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Inputs Q LTM" sheetId="2" state="visible" r:id="rId4"/>
    <sheet name="Inputs (Q)" sheetId="3" state="visible" r:id="rId5"/>
    <sheet name="Цвета" sheetId="4" state="visible" r:id="rId6"/>
    <sheet name="Inputs_old" sheetId="5" state="visible" r:id="rId7"/>
    <sheet name="Inputs_comparison" sheetId="6" state="visible" r:id="rId8"/>
  </sheets>
  <definedNames>
    <definedName function="false" hidden="false" localSheetId="0" name="_xlnm.Print_Area" vbProcedure="false">Inputs!$A$1:$G$582</definedName>
    <definedName function="false" hidden="true" localSheetId="0" name="_xlnm._FilterDatabase" vbProcedure="false">Inputs!$A$1:$BG$1051</definedName>
    <definedName function="false" hidden="false" localSheetId="5" name="_xlnm.Print_Area" vbProcedure="false">Inputs_comparison!$A$1:$G$582</definedName>
    <definedName function="false" hidden="false" localSheetId="4" name="_xlnm.Print_Area" vbProcedure="false">Inputs_old!$A$1:$G$582</definedName>
    <definedName function="false" hidden="true" localSheetId="4" name="_xlnm._FilterDatabase" vbProcedure="false">Inputs_old!$A$1:$AM$1028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X210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1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2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3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4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5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0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1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2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3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4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5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X210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1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2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3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4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5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0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1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2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3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4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5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X210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1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2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3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4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X215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0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1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2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3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4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  <comment ref="AA215" authorId="0">
      <text>
        <r>
          <rPr>
            <sz val="10"/>
            <rFont val="Arial"/>
            <family val="2"/>
          </rPr>
          <t xml:space="preserve">User:
</t>
        </r>
        <r>
          <rPr>
            <sz val="8"/>
            <color rgb="FF000000"/>
            <rFont val="Tahoma"/>
            <family val="2"/>
            <charset val="204"/>
          </rPr>
          <t xml:space="preserve">В % от нефтяной пошлины</t>
        </r>
      </text>
    </comment>
  </commentList>
</comments>
</file>

<file path=xl/sharedStrings.xml><?xml version="1.0" encoding="utf-8"?>
<sst xmlns="http://schemas.openxmlformats.org/spreadsheetml/2006/main" count="13576" uniqueCount="920">
  <si>
    <t xml:space="preserve">INPUTS</t>
  </si>
  <si>
    <t xml:space="preserve">Отрасль</t>
  </si>
  <si>
    <t xml:space="preserve">Подотрасль/ Дивизион</t>
  </si>
  <si>
    <t xml:space="preserve">Источник</t>
  </si>
  <si>
    <t xml:space="preserve">Дата обновления</t>
  </si>
  <si>
    <t xml:space="preserve">Наименование</t>
  </si>
  <si>
    <t xml:space="preserve">Ед. измерения</t>
  </si>
  <si>
    <t xml:space="preserve">Link</t>
  </si>
  <si>
    <t xml:space="preserve">Комментарий к заполнению (формула)</t>
  </si>
  <si>
    <t xml:space="preserve">Общие</t>
  </si>
  <si>
    <t xml:space="preserve">ЦМИ</t>
  </si>
  <si>
    <t xml:space="preserve">Рост реального ВВП</t>
  </si>
  <si>
    <t xml:space="preserve">%</t>
  </si>
  <si>
    <t xml:space="preserve">Наименование листа, номер строки [например: Scenarios, line 352]</t>
  </si>
  <si>
    <t xml:space="preserve">Базовый 11.09.2026</t>
  </si>
  <si>
    <t xml:space="preserve">Инфляция - Рост индекса потребительских цен (RUB, eop CPI)</t>
  </si>
  <si>
    <t xml:space="preserve">С 2021 года прогноз CIB</t>
  </si>
  <si>
    <t xml:space="preserve">CIB Research</t>
  </si>
  <si>
    <t xml:space="preserve">Инфляция - Рост индекса потребительских цен в США, в долларах США (USD, eop CPI)</t>
  </si>
  <si>
    <t xml:space="preserve">EoY PCE, source: FX/IR team</t>
  </si>
  <si>
    <t xml:space="preserve">Инфляция - Рост индекса цен производителей (RUB, eop PPI)</t>
  </si>
  <si>
    <t xml:space="preserve">Инфляция - Дефлятор ВВП (RUB, GDP Deflator)</t>
  </si>
  <si>
    <t xml:space="preserve">=0.8CPI+0.2PPI; С 2021 года прогноз CIB</t>
  </si>
  <si>
    <t xml:space="preserve">Расчет</t>
  </si>
  <si>
    <t xml:space="preserve">Курс рубля к доллару США в конце года (eop USD/RUB)</t>
  </si>
  <si>
    <t xml:space="preserve">$/руб</t>
  </si>
  <si>
    <t xml:space="preserve">2015-17 модель ЦМИ c ценой на нефть CIB Research, после - CIB Research, с 2019 года прогноз CIB; =предыдущий год*1.02</t>
  </si>
  <si>
    <t xml:space="preserve">Курс рубля к EUR в конце года (eop EUR/RUB)</t>
  </si>
  <si>
    <t xml:space="preserve">EUR/руб</t>
  </si>
  <si>
    <t xml:space="preserve">=EUR/USD*курс доллара</t>
  </si>
  <si>
    <t xml:space="preserve">Рост реальных расп. денежных доходов населения</t>
  </si>
  <si>
    <t xml:space="preserve">Ставка Libor 3m</t>
  </si>
  <si>
    <t xml:space="preserve">ЦМИ, 2022 и далее = 2021</t>
  </si>
  <si>
    <t xml:space="preserve">Ставка Mosprime 3m</t>
  </si>
  <si>
    <t xml:space="preserve">EoY</t>
  </si>
  <si>
    <t xml:space="preserve">Законодательство</t>
  </si>
  <si>
    <t xml:space="preserve">Ставка НДС</t>
  </si>
  <si>
    <t xml:space="preserve">С 2019 года прогноз CIB</t>
  </si>
  <si>
    <t xml:space="preserve">Ставка НДФЛ</t>
  </si>
  <si>
    <t xml:space="preserve">Базовая ставка при доходе до 200 тыс. руб./мес, далее прогрессивная шкала</t>
  </si>
  <si>
    <t xml:space="preserve">Средний за период курс рубля к доллару США (av USD/RUB)</t>
  </si>
  <si>
    <t xml:space="preserve">Средний за период курс рубля к EUR (av EUR/RUB)</t>
  </si>
  <si>
    <t xml:space="preserve">формула</t>
  </si>
  <si>
    <t xml:space="preserve">Налог на имущество, инвентаризационная стоимость (НК Часть 2 Статья 380, максимальная ставка)</t>
  </si>
  <si>
    <t xml:space="preserve">С 2019 года = 2018</t>
  </si>
  <si>
    <t xml:space="preserve">Налог на имущество, кадастровая стоимость Москва (Закон г. Москвы от 05.11.2003 N 64, ред. от 25.11.2015, "О налоге на имущество организаций")</t>
  </si>
  <si>
    <t xml:space="preserve">Налог на имущество, кадастровая стоимость кроме Москвы (НК Часть 2 Статья 380, максимальная ставка)</t>
  </si>
  <si>
    <t xml:space="preserve">Инфляция з.платы (Рост номинальных заработных плат)</t>
  </si>
  <si>
    <t xml:space="preserve">С 2021 года прогноз CIB; =CPI+рост реальных доходов</t>
  </si>
  <si>
    <t xml:space="preserve">Ставка Euribor 3m</t>
  </si>
  <si>
    <t xml:space="preserve">EoY, ЦМИ, 2022 и далее = 2021</t>
  </si>
  <si>
    <t xml:space="preserve">Процентный своп IRS 1Y Mosprime</t>
  </si>
  <si>
    <t xml:space="preserve">Процентный своп IRS 3Y Mosprime</t>
  </si>
  <si>
    <t xml:space="preserve">Процентный своп IRS 5Y Mosprime</t>
  </si>
  <si>
    <t xml:space="preserve">Процентный своп IRS 7Y Mosprime</t>
  </si>
  <si>
    <t xml:space="preserve">Процентный своп IRS 10Y Mosprime</t>
  </si>
  <si>
    <t xml:space="preserve">Средний за период курс рубля к CHF (av CHF/RUB)</t>
  </si>
  <si>
    <t xml:space="preserve">CHF/руб</t>
  </si>
  <si>
    <t xml:space="preserve">Курс рубля к CHF в конце года (eop CHF/RUB)</t>
  </si>
  <si>
    <t xml:space="preserve">Инфляция - Рост индекса цен производителей в США, в долларах США (USD, eop PPI)</t>
  </si>
  <si>
    <t xml:space="preserve">=CPI</t>
  </si>
  <si>
    <t xml:space="preserve">Инфляция - Рост индекса потребительских цен в Еврозоне (EUR, eop CPI)</t>
  </si>
  <si>
    <t xml:space="preserve">EoY HICP, source: FX/IR team</t>
  </si>
  <si>
    <t xml:space="preserve">Инфляция - Рост индекса цен производителей в Еврозоне (EUR, eop PPI)</t>
  </si>
  <si>
    <t xml:space="preserve">Ставка страхового взноса в ФОМС</t>
  </si>
  <si>
    <t xml:space="preserve">Не меняется</t>
  </si>
  <si>
    <t xml:space="preserve">Ставка страхового взноса в ФСС</t>
  </si>
  <si>
    <t xml:space="preserve">Ставка страхового взноса в ПФР</t>
  </si>
  <si>
    <t xml:space="preserve">Ставка налога на прибыль организаций</t>
  </si>
  <si>
    <t xml:space="preserve">Средний за период курс EUR к доллару США (av EUR/USD)</t>
  </si>
  <si>
    <t xml:space="preserve">EUR/$</t>
  </si>
  <si>
    <t xml:space="preserve">2017-21 ЦМИ</t>
  </si>
  <si>
    <t xml:space="preserve">Курс EUR к доллару США в конце года (eop EUR/USD)</t>
  </si>
  <si>
    <t xml:space="preserve">ECB policy rate (Main Refinancing Operations rate)</t>
  </si>
  <si>
    <t xml:space="preserve">Курс EUR к CHF в конце года (eop EUR/CHF)</t>
  </si>
  <si>
    <t xml:space="preserve">EUR/CHF</t>
  </si>
  <si>
    <t xml:space="preserve">Ключевая ставка на конец года (eop)</t>
  </si>
  <si>
    <t xml:space="preserve">С 2021 года = инфляция + 2%</t>
  </si>
  <si>
    <t xml:space="preserve">USD/CHF eop</t>
  </si>
  <si>
    <t xml:space="preserve">USD/CHF</t>
  </si>
  <si>
    <t xml:space="preserve">USD/CHF average</t>
  </si>
  <si>
    <t xml:space="preserve">Ключевая ставка средняя за период (av)</t>
  </si>
  <si>
    <t xml:space="preserve">Курс юаня к доллару (средний за период)</t>
  </si>
  <si>
    <t xml:space="preserve">USD/CNY</t>
  </si>
  <si>
    <t xml:space="preserve">Курс юаня к доллару (на конец периода)</t>
  </si>
  <si>
    <t xml:space="preserve">Курс рубля к юаню, руб. (средний за период)</t>
  </si>
  <si>
    <t xml:space="preserve">CNY/руб</t>
  </si>
  <si>
    <t xml:space="preserve">Курс рубля к юаню, руб. (на конец периода)</t>
  </si>
  <si>
    <t xml:space="preserve">Курс рупии к доллару (средний за период)</t>
  </si>
  <si>
    <t xml:space="preserve">USD/INR</t>
  </si>
  <si>
    <t xml:space="preserve">Курс рупии к доллару (на конец периода)</t>
  </si>
  <si>
    <t xml:space="preserve">Ставка Roisfix 3M</t>
  </si>
  <si>
    <t xml:space="preserve">Курс рубля к рупии, руб. (средний за период)</t>
  </si>
  <si>
    <t xml:space="preserve">INR/руб</t>
  </si>
  <si>
    <t xml:space="preserve">Курс рубля к рупии, руб. (на конец периода)</t>
  </si>
  <si>
    <t xml:space="preserve">SOFR</t>
  </si>
  <si>
    <t xml:space="preserve">ОФЗ 10Y</t>
  </si>
  <si>
    <t xml:space="preserve">Инфляция - Рост индекса потребительских цен в Китае (CHN, eop CPI)</t>
  </si>
  <si>
    <t xml:space="preserve">Инфляция - Рост индекса цен производителей без ТЭК</t>
  </si>
  <si>
    <t xml:space="preserve">Отраслевые</t>
  </si>
  <si>
    <t xml:space="preserve">Уголь</t>
  </si>
  <si>
    <t xml:space="preserve">Аналитический Хаб</t>
  </si>
  <si>
    <t xml:space="preserve">Hard Coking Coal (FOB Australia)</t>
  </si>
  <si>
    <t xml:space="preserve">$/т</t>
  </si>
  <si>
    <t xml:space="preserve">Антрацит</t>
  </si>
  <si>
    <t xml:space="preserve">Энергетический уголь (CIF ARA)</t>
  </si>
  <si>
    <t xml:space="preserve">Thermal Coal (FOB Newcastle)</t>
  </si>
  <si>
    <t xml:space="preserve">Металлы</t>
  </si>
  <si>
    <t xml:space="preserve">Цветная металлургия</t>
  </si>
  <si>
    <t xml:space="preserve">Алюминий (London Metals Exchange, без премии)</t>
  </si>
  <si>
    <t xml:space="preserve">Черная металлургия</t>
  </si>
  <si>
    <t xml:space="preserve">Арматура (Rebar, EXW Russia)</t>
  </si>
  <si>
    <t xml:space="preserve">Арматура (Rebar, FOB Black Sea)</t>
  </si>
  <si>
    <t xml:space="preserve">Трубы</t>
  </si>
  <si>
    <t xml:space="preserve">Бесшовные трубы (EXW Russia)</t>
  </si>
  <si>
    <t xml:space="preserve">Нет исторических данных с 2018 года</t>
  </si>
  <si>
    <t xml:space="preserve">Горячебрикетированное железо (HBI, EXW Russia)</t>
  </si>
  <si>
    <t xml:space="preserve">Горячебрикетированное железо (HBI, FOB Black Sea)</t>
  </si>
  <si>
    <t xml:space="preserve">Горячекатанный прокат (HRC, EXW Russia)</t>
  </si>
  <si>
    <t xml:space="preserve">Горячекатанный прокат (HRC, FOB Black Sea)</t>
  </si>
  <si>
    <t xml:space="preserve">Горячеоцинкованный прокат (HDG, EXW Russia)</t>
  </si>
  <si>
    <t xml:space="preserve">Горячеоцинкованный прокат (HDG, FOB Black Sea)</t>
  </si>
  <si>
    <t xml:space="preserve">Железная руда (Iron Ore 62%, CFR China)</t>
  </si>
  <si>
    <t xml:space="preserve">Заготовка квадратная (Billet, EXW Russia)</t>
  </si>
  <si>
    <t xml:space="preserve">Заготовка квадратная (Billet, FOB Black Sea)</t>
  </si>
  <si>
    <t xml:space="preserve">Заготовка плоская (Slab, EXW Russia)</t>
  </si>
  <si>
    <t xml:space="preserve">Заготовка плоская, (Slab, FOB Black Sea)</t>
  </si>
  <si>
    <t xml:space="preserve">Золото (London Metals Exchange)</t>
  </si>
  <si>
    <t xml:space="preserve">$/унция</t>
  </si>
  <si>
    <t xml:space="preserve">Медь (London Metals Exchange)</t>
  </si>
  <si>
    <t xml:space="preserve">Металлолом (Scrap, EXW Russia )</t>
  </si>
  <si>
    <t xml:space="preserve">Металлолом (Scrap, FOB Black sea)</t>
  </si>
  <si>
    <t xml:space="preserve">Никель (London Metals Exchange)</t>
  </si>
  <si>
    <t xml:space="preserve">Окатыш (Pellet, EXW Russia)</t>
  </si>
  <si>
    <t xml:space="preserve">Окатыш (Pellet, FOB Black Sea)</t>
  </si>
  <si>
    <t xml:space="preserve">Свинец (London Metals Exchange) </t>
  </si>
  <si>
    <t xml:space="preserve">Серебро (London Metals Exchange)</t>
  </si>
  <si>
    <t xml:space="preserve">Трубы большого диаметра (LDP, EXW Russia)</t>
  </si>
  <si>
    <t xml:space="preserve">Ферросилико-марганец (Европа)</t>
  </si>
  <si>
    <t xml:space="preserve">Ферросилиций (Европа)</t>
  </si>
  <si>
    <t xml:space="preserve">Феррохром (High carbon/Europe)</t>
  </si>
  <si>
    <t xml:space="preserve">cents/lb</t>
  </si>
  <si>
    <t xml:space="preserve">Холоднокатанный прокат (CRC, EXW Russia)</t>
  </si>
  <si>
    <t xml:space="preserve">Холоднокатанный прокат (CRC, FOB Black Sea)</t>
  </si>
  <si>
    <t xml:space="preserve">Цинк (London Metals Exchange)</t>
  </si>
  <si>
    <t xml:space="preserve">Чугун (Pig iron, EXW Russia)</t>
  </si>
  <si>
    <t xml:space="preserve">Чугун (Pig iron, FOB Black Sea)</t>
  </si>
  <si>
    <t xml:space="preserve">Платина (LME)</t>
  </si>
  <si>
    <t xml:space="preserve">Палладий (LME)</t>
  </si>
  <si>
    <t xml:space="preserve">Феррохром (6-8%, 58-60% Cr/China import CIF)</t>
  </si>
  <si>
    <t xml:space="preserve">Добавлен 25.01.2019</t>
  </si>
  <si>
    <t xml:space="preserve">Сварные трубы (EXW Russia)</t>
  </si>
  <si>
    <t xml:space="preserve">Кобальт</t>
  </si>
  <si>
    <t xml:space="preserve">$/фунт</t>
  </si>
  <si>
    <t xml:space="preserve">PCI Coal Австралия, FOB</t>
  </si>
  <si>
    <t xml:space="preserve">Добавлен 21.11.2020</t>
  </si>
  <si>
    <t xml:space="preserve">Энергоуголь Baltic, FOB</t>
  </si>
  <si>
    <t xml:space="preserve">Энергоуголь Black sea, FOB</t>
  </si>
  <si>
    <t xml:space="preserve">Энергоуголь Vostochny port, FOB</t>
  </si>
  <si>
    <t xml:space="preserve">Коксующийся уголь, FOB Vostochny port</t>
  </si>
  <si>
    <t xml:space="preserve">Добавлен 21.04.2023</t>
  </si>
  <si>
    <t xml:space="preserve">Коксующийся уголь ГЖ/Prime, FOB Vostochny port</t>
  </si>
  <si>
    <t xml:space="preserve">Удобрения</t>
  </si>
  <si>
    <t xml:space="preserve">Карбамид (FOB Южный)</t>
  </si>
  <si>
    <t xml:space="preserve">С 2022 года по утвержденному подходу к долгосрочным прогнозам</t>
  </si>
  <si>
    <t xml:space="preserve">Моноаммонийфосфат, MAP (FOB Балтика)</t>
  </si>
  <si>
    <t xml:space="preserve">Апатитовый концентрат (FOB Morocco)</t>
  </si>
  <si>
    <t xml:space="preserve">Аммиак (FOB Черное море)</t>
  </si>
  <si>
    <t xml:space="preserve">Аммиачная селитра (FOB Черное море)</t>
  </si>
  <si>
    <t xml:space="preserve">Хлорид калия (CFR Ю-В Азия)</t>
  </si>
  <si>
    <t xml:space="preserve">Хлорид калия (средняя цена реализации производителей СНГ CFR)</t>
  </si>
  <si>
    <t xml:space="preserve">Повышающий рентный коэффициент (Крента к НДПИ)</t>
  </si>
  <si>
    <t xml:space="preserve">ед</t>
  </si>
  <si>
    <t xml:space="preserve">Импортная пошлина при поставках в Европу на КАС (Акрон)</t>
  </si>
  <si>
    <t xml:space="preserve">Импортная пошлина при поставках в Европу на КАС (Еврохим и др.)</t>
  </si>
  <si>
    <t xml:space="preserve">Импортная пошлина на DAP/MAP/TSP в США (Фосагро)</t>
  </si>
  <si>
    <t xml:space="preserve">действует с 1.04.21</t>
  </si>
  <si>
    <t xml:space="preserve">Импортная пошлина на DAP/MAP/TSP в США (Еврохим)</t>
  </si>
  <si>
    <t xml:space="preserve">Импортная пошлина на DAP/MAP/TSP в США (другие компании)</t>
  </si>
  <si>
    <t xml:space="preserve">NPK 16-16-16 (FOB Балтика)</t>
  </si>
  <si>
    <t xml:space="preserve">Удельный фрахт карбамид РФ</t>
  </si>
  <si>
    <t xml:space="preserve">$/т/тыс. км</t>
  </si>
  <si>
    <t xml:space="preserve">Удельный фрахт поташ РФ</t>
  </si>
  <si>
    <t xml:space="preserve">Удельный фрахт аммиак РФ</t>
  </si>
  <si>
    <t xml:space="preserve">Сельхозпродукция</t>
  </si>
  <si>
    <t xml:space="preserve">Кукуруза</t>
  </si>
  <si>
    <t xml:space="preserve">руб/кг без НДС</t>
  </si>
  <si>
    <t xml:space="preserve">цена предыдущего года *( 1+изменение мировых цен на масло)*(1+изменение курса рубля)</t>
  </si>
  <si>
    <t xml:space="preserve">Молоко сырое</t>
  </si>
  <si>
    <t xml:space="preserve">руб/литр без НДС</t>
  </si>
  <si>
    <t xml:space="preserve">цена предыдущего года * (1+ИПЦ/3)</t>
  </si>
  <si>
    <t xml:space="preserve">Мясо птицы бройлеров в убойном весе </t>
  </si>
  <si>
    <t xml:space="preserve">Мясо птицы бройлеров в живом весе*1,4</t>
  </si>
  <si>
    <t xml:space="preserve">Мясо птицы бройлеров в живом весе </t>
  </si>
  <si>
    <t xml:space="preserve">цена предыдущего года *(1+изменение реальных цен по данным ДК) * (1+ИПЦ/2) </t>
  </si>
  <si>
    <t xml:space="preserve">Мясо крупного рогатого скота в убойном весе </t>
  </si>
  <si>
    <t xml:space="preserve">Мясо крупного рогатого скота в живом весе*1,5</t>
  </si>
  <si>
    <t xml:space="preserve">Мясо крупного рогатого скота в живом весе </t>
  </si>
  <si>
    <t xml:space="preserve">цена предыдущего года *(1+изменение реальных цен по данным ДК) * (1+ИПЦ/2)</t>
  </si>
  <si>
    <t xml:space="preserve">Подсолнечник</t>
  </si>
  <si>
    <t xml:space="preserve">цена предыдущего года *( 1+изменение мировых цен)*(1+изменение курса рубля)</t>
  </si>
  <si>
    <t xml:space="preserve">Пшеница 1-го класса </t>
  </si>
  <si>
    <t xml:space="preserve">цена предыдущего года *( 1+изменение мировых цен)*(1+изменение курса рубля) </t>
  </si>
  <si>
    <t xml:space="preserve">Пшеница 3-го класса</t>
  </si>
  <si>
    <t xml:space="preserve">Пшеница 5-го класса </t>
  </si>
  <si>
    <t xml:space="preserve">Сахар (средняя цена по России)</t>
  </si>
  <si>
    <t xml:space="preserve">цена предыдущего года *(1+изменение курса рубля)</t>
  </si>
  <si>
    <t xml:space="preserve">Свинина в живом весе</t>
  </si>
  <si>
    <t xml:space="preserve">Свинина в убойном весе, полутуши </t>
  </si>
  <si>
    <t xml:space="preserve">Свинина в живом весе*1,4</t>
  </si>
  <si>
    <t xml:space="preserve">Соевое масло</t>
  </si>
  <si>
    <t xml:space="preserve">цена предыдущего года *( 1+изменение мировых цен)</t>
  </si>
  <si>
    <t xml:space="preserve">Соевый шрот</t>
  </si>
  <si>
    <t xml:space="preserve">Соя</t>
  </si>
  <si>
    <t xml:space="preserve">Яйцо товарное</t>
  </si>
  <si>
    <t xml:space="preserve">руб/десяток без НДС</t>
  </si>
  <si>
    <t xml:space="preserve">цена предыдущего года *(1+1/2 изменения цен на пшеницу)</t>
  </si>
  <si>
    <t xml:space="preserve">Подсолнечное масло наливом (мировые цены)</t>
  </si>
  <si>
    <t xml:space="preserve">Бутилированное подсолнечное масло (рафинированное)</t>
  </si>
  <si>
    <t xml:space="preserve">без НДС</t>
  </si>
  <si>
    <t xml:space="preserve">цена предыдущего года *( 1+изменение мировых цен на подсолнечник)*(1+изменение курса рубля)</t>
  </si>
  <si>
    <t xml:space="preserve">Подсолнечный шрот </t>
  </si>
  <si>
    <t xml:space="preserve">цена предыдущего года *( 1+изменение мировых цен на подсолнечник)*(1+изменение курса рубля/2)</t>
  </si>
  <si>
    <t xml:space="preserve">Свекла</t>
  </si>
  <si>
    <t xml:space="preserve">9% от прогнозной цены к сахару </t>
  </si>
  <si>
    <t xml:space="preserve">Колбасы сырокопченые</t>
  </si>
  <si>
    <t xml:space="preserve">цена предыдущего года * (1+ИПЦ)</t>
  </si>
  <si>
    <t xml:space="preserve">Мясо индейки (в убойном весе)</t>
  </si>
  <si>
    <t xml:space="preserve">Мясо индейки (в живом весе)</t>
  </si>
  <si>
    <t xml:space="preserve">Баранина в живом весе</t>
  </si>
  <si>
    <t xml:space="preserve">руб/т без НДС</t>
  </si>
  <si>
    <t xml:space="preserve">10% премия к прогнозной цене на свинину </t>
  </si>
  <si>
    <t xml:space="preserve">Баранина в убойном весе </t>
  </si>
  <si>
    <t xml:space="preserve">Какао-бобы (USD)</t>
  </si>
  <si>
    <t xml:space="preserve">мировые цены согласно World Bank Commodity Prices</t>
  </si>
  <si>
    <t xml:space="preserve">Какао-бобы</t>
  </si>
  <si>
    <t xml:space="preserve">руб/т без НДС и таможенной пошлины</t>
  </si>
  <si>
    <t xml:space="preserve">мировые цены * курс рубля</t>
  </si>
  <si>
    <t xml:space="preserve">Подсолнечное масло (наливом) не бутилированное, нерафинированное </t>
  </si>
  <si>
    <t xml:space="preserve">Кокосовое масло (USD) </t>
  </si>
  <si>
    <t xml:space="preserve">Кокосовое масло </t>
  </si>
  <si>
    <t xml:space="preserve">Пальмовое масло (USD)</t>
  </si>
  <si>
    <t xml:space="preserve">Пальмовое масло </t>
  </si>
  <si>
    <t xml:space="preserve">Табак (USD)</t>
  </si>
  <si>
    <t xml:space="preserve">Табак</t>
  </si>
  <si>
    <t xml:space="preserve">Пшеница 4-го класса</t>
  </si>
  <si>
    <t xml:space="preserve">Минтай б/г, Владивосток руб./кг</t>
  </si>
  <si>
    <t xml:space="preserve">Минтай б/г, Китай C&amp;F</t>
  </si>
  <si>
    <t xml:space="preserve">Сельдь н/р, Владивосток</t>
  </si>
  <si>
    <t xml:space="preserve">Огурцы тепличные</t>
  </si>
  <si>
    <t xml:space="preserve">Томаты тепличные, руб./кг</t>
  </si>
  <si>
    <t xml:space="preserve">Колбасы вареные</t>
  </si>
  <si>
    <t xml:space="preserve">Нефть и нефтепереработка</t>
  </si>
  <si>
    <t xml:space="preserve">Нефть марки Brent</t>
  </si>
  <si>
    <t xml:space="preserve">$/бар</t>
  </si>
  <si>
    <t xml:space="preserve">С 2020 года по утвержденному подходу к долгосрочным прогнозам</t>
  </si>
  <si>
    <t xml:space="preserve">НДПИ на нефть (базовая ставка) - часть вторая Налогового кодекса РФ от 05.08.2000 N 117-ФЗ (в ред. Федерального закона от 24.11.2014 N 366-ФЗ)</t>
  </si>
  <si>
    <t xml:space="preserve">руб/т</t>
  </si>
  <si>
    <t xml:space="preserve">С 2018 года = предыдущий год</t>
  </si>
  <si>
    <t xml:space="preserve">Акциз на бензин ниже класса 3 (здесь и далее - Налоговый кодекс)</t>
  </si>
  <si>
    <t xml:space="preserve">С 2021 года = предыдущий год * (1+2%)</t>
  </si>
  <si>
    <t xml:space="preserve">Акциз на бензин класс 3</t>
  </si>
  <si>
    <t xml:space="preserve">Акциз на бензин класс 4</t>
  </si>
  <si>
    <t xml:space="preserve">Акциз на бензин класс 5</t>
  </si>
  <si>
    <t xml:space="preserve">Акциз на прямогонный бензин</t>
  </si>
  <si>
    <t xml:space="preserve">Акциз на дизельное топливо ниже класса 3 </t>
  </si>
  <si>
    <t xml:space="preserve">Акциз на дизельное топливо класс 3 </t>
  </si>
  <si>
    <t xml:space="preserve">Акциз на дизельное топливо класс 4</t>
  </si>
  <si>
    <t xml:space="preserve">Акциз на дизельное топливо класс 5</t>
  </si>
  <si>
    <t xml:space="preserve">Акциз на масла</t>
  </si>
  <si>
    <t xml:space="preserve">Акциз на печное топливо</t>
  </si>
  <si>
    <t xml:space="preserve">С 2017 года = акцизу на средние дистилляты</t>
  </si>
  <si>
    <t xml:space="preserve">Акциз на бензол, параксилол, ортоксилол</t>
  </si>
  <si>
    <t xml:space="preserve">Акциз на авиационный керосин</t>
  </si>
  <si>
    <t xml:space="preserve">Предельная ставка вывозной таможенной пошлины на сырую нефть (при фактической цене свыше 25 долл США/бар)</t>
  </si>
  <si>
    <t xml:space="preserve">С 2018 года = 2017</t>
  </si>
  <si>
    <t xml:space="preserve">Экспортная пошлина на легкие и средние дистилляты, бензол, толуол, ксилолы</t>
  </si>
  <si>
    <t xml:space="preserve">В % от нефтяной</t>
  </si>
  <si>
    <t xml:space="preserve">Экспортная пошлина на автомобильный бензин</t>
  </si>
  <si>
    <t xml:space="preserve">Экспортная пошлина на нафту</t>
  </si>
  <si>
    <t xml:space="preserve">Экспортная пошлина на мазут, битумы и т.п.</t>
  </si>
  <si>
    <t xml:space="preserve">Экспортная пошлина на смазочные масла</t>
  </si>
  <si>
    <t xml:space="preserve">Экспортная пошлина на нефтяной кокс</t>
  </si>
  <si>
    <t xml:space="preserve">Нефть марки Urals</t>
  </si>
  <si>
    <t xml:space="preserve">Наолговый юралс, с января 2025 года рассчитывается как (Urals FOB Primorsk + Urals FOB Novorossiysk)*0,78+ESPO FOB Kozmino*0,22</t>
  </si>
  <si>
    <t xml:space="preserve">Акциз на cредние дистилляты</t>
  </si>
  <si>
    <t xml:space="preserve">С 2020 года = предыдущий год * (1+2%)</t>
  </si>
  <si>
    <t xml:space="preserve">Кк в формуле расечта НДПИ на нефть</t>
  </si>
  <si>
    <t xml:space="preserve">Корректирующий коэффициент для пошлин (Ккорр) - Законопроект Поправки в ФЗ "О Таможенном тарифе"</t>
  </si>
  <si>
    <t xml:space="preserve">Корректирующий коэффициент для акцизов (Ккорр) - Законопроект Поправки в Налоговый кодекс</t>
  </si>
  <si>
    <t xml:space="preserve">Дизельное топливо, Северо-Западная Европа</t>
  </si>
  <si>
    <t xml:space="preserve">Автомобильный бензин, Северо-Западная Европа</t>
  </si>
  <si>
    <t xml:space="preserve">ЦДТвр, 5кл</t>
  </si>
  <si>
    <t xml:space="preserve">ЦАБвр АИ-92, 5кл</t>
  </si>
  <si>
    <t xml:space="preserve">Urals (Primorsk) FOB</t>
  </si>
  <si>
    <t xml:space="preserve">Urals (Novorossiysk) FOB</t>
  </si>
  <si>
    <t xml:space="preserve">Dubai (ME) FOB</t>
  </si>
  <si>
    <t xml:space="preserve">ESPO (Koz) FOB</t>
  </si>
  <si>
    <t xml:space="preserve">Crack Нафта Балтика к Urals Primorsk (с учетом дисконта)</t>
  </si>
  <si>
    <t xml:space="preserve">Crack АБ Балтика к Urals Primorsk (с учетом дисконта)</t>
  </si>
  <si>
    <t xml:space="preserve">Crack ДТ Балтика к Urals Primorsk (с учетом дисконта)</t>
  </si>
  <si>
    <t xml:space="preserve">Crack Керосин Балтика к Urals Primorsk (с учетом дисконта)</t>
  </si>
  <si>
    <t xml:space="preserve">Crack Мазут 3,5% Балтика к Urals Primorsk (с учетом дисконта)</t>
  </si>
  <si>
    <t xml:space="preserve">Crack Нафта Черное море к Urals Novorossiysk (с учетом дисконта)</t>
  </si>
  <si>
    <t xml:space="preserve">Crack АБ Черное море к Urals Novorossiysk (с учетом дисконта)</t>
  </si>
  <si>
    <t xml:space="preserve">Crack ДТ Черное море к Urals Novorossiysk (с учетом дисконта)</t>
  </si>
  <si>
    <t xml:space="preserve">Crack Керосин Черное море к Urals Novorossiysk (с учетом дисконта)</t>
  </si>
  <si>
    <t xml:space="preserve">Crack Мазут 3,5% Черное море к Urals Novorossiysk (с учетом дисконта)</t>
  </si>
  <si>
    <t xml:space="preserve">Дополнительные транспортные затраты в составе дисконта на нефть Brent - Urals (N W E)</t>
  </si>
  <si>
    <t xml:space="preserve">Премия за геополитический риск в составе дисконта на нефть Brent - Urals (N W E)</t>
  </si>
  <si>
    <t xml:space="preserve">Транспортные расходы для светлых нефтепродуктов по направлению Балтика - Северо-Западная Европа</t>
  </si>
  <si>
    <t xml:space="preserve">Газ</t>
  </si>
  <si>
    <t xml:space="preserve">МЭР</t>
  </si>
  <si>
    <t xml:space="preserve">Прирост тарифов на газ</t>
  </si>
  <si>
    <t xml:space="preserve">Прирост тарифов на газ для промышленных потребителей (за исключением электроэнергетики и организаций ЖКХ)</t>
  </si>
  <si>
    <t xml:space="preserve">Экспортная пошлина на природный газ</t>
  </si>
  <si>
    <t xml:space="preserve">Экспортная пошлина на сжиженный газ</t>
  </si>
  <si>
    <t xml:space="preserve">Цена на сжиженный газ на хабе UK NBP (Европа, m3)</t>
  </si>
  <si>
    <t xml:space="preserve">$/1000м куб</t>
  </si>
  <si>
    <t xml:space="preserve">Цена на сжиженный газ на хабе LNGJ (Азия, m3)</t>
  </si>
  <si>
    <t xml:space="preserve">Синтетический показатель</t>
  </si>
  <si>
    <t xml:space="preserve">Цена на сжиженный газ на хабе UK NBP (Европа, BTU)</t>
  </si>
  <si>
    <t xml:space="preserve">$/mmBtu</t>
  </si>
  <si>
    <t xml:space="preserve">С 2024 года по утвержденному подходу к долгосрочным прогнозам</t>
  </si>
  <si>
    <t xml:space="preserve">Цена на сжиженный газ на хабе LNGJ (Азия, BTU)</t>
  </si>
  <si>
    <t xml:space="preserve">Цена на природный газ на хабе Henry Hub</t>
  </si>
  <si>
    <t xml:space="preserve">Цена на природный газ на хабе TTF</t>
  </si>
  <si>
    <t xml:space="preserve">Прирост тарифов на газ для электроэнергетики и организаций ЖКХ</t>
  </si>
  <si>
    <t xml:space="preserve">Цена на природный газ на хабе JKM</t>
  </si>
  <si>
    <t xml:space="preserve">Цоптнн</t>
  </si>
  <si>
    <t xml:space="preserve">руб./1000м куб</t>
  </si>
  <si>
    <t xml:space="preserve">Ккг ГП</t>
  </si>
  <si>
    <t xml:space="preserve">Ккг НПГ</t>
  </si>
  <si>
    <t xml:space="preserve">Ставки фрахта Балтика - Индия</t>
  </si>
  <si>
    <t xml:space="preserve">Ставки фрахта Козьмино - Китай</t>
  </si>
  <si>
    <t xml:space="preserve">Urals (West-Coast India) DAP</t>
  </si>
  <si>
    <t xml:space="preserve">Энергетика</t>
  </si>
  <si>
    <t xml:space="preserve">МЭР, Аналитический хаб</t>
  </si>
  <si>
    <t xml:space="preserve">Прирост тарифов на теплоэнергию</t>
  </si>
  <si>
    <t xml:space="preserve">Среднесрочный прогноз на основании МЭР</t>
  </si>
  <si>
    <t xml:space="preserve">Прирост тарифов на э/э для населения</t>
  </si>
  <si>
    <t xml:space="preserve">Прирост цен на э/э на ОРЭ</t>
  </si>
  <si>
    <t xml:space="preserve">Взвес цен РСВ по потреблению ЦЗ</t>
  </si>
  <si>
    <t xml:space="preserve">Прирост цен на э/э для индустриальных потребителей</t>
  </si>
  <si>
    <t xml:space="preserve">Цена РСВ + цена мощности + тариф на передачу электроэнергию + сбыт надбавка и прочие платежи</t>
  </si>
  <si>
    <t xml:space="preserve">Прирост цен на мощность на КОМ</t>
  </si>
  <si>
    <t xml:space="preserve">Взвес по мощности КОМ ЦЗ</t>
  </si>
  <si>
    <t xml:space="preserve">Прирост тарифов сетевых компаний</t>
  </si>
  <si>
    <t xml:space="preserve">Цена урана</t>
  </si>
  <si>
    <t xml:space="preserve">Цена услуг по обогащению урана</t>
  </si>
  <si>
    <t xml:space="preserve">$/ЕРР</t>
  </si>
  <si>
    <t xml:space="preserve">Прирост цен на мощность на КОМ - 1 Ценовая зона</t>
  </si>
  <si>
    <t xml:space="preserve">Отборы КОМ с учетом инфляции</t>
  </si>
  <si>
    <t xml:space="preserve">Прирост цен на мощность на КОМ - 2 Ценовая зона</t>
  </si>
  <si>
    <t xml:space="preserve">Динамика потребления э/э в РФ</t>
  </si>
  <si>
    <t xml:space="preserve">Прирост цен на ОРЭ - 1 Ценовая зона</t>
  </si>
  <si>
    <t xml:space="preserve">Прирост цен на ОРЭ - 2 Ценовая зона</t>
  </si>
  <si>
    <t xml:space="preserve">Прогноз цен РСВ для 2 ЦЗ (Сибирь)</t>
  </si>
  <si>
    <t xml:space="preserve">Прирост цен на ОРЭ - 2 Ценовая зона - Восток</t>
  </si>
  <si>
    <t xml:space="preserve">Прогноз цен РСВ для 2 ЦЗ (Восток)</t>
  </si>
  <si>
    <t xml:space="preserve">Транспорт</t>
  </si>
  <si>
    <t xml:space="preserve">Авиа</t>
  </si>
  <si>
    <t xml:space="preserve">Инфляция на топливо авиационное (в рублях)</t>
  </si>
  <si>
    <t xml:space="preserve">Регрессия от изменения цены на дизельное топливо в Северо-Западной Европе (в пересчете на рубли)</t>
  </si>
  <si>
    <t xml:space="preserve">ЖД</t>
  </si>
  <si>
    <t xml:space="preserve">Прирост тарифов на грузовые Ж/Д перевозки в регулируемом секторе</t>
  </si>
  <si>
    <t xml:space="preserve">Среднегодовой рост тарифов РЖД с учетом доп. целевых надбавок. В долгосрочном периоде рост тарифов=ИПЦ</t>
  </si>
  <si>
    <t xml:space="preserve">Прирост тарифов на авиаперевозки (международные рейсы):</t>
  </si>
  <si>
    <t xml:space="preserve">Прирост тарифов на авиаперевозки (международные рейсы): Аэрофлот</t>
  </si>
  <si>
    <t xml:space="preserve">Прирост тарифов на авиаперевозки (международные рейсы): S7</t>
  </si>
  <si>
    <t xml:space="preserve">Прирост тарифов на авиаперевозки (международные рейсы): Utair</t>
  </si>
  <si>
    <t xml:space="preserve">Прирост тарифов на авиаперевозки (внутренние рейсы):</t>
  </si>
  <si>
    <t xml:space="preserve">Прирост тарифов на авиаперевозки (внутренние рейсы): Аэрофлот</t>
  </si>
  <si>
    <t xml:space="preserve">Прирост тарифов на авиаперевозки (внутренние рейсы): S7</t>
  </si>
  <si>
    <t xml:space="preserve">Прирост тарифов на авиаперевозки (внутренние рейсы): Utair</t>
  </si>
  <si>
    <t xml:space="preserve">Изменение объема грузоперевозок (Ж/д)</t>
  </si>
  <si>
    <t xml:space="preserve">Грузоооборот в т-км</t>
  </si>
  <si>
    <t xml:space="preserve">Морские порты</t>
  </si>
  <si>
    <t xml:space="preserve">Экспорт нефти</t>
  </si>
  <si>
    <t xml:space="preserve">тонны</t>
  </si>
  <si>
    <t xml:space="preserve">Перевалка нефти в морских портах (вкл. экспорт, импорт, транзит, каботаж) </t>
  </si>
  <si>
    <t xml:space="preserve">Экспорт нефтепродуктов</t>
  </si>
  <si>
    <t xml:space="preserve">Перевалка нефтепродуктов в морских портах (вкл. экспорт, импорт, транзит, каботаж) </t>
  </si>
  <si>
    <t xml:space="preserve">Экспорт угля</t>
  </si>
  <si>
    <t xml:space="preserve">Перевалка угля в морских портах (вкл. экспорт, импорт, транзит, каботаж) </t>
  </si>
  <si>
    <t xml:space="preserve">Экспорт стали</t>
  </si>
  <si>
    <t xml:space="preserve">Перевалка черных металлов в морских портах (вкл. экспорт, импорт, транзит, каботаж) </t>
  </si>
  <si>
    <t xml:space="preserve">Перевалка контейнеров ДФЭ</t>
  </si>
  <si>
    <t xml:space="preserve">ДФЭ</t>
  </si>
  <si>
    <t xml:space="preserve">Перевалка контейнеров в морских портах (вкл. экспорт, импорт, транзит, каботаж) </t>
  </si>
  <si>
    <t xml:space="preserve">Динамика грузооборота в портах</t>
  </si>
  <si>
    <t xml:space="preserve">Динамика пассажиропотока (авиаперевозки)</t>
  </si>
  <si>
    <t xml:space="preserve">Ставка аренды типового полувагона</t>
  </si>
  <si>
    <t xml:space="preserve">руб/сут</t>
  </si>
  <si>
    <t xml:space="preserve">До 2022 г. типовой полувагон по данным Промгрузы, после 2022 г. – среднее значение по всем типам полувагонов по данным ИПЕМ, INFOLine, РЖД-Партнер</t>
  </si>
  <si>
    <t xml:space="preserve">Объем закупок полувагонов в России</t>
  </si>
  <si>
    <t xml:space="preserve">тыс. шт.</t>
  </si>
  <si>
    <t xml:space="preserve">Ставка аренды нефтебензиновой цистерны</t>
  </si>
  <si>
    <t xml:space="preserve">До 2022 г. все типы н/б цистерн по данным Промгрузы, после 2022 г.  – среднее значение по всем типам н/б цистерн по данным ИПЕМ, INFOLine, РЖД-Партнер</t>
  </si>
  <si>
    <t xml:space="preserve">Динамика железнодорожных контейнерных перевозок</t>
  </si>
  <si>
    <t xml:space="preserve">Динамика пассажиропотока (авиаперевозки) МВЛ</t>
  </si>
  <si>
    <t xml:space="preserve">Динамика пассажиропотока (авиаперевозки) ВВЛ</t>
  </si>
  <si>
    <t xml:space="preserve">Химия</t>
  </si>
  <si>
    <t xml:space="preserve">Капролактам импортный контракт (Тайвань и Ю. Корея) CFR Азия</t>
  </si>
  <si>
    <t xml:space="preserve">Капрон (полиамид, PA-6), CFR Китай</t>
  </si>
  <si>
    <t xml:space="preserve">Нет исторических данных</t>
  </si>
  <si>
    <t xml:space="preserve">Метанол</t>
  </si>
  <si>
    <t xml:space="preserve">FOB Rotterdam, С 2024 года по утвержденному подходу к долгосрочным прогнозам</t>
  </si>
  <si>
    <t xml:space="preserve">ПВХ суспензионный</t>
  </si>
  <si>
    <t xml:space="preserve">Сода кальцинированная марки А</t>
  </si>
  <si>
    <t xml:space="preserve">Сода кальцинированная марки Б</t>
  </si>
  <si>
    <t xml:space="preserve">По маркам соды А и Б нет существенной разницы в ценах</t>
  </si>
  <si>
    <t xml:space="preserve">Этилен</t>
  </si>
  <si>
    <t xml:space="preserve">Бензол, CFR Япония</t>
  </si>
  <si>
    <t xml:space="preserve">Этилен, CFR Китай</t>
  </si>
  <si>
    <t xml:space="preserve">Каустическая сода (РФ, внутренний рынок)</t>
  </si>
  <si>
    <t xml:space="preserve">Метанол CFR Китай</t>
  </si>
  <si>
    <t xml:space="preserve">HDPE cfr China</t>
  </si>
  <si>
    <t xml:space="preserve">LDPE cfr China</t>
  </si>
  <si>
    <t xml:space="preserve">LLDPE cfr China</t>
  </si>
  <si>
    <t xml:space="preserve">PP raffia cfr China</t>
  </si>
  <si>
    <t xml:space="preserve">Отраслевые </t>
  </si>
  <si>
    <t xml:space="preserve">Строительство</t>
  </si>
  <si>
    <t xml:space="preserve">Связь</t>
  </si>
  <si>
    <t xml:space="preserve">Машиностроение</t>
  </si>
  <si>
    <t xml:space="preserve">Регистрация легковых автомобилей (ЛА)</t>
  </si>
  <si>
    <t xml:space="preserve">Продажи по PWC</t>
  </si>
  <si>
    <t xml:space="preserve">Регистрация легких коммерческих автомобилей (ЛКА)</t>
  </si>
  <si>
    <t xml:space="preserve">Регистрация грузовых автомобилей (ГА)</t>
  </si>
  <si>
    <t xml:space="preserve">Регистрация автобусов (АБ)</t>
  </si>
  <si>
    <t xml:space="preserve">Инфляция - Рост индекса потребительских цен в Индии (IND, eop CPI)</t>
  </si>
  <si>
    <t xml:space="preserve">Инфляция - Рост индекса цен производителей в Индии (IND, eop PPI)</t>
  </si>
  <si>
    <t xml:space="preserve">Policy Repo Rate (РБИ)</t>
  </si>
  <si>
    <t xml:space="preserve">Цемент</t>
  </si>
  <si>
    <t xml:space="preserve">Цемент средней марки (средняя цена производителя): Центральный федеральный округ</t>
  </si>
  <si>
    <t xml:space="preserve">руб/т без НДС и доставки</t>
  </si>
  <si>
    <t xml:space="preserve">Цемент средней марки (средняя цена производителя): Южный федеральный округ</t>
  </si>
  <si>
    <t xml:space="preserve">Цемент средней марки (средняя цена производителя): Северо-Западный федеральный округ</t>
  </si>
  <si>
    <t xml:space="preserve">Цемент средней марки (средняя цена производителя): Дальневосточный федеральный округ</t>
  </si>
  <si>
    <t xml:space="preserve">Цемент средней марки (средняя цена производителя): Сибирский федеральный округ</t>
  </si>
  <si>
    <t xml:space="preserve">Цемент средней марки (средняя цена производителя): Уральский федеральный округ</t>
  </si>
  <si>
    <t xml:space="preserve">Цемент средней марки (средняя цена производителя): Приволжский федеральный округ</t>
  </si>
  <si>
    <t xml:space="preserve">Цемент средней марки (средняя цена производителя): Северо-Кавказский федеральный округ</t>
  </si>
  <si>
    <t xml:space="preserve">Цемент средней марки (средняя цена производителя): Крымский федеральный округ</t>
  </si>
  <si>
    <t xml:space="preserve">Рост цен на цемент средней марки (средняя цена производителя): Центральный федеральный округ</t>
  </si>
  <si>
    <t xml:space="preserve">Рост цен на цемент средней марки (средняя цена производителя): Южный федеральный округ</t>
  </si>
  <si>
    <t xml:space="preserve">Рост цен на цемент средней марки (средняя цена производителя): Северо-Западный федеральный округ</t>
  </si>
  <si>
    <t xml:space="preserve">Рост цен на цемент средней марки (средняя цена производителя): Дальневосточный федеральный округ</t>
  </si>
  <si>
    <t xml:space="preserve">Рост цен на цемент средней марки (средняя цена производителя): Сибирский федеральный округ</t>
  </si>
  <si>
    <t xml:space="preserve">Рост цен на цемент средней марки (средняя цена производителя): Уральский федеральный округ</t>
  </si>
  <si>
    <t xml:space="preserve">Рост цен на цемент средней марки (средняя цена производителя): Приволжский федеральный округ</t>
  </si>
  <si>
    <t xml:space="preserve">Рост цен на цемент средней марки (средняя цена производителя): Северо-Кавказский федеральный округ</t>
  </si>
  <si>
    <t xml:space="preserve">Рост цен на цемент средней марки (средняя цена производителя): Крымский федеральный округ</t>
  </si>
  <si>
    <t xml:space="preserve">Рост потребления цемента</t>
  </si>
  <si>
    <t xml:space="preserve">ОРДБ</t>
  </si>
  <si>
    <t xml:space="preserve">Казахстан</t>
  </si>
  <si>
    <t xml:space="preserve">Средний за период курс тенге к доллару США (av USD/KZT)</t>
  </si>
  <si>
    <t xml:space="preserve">$/ед. валюты</t>
  </si>
  <si>
    <t xml:space="preserve">Курс тенге к доллару США в конце года (eop USD/KZT)</t>
  </si>
  <si>
    <t xml:space="preserve">Ослабление со скоростью CPI - 3%</t>
  </si>
  <si>
    <t xml:space="preserve">Инфляция - Рост индекса потребительских цен в РК, в тенге (KZT, eop CPI)</t>
  </si>
  <si>
    <t xml:space="preserve">Средняя за год</t>
  </si>
  <si>
    <t xml:space="preserve">Инфляция - Рост индекса цен производителей в РК, в тенге (KZT, eop PPI)</t>
  </si>
  <si>
    <t xml:space="preserve">Белоруссия</t>
  </si>
  <si>
    <t xml:space="preserve">Средний за период курс белорусского рубля к доллару США (av USD/BYR)</t>
  </si>
  <si>
    <t xml:space="preserve">Курс белорусского рубля к доллару США в конце года (eop USD/BYR)</t>
  </si>
  <si>
    <t xml:space="preserve">Инфляция - Рост индекса потребительских цен в РБ, в белорусских рублях (BYR, eop CPI)</t>
  </si>
  <si>
    <t xml:space="preserve">Инфляция - Рост индекса цен производителей в РБ, в белорусских рублях (BYR, eop PPI)</t>
  </si>
  <si>
    <t xml:space="preserve">Украина</t>
  </si>
  <si>
    <t xml:space="preserve">Средний за период курс гривны к доллару США (av USD/UAH)</t>
  </si>
  <si>
    <t xml:space="preserve">Курс гривны к доллару США в конце года (eop USD/UAH)</t>
  </si>
  <si>
    <t xml:space="preserve">Инфляция - Рост индекса потребительских цен в РУ, в гривнах (UAH, eop CPI)</t>
  </si>
  <si>
    <t xml:space="preserve">Инфляция - Рост индекса цен производителей в РУ, в гривнах (UAH, eop PPI)</t>
  </si>
  <si>
    <t xml:space="preserve">Хорватия</t>
  </si>
  <si>
    <t xml:space="preserve">Средний за период курс куны к доллару США (av USD/HRK)</t>
  </si>
  <si>
    <t xml:space="preserve">Курс куны к доллару США в конце года (eop USD/HRK)</t>
  </si>
  <si>
    <t xml:space="preserve">Инфляция - Рост индекса потребительских цен в РХ, в кунах (HRK, eop CPI)</t>
  </si>
  <si>
    <t xml:space="preserve">Инфляция - Рост индекса цен производителей в РХ, в кунах (HRK, eop PPI)</t>
  </si>
  <si>
    <t xml:space="preserve">Сербия</t>
  </si>
  <si>
    <t xml:space="preserve">Средний за период курс динара к доллару США (av USD/RSD)</t>
  </si>
  <si>
    <t xml:space="preserve">Курс динара к доллару США в конце года (eop USD/RSD)</t>
  </si>
  <si>
    <t xml:space="preserve">Инфляция - Рост индекса потребительских цен в РУ, в динарах (RSD, eop CPI)</t>
  </si>
  <si>
    <t xml:space="preserve">Инфляция - Рост индекса цен производителей в РУ, в динарах (RSD, eop PPI)</t>
  </si>
  <si>
    <t xml:space="preserve">Словения</t>
  </si>
  <si>
    <t xml:space="preserve">Средний за период курс евро к доллару США (av USD/EUR)</t>
  </si>
  <si>
    <t xml:space="preserve">Курс евро к доллару США в конце года (eop USD/EUR)</t>
  </si>
  <si>
    <t xml:space="preserve">Инфляция - Рост индекса потребительских цен в РС, в евро (EUR, eop CPI)</t>
  </si>
  <si>
    <t xml:space="preserve">Инфляция - Рост индекса цен производителей в РС, в евро (EUR, eop PPI)</t>
  </si>
  <si>
    <t xml:space="preserve">Босния и Герцеговина</t>
  </si>
  <si>
    <t xml:space="preserve">Средний за период курс марки к доллару США (av USD/BAM)</t>
  </si>
  <si>
    <t xml:space="preserve">Курс марки к доллару США в конце года (eop USD/BAM)</t>
  </si>
  <si>
    <t xml:space="preserve">Инфляция - Рост индекса потребительских цен в РБиГ, в марках (BAM, eop CPI)</t>
  </si>
  <si>
    <t xml:space="preserve">Инфляция - Рост индекса цен производителей в РБиГ, в марках (BAM, eop PPI)</t>
  </si>
  <si>
    <t xml:space="preserve">Прирост оборота розничной торговли</t>
  </si>
  <si>
    <t xml:space="preserve">%, в реальном выражении</t>
  </si>
  <si>
    <t xml:space="preserve">Прирост реальных располагаемых доходов населения</t>
  </si>
  <si>
    <t xml:space="preserve">=прирост реальных расп. lенежных доходов наcеления</t>
  </si>
  <si>
    <t xml:space="preserve">Прирост объема промышленного производства</t>
  </si>
  <si>
    <t xml:space="preserve">Уровень безработицы</t>
  </si>
  <si>
    <t xml:space="preserve">Недвижимость</t>
  </si>
  <si>
    <t xml:space="preserve">Жилая</t>
  </si>
  <si>
    <t xml:space="preserve">Количество зарегистрированных договоров долевого участия в строительстве в Москве</t>
  </si>
  <si>
    <t xml:space="preserve">ед.</t>
  </si>
  <si>
    <t xml:space="preserve">Физлица, жилые помещения</t>
  </si>
  <si>
    <t xml:space="preserve">Средняя цена 1 кв.м. на первичном рынке жилой недвижимости в Москве (темп прироста)</t>
  </si>
  <si>
    <t xml:space="preserve">Без учета роста цен за счет роста строительной готовности объекта</t>
  </si>
  <si>
    <t xml:space="preserve">Гостиницы</t>
  </si>
  <si>
    <t xml:space="preserve">Изменение реальных расходов на гостиничные услуги</t>
  </si>
  <si>
    <t xml:space="preserve">Ставка капитализации для гостиниц 3-5*, мин. значение (Москва и Моск. обл.), на конец периода</t>
  </si>
  <si>
    <t xml:space="preserve">Ставка капитализации для гостиниц 3-5*, макс. значение (Москва и Моск. обл.), на конец периода</t>
  </si>
  <si>
    <t xml:space="preserve">Офисы</t>
  </si>
  <si>
    <t xml:space="preserve">Ставка капитализации для офисов класса А и В, мин. значение (Москва и Моск. обл.), на конец периода</t>
  </si>
  <si>
    <t xml:space="preserve">Заменен на отдельные показатели по классам А и В</t>
  </si>
  <si>
    <t xml:space="preserve">Ставка капитализации для офисов класса А и В, макс. значение (Москва и Моск. обл.), на конец периода</t>
  </si>
  <si>
    <t xml:space="preserve">Склады</t>
  </si>
  <si>
    <t xml:space="preserve">Ставка капитализации для складов класса А и В, мин. значение (Москва и Моск. обл.), на конец периода</t>
  </si>
  <si>
    <t xml:space="preserve">Ставка капитализации для складов класса А и В, макс. значение (Москва и Моск. обл.), на конец периода</t>
  </si>
  <si>
    <t xml:space="preserve">ТЦ</t>
  </si>
  <si>
    <t xml:space="preserve">Ставка капитализации для торговой недвижимости, мин. значение (Москва и Моск. обл.), на конец периода</t>
  </si>
  <si>
    <t xml:space="preserve">Ставка капитализации для торговой недвижимости, макс. значение (Москва и Моск. обл.), на конец периода</t>
  </si>
  <si>
    <t xml:space="preserve">Уровень вакантных площадей: гостиничная недвижимость (Москва и Моск. обл.)</t>
  </si>
  <si>
    <t xml:space="preserve">Уровень вакантных площадей: офисная недвижимость (Москва и Моск. обл.)</t>
  </si>
  <si>
    <t xml:space="preserve">Уровень вакантных площадей: складская недвижимость (Москва и Моск. обл.)</t>
  </si>
  <si>
    <t xml:space="preserve">Уровень вакантных площадей: торговая недвижимость (Москва и Моск. обл.)</t>
  </si>
  <si>
    <t xml:space="preserve">Темп прироста ставок аренды: офисная недвижимость (Москва и Моск. обл.)</t>
  </si>
  <si>
    <t xml:space="preserve">Темп прироста ставок аренды: складская недвижимость (Москва и Моск. обл.)</t>
  </si>
  <si>
    <t xml:space="preserve">Темп прироста ставок аренды: торговая недвижимость (Москва и Моск. обл.)</t>
  </si>
  <si>
    <t xml:space="preserve">Темп прироста средней цены номера (Гостиничная недвижимость по Москве и Моск. обл.)</t>
  </si>
  <si>
    <t xml:space="preserve">Темп прироста ставок аренды: офисная недвижимость (Москва и Моск. обл., лучшие объекты в классе А)</t>
  </si>
  <si>
    <t xml:space="preserve">Темп прироста ставок аренды: складская недвижимость (Москва и Моск. обл., лучшие объекты в классе А)</t>
  </si>
  <si>
    <t xml:space="preserve">Темп прироста ставок аренды: торговая недвижимость (Москва и Моск. обл., лучшие объекты в классе А)</t>
  </si>
  <si>
    <t xml:space="preserve">Ставка капитализации для офисов класса А, мин. значение (Москва и Моск. обл.), на конец периода</t>
  </si>
  <si>
    <t xml:space="preserve">Ставка капитализации для офисов класса А, макс. значение (Москва и Моск. обл.), на конец периода</t>
  </si>
  <si>
    <t xml:space="preserve">Ставка капитализации для офисов класса В, мин. значение (Москва и Моск. обл.), на конец периода</t>
  </si>
  <si>
    <t xml:space="preserve">Ставка капитализации для офисов класса В, макс. значение (Москва и Моск. обл.), на конец периода</t>
  </si>
  <si>
    <t xml:space="preserve">Ставка капитализации для складов класса А, мин. значение (Москва и Моск. обл.), на конец периода</t>
  </si>
  <si>
    <t xml:space="preserve">Ставка капитализации для складов класса А, макс. значение (Москва и Моск. обл.), на конец периода</t>
  </si>
  <si>
    <t xml:space="preserve">Ставка капитализации для складов класса В, мин. значение (Москва и Моск. обл.), на конец периода</t>
  </si>
  <si>
    <t xml:space="preserve">Ставка капитализации для складов класса В, макс. значение (Москва и Моск. обл.), на конец периода</t>
  </si>
  <si>
    <t xml:space="preserve">Уровень вакантных площадей: офисов класса А (Москва и Моск. обл.)</t>
  </si>
  <si>
    <t xml:space="preserve">Уровень вакантных площадей: офисов класса В (Москва и Моск. обл.)</t>
  </si>
  <si>
    <t xml:space="preserve">Уровень вакантных площадей: складов класса А (Москва и Моск. обл.)</t>
  </si>
  <si>
    <t xml:space="preserve">Уровень вакантных площадей: складов класса В (Москва и Моск. обл.)</t>
  </si>
  <si>
    <t xml:space="preserve">Рост числа зарегистрированных ДДУ в России</t>
  </si>
  <si>
    <t xml:space="preserve">Рост средней цены 1 кв.м. на первичном рынке жилой недвижимости России</t>
  </si>
  <si>
    <t xml:space="preserve">Рост числа зарегистрированных ДДУ в Москве</t>
  </si>
  <si>
    <t xml:space="preserve">Рост средней цены 1 кв.м. на первичном рынке жилой недвижимости Москве</t>
  </si>
  <si>
    <t xml:space="preserve">Рост числа зарегистрированных ДДУ в Московской области</t>
  </si>
  <si>
    <t xml:space="preserve">Рост средней цены 1 кв.м. на первичном рынке жилой недвижимости Московской области</t>
  </si>
  <si>
    <t xml:space="preserve">Рост числа зарегистрированных ДДУ в Санкт-Петербурге</t>
  </si>
  <si>
    <t xml:space="preserve">Рост средней цены 1 кв.м. на первичном рынке жилой недвижимости Санкт-Петербурге</t>
  </si>
  <si>
    <t xml:space="preserve">Рост средней цены 1 кв.м. на первичном рынке жилой недвижимости Дальнего Востока</t>
  </si>
  <si>
    <t xml:space="preserve">Рост числа зарегистрированных ДДУ в Ленинградской области</t>
  </si>
  <si>
    <t xml:space="preserve">Рост средней цены 1 кв.м. на первичном рынке жилой недвижимости Ленинградской области</t>
  </si>
  <si>
    <t xml:space="preserve">Рост средней цены 1 кв.м. на первичном рынке жилой недвижимости Краснодарского края</t>
  </si>
  <si>
    <t xml:space="preserve">Рост средней цены 1 кв.м. на первичном рынке жилой недвижимости ЦАО Москвы класса «Элит» («Премиум» и «Премиум Де Люкс»)</t>
  </si>
  <si>
    <t xml:space="preserve">Темп роста ADR гостиниц, г/г</t>
  </si>
  <si>
    <t xml:space="preserve">КП Россия</t>
  </si>
  <si>
    <t xml:space="preserve">Лет</t>
  </si>
  <si>
    <t xml:space="preserve">Число лет поглощения текущего строительства продажами за 12 мес</t>
  </si>
  <si>
    <t xml:space="preserve">КП Москва</t>
  </si>
  <si>
    <t xml:space="preserve">КП Московская область</t>
  </si>
  <si>
    <t xml:space="preserve">КП Санкт-Петербург</t>
  </si>
  <si>
    <t xml:space="preserve">КП Ленинградская область</t>
  </si>
  <si>
    <t xml:space="preserve">Алтайский край загрузка  3*-4*</t>
  </si>
  <si>
    <t xml:space="preserve">Иркутская область загрузка  3*-4*</t>
  </si>
  <si>
    <t xml:space="preserve">Кабардино-Балкарская Республика загрузка  3*-4*</t>
  </si>
  <si>
    <t xml:space="preserve">Калининградская область загрузка  3*-4*</t>
  </si>
  <si>
    <t xml:space="preserve">Карачаево-Черкесская Республика загрузка  3*-4*</t>
  </si>
  <si>
    <t xml:space="preserve">Мурманская область загрузка  3*-4*</t>
  </si>
  <si>
    <t xml:space="preserve">Республика Алтай загрузка  3*-4*</t>
  </si>
  <si>
    <t xml:space="preserve">Республика Бурятия загрузка  3*-4*</t>
  </si>
  <si>
    <t xml:space="preserve">Республика Карелия загрузка  3*-4*</t>
  </si>
  <si>
    <t xml:space="preserve">Сахалинская область загрузка  3*-4*</t>
  </si>
  <si>
    <t xml:space="preserve">Ставропольский край загрузка  3*-4*</t>
  </si>
  <si>
    <t xml:space="preserve">Камчатский край загрузка  3*-4*</t>
  </si>
  <si>
    <t xml:space="preserve">Краснодарский край загрузка  3*-4*</t>
  </si>
  <si>
    <t xml:space="preserve">Сочи загрузка  3*-4*</t>
  </si>
  <si>
    <t xml:space="preserve">Фармацевтика</t>
  </si>
  <si>
    <t xml:space="preserve">Аналитический хаб</t>
  </si>
  <si>
    <t xml:space="preserve">Фармацевтический рынок</t>
  </si>
  <si>
    <t xml:space="preserve">Млрд. руб.</t>
  </si>
  <si>
    <t xml:space="preserve">Фармацевтический рынок, розница</t>
  </si>
  <si>
    <t xml:space="preserve">Госзакупки лекарств</t>
  </si>
  <si>
    <t xml:space="preserve">Рост индекса цен в коммерческом сегменте, ЖНВЛП</t>
  </si>
  <si>
    <t xml:space="preserve">Рост индекса цен в коммерческом сегменте, не ЖНВЛП</t>
  </si>
  <si>
    <t xml:space="preserve">Семена рапса</t>
  </si>
  <si>
    <t xml:space="preserve">Рапсовое масло в EC</t>
  </si>
  <si>
    <t xml:space="preserve">Мука пшеничная</t>
  </si>
  <si>
    <t xml:space="preserve">Пшеница 12,5% FOB Ново, $/т</t>
  </si>
  <si>
    <t xml:space="preserve">Экспортная цена мороженых крабов</t>
  </si>
  <si>
    <t xml:space="preserve">Экспортная цена живых крабов</t>
  </si>
  <si>
    <t xml:space="preserve">Треска, Мурманск</t>
  </si>
  <si>
    <t xml:space="preserve">Горбуша, Владивосток</t>
  </si>
  <si>
    <t xml:space="preserve">Треска, CFR EU $/т</t>
  </si>
  <si>
    <t xml:space="preserve">Кета ПБГ, Владивосток</t>
  </si>
  <si>
    <t xml:space="preserve">Нерка ПБГ, Владивосток</t>
  </si>
  <si>
    <t xml:space="preserve">Икра красная соленая</t>
  </si>
  <si>
    <t xml:space="preserve">Рапсовое масло ZCE, $/т</t>
  </si>
  <si>
    <t xml:space="preserve">Рапсовое масло</t>
  </si>
  <si>
    <t xml:space="preserve">Рапсовый шрот</t>
  </si>
  <si>
    <t xml:space="preserve">ESG</t>
  </si>
  <si>
    <t xml:space="preserve">Стоимость квот на CO2 в EU ETS (Emissions Trading System)</t>
  </si>
  <si>
    <t xml:space="preserve">EUR/т</t>
  </si>
  <si>
    <t xml:space="preserve">Crack Средние дистилляты Черное море к Urals Novorossiysk (с учетом дисконта)</t>
  </si>
  <si>
    <t xml:space="preserve">Crack ВГО Черное море к Urals Novorossiysk (с учетом дисконта)</t>
  </si>
  <si>
    <t xml:space="preserve">Crack Непрокаленный кокс Черное море к Urals Novorossiysk (с учетом дисконта)</t>
  </si>
  <si>
    <t xml:space="preserve">Crack СПБТ Черное море к Urals Novorossiysk (с учетом дисконта)</t>
  </si>
  <si>
    <t xml:space="preserve">СУГ DAF Брест</t>
  </si>
  <si>
    <t xml:space="preserve">Цена АИ-92 Северо-Западная Европа</t>
  </si>
  <si>
    <t xml:space="preserve">Crack АИ-92 Балтика к Urals Primorsk (с учетом дисконта)</t>
  </si>
  <si>
    <t xml:space="preserve">Crack АИ-92 Черное море к Urals Novorossiysk (с учетом дисконта)</t>
  </si>
  <si>
    <t xml:space="preserve">Нафта NWE </t>
  </si>
  <si>
    <t xml:space="preserve">Лесопромышленный комплекс</t>
  </si>
  <si>
    <t xml:space="preserve">Динамика экспортной цены на еловые пиломатериалы в Китай</t>
  </si>
  <si>
    <t xml:space="preserve">Динамика средней экспортной цены из РФ по всем направлениям в долл. США г/г (все виды пиломатериалов)</t>
  </si>
  <si>
    <t xml:space="preserve">Динамика экспортной цены на фанеру</t>
  </si>
  <si>
    <t xml:space="preserve">Динамика средней экспортной цены из РФ по всем направлениям в долл. США г/г</t>
  </si>
  <si>
    <t xml:space="preserve">Динамика экспортной цены на целлюлозу полубеленую или беленую хвойных пород (NBSK)</t>
  </si>
  <si>
    <t xml:space="preserve">Динамика экспортной цены на целлюлозу полубеленую или беленую лиственных пород (BHKP)</t>
  </si>
  <si>
    <t xml:space="preserve">Динамика экспортной цены на крафт-лайнер (тарный картон) небеленый</t>
  </si>
  <si>
    <t xml:space="preserve">Динамика экспортной цены на крафт-бумагу мешочную небеленую</t>
  </si>
  <si>
    <t xml:space="preserve">Динамика экспортной цены на прочую бумагу для гофрирования</t>
  </si>
  <si>
    <t xml:space="preserve">Динамика внутренней цены на беленую (офсетную) бумагу, руб/т</t>
  </si>
  <si>
    <t xml:space="preserve">Динамика средней внутренней цены в рублях г/г</t>
  </si>
  <si>
    <t xml:space="preserve">Динамика экспортной цены на ДСП</t>
  </si>
  <si>
    <t xml:space="preserve">Динамика внутренней цены на ДСП</t>
  </si>
  <si>
    <t xml:space="preserve">Динамика средней внутренней цены в рублях, г/г</t>
  </si>
  <si>
    <t xml:space="preserve">Динамика экспортной цены на ДВП</t>
  </si>
  <si>
    <t xml:space="preserve">Динамика внутренней цены на ДВП</t>
  </si>
  <si>
    <t xml:space="preserve">Динамика экспортной цены на OSB</t>
  </si>
  <si>
    <t xml:space="preserve">Специальные</t>
  </si>
  <si>
    <t xml:space="preserve">Коэффициент объема</t>
  </si>
  <si>
    <t xml:space="preserve">Коэффициент цены</t>
  </si>
  <si>
    <t xml:space="preserve">Коэффициент удельных расходов</t>
  </si>
  <si>
    <t xml:space="preserve">Коэффициент постоянных расходов</t>
  </si>
  <si>
    <t xml:space="preserve">Коэффициент капитальных вложений</t>
  </si>
  <si>
    <t xml:space="preserve">Assumption1</t>
  </si>
  <si>
    <t xml:space="preserve">Assumption2</t>
  </si>
  <si>
    <t xml:space="preserve">Assumption3</t>
  </si>
  <si>
    <t xml:space="preserve">Assumption4</t>
  </si>
  <si>
    <t xml:space="preserve">Assumption5</t>
  </si>
  <si>
    <t xml:space="preserve">Задержка ввода объекта</t>
  </si>
  <si>
    <t xml:space="preserve">Периоды</t>
  </si>
  <si>
    <t xml:space="preserve">Коэффициент объема производства</t>
  </si>
  <si>
    <t xml:space="preserve">Коэффициент объема добычи</t>
  </si>
  <si>
    <t xml:space="preserve">Коэффициент объема продаж</t>
  </si>
  <si>
    <t xml:space="preserve">Коэффициент объема переработки</t>
  </si>
  <si>
    <t xml:space="preserve">Коэффициент пролива на станцию</t>
  </si>
  <si>
    <t xml:space="preserve">Коэффициент налоговой нагрузки (без учета налога на прибыль)</t>
  </si>
  <si>
    <t xml:space="preserve">Коэффициент количества башен</t>
  </si>
  <si>
    <t xml:space="preserve">Коэффициент tenancy</t>
  </si>
  <si>
    <t xml:space="preserve">Коэффициент торговой/арендопригодной площади</t>
  </si>
  <si>
    <t xml:space="preserve">Коэффициент выручки на магазин</t>
  </si>
  <si>
    <t xml:space="preserve">Коэффициент загрузки</t>
  </si>
  <si>
    <t xml:space="preserve">Коэффициент количества комнат</t>
  </si>
  <si>
    <t xml:space="preserve">Коэффициент парка вагонов в управлении (собств., аренда, лизинг)</t>
  </si>
  <si>
    <t xml:space="preserve">Коэффициент погрузки</t>
  </si>
  <si>
    <t xml:space="preserve">Коэффициент грузооборота</t>
  </si>
  <si>
    <t xml:space="preserve">Коэффициент пассажиропотока</t>
  </si>
  <si>
    <t xml:space="preserve">Коэффициент пассажирооборота</t>
  </si>
  <si>
    <t xml:space="preserve">Коэффициент машиномест</t>
  </si>
  <si>
    <t xml:space="preserve">Коэффициент взлетно-посадочных операций</t>
  </si>
  <si>
    <t xml:space="preserve">Коэффициент объема перевалки</t>
  </si>
  <si>
    <t xml:space="preserve">Коэффициент установленной электрической мощности</t>
  </si>
  <si>
    <t xml:space="preserve">Коэффициент установленной тепловой мощности</t>
  </si>
  <si>
    <t xml:space="preserve">Коэффициент выработки электрической энергии </t>
  </si>
  <si>
    <t xml:space="preserve">Коэффициент отпуска тепловой энергии</t>
  </si>
  <si>
    <t xml:space="preserve">Коэффициент объема передачи </t>
  </si>
  <si>
    <t xml:space="preserve">Коэффициент % потерь при передаче</t>
  </si>
  <si>
    <t xml:space="preserve">Коэффициент Fcash </t>
  </si>
  <si>
    <t xml:space="preserve">Коэффициент для квартала 1 - Рост средней цены 1 кв.м. на первичном рынке жилой недвижимости России</t>
  </si>
  <si>
    <t xml:space="preserve">Коэффициент для квартала 2 - Рост средней цены 1 кв.м. на первичном рынке жилой недвижимости России</t>
  </si>
  <si>
    <t xml:space="preserve">Коэффициент для квартала 3 - Рост средней цены 1 кв.м. на первичном рынке жилой недвижимости России</t>
  </si>
  <si>
    <t xml:space="preserve">Коэффициент для квартала 4 - Рост средней цены 1 кв.м. на первичном рынке жилой недвижимости России</t>
  </si>
  <si>
    <t xml:space="preserve">Коэффициент для квартала 1 - Рост средней цены 1 кв.м. на первичном рынке жилой недвижимости Москве</t>
  </si>
  <si>
    <t xml:space="preserve">Коэффициент для квартала 2 - Рост средней цены 1 кв.м. на первичном рынке жилой недвижимости Москве</t>
  </si>
  <si>
    <t xml:space="preserve">Коэффициент для квартала 3 - Рост средней цены 1 кв.м. на первичном рынке жилой недвижимости Москве</t>
  </si>
  <si>
    <t xml:space="preserve">Коэффициент для квартала 4 - Рост средней цены 1 кв.м. на первичном рынке жилой недвижимости Москве</t>
  </si>
  <si>
    <t xml:space="preserve">Коэффициент для квартала 1 - Рост средней цены 1 кв.м. на первичном рынке жилой недвижимости Московской области</t>
  </si>
  <si>
    <t xml:space="preserve">Коэффициент для квартала 2 - Рост средней цены 1 кв.м. на первичном рынке жилой недвижимости Московской области</t>
  </si>
  <si>
    <t xml:space="preserve">Коэффициент для квартала 3 - Рост средней цены 1 кв.м. на первичном рынке жилой недвижимости Московской области</t>
  </si>
  <si>
    <t xml:space="preserve">Коэффициент для квартала 4 - Рост средней цены 1 кв.м. на первичном рынке жилой недвижимости Московской области</t>
  </si>
  <si>
    <t xml:space="preserve">Коэффициент для квартала 1 - Рост средней цены 1 кв.м. на первичном рынке жилой недвижимости Санкт-Петербурге</t>
  </si>
  <si>
    <t xml:space="preserve">Коэффициент для квартала 2 - Рост средней цены 1 кв.м. на первичном рынке жилой недвижимости Санкт-Петербурге</t>
  </si>
  <si>
    <t xml:space="preserve">Коэффициент для квартала 3 - Рост средней цены 1 кв.м. на первичном рынке жилой недвижимости Санкт-Петербурге</t>
  </si>
  <si>
    <t xml:space="preserve">Коэффициент для квартала 4 - Рост средней цены 1 кв.м. на первичном рынке жилой недвижимости Санкт-Петербурге</t>
  </si>
  <si>
    <t xml:space="preserve">Коэффициент для квартала 1 - Рост средней цены 1 кв.м. на первичном рынке жилой недвижимости Дальнего Востока</t>
  </si>
  <si>
    <t xml:space="preserve">Коэффициент для квартала 2 - Рост средней цены 1 кв.м. на первичном рынке жилой недвижимости Дальнего Востока</t>
  </si>
  <si>
    <t xml:space="preserve">Коэффициент для квартала 3 - Рост средней цены 1 кв.м. на первичном рынке жилой недвижимости Дальнего Востока</t>
  </si>
  <si>
    <t xml:space="preserve">Коэффициент для квартала 4 - Рост средней цены 1 кв.м. на первичном рынке жилой недвижимости Дальнего Востока</t>
  </si>
  <si>
    <t xml:space="preserve">Коэффициент для квартала 1 - Рост средней цены 1 кв.м. на первичном рынке жилой недвижимости Краснодарского края</t>
  </si>
  <si>
    <t xml:space="preserve">Коэффициент для квартала 2 - Рост средней цены 1 кв.м. на первичном рынке жилой недвижимости Краснодарского края</t>
  </si>
  <si>
    <t xml:space="preserve">Коэффициент для квартала 3 - Рост средней цены 1 кв.м. на первичном рынке жилой недвижимости Краснодарского края</t>
  </si>
  <si>
    <t xml:space="preserve">Коэффициент для квартала 4 - Рост средней цены 1 кв.м. на первичном рынке жилой недвижимости Краснодарского края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</si>
  <si>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</si>
  <si>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</si>
  <si>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</si>
  <si>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</si>
  <si>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</si>
  <si>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</si>
  <si>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</si>
  <si>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</si>
  <si>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</si>
  <si>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</si>
  <si>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</si>
  <si>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</si>
  <si>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</si>
  <si>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</si>
  <si>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</si>
  <si>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</si>
  <si>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</si>
  <si>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</si>
  <si>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</si>
  <si>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</si>
  <si>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</si>
  <si>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</si>
  <si>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</si>
  <si>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</si>
  <si>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</si>
  <si>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</si>
  <si>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</si>
  <si>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</si>
  <si>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</si>
  <si>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</si>
  <si>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</si>
  <si>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</si>
  <si>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</si>
  <si>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</si>
  <si>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</si>
  <si>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</si>
  <si>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</si>
  <si>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</si>
  <si>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</si>
  <si>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</si>
  <si>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</si>
  <si>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</si>
  <si>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</si>
  <si>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</si>
  <si>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</si>
  <si>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</si>
  <si>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</si>
  <si>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</si>
  <si>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</si>
  <si>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</si>
  <si>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</si>
  <si>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</si>
  <si>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</si>
  <si>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</si>
  <si>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</si>
  <si>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</si>
  <si>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</si>
  <si>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</si>
  <si>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</si>
  <si>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</si>
  <si>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</si>
  <si>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</si>
  <si>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</si>
  <si>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</si>
  <si>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</si>
  <si>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</si>
  <si>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</si>
  <si>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</si>
  <si>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</si>
  <si>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</si>
  <si>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</si>
  <si>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</si>
  <si>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</si>
  <si>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</si>
  <si>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</si>
  <si>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</si>
  <si>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</si>
  <si>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</si>
  <si>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</si>
  <si>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</si>
  <si>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</si>
  <si>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</si>
  <si>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</si>
  <si>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</si>
  <si>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</si>
  <si>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</si>
  <si>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</si>
  <si>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</si>
  <si>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</si>
  <si>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</si>
  <si>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</si>
  <si>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</si>
  <si>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</si>
  <si>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</si>
  <si>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</si>
  <si>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</si>
  <si>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</si>
  <si>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</si>
  <si>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</si>
  <si>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</si>
  <si>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</si>
  <si>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</si>
  <si>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</si>
  <si>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</si>
  <si>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</si>
  <si>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</si>
  <si>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</si>
  <si>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</si>
  <si>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</si>
  <si>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</si>
  <si>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</si>
  <si>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</si>
  <si>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</si>
  <si>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</si>
  <si>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</si>
  <si>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</si>
  <si>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</si>
  <si>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</si>
  <si>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</si>
  <si>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</si>
  <si>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</si>
  <si>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</si>
  <si>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</si>
  <si>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</si>
  <si>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</si>
  <si>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</si>
  <si>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</si>
  <si>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</si>
  <si>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</si>
  <si>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</si>
  <si>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</si>
  <si>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</si>
  <si>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</si>
  <si>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</si>
  <si>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</si>
  <si>
    <t xml:space="preserve">2034 Q4</t>
  </si>
  <si>
    <t xml:space="preserve">2035 Q1</t>
  </si>
  <si>
    <t xml:space="preserve">2035 Q2</t>
  </si>
  <si>
    <t xml:space="preserve">2035 Q3</t>
  </si>
  <si>
    <t xml:space="preserve">2035 Q4</t>
  </si>
  <si>
    <t xml:space="preserve">2036 Q1</t>
  </si>
  <si>
    <t xml:space="preserve">2036 Q2</t>
  </si>
  <si>
    <t xml:space="preserve">2036 Q3</t>
  </si>
  <si>
    <t xml:space="preserve">2036 Q4</t>
  </si>
  <si>
    <t xml:space="preserve">2037 Q1</t>
  </si>
  <si>
    <t xml:space="preserve">2037 Q2</t>
  </si>
  <si>
    <t xml:space="preserve">2037 Q3</t>
  </si>
  <si>
    <t xml:space="preserve">2037 Q4</t>
  </si>
  <si>
    <t xml:space="preserve">2038 Q1</t>
  </si>
  <si>
    <t xml:space="preserve">2038 Q2</t>
  </si>
  <si>
    <t xml:space="preserve">2038 Q3</t>
  </si>
  <si>
    <t xml:space="preserve">2038 Q4</t>
  </si>
  <si>
    <t xml:space="preserve">2039 Q1</t>
  </si>
  <si>
    <t xml:space="preserve">2039 Q2</t>
  </si>
  <si>
    <t xml:space="preserve">2039 Q3</t>
  </si>
  <si>
    <t xml:space="preserve">2039 Q4</t>
  </si>
  <si>
    <t xml:space="preserve">2040 Q1</t>
  </si>
  <si>
    <t xml:space="preserve">2040 Q2</t>
  </si>
  <si>
    <t xml:space="preserve">2040 Q3</t>
  </si>
  <si>
    <t xml:space="preserve">2040 Q4</t>
  </si>
  <si>
    <t xml:space="preserve">2041 Q1</t>
  </si>
  <si>
    <t xml:space="preserve">2041 Q2</t>
  </si>
  <si>
    <t xml:space="preserve">2041 Q3</t>
  </si>
  <si>
    <t xml:space="preserve">2041 Q4</t>
  </si>
  <si>
    <t xml:space="preserve">2042 Q1</t>
  </si>
  <si>
    <t xml:space="preserve">2042 Q2</t>
  </si>
  <si>
    <t xml:space="preserve">2042 Q3</t>
  </si>
  <si>
    <t xml:space="preserve">2042 Q4</t>
  </si>
  <si>
    <t xml:space="preserve">2043 Q1</t>
  </si>
  <si>
    <t xml:space="preserve">2043 Q2</t>
  </si>
  <si>
    <t xml:space="preserve">2043 Q3</t>
  </si>
  <si>
    <t xml:space="preserve">2043 Q4</t>
  </si>
  <si>
    <t xml:space="preserve">2044 Q1</t>
  </si>
  <si>
    <t xml:space="preserve">2044 Q2</t>
  </si>
  <si>
    <t xml:space="preserve">2044 Q3</t>
  </si>
  <si>
    <t xml:space="preserve">2044 Q4</t>
  </si>
  <si>
    <t xml:space="preserve">2045 Q1</t>
  </si>
  <si>
    <t xml:space="preserve">2045 Q2</t>
  </si>
  <si>
    <t xml:space="preserve">2045 Q3</t>
  </si>
  <si>
    <t xml:space="preserve">2045 Q4</t>
  </si>
  <si>
    <t xml:space="preserve">2046 Q1</t>
  </si>
  <si>
    <t xml:space="preserve">2046 Q2</t>
  </si>
  <si>
    <t xml:space="preserve">2046 Q3</t>
  </si>
  <si>
    <t xml:space="preserve">2046 Q4</t>
  </si>
  <si>
    <t xml:space="preserve">2047 Q1</t>
  </si>
  <si>
    <t xml:space="preserve">2047 Q2</t>
  </si>
  <si>
    <t xml:space="preserve">2047 Q3</t>
  </si>
  <si>
    <t xml:space="preserve">2047 Q4</t>
  </si>
  <si>
    <t xml:space="preserve">2048 Q1</t>
  </si>
  <si>
    <t xml:space="preserve">2048 Q2</t>
  </si>
  <si>
    <t xml:space="preserve">2048 Q3</t>
  </si>
  <si>
    <t xml:space="preserve">2048 Q4</t>
  </si>
  <si>
    <t xml:space="preserve">2049 Q1</t>
  </si>
  <si>
    <t xml:space="preserve">2049 Q2</t>
  </si>
  <si>
    <t xml:space="preserve">2049 Q3</t>
  </si>
  <si>
    <t xml:space="preserve">2049 Q4</t>
  </si>
  <si>
    <t xml:space="preserve">2050 Q1</t>
  </si>
  <si>
    <t xml:space="preserve">2050 Q2</t>
  </si>
  <si>
    <t xml:space="preserve">2050 Q3</t>
  </si>
  <si>
    <t xml:space="preserve">2050 Q4</t>
  </si>
  <si>
    <t xml:space="preserve">С 2021 года по утвержденному подходу к долгосрочным прогнозам</t>
  </si>
  <si>
    <t xml:space="preserve">http://www.gks.ru/free_doc/doc_2017/info/oper-12-2017.pdf</t>
  </si>
  <si>
    <t xml:space="preserve">http://www.bigpowernews.ru/markets/document78739.phtml</t>
  </si>
  <si>
    <t xml:space="preserve">https://minenergo.gov.ru/node/10277</t>
  </si>
  <si>
    <t xml:space="preserve">в долгосрочном периоде инфляция минус 1%</t>
  </si>
  <si>
    <t xml:space="preserve">Грузовоборот (т*км), в долг. периоде = темп роста пром. пр-ва</t>
  </si>
  <si>
    <t xml:space="preserve">Значение действует с начала по конец указанного периода</t>
  </si>
  <si>
    <t xml:space="preserve">Цвета на листе Inputs</t>
  </si>
  <si>
    <t xml:space="preserve">Константа</t>
  </si>
  <si>
    <t xml:space="preserve">Формула</t>
  </si>
  <si>
    <t xml:space="preserve">Обновлено</t>
  </si>
  <si>
    <t xml:space="preserve">Прогноз по формуле долгосрочного прогнозирования</t>
  </si>
  <si>
    <t xml:space="preserve">Выведен из обращения</t>
  </si>
  <si>
    <t xml:space="preserve">Базовый 07.08.2026</t>
  </si>
  <si>
    <t xml:space="preserve">МЭР, Росстат</t>
  </si>
  <si>
    <t xml:space="preserve">Среднесрочный прогноз на основании МЭР, с 2024 года прогноз АХ: рост =&gt; 50% себестоимости - топливо (газ), 50% фиксированные издержки - СPI</t>
  </si>
  <si>
    <t xml:space="preserve">Среднесрочный прогноз на основании МЭР, с 2026 года прогноз АХ на уровне CPI</t>
  </si>
  <si>
    <t xml:space="preserve">Взвес по потреблению ЦЗ</t>
  </si>
  <si>
    <t xml:space="preserve">Среднесрочный прогноз на основании МЭР, с 2025 года прогноз АХ: рост =&gt; 50% себестоимости - топливо (газ), 50% фиксированные издержки - PPI</t>
  </si>
  <si>
    <t xml:space="preserve">Среднесрочный прогноз на основании МЭР, с 2026 г. рост на уровне инфляции (CPI)</t>
  </si>
  <si>
    <t xml:space="preserve">Отборы КОМ с учетом инфляции, с 2027 года = индекс цен производителей (СPI)</t>
  </si>
  <si>
    <t xml:space="preserve">Прогноз на 2023 год с учетом индивидуальных факторов, с 2024 года 0.4823*Реальный ВВП-0.003</t>
  </si>
  <si>
    <t xml:space="preserve">Прогноз на 2023 год с учетом индивидуальных факторов, с 2024 года = прирост тарифов на газ</t>
  </si>
  <si>
    <t xml:space="preserve">Прогноз на 2023 год с учетом индивидуальных факторов, с 2024 года = индекс потребительских цен (СPI)</t>
  </si>
  <si>
    <t xml:space="preserve">Среднегодовой рост тарифов РЖД с учетом доп. целевых надбавок. В долгосрочном периоде рост тарифов=ИПЦ -0,1%</t>
  </si>
</sst>
</file>

<file path=xl/styles.xml><?xml version="1.0" encoding="utf-8"?>
<styleSheet xmlns="http://schemas.openxmlformats.org/spreadsheetml/2006/main">
  <numFmts count="180">
    <numFmt numFmtId="164" formatCode="General"/>
    <numFmt numFmtId="165" formatCode="_-* #,##0.00_-;\-* #,##0.00_-;_-* &quot;-??&quot;_-;_-@_-"/>
    <numFmt numFmtId="166" formatCode="#,##0"/>
    <numFmt numFmtId="167" formatCode="[$-809]dd\ mmmm\ yyyy;@"/>
    <numFmt numFmtId="168" formatCode="[$$-409]#,##0.00_ ;\-[$$-409]#,##0.00\ "/>
    <numFmt numFmtId="169" formatCode="_-[$€-2]\ * #,##0.00_-;\-[$€-2]\ * #,##0.00_-;_-[$€-2]\ * \-??_-"/>
    <numFmt numFmtId="170" formatCode="[$-F800]dddd&quot;, &quot;mmmm\ dd&quot;, &quot;yyyy"/>
    <numFmt numFmtId="171" formatCode="0%"/>
    <numFmt numFmtId="172" formatCode="0.00"/>
    <numFmt numFmtId="173" formatCode="0.00%"/>
    <numFmt numFmtId="174" formatCode="_-* #,##0.0_р_._-;\-* #,##0.0_р_._-;_-* \-??_р_._-;_-@_-"/>
    <numFmt numFmtId="175" formatCode="_-* #,##0.00&quot;?.&quot;_-;\-* #,##0.00&quot;?.&quot;_-;_-* \-??&quot;?.&quot;_-;_-@_-"/>
    <numFmt numFmtId="176" formatCode="0_)"/>
    <numFmt numFmtId="177" formatCode="_-* #,##0\ _₽_-;\-* #,##0\ _₽_-;_-* &quot;- &quot;_₽_-;_-@_-"/>
    <numFmt numFmtId="178" formatCode="&quot;   &quot;@"/>
    <numFmt numFmtId="179" formatCode="\₽#\-?/?"/>
    <numFmt numFmtId="180" formatCode="@"/>
    <numFmt numFmtId="181" formatCode="\₽0.00\ ;&quot;(₽&quot;0.00\)"/>
    <numFmt numFmtId="182" formatCode="&quot;      &quot;@"/>
    <numFmt numFmtId="183" formatCode="&quot;         &quot;@"/>
    <numFmt numFmtId="184" formatCode="&quot;            &quot;@"/>
    <numFmt numFmtId="185" formatCode="&quot;               &quot;@"/>
    <numFmt numFmtId="186" formatCode="#,##0_р_.;\-#,##0_р_."/>
    <numFmt numFmtId="187" formatCode="0.0_)\%;\(0.0&quot;)%&quot;;0.0_)\%;@_)_%"/>
    <numFmt numFmtId="188" formatCode="#,##0.0_)_%;\(#,##0.0\)_%;0.0_)_%;@_)_%"/>
    <numFmt numFmtId="189" formatCode="_([$€]* #,##0.00_);_([$€]* \(#,##0.00\);_([$€]* \-??_);_(@_)"/>
    <numFmt numFmtId="190" formatCode="#,##0_р_."/>
    <numFmt numFmtId="191" formatCode="_-* #,##0.00\ _р_._-;\-* #,##0.00\ _р_._-;_-* \-??\ _р_._-;_-@_-"/>
    <numFmt numFmtId="192" formatCode="_-* #,##0.00_-;\-* #,##0.00_-;_-* &quot;-??&quot;_-;_-@_-"/>
    <numFmt numFmtId="193" formatCode="#,##0&quot; zł&quot;;[RED]\-#,##0&quot; zł&quot;"/>
    <numFmt numFmtId="194" formatCode="_-\?* #,##0.00_-;&quot;-?&quot;* #,##0.00_-;_-\?* &quot;-??&quot;_-;_-@_-"/>
    <numFmt numFmtId="195" formatCode="#,##0.000_р_."/>
    <numFmt numFmtId="196" formatCode="0.000000%"/>
    <numFmt numFmtId="197" formatCode="_-\?* #,##0.00_-;&quot;-?&quot;* #,##0.00_-;_-\?* &quot;-??&quot;_-;_-@_-"/>
    <numFmt numFmtId="198" formatCode="#,##0.0_);\(#,##0.0\);#,##0.0_);@_)"/>
    <numFmt numFmtId="199" formatCode="\₽_(#,##0.00_);&quot;₽(&quot;#,##0.00\);\₽_(0.00_);@_)"/>
    <numFmt numFmtId="200" formatCode="\£_(#,##0.00_);&quot;£(&quot;#,##0.00\);\£_(0.00_);@_)"/>
    <numFmt numFmtId="201" formatCode="\$_(#,##0.00_);&quot;$(&quot;#,##0.00\)"/>
    <numFmt numFmtId="202" formatCode="&quot;р.&quot;_(#,##0.00_);&quot;р.(&quot;#,##0.00\);&quot;р.&quot;_(0.00_);@_)"/>
    <numFmt numFmtId="203" formatCode="#,##0.00_);\(#,##0.00\);0.00_);@_)"/>
    <numFmt numFmtId="204" formatCode="#,##0.0,\ ;\(#,##0.0,\)"/>
    <numFmt numFmtId="205" formatCode="0.0000"/>
    <numFmt numFmtId="206" formatCode="\€_(#,##0.00_);&quot;€(&quot;#,##0.00\);\€_(0.00_);@_)"/>
    <numFmt numFmtId="207" formatCode="#,##0_)\x;\(#,##0&quot;)x&quot;;0_)\x;@_)_x"/>
    <numFmt numFmtId="208" formatCode="#,##0_)_x;\(#,##0\)_x;0_)_x;@_)_x"/>
    <numFmt numFmtId="209" formatCode="\£#,##0;&quot;-£&quot;#,##0"/>
    <numFmt numFmtId="210" formatCode="#,##0;\(#,##0\)"/>
    <numFmt numFmtId="211" formatCode="[$$-409]#,##0.00_ ;[RED]\-[$$-409]#,##0.00\ "/>
    <numFmt numFmtId="212" formatCode="#,##0.0_);\(#,##0.0\)"/>
    <numFmt numFmtId="213" formatCode="#,##0&quot; ₽&quot;;[RED]\-#,##0&quot; ₽&quot;"/>
    <numFmt numFmtId="214" formatCode="0.0_)"/>
    <numFmt numFmtId="215" formatCode="#,##0&quot;р.&quot;;[RED]\-#,##0&quot;р.&quot;"/>
    <numFmt numFmtId="216" formatCode="0.0%"/>
    <numFmt numFmtId="217" formatCode="#,##0.0"/>
    <numFmt numFmtId="218" formatCode="0.0;;;"/>
    <numFmt numFmtId="219" formatCode="_-* #,##0_-;\-* #,##0_-;_-* \-??_-;_-@_-"/>
    <numFmt numFmtId="220" formatCode="0.00\ "/>
    <numFmt numFmtId="221" formatCode="0.0%;\(0.0%\)"/>
    <numFmt numFmtId="222" formatCode="0.0"/>
    <numFmt numFmtId="223" formatCode="_-* #,##0_-;\-* #,##0_-;_-* \-_-;_-@_-"/>
    <numFmt numFmtId="224" formatCode="_-* #,##0.00\ _₽_-;\-* #,##0.00\ _₽_-;_-* \-??\ _₽_-;_-@_-"/>
    <numFmt numFmtId="225" formatCode="dd/mm/yyyy"/>
    <numFmt numFmtId="226" formatCode="0"/>
    <numFmt numFmtId="227" formatCode="&quot;error&quot;;&quot;error&quot;;&quot;OK&quot;;&quot;  &quot;@"/>
    <numFmt numFmtId="228" formatCode="#,##0;[RED]\(#,##0\)"/>
    <numFmt numFmtId="229" formatCode="#,##0&quot; ₽&quot;;\-#,##0&quot; ₽&quot;"/>
    <numFmt numFmtId="230" formatCode="_-* #,##0.00_-;\-* #,##0.00_-;_-* \-??_-;_-@_-"/>
    <numFmt numFmtId="231" formatCode="_-* #,##0.00_р_._-;\-* #,##0.00_р_._-;_-* \-??_р_._-;_-@_-"/>
    <numFmt numFmtId="232" formatCode="_-* #,##0.00\ _р_-;\-* #,##0.00\ _р_-;_-* \-??\ _р_-;_-@_-"/>
    <numFmt numFmtId="233" formatCode="_-* #,##0.00\ _₺_-;\-* #,##0.00\ _₺_-;_-* \-??\ _₺_-;_-@_-"/>
    <numFmt numFmtId="234" formatCode="_-* #,##0.00_р_._-;\-* #,##0.00_р_._-;_-* \-??_р_._-;_-@_-"/>
    <numFmt numFmtId="235" formatCode="_-* #,##0.00_р_-;\-* #,##0.00_р_-;_-* \-??_р_-;_-@_-"/>
    <numFmt numFmtId="236" formatCode="_-* #,##0\ _г_р_н_._-;\-* #,##0\ _г_р_н_._-;_-* &quot;- &quot;_г_р_н_._-;_-@_-"/>
    <numFmt numFmtId="237" formatCode="_-* #,##0_р_._-;\-* #,##0_р_._-;_-* \-_р_._-;_-@_-"/>
    <numFmt numFmtId="238" formatCode="#,##0.0_);[RED]\(#,##0.0\)"/>
    <numFmt numFmtId="239" formatCode="#,##0.000"/>
    <numFmt numFmtId="240" formatCode="#,##0.00_р_.;\-#,##0.00_р_."/>
    <numFmt numFmtId="241" formatCode="#,##0.00_);[RED]\(#,##0.00\);&quot;-----&quot;"/>
    <numFmt numFmtId="242" formatCode="0.00_);\(0.00\);0.00"/>
    <numFmt numFmtId="243" formatCode="_-\€* #,##0.00_-;&quot;-€&quot;* #,##0.00_-;_-\€* \-??_-;_-@_-"/>
    <numFmt numFmtId="244" formatCode="_-* #,##0.00&quot;р.&quot;_-;\-* #,##0.00&quot;р.&quot;_-;_-* \-??&quot;р.&quot;_-;_-@_-"/>
    <numFmt numFmtId="245" formatCode="_-* #,##0\р_-;\-* #,##0\р_-;_-* &quot;-р&quot;_-;_-@_-"/>
    <numFmt numFmtId="246" formatCode="#,##0.00&quot; ₽&quot;;[RED]\-#,##0.00&quot; ₽&quot;"/>
    <numFmt numFmtId="247" formatCode="_-* #,##0_р_._-;\-* #,##0_р_._-;_-* \-??_р_._-;_-@_-"/>
    <numFmt numFmtId="248" formatCode="dd/mmm/yy"/>
    <numFmt numFmtId="249" formatCode="#,##0;\(#,##0\);&quot;- &quot;"/>
    <numFmt numFmtId="250" formatCode="&quot;Month D.yyyy&quot;"/>
    <numFmt numFmtId="251" formatCode="mmm/yy"/>
    <numFmt numFmtId="252" formatCode="#,##0______;;&quot;------------      &quot;"/>
    <numFmt numFmtId="253" formatCode="_-* #,##0&quot; F&quot;_-;\-* #,##0&quot; F&quot;_-;_-* &quot;- F&quot;_-;_-@_-"/>
    <numFmt numFmtId="254" formatCode="ddd\ dd\ mmm"/>
    <numFmt numFmtId="255" formatCode="#,##0_р_.;[RED]\-#,##0_р_."/>
    <numFmt numFmtId="256" formatCode="#,##0.00_р_.;[RED]\-#,##0.00_р_."/>
    <numFmt numFmtId="257" formatCode="#,##0.00&quot; zł&quot;;[RED]\-#,##0.00&quot; zł&quot;"/>
    <numFmt numFmtId="258" formatCode="_-[$€-2]* #,##0.00_-;\-[$€-2]* #,##0.00_-;_-[$€-2]* \-??_-"/>
    <numFmt numFmtId="259" formatCode="General_)"/>
    <numFmt numFmtId="260" formatCode="_-* #,##0\ _F_t_-;\-* #,##0\ _F_t_-;_-* &quot;- &quot;_F_t_-;_-@_-"/>
    <numFmt numFmtId="261" formatCode="_-* #,##0.00\ _F_t_-;\-* #,##0.00\ _F_t_-;_-* \-??\ _F_t_-;_-@_-"/>
    <numFmt numFmtId="262" formatCode="#,##0.0000_);\(#,##0.0000\);&quot;- &quot;;&quot;  &quot;@"/>
    <numFmt numFmtId="263" formatCode="#,#00"/>
    <numFmt numFmtId="264" formatCode="###\ ##0.000"/>
    <numFmt numFmtId="265" formatCode="#,"/>
    <numFmt numFmtId="266" formatCode="[&gt;0.05]#,##0.0;[&lt;-0.05]\-#,##0.0;&quot;-- &quot;"/>
    <numFmt numFmtId="267" formatCode="[&gt;0.5]#,##0;[&lt;-0.5]\-#,##0;&quot;-- &quot;"/>
    <numFmt numFmtId="268" formatCode="0.00_);\(0.00\);0.00_)"/>
    <numFmt numFmtId="269" formatCode="#,##0.00"/>
    <numFmt numFmtId="270" formatCode="#,##0.0&quot; x&quot;_);\(#,##0.0&quot;) x&quot;"/>
    <numFmt numFmtId="271" formatCode="#,##0.0;\(#,##0.0\)"/>
    <numFmt numFmtId="272" formatCode="mmm\-yyyy"/>
    <numFmt numFmtId="273" formatCode="&quot;Cr$&quot;#,##0_);[RED]&quot;(Cr$&quot;#,##0\)"/>
    <numFmt numFmtId="274" formatCode="\$#,"/>
    <numFmt numFmtId="275" formatCode="&quot;Cr$&quot;#,##0.00_);[RED]&quot;(Cr$&quot;#,##0.00\)"/>
    <numFmt numFmtId="276" formatCode="_-* #,##0&quot; ₽&quot;_-;\-* #,##0&quot; ₽&quot;_-;_-* &quot;- ₽&quot;_-;_-@_-"/>
    <numFmt numFmtId="277" formatCode="_-* #,##0.00&quot; ₽&quot;_-;\-* #,##0.00&quot; ₽&quot;_-;_-* \-??&quot; ₽&quot;_-;_-@_-"/>
    <numFmt numFmtId="278" formatCode="\₽#,#00"/>
    <numFmt numFmtId="279" formatCode="\₽#,"/>
    <numFmt numFmtId="280" formatCode="_(* #,##0.0_);_(* \(#,##0.0\);_(* &quot;--- &quot;_)"/>
    <numFmt numFmtId="281" formatCode="0.0&quot; x&quot;;&quot;NM &quot;"/>
    <numFmt numFmtId="282" formatCode="_-* #,##0_?_._-;\-* #,##0_?_._-;_-* \-_?_._-;_-@_-"/>
    <numFmt numFmtId="283" formatCode="#,##0.00000"/>
    <numFmt numFmtId="284" formatCode="#,##0&quot; Kč&quot;;\-#,##0&quot; Kč&quot;"/>
    <numFmt numFmtId="285" formatCode="_ * #,##0.00_ ;_ * \-#,##0.00_ ;_ * \-??_ ;_ @_ "/>
    <numFmt numFmtId="286" formatCode="#,##0.0_);\(#,##0.0\);\-_);@_)"/>
    <numFmt numFmtId="287" formatCode="#,##0,"/>
    <numFmt numFmtId="288" formatCode="[&gt;=0.05]#,##0.0;[&lt;=-0.05]\-#,##0.0;?0.0"/>
    <numFmt numFmtId="289" formatCode="_(* #,##0.000_);_(* \(#,##0.000\);_(* \-???_);_(@_)"/>
    <numFmt numFmtId="290" formatCode="\+0.0;\-0.0"/>
    <numFmt numFmtId="291" formatCode="#,##0;[RED]\-#,##0"/>
    <numFmt numFmtId="292" formatCode="0.0%_);\(0.0%\)"/>
    <numFmt numFmtId="293" formatCode="0.0_)%;\(0.0\)%"/>
    <numFmt numFmtId="294" formatCode="* \(#,##0\);* #,##0_);\-??_);@"/>
    <numFmt numFmtId="295" formatCode="[BLACK]#,##0.0;[BLACK]\-#,##0.0;;"/>
    <numFmt numFmtId="296" formatCode="[&gt;0.05][BLACK]#,##0.0;[&lt;-0.05][BLACK]\-#,##0.0;;"/>
    <numFmt numFmtId="297" formatCode="[&gt;0.5][BLACK]#,##0;[&lt;-0.5][BLACK]\-#,##0;;"/>
    <numFmt numFmtId="298" formatCode="0.00\%;\-0.00\%;0.00\%"/>
    <numFmt numFmtId="299" formatCode="%#,#00"/>
    <numFmt numFmtId="300" formatCode="#.##000"/>
    <numFmt numFmtId="301" formatCode="dd\-mmm\-yy_)"/>
    <numFmt numFmtId="302" formatCode="#,##0.0____"/>
    <numFmt numFmtId="303" formatCode="0.000_)"/>
    <numFmt numFmtId="304" formatCode="#.##0,"/>
    <numFmt numFmtId="305" formatCode="_-* #,##0&quot; Ft&quot;_-;\-* #,##0&quot; Ft&quot;_-;_-* &quot;- Ft&quot;_-;_-@_-"/>
    <numFmt numFmtId="306" formatCode="_-* #,##0.00&quot; Ft&quot;_-;\-* #,##0.00&quot; Ft&quot;_-;_-* \-??&quot; Ft&quot;_-;_-@_-"/>
    <numFmt numFmtId="307" formatCode="0.00;\-0.00;0.00"/>
    <numFmt numFmtId="308" formatCode="0.00\x;\-0.00\x;0.00\x"/>
    <numFmt numFmtId="309" formatCode="##0.00000"/>
    <numFmt numFmtId="310" formatCode="\₽0"/>
    <numFmt numFmtId="311" formatCode="#,##0.000000"/>
    <numFmt numFmtId="312" formatCode="General;\-General;General"/>
    <numFmt numFmtId="313" formatCode="#,##0.0\x_);\(#,##0.0&quot;x)&quot;;0.0_);@_)"/>
    <numFmt numFmtId="314" formatCode="0.00\ ;\(0.00\)"/>
    <numFmt numFmtId="315" formatCode="_ \ * #,##0.0_);_ \ * \(#,##0.0\)"/>
    <numFmt numFmtId="316" formatCode="#,##0__&quot;    &quot;"/>
    <numFmt numFmtId="317" formatCode="#,##0_);[RED]\(#,##0\);&quot;-----&quot;"/>
    <numFmt numFmtId="318" formatCode="mmmm\ yyyy"/>
    <numFmt numFmtId="319" formatCode="mm/dd/yyyy\ hh:mm:ss"/>
    <numFmt numFmtId="320" formatCode=";;&quot;zero&quot;;&quot;  &quot;@"/>
    <numFmt numFmtId="321" formatCode="#,##0.0;;\₽"/>
    <numFmt numFmtId="322" formatCode="\Ј#,##0.00;[RED]&quot;-Ј&quot;#,##0.00"/>
    <numFmt numFmtId="323" formatCode="#,##0.0;[RED]\-#,##0.0;&quot;...&quot;"/>
    <numFmt numFmtId="324" formatCode="[$-418]d\-mmm\-yy;@"/>
    <numFmt numFmtId="325" formatCode="#,##0;[RED]\-#,##0;&quot;...&quot;"/>
    <numFmt numFmtId="326" formatCode="_-* #,##0\ _р_._-;\-* #,##0\ _р_._-;_-* &quot;- &quot;_р_._-;_-@_-"/>
    <numFmt numFmtId="327" formatCode="_-* #,##0.00_₴_-;\-* #,##0.00_₴_-;_-* \-??_₴_-;_-@_-"/>
    <numFmt numFmtId="328" formatCode="#,##0.00&quot;р.&quot;;\-#,##0.00&quot;р.&quot;"/>
    <numFmt numFmtId="329" formatCode="#,##0.0_ ;[RED]\-#,##0.0\ "/>
    <numFmt numFmtId="330" formatCode="_-* #,##0.00\ _г_р_н_._-;\-* #,##0.00\ _г_р_н_._-;_-* \-??\ _г_р_н_._-;_-@_-"/>
    <numFmt numFmtId="331" formatCode="0.000%"/>
    <numFmt numFmtId="332" formatCode="0.0;\(0.0\);\ ;\-"/>
    <numFmt numFmtId="333" formatCode="0.000"/>
    <numFmt numFmtId="334" formatCode="#,##0_ ;\-#,##0\ "/>
    <numFmt numFmtId="335" formatCode="0.0%;\-0.0%;\-"/>
    <numFmt numFmtId="336" formatCode="0.0%;\(0.0%\);\-"/>
    <numFmt numFmtId="337" formatCode="0.0%;\-0.0%;\-"/>
    <numFmt numFmtId="338" formatCode="0.00000%"/>
    <numFmt numFmtId="339" formatCode="_-* #,##0.000_р_-;\-* #,##0.000_р_-;_-* \-??_р_-;_-@_-"/>
    <numFmt numFmtId="340" formatCode="#,##0.0000"/>
    <numFmt numFmtId="341" formatCode="_-* #,##0_р_-;\-* #,##0_р_-;_-* \-??_р_-;_-@_-"/>
    <numFmt numFmtId="342" formatCode="_-* #,##0.0_р_-;\-* #,##0.0_р_-;_-* \-??_р_-;_-@_-"/>
    <numFmt numFmtId="343" formatCode="0.000000000"/>
  </numFmts>
  <fonts count="44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MetaPlusNormal-Caps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b val="true"/>
      <sz val="10"/>
      <name val="Beatles"/>
      <family val="0"/>
      <charset val="162"/>
    </font>
    <font>
      <sz val="12"/>
      <name val="DTMLetterRegular"/>
      <family val="0"/>
      <charset val="1"/>
    </font>
    <font>
      <sz val="10"/>
      <name val="Arial"/>
      <family val="0"/>
      <charset val="1"/>
    </font>
    <font>
      <sz val="9"/>
      <name val="Arial"/>
      <family val="2"/>
      <charset val="1"/>
    </font>
    <font>
      <sz val="10"/>
      <name val="Arial"/>
      <family val="0"/>
      <charset val="204"/>
    </font>
    <font>
      <sz val="10"/>
      <name val="Geneva"/>
      <family val="2"/>
      <charset val="1"/>
    </font>
    <font>
      <sz val="12"/>
      <name val="Times New Roman"/>
      <family val="1"/>
      <charset val="1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10"/>
      <name val="Arial"/>
      <family val="2"/>
      <charset val="204"/>
    </font>
    <font>
      <sz val="8"/>
      <color rgb="FF0000FF"/>
      <name val="Arial"/>
      <family val="2"/>
      <charset val="1"/>
    </font>
    <font>
      <sz val="10"/>
      <name val="MS Sans Serif"/>
      <family val="2"/>
      <charset val="204"/>
    </font>
    <font>
      <sz val="9"/>
      <color rgb="FF333399"/>
      <name val="Arial"/>
      <family val="2"/>
      <charset val="1"/>
    </font>
    <font>
      <sz val="12"/>
      <name val="Times New Roman"/>
      <family val="1"/>
      <charset val="204"/>
    </font>
    <font>
      <b val="true"/>
      <sz val="10"/>
      <name val="UkrainianBaltica"/>
      <family val="1"/>
      <charset val="204"/>
    </font>
    <font>
      <sz val="14"/>
      <name val="Times New Roman"/>
      <family val="0"/>
      <charset val="1"/>
    </font>
    <font>
      <b val="true"/>
      <sz val="10"/>
      <name val="Pragmatica"/>
      <family val="0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204"/>
    </font>
    <font>
      <sz val="10"/>
      <color rgb="FF000000"/>
      <name val="Arial Cyr"/>
      <family val="2"/>
      <charset val="204"/>
    </font>
    <font>
      <sz val="11"/>
      <color theme="1"/>
      <name val="Calibri"/>
      <family val="3"/>
      <charset val="134"/>
    </font>
    <font>
      <sz val="11"/>
      <color rgb="FFFFFFFF"/>
      <name val="Calibri"/>
      <family val="2"/>
      <charset val="1"/>
    </font>
    <font>
      <sz val="11"/>
      <color theme="0"/>
      <name val="Calibri"/>
      <family val="2"/>
      <charset val="1"/>
    </font>
    <font>
      <sz val="10"/>
      <color rgb="FFFFFFFF"/>
      <name val="Arial"/>
      <family val="2"/>
      <charset val="204"/>
    </font>
    <font>
      <sz val="11"/>
      <color theme="0"/>
      <name val="Calibri"/>
      <family val="2"/>
      <charset val="204"/>
    </font>
    <font>
      <sz val="10"/>
      <color rgb="FFFFFFFF"/>
      <name val="Arial Cyr"/>
      <family val="2"/>
      <charset val="204"/>
    </font>
    <font>
      <sz val="11"/>
      <color theme="0"/>
      <name val="Calibri"/>
      <family val="3"/>
      <charset val="134"/>
    </font>
    <font>
      <sz val="12"/>
      <name val="Arial MT"/>
      <family val="0"/>
      <charset val="1"/>
    </font>
    <font>
      <sz val="6"/>
      <name val="Univers (WN)"/>
      <family val="0"/>
      <charset val="1"/>
    </font>
    <font>
      <sz val="8"/>
      <name val="Arial"/>
      <family val="0"/>
      <charset val="204"/>
    </font>
    <font>
      <b val="true"/>
      <sz val="10"/>
      <name val="Arial Cyr"/>
      <family val="0"/>
      <charset val="1"/>
    </font>
    <font>
      <sz val="10"/>
      <name val="Arial"/>
      <family val="2"/>
      <charset val="238"/>
    </font>
    <font>
      <b val="true"/>
      <sz val="12"/>
      <name val="宋体"/>
      <family val="0"/>
      <charset val="134"/>
    </font>
    <font>
      <sz val="10"/>
      <name val="Courier New"/>
      <family val="1"/>
      <charset val="204"/>
    </font>
    <font>
      <sz val="10"/>
      <name val="Arial Cyr"/>
      <family val="2"/>
      <charset val="204"/>
    </font>
    <font>
      <sz val="10"/>
      <name val="Courier New"/>
      <family val="3"/>
      <charset val="1"/>
    </font>
    <font>
      <sz val="12"/>
      <name val="Palatino"/>
      <family val="1"/>
      <charset val="1"/>
    </font>
    <font>
      <sz val="10"/>
      <name val="Arial Cyr"/>
      <family val="0"/>
      <charset val="204"/>
    </font>
    <font>
      <b val="true"/>
      <sz val="10"/>
      <name val="Arial Cyr"/>
      <family val="2"/>
      <charset val="204"/>
    </font>
    <font>
      <b val="true"/>
      <i val="true"/>
      <sz val="10"/>
      <name val="Arial Cyr"/>
      <family val="2"/>
      <charset val="204"/>
    </font>
    <font>
      <b val="true"/>
      <sz val="22"/>
      <color rgb="FF000080"/>
      <name val="Arial"/>
      <family val="2"/>
      <charset val="1"/>
    </font>
    <font>
      <b val="true"/>
      <sz val="14"/>
      <color rgb="FF00008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80"/>
      <name val="Arial"/>
      <family val="2"/>
      <charset val="1"/>
    </font>
    <font>
      <b val="true"/>
      <u val="single"/>
      <sz val="10"/>
      <color rgb="FF000080"/>
      <name val="Arial"/>
      <family val="2"/>
      <charset val="1"/>
    </font>
    <font>
      <sz val="10"/>
      <color rgb="FF000000"/>
      <name val="Arial"/>
      <family val="0"/>
      <charset val="1"/>
    </font>
    <font>
      <sz val="9"/>
      <name val="Times New Roman"/>
      <family val="1"/>
      <charset val="1"/>
    </font>
    <font>
      <sz val="9"/>
      <name val="Times New Roman"/>
      <family val="1"/>
      <charset val="204"/>
    </font>
    <font>
      <sz val="8"/>
      <name val="Arial"/>
      <family val="2"/>
      <charset val="1"/>
    </font>
    <font>
      <sz val="8"/>
      <name val="Arial"/>
      <family val="2"/>
      <charset val="204"/>
    </font>
    <font>
      <sz val="8"/>
      <color rgb="FF0000FF"/>
      <name val="Arial"/>
      <family val="2"/>
      <charset val="204"/>
    </font>
    <font>
      <i val="true"/>
      <sz val="8"/>
      <color rgb="FF800000"/>
      <name val="Arial"/>
      <family val="2"/>
      <charset val="1"/>
    </font>
    <font>
      <i val="true"/>
      <sz val="8"/>
      <color rgb="FF666699"/>
      <name val="Arial"/>
      <family val="2"/>
      <charset val="1"/>
    </font>
    <font>
      <i val="true"/>
      <sz val="8"/>
      <color rgb="FF666699"/>
      <name val="Arial"/>
      <family val="2"/>
      <charset val="204"/>
    </font>
    <font>
      <i val="true"/>
      <sz val="8"/>
      <color rgb="FF800000"/>
      <name val="Arial"/>
      <family val="2"/>
      <charset val="204"/>
    </font>
    <font>
      <i val="true"/>
      <sz val="9"/>
      <color rgb="FF800000"/>
      <name val="Arial"/>
      <family val="2"/>
      <charset val="1"/>
    </font>
    <font>
      <i val="true"/>
      <sz val="9"/>
      <color rgb="FF800000"/>
      <name val="Arial"/>
      <family val="2"/>
      <charset val="204"/>
    </font>
    <font>
      <b val="true"/>
      <sz val="11"/>
      <name val="Arial"/>
      <family val="2"/>
      <charset val="1"/>
    </font>
    <font>
      <b val="true"/>
      <sz val="11"/>
      <name val="Arial"/>
      <family val="2"/>
      <charset val="204"/>
    </font>
    <font>
      <b val="true"/>
      <sz val="9"/>
      <name val="Arial"/>
      <family val="2"/>
      <charset val="1"/>
    </font>
    <font>
      <b val="true"/>
      <sz val="9"/>
      <name val="Arial"/>
      <family val="2"/>
      <charset val="204"/>
    </font>
    <font>
      <sz val="9"/>
      <name val="Arial"/>
      <family val="2"/>
      <charset val="204"/>
    </font>
    <font>
      <u val="single"/>
      <sz val="11"/>
      <color rgb="FF0000FF"/>
      <name val="Times New Roman Cyr"/>
      <family val="0"/>
      <charset val="204"/>
    </font>
    <font>
      <sz val="8"/>
      <name val="Times New Roman"/>
      <family val="1"/>
      <charset val="1"/>
    </font>
    <font>
      <sz val="10"/>
      <name val="Courier New"/>
      <family val="3"/>
      <charset val="204"/>
    </font>
    <font>
      <b val="true"/>
      <sz val="18"/>
      <color rgb="FF003366"/>
      <name val="Cambria"/>
      <family val="2"/>
      <charset val="204"/>
    </font>
    <font>
      <b val="true"/>
      <sz val="10"/>
      <name val="Arial"/>
      <family val="2"/>
      <charset val="1"/>
    </font>
    <font>
      <sz val="8"/>
      <color rgb="FF0000FF"/>
      <name val="Arial"/>
      <family val="0"/>
      <charset val="1"/>
    </font>
    <font>
      <sz val="8"/>
      <name val="Arial Cyr"/>
      <family val="2"/>
      <charset val="204"/>
    </font>
    <font>
      <sz val="10"/>
      <color rgb="FF0000FF"/>
      <name val="Times New Roman"/>
      <family val="1"/>
      <charset val="1"/>
    </font>
    <font>
      <i val="true"/>
      <sz val="11"/>
      <color rgb="FF808080"/>
      <name val="Calibri"/>
      <family val="2"/>
      <charset val="204"/>
    </font>
    <font>
      <sz val="10"/>
      <color rgb="FF0000FF"/>
      <name val="Arial"/>
      <family val="2"/>
      <charset val="1"/>
    </font>
    <font>
      <sz val="12"/>
      <color rgb="FF000000"/>
      <name val="Times New Roman"/>
      <family val="1"/>
      <charset val="1"/>
    </font>
    <font>
      <sz val="11"/>
      <color rgb="FF800080"/>
      <name val="Calibri"/>
      <family val="2"/>
      <charset val="1"/>
    </font>
    <font>
      <sz val="11"/>
      <color rgb="FF9C0006"/>
      <name val="Calibri"/>
      <family val="2"/>
      <charset val="1"/>
    </font>
    <font>
      <sz val="10"/>
      <color rgb="FF800080"/>
      <name val="Arial"/>
      <family val="2"/>
      <charset val="204"/>
    </font>
    <font>
      <sz val="11"/>
      <color rgb="FF00FFFF"/>
      <name val="Calibri"/>
      <family val="2"/>
      <charset val="204"/>
    </font>
    <font>
      <sz val="8"/>
      <color rgb="FFFFFF00"/>
      <name val="Arial"/>
      <family val="2"/>
      <charset val="1"/>
    </font>
    <font>
      <sz val="11"/>
      <color rgb="FFFF9900"/>
      <name val="Calibri"/>
      <family val="2"/>
      <charset val="204"/>
    </font>
    <font>
      <b val="true"/>
      <sz val="15"/>
      <color rgb="FF003366"/>
      <name val="Calibri"/>
      <family val="2"/>
      <charset val="204"/>
    </font>
    <font>
      <b val="true"/>
      <sz val="13"/>
      <color rgb="FF003366"/>
      <name val="Calibri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1"/>
      <color rgb="FFFFFFFF"/>
      <name val="Calibri"/>
      <family val="2"/>
      <charset val="1"/>
    </font>
    <font>
      <sz val="8"/>
      <color rgb="FF0000FF"/>
      <name val="Times New Roman"/>
      <family val="0"/>
      <charset val="1"/>
    </font>
    <font>
      <sz val="8"/>
      <color rgb="FF0000FF"/>
      <name val="Arial MT"/>
      <family val="2"/>
      <charset val="1"/>
    </font>
    <font>
      <b val="true"/>
      <sz val="18"/>
      <name val="Times New Roman"/>
      <family val="0"/>
      <charset val="1"/>
    </font>
    <font>
      <b val="true"/>
      <i val="true"/>
      <sz val="8"/>
      <name val="Frutiger 55"/>
      <family val="0"/>
      <charset val="1"/>
    </font>
    <font>
      <b val="true"/>
      <sz val="8"/>
      <name val="Frutiger 55"/>
      <family val="2"/>
      <charset val="1"/>
    </font>
    <font>
      <sz val="8"/>
      <name val="Frutiger 55"/>
      <family val="2"/>
      <charset val="1"/>
    </font>
    <font>
      <sz val="14"/>
      <color rgb="FF99CC00"/>
      <name val="Arial"/>
      <family val="2"/>
      <charset val="1"/>
    </font>
    <font>
      <sz val="6"/>
      <name val="Arial"/>
      <family val="2"/>
      <charset val="1"/>
    </font>
    <font>
      <b val="true"/>
      <sz val="8.5"/>
      <color rgb="FF99CC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7"/>
      <color rgb="FFFFFFFF"/>
      <name val="Arial"/>
      <family val="2"/>
      <charset val="1"/>
    </font>
    <font>
      <b val="true"/>
      <sz val="7"/>
      <name val="Arial"/>
      <family val="2"/>
      <charset val="1"/>
    </font>
    <font>
      <sz val="7"/>
      <name val="Arial"/>
      <family val="2"/>
      <charset val="1"/>
    </font>
    <font>
      <sz val="7"/>
      <color rgb="FF000000"/>
      <name val="Arial"/>
      <family val="2"/>
      <charset val="1"/>
    </font>
    <font>
      <sz val="6.5"/>
      <name val="Arial"/>
      <family val="2"/>
      <charset val="1"/>
    </font>
    <font>
      <sz val="1"/>
      <color rgb="FF000000"/>
      <name val="Courier New"/>
      <family val="3"/>
      <charset val="1"/>
    </font>
    <font>
      <i val="true"/>
      <sz val="1"/>
      <color rgb="FF000000"/>
      <name val="Courier New"/>
      <family val="3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A7D00"/>
      <name val="Calibri"/>
      <family val="2"/>
      <charset val="1"/>
    </font>
    <font>
      <b val="true"/>
      <sz val="10"/>
      <color rgb="FFFF9900"/>
      <name val="Arial"/>
      <family val="2"/>
      <charset val="204"/>
    </font>
    <font>
      <b val="true"/>
      <sz val="11"/>
      <color rgb="FF00FFFF"/>
      <name val="Calibri"/>
      <family val="2"/>
      <charset val="204"/>
    </font>
    <font>
      <sz val="8"/>
      <name val="Times New Roman"/>
      <family val="0"/>
      <charset val="1"/>
    </font>
    <font>
      <sz val="10"/>
      <color rgb="FF000080"/>
      <name val="Times New Roman"/>
      <family val="1"/>
      <charset val="1"/>
    </font>
    <font>
      <b val="true"/>
      <sz val="11"/>
      <color theme="0"/>
      <name val="Calibri"/>
      <family val="2"/>
      <charset val="1"/>
    </font>
    <font>
      <b val="true"/>
      <sz val="10"/>
      <color rgb="FFFFFFFF"/>
      <name val="Arial"/>
      <family val="2"/>
      <charset val="204"/>
    </font>
    <font>
      <b val="true"/>
      <sz val="10"/>
      <color rgb="FF000000"/>
      <name val="Verdana"/>
      <family val="2"/>
      <charset val="204"/>
    </font>
    <font>
      <sz val="10"/>
      <color rgb="FF000000"/>
      <name val="Verdana"/>
      <family val="2"/>
      <charset val="1"/>
    </font>
    <font>
      <i val="true"/>
      <sz val="10"/>
      <color rgb="FF000000"/>
      <name val="Verdana"/>
      <family val="2"/>
      <charset val="1"/>
    </font>
    <font>
      <b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204"/>
    </font>
    <font>
      <b val="true"/>
      <sz val="13"/>
      <color rgb="FFFFFFFF"/>
      <name val="Verdana"/>
      <family val="2"/>
      <charset val="1"/>
    </font>
    <font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8"/>
      <color rgb="FF000000"/>
      <name val="Arial MT"/>
      <family val="2"/>
      <charset val="1"/>
    </font>
    <font>
      <b val="true"/>
      <sz val="12"/>
      <name val="Arial"/>
      <family val="2"/>
      <charset val="204"/>
    </font>
    <font>
      <b val="true"/>
      <sz val="8"/>
      <name val="Arial"/>
      <family val="2"/>
      <charset val="1"/>
    </font>
    <font>
      <sz val="11"/>
      <name val="Times New Roman"/>
      <family val="0"/>
      <charset val="1"/>
    </font>
    <font>
      <sz val="10"/>
      <name val="BERNHARD"/>
      <family val="0"/>
      <charset val="1"/>
    </font>
    <font>
      <sz val="24"/>
      <name val="MS Sans Serif"/>
      <family val="2"/>
      <charset val="204"/>
    </font>
    <font>
      <b val="true"/>
      <sz val="11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0"/>
      <charset val="1"/>
    </font>
    <font>
      <i val="true"/>
      <sz val="10"/>
      <name val="Arial"/>
      <family val="2"/>
      <charset val="204"/>
    </font>
    <font>
      <sz val="12"/>
      <name val="Times New Roman"/>
      <family val="0"/>
      <charset val="1"/>
    </font>
    <font>
      <b val="true"/>
      <sz val="1"/>
      <color rgb="FF000000"/>
      <name val="Courier New"/>
      <family val="3"/>
      <charset val="1"/>
    </font>
    <font>
      <sz val="9"/>
      <name val="MS Sans Serif"/>
      <family val="2"/>
      <charset val="1"/>
    </font>
    <font>
      <sz val="12"/>
      <name val="Arial"/>
      <family val="0"/>
      <charset val="1"/>
    </font>
    <font>
      <i val="true"/>
      <sz val="11"/>
      <color rgb="FF80808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i val="true"/>
      <sz val="10"/>
      <color rgb="FF808080"/>
      <name val="Arial"/>
      <family val="2"/>
      <charset val="204"/>
    </font>
    <font>
      <b val="true"/>
      <sz val="12"/>
      <name val="Arial"/>
      <family val="0"/>
      <charset val="1"/>
    </font>
    <font>
      <sz val="14"/>
      <name val="Arial"/>
      <family val="0"/>
      <charset val="1"/>
    </font>
    <font>
      <sz val="10"/>
      <name val="MS Sans Serif"/>
      <family val="2"/>
      <charset val="1"/>
    </font>
    <font>
      <sz val="14"/>
      <color rgb="FF000080"/>
      <name val="Times New Roman"/>
      <family val="1"/>
      <charset val="204"/>
    </font>
    <font>
      <sz val="10"/>
      <name val="FreeSet"/>
      <family val="2"/>
      <charset val="1"/>
    </font>
    <font>
      <sz val="10"/>
      <name val="Arial"/>
      <family val="2"/>
      <charset val="162"/>
    </font>
    <font>
      <sz val="8"/>
      <color rgb="FF000000"/>
      <name val="Trebuchet MS"/>
      <family val="2"/>
      <charset val="1"/>
    </font>
    <font>
      <sz val="11"/>
      <color rgb="FF333399"/>
      <name val="Calibri"/>
      <family val="2"/>
      <charset val="204"/>
    </font>
    <font>
      <sz val="11"/>
      <color rgb="FF008000"/>
      <name val="Calibri"/>
      <family val="2"/>
      <charset val="1"/>
    </font>
    <font>
      <sz val="11"/>
      <color rgb="FF006100"/>
      <name val="Calibri"/>
      <family val="2"/>
      <charset val="1"/>
    </font>
    <font>
      <sz val="10"/>
      <color rgb="FF008000"/>
      <name val="Arial"/>
      <family val="2"/>
      <charset val="204"/>
    </font>
    <font>
      <sz val="11"/>
      <color rgb="FF008080"/>
      <name val="Calibri"/>
      <family val="2"/>
      <charset val="204"/>
    </font>
    <font>
      <sz val="8"/>
      <name val="Courier New"/>
      <family val="3"/>
      <charset val="1"/>
    </font>
    <font>
      <b val="true"/>
      <sz val="8"/>
      <name val="Courier New"/>
      <family val="3"/>
      <charset val="1"/>
    </font>
    <font>
      <b val="true"/>
      <u val="single"/>
      <sz val="10"/>
      <name val="Courier New"/>
      <family val="3"/>
      <charset val="1"/>
    </font>
    <font>
      <b val="true"/>
      <i val="true"/>
      <sz val="18"/>
      <color rgb="FFFFFFFF"/>
      <name val="Times New Roman"/>
      <family val="1"/>
      <charset val="1"/>
    </font>
    <font>
      <b val="true"/>
      <sz val="12"/>
      <name val="Arial"/>
      <family val="2"/>
      <charset val="1"/>
    </font>
    <font>
      <b val="true"/>
      <sz val="8"/>
      <color rgb="FFFFFFFF"/>
      <name val="Arial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5"/>
      <color theme="3"/>
      <name val="Calibri"/>
      <family val="2"/>
      <charset val="1"/>
    </font>
    <font>
      <b val="true"/>
      <sz val="15"/>
      <color rgb="FF003366"/>
      <name val="Arial"/>
      <family val="2"/>
      <charset val="204"/>
    </font>
    <font>
      <b val="true"/>
      <sz val="15"/>
      <color rgb="FF800000"/>
      <name val="Calibri"/>
      <family val="2"/>
      <charset val="204"/>
    </font>
    <font>
      <b val="true"/>
      <sz val="13"/>
      <color rgb="FF003366"/>
      <name val="Calibri"/>
      <family val="2"/>
      <charset val="1"/>
    </font>
    <font>
      <b val="true"/>
      <sz val="13"/>
      <color theme="3"/>
      <name val="Calibri"/>
      <family val="2"/>
      <charset val="1"/>
    </font>
    <font>
      <b val="true"/>
      <sz val="13"/>
      <color rgb="FF003366"/>
      <name val="Arial"/>
      <family val="2"/>
      <charset val="204"/>
    </font>
    <font>
      <b val="true"/>
      <sz val="13"/>
      <color rgb="FF800000"/>
      <name val="Calibri"/>
      <family val="2"/>
      <charset val="204"/>
    </font>
    <font>
      <b val="true"/>
      <sz val="10"/>
      <name val="Verdana"/>
      <family val="2"/>
      <charset val="1"/>
    </font>
    <font>
      <b val="true"/>
      <sz val="11"/>
      <color rgb="FF003366"/>
      <name val="Calibri"/>
      <family val="2"/>
      <charset val="1"/>
    </font>
    <font>
      <b val="true"/>
      <sz val="11"/>
      <color theme="3"/>
      <name val="Calibri"/>
      <family val="2"/>
      <charset val="1"/>
    </font>
    <font>
      <b val="true"/>
      <sz val="11"/>
      <color rgb="FF003366"/>
      <name val="Arial"/>
      <family val="2"/>
      <charset val="204"/>
    </font>
    <font>
      <b val="true"/>
      <sz val="11"/>
      <color rgb="FF800000"/>
      <name val="Calibri"/>
      <family val="2"/>
      <charset val="204"/>
    </font>
    <font>
      <b val="true"/>
      <sz val="10"/>
      <name val="Arial"/>
      <family val="2"/>
      <charset val="204"/>
    </font>
    <font>
      <sz val="8"/>
      <name val="Arial"/>
      <family val="0"/>
      <charset val="1"/>
    </font>
    <font>
      <b val="true"/>
      <sz val="11"/>
      <color rgb="FFFF9900"/>
      <name val="Calibri"/>
      <family val="2"/>
      <charset val="204"/>
    </font>
    <font>
      <u val="single"/>
      <sz val="10"/>
      <color rgb="FF0000FF"/>
      <name val="Times New Roman CE"/>
      <family val="0"/>
      <charset val="238"/>
    </font>
    <font>
      <u val="single"/>
      <sz val="10"/>
      <color rgb="FF0000FF"/>
      <name val="Courier New"/>
      <family val="3"/>
      <charset val="1"/>
    </font>
    <font>
      <u val="single"/>
      <sz val="10"/>
      <color rgb="FF800080"/>
      <name val="Courier New"/>
      <family val="3"/>
      <charset val="1"/>
    </font>
    <font>
      <u val="single"/>
      <sz val="5"/>
      <color rgb="FF0000FF"/>
      <name val="Courier New"/>
      <family val="3"/>
      <charset val="1"/>
    </font>
    <font>
      <u val="single"/>
      <sz val="12"/>
      <color theme="10"/>
      <name val="Times New Roman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0"/>
      <color rgb="FF0000FF"/>
      <name val="Arial Cyr"/>
      <family val="0"/>
      <charset val="204"/>
    </font>
    <font>
      <u val="single"/>
      <sz val="11"/>
      <color rgb="FF0000FF"/>
      <name val="Calibri"/>
      <family val="2"/>
      <charset val="1"/>
    </font>
    <font>
      <u val="single"/>
      <sz val="8"/>
      <color rgb="FF0000FF"/>
      <name val="Calibri"/>
      <family val="2"/>
      <charset val="204"/>
    </font>
    <font>
      <u val="single"/>
      <sz val="10"/>
      <color theme="10"/>
      <name val="Arial"/>
      <family val="2"/>
      <charset val="204"/>
    </font>
    <font>
      <u val="single"/>
      <sz val="11.5"/>
      <color rgb="FF0000FF"/>
      <name val="Times New Roman Cyr"/>
      <family val="0"/>
      <charset val="204"/>
    </font>
    <font>
      <u val="single"/>
      <sz val="10"/>
      <color rgb="FF0000FF"/>
      <name val="Arial"/>
      <family val="2"/>
      <charset val="204"/>
    </font>
    <font>
      <u val="single"/>
      <sz val="10"/>
      <color rgb="FF0000FF"/>
      <name val="MS Sans Serif"/>
      <family val="2"/>
      <charset val="162"/>
    </font>
    <font>
      <u val="single"/>
      <sz val="8"/>
      <color rgb="FF0000FF"/>
      <name val="Arial"/>
      <family val="2"/>
      <charset val="204"/>
    </font>
    <font>
      <u val="single"/>
      <sz val="9"/>
      <color theme="10"/>
      <name val="Arial"/>
      <family val="2"/>
      <charset val="204"/>
    </font>
    <font>
      <u val="single"/>
      <sz val="10"/>
      <color theme="10"/>
      <name val="Arial Cyr"/>
      <family val="0"/>
      <charset val="204"/>
    </font>
    <font>
      <u val="single"/>
      <sz val="11"/>
      <color theme="10"/>
      <name val="Calibri"/>
      <family val="2"/>
      <charset val="204"/>
    </font>
    <font>
      <u val="single"/>
      <sz val="10"/>
      <color rgb="FF800080"/>
      <name val="Arial"/>
      <family val="2"/>
      <charset val="1"/>
    </font>
    <font>
      <sz val="11"/>
      <color rgb="FF3F3F76"/>
      <name val="Calibri"/>
      <family val="2"/>
      <charset val="204"/>
    </font>
    <font>
      <sz val="11"/>
      <color rgb="FF333399"/>
      <name val="Calibri"/>
      <family val="2"/>
      <charset val="1"/>
    </font>
    <font>
      <sz val="11"/>
      <color rgb="FF3F3F76"/>
      <name val="Calibri"/>
      <family val="2"/>
      <charset val="1"/>
    </font>
    <font>
      <sz val="10"/>
      <color rgb="FF333399"/>
      <name val="Arial"/>
      <family val="2"/>
      <charset val="204"/>
    </font>
    <font>
      <sz val="10"/>
      <color rgb="FF0000FF"/>
      <name val="MS Sans Serif"/>
      <family val="2"/>
      <charset val="204"/>
    </font>
    <font>
      <b val="true"/>
      <sz val="10"/>
      <color rgb="FFFFFFFF"/>
      <name val="Times New Roman"/>
      <family val="0"/>
      <charset val="1"/>
    </font>
    <font>
      <u val="single"/>
      <sz val="11"/>
      <color rgb="FF800080"/>
      <name val="Times New Roman Cyr"/>
      <family val="0"/>
      <charset val="204"/>
    </font>
    <font>
      <i val="true"/>
      <sz val="8"/>
      <name val="Arial"/>
      <family val="0"/>
      <charset val="1"/>
    </font>
    <font>
      <b val="true"/>
      <sz val="10"/>
      <name val="MS Sans Serif"/>
      <family val="2"/>
      <charset val="204"/>
    </font>
    <font>
      <sz val="10"/>
      <name val="GillSans Light"/>
      <family val="2"/>
      <charset val="1"/>
    </font>
    <font>
      <sz val="18"/>
      <name val="Times New Roman"/>
      <family val="1"/>
      <charset val="1"/>
    </font>
    <font>
      <b val="true"/>
      <sz val="13"/>
      <name val="Times New Roman"/>
      <family val="1"/>
      <charset val="1"/>
    </font>
    <font>
      <b val="true"/>
      <i val="true"/>
      <sz val="12"/>
      <name val="Times New Roman"/>
      <family val="1"/>
      <charset val="1"/>
    </font>
    <font>
      <i val="true"/>
      <sz val="12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800080"/>
      <name val="Calibri"/>
      <family val="2"/>
      <charset val="204"/>
    </font>
    <font>
      <sz val="10"/>
      <name val="CTimesRoman"/>
      <family val="2"/>
      <charset val="1"/>
    </font>
    <font>
      <b val="true"/>
      <sz val="14"/>
      <name val="Arial"/>
      <family val="2"/>
      <charset val="204"/>
    </font>
    <font>
      <b val="true"/>
      <sz val="12"/>
      <color rgb="FFFFFFFF"/>
      <name val="Arial"/>
      <family val="2"/>
      <charset val="204"/>
    </font>
    <font>
      <b val="true"/>
      <i val="true"/>
      <sz val="14"/>
      <name val="Arial"/>
      <family val="2"/>
      <charset val="204"/>
    </font>
    <font>
      <b val="true"/>
      <i val="true"/>
      <sz val="14"/>
      <color rgb="FFFFFFFF"/>
      <name val="Arial"/>
      <family val="2"/>
      <charset val="204"/>
    </font>
    <font>
      <b val="true"/>
      <i val="true"/>
      <sz val="12"/>
      <color rgb="FFFFFFFF"/>
      <name val="Arial"/>
      <family val="2"/>
      <charset val="204"/>
    </font>
    <font>
      <b val="true"/>
      <sz val="11"/>
      <color rgb="FFFFFFFF"/>
      <name val="Arial"/>
      <family val="2"/>
      <charset val="204"/>
    </font>
    <font>
      <sz val="12"/>
      <color rgb="FFFFFFFF"/>
      <name val="Bookman Old Style"/>
      <family val="1"/>
      <charset val="204"/>
    </font>
    <font>
      <sz val="11"/>
      <name val="Arial"/>
      <family val="2"/>
      <charset val="204"/>
    </font>
    <font>
      <sz val="11"/>
      <color rgb="FFFFFFFF"/>
      <name val="Arial"/>
      <family val="2"/>
      <charset val="204"/>
    </font>
    <font>
      <i val="true"/>
      <sz val="11"/>
      <name val="Arial"/>
      <family val="2"/>
      <charset val="204"/>
    </font>
    <font>
      <b val="true"/>
      <i val="true"/>
      <sz val="11"/>
      <color rgb="FFFFFFFF"/>
      <name val="Arial"/>
      <family val="2"/>
      <charset val="204"/>
    </font>
    <font>
      <sz val="11"/>
      <color rgb="FFFF9900"/>
      <name val="Calibri"/>
      <family val="2"/>
      <charset val="1"/>
    </font>
    <font>
      <sz val="11"/>
      <color rgb="FFFA7D00"/>
      <name val="Calibri"/>
      <family val="2"/>
      <charset val="1"/>
    </font>
    <font>
      <sz val="10"/>
      <color rgb="FFFF9900"/>
      <name val="Arial"/>
      <family val="2"/>
      <charset val="204"/>
    </font>
    <font>
      <b val="true"/>
      <sz val="8"/>
      <color rgb="FF333333"/>
      <name val="Trebuchet MS"/>
      <family val="2"/>
      <charset val="1"/>
    </font>
    <font>
      <sz val="6.15"/>
      <name val="Arial"/>
      <family val="2"/>
      <charset val="1"/>
    </font>
    <font>
      <sz val="8"/>
      <color rgb="FF000000"/>
      <name val="Arial"/>
      <family val="0"/>
      <charset val="1"/>
    </font>
    <font>
      <sz val="8"/>
      <name val="Frutiger 45"/>
      <family val="2"/>
      <charset val="1"/>
    </font>
    <font>
      <u val="single"/>
      <sz val="10"/>
      <name val="Times New Roman"/>
      <family val="1"/>
      <charset val="1"/>
    </font>
    <font>
      <i val="true"/>
      <sz val="10"/>
      <name val="PragmaticaC"/>
      <family val="0"/>
      <charset val="1"/>
    </font>
    <font>
      <u val="single"/>
      <sz val="10"/>
      <color rgb="FF800080"/>
      <name val="Times New Roman CE"/>
      <family val="0"/>
      <charset val="238"/>
    </font>
    <font>
      <b val="true"/>
      <sz val="16"/>
      <name val="Arial"/>
      <family val="2"/>
      <charset val="204"/>
    </font>
    <font>
      <b val="true"/>
      <u val="single"/>
      <sz val="10"/>
      <name val="Arial"/>
      <family val="2"/>
      <charset val="1"/>
    </font>
    <font>
      <b val="true"/>
      <sz val="8"/>
      <name val="Arial"/>
      <family val="2"/>
      <charset val="204"/>
    </font>
    <font>
      <sz val="11"/>
      <color rgb="FF993300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color rgb="FF993300"/>
      <name val="Arial"/>
      <family val="2"/>
      <charset val="204"/>
    </font>
    <font>
      <sz val="7"/>
      <name val="Small Fonts"/>
      <family val="2"/>
      <charset val="204"/>
    </font>
    <font>
      <sz val="12"/>
      <name val="Arial"/>
      <family val="2"/>
      <charset val="1"/>
    </font>
    <font>
      <sz val="10"/>
      <name val="Times New Roman"/>
      <family val="0"/>
      <charset val="1"/>
    </font>
    <font>
      <sz val="8.25"/>
      <color rgb="FF000000"/>
      <name val="Tahoma"/>
      <family val="2"/>
      <charset val="1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2"/>
      <color theme="1"/>
      <name val="Calibri"/>
      <family val="2"/>
      <charset val="204"/>
    </font>
    <font>
      <sz val="12"/>
      <name val="宋体"/>
      <family val="3"/>
      <charset val="134"/>
    </font>
    <font>
      <sz val="12"/>
      <name val="宋体"/>
      <family val="0"/>
      <charset val="13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1"/>
    </font>
    <font>
      <sz val="10"/>
      <name val="Times Armenian"/>
      <family val="1"/>
      <charset val="1"/>
    </font>
    <font>
      <sz val="10"/>
      <color rgb="FF000000"/>
      <name val="Arial"/>
      <family val="2"/>
      <charset val="1"/>
    </font>
    <font>
      <sz val="11"/>
      <color theme="1"/>
      <name val="Times New Roman"/>
      <family val="2"/>
      <charset val="1"/>
    </font>
    <font>
      <sz val="11"/>
      <color theme="1"/>
      <name val="Times New Roman"/>
      <family val="2"/>
      <charset val="204"/>
    </font>
    <font>
      <sz val="8.25"/>
      <color rgb="FF000000"/>
      <name val="Times New Roman"/>
      <family val="1"/>
      <charset val="204"/>
    </font>
    <font>
      <sz val="11"/>
      <color theme="1"/>
      <name val="Courier New"/>
      <family val="2"/>
      <charset val="1"/>
    </font>
    <font>
      <sz val="10"/>
      <name val="Times New Roman CYR"/>
      <family val="0"/>
      <charset val="204"/>
    </font>
    <font>
      <sz val="10"/>
      <color theme="1"/>
      <name val="Calibri"/>
      <family val="2"/>
      <charset val="204"/>
    </font>
    <font>
      <sz val="10"/>
      <color theme="1"/>
      <name val="Tahoma"/>
      <family val="2"/>
      <charset val="1"/>
    </font>
    <font>
      <sz val="10"/>
      <color rgb="FF000000"/>
      <name val="+mn-lt"/>
      <family val="0"/>
      <charset val="204"/>
    </font>
    <font>
      <sz val="11"/>
      <color theme="1"/>
      <name val="Calibri"/>
      <family val="2"/>
      <charset val="162"/>
    </font>
    <font>
      <sz val="14"/>
      <name val="NewtonC"/>
      <family val="0"/>
      <charset val="204"/>
    </font>
    <font>
      <sz val="10"/>
      <name val="Arial CE"/>
      <family val="0"/>
      <charset val="238"/>
    </font>
    <font>
      <sz val="8"/>
      <name val="Arial CE"/>
      <family val="0"/>
      <charset val="1"/>
    </font>
    <font>
      <sz val="10"/>
      <name val="Times New Roman CE"/>
      <family val="1"/>
      <charset val="238"/>
    </font>
    <font>
      <i val="true"/>
      <sz val="10"/>
      <name val="Arial"/>
      <family val="0"/>
      <charset val="1"/>
    </font>
    <font>
      <i val="true"/>
      <sz val="12"/>
      <name val="NewtonC"/>
      <family val="0"/>
      <charset val="1"/>
    </font>
    <font>
      <sz val="12"/>
      <name val="NewtonC"/>
      <family val="0"/>
      <charset val="1"/>
    </font>
    <font>
      <i val="true"/>
      <sz val="10"/>
      <color rgb="FF595959"/>
      <name val="Arial"/>
      <family val="2"/>
      <charset val="1"/>
    </font>
    <font>
      <sz val="10"/>
      <color rgb="FF595959"/>
      <name val="Arial"/>
      <family val="2"/>
      <charset val="1"/>
    </font>
    <font>
      <sz val="10"/>
      <color rgb="FF808080"/>
      <name val="Arial"/>
      <family val="2"/>
      <charset val="1"/>
    </font>
    <font>
      <sz val="11"/>
      <color rgb="FF993300"/>
      <name val="Calibri"/>
      <family val="2"/>
      <charset val="204"/>
    </font>
    <font>
      <sz val="8"/>
      <color rgb="FFFF8080"/>
      <name val="Arial MT"/>
      <family val="2"/>
      <charset val="1"/>
    </font>
    <font>
      <b val="true"/>
      <sz val="13.5"/>
      <name val="MS Sans Serif"/>
      <family val="2"/>
      <charset val="204"/>
    </font>
    <font>
      <b val="true"/>
      <sz val="11"/>
      <color rgb="FF333333"/>
      <name val="Calibri"/>
      <family val="2"/>
      <charset val="1"/>
    </font>
    <font>
      <b val="true"/>
      <sz val="11"/>
      <color rgb="FF3F3F3F"/>
      <name val="Calibri"/>
      <family val="2"/>
      <charset val="1"/>
    </font>
    <font>
      <b val="true"/>
      <sz val="10"/>
      <color rgb="FF333333"/>
      <name val="Arial"/>
      <family val="2"/>
      <charset val="204"/>
    </font>
    <font>
      <b val="true"/>
      <sz val="11"/>
      <color rgb="FF3F3F3F"/>
      <name val="Calibri"/>
      <family val="2"/>
      <charset val="204"/>
    </font>
    <font>
      <b val="true"/>
      <sz val="24"/>
      <color rgb="FF0000FF"/>
      <name val="MS Sans Serif"/>
      <family val="2"/>
      <charset val="204"/>
    </font>
    <font>
      <b val="true"/>
      <sz val="8"/>
      <color rgb="FFFF00FF"/>
      <name val="Arial MT"/>
      <family val="2"/>
      <charset val="1"/>
    </font>
    <font>
      <sz val="10"/>
      <name val="GillSans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2"/>
      <name val="Times New Roman"/>
      <family val="0"/>
      <charset val="1"/>
    </font>
    <font>
      <sz val="8"/>
      <color rgb="FF000080"/>
      <name val="Arial"/>
      <family val="2"/>
      <charset val="1"/>
    </font>
    <font>
      <sz val="10"/>
      <color rgb="FFFF0000"/>
      <name val="Times New Roman"/>
      <family val="0"/>
      <charset val="1"/>
    </font>
    <font>
      <sz val="8"/>
      <color rgb="FFFF0000"/>
      <name val="Arial"/>
      <family val="2"/>
      <charset val="1"/>
    </font>
    <font>
      <sz val="10"/>
      <color rgb="FFFF0000"/>
      <name val="MS Sans Serif"/>
      <family val="2"/>
      <charset val="1"/>
    </font>
    <font>
      <sz val="8"/>
      <color rgb="FFFF0000"/>
      <name val="Arial MT"/>
      <family val="2"/>
      <charset val="1"/>
    </font>
    <font>
      <b val="true"/>
      <sz val="8"/>
      <color rgb="FF000000"/>
      <name val="Arial Narrow"/>
      <family val="2"/>
      <charset val="204"/>
    </font>
    <font>
      <b val="true"/>
      <sz val="14"/>
      <color rgb="FF000000"/>
      <name val="Arial"/>
      <family val="2"/>
      <charset val="204"/>
    </font>
    <font>
      <b val="true"/>
      <sz val="14"/>
      <color rgb="FF000000"/>
      <name val="Tahoma"/>
      <family val="2"/>
      <charset val="204"/>
    </font>
    <font>
      <sz val="8"/>
      <color rgb="FF000000"/>
      <name val="Arial Narrow"/>
      <family val="2"/>
      <charset val="204"/>
    </font>
    <font>
      <b val="true"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i val="true"/>
      <sz val="7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b val="true"/>
      <sz val="7"/>
      <color rgb="FF000000"/>
      <name val="Arial"/>
      <family val="2"/>
      <charset val="204"/>
    </font>
    <font>
      <sz val="6"/>
      <color rgb="FF000000"/>
      <name val="Arial"/>
      <family val="2"/>
      <charset val="204"/>
    </font>
    <font>
      <b val="true"/>
      <sz val="11"/>
      <color rgb="FF000000"/>
      <name val="Times New Roman"/>
      <family val="1"/>
      <charset val="204"/>
    </font>
    <font>
      <b val="true"/>
      <sz val="6"/>
      <color rgb="FF000000"/>
      <name val="Arial"/>
      <family val="2"/>
      <charset val="204"/>
    </font>
    <font>
      <b val="true"/>
      <sz val="16"/>
      <color rgb="FF000000"/>
      <name val="Times New Roman"/>
      <family val="1"/>
      <charset val="204"/>
    </font>
    <font>
      <b val="true"/>
      <i val="true"/>
      <sz val="6"/>
      <color rgb="FF000000"/>
      <name val="Arial"/>
      <family val="2"/>
      <charset val="204"/>
    </font>
    <font>
      <i val="true"/>
      <sz val="6"/>
      <color rgb="FF000000"/>
      <name val="Arial"/>
      <family val="2"/>
      <charset val="204"/>
    </font>
    <font>
      <b val="true"/>
      <sz val="9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 val="true"/>
      <sz val="10"/>
      <color rgb="FF000000"/>
      <name val="Tahoma"/>
      <family val="2"/>
      <charset val="204"/>
    </font>
    <font>
      <b val="true"/>
      <i val="true"/>
      <sz val="9"/>
      <color rgb="FF000000"/>
      <name val="Arial"/>
      <family val="2"/>
      <charset val="204"/>
    </font>
    <font>
      <sz val="10"/>
      <color rgb="FF000000"/>
      <name val="Times New Roman"/>
      <family val="1"/>
      <charset val="204"/>
    </font>
    <font>
      <b val="true"/>
      <sz val="11"/>
      <color rgb="FF000080"/>
      <name val="Arial"/>
      <family val="2"/>
      <charset val="1"/>
    </font>
    <font>
      <b val="true"/>
      <i val="true"/>
      <sz val="11"/>
      <color rgb="FF000080"/>
      <name val="Arial"/>
      <family val="2"/>
      <charset val="1"/>
    </font>
    <font>
      <sz val="12"/>
      <color rgb="FFFFFFFF"/>
      <name val="MS Sans Serif"/>
      <family val="2"/>
      <charset val="1"/>
    </font>
    <font>
      <sz val="11"/>
      <color rgb="FFFFFFFF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000080"/>
      <name val="Arial Narrow"/>
      <family val="2"/>
      <charset val="1"/>
    </font>
    <font>
      <b val="true"/>
      <sz val="11"/>
      <color rgb="FFFFFFFF"/>
      <name val="Arial Narrow"/>
      <family val="2"/>
      <charset val="1"/>
    </font>
    <font>
      <sz val="11"/>
      <color rgb="FF000080"/>
      <name val="Arial"/>
      <family val="2"/>
      <charset val="1"/>
    </font>
    <font>
      <sz val="10"/>
      <color rgb="FF003366"/>
      <name val="arial"/>
      <family val="2"/>
      <charset val="1"/>
    </font>
    <font>
      <sz val="10"/>
      <color rgb="FF00008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003366"/>
      <name val="Arial"/>
      <family val="2"/>
      <charset val="1"/>
    </font>
    <font>
      <i val="true"/>
      <sz val="12"/>
      <color rgb="FF003366"/>
      <name val="Arial"/>
      <family val="2"/>
      <charset val="1"/>
    </font>
    <font>
      <sz val="11"/>
      <color rgb="FF003366"/>
      <name val="Arial"/>
      <family val="2"/>
      <charset val="1"/>
    </font>
    <font>
      <i val="true"/>
      <sz val="11"/>
      <color rgb="FF003366"/>
      <name val="Arial"/>
      <family val="2"/>
      <charset val="1"/>
    </font>
    <font>
      <b val="true"/>
      <sz val="11"/>
      <color rgb="FF003366"/>
      <name val="Arial"/>
      <family val="2"/>
      <charset val="1"/>
    </font>
    <font>
      <b val="true"/>
      <i val="true"/>
      <sz val="11"/>
      <color rgb="FF003366"/>
      <name val="Arial"/>
      <family val="2"/>
      <charset val="1"/>
    </font>
    <font>
      <sz val="18"/>
      <color rgb="FF000080"/>
      <name val="Arial"/>
      <family val="2"/>
      <charset val="1"/>
    </font>
    <font>
      <sz val="11"/>
      <color rgb="FFFF0000"/>
      <name val="Arial"/>
      <family val="2"/>
      <charset val="1"/>
    </font>
    <font>
      <sz val="10"/>
      <color rgb="FF808080"/>
      <name val="MS Sans Serif"/>
      <family val="2"/>
      <charset val="204"/>
    </font>
    <font>
      <b val="true"/>
      <sz val="12"/>
      <name val="MS Sans Serif"/>
      <family val="2"/>
      <charset val="204"/>
    </font>
    <font>
      <b val="true"/>
      <sz val="18"/>
      <color rgb="FF000000"/>
      <name val="Cambria"/>
      <family val="1"/>
      <charset val="1"/>
    </font>
    <font>
      <i val="true"/>
      <sz val="8"/>
      <name val="Times New Roman"/>
      <family val="1"/>
      <charset val="1"/>
    </font>
    <font>
      <i val="true"/>
      <sz val="8"/>
      <name val="CorpoS"/>
      <family val="0"/>
      <charset val="1"/>
    </font>
    <font>
      <b val="true"/>
      <sz val="10"/>
      <name val="Times New Roman"/>
      <family val="1"/>
      <charset val="1"/>
    </font>
    <font>
      <sz val="9"/>
      <name val="Helvetica-Black"/>
      <family val="0"/>
      <charset val="1"/>
    </font>
    <font>
      <sz val="7"/>
      <name val="Palatino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18"/>
      <color rgb="FF800000"/>
      <name val="Cambria"/>
      <family val="2"/>
      <charset val="204"/>
    </font>
    <font>
      <b val="true"/>
      <sz val="14"/>
      <name val="CG Times (WN)"/>
      <family val="1"/>
      <charset val="1"/>
    </font>
    <font>
      <b val="true"/>
      <sz val="9"/>
      <color rgb="FFFFFFFF"/>
      <name val="Trebuchet MS"/>
      <family val="2"/>
      <charset val="1"/>
    </font>
    <font>
      <b val="true"/>
      <sz val="8"/>
      <color rgb="FF333399"/>
      <name val="Trebuchet MS"/>
      <family val="2"/>
      <charset val="1"/>
    </font>
    <font>
      <b val="true"/>
      <sz val="11"/>
      <color rgb="FF000000"/>
      <name val="Calibri"/>
      <family val="2"/>
      <charset val="204"/>
    </font>
    <font>
      <b val="true"/>
      <sz val="10"/>
      <color rgb="FF000000"/>
      <name val="Arial"/>
      <family val="2"/>
      <charset val="204"/>
    </font>
    <font>
      <b val="true"/>
      <sz val="11"/>
      <color theme="1"/>
      <name val="Calibri"/>
      <family val="2"/>
      <charset val="204"/>
    </font>
    <font>
      <sz val="10.5"/>
      <color rgb="FF000000"/>
      <name val="FreeSetC"/>
      <family val="2"/>
      <charset val="204"/>
    </font>
    <font>
      <sz val="8"/>
      <color rgb="FF00FFFF"/>
      <name val="Arial MT"/>
      <family val="2"/>
      <charset val="1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  <charset val="204"/>
    </font>
    <font>
      <sz val="9"/>
      <color rgb="FF000000"/>
      <name val="Times New Roman"/>
      <family val="1"/>
      <charset val="1"/>
    </font>
    <font>
      <sz val="8"/>
      <color rgb="FFFFFFFF"/>
      <name val="Arial"/>
      <family val="2"/>
      <charset val="1"/>
    </font>
    <font>
      <b val="true"/>
      <sz val="18"/>
      <name val="Arial CE"/>
      <family val="2"/>
      <charset val="238"/>
    </font>
    <font>
      <b val="true"/>
      <sz val="12"/>
      <name val="Arial CE"/>
      <family val="2"/>
      <charset val="238"/>
    </font>
    <font>
      <sz val="1"/>
      <color rgb="FF000000"/>
      <name val="Courier New"/>
      <family val="1"/>
      <charset val="204"/>
    </font>
    <font>
      <b val="true"/>
      <sz val="11"/>
      <color rgb="FF333333"/>
      <name val="Calibri"/>
      <family val="2"/>
      <charset val="204"/>
    </font>
    <font>
      <sz val="10"/>
      <name val="Times New Roman Cyr"/>
      <family val="0"/>
      <charset val="1"/>
    </font>
    <font>
      <sz val="10"/>
      <name val="Courier New Cyr"/>
      <family val="0"/>
      <charset val="204"/>
    </font>
    <font>
      <sz val="11"/>
      <color rgb="FF0080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b val="true"/>
      <sz val="11"/>
      <color rgb="FFFA7D00"/>
      <name val="Calibri"/>
      <family val="2"/>
      <charset val="204"/>
    </font>
    <font>
      <u val="single"/>
      <sz val="10"/>
      <color theme="10"/>
      <name val="Arial"/>
      <family val="2"/>
      <charset val="1"/>
    </font>
    <font>
      <u val="single"/>
      <sz val="9.35"/>
      <color rgb="FF0000FF"/>
      <name val="Times New Roman Cyr"/>
      <family val="0"/>
      <charset val="204"/>
    </font>
    <font>
      <sz val="12"/>
      <color rgb="FF9999FF"/>
      <name val="Modern"/>
      <family val="3"/>
    </font>
    <font>
      <b val="true"/>
      <sz val="18"/>
      <color rgb="FF9999FF"/>
      <name val="Modern"/>
      <family val="3"/>
    </font>
    <font>
      <b val="true"/>
      <sz val="12"/>
      <color rgb="FF9999FF"/>
      <name val="Modern"/>
      <family val="3"/>
    </font>
    <font>
      <b val="true"/>
      <sz val="15"/>
      <color rgb="FF333399"/>
      <name val="Arial Cyr"/>
      <family val="2"/>
      <charset val="204"/>
    </font>
    <font>
      <b val="true"/>
      <sz val="15"/>
      <color theme="3"/>
      <name val="Calibri"/>
      <family val="2"/>
      <charset val="204"/>
    </font>
    <font>
      <b val="true"/>
      <sz val="13"/>
      <color rgb="FF333399"/>
      <name val="Arial Cyr"/>
      <family val="2"/>
      <charset val="204"/>
    </font>
    <font>
      <b val="true"/>
      <sz val="13"/>
      <color theme="3"/>
      <name val="Calibri"/>
      <family val="2"/>
      <charset val="204"/>
    </font>
    <font>
      <b val="true"/>
      <sz val="11"/>
      <color rgb="FF333399"/>
      <name val="Arial Cyr"/>
      <family val="2"/>
      <charset val="204"/>
    </font>
    <font>
      <b val="true"/>
      <sz val="11"/>
      <color theme="3"/>
      <name val="Calibri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b val="true"/>
      <sz val="11"/>
      <color theme="0"/>
      <name val="Calibri"/>
      <family val="2"/>
      <charset val="204"/>
    </font>
    <font>
      <b val="true"/>
      <sz val="18"/>
      <color rgb="FF333399"/>
      <name val="Cambria"/>
      <family val="2"/>
      <charset val="204"/>
    </font>
    <font>
      <b val="true"/>
      <sz val="18"/>
      <color theme="3"/>
      <name val="Cambria"/>
      <family val="2"/>
      <charset val="204"/>
    </font>
    <font>
      <sz val="10"/>
      <color rgb="FF993300"/>
      <name val="Arial Cyr"/>
      <family val="2"/>
      <charset val="204"/>
    </font>
    <font>
      <sz val="11"/>
      <color rgb="FF9C6500"/>
      <name val="Calibri"/>
      <family val="2"/>
      <charset val="204"/>
    </font>
    <font>
      <sz val="12"/>
      <color rgb="FF000000"/>
      <name val="Times New Roman"/>
      <family val="2"/>
      <charset val="204"/>
    </font>
    <font>
      <sz val="10"/>
      <color theme="1"/>
      <name val="Arial Cyr"/>
      <family val="2"/>
      <charset val="204"/>
    </font>
    <font>
      <sz val="10"/>
      <name val="Times New Roman"/>
      <family val="1"/>
      <charset val="204"/>
    </font>
    <font>
      <sz val="11"/>
      <name val="Times New Roman Cyr"/>
      <family val="0"/>
      <charset val="204"/>
    </font>
    <font>
      <sz val="10"/>
      <color theme="1"/>
      <name val="Times New Roman"/>
      <family val="2"/>
      <charset val="204"/>
    </font>
    <font>
      <sz val="10"/>
      <name val="Segoe UI"/>
      <family val="2"/>
      <charset val="1"/>
    </font>
    <font>
      <u val="single"/>
      <sz val="8"/>
      <color rgb="FF800080"/>
      <name val="Calibri"/>
      <family val="2"/>
      <charset val="204"/>
    </font>
    <font>
      <sz val="10"/>
      <color rgb="FF800080"/>
      <name val="Arial Cyr"/>
      <family val="2"/>
      <charset val="204"/>
    </font>
    <font>
      <sz val="11"/>
      <color rgb="FF9C0006"/>
      <name val="Calibri"/>
      <family val="2"/>
      <charset val="204"/>
    </font>
    <font>
      <i val="true"/>
      <sz val="10"/>
      <color rgb="FF808080"/>
      <name val="Arial Cyr"/>
      <family val="2"/>
      <charset val="204"/>
    </font>
    <font>
      <i val="true"/>
      <sz val="11"/>
      <color rgb="FF7F7F7F"/>
      <name val="Calibri"/>
      <family val="2"/>
      <charset val="204"/>
    </font>
    <font>
      <i val="true"/>
      <sz val="10"/>
      <name val="Arial Cyr"/>
      <family val="0"/>
      <charset val="204"/>
    </font>
    <font>
      <b val="true"/>
      <sz val="10"/>
      <name val="Arial Cyr"/>
      <family val="0"/>
      <charset val="204"/>
    </font>
    <font>
      <sz val="10"/>
      <color rgb="FFFF9900"/>
      <name val="Arial Cyr"/>
      <family val="2"/>
      <charset val="204"/>
    </font>
    <font>
      <sz val="11"/>
      <color rgb="FFFA7D00"/>
      <name val="Calibri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 Cyr"/>
      <family val="2"/>
      <charset val="204"/>
    </font>
    <font>
      <sz val="10"/>
      <color rgb="FF008000"/>
      <name val="Arial Cyr"/>
      <family val="2"/>
      <charset val="204"/>
    </font>
    <font>
      <sz val="11"/>
      <color rgb="FF006100"/>
      <name val="Calibri"/>
      <family val="2"/>
      <charset val="204"/>
    </font>
    <font>
      <sz val="10"/>
      <name val="Petersburg"/>
      <family val="0"/>
      <charset val="1"/>
    </font>
    <font>
      <sz val="10"/>
      <name val="Tahoma"/>
      <family val="2"/>
      <charset val="204"/>
    </font>
    <font>
      <u val="single"/>
      <sz val="9"/>
      <color rgb="FF800080"/>
      <name val="宋体"/>
      <family val="3"/>
      <charset val="134"/>
    </font>
    <font>
      <sz val="11"/>
      <color rgb="FF006100"/>
      <name val="Calibri"/>
      <family val="3"/>
      <charset val="134"/>
    </font>
    <font>
      <sz val="11"/>
      <color rgb="FF9C0006"/>
      <name val="Calibri"/>
      <family val="3"/>
      <charset val="134"/>
    </font>
    <font>
      <sz val="11"/>
      <color theme="1"/>
      <name val="Calibri"/>
      <family val="2"/>
      <charset val="134"/>
    </font>
    <font>
      <sz val="9"/>
      <name val="宋体"/>
      <family val="0"/>
      <charset val="134"/>
    </font>
    <font>
      <b val="true"/>
      <sz val="15"/>
      <color theme="3"/>
      <name val="Calibri"/>
      <family val="3"/>
      <charset val="134"/>
    </font>
    <font>
      <b val="true"/>
      <sz val="13"/>
      <color theme="3"/>
      <name val="Calibri"/>
      <family val="3"/>
      <charset val="134"/>
    </font>
    <font>
      <b val="true"/>
      <sz val="11"/>
      <color theme="3"/>
      <name val="Calibri"/>
      <family val="3"/>
      <charset val="134"/>
    </font>
    <font>
      <b val="true"/>
      <sz val="18"/>
      <color theme="3"/>
      <name val="Cambria"/>
      <family val="3"/>
      <charset val="134"/>
    </font>
    <font>
      <b val="true"/>
      <sz val="11"/>
      <color theme="0"/>
      <name val="Calibri"/>
      <family val="3"/>
      <charset val="134"/>
    </font>
    <font>
      <b val="true"/>
      <sz val="11"/>
      <color theme="1"/>
      <name val="Calibri"/>
      <family val="3"/>
      <charset val="134"/>
    </font>
    <font>
      <i val="true"/>
      <sz val="11"/>
      <color rgb="FF7F7F7F"/>
      <name val="Calibri"/>
      <family val="3"/>
      <charset val="134"/>
    </font>
    <font>
      <sz val="11"/>
      <color rgb="FFFF0000"/>
      <name val="Calibri"/>
      <family val="3"/>
      <charset val="134"/>
    </font>
    <font>
      <b val="true"/>
      <sz val="11"/>
      <color rgb="FFFA7D00"/>
      <name val="Calibri"/>
      <family val="3"/>
      <charset val="134"/>
    </font>
    <font>
      <u val="single"/>
      <sz val="9"/>
      <color rgb="FF0000FF"/>
      <name val="宋体"/>
      <family val="3"/>
      <charset val="134"/>
    </font>
    <font>
      <sz val="11"/>
      <color rgb="FF3F3F76"/>
      <name val="Calibri"/>
      <family val="3"/>
      <charset val="134"/>
    </font>
    <font>
      <b val="true"/>
      <sz val="11"/>
      <color rgb="FF3F3F3F"/>
      <name val="Calibri"/>
      <family val="3"/>
      <charset val="134"/>
    </font>
    <font>
      <sz val="11"/>
      <color rgb="FF9C6500"/>
      <name val="Calibri"/>
      <family val="3"/>
      <charset val="134"/>
    </font>
    <font>
      <sz val="11"/>
      <color rgb="FFFA7D00"/>
      <name val="Calibri"/>
      <family val="3"/>
      <charset val="134"/>
    </font>
    <font>
      <sz val="10"/>
      <color theme="0" tint="-0.5"/>
      <name val="Arial"/>
      <family val="2"/>
      <charset val="204"/>
    </font>
    <font>
      <b val="true"/>
      <sz val="10"/>
      <color theme="0" tint="-0.5"/>
      <name val="Arial"/>
      <family val="2"/>
      <charset val="204"/>
    </font>
    <font>
      <sz val="10"/>
      <color theme="4"/>
      <name val="Arial"/>
      <family val="2"/>
      <charset val="204"/>
    </font>
    <font>
      <sz val="10"/>
      <color theme="3" tint="0.3999"/>
      <name val="Arial"/>
      <family val="2"/>
      <charset val="204"/>
    </font>
    <font>
      <sz val="10"/>
      <color rgb="FF0070C0"/>
      <name val="Arial"/>
      <family val="2"/>
      <charset val="204"/>
    </font>
    <font>
      <sz val="10"/>
      <color theme="4" tint="-0.25"/>
      <name val="Arial"/>
      <family val="2"/>
      <charset val="204"/>
    </font>
    <font>
      <sz val="10"/>
      <color theme="0" tint="-0.35"/>
      <name val="Arial"/>
      <family val="2"/>
      <charset val="204"/>
    </font>
    <font>
      <sz val="10"/>
      <color rgb="FF1F497D"/>
      <name val="Arial"/>
      <family val="2"/>
      <charset val="204"/>
    </font>
    <font>
      <b val="true"/>
      <sz val="10"/>
      <color theme="1"/>
      <name val="Arial"/>
      <family val="2"/>
      <charset val="204"/>
    </font>
    <font>
      <sz val="10"/>
      <color theme="7" tint="-0.25"/>
      <name val="Arial"/>
      <family val="2"/>
      <charset val="204"/>
    </font>
    <font>
      <sz val="10"/>
      <color rgb="FF7030A0"/>
      <name val="Arial"/>
      <family val="2"/>
      <charset val="204"/>
    </font>
    <font>
      <b val="true"/>
      <sz val="10"/>
      <color rgb="FFFF0000"/>
      <name val="Arial"/>
      <family val="2"/>
      <charset val="204"/>
    </font>
    <font>
      <b val="true"/>
      <sz val="10"/>
      <color theme="0" tint="-0.35"/>
      <name val="Arial"/>
      <family val="2"/>
      <charset val="204"/>
    </font>
    <font>
      <sz val="10"/>
      <name val="Arial"/>
      <family val="2"/>
    </font>
    <font>
      <sz val="8"/>
      <color rgb="FF000000"/>
      <name val="Tahoma"/>
      <family val="2"/>
      <charset val="204"/>
    </font>
    <font>
      <sz val="10"/>
      <color theme="3"/>
      <name val="Arial"/>
      <family val="2"/>
      <charset val="204"/>
    </font>
    <font>
      <sz val="10"/>
      <color theme="6" tint="-0.25"/>
      <name val="Arial"/>
      <family val="2"/>
      <charset val="204"/>
    </font>
    <font>
      <sz val="11"/>
      <color theme="1"/>
      <name val="Cambria"/>
      <family val="1"/>
      <charset val="204"/>
    </font>
    <font>
      <sz val="11"/>
      <color theme="0" tint="-0.5"/>
      <name val="Calibri"/>
      <family val="2"/>
      <charset val="204"/>
    </font>
    <font>
      <sz val="11"/>
      <name val="Calibri"/>
      <family val="2"/>
      <charset val="204"/>
    </font>
    <font>
      <sz val="11"/>
      <color theme="3" tint="0.3999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70C0"/>
      <name val="Calibri"/>
      <family val="2"/>
      <charset val="1"/>
    </font>
    <font>
      <sz val="11"/>
      <name val="Calibri"/>
      <family val="2"/>
      <charset val="1"/>
    </font>
  </fonts>
  <fills count="51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E6B9B8"/>
      </patternFill>
    </fill>
    <fill>
      <patternFill patternType="solid">
        <fgColor rgb="FFCCFFCF"/>
        <bgColor rgb="FFCCFFFF"/>
      </patternFill>
    </fill>
    <fill>
      <patternFill patternType="solid">
        <fgColor rgb="FFC999FF"/>
        <bgColor rgb="FFFF99CC"/>
      </patternFill>
    </fill>
    <fill>
      <patternFill patternType="solid">
        <fgColor rgb="FFCCFFFF"/>
        <bgColor rgb="FFDBEEF4"/>
      </patternFill>
    </fill>
    <fill>
      <patternFill patternType="solid">
        <fgColor rgb="FFFFCC99"/>
        <bgColor rgb="FFFAC090"/>
      </patternFill>
    </fill>
    <fill>
      <patternFill patternType="solid">
        <fgColor rgb="FF99CCFE"/>
        <bgColor rgb="FFB9CDE5"/>
      </patternFill>
    </fill>
    <fill>
      <patternFill patternType="solid">
        <fgColor rgb="FFFE8282"/>
        <bgColor rgb="FFFF99CC"/>
      </patternFill>
    </fill>
    <fill>
      <patternFill patternType="solid">
        <fgColor rgb="FF00FF00"/>
        <bgColor rgb="FF31CBCF"/>
      </patternFill>
    </fill>
    <fill>
      <patternFill patternType="solid">
        <fgColor rgb="FFFFCC00"/>
        <bgColor rgb="FFFFFF00"/>
      </patternFill>
    </fill>
    <fill>
      <patternFill patternType="solid">
        <fgColor rgb="FF0068CA"/>
        <bgColor rgb="FF204B7F"/>
      </patternFill>
    </fill>
    <fill>
      <patternFill patternType="solid">
        <fgColor rgb="FF82015A"/>
        <bgColor rgb="FF333397"/>
      </patternFill>
    </fill>
    <fill>
      <patternFill patternType="solid">
        <fgColor rgb="FF31CBCF"/>
        <bgColor rgb="FF00FFFF"/>
      </patternFill>
    </fill>
    <fill>
      <patternFill patternType="solid">
        <fgColor rgb="FFFF9902"/>
        <bgColor rgb="FFFFCC00"/>
      </patternFill>
    </fill>
    <fill>
      <patternFill patternType="darkGray">
        <fgColor rgb="FFF2F2F2"/>
        <bgColor rgb="FFEBF1DE"/>
      </patternFill>
    </fill>
    <fill>
      <patternFill patternType="solid">
        <fgColor theme="4" tint="0.7999"/>
        <bgColor rgb="FFDBEEF4"/>
      </patternFill>
    </fill>
    <fill>
      <patternFill patternType="solid">
        <fgColor rgb="FFFF00FF"/>
        <bgColor rgb="FFFF0000"/>
      </patternFill>
    </fill>
    <fill>
      <patternFill patternType="solid">
        <fgColor theme="5" tint="0.7999"/>
        <bgColor rgb="FFE6E2EB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DCE6F2"/>
      </patternFill>
    </fill>
    <fill>
      <patternFill patternType="solid">
        <fgColor rgb="FFFFFFFF"/>
        <bgColor rgb="FFF2F2F2"/>
      </patternFill>
    </fill>
    <fill>
      <patternFill patternType="solid">
        <fgColor theme="8" tint="0.7999"/>
        <bgColor rgb="FFDCE6F2"/>
      </patternFill>
    </fill>
    <fill>
      <patternFill patternType="solid">
        <fgColor theme="9" tint="0.7999"/>
        <bgColor rgb="FFEBF1DE"/>
      </patternFill>
    </fill>
    <fill>
      <patternFill patternType="solid">
        <fgColor rgb="FFFFFFCC"/>
        <bgColor rgb="FFEBF1DE"/>
      </patternFill>
    </fill>
    <fill>
      <patternFill patternType="solid">
        <fgColor theme="4" tint="0.5999"/>
        <bgColor rgb="FFC6D9F1"/>
      </patternFill>
    </fill>
    <fill>
      <patternFill patternType="darkGray">
        <fgColor rgb="FF82015A"/>
        <bgColor rgb="FF343434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8D8D8"/>
      </patternFill>
    </fill>
    <fill>
      <patternFill patternType="solid">
        <fgColor theme="7" tint="0.5999"/>
        <bgColor rgb="FFC0C0C0"/>
      </patternFill>
    </fill>
    <fill>
      <patternFill patternType="solid">
        <fgColor rgb="FFC0C0C0"/>
        <bgColor rgb="FFBFBFBF"/>
      </patternFill>
    </fill>
    <fill>
      <patternFill patternType="solid">
        <fgColor theme="8" tint="0.5999"/>
        <bgColor rgb="FFC6D9F1"/>
      </patternFill>
    </fill>
    <fill>
      <patternFill patternType="solid">
        <fgColor theme="9" tint="0.5999"/>
        <bgColor rgb="FFFFCCCC"/>
      </patternFill>
    </fill>
    <fill>
      <patternFill patternType="solid">
        <fgColor theme="4" tint="0.3999"/>
        <bgColor rgb="FFA8A5AE"/>
      </patternFill>
    </fill>
    <fill>
      <patternFill patternType="mediumGray">
        <fgColor theme="5" tint="0.3999"/>
        <bgColor rgb="FFFF99CC"/>
      </patternFill>
    </fill>
    <fill>
      <patternFill patternType="mediumGray">
        <fgColor theme="6" tint="0.3999"/>
        <bgColor rgb="FFC0C0C0"/>
      </patternFill>
    </fill>
    <fill>
      <patternFill patternType="darkGray">
        <fgColor theme="7" tint="0.3999"/>
        <bgColor rgb="FFA7B3C7"/>
      </patternFill>
    </fill>
    <fill>
      <patternFill patternType="solid">
        <fgColor theme="8" tint="0.3999"/>
        <bgColor rgb="FFB9CDE5"/>
      </patternFill>
    </fill>
    <fill>
      <patternFill patternType="solid">
        <fgColor theme="9" tint="0.3999"/>
        <bgColor rgb="FFFFCC99"/>
      </patternFill>
    </fill>
    <fill>
      <patternFill patternType="mediumGray">
        <fgColor rgb="FFCCFFCF"/>
        <bgColor rgb="FFCCFFFF"/>
      </patternFill>
    </fill>
    <fill>
      <patternFill patternType="solid">
        <fgColor rgb="FFFCD5B5"/>
        <bgColor rgb="FFFFCCCC"/>
      </patternFill>
    </fill>
    <fill>
      <patternFill patternType="solid">
        <fgColor rgb="FFFFFF00"/>
        <bgColor rgb="FFFFCC00"/>
      </patternFill>
    </fill>
    <fill>
      <patternFill patternType="darkGray">
        <fgColor rgb="FFFFCC00"/>
        <bgColor rgb="FFFF9902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B7DEE8"/>
      </patternFill>
    </fill>
    <fill>
      <patternFill patternType="solid">
        <fgColor theme="0" tint="-0.35"/>
        <bgColor rgb="FFA7B3C7"/>
      </patternFill>
    </fill>
    <fill>
      <patternFill patternType="solid">
        <fgColor theme="0" tint="-0.15"/>
        <bgColor rgb="FFE6E2EB"/>
      </patternFill>
    </fill>
    <fill>
      <patternFill patternType="solid">
        <fgColor rgb="FF0068CA"/>
        <bgColor rgb="FF204B7F"/>
      </patternFill>
    </fill>
    <fill>
      <patternFill patternType="solid">
        <fgColor theme="0" tint="-0.5"/>
        <bgColor rgb="FF7F7F7F"/>
      </patternFill>
    </fill>
    <fill>
      <patternFill patternType="solid">
        <fgColor rgb="FF95CD39"/>
        <bgColor rgb="FFBFBFB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23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4" borderId="0" applyFont="true" applyBorder="false" applyAlignment="true" applyProtection="false">
      <alignment horizontal="general" vertical="bottom" textRotation="0" wrapText="false" indent="0" shrinkToFit="false"/>
    </xf>
    <xf numFmtId="164" fontId="14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9" borderId="0" applyFont="true" applyBorder="false" applyAlignment="true" applyProtection="false">
      <alignment horizontal="general" vertical="bottom" textRotation="0" wrapText="false" indent="0" shrinkToFit="false"/>
    </xf>
    <xf numFmtId="164" fontId="14" fillId="10" borderId="0" applyFont="true" applyBorder="false" applyAlignment="true" applyProtection="false">
      <alignment horizontal="general" vertical="bottom" textRotation="0" wrapText="false" indent="0" shrinkToFit="false"/>
    </xf>
    <xf numFmtId="164" fontId="14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11" borderId="0" applyFont="true" applyBorder="false" applyAlignment="true" applyProtection="false">
      <alignment horizontal="general" vertical="bottom" textRotation="0" wrapText="false" indent="0" shrinkToFit="false"/>
    </xf>
    <xf numFmtId="164" fontId="15" fillId="12" borderId="0" applyFont="true" applyBorder="false" applyAlignment="true" applyProtection="false">
      <alignment horizontal="general" vertical="bottom" textRotation="0" wrapText="false" indent="0" shrinkToFit="false"/>
    </xf>
    <xf numFmtId="164" fontId="15" fillId="9" borderId="0" applyFont="true" applyBorder="false" applyAlignment="true" applyProtection="false">
      <alignment horizontal="general" vertical="bottom" textRotation="0" wrapText="false" indent="0" shrinkToFit="false"/>
    </xf>
    <xf numFmtId="164" fontId="15" fillId="10" borderId="0" applyFont="true" applyBorder="false" applyAlignment="true" applyProtection="false">
      <alignment horizontal="general" vertical="bottom" textRotation="0" wrapText="false" indent="0" shrinkToFit="false"/>
    </xf>
    <xf numFmtId="164" fontId="15" fillId="13" borderId="0" applyFont="true" applyBorder="false" applyAlignment="true" applyProtection="false">
      <alignment horizontal="general" vertical="bottom" textRotation="0" wrapText="false" indent="0" shrinkToFit="false"/>
    </xf>
    <xf numFmtId="164" fontId="15" fillId="14" borderId="0" applyFont="true" applyBorder="false" applyAlignment="true" applyProtection="false">
      <alignment horizontal="general" vertical="bottom" textRotation="0" wrapText="false" indent="0" shrinkToFit="false"/>
    </xf>
    <xf numFmtId="164" fontId="15" fillId="15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71" fontId="17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9" fillId="0" border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1" fillId="0" border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8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25" fillId="17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26" fillId="2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24" fillId="2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25" fillId="19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26" fillId="3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24" fillId="3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5" fillId="20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26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5" fillId="21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26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5" fillId="23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26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25" fillId="24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26" fillId="7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2" borderId="0" applyFont="true" applyBorder="false" applyAlignment="true" applyProtection="false">
      <alignment horizontal="general" vertical="bottom" textRotation="0" wrapText="false" indent="0" shrinkToFit="false"/>
    </xf>
    <xf numFmtId="164" fontId="27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14" fillId="2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27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4" borderId="0" applyFont="true" applyBorder="false" applyAlignment="true" applyProtection="false">
      <alignment horizontal="general" vertical="bottom" textRotation="0" wrapText="false" indent="0" shrinkToFit="false"/>
    </xf>
    <xf numFmtId="164" fontId="27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14" fillId="4" borderId="0" applyFont="true" applyBorder="false" applyAlignment="true" applyProtection="false">
      <alignment horizontal="general" vertical="bottom" textRotation="0" wrapText="false" indent="0" shrinkToFit="false"/>
    </xf>
    <xf numFmtId="164" fontId="14" fillId="5" borderId="0" applyFont="true" applyBorder="false" applyAlignment="true" applyProtection="false">
      <alignment horizontal="general" vertical="bottom" textRotation="0" wrapText="false" indent="0" shrinkToFit="false"/>
    </xf>
    <xf numFmtId="164" fontId="27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14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27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0" applyFont="true" applyBorder="false" applyAlignment="true" applyProtection="false">
      <alignment horizontal="general" vertical="bottom" textRotation="0" wrapText="false" indent="0" shrinkToFit="false"/>
    </xf>
    <xf numFmtId="164" fontId="27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0" applyFont="true" applyBorder="false" applyAlignment="true" applyProtection="false">
      <alignment horizontal="general" vertical="bottom" textRotation="0" wrapText="false" indent="0" shrinkToFit="false"/>
    </xf>
    <xf numFmtId="164" fontId="28" fillId="17" borderId="0" applyFont="true" applyBorder="false" applyAlignment="true" applyProtection="false">
      <alignment horizontal="general" vertical="bottom" textRotation="0" wrapText="false" indent="0" shrinkToFit="false"/>
    </xf>
    <xf numFmtId="164" fontId="28" fillId="19" borderId="0" applyFont="true" applyBorder="false" applyAlignment="true" applyProtection="false">
      <alignment horizontal="general" vertical="bottom" textRotation="0" wrapText="false" indent="0" shrinkToFit="false"/>
    </xf>
    <xf numFmtId="164" fontId="28" fillId="20" borderId="0" applyFont="true" applyBorder="false" applyAlignment="true" applyProtection="false">
      <alignment horizontal="general" vertical="bottom" textRotation="0" wrapText="false" indent="0" shrinkToFit="false"/>
    </xf>
    <xf numFmtId="164" fontId="28" fillId="21" borderId="0" applyFont="true" applyBorder="false" applyAlignment="true" applyProtection="false">
      <alignment horizontal="general" vertical="bottom" textRotation="0" wrapText="false" indent="0" shrinkToFit="false"/>
    </xf>
    <xf numFmtId="164" fontId="28" fillId="23" borderId="0" applyFont="true" applyBorder="false" applyAlignment="true" applyProtection="false">
      <alignment horizontal="general" vertical="bottom" textRotation="0" wrapText="false" indent="0" shrinkToFit="false"/>
    </xf>
    <xf numFmtId="164" fontId="28" fillId="24" borderId="0" applyFont="true" applyBorder="false" applyAlignment="true" applyProtection="false">
      <alignment horizontal="general" vertical="bottom" textRotation="0" wrapText="false" indent="0" shrinkToFit="false"/>
    </xf>
    <xf numFmtId="164" fontId="14" fillId="2" borderId="0" applyFont="true" applyBorder="false" applyAlignment="true" applyProtection="false">
      <alignment horizontal="general" vertical="bottom" textRotation="0" wrapText="false" indent="0" shrinkToFit="false"/>
    </xf>
    <xf numFmtId="164" fontId="14" fillId="2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4" borderId="0" applyFont="true" applyBorder="false" applyAlignment="true" applyProtection="false">
      <alignment horizontal="general" vertical="bottom" textRotation="0" wrapText="false" indent="0" shrinkToFit="false"/>
    </xf>
    <xf numFmtId="164" fontId="14" fillId="4" borderId="0" applyFont="true" applyBorder="false" applyAlignment="true" applyProtection="false">
      <alignment horizontal="general" vertical="bottom" textRotation="0" wrapText="false" indent="0" shrinkToFit="false"/>
    </xf>
    <xf numFmtId="164" fontId="14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83" fontId="0" fillId="0" borderId="0" applyFont="true" applyBorder="false" applyAlignment="true" applyProtection="false">
      <alignment horizontal="general" vertical="bottom" textRotation="0" wrapText="false" indent="0" shrinkToFit="false"/>
    </xf>
    <xf numFmtId="183" fontId="0" fillId="0" borderId="0" applyFont="true" applyBorder="false" applyAlignment="true" applyProtection="false">
      <alignment horizontal="general" vertical="bottom" textRotation="0" wrapText="false" indent="0" shrinkToFit="false"/>
    </xf>
    <xf numFmtId="183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5" fillId="26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26" borderId="0" applyFont="true" applyBorder="false" applyAlignment="true" applyProtection="false">
      <alignment horizontal="general" vertical="bottom" textRotation="0" wrapText="false" indent="0" shrinkToFit="false"/>
    </xf>
    <xf numFmtId="164" fontId="26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26" borderId="0" applyFont="true" applyBorder="false" applyAlignment="true" applyProtection="false">
      <alignment horizontal="general" vertical="bottom" textRotation="0" wrapText="false" indent="0" shrinkToFit="false"/>
    </xf>
    <xf numFmtId="164" fontId="0" fillId="27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25" fillId="28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28" borderId="0" applyFont="true" applyBorder="false" applyAlignment="true" applyProtection="false">
      <alignment horizontal="general" vertical="bottom" textRotation="0" wrapText="false" indent="0" shrinkToFit="false"/>
    </xf>
    <xf numFmtId="164" fontId="26" fillId="9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28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24" fillId="9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25" fillId="29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29" borderId="0" applyFont="true" applyBorder="false" applyAlignment="true" applyProtection="false">
      <alignment horizontal="general" vertical="bottom" textRotation="0" wrapText="false" indent="0" shrinkToFit="false"/>
    </xf>
    <xf numFmtId="164" fontId="26" fillId="10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29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24" fillId="10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5" fillId="30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30" borderId="0" applyFont="true" applyBorder="false" applyAlignment="true" applyProtection="false">
      <alignment horizontal="general" vertical="bottom" textRotation="0" wrapText="false" indent="0" shrinkToFit="false"/>
    </xf>
    <xf numFmtId="164" fontId="26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30" borderId="0" applyFont="true" applyBorder="false" applyAlignment="true" applyProtection="false">
      <alignment horizontal="general" vertical="bottom" textRotation="0" wrapText="false" indent="0" shrinkToFit="false"/>
    </xf>
    <xf numFmtId="164" fontId="0" fillId="31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5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5" fillId="32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32" borderId="0" applyFont="true" applyBorder="false" applyAlignment="true" applyProtection="false">
      <alignment horizontal="general" vertical="bottom" textRotation="0" wrapText="false" indent="0" shrinkToFit="false"/>
    </xf>
    <xf numFmtId="164" fontId="26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32" borderId="0" applyFont="true" applyBorder="false" applyAlignment="true" applyProtection="false">
      <alignment horizontal="general" vertical="bottom" textRotation="0" wrapText="false" indent="0" shrinkToFit="false"/>
    </xf>
    <xf numFmtId="164" fontId="0" fillId="27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8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25" fillId="33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33" borderId="0" applyFont="true" applyBorder="false" applyAlignment="true" applyProtection="false">
      <alignment horizontal="general" vertical="bottom" textRotation="0" wrapText="false" indent="0" shrinkToFit="false"/>
    </xf>
    <xf numFmtId="164" fontId="26" fillId="11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33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24" fillId="11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27" fillId="31" borderId="0" applyFont="true" applyBorder="false" applyAlignment="true" applyProtection="false">
      <alignment horizontal="general" vertical="bottom" textRotation="0" wrapText="false" indent="0" shrinkToFit="false"/>
    </xf>
    <xf numFmtId="164" fontId="0" fillId="26" borderId="0" applyFont="true" applyBorder="false" applyAlignment="true" applyProtection="false">
      <alignment horizontal="general" vertical="bottom" textRotation="0" wrapText="false" indent="0" shrinkToFit="false"/>
    </xf>
    <xf numFmtId="164" fontId="0" fillId="26" borderId="0" applyFont="true" applyBorder="false" applyAlignment="true" applyProtection="false">
      <alignment horizontal="general" vertical="bottom" textRotation="0" wrapText="false" indent="0" shrinkToFit="false"/>
    </xf>
    <xf numFmtId="164" fontId="0" fillId="26" borderId="0" applyFont="true" applyBorder="false" applyAlignment="true" applyProtection="false">
      <alignment horizontal="general" vertical="bottom" textRotation="0" wrapText="false" indent="0" shrinkToFit="false"/>
    </xf>
    <xf numFmtId="164" fontId="0" fillId="26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9" borderId="0" applyFont="true" applyBorder="false" applyAlignment="true" applyProtection="false">
      <alignment horizontal="general" vertical="bottom" textRotation="0" wrapText="false" indent="0" shrinkToFit="false"/>
    </xf>
    <xf numFmtId="164" fontId="27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28" borderId="0" applyFont="true" applyBorder="false" applyAlignment="true" applyProtection="false">
      <alignment horizontal="general" vertical="bottom" textRotation="0" wrapText="false" indent="0" shrinkToFit="false"/>
    </xf>
    <xf numFmtId="164" fontId="0" fillId="28" borderId="0" applyFont="true" applyBorder="false" applyAlignment="true" applyProtection="false">
      <alignment horizontal="general" vertical="bottom" textRotation="0" wrapText="false" indent="0" shrinkToFit="false"/>
    </xf>
    <xf numFmtId="164" fontId="0" fillId="28" borderId="0" applyFont="true" applyBorder="false" applyAlignment="true" applyProtection="false">
      <alignment horizontal="general" vertical="bottom" textRotation="0" wrapText="false" indent="0" shrinkToFit="false"/>
    </xf>
    <xf numFmtId="164" fontId="0" fillId="28" borderId="0" applyFont="true" applyBorder="false" applyAlignment="true" applyProtection="false">
      <alignment horizontal="general" vertical="bottom" textRotation="0" wrapText="false" indent="0" shrinkToFit="false"/>
    </xf>
    <xf numFmtId="164" fontId="14" fillId="9" borderId="0" applyFont="true" applyBorder="false" applyAlignment="true" applyProtection="false">
      <alignment horizontal="general" vertical="bottom" textRotation="0" wrapText="false" indent="0" shrinkToFit="false"/>
    </xf>
    <xf numFmtId="164" fontId="14" fillId="10" borderId="0" applyFont="true" applyBorder="false" applyAlignment="true" applyProtection="false">
      <alignment horizontal="general" vertical="bottom" textRotation="0" wrapText="false" indent="0" shrinkToFit="false"/>
    </xf>
    <xf numFmtId="164" fontId="27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9" borderId="0" applyFont="true" applyBorder="false" applyAlignment="true" applyProtection="false">
      <alignment horizontal="general" vertical="bottom" textRotation="0" wrapText="false" indent="0" shrinkToFit="false"/>
    </xf>
    <xf numFmtId="164" fontId="0" fillId="29" borderId="0" applyFont="true" applyBorder="false" applyAlignment="true" applyProtection="false">
      <alignment horizontal="general" vertical="bottom" textRotation="0" wrapText="false" indent="0" shrinkToFit="false"/>
    </xf>
    <xf numFmtId="164" fontId="0" fillId="29" borderId="0" applyFont="true" applyBorder="false" applyAlignment="true" applyProtection="false">
      <alignment horizontal="general" vertical="bottom" textRotation="0" wrapText="false" indent="0" shrinkToFit="false"/>
    </xf>
    <xf numFmtId="164" fontId="0" fillId="29" borderId="0" applyFont="true" applyBorder="false" applyAlignment="true" applyProtection="false">
      <alignment horizontal="general" vertical="bottom" textRotation="0" wrapText="false" indent="0" shrinkToFit="false"/>
    </xf>
    <xf numFmtId="164" fontId="14" fillId="10" borderId="0" applyFont="true" applyBorder="false" applyAlignment="true" applyProtection="false">
      <alignment horizontal="general" vertical="bottom" textRotation="0" wrapText="false" indent="0" shrinkToFit="false"/>
    </xf>
    <xf numFmtId="164" fontId="14" fillId="5" borderId="0" applyFont="true" applyBorder="false" applyAlignment="true" applyProtection="false">
      <alignment horizontal="general" vertical="bottom" textRotation="0" wrapText="false" indent="0" shrinkToFit="false"/>
    </xf>
    <xf numFmtId="164" fontId="27" fillId="31" borderId="0" applyFont="true" applyBorder="false" applyAlignment="true" applyProtection="false">
      <alignment horizontal="general" vertical="bottom" textRotation="0" wrapText="false" indent="0" shrinkToFit="false"/>
    </xf>
    <xf numFmtId="164" fontId="0" fillId="30" borderId="0" applyFont="true" applyBorder="false" applyAlignment="true" applyProtection="false">
      <alignment horizontal="general" vertical="bottom" textRotation="0" wrapText="false" indent="0" shrinkToFit="false"/>
    </xf>
    <xf numFmtId="164" fontId="0" fillId="30" borderId="0" applyFont="true" applyBorder="false" applyAlignment="true" applyProtection="false">
      <alignment horizontal="general" vertical="bottom" textRotation="0" wrapText="false" indent="0" shrinkToFit="false"/>
    </xf>
    <xf numFmtId="164" fontId="0" fillId="30" borderId="0" applyFont="true" applyBorder="false" applyAlignment="true" applyProtection="false">
      <alignment horizontal="general" vertical="bottom" textRotation="0" wrapText="false" indent="0" shrinkToFit="false"/>
    </xf>
    <xf numFmtId="164" fontId="0" fillId="30" borderId="0" applyFont="true" applyBorder="false" applyAlignment="true" applyProtection="false">
      <alignment horizontal="general" vertical="bottom" textRotation="0" wrapText="false" indent="0" shrinkToFit="false"/>
    </xf>
    <xf numFmtId="164" fontId="14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27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32" borderId="0" applyFont="true" applyBorder="false" applyAlignment="true" applyProtection="false">
      <alignment horizontal="general" vertical="bottom" textRotation="0" wrapText="false" indent="0" shrinkToFit="false"/>
    </xf>
    <xf numFmtId="164" fontId="0" fillId="32" borderId="0" applyFont="true" applyBorder="false" applyAlignment="true" applyProtection="false">
      <alignment horizontal="general" vertical="bottom" textRotation="0" wrapText="false" indent="0" shrinkToFit="false"/>
    </xf>
    <xf numFmtId="164" fontId="0" fillId="32" borderId="0" applyFont="true" applyBorder="false" applyAlignment="true" applyProtection="false">
      <alignment horizontal="general" vertical="bottom" textRotation="0" wrapText="false" indent="0" shrinkToFit="false"/>
    </xf>
    <xf numFmtId="164" fontId="0" fillId="32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11" borderId="0" applyFont="true" applyBorder="false" applyAlignment="true" applyProtection="false">
      <alignment horizontal="general" vertical="bottom" textRotation="0" wrapText="false" indent="0" shrinkToFit="false"/>
    </xf>
    <xf numFmtId="164" fontId="27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33" borderId="0" applyFont="true" applyBorder="false" applyAlignment="true" applyProtection="false">
      <alignment horizontal="general" vertical="bottom" textRotation="0" wrapText="false" indent="0" shrinkToFit="false"/>
    </xf>
    <xf numFmtId="164" fontId="0" fillId="33" borderId="0" applyFont="true" applyBorder="false" applyAlignment="true" applyProtection="false">
      <alignment horizontal="general" vertical="bottom" textRotation="0" wrapText="false" indent="0" shrinkToFit="false"/>
    </xf>
    <xf numFmtId="164" fontId="0" fillId="33" borderId="0" applyFont="true" applyBorder="false" applyAlignment="true" applyProtection="false">
      <alignment horizontal="general" vertical="bottom" textRotation="0" wrapText="false" indent="0" shrinkToFit="false"/>
    </xf>
    <xf numFmtId="164" fontId="0" fillId="33" borderId="0" applyFont="true" applyBorder="false" applyAlignment="true" applyProtection="false">
      <alignment horizontal="general" vertical="bottom" textRotation="0" wrapText="false" indent="0" shrinkToFit="false"/>
    </xf>
    <xf numFmtId="164" fontId="14" fillId="11" borderId="0" applyFont="true" applyBorder="false" applyAlignment="true" applyProtection="false">
      <alignment horizontal="general" vertical="bottom" textRotation="0" wrapText="false" indent="0" shrinkToFit="false"/>
    </xf>
    <xf numFmtId="164" fontId="28" fillId="26" borderId="0" applyFont="true" applyBorder="false" applyAlignment="true" applyProtection="false">
      <alignment horizontal="general" vertical="bottom" textRotation="0" wrapText="false" indent="0" shrinkToFit="false"/>
    </xf>
    <xf numFmtId="164" fontId="28" fillId="28" borderId="0" applyFont="true" applyBorder="false" applyAlignment="true" applyProtection="false">
      <alignment horizontal="general" vertical="bottom" textRotation="0" wrapText="false" indent="0" shrinkToFit="false"/>
    </xf>
    <xf numFmtId="164" fontId="28" fillId="29" borderId="0" applyFont="true" applyBorder="false" applyAlignment="true" applyProtection="false">
      <alignment horizontal="general" vertical="bottom" textRotation="0" wrapText="false" indent="0" shrinkToFit="false"/>
    </xf>
    <xf numFmtId="164" fontId="28" fillId="30" borderId="0" applyFont="true" applyBorder="false" applyAlignment="true" applyProtection="false">
      <alignment horizontal="general" vertical="bottom" textRotation="0" wrapText="false" indent="0" shrinkToFit="false"/>
    </xf>
    <xf numFmtId="164" fontId="28" fillId="32" borderId="0" applyFont="true" applyBorder="false" applyAlignment="true" applyProtection="false">
      <alignment horizontal="general" vertical="bottom" textRotation="0" wrapText="false" indent="0" shrinkToFit="false"/>
    </xf>
    <xf numFmtId="164" fontId="28" fillId="33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26" borderId="0" applyFont="true" applyBorder="false" applyAlignment="true" applyProtection="false">
      <alignment horizontal="general" vertical="bottom" textRotation="0" wrapText="false" indent="0" shrinkToFit="false"/>
    </xf>
    <xf numFmtId="164" fontId="0" fillId="26" borderId="0" applyFont="true" applyBorder="false" applyAlignment="true" applyProtection="false">
      <alignment horizontal="general" vertical="bottom" textRotation="0" wrapText="false" indent="0" shrinkToFit="false"/>
    </xf>
    <xf numFmtId="164" fontId="14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28" borderId="0" applyFont="true" applyBorder="false" applyAlignment="true" applyProtection="false">
      <alignment horizontal="general" vertical="bottom" textRotation="0" wrapText="false" indent="0" shrinkToFit="false"/>
    </xf>
    <xf numFmtId="164" fontId="14" fillId="10" borderId="0" applyFont="true" applyBorder="false" applyAlignment="true" applyProtection="false">
      <alignment horizontal="general" vertical="bottom" textRotation="0" wrapText="false" indent="0" shrinkToFit="false"/>
    </xf>
    <xf numFmtId="164" fontId="14" fillId="10" borderId="0" applyFont="true" applyBorder="false" applyAlignment="true" applyProtection="false">
      <alignment horizontal="general" vertical="bottom" textRotation="0" wrapText="false" indent="0" shrinkToFit="false"/>
    </xf>
    <xf numFmtId="164" fontId="14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11" borderId="0" applyFont="true" applyBorder="false" applyAlignment="true" applyProtection="false">
      <alignment horizontal="general" vertical="bottom" textRotation="0" wrapText="false" indent="0" shrinkToFit="false"/>
    </xf>
    <xf numFmtId="164" fontId="14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26" borderId="0" applyFont="true" applyBorder="false" applyAlignment="true" applyProtection="false">
      <alignment horizontal="general" vertical="bottom" textRotation="0" wrapText="false" indent="0" shrinkToFit="false"/>
    </xf>
    <xf numFmtId="164" fontId="0" fillId="28" borderId="0" applyFont="true" applyBorder="false" applyAlignment="true" applyProtection="false">
      <alignment horizontal="general" vertical="bottom" textRotation="0" wrapText="false" indent="0" shrinkToFit="false"/>
    </xf>
    <xf numFmtId="164" fontId="0" fillId="29" borderId="0" applyFont="true" applyBorder="false" applyAlignment="true" applyProtection="false">
      <alignment horizontal="general" vertical="bottom" textRotation="0" wrapText="false" indent="0" shrinkToFit="false"/>
    </xf>
    <xf numFmtId="164" fontId="0" fillId="30" borderId="0" applyFont="true" applyBorder="false" applyAlignment="true" applyProtection="false">
      <alignment horizontal="general" vertical="bottom" textRotation="0" wrapText="false" indent="0" shrinkToFit="false"/>
    </xf>
    <xf numFmtId="164" fontId="0" fillId="32" borderId="0" applyFont="true" applyBorder="false" applyAlignment="true" applyProtection="false">
      <alignment horizontal="general" vertical="bottom" textRotation="0" wrapText="false" indent="0" shrinkToFit="false"/>
    </xf>
    <xf numFmtId="164" fontId="0" fillId="33" borderId="0" applyFont="true" applyBorder="false" applyAlignment="true" applyProtection="false">
      <alignment horizontal="general" vertical="bottom" textRotation="0" wrapText="false" indent="0" shrinkToFit="false"/>
    </xf>
    <xf numFmtId="18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30" fillId="34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31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30" fillId="35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31" fillId="9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32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29" fillId="9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30" fillId="36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31" fillId="10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32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29" fillId="10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30" fillId="37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31" fillId="13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32" fillId="31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29" fillId="13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30" fillId="38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31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32" fillId="12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4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30" fillId="39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31" fillId="15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32" fillId="6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29" fillId="15" borderId="0" applyFont="true" applyBorder="false" applyAlignment="true" applyProtection="false">
      <alignment horizontal="general" vertical="bottom" textRotation="0" wrapText="false" indent="0" shrinkToFit="false"/>
    </xf>
    <xf numFmtId="164" fontId="15" fillId="12" borderId="0" applyFont="true" applyBorder="false" applyAlignment="true" applyProtection="false">
      <alignment horizontal="general" vertical="bottom" textRotation="0" wrapText="false" indent="0" shrinkToFit="false"/>
    </xf>
    <xf numFmtId="164" fontId="33" fillId="14" borderId="0" applyFont="true" applyBorder="false" applyAlignment="true" applyProtection="false">
      <alignment horizontal="general" vertical="bottom" textRotation="0" wrapText="false" indent="0" shrinkToFit="false"/>
    </xf>
    <xf numFmtId="164" fontId="32" fillId="34" borderId="0" applyFont="true" applyBorder="false" applyAlignment="true" applyProtection="false">
      <alignment horizontal="general" vertical="bottom" textRotation="0" wrapText="false" indent="0" shrinkToFit="false"/>
    </xf>
    <xf numFmtId="164" fontId="15" fillId="12" borderId="0" applyFont="true" applyBorder="false" applyAlignment="true" applyProtection="false">
      <alignment horizontal="general" vertical="bottom" textRotation="0" wrapText="false" indent="0" shrinkToFit="false"/>
    </xf>
    <xf numFmtId="164" fontId="15" fillId="12" borderId="0" applyFont="true" applyBorder="false" applyAlignment="true" applyProtection="false">
      <alignment horizontal="general" vertical="bottom" textRotation="0" wrapText="false" indent="0" shrinkToFit="false"/>
    </xf>
    <xf numFmtId="164" fontId="15" fillId="9" borderId="0" applyFont="true" applyBorder="false" applyAlignment="true" applyProtection="false">
      <alignment horizontal="general" vertical="bottom" textRotation="0" wrapText="false" indent="0" shrinkToFit="false"/>
    </xf>
    <xf numFmtId="164" fontId="33" fillId="9" borderId="0" applyFont="true" applyBorder="false" applyAlignment="true" applyProtection="false">
      <alignment horizontal="general" vertical="bottom" textRotation="0" wrapText="false" indent="0" shrinkToFit="false"/>
    </xf>
    <xf numFmtId="164" fontId="32" fillId="35" borderId="0" applyFont="true" applyBorder="false" applyAlignment="true" applyProtection="false">
      <alignment horizontal="general" vertical="bottom" textRotation="0" wrapText="false" indent="0" shrinkToFit="false"/>
    </xf>
    <xf numFmtId="164" fontId="15" fillId="9" borderId="0" applyFont="true" applyBorder="false" applyAlignment="true" applyProtection="false">
      <alignment horizontal="general" vertical="bottom" textRotation="0" wrapText="false" indent="0" shrinkToFit="false"/>
    </xf>
    <xf numFmtId="164" fontId="15" fillId="9" borderId="0" applyFont="true" applyBorder="false" applyAlignment="true" applyProtection="false">
      <alignment horizontal="general" vertical="bottom" textRotation="0" wrapText="false" indent="0" shrinkToFit="false"/>
    </xf>
    <xf numFmtId="164" fontId="15" fillId="10" borderId="0" applyFont="true" applyBorder="false" applyAlignment="true" applyProtection="false">
      <alignment horizontal="general" vertical="bottom" textRotation="0" wrapText="false" indent="0" shrinkToFit="false"/>
    </xf>
    <xf numFmtId="164" fontId="33" fillId="25" borderId="0" applyFont="true" applyBorder="false" applyAlignment="true" applyProtection="false">
      <alignment horizontal="general" vertical="bottom" textRotation="0" wrapText="false" indent="0" shrinkToFit="false"/>
    </xf>
    <xf numFmtId="164" fontId="32" fillId="36" borderId="0" applyFont="true" applyBorder="false" applyAlignment="true" applyProtection="false">
      <alignment horizontal="general" vertical="bottom" textRotation="0" wrapText="false" indent="0" shrinkToFit="false"/>
    </xf>
    <xf numFmtId="164" fontId="15" fillId="10" borderId="0" applyFont="true" applyBorder="false" applyAlignment="true" applyProtection="false">
      <alignment horizontal="general" vertical="bottom" textRotation="0" wrapText="false" indent="0" shrinkToFit="false"/>
    </xf>
    <xf numFmtId="164" fontId="15" fillId="10" borderId="0" applyFont="true" applyBorder="false" applyAlignment="true" applyProtection="false">
      <alignment horizontal="general" vertical="bottom" textRotation="0" wrapText="false" indent="0" shrinkToFit="false"/>
    </xf>
    <xf numFmtId="164" fontId="15" fillId="13" borderId="0" applyFont="true" applyBorder="false" applyAlignment="true" applyProtection="false">
      <alignment horizontal="general" vertical="bottom" textRotation="0" wrapText="false" indent="0" shrinkToFit="false"/>
    </xf>
    <xf numFmtId="164" fontId="33" fillId="31" borderId="0" applyFont="true" applyBorder="false" applyAlignment="true" applyProtection="false">
      <alignment horizontal="general" vertical="bottom" textRotation="0" wrapText="false" indent="0" shrinkToFit="false"/>
    </xf>
    <xf numFmtId="164" fontId="32" fillId="37" borderId="0" applyFont="true" applyBorder="false" applyAlignment="true" applyProtection="false">
      <alignment horizontal="general" vertical="bottom" textRotation="0" wrapText="false" indent="0" shrinkToFit="false"/>
    </xf>
    <xf numFmtId="164" fontId="15" fillId="13" borderId="0" applyFont="true" applyBorder="false" applyAlignment="true" applyProtection="false">
      <alignment horizontal="general" vertical="bottom" textRotation="0" wrapText="false" indent="0" shrinkToFit="false"/>
    </xf>
    <xf numFmtId="164" fontId="15" fillId="13" borderId="0" applyFont="true" applyBorder="false" applyAlignment="true" applyProtection="false">
      <alignment horizontal="general" vertical="bottom" textRotation="0" wrapText="false" indent="0" shrinkToFit="false"/>
    </xf>
    <xf numFmtId="164" fontId="15" fillId="14" borderId="0" applyFont="true" applyBorder="false" applyAlignment="true" applyProtection="false">
      <alignment horizontal="general" vertical="bottom" textRotation="0" wrapText="false" indent="0" shrinkToFit="false"/>
    </xf>
    <xf numFmtId="164" fontId="33" fillId="14" borderId="0" applyFont="true" applyBorder="false" applyAlignment="true" applyProtection="false">
      <alignment horizontal="general" vertical="bottom" textRotation="0" wrapText="false" indent="0" shrinkToFit="false"/>
    </xf>
    <xf numFmtId="164" fontId="32" fillId="38" borderId="0" applyFont="true" applyBorder="false" applyAlignment="true" applyProtection="false">
      <alignment horizontal="general" vertical="bottom" textRotation="0" wrapText="false" indent="0" shrinkToFit="false"/>
    </xf>
    <xf numFmtId="164" fontId="15" fillId="14" borderId="0" applyFont="true" applyBorder="false" applyAlignment="true" applyProtection="false">
      <alignment horizontal="general" vertical="bottom" textRotation="0" wrapText="false" indent="0" shrinkToFit="false"/>
    </xf>
    <xf numFmtId="164" fontId="15" fillId="14" borderId="0" applyFont="true" applyBorder="false" applyAlignment="true" applyProtection="false">
      <alignment horizontal="general" vertical="bottom" textRotation="0" wrapText="false" indent="0" shrinkToFit="false"/>
    </xf>
    <xf numFmtId="164" fontId="15" fillId="15" borderId="0" applyFont="true" applyBorder="false" applyAlignment="true" applyProtection="false">
      <alignment horizontal="general" vertical="bottom" textRotation="0" wrapText="false" indent="0" shrinkToFit="false"/>
    </xf>
    <xf numFmtId="164" fontId="33" fillId="7" borderId="0" applyFont="true" applyBorder="false" applyAlignment="true" applyProtection="false">
      <alignment horizontal="general" vertical="bottom" textRotation="0" wrapText="false" indent="0" shrinkToFit="false"/>
    </xf>
    <xf numFmtId="164" fontId="32" fillId="39" borderId="0" applyFont="true" applyBorder="false" applyAlignment="true" applyProtection="false">
      <alignment horizontal="general" vertical="bottom" textRotation="0" wrapText="false" indent="0" shrinkToFit="false"/>
    </xf>
    <xf numFmtId="164" fontId="15" fillId="15" borderId="0" applyFont="true" applyBorder="false" applyAlignment="true" applyProtection="false">
      <alignment horizontal="general" vertical="bottom" textRotation="0" wrapText="false" indent="0" shrinkToFit="false"/>
    </xf>
    <xf numFmtId="164" fontId="15" fillId="15" borderId="0" applyFont="true" applyBorder="false" applyAlignment="true" applyProtection="false">
      <alignment horizontal="general" vertical="bottom" textRotation="0" wrapText="false" indent="0" shrinkToFit="false"/>
    </xf>
    <xf numFmtId="164" fontId="34" fillId="34" borderId="0" applyFont="true" applyBorder="false" applyAlignment="true" applyProtection="false">
      <alignment horizontal="general" vertical="bottom" textRotation="0" wrapText="false" indent="0" shrinkToFit="false"/>
    </xf>
    <xf numFmtId="164" fontId="34" fillId="35" borderId="0" applyFont="true" applyBorder="false" applyAlignment="true" applyProtection="false">
      <alignment horizontal="general" vertical="bottom" textRotation="0" wrapText="false" indent="0" shrinkToFit="false"/>
    </xf>
    <xf numFmtId="164" fontId="34" fillId="36" borderId="0" applyFont="true" applyBorder="false" applyAlignment="true" applyProtection="false">
      <alignment horizontal="general" vertical="bottom" textRotation="0" wrapText="false" indent="0" shrinkToFit="false"/>
    </xf>
    <xf numFmtId="164" fontId="34" fillId="37" borderId="0" applyFont="true" applyBorder="false" applyAlignment="true" applyProtection="false">
      <alignment horizontal="general" vertical="bottom" textRotation="0" wrapText="false" indent="0" shrinkToFit="false"/>
    </xf>
    <xf numFmtId="164" fontId="34" fillId="38" borderId="0" applyFont="true" applyBorder="false" applyAlignment="true" applyProtection="false">
      <alignment horizontal="general" vertical="bottom" textRotation="0" wrapText="false" indent="0" shrinkToFit="false"/>
    </xf>
    <xf numFmtId="164" fontId="34" fillId="39" borderId="0" applyFont="true" applyBorder="false" applyAlignment="true" applyProtection="false">
      <alignment horizontal="general" vertical="bottom" textRotation="0" wrapText="false" indent="0" shrinkToFit="false"/>
    </xf>
    <xf numFmtId="164" fontId="15" fillId="12" borderId="0" applyFont="true" applyBorder="false" applyAlignment="true" applyProtection="false">
      <alignment horizontal="general" vertical="bottom" textRotation="0" wrapText="false" indent="0" shrinkToFit="false"/>
    </xf>
    <xf numFmtId="164" fontId="15" fillId="12" borderId="0" applyFont="true" applyBorder="false" applyAlignment="true" applyProtection="false">
      <alignment horizontal="general" vertical="bottom" textRotation="0" wrapText="false" indent="0" shrinkToFit="false"/>
    </xf>
    <xf numFmtId="164" fontId="15" fillId="9" borderId="0" applyFont="true" applyBorder="false" applyAlignment="true" applyProtection="false">
      <alignment horizontal="general" vertical="bottom" textRotation="0" wrapText="false" indent="0" shrinkToFit="false"/>
    </xf>
    <xf numFmtId="164" fontId="15" fillId="9" borderId="0" applyFont="true" applyBorder="false" applyAlignment="true" applyProtection="false">
      <alignment horizontal="general" vertical="bottom" textRotation="0" wrapText="false" indent="0" shrinkToFit="false"/>
    </xf>
    <xf numFmtId="164" fontId="15" fillId="10" borderId="0" applyFont="true" applyBorder="false" applyAlignment="true" applyProtection="false">
      <alignment horizontal="general" vertical="bottom" textRotation="0" wrapText="false" indent="0" shrinkToFit="false"/>
    </xf>
    <xf numFmtId="164" fontId="15" fillId="10" borderId="0" applyFont="true" applyBorder="false" applyAlignment="true" applyProtection="false">
      <alignment horizontal="general" vertical="bottom" textRotation="0" wrapText="false" indent="0" shrinkToFit="false"/>
    </xf>
    <xf numFmtId="164" fontId="15" fillId="13" borderId="0" applyFont="true" applyBorder="false" applyAlignment="true" applyProtection="false">
      <alignment horizontal="general" vertical="bottom" textRotation="0" wrapText="false" indent="0" shrinkToFit="false"/>
    </xf>
    <xf numFmtId="164" fontId="15" fillId="13" borderId="0" applyFont="true" applyBorder="false" applyAlignment="true" applyProtection="false">
      <alignment horizontal="general" vertical="bottom" textRotation="0" wrapText="false" indent="0" shrinkToFit="false"/>
    </xf>
    <xf numFmtId="164" fontId="15" fillId="14" borderId="0" applyFont="true" applyBorder="false" applyAlignment="true" applyProtection="false">
      <alignment horizontal="general" vertical="bottom" textRotation="0" wrapText="false" indent="0" shrinkToFit="false"/>
    </xf>
    <xf numFmtId="164" fontId="15" fillId="14" borderId="0" applyFont="true" applyBorder="false" applyAlignment="true" applyProtection="false">
      <alignment horizontal="general" vertical="bottom" textRotation="0" wrapText="false" indent="0" shrinkToFit="false"/>
    </xf>
    <xf numFmtId="164" fontId="15" fillId="15" borderId="0" applyFont="true" applyBorder="false" applyAlignment="true" applyProtection="false">
      <alignment horizontal="general" vertical="bottom" textRotation="0" wrapText="false" indent="0" shrinkToFit="false"/>
    </xf>
    <xf numFmtId="164" fontId="15" fillId="15" borderId="0" applyFont="true" applyBorder="false" applyAlignment="true" applyProtection="false">
      <alignment horizontal="general" vertical="bottom" textRotation="0" wrapText="false" indent="0" shrinkToFit="false"/>
    </xf>
    <xf numFmtId="164" fontId="32" fillId="34" borderId="0" applyFont="true" applyBorder="false" applyAlignment="true" applyProtection="false">
      <alignment horizontal="general" vertical="bottom" textRotation="0" wrapText="false" indent="0" shrinkToFit="false"/>
    </xf>
    <xf numFmtId="164" fontId="32" fillId="35" borderId="0" applyFont="true" applyBorder="false" applyAlignment="true" applyProtection="false">
      <alignment horizontal="general" vertical="bottom" textRotation="0" wrapText="false" indent="0" shrinkToFit="false"/>
    </xf>
    <xf numFmtId="164" fontId="32" fillId="36" borderId="0" applyFont="true" applyBorder="false" applyAlignment="true" applyProtection="false">
      <alignment horizontal="general" vertical="bottom" textRotation="0" wrapText="false" indent="0" shrinkToFit="false"/>
    </xf>
    <xf numFmtId="164" fontId="32" fillId="37" borderId="0" applyFont="true" applyBorder="false" applyAlignment="true" applyProtection="false">
      <alignment horizontal="general" vertical="bottom" textRotation="0" wrapText="false" indent="0" shrinkToFit="false"/>
    </xf>
    <xf numFmtId="164" fontId="32" fillId="38" borderId="0" applyFont="true" applyBorder="false" applyAlignment="true" applyProtection="false">
      <alignment horizontal="general" vertical="bottom" textRotation="0" wrapText="false" indent="0" shrinkToFit="false"/>
    </xf>
    <xf numFmtId="164" fontId="32" fillId="39" borderId="0" applyFont="true" applyBorder="false" applyAlignment="true" applyProtection="false">
      <alignment horizontal="general" vertical="bottom" textRotation="0" wrapText="false" indent="0" shrinkToFit="false"/>
    </xf>
    <xf numFmtId="186" fontId="35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87" fontId="0" fillId="0" borderId="0" applyFont="true" applyBorder="false" applyAlignment="true" applyProtection="false">
      <alignment horizontal="general" vertical="bottom" textRotation="0" wrapText="false" indent="0" shrinkToFit="false"/>
    </xf>
    <xf numFmtId="18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2" fontId="16" fillId="0" borderId="0" applyFont="true" applyBorder="false" applyAlignment="true" applyProtection="false">
      <alignment horizontal="general" vertical="bottom" textRotation="0" wrapText="false" indent="0" shrinkToFit="false"/>
    </xf>
    <xf numFmtId="192" fontId="16" fillId="0" borderId="0" applyFont="true" applyBorder="false" applyAlignment="true" applyProtection="false">
      <alignment horizontal="general" vertical="bottom" textRotation="0" wrapText="false" indent="0" shrinkToFit="false"/>
    </xf>
    <xf numFmtId="192" fontId="16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2" fontId="16" fillId="0" borderId="0" applyFont="true" applyBorder="false" applyAlignment="true" applyProtection="false">
      <alignment horizontal="general" vertical="bottom" textRotation="0" wrapText="false" indent="0" shrinkToFit="false"/>
    </xf>
    <xf numFmtId="192" fontId="16" fillId="0" borderId="0" applyFont="true" applyBorder="false" applyAlignment="true" applyProtection="false">
      <alignment horizontal="general" vertical="bottom" textRotation="0" wrapText="false" indent="0" shrinkToFit="false"/>
    </xf>
    <xf numFmtId="192" fontId="16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2" fontId="16" fillId="0" borderId="0" applyFont="true" applyBorder="false" applyAlignment="true" applyProtection="false">
      <alignment horizontal="general" vertical="bottom" textRotation="0" wrapText="false" indent="0" shrinkToFit="false"/>
    </xf>
    <xf numFmtId="192" fontId="16" fillId="0" borderId="0" applyFont="true" applyBorder="false" applyAlignment="true" applyProtection="false">
      <alignment horizontal="general" vertical="bottom" textRotation="0" wrapText="false" indent="0" shrinkToFit="false"/>
    </xf>
    <xf numFmtId="192" fontId="16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2" fontId="16" fillId="0" borderId="0" applyFont="true" applyBorder="false" applyAlignment="true" applyProtection="false">
      <alignment horizontal="general" vertical="bottom" textRotation="0" wrapText="false" indent="0" shrinkToFit="false"/>
    </xf>
    <xf numFmtId="192" fontId="16" fillId="0" borderId="0" applyFont="true" applyBorder="false" applyAlignment="true" applyProtection="false">
      <alignment horizontal="general" vertical="bottom" textRotation="0" wrapText="false" indent="0" shrinkToFit="false"/>
    </xf>
    <xf numFmtId="192" fontId="16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7" fontId="16" fillId="0" borderId="0" applyFont="true" applyBorder="false" applyAlignment="true" applyProtection="false">
      <alignment horizontal="general" vertical="bottom" textRotation="0" wrapText="false" indent="0" shrinkToFit="false"/>
    </xf>
    <xf numFmtId="197" fontId="16" fillId="0" borderId="0" applyFont="true" applyBorder="false" applyAlignment="true" applyProtection="false">
      <alignment horizontal="general" vertical="bottom" textRotation="0" wrapText="false" indent="0" shrinkToFit="false"/>
    </xf>
    <xf numFmtId="197" fontId="16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98" fontId="0" fillId="0" borderId="0" applyFont="true" applyBorder="false" applyAlignment="true" applyProtection="false">
      <alignment horizontal="general" vertical="bottom" textRotation="0" wrapText="false" indent="0" shrinkToFit="false"/>
    </xf>
    <xf numFmtId="19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false">
      <alignment horizontal="general" vertical="bottom" textRotation="0" wrapText="false" indent="0" shrinkToFit="false"/>
    </xf>
    <xf numFmtId="19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20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9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99" fontId="0" fillId="0" borderId="0" applyFont="true" applyBorder="false" applyAlignment="true" applyProtection="false">
      <alignment horizontal="general" vertical="bottom" textRotation="0" wrapText="false" indent="0" shrinkToFit="false"/>
    </xf>
    <xf numFmtId="199" fontId="0" fillId="0" borderId="0" applyFont="true" applyBorder="false" applyAlignment="true" applyProtection="false">
      <alignment horizontal="general" vertical="bottom" textRotation="0" wrapText="false" indent="0" shrinkToFit="false"/>
    </xf>
    <xf numFmtId="199" fontId="0" fillId="0" borderId="0" applyFont="true" applyBorder="false" applyAlignment="true" applyProtection="false">
      <alignment horizontal="general" vertical="bottom" textRotation="0" wrapText="false" indent="0" shrinkToFit="false"/>
    </xf>
    <xf numFmtId="202" fontId="0" fillId="0" borderId="0" applyFont="true" applyBorder="false" applyAlignment="true" applyProtection="false">
      <alignment horizontal="general" vertical="bottom" textRotation="0" wrapText="false" indent="0" shrinkToFit="false"/>
    </xf>
    <xf numFmtId="203" fontId="0" fillId="0" borderId="0" applyFont="true" applyBorder="false" applyAlignment="true" applyProtection="false">
      <alignment horizontal="general" vertical="bottom" textRotation="0" wrapText="false" indent="0" shrinkToFit="false"/>
    </xf>
    <xf numFmtId="203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7" fontId="16" fillId="0" borderId="0" applyFont="true" applyBorder="false" applyAlignment="true" applyProtection="false">
      <alignment horizontal="general" vertical="bottom" textRotation="0" wrapText="false" indent="0" shrinkToFit="false"/>
    </xf>
    <xf numFmtId="197" fontId="16" fillId="0" borderId="0" applyFont="true" applyBorder="false" applyAlignment="true" applyProtection="false">
      <alignment horizontal="general" vertical="bottom" textRotation="0" wrapText="false" indent="0" shrinkToFit="false"/>
    </xf>
    <xf numFmtId="197" fontId="16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20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20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20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3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1" fontId="4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1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4" fillId="4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4" fillId="3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3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3" fillId="41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3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4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3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4" fillId="3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216" fontId="42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6" fontId="4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16" fontId="16" fillId="4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16" fontId="243" fillId="4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16" fontId="243" fillId="4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16" fontId="4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2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243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16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16" fillId="4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4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4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3" fillId="4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4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27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42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69" fontId="4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4" fillId="4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4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4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3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42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6" fillId="4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43" fillId="3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3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4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3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2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6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2" fontId="4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2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2" fontId="2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24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6" fontId="243" fillId="4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4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5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5" fontId="2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5" fontId="243" fillId="4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5" fontId="2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5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2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333" fontId="42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5" fontId="243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3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6" fillId="4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6" fontId="16" fillId="4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6" fontId="1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4" fillId="4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5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4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226" fontId="4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6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26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4" fillId="4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6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4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226" fontId="42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26" fontId="24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47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47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6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4" fillId="4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22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30" fillId="4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3" fillId="4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3" fillId="44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3" fillId="4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1" fontId="2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6" fontId="2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83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6" fontId="16" fillId="4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4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2" fontId="4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3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3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22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69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2" fontId="2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22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334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69" fontId="42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69" fontId="42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26" fontId="42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22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6" fontId="42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6" fontId="42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1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333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3" fillId="4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4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3" fillId="4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22" fontId="426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69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25" fontId="16" fillId="45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225" fontId="16" fillId="4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216" fontId="43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3" fillId="4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335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426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7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7" fontId="426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26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336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337" fontId="4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26" fillId="4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4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334" fontId="4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47" fontId="2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47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4" fillId="4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4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17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7" fontId="16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42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4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338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2" fontId="4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333" fontId="4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4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424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5" fontId="4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424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69" fontId="4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5" fontId="16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4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2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2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243" fillId="4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16" fillId="4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16" fillId="2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243" fillId="2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22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26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31" fontId="422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16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31" fontId="4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31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31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31" fontId="16" fillId="2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4" fillId="47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47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47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4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26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43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43" fillId="4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4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426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425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16" fillId="4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4" fillId="4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4" fillId="4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1" fontId="16" fillId="44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1" fontId="16" fillId="4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1" fontId="16" fillId="4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6" fillId="3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7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7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6" fontId="1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4" fillId="17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17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17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1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7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3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4" fillId="3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3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4" fillId="28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2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8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2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26" fontId="16" fillId="4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4" fillId="4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28" fillId="4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28" fillId="49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8" fillId="4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28" fillId="4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69" fontId="428" fillId="4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6" fontId="428" fillId="4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6" fontId="16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3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28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4" fillId="29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2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2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5" fontId="243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243" fillId="5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39" fontId="243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1" fontId="16" fillId="5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5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4" fillId="4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6" fontId="43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6" fontId="0" fillId="4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6" fontId="16" fillId="4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16" fontId="43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2" fontId="2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2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4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4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3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31" fontId="24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3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331" fontId="43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2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5" fontId="2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340" fontId="2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340" fontId="2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340" fontId="2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5" fontId="43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333" fontId="2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333" fontId="4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333" fontId="2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333" fontId="4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5" fontId="4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3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6" fontId="438" fillId="4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43" fillId="4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69" fontId="2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4" fillId="46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46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2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0" fillId="4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43" fillId="4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22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6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7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341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4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2" fontId="4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4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0" fillId="4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0" fillId="4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3" fillId="4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16" fontId="1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38" fillId="4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69" fontId="4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4" fillId="4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6" fillId="4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25" fontId="16" fillId="4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4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6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4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4" fillId="4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6" fontId="0" fillId="3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3" fillId="3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4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243" fillId="3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333" fontId="4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4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3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2" fontId="440" fillId="4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440" fillId="4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2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2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22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22" fontId="0" fillId="3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0" fillId="3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22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243" fillId="1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2" fontId="243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342" fontId="0" fillId="4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42" fontId="441" fillId="17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22" fontId="441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0" fillId="4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6" fontId="440" fillId="4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0" fillId="4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0" fillId="4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2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4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5" fontId="16" fillId="4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4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4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74" fillId="47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6" fillId="4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47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6" fillId="4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4" fillId="4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6" fillId="4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4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33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4" fillId="4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26" fontId="0" fillId="3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6" fontId="0" fillId="3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69" fontId="174" fillId="4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69" fontId="16" fillId="4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69" fontId="16" fillId="4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269" fontId="16" fillId="3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269" fontId="16" fillId="3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69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69" fontId="16" fillId="4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4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4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35" fontId="0" fillId="5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0" fillId="5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0" fillId="5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0" fillId="5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235" fontId="0" fillId="5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235" fontId="0" fillId="5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343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5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0" fillId="22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6" fontId="4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3" fillId="4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3" fillId="4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2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26" fontId="4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3" fillId="4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3" fillId="4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335" fontId="426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4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4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427" fillId="4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6" fontId="427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92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16" fontId="4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5" fontId="424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22" fontId="424" fillId="4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6" fontId="4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6" fontId="2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26" fillId="4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26" fillId="4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31" fontId="4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6" fontId="16" fillId="4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3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43" fillId="4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6" fontId="4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6" fontId="4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4" fillId="49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28" fillId="49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16" fontId="1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6" fontId="44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6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44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6" fontId="16" fillId="4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5477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&#10;bidires=100&#13;" xfId="20"/>
    <cellStyle name="&#13;&#10;JournalTemplate=C:\COMFO\CTALK\JOURSTD.TPL&#13;&#10;LbStateAddress=3 3 0 251 1 89 2 311&#13;&#10;LbStateJou" xfId="21"/>
    <cellStyle name="_x0013_" xfId="22"/>
    <cellStyle name="          &#13;&#10;386grabber=VGA.3GR&#13;&#10;" xfId="23"/>
    <cellStyle name="          &#13;&#10;network.drv=netware." xfId="24"/>
    <cellStyle name=" 1" xfId="25"/>
    <cellStyle name=" 1 10" xfId="26"/>
    <cellStyle name=" 1 10 2" xfId="27"/>
    <cellStyle name=" 1 11" xfId="28"/>
    <cellStyle name=" 1 11 2" xfId="29"/>
    <cellStyle name=" 1 12" xfId="30"/>
    <cellStyle name=" 1 13" xfId="31"/>
    <cellStyle name=" 1 14" xfId="32"/>
    <cellStyle name=" 1 15" xfId="33"/>
    <cellStyle name=" 1 16" xfId="34"/>
    <cellStyle name=" 1 2" xfId="35"/>
    <cellStyle name=" 1 2 2" xfId="36"/>
    <cellStyle name=" 1 2 2 2" xfId="37"/>
    <cellStyle name=" 1 2 2 2 2" xfId="38"/>
    <cellStyle name=" 1 2 2 2 2 2" xfId="39"/>
    <cellStyle name=" 1 2 2 2 2 3" xfId="40"/>
    <cellStyle name=" 1 2 2 2 2 4" xfId="41"/>
    <cellStyle name=" 1 2 2 2 2 5" xfId="42"/>
    <cellStyle name=" 1 2 2 2 2 5 2" xfId="43"/>
    <cellStyle name=" 1 2 2 2 3" xfId="44"/>
    <cellStyle name=" 1 2 2 2 4" xfId="45"/>
    <cellStyle name=" 1 2 2 2 4 2" xfId="46"/>
    <cellStyle name=" 1 2 2 2 5" xfId="47"/>
    <cellStyle name=" 1 2 2 2 5 2" xfId="48"/>
    <cellStyle name=" 1 2 2 2 6" xfId="49"/>
    <cellStyle name=" 1 2 2 2 6 2" xfId="50"/>
    <cellStyle name=" 1 2 2 3" xfId="51"/>
    <cellStyle name=" 1 2 2 3 2" xfId="52"/>
    <cellStyle name=" 1 2 2 3 2 2" xfId="53"/>
    <cellStyle name=" 1 2 2 3 3" xfId="54"/>
    <cellStyle name=" 1 2 2 3 3 2" xfId="55"/>
    <cellStyle name=" 1 2 2 3 4" xfId="56"/>
    <cellStyle name=" 1 2 2 3 4 2" xfId="57"/>
    <cellStyle name=" 1 2 2 3 5" xfId="58"/>
    <cellStyle name=" 1 2 2 4" xfId="59"/>
    <cellStyle name=" 1 2 2 5" xfId="60"/>
    <cellStyle name=" 1 2 3" xfId="61"/>
    <cellStyle name=" 1 2 3 2" xfId="62"/>
    <cellStyle name=" 1 2 3 3" xfId="63"/>
    <cellStyle name=" 1 2 3 4" xfId="64"/>
    <cellStyle name=" 1 2 3 5" xfId="65"/>
    <cellStyle name=" 1 2 3 5 2" xfId="66"/>
    <cellStyle name=" 1 2 4" xfId="67"/>
    <cellStyle name=" 1 2 4 2" xfId="68"/>
    <cellStyle name=" 1 2 5" xfId="69"/>
    <cellStyle name=" 1 2 5 2" xfId="70"/>
    <cellStyle name=" 1 2 6" xfId="71"/>
    <cellStyle name=" 1 2 6 2" xfId="72"/>
    <cellStyle name=" 1 2 7" xfId="73"/>
    <cellStyle name=" 1 2 7 2" xfId="74"/>
    <cellStyle name=" 1 3" xfId="75"/>
    <cellStyle name=" 1 3 2" xfId="76"/>
    <cellStyle name=" 1 3 2 2" xfId="77"/>
    <cellStyle name=" 1 3 3" xfId="78"/>
    <cellStyle name=" 1 4" xfId="79"/>
    <cellStyle name=" 1 4 2" xfId="80"/>
    <cellStyle name=" 1 4 2 2" xfId="81"/>
    <cellStyle name=" 1 4 3" xfId="82"/>
    <cellStyle name=" 1 5" xfId="83"/>
    <cellStyle name=" 1 5 2" xfId="84"/>
    <cellStyle name=" 1 5 2 2" xfId="85"/>
    <cellStyle name=" 1 5 3" xfId="86"/>
    <cellStyle name=" 1 6" xfId="87"/>
    <cellStyle name=" 1 6 2" xfId="88"/>
    <cellStyle name=" 1 6 2 2" xfId="89"/>
    <cellStyle name=" 1 6 3" xfId="90"/>
    <cellStyle name=" 1 7" xfId="91"/>
    <cellStyle name=" 1 7 2" xfId="92"/>
    <cellStyle name=" 1 7 3" xfId="93"/>
    <cellStyle name=" 1 7 4" xfId="94"/>
    <cellStyle name=" 1 7 5" xfId="95"/>
    <cellStyle name=" 1 8" xfId="96"/>
    <cellStyle name=" 1 9" xfId="97"/>
    <cellStyle name=" 1 9 2" xfId="98"/>
    <cellStyle name=" Task]&#10;&#10;TaskName=Scan At&#10;&#10;TaskID=3&#10;&#10;WorkstationName=SmarTone&#10;&#10;LastExecuted=0&#10;&#10;LastSt" xfId="99"/>
    <cellStyle name=" Task]&#10;&#10;TaskName=Scan At&#10;&#10;TaskID=3&#10;&#10;WorkstationName=SmarTone&#10;&#10;LastExecuted=0&#10;&#10;LastSt 2" xfId="100"/>
    <cellStyle name=" Task]&#10;&#10;TaskName=Scan At&#10;&#10;TaskID=3&#10;&#10;WorkstationName=SmarTone&#10;&#10;LastExecuted=0&#10;&#10;LastSt 2 2" xfId="101"/>
    <cellStyle name=" Task]&#13;&#10;TaskName=Scan At&#13;&#10;TaskID=3&#13;&#10;WorkstationName=SmarTone&#13;&#10;LastExecuted=0&#13;&#10;LastSt" xfId="102"/>
    <cellStyle name=" Task]&#13;&#10;TaskName=Scan At&#13;&#10;TaskID=3&#13;&#10;WorkstationName=SmarTone&#13;&#10;LastExecuted=0&#13;&#10;LastSt 2" xfId="103"/>
    <cellStyle name=" Task]&#13;&#10;TaskName=Scan At&#13;&#10;TaskID=3&#13;&#10;WorkstationName=SmarTone&#13;&#10;LastExecuted=0&#13;&#10;LastSt 2 2" xfId="104"/>
    <cellStyle name=" Task]&#13;&#10;TaskName=Scan At&#13;&#10;TaskID=3&#13;&#10;WorkstationName=SmarTone&#13;&#10;LastExecuted=0&#13;&#10;LastSt 2 2 2" xfId="105"/>
    <cellStyle name=" Task]&#13;&#10;TaskName=Scan At&#13;&#10;TaskID=3&#13;&#10;WorkstationName=SmarTone&#13;&#10;LastExecuted=0&#13;&#10;LastSt 2 2 2 2" xfId="106"/>
    <cellStyle name=" Task]&#13;&#10;TaskName=Scan At&#13;&#10;TaskID=3&#13;&#10;WorkstationName=SmarTone&#13;&#10;LastExecuted=0&#13;&#10;LastSt 2 2 3" xfId="107"/>
    <cellStyle name=" Task]&#13;&#10;TaskName=Scan At&#13;&#10;TaskID=3&#13;&#10;WorkstationName=SmarTone&#13;&#10;LastExecuted=0&#13;&#10;LastSt 2 2 3 2" xfId="108"/>
    <cellStyle name=" Task]&#13;&#10;TaskName=Scan At&#13;&#10;TaskID=3&#13;&#10;WorkstationName=SmarTone&#13;&#10;LastExecuted=0&#13;&#10;LastSt 2 2 4" xfId="109"/>
    <cellStyle name=" Task]&#13;&#10;TaskName=Scan At&#13;&#10;TaskID=3&#13;&#10;WorkstationName=SmarTone&#13;&#10;LastExecuted=0&#13;&#10;LastSt 2 2 4 2" xfId="110"/>
    <cellStyle name=" Task]&#13;&#10;TaskName=Scan At&#13;&#10;TaskID=3&#13;&#10;WorkstationName=SmarTone&#13;&#10;LastExecuted=0&#13;&#10;LastSt 2 3" xfId="111"/>
    <cellStyle name=" Task]&#13;&#10;TaskName=Scan At&#13;&#10;TaskID=3&#13;&#10;WorkstationName=SmarTone&#13;&#10;LastExecuted=0&#13;&#10;LastSt 3" xfId="112"/>
    <cellStyle name=" Task]&#13;&#10;TaskName=Scan At&#13;&#10;TaskID=3&#13;&#10;WorkstationName=SmarTone&#13;&#10;LastExecuted=0&#13;&#10;LastSt 4" xfId="113"/>
    <cellStyle name=" Task]&#13;&#10;TaskName=Scan At&#13;&#10;TaskID=3&#13;&#10;WorkstationName=SmarTone&#13;&#10;LastExecuted=0&#13;&#10;LastSt 5" xfId="114"/>
    <cellStyle name="%20 - Vurgu1" xfId="115"/>
    <cellStyle name="%20 - Vurgu2" xfId="116"/>
    <cellStyle name="%20 - Vurgu3" xfId="117"/>
    <cellStyle name="%20 - Vurgu4" xfId="118"/>
    <cellStyle name="%20 - Vurgu5" xfId="119"/>
    <cellStyle name="%20 - Vurgu6" xfId="120"/>
    <cellStyle name="%40 - Vurgu1" xfId="121"/>
    <cellStyle name="%40 - Vurgu2" xfId="122"/>
    <cellStyle name="%40 - Vurgu3" xfId="123"/>
    <cellStyle name="%40 - Vurgu4" xfId="124"/>
    <cellStyle name="%40 - Vurgu5" xfId="125"/>
    <cellStyle name="%40 - Vurgu6" xfId="126"/>
    <cellStyle name="%60 - Vurgu1" xfId="127"/>
    <cellStyle name="%60 - Vurgu2" xfId="128"/>
    <cellStyle name="%60 - Vurgu3" xfId="129"/>
    <cellStyle name="%60 - Vurgu4" xfId="130"/>
    <cellStyle name="%60 - Vurgu5" xfId="131"/>
    <cellStyle name="%60 - Vurgu6" xfId="132"/>
    <cellStyle name="%_NSN " xfId="133"/>
    <cellStyle name="%_PO09_Kirgizia_16 06 2008 " xfId="134"/>
    <cellStyle name="%_Карта контроля НЭК " xfId="135"/>
    <cellStyle name="%_Карта контроля НЭК  2" xfId="136"/>
    <cellStyle name="%_Образец для заказа по Т Х " xfId="137"/>
    <cellStyle name="%_Приложение 2  (Образец Заказа на поставку и графика_финал) " xfId="138"/>
    <cellStyle name="%_САРЕХ " xfId="139"/>
    <cellStyle name="%_САРЕХ  2" xfId="140"/>
    <cellStyle name="'_Регистр № 4 ОС " xfId="141"/>
    <cellStyle name="-" xfId="142"/>
    <cellStyle name="-_Market outlook 3" xfId="143"/>
    <cellStyle name="-_Market outlook 3_Agro_market_outlook_Ukraine7" xfId="144"/>
    <cellStyle name="-_Market outlook 3_exc07081" xfId="145"/>
    <cellStyle name="-_Market outlook 3_Land development DCF 8" xfId="146"/>
    <cellStyle name="-_Market outlook 3_Penta Agro 31" xfId="147"/>
    <cellStyle name="-_Market outlook 3_Russia_Grains3" xfId="148"/>
    <cellStyle name="-_Market outlook 3_Valars 45" xfId="149"/>
    <cellStyle name="-_Market outlook 3_Valuation" xfId="150"/>
    <cellStyle name="-_Market outlook 3_Valuation (version 1)" xfId="151"/>
    <cellStyle name="-_Market outlook 3_world_arable_areas" xfId="152"/>
    <cellStyle name="0" xfId="153"/>
    <cellStyle name="0%" xfId="154"/>
    <cellStyle name="0.0" xfId="155"/>
    <cellStyle name="0.0%" xfId="156"/>
    <cellStyle name="0.00" xfId="157"/>
    <cellStyle name="0.00%" xfId="158"/>
    <cellStyle name="0.00_Agro_market_outlook_Ukraine7" xfId="159"/>
    <cellStyle name="0.0_Agro_market_outlook_Ukraine7" xfId="160"/>
    <cellStyle name="04_Bold table figs" xfId="161"/>
    <cellStyle name="0_Agro_market_outlook_Ukraine7" xfId="162"/>
    <cellStyle name="0_Berlin House Data " xfId="163"/>
    <cellStyle name="0_Berlin House Data _Agro_market_outlook_Ukraine7" xfId="164"/>
    <cellStyle name="0_Berlin House Data _exc07081" xfId="165"/>
    <cellStyle name="0_Berlin House Data _Land development DCF 8" xfId="166"/>
    <cellStyle name="0_Berlin House Data _Penta Agro 31" xfId="167"/>
    <cellStyle name="0_Berlin House Data _Russia_Grains3" xfId="168"/>
    <cellStyle name="0_Berlin House Data _Valars 45" xfId="169"/>
    <cellStyle name="0_Berlin House Data _Valuation" xfId="170"/>
    <cellStyle name="0_Berlin House Data _Valuation (version 1)" xfId="171"/>
    <cellStyle name="0_Berlin House Data _world_arable_areas" xfId="172"/>
    <cellStyle name="0_Capex &amp; Depreciation " xfId="173"/>
    <cellStyle name="0_Consolidated CF" xfId="174"/>
    <cellStyle name="0_Consolidated CF_Agriculture prices" xfId="175"/>
    <cellStyle name="0_Consolidated CF_Agro_market_outlook" xfId="176"/>
    <cellStyle name="0_Consolidated CF_Agro_market_outlook_Ukraine7" xfId="177"/>
    <cellStyle name="0_Consolidated CF_Avangard47" xfId="178"/>
    <cellStyle name="0_Consolidated CF_exc07081" xfId="179"/>
    <cellStyle name="0_Consolidated CF_Land development DCF 8" xfId="180"/>
    <cellStyle name="0_Consolidated CF_Market outlook" xfId="181"/>
    <cellStyle name="0_Consolidated CF_Market outlook 3" xfId="182"/>
    <cellStyle name="0_Consolidated CF_Market outlook 3_Agro_market_outlook" xfId="183"/>
    <cellStyle name="0_Consolidated CF_Market outlook 3_Agro_market_outlook_Ukraine7" xfId="184"/>
    <cellStyle name="0_Consolidated CF_Market outlook 3_exc07081" xfId="185"/>
    <cellStyle name="0_Consolidated CF_Market outlook 3_Land development DCF 8" xfId="186"/>
    <cellStyle name="0_Consolidated CF_Market outlook 3_Penta Agro 31" xfId="187"/>
    <cellStyle name="0_Consolidated CF_Market outlook 3_Russia_Grains3" xfId="188"/>
    <cellStyle name="0_Consolidated CF_Market outlook 3_Valars 45" xfId="189"/>
    <cellStyle name="0_Consolidated CF_Market outlook 3_Valuation" xfId="190"/>
    <cellStyle name="0_Consolidated CF_Market outlook 3_Valuation (version 1)" xfId="191"/>
    <cellStyle name="0_Consolidated CF_Market outlook 3_world_arable_areas" xfId="192"/>
    <cellStyle name="0_Consolidated CF_Market outlook2" xfId="193"/>
    <cellStyle name="0_Consolidated CF_Penta Agro 31" xfId="194"/>
    <cellStyle name="0_Consolidated CF_PUBLISHED" xfId="195"/>
    <cellStyle name="0_Consolidated CF_Russia_Grains3" xfId="196"/>
    <cellStyle name="0_Consolidated CF_Support tables2" xfId="197"/>
    <cellStyle name="0_Consolidated CF_Valars 45" xfId="198"/>
    <cellStyle name="0_Consolidated CF_Valuation" xfId="199"/>
    <cellStyle name="0_Consolidated CF_Valuation (version 1)" xfId="200"/>
    <cellStyle name="0_Consolidated CF_world_arable_areas" xfId="201"/>
    <cellStyle name="0_Consolidated CF_~2290763" xfId="202"/>
    <cellStyle name="0_delta_market_model_v1" xfId="203"/>
    <cellStyle name="0_delta_market_model_v1_Agriculture prices" xfId="204"/>
    <cellStyle name="0_delta_market_model_v1_Agro_market_outlook" xfId="205"/>
    <cellStyle name="0_delta_market_model_v1_Agro_market_outlook_Ukraine7" xfId="206"/>
    <cellStyle name="0_delta_market_model_v1_Avangard47" xfId="207"/>
    <cellStyle name="0_delta_market_model_v1_exc07081" xfId="208"/>
    <cellStyle name="0_delta_market_model_v1_Land development DCF 8" xfId="209"/>
    <cellStyle name="0_delta_market_model_v1_Market outlook" xfId="210"/>
    <cellStyle name="0_delta_market_model_v1_Market outlook 3" xfId="211"/>
    <cellStyle name="0_delta_market_model_v1_Market outlook 3_Agro_market_outlook" xfId="212"/>
    <cellStyle name="0_delta_market_model_v1_Market outlook 3_Agro_market_outlook_Ukraine7" xfId="213"/>
    <cellStyle name="0_delta_market_model_v1_Market outlook 3_exc07081" xfId="214"/>
    <cellStyle name="0_delta_market_model_v1_Market outlook 3_Land development DCF 8" xfId="215"/>
    <cellStyle name="0_delta_market_model_v1_Market outlook 3_Penta Agro 31" xfId="216"/>
    <cellStyle name="0_delta_market_model_v1_Market outlook 3_Russia_Grains3" xfId="217"/>
    <cellStyle name="0_delta_market_model_v1_Market outlook 3_Valars 45" xfId="218"/>
    <cellStyle name="0_delta_market_model_v1_Market outlook 3_Valuation" xfId="219"/>
    <cellStyle name="0_delta_market_model_v1_Market outlook 3_Valuation (version 1)" xfId="220"/>
    <cellStyle name="0_delta_market_model_v1_Market outlook 3_world_arable_areas" xfId="221"/>
    <cellStyle name="0_delta_market_model_v1_Market outlook2" xfId="222"/>
    <cellStyle name="0_delta_market_model_v1_Penta Agro 31" xfId="223"/>
    <cellStyle name="0_delta_market_model_v1_PUBLISHED" xfId="224"/>
    <cellStyle name="0_delta_market_model_v1_Russia_Grains3" xfId="225"/>
    <cellStyle name="0_delta_market_model_v1_Support tables2" xfId="226"/>
    <cellStyle name="0_delta_market_model_v1_Valars 45" xfId="227"/>
    <cellStyle name="0_delta_market_model_v1_Valuation" xfId="228"/>
    <cellStyle name="0_delta_market_model_v1_Valuation (version 1)" xfId="229"/>
    <cellStyle name="0_delta_market_model_v1_world_arable_areas" xfId="230"/>
    <cellStyle name="0_delta_market_model_v1_~2290763" xfId="231"/>
    <cellStyle name="0_eph_model" xfId="232"/>
    <cellStyle name="0_eph_model_Agriculture prices" xfId="233"/>
    <cellStyle name="0_eph_model_Agro_market_outlook" xfId="234"/>
    <cellStyle name="0_eph_model_Agro_market_outlook_Ukraine7" xfId="235"/>
    <cellStyle name="0_eph_model_Avangard47" xfId="236"/>
    <cellStyle name="0_eph_model_exc07081" xfId="237"/>
    <cellStyle name="0_eph_model_Land development DCF 8" xfId="238"/>
    <cellStyle name="0_eph_model_Market outlook" xfId="239"/>
    <cellStyle name="0_eph_model_Market outlook 3" xfId="240"/>
    <cellStyle name="0_eph_model_Market outlook 3_Agro_market_outlook" xfId="241"/>
    <cellStyle name="0_eph_model_Market outlook 3_Agro_market_outlook_Ukraine7" xfId="242"/>
    <cellStyle name="0_eph_model_Market outlook 3_exc07081" xfId="243"/>
    <cellStyle name="0_eph_model_Market outlook 3_Land development DCF 8" xfId="244"/>
    <cellStyle name="0_eph_model_Market outlook 3_Penta Agro 31" xfId="245"/>
    <cellStyle name="0_eph_model_Market outlook 3_Russia_Grains3" xfId="246"/>
    <cellStyle name="0_eph_model_Market outlook 3_Valars 45" xfId="247"/>
    <cellStyle name="0_eph_model_Market outlook 3_Valuation" xfId="248"/>
    <cellStyle name="0_eph_model_Market outlook 3_Valuation (version 1)" xfId="249"/>
    <cellStyle name="0_eph_model_Market outlook 3_world_arable_areas" xfId="250"/>
    <cellStyle name="0_eph_model_Market outlook2" xfId="251"/>
    <cellStyle name="0_eph_model_Penta Agro 31" xfId="252"/>
    <cellStyle name="0_eph_model_PUBLISHED" xfId="253"/>
    <cellStyle name="0_eph_model_Russia_Grains3" xfId="254"/>
    <cellStyle name="0_eph_model_Support tables2" xfId="255"/>
    <cellStyle name="0_eph_model_Valars 45" xfId="256"/>
    <cellStyle name="0_eph_model_Valuation" xfId="257"/>
    <cellStyle name="0_eph_model_Valuation (version 1)" xfId="258"/>
    <cellStyle name="0_eph_model_world_arable_areas" xfId="259"/>
    <cellStyle name="0_eph_model_~2290763" xfId="260"/>
    <cellStyle name="0_exc07081" xfId="261"/>
    <cellStyle name="0_Grandvision_LBO2_PhosAgro Model 21 " xfId="262"/>
    <cellStyle name="0_kalina_model" xfId="263"/>
    <cellStyle name="0_kalina_model_Agro_market_outlook_Ukraine7" xfId="264"/>
    <cellStyle name="0_kalina_model_exc07081" xfId="265"/>
    <cellStyle name="0_kalina_model_Land development DCF 8" xfId="266"/>
    <cellStyle name="0_kalina_model_Penta Agro 31" xfId="267"/>
    <cellStyle name="0_kalina_model_Russia_Grains3" xfId="268"/>
    <cellStyle name="0_kalina_model_Valars 45" xfId="269"/>
    <cellStyle name="0_kalina_model_Valuation" xfId="270"/>
    <cellStyle name="0_kalina_model_Valuation (version 1)" xfId="271"/>
    <cellStyle name="0_kalina_model_world_arable_areas" xfId="272"/>
    <cellStyle name="0_Land development DCF 8" xfId="273"/>
    <cellStyle name="0_Penta Agro 31" xfId="274"/>
    <cellStyle name="0_Proforma Model 100701 v.5_PhosAgro Model 21 " xfId="275"/>
    <cellStyle name="0_Russia_Grains3" xfId="276"/>
    <cellStyle name="0_Samples" xfId="277"/>
    <cellStyle name="0_Samples_Agriculture prices" xfId="278"/>
    <cellStyle name="0_Samples_Agro_market_outlook" xfId="279"/>
    <cellStyle name="0_Samples_Agro_market_outlook_Ukraine7" xfId="280"/>
    <cellStyle name="0_Samples_Avangard47" xfId="281"/>
    <cellStyle name="0_Samples_exc07081" xfId="282"/>
    <cellStyle name="0_Samples_Land development DCF 8" xfId="283"/>
    <cellStyle name="0_Samples_Market outlook" xfId="284"/>
    <cellStyle name="0_Samples_Market outlook 3" xfId="285"/>
    <cellStyle name="0_Samples_Market outlook 3_Agro_market_outlook" xfId="286"/>
    <cellStyle name="0_Samples_Market outlook 3_Agro_market_outlook_Ukraine7" xfId="287"/>
    <cellStyle name="0_Samples_Market outlook 3_exc07081" xfId="288"/>
    <cellStyle name="0_Samples_Market outlook 3_Land development DCF 8" xfId="289"/>
    <cellStyle name="0_Samples_Market outlook 3_Penta Agro 31" xfId="290"/>
    <cellStyle name="0_Samples_Market outlook 3_Russia_Grains3" xfId="291"/>
    <cellStyle name="0_Samples_Market outlook 3_Valars 45" xfId="292"/>
    <cellStyle name="0_Samples_Market outlook 3_Valuation" xfId="293"/>
    <cellStyle name="0_Samples_Market outlook 3_Valuation (version 1)" xfId="294"/>
    <cellStyle name="0_Samples_Market outlook 3_world_arable_areas" xfId="295"/>
    <cellStyle name="0_Samples_Market outlook2" xfId="296"/>
    <cellStyle name="0_Samples_Penta Agro 31" xfId="297"/>
    <cellStyle name="0_Samples_PUBLISHED" xfId="298"/>
    <cellStyle name="0_Samples_Russia_Grains3" xfId="299"/>
    <cellStyle name="0_Samples_Support tables2" xfId="300"/>
    <cellStyle name="0_Samples_Valars 45" xfId="301"/>
    <cellStyle name="0_Samples_Valuation" xfId="302"/>
    <cellStyle name="0_Samples_Valuation (version 1)" xfId="303"/>
    <cellStyle name="0_Samples_world_arable_areas" xfId="304"/>
    <cellStyle name="0_Samples_~2290763" xfId="305"/>
    <cellStyle name="0_SEA DCF 29 10 2003 (v3) (3)_PhosAgro Model 21 " xfId="306"/>
    <cellStyle name="0_Valars 45" xfId="307"/>
    <cellStyle name="0_Valuation" xfId="308"/>
    <cellStyle name="0_Valuation (version 1)" xfId="309"/>
    <cellStyle name="0_Valuing BP " xfId="310"/>
    <cellStyle name="0_world_arable_areas" xfId="311"/>
    <cellStyle name="1 indent" xfId="312"/>
    <cellStyle name="1 indent 10" xfId="313"/>
    <cellStyle name="1 indent 2" xfId="314"/>
    <cellStyle name="1 indent 3" xfId="315"/>
    <cellStyle name="1 indent 4" xfId="316"/>
    <cellStyle name="1 indent 5" xfId="317"/>
    <cellStyle name="1 indent 6" xfId="318"/>
    <cellStyle name="1 indent 7" xfId="319"/>
    <cellStyle name="1 indent 8" xfId="320"/>
    <cellStyle name="1 indent 9" xfId="321"/>
    <cellStyle name="1,comma" xfId="322"/>
    <cellStyle name="100" xfId="323"/>
    <cellStyle name="1Normal" xfId="324"/>
    <cellStyle name="2 Decimal Places" xfId="325"/>
    <cellStyle name="2 indents" xfId="326"/>
    <cellStyle name="2 indents 10" xfId="327"/>
    <cellStyle name="2 indents 2" xfId="328"/>
    <cellStyle name="2 indents 3" xfId="329"/>
    <cellStyle name="2 indents 4" xfId="330"/>
    <cellStyle name="2 indents 5" xfId="331"/>
    <cellStyle name="2 indents 6" xfId="332"/>
    <cellStyle name="2 indents 7" xfId="333"/>
    <cellStyle name="2 indents 8" xfId="334"/>
    <cellStyle name="2 indents 9" xfId="335"/>
    <cellStyle name="2.Жирный" xfId="336"/>
    <cellStyle name="20% - Accent1 10" xfId="337"/>
    <cellStyle name="20% - Accent1 10 2" xfId="338"/>
    <cellStyle name="20% - Accent1 2" xfId="339"/>
    <cellStyle name="20% - Accent1 2 2" xfId="340"/>
    <cellStyle name="20% - Accent1 2 3" xfId="341"/>
    <cellStyle name="20% - Accent1 3" xfId="342"/>
    <cellStyle name="20% - Accent1 3 2" xfId="343"/>
    <cellStyle name="20% - Accent1 3 3" xfId="344"/>
    <cellStyle name="20% - Accent1 4" xfId="345"/>
    <cellStyle name="20% - Accent1 4 2" xfId="346"/>
    <cellStyle name="20% - Accent1 5" xfId="347"/>
    <cellStyle name="20% - Accent1 5 2" xfId="348"/>
    <cellStyle name="20% - Accent1 6" xfId="349"/>
    <cellStyle name="20% - Accent1 6 2" xfId="350"/>
    <cellStyle name="20% - Accent1 7" xfId="351"/>
    <cellStyle name="20% - Accent1 7 2" xfId="352"/>
    <cellStyle name="20% - Accent1 8" xfId="353"/>
    <cellStyle name="20% - Accent1 8 2" xfId="354"/>
    <cellStyle name="20% - Accent1 9" xfId="355"/>
    <cellStyle name="20% - Accent1 9 2" xfId="356"/>
    <cellStyle name="20% - Accent2 10" xfId="357"/>
    <cellStyle name="20% - Accent2 10 2" xfId="358"/>
    <cellStyle name="20% - Accent2 2" xfId="359"/>
    <cellStyle name="20% - Accent2 2 2" xfId="360"/>
    <cellStyle name="20% - Accent2 2 3" xfId="361"/>
    <cellStyle name="20% - Accent2 3" xfId="362"/>
    <cellStyle name="20% - Accent2 3 2" xfId="363"/>
    <cellStyle name="20% - Accent2 3 3" xfId="364"/>
    <cellStyle name="20% - Accent2 4" xfId="365"/>
    <cellStyle name="20% - Accent2 4 2" xfId="366"/>
    <cellStyle name="20% - Accent2 5" xfId="367"/>
    <cellStyle name="20% - Accent2 5 2" xfId="368"/>
    <cellStyle name="20% - Accent2 6" xfId="369"/>
    <cellStyle name="20% - Accent2 6 2" xfId="370"/>
    <cellStyle name="20% - Accent2 7" xfId="371"/>
    <cellStyle name="20% - Accent2 7 2" xfId="372"/>
    <cellStyle name="20% - Accent2 8" xfId="373"/>
    <cellStyle name="20% - Accent2 8 2" xfId="374"/>
    <cellStyle name="20% - Accent2 9" xfId="375"/>
    <cellStyle name="20% - Accent2 9 2" xfId="376"/>
    <cellStyle name="20% - Accent3 10" xfId="377"/>
    <cellStyle name="20% - Accent3 10 2" xfId="378"/>
    <cellStyle name="20% - Accent3 2" xfId="379"/>
    <cellStyle name="20% - Accent3 2 2" xfId="380"/>
    <cellStyle name="20% - Accent3 2 3" xfId="381"/>
    <cellStyle name="20% - Accent3 3" xfId="382"/>
    <cellStyle name="20% - Accent3 3 2" xfId="383"/>
    <cellStyle name="20% - Accent3 3 3" xfId="384"/>
    <cellStyle name="20% - Accent3 4" xfId="385"/>
    <cellStyle name="20% - Accent3 4 2" xfId="386"/>
    <cellStyle name="20% - Accent3 5" xfId="387"/>
    <cellStyle name="20% - Accent3 5 2" xfId="388"/>
    <cellStyle name="20% - Accent3 6" xfId="389"/>
    <cellStyle name="20% - Accent3 6 2" xfId="390"/>
    <cellStyle name="20% - Accent3 7" xfId="391"/>
    <cellStyle name="20% - Accent3 7 2" xfId="392"/>
    <cellStyle name="20% - Accent3 8" xfId="393"/>
    <cellStyle name="20% - Accent3 8 2" xfId="394"/>
    <cellStyle name="20% - Accent3 9" xfId="395"/>
    <cellStyle name="20% - Accent3 9 2" xfId="396"/>
    <cellStyle name="20% - Accent4 10" xfId="397"/>
    <cellStyle name="20% - Accent4 10 2" xfId="398"/>
    <cellStyle name="20% - Accent4 2" xfId="399"/>
    <cellStyle name="20% - Accent4 2 2" xfId="400"/>
    <cellStyle name="20% - Accent4 2 3" xfId="401"/>
    <cellStyle name="20% - Accent4 3" xfId="402"/>
    <cellStyle name="20% - Accent4 3 2" xfId="403"/>
    <cellStyle name="20% - Accent4 3 3" xfId="404"/>
    <cellStyle name="20% - Accent4 4" xfId="405"/>
    <cellStyle name="20% - Accent4 4 2" xfId="406"/>
    <cellStyle name="20% - Accent4 5" xfId="407"/>
    <cellStyle name="20% - Accent4 5 2" xfId="408"/>
    <cellStyle name="20% - Accent4 6" xfId="409"/>
    <cellStyle name="20% - Accent4 6 2" xfId="410"/>
    <cellStyle name="20% - Accent4 7" xfId="411"/>
    <cellStyle name="20% - Accent4 7 2" xfId="412"/>
    <cellStyle name="20% - Accent4 8" xfId="413"/>
    <cellStyle name="20% - Accent4 8 2" xfId="414"/>
    <cellStyle name="20% - Accent4 9" xfId="415"/>
    <cellStyle name="20% - Accent4 9 2" xfId="416"/>
    <cellStyle name="20% - Accent5 10" xfId="417"/>
    <cellStyle name="20% - Accent5 10 2" xfId="418"/>
    <cellStyle name="20% - Accent5 2" xfId="419"/>
    <cellStyle name="20% - Accent5 2 2" xfId="420"/>
    <cellStyle name="20% - Accent5 2 3" xfId="421"/>
    <cellStyle name="20% - Accent5 3" xfId="422"/>
    <cellStyle name="20% - Accent5 3 2" xfId="423"/>
    <cellStyle name="20% - Accent5 3 3" xfId="424"/>
    <cellStyle name="20% - Accent5 4" xfId="425"/>
    <cellStyle name="20% - Accent5 4 2" xfId="426"/>
    <cellStyle name="20% - Accent5 5" xfId="427"/>
    <cellStyle name="20% - Accent5 5 2" xfId="428"/>
    <cellStyle name="20% - Accent5 6" xfId="429"/>
    <cellStyle name="20% - Accent5 6 2" xfId="430"/>
    <cellStyle name="20% - Accent5 7" xfId="431"/>
    <cellStyle name="20% - Accent5 7 2" xfId="432"/>
    <cellStyle name="20% - Accent5 8" xfId="433"/>
    <cellStyle name="20% - Accent5 8 2" xfId="434"/>
    <cellStyle name="20% - Accent5 9" xfId="435"/>
    <cellStyle name="20% - Accent5 9 2" xfId="436"/>
    <cellStyle name="20% - Accent6 10" xfId="437"/>
    <cellStyle name="20% - Accent6 10 2" xfId="438"/>
    <cellStyle name="20% - Accent6 2" xfId="439"/>
    <cellStyle name="20% - Accent6 2 2" xfId="440"/>
    <cellStyle name="20% - Accent6 2 3" xfId="441"/>
    <cellStyle name="20% - Accent6 3" xfId="442"/>
    <cellStyle name="20% - Accent6 3 2" xfId="443"/>
    <cellStyle name="20% - Accent6 3 3" xfId="444"/>
    <cellStyle name="20% - Accent6 4" xfId="445"/>
    <cellStyle name="20% - Accent6 4 2" xfId="446"/>
    <cellStyle name="20% - Accent6 5" xfId="447"/>
    <cellStyle name="20% - Accent6 5 2" xfId="448"/>
    <cellStyle name="20% - Accent6 6" xfId="449"/>
    <cellStyle name="20% - Accent6 6 2" xfId="450"/>
    <cellStyle name="20% - Accent6 7" xfId="451"/>
    <cellStyle name="20% - Accent6 7 2" xfId="452"/>
    <cellStyle name="20% - Accent6 8" xfId="453"/>
    <cellStyle name="20% - Accent6 8 2" xfId="454"/>
    <cellStyle name="20% - Accent6 9" xfId="455"/>
    <cellStyle name="20% - Accent6 9 2" xfId="456"/>
    <cellStyle name="20% - Акцент1 2" xfId="457"/>
    <cellStyle name="20% - Акцент1 2 2" xfId="458"/>
    <cellStyle name="20% - Акцент1 2 3" xfId="459"/>
    <cellStyle name="20% - Акцент1 3" xfId="460"/>
    <cellStyle name="20% - Акцент1 3 2" xfId="461"/>
    <cellStyle name="20% - Акцент1 4" xfId="462"/>
    <cellStyle name="20% - Акцент1 5" xfId="463"/>
    <cellStyle name="20% - Акцент2 2" xfId="464"/>
    <cellStyle name="20% - Акцент2 2 2" xfId="465"/>
    <cellStyle name="20% - Акцент2 2 3" xfId="466"/>
    <cellStyle name="20% - Акцент2 3" xfId="467"/>
    <cellStyle name="20% - Акцент2 3 2" xfId="468"/>
    <cellStyle name="20% - Акцент2 4" xfId="469"/>
    <cellStyle name="20% - Акцент2 5" xfId="470"/>
    <cellStyle name="20% - Акцент3 2" xfId="471"/>
    <cellStyle name="20% - Акцент3 2 2" xfId="472"/>
    <cellStyle name="20% - Акцент3 2 3" xfId="473"/>
    <cellStyle name="20% - Акцент3 3" xfId="474"/>
    <cellStyle name="20% - Акцент3 3 2" xfId="475"/>
    <cellStyle name="20% - Акцент3 4" xfId="476"/>
    <cellStyle name="20% - Акцент3 5" xfId="477"/>
    <cellStyle name="20% - Акцент4 2" xfId="478"/>
    <cellStyle name="20% - Акцент4 2 2" xfId="479"/>
    <cellStyle name="20% - Акцент4 2 3" xfId="480"/>
    <cellStyle name="20% - Акцент4 3" xfId="481"/>
    <cellStyle name="20% - Акцент4 3 2" xfId="482"/>
    <cellStyle name="20% - Акцент4 4" xfId="483"/>
    <cellStyle name="20% - Акцент4 5" xfId="484"/>
    <cellStyle name="20% - Акцент5 2" xfId="485"/>
    <cellStyle name="20% - Акцент5 2 2" xfId="486"/>
    <cellStyle name="20% - Акцент5 2 3" xfId="487"/>
    <cellStyle name="20% - Акцент5 3" xfId="488"/>
    <cellStyle name="20% - Акцент5 3 2" xfId="489"/>
    <cellStyle name="20% - Акцент5 4" xfId="490"/>
    <cellStyle name="20% - Акцент5 5" xfId="491"/>
    <cellStyle name="20% - Акцент6 2" xfId="492"/>
    <cellStyle name="20% - Акцент6 2 2" xfId="493"/>
    <cellStyle name="20% - Акцент6 2 3" xfId="494"/>
    <cellStyle name="20% - Акцент6 3" xfId="495"/>
    <cellStyle name="20% - Акцент6 3 2" xfId="496"/>
    <cellStyle name="20% - Акцент6 4" xfId="497"/>
    <cellStyle name="20% - Акцент6 5" xfId="498"/>
    <cellStyle name="20% - 强调文字颜色 1 2" xfId="499"/>
    <cellStyle name="20% - 强调文字颜色 2 2" xfId="500"/>
    <cellStyle name="20% - 强调文字颜色 3 2" xfId="501"/>
    <cellStyle name="20% - 强调文字颜色 4 2" xfId="502"/>
    <cellStyle name="20% - 强调文字颜色 5 2" xfId="503"/>
    <cellStyle name="20% - 强调文字颜色 6 2" xfId="504"/>
    <cellStyle name="20% – Акцентування1" xfId="505"/>
    <cellStyle name="20% – Акцентування1 2" xfId="506"/>
    <cellStyle name="20% – Акцентування2" xfId="507"/>
    <cellStyle name="20% – Акцентування2 2" xfId="508"/>
    <cellStyle name="20% – Акцентування3" xfId="509"/>
    <cellStyle name="20% – Акцентування3 2" xfId="510"/>
    <cellStyle name="20% – Акцентування4" xfId="511"/>
    <cellStyle name="20% – Акцентування4 2" xfId="512"/>
    <cellStyle name="20% – Акцентування5" xfId="513"/>
    <cellStyle name="20% – Акцентування5 2" xfId="514"/>
    <cellStyle name="20% – Акцентування6" xfId="515"/>
    <cellStyle name="20% – Акцентування6 2" xfId="516"/>
    <cellStyle name="20% — акцент1 2" xfId="517"/>
    <cellStyle name="20% — акцент2 2" xfId="518"/>
    <cellStyle name="20% — акцент3 2" xfId="519"/>
    <cellStyle name="20% — акцент4 2" xfId="520"/>
    <cellStyle name="20% — акцент5 2" xfId="521"/>
    <cellStyle name="20% — акцент6 2" xfId="522"/>
    <cellStyle name="3 indents" xfId="523"/>
    <cellStyle name="3 indents 2" xfId="524"/>
    <cellStyle name="3 indents 3" xfId="525"/>
    <cellStyle name="4 indents" xfId="526"/>
    <cellStyle name="4 indents 2" xfId="527"/>
    <cellStyle name="4 indents 3" xfId="528"/>
    <cellStyle name="40% - Accent1 10" xfId="529"/>
    <cellStyle name="40% - Accent1 10 2" xfId="530"/>
    <cellStyle name="40% - Accent1 2" xfId="531"/>
    <cellStyle name="40% - Accent1 2 2" xfId="532"/>
    <cellStyle name="40% - Accent1 2 3" xfId="533"/>
    <cellStyle name="40% - Accent1 3" xfId="534"/>
    <cellStyle name="40% - Accent1 3 2" xfId="535"/>
    <cellStyle name="40% - Accent1 3 3" xfId="536"/>
    <cellStyle name="40% - Accent1 4" xfId="537"/>
    <cellStyle name="40% - Accent1 4 2" xfId="538"/>
    <cellStyle name="40% - Accent1 5" xfId="539"/>
    <cellStyle name="40% - Accent1 5 2" xfId="540"/>
    <cellStyle name="40% - Accent1 6" xfId="541"/>
    <cellStyle name="40% - Accent1 6 2" xfId="542"/>
    <cellStyle name="40% - Accent1 7" xfId="543"/>
    <cellStyle name="40% - Accent1 7 2" xfId="544"/>
    <cellStyle name="40% - Accent1 8" xfId="545"/>
    <cellStyle name="40% - Accent1 8 2" xfId="546"/>
    <cellStyle name="40% - Accent1 9" xfId="547"/>
    <cellStyle name="40% - Accent1 9 2" xfId="548"/>
    <cellStyle name="40% - Accent2 10" xfId="549"/>
    <cellStyle name="40% - Accent2 10 2" xfId="550"/>
    <cellStyle name="40% - Accent2 2" xfId="551"/>
    <cellStyle name="40% - Accent2 2 2" xfId="552"/>
    <cellStyle name="40% - Accent2 2 3" xfId="553"/>
    <cellStyle name="40% - Accent2 3" xfId="554"/>
    <cellStyle name="40% - Accent2 3 2" xfId="555"/>
    <cellStyle name="40% - Accent2 3 3" xfId="556"/>
    <cellStyle name="40% - Accent2 4" xfId="557"/>
    <cellStyle name="40% - Accent2 4 2" xfId="558"/>
    <cellStyle name="40% - Accent2 5" xfId="559"/>
    <cellStyle name="40% - Accent2 5 2" xfId="560"/>
    <cellStyle name="40% - Accent2 6" xfId="561"/>
    <cellStyle name="40% - Accent2 6 2" xfId="562"/>
    <cellStyle name="40% - Accent2 7" xfId="563"/>
    <cellStyle name="40% - Accent2 7 2" xfId="564"/>
    <cellStyle name="40% - Accent2 8" xfId="565"/>
    <cellStyle name="40% - Accent2 8 2" xfId="566"/>
    <cellStyle name="40% - Accent2 9" xfId="567"/>
    <cellStyle name="40% - Accent2 9 2" xfId="568"/>
    <cellStyle name="40% - Accent3 10" xfId="569"/>
    <cellStyle name="40% - Accent3 10 2" xfId="570"/>
    <cellStyle name="40% - Accent3 2" xfId="571"/>
    <cellStyle name="40% - Accent3 2 2" xfId="572"/>
    <cellStyle name="40% - Accent3 2 3" xfId="573"/>
    <cellStyle name="40% - Accent3 3" xfId="574"/>
    <cellStyle name="40% - Accent3 3 2" xfId="575"/>
    <cellStyle name="40% - Accent3 3 3" xfId="576"/>
    <cellStyle name="40% - Accent3 4" xfId="577"/>
    <cellStyle name="40% - Accent3 4 2" xfId="578"/>
    <cellStyle name="40% - Accent3 5" xfId="579"/>
    <cellStyle name="40% - Accent3 5 2" xfId="580"/>
    <cellStyle name="40% - Accent3 6" xfId="581"/>
    <cellStyle name="40% - Accent3 6 2" xfId="582"/>
    <cellStyle name="40% - Accent3 7" xfId="583"/>
    <cellStyle name="40% - Accent3 7 2" xfId="584"/>
    <cellStyle name="40% - Accent3 8" xfId="585"/>
    <cellStyle name="40% - Accent3 8 2" xfId="586"/>
    <cellStyle name="40% - Accent3 9" xfId="587"/>
    <cellStyle name="40% - Accent3 9 2" xfId="588"/>
    <cellStyle name="40% - Accent4 10" xfId="589"/>
    <cellStyle name="40% - Accent4 10 2" xfId="590"/>
    <cellStyle name="40% - Accent4 2" xfId="591"/>
    <cellStyle name="40% - Accent4 2 2" xfId="592"/>
    <cellStyle name="40% - Accent4 2 3" xfId="593"/>
    <cellStyle name="40% - Accent4 3" xfId="594"/>
    <cellStyle name="40% - Accent4 3 2" xfId="595"/>
    <cellStyle name="40% - Accent4 3 3" xfId="596"/>
    <cellStyle name="40% - Accent4 4" xfId="597"/>
    <cellStyle name="40% - Accent4 4 2" xfId="598"/>
    <cellStyle name="40% - Accent4 5" xfId="599"/>
    <cellStyle name="40% - Accent4 5 2" xfId="600"/>
    <cellStyle name="40% - Accent4 6" xfId="601"/>
    <cellStyle name="40% - Accent4 6 2" xfId="602"/>
    <cellStyle name="40% - Accent4 7" xfId="603"/>
    <cellStyle name="40% - Accent4 7 2" xfId="604"/>
    <cellStyle name="40% - Accent4 8" xfId="605"/>
    <cellStyle name="40% - Accent4 8 2" xfId="606"/>
    <cellStyle name="40% - Accent4 9" xfId="607"/>
    <cellStyle name="40% - Accent4 9 2" xfId="608"/>
    <cellStyle name="40% - Accent5 10" xfId="609"/>
    <cellStyle name="40% - Accent5 10 2" xfId="610"/>
    <cellStyle name="40% - Accent5 2" xfId="611"/>
    <cellStyle name="40% - Accent5 2 2" xfId="612"/>
    <cellStyle name="40% - Accent5 2 3" xfId="613"/>
    <cellStyle name="40% - Accent5 3" xfId="614"/>
    <cellStyle name="40% - Accent5 3 2" xfId="615"/>
    <cellStyle name="40% - Accent5 3 3" xfId="616"/>
    <cellStyle name="40% - Accent5 4" xfId="617"/>
    <cellStyle name="40% - Accent5 4 2" xfId="618"/>
    <cellStyle name="40% - Accent5 5" xfId="619"/>
    <cellStyle name="40% - Accent5 5 2" xfId="620"/>
    <cellStyle name="40% - Accent5 6" xfId="621"/>
    <cellStyle name="40% - Accent5 6 2" xfId="622"/>
    <cellStyle name="40% - Accent5 7" xfId="623"/>
    <cellStyle name="40% - Accent5 7 2" xfId="624"/>
    <cellStyle name="40% - Accent5 8" xfId="625"/>
    <cellStyle name="40% - Accent5 8 2" xfId="626"/>
    <cellStyle name="40% - Accent5 9" xfId="627"/>
    <cellStyle name="40% - Accent5 9 2" xfId="628"/>
    <cellStyle name="40% - Accent6 10" xfId="629"/>
    <cellStyle name="40% - Accent6 10 2" xfId="630"/>
    <cellStyle name="40% - Accent6 2" xfId="631"/>
    <cellStyle name="40% - Accent6 2 2" xfId="632"/>
    <cellStyle name="40% - Accent6 2 3" xfId="633"/>
    <cellStyle name="40% - Accent6 3" xfId="634"/>
    <cellStyle name="40% - Accent6 3 2" xfId="635"/>
    <cellStyle name="40% - Accent6 3 3" xfId="636"/>
    <cellStyle name="40% - Accent6 4" xfId="637"/>
    <cellStyle name="40% - Accent6 4 2" xfId="638"/>
    <cellStyle name="40% - Accent6 5" xfId="639"/>
    <cellStyle name="40% - Accent6 5 2" xfId="640"/>
    <cellStyle name="40% - Accent6 6" xfId="641"/>
    <cellStyle name="40% - Accent6 6 2" xfId="642"/>
    <cellStyle name="40% - Accent6 7" xfId="643"/>
    <cellStyle name="40% - Accent6 7 2" xfId="644"/>
    <cellStyle name="40% - Accent6 8" xfId="645"/>
    <cellStyle name="40% - Accent6 8 2" xfId="646"/>
    <cellStyle name="40% - Accent6 9" xfId="647"/>
    <cellStyle name="40% - Accent6 9 2" xfId="648"/>
    <cellStyle name="40% - Акцент1 2" xfId="649"/>
    <cellStyle name="40% - Акцент1 2 2" xfId="650"/>
    <cellStyle name="40% - Акцент1 2 3" xfId="651"/>
    <cellStyle name="40% - Акцент1 3" xfId="652"/>
    <cellStyle name="40% - Акцент1 3 2" xfId="653"/>
    <cellStyle name="40% - Акцент1 4" xfId="654"/>
    <cellStyle name="40% - Акцент1 5" xfId="655"/>
    <cellStyle name="40% - Акцент2 2" xfId="656"/>
    <cellStyle name="40% - Акцент2 2 2" xfId="657"/>
    <cellStyle name="40% - Акцент2 2 3" xfId="658"/>
    <cellStyle name="40% - Акцент2 3" xfId="659"/>
    <cellStyle name="40% - Акцент2 3 2" xfId="660"/>
    <cellStyle name="40% - Акцент2 4" xfId="661"/>
    <cellStyle name="40% - Акцент2 5" xfId="662"/>
    <cellStyle name="40% - Акцент3 2" xfId="663"/>
    <cellStyle name="40% - Акцент3 2 2" xfId="664"/>
    <cellStyle name="40% - Акцент3 2 3" xfId="665"/>
    <cellStyle name="40% - Акцент3 3" xfId="666"/>
    <cellStyle name="40% - Акцент3 3 2" xfId="667"/>
    <cellStyle name="40% - Акцент3 4" xfId="668"/>
    <cellStyle name="40% - Акцент3 5" xfId="669"/>
    <cellStyle name="40% - Акцент4 2" xfId="670"/>
    <cellStyle name="40% - Акцент4 2 2" xfId="671"/>
    <cellStyle name="40% - Акцент4 2 3" xfId="672"/>
    <cellStyle name="40% - Акцент4 3" xfId="673"/>
    <cellStyle name="40% - Акцент4 3 2" xfId="674"/>
    <cellStyle name="40% - Акцент4 4" xfId="675"/>
    <cellStyle name="40% - Акцент4 5" xfId="676"/>
    <cellStyle name="40% - Акцент5 2" xfId="677"/>
    <cellStyle name="40% - Акцент5 2 2" xfId="678"/>
    <cellStyle name="40% - Акцент5 2 3" xfId="679"/>
    <cellStyle name="40% - Акцент5 3" xfId="680"/>
    <cellStyle name="40% - Акцент5 3 2" xfId="681"/>
    <cellStyle name="40% - Акцент5 4" xfId="682"/>
    <cellStyle name="40% - Акцент5 5" xfId="683"/>
    <cellStyle name="40% - Акцент6 2" xfId="684"/>
    <cellStyle name="40% - Акцент6 2 2" xfId="685"/>
    <cellStyle name="40% - Акцент6 2 3" xfId="686"/>
    <cellStyle name="40% - Акцент6 3" xfId="687"/>
    <cellStyle name="40% - Акцент6 3 2" xfId="688"/>
    <cellStyle name="40% - Акцент6 4" xfId="689"/>
    <cellStyle name="40% - Акцент6 5" xfId="690"/>
    <cellStyle name="40% - 强调文字颜色 1 2" xfId="691"/>
    <cellStyle name="40% - 强调文字颜色 2 2" xfId="692"/>
    <cellStyle name="40% - 强调文字颜色 3 2" xfId="693"/>
    <cellStyle name="40% - 强调文字颜色 4 2" xfId="694"/>
    <cellStyle name="40% - 强调文字颜色 5 2" xfId="695"/>
    <cellStyle name="40% - 强调文字颜色 6 2" xfId="696"/>
    <cellStyle name="40% – Акцентування1" xfId="697"/>
    <cellStyle name="40% – Акцентування1 2" xfId="698"/>
    <cellStyle name="40% – Акцентування1 3" xfId="699"/>
    <cellStyle name="40% – Акцентування2" xfId="700"/>
    <cellStyle name="40% – Акцентування2 2" xfId="701"/>
    <cellStyle name="40% – Акцентування3" xfId="702"/>
    <cellStyle name="40% – Акцентування3 2" xfId="703"/>
    <cellStyle name="40% – Акцентування4" xfId="704"/>
    <cellStyle name="40% – Акцентування4 2" xfId="705"/>
    <cellStyle name="40% – Акцентування5" xfId="706"/>
    <cellStyle name="40% – Акцентування5 2" xfId="707"/>
    <cellStyle name="40% – Акцентування6" xfId="708"/>
    <cellStyle name="40% – Акцентування6 2" xfId="709"/>
    <cellStyle name="40% — акцент1 2" xfId="710"/>
    <cellStyle name="40% — акцент2 2" xfId="711"/>
    <cellStyle name="40% — акцент3 2" xfId="712"/>
    <cellStyle name="40% — акцент4 2" xfId="713"/>
    <cellStyle name="40% — акцент5 2" xfId="714"/>
    <cellStyle name="40% — акцент6 2" xfId="715"/>
    <cellStyle name="5 indents" xfId="716"/>
    <cellStyle name="60% - Accent1 10" xfId="717"/>
    <cellStyle name="60% - Accent1 10 2" xfId="718"/>
    <cellStyle name="60% - Accent1 2" xfId="719"/>
    <cellStyle name="60% - Accent1 2 2" xfId="720"/>
    <cellStyle name="60% - Accent1 3" xfId="721"/>
    <cellStyle name="60% - Accent1 3 2" xfId="722"/>
    <cellStyle name="60% - Accent1 4" xfId="723"/>
    <cellStyle name="60% - Accent1 4 2" xfId="724"/>
    <cellStyle name="60% - Accent1 5" xfId="725"/>
    <cellStyle name="60% - Accent1 5 2" xfId="726"/>
    <cellStyle name="60% - Accent1 6" xfId="727"/>
    <cellStyle name="60% - Accent1 6 2" xfId="728"/>
    <cellStyle name="60% - Accent1 7" xfId="729"/>
    <cellStyle name="60% - Accent1 7 2" xfId="730"/>
    <cellStyle name="60% - Accent1 8" xfId="731"/>
    <cellStyle name="60% - Accent1 8 2" xfId="732"/>
    <cellStyle name="60% - Accent1 9" xfId="733"/>
    <cellStyle name="60% - Accent1 9 2" xfId="734"/>
    <cellStyle name="60% - Accent2 10" xfId="735"/>
    <cellStyle name="60% - Accent2 10 2" xfId="736"/>
    <cellStyle name="60% - Accent2 2" xfId="737"/>
    <cellStyle name="60% - Accent2 2 2" xfId="738"/>
    <cellStyle name="60% - Accent2 3" xfId="739"/>
    <cellStyle name="60% - Accent2 3 2" xfId="740"/>
    <cellStyle name="60% - Accent2 4" xfId="741"/>
    <cellStyle name="60% - Accent2 4 2" xfId="742"/>
    <cellStyle name="60% - Accent2 5" xfId="743"/>
    <cellStyle name="60% - Accent2 5 2" xfId="744"/>
    <cellStyle name="60% - Accent2 6" xfId="745"/>
    <cellStyle name="60% - Accent2 6 2" xfId="746"/>
    <cellStyle name="60% - Accent2 7" xfId="747"/>
    <cellStyle name="60% - Accent2 7 2" xfId="748"/>
    <cellStyle name="60% - Accent2 8" xfId="749"/>
    <cellStyle name="60% - Accent2 8 2" xfId="750"/>
    <cellStyle name="60% - Accent2 9" xfId="751"/>
    <cellStyle name="60% - Accent2 9 2" xfId="752"/>
    <cellStyle name="60% - Accent3 10" xfId="753"/>
    <cellStyle name="60% - Accent3 10 2" xfId="754"/>
    <cellStyle name="60% - Accent3 2" xfId="755"/>
    <cellStyle name="60% - Accent3 2 2" xfId="756"/>
    <cellStyle name="60% - Accent3 3" xfId="757"/>
    <cellStyle name="60% - Accent3 3 2" xfId="758"/>
    <cellStyle name="60% - Accent3 4" xfId="759"/>
    <cellStyle name="60% - Accent3 4 2" xfId="760"/>
    <cellStyle name="60% - Accent3 5" xfId="761"/>
    <cellStyle name="60% - Accent3 5 2" xfId="762"/>
    <cellStyle name="60% - Accent3 6" xfId="763"/>
    <cellStyle name="60% - Accent3 6 2" xfId="764"/>
    <cellStyle name="60% - Accent3 7" xfId="765"/>
    <cellStyle name="60% - Accent3 7 2" xfId="766"/>
    <cellStyle name="60% - Accent3 8" xfId="767"/>
    <cellStyle name="60% - Accent3 8 2" xfId="768"/>
    <cellStyle name="60% - Accent3 9" xfId="769"/>
    <cellStyle name="60% - Accent3 9 2" xfId="770"/>
    <cellStyle name="60% - Accent4 10" xfId="771"/>
    <cellStyle name="60% - Accent4 10 2" xfId="772"/>
    <cellStyle name="60% - Accent4 2" xfId="773"/>
    <cellStyle name="60% - Accent4 2 2" xfId="774"/>
    <cellStyle name="60% - Accent4 3" xfId="775"/>
    <cellStyle name="60% - Accent4 3 2" xfId="776"/>
    <cellStyle name="60% - Accent4 4" xfId="777"/>
    <cellStyle name="60% - Accent4 4 2" xfId="778"/>
    <cellStyle name="60% - Accent4 5" xfId="779"/>
    <cellStyle name="60% - Accent4 5 2" xfId="780"/>
    <cellStyle name="60% - Accent4 6" xfId="781"/>
    <cellStyle name="60% - Accent4 6 2" xfId="782"/>
    <cellStyle name="60% - Accent4 7" xfId="783"/>
    <cellStyle name="60% - Accent4 7 2" xfId="784"/>
    <cellStyle name="60% - Accent4 8" xfId="785"/>
    <cellStyle name="60% - Accent4 8 2" xfId="786"/>
    <cellStyle name="60% - Accent4 9" xfId="787"/>
    <cellStyle name="60% - Accent4 9 2" xfId="788"/>
    <cellStyle name="60% - Accent5 10" xfId="789"/>
    <cellStyle name="60% - Accent5 10 2" xfId="790"/>
    <cellStyle name="60% - Accent5 2" xfId="791"/>
    <cellStyle name="60% - Accent5 2 2" xfId="792"/>
    <cellStyle name="60% - Accent5 3" xfId="793"/>
    <cellStyle name="60% - Accent5 3 2" xfId="794"/>
    <cellStyle name="60% - Accent5 4" xfId="795"/>
    <cellStyle name="60% - Accent5 4 2" xfId="796"/>
    <cellStyle name="60% - Accent5 5" xfId="797"/>
    <cellStyle name="60% - Accent5 5 2" xfId="798"/>
    <cellStyle name="60% - Accent5 6" xfId="799"/>
    <cellStyle name="60% - Accent5 6 2" xfId="800"/>
    <cellStyle name="60% - Accent5 7" xfId="801"/>
    <cellStyle name="60% - Accent5 7 2" xfId="802"/>
    <cellStyle name="60% - Accent5 8" xfId="803"/>
    <cellStyle name="60% - Accent5 8 2" xfId="804"/>
    <cellStyle name="60% - Accent5 9" xfId="805"/>
    <cellStyle name="60% - Accent5 9 2" xfId="806"/>
    <cellStyle name="60% - Accent6 10" xfId="807"/>
    <cellStyle name="60% - Accent6 10 2" xfId="808"/>
    <cellStyle name="60% - Accent6 2" xfId="809"/>
    <cellStyle name="60% - Accent6 2 2" xfId="810"/>
    <cellStyle name="60% - Accent6 3" xfId="811"/>
    <cellStyle name="60% - Accent6 3 2" xfId="812"/>
    <cellStyle name="60% - Accent6 4" xfId="813"/>
    <cellStyle name="60% - Accent6 4 2" xfId="814"/>
    <cellStyle name="60% - Accent6 5" xfId="815"/>
    <cellStyle name="60% - Accent6 5 2" xfId="816"/>
    <cellStyle name="60% - Accent6 6" xfId="817"/>
    <cellStyle name="60% - Accent6 6 2" xfId="818"/>
    <cellStyle name="60% - Accent6 7" xfId="819"/>
    <cellStyle name="60% - Accent6 7 2" xfId="820"/>
    <cellStyle name="60% - Accent6 8" xfId="821"/>
    <cellStyle name="60% - Accent6 8 2" xfId="822"/>
    <cellStyle name="60% - Accent6 9" xfId="823"/>
    <cellStyle name="60% - Accent6 9 2" xfId="824"/>
    <cellStyle name="60% - Акцент1 2" xfId="825"/>
    <cellStyle name="60% - Акцент1 2 2" xfId="826"/>
    <cellStyle name="60% - Акцент1 3" xfId="827"/>
    <cellStyle name="60% - Акцент1 4" xfId="828"/>
    <cellStyle name="60% - Акцент1 5" xfId="829"/>
    <cellStyle name="60% - Акцент2 2" xfId="830"/>
    <cellStyle name="60% - Акцент2 2 2" xfId="831"/>
    <cellStyle name="60% - Акцент2 3" xfId="832"/>
    <cellStyle name="60% - Акцент2 4" xfId="833"/>
    <cellStyle name="60% - Акцент2 5" xfId="834"/>
    <cellStyle name="60% - Акцент3 2" xfId="835"/>
    <cellStyle name="60% - Акцент3 2 2" xfId="836"/>
    <cellStyle name="60% - Акцент3 3" xfId="837"/>
    <cellStyle name="60% - Акцент3 4" xfId="838"/>
    <cellStyle name="60% - Акцент3 5" xfId="839"/>
    <cellStyle name="60% - Акцент4 2" xfId="840"/>
    <cellStyle name="60% - Акцент4 2 2" xfId="841"/>
    <cellStyle name="60% - Акцент4 3" xfId="842"/>
    <cellStyle name="60% - Акцент4 4" xfId="843"/>
    <cellStyle name="60% - Акцент4 5" xfId="844"/>
    <cellStyle name="60% - Акцент5 2" xfId="845"/>
    <cellStyle name="60% - Акцент5 2 2" xfId="846"/>
    <cellStyle name="60% - Акцент5 3" xfId="847"/>
    <cellStyle name="60% - Акцент5 4" xfId="848"/>
    <cellStyle name="60% - Акцент5 5" xfId="849"/>
    <cellStyle name="60% - Акцент6 2" xfId="850"/>
    <cellStyle name="60% - Акцент6 2 2" xfId="851"/>
    <cellStyle name="60% - Акцент6 3" xfId="852"/>
    <cellStyle name="60% - Акцент6 4" xfId="853"/>
    <cellStyle name="60% - Акцент6 5" xfId="854"/>
    <cellStyle name="60% - 强调文字颜色 1 2" xfId="855"/>
    <cellStyle name="60% - 强调文字颜色 2 2" xfId="856"/>
    <cellStyle name="60% - 强调文字颜色 3 2" xfId="857"/>
    <cellStyle name="60% - 强调文字颜色 4 2" xfId="858"/>
    <cellStyle name="60% - 强调文字颜色 5 2" xfId="859"/>
    <cellStyle name="60% - 强调文字颜色 6 2" xfId="860"/>
    <cellStyle name="60% – Акцентування1" xfId="861"/>
    <cellStyle name="60% – Акцентування1 2" xfId="862"/>
    <cellStyle name="60% – Акцентування2" xfId="863"/>
    <cellStyle name="60% – Акцентування2 2" xfId="864"/>
    <cellStyle name="60% – Акцентування3" xfId="865"/>
    <cellStyle name="60% – Акцентування3 2" xfId="866"/>
    <cellStyle name="60% – Акцентування4" xfId="867"/>
    <cellStyle name="60% – Акцентування4 2" xfId="868"/>
    <cellStyle name="60% – Акцентування5" xfId="869"/>
    <cellStyle name="60% – Акцентування5 2" xfId="870"/>
    <cellStyle name="60% – Акцентування6" xfId="871"/>
    <cellStyle name="60% – Акцентування6 2" xfId="872"/>
    <cellStyle name="60% — акцент1 2" xfId="873"/>
    <cellStyle name="60% — акцент2 2" xfId="874"/>
    <cellStyle name="60% — акцент3 2" xfId="875"/>
    <cellStyle name="60% — акцент4 2" xfId="876"/>
    <cellStyle name="60% — акцент5 2" xfId="877"/>
    <cellStyle name="60% — акцент6 2" xfId="878"/>
    <cellStyle name="752131" xfId="879"/>
    <cellStyle name="7Mini" xfId="880"/>
    <cellStyle name="8pt" xfId="881"/>
    <cellStyle name="=C:\WINNT35\SYSTEM32\COMMAND.COM" xfId="882"/>
    <cellStyle name="=D:\WINNT\SYSTEM32\COMMAND.COM" xfId="883"/>
    <cellStyle name="=D:\WINNT\SYSTEM32\COMMAND.COM 2" xfId="884"/>
    <cellStyle name="@ET_Style?.font531664" xfId="885"/>
    <cellStyle name="_%(SignOnly)" xfId="886"/>
    <cellStyle name="_%(SignSpaceOnly)" xfId="887"/>
    <cellStyle name="_(12) Доходы буд.пер._Регистр № 4 ОС " xfId="888"/>
    <cellStyle name="_(16) Налоги_Регистр № 4 ОС " xfId="889"/>
    <cellStyle name="_(5) Дебиторская  задолженность_Регистр № 4 ОС " xfId="890"/>
    <cellStyle name="_(9) Кредиторская задолженность_Регистр № 4 ОС " xfId="891"/>
    <cellStyle name="_01_144 " xfId="892"/>
    <cellStyle name="_020309_Retail and consumer" xfId="893"/>
    <cellStyle name="_020309_Retail and consumer_2" xfId="894"/>
    <cellStyle name="_020309_Retail and consumer_2_Agro_market_outlook_Ukraine7" xfId="895"/>
    <cellStyle name="_020309_Retail and consumer_2_exc07081" xfId="896"/>
    <cellStyle name="_020309_Retail and consumer_2_Penta Agro 31" xfId="897"/>
    <cellStyle name="_020309_Retail and consumer_2_Russia_Grains3" xfId="898"/>
    <cellStyle name="_020309_Retail and consumer_2_Valars 45" xfId="899"/>
    <cellStyle name="_020309_Retail and consumer_2_Valuation" xfId="900"/>
    <cellStyle name="_020309_Retail and consumer_2_Valuation (version 1)" xfId="901"/>
    <cellStyle name="_020309_Retail and consumer_2_world_arable_areas" xfId="902"/>
    <cellStyle name="_020309_Retail and consumer_3" xfId="903"/>
    <cellStyle name="_020309_Retail and consumer_Agro_market_outlook_Ukraine7" xfId="904"/>
    <cellStyle name="_020309_Retail and consumer_exc07081" xfId="905"/>
    <cellStyle name="_020309_Retail and consumer_Penta Agro 31" xfId="906"/>
    <cellStyle name="_020309_Retail and consumer_Russia_Grains3" xfId="907"/>
    <cellStyle name="_020309_Retail and consumer_Valars 45" xfId="908"/>
    <cellStyle name="_020309_Retail and consumer_Valuation" xfId="909"/>
    <cellStyle name="_020309_Retail and consumer_Valuation (version 1)" xfId="910"/>
    <cellStyle name="_020309_Retail and consumer_world_arable_areas" xfId="911"/>
    <cellStyle name="_030309_Consumer" xfId="912"/>
    <cellStyle name="_032309_Consumer_en_1" xfId="913"/>
    <cellStyle name="_042309_consumer_en" xfId="914"/>
    <cellStyle name="_042309_consumer_en_Agro_market_outlook_Ukraine7" xfId="915"/>
    <cellStyle name="_042309_consumer_en_exc07081" xfId="916"/>
    <cellStyle name="_042309_consumer_en_Penta Agro 31" xfId="917"/>
    <cellStyle name="_042309_consumer_en_Russia_Grains3" xfId="918"/>
    <cellStyle name="_042309_consumer_en_Valars 45" xfId="919"/>
    <cellStyle name="_042309_consumer_en_Valuation" xfId="920"/>
    <cellStyle name="_042309_consumer_en_Valuation (version 1)" xfId="921"/>
    <cellStyle name="_042309_consumer_en_world_arable_areas" xfId="922"/>
    <cellStyle name="_05_Offset_OB_CB_KCCK " xfId="923"/>
    <cellStyle name="_060905 strip sheet_PhosAgro Model 21 " xfId="924"/>
    <cellStyle name="_0901_Consumer_Part_1_en" xfId="925"/>
    <cellStyle name="_090807_Consensus_2009-2010" xfId="926"/>
    <cellStyle name="_13 - Kuban GSM 280205 Transformation " xfId="927"/>
    <cellStyle name="_13 - Kuban GSM 300605 Transformation анализ " xfId="928"/>
    <cellStyle name="_13 - Kuban GSM 310105 Transformation " xfId="929"/>
    <cellStyle name="_2.1 MGW " xfId="930"/>
    <cellStyle name="_2006-10-02 Comps (to be confirmed)_PhosAgro Model 21 " xfId="931"/>
    <cellStyle name="_3 кв 2006 Свод_140706_PhosAgro Model 21 " xfId="932"/>
    <cellStyle name="_9m11 gas output " xfId="933"/>
    <cellStyle name="__Денежные средства и межбанк_22_02_302-P_IFRS 7_Регистр № 4 ОС " xfId="934"/>
    <cellStyle name="_A4.100 BS&amp;PL_VTB_Group 1q 2006 " xfId="935"/>
    <cellStyle name="_AFK TB-CONSOL 0606_Регистр № 4 ОС " xfId="936"/>
    <cellStyle name="_agriculture data production 7" xfId="937"/>
    <cellStyle name="_Agriculture prices" xfId="938"/>
    <cellStyle name="_Agriculture prices_Agro_market_outlook_Ukraine7" xfId="939"/>
    <cellStyle name="_Agriculture prices_exc07081" xfId="940"/>
    <cellStyle name="_Agriculture prices_Penta Agro 31" xfId="941"/>
    <cellStyle name="_Agriculture prices_Russia_Grains3" xfId="942"/>
    <cellStyle name="_Agriculture prices_Valars 45" xfId="943"/>
    <cellStyle name="_Agriculture prices_Valuation" xfId="944"/>
    <cellStyle name="_Agriculture prices_Valuation (version 1)" xfId="945"/>
    <cellStyle name="_Agriculture prices_world_arable_areas" xfId="946"/>
    <cellStyle name="_Agro_market_outlook" xfId="947"/>
    <cellStyle name="_APTK&amp;VERO2" xfId="948"/>
    <cellStyle name="_APTK&amp;VERO2_Agro_market_outlook_Ukraine7" xfId="949"/>
    <cellStyle name="_APTK&amp;VERO2_exc07081" xfId="950"/>
    <cellStyle name="_APTK&amp;VERO2_Penta Agro 31" xfId="951"/>
    <cellStyle name="_APTK&amp;VERO2_Russia_Grains3" xfId="952"/>
    <cellStyle name="_APTK&amp;VERO2_Valars 45" xfId="953"/>
    <cellStyle name="_APTK&amp;VERO2_Valuation" xfId="954"/>
    <cellStyle name="_APTK&amp;VERO2_Valuation (version 1)" xfId="955"/>
    <cellStyle name="_APTK&amp;VERO2_world_arable_areas" xfId="956"/>
    <cellStyle name="_AR_Регистр № 4 ОС " xfId="957"/>
    <cellStyle name="_Avangard39" xfId="958"/>
    <cellStyle name="_Avangard47" xfId="959"/>
    <cellStyle name="_Balance" xfId="960"/>
    <cellStyle name="_BiMoCom_trial_Flexi_instmats " xfId="961"/>
    <cellStyle name="_Book1" xfId="962"/>
    <cellStyle name="_Book1_1" xfId="963"/>
    <cellStyle name="_Book1_Agro_market_outlook_Ukraine7" xfId="964"/>
    <cellStyle name="_Book1_exc07081" xfId="965"/>
    <cellStyle name="_Book1_Land development DCF 8" xfId="966"/>
    <cellStyle name="_Book1_Penta Agro 31" xfId="967"/>
    <cellStyle name="_Book1_Russia_Grains3" xfId="968"/>
    <cellStyle name="_Book1_Valars 45" xfId="969"/>
    <cellStyle name="_Book1_Valuation" xfId="970"/>
    <cellStyle name="_Book1_Valuation (version 1)" xfId="971"/>
    <cellStyle name="_Book1_world_arable_areas" xfId="972"/>
    <cellStyle name="_Book24" xfId="973"/>
    <cellStyle name="_Book24_Agriculture prices" xfId="974"/>
    <cellStyle name="_Book24_Agro_market_outlook" xfId="975"/>
    <cellStyle name="_Book24_Agro_market_outlook_Ukraine7" xfId="976"/>
    <cellStyle name="_Book24_Avangard47" xfId="977"/>
    <cellStyle name="_Book24_exc07081" xfId="978"/>
    <cellStyle name="_Book24_Market outlook" xfId="979"/>
    <cellStyle name="_Book24_Market outlook 3" xfId="980"/>
    <cellStyle name="_Book24_Market outlook 3_Agriculture prices" xfId="981"/>
    <cellStyle name="_Book24_Market outlook 3_Agro_market_outlook" xfId="982"/>
    <cellStyle name="_Book24_Market outlook 3_Avangard39" xfId="983"/>
    <cellStyle name="_Book24_Market outlook 3_CONSUMER PEERS" xfId="984"/>
    <cellStyle name="_Book24_Market outlook 3_Egg formatted2" xfId="985"/>
    <cellStyle name="_Book24_Market outlook 3_Egg formatted3" xfId="986"/>
    <cellStyle name="_Book24_Market outlook 3_Exc03376" xfId="987"/>
    <cellStyle name="_Book24_Market outlook 3_Land development DCF" xfId="988"/>
    <cellStyle name="_Book24_Market outlook 3_Land development DCF 8" xfId="989"/>
    <cellStyle name="_Book24_Market outlook 3_Market outlook" xfId="990"/>
    <cellStyle name="_Book24_Market outlook 3_Market outlook2" xfId="991"/>
    <cellStyle name="_Book24_Market outlook 3_Peers valuation" xfId="992"/>
    <cellStyle name="_Book24_Market outlook 3_PUBLISHED" xfId="993"/>
    <cellStyle name="_Book24_Market outlook 3_Russia_Grains3" xfId="994"/>
    <cellStyle name="_Book24_Market outlook 3_world_arable_areas" xfId="995"/>
    <cellStyle name="_Book24_Market outlook2" xfId="996"/>
    <cellStyle name="_Book24_PUBLISHED" xfId="997"/>
    <cellStyle name="_Book24_Support tables2" xfId="998"/>
    <cellStyle name="_Book24_Valars 45" xfId="999"/>
    <cellStyle name="_Book24_~2290763" xfId="1000"/>
    <cellStyle name="_Book2_PhosAgro Model 21 " xfId="1001"/>
    <cellStyle name="_Book2_Регистр № 4 ОС " xfId="1002"/>
    <cellStyle name="_Book3 (version 1)" xfId="1003"/>
    <cellStyle name="_Book3 (version 1)_Agro_market_outlook_Ukraine7" xfId="1004"/>
    <cellStyle name="_Book3 (version 1)_exc07081" xfId="1005"/>
    <cellStyle name="_Book3 (version 1)_Penta Agro 31" xfId="1006"/>
    <cellStyle name="_Book3 (version 1)_Russia_Grains3" xfId="1007"/>
    <cellStyle name="_Book3 (version 1)_Valars 45" xfId="1008"/>
    <cellStyle name="_Book3 (version 1)_Valuation" xfId="1009"/>
    <cellStyle name="_Book3 (version 1)_Valuation (version 1)" xfId="1010"/>
    <cellStyle name="_Book3 (version 1)_world_arable_areas" xfId="1011"/>
    <cellStyle name="_Book6" xfId="1012"/>
    <cellStyle name="_Book6_Agro_market_outlook" xfId="1013"/>
    <cellStyle name="_Book6_Exc03376" xfId="1014"/>
    <cellStyle name="_Book6_Market outlook" xfId="1015"/>
    <cellStyle name="_Book6_Market outlook2" xfId="1016"/>
    <cellStyle name="_Book6_PUBLISHED" xfId="1017"/>
    <cellStyle name="_Book6_Russia_Grains3" xfId="1018"/>
    <cellStyle name="_Book6_world_arable_areas" xfId="1019"/>
    <cellStyle name="_Book8" xfId="1020"/>
    <cellStyle name="_Book8_Agro_market_outlook_Ukraine7" xfId="1021"/>
    <cellStyle name="_Book8_exc07081" xfId="1022"/>
    <cellStyle name="_Book8_Land development DCF 8" xfId="1023"/>
    <cellStyle name="_Book8_Penta Agro 31" xfId="1024"/>
    <cellStyle name="_Book8_Russia_Grains3" xfId="1025"/>
    <cellStyle name="_Book8_Valars 45" xfId="1026"/>
    <cellStyle name="_Book8_Valuation" xfId="1027"/>
    <cellStyle name="_Book8_Valuation (version 1)" xfId="1028"/>
    <cellStyle name="_Book8_world_arable_areas" xfId="1029"/>
    <cellStyle name="_BTS ext_ЗИП FH_ЗИП_Карта контроля НЭК " xfId="1030"/>
    <cellStyle name="_BTS ext_ЗИП FH_ЗИП_Карта контроля НЭК  2" xfId="1031"/>
    <cellStyle name="_Capex" xfId="1032"/>
    <cellStyle name="_Capex_Assumptions_PhosAgro Model 21 " xfId="1033"/>
    <cellStyle name="_Capex_Gas_PhosAgro Model 21 " xfId="1034"/>
    <cellStyle name="_Capex_IS_PhosAgro Model 21 " xfId="1035"/>
    <cellStyle name="_Capex_Market outlook 3" xfId="1036"/>
    <cellStyle name="_Capex_Market outlook 3_Agro_market_outlook_Ukraine7" xfId="1037"/>
    <cellStyle name="_Capex_Market outlook 3_exc07081" xfId="1038"/>
    <cellStyle name="_Capex_Market outlook 3_Land development DCF 8" xfId="1039"/>
    <cellStyle name="_Capex_Market outlook 3_Penta Agro 31" xfId="1040"/>
    <cellStyle name="_Capex_Market outlook 3_Russia_Grains3" xfId="1041"/>
    <cellStyle name="_Capex_Market outlook 3_Valars 45" xfId="1042"/>
    <cellStyle name="_Capex_Market outlook 3_Valuation" xfId="1043"/>
    <cellStyle name="_Capex_Market outlook 3_Valuation (version 1)" xfId="1044"/>
    <cellStyle name="_Capex_Market outlook 3_world_arable_areas" xfId="1045"/>
    <cellStyle name="_Capex_Prod_PhosAgro Model 21 " xfId="1046"/>
    <cellStyle name="_Capex_Regional averages_PhosAgro Model 21 " xfId="1047"/>
    <cellStyle name="_Cash" xfId="1048"/>
    <cellStyle name="_CEEC model (V 1.10)" xfId="1049"/>
    <cellStyle name="_CEEC model (V 1.10)_Agriculture prices" xfId="1050"/>
    <cellStyle name="_CEEC model (V 1.10)_Agro_market_outlook" xfId="1051"/>
    <cellStyle name="_CEEC model (V 1.10)_Agro_market_outlook_Ukraine7" xfId="1052"/>
    <cellStyle name="_CEEC model (V 1.10)_Avangard47" xfId="1053"/>
    <cellStyle name="_CEEC model (V 1.10)_exc07081" xfId="1054"/>
    <cellStyle name="_CEEC model (V 1.10)_Kernel (01_09_2008)" xfId="1055"/>
    <cellStyle name="_CEEC model (V 1.10)_Market outlook" xfId="1056"/>
    <cellStyle name="_CEEC model (V 1.10)_Market outlook 3" xfId="1057"/>
    <cellStyle name="_CEEC model (V 1.10)_Market outlook 3_Agriculture prices" xfId="1058"/>
    <cellStyle name="_CEEC model (V 1.10)_Market outlook 3_Agro_market_outlook" xfId="1059"/>
    <cellStyle name="_CEEC model (V 1.10)_Market outlook 3_Avangard39" xfId="1060"/>
    <cellStyle name="_CEEC model (V 1.10)_Market outlook 3_CONSUMER PEERS" xfId="1061"/>
    <cellStyle name="_CEEC model (V 1.10)_Market outlook 3_Egg formatted2" xfId="1062"/>
    <cellStyle name="_CEEC model (V 1.10)_Market outlook 3_Egg formatted3" xfId="1063"/>
    <cellStyle name="_CEEC model (V 1.10)_Market outlook 3_Exc03376" xfId="1064"/>
    <cellStyle name="_CEEC model (V 1.10)_Market outlook 3_Land development DCF" xfId="1065"/>
    <cellStyle name="_CEEC model (V 1.10)_Market outlook 3_Land development DCF 8" xfId="1066"/>
    <cellStyle name="_CEEC model (V 1.10)_Market outlook 3_Market outlook" xfId="1067"/>
    <cellStyle name="_CEEC model (V 1.10)_Market outlook 3_Market outlook2" xfId="1068"/>
    <cellStyle name="_CEEC model (V 1.10)_Market outlook 3_Peers valuation" xfId="1069"/>
    <cellStyle name="_CEEC model (V 1.10)_Market outlook 3_PUBLISHED" xfId="1070"/>
    <cellStyle name="_CEEC model (V 1.10)_Market outlook 3_Russia_Grains3" xfId="1071"/>
    <cellStyle name="_CEEC model (V 1.10)_Market outlook 3_world_arable_areas" xfId="1072"/>
    <cellStyle name="_CEEC model (V 1.10)_Market outlook2" xfId="1073"/>
    <cellStyle name="_CEEC model (V 1.10)_MHP (18_02_2009)" xfId="1074"/>
    <cellStyle name="_CEEC model (V 1.10)_MHP (28_11_2008)" xfId="1075"/>
    <cellStyle name="_CEEC model (V 1.10)_MHP_Final" xfId="1076"/>
    <cellStyle name="_CEEC model (V 1.10)_Mostobud (12_08_2008)" xfId="1077"/>
    <cellStyle name="_CEEC model (V 1.10)_PUBLISHED" xfId="1078"/>
    <cellStyle name="_CEEC model (V 1.10)_SunInBev_eeo" xfId="1079"/>
    <cellStyle name="_CEEC model (V 1.10)_Support tables2" xfId="1080"/>
    <cellStyle name="_CEEC model (V 1.10)_Valars 45" xfId="1081"/>
    <cellStyle name="_CEEC model (V 1.10)_~2290763" xfId="1082"/>
    <cellStyle name="_CEEC model (V 1.5)" xfId="1083"/>
    <cellStyle name="_CEEC model (V 1.5)_Agriculture prices" xfId="1084"/>
    <cellStyle name="_CEEC model (V 1.5)_Agro_market_outlook" xfId="1085"/>
    <cellStyle name="_CEEC model (V 1.5)_Agro_market_outlook_Ukraine7" xfId="1086"/>
    <cellStyle name="_CEEC model (V 1.5)_Avangard47" xfId="1087"/>
    <cellStyle name="_CEEC model (V 1.5)_exc07081" xfId="1088"/>
    <cellStyle name="_CEEC model (V 1.5)_Kernel (01_09_2008)" xfId="1089"/>
    <cellStyle name="_CEEC model (V 1.5)_Market outlook" xfId="1090"/>
    <cellStyle name="_CEEC model (V 1.5)_Market outlook 3" xfId="1091"/>
    <cellStyle name="_CEEC model (V 1.5)_Market outlook 3_Agriculture prices" xfId="1092"/>
    <cellStyle name="_CEEC model (V 1.5)_Market outlook 3_Agro_market_outlook" xfId="1093"/>
    <cellStyle name="_CEEC model (V 1.5)_Market outlook 3_Avangard39" xfId="1094"/>
    <cellStyle name="_CEEC model (V 1.5)_Market outlook 3_CONSUMER PEERS" xfId="1095"/>
    <cellStyle name="_CEEC model (V 1.5)_Market outlook 3_Egg formatted2" xfId="1096"/>
    <cellStyle name="_CEEC model (V 1.5)_Market outlook 3_Egg formatted3" xfId="1097"/>
    <cellStyle name="_CEEC model (V 1.5)_Market outlook 3_Exc03376" xfId="1098"/>
    <cellStyle name="_CEEC model (V 1.5)_Market outlook 3_Land development DCF" xfId="1099"/>
    <cellStyle name="_CEEC model (V 1.5)_Market outlook 3_Land development DCF 8" xfId="1100"/>
    <cellStyle name="_CEEC model (V 1.5)_Market outlook 3_Market outlook" xfId="1101"/>
    <cellStyle name="_CEEC model (V 1.5)_Market outlook 3_Market outlook2" xfId="1102"/>
    <cellStyle name="_CEEC model (V 1.5)_Market outlook 3_Peers valuation" xfId="1103"/>
    <cellStyle name="_CEEC model (V 1.5)_Market outlook 3_PUBLISHED" xfId="1104"/>
    <cellStyle name="_CEEC model (V 1.5)_Market outlook 3_Russia_Grains3" xfId="1105"/>
    <cellStyle name="_CEEC model (V 1.5)_Market outlook 3_world_arable_areas" xfId="1106"/>
    <cellStyle name="_CEEC model (V 1.5)_Market outlook2" xfId="1107"/>
    <cellStyle name="_CEEC model (V 1.5)_MHP (18_02_2009)" xfId="1108"/>
    <cellStyle name="_CEEC model (V 1.5)_MHP (28_11_2008)" xfId="1109"/>
    <cellStyle name="_CEEC model (V 1.5)_MHP_Final" xfId="1110"/>
    <cellStyle name="_CEEC model (V 1.5)_Mostobud (12_08_2008)" xfId="1111"/>
    <cellStyle name="_CEEC model (V 1.5)_PUBLISHED" xfId="1112"/>
    <cellStyle name="_CEEC model (V 1.5)_SunInBev_eeo" xfId="1113"/>
    <cellStyle name="_CEEC model (V 1.5)_Support tables2" xfId="1114"/>
    <cellStyle name="_CEEC model (V 1.5)_Valars 45" xfId="1115"/>
    <cellStyle name="_CEEC model (V 1.5)_~2290763" xfId="1116"/>
    <cellStyle name="_CEEC model (V 1.6)" xfId="1117"/>
    <cellStyle name="_CEEC model (V 1.6)_Agriculture prices" xfId="1118"/>
    <cellStyle name="_CEEC model (V 1.6)_Agro_market_outlook" xfId="1119"/>
    <cellStyle name="_CEEC model (V 1.6)_Agro_market_outlook_Ukraine7" xfId="1120"/>
    <cellStyle name="_CEEC model (V 1.6)_Avangard47" xfId="1121"/>
    <cellStyle name="_CEEC model (V 1.6)_exc07081" xfId="1122"/>
    <cellStyle name="_CEEC model (V 1.6)_Kernel (01_09_2008)" xfId="1123"/>
    <cellStyle name="_CEEC model (V 1.6)_Market outlook" xfId="1124"/>
    <cellStyle name="_CEEC model (V 1.6)_Market outlook 3" xfId="1125"/>
    <cellStyle name="_CEEC model (V 1.6)_Market outlook 3_Agriculture prices" xfId="1126"/>
    <cellStyle name="_CEEC model (V 1.6)_Market outlook 3_Agro_market_outlook" xfId="1127"/>
    <cellStyle name="_CEEC model (V 1.6)_Market outlook 3_Avangard39" xfId="1128"/>
    <cellStyle name="_CEEC model (V 1.6)_Market outlook 3_CONSUMER PEERS" xfId="1129"/>
    <cellStyle name="_CEEC model (V 1.6)_Market outlook 3_Egg formatted2" xfId="1130"/>
    <cellStyle name="_CEEC model (V 1.6)_Market outlook 3_Egg formatted3" xfId="1131"/>
    <cellStyle name="_CEEC model (V 1.6)_Market outlook 3_Exc03376" xfId="1132"/>
    <cellStyle name="_CEEC model (V 1.6)_Market outlook 3_Land development DCF" xfId="1133"/>
    <cellStyle name="_CEEC model (V 1.6)_Market outlook 3_Land development DCF 8" xfId="1134"/>
    <cellStyle name="_CEEC model (V 1.6)_Market outlook 3_Market outlook" xfId="1135"/>
    <cellStyle name="_CEEC model (V 1.6)_Market outlook 3_Market outlook2" xfId="1136"/>
    <cellStyle name="_CEEC model (V 1.6)_Market outlook 3_Peers valuation" xfId="1137"/>
    <cellStyle name="_CEEC model (V 1.6)_Market outlook 3_PUBLISHED" xfId="1138"/>
    <cellStyle name="_CEEC model (V 1.6)_Market outlook 3_Russia_Grains3" xfId="1139"/>
    <cellStyle name="_CEEC model (V 1.6)_Market outlook 3_world_arable_areas" xfId="1140"/>
    <cellStyle name="_CEEC model (V 1.6)_Market outlook2" xfId="1141"/>
    <cellStyle name="_CEEC model (V 1.6)_MHP (18_02_2009)" xfId="1142"/>
    <cellStyle name="_CEEC model (V 1.6)_MHP (28_11_2008)" xfId="1143"/>
    <cellStyle name="_CEEC model (V 1.6)_MHP_Final" xfId="1144"/>
    <cellStyle name="_CEEC model (V 1.6)_Mostobud (12_08_2008)" xfId="1145"/>
    <cellStyle name="_CEEC model (V 1.6)_PUBLISHED" xfId="1146"/>
    <cellStyle name="_CEEC model (V 1.6)_SunInBev_eeo" xfId="1147"/>
    <cellStyle name="_CEEC model (V 1.6)_Support tables2" xfId="1148"/>
    <cellStyle name="_CEEC model (V 1.6)_Valars 45" xfId="1149"/>
    <cellStyle name="_CEEC model (V 1.6)_~2290763" xfId="1150"/>
    <cellStyle name="_CEEC model (V 2.2)" xfId="1151"/>
    <cellStyle name="_CEEC model (V 2.2)_Agriculture prices" xfId="1152"/>
    <cellStyle name="_CEEC model (V 2.2)_Agro_market_outlook" xfId="1153"/>
    <cellStyle name="_CEEC model (V 2.2)_Agro_market_outlook_Ukraine7" xfId="1154"/>
    <cellStyle name="_CEEC model (V 2.2)_Avangard47" xfId="1155"/>
    <cellStyle name="_CEEC model (V 2.2)_exc07081" xfId="1156"/>
    <cellStyle name="_CEEC model (V 2.2)_Kernel (01_09_2008)" xfId="1157"/>
    <cellStyle name="_CEEC model (V 2.2)_Market outlook" xfId="1158"/>
    <cellStyle name="_CEEC model (V 2.2)_Market outlook 3" xfId="1159"/>
    <cellStyle name="_CEEC model (V 2.2)_Market outlook 3_Agriculture prices" xfId="1160"/>
    <cellStyle name="_CEEC model (V 2.2)_Market outlook 3_Agro_market_outlook" xfId="1161"/>
    <cellStyle name="_CEEC model (V 2.2)_Market outlook 3_Avangard39" xfId="1162"/>
    <cellStyle name="_CEEC model (V 2.2)_Market outlook 3_CONSUMER PEERS" xfId="1163"/>
    <cellStyle name="_CEEC model (V 2.2)_Market outlook 3_Egg formatted2" xfId="1164"/>
    <cellStyle name="_CEEC model (V 2.2)_Market outlook 3_Egg formatted3" xfId="1165"/>
    <cellStyle name="_CEEC model (V 2.2)_Market outlook 3_Exc03376" xfId="1166"/>
    <cellStyle name="_CEEC model (V 2.2)_Market outlook 3_Land development DCF" xfId="1167"/>
    <cellStyle name="_CEEC model (V 2.2)_Market outlook 3_Land development DCF 8" xfId="1168"/>
    <cellStyle name="_CEEC model (V 2.2)_Market outlook 3_Market outlook" xfId="1169"/>
    <cellStyle name="_CEEC model (V 2.2)_Market outlook 3_Market outlook2" xfId="1170"/>
    <cellStyle name="_CEEC model (V 2.2)_Market outlook 3_Peers valuation" xfId="1171"/>
    <cellStyle name="_CEEC model (V 2.2)_Market outlook 3_PUBLISHED" xfId="1172"/>
    <cellStyle name="_CEEC model (V 2.2)_Market outlook 3_Russia_Grains3" xfId="1173"/>
    <cellStyle name="_CEEC model (V 2.2)_Market outlook 3_world_arable_areas" xfId="1174"/>
    <cellStyle name="_CEEC model (V 2.2)_Market outlook2" xfId="1175"/>
    <cellStyle name="_CEEC model (V 2.2)_MHP (18_02_2009)" xfId="1176"/>
    <cellStyle name="_CEEC model (V 2.2)_MHP (28_11_2008)" xfId="1177"/>
    <cellStyle name="_CEEC model (V 2.2)_MHP_Final" xfId="1178"/>
    <cellStyle name="_CEEC model (V 2.2)_Mostobud (12_08_2008)" xfId="1179"/>
    <cellStyle name="_CEEC model (V 2.2)_PUBLISHED" xfId="1180"/>
    <cellStyle name="_CEEC model (V 2.2)_SunInBev_eeo" xfId="1181"/>
    <cellStyle name="_CEEC model (V 2.2)_Support tables2" xfId="1182"/>
    <cellStyle name="_CEEC model (V 2.2)_Valars 45" xfId="1183"/>
    <cellStyle name="_CEEC model (V 2.2)_~2290763" xfId="1184"/>
    <cellStyle name="_CEEN model (V 2.3.8)" xfId="1185"/>
    <cellStyle name="_CEEN model (V 2.3.8)_Agriculture prices" xfId="1186"/>
    <cellStyle name="_CEEN model (V 2.3.8)_Agro_market_outlook" xfId="1187"/>
    <cellStyle name="_CEEN model (V 2.3.8)_Agro_market_outlook_Ukraine7" xfId="1188"/>
    <cellStyle name="_CEEN model (V 2.3.8)_Avangard47" xfId="1189"/>
    <cellStyle name="_CEEN model (V 2.3.8)_exc07081" xfId="1190"/>
    <cellStyle name="_CEEN model (V 2.3.8)_Kernel (01_09_2008)" xfId="1191"/>
    <cellStyle name="_CEEN model (V 2.3.8)_Market outlook" xfId="1192"/>
    <cellStyle name="_CEEN model (V 2.3.8)_Market outlook 3" xfId="1193"/>
    <cellStyle name="_CEEN model (V 2.3.8)_Market outlook 3_Agriculture prices" xfId="1194"/>
    <cellStyle name="_CEEN model (V 2.3.8)_Market outlook 3_Agro_market_outlook" xfId="1195"/>
    <cellStyle name="_CEEN model (V 2.3.8)_Market outlook 3_Avangard39" xfId="1196"/>
    <cellStyle name="_CEEN model (V 2.3.8)_Market outlook 3_CONSUMER PEERS" xfId="1197"/>
    <cellStyle name="_CEEN model (V 2.3.8)_Market outlook 3_Egg formatted2" xfId="1198"/>
    <cellStyle name="_CEEN model (V 2.3.8)_Market outlook 3_Egg formatted3" xfId="1199"/>
    <cellStyle name="_CEEN model (V 2.3.8)_Market outlook 3_Exc03376" xfId="1200"/>
    <cellStyle name="_CEEN model (V 2.3.8)_Market outlook 3_Land development DCF" xfId="1201"/>
    <cellStyle name="_CEEN model (V 2.3.8)_Market outlook 3_Land development DCF 8" xfId="1202"/>
    <cellStyle name="_CEEN model (V 2.3.8)_Market outlook 3_Market outlook" xfId="1203"/>
    <cellStyle name="_CEEN model (V 2.3.8)_Market outlook 3_Market outlook2" xfId="1204"/>
    <cellStyle name="_CEEN model (V 2.3.8)_Market outlook 3_Peers valuation" xfId="1205"/>
    <cellStyle name="_CEEN model (V 2.3.8)_Market outlook 3_PUBLISHED" xfId="1206"/>
    <cellStyle name="_CEEN model (V 2.3.8)_Market outlook 3_Russia_Grains3" xfId="1207"/>
    <cellStyle name="_CEEN model (V 2.3.8)_Market outlook 3_world_arable_areas" xfId="1208"/>
    <cellStyle name="_CEEN model (V 2.3.8)_Market outlook2" xfId="1209"/>
    <cellStyle name="_CEEN model (V 2.3.8)_MHP (18_02_2009)" xfId="1210"/>
    <cellStyle name="_CEEN model (V 2.3.8)_MHP (28_11_2008)" xfId="1211"/>
    <cellStyle name="_CEEN model (V 2.3.8)_MHP_Final" xfId="1212"/>
    <cellStyle name="_CEEN model (V 2.3.8)_Mostobud (12_08_2008)" xfId="1213"/>
    <cellStyle name="_CEEN model (V 2.3.8)_PUBLISHED" xfId="1214"/>
    <cellStyle name="_CEEN model (V 2.3.8)_SunInBev_eeo" xfId="1215"/>
    <cellStyle name="_CEEN model (V 2.3.8)_Support tables2" xfId="1216"/>
    <cellStyle name="_CEEN model (V 2.3.8)_Valars 45" xfId="1217"/>
    <cellStyle name="_CEEN model (V 2.3.8)_~2290763" xfId="1218"/>
    <cellStyle name="_Chart in IR Slides CFO BOD Update Sep 2007" xfId="1219"/>
    <cellStyle name="_Charts for monthly" xfId="1220"/>
    <cellStyle name="_Charts for monthly 2" xfId="1221"/>
    <cellStyle name="_Charts for monthly_Chapter_01" xfId="1222"/>
    <cellStyle name="_Charts for monthly_Charts" xfId="1223"/>
    <cellStyle name="_Charts for monthly_Charts for presentations" xfId="1224"/>
    <cellStyle name="_Charts for monthly_ExREM161530" xfId="1225"/>
    <cellStyle name="_Charts for monthly_ExREM161530 2" xfId="1226"/>
    <cellStyle name="_Charts for monthly_Russia Forum 2012" xfId="1227"/>
    <cellStyle name="_Charts for monthly_Russia Forum 2012_Chapter_01" xfId="1228"/>
    <cellStyle name="_Charts for monthly_Russia Forum 2012_Charts for presentations" xfId="1229"/>
    <cellStyle name="_Charts1" xfId="1230"/>
    <cellStyle name="_Charts1111" xfId="1231"/>
    <cellStyle name="_Charts_PhosAgro Model 21 " xfId="1232"/>
    <cellStyle name="_CHE LI" xfId="1233"/>
    <cellStyle name="_CHE LI 08-05-08" xfId="1234"/>
    <cellStyle name="_CHE LI 08-05-08_Agriculture prices" xfId="1235"/>
    <cellStyle name="_CHE LI 08-05-08_Agro_market_outlook" xfId="1236"/>
    <cellStyle name="_CHE LI 08-05-08_Avangard47" xfId="1237"/>
    <cellStyle name="_CHE LI 08-05-08_Land development DCF 8" xfId="1238"/>
    <cellStyle name="_CHE LI 08-05-08_Market outlook" xfId="1239"/>
    <cellStyle name="_CHE LI 08-05-08_Market outlook 3" xfId="1240"/>
    <cellStyle name="_CHE LI 08-05-08_Market outlook 3_Agriculture prices" xfId="1241"/>
    <cellStyle name="_CHE LI 08-05-08_Market outlook 3_Agro_market_outlook" xfId="1242"/>
    <cellStyle name="_CHE LI 08-05-08_Market outlook 3_Avangard39" xfId="1243"/>
    <cellStyle name="_CHE LI 08-05-08_Market outlook 3_CONSUMER PEERS" xfId="1244"/>
    <cellStyle name="_CHE LI 08-05-08_Market outlook 3_Egg formatted2" xfId="1245"/>
    <cellStyle name="_CHE LI 08-05-08_Market outlook 3_Egg formatted3" xfId="1246"/>
    <cellStyle name="_CHE LI 08-05-08_Market outlook 3_Exc03376" xfId="1247"/>
    <cellStyle name="_CHE LI 08-05-08_Market outlook 3_Land development DCF" xfId="1248"/>
    <cellStyle name="_CHE LI 08-05-08_Market outlook 3_Land development DCF 8" xfId="1249"/>
    <cellStyle name="_CHE LI 08-05-08_Market outlook 3_Market outlook" xfId="1250"/>
    <cellStyle name="_CHE LI 08-05-08_Market outlook 3_Market outlook2" xfId="1251"/>
    <cellStyle name="_CHE LI 08-05-08_Market outlook 3_Peers valuation" xfId="1252"/>
    <cellStyle name="_CHE LI 08-05-08_Market outlook 3_PUBLISHED" xfId="1253"/>
    <cellStyle name="_CHE LI 08-05-08_Market outlook 3_Russia_Grains3" xfId="1254"/>
    <cellStyle name="_CHE LI 08-05-08_Market outlook 3_world_arable_areas" xfId="1255"/>
    <cellStyle name="_CHE LI 08-05-08_Market outlook2" xfId="1256"/>
    <cellStyle name="_CHE LI 08-05-08_Penta Agro 31" xfId="1257"/>
    <cellStyle name="_CHE LI 08-05-08_PUBLISHED" xfId="1258"/>
    <cellStyle name="_CHE LI 08-05-08_Russia_Grains3" xfId="1259"/>
    <cellStyle name="_CHE LI 08-05-08_Support tables2" xfId="1260"/>
    <cellStyle name="_CHE LI 08-05-08_Valuation" xfId="1261"/>
    <cellStyle name="_CHE LI 08-05-08_Valuation (version 1)" xfId="1262"/>
    <cellStyle name="_CHE LI 08-05-08_world_arable_areas" xfId="1263"/>
    <cellStyle name="_CHE LI 08-05-08_~2290763" xfId="1264"/>
    <cellStyle name="_CHE LI 24-03-08 old" xfId="1265"/>
    <cellStyle name="_CHE LI 24-03-08 old_Agriculture prices" xfId="1266"/>
    <cellStyle name="_CHE LI 24-03-08 old_Agro_market_outlook" xfId="1267"/>
    <cellStyle name="_CHE LI 24-03-08 old_Avangard47" xfId="1268"/>
    <cellStyle name="_CHE LI 24-03-08 old_Land development DCF 8" xfId="1269"/>
    <cellStyle name="_CHE LI 24-03-08 old_Market outlook" xfId="1270"/>
    <cellStyle name="_CHE LI 24-03-08 old_Market outlook 3" xfId="1271"/>
    <cellStyle name="_CHE LI 24-03-08 old_Market outlook 3_Agriculture prices" xfId="1272"/>
    <cellStyle name="_CHE LI 24-03-08 old_Market outlook 3_Agro_market_outlook" xfId="1273"/>
    <cellStyle name="_CHE LI 24-03-08 old_Market outlook 3_Avangard39" xfId="1274"/>
    <cellStyle name="_CHE LI 24-03-08 old_Market outlook 3_CONSUMER PEERS" xfId="1275"/>
    <cellStyle name="_CHE LI 24-03-08 old_Market outlook 3_Egg formatted2" xfId="1276"/>
    <cellStyle name="_CHE LI 24-03-08 old_Market outlook 3_Egg formatted3" xfId="1277"/>
    <cellStyle name="_CHE LI 24-03-08 old_Market outlook 3_Exc03376" xfId="1278"/>
    <cellStyle name="_CHE LI 24-03-08 old_Market outlook 3_Land development DCF" xfId="1279"/>
    <cellStyle name="_CHE LI 24-03-08 old_Market outlook 3_Land development DCF 8" xfId="1280"/>
    <cellStyle name="_CHE LI 24-03-08 old_Market outlook 3_Market outlook" xfId="1281"/>
    <cellStyle name="_CHE LI 24-03-08 old_Market outlook 3_Market outlook2" xfId="1282"/>
    <cellStyle name="_CHE LI 24-03-08 old_Market outlook 3_Peers valuation" xfId="1283"/>
    <cellStyle name="_CHE LI 24-03-08 old_Market outlook 3_PUBLISHED" xfId="1284"/>
    <cellStyle name="_CHE LI 24-03-08 old_Market outlook 3_Russia_Grains3" xfId="1285"/>
    <cellStyle name="_CHE LI 24-03-08 old_Market outlook 3_world_arable_areas" xfId="1286"/>
    <cellStyle name="_CHE LI 24-03-08 old_Market outlook2" xfId="1287"/>
    <cellStyle name="_CHE LI 24-03-08 old_Penta Agro 31" xfId="1288"/>
    <cellStyle name="_CHE LI 24-03-08 old_PUBLISHED" xfId="1289"/>
    <cellStyle name="_CHE LI 24-03-08 old_Russia_Grains3" xfId="1290"/>
    <cellStyle name="_CHE LI 24-03-08 old_Support tables2" xfId="1291"/>
    <cellStyle name="_CHE LI 24-03-08 old_Valuation" xfId="1292"/>
    <cellStyle name="_CHE LI 24-03-08 old_Valuation (version 1)" xfId="1293"/>
    <cellStyle name="_CHE LI 24-03-08 old_world_arable_areas" xfId="1294"/>
    <cellStyle name="_CHE LI 24-03-08 old_~2290763" xfId="1295"/>
    <cellStyle name="_CHE LI JAN 9" xfId="1296"/>
    <cellStyle name="_CHE LI JAN 9_Agro_market_outlook" xfId="1297"/>
    <cellStyle name="_CHE LI JAN 9_Avangard39" xfId="1298"/>
    <cellStyle name="_CHE LI JAN 9_CONSUMER PEERS" xfId="1299"/>
    <cellStyle name="_CHE LI JAN 9_Egg formatted2" xfId="1300"/>
    <cellStyle name="_CHE LI JAN 9_Egg formatted3" xfId="1301"/>
    <cellStyle name="_CHE LI JAN 9_Exc03376" xfId="1302"/>
    <cellStyle name="_CHE LI JAN 9_Market outlook" xfId="1303"/>
    <cellStyle name="_CHE LI JAN 9_Market outlook2" xfId="1304"/>
    <cellStyle name="_CHE LI JAN 9_Peers valuation" xfId="1305"/>
    <cellStyle name="_CHE LI JAN 9_PUBLISHED" xfId="1306"/>
    <cellStyle name="_CHE LI JAN 9_Russia_Grains3" xfId="1307"/>
    <cellStyle name="_CHE LI JAN 9_world_arable_areas" xfId="1308"/>
    <cellStyle name="_CHE LI_Agriculture prices" xfId="1309"/>
    <cellStyle name="_CHE LI_Agro_market_outlook" xfId="1310"/>
    <cellStyle name="_CHE LI_Avangard39" xfId="1311"/>
    <cellStyle name="_CHE LI_CONSUMER PEERS" xfId="1312"/>
    <cellStyle name="_CHE LI_Egg formatted2" xfId="1313"/>
    <cellStyle name="_CHE LI_Egg formatted3" xfId="1314"/>
    <cellStyle name="_CHE LI_Exc03376" xfId="1315"/>
    <cellStyle name="_CHE LI_Land development DCF" xfId="1316"/>
    <cellStyle name="_CHE LI_Land development DCF 8" xfId="1317"/>
    <cellStyle name="_CHE LI_Market outlook" xfId="1318"/>
    <cellStyle name="_CHE LI_Market outlook 3" xfId="1319"/>
    <cellStyle name="_CHE LI_Market outlook 3_Agriculture prices" xfId="1320"/>
    <cellStyle name="_CHE LI_Market outlook 3_Agro_market_outlook" xfId="1321"/>
    <cellStyle name="_CHE LI_Market outlook 3_Avangard39" xfId="1322"/>
    <cellStyle name="_CHE LI_Market outlook 3_CONSUMER PEERS" xfId="1323"/>
    <cellStyle name="_CHE LI_Market outlook 3_Egg formatted2" xfId="1324"/>
    <cellStyle name="_CHE LI_Market outlook 3_Egg formatted3" xfId="1325"/>
    <cellStyle name="_CHE LI_Market outlook 3_Exc03376" xfId="1326"/>
    <cellStyle name="_CHE LI_Market outlook 3_Land development DCF" xfId="1327"/>
    <cellStyle name="_CHE LI_Market outlook 3_Land development DCF 8" xfId="1328"/>
    <cellStyle name="_CHE LI_Market outlook 3_Market outlook" xfId="1329"/>
    <cellStyle name="_CHE LI_Market outlook 3_Market outlook2" xfId="1330"/>
    <cellStyle name="_CHE LI_Market outlook 3_Peers valuation" xfId="1331"/>
    <cellStyle name="_CHE LI_Market outlook 3_PUBLISHED" xfId="1332"/>
    <cellStyle name="_CHE LI_Market outlook 3_Russia_Grains3" xfId="1333"/>
    <cellStyle name="_CHE LI_Market outlook 3_world_arable_areas" xfId="1334"/>
    <cellStyle name="_CHE LI_Market outlook2" xfId="1335"/>
    <cellStyle name="_CHE LI_Peers valuation" xfId="1336"/>
    <cellStyle name="_CHE LI_PUBLISHED" xfId="1337"/>
    <cellStyle name="_CHE LI_Russia_Grains3" xfId="1338"/>
    <cellStyle name="_CHE LI_world_arable_areas" xfId="1339"/>
    <cellStyle name="_ChTPZ_2006_final_conversion_Регистр № 4 ОС " xfId="1340"/>
    <cellStyle name="_CIS gold " xfId="1341"/>
    <cellStyle name="_Comma" xfId="1342"/>
    <cellStyle name="_Comma_Cost of Capital " xfId="1343"/>
    <cellStyle name="_Companies monthly performance" xfId="1344"/>
    <cellStyle name="_Company-Made Charts" xfId="1345"/>
    <cellStyle name="_Company-Made Charts_Market outlook 3" xfId="1346"/>
    <cellStyle name="_Company-Made Charts_Market outlook 3_Agro_market_outlook_Ukraine7" xfId="1347"/>
    <cellStyle name="_Company-Made Charts_Market outlook 3_exc07081" xfId="1348"/>
    <cellStyle name="_Company-Made Charts_Market outlook 3_Land development DCF 8" xfId="1349"/>
    <cellStyle name="_Company-Made Charts_Market outlook 3_Penta Agro 31" xfId="1350"/>
    <cellStyle name="_Company-Made Charts_Market outlook 3_Russia_Grains3" xfId="1351"/>
    <cellStyle name="_Company-Made Charts_Market outlook 3_Valars 45" xfId="1352"/>
    <cellStyle name="_Company-Made Charts_Market outlook 3_Valuation" xfId="1353"/>
    <cellStyle name="_Company-Made Charts_Market outlook 3_Valuation (version 1)" xfId="1354"/>
    <cellStyle name="_Company-Made Charts_Market outlook 3_world_arable_areas" xfId="1355"/>
    <cellStyle name="_Company-Made Charts_PhosAgro Model 21 " xfId="1356"/>
    <cellStyle name="_Comparative retailers 20" xfId="1357"/>
    <cellStyle name="_Consolidation_6m06_new_Регистр № 4 ОС " xfId="1358"/>
    <cellStyle name="_CONSUMER PEERS" xfId="1359"/>
    <cellStyle name="_CONSUMER PEERS 2011_FS_prices" xfId="1360"/>
    <cellStyle name="_CONSUMER PEERS 2011_FS_prices_new_CAGR" xfId="1361"/>
    <cellStyle name="_CONSUMER PEERS Bloombergised" xfId="1362"/>
    <cellStyle name="_CONSUMER PEERS Bloomberized" xfId="1363"/>
    <cellStyle name="_CONSUMER PEERS2" xfId="1364"/>
    <cellStyle name="_CONSUMER PEERS3" xfId="1365"/>
    <cellStyle name="_CONSUMER PEERS4" xfId="1366"/>
    <cellStyle name="_CONSUMER PEERS5" xfId="1367"/>
    <cellStyle name="_CONSUMER PEERS_FS" xfId="1368"/>
    <cellStyle name="_CONSUMER PEERS_FS_2" xfId="1369"/>
    <cellStyle name="_Consumer presentation september" xfId="1370"/>
    <cellStyle name="_Consumer presentation september 4 values" xfId="1371"/>
    <cellStyle name="_Consumer presentation september 4 values_Agro_market_outlook_Ukraine7" xfId="1372"/>
    <cellStyle name="_Consumer presentation september 4 values_exc07081" xfId="1373"/>
    <cellStyle name="_Consumer presentation september 4 values_Penta Agro 31" xfId="1374"/>
    <cellStyle name="_Consumer presentation september 4 values_Russia_Grains3" xfId="1375"/>
    <cellStyle name="_Consumer presentation september 4 values_Valars 45" xfId="1376"/>
    <cellStyle name="_Consumer presentation september 4 values_Valuation" xfId="1377"/>
    <cellStyle name="_Consumer presentation september 4 values_Valuation (version 1)" xfId="1378"/>
    <cellStyle name="_Consumer presentation september 4 values_world_arable_areas" xfId="1379"/>
    <cellStyle name="_Consumer presentation september_Agro_market_outlook_Ukraine7" xfId="1380"/>
    <cellStyle name="_Consumer presentation september_exc07081" xfId="1381"/>
    <cellStyle name="_Consumer presentation september_Land development DCF 8" xfId="1382"/>
    <cellStyle name="_Consumer presentation september_Penta Agro 31" xfId="1383"/>
    <cellStyle name="_Consumer presentation september_Russia_Grains3" xfId="1384"/>
    <cellStyle name="_Consumer presentation september_Valars 45" xfId="1385"/>
    <cellStyle name="_Consumer presentation september_Valuation" xfId="1386"/>
    <cellStyle name="_Consumer presentation september_Valuation (version 1)" xfId="1387"/>
    <cellStyle name="_Consumer presentation september_world_arable_areas" xfId="1388"/>
    <cellStyle name="_Consumer support 2" xfId="1389"/>
    <cellStyle name="_Consumer support 2_Agro_market_outlook_Ukraine7" xfId="1390"/>
    <cellStyle name="_Consumer support 2_exc07081" xfId="1391"/>
    <cellStyle name="_Consumer support 2_Penta Agro 31" xfId="1392"/>
    <cellStyle name="_Consumer support 2_Russia_Grains3" xfId="1393"/>
    <cellStyle name="_Consumer support 2_Valars 45" xfId="1394"/>
    <cellStyle name="_Consumer support 2_Valuation" xfId="1395"/>
    <cellStyle name="_Consumer support 2_Valuation (version 1)" xfId="1396"/>
    <cellStyle name="_Consumer support 2_world_arable_areas" xfId="1397"/>
    <cellStyle name="_Conversion" xfId="1398"/>
    <cellStyle name="_Conversion_Agro_market_outlook_Ukraine7" xfId="1399"/>
    <cellStyle name="_Conversion_exc07081" xfId="1400"/>
    <cellStyle name="_Conversion_Land development DCF 8" xfId="1401"/>
    <cellStyle name="_Conversion_Penta Agro 31" xfId="1402"/>
    <cellStyle name="_Conversion_Russia_Grains3" xfId="1403"/>
    <cellStyle name="_Conversion_Valars 45" xfId="1404"/>
    <cellStyle name="_Conversion_Valuation" xfId="1405"/>
    <cellStyle name="_Conversion_Valuation (version 1)" xfId="1406"/>
    <cellStyle name="_Conversion_world_arable_areas" xfId="1407"/>
    <cellStyle name="_Copy of CONSUMER PEERS 2011_FS_prices_new_CAGR_FINAL" xfId="1408"/>
    <cellStyle name="_Cover" xfId="1409"/>
    <cellStyle name="_Cover 2" xfId="1410"/>
    <cellStyle name="_Cover 3" xfId="1411"/>
    <cellStyle name="_CPI, disposable income, retail turnover 2" xfId="1412"/>
    <cellStyle name="_CPI, disposable income, retail turnover 2_Agro_market_outlook_Ukraine7" xfId="1413"/>
    <cellStyle name="_CPI, disposable income, retail turnover 2_exc07081" xfId="1414"/>
    <cellStyle name="_CPI, disposable income, retail turnover 2_Penta Agro 31" xfId="1415"/>
    <cellStyle name="_CPI, disposable income, retail turnover 2_Russia_Grains3" xfId="1416"/>
    <cellStyle name="_CPI, disposable income, retail turnover 2_Valars 45" xfId="1417"/>
    <cellStyle name="_CPI, disposable income, retail turnover 2_Valuation" xfId="1418"/>
    <cellStyle name="_CPI, disposable income, retail turnover 2_Valuation (version 1)" xfId="1419"/>
    <cellStyle name="_CPI, disposable income, retail turnover 2_world_arable_areas" xfId="1420"/>
    <cellStyle name="_Crude Oil&amp;Gas Output" xfId="1421"/>
    <cellStyle name="_CTC_model" xfId="1422"/>
    <cellStyle name="_Currency" xfId="1423"/>
    <cellStyle name="_Currency_Book1_Jazztel model 16DP3-Exhibits_T_MOBIL2_sonera -22nov2001 " xfId="1424"/>
    <cellStyle name="_Currency_Book2_Jazztel model 16DP3-Exhibits_T_MOBIL2_sonera -22nov2001 " xfId="1425"/>
    <cellStyle name="_Currency_Cost of Capital " xfId="1426"/>
    <cellStyle name="_Currency_Cost of Capital  2" xfId="1427"/>
    <cellStyle name="_Currency_CSC Luxury  Branded Apparel " xfId="1428"/>
    <cellStyle name="_Currency_CSC Luxury  Branded Apparel  2" xfId="1429"/>
    <cellStyle name="_Currency_ecfocus_chrts_Jul12_edit" xfId="1430"/>
    <cellStyle name="_Currency_Jazztel model 15-exhibits bis_T_MOBIL2_sonera -22nov2001 " xfId="1431"/>
    <cellStyle name="_Currency_Jazztel model 15-exhibits-Friso2_Jazztel model 16DP3-Exhibits_T_MOBIL2_sonera -22nov2001 " xfId="1432"/>
    <cellStyle name="_Currency_Jazztel model 15-exhibits_Jazztel model 16DP3-Exhibits_T_MOBIL2_sonera -22nov2001 " xfId="1433"/>
    <cellStyle name="_Currency_tmp0302" xfId="1434"/>
    <cellStyle name="_Currency_tmp0480" xfId="1435"/>
    <cellStyle name="_Currency_tmp0763" xfId="1436"/>
    <cellStyle name="_Currency_UA_MR_Sector tables  - Macro and Politics_mar12" xfId="1437"/>
    <cellStyle name="_CurrencySpace" xfId="1438"/>
    <cellStyle name="_CurrencySpace_Cost of Capital " xfId="1439"/>
    <cellStyle name="_Datacomm Equipment for Mobikom-Khabarovsk 20051017 " xfId="1440"/>
    <cellStyle name="_DCF" xfId="1441"/>
    <cellStyle name="_DCF_ДСК-3_имущ.комплекс_Регистр № 4 ОС " xfId="1442"/>
    <cellStyle name="_DCF_Тулачермет_Регистр № 4 ОС " xfId="1443"/>
    <cellStyle name="_Debt" xfId="1444"/>
    <cellStyle name="_debt2" xfId="1445"/>
    <cellStyle name="_debt2_Agro_market_outlook_Ukraine7" xfId="1446"/>
    <cellStyle name="_debt2_exc07081" xfId="1447"/>
    <cellStyle name="_debt2_Penta Agro 31" xfId="1448"/>
    <cellStyle name="_debt2_Russia_Grains3" xfId="1449"/>
    <cellStyle name="_debt2_Valars 45" xfId="1450"/>
    <cellStyle name="_debt2_Valuation" xfId="1451"/>
    <cellStyle name="_debt2_Valuation (version 1)" xfId="1452"/>
    <cellStyle name="_debt2_world_arable_areas" xfId="1453"/>
    <cellStyle name="_Debt_Agro_market_outlook_Ukraine7" xfId="1454"/>
    <cellStyle name="_Debt_exc07081" xfId="1455"/>
    <cellStyle name="_Debt_Penta Agro 31" xfId="1456"/>
    <cellStyle name="_Debt_Russia_Grains3" xfId="1457"/>
    <cellStyle name="_Debt_Valars 45" xfId="1458"/>
    <cellStyle name="_Debt_Valuation" xfId="1459"/>
    <cellStyle name="_Debt_Valuation (version 1)" xfId="1460"/>
    <cellStyle name="_Debt_world_arable_areas" xfId="1461"/>
    <cellStyle name="_desknote published tables" xfId="1462"/>
    <cellStyle name="_desknote published tables_Agro_market_outlook" xfId="1463"/>
    <cellStyle name="_desknote published tables_Market outlook" xfId="1464"/>
    <cellStyle name="_desknote published tables_Market outlook2" xfId="1465"/>
    <cellStyle name="_desknote published tables_PUBLISHED" xfId="1466"/>
    <cellStyle name="_desknote published tables_Russia_Grains3" xfId="1467"/>
    <cellStyle name="_desknote published tables_world_arable_areas" xfId="1468"/>
    <cellStyle name="_Disclaimer Notice (2)_PhosAgro Model 21 " xfId="1469"/>
    <cellStyle name="_Disclaimer Notice_PhosAgro Model 21 " xfId="1470"/>
    <cellStyle name="_DIXY" xfId="1471"/>
    <cellStyle name="_DIXY 05-10-08" xfId="1472"/>
    <cellStyle name="_DIXY4" xfId="1473"/>
    <cellStyle name="_DIXY8" xfId="1474"/>
    <cellStyle name="_DIXY_3" xfId="1475"/>
    <cellStyle name="_DIXY_JAN1" xfId="1476"/>
    <cellStyle name="_DIXY_new assumptions" xfId="1477"/>
    <cellStyle name="_DNIPROENERGO_3" xfId="1478"/>
    <cellStyle name="_DNIPROENERGO_3_Agriculture prices" xfId="1479"/>
    <cellStyle name="_DNIPROENERGO_3_Agro_market_outlook" xfId="1480"/>
    <cellStyle name="_DNIPROENERGO_3_Agro_market_outlook_Ukraine7" xfId="1481"/>
    <cellStyle name="_DNIPROENERGO_3_Avangard47" xfId="1482"/>
    <cellStyle name="_DNIPROENERGO_3_exc07081" xfId="1483"/>
    <cellStyle name="_DNIPROENERGO_3_Kernel (01_09_2008)" xfId="1484"/>
    <cellStyle name="_DNIPROENERGO_3_Market outlook" xfId="1485"/>
    <cellStyle name="_DNIPROENERGO_3_Market outlook 3" xfId="1486"/>
    <cellStyle name="_DNIPROENERGO_3_Market outlook 3_Agriculture prices" xfId="1487"/>
    <cellStyle name="_DNIPROENERGO_3_Market outlook 3_Agro_market_outlook" xfId="1488"/>
    <cellStyle name="_DNIPROENERGO_3_Market outlook 3_Avangard39" xfId="1489"/>
    <cellStyle name="_DNIPROENERGO_3_Market outlook 3_CONSUMER PEERS" xfId="1490"/>
    <cellStyle name="_DNIPROENERGO_3_Market outlook 3_Egg formatted2" xfId="1491"/>
    <cellStyle name="_DNIPROENERGO_3_Market outlook 3_Egg formatted3" xfId="1492"/>
    <cellStyle name="_DNIPROENERGO_3_Market outlook 3_Exc03376" xfId="1493"/>
    <cellStyle name="_DNIPROENERGO_3_Market outlook 3_Land development DCF" xfId="1494"/>
    <cellStyle name="_DNIPROENERGO_3_Market outlook 3_Land development DCF 8" xfId="1495"/>
    <cellStyle name="_DNIPROENERGO_3_Market outlook 3_Market outlook" xfId="1496"/>
    <cellStyle name="_DNIPROENERGO_3_Market outlook 3_Market outlook2" xfId="1497"/>
    <cellStyle name="_DNIPROENERGO_3_Market outlook 3_Peers valuation" xfId="1498"/>
    <cellStyle name="_DNIPROENERGO_3_Market outlook 3_PUBLISHED" xfId="1499"/>
    <cellStyle name="_DNIPROENERGO_3_Market outlook 3_Russia_Grains3" xfId="1500"/>
    <cellStyle name="_DNIPROENERGO_3_Market outlook 3_world_arable_areas" xfId="1501"/>
    <cellStyle name="_DNIPROENERGO_3_Market outlook2" xfId="1502"/>
    <cellStyle name="_DNIPROENERGO_3_MHP (18_02_2009)" xfId="1503"/>
    <cellStyle name="_DNIPROENERGO_3_MHP (28_11_2008)" xfId="1504"/>
    <cellStyle name="_DNIPROENERGO_3_MHP_Final" xfId="1505"/>
    <cellStyle name="_DNIPROENERGO_3_Mostobud (12_08_2008)" xfId="1506"/>
    <cellStyle name="_DNIPROENERGO_3_PUBLISHED" xfId="1507"/>
    <cellStyle name="_DNIPROENERGO_3_SunInBev_eeo" xfId="1508"/>
    <cellStyle name="_DNIPROENERGO_3_Support tables2" xfId="1509"/>
    <cellStyle name="_DNIPROENERGO_3_Valars 45" xfId="1510"/>
    <cellStyle name="_DNIPROENERGO_3_~2290763" xfId="1511"/>
    <cellStyle name="_Dollar_Jazztel model 16DP3-Exhibits_sonera -22nov2001 " xfId="1512"/>
    <cellStyle name="_Dollar_Jazztel model 16DP3-Exhibits_sonera -22nov2001  2" xfId="1513"/>
    <cellStyle name="_Dollar_Jazztel model 18DP-exhibits_sonera -22nov2001 " xfId="1514"/>
    <cellStyle name="_Dollar_Jazztel model 18DP-exhibits_sonera -22nov2001  2" xfId="1515"/>
    <cellStyle name="_Drilling" xfId="1516"/>
    <cellStyle name="_DT080 Comm Equipment and Hardware Comps 060605_PhosAgro Model 21 " xfId="1517"/>
    <cellStyle name="_EBID" xfId="1518"/>
    <cellStyle name="_EBID_Agro_market_outlook_Ukraine7" xfId="1519"/>
    <cellStyle name="_EBID_exc07081" xfId="1520"/>
    <cellStyle name="_EBID_Land development DCF 8" xfId="1521"/>
    <cellStyle name="_EBID_Penta Agro 31" xfId="1522"/>
    <cellStyle name="_EBID_Russia_Grains3" xfId="1523"/>
    <cellStyle name="_EBID_Valars 45" xfId="1524"/>
    <cellStyle name="_EBID_Valuation" xfId="1525"/>
    <cellStyle name="_EBID_Valuation (version 1)" xfId="1526"/>
    <cellStyle name="_EBID_world_arable_areas" xfId="1527"/>
    <cellStyle name="_EBITDA 1Q08_1Q09" xfId="1528"/>
    <cellStyle name="_EBITDA CAGR EM, DM, Russia" xfId="1529"/>
    <cellStyle name="_Economic idicators m-o-m" xfId="1530"/>
    <cellStyle name="_Economic idicators m-o-m_Agro_market_outlook_Ukraine7" xfId="1531"/>
    <cellStyle name="_Economic idicators m-o-m_exc07081" xfId="1532"/>
    <cellStyle name="_Economic idicators m-o-m_Penta Agro 31" xfId="1533"/>
    <cellStyle name="_Economic idicators m-o-m_Russia_Grains3" xfId="1534"/>
    <cellStyle name="_Economic idicators m-o-m_Valars 45" xfId="1535"/>
    <cellStyle name="_Economic idicators m-o-m_Valuation" xfId="1536"/>
    <cellStyle name="_Economic idicators m-o-m_Valuation (version 1)" xfId="1537"/>
    <cellStyle name="_Economic idicators m-o-m_world_arable_areas" xfId="1538"/>
    <cellStyle name="_Editor_tables" xfId="1539"/>
    <cellStyle name="_Editor_tables (final) +SCON changes" xfId="1540"/>
    <cellStyle name="_Egg formatted2" xfId="1541"/>
    <cellStyle name="_Egg formatted3" xfId="1542"/>
    <cellStyle name="_estimate changes one company" xfId="1543"/>
    <cellStyle name="_estimate changes one company_Agro_market_outlook" xfId="1544"/>
    <cellStyle name="_estimate changes one company_Market outlook" xfId="1545"/>
    <cellStyle name="_estimate changes one company_Market outlook2" xfId="1546"/>
    <cellStyle name="_estimate changes one company_PUBLISHED" xfId="1547"/>
    <cellStyle name="_estimate changes one company_Russia_Grains3" xfId="1548"/>
    <cellStyle name="_estimate changes one company_world_arable_areas" xfId="1549"/>
    <cellStyle name="_Euro" xfId="1550"/>
    <cellStyle name="_Exc01619" xfId="1551"/>
    <cellStyle name="_Exc02571" xfId="1552"/>
    <cellStyle name="_Exc02571_Agro_market_outlook" xfId="1553"/>
    <cellStyle name="_Exc02571_Avangard39" xfId="1554"/>
    <cellStyle name="_Exc02571_CONSUMER PEERS" xfId="1555"/>
    <cellStyle name="_Exc02571_Egg formatted2" xfId="0"/>
    <cellStyle name="_Exc02571_Egg formatted3" xfId="0"/>
    <cellStyle name="_Exc02571_Exc03376" xfId="0"/>
    <cellStyle name="_Exc02571_Market outlook" xfId="0"/>
    <cellStyle name="_Exc02571_Market outlook2" xfId="0"/>
    <cellStyle name="_Exc02571_Peers valuation" xfId="0"/>
    <cellStyle name="_Exc02571_PUBLISHED" xfId="0"/>
    <cellStyle name="_Exc02571_Russia_Grains3" xfId="0"/>
    <cellStyle name="_Exc02571_world_arable_areas" xfId="0"/>
    <cellStyle name="_Exc02574" xfId="0"/>
    <cellStyle name="_Exc02574_Agro_market_outlook" xfId="0"/>
    <cellStyle name="_Exc02574_Avangard39" xfId="0"/>
    <cellStyle name="_Exc02574_CONSUMER PEERS" xfId="0"/>
    <cellStyle name="_Exc02574_Egg formatted2" xfId="0"/>
    <cellStyle name="_Exc02574_Egg formatted3" xfId="0"/>
    <cellStyle name="_Exc02574_Exc03376" xfId="0"/>
    <cellStyle name="_Exc02574_Market outlook" xfId="0"/>
    <cellStyle name="_Exc02574_Market outlook2" xfId="0"/>
    <cellStyle name="_Exc02574_Peers valuation" xfId="0"/>
    <cellStyle name="_Exc02574_PUBLISHED" xfId="0"/>
    <cellStyle name="_Exc02574_Russia_Grains3" xfId="0"/>
    <cellStyle name="_Exc02574_world_arable_areas" xfId="0"/>
    <cellStyle name="_Exc02577" xfId="0"/>
    <cellStyle name="_Exc02579" xfId="0"/>
    <cellStyle name="_Exc02579_Agro_market_outlook" xfId="0"/>
    <cellStyle name="_Exc02579_Avangard39" xfId="0"/>
    <cellStyle name="_Exc02579_CONSUMER PEERS" xfId="0"/>
    <cellStyle name="_Exc02579_Egg formatted2" xfId="0"/>
    <cellStyle name="_Exc02579_Egg formatted3" xfId="0"/>
    <cellStyle name="_Exc02579_Exc03376" xfId="0"/>
    <cellStyle name="_Exc02579_Market outlook" xfId="0"/>
    <cellStyle name="_Exc02579_Market outlook2" xfId="0"/>
    <cellStyle name="_Exc02579_Peers valuation" xfId="0"/>
    <cellStyle name="_Exc02579_PUBLISHED" xfId="0"/>
    <cellStyle name="_Exc02579_Russia_Grains3" xfId="0"/>
    <cellStyle name="_Exc02579_world_arable_areas" xfId="0"/>
    <cellStyle name="_Exc02602" xfId="0"/>
    <cellStyle name="_Exc02602_Agro_market_outlook_Ukraine7" xfId="0"/>
    <cellStyle name="_Exc02602_exc07081" xfId="0"/>
    <cellStyle name="_Exc02602_Penta Agro 31" xfId="0"/>
    <cellStyle name="_Exc02602_Russia_Grains3" xfId="0"/>
    <cellStyle name="_Exc02602_Valars 45" xfId="0"/>
    <cellStyle name="_Exc02602_Valuation" xfId="0"/>
    <cellStyle name="_Exc02602_Valuation (version 1)" xfId="0"/>
    <cellStyle name="_Exc02602_world_arable_areas" xfId="0"/>
    <cellStyle name="_exc03376" xfId="0"/>
    <cellStyle name="_exc03709" xfId="0"/>
    <cellStyle name="_exc07081" xfId="0"/>
    <cellStyle name="_ExREM13219" xfId="0"/>
    <cellStyle name="_ExREM13219 2" xfId="0"/>
    <cellStyle name="_ExREM13219 3" xfId="0"/>
    <cellStyle name="_FA IBA 2005 " xfId="0"/>
    <cellStyle name="_Fakt_2" xfId="0"/>
    <cellStyle name="_Feedstock_PhosAgro Model 21 " xfId="0"/>
    <cellStyle name="_fff" xfId="0"/>
    <cellStyle name="_Fields analysis" xfId="0"/>
    <cellStyle name="_Fields analysis_1" xfId="0"/>
    <cellStyle name="_Fields analysis_1_Agro_market_outlook_Ukraine7" xfId="0"/>
    <cellStyle name="_Fields analysis_1_exc07081" xfId="0"/>
    <cellStyle name="_Fields analysis_1_Land development DCF 8" xfId="0"/>
    <cellStyle name="_Fields analysis_1_Penta Agro 31" xfId="0"/>
    <cellStyle name="_Fields analysis_1_Russia_Grains3" xfId="0"/>
    <cellStyle name="_Fields analysis_1_Valars 45" xfId="0"/>
    <cellStyle name="_Fields analysis_1_Valuation" xfId="0"/>
    <cellStyle name="_Fields analysis_1_Valuation (version 1)" xfId="0"/>
    <cellStyle name="_Fields analysis_1_world_arable_areas" xfId="0"/>
    <cellStyle name="_Fields analysis_Market outlook 3" xfId="0"/>
    <cellStyle name="_Fields analysis_Market outlook 3_Agro_market_outlook_Ukraine7" xfId="0"/>
    <cellStyle name="_Fields analysis_Market outlook 3_exc07081" xfId="0"/>
    <cellStyle name="_Fields analysis_Market outlook 3_Land development DCF 8" xfId="0"/>
    <cellStyle name="_Fields analysis_Market outlook 3_Penta Agro 31" xfId="0"/>
    <cellStyle name="_Fields analysis_Market outlook 3_Russia_Grains3" xfId="0"/>
    <cellStyle name="_Fields analysis_Market outlook 3_Valars 45" xfId="0"/>
    <cellStyle name="_Fields analysis_Market outlook 3_Valuation" xfId="0"/>
    <cellStyle name="_Fields analysis_Market outlook 3_Valuation (version 1)" xfId="0"/>
    <cellStyle name="_Fields analysis_Market outlook 3_world_arable_areas" xfId="0"/>
    <cellStyle name="_Fields analysis_PhosAgro Model 21 " xfId="0"/>
    <cellStyle name="_Final telecom comps tables" xfId="0"/>
    <cellStyle name="_FIVE" xfId="0"/>
    <cellStyle name="_FIVE 3" xfId="0"/>
    <cellStyle name="_FIVE 3_Agro_market_outlook" xfId="0"/>
    <cellStyle name="_FIVE 3_Avangard39" xfId="0"/>
    <cellStyle name="_FIVE 3_CONSUMER PEERS" xfId="0"/>
    <cellStyle name="_FIVE 3_Egg formatted2" xfId="0"/>
    <cellStyle name="_FIVE 3_Egg formatted3" xfId="0"/>
    <cellStyle name="_FIVE 3_Market outlook" xfId="0"/>
    <cellStyle name="_FIVE 3_Market outlook2" xfId="0"/>
    <cellStyle name="_FIVE 3_Peers valuation" xfId="0"/>
    <cellStyle name="_FIVE 3_PUBLISHED" xfId="0"/>
    <cellStyle name="_FIVE 3_Russia_Grains3" xfId="0"/>
    <cellStyle name="_FIVE 3_world_arable_areas" xfId="0"/>
    <cellStyle name="_FIVE 5" xfId="0"/>
    <cellStyle name="_FIVE 5_Agro_market_outlook" xfId="0"/>
    <cellStyle name="_FIVE 5_Avangard39" xfId="0"/>
    <cellStyle name="_FIVE 5_CONSUMER PEERS" xfId="0"/>
    <cellStyle name="_FIVE 5_Egg formatted2" xfId="0"/>
    <cellStyle name="_FIVE 5_Egg formatted3" xfId="0"/>
    <cellStyle name="_FIVE 5_Market outlook" xfId="0"/>
    <cellStyle name="_FIVE 5_Market outlook2" xfId="0"/>
    <cellStyle name="_FIVE 5_Peers valuation" xfId="0"/>
    <cellStyle name="_FIVE 5_PUBLISHED" xfId="0"/>
    <cellStyle name="_FIVE 5_Russia_Grains3" xfId="0"/>
    <cellStyle name="_FIVE 5_world_arable_areas" xfId="0"/>
    <cellStyle name="_FIVE 6.1" xfId="0"/>
    <cellStyle name="_FIVE 6.1_Agro_market_outlook" xfId="0"/>
    <cellStyle name="_FIVE 6.1_Market outlook" xfId="0"/>
    <cellStyle name="_FIVE 6.1_Market outlook2" xfId="0"/>
    <cellStyle name="_FIVE 6.1_PUBLISHED" xfId="0"/>
    <cellStyle name="_FIVE 6.1_Russia_Grains3" xfId="0"/>
    <cellStyle name="_FIVE 6.1_world_arable_areas" xfId="0"/>
    <cellStyle name="_FIVE_5.1" xfId="0"/>
    <cellStyle name="_FIVE_5.1_Agriculture prices" xfId="0"/>
    <cellStyle name="_FIVE_5.1_Agro_market_outlook" xfId="0"/>
    <cellStyle name="_FIVE_5.1_Avangard39" xfId="0"/>
    <cellStyle name="_FIVE_5.1_Ceres_April_29_2" xfId="0"/>
    <cellStyle name="_FIVE_5.1_CONSUMER PEERS" xfId="0"/>
    <cellStyle name="_FIVE_5.1_Egg formatted2" xfId="0"/>
    <cellStyle name="_FIVE_5.1_Egg formatted3" xfId="0"/>
    <cellStyle name="_FIVE_5.1_Exc03376" xfId="0"/>
    <cellStyle name="_FIVE_5.1_exc07081" xfId="0"/>
    <cellStyle name="_FIVE_5.1_Land development DCF" xfId="0"/>
    <cellStyle name="_FIVE_5.1_Market outlook" xfId="0"/>
    <cellStyle name="_FIVE_5.1_Market outlook 3" xfId="0"/>
    <cellStyle name="_FIVE_5.1_Market outlook 3_Agriculture prices" xfId="0"/>
    <cellStyle name="_FIVE_5.1_Market outlook 3_Agro_market_outlook" xfId="0"/>
    <cellStyle name="_FIVE_5.1_Market outlook 3_Avangard39" xfId="0"/>
    <cellStyle name="_FIVE_5.1_Market outlook 3_CONSUMER PEERS" xfId="0"/>
    <cellStyle name="_FIVE_5.1_Market outlook 3_Egg formatted2" xfId="0"/>
    <cellStyle name="_FIVE_5.1_Market outlook 3_Egg formatted3" xfId="0"/>
    <cellStyle name="_FIVE_5.1_Market outlook 3_Exc03376" xfId="0"/>
    <cellStyle name="_FIVE_5.1_Market outlook 3_Land development DCF" xfId="0"/>
    <cellStyle name="_FIVE_5.1_Market outlook 3_Land development DCF 8" xfId="0"/>
    <cellStyle name="_FIVE_5.1_Market outlook 3_Market outlook" xfId="0"/>
    <cellStyle name="_FIVE_5.1_Market outlook 3_Market outlook2" xfId="0"/>
    <cellStyle name="_FIVE_5.1_Market outlook 3_Peers valuation" xfId="0"/>
    <cellStyle name="_FIVE_5.1_Market outlook 3_PUBLISHED" xfId="0"/>
    <cellStyle name="_FIVE_5.1_Market outlook 3_Russia_Grains3" xfId="0"/>
    <cellStyle name="_FIVE_5.1_Market outlook 3_world_arable_areas" xfId="0"/>
    <cellStyle name="_FIVE_5.1_Market outlook2" xfId="0"/>
    <cellStyle name="_FIVE_5.1_Peers valuation" xfId="0"/>
    <cellStyle name="_FIVE_5.1_Penta Agro 31" xfId="0"/>
    <cellStyle name="_FIVE_5.1_PUBLISHED" xfId="0"/>
    <cellStyle name="_FIVE_5.1_Russia_Grains3" xfId="0"/>
    <cellStyle name="_FIVE_5.1_Valars 45" xfId="0"/>
    <cellStyle name="_FIVE_5.1_Valuation" xfId="0"/>
    <cellStyle name="_FIVE_5.1_Valuation (version 1)" xfId="0"/>
    <cellStyle name="_FIVE_5.1_world_arable_areas" xfId="0"/>
    <cellStyle name="_FIVE_5_hyper" xfId="0"/>
    <cellStyle name="_FIVE_5_hyper_Agro_market_outlook" xfId="0"/>
    <cellStyle name="_FIVE_5_hyper_Market outlook" xfId="0"/>
    <cellStyle name="_FIVE_5_hyper_Market outlook2" xfId="0"/>
    <cellStyle name="_FIVE_5_hyper_PUBLISHED" xfId="0"/>
    <cellStyle name="_FIVE_5_hyper_Russia_Grains3" xfId="0"/>
    <cellStyle name="_FIVE_5_hyper_world_arable_areas" xfId="0"/>
    <cellStyle name="_FIVE_Agriculture prices" xfId="0"/>
    <cellStyle name="_FIVE_Agro_market_outlook" xfId="0"/>
    <cellStyle name="_FIVE_Avangard39" xfId="0"/>
    <cellStyle name="_FIVE_Ceres_April_29_2" xfId="0"/>
    <cellStyle name="_FIVE_CONSUMER PEERS" xfId="0"/>
    <cellStyle name="_FIVE_Egg formatted2" xfId="0"/>
    <cellStyle name="_FIVE_Egg formatted3" xfId="0"/>
    <cellStyle name="_FIVE_Exc03376" xfId="0"/>
    <cellStyle name="_FIVE_exc07081" xfId="0"/>
    <cellStyle name="_FIVE_JAN1" xfId="0"/>
    <cellStyle name="_FIVE_JAN1_Agro_market_outlook" xfId="0"/>
    <cellStyle name="_FIVE_JAN1_Avangard39" xfId="0"/>
    <cellStyle name="_FIVE_JAN1_CONSUMER PEERS" xfId="0"/>
    <cellStyle name="_FIVE_JAN1_Egg formatted2" xfId="0"/>
    <cellStyle name="_FIVE_JAN1_Egg formatted3" xfId="0"/>
    <cellStyle name="_FIVE_JAN1_Exc03376" xfId="0"/>
    <cellStyle name="_FIVE_JAN1_Market outlook" xfId="0"/>
    <cellStyle name="_FIVE_JAN1_Market outlook2" xfId="0"/>
    <cellStyle name="_FIVE_JAN1_Peers valuation" xfId="0"/>
    <cellStyle name="_FIVE_JAN1_PUBLISHED" xfId="0"/>
    <cellStyle name="_FIVE_JAN1_Russia_Grains3" xfId="0"/>
    <cellStyle name="_FIVE_JAN1_world_arable_areas" xfId="0"/>
    <cellStyle name="_FIVE_Land development DCF" xfId="0"/>
    <cellStyle name="_FIVE_Market outlook" xfId="0"/>
    <cellStyle name="_FIVE_Market outlook 3" xfId="0"/>
    <cellStyle name="_FIVE_Market outlook 3_Agriculture prices" xfId="0"/>
    <cellStyle name="_FIVE_Market outlook 3_Agro_market_outlook" xfId="0"/>
    <cellStyle name="_FIVE_Market outlook 3_Avangard39" xfId="0"/>
    <cellStyle name="_FIVE_Market outlook 3_CONSUMER PEERS" xfId="0"/>
    <cellStyle name="_FIVE_Market outlook 3_Egg formatted2" xfId="0"/>
    <cellStyle name="_FIVE_Market outlook 3_Egg formatted3" xfId="0"/>
    <cellStyle name="_FIVE_Market outlook 3_Exc03376" xfId="0"/>
    <cellStyle name="_FIVE_Market outlook 3_Land development DCF" xfId="0"/>
    <cellStyle name="_FIVE_Market outlook 3_Land development DCF 8" xfId="0"/>
    <cellStyle name="_FIVE_Market outlook 3_Market outlook" xfId="0"/>
    <cellStyle name="_FIVE_Market outlook 3_Market outlook2" xfId="0"/>
    <cellStyle name="_FIVE_Market outlook 3_Peers valuation" xfId="0"/>
    <cellStyle name="_FIVE_Market outlook 3_PUBLISHED" xfId="0"/>
    <cellStyle name="_FIVE_Market outlook 3_Russia_Grains3" xfId="0"/>
    <cellStyle name="_FIVE_Market outlook 3_world_arable_areas" xfId="0"/>
    <cellStyle name="_FIVE_Market outlook2" xfId="0"/>
    <cellStyle name="_FIVE_Peers valuation" xfId="0"/>
    <cellStyle name="_FIVE_Penta Agro 31" xfId="0"/>
    <cellStyle name="_FIVE_PUBLISHED" xfId="0"/>
    <cellStyle name="_FIVE_Russia_Grains3" xfId="0"/>
    <cellStyle name="_FIVE_Valars 45" xfId="0"/>
    <cellStyle name="_FIVE_Valuation" xfId="0"/>
    <cellStyle name="_FIVE_Valuation (version 1)" xfId="0"/>
    <cellStyle name="_FIVE_world_arable_areas" xfId="0"/>
    <cellStyle name="_Food retailers 10" xfId="0"/>
    <cellStyle name="_for_budg_extra (2)_NSN " xfId="0"/>
    <cellStyle name="_Forecast changes" xfId="0"/>
    <cellStyle name="_Forecast changes_Agro_market_outlook_Ukraine7" xfId="0"/>
    <cellStyle name="_Forecast changes_exc07081" xfId="0"/>
    <cellStyle name="_Forecast changes_Penta Agro 31" xfId="0"/>
    <cellStyle name="_Forecast changes_Russia_Grains3" xfId="0"/>
    <cellStyle name="_Forecast changes_Valars 45" xfId="0"/>
    <cellStyle name="_Forecast changes_Valuation" xfId="0"/>
    <cellStyle name="_Forecast changes_Valuation (version 1)" xfId="0"/>
    <cellStyle name="_Forecast changes_world_arable_areas" xfId="0"/>
    <cellStyle name="_Formatted and linked to live" xfId="0"/>
    <cellStyle name="_Formatted and linked to live_Agro_market_outlook_Ukraine7" xfId="0"/>
    <cellStyle name="_Formatted and linked to live_exc07081" xfId="0"/>
    <cellStyle name="_Formatted and linked to live_Penta Agro 31" xfId="0"/>
    <cellStyle name="_Formatted and linked to live_Russia_Grains3" xfId="0"/>
    <cellStyle name="_Formatted and linked to live_Valars 45" xfId="0"/>
    <cellStyle name="_Formatted and linked to live_Valuation" xfId="0"/>
    <cellStyle name="_Formatted and linked to live_Valuation (version 1)" xfId="0"/>
    <cellStyle name="_Formatted and linked to live_world_arable_areas" xfId="0"/>
    <cellStyle name="_GAAP Analysis - MR07 2008.Q3 vs Q2 " xfId="0"/>
    <cellStyle name="_GDP Demand Side " xfId="0"/>
    <cellStyle name="_gold production Russia (1992-2009)" xfId="0"/>
    <cellStyle name="_Graphs for November note" xfId="0"/>
    <cellStyle name="_Graphs for presentation" xfId="0"/>
    <cellStyle name="_Graphs for the note_020910" xfId="0"/>
    <cellStyle name="_Graphs for the note_030310" xfId="0"/>
    <cellStyle name="_Graphs for the note_Reiterating our positive stance_edited" xfId="0"/>
    <cellStyle name="_Graphs for the presentation_0610" xfId="0"/>
    <cellStyle name="_header_grey_Регистр № 4 ОС " xfId="0"/>
    <cellStyle name="_header_italic_Регистр № 4 ОС " xfId="0"/>
    <cellStyle name="_header_vertical_Регистр № 4 ОС " xfId="0"/>
    <cellStyle name="_Heading" xfId="0"/>
    <cellStyle name="_Heading_June Outlook 05 S RV22 for GS " xfId="0"/>
    <cellStyle name="_Hermes Order " xfId="0"/>
    <cellStyle name="_Highlight" xfId="0"/>
    <cellStyle name="_Highlight_Construction Period " xfId="0"/>
    <cellStyle name="_Implied multiples" xfId="0"/>
    <cellStyle name="_Income" xfId="0"/>
    <cellStyle name="_Income_1" xfId="0"/>
    <cellStyle name="_Income_1_Agro_market_outlook_Ukraine7" xfId="0"/>
    <cellStyle name="_Income_1_DCF" xfId="0"/>
    <cellStyle name="_Income_1_DCF_Agro_market_outlook_Ukraine7" xfId="0"/>
    <cellStyle name="_Income_1_DCF_exc07081" xfId="0"/>
    <cellStyle name="_Income_1_DCF_Land development DCF 8" xfId="0"/>
    <cellStyle name="_Income_1_DCF_Market outlook 3" xfId="0"/>
    <cellStyle name="_Income_1_DCF_Market outlook 3_Agro_market_outlook_Ukraine7" xfId="0"/>
    <cellStyle name="_Income_1_DCF_Market outlook 3_exc07081" xfId="0"/>
    <cellStyle name="_Income_1_DCF_Market outlook 3_Land development DCF 8" xfId="0"/>
    <cellStyle name="_Income_1_DCF_Market outlook 3_Penta Agro 31" xfId="0"/>
    <cellStyle name="_Income_1_DCF_Market outlook 3_Russia_Grains3" xfId="0"/>
    <cellStyle name="_Income_1_DCF_Market outlook 3_Valars 45" xfId="0"/>
    <cellStyle name="_Income_1_DCF_Market outlook 3_Valuation" xfId="0"/>
    <cellStyle name="_Income_1_DCF_Market outlook 3_Valuation (version 1)" xfId="0"/>
    <cellStyle name="_Income_1_DCF_Market outlook 3_world_arable_areas" xfId="0"/>
    <cellStyle name="_Income_1_DCF_Penta Agro 31" xfId="0"/>
    <cellStyle name="_Income_1_DCF_Russia_Grains3" xfId="0"/>
    <cellStyle name="_Income_1_DCF_Valars 45" xfId="0"/>
    <cellStyle name="_Income_1_DCF_Valuation" xfId="0"/>
    <cellStyle name="_Income_1_DCF_Valuation (version 1)" xfId="0"/>
    <cellStyle name="_Income_1_DCF_world_arable_areas" xfId="0"/>
    <cellStyle name="_Income_1_exc07081" xfId="0"/>
    <cellStyle name="_Income_1_Land development DCF 8" xfId="0"/>
    <cellStyle name="_Income_1_Penta Agro 31" xfId="0"/>
    <cellStyle name="_Income_1_Russia_Grains3" xfId="0"/>
    <cellStyle name="_Income_1_Valars 45" xfId="0"/>
    <cellStyle name="_Income_1_Valuation" xfId="0"/>
    <cellStyle name="_Income_1_Valuation (version 1)" xfId="0"/>
    <cellStyle name="_Income_1_world_arable_areas" xfId="0"/>
    <cellStyle name="_Income_Agro_market_outlook_Ukraine7" xfId="0"/>
    <cellStyle name="_Income_DCF" xfId="0"/>
    <cellStyle name="_Income_exc07081" xfId="0"/>
    <cellStyle name="_Income_Income" xfId="0"/>
    <cellStyle name="_Income_Land development DCF 8" xfId="0"/>
    <cellStyle name="_Income_Market outlook 3" xfId="0"/>
    <cellStyle name="_Income_Market outlook 3_Agro_market_outlook_Ukraine7" xfId="0"/>
    <cellStyle name="_Income_Market outlook 3_exc07081" xfId="0"/>
    <cellStyle name="_Income_Market outlook 3_Land development DCF 8" xfId="0"/>
    <cellStyle name="_Income_Market outlook 3_Penta Agro 31" xfId="0"/>
    <cellStyle name="_Income_Market outlook 3_Russia_Grains3" xfId="0"/>
    <cellStyle name="_Income_Market outlook 3_Valars 45" xfId="0"/>
    <cellStyle name="_Income_Market outlook 3_Valuation" xfId="0"/>
    <cellStyle name="_Income_Market outlook 3_Valuation (version 1)" xfId="0"/>
    <cellStyle name="_Income_Market outlook 3_world_arable_areas" xfId="0"/>
    <cellStyle name="_Income_Penta Agro 31" xfId="0"/>
    <cellStyle name="_Income_Russia_Grains3" xfId="0"/>
    <cellStyle name="_Income_Valars 45" xfId="0"/>
    <cellStyle name="_Income_Valuation" xfId="0"/>
    <cellStyle name="_Income_Valuation (version 1)" xfId="0"/>
    <cellStyle name="_Income_world_arable_areas" xfId="0"/>
    <cellStyle name="_Input TD " xfId="0"/>
    <cellStyle name="_Input_June Outlook 05 S RV22 for GS " xfId="0"/>
    <cellStyle name="_Integrated 22 Jan 07_PhosAgro Model 21 " xfId="0"/>
    <cellStyle name="_INV_chart" xfId="0"/>
    <cellStyle name="_INV_chart 2" xfId="0"/>
    <cellStyle name="_INV_chart 3" xfId="0"/>
    <cellStyle name="_Kalina3" xfId="0"/>
    <cellStyle name="_Kalina3_Agro_market_outlook_Ukraine7" xfId="0"/>
    <cellStyle name="_Kalina3_exc07081" xfId="0"/>
    <cellStyle name="_Kalina3_Penta Agro 31" xfId="0"/>
    <cellStyle name="_Kalina3_Russia_Grains3" xfId="0"/>
    <cellStyle name="_Kalina3_Valars 45" xfId="0"/>
    <cellStyle name="_Kalina3_Valuation" xfId="0"/>
    <cellStyle name="_Kalina3_Valuation (version 1)" xfId="0"/>
    <cellStyle name="_Kalina3_world_arable_areas" xfId="0"/>
    <cellStyle name="_KAZ Model Experimental_PhosAgro Model 21 " xfId="0"/>
    <cellStyle name="_KAZ Model Experimental_SILV Model 2 (IFRS play)_PhosAgro Model 21 " xfId="0"/>
    <cellStyle name="_KAZ Model_PhosAgro Model 21 " xfId="0"/>
    <cellStyle name="_Kirish Tier FV 12 months 2005_Регистр № 4 ОС " xfId="0"/>
    <cellStyle name="_KLNA_JAN3" xfId="0"/>
    <cellStyle name="_KLNA_JAN3_Agro_market_outlook" xfId="0"/>
    <cellStyle name="_KLNA_JAN3_Avangard39" xfId="0"/>
    <cellStyle name="_KLNA_JAN3_CONSUMER PEERS" xfId="0"/>
    <cellStyle name="_KLNA_JAN3_Egg formatted2" xfId="0"/>
    <cellStyle name="_KLNA_JAN3_Egg formatted3" xfId="0"/>
    <cellStyle name="_KLNA_JAN3_Exc03376" xfId="0"/>
    <cellStyle name="_KLNA_JAN3_Market outlook" xfId="0"/>
    <cellStyle name="_KLNA_JAN3_Market outlook2" xfId="0"/>
    <cellStyle name="_KLNA_JAN3_Peers valuation" xfId="0"/>
    <cellStyle name="_KLNA_JAN3_PUBLISHED" xfId="0"/>
    <cellStyle name="_KLNA_JAN3_Russia_Grains3" xfId="0"/>
    <cellStyle name="_KLNA_JAN3_world_arable_areas" xfId="0"/>
    <cellStyle name="_KR2" xfId="0"/>
    <cellStyle name="_KR2 2" xfId="0"/>
    <cellStyle name="_KR2 3" xfId="0"/>
    <cellStyle name="_Kyivstar grunnlag Q407~1" xfId="0"/>
    <cellStyle name="_Land development DCF" xfId="0"/>
    <cellStyle name="_Land development DCF 8" xfId="0"/>
    <cellStyle name="_LFL by retailer" xfId="0"/>
    <cellStyle name="_LFL retailer quarterly" xfId="0"/>
    <cellStyle name="_LUKoil" xfId="0"/>
    <cellStyle name="_LUKoil NEW" xfId="0"/>
    <cellStyle name="_LUKoil NEW_Agro_market_outlook_Ukraine7" xfId="0"/>
    <cellStyle name="_LUKoil NEW_exc07081" xfId="0"/>
    <cellStyle name="_LUKoil NEW_Land development DCF 8" xfId="0"/>
    <cellStyle name="_LUKoil NEW_Penta Agro 31" xfId="0"/>
    <cellStyle name="_LUKoil NEW_Russia_Grains3" xfId="0"/>
    <cellStyle name="_LUKoil NEW_Valars 45" xfId="0"/>
    <cellStyle name="_LUKoil NEW_Valuation" xfId="0"/>
    <cellStyle name="_LUKoil NEW_Valuation (version 1)" xfId="0"/>
    <cellStyle name="_LUKoil NEW_world_arable_areas" xfId="0"/>
    <cellStyle name="_LUKoil_Agro_market_outlook_Ukraine7" xfId="0"/>
    <cellStyle name="_LUKoil_exc07081" xfId="0"/>
    <cellStyle name="_LUKoil_Land development DCF 8" xfId="0"/>
    <cellStyle name="_LUKoil_Penta Agro 31" xfId="0"/>
    <cellStyle name="_LUKoil_Russia_Grains3" xfId="0"/>
    <cellStyle name="_LUKoil_Valars 45" xfId="0"/>
    <cellStyle name="_LUKoil_Valuation" xfId="0"/>
    <cellStyle name="_LUKoil_Valuation (version 1)" xfId="0"/>
    <cellStyle name="_LUKoil_world_arable_areas" xfId="0"/>
    <cellStyle name="_Macro_PhosAgro Model 21 " xfId="0"/>
    <cellStyle name="_Magnit_valuation(final)14" xfId="0"/>
    <cellStyle name="_Magnit_valuation(final)14_Agro_market_outlook_Ukraine7" xfId="0"/>
    <cellStyle name="_Magnit_valuation(final)14_Ceres_April_29_2" xfId="0"/>
    <cellStyle name="_Magnit_valuation(final)14_Russia_Grains3" xfId="0"/>
    <cellStyle name="_Magnit_valuation(final)14_world_arable_areas" xfId="0"/>
    <cellStyle name="_margins" xfId="0"/>
    <cellStyle name="_margins_Agro_market_outlook_Ukraine7" xfId="0"/>
    <cellStyle name="_margins_exc07081" xfId="0"/>
    <cellStyle name="_Margins_financials_live and formatted" xfId="0"/>
    <cellStyle name="_Margins_financials_live and formatted_Agro_market_outlook_Ukraine7" xfId="0"/>
    <cellStyle name="_Margins_financials_live and formatted_exc07081" xfId="0"/>
    <cellStyle name="_Margins_financials_live and formatted_Penta Agro 31" xfId="0"/>
    <cellStyle name="_Margins_financials_live and formatted_Russia_Grains3" xfId="0"/>
    <cellStyle name="_Margins_financials_live and formatted_Valars 45" xfId="0"/>
    <cellStyle name="_Margins_financials_live and formatted_Valuation" xfId="0"/>
    <cellStyle name="_Margins_financials_live and formatted_Valuation (version 1)" xfId="0"/>
    <cellStyle name="_Margins_financials_live and formatted_world_arable_areas" xfId="0"/>
    <cellStyle name="_margins_Penta Agro 31" xfId="0"/>
    <cellStyle name="_margins_Russia_Grains3" xfId="0"/>
    <cellStyle name="_margins_Valars 45" xfId="0"/>
    <cellStyle name="_margins_Valuation" xfId="0"/>
    <cellStyle name="_margins_Valuation (version 1)" xfId="0"/>
    <cellStyle name="_margins_world_arable_areas" xfId="0"/>
    <cellStyle name="_Market outlook" xfId="0"/>
    <cellStyle name="_Market outlook 3" xfId="0"/>
    <cellStyle name="_Market outlook2" xfId="0"/>
    <cellStyle name="_Market outlook4" xfId="0"/>
    <cellStyle name="_Markets' growth formatted" xfId="0"/>
    <cellStyle name="_Markets' growth formatted_Agro_market_outlook_Ukraine7" xfId="0"/>
    <cellStyle name="_Markets' growth formatted_exc07081" xfId="0"/>
    <cellStyle name="_Markets' growth formatted_Penta Agro 31" xfId="0"/>
    <cellStyle name="_Markets' growth formatted_Russia_Grains3" xfId="0"/>
    <cellStyle name="_Markets' growth formatted_Valars 45" xfId="0"/>
    <cellStyle name="_Markets' growth formatted_Valuation" xfId="0"/>
    <cellStyle name="_Markets' growth formatted_Valuation (version 1)" xfId="0"/>
    <cellStyle name="_Markets' growth formatted_world_arable_areas" xfId="0"/>
    <cellStyle name="_Master Template 060609 IBM with other outputs_PhosAgro Model 21 " xfId="0"/>
    <cellStyle name="_Megafon-Siberia(discount price) " xfId="0"/>
    <cellStyle name="_MF_order1_07_04_price.1_Mobicom Khabarovsk_7.4_Карта контроля НЭК " xfId="0"/>
    <cellStyle name="_MF_order1_07_04_price.1_R1-Order#2_summary_NEC_06_27_Engl_TP_Mobicom Khabarovsk_7.4_Карта контроля НЭК " xfId="0"/>
    <cellStyle name="_MF_order1_07_04_price.1_R1-Order#2_summary_NEC_06_27_Engl_TP_Заказ №7_Карта контроля НЭК " xfId="0"/>
    <cellStyle name="_MF_order1_07_04_price.1_R1-Order#2_summary_NEC_06_27_Engl_TP_Заказ №7_с бюджетным контролем_20.02.06_Карта контроля НЭК " xfId="0"/>
    <cellStyle name="_MF_order1_07_04_price.1_R1-Order#2_summary_NEC_06_27_Engl_TP_Карта контроля НЭК " xfId="0"/>
    <cellStyle name="_MF_order1_07_04_price.1_Заказ №7_Карта контроля НЭК " xfId="0"/>
    <cellStyle name="_MF_order1_07_04_price.1_Заказ №7_с бюджетным контролем_20.02.06_Карта контроля НЭК " xfId="0"/>
    <cellStyle name="_MF_order1_07_04_price.1_Карта контроля НЭК " xfId="0"/>
    <cellStyle name="_MGNT" xfId="0"/>
    <cellStyle name="_MGNT (revenue)" xfId="0"/>
    <cellStyle name="_MGNT (revenue)12" xfId="0"/>
    <cellStyle name="_MGNT (revenue)12_Agriculture prices" xfId="0"/>
    <cellStyle name="_MGNT (revenue)12_Agro_market_outlook" xfId="0"/>
    <cellStyle name="_MGNT (revenue)12_Avangard39" xfId="0"/>
    <cellStyle name="_MGNT (revenue)12_CONSUMER PEERS" xfId="0"/>
    <cellStyle name="_MGNT (revenue)12_Egg formatted2" xfId="0"/>
    <cellStyle name="_MGNT (revenue)12_Egg formatted3" xfId="0"/>
    <cellStyle name="_MGNT (revenue)12_Exc03376" xfId="0"/>
    <cellStyle name="_MGNT (revenue)12_Land development DCF" xfId="0"/>
    <cellStyle name="_MGNT (revenue)12_Land development DCF 8" xfId="0"/>
    <cellStyle name="_MGNT (revenue)12_Market outlook" xfId="0"/>
    <cellStyle name="_MGNT (revenue)12_Market outlook 3" xfId="0"/>
    <cellStyle name="_MGNT (revenue)12_Market outlook 3_Agriculture prices" xfId="0"/>
    <cellStyle name="_MGNT (revenue)12_Market outlook 3_Agro_market_outlook" xfId="0"/>
    <cellStyle name="_MGNT (revenue)12_Market outlook 3_Avangard39" xfId="0"/>
    <cellStyle name="_MGNT (revenue)12_Market outlook 3_CONSUMER PEERS" xfId="0"/>
    <cellStyle name="_MGNT (revenue)12_Market outlook 3_Egg formatted2" xfId="0"/>
    <cellStyle name="_MGNT (revenue)12_Market outlook 3_Egg formatted3" xfId="0"/>
    <cellStyle name="_MGNT (revenue)12_Market outlook 3_Exc03376" xfId="0"/>
    <cellStyle name="_MGNT (revenue)12_Market outlook 3_Land development DCF" xfId="0"/>
    <cellStyle name="_MGNT (revenue)12_Market outlook 3_Land development DCF 8" xfId="0"/>
    <cellStyle name="_MGNT (revenue)12_Market outlook 3_Market outlook" xfId="0"/>
    <cellStyle name="_MGNT (revenue)12_Market outlook 3_Market outlook2" xfId="0"/>
    <cellStyle name="_MGNT (revenue)12_Market outlook 3_Peers valuation" xfId="0"/>
    <cellStyle name="_MGNT (revenue)12_Market outlook 3_PUBLISHED" xfId="0"/>
    <cellStyle name="_MGNT (revenue)12_Market outlook 3_Russia_Grains3" xfId="0"/>
    <cellStyle name="_MGNT (revenue)12_Market outlook 3_world_arable_areas" xfId="0"/>
    <cellStyle name="_MGNT (revenue)12_Market outlook2" xfId="0"/>
    <cellStyle name="_MGNT (revenue)12_Peers valuation" xfId="0"/>
    <cellStyle name="_MGNT (revenue)12_PUBLISHED" xfId="0"/>
    <cellStyle name="_MGNT (revenue)12_Russia_Grains3" xfId="0"/>
    <cellStyle name="_MGNT (revenue)12_world_arable_areas" xfId="0"/>
    <cellStyle name="_MGNT (revenue)13" xfId="0"/>
    <cellStyle name="_MGNT (revenue)13_Agriculture prices" xfId="0"/>
    <cellStyle name="_MGNT (revenue)13_Agro_market_outlook" xfId="0"/>
    <cellStyle name="_MGNT (revenue)13_Avangard39" xfId="0"/>
    <cellStyle name="_MGNT (revenue)13_CONSUMER PEERS" xfId="0"/>
    <cellStyle name="_MGNT (revenue)13_Egg formatted2" xfId="0"/>
    <cellStyle name="_MGNT (revenue)13_Egg formatted3" xfId="0"/>
    <cellStyle name="_MGNT (revenue)13_Exc03376" xfId="0"/>
    <cellStyle name="_MGNT (revenue)13_Land development DCF" xfId="0"/>
    <cellStyle name="_MGNT (revenue)13_Land development DCF 8" xfId="0"/>
    <cellStyle name="_MGNT (revenue)13_Market outlook" xfId="0"/>
    <cellStyle name="_MGNT (revenue)13_Market outlook 3" xfId="0"/>
    <cellStyle name="_MGNT (revenue)13_Market outlook 3_Agriculture prices" xfId="0"/>
    <cellStyle name="_MGNT (revenue)13_Market outlook 3_Agro_market_outlook" xfId="0"/>
    <cellStyle name="_MGNT (revenue)13_Market outlook 3_Avangard39" xfId="0"/>
    <cellStyle name="_MGNT (revenue)13_Market outlook 3_CONSUMER PEERS" xfId="0"/>
    <cellStyle name="_MGNT (revenue)13_Market outlook 3_Egg formatted2" xfId="0"/>
    <cellStyle name="_MGNT (revenue)13_Market outlook 3_Egg formatted3" xfId="0"/>
    <cellStyle name="_MGNT (revenue)13_Market outlook 3_Exc03376" xfId="0"/>
    <cellStyle name="_MGNT (revenue)13_Market outlook 3_Land development DCF" xfId="0"/>
    <cellStyle name="_MGNT (revenue)13_Market outlook 3_Land development DCF 8" xfId="0"/>
    <cellStyle name="_MGNT (revenue)13_Market outlook 3_Market outlook" xfId="0"/>
    <cellStyle name="_MGNT (revenue)13_Market outlook 3_Market outlook2" xfId="0"/>
    <cellStyle name="_MGNT (revenue)13_Market outlook 3_Peers valuation" xfId="0"/>
    <cellStyle name="_MGNT (revenue)13_Market outlook 3_PUBLISHED" xfId="0"/>
    <cellStyle name="_MGNT (revenue)13_Market outlook 3_Russia_Grains3" xfId="0"/>
    <cellStyle name="_MGNT (revenue)13_Market outlook 3_world_arable_areas" xfId="0"/>
    <cellStyle name="_MGNT (revenue)13_Market outlook2" xfId="0"/>
    <cellStyle name="_MGNT (revenue)13_Peers valuation" xfId="0"/>
    <cellStyle name="_MGNT (revenue)13_PUBLISHED" xfId="0"/>
    <cellStyle name="_MGNT (revenue)13_Russia_Grains3" xfId="0"/>
    <cellStyle name="_MGNT (revenue)13_world_arable_areas" xfId="0"/>
    <cellStyle name="_MGNT (revenue)14" xfId="0"/>
    <cellStyle name="_MGNT (revenue)14_Agriculture prices" xfId="0"/>
    <cellStyle name="_MGNT (revenue)14_Agro_market_outlook" xfId="0"/>
    <cellStyle name="_MGNT (revenue)14_Avangard39" xfId="0"/>
    <cellStyle name="_MGNT (revenue)14_CONSUMER PEERS" xfId="0"/>
    <cellStyle name="_MGNT (revenue)14_Egg formatted2" xfId="0"/>
    <cellStyle name="_MGNT (revenue)14_Egg formatted3" xfId="0"/>
    <cellStyle name="_MGNT (revenue)14_Exc03376" xfId="0"/>
    <cellStyle name="_MGNT (revenue)14_Land development DCF" xfId="0"/>
    <cellStyle name="_MGNT (revenue)14_Land development DCF 8" xfId="0"/>
    <cellStyle name="_MGNT (revenue)14_Market outlook" xfId="0"/>
    <cellStyle name="_MGNT (revenue)14_Market outlook 3" xfId="0"/>
    <cellStyle name="_MGNT (revenue)14_Market outlook 3_Agriculture prices" xfId="0"/>
    <cellStyle name="_MGNT (revenue)14_Market outlook 3_Agro_market_outlook" xfId="0"/>
    <cellStyle name="_MGNT (revenue)14_Market outlook 3_Avangard39" xfId="0"/>
    <cellStyle name="_MGNT (revenue)14_Market outlook 3_CONSUMER PEERS" xfId="0"/>
    <cellStyle name="_MGNT (revenue)14_Market outlook 3_Egg formatted2" xfId="0"/>
    <cellStyle name="_MGNT (revenue)14_Market outlook 3_Egg formatted3" xfId="0"/>
    <cellStyle name="_MGNT (revenue)14_Market outlook 3_Exc03376" xfId="0"/>
    <cellStyle name="_MGNT (revenue)14_Market outlook 3_Land development DCF" xfId="0"/>
    <cellStyle name="_MGNT (revenue)14_Market outlook 3_Land development DCF 8" xfId="0"/>
    <cellStyle name="_MGNT (revenue)14_Market outlook 3_Market outlook" xfId="0"/>
    <cellStyle name="_MGNT (revenue)14_Market outlook 3_Market outlook2" xfId="0"/>
    <cellStyle name="_MGNT (revenue)14_Market outlook 3_Peers valuation" xfId="0"/>
    <cellStyle name="_MGNT (revenue)14_Market outlook 3_PUBLISHED" xfId="0"/>
    <cellStyle name="_MGNT (revenue)14_Market outlook 3_Russia_Grains3" xfId="0"/>
    <cellStyle name="_MGNT (revenue)14_Market outlook 3_world_arable_areas" xfId="0"/>
    <cellStyle name="_MGNT (revenue)14_Market outlook2" xfId="0"/>
    <cellStyle name="_MGNT (revenue)14_Peers valuation" xfId="0"/>
    <cellStyle name="_MGNT (revenue)14_PUBLISHED" xfId="0"/>
    <cellStyle name="_MGNT (revenue)14_Russia_Grains3" xfId="0"/>
    <cellStyle name="_MGNT (revenue)14_world_arable_areas" xfId="0"/>
    <cellStyle name="_MGNT (revenue)9" xfId="0"/>
    <cellStyle name="_MGNT (revenue)9_Agriculture prices" xfId="0"/>
    <cellStyle name="_MGNT (revenue)9_Agro_market_outlook" xfId="0"/>
    <cellStyle name="_MGNT (revenue)9_Avangard39" xfId="0"/>
    <cellStyle name="_MGNT (revenue)9_Ceres_April_29_2" xfId="0"/>
    <cellStyle name="_MGNT (revenue)9_CONSUMER PEERS" xfId="0"/>
    <cellStyle name="_MGNT (revenue)9_Egg formatted2" xfId="0"/>
    <cellStyle name="_MGNT (revenue)9_Egg formatted3" xfId="0"/>
    <cellStyle name="_MGNT (revenue)9_Exc03376" xfId="0"/>
    <cellStyle name="_MGNT (revenue)9_exc07081" xfId="0"/>
    <cellStyle name="_MGNT (revenue)9_Land development DCF" xfId="0"/>
    <cellStyle name="_MGNT (revenue)9_Market outlook" xfId="0"/>
    <cellStyle name="_MGNT (revenue)9_Market outlook 3" xfId="0"/>
    <cellStyle name="_MGNT (revenue)9_Market outlook 3_Agriculture prices" xfId="0"/>
    <cellStyle name="_MGNT (revenue)9_Market outlook 3_Agro_market_outlook" xfId="0"/>
    <cellStyle name="_MGNT (revenue)9_Market outlook 3_Avangard39" xfId="0"/>
    <cellStyle name="_MGNT (revenue)9_Market outlook 3_CONSUMER PEERS" xfId="0"/>
    <cellStyle name="_MGNT (revenue)9_Market outlook 3_Egg formatted2" xfId="0"/>
    <cellStyle name="_MGNT (revenue)9_Market outlook 3_Egg formatted3" xfId="0"/>
    <cellStyle name="_MGNT (revenue)9_Market outlook 3_Exc03376" xfId="0"/>
    <cellStyle name="_MGNT (revenue)9_Market outlook 3_Land development DCF" xfId="0"/>
    <cellStyle name="_MGNT (revenue)9_Market outlook 3_Land development DCF 8" xfId="0"/>
    <cellStyle name="_MGNT (revenue)9_Market outlook 3_Market outlook" xfId="0"/>
    <cellStyle name="_MGNT (revenue)9_Market outlook 3_Market outlook2" xfId="0"/>
    <cellStyle name="_MGNT (revenue)9_Market outlook 3_Peers valuation" xfId="0"/>
    <cellStyle name="_MGNT (revenue)9_Market outlook 3_PUBLISHED" xfId="0"/>
    <cellStyle name="_MGNT (revenue)9_Market outlook 3_Russia_Grains3" xfId="0"/>
    <cellStyle name="_MGNT (revenue)9_Market outlook 3_world_arable_areas" xfId="0"/>
    <cellStyle name="_MGNT (revenue)9_Market outlook2" xfId="0"/>
    <cellStyle name="_MGNT (revenue)9_Peers valuation" xfId="0"/>
    <cellStyle name="_MGNT (revenue)9_Penta Agro 31" xfId="0"/>
    <cellStyle name="_MGNT (revenue)9_PUBLISHED" xfId="0"/>
    <cellStyle name="_MGNT (revenue)9_Russia_Grains3" xfId="0"/>
    <cellStyle name="_MGNT (revenue)9_Valars 45" xfId="0"/>
    <cellStyle name="_MGNT (revenue)9_Valuation" xfId="0"/>
    <cellStyle name="_MGNT (revenue)9_Valuation (version 1)" xfId="0"/>
    <cellStyle name="_MGNT (revenue)9_world_arable_areas" xfId="0"/>
    <cellStyle name="_MGNT (revenue)_Agriculture prices" xfId="0"/>
    <cellStyle name="_MGNT (revenue)_Agro_market_outlook" xfId="0"/>
    <cellStyle name="_MGNT (revenue)_Avangard47" xfId="0"/>
    <cellStyle name="_MGNT (revenue)_Ceres_April_29_2" xfId="0"/>
    <cellStyle name="_MGNT (revenue)_exc07081" xfId="0"/>
    <cellStyle name="_MGNT (revenue)_Market outlook" xfId="0"/>
    <cellStyle name="_MGNT (revenue)_Market outlook 3" xfId="0"/>
    <cellStyle name="_MGNT (revenue)_Market outlook 3_Agriculture prices" xfId="0"/>
    <cellStyle name="_MGNT (revenue)_Market outlook 3_Agro_market_outlook" xfId="0"/>
    <cellStyle name="_MGNT (revenue)_Market outlook 3_Avangard39" xfId="0"/>
    <cellStyle name="_MGNT (revenue)_Market outlook 3_CONSUMER PEERS" xfId="0"/>
    <cellStyle name="_MGNT (revenue)_Market outlook 3_Egg formatted2" xfId="0"/>
    <cellStyle name="_MGNT (revenue)_Market outlook 3_Egg formatted3" xfId="0"/>
    <cellStyle name="_MGNT (revenue)_Market outlook 3_Exc03376" xfId="0"/>
    <cellStyle name="_MGNT (revenue)_Market outlook 3_Land development DCF" xfId="0"/>
    <cellStyle name="_MGNT (revenue)_Market outlook 3_Land development DCF 8" xfId="0"/>
    <cellStyle name="_MGNT (revenue)_Market outlook 3_Market outlook" xfId="0"/>
    <cellStyle name="_MGNT (revenue)_Market outlook 3_Market outlook2" xfId="0"/>
    <cellStyle name="_MGNT (revenue)_Market outlook 3_Peers valuation" xfId="0"/>
    <cellStyle name="_MGNT (revenue)_Market outlook 3_PUBLISHED" xfId="0"/>
    <cellStyle name="_MGNT (revenue)_Market outlook 3_Russia_Grains3" xfId="0"/>
    <cellStyle name="_MGNT (revenue)_Market outlook 3_world_arable_areas" xfId="0"/>
    <cellStyle name="_MGNT (revenue)_Market outlook2" xfId="0"/>
    <cellStyle name="_MGNT (revenue)_PUBLISHED" xfId="0"/>
    <cellStyle name="_MGNT (revenue)_Russia_Grains3" xfId="0"/>
    <cellStyle name="_MGNT (revenue)_Support tables2" xfId="0"/>
    <cellStyle name="_MGNT (revenue)_Valars 45" xfId="0"/>
    <cellStyle name="_MGNT (revenue)_world_arable_areas" xfId="0"/>
    <cellStyle name="_MGNT (revenue)_~2290763" xfId="0"/>
    <cellStyle name="_MGNT 1H09 IFRS" xfId="0"/>
    <cellStyle name="_MGNT 1H09 IFRS_Agro_market_outlook" xfId="0"/>
    <cellStyle name="_MGNT 1H09 IFRS_Market outlook" xfId="0"/>
    <cellStyle name="_MGNT 1H09 IFRS_Market outlook2" xfId="0"/>
    <cellStyle name="_MGNT 1H09 IFRS_PUBLISHED" xfId="0"/>
    <cellStyle name="_MGNT 1H09 IFRS_Russia_Grains3" xfId="0"/>
    <cellStyle name="_MGNT 1H09 IFRS_world_arable_areas" xfId="0"/>
    <cellStyle name="_MGNT 4" xfId="0"/>
    <cellStyle name="_MGNT 4_Agro_market_outlook" xfId="0"/>
    <cellStyle name="_MGNT 4_Market outlook" xfId="0"/>
    <cellStyle name="_MGNT 4_Market outlook2" xfId="0"/>
    <cellStyle name="_MGNT 4_PUBLISHED" xfId="0"/>
    <cellStyle name="_MGNT 4_Russia_Grains3" xfId="0"/>
    <cellStyle name="_MGNT 4_world_arable_areas" xfId="0"/>
    <cellStyle name="_MGNT 6" xfId="0"/>
    <cellStyle name="_MGNT 6_Agro_market_outlook" xfId="0"/>
    <cellStyle name="_MGNT 6_Avangard39" xfId="0"/>
    <cellStyle name="_MGNT 6_CONSUMER PEERS" xfId="0"/>
    <cellStyle name="_MGNT 6_Egg formatted2" xfId="0"/>
    <cellStyle name="_MGNT 6_Egg formatted3" xfId="0"/>
    <cellStyle name="_MGNT 6_Market outlook" xfId="0"/>
    <cellStyle name="_MGNT 6_Market outlook2" xfId="0"/>
    <cellStyle name="_MGNT 6_Peers valuation" xfId="0"/>
    <cellStyle name="_MGNT 6_PUBLISHED" xfId="0"/>
    <cellStyle name="_MGNT 6_Russia_Grains3" xfId="0"/>
    <cellStyle name="_MGNT 6_world_arable_areas" xfId="0"/>
    <cellStyle name="_MGNT support tables" xfId="0"/>
    <cellStyle name="_MGNT4_SPO" xfId="0"/>
    <cellStyle name="_MGNT4_SPO_Agro_market_outlook" xfId="0"/>
    <cellStyle name="_MGNT4_SPO_Market outlook" xfId="0"/>
    <cellStyle name="_MGNT4_SPO_Market outlook2" xfId="0"/>
    <cellStyle name="_MGNT4_SPO_PUBLISHED" xfId="0"/>
    <cellStyle name="_MGNT4_SPO_Russia_Grains3" xfId="0"/>
    <cellStyle name="_MGNT4_SPO_world_arable_areas" xfId="0"/>
    <cellStyle name="_MGNT5" xfId="0"/>
    <cellStyle name="_MGNT5.1" xfId="0"/>
    <cellStyle name="_MGNT5.1_Agro_market_outlook" xfId="0"/>
    <cellStyle name="_MGNT5.1_Market outlook" xfId="0"/>
    <cellStyle name="_MGNT5.1_Market outlook2" xfId="0"/>
    <cellStyle name="_MGNT5.1_PUBLISHED" xfId="0"/>
    <cellStyle name="_MGNT5.1_Russia_Grains3" xfId="0"/>
    <cellStyle name="_MGNT5.1_world_arable_areas" xfId="0"/>
    <cellStyle name="_MGNT5.5 FINAL" xfId="0"/>
    <cellStyle name="_MGNT5.5 FINAL_Agriculture prices" xfId="0"/>
    <cellStyle name="_MGNT5.5 FINAL_Agro_market_outlook" xfId="0"/>
    <cellStyle name="_MGNT5.5 FINAL_Avangard39" xfId="0"/>
    <cellStyle name="_MGNT5.5 FINAL_Ceres_April_29_2" xfId="0"/>
    <cellStyle name="_MGNT5.5 FINAL_CONSUMER PEERS" xfId="0"/>
    <cellStyle name="_MGNT5.5 FINAL_Egg formatted2" xfId="0"/>
    <cellStyle name="_MGNT5.5 FINAL_Egg formatted3" xfId="0"/>
    <cellStyle name="_MGNT5.5 FINAL_Exc03376" xfId="0"/>
    <cellStyle name="_MGNT5.5 FINAL_exc07081" xfId="0"/>
    <cellStyle name="_MGNT5.5 FINAL_Land development DCF" xfId="0"/>
    <cellStyle name="_MGNT5.5 FINAL_Market outlook" xfId="0"/>
    <cellStyle name="_MGNT5.5 FINAL_Market outlook 3" xfId="0"/>
    <cellStyle name="_MGNT5.5 FINAL_Market outlook 3_Agriculture prices" xfId="0"/>
    <cellStyle name="_MGNT5.5 FINAL_Market outlook 3_Agro_market_outlook" xfId="0"/>
    <cellStyle name="_MGNT5.5 FINAL_Market outlook 3_Avangard39" xfId="0"/>
    <cellStyle name="_MGNT5.5 FINAL_Market outlook 3_CONSUMER PEERS" xfId="0"/>
    <cellStyle name="_MGNT5.5 FINAL_Market outlook 3_Egg formatted2" xfId="0"/>
    <cellStyle name="_MGNT5.5 FINAL_Market outlook 3_Egg formatted3" xfId="0"/>
    <cellStyle name="_MGNT5.5 FINAL_Market outlook 3_Exc03376" xfId="0"/>
    <cellStyle name="_MGNT5.5 FINAL_Market outlook 3_Land development DCF" xfId="0"/>
    <cellStyle name="_MGNT5.5 FINAL_Market outlook 3_Land development DCF 8" xfId="0"/>
    <cellStyle name="_MGNT5.5 FINAL_Market outlook 3_Market outlook" xfId="0"/>
    <cellStyle name="_MGNT5.5 FINAL_Market outlook 3_Market outlook2" xfId="0"/>
    <cellStyle name="_MGNT5.5 FINAL_Market outlook 3_Peers valuation" xfId="0"/>
    <cellStyle name="_MGNT5.5 FINAL_Market outlook 3_PUBLISHED" xfId="0"/>
    <cellStyle name="_MGNT5.5 FINAL_Market outlook 3_Russia_Grains3" xfId="0"/>
    <cellStyle name="_MGNT5.5 FINAL_Market outlook 3_world_arable_areas" xfId="0"/>
    <cellStyle name="_MGNT5.5 FINAL_Market outlook2" xfId="0"/>
    <cellStyle name="_MGNT5.5 FINAL_Peers valuation" xfId="0"/>
    <cellStyle name="_MGNT5.5 FINAL_Penta Agro 31" xfId="0"/>
    <cellStyle name="_MGNT5.5 FINAL_PUBLISHED" xfId="0"/>
    <cellStyle name="_MGNT5.5 FINAL_Russia_Grains3" xfId="0"/>
    <cellStyle name="_MGNT5.5 FINAL_Valars 45" xfId="0"/>
    <cellStyle name="_MGNT5.5 FINAL_Valuation" xfId="0"/>
    <cellStyle name="_MGNT5.5 FINAL_Valuation (version 1)" xfId="0"/>
    <cellStyle name="_MGNT5.5 FINAL_world_arable_areas" xfId="0"/>
    <cellStyle name="_MGNT5_Agro_market_outlook" xfId="0"/>
    <cellStyle name="_MGNT5_Avangard39" xfId="0"/>
    <cellStyle name="_MGNT5_CONSUMER PEERS" xfId="0"/>
    <cellStyle name="_MGNT5_Egg formatted2" xfId="0"/>
    <cellStyle name="_MGNT5_Egg formatted3" xfId="0"/>
    <cellStyle name="_MGNT5_Market outlook" xfId="0"/>
    <cellStyle name="_MGNT5_Market outlook2" xfId="0"/>
    <cellStyle name="_MGNT5_Peers valuation" xfId="0"/>
    <cellStyle name="_MGNT5_PUBLISHED" xfId="0"/>
    <cellStyle name="_MGNT5_Russia_Grains3" xfId="0"/>
    <cellStyle name="_MGNT5_world_arable_areas" xfId="0"/>
    <cellStyle name="_MGNT9" xfId="0"/>
    <cellStyle name="_MGNT9_Agro_market_outlook" xfId="0"/>
    <cellStyle name="_MGNT9_Market outlook" xfId="0"/>
    <cellStyle name="_MGNT9_Market outlook2" xfId="0"/>
    <cellStyle name="_MGNT9_PUBLISHED" xfId="0"/>
    <cellStyle name="_MGNT9_Russia_Grains3" xfId="0"/>
    <cellStyle name="_MGNT9_world_arable_areas" xfId="0"/>
    <cellStyle name="_MGNT_Agriculture prices" xfId="0"/>
    <cellStyle name="_MGNT_Agro_market_outlook" xfId="0"/>
    <cellStyle name="_MGNT_Avangard47" xfId="0"/>
    <cellStyle name="_MGNT_Ceres_April_29_2" xfId="0"/>
    <cellStyle name="_MGNT_exc07081" xfId="0"/>
    <cellStyle name="_MGNT_JAN2" xfId="0"/>
    <cellStyle name="_MGNT_JAN2_Agro_market_outlook" xfId="0"/>
    <cellStyle name="_MGNT_JAN2_Avangard39" xfId="0"/>
    <cellStyle name="_MGNT_JAN2_CONSUMER PEERS" xfId="0"/>
    <cellStyle name="_MGNT_JAN2_Egg formatted2" xfId="0"/>
    <cellStyle name="_MGNT_JAN2_Egg formatted3" xfId="0"/>
    <cellStyle name="_MGNT_JAN2_Exc03376" xfId="0"/>
    <cellStyle name="_MGNT_JAN2_Market outlook" xfId="0"/>
    <cellStyle name="_MGNT_JAN2_Market outlook2" xfId="0"/>
    <cellStyle name="_MGNT_JAN2_Peers valuation" xfId="0"/>
    <cellStyle name="_MGNT_JAN2_PUBLISHED" xfId="0"/>
    <cellStyle name="_MGNT_JAN2_Russia_Grains3" xfId="0"/>
    <cellStyle name="_MGNT_JAN2_world_arable_areas" xfId="0"/>
    <cellStyle name="_MGNT_Market outlook" xfId="0"/>
    <cellStyle name="_MGNT_Market outlook 3" xfId="0"/>
    <cellStyle name="_MGNT_Market outlook 3_Agriculture prices" xfId="0"/>
    <cellStyle name="_MGNT_Market outlook 3_Agro_market_outlook" xfId="0"/>
    <cellStyle name="_MGNT_Market outlook 3_Avangard39" xfId="0"/>
    <cellStyle name="_MGNT_Market outlook 3_CONSUMER PEERS" xfId="0"/>
    <cellStyle name="_MGNT_Market outlook 3_Egg formatted2" xfId="0"/>
    <cellStyle name="_MGNT_Market outlook 3_Egg formatted3" xfId="0"/>
    <cellStyle name="_MGNT_Market outlook 3_Exc03376" xfId="0"/>
    <cellStyle name="_MGNT_Market outlook 3_Land development DCF" xfId="0"/>
    <cellStyle name="_MGNT_Market outlook 3_Land development DCF 8" xfId="0"/>
    <cellStyle name="_MGNT_Market outlook 3_Market outlook" xfId="0"/>
    <cellStyle name="_MGNT_Market outlook 3_Market outlook2" xfId="0"/>
    <cellStyle name="_MGNT_Market outlook 3_Peers valuation" xfId="0"/>
    <cellStyle name="_MGNT_Market outlook 3_PUBLISHED" xfId="0"/>
    <cellStyle name="_MGNT_Market outlook 3_Russia_Grains3" xfId="0"/>
    <cellStyle name="_MGNT_Market outlook 3_world_arable_areas" xfId="0"/>
    <cellStyle name="_MGNT_Market outlook2" xfId="0"/>
    <cellStyle name="_MGNT_PUBLISHED" xfId="0"/>
    <cellStyle name="_MGNT_Russia_Grains3" xfId="0"/>
    <cellStyle name="_MGNT_Support tables2" xfId="0"/>
    <cellStyle name="_MGNT_Valars 45" xfId="0"/>
    <cellStyle name="_MGNT_world_arable_areas" xfId="0"/>
    <cellStyle name="_MGNT_~2290763" xfId="0"/>
    <cellStyle name="_Minority Interest and EV" xfId="0"/>
    <cellStyle name="_mir-2000-Nov-03_eod " xfId="0"/>
    <cellStyle name="_Misha's request2" xfId="0"/>
    <cellStyle name="_Mobicom Khabarovsk_9_Карта контроля НЭК " xfId="0"/>
    <cellStyle name="_Mobile data 12" xfId="0"/>
    <cellStyle name="_Mobile report Nov 09 master file" xfId="0"/>
    <cellStyle name="_Mosenergo_трансформация_2006_Регистр № 4 ОС " xfId="0"/>
    <cellStyle name="_MSS-Povoljie_7.9_Заказ №7_Карта контроля НЭК " xfId="0"/>
    <cellStyle name="_MSS-Povoljie_7.9_Карта контроля НЭК " xfId="0"/>
    <cellStyle name="_MTS_model" xfId="0"/>
    <cellStyle name="_Multiple" xfId="0"/>
    <cellStyle name="_Multiple_Book11_Jazztel model 16DP3-Exhibits_sonera -22nov2001 " xfId="0"/>
    <cellStyle name="_Multiple_Book11_Jazztel model 18DP-exhibits_T_MOBIL2_sonera -22nov2001 " xfId="0"/>
    <cellStyle name="_Multiple_Book12_Jazztel model 16DP3-Exhibits_sonera -22nov2001 " xfId="0"/>
    <cellStyle name="_Multiple_Book12_Jazztel model 18DP-exhibits_T_MOBIL2_sonera -22nov2001 " xfId="0"/>
    <cellStyle name="_Multiple_Book1_Jazztel model 16DP3-Exhibits_sonera -22nov2001 " xfId="0"/>
    <cellStyle name="_Multiple_Book1_Jazztel model 18DP-exhibits_T_MOBIL2_sonera -22nov2001 " xfId="0"/>
    <cellStyle name="_Multiple_Construction Period " xfId="0"/>
    <cellStyle name="_Multiple_Cost of Capital " xfId="0"/>
    <cellStyle name="_Multiple_DCF Summary pages_Jazztel model 16DP3-Exhibits_sonera -22nov2001 " xfId="0"/>
    <cellStyle name="_Multiple_DCF Summary pages_Jazztel model 18DP-exhibits_T_MOBIL2_sonera -22nov2001 " xfId="0"/>
    <cellStyle name="_Multiple_Jazztel model 15-exhibits bis_sonera -22nov2001 " xfId="0"/>
    <cellStyle name="_Multiple_Jazztel model 15-exhibits-Friso2_Jazztel model 16DP3-Exhibits_sonera -22nov2001 " xfId="0"/>
    <cellStyle name="_Multiple_Jazztel model 15-exhibits-Friso2_Jazztel model 18DP-exhibits_T_MOBIL2_sonera -22nov2001 " xfId="0"/>
    <cellStyle name="_Multiple_Jazztel model 15-exhibits_Jazztel model 16DP3-Exhibits_sonera -22nov2001 " xfId="0"/>
    <cellStyle name="_Multiple_Jazztel model 15-exhibits_Jazztel model 18DP-exhibits_T_MOBIL2_sonera -22nov2001 " xfId="0"/>
    <cellStyle name="_MultipleSpace" xfId="0"/>
    <cellStyle name="_MultipleSpace_Book11_Jazztel model 16DP3-Exhibits_sonera -22nov2001 " xfId="0"/>
    <cellStyle name="_MultipleSpace_Book11_Jazztel model 18DP-exhibits_T_MOBIL2_sonera -22nov2001 " xfId="0"/>
    <cellStyle name="_MultipleSpace_Book12_Jazztel model 16DP3-Exhibits_sonera -22nov2001 " xfId="0"/>
    <cellStyle name="_MultipleSpace_Book12_Jazztel model 18DP-exhibits_T_MOBIL2_sonera -22nov2001 " xfId="0"/>
    <cellStyle name="_MultipleSpace_Book1_Jazztel model 16DP3-Exhibits_sonera -22nov2001 " xfId="0"/>
    <cellStyle name="_MultipleSpace_Book1_Jazztel model 18DP-exhibits_T_MOBIL2_sonera -22nov2001 " xfId="0"/>
    <cellStyle name="_MultipleSpace_Bulgari Model " xfId="0"/>
    <cellStyle name="_MultipleSpace_Construction Period " xfId="0"/>
    <cellStyle name="_MultipleSpace_Cost of Capital " xfId="0"/>
    <cellStyle name="_MultipleSpace_DCF Summary pages_Jazztel model 16DP3-Exhibits_sonera -22nov2001 " xfId="0"/>
    <cellStyle name="_MultipleSpace_DCF Summary pages_Jazztel model 18DP-exhibits_T_MOBIL2_sonera -22nov2001 " xfId="0"/>
    <cellStyle name="_MultipleSpace_Jazztel model 15-exhibits bis_sonera -22nov2001 " xfId="0"/>
    <cellStyle name="_MultipleSpace_Jazztel model 15-exhibits-Friso2_Jazztel model 16DP3-Exhibits_sonera -22nov2001 " xfId="0"/>
    <cellStyle name="_MultipleSpace_Jazztel model 15-exhibits-Friso2_Jazztel model 18DP-exhibits_T_MOBIL2_sonera -22nov2001 " xfId="0"/>
    <cellStyle name="_MultipleSpace_Jazztel model 15-exhibits_Jazztel model 16DP3-Exhibits_sonera -22nov2001 " xfId="0"/>
    <cellStyle name="_MultipleSpace_Jazztel model 15-exhibits_Jazztel model 18DP-exhibits_T_MOBIL2_sonera -22nov2001 " xfId="0"/>
    <cellStyle name="_NEC-Нева_1_NSN " xfId="0"/>
    <cellStyle name="_NEC_NEVA_TP_June2005_Mobicom Khabarovsk_7.4_Карта контроля НЭК " xfId="0"/>
    <cellStyle name="_NEC_NEVA_TP_June2005_R1-Order#2_summary_NEC_06_27_Engl_TP_Mobicom Khabarovsk_7.4_Карта контроля НЭК " xfId="0"/>
    <cellStyle name="_NEC_NEVA_TP_June2005_R1-Order#2_summary_NEC_06_27_Engl_TP_Заказ №7_Карта контроля НЭК " xfId="0"/>
    <cellStyle name="_NEC_NEVA_TP_June2005_R1-Order#2_summary_NEC_06_27_Engl_TP_Заказ №7_с бюджетным контролем_20.02.06_Карта контроля НЭК " xfId="0"/>
    <cellStyle name="_NEC_NEVA_TP_June2005_R1-Order#2_summary_NEC_06_27_Engl_TP_Карта контроля НЭК " xfId="0"/>
    <cellStyle name="_NEC_NEVA_TP_June2005_Заказ №7_Карта контроля НЭК " xfId="0"/>
    <cellStyle name="_NEC_NEVA_TP_June2005_Заказ №7_с бюджетным контролем_20.02.06_Карта контроля НЭК " xfId="0"/>
    <cellStyle name="_NEC_NEVA_TP_June2005_Карта контроля НЭК " xfId="0"/>
    <cellStyle name="_New presentation tables for edit PART_1" xfId="0"/>
    <cellStyle name="_New support tables 2" xfId="0"/>
    <cellStyle name="_New_model3" xfId="0"/>
    <cellStyle name="_New_model3_Agro_market_outlook_Ukraine7" xfId="0"/>
    <cellStyle name="_New_model3_Ceres_April_29_2" xfId="0"/>
    <cellStyle name="_New_model3_Russia_Grains3" xfId="0"/>
    <cellStyle name="_New_model3_world_arable_areas" xfId="0"/>
    <cellStyle name="_NLMK_US_GAAP_PhosAgro Model 21 " xfId="0"/>
    <cellStyle name="_NonFinancial" xfId="0"/>
    <cellStyle name="_NonFinancial_Agriculture prices" xfId="0"/>
    <cellStyle name="_NonFinancial_Agro_market_outlook" xfId="0"/>
    <cellStyle name="_NonFinancial_Agro_market_outlook_Ukraine7" xfId="0"/>
    <cellStyle name="_NonFinancial_Avangard47" xfId="0"/>
    <cellStyle name="_NonFinancial_exc07081" xfId="0"/>
    <cellStyle name="_NonFinancial_Market outlook" xfId="0"/>
    <cellStyle name="_NonFinancial_Market outlook 3" xfId="0"/>
    <cellStyle name="_NonFinancial_Market outlook 3_Agriculture prices" xfId="0"/>
    <cellStyle name="_NonFinancial_Market outlook 3_Agro_market_outlook" xfId="0"/>
    <cellStyle name="_NonFinancial_Market outlook 3_Avangard39" xfId="0"/>
    <cellStyle name="_NonFinancial_Market outlook 3_CONSUMER PEERS" xfId="0"/>
    <cellStyle name="_NonFinancial_Market outlook 3_Egg formatted2" xfId="0"/>
    <cellStyle name="_NonFinancial_Market outlook 3_Egg formatted3" xfId="0"/>
    <cellStyle name="_NonFinancial_Market outlook 3_Exc03376" xfId="0"/>
    <cellStyle name="_NonFinancial_Market outlook 3_Land development DCF" xfId="0"/>
    <cellStyle name="_NonFinancial_Market outlook 3_Land development DCF 8" xfId="0"/>
    <cellStyle name="_NonFinancial_Market outlook 3_Market outlook" xfId="0"/>
    <cellStyle name="_NonFinancial_Market outlook 3_Market outlook2" xfId="0"/>
    <cellStyle name="_NonFinancial_Market outlook 3_Peers valuation" xfId="0"/>
    <cellStyle name="_NonFinancial_Market outlook 3_PUBLISHED" xfId="0"/>
    <cellStyle name="_NonFinancial_Market outlook 3_Russia_Grains3" xfId="0"/>
    <cellStyle name="_NonFinancial_Market outlook 3_world_arable_areas" xfId="0"/>
    <cellStyle name="_NonFinancial_Market outlook2" xfId="0"/>
    <cellStyle name="_NonFinancial_PUBLISHED" xfId="0"/>
    <cellStyle name="_NonFinancial_Support tables2" xfId="0"/>
    <cellStyle name="_NonFinancial_Valars 45" xfId="0"/>
    <cellStyle name="_NonFinancial_~2290763" xfId="0"/>
    <cellStyle name="_Notes template-29.04. - last " xfId="0"/>
    <cellStyle name="_NOVA Data" xfId="0"/>
    <cellStyle name="_NOVA Data_Market outlook 3" xfId="0"/>
    <cellStyle name="_NOVA Data_Market outlook 3_Agro_market_outlook_Ukraine7" xfId="0"/>
    <cellStyle name="_NOVA Data_Market outlook 3_exc07081" xfId="0"/>
    <cellStyle name="_NOVA Data_Market outlook 3_Land development DCF 8" xfId="0"/>
    <cellStyle name="_NOVA Data_Market outlook 3_Penta Agro 31" xfId="0"/>
    <cellStyle name="_NOVA Data_Market outlook 3_Russia_Grains3" xfId="0"/>
    <cellStyle name="_NOVA Data_Market outlook 3_Valars 45" xfId="0"/>
    <cellStyle name="_NOVA Data_Market outlook 3_Valuation" xfId="0"/>
    <cellStyle name="_NOVA Data_Market outlook 3_Valuation (version 1)" xfId="0"/>
    <cellStyle name="_NOVA Data_Market outlook 3_world_arable_areas" xfId="0"/>
    <cellStyle name="_NOVA Data_PhosAgro Model 21 " xfId="0"/>
    <cellStyle name="_November_tables" xfId="0"/>
    <cellStyle name="_Oct 2006 frcstv3" xfId="0"/>
    <cellStyle name="_Opex" xfId="0"/>
    <cellStyle name="_Opex_Market outlook 3" xfId="0"/>
    <cellStyle name="_Opex_Market outlook 3_Agro_market_outlook_Ukraine7" xfId="0"/>
    <cellStyle name="_Opex_Market outlook 3_exc07081" xfId="0"/>
    <cellStyle name="_Opex_Market outlook 3_Land development DCF 8" xfId="0"/>
    <cellStyle name="_Opex_Market outlook 3_Penta Agro 31" xfId="0"/>
    <cellStyle name="_Opex_Market outlook 3_Russia_Grains3" xfId="0"/>
    <cellStyle name="_Opex_Market outlook 3_Valars 45" xfId="0"/>
    <cellStyle name="_Opex_Market outlook 3_Valuation" xfId="0"/>
    <cellStyle name="_Opex_Market outlook 3_Valuation (version 1)" xfId="0"/>
    <cellStyle name="_Opex_Market outlook 3_world_arable_areas" xfId="0"/>
    <cellStyle name="_Opex_PhosAgro Model 21 " xfId="0"/>
    <cellStyle name="_Order#2_Specification_North-West_MegaFon_2505_Mobicom Khabarovsk_7.4_Карта контроля НЭК " xfId="0"/>
    <cellStyle name="_Order#2_Specification_North-West_MegaFon_2505_Order#2_summary_NEC_07_05_Engl_TP_Mobicom Khabarovsk_7.4_Карта контроля НЭК " xfId="0"/>
    <cellStyle name="_Order#2_Specification_North-West_MegaFon_2505_Order#2_summary_NEC_07_05_Engl_TP_Заказ №7_Карта контроля НЭК " xfId="0"/>
    <cellStyle name="_Order#2_Specification_North-West_MegaFon_2505_Order#2_summary_NEC_07_05_Engl_TP_Заказ №7_с бюджетным контролем_20.02.06_Карта контроля НЭК " xfId="0"/>
    <cellStyle name="_Order#2_Specification_North-West_MegaFon_2505_Order#2_summary_NEC_07_05_Engl_TP_Карта контроля НЭК " xfId="0"/>
    <cellStyle name="_Order#2_Specification_North-West_MegaFon_2505_PASOLINK PRICE LIST_Mobicom Khabarovsk_7.4_Карта контроля НЭК " xfId="0"/>
    <cellStyle name="_Order#2_Specification_North-West_MegaFon_2505_PASOLINK PRICE LIST_Заказ №7_Карта контроля НЭК " xfId="0"/>
    <cellStyle name="_Order#2_Specification_North-West_MegaFon_2505_PASOLINK PRICE LIST_Заказ №7_с бюджетным контролем_20.02.06_Карта контроля НЭК " xfId="0"/>
    <cellStyle name="_Order#2_Specification_North-West_MegaFon_2505_PASOLINK PRICE LIST_Карта контроля НЭК " xfId="0"/>
    <cellStyle name="_Order#2_Specification_North-West_MegaFon_2505_R1-Order#2_summary_NEC_06_27_Engl_TP_Mobicom Khabarovsk_7.4_Карта контроля НЭК " xfId="0"/>
    <cellStyle name="_Order#2_Specification_North-West_MegaFon_2505_R1-Order#2_summary_NEC_06_27_Engl_TP_Заказ №7_Карта контроля НЭК " xfId="0"/>
    <cellStyle name="_Order#2_Specification_North-West_MegaFon_2505_R1-Order#2_summary_NEC_06_27_Engl_TP_Заказ №7_с бюджетным контролем_20.02.06_Карта контроля НЭК " xfId="0"/>
    <cellStyle name="_Order#2_Specification_North-West_MegaFon_2505_R1-Order#2_summary_NEC_06_27_Engl_TP_Карта контроля НЭК " xfId="0"/>
    <cellStyle name="_Order#2_Specification_North-West_MegaFon_2505_Заказ №7_Карта контроля НЭК " xfId="0"/>
    <cellStyle name="_Order#2_Specification_North-West_MegaFon_2505_Заказ №7_с бюджетным контролем_20.02.06_Карта контроля НЭК " xfId="0"/>
    <cellStyle name="_Order#2_Specification_North-West_MegaFon_2505_Карта контроля НЭК " xfId="0"/>
    <cellStyle name="_Order#2_Specification_North_Mobicom-Center (1)_Mobicom Khabarovsk_7.4_Карта контроля НЭК " xfId="0"/>
    <cellStyle name="_Order#2_Specification_North_Mobicom-Center (1)_Order#2_summary_NEC_07_05_Engl_TP_Mobicom Khabarovsk_7.4_Карта контроля НЭК " xfId="0"/>
    <cellStyle name="_Order#2_Specification_North_Mobicom-Center (1)_Order#2_summary_NEC_07_05_Engl_TP_Заказ №7_Карта контроля НЭК " xfId="0"/>
    <cellStyle name="_Order#2_Specification_North_Mobicom-Center (1)_Order#2_summary_NEC_07_05_Engl_TP_Заказ №7_с бюджетным контролем_20.02.06_Карта контроля НЭК " xfId="0"/>
    <cellStyle name="_Order#2_Specification_North_Mobicom-Center (1)_Order#2_summary_NEC_07_05_Engl_TP_Карта контроля НЭК " xfId="0"/>
    <cellStyle name="_Order#2_Specification_North_Mobicom-Center (1)_PASOLINK PRICE LIST_Mobicom Khabarovsk_7.4_Карта контроля НЭК " xfId="0"/>
    <cellStyle name="_Order#2_Specification_North_Mobicom-Center (1)_PASOLINK PRICE LIST_Заказ №7_Карта контроля НЭК " xfId="0"/>
    <cellStyle name="_Order#2_Specification_North_Mobicom-Center (1)_PASOLINK PRICE LIST_Заказ №7_с бюджетным контролем_20.02.06_Карта контроля НЭК " xfId="0"/>
    <cellStyle name="_Order#2_Specification_North_Mobicom-Center (1)_PASOLINK PRICE LIST_Карта контроля НЭК " xfId="0"/>
    <cellStyle name="_Order#2_Specification_North_Mobicom-Center (1)_R1-Order#2_summary_NEC_06_27_Engl_TP_Mobicom Khabarovsk_7.4_Карта контроля НЭК " xfId="0"/>
    <cellStyle name="_Order#2_Specification_North_Mobicom-Center (1)_R1-Order#2_summary_NEC_06_27_Engl_TP_Заказ №7_Карта контроля НЭК " xfId="0"/>
    <cellStyle name="_Order#2_Specification_North_Mobicom-Center (1)_R1-Order#2_summary_NEC_06_27_Engl_TP_Заказ №7_с бюджетным контролем_20.02.06_Карта контроля НЭК " xfId="0"/>
    <cellStyle name="_Order#2_Specification_North_Mobicom-Center (1)_R1-Order#2_summary_NEC_06_27_Engl_TP_Карта контроля НЭК " xfId="0"/>
    <cellStyle name="_Order#2_Specification_North_Mobicom-Center (1)_Заказ №7_Карта контроля НЭК " xfId="0"/>
    <cellStyle name="_Order#2_Specification_North_Mobicom-Center (1)_Заказ №7_с бюджетным контролем_20.02.06_Карта контроля НЭК " xfId="0"/>
    <cellStyle name="_Order#2_Specification_North_Mobicom-Center (1)_Карта контроля НЭК " xfId="0"/>
    <cellStyle name="_Order#2_summary_NEC_07_05_Engl_TP_Mobicom Khabarovsk_7.4_Карта контроля НЭК " xfId="0"/>
    <cellStyle name="_Order#2_summary_NEC_07_05_Engl_TP_Заказ №7_Карта контроля НЭК " xfId="0"/>
    <cellStyle name="_Order#2_summary_NEC_07_05_Engl_TP_Заказ №7_с бюджетным контролем_20.02.06_Карта контроля НЭК " xfId="0"/>
    <cellStyle name="_Order#2_summary_NEC_07_05_Engl_TP_Карта контроля НЭК " xfId="0"/>
    <cellStyle name="_PART_1" xfId="0"/>
    <cellStyle name="_Pasolink NEO PL_Карта контроля НЭК " xfId="0"/>
    <cellStyle name="_PASOLINK PRICE LIST_Mobicom Khabarovsk_7.4_Карта контроля НЭК " xfId="0"/>
    <cellStyle name="_PASOLINK PRICE LIST_Заказ №7_Карта контроля НЭК " xfId="0"/>
    <cellStyle name="_PASOLINK PRICE LIST_Заказ №7_с бюджетным контролем_20.02.06_Карта контроля НЭК " xfId="0"/>
    <cellStyle name="_PASOLINK PRICE LIST_Карта контроля НЭК " xfId="0"/>
    <cellStyle name="_PBC schedule_PhosAgro Model 21 " xfId="0"/>
    <cellStyle name="_Peers valuation" xfId="0"/>
    <cellStyle name="_Percent" xfId="0"/>
    <cellStyle name="_Percent_Book11_Jazztel model 16DP3-Exhibits_sonera -22nov2001 " xfId="0"/>
    <cellStyle name="_Percent_Book11_Jazztel model 16DP3-Exhibits_T_MOBIL2_sonera -22nov2001 " xfId="0"/>
    <cellStyle name="_Percent_Book11_Jazztel model 18DP-exhibits_sonera -22nov2001 " xfId="0"/>
    <cellStyle name="_Percent_Book12_Jazztel model 16DP3-Exhibits_sonera -22nov2001 " xfId="0"/>
    <cellStyle name="_Percent_Book12_Jazztel model 16DP3-Exhibits_T_MOBIL2_sonera -22nov2001 " xfId="0"/>
    <cellStyle name="_Percent_Book12_Jazztel model 18DP-exhibits_sonera -22nov2001 " xfId="0"/>
    <cellStyle name="_Percent_Book1_Jazztel model 16DP3-Exhibits_sonera -22nov2001 " xfId="0"/>
    <cellStyle name="_Percent_Book1_Jazztel model 16DP3-Exhibits_T_MOBIL2_sonera -22nov2001 " xfId="0"/>
    <cellStyle name="_Percent_Book1_Jazztel model 18DP-exhibits_sonera -22nov2001 " xfId="0"/>
    <cellStyle name="_Percent_DCF Summary pages_Jazztel model 16DP3-Exhibits_sonera -22nov2001 " xfId="0"/>
    <cellStyle name="_Percent_DCF Summary pages_Jazztel model 16DP3-Exhibits_T_MOBIL2_sonera -22nov2001 " xfId="0"/>
    <cellStyle name="_Percent_DCF Summary pages_Jazztel model 18DP-exhibits_sonera -22nov2001 " xfId="0"/>
    <cellStyle name="_Percent_Jazztel model 15-exhibits bis_sonera -22nov2001 " xfId="0"/>
    <cellStyle name="_Percent_Jazztel model 15-exhibits bis_T_MOBIL2_sonera -22nov2001 " xfId="0"/>
    <cellStyle name="_Percent_Jazztel model 15-exhibits-Friso2_Jazztel model 16DP3-Exhibits_sonera -22nov2001 " xfId="0"/>
    <cellStyle name="_Percent_Jazztel model 15-exhibits-Friso2_Jazztel model 16DP3-Exhibits_T_MOBIL2_sonera -22nov2001 " xfId="0"/>
    <cellStyle name="_Percent_Jazztel model 15-exhibits-Friso2_Jazztel model 18DP-exhibits_sonera -22nov2001 " xfId="0"/>
    <cellStyle name="_Percent_Jazztel model 15-exhibits_Jazztel model 16DP3-Exhibits_sonera -22nov2001 " xfId="0"/>
    <cellStyle name="_Percent_Jazztel model 15-exhibits_Jazztel model 16DP3-Exhibits_T_MOBIL2_sonera -22nov2001 " xfId="0"/>
    <cellStyle name="_Percent_Jazztel model 15-exhibits_Jazztel model 18DP-exhibits_sonera -22nov2001 " xfId="0"/>
    <cellStyle name="_PercentSpace" xfId="0"/>
    <cellStyle name="_PercentSpace_Book11_Jazztel model 16DP3-Exhibits_sonera -22nov2001 " xfId="0"/>
    <cellStyle name="_PercentSpace_Book11_Jazztel model 16DP3-Exhibits_T_MOBIL2_sonera -22nov2001 " xfId="0"/>
    <cellStyle name="_PercentSpace_Book11_sonera -22nov2001 " xfId="0"/>
    <cellStyle name="_PercentSpace_Book12_Jazztel model 16DP3-Exhibits_sonera -22nov2001 " xfId="0"/>
    <cellStyle name="_PercentSpace_Book12_Jazztel model 16DP3-Exhibits_T_MOBIL2_sonera -22nov2001 " xfId="0"/>
    <cellStyle name="_PercentSpace_Book12_sonera -22nov2001 " xfId="0"/>
    <cellStyle name="_PercentSpace_Book1_Jazztel model 16DP3-Exhibits_sonera -22nov2001 " xfId="0"/>
    <cellStyle name="_PercentSpace_Book1_Jazztel model 16DP3-Exhibits_T_MOBIL2_sonera -22nov2001 " xfId="0"/>
    <cellStyle name="_PercentSpace_Book1_sonera -22nov2001 " xfId="0"/>
    <cellStyle name="_PercentSpace_DCF Summary pages_Jazztel model 16DP3-Exhibits_sonera -22nov2001 " xfId="0"/>
    <cellStyle name="_PercentSpace_DCF Summary pages_Jazztel model 16DP3-Exhibits_T_MOBIL2_sonera -22nov2001 " xfId="0"/>
    <cellStyle name="_PercentSpace_DCF Summary pages_sonera -22nov2001 " xfId="0"/>
    <cellStyle name="_PercentSpace_Jazztel model 15-exhibits bis_sonera -22nov2001 " xfId="0"/>
    <cellStyle name="_PercentSpace_Jazztel model 15-exhibits bis_T_MOBIL2_sonera -22nov2001 " xfId="0"/>
    <cellStyle name="_PercentSpace_Jazztel model 15-exhibits-Friso2_Jazztel model 16DP3-Exhibits_sonera -22nov2001 " xfId="0"/>
    <cellStyle name="_PercentSpace_Jazztel model 15-exhibits-Friso2_Jazztel model 16DP3-Exhibits_T_MOBIL2_sonera -22nov2001 " xfId="0"/>
    <cellStyle name="_PercentSpace_Jazztel model 15-exhibits-Friso2_sonera -22nov2001 " xfId="0"/>
    <cellStyle name="_PercentSpace_Jazztel model 15-exhibits_Jazztel model 16DP3-Exhibits_sonera -22nov2001 " xfId="0"/>
    <cellStyle name="_PercentSpace_Jazztel model 15-exhibits_Jazztel model 16DP3-Exhibits_T_MOBIL2_sonera -22nov2001 " xfId="0"/>
    <cellStyle name="_PercentSpace_Jazztel model 15-exhibits_sonera -22nov2001 " xfId="0"/>
    <cellStyle name="_PHSTD 4.2" xfId="0"/>
    <cellStyle name="_PHSTD 4.2_Agro_market_outlook" xfId="0"/>
    <cellStyle name="_PHSTD 4.2_Exc03376" xfId="0"/>
    <cellStyle name="_PHSTD 4.2_Market outlook" xfId="0"/>
    <cellStyle name="_PHSTD 4.2_Market outlook2" xfId="0"/>
    <cellStyle name="_PHSTD 4.2_PUBLISHED" xfId="0"/>
    <cellStyle name="_PHSTD 4.2_Russia_Grains3" xfId="0"/>
    <cellStyle name="_PHSTD 4.2_world_arable_areas" xfId="0"/>
    <cellStyle name="_PHSTD 4.5" xfId="0"/>
    <cellStyle name="_PHSTD 4.5_Agro_market_outlook" xfId="0"/>
    <cellStyle name="_PHSTD 4.5_Exc03376" xfId="0"/>
    <cellStyle name="_PHSTD 4.5_Market outlook" xfId="0"/>
    <cellStyle name="_PHSTD 4.5_Market outlook2" xfId="0"/>
    <cellStyle name="_PHSTD 4.5_PUBLISHED" xfId="0"/>
    <cellStyle name="_PHSTD 4.5_Russia_Grains3" xfId="0"/>
    <cellStyle name="_PHSTD 4.5_world_arable_areas" xfId="0"/>
    <cellStyle name="_PKBA" xfId="0"/>
    <cellStyle name="_PKBA_Agriculture prices" xfId="0"/>
    <cellStyle name="_PKBA_Agro_market_outlook" xfId="0"/>
    <cellStyle name="_PKBA_Avangard47" xfId="0"/>
    <cellStyle name="_PKBA_Land development DCF 8" xfId="0"/>
    <cellStyle name="_PKBA_Market outlook" xfId="0"/>
    <cellStyle name="_PKBA_Market outlook 3" xfId="0"/>
    <cellStyle name="_PKBA_Market outlook 3_Agriculture prices" xfId="0"/>
    <cellStyle name="_PKBA_Market outlook 3_Agro_market_outlook" xfId="0"/>
    <cellStyle name="_PKBA_Market outlook 3_Avangard39" xfId="0"/>
    <cellStyle name="_PKBA_Market outlook 3_CONSUMER PEERS" xfId="0"/>
    <cellStyle name="_PKBA_Market outlook 3_Egg formatted2" xfId="0"/>
    <cellStyle name="_PKBA_Market outlook 3_Egg formatted3" xfId="0"/>
    <cellStyle name="_PKBA_Market outlook 3_Exc03376" xfId="0"/>
    <cellStyle name="_PKBA_Market outlook 3_Land development DCF" xfId="0"/>
    <cellStyle name="_PKBA_Market outlook 3_Land development DCF 8" xfId="0"/>
    <cellStyle name="_PKBA_Market outlook 3_Market outlook" xfId="0"/>
    <cellStyle name="_PKBA_Market outlook 3_Market outlook2" xfId="0"/>
    <cellStyle name="_PKBA_Market outlook 3_Peers valuation" xfId="0"/>
    <cellStyle name="_PKBA_Market outlook 3_PUBLISHED" xfId="0"/>
    <cellStyle name="_PKBA_Market outlook 3_Russia_Grains3" xfId="0"/>
    <cellStyle name="_PKBA_Market outlook 3_world_arable_areas" xfId="0"/>
    <cellStyle name="_PKBA_Market outlook2" xfId="0"/>
    <cellStyle name="_PKBA_Penta Agro 31" xfId="0"/>
    <cellStyle name="_PKBA_PUBLISHED" xfId="0"/>
    <cellStyle name="_PKBA_Russia_Grains3" xfId="0"/>
    <cellStyle name="_PKBA_Support tables2" xfId="0"/>
    <cellStyle name="_PKBA_Valuation" xfId="0"/>
    <cellStyle name="_PKBA_Valuation (version 1)" xfId="0"/>
    <cellStyle name="_PKBA_world_arable_areas" xfId="0"/>
    <cellStyle name="_PKBA_~2290763" xfId="0"/>
    <cellStyle name="_Plug_PhosAgro Model 21 " xfId="0"/>
    <cellStyle name="_Plug_Регистр № 4 ОС " xfId="0"/>
    <cellStyle name="_PNMSj Final_Карта контроля НЭК " xfId="0"/>
    <cellStyle name="_PO-26 SAMARA_Megafon_Order_26_all-v5 mn xls коррект+перевод " xfId="0"/>
    <cellStyle name="_PO008_Kavkaz 1Q'04_17.03.04_final_Карта контроля НЭК " xfId="0"/>
    <cellStyle name="_PO013_Kavkaz_2Q'04_27.04_final_Карта контроля НЭК " xfId="0"/>
    <cellStyle name="_PO019_Kavkaz 3Q'04_09.06.04_no voucher_Карта контроля НЭК " xfId="0"/>
    <cellStyle name="_PO019_Kavkaz 3Q'04_21.06.04._Карта контроля НЭК " xfId="0"/>
    <cellStyle name="_PO019_Kavkaz 3Q'04_25.06.04._Карта контроля НЭК " xfId="0"/>
    <cellStyle name="_PO023_Kavkaz_BSS GPRS upgr3Q'04_w.32_28.06.04_Карта контроля НЭК " xfId="0"/>
    <cellStyle name="_PO024_Kavkaz_3Q'04_w 32_05.07.04_Карта контроля НЭК " xfId="0"/>
    <cellStyle name="_PO024_Kavkaz_3Q'04_w 32_19.07.04_Карта контроля НЭК " xfId="0"/>
    <cellStyle name="_PO024_Kavkaz_3Q'04_w 32_28.06.04.v.2_Карта контроля НЭК " xfId="0"/>
    <cellStyle name="_PO025_South Br._CT_3Q'04_w.31_05.07.04_Карта контроля НЭК " xfId="0"/>
    <cellStyle name="_PO026_Kavkaz_4Q'04_w.38_12.08.04_vouch_Карта контроля НЭК " xfId="0"/>
    <cellStyle name="_PO026_Kavkaz_4Q'04_w.38_16.08.04_vouch_Карта контроля НЭК " xfId="0"/>
    <cellStyle name="_PO026_Kavkaz_4Q'04_w.38_31.08.04_Карта контроля НЭК " xfId="0"/>
    <cellStyle name="_PO029_NW Br_ W41_11.08.04_Карта контроля НЭК " xfId="0"/>
    <cellStyle name="_PO030_Kavkaz_4Q'04_w.40_11.08.04_Карта контроля НЭК " xfId="0"/>
    <cellStyle name="_PO040_Kavkaz 4Q'04_28.12.04_OSS Opt SW+codecs " xfId="0"/>
    <cellStyle name="_Preliminary financials" xfId="0"/>
    <cellStyle name="_Preliminary financials1" xfId="0"/>
    <cellStyle name="_Preliminary financials1_Market outlook 3" xfId="0"/>
    <cellStyle name="_Preliminary financials1_Market outlook 3_Agro_market_outlook_Ukraine7" xfId="0"/>
    <cellStyle name="_Preliminary financials1_Market outlook 3_exc07081" xfId="0"/>
    <cellStyle name="_Preliminary financials1_Market outlook 3_Land development DCF 8" xfId="0"/>
    <cellStyle name="_Preliminary financials1_Market outlook 3_Penta Agro 31" xfId="0"/>
    <cellStyle name="_Preliminary financials1_Market outlook 3_Russia_Grains3" xfId="0"/>
    <cellStyle name="_Preliminary financials1_Market outlook 3_Valars 45" xfId="0"/>
    <cellStyle name="_Preliminary financials1_Market outlook 3_Valuation" xfId="0"/>
    <cellStyle name="_Preliminary financials1_Market outlook 3_Valuation (version 1)" xfId="0"/>
    <cellStyle name="_Preliminary financials1_Market outlook 3_world_arable_areas" xfId="0"/>
    <cellStyle name="_Preliminary financials1_PhosAgro Model 21 " xfId="0"/>
    <cellStyle name="_Preliminary financials_Market outlook 3" xfId="0"/>
    <cellStyle name="_Preliminary financials_Market outlook 3_Agro_market_outlook_Ukraine7" xfId="0"/>
    <cellStyle name="_Preliminary financials_Market outlook 3_exc07081" xfId="0"/>
    <cellStyle name="_Preliminary financials_Market outlook 3_Land development DCF 8" xfId="0"/>
    <cellStyle name="_Preliminary financials_Market outlook 3_Penta Agro 31" xfId="0"/>
    <cellStyle name="_Preliminary financials_Market outlook 3_Russia_Grains3" xfId="0"/>
    <cellStyle name="_Preliminary financials_Market outlook 3_Valars 45" xfId="0"/>
    <cellStyle name="_Preliminary financials_Market outlook 3_Valuation" xfId="0"/>
    <cellStyle name="_Preliminary financials_Market outlook 3_Valuation (version 1)" xfId="0"/>
    <cellStyle name="_Preliminary financials_Market outlook 3_world_arable_areas" xfId="0"/>
    <cellStyle name="_Preliminary financials_PhosAgro Model 21 " xfId="0"/>
    <cellStyle name="_Premarketing010604" xfId="0"/>
    <cellStyle name="_Premarketing010604_Market outlook 3" xfId="0"/>
    <cellStyle name="_Premarketing010604_Market outlook 3_Agro_market_outlook_Ukraine7" xfId="0"/>
    <cellStyle name="_Premarketing010604_Market outlook 3_exc07081" xfId="0"/>
    <cellStyle name="_Premarketing010604_Market outlook 3_Land development DCF 8" xfId="0"/>
    <cellStyle name="_Premarketing010604_Market outlook 3_Penta Agro 31" xfId="0"/>
    <cellStyle name="_Premarketing010604_Market outlook 3_Russia_Grains3" xfId="0"/>
    <cellStyle name="_Premarketing010604_Market outlook 3_Valars 45" xfId="0"/>
    <cellStyle name="_Premarketing010604_Market outlook 3_Valuation" xfId="0"/>
    <cellStyle name="_Premarketing010604_Market outlook 3_Valuation (version 1)" xfId="0"/>
    <cellStyle name="_Premarketing010604_Market outlook 3_world_arable_areas" xfId="0"/>
    <cellStyle name="_Premarketing010604_PhosAgro Model 21 " xfId="0"/>
    <cellStyle name="_Presentation 2009_1" xfId="0"/>
    <cellStyle name="_Presentation 2009_1_Agro_market_outlook_Ukraine7" xfId="0"/>
    <cellStyle name="_Presentation 2009_1_exc07081" xfId="0"/>
    <cellStyle name="_Presentation 2009_1_Penta Agro 31" xfId="0"/>
    <cellStyle name="_Presentation 2009_1_Russia_Grains3" xfId="0"/>
    <cellStyle name="_Presentation 2009_1_Valars 45" xfId="0"/>
    <cellStyle name="_Presentation 2009_1_Valuation" xfId="0"/>
    <cellStyle name="_Presentation 2009_1_Valuation (version 1)" xfId="0"/>
    <cellStyle name="_Presentation 2009_1_world_arable_areas" xfId="0"/>
    <cellStyle name="_Price Summary Wataniya 050106 rel.2 " xfId="0"/>
    <cellStyle name="_Price-list_РЛЛ-NEC_05.02.2007_Карта контроля НЭК " xfId="0"/>
    <cellStyle name="_Price-list_РЛЛ-NEC_080606_Карта контроля НЭК " xfId="0"/>
    <cellStyle name="_Pricing Sheet_Cost Sheet - Node B - QTEL 31March2006 " xfId="0"/>
    <cellStyle name="_Production" xfId="0"/>
    <cellStyle name="_Production_Agro_market_outlook_Ukraine7" xfId="0"/>
    <cellStyle name="_Production_Assumptions_PhosAgro Model 21 " xfId="0"/>
    <cellStyle name="_Production_Cash" xfId="0"/>
    <cellStyle name="_Production_Cash_Agro_market_outlook_Ukraine7" xfId="0"/>
    <cellStyle name="_Production_Cash_exc07081" xfId="0"/>
    <cellStyle name="_Production_Cash_Land development DCF 8" xfId="0"/>
    <cellStyle name="_Production_Cash_Penta Agro 31" xfId="0"/>
    <cellStyle name="_Production_Cash_Russia_Grains3" xfId="0"/>
    <cellStyle name="_Production_Cash_Valars 45" xfId="0"/>
    <cellStyle name="_Production_Cash_Valuation" xfId="0"/>
    <cellStyle name="_Production_Cash_Valuation (version 1)" xfId="0"/>
    <cellStyle name="_Production_Cash_world_arable_areas" xfId="0"/>
    <cellStyle name="_Production_Data" xfId="0"/>
    <cellStyle name="_Production_Data_Agro_market_outlook_Ukraine7" xfId="0"/>
    <cellStyle name="_Production_Data_exc07081" xfId="0"/>
    <cellStyle name="_Production_Data_Land development DCF 8" xfId="0"/>
    <cellStyle name="_Production_Data_Penta Agro 31" xfId="0"/>
    <cellStyle name="_Production_Data_Russia_Grains3" xfId="0"/>
    <cellStyle name="_Production_Data_Valars 45" xfId="0"/>
    <cellStyle name="_Production_Data_Valuation" xfId="0"/>
    <cellStyle name="_Production_Data_Valuation (version 1)" xfId="0"/>
    <cellStyle name="_Production_Data_world_arable_areas" xfId="0"/>
    <cellStyle name="_Production_exc07081" xfId="0"/>
    <cellStyle name="_Production_Fields analysis" xfId="0"/>
    <cellStyle name="_Production_Fields analysis_Market outlook 3" xfId="0"/>
    <cellStyle name="_Production_Fields analysis_Market outlook 3_Agro_market_outlook_Ukraine7" xfId="0"/>
    <cellStyle name="_Production_Fields analysis_Market outlook 3_exc07081" xfId="0"/>
    <cellStyle name="_Production_Fields analysis_Market outlook 3_Land development DCF 8" xfId="0"/>
    <cellStyle name="_Production_Fields analysis_Market outlook 3_Penta Agro 31" xfId="0"/>
    <cellStyle name="_Production_Fields analysis_Market outlook 3_Russia_Grains3" xfId="0"/>
    <cellStyle name="_Production_Fields analysis_Market outlook 3_Valars 45" xfId="0"/>
    <cellStyle name="_Production_Fields analysis_Market outlook 3_Valuation" xfId="0"/>
    <cellStyle name="_Production_Fields analysis_Market outlook 3_Valuation (version 1)" xfId="0"/>
    <cellStyle name="_Production_Fields analysis_Market outlook 3_world_arable_areas" xfId="0"/>
    <cellStyle name="_Production_Fields analysis_PhosAgro Model 21 " xfId="0"/>
    <cellStyle name="_Production_Gas_PhosAgro Model 21 " xfId="0"/>
    <cellStyle name="_Production_IS_PhosAgro Model 21 " xfId="0"/>
    <cellStyle name="_Production_Land development DCF 8" xfId="0"/>
    <cellStyle name="_Production_Penta Agro 31" xfId="0"/>
    <cellStyle name="_Production_Prod_PhosAgro Model 21 " xfId="0"/>
    <cellStyle name="_Production_Regional averages_PhosAgro Model 21 " xfId="0"/>
    <cellStyle name="_Production_Russia_Grains3" xfId="0"/>
    <cellStyle name="_Production_Valars 45" xfId="0"/>
    <cellStyle name="_Production_Valuation" xfId="0"/>
    <cellStyle name="_Production_Valuation (version 1)" xfId="0"/>
    <cellStyle name="_Production_world_arable_areas" xfId="0"/>
    <cellStyle name="_Project Model" xfId="0"/>
    <cellStyle name="_Project Model_Market outlook 3" xfId="0"/>
    <cellStyle name="_Project Model_Market outlook 3_Agro_market_outlook_Ukraine7" xfId="0"/>
    <cellStyle name="_Project Model_Market outlook 3_exc07081" xfId="0"/>
    <cellStyle name="_Project Model_Market outlook 3_Land development DCF 8" xfId="0"/>
    <cellStyle name="_Project Model_Market outlook 3_Penta Agro 31" xfId="0"/>
    <cellStyle name="_Project Model_Market outlook 3_Russia_Grains3" xfId="0"/>
    <cellStyle name="_Project Model_Market outlook 3_Valars 45" xfId="0"/>
    <cellStyle name="_Project Model_Market outlook 3_Valuation" xfId="0"/>
    <cellStyle name="_Project Model_Market outlook 3_Valuation (version 1)" xfId="0"/>
    <cellStyle name="_Project Model_Market outlook 3_world_arable_areas" xfId="0"/>
    <cellStyle name="_Project Model_PhosAgro Model 21 " xfId="0"/>
    <cellStyle name="_Prometheus- Mar 16 2005 v5_PhosAgro Model 21 " xfId="0"/>
    <cellStyle name="_PUBLISHED" xfId="0"/>
    <cellStyle name="_PUBLISHED_1" xfId="0"/>
    <cellStyle name="_PUBLISHED_TABLES_NOVEMBER2009" xfId="0"/>
    <cellStyle name="_Q407-pack_draft" xfId="0"/>
    <cellStyle name="_quarterly financials" xfId="0"/>
    <cellStyle name="_Rating Retail" xfId="0"/>
    <cellStyle name="_Reinvestment" xfId="0"/>
    <cellStyle name="_Reinvestment_Agro_market_outlook_Ukraine7" xfId="0"/>
    <cellStyle name="_Reinvestment_exc07081" xfId="0"/>
    <cellStyle name="_Reinvestment_Penta Agro 31" xfId="0"/>
    <cellStyle name="_Reinvestment_Russia_Grains3" xfId="0"/>
    <cellStyle name="_Reinvestment_Valars 45" xfId="0"/>
    <cellStyle name="_Reinvestment_Valuation" xfId="0"/>
    <cellStyle name="_Reinvestment_Valuation (version 1)" xfId="0"/>
    <cellStyle name="_Reinvestment_world_arable_areas" xfId="0"/>
    <cellStyle name="_Relative Valuation Section LIVE TABLES" xfId="0"/>
    <cellStyle name="_REPOv1_Регистр № 4 ОС " xfId="0"/>
    <cellStyle name="_Research tables" xfId="0"/>
    <cellStyle name="_Research tables_Agro_market_outlook_Ukraine7" xfId="0"/>
    <cellStyle name="_Research tables_exc07081" xfId="0"/>
    <cellStyle name="_Research tables_Land development DCF 8" xfId="0"/>
    <cellStyle name="_Research tables_Penta Agro 31" xfId="0"/>
    <cellStyle name="_Research tables_Russia_Grains3" xfId="0"/>
    <cellStyle name="_Research tables_Valars 45" xfId="0"/>
    <cellStyle name="_Research tables_Valuation" xfId="0"/>
    <cellStyle name="_Research tables_Valuation (version 1)" xfId="0"/>
    <cellStyle name="_Research tables_world_arable_areas" xfId="0"/>
    <cellStyle name="_Retail july" xfId="0"/>
    <cellStyle name="_Retail PUBLISHED" xfId="0"/>
    <cellStyle name="_retail recos for Jayson" xfId="0"/>
    <cellStyle name="_retail recos for Jayson_Agro_market_outlook" xfId="0"/>
    <cellStyle name="_retail recos for Jayson_Avangard39" xfId="0"/>
    <cellStyle name="_retail recos for Jayson_CONSUMER PEERS" xfId="0"/>
    <cellStyle name="_retail recos for Jayson_Egg formatted2" xfId="0"/>
    <cellStyle name="_retail recos for Jayson_Egg formatted3" xfId="0"/>
    <cellStyle name="_retail recos for Jayson_Market outlook" xfId="0"/>
    <cellStyle name="_retail recos for Jayson_Market outlook2" xfId="0"/>
    <cellStyle name="_retail recos for Jayson_Peers valuation" xfId="0"/>
    <cellStyle name="_retail recos for Jayson_PUBLISHED" xfId="0"/>
    <cellStyle name="_retail recos for Jayson_Russia_Grains3" xfId="0"/>
    <cellStyle name="_retail recos for Jayson_world_arable_areas" xfId="0"/>
    <cellStyle name="_Revenue by player" xfId="0"/>
    <cellStyle name="_Revenue by player 2" xfId="0"/>
    <cellStyle name="_Revenue by player 2_Agro_market_outlook_Ukraine7" xfId="0"/>
    <cellStyle name="_Revenue by player 2_exc07081" xfId="0"/>
    <cellStyle name="_Revenue by player 2_Penta Agro 31" xfId="0"/>
    <cellStyle name="_Revenue by player 2_Russia_Grains3" xfId="0"/>
    <cellStyle name="_Revenue by player 2_Valars 45" xfId="0"/>
    <cellStyle name="_Revenue by player 2_Valuation" xfId="0"/>
    <cellStyle name="_Revenue by player 2_Valuation (version 1)" xfId="0"/>
    <cellStyle name="_Revenue by player 2_world_arable_areas" xfId="0"/>
    <cellStyle name="_Revenue by player_Agro_market_outlook_Ukraine7" xfId="0"/>
    <cellStyle name="_Revenue by player_exc07081" xfId="0"/>
    <cellStyle name="_Revenue by player_Penta Agro 31" xfId="0"/>
    <cellStyle name="_Revenue by player_Russia_Grains3" xfId="0"/>
    <cellStyle name="_Revenue by player_Valars 45" xfId="0"/>
    <cellStyle name="_Revenue by player_Valuation" xfId="0"/>
    <cellStyle name="_Revenue by player_Valuation (version 1)" xfId="0"/>
    <cellStyle name="_Revenue by player_world_arable_areas" xfId="0"/>
    <cellStyle name="_Revenue_EBITDA_semi-annual 2" xfId="0"/>
    <cellStyle name="_Revenue_EBITDA_semi-annual 2_Agro_market_outlook" xfId="0"/>
    <cellStyle name="_Revenue_EBITDA_semi-annual 2_Market outlook" xfId="0"/>
    <cellStyle name="_Revenue_EBITDA_semi-annual 2_Market outlook2" xfId="0"/>
    <cellStyle name="_Revenue_EBITDA_semi-annual 2_PUBLISHED" xfId="0"/>
    <cellStyle name="_Revenue_EBITDA_semi-annual 2_Russia_Grains3" xfId="0"/>
    <cellStyle name="_Revenue_EBITDA_semi-annual 2_world_arable_areas" xfId="0"/>
    <cellStyle name="_Rosneft model_10 12 2004_v1_PhosAgro Model 21 " xfId="0"/>
    <cellStyle name="_Rospan" xfId="0"/>
    <cellStyle name="_Rospan_Agro_market_outlook_Ukraine7" xfId="0"/>
    <cellStyle name="_Rospan_exc07081" xfId="0"/>
    <cellStyle name="_Rospan_Land development DCF 8" xfId="0"/>
    <cellStyle name="_Rospan_Penta Agro 31" xfId="0"/>
    <cellStyle name="_Rospan_Russia_Grains3" xfId="0"/>
    <cellStyle name="_Rospan_Valars 45" xfId="0"/>
    <cellStyle name="_Rospan_Valuation" xfId="0"/>
    <cellStyle name="_Rospan_Valuation (version 1)" xfId="0"/>
    <cellStyle name="_Rospan_world_arable_areas" xfId="0"/>
    <cellStyle name="_rozhufrovka 2009" xfId="0"/>
    <cellStyle name="_RP-2000_PhosAgro Model 21 " xfId="0"/>
    <cellStyle name="_RP-2000_Регистр № 4 ОС " xfId="0"/>
    <cellStyle name="_RTMC" xfId="0"/>
    <cellStyle name="_Russia_Grains3" xfId="0"/>
    <cellStyle name="_Russian cellular market forecasts_new" xfId="0"/>
    <cellStyle name="_Salavat model FINAL dated 2007-03-15 without sensitivity_PhosAgro Model 21 " xfId="0"/>
    <cellStyle name="_SCON" xfId="0"/>
    <cellStyle name="_SCON 3" xfId="0"/>
    <cellStyle name="_SCON 3_Agro_market_outlook" xfId="0"/>
    <cellStyle name="_SCON 3_Avangard39" xfId="0"/>
    <cellStyle name="_SCON 3_CONSUMER PEERS" xfId="0"/>
    <cellStyle name="_SCON 3_Egg formatted2" xfId="0"/>
    <cellStyle name="_SCON 3_Egg formatted3" xfId="0"/>
    <cellStyle name="_SCON 3_Market outlook" xfId="0"/>
    <cellStyle name="_SCON 3_Market outlook2" xfId="0"/>
    <cellStyle name="_SCON 3_Peers valuation" xfId="0"/>
    <cellStyle name="_SCON 3_PUBLISHED" xfId="0"/>
    <cellStyle name="_SCON 3_Russia_Grains3" xfId="0"/>
    <cellStyle name="_SCON 3_world_arable_areas" xfId="0"/>
    <cellStyle name="_SCON 5" xfId="0"/>
    <cellStyle name="_SCON 5_Agro_market_outlook" xfId="0"/>
    <cellStyle name="_SCON 5_Avangard39" xfId="0"/>
    <cellStyle name="_SCON 5_CONSUMER PEERS" xfId="0"/>
    <cellStyle name="_SCON 5_Egg formatted2" xfId="0"/>
    <cellStyle name="_SCON 5_Egg formatted3" xfId="0"/>
    <cellStyle name="_SCON 5_Market outlook" xfId="0"/>
    <cellStyle name="_SCON 5_Market outlook2" xfId="0"/>
    <cellStyle name="_SCON 5_Peers valuation" xfId="0"/>
    <cellStyle name="_SCON 5_PUBLISHED" xfId="0"/>
    <cellStyle name="_SCON 5_Russia_Grains3" xfId="0"/>
    <cellStyle name="_SCON 5_world_arable_areas" xfId="0"/>
    <cellStyle name="_SCON3 (version 2)" xfId="0"/>
    <cellStyle name="_SCON3 (version 2)_Agriculture prices" xfId="0"/>
    <cellStyle name="_SCON3 (version 2)_Agro_market_outlook" xfId="0"/>
    <cellStyle name="_SCON3 (version 2)_Avangard47" xfId="0"/>
    <cellStyle name="_SCON3 (version 2)_Land development DCF 8" xfId="0"/>
    <cellStyle name="_SCON3 (version 2)_Market outlook" xfId="0"/>
    <cellStyle name="_SCON3 (version 2)_Market outlook 3" xfId="0"/>
    <cellStyle name="_SCON3 (version 2)_Market outlook 3_Agriculture prices" xfId="0"/>
    <cellStyle name="_SCON3 (version 2)_Market outlook 3_Agro_market_outlook" xfId="0"/>
    <cellStyle name="_SCON3 (version 2)_Market outlook 3_Avangard39" xfId="0"/>
    <cellStyle name="_SCON3 (version 2)_Market outlook 3_CONSUMER PEERS" xfId="0"/>
    <cellStyle name="_SCON3 (version 2)_Market outlook 3_Egg formatted2" xfId="0"/>
    <cellStyle name="_SCON3 (version 2)_Market outlook 3_Egg formatted3" xfId="0"/>
    <cellStyle name="_SCON3 (version 2)_Market outlook 3_Exc03376" xfId="0"/>
    <cellStyle name="_SCON3 (version 2)_Market outlook 3_Land development DCF" xfId="0"/>
    <cellStyle name="_SCON3 (version 2)_Market outlook 3_Land development DCF 8" xfId="0"/>
    <cellStyle name="_SCON3 (version 2)_Market outlook 3_Market outlook" xfId="0"/>
    <cellStyle name="_SCON3 (version 2)_Market outlook 3_Market outlook2" xfId="0"/>
    <cellStyle name="_SCON3 (version 2)_Market outlook 3_Peers valuation" xfId="0"/>
    <cellStyle name="_SCON3 (version 2)_Market outlook 3_PUBLISHED" xfId="0"/>
    <cellStyle name="_SCON3 (version 2)_Market outlook 3_Russia_Grains3" xfId="0"/>
    <cellStyle name="_SCON3 (version 2)_Market outlook 3_world_arable_areas" xfId="0"/>
    <cellStyle name="_SCON3 (version 2)_Market outlook2" xfId="0"/>
    <cellStyle name="_SCON3 (version 2)_Penta Agro 31" xfId="0"/>
    <cellStyle name="_SCON3 (version 2)_PUBLISHED" xfId="0"/>
    <cellStyle name="_SCON3 (version 2)_Russia_Grains3" xfId="0"/>
    <cellStyle name="_SCON3 (version 2)_Support tables2" xfId="0"/>
    <cellStyle name="_SCON3 (version 2)_Valuation" xfId="0"/>
    <cellStyle name="_SCON3 (version 2)_Valuation (version 1)" xfId="0"/>
    <cellStyle name="_SCON3 (version 2)_world_arable_areas" xfId="0"/>
    <cellStyle name="_SCON3 (version 2)_~2290763" xfId="0"/>
    <cellStyle name="_SCON_3.2" xfId="0"/>
    <cellStyle name="_SCON_3.2_Agriculture prices" xfId="0"/>
    <cellStyle name="_SCON_3.2_Agro_market_outlook" xfId="0"/>
    <cellStyle name="_SCON_3.2_Avangard39" xfId="0"/>
    <cellStyle name="_SCON_3.2_Ceres_April_29_2" xfId="0"/>
    <cellStyle name="_SCON_3.2_CONSUMER PEERS" xfId="0"/>
    <cellStyle name="_SCON_3.2_Egg formatted2" xfId="0"/>
    <cellStyle name="_SCON_3.2_Egg formatted3" xfId="0"/>
    <cellStyle name="_SCON_3.2_Exc03376" xfId="0"/>
    <cellStyle name="_SCON_3.2_exc07081" xfId="0"/>
    <cellStyle name="_SCON_3.2_Land development DCF" xfId="0"/>
    <cellStyle name="_SCON_3.2_Market outlook" xfId="0"/>
    <cellStyle name="_SCON_3.2_Market outlook 3" xfId="0"/>
    <cellStyle name="_SCON_3.2_Market outlook 3_Agriculture prices" xfId="0"/>
    <cellStyle name="_SCON_3.2_Market outlook 3_Agro_market_outlook" xfId="0"/>
    <cellStyle name="_SCON_3.2_Market outlook 3_Avangard39" xfId="0"/>
    <cellStyle name="_SCON_3.2_Market outlook 3_CONSUMER PEERS" xfId="0"/>
    <cellStyle name="_SCON_3.2_Market outlook 3_Egg formatted2" xfId="0"/>
    <cellStyle name="_SCON_3.2_Market outlook 3_Egg formatted3" xfId="0"/>
    <cellStyle name="_SCON_3.2_Market outlook 3_Exc03376" xfId="0"/>
    <cellStyle name="_SCON_3.2_Market outlook 3_Land development DCF" xfId="0"/>
    <cellStyle name="_SCON_3.2_Market outlook 3_Land development DCF 8" xfId="0"/>
    <cellStyle name="_SCON_3.2_Market outlook 3_Market outlook" xfId="0"/>
    <cellStyle name="_SCON_3.2_Market outlook 3_Market outlook2" xfId="0"/>
    <cellStyle name="_SCON_3.2_Market outlook 3_Peers valuation" xfId="0"/>
    <cellStyle name="_SCON_3.2_Market outlook 3_PUBLISHED" xfId="0"/>
    <cellStyle name="_SCON_3.2_Market outlook 3_Russia_Grains3" xfId="0"/>
    <cellStyle name="_SCON_3.2_Market outlook 3_world_arable_areas" xfId="0"/>
    <cellStyle name="_SCON_3.2_Market outlook2" xfId="0"/>
    <cellStyle name="_SCON_3.2_Peers valuation" xfId="0"/>
    <cellStyle name="_SCON_3.2_Penta Agro 31" xfId="0"/>
    <cellStyle name="_SCON_3.2_PUBLISHED" xfId="0"/>
    <cellStyle name="_SCON_3.2_Russia_Grains3" xfId="0"/>
    <cellStyle name="_SCON_3.2_Valars 45" xfId="0"/>
    <cellStyle name="_SCON_3.2_Valuation" xfId="0"/>
    <cellStyle name="_SCON_3.2_Valuation (version 1)" xfId="0"/>
    <cellStyle name="_SCON_3.2_world_arable_areas" xfId="0"/>
    <cellStyle name="_SCON_Agriculture prices" xfId="0"/>
    <cellStyle name="_SCON_Agro_market_outlook" xfId="0"/>
    <cellStyle name="_SCON_Agro_market_outlook_Ukraine7" xfId="0"/>
    <cellStyle name="_SCON_Avangard47" xfId="0"/>
    <cellStyle name="_SCON_exc07081" xfId="0"/>
    <cellStyle name="_SCON_JAN6" xfId="0"/>
    <cellStyle name="_SCON_JAN6_Agro_market_outlook" xfId="0"/>
    <cellStyle name="_SCON_JAN6_Avangard39" xfId="0"/>
    <cellStyle name="_SCON_JAN6_CONSUMER PEERS" xfId="0"/>
    <cellStyle name="_SCON_JAN6_Egg formatted2" xfId="0"/>
    <cellStyle name="_SCON_JAN6_Egg formatted3" xfId="0"/>
    <cellStyle name="_SCON_JAN6_Exc03376" xfId="0"/>
    <cellStyle name="_SCON_JAN6_Market outlook" xfId="0"/>
    <cellStyle name="_SCON_JAN6_Market outlook2" xfId="0"/>
    <cellStyle name="_SCON_JAN6_Peers valuation" xfId="0"/>
    <cellStyle name="_SCON_JAN6_PUBLISHED" xfId="0"/>
    <cellStyle name="_SCON_JAN6_Russia_Grains3" xfId="0"/>
    <cellStyle name="_SCON_JAN6_world_arable_areas" xfId="0"/>
    <cellStyle name="_SCON_Market outlook" xfId="0"/>
    <cellStyle name="_SCON_Market outlook 3" xfId="0"/>
    <cellStyle name="_SCON_Market outlook 3_Agriculture prices" xfId="0"/>
    <cellStyle name="_SCON_Market outlook 3_Agro_market_outlook" xfId="0"/>
    <cellStyle name="_SCON_Market outlook 3_Avangard39" xfId="0"/>
    <cellStyle name="_SCON_Market outlook 3_CONSUMER PEERS" xfId="0"/>
    <cellStyle name="_SCON_Market outlook 3_Egg formatted2" xfId="0"/>
    <cellStyle name="_SCON_Market outlook 3_Egg formatted3" xfId="0"/>
    <cellStyle name="_SCON_Market outlook 3_Exc03376" xfId="0"/>
    <cellStyle name="_SCON_Market outlook 3_Land development DCF" xfId="0"/>
    <cellStyle name="_SCON_Market outlook 3_Land development DCF 8" xfId="0"/>
    <cellStyle name="_SCON_Market outlook 3_Market outlook" xfId="0"/>
    <cellStyle name="_SCON_Market outlook 3_Market outlook2" xfId="0"/>
    <cellStyle name="_SCON_Market outlook 3_Peers valuation" xfId="0"/>
    <cellStyle name="_SCON_Market outlook 3_PUBLISHED" xfId="0"/>
    <cellStyle name="_SCON_Market outlook 3_Russia_Grains3" xfId="0"/>
    <cellStyle name="_SCON_Market outlook 3_world_arable_areas" xfId="0"/>
    <cellStyle name="_SCON_Market outlook2" xfId="0"/>
    <cellStyle name="_SCON_new assumptions" xfId="0"/>
    <cellStyle name="_SCON_new assumptions_Agro_market_outlook" xfId="0"/>
    <cellStyle name="_SCON_new assumptions_Market outlook" xfId="0"/>
    <cellStyle name="_SCON_new assumptions_Market outlook2" xfId="0"/>
    <cellStyle name="_SCON_new assumptions_PUBLISHED" xfId="0"/>
    <cellStyle name="_SCON_new assumptions_Russia_Grains3" xfId="0"/>
    <cellStyle name="_SCON_new assumptions_world_arable_areas" xfId="0"/>
    <cellStyle name="_SCON_PUBLISHED" xfId="0"/>
    <cellStyle name="_SCON_Support tables2" xfId="0"/>
    <cellStyle name="_SCON_Valars 45" xfId="0"/>
    <cellStyle name="_SCON_~2290763" xfId="0"/>
    <cellStyle name="_SDH Megafon_Order_21062005_1.3 MGW " xfId="0"/>
    <cellStyle name="_SDH Megafon_Order_21062005_2.1 MGW " xfId="0"/>
    <cellStyle name="_SDH Megafon_Order_21062005_Huawei_№00F643-061114-0H_Order №53 31.03.2008 " xfId="0"/>
    <cellStyle name="_Sensitivity" xfId="0"/>
    <cellStyle name="_Sheet1" xfId="0"/>
    <cellStyle name="_Sheet3_PhosAgro Model 21 " xfId="0"/>
    <cellStyle name="_SIBN_Model" xfId="0"/>
    <cellStyle name="_Siemens PDH_Карта контроля НЭК " xfId="0"/>
    <cellStyle name="_SLAV_IN-V(1.1.6)" xfId="0"/>
    <cellStyle name="_SLAV_IN-V(1.1.6)_Agriculture prices" xfId="0"/>
    <cellStyle name="_SLAV_IN-V(1.1.6)_Agro_market_outlook" xfId="0"/>
    <cellStyle name="_SLAV_IN-V(1.1.6)_Agro_market_outlook_Ukraine7" xfId="0"/>
    <cellStyle name="_SLAV_IN-V(1.1.6)_Avangard47" xfId="0"/>
    <cellStyle name="_SLAV_IN-V(1.1.6)_exc07081" xfId="0"/>
    <cellStyle name="_SLAV_IN-V(1.1.6)_Kernel (01_09_2008)" xfId="0"/>
    <cellStyle name="_SLAV_IN-V(1.1.6)_Market outlook" xfId="0"/>
    <cellStyle name="_SLAV_IN-V(1.1.6)_Market outlook 3" xfId="0"/>
    <cellStyle name="_SLAV_IN-V(1.1.6)_Market outlook 3_Agriculture prices" xfId="0"/>
    <cellStyle name="_SLAV_IN-V(1.1.6)_Market outlook 3_Agro_market_outlook" xfId="0"/>
    <cellStyle name="_SLAV_IN-V(1.1.6)_Market outlook 3_Avangard39" xfId="0"/>
    <cellStyle name="_SLAV_IN-V(1.1.6)_Market outlook 3_CONSUMER PEERS" xfId="0"/>
    <cellStyle name="_SLAV_IN-V(1.1.6)_Market outlook 3_Egg formatted2" xfId="0"/>
    <cellStyle name="_SLAV_IN-V(1.1.6)_Market outlook 3_Egg formatted3" xfId="0"/>
    <cellStyle name="_SLAV_IN-V(1.1.6)_Market outlook 3_Exc03376" xfId="0"/>
    <cellStyle name="_SLAV_IN-V(1.1.6)_Market outlook 3_Land development DCF" xfId="0"/>
    <cellStyle name="_SLAV_IN-V(1.1.6)_Market outlook 3_Land development DCF 8" xfId="0"/>
    <cellStyle name="_SLAV_IN-V(1.1.6)_Market outlook 3_Market outlook" xfId="0"/>
    <cellStyle name="_SLAV_IN-V(1.1.6)_Market outlook 3_Market outlook2" xfId="0"/>
    <cellStyle name="_SLAV_IN-V(1.1.6)_Market outlook 3_Peers valuation" xfId="0"/>
    <cellStyle name="_SLAV_IN-V(1.1.6)_Market outlook 3_PUBLISHED" xfId="0"/>
    <cellStyle name="_SLAV_IN-V(1.1.6)_Market outlook 3_Russia_Grains3" xfId="0"/>
    <cellStyle name="_SLAV_IN-V(1.1.6)_Market outlook 3_world_arable_areas" xfId="0"/>
    <cellStyle name="_SLAV_IN-V(1.1.6)_Market outlook2" xfId="0"/>
    <cellStyle name="_SLAV_IN-V(1.1.6)_MHP (18_02_2009)" xfId="0"/>
    <cellStyle name="_SLAV_IN-V(1.1.6)_MHP (28_11_2008)" xfId="0"/>
    <cellStyle name="_SLAV_IN-V(1.1.6)_MHP_Final" xfId="0"/>
    <cellStyle name="_SLAV_IN-V(1.1.6)_Mostobud (12_08_2008)" xfId="0"/>
    <cellStyle name="_SLAV_IN-V(1.1.6)_PUBLISHED" xfId="0"/>
    <cellStyle name="_SLAV_IN-V(1.1.6)_SunInBev_eeo" xfId="0"/>
    <cellStyle name="_SLAV_IN-V(1.1.6)_Support tables2" xfId="0"/>
    <cellStyle name="_SLAV_IN-V(1.1.6)_Valars 45" xfId="0"/>
    <cellStyle name="_SLAV_IN-V(1.1.6)_~2290763" xfId="0"/>
    <cellStyle name="_Slides 2006_11_23 (корр себест)_PhosAgro Model 21 " xfId="0"/>
    <cellStyle name="_Slides рабочий_PhosAgro Model 21 " xfId="0"/>
    <cellStyle name="_standard analyst input spreadsheet" xfId="0"/>
    <cellStyle name="_standard analyst input spreadsheet_Agriculture prices" xfId="0"/>
    <cellStyle name="_standard analyst input spreadsheet_Agro_market_outlook" xfId="0"/>
    <cellStyle name="_standard analyst input spreadsheet_Avangard47" xfId="0"/>
    <cellStyle name="_standard analyst input spreadsheet_Land development DCF 8" xfId="0"/>
    <cellStyle name="_standard analyst input spreadsheet_Market outlook" xfId="0"/>
    <cellStyle name="_standard analyst input spreadsheet_Market outlook 3" xfId="0"/>
    <cellStyle name="_standard analyst input spreadsheet_Market outlook 3_Agriculture prices" xfId="0"/>
    <cellStyle name="_standard analyst input spreadsheet_Market outlook 3_Agro_market_outlook" xfId="0"/>
    <cellStyle name="_standard analyst input spreadsheet_Market outlook 3_Avangard39" xfId="0"/>
    <cellStyle name="_standard analyst input spreadsheet_Market outlook 3_CONSUMER PEERS" xfId="0"/>
    <cellStyle name="_standard analyst input spreadsheet_Market outlook 3_Egg formatted2" xfId="0"/>
    <cellStyle name="_standard analyst input spreadsheet_Market outlook 3_Egg formatted3" xfId="0"/>
    <cellStyle name="_standard analyst input spreadsheet_Market outlook 3_Exc03376" xfId="0"/>
    <cellStyle name="_standard analyst input spreadsheet_Market outlook 3_Land development DCF" xfId="0"/>
    <cellStyle name="_standard analyst input spreadsheet_Market outlook 3_Land development DCF 8" xfId="0"/>
    <cellStyle name="_standard analyst input spreadsheet_Market outlook 3_Market outlook" xfId="0"/>
    <cellStyle name="_standard analyst input spreadsheet_Market outlook 3_Market outlook2" xfId="0"/>
    <cellStyle name="_standard analyst input spreadsheet_Market outlook 3_Peers valuation" xfId="0"/>
    <cellStyle name="_standard analyst input spreadsheet_Market outlook 3_PUBLISHED" xfId="0"/>
    <cellStyle name="_standard analyst input spreadsheet_Market outlook 3_Russia_Grains3" xfId="0"/>
    <cellStyle name="_standard analyst input spreadsheet_Market outlook 3_world_arable_areas" xfId="0"/>
    <cellStyle name="_standard analyst input spreadsheet_Market outlook2" xfId="0"/>
    <cellStyle name="_standard analyst input spreadsheet_Penta Agro 31" xfId="0"/>
    <cellStyle name="_standard analyst input spreadsheet_PUBLISHED" xfId="0"/>
    <cellStyle name="_standard analyst input spreadsheet_Russia_Grains3" xfId="0"/>
    <cellStyle name="_standard analyst input spreadsheet_Support tables2" xfId="0"/>
    <cellStyle name="_standard analyst input spreadsheet_Valuation" xfId="0"/>
    <cellStyle name="_standard analyst input spreadsheet_Valuation (version 1)" xfId="0"/>
    <cellStyle name="_standard analyst input spreadsheet_world_arable_areas" xfId="0"/>
    <cellStyle name="_standard analyst input spreadsheet_~2290763" xfId="0"/>
    <cellStyle name="_SubHeading" xfId="0"/>
    <cellStyle name="_SubHeading_Construction Period " xfId="0"/>
    <cellStyle name="_Subheading_June Outlook 05 S RV22 for GS " xfId="0"/>
    <cellStyle name="_SUEK PBC (15)_PhosAgro Model 21 " xfId="0"/>
    <cellStyle name="_Summary" xfId="0"/>
    <cellStyle name="_SUMMARY " xfId="0"/>
    <cellStyle name="_Summary_Agro_market_outlook_Ukraine7" xfId="0"/>
    <cellStyle name="_Summary_exc07081" xfId="0"/>
    <cellStyle name="_Summary_Penta Agro 31" xfId="0"/>
    <cellStyle name="_Summary_Russia_Grains3" xfId="0"/>
    <cellStyle name="_Summary_Valars 45" xfId="0"/>
    <cellStyle name="_Summary_Valuation" xfId="0"/>
    <cellStyle name="_Summary_Valuation (version 1)" xfId="0"/>
    <cellStyle name="_Summary_world_arable_areas" xfId="0"/>
    <cellStyle name="_Support tables" xfId="0"/>
    <cellStyle name="_Support tables (final)3 (without DRAFTS)" xfId="0"/>
    <cellStyle name="_Support tables 5" xfId="0"/>
    <cellStyle name="_Support tables 5_Agro_market_outlook_Ukraine7" xfId="0"/>
    <cellStyle name="_Support tables 5_exc07081" xfId="0"/>
    <cellStyle name="_Support tables 5_Penta Agro 31" xfId="0"/>
    <cellStyle name="_Support tables 5_Russia_Grains3" xfId="0"/>
    <cellStyle name="_Support tables 5_Valars 45" xfId="0"/>
    <cellStyle name="_Support tables 5_Valuation" xfId="0"/>
    <cellStyle name="_Support tables 5_Valuation (version 1)" xfId="0"/>
    <cellStyle name="_Support tables 5_world_arable_areas" xfId="0"/>
    <cellStyle name="_Support tables Sept3" xfId="0"/>
    <cellStyle name="_Support tables to submit" xfId="0"/>
    <cellStyle name="_Support tables2" xfId="0"/>
    <cellStyle name="_support tables4" xfId="0"/>
    <cellStyle name="_Support tables_Agro_market_outlook_Ukraine7" xfId="0"/>
    <cellStyle name="_Support tables_exc07081" xfId="0"/>
    <cellStyle name="_Support tables_Land development DCF 8" xfId="0"/>
    <cellStyle name="_Support tables_Penta Agro 31" xfId="0"/>
    <cellStyle name="_Support tables_Russia_Grains3" xfId="0"/>
    <cellStyle name="_Support tables_Valars 45" xfId="0"/>
    <cellStyle name="_Support tables_Valuation" xfId="0"/>
    <cellStyle name="_Support tables_Valuation (version 1)" xfId="0"/>
    <cellStyle name="_Support tables_world_arable_areas" xfId="0"/>
    <cellStyle name="_Supporting tables" xfId="0"/>
    <cellStyle name="_Supporting tables_Agro_market_outlook_Ukraine7" xfId="0"/>
    <cellStyle name="_Supporting tables_exc07081" xfId="0"/>
    <cellStyle name="_Supporting tables_Penta Agro 31" xfId="0"/>
    <cellStyle name="_Supporting tables_Russia_Grains3" xfId="0"/>
    <cellStyle name="_Supporting tables_Valars 45" xfId="0"/>
    <cellStyle name="_Supporting tables_Valuation" xfId="0"/>
    <cellStyle name="_Supporting tables_Valuation (version 1)" xfId="0"/>
    <cellStyle name="_Supporting tables_world_arable_areas" xfId="0"/>
    <cellStyle name="_Synergy profile" xfId="0"/>
    <cellStyle name="_SZNP - Eqiuty Roll_PhosAgro Model 21 " xfId="0"/>
    <cellStyle name="_SZNP - Eqiuty Roll_Регистр № 4 ОС " xfId="0"/>
    <cellStyle name="_SZNP - rasshifrovki-002000-333_PhosAgro Model 21 " xfId="0"/>
    <cellStyle name="_SZNP - rasshifrovki-002000-333_Регистр № 4 ОС " xfId="0"/>
    <cellStyle name="_SZNP - TRS-092000_PhosAgro Model 21 " xfId="0"/>
    <cellStyle name="_SZNP - TRS-092000_Регистр № 4 ОС " xfId="0"/>
    <cellStyle name="_Table" xfId="0"/>
    <cellStyle name="_Table expamples" xfId="0"/>
    <cellStyle name="_Table expamples_Agro_market_outlook_Ukraine7" xfId="0"/>
    <cellStyle name="_Table expamples_Ceres_April_29_2" xfId="0"/>
    <cellStyle name="_Table expamples_Russia_Grains3" xfId="0"/>
    <cellStyle name="_Table expamples_world_arable_areas" xfId="0"/>
    <cellStyle name="_Table_Construction Period " xfId="0"/>
    <cellStyle name="_TableHead" xfId="0"/>
    <cellStyle name="_TableHead_Construction Period " xfId="0"/>
    <cellStyle name="_TableHead_УЗИ MR01_Q4_2010 " xfId="0"/>
    <cellStyle name="_TableRowHead" xfId="0"/>
    <cellStyle name="_TableRowHead_Construction Period " xfId="0"/>
    <cellStyle name="_Tables for presentation" xfId="0"/>
    <cellStyle name="_TableSuperHead" xfId="0"/>
    <cellStyle name="_TableSuperHead_Construction Period " xfId="0"/>
    <cellStyle name="_TDA005 Transaction Comps 060615_PhosAgro Model 21 " xfId="0"/>
    <cellStyle name="_TDI1602 Non-Food Retail Historic Transactions 060428_PhosAgro Model 21 " xfId="0"/>
    <cellStyle name="_TDN666 Gaming Operators REIT Comps 060930_PhosAgro Model 21 " xfId="0"/>
    <cellStyle name="_temp" xfId="0"/>
    <cellStyle name="_tmp00017" xfId="0"/>
    <cellStyle name="_tmp00017_Agriculture prices" xfId="0"/>
    <cellStyle name="_tmp00017_Agro_market_outlook" xfId="0"/>
    <cellStyle name="_tmp00017_Avangard47" xfId="0"/>
    <cellStyle name="_tmp00017_Ceres_April_29_2" xfId="0"/>
    <cellStyle name="_tmp00017_exc07081" xfId="0"/>
    <cellStyle name="_tmp00017_Market outlook" xfId="0"/>
    <cellStyle name="_tmp00017_Market outlook 3" xfId="0"/>
    <cellStyle name="_tmp00017_Market outlook 3_Agriculture prices" xfId="0"/>
    <cellStyle name="_tmp00017_Market outlook 3_Agro_market_outlook" xfId="0"/>
    <cellStyle name="_tmp00017_Market outlook 3_Avangard39" xfId="0"/>
    <cellStyle name="_tmp00017_Market outlook 3_CONSUMER PEERS" xfId="0"/>
    <cellStyle name="_tmp00017_Market outlook 3_Egg formatted2" xfId="0"/>
    <cellStyle name="_tmp00017_Market outlook 3_Egg formatted3" xfId="0"/>
    <cellStyle name="_tmp00017_Market outlook 3_Exc03376" xfId="0"/>
    <cellStyle name="_tmp00017_Market outlook 3_Land development DCF" xfId="0"/>
    <cellStyle name="_tmp00017_Market outlook 3_Land development DCF 8" xfId="0"/>
    <cellStyle name="_tmp00017_Market outlook 3_Market outlook" xfId="0"/>
    <cellStyle name="_tmp00017_Market outlook 3_Market outlook2" xfId="0"/>
    <cellStyle name="_tmp00017_Market outlook 3_Peers valuation" xfId="0"/>
    <cellStyle name="_tmp00017_Market outlook 3_PUBLISHED" xfId="0"/>
    <cellStyle name="_tmp00017_Market outlook 3_Russia_Grains3" xfId="0"/>
    <cellStyle name="_tmp00017_Market outlook 3_world_arable_areas" xfId="0"/>
    <cellStyle name="_tmp00017_Market outlook2" xfId="0"/>
    <cellStyle name="_tmp00017_PUBLISHED" xfId="0"/>
    <cellStyle name="_tmp00017_Russia_Grains3" xfId="0"/>
    <cellStyle name="_tmp00017_Support tables2" xfId="0"/>
    <cellStyle name="_tmp00017_Valars 45" xfId="0"/>
    <cellStyle name="_tmp00017_world_arable_areas" xfId="0"/>
    <cellStyle name="_tmp00017_~2290763" xfId="0"/>
    <cellStyle name="_tmp0278" xfId="0"/>
    <cellStyle name="_tmp0278_Agro_market_outlook" xfId="0"/>
    <cellStyle name="_tmp0278_Market outlook" xfId="0"/>
    <cellStyle name="_tmp0278_Market outlook2" xfId="0"/>
    <cellStyle name="_tmp0278_PUBLISHED" xfId="0"/>
    <cellStyle name="_tmp0278_Russia_Grains3" xfId="0"/>
    <cellStyle name="_tmp0278_world_arable_areas" xfId="0"/>
    <cellStyle name="_tmp0279" xfId="0"/>
    <cellStyle name="_tmp0279_Agro_market_outlook" xfId="0"/>
    <cellStyle name="_tmp0279_Market outlook" xfId="0"/>
    <cellStyle name="_tmp0279_Market outlook2" xfId="0"/>
    <cellStyle name="_tmp0279_PUBLISHED" xfId="0"/>
    <cellStyle name="_tmp0279_Russia_Grains3" xfId="0"/>
    <cellStyle name="_tmp0279_world_arable_areas" xfId="0"/>
    <cellStyle name="_tmp0280" xfId="0"/>
    <cellStyle name="_tmp0280_Agro_market_outlook" xfId="0"/>
    <cellStyle name="_tmp0280_Market outlook" xfId="0"/>
    <cellStyle name="_tmp0280_Market outlook2" xfId="0"/>
    <cellStyle name="_tmp0280_PUBLISHED" xfId="0"/>
    <cellStyle name="_tmp0280_Russia_Grains3" xfId="0"/>
    <cellStyle name="_tmp0280_world_arable_areas" xfId="0"/>
    <cellStyle name="_tmp0281" xfId="0"/>
    <cellStyle name="_tmp0281_Agro_market_outlook" xfId="0"/>
    <cellStyle name="_tmp0281_Market outlook" xfId="0"/>
    <cellStyle name="_tmp0281_Market outlook2" xfId="0"/>
    <cellStyle name="_tmp0281_PUBLISHED" xfId="0"/>
    <cellStyle name="_tmp0281_Russia_Grains3" xfId="0"/>
    <cellStyle name="_tmp0281_world_arable_areas" xfId="0"/>
    <cellStyle name="_TNK BP" xfId="0"/>
    <cellStyle name="_top data " xfId="0"/>
    <cellStyle name="_Trading multiples-coal 06 07 2006 new multiples-eng_PhosAgro Model 21 " xfId="0"/>
    <cellStyle name="_Trading multiples-coal 28.06.2006 summary charts (version 2)_PhosAgro Model 21 " xfId="0"/>
    <cellStyle name="_Ukraine" xfId="0"/>
    <cellStyle name="_UralGSM_8.2_Карта контроля НЭК " xfId="0"/>
    <cellStyle name="_uranium one " xfId="0"/>
    <cellStyle name="_US capex" xfId="0"/>
    <cellStyle name="_US capex_Agro_market_outlook_Ukraine7" xfId="0"/>
    <cellStyle name="_US capex_exc07081" xfId="0"/>
    <cellStyle name="_US capex_Land development DCF 8" xfId="0"/>
    <cellStyle name="_US capex_Penta Agro 31" xfId="0"/>
    <cellStyle name="_US capex_Russia_Grains3" xfId="0"/>
    <cellStyle name="_US capex_Valars 45" xfId="0"/>
    <cellStyle name="_US capex_Valuation" xfId="0"/>
    <cellStyle name="_US capex_Valuation (version 1)" xfId="0"/>
    <cellStyle name="_US capex_world_arable_areas" xfId="0"/>
    <cellStyle name="_V1 060206 MW Pricelist PDH SDH Netviewer_Карта контроля НЭК " xfId="0"/>
    <cellStyle name="_Val summary" xfId="0"/>
    <cellStyle name="_Valars 45" xfId="0"/>
    <cellStyle name="_Valuation model 10-07-06_PhosAgro Model 21 " xfId="0"/>
    <cellStyle name="_Valuation ZTS v02 021029_Регистр № 4 ОС " xfId="0"/>
    <cellStyle name="_VIP revenue model" xfId="0"/>
    <cellStyle name="_Vozrozhdenie" xfId="0"/>
    <cellStyle name="_Vozrozhdenie_Agriculture prices" xfId="0"/>
    <cellStyle name="_Vozrozhdenie_Agro_market_outlook" xfId="0"/>
    <cellStyle name="_Vozrozhdenie_Avangard47" xfId="0"/>
    <cellStyle name="_Vozrozhdenie_Ceres_April_29_2" xfId="0"/>
    <cellStyle name="_Vozrozhdenie_exc07081" xfId="0"/>
    <cellStyle name="_Vozrozhdenie_Market outlook" xfId="0"/>
    <cellStyle name="_Vozrozhdenie_Market outlook 3" xfId="0"/>
    <cellStyle name="_Vozrozhdenie_Market outlook 3_Agriculture prices" xfId="0"/>
    <cellStyle name="_Vozrozhdenie_Market outlook 3_Agro_market_outlook" xfId="0"/>
    <cellStyle name="_Vozrozhdenie_Market outlook 3_Avangard39" xfId="0"/>
    <cellStyle name="_Vozrozhdenie_Market outlook 3_CONSUMER PEERS" xfId="0"/>
    <cellStyle name="_Vozrozhdenie_Market outlook 3_Egg formatted2" xfId="0"/>
    <cellStyle name="_Vozrozhdenie_Market outlook 3_Egg formatted3" xfId="0"/>
    <cellStyle name="_Vozrozhdenie_Market outlook 3_Exc03376" xfId="0"/>
    <cellStyle name="_Vozrozhdenie_Market outlook 3_Land development DCF" xfId="0"/>
    <cellStyle name="_Vozrozhdenie_Market outlook 3_Land development DCF 8" xfId="0"/>
    <cellStyle name="_Vozrozhdenie_Market outlook 3_Market outlook" xfId="0"/>
    <cellStyle name="_Vozrozhdenie_Market outlook 3_Market outlook2" xfId="0"/>
    <cellStyle name="_Vozrozhdenie_Market outlook 3_Peers valuation" xfId="0"/>
    <cellStyle name="_Vozrozhdenie_Market outlook 3_PUBLISHED" xfId="0"/>
    <cellStyle name="_Vozrozhdenie_Market outlook 3_Russia_Grains3" xfId="0"/>
    <cellStyle name="_Vozrozhdenie_Market outlook 3_world_arable_areas" xfId="0"/>
    <cellStyle name="_Vozrozhdenie_Market outlook2" xfId="0"/>
    <cellStyle name="_Vozrozhdenie_PUBLISHED" xfId="0"/>
    <cellStyle name="_Vozrozhdenie_Russia_Grains3" xfId="0"/>
    <cellStyle name="_Vozrozhdenie_Support tables2" xfId="0"/>
    <cellStyle name="_Vozrozhdenie_Valars 45" xfId="0"/>
    <cellStyle name="_Vozrozhdenie_world_arable_areas" xfId="0"/>
    <cellStyle name="_Vozrozhdenie_~2290763" xfId="0"/>
    <cellStyle name="_W100_Annual forms 2005 and SPODs " xfId="0"/>
    <cellStyle name="_WACC_calculations_v02_PhosAgro Model 21 " xfId="0"/>
    <cellStyle name="_WBD 28.01.09" xfId="0"/>
    <cellStyle name="_WBD3" xfId="0"/>
    <cellStyle name="_WBD3_Agro_market_outlook_Ukraine7" xfId="0"/>
    <cellStyle name="_WBD3_exc07081" xfId="0"/>
    <cellStyle name="_WBD3_Land development DCF 8" xfId="0"/>
    <cellStyle name="_WBD3_Penta Agro 31" xfId="0"/>
    <cellStyle name="_WBD3_Russia_Grains3" xfId="0"/>
    <cellStyle name="_WBD3_Valars 45" xfId="0"/>
    <cellStyle name="_WBD3_Valuation" xfId="0"/>
    <cellStyle name="_WBD3_Valuation (version 1)" xfId="0"/>
    <cellStyle name="_WBD3_world_arable_areas" xfId="0"/>
    <cellStyle name="_WBD_" xfId="0"/>
    <cellStyle name="_WBD_3.8xls" xfId="0"/>
    <cellStyle name="_Well flow rates and water cut" xfId="0"/>
    <cellStyle name="_world_arable_areas" xfId="0"/>
    <cellStyle name="_Yukos_w_Yugansk" xfId="0"/>
    <cellStyle name="_Yukos_w_Yugansk_Agro_market_outlook_Ukraine7" xfId="0"/>
    <cellStyle name="_Yukos_w_Yugansk_exc07081" xfId="0"/>
    <cellStyle name="_Yukos_w_Yugansk_Land development DCF 8" xfId="0"/>
    <cellStyle name="_Yukos_w_Yugansk_Penta Agro 31" xfId="0"/>
    <cellStyle name="_Yukos_w_Yugansk_Russia_Grains3" xfId="0"/>
    <cellStyle name="_Yukos_w_Yugansk_Valars 45" xfId="0"/>
    <cellStyle name="_Yukos_w_Yugansk_Valuation" xfId="0"/>
    <cellStyle name="_Yukos_w_Yugansk_Valuation (version 1)" xfId="0"/>
    <cellStyle name="_Yukos_w_Yugansk_world_arable_areas" xfId="0"/>
    <cellStyle name="_Z650_ATC_transformation_2006 " xfId="0"/>
    <cellStyle name="_~2290763" xfId="0"/>
    <cellStyle name="_~6393890" xfId="0"/>
    <cellStyle name="_~6393890_Agro_market_outlook_Ukraine7" xfId="0"/>
    <cellStyle name="_~6393890_Ceres_April_29_2" xfId="0"/>
    <cellStyle name="_~6393890_CONSUMER PEERS" xfId="0"/>
    <cellStyle name="_~6393890_CONSUMER PEERS_Agro_market_outlook_Ukraine7" xfId="0"/>
    <cellStyle name="_~6393890_CONSUMER PEERS_exc07081" xfId="0"/>
    <cellStyle name="_~6393890_CONSUMER PEERS_Penta Agro 31" xfId="0"/>
    <cellStyle name="_~6393890_CONSUMER PEERS_Russia_Grains3" xfId="0"/>
    <cellStyle name="_~6393890_CONSUMER PEERS_Valars 45" xfId="0"/>
    <cellStyle name="_~6393890_CONSUMER PEERS_Valuation" xfId="0"/>
    <cellStyle name="_~6393890_CONSUMER PEERS_Valuation (version 1)" xfId="0"/>
    <cellStyle name="_~6393890_CONSUMER PEERS_world_arable_areas" xfId="0"/>
    <cellStyle name="_~6393890_exc07081" xfId="0"/>
    <cellStyle name="_~6393890_Land development DCF 8" xfId="0"/>
    <cellStyle name="_~6393890_Market outlook 3" xfId="0"/>
    <cellStyle name="_~6393890_Market outlook 3_Agro_market_outlook_Ukraine7" xfId="0"/>
    <cellStyle name="_~6393890_Market outlook 3_exc07081" xfId="0"/>
    <cellStyle name="_~6393890_Market outlook 3_Land development DCF 8" xfId="0"/>
    <cellStyle name="_~6393890_Market outlook 3_Penta Agro 31" xfId="0"/>
    <cellStyle name="_~6393890_Market outlook 3_Russia_Grains3" xfId="0"/>
    <cellStyle name="_~6393890_Market outlook 3_Valars 45" xfId="0"/>
    <cellStyle name="_~6393890_Market outlook 3_Valuation" xfId="0"/>
    <cellStyle name="_~6393890_Market outlook 3_Valuation (version 1)" xfId="0"/>
    <cellStyle name="_~6393890_Market outlook 3_world_arable_areas" xfId="0"/>
    <cellStyle name="_~6393890_Penta Agro 31" xfId="0"/>
    <cellStyle name="_~6393890_PHST" xfId="0"/>
    <cellStyle name="_~6393890_PHST7" xfId="0"/>
    <cellStyle name="_~6393890_Russia_Grains3" xfId="0"/>
    <cellStyle name="_~6393890_Synergy profile" xfId="0"/>
    <cellStyle name="_~6393890_Synergy profile_Agro_market_outlook_Ukraine7" xfId="0"/>
    <cellStyle name="_~6393890_Synergy profile_exc07081" xfId="0"/>
    <cellStyle name="_~6393890_Synergy profile_Penta Agro 31" xfId="0"/>
    <cellStyle name="_~6393890_Synergy profile_Russia_Grains3" xfId="0"/>
    <cellStyle name="_~6393890_Synergy profile_Valars 45" xfId="0"/>
    <cellStyle name="_~6393890_Synergy profile_Valuation" xfId="0"/>
    <cellStyle name="_~6393890_Synergy profile_Valuation (version 1)" xfId="0"/>
    <cellStyle name="_~6393890_Synergy profile_world_arable_areas" xfId="0"/>
    <cellStyle name="_~6393890_Valars 45" xfId="0"/>
    <cellStyle name="_~6393890_Valuation" xfId="0"/>
    <cellStyle name="_~6393890_Valuation (version 1)" xfId="0"/>
    <cellStyle name="_~6393890_world_arable_areas" xfId="0"/>
    <cellStyle name="_~7187829" xfId="0"/>
    <cellStyle name="_АТиСТ 5а МТР липень 2008" xfId="0"/>
    <cellStyle name="_Аллокация 2Q " xfId="0"/>
    <cellStyle name="_Альбом форм_07_09_v1_Регистр № 4 ОС " xfId="0"/>
    <cellStyle name="_Альбом форм_19_09_Регистр № 4 ОС " xfId="0"/>
    <cellStyle name="_Баланс_20050520_Регистр № 4 ОС " xfId="0"/>
    <cellStyle name="_Бюджет 2,3,4,5,7,8,9, налоги, акцизы на 01_2004 от 17-25_12_03 " xfId="0"/>
    <cellStyle name="_Бюджет 2006_утвержденный_PhosAgro Model 21 " xfId="0"/>
    <cellStyle name="_Бюджет КВ_2006_13 03 2006_PhosAgro Model 21 " xfId="0"/>
    <cellStyle name="_Бюджет КВ_2006_17 03 2006_2 (2)_PhosAgro Model 21 " xfId="0"/>
    <cellStyle name="_Бюджет КВ_2006_II кв_PhosAgro Model 21 " xfId="0"/>
    <cellStyle name="_Бюджет КВ_пл 3 кв_13 07 06_PhosAgro Model 21 " xfId="0"/>
    <cellStyle name="_Бюджет на 2006 г 21 11 05 (2)_PhosAgro Model 21 " xfId="0"/>
    <cellStyle name="_Бюджет на 2006 г.14.11.05_PhosAgro Model 21 " xfId="0"/>
    <cellStyle name="_Бюджетный пакет ver 2006_12_12 Final_PhosAgro Model 21 " xfId="0"/>
    <cellStyle name="_ВГО_Регистр № 4 ОС " xfId="0"/>
    <cellStyle name="_ВНА Астрахань-Мобайл на 30.04.05 " xfId="0"/>
    <cellStyle name="_Верх Суд ФТС " xfId="0"/>
    <cellStyle name="_Дебиторы_Регистр № 4 ОС " xfId="0"/>
    <cellStyle name="_Динамика 1-2006 230506_PhosAgro Model 21 " xfId="0"/>
    <cellStyle name="_Дисконтирование ДЗ_Регистр № 4 ОС " xfId="0"/>
    <cellStyle name="_Доходный_сериалы_без олигарха_Регистр № 4 ОС " xfId="0"/>
    <cellStyle name="_Доходы_расходы от фин. деят-ти " xfId="0"/>
    <cellStyle name="_Заказ 7_с бюджетным контролем_Карта контроля НЭК " xfId="0"/>
    <cellStyle name="_Заказ FH для Р1_Карта контроля НЭК " xfId="0"/>
    <cellStyle name="_Заказ №7_1_Карта контроля НЭК " xfId="0"/>
    <cellStyle name="_Заказ №7_Заказ №7_Карта контроля НЭК " xfId="0"/>
    <cellStyle name="_Заказ №7_Заказ №7_с бюджетным контролем_20.02.06_Карта контроля НЭК " xfId="0"/>
    <cellStyle name="_Заказ №7_Карта контроля НЭК " xfId="0"/>
    <cellStyle name="_Заказ №7_с бюджетным контролем_20.02.06_Карта контроля НЭК " xfId="0"/>
    <cellStyle name="_Инв.в проч.орг._Регистр № 4 ОС " xfId="0"/>
    <cellStyle name="_Инвестиции_по оплате 08.11_PhosAgro Model 21 " xfId="0"/>
    <cellStyle name="_Информационный_Пакет_Регистр № 4 ОС " xfId="0"/>
    <cellStyle name="_К УЗИ Q4 Кубань-GSM " xfId="0"/>
    <cellStyle name="_Капвложения 2006_PhosAgro Model 21 " xfId="0"/>
    <cellStyle name="_Карта контроля НЭК " xfId="0"/>
    <cellStyle name="_Книга1 (12)_PhosAgro Model 21 " xfId="0"/>
    <cellStyle name="_Книга1_Регистр № 4 ОС " xfId="0"/>
    <cellStyle name="_Книга34_PhosAgro Model 21 " xfId="0"/>
    <cellStyle name="_Копия P-L_NEO_JAN29 07-for MF_Карта контроля НЭК " xfId="0"/>
    <cellStyle name="_Корректировки Астрахань ф-л 01-02 06 " xfId="0"/>
    <cellStyle name="_Лист1_Карта контроля НЭК " xfId="0"/>
    <cellStyle name="_Лист1_сформиров " xfId="0"/>
    <cellStyle name="_Модель АлСА " xfId="0"/>
    <cellStyle name="_Модель_ЧТПЗ_2007(final_170108)-final_Регистр № 4 ОС " xfId="0"/>
    <cellStyle name="_ОС_трансформация_ТГК-4 (stand-alone)_Регистр № 4 ОС " xfId="0"/>
    <cellStyle name="_ОФИ Кубань ОСВ " xfId="0"/>
    <cellStyle name="_Отчет за 2004 год (формулы)_20050411_Регистр № 4 ОС " xfId="0"/>
    <cellStyle name="_ПРГК сводний_" xfId="0"/>
    <cellStyle name="_Пакет МСФО-информации_14-08-08_Регистр № 4 ОС " xfId="0"/>
    <cellStyle name="_Первоочередное оборудование 2006 утверждено_PhosAgro Model 21 " xfId="0"/>
    <cellStyle name="_Перечень форм_PhosAgro Model 21 " xfId="0"/>
    <cellStyle name="_Пофакторный анализ 3 квартал 2006-2005_PhosAgro Model 21 " xfId="0"/>
    <cellStyle name="_Прайс-лист A&amp;F equipment " xfId="0"/>
    <cellStyle name="_Пример Заказа (с бюджетным контролем)_1.3 MGW " xfId="0"/>
    <cellStyle name="_Пример Заказа (с бюджетным контролем)_2.1 MGW " xfId="0"/>
    <cellStyle name="_Пример Заказа (с бюджетным контролем)_Huawei_№00F643-061114-0H_Order №53 31.03.2008 " xfId="0"/>
    <cellStyle name="_Пример Заказа (с бюджетным контролем)_Карта контроля НЭК " xfId="0"/>
    <cellStyle name="_Принцип оплаты лицензий - 02 02 2007 (проект)_Карта контроля НЭК " xfId="0"/>
    <cellStyle name="_Рабочие таблицы для отчетности по МСФО_PhosAgro Model 21 " xfId="0"/>
    <cellStyle name="_Расш. доп. инф. (на 31.12.2005г.)_PhosAgro Model 21 " xfId="0"/>
    <cellStyle name="_Расширенные Информационные таблv4_Регистр № 4 ОС " xfId="0"/>
    <cellStyle name="_Расшифровка ОПУ-форма 2 (за год 2005г.)_PhosAgro Model 21 " xfId="0"/>
    <cellStyle name="_Расшифровки_Регистр № 4 ОС " xfId="0"/>
    <cellStyle name="_Роуминг_ контент_02-2009 ФИБ_V2 " xfId="0"/>
    <cellStyle name="_Роуминг_ контент_03-2009 OFI " xfId="0"/>
    <cellStyle name="_Свод вариант с расц ДМТС_07 03_PhosAgro Model 21 " xfId="0"/>
    <cellStyle name="_Свод инвестиций_13.01_PhosAgro Model 21 " xfId="0"/>
    <cellStyle name="_ТАБЛИЦЫ_РАССЫЛКА_4_PhosAgro Model 21 " xfId="0"/>
    <cellStyle name="_УЗИ 01.2005_Кубань GSM-Главный 02.03.05 " xfId="0"/>
    <cellStyle name="_УТГ" xfId="0"/>
    <cellStyle name="_Феодосия 5а МТР липень 2008" xfId="0"/>
    <cellStyle name="_Форма 2 - предложенная аудиторами_PhosAgro Model 21 " xfId="0"/>
    <cellStyle name="_Форма 7.3 по возрасту " xfId="0"/>
    <cellStyle name="_Формат БДДС_061020_sent_PhosAgro Model 21 " xfId="0"/>
    <cellStyle name="_ХТГ довідка." xfId="0"/>
    <cellStyle name="_Шебелинка 5а МТР липень 2008" xfId="0"/>
    <cellStyle name="_аннуитет_Регистр № 4 ОС " xfId="0"/>
    <cellStyle name="_ахр_2006_проверка20060904_PhosAgro Model 21 " xfId="0"/>
    <cellStyle name="_дисконтированиеДЗ_Регистр № 4 ОС " xfId="0"/>
    <cellStyle name="_исполнение бюджета 1 квартала " xfId="0"/>
    <cellStyle name="_расчеты_Оккервиль_2006" xfId="0"/>
    <cellStyle name="_расчеты_Оккервиль_2006_Market outlook 3" xfId="0"/>
    <cellStyle name="_расчеты_Оккервиль_2006_Market outlook 3_Agro_market_outlook_Ukraine7" xfId="0"/>
    <cellStyle name="_расчеты_Оккервиль_2006_Market outlook 3_exc07081" xfId="0"/>
    <cellStyle name="_расчеты_Оккервиль_2006_Market outlook 3_Land development DCF 8" xfId="0"/>
    <cellStyle name="_расчеты_Оккервиль_2006_Market outlook 3_Penta Agro 31" xfId="0"/>
    <cellStyle name="_расчеты_Оккервиль_2006_Market outlook 3_Russia_Grains3" xfId="0"/>
    <cellStyle name="_расчеты_Оккервиль_2006_Market outlook 3_Valars 45" xfId="0"/>
    <cellStyle name="_расчеты_Оккервиль_2006_Market outlook 3_Valuation" xfId="0"/>
    <cellStyle name="_расчеты_Оккервиль_2006_Market outlook 3_Valuation (version 1)" xfId="0"/>
    <cellStyle name="_расчеты_Оккервиль_2006_Market outlook 3_world_arable_areas" xfId="0"/>
    <cellStyle name="_сформиров " xfId="0"/>
    <cellStyle name="A_Block Space" xfId="0"/>
    <cellStyle name="A_Block Space_Agriculture prices" xfId="0"/>
    <cellStyle name="A_Block Space_Agro_market_outlook" xfId="0"/>
    <cellStyle name="A_Block Space_Avangard47" xfId="0"/>
    <cellStyle name="A_Block Space_Land development DCF 8" xfId="0"/>
    <cellStyle name="A_Block Space_Market outlook" xfId="0"/>
    <cellStyle name="A_Block Space_Market outlook 3" xfId="0"/>
    <cellStyle name="A_Block Space_Market outlook2" xfId="0"/>
    <cellStyle name="A_Block Space_Penta Agro 31" xfId="0"/>
    <cellStyle name="A_Block Space_PUBLISHED" xfId="0"/>
    <cellStyle name="A_Block Space_Russia_Grains3" xfId="0"/>
    <cellStyle name="A_Block Space_Support tables2" xfId="0"/>
    <cellStyle name="A_Block Space_Valuation" xfId="0"/>
    <cellStyle name="A_Block Space_Valuation (version 1)" xfId="0"/>
    <cellStyle name="A_Block Space_world_arable_areas" xfId="0"/>
    <cellStyle name="A_Block Space_~2290763" xfId="0"/>
    <cellStyle name="A_BlueLine" xfId="0"/>
    <cellStyle name="A_BlueLine_Income" xfId="0"/>
    <cellStyle name="A_BlueLine_Income_Market outlook 3" xfId="0"/>
    <cellStyle name="A_BlueLine_Income_Market outlook 3_Agro_market_outlook_Ukraine7" xfId="0"/>
    <cellStyle name="A_BlueLine_Income_Market outlook 3_exc07081" xfId="0"/>
    <cellStyle name="A_BlueLine_Income_Market outlook 3_Land development DCF 8" xfId="0"/>
    <cellStyle name="A_BlueLine_Income_Market outlook 3_Penta Agro 31" xfId="0"/>
    <cellStyle name="A_BlueLine_Income_Market outlook 3_Russia_Grains3" xfId="0"/>
    <cellStyle name="A_BlueLine_Income_Market outlook 3_Valars 45" xfId="0"/>
    <cellStyle name="A_BlueLine_Income_Market outlook 3_Valuation" xfId="0"/>
    <cellStyle name="A_BlueLine_Income_Market outlook 3_Valuation (version 1)" xfId="0"/>
    <cellStyle name="A_BlueLine_Income_Market outlook 3_world_arable_areas" xfId="0"/>
    <cellStyle name="A_BlueLine_Income_PhosAgro Model 21 " xfId="0"/>
    <cellStyle name="A_BlueLine_Market outlook 3" xfId="0"/>
    <cellStyle name="A_BlueLine_Market outlook 3_Agro_market_outlook_Ukraine7" xfId="0"/>
    <cellStyle name="A_BlueLine_Market outlook 3_exc07081" xfId="0"/>
    <cellStyle name="A_BlueLine_Market outlook 3_Land development DCF 8" xfId="0"/>
    <cellStyle name="A_BlueLine_Market outlook 3_Penta Agro 31" xfId="0"/>
    <cellStyle name="A_BlueLine_Market outlook 3_Russia_Grains3" xfId="0"/>
    <cellStyle name="A_BlueLine_Market outlook 3_Valars 45" xfId="0"/>
    <cellStyle name="A_BlueLine_Market outlook 3_Valuation" xfId="0"/>
    <cellStyle name="A_BlueLine_Market outlook 3_Valuation (version 1)" xfId="0"/>
    <cellStyle name="A_BlueLine_Market outlook 3_world_arable_areas" xfId="0"/>
    <cellStyle name="A_BlueLine_TOTAL revisions_PhosAgro Model 21 " xfId="0"/>
    <cellStyle name="A_Do not Change" xfId="0"/>
    <cellStyle name="A_Estimate" xfId="0"/>
    <cellStyle name="A_Memo" xfId="0"/>
    <cellStyle name="A_Memo_Agriculture prices" xfId="0"/>
    <cellStyle name="A_Memo_Agro_market_outlook" xfId="0"/>
    <cellStyle name="A_Memo_Avangard47" xfId="0"/>
    <cellStyle name="A_Memo_Income" xfId="0"/>
    <cellStyle name="A_Memo_Income_Agriculture prices" xfId="0"/>
    <cellStyle name="A_Memo_Income_Agro_market_outlook" xfId="0"/>
    <cellStyle name="A_Memo_Income_Avangard47" xfId="0"/>
    <cellStyle name="A_Memo_Income_Land development DCF 8" xfId="0"/>
    <cellStyle name="A_Memo_Income_Market outlook" xfId="0"/>
    <cellStyle name="A_Memo_Income_Market outlook 3" xfId="0"/>
    <cellStyle name="A_Memo_Income_Market outlook 3_Agriculture prices" xfId="0"/>
    <cellStyle name="A_Memo_Income_Market outlook 3_Agro_market_outlook" xfId="0"/>
    <cellStyle name="A_Memo_Income_Market outlook 3_Avangard39" xfId="0"/>
    <cellStyle name="A_Memo_Income_Market outlook 3_CONSUMER PEERS" xfId="0"/>
    <cellStyle name="A_Memo_Income_Market outlook 3_DCF_Avangard" xfId="0"/>
    <cellStyle name="A_Memo_Income_Market outlook 3_Egg formatted2" xfId="0"/>
    <cellStyle name="A_Memo_Income_Market outlook 3_Egg formatted3" xfId="0"/>
    <cellStyle name="A_Memo_Income_Market outlook 3_Exc03376" xfId="0"/>
    <cellStyle name="A_Memo_Income_Market outlook 3_Land development DCF" xfId="0"/>
    <cellStyle name="A_Memo_Income_Market outlook 3_Land development DCF 8" xfId="0"/>
    <cellStyle name="A_Memo_Income_Market outlook 3_Market outlook" xfId="0"/>
    <cellStyle name="A_Memo_Income_Market outlook 3_Market outlook2" xfId="0"/>
    <cellStyle name="A_Memo_Income_Market outlook 3_Market outlook2_1" xfId="0"/>
    <cellStyle name="A_Memo_Income_Market outlook 3_Market outlook2_1_DCF_Avangard" xfId="0"/>
    <cellStyle name="A_Memo_Income_Market outlook 3_Market outlook2_1_Egg formatted3" xfId="0"/>
    <cellStyle name="A_Memo_Income_Market outlook 3_Market outlook2_1_Peers valuation" xfId="0"/>
    <cellStyle name="A_Memo_Income_Market outlook 3_Market outlook2_1_Penta Agro 31" xfId="0"/>
    <cellStyle name="A_Memo_Income_Market outlook 3_Market outlook2_1_Sensitivity 1" xfId="0"/>
    <cellStyle name="A_Memo_Income_Market outlook 3_Market outlook2_1_Sensitivity 2" xfId="0"/>
    <cellStyle name="A_Memo_Income_Market outlook 3_Market outlook2_1_Valuation" xfId="0"/>
    <cellStyle name="A_Memo_Income_Market outlook 3_Market outlook2_1_Valuation (version 1)" xfId="0"/>
    <cellStyle name="A_Memo_Income_Market outlook 3_Peers valuation" xfId="0"/>
    <cellStyle name="A_Memo_Income_Market outlook 3_Penta Agro 31" xfId="0"/>
    <cellStyle name="A_Memo_Income_Market outlook 3_PUBLISHED" xfId="0"/>
    <cellStyle name="A_Memo_Income_Market outlook 3_Russia_Grains3" xfId="0"/>
    <cellStyle name="A_Memo_Income_Market outlook 3_Sensitivity 1" xfId="0"/>
    <cellStyle name="A_Memo_Income_Market outlook 3_Sensitivity 2" xfId="0"/>
    <cellStyle name="A_Memo_Income_Market outlook 3_Valars 45" xfId="0"/>
    <cellStyle name="A_Memo_Income_Market outlook 3_Valuation" xfId="0"/>
    <cellStyle name="A_Memo_Income_Market outlook 3_Valuation (version 1)" xfId="0"/>
    <cellStyle name="A_Memo_Income_Market outlook 3_world_arable_areas" xfId="0"/>
    <cellStyle name="A_Memo_Income_Market outlook2" xfId="0"/>
    <cellStyle name="A_Memo_Income_Penta Agro 31" xfId="0"/>
    <cellStyle name="A_Memo_Income_PhosAgro Model 21 " xfId="0"/>
    <cellStyle name="A_Memo_Income_PUBLISHED" xfId="0"/>
    <cellStyle name="A_Memo_Income_Russia_Grains3" xfId="0"/>
    <cellStyle name="A_Memo_Income_Support tables2" xfId="0"/>
    <cellStyle name="A_Memo_Income_Valuation" xfId="0"/>
    <cellStyle name="A_Memo_Income_Valuation (version 1)" xfId="0"/>
    <cellStyle name="A_Memo_Income_world_arable_areas" xfId="0"/>
    <cellStyle name="A_Memo_Income_~2290763" xfId="0"/>
    <cellStyle name="A_Memo_Land development DCF 8" xfId="0"/>
    <cellStyle name="A_Memo_Market outlook" xfId="0"/>
    <cellStyle name="A_Memo_Market outlook 3" xfId="0"/>
    <cellStyle name="A_Memo_Market outlook 3_Agriculture prices" xfId="0"/>
    <cellStyle name="A_Memo_Market outlook 3_Agro_market_outlook" xfId="0"/>
    <cellStyle name="A_Memo_Market outlook 3_Avangard39" xfId="0"/>
    <cellStyle name="A_Memo_Market outlook 3_CONSUMER PEERS" xfId="0"/>
    <cellStyle name="A_Memo_Market outlook 3_DCF_Avangard" xfId="0"/>
    <cellStyle name="A_Memo_Market outlook 3_Egg formatted2" xfId="0"/>
    <cellStyle name="A_Memo_Market outlook 3_Egg formatted3" xfId="0"/>
    <cellStyle name="A_Memo_Market outlook 3_Exc03376" xfId="0"/>
    <cellStyle name="A_Memo_Market outlook 3_Land development DCF" xfId="0"/>
    <cellStyle name="A_Memo_Market outlook 3_Land development DCF 8" xfId="0"/>
    <cellStyle name="A_Memo_Market outlook 3_Market outlook" xfId="0"/>
    <cellStyle name="A_Memo_Market outlook 3_Market outlook2" xfId="0"/>
    <cellStyle name="A_Memo_Market outlook 3_Market outlook2_1" xfId="0"/>
    <cellStyle name="A_Memo_Market outlook 3_Market outlook2_1_DCF_Avangard" xfId="0"/>
    <cellStyle name="A_Memo_Market outlook 3_Market outlook2_1_Egg formatted3" xfId="0"/>
    <cellStyle name="A_Memo_Market outlook 3_Market outlook2_1_Peers valuation" xfId="0"/>
    <cellStyle name="A_Memo_Market outlook 3_Market outlook2_1_Penta Agro 31" xfId="0"/>
    <cellStyle name="A_Memo_Market outlook 3_Market outlook2_1_Sensitivity 1" xfId="0"/>
    <cellStyle name="A_Memo_Market outlook 3_Market outlook2_1_Sensitivity 2" xfId="0"/>
    <cellStyle name="A_Memo_Market outlook 3_Market outlook2_1_Valuation" xfId="0"/>
    <cellStyle name="A_Memo_Market outlook 3_Market outlook2_1_Valuation (version 1)" xfId="0"/>
    <cellStyle name="A_Memo_Market outlook 3_Peers valuation" xfId="0"/>
    <cellStyle name="A_Memo_Market outlook 3_Penta Agro 31" xfId="0"/>
    <cellStyle name="A_Memo_Market outlook 3_PUBLISHED" xfId="0"/>
    <cellStyle name="A_Memo_Market outlook 3_Russia_Grains3" xfId="0"/>
    <cellStyle name="A_Memo_Market outlook 3_Sensitivity 1" xfId="0"/>
    <cellStyle name="A_Memo_Market outlook 3_Sensitivity 2" xfId="0"/>
    <cellStyle name="A_Memo_Market outlook 3_Valars 45" xfId="0"/>
    <cellStyle name="A_Memo_Market outlook 3_Valuation" xfId="0"/>
    <cellStyle name="A_Memo_Market outlook 3_Valuation (version 1)" xfId="0"/>
    <cellStyle name="A_Memo_Market outlook 3_world_arable_areas" xfId="0"/>
    <cellStyle name="A_Memo_Market outlook2" xfId="0"/>
    <cellStyle name="A_Memo_Penta Agro 31" xfId="0"/>
    <cellStyle name="A_Memo_PhosAgro Model 21 " xfId="0"/>
    <cellStyle name="A_Memo_PUBLISHED" xfId="0"/>
    <cellStyle name="A_Memo_Russia_Grains3" xfId="0"/>
    <cellStyle name="A_Memo_Support tables2" xfId="0"/>
    <cellStyle name="A_Memo_Valuation" xfId="0"/>
    <cellStyle name="A_Memo_Valuation (version 1)" xfId="0"/>
    <cellStyle name="A_Memo_world_arable_areas" xfId="0"/>
    <cellStyle name="A_Memo_~2290763" xfId="0"/>
    <cellStyle name="A_Normal" xfId="0"/>
    <cellStyle name="A_Normal Forecast" xfId="0"/>
    <cellStyle name="A_Normal Forecast_Agriculture prices" xfId="0"/>
    <cellStyle name="A_Normal Forecast_Agro_market_outlook" xfId="0"/>
    <cellStyle name="A_Normal Forecast_Avangard47" xfId="0"/>
    <cellStyle name="A_Normal Forecast_Income" xfId="0"/>
    <cellStyle name="A_Normal Forecast_Income_Agriculture prices" xfId="0"/>
    <cellStyle name="A_Normal Forecast_Income_Agro_market_outlook" xfId="0"/>
    <cellStyle name="A_Normal Forecast_Income_Avangard47" xfId="0"/>
    <cellStyle name="A_Normal Forecast_Income_Land development DCF 8" xfId="0"/>
    <cellStyle name="A_Normal Forecast_Income_Market outlook" xfId="0"/>
    <cellStyle name="A_Normal Forecast_Income_Market outlook 3" xfId="0"/>
    <cellStyle name="A_Normal Forecast_Income_Market outlook 3_Agro_market_outlook_Ukraine7" xfId="0"/>
    <cellStyle name="A_Normal Forecast_Income_Market outlook 3_exc07081" xfId="0"/>
    <cellStyle name="A_Normal Forecast_Income_Market outlook 3_Land development DCF 8" xfId="0"/>
    <cellStyle name="A_Normal Forecast_Income_Market outlook 3_Penta Agro 31" xfId="0"/>
    <cellStyle name="A_Normal Forecast_Income_Market outlook 3_Russia_Grains3" xfId="0"/>
    <cellStyle name="A_Normal Forecast_Income_Market outlook 3_Valars 45" xfId="0"/>
    <cellStyle name="A_Normal Forecast_Income_Market outlook 3_Valuation" xfId="0"/>
    <cellStyle name="A_Normal Forecast_Income_Market outlook 3_Valuation (version 1)" xfId="0"/>
    <cellStyle name="A_Normal Forecast_Income_Market outlook 3_world_arable_areas" xfId="0"/>
    <cellStyle name="A_Normal Forecast_Income_Market outlook2" xfId="0"/>
    <cellStyle name="A_Normal Forecast_Income_Penta Agro 31" xfId="0"/>
    <cellStyle name="A_Normal Forecast_Income_PhosAgro Model 21 " xfId="0"/>
    <cellStyle name="A_Normal Forecast_Income_PUBLISHED" xfId="0"/>
    <cellStyle name="A_Normal Forecast_Income_Russia_Grains3" xfId="0"/>
    <cellStyle name="A_Normal Forecast_Income_Support tables2" xfId="0"/>
    <cellStyle name="A_Normal Forecast_Income_Valuation" xfId="0"/>
    <cellStyle name="A_Normal Forecast_Income_Valuation (version 1)" xfId="0"/>
    <cellStyle name="A_Normal Forecast_Income_world_arable_areas" xfId="0"/>
    <cellStyle name="A_Normal Forecast_Income_~2290763" xfId="0"/>
    <cellStyle name="A_Normal Forecast_Land development DCF 8" xfId="0"/>
    <cellStyle name="A_Normal Forecast_Market outlook" xfId="0"/>
    <cellStyle name="A_Normal Forecast_Market outlook 3" xfId="0"/>
    <cellStyle name="A_Normal Forecast_Market outlook 3_Agro_market_outlook_Ukraine7" xfId="0"/>
    <cellStyle name="A_Normal Forecast_Market outlook 3_exc07081" xfId="0"/>
    <cellStyle name="A_Normal Forecast_Market outlook 3_Land development DCF 8" xfId="0"/>
    <cellStyle name="A_Normal Forecast_Market outlook 3_Penta Agro 31" xfId="0"/>
    <cellStyle name="A_Normal Forecast_Market outlook 3_Russia_Grains3" xfId="0"/>
    <cellStyle name="A_Normal Forecast_Market outlook 3_Valars 45" xfId="0"/>
    <cellStyle name="A_Normal Forecast_Market outlook 3_Valuation" xfId="0"/>
    <cellStyle name="A_Normal Forecast_Market outlook 3_Valuation (version 1)" xfId="0"/>
    <cellStyle name="A_Normal Forecast_Market outlook 3_world_arable_areas" xfId="0"/>
    <cellStyle name="A_Normal Forecast_Market outlook2" xfId="0"/>
    <cellStyle name="A_Normal Forecast_Penta Agro 31" xfId="0"/>
    <cellStyle name="A_Normal Forecast_PUBLISHED" xfId="0"/>
    <cellStyle name="A_Normal Forecast_Russia_Grains3" xfId="0"/>
    <cellStyle name="A_Normal Forecast_Support tables2" xfId="0"/>
    <cellStyle name="A_Normal Forecast_TOTAL revisions_PhosAgro Model 21 " xfId="0"/>
    <cellStyle name="A_Normal Forecast_Valuation" xfId="0"/>
    <cellStyle name="A_Normal Forecast_Valuation (version 1)" xfId="0"/>
    <cellStyle name="A_Normal Forecast_world_arable_areas" xfId="0"/>
    <cellStyle name="A_Normal Forecast_~2290763" xfId="0"/>
    <cellStyle name="A_Normal Historical" xfId="0"/>
    <cellStyle name="A_Normal Historical_Agriculture prices" xfId="0"/>
    <cellStyle name="A_Normal Historical_Agro_market_outlook" xfId="0"/>
    <cellStyle name="A_Normal Historical_Avangard47" xfId="0"/>
    <cellStyle name="A_Normal Historical_Income" xfId="0"/>
    <cellStyle name="A_Normal Historical_Income_Agriculture prices" xfId="0"/>
    <cellStyle name="A_Normal Historical_Income_Agro_market_outlook" xfId="0"/>
    <cellStyle name="A_Normal Historical_Income_Avangard47" xfId="0"/>
    <cellStyle name="A_Normal Historical_Income_Land development DCF 8" xfId="0"/>
    <cellStyle name="A_Normal Historical_Income_Market outlook" xfId="0"/>
    <cellStyle name="A_Normal Historical_Income_Market outlook 3" xfId="0"/>
    <cellStyle name="A_Normal Historical_Income_Market outlook 3_Agriculture prices" xfId="0"/>
    <cellStyle name="A_Normal Historical_Income_Market outlook 3_Agro_market_outlook" xfId="0"/>
    <cellStyle name="A_Normal Historical_Income_Market outlook 3_Avangard39" xfId="0"/>
    <cellStyle name="A_Normal Historical_Income_Market outlook 3_CONSUMER PEERS" xfId="0"/>
    <cellStyle name="A_Normal Historical_Income_Market outlook 3_DCF_Avangard" xfId="0"/>
    <cellStyle name="A_Normal Historical_Income_Market outlook 3_Egg formatted2" xfId="0"/>
    <cellStyle name="A_Normal Historical_Income_Market outlook 3_Egg formatted3" xfId="0"/>
    <cellStyle name="A_Normal Historical_Income_Market outlook 3_Exc03376" xfId="0"/>
    <cellStyle name="A_Normal Historical_Income_Market outlook 3_Land development DCF" xfId="0"/>
    <cellStyle name="A_Normal Historical_Income_Market outlook 3_Land development DCF 8" xfId="0"/>
    <cellStyle name="A_Normal Historical_Income_Market outlook 3_Market outlook" xfId="0"/>
    <cellStyle name="A_Normal Historical_Income_Market outlook 3_Market outlook2" xfId="0"/>
    <cellStyle name="A_Normal Historical_Income_Market outlook 3_Market outlook2_1" xfId="0"/>
    <cellStyle name="A_Normal Historical_Income_Market outlook 3_Market outlook2_1_DCF_Avangard" xfId="0"/>
    <cellStyle name="A_Normal Historical_Income_Market outlook 3_Market outlook2_1_Egg formatted3" xfId="0"/>
    <cellStyle name="A_Normal Historical_Income_Market outlook 3_Market outlook2_1_Peers valuation" xfId="0"/>
    <cellStyle name="A_Normal Historical_Income_Market outlook 3_Market outlook2_1_Penta Agro 31" xfId="0"/>
    <cellStyle name="A_Normal Historical_Income_Market outlook 3_Market outlook2_1_Sensitivity 1" xfId="0"/>
    <cellStyle name="A_Normal Historical_Income_Market outlook 3_Market outlook2_1_Sensitivity 2" xfId="0"/>
    <cellStyle name="A_Normal Historical_Income_Market outlook 3_Market outlook2_1_Valuation" xfId="0"/>
    <cellStyle name="A_Normal Historical_Income_Market outlook 3_Market outlook2_1_Valuation (version 1)" xfId="0"/>
    <cellStyle name="A_Normal Historical_Income_Market outlook 3_Peers valuation" xfId="0"/>
    <cellStyle name="A_Normal Historical_Income_Market outlook 3_Penta Agro 31" xfId="0"/>
    <cellStyle name="A_Normal Historical_Income_Market outlook 3_PUBLISHED" xfId="0"/>
    <cellStyle name="A_Normal Historical_Income_Market outlook 3_Russia_Grains3" xfId="0"/>
    <cellStyle name="A_Normal Historical_Income_Market outlook 3_Sensitivity 1" xfId="0"/>
    <cellStyle name="A_Normal Historical_Income_Market outlook 3_Sensitivity 2" xfId="0"/>
    <cellStyle name="A_Normal Historical_Income_Market outlook 3_Valars 45" xfId="0"/>
    <cellStyle name="A_Normal Historical_Income_Market outlook 3_Valuation" xfId="0"/>
    <cellStyle name="A_Normal Historical_Income_Market outlook 3_Valuation (version 1)" xfId="0"/>
    <cellStyle name="A_Normal Historical_Income_Market outlook 3_world_arable_areas" xfId="0"/>
    <cellStyle name="A_Normal Historical_Income_Market outlook2" xfId="0"/>
    <cellStyle name="A_Normal Historical_Income_Penta Agro 31" xfId="0"/>
    <cellStyle name="A_Normal Historical_Income_PhosAgro Model 21 " xfId="0"/>
    <cellStyle name="A_Normal Historical_Income_PUBLISHED" xfId="0"/>
    <cellStyle name="A_Normal Historical_Income_Russia_Grains3" xfId="0"/>
    <cellStyle name="A_Normal Historical_Income_Support tables2" xfId="0"/>
    <cellStyle name="A_Normal Historical_Income_Valuation" xfId="0"/>
    <cellStyle name="A_Normal Historical_Income_Valuation (version 1)" xfId="0"/>
    <cellStyle name="A_Normal Historical_Income_world_arable_areas" xfId="0"/>
    <cellStyle name="A_Normal Historical_Income_~2290763" xfId="0"/>
    <cellStyle name="A_Normal Historical_Land development DCF 8" xfId="0"/>
    <cellStyle name="A_Normal Historical_Market outlook" xfId="0"/>
    <cellStyle name="A_Normal Historical_Market outlook 3" xfId="0"/>
    <cellStyle name="A_Normal Historical_Market outlook 3_Agriculture prices" xfId="0"/>
    <cellStyle name="A_Normal Historical_Market outlook 3_Agro_market_outlook" xfId="0"/>
    <cellStyle name="A_Normal Historical_Market outlook 3_Avangard39" xfId="0"/>
    <cellStyle name="A_Normal Historical_Market outlook 3_CONSUMER PEERS" xfId="0"/>
    <cellStyle name="A_Normal Historical_Market outlook 3_DCF_Avangard" xfId="0"/>
    <cellStyle name="A_Normal Historical_Market outlook 3_Egg formatted2" xfId="0"/>
    <cellStyle name="A_Normal Historical_Market outlook 3_Egg formatted3" xfId="0"/>
    <cellStyle name="A_Normal Historical_Market outlook 3_Exc03376" xfId="0"/>
    <cellStyle name="A_Normal Historical_Market outlook 3_Land development DCF" xfId="0"/>
    <cellStyle name="A_Normal Historical_Market outlook 3_Land development DCF 8" xfId="0"/>
    <cellStyle name="A_Normal Historical_Market outlook 3_Market outlook" xfId="0"/>
    <cellStyle name="A_Normal Historical_Market outlook 3_Market outlook2" xfId="0"/>
    <cellStyle name="A_Normal Historical_Market outlook 3_Market outlook2_1" xfId="0"/>
    <cellStyle name="A_Normal Historical_Market outlook 3_Market outlook2_1_DCF_Avangard" xfId="0"/>
    <cellStyle name="A_Normal Historical_Market outlook 3_Market outlook2_1_Egg formatted3" xfId="0"/>
    <cellStyle name="A_Normal Historical_Market outlook 3_Market outlook2_1_Peers valuation" xfId="0"/>
    <cellStyle name="A_Normal Historical_Market outlook 3_Market outlook2_1_Penta Agro 31" xfId="0"/>
    <cellStyle name="A_Normal Historical_Market outlook 3_Market outlook2_1_Sensitivity 1" xfId="0"/>
    <cellStyle name="A_Normal Historical_Market outlook 3_Market outlook2_1_Sensitivity 2" xfId="0"/>
    <cellStyle name="A_Normal Historical_Market outlook 3_Market outlook2_1_Valuation" xfId="0"/>
    <cellStyle name="A_Normal Historical_Market outlook 3_Market outlook2_1_Valuation (version 1)" xfId="0"/>
    <cellStyle name="A_Normal Historical_Market outlook 3_Peers valuation" xfId="0"/>
    <cellStyle name="A_Normal Historical_Market outlook 3_Penta Agro 31" xfId="0"/>
    <cellStyle name="A_Normal Historical_Market outlook 3_PUBLISHED" xfId="0"/>
    <cellStyle name="A_Normal Historical_Market outlook 3_Russia_Grains3" xfId="0"/>
    <cellStyle name="A_Normal Historical_Market outlook 3_Sensitivity 1" xfId="0"/>
    <cellStyle name="A_Normal Historical_Market outlook 3_Sensitivity 2" xfId="0"/>
    <cellStyle name="A_Normal Historical_Market outlook 3_Valars 45" xfId="0"/>
    <cellStyle name="A_Normal Historical_Market outlook 3_Valuation" xfId="0"/>
    <cellStyle name="A_Normal Historical_Market outlook 3_Valuation (version 1)" xfId="0"/>
    <cellStyle name="A_Normal Historical_Market outlook 3_world_arable_areas" xfId="0"/>
    <cellStyle name="A_Normal Historical_Market outlook2" xfId="0"/>
    <cellStyle name="A_Normal Historical_Penta Agro 31" xfId="0"/>
    <cellStyle name="A_Normal Historical_PhosAgro Model 21 " xfId="0"/>
    <cellStyle name="A_Normal Historical_PUBLISHED" xfId="0"/>
    <cellStyle name="A_Normal Historical_Russia_Grains3" xfId="0"/>
    <cellStyle name="A_Normal Historical_Support tables2" xfId="0"/>
    <cellStyle name="A_Normal Historical_Valuation" xfId="0"/>
    <cellStyle name="A_Normal Historical_Valuation (version 1)" xfId="0"/>
    <cellStyle name="A_Normal Historical_world_arable_areas" xfId="0"/>
    <cellStyle name="A_Normal Historical_~2290763" xfId="0"/>
    <cellStyle name="A_Normal_Income" xfId="0"/>
    <cellStyle name="A_Normal_Income_PhosAgro Model 21 " xfId="0"/>
    <cellStyle name="A_Normal_PhosAgro Model 21 " xfId="0"/>
    <cellStyle name="A_Rate_Data" xfId="0"/>
    <cellStyle name="A_Rate_Data Historical" xfId="0"/>
    <cellStyle name="A_Rate_Data Historical_Agriculture prices" xfId="0"/>
    <cellStyle name="A_Rate_Data Historical_Agro_market_outlook" xfId="0"/>
    <cellStyle name="A_Rate_Data Historical_Avangard47" xfId="0"/>
    <cellStyle name="A_Rate_Data Historical_Income" xfId="0"/>
    <cellStyle name="A_Rate_Data Historical_Income_Agriculture prices" xfId="0"/>
    <cellStyle name="A_Rate_Data Historical_Income_Agro_market_outlook" xfId="0"/>
    <cellStyle name="A_Rate_Data Historical_Income_Avangard47" xfId="0"/>
    <cellStyle name="A_Rate_Data Historical_Income_Land development DCF 8" xfId="0"/>
    <cellStyle name="A_Rate_Data Historical_Income_Market outlook" xfId="0"/>
    <cellStyle name="A_Rate_Data Historical_Income_Market outlook 3" xfId="0"/>
    <cellStyle name="A_Rate_Data Historical_Income_Market outlook 3_Agro_market_outlook_Ukraine7" xfId="0"/>
    <cellStyle name="A_Rate_Data Historical_Income_Market outlook 3_exc07081" xfId="0"/>
    <cellStyle name="A_Rate_Data Historical_Income_Market outlook 3_Land development DCF 8" xfId="0"/>
    <cellStyle name="A_Rate_Data Historical_Income_Market outlook 3_Penta Agro 31" xfId="0"/>
    <cellStyle name="A_Rate_Data Historical_Income_Market outlook 3_Russia_Grains3" xfId="0"/>
    <cellStyle name="A_Rate_Data Historical_Income_Market outlook 3_Valars 45" xfId="0"/>
    <cellStyle name="A_Rate_Data Historical_Income_Market outlook 3_Valuation" xfId="0"/>
    <cellStyle name="A_Rate_Data Historical_Income_Market outlook 3_Valuation (version 1)" xfId="0"/>
    <cellStyle name="A_Rate_Data Historical_Income_Market outlook 3_world_arable_areas" xfId="0"/>
    <cellStyle name="A_Rate_Data Historical_Income_Market outlook2" xfId="0"/>
    <cellStyle name="A_Rate_Data Historical_Income_Penta Agro 31" xfId="0"/>
    <cellStyle name="A_Rate_Data Historical_Income_PhosAgro Model 21 " xfId="0"/>
    <cellStyle name="A_Rate_Data Historical_Income_PUBLISHED" xfId="0"/>
    <cellStyle name="A_Rate_Data Historical_Income_Russia_Grains3" xfId="0"/>
    <cellStyle name="A_Rate_Data Historical_Income_Support tables2" xfId="0"/>
    <cellStyle name="A_Rate_Data Historical_Income_Valuation" xfId="0"/>
    <cellStyle name="A_Rate_Data Historical_Income_Valuation (version 1)" xfId="0"/>
    <cellStyle name="A_Rate_Data Historical_Income_world_arable_areas" xfId="0"/>
    <cellStyle name="A_Rate_Data Historical_Income_~2290763" xfId="0"/>
    <cellStyle name="A_Rate_Data Historical_Land development DCF 8" xfId="0"/>
    <cellStyle name="A_Rate_Data Historical_Market outlook" xfId="0"/>
    <cellStyle name="A_Rate_Data Historical_Market outlook 3" xfId="0"/>
    <cellStyle name="A_Rate_Data Historical_Market outlook 3_Agro_market_outlook_Ukraine7" xfId="0"/>
    <cellStyle name="A_Rate_Data Historical_Market outlook 3_exc07081" xfId="0"/>
    <cellStyle name="A_Rate_Data Historical_Market outlook 3_Land development DCF 8" xfId="0"/>
    <cellStyle name="A_Rate_Data Historical_Market outlook 3_Penta Agro 31" xfId="0"/>
    <cellStyle name="A_Rate_Data Historical_Market outlook 3_Russia_Grains3" xfId="0"/>
    <cellStyle name="A_Rate_Data Historical_Market outlook 3_Valars 45" xfId="0"/>
    <cellStyle name="A_Rate_Data Historical_Market outlook 3_Valuation" xfId="0"/>
    <cellStyle name="A_Rate_Data Historical_Market outlook 3_Valuation (version 1)" xfId="0"/>
    <cellStyle name="A_Rate_Data Historical_Market outlook 3_world_arable_areas" xfId="0"/>
    <cellStyle name="A_Rate_Data Historical_Market outlook2" xfId="0"/>
    <cellStyle name="A_Rate_Data Historical_Penta Agro 31" xfId="0"/>
    <cellStyle name="A_Rate_Data Historical_PUBLISHED" xfId="0"/>
    <cellStyle name="A_Rate_Data Historical_Russia_Grains3" xfId="0"/>
    <cellStyle name="A_Rate_Data Historical_Support tables2" xfId="0"/>
    <cellStyle name="A_Rate_Data Historical_TOTAL revisions_PhosAgro Model 21 " xfId="0"/>
    <cellStyle name="A_Rate_Data Historical_Valuation" xfId="0"/>
    <cellStyle name="A_Rate_Data Historical_Valuation (version 1)" xfId="0"/>
    <cellStyle name="A_Rate_Data Historical_world_arable_areas" xfId="0"/>
    <cellStyle name="A_Rate_Data Historical_~2290763" xfId="0"/>
    <cellStyle name="A_Rate_Data_Agriculture prices" xfId="0"/>
    <cellStyle name="A_Rate_Data_Agro_market_outlook" xfId="0"/>
    <cellStyle name="A_Rate_Data_Avangard47" xfId="0"/>
    <cellStyle name="A_Rate_Data_Income" xfId="0"/>
    <cellStyle name="A_Rate_Data_Income_Agriculture prices" xfId="0"/>
    <cellStyle name="A_Rate_Data_Income_Agro_market_outlook" xfId="0"/>
    <cellStyle name="A_Rate_Data_Income_Avangard47" xfId="0"/>
    <cellStyle name="A_Rate_Data_Income_Land development DCF 8" xfId="0"/>
    <cellStyle name="A_Rate_Data_Income_Market outlook" xfId="0"/>
    <cellStyle name="A_Rate_Data_Income_Market outlook 3" xfId="0"/>
    <cellStyle name="A_Rate_Data_Income_Market outlook 3_Agro_market_outlook_Ukraine7" xfId="0"/>
    <cellStyle name="A_Rate_Data_Income_Market outlook 3_exc07081" xfId="0"/>
    <cellStyle name="A_Rate_Data_Income_Market outlook 3_Land development DCF 8" xfId="0"/>
    <cellStyle name="A_Rate_Data_Income_Market outlook 3_Penta Agro 31" xfId="0"/>
    <cellStyle name="A_Rate_Data_Income_Market outlook 3_Russia_Grains3" xfId="0"/>
    <cellStyle name="A_Rate_Data_Income_Market outlook 3_Valars 45" xfId="0"/>
    <cellStyle name="A_Rate_Data_Income_Market outlook 3_Valuation" xfId="0"/>
    <cellStyle name="A_Rate_Data_Income_Market outlook 3_Valuation (version 1)" xfId="0"/>
    <cellStyle name="A_Rate_Data_Income_Market outlook 3_world_arable_areas" xfId="0"/>
    <cellStyle name="A_Rate_Data_Income_Market outlook2" xfId="0"/>
    <cellStyle name="A_Rate_Data_Income_Penta Agro 31" xfId="0"/>
    <cellStyle name="A_Rate_Data_Income_PhosAgro Model 21 " xfId="0"/>
    <cellStyle name="A_Rate_Data_Income_PUBLISHED" xfId="0"/>
    <cellStyle name="A_Rate_Data_Income_Russia_Grains3" xfId="0"/>
    <cellStyle name="A_Rate_Data_Income_Support tables2" xfId="0"/>
    <cellStyle name="A_Rate_Data_Income_Valuation" xfId="0"/>
    <cellStyle name="A_Rate_Data_Income_Valuation (version 1)" xfId="0"/>
    <cellStyle name="A_Rate_Data_Income_world_arable_areas" xfId="0"/>
    <cellStyle name="A_Rate_Data_Income_~2290763" xfId="0"/>
    <cellStyle name="A_Rate_Data_Land development DCF 8" xfId="0"/>
    <cellStyle name="A_Rate_Data_Market outlook" xfId="0"/>
    <cellStyle name="A_Rate_Data_Market outlook 3" xfId="0"/>
    <cellStyle name="A_Rate_Data_Market outlook 3_Agro_market_outlook_Ukraine7" xfId="0"/>
    <cellStyle name="A_Rate_Data_Market outlook 3_exc07081" xfId="0"/>
    <cellStyle name="A_Rate_Data_Market outlook 3_Land development DCF 8" xfId="0"/>
    <cellStyle name="A_Rate_Data_Market outlook 3_Russia_Grains3" xfId="0"/>
    <cellStyle name="A_Rate_Data_Market outlook 3_Valars 45" xfId="0"/>
    <cellStyle name="A_Rate_Data_Market outlook 3_Valuation" xfId="0"/>
    <cellStyle name="A_Rate_Data_Market outlook 3_world_arable_areas" xfId="0"/>
    <cellStyle name="A_Rate_Data_Market outlook2" xfId="0"/>
    <cellStyle name="A_Rate_Data_PUBLISHED" xfId="0"/>
    <cellStyle name="A_Rate_Data_Russia_Grains3" xfId="0"/>
    <cellStyle name="A_Rate_Data_Support tables2" xfId="0"/>
    <cellStyle name="A_Rate_Data_TOTAL revisions_PhosAgro Model 21 " xfId="0"/>
    <cellStyle name="A_Rate_Data_Valuation" xfId="0"/>
    <cellStyle name="A_Rate_Data_Valuation (version 1)" xfId="0"/>
    <cellStyle name="A_Rate_Data_world_arable_areas" xfId="0"/>
    <cellStyle name="A_Rate_Data_~2290763" xfId="0"/>
    <cellStyle name="A_Rate_Title" xfId="0"/>
    <cellStyle name="A_Rate_Title_Agriculture prices" xfId="0"/>
    <cellStyle name="A_Rate_Title_Agro_market_outlook" xfId="0"/>
    <cellStyle name="A_Rate_Title_Avangard47" xfId="0"/>
    <cellStyle name="A_Rate_Title_Income" xfId="0"/>
    <cellStyle name="A_Rate_Title_Income_Agriculture prices" xfId="0"/>
    <cellStyle name="A_Rate_Title_Income_Agro_market_outlook" xfId="0"/>
    <cellStyle name="A_Rate_Title_Income_Avangard47" xfId="0"/>
    <cellStyle name="A_Rate_Title_Income_Land development DCF 8" xfId="0"/>
    <cellStyle name="A_Rate_Title_Income_Market outlook" xfId="0"/>
    <cellStyle name="A_Rate_Title_Income_Market outlook 3" xfId="0"/>
    <cellStyle name="A_Rate_Title_Income_Market outlook 3_Agro_market_outlook_Ukraine7" xfId="0"/>
    <cellStyle name="A_Rate_Title_Income_Market outlook 3_exc07081" xfId="0"/>
    <cellStyle name="A_Rate_Title_Income_Market outlook 3_Land development DCF 8" xfId="0"/>
    <cellStyle name="A_Rate_Title_Income_Market outlook 3_Russia_Grains3" xfId="0"/>
    <cellStyle name="A_Rate_Title_Income_Market outlook 3_Valars 45" xfId="0"/>
    <cellStyle name="A_Rate_Title_Income_Market outlook 3_Valuation" xfId="0"/>
    <cellStyle name="A_Rate_Title_Income_Market outlook 3_world_arable_areas" xfId="0"/>
    <cellStyle name="A_Rate_Title_Income_Market outlook2" xfId="0"/>
    <cellStyle name="A_Rate_Title_Income_PhosAgro Model 21 " xfId="0"/>
    <cellStyle name="A_Rate_Title_Income_PUBLISHED" xfId="0"/>
    <cellStyle name="A_Rate_Title_Income_Russia_Grains3" xfId="0"/>
    <cellStyle name="A_Rate_Title_Income_Support tables2" xfId="0"/>
    <cellStyle name="A_Rate_Title_Income_Valuation" xfId="0"/>
    <cellStyle name="A_Rate_Title_Income_world_arable_areas" xfId="0"/>
    <cellStyle name="A_Rate_Title_Income_~2290763" xfId="0"/>
    <cellStyle name="A_Rate_Title_Land development DCF 8" xfId="0"/>
    <cellStyle name="A_Rate_Title_Market outlook" xfId="0"/>
    <cellStyle name="A_Rate_Title_Market outlook 3" xfId="0"/>
    <cellStyle name="A_Rate_Title_Market outlook 3_Agro_market_outlook_Ukraine7" xfId="0"/>
    <cellStyle name="A_Rate_Title_Market outlook 3_exc07081" xfId="0"/>
    <cellStyle name="A_Rate_Title_Market outlook 3_Land development DCF 8" xfId="0"/>
    <cellStyle name="A_Rate_Title_Market outlook 3_Russia_Grains3" xfId="0"/>
    <cellStyle name="A_Rate_Title_Market outlook 3_Valars 45" xfId="0"/>
    <cellStyle name="A_Rate_Title_Market outlook 3_Valuation" xfId="0"/>
    <cellStyle name="A_Rate_Title_Market outlook 3_world_arable_areas" xfId="0"/>
    <cellStyle name="A_Rate_Title_Market outlook2" xfId="0"/>
    <cellStyle name="A_Rate_Title_PUBLISHED" xfId="0"/>
    <cellStyle name="A_Rate_Title_Russia_Grains3" xfId="0"/>
    <cellStyle name="A_Rate_Title_Support tables2" xfId="0"/>
    <cellStyle name="A_Rate_Title_TOTAL revisions_PhosAgro Model 21 " xfId="0"/>
    <cellStyle name="A_Rate_Title_Valuation" xfId="0"/>
    <cellStyle name="A_Rate_Title_world_arable_areas" xfId="0"/>
    <cellStyle name="A_Rate_Title_~2290763" xfId="0"/>
    <cellStyle name="A_Simple Title" xfId="0"/>
    <cellStyle name="A_Simple Title_Agriculture prices" xfId="0"/>
    <cellStyle name="A_Simple Title_Agro_market_outlook" xfId="0"/>
    <cellStyle name="A_Simple Title_Avangard47" xfId="0"/>
    <cellStyle name="A_Simple Title_BP 23rd November 2004_PhosAgro Model 21 " xfId="0"/>
    <cellStyle name="A_Simple Title_BP Jan 12th 2004.xls Chart 150_PhosAgro Model 21 " xfId="0"/>
    <cellStyle name="A_Simple Title_BP Major Oils 2004.xls Chart 152_PhosAgro Model 21 " xfId="0"/>
    <cellStyle name="A_Simple Title_BP Major Oils 2004.xls Chart 153_PhosAgro Model 21 " xfId="0"/>
    <cellStyle name="A_Simple Title_BP Major Oils 2004.xls Chart 154_PhosAgro Model 21 " xfId="0"/>
    <cellStyle name="A_Simple Title_BP Major Oils 2004.xls Chart 157_PhosAgro Model 21 " xfId="0"/>
    <cellStyle name="A_Simple Title_BP Major Oils 2004.xls Chart 158_PhosAgro Model 21 " xfId="0"/>
    <cellStyle name="A_Simple Title_BP Major Oils 2004.xls Chart 159_PhosAgro Model 21 " xfId="0"/>
    <cellStyle name="A_Simple Title_BP Major Oils 2004.xls Chart 160_PhosAgro Model 21 " xfId="0"/>
    <cellStyle name="A_Simple Title_BP Major Oils 2004.xls Chart 161_PhosAgro Model 21 " xfId="0"/>
    <cellStyle name="A_Simple Title_BP Major Oils 2004.xls Chart 162_PhosAgro Model 21 " xfId="0"/>
    <cellStyle name="A_Simple Title_BP Major Oils 2004.xls Chart 163_PhosAgro Model 21 " xfId="0"/>
    <cellStyle name="A_Simple Title_BP Major Oils 2004.xls Chart 164_PhosAgro Model 21 " xfId="0"/>
    <cellStyle name="A_Simple Title_Income" xfId="0"/>
    <cellStyle name="A_Simple Title_Income_Agriculture prices" xfId="0"/>
    <cellStyle name="A_Simple Title_Income_Agro_market_outlook" xfId="0"/>
    <cellStyle name="A_Simple Title_Income_Avangard47" xfId="0"/>
    <cellStyle name="A_Simple Title_Income_Land development DCF 8" xfId="0"/>
    <cellStyle name="A_Simple Title_Income_Market outlook" xfId="0"/>
    <cellStyle name="A_Simple Title_Income_Market outlook 3" xfId="0"/>
    <cellStyle name="A_Simple Title_Income_Market outlook 3_Agro_market_outlook_Ukraine7" xfId="0"/>
    <cellStyle name="A_Simple Title_Income_Market outlook 3_exc07081" xfId="0"/>
    <cellStyle name="A_Simple Title_Income_Market outlook 3_Land development DCF 8" xfId="0"/>
    <cellStyle name="A_Simple Title_Income_Market outlook 3_Russia_Grains3" xfId="0"/>
    <cellStyle name="A_Simple Title_Income_Market outlook 3_Valars 45" xfId="0"/>
    <cellStyle name="A_Simple Title_Income_Market outlook 3_Valuation" xfId="0"/>
    <cellStyle name="A_Simple Title_Income_Market outlook 3_world_arable_areas" xfId="0"/>
    <cellStyle name="A_Simple Title_Income_Market outlook2" xfId="0"/>
    <cellStyle name="A_Simple Title_Income_PhosAgro Model 21 " xfId="0"/>
    <cellStyle name="A_Simple Title_Income_PUBLISHED" xfId="0"/>
    <cellStyle name="A_Simple Title_Income_Russia_Grains3" xfId="0"/>
    <cellStyle name="A_Simple Title_Income_Support tables2" xfId="0"/>
    <cellStyle name="A_Simple Title_Income_Valuation" xfId="0"/>
    <cellStyle name="A_Simple Title_Income_world_arable_areas" xfId="0"/>
    <cellStyle name="A_Simple Title_Income_~2290763" xfId="0"/>
    <cellStyle name="A_Simple Title_Irevna - BP 8th November 2004_PhosAgro Model 21 " xfId="0"/>
    <cellStyle name="A_Simple Title_Land development DCF 8" xfId="0"/>
    <cellStyle name="A_Simple Title_Market outlook" xfId="0"/>
    <cellStyle name="A_Simple Title_Market outlook 3" xfId="0"/>
    <cellStyle name="A_Simple Title_Market outlook 3_Agro_market_outlook_Ukraine7" xfId="0"/>
    <cellStyle name="A_Simple Title_Market outlook 3_exc07081" xfId="0"/>
    <cellStyle name="A_Simple Title_Market outlook 3_Land development DCF 8" xfId="0"/>
    <cellStyle name="A_Simple Title_Market outlook 3_Russia_Grains3" xfId="0"/>
    <cellStyle name="A_Simple Title_Market outlook 3_Valars 45" xfId="0"/>
    <cellStyle name="A_Simple Title_Market outlook 3_Valuation" xfId="0"/>
    <cellStyle name="A_Simple Title_Market outlook 3_world_arable_areas" xfId="0"/>
    <cellStyle name="A_Simple Title_Market outlook2" xfId="0"/>
    <cellStyle name="A_Simple Title_PUBLISHED" xfId="0"/>
    <cellStyle name="A_Simple Title_Russia_Grains3" xfId="0"/>
    <cellStyle name="A_Simple Title_Support tables2" xfId="0"/>
    <cellStyle name="A_Simple Title_TOTAL revisions_PhosAgro Model 21 " xfId="0"/>
    <cellStyle name="A_Simple Title_Valuation" xfId="0"/>
    <cellStyle name="A_Simple Title_world_arable_areas" xfId="0"/>
    <cellStyle name="A_Simple Title_~2290763" xfId="0"/>
    <cellStyle name="A_Sum" xfId="0"/>
    <cellStyle name="A_SUM_Row Major" xfId="0"/>
    <cellStyle name="A_SUM_Row Major_Agriculture prices" xfId="0"/>
    <cellStyle name="A_SUM_Row Major_Agro_market_outlook" xfId="0"/>
    <cellStyle name="A_SUM_Row Major_Avangard47" xfId="0"/>
    <cellStyle name="A_SUM_Row Major_Income" xfId="0"/>
    <cellStyle name="A_SUM_Row Major_Income_Agriculture prices" xfId="0"/>
    <cellStyle name="A_SUM_Row Major_Income_Agro_market_outlook" xfId="0"/>
    <cellStyle name="A_SUM_Row Major_Income_Avangard47" xfId="0"/>
    <cellStyle name="A_SUM_Row Major_Income_Land development DCF 8" xfId="0"/>
    <cellStyle name="A_SUM_Row Major_Income_Market outlook" xfId="0"/>
    <cellStyle name="A_SUM_Row Major_Income_Market outlook 3" xfId="0"/>
    <cellStyle name="A_SUM_Row Major_Income_Market outlook 3_Agro_market_outlook_Ukraine7" xfId="0"/>
    <cellStyle name="A_SUM_Row Major_Income_Market outlook 3_exc07081" xfId="0"/>
    <cellStyle name="A_SUM_Row Major_Income_Market outlook 3_Land development DCF 8" xfId="0"/>
    <cellStyle name="A_SUM_Row Major_Income_Market outlook 3_Russia_Grains3" xfId="0"/>
    <cellStyle name="A_SUM_Row Major_Income_Market outlook 3_Valars 45" xfId="0"/>
    <cellStyle name="A_SUM_Row Major_Income_Market outlook 3_Valuation" xfId="0"/>
    <cellStyle name="A_SUM_Row Major_Income_Market outlook 3_world_arable_areas" xfId="0"/>
    <cellStyle name="A_SUM_Row Major_Income_Market outlook2" xfId="0"/>
    <cellStyle name="A_SUM_Row Major_Income_PhosAgro Model 21 " xfId="0"/>
    <cellStyle name="A_SUM_Row Major_Income_PUBLISHED" xfId="0"/>
    <cellStyle name="A_SUM_Row Major_Income_Russia_Grains3" xfId="0"/>
    <cellStyle name="A_SUM_Row Major_Income_Support tables2" xfId="0"/>
    <cellStyle name="A_SUM_Row Major_Income_Valuation" xfId="0"/>
    <cellStyle name="A_SUM_Row Major_Income_world_arable_areas" xfId="0"/>
    <cellStyle name="A_SUM_Row Major_Income_~2290763" xfId="0"/>
    <cellStyle name="A_SUM_Row Major_Land development DCF 8" xfId="0"/>
    <cellStyle name="A_SUM_Row Major_Market outlook" xfId="0"/>
    <cellStyle name="A_SUM_Row Major_Market outlook 3" xfId="0"/>
    <cellStyle name="A_SUM_Row Major_Market outlook 3_Agriculture prices" xfId="0"/>
    <cellStyle name="A_SUM_Row Major_Market outlook 3_Agro_market_outlook" xfId="0"/>
    <cellStyle name="A_SUM_Row Major_Market outlook 3_Avangard39" xfId="0"/>
    <cellStyle name="A_SUM_Row Major_Market outlook 3_CONSUMER PEERS" xfId="0"/>
    <cellStyle name="A_SUM_Row Major_Market outlook 3_Egg formatted2" xfId="0"/>
    <cellStyle name="A_SUM_Row Major_Market outlook 3_Egg formatted3" xfId="0"/>
    <cellStyle name="A_SUM_Row Major_Market outlook 3_Exc03376" xfId="0"/>
    <cellStyle name="A_SUM_Row Major_Market outlook 3_Land development DCF" xfId="0"/>
    <cellStyle name="A_SUM_Row Major_Market outlook 3_Land development DCF 8" xfId="0"/>
    <cellStyle name="A_SUM_Row Major_Market outlook 3_Market outlook" xfId="0"/>
    <cellStyle name="A_SUM_Row Major_Market outlook 3_Market outlook2" xfId="0"/>
    <cellStyle name="A_SUM_Row Major_Market outlook 3_Peers valuation" xfId="0"/>
    <cellStyle name="A_SUM_Row Major_Market outlook 3_PUBLISHED" xfId="0"/>
    <cellStyle name="A_SUM_Row Major_Market outlook 3_Russia_Grains3" xfId="0"/>
    <cellStyle name="A_SUM_Row Major_Market outlook 3_world_arable_areas" xfId="0"/>
    <cellStyle name="A_SUM_Row Major_Market outlook2" xfId="0"/>
    <cellStyle name="A_SUM_Row Major_PUBLISHED" xfId="0"/>
    <cellStyle name="A_SUM_Row Major_Russia_Grains3" xfId="0"/>
    <cellStyle name="A_SUM_Row Major_Support tables2" xfId="0"/>
    <cellStyle name="A_SUM_Row Major_Valuation" xfId="0"/>
    <cellStyle name="A_SUM_Row Major_world_arable_areas" xfId="0"/>
    <cellStyle name="A_SUM_Row Major_~2290763" xfId="0"/>
    <cellStyle name="A_SUM_Row Minor" xfId="0"/>
    <cellStyle name="A_SUM_Row Minor_Agriculture prices" xfId="0"/>
    <cellStyle name="A_SUM_Row Minor_Agro_market_outlook" xfId="0"/>
    <cellStyle name="A_SUM_Row Minor_Avangard47" xfId="0"/>
    <cellStyle name="A_SUM_Row Minor_Income" xfId="0"/>
    <cellStyle name="A_SUM_Row Minor_Income_Agriculture prices" xfId="0"/>
    <cellStyle name="A_SUM_Row Minor_Income_Agro_market_outlook" xfId="0"/>
    <cellStyle name="A_SUM_Row Minor_Income_Avangard47" xfId="0"/>
    <cellStyle name="A_SUM_Row Minor_Income_Land development DCF 8" xfId="0"/>
    <cellStyle name="A_SUM_Row Minor_Income_Market outlook" xfId="0"/>
    <cellStyle name="A_SUM_Row Minor_Income_Market outlook 3" xfId="0"/>
    <cellStyle name="A_SUM_Row Minor_Income_Market outlook 3_Agro_market_outlook_Ukraine7" xfId="0"/>
    <cellStyle name="A_SUM_Row Minor_Income_Market outlook 3_exc07081" xfId="0"/>
    <cellStyle name="A_SUM_Row Minor_Income_Market outlook 3_Land development DCF 8" xfId="0"/>
    <cellStyle name="A_SUM_Row Minor_Income_Market outlook 3_Russia_Grains3" xfId="0"/>
    <cellStyle name="A_SUM_Row Minor_Income_Market outlook 3_Valars 45" xfId="0"/>
    <cellStyle name="A_SUM_Row Minor_Income_Market outlook 3_Valuation" xfId="0"/>
    <cellStyle name="A_SUM_Row Minor_Income_Market outlook 3_world_arable_areas" xfId="0"/>
    <cellStyle name="A_SUM_Row Minor_Income_Market outlook2" xfId="0"/>
    <cellStyle name="A_SUM_Row Minor_Income_PhosAgro Model 21 " xfId="0"/>
    <cellStyle name="A_SUM_Row Minor_Income_PUBLISHED" xfId="0"/>
    <cellStyle name="A_SUM_Row Minor_Income_Russia_Grains3" xfId="0"/>
    <cellStyle name="A_SUM_Row Minor_Income_Support tables2" xfId="0"/>
    <cellStyle name="A_SUM_Row Minor_Income_Valuation" xfId="0"/>
    <cellStyle name="A_SUM_Row Minor_Income_world_arable_areas" xfId="0"/>
    <cellStyle name="A_SUM_Row Minor_Income_~2290763" xfId="0"/>
    <cellStyle name="A_SUM_Row Minor_Land development DCF 8" xfId="0"/>
    <cellStyle name="A_SUM_Row Minor_Market outlook" xfId="0"/>
    <cellStyle name="A_SUM_Row Minor_Market outlook 3" xfId="0"/>
    <cellStyle name="A_SUM_Row Minor_Market outlook 3_Agriculture prices" xfId="0"/>
    <cellStyle name="A_SUM_Row Minor_Market outlook 3_Agro_market_outlook" xfId="0"/>
    <cellStyle name="A_SUM_Row Minor_Market outlook 3_Avangard39" xfId="0"/>
    <cellStyle name="A_SUM_Row Minor_Market outlook 3_CONSUMER PEERS" xfId="0"/>
    <cellStyle name="A_SUM_Row Minor_Market outlook 3_Egg formatted2" xfId="0"/>
    <cellStyle name="A_SUM_Row Minor_Market outlook 3_Egg formatted3" xfId="0"/>
    <cellStyle name="A_SUM_Row Minor_Market outlook 3_Exc03376" xfId="0"/>
    <cellStyle name="A_SUM_Row Minor_Market outlook 3_Land development DCF" xfId="0"/>
    <cellStyle name="A_SUM_Row Minor_Market outlook 3_Land development DCF 8" xfId="0"/>
    <cellStyle name="A_SUM_Row Minor_Market outlook 3_Market outlook" xfId="0"/>
    <cellStyle name="A_SUM_Row Minor_Market outlook 3_Market outlook2" xfId="0"/>
    <cellStyle name="A_SUM_Row Minor_Market outlook 3_Peers valuation" xfId="0"/>
    <cellStyle name="A_SUM_Row Minor_Market outlook 3_PUBLISHED" xfId="0"/>
    <cellStyle name="A_SUM_Row Minor_Market outlook 3_Russia_Grains3" xfId="0"/>
    <cellStyle name="A_SUM_Row Minor_Market outlook 3_world_arable_areas" xfId="0"/>
    <cellStyle name="A_SUM_Row Minor_Market outlook2" xfId="0"/>
    <cellStyle name="A_SUM_Row Minor_PUBLISHED" xfId="0"/>
    <cellStyle name="A_SUM_Row Minor_Russia_Grains3" xfId="0"/>
    <cellStyle name="A_SUM_Row Minor_Support tables2" xfId="0"/>
    <cellStyle name="A_SUM_Row Minor_Valuation" xfId="0"/>
    <cellStyle name="A_SUM_Row Minor_world_arable_areas" xfId="0"/>
    <cellStyle name="A_SUM_Row Minor_~2290763" xfId="0"/>
    <cellStyle name="A_Title" xfId="0"/>
    <cellStyle name="A_Title_Income" xfId="0"/>
    <cellStyle name="A_Title_Income_Market outlook 3" xfId="0"/>
    <cellStyle name="A_Title_Income_Market outlook 3_Agro_market_outlook_Ukraine7" xfId="0"/>
    <cellStyle name="A_Title_Income_Market outlook 3_exc07081" xfId="0"/>
    <cellStyle name="A_Title_Income_Market outlook 3_Land development DCF 8" xfId="0"/>
    <cellStyle name="A_Title_Income_Market outlook 3_Russia_Grains3" xfId="0"/>
    <cellStyle name="A_Title_Income_Market outlook 3_Valars 45" xfId="0"/>
    <cellStyle name="A_Title_Income_Market outlook 3_Valuation" xfId="0"/>
    <cellStyle name="A_Title_Income_Market outlook 3_world_arable_areas" xfId="0"/>
    <cellStyle name="A_Title_Income_PhosAgro Model 21 " xfId="0"/>
    <cellStyle name="A_Title_Market outlook 3" xfId="0"/>
    <cellStyle name="A_Title_Market outlook 3_Agro_market_outlook_Ukraine7" xfId="0"/>
    <cellStyle name="A_Title_Market outlook 3_exc07081" xfId="0"/>
    <cellStyle name="A_Title_Market outlook 3_Land development DCF 8" xfId="0"/>
    <cellStyle name="A_Title_Market outlook 3_Russia_Grains3" xfId="0"/>
    <cellStyle name="A_Title_Market outlook 3_Valars 45" xfId="0"/>
    <cellStyle name="A_Title_Market outlook 3_Valuation" xfId="0"/>
    <cellStyle name="A_Title_Market outlook 3_world_arable_areas" xfId="0"/>
    <cellStyle name="A_YearHeadings" xfId="0"/>
    <cellStyle name="A_YearHeadings_Income" xfId="0"/>
    <cellStyle name="A_YearHeadings_Income_Market outlook 3" xfId="0"/>
    <cellStyle name="A_YearHeadings_Income_Market outlook 3_Agro_market_outlook_Ukraine7" xfId="0"/>
    <cellStyle name="A_YearHeadings_Income_Market outlook 3_exc07081" xfId="0"/>
    <cellStyle name="A_YearHeadings_Income_Market outlook 3_Land development DCF 8" xfId="0"/>
    <cellStyle name="A_YearHeadings_Income_Market outlook 3_Russia_Grains3" xfId="0"/>
    <cellStyle name="A_YearHeadings_Income_Market outlook 3_Valars 45" xfId="0"/>
    <cellStyle name="A_YearHeadings_Income_Market outlook 3_Valuation" xfId="0"/>
    <cellStyle name="A_YearHeadings_Income_Market outlook 3_world_arable_areas" xfId="0"/>
    <cellStyle name="A_YearHeadings_Income_PhosAgro Model 21 " xfId="0"/>
    <cellStyle name="Accent1 10" xfId="0"/>
    <cellStyle name="Accent1 10 2" xfId="0"/>
    <cellStyle name="Accent1 2" xfId="0"/>
    <cellStyle name="Accent1 2 2" xfId="0"/>
    <cellStyle name="Accent1 3" xfId="0"/>
    <cellStyle name="Accent1 3 2" xfId="0"/>
    <cellStyle name="Accent1 4" xfId="0"/>
    <cellStyle name="Accent1 4 2" xfId="0"/>
    <cellStyle name="Accent1 5" xfId="0"/>
    <cellStyle name="Accent1 5 2" xfId="0"/>
    <cellStyle name="Accent1 6" xfId="0"/>
    <cellStyle name="Accent1 6 2" xfId="0"/>
    <cellStyle name="Accent1 7" xfId="0"/>
    <cellStyle name="Accent1 7 2" xfId="0"/>
    <cellStyle name="Accent1 8" xfId="0"/>
    <cellStyle name="Accent1 8 2" xfId="0"/>
    <cellStyle name="Accent1 9" xfId="0"/>
    <cellStyle name="Accent1 9 2" xfId="0"/>
    <cellStyle name="Accent2 10" xfId="0"/>
    <cellStyle name="Accent2 10 2" xfId="0"/>
    <cellStyle name="Accent2 2" xfId="0"/>
    <cellStyle name="Accent2 2 2" xfId="0"/>
    <cellStyle name="Accent2 3" xfId="0"/>
    <cellStyle name="Accent2 3 2" xfId="0"/>
    <cellStyle name="Accent2 4" xfId="0"/>
    <cellStyle name="Accent2 4 2" xfId="0"/>
    <cellStyle name="Accent2 5" xfId="0"/>
    <cellStyle name="Accent2 5 2" xfId="0"/>
    <cellStyle name="Accent2 6" xfId="0"/>
    <cellStyle name="Accent2 6 2" xfId="0"/>
    <cellStyle name="Accent2 7" xfId="0"/>
    <cellStyle name="Accent2 7 2" xfId="0"/>
    <cellStyle name="Accent2 8" xfId="0"/>
    <cellStyle name="Accent2 8 2" xfId="0"/>
    <cellStyle name="Accent2 9" xfId="0"/>
    <cellStyle name="Accent2 9 2" xfId="0"/>
    <cellStyle name="Accent3 10" xfId="0"/>
    <cellStyle name="Accent3 10 2" xfId="0"/>
    <cellStyle name="Accent3 2" xfId="0"/>
    <cellStyle name="Accent3 2 2" xfId="0"/>
    <cellStyle name="Accent3 3" xfId="0"/>
    <cellStyle name="Accent3 3 2" xfId="0"/>
    <cellStyle name="Accent3 4" xfId="0"/>
    <cellStyle name="Accent3 4 2" xfId="0"/>
    <cellStyle name="Accent3 5" xfId="0"/>
    <cellStyle name="Accent3 5 2" xfId="0"/>
    <cellStyle name="Accent3 6" xfId="0"/>
    <cellStyle name="Accent3 6 2" xfId="0"/>
    <cellStyle name="Accent3 7" xfId="0"/>
    <cellStyle name="Accent3 7 2" xfId="0"/>
    <cellStyle name="Accent3 8" xfId="0"/>
    <cellStyle name="Accent3 8 2" xfId="0"/>
    <cellStyle name="Accent3 9" xfId="0"/>
    <cellStyle name="Accent3 9 2" xfId="0"/>
    <cellStyle name="Accent4 10" xfId="0"/>
    <cellStyle name="Accent4 10 2" xfId="0"/>
    <cellStyle name="Accent4 2" xfId="0"/>
    <cellStyle name="Accent4 2 2" xfId="0"/>
    <cellStyle name="Accent4 3" xfId="0"/>
    <cellStyle name="Accent4 3 2" xfId="0"/>
    <cellStyle name="Accent4 4" xfId="0"/>
    <cellStyle name="Accent4 4 2" xfId="0"/>
    <cellStyle name="Accent4 5" xfId="0"/>
    <cellStyle name="Accent4 5 2" xfId="0"/>
    <cellStyle name="Accent4 6" xfId="0"/>
    <cellStyle name="Accent4 6 2" xfId="0"/>
    <cellStyle name="Accent4 7" xfId="0"/>
    <cellStyle name="Accent4 7 2" xfId="0"/>
    <cellStyle name="Accent4 8" xfId="0"/>
    <cellStyle name="Accent4 8 2" xfId="0"/>
    <cellStyle name="Accent4 9" xfId="0"/>
    <cellStyle name="Accent4 9 2" xfId="0"/>
    <cellStyle name="Accent5 10" xfId="0"/>
    <cellStyle name="Accent5 10 2" xfId="0"/>
    <cellStyle name="Accent5 2" xfId="0"/>
    <cellStyle name="Accent5 2 2" xfId="0"/>
    <cellStyle name="Accent5 3" xfId="0"/>
    <cellStyle name="Accent5 3 2" xfId="0"/>
    <cellStyle name="Accent5 4" xfId="0"/>
    <cellStyle name="Accent5 4 2" xfId="0"/>
    <cellStyle name="Accent5 5" xfId="0"/>
    <cellStyle name="Accent5 5 2" xfId="0"/>
    <cellStyle name="Accent5 6" xfId="0"/>
    <cellStyle name="Accent5 6 2" xfId="0"/>
    <cellStyle name="Accent5 7" xfId="0"/>
    <cellStyle name="Accent5 7 2" xfId="0"/>
    <cellStyle name="Accent5 8" xfId="0"/>
    <cellStyle name="Accent5 8 2" xfId="0"/>
    <cellStyle name="Accent5 9" xfId="0"/>
    <cellStyle name="Accent5 9 2" xfId="0"/>
    <cellStyle name="Accent6 10" xfId="0"/>
    <cellStyle name="Accent6 10 2" xfId="0"/>
    <cellStyle name="Accent6 2" xfId="0"/>
    <cellStyle name="Accent6 2 2" xfId="0"/>
    <cellStyle name="Accent6 3" xfId="0"/>
    <cellStyle name="Accent6 3 2" xfId="0"/>
    <cellStyle name="Accent6 4" xfId="0"/>
    <cellStyle name="Accent6 4 2" xfId="0"/>
    <cellStyle name="Accent6 5" xfId="0"/>
    <cellStyle name="Accent6 5 2" xfId="0"/>
    <cellStyle name="Accent6 6" xfId="0"/>
    <cellStyle name="Accent6 6 2" xfId="0"/>
    <cellStyle name="Accent6 7" xfId="0"/>
    <cellStyle name="Accent6 7 2" xfId="0"/>
    <cellStyle name="Accent6 8" xfId="0"/>
    <cellStyle name="Accent6 8 2" xfId="0"/>
    <cellStyle name="Accent6 9" xfId="0"/>
    <cellStyle name="Accent6 9 2" xfId="0"/>
    <cellStyle name="Acctg" xfId="0"/>
    <cellStyle name="AeE­ [0]_INQUIRY ¿μ¾÷AßAø " xfId="0"/>
    <cellStyle name="AeE­_INQUIRY ¿μ¾÷AßAø " xfId="0"/>
    <cellStyle name="Aeia?nnueea" xfId="0"/>
    <cellStyle name="Aeia?nnueea 2" xfId="0"/>
    <cellStyle name="AFE" xfId="0"/>
    <cellStyle name="alternate" xfId="0"/>
    <cellStyle name="Ana Başlık" xfId="0"/>
    <cellStyle name="Analyst Name" xfId="0"/>
    <cellStyle name="ANCLAS,REZONES Y SUS PARTES,DE FUNDICION,DE HIERRO O DE ACERO" xfId="0"/>
    <cellStyle name="Array" xfId="0"/>
    <cellStyle name="Array Enter" xfId="0"/>
    <cellStyle name="Array_Book2" xfId="0"/>
    <cellStyle name="art" xfId="0"/>
    <cellStyle name="assumptions" xfId="0"/>
    <cellStyle name="Availability" xfId="0"/>
    <cellStyle name="AÞ¸¶ [0]_INQUIRY ¿μ¾÷AßAø " xfId="0"/>
    <cellStyle name="AÞ¸¶_INQUIRY ¿μ¾÷AßAø " xfId="0"/>
    <cellStyle name="Açıklama Metni" xfId="0"/>
    <cellStyle name="b" xfId="0"/>
    <cellStyle name="b_AMT Valuation pitchbook summary template 2009" xfId="0"/>
    <cellStyle name="b_Financing v22_PhosAgro Model 21 " xfId="0"/>
    <cellStyle name="b_PhosAgro Model 21 " xfId="0"/>
    <cellStyle name="Bad 10" xfId="0"/>
    <cellStyle name="Bad 10 2" xfId="0"/>
    <cellStyle name="Bad 2" xfId="0"/>
    <cellStyle name="Bad 2 2" xfId="0"/>
    <cellStyle name="Bad 3" xfId="0"/>
    <cellStyle name="Bad 3 2" xfId="0"/>
    <cellStyle name="Bad 4" xfId="0"/>
    <cellStyle name="Bad 4 2" xfId="0"/>
    <cellStyle name="Bad 5" xfId="0"/>
    <cellStyle name="Bad 5 2" xfId="0"/>
    <cellStyle name="Bad 6" xfId="0"/>
    <cellStyle name="Bad 6 2" xfId="0"/>
    <cellStyle name="Bad 7" xfId="0"/>
    <cellStyle name="Bad 7 2" xfId="0"/>
    <cellStyle name="Bad 8" xfId="0"/>
    <cellStyle name="Bad 8 2" xfId="0"/>
    <cellStyle name="Bad 9" xfId="0"/>
    <cellStyle name="Bad 9 2" xfId="0"/>
    <cellStyle name="Band 2" xfId="0"/>
    <cellStyle name="Bağlı Hücre" xfId="0"/>
    <cellStyle name="Başlık 1" xfId="0"/>
    <cellStyle name="Başlık 2" xfId="0"/>
    <cellStyle name="Başlık 3" xfId="0"/>
    <cellStyle name="Başlık 4" xfId="0"/>
    <cellStyle name="blank" xfId="0"/>
    <cellStyle name="blp_column_header" xfId="0"/>
    <cellStyle name="Blue" xfId="0"/>
    <cellStyle name="blue-linked data to another file" xfId="0"/>
    <cellStyle name="Body_$Numeric" xfId="0"/>
    <cellStyle name="Bold" xfId="0"/>
    <cellStyle name="Bold Header" xfId="0"/>
    <cellStyle name="Bold Italic + Line Top" xfId="0"/>
    <cellStyle name="Bold Text" xfId="0"/>
    <cellStyle name="Bold Text %" xfId="0"/>
    <cellStyle name="Bold Text + Line Top" xfId="0"/>
    <cellStyle name="Bold Text_Market outlook 3" xfId="0"/>
    <cellStyle name="BoldRight" xfId="0"/>
    <cellStyle name="Border" xfId="0"/>
    <cellStyle name="C" xfId="0"/>
    <cellStyle name="C01_Main head" xfId="0"/>
    <cellStyle name="C02_Column heads" xfId="0"/>
    <cellStyle name="C03_Sub head bold" xfId="0"/>
    <cellStyle name="C03a_Sub head" xfId="0"/>
    <cellStyle name="C04_Total text white bold" xfId="0"/>
    <cellStyle name="C04a_Total text black with rule" xfId="0"/>
    <cellStyle name="C05_Main text" xfId="0"/>
    <cellStyle name="C06_Figs" xfId="0"/>
    <cellStyle name="C07_Figs 1 dec percent" xfId="0"/>
    <cellStyle name="C08_Figs 1 decimal" xfId="0"/>
    <cellStyle name="C09_Notes" xfId="0"/>
    <cellStyle name="C_090807_Consensus_2009-2010" xfId="0"/>
    <cellStyle name="c_Chorus Model 22 Sep 04 V6 " xfId="0"/>
    <cellStyle name="c_Macros (2)_PhosAgro Model 21 " xfId="0"/>
    <cellStyle name="c_Macros_PhosAgro Model 21 " xfId="0"/>
    <cellStyle name="c_Manager (2)_PhosAgro Model 21 " xfId="0"/>
    <cellStyle name="c_mer-mod15_PhosAgro Model 21 " xfId="0"/>
    <cellStyle name="c_nav rioja2_PhosAgro Model 21 " xfId="0"/>
    <cellStyle name="c_nav venus2_PhosAgro Model 21 " xfId="0"/>
    <cellStyle name="c_Orion Model 10 April 2003_PhosAgro Model 21 " xfId="0"/>
    <cellStyle name="c_Valo_Science_1904_PhosAgro Model 21 " xfId="0"/>
    <cellStyle name="c_WACC benchmarking_PhosAgro Model 21 " xfId="0"/>
    <cellStyle name="Cabecera 1" xfId="0"/>
    <cellStyle name="Cabecera 2" xfId="0"/>
    <cellStyle name="Cabe‡alho 1" xfId="0"/>
    <cellStyle name="Cabe‡alho 2" xfId="0"/>
    <cellStyle name="Calculation 10" xfId="0"/>
    <cellStyle name="Calculation 10 2" xfId="0"/>
    <cellStyle name="Calculation 2" xfId="0"/>
    <cellStyle name="Calculation 2 2" xfId="0"/>
    <cellStyle name="Calculation 3" xfId="0"/>
    <cellStyle name="Calculation 3 2" xfId="0"/>
    <cellStyle name="Calculation 4" xfId="0"/>
    <cellStyle name="Calculation 4 2" xfId="0"/>
    <cellStyle name="Calculation 5" xfId="0"/>
    <cellStyle name="Calculation 5 2" xfId="0"/>
    <cellStyle name="Calculation 6" xfId="0"/>
    <cellStyle name="Calculation 6 2" xfId="0"/>
    <cellStyle name="Calculation 7" xfId="0"/>
    <cellStyle name="Calculation 7 2" xfId="0"/>
    <cellStyle name="Calculation 8" xfId="0"/>
    <cellStyle name="Calculation 8 2" xfId="0"/>
    <cellStyle name="Calculation 9" xfId="0"/>
    <cellStyle name="Calculation 9 2" xfId="0"/>
    <cellStyle name="Celkem" xfId="0"/>
    <cellStyle name="Center" xfId="0"/>
    <cellStyle name="Cents" xfId="0"/>
    <cellStyle name="Changeable" xfId="0"/>
    <cellStyle name="Check" xfId="0"/>
    <cellStyle name="Check Cell 10" xfId="0"/>
    <cellStyle name="Check Cell 10 2" xfId="0"/>
    <cellStyle name="Check Cell 2" xfId="0"/>
    <cellStyle name="Check Cell 2 2" xfId="0"/>
    <cellStyle name="Check Cell 3" xfId="0"/>
    <cellStyle name="Check Cell 3 2" xfId="0"/>
    <cellStyle name="Check Cell 4" xfId="0"/>
    <cellStyle name="Check Cell 4 2" xfId="0"/>
    <cellStyle name="Check Cell 5" xfId="0"/>
    <cellStyle name="Check Cell 5 2" xfId="0"/>
    <cellStyle name="Check Cell 6" xfId="0"/>
    <cellStyle name="Check Cell 6 2" xfId="0"/>
    <cellStyle name="Check Cell 7" xfId="0"/>
    <cellStyle name="Check Cell 7 2" xfId="0"/>
    <cellStyle name="Check Cell 8" xfId="0"/>
    <cellStyle name="Check Cell 8 2" xfId="0"/>
    <cellStyle name="Check Cell 9" xfId="0"/>
    <cellStyle name="Check Cell 9 2" xfId="0"/>
    <cellStyle name="clear" xfId="0"/>
    <cellStyle name="clear purple comma" xfId="0"/>
    <cellStyle name="Clive" xfId="0"/>
    <cellStyle name="clsAltData" xfId="0"/>
    <cellStyle name="clsAltData 2" xfId="0"/>
    <cellStyle name="clsAltMRVData" xfId="0"/>
    <cellStyle name="clsAltMRVData 2" xfId="0"/>
    <cellStyle name="clsBlank" xfId="0"/>
    <cellStyle name="clsBlank 2" xfId="0"/>
    <cellStyle name="clsColumnHeader" xfId="0"/>
    <cellStyle name="clsColumnHeader 2" xfId="0"/>
    <cellStyle name="clsData" xfId="0"/>
    <cellStyle name="clsData 2" xfId="0"/>
    <cellStyle name="clsDefault" xfId="0"/>
    <cellStyle name="clsDefault 2" xfId="0"/>
    <cellStyle name="clsDefault 3" xfId="0"/>
    <cellStyle name="clsFooter" xfId="0"/>
    <cellStyle name="clsFooter 2" xfId="0"/>
    <cellStyle name="clsIndexTableData" xfId="0"/>
    <cellStyle name="clsIndexTableData 2" xfId="0"/>
    <cellStyle name="clsIndexTableHdr" xfId="0"/>
    <cellStyle name="clsIndexTableHdr 2" xfId="0"/>
    <cellStyle name="clsIndexTableTitle" xfId="0"/>
    <cellStyle name="clsIndexTableTitle 2" xfId="0"/>
    <cellStyle name="clsMRVData" xfId="0"/>
    <cellStyle name="clsMRVData 2" xfId="0"/>
    <cellStyle name="clsReportFooter" xfId="0"/>
    <cellStyle name="clsReportFooter 2" xfId="0"/>
    <cellStyle name="clsReportHeader" xfId="0"/>
    <cellStyle name="clsReportHeader 2" xfId="0"/>
    <cellStyle name="clsRowHeader" xfId="0"/>
    <cellStyle name="clsRowHeader 2" xfId="0"/>
    <cellStyle name="clsScale" xfId="0"/>
    <cellStyle name="clsScale 2" xfId="0"/>
    <cellStyle name="clsSection" xfId="0"/>
    <cellStyle name="clsSection 2" xfId="0"/>
    <cellStyle name="Code" xfId="0"/>
    <cellStyle name="Code Section" xfId="0"/>
    <cellStyle name="ColHeading" xfId="0"/>
    <cellStyle name="color" xfId="0"/>
    <cellStyle name="Column-Header" xfId="0"/>
    <cellStyle name="Column-Header 2" xfId="0"/>
    <cellStyle name="Column-Header 3" xfId="0"/>
    <cellStyle name="Column-Header 4" xfId="0"/>
    <cellStyle name="Column-Header 5" xfId="0"/>
    <cellStyle name="Column-Header 6" xfId="0"/>
    <cellStyle name="Column-Header 7" xfId="0"/>
    <cellStyle name="Column-Header 7 2" xfId="0"/>
    <cellStyle name="Column-Header 8" xfId="0"/>
    <cellStyle name="Column-Header 8 2" xfId="0"/>
    <cellStyle name="Column-Header 9" xfId="0"/>
    <cellStyle name="Column-Header 9 2" xfId="0"/>
    <cellStyle name="Column-Header_Zvit rux-koshtiv 2010 Департамент " xfId="0"/>
    <cellStyle name="ColumnHeadings" xfId="0"/>
    <cellStyle name="ColumnHeadings2" xfId="0"/>
    <cellStyle name="Comma  - Style1" xfId="0"/>
    <cellStyle name="Comma  - Style2" xfId="0"/>
    <cellStyle name="Comma  - Style3" xfId="0"/>
    <cellStyle name="Comma  - Style4" xfId="0"/>
    <cellStyle name="Comma  - Style5" xfId="0"/>
    <cellStyle name="Comma  - Style6" xfId="0"/>
    <cellStyle name="Comma  - Style7" xfId="0"/>
    <cellStyle name="Comma  - Style8" xfId="0"/>
    <cellStyle name="Comma ," xfId="0"/>
    <cellStyle name="Comma 10" xfId="0"/>
    <cellStyle name="Comma 10 2" xfId="0"/>
    <cellStyle name="Comma 11" xfId="0"/>
    <cellStyle name="Comma 11 2" xfId="0"/>
    <cellStyle name="Comma 12" xfId="0"/>
    <cellStyle name="Comma 13" xfId="0"/>
    <cellStyle name="Comma 13 2" xfId="0"/>
    <cellStyle name="Comma 14" xfId="0"/>
    <cellStyle name="Comma 14 2" xfId="0"/>
    <cellStyle name="Comma 15" xfId="0"/>
    <cellStyle name="Comma 15 2" xfId="0"/>
    <cellStyle name="Comma 16" xfId="0"/>
    <cellStyle name="Comma 17" xfId="0"/>
    <cellStyle name="Comma 18" xfId="0"/>
    <cellStyle name="Comma 19" xfId="0"/>
    <cellStyle name="Comma 2" xfId="0"/>
    <cellStyle name="Comma 2 10" xfId="0"/>
    <cellStyle name="Comma 2 11" xfId="0"/>
    <cellStyle name="Comma 2 12" xfId="0"/>
    <cellStyle name="Comma 2 13" xfId="0"/>
    <cellStyle name="Comma 2 2" xfId="0"/>
    <cellStyle name="Comma 2 2 2" xfId="0"/>
    <cellStyle name="Comma 2 2 3" xfId="0"/>
    <cellStyle name="Comma 2 2 4" xfId="0"/>
    <cellStyle name="Comma 2 2 5" xfId="0"/>
    <cellStyle name="Comma 2 3" xfId="0"/>
    <cellStyle name="Comma 2 3 2" xfId="0"/>
    <cellStyle name="Comma 2 4" xfId="0"/>
    <cellStyle name="Comma 2 5" xfId="0"/>
    <cellStyle name="Comma 2 6" xfId="0"/>
    <cellStyle name="Comma 2 7" xfId="0"/>
    <cellStyle name="Comma 2 8" xfId="0"/>
    <cellStyle name="Comma 2 9" xfId="0"/>
    <cellStyle name="Comma 20" xfId="0"/>
    <cellStyle name="Comma 21" xfId="0"/>
    <cellStyle name="Comma 22" xfId="0"/>
    <cellStyle name="Comma 22 2" xfId="0"/>
    <cellStyle name="Comma 23" xfId="0"/>
    <cellStyle name="Comma 24" xfId="0"/>
    <cellStyle name="Comma 24 2" xfId="0"/>
    <cellStyle name="Comma 25" xfId="0"/>
    <cellStyle name="Comma 26" xfId="0"/>
    <cellStyle name="Comma 27" xfId="0"/>
    <cellStyle name="Comma 28" xfId="0"/>
    <cellStyle name="Comma 29" xfId="0"/>
    <cellStyle name="Comma 3" xfId="0"/>
    <cellStyle name="Comma 3 2" xfId="0"/>
    <cellStyle name="Comma 3 2 2" xfId="0"/>
    <cellStyle name="Comma 3 3" xfId="0"/>
    <cellStyle name="Comma 3 4" xfId="0"/>
    <cellStyle name="Comma 3 5" xfId="0"/>
    <cellStyle name="Comma 30" xfId="0"/>
    <cellStyle name="Comma 31" xfId="0"/>
    <cellStyle name="Comma 32" xfId="0"/>
    <cellStyle name="Comma 33" xfId="0"/>
    <cellStyle name="Comma 34" xfId="0"/>
    <cellStyle name="Comma 35" xfId="0"/>
    <cellStyle name="Comma 36" xfId="0"/>
    <cellStyle name="Comma 37" xfId="0"/>
    <cellStyle name="Comma 38" xfId="0"/>
    <cellStyle name="Comma 4" xfId="0"/>
    <cellStyle name="Comma 4 2" xfId="0"/>
    <cellStyle name="Comma 4 3" xfId="0"/>
    <cellStyle name="Comma 5" xfId="0"/>
    <cellStyle name="Comma 5 2" xfId="0"/>
    <cellStyle name="Comma 5 3" xfId="0"/>
    <cellStyle name="Comma 5 4" xfId="0"/>
    <cellStyle name="Comma 5 5" xfId="0"/>
    <cellStyle name="Comma 6" xfId="0"/>
    <cellStyle name="Comma 6 2" xfId="0"/>
    <cellStyle name="Comma 7" xfId="0"/>
    <cellStyle name="Comma 7 2" xfId="0"/>
    <cellStyle name="Comma 8" xfId="0"/>
    <cellStyle name="Comma 8 2" xfId="0"/>
    <cellStyle name="Comma 9" xfId="0"/>
    <cellStyle name="Comma 9 2" xfId="0"/>
    <cellStyle name="Comma 9 3" xfId="0"/>
    <cellStyle name="Comma [0] 2" xfId="0"/>
    <cellStyle name="Comma [0] 3" xfId="0"/>
    <cellStyle name="Comma [0]䧟Лист3" xfId="0"/>
    <cellStyle name="Comma [0]䧟Лист3 2" xfId="0"/>
    <cellStyle name="Comma(1)" xfId="0"/>
    <cellStyle name="Comma(3)" xfId="0"/>
    <cellStyle name="Comma, 1 dec" xfId="0"/>
    <cellStyle name="Comma0" xfId="0"/>
    <cellStyle name="Comma0 - Modelo1" xfId="0"/>
    <cellStyle name="Comma0 - Style1" xfId="0"/>
    <cellStyle name="Comma0 - Style3" xfId="0"/>
    <cellStyle name="Comma0 2" xfId="0"/>
    <cellStyle name="Comma0 3" xfId="0"/>
    <cellStyle name="Comma0 4" xfId="0"/>
    <cellStyle name="Comma0 5" xfId="0"/>
    <cellStyle name="Comma0 6" xfId="0"/>
    <cellStyle name="Comma0 7" xfId="0"/>
    <cellStyle name="Comma0 8" xfId="0"/>
    <cellStyle name="Comma0_BG Money (current)" xfId="0"/>
    <cellStyle name="Comma1 - Modelo2" xfId="0"/>
    <cellStyle name="Comma1 - Style2" xfId="0"/>
    <cellStyle name="Comma2" xfId="0"/>
    <cellStyle name="Comment" xfId="0"/>
    <cellStyle name="Company" xfId="0"/>
    <cellStyle name="CompanyName" xfId="0"/>
    <cellStyle name="Credit" xfId="0"/>
    <cellStyle name="Credit subtotal" xfId="0"/>
    <cellStyle name="Credit Total" xfId="0"/>
    <cellStyle name="Credit_~2290763" xfId="0"/>
    <cellStyle name="CurRatio" xfId="0"/>
    <cellStyle name="Curren - Style3" xfId="0"/>
    <cellStyle name="Curren - Style4" xfId="0"/>
    <cellStyle name="Currency 2" xfId="0"/>
    <cellStyle name="Currency 2 2" xfId="0"/>
    <cellStyle name="Currency 3" xfId="0"/>
    <cellStyle name="Currency [0] 2" xfId="0"/>
    <cellStyle name="Currency [1]" xfId="0"/>
    <cellStyle name="Currency [2]" xfId="0"/>
    <cellStyle name="Currency0" xfId="0"/>
    <cellStyle name="Currency0 2" xfId="0"/>
    <cellStyle name="Currency2" xfId="0"/>
    <cellStyle name="CUS.Work.Area" xfId="0"/>
    <cellStyle name="C￥AØ_≫c¾÷ºIº° AN°e " xfId="0"/>
    <cellStyle name="d" xfId="0"/>
    <cellStyle name="D_050117 CCA EW - CCA - 11 Jan 05 (DB adj)_PhosAgro Model 21 " xfId="0"/>
    <cellStyle name="D_050204 CCA EW - CCA - 11 Jan 05 (DB adj) - 4_PhosAgro Model 21 " xfId="0"/>
    <cellStyle name="D_070906 WACC_PhosAgro Model 21 " xfId="0"/>
    <cellStyle name="D_15 Nov 2004_CCA Jason_PhosAgro Model 21 " xfId="0"/>
    <cellStyle name="D_22 Nov 2004_CCA Jason_PhosAgro Model 21 " xfId="0"/>
    <cellStyle name="D_8 Nov 2004_CCA Jason.xls Chart 1_PhosAgro Model 21 " xfId="0"/>
    <cellStyle name="D_8 Nov 2004_CCA Jason_PhosAgro Model 21 " xfId="0"/>
    <cellStyle name="d_Chorus Model 22 Sep 04 V6 " xfId="0"/>
    <cellStyle name="D_Comps File Generic Media_PhosAgro Model 21 " xfId="0"/>
    <cellStyle name="D_Copy of DMT496 Professional Publishing Comps 050714 Abhas_PhosAgro Model 21 " xfId="0"/>
    <cellStyle name="D_Copy of TDI1183 Template 051219 II Mili v1_PhosAgro Model 21 " xfId="0"/>
    <cellStyle name="D_Copy of TDI1183 Template 051219 II Neeraj QC1 ILUKA Babneet_PhosAgro Model 21 " xfId="0"/>
    <cellStyle name="D_Copy of TDI1183 Template 051219 II Neeraj_PhosAgro Model 21 " xfId="0"/>
    <cellStyle name="D_Copy of TDI1183 Template 051219 Nikunj_PhosAgro Model 21 " xfId="0"/>
    <cellStyle name="D_Directories Trading Multiples 10Jan2005_PhosAgro Model 21 " xfId="0"/>
    <cellStyle name="D_DMT448 Comps 050622 Ankur_PhosAgro Model 21 " xfId="0"/>
    <cellStyle name="D_DMT448 Comps 050622 Puneet QC Sumit_PhosAgro Model 21 " xfId="0"/>
    <cellStyle name="D_DMT448 Comps 050622 Puneet_PhosAgro Model 21 " xfId="0"/>
    <cellStyle name="D_DMT458 Comps 050628 Abhishek QC Beasley and Chrysalis_PhosAgro Model 21 " xfId="0"/>
    <cellStyle name="D_DMT458 Comps 050628 Abhishek Radio and Emmis QCD_PhosAgro Model 21 " xfId="0"/>
    <cellStyle name="D_DMT458 Comps 050628 Abhishek_PhosAgro Model 21 " xfId="0"/>
    <cellStyle name="D_DMT458 Comps 050628 Manish QC Ulster_PhosAgro Model 21 " xfId="0"/>
    <cellStyle name="D_DMT458 Comps 050628 Puneet vQC_PhosAgro Model 21 " xfId="0"/>
    <cellStyle name="D_DMT458 Comps 050628 Puneet_PhosAgro Model 21 " xfId="0"/>
    <cellStyle name="D_DMT458 Comps 050628 Rajan 5 Cos Final vQC Anish_PhosAgro Model 21 " xfId="0"/>
    <cellStyle name="D_DMT458 Comps 050628 Rajan SMG QCd_PhosAgro Model 21 " xfId="0"/>
    <cellStyle name="D_DMT458 Comps 050628 Rajan_PhosAgro Model 21 " xfId="0"/>
    <cellStyle name="D_DMT458 Comps 050630 Abhishek QC Sumit_PhosAgro Model 21 " xfId="0"/>
    <cellStyle name="D_DMT458 Comps 050630 Abhishek_PhosAgro Model 21 " xfId="0"/>
    <cellStyle name="D_DMT458 Comps 050630 Ankur QC Sumit_PhosAgro Model 21 " xfId="0"/>
    <cellStyle name="D_DMT458 Comps 050630 Ankur_PhosAgro Model 21 " xfId="0"/>
    <cellStyle name="D_DMT458 Comps 050630 SUMIT for Reed Elsevier from 462_PhosAgro Model 21 " xfId="0"/>
    <cellStyle name="D_DMT462 Comps 050628 Ankur Arbitron QC_PhosAgro Model 21 " xfId="0"/>
    <cellStyle name="D_DMT462 Comps 050628 Ankur_PhosAgro Model 21 " xfId="0"/>
    <cellStyle name="D_DMT462 Comps 050629 Abhishek QCd_PhosAgro Model 21 " xfId="0"/>
    <cellStyle name="D_DMT462 Comps 050629 Abhishek_PhosAgro Model 21 " xfId="0"/>
    <cellStyle name="D_DMT462 Comps 050629 Ankur Ipsos QC_PhosAgro Model 21 " xfId="0"/>
    <cellStyle name="D_DMT462 Comps 050629 Puneet QC Reuters_PhosAgro Model 21 " xfId="0"/>
    <cellStyle name="D_DMT462 Comps 050629 Puneet_PhosAgro Model 21 " xfId="0"/>
    <cellStyle name="D_DMT462 Comps 050629 Rajan QCd_PhosAgro Model 21 " xfId="0"/>
    <cellStyle name="D_DMT462 Comps 050629 Rajan_PhosAgro Model 21 " xfId="0"/>
    <cellStyle name="D_DMT482 Consumer Comps 050707 Puneet_PhosAgro Model 21 " xfId="0"/>
    <cellStyle name="D_DMT482 Consumer Publishing Comps 050707 Puneet_PhosAgro Model 21 " xfId="0"/>
    <cellStyle name="D_DMT482 Consumer Publishing Comps 050708 Amit_PhosAgro Model 21 " xfId="0"/>
    <cellStyle name="D_DMT482 Consumer Publishing Comps 050709_PhosAgro Model 21 " xfId="0"/>
    <cellStyle name="D_DMT482 Newspaper Comps 050709_PhosAgro Model 21 " xfId="0"/>
    <cellStyle name="D_DMT482 Newspapers Comps 050708 Manas_PhosAgro Model 21 " xfId="0"/>
    <cellStyle name="D_DMT482 Newspapers Comps 050708 Pankaj_PhosAgro Model 21 " xfId="0"/>
    <cellStyle name="D_DMT482 Newspapers Comps 050708_PhosAgro Model 21 " xfId="0"/>
    <cellStyle name="D_DMT482 Professional Publishing Comps 050708 Puneet_PhosAgro Model 21 " xfId="0"/>
    <cellStyle name="D_DMT482 Professional Publishing Comps 050708 Rajesh_PhosAgro Model 21 " xfId="0"/>
    <cellStyle name="D_DMT482 Professional Publishing Comps 050712_PhosAgro Model 21 " xfId="0"/>
    <cellStyle name="D_DMT482 Radio Comps 050709 Pankaj_PhosAgro Model 21 " xfId="0"/>
    <cellStyle name="D_DMT482 Radio Comps 050712_PhosAgro Model 21 " xfId="0"/>
    <cellStyle name="D_DMT489 Comps 050716_PhosAgro Model 21 " xfId="0"/>
    <cellStyle name="D_DMT493 Media Comps 050714_PhosAgro Model 21 " xfId="0"/>
    <cellStyle name="D_DMT496 Comps 050714_PhosAgro Model 21 " xfId="0"/>
    <cellStyle name="D_DMT496 Professional Publishing Comps 050714 Abhishek_PhosAgro Model 21 " xfId="0"/>
    <cellStyle name="D_DMT496 Professional Publishing Comps 050714 Amit_PhosAgro Model 21 " xfId="0"/>
    <cellStyle name="D_DMT496 Professional Publishing Comps 050714 Ankur_PhosAgro Model 21 " xfId="0"/>
    <cellStyle name="D_DMT496 Professional Publishing Comps 050714 Manish_PhosAgro Model 21 " xfId="0"/>
    <cellStyle name="D_DMT496 Professional Publishing Comps 050714 Pankaj_PhosAgro Model 21 " xfId="0"/>
    <cellStyle name="D_DMT496 Professional Publishing Comps 050714_PhosAgro Model 21 " xfId="0"/>
    <cellStyle name="D_DMT496A Comps 050715 Abhas_PhosAgro Model 21 " xfId="0"/>
    <cellStyle name="D_DMT496A Comps 050715 Abhishek_PhosAgro Model 21 " xfId="0"/>
    <cellStyle name="D_DMT496A Comps 050715 Amit_PhosAgro Model 21 " xfId="0"/>
    <cellStyle name="D_DMT496A Comps 050715 Manas_PhosAgro Model 21 " xfId="0"/>
    <cellStyle name="D_DMT496A Comps 050715 Pankaj_PhosAgro Model 21 " xfId="0"/>
    <cellStyle name="D_DMT496A Comps 050715 QC 2 Pankaj_PhosAgro Model 21 " xfId="0"/>
    <cellStyle name="D_DMT496A Comps 050715 QC Antena Amit_PhosAgro Model 21 " xfId="0"/>
    <cellStyle name="D_DMT496A Comps 050715 QC BEC Pankaj_PhosAgro Model 21 " xfId="0"/>
    <cellStyle name="D_DMT496A Comps 050715 QC Disney Amit_PhosAgro Model 21 " xfId="0"/>
    <cellStyle name="D_DMT496A Comps 050715 QC EMI Abhas_PhosAgro Model 21 " xfId="0"/>
    <cellStyle name="D_DMT496A Comps 050715 QC M6 metro Amit_PhosAgro Model 21 " xfId="0"/>
    <cellStyle name="D_DMT496A Comps 050715 QC Mediaset Abhishek_PhosAgro Model 21 " xfId="0"/>
    <cellStyle name="D_DMT496A Comps 050715 QC Newscorp Abhishek_PhosAgro Model 21 " xfId="0"/>
    <cellStyle name="D_DMT496A Comps 050715 QC Premiere Amit_PhosAgro Model 21 " xfId="0"/>
    <cellStyle name="D_DMT496A Comps 050715 QC Prosieben Abhas_PhosAgro Model 21 " xfId="0"/>
    <cellStyle name="D_DMT496A Comps 050715 QC RTL Abhishek_PhosAgro Model 21 " xfId="0"/>
    <cellStyle name="D_DMT496A Comps 050715 QC Sogecable Manas_PhosAgro Model 21 " xfId="0"/>
    <cellStyle name="D_DMT496A Comps 050715 QC Telecinco Amit_PhosAgro Model 21 " xfId="0"/>
    <cellStyle name="D_DMT496A Comps 050715 QC TF1 Rajan_PhosAgro Model 21 " xfId="0"/>
    <cellStyle name="D_DMT496A Comps 050715 QC Time warner Abhas_PhosAgro Model 21 " xfId="0"/>
    <cellStyle name="D_DMT496A Comps 050715 QC TVN Srilatha_PhosAgro Model 21 " xfId="0"/>
    <cellStyle name="D_DMT496A Comps 050715 QC Viacom Abhas_PhosAgro Model 21 " xfId="0"/>
    <cellStyle name="D_DMT496A Comps 050715 QC WMG Pankaj_PhosAgro Model 21 " xfId="0"/>
    <cellStyle name="D_DMT496A Comps 050715 Rajan_PhosAgro Model 21 " xfId="0"/>
    <cellStyle name="D_DMT496A Comps 050715 Srilatha_PhosAgro Model 21 " xfId="0"/>
    <cellStyle name="D_DMT496B Comps 050715 4Kids Sorabh_PhosAgro Model 21 " xfId="0"/>
    <cellStyle name="D_DMT496B Comps 050715 Abhishek_PhosAgro Model 21 " xfId="0"/>
    <cellStyle name="D_DMT496B Comps 050716 Amit_PhosAgro Model 21 " xfId="0"/>
    <cellStyle name="D_DMT496B Comps 050716 Jetix Sorabh_PhosAgro Model 21 " xfId="0"/>
    <cellStyle name="D_DMT503 Media Comps 050721 Puneet_PhosAgro Model 21 " xfId="0"/>
    <cellStyle name="D_DMT505 Media Comps 050722 Puneet_PhosAgro Model 21 " xfId="0"/>
    <cellStyle name="D_DMT505 Media Comps 050722 Rajan_PhosAgro Model 21 " xfId="0"/>
    <cellStyle name="D_DMT506 Media Comps 050722 Manas_PhosAgro Model 21 " xfId="0"/>
    <cellStyle name="D_DMT506 Media Comps 050723 Himanshu_PhosAgro Model 21 " xfId="0"/>
    <cellStyle name="D_DMT506 QC SUMIT Media Comps 050722 Amazon_PhosAgro Model 21 " xfId="0"/>
    <cellStyle name="D_DMT506 QC SUMIT Media Comps 050723_PhosAgro Model 21 " xfId="0"/>
    <cellStyle name="D_DMT507 Media Comps 050725 Electronics Arts Sorabh_PhosAgro Model 21 " xfId="0"/>
    <cellStyle name="D_DMT507 Media Comps 050725 Himanshu_PhosAgro Model 21 " xfId="0"/>
    <cellStyle name="D_DMT507 Media Comps 050725 Manas_PhosAgro Model 21 " xfId="0"/>
    <cellStyle name="D_DMT507 Media Comps 050725 Manish_PhosAgro Model 21 " xfId="0"/>
    <cellStyle name="D_DMT507 Media Comps 050725 Pankaj_PhosAgro Model 21 " xfId="0"/>
    <cellStyle name="D_DMT507 Media Comps 050725 Pixar Sorabh_PhosAgro Model 21 " xfId="0"/>
    <cellStyle name="D_DMT507 Media Comps 050725 reamworks Sorabh_PhosAgro Model 21 " xfId="0"/>
    <cellStyle name="D_DMT507 Media Comps 050725 THQ Sorabh_PhosAgro Model 21 " xfId="0"/>
    <cellStyle name="D_DMT507 Media Comps 050725_PhosAgro Model 21 " xfId="0"/>
    <cellStyle name="D_DMT507 Media Comps Template_PhosAgro Model 21 " xfId="0"/>
    <cellStyle name="D_DMT562 Software Games Comps 050830 Infogrames_PhosAgro Model 21 " xfId="0"/>
    <cellStyle name="D_DMT562 Software Games Comps 050830 Pankaj_PhosAgro Model 21 " xfId="0"/>
    <cellStyle name="D_DMT562 Software Games Comps 050830 Puneet_PhosAgro Model 21 " xfId="0"/>
    <cellStyle name="D_DMT562 Software Games Comps 050830_PhosAgro Model 21 " xfId="0"/>
    <cellStyle name="D_DMT568 Media Comps 050902 Set 4 Puneet_PhosAgro Model 21 " xfId="0"/>
    <cellStyle name="D_DMT591 Media Comps 050916 Avneesh Qc_PhosAgro Model 21 " xfId="0"/>
    <cellStyle name="D_DMT591 Media Comps 050916 Avneesh_PhosAgro Model 21 " xfId="0"/>
    <cellStyle name="D_DMT591 Media Comps 050916 Himanshu_PhosAgro Model 21 " xfId="0"/>
    <cellStyle name="D_DMT591 Media Comps 050916 Manas_PhosAgro Model 21 " xfId="0"/>
    <cellStyle name="D_DMT591 Media Comps 050916 Manish_PhosAgro Model 21 " xfId="0"/>
    <cellStyle name="D_DMT591 Media Comps 050916 Rajesh_PhosAgro Model 21 " xfId="0"/>
    <cellStyle name="D_DMT591 Media Comps 050916_PhosAgro Model 21 " xfId="0"/>
    <cellStyle name="D_DMT607 Agencies Comps 051005 Jitesh (New Template)_PhosAgro Model 21 " xfId="0"/>
    <cellStyle name="D_DMT607 Agencies Comps 051005 Manas (New Template)_PhosAgro Model 21 " xfId="0"/>
    <cellStyle name="D_DMT629 Media Comps 051024 Kapil_PhosAgro Model 21 " xfId="0"/>
    <cellStyle name="D_DMT629 Media Comps 051024 Nikunj_PhosAgro Model 21 " xfId="0"/>
    <cellStyle name="D_DMT629 Media Comps 051024 Rajesh_PhosAgro Model 21 " xfId="0"/>
    <cellStyle name="D_DMT629 Media Comps 051024 Ubisoft Kapil QC_PhosAgro Model 21 " xfId="0"/>
    <cellStyle name="D_DMT629 Media Comps 051024 vishal ii_PhosAgro Model 21 " xfId="0"/>
    <cellStyle name="D_DMT629 Media Comps 051024 Yogesh_PhosAgro Model 21 " xfId="0"/>
    <cellStyle name="D_DMT629 Media Comps 051025 Electronics Arts QC Anish_PhosAgro Model 21 " xfId="0"/>
    <cellStyle name="D_DMT629 Media Comps 051025 Himanshu_PhosAgro Model 21 " xfId="0"/>
    <cellStyle name="D_DMT629 Media Comps 051025 Pankaj_PhosAgro Model 21 " xfId="0"/>
    <cellStyle name="D_DMT629 Media Comps 051025 vishal THQ QC_PhosAgro Model 21 " xfId="0"/>
    <cellStyle name="D_DMT667 Media Comps 051118  Anish_PhosAgro Model 21 " xfId="0"/>
    <cellStyle name="D_DMT667 Media Comps 051118 Charanjeet_PhosAgro Model 21 " xfId="0"/>
    <cellStyle name="D_DMT667 Media Comps 051118 Gaurav_PhosAgro Model 21 " xfId="0"/>
    <cellStyle name="D_DMT667 Media Comps 051118 Madhur_PhosAgro Model 21 " xfId="0"/>
    <cellStyle name="D_DMT667 Media Comps 051118 Rajan_PhosAgro Model 21 " xfId="0"/>
    <cellStyle name="D_DMT667 Media Comps 051118 Vaibhav_PhosAgro Model 21 " xfId="0"/>
    <cellStyle name="D_DMT667 Media Comps 051118 Varun_PhosAgro Model 21 " xfId="0"/>
    <cellStyle name="D_DMT667 Media Comps 051118 Vimal_PhosAgro Model 21 " xfId="0"/>
    <cellStyle name="D_DMT708 Video_Wireless Comps 051209 Avneesh_PhosAgro Model 21 " xfId="0"/>
    <cellStyle name="D_graph synth?se des valos Circuit A_050117 CCA EW - CCA - 11 Jan 05 (DB adj)_PhosAgro Model 21 " xfId="0"/>
    <cellStyle name="D_graph synth?se des valos Circuit A_050204 CCA EW - CCA - 11 Jan 05 (DB adj) - 4_PhosAgro Model 21 " xfId="0"/>
    <cellStyle name="D_graph synth?se des valos Circuit A_15 Nov 2004_CCA Jason_PhosAgro Model 21 " xfId="0"/>
    <cellStyle name="D_graph synth?se des valos Circuit A_22 Nov 2004_CCA Jason_PhosAgro Model 21 " xfId="0"/>
    <cellStyle name="D_graph synth?se des valos Circuit A_8 Nov 2004_CCA Jason.xls Chart 1_PhosAgro Model 21 " xfId="0"/>
    <cellStyle name="D_graph synth?se des valos Circuit A_8 Nov 2004_CCA Jason_PhosAgro Model 21 " xfId="0"/>
    <cellStyle name="D_graph synth?se des valos Circuit A_Comps File Generic Media_PhosAgro Model 21 " xfId="0"/>
    <cellStyle name="D_graph synth?se des valos Circuit A_Copy of DMT496 Professional Publishing Comps 050714 Abhas_PhosAgro Model 21 " xfId="0"/>
    <cellStyle name="D_graph synth?se des valos Circuit A_Copy of TDI1183 Template 051219 II Mili v1_PhosAgro Model 21 " xfId="0"/>
    <cellStyle name="D_graph synth?se des valos Circuit A_Copy of TDI1183 Template 051219 II Neeraj QC1 ILUKA Babneet_PhosAgro Model 21 " xfId="0"/>
    <cellStyle name="D_graph synth?se des valos Circuit A_Copy of TDI1183 Template 051219 II Neeraj_PhosAgro Model 21 " xfId="0"/>
    <cellStyle name="D_graph synth?se des valos Circuit A_Copy of TDI1183 Template 051219 Nikunj_PhosAgro Model 21 " xfId="0"/>
    <cellStyle name="D_graph synth?se des valos Circuit A_Directories Trading Multiples 10Jan2005_PhosAgro Model 21 " xfId="0"/>
    <cellStyle name="D_graph synth?se des valos Circuit A_DMT448 Comps 050622 Ankur_PhosAgro Model 21 " xfId="0"/>
    <cellStyle name="D_graph synth?se des valos Circuit A_DMT448 Comps 050622 Puneet QC Sumit_PhosAgro Model 21 " xfId="0"/>
    <cellStyle name="D_graph synth?se des valos Circuit A_DMT448 Comps 050622 Puneet_PhosAgro Model 21 " xfId="0"/>
    <cellStyle name="D_graph synth?se des valos Circuit A_DMT458 Comps 050628 Abhishek QC Beasley and Chrysalis_PhosAgro Model 21 " xfId="0"/>
    <cellStyle name="D_graph synth?se des valos Circuit A_DMT458 Comps 050628 Abhishek Radio and Emmis QCD_PhosAgro Model 21 " xfId="0"/>
    <cellStyle name="D_graph synth?se des valos Circuit A_DMT458 Comps 050628 Abhishek_PhosAgro Model 21 " xfId="0"/>
    <cellStyle name="D_graph synth?se des valos Circuit A_DMT458 Comps 050628 Manish QC Ulster_PhosAgro Model 21 " xfId="0"/>
    <cellStyle name="D_graph synth?se des valos Circuit A_DMT458 Comps 050628 Puneet vQC_PhosAgro Model 21 " xfId="0"/>
    <cellStyle name="D_graph synth?se des valos Circuit A_DMT458 Comps 050628 Puneet_PhosAgro Model 21 " xfId="0"/>
    <cellStyle name="D_graph synth?se des valos Circuit A_DMT458 Comps 050628 Rajan 5 Cos Final vQC Anish_PhosAgro Model 21 " xfId="0"/>
    <cellStyle name="D_graph synth?se des valos Circuit A_DMT458 Comps 050628 Rajan SMG QCd_PhosAgro Model 21 " xfId="0"/>
    <cellStyle name="D_graph synth?se des valos Circuit A_DMT458 Comps 050628 Rajan_PhosAgro Model 21 " xfId="0"/>
    <cellStyle name="D_graph synth?se des valos Circuit A_DMT458 Comps 050630 Abhishek QC Sumit_PhosAgro Model 21 " xfId="0"/>
    <cellStyle name="D_graph synth?se des valos Circuit A_DMT458 Comps 050630 Abhishek_PhosAgro Model 21 " xfId="0"/>
    <cellStyle name="D_graph synth?se des valos Circuit A_DMT458 Comps 050630 Ankur QC Sumit_PhosAgro Model 21 " xfId="0"/>
    <cellStyle name="D_graph synth?se des valos Circuit A_DMT458 Comps 050630 Ankur_PhosAgro Model 21 " xfId="0"/>
    <cellStyle name="D_graph synth?se des valos Circuit A_DMT458 Comps 050630 SUMIT for Reed Elsevier from 462_PhosAgro Model 21 " xfId="0"/>
    <cellStyle name="D_graph synth?se des valos Circuit A_DMT462 Comps 050628 Ankur Arbitron QC_PhosAgro Model 21 " xfId="0"/>
    <cellStyle name="D_graph synth?se des valos Circuit A_DMT462 Comps 050628 Ankur_PhosAgro Model 21 " xfId="0"/>
    <cellStyle name="D_graph synth?se des valos Circuit A_DMT462 Comps 050629 Abhishek QCd_PhosAgro Model 21 " xfId="0"/>
    <cellStyle name="D_graph synth?se des valos Circuit A_DMT462 Comps 050629 Abhishek_PhosAgro Model 21 " xfId="0"/>
    <cellStyle name="D_graph synth?se des valos Circuit A_DMT462 Comps 050629 Ankur Ipsos QC_PhosAgro Model 21 " xfId="0"/>
    <cellStyle name="D_graph synth?se des valos Circuit A_DMT462 Comps 050629 Puneet QC Reuters_PhosAgro Model 21 " xfId="0"/>
    <cellStyle name="D_graph synth?se des valos Circuit A_DMT462 Comps 050629 Puneet_PhosAgro Model 21 " xfId="0"/>
    <cellStyle name="D_graph synth?se des valos Circuit A_DMT462 Comps 050629 Rajan QCd_PhosAgro Model 21 " xfId="0"/>
    <cellStyle name="D_graph synth?se des valos Circuit A_DMT462 Comps 050629 Rajan_PhosAgro Model 21 " xfId="0"/>
    <cellStyle name="D_graph synth?se des valos Circuit A_DMT482 Consumer Comps 050707 Puneet_PhosAgro Model 21 " xfId="0"/>
    <cellStyle name="D_graph synth?se des valos Circuit A_DMT482 Consumer Publishing Comps 050707 Puneet_PhosAgro Model 21 " xfId="0"/>
    <cellStyle name="D_graph synth?se des valos Circuit A_DMT482 Consumer Publishing Comps 050708 Amit_PhosAgro Model 21 " xfId="0"/>
    <cellStyle name="D_graph synth?se des valos Circuit A_DMT482 Consumer Publishing Comps 050709_PhosAgro Model 21 " xfId="0"/>
    <cellStyle name="D_graph synth?se des valos Circuit A_DMT482 Newspaper Comps 050709_PhosAgro Model 21 " xfId="0"/>
    <cellStyle name="D_graph synth?se des valos Circuit A_DMT482 Newspapers Comps 050708 Manas_PhosAgro Model 21 " xfId="0"/>
    <cellStyle name="D_graph synth?se des valos Circuit A_DMT482 Newspapers Comps 050708 Pankaj_PhosAgro Model 21 " xfId="0"/>
    <cellStyle name="D_graph synth?se des valos Circuit A_DMT482 Newspapers Comps 050708_PhosAgro Model 21 " xfId="0"/>
    <cellStyle name="D_graph synth?se des valos Circuit A_DMT482 Professional Publishing Comps 050708 Puneet_PhosAgro Model 21 " xfId="0"/>
    <cellStyle name="D_graph synth?se des valos Circuit A_DMT482 Professional Publishing Comps 050708 Rajesh_PhosAgro Model 21 " xfId="0"/>
    <cellStyle name="D_graph synth?se des valos Circuit A_DMT482 Professional Publishing Comps 050712_PhosAgro Model 21 " xfId="0"/>
    <cellStyle name="D_graph synth?se des valos Circuit A_DMT482 Radio Comps 050709 Pankaj_PhosAgro Model 21 " xfId="0"/>
    <cellStyle name="D_graph synth?se des valos Circuit A_DMT482 Radio Comps 050712_PhosAgro Model 21 " xfId="0"/>
    <cellStyle name="D_graph synth?se des valos Circuit A_DMT489 Comps 050716_PhosAgro Model 21 " xfId="0"/>
    <cellStyle name="D_graph synth?se des valos Circuit A_DMT493 Media Comps 050714 Puneet_PhosAgro Model 21 " xfId="0"/>
    <cellStyle name="D_graph synth?se des valos Circuit A_DMT493 Media Comps 050714_PhosAgro Model 21 " xfId="0"/>
    <cellStyle name="D_graph synth?se des valos Circuit A_DMT496 Comps 050714_PhosAgro Model 21 " xfId="0"/>
    <cellStyle name="D_graph synth?se des valos Circuit A_DMT496 Professional Publishing Comps 050714 Abhishek_PhosAgro Model 21 " xfId="0"/>
    <cellStyle name="D_graph synth?se des valos Circuit A_DMT496 Professional Publishing Comps 050714 Amit_PhosAgro Model 21 " xfId="0"/>
    <cellStyle name="D_graph synth?se des valos Circuit A_DMT496 Professional Publishing Comps 050714 Ankur_PhosAgro Model 21 " xfId="0"/>
    <cellStyle name="D_graph synth?se des valos Circuit A_DMT496 Professional Publishing Comps 050714 Manish_PhosAgro Model 21 " xfId="0"/>
    <cellStyle name="D_graph synth?se des valos Circuit A_DMT496 Professional Publishing Comps 050714 Pankaj_PhosAgro Model 21 " xfId="0"/>
    <cellStyle name="D_graph synth?se des valos Circuit A_DMT496 Professional Publishing Comps 050714_PhosAgro Model 21 " xfId="0"/>
    <cellStyle name="D_graph synth?se des valos Circuit A_DMT496A Comps 050715 Abhas_PhosAgro Model 21 " xfId="0"/>
    <cellStyle name="D_graph synth?se des valos Circuit A_DMT496A Comps 050715 Abhishek_PhosAgro Model 21 " xfId="0"/>
    <cellStyle name="D_graph synth?se des valos Circuit A_DMT496A Comps 050715 Amit_PhosAgro Model 21 " xfId="0"/>
    <cellStyle name="D_graph synth?se des valos Circuit A_DMT496A Comps 050715 Manas_PhosAgro Model 21 " xfId="0"/>
    <cellStyle name="D_graph synth?se des valos Circuit A_DMT496A Comps 050715 Pankaj_PhosAgro Model 21 " xfId="0"/>
    <cellStyle name="D_graph synth?se des valos Circuit A_DMT496A Comps 050715 QC 2 Pankaj_PhosAgro Model 21 " xfId="0"/>
    <cellStyle name="D_graph synth?se des valos Circuit A_DMT496A Comps 050715 QC Antena Amit_PhosAgro Model 21 " xfId="0"/>
    <cellStyle name="D_graph synth?se des valos Circuit A_DMT496A Comps 050715 QC BEC Pankaj_PhosAgro Model 21 " xfId="0"/>
    <cellStyle name="D_graph synth?se des valos Circuit A_DMT496A Comps 050715 QC Disney Amit_PhosAgro Model 21 " xfId="0"/>
    <cellStyle name="D_graph synth?se des valos Circuit A_DMT496A Comps 050715 QC EMI Abhas_PhosAgro Model 21 " xfId="0"/>
    <cellStyle name="D_graph synth?se des valos Circuit A_DMT496A Comps 050715 QC M6 metro Amit_PhosAgro Model 21 " xfId="0"/>
    <cellStyle name="D_graph synth?se des valos Circuit A_DMT496A Comps 050715 QC Mediaset Abhishek_PhosAgro Model 21 " xfId="0"/>
    <cellStyle name="D_graph synth?se des valos Circuit A_DMT496A Comps 050715 QC Newscorp Abhishek_PhosAgro Model 21 " xfId="0"/>
    <cellStyle name="D_graph synth?se des valos Circuit A_DMT496A Comps 050715 QC Premiere Amit_PhosAgro Model 21 " xfId="0"/>
    <cellStyle name="D_graph synth?se des valos Circuit A_DMT496A Comps 050715 QC Prosieben Abhas_PhosAgro Model 21 " xfId="0"/>
    <cellStyle name="D_graph synth?se des valos Circuit A_DMT496A Comps 050715 QC RTL Abhishek_PhosAgro Model 21 " xfId="0"/>
    <cellStyle name="D_graph synth?se des valos Circuit A_DMT496A Comps 050715 QC Sogecable Manas_PhosAgro Model 21 " xfId="0"/>
    <cellStyle name="D_graph synth?se des valos Circuit A_DMT496A Comps 050715 QC Telecinco Amit_PhosAgro Model 21 " xfId="0"/>
    <cellStyle name="D_graph synth?se des valos Circuit A_DMT496A Comps 050715 QC TF1 Rajan_PhosAgro Model 21 " xfId="0"/>
    <cellStyle name="D_graph synth?se des valos Circuit A_DMT496A Comps 050715 QC Time warner Abhas_PhosAgro Model 21 " xfId="0"/>
    <cellStyle name="D_graph synth?se des valos Circuit A_DMT496A Comps 050715 QC TVN Srilatha_PhosAgro Model 21 " xfId="0"/>
    <cellStyle name="D_graph synth?se des valos Circuit A_DMT496A Comps 050715 QC Viacom Abhas_PhosAgro Model 21 " xfId="0"/>
    <cellStyle name="D_graph synth?se des valos Circuit A_DMT496A Comps 050715 QC WMG Pankaj_PhosAgro Model 21 " xfId="0"/>
    <cellStyle name="D_graph synth?se des valos Circuit A_DMT496A Comps 050715 Rajan_PhosAgro Model 21 " xfId="0"/>
    <cellStyle name="D_graph synth?se des valos Circuit A_DMT496A Comps 050715 Srilatha_PhosAgro Model 21 " xfId="0"/>
    <cellStyle name="D_graph synth?se des valos Circuit A_DMT496B Comps 050715 4Kids Sorabh_PhosAgro Model 21 " xfId="0"/>
    <cellStyle name="D_graph synth?se des valos Circuit A_DMT496B Comps 050715 Abhishek_PhosAgro Model 21 " xfId="0"/>
    <cellStyle name="D_graph synth?se des valos Circuit A_DMT496B Comps 050716 Amit_PhosAgro Model 21 " xfId="0"/>
    <cellStyle name="D_graph synth?se des valos Circuit A_DMT496B Comps 050716 Jetix Sorabh_PhosAgro Model 21 " xfId="0"/>
    <cellStyle name="D_graph synth?se des valos Circuit A_DMT503 Media Comps 050721 Puneet_PhosAgro Model 21 " xfId="0"/>
    <cellStyle name="D_graph synth?se des valos Circuit A_DMT505 Media Comps 050722 Puneet_PhosAgro Model 21 " xfId="0"/>
    <cellStyle name="D_graph synth?se des valos Circuit A_DMT505 Media Comps 050722 Rajan_PhosAgro Model 21 " xfId="0"/>
    <cellStyle name="D_graph synth?se des valos Circuit A_DMT506 Media Comps 050722 Manas_PhosAgro Model 21 " xfId="0"/>
    <cellStyle name="D_graph synth?se des valos Circuit A_DMT506 Media Comps 050723 Himanshu_PhosAgro Model 21 " xfId="0"/>
    <cellStyle name="D_graph synth?se des valos Circuit A_DMT506 Media Comps 050723 Saurabh_PhosAgro Model 21 " xfId="0"/>
    <cellStyle name="D_graph synth?se des valos Circuit A_DMT506 QC SUMIT Media Comps 050723_PhosAgro Model 21 " xfId="0"/>
    <cellStyle name="D_graph synth?se des valos Circuit A_DMT507 Media Comps 050725 Electronics Arts Sorabh_PhosAgro Model 21 " xfId="0"/>
    <cellStyle name="D_graph synth?se des valos Circuit A_DMT507 Media Comps 050725 Himanshu_PhosAgro Model 21 " xfId="0"/>
    <cellStyle name="D_graph synth?se des valos Circuit A_DMT507 Media Comps 050725 Manas_PhosAgro Model 21 " xfId="0"/>
    <cellStyle name="D_graph synth?se des valos Circuit A_DMT507 Media Comps 050725 Manish_PhosAgro Model 21 " xfId="0"/>
    <cellStyle name="D_graph synth?se des valos Circuit A_DMT507 Media Comps 050725 Pankaj_PhosAgro Model 21 " xfId="0"/>
    <cellStyle name="D_graph synth?se des valos Circuit A_DMT507 Media Comps 050725 Pixar Sorabh_PhosAgro Model 21 " xfId="0"/>
    <cellStyle name="D_graph synth?se des valos Circuit A_DMT507 Media Comps 050725 reamworks Sorabh_PhosAgro Model 21 " xfId="0"/>
    <cellStyle name="D_graph synth?se des valos Circuit A_DMT507 Media Comps 050725 THQ Sorabh_PhosAgro Model 21 " xfId="0"/>
    <cellStyle name="D_graph synth?se des valos Circuit A_DMT507 Media Comps 050725_PhosAgro Model 21 " xfId="0"/>
    <cellStyle name="D_graph synth?se des valos Circuit A_DMT507 Media Comps Template_PhosAgro Model 21 " xfId="0"/>
    <cellStyle name="D_graph synth?se des valos Circuit A_DMT562 Software Games Comps 050830 Infogrames_PhosAgro Model 21 " xfId="0"/>
    <cellStyle name="D_graph synth?se des valos Circuit A_DMT562 Software Games Comps 050830 Pankaj_PhosAgro Model 21 " xfId="0"/>
    <cellStyle name="D_graph synth?se des valos Circuit A_DMT562 Software Games Comps 050830 Puneet_PhosAgro Model 21 " xfId="0"/>
    <cellStyle name="D_graph synth?se des valos Circuit A_DMT562 Software Games Comps 050830_PhosAgro Model 21 " xfId="0"/>
    <cellStyle name="D_graph synth?se des valos Circuit A_DMT568 Media Comps 050902 Set 4 Puneet_PhosAgro Model 21 " xfId="0"/>
    <cellStyle name="D_graph synth?se des valos Circuit A_DMT591 Media Comps 050916 Avneesh Qc_PhosAgro Model 21 " xfId="0"/>
    <cellStyle name="D_graph synth?se des valos Circuit A_DMT591 Media Comps 050916 Avneesh_PhosAgro Model 21 " xfId="0"/>
    <cellStyle name="D_graph synth?se des valos Circuit A_DMT591 Media Comps 050916 Himanshu_PhosAgro Model 21 " xfId="0"/>
    <cellStyle name="D_graph synth?se des valos Circuit A_DMT591 Media Comps 050916 Manas_PhosAgro Model 21 " xfId="0"/>
    <cellStyle name="D_graph synth?se des valos Circuit A_DMT591 Media Comps 050916 Manish_PhosAgro Model 21 " xfId="0"/>
    <cellStyle name="D_graph synth?se des valos Circuit A_DMT591 Media Comps 050916 Rajesh_PhosAgro Model 21 " xfId="0"/>
    <cellStyle name="D_graph synth?se des valos Circuit A_DMT591 Media Comps 050916_PhosAgro Model 21 " xfId="0"/>
    <cellStyle name="D_graph synth?se des valos Circuit A_DMT607 Agencies Comps 051005 Jitesh (New Template)_PhosAgro Model 21 " xfId="0"/>
    <cellStyle name="D_graph synth?se des valos Circuit A_DMT607 Agencies Comps 051005 Manas (New Template)_PhosAgro Model 21 " xfId="0"/>
    <cellStyle name="D_graph synth?se des valos Circuit A_DMT629 Media Comps 051024 Kapil_PhosAgro Model 21 " xfId="0"/>
    <cellStyle name="D_graph synth?se des valos Circuit A_DMT629 Media Comps 051024 Nikunj_PhosAgro Model 21 " xfId="0"/>
    <cellStyle name="D_graph synth?se des valos Circuit A_DMT629 Media Comps 051024 Rajesh_PhosAgro Model 21 " xfId="0"/>
    <cellStyle name="D_graph synth?se des valos Circuit A_DMT629 Media Comps 051024 Ubisoft Kapil QC_PhosAgro Model 21 " xfId="0"/>
    <cellStyle name="D_graph synth?se des valos Circuit A_DMT629 Media Comps 051024 vishal ii_PhosAgro Model 21 " xfId="0"/>
    <cellStyle name="D_graph synth?se des valos Circuit A_DMT629 Media Comps 051024 Yogesh_PhosAgro Model 21 " xfId="0"/>
    <cellStyle name="D_graph synth?se des valos Circuit A_DMT629 Media Comps 051025 Electronics Arts QC Anish_PhosAgro Model 21 " xfId="0"/>
    <cellStyle name="D_graph synth?se des valos Circuit A_DMT629 Media Comps 051025 Himanshu_PhosAgro Model 21 " xfId="0"/>
    <cellStyle name="D_graph synth?se des valos Circuit A_DMT629 Media Comps 051025 Pankaj_PhosAgro Model 21 " xfId="0"/>
    <cellStyle name="D_graph synth?se des valos Circuit A_DMT629 Media Comps 051025 vishal THQ QC_PhosAgro Model 21 " xfId="0"/>
    <cellStyle name="D_graph synth?se des valos Circuit A_DMT667 Media Comps 051118  Anish_PhosAgro Model 21 " xfId="0"/>
    <cellStyle name="D_graph synth?se des valos Circuit A_DMT667 Media Comps 051118 Charanjeet_PhosAgro Model 21 " xfId="0"/>
    <cellStyle name="D_graph synth?se des valos Circuit A_DMT667 Media Comps 051118 Gaurav_PhosAgro Model 21 " xfId="0"/>
    <cellStyle name="D_graph synth?se des valos Circuit A_DMT667 Media Comps 051118 Madhur_PhosAgro Model 21 " xfId="0"/>
    <cellStyle name="D_graph synth?se des valos Circuit A_DMT667 Media Comps 051118 Rajan_PhosAgro Model 21 " xfId="0"/>
    <cellStyle name="D_graph synth?se des valos Circuit A_DMT667 Media Comps 051118 Sweta_PhosAgro Model 21 " xfId="0"/>
    <cellStyle name="D_graph synth?se des valos Circuit A_DMT667 Media Comps 051118 Vaibhav_PhosAgro Model 21 " xfId="0"/>
    <cellStyle name="D_graph synth?se des valos Circuit A_DMT667 Media Comps 051118 Varun_PhosAgro Model 21 " xfId="0"/>
    <cellStyle name="D_graph synth?se des valos Circuit A_DMT667 Media Comps 051118 Vimal_PhosAgro Model 21 " xfId="0"/>
    <cellStyle name="D_graph synth?se des valos Circuit A_DMT708 Video_Wireless Comps 051209 Avneesh_PhosAgro Model 21 " xfId="0"/>
    <cellStyle name="D_graph synth?se des valos Circuit A_Input_KA_PhosAgro Model 21 " xfId="0"/>
    <cellStyle name="D_graph synth?se des valos Circuit A_M&amp;M Comps 060206 Part II (Precious &amp; Coal) 060214_PhosAgro Model 21 " xfId="0"/>
    <cellStyle name="D_graph synth?se des valos Circuit A_Market Research Comps 25 August 2005_PhosAgro Model 21 " xfId="0"/>
    <cellStyle name="D_graph synth?se des valos Circuit A_PhosAgro Model 21 " xfId="0"/>
    <cellStyle name="D_graph synth?se des valos Circuit A_TDI1183 Comps  051219 II Vishal2_PhosAgro Model 21 " xfId="0"/>
    <cellStyle name="D_graph synth?se des valos Circuit A_TDI1183 Comps 051219 QC1 Pankaj V1_PhosAgro Model 21 " xfId="0"/>
    <cellStyle name="D_graph synth?se des valos Circuit A_TDI1183 Comps 051219 QC1 Pankaj_PhosAgro Model 21 " xfId="0"/>
    <cellStyle name="D_graph synth?se des valos Circuit A_TDI1183 Comps 051220 AbhasV1_PhosAgro Model 21 " xfId="0"/>
    <cellStyle name="D_graph synth?se des valos Circuit A_TDI1183 Comps 051220 Ainul_PhosAgro Model 21 " xfId="0"/>
    <cellStyle name="D_graph synth?se des valos Circuit A_TDI1183 Comps 051221 vQC Ankur_PhosAgro Model 21 " xfId="0"/>
    <cellStyle name="D_graph synth?se des valos Circuit A_TDI1183 Comps 051222 SorabhV2_PhosAgro Model 21 " xfId="0"/>
    <cellStyle name="D_graph synth?se des valos Circuit A_TDI1183 Comps 051222 SorabhV3_PhosAgro Model 21 " xfId="0"/>
    <cellStyle name="D_graph synth?se des valos Circuit A_TDI1183 M&amp;M Comps 051221 Vimal_PhosAgro Model 21 " xfId="0"/>
    <cellStyle name="D_graph synth?se des valos Circuit A_TDI1183 Media Comps 051219 Abhishek New_PhosAgro Model 21 " xfId="0"/>
    <cellStyle name="D_graph synth?se des valos Circuit A_TDI1183 Media Comps 051219 Ritesh New_PhosAgro Model 21 " xfId="0"/>
    <cellStyle name="D_graph synth?se des valos Circuit A_TDI1183 Metal &amp; Mining 051219 Anurag_PhosAgro Model 21 " xfId="0"/>
    <cellStyle name="D_graph synth?se des valos Circuit A_TDI1183 Template 051219  Ashish QC1 Buenaventura Babneet_PhosAgro Model 21 " xfId="0"/>
    <cellStyle name="D_graph synth?se des valos Circuit A_TDI1183 Template 051219  Ashish_PhosAgro Model 21 " xfId="0"/>
    <cellStyle name="D_graph synth?se des valos Circuit A_TDI1183 Template 051219 II Amit M V1_PhosAgro Model 21 " xfId="0"/>
    <cellStyle name="D_graph synth?se des valos Circuit A_TDI1183 Template 051219 II Amit M_PhosAgro Model 21 " xfId="0"/>
    <cellStyle name="D_graph synth?se des valos Circuit A_TDI1183 Template 051219 II Anurag_PhosAgro Model 21 " xfId="0"/>
    <cellStyle name="D_graph synth?se des valos Circuit A_TDI1183 Template 051219 II Atul_PhosAgro Model 21 " xfId="0"/>
    <cellStyle name="D_graph synth?se des valos Circuit A_TDI1183 Template 051219 II Celtic Qc1 Yogendra_PhosAgro Model 21 " xfId="0"/>
    <cellStyle name="D_graph synth?se des valos Circuit A_TDI1183 Template 051219 II Himanshu Sahai_PhosAgro Model 21 " xfId="0"/>
    <cellStyle name="D_graph synth?se des valos Circuit A_TDI1183 Template 051219 II Kamlesh QC1 ASSMANG, PETER HAMBRO Babneet_PhosAgro Model 21 " xfId="0"/>
    <cellStyle name="D_graph synth?se des valos Circuit A_TDI1183 Template 051219 II Kamlesh QC1 MERAFE Babneet_PhosAgro Model 21 " xfId="0"/>
    <cellStyle name="D_graph synth?se des valos Circuit A_TDI1183 Template 051219 II Kamlesh_PhosAgro Model 21 " xfId="0"/>
    <cellStyle name="D_graph synth?se des valos Circuit A_TDI1183 Template 051219 II Lalit_PhosAgro Model 21 " xfId="0"/>
    <cellStyle name="D_graph synth?se des valos Circuit A_TDI1183 Template 051219 II Mili_PhosAgro Model 21 " xfId="0"/>
    <cellStyle name="D_graph synth?se des valos Circuit A_TDI1183 Template 051219 II Nandini_PhosAgro Model 21 " xfId="0"/>
    <cellStyle name="D_graph synth?se des valos Circuit A_TDI1183 Template 051219 II Nitin New_PhosAgro Model 21 " xfId="0"/>
    <cellStyle name="D_graph synth?se des valos Circuit A_TDI1183 Template 051219 II Sachin_PhosAgro Model 21 " xfId="0"/>
    <cellStyle name="D_graph synth?se des valos Circuit A_TDI1183 Template 051219 II Vishal2_PhosAgro Model 21 " xfId="0"/>
    <cellStyle name="D_graph synth?se des valos Circuit A_TDI1183 Template 051219 II Vishal_PhosAgro Model 21 " xfId="0"/>
    <cellStyle name="D_graph synth?se des valos Circuit A_TDI1183 Template 051219 II Yogesh Final_PhosAgro Model 21 " xfId="0"/>
    <cellStyle name="D_graph synth?se des valos Circuit A_TDI1183 Template 051219 Mukesh Revised II_PhosAgro Model 21 " xfId="0"/>
    <cellStyle name="D_graph synth?se des valos Circuit A_TDI1183 Template 051219 QC1 Newcrest_Yogendra_PhosAgro Model 21 " xfId="0"/>
    <cellStyle name="D_graph synth?se des valos Circuit A_TDI1183 Template 051220 II Himanshu Sahai_PhosAgro Model 21 " xfId="0"/>
    <cellStyle name="D_graph synth?se des valos Circuit A_TDI1183 Template 051220 II QC1 Alcan_Yogendra_PhosAgro Model 21 " xfId="0"/>
    <cellStyle name="D_graph synth?se des valos Circuit A_TDI1183 Template 051220 II QC1 Assore _Yogendra_PhosAgro Model 21 " xfId="0"/>
    <cellStyle name="D_graph synth?se des valos Circuit A_TDI1183 Template 051220 II QC1 Consol_Yogendra_PhosAgro Model 21 " xfId="0"/>
    <cellStyle name="D_graph synth?se des valos Circuit A_TDI1183 Template 051220 II QC1 Peabody_Yogendra_PhosAgro Model 21 " xfId="0"/>
    <cellStyle name="D_graph synth?se des valos Circuit A_TDI1183 Template 051220 II QC1 Rio Tinto_Yogendra_PhosAgro Model 21 " xfId="0"/>
    <cellStyle name="D_graph synth?se des valos Circuit A_TDI1183 Template 051220 Qc1 Abhishek_PhosAgro Model 21 " xfId="0"/>
    <cellStyle name="D_graph synth?se des valos Circuit A_TDI1183 Template 051220 Qc1 Ritesh_PhosAgro Model 21 " xfId="0"/>
    <cellStyle name="D_graph synth?se des valos Circuit A_TDI1212 M&amp;M Comps 060104 Part 1 Ainul_PhosAgro Model 21 " xfId="0"/>
    <cellStyle name="D_graph synth?se des valos Circuit A_TDI1212 M&amp;M Comps 060104 Part 1 QC Anish_PhosAgro Model 21 " xfId="0"/>
    <cellStyle name="D_graph synth?se des valos Circuit A_TDI1212 M&amp;M Comps 060104 vQC Ankur_PhosAgro Model 21 " xfId="0"/>
    <cellStyle name="D_graph synth?se des valos Circuit A_TDI1212 M&amp;M Comps 060105 Part 1 060121 Pankaj(inludes LionOre)_PhosAgro Model 21 " xfId="0"/>
    <cellStyle name="D_graph synth?se des valos Circuit A_TDI1212 M&amp;M Comps 060105 Part 1_PhosAgro Model 21 " xfId="0"/>
    <cellStyle name="D_graph synth?se des valos Circuit A_TDI1212 M&amp;M Comps 060105 Part II (Precious metals &amp; Coal) " xfId="0"/>
    <cellStyle name="D_graph synth?se des valos Circuit A_TDI1212 M&amp;M Comps 060105 Part II (Precious metals &amp; Coal) _PhosAgro Model 21 " xfId="0"/>
    <cellStyle name="D_graph synth?se des valos Circuit A_TDI1252 M&amp;M Comps 060121 Part 1_PhosAgro Model 21 " xfId="0"/>
    <cellStyle name="D_graph synth?se des valos Circuit A_TDI1301 M&amp;M Comps 060125 Himanshu_PhosAgro Model 21 " xfId="0"/>
    <cellStyle name="D_graph synth?se des valos Circuit A_TDI1317 Steel Comps 060130 Rajesh Garg_PhosAgro Model 21 " xfId="0"/>
    <cellStyle name="D_graph synth?se des valos Circuit A_TDI1317 Steel Comps 060130 v Puneet_PhosAgro Model 21 " xfId="0"/>
    <cellStyle name="D_graph synth?se des valos Circuit A_TDI1317 Steel Comps 060201v QC Manish_PhosAgro Model 21 " xfId="0"/>
    <cellStyle name="D_graph synth?se des valos Circuit A_TDI1317 Steel Comps 060202 QC Anish_PhosAgro Model 21 " xfId="0"/>
    <cellStyle name="D_graph synth?se des valos Circuit A_TDI1317 Steel Comps 060202 QC Consolidated 060206v1_PhosAgro Model 21 " xfId="0"/>
    <cellStyle name="D_graph synth?se des valos Circuit A_TDI1317 Steel Comps 060202 QC Consolidated till 060204v1_PhosAgro Model 21 " xfId="0"/>
    <cellStyle name="D_graph synth?se des valos Circuit A_TDI1317 Steel Comps 060202 v Ainul_PhosAgro Model 21 " xfId="0"/>
    <cellStyle name="D_graph synth?se des valos Circuit A_TDI1317 Steel Comps 060203 vQC Ankur_PhosAgro Model 21 " xfId="0"/>
    <cellStyle name="D_graph synth?se des valos Circuit A_TDI1317 Steel Comps Template 060130 Nikunj_PhosAgro Model 21 " xfId="0"/>
    <cellStyle name="D_graph synth?se des valos Circuit A_TDI1317 Steel Comps Template 060130 Sachin_PhosAgro Model 21 " xfId="0"/>
    <cellStyle name="D_graph synth?se des valos Circuit A_TDI1317 Steel Comps Template 060131 Ashish_PhosAgro Model 21 " xfId="0"/>
    <cellStyle name="D_graph synth?se des valos Circuit A_TDI1318 M&amp;M Comps 060204 Aquarius Platinum Mili_PhosAgro Model 21 " xfId="0"/>
    <cellStyle name="D_graph synth?se des valos Circuit A_TDI1374 Steel Comps 060220_PhosAgro Model 21 " xfId="0"/>
    <cellStyle name="D_graph synth?se des valos Circuit A_TDI1375 M&amp;M Comps 060220 Part I_PhosAgro Model 21 " xfId="0"/>
    <cellStyle name="D_graph synth?se des valos Circuit A_TDI1423 M&amp;M Comps 060220 Part II (Precious &amp; Coal)_PhosAgro Model 21 " xfId="0"/>
    <cellStyle name="D_graph synth?se des valos Circuit A_TDI1467 M&amp;M Comps 060320 Part I_PhosAgro Model 21 " xfId="0"/>
    <cellStyle name="D_graph synth?se des valos Circuit A_TDI1467 M&amp;M Comps 060320 Part II (Precious &amp; Coal)_PhosAgro Model 21 " xfId="0"/>
    <cellStyle name="D_graph synth?se des valos Circuit A_TDI1498 M&amp;M Comps 060329 Part II (Precious &amp; Coal) Sachin Minocha Vs Nikunj_PhosAgro Model 21 " xfId="0"/>
    <cellStyle name="D_graph synth?se des valos Circuit A_TDI1498 M&amp;M Comps 060401 Part I vQC Ankur_PhosAgro Model 21 " xfId="0"/>
    <cellStyle name="D_graph synth?se des valos Circuit A_TDI1498 M&amp;M Comps 060403 Part II (Precious &amp; Coal)_PhosAgro Model 21 " xfId="0"/>
    <cellStyle name="D_graph synth?se des valos Circuit A_TDI1543 M&amp;M Comp Part II 060417_PhosAgro Model 21 " xfId="0"/>
    <cellStyle name="D_graph synth?se des valos Circuit A_TDI1543 M&amp;M Comps 060415 Part I  Atul V Nikunj_PhosAgro Model 21 " xfId="0"/>
    <cellStyle name="D_graph synth?se des valos Circuit A_TDI1583 M&amp;M Comp Part II (Precious &amp; Coal) 060428 Nikunj_PhosAgro Model 21 " xfId="0"/>
    <cellStyle name="D_graph synth?se des valos Circuit A_TDI1583 M&amp;M Comps Part I 060428 Nikunj_PhosAgro Model 21 " xfId="0"/>
    <cellStyle name="D_graph synth?se des valos Circuit A_TDI1627 M&amp;M Comp Part II (Precious &amp; Coal) 060510 Vivek New co. only QC Ainul_PhosAgro Model 21 " xfId="0"/>
    <cellStyle name="D_graph synth?se des valos Circuit A_TDI1627 M&amp;M Comp Part II (Precious &amp; Coal) 060510 Vivek New co. only_PhosAgro Model 21 " xfId="0"/>
    <cellStyle name="D_graph synth?se des valos Circuit A_TDI1627 M&amp;M Comp Part II (Precious &amp; Coal) 060515 v1_PhosAgro Model 21 " xfId="0"/>
    <cellStyle name="D_graph synth?se des valos Circuit A_TDI1627 M&amp;M Comp Part II (Precious &amp; Coal) 060515_PhosAgro Model 21 " xfId="0"/>
    <cellStyle name="D_graph synth?se des valos Circuit A_TDI1627 M&amp;M Comps Part I 060515_PhosAgro Model 21 " xfId="0"/>
    <cellStyle name="D_graph synth?se des valos Circuit A_TDI1627 M&amp;M Comps Part I 060526 Nikunj_PhosAgro Model 21 " xfId="0"/>
    <cellStyle name="D_graph synth?se des valos Circuit A_TDI1709 M&amp;M Comps Part I 060609 Nikunj_PhosAgro Model 21 " xfId="0"/>
    <cellStyle name="D_graph synth?se des valos Circuit A_TDI1768 M&amp;M Comps Part I 060626_PhosAgro Model 21 " xfId="0"/>
    <cellStyle name="D_graph synth?se des valos Circuit A_TDI1887 M&amp;M Comps Part I 060718 Kapil_PhosAgro Model 21 " xfId="0"/>
    <cellStyle name="D_graph synth?se des valos Circuit A_TDI1887 M&amp;M Comps Part I 060718 Rohit Magotra_PhosAgro Model 21 " xfId="0"/>
    <cellStyle name="D_graph synth?se des valos Circuit A_TDI1887 M&amp;M Comps Part I 060718 vivek_PhosAgro Model 21 " xfId="0"/>
    <cellStyle name="D_graph synth?se des valos Circuit A_TDI659 Comps File Generic Media Abhas 050615_PhosAgro Model 21 " xfId="0"/>
    <cellStyle name="D_graph synthèse des valos Circuit A_TDI1212 M&amp;M Comps 060105 Part II (Precious metals &amp; Coal) " xfId="0"/>
    <cellStyle name="D_Input_KA_PhosAgro Model 21 " xfId="0"/>
    <cellStyle name="D_M&amp;M Comps 060206 Part II (Precious &amp; Coal) 060214_PhosAgro Model 21 " xfId="0"/>
    <cellStyle name="D_Market Research Comps 25 August 2005_PhosAgro Model 21 " xfId="0"/>
    <cellStyle name="D_Peers multiples &amp; betas_PhosAgro Model 21 " xfId="0"/>
    <cellStyle name="D_TDI1183 Comps  051219 II Vishal2_PhosAgro Model 21 " xfId="0"/>
    <cellStyle name="D_TDI1183 Comps 051219 QC1 Pankaj V1_PhosAgro Model 21 " xfId="0"/>
    <cellStyle name="D_TDI1183 Comps 051219 QC1 Pankaj_PhosAgro Model 21 " xfId="0"/>
    <cellStyle name="D_TDI1183 Comps 051220 AbhasV1_PhosAgro Model 21 " xfId="0"/>
    <cellStyle name="D_TDI1183 Comps 051220 Ainul_PhosAgro Model 21 " xfId="0"/>
    <cellStyle name="D_TDI1183 Comps 051221 vQC Ankur_PhosAgro Model 21 " xfId="0"/>
    <cellStyle name="D_TDI1183 Comps 051222 SorabhV2_PhosAgro Model 21 " xfId="0"/>
    <cellStyle name="D_TDI1183 Comps 051222 SorabhV3_PhosAgro Model 21 " xfId="0"/>
    <cellStyle name="D_TDI1183 M&amp;M Comps 051221 Vimal_PhosAgro Model 21 " xfId="0"/>
    <cellStyle name="D_TDI1183 Media Comps 051219 Abhishek New_PhosAgro Model 21 " xfId="0"/>
    <cellStyle name="D_TDI1183 Media Comps 051219 Ritesh New_PhosAgro Model 21 " xfId="0"/>
    <cellStyle name="D_TDI1183 Metal &amp; Mining 051219 Anurag_PhosAgro Model 21 " xfId="0"/>
    <cellStyle name="D_TDI1183 QC SUMIT Template 051222_PhosAgro Model 21 " xfId="0"/>
    <cellStyle name="D_TDI1183 Template 051219  Ashish QC1 Buenaventura Babneet_PhosAgro Model 21 " xfId="0"/>
    <cellStyle name="D_TDI1183 Template 051219  Ashish_PhosAgro Model 21 " xfId="0"/>
    <cellStyle name="D_TDI1183 Template 051219 II Amit M V1_PhosAgro Model 21 " xfId="0"/>
    <cellStyle name="D_TDI1183 Template 051219 II Amit M_PhosAgro Model 21 " xfId="0"/>
    <cellStyle name="D_TDI1183 Template 051219 II Anurag_PhosAgro Model 21 " xfId="0"/>
    <cellStyle name="D_TDI1183 Template 051219 II Atul_PhosAgro Model 21 " xfId="0"/>
    <cellStyle name="D_TDI1183 Template 051219 II Celtic Qc1 Yogendra_PhosAgro Model 21 " xfId="0"/>
    <cellStyle name="D_TDI1183 Template 051219 II Himanshu Sahai_PhosAgro Model 21 " xfId="0"/>
    <cellStyle name="D_TDI1183 Template 051219 II Kamlesh_PhosAgro Model 21 " xfId="0"/>
    <cellStyle name="D_TDI1212 M&amp;M Comps 060105 Part II (Precious metals &amp; Coal) " xfId="0"/>
    <cellStyle name="Data" xfId="0"/>
    <cellStyle name="Date" xfId="0"/>
    <cellStyle name="Date 2" xfId="0"/>
    <cellStyle name="Date [d-mmm-yy]" xfId="0"/>
    <cellStyle name="Date [mm-d-yy]" xfId="0"/>
    <cellStyle name="Date [mm-d-yyyy]" xfId="0"/>
    <cellStyle name="Date [mmm-yy]" xfId="0"/>
    <cellStyle name="Date m/d/yy" xfId="0"/>
    <cellStyle name="Date2" xfId="0"/>
    <cellStyle name="Date_~2290763" xfId="0"/>
    <cellStyle name="Dateline" xfId="0"/>
    <cellStyle name="Datum" xfId="0"/>
    <cellStyle name="Debit" xfId="0"/>
    <cellStyle name="Debit subtotal" xfId="0"/>
    <cellStyle name="Debit Total" xfId="0"/>
    <cellStyle name="Debit_~2290763" xfId="0"/>
    <cellStyle name="Decimal" xfId="0"/>
    <cellStyle name="Define-Column" xfId="0"/>
    <cellStyle name="Define-Column 10" xfId="0"/>
    <cellStyle name="Define-Column 2" xfId="0"/>
    <cellStyle name="Define-Column 3" xfId="0"/>
    <cellStyle name="Define-Column 4" xfId="0"/>
    <cellStyle name="Define-Column 5" xfId="0"/>
    <cellStyle name="Define-Column 6" xfId="0"/>
    <cellStyle name="Define-Column 7" xfId="0"/>
    <cellStyle name="Define-Column 7 2" xfId="0"/>
    <cellStyle name="Define-Column 7 3" xfId="0"/>
    <cellStyle name="Define-Column 8" xfId="0"/>
    <cellStyle name="Define-Column 8 2" xfId="0"/>
    <cellStyle name="Define-Column 8 3" xfId="0"/>
    <cellStyle name="Define-Column 9" xfId="0"/>
    <cellStyle name="Define-Column 9 2" xfId="0"/>
    <cellStyle name="Define-Column 9 3" xfId="0"/>
    <cellStyle name="Define-Column_Zvit rux-koshtiv 2010 Департамент " xfId="0"/>
    <cellStyle name="Deviant" xfId="0"/>
    <cellStyle name="Dezimal [0]_Bilanz" xfId="0"/>
    <cellStyle name="Dezimal__Utopia Index Index und Guidance (Deutsch)" xfId="0"/>
    <cellStyle name="Dia" xfId="0"/>
    <cellStyle name="Diary" xfId="0"/>
    <cellStyle name="diskette" xfId="0"/>
    <cellStyle name="dkbottom" xfId="0"/>
    <cellStyle name="dkrow" xfId="0"/>
    <cellStyle name="Dollar" xfId="0"/>
    <cellStyle name="Dollars" xfId="0"/>
    <cellStyle name="done" xfId="0"/>
    <cellStyle name="Download" xfId="0"/>
    <cellStyle name="Dziesiêtny [0]_1" xfId="0"/>
    <cellStyle name="Dziesiêtny_1" xfId="0"/>
    <cellStyle name="Dziesiętny [0]_SA_RS" xfId="0"/>
    <cellStyle name="Dziesiętny_SA_RS" xfId="0"/>
    <cellStyle name="E&amp;Y House" xfId="0"/>
    <cellStyle name="edlsfjk_NSN Pricing Tool V2.0 Build 027 028 (Cost Plus) " xfId="0"/>
    <cellStyle name="ein" xfId="0"/>
    <cellStyle name="Encabez1" xfId="0"/>
    <cellStyle name="Encabez2" xfId="0"/>
    <cellStyle name="Estimat" xfId="0"/>
    <cellStyle name="Euro" xfId="0"/>
    <cellStyle name="Euro 2" xfId="0"/>
    <cellStyle name="Excel.Chart" xfId="0"/>
    <cellStyle name="Explanatory Text 10" xfId="0"/>
    <cellStyle name="Explanatory Text 10 2" xfId="0"/>
    <cellStyle name="Explanatory Text 2" xfId="0"/>
    <cellStyle name="Explanatory Text 2 2" xfId="0"/>
    <cellStyle name="Explanatory Text 3" xfId="0"/>
    <cellStyle name="Explanatory Text 3 2" xfId="0"/>
    <cellStyle name="Explanatory Text 4" xfId="0"/>
    <cellStyle name="Explanatory Text 4 2" xfId="0"/>
    <cellStyle name="Explanatory Text 5" xfId="0"/>
    <cellStyle name="Explanatory Text 5 2" xfId="0"/>
    <cellStyle name="Explanatory Text 6" xfId="0"/>
    <cellStyle name="Explanatory Text 6 2" xfId="0"/>
    <cellStyle name="Explanatory Text 7" xfId="0"/>
    <cellStyle name="Explanatory Text 7 2" xfId="0"/>
    <cellStyle name="Explanatory Text 8" xfId="0"/>
    <cellStyle name="Explanatory Text 8 2" xfId="0"/>
    <cellStyle name="Explanatory Text 9" xfId="0"/>
    <cellStyle name="Explanatory Text 9 2" xfId="0"/>
    <cellStyle name="Ezres [0]_10mell99" xfId="0"/>
    <cellStyle name="Ezres_10mell99" xfId="0"/>
    <cellStyle name="F2" xfId="0"/>
    <cellStyle name="F2 2" xfId="0"/>
    <cellStyle name="F3" xfId="0"/>
    <cellStyle name="F3 2" xfId="0"/>
    <cellStyle name="F4" xfId="0"/>
    <cellStyle name="F4 2" xfId="0"/>
    <cellStyle name="F5" xfId="0"/>
    <cellStyle name="F5 - Style8" xfId="0"/>
    <cellStyle name="F5 - Style8 2" xfId="0"/>
    <cellStyle name="F5 2" xfId="0"/>
    <cellStyle name="F6" xfId="0"/>
    <cellStyle name="F6 - Style5" xfId="0"/>
    <cellStyle name="F6 - Style5 2" xfId="0"/>
    <cellStyle name="F6 2" xfId="0"/>
    <cellStyle name="F7" xfId="0"/>
    <cellStyle name="F7 - Style7" xfId="0"/>
    <cellStyle name="F7 - Style7 2" xfId="0"/>
    <cellStyle name="F7 2" xfId="0"/>
    <cellStyle name="F8" xfId="0"/>
    <cellStyle name="F8 - Style6" xfId="0"/>
    <cellStyle name="F8 - Style6 2" xfId="0"/>
    <cellStyle name="F8 2" xfId="0"/>
    <cellStyle name="facha" xfId="0"/>
    <cellStyle name="Factor" xfId="0"/>
    <cellStyle name="Fecha" xfId="0"/>
    <cellStyle name="FieldName" xfId="0"/>
    <cellStyle name="Fijo" xfId="0"/>
    <cellStyle name="Finanèní0" xfId="0"/>
    <cellStyle name="Finanční0" xfId="0"/>
    <cellStyle name="finebottom" xfId="0"/>
    <cellStyle name="Fixed" xfId="0"/>
    <cellStyle name="Fixed 2" xfId="0"/>
    <cellStyle name="Fixed [0]" xfId="0"/>
    <cellStyle name="fixed0 - Style4" xfId="0"/>
    <cellStyle name="fixed0 - Style4 2" xfId="0"/>
    <cellStyle name="Fixed1 - Style1" xfId="0"/>
    <cellStyle name="Fixed1 - Style1 2" xfId="0"/>
    <cellStyle name="Fixed1 - Style2" xfId="0"/>
    <cellStyle name="Fixed1 - Style2 2" xfId="0"/>
    <cellStyle name="Fixed2 - Style2" xfId="0"/>
    <cellStyle name="Fixed_egg incomes US (2)" xfId="0"/>
    <cellStyle name="Fixo" xfId="0"/>
    <cellStyle name="FormatedNumberBorderPatern" xfId="0"/>
    <cellStyle name="Forudsætning" xfId="0"/>
    <cellStyle name="From" xfId="0"/>
    <cellStyle name="FS10" xfId="0"/>
    <cellStyle name="f‰H_x0010_‹Ëf‰h,ÿt$_x0018_è¸Wÿÿé&gt;Ëÿÿ÷Ç_x0001_" xfId="0"/>
    <cellStyle name="f‰H_x0010_‹Ëf‰h,ÿt$_x0018_è¸Wÿÿé&gt;Ëÿÿ÷Ç_x0001_ 2" xfId="0"/>
    <cellStyle name="Gen_Black" xfId="0"/>
    <cellStyle name="Giriş" xfId="0"/>
    <cellStyle name="Global" xfId="0"/>
    <cellStyle name="Good 10" xfId="0"/>
    <cellStyle name="Good 10 2" xfId="0"/>
    <cellStyle name="Good 2" xfId="0"/>
    <cellStyle name="Good 2 2" xfId="0"/>
    <cellStyle name="Good 3" xfId="0"/>
    <cellStyle name="Good 3 2" xfId="0"/>
    <cellStyle name="Good 4" xfId="0"/>
    <cellStyle name="Good 4 2" xfId="0"/>
    <cellStyle name="Good 5" xfId="0"/>
    <cellStyle name="Good 5 2" xfId="0"/>
    <cellStyle name="Good 6" xfId="0"/>
    <cellStyle name="Good 6 2" xfId="0"/>
    <cellStyle name="Good 7" xfId="0"/>
    <cellStyle name="Good 7 2" xfId="0"/>
    <cellStyle name="Good 8" xfId="0"/>
    <cellStyle name="Good 8 2" xfId="0"/>
    <cellStyle name="Good 9" xfId="0"/>
    <cellStyle name="Good 9 2" xfId="0"/>
    <cellStyle name="Grey" xfId="0"/>
    <cellStyle name="GWN Table Body" xfId="0"/>
    <cellStyle name="GWN Table Header" xfId="0"/>
    <cellStyle name="GWN Table Left Header" xfId="0"/>
    <cellStyle name="GWN Table Note" xfId="0"/>
    <cellStyle name="GWN Table Title" xfId="0"/>
    <cellStyle name="hard no" xfId="0"/>
    <cellStyle name="hard no." xfId="0"/>
    <cellStyle name="hardno" xfId="0"/>
    <cellStyle name="Header 1" xfId="0"/>
    <cellStyle name="Header 1 Left" xfId="0"/>
    <cellStyle name="Header 1(box)" xfId="0"/>
    <cellStyle name="Header 1(middle)" xfId="0"/>
    <cellStyle name="Header 1_062110_TMT" xfId="0"/>
    <cellStyle name="Header 2" xfId="0"/>
    <cellStyle name="Header Price 1" xfId="0"/>
    <cellStyle name="Header Price 2" xfId="0"/>
    <cellStyle name="Header1" xfId="0"/>
    <cellStyle name="Header2" xfId="0"/>
    <cellStyle name="Heading 1 10" xfId="0"/>
    <cellStyle name="Heading 1 10 2" xfId="0"/>
    <cellStyle name="Heading 1 2" xfId="0"/>
    <cellStyle name="Heading 1 2 2" xfId="0"/>
    <cellStyle name="Heading 1 3" xfId="0"/>
    <cellStyle name="Heading 1 3 2" xfId="0"/>
    <cellStyle name="Heading 1 4" xfId="0"/>
    <cellStyle name="Heading 1 4 2" xfId="0"/>
    <cellStyle name="Heading 1 5" xfId="0"/>
    <cellStyle name="Heading 1 5 2" xfId="0"/>
    <cellStyle name="Heading 1 6" xfId="0"/>
    <cellStyle name="Heading 1 6 2" xfId="0"/>
    <cellStyle name="Heading 1 7" xfId="0"/>
    <cellStyle name="Heading 1 7 2" xfId="0"/>
    <cellStyle name="Heading 1 8" xfId="0"/>
    <cellStyle name="Heading 1 8 2" xfId="0"/>
    <cellStyle name="Heading 1 9" xfId="0"/>
    <cellStyle name="Heading 1 9 2" xfId="0"/>
    <cellStyle name="Heading 2 10" xfId="0"/>
    <cellStyle name="Heading 2 10 2" xfId="0"/>
    <cellStyle name="Heading 2 2" xfId="0"/>
    <cellStyle name="Heading 2 2 2" xfId="0"/>
    <cellStyle name="Heading 2 3" xfId="0"/>
    <cellStyle name="Heading 2 3 2" xfId="0"/>
    <cellStyle name="Heading 2 4" xfId="0"/>
    <cellStyle name="Heading 2 4 2" xfId="0"/>
    <cellStyle name="Heading 2 5" xfId="0"/>
    <cellStyle name="Heading 2 5 2" xfId="0"/>
    <cellStyle name="Heading 2 6" xfId="0"/>
    <cellStyle name="Heading 2 6 2" xfId="0"/>
    <cellStyle name="Heading 2 7" xfId="0"/>
    <cellStyle name="Heading 2 7 2" xfId="0"/>
    <cellStyle name="Heading 2 8" xfId="0"/>
    <cellStyle name="Heading 2 8 2" xfId="0"/>
    <cellStyle name="Heading 2 9" xfId="0"/>
    <cellStyle name="Heading 2 9 2" xfId="0"/>
    <cellStyle name="Heading 3" xfId="0"/>
    <cellStyle name="Heading 3 10" xfId="0"/>
    <cellStyle name="Heading 3 10 2" xfId="0"/>
    <cellStyle name="Heading 3 2" xfId="0"/>
    <cellStyle name="Heading 3 2 2" xfId="0"/>
    <cellStyle name="Heading 3 3" xfId="0"/>
    <cellStyle name="Heading 3 3 2" xfId="0"/>
    <cellStyle name="Heading 3 4" xfId="0"/>
    <cellStyle name="Heading 3 4 2" xfId="0"/>
    <cellStyle name="Heading 3 5" xfId="0"/>
    <cellStyle name="Heading 3 5 2" xfId="0"/>
    <cellStyle name="Heading 3 6" xfId="0"/>
    <cellStyle name="Heading 3 6 2" xfId="0"/>
    <cellStyle name="Heading 3 7" xfId="0"/>
    <cellStyle name="Heading 3 7 2" xfId="0"/>
    <cellStyle name="Heading 3 8" xfId="0"/>
    <cellStyle name="Heading 3 8 2" xfId="0"/>
    <cellStyle name="Heading 3 9" xfId="0"/>
    <cellStyle name="Heading 3 9 2" xfId="0"/>
    <cellStyle name="Heading 4 10" xfId="0"/>
    <cellStyle name="Heading 4 10 2" xfId="0"/>
    <cellStyle name="Heading 4 2" xfId="0"/>
    <cellStyle name="Heading 4 2 2" xfId="0"/>
    <cellStyle name="Heading 4 3" xfId="0"/>
    <cellStyle name="Heading 4 3 2" xfId="0"/>
    <cellStyle name="Heading 4 4" xfId="0"/>
    <cellStyle name="Heading 4 4 2" xfId="0"/>
    <cellStyle name="Heading 4 5" xfId="0"/>
    <cellStyle name="Heading 4 5 2" xfId="0"/>
    <cellStyle name="Heading 4 6" xfId="0"/>
    <cellStyle name="Heading 4 6 2" xfId="0"/>
    <cellStyle name="Heading 4 7" xfId="0"/>
    <cellStyle name="Heading 4 7 2" xfId="0"/>
    <cellStyle name="Heading 4 8" xfId="0"/>
    <cellStyle name="Heading 4 8 2" xfId="0"/>
    <cellStyle name="Heading 4 9" xfId="0"/>
    <cellStyle name="Heading 4 9 2" xfId="0"/>
    <cellStyle name="Heading No Underline" xfId="0"/>
    <cellStyle name="Heading With Underline" xfId="0"/>
    <cellStyle name="Заголовок 1" xfId="0"/>
    <cellStyle name="Heading1 2" xfId="0"/>
    <cellStyle name="Heading2" xfId="0"/>
    <cellStyle name="Heading2 2" xfId="0"/>
    <cellStyle name="Headline2" xfId="0"/>
    <cellStyle name="Headline3" xfId="0"/>
    <cellStyle name="Helv 8" xfId="0"/>
    <cellStyle name="Hesaplama" xfId="0"/>
    <cellStyle name="Hiperhivatkozás" xfId="0"/>
    <cellStyle name="Hipervínculo" xfId="0"/>
    <cellStyle name="Hipervínculo visitado" xfId="0"/>
    <cellStyle name="Hipervínculo_10-01-03 2003 2003 NUEVOS RON -NUEVOS INTERESES" xfId="0"/>
    <cellStyle name="Historical" xfId="0"/>
    <cellStyle name="Historicals" xfId="0"/>
    <cellStyle name="Hyperlink 10" xfId="0"/>
    <cellStyle name="Hyperlink 2" xfId="0"/>
    <cellStyle name="Hyperlink 2 2" xfId="0"/>
    <cellStyle name="Hyperlink 2 3" xfId="0"/>
    <cellStyle name="Hyperlink 2 4" xfId="0"/>
    <cellStyle name="Hyperlink 2 5" xfId="0"/>
    <cellStyle name="Hyperlink 3" xfId="0"/>
    <cellStyle name="Hyperlink 3 2" xfId="0"/>
    <cellStyle name="Hyperlink 4" xfId="0"/>
    <cellStyle name="Hyperlink 4 2" xfId="0"/>
    <cellStyle name="Hyperlink 5" xfId="0"/>
    <cellStyle name="Hyperlink 6" xfId="0"/>
    <cellStyle name="Hyperlink 7" xfId="0"/>
    <cellStyle name="Hyperlink 8" xfId="0"/>
    <cellStyle name="Hyperlink 9" xfId="0"/>
    <cellStyle name="Hyperlink seguido_NFGC_SPE_1995_2003" xfId="0"/>
    <cellStyle name="Iau?iue_Eeno1" xfId="0"/>
    <cellStyle name="imf-one decimal" xfId="0"/>
    <cellStyle name="imf-one decimal 2" xfId="0"/>
    <cellStyle name="imf-one decimal 3" xfId="0"/>
    <cellStyle name="imf-zero decimal" xfId="0"/>
    <cellStyle name="imf-zero decimal 2" xfId="0"/>
    <cellStyle name="imf-zero decimal 3" xfId="0"/>
    <cellStyle name="Input 10" xfId="0"/>
    <cellStyle name="Input 10 2" xfId="0"/>
    <cellStyle name="Input 11" xfId="0"/>
    <cellStyle name="Input 12" xfId="0"/>
    <cellStyle name="Input 13" xfId="0"/>
    <cellStyle name="Input 14" xfId="0"/>
    <cellStyle name="Input 15" xfId="0"/>
    <cellStyle name="Input 16" xfId="0"/>
    <cellStyle name="Input 17" xfId="0"/>
    <cellStyle name="Input 18" xfId="0"/>
    <cellStyle name="Input 19" xfId="0"/>
    <cellStyle name="Input 2" xfId="0"/>
    <cellStyle name="Input 2 2" xfId="0"/>
    <cellStyle name="Input 2 3" xfId="0"/>
    <cellStyle name="Input 20" xfId="0"/>
    <cellStyle name="Input 21" xfId="0"/>
    <cellStyle name="Input 22" xfId="0"/>
    <cellStyle name="Input 23" xfId="0"/>
    <cellStyle name="Input 3" xfId="0"/>
    <cellStyle name="Input 3 2" xfId="0"/>
    <cellStyle name="Input 4" xfId="0"/>
    <cellStyle name="Input 4 2" xfId="0"/>
    <cellStyle name="Input 5" xfId="0"/>
    <cellStyle name="Input 5 2" xfId="0"/>
    <cellStyle name="Input 6" xfId="0"/>
    <cellStyle name="Input 6 2" xfId="0"/>
    <cellStyle name="Input 7" xfId="0"/>
    <cellStyle name="Input 7 2" xfId="0"/>
    <cellStyle name="Input 8" xfId="0"/>
    <cellStyle name="Input 8 2" xfId="0"/>
    <cellStyle name="Input 9" xfId="0"/>
    <cellStyle name="Input 9 2" xfId="0"/>
    <cellStyle name="Input [yellow]" xfId="0"/>
    <cellStyle name="Input Currency" xfId="0"/>
    <cellStyle name="Input Date" xfId="0"/>
    <cellStyle name="Input Fixed [0]" xfId="0"/>
    <cellStyle name="Input Normal" xfId="0"/>
    <cellStyle name="Input Percent" xfId="0"/>
    <cellStyle name="Input Percent [2]" xfId="0"/>
    <cellStyle name="Input Titles" xfId="0"/>
    <cellStyle name="Input%" xfId="0"/>
    <cellStyle name="InputBlueFont" xfId="0"/>
    <cellStyle name="InputDate" xfId="0"/>
    <cellStyle name="InputDecimal" xfId="0"/>
    <cellStyle name="InputPop" xfId="0"/>
    <cellStyle name="InputValue" xfId="0"/>
    <cellStyle name="Integer" xfId="0"/>
    <cellStyle name="Inverse Header" xfId="0"/>
    <cellStyle name="Ioe?uaaaoayny aeia?nnueea" xfId="0"/>
    <cellStyle name="Ioe?uaaaoayny aeia?nnueea 2" xfId="0"/>
    <cellStyle name="Italic" xfId="0"/>
    <cellStyle name="Item" xfId="0"/>
    <cellStyle name="ItemTypeClass" xfId="0"/>
    <cellStyle name="jo[" xfId="0"/>
    <cellStyle name="KP_Normal" xfId="0"/>
    <cellStyle name="KPMG Heading 1" xfId="0"/>
    <cellStyle name="KPMG Heading 2" xfId="0"/>
    <cellStyle name="KPMG Heading 3" xfId="0"/>
    <cellStyle name="KPMG Heading 4" xfId="0"/>
    <cellStyle name="KPMG Normal" xfId="0"/>
    <cellStyle name="KPMG Normal Text" xfId="0"/>
    <cellStyle name="KPMG Normal_Market outlook 3" xfId="0"/>
    <cellStyle name="Kötü" xfId="0"/>
    <cellStyle name="Label" xfId="0"/>
    <cellStyle name="leftli - Style3" xfId="0"/>
    <cellStyle name="leftli - Style3 2" xfId="0"/>
    <cellStyle name="Level0" xfId="0"/>
    <cellStyle name="Level0 10" xfId="0"/>
    <cellStyle name="Level0 2" xfId="0"/>
    <cellStyle name="Level0 2 2" xfId="0"/>
    <cellStyle name="Level0 3" xfId="0"/>
    <cellStyle name="Level0 3 2" xfId="0"/>
    <cellStyle name="Level0 4" xfId="0"/>
    <cellStyle name="Level0 4 2" xfId="0"/>
    <cellStyle name="Level0 5" xfId="0"/>
    <cellStyle name="Level0 6" xfId="0"/>
    <cellStyle name="Level0 7" xfId="0"/>
    <cellStyle name="Level0 7 2" xfId="0"/>
    <cellStyle name="Level0 7 3" xfId="0"/>
    <cellStyle name="Level0 8" xfId="0"/>
    <cellStyle name="Level0 8 2" xfId="0"/>
    <cellStyle name="Level0 8 3" xfId="0"/>
    <cellStyle name="Level0 9" xfId="0"/>
    <cellStyle name="Level0 9 2" xfId="0"/>
    <cellStyle name="Level0 9 3" xfId="0"/>
    <cellStyle name="Level0_Zvit rux-koshtiv 2010 Департамент " xfId="0"/>
    <cellStyle name="Level1" xfId="0"/>
    <cellStyle name="Level1 2" xfId="0"/>
    <cellStyle name="Level1-Numbers" xfId="0"/>
    <cellStyle name="Level1-Numbers 2" xfId="0"/>
    <cellStyle name="Level1-Numbers-Hide" xfId="0"/>
    <cellStyle name="Level2" xfId="0"/>
    <cellStyle name="Level2 2" xfId="0"/>
    <cellStyle name="Level2-Hide" xfId="0"/>
    <cellStyle name="Level2-Hide 2" xfId="0"/>
    <cellStyle name="Level2-Numbers" xfId="0"/>
    <cellStyle name="Level2-Numbers 2" xfId="0"/>
    <cellStyle name="Level2-Numbers-Hide" xfId="0"/>
    <cellStyle name="Level3" xfId="0"/>
    <cellStyle name="Level3 2" xfId="0"/>
    <cellStyle name="Level3 3" xfId="0"/>
    <cellStyle name="Level3-Hide" xfId="0"/>
    <cellStyle name="Level3-Hide 2" xfId="0"/>
    <cellStyle name="Level3-Numbers" xfId="0"/>
    <cellStyle name="Level3-Numbers 2" xfId="0"/>
    <cellStyle name="Level3-Numbers 3" xfId="0"/>
    <cellStyle name="Level3-Numbers-Hide" xfId="0"/>
    <cellStyle name="Level3-Numbers_План департамент_2010_1207" xfId="0"/>
    <cellStyle name="Level3_План департамент_2010_1207" xfId="0"/>
    <cellStyle name="Level4" xfId="0"/>
    <cellStyle name="Level4 2" xfId="0"/>
    <cellStyle name="Level4-Hide" xfId="0"/>
    <cellStyle name="Level4-Hide 2" xfId="0"/>
    <cellStyle name="Level4-Numbers" xfId="0"/>
    <cellStyle name="Level4-Numbers 2" xfId="0"/>
    <cellStyle name="Level4-Numbers-Hide" xfId="0"/>
    <cellStyle name="Level5" xfId="0"/>
    <cellStyle name="Level5 2" xfId="0"/>
    <cellStyle name="Level5-Hide" xfId="0"/>
    <cellStyle name="Level5-Hide 2" xfId="0"/>
    <cellStyle name="Level5-Numbers" xfId="0"/>
    <cellStyle name="Level5-Numbers 2" xfId="0"/>
    <cellStyle name="Level5-Numbers-Hide" xfId="0"/>
    <cellStyle name="Level6" xfId="0"/>
    <cellStyle name="Level6 2" xfId="0"/>
    <cellStyle name="Level6-Hide" xfId="0"/>
    <cellStyle name="Level6-Hide 2" xfId="0"/>
    <cellStyle name="Level6-Numbers" xfId="0"/>
    <cellStyle name="Level6-Numbers 2" xfId="0"/>
    <cellStyle name="Level7" xfId="0"/>
    <cellStyle name="Level7-Hide" xfId="0"/>
    <cellStyle name="Level7-Numbers" xfId="0"/>
    <cellStyle name="Linked Cell 10" xfId="0"/>
    <cellStyle name="Linked Cell 10 2" xfId="0"/>
    <cellStyle name="Linked Cell 2" xfId="0"/>
    <cellStyle name="Linked Cell 2 2" xfId="0"/>
    <cellStyle name="Linked Cell 3" xfId="0"/>
    <cellStyle name="Linked Cell 3 2" xfId="0"/>
    <cellStyle name="Linked Cell 4" xfId="0"/>
    <cellStyle name="Linked Cell 4 2" xfId="0"/>
    <cellStyle name="Linked Cell 5" xfId="0"/>
    <cellStyle name="Linked Cell 5 2" xfId="0"/>
    <cellStyle name="Linked Cell 6" xfId="0"/>
    <cellStyle name="Linked Cell 6 2" xfId="0"/>
    <cellStyle name="Linked Cell 7" xfId="0"/>
    <cellStyle name="Linked Cell 7 2" xfId="0"/>
    <cellStyle name="Linked Cell 8" xfId="0"/>
    <cellStyle name="Linked Cell 8 2" xfId="0"/>
    <cellStyle name="Linked Cell 9" xfId="0"/>
    <cellStyle name="Linked Cell 9 2" xfId="0"/>
    <cellStyle name="Locked" xfId="0"/>
    <cellStyle name="Logo" xfId="0"/>
    <cellStyle name="m" xfId="0"/>
    <cellStyle name="m49048872" xfId="0"/>
    <cellStyle name="MacroCode" xfId="0"/>
    <cellStyle name="Magic" xfId="0"/>
    <cellStyle name="Main Text" xfId="0"/>
    <cellStyle name="Main Text + Line Bot" xfId="0"/>
    <cellStyle name="Main Text + Line Top" xfId="0"/>
    <cellStyle name="Main Text_Market outlook 3" xfId="0"/>
    <cellStyle name="MAND&#10;CHECK.COMMAND_x000e_RENAME.COMMAND_x0008_SHOW.BAR_x000b_DELETE.MENU_x000e_DELETE.COMMAND_x000e_GET.CHA" xfId="0"/>
    <cellStyle name="MAND&#13;CHECK.COMMAND_x000e_RENAME.COMMAND_x0008_SHOW.BAR_x000b_DELETE.MENU_x000e_DELETE.COMMAND_x000e_GET.CHA" xfId="0"/>
    <cellStyle name="Mheading1" xfId="0"/>
    <cellStyle name="Mheading2" xfId="0"/>
    <cellStyle name="Migliaia (0)" xfId="0"/>
    <cellStyle name="Millares [0]_11.1.3. bis" xfId="0"/>
    <cellStyle name="Millares_11.1.3. bis" xfId="0"/>
    <cellStyle name="Milliers [0]_Encours - Apr rééch" xfId="0"/>
    <cellStyle name="Milliers_BPLAN FORMAT PET" xfId="0"/>
    <cellStyle name="mnb" xfId="0"/>
    <cellStyle name="Moeda [0]_A" xfId="0"/>
    <cellStyle name="Moeda0" xfId="0"/>
    <cellStyle name="Moeda_A" xfId="0"/>
    <cellStyle name="Moneda [0]_11.1.3. bis" xfId="0"/>
    <cellStyle name="Moneda_11.1.3. bis" xfId="0"/>
    <cellStyle name="Monetario" xfId="0"/>
    <cellStyle name="Monetario0" xfId="0"/>
    <cellStyle name="MonthYears" xfId="0"/>
    <cellStyle name="Monétaire [0]_470" xfId="0"/>
    <cellStyle name="Monétaire_470" xfId="0"/>
    <cellStyle name="Mon閠aire [0]_BSC-TCU " xfId="0"/>
    <cellStyle name="Multiple" xfId="0"/>
    <cellStyle name="Multiples [1]" xfId="0"/>
    <cellStyle name="Multiples [2]" xfId="0"/>
    <cellStyle name="Már látott hiperhivatkozás" xfId="0"/>
    <cellStyle name="Mìna0" xfId="0"/>
    <cellStyle name="Měna0" xfId="0"/>
    <cellStyle name="n" xfId="0"/>
    <cellStyle name="N0" xfId="0"/>
    <cellStyle name="N1" xfId="0"/>
    <cellStyle name="N2" xfId="0"/>
    <cellStyle name="N3" xfId="0"/>
    <cellStyle name="N4" xfId="0"/>
    <cellStyle name="n_CashF and Ratios" xfId="0"/>
    <cellStyle name="n_CashF and Ratios_1" xfId="0"/>
    <cellStyle name="n_full year table" xfId="0"/>
    <cellStyle name="n_full year table_1" xfId="0"/>
    <cellStyle name="n_half year upd" xfId="0"/>
    <cellStyle name="n_IS (functional) and BS " xfId="0"/>
    <cellStyle name="n_IS (traditional) and BS " xfId="0"/>
    <cellStyle name="n_page 1" xfId="0"/>
    <cellStyle name="n_page 1_CashF and Ratios" xfId="0"/>
    <cellStyle name="n_page 1_full year table" xfId="0"/>
    <cellStyle name="n_page 1_half year upd" xfId="0"/>
    <cellStyle name="n_page 1_IS (functional) and BS " xfId="0"/>
    <cellStyle name="NA is zero" xfId="0"/>
    <cellStyle name="NanStyle" xfId="0"/>
    <cellStyle name="Nedefinován" xfId="0"/>
    <cellStyle name="Neutral 10" xfId="0"/>
    <cellStyle name="Neutral 10 2" xfId="0"/>
    <cellStyle name="Neutral 2" xfId="0"/>
    <cellStyle name="Neutral 2 2" xfId="0"/>
    <cellStyle name="Neutral 3" xfId="0"/>
    <cellStyle name="Neutral 3 2" xfId="0"/>
    <cellStyle name="Neutral 4" xfId="0"/>
    <cellStyle name="Neutral 4 2" xfId="0"/>
    <cellStyle name="Neutral 5" xfId="0"/>
    <cellStyle name="Neutral 5 2" xfId="0"/>
    <cellStyle name="Neutral 6" xfId="0"/>
    <cellStyle name="Neutral 6 2" xfId="0"/>
    <cellStyle name="Neutral 7" xfId="0"/>
    <cellStyle name="Neutral 7 2" xfId="0"/>
    <cellStyle name="Neutral 8" xfId="0"/>
    <cellStyle name="Neutral 8 2" xfId="0"/>
    <cellStyle name="Neutral 9" xfId="0"/>
    <cellStyle name="Neutral 9 2" xfId="0"/>
    <cellStyle name="no dec" xfId="0"/>
    <cellStyle name="Non défini" xfId="0"/>
    <cellStyle name="Norma11l" xfId="0"/>
    <cellStyle name="Normaali_E (2)" xfId="0"/>
    <cellStyle name="Normal - Style1" xfId="0"/>
    <cellStyle name="Normal - Style1 2" xfId="0"/>
    <cellStyle name="Normal - Style2" xfId="0"/>
    <cellStyle name="Normal - Style2 2" xfId="0"/>
    <cellStyle name="Normal - Style2_IM" xfId="0"/>
    <cellStyle name="Normal - Style3" xfId="0"/>
    <cellStyle name="Normal - Style3 2" xfId="0"/>
    <cellStyle name="Normal - Style4" xfId="0"/>
    <cellStyle name="Normal - Style5" xfId="0"/>
    <cellStyle name="Normal - Style6" xfId="0"/>
    <cellStyle name="Normal - Style7" xfId="0"/>
    <cellStyle name="Normal - Style8" xfId="0"/>
    <cellStyle name="Normal 1" xfId="0"/>
    <cellStyle name="Normal 10" xfId="0"/>
    <cellStyle name="Normal 10 10" xfId="0"/>
    <cellStyle name="Normal 10 10 2" xfId="0"/>
    <cellStyle name="Normal 10 11" xfId="0"/>
    <cellStyle name="Normal 10 12" xfId="0"/>
    <cellStyle name="Normal 10 13" xfId="0"/>
    <cellStyle name="Normal 10 14" xfId="0"/>
    <cellStyle name="Normal 10 15" xfId="0"/>
    <cellStyle name="Normal 10 2" xfId="0"/>
    <cellStyle name="Normal 10 2 2" xfId="0"/>
    <cellStyle name="Normal 10 2 2 2" xfId="0"/>
    <cellStyle name="Normal 10 2 2 2 2" xfId="0"/>
    <cellStyle name="Normal 10 2 2 2 2 2" xfId="0"/>
    <cellStyle name="Normal 10 2 2 2 2 2 2" xfId="0"/>
    <cellStyle name="Normal 10 2 2 2 2 2 2 2" xfId="0"/>
    <cellStyle name="Normal 10 2 2 2 2 2 2 2 2" xfId="0"/>
    <cellStyle name="Normal 10 2 2 2 2 2 2 2 2 2" xfId="0"/>
    <cellStyle name="Normal 10 2 2 2 2 2 2 2 3" xfId="0"/>
    <cellStyle name="Normal 10 2 2 2 2 2 2 3" xfId="0"/>
    <cellStyle name="Normal 10 2 2 2 2 2 2 3 2" xfId="0"/>
    <cellStyle name="Normal 10 2 2 2 2 2 2 4" xfId="0"/>
    <cellStyle name="Normal 10 2 2 2 2 2 3" xfId="0"/>
    <cellStyle name="Normal 10 2 2 2 2 2 3 2" xfId="0"/>
    <cellStyle name="Normal 10 2 2 2 2 2 3 2 2" xfId="0"/>
    <cellStyle name="Normal 10 2 2 2 2 2 3 3" xfId="0"/>
    <cellStyle name="Normal 10 2 2 2 2 2 4" xfId="0"/>
    <cellStyle name="Normal 10 2 2 2 2 2 4 2" xfId="0"/>
    <cellStyle name="Normal 10 2 2 2 2 2 5" xfId="0"/>
    <cellStyle name="Normal 10 2 2 2 2 3" xfId="0"/>
    <cellStyle name="Normal 10 2 2 2 2 3 2" xfId="0"/>
    <cellStyle name="Normal 10 2 2 2 2 3 2 2" xfId="0"/>
    <cellStyle name="Normal 10 2 2 2 2 3 2 2 2" xfId="0"/>
    <cellStyle name="Normal 10 2 2 2 2 3 2 3" xfId="0"/>
    <cellStyle name="Normal 10 2 2 2 2 3 3" xfId="0"/>
    <cellStyle name="Normal 10 2 2 2 2 3 3 2" xfId="0"/>
    <cellStyle name="Normal 10 2 2 2 2 3 4" xfId="0"/>
    <cellStyle name="Normal 10 2 2 2 2 4" xfId="0"/>
    <cellStyle name="Normal 10 2 2 2 2 4 2" xfId="0"/>
    <cellStyle name="Normal 10 2 2 2 2 4 2 2" xfId="0"/>
    <cellStyle name="Normal 10 2 2 2 2 4 3" xfId="0"/>
    <cellStyle name="Normal 10 2 2 2 2 5" xfId="0"/>
    <cellStyle name="Normal 10 2 2 2 2 5 2" xfId="0"/>
    <cellStyle name="Normal 10 2 2 2 2 6" xfId="0"/>
    <cellStyle name="Normal 10 2 2 2 3" xfId="0"/>
    <cellStyle name="Normal 10 2 2 2 3 2" xfId="0"/>
    <cellStyle name="Normal 10 2 2 2 3 2 2" xfId="0"/>
    <cellStyle name="Normal 10 2 2 2 3 2 2 2" xfId="0"/>
    <cellStyle name="Normal 10 2 2 2 3 2 2 2 2" xfId="0"/>
    <cellStyle name="Normal 10 2 2 2 3 2 2 3" xfId="0"/>
    <cellStyle name="Normal 10 2 2 2 3 2 3" xfId="0"/>
    <cellStyle name="Normal 10 2 2 2 3 2 3 2" xfId="0"/>
    <cellStyle name="Normal 10 2 2 2 3 2 4" xfId="0"/>
    <cellStyle name="Normal 10 2 2 2 3 3" xfId="0"/>
    <cellStyle name="Normal 10 2 2 2 3 3 2" xfId="0"/>
    <cellStyle name="Normal 10 2 2 2 3 3 2 2" xfId="0"/>
    <cellStyle name="Normal 10 2 2 2 3 3 3" xfId="0"/>
    <cellStyle name="Normal 10 2 2 2 3 4" xfId="0"/>
    <cellStyle name="Normal 10 2 2 2 3 4 2" xfId="0"/>
    <cellStyle name="Normal 10 2 2 2 3 5" xfId="0"/>
    <cellStyle name="Normal 10 2 2 2 4" xfId="0"/>
    <cellStyle name="Normal 10 2 2 2 4 2" xfId="0"/>
    <cellStyle name="Normal 10 2 2 2 4 2 2" xfId="0"/>
    <cellStyle name="Normal 10 2 2 2 4 2 2 2" xfId="0"/>
    <cellStyle name="Normal 10 2 2 2 4 2 3" xfId="0"/>
    <cellStyle name="Normal 10 2 2 2 4 3" xfId="0"/>
    <cellStyle name="Normal 10 2 2 2 4 3 2" xfId="0"/>
    <cellStyle name="Normal 10 2 2 2 4 4" xfId="0"/>
    <cellStyle name="Normal 10 2 2 2 5" xfId="0"/>
    <cellStyle name="Normal 10 2 2 2 5 2" xfId="0"/>
    <cellStyle name="Normal 10 2 2 2 5 2 2" xfId="0"/>
    <cellStyle name="Normal 10 2 2 2 5 3" xfId="0"/>
    <cellStyle name="Normal 10 2 2 2 6" xfId="0"/>
    <cellStyle name="Normal 10 2 2 2 6 2" xfId="0"/>
    <cellStyle name="Normal 10 2 2 2 7" xfId="0"/>
    <cellStyle name="Normal 10 2 2 3" xfId="0"/>
    <cellStyle name="Normal 10 2 2 3 2" xfId="0"/>
    <cellStyle name="Normal 10 2 2 3 2 2" xfId="0"/>
    <cellStyle name="Normal 10 2 2 3 2 2 2" xfId="0"/>
    <cellStyle name="Normal 10 2 2 3 2 2 2 2" xfId="0"/>
    <cellStyle name="Normal 10 2 2 3 2 2 2 2 2" xfId="0"/>
    <cellStyle name="Normal 10 2 2 3 2 2 2 3" xfId="0"/>
    <cellStyle name="Normal 10 2 2 3 2 2 3" xfId="0"/>
    <cellStyle name="Normal 10 2 2 3 2 2 3 2" xfId="0"/>
    <cellStyle name="Normal 10 2 2 3 2 2 4" xfId="0"/>
    <cellStyle name="Normal 10 2 2 3 2 3" xfId="0"/>
    <cellStyle name="Normal 10 2 2 3 2 3 2" xfId="0"/>
    <cellStyle name="Normal 10 2 2 3 2 3 2 2" xfId="0"/>
    <cellStyle name="Normal 10 2 2 3 2 3 3" xfId="0"/>
    <cellStyle name="Normal 10 2 2 3 2 4" xfId="0"/>
    <cellStyle name="Normal 10 2 2 3 2 4 2" xfId="0"/>
    <cellStyle name="Normal 10 2 2 3 2 5" xfId="0"/>
    <cellStyle name="Normal 10 2 2 3 3" xfId="0"/>
    <cellStyle name="Normal 10 2 2 3 3 2" xfId="0"/>
    <cellStyle name="Normal 10 2 2 3 3 2 2" xfId="0"/>
    <cellStyle name="Normal 10 2 2 3 3 2 2 2" xfId="0"/>
    <cellStyle name="Normal 10 2 2 3 3 2 3" xfId="0"/>
    <cellStyle name="Normal 10 2 2 3 3 3" xfId="0"/>
    <cellStyle name="Normal 10 2 2 3 3 3 2" xfId="0"/>
    <cellStyle name="Normal 10 2 2 3 3 4" xfId="0"/>
    <cellStyle name="Normal 10 2 2 3 4" xfId="0"/>
    <cellStyle name="Normal 10 2 2 3 4 2" xfId="0"/>
    <cellStyle name="Normal 10 2 2 3 4 2 2" xfId="0"/>
    <cellStyle name="Normal 10 2 2 3 4 3" xfId="0"/>
    <cellStyle name="Normal 10 2 2 3 5" xfId="0"/>
    <cellStyle name="Normal 10 2 2 3 5 2" xfId="0"/>
    <cellStyle name="Normal 10 2 2 3 6" xfId="0"/>
    <cellStyle name="Normal 10 2 2 4" xfId="0"/>
    <cellStyle name="Normal 10 2 2 4 2" xfId="0"/>
    <cellStyle name="Normal 10 2 2 4 2 2" xfId="0"/>
    <cellStyle name="Normal 10 2 2 4 2 2 2" xfId="0"/>
    <cellStyle name="Normal 10 2 2 4 2 2 2 2" xfId="0"/>
    <cellStyle name="Normal 10 2 2 4 2 2 3" xfId="0"/>
    <cellStyle name="Normal 10 2 2 4 2 3" xfId="0"/>
    <cellStyle name="Normal 10 2 2 4 2 3 2" xfId="0"/>
    <cellStyle name="Normal 10 2 2 4 2 4" xfId="0"/>
    <cellStyle name="Normal 10 2 2 4 3" xfId="0"/>
    <cellStyle name="Normal 10 2 2 4 3 2" xfId="0"/>
    <cellStyle name="Normal 10 2 2 4 3 2 2" xfId="0"/>
    <cellStyle name="Normal 10 2 2 4 3 3" xfId="0"/>
    <cellStyle name="Normal 10 2 2 4 4" xfId="0"/>
    <cellStyle name="Normal 10 2 2 4 4 2" xfId="0"/>
    <cellStyle name="Normal 10 2 2 4 5" xfId="0"/>
    <cellStyle name="Normal 10 2 2 5" xfId="0"/>
    <cellStyle name="Normal 10 2 2 5 2" xfId="0"/>
    <cellStyle name="Normal 10 2 2 5 2 2" xfId="0"/>
    <cellStyle name="Normal 10 2 2 5 2 2 2" xfId="0"/>
    <cellStyle name="Normal 10 2 2 5 2 3" xfId="0"/>
    <cellStyle name="Normal 10 2 2 5 3" xfId="0"/>
    <cellStyle name="Normal 10 2 2 5 3 2" xfId="0"/>
    <cellStyle name="Normal 10 2 2 5 4" xfId="0"/>
    <cellStyle name="Normal 10 2 2 6" xfId="0"/>
    <cellStyle name="Normal 10 2 2 6 2" xfId="0"/>
    <cellStyle name="Normal 10 2 2 6 2 2" xfId="0"/>
    <cellStyle name="Normal 10 2 2 6 3" xfId="0"/>
    <cellStyle name="Normal 10 2 2 7" xfId="0"/>
    <cellStyle name="Normal 10 2 2 7 2" xfId="0"/>
    <cellStyle name="Normal 10 2 2 8" xfId="0"/>
    <cellStyle name="Normal 10 2 3" xfId="0"/>
    <cellStyle name="Normal 10 2 3 2" xfId="0"/>
    <cellStyle name="Normal 10 2 3 2 2" xfId="0"/>
    <cellStyle name="Normal 10 2 3 2 2 2" xfId="0"/>
    <cellStyle name="Normal 10 2 3 2 2 2 2" xfId="0"/>
    <cellStyle name="Normal 10 2 3 2 2 2 2 2" xfId="0"/>
    <cellStyle name="Normal 10 2 3 2 2 2 2 2 2" xfId="0"/>
    <cellStyle name="Normal 10 2 3 2 2 2 2 3" xfId="0"/>
    <cellStyle name="Normal 10 2 3 2 2 2 3" xfId="0"/>
    <cellStyle name="Normal 10 2 3 2 2 2 3 2" xfId="0"/>
    <cellStyle name="Normal 10 2 3 2 2 2 4" xfId="0"/>
    <cellStyle name="Normal 10 2 3 2 2 3" xfId="0"/>
    <cellStyle name="Normal 10 2 3 2 2 3 2" xfId="0"/>
    <cellStyle name="Normal 10 2 3 2 2 3 2 2" xfId="0"/>
    <cellStyle name="Normal 10 2 3 2 2 3 3" xfId="0"/>
    <cellStyle name="Normal 10 2 3 2 2 4" xfId="0"/>
    <cellStyle name="Normal 10 2 3 2 2 4 2" xfId="0"/>
    <cellStyle name="Normal 10 2 3 2 2 5" xfId="0"/>
    <cellStyle name="Normal 10 2 3 2 3" xfId="0"/>
    <cellStyle name="Normal 10 2 3 2 3 2" xfId="0"/>
    <cellStyle name="Normal 10 2 3 2 3 2 2" xfId="0"/>
    <cellStyle name="Normal 10 2 3 2 3 2 2 2" xfId="0"/>
    <cellStyle name="Normal 10 2 3 2 3 2 3" xfId="0"/>
    <cellStyle name="Normal 10 2 3 2 3 3" xfId="0"/>
    <cellStyle name="Normal 10 2 3 2 3 3 2" xfId="0"/>
    <cellStyle name="Normal 10 2 3 2 3 4" xfId="0"/>
    <cellStyle name="Normal 10 2 3 2 4" xfId="0"/>
    <cellStyle name="Normal 10 2 3 2 4 2" xfId="0"/>
    <cellStyle name="Normal 10 2 3 2 4 2 2" xfId="0"/>
    <cellStyle name="Normal 10 2 3 2 4 3" xfId="0"/>
    <cellStyle name="Normal 10 2 3 2 5" xfId="0"/>
    <cellStyle name="Normal 10 2 3 2 5 2" xfId="0"/>
    <cellStyle name="Normal 10 2 3 2 6" xfId="0"/>
    <cellStyle name="Normal 10 2 3 3" xfId="0"/>
    <cellStyle name="Normal 10 2 3 3 2" xfId="0"/>
    <cellStyle name="Normal 10 2 3 3 2 2" xfId="0"/>
    <cellStyle name="Normal 10 2 3 3 2 2 2" xfId="0"/>
    <cellStyle name="Normal 10 2 3 3 2 2 2 2" xfId="0"/>
    <cellStyle name="Normal 10 2 3 3 2 2 3" xfId="0"/>
    <cellStyle name="Normal 10 2 3 3 2 3" xfId="0"/>
    <cellStyle name="Normal 10 2 3 3 2 3 2" xfId="0"/>
    <cellStyle name="Normal 10 2 3 3 2 4" xfId="0"/>
    <cellStyle name="Normal 10 2 3 3 3" xfId="0"/>
    <cellStyle name="Normal 10 2 3 3 3 2" xfId="0"/>
    <cellStyle name="Normal 10 2 3 3 3 2 2" xfId="0"/>
    <cellStyle name="Normal 10 2 3 3 3 3" xfId="0"/>
    <cellStyle name="Normal 10 2 3 3 4" xfId="0"/>
    <cellStyle name="Normal 10 2 3 3 4 2" xfId="0"/>
    <cellStyle name="Normal 10 2 3 3 5" xfId="0"/>
    <cellStyle name="Normal 10 2 3 4" xfId="0"/>
    <cellStyle name="Normal 10 2 3 4 2" xfId="0"/>
    <cellStyle name="Normal 10 2 3 4 2 2" xfId="0"/>
    <cellStyle name="Normal 10 2 3 4 2 2 2" xfId="0"/>
    <cellStyle name="Normal 10 2 3 4 2 3" xfId="0"/>
    <cellStyle name="Normal 10 2 3 4 3" xfId="0"/>
    <cellStyle name="Normal 10 2 3 4 3 2" xfId="0"/>
    <cellStyle name="Normal 10 2 3 4 4" xfId="0"/>
    <cellStyle name="Normal 10 2 3 5" xfId="0"/>
    <cellStyle name="Normal 10 2 3 5 2" xfId="0"/>
    <cellStyle name="Normal 10 2 3 5 2 2" xfId="0"/>
    <cellStyle name="Normal 10 2 3 5 3" xfId="0"/>
    <cellStyle name="Normal 10 2 3 6" xfId="0"/>
    <cellStyle name="Normal 10 2 3 6 2" xfId="0"/>
    <cellStyle name="Normal 10 2 3 7" xfId="0"/>
    <cellStyle name="Normal 10 2 4" xfId="0"/>
    <cellStyle name="Normal 10 2 4 2" xfId="0"/>
    <cellStyle name="Normal 10 2 4 2 2" xfId="0"/>
    <cellStyle name="Normal 10 2 4 2 2 2" xfId="0"/>
    <cellStyle name="Normal 10 2 4 2 2 2 2" xfId="0"/>
    <cellStyle name="Normal 10 2 4 2 2 2 2 2" xfId="0"/>
    <cellStyle name="Normal 10 2 4 2 2 2 3" xfId="0"/>
    <cellStyle name="Normal 10 2 4 2 2 3" xfId="0"/>
    <cellStyle name="Normal 10 2 4 2 2 3 2" xfId="0"/>
    <cellStyle name="Normal 10 2 4 2 2 4" xfId="0"/>
    <cellStyle name="Normal 10 2 4 2 3" xfId="0"/>
    <cellStyle name="Normal 10 2 4 2 3 2" xfId="0"/>
    <cellStyle name="Normal 10 2 4 2 3 2 2" xfId="0"/>
    <cellStyle name="Normal 10 2 4 2 3 3" xfId="0"/>
    <cellStyle name="Normal 10 2 4 2 4" xfId="0"/>
    <cellStyle name="Normal 10 2 4 2 4 2" xfId="0"/>
    <cellStyle name="Normal 10 2 4 2 5" xfId="0"/>
    <cellStyle name="Normal 10 2 4 3" xfId="0"/>
    <cellStyle name="Normal 10 2 4 3 2" xfId="0"/>
    <cellStyle name="Normal 10 2 4 3 2 2" xfId="0"/>
    <cellStyle name="Normal 10 2 4 3 2 2 2" xfId="0"/>
    <cellStyle name="Normal 10 2 4 3 2 3" xfId="0"/>
    <cellStyle name="Normal 10 2 4 3 3" xfId="0"/>
    <cellStyle name="Normal 10 2 4 3 3 2" xfId="0"/>
    <cellStyle name="Normal 10 2 4 3 4" xfId="0"/>
    <cellStyle name="Normal 10 2 4 4" xfId="0"/>
    <cellStyle name="Normal 10 2 4 4 2" xfId="0"/>
    <cellStyle name="Normal 10 2 4 4 2 2" xfId="0"/>
    <cellStyle name="Normal 10 2 4 4 3" xfId="0"/>
    <cellStyle name="Normal 10 2 4 5" xfId="0"/>
    <cellStyle name="Normal 10 2 4 5 2" xfId="0"/>
    <cellStyle name="Normal 10 2 4 6" xfId="0"/>
    <cellStyle name="Normal 10 2 5" xfId="0"/>
    <cellStyle name="Normal 10 2 5 2" xfId="0"/>
    <cellStyle name="Normal 10 2 5 2 2" xfId="0"/>
    <cellStyle name="Normal 10 2 5 2 2 2" xfId="0"/>
    <cellStyle name="Normal 10 2 5 2 2 2 2" xfId="0"/>
    <cellStyle name="Normal 10 2 5 2 2 3" xfId="0"/>
    <cellStyle name="Normal 10 2 5 2 3" xfId="0"/>
    <cellStyle name="Normal 10 2 5 2 3 2" xfId="0"/>
    <cellStyle name="Normal 10 2 5 2 4" xfId="0"/>
    <cellStyle name="Normal 10 2 5 3" xfId="0"/>
    <cellStyle name="Normal 10 2 5 3 2" xfId="0"/>
    <cellStyle name="Normal 10 2 5 3 2 2" xfId="0"/>
    <cellStyle name="Normal 10 2 5 3 3" xfId="0"/>
    <cellStyle name="Normal 10 2 5 4" xfId="0"/>
    <cellStyle name="Normal 10 2 5 4 2" xfId="0"/>
    <cellStyle name="Normal 10 2 5 5" xfId="0"/>
    <cellStyle name="Normal 10 2 6" xfId="0"/>
    <cellStyle name="Normal 10 2 6 2" xfId="0"/>
    <cellStyle name="Normal 10 2 6 2 2" xfId="0"/>
    <cellStyle name="Normal 10 2 6 2 2 2" xfId="0"/>
    <cellStyle name="Normal 10 2 6 2 3" xfId="0"/>
    <cellStyle name="Normal 10 2 6 3" xfId="0"/>
    <cellStyle name="Normal 10 2 6 3 2" xfId="0"/>
    <cellStyle name="Normal 10 2 6 4" xfId="0"/>
    <cellStyle name="Normal 10 2 7" xfId="0"/>
    <cellStyle name="Normal 10 2 7 2" xfId="0"/>
    <cellStyle name="Normal 10 2 7 2 2" xfId="0"/>
    <cellStyle name="Normal 10 2 7 3" xfId="0"/>
    <cellStyle name="Normal 10 2 8" xfId="0"/>
    <cellStyle name="Normal 10 2 8 2" xfId="0"/>
    <cellStyle name="Normal 10 2 9" xfId="0"/>
    <cellStyle name="Normal 10 3" xfId="0"/>
    <cellStyle name="Normal 10 3 2" xfId="0"/>
    <cellStyle name="Normal 10 3 2 2" xfId="0"/>
    <cellStyle name="Normal 10 3 2 2 2" xfId="0"/>
    <cellStyle name="Normal 10 3 2 2 2 2" xfId="0"/>
    <cellStyle name="Normal 10 3 2 2 2 2 2" xfId="0"/>
    <cellStyle name="Normal 10 3 2 2 2 2 2 2" xfId="0"/>
    <cellStyle name="Normal 10 3 2 2 2 2 2 2 2" xfId="0"/>
    <cellStyle name="Normal 10 3 2 2 2 2 2 3" xfId="0"/>
    <cellStyle name="Normal 10 3 2 2 2 2 3" xfId="0"/>
    <cellStyle name="Normal 10 3 2 2 2 2 3 2" xfId="0"/>
    <cellStyle name="Normal 10 3 2 2 2 2 4" xfId="0"/>
    <cellStyle name="Normal 10 3 2 2 2 3" xfId="0"/>
    <cellStyle name="Normal 10 3 2 2 2 3 2" xfId="0"/>
    <cellStyle name="Normal 10 3 2 2 2 3 2 2" xfId="0"/>
    <cellStyle name="Normal 10 3 2 2 2 3 3" xfId="0"/>
    <cellStyle name="Normal 10 3 2 2 2 4" xfId="0"/>
    <cellStyle name="Normal 10 3 2 2 2 4 2" xfId="0"/>
    <cellStyle name="Normal 10 3 2 2 2 5" xfId="0"/>
    <cellStyle name="Normal 10 3 2 2 3" xfId="0"/>
    <cellStyle name="Normal 10 3 2 2 3 2" xfId="0"/>
    <cellStyle name="Normal 10 3 2 2 3 2 2" xfId="0"/>
    <cellStyle name="Normal 10 3 2 2 3 2 2 2" xfId="0"/>
    <cellStyle name="Normal 10 3 2 2 3 2 3" xfId="0"/>
    <cellStyle name="Normal 10 3 2 2 3 3" xfId="0"/>
    <cellStyle name="Normal 10 3 2 2 3 3 2" xfId="0"/>
    <cellStyle name="Normal 10 3 2 2 3 4" xfId="0"/>
    <cellStyle name="Normal 10 3 2 2 4" xfId="0"/>
    <cellStyle name="Normal 10 3 2 2 4 2" xfId="0"/>
    <cellStyle name="Normal 10 3 2 2 4 2 2" xfId="0"/>
    <cellStyle name="Normal 10 3 2 2 4 3" xfId="0"/>
    <cellStyle name="Normal 10 3 2 2 5" xfId="0"/>
    <cellStyle name="Normal 10 3 2 2 5 2" xfId="0"/>
    <cellStyle name="Normal 10 3 2 2 6" xfId="0"/>
    <cellStyle name="Normal 10 3 2 3" xfId="0"/>
    <cellStyle name="Normal 10 3 2 3 2" xfId="0"/>
    <cellStyle name="Normal 10 3 2 3 2 2" xfId="0"/>
    <cellStyle name="Normal 10 3 2 3 2 2 2" xfId="0"/>
    <cellStyle name="Normal 10 3 2 3 2 2 2 2" xfId="0"/>
    <cellStyle name="Normal 10 3 2 3 2 2 3" xfId="0"/>
    <cellStyle name="Normal 10 3 2 3 2 3" xfId="0"/>
    <cellStyle name="Normal 10 3 2 3 2 3 2" xfId="0"/>
    <cellStyle name="Normal 10 3 2 3 2 4" xfId="0"/>
    <cellStyle name="Normal 10 3 2 3 3" xfId="0"/>
    <cellStyle name="Normal 10 3 2 3 3 2" xfId="0"/>
    <cellStyle name="Normal 10 3 2 3 3 2 2" xfId="0"/>
    <cellStyle name="Normal 10 3 2 3 3 3" xfId="0"/>
    <cellStyle name="Normal 10 3 2 3 4" xfId="0"/>
    <cellStyle name="Normal 10 3 2 3 4 2" xfId="0"/>
    <cellStyle name="Normal 10 3 2 3 5" xfId="0"/>
    <cellStyle name="Normal 10 3 2 4" xfId="0"/>
    <cellStyle name="Normal 10 3 2 4 2" xfId="0"/>
    <cellStyle name="Normal 10 3 2 4 2 2" xfId="0"/>
    <cellStyle name="Normal 10 3 2 4 2 2 2" xfId="0"/>
    <cellStyle name="Normal 10 3 2 4 2 3" xfId="0"/>
    <cellStyle name="Normal 10 3 2 4 3" xfId="0"/>
    <cellStyle name="Normal 10 3 2 4 3 2" xfId="0"/>
    <cellStyle name="Normal 10 3 2 4 4" xfId="0"/>
    <cellStyle name="Normal 10 3 2 5" xfId="0"/>
    <cellStyle name="Normal 10 3 2 5 2" xfId="0"/>
    <cellStyle name="Normal 10 3 2 5 2 2" xfId="0"/>
    <cellStyle name="Normal 10 3 2 5 3" xfId="0"/>
    <cellStyle name="Normal 10 3 2 6" xfId="0"/>
    <cellStyle name="Normal 10 3 2 6 2" xfId="0"/>
    <cellStyle name="Normal 10 3 2 7" xfId="0"/>
    <cellStyle name="Normal 10 3 3" xfId="0"/>
    <cellStyle name="Normal 10 3 3 2" xfId="0"/>
    <cellStyle name="Normal 10 3 3 2 2" xfId="0"/>
    <cellStyle name="Normal 10 3 3 2 2 2" xfId="0"/>
    <cellStyle name="Normal 10 3 3 2 2 2 2" xfId="0"/>
    <cellStyle name="Normal 10 3 3 2 2 2 2 2" xfId="0"/>
    <cellStyle name="Normal 10 3 3 2 2 2 3" xfId="0"/>
    <cellStyle name="Normal 10 3 3 2 2 3" xfId="0"/>
    <cellStyle name="Normal 10 3 3 2 2 3 2" xfId="0"/>
    <cellStyle name="Normal 10 3 3 2 2 4" xfId="0"/>
    <cellStyle name="Normal 10 3 3 2 3" xfId="0"/>
    <cellStyle name="Normal 10 3 3 2 3 2" xfId="0"/>
    <cellStyle name="Normal 10 3 3 2 3 2 2" xfId="0"/>
    <cellStyle name="Normal 10 3 3 2 3 3" xfId="0"/>
    <cellStyle name="Normal 10 3 3 2 4" xfId="0"/>
    <cellStyle name="Normal 10 3 3 2 4 2" xfId="0"/>
    <cellStyle name="Normal 10 3 3 2 5" xfId="0"/>
    <cellStyle name="Normal 10 3 3 3" xfId="0"/>
    <cellStyle name="Normal 10 3 3 3 2" xfId="0"/>
    <cellStyle name="Normal 10 3 3 3 2 2" xfId="0"/>
    <cellStyle name="Normal 10 3 3 3 2 2 2" xfId="0"/>
    <cellStyle name="Normal 10 3 3 3 2 3" xfId="0"/>
    <cellStyle name="Normal 10 3 3 3 3" xfId="0"/>
    <cellStyle name="Normal 10 3 3 3 3 2" xfId="0"/>
    <cellStyle name="Normal 10 3 3 3 4" xfId="0"/>
    <cellStyle name="Normal 10 3 3 4" xfId="0"/>
    <cellStyle name="Normal 10 3 3 4 2" xfId="0"/>
    <cellStyle name="Normal 10 3 3 4 2 2" xfId="0"/>
    <cellStyle name="Normal 10 3 3 4 3" xfId="0"/>
    <cellStyle name="Normal 10 3 3 5" xfId="0"/>
    <cellStyle name="Normal 10 3 3 5 2" xfId="0"/>
    <cellStyle name="Normal 10 3 3 6" xfId="0"/>
    <cellStyle name="Normal 10 3 4" xfId="0"/>
    <cellStyle name="Normal 10 3 4 2" xfId="0"/>
    <cellStyle name="Normal 10 3 4 2 2" xfId="0"/>
    <cellStyle name="Normal 10 3 4 2 2 2" xfId="0"/>
    <cellStyle name="Normal 10 3 4 2 2 2 2" xfId="0"/>
    <cellStyle name="Normal 10 3 4 2 2 3" xfId="0"/>
    <cellStyle name="Normal 10 3 4 2 3" xfId="0"/>
    <cellStyle name="Normal 10 3 4 2 3 2" xfId="0"/>
    <cellStyle name="Normal 10 3 4 2 4" xfId="0"/>
    <cellStyle name="Normal 10 3 4 3" xfId="0"/>
    <cellStyle name="Normal 10 3 4 3 2" xfId="0"/>
    <cellStyle name="Normal 10 3 4 3 2 2" xfId="0"/>
    <cellStyle name="Normal 10 3 4 3 3" xfId="0"/>
    <cellStyle name="Normal 10 3 4 4" xfId="0"/>
    <cellStyle name="Normal 10 3 4 4 2" xfId="0"/>
    <cellStyle name="Normal 10 3 4 5" xfId="0"/>
    <cellStyle name="Normal 10 3 5" xfId="0"/>
    <cellStyle name="Normal 10 3 5 2" xfId="0"/>
    <cellStyle name="Normal 10 3 5 2 2" xfId="0"/>
    <cellStyle name="Normal 10 3 5 2 2 2" xfId="0"/>
    <cellStyle name="Normal 10 3 5 2 3" xfId="0"/>
    <cellStyle name="Normal 10 3 5 3" xfId="0"/>
    <cellStyle name="Normal 10 3 5 3 2" xfId="0"/>
    <cellStyle name="Normal 10 3 5 4" xfId="0"/>
    <cellStyle name="Normal 10 3 6" xfId="0"/>
    <cellStyle name="Normal 10 3 6 2" xfId="0"/>
    <cellStyle name="Normal 10 3 6 2 2" xfId="0"/>
    <cellStyle name="Normal 10 3 6 3" xfId="0"/>
    <cellStyle name="Normal 10 3 7" xfId="0"/>
    <cellStyle name="Normal 10 3 7 2" xfId="0"/>
    <cellStyle name="Normal 10 3 8" xfId="0"/>
    <cellStyle name="Normal 10 4" xfId="0"/>
    <cellStyle name="Normal 10 4 2" xfId="0"/>
    <cellStyle name="Normal 10 4 2 2" xfId="0"/>
    <cellStyle name="Normal 10 4 2 2 2" xfId="0"/>
    <cellStyle name="Normal 10 4 2 2 2 2" xfId="0"/>
    <cellStyle name="Normal 10 4 2 2 2 2 2" xfId="0"/>
    <cellStyle name="Normal 10 4 2 2 2 2 2 2" xfId="0"/>
    <cellStyle name="Normal 10 4 2 2 2 2 3" xfId="0"/>
    <cellStyle name="Normal 10 4 2 2 2 3" xfId="0"/>
    <cellStyle name="Normal 10 4 2 2 2 3 2" xfId="0"/>
    <cellStyle name="Normal 10 4 2 2 2 4" xfId="0"/>
    <cellStyle name="Normal 10 4 2 2 3" xfId="0"/>
    <cellStyle name="Normal 10 4 2 2 3 2" xfId="0"/>
    <cellStyle name="Normal 10 4 2 2 3 2 2" xfId="0"/>
    <cellStyle name="Normal 10 4 2 2 3 3" xfId="0"/>
    <cellStyle name="Normal 10 4 2 2 4" xfId="0"/>
    <cellStyle name="Normal 10 4 2 2 4 2" xfId="0"/>
    <cellStyle name="Normal 10 4 2 2 5" xfId="0"/>
    <cellStyle name="Normal 10 4 2 3" xfId="0"/>
    <cellStyle name="Normal 10 4 2 3 2" xfId="0"/>
    <cellStyle name="Normal 10 4 2 3 2 2" xfId="0"/>
    <cellStyle name="Normal 10 4 2 3 2 2 2" xfId="0"/>
    <cellStyle name="Normal 10 4 2 3 2 3" xfId="0"/>
    <cellStyle name="Normal 10 4 2 3 3" xfId="0"/>
    <cellStyle name="Normal 10 4 2 3 3 2" xfId="0"/>
    <cellStyle name="Normal 10 4 2 3 4" xfId="0"/>
    <cellStyle name="Normal 10 4 2 4" xfId="0"/>
    <cellStyle name="Normal 10 4 2 4 2" xfId="0"/>
    <cellStyle name="Normal 10 4 2 4 2 2" xfId="0"/>
    <cellStyle name="Normal 10 4 2 4 3" xfId="0"/>
    <cellStyle name="Normal 10 4 2 5" xfId="0"/>
    <cellStyle name="Normal 10 4 2 5 2" xfId="0"/>
    <cellStyle name="Normal 10 4 2 6" xfId="0"/>
    <cellStyle name="Normal 10 4 3" xfId="0"/>
    <cellStyle name="Normal 10 4 3 2" xfId="0"/>
    <cellStyle name="Normal 10 4 3 2 2" xfId="0"/>
    <cellStyle name="Normal 10 4 3 2 2 2" xfId="0"/>
    <cellStyle name="Normal 10 4 3 2 2 2 2" xfId="0"/>
    <cellStyle name="Normal 10 4 3 2 2 3" xfId="0"/>
    <cellStyle name="Normal 10 4 3 2 3" xfId="0"/>
    <cellStyle name="Normal 10 4 3 2 3 2" xfId="0"/>
    <cellStyle name="Normal 10 4 3 2 4" xfId="0"/>
    <cellStyle name="Normal 10 4 3 3" xfId="0"/>
    <cellStyle name="Normal 10 4 3 3 2" xfId="0"/>
    <cellStyle name="Normal 10 4 3 3 2 2" xfId="0"/>
    <cellStyle name="Normal 10 4 3 3 3" xfId="0"/>
    <cellStyle name="Normal 10 4 3 4" xfId="0"/>
    <cellStyle name="Normal 10 4 3 4 2" xfId="0"/>
    <cellStyle name="Normal 10 4 3 5" xfId="0"/>
    <cellStyle name="Normal 10 4 4" xfId="0"/>
    <cellStyle name="Normal 10 4 4 2" xfId="0"/>
    <cellStyle name="Normal 10 4 4 2 2" xfId="0"/>
    <cellStyle name="Normal 10 4 4 2 2 2" xfId="0"/>
    <cellStyle name="Normal 10 4 4 2 3" xfId="0"/>
    <cellStyle name="Normal 10 4 4 3" xfId="0"/>
    <cellStyle name="Normal 10 4 4 3 2" xfId="0"/>
    <cellStyle name="Normal 10 4 4 4" xfId="0"/>
    <cellStyle name="Normal 10 4 5" xfId="0"/>
    <cellStyle name="Normal 10 4 5 2" xfId="0"/>
    <cellStyle name="Normal 10 4 5 2 2" xfId="0"/>
    <cellStyle name="Normal 10 4 5 3" xfId="0"/>
    <cellStyle name="Normal 10 4 6" xfId="0"/>
    <cellStyle name="Normal 10 4 6 2" xfId="0"/>
    <cellStyle name="Normal 10 4 7" xfId="0"/>
    <cellStyle name="Normal 10 5" xfId="0"/>
    <cellStyle name="Normal 10 5 2" xfId="0"/>
    <cellStyle name="Normal 10 5 2 2" xfId="0"/>
    <cellStyle name="Normal 10 5 2 2 2" xfId="0"/>
    <cellStyle name="Normal 10 5 2 2 2 2" xfId="0"/>
    <cellStyle name="Normal 10 5 2 2 2 2 2" xfId="0"/>
    <cellStyle name="Normal 10 5 2 2 2 3" xfId="0"/>
    <cellStyle name="Normal 10 5 2 2 3" xfId="0"/>
    <cellStyle name="Normal 10 5 2 2 3 2" xfId="0"/>
    <cellStyle name="Normal 10 5 2 2 4" xfId="0"/>
    <cellStyle name="Normal 10 5 2 3" xfId="0"/>
    <cellStyle name="Normal 10 5 2 3 2" xfId="0"/>
    <cellStyle name="Normal 10 5 2 3 2 2" xfId="0"/>
    <cellStyle name="Normal 10 5 2 3 3" xfId="0"/>
    <cellStyle name="Normal 10 5 2 4" xfId="0"/>
    <cellStyle name="Normal 10 5 2 4 2" xfId="0"/>
    <cellStyle name="Normal 10 5 2 5" xfId="0"/>
    <cellStyle name="Normal 10 5 3" xfId="0"/>
    <cellStyle name="Normal 10 5 3 2" xfId="0"/>
    <cellStyle name="Normal 10 5 3 2 2" xfId="0"/>
    <cellStyle name="Normal 10 5 3 2 2 2" xfId="0"/>
    <cellStyle name="Normal 10 5 3 2 3" xfId="0"/>
    <cellStyle name="Normal 10 5 3 3" xfId="0"/>
    <cellStyle name="Normal 10 5 3 3 2" xfId="0"/>
    <cellStyle name="Normal 10 5 3 4" xfId="0"/>
    <cellStyle name="Normal 10 5 4" xfId="0"/>
    <cellStyle name="Normal 10 5 4 2" xfId="0"/>
    <cellStyle name="Normal 10 5 4 2 2" xfId="0"/>
    <cellStyle name="Normal 10 5 4 3" xfId="0"/>
    <cellStyle name="Normal 10 5 5" xfId="0"/>
    <cellStyle name="Normal 10 5 5 2" xfId="0"/>
    <cellStyle name="Normal 10 5 6" xfId="0"/>
    <cellStyle name="Normal 10 6" xfId="0"/>
    <cellStyle name="Normal 10 6 2" xfId="0"/>
    <cellStyle name="Normal 10 6 2 2" xfId="0"/>
    <cellStyle name="Normal 10 6 2 2 2" xfId="0"/>
    <cellStyle name="Normal 10 6 2 2 2 2" xfId="0"/>
    <cellStyle name="Normal 10 6 2 2 3" xfId="0"/>
    <cellStyle name="Normal 10 6 2 3" xfId="0"/>
    <cellStyle name="Normal 10 6 2 3 2" xfId="0"/>
    <cellStyle name="Normal 10 6 2 4" xfId="0"/>
    <cellStyle name="Normal 10 6 3" xfId="0"/>
    <cellStyle name="Normal 10 6 3 2" xfId="0"/>
    <cellStyle name="Normal 10 6 3 2 2" xfId="0"/>
    <cellStyle name="Normal 10 6 3 3" xfId="0"/>
    <cellStyle name="Normal 10 6 4" xfId="0"/>
    <cellStyle name="Normal 10 6 4 2" xfId="0"/>
    <cellStyle name="Normal 10 6 5" xfId="0"/>
    <cellStyle name="Normal 10 7" xfId="0"/>
    <cellStyle name="Normal 10 7 2" xfId="0"/>
    <cellStyle name="Normal 10 7 2 2" xfId="0"/>
    <cellStyle name="Normal 10 7 2 2 2" xfId="0"/>
    <cellStyle name="Normal 10 7 2 3" xfId="0"/>
    <cellStyle name="Normal 10 7 3" xfId="0"/>
    <cellStyle name="Normal 10 7 3 2" xfId="0"/>
    <cellStyle name="Normal 10 7 4" xfId="0"/>
    <cellStyle name="Normal 10 7 5" xfId="0"/>
    <cellStyle name="Normal 10 8" xfId="0"/>
    <cellStyle name="Normal 10 8 2" xfId="0"/>
    <cellStyle name="Normal 10 8 2 2" xfId="0"/>
    <cellStyle name="Normal 10 8 3" xfId="0"/>
    <cellStyle name="Normal 10 9" xfId="0"/>
    <cellStyle name="Normal 10 9 2" xfId="0"/>
    <cellStyle name="Normal 100" xfId="0"/>
    <cellStyle name="Normal 101" xfId="0"/>
    <cellStyle name="Normal 102" xfId="0"/>
    <cellStyle name="Normal 103" xfId="0"/>
    <cellStyle name="Normal 104" xfId="0"/>
    <cellStyle name="Normal 105" xfId="0"/>
    <cellStyle name="Normal 106" xfId="0"/>
    <cellStyle name="Normal 107" xfId="0"/>
    <cellStyle name="Normal 108" xfId="0"/>
    <cellStyle name="Normal 109" xfId="0"/>
    <cellStyle name="Normal 10_IM" xfId="0"/>
    <cellStyle name="Normal 11" xfId="0"/>
    <cellStyle name="Normal 11 10" xfId="0"/>
    <cellStyle name="Normal 11 11" xfId="0"/>
    <cellStyle name="Normal 11 12" xfId="0"/>
    <cellStyle name="Normal 11 13" xfId="0"/>
    <cellStyle name="Normal 11 14" xfId="0"/>
    <cellStyle name="Normal 11 15" xfId="0"/>
    <cellStyle name="Normal 11 16" xfId="0"/>
    <cellStyle name="Normal 11 2" xfId="0"/>
    <cellStyle name="Normal 11 2 2" xfId="0"/>
    <cellStyle name="Normal 11 2 2 2" xfId="0"/>
    <cellStyle name="Normal 11 2 2 2 2" xfId="0"/>
    <cellStyle name="Normal 11 2 2 2 2 2" xfId="0"/>
    <cellStyle name="Normal 11 2 2 2 2 2 2" xfId="0"/>
    <cellStyle name="Normal 11 2 2 2 2 2 2 2" xfId="0"/>
    <cellStyle name="Normal 11 2 2 2 2 2 2 2 2" xfId="0"/>
    <cellStyle name="Normal 11 2 2 2 2 2 2 2 2 2" xfId="0"/>
    <cellStyle name="Normal 11 2 2 2 2 2 2 2 3" xfId="0"/>
    <cellStyle name="Normal 11 2 2 2 2 2 2 3" xfId="0"/>
    <cellStyle name="Normal 11 2 2 2 2 2 2 3 2" xfId="0"/>
    <cellStyle name="Normal 11 2 2 2 2 2 2 4" xfId="0"/>
    <cellStyle name="Normal 11 2 2 2 2 2 3" xfId="0"/>
    <cellStyle name="Normal 11 2 2 2 2 2 3 2" xfId="0"/>
    <cellStyle name="Normal 11 2 2 2 2 2 3 2 2" xfId="0"/>
    <cellStyle name="Normal 11 2 2 2 2 2 3 3" xfId="0"/>
    <cellStyle name="Normal 11 2 2 2 2 2 4" xfId="0"/>
    <cellStyle name="Normal 11 2 2 2 2 2 4 2" xfId="0"/>
    <cellStyle name="Normal 11 2 2 2 2 2 5" xfId="0"/>
    <cellStyle name="Normal 11 2 2 2 2 3" xfId="0"/>
    <cellStyle name="Normal 11 2 2 2 2 3 2" xfId="0"/>
    <cellStyle name="Normal 11 2 2 2 2 3 2 2" xfId="0"/>
    <cellStyle name="Normal 11 2 2 2 2 3 2 2 2" xfId="0"/>
    <cellStyle name="Normal 11 2 2 2 2 3 2 3" xfId="0"/>
    <cellStyle name="Normal 11 2 2 2 2 3 3" xfId="0"/>
    <cellStyle name="Normal 11 2 2 2 2 3 3 2" xfId="0"/>
    <cellStyle name="Normal 11 2 2 2 2 3 4" xfId="0"/>
    <cellStyle name="Normal 11 2 2 2 2 4" xfId="0"/>
    <cellStyle name="Normal 11 2 2 2 2 4 2" xfId="0"/>
    <cellStyle name="Normal 11 2 2 2 2 4 2 2" xfId="0"/>
    <cellStyle name="Normal 11 2 2 2 2 4 3" xfId="0"/>
    <cellStyle name="Normal 11 2 2 2 2 5" xfId="0"/>
    <cellStyle name="Normal 11 2 2 2 2 5 2" xfId="0"/>
    <cellStyle name="Normal 11 2 2 2 2 6" xfId="0"/>
    <cellStyle name="Normal 11 2 2 2 3" xfId="0"/>
    <cellStyle name="Normal 11 2 2 2 3 2" xfId="0"/>
    <cellStyle name="Normal 11 2 2 2 3 2 2" xfId="0"/>
    <cellStyle name="Normal 11 2 2 2 3 2 2 2" xfId="0"/>
    <cellStyle name="Normal 11 2 2 2 3 2 2 2 2" xfId="0"/>
    <cellStyle name="Normal 11 2 2 2 3 2 2 3" xfId="0"/>
    <cellStyle name="Normal 11 2 2 2 3 2 3" xfId="0"/>
    <cellStyle name="Normal 11 2 2 2 3 2 3 2" xfId="0"/>
    <cellStyle name="Normal 11 2 2 2 3 2 4" xfId="0"/>
    <cellStyle name="Normal 11 2 2 2 3 3" xfId="0"/>
    <cellStyle name="Normal 11 2 2 2 3 3 2" xfId="0"/>
    <cellStyle name="Normal 11 2 2 2 3 3 2 2" xfId="0"/>
    <cellStyle name="Normal 11 2 2 2 3 3 3" xfId="0"/>
    <cellStyle name="Normal 11 2 2 2 3 4" xfId="0"/>
    <cellStyle name="Normal 11 2 2 2 3 4 2" xfId="0"/>
    <cellStyle name="Normal 11 2 2 2 3 5" xfId="0"/>
    <cellStyle name="Normal 11 2 2 2 4" xfId="0"/>
    <cellStyle name="Normal 11 2 2 2 4 2" xfId="0"/>
    <cellStyle name="Normal 11 2 2 2 4 2 2" xfId="0"/>
    <cellStyle name="Normal 11 2 2 2 4 2 2 2" xfId="0"/>
    <cellStyle name="Normal 11 2 2 2 4 2 3" xfId="0"/>
    <cellStyle name="Normal 11 2 2 2 4 3" xfId="0"/>
    <cellStyle name="Normal 11 2 2 2 4 3 2" xfId="0"/>
    <cellStyle name="Normal 11 2 2 2 4 4" xfId="0"/>
    <cellStyle name="Normal 11 2 2 2 5" xfId="0"/>
    <cellStyle name="Normal 11 2 2 2 5 2" xfId="0"/>
    <cellStyle name="Normal 11 2 2 2 5 2 2" xfId="0"/>
    <cellStyle name="Normal 11 2 2 2 5 3" xfId="0"/>
    <cellStyle name="Normal 11 2 2 2 6" xfId="0"/>
    <cellStyle name="Normal 11 2 2 2 6 2" xfId="0"/>
    <cellStyle name="Normal 11 2 2 2 7" xfId="0"/>
    <cellStyle name="Normal 11 2 2 3" xfId="0"/>
    <cellStyle name="Normal 11 2 2 3 2" xfId="0"/>
    <cellStyle name="Normal 11 2 2 3 2 2" xfId="0"/>
    <cellStyle name="Normal 11 2 2 3 2 2 2" xfId="0"/>
    <cellStyle name="Normal 11 2 2 3 2 2 2 2" xfId="0"/>
    <cellStyle name="Normal 11 2 2 3 2 2 2 2 2" xfId="0"/>
    <cellStyle name="Normal 11 2 2 3 2 2 2 3" xfId="0"/>
    <cellStyle name="Normal 11 2 2 3 2 2 3" xfId="0"/>
    <cellStyle name="Normal 11 2 2 3 2 2 3 2" xfId="0"/>
    <cellStyle name="Normal 11 2 2 3 2 2 4" xfId="0"/>
    <cellStyle name="Normal 11 2 2 3 2 3" xfId="0"/>
    <cellStyle name="Normal 11 2 2 3 2 3 2" xfId="0"/>
    <cellStyle name="Normal 11 2 2 3 2 3 2 2" xfId="0"/>
    <cellStyle name="Normal 11 2 2 3 2 3 3" xfId="0"/>
    <cellStyle name="Normal 11 2 2 3 2 4" xfId="0"/>
    <cellStyle name="Normal 11 2 2 3 2 4 2" xfId="0"/>
    <cellStyle name="Normal 11 2 2 3 2 5" xfId="0"/>
    <cellStyle name="Normal 11 2 2 3 3" xfId="0"/>
    <cellStyle name="Normal 11 2 2 3 3 2" xfId="0"/>
    <cellStyle name="Normal 11 2 2 3 3 2 2" xfId="0"/>
    <cellStyle name="Normal 11 2 2 3 3 2 2 2" xfId="0"/>
    <cellStyle name="Normal 11 2 2 3 3 2 3" xfId="0"/>
    <cellStyle name="Normal 11 2 2 3 3 3" xfId="0"/>
    <cellStyle name="Normal 11 2 2 3 3 3 2" xfId="0"/>
    <cellStyle name="Normal 11 2 2 3 3 4" xfId="0"/>
    <cellStyle name="Normal 11 2 2 3 4" xfId="0"/>
    <cellStyle name="Normal 11 2 2 3 4 2" xfId="0"/>
    <cellStyle name="Normal 11 2 2 3 4 2 2" xfId="0"/>
    <cellStyle name="Normal 11 2 2 3 4 3" xfId="0"/>
    <cellStyle name="Normal 11 2 2 3 5" xfId="0"/>
    <cellStyle name="Normal 11 2 2 3 5 2" xfId="0"/>
    <cellStyle name="Normal 11 2 2 3 6" xfId="0"/>
    <cellStyle name="Normal 11 2 2 4" xfId="0"/>
    <cellStyle name="Normal 11 2 2 4 2" xfId="0"/>
    <cellStyle name="Normal 11 2 2 4 2 2" xfId="0"/>
    <cellStyle name="Normal 11 2 2 4 2 2 2" xfId="0"/>
    <cellStyle name="Normal 11 2 2 4 2 2 2 2" xfId="0"/>
    <cellStyle name="Normal 11 2 2 4 2 2 3" xfId="0"/>
    <cellStyle name="Normal 11 2 2 4 2 3" xfId="0"/>
    <cellStyle name="Normal 11 2 2 4 2 3 2" xfId="0"/>
    <cellStyle name="Normal 11 2 2 4 2 4" xfId="0"/>
    <cellStyle name="Normal 11 2 2 4 3" xfId="0"/>
    <cellStyle name="Normal 11 2 2 4 3 2" xfId="0"/>
    <cellStyle name="Normal 11 2 2 4 3 2 2" xfId="0"/>
    <cellStyle name="Normal 11 2 2 4 3 3" xfId="0"/>
    <cellStyle name="Normal 11 2 2 4 4" xfId="0"/>
    <cellStyle name="Normal 11 2 2 4 4 2" xfId="0"/>
    <cellStyle name="Normal 11 2 2 4 5" xfId="0"/>
    <cellStyle name="Normal 11 2 2 5" xfId="0"/>
    <cellStyle name="Normal 11 2 2 5 2" xfId="0"/>
    <cellStyle name="Normal 11 2 2 5 2 2" xfId="0"/>
    <cellStyle name="Normal 11 2 2 5 2 2 2" xfId="0"/>
    <cellStyle name="Normal 11 2 2 5 2 3" xfId="0"/>
    <cellStyle name="Normal 11 2 2 5 3" xfId="0"/>
    <cellStyle name="Normal 11 2 2 5 3 2" xfId="0"/>
    <cellStyle name="Normal 11 2 2 5 4" xfId="0"/>
    <cellStyle name="Normal 11 2 2 6" xfId="0"/>
    <cellStyle name="Normal 11 2 2 6 2" xfId="0"/>
    <cellStyle name="Normal 11 2 2 6 2 2" xfId="0"/>
    <cellStyle name="Normal 11 2 2 6 3" xfId="0"/>
    <cellStyle name="Normal 11 2 2 7" xfId="0"/>
    <cellStyle name="Normal 11 2 2 7 2" xfId="0"/>
    <cellStyle name="Normal 11 2 2 8" xfId="0"/>
    <cellStyle name="Normal 11 2 3" xfId="0"/>
    <cellStyle name="Normal 11 2 3 2" xfId="0"/>
    <cellStyle name="Normal 11 2 3 2 2" xfId="0"/>
    <cellStyle name="Normal 11 2 3 2 2 2" xfId="0"/>
    <cellStyle name="Normal 11 2 3 2 2 2 2" xfId="0"/>
    <cellStyle name="Normal 11 2 3 2 2 2 2 2" xfId="0"/>
    <cellStyle name="Normal 11 2 3 2 2 2 2 2 2" xfId="0"/>
    <cellStyle name="Normal 11 2 3 2 2 2 2 3" xfId="0"/>
    <cellStyle name="Normal 11 2 3 2 2 2 3" xfId="0"/>
    <cellStyle name="Normal 11 2 3 2 2 2 3 2" xfId="0"/>
    <cellStyle name="Normal 11 2 3 2 2 2 4" xfId="0"/>
    <cellStyle name="Normal 11 2 3 2 2 3" xfId="0"/>
    <cellStyle name="Normal 11 2 3 2 2 3 2" xfId="0"/>
    <cellStyle name="Normal 11 2 3 2 2 3 2 2" xfId="0"/>
    <cellStyle name="Normal 11 2 3 2 2 3 3" xfId="0"/>
    <cellStyle name="Normal 11 2 3 2 2 4" xfId="0"/>
    <cellStyle name="Normal 11 2 3 2 2 4 2" xfId="0"/>
    <cellStyle name="Normal 11 2 3 2 2 5" xfId="0"/>
    <cellStyle name="Normal 11 2 3 2 3" xfId="0"/>
    <cellStyle name="Normal 11 2 3 2 3 2" xfId="0"/>
    <cellStyle name="Normal 11 2 3 2 3 2 2" xfId="0"/>
    <cellStyle name="Normal 11 2 3 2 3 2 2 2" xfId="0"/>
    <cellStyle name="Normal 11 2 3 2 3 2 3" xfId="0"/>
    <cellStyle name="Normal 11 2 3 2 3 3" xfId="0"/>
    <cellStyle name="Normal 11 2 3 2 3 3 2" xfId="0"/>
    <cellStyle name="Normal 11 2 3 2 3 4" xfId="0"/>
    <cellStyle name="Normal 11 2 3 2 4" xfId="0"/>
    <cellStyle name="Normal 11 2 3 2 4 2" xfId="0"/>
    <cellStyle name="Normal 11 2 3 2 4 2 2" xfId="0"/>
    <cellStyle name="Normal 11 2 3 2 4 3" xfId="0"/>
    <cellStyle name="Normal 11 2 3 2 5" xfId="0"/>
    <cellStyle name="Normal 11 2 3 2 5 2" xfId="0"/>
    <cellStyle name="Normal 11 2 3 2 6" xfId="0"/>
    <cellStyle name="Normal 11 2 3 3" xfId="0"/>
    <cellStyle name="Normal 11 2 3 3 2" xfId="0"/>
    <cellStyle name="Normal 11 2 3 3 2 2" xfId="0"/>
    <cellStyle name="Normal 11 2 3 3 2 2 2" xfId="0"/>
    <cellStyle name="Normal 11 2 3 3 2 2 2 2" xfId="0"/>
    <cellStyle name="Normal 11 2 3 3 2 2 3" xfId="0"/>
    <cellStyle name="Normal 11 2 3 3 2 3" xfId="0"/>
    <cellStyle name="Normal 11 2 3 3 2 3 2" xfId="0"/>
    <cellStyle name="Normal 11 2 3 3 2 4" xfId="0"/>
    <cellStyle name="Normal 11 2 3 3 3" xfId="0"/>
    <cellStyle name="Normal 11 2 3 3 3 2" xfId="0"/>
    <cellStyle name="Normal 11 2 3 3 3 2 2" xfId="0"/>
    <cellStyle name="Normal 11 2 3 3 3 3" xfId="0"/>
    <cellStyle name="Normal 11 2 3 3 4" xfId="0"/>
    <cellStyle name="Normal 11 2 3 3 4 2" xfId="0"/>
    <cellStyle name="Normal 11 2 3 3 5" xfId="0"/>
    <cellStyle name="Normal 11 2 3 4" xfId="0"/>
    <cellStyle name="Normal 11 2 3 4 2" xfId="0"/>
    <cellStyle name="Normal 11 2 3 4 2 2" xfId="0"/>
    <cellStyle name="Normal 11 2 3 4 2 2 2" xfId="0"/>
    <cellStyle name="Normal 11 2 3 4 2 3" xfId="0"/>
    <cellStyle name="Normal 11 2 3 4 3" xfId="0"/>
    <cellStyle name="Normal 11 2 3 4 3 2" xfId="0"/>
    <cellStyle name="Normal 11 2 3 4 4" xfId="0"/>
    <cellStyle name="Normal 11 2 3 5" xfId="0"/>
    <cellStyle name="Normal 11 2 3 5 2" xfId="0"/>
    <cellStyle name="Normal 11 2 3 5 2 2" xfId="0"/>
    <cellStyle name="Normal 11 2 3 5 3" xfId="0"/>
    <cellStyle name="Normal 11 2 3 6" xfId="0"/>
    <cellStyle name="Normal 11 2 3 6 2" xfId="0"/>
    <cellStyle name="Normal 11 2 3 7" xfId="0"/>
    <cellStyle name="Normal 11 2 4" xfId="0"/>
    <cellStyle name="Normal 11 2 4 2" xfId="0"/>
    <cellStyle name="Normal 11 2 4 2 2" xfId="0"/>
    <cellStyle name="Normal 11 2 4 2 2 2" xfId="0"/>
    <cellStyle name="Normal 11 2 4 2 2 2 2" xfId="0"/>
    <cellStyle name="Normal 11 2 4 2 2 2 2 2" xfId="0"/>
    <cellStyle name="Normal 11 2 4 2 2 2 3" xfId="0"/>
    <cellStyle name="Normal 11 2 4 2 2 3" xfId="0"/>
    <cellStyle name="Normal 11 2 4 2 2 3 2" xfId="0"/>
    <cellStyle name="Normal 11 2 4 2 2 4" xfId="0"/>
    <cellStyle name="Normal 11 2 4 2 3" xfId="0"/>
    <cellStyle name="Normal 11 2 4 2 3 2" xfId="0"/>
    <cellStyle name="Normal 11 2 4 2 3 2 2" xfId="0"/>
    <cellStyle name="Normal 11 2 4 2 3 3" xfId="0"/>
    <cellStyle name="Normal 11 2 4 2 4" xfId="0"/>
    <cellStyle name="Normal 11 2 4 2 4 2" xfId="0"/>
    <cellStyle name="Normal 11 2 4 2 5" xfId="0"/>
    <cellStyle name="Normal 11 2 4 3" xfId="0"/>
    <cellStyle name="Normal 11 2 4 3 2" xfId="0"/>
    <cellStyle name="Normal 11 2 4 3 2 2" xfId="0"/>
    <cellStyle name="Normal 11 2 4 3 2 2 2" xfId="0"/>
    <cellStyle name="Normal 11 2 4 3 2 3" xfId="0"/>
    <cellStyle name="Normal 11 2 4 3 3" xfId="0"/>
    <cellStyle name="Normal 11 2 4 3 3 2" xfId="0"/>
    <cellStyle name="Normal 11 2 4 3 4" xfId="0"/>
    <cellStyle name="Normal 11 2 4 4" xfId="0"/>
    <cellStyle name="Normal 11 2 4 4 2" xfId="0"/>
    <cellStyle name="Normal 11 2 4 4 2 2" xfId="0"/>
    <cellStyle name="Normal 11 2 4 4 3" xfId="0"/>
    <cellStyle name="Normal 11 2 4 5" xfId="0"/>
    <cellStyle name="Normal 11 2 4 5 2" xfId="0"/>
    <cellStyle name="Normal 11 2 4 6" xfId="0"/>
    <cellStyle name="Normal 11 2 5" xfId="0"/>
    <cellStyle name="Normal 11 2 5 2" xfId="0"/>
    <cellStyle name="Normal 11 2 5 2 2" xfId="0"/>
    <cellStyle name="Normal 11 2 5 2 2 2" xfId="0"/>
    <cellStyle name="Normal 11 2 5 2 2 2 2" xfId="0"/>
    <cellStyle name="Normal 11 2 5 2 2 3" xfId="0"/>
    <cellStyle name="Normal 11 2 5 2 3" xfId="0"/>
    <cellStyle name="Normal 11 2 5 2 3 2" xfId="0"/>
    <cellStyle name="Normal 11 2 5 2 4" xfId="0"/>
    <cellStyle name="Normal 11 2 5 3" xfId="0"/>
    <cellStyle name="Normal 11 2 5 3 2" xfId="0"/>
    <cellStyle name="Normal 11 2 5 3 2 2" xfId="0"/>
    <cellStyle name="Normal 11 2 5 3 3" xfId="0"/>
    <cellStyle name="Normal 11 2 5 4" xfId="0"/>
    <cellStyle name="Normal 11 2 5 4 2" xfId="0"/>
    <cellStyle name="Normal 11 2 5 5" xfId="0"/>
    <cellStyle name="Normal 11 2 6" xfId="0"/>
    <cellStyle name="Normal 11 2 6 2" xfId="0"/>
    <cellStyle name="Normal 11 2 6 2 2" xfId="0"/>
    <cellStyle name="Normal 11 2 6 2 2 2" xfId="0"/>
    <cellStyle name="Normal 11 2 6 2 3" xfId="0"/>
    <cellStyle name="Normal 11 2 6 3" xfId="0"/>
    <cellStyle name="Normal 11 2 6 3 2" xfId="0"/>
    <cellStyle name="Normal 11 2 6 4" xfId="0"/>
    <cellStyle name="Normal 11 2 7" xfId="0"/>
    <cellStyle name="Normal 11 2 7 2" xfId="0"/>
    <cellStyle name="Normal 11 2 7 2 2" xfId="0"/>
    <cellStyle name="Normal 11 2 7 3" xfId="0"/>
    <cellStyle name="Normal 11 2 8" xfId="0"/>
    <cellStyle name="Normal 11 2 8 2" xfId="0"/>
    <cellStyle name="Normal 11 2 9" xfId="0"/>
    <cellStyle name="Normal 11 3" xfId="0"/>
    <cellStyle name="Normal 11 3 2" xfId="0"/>
    <cellStyle name="Normal 11 3 2 2" xfId="0"/>
    <cellStyle name="Normal 11 3 2 2 2" xfId="0"/>
    <cellStyle name="Normal 11 3 2 2 2 2" xfId="0"/>
    <cellStyle name="Normal 11 3 2 2 2 2 2" xfId="0"/>
    <cellStyle name="Normal 11 3 2 2 2 2 2 2" xfId="0"/>
    <cellStyle name="Normal 11 3 2 2 2 2 2 2 2" xfId="0"/>
    <cellStyle name="Normal 11 3 2 2 2 2 2 3" xfId="0"/>
    <cellStyle name="Normal 11 3 2 2 2 2 3" xfId="0"/>
    <cellStyle name="Normal 11 3 2 2 2 2 3 2" xfId="0"/>
    <cellStyle name="Normal 11 3 2 2 2 2 4" xfId="0"/>
    <cellStyle name="Normal 11 3 2 2 2 3" xfId="0"/>
    <cellStyle name="Normal 11 3 2 2 2 3 2" xfId="0"/>
    <cellStyle name="Normal 11 3 2 2 2 3 2 2" xfId="0"/>
    <cellStyle name="Normal 11 3 2 2 2 3 3" xfId="0"/>
    <cellStyle name="Normal 11 3 2 2 2 4" xfId="0"/>
    <cellStyle name="Normal 11 3 2 2 2 4 2" xfId="0"/>
    <cellStyle name="Normal 11 3 2 2 2 5" xfId="0"/>
    <cellStyle name="Normal 11 3 2 2 3" xfId="0"/>
    <cellStyle name="Normal 11 3 2 2 3 2" xfId="0"/>
    <cellStyle name="Normal 11 3 2 2 3 2 2" xfId="0"/>
    <cellStyle name="Normal 11 3 2 2 3 2 2 2" xfId="0"/>
    <cellStyle name="Normal 11 3 2 2 3 2 3" xfId="0"/>
    <cellStyle name="Normal 11 3 2 2 3 3" xfId="0"/>
    <cellStyle name="Normal 11 3 2 2 3 3 2" xfId="0"/>
    <cellStyle name="Normal 11 3 2 2 3 4" xfId="0"/>
    <cellStyle name="Normal 11 3 2 2 4" xfId="0"/>
    <cellStyle name="Normal 11 3 2 2 4 2" xfId="0"/>
    <cellStyle name="Normal 11 3 2 2 4 2 2" xfId="0"/>
    <cellStyle name="Normal 11 3 2 2 4 3" xfId="0"/>
    <cellStyle name="Normal 11 3 2 2 5" xfId="0"/>
    <cellStyle name="Normal 11 3 2 2 5 2" xfId="0"/>
    <cellStyle name="Normal 11 3 2 2 6" xfId="0"/>
    <cellStyle name="Normal 11 3 2 3" xfId="0"/>
    <cellStyle name="Normal 11 3 2 3 2" xfId="0"/>
    <cellStyle name="Normal 11 3 2 3 2 2" xfId="0"/>
    <cellStyle name="Normal 11 3 2 3 2 2 2" xfId="0"/>
    <cellStyle name="Normal 11 3 2 3 2 2 2 2" xfId="0"/>
    <cellStyle name="Normal 11 3 2 3 2 2 3" xfId="0"/>
    <cellStyle name="Normal 11 3 2 3 2 3" xfId="0"/>
    <cellStyle name="Normal 11 3 2 3 2 3 2" xfId="0"/>
    <cellStyle name="Normal 11 3 2 3 2 4" xfId="0"/>
    <cellStyle name="Normal 11 3 2 3 3" xfId="0"/>
    <cellStyle name="Normal 11 3 2 3 3 2" xfId="0"/>
    <cellStyle name="Normal 11 3 2 3 3 2 2" xfId="0"/>
    <cellStyle name="Normal 11 3 2 3 3 3" xfId="0"/>
    <cellStyle name="Normal 11 3 2 3 4" xfId="0"/>
    <cellStyle name="Normal 11 3 2 3 4 2" xfId="0"/>
    <cellStyle name="Normal 11 3 2 3 5" xfId="0"/>
    <cellStyle name="Normal 11 3 2 4" xfId="0"/>
    <cellStyle name="Normal 11 3 2 4 2" xfId="0"/>
    <cellStyle name="Normal 11 3 2 4 2 2" xfId="0"/>
    <cellStyle name="Normal 11 3 2 4 2 2 2" xfId="0"/>
    <cellStyle name="Normal 11 3 2 4 2 3" xfId="0"/>
    <cellStyle name="Normal 11 3 2 4 3" xfId="0"/>
    <cellStyle name="Normal 11 3 2 4 3 2" xfId="0"/>
    <cellStyle name="Normal 11 3 2 4 4" xfId="0"/>
    <cellStyle name="Normal 11 3 2 5" xfId="0"/>
    <cellStyle name="Normal 11 3 2 5 2" xfId="0"/>
    <cellStyle name="Normal 11 3 2 5 2 2" xfId="0"/>
    <cellStyle name="Normal 11 3 2 5 3" xfId="0"/>
    <cellStyle name="Normal 11 3 2 6" xfId="0"/>
    <cellStyle name="Normal 11 3 2 6 2" xfId="0"/>
    <cellStyle name="Normal 11 3 2 7" xfId="0"/>
    <cellStyle name="Normal 11 3 3" xfId="0"/>
    <cellStyle name="Normal 11 3 3 2" xfId="0"/>
    <cellStyle name="Normal 11 3 3 2 2" xfId="0"/>
    <cellStyle name="Normal 11 3 3 2 2 2" xfId="0"/>
    <cellStyle name="Normal 11 3 3 2 2 2 2" xfId="0"/>
    <cellStyle name="Normal 11 3 3 2 2 2 2 2" xfId="0"/>
    <cellStyle name="Normal 11 3 3 2 2 2 3" xfId="0"/>
    <cellStyle name="Normal 11 3 3 2 2 3" xfId="0"/>
    <cellStyle name="Normal 11 3 3 2 2 3 2" xfId="0"/>
    <cellStyle name="Normal 11 3 3 2 2 4" xfId="0"/>
    <cellStyle name="Normal 11 3 3 2 3" xfId="0"/>
    <cellStyle name="Normal 11 3 3 2 3 2" xfId="0"/>
    <cellStyle name="Normal 11 3 3 2 3 2 2" xfId="0"/>
    <cellStyle name="Normal 11 3 3 2 3 3" xfId="0"/>
    <cellStyle name="Normal 11 3 3 2 4" xfId="0"/>
    <cellStyle name="Normal 11 3 3 2 4 2" xfId="0"/>
    <cellStyle name="Normal 11 3 3 2 5" xfId="0"/>
    <cellStyle name="Normal 11 3 3 3" xfId="0"/>
    <cellStyle name="Normal 11 3 3 3 2" xfId="0"/>
    <cellStyle name="Normal 11 3 3 3 2 2" xfId="0"/>
    <cellStyle name="Normal 11 3 3 3 2 2 2" xfId="0"/>
    <cellStyle name="Normal 11 3 3 3 2 3" xfId="0"/>
    <cellStyle name="Normal 11 3 3 3 3" xfId="0"/>
    <cellStyle name="Normal 11 3 3 3 3 2" xfId="0"/>
    <cellStyle name="Normal 11 3 3 3 4" xfId="0"/>
    <cellStyle name="Normal 11 3 3 4" xfId="0"/>
    <cellStyle name="Normal 11 3 3 4 2" xfId="0"/>
    <cellStyle name="Normal 11 3 3 4 2 2" xfId="0"/>
    <cellStyle name="Normal 11 3 3 4 3" xfId="0"/>
    <cellStyle name="Normal 11 3 3 5" xfId="0"/>
    <cellStyle name="Normal 11 3 3 5 2" xfId="0"/>
    <cellStyle name="Normal 11 3 3 6" xfId="0"/>
    <cellStyle name="Normal 11 3 4" xfId="0"/>
    <cellStyle name="Normal 11 3 4 2" xfId="0"/>
    <cellStyle name="Normal 11 3 4 2 2" xfId="0"/>
    <cellStyle name="Normal 11 3 4 2 2 2" xfId="0"/>
    <cellStyle name="Normal 11 3 4 2 2 2 2" xfId="0"/>
    <cellStyle name="Normal 11 3 4 2 2 3" xfId="0"/>
    <cellStyle name="Normal 11 3 4 2 3" xfId="0"/>
    <cellStyle name="Normal 11 3 4 2 3 2" xfId="0"/>
    <cellStyle name="Normal 11 3 4 2 4" xfId="0"/>
    <cellStyle name="Normal 11 3 4 3" xfId="0"/>
    <cellStyle name="Normal 11 3 4 3 2" xfId="0"/>
    <cellStyle name="Normal 11 3 4 3 2 2" xfId="0"/>
    <cellStyle name="Normal 11 3 4 3 3" xfId="0"/>
    <cellStyle name="Normal 11 3 4 4" xfId="0"/>
    <cellStyle name="Normal 11 3 4 4 2" xfId="0"/>
    <cellStyle name="Normal 11 3 4 5" xfId="0"/>
    <cellStyle name="Normal 11 3 5" xfId="0"/>
    <cellStyle name="Normal 11 3 5 2" xfId="0"/>
    <cellStyle name="Normal 11 3 5 2 2" xfId="0"/>
    <cellStyle name="Normal 11 3 5 2 2 2" xfId="0"/>
    <cellStyle name="Normal 11 3 5 2 3" xfId="0"/>
    <cellStyle name="Normal 11 3 5 3" xfId="0"/>
    <cellStyle name="Normal 11 3 5 3 2" xfId="0"/>
    <cellStyle name="Normal 11 3 5 4" xfId="0"/>
    <cellStyle name="Normal 11 3 6" xfId="0"/>
    <cellStyle name="Normal 11 3 6 2" xfId="0"/>
    <cellStyle name="Normal 11 3 6 2 2" xfId="0"/>
    <cellStyle name="Normal 11 3 6 3" xfId="0"/>
    <cellStyle name="Normal 11 3 7" xfId="0"/>
    <cellStyle name="Normal 11 3 7 2" xfId="0"/>
    <cellStyle name="Normal 11 3 8" xfId="0"/>
    <cellStyle name="Normal 11 4" xfId="0"/>
    <cellStyle name="Normal 11 4 2" xfId="0"/>
    <cellStyle name="Normal 11 4 2 2" xfId="0"/>
    <cellStyle name="Normal 11 4 2 2 2" xfId="0"/>
    <cellStyle name="Normal 11 4 2 2 2 2" xfId="0"/>
    <cellStyle name="Normal 11 4 2 2 2 2 2" xfId="0"/>
    <cellStyle name="Normal 11 4 2 2 2 2 2 2" xfId="0"/>
    <cellStyle name="Normal 11 4 2 2 2 2 3" xfId="0"/>
    <cellStyle name="Normal 11 4 2 2 2 3" xfId="0"/>
    <cellStyle name="Normal 11 4 2 2 2 3 2" xfId="0"/>
    <cellStyle name="Normal 11 4 2 2 2 4" xfId="0"/>
    <cellStyle name="Normal 11 4 2 2 3" xfId="0"/>
    <cellStyle name="Normal 11 4 2 2 3 2" xfId="0"/>
    <cellStyle name="Normal 11 4 2 2 3 2 2" xfId="0"/>
    <cellStyle name="Normal 11 4 2 2 3 3" xfId="0"/>
    <cellStyle name="Normal 11 4 2 2 4" xfId="0"/>
    <cellStyle name="Normal 11 4 2 2 4 2" xfId="0"/>
    <cellStyle name="Normal 11 4 2 2 5" xfId="0"/>
    <cellStyle name="Normal 11 4 2 3" xfId="0"/>
    <cellStyle name="Normal 11 4 2 3 2" xfId="0"/>
    <cellStyle name="Normal 11 4 2 3 2 2" xfId="0"/>
    <cellStyle name="Normal 11 4 2 3 2 2 2" xfId="0"/>
    <cellStyle name="Normal 11 4 2 3 2 3" xfId="0"/>
    <cellStyle name="Normal 11 4 2 3 3" xfId="0"/>
    <cellStyle name="Normal 11 4 2 3 3 2" xfId="0"/>
    <cellStyle name="Normal 11 4 2 3 4" xfId="0"/>
    <cellStyle name="Normal 11 4 2 4" xfId="0"/>
    <cellStyle name="Normal 11 4 2 4 2" xfId="0"/>
    <cellStyle name="Normal 11 4 2 4 2 2" xfId="0"/>
    <cellStyle name="Normal 11 4 2 4 3" xfId="0"/>
    <cellStyle name="Normal 11 4 2 5" xfId="0"/>
    <cellStyle name="Normal 11 4 2 5 2" xfId="0"/>
    <cellStyle name="Normal 11 4 2 6" xfId="0"/>
    <cellStyle name="Normal 11 4 3" xfId="0"/>
    <cellStyle name="Normal 11 4 3 2" xfId="0"/>
    <cellStyle name="Normal 11 4 3 2 2" xfId="0"/>
    <cellStyle name="Normal 11 4 3 2 2 2" xfId="0"/>
    <cellStyle name="Normal 11 4 3 2 2 2 2" xfId="0"/>
    <cellStyle name="Normal 11 4 3 2 2 3" xfId="0"/>
    <cellStyle name="Normal 11 4 3 2 3" xfId="0"/>
    <cellStyle name="Normal 11 4 3 2 3 2" xfId="0"/>
    <cellStyle name="Normal 11 4 3 2 4" xfId="0"/>
    <cellStyle name="Normal 11 4 3 3" xfId="0"/>
    <cellStyle name="Normal 11 4 3 3 2" xfId="0"/>
    <cellStyle name="Normal 11 4 3 3 2 2" xfId="0"/>
    <cellStyle name="Normal 11 4 3 3 3" xfId="0"/>
    <cellStyle name="Normal 11 4 3 4" xfId="0"/>
    <cellStyle name="Normal 11 4 3 4 2" xfId="0"/>
    <cellStyle name="Normal 11 4 3 5" xfId="0"/>
    <cellStyle name="Normal 11 4 4" xfId="0"/>
    <cellStyle name="Normal 11 4 4 2" xfId="0"/>
    <cellStyle name="Normal 11 4 4 2 2" xfId="0"/>
    <cellStyle name="Normal 11 4 4 2 2 2" xfId="0"/>
    <cellStyle name="Normal 11 4 4 2 3" xfId="0"/>
    <cellStyle name="Normal 11 4 4 3" xfId="0"/>
    <cellStyle name="Normal 11 4 4 3 2" xfId="0"/>
    <cellStyle name="Normal 11 4 4 4" xfId="0"/>
    <cellStyle name="Normal 11 4 5" xfId="0"/>
    <cellStyle name="Normal 11 4 5 2" xfId="0"/>
    <cellStyle name="Normal 11 4 5 2 2" xfId="0"/>
    <cellStyle name="Normal 11 4 5 3" xfId="0"/>
    <cellStyle name="Normal 11 4 6" xfId="0"/>
    <cellStyle name="Normal 11 4 6 2" xfId="0"/>
    <cellStyle name="Normal 11 4 7" xfId="0"/>
    <cellStyle name="Normal 11 5" xfId="0"/>
    <cellStyle name="Normal 11 5 2" xfId="0"/>
    <cellStyle name="Normal 11 5 2 2" xfId="0"/>
    <cellStyle name="Normal 11 5 2 2 2" xfId="0"/>
    <cellStyle name="Normal 11 5 2 2 2 2" xfId="0"/>
    <cellStyle name="Normal 11 5 2 2 2 2 2" xfId="0"/>
    <cellStyle name="Normal 11 5 2 2 2 3" xfId="0"/>
    <cellStyle name="Normal 11 5 2 2 3" xfId="0"/>
    <cellStyle name="Normal 11 5 2 2 3 2" xfId="0"/>
    <cellStyle name="Normal 11 5 2 2 4" xfId="0"/>
    <cellStyle name="Normal 11 5 2 3" xfId="0"/>
    <cellStyle name="Normal 11 5 2 3 2" xfId="0"/>
    <cellStyle name="Normal 11 5 2 3 2 2" xfId="0"/>
    <cellStyle name="Normal 11 5 2 3 3" xfId="0"/>
    <cellStyle name="Normal 11 5 2 4" xfId="0"/>
    <cellStyle name="Normal 11 5 2 4 2" xfId="0"/>
    <cellStyle name="Normal 11 5 2 5" xfId="0"/>
    <cellStyle name="Normal 11 5 3" xfId="0"/>
    <cellStyle name="Normal 11 5 3 2" xfId="0"/>
    <cellStyle name="Normal 11 5 3 2 2" xfId="0"/>
    <cellStyle name="Normal 11 5 3 2 2 2" xfId="0"/>
    <cellStyle name="Normal 11 5 3 2 3" xfId="0"/>
    <cellStyle name="Normal 11 5 3 3" xfId="0"/>
    <cellStyle name="Normal 11 5 3 3 2" xfId="0"/>
    <cellStyle name="Normal 11 5 3 4" xfId="0"/>
    <cellStyle name="Normal 11 5 4" xfId="0"/>
    <cellStyle name="Normal 11 5 4 2" xfId="0"/>
    <cellStyle name="Normal 11 5 4 2 2" xfId="0"/>
    <cellStyle name="Normal 11 5 4 3" xfId="0"/>
    <cellStyle name="Normal 11 5 5" xfId="0"/>
    <cellStyle name="Normal 11 5 5 2" xfId="0"/>
    <cellStyle name="Normal 11 5 6" xfId="0"/>
    <cellStyle name="Normal 11 6" xfId="0"/>
    <cellStyle name="Normal 11 6 2" xfId="0"/>
    <cellStyle name="Normal 11 6 2 2" xfId="0"/>
    <cellStyle name="Normal 11 6 2 2 2" xfId="0"/>
    <cellStyle name="Normal 11 6 2 2 2 2" xfId="0"/>
    <cellStyle name="Normal 11 6 2 2 3" xfId="0"/>
    <cellStyle name="Normal 11 6 2 3" xfId="0"/>
    <cellStyle name="Normal 11 6 2 3 2" xfId="0"/>
    <cellStyle name="Normal 11 6 2 4" xfId="0"/>
    <cellStyle name="Normal 11 6 3" xfId="0"/>
    <cellStyle name="Normal 11 6 3 2" xfId="0"/>
    <cellStyle name="Normal 11 6 3 2 2" xfId="0"/>
    <cellStyle name="Normal 11 6 3 3" xfId="0"/>
    <cellStyle name="Normal 11 6 4" xfId="0"/>
    <cellStyle name="Normal 11 6 4 2" xfId="0"/>
    <cellStyle name="Normal 11 6 5" xfId="0"/>
    <cellStyle name="Normal 11 7" xfId="0"/>
    <cellStyle name="Normal 11 7 2" xfId="0"/>
    <cellStyle name="Normal 11 7 2 2" xfId="0"/>
    <cellStyle name="Normal 11 7 2 2 2" xfId="0"/>
    <cellStyle name="Normal 11 7 2 3" xfId="0"/>
    <cellStyle name="Normal 11 7 3" xfId="0"/>
    <cellStyle name="Normal 11 7 3 2" xfId="0"/>
    <cellStyle name="Normal 11 7 4" xfId="0"/>
    <cellStyle name="Normal 11 8" xfId="0"/>
    <cellStyle name="Normal 11 8 2" xfId="0"/>
    <cellStyle name="Normal 11 8 2 2" xfId="0"/>
    <cellStyle name="Normal 11 8 3" xfId="0"/>
    <cellStyle name="Normal 11 9" xfId="0"/>
    <cellStyle name="Normal 11 9 2" xfId="0"/>
    <cellStyle name="Normal 110" xfId="0"/>
    <cellStyle name="Normal 111" xfId="0"/>
    <cellStyle name="Normal 112" xfId="0"/>
    <cellStyle name="Normal 113" xfId="0"/>
    <cellStyle name="Normal 114" xfId="0"/>
    <cellStyle name="Normal 115" xfId="0"/>
    <cellStyle name="Normal 116" xfId="0"/>
    <cellStyle name="Normal 117" xfId="0"/>
    <cellStyle name="Normal 118" xfId="0"/>
    <cellStyle name="Normal 119" xfId="0"/>
    <cellStyle name="Normal 12" xfId="0"/>
    <cellStyle name="Normal 12 10" xfId="0"/>
    <cellStyle name="Normal 12 11" xfId="0"/>
    <cellStyle name="Normal 12 12" xfId="0"/>
    <cellStyle name="Normal 12 13" xfId="0"/>
    <cellStyle name="Normal 12 14" xfId="0"/>
    <cellStyle name="Normal 12 2" xfId="0"/>
    <cellStyle name="Normal 12 2 2" xfId="0"/>
    <cellStyle name="Normal 12 2 2 2" xfId="0"/>
    <cellStyle name="Normal 12 2 2 2 2" xfId="0"/>
    <cellStyle name="Normal 12 2 2 2 2 2" xfId="0"/>
    <cellStyle name="Normal 12 2 2 2 2 2 2" xfId="0"/>
    <cellStyle name="Normal 12 2 2 2 2 2 2 2" xfId="0"/>
    <cellStyle name="Normal 12 2 2 2 2 2 2 2 2" xfId="0"/>
    <cellStyle name="Normal 12 2 2 2 2 2 2 2 2 2" xfId="0"/>
    <cellStyle name="Normal 12 2 2 2 2 2 2 2 3" xfId="0"/>
    <cellStyle name="Normal 12 2 2 2 2 2 2 3" xfId="0"/>
    <cellStyle name="Normal 12 2 2 2 2 2 2 3 2" xfId="0"/>
    <cellStyle name="Normal 12 2 2 2 2 2 2 4" xfId="0"/>
    <cellStyle name="Normal 12 2 2 2 2 2 3" xfId="0"/>
    <cellStyle name="Normal 12 2 2 2 2 2 3 2" xfId="0"/>
    <cellStyle name="Normal 12 2 2 2 2 2 3 2 2" xfId="0"/>
    <cellStyle name="Normal 12 2 2 2 2 2 3 3" xfId="0"/>
    <cellStyle name="Normal 12 2 2 2 2 2 4" xfId="0"/>
    <cellStyle name="Normal 12 2 2 2 2 2 4 2" xfId="0"/>
    <cellStyle name="Normal 12 2 2 2 2 2 5" xfId="0"/>
    <cellStyle name="Normal 12 2 2 2 2 3" xfId="0"/>
    <cellStyle name="Normal 12 2 2 2 2 3 2" xfId="0"/>
    <cellStyle name="Normal 12 2 2 2 2 3 2 2" xfId="0"/>
    <cellStyle name="Normal 12 2 2 2 2 3 2 2 2" xfId="0"/>
    <cellStyle name="Normal 12 2 2 2 2 3 2 3" xfId="0"/>
    <cellStyle name="Normal 12 2 2 2 2 3 3" xfId="0"/>
    <cellStyle name="Normal 12 2 2 2 2 3 3 2" xfId="0"/>
    <cellStyle name="Normal 12 2 2 2 2 3 4" xfId="0"/>
    <cellStyle name="Normal 12 2 2 2 2 4" xfId="0"/>
    <cellStyle name="Normal 12 2 2 2 2 4 2" xfId="0"/>
    <cellStyle name="Normal 12 2 2 2 2 4 2 2" xfId="0"/>
    <cellStyle name="Normal 12 2 2 2 2 4 3" xfId="0"/>
    <cellStyle name="Normal 12 2 2 2 2 5" xfId="0"/>
    <cellStyle name="Normal 12 2 2 2 2 5 2" xfId="0"/>
    <cellStyle name="Normal 12 2 2 2 2 6" xfId="0"/>
    <cellStyle name="Normal 12 2 2 2 3" xfId="0"/>
    <cellStyle name="Normal 12 2 2 2 3 2" xfId="0"/>
    <cellStyle name="Normal 12 2 2 2 3 2 2" xfId="0"/>
    <cellStyle name="Normal 12 2 2 2 3 2 2 2" xfId="0"/>
    <cellStyle name="Normal 12 2 2 2 3 2 2 2 2" xfId="0"/>
    <cellStyle name="Normal 12 2 2 2 3 2 2 3" xfId="0"/>
    <cellStyle name="Normal 12 2 2 2 3 2 3" xfId="0"/>
    <cellStyle name="Normal 12 2 2 2 3 2 3 2" xfId="0"/>
    <cellStyle name="Normal 12 2 2 2 3 2 4" xfId="0"/>
    <cellStyle name="Normal 12 2 2 2 3 3" xfId="0"/>
    <cellStyle name="Normal 12 2 2 2 3 3 2" xfId="0"/>
    <cellStyle name="Normal 12 2 2 2 3 3 2 2" xfId="0"/>
    <cellStyle name="Normal 12 2 2 2 3 3 3" xfId="0"/>
    <cellStyle name="Normal 12 2 2 2 3 4" xfId="0"/>
    <cellStyle name="Normal 12 2 2 2 3 4 2" xfId="0"/>
    <cellStyle name="Normal 12 2 2 2 3 5" xfId="0"/>
    <cellStyle name="Normal 12 2 2 2 4" xfId="0"/>
    <cellStyle name="Normal 12 2 2 2 4 2" xfId="0"/>
    <cellStyle name="Normal 12 2 2 2 4 2 2" xfId="0"/>
    <cellStyle name="Normal 12 2 2 2 4 2 2 2" xfId="0"/>
    <cellStyle name="Normal 12 2 2 2 4 2 3" xfId="0"/>
    <cellStyle name="Normal 12 2 2 2 4 3" xfId="0"/>
    <cellStyle name="Normal 12 2 2 2 4 3 2" xfId="0"/>
    <cellStyle name="Normal 12 2 2 2 4 4" xfId="0"/>
    <cellStyle name="Normal 12 2 2 2 5" xfId="0"/>
    <cellStyle name="Normal 12 2 2 2 5 2" xfId="0"/>
    <cellStyle name="Normal 12 2 2 2 5 2 2" xfId="0"/>
    <cellStyle name="Normal 12 2 2 2 5 3" xfId="0"/>
    <cellStyle name="Normal 12 2 2 2 6" xfId="0"/>
    <cellStyle name="Normal 12 2 2 2 6 2" xfId="0"/>
    <cellStyle name="Normal 12 2 2 2 7" xfId="0"/>
    <cellStyle name="Normal 12 2 2 3" xfId="0"/>
    <cellStyle name="Normal 12 2 2 3 2" xfId="0"/>
    <cellStyle name="Normal 12 2 2 3 2 2" xfId="0"/>
    <cellStyle name="Normal 12 2 2 3 2 2 2" xfId="0"/>
    <cellStyle name="Normal 12 2 2 3 2 2 2 2" xfId="0"/>
    <cellStyle name="Normal 12 2 2 3 2 2 2 2 2" xfId="0"/>
    <cellStyle name="Normal 12 2 2 3 2 2 2 3" xfId="0"/>
    <cellStyle name="Normal 12 2 2 3 2 2 3" xfId="0"/>
    <cellStyle name="Normal 12 2 2 3 2 2 3 2" xfId="0"/>
    <cellStyle name="Normal 12 2 2 3 2 2 4" xfId="0"/>
    <cellStyle name="Normal 12 2 2 3 2 3" xfId="0"/>
    <cellStyle name="Normal 12 2 2 3 2 3 2" xfId="0"/>
    <cellStyle name="Normal 12 2 2 3 2 3 2 2" xfId="0"/>
    <cellStyle name="Normal 12 2 2 3 2 3 3" xfId="0"/>
    <cellStyle name="Normal 12 2 2 3 2 4" xfId="0"/>
    <cellStyle name="Normal 12 2 2 3 2 4 2" xfId="0"/>
    <cellStyle name="Normal 12 2 2 3 2 5" xfId="0"/>
    <cellStyle name="Normal 12 2 2 3 3" xfId="0"/>
    <cellStyle name="Normal 12 2 2 3 3 2" xfId="0"/>
    <cellStyle name="Normal 12 2 2 3 3 2 2" xfId="0"/>
    <cellStyle name="Normal 12 2 2 3 3 2 2 2" xfId="0"/>
    <cellStyle name="Normal 12 2 2 3 3 2 3" xfId="0"/>
    <cellStyle name="Normal 12 2 2 3 3 3" xfId="0"/>
    <cellStyle name="Normal 12 2 2 3 3 3 2" xfId="0"/>
    <cellStyle name="Normal 12 2 2 3 3 4" xfId="0"/>
    <cellStyle name="Normal 12 2 2 3 4" xfId="0"/>
    <cellStyle name="Normal 12 2 2 3 4 2" xfId="0"/>
    <cellStyle name="Normal 12 2 2 3 4 2 2" xfId="0"/>
    <cellStyle name="Normal 12 2 2 3 4 3" xfId="0"/>
    <cellStyle name="Normal 12 2 2 3 5" xfId="0"/>
    <cellStyle name="Normal 12 2 2 3 5 2" xfId="0"/>
    <cellStyle name="Normal 12 2 2 3 6" xfId="0"/>
    <cellStyle name="Normal 12 2 2 4" xfId="0"/>
    <cellStyle name="Normal 12 2 2 4 2" xfId="0"/>
    <cellStyle name="Normal 12 2 2 4 2 2" xfId="0"/>
    <cellStyle name="Normal 12 2 2 4 2 2 2" xfId="0"/>
    <cellStyle name="Normal 12 2 2 4 2 2 2 2" xfId="0"/>
    <cellStyle name="Normal 12 2 2 4 2 2 3" xfId="0"/>
    <cellStyle name="Normal 12 2 2 4 2 3" xfId="0"/>
    <cellStyle name="Normal 12 2 2 4 2 3 2" xfId="0"/>
    <cellStyle name="Normal 12 2 2 4 2 4" xfId="0"/>
    <cellStyle name="Normal 12 2 2 4 3" xfId="0"/>
    <cellStyle name="Normal 12 2 2 4 3 2" xfId="0"/>
    <cellStyle name="Normal 12 2 2 4 3 2 2" xfId="0"/>
    <cellStyle name="Normal 12 2 2 4 3 3" xfId="0"/>
    <cellStyle name="Normal 12 2 2 4 4" xfId="0"/>
    <cellStyle name="Normal 12 2 2 4 4 2" xfId="0"/>
    <cellStyle name="Normal 12 2 2 4 5" xfId="0"/>
    <cellStyle name="Normal 12 2 2 5" xfId="0"/>
    <cellStyle name="Normal 12 2 2 5 2" xfId="0"/>
    <cellStyle name="Normal 12 2 2 5 2 2" xfId="0"/>
    <cellStyle name="Normal 12 2 2 5 2 2 2" xfId="0"/>
    <cellStyle name="Normal 12 2 2 5 2 3" xfId="0"/>
    <cellStyle name="Normal 12 2 2 5 3" xfId="0"/>
    <cellStyle name="Normal 12 2 2 5 3 2" xfId="0"/>
    <cellStyle name="Normal 12 2 2 5 4" xfId="0"/>
    <cellStyle name="Normal 12 2 2 6" xfId="0"/>
    <cellStyle name="Normal 12 2 2 6 2" xfId="0"/>
    <cellStyle name="Normal 12 2 2 6 2 2" xfId="0"/>
    <cellStyle name="Normal 12 2 2 6 3" xfId="0"/>
    <cellStyle name="Normal 12 2 2 7" xfId="0"/>
    <cellStyle name="Normal 12 2 2 7 2" xfId="0"/>
    <cellStyle name="Normal 12 2 2 8" xfId="0"/>
    <cellStyle name="Normal 12 2 3" xfId="0"/>
    <cellStyle name="Normal 12 2 3 2" xfId="0"/>
    <cellStyle name="Normal 12 2 3 2 2" xfId="0"/>
    <cellStyle name="Normal 12 2 3 2 2 2" xfId="0"/>
    <cellStyle name="Normal 12 2 3 2 2 2 2" xfId="0"/>
    <cellStyle name="Normal 12 2 3 2 2 2 2 2" xfId="0"/>
    <cellStyle name="Normal 12 2 3 2 2 2 2 2 2" xfId="0"/>
    <cellStyle name="Normal 12 2 3 2 2 2 2 3" xfId="0"/>
    <cellStyle name="Normal 12 2 3 2 2 2 3" xfId="0"/>
    <cellStyle name="Normal 12 2 3 2 2 2 3 2" xfId="0"/>
    <cellStyle name="Normal 12 2 3 2 2 2 4" xfId="0"/>
    <cellStyle name="Normal 12 2 3 2 2 3" xfId="0"/>
    <cellStyle name="Normal 12 2 3 2 2 3 2" xfId="0"/>
    <cellStyle name="Normal 12 2 3 2 2 3 2 2" xfId="0"/>
    <cellStyle name="Normal 12 2 3 2 2 3 3" xfId="0"/>
    <cellStyle name="Normal 12 2 3 2 2 4" xfId="0"/>
    <cellStyle name="Normal 12 2 3 2 2 4 2" xfId="0"/>
    <cellStyle name="Normal 12 2 3 2 2 5" xfId="0"/>
    <cellStyle name="Normal 12 2 3 2 3" xfId="0"/>
    <cellStyle name="Normal 12 2 3 2 3 2" xfId="0"/>
    <cellStyle name="Normal 12 2 3 2 3 2 2" xfId="0"/>
    <cellStyle name="Normal 12 2 3 2 3 2 2 2" xfId="0"/>
    <cellStyle name="Normal 12 2 3 2 3 2 3" xfId="0"/>
    <cellStyle name="Normal 12 2 3 2 3 3" xfId="0"/>
    <cellStyle name="Normal 12 2 3 2 3 3 2" xfId="0"/>
    <cellStyle name="Normal 12 2 3 2 3 4" xfId="0"/>
    <cellStyle name="Normal 12 2 3 2 4" xfId="0"/>
    <cellStyle name="Normal 12 2 3 2 4 2" xfId="0"/>
    <cellStyle name="Normal 12 2 3 2 4 2 2" xfId="0"/>
    <cellStyle name="Normal 12 2 3 2 4 3" xfId="0"/>
    <cellStyle name="Normal 12 2 3 2 5" xfId="0"/>
    <cellStyle name="Normal 12 2 3 2 5 2" xfId="0"/>
    <cellStyle name="Normal 12 2 3 2 6" xfId="0"/>
    <cellStyle name="Normal 12 2 3 3" xfId="0"/>
    <cellStyle name="Normal 12 2 3 3 2" xfId="0"/>
    <cellStyle name="Normal 12 2 3 3 2 2" xfId="0"/>
    <cellStyle name="Normal 12 2 3 3 2 2 2" xfId="0"/>
    <cellStyle name="Normal 12 2 3 3 2 2 2 2" xfId="0"/>
    <cellStyle name="Normal 12 2 3 3 2 2 3" xfId="0"/>
    <cellStyle name="Normal 12 2 3 3 2 3" xfId="0"/>
    <cellStyle name="Normal 12 2 3 3 2 3 2" xfId="0"/>
    <cellStyle name="Normal 12 2 3 3 2 4" xfId="0"/>
    <cellStyle name="Normal 12 2 3 3 3" xfId="0"/>
    <cellStyle name="Normal 12 2 3 3 3 2" xfId="0"/>
    <cellStyle name="Normal 12 2 3 3 3 2 2" xfId="0"/>
    <cellStyle name="Normal 12 2 3 3 3 3" xfId="0"/>
    <cellStyle name="Normal 12 2 3 3 4" xfId="0"/>
    <cellStyle name="Normal 12 2 3 3 4 2" xfId="0"/>
    <cellStyle name="Normal 12 2 3 3 5" xfId="0"/>
    <cellStyle name="Normal 12 2 3 4" xfId="0"/>
    <cellStyle name="Normal 12 2 3 4 2" xfId="0"/>
    <cellStyle name="Normal 12 2 3 4 2 2" xfId="0"/>
    <cellStyle name="Normal 12 2 3 4 2 2 2" xfId="0"/>
    <cellStyle name="Normal 12 2 3 4 2 3" xfId="0"/>
    <cellStyle name="Normal 12 2 3 4 3" xfId="0"/>
    <cellStyle name="Normal 12 2 3 4 3 2" xfId="0"/>
    <cellStyle name="Normal 12 2 3 4 4" xfId="0"/>
    <cellStyle name="Normal 12 2 3 5" xfId="0"/>
    <cellStyle name="Normal 12 2 3 5 2" xfId="0"/>
    <cellStyle name="Normal 12 2 3 5 2 2" xfId="0"/>
    <cellStyle name="Normal 12 2 3 5 3" xfId="0"/>
    <cellStyle name="Normal 12 2 3 6" xfId="0"/>
    <cellStyle name="Normal 12 2 3 6 2" xfId="0"/>
    <cellStyle name="Normal 12 2 3 7" xfId="0"/>
    <cellStyle name="Normal 12 2 4" xfId="0"/>
    <cellStyle name="Normal 12 2 4 2" xfId="0"/>
    <cellStyle name="Normal 12 2 4 2 2" xfId="0"/>
    <cellStyle name="Normal 12 2 4 2 2 2" xfId="0"/>
    <cellStyle name="Normal 12 2 4 2 2 2 2" xfId="0"/>
    <cellStyle name="Normal 12 2 4 2 2 2 2 2" xfId="0"/>
    <cellStyle name="Normal 12 2 4 2 2 2 3" xfId="0"/>
    <cellStyle name="Normal 12 2 4 2 2 3" xfId="0"/>
    <cellStyle name="Normal 12 2 4 2 2 3 2" xfId="0"/>
    <cellStyle name="Normal 12 2 4 2 2 4" xfId="0"/>
    <cellStyle name="Normal 12 2 4 2 3" xfId="0"/>
    <cellStyle name="Normal 12 2 4 2 3 2" xfId="0"/>
    <cellStyle name="Normal 12 2 4 2 3 2 2" xfId="0"/>
    <cellStyle name="Normal 12 2 4 2 3 3" xfId="0"/>
    <cellStyle name="Normal 12 2 4 2 4" xfId="0"/>
    <cellStyle name="Normal 12 2 4 2 4 2" xfId="0"/>
    <cellStyle name="Normal 12 2 4 2 5" xfId="0"/>
    <cellStyle name="Normal 12 2 4 3" xfId="0"/>
    <cellStyle name="Normal 12 2 4 3 2" xfId="0"/>
    <cellStyle name="Normal 12 2 4 3 2 2" xfId="0"/>
    <cellStyle name="Normal 12 2 4 3 2 2 2" xfId="0"/>
    <cellStyle name="Normal 12 2 4 3 2 3" xfId="0"/>
    <cellStyle name="Normal 12 2 4 3 3" xfId="0"/>
    <cellStyle name="Normal 12 2 4 3 3 2" xfId="0"/>
    <cellStyle name="Normal 12 2 4 3 4" xfId="0"/>
    <cellStyle name="Normal 12 2 4 4" xfId="0"/>
    <cellStyle name="Normal 12 2 4 4 2" xfId="0"/>
    <cellStyle name="Normal 12 2 4 4 2 2" xfId="0"/>
    <cellStyle name="Normal 12 2 4 4 3" xfId="0"/>
    <cellStyle name="Normal 12 2 4 5" xfId="0"/>
    <cellStyle name="Normal 12 2 4 5 2" xfId="0"/>
    <cellStyle name="Normal 12 2 4 6" xfId="0"/>
    <cellStyle name="Normal 12 2 5" xfId="0"/>
    <cellStyle name="Normal 12 2 5 2" xfId="0"/>
    <cellStyle name="Normal 12 2 5 2 2" xfId="0"/>
    <cellStyle name="Normal 12 2 5 2 2 2" xfId="0"/>
    <cellStyle name="Normal 12 2 5 2 2 2 2" xfId="0"/>
    <cellStyle name="Normal 12 2 5 2 2 3" xfId="0"/>
    <cellStyle name="Normal 12 2 5 2 3" xfId="0"/>
    <cellStyle name="Normal 12 2 5 2 3 2" xfId="0"/>
    <cellStyle name="Normal 12 2 5 2 4" xfId="0"/>
    <cellStyle name="Normal 12 2 5 3" xfId="0"/>
    <cellStyle name="Normal 12 2 5 3 2" xfId="0"/>
    <cellStyle name="Normal 12 2 5 3 2 2" xfId="0"/>
    <cellStyle name="Normal 12 2 5 3 3" xfId="0"/>
    <cellStyle name="Normal 12 2 5 4" xfId="0"/>
    <cellStyle name="Normal 12 2 5 4 2" xfId="0"/>
    <cellStyle name="Normal 12 2 5 5" xfId="0"/>
    <cellStyle name="Normal 12 2 6" xfId="0"/>
    <cellStyle name="Normal 12 2 6 2" xfId="0"/>
    <cellStyle name="Normal 12 2 6 2 2" xfId="0"/>
    <cellStyle name="Normal 12 2 6 2 2 2" xfId="0"/>
    <cellStyle name="Normal 12 2 6 2 3" xfId="0"/>
    <cellStyle name="Normal 12 2 6 3" xfId="0"/>
    <cellStyle name="Normal 12 2 6 3 2" xfId="0"/>
    <cellStyle name="Normal 12 2 6 4" xfId="0"/>
    <cellStyle name="Normal 12 2 7" xfId="0"/>
    <cellStyle name="Normal 12 2 7 2" xfId="0"/>
    <cellStyle name="Normal 12 2 7 2 2" xfId="0"/>
    <cellStyle name="Normal 12 2 7 3" xfId="0"/>
    <cellStyle name="Normal 12 2 8" xfId="0"/>
    <cellStyle name="Normal 12 2 8 2" xfId="0"/>
    <cellStyle name="Normal 12 2 9" xfId="0"/>
    <cellStyle name="Normal 12 3" xfId="0"/>
    <cellStyle name="Normal 12 3 2" xfId="0"/>
    <cellStyle name="Normal 12 3 2 2" xfId="0"/>
    <cellStyle name="Normal 12 3 2 2 2" xfId="0"/>
    <cellStyle name="Normal 12 3 2 2 2 2" xfId="0"/>
    <cellStyle name="Normal 12 3 2 2 2 2 2" xfId="0"/>
    <cellStyle name="Normal 12 3 2 2 2 2 2 2" xfId="0"/>
    <cellStyle name="Normal 12 3 2 2 2 2 2 2 2" xfId="0"/>
    <cellStyle name="Normal 12 3 2 2 2 2 2 3" xfId="0"/>
    <cellStyle name="Normal 12 3 2 2 2 2 3" xfId="0"/>
    <cellStyle name="Normal 12 3 2 2 2 2 3 2" xfId="0"/>
    <cellStyle name="Normal 12 3 2 2 2 2 4" xfId="0"/>
    <cellStyle name="Normal 12 3 2 2 2 3" xfId="0"/>
    <cellStyle name="Normal 12 3 2 2 2 3 2" xfId="0"/>
    <cellStyle name="Normal 12 3 2 2 2 3 2 2" xfId="0"/>
    <cellStyle name="Normal 12 3 2 2 2 3 3" xfId="0"/>
    <cellStyle name="Normal 12 3 2 2 2 4" xfId="0"/>
    <cellStyle name="Normal 12 3 2 2 2 4 2" xfId="0"/>
    <cellStyle name="Normal 12 3 2 2 2 5" xfId="0"/>
    <cellStyle name="Normal 12 3 2 2 3" xfId="0"/>
    <cellStyle name="Normal 12 3 2 2 3 2" xfId="0"/>
    <cellStyle name="Normal 12 3 2 2 3 2 2" xfId="0"/>
    <cellStyle name="Normal 12 3 2 2 3 2 2 2" xfId="0"/>
    <cellStyle name="Normal 12 3 2 2 3 2 3" xfId="0"/>
    <cellStyle name="Normal 12 3 2 2 3 3" xfId="0"/>
    <cellStyle name="Normal 12 3 2 2 3 3 2" xfId="0"/>
    <cellStyle name="Normal 12 3 2 2 3 4" xfId="0"/>
    <cellStyle name="Normal 12 3 2 2 4" xfId="0"/>
    <cellStyle name="Normal 12 3 2 2 4 2" xfId="0"/>
    <cellStyle name="Normal 12 3 2 2 4 2 2" xfId="0"/>
    <cellStyle name="Normal 12 3 2 2 4 3" xfId="0"/>
    <cellStyle name="Normal 12 3 2 2 5" xfId="0"/>
    <cellStyle name="Normal 12 3 2 2 5 2" xfId="0"/>
    <cellStyle name="Normal 12 3 2 2 6" xfId="0"/>
    <cellStyle name="Normal 12 3 2 3" xfId="0"/>
    <cellStyle name="Normal 12 3 2 3 2" xfId="0"/>
    <cellStyle name="Normal 12 3 2 3 2 2" xfId="0"/>
    <cellStyle name="Normal 12 3 2 3 2 2 2" xfId="0"/>
    <cellStyle name="Normal 12 3 2 3 2 2 2 2" xfId="0"/>
    <cellStyle name="Normal 12 3 2 3 2 2 3" xfId="0"/>
    <cellStyle name="Normal 12 3 2 3 2 3" xfId="0"/>
    <cellStyle name="Normal 12 3 2 3 2 3 2" xfId="0"/>
    <cellStyle name="Normal 12 3 2 3 2 4" xfId="0"/>
    <cellStyle name="Normal 12 3 2 3 3" xfId="0"/>
    <cellStyle name="Normal 12 3 2 3 3 2" xfId="0"/>
    <cellStyle name="Normal 12 3 2 3 3 2 2" xfId="0"/>
    <cellStyle name="Normal 12 3 2 3 3 3" xfId="0"/>
    <cellStyle name="Normal 12 3 2 3 4" xfId="0"/>
    <cellStyle name="Normal 12 3 2 3 4 2" xfId="0"/>
    <cellStyle name="Normal 12 3 2 3 5" xfId="0"/>
    <cellStyle name="Normal 12 3 2 4" xfId="0"/>
    <cellStyle name="Normal 12 3 2 4 2" xfId="0"/>
    <cellStyle name="Normal 12 3 2 4 2 2" xfId="0"/>
    <cellStyle name="Normal 12 3 2 4 2 2 2" xfId="0"/>
    <cellStyle name="Normal 12 3 2 4 2 3" xfId="0"/>
    <cellStyle name="Normal 12 3 2 4 3" xfId="0"/>
    <cellStyle name="Normal 12 3 2 4 3 2" xfId="0"/>
    <cellStyle name="Normal 12 3 2 4 4" xfId="0"/>
    <cellStyle name="Normal 12 3 2 5" xfId="0"/>
    <cellStyle name="Normal 12 3 2 5 2" xfId="0"/>
    <cellStyle name="Normal 12 3 2 5 2 2" xfId="0"/>
    <cellStyle name="Normal 12 3 2 5 3" xfId="0"/>
    <cellStyle name="Normal 12 3 2 6" xfId="0"/>
    <cellStyle name="Normal 12 3 2 6 2" xfId="0"/>
    <cellStyle name="Normal 12 3 2 7" xfId="0"/>
    <cellStyle name="Normal 12 3 3" xfId="0"/>
    <cellStyle name="Normal 12 3 3 2" xfId="0"/>
    <cellStyle name="Normal 12 3 3 2 2" xfId="0"/>
    <cellStyle name="Normal 12 3 3 2 2 2" xfId="0"/>
    <cellStyle name="Normal 12 3 3 2 2 2 2" xfId="0"/>
    <cellStyle name="Normal 12 3 3 2 2 2 2 2" xfId="0"/>
    <cellStyle name="Normal 12 3 3 2 2 2 3" xfId="0"/>
    <cellStyle name="Normal 12 3 3 2 2 3" xfId="0"/>
    <cellStyle name="Normal 12 3 3 2 2 3 2" xfId="0"/>
    <cellStyle name="Normal 12 3 3 2 2 4" xfId="0"/>
    <cellStyle name="Normal 12 3 3 2 3" xfId="0"/>
    <cellStyle name="Normal 12 3 3 2 3 2" xfId="0"/>
    <cellStyle name="Normal 12 3 3 2 3 2 2" xfId="0"/>
    <cellStyle name="Normal 12 3 3 2 3 3" xfId="0"/>
    <cellStyle name="Normal 12 3 3 2 4" xfId="0"/>
    <cellStyle name="Normal 12 3 3 2 4 2" xfId="0"/>
    <cellStyle name="Normal 12 3 3 2 5" xfId="0"/>
    <cellStyle name="Normal 12 3 3 3" xfId="0"/>
    <cellStyle name="Normal 12 3 3 3 2" xfId="0"/>
    <cellStyle name="Normal 12 3 3 3 2 2" xfId="0"/>
    <cellStyle name="Normal 12 3 3 3 2 2 2" xfId="0"/>
    <cellStyle name="Normal 12 3 3 3 2 3" xfId="0"/>
    <cellStyle name="Normal 12 3 3 3 3" xfId="0"/>
    <cellStyle name="Normal 12 3 3 3 3 2" xfId="0"/>
    <cellStyle name="Normal 12 3 3 3 4" xfId="0"/>
    <cellStyle name="Normal 12 3 3 4" xfId="0"/>
    <cellStyle name="Normal 12 3 3 4 2" xfId="0"/>
    <cellStyle name="Normal 12 3 3 4 2 2" xfId="0"/>
    <cellStyle name="Normal 12 3 3 4 3" xfId="0"/>
    <cellStyle name="Normal 12 3 3 5" xfId="0"/>
    <cellStyle name="Normal 12 3 3 5 2" xfId="0"/>
    <cellStyle name="Normal 12 3 3 6" xfId="0"/>
    <cellStyle name="Normal 12 3 4" xfId="0"/>
    <cellStyle name="Normal 12 3 4 2" xfId="0"/>
    <cellStyle name="Normal 12 3 4 2 2" xfId="0"/>
    <cellStyle name="Normal 12 3 4 2 2 2" xfId="0"/>
    <cellStyle name="Normal 12 3 4 2 2 2 2" xfId="0"/>
    <cellStyle name="Normal 12 3 4 2 2 3" xfId="0"/>
    <cellStyle name="Normal 12 3 4 2 3" xfId="0"/>
    <cellStyle name="Normal 12 3 4 2 3 2" xfId="0"/>
    <cellStyle name="Normal 12 3 4 2 4" xfId="0"/>
    <cellStyle name="Normal 12 3 4 3" xfId="0"/>
    <cellStyle name="Normal 12 3 4 3 2" xfId="0"/>
    <cellStyle name="Normal 12 3 4 3 2 2" xfId="0"/>
    <cellStyle name="Normal 12 3 4 3 3" xfId="0"/>
    <cellStyle name="Normal 12 3 4 4" xfId="0"/>
    <cellStyle name="Normal 12 3 4 4 2" xfId="0"/>
    <cellStyle name="Normal 12 3 4 5" xfId="0"/>
    <cellStyle name="Normal 12 3 5" xfId="0"/>
    <cellStyle name="Normal 12 3 5 2" xfId="0"/>
    <cellStyle name="Normal 12 3 5 2 2" xfId="0"/>
    <cellStyle name="Normal 12 3 5 2 2 2" xfId="0"/>
    <cellStyle name="Normal 12 3 5 2 3" xfId="0"/>
    <cellStyle name="Normal 12 3 5 3" xfId="0"/>
    <cellStyle name="Normal 12 3 5 3 2" xfId="0"/>
    <cellStyle name="Normal 12 3 5 4" xfId="0"/>
    <cellStyle name="Normal 12 3 6" xfId="0"/>
    <cellStyle name="Normal 12 3 6 2" xfId="0"/>
    <cellStyle name="Normal 12 3 6 2 2" xfId="0"/>
    <cellStyle name="Normal 12 3 6 3" xfId="0"/>
    <cellStyle name="Normal 12 3 7" xfId="0"/>
    <cellStyle name="Normal 12 3 7 2" xfId="0"/>
    <cellStyle name="Normal 12 3 8" xfId="0"/>
    <cellStyle name="Normal 12 4" xfId="0"/>
    <cellStyle name="Normal 12 4 2" xfId="0"/>
    <cellStyle name="Normal 12 4 2 2" xfId="0"/>
    <cellStyle name="Normal 12 4 2 2 2" xfId="0"/>
    <cellStyle name="Normal 12 4 2 2 2 2" xfId="0"/>
    <cellStyle name="Normal 12 4 2 2 2 2 2" xfId="0"/>
    <cellStyle name="Normal 12 4 2 2 2 2 2 2" xfId="0"/>
    <cellStyle name="Normal 12 4 2 2 2 2 3" xfId="0"/>
    <cellStyle name="Normal 12 4 2 2 2 3" xfId="0"/>
    <cellStyle name="Normal 12 4 2 2 2 3 2" xfId="0"/>
    <cellStyle name="Normal 12 4 2 2 2 4" xfId="0"/>
    <cellStyle name="Normal 12 4 2 2 3" xfId="0"/>
    <cellStyle name="Normal 12 4 2 2 3 2" xfId="0"/>
    <cellStyle name="Normal 12 4 2 2 3 2 2" xfId="0"/>
    <cellStyle name="Normal 12 4 2 2 3 3" xfId="0"/>
    <cellStyle name="Normal 12 4 2 2 4" xfId="0"/>
    <cellStyle name="Normal 12 4 2 2 4 2" xfId="0"/>
    <cellStyle name="Normal 12 4 2 2 5" xfId="0"/>
    <cellStyle name="Normal 12 4 2 3" xfId="0"/>
    <cellStyle name="Normal 12 4 2 3 2" xfId="0"/>
    <cellStyle name="Normal 12 4 2 3 2 2" xfId="0"/>
    <cellStyle name="Normal 12 4 2 3 2 2 2" xfId="0"/>
    <cellStyle name="Normal 12 4 2 3 2 3" xfId="0"/>
    <cellStyle name="Normal 12 4 2 3 3" xfId="0"/>
    <cellStyle name="Normal 12 4 2 3 3 2" xfId="0"/>
    <cellStyle name="Normal 12 4 2 3 4" xfId="0"/>
    <cellStyle name="Normal 12 4 2 4" xfId="0"/>
    <cellStyle name="Normal 12 4 2 4 2" xfId="0"/>
    <cellStyle name="Normal 12 4 2 4 2 2" xfId="0"/>
    <cellStyle name="Normal 12 4 2 4 3" xfId="0"/>
    <cellStyle name="Normal 12 4 2 5" xfId="0"/>
    <cellStyle name="Normal 12 4 2 5 2" xfId="0"/>
    <cellStyle name="Normal 12 4 2 6" xfId="0"/>
    <cellStyle name="Normal 12 4 3" xfId="0"/>
    <cellStyle name="Normal 12 4 3 2" xfId="0"/>
    <cellStyle name="Normal 12 4 3 2 2" xfId="0"/>
    <cellStyle name="Normal 12 4 3 2 2 2" xfId="0"/>
    <cellStyle name="Normal 12 4 3 2 2 2 2" xfId="0"/>
    <cellStyle name="Normal 12 4 3 2 2 3" xfId="0"/>
    <cellStyle name="Normal 12 4 3 2 3" xfId="0"/>
    <cellStyle name="Normal 12 4 3 2 3 2" xfId="0"/>
    <cellStyle name="Normal 12 4 3 2 4" xfId="0"/>
    <cellStyle name="Normal 12 4 3 3" xfId="0"/>
    <cellStyle name="Normal 12 4 3 3 2" xfId="0"/>
    <cellStyle name="Normal 12 4 3 3 2 2" xfId="0"/>
    <cellStyle name="Normal 12 4 3 3 3" xfId="0"/>
    <cellStyle name="Normal 12 4 3 4" xfId="0"/>
    <cellStyle name="Normal 12 4 3 4 2" xfId="0"/>
    <cellStyle name="Normal 12 4 3 5" xfId="0"/>
    <cellStyle name="Normal 12 4 4" xfId="0"/>
    <cellStyle name="Normal 12 4 4 2" xfId="0"/>
    <cellStyle name="Normal 12 4 4 2 2" xfId="0"/>
    <cellStyle name="Normal 12 4 4 2 2 2" xfId="0"/>
    <cellStyle name="Normal 12 4 4 2 3" xfId="0"/>
    <cellStyle name="Normal 12 4 4 3" xfId="0"/>
    <cellStyle name="Normal 12 4 4 3 2" xfId="0"/>
    <cellStyle name="Normal 12 4 4 4" xfId="0"/>
    <cellStyle name="Normal 12 4 5" xfId="0"/>
    <cellStyle name="Normal 12 4 5 2" xfId="0"/>
    <cellStyle name="Normal 12 4 5 2 2" xfId="0"/>
    <cellStyle name="Normal 12 4 5 3" xfId="0"/>
    <cellStyle name="Normal 12 4 6" xfId="0"/>
    <cellStyle name="Normal 12 4 6 2" xfId="0"/>
    <cellStyle name="Normal 12 4 7" xfId="0"/>
    <cellStyle name="Normal 12 5" xfId="0"/>
    <cellStyle name="Normal 12 5 2" xfId="0"/>
    <cellStyle name="Normal 12 5 2 2" xfId="0"/>
    <cellStyle name="Normal 12 5 2 2 2" xfId="0"/>
    <cellStyle name="Normal 12 5 2 2 2 2" xfId="0"/>
    <cellStyle name="Normal 12 5 2 2 2 2 2" xfId="0"/>
    <cellStyle name="Normal 12 5 2 2 2 3" xfId="0"/>
    <cellStyle name="Normal 12 5 2 2 3" xfId="0"/>
    <cellStyle name="Normal 12 5 2 2 3 2" xfId="0"/>
    <cellStyle name="Normal 12 5 2 2 4" xfId="0"/>
    <cellStyle name="Normal 12 5 2 3" xfId="0"/>
    <cellStyle name="Normal 12 5 2 3 2" xfId="0"/>
    <cellStyle name="Normal 12 5 2 3 2 2" xfId="0"/>
    <cellStyle name="Normal 12 5 2 3 3" xfId="0"/>
    <cellStyle name="Normal 12 5 2 4" xfId="0"/>
    <cellStyle name="Normal 12 5 2 4 2" xfId="0"/>
    <cellStyle name="Normal 12 5 2 5" xfId="0"/>
    <cellStyle name="Normal 12 5 3" xfId="0"/>
    <cellStyle name="Normal 12 5 3 2" xfId="0"/>
    <cellStyle name="Normal 12 5 3 2 2" xfId="0"/>
    <cellStyle name="Normal 12 5 3 2 2 2" xfId="0"/>
    <cellStyle name="Normal 12 5 3 2 3" xfId="0"/>
    <cellStyle name="Normal 12 5 3 3" xfId="0"/>
    <cellStyle name="Normal 12 5 3 3 2" xfId="0"/>
    <cellStyle name="Normal 12 5 3 4" xfId="0"/>
    <cellStyle name="Normal 12 5 4" xfId="0"/>
    <cellStyle name="Normal 12 5 4 2" xfId="0"/>
    <cellStyle name="Normal 12 5 4 2 2" xfId="0"/>
    <cellStyle name="Normal 12 5 4 3" xfId="0"/>
    <cellStyle name="Normal 12 5 5" xfId="0"/>
    <cellStyle name="Normal 12 5 5 2" xfId="0"/>
    <cellStyle name="Normal 12 5 6" xfId="0"/>
    <cellStyle name="Normal 12 6" xfId="0"/>
    <cellStyle name="Normal 12 6 2" xfId="0"/>
    <cellStyle name="Normal 12 6 2 2" xfId="0"/>
    <cellStyle name="Normal 12 6 2 2 2" xfId="0"/>
    <cellStyle name="Normal 12 6 2 2 2 2" xfId="0"/>
    <cellStyle name="Normal 12 6 2 2 3" xfId="0"/>
    <cellStyle name="Normal 12 6 2 3" xfId="0"/>
    <cellStyle name="Normal 12 6 2 3 2" xfId="0"/>
    <cellStyle name="Normal 12 6 2 4" xfId="0"/>
    <cellStyle name="Normal 12 6 3" xfId="0"/>
    <cellStyle name="Normal 12 6 3 2" xfId="0"/>
    <cellStyle name="Normal 12 6 3 2 2" xfId="0"/>
    <cellStyle name="Normal 12 6 3 3" xfId="0"/>
    <cellStyle name="Normal 12 6 4" xfId="0"/>
    <cellStyle name="Normal 12 6 4 2" xfId="0"/>
    <cellStyle name="Normal 12 6 5" xfId="0"/>
    <cellStyle name="Normal 12 7" xfId="0"/>
    <cellStyle name="Normal 12 7 2" xfId="0"/>
    <cellStyle name="Normal 12 7 2 2" xfId="0"/>
    <cellStyle name="Normal 12 7 2 2 2" xfId="0"/>
    <cellStyle name="Normal 12 7 2 3" xfId="0"/>
    <cellStyle name="Normal 12 7 3" xfId="0"/>
    <cellStyle name="Normal 12 7 3 2" xfId="0"/>
    <cellStyle name="Normal 12 7 4" xfId="0"/>
    <cellStyle name="Normal 12 8" xfId="0"/>
    <cellStyle name="Normal 12 8 2" xfId="0"/>
    <cellStyle name="Normal 12 8 2 2" xfId="0"/>
    <cellStyle name="Normal 12 8 3" xfId="0"/>
    <cellStyle name="Normal 12 9" xfId="0"/>
    <cellStyle name="Normal 12 9 2" xfId="0"/>
    <cellStyle name="Normal 120" xfId="0"/>
    <cellStyle name="Normal 121" xfId="0"/>
    <cellStyle name="Normal 122" xfId="0"/>
    <cellStyle name="Normal 123" xfId="0"/>
    <cellStyle name="Normal 123 2" xfId="0"/>
    <cellStyle name="Normal 124" xfId="0"/>
    <cellStyle name="Normal 125" xfId="0"/>
    <cellStyle name="Normal 125 2" xfId="0"/>
    <cellStyle name="Normal 126" xfId="0"/>
    <cellStyle name="Normal 127" xfId="0"/>
    <cellStyle name="Normal 128" xfId="0"/>
    <cellStyle name="Normal 129" xfId="0"/>
    <cellStyle name="Normal 13" xfId="0"/>
    <cellStyle name="Normal 13 10" xfId="0"/>
    <cellStyle name="Normal 13 11" xfId="0"/>
    <cellStyle name="Normal 13 12" xfId="0"/>
    <cellStyle name="Normal 13 13" xfId="0"/>
    <cellStyle name="Normal 13 2" xfId="0"/>
    <cellStyle name="Normal 13 2 2" xfId="0"/>
    <cellStyle name="Normal 13 2 2 2" xfId="0"/>
    <cellStyle name="Normal 13 2 2 2 2" xfId="0"/>
    <cellStyle name="Normal 13 2 2 2 2 2" xfId="0"/>
    <cellStyle name="Normal 13 2 2 2 2 2 2" xfId="0"/>
    <cellStyle name="Normal 13 2 2 2 2 2 2 2" xfId="0"/>
    <cellStyle name="Normal 13 2 2 2 2 2 2 2 2" xfId="0"/>
    <cellStyle name="Normal 13 2 2 2 2 2 2 2 2 2" xfId="0"/>
    <cellStyle name="Normal 13 2 2 2 2 2 2 2 3" xfId="0"/>
    <cellStyle name="Normal 13 2 2 2 2 2 2 3" xfId="0"/>
    <cellStyle name="Normal 13 2 2 2 2 2 2 3 2" xfId="0"/>
    <cellStyle name="Normal 13 2 2 2 2 2 2 4" xfId="0"/>
    <cellStyle name="Normal 13 2 2 2 2 2 3" xfId="0"/>
    <cellStyle name="Normal 13 2 2 2 2 2 3 2" xfId="0"/>
    <cellStyle name="Normal 13 2 2 2 2 2 3 2 2" xfId="0"/>
    <cellStyle name="Normal 13 2 2 2 2 2 3 3" xfId="0"/>
    <cellStyle name="Normal 13 2 2 2 2 2 4" xfId="0"/>
    <cellStyle name="Normal 13 2 2 2 2 2 4 2" xfId="0"/>
    <cellStyle name="Normal 13 2 2 2 2 2 5" xfId="0"/>
    <cellStyle name="Normal 13 2 2 2 2 3" xfId="0"/>
    <cellStyle name="Normal 13 2 2 2 2 3 2" xfId="0"/>
    <cellStyle name="Normal 13 2 2 2 2 3 2 2" xfId="0"/>
    <cellStyle name="Normal 13 2 2 2 2 3 2 2 2" xfId="0"/>
    <cellStyle name="Normal 13 2 2 2 2 3 2 3" xfId="0"/>
    <cellStyle name="Normal 13 2 2 2 2 3 3" xfId="0"/>
    <cellStyle name="Normal 13 2 2 2 2 3 3 2" xfId="0"/>
    <cellStyle name="Normal 13 2 2 2 2 3 4" xfId="0"/>
    <cellStyle name="Normal 13 2 2 2 2 4" xfId="0"/>
    <cellStyle name="Normal 13 2 2 2 2 4 2" xfId="0"/>
    <cellStyle name="Normal 13 2 2 2 2 4 2 2" xfId="0"/>
    <cellStyle name="Normal 13 2 2 2 2 4 3" xfId="0"/>
    <cellStyle name="Normal 13 2 2 2 2 5" xfId="0"/>
    <cellStyle name="Normal 13 2 2 2 2 5 2" xfId="0"/>
    <cellStyle name="Normal 13 2 2 2 2 6" xfId="0"/>
    <cellStyle name="Normal 13 2 2 2 3" xfId="0"/>
    <cellStyle name="Normal 13 2 2 2 3 2" xfId="0"/>
    <cellStyle name="Normal 13 2 2 2 3 2 2" xfId="0"/>
    <cellStyle name="Normal 13 2 2 2 3 2 2 2" xfId="0"/>
    <cellStyle name="Normal 13 2 2 2 3 2 2 2 2" xfId="0"/>
    <cellStyle name="Normal 13 2 2 2 3 2 2 3" xfId="0"/>
    <cellStyle name="Normal 13 2 2 2 3 2 3" xfId="0"/>
    <cellStyle name="Normal 13 2 2 2 3 2 3 2" xfId="0"/>
    <cellStyle name="Normal 13 2 2 2 3 2 4" xfId="0"/>
    <cellStyle name="Normal 13 2 2 2 3 3" xfId="0"/>
    <cellStyle name="Normal 13 2 2 2 3 3 2" xfId="0"/>
    <cellStyle name="Normal 13 2 2 2 3 3 2 2" xfId="0"/>
    <cellStyle name="Normal 13 2 2 2 3 3 3" xfId="0"/>
    <cellStyle name="Normal 13 2 2 2 3 4" xfId="0"/>
    <cellStyle name="Normal 13 2 2 2 3 4 2" xfId="0"/>
    <cellStyle name="Normal 13 2 2 2 3 5" xfId="0"/>
    <cellStyle name="Normal 13 2 2 2 4" xfId="0"/>
    <cellStyle name="Normal 13 2 2 2 4 2" xfId="0"/>
    <cellStyle name="Normal 13 2 2 2 4 2 2" xfId="0"/>
    <cellStyle name="Normal 13 2 2 2 4 2 2 2" xfId="0"/>
    <cellStyle name="Normal 13 2 2 2 4 2 3" xfId="0"/>
    <cellStyle name="Normal 13 2 2 2 4 3" xfId="0"/>
    <cellStyle name="Normal 13 2 2 2 4 3 2" xfId="0"/>
    <cellStyle name="Normal 13 2 2 2 4 4" xfId="0"/>
    <cellStyle name="Normal 13 2 2 2 5" xfId="0"/>
    <cellStyle name="Normal 13 2 2 2 5 2" xfId="0"/>
    <cellStyle name="Normal 13 2 2 2 5 2 2" xfId="0"/>
    <cellStyle name="Normal 13 2 2 2 5 3" xfId="0"/>
    <cellStyle name="Normal 13 2 2 2 6" xfId="0"/>
    <cellStyle name="Normal 13 2 2 2 6 2" xfId="0"/>
    <cellStyle name="Normal 13 2 2 2 7" xfId="0"/>
    <cellStyle name="Normal 13 2 2 3" xfId="0"/>
    <cellStyle name="Normal 13 2 2 3 2" xfId="0"/>
    <cellStyle name="Normal 13 2 2 3 2 2" xfId="0"/>
    <cellStyle name="Normal 13 2 2 3 2 2 2" xfId="0"/>
    <cellStyle name="Normal 13 2 2 3 2 2 2 2" xfId="0"/>
    <cellStyle name="Normal 13 2 2 3 2 2 2 2 2" xfId="0"/>
    <cellStyle name="Normal 13 2 2 3 2 2 2 3" xfId="0"/>
    <cellStyle name="Normal 13 2 2 3 2 2 3" xfId="0"/>
    <cellStyle name="Normal 13 2 2 3 2 2 3 2" xfId="0"/>
    <cellStyle name="Normal 13 2 2 3 2 2 4" xfId="0"/>
    <cellStyle name="Normal 13 2 2 3 2 3" xfId="0"/>
    <cellStyle name="Normal 13 2 2 3 2 3 2" xfId="0"/>
    <cellStyle name="Normal 13 2 2 3 2 3 2 2" xfId="0"/>
    <cellStyle name="Normal 13 2 2 3 2 3 3" xfId="0"/>
    <cellStyle name="Normal 13 2 2 3 2 4" xfId="0"/>
    <cellStyle name="Normal 13 2 2 3 2 4 2" xfId="0"/>
    <cellStyle name="Normal 13 2 2 3 2 5" xfId="0"/>
    <cellStyle name="Normal 13 2 2 3 3" xfId="0"/>
    <cellStyle name="Normal 13 2 2 3 3 2" xfId="0"/>
    <cellStyle name="Normal 13 2 2 3 3 2 2" xfId="0"/>
    <cellStyle name="Normal 13 2 2 3 3 2 2 2" xfId="0"/>
    <cellStyle name="Normal 13 2 2 3 3 2 3" xfId="0"/>
    <cellStyle name="Normal 13 2 2 3 3 3" xfId="0"/>
    <cellStyle name="Normal 13 2 2 3 3 3 2" xfId="0"/>
    <cellStyle name="Normal 13 2 2 3 3 4" xfId="0"/>
    <cellStyle name="Normal 13 2 2 3 4" xfId="0"/>
    <cellStyle name="Normal 13 2 2 3 4 2" xfId="0"/>
    <cellStyle name="Normal 13 2 2 3 4 2 2" xfId="0"/>
    <cellStyle name="Normal 13 2 2 3 4 3" xfId="0"/>
    <cellStyle name="Normal 13 2 2 3 5" xfId="0"/>
    <cellStyle name="Normal 13 2 2 3 5 2" xfId="0"/>
    <cellStyle name="Normal 13 2 2 3 6" xfId="0"/>
    <cellStyle name="Normal 13 2 2 4" xfId="0"/>
    <cellStyle name="Normal 13 2 2 4 2" xfId="0"/>
    <cellStyle name="Normal 13 2 2 4 2 2" xfId="0"/>
    <cellStyle name="Normal 13 2 2 4 2 2 2" xfId="0"/>
    <cellStyle name="Normal 13 2 2 4 2 2 2 2" xfId="0"/>
    <cellStyle name="Normal 13 2 2 4 2 2 3" xfId="0"/>
    <cellStyle name="Normal 13 2 2 4 2 3" xfId="0"/>
    <cellStyle name="Normal 13 2 2 4 2 3 2" xfId="0"/>
    <cellStyle name="Normal 13 2 2 4 2 4" xfId="0"/>
    <cellStyle name="Normal 13 2 2 4 3" xfId="0"/>
    <cellStyle name="Normal 13 2 2 4 3 2" xfId="0"/>
    <cellStyle name="Normal 13 2 2 4 3 2 2" xfId="0"/>
    <cellStyle name="Normal 13 2 2 4 3 3" xfId="0"/>
    <cellStyle name="Normal 13 2 2 4 4" xfId="0"/>
    <cellStyle name="Normal 13 2 2 4 4 2" xfId="0"/>
    <cellStyle name="Normal 13 2 2 4 5" xfId="0"/>
    <cellStyle name="Normal 13 2 2 5" xfId="0"/>
    <cellStyle name="Normal 13 2 2 5 2" xfId="0"/>
    <cellStyle name="Normal 13 2 2 5 2 2" xfId="0"/>
    <cellStyle name="Normal 13 2 2 5 2 2 2" xfId="0"/>
    <cellStyle name="Normal 13 2 2 5 2 3" xfId="0"/>
    <cellStyle name="Normal 13 2 2 5 3" xfId="0"/>
    <cellStyle name="Normal 13 2 2 5 3 2" xfId="0"/>
    <cellStyle name="Normal 13 2 2 5 4" xfId="0"/>
    <cellStyle name="Normal 13 2 2 6" xfId="0"/>
    <cellStyle name="Normal 13 2 2 6 2" xfId="0"/>
    <cellStyle name="Normal 13 2 2 6 2 2" xfId="0"/>
    <cellStyle name="Normal 13 2 2 6 3" xfId="0"/>
    <cellStyle name="Normal 13 2 2 7" xfId="0"/>
    <cellStyle name="Normal 13 2 2 7 2" xfId="0"/>
    <cellStyle name="Normal 13 2 2 8" xfId="0"/>
    <cellStyle name="Normal 13 2 3" xfId="0"/>
    <cellStyle name="Normal 13 2 3 2" xfId="0"/>
    <cellStyle name="Normal 13 2 3 2 2" xfId="0"/>
    <cellStyle name="Normal 13 2 3 2 2 2" xfId="0"/>
    <cellStyle name="Normal 13 2 3 2 2 2 2" xfId="0"/>
    <cellStyle name="Normal 13 2 3 2 2 2 2 2" xfId="0"/>
    <cellStyle name="Normal 13 2 3 2 2 2 2 2 2" xfId="0"/>
    <cellStyle name="Normal 13 2 3 2 2 2 2 3" xfId="0"/>
    <cellStyle name="Normal 13 2 3 2 2 2 3" xfId="0"/>
    <cellStyle name="Normal 13 2 3 2 2 2 3 2" xfId="0"/>
    <cellStyle name="Normal 13 2 3 2 2 2 4" xfId="0"/>
    <cellStyle name="Normal 13 2 3 2 2 3" xfId="0"/>
    <cellStyle name="Normal 13 2 3 2 2 3 2" xfId="0"/>
    <cellStyle name="Normal 13 2 3 2 2 3 2 2" xfId="0"/>
    <cellStyle name="Normal 13 2 3 2 2 3 3" xfId="0"/>
    <cellStyle name="Normal 13 2 3 2 2 4" xfId="0"/>
    <cellStyle name="Normal 13 2 3 2 2 4 2" xfId="0"/>
    <cellStyle name="Normal 13 2 3 2 2 5" xfId="0"/>
    <cellStyle name="Normal 13 2 3 2 3" xfId="0"/>
    <cellStyle name="Normal 13 2 3 2 3 2" xfId="0"/>
    <cellStyle name="Normal 13 2 3 2 3 2 2" xfId="0"/>
    <cellStyle name="Normal 13 2 3 2 3 2 2 2" xfId="0"/>
    <cellStyle name="Normal 13 2 3 2 3 2 3" xfId="0"/>
    <cellStyle name="Normal 13 2 3 2 3 3" xfId="0"/>
    <cellStyle name="Normal 13 2 3 2 3 3 2" xfId="0"/>
    <cellStyle name="Normal 13 2 3 2 3 4" xfId="0"/>
    <cellStyle name="Normal 13 2 3 2 4" xfId="0"/>
    <cellStyle name="Normal 13 2 3 2 4 2" xfId="0"/>
    <cellStyle name="Normal 13 2 3 2 4 2 2" xfId="0"/>
    <cellStyle name="Normal 13 2 3 2 4 3" xfId="0"/>
    <cellStyle name="Normal 13 2 3 2 5" xfId="0"/>
    <cellStyle name="Normal 13 2 3 2 5 2" xfId="0"/>
    <cellStyle name="Normal 13 2 3 2 6" xfId="0"/>
    <cellStyle name="Normal 13 2 3 3" xfId="0"/>
    <cellStyle name="Normal 13 2 3 3 2" xfId="0"/>
    <cellStyle name="Normal 13 2 3 3 2 2" xfId="0"/>
    <cellStyle name="Normal 13 2 3 3 2 2 2" xfId="0"/>
    <cellStyle name="Normal 13 2 3 3 2 2 2 2" xfId="0"/>
    <cellStyle name="Normal 13 2 3 3 2 2 3" xfId="0"/>
    <cellStyle name="Normal 13 2 3 3 2 3" xfId="0"/>
    <cellStyle name="Normal 13 2 3 3 2 3 2" xfId="0"/>
    <cellStyle name="Normal 13 2 3 3 2 4" xfId="0"/>
    <cellStyle name="Normal 13 2 3 3 3" xfId="0"/>
    <cellStyle name="Normal 13 2 3 3 3 2" xfId="0"/>
    <cellStyle name="Normal 13 2 3 3 3 2 2" xfId="0"/>
    <cellStyle name="Normal 13 2 3 3 3 3" xfId="0"/>
    <cellStyle name="Normal 13 2 3 3 4" xfId="0"/>
    <cellStyle name="Normal 13 2 3 3 4 2" xfId="0"/>
    <cellStyle name="Normal 13 2 3 3 5" xfId="0"/>
    <cellStyle name="Normal 13 2 3 4" xfId="0"/>
    <cellStyle name="Normal 13 2 3 4 2" xfId="0"/>
    <cellStyle name="Normal 13 2 3 4 2 2" xfId="0"/>
    <cellStyle name="Normal 13 2 3 4 2 2 2" xfId="0"/>
    <cellStyle name="Normal 13 2 3 4 2 3" xfId="0"/>
    <cellStyle name="Normal 13 2 3 4 3" xfId="0"/>
    <cellStyle name="Normal 13 2 3 4 3 2" xfId="0"/>
    <cellStyle name="Normal 13 2 3 4 4" xfId="0"/>
    <cellStyle name="Normal 13 2 3 5" xfId="0"/>
    <cellStyle name="Normal 13 2 3 5 2" xfId="0"/>
    <cellStyle name="Normal 13 2 3 5 2 2" xfId="0"/>
    <cellStyle name="Normal 13 2 3 5 3" xfId="0"/>
    <cellStyle name="Normal 13 2 3 6" xfId="0"/>
    <cellStyle name="Normal 13 2 3 6 2" xfId="0"/>
    <cellStyle name="Normal 13 2 3 7" xfId="0"/>
    <cellStyle name="Normal 13 2 4" xfId="0"/>
    <cellStyle name="Normal 13 2 4 2" xfId="0"/>
    <cellStyle name="Normal 13 2 4 2 2" xfId="0"/>
    <cellStyle name="Normal 13 2 4 2 2 2" xfId="0"/>
    <cellStyle name="Normal 13 2 4 2 2 2 2" xfId="0"/>
    <cellStyle name="Normal 13 2 4 2 2 2 2 2" xfId="0"/>
    <cellStyle name="Normal 13 2 4 2 2 2 3" xfId="0"/>
    <cellStyle name="Normal 13 2 4 2 2 3" xfId="0"/>
    <cellStyle name="Normal 13 2 4 2 2 3 2" xfId="0"/>
    <cellStyle name="Normal 13 2 4 2 2 4" xfId="0"/>
    <cellStyle name="Normal 13 2 4 2 3" xfId="0"/>
    <cellStyle name="Normal 13 2 4 2 3 2" xfId="0"/>
    <cellStyle name="Normal 13 2 4 2 3 2 2" xfId="0"/>
    <cellStyle name="Normal 13 2 4 2 3 3" xfId="0"/>
    <cellStyle name="Normal 13 2 4 2 4" xfId="0"/>
    <cellStyle name="Normal 13 2 4 2 4 2" xfId="0"/>
    <cellStyle name="Normal 13 2 4 2 5" xfId="0"/>
    <cellStyle name="Normal 13 2 4 3" xfId="0"/>
    <cellStyle name="Normal 13 2 4 3 2" xfId="0"/>
    <cellStyle name="Normal 13 2 4 3 2 2" xfId="0"/>
    <cellStyle name="Normal 13 2 4 3 2 2 2" xfId="0"/>
    <cellStyle name="Normal 13 2 4 3 2 3" xfId="0"/>
    <cellStyle name="Normal 13 2 4 3 3" xfId="0"/>
    <cellStyle name="Normal 13 2 4 3 3 2" xfId="0"/>
    <cellStyle name="Normal 13 2 4 3 4" xfId="0"/>
    <cellStyle name="Normal 13 2 4 4" xfId="0"/>
    <cellStyle name="Normal 13 2 4 4 2" xfId="0"/>
    <cellStyle name="Normal 13 2 4 4 2 2" xfId="0"/>
    <cellStyle name="Normal 13 2 4 4 3" xfId="0"/>
    <cellStyle name="Normal 13 2 4 5" xfId="0"/>
    <cellStyle name="Normal 13 2 4 5 2" xfId="0"/>
    <cellStyle name="Normal 13 2 4 6" xfId="0"/>
    <cellStyle name="Normal 13 2 5" xfId="0"/>
    <cellStyle name="Normal 13 2 5 2" xfId="0"/>
    <cellStyle name="Normal 13 2 5 2 2" xfId="0"/>
    <cellStyle name="Normal 13 2 5 2 2 2" xfId="0"/>
    <cellStyle name="Normal 13 2 5 2 2 2 2" xfId="0"/>
    <cellStyle name="Normal 13 2 5 2 2 3" xfId="0"/>
    <cellStyle name="Normal 13 2 5 2 3" xfId="0"/>
    <cellStyle name="Normal 13 2 5 2 3 2" xfId="0"/>
    <cellStyle name="Normal 13 2 5 2 4" xfId="0"/>
    <cellStyle name="Normal 13 2 5 3" xfId="0"/>
    <cellStyle name="Normal 13 2 5 3 2" xfId="0"/>
    <cellStyle name="Normal 13 2 5 3 2 2" xfId="0"/>
    <cellStyle name="Normal 13 2 5 3 3" xfId="0"/>
    <cellStyle name="Normal 13 2 5 4" xfId="0"/>
    <cellStyle name="Normal 13 2 5 4 2" xfId="0"/>
    <cellStyle name="Normal 13 2 5 5" xfId="0"/>
    <cellStyle name="Normal 13 2 6" xfId="0"/>
    <cellStyle name="Normal 13 2 6 2" xfId="0"/>
    <cellStyle name="Normal 13 2 6 2 2" xfId="0"/>
    <cellStyle name="Normal 13 2 6 2 2 2" xfId="0"/>
    <cellStyle name="Normal 13 2 6 2 3" xfId="0"/>
    <cellStyle name="Normal 13 2 6 3" xfId="0"/>
    <cellStyle name="Normal 13 2 6 3 2" xfId="0"/>
    <cellStyle name="Normal 13 2 6 4" xfId="0"/>
    <cellStyle name="Normal 13 2 7" xfId="0"/>
    <cellStyle name="Normal 13 2 7 2" xfId="0"/>
    <cellStyle name="Normal 13 2 7 2 2" xfId="0"/>
    <cellStyle name="Normal 13 2 7 3" xfId="0"/>
    <cellStyle name="Normal 13 2 8" xfId="0"/>
    <cellStyle name="Normal 13 2 8 2" xfId="0"/>
    <cellStyle name="Normal 13 2 9" xfId="0"/>
    <cellStyle name="Normal 13 3" xfId="0"/>
    <cellStyle name="Normal 13 3 2" xfId="0"/>
    <cellStyle name="Normal 13 3 2 2" xfId="0"/>
    <cellStyle name="Normal 13 3 2 2 2" xfId="0"/>
    <cellStyle name="Normal 13 3 2 2 2 2" xfId="0"/>
    <cellStyle name="Normal 13 3 2 2 2 2 2" xfId="0"/>
    <cellStyle name="Normal 13 3 2 2 2 2 2 2" xfId="0"/>
    <cellStyle name="Normal 13 3 2 2 2 2 2 2 2" xfId="0"/>
    <cellStyle name="Normal 13 3 2 2 2 2 2 3" xfId="0"/>
    <cellStyle name="Normal 13 3 2 2 2 2 3" xfId="0"/>
    <cellStyle name="Normal 13 3 2 2 2 2 3 2" xfId="0"/>
    <cellStyle name="Normal 13 3 2 2 2 2 4" xfId="0"/>
    <cellStyle name="Normal 13 3 2 2 2 3" xfId="0"/>
    <cellStyle name="Normal 13 3 2 2 2 3 2" xfId="0"/>
    <cellStyle name="Normal 13 3 2 2 2 3 2 2" xfId="0"/>
    <cellStyle name="Normal 13 3 2 2 2 3 3" xfId="0"/>
    <cellStyle name="Normal 13 3 2 2 2 4" xfId="0"/>
    <cellStyle name="Normal 13 3 2 2 2 4 2" xfId="0"/>
    <cellStyle name="Normal 13 3 2 2 2 5" xfId="0"/>
    <cellStyle name="Normal 13 3 2 2 3" xfId="0"/>
    <cellStyle name="Normal 13 3 2 2 3 2" xfId="0"/>
    <cellStyle name="Normal 13 3 2 2 3 2 2" xfId="0"/>
    <cellStyle name="Normal 13 3 2 2 3 2 2 2" xfId="0"/>
    <cellStyle name="Normal 13 3 2 2 3 2 3" xfId="0"/>
    <cellStyle name="Normal 13 3 2 2 3 3" xfId="0"/>
    <cellStyle name="Normal 13 3 2 2 3 3 2" xfId="0"/>
    <cellStyle name="Normal 13 3 2 2 3 4" xfId="0"/>
    <cellStyle name="Normal 13 3 2 2 4" xfId="0"/>
    <cellStyle name="Normal 13 3 2 2 4 2" xfId="0"/>
    <cellStyle name="Normal 13 3 2 2 4 2 2" xfId="0"/>
    <cellStyle name="Normal 13 3 2 2 4 3" xfId="0"/>
    <cellStyle name="Normal 13 3 2 2 5" xfId="0"/>
    <cellStyle name="Normal 13 3 2 2 5 2" xfId="0"/>
    <cellStyle name="Normal 13 3 2 2 6" xfId="0"/>
    <cellStyle name="Normal 13 3 2 3" xfId="0"/>
    <cellStyle name="Normal 13 3 2 3 2" xfId="0"/>
    <cellStyle name="Normal 13 3 2 3 2 2" xfId="0"/>
    <cellStyle name="Normal 13 3 2 3 2 2 2" xfId="0"/>
    <cellStyle name="Normal 13 3 2 3 2 2 2 2" xfId="0"/>
    <cellStyle name="Normal 13 3 2 3 2 2 3" xfId="0"/>
    <cellStyle name="Normal 13 3 2 3 2 3" xfId="0"/>
    <cellStyle name="Normal 13 3 2 3 2 3 2" xfId="0"/>
    <cellStyle name="Normal 13 3 2 3 2 4" xfId="0"/>
    <cellStyle name="Normal 13 3 2 3 3" xfId="0"/>
    <cellStyle name="Normal 13 3 2 3 3 2" xfId="0"/>
    <cellStyle name="Normal 13 3 2 3 3 2 2" xfId="0"/>
    <cellStyle name="Normal 13 3 2 3 3 3" xfId="0"/>
    <cellStyle name="Normal 13 3 2 3 4" xfId="0"/>
    <cellStyle name="Normal 13 3 2 3 4 2" xfId="0"/>
    <cellStyle name="Normal 13 3 2 3 5" xfId="0"/>
    <cellStyle name="Normal 13 3 2 4" xfId="0"/>
    <cellStyle name="Normal 13 3 2 4 2" xfId="0"/>
    <cellStyle name="Normal 13 3 2 4 2 2" xfId="0"/>
    <cellStyle name="Normal 13 3 2 4 2 2 2" xfId="0"/>
    <cellStyle name="Normal 13 3 2 4 2 3" xfId="0"/>
    <cellStyle name="Normal 13 3 2 4 3" xfId="0"/>
    <cellStyle name="Normal 13 3 2 4 3 2" xfId="0"/>
    <cellStyle name="Normal 13 3 2 4 4" xfId="0"/>
    <cellStyle name="Normal 13 3 2 5" xfId="0"/>
    <cellStyle name="Normal 13 3 2 5 2" xfId="0"/>
    <cellStyle name="Normal 13 3 2 5 2 2" xfId="0"/>
    <cellStyle name="Normal 13 3 2 5 3" xfId="0"/>
    <cellStyle name="Normal 13 3 2 6" xfId="0"/>
    <cellStyle name="Normal 13 3 2 6 2" xfId="0"/>
    <cellStyle name="Normal 13 3 2 7" xfId="0"/>
    <cellStyle name="Normal 13 3 3" xfId="0"/>
    <cellStyle name="Normal 13 3 3 2" xfId="0"/>
    <cellStyle name="Normal 13 3 3 2 2" xfId="0"/>
    <cellStyle name="Normal 13 3 3 2 2 2" xfId="0"/>
    <cellStyle name="Normal 13 3 3 2 2 2 2" xfId="0"/>
    <cellStyle name="Normal 13 3 3 2 2 2 2 2" xfId="0"/>
    <cellStyle name="Normal 13 3 3 2 2 2 3" xfId="0"/>
    <cellStyle name="Normal 13 3 3 2 2 3" xfId="0"/>
    <cellStyle name="Normal 13 3 3 2 2 3 2" xfId="0"/>
    <cellStyle name="Normal 13 3 3 2 2 4" xfId="0"/>
    <cellStyle name="Normal 13 3 3 2 3" xfId="0"/>
    <cellStyle name="Normal 13 3 3 2 3 2" xfId="0"/>
    <cellStyle name="Normal 13 3 3 2 3 2 2" xfId="0"/>
    <cellStyle name="Normal 13 3 3 2 3 3" xfId="0"/>
    <cellStyle name="Normal 13 3 3 2 4" xfId="0"/>
    <cellStyle name="Normal 13 3 3 2 4 2" xfId="0"/>
    <cellStyle name="Normal 13 3 3 2 5" xfId="0"/>
    <cellStyle name="Normal 13 3 3 3" xfId="0"/>
    <cellStyle name="Normal 13 3 3 3 2" xfId="0"/>
    <cellStyle name="Normal 13 3 3 3 2 2" xfId="0"/>
    <cellStyle name="Normal 13 3 3 3 2 2 2" xfId="0"/>
    <cellStyle name="Normal 13 3 3 3 2 3" xfId="0"/>
    <cellStyle name="Normal 13 3 3 3 3" xfId="0"/>
    <cellStyle name="Normal 13 3 3 3 3 2" xfId="0"/>
    <cellStyle name="Normal 13 3 3 3 4" xfId="0"/>
    <cellStyle name="Normal 13 3 3 4" xfId="0"/>
    <cellStyle name="Normal 13 3 3 4 2" xfId="0"/>
    <cellStyle name="Normal 13 3 3 4 2 2" xfId="0"/>
    <cellStyle name="Normal 13 3 3 4 3" xfId="0"/>
    <cellStyle name="Normal 13 3 3 5" xfId="0"/>
    <cellStyle name="Normal 13 3 3 5 2" xfId="0"/>
    <cellStyle name="Normal 13 3 3 6" xfId="0"/>
    <cellStyle name="Normal 13 3 4" xfId="0"/>
    <cellStyle name="Normal 13 3 4 2" xfId="0"/>
    <cellStyle name="Normal 13 3 4 2 2" xfId="0"/>
    <cellStyle name="Normal 13 3 4 2 2 2" xfId="0"/>
    <cellStyle name="Normal 13 3 4 2 2 2 2" xfId="0"/>
    <cellStyle name="Normal 13 3 4 2 2 3" xfId="0"/>
    <cellStyle name="Normal 13 3 4 2 3" xfId="0"/>
    <cellStyle name="Normal 13 3 4 2 3 2" xfId="0"/>
    <cellStyle name="Normal 13 3 4 2 4" xfId="0"/>
    <cellStyle name="Normal 13 3 4 3" xfId="0"/>
    <cellStyle name="Normal 13 3 4 3 2" xfId="0"/>
    <cellStyle name="Normal 13 3 4 3 2 2" xfId="0"/>
    <cellStyle name="Normal 13 3 4 3 3" xfId="0"/>
    <cellStyle name="Normal 13 3 4 4" xfId="0"/>
    <cellStyle name="Normal 13 3 4 4 2" xfId="0"/>
    <cellStyle name="Normal 13 3 4 5" xfId="0"/>
    <cellStyle name="Normal 13 3 5" xfId="0"/>
    <cellStyle name="Normal 13 3 5 2" xfId="0"/>
    <cellStyle name="Normal 13 3 5 2 2" xfId="0"/>
    <cellStyle name="Normal 13 3 5 2 2 2" xfId="0"/>
    <cellStyle name="Normal 13 3 5 2 3" xfId="0"/>
    <cellStyle name="Normal 13 3 5 3" xfId="0"/>
    <cellStyle name="Normal 13 3 5 3 2" xfId="0"/>
    <cellStyle name="Normal 13 3 5 4" xfId="0"/>
    <cellStyle name="Normal 13 3 6" xfId="0"/>
    <cellStyle name="Normal 13 3 6 2" xfId="0"/>
    <cellStyle name="Normal 13 3 6 2 2" xfId="0"/>
    <cellStyle name="Normal 13 3 6 3" xfId="0"/>
    <cellStyle name="Normal 13 3 7" xfId="0"/>
    <cellStyle name="Normal 13 3 7 2" xfId="0"/>
    <cellStyle name="Normal 13 3 8" xfId="0"/>
    <cellStyle name="Normal 13 4" xfId="0"/>
    <cellStyle name="Normal 13 4 2" xfId="0"/>
    <cellStyle name="Normal 13 4 2 2" xfId="0"/>
    <cellStyle name="Normal 13 4 2 2 2" xfId="0"/>
    <cellStyle name="Normal 13 4 2 2 2 2" xfId="0"/>
    <cellStyle name="Normal 13 4 2 2 2 2 2" xfId="0"/>
    <cellStyle name="Normal 13 4 2 2 2 2 2 2" xfId="0"/>
    <cellStyle name="Normal 13 4 2 2 2 2 3" xfId="0"/>
    <cellStyle name="Normal 13 4 2 2 2 3" xfId="0"/>
    <cellStyle name="Normal 13 4 2 2 2 3 2" xfId="0"/>
    <cellStyle name="Normal 13 4 2 2 2 4" xfId="0"/>
    <cellStyle name="Normal 13 4 2 2 3" xfId="0"/>
    <cellStyle name="Normal 13 4 2 2 3 2" xfId="0"/>
    <cellStyle name="Normal 13 4 2 2 3 2 2" xfId="0"/>
    <cellStyle name="Normal 13 4 2 2 3 3" xfId="0"/>
    <cellStyle name="Normal 13 4 2 2 4" xfId="0"/>
    <cellStyle name="Normal 13 4 2 2 4 2" xfId="0"/>
    <cellStyle name="Normal 13 4 2 2 5" xfId="0"/>
    <cellStyle name="Normal 13 4 2 3" xfId="0"/>
    <cellStyle name="Normal 13 4 2 3 2" xfId="0"/>
    <cellStyle name="Normal 13 4 2 3 2 2" xfId="0"/>
    <cellStyle name="Normal 13 4 2 3 2 2 2" xfId="0"/>
    <cellStyle name="Normal 13 4 2 3 2 3" xfId="0"/>
    <cellStyle name="Normal 13 4 2 3 3" xfId="0"/>
    <cellStyle name="Normal 13 4 2 3 3 2" xfId="0"/>
    <cellStyle name="Normal 13 4 2 3 4" xfId="0"/>
    <cellStyle name="Normal 13 4 2 4" xfId="0"/>
    <cellStyle name="Normal 13 4 2 4 2" xfId="0"/>
    <cellStyle name="Normal 13 4 2 4 2 2" xfId="0"/>
    <cellStyle name="Normal 13 4 2 4 3" xfId="0"/>
    <cellStyle name="Normal 13 4 2 5" xfId="0"/>
    <cellStyle name="Normal 13 4 2 5 2" xfId="0"/>
    <cellStyle name="Normal 13 4 2 6" xfId="0"/>
    <cellStyle name="Normal 13 4 3" xfId="0"/>
    <cellStyle name="Normal 13 4 3 2" xfId="0"/>
    <cellStyle name="Normal 13 4 3 2 2" xfId="0"/>
    <cellStyle name="Normal 13 4 3 2 2 2" xfId="0"/>
    <cellStyle name="Normal 13 4 3 2 2 2 2" xfId="0"/>
    <cellStyle name="Normal 13 4 3 2 2 3" xfId="0"/>
    <cellStyle name="Normal 13 4 3 2 3" xfId="0"/>
    <cellStyle name="Normal 13 4 3 2 3 2" xfId="0"/>
    <cellStyle name="Normal 13 4 3 2 4" xfId="0"/>
    <cellStyle name="Normal 13 4 3 3" xfId="0"/>
    <cellStyle name="Normal 13 4 3 3 2" xfId="0"/>
    <cellStyle name="Normal 13 4 3 3 2 2" xfId="0"/>
    <cellStyle name="Normal 13 4 3 3 3" xfId="0"/>
    <cellStyle name="Normal 13 4 3 4" xfId="0"/>
    <cellStyle name="Normal 13 4 3 4 2" xfId="0"/>
    <cellStyle name="Normal 13 4 3 5" xfId="0"/>
    <cellStyle name="Normal 13 4 4" xfId="0"/>
    <cellStyle name="Normal 13 4 4 2" xfId="0"/>
    <cellStyle name="Normal 13 4 4 2 2" xfId="0"/>
    <cellStyle name="Normal 13 4 4 2 2 2" xfId="0"/>
    <cellStyle name="Normal 13 4 4 2 3" xfId="0"/>
    <cellStyle name="Normal 13 4 4 3" xfId="0"/>
    <cellStyle name="Normal 13 4 4 3 2" xfId="0"/>
    <cellStyle name="Normal 13 4 4 4" xfId="0"/>
    <cellStyle name="Normal 13 4 5" xfId="0"/>
    <cellStyle name="Normal 13 4 5 2" xfId="0"/>
    <cellStyle name="Normal 13 4 5 2 2" xfId="0"/>
    <cellStyle name="Normal 13 4 5 3" xfId="0"/>
    <cellStyle name="Normal 13 4 6" xfId="0"/>
    <cellStyle name="Normal 13 4 6 2" xfId="0"/>
    <cellStyle name="Normal 13 4 7" xfId="0"/>
    <cellStyle name="Normal 13 5" xfId="0"/>
    <cellStyle name="Normal 13 5 2" xfId="0"/>
    <cellStyle name="Normal 13 5 2 2" xfId="0"/>
    <cellStyle name="Normal 13 5 2 2 2" xfId="0"/>
    <cellStyle name="Normal 13 5 2 2 2 2" xfId="0"/>
    <cellStyle name="Normal 13 5 2 2 2 2 2" xfId="0"/>
    <cellStyle name="Normal 13 5 2 2 2 3" xfId="0"/>
    <cellStyle name="Normal 13 5 2 2 3" xfId="0"/>
    <cellStyle name="Normal 13 5 2 2 3 2" xfId="0"/>
    <cellStyle name="Normal 13 5 2 2 4" xfId="0"/>
    <cellStyle name="Normal 13 5 2 3" xfId="0"/>
    <cellStyle name="Normal 13 5 2 3 2" xfId="0"/>
    <cellStyle name="Normal 13 5 2 3 2 2" xfId="0"/>
    <cellStyle name="Normal 13 5 2 3 3" xfId="0"/>
    <cellStyle name="Normal 13 5 2 4" xfId="0"/>
    <cellStyle name="Normal 13 5 2 4 2" xfId="0"/>
    <cellStyle name="Normal 13 5 2 5" xfId="0"/>
    <cellStyle name="Normal 13 5 3" xfId="0"/>
    <cellStyle name="Normal 13 5 3 2" xfId="0"/>
    <cellStyle name="Normal 13 5 3 2 2" xfId="0"/>
    <cellStyle name="Normal 13 5 3 2 2 2" xfId="0"/>
    <cellStyle name="Normal 13 5 3 2 3" xfId="0"/>
    <cellStyle name="Normal 13 5 3 3" xfId="0"/>
    <cellStyle name="Normal 13 5 3 3 2" xfId="0"/>
    <cellStyle name="Normal 13 5 3 4" xfId="0"/>
    <cellStyle name="Normal 13 5 4" xfId="0"/>
    <cellStyle name="Normal 13 5 4 2" xfId="0"/>
    <cellStyle name="Normal 13 5 4 2 2" xfId="0"/>
    <cellStyle name="Normal 13 5 4 3" xfId="0"/>
    <cellStyle name="Normal 13 5 5" xfId="0"/>
    <cellStyle name="Normal 13 5 5 2" xfId="0"/>
    <cellStyle name="Normal 13 5 6" xfId="0"/>
    <cellStyle name="Normal 13 6" xfId="0"/>
    <cellStyle name="Normal 13 6 2" xfId="0"/>
    <cellStyle name="Normal 13 6 2 2" xfId="0"/>
    <cellStyle name="Normal 13 6 2 2 2" xfId="0"/>
    <cellStyle name="Normal 13 6 2 2 2 2" xfId="0"/>
    <cellStyle name="Normal 13 6 2 2 3" xfId="0"/>
    <cellStyle name="Normal 13 6 2 3" xfId="0"/>
    <cellStyle name="Normal 13 6 2 3 2" xfId="0"/>
    <cellStyle name="Normal 13 6 2 4" xfId="0"/>
    <cellStyle name="Normal 13 6 3" xfId="0"/>
    <cellStyle name="Normal 13 6 3 2" xfId="0"/>
    <cellStyle name="Normal 13 6 3 2 2" xfId="0"/>
    <cellStyle name="Normal 13 6 3 3" xfId="0"/>
    <cellStyle name="Normal 13 6 4" xfId="0"/>
    <cellStyle name="Normal 13 6 4 2" xfId="0"/>
    <cellStyle name="Normal 13 6 5" xfId="0"/>
    <cellStyle name="Normal 13 7" xfId="0"/>
    <cellStyle name="Normal 13 7 2" xfId="0"/>
    <cellStyle name="Normal 13 7 2 2" xfId="0"/>
    <cellStyle name="Normal 13 7 2 2 2" xfId="0"/>
    <cellStyle name="Normal 13 7 2 3" xfId="0"/>
    <cellStyle name="Normal 13 7 3" xfId="0"/>
    <cellStyle name="Normal 13 7 3 2" xfId="0"/>
    <cellStyle name="Normal 13 7 4" xfId="0"/>
    <cellStyle name="Normal 13 8" xfId="0"/>
    <cellStyle name="Normal 13 8 2" xfId="0"/>
    <cellStyle name="Normal 13 8 2 2" xfId="0"/>
    <cellStyle name="Normal 13 8 3" xfId="0"/>
    <cellStyle name="Normal 13 9" xfId="0"/>
    <cellStyle name="Normal 13 9 2" xfId="0"/>
    <cellStyle name="Normal 130" xfId="0"/>
    <cellStyle name="Normal 131" xfId="0"/>
    <cellStyle name="Normal 132" xfId="0"/>
    <cellStyle name="Normal 133" xfId="0"/>
    <cellStyle name="Normal 134" xfId="0"/>
    <cellStyle name="Normal 135" xfId="0"/>
    <cellStyle name="Normal 136" xfId="0"/>
    <cellStyle name="Normal 137" xfId="0"/>
    <cellStyle name="Normal 138" xfId="0"/>
    <cellStyle name="Normal 139" xfId="0"/>
    <cellStyle name="Normal 14" xfId="0"/>
    <cellStyle name="Normal 14 10" xfId="0"/>
    <cellStyle name="Normal 14 11" xfId="0"/>
    <cellStyle name="Normal 14 12" xfId="0"/>
    <cellStyle name="Normal 14 2" xfId="0"/>
    <cellStyle name="Normal 14 2 2" xfId="0"/>
    <cellStyle name="Normal 14 2 2 2" xfId="0"/>
    <cellStyle name="Normal 14 2 2 2 2" xfId="0"/>
    <cellStyle name="Normal 14 2 2 2 2 2" xfId="0"/>
    <cellStyle name="Normal 14 2 2 2 2 2 2" xfId="0"/>
    <cellStyle name="Normal 14 2 2 2 2 2 2 2" xfId="0"/>
    <cellStyle name="Normal 14 2 2 2 2 2 2 2 2" xfId="0"/>
    <cellStyle name="Normal 14 2 2 2 2 2 2 2 2 2" xfId="0"/>
    <cellStyle name="Normal 14 2 2 2 2 2 2 2 3" xfId="0"/>
    <cellStyle name="Normal 14 2 2 2 2 2 2 3" xfId="0"/>
    <cellStyle name="Normal 14 2 2 2 2 2 2 3 2" xfId="0"/>
    <cellStyle name="Normal 14 2 2 2 2 2 2 4" xfId="0"/>
    <cellStyle name="Normal 14 2 2 2 2 2 3" xfId="0"/>
    <cellStyle name="Normal 14 2 2 2 2 2 3 2" xfId="0"/>
    <cellStyle name="Normal 14 2 2 2 2 2 3 2 2" xfId="0"/>
    <cellStyle name="Normal 14 2 2 2 2 2 3 3" xfId="0"/>
    <cellStyle name="Normal 14 2 2 2 2 2 4" xfId="0"/>
    <cellStyle name="Normal 14 2 2 2 2 2 4 2" xfId="0"/>
    <cellStyle name="Normal 14 2 2 2 2 2 5" xfId="0"/>
    <cellStyle name="Normal 14 2 2 2 2 3" xfId="0"/>
    <cellStyle name="Normal 14 2 2 2 2 3 2" xfId="0"/>
    <cellStyle name="Normal 14 2 2 2 2 3 2 2" xfId="0"/>
    <cellStyle name="Normal 14 2 2 2 2 3 2 2 2" xfId="0"/>
    <cellStyle name="Normal 14 2 2 2 2 3 2 3" xfId="0"/>
    <cellStyle name="Normal 14 2 2 2 2 3 3" xfId="0"/>
    <cellStyle name="Normal 14 2 2 2 2 3 3 2" xfId="0"/>
    <cellStyle name="Normal 14 2 2 2 2 3 4" xfId="0"/>
    <cellStyle name="Normal 14 2 2 2 2 4" xfId="0"/>
    <cellStyle name="Normal 14 2 2 2 2 4 2" xfId="0"/>
    <cellStyle name="Normal 14 2 2 2 2 4 2 2" xfId="0"/>
    <cellStyle name="Normal 14 2 2 2 2 4 3" xfId="0"/>
    <cellStyle name="Normal 14 2 2 2 2 5" xfId="0"/>
    <cellStyle name="Normal 14 2 2 2 2 5 2" xfId="0"/>
    <cellStyle name="Normal 14 2 2 2 2 6" xfId="0"/>
    <cellStyle name="Normal 14 2 2 2 3" xfId="0"/>
    <cellStyle name="Normal 14 2 2 2 3 2" xfId="0"/>
    <cellStyle name="Normal 14 2 2 2 3 2 2" xfId="0"/>
    <cellStyle name="Normal 14 2 2 2 3 2 2 2" xfId="0"/>
    <cellStyle name="Normal 14 2 2 2 3 2 2 2 2" xfId="0"/>
    <cellStyle name="Normal 14 2 2 2 3 2 2 3" xfId="0"/>
    <cellStyle name="Normal 14 2 2 2 3 2 3" xfId="0"/>
    <cellStyle name="Normal 14 2 2 2 3 2 3 2" xfId="0"/>
    <cellStyle name="Normal 14 2 2 2 3 2 4" xfId="0"/>
    <cellStyle name="Normal 14 2 2 2 3 3" xfId="0"/>
    <cellStyle name="Normal 14 2 2 2 3 3 2" xfId="0"/>
    <cellStyle name="Normal 14 2 2 2 3 3 2 2" xfId="0"/>
    <cellStyle name="Normal 14 2 2 2 3 3 3" xfId="0"/>
    <cellStyle name="Normal 14 2 2 2 3 4" xfId="0"/>
    <cellStyle name="Normal 14 2 2 2 3 4 2" xfId="0"/>
    <cellStyle name="Normal 14 2 2 2 3 5" xfId="0"/>
    <cellStyle name="Normal 14 2 2 2 4" xfId="0"/>
    <cellStyle name="Normal 14 2 2 2 4 2" xfId="0"/>
    <cellStyle name="Normal 14 2 2 2 4 2 2" xfId="0"/>
    <cellStyle name="Normal 14 2 2 2 4 2 2 2" xfId="0"/>
    <cellStyle name="Normal 14 2 2 2 4 2 3" xfId="0"/>
    <cellStyle name="Normal 14 2 2 2 4 3" xfId="0"/>
    <cellStyle name="Normal 14 2 2 2 4 3 2" xfId="0"/>
    <cellStyle name="Normal 14 2 2 2 4 4" xfId="0"/>
    <cellStyle name="Normal 14 2 2 2 5" xfId="0"/>
    <cellStyle name="Normal 14 2 2 2 5 2" xfId="0"/>
    <cellStyle name="Normal 14 2 2 2 5 2 2" xfId="0"/>
    <cellStyle name="Normal 14 2 2 2 5 3" xfId="0"/>
    <cellStyle name="Normal 14 2 2 2 6" xfId="0"/>
    <cellStyle name="Normal 14 2 2 2 6 2" xfId="0"/>
    <cellStyle name="Normal 14 2 2 2 7" xfId="0"/>
    <cellStyle name="Normal 14 2 2 3" xfId="0"/>
    <cellStyle name="Normal 14 2 2 3 2" xfId="0"/>
    <cellStyle name="Normal 14 2 2 3 2 2" xfId="0"/>
    <cellStyle name="Normal 14 2 2 3 2 2 2" xfId="0"/>
    <cellStyle name="Normal 14 2 2 3 2 2 2 2" xfId="0"/>
    <cellStyle name="Normal 14 2 2 3 2 2 2 2 2" xfId="0"/>
    <cellStyle name="Normal 14 2 2 3 2 2 2 3" xfId="0"/>
    <cellStyle name="Normal 14 2 2 3 2 2 3" xfId="0"/>
    <cellStyle name="Normal 14 2 2 3 2 2 3 2" xfId="0"/>
    <cellStyle name="Normal 14 2 2 3 2 2 4" xfId="0"/>
    <cellStyle name="Normal 14 2 2 3 2 3" xfId="0"/>
    <cellStyle name="Normal 14 2 2 3 2 3 2" xfId="0"/>
    <cellStyle name="Normal 14 2 2 3 2 3 2 2" xfId="0"/>
    <cellStyle name="Normal 14 2 2 3 2 3 3" xfId="0"/>
    <cellStyle name="Normal 14 2 2 3 2 4" xfId="0"/>
    <cellStyle name="Normal 14 2 2 3 2 4 2" xfId="0"/>
    <cellStyle name="Normal 14 2 2 3 2 5" xfId="0"/>
    <cellStyle name="Normal 14 2 2 3 3" xfId="0"/>
    <cellStyle name="Normal 14 2 2 3 3 2" xfId="0"/>
    <cellStyle name="Normal 14 2 2 3 3 2 2" xfId="0"/>
    <cellStyle name="Normal 14 2 2 3 3 2 2 2" xfId="0"/>
    <cellStyle name="Normal 14 2 2 3 3 2 3" xfId="0"/>
    <cellStyle name="Normal 14 2 2 3 3 3" xfId="0"/>
    <cellStyle name="Normal 14 2 2 3 3 3 2" xfId="0"/>
    <cellStyle name="Normal 14 2 2 3 3 4" xfId="0"/>
    <cellStyle name="Normal 14 2 2 3 4" xfId="0"/>
    <cellStyle name="Normal 14 2 2 3 4 2" xfId="0"/>
    <cellStyle name="Normal 14 2 2 3 4 2 2" xfId="0"/>
    <cellStyle name="Normal 14 2 2 3 4 3" xfId="0"/>
    <cellStyle name="Normal 14 2 2 3 5" xfId="0"/>
    <cellStyle name="Normal 14 2 2 3 5 2" xfId="0"/>
    <cellStyle name="Normal 14 2 2 3 6" xfId="0"/>
    <cellStyle name="Normal 14 2 2 4" xfId="0"/>
    <cellStyle name="Normal 14 2 2 4 2" xfId="0"/>
    <cellStyle name="Normal 14 2 2 4 2 2" xfId="0"/>
    <cellStyle name="Normal 14 2 2 4 2 2 2" xfId="0"/>
    <cellStyle name="Normal 14 2 2 4 2 2 2 2" xfId="0"/>
    <cellStyle name="Normal 14 2 2 4 2 2 3" xfId="0"/>
    <cellStyle name="Normal 14 2 2 4 2 3" xfId="0"/>
    <cellStyle name="Normal 14 2 2 4 2 3 2" xfId="0"/>
    <cellStyle name="Normal 14 2 2 4 2 4" xfId="0"/>
    <cellStyle name="Normal 14 2 2 4 3" xfId="0"/>
    <cellStyle name="Normal 14 2 2 4 3 2" xfId="0"/>
    <cellStyle name="Normal 14 2 2 4 3 2 2" xfId="0"/>
    <cellStyle name="Normal 14 2 2 4 3 3" xfId="0"/>
    <cellStyle name="Normal 14 2 2 4 4" xfId="0"/>
    <cellStyle name="Normal 14 2 2 4 4 2" xfId="0"/>
    <cellStyle name="Normal 14 2 2 4 5" xfId="0"/>
    <cellStyle name="Normal 14 2 2 5" xfId="0"/>
    <cellStyle name="Normal 14 2 2 5 2" xfId="0"/>
    <cellStyle name="Normal 14 2 2 5 2 2" xfId="0"/>
    <cellStyle name="Normal 14 2 2 5 2 2 2" xfId="0"/>
    <cellStyle name="Normal 14 2 2 5 2 3" xfId="0"/>
    <cellStyle name="Normal 14 2 2 5 3" xfId="0"/>
    <cellStyle name="Normal 14 2 2 5 3 2" xfId="0"/>
    <cellStyle name="Normal 14 2 2 5 4" xfId="0"/>
    <cellStyle name="Normal 14 2 2 6" xfId="0"/>
    <cellStyle name="Normal 14 2 2 6 2" xfId="0"/>
    <cellStyle name="Normal 14 2 2 6 2 2" xfId="0"/>
    <cellStyle name="Normal 14 2 2 6 3" xfId="0"/>
    <cellStyle name="Normal 14 2 2 7" xfId="0"/>
    <cellStyle name="Normal 14 2 2 7 2" xfId="0"/>
    <cellStyle name="Normal 14 2 2 8" xfId="0"/>
    <cellStyle name="Normal 14 2 3" xfId="0"/>
    <cellStyle name="Normal 14 2 3 2" xfId="0"/>
    <cellStyle name="Normal 14 2 3 2 2" xfId="0"/>
    <cellStyle name="Normal 14 2 3 2 2 2" xfId="0"/>
    <cellStyle name="Normal 14 2 3 2 2 2 2" xfId="0"/>
    <cellStyle name="Normal 14 2 3 2 2 2 2 2" xfId="0"/>
    <cellStyle name="Normal 14 2 3 2 2 2 2 2 2" xfId="0"/>
    <cellStyle name="Normal 14 2 3 2 2 2 2 3" xfId="0"/>
    <cellStyle name="Normal 14 2 3 2 2 2 3" xfId="0"/>
    <cellStyle name="Normal 14 2 3 2 2 2 3 2" xfId="0"/>
    <cellStyle name="Normal 14 2 3 2 2 2 4" xfId="0"/>
    <cellStyle name="Normal 14 2 3 2 2 3" xfId="0"/>
    <cellStyle name="Normal 14 2 3 2 2 3 2" xfId="0"/>
    <cellStyle name="Normal 14 2 3 2 2 3 2 2" xfId="0"/>
    <cellStyle name="Normal 14 2 3 2 2 3 3" xfId="0"/>
    <cellStyle name="Normal 14 2 3 2 2 4" xfId="0"/>
    <cellStyle name="Normal 14 2 3 2 2 4 2" xfId="0"/>
    <cellStyle name="Normal 14 2 3 2 2 5" xfId="0"/>
    <cellStyle name="Normal 14 2 3 2 3" xfId="0"/>
    <cellStyle name="Normal 14 2 3 2 3 2" xfId="0"/>
    <cellStyle name="Normal 14 2 3 2 3 2 2" xfId="0"/>
    <cellStyle name="Normal 14 2 3 2 3 2 2 2" xfId="0"/>
    <cellStyle name="Normal 14 2 3 2 3 2 3" xfId="0"/>
    <cellStyle name="Normal 14 2 3 2 3 3" xfId="0"/>
    <cellStyle name="Normal 14 2 3 2 3 3 2" xfId="0"/>
    <cellStyle name="Normal 14 2 3 2 3 4" xfId="0"/>
    <cellStyle name="Normal 14 2 3 2 4" xfId="0"/>
    <cellStyle name="Normal 14 2 3 2 4 2" xfId="0"/>
    <cellStyle name="Normal 14 2 3 2 4 2 2" xfId="0"/>
    <cellStyle name="Normal 14 2 3 2 4 3" xfId="0"/>
    <cellStyle name="Normal 14 2 3 2 5" xfId="0"/>
    <cellStyle name="Normal 14 2 3 2 5 2" xfId="0"/>
    <cellStyle name="Normal 14 2 3 2 6" xfId="0"/>
    <cellStyle name="Normal 14 2 3 3" xfId="0"/>
    <cellStyle name="Normal 14 2 3 3 2" xfId="0"/>
    <cellStyle name="Normal 14 2 3 3 2 2" xfId="0"/>
    <cellStyle name="Normal 14 2 3 3 2 2 2" xfId="0"/>
    <cellStyle name="Normal 14 2 3 3 2 2 2 2" xfId="0"/>
    <cellStyle name="Normal 14 2 3 3 2 2 3" xfId="0"/>
    <cellStyle name="Normal 14 2 3 3 2 3" xfId="0"/>
    <cellStyle name="Normal 14 2 3 3 2 3 2" xfId="0"/>
    <cellStyle name="Normal 14 2 3 3 2 4" xfId="0"/>
    <cellStyle name="Normal 14 2 3 3 3" xfId="0"/>
    <cellStyle name="Normal 14 2 3 3 3 2" xfId="0"/>
    <cellStyle name="Normal 14 2 3 3 3 2 2" xfId="0"/>
    <cellStyle name="Normal 14 2 3 3 3 3" xfId="0"/>
    <cellStyle name="Normal 14 2 3 3 4" xfId="0"/>
    <cellStyle name="Normal 14 2 3 3 4 2" xfId="0"/>
    <cellStyle name="Normal 14 2 3 3 5" xfId="0"/>
    <cellStyle name="Normal 14 2 3 4" xfId="0"/>
    <cellStyle name="Normal 14 2 3 4 2" xfId="0"/>
    <cellStyle name="Normal 14 2 3 4 2 2" xfId="0"/>
    <cellStyle name="Normal 14 2 3 4 2 2 2" xfId="0"/>
    <cellStyle name="Normal 14 2 3 4 2 3" xfId="0"/>
    <cellStyle name="Normal 14 2 3 4 3" xfId="0"/>
    <cellStyle name="Normal 14 2 3 4 3 2" xfId="0"/>
    <cellStyle name="Normal 14 2 3 4 4" xfId="0"/>
    <cellStyle name="Normal 14 2 3 5" xfId="0"/>
    <cellStyle name="Normal 14 2 3 5 2" xfId="0"/>
    <cellStyle name="Normal 14 2 3 5 2 2" xfId="0"/>
    <cellStyle name="Normal 14 2 3 5 3" xfId="0"/>
    <cellStyle name="Normal 14 2 3 6" xfId="0"/>
    <cellStyle name="Normal 14 2 3 6 2" xfId="0"/>
    <cellStyle name="Normal 14 2 3 7" xfId="0"/>
    <cellStyle name="Normal 14 2 4" xfId="0"/>
    <cellStyle name="Normal 14 2 4 2" xfId="0"/>
    <cellStyle name="Normal 14 2 4 2 2" xfId="0"/>
    <cellStyle name="Normal 14 2 4 2 2 2" xfId="0"/>
    <cellStyle name="Normal 14 2 4 2 2 2 2" xfId="0"/>
    <cellStyle name="Normal 14 2 4 2 2 2 2 2" xfId="0"/>
    <cellStyle name="Normal 14 2 4 2 2 2 3" xfId="0"/>
    <cellStyle name="Normal 14 2 4 2 2 3" xfId="0"/>
    <cellStyle name="Normal 14 2 4 2 2 3 2" xfId="0"/>
    <cellStyle name="Normal 14 2 4 2 2 4" xfId="0"/>
    <cellStyle name="Normal 14 2 4 2 3" xfId="0"/>
    <cellStyle name="Normal 14 2 4 2 3 2" xfId="0"/>
    <cellStyle name="Normal 14 2 4 2 3 2 2" xfId="0"/>
    <cellStyle name="Normal 14 2 4 2 3 3" xfId="0"/>
    <cellStyle name="Normal 14 2 4 2 4" xfId="0"/>
    <cellStyle name="Normal 14 2 4 2 4 2" xfId="0"/>
    <cellStyle name="Normal 14 2 4 2 5" xfId="0"/>
    <cellStyle name="Normal 14 2 4 3" xfId="0"/>
    <cellStyle name="Normal 14 2 4 3 2" xfId="0"/>
    <cellStyle name="Normal 14 2 4 3 2 2" xfId="0"/>
    <cellStyle name="Normal 14 2 4 3 2 2 2" xfId="0"/>
    <cellStyle name="Normal 14 2 4 3 2 3" xfId="0"/>
    <cellStyle name="Normal 14 2 4 3 3" xfId="0"/>
    <cellStyle name="Normal 14 2 4 3 3 2" xfId="0"/>
    <cellStyle name="Normal 14 2 4 3 4" xfId="0"/>
    <cellStyle name="Normal 14 2 4 4" xfId="0"/>
    <cellStyle name="Normal 14 2 4 4 2" xfId="0"/>
    <cellStyle name="Normal 14 2 4 4 2 2" xfId="0"/>
    <cellStyle name="Normal 14 2 4 4 3" xfId="0"/>
    <cellStyle name="Normal 14 2 4 5" xfId="0"/>
    <cellStyle name="Normal 14 2 4 5 2" xfId="0"/>
    <cellStyle name="Normal 14 2 4 6" xfId="0"/>
    <cellStyle name="Normal 14 2 5" xfId="0"/>
    <cellStyle name="Normal 14 2 5 2" xfId="0"/>
    <cellStyle name="Normal 14 2 5 2 2" xfId="0"/>
    <cellStyle name="Normal 14 2 5 2 2 2" xfId="0"/>
    <cellStyle name="Normal 14 2 5 2 2 2 2" xfId="0"/>
    <cellStyle name="Normal 14 2 5 2 2 3" xfId="0"/>
    <cellStyle name="Normal 14 2 5 2 3" xfId="0"/>
    <cellStyle name="Normal 14 2 5 2 3 2" xfId="0"/>
    <cellStyle name="Normal 14 2 5 2 4" xfId="0"/>
    <cellStyle name="Normal 14 2 5 3" xfId="0"/>
    <cellStyle name="Normal 14 2 5 3 2" xfId="0"/>
    <cellStyle name="Normal 14 2 5 3 2 2" xfId="0"/>
    <cellStyle name="Normal 14 2 5 3 3" xfId="0"/>
    <cellStyle name="Normal 14 2 5 4" xfId="0"/>
    <cellStyle name="Normal 14 2 5 4 2" xfId="0"/>
    <cellStyle name="Normal 14 2 5 5" xfId="0"/>
    <cellStyle name="Normal 14 2 6" xfId="0"/>
    <cellStyle name="Normal 14 2 6 2" xfId="0"/>
    <cellStyle name="Normal 14 2 6 2 2" xfId="0"/>
    <cellStyle name="Normal 14 2 6 2 2 2" xfId="0"/>
    <cellStyle name="Normal 14 2 6 2 3" xfId="0"/>
    <cellStyle name="Normal 14 2 6 3" xfId="0"/>
    <cellStyle name="Normal 14 2 6 3 2" xfId="0"/>
    <cellStyle name="Normal 14 2 6 4" xfId="0"/>
    <cellStyle name="Normal 14 2 7" xfId="0"/>
    <cellStyle name="Normal 14 2 7 2" xfId="0"/>
    <cellStyle name="Normal 14 2 7 2 2" xfId="0"/>
    <cellStyle name="Normal 14 2 7 3" xfId="0"/>
    <cellStyle name="Normal 14 2 8" xfId="0"/>
    <cellStyle name="Normal 14 2 8 2" xfId="0"/>
    <cellStyle name="Normal 14 2 9" xfId="0"/>
    <cellStyle name="Normal 14 3" xfId="0"/>
    <cellStyle name="Normal 14 3 2" xfId="0"/>
    <cellStyle name="Normal 14 3 2 2" xfId="0"/>
    <cellStyle name="Normal 14 3 2 2 2" xfId="0"/>
    <cellStyle name="Normal 14 3 2 2 2 2" xfId="0"/>
    <cellStyle name="Normal 14 3 2 2 2 2 2" xfId="0"/>
    <cellStyle name="Normal 14 3 2 2 2 2 2 2" xfId="0"/>
    <cellStyle name="Normal 14 3 2 2 2 2 2 2 2" xfId="0"/>
    <cellStyle name="Normal 14 3 2 2 2 2 2 3" xfId="0"/>
    <cellStyle name="Normal 14 3 2 2 2 2 3" xfId="0"/>
    <cellStyle name="Normal 14 3 2 2 2 2 3 2" xfId="0"/>
    <cellStyle name="Normal 14 3 2 2 2 2 4" xfId="0"/>
    <cellStyle name="Normal 14 3 2 2 2 3" xfId="0"/>
    <cellStyle name="Normal 14 3 2 2 2 3 2" xfId="0"/>
    <cellStyle name="Normal 14 3 2 2 2 3 2 2" xfId="0"/>
    <cellStyle name="Normal 14 3 2 2 2 3 3" xfId="0"/>
    <cellStyle name="Normal 14 3 2 2 2 4" xfId="0"/>
    <cellStyle name="Normal 14 3 2 2 2 4 2" xfId="0"/>
    <cellStyle name="Normal 14 3 2 2 2 5" xfId="0"/>
    <cellStyle name="Normal 14 3 2 2 3" xfId="0"/>
    <cellStyle name="Normal 14 3 2 2 3 2" xfId="0"/>
    <cellStyle name="Normal 14 3 2 2 3 2 2" xfId="0"/>
    <cellStyle name="Normal 14 3 2 2 3 2 2 2" xfId="0"/>
    <cellStyle name="Normal 14 3 2 2 3 2 3" xfId="0"/>
    <cellStyle name="Normal 14 3 2 2 3 3" xfId="0"/>
    <cellStyle name="Normal 14 3 2 2 3 3 2" xfId="0"/>
    <cellStyle name="Normal 14 3 2 2 3 4" xfId="0"/>
    <cellStyle name="Normal 14 3 2 2 4" xfId="0"/>
    <cellStyle name="Normal 14 3 2 2 4 2" xfId="0"/>
    <cellStyle name="Normal 14 3 2 2 4 2 2" xfId="0"/>
    <cellStyle name="Normal 14 3 2 2 4 3" xfId="0"/>
    <cellStyle name="Normal 14 3 2 2 5" xfId="0"/>
    <cellStyle name="Normal 14 3 2 2 5 2" xfId="0"/>
    <cellStyle name="Normal 14 3 2 2 6" xfId="0"/>
    <cellStyle name="Normal 14 3 2 3" xfId="0"/>
    <cellStyle name="Normal 14 3 2 3 2" xfId="0"/>
    <cellStyle name="Normal 14 3 2 3 2 2" xfId="0"/>
    <cellStyle name="Normal 14 3 2 3 2 2 2" xfId="0"/>
    <cellStyle name="Normal 14 3 2 3 2 2 2 2" xfId="0"/>
    <cellStyle name="Normal 14 3 2 3 2 2 3" xfId="0"/>
    <cellStyle name="Normal 14 3 2 3 2 3" xfId="0"/>
    <cellStyle name="Normal 14 3 2 3 2 3 2" xfId="0"/>
    <cellStyle name="Normal 14 3 2 3 2 4" xfId="0"/>
    <cellStyle name="Normal 14 3 2 3 3" xfId="0"/>
    <cellStyle name="Normal 14 3 2 3 3 2" xfId="0"/>
    <cellStyle name="Normal 14 3 2 3 3 2 2" xfId="0"/>
    <cellStyle name="Normal 14 3 2 3 3 3" xfId="0"/>
    <cellStyle name="Normal 14 3 2 3 4" xfId="0"/>
    <cellStyle name="Normal 14 3 2 3 4 2" xfId="0"/>
    <cellStyle name="Normal 14 3 2 3 5" xfId="0"/>
    <cellStyle name="Normal 14 3 2 4" xfId="0"/>
    <cellStyle name="Normal 14 3 2 4 2" xfId="0"/>
    <cellStyle name="Normal 14 3 2 4 2 2" xfId="0"/>
    <cellStyle name="Normal 14 3 2 4 2 2 2" xfId="0"/>
    <cellStyle name="Normal 14 3 2 4 2 3" xfId="0"/>
    <cellStyle name="Normal 14 3 2 4 3" xfId="0"/>
    <cellStyle name="Normal 14 3 2 4 3 2" xfId="0"/>
    <cellStyle name="Normal 14 3 2 4 4" xfId="0"/>
    <cellStyle name="Normal 14 3 2 5" xfId="0"/>
    <cellStyle name="Normal 14 3 2 5 2" xfId="0"/>
    <cellStyle name="Normal 14 3 2 5 2 2" xfId="0"/>
    <cellStyle name="Normal 14 3 2 5 3" xfId="0"/>
    <cellStyle name="Normal 14 3 2 6" xfId="0"/>
    <cellStyle name="Normal 14 3 2 6 2" xfId="0"/>
    <cellStyle name="Normal 14 3 2 7" xfId="0"/>
    <cellStyle name="Normal 14 3 3" xfId="0"/>
    <cellStyle name="Normal 14 3 3 2" xfId="0"/>
    <cellStyle name="Normal 14 3 3 2 2" xfId="0"/>
    <cellStyle name="Normal 14 3 3 2 2 2" xfId="0"/>
    <cellStyle name="Normal 14 3 3 2 2 2 2" xfId="0"/>
    <cellStyle name="Normal 14 3 3 2 2 2 2 2" xfId="0"/>
    <cellStyle name="Normal 14 3 3 2 2 2 3" xfId="0"/>
    <cellStyle name="Normal 14 3 3 2 2 3" xfId="0"/>
    <cellStyle name="Normal 14 3 3 2 2 3 2" xfId="0"/>
    <cellStyle name="Normal 14 3 3 2 2 4" xfId="0"/>
    <cellStyle name="Normal 14 3 3 2 3" xfId="0"/>
    <cellStyle name="Normal 14 3 3 2 3 2" xfId="0"/>
    <cellStyle name="Normal 14 3 3 2 3 2 2" xfId="0"/>
    <cellStyle name="Normal 14 3 3 2 3 3" xfId="0"/>
    <cellStyle name="Normal 14 3 3 2 4" xfId="0"/>
    <cellStyle name="Normal 14 3 3 2 4 2" xfId="0"/>
    <cellStyle name="Normal 14 3 3 2 5" xfId="0"/>
    <cellStyle name="Normal 14 3 3 3" xfId="0"/>
    <cellStyle name="Normal 14 3 3 3 2" xfId="0"/>
    <cellStyle name="Normal 14 3 3 3 2 2" xfId="0"/>
    <cellStyle name="Normal 14 3 3 3 2 2 2" xfId="0"/>
    <cellStyle name="Normal 14 3 3 3 2 3" xfId="0"/>
    <cellStyle name="Normal 14 3 3 3 3" xfId="0"/>
    <cellStyle name="Normal 14 3 3 3 3 2" xfId="0"/>
    <cellStyle name="Normal 14 3 3 3 4" xfId="0"/>
    <cellStyle name="Normal 14 3 3 4" xfId="0"/>
    <cellStyle name="Normal 14 3 3 4 2" xfId="0"/>
    <cellStyle name="Normal 14 3 3 4 2 2" xfId="0"/>
    <cellStyle name="Normal 14 3 3 4 3" xfId="0"/>
    <cellStyle name="Normal 14 3 3 5" xfId="0"/>
    <cellStyle name="Normal 14 3 3 5 2" xfId="0"/>
    <cellStyle name="Normal 14 3 3 6" xfId="0"/>
    <cellStyle name="Normal 14 3 4" xfId="0"/>
    <cellStyle name="Normal 14 3 4 2" xfId="0"/>
    <cellStyle name="Normal 14 3 4 2 2" xfId="0"/>
    <cellStyle name="Normal 14 3 4 2 2 2" xfId="0"/>
    <cellStyle name="Normal 14 3 4 2 2 2 2" xfId="0"/>
    <cellStyle name="Normal 14 3 4 2 2 3" xfId="0"/>
    <cellStyle name="Normal 14 3 4 2 3" xfId="0"/>
    <cellStyle name="Normal 14 3 4 2 3 2" xfId="0"/>
    <cellStyle name="Normal 14 3 4 2 4" xfId="0"/>
    <cellStyle name="Normal 14 3 4 3" xfId="0"/>
    <cellStyle name="Normal 14 3 4 3 2" xfId="0"/>
    <cellStyle name="Normal 14 3 4 3 2 2" xfId="0"/>
    <cellStyle name="Normal 14 3 4 3 3" xfId="0"/>
    <cellStyle name="Normal 14 3 4 4" xfId="0"/>
    <cellStyle name="Normal 14 3 4 4 2" xfId="0"/>
    <cellStyle name="Normal 14 3 4 5" xfId="0"/>
    <cellStyle name="Normal 14 3 5" xfId="0"/>
    <cellStyle name="Normal 14 3 5 2" xfId="0"/>
    <cellStyle name="Normal 14 3 5 2 2" xfId="0"/>
    <cellStyle name="Normal 14 3 5 2 2 2" xfId="0"/>
    <cellStyle name="Normal 14 3 5 2 3" xfId="0"/>
    <cellStyle name="Normal 14 3 5 3" xfId="0"/>
    <cellStyle name="Normal 14 3 5 3 2" xfId="0"/>
    <cellStyle name="Normal 14 3 5 4" xfId="0"/>
    <cellStyle name="Normal 14 3 6" xfId="0"/>
    <cellStyle name="Normal 14 3 6 2" xfId="0"/>
    <cellStyle name="Normal 14 3 6 2 2" xfId="0"/>
    <cellStyle name="Normal 14 3 6 3" xfId="0"/>
    <cellStyle name="Normal 14 3 7" xfId="0"/>
    <cellStyle name="Normal 14 3 7 2" xfId="0"/>
    <cellStyle name="Normal 14 3 8" xfId="0"/>
    <cellStyle name="Normal 14 4" xfId="0"/>
    <cellStyle name="Normal 14 4 2" xfId="0"/>
    <cellStyle name="Normal 14 4 2 2" xfId="0"/>
    <cellStyle name="Normal 14 4 2 2 2" xfId="0"/>
    <cellStyle name="Normal 14 4 2 2 2 2" xfId="0"/>
    <cellStyle name="Normal 14 4 2 2 2 2 2" xfId="0"/>
    <cellStyle name="Normal 14 4 2 2 2 2 2 2" xfId="0"/>
    <cellStyle name="Normal 14 4 2 2 2 2 3" xfId="0"/>
    <cellStyle name="Normal 14 4 2 2 2 3" xfId="0"/>
    <cellStyle name="Normal 14 4 2 2 2 3 2" xfId="0"/>
    <cellStyle name="Normal 14 4 2 2 2 4" xfId="0"/>
    <cellStyle name="Normal 14 4 2 2 3" xfId="0"/>
    <cellStyle name="Normal 14 4 2 2 3 2" xfId="0"/>
    <cellStyle name="Normal 14 4 2 2 3 2 2" xfId="0"/>
    <cellStyle name="Normal 14 4 2 2 3 3" xfId="0"/>
    <cellStyle name="Normal 14 4 2 2 4" xfId="0"/>
    <cellStyle name="Normal 14 4 2 2 4 2" xfId="0"/>
    <cellStyle name="Normal 14 4 2 2 5" xfId="0"/>
    <cellStyle name="Normal 14 4 2 3" xfId="0"/>
    <cellStyle name="Normal 14 4 2 3 2" xfId="0"/>
    <cellStyle name="Normal 14 4 2 3 2 2" xfId="0"/>
    <cellStyle name="Normal 14 4 2 3 2 2 2" xfId="0"/>
    <cellStyle name="Normal 14 4 2 3 2 3" xfId="0"/>
    <cellStyle name="Normal 14 4 2 3 3" xfId="0"/>
    <cellStyle name="Normal 14 4 2 3 3 2" xfId="0"/>
    <cellStyle name="Normal 14 4 2 3 4" xfId="0"/>
    <cellStyle name="Normal 14 4 2 4" xfId="0"/>
    <cellStyle name="Normal 14 4 2 4 2" xfId="0"/>
    <cellStyle name="Normal 14 4 2 4 2 2" xfId="0"/>
    <cellStyle name="Normal 14 4 2 4 3" xfId="0"/>
    <cellStyle name="Normal 14 4 2 5" xfId="0"/>
    <cellStyle name="Normal 14 4 2 5 2" xfId="0"/>
    <cellStyle name="Normal 14 4 2 6" xfId="0"/>
    <cellStyle name="Normal 14 4 3" xfId="0"/>
    <cellStyle name="Normal 14 4 3 2" xfId="0"/>
    <cellStyle name="Normal 14 4 3 2 2" xfId="0"/>
    <cellStyle name="Normal 14 4 3 2 2 2" xfId="0"/>
    <cellStyle name="Normal 14 4 3 2 2 2 2" xfId="0"/>
    <cellStyle name="Normal 14 4 3 2 2 3" xfId="0"/>
    <cellStyle name="Normal 14 4 3 2 3" xfId="0"/>
    <cellStyle name="Normal 14 4 3 2 3 2" xfId="0"/>
    <cellStyle name="Normal 14 4 3 2 4" xfId="0"/>
    <cellStyle name="Normal 14 4 3 3" xfId="0"/>
    <cellStyle name="Normal 14 4 3 3 2" xfId="0"/>
    <cellStyle name="Normal 14 4 3 3 2 2" xfId="0"/>
    <cellStyle name="Normal 14 4 3 3 3" xfId="0"/>
    <cellStyle name="Normal 14 4 3 4" xfId="0"/>
    <cellStyle name="Normal 14 4 3 4 2" xfId="0"/>
    <cellStyle name="Normal 14 4 3 5" xfId="0"/>
    <cellStyle name="Normal 14 4 4" xfId="0"/>
    <cellStyle name="Normal 14 4 4 2" xfId="0"/>
    <cellStyle name="Normal 14 4 4 2 2" xfId="0"/>
    <cellStyle name="Normal 14 4 4 2 2 2" xfId="0"/>
    <cellStyle name="Normal 14 4 4 2 3" xfId="0"/>
    <cellStyle name="Normal 14 4 4 3" xfId="0"/>
    <cellStyle name="Normal 14 4 4 3 2" xfId="0"/>
    <cellStyle name="Normal 14 4 4 4" xfId="0"/>
    <cellStyle name="Normal 14 4 5" xfId="0"/>
    <cellStyle name="Normal 14 4 5 2" xfId="0"/>
    <cellStyle name="Normal 14 4 5 2 2" xfId="0"/>
    <cellStyle name="Normal 14 4 5 3" xfId="0"/>
    <cellStyle name="Normal 14 4 6" xfId="0"/>
    <cellStyle name="Normal 14 4 6 2" xfId="0"/>
    <cellStyle name="Normal 14 4 7" xfId="0"/>
    <cellStyle name="Normal 14 5" xfId="0"/>
    <cellStyle name="Normal 14 5 2" xfId="0"/>
    <cellStyle name="Normal 14 5 2 2" xfId="0"/>
    <cellStyle name="Normal 14 5 2 2 2" xfId="0"/>
    <cellStyle name="Normal 14 5 2 2 2 2" xfId="0"/>
    <cellStyle name="Normal 14 5 2 2 2 2 2" xfId="0"/>
    <cellStyle name="Normal 14 5 2 2 2 3" xfId="0"/>
    <cellStyle name="Normal 14 5 2 2 3" xfId="0"/>
    <cellStyle name="Normal 14 5 2 2 3 2" xfId="0"/>
    <cellStyle name="Normal 14 5 2 2 4" xfId="0"/>
    <cellStyle name="Normal 14 5 2 3" xfId="0"/>
    <cellStyle name="Normal 14 5 2 3 2" xfId="0"/>
    <cellStyle name="Normal 14 5 2 3 2 2" xfId="0"/>
    <cellStyle name="Normal 14 5 2 3 3" xfId="0"/>
    <cellStyle name="Normal 14 5 2 4" xfId="0"/>
    <cellStyle name="Normal 14 5 2 4 2" xfId="0"/>
    <cellStyle name="Normal 14 5 2 5" xfId="0"/>
    <cellStyle name="Normal 14 5 3" xfId="0"/>
    <cellStyle name="Normal 14 5 3 2" xfId="0"/>
    <cellStyle name="Normal 14 5 3 2 2" xfId="0"/>
    <cellStyle name="Normal 14 5 3 2 2 2" xfId="0"/>
    <cellStyle name="Normal 14 5 3 2 3" xfId="0"/>
    <cellStyle name="Normal 14 5 3 3" xfId="0"/>
    <cellStyle name="Normal 14 5 3 3 2" xfId="0"/>
    <cellStyle name="Normal 14 5 3 4" xfId="0"/>
    <cellStyle name="Normal 14 5 4" xfId="0"/>
    <cellStyle name="Normal 14 5 4 2" xfId="0"/>
    <cellStyle name="Normal 14 5 4 2 2" xfId="0"/>
    <cellStyle name="Normal 14 5 4 3" xfId="0"/>
    <cellStyle name="Normal 14 5 5" xfId="0"/>
    <cellStyle name="Normal 14 5 5 2" xfId="0"/>
    <cellStyle name="Normal 14 5 6" xfId="0"/>
    <cellStyle name="Normal 14 6" xfId="0"/>
    <cellStyle name="Normal 14 6 2" xfId="0"/>
    <cellStyle name="Normal 14 6 2 2" xfId="0"/>
    <cellStyle name="Normal 14 6 2 2 2" xfId="0"/>
    <cellStyle name="Normal 14 6 2 2 2 2" xfId="0"/>
    <cellStyle name="Normal 14 6 2 2 3" xfId="0"/>
    <cellStyle name="Normal 14 6 2 3" xfId="0"/>
    <cellStyle name="Normal 14 6 2 3 2" xfId="0"/>
    <cellStyle name="Normal 14 6 2 4" xfId="0"/>
    <cellStyle name="Normal 14 6 3" xfId="0"/>
    <cellStyle name="Normal 14 6 3 2" xfId="0"/>
    <cellStyle name="Normal 14 6 3 2 2" xfId="0"/>
    <cellStyle name="Normal 14 6 3 3" xfId="0"/>
    <cellStyle name="Normal 14 6 4" xfId="0"/>
    <cellStyle name="Normal 14 6 4 2" xfId="0"/>
    <cellStyle name="Normal 14 6 5" xfId="0"/>
    <cellStyle name="Normal 14 7" xfId="0"/>
    <cellStyle name="Normal 14 7 2" xfId="0"/>
    <cellStyle name="Normal 14 7 2 2" xfId="0"/>
    <cellStyle name="Normal 14 7 2 2 2" xfId="0"/>
    <cellStyle name="Normal 14 7 2 3" xfId="0"/>
    <cellStyle name="Normal 14 7 3" xfId="0"/>
    <cellStyle name="Normal 14 7 3 2" xfId="0"/>
    <cellStyle name="Normal 14 7 4" xfId="0"/>
    <cellStyle name="Normal 14 8" xfId="0"/>
    <cellStyle name="Normal 14 8 2" xfId="0"/>
    <cellStyle name="Normal 14 8 2 2" xfId="0"/>
    <cellStyle name="Normal 14 8 3" xfId="0"/>
    <cellStyle name="Normal 14 9" xfId="0"/>
    <cellStyle name="Normal 14 9 2" xfId="0"/>
    <cellStyle name="Normal 140" xfId="0"/>
    <cellStyle name="Normal 141" xfId="0"/>
    <cellStyle name="Normal 142" xfId="0"/>
    <cellStyle name="Normal 143" xfId="0"/>
    <cellStyle name="Normal 144" xfId="0"/>
    <cellStyle name="Normal 145" xfId="0"/>
    <cellStyle name="Normal 146" xfId="0"/>
    <cellStyle name="Normal 146 2" xfId="0"/>
    <cellStyle name="Normal 146 3" xfId="0"/>
    <cellStyle name="Normal 147" xfId="0"/>
    <cellStyle name="Normal 148" xfId="0"/>
    <cellStyle name="Normal 149" xfId="0"/>
    <cellStyle name="Normal 15" xfId="0"/>
    <cellStyle name="Normal 15 10" xfId="0"/>
    <cellStyle name="Normal 15 11" xfId="0"/>
    <cellStyle name="Normal 15 12" xfId="0"/>
    <cellStyle name="Normal 15 2" xfId="0"/>
    <cellStyle name="Normal 15 2 2" xfId="0"/>
    <cellStyle name="Normal 15 2 2 2" xfId="0"/>
    <cellStyle name="Normal 15 2 2 2 2" xfId="0"/>
    <cellStyle name="Normal 15 2 2 2 2 2" xfId="0"/>
    <cellStyle name="Normal 15 2 2 2 2 2 2" xfId="0"/>
    <cellStyle name="Normal 15 2 2 2 2 2 2 2" xfId="0"/>
    <cellStyle name="Normal 15 2 2 2 2 2 2 2 2" xfId="0"/>
    <cellStyle name="Normal 15 2 2 2 2 2 2 2 2 2" xfId="0"/>
    <cellStyle name="Normal 15 2 2 2 2 2 2 2 3" xfId="0"/>
    <cellStyle name="Normal 15 2 2 2 2 2 2 3" xfId="0"/>
    <cellStyle name="Normal 15 2 2 2 2 2 2 3 2" xfId="0"/>
    <cellStyle name="Normal 15 2 2 2 2 2 2 4" xfId="0"/>
    <cellStyle name="Normal 15 2 2 2 2 2 3" xfId="0"/>
    <cellStyle name="Normal 15 2 2 2 2 2 3 2" xfId="0"/>
    <cellStyle name="Normal 15 2 2 2 2 2 3 2 2" xfId="0"/>
    <cellStyle name="Normal 15 2 2 2 2 2 3 3" xfId="0"/>
    <cellStyle name="Normal 15 2 2 2 2 2 4" xfId="0"/>
    <cellStyle name="Normal 15 2 2 2 2 2 4 2" xfId="0"/>
    <cellStyle name="Normal 15 2 2 2 2 2 5" xfId="0"/>
    <cellStyle name="Normal 15 2 2 2 2 3" xfId="0"/>
    <cellStyle name="Normal 15 2 2 2 2 3 2" xfId="0"/>
    <cellStyle name="Normal 15 2 2 2 2 3 2 2" xfId="0"/>
    <cellStyle name="Normal 15 2 2 2 2 3 2 2 2" xfId="0"/>
    <cellStyle name="Normal 15 2 2 2 2 3 2 3" xfId="0"/>
    <cellStyle name="Normal 15 2 2 2 2 3 3" xfId="0"/>
    <cellStyle name="Normal 15 2 2 2 2 3 3 2" xfId="0"/>
    <cellStyle name="Normal 15 2 2 2 2 3 4" xfId="0"/>
    <cellStyle name="Normal 15 2 2 2 2 4" xfId="0"/>
    <cellStyle name="Normal 15 2 2 2 2 4 2" xfId="0"/>
    <cellStyle name="Normal 15 2 2 2 2 4 2 2" xfId="0"/>
    <cellStyle name="Normal 15 2 2 2 2 4 3" xfId="0"/>
    <cellStyle name="Normal 15 2 2 2 2 5" xfId="0"/>
    <cellStyle name="Normal 15 2 2 2 2 5 2" xfId="0"/>
    <cellStyle name="Normal 15 2 2 2 2 6" xfId="0"/>
    <cellStyle name="Normal 15 2 2 2 3" xfId="0"/>
    <cellStyle name="Normal 15 2 2 2 3 2" xfId="0"/>
    <cellStyle name="Normal 15 2 2 2 3 2 2" xfId="0"/>
    <cellStyle name="Normal 15 2 2 2 3 2 2 2" xfId="0"/>
    <cellStyle name="Normal 15 2 2 2 3 2 2 2 2" xfId="0"/>
    <cellStyle name="Normal 15 2 2 2 3 2 2 3" xfId="0"/>
    <cellStyle name="Normal 15 2 2 2 3 2 3" xfId="0"/>
    <cellStyle name="Normal 15 2 2 2 3 2 3 2" xfId="0"/>
    <cellStyle name="Normal 15 2 2 2 3 2 4" xfId="0"/>
    <cellStyle name="Normal 15 2 2 2 3 3" xfId="0"/>
    <cellStyle name="Normal 15 2 2 2 3 3 2" xfId="0"/>
    <cellStyle name="Normal 15 2 2 2 3 3 2 2" xfId="0"/>
    <cellStyle name="Normal 15 2 2 2 3 3 3" xfId="0"/>
    <cellStyle name="Normal 15 2 2 2 3 4" xfId="0"/>
    <cellStyle name="Normal 15 2 2 2 3 4 2" xfId="0"/>
    <cellStyle name="Normal 15 2 2 2 3 5" xfId="0"/>
    <cellStyle name="Normal 15 2 2 2 4" xfId="0"/>
    <cellStyle name="Normal 15 2 2 2 4 2" xfId="0"/>
    <cellStyle name="Normal 15 2 2 2 4 2 2" xfId="0"/>
    <cellStyle name="Normal 15 2 2 2 4 2 2 2" xfId="0"/>
    <cellStyle name="Normal 15 2 2 2 4 2 3" xfId="0"/>
    <cellStyle name="Normal 15 2 2 2 4 3" xfId="0"/>
    <cellStyle name="Normal 15 2 2 2 4 3 2" xfId="0"/>
    <cellStyle name="Normal 15 2 2 2 4 4" xfId="0"/>
    <cellStyle name="Normal 15 2 2 2 5" xfId="0"/>
    <cellStyle name="Normal 15 2 2 2 5 2" xfId="0"/>
    <cellStyle name="Normal 15 2 2 2 5 2 2" xfId="0"/>
    <cellStyle name="Normal 15 2 2 2 5 3" xfId="0"/>
    <cellStyle name="Normal 15 2 2 2 6" xfId="0"/>
    <cellStyle name="Normal 15 2 2 2 6 2" xfId="0"/>
    <cellStyle name="Normal 15 2 2 2 7" xfId="0"/>
    <cellStyle name="Normal 15 2 2 3" xfId="0"/>
    <cellStyle name="Normal 15 2 2 3 2" xfId="0"/>
    <cellStyle name="Normal 15 2 2 3 2 2" xfId="0"/>
    <cellStyle name="Normal 15 2 2 3 2 2 2" xfId="0"/>
    <cellStyle name="Normal 15 2 2 3 2 2 2 2" xfId="0"/>
    <cellStyle name="Normal 15 2 2 3 2 2 2 2 2" xfId="0"/>
    <cellStyle name="Normal 15 2 2 3 2 2 2 3" xfId="0"/>
    <cellStyle name="Normal 15 2 2 3 2 2 3" xfId="0"/>
    <cellStyle name="Normal 15 2 2 3 2 2 3 2" xfId="0"/>
    <cellStyle name="Normal 15 2 2 3 2 2 4" xfId="0"/>
    <cellStyle name="Normal 15 2 2 3 2 3" xfId="0"/>
    <cellStyle name="Normal 15 2 2 3 2 3 2" xfId="0"/>
    <cellStyle name="Normal 15 2 2 3 2 3 2 2" xfId="0"/>
    <cellStyle name="Normal 15 2 2 3 2 3 3" xfId="0"/>
    <cellStyle name="Normal 15 2 2 3 2 4" xfId="0"/>
    <cellStyle name="Normal 15 2 2 3 2 4 2" xfId="0"/>
    <cellStyle name="Normal 15 2 2 3 2 5" xfId="0"/>
    <cellStyle name="Normal 15 2 2 3 3" xfId="0"/>
    <cellStyle name="Normal 15 2 2 3 3 2" xfId="0"/>
    <cellStyle name="Normal 15 2 2 3 3 2 2" xfId="0"/>
    <cellStyle name="Normal 15 2 2 3 3 2 2 2" xfId="0"/>
    <cellStyle name="Normal 15 2 2 3 3 2 3" xfId="0"/>
    <cellStyle name="Normal 15 2 2 3 3 3" xfId="0"/>
    <cellStyle name="Normal 15 2 2 3 3 3 2" xfId="0"/>
    <cellStyle name="Normal 15 2 2 3 3 4" xfId="0"/>
    <cellStyle name="Normal 15 2 2 3 4" xfId="0"/>
    <cellStyle name="Normal 15 2 2 3 4 2" xfId="0"/>
    <cellStyle name="Normal 15 2 2 3 4 2 2" xfId="0"/>
    <cellStyle name="Normal 15 2 2 3 4 3" xfId="0"/>
    <cellStyle name="Normal 15 2 2 3 5" xfId="0"/>
    <cellStyle name="Normal 15 2 2 3 5 2" xfId="0"/>
    <cellStyle name="Normal 15 2 2 3 6" xfId="0"/>
    <cellStyle name="Normal 15 2 2 4" xfId="0"/>
    <cellStyle name="Normal 15 2 2 4 2" xfId="0"/>
    <cellStyle name="Normal 15 2 2 4 2 2" xfId="0"/>
    <cellStyle name="Normal 15 2 2 4 2 2 2" xfId="0"/>
    <cellStyle name="Normal 15 2 2 4 2 2 2 2" xfId="0"/>
    <cellStyle name="Normal 15 2 2 4 2 2 3" xfId="0"/>
    <cellStyle name="Normal 15 2 2 4 2 3" xfId="0"/>
    <cellStyle name="Normal 15 2 2 4 2 3 2" xfId="0"/>
    <cellStyle name="Normal 15 2 2 4 2 4" xfId="0"/>
    <cellStyle name="Normal 15 2 2 4 3" xfId="0"/>
    <cellStyle name="Normal 15 2 2 4 3 2" xfId="0"/>
    <cellStyle name="Normal 15 2 2 4 3 2 2" xfId="0"/>
    <cellStyle name="Normal 15 2 2 4 3 3" xfId="0"/>
    <cellStyle name="Normal 15 2 2 4 4" xfId="0"/>
    <cellStyle name="Normal 15 2 2 4 4 2" xfId="0"/>
    <cellStyle name="Normal 15 2 2 4 5" xfId="0"/>
    <cellStyle name="Normal 15 2 2 5" xfId="0"/>
    <cellStyle name="Normal 15 2 2 5 2" xfId="0"/>
    <cellStyle name="Normal 15 2 2 5 2 2" xfId="0"/>
    <cellStyle name="Normal 15 2 2 5 2 2 2" xfId="0"/>
    <cellStyle name="Normal 15 2 2 5 2 3" xfId="0"/>
    <cellStyle name="Normal 15 2 2 5 3" xfId="0"/>
    <cellStyle name="Normal 15 2 2 5 3 2" xfId="0"/>
    <cellStyle name="Normal 15 2 2 5 4" xfId="0"/>
    <cellStyle name="Normal 15 2 2 6" xfId="0"/>
    <cellStyle name="Normal 15 2 2 6 2" xfId="0"/>
    <cellStyle name="Normal 15 2 2 6 2 2" xfId="0"/>
    <cellStyle name="Normal 15 2 2 6 3" xfId="0"/>
    <cellStyle name="Normal 15 2 2 7" xfId="0"/>
    <cellStyle name="Normal 15 2 2 7 2" xfId="0"/>
    <cellStyle name="Normal 15 2 2 8" xfId="0"/>
    <cellStyle name="Normal 15 2 3" xfId="0"/>
    <cellStyle name="Normal 15 2 3 2" xfId="0"/>
    <cellStyle name="Normal 15 2 3 2 2" xfId="0"/>
    <cellStyle name="Normal 15 2 3 2 2 2" xfId="0"/>
    <cellStyle name="Normal 15 2 3 2 2 2 2" xfId="0"/>
    <cellStyle name="Normal 15 2 3 2 2 2 2 2" xfId="0"/>
    <cellStyle name="Normal 15 2 3 2 2 2 2 2 2" xfId="0"/>
    <cellStyle name="Normal 15 2 3 2 2 2 2 3" xfId="0"/>
    <cellStyle name="Normal 15 2 3 2 2 2 3" xfId="0"/>
    <cellStyle name="Normal 15 2 3 2 2 2 3 2" xfId="0"/>
    <cellStyle name="Normal 15 2 3 2 2 2 4" xfId="0"/>
    <cellStyle name="Normal 15 2 3 2 2 3" xfId="0"/>
    <cellStyle name="Normal 15 2 3 2 2 3 2" xfId="0"/>
    <cellStyle name="Normal 15 2 3 2 2 3 2 2" xfId="0"/>
    <cellStyle name="Normal 15 2 3 2 2 3 3" xfId="0"/>
    <cellStyle name="Normal 15 2 3 2 2 4" xfId="0"/>
    <cellStyle name="Normal 15 2 3 2 2 4 2" xfId="0"/>
    <cellStyle name="Normal 15 2 3 2 2 5" xfId="0"/>
    <cellStyle name="Normal 15 2 3 2 3" xfId="0"/>
    <cellStyle name="Normal 15 2 3 2 3 2" xfId="0"/>
    <cellStyle name="Normal 15 2 3 2 3 2 2" xfId="0"/>
    <cellStyle name="Normal 15 2 3 2 3 2 2 2" xfId="0"/>
    <cellStyle name="Normal 15 2 3 2 3 2 3" xfId="0"/>
    <cellStyle name="Normal 15 2 3 2 3 3" xfId="0"/>
    <cellStyle name="Normal 15 2 3 2 3 3 2" xfId="0"/>
    <cellStyle name="Normal 15 2 3 2 3 4" xfId="0"/>
    <cellStyle name="Normal 15 2 3 2 4" xfId="0"/>
    <cellStyle name="Normal 15 2 3 2 4 2" xfId="0"/>
    <cellStyle name="Normal 15 2 3 2 4 2 2" xfId="0"/>
    <cellStyle name="Normal 15 2 3 2 4 3" xfId="0"/>
    <cellStyle name="Normal 15 2 3 2 5" xfId="0"/>
    <cellStyle name="Normal 15 2 3 2 5 2" xfId="0"/>
    <cellStyle name="Normal 15 2 3 2 6" xfId="0"/>
    <cellStyle name="Normal 15 2 3 3" xfId="0"/>
    <cellStyle name="Normal 15 2 3 3 2" xfId="0"/>
    <cellStyle name="Normal 15 2 3 3 2 2" xfId="0"/>
    <cellStyle name="Normal 15 2 3 3 2 2 2" xfId="0"/>
    <cellStyle name="Normal 15 2 3 3 2 2 2 2" xfId="0"/>
    <cellStyle name="Normal 15 2 3 3 2 2 3" xfId="0"/>
    <cellStyle name="Normal 15 2 3 3 2 3" xfId="0"/>
    <cellStyle name="Normal 15 2 3 3 2 3 2" xfId="0"/>
    <cellStyle name="Normal 15 2 3 3 2 4" xfId="0"/>
    <cellStyle name="Normal 15 2 3 3 3" xfId="0"/>
    <cellStyle name="Normal 15 2 3 3 3 2" xfId="0"/>
    <cellStyle name="Normal 15 2 3 3 3 2 2" xfId="0"/>
    <cellStyle name="Normal 15 2 3 3 3 3" xfId="0"/>
    <cellStyle name="Normal 15 2 3 3 4" xfId="0"/>
    <cellStyle name="Normal 15 2 3 3 4 2" xfId="0"/>
    <cellStyle name="Normal 15 2 3 3 5" xfId="0"/>
    <cellStyle name="Normal 15 2 3 4" xfId="0"/>
    <cellStyle name="Normal 15 2 3 4 2" xfId="0"/>
    <cellStyle name="Normal 15 2 3 4 2 2" xfId="0"/>
    <cellStyle name="Normal 15 2 3 4 2 2 2" xfId="0"/>
    <cellStyle name="Normal 15 2 3 4 2 3" xfId="0"/>
    <cellStyle name="Normal 15 2 3 4 3" xfId="0"/>
    <cellStyle name="Normal 15 2 3 4 3 2" xfId="0"/>
    <cellStyle name="Normal 15 2 3 4 4" xfId="0"/>
    <cellStyle name="Normal 15 2 3 5" xfId="0"/>
    <cellStyle name="Normal 15 2 3 5 2" xfId="0"/>
    <cellStyle name="Normal 15 2 3 5 2 2" xfId="0"/>
    <cellStyle name="Normal 15 2 3 5 3" xfId="0"/>
    <cellStyle name="Normal 15 2 3 6" xfId="0"/>
    <cellStyle name="Normal 15 2 3 6 2" xfId="0"/>
    <cellStyle name="Normal 15 2 3 7" xfId="0"/>
    <cellStyle name="Normal 15 2 4" xfId="0"/>
    <cellStyle name="Normal 15 2 4 2" xfId="0"/>
    <cellStyle name="Normal 15 2 4 2 2" xfId="0"/>
    <cellStyle name="Normal 15 2 4 2 2 2" xfId="0"/>
    <cellStyle name="Normal 15 2 4 2 2 2 2" xfId="0"/>
    <cellStyle name="Normal 15 2 4 2 2 2 2 2" xfId="0"/>
    <cellStyle name="Normal 15 2 4 2 2 2 3" xfId="0"/>
    <cellStyle name="Normal 15 2 4 2 2 3" xfId="0"/>
    <cellStyle name="Normal 15 2 4 2 2 3 2" xfId="0"/>
    <cellStyle name="Normal 15 2 4 2 2 4" xfId="0"/>
    <cellStyle name="Normal 15 2 4 2 3" xfId="0"/>
    <cellStyle name="Normal 15 2 4 2 3 2" xfId="0"/>
    <cellStyle name="Normal 15 2 4 2 3 2 2" xfId="0"/>
    <cellStyle name="Normal 15 2 4 2 3 3" xfId="0"/>
    <cellStyle name="Normal 15 2 4 2 4" xfId="0"/>
    <cellStyle name="Normal 15 2 4 2 4 2" xfId="0"/>
    <cellStyle name="Normal 15 2 4 2 5" xfId="0"/>
    <cellStyle name="Normal 15 2 4 3" xfId="0"/>
    <cellStyle name="Normal 15 2 4 3 2" xfId="0"/>
    <cellStyle name="Normal 15 2 4 3 2 2" xfId="0"/>
    <cellStyle name="Normal 15 2 4 3 2 2 2" xfId="0"/>
    <cellStyle name="Normal 15 2 4 3 2 3" xfId="0"/>
    <cellStyle name="Normal 15 2 4 3 3" xfId="0"/>
    <cellStyle name="Normal 15 2 4 3 3 2" xfId="0"/>
    <cellStyle name="Normal 15 2 4 3 4" xfId="0"/>
    <cellStyle name="Normal 15 2 4 4" xfId="0"/>
    <cellStyle name="Normal 15 2 4 4 2" xfId="0"/>
    <cellStyle name="Normal 15 2 4 4 2 2" xfId="0"/>
    <cellStyle name="Normal 15 2 4 4 3" xfId="0"/>
    <cellStyle name="Normal 15 2 4 5" xfId="0"/>
    <cellStyle name="Normal 15 2 4 5 2" xfId="0"/>
    <cellStyle name="Normal 15 2 4 6" xfId="0"/>
    <cellStyle name="Normal 15 2 5" xfId="0"/>
    <cellStyle name="Normal 15 2 5 2" xfId="0"/>
    <cellStyle name="Normal 15 2 5 2 2" xfId="0"/>
    <cellStyle name="Normal 15 2 5 2 2 2" xfId="0"/>
    <cellStyle name="Normal 15 2 5 2 2 2 2" xfId="0"/>
    <cellStyle name="Normal 15 2 5 2 2 3" xfId="0"/>
    <cellStyle name="Normal 15 2 5 2 3" xfId="0"/>
    <cellStyle name="Normal 15 2 5 2 3 2" xfId="0"/>
    <cellStyle name="Normal 15 2 5 2 4" xfId="0"/>
    <cellStyle name="Normal 15 2 5 3" xfId="0"/>
    <cellStyle name="Normal 15 2 5 3 2" xfId="0"/>
    <cellStyle name="Normal 15 2 5 3 2 2" xfId="0"/>
    <cellStyle name="Normal 15 2 5 3 3" xfId="0"/>
    <cellStyle name="Normal 15 2 5 4" xfId="0"/>
    <cellStyle name="Normal 15 2 5 4 2" xfId="0"/>
    <cellStyle name="Normal 15 2 5 5" xfId="0"/>
    <cellStyle name="Normal 15 2 6" xfId="0"/>
    <cellStyle name="Normal 15 2 6 2" xfId="0"/>
    <cellStyle name="Normal 15 2 6 2 2" xfId="0"/>
    <cellStyle name="Normal 15 2 6 2 2 2" xfId="0"/>
    <cellStyle name="Normal 15 2 6 2 3" xfId="0"/>
    <cellStyle name="Normal 15 2 6 3" xfId="0"/>
    <cellStyle name="Normal 15 2 6 3 2" xfId="0"/>
    <cellStyle name="Normal 15 2 6 4" xfId="0"/>
    <cellStyle name="Normal 15 2 7" xfId="0"/>
    <cellStyle name="Normal 15 2 7 2" xfId="0"/>
    <cellStyle name="Normal 15 2 7 2 2" xfId="0"/>
    <cellStyle name="Normal 15 2 7 3" xfId="0"/>
    <cellStyle name="Normal 15 2 8" xfId="0"/>
    <cellStyle name="Normal 15 2 8 2" xfId="0"/>
    <cellStyle name="Normal 15 2 9" xfId="0"/>
    <cellStyle name="Normal 15 3" xfId="0"/>
    <cellStyle name="Normal 15 3 2" xfId="0"/>
    <cellStyle name="Normal 15 3 2 2" xfId="0"/>
    <cellStyle name="Normal 15 3 2 2 2" xfId="0"/>
    <cellStyle name="Normal 15 3 2 2 2 2" xfId="0"/>
    <cellStyle name="Normal 15 3 2 2 2 2 2" xfId="0"/>
    <cellStyle name="Normal 15 3 2 2 2 2 2 2" xfId="0"/>
    <cellStyle name="Normal 15 3 2 2 2 2 2 2 2" xfId="0"/>
    <cellStyle name="Normal 15 3 2 2 2 2 2 3" xfId="0"/>
    <cellStyle name="Normal 15 3 2 2 2 2 3" xfId="0"/>
    <cellStyle name="Normal 15 3 2 2 2 2 3 2" xfId="0"/>
    <cellStyle name="Normal 15 3 2 2 2 2 4" xfId="0"/>
    <cellStyle name="Normal 15 3 2 2 2 3" xfId="0"/>
    <cellStyle name="Normal 15 3 2 2 2 3 2" xfId="0"/>
    <cellStyle name="Normal 15 3 2 2 2 3 2 2" xfId="0"/>
    <cellStyle name="Normal 15 3 2 2 2 3 3" xfId="0"/>
    <cellStyle name="Normal 15 3 2 2 2 4" xfId="0"/>
    <cellStyle name="Normal 15 3 2 2 2 4 2" xfId="0"/>
    <cellStyle name="Normal 15 3 2 2 2 5" xfId="0"/>
    <cellStyle name="Normal 15 3 2 2 3" xfId="0"/>
    <cellStyle name="Normal 15 3 2 2 3 2" xfId="0"/>
    <cellStyle name="Normal 15 3 2 2 3 2 2" xfId="0"/>
    <cellStyle name="Normal 15 3 2 2 3 2 2 2" xfId="0"/>
    <cellStyle name="Normal 15 3 2 2 3 2 3" xfId="0"/>
    <cellStyle name="Normal 15 3 2 2 3 3" xfId="0"/>
    <cellStyle name="Normal 15 3 2 2 3 3 2" xfId="0"/>
    <cellStyle name="Normal 15 3 2 2 3 4" xfId="0"/>
    <cellStyle name="Normal 15 3 2 2 4" xfId="0"/>
    <cellStyle name="Normal 15 3 2 2 4 2" xfId="0"/>
    <cellStyle name="Normal 15 3 2 2 4 2 2" xfId="0"/>
    <cellStyle name="Normal 15 3 2 2 4 3" xfId="0"/>
    <cellStyle name="Normal 15 3 2 2 5" xfId="0"/>
    <cellStyle name="Normal 15 3 2 2 5 2" xfId="0"/>
    <cellStyle name="Normal 15 3 2 2 6" xfId="0"/>
    <cellStyle name="Normal 15 3 2 3" xfId="0"/>
    <cellStyle name="Normal 15 3 2 3 2" xfId="0"/>
    <cellStyle name="Normal 15 3 2 3 2 2" xfId="0"/>
    <cellStyle name="Normal 15 3 2 3 2 2 2" xfId="0"/>
    <cellStyle name="Normal 15 3 2 3 2 2 2 2" xfId="0"/>
    <cellStyle name="Normal 15 3 2 3 2 2 3" xfId="0"/>
    <cellStyle name="Normal 15 3 2 3 2 3" xfId="0"/>
    <cellStyle name="Normal 15 3 2 3 2 3 2" xfId="0"/>
    <cellStyle name="Normal 15 3 2 3 2 4" xfId="0"/>
    <cellStyle name="Normal 15 3 2 3 3" xfId="0"/>
    <cellStyle name="Normal 15 3 2 3 3 2" xfId="0"/>
    <cellStyle name="Normal 15 3 2 3 3 2 2" xfId="0"/>
    <cellStyle name="Normal 15 3 2 3 3 3" xfId="0"/>
    <cellStyle name="Normal 15 3 2 3 4" xfId="0"/>
    <cellStyle name="Normal 15 3 2 3 4 2" xfId="0"/>
    <cellStyle name="Normal 15 3 2 3 5" xfId="0"/>
    <cellStyle name="Normal 15 3 2 4" xfId="0"/>
    <cellStyle name="Normal 15 3 2 4 2" xfId="0"/>
    <cellStyle name="Normal 15 3 2 4 2 2" xfId="0"/>
    <cellStyle name="Normal 15 3 2 4 2 2 2" xfId="0"/>
    <cellStyle name="Normal 15 3 2 4 2 3" xfId="0"/>
    <cellStyle name="Normal 15 3 2 4 3" xfId="0"/>
    <cellStyle name="Normal 15 3 2 4 3 2" xfId="0"/>
    <cellStyle name="Normal 15 3 2 4 4" xfId="0"/>
    <cellStyle name="Normal 15 3 2 5" xfId="0"/>
    <cellStyle name="Normal 15 3 2 5 2" xfId="0"/>
    <cellStyle name="Normal 15 3 2 5 2 2" xfId="0"/>
    <cellStyle name="Normal 15 3 2 5 3" xfId="0"/>
    <cellStyle name="Normal 15 3 2 6" xfId="0"/>
    <cellStyle name="Normal 15 3 2 6 2" xfId="0"/>
    <cellStyle name="Normal 15 3 2 7" xfId="0"/>
    <cellStyle name="Normal 15 3 3" xfId="0"/>
    <cellStyle name="Normal 15 3 3 2" xfId="0"/>
    <cellStyle name="Normal 15 3 3 2 2" xfId="0"/>
    <cellStyle name="Normal 15 3 3 2 2 2" xfId="0"/>
    <cellStyle name="Normal 15 3 3 2 2 2 2" xfId="0"/>
    <cellStyle name="Normal 15 3 3 2 2 2 2 2" xfId="0"/>
    <cellStyle name="Normal 15 3 3 2 2 2 3" xfId="0"/>
    <cellStyle name="Normal 15 3 3 2 2 3" xfId="0"/>
    <cellStyle name="Normal 15 3 3 2 2 3 2" xfId="0"/>
    <cellStyle name="Normal 15 3 3 2 2 4" xfId="0"/>
    <cellStyle name="Normal 15 3 3 2 3" xfId="0"/>
    <cellStyle name="Normal 15 3 3 2 3 2" xfId="0"/>
    <cellStyle name="Normal 15 3 3 2 3 2 2" xfId="0"/>
    <cellStyle name="Normal 15 3 3 2 3 3" xfId="0"/>
    <cellStyle name="Normal 15 3 3 2 4" xfId="0"/>
    <cellStyle name="Normal 15 3 3 2 4 2" xfId="0"/>
    <cellStyle name="Normal 15 3 3 2 5" xfId="0"/>
    <cellStyle name="Normal 15 3 3 3" xfId="0"/>
    <cellStyle name="Normal 15 3 3 3 2" xfId="0"/>
    <cellStyle name="Normal 15 3 3 3 2 2" xfId="0"/>
    <cellStyle name="Normal 15 3 3 3 2 2 2" xfId="0"/>
    <cellStyle name="Normal 15 3 3 3 2 3" xfId="0"/>
    <cellStyle name="Normal 15 3 3 3 3" xfId="0"/>
    <cellStyle name="Normal 15 3 3 3 3 2" xfId="0"/>
    <cellStyle name="Normal 15 3 3 3 4" xfId="0"/>
    <cellStyle name="Normal 15 3 3 4" xfId="0"/>
    <cellStyle name="Normal 15 3 3 4 2" xfId="0"/>
    <cellStyle name="Normal 15 3 3 4 2 2" xfId="0"/>
    <cellStyle name="Normal 15 3 3 4 3" xfId="0"/>
    <cellStyle name="Normal 15 3 3 5" xfId="0"/>
    <cellStyle name="Normal 15 3 3 5 2" xfId="0"/>
    <cellStyle name="Normal 15 3 3 6" xfId="0"/>
    <cellStyle name="Normal 15 3 4" xfId="0"/>
    <cellStyle name="Normal 15 3 4 2" xfId="0"/>
    <cellStyle name="Normal 15 3 4 2 2" xfId="0"/>
    <cellStyle name="Normal 15 3 4 2 2 2" xfId="0"/>
    <cellStyle name="Normal 15 3 4 2 2 2 2" xfId="0"/>
    <cellStyle name="Normal 15 3 4 2 2 3" xfId="0"/>
    <cellStyle name="Normal 15 3 4 2 3" xfId="0"/>
    <cellStyle name="Normal 15 3 4 2 3 2" xfId="0"/>
    <cellStyle name="Normal 15 3 4 2 4" xfId="0"/>
    <cellStyle name="Normal 15 3 4 3" xfId="0"/>
    <cellStyle name="Normal 15 3 4 3 2" xfId="0"/>
    <cellStyle name="Normal 15 3 4 3 2 2" xfId="0"/>
    <cellStyle name="Normal 15 3 4 3 3" xfId="0"/>
    <cellStyle name="Normal 15 3 4 4" xfId="0"/>
    <cellStyle name="Normal 15 3 4 4 2" xfId="0"/>
    <cellStyle name="Normal 15 3 4 5" xfId="0"/>
    <cellStyle name="Normal 15 3 5" xfId="0"/>
    <cellStyle name="Normal 15 3 5 2" xfId="0"/>
    <cellStyle name="Normal 15 3 5 2 2" xfId="0"/>
    <cellStyle name="Normal 15 3 5 2 2 2" xfId="0"/>
    <cellStyle name="Normal 15 3 5 2 3" xfId="0"/>
    <cellStyle name="Normal 15 3 5 3" xfId="0"/>
    <cellStyle name="Normal 15 3 5 3 2" xfId="0"/>
    <cellStyle name="Normal 15 3 5 4" xfId="0"/>
    <cellStyle name="Normal 15 3 6" xfId="0"/>
    <cellStyle name="Normal 15 3 6 2" xfId="0"/>
    <cellStyle name="Normal 15 3 6 2 2" xfId="0"/>
    <cellStyle name="Normal 15 3 6 3" xfId="0"/>
    <cellStyle name="Normal 15 3 7" xfId="0"/>
    <cellStyle name="Normal 15 3 7 2" xfId="0"/>
    <cellStyle name="Normal 15 3 8" xfId="0"/>
    <cellStyle name="Normal 15 4" xfId="0"/>
    <cellStyle name="Normal 15 4 2" xfId="0"/>
    <cellStyle name="Normal 15 4 2 2" xfId="0"/>
    <cellStyle name="Normal 15 4 2 2 2" xfId="0"/>
    <cellStyle name="Normal 15 4 2 2 2 2" xfId="0"/>
    <cellStyle name="Normal 15 4 2 2 2 2 2" xfId="0"/>
    <cellStyle name="Normal 15 4 2 2 2 2 2 2" xfId="0"/>
    <cellStyle name="Normal 15 4 2 2 2 2 3" xfId="0"/>
    <cellStyle name="Normal 15 4 2 2 2 3" xfId="0"/>
    <cellStyle name="Normal 15 4 2 2 2 3 2" xfId="0"/>
    <cellStyle name="Normal 15 4 2 2 2 4" xfId="0"/>
    <cellStyle name="Normal 15 4 2 2 3" xfId="0"/>
    <cellStyle name="Normal 15 4 2 2 3 2" xfId="0"/>
    <cellStyle name="Normal 15 4 2 2 3 2 2" xfId="0"/>
    <cellStyle name="Normal 15 4 2 2 3 3" xfId="0"/>
    <cellStyle name="Normal 15 4 2 2 4" xfId="0"/>
    <cellStyle name="Normal 15 4 2 2 4 2" xfId="0"/>
    <cellStyle name="Normal 15 4 2 2 5" xfId="0"/>
    <cellStyle name="Normal 15 4 2 3" xfId="0"/>
    <cellStyle name="Normal 15 4 2 3 2" xfId="0"/>
    <cellStyle name="Normal 15 4 2 3 2 2" xfId="0"/>
    <cellStyle name="Normal 15 4 2 3 2 2 2" xfId="0"/>
    <cellStyle name="Normal 15 4 2 3 2 3" xfId="0"/>
    <cellStyle name="Normal 15 4 2 3 3" xfId="0"/>
    <cellStyle name="Normal 15 4 2 3 3 2" xfId="0"/>
    <cellStyle name="Normal 15 4 2 3 4" xfId="0"/>
    <cellStyle name="Normal 15 4 2 4" xfId="0"/>
    <cellStyle name="Normal 15 4 2 4 2" xfId="0"/>
    <cellStyle name="Normal 15 4 2 4 2 2" xfId="0"/>
    <cellStyle name="Normal 15 4 2 4 3" xfId="0"/>
    <cellStyle name="Normal 15 4 2 5" xfId="0"/>
    <cellStyle name="Normal 15 4 2 5 2" xfId="0"/>
    <cellStyle name="Normal 15 4 2 6" xfId="0"/>
    <cellStyle name="Normal 15 4 3" xfId="0"/>
    <cellStyle name="Normal 15 4 3 2" xfId="0"/>
    <cellStyle name="Normal 15 4 3 2 2" xfId="0"/>
    <cellStyle name="Normal 15 4 3 2 2 2" xfId="0"/>
    <cellStyle name="Normal 15 4 3 2 2 2 2" xfId="0"/>
    <cellStyle name="Normal 15 4 3 2 2 3" xfId="0"/>
    <cellStyle name="Normal 15 4 3 2 3" xfId="0"/>
    <cellStyle name="Normal 15 4 3 2 3 2" xfId="0"/>
    <cellStyle name="Normal 15 4 3 2 4" xfId="0"/>
    <cellStyle name="Normal 15 4 3 3" xfId="0"/>
    <cellStyle name="Normal 15 4 3 3 2" xfId="0"/>
    <cellStyle name="Normal 15 4 3 3 2 2" xfId="0"/>
    <cellStyle name="Normal 15 4 3 3 3" xfId="0"/>
    <cellStyle name="Normal 15 4 3 4" xfId="0"/>
    <cellStyle name="Normal 15 4 3 4 2" xfId="0"/>
    <cellStyle name="Normal 15 4 3 5" xfId="0"/>
    <cellStyle name="Normal 15 4 4" xfId="0"/>
    <cellStyle name="Normal 15 4 4 2" xfId="0"/>
    <cellStyle name="Normal 15 4 4 2 2" xfId="0"/>
    <cellStyle name="Normal 15 4 4 2 2 2" xfId="0"/>
    <cellStyle name="Normal 15 4 4 2 3" xfId="0"/>
    <cellStyle name="Normal 15 4 4 3" xfId="0"/>
    <cellStyle name="Normal 15 4 4 3 2" xfId="0"/>
    <cellStyle name="Normal 15 4 4 4" xfId="0"/>
    <cellStyle name="Normal 15 4 5" xfId="0"/>
    <cellStyle name="Normal 15 4 5 2" xfId="0"/>
    <cellStyle name="Normal 15 4 5 2 2" xfId="0"/>
    <cellStyle name="Normal 15 4 5 3" xfId="0"/>
    <cellStyle name="Normal 15 4 6" xfId="0"/>
    <cellStyle name="Normal 15 4 6 2" xfId="0"/>
    <cellStyle name="Normal 15 4 7" xfId="0"/>
    <cellStyle name="Normal 15 5" xfId="0"/>
    <cellStyle name="Normal 15 5 2" xfId="0"/>
    <cellStyle name="Normal 15 5 2 2" xfId="0"/>
    <cellStyle name="Normal 15 5 2 2 2" xfId="0"/>
    <cellStyle name="Normal 15 5 2 2 2 2" xfId="0"/>
    <cellStyle name="Normal 15 5 2 2 2 2 2" xfId="0"/>
    <cellStyle name="Normal 15 5 2 2 2 3" xfId="0"/>
    <cellStyle name="Normal 15 5 2 2 3" xfId="0"/>
    <cellStyle name="Normal 15 5 2 2 3 2" xfId="0"/>
    <cellStyle name="Normal 15 5 2 2 4" xfId="0"/>
    <cellStyle name="Normal 15 5 2 3" xfId="0"/>
    <cellStyle name="Normal 15 5 2 3 2" xfId="0"/>
    <cellStyle name="Normal 15 5 2 3 2 2" xfId="0"/>
    <cellStyle name="Normal 15 5 2 3 3" xfId="0"/>
    <cellStyle name="Normal 15 5 2 4" xfId="0"/>
    <cellStyle name="Normal 15 5 2 4 2" xfId="0"/>
    <cellStyle name="Normal 15 5 2 5" xfId="0"/>
    <cellStyle name="Normal 15 5 3" xfId="0"/>
    <cellStyle name="Normal 15 5 3 2" xfId="0"/>
    <cellStyle name="Normal 15 5 3 2 2" xfId="0"/>
    <cellStyle name="Normal 15 5 3 2 2 2" xfId="0"/>
    <cellStyle name="Normal 15 5 3 2 3" xfId="0"/>
    <cellStyle name="Normal 15 5 3 3" xfId="0"/>
    <cellStyle name="Normal 15 5 3 3 2" xfId="0"/>
    <cellStyle name="Normal 15 5 3 4" xfId="0"/>
    <cellStyle name="Normal 15 5 4" xfId="0"/>
    <cellStyle name="Normal 15 5 4 2" xfId="0"/>
    <cellStyle name="Normal 15 5 4 2 2" xfId="0"/>
    <cellStyle name="Normal 15 5 4 3" xfId="0"/>
    <cellStyle name="Normal 15 5 5" xfId="0"/>
    <cellStyle name="Normal 15 5 5 2" xfId="0"/>
    <cellStyle name="Normal 15 5 6" xfId="0"/>
    <cellStyle name="Normal 15 6" xfId="0"/>
    <cellStyle name="Normal 15 6 2" xfId="0"/>
    <cellStyle name="Normal 15 6 2 2" xfId="0"/>
    <cellStyle name="Normal 15 6 2 2 2" xfId="0"/>
    <cellStyle name="Normal 15 6 2 2 2 2" xfId="0"/>
    <cellStyle name="Normal 15 6 2 2 3" xfId="0"/>
    <cellStyle name="Normal 15 6 2 3" xfId="0"/>
    <cellStyle name="Normal 15 6 2 3 2" xfId="0"/>
    <cellStyle name="Normal 15 6 2 4" xfId="0"/>
    <cellStyle name="Normal 15 6 3" xfId="0"/>
    <cellStyle name="Normal 15 6 3 2" xfId="0"/>
    <cellStyle name="Normal 15 6 3 2 2" xfId="0"/>
    <cellStyle name="Normal 15 6 3 3" xfId="0"/>
    <cellStyle name="Normal 15 6 4" xfId="0"/>
    <cellStyle name="Normal 15 6 4 2" xfId="0"/>
    <cellStyle name="Normal 15 6 5" xfId="0"/>
    <cellStyle name="Normal 15 7" xfId="0"/>
    <cellStyle name="Normal 15 7 2" xfId="0"/>
    <cellStyle name="Normal 15 7 2 2" xfId="0"/>
    <cellStyle name="Normal 15 7 2 2 2" xfId="0"/>
    <cellStyle name="Normal 15 7 2 3" xfId="0"/>
    <cellStyle name="Normal 15 7 3" xfId="0"/>
    <cellStyle name="Normal 15 7 3 2" xfId="0"/>
    <cellStyle name="Normal 15 7 4" xfId="0"/>
    <cellStyle name="Normal 15 8" xfId="0"/>
    <cellStyle name="Normal 15 8 2" xfId="0"/>
    <cellStyle name="Normal 15 8 2 2" xfId="0"/>
    <cellStyle name="Normal 15 8 3" xfId="0"/>
    <cellStyle name="Normal 15 9" xfId="0"/>
    <cellStyle name="Normal 15 9 2" xfId="0"/>
    <cellStyle name="Normal 150" xfId="0"/>
    <cellStyle name="Normal 151" xfId="0"/>
    <cellStyle name="Normal 152" xfId="0"/>
    <cellStyle name="Normal 153" xfId="0"/>
    <cellStyle name="Normal 154" xfId="0"/>
    <cellStyle name="Normal 155" xfId="0"/>
    <cellStyle name="Normal 156" xfId="0"/>
    <cellStyle name="Normal 156 2" xfId="0"/>
    <cellStyle name="Normal 157" xfId="0"/>
    <cellStyle name="Normal 158" xfId="0"/>
    <cellStyle name="Normal 159" xfId="0"/>
    <cellStyle name="Normal 159 2" xfId="0"/>
    <cellStyle name="Normal 159 3" xfId="0"/>
    <cellStyle name="Normal 16" xfId="0"/>
    <cellStyle name="Normal 16 10" xfId="0"/>
    <cellStyle name="Normal 16 11" xfId="0"/>
    <cellStyle name="Normal 16 12" xfId="0"/>
    <cellStyle name="Normal 16 13" xfId="0"/>
    <cellStyle name="Normal 16 2" xfId="0"/>
    <cellStyle name="Normal 16 2 2" xfId="0"/>
    <cellStyle name="Normal 16 2 2 2" xfId="0"/>
    <cellStyle name="Normal 16 2 2 2 2" xfId="0"/>
    <cellStyle name="Normal 16 2 2 2 2 2" xfId="0"/>
    <cellStyle name="Normal 16 2 2 2 2 2 2" xfId="0"/>
    <cellStyle name="Normal 16 2 2 2 2 2 2 2" xfId="0"/>
    <cellStyle name="Normal 16 2 2 2 2 2 2 2 2" xfId="0"/>
    <cellStyle name="Normal 16 2 2 2 2 2 2 2 2 2" xfId="0"/>
    <cellStyle name="Normal 16 2 2 2 2 2 2 2 3" xfId="0"/>
    <cellStyle name="Normal 16 2 2 2 2 2 2 3" xfId="0"/>
    <cellStyle name="Normal 16 2 2 2 2 2 2 3 2" xfId="0"/>
    <cellStyle name="Normal 16 2 2 2 2 2 2 4" xfId="0"/>
    <cellStyle name="Normal 16 2 2 2 2 2 3" xfId="0"/>
    <cellStyle name="Normal 16 2 2 2 2 2 3 2" xfId="0"/>
    <cellStyle name="Normal 16 2 2 2 2 2 3 2 2" xfId="0"/>
    <cellStyle name="Normal 16 2 2 2 2 2 3 3" xfId="0"/>
    <cellStyle name="Normal 16 2 2 2 2 2 4" xfId="0"/>
    <cellStyle name="Normal 16 2 2 2 2 2 4 2" xfId="0"/>
    <cellStyle name="Normal 16 2 2 2 2 2 5" xfId="0"/>
    <cellStyle name="Normal 16 2 2 2 2 3" xfId="0"/>
    <cellStyle name="Normal 16 2 2 2 2 3 2" xfId="0"/>
    <cellStyle name="Normal 16 2 2 2 2 3 2 2" xfId="0"/>
    <cellStyle name="Normal 16 2 2 2 2 3 2 2 2" xfId="0"/>
    <cellStyle name="Normal 16 2 2 2 2 3 2 3" xfId="0"/>
    <cellStyle name="Normal 16 2 2 2 2 3 3" xfId="0"/>
    <cellStyle name="Normal 16 2 2 2 2 3 3 2" xfId="0"/>
    <cellStyle name="Normal 16 2 2 2 2 3 4" xfId="0"/>
    <cellStyle name="Normal 16 2 2 2 2 4" xfId="0"/>
    <cellStyle name="Normal 16 2 2 2 2 4 2" xfId="0"/>
    <cellStyle name="Normal 16 2 2 2 2 4 2 2" xfId="0"/>
    <cellStyle name="Normal 16 2 2 2 2 4 3" xfId="0"/>
    <cellStyle name="Normal 16 2 2 2 2 5" xfId="0"/>
    <cellStyle name="Normal 16 2 2 2 2 5 2" xfId="0"/>
    <cellStyle name="Normal 16 2 2 2 2 6" xfId="0"/>
    <cellStyle name="Normal 16 2 2 2 3" xfId="0"/>
    <cellStyle name="Normal 16 2 2 2 3 2" xfId="0"/>
    <cellStyle name="Normal 16 2 2 2 3 2 2" xfId="0"/>
    <cellStyle name="Normal 16 2 2 2 3 2 2 2" xfId="0"/>
    <cellStyle name="Normal 16 2 2 2 3 2 2 2 2" xfId="0"/>
    <cellStyle name="Normal 16 2 2 2 3 2 2 3" xfId="0"/>
    <cellStyle name="Normal 16 2 2 2 3 2 3" xfId="0"/>
    <cellStyle name="Normal 16 2 2 2 3 2 3 2" xfId="0"/>
    <cellStyle name="Normal 16 2 2 2 3 2 4" xfId="0"/>
    <cellStyle name="Normal 16 2 2 2 3 3" xfId="0"/>
    <cellStyle name="Normal 16 2 2 2 3 3 2" xfId="0"/>
    <cellStyle name="Normal 16 2 2 2 3 3 2 2" xfId="0"/>
    <cellStyle name="Normal 16 2 2 2 3 3 3" xfId="0"/>
    <cellStyle name="Normal 16 2 2 2 3 4" xfId="0"/>
    <cellStyle name="Normal 16 2 2 2 3 4 2" xfId="0"/>
    <cellStyle name="Normal 16 2 2 2 3 5" xfId="0"/>
    <cellStyle name="Normal 16 2 2 2 4" xfId="0"/>
    <cellStyle name="Normal 16 2 2 2 4 2" xfId="0"/>
    <cellStyle name="Normal 16 2 2 2 4 2 2" xfId="0"/>
    <cellStyle name="Normal 16 2 2 2 4 2 2 2" xfId="0"/>
    <cellStyle name="Normal 16 2 2 2 4 2 3" xfId="0"/>
    <cellStyle name="Normal 16 2 2 2 4 3" xfId="0"/>
    <cellStyle name="Normal 16 2 2 2 4 3 2" xfId="0"/>
    <cellStyle name="Normal 16 2 2 2 4 4" xfId="0"/>
    <cellStyle name="Normal 16 2 2 2 5" xfId="0"/>
    <cellStyle name="Normal 16 2 2 2 5 2" xfId="0"/>
    <cellStyle name="Normal 16 2 2 2 5 2 2" xfId="0"/>
    <cellStyle name="Normal 16 2 2 2 5 3" xfId="0"/>
    <cellStyle name="Normal 16 2 2 2 6" xfId="0"/>
    <cellStyle name="Normal 16 2 2 2 6 2" xfId="0"/>
    <cellStyle name="Normal 16 2 2 2 7" xfId="0"/>
    <cellStyle name="Normal 16 2 2 3" xfId="0"/>
    <cellStyle name="Normal 16 2 2 3 2" xfId="0"/>
    <cellStyle name="Normal 16 2 2 3 2 2" xfId="0"/>
    <cellStyle name="Normal 16 2 2 3 2 2 2" xfId="0"/>
    <cellStyle name="Normal 16 2 2 3 2 2 2 2" xfId="0"/>
    <cellStyle name="Normal 16 2 2 3 2 2 2 2 2" xfId="0"/>
    <cellStyle name="Normal 16 2 2 3 2 2 2 3" xfId="0"/>
    <cellStyle name="Normal 16 2 2 3 2 2 3" xfId="0"/>
    <cellStyle name="Normal 16 2 2 3 2 2 3 2" xfId="0"/>
    <cellStyle name="Normal 16 2 2 3 2 2 4" xfId="0"/>
    <cellStyle name="Normal 16 2 2 3 2 3" xfId="0"/>
    <cellStyle name="Normal 16 2 2 3 2 3 2" xfId="0"/>
    <cellStyle name="Normal 16 2 2 3 2 3 2 2" xfId="0"/>
    <cellStyle name="Normal 16 2 2 3 2 3 3" xfId="0"/>
    <cellStyle name="Normal 16 2 2 3 2 4" xfId="0"/>
    <cellStyle name="Normal 16 2 2 3 2 4 2" xfId="0"/>
    <cellStyle name="Normal 16 2 2 3 2 5" xfId="0"/>
    <cellStyle name="Normal 16 2 2 3 3" xfId="0"/>
    <cellStyle name="Normal 16 2 2 3 3 2" xfId="0"/>
    <cellStyle name="Normal 16 2 2 3 3 2 2" xfId="0"/>
    <cellStyle name="Normal 16 2 2 3 3 2 2 2" xfId="0"/>
    <cellStyle name="Normal 16 2 2 3 3 2 3" xfId="0"/>
    <cellStyle name="Normal 16 2 2 3 3 3" xfId="0"/>
    <cellStyle name="Normal 16 2 2 3 3 3 2" xfId="0"/>
    <cellStyle name="Normal 16 2 2 3 3 4" xfId="0"/>
    <cellStyle name="Normal 16 2 2 3 4" xfId="0"/>
    <cellStyle name="Normal 16 2 2 3 4 2" xfId="0"/>
    <cellStyle name="Normal 16 2 2 3 4 2 2" xfId="0"/>
    <cellStyle name="Normal 16 2 2 3 4 3" xfId="0"/>
    <cellStyle name="Normal 16 2 2 3 5" xfId="0"/>
    <cellStyle name="Normal 16 2 2 3 5 2" xfId="0"/>
    <cellStyle name="Normal 16 2 2 3 6" xfId="0"/>
    <cellStyle name="Normal 16 2 2 4" xfId="0"/>
    <cellStyle name="Normal 16 2 2 4 2" xfId="0"/>
    <cellStyle name="Normal 16 2 2 4 2 2" xfId="0"/>
    <cellStyle name="Normal 16 2 2 4 2 2 2" xfId="0"/>
    <cellStyle name="Normal 16 2 2 4 2 2 2 2" xfId="0"/>
    <cellStyle name="Normal 16 2 2 4 2 2 3" xfId="0"/>
    <cellStyle name="Normal 16 2 2 4 2 3" xfId="0"/>
    <cellStyle name="Normal 16 2 2 4 2 3 2" xfId="0"/>
    <cellStyle name="Normal 16 2 2 4 2 4" xfId="0"/>
    <cellStyle name="Normal 16 2 2 4 3" xfId="0"/>
    <cellStyle name="Normal 16 2 2 4 3 2" xfId="0"/>
    <cellStyle name="Normal 16 2 2 4 3 2 2" xfId="0"/>
    <cellStyle name="Normal 16 2 2 4 3 3" xfId="0"/>
    <cellStyle name="Normal 16 2 2 4 4" xfId="0"/>
    <cellStyle name="Normal 16 2 2 4 4 2" xfId="0"/>
    <cellStyle name="Normal 16 2 2 4 5" xfId="0"/>
    <cellStyle name="Normal 16 2 2 5" xfId="0"/>
    <cellStyle name="Normal 16 2 2 5 2" xfId="0"/>
    <cellStyle name="Normal 16 2 2 5 2 2" xfId="0"/>
    <cellStyle name="Normal 16 2 2 5 2 2 2" xfId="0"/>
    <cellStyle name="Normal 16 2 2 5 2 3" xfId="0"/>
    <cellStyle name="Normal 16 2 2 5 3" xfId="0"/>
    <cellStyle name="Normal 16 2 2 5 3 2" xfId="0"/>
    <cellStyle name="Normal 16 2 2 5 4" xfId="0"/>
    <cellStyle name="Normal 16 2 2 6" xfId="0"/>
    <cellStyle name="Normal 16 2 2 6 2" xfId="0"/>
    <cellStyle name="Normal 16 2 2 6 2 2" xfId="0"/>
    <cellStyle name="Normal 16 2 2 6 3" xfId="0"/>
    <cellStyle name="Normal 16 2 2 7" xfId="0"/>
    <cellStyle name="Normal 16 2 2 7 2" xfId="0"/>
    <cellStyle name="Normal 16 2 2 8" xfId="0"/>
    <cellStyle name="Normal 16 2 3" xfId="0"/>
    <cellStyle name="Normal 16 2 3 2" xfId="0"/>
    <cellStyle name="Normal 16 2 3 2 2" xfId="0"/>
    <cellStyle name="Normal 16 2 3 2 2 2" xfId="0"/>
    <cellStyle name="Normal 16 2 3 2 2 2 2" xfId="0"/>
    <cellStyle name="Normal 16 2 3 2 2 2 2 2" xfId="0"/>
    <cellStyle name="Normal 16 2 3 2 2 2 2 2 2" xfId="0"/>
    <cellStyle name="Normal 16 2 3 2 2 2 2 3" xfId="0"/>
    <cellStyle name="Normal 16 2 3 2 2 2 3" xfId="0"/>
    <cellStyle name="Normal 16 2 3 2 2 2 3 2" xfId="0"/>
    <cellStyle name="Normal 16 2 3 2 2 2 4" xfId="0"/>
    <cellStyle name="Normal 16 2 3 2 2 3" xfId="0"/>
    <cellStyle name="Normal 16 2 3 2 2 3 2" xfId="0"/>
    <cellStyle name="Normal 16 2 3 2 2 3 2 2" xfId="0"/>
    <cellStyle name="Normal 16 2 3 2 2 3 3" xfId="0"/>
    <cellStyle name="Normal 16 2 3 2 2 4" xfId="0"/>
    <cellStyle name="Normal 16 2 3 2 2 4 2" xfId="0"/>
    <cellStyle name="Normal 16 2 3 2 2 5" xfId="0"/>
    <cellStyle name="Normal 16 2 3 2 3" xfId="0"/>
    <cellStyle name="Normal 16 2 3 2 3 2" xfId="0"/>
    <cellStyle name="Normal 16 2 3 2 3 2 2" xfId="0"/>
    <cellStyle name="Normal 16 2 3 2 3 2 2 2" xfId="0"/>
    <cellStyle name="Normal 16 2 3 2 3 2 3" xfId="0"/>
    <cellStyle name="Normal 16 2 3 2 3 3" xfId="0"/>
    <cellStyle name="Normal 16 2 3 2 3 3 2" xfId="0"/>
    <cellStyle name="Normal 16 2 3 2 3 4" xfId="0"/>
    <cellStyle name="Normal 16 2 3 2 4" xfId="0"/>
    <cellStyle name="Normal 16 2 3 2 4 2" xfId="0"/>
    <cellStyle name="Normal 16 2 3 2 4 2 2" xfId="0"/>
    <cellStyle name="Normal 16 2 3 2 4 3" xfId="0"/>
    <cellStyle name="Normal 16 2 3 2 5" xfId="0"/>
    <cellStyle name="Normal 16 2 3 2 5 2" xfId="0"/>
    <cellStyle name="Normal 16 2 3 2 6" xfId="0"/>
    <cellStyle name="Normal 16 2 3 3" xfId="0"/>
    <cellStyle name="Normal 16 2 3 3 2" xfId="0"/>
    <cellStyle name="Normal 16 2 3 3 2 2" xfId="0"/>
    <cellStyle name="Normal 16 2 3 3 2 2 2" xfId="0"/>
    <cellStyle name="Normal 16 2 3 3 2 2 2 2" xfId="0"/>
    <cellStyle name="Normal 16 2 3 3 2 2 3" xfId="0"/>
    <cellStyle name="Normal 16 2 3 3 2 3" xfId="0"/>
    <cellStyle name="Normal 16 2 3 3 2 3 2" xfId="0"/>
    <cellStyle name="Normal 16 2 3 3 2 4" xfId="0"/>
    <cellStyle name="Normal 16 2 3 3 3" xfId="0"/>
    <cellStyle name="Normal 16 2 3 3 3 2" xfId="0"/>
    <cellStyle name="Normal 16 2 3 3 3 2 2" xfId="0"/>
    <cellStyle name="Normal 16 2 3 3 3 3" xfId="0"/>
    <cellStyle name="Normal 16 2 3 3 4" xfId="0"/>
    <cellStyle name="Normal 16 2 3 3 4 2" xfId="0"/>
    <cellStyle name="Normal 16 2 3 3 5" xfId="0"/>
    <cellStyle name="Normal 16 2 3 4" xfId="0"/>
    <cellStyle name="Normal 16 2 3 4 2" xfId="0"/>
    <cellStyle name="Normal 16 2 3 4 2 2" xfId="0"/>
    <cellStyle name="Normal 16 2 3 4 2 2 2" xfId="0"/>
    <cellStyle name="Normal 16 2 3 4 2 3" xfId="0"/>
    <cellStyle name="Normal 16 2 3 4 3" xfId="0"/>
    <cellStyle name="Normal 16 2 3 4 3 2" xfId="0"/>
    <cellStyle name="Normal 16 2 3 4 4" xfId="0"/>
    <cellStyle name="Normal 16 2 3 5" xfId="0"/>
    <cellStyle name="Normal 16 2 3 5 2" xfId="0"/>
    <cellStyle name="Normal 16 2 3 5 2 2" xfId="0"/>
    <cellStyle name="Normal 16 2 3 5 3" xfId="0"/>
    <cellStyle name="Normal 16 2 3 6" xfId="0"/>
    <cellStyle name="Normal 16 2 3 6 2" xfId="0"/>
    <cellStyle name="Normal 16 2 3 7" xfId="0"/>
    <cellStyle name="Normal 16 2 4" xfId="0"/>
    <cellStyle name="Normal 16 2 4 2" xfId="0"/>
    <cellStyle name="Normal 16 2 4 2 2" xfId="0"/>
    <cellStyle name="Normal 16 2 4 2 2 2" xfId="0"/>
    <cellStyle name="Normal 16 2 4 2 2 2 2" xfId="0"/>
    <cellStyle name="Normal 16 2 4 2 2 2 2 2" xfId="0"/>
    <cellStyle name="Normal 16 2 4 2 2 2 3" xfId="0"/>
    <cellStyle name="Normal 16 2 4 2 2 3" xfId="0"/>
    <cellStyle name="Normal 16 2 4 2 2 3 2" xfId="0"/>
    <cellStyle name="Normal 16 2 4 2 2 4" xfId="0"/>
    <cellStyle name="Normal 16 2 4 2 3" xfId="0"/>
    <cellStyle name="Normal 16 2 4 2 3 2" xfId="0"/>
    <cellStyle name="Normal 16 2 4 2 3 2 2" xfId="0"/>
    <cellStyle name="Normal 16 2 4 2 3 3" xfId="0"/>
    <cellStyle name="Normal 16 2 4 2 4" xfId="0"/>
    <cellStyle name="Normal 16 2 4 2 4 2" xfId="0"/>
    <cellStyle name="Normal 16 2 4 2 5" xfId="0"/>
    <cellStyle name="Normal 16 2 4 3" xfId="0"/>
    <cellStyle name="Normal 16 2 4 3 2" xfId="0"/>
    <cellStyle name="Normal 16 2 4 3 2 2" xfId="0"/>
    <cellStyle name="Normal 16 2 4 3 2 2 2" xfId="0"/>
    <cellStyle name="Normal 16 2 4 3 2 3" xfId="0"/>
    <cellStyle name="Normal 16 2 4 3 3" xfId="0"/>
    <cellStyle name="Normal 16 2 4 3 3 2" xfId="0"/>
    <cellStyle name="Normal 16 2 4 3 4" xfId="0"/>
    <cellStyle name="Normal 16 2 4 4" xfId="0"/>
    <cellStyle name="Normal 16 2 4 4 2" xfId="0"/>
    <cellStyle name="Normal 16 2 4 4 2 2" xfId="0"/>
    <cellStyle name="Normal 16 2 4 4 3" xfId="0"/>
    <cellStyle name="Normal 16 2 4 5" xfId="0"/>
    <cellStyle name="Normal 16 2 4 5 2" xfId="0"/>
    <cellStyle name="Normal 16 2 4 6" xfId="0"/>
    <cellStyle name="Normal 16 2 5" xfId="0"/>
    <cellStyle name="Normal 16 2 5 2" xfId="0"/>
    <cellStyle name="Normal 16 2 5 2 2" xfId="0"/>
    <cellStyle name="Normal 16 2 5 2 2 2" xfId="0"/>
    <cellStyle name="Normal 16 2 5 2 2 2 2" xfId="0"/>
    <cellStyle name="Normal 16 2 5 2 2 3" xfId="0"/>
    <cellStyle name="Normal 16 2 5 2 3" xfId="0"/>
    <cellStyle name="Normal 16 2 5 2 3 2" xfId="0"/>
    <cellStyle name="Normal 16 2 5 2 4" xfId="0"/>
    <cellStyle name="Normal 16 2 5 3" xfId="0"/>
    <cellStyle name="Normal 16 2 5 3 2" xfId="0"/>
    <cellStyle name="Normal 16 2 5 3 2 2" xfId="0"/>
    <cellStyle name="Normal 16 2 5 3 3" xfId="0"/>
    <cellStyle name="Normal 16 2 5 4" xfId="0"/>
    <cellStyle name="Normal 16 2 5 4 2" xfId="0"/>
    <cellStyle name="Normal 16 2 5 5" xfId="0"/>
    <cellStyle name="Normal 16 2 6" xfId="0"/>
    <cellStyle name="Normal 16 2 6 2" xfId="0"/>
    <cellStyle name="Normal 16 2 6 2 2" xfId="0"/>
    <cellStyle name="Normal 16 2 6 2 2 2" xfId="0"/>
    <cellStyle name="Normal 16 2 6 2 3" xfId="0"/>
    <cellStyle name="Normal 16 2 6 3" xfId="0"/>
    <cellStyle name="Normal 16 2 6 3 2" xfId="0"/>
    <cellStyle name="Normal 16 2 6 4" xfId="0"/>
    <cellStyle name="Normal 16 2 7" xfId="0"/>
    <cellStyle name="Normal 16 2 7 2" xfId="0"/>
    <cellStyle name="Normal 16 2 7 2 2" xfId="0"/>
    <cellStyle name="Normal 16 2 7 3" xfId="0"/>
    <cellStyle name="Normal 16 2 8" xfId="0"/>
    <cellStyle name="Normal 16 2 8 2" xfId="0"/>
    <cellStyle name="Normal 16 2 9" xfId="0"/>
    <cellStyle name="Normal 16 3" xfId="0"/>
    <cellStyle name="Normal 16 3 2" xfId="0"/>
    <cellStyle name="Normal 16 3 2 2" xfId="0"/>
    <cellStyle name="Normal 16 3 2 2 2" xfId="0"/>
    <cellStyle name="Normal 16 3 2 2 2 2" xfId="0"/>
    <cellStyle name="Normal 16 3 2 2 2 2 2" xfId="0"/>
    <cellStyle name="Normal 16 3 2 2 2 2 2 2" xfId="0"/>
    <cellStyle name="Normal 16 3 2 2 2 2 2 2 2" xfId="0"/>
    <cellStyle name="Normal 16 3 2 2 2 2 2 3" xfId="0"/>
    <cellStyle name="Normal 16 3 2 2 2 2 3" xfId="0"/>
    <cellStyle name="Normal 16 3 2 2 2 2 3 2" xfId="0"/>
    <cellStyle name="Normal 16 3 2 2 2 2 4" xfId="0"/>
    <cellStyle name="Normal 16 3 2 2 2 3" xfId="0"/>
    <cellStyle name="Normal 16 3 2 2 2 3 2" xfId="0"/>
    <cellStyle name="Normal 16 3 2 2 2 3 2 2" xfId="0"/>
    <cellStyle name="Normal 16 3 2 2 2 3 3" xfId="0"/>
    <cellStyle name="Normal 16 3 2 2 2 4" xfId="0"/>
    <cellStyle name="Normal 16 3 2 2 2 4 2" xfId="0"/>
    <cellStyle name="Normal 16 3 2 2 2 5" xfId="0"/>
    <cellStyle name="Normal 16 3 2 2 3" xfId="0"/>
    <cellStyle name="Normal 16 3 2 2 3 2" xfId="0"/>
    <cellStyle name="Normal 16 3 2 2 3 2 2" xfId="0"/>
    <cellStyle name="Normal 16 3 2 2 3 2 2 2" xfId="0"/>
    <cellStyle name="Normal 16 3 2 2 3 2 3" xfId="0"/>
    <cellStyle name="Normal 16 3 2 2 3 3" xfId="0"/>
    <cellStyle name="Normal 16 3 2 2 3 3 2" xfId="0"/>
    <cellStyle name="Normal 16 3 2 2 3 4" xfId="0"/>
    <cellStyle name="Normal 16 3 2 2 4" xfId="0"/>
    <cellStyle name="Normal 16 3 2 2 4 2" xfId="0"/>
    <cellStyle name="Normal 16 3 2 2 4 2 2" xfId="0"/>
    <cellStyle name="Normal 16 3 2 2 4 3" xfId="0"/>
    <cellStyle name="Normal 16 3 2 2 5" xfId="0"/>
    <cellStyle name="Normal 16 3 2 2 5 2" xfId="0"/>
    <cellStyle name="Normal 16 3 2 2 6" xfId="0"/>
    <cellStyle name="Normal 16 3 2 3" xfId="0"/>
    <cellStyle name="Normal 16 3 2 3 2" xfId="0"/>
    <cellStyle name="Normal 16 3 2 3 2 2" xfId="0"/>
    <cellStyle name="Normal 16 3 2 3 2 2 2" xfId="0"/>
    <cellStyle name="Normal 16 3 2 3 2 2 2 2" xfId="0"/>
    <cellStyle name="Normal 16 3 2 3 2 2 3" xfId="0"/>
    <cellStyle name="Normal 16 3 2 3 2 3" xfId="0"/>
    <cellStyle name="Normal 16 3 2 3 2 3 2" xfId="0"/>
    <cellStyle name="Normal 16 3 2 3 2 4" xfId="0"/>
    <cellStyle name="Normal 16 3 2 3 3" xfId="0"/>
    <cellStyle name="Normal 16 3 2 3 3 2" xfId="0"/>
    <cellStyle name="Normal 16 3 2 3 3 2 2" xfId="0"/>
    <cellStyle name="Normal 16 3 2 3 3 3" xfId="0"/>
    <cellStyle name="Normal 16 3 2 3 4" xfId="0"/>
    <cellStyle name="Normal 16 3 2 3 4 2" xfId="0"/>
    <cellStyle name="Normal 16 3 2 3 5" xfId="0"/>
    <cellStyle name="Normal 16 3 2 4" xfId="0"/>
    <cellStyle name="Normal 16 3 2 4 2" xfId="0"/>
    <cellStyle name="Normal 16 3 2 4 2 2" xfId="0"/>
    <cellStyle name="Normal 16 3 2 4 2 2 2" xfId="0"/>
    <cellStyle name="Normal 16 3 2 4 2 3" xfId="0"/>
    <cellStyle name="Normal 16 3 2 4 3" xfId="0"/>
    <cellStyle name="Normal 16 3 2 4 3 2" xfId="0"/>
    <cellStyle name="Normal 16 3 2 4 4" xfId="0"/>
    <cellStyle name="Normal 16 3 2 5" xfId="0"/>
    <cellStyle name="Normal 16 3 2 5 2" xfId="0"/>
    <cellStyle name="Normal 16 3 2 5 2 2" xfId="0"/>
    <cellStyle name="Normal 16 3 2 5 3" xfId="0"/>
    <cellStyle name="Normal 16 3 2 6" xfId="0"/>
    <cellStyle name="Normal 16 3 2 6 2" xfId="0"/>
    <cellStyle name="Normal 16 3 2 7" xfId="0"/>
    <cellStyle name="Normal 16 3 3" xfId="0"/>
    <cellStyle name="Normal 16 3 3 2" xfId="0"/>
    <cellStyle name="Normal 16 3 3 2 2" xfId="0"/>
    <cellStyle name="Normal 16 3 3 2 2 2" xfId="0"/>
    <cellStyle name="Normal 16 3 3 2 2 2 2" xfId="0"/>
    <cellStyle name="Normal 16 3 3 2 2 2 2 2" xfId="0"/>
    <cellStyle name="Normal 16 3 3 2 2 2 3" xfId="0"/>
    <cellStyle name="Normal 16 3 3 2 2 3" xfId="0"/>
    <cellStyle name="Normal 16 3 3 2 2 3 2" xfId="0"/>
    <cellStyle name="Normal 16 3 3 2 2 4" xfId="0"/>
    <cellStyle name="Normal 16 3 3 2 3" xfId="0"/>
    <cellStyle name="Normal 16 3 3 2 3 2" xfId="0"/>
    <cellStyle name="Normal 16 3 3 2 3 2 2" xfId="0"/>
    <cellStyle name="Normal 16 3 3 2 3 3" xfId="0"/>
    <cellStyle name="Normal 16 3 3 2 4" xfId="0"/>
    <cellStyle name="Normal 16 3 3 2 4 2" xfId="0"/>
    <cellStyle name="Normal 16 3 3 2 5" xfId="0"/>
    <cellStyle name="Normal 16 3 3 3" xfId="0"/>
    <cellStyle name="Normal 16 3 3 3 2" xfId="0"/>
    <cellStyle name="Normal 16 3 3 3 2 2" xfId="0"/>
    <cellStyle name="Normal 16 3 3 3 2 2 2" xfId="0"/>
    <cellStyle name="Normal 16 3 3 3 2 3" xfId="0"/>
    <cellStyle name="Normal 16 3 3 3 3" xfId="0"/>
    <cellStyle name="Normal 16 3 3 3 3 2" xfId="0"/>
    <cellStyle name="Normal 16 3 3 3 4" xfId="0"/>
    <cellStyle name="Normal 16 3 3 4" xfId="0"/>
    <cellStyle name="Normal 16 3 3 4 2" xfId="0"/>
    <cellStyle name="Normal 16 3 3 4 2 2" xfId="0"/>
    <cellStyle name="Normal 16 3 3 4 3" xfId="0"/>
    <cellStyle name="Normal 16 3 3 5" xfId="0"/>
    <cellStyle name="Normal 16 3 3 5 2" xfId="0"/>
    <cellStyle name="Normal 16 3 3 6" xfId="0"/>
    <cellStyle name="Normal 16 3 4" xfId="0"/>
    <cellStyle name="Normal 16 3 4 2" xfId="0"/>
    <cellStyle name="Normal 16 3 4 2 2" xfId="0"/>
    <cellStyle name="Normal 16 3 4 2 2 2" xfId="0"/>
    <cellStyle name="Normal 16 3 4 2 2 2 2" xfId="0"/>
    <cellStyle name="Normal 16 3 4 2 2 3" xfId="0"/>
    <cellStyle name="Normal 16 3 4 2 3" xfId="0"/>
    <cellStyle name="Normal 16 3 4 2 3 2" xfId="0"/>
    <cellStyle name="Normal 16 3 4 2 4" xfId="0"/>
    <cellStyle name="Normal 16 3 4 3" xfId="0"/>
    <cellStyle name="Normal 16 3 4 3 2" xfId="0"/>
    <cellStyle name="Normal 16 3 4 3 2 2" xfId="0"/>
    <cellStyle name="Normal 16 3 4 3 3" xfId="0"/>
    <cellStyle name="Normal 16 3 4 4" xfId="0"/>
    <cellStyle name="Normal 16 3 4 4 2" xfId="0"/>
    <cellStyle name="Normal 16 3 4 5" xfId="0"/>
    <cellStyle name="Normal 16 3 5" xfId="0"/>
    <cellStyle name="Normal 16 3 5 2" xfId="0"/>
    <cellStyle name="Normal 16 3 5 2 2" xfId="0"/>
    <cellStyle name="Normal 16 3 5 2 2 2" xfId="0"/>
    <cellStyle name="Normal 16 3 5 2 3" xfId="0"/>
    <cellStyle name="Normal 16 3 5 3" xfId="0"/>
    <cellStyle name="Normal 16 3 5 3 2" xfId="0"/>
    <cellStyle name="Normal 16 3 5 4" xfId="0"/>
    <cellStyle name="Normal 16 3 6" xfId="0"/>
    <cellStyle name="Normal 16 3 6 2" xfId="0"/>
    <cellStyle name="Normal 16 3 6 2 2" xfId="0"/>
    <cellStyle name="Normal 16 3 6 3" xfId="0"/>
    <cellStyle name="Normal 16 3 7" xfId="0"/>
    <cellStyle name="Normal 16 3 7 2" xfId="0"/>
    <cellStyle name="Normal 16 3 8" xfId="0"/>
    <cellStyle name="Normal 16 4" xfId="0"/>
    <cellStyle name="Normal 16 4 2" xfId="0"/>
    <cellStyle name="Normal 16 4 2 2" xfId="0"/>
    <cellStyle name="Normal 16 4 2 2 2" xfId="0"/>
    <cellStyle name="Normal 16 4 2 2 2 2" xfId="0"/>
    <cellStyle name="Normal 16 4 2 2 2 2 2" xfId="0"/>
    <cellStyle name="Normal 16 4 2 2 2 2 2 2" xfId="0"/>
    <cellStyle name="Normal 16 4 2 2 2 2 3" xfId="0"/>
    <cellStyle name="Normal 16 4 2 2 2 3" xfId="0"/>
    <cellStyle name="Normal 16 4 2 2 2 3 2" xfId="0"/>
    <cellStyle name="Normal 16 4 2 2 2 4" xfId="0"/>
    <cellStyle name="Normal 16 4 2 2 3" xfId="0"/>
    <cellStyle name="Normal 16 4 2 2 3 2" xfId="0"/>
    <cellStyle name="Normal 16 4 2 2 3 2 2" xfId="0"/>
    <cellStyle name="Normal 16 4 2 2 3 3" xfId="0"/>
    <cellStyle name="Normal 16 4 2 2 4" xfId="0"/>
    <cellStyle name="Normal 16 4 2 2 4 2" xfId="0"/>
    <cellStyle name="Normal 16 4 2 2 5" xfId="0"/>
    <cellStyle name="Normal 16 4 2 3" xfId="0"/>
    <cellStyle name="Normal 16 4 2 3 2" xfId="0"/>
    <cellStyle name="Normal 16 4 2 3 2 2" xfId="0"/>
    <cellStyle name="Normal 16 4 2 3 2 2 2" xfId="0"/>
    <cellStyle name="Normal 16 4 2 3 2 3" xfId="0"/>
    <cellStyle name="Normal 16 4 2 3 3" xfId="0"/>
    <cellStyle name="Normal 16 4 2 3 3 2" xfId="0"/>
    <cellStyle name="Normal 16 4 2 3 4" xfId="0"/>
    <cellStyle name="Normal 16 4 2 4" xfId="0"/>
    <cellStyle name="Normal 16 4 2 4 2" xfId="0"/>
    <cellStyle name="Normal 16 4 2 4 2 2" xfId="0"/>
    <cellStyle name="Normal 16 4 2 4 3" xfId="0"/>
    <cellStyle name="Normal 16 4 2 5" xfId="0"/>
    <cellStyle name="Normal 16 4 2 5 2" xfId="0"/>
    <cellStyle name="Normal 16 4 2 6" xfId="0"/>
    <cellStyle name="Normal 16 4 3" xfId="0"/>
    <cellStyle name="Normal 16 4 3 2" xfId="0"/>
    <cellStyle name="Normal 16 4 3 2 2" xfId="0"/>
    <cellStyle name="Normal 16 4 3 2 2 2" xfId="0"/>
    <cellStyle name="Normal 16 4 3 2 2 2 2" xfId="0"/>
    <cellStyle name="Normal 16 4 3 2 2 3" xfId="0"/>
    <cellStyle name="Normal 16 4 3 2 3" xfId="0"/>
    <cellStyle name="Normal 16 4 3 2 3 2" xfId="0"/>
    <cellStyle name="Normal 16 4 3 2 4" xfId="0"/>
    <cellStyle name="Normal 16 4 3 3" xfId="0"/>
    <cellStyle name="Normal 16 4 3 3 2" xfId="0"/>
    <cellStyle name="Normal 16 4 3 3 2 2" xfId="0"/>
    <cellStyle name="Normal 16 4 3 3 3" xfId="0"/>
    <cellStyle name="Normal 16 4 3 4" xfId="0"/>
    <cellStyle name="Normal 16 4 3 4 2" xfId="0"/>
    <cellStyle name="Normal 16 4 3 5" xfId="0"/>
    <cellStyle name="Normal 16 4 4" xfId="0"/>
    <cellStyle name="Normal 16 4 4 2" xfId="0"/>
    <cellStyle name="Normal 16 4 4 2 2" xfId="0"/>
    <cellStyle name="Normal 16 4 4 2 2 2" xfId="0"/>
    <cellStyle name="Normal 16 4 4 2 3" xfId="0"/>
    <cellStyle name="Normal 16 4 4 3" xfId="0"/>
    <cellStyle name="Normal 16 4 4 3 2" xfId="0"/>
    <cellStyle name="Normal 16 4 4 4" xfId="0"/>
    <cellStyle name="Normal 16 4 5" xfId="0"/>
    <cellStyle name="Normal 16 4 5 2" xfId="0"/>
    <cellStyle name="Normal 16 4 5 2 2" xfId="0"/>
    <cellStyle name="Normal 16 4 5 3" xfId="0"/>
    <cellStyle name="Normal 16 4 6" xfId="0"/>
    <cellStyle name="Normal 16 4 6 2" xfId="0"/>
    <cellStyle name="Normal 16 4 7" xfId="0"/>
    <cellStyle name="Normal 16 5" xfId="0"/>
    <cellStyle name="Normal 16 5 2" xfId="0"/>
    <cellStyle name="Normal 16 5 2 2" xfId="0"/>
    <cellStyle name="Normal 16 5 2 2 2" xfId="0"/>
    <cellStyle name="Normal 16 5 2 2 2 2" xfId="0"/>
    <cellStyle name="Normal 16 5 2 2 2 2 2" xfId="0"/>
    <cellStyle name="Normal 16 5 2 2 2 3" xfId="0"/>
    <cellStyle name="Normal 16 5 2 2 3" xfId="0"/>
    <cellStyle name="Normal 16 5 2 2 3 2" xfId="0"/>
    <cellStyle name="Normal 16 5 2 2 4" xfId="0"/>
    <cellStyle name="Normal 16 5 2 3" xfId="0"/>
    <cellStyle name="Normal 16 5 2 3 2" xfId="0"/>
    <cellStyle name="Normal 16 5 2 3 2 2" xfId="0"/>
    <cellStyle name="Normal 16 5 2 3 3" xfId="0"/>
    <cellStyle name="Normal 16 5 2 4" xfId="0"/>
    <cellStyle name="Normal 16 5 2 4 2" xfId="0"/>
    <cellStyle name="Normal 16 5 2 5" xfId="0"/>
    <cellStyle name="Normal 16 5 3" xfId="0"/>
    <cellStyle name="Normal 16 5 3 2" xfId="0"/>
    <cellStyle name="Normal 16 5 3 2 2" xfId="0"/>
    <cellStyle name="Normal 16 5 3 2 2 2" xfId="0"/>
    <cellStyle name="Normal 16 5 3 2 3" xfId="0"/>
    <cellStyle name="Normal 16 5 3 3" xfId="0"/>
    <cellStyle name="Normal 16 5 3 3 2" xfId="0"/>
    <cellStyle name="Normal 16 5 3 4" xfId="0"/>
    <cellStyle name="Normal 16 5 4" xfId="0"/>
    <cellStyle name="Normal 16 5 4 2" xfId="0"/>
    <cellStyle name="Normal 16 5 4 2 2" xfId="0"/>
    <cellStyle name="Normal 16 5 4 3" xfId="0"/>
    <cellStyle name="Normal 16 5 5" xfId="0"/>
    <cellStyle name="Normal 16 5 5 2" xfId="0"/>
    <cellStyle name="Normal 16 5 6" xfId="0"/>
    <cellStyle name="Normal 16 6" xfId="0"/>
    <cellStyle name="Normal 16 6 2" xfId="0"/>
    <cellStyle name="Normal 16 6 2 2" xfId="0"/>
    <cellStyle name="Normal 16 6 2 2 2" xfId="0"/>
    <cellStyle name="Normal 16 6 2 2 2 2" xfId="0"/>
    <cellStyle name="Normal 16 6 2 2 3" xfId="0"/>
    <cellStyle name="Normal 16 6 2 3" xfId="0"/>
    <cellStyle name="Normal 16 6 2 3 2" xfId="0"/>
    <cellStyle name="Normal 16 6 2 4" xfId="0"/>
    <cellStyle name="Normal 16 6 3" xfId="0"/>
    <cellStyle name="Normal 16 6 3 2" xfId="0"/>
    <cellStyle name="Normal 16 6 3 2 2" xfId="0"/>
    <cellStyle name="Normal 16 6 3 3" xfId="0"/>
    <cellStyle name="Normal 16 6 4" xfId="0"/>
    <cellStyle name="Normal 16 6 4 2" xfId="0"/>
    <cellStyle name="Normal 16 6 5" xfId="0"/>
    <cellStyle name="Normal 16 7" xfId="0"/>
    <cellStyle name="Normal 16 7 2" xfId="0"/>
    <cellStyle name="Normal 16 7 2 2" xfId="0"/>
    <cellStyle name="Normal 16 7 2 2 2" xfId="0"/>
    <cellStyle name="Normal 16 7 2 3" xfId="0"/>
    <cellStyle name="Normal 16 7 3" xfId="0"/>
    <cellStyle name="Normal 16 7 3 2" xfId="0"/>
    <cellStyle name="Normal 16 7 4" xfId="0"/>
    <cellStyle name="Normal 16 8" xfId="0"/>
    <cellStyle name="Normal 16 8 2" xfId="0"/>
    <cellStyle name="Normal 16 8 2 2" xfId="0"/>
    <cellStyle name="Normal 16 8 3" xfId="0"/>
    <cellStyle name="Normal 16 9" xfId="0"/>
    <cellStyle name="Normal 16 9 2" xfId="0"/>
    <cellStyle name="Normal 160" xfId="0"/>
    <cellStyle name="Normal 161" xfId="0"/>
    <cellStyle name="Normal 162" xfId="0"/>
    <cellStyle name="Normal 163" xfId="0"/>
    <cellStyle name="Normal 164" xfId="0"/>
    <cellStyle name="Normal 165" xfId="0"/>
    <cellStyle name="Normal 166" xfId="0"/>
    <cellStyle name="Normal 167" xfId="0"/>
    <cellStyle name="Normal 168" xfId="0"/>
    <cellStyle name="Normal 169" xfId="0"/>
    <cellStyle name="Normal 17" xfId="0"/>
    <cellStyle name="Normal 17 10" xfId="0"/>
    <cellStyle name="Normal 17 11" xfId="0"/>
    <cellStyle name="Normal 17 12" xfId="0"/>
    <cellStyle name="Normal 17 13" xfId="0"/>
    <cellStyle name="Normal 17 2" xfId="0"/>
    <cellStyle name="Normal 17 2 2" xfId="0"/>
    <cellStyle name="Normal 17 2 2 2" xfId="0"/>
    <cellStyle name="Normal 17 2 2 2 2" xfId="0"/>
    <cellStyle name="Normal 17 2 2 2 2 2" xfId="0"/>
    <cellStyle name="Normal 17 2 2 2 2 2 2" xfId="0"/>
    <cellStyle name="Normal 17 2 2 2 2 2 2 2" xfId="0"/>
    <cellStyle name="Normal 17 2 2 2 2 2 2 2 2" xfId="0"/>
    <cellStyle name="Normal 17 2 2 2 2 2 2 2 2 2" xfId="0"/>
    <cellStyle name="Normal 17 2 2 2 2 2 2 2 3" xfId="0"/>
    <cellStyle name="Normal 17 2 2 2 2 2 2 3" xfId="0"/>
    <cellStyle name="Normal 17 2 2 2 2 2 2 3 2" xfId="0"/>
    <cellStyle name="Normal 17 2 2 2 2 2 2 4" xfId="0"/>
    <cellStyle name="Normal 17 2 2 2 2 2 3" xfId="0"/>
    <cellStyle name="Normal 17 2 2 2 2 2 3 2" xfId="0"/>
    <cellStyle name="Normal 17 2 2 2 2 2 3 2 2" xfId="0"/>
    <cellStyle name="Normal 17 2 2 2 2 2 3 3" xfId="0"/>
    <cellStyle name="Normal 17 2 2 2 2 2 4" xfId="0"/>
    <cellStyle name="Normal 17 2 2 2 2 2 4 2" xfId="0"/>
    <cellStyle name="Normal 17 2 2 2 2 2 5" xfId="0"/>
    <cellStyle name="Normal 17 2 2 2 2 3" xfId="0"/>
    <cellStyle name="Normal 17 2 2 2 2 3 2" xfId="0"/>
    <cellStyle name="Normal 17 2 2 2 2 3 2 2" xfId="0"/>
    <cellStyle name="Normal 17 2 2 2 2 3 2 2 2" xfId="0"/>
    <cellStyle name="Normal 17 2 2 2 2 3 2 3" xfId="0"/>
    <cellStyle name="Normal 17 2 2 2 2 3 3" xfId="0"/>
    <cellStyle name="Normal 17 2 2 2 2 3 3 2" xfId="0"/>
    <cellStyle name="Normal 17 2 2 2 2 3 4" xfId="0"/>
    <cellStyle name="Normal 17 2 2 2 2 4" xfId="0"/>
    <cellStyle name="Normal 17 2 2 2 2 4 2" xfId="0"/>
    <cellStyle name="Normal 17 2 2 2 2 4 2 2" xfId="0"/>
    <cellStyle name="Normal 17 2 2 2 2 4 3" xfId="0"/>
    <cellStyle name="Normal 17 2 2 2 2 5" xfId="0"/>
    <cellStyle name="Normal 17 2 2 2 2 5 2" xfId="0"/>
    <cellStyle name="Normal 17 2 2 2 2 6" xfId="0"/>
    <cellStyle name="Normal 17 2 2 2 3" xfId="0"/>
    <cellStyle name="Normal 17 2 2 2 3 2" xfId="0"/>
    <cellStyle name="Normal 17 2 2 2 3 2 2" xfId="0"/>
    <cellStyle name="Normal 17 2 2 2 3 2 2 2" xfId="0"/>
    <cellStyle name="Normal 17 2 2 2 3 2 2 2 2" xfId="0"/>
    <cellStyle name="Normal 17 2 2 2 3 2 2 3" xfId="0"/>
    <cellStyle name="Normal 17 2 2 2 3 2 3" xfId="0"/>
    <cellStyle name="Normal 17 2 2 2 3 2 3 2" xfId="0"/>
    <cellStyle name="Normal 17 2 2 2 3 2 4" xfId="0"/>
    <cellStyle name="Normal 17 2 2 2 3 3" xfId="0"/>
    <cellStyle name="Normal 17 2 2 2 3 3 2" xfId="0"/>
    <cellStyle name="Normal 17 2 2 2 3 3 2 2" xfId="0"/>
    <cellStyle name="Normal 17 2 2 2 3 3 3" xfId="0"/>
    <cellStyle name="Normal 17 2 2 2 3 4" xfId="0"/>
    <cellStyle name="Normal 17 2 2 2 3 4 2" xfId="0"/>
    <cellStyle name="Normal 17 2 2 2 3 5" xfId="0"/>
    <cellStyle name="Normal 17 2 2 2 4" xfId="0"/>
    <cellStyle name="Normal 17 2 2 2 4 2" xfId="0"/>
    <cellStyle name="Normal 17 2 2 2 4 2 2" xfId="0"/>
    <cellStyle name="Normal 17 2 2 2 4 2 2 2" xfId="0"/>
    <cellStyle name="Normal 17 2 2 2 4 2 3" xfId="0"/>
    <cellStyle name="Normal 17 2 2 2 4 3" xfId="0"/>
    <cellStyle name="Normal 17 2 2 2 4 3 2" xfId="0"/>
    <cellStyle name="Normal 17 2 2 2 4 4" xfId="0"/>
    <cellStyle name="Normal 17 2 2 2 5" xfId="0"/>
    <cellStyle name="Normal 17 2 2 2 5 2" xfId="0"/>
    <cellStyle name="Normal 17 2 2 2 5 2 2" xfId="0"/>
    <cellStyle name="Normal 17 2 2 2 5 3" xfId="0"/>
    <cellStyle name="Normal 17 2 2 2 6" xfId="0"/>
    <cellStyle name="Normal 17 2 2 2 6 2" xfId="0"/>
    <cellStyle name="Normal 17 2 2 2 7" xfId="0"/>
    <cellStyle name="Normal 17 2 2 3" xfId="0"/>
    <cellStyle name="Normal 17 2 2 3 2" xfId="0"/>
    <cellStyle name="Normal 17 2 2 3 2 2" xfId="0"/>
    <cellStyle name="Normal 17 2 2 3 2 2 2" xfId="0"/>
    <cellStyle name="Normal 17 2 2 3 2 2 2 2" xfId="0"/>
    <cellStyle name="Normal 17 2 2 3 2 2 2 2 2" xfId="0"/>
    <cellStyle name="Normal 17 2 2 3 2 2 2 3" xfId="0"/>
    <cellStyle name="Normal 17 2 2 3 2 2 3" xfId="0"/>
    <cellStyle name="Normal 17 2 2 3 2 2 3 2" xfId="0"/>
    <cellStyle name="Normal 17 2 2 3 2 2 4" xfId="0"/>
    <cellStyle name="Normal 17 2 2 3 2 3" xfId="0"/>
    <cellStyle name="Normal 17 2 2 3 2 3 2" xfId="0"/>
    <cellStyle name="Normal 17 2 2 3 2 3 2 2" xfId="0"/>
    <cellStyle name="Normal 17 2 2 3 2 3 3" xfId="0"/>
    <cellStyle name="Normal 17 2 2 3 2 4" xfId="0"/>
    <cellStyle name="Normal 17 2 2 3 2 4 2" xfId="0"/>
    <cellStyle name="Normal 17 2 2 3 2 5" xfId="0"/>
    <cellStyle name="Normal 17 2 2 3 3" xfId="0"/>
    <cellStyle name="Normal 17 2 2 3 3 2" xfId="0"/>
    <cellStyle name="Normal 17 2 2 3 3 2 2" xfId="0"/>
    <cellStyle name="Normal 17 2 2 3 3 2 2 2" xfId="0"/>
    <cellStyle name="Normal 17 2 2 3 3 2 3" xfId="0"/>
    <cellStyle name="Normal 17 2 2 3 3 3" xfId="0"/>
    <cellStyle name="Normal 17 2 2 3 3 3 2" xfId="0"/>
    <cellStyle name="Normal 17 2 2 3 3 4" xfId="0"/>
    <cellStyle name="Normal 17 2 2 3 4" xfId="0"/>
    <cellStyle name="Normal 17 2 2 3 4 2" xfId="0"/>
    <cellStyle name="Normal 17 2 2 3 4 2 2" xfId="0"/>
    <cellStyle name="Normal 17 2 2 3 4 3" xfId="0"/>
    <cellStyle name="Normal 17 2 2 3 5" xfId="0"/>
    <cellStyle name="Normal 17 2 2 3 5 2" xfId="0"/>
    <cellStyle name="Normal 17 2 2 3 6" xfId="0"/>
    <cellStyle name="Normal 17 2 2 4" xfId="0"/>
    <cellStyle name="Normal 17 2 2 4 2" xfId="0"/>
    <cellStyle name="Normal 17 2 2 4 2 2" xfId="0"/>
    <cellStyle name="Normal 17 2 2 4 2 2 2" xfId="0"/>
    <cellStyle name="Normal 17 2 2 4 2 2 2 2" xfId="0"/>
    <cellStyle name="Normal 17 2 2 4 2 2 3" xfId="0"/>
    <cellStyle name="Normal 17 2 2 4 2 3" xfId="0"/>
    <cellStyle name="Normal 17 2 2 4 2 3 2" xfId="0"/>
    <cellStyle name="Normal 17 2 2 4 2 4" xfId="0"/>
    <cellStyle name="Normal 17 2 2 4 3" xfId="0"/>
    <cellStyle name="Normal 17 2 2 4 3 2" xfId="0"/>
    <cellStyle name="Normal 17 2 2 4 3 2 2" xfId="0"/>
    <cellStyle name="Normal 17 2 2 4 3 3" xfId="0"/>
    <cellStyle name="Normal 17 2 2 4 4" xfId="0"/>
    <cellStyle name="Normal 17 2 2 4 4 2" xfId="0"/>
    <cellStyle name="Normal 17 2 2 4 5" xfId="0"/>
    <cellStyle name="Normal 17 2 2 5" xfId="0"/>
    <cellStyle name="Normal 17 2 2 5 2" xfId="0"/>
    <cellStyle name="Normal 17 2 2 5 2 2" xfId="0"/>
    <cellStyle name="Normal 17 2 2 5 2 2 2" xfId="0"/>
    <cellStyle name="Normal 17 2 2 5 2 3" xfId="0"/>
    <cellStyle name="Normal 17 2 2 5 3" xfId="0"/>
    <cellStyle name="Normal 17 2 2 5 3 2" xfId="0"/>
    <cellStyle name="Normal 17 2 2 5 4" xfId="0"/>
    <cellStyle name="Normal 17 2 2 6" xfId="0"/>
    <cellStyle name="Normal 17 2 2 6 2" xfId="0"/>
    <cellStyle name="Normal 17 2 2 6 2 2" xfId="0"/>
    <cellStyle name="Normal 17 2 2 6 3" xfId="0"/>
    <cellStyle name="Normal 17 2 2 7" xfId="0"/>
    <cellStyle name="Normal 17 2 2 7 2" xfId="0"/>
    <cellStyle name="Normal 17 2 2 8" xfId="0"/>
    <cellStyle name="Normal 17 2 3" xfId="0"/>
    <cellStyle name="Normal 17 2 3 2" xfId="0"/>
    <cellStyle name="Normal 17 2 3 2 2" xfId="0"/>
    <cellStyle name="Normal 17 2 3 2 2 2" xfId="0"/>
    <cellStyle name="Normal 17 2 3 2 2 2 2" xfId="0"/>
    <cellStyle name="Normal 17 2 3 2 2 2 2 2" xfId="0"/>
    <cellStyle name="Normal 17 2 3 2 2 2 2 2 2" xfId="0"/>
    <cellStyle name="Normal 17 2 3 2 2 2 2 3" xfId="0"/>
    <cellStyle name="Normal 17 2 3 2 2 2 3" xfId="0"/>
    <cellStyle name="Normal 17 2 3 2 2 2 3 2" xfId="0"/>
    <cellStyle name="Normal 17 2 3 2 2 2 4" xfId="0"/>
    <cellStyle name="Normal 17 2 3 2 2 3" xfId="0"/>
    <cellStyle name="Normal 17 2 3 2 2 3 2" xfId="0"/>
    <cellStyle name="Normal 17 2 3 2 2 3 2 2" xfId="0"/>
    <cellStyle name="Normal 17 2 3 2 2 3 3" xfId="0"/>
    <cellStyle name="Normal 17 2 3 2 2 4" xfId="0"/>
    <cellStyle name="Normal 17 2 3 2 2 4 2" xfId="0"/>
    <cellStyle name="Normal 17 2 3 2 2 5" xfId="0"/>
    <cellStyle name="Normal 17 2 3 2 3" xfId="0"/>
    <cellStyle name="Normal 17 2 3 2 3 2" xfId="0"/>
    <cellStyle name="Normal 17 2 3 2 3 2 2" xfId="0"/>
    <cellStyle name="Normal 17 2 3 2 3 2 2 2" xfId="0"/>
    <cellStyle name="Normal 17 2 3 2 3 2 3" xfId="0"/>
    <cellStyle name="Normal 17 2 3 2 3 3" xfId="0"/>
    <cellStyle name="Normal 17 2 3 2 3 3 2" xfId="0"/>
    <cellStyle name="Normal 17 2 3 2 3 4" xfId="0"/>
    <cellStyle name="Normal 17 2 3 2 4" xfId="0"/>
    <cellStyle name="Normal 17 2 3 2 4 2" xfId="0"/>
    <cellStyle name="Normal 17 2 3 2 4 2 2" xfId="0"/>
    <cellStyle name="Normal 17 2 3 2 4 3" xfId="0"/>
    <cellStyle name="Normal 17 2 3 2 5" xfId="0"/>
    <cellStyle name="Normal 17 2 3 2 5 2" xfId="0"/>
    <cellStyle name="Normal 17 2 3 2 6" xfId="0"/>
    <cellStyle name="Normal 17 2 3 3" xfId="0"/>
    <cellStyle name="Normal 17 2 3 3 2" xfId="0"/>
    <cellStyle name="Normal 17 2 3 3 2 2" xfId="0"/>
    <cellStyle name="Normal 17 2 3 3 2 2 2" xfId="0"/>
    <cellStyle name="Normal 17 2 3 3 2 2 2 2" xfId="0"/>
    <cellStyle name="Normal 17 2 3 3 2 2 3" xfId="0"/>
    <cellStyle name="Normal 17 2 3 3 2 3" xfId="0"/>
    <cellStyle name="Normal 17 2 3 3 2 3 2" xfId="0"/>
    <cellStyle name="Normal 17 2 3 3 2 4" xfId="0"/>
    <cellStyle name="Normal 17 2 3 3 3" xfId="0"/>
    <cellStyle name="Normal 17 2 3 3 3 2" xfId="0"/>
    <cellStyle name="Normal 17 2 3 3 3 2 2" xfId="0"/>
    <cellStyle name="Normal 17 2 3 3 3 3" xfId="0"/>
    <cellStyle name="Normal 17 2 3 3 4" xfId="0"/>
    <cellStyle name="Normal 17 2 3 3 4 2" xfId="0"/>
    <cellStyle name="Normal 17 2 3 3 5" xfId="0"/>
    <cellStyle name="Normal 17 2 3 4" xfId="0"/>
    <cellStyle name="Normal 17 2 3 4 2" xfId="0"/>
    <cellStyle name="Normal 17 2 3 4 2 2" xfId="0"/>
    <cellStyle name="Normal 17 2 3 4 2 2 2" xfId="0"/>
    <cellStyle name="Normal 17 2 3 4 2 3" xfId="0"/>
    <cellStyle name="Normal 17 2 3 4 3" xfId="0"/>
    <cellStyle name="Normal 17 2 3 4 3 2" xfId="0"/>
    <cellStyle name="Normal 17 2 3 4 4" xfId="0"/>
    <cellStyle name="Normal 17 2 3 5" xfId="0"/>
    <cellStyle name="Normal 17 2 3 5 2" xfId="0"/>
    <cellStyle name="Normal 17 2 3 5 2 2" xfId="0"/>
    <cellStyle name="Normal 17 2 3 5 3" xfId="0"/>
    <cellStyle name="Normal 17 2 3 6" xfId="0"/>
    <cellStyle name="Normal 17 2 3 6 2" xfId="0"/>
    <cellStyle name="Normal 17 2 3 7" xfId="0"/>
    <cellStyle name="Normal 17 2 4" xfId="0"/>
    <cellStyle name="Normal 17 2 4 2" xfId="0"/>
    <cellStyle name="Normal 17 2 4 2 2" xfId="0"/>
    <cellStyle name="Normal 17 2 4 2 2 2" xfId="0"/>
    <cellStyle name="Normal 17 2 4 2 2 2 2" xfId="0"/>
    <cellStyle name="Normal 17 2 4 2 2 2 2 2" xfId="0"/>
    <cellStyle name="Normal 17 2 4 2 2 2 3" xfId="0"/>
    <cellStyle name="Normal 17 2 4 2 2 3" xfId="0"/>
    <cellStyle name="Normal 17 2 4 2 2 3 2" xfId="0"/>
    <cellStyle name="Normal 17 2 4 2 2 4" xfId="0"/>
    <cellStyle name="Normal 17 2 4 2 3" xfId="0"/>
    <cellStyle name="Normal 17 2 4 2 3 2" xfId="0"/>
    <cellStyle name="Normal 17 2 4 2 3 2 2" xfId="0"/>
    <cellStyle name="Normal 17 2 4 2 3 3" xfId="0"/>
    <cellStyle name="Normal 17 2 4 2 4" xfId="0"/>
    <cellStyle name="Normal 17 2 4 2 4 2" xfId="0"/>
    <cellStyle name="Normal 17 2 4 2 5" xfId="0"/>
    <cellStyle name="Normal 17 2 4 3" xfId="0"/>
    <cellStyle name="Normal 17 2 4 3 2" xfId="0"/>
    <cellStyle name="Normal 17 2 4 3 2 2" xfId="0"/>
    <cellStyle name="Normal 17 2 4 3 2 2 2" xfId="0"/>
    <cellStyle name="Normal 17 2 4 3 2 3" xfId="0"/>
    <cellStyle name="Normal 17 2 4 3 3" xfId="0"/>
    <cellStyle name="Normal 17 2 4 3 3 2" xfId="0"/>
    <cellStyle name="Normal 17 2 4 3 4" xfId="0"/>
    <cellStyle name="Normal 17 2 4 4" xfId="0"/>
    <cellStyle name="Normal 17 2 4 4 2" xfId="0"/>
    <cellStyle name="Normal 17 2 4 4 2 2" xfId="0"/>
    <cellStyle name="Normal 17 2 4 4 3" xfId="0"/>
    <cellStyle name="Normal 17 2 4 5" xfId="0"/>
    <cellStyle name="Normal 17 2 4 5 2" xfId="0"/>
    <cellStyle name="Normal 17 2 4 6" xfId="0"/>
    <cellStyle name="Normal 17 2 5" xfId="0"/>
    <cellStyle name="Normal 17 2 5 2" xfId="0"/>
    <cellStyle name="Normal 17 2 5 2 2" xfId="0"/>
    <cellStyle name="Normal 17 2 5 2 2 2" xfId="0"/>
    <cellStyle name="Normal 17 2 5 2 2 2 2" xfId="0"/>
    <cellStyle name="Normal 17 2 5 2 2 3" xfId="0"/>
    <cellStyle name="Normal 17 2 5 2 3" xfId="0"/>
    <cellStyle name="Normal 17 2 5 2 3 2" xfId="0"/>
    <cellStyle name="Normal 17 2 5 2 4" xfId="0"/>
    <cellStyle name="Normal 17 2 5 3" xfId="0"/>
    <cellStyle name="Normal 17 2 5 3 2" xfId="0"/>
    <cellStyle name="Normal 17 2 5 3 2 2" xfId="0"/>
    <cellStyle name="Normal 17 2 5 3 3" xfId="0"/>
    <cellStyle name="Normal 17 2 5 4" xfId="0"/>
    <cellStyle name="Normal 17 2 5 4 2" xfId="0"/>
    <cellStyle name="Normal 17 2 5 5" xfId="0"/>
    <cellStyle name="Normal 17 2 6" xfId="0"/>
    <cellStyle name="Normal 17 2 6 2" xfId="0"/>
    <cellStyle name="Normal 17 2 6 2 2" xfId="0"/>
    <cellStyle name="Normal 17 2 6 2 2 2" xfId="0"/>
    <cellStyle name="Normal 17 2 6 2 3" xfId="0"/>
    <cellStyle name="Normal 17 2 6 3" xfId="0"/>
    <cellStyle name="Normal 17 2 6 3 2" xfId="0"/>
    <cellStyle name="Normal 17 2 6 4" xfId="0"/>
    <cellStyle name="Normal 17 2 7" xfId="0"/>
    <cellStyle name="Normal 17 2 7 2" xfId="0"/>
    <cellStyle name="Normal 17 2 7 2 2" xfId="0"/>
    <cellStyle name="Normal 17 2 7 3" xfId="0"/>
    <cellStyle name="Normal 17 2 8" xfId="0"/>
    <cellStyle name="Normal 17 2 8 2" xfId="0"/>
    <cellStyle name="Normal 17 2 9" xfId="0"/>
    <cellStyle name="Normal 17 3" xfId="0"/>
    <cellStyle name="Normal 17 3 2" xfId="0"/>
    <cellStyle name="Normal 17 3 2 2" xfId="0"/>
    <cellStyle name="Normal 17 3 2 2 2" xfId="0"/>
    <cellStyle name="Normal 17 3 2 2 2 2" xfId="0"/>
    <cellStyle name="Normal 17 3 2 2 2 2 2" xfId="0"/>
    <cellStyle name="Normal 17 3 2 2 2 2 2 2" xfId="0"/>
    <cellStyle name="Normal 17 3 2 2 2 2 2 2 2" xfId="0"/>
    <cellStyle name="Normal 17 3 2 2 2 2 2 3" xfId="0"/>
    <cellStyle name="Normal 17 3 2 2 2 2 3" xfId="0"/>
    <cellStyle name="Normal 17 3 2 2 2 2 3 2" xfId="0"/>
    <cellStyle name="Normal 17 3 2 2 2 2 4" xfId="0"/>
    <cellStyle name="Normal 17 3 2 2 2 3" xfId="0"/>
    <cellStyle name="Normal 17 3 2 2 2 3 2" xfId="0"/>
    <cellStyle name="Normal 17 3 2 2 2 3 2 2" xfId="0"/>
    <cellStyle name="Normal 17 3 2 2 2 3 3" xfId="0"/>
    <cellStyle name="Normal 17 3 2 2 2 4" xfId="0"/>
    <cellStyle name="Normal 17 3 2 2 2 4 2" xfId="0"/>
    <cellStyle name="Normal 17 3 2 2 2 5" xfId="0"/>
    <cellStyle name="Normal 17 3 2 2 3" xfId="0"/>
    <cellStyle name="Normal 17 3 2 2 3 2" xfId="0"/>
    <cellStyle name="Normal 17 3 2 2 3 2 2" xfId="0"/>
    <cellStyle name="Normal 17 3 2 2 3 2 2 2" xfId="0"/>
    <cellStyle name="Normal 17 3 2 2 3 2 3" xfId="0"/>
    <cellStyle name="Normal 17 3 2 2 3 3" xfId="0"/>
    <cellStyle name="Normal 17 3 2 2 3 3 2" xfId="0"/>
    <cellStyle name="Normal 17 3 2 2 3 4" xfId="0"/>
    <cellStyle name="Normal 17 3 2 2 4" xfId="0"/>
    <cellStyle name="Normal 17 3 2 2 4 2" xfId="0"/>
    <cellStyle name="Normal 17 3 2 2 4 2 2" xfId="0"/>
    <cellStyle name="Normal 17 3 2 2 4 3" xfId="0"/>
    <cellStyle name="Normal 17 3 2 2 5" xfId="0"/>
    <cellStyle name="Normal 17 3 2 2 5 2" xfId="0"/>
    <cellStyle name="Normal 17 3 2 2 6" xfId="0"/>
    <cellStyle name="Normal 17 3 2 3" xfId="0"/>
    <cellStyle name="Normal 17 3 2 3 2" xfId="0"/>
    <cellStyle name="Normal 17 3 2 3 2 2" xfId="0"/>
    <cellStyle name="Normal 17 3 2 3 2 2 2" xfId="0"/>
    <cellStyle name="Normal 17 3 2 3 2 2 2 2" xfId="0"/>
    <cellStyle name="Normal 17 3 2 3 2 2 3" xfId="0"/>
    <cellStyle name="Normal 17 3 2 3 2 3" xfId="0"/>
    <cellStyle name="Normal 17 3 2 3 2 3 2" xfId="0"/>
    <cellStyle name="Normal 17 3 2 3 2 4" xfId="0"/>
    <cellStyle name="Normal 17 3 2 3 3" xfId="0"/>
    <cellStyle name="Normal 17 3 2 3 3 2" xfId="0"/>
    <cellStyle name="Normal 17 3 2 3 3 2 2" xfId="0"/>
    <cellStyle name="Normal 17 3 2 3 3 3" xfId="0"/>
    <cellStyle name="Normal 17 3 2 3 4" xfId="0"/>
    <cellStyle name="Normal 17 3 2 3 4 2" xfId="0"/>
    <cellStyle name="Normal 17 3 2 3 5" xfId="0"/>
    <cellStyle name="Normal 17 3 2 4" xfId="0"/>
    <cellStyle name="Normal 17 3 2 4 2" xfId="0"/>
    <cellStyle name="Normal 17 3 2 4 2 2" xfId="0"/>
    <cellStyle name="Normal 17 3 2 4 2 2 2" xfId="0"/>
    <cellStyle name="Normal 17 3 2 4 2 3" xfId="0"/>
    <cellStyle name="Normal 17 3 2 4 3" xfId="0"/>
    <cellStyle name="Normal 17 3 2 4 3 2" xfId="0"/>
    <cellStyle name="Normal 17 3 2 4 4" xfId="0"/>
    <cellStyle name="Normal 17 3 2 5" xfId="0"/>
    <cellStyle name="Normal 17 3 2 5 2" xfId="0"/>
    <cellStyle name="Normal 17 3 2 5 2 2" xfId="0"/>
    <cellStyle name="Normal 17 3 2 5 3" xfId="0"/>
    <cellStyle name="Normal 17 3 2 6" xfId="0"/>
    <cellStyle name="Normal 17 3 2 6 2" xfId="0"/>
    <cellStyle name="Normal 17 3 2 7" xfId="0"/>
    <cellStyle name="Normal 17 3 3" xfId="0"/>
    <cellStyle name="Normal 17 3 3 2" xfId="0"/>
    <cellStyle name="Normal 17 3 3 2 2" xfId="0"/>
    <cellStyle name="Normal 17 3 3 2 2 2" xfId="0"/>
    <cellStyle name="Normal 17 3 3 2 2 2 2" xfId="0"/>
    <cellStyle name="Normal 17 3 3 2 2 2 2 2" xfId="0"/>
    <cellStyle name="Normal 17 3 3 2 2 2 3" xfId="0"/>
    <cellStyle name="Normal 17 3 3 2 2 3" xfId="0"/>
    <cellStyle name="Normal 17 3 3 2 2 3 2" xfId="0"/>
    <cellStyle name="Normal 17 3 3 2 2 4" xfId="0"/>
    <cellStyle name="Normal 17 3 3 2 3" xfId="0"/>
    <cellStyle name="Normal 17 3 3 2 3 2" xfId="0"/>
    <cellStyle name="Normal 17 3 3 2 3 2 2" xfId="0"/>
    <cellStyle name="Normal 17 3 3 2 3 3" xfId="0"/>
    <cellStyle name="Normal 17 3 3 2 4" xfId="0"/>
    <cellStyle name="Normal 17 3 3 2 4 2" xfId="0"/>
    <cellStyle name="Normal 17 3 3 2 5" xfId="0"/>
    <cellStyle name="Normal 17 3 3 3" xfId="0"/>
    <cellStyle name="Normal 17 3 3 3 2" xfId="0"/>
    <cellStyle name="Normal 17 3 3 3 2 2" xfId="0"/>
    <cellStyle name="Normal 17 3 3 3 2 2 2" xfId="0"/>
    <cellStyle name="Normal 17 3 3 3 2 3" xfId="0"/>
    <cellStyle name="Normal 17 3 3 3 3" xfId="0"/>
    <cellStyle name="Normal 17 3 3 3 3 2" xfId="0"/>
    <cellStyle name="Normal 17 3 3 3 4" xfId="0"/>
    <cellStyle name="Normal 17 3 3 4" xfId="0"/>
    <cellStyle name="Normal 17 3 3 4 2" xfId="0"/>
    <cellStyle name="Normal 17 3 3 4 2 2" xfId="0"/>
    <cellStyle name="Normal 17 3 3 4 3" xfId="0"/>
    <cellStyle name="Normal 17 3 3 5" xfId="0"/>
    <cellStyle name="Normal 17 3 3 5 2" xfId="0"/>
    <cellStyle name="Normal 17 3 3 6" xfId="0"/>
    <cellStyle name="Normal 17 3 4" xfId="0"/>
    <cellStyle name="Normal 17 3 4 2" xfId="0"/>
    <cellStyle name="Normal 17 3 4 2 2" xfId="0"/>
    <cellStyle name="Normal 17 3 4 2 2 2" xfId="0"/>
    <cellStyle name="Normal 17 3 4 2 2 2 2" xfId="0"/>
    <cellStyle name="Normal 17 3 4 2 2 3" xfId="0"/>
    <cellStyle name="Normal 17 3 4 2 3" xfId="0"/>
    <cellStyle name="Normal 17 3 4 2 3 2" xfId="0"/>
    <cellStyle name="Normal 17 3 4 2 4" xfId="0"/>
    <cellStyle name="Normal 17 3 4 3" xfId="0"/>
    <cellStyle name="Normal 17 3 4 3 2" xfId="0"/>
    <cellStyle name="Normal 17 3 4 3 2 2" xfId="0"/>
    <cellStyle name="Normal 17 3 4 3 3" xfId="0"/>
    <cellStyle name="Normal 17 3 4 4" xfId="0"/>
    <cellStyle name="Normal 17 3 4 4 2" xfId="0"/>
    <cellStyle name="Normal 17 3 4 5" xfId="0"/>
    <cellStyle name="Normal 17 3 5" xfId="0"/>
    <cellStyle name="Normal 17 3 5 2" xfId="0"/>
    <cellStyle name="Normal 17 3 5 2 2" xfId="0"/>
    <cellStyle name="Normal 17 3 5 2 2 2" xfId="0"/>
    <cellStyle name="Normal 17 3 5 2 3" xfId="0"/>
    <cellStyle name="Normal 17 3 5 3" xfId="0"/>
    <cellStyle name="Normal 17 3 5 3 2" xfId="0"/>
    <cellStyle name="Normal 17 3 5 4" xfId="0"/>
    <cellStyle name="Normal 17 3 6" xfId="0"/>
    <cellStyle name="Normal 17 3 6 2" xfId="0"/>
    <cellStyle name="Normal 17 3 6 2 2" xfId="0"/>
    <cellStyle name="Normal 17 3 6 3" xfId="0"/>
    <cellStyle name="Normal 17 3 7" xfId="0"/>
    <cellStyle name="Normal 17 3 7 2" xfId="0"/>
    <cellStyle name="Normal 17 3 8" xfId="0"/>
    <cellStyle name="Normal 17 4" xfId="0"/>
    <cellStyle name="Normal 17 4 2" xfId="0"/>
    <cellStyle name="Normal 17 4 2 2" xfId="0"/>
    <cellStyle name="Normal 17 4 2 2 2" xfId="0"/>
    <cellStyle name="Normal 17 4 2 2 2 2" xfId="0"/>
    <cellStyle name="Normal 17 4 2 2 2 2 2" xfId="0"/>
    <cellStyle name="Normal 17 4 2 2 2 2 2 2" xfId="0"/>
    <cellStyle name="Normal 17 4 2 2 2 2 3" xfId="0"/>
    <cellStyle name="Normal 17 4 2 2 2 3" xfId="0"/>
    <cellStyle name="Normal 17 4 2 2 2 3 2" xfId="0"/>
    <cellStyle name="Normal 17 4 2 2 2 4" xfId="0"/>
    <cellStyle name="Normal 17 4 2 2 3" xfId="0"/>
    <cellStyle name="Normal 17 4 2 2 3 2" xfId="0"/>
    <cellStyle name="Normal 17 4 2 2 3 2 2" xfId="0"/>
    <cellStyle name="Normal 17 4 2 2 3 3" xfId="0"/>
    <cellStyle name="Normal 17 4 2 2 4" xfId="0"/>
    <cellStyle name="Normal 17 4 2 2 4 2" xfId="0"/>
    <cellStyle name="Normal 17 4 2 2 5" xfId="0"/>
    <cellStyle name="Normal 17 4 2 3" xfId="0"/>
    <cellStyle name="Normal 17 4 2 3 2" xfId="0"/>
    <cellStyle name="Normal 17 4 2 3 2 2" xfId="0"/>
    <cellStyle name="Normal 17 4 2 3 2 2 2" xfId="0"/>
    <cellStyle name="Normal 17 4 2 3 2 3" xfId="0"/>
    <cellStyle name="Normal 17 4 2 3 3" xfId="0"/>
    <cellStyle name="Normal 17 4 2 3 3 2" xfId="0"/>
    <cellStyle name="Normal 17 4 2 3 4" xfId="0"/>
    <cellStyle name="Normal 17 4 2 4" xfId="0"/>
    <cellStyle name="Normal 17 4 2 4 2" xfId="0"/>
    <cellStyle name="Normal 17 4 2 4 2 2" xfId="0"/>
    <cellStyle name="Normal 17 4 2 4 3" xfId="0"/>
    <cellStyle name="Normal 17 4 2 5" xfId="0"/>
    <cellStyle name="Normal 17 4 2 5 2" xfId="0"/>
    <cellStyle name="Normal 17 4 2 6" xfId="0"/>
    <cellStyle name="Normal 17 4 3" xfId="0"/>
    <cellStyle name="Normal 17 4 3 2" xfId="0"/>
    <cellStyle name="Normal 17 4 3 2 2" xfId="0"/>
    <cellStyle name="Normal 17 4 3 2 2 2" xfId="0"/>
    <cellStyle name="Normal 17 4 3 2 2 2 2" xfId="0"/>
    <cellStyle name="Normal 17 4 3 2 2 3" xfId="0"/>
    <cellStyle name="Normal 17 4 3 2 3" xfId="0"/>
    <cellStyle name="Normal 17 4 3 2 3 2" xfId="0"/>
    <cellStyle name="Normal 17 4 3 2 4" xfId="0"/>
    <cellStyle name="Normal 17 4 3 3" xfId="0"/>
    <cellStyle name="Normal 17 4 3 3 2" xfId="0"/>
    <cellStyle name="Normal 17 4 3 3 2 2" xfId="0"/>
    <cellStyle name="Normal 17 4 3 3 3" xfId="0"/>
    <cellStyle name="Normal 17 4 3 4" xfId="0"/>
    <cellStyle name="Normal 17 4 3 4 2" xfId="0"/>
    <cellStyle name="Normal 17 4 3 5" xfId="0"/>
    <cellStyle name="Normal 17 4 4" xfId="0"/>
    <cellStyle name="Normal 17 4 4 2" xfId="0"/>
    <cellStyle name="Normal 17 4 4 2 2" xfId="0"/>
    <cellStyle name="Normal 17 4 4 2 2 2" xfId="0"/>
    <cellStyle name="Normal 17 4 4 2 3" xfId="0"/>
    <cellStyle name="Normal 17 4 4 3" xfId="0"/>
    <cellStyle name="Normal 17 4 4 3 2" xfId="0"/>
    <cellStyle name="Normal 17 4 4 4" xfId="0"/>
    <cellStyle name="Normal 17 4 5" xfId="0"/>
    <cellStyle name="Normal 17 4 5 2" xfId="0"/>
    <cellStyle name="Normal 17 4 5 2 2" xfId="0"/>
    <cellStyle name="Normal 17 4 5 3" xfId="0"/>
    <cellStyle name="Normal 17 4 6" xfId="0"/>
    <cellStyle name="Normal 17 4 6 2" xfId="0"/>
    <cellStyle name="Normal 17 4 7" xfId="0"/>
    <cellStyle name="Normal 17 5" xfId="0"/>
    <cellStyle name="Normal 17 5 2" xfId="0"/>
    <cellStyle name="Normal 17 5 2 2" xfId="0"/>
    <cellStyle name="Normal 17 5 2 2 2" xfId="0"/>
    <cellStyle name="Normal 17 5 2 2 2 2" xfId="0"/>
    <cellStyle name="Normal 17 5 2 2 2 2 2" xfId="0"/>
    <cellStyle name="Normal 17 5 2 2 2 3" xfId="0"/>
    <cellStyle name="Normal 17 5 2 2 3" xfId="0"/>
    <cellStyle name="Normal 17 5 2 2 3 2" xfId="0"/>
    <cellStyle name="Normal 17 5 2 2 4" xfId="0"/>
    <cellStyle name="Normal 17 5 2 3" xfId="0"/>
    <cellStyle name="Normal 17 5 2 3 2" xfId="0"/>
    <cellStyle name="Normal 17 5 2 3 2 2" xfId="0"/>
    <cellStyle name="Normal 17 5 2 3 3" xfId="0"/>
    <cellStyle name="Normal 17 5 2 4" xfId="0"/>
    <cellStyle name="Normal 17 5 2 4 2" xfId="0"/>
    <cellStyle name="Normal 17 5 2 5" xfId="0"/>
    <cellStyle name="Normal 17 5 3" xfId="0"/>
    <cellStyle name="Normal 17 5 3 2" xfId="0"/>
    <cellStyle name="Normal 17 5 3 2 2" xfId="0"/>
    <cellStyle name="Normal 17 5 3 2 2 2" xfId="0"/>
    <cellStyle name="Normal 17 5 3 2 3" xfId="0"/>
    <cellStyle name="Normal 17 5 3 3" xfId="0"/>
    <cellStyle name="Normal 17 5 3 3 2" xfId="0"/>
    <cellStyle name="Normal 17 5 3 4" xfId="0"/>
    <cellStyle name="Normal 17 5 4" xfId="0"/>
    <cellStyle name="Normal 17 5 4 2" xfId="0"/>
    <cellStyle name="Normal 17 5 4 2 2" xfId="0"/>
    <cellStyle name="Normal 17 5 4 3" xfId="0"/>
    <cellStyle name="Normal 17 5 5" xfId="0"/>
    <cellStyle name="Normal 17 5 5 2" xfId="0"/>
    <cellStyle name="Normal 17 5 6" xfId="0"/>
    <cellStyle name="Normal 17 6" xfId="0"/>
    <cellStyle name="Normal 17 6 2" xfId="0"/>
    <cellStyle name="Normal 17 6 2 2" xfId="0"/>
    <cellStyle name="Normal 17 6 2 2 2" xfId="0"/>
    <cellStyle name="Normal 17 6 2 2 2 2" xfId="0"/>
    <cellStyle name="Normal 17 6 2 2 3" xfId="0"/>
    <cellStyle name="Normal 17 6 2 3" xfId="0"/>
    <cellStyle name="Normal 17 6 2 3 2" xfId="0"/>
    <cellStyle name="Normal 17 6 2 4" xfId="0"/>
    <cellStyle name="Normal 17 6 3" xfId="0"/>
    <cellStyle name="Normal 17 6 3 2" xfId="0"/>
    <cellStyle name="Normal 17 6 3 2 2" xfId="0"/>
    <cellStyle name="Normal 17 6 3 3" xfId="0"/>
    <cellStyle name="Normal 17 6 4" xfId="0"/>
    <cellStyle name="Normal 17 6 4 2" xfId="0"/>
    <cellStyle name="Normal 17 6 5" xfId="0"/>
    <cellStyle name="Normal 17 7" xfId="0"/>
    <cellStyle name="Normal 17 7 2" xfId="0"/>
    <cellStyle name="Normal 17 7 2 2" xfId="0"/>
    <cellStyle name="Normal 17 7 2 2 2" xfId="0"/>
    <cellStyle name="Normal 17 7 2 3" xfId="0"/>
    <cellStyle name="Normal 17 7 3" xfId="0"/>
    <cellStyle name="Normal 17 7 3 2" xfId="0"/>
    <cellStyle name="Normal 17 7 4" xfId="0"/>
    <cellStyle name="Normal 17 8" xfId="0"/>
    <cellStyle name="Normal 17 8 2" xfId="0"/>
    <cellStyle name="Normal 17 8 2 2" xfId="0"/>
    <cellStyle name="Normal 17 8 3" xfId="0"/>
    <cellStyle name="Normal 17 9" xfId="0"/>
    <cellStyle name="Normal 17 9 2" xfId="0"/>
    <cellStyle name="Normal 170" xfId="0"/>
    <cellStyle name="Normal 171" xfId="0"/>
    <cellStyle name="Normal 172" xfId="0"/>
    <cellStyle name="Normal 173" xfId="0"/>
    <cellStyle name="Normal 174" xfId="0"/>
    <cellStyle name="Normal 175" xfId="0"/>
    <cellStyle name="Normal 176" xfId="0"/>
    <cellStyle name="Normal 177" xfId="0"/>
    <cellStyle name="Normal 178" xfId="0"/>
    <cellStyle name="Normal 179" xfId="0"/>
    <cellStyle name="Normal 18" xfId="0"/>
    <cellStyle name="Normal 18 10" xfId="0"/>
    <cellStyle name="Normal 18 11" xfId="0"/>
    <cellStyle name="Normal 18 12" xfId="0"/>
    <cellStyle name="Normal 18 13" xfId="0"/>
    <cellStyle name="Normal 18 14" xfId="0"/>
    <cellStyle name="Normal 18 15" xfId="0"/>
    <cellStyle name="Normal 18 16" xfId="0"/>
    <cellStyle name="Normal 18 2" xfId="0"/>
    <cellStyle name="Normal 18 2 10" xfId="0"/>
    <cellStyle name="Normal 18 2 11" xfId="0"/>
    <cellStyle name="Normal 18 2 12" xfId="0"/>
    <cellStyle name="Normal 18 2 2" xfId="0"/>
    <cellStyle name="Normal 18 2 2 2" xfId="0"/>
    <cellStyle name="Normal 18 2 2 2 2" xfId="0"/>
    <cellStyle name="Normal 18 2 2 2 2 2" xfId="0"/>
    <cellStyle name="Normal 18 2 2 2 2 2 2" xfId="0"/>
    <cellStyle name="Normal 18 2 2 2 2 2 2 2" xfId="0"/>
    <cellStyle name="Normal 18 2 2 2 2 2 2 2 2" xfId="0"/>
    <cellStyle name="Normal 18 2 2 2 2 2 2 2 2 2" xfId="0"/>
    <cellStyle name="Normal 18 2 2 2 2 2 2 2 3" xfId="0"/>
    <cellStyle name="Normal 18 2 2 2 2 2 2 3" xfId="0"/>
    <cellStyle name="Normal 18 2 2 2 2 2 2 3 2" xfId="0"/>
    <cellStyle name="Normal 18 2 2 2 2 2 2 4" xfId="0"/>
    <cellStyle name="Normal 18 2 2 2 2 2 3" xfId="0"/>
    <cellStyle name="Normal 18 2 2 2 2 2 3 2" xfId="0"/>
    <cellStyle name="Normal 18 2 2 2 2 2 3 2 2" xfId="0"/>
    <cellStyle name="Normal 18 2 2 2 2 2 3 3" xfId="0"/>
    <cellStyle name="Normal 18 2 2 2 2 2 4" xfId="0"/>
    <cellStyle name="Normal 18 2 2 2 2 2 4 2" xfId="0"/>
    <cellStyle name="Normal 18 2 2 2 2 2 5" xfId="0"/>
    <cellStyle name="Normal 18 2 2 2 2 3" xfId="0"/>
    <cellStyle name="Normal 18 2 2 2 2 3 2" xfId="0"/>
    <cellStyle name="Normal 18 2 2 2 2 3 2 2" xfId="0"/>
    <cellStyle name="Normal 18 2 2 2 2 3 2 2 2" xfId="0"/>
    <cellStyle name="Normal 18 2 2 2 2 3 2 3" xfId="0"/>
    <cellStyle name="Normal 18 2 2 2 2 3 3" xfId="0"/>
    <cellStyle name="Normal 18 2 2 2 2 3 3 2" xfId="0"/>
    <cellStyle name="Normal 18 2 2 2 2 3 4" xfId="0"/>
    <cellStyle name="Normal 18 2 2 2 2 4" xfId="0"/>
    <cellStyle name="Normal 18 2 2 2 2 4 2" xfId="0"/>
    <cellStyle name="Normal 18 2 2 2 2 4 2 2" xfId="0"/>
    <cellStyle name="Normal 18 2 2 2 2 4 3" xfId="0"/>
    <cellStyle name="Normal 18 2 2 2 2 5" xfId="0"/>
    <cellStyle name="Normal 18 2 2 2 2 5 2" xfId="0"/>
    <cellStyle name="Normal 18 2 2 2 2 6" xfId="0"/>
    <cellStyle name="Normal 18 2 2 2 3" xfId="0"/>
    <cellStyle name="Normal 18 2 2 2 3 2" xfId="0"/>
    <cellStyle name="Normal 18 2 2 2 3 2 2" xfId="0"/>
    <cellStyle name="Normal 18 2 2 2 3 2 2 2" xfId="0"/>
    <cellStyle name="Normal 18 2 2 2 3 2 2 2 2" xfId="0"/>
    <cellStyle name="Normal 18 2 2 2 3 2 2 3" xfId="0"/>
    <cellStyle name="Normal 18 2 2 2 3 2 3" xfId="0"/>
    <cellStyle name="Normal 18 2 2 2 3 2 3 2" xfId="0"/>
    <cellStyle name="Normal 18 2 2 2 3 2 4" xfId="0"/>
    <cellStyle name="Normal 18 2 2 2 3 3" xfId="0"/>
    <cellStyle name="Normal 18 2 2 2 3 3 2" xfId="0"/>
    <cellStyle name="Normal 18 2 2 2 3 3 2 2" xfId="0"/>
    <cellStyle name="Normal 18 2 2 2 3 3 3" xfId="0"/>
    <cellStyle name="Normal 18 2 2 2 3 4" xfId="0"/>
    <cellStyle name="Normal 18 2 2 2 3 4 2" xfId="0"/>
    <cellStyle name="Normal 18 2 2 2 3 5" xfId="0"/>
    <cellStyle name="Normal 18 2 2 2 4" xfId="0"/>
    <cellStyle name="Normal 18 2 2 2 4 2" xfId="0"/>
    <cellStyle name="Normal 18 2 2 2 4 2 2" xfId="0"/>
    <cellStyle name="Normal 18 2 2 2 4 2 2 2" xfId="0"/>
    <cellStyle name="Normal 18 2 2 2 4 2 3" xfId="0"/>
    <cellStyle name="Normal 18 2 2 2 4 3" xfId="0"/>
    <cellStyle name="Normal 18 2 2 2 4 3 2" xfId="0"/>
    <cellStyle name="Normal 18 2 2 2 4 4" xfId="0"/>
    <cellStyle name="Normal 18 2 2 2 5" xfId="0"/>
    <cellStyle name="Normal 18 2 2 2 5 2" xfId="0"/>
    <cellStyle name="Normal 18 2 2 2 5 2 2" xfId="0"/>
    <cellStyle name="Normal 18 2 2 2 5 3" xfId="0"/>
    <cellStyle name="Normal 18 2 2 2 6" xfId="0"/>
    <cellStyle name="Normal 18 2 2 2 6 2" xfId="0"/>
    <cellStyle name="Normal 18 2 2 2 7" xfId="0"/>
    <cellStyle name="Normal 18 2 2 3" xfId="0"/>
    <cellStyle name="Normal 18 2 2 3 2" xfId="0"/>
    <cellStyle name="Normal 18 2 2 3 2 2" xfId="0"/>
    <cellStyle name="Normal 18 2 2 3 2 2 2" xfId="0"/>
    <cellStyle name="Normal 18 2 2 3 2 2 2 2" xfId="0"/>
    <cellStyle name="Normal 18 2 2 3 2 2 2 2 2" xfId="0"/>
    <cellStyle name="Normal 18 2 2 3 2 2 2 3" xfId="0"/>
    <cellStyle name="Normal 18 2 2 3 2 2 3" xfId="0"/>
    <cellStyle name="Normal 18 2 2 3 2 2 3 2" xfId="0"/>
    <cellStyle name="Normal 18 2 2 3 2 2 4" xfId="0"/>
    <cellStyle name="Normal 18 2 2 3 2 3" xfId="0"/>
    <cellStyle name="Normal 18 2 2 3 2 3 2" xfId="0"/>
    <cellStyle name="Normal 18 2 2 3 2 3 2 2" xfId="0"/>
    <cellStyle name="Normal 18 2 2 3 2 3 3" xfId="0"/>
    <cellStyle name="Normal 18 2 2 3 2 4" xfId="0"/>
    <cellStyle name="Normal 18 2 2 3 2 4 2" xfId="0"/>
    <cellStyle name="Normal 18 2 2 3 2 5" xfId="0"/>
    <cellStyle name="Normal 18 2 2 3 3" xfId="0"/>
    <cellStyle name="Normal 18 2 2 3 3 2" xfId="0"/>
    <cellStyle name="Normal 18 2 2 3 3 2 2" xfId="0"/>
    <cellStyle name="Normal 18 2 2 3 3 2 2 2" xfId="0"/>
    <cellStyle name="Normal 18 2 2 3 3 2 3" xfId="0"/>
    <cellStyle name="Normal 18 2 2 3 3 3" xfId="0"/>
    <cellStyle name="Normal 18 2 2 3 3 3 2" xfId="0"/>
    <cellStyle name="Normal 18 2 2 3 3 4" xfId="0"/>
    <cellStyle name="Normal 18 2 2 3 4" xfId="0"/>
    <cellStyle name="Normal 18 2 2 3 4 2" xfId="0"/>
    <cellStyle name="Normal 18 2 2 3 4 2 2" xfId="0"/>
    <cellStyle name="Normal 18 2 2 3 4 3" xfId="0"/>
    <cellStyle name="Normal 18 2 2 3 5" xfId="0"/>
    <cellStyle name="Normal 18 2 2 3 5 2" xfId="0"/>
    <cellStyle name="Normal 18 2 2 3 6" xfId="0"/>
    <cellStyle name="Normal 18 2 2 4" xfId="0"/>
    <cellStyle name="Normal 18 2 2 4 2" xfId="0"/>
    <cellStyle name="Normal 18 2 2 4 2 2" xfId="0"/>
    <cellStyle name="Normal 18 2 2 4 2 2 2" xfId="0"/>
    <cellStyle name="Normal 18 2 2 4 2 2 2 2" xfId="0"/>
    <cellStyle name="Normal 18 2 2 4 2 2 3" xfId="0"/>
    <cellStyle name="Normal 18 2 2 4 2 3" xfId="0"/>
    <cellStyle name="Normal 18 2 2 4 2 3 2" xfId="0"/>
    <cellStyle name="Normal 18 2 2 4 2 4" xfId="0"/>
    <cellStyle name="Normal 18 2 2 4 3" xfId="0"/>
    <cellStyle name="Normal 18 2 2 4 3 2" xfId="0"/>
    <cellStyle name="Normal 18 2 2 4 3 2 2" xfId="0"/>
    <cellStyle name="Normal 18 2 2 4 3 3" xfId="0"/>
    <cellStyle name="Normal 18 2 2 4 4" xfId="0"/>
    <cellStyle name="Normal 18 2 2 4 4 2" xfId="0"/>
    <cellStyle name="Normal 18 2 2 4 5" xfId="0"/>
    <cellStyle name="Normal 18 2 2 5" xfId="0"/>
    <cellStyle name="Normal 18 2 2 5 2" xfId="0"/>
    <cellStyle name="Normal 18 2 2 5 2 2" xfId="0"/>
    <cellStyle name="Normal 18 2 2 5 2 2 2" xfId="0"/>
    <cellStyle name="Normal 18 2 2 5 2 3" xfId="0"/>
    <cellStyle name="Normal 18 2 2 5 3" xfId="0"/>
    <cellStyle name="Normal 18 2 2 5 3 2" xfId="0"/>
    <cellStyle name="Normal 18 2 2 5 4" xfId="0"/>
    <cellStyle name="Normal 18 2 2 6" xfId="0"/>
    <cellStyle name="Normal 18 2 2 6 2" xfId="0"/>
    <cellStyle name="Normal 18 2 2 6 2 2" xfId="0"/>
    <cellStyle name="Normal 18 2 2 6 3" xfId="0"/>
    <cellStyle name="Normal 18 2 2 7" xfId="0"/>
    <cellStyle name="Normal 18 2 2 7 2" xfId="0"/>
    <cellStyle name="Normal 18 2 2 8" xfId="0"/>
    <cellStyle name="Normal 18 2 3" xfId="0"/>
    <cellStyle name="Normal 18 2 3 2" xfId="0"/>
    <cellStyle name="Normal 18 2 3 2 2" xfId="0"/>
    <cellStyle name="Normal 18 2 3 2 2 2" xfId="0"/>
    <cellStyle name="Normal 18 2 3 2 2 2 2" xfId="0"/>
    <cellStyle name="Normal 18 2 3 2 2 2 2 2" xfId="0"/>
    <cellStyle name="Normal 18 2 3 2 2 2 2 2 2" xfId="0"/>
    <cellStyle name="Normal 18 2 3 2 2 2 2 3" xfId="0"/>
    <cellStyle name="Normal 18 2 3 2 2 2 3" xfId="0"/>
    <cellStyle name="Normal 18 2 3 2 2 2 3 2" xfId="0"/>
    <cellStyle name="Normal 18 2 3 2 2 2 4" xfId="0"/>
    <cellStyle name="Normal 18 2 3 2 2 3" xfId="0"/>
    <cellStyle name="Normal 18 2 3 2 2 3 2" xfId="0"/>
    <cellStyle name="Normal 18 2 3 2 2 3 2 2" xfId="0"/>
    <cellStyle name="Normal 18 2 3 2 2 3 3" xfId="0"/>
    <cellStyle name="Normal 18 2 3 2 2 4" xfId="0"/>
    <cellStyle name="Normal 18 2 3 2 2 4 2" xfId="0"/>
    <cellStyle name="Normal 18 2 3 2 2 5" xfId="0"/>
    <cellStyle name="Normal 18 2 3 2 3" xfId="0"/>
    <cellStyle name="Normal 18 2 3 2 3 2" xfId="0"/>
    <cellStyle name="Normal 18 2 3 2 3 2 2" xfId="0"/>
    <cellStyle name="Normal 18 2 3 2 3 2 2 2" xfId="0"/>
    <cellStyle name="Normal 18 2 3 2 3 2 3" xfId="0"/>
    <cellStyle name="Normal 18 2 3 2 3 3" xfId="0"/>
    <cellStyle name="Normal 18 2 3 2 3 3 2" xfId="0"/>
    <cellStyle name="Normal 18 2 3 2 3 4" xfId="0"/>
    <cellStyle name="Normal 18 2 3 2 4" xfId="0"/>
    <cellStyle name="Normal 18 2 3 2 4 2" xfId="0"/>
    <cellStyle name="Normal 18 2 3 2 4 2 2" xfId="0"/>
    <cellStyle name="Normal 18 2 3 2 4 3" xfId="0"/>
    <cellStyle name="Normal 18 2 3 2 5" xfId="0"/>
    <cellStyle name="Normal 18 2 3 2 5 2" xfId="0"/>
    <cellStyle name="Normal 18 2 3 2 6" xfId="0"/>
    <cellStyle name="Normal 18 2 3 3" xfId="0"/>
    <cellStyle name="Normal 18 2 3 3 2" xfId="0"/>
    <cellStyle name="Normal 18 2 3 3 2 2" xfId="0"/>
    <cellStyle name="Normal 18 2 3 3 2 2 2" xfId="0"/>
    <cellStyle name="Normal 18 2 3 3 2 2 2 2" xfId="0"/>
    <cellStyle name="Normal 18 2 3 3 2 2 3" xfId="0"/>
    <cellStyle name="Normal 18 2 3 3 2 3" xfId="0"/>
    <cellStyle name="Normal 18 2 3 3 2 3 2" xfId="0"/>
    <cellStyle name="Normal 18 2 3 3 2 4" xfId="0"/>
    <cellStyle name="Normal 18 2 3 3 3" xfId="0"/>
    <cellStyle name="Normal 18 2 3 3 3 2" xfId="0"/>
    <cellStyle name="Normal 18 2 3 3 3 2 2" xfId="0"/>
    <cellStyle name="Normal 18 2 3 3 3 3" xfId="0"/>
    <cellStyle name="Normal 18 2 3 3 4" xfId="0"/>
    <cellStyle name="Normal 18 2 3 3 4 2" xfId="0"/>
    <cellStyle name="Normal 18 2 3 3 5" xfId="0"/>
    <cellStyle name="Normal 18 2 3 4" xfId="0"/>
    <cellStyle name="Normal 18 2 3 4 2" xfId="0"/>
    <cellStyle name="Normal 18 2 3 4 2 2" xfId="0"/>
    <cellStyle name="Normal 18 2 3 4 2 2 2" xfId="0"/>
    <cellStyle name="Normal 18 2 3 4 2 3" xfId="0"/>
    <cellStyle name="Normal 18 2 3 4 3" xfId="0"/>
    <cellStyle name="Normal 18 2 3 4 3 2" xfId="0"/>
    <cellStyle name="Normal 18 2 3 4 4" xfId="0"/>
    <cellStyle name="Normal 18 2 3 5" xfId="0"/>
    <cellStyle name="Normal 18 2 3 5 2" xfId="0"/>
    <cellStyle name="Normal 18 2 3 5 2 2" xfId="0"/>
    <cellStyle name="Normal 18 2 3 5 3" xfId="0"/>
    <cellStyle name="Normal 18 2 3 6" xfId="0"/>
    <cellStyle name="Normal 18 2 3 6 2" xfId="0"/>
    <cellStyle name="Normal 18 2 3 7" xfId="0"/>
    <cellStyle name="Normal 18 2 4" xfId="0"/>
    <cellStyle name="Normal 18 2 4 2" xfId="0"/>
    <cellStyle name="Normal 18 2 4 2 2" xfId="0"/>
    <cellStyle name="Normal 18 2 4 2 2 2" xfId="0"/>
    <cellStyle name="Normal 18 2 4 2 2 2 2" xfId="0"/>
    <cellStyle name="Normal 18 2 4 2 2 2 2 2" xfId="0"/>
    <cellStyle name="Normal 18 2 4 2 2 2 3" xfId="0"/>
    <cellStyle name="Normal 18 2 4 2 2 3" xfId="0"/>
    <cellStyle name="Normal 18 2 4 2 2 3 2" xfId="0"/>
    <cellStyle name="Normal 18 2 4 2 2 4" xfId="0"/>
    <cellStyle name="Normal 18 2 4 2 3" xfId="0"/>
    <cellStyle name="Normal 18 2 4 2 3 2" xfId="0"/>
    <cellStyle name="Normal 18 2 4 2 3 2 2" xfId="0"/>
    <cellStyle name="Normal 18 2 4 2 3 3" xfId="0"/>
    <cellStyle name="Normal 18 2 4 2 4" xfId="0"/>
    <cellStyle name="Normal 18 2 4 2 4 2" xfId="0"/>
    <cellStyle name="Normal 18 2 4 2 5" xfId="0"/>
    <cellStyle name="Normal 18 2 4 3" xfId="0"/>
    <cellStyle name="Normal 18 2 4 3 2" xfId="0"/>
    <cellStyle name="Normal 18 2 4 3 2 2" xfId="0"/>
    <cellStyle name="Normal 18 2 4 3 2 2 2" xfId="0"/>
    <cellStyle name="Normal 18 2 4 3 2 3" xfId="0"/>
    <cellStyle name="Normal 18 2 4 3 3" xfId="0"/>
    <cellStyle name="Normal 18 2 4 3 3 2" xfId="0"/>
    <cellStyle name="Normal 18 2 4 3 4" xfId="0"/>
    <cellStyle name="Normal 18 2 4 4" xfId="0"/>
    <cellStyle name="Normal 18 2 4 4 2" xfId="0"/>
    <cellStyle name="Normal 18 2 4 4 2 2" xfId="0"/>
    <cellStyle name="Normal 18 2 4 4 3" xfId="0"/>
    <cellStyle name="Normal 18 2 4 5" xfId="0"/>
    <cellStyle name="Normal 18 2 4 5 2" xfId="0"/>
    <cellStyle name="Normal 18 2 4 6" xfId="0"/>
    <cellStyle name="Normal 18 2 5" xfId="0"/>
    <cellStyle name="Normal 18 2 5 2" xfId="0"/>
    <cellStyle name="Normal 18 2 5 2 2" xfId="0"/>
    <cellStyle name="Normal 18 2 5 2 2 2" xfId="0"/>
    <cellStyle name="Normal 18 2 5 2 2 2 2" xfId="0"/>
    <cellStyle name="Normal 18 2 5 2 2 3" xfId="0"/>
    <cellStyle name="Normal 18 2 5 2 3" xfId="0"/>
    <cellStyle name="Normal 18 2 5 2 3 2" xfId="0"/>
    <cellStyle name="Normal 18 2 5 2 4" xfId="0"/>
    <cellStyle name="Normal 18 2 5 3" xfId="0"/>
    <cellStyle name="Normal 18 2 5 3 2" xfId="0"/>
    <cellStyle name="Normal 18 2 5 3 2 2" xfId="0"/>
    <cellStyle name="Normal 18 2 5 3 3" xfId="0"/>
    <cellStyle name="Normal 18 2 5 4" xfId="0"/>
    <cellStyle name="Normal 18 2 5 4 2" xfId="0"/>
    <cellStyle name="Normal 18 2 5 5" xfId="0"/>
    <cellStyle name="Normal 18 2 6" xfId="0"/>
    <cellStyle name="Normal 18 2 6 2" xfId="0"/>
    <cellStyle name="Normal 18 2 6 2 2" xfId="0"/>
    <cellStyle name="Normal 18 2 6 2 2 2" xfId="0"/>
    <cellStyle name="Normal 18 2 6 2 3" xfId="0"/>
    <cellStyle name="Normal 18 2 6 3" xfId="0"/>
    <cellStyle name="Normal 18 2 6 3 2" xfId="0"/>
    <cellStyle name="Normal 18 2 6 4" xfId="0"/>
    <cellStyle name="Normal 18 2 7" xfId="0"/>
    <cellStyle name="Normal 18 2 7 2" xfId="0"/>
    <cellStyle name="Normal 18 2 7 2 2" xfId="0"/>
    <cellStyle name="Normal 18 2 7 3" xfId="0"/>
    <cellStyle name="Normal 18 2 8" xfId="0"/>
    <cellStyle name="Normal 18 2 8 2" xfId="0"/>
    <cellStyle name="Normal 18 2 9" xfId="0"/>
    <cellStyle name="Normal 18 3" xfId="0"/>
    <cellStyle name="Normal 18 3 2" xfId="0"/>
    <cellStyle name="Normal 18 3 2 2" xfId="0"/>
    <cellStyle name="Normal 18 3 2 2 2" xfId="0"/>
    <cellStyle name="Normal 18 3 2 2 2 2" xfId="0"/>
    <cellStyle name="Normal 18 3 2 2 2 2 2" xfId="0"/>
    <cellStyle name="Normal 18 3 2 2 2 2 2 2" xfId="0"/>
    <cellStyle name="Normal 18 3 2 2 2 2 2 2 2" xfId="0"/>
    <cellStyle name="Normal 18 3 2 2 2 2 2 3" xfId="0"/>
    <cellStyle name="Normal 18 3 2 2 2 2 3" xfId="0"/>
    <cellStyle name="Normal 18 3 2 2 2 2 3 2" xfId="0"/>
    <cellStyle name="Normal 18 3 2 2 2 2 4" xfId="0"/>
    <cellStyle name="Normal 18 3 2 2 2 3" xfId="0"/>
    <cellStyle name="Normal 18 3 2 2 2 3 2" xfId="0"/>
    <cellStyle name="Normal 18 3 2 2 2 3 2 2" xfId="0"/>
    <cellStyle name="Normal 18 3 2 2 2 3 3" xfId="0"/>
    <cellStyle name="Normal 18 3 2 2 2 4" xfId="0"/>
    <cellStyle name="Normal 18 3 2 2 2 4 2" xfId="0"/>
    <cellStyle name="Normal 18 3 2 2 2 5" xfId="0"/>
    <cellStyle name="Normal 18 3 2 2 3" xfId="0"/>
    <cellStyle name="Normal 18 3 2 2 3 2" xfId="0"/>
    <cellStyle name="Normal 18 3 2 2 3 2 2" xfId="0"/>
    <cellStyle name="Normal 18 3 2 2 3 2 2 2" xfId="0"/>
    <cellStyle name="Normal 18 3 2 2 3 2 3" xfId="0"/>
    <cellStyle name="Normal 18 3 2 2 3 3" xfId="0"/>
    <cellStyle name="Normal 18 3 2 2 3 3 2" xfId="0"/>
    <cellStyle name="Normal 18 3 2 2 3 4" xfId="0"/>
    <cellStyle name="Normal 18 3 2 2 4" xfId="0"/>
    <cellStyle name="Normal 18 3 2 2 4 2" xfId="0"/>
    <cellStyle name="Normal 18 3 2 2 4 2 2" xfId="0"/>
    <cellStyle name="Normal 18 3 2 2 4 3" xfId="0"/>
    <cellStyle name="Normal 18 3 2 2 5" xfId="0"/>
    <cellStyle name="Normal 18 3 2 2 5 2" xfId="0"/>
    <cellStyle name="Normal 18 3 2 2 6" xfId="0"/>
    <cellStyle name="Normal 18 3 2 3" xfId="0"/>
    <cellStyle name="Normal 18 3 2 3 2" xfId="0"/>
    <cellStyle name="Normal 18 3 2 3 2 2" xfId="0"/>
    <cellStyle name="Normal 18 3 2 3 2 2 2" xfId="0"/>
    <cellStyle name="Normal 18 3 2 3 2 2 2 2" xfId="0"/>
    <cellStyle name="Normal 18 3 2 3 2 2 3" xfId="0"/>
    <cellStyle name="Normal 18 3 2 3 2 3" xfId="0"/>
    <cellStyle name="Normal 18 3 2 3 2 3 2" xfId="0"/>
    <cellStyle name="Normal 18 3 2 3 2 4" xfId="0"/>
    <cellStyle name="Normal 18 3 2 3 3" xfId="0"/>
    <cellStyle name="Normal 18 3 2 3 3 2" xfId="0"/>
    <cellStyle name="Normal 18 3 2 3 3 2 2" xfId="0"/>
    <cellStyle name="Normal 18 3 2 3 3 3" xfId="0"/>
    <cellStyle name="Normal 18 3 2 3 4" xfId="0"/>
    <cellStyle name="Normal 18 3 2 3 4 2" xfId="0"/>
    <cellStyle name="Normal 18 3 2 3 5" xfId="0"/>
    <cellStyle name="Normal 18 3 2 4" xfId="0"/>
    <cellStyle name="Normal 18 3 2 4 2" xfId="0"/>
    <cellStyle name="Normal 18 3 2 4 2 2" xfId="0"/>
    <cellStyle name="Normal 18 3 2 4 2 2 2" xfId="0"/>
    <cellStyle name="Normal 18 3 2 4 2 3" xfId="0"/>
    <cellStyle name="Normal 18 3 2 4 3" xfId="0"/>
    <cellStyle name="Normal 18 3 2 4 3 2" xfId="0"/>
    <cellStyle name="Normal 18 3 2 4 4" xfId="0"/>
    <cellStyle name="Normal 18 3 2 5" xfId="0"/>
    <cellStyle name="Normal 18 3 2 5 2" xfId="0"/>
    <cellStyle name="Normal 18 3 2 5 2 2" xfId="0"/>
    <cellStyle name="Normal 18 3 2 5 3" xfId="0"/>
    <cellStyle name="Normal 18 3 2 6" xfId="0"/>
    <cellStyle name="Normal 18 3 2 6 2" xfId="0"/>
    <cellStyle name="Normal 18 3 2 7" xfId="0"/>
    <cellStyle name="Normal 18 3 3" xfId="0"/>
    <cellStyle name="Normal 18 3 3 2" xfId="0"/>
    <cellStyle name="Normal 18 3 3 2 2" xfId="0"/>
    <cellStyle name="Normal 18 3 3 2 2 2" xfId="0"/>
    <cellStyle name="Normal 18 3 3 2 2 2 2" xfId="0"/>
    <cellStyle name="Normal 18 3 3 2 2 2 2 2" xfId="0"/>
    <cellStyle name="Normal 18 3 3 2 2 2 3" xfId="0"/>
    <cellStyle name="Normal 18 3 3 2 2 3" xfId="0"/>
    <cellStyle name="Normal 18 3 3 2 2 3 2" xfId="0"/>
    <cellStyle name="Normal 18 3 3 2 2 4" xfId="0"/>
    <cellStyle name="Normal 18 3 3 2 3" xfId="0"/>
    <cellStyle name="Normal 18 3 3 2 3 2" xfId="0"/>
    <cellStyle name="Normal 18 3 3 2 3 2 2" xfId="0"/>
    <cellStyle name="Normal 18 3 3 2 3 3" xfId="0"/>
    <cellStyle name="Normal 18 3 3 2 4" xfId="0"/>
    <cellStyle name="Normal 18 3 3 2 4 2" xfId="0"/>
    <cellStyle name="Normal 18 3 3 2 5" xfId="0"/>
    <cellStyle name="Normal 18 3 3 3" xfId="0"/>
    <cellStyle name="Normal 18 3 3 3 2" xfId="0"/>
    <cellStyle name="Normal 18 3 3 3 2 2" xfId="0"/>
    <cellStyle name="Normal 18 3 3 3 2 2 2" xfId="0"/>
    <cellStyle name="Normal 18 3 3 3 2 3" xfId="0"/>
    <cellStyle name="Normal 18 3 3 3 3" xfId="0"/>
    <cellStyle name="Normal 18 3 3 3 3 2" xfId="0"/>
    <cellStyle name="Normal 18 3 3 3 4" xfId="0"/>
    <cellStyle name="Normal 18 3 3 4" xfId="0"/>
    <cellStyle name="Normal 18 3 3 4 2" xfId="0"/>
    <cellStyle name="Normal 18 3 3 4 2 2" xfId="0"/>
    <cellStyle name="Normal 18 3 3 4 3" xfId="0"/>
    <cellStyle name="Normal 18 3 3 5" xfId="0"/>
    <cellStyle name="Normal 18 3 3 5 2" xfId="0"/>
    <cellStyle name="Normal 18 3 3 6" xfId="0"/>
    <cellStyle name="Normal 18 3 4" xfId="0"/>
    <cellStyle name="Normal 18 3 4 2" xfId="0"/>
    <cellStyle name="Normal 18 3 4 2 2" xfId="0"/>
    <cellStyle name="Normal 18 3 4 2 2 2" xfId="0"/>
    <cellStyle name="Normal 18 3 4 2 2 2 2" xfId="0"/>
    <cellStyle name="Normal 18 3 4 2 2 3" xfId="0"/>
    <cellStyle name="Normal 18 3 4 2 3" xfId="0"/>
    <cellStyle name="Normal 18 3 4 2 3 2" xfId="0"/>
    <cellStyle name="Normal 18 3 4 2 4" xfId="0"/>
    <cellStyle name="Normal 18 3 4 3" xfId="0"/>
    <cellStyle name="Normal 18 3 4 3 2" xfId="0"/>
    <cellStyle name="Normal 18 3 4 3 2 2" xfId="0"/>
    <cellStyle name="Normal 18 3 4 3 3" xfId="0"/>
    <cellStyle name="Normal 18 3 4 4" xfId="0"/>
    <cellStyle name="Normal 18 3 4 4 2" xfId="0"/>
    <cellStyle name="Normal 18 3 4 5" xfId="0"/>
    <cellStyle name="Normal 18 3 5" xfId="0"/>
    <cellStyle name="Normal 18 3 5 2" xfId="0"/>
    <cellStyle name="Normal 18 3 5 2 2" xfId="0"/>
    <cellStyle name="Normal 18 3 5 2 2 2" xfId="0"/>
    <cellStyle name="Normal 18 3 5 2 3" xfId="0"/>
    <cellStyle name="Normal 18 3 5 3" xfId="0"/>
    <cellStyle name="Normal 18 3 5 3 2" xfId="0"/>
    <cellStyle name="Normal 18 3 5 4" xfId="0"/>
    <cellStyle name="Normal 18 3 6" xfId="0"/>
    <cellStyle name="Normal 18 3 6 2" xfId="0"/>
    <cellStyle name="Normal 18 3 6 2 2" xfId="0"/>
    <cellStyle name="Normal 18 3 6 3" xfId="0"/>
    <cellStyle name="Normal 18 3 7" xfId="0"/>
    <cellStyle name="Normal 18 3 7 2" xfId="0"/>
    <cellStyle name="Normal 18 3 8" xfId="0"/>
    <cellStyle name="Normal 18 4" xfId="0"/>
    <cellStyle name="Normal 18 4 2" xfId="0"/>
    <cellStyle name="Normal 18 4 2 2" xfId="0"/>
    <cellStyle name="Normal 18 4 2 2 2" xfId="0"/>
    <cellStyle name="Normal 18 4 2 2 2 2" xfId="0"/>
    <cellStyle name="Normal 18 4 2 2 2 2 2" xfId="0"/>
    <cellStyle name="Normal 18 4 2 2 2 2 2 2" xfId="0"/>
    <cellStyle name="Normal 18 4 2 2 2 2 3" xfId="0"/>
    <cellStyle name="Normal 18 4 2 2 2 3" xfId="0"/>
    <cellStyle name="Normal 18 4 2 2 2 3 2" xfId="0"/>
    <cellStyle name="Normal 18 4 2 2 2 4" xfId="0"/>
    <cellStyle name="Normal 18 4 2 2 3" xfId="0"/>
    <cellStyle name="Normal 18 4 2 2 3 2" xfId="0"/>
    <cellStyle name="Normal 18 4 2 2 3 2 2" xfId="0"/>
    <cellStyle name="Normal 18 4 2 2 3 3" xfId="0"/>
    <cellStyle name="Normal 18 4 2 2 4" xfId="0"/>
    <cellStyle name="Normal 18 4 2 2 4 2" xfId="0"/>
    <cellStyle name="Normal 18 4 2 2 5" xfId="0"/>
    <cellStyle name="Normal 18 4 2 3" xfId="0"/>
    <cellStyle name="Normal 18 4 2 3 2" xfId="0"/>
    <cellStyle name="Normal 18 4 2 3 2 2" xfId="0"/>
    <cellStyle name="Normal 18 4 2 3 2 2 2" xfId="0"/>
    <cellStyle name="Normal 18 4 2 3 2 3" xfId="0"/>
    <cellStyle name="Normal 18 4 2 3 3" xfId="0"/>
    <cellStyle name="Normal 18 4 2 3 3 2" xfId="0"/>
    <cellStyle name="Normal 18 4 2 3 4" xfId="0"/>
    <cellStyle name="Normal 18 4 2 4" xfId="0"/>
    <cellStyle name="Normal 18 4 2 4 2" xfId="0"/>
    <cellStyle name="Normal 18 4 2 4 2 2" xfId="0"/>
    <cellStyle name="Normal 18 4 2 4 3" xfId="0"/>
    <cellStyle name="Normal 18 4 2 5" xfId="0"/>
    <cellStyle name="Normal 18 4 2 5 2" xfId="0"/>
    <cellStyle name="Normal 18 4 2 6" xfId="0"/>
    <cellStyle name="Normal 18 4 3" xfId="0"/>
    <cellStyle name="Normal 18 4 3 2" xfId="0"/>
    <cellStyle name="Normal 18 4 3 2 2" xfId="0"/>
    <cellStyle name="Normal 18 4 3 2 2 2" xfId="0"/>
    <cellStyle name="Normal 18 4 3 2 2 2 2" xfId="0"/>
    <cellStyle name="Normal 18 4 3 2 2 3" xfId="0"/>
    <cellStyle name="Normal 18 4 3 2 3" xfId="0"/>
    <cellStyle name="Normal 18 4 3 2 3 2" xfId="0"/>
    <cellStyle name="Normal 18 4 3 2 4" xfId="0"/>
    <cellStyle name="Normal 18 4 3 3" xfId="0"/>
    <cellStyle name="Normal 18 4 3 3 2" xfId="0"/>
    <cellStyle name="Normal 18 4 3 3 2 2" xfId="0"/>
    <cellStyle name="Normal 18 4 3 3 3" xfId="0"/>
    <cellStyle name="Normal 18 4 3 4" xfId="0"/>
    <cellStyle name="Normal 18 4 3 4 2" xfId="0"/>
    <cellStyle name="Normal 18 4 3 5" xfId="0"/>
    <cellStyle name="Normal 18 4 4" xfId="0"/>
    <cellStyle name="Normal 18 4 4 2" xfId="0"/>
    <cellStyle name="Normal 18 4 4 2 2" xfId="0"/>
    <cellStyle name="Normal 18 4 4 2 2 2" xfId="0"/>
    <cellStyle name="Normal 18 4 4 2 3" xfId="0"/>
    <cellStyle name="Normal 18 4 4 3" xfId="0"/>
    <cellStyle name="Normal 18 4 4 3 2" xfId="0"/>
    <cellStyle name="Normal 18 4 4 4" xfId="0"/>
    <cellStyle name="Normal 18 4 5" xfId="0"/>
    <cellStyle name="Normal 18 4 5 2" xfId="0"/>
    <cellStyle name="Normal 18 4 5 2 2" xfId="0"/>
    <cellStyle name="Normal 18 4 5 3" xfId="0"/>
    <cellStyle name="Normal 18 4 6" xfId="0"/>
    <cellStyle name="Normal 18 4 6 2" xfId="0"/>
    <cellStyle name="Normal 18 4 7" xfId="0"/>
    <cellStyle name="Normal 18 5" xfId="0"/>
    <cellStyle name="Normal 18 5 2" xfId="0"/>
    <cellStyle name="Normal 18 5 2 2" xfId="0"/>
    <cellStyle name="Normal 18 5 2 2 2" xfId="0"/>
    <cellStyle name="Normal 18 5 2 2 2 2" xfId="0"/>
    <cellStyle name="Normal 18 5 2 2 2 2 2" xfId="0"/>
    <cellStyle name="Normal 18 5 2 2 2 3" xfId="0"/>
    <cellStyle name="Normal 18 5 2 2 3" xfId="0"/>
    <cellStyle name="Normal 18 5 2 2 3 2" xfId="0"/>
    <cellStyle name="Normal 18 5 2 2 4" xfId="0"/>
    <cellStyle name="Normal 18 5 2 3" xfId="0"/>
    <cellStyle name="Normal 18 5 2 3 2" xfId="0"/>
    <cellStyle name="Normal 18 5 2 3 2 2" xfId="0"/>
    <cellStyle name="Normal 18 5 2 3 3" xfId="0"/>
    <cellStyle name="Normal 18 5 2 4" xfId="0"/>
    <cellStyle name="Normal 18 5 2 4 2" xfId="0"/>
    <cellStyle name="Normal 18 5 2 5" xfId="0"/>
    <cellStyle name="Normal 18 5 3" xfId="0"/>
    <cellStyle name="Normal 18 5 3 2" xfId="0"/>
    <cellStyle name="Normal 18 5 3 2 2" xfId="0"/>
    <cellStyle name="Normal 18 5 3 2 2 2" xfId="0"/>
    <cellStyle name="Normal 18 5 3 2 3" xfId="0"/>
    <cellStyle name="Normal 18 5 3 3" xfId="0"/>
    <cellStyle name="Normal 18 5 3 3 2" xfId="0"/>
    <cellStyle name="Normal 18 5 3 4" xfId="0"/>
    <cellStyle name="Normal 18 5 4" xfId="0"/>
    <cellStyle name="Normal 18 5 4 2" xfId="0"/>
    <cellStyle name="Normal 18 5 4 2 2" xfId="0"/>
    <cellStyle name="Normal 18 5 4 3" xfId="0"/>
    <cellStyle name="Normal 18 5 5" xfId="0"/>
    <cellStyle name="Normal 18 5 5 2" xfId="0"/>
    <cellStyle name="Normal 18 5 6" xfId="0"/>
    <cellStyle name="Normal 18 6" xfId="0"/>
    <cellStyle name="Normal 18 6 2" xfId="0"/>
    <cellStyle name="Normal 18 6 2 2" xfId="0"/>
    <cellStyle name="Normal 18 6 2 2 2" xfId="0"/>
    <cellStyle name="Normal 18 6 2 2 2 2" xfId="0"/>
    <cellStyle name="Normal 18 6 2 2 3" xfId="0"/>
    <cellStyle name="Normal 18 6 2 3" xfId="0"/>
    <cellStyle name="Normal 18 6 2 3 2" xfId="0"/>
    <cellStyle name="Normal 18 6 2 4" xfId="0"/>
    <cellStyle name="Normal 18 6 2 5" xfId="0"/>
    <cellStyle name="Normal 18 6 3" xfId="0"/>
    <cellStyle name="Normal 18 6 3 2" xfId="0"/>
    <cellStyle name="Normal 18 6 3 2 2" xfId="0"/>
    <cellStyle name="Normal 18 6 3 3" xfId="0"/>
    <cellStyle name="Normal 18 6 4" xfId="0"/>
    <cellStyle name="Normal 18 6 4 2" xfId="0"/>
    <cellStyle name="Normal 18 6 5" xfId="0"/>
    <cellStyle name="Normal 18 7" xfId="0"/>
    <cellStyle name="Normal 18 7 2" xfId="0"/>
    <cellStyle name="Normal 18 7 2 2" xfId="0"/>
    <cellStyle name="Normal 18 7 2 2 2" xfId="0"/>
    <cellStyle name="Normal 18 7 2 3" xfId="0"/>
    <cellStyle name="Normal 18 7 3" xfId="0"/>
    <cellStyle name="Normal 18 7 3 2" xfId="0"/>
    <cellStyle name="Normal 18 7 4" xfId="0"/>
    <cellStyle name="Normal 18 7 5" xfId="0"/>
    <cellStyle name="Normal 18 8" xfId="0"/>
    <cellStyle name="Normal 18 8 2" xfId="0"/>
    <cellStyle name="Normal 18 8 2 2" xfId="0"/>
    <cellStyle name="Normal 18 8 3" xfId="0"/>
    <cellStyle name="Normal 18 8 4" xfId="0"/>
    <cellStyle name="Normal 18 8 5" xfId="0"/>
    <cellStyle name="Normal 18 9" xfId="0"/>
    <cellStyle name="Normal 18 9 2" xfId="0"/>
    <cellStyle name="Normal 18 9 3" xfId="0"/>
    <cellStyle name="Normal 18 9 4" xfId="0"/>
    <cellStyle name="Normal 18 9 5" xfId="0"/>
    <cellStyle name="Normal 180" xfId="0"/>
    <cellStyle name="Normal 181" xfId="0"/>
    <cellStyle name="Normal 182" xfId="0"/>
    <cellStyle name="Normal 183" xfId="0"/>
    <cellStyle name="Normal 184" xfId="0"/>
    <cellStyle name="Normal 185" xfId="0"/>
    <cellStyle name="Normal 186" xfId="0"/>
    <cellStyle name="Normal 187" xfId="0"/>
    <cellStyle name="Normal 188" xfId="0"/>
    <cellStyle name="Normal 189" xfId="0"/>
    <cellStyle name="Normal 189 2" xfId="0"/>
    <cellStyle name="Normal 19" xfId="0"/>
    <cellStyle name="Normal 19 10" xfId="0"/>
    <cellStyle name="Normal 19 11" xfId="0"/>
    <cellStyle name="Normal 19 12" xfId="0"/>
    <cellStyle name="Normal 19 2" xfId="0"/>
    <cellStyle name="Normal 19 2 2" xfId="0"/>
    <cellStyle name="Normal 19 2 2 2" xfId="0"/>
    <cellStyle name="Normal 19 2 2 2 2" xfId="0"/>
    <cellStyle name="Normal 19 2 2 2 2 2" xfId="0"/>
    <cellStyle name="Normal 19 2 2 2 2 2 2" xfId="0"/>
    <cellStyle name="Normal 19 2 2 2 2 2 2 2" xfId="0"/>
    <cellStyle name="Normal 19 2 2 2 2 2 2 2 2" xfId="0"/>
    <cellStyle name="Normal 19 2 2 2 2 2 2 2 2 2" xfId="0"/>
    <cellStyle name="Normal 19 2 2 2 2 2 2 2 3" xfId="0"/>
    <cellStyle name="Normal 19 2 2 2 2 2 2 3" xfId="0"/>
    <cellStyle name="Normal 19 2 2 2 2 2 2 3 2" xfId="0"/>
    <cellStyle name="Normal 19 2 2 2 2 2 2 4" xfId="0"/>
    <cellStyle name="Normal 19 2 2 2 2 2 3" xfId="0"/>
    <cellStyle name="Normal 19 2 2 2 2 2 3 2" xfId="0"/>
    <cellStyle name="Normal 19 2 2 2 2 2 3 2 2" xfId="0"/>
    <cellStyle name="Normal 19 2 2 2 2 2 3 3" xfId="0"/>
    <cellStyle name="Normal 19 2 2 2 2 2 4" xfId="0"/>
    <cellStyle name="Normal 19 2 2 2 2 2 4 2" xfId="0"/>
    <cellStyle name="Normal 19 2 2 2 2 2 5" xfId="0"/>
    <cellStyle name="Normal 19 2 2 2 2 3" xfId="0"/>
    <cellStyle name="Normal 19 2 2 2 2 3 2" xfId="0"/>
    <cellStyle name="Normal 19 2 2 2 2 3 2 2" xfId="0"/>
    <cellStyle name="Normal 19 2 2 2 2 3 2 2 2" xfId="0"/>
    <cellStyle name="Normal 19 2 2 2 2 3 2 3" xfId="0"/>
    <cellStyle name="Normal 19 2 2 2 2 3 3" xfId="0"/>
    <cellStyle name="Normal 19 2 2 2 2 3 3 2" xfId="0"/>
    <cellStyle name="Normal 19 2 2 2 2 3 4" xfId="0"/>
    <cellStyle name="Normal 19 2 2 2 2 4" xfId="0"/>
    <cellStyle name="Normal 19 2 2 2 2 4 2" xfId="0"/>
    <cellStyle name="Normal 19 2 2 2 2 4 2 2" xfId="0"/>
    <cellStyle name="Normal 19 2 2 2 2 4 3" xfId="0"/>
    <cellStyle name="Normal 19 2 2 2 2 5" xfId="0"/>
    <cellStyle name="Normal 19 2 2 2 2 5 2" xfId="0"/>
    <cellStyle name="Normal 19 2 2 2 2 6" xfId="0"/>
    <cellStyle name="Normal 19 2 2 2 3" xfId="0"/>
    <cellStyle name="Normal 19 2 2 2 3 2" xfId="0"/>
    <cellStyle name="Normal 19 2 2 2 3 2 2" xfId="0"/>
    <cellStyle name="Normal 19 2 2 2 3 2 2 2" xfId="0"/>
    <cellStyle name="Normal 19 2 2 2 3 2 2 2 2" xfId="0"/>
    <cellStyle name="Normal 19 2 2 2 3 2 2 3" xfId="0"/>
    <cellStyle name="Normal 19 2 2 2 3 2 3" xfId="0"/>
    <cellStyle name="Normal 19 2 2 2 3 2 3 2" xfId="0"/>
    <cellStyle name="Normal 19 2 2 2 3 2 4" xfId="0"/>
    <cellStyle name="Normal 19 2 2 2 3 3" xfId="0"/>
    <cellStyle name="Normal 19 2 2 2 3 3 2" xfId="0"/>
    <cellStyle name="Normal 19 2 2 2 3 3 2 2" xfId="0"/>
    <cellStyle name="Normal 19 2 2 2 3 3 3" xfId="0"/>
    <cellStyle name="Normal 19 2 2 2 3 4" xfId="0"/>
    <cellStyle name="Normal 19 2 2 2 3 4 2" xfId="0"/>
    <cellStyle name="Normal 19 2 2 2 3 5" xfId="0"/>
    <cellStyle name="Normal 19 2 2 2 4" xfId="0"/>
    <cellStyle name="Normal 19 2 2 2 4 2" xfId="0"/>
    <cellStyle name="Normal 19 2 2 2 4 2 2" xfId="0"/>
    <cellStyle name="Normal 19 2 2 2 4 2 2 2" xfId="0"/>
    <cellStyle name="Normal 19 2 2 2 4 2 3" xfId="0"/>
    <cellStyle name="Normal 19 2 2 2 4 3" xfId="0"/>
    <cellStyle name="Normal 19 2 2 2 4 3 2" xfId="0"/>
    <cellStyle name="Normal 19 2 2 2 4 4" xfId="0"/>
    <cellStyle name="Normal 19 2 2 2 5" xfId="0"/>
    <cellStyle name="Normal 19 2 2 2 5 2" xfId="0"/>
    <cellStyle name="Normal 19 2 2 2 5 2 2" xfId="0"/>
    <cellStyle name="Normal 19 2 2 2 5 3" xfId="0"/>
    <cellStyle name="Normal 19 2 2 2 6" xfId="0"/>
    <cellStyle name="Normal 19 2 2 2 6 2" xfId="0"/>
    <cellStyle name="Normal 19 2 2 2 7" xfId="0"/>
    <cellStyle name="Normal 19 2 2 3" xfId="0"/>
    <cellStyle name="Normal 19 2 2 3 2" xfId="0"/>
    <cellStyle name="Normal 19 2 2 3 2 2" xfId="0"/>
    <cellStyle name="Normal 19 2 2 3 2 2 2" xfId="0"/>
    <cellStyle name="Normal 19 2 2 3 2 2 2 2" xfId="0"/>
    <cellStyle name="Normal 19 2 2 3 2 2 2 2 2" xfId="0"/>
    <cellStyle name="Normal 19 2 2 3 2 2 2 3" xfId="0"/>
    <cellStyle name="Normal 19 2 2 3 2 2 3" xfId="0"/>
    <cellStyle name="Normal 19 2 2 3 2 2 3 2" xfId="0"/>
    <cellStyle name="Normal 19 2 2 3 2 2 4" xfId="0"/>
    <cellStyle name="Normal 19 2 2 3 2 3" xfId="0"/>
    <cellStyle name="Normal 19 2 2 3 2 3 2" xfId="0"/>
    <cellStyle name="Normal 19 2 2 3 2 3 2 2" xfId="0"/>
    <cellStyle name="Normal 19 2 2 3 2 3 3" xfId="0"/>
    <cellStyle name="Normal 19 2 2 3 2 4" xfId="0"/>
    <cellStyle name="Normal 19 2 2 3 2 4 2" xfId="0"/>
    <cellStyle name="Normal 19 2 2 3 2 5" xfId="0"/>
    <cellStyle name="Normal 19 2 2 3 3" xfId="0"/>
    <cellStyle name="Normal 19 2 2 3 3 2" xfId="0"/>
    <cellStyle name="Normal 19 2 2 3 3 2 2" xfId="0"/>
    <cellStyle name="Normal 19 2 2 3 3 2 2 2" xfId="0"/>
    <cellStyle name="Normal 19 2 2 3 3 2 3" xfId="0"/>
    <cellStyle name="Normal 19 2 2 3 3 3" xfId="0"/>
    <cellStyle name="Normal 19 2 2 3 3 3 2" xfId="0"/>
    <cellStyle name="Normal 19 2 2 3 3 4" xfId="0"/>
    <cellStyle name="Normal 19 2 2 3 4" xfId="0"/>
    <cellStyle name="Normal 19 2 2 3 4 2" xfId="0"/>
    <cellStyle name="Normal 19 2 2 3 4 2 2" xfId="0"/>
    <cellStyle name="Normal 19 2 2 3 4 3" xfId="0"/>
    <cellStyle name="Normal 19 2 2 3 5" xfId="0"/>
    <cellStyle name="Normal 19 2 2 3 5 2" xfId="0"/>
    <cellStyle name="Normal 19 2 2 3 6" xfId="0"/>
    <cellStyle name="Normal 19 2 2 4" xfId="0"/>
    <cellStyle name="Normal 19 2 2 4 2" xfId="0"/>
    <cellStyle name="Normal 19 2 2 4 2 2" xfId="0"/>
    <cellStyle name="Normal 19 2 2 4 2 2 2" xfId="0"/>
    <cellStyle name="Normal 19 2 2 4 2 2 2 2" xfId="0"/>
    <cellStyle name="Normal 19 2 2 4 2 2 3" xfId="0"/>
    <cellStyle name="Normal 19 2 2 4 2 3" xfId="0"/>
    <cellStyle name="Normal 19 2 2 4 2 3 2" xfId="0"/>
    <cellStyle name="Normal 19 2 2 4 2 4" xfId="0"/>
    <cellStyle name="Normal 19 2 2 4 3" xfId="0"/>
    <cellStyle name="Normal 19 2 2 4 3 2" xfId="0"/>
    <cellStyle name="Normal 19 2 2 4 3 2 2" xfId="0"/>
    <cellStyle name="Normal 19 2 2 4 3 3" xfId="0"/>
    <cellStyle name="Normal 19 2 2 4 4" xfId="0"/>
    <cellStyle name="Normal 19 2 2 4 4 2" xfId="0"/>
    <cellStyle name="Normal 19 2 2 4 5" xfId="0"/>
    <cellStyle name="Normal 19 2 2 5" xfId="0"/>
    <cellStyle name="Normal 19 2 2 5 2" xfId="0"/>
    <cellStyle name="Normal 19 2 2 5 2 2" xfId="0"/>
    <cellStyle name="Normal 19 2 2 5 2 2 2" xfId="0"/>
    <cellStyle name="Normal 19 2 2 5 2 3" xfId="0"/>
    <cellStyle name="Normal 19 2 2 5 3" xfId="0"/>
    <cellStyle name="Normal 19 2 2 5 3 2" xfId="0"/>
    <cellStyle name="Normal 19 2 2 5 4" xfId="0"/>
    <cellStyle name="Normal 19 2 2 6" xfId="0"/>
    <cellStyle name="Normal 19 2 2 6 2" xfId="0"/>
    <cellStyle name="Normal 19 2 2 6 2 2" xfId="0"/>
    <cellStyle name="Normal 19 2 2 6 3" xfId="0"/>
    <cellStyle name="Normal 19 2 2 7" xfId="0"/>
    <cellStyle name="Normal 19 2 2 7 2" xfId="0"/>
    <cellStyle name="Normal 19 2 2 8" xfId="0"/>
    <cellStyle name="Normal 19 2 3" xfId="0"/>
    <cellStyle name="Normal 19 2 3 2" xfId="0"/>
    <cellStyle name="Normal 19 2 3 2 2" xfId="0"/>
    <cellStyle name="Normal 19 2 3 2 2 2" xfId="0"/>
    <cellStyle name="Normal 19 2 3 2 2 2 2" xfId="0"/>
    <cellStyle name="Normal 19 2 3 2 2 2 2 2" xfId="0"/>
    <cellStyle name="Normal 19 2 3 2 2 2 2 2 2" xfId="0"/>
    <cellStyle name="Normal 19 2 3 2 2 2 2 3" xfId="0"/>
    <cellStyle name="Normal 19 2 3 2 2 2 3" xfId="0"/>
    <cellStyle name="Normal 19 2 3 2 2 2 3 2" xfId="0"/>
    <cellStyle name="Normal 19 2 3 2 2 2 4" xfId="0"/>
    <cellStyle name="Normal 19 2 3 2 2 3" xfId="0"/>
    <cellStyle name="Normal 19 2 3 2 2 3 2" xfId="0"/>
    <cellStyle name="Normal 19 2 3 2 2 3 2 2" xfId="0"/>
    <cellStyle name="Normal 19 2 3 2 2 3 3" xfId="0"/>
    <cellStyle name="Normal 19 2 3 2 2 4" xfId="0"/>
    <cellStyle name="Normal 19 2 3 2 2 4 2" xfId="0"/>
    <cellStyle name="Normal 19 2 3 2 2 5" xfId="0"/>
    <cellStyle name="Normal 19 2 3 2 3" xfId="0"/>
    <cellStyle name="Normal 19 2 3 2 3 2" xfId="0"/>
    <cellStyle name="Normal 19 2 3 2 3 2 2" xfId="0"/>
    <cellStyle name="Normal 19 2 3 2 3 2 2 2" xfId="0"/>
    <cellStyle name="Normal 19 2 3 2 3 2 3" xfId="0"/>
    <cellStyle name="Normal 19 2 3 2 3 3" xfId="0"/>
    <cellStyle name="Normal 19 2 3 2 3 3 2" xfId="0"/>
    <cellStyle name="Normal 19 2 3 2 3 4" xfId="0"/>
    <cellStyle name="Normal 19 2 3 2 4" xfId="0"/>
    <cellStyle name="Normal 19 2 3 2 4 2" xfId="0"/>
    <cellStyle name="Normal 19 2 3 2 4 2 2" xfId="0"/>
    <cellStyle name="Normal 19 2 3 2 4 3" xfId="0"/>
    <cellStyle name="Normal 19 2 3 2 5" xfId="0"/>
    <cellStyle name="Normal 19 2 3 2 5 2" xfId="0"/>
    <cellStyle name="Normal 19 2 3 2 6" xfId="0"/>
    <cellStyle name="Normal 19 2 3 3" xfId="0"/>
    <cellStyle name="Normal 19 2 3 3 2" xfId="0"/>
    <cellStyle name="Normal 19 2 3 3 2 2" xfId="0"/>
    <cellStyle name="Normal 19 2 3 3 2 2 2" xfId="0"/>
    <cellStyle name="Normal 19 2 3 3 2 2 2 2" xfId="0"/>
    <cellStyle name="Normal 19 2 3 3 2 2 3" xfId="0"/>
    <cellStyle name="Normal 19 2 3 3 2 3" xfId="0"/>
    <cellStyle name="Normal 19 2 3 3 2 3 2" xfId="0"/>
    <cellStyle name="Normal 19 2 3 3 2 4" xfId="0"/>
    <cellStyle name="Normal 19 2 3 3 3" xfId="0"/>
    <cellStyle name="Normal 19 2 3 3 3 2" xfId="0"/>
    <cellStyle name="Normal 19 2 3 3 3 2 2" xfId="0"/>
    <cellStyle name="Normal 19 2 3 3 3 3" xfId="0"/>
    <cellStyle name="Normal 19 2 3 3 4" xfId="0"/>
    <cellStyle name="Normal 19 2 3 3 4 2" xfId="0"/>
    <cellStyle name="Normal 19 2 3 3 5" xfId="0"/>
    <cellStyle name="Normal 19 2 3 4" xfId="0"/>
    <cellStyle name="Normal 19 2 3 4 2" xfId="0"/>
    <cellStyle name="Normal 19 2 3 4 2 2" xfId="0"/>
    <cellStyle name="Normal 19 2 3 4 2 2 2" xfId="0"/>
    <cellStyle name="Normal 19 2 3 4 2 3" xfId="0"/>
    <cellStyle name="Normal 19 2 3 4 3" xfId="0"/>
    <cellStyle name="Normal 19 2 3 4 3 2" xfId="0"/>
    <cellStyle name="Normal 19 2 3 4 4" xfId="0"/>
    <cellStyle name="Normal 19 2 3 5" xfId="0"/>
    <cellStyle name="Normal 19 2 3 5 2" xfId="0"/>
    <cellStyle name="Normal 19 2 3 5 2 2" xfId="0"/>
    <cellStyle name="Normal 19 2 3 5 3" xfId="0"/>
    <cellStyle name="Normal 19 2 3 6" xfId="0"/>
    <cellStyle name="Normal 19 2 3 6 2" xfId="0"/>
    <cellStyle name="Normal 19 2 3 7" xfId="0"/>
    <cellStyle name="Normal 19 2 4" xfId="0"/>
    <cellStyle name="Normal 19 2 4 2" xfId="0"/>
    <cellStyle name="Normal 19 2 4 2 2" xfId="0"/>
    <cellStyle name="Normal 19 2 4 2 2 2" xfId="0"/>
    <cellStyle name="Normal 19 2 4 2 2 2 2" xfId="0"/>
    <cellStyle name="Normal 19 2 4 2 2 2 2 2" xfId="0"/>
    <cellStyle name="Normal 19 2 4 2 2 2 3" xfId="0"/>
    <cellStyle name="Normal 19 2 4 2 2 3" xfId="0"/>
    <cellStyle name="Normal 19 2 4 2 2 3 2" xfId="0"/>
    <cellStyle name="Normal 19 2 4 2 2 4" xfId="0"/>
    <cellStyle name="Normal 19 2 4 2 3" xfId="0"/>
    <cellStyle name="Normal 19 2 4 2 3 2" xfId="0"/>
    <cellStyle name="Normal 19 2 4 2 3 2 2" xfId="0"/>
    <cellStyle name="Normal 19 2 4 2 3 3" xfId="0"/>
    <cellStyle name="Normal 19 2 4 2 4" xfId="0"/>
    <cellStyle name="Normal 19 2 4 2 4 2" xfId="0"/>
    <cellStyle name="Normal 19 2 4 2 5" xfId="0"/>
    <cellStyle name="Normal 19 2 4 3" xfId="0"/>
    <cellStyle name="Normal 19 2 4 3 2" xfId="0"/>
    <cellStyle name="Normal 19 2 4 3 2 2" xfId="0"/>
    <cellStyle name="Normal 19 2 4 3 2 2 2" xfId="0"/>
    <cellStyle name="Normal 19 2 4 3 2 3" xfId="0"/>
    <cellStyle name="Normal 19 2 4 3 3" xfId="0"/>
    <cellStyle name="Normal 19 2 4 3 3 2" xfId="0"/>
    <cellStyle name="Normal 19 2 4 3 4" xfId="0"/>
    <cellStyle name="Normal 19 2 4 4" xfId="0"/>
    <cellStyle name="Normal 19 2 4 4 2" xfId="0"/>
    <cellStyle name="Normal 19 2 4 4 2 2" xfId="0"/>
    <cellStyle name="Normal 19 2 4 4 3" xfId="0"/>
    <cellStyle name="Normal 19 2 4 5" xfId="0"/>
    <cellStyle name="Normal 19 2 4 5 2" xfId="0"/>
    <cellStyle name="Normal 19 2 4 6" xfId="0"/>
    <cellStyle name="Normal 19 2 5" xfId="0"/>
    <cellStyle name="Normal 19 2 5 2" xfId="0"/>
    <cellStyle name="Normal 19 2 5 2 2" xfId="0"/>
    <cellStyle name="Normal 19 2 5 2 2 2" xfId="0"/>
    <cellStyle name="Normal 19 2 5 2 2 2 2" xfId="0"/>
    <cellStyle name="Normal 19 2 5 2 2 3" xfId="0"/>
    <cellStyle name="Normal 19 2 5 2 3" xfId="0"/>
    <cellStyle name="Normal 19 2 5 2 3 2" xfId="0"/>
    <cellStyle name="Normal 19 2 5 2 4" xfId="0"/>
    <cellStyle name="Normal 19 2 5 3" xfId="0"/>
    <cellStyle name="Normal 19 2 5 3 2" xfId="0"/>
    <cellStyle name="Normal 19 2 5 3 2 2" xfId="0"/>
    <cellStyle name="Normal 19 2 5 3 3" xfId="0"/>
    <cellStyle name="Normal 19 2 5 4" xfId="0"/>
    <cellStyle name="Normal 19 2 5 4 2" xfId="0"/>
    <cellStyle name="Normal 19 2 5 5" xfId="0"/>
    <cellStyle name="Normal 19 2 6" xfId="0"/>
    <cellStyle name="Normal 19 2 6 2" xfId="0"/>
    <cellStyle name="Normal 19 2 6 2 2" xfId="0"/>
    <cellStyle name="Normal 19 2 6 2 2 2" xfId="0"/>
    <cellStyle name="Normal 19 2 6 2 3" xfId="0"/>
    <cellStyle name="Normal 19 2 6 3" xfId="0"/>
    <cellStyle name="Normal 19 2 6 3 2" xfId="0"/>
    <cellStyle name="Normal 19 2 6 4" xfId="0"/>
    <cellStyle name="Normal 19 2 7" xfId="0"/>
    <cellStyle name="Normal 19 2 7 2" xfId="0"/>
    <cellStyle name="Normal 19 2 7 2 2" xfId="0"/>
    <cellStyle name="Normal 19 2 7 3" xfId="0"/>
    <cellStyle name="Normal 19 2 8" xfId="0"/>
    <cellStyle name="Normal 19 2 8 2" xfId="0"/>
    <cellStyle name="Normal 19 2 9" xfId="0"/>
    <cellStyle name="Normal 19 3" xfId="0"/>
    <cellStyle name="Normal 19 3 2" xfId="0"/>
    <cellStyle name="Normal 19 3 2 2" xfId="0"/>
    <cellStyle name="Normal 19 3 2 2 2" xfId="0"/>
    <cellStyle name="Normal 19 3 2 2 2 2" xfId="0"/>
    <cellStyle name="Normal 19 3 2 2 2 2 2" xfId="0"/>
    <cellStyle name="Normal 19 3 2 2 2 2 2 2" xfId="0"/>
    <cellStyle name="Normal 19 3 2 2 2 2 2 2 2" xfId="0"/>
    <cellStyle name="Normal 19 3 2 2 2 2 2 3" xfId="0"/>
    <cellStyle name="Normal 19 3 2 2 2 2 3" xfId="0"/>
    <cellStyle name="Normal 19 3 2 2 2 2 3 2" xfId="0"/>
    <cellStyle name="Normal 19 3 2 2 2 2 4" xfId="0"/>
    <cellStyle name="Normal 19 3 2 2 2 3" xfId="0"/>
    <cellStyle name="Normal 19 3 2 2 2 3 2" xfId="0"/>
    <cellStyle name="Normal 19 3 2 2 2 3 2 2" xfId="0"/>
    <cellStyle name="Normal 19 3 2 2 2 3 3" xfId="0"/>
    <cellStyle name="Normal 19 3 2 2 2 4" xfId="0"/>
    <cellStyle name="Normal 19 3 2 2 2 4 2" xfId="0"/>
    <cellStyle name="Normal 19 3 2 2 2 5" xfId="0"/>
    <cellStyle name="Normal 19 3 2 2 3" xfId="0"/>
    <cellStyle name="Normal 19 3 2 2 3 2" xfId="0"/>
    <cellStyle name="Normal 19 3 2 2 3 2 2" xfId="0"/>
    <cellStyle name="Normal 19 3 2 2 3 2 2 2" xfId="0"/>
    <cellStyle name="Normal 19 3 2 2 3 2 3" xfId="0"/>
    <cellStyle name="Normal 19 3 2 2 3 3" xfId="0"/>
    <cellStyle name="Normal 19 3 2 2 3 3 2" xfId="0"/>
    <cellStyle name="Normal 19 3 2 2 3 4" xfId="0"/>
    <cellStyle name="Normal 19 3 2 2 4" xfId="0"/>
    <cellStyle name="Normal 19 3 2 2 4 2" xfId="0"/>
    <cellStyle name="Normal 19 3 2 2 4 2 2" xfId="0"/>
    <cellStyle name="Normal 19 3 2 2 4 3" xfId="0"/>
    <cellStyle name="Normal 19 3 2 2 5" xfId="0"/>
    <cellStyle name="Normal 19 3 2 2 5 2" xfId="0"/>
    <cellStyle name="Normal 19 3 2 2 6" xfId="0"/>
    <cellStyle name="Normal 19 3 2 3" xfId="0"/>
    <cellStyle name="Normal 19 3 2 3 2" xfId="0"/>
    <cellStyle name="Normal 19 3 2 3 2 2" xfId="0"/>
    <cellStyle name="Normal 19 3 2 3 2 2 2" xfId="0"/>
    <cellStyle name="Normal 19 3 2 3 2 2 2 2" xfId="0"/>
    <cellStyle name="Normal 19 3 2 3 2 2 3" xfId="0"/>
    <cellStyle name="Normal 19 3 2 3 2 3" xfId="0"/>
    <cellStyle name="Normal 19 3 2 3 2 3 2" xfId="0"/>
    <cellStyle name="Normal 19 3 2 3 2 4" xfId="0"/>
    <cellStyle name="Normal 19 3 2 3 3" xfId="0"/>
    <cellStyle name="Normal 19 3 2 3 3 2" xfId="0"/>
    <cellStyle name="Normal 19 3 2 3 3 2 2" xfId="0"/>
    <cellStyle name="Normal 19 3 2 3 3 3" xfId="0"/>
    <cellStyle name="Normal 19 3 2 3 4" xfId="0"/>
    <cellStyle name="Normal 19 3 2 3 4 2" xfId="0"/>
    <cellStyle name="Normal 19 3 2 3 5" xfId="0"/>
    <cellStyle name="Normal 19 3 2 4" xfId="0"/>
    <cellStyle name="Normal 19 3 2 4 2" xfId="0"/>
    <cellStyle name="Normal 19 3 2 4 2 2" xfId="0"/>
    <cellStyle name="Normal 19 3 2 4 2 2 2" xfId="0"/>
    <cellStyle name="Normal 19 3 2 4 2 3" xfId="0"/>
    <cellStyle name="Normal 19 3 2 4 3" xfId="0"/>
    <cellStyle name="Normal 19 3 2 4 3 2" xfId="0"/>
    <cellStyle name="Normal 19 3 2 4 4" xfId="0"/>
    <cellStyle name="Normal 19 3 2 5" xfId="0"/>
    <cellStyle name="Normal 19 3 2 5 2" xfId="0"/>
    <cellStyle name="Normal 19 3 2 5 2 2" xfId="0"/>
    <cellStyle name="Normal 19 3 2 5 3" xfId="0"/>
    <cellStyle name="Normal 19 3 2 6" xfId="0"/>
    <cellStyle name="Normal 19 3 2 6 2" xfId="0"/>
    <cellStyle name="Normal 19 3 2 7" xfId="0"/>
    <cellStyle name="Normal 19 3 3" xfId="0"/>
    <cellStyle name="Normal 19 3 3 2" xfId="0"/>
    <cellStyle name="Normal 19 3 3 2 2" xfId="0"/>
    <cellStyle name="Normal 19 3 3 2 2 2" xfId="0"/>
    <cellStyle name="Normal 19 3 3 2 2 2 2" xfId="0"/>
    <cellStyle name="Normal 19 3 3 2 2 2 2 2" xfId="0"/>
    <cellStyle name="Normal 19 3 3 2 2 2 3" xfId="0"/>
    <cellStyle name="Normal 19 3 3 2 2 3" xfId="0"/>
    <cellStyle name="Normal 19 3 3 2 2 3 2" xfId="0"/>
    <cellStyle name="Normal 19 3 3 2 2 4" xfId="0"/>
    <cellStyle name="Normal 19 3 3 2 3" xfId="0"/>
    <cellStyle name="Normal 19 3 3 2 3 2" xfId="0"/>
    <cellStyle name="Normal 19 3 3 2 3 2 2" xfId="0"/>
    <cellStyle name="Normal 19 3 3 2 3 3" xfId="0"/>
    <cellStyle name="Normal 19 3 3 2 4" xfId="0"/>
    <cellStyle name="Normal 19 3 3 2 4 2" xfId="0"/>
    <cellStyle name="Normal 19 3 3 2 5" xfId="0"/>
    <cellStyle name="Normal 19 3 3 3" xfId="0"/>
    <cellStyle name="Normal 19 3 3 3 2" xfId="0"/>
    <cellStyle name="Normal 19 3 3 3 2 2" xfId="0"/>
    <cellStyle name="Normal 19 3 3 3 2 2 2" xfId="0"/>
    <cellStyle name="Normal 19 3 3 3 2 3" xfId="0"/>
    <cellStyle name="Normal 19 3 3 3 3" xfId="0"/>
    <cellStyle name="Normal 19 3 3 3 3 2" xfId="0"/>
    <cellStyle name="Normal 19 3 3 3 4" xfId="0"/>
    <cellStyle name="Normal 19 3 3 4" xfId="0"/>
    <cellStyle name="Normal 19 3 3 4 2" xfId="0"/>
    <cellStyle name="Normal 19 3 3 4 2 2" xfId="0"/>
    <cellStyle name="Normal 19 3 3 4 3" xfId="0"/>
    <cellStyle name="Normal 19 3 3 5" xfId="0"/>
    <cellStyle name="Normal 19 3 3 5 2" xfId="0"/>
    <cellStyle name="Normal 19 3 3 6" xfId="0"/>
    <cellStyle name="Normal 19 3 4" xfId="0"/>
    <cellStyle name="Normal 19 3 4 2" xfId="0"/>
    <cellStyle name="Normal 19 3 4 2 2" xfId="0"/>
    <cellStyle name="Normal 19 3 4 2 2 2" xfId="0"/>
    <cellStyle name="Normal 19 3 4 2 2 2 2" xfId="0"/>
    <cellStyle name="Normal 19 3 4 2 2 3" xfId="0"/>
    <cellStyle name="Normal 19 3 4 2 3" xfId="0"/>
    <cellStyle name="Normal 19 3 4 2 3 2" xfId="0"/>
    <cellStyle name="Normal 19 3 4 2 4" xfId="0"/>
    <cellStyle name="Normal 19 3 4 3" xfId="0"/>
    <cellStyle name="Normal 19 3 4 3 2" xfId="0"/>
    <cellStyle name="Normal 19 3 4 3 2 2" xfId="0"/>
    <cellStyle name="Normal 19 3 4 3 3" xfId="0"/>
    <cellStyle name="Normal 19 3 4 4" xfId="0"/>
    <cellStyle name="Normal 19 3 4 4 2" xfId="0"/>
    <cellStyle name="Normal 19 3 4 5" xfId="0"/>
    <cellStyle name="Normal 19 3 5" xfId="0"/>
    <cellStyle name="Normal 19 3 5 2" xfId="0"/>
    <cellStyle name="Normal 19 3 5 2 2" xfId="0"/>
    <cellStyle name="Normal 19 3 5 2 2 2" xfId="0"/>
    <cellStyle name="Normal 19 3 5 2 3" xfId="0"/>
    <cellStyle name="Normal 19 3 5 3" xfId="0"/>
    <cellStyle name="Normal 19 3 5 3 2" xfId="0"/>
    <cellStyle name="Normal 19 3 5 4" xfId="0"/>
    <cellStyle name="Normal 19 3 6" xfId="0"/>
    <cellStyle name="Normal 19 3 6 2" xfId="0"/>
    <cellStyle name="Normal 19 3 6 2 2" xfId="0"/>
    <cellStyle name="Normal 19 3 6 3" xfId="0"/>
    <cellStyle name="Normal 19 3 7" xfId="0"/>
    <cellStyle name="Normal 19 3 7 2" xfId="0"/>
    <cellStyle name="Normal 19 3 8" xfId="0"/>
    <cellStyle name="Normal 19 4" xfId="0"/>
    <cellStyle name="Normal 19 4 2" xfId="0"/>
    <cellStyle name="Normal 19 4 2 2" xfId="0"/>
    <cellStyle name="Normal 19 4 2 2 2" xfId="0"/>
    <cellStyle name="Normal 19 4 2 2 2 2" xfId="0"/>
    <cellStyle name="Normal 19 4 2 2 2 2 2" xfId="0"/>
    <cellStyle name="Normal 19 4 2 2 2 2 2 2" xfId="0"/>
    <cellStyle name="Normal 19 4 2 2 2 2 3" xfId="0"/>
    <cellStyle name="Normal 19 4 2 2 2 3" xfId="0"/>
    <cellStyle name="Normal 19 4 2 2 2 3 2" xfId="0"/>
    <cellStyle name="Normal 19 4 2 2 2 4" xfId="0"/>
    <cellStyle name="Normal 19 4 2 2 3" xfId="0"/>
    <cellStyle name="Normal 19 4 2 2 3 2" xfId="0"/>
    <cellStyle name="Normal 19 4 2 2 3 2 2" xfId="0"/>
    <cellStyle name="Normal 19 4 2 2 3 3" xfId="0"/>
    <cellStyle name="Normal 19 4 2 2 4" xfId="0"/>
    <cellStyle name="Normal 19 4 2 2 4 2" xfId="0"/>
    <cellStyle name="Normal 19 4 2 2 5" xfId="0"/>
    <cellStyle name="Normal 19 4 2 3" xfId="0"/>
    <cellStyle name="Normal 19 4 2 3 2" xfId="0"/>
    <cellStyle name="Normal 19 4 2 3 2 2" xfId="0"/>
    <cellStyle name="Normal 19 4 2 3 2 2 2" xfId="0"/>
    <cellStyle name="Normal 19 4 2 3 2 3" xfId="0"/>
    <cellStyle name="Normal 19 4 2 3 3" xfId="0"/>
    <cellStyle name="Normal 19 4 2 3 3 2" xfId="0"/>
    <cellStyle name="Normal 19 4 2 3 4" xfId="0"/>
    <cellStyle name="Normal 19 4 2 4" xfId="0"/>
    <cellStyle name="Normal 19 4 2 4 2" xfId="0"/>
    <cellStyle name="Normal 19 4 2 4 2 2" xfId="0"/>
    <cellStyle name="Normal 19 4 2 4 3" xfId="0"/>
    <cellStyle name="Normal 19 4 2 5" xfId="0"/>
    <cellStyle name="Normal 19 4 2 5 2" xfId="0"/>
    <cellStyle name="Normal 19 4 2 6" xfId="0"/>
    <cellStyle name="Normal 19 4 3" xfId="0"/>
    <cellStyle name="Normal 19 4 3 2" xfId="0"/>
    <cellStyle name="Normal 19 4 3 2 2" xfId="0"/>
    <cellStyle name="Normal 19 4 3 2 2 2" xfId="0"/>
    <cellStyle name="Normal 19 4 3 2 2 2 2" xfId="0"/>
    <cellStyle name="Normal 19 4 3 2 2 3" xfId="0"/>
    <cellStyle name="Normal 19 4 3 2 3" xfId="0"/>
    <cellStyle name="Normal 19 4 3 2 3 2" xfId="0"/>
    <cellStyle name="Normal 19 4 3 2 4" xfId="0"/>
    <cellStyle name="Normal 19 4 3 3" xfId="0"/>
    <cellStyle name="Normal 19 4 3 3 2" xfId="0"/>
    <cellStyle name="Normal 19 4 3 3 2 2" xfId="0"/>
    <cellStyle name="Normal 19 4 3 3 3" xfId="0"/>
    <cellStyle name="Normal 19 4 3 4" xfId="0"/>
    <cellStyle name="Normal 19 4 3 4 2" xfId="0"/>
    <cellStyle name="Normal 19 4 3 5" xfId="0"/>
    <cellStyle name="Normal 19 4 4" xfId="0"/>
    <cellStyle name="Normal 19 4 4 2" xfId="0"/>
    <cellStyle name="Normal 19 4 4 2 2" xfId="0"/>
    <cellStyle name="Normal 19 4 4 2 2 2" xfId="0"/>
    <cellStyle name="Normal 19 4 4 2 3" xfId="0"/>
    <cellStyle name="Normal 19 4 4 3" xfId="0"/>
    <cellStyle name="Normal 19 4 4 3 2" xfId="0"/>
    <cellStyle name="Normal 19 4 4 4" xfId="0"/>
    <cellStyle name="Normal 19 4 5" xfId="0"/>
    <cellStyle name="Normal 19 4 5 2" xfId="0"/>
    <cellStyle name="Normal 19 4 5 2 2" xfId="0"/>
    <cellStyle name="Normal 19 4 5 3" xfId="0"/>
    <cellStyle name="Normal 19 4 6" xfId="0"/>
    <cellStyle name="Normal 19 4 6 2" xfId="0"/>
    <cellStyle name="Normal 19 4 7" xfId="0"/>
    <cellStyle name="Normal 19 5" xfId="0"/>
    <cellStyle name="Normal 19 5 2" xfId="0"/>
    <cellStyle name="Normal 19 5 2 2" xfId="0"/>
    <cellStyle name="Normal 19 5 2 2 2" xfId="0"/>
    <cellStyle name="Normal 19 5 2 2 2 2" xfId="0"/>
    <cellStyle name="Normal 19 5 2 2 2 2 2" xfId="0"/>
    <cellStyle name="Normal 19 5 2 2 2 3" xfId="0"/>
    <cellStyle name="Normal 19 5 2 2 3" xfId="0"/>
    <cellStyle name="Normal 19 5 2 2 3 2" xfId="0"/>
    <cellStyle name="Normal 19 5 2 2 4" xfId="0"/>
    <cellStyle name="Normal 19 5 2 3" xfId="0"/>
    <cellStyle name="Normal 19 5 2 3 2" xfId="0"/>
    <cellStyle name="Normal 19 5 2 3 2 2" xfId="0"/>
    <cellStyle name="Normal 19 5 2 3 3" xfId="0"/>
    <cellStyle name="Normal 19 5 2 4" xfId="0"/>
    <cellStyle name="Normal 19 5 2 4 2" xfId="0"/>
    <cellStyle name="Normal 19 5 2 5" xfId="0"/>
    <cellStyle name="Normal 19 5 3" xfId="0"/>
    <cellStyle name="Normal 19 5 3 2" xfId="0"/>
    <cellStyle name="Normal 19 5 3 2 2" xfId="0"/>
    <cellStyle name="Normal 19 5 3 2 2 2" xfId="0"/>
    <cellStyle name="Normal 19 5 3 2 3" xfId="0"/>
    <cellStyle name="Normal 19 5 3 3" xfId="0"/>
    <cellStyle name="Normal 19 5 3 3 2" xfId="0"/>
    <cellStyle name="Normal 19 5 3 4" xfId="0"/>
    <cellStyle name="Normal 19 5 4" xfId="0"/>
    <cellStyle name="Normal 19 5 4 2" xfId="0"/>
    <cellStyle name="Normal 19 5 4 2 2" xfId="0"/>
    <cellStyle name="Normal 19 5 4 3" xfId="0"/>
    <cellStyle name="Normal 19 5 5" xfId="0"/>
    <cellStyle name="Normal 19 5 5 2" xfId="0"/>
    <cellStyle name="Normal 19 5 6" xfId="0"/>
    <cellStyle name="Normal 19 6" xfId="0"/>
    <cellStyle name="Normal 19 6 2" xfId="0"/>
    <cellStyle name="Normal 19 6 2 2" xfId="0"/>
    <cellStyle name="Normal 19 6 2 2 2" xfId="0"/>
    <cellStyle name="Normal 19 6 2 2 2 2" xfId="0"/>
    <cellStyle name="Normal 19 6 2 2 3" xfId="0"/>
    <cellStyle name="Normal 19 6 2 3" xfId="0"/>
    <cellStyle name="Normal 19 6 2 3 2" xfId="0"/>
    <cellStyle name="Normal 19 6 2 4" xfId="0"/>
    <cellStyle name="Normal 19 6 3" xfId="0"/>
    <cellStyle name="Normal 19 6 3 2" xfId="0"/>
    <cellStyle name="Normal 19 6 3 2 2" xfId="0"/>
    <cellStyle name="Normal 19 6 3 3" xfId="0"/>
    <cellStyle name="Normal 19 6 4" xfId="0"/>
    <cellStyle name="Normal 19 6 4 2" xfId="0"/>
    <cellStyle name="Normal 19 6 5" xfId="0"/>
    <cellStyle name="Normal 19 7" xfId="0"/>
    <cellStyle name="Normal 19 7 2" xfId="0"/>
    <cellStyle name="Normal 19 7 2 2" xfId="0"/>
    <cellStyle name="Normal 19 7 2 2 2" xfId="0"/>
    <cellStyle name="Normal 19 7 2 3" xfId="0"/>
    <cellStyle name="Normal 19 7 3" xfId="0"/>
    <cellStyle name="Normal 19 7 3 2" xfId="0"/>
    <cellStyle name="Normal 19 7 4" xfId="0"/>
    <cellStyle name="Normal 19 8" xfId="0"/>
    <cellStyle name="Normal 19 8 2" xfId="0"/>
    <cellStyle name="Normal 19 8 2 2" xfId="0"/>
    <cellStyle name="Normal 19 8 3" xfId="0"/>
    <cellStyle name="Normal 19 9" xfId="0"/>
    <cellStyle name="Normal 19 9 2" xfId="0"/>
    <cellStyle name="Normal 190" xfId="0"/>
    <cellStyle name="Normal 191" xfId="0"/>
    <cellStyle name="Normal 192" xfId="0"/>
    <cellStyle name="Normal 192 2" xfId="0"/>
    <cellStyle name="Normal 193" xfId="0"/>
    <cellStyle name="Normal 194" xfId="0"/>
    <cellStyle name="Normal 195" xfId="0"/>
    <cellStyle name="Normal 196" xfId="0"/>
    <cellStyle name="Normal 197" xfId="0"/>
    <cellStyle name="Normal 198" xfId="0"/>
    <cellStyle name="Normal 199" xfId="0"/>
    <cellStyle name="Normal 2" xfId="0"/>
    <cellStyle name="Normal 2 10" xfId="0"/>
    <cellStyle name="Normal 2 10 2" xfId="0"/>
    <cellStyle name="Normal 2 10 3" xfId="0"/>
    <cellStyle name="Normal 2 11" xfId="0"/>
    <cellStyle name="Normal 2 12" xfId="0"/>
    <cellStyle name="Normal 2 13" xfId="0"/>
    <cellStyle name="Normal 2 14" xfId="0"/>
    <cellStyle name="Normal 2 15" xfId="0"/>
    <cellStyle name="Normal 2 16" xfId="0"/>
    <cellStyle name="Normal 2 17" xfId="0"/>
    <cellStyle name="Normal 2 18" xfId="0"/>
    <cellStyle name="Normal 2 19" xfId="0"/>
    <cellStyle name="Normal 2 2" xfId="0"/>
    <cellStyle name="Normal 2 2 10" xfId="0"/>
    <cellStyle name="Normal 2 2 11" xfId="0"/>
    <cellStyle name="Normal 2 2 12" xfId="0"/>
    <cellStyle name="Normal 2 2 13" xfId="0"/>
    <cellStyle name="Normal 2 2 14" xfId="0"/>
    <cellStyle name="Normal 2 2 15" xfId="0"/>
    <cellStyle name="Normal 2 2 2" xfId="0"/>
    <cellStyle name="Normal 2 2 2 10" xfId="0"/>
    <cellStyle name="Normal 2 2 2 2" xfId="0"/>
    <cellStyle name="Normal 2 2 2 2 2" xfId="0"/>
    <cellStyle name="Normal 2 2 2 2 2 2" xfId="0"/>
    <cellStyle name="Normal 2 2 2 2 2 2 2" xfId="0"/>
    <cellStyle name="Normal 2 2 2 2 2 2 2 2" xfId="0"/>
    <cellStyle name="Normal 2 2 2 2 2 2 2 2 2" xfId="0"/>
    <cellStyle name="Normal 2 2 2 2 2 2 2 2 2 2" xfId="0"/>
    <cellStyle name="Normal 2 2 2 2 2 2 2 2 3" xfId="0"/>
    <cellStyle name="Normal 2 2 2 2 2 2 2 3" xfId="0"/>
    <cellStyle name="Normal 2 2 2 2 2 2 2 3 2" xfId="0"/>
    <cellStyle name="Normal 2 2 2 2 2 2 2 4" xfId="0"/>
    <cellStyle name="Normal 2 2 2 2 2 2 3" xfId="0"/>
    <cellStyle name="Normal 2 2 2 2 2 2 3 2" xfId="0"/>
    <cellStyle name="Normal 2 2 2 2 2 2 3 2 2" xfId="0"/>
    <cellStyle name="Normal 2 2 2 2 2 2 3 3" xfId="0"/>
    <cellStyle name="Normal 2 2 2 2 2 2 4" xfId="0"/>
    <cellStyle name="Normal 2 2 2 2 2 2 4 2" xfId="0"/>
    <cellStyle name="Normal 2 2 2 2 2 2 5" xfId="0"/>
    <cellStyle name="Normal 2 2 2 2 2 3" xfId="0"/>
    <cellStyle name="Normal 2 2 2 2 2 3 2" xfId="0"/>
    <cellStyle name="Normal 2 2 2 2 2 3 2 2" xfId="0"/>
    <cellStyle name="Normal 2 2 2 2 2 3 2 2 2" xfId="0"/>
    <cellStyle name="Normal 2 2 2 2 2 3 2 3" xfId="0"/>
    <cellStyle name="Normal 2 2 2 2 2 3 3" xfId="0"/>
    <cellStyle name="Normal 2 2 2 2 2 3 3 2" xfId="0"/>
    <cellStyle name="Normal 2 2 2 2 2 3 4" xfId="0"/>
    <cellStyle name="Normal 2 2 2 2 2 4" xfId="0"/>
    <cellStyle name="Normal 2 2 2 2 2 4 2" xfId="0"/>
    <cellStyle name="Normal 2 2 2 2 2 4 2 2" xfId="0"/>
    <cellStyle name="Normal 2 2 2 2 2 4 3" xfId="0"/>
    <cellStyle name="Normal 2 2 2 2 2 5" xfId="0"/>
    <cellStyle name="Normal 2 2 2 2 2 5 2" xfId="0"/>
    <cellStyle name="Normal 2 2 2 2 2 6" xfId="0"/>
    <cellStyle name="Normal 2 2 2 2 2 7" xfId="0"/>
    <cellStyle name="Normal 2 2 2 2 2 8" xfId="0"/>
    <cellStyle name="Normal 2 2 2 2 3" xfId="0"/>
    <cellStyle name="Normal 2 2 2 2 3 2" xfId="0"/>
    <cellStyle name="Normal 2 2 2 2 3 2 2" xfId="0"/>
    <cellStyle name="Normal 2 2 2 2 3 2 2 2" xfId="0"/>
    <cellStyle name="Normal 2 2 2 2 3 2 2 2 2" xfId="0"/>
    <cellStyle name="Normal 2 2 2 2 3 2 2 3" xfId="0"/>
    <cellStyle name="Normal 2 2 2 2 3 2 3" xfId="0"/>
    <cellStyle name="Normal 2 2 2 2 3 2 3 2" xfId="0"/>
    <cellStyle name="Normal 2 2 2 2 3 2 4" xfId="0"/>
    <cellStyle name="Normal 2 2 2 2 3 3" xfId="0"/>
    <cellStyle name="Normal 2 2 2 2 3 3 2" xfId="0"/>
    <cellStyle name="Normal 2 2 2 2 3 3 2 2" xfId="0"/>
    <cellStyle name="Normal 2 2 2 2 3 3 3" xfId="0"/>
    <cellStyle name="Normal 2 2 2 2 3 4" xfId="0"/>
    <cellStyle name="Normal 2 2 2 2 3 4 2" xfId="0"/>
    <cellStyle name="Normal 2 2 2 2 3 5" xfId="0"/>
    <cellStyle name="Normal 2 2 2 2 4" xfId="0"/>
    <cellStyle name="Normal 2 2 2 2 4 2" xfId="0"/>
    <cellStyle name="Normal 2 2 2 2 4 2 2" xfId="0"/>
    <cellStyle name="Normal 2 2 2 2 4 2 2 2" xfId="0"/>
    <cellStyle name="Normal 2 2 2 2 4 2 3" xfId="0"/>
    <cellStyle name="Normal 2 2 2 2 4 3" xfId="0"/>
    <cellStyle name="Normal 2 2 2 2 4 3 2" xfId="0"/>
    <cellStyle name="Normal 2 2 2 2 4 4" xfId="0"/>
    <cellStyle name="Normal 2 2 2 2 5" xfId="0"/>
    <cellStyle name="Normal 2 2 2 2 5 2" xfId="0"/>
    <cellStyle name="Normal 2 2 2 2 5 2 2" xfId="0"/>
    <cellStyle name="Normal 2 2 2 2 5 3" xfId="0"/>
    <cellStyle name="Normal 2 2 2 2 6" xfId="0"/>
    <cellStyle name="Normal 2 2 2 2 6 2" xfId="0"/>
    <cellStyle name="Normal 2 2 2 2 7" xfId="0"/>
    <cellStyle name="Normal 2 2 2 3" xfId="0"/>
    <cellStyle name="Normal 2 2 2 3 2" xfId="0"/>
    <cellStyle name="Normal 2 2 2 3 2 2" xfId="0"/>
    <cellStyle name="Normal 2 2 2 3 2 2 2" xfId="0"/>
    <cellStyle name="Normal 2 2 2 3 2 2 2 2" xfId="0"/>
    <cellStyle name="Normal 2 2 2 3 2 2 2 2 2" xfId="0"/>
    <cellStyle name="Normal 2 2 2 3 2 2 2 3" xfId="0"/>
    <cellStyle name="Normal 2 2 2 3 2 2 3" xfId="0"/>
    <cellStyle name="Normal 2 2 2 3 2 2 3 2" xfId="0"/>
    <cellStyle name="Normal 2 2 2 3 2 2 4" xfId="0"/>
    <cellStyle name="Normal 2 2 2 3 2 3" xfId="0"/>
    <cellStyle name="Normal 2 2 2 3 2 3 2" xfId="0"/>
    <cellStyle name="Normal 2 2 2 3 2 3 2 2" xfId="0"/>
    <cellStyle name="Normal 2 2 2 3 2 3 3" xfId="0"/>
    <cellStyle name="Normal 2 2 2 3 2 4" xfId="0"/>
    <cellStyle name="Normal 2 2 2 3 2 4 2" xfId="0"/>
    <cellStyle name="Normal 2 2 2 3 2 5" xfId="0"/>
    <cellStyle name="Normal 2 2 2 3 3" xfId="0"/>
    <cellStyle name="Normal 2 2 2 3 3 2" xfId="0"/>
    <cellStyle name="Normal 2 2 2 3 3 2 2" xfId="0"/>
    <cellStyle name="Normal 2 2 2 3 3 2 2 2" xfId="0"/>
    <cellStyle name="Normal 2 2 2 3 3 2 3" xfId="0"/>
    <cellStyle name="Normal 2 2 2 3 3 3" xfId="0"/>
    <cellStyle name="Normal 2 2 2 3 3 3 2" xfId="0"/>
    <cellStyle name="Normal 2 2 2 3 3 4" xfId="0"/>
    <cellStyle name="Normal 2 2 2 3 4" xfId="0"/>
    <cellStyle name="Normal 2 2 2 3 4 2" xfId="0"/>
    <cellStyle name="Normal 2 2 2 3 4 2 2" xfId="0"/>
    <cellStyle name="Normal 2 2 2 3 4 3" xfId="0"/>
    <cellStyle name="Normal 2 2 2 3 5" xfId="0"/>
    <cellStyle name="Normal 2 2 2 3 5 2" xfId="0"/>
    <cellStyle name="Normal 2 2 2 3 6" xfId="0"/>
    <cellStyle name="Normal 2 2 2 4" xfId="0"/>
    <cellStyle name="Normal 2 2 2 4 2" xfId="0"/>
    <cellStyle name="Normal 2 2 2 4 2 2" xfId="0"/>
    <cellStyle name="Normal 2 2 2 4 2 2 2" xfId="0"/>
    <cellStyle name="Normal 2 2 2 4 2 2 2 2" xfId="0"/>
    <cellStyle name="Normal 2 2 2 4 2 2 3" xfId="0"/>
    <cellStyle name="Normal 2 2 2 4 2 3" xfId="0"/>
    <cellStyle name="Normal 2 2 2 4 2 3 2" xfId="0"/>
    <cellStyle name="Normal 2 2 2 4 2 4" xfId="0"/>
    <cellStyle name="Normal 2 2 2 4 3" xfId="0"/>
    <cellStyle name="Normal 2 2 2 4 3 2" xfId="0"/>
    <cellStyle name="Normal 2 2 2 4 3 2 2" xfId="0"/>
    <cellStyle name="Normal 2 2 2 4 3 3" xfId="0"/>
    <cellStyle name="Normal 2 2 2 4 4" xfId="0"/>
    <cellStyle name="Normal 2 2 2 4 4 2" xfId="0"/>
    <cellStyle name="Normal 2 2 2 4 5" xfId="0"/>
    <cellStyle name="Normal 2 2 2 5" xfId="0"/>
    <cellStyle name="Normal 2 2 2 5 2" xfId="0"/>
    <cellStyle name="Normal 2 2 2 5 2 2" xfId="0"/>
    <cellStyle name="Normal 2 2 2 5 2 2 2" xfId="0"/>
    <cellStyle name="Normal 2 2 2 5 2 3" xfId="0"/>
    <cellStyle name="Normal 2 2 2 5 3" xfId="0"/>
    <cellStyle name="Normal 2 2 2 5 3 2" xfId="0"/>
    <cellStyle name="Normal 2 2 2 5 4" xfId="0"/>
    <cellStyle name="Normal 2 2 2 6" xfId="0"/>
    <cellStyle name="Normal 2 2 2 6 2" xfId="0"/>
    <cellStyle name="Normal 2 2 2 6 2 2" xfId="0"/>
    <cellStyle name="Normal 2 2 2 6 3" xfId="0"/>
    <cellStyle name="Normal 2 2 2 7" xfId="0"/>
    <cellStyle name="Normal 2 2 2 7 2" xfId="0"/>
    <cellStyle name="Normal 2 2 2 8" xfId="0"/>
    <cellStyle name="Normal 2 2 2 9" xfId="0"/>
    <cellStyle name="Normal 2 2 3" xfId="0"/>
    <cellStyle name="Normal 2 2 3 2" xfId="0"/>
    <cellStyle name="Normal 2 2 3 2 2" xfId="0"/>
    <cellStyle name="Normal 2 2 3 2 2 2" xfId="0"/>
    <cellStyle name="Normal 2 2 3 2 2 2 2" xfId="0"/>
    <cellStyle name="Normal 2 2 3 2 2 2 2 2" xfId="0"/>
    <cellStyle name="Normal 2 2 3 2 2 2 2 2 2" xfId="0"/>
    <cellStyle name="Normal 2 2 3 2 2 2 2 3" xfId="0"/>
    <cellStyle name="Normal 2 2 3 2 2 2 3" xfId="0"/>
    <cellStyle name="Normal 2 2 3 2 2 2 3 2" xfId="0"/>
    <cellStyle name="Normal 2 2 3 2 2 2 4" xfId="0"/>
    <cellStyle name="Normal 2 2 3 2 2 3" xfId="0"/>
    <cellStyle name="Normal 2 2 3 2 2 3 2" xfId="0"/>
    <cellStyle name="Normal 2 2 3 2 2 3 2 2" xfId="0"/>
    <cellStyle name="Normal 2 2 3 2 2 3 3" xfId="0"/>
    <cellStyle name="Normal 2 2 3 2 2 4" xfId="0"/>
    <cellStyle name="Normal 2 2 3 2 2 4 2" xfId="0"/>
    <cellStyle name="Normal 2 2 3 2 2 5" xfId="0"/>
    <cellStyle name="Normal 2 2 3 2 3" xfId="0"/>
    <cellStyle name="Normal 2 2 3 2 3 2" xfId="0"/>
    <cellStyle name="Normal 2 2 3 2 3 2 2" xfId="0"/>
    <cellStyle name="Normal 2 2 3 2 3 2 2 2" xfId="0"/>
    <cellStyle name="Normal 2 2 3 2 3 2 3" xfId="0"/>
    <cellStyle name="Normal 2 2 3 2 3 3" xfId="0"/>
    <cellStyle name="Normal 2 2 3 2 3 3 2" xfId="0"/>
    <cellStyle name="Normal 2 2 3 2 3 4" xfId="0"/>
    <cellStyle name="Normal 2 2 3 2 4" xfId="0"/>
    <cellStyle name="Normal 2 2 3 2 4 2" xfId="0"/>
    <cellStyle name="Normal 2 2 3 2 4 2 2" xfId="0"/>
    <cellStyle name="Normal 2 2 3 2 4 3" xfId="0"/>
    <cellStyle name="Normal 2 2 3 2 5" xfId="0"/>
    <cellStyle name="Normal 2 2 3 2 5 2" xfId="0"/>
    <cellStyle name="Normal 2 2 3 2 6" xfId="0"/>
    <cellStyle name="Normal 2 2 3 3" xfId="0"/>
    <cellStyle name="Normal 2 2 3 3 2" xfId="0"/>
    <cellStyle name="Normal 2 2 3 3 2 2" xfId="0"/>
    <cellStyle name="Normal 2 2 3 3 2 2 2" xfId="0"/>
    <cellStyle name="Normal 2 2 3 3 2 2 2 2" xfId="0"/>
    <cellStyle name="Normal 2 2 3 3 2 2 3" xfId="0"/>
    <cellStyle name="Normal 2 2 3 3 2 3" xfId="0"/>
    <cellStyle name="Normal 2 2 3 3 2 3 2" xfId="0"/>
    <cellStyle name="Normal 2 2 3 3 2 4" xfId="0"/>
    <cellStyle name="Normal 2 2 3 3 3" xfId="0"/>
    <cellStyle name="Normal 2 2 3 3 3 2" xfId="0"/>
    <cellStyle name="Normal 2 2 3 3 3 2 2" xfId="0"/>
    <cellStyle name="Normal 2 2 3 3 3 3" xfId="0"/>
    <cellStyle name="Normal 2 2 3 3 4" xfId="0"/>
    <cellStyle name="Normal 2 2 3 3 4 2" xfId="0"/>
    <cellStyle name="Normal 2 2 3 3 5" xfId="0"/>
    <cellStyle name="Normal 2 2 3 4" xfId="0"/>
    <cellStyle name="Normal 2 2 3 4 2" xfId="0"/>
    <cellStyle name="Normal 2 2 3 4 2 2" xfId="0"/>
    <cellStyle name="Normal 2 2 3 4 2 2 2" xfId="0"/>
    <cellStyle name="Normal 2 2 3 4 2 3" xfId="0"/>
    <cellStyle name="Normal 2 2 3 4 3" xfId="0"/>
    <cellStyle name="Normal 2 2 3 4 3 2" xfId="0"/>
    <cellStyle name="Normal 2 2 3 4 4" xfId="0"/>
    <cellStyle name="Normal 2 2 3 5" xfId="0"/>
    <cellStyle name="Normal 2 2 3 5 2" xfId="0"/>
    <cellStyle name="Normal 2 2 3 5 2 2" xfId="0"/>
    <cellStyle name="Normal 2 2 3 5 3" xfId="0"/>
    <cellStyle name="Normal 2 2 3 6" xfId="0"/>
    <cellStyle name="Normal 2 2 3 6 2" xfId="0"/>
    <cellStyle name="Normal 2 2 3 7" xfId="0"/>
    <cellStyle name="Normal 2 2 4" xfId="0"/>
    <cellStyle name="Normal 2 2 4 2" xfId="0"/>
    <cellStyle name="Normal 2 2 4 2 2" xfId="0"/>
    <cellStyle name="Normal 2 2 4 2 2 2" xfId="0"/>
    <cellStyle name="Normal 2 2 4 2 2 2 2" xfId="0"/>
    <cellStyle name="Normal 2 2 4 2 2 2 2 2" xfId="0"/>
    <cellStyle name="Normal 2 2 4 2 2 2 3" xfId="0"/>
    <cellStyle name="Normal 2 2 4 2 2 3" xfId="0"/>
    <cellStyle name="Normal 2 2 4 2 2 3 2" xfId="0"/>
    <cellStyle name="Normal 2 2 4 2 2 4" xfId="0"/>
    <cellStyle name="Normal 2 2 4 2 3" xfId="0"/>
    <cellStyle name="Normal 2 2 4 2 3 2" xfId="0"/>
    <cellStyle name="Normal 2 2 4 2 3 2 2" xfId="0"/>
    <cellStyle name="Normal 2 2 4 2 3 3" xfId="0"/>
    <cellStyle name="Normal 2 2 4 2 4" xfId="0"/>
    <cellStyle name="Normal 2 2 4 2 4 2" xfId="0"/>
    <cellStyle name="Normal 2 2 4 2 5" xfId="0"/>
    <cellStyle name="Normal 2 2 4 3" xfId="0"/>
    <cellStyle name="Normal 2 2 4 3 2" xfId="0"/>
    <cellStyle name="Normal 2 2 4 3 2 2" xfId="0"/>
    <cellStyle name="Normal 2 2 4 3 2 2 2" xfId="0"/>
    <cellStyle name="Normal 2 2 4 3 2 3" xfId="0"/>
    <cellStyle name="Normal 2 2 4 3 3" xfId="0"/>
    <cellStyle name="Normal 2 2 4 3 3 2" xfId="0"/>
    <cellStyle name="Normal 2 2 4 3 4" xfId="0"/>
    <cellStyle name="Normal 2 2 4 4" xfId="0"/>
    <cellStyle name="Normal 2 2 4 4 2" xfId="0"/>
    <cellStyle name="Normal 2 2 4 4 2 2" xfId="0"/>
    <cellStyle name="Normal 2 2 4 4 3" xfId="0"/>
    <cellStyle name="Normal 2 2 4 5" xfId="0"/>
    <cellStyle name="Normal 2 2 4 5 2" xfId="0"/>
    <cellStyle name="Normal 2 2 4 6" xfId="0"/>
    <cellStyle name="Normal 2 2 4 7" xfId="0"/>
    <cellStyle name="Normal 2 2 5" xfId="0"/>
    <cellStyle name="Normal 2 2 5 2" xfId="0"/>
    <cellStyle name="Normal 2 2 5 2 2" xfId="0"/>
    <cellStyle name="Normal 2 2 5 2 2 2" xfId="0"/>
    <cellStyle name="Normal 2 2 5 2 2 2 2" xfId="0"/>
    <cellStyle name="Normal 2 2 5 2 2 3" xfId="0"/>
    <cellStyle name="Normal 2 2 5 2 3" xfId="0"/>
    <cellStyle name="Normal 2 2 5 2 3 2" xfId="0"/>
    <cellStyle name="Normal 2 2 5 2 4" xfId="0"/>
    <cellStyle name="Normal 2 2 5 3" xfId="0"/>
    <cellStyle name="Normal 2 2 5 3 2" xfId="0"/>
    <cellStyle name="Normal 2 2 5 3 2 2" xfId="0"/>
    <cellStyle name="Normal 2 2 5 3 3" xfId="0"/>
    <cellStyle name="Normal 2 2 5 4" xfId="0"/>
    <cellStyle name="Normal 2 2 5 4 2" xfId="0"/>
    <cellStyle name="Normal 2 2 5 5" xfId="0"/>
    <cellStyle name="Normal 2 2 6" xfId="0"/>
    <cellStyle name="Normal 2 2 6 2" xfId="0"/>
    <cellStyle name="Normal 2 2 6 2 2" xfId="0"/>
    <cellStyle name="Normal 2 2 6 2 2 2" xfId="0"/>
    <cellStyle name="Normal 2 2 6 2 3" xfId="0"/>
    <cellStyle name="Normal 2 2 6 3" xfId="0"/>
    <cellStyle name="Normal 2 2 6 3 2" xfId="0"/>
    <cellStyle name="Normal 2 2 6 4" xfId="0"/>
    <cellStyle name="Normal 2 2 7" xfId="0"/>
    <cellStyle name="Normal 2 2 7 2" xfId="0"/>
    <cellStyle name="Normal 2 2 7 2 2" xfId="0"/>
    <cellStyle name="Normal 2 2 7 3" xfId="0"/>
    <cellStyle name="Normal 2 2 8" xfId="0"/>
    <cellStyle name="Normal 2 2 8 2" xfId="0"/>
    <cellStyle name="Normal 2 2 9" xfId="0"/>
    <cellStyle name="Normal 2 20" xfId="0"/>
    <cellStyle name="Normal 2 21" xfId="0"/>
    <cellStyle name="Normal 2 22" xfId="0"/>
    <cellStyle name="Normal 2 23" xfId="0"/>
    <cellStyle name="Normal 2 24" xfId="0"/>
    <cellStyle name="Normal 2 25" xfId="0"/>
    <cellStyle name="Normal 2 26" xfId="0"/>
    <cellStyle name="Normal 2 27" xfId="0"/>
    <cellStyle name="Normal 2 28" xfId="0"/>
    <cellStyle name="Normal 2 29" xfId="0"/>
    <cellStyle name="Normal 2 3" xfId="0"/>
    <cellStyle name="Normal 2 3 10" xfId="0"/>
    <cellStyle name="Normal 2 3 11" xfId="0"/>
    <cellStyle name="Normal 2 3 12" xfId="0"/>
    <cellStyle name="Normal 2 3 13" xfId="0"/>
    <cellStyle name="Normal 2 3 14" xfId="0"/>
    <cellStyle name="Normal 2 3 2" xfId="0"/>
    <cellStyle name="Normal 2 3 2 2" xfId="0"/>
    <cellStyle name="Normal 2 3 2 2 2" xfId="0"/>
    <cellStyle name="Normal 2 3 2 2 2 2" xfId="0"/>
    <cellStyle name="Normal 2 3 2 2 2 2 2" xfId="0"/>
    <cellStyle name="Normal 2 3 2 2 2 2 2 2" xfId="0"/>
    <cellStyle name="Normal 2 3 2 2 2 2 2 2 2" xfId="0"/>
    <cellStyle name="Normal 2 3 2 2 2 2 2 3" xfId="0"/>
    <cellStyle name="Normal 2 3 2 2 2 2 3" xfId="0"/>
    <cellStyle name="Normal 2 3 2 2 2 2 3 2" xfId="0"/>
    <cellStyle name="Normal 2 3 2 2 2 2 4" xfId="0"/>
    <cellStyle name="Normal 2 3 2 2 2 3" xfId="0"/>
    <cellStyle name="Normal 2 3 2 2 2 3 2" xfId="0"/>
    <cellStyle name="Normal 2 3 2 2 2 3 2 2" xfId="0"/>
    <cellStyle name="Normal 2 3 2 2 2 3 3" xfId="0"/>
    <cellStyle name="Normal 2 3 2 2 2 4" xfId="0"/>
    <cellStyle name="Normal 2 3 2 2 2 4 2" xfId="0"/>
    <cellStyle name="Normal 2 3 2 2 2 5" xfId="0"/>
    <cellStyle name="Normal 2 3 2 2 3" xfId="0"/>
    <cellStyle name="Normal 2 3 2 2 3 2" xfId="0"/>
    <cellStyle name="Normal 2 3 2 2 3 2 2" xfId="0"/>
    <cellStyle name="Normal 2 3 2 2 3 2 2 2" xfId="0"/>
    <cellStyle name="Normal 2 3 2 2 3 2 3" xfId="0"/>
    <cellStyle name="Normal 2 3 2 2 3 3" xfId="0"/>
    <cellStyle name="Normal 2 3 2 2 3 3 2" xfId="0"/>
    <cellStyle name="Normal 2 3 2 2 3 4" xfId="0"/>
    <cellStyle name="Normal 2 3 2 2 4" xfId="0"/>
    <cellStyle name="Normal 2 3 2 2 4 2" xfId="0"/>
    <cellStyle name="Normal 2 3 2 2 4 2 2" xfId="0"/>
    <cellStyle name="Normal 2 3 2 2 4 3" xfId="0"/>
    <cellStyle name="Normal 2 3 2 2 5" xfId="0"/>
    <cellStyle name="Normal 2 3 2 2 5 2" xfId="0"/>
    <cellStyle name="Normal 2 3 2 2 6" xfId="0"/>
    <cellStyle name="Normal 2 3 2 3" xfId="0"/>
    <cellStyle name="Normal 2 3 2 3 2" xfId="0"/>
    <cellStyle name="Normal 2 3 2 3 2 2" xfId="0"/>
    <cellStyle name="Normal 2 3 2 3 2 2 2" xfId="0"/>
    <cellStyle name="Normal 2 3 2 3 2 2 2 2" xfId="0"/>
    <cellStyle name="Normal 2 3 2 3 2 2 3" xfId="0"/>
    <cellStyle name="Normal 2 3 2 3 2 3" xfId="0"/>
    <cellStyle name="Normal 2 3 2 3 2 3 2" xfId="0"/>
    <cellStyle name="Normal 2 3 2 3 2 4" xfId="0"/>
    <cellStyle name="Normal 2 3 2 3 3" xfId="0"/>
    <cellStyle name="Normal 2 3 2 3 3 2" xfId="0"/>
    <cellStyle name="Normal 2 3 2 3 3 2 2" xfId="0"/>
    <cellStyle name="Normal 2 3 2 3 3 3" xfId="0"/>
    <cellStyle name="Normal 2 3 2 3 4" xfId="0"/>
    <cellStyle name="Normal 2 3 2 3 4 2" xfId="0"/>
    <cellStyle name="Normal 2 3 2 3 5" xfId="0"/>
    <cellStyle name="Normal 2 3 2 4" xfId="0"/>
    <cellStyle name="Normal 2 3 2 4 2" xfId="0"/>
    <cellStyle name="Normal 2 3 2 4 2 2" xfId="0"/>
    <cellStyle name="Normal 2 3 2 4 2 2 2" xfId="0"/>
    <cellStyle name="Normal 2 3 2 4 2 3" xfId="0"/>
    <cellStyle name="Normal 2 3 2 4 3" xfId="0"/>
    <cellStyle name="Normal 2 3 2 4 3 2" xfId="0"/>
    <cellStyle name="Normal 2 3 2 4 4" xfId="0"/>
    <cellStyle name="Normal 2 3 2 5" xfId="0"/>
    <cellStyle name="Normal 2 3 2 5 2" xfId="0"/>
    <cellStyle name="Normal 2 3 2 5 2 2" xfId="0"/>
    <cellStyle name="Normal 2 3 2 5 3" xfId="0"/>
    <cellStyle name="Normal 2 3 2 6" xfId="0"/>
    <cellStyle name="Normal 2 3 2 6 2" xfId="0"/>
    <cellStyle name="Normal 2 3 2 7" xfId="0"/>
    <cellStyle name="Normal 2 3 3" xfId="0"/>
    <cellStyle name="Normal 2 3 3 2" xfId="0"/>
    <cellStyle name="Normal 2 3 3 2 2" xfId="0"/>
    <cellStyle name="Normal 2 3 3 2 2 2" xfId="0"/>
    <cellStyle name="Normal 2 3 3 2 2 2 2" xfId="0"/>
    <cellStyle name="Normal 2 3 3 2 2 2 2 2" xfId="0"/>
    <cellStyle name="Normal 2 3 3 2 2 2 3" xfId="0"/>
    <cellStyle name="Normal 2 3 3 2 2 3" xfId="0"/>
    <cellStyle name="Normal 2 3 3 2 2 3 2" xfId="0"/>
    <cellStyle name="Normal 2 3 3 2 2 4" xfId="0"/>
    <cellStyle name="Normal 2 3 3 2 3" xfId="0"/>
    <cellStyle name="Normal 2 3 3 2 3 2" xfId="0"/>
    <cellStyle name="Normal 2 3 3 2 3 2 2" xfId="0"/>
    <cellStyle name="Normal 2 3 3 2 3 3" xfId="0"/>
    <cellStyle name="Normal 2 3 3 2 4" xfId="0"/>
    <cellStyle name="Normal 2 3 3 2 4 2" xfId="0"/>
    <cellStyle name="Normal 2 3 3 2 5" xfId="0"/>
    <cellStyle name="Normal 2 3 3 3" xfId="0"/>
    <cellStyle name="Normal 2 3 3 3 2" xfId="0"/>
    <cellStyle name="Normal 2 3 3 3 2 2" xfId="0"/>
    <cellStyle name="Normal 2 3 3 3 2 2 2" xfId="0"/>
    <cellStyle name="Normal 2 3 3 3 2 3" xfId="0"/>
    <cellStyle name="Normal 2 3 3 3 3" xfId="0"/>
    <cellStyle name="Normal 2 3 3 3 3 2" xfId="0"/>
    <cellStyle name="Normal 2 3 3 3 4" xfId="0"/>
    <cellStyle name="Normal 2 3 3 4" xfId="0"/>
    <cellStyle name="Normal 2 3 3 4 2" xfId="0"/>
    <cellStyle name="Normal 2 3 3 4 2 2" xfId="0"/>
    <cellStyle name="Normal 2 3 3 4 3" xfId="0"/>
    <cellStyle name="Normal 2 3 3 5" xfId="0"/>
    <cellStyle name="Normal 2 3 3 5 2" xfId="0"/>
    <cellStyle name="Normal 2 3 3 6" xfId="0"/>
    <cellStyle name="Normal 2 3 4" xfId="0"/>
    <cellStyle name="Normal 2 3 4 2" xfId="0"/>
    <cellStyle name="Normal 2 3 4 2 2" xfId="0"/>
    <cellStyle name="Normal 2 3 4 2 2 2" xfId="0"/>
    <cellStyle name="Normal 2 3 4 2 2 2 2" xfId="0"/>
    <cellStyle name="Normal 2 3 4 2 2 3" xfId="0"/>
    <cellStyle name="Normal 2 3 4 2 3" xfId="0"/>
    <cellStyle name="Normal 2 3 4 2 3 2" xfId="0"/>
    <cellStyle name="Normal 2 3 4 2 4" xfId="0"/>
    <cellStyle name="Normal 2 3 4 3" xfId="0"/>
    <cellStyle name="Normal 2 3 4 3 2" xfId="0"/>
    <cellStyle name="Normal 2 3 4 3 2 2" xfId="0"/>
    <cellStyle name="Normal 2 3 4 3 3" xfId="0"/>
    <cellStyle name="Normal 2 3 4 4" xfId="0"/>
    <cellStyle name="Normal 2 3 4 4 2" xfId="0"/>
    <cellStyle name="Normal 2 3 4 5" xfId="0"/>
    <cellStyle name="Normal 2 3 5" xfId="0"/>
    <cellStyle name="Normal 2 3 5 2" xfId="0"/>
    <cellStyle name="Normal 2 3 5 2 2" xfId="0"/>
    <cellStyle name="Normal 2 3 5 2 2 2" xfId="0"/>
    <cellStyle name="Normal 2 3 5 2 3" xfId="0"/>
    <cellStyle name="Normal 2 3 5 3" xfId="0"/>
    <cellStyle name="Normal 2 3 5 3 2" xfId="0"/>
    <cellStyle name="Normal 2 3 5 4" xfId="0"/>
    <cellStyle name="Normal 2 3 6" xfId="0"/>
    <cellStyle name="Normal 2 3 6 2" xfId="0"/>
    <cellStyle name="Normal 2 3 6 2 2" xfId="0"/>
    <cellStyle name="Normal 2 3 6 3" xfId="0"/>
    <cellStyle name="Normal 2 3 7" xfId="0"/>
    <cellStyle name="Normal 2 3 7 2" xfId="0"/>
    <cellStyle name="Normal 2 3 8" xfId="0"/>
    <cellStyle name="Normal 2 3 9" xfId="0"/>
    <cellStyle name="Normal 2 30" xfId="0"/>
    <cellStyle name="Normal 2 31" xfId="0"/>
    <cellStyle name="Normal 2 32" xfId="0"/>
    <cellStyle name="Normal 2 33" xfId="0"/>
    <cellStyle name="Normal 2 34" xfId="0"/>
    <cellStyle name="Normal 2 35" xfId="0"/>
    <cellStyle name="Normal 2 36" xfId="0"/>
    <cellStyle name="Normal 2 37" xfId="0"/>
    <cellStyle name="Normal 2 38" xfId="0"/>
    <cellStyle name="Normal 2 39" xfId="0"/>
    <cellStyle name="Normal 2 4" xfId="0"/>
    <cellStyle name="Normal 2 4 10" xfId="0"/>
    <cellStyle name="Normal 2 4 11" xfId="0"/>
    <cellStyle name="Normal 2 4 12" xfId="0"/>
    <cellStyle name="Normal 2 4 2" xfId="0"/>
    <cellStyle name="Normal 2 4 2 2" xfId="0"/>
    <cellStyle name="Normal 2 4 2 2 2" xfId="0"/>
    <cellStyle name="Normal 2 4 2 2 2 2" xfId="0"/>
    <cellStyle name="Normal 2 4 2 2 2 2 2" xfId="0"/>
    <cellStyle name="Normal 2 4 2 2 2 2 2 2" xfId="0"/>
    <cellStyle name="Normal 2 4 2 2 2 2 3" xfId="0"/>
    <cellStyle name="Normal 2 4 2 2 2 3" xfId="0"/>
    <cellStyle name="Normal 2 4 2 2 2 3 2" xfId="0"/>
    <cellStyle name="Normal 2 4 2 2 2 4" xfId="0"/>
    <cellStyle name="Normal 2 4 2 2 3" xfId="0"/>
    <cellStyle name="Normal 2 4 2 2 3 2" xfId="0"/>
    <cellStyle name="Normal 2 4 2 2 3 2 2" xfId="0"/>
    <cellStyle name="Normal 2 4 2 2 3 3" xfId="0"/>
    <cellStyle name="Normal 2 4 2 2 4" xfId="0"/>
    <cellStyle name="Normal 2 4 2 2 4 2" xfId="0"/>
    <cellStyle name="Normal 2 4 2 2 5" xfId="0"/>
    <cellStyle name="Normal 2 4 2 3" xfId="0"/>
    <cellStyle name="Normal 2 4 2 3 2" xfId="0"/>
    <cellStyle name="Normal 2 4 2 3 2 2" xfId="0"/>
    <cellStyle name="Normal 2 4 2 3 2 2 2" xfId="0"/>
    <cellStyle name="Normal 2 4 2 3 2 3" xfId="0"/>
    <cellStyle name="Normal 2 4 2 3 3" xfId="0"/>
    <cellStyle name="Normal 2 4 2 3 3 2" xfId="0"/>
    <cellStyle name="Normal 2 4 2 3 4" xfId="0"/>
    <cellStyle name="Normal 2 4 2 4" xfId="0"/>
    <cellStyle name="Normal 2 4 2 4 2" xfId="0"/>
    <cellStyle name="Normal 2 4 2 4 2 2" xfId="0"/>
    <cellStyle name="Normal 2 4 2 4 3" xfId="0"/>
    <cellStyle name="Normal 2 4 2 5" xfId="0"/>
    <cellStyle name="Normal 2 4 2 5 2" xfId="0"/>
    <cellStyle name="Normal 2 4 2 6" xfId="0"/>
    <cellStyle name="Normal 2 4 3" xfId="0"/>
    <cellStyle name="Normal 2 4 3 2" xfId="0"/>
    <cellStyle name="Normal 2 4 3 2 2" xfId="0"/>
    <cellStyle name="Normal 2 4 3 2 2 2" xfId="0"/>
    <cellStyle name="Normal 2 4 3 2 2 2 2" xfId="0"/>
    <cellStyle name="Normal 2 4 3 2 2 3" xfId="0"/>
    <cellStyle name="Normal 2 4 3 2 3" xfId="0"/>
    <cellStyle name="Normal 2 4 3 2 3 2" xfId="0"/>
    <cellStyle name="Normal 2 4 3 2 4" xfId="0"/>
    <cellStyle name="Normal 2 4 3 3" xfId="0"/>
    <cellStyle name="Normal 2 4 3 3 2" xfId="0"/>
    <cellStyle name="Normal 2 4 3 3 2 2" xfId="0"/>
    <cellStyle name="Normal 2 4 3 3 3" xfId="0"/>
    <cellStyle name="Normal 2 4 3 4" xfId="0"/>
    <cellStyle name="Normal 2 4 3 4 2" xfId="0"/>
    <cellStyle name="Normal 2 4 3 5" xfId="0"/>
    <cellStyle name="Normal 2 4 4" xfId="0"/>
    <cellStyle name="Normal 2 4 4 2" xfId="0"/>
    <cellStyle name="Normal 2 4 4 2 2" xfId="0"/>
    <cellStyle name="Normal 2 4 4 2 2 2" xfId="0"/>
    <cellStyle name="Normal 2 4 4 2 3" xfId="0"/>
    <cellStyle name="Normal 2 4 4 3" xfId="0"/>
    <cellStyle name="Normal 2 4 4 3 2" xfId="0"/>
    <cellStyle name="Normal 2 4 4 4" xfId="0"/>
    <cellStyle name="Normal 2 4 5" xfId="0"/>
    <cellStyle name="Normal 2 4 5 2" xfId="0"/>
    <cellStyle name="Normal 2 4 5 2 2" xfId="0"/>
    <cellStyle name="Normal 2 4 5 3" xfId="0"/>
    <cellStyle name="Normal 2 4 6" xfId="0"/>
    <cellStyle name="Normal 2 4 6 2" xfId="0"/>
    <cellStyle name="Normal 2 4 7" xfId="0"/>
    <cellStyle name="Normal 2 4 8" xfId="0"/>
    <cellStyle name="Normal 2 4 9" xfId="0"/>
    <cellStyle name="Normal 2 5" xfId="0"/>
    <cellStyle name="Normal 2 5 10" xfId="0"/>
    <cellStyle name="Normal 2 5 11" xfId="0"/>
    <cellStyle name="Normal 2 5 12" xfId="0"/>
    <cellStyle name="Normal 2 5 2" xfId="0"/>
    <cellStyle name="Normal 2 5 2 2" xfId="0"/>
    <cellStyle name="Normal 2 5 2 2 2" xfId="0"/>
    <cellStyle name="Normal 2 5 2 2 2 2" xfId="0"/>
    <cellStyle name="Normal 2 5 2 2 2 2 2" xfId="0"/>
    <cellStyle name="Normal 2 5 2 2 2 3" xfId="0"/>
    <cellStyle name="Normal 2 5 2 2 3" xfId="0"/>
    <cellStyle name="Normal 2 5 2 2 3 2" xfId="0"/>
    <cellStyle name="Normal 2 5 2 2 4" xfId="0"/>
    <cellStyle name="Normal 2 5 2 2 5" xfId="0"/>
    <cellStyle name="Normal 2 5 2 3" xfId="0"/>
    <cellStyle name="Normal 2 5 2 3 2" xfId="0"/>
    <cellStyle name="Normal 2 5 2 3 2 2" xfId="0"/>
    <cellStyle name="Normal 2 5 2 3 3" xfId="0"/>
    <cellStyle name="Normal 2 5 2 4" xfId="0"/>
    <cellStyle name="Normal 2 5 2 4 2" xfId="0"/>
    <cellStyle name="Normal 2 5 2 5" xfId="0"/>
    <cellStyle name="Normal 2 5 3" xfId="0"/>
    <cellStyle name="Normal 2 5 3 2" xfId="0"/>
    <cellStyle name="Normal 2 5 3 2 2" xfId="0"/>
    <cellStyle name="Normal 2 5 3 2 2 2" xfId="0"/>
    <cellStyle name="Normal 2 5 3 2 3" xfId="0"/>
    <cellStyle name="Normal 2 5 3 3" xfId="0"/>
    <cellStyle name="Normal 2 5 3 3 2" xfId="0"/>
    <cellStyle name="Normal 2 5 3 4" xfId="0"/>
    <cellStyle name="Normal 2 5 4" xfId="0"/>
    <cellStyle name="Normal 2 5 4 2" xfId="0"/>
    <cellStyle name="Normal 2 5 4 2 2" xfId="0"/>
    <cellStyle name="Normal 2 5 4 3" xfId="0"/>
    <cellStyle name="Normal 2 5 5" xfId="0"/>
    <cellStyle name="Normal 2 5 5 2" xfId="0"/>
    <cellStyle name="Normal 2 5 6" xfId="0"/>
    <cellStyle name="Normal 2 5 7" xfId="0"/>
    <cellStyle name="Normal 2 5 8" xfId="0"/>
    <cellStyle name="Normal 2 5 9" xfId="0"/>
    <cellStyle name="Normal 2 6" xfId="0"/>
    <cellStyle name="Normal 2 6 10" xfId="0"/>
    <cellStyle name="Normal 2 6 11" xfId="0"/>
    <cellStyle name="Normal 2 6 12" xfId="0"/>
    <cellStyle name="Normal 2 6 13" xfId="0"/>
    <cellStyle name="Normal 2 6 2" xfId="0"/>
    <cellStyle name="Normal 2 6 2 2" xfId="0"/>
    <cellStyle name="Normal 2 6 2 2 2" xfId="0"/>
    <cellStyle name="Normal 2 6 2 2 2 2" xfId="0"/>
    <cellStyle name="Normal 2 6 2 2 3" xfId="0"/>
    <cellStyle name="Normal 2 6 2 2 4" xfId="0"/>
    <cellStyle name="Normal 2 6 2 2 5" xfId="0"/>
    <cellStyle name="Normal 2 6 2 3" xfId="0"/>
    <cellStyle name="Normal 2 6 2 3 2" xfId="0"/>
    <cellStyle name="Normal 2 6 2 4" xfId="0"/>
    <cellStyle name="Normal 2 6 2 5" xfId="0"/>
    <cellStyle name="Normal 2 6 3" xfId="0"/>
    <cellStyle name="Normal 2 6 3 2" xfId="0"/>
    <cellStyle name="Normal 2 6 3 2 2" xfId="0"/>
    <cellStyle name="Normal 2 6 3 3" xfId="0"/>
    <cellStyle name="Normal 2 6 4" xfId="0"/>
    <cellStyle name="Normal 2 6 4 2" xfId="0"/>
    <cellStyle name="Normal 2 6 5" xfId="0"/>
    <cellStyle name="Normal 2 6 6" xfId="0"/>
    <cellStyle name="Normal 2 6 7" xfId="0"/>
    <cellStyle name="Normal 2 6 8" xfId="0"/>
    <cellStyle name="Normal 2 6 9" xfId="0"/>
    <cellStyle name="Normal 2 7" xfId="0"/>
    <cellStyle name="Normal 2 7 2" xfId="0"/>
    <cellStyle name="Normal 2 7 2 2" xfId="0"/>
    <cellStyle name="Normal 2 7 2 2 2" xfId="0"/>
    <cellStyle name="Normal 2 7 2 3" xfId="0"/>
    <cellStyle name="Normal 2 7 2 4" xfId="0"/>
    <cellStyle name="Normal 2 7 2 5" xfId="0"/>
    <cellStyle name="Normal 2 7 3" xfId="0"/>
    <cellStyle name="Normal 2 7 3 2" xfId="0"/>
    <cellStyle name="Normal 2 7 4" xfId="0"/>
    <cellStyle name="Normal 2 7 5" xfId="0"/>
    <cellStyle name="Normal 2 8" xfId="0"/>
    <cellStyle name="Normal 2 8 2" xfId="0"/>
    <cellStyle name="Normal 2 8 2 2" xfId="0"/>
    <cellStyle name="Normal 2 8 3" xfId="0"/>
    <cellStyle name="Normal 2 9" xfId="0"/>
    <cellStyle name="Normal 2 9 2" xfId="0"/>
    <cellStyle name="Normal 20" xfId="0"/>
    <cellStyle name="Normal 20 10" xfId="0"/>
    <cellStyle name="Normal 20 11" xfId="0"/>
    <cellStyle name="Normal 20 12" xfId="0"/>
    <cellStyle name="Normal 20 2" xfId="0"/>
    <cellStyle name="Normal 20 2 2" xfId="0"/>
    <cellStyle name="Normal 20 2 2 2" xfId="0"/>
    <cellStyle name="Normal 20 2 2 2 2" xfId="0"/>
    <cellStyle name="Normal 20 2 2 2 2 2" xfId="0"/>
    <cellStyle name="Normal 20 2 2 2 2 2 2" xfId="0"/>
    <cellStyle name="Normal 20 2 2 2 2 2 2 2" xfId="0"/>
    <cellStyle name="Normal 20 2 2 2 2 2 2 2 2" xfId="0"/>
    <cellStyle name="Normal 20 2 2 2 2 2 2 2 2 2" xfId="0"/>
    <cellStyle name="Normal 20 2 2 2 2 2 2 2 3" xfId="0"/>
    <cellStyle name="Normal 20 2 2 2 2 2 2 3" xfId="0"/>
    <cellStyle name="Normal 20 2 2 2 2 2 2 3 2" xfId="0"/>
    <cellStyle name="Normal 20 2 2 2 2 2 2 4" xfId="0"/>
    <cellStyle name="Normal 20 2 2 2 2 2 3" xfId="0"/>
    <cellStyle name="Normal 20 2 2 2 2 2 3 2" xfId="0"/>
    <cellStyle name="Normal 20 2 2 2 2 2 3 2 2" xfId="0"/>
    <cellStyle name="Normal 20 2 2 2 2 2 3 3" xfId="0"/>
    <cellStyle name="Normal 20 2 2 2 2 2 4" xfId="0"/>
    <cellStyle name="Normal 20 2 2 2 2 2 4 2" xfId="0"/>
    <cellStyle name="Normal 20 2 2 2 2 2 5" xfId="0"/>
    <cellStyle name="Normal 20 2 2 2 2 3" xfId="0"/>
    <cellStyle name="Normal 20 2 2 2 2 3 2" xfId="0"/>
    <cellStyle name="Normal 20 2 2 2 2 3 2 2" xfId="0"/>
    <cellStyle name="Normal 20 2 2 2 2 3 2 2 2" xfId="0"/>
    <cellStyle name="Normal 20 2 2 2 2 3 2 3" xfId="0"/>
    <cellStyle name="Normal 20 2 2 2 2 3 3" xfId="0"/>
    <cellStyle name="Normal 20 2 2 2 2 3 3 2" xfId="0"/>
    <cellStyle name="Normal 20 2 2 2 2 3 4" xfId="0"/>
    <cellStyle name="Normal 20 2 2 2 2 4" xfId="0"/>
    <cellStyle name="Normal 20 2 2 2 2 4 2" xfId="0"/>
    <cellStyle name="Normal 20 2 2 2 2 4 2 2" xfId="0"/>
    <cellStyle name="Normal 20 2 2 2 2 4 3" xfId="0"/>
    <cellStyle name="Normal 20 2 2 2 2 5" xfId="0"/>
    <cellStyle name="Normal 20 2 2 2 2 5 2" xfId="0"/>
    <cellStyle name="Normal 20 2 2 2 2 6" xfId="0"/>
    <cellStyle name="Normal 20 2 2 2 3" xfId="0"/>
    <cellStyle name="Normal 20 2 2 2 3 2" xfId="0"/>
    <cellStyle name="Normal 20 2 2 2 3 2 2" xfId="0"/>
    <cellStyle name="Normal 20 2 2 2 3 2 2 2" xfId="0"/>
    <cellStyle name="Normal 20 2 2 2 3 2 2 2 2" xfId="0"/>
    <cellStyle name="Normal 20 2 2 2 3 2 2 3" xfId="0"/>
    <cellStyle name="Normal 20 2 2 2 3 2 3" xfId="0"/>
    <cellStyle name="Normal 20 2 2 2 3 2 3 2" xfId="0"/>
    <cellStyle name="Normal 20 2 2 2 3 2 4" xfId="0"/>
    <cellStyle name="Normal 20 2 2 2 3 3" xfId="0"/>
    <cellStyle name="Normal 20 2 2 2 3 3 2" xfId="0"/>
    <cellStyle name="Normal 20 2 2 2 3 3 2 2" xfId="0"/>
    <cellStyle name="Normal 20 2 2 2 3 3 3" xfId="0"/>
    <cellStyle name="Normal 20 2 2 2 3 4" xfId="0"/>
    <cellStyle name="Normal 20 2 2 2 3 4 2" xfId="0"/>
    <cellStyle name="Normal 20 2 2 2 3 5" xfId="0"/>
    <cellStyle name="Normal 20 2 2 2 4" xfId="0"/>
    <cellStyle name="Normal 20 2 2 2 4 2" xfId="0"/>
    <cellStyle name="Normal 20 2 2 2 4 2 2" xfId="0"/>
    <cellStyle name="Normal 20 2 2 2 4 2 2 2" xfId="0"/>
    <cellStyle name="Normal 20 2 2 2 4 2 3" xfId="0"/>
    <cellStyle name="Normal 20 2 2 2 4 3" xfId="0"/>
    <cellStyle name="Normal 20 2 2 2 4 3 2" xfId="0"/>
    <cellStyle name="Normal 20 2 2 2 4 4" xfId="0"/>
    <cellStyle name="Normal 20 2 2 2 5" xfId="0"/>
    <cellStyle name="Normal 20 2 2 2 5 2" xfId="0"/>
    <cellStyle name="Normal 20 2 2 2 5 2 2" xfId="0"/>
    <cellStyle name="Normal 20 2 2 2 5 3" xfId="0"/>
    <cellStyle name="Normal 20 2 2 2 6" xfId="0"/>
    <cellStyle name="Normal 20 2 2 2 6 2" xfId="0"/>
    <cellStyle name="Normal 20 2 2 2 7" xfId="0"/>
    <cellStyle name="Normal 20 2 2 3" xfId="0"/>
    <cellStyle name="Normal 20 2 2 3 2" xfId="0"/>
    <cellStyle name="Normal 20 2 2 3 2 2" xfId="0"/>
    <cellStyle name="Normal 20 2 2 3 2 2 2" xfId="0"/>
    <cellStyle name="Normal 20 2 2 3 2 2 2 2" xfId="0"/>
    <cellStyle name="Normal 20 2 2 3 2 2 2 2 2" xfId="0"/>
    <cellStyle name="Normal 20 2 2 3 2 2 2 3" xfId="0"/>
    <cellStyle name="Normal 20 2 2 3 2 2 3" xfId="0"/>
    <cellStyle name="Normal 20 2 2 3 2 2 3 2" xfId="0"/>
    <cellStyle name="Normal 20 2 2 3 2 2 4" xfId="0"/>
    <cellStyle name="Normal 20 2 2 3 2 3" xfId="0"/>
    <cellStyle name="Normal 20 2 2 3 2 3 2" xfId="0"/>
    <cellStyle name="Normal 20 2 2 3 2 3 2 2" xfId="0"/>
    <cellStyle name="Normal 20 2 2 3 2 3 3" xfId="0"/>
    <cellStyle name="Normal 20 2 2 3 2 4" xfId="0"/>
    <cellStyle name="Normal 20 2 2 3 2 4 2" xfId="0"/>
    <cellStyle name="Normal 20 2 2 3 2 5" xfId="0"/>
    <cellStyle name="Normal 20 2 2 3 3" xfId="0"/>
    <cellStyle name="Normal 20 2 2 3 3 2" xfId="0"/>
    <cellStyle name="Normal 20 2 2 3 3 2 2" xfId="0"/>
    <cellStyle name="Normal 20 2 2 3 3 2 2 2" xfId="0"/>
    <cellStyle name="Normal 20 2 2 3 3 2 3" xfId="0"/>
    <cellStyle name="Normal 20 2 2 3 3 3" xfId="0"/>
    <cellStyle name="Normal 20 2 2 3 3 3 2" xfId="0"/>
    <cellStyle name="Normal 20 2 2 3 3 4" xfId="0"/>
    <cellStyle name="Normal 20 2 2 3 4" xfId="0"/>
    <cellStyle name="Normal 20 2 2 3 4 2" xfId="0"/>
    <cellStyle name="Normal 20 2 2 3 4 2 2" xfId="0"/>
    <cellStyle name="Normal 20 2 2 3 4 3" xfId="0"/>
    <cellStyle name="Normal 20 2 2 3 5" xfId="0"/>
    <cellStyle name="Normal 20 2 2 3 5 2" xfId="0"/>
    <cellStyle name="Normal 20 2 2 3 6" xfId="0"/>
    <cellStyle name="Normal 20 2 2 4" xfId="0"/>
    <cellStyle name="Normal 20 2 2 4 2" xfId="0"/>
    <cellStyle name="Normal 20 2 2 4 2 2" xfId="0"/>
    <cellStyle name="Normal 20 2 2 4 2 2 2" xfId="0"/>
    <cellStyle name="Normal 20 2 2 4 2 2 2 2" xfId="0"/>
    <cellStyle name="Normal 20 2 2 4 2 2 3" xfId="0"/>
    <cellStyle name="Normal 20 2 2 4 2 3" xfId="0"/>
    <cellStyle name="Normal 20 2 2 4 2 3 2" xfId="0"/>
    <cellStyle name="Normal 20 2 2 4 2 4" xfId="0"/>
    <cellStyle name="Normal 20 2 2 4 3" xfId="0"/>
    <cellStyle name="Normal 20 2 2 4 3 2" xfId="0"/>
    <cellStyle name="Normal 20 2 2 4 3 2 2" xfId="0"/>
    <cellStyle name="Normal 20 2 2 4 3 3" xfId="0"/>
    <cellStyle name="Normal 20 2 2 4 4" xfId="0"/>
    <cellStyle name="Normal 20 2 2 4 4 2" xfId="0"/>
    <cellStyle name="Normal 20 2 2 4 5" xfId="0"/>
    <cellStyle name="Normal 20 2 2 5" xfId="0"/>
    <cellStyle name="Normal 20 2 2 5 2" xfId="0"/>
    <cellStyle name="Normal 20 2 2 5 2 2" xfId="0"/>
    <cellStyle name="Normal 20 2 2 5 2 2 2" xfId="0"/>
    <cellStyle name="Normal 20 2 2 5 2 3" xfId="0"/>
    <cellStyle name="Normal 20 2 2 5 3" xfId="0"/>
    <cellStyle name="Normal 20 2 2 5 3 2" xfId="0"/>
    <cellStyle name="Normal 20 2 2 5 4" xfId="0"/>
    <cellStyle name="Normal 20 2 2 6" xfId="0"/>
    <cellStyle name="Normal 20 2 2 6 2" xfId="0"/>
    <cellStyle name="Normal 20 2 2 6 2 2" xfId="0"/>
    <cellStyle name="Normal 20 2 2 6 3" xfId="0"/>
    <cellStyle name="Normal 20 2 2 7" xfId="0"/>
    <cellStyle name="Normal 20 2 2 7 2" xfId="0"/>
    <cellStyle name="Normal 20 2 2 8" xfId="0"/>
    <cellStyle name="Normal 20 2 3" xfId="0"/>
    <cellStyle name="Normal 20 2 3 2" xfId="0"/>
    <cellStyle name="Normal 20 2 3 2 2" xfId="0"/>
    <cellStyle name="Normal 20 2 3 2 2 2" xfId="0"/>
    <cellStyle name="Normal 20 2 3 2 2 2 2" xfId="0"/>
    <cellStyle name="Normal 20 2 3 2 2 2 2 2" xfId="0"/>
    <cellStyle name="Normal 20 2 3 2 2 2 2 2 2" xfId="0"/>
    <cellStyle name="Normal 20 2 3 2 2 2 2 3" xfId="0"/>
    <cellStyle name="Normal 20 2 3 2 2 2 3" xfId="0"/>
    <cellStyle name="Normal 20 2 3 2 2 2 3 2" xfId="0"/>
    <cellStyle name="Normal 20 2 3 2 2 2 4" xfId="0"/>
    <cellStyle name="Normal 20 2 3 2 2 3" xfId="0"/>
    <cellStyle name="Normal 20 2 3 2 2 3 2" xfId="0"/>
    <cellStyle name="Normal 20 2 3 2 2 3 2 2" xfId="0"/>
    <cellStyle name="Normal 20 2 3 2 2 3 3" xfId="0"/>
    <cellStyle name="Normal 20 2 3 2 2 4" xfId="0"/>
    <cellStyle name="Normal 20 2 3 2 2 4 2" xfId="0"/>
    <cellStyle name="Normal 20 2 3 2 2 5" xfId="0"/>
    <cellStyle name="Normal 20 2 3 2 3" xfId="0"/>
    <cellStyle name="Normal 20 2 3 2 3 2" xfId="0"/>
    <cellStyle name="Normal 20 2 3 2 3 2 2" xfId="0"/>
    <cellStyle name="Normal 20 2 3 2 3 2 2 2" xfId="0"/>
    <cellStyle name="Normal 20 2 3 2 3 2 3" xfId="0"/>
    <cellStyle name="Normal 20 2 3 2 3 3" xfId="0"/>
    <cellStyle name="Normal 20 2 3 2 3 3 2" xfId="0"/>
    <cellStyle name="Normal 20 2 3 2 3 4" xfId="0"/>
    <cellStyle name="Normal 20 2 3 2 4" xfId="0"/>
    <cellStyle name="Normal 20 2 3 2 4 2" xfId="0"/>
    <cellStyle name="Normal 20 2 3 2 4 2 2" xfId="0"/>
    <cellStyle name="Normal 20 2 3 2 4 3" xfId="0"/>
    <cellStyle name="Normal 20 2 3 2 5" xfId="0"/>
    <cellStyle name="Normal 20 2 3 2 5 2" xfId="0"/>
    <cellStyle name="Normal 20 2 3 2 6" xfId="0"/>
    <cellStyle name="Normal 20 2 3 3" xfId="0"/>
    <cellStyle name="Normal 20 2 3 3 2" xfId="0"/>
    <cellStyle name="Normal 20 2 3 3 2 2" xfId="0"/>
    <cellStyle name="Normal 20 2 3 3 2 2 2" xfId="0"/>
    <cellStyle name="Normal 20 2 3 3 2 2 2 2" xfId="0"/>
    <cellStyle name="Normal 20 2 3 3 2 2 3" xfId="0"/>
    <cellStyle name="Normal 20 2 3 3 2 3" xfId="0"/>
    <cellStyle name="Normal 20 2 3 3 2 3 2" xfId="0"/>
    <cellStyle name="Normal 20 2 3 3 2 4" xfId="0"/>
    <cellStyle name="Normal 20 2 3 3 3" xfId="0"/>
    <cellStyle name="Normal 20 2 3 3 3 2" xfId="0"/>
    <cellStyle name="Normal 20 2 3 3 3 2 2" xfId="0"/>
    <cellStyle name="Normal 20 2 3 3 3 3" xfId="0"/>
    <cellStyle name="Normal 20 2 3 3 4" xfId="0"/>
    <cellStyle name="Normal 20 2 3 3 4 2" xfId="0"/>
    <cellStyle name="Normal 20 2 3 3 5" xfId="0"/>
    <cellStyle name="Normal 20 2 3 4" xfId="0"/>
    <cellStyle name="Normal 20 2 3 4 2" xfId="0"/>
    <cellStyle name="Normal 20 2 3 4 2 2" xfId="0"/>
    <cellStyle name="Normal 20 2 3 4 2 2 2" xfId="0"/>
    <cellStyle name="Normal 20 2 3 4 2 3" xfId="0"/>
    <cellStyle name="Normal 20 2 3 4 3" xfId="0"/>
    <cellStyle name="Normal 20 2 3 4 3 2" xfId="0"/>
    <cellStyle name="Normal 20 2 3 4 4" xfId="0"/>
    <cellStyle name="Normal 20 2 3 5" xfId="0"/>
    <cellStyle name="Normal 20 2 3 5 2" xfId="0"/>
    <cellStyle name="Normal 20 2 3 5 2 2" xfId="0"/>
    <cellStyle name="Normal 20 2 3 5 3" xfId="0"/>
    <cellStyle name="Normal 20 2 3 6" xfId="0"/>
    <cellStyle name="Normal 20 2 3 6 2" xfId="0"/>
    <cellStyle name="Normal 20 2 3 7" xfId="0"/>
    <cellStyle name="Normal 20 2 4" xfId="0"/>
    <cellStyle name="Normal 20 2 4 2" xfId="0"/>
    <cellStyle name="Normal 20 2 4 2 2" xfId="0"/>
    <cellStyle name="Normal 20 2 4 2 2 2" xfId="0"/>
    <cellStyle name="Normal 20 2 4 2 2 2 2" xfId="0"/>
    <cellStyle name="Normal 20 2 4 2 2 2 2 2" xfId="0"/>
    <cellStyle name="Normal 20 2 4 2 2 2 3" xfId="0"/>
    <cellStyle name="Normal 20 2 4 2 2 3" xfId="0"/>
    <cellStyle name="Normal 20 2 4 2 2 3 2" xfId="0"/>
    <cellStyle name="Normal 20 2 4 2 2 4" xfId="0"/>
    <cellStyle name="Normal 20 2 4 2 3" xfId="0"/>
    <cellStyle name="Normal 20 2 4 2 3 2" xfId="0"/>
    <cellStyle name="Normal 20 2 4 2 3 2 2" xfId="0"/>
    <cellStyle name="Normal 20 2 4 2 3 3" xfId="0"/>
    <cellStyle name="Normal 20 2 4 2 4" xfId="0"/>
    <cellStyle name="Normal 20 2 4 2 4 2" xfId="0"/>
    <cellStyle name="Normal 20 2 4 2 5" xfId="0"/>
    <cellStyle name="Normal 20 2 4 3" xfId="0"/>
    <cellStyle name="Normal 20 2 4 3 2" xfId="0"/>
    <cellStyle name="Normal 20 2 4 3 2 2" xfId="0"/>
    <cellStyle name="Normal 20 2 4 3 2 2 2" xfId="0"/>
    <cellStyle name="Normal 20 2 4 3 2 3" xfId="0"/>
    <cellStyle name="Normal 20 2 4 3 3" xfId="0"/>
    <cellStyle name="Normal 20 2 4 3 3 2" xfId="0"/>
    <cellStyle name="Normal 20 2 4 3 4" xfId="0"/>
    <cellStyle name="Normal 20 2 4 4" xfId="0"/>
    <cellStyle name="Normal 20 2 4 4 2" xfId="0"/>
    <cellStyle name="Normal 20 2 4 4 2 2" xfId="0"/>
    <cellStyle name="Normal 20 2 4 4 3" xfId="0"/>
    <cellStyle name="Normal 20 2 4 5" xfId="0"/>
    <cellStyle name="Normal 20 2 4 5 2" xfId="0"/>
    <cellStyle name="Normal 20 2 4 6" xfId="0"/>
    <cellStyle name="Normal 20 2 5" xfId="0"/>
    <cellStyle name="Normal 20 2 5 2" xfId="0"/>
    <cellStyle name="Normal 20 2 5 2 2" xfId="0"/>
    <cellStyle name="Normal 20 2 5 2 2 2" xfId="0"/>
    <cellStyle name="Normal 20 2 5 2 2 2 2" xfId="0"/>
    <cellStyle name="Normal 20 2 5 2 2 3" xfId="0"/>
    <cellStyle name="Normal 20 2 5 2 3" xfId="0"/>
    <cellStyle name="Normal 20 2 5 2 3 2" xfId="0"/>
    <cellStyle name="Normal 20 2 5 2 4" xfId="0"/>
    <cellStyle name="Normal 20 2 5 3" xfId="0"/>
    <cellStyle name="Normal 20 2 5 3 2" xfId="0"/>
    <cellStyle name="Normal 20 2 5 3 2 2" xfId="0"/>
    <cellStyle name="Normal 20 2 5 3 3" xfId="0"/>
    <cellStyle name="Normal 20 2 5 4" xfId="0"/>
    <cellStyle name="Normal 20 2 5 4 2" xfId="0"/>
    <cellStyle name="Normal 20 2 5 5" xfId="0"/>
    <cellStyle name="Normal 20 2 6" xfId="0"/>
    <cellStyle name="Normal 20 2 6 2" xfId="0"/>
    <cellStyle name="Normal 20 2 6 2 2" xfId="0"/>
    <cellStyle name="Normal 20 2 6 2 2 2" xfId="0"/>
    <cellStyle name="Normal 20 2 6 2 3" xfId="0"/>
    <cellStyle name="Normal 20 2 6 3" xfId="0"/>
    <cellStyle name="Normal 20 2 6 3 2" xfId="0"/>
    <cellStyle name="Normal 20 2 6 4" xfId="0"/>
    <cellStyle name="Normal 20 2 7" xfId="0"/>
    <cellStyle name="Normal 20 2 7 2" xfId="0"/>
    <cellStyle name="Normal 20 2 7 2 2" xfId="0"/>
    <cellStyle name="Normal 20 2 7 3" xfId="0"/>
    <cellStyle name="Normal 20 2 8" xfId="0"/>
    <cellStyle name="Normal 20 2 8 2" xfId="0"/>
    <cellStyle name="Normal 20 2 9" xfId="0"/>
    <cellStyle name="Normal 20 3" xfId="0"/>
    <cellStyle name="Normal 20 3 2" xfId="0"/>
    <cellStyle name="Normal 20 3 2 2" xfId="0"/>
    <cellStyle name="Normal 20 3 2 2 2" xfId="0"/>
    <cellStyle name="Normal 20 3 2 2 2 2" xfId="0"/>
    <cellStyle name="Normal 20 3 2 2 2 2 2" xfId="0"/>
    <cellStyle name="Normal 20 3 2 2 2 2 2 2" xfId="0"/>
    <cellStyle name="Normal 20 3 2 2 2 2 2 2 2" xfId="0"/>
    <cellStyle name="Normal 20 3 2 2 2 2 2 3" xfId="0"/>
    <cellStyle name="Normal 20 3 2 2 2 2 3" xfId="0"/>
    <cellStyle name="Normal 20 3 2 2 2 2 3 2" xfId="0"/>
    <cellStyle name="Normal 20 3 2 2 2 2 4" xfId="0"/>
    <cellStyle name="Normal 20 3 2 2 2 3" xfId="0"/>
    <cellStyle name="Normal 20 3 2 2 2 3 2" xfId="0"/>
    <cellStyle name="Normal 20 3 2 2 2 3 2 2" xfId="0"/>
    <cellStyle name="Normal 20 3 2 2 2 3 3" xfId="0"/>
    <cellStyle name="Normal 20 3 2 2 2 4" xfId="0"/>
    <cellStyle name="Normal 20 3 2 2 2 4 2" xfId="0"/>
    <cellStyle name="Normal 20 3 2 2 2 5" xfId="0"/>
    <cellStyle name="Normal 20 3 2 2 3" xfId="0"/>
    <cellStyle name="Normal 20 3 2 2 3 2" xfId="0"/>
    <cellStyle name="Normal 20 3 2 2 3 2 2" xfId="0"/>
    <cellStyle name="Normal 20 3 2 2 3 2 2 2" xfId="0"/>
    <cellStyle name="Normal 20 3 2 2 3 2 3" xfId="0"/>
    <cellStyle name="Normal 20 3 2 2 3 3" xfId="0"/>
    <cellStyle name="Normal 20 3 2 2 3 3 2" xfId="0"/>
    <cellStyle name="Normal 20 3 2 2 3 4" xfId="0"/>
    <cellStyle name="Normal 20 3 2 2 4" xfId="0"/>
    <cellStyle name="Normal 20 3 2 2 4 2" xfId="0"/>
    <cellStyle name="Normal 20 3 2 2 4 2 2" xfId="0"/>
    <cellStyle name="Normal 20 3 2 2 4 3" xfId="0"/>
    <cellStyle name="Normal 20 3 2 2 5" xfId="0"/>
    <cellStyle name="Normal 20 3 2 2 5 2" xfId="0"/>
    <cellStyle name="Normal 20 3 2 2 6" xfId="0"/>
    <cellStyle name="Normal 20 3 2 3" xfId="0"/>
    <cellStyle name="Normal 20 3 2 3 2" xfId="0"/>
    <cellStyle name="Normal 20 3 2 3 2 2" xfId="0"/>
    <cellStyle name="Normal 20 3 2 3 2 2 2" xfId="0"/>
    <cellStyle name="Normal 20 3 2 3 2 2 2 2" xfId="0"/>
    <cellStyle name="Normal 20 3 2 3 2 2 3" xfId="0"/>
    <cellStyle name="Normal 20 3 2 3 2 3" xfId="0"/>
    <cellStyle name="Normal 20 3 2 3 2 3 2" xfId="0"/>
    <cellStyle name="Normal 20 3 2 3 2 4" xfId="0"/>
    <cellStyle name="Normal 20 3 2 3 3" xfId="0"/>
    <cellStyle name="Normal 20 3 2 3 3 2" xfId="0"/>
    <cellStyle name="Normal 20 3 2 3 3 2 2" xfId="0"/>
    <cellStyle name="Normal 20 3 2 3 3 3" xfId="0"/>
    <cellStyle name="Normal 20 3 2 3 4" xfId="0"/>
    <cellStyle name="Normal 20 3 2 3 4 2" xfId="0"/>
    <cellStyle name="Normal 20 3 2 3 5" xfId="0"/>
    <cellStyle name="Normal 20 3 2 4" xfId="0"/>
    <cellStyle name="Normal 20 3 2 4 2" xfId="0"/>
    <cellStyle name="Normal 20 3 2 4 2 2" xfId="0"/>
    <cellStyle name="Normal 20 3 2 4 2 2 2" xfId="0"/>
    <cellStyle name="Normal 20 3 2 4 2 3" xfId="0"/>
    <cellStyle name="Normal 20 3 2 4 3" xfId="0"/>
    <cellStyle name="Normal 20 3 2 4 3 2" xfId="0"/>
    <cellStyle name="Normal 20 3 2 4 4" xfId="0"/>
    <cellStyle name="Normal 20 3 2 5" xfId="0"/>
    <cellStyle name="Normal 20 3 2 5 2" xfId="0"/>
    <cellStyle name="Normal 20 3 2 5 2 2" xfId="0"/>
    <cellStyle name="Normal 20 3 2 5 3" xfId="0"/>
    <cellStyle name="Normal 20 3 2 6" xfId="0"/>
    <cellStyle name="Normal 20 3 2 6 2" xfId="0"/>
    <cellStyle name="Normal 20 3 2 7" xfId="0"/>
    <cellStyle name="Normal 20 3 3" xfId="0"/>
    <cellStyle name="Normal 20 3 3 2" xfId="0"/>
    <cellStyle name="Normal 20 3 3 2 2" xfId="0"/>
    <cellStyle name="Normal 20 3 3 2 2 2" xfId="0"/>
    <cellStyle name="Normal 20 3 3 2 2 2 2" xfId="0"/>
    <cellStyle name="Normal 20 3 3 2 2 2 2 2" xfId="0"/>
    <cellStyle name="Normal 20 3 3 2 2 2 3" xfId="0"/>
    <cellStyle name="Normal 20 3 3 2 2 3" xfId="0"/>
    <cellStyle name="Normal 20 3 3 2 2 3 2" xfId="0"/>
    <cellStyle name="Normal 20 3 3 2 2 4" xfId="0"/>
    <cellStyle name="Normal 20 3 3 2 3" xfId="0"/>
    <cellStyle name="Normal 20 3 3 2 3 2" xfId="0"/>
    <cellStyle name="Normal 20 3 3 2 3 2 2" xfId="0"/>
    <cellStyle name="Normal 20 3 3 2 3 3" xfId="0"/>
    <cellStyle name="Normal 20 3 3 2 4" xfId="0"/>
    <cellStyle name="Normal 20 3 3 2 4 2" xfId="0"/>
    <cellStyle name="Normal 20 3 3 2 5" xfId="0"/>
    <cellStyle name="Normal 20 3 3 3" xfId="0"/>
    <cellStyle name="Normal 20 3 3 3 2" xfId="0"/>
    <cellStyle name="Normal 20 3 3 3 2 2" xfId="0"/>
    <cellStyle name="Normal 20 3 3 3 2 2 2" xfId="0"/>
    <cellStyle name="Normal 20 3 3 3 2 3" xfId="0"/>
    <cellStyle name="Normal 20 3 3 3 3" xfId="0"/>
    <cellStyle name="Normal 20 3 3 3 3 2" xfId="0"/>
    <cellStyle name="Normal 20 3 3 3 4" xfId="0"/>
    <cellStyle name="Normal 20 3 3 4" xfId="0"/>
    <cellStyle name="Normal 20 3 3 4 2" xfId="0"/>
    <cellStyle name="Normal 20 3 3 4 2 2" xfId="0"/>
    <cellStyle name="Normal 20 3 3 4 3" xfId="0"/>
    <cellStyle name="Normal 20 3 3 5" xfId="0"/>
    <cellStyle name="Normal 20 3 3 5 2" xfId="0"/>
    <cellStyle name="Normal 20 3 3 6" xfId="0"/>
    <cellStyle name="Normal 20 3 4" xfId="0"/>
    <cellStyle name="Normal 20 3 4 2" xfId="0"/>
    <cellStyle name="Normal 20 3 4 2 2" xfId="0"/>
    <cellStyle name="Normal 20 3 4 2 2 2" xfId="0"/>
    <cellStyle name="Normal 20 3 4 2 2 2 2" xfId="0"/>
    <cellStyle name="Normal 20 3 4 2 2 3" xfId="0"/>
    <cellStyle name="Normal 20 3 4 2 3" xfId="0"/>
    <cellStyle name="Normal 20 3 4 2 3 2" xfId="0"/>
    <cellStyle name="Normal 20 3 4 2 4" xfId="0"/>
    <cellStyle name="Normal 20 3 4 3" xfId="0"/>
    <cellStyle name="Normal 20 3 4 3 2" xfId="0"/>
    <cellStyle name="Normal 20 3 4 3 2 2" xfId="0"/>
    <cellStyle name="Normal 20 3 4 3 3" xfId="0"/>
    <cellStyle name="Normal 20 3 4 4" xfId="0"/>
    <cellStyle name="Normal 20 3 4 4 2" xfId="0"/>
    <cellStyle name="Normal 20 3 4 5" xfId="0"/>
    <cellStyle name="Normal 20 3 5" xfId="0"/>
    <cellStyle name="Normal 20 3 5 2" xfId="0"/>
    <cellStyle name="Normal 20 3 5 2 2" xfId="0"/>
    <cellStyle name="Normal 20 3 5 2 2 2" xfId="0"/>
    <cellStyle name="Normal 20 3 5 2 3" xfId="0"/>
    <cellStyle name="Normal 20 3 5 3" xfId="0"/>
    <cellStyle name="Normal 20 3 5 3 2" xfId="0"/>
    <cellStyle name="Normal 20 3 5 4" xfId="0"/>
    <cellStyle name="Normal 20 3 6" xfId="0"/>
    <cellStyle name="Normal 20 3 6 2" xfId="0"/>
    <cellStyle name="Normal 20 3 6 2 2" xfId="0"/>
    <cellStyle name="Normal 20 3 6 3" xfId="0"/>
    <cellStyle name="Normal 20 3 7" xfId="0"/>
    <cellStyle name="Normal 20 3 7 2" xfId="0"/>
    <cellStyle name="Normal 20 3 8" xfId="0"/>
    <cellStyle name="Normal 20 4" xfId="0"/>
    <cellStyle name="Normal 20 4 2" xfId="0"/>
    <cellStyle name="Normal 20 4 2 2" xfId="0"/>
    <cellStyle name="Normal 20 4 2 2 2" xfId="0"/>
    <cellStyle name="Normal 20 4 2 2 2 2" xfId="0"/>
    <cellStyle name="Normal 20 4 2 2 2 2 2" xfId="0"/>
    <cellStyle name="Normal 20 4 2 2 2 2 2 2" xfId="0"/>
    <cellStyle name="Normal 20 4 2 2 2 2 3" xfId="0"/>
    <cellStyle name="Normal 20 4 2 2 2 3" xfId="0"/>
    <cellStyle name="Normal 20 4 2 2 2 3 2" xfId="0"/>
    <cellStyle name="Normal 20 4 2 2 2 4" xfId="0"/>
    <cellStyle name="Normal 20 4 2 2 3" xfId="0"/>
    <cellStyle name="Normal 20 4 2 2 3 2" xfId="0"/>
    <cellStyle name="Normal 20 4 2 2 3 2 2" xfId="0"/>
    <cellStyle name="Normal 20 4 2 2 3 3" xfId="0"/>
    <cellStyle name="Normal 20 4 2 2 4" xfId="0"/>
    <cellStyle name="Normal 20 4 2 2 4 2" xfId="0"/>
    <cellStyle name="Normal 20 4 2 2 5" xfId="0"/>
    <cellStyle name="Normal 20 4 2 3" xfId="0"/>
    <cellStyle name="Normal 20 4 2 3 2" xfId="0"/>
    <cellStyle name="Normal 20 4 2 3 2 2" xfId="0"/>
    <cellStyle name="Normal 20 4 2 3 2 2 2" xfId="0"/>
    <cellStyle name="Normal 20 4 2 3 2 3" xfId="0"/>
    <cellStyle name="Normal 20 4 2 3 3" xfId="0"/>
    <cellStyle name="Normal 20 4 2 3 3 2" xfId="0"/>
    <cellStyle name="Normal 20 4 2 3 4" xfId="0"/>
    <cellStyle name="Normal 20 4 2 4" xfId="0"/>
    <cellStyle name="Normal 20 4 2 4 2" xfId="0"/>
    <cellStyle name="Normal 20 4 2 4 2 2" xfId="0"/>
    <cellStyle name="Normal 20 4 2 4 3" xfId="0"/>
    <cellStyle name="Normal 20 4 2 5" xfId="0"/>
    <cellStyle name="Normal 20 4 2 5 2" xfId="0"/>
    <cellStyle name="Normal 20 4 2 6" xfId="0"/>
    <cellStyle name="Normal 20 4 3" xfId="0"/>
    <cellStyle name="Normal 20 4 3 2" xfId="0"/>
    <cellStyle name="Normal 20 4 3 2 2" xfId="0"/>
    <cellStyle name="Normal 20 4 3 2 2 2" xfId="0"/>
    <cellStyle name="Normal 20 4 3 2 2 2 2" xfId="0"/>
    <cellStyle name="Normal 20 4 3 2 2 3" xfId="0"/>
    <cellStyle name="Normal 20 4 3 2 3" xfId="0"/>
    <cellStyle name="Normal 20 4 3 2 3 2" xfId="0"/>
    <cellStyle name="Normal 20 4 3 2 4" xfId="0"/>
    <cellStyle name="Normal 20 4 3 3" xfId="0"/>
    <cellStyle name="Normal 20 4 3 3 2" xfId="0"/>
    <cellStyle name="Normal 20 4 3 3 2 2" xfId="0"/>
    <cellStyle name="Normal 20 4 3 3 3" xfId="0"/>
    <cellStyle name="Normal 20 4 3 4" xfId="0"/>
    <cellStyle name="Normal 20 4 3 4 2" xfId="0"/>
    <cellStyle name="Normal 20 4 3 5" xfId="0"/>
    <cellStyle name="Normal 20 4 4" xfId="0"/>
    <cellStyle name="Normal 20 4 4 2" xfId="0"/>
    <cellStyle name="Normal 20 4 4 2 2" xfId="0"/>
    <cellStyle name="Normal 20 4 4 2 2 2" xfId="0"/>
    <cellStyle name="Normal 20 4 4 2 3" xfId="0"/>
    <cellStyle name="Normal 20 4 4 3" xfId="0"/>
    <cellStyle name="Normal 20 4 4 3 2" xfId="0"/>
    <cellStyle name="Normal 20 4 4 4" xfId="0"/>
    <cellStyle name="Normal 20 4 5" xfId="0"/>
    <cellStyle name="Normal 20 4 5 2" xfId="0"/>
    <cellStyle name="Normal 20 4 5 2 2" xfId="0"/>
    <cellStyle name="Normal 20 4 5 3" xfId="0"/>
    <cellStyle name="Normal 20 4 6" xfId="0"/>
    <cellStyle name="Normal 20 4 6 2" xfId="0"/>
    <cellStyle name="Normal 20 4 7" xfId="0"/>
    <cellStyle name="Normal 20 5" xfId="0"/>
    <cellStyle name="Normal 20 5 2" xfId="0"/>
    <cellStyle name="Normal 20 5 2 2" xfId="0"/>
    <cellStyle name="Normal 20 5 2 2 2" xfId="0"/>
    <cellStyle name="Normal 20 5 2 2 2 2" xfId="0"/>
    <cellStyle name="Normal 20 5 2 2 2 2 2" xfId="0"/>
    <cellStyle name="Normal 20 5 2 2 2 3" xfId="0"/>
    <cellStyle name="Normal 20 5 2 2 3" xfId="0"/>
    <cellStyle name="Normal 20 5 2 2 3 2" xfId="0"/>
    <cellStyle name="Normal 20 5 2 2 4" xfId="0"/>
    <cellStyle name="Normal 20 5 2 3" xfId="0"/>
    <cellStyle name="Normal 20 5 2 3 2" xfId="0"/>
    <cellStyle name="Normal 20 5 2 3 2 2" xfId="0"/>
    <cellStyle name="Normal 20 5 2 3 3" xfId="0"/>
    <cellStyle name="Normal 20 5 2 4" xfId="0"/>
    <cellStyle name="Normal 20 5 2 4 2" xfId="0"/>
    <cellStyle name="Normal 20 5 2 5" xfId="0"/>
    <cellStyle name="Normal 20 5 3" xfId="0"/>
    <cellStyle name="Normal 20 5 3 2" xfId="0"/>
    <cellStyle name="Normal 20 5 3 2 2" xfId="0"/>
    <cellStyle name="Normal 20 5 3 2 2 2" xfId="0"/>
    <cellStyle name="Normal 20 5 3 2 3" xfId="0"/>
    <cellStyle name="Normal 20 5 3 3" xfId="0"/>
    <cellStyle name="Normal 20 5 3 3 2" xfId="0"/>
    <cellStyle name="Normal 20 5 3 4" xfId="0"/>
    <cellStyle name="Normal 20 5 4" xfId="0"/>
    <cellStyle name="Normal 20 5 4 2" xfId="0"/>
    <cellStyle name="Normal 20 5 4 2 2" xfId="0"/>
    <cellStyle name="Normal 20 5 4 3" xfId="0"/>
    <cellStyle name="Normal 20 5 5" xfId="0"/>
    <cellStyle name="Normal 20 5 5 2" xfId="0"/>
    <cellStyle name="Normal 20 5 6" xfId="0"/>
    <cellStyle name="Normal 20 6" xfId="0"/>
    <cellStyle name="Normal 20 6 2" xfId="0"/>
    <cellStyle name="Normal 20 6 2 2" xfId="0"/>
    <cellStyle name="Normal 20 6 2 2 2" xfId="0"/>
    <cellStyle name="Normal 20 6 2 2 2 2" xfId="0"/>
    <cellStyle name="Normal 20 6 2 2 3" xfId="0"/>
    <cellStyle name="Normal 20 6 2 3" xfId="0"/>
    <cellStyle name="Normal 20 6 2 3 2" xfId="0"/>
    <cellStyle name="Normal 20 6 2 4" xfId="0"/>
    <cellStyle name="Normal 20 6 3" xfId="0"/>
    <cellStyle name="Normal 20 6 3 2" xfId="0"/>
    <cellStyle name="Normal 20 6 3 2 2" xfId="0"/>
    <cellStyle name="Normal 20 6 3 3" xfId="0"/>
    <cellStyle name="Normal 20 6 4" xfId="0"/>
    <cellStyle name="Normal 20 6 4 2" xfId="0"/>
    <cellStyle name="Normal 20 6 5" xfId="0"/>
    <cellStyle name="Normal 20 7" xfId="0"/>
    <cellStyle name="Normal 20 7 2" xfId="0"/>
    <cellStyle name="Normal 20 7 2 2" xfId="0"/>
    <cellStyle name="Normal 20 7 2 2 2" xfId="0"/>
    <cellStyle name="Normal 20 7 2 3" xfId="0"/>
    <cellStyle name="Normal 20 7 3" xfId="0"/>
    <cellStyle name="Normal 20 7 3 2" xfId="0"/>
    <cellStyle name="Normal 20 7 4" xfId="0"/>
    <cellStyle name="Normal 20 8" xfId="0"/>
    <cellStyle name="Normal 20 8 2" xfId="0"/>
    <cellStyle name="Normal 20 8 2 2" xfId="0"/>
    <cellStyle name="Normal 20 8 3" xfId="0"/>
    <cellStyle name="Normal 20 9" xfId="0"/>
    <cellStyle name="Normal 20 9 2" xfId="0"/>
    <cellStyle name="Normal 200" xfId="0"/>
    <cellStyle name="Normal 201" xfId="0"/>
    <cellStyle name="Normal 202" xfId="0"/>
    <cellStyle name="Normal 203" xfId="0"/>
    <cellStyle name="Normal 204" xfId="0"/>
    <cellStyle name="Normal 205" xfId="0"/>
    <cellStyle name="Normal 206" xfId="0"/>
    <cellStyle name="Normal 207" xfId="0"/>
    <cellStyle name="Normal 208" xfId="0"/>
    <cellStyle name="Normal 21" xfId="0"/>
    <cellStyle name="Normal 21 10" xfId="0"/>
    <cellStyle name="Normal 21 11" xfId="0"/>
    <cellStyle name="Normal 21 12" xfId="0"/>
    <cellStyle name="Normal 21 13" xfId="0"/>
    <cellStyle name="Normal 21 14" xfId="0"/>
    <cellStyle name="Normal 21 15" xfId="0"/>
    <cellStyle name="Normal 21 2" xfId="0"/>
    <cellStyle name="Normal 21 2 2" xfId="0"/>
    <cellStyle name="Normal 21 2 2 2" xfId="0"/>
    <cellStyle name="Normal 21 2 2 2 2" xfId="0"/>
    <cellStyle name="Normal 21 2 2 2 2 2" xfId="0"/>
    <cellStyle name="Normal 21 2 2 2 2 2 2" xfId="0"/>
    <cellStyle name="Normal 21 2 2 2 2 2 2 2" xfId="0"/>
    <cellStyle name="Normal 21 2 2 2 2 2 2 2 2" xfId="0"/>
    <cellStyle name="Normal 21 2 2 2 2 2 2 2 2 2" xfId="0"/>
    <cellStyle name="Normal 21 2 2 2 2 2 2 2 3" xfId="0"/>
    <cellStyle name="Normal 21 2 2 2 2 2 2 3" xfId="0"/>
    <cellStyle name="Normal 21 2 2 2 2 2 2 3 2" xfId="0"/>
    <cellStyle name="Normal 21 2 2 2 2 2 2 4" xfId="0"/>
    <cellStyle name="Normal 21 2 2 2 2 2 3" xfId="0"/>
    <cellStyle name="Normal 21 2 2 2 2 2 3 2" xfId="0"/>
    <cellStyle name="Normal 21 2 2 2 2 2 3 2 2" xfId="0"/>
    <cellStyle name="Normal 21 2 2 2 2 2 3 3" xfId="0"/>
    <cellStyle name="Normal 21 2 2 2 2 2 4" xfId="0"/>
    <cellStyle name="Normal 21 2 2 2 2 2 4 2" xfId="0"/>
    <cellStyle name="Normal 21 2 2 2 2 2 5" xfId="0"/>
    <cellStyle name="Normal 21 2 2 2 2 3" xfId="0"/>
    <cellStyle name="Normal 21 2 2 2 2 3 2" xfId="0"/>
    <cellStyle name="Normal 21 2 2 2 2 3 2 2" xfId="0"/>
    <cellStyle name="Normal 21 2 2 2 2 3 2 2 2" xfId="0"/>
    <cellStyle name="Normal 21 2 2 2 2 3 2 3" xfId="0"/>
    <cellStyle name="Normal 21 2 2 2 2 3 3" xfId="0"/>
    <cellStyle name="Normal 21 2 2 2 2 3 3 2" xfId="0"/>
    <cellStyle name="Normal 21 2 2 2 2 3 4" xfId="0"/>
    <cellStyle name="Normal 21 2 2 2 2 4" xfId="0"/>
    <cellStyle name="Normal 21 2 2 2 2 4 2" xfId="0"/>
    <cellStyle name="Normal 21 2 2 2 2 4 2 2" xfId="0"/>
    <cellStyle name="Normal 21 2 2 2 2 4 3" xfId="0"/>
    <cellStyle name="Normal 21 2 2 2 2 5" xfId="0"/>
    <cellStyle name="Normal 21 2 2 2 2 5 2" xfId="0"/>
    <cellStyle name="Normal 21 2 2 2 2 6" xfId="0"/>
    <cellStyle name="Normal 21 2 2 2 3" xfId="0"/>
    <cellStyle name="Normal 21 2 2 2 3 2" xfId="0"/>
    <cellStyle name="Normal 21 2 2 2 3 2 2" xfId="0"/>
    <cellStyle name="Normal 21 2 2 2 3 2 2 2" xfId="0"/>
    <cellStyle name="Normal 21 2 2 2 3 2 2 2 2" xfId="0"/>
    <cellStyle name="Normal 21 2 2 2 3 2 2 3" xfId="0"/>
    <cellStyle name="Normal 21 2 2 2 3 2 3" xfId="0"/>
    <cellStyle name="Normal 21 2 2 2 3 2 3 2" xfId="0"/>
    <cellStyle name="Normal 21 2 2 2 3 2 4" xfId="0"/>
    <cellStyle name="Normal 21 2 2 2 3 3" xfId="0"/>
    <cellStyle name="Normal 21 2 2 2 3 3 2" xfId="0"/>
    <cellStyle name="Normal 21 2 2 2 3 3 2 2" xfId="0"/>
    <cellStyle name="Normal 21 2 2 2 3 3 3" xfId="0"/>
    <cellStyle name="Normal 21 2 2 2 3 4" xfId="0"/>
    <cellStyle name="Normal 21 2 2 2 3 4 2" xfId="0"/>
    <cellStyle name="Normal 21 2 2 2 3 5" xfId="0"/>
    <cellStyle name="Normal 21 2 2 2 4" xfId="0"/>
    <cellStyle name="Normal 21 2 2 2 4 2" xfId="0"/>
    <cellStyle name="Normal 21 2 2 2 4 2 2" xfId="0"/>
    <cellStyle name="Normal 21 2 2 2 4 2 2 2" xfId="0"/>
    <cellStyle name="Normal 21 2 2 2 4 2 3" xfId="0"/>
    <cellStyle name="Normal 21 2 2 2 4 3" xfId="0"/>
    <cellStyle name="Normal 21 2 2 2 4 3 2" xfId="0"/>
    <cellStyle name="Normal 21 2 2 2 4 4" xfId="0"/>
    <cellStyle name="Normal 21 2 2 2 5" xfId="0"/>
    <cellStyle name="Normal 21 2 2 2 5 2" xfId="0"/>
    <cellStyle name="Normal 21 2 2 2 5 2 2" xfId="0"/>
    <cellStyle name="Normal 21 2 2 2 5 3" xfId="0"/>
    <cellStyle name="Normal 21 2 2 2 6" xfId="0"/>
    <cellStyle name="Normal 21 2 2 2 6 2" xfId="0"/>
    <cellStyle name="Normal 21 2 2 2 7" xfId="0"/>
    <cellStyle name="Normal 21 2 2 3" xfId="0"/>
    <cellStyle name="Normal 21 2 2 3 2" xfId="0"/>
    <cellStyle name="Normal 21 2 2 3 2 2" xfId="0"/>
    <cellStyle name="Normal 21 2 2 3 2 2 2" xfId="0"/>
    <cellStyle name="Normal 21 2 2 3 2 2 2 2" xfId="0"/>
    <cellStyle name="Normal 21 2 2 3 2 2 2 2 2" xfId="0"/>
    <cellStyle name="Normal 21 2 2 3 2 2 2 3" xfId="0"/>
    <cellStyle name="Normal 21 2 2 3 2 2 3" xfId="0"/>
    <cellStyle name="Normal 21 2 2 3 2 2 3 2" xfId="0"/>
    <cellStyle name="Normal 21 2 2 3 2 2 4" xfId="0"/>
    <cellStyle name="Normal 21 2 2 3 2 3" xfId="0"/>
    <cellStyle name="Normal 21 2 2 3 2 3 2" xfId="0"/>
    <cellStyle name="Normal 21 2 2 3 2 3 2 2" xfId="0"/>
    <cellStyle name="Normal 21 2 2 3 2 3 3" xfId="0"/>
    <cellStyle name="Normal 21 2 2 3 2 4" xfId="0"/>
    <cellStyle name="Normal 21 2 2 3 2 4 2" xfId="0"/>
    <cellStyle name="Normal 21 2 2 3 2 5" xfId="0"/>
    <cellStyle name="Normal 21 2 2 3 3" xfId="0"/>
    <cellStyle name="Normal 21 2 2 3 3 2" xfId="0"/>
    <cellStyle name="Normal 21 2 2 3 3 2 2" xfId="0"/>
    <cellStyle name="Normal 21 2 2 3 3 2 2 2" xfId="0"/>
    <cellStyle name="Normal 21 2 2 3 3 2 3" xfId="0"/>
    <cellStyle name="Normal 21 2 2 3 3 3" xfId="0"/>
    <cellStyle name="Normal 21 2 2 3 3 3 2" xfId="0"/>
    <cellStyle name="Normal 21 2 2 3 3 4" xfId="0"/>
    <cellStyle name="Normal 21 2 2 3 4" xfId="0"/>
    <cellStyle name="Normal 21 2 2 3 4 2" xfId="0"/>
    <cellStyle name="Normal 21 2 2 3 4 2 2" xfId="0"/>
    <cellStyle name="Normal 21 2 2 3 4 3" xfId="0"/>
    <cellStyle name="Normal 21 2 2 3 5" xfId="0"/>
    <cellStyle name="Normal 21 2 2 3 5 2" xfId="0"/>
    <cellStyle name="Normal 21 2 2 3 6" xfId="0"/>
    <cellStyle name="Normal 21 2 2 4" xfId="0"/>
    <cellStyle name="Normal 21 2 2 4 2" xfId="0"/>
    <cellStyle name="Normal 21 2 2 4 2 2" xfId="0"/>
    <cellStyle name="Normal 21 2 2 4 2 2 2" xfId="0"/>
    <cellStyle name="Normal 21 2 2 4 2 2 2 2" xfId="0"/>
    <cellStyle name="Normal 21 2 2 4 2 2 3" xfId="0"/>
    <cellStyle name="Normal 21 2 2 4 2 3" xfId="0"/>
    <cellStyle name="Normal 21 2 2 4 2 3 2" xfId="0"/>
    <cellStyle name="Normal 21 2 2 4 2 4" xfId="0"/>
    <cellStyle name="Normal 21 2 2 4 3" xfId="0"/>
    <cellStyle name="Normal 21 2 2 4 3 2" xfId="0"/>
    <cellStyle name="Normal 21 2 2 4 3 2 2" xfId="0"/>
    <cellStyle name="Normal 21 2 2 4 3 3" xfId="0"/>
    <cellStyle name="Normal 21 2 2 4 4" xfId="0"/>
    <cellStyle name="Normal 21 2 2 4 4 2" xfId="0"/>
    <cellStyle name="Normal 21 2 2 4 5" xfId="0"/>
    <cellStyle name="Normal 21 2 2 5" xfId="0"/>
    <cellStyle name="Normal 21 2 2 5 2" xfId="0"/>
    <cellStyle name="Normal 21 2 2 5 2 2" xfId="0"/>
    <cellStyle name="Normal 21 2 2 5 2 2 2" xfId="0"/>
    <cellStyle name="Normal 21 2 2 5 2 3" xfId="0"/>
    <cellStyle name="Normal 21 2 2 5 3" xfId="0"/>
    <cellStyle name="Normal 21 2 2 5 3 2" xfId="0"/>
    <cellStyle name="Normal 21 2 2 5 4" xfId="0"/>
    <cellStyle name="Normal 21 2 2 6" xfId="0"/>
    <cellStyle name="Normal 21 2 2 6 2" xfId="0"/>
    <cellStyle name="Normal 21 2 2 6 2 2" xfId="0"/>
    <cellStyle name="Normal 21 2 2 6 3" xfId="0"/>
    <cellStyle name="Normal 21 2 2 7" xfId="0"/>
    <cellStyle name="Normal 21 2 2 7 2" xfId="0"/>
    <cellStyle name="Normal 21 2 2 8" xfId="0"/>
    <cellStyle name="Normal 21 2 3" xfId="0"/>
    <cellStyle name="Normal 21 2 3 2" xfId="0"/>
    <cellStyle name="Normal 21 2 3 2 2" xfId="0"/>
    <cellStyle name="Normal 21 2 3 2 2 2" xfId="0"/>
    <cellStyle name="Normal 21 2 3 2 2 2 2" xfId="0"/>
    <cellStyle name="Normal 21 2 3 2 2 2 2 2" xfId="0"/>
    <cellStyle name="Normal 21 2 3 2 2 2 2 2 2" xfId="0"/>
    <cellStyle name="Normal 21 2 3 2 2 2 2 3" xfId="0"/>
    <cellStyle name="Normal 21 2 3 2 2 2 3" xfId="0"/>
    <cellStyle name="Normal 21 2 3 2 2 2 3 2" xfId="0"/>
    <cellStyle name="Normal 21 2 3 2 2 2 4" xfId="0"/>
    <cellStyle name="Normal 21 2 3 2 2 3" xfId="0"/>
    <cellStyle name="Normal 21 2 3 2 2 3 2" xfId="0"/>
    <cellStyle name="Normal 21 2 3 2 2 3 2 2" xfId="0"/>
    <cellStyle name="Normal 21 2 3 2 2 3 3" xfId="0"/>
    <cellStyle name="Normal 21 2 3 2 2 4" xfId="0"/>
    <cellStyle name="Normal 21 2 3 2 2 4 2" xfId="0"/>
    <cellStyle name="Normal 21 2 3 2 2 5" xfId="0"/>
    <cellStyle name="Normal 21 2 3 2 3" xfId="0"/>
    <cellStyle name="Normal 21 2 3 2 3 2" xfId="0"/>
    <cellStyle name="Normal 21 2 3 2 3 2 2" xfId="0"/>
    <cellStyle name="Normal 21 2 3 2 3 2 2 2" xfId="0"/>
    <cellStyle name="Normal 21 2 3 2 3 2 3" xfId="0"/>
    <cellStyle name="Normal 21 2 3 2 3 3" xfId="0"/>
    <cellStyle name="Normal 21 2 3 2 3 3 2" xfId="0"/>
    <cellStyle name="Normal 21 2 3 2 3 4" xfId="0"/>
    <cellStyle name="Normal 21 2 3 2 4" xfId="0"/>
    <cellStyle name="Normal 21 2 3 2 4 2" xfId="0"/>
    <cellStyle name="Normal 21 2 3 2 4 2 2" xfId="0"/>
    <cellStyle name="Normal 21 2 3 2 4 3" xfId="0"/>
    <cellStyle name="Normal 21 2 3 2 5" xfId="0"/>
    <cellStyle name="Normal 21 2 3 2 5 2" xfId="0"/>
    <cellStyle name="Normal 21 2 3 2 6" xfId="0"/>
    <cellStyle name="Normal 21 2 3 3" xfId="0"/>
    <cellStyle name="Normal 21 2 3 3 2" xfId="0"/>
    <cellStyle name="Normal 21 2 3 3 2 2" xfId="0"/>
    <cellStyle name="Normal 21 2 3 3 2 2 2" xfId="0"/>
    <cellStyle name="Normal 21 2 3 3 2 2 2 2" xfId="0"/>
    <cellStyle name="Normal 21 2 3 3 2 2 3" xfId="0"/>
    <cellStyle name="Normal 21 2 3 3 2 3" xfId="0"/>
    <cellStyle name="Normal 21 2 3 3 2 3 2" xfId="0"/>
    <cellStyle name="Normal 21 2 3 3 2 4" xfId="0"/>
    <cellStyle name="Normal 21 2 3 3 3" xfId="0"/>
    <cellStyle name="Normal 21 2 3 3 3 2" xfId="0"/>
    <cellStyle name="Normal 21 2 3 3 3 2 2" xfId="0"/>
    <cellStyle name="Normal 21 2 3 3 3 3" xfId="0"/>
    <cellStyle name="Normal 21 2 3 3 4" xfId="0"/>
    <cellStyle name="Normal 21 2 3 3 4 2" xfId="0"/>
    <cellStyle name="Normal 21 2 3 3 5" xfId="0"/>
    <cellStyle name="Normal 21 2 3 4" xfId="0"/>
    <cellStyle name="Normal 21 2 3 4 2" xfId="0"/>
    <cellStyle name="Normal 21 2 3 4 2 2" xfId="0"/>
    <cellStyle name="Normal 21 2 3 4 2 2 2" xfId="0"/>
    <cellStyle name="Normal 21 2 3 4 2 3" xfId="0"/>
    <cellStyle name="Normal 21 2 3 4 3" xfId="0"/>
    <cellStyle name="Normal 21 2 3 4 3 2" xfId="0"/>
    <cellStyle name="Normal 21 2 3 4 4" xfId="0"/>
    <cellStyle name="Normal 21 2 3 5" xfId="0"/>
    <cellStyle name="Normal 21 2 3 5 2" xfId="0"/>
    <cellStyle name="Normal 21 2 3 5 2 2" xfId="0"/>
    <cellStyle name="Normal 21 2 3 5 3" xfId="0"/>
    <cellStyle name="Normal 21 2 3 6" xfId="0"/>
    <cellStyle name="Normal 21 2 3 6 2" xfId="0"/>
    <cellStyle name="Normal 21 2 3 7" xfId="0"/>
    <cellStyle name="Normal 21 2 4" xfId="0"/>
    <cellStyle name="Normal 21 2 4 2" xfId="0"/>
    <cellStyle name="Normal 21 2 4 2 2" xfId="0"/>
    <cellStyle name="Normal 21 2 4 2 2 2" xfId="0"/>
    <cellStyle name="Normal 21 2 4 2 2 2 2" xfId="0"/>
    <cellStyle name="Normal 21 2 4 2 2 2 2 2" xfId="0"/>
    <cellStyle name="Normal 21 2 4 2 2 2 3" xfId="0"/>
    <cellStyle name="Normal 21 2 4 2 2 3" xfId="0"/>
    <cellStyle name="Normal 21 2 4 2 2 3 2" xfId="0"/>
    <cellStyle name="Normal 21 2 4 2 2 4" xfId="0"/>
    <cellStyle name="Normal 21 2 4 2 3" xfId="0"/>
    <cellStyle name="Normal 21 2 4 2 3 2" xfId="0"/>
    <cellStyle name="Normal 21 2 4 2 3 2 2" xfId="0"/>
    <cellStyle name="Normal 21 2 4 2 3 3" xfId="0"/>
    <cellStyle name="Normal 21 2 4 2 4" xfId="0"/>
    <cellStyle name="Normal 21 2 4 2 4 2" xfId="0"/>
    <cellStyle name="Normal 21 2 4 2 5" xfId="0"/>
    <cellStyle name="Normal 21 2 4 3" xfId="0"/>
    <cellStyle name="Normal 21 2 4 3 2" xfId="0"/>
    <cellStyle name="Normal 21 2 4 3 2 2" xfId="0"/>
    <cellStyle name="Normal 21 2 4 3 2 2 2" xfId="0"/>
    <cellStyle name="Normal 21 2 4 3 2 3" xfId="0"/>
    <cellStyle name="Normal 21 2 4 3 3" xfId="0"/>
    <cellStyle name="Normal 21 2 4 3 3 2" xfId="0"/>
    <cellStyle name="Normal 21 2 4 3 4" xfId="0"/>
    <cellStyle name="Normal 21 2 4 4" xfId="0"/>
    <cellStyle name="Normal 21 2 4 4 2" xfId="0"/>
    <cellStyle name="Normal 21 2 4 4 2 2" xfId="0"/>
    <cellStyle name="Normal 21 2 4 4 3" xfId="0"/>
    <cellStyle name="Normal 21 2 4 5" xfId="0"/>
    <cellStyle name="Normal 21 2 4 5 2" xfId="0"/>
    <cellStyle name="Normal 21 2 4 6" xfId="0"/>
    <cellStyle name="Normal 21 2 5" xfId="0"/>
    <cellStyle name="Normal 21 2 5 2" xfId="0"/>
    <cellStyle name="Normal 21 2 5 2 2" xfId="0"/>
    <cellStyle name="Normal 21 2 5 2 2 2" xfId="0"/>
    <cellStyle name="Normal 21 2 5 2 2 2 2" xfId="0"/>
    <cellStyle name="Normal 21 2 5 2 2 3" xfId="0"/>
    <cellStyle name="Normal 21 2 5 2 3" xfId="0"/>
    <cellStyle name="Normal 21 2 5 2 3 2" xfId="0"/>
    <cellStyle name="Normal 21 2 5 2 4" xfId="0"/>
    <cellStyle name="Normal 21 2 5 3" xfId="0"/>
    <cellStyle name="Normal 21 2 5 3 2" xfId="0"/>
    <cellStyle name="Normal 21 2 5 3 2 2" xfId="0"/>
    <cellStyle name="Normal 21 2 5 3 3" xfId="0"/>
    <cellStyle name="Normal 21 2 5 4" xfId="0"/>
    <cellStyle name="Normal 21 2 5 4 2" xfId="0"/>
    <cellStyle name="Normal 21 2 5 5" xfId="0"/>
    <cellStyle name="Normal 21 2 6" xfId="0"/>
    <cellStyle name="Normal 21 2 6 2" xfId="0"/>
    <cellStyle name="Normal 21 2 6 2 2" xfId="0"/>
    <cellStyle name="Normal 21 2 6 2 2 2" xfId="0"/>
    <cellStyle name="Normal 21 2 6 2 3" xfId="0"/>
    <cellStyle name="Normal 21 2 6 3" xfId="0"/>
    <cellStyle name="Normal 21 2 6 3 2" xfId="0"/>
    <cellStyle name="Normal 21 2 6 4" xfId="0"/>
    <cellStyle name="Normal 21 2 7" xfId="0"/>
    <cellStyle name="Normal 21 2 7 2" xfId="0"/>
    <cellStyle name="Normal 21 2 7 2 2" xfId="0"/>
    <cellStyle name="Normal 21 2 7 3" xfId="0"/>
    <cellStyle name="Normal 21 2 8" xfId="0"/>
    <cellStyle name="Normal 21 2 8 2" xfId="0"/>
    <cellStyle name="Normal 21 2 9" xfId="0"/>
    <cellStyle name="Normal 21 3" xfId="0"/>
    <cellStyle name="Normal 21 3 2" xfId="0"/>
    <cellStyle name="Normal 21 3 2 2" xfId="0"/>
    <cellStyle name="Normal 21 3 2 2 2" xfId="0"/>
    <cellStyle name="Normal 21 3 2 2 2 2" xfId="0"/>
    <cellStyle name="Normal 21 3 2 2 2 2 2" xfId="0"/>
    <cellStyle name="Normal 21 3 2 2 2 2 2 2" xfId="0"/>
    <cellStyle name="Normal 21 3 2 2 2 2 2 2 2" xfId="0"/>
    <cellStyle name="Normal 21 3 2 2 2 2 2 3" xfId="0"/>
    <cellStyle name="Normal 21 3 2 2 2 2 3" xfId="0"/>
    <cellStyle name="Normal 21 3 2 2 2 2 3 2" xfId="0"/>
    <cellStyle name="Normal 21 3 2 2 2 2 4" xfId="0"/>
    <cellStyle name="Normal 21 3 2 2 2 3" xfId="0"/>
    <cellStyle name="Normal 21 3 2 2 2 3 2" xfId="0"/>
    <cellStyle name="Normal 21 3 2 2 2 3 2 2" xfId="0"/>
    <cellStyle name="Normal 21 3 2 2 2 3 3" xfId="0"/>
    <cellStyle name="Normal 21 3 2 2 2 4" xfId="0"/>
    <cellStyle name="Normal 21 3 2 2 2 4 2" xfId="0"/>
    <cellStyle name="Normal 21 3 2 2 2 5" xfId="0"/>
    <cellStyle name="Normal 21 3 2 2 3" xfId="0"/>
    <cellStyle name="Normal 21 3 2 2 3 2" xfId="0"/>
    <cellStyle name="Normal 21 3 2 2 3 2 2" xfId="0"/>
    <cellStyle name="Normal 21 3 2 2 3 2 2 2" xfId="0"/>
    <cellStyle name="Normal 21 3 2 2 3 2 3" xfId="0"/>
    <cellStyle name="Normal 21 3 2 2 3 3" xfId="0"/>
    <cellStyle name="Normal 21 3 2 2 3 3 2" xfId="0"/>
    <cellStyle name="Normal 21 3 2 2 3 4" xfId="0"/>
    <cellStyle name="Normal 21 3 2 2 4" xfId="0"/>
    <cellStyle name="Normal 21 3 2 2 4 2" xfId="0"/>
    <cellStyle name="Normal 21 3 2 2 4 2 2" xfId="0"/>
    <cellStyle name="Normal 21 3 2 2 4 3" xfId="0"/>
    <cellStyle name="Normal 21 3 2 2 5" xfId="0"/>
    <cellStyle name="Normal 21 3 2 2 5 2" xfId="0"/>
    <cellStyle name="Normal 21 3 2 2 6" xfId="0"/>
    <cellStyle name="Normal 21 3 2 3" xfId="0"/>
    <cellStyle name="Normal 21 3 2 3 2" xfId="0"/>
    <cellStyle name="Normal 21 3 2 3 2 2" xfId="0"/>
    <cellStyle name="Normal 21 3 2 3 2 2 2" xfId="0"/>
    <cellStyle name="Normal 21 3 2 3 2 2 2 2" xfId="0"/>
    <cellStyle name="Normal 21 3 2 3 2 2 3" xfId="0"/>
    <cellStyle name="Normal 21 3 2 3 2 3" xfId="0"/>
    <cellStyle name="Normal 21 3 2 3 2 3 2" xfId="0"/>
    <cellStyle name="Normal 21 3 2 3 2 4" xfId="0"/>
    <cellStyle name="Normal 21 3 2 3 3" xfId="0"/>
    <cellStyle name="Normal 21 3 2 3 3 2" xfId="0"/>
    <cellStyle name="Normal 21 3 2 3 3 2 2" xfId="0"/>
    <cellStyle name="Normal 21 3 2 3 3 3" xfId="0"/>
    <cellStyle name="Normal 21 3 2 3 4" xfId="0"/>
    <cellStyle name="Normal 21 3 2 3 4 2" xfId="0"/>
    <cellStyle name="Normal 21 3 2 3 5" xfId="0"/>
    <cellStyle name="Normal 21 3 2 4" xfId="0"/>
    <cellStyle name="Normal 21 3 2 4 2" xfId="0"/>
    <cellStyle name="Normal 21 3 2 4 2 2" xfId="0"/>
    <cellStyle name="Normal 21 3 2 4 2 2 2" xfId="0"/>
    <cellStyle name="Normal 21 3 2 4 2 3" xfId="0"/>
    <cellStyle name="Normal 21 3 2 4 3" xfId="0"/>
    <cellStyle name="Normal 21 3 2 4 3 2" xfId="0"/>
    <cellStyle name="Normal 21 3 2 4 4" xfId="0"/>
    <cellStyle name="Normal 21 3 2 5" xfId="0"/>
    <cellStyle name="Normal 21 3 2 5 2" xfId="0"/>
    <cellStyle name="Normal 21 3 2 5 2 2" xfId="0"/>
    <cellStyle name="Normal 21 3 2 5 3" xfId="0"/>
    <cellStyle name="Normal 21 3 2 6" xfId="0"/>
    <cellStyle name="Normal 21 3 2 6 2" xfId="0"/>
    <cellStyle name="Normal 21 3 2 7" xfId="0"/>
    <cellStyle name="Normal 21 3 3" xfId="0"/>
    <cellStyle name="Normal 21 3 3 2" xfId="0"/>
    <cellStyle name="Normal 21 3 3 2 2" xfId="0"/>
    <cellStyle name="Normal 21 3 3 2 2 2" xfId="0"/>
    <cellStyle name="Normal 21 3 3 2 2 2 2" xfId="0"/>
    <cellStyle name="Normal 21 3 3 2 2 2 2 2" xfId="0"/>
    <cellStyle name="Normal 21 3 3 2 2 2 3" xfId="0"/>
    <cellStyle name="Normal 21 3 3 2 2 3" xfId="0"/>
    <cellStyle name="Normal 21 3 3 2 2 3 2" xfId="0"/>
    <cellStyle name="Normal 21 3 3 2 2 4" xfId="0"/>
    <cellStyle name="Normal 21 3 3 2 3" xfId="0"/>
    <cellStyle name="Normal 21 3 3 2 3 2" xfId="0"/>
    <cellStyle name="Normal 21 3 3 2 3 2 2" xfId="0"/>
    <cellStyle name="Normal 21 3 3 2 3 3" xfId="0"/>
    <cellStyle name="Normal 21 3 3 2 4" xfId="0"/>
    <cellStyle name="Normal 21 3 3 2 4 2" xfId="0"/>
    <cellStyle name="Normal 21 3 3 2 5" xfId="0"/>
    <cellStyle name="Normal 21 3 3 3" xfId="0"/>
    <cellStyle name="Normal 21 3 3 3 2" xfId="0"/>
    <cellStyle name="Normal 21 3 3 3 2 2" xfId="0"/>
    <cellStyle name="Normal 21 3 3 3 2 2 2" xfId="0"/>
    <cellStyle name="Normal 21 3 3 3 2 3" xfId="0"/>
    <cellStyle name="Normal 21 3 3 3 3" xfId="0"/>
    <cellStyle name="Normal 21 3 3 3 3 2" xfId="0"/>
    <cellStyle name="Normal 21 3 3 3 4" xfId="0"/>
    <cellStyle name="Normal 21 3 3 4" xfId="0"/>
    <cellStyle name="Normal 21 3 3 4 2" xfId="0"/>
    <cellStyle name="Normal 21 3 3 4 2 2" xfId="0"/>
    <cellStyle name="Normal 21 3 3 4 3" xfId="0"/>
    <cellStyle name="Normal 21 3 3 5" xfId="0"/>
    <cellStyle name="Normal 21 3 3 5 2" xfId="0"/>
    <cellStyle name="Normal 21 3 3 6" xfId="0"/>
    <cellStyle name="Normal 21 3 4" xfId="0"/>
    <cellStyle name="Normal 21 3 4 2" xfId="0"/>
    <cellStyle name="Normal 21 3 4 2 2" xfId="0"/>
    <cellStyle name="Normal 21 3 4 2 2 2" xfId="0"/>
    <cellStyle name="Normal 21 3 4 2 2 2 2" xfId="0"/>
    <cellStyle name="Normal 21 3 4 2 2 3" xfId="0"/>
    <cellStyle name="Normal 21 3 4 2 3" xfId="0"/>
    <cellStyle name="Normal 21 3 4 2 3 2" xfId="0"/>
    <cellStyle name="Normal 21 3 4 2 4" xfId="0"/>
    <cellStyle name="Normal 21 3 4 3" xfId="0"/>
    <cellStyle name="Normal 21 3 4 3 2" xfId="0"/>
    <cellStyle name="Normal 21 3 4 3 2 2" xfId="0"/>
    <cellStyle name="Normal 21 3 4 3 3" xfId="0"/>
    <cellStyle name="Normal 21 3 4 4" xfId="0"/>
    <cellStyle name="Normal 21 3 4 4 2" xfId="0"/>
    <cellStyle name="Normal 21 3 4 5" xfId="0"/>
    <cellStyle name="Normal 21 3 5" xfId="0"/>
    <cellStyle name="Normal 21 3 5 2" xfId="0"/>
    <cellStyle name="Normal 21 3 5 2 2" xfId="0"/>
    <cellStyle name="Normal 21 3 5 2 2 2" xfId="0"/>
    <cellStyle name="Normal 21 3 5 2 3" xfId="0"/>
    <cellStyle name="Normal 21 3 5 3" xfId="0"/>
    <cellStyle name="Normal 21 3 5 3 2" xfId="0"/>
    <cellStyle name="Normal 21 3 5 4" xfId="0"/>
    <cellStyle name="Normal 21 3 6" xfId="0"/>
    <cellStyle name="Normal 21 3 6 2" xfId="0"/>
    <cellStyle name="Normal 21 3 6 2 2" xfId="0"/>
    <cellStyle name="Normal 21 3 6 3" xfId="0"/>
    <cellStyle name="Normal 21 3 7" xfId="0"/>
    <cellStyle name="Normal 21 3 7 2" xfId="0"/>
    <cellStyle name="Normal 21 3 8" xfId="0"/>
    <cellStyle name="Normal 21 4" xfId="0"/>
    <cellStyle name="Normal 21 4 2" xfId="0"/>
    <cellStyle name="Normal 21 4 2 2" xfId="0"/>
    <cellStyle name="Normal 21 4 2 2 2" xfId="0"/>
    <cellStyle name="Normal 21 4 2 2 2 2" xfId="0"/>
    <cellStyle name="Normal 21 4 2 2 2 2 2" xfId="0"/>
    <cellStyle name="Normal 21 4 2 2 2 2 2 2" xfId="0"/>
    <cellStyle name="Normal 21 4 2 2 2 2 3" xfId="0"/>
    <cellStyle name="Normal 21 4 2 2 2 3" xfId="0"/>
    <cellStyle name="Normal 21 4 2 2 2 3 2" xfId="0"/>
    <cellStyle name="Normal 21 4 2 2 2 4" xfId="0"/>
    <cellStyle name="Normal 21 4 2 2 3" xfId="0"/>
    <cellStyle name="Normal 21 4 2 2 3 2" xfId="0"/>
    <cellStyle name="Normal 21 4 2 2 3 2 2" xfId="0"/>
    <cellStyle name="Normal 21 4 2 2 3 3" xfId="0"/>
    <cellStyle name="Normal 21 4 2 2 4" xfId="0"/>
    <cellStyle name="Normal 21 4 2 2 4 2" xfId="0"/>
    <cellStyle name="Normal 21 4 2 2 5" xfId="0"/>
    <cellStyle name="Normal 21 4 2 3" xfId="0"/>
    <cellStyle name="Normal 21 4 2 3 2" xfId="0"/>
    <cellStyle name="Normal 21 4 2 3 2 2" xfId="0"/>
    <cellStyle name="Normal 21 4 2 3 2 2 2" xfId="0"/>
    <cellStyle name="Normal 21 4 2 3 2 3" xfId="0"/>
    <cellStyle name="Normal 21 4 2 3 3" xfId="0"/>
    <cellStyle name="Normal 21 4 2 3 3 2" xfId="0"/>
    <cellStyle name="Normal 21 4 2 3 4" xfId="0"/>
    <cellStyle name="Normal 21 4 2 4" xfId="0"/>
    <cellStyle name="Normal 21 4 2 4 2" xfId="0"/>
    <cellStyle name="Normal 21 4 2 4 2 2" xfId="0"/>
    <cellStyle name="Normal 21 4 2 4 3" xfId="0"/>
    <cellStyle name="Normal 21 4 2 5" xfId="0"/>
    <cellStyle name="Normal 21 4 2 5 2" xfId="0"/>
    <cellStyle name="Normal 21 4 2 6" xfId="0"/>
    <cellStyle name="Normal 21 4 3" xfId="0"/>
    <cellStyle name="Normal 21 4 3 2" xfId="0"/>
    <cellStyle name="Normal 21 4 3 2 2" xfId="0"/>
    <cellStyle name="Normal 21 4 3 2 2 2" xfId="0"/>
    <cellStyle name="Normal 21 4 3 2 2 2 2" xfId="0"/>
    <cellStyle name="Normal 21 4 3 2 2 3" xfId="0"/>
    <cellStyle name="Normal 21 4 3 2 3" xfId="0"/>
    <cellStyle name="Normal 21 4 3 2 3 2" xfId="0"/>
    <cellStyle name="Normal 21 4 3 2 4" xfId="0"/>
    <cellStyle name="Normal 21 4 3 3" xfId="0"/>
    <cellStyle name="Normal 21 4 3 3 2" xfId="0"/>
    <cellStyle name="Normal 21 4 3 3 2 2" xfId="0"/>
    <cellStyle name="Normal 21 4 3 3 3" xfId="0"/>
    <cellStyle name="Normal 21 4 3 4" xfId="0"/>
    <cellStyle name="Normal 21 4 3 4 2" xfId="0"/>
    <cellStyle name="Normal 21 4 3 5" xfId="0"/>
    <cellStyle name="Normal 21 4 4" xfId="0"/>
    <cellStyle name="Normal 21 4 4 2" xfId="0"/>
    <cellStyle name="Normal 21 4 4 2 2" xfId="0"/>
    <cellStyle name="Normal 21 4 4 2 2 2" xfId="0"/>
    <cellStyle name="Normal 21 4 4 2 3" xfId="0"/>
    <cellStyle name="Normal 21 4 4 3" xfId="0"/>
    <cellStyle name="Normal 21 4 4 3 2" xfId="0"/>
    <cellStyle name="Normal 21 4 4 4" xfId="0"/>
    <cellStyle name="Normal 21 4 5" xfId="0"/>
    <cellStyle name="Normal 21 4 5 2" xfId="0"/>
    <cellStyle name="Normal 21 4 5 2 2" xfId="0"/>
    <cellStyle name="Normal 21 4 5 3" xfId="0"/>
    <cellStyle name="Normal 21 4 6" xfId="0"/>
    <cellStyle name="Normal 21 4 6 2" xfId="0"/>
    <cellStyle name="Normal 21 4 7" xfId="0"/>
    <cellStyle name="Normal 21 5" xfId="0"/>
    <cellStyle name="Normal 21 5 2" xfId="0"/>
    <cellStyle name="Normal 21 5 2 2" xfId="0"/>
    <cellStyle name="Normal 21 5 2 2 2" xfId="0"/>
    <cellStyle name="Normal 21 5 2 2 2 2" xfId="0"/>
    <cellStyle name="Normal 21 5 2 2 2 2 2" xfId="0"/>
    <cellStyle name="Normal 21 5 2 2 2 3" xfId="0"/>
    <cellStyle name="Normal 21 5 2 2 3" xfId="0"/>
    <cellStyle name="Normal 21 5 2 2 3 2" xfId="0"/>
    <cellStyle name="Normal 21 5 2 2 4" xfId="0"/>
    <cellStyle name="Normal 21 5 2 3" xfId="0"/>
    <cellStyle name="Normal 21 5 2 3 2" xfId="0"/>
    <cellStyle name="Normal 21 5 2 3 2 2" xfId="0"/>
    <cellStyle name="Normal 21 5 2 3 3" xfId="0"/>
    <cellStyle name="Normal 21 5 2 4" xfId="0"/>
    <cellStyle name="Normal 21 5 2 4 2" xfId="0"/>
    <cellStyle name="Normal 21 5 2 5" xfId="0"/>
    <cellStyle name="Normal 21 5 3" xfId="0"/>
    <cellStyle name="Normal 21 5 3 2" xfId="0"/>
    <cellStyle name="Normal 21 5 3 2 2" xfId="0"/>
    <cellStyle name="Normal 21 5 3 2 2 2" xfId="0"/>
    <cellStyle name="Normal 21 5 3 2 3" xfId="0"/>
    <cellStyle name="Normal 21 5 3 3" xfId="0"/>
    <cellStyle name="Normal 21 5 3 3 2" xfId="0"/>
    <cellStyle name="Normal 21 5 3 4" xfId="0"/>
    <cellStyle name="Normal 21 5 4" xfId="0"/>
    <cellStyle name="Normal 21 5 4 2" xfId="0"/>
    <cellStyle name="Normal 21 5 4 2 2" xfId="0"/>
    <cellStyle name="Normal 21 5 4 3" xfId="0"/>
    <cellStyle name="Normal 21 5 5" xfId="0"/>
    <cellStyle name="Normal 21 5 5 2" xfId="0"/>
    <cellStyle name="Normal 21 5 6" xfId="0"/>
    <cellStyle name="Normal 21 6" xfId="0"/>
    <cellStyle name="Normal 21 6 2" xfId="0"/>
    <cellStyle name="Normal 21 6 2 2" xfId="0"/>
    <cellStyle name="Normal 21 6 2 2 2" xfId="0"/>
    <cellStyle name="Normal 21 6 2 2 2 2" xfId="0"/>
    <cellStyle name="Normal 21 6 2 2 3" xfId="0"/>
    <cellStyle name="Normal 21 6 2 3" xfId="0"/>
    <cellStyle name="Normal 21 6 2 3 2" xfId="0"/>
    <cellStyle name="Normal 21 6 2 4" xfId="0"/>
    <cellStyle name="Normal 21 6 3" xfId="0"/>
    <cellStyle name="Normal 21 6 3 2" xfId="0"/>
    <cellStyle name="Normal 21 6 3 2 2" xfId="0"/>
    <cellStyle name="Normal 21 6 3 3" xfId="0"/>
    <cellStyle name="Normal 21 6 4" xfId="0"/>
    <cellStyle name="Normal 21 6 4 2" xfId="0"/>
    <cellStyle name="Normal 21 6 5" xfId="0"/>
    <cellStyle name="Normal 21 7" xfId="0"/>
    <cellStyle name="Normal 21 7 2" xfId="0"/>
    <cellStyle name="Normal 21 7 2 2" xfId="0"/>
    <cellStyle name="Normal 21 7 2 2 2" xfId="0"/>
    <cellStyle name="Normal 21 7 2 3" xfId="0"/>
    <cellStyle name="Normal 21 7 3" xfId="0"/>
    <cellStyle name="Normal 21 7 3 2" xfId="0"/>
    <cellStyle name="Normal 21 7 4" xfId="0"/>
    <cellStyle name="Normal 21 8" xfId="0"/>
    <cellStyle name="Normal 21 8 2" xfId="0"/>
    <cellStyle name="Normal 21 8 2 2" xfId="0"/>
    <cellStyle name="Normal 21 8 3" xfId="0"/>
    <cellStyle name="Normal 21 9" xfId="0"/>
    <cellStyle name="Normal 21 9 2" xfId="0"/>
    <cellStyle name="Normal 22" xfId="0"/>
    <cellStyle name="Normal 22 10" xfId="0"/>
    <cellStyle name="Normal 22 11" xfId="0"/>
    <cellStyle name="Normal 22 12" xfId="0"/>
    <cellStyle name="Normal 22 13" xfId="0"/>
    <cellStyle name="Normal 22 2" xfId="0"/>
    <cellStyle name="Normal 22 2 2" xfId="0"/>
    <cellStyle name="Normal 22 2 2 2" xfId="0"/>
    <cellStyle name="Normal 22 2 2 2 2" xfId="0"/>
    <cellStyle name="Normal 22 2 2 2 2 2" xfId="0"/>
    <cellStyle name="Normal 22 2 2 2 2 2 2" xfId="0"/>
    <cellStyle name="Normal 22 2 2 2 2 2 2 2" xfId="0"/>
    <cellStyle name="Normal 22 2 2 2 2 2 2 2 2" xfId="0"/>
    <cellStyle name="Normal 22 2 2 2 2 2 2 2 2 2" xfId="0"/>
    <cellStyle name="Normal 22 2 2 2 2 2 2 2 3" xfId="0"/>
    <cellStyle name="Normal 22 2 2 2 2 2 2 3" xfId="0"/>
    <cellStyle name="Normal 22 2 2 2 2 2 2 3 2" xfId="0"/>
    <cellStyle name="Normal 22 2 2 2 2 2 2 4" xfId="0"/>
    <cellStyle name="Normal 22 2 2 2 2 2 3" xfId="0"/>
    <cellStyle name="Normal 22 2 2 2 2 2 3 2" xfId="0"/>
    <cellStyle name="Normal 22 2 2 2 2 2 3 2 2" xfId="0"/>
    <cellStyle name="Normal 22 2 2 2 2 2 3 3" xfId="0"/>
    <cellStyle name="Normal 22 2 2 2 2 2 4" xfId="0"/>
    <cellStyle name="Normal 22 2 2 2 2 2 4 2" xfId="0"/>
    <cellStyle name="Normal 22 2 2 2 2 2 5" xfId="0"/>
    <cellStyle name="Normal 22 2 2 2 2 3" xfId="0"/>
    <cellStyle name="Normal 22 2 2 2 2 3 2" xfId="0"/>
    <cellStyle name="Normal 22 2 2 2 2 3 2 2" xfId="0"/>
    <cellStyle name="Normal 22 2 2 2 2 3 2 2 2" xfId="0"/>
    <cellStyle name="Normal 22 2 2 2 2 3 2 3" xfId="0"/>
    <cellStyle name="Normal 22 2 2 2 2 3 3" xfId="0"/>
    <cellStyle name="Normal 22 2 2 2 2 3 3 2" xfId="0"/>
    <cellStyle name="Normal 22 2 2 2 2 3 4" xfId="0"/>
    <cellStyle name="Normal 22 2 2 2 2 4" xfId="0"/>
    <cellStyle name="Normal 22 2 2 2 2 4 2" xfId="0"/>
    <cellStyle name="Normal 22 2 2 2 2 4 2 2" xfId="0"/>
    <cellStyle name="Normal 22 2 2 2 2 4 3" xfId="0"/>
    <cellStyle name="Normal 22 2 2 2 2 5" xfId="0"/>
    <cellStyle name="Normal 22 2 2 2 2 5 2" xfId="0"/>
    <cellStyle name="Normal 22 2 2 2 2 6" xfId="0"/>
    <cellStyle name="Normal 22 2 2 2 3" xfId="0"/>
    <cellStyle name="Normal 22 2 2 2 3 2" xfId="0"/>
    <cellStyle name="Normal 22 2 2 2 3 2 2" xfId="0"/>
    <cellStyle name="Normal 22 2 2 2 3 2 2 2" xfId="0"/>
    <cellStyle name="Normal 22 2 2 2 3 2 2 2 2" xfId="0"/>
    <cellStyle name="Normal 22 2 2 2 3 2 2 3" xfId="0"/>
    <cellStyle name="Normal 22 2 2 2 3 2 3" xfId="0"/>
    <cellStyle name="Normal 22 2 2 2 3 2 3 2" xfId="0"/>
    <cellStyle name="Normal 22 2 2 2 3 2 4" xfId="0"/>
    <cellStyle name="Normal 22 2 2 2 3 3" xfId="0"/>
    <cellStyle name="Normal 22 2 2 2 3 3 2" xfId="0"/>
    <cellStyle name="Normal 22 2 2 2 3 3 2 2" xfId="0"/>
    <cellStyle name="Normal 22 2 2 2 3 3 3" xfId="0"/>
    <cellStyle name="Normal 22 2 2 2 3 4" xfId="0"/>
    <cellStyle name="Normal 22 2 2 2 3 4 2" xfId="0"/>
    <cellStyle name="Normal 22 2 2 2 3 5" xfId="0"/>
    <cellStyle name="Normal 22 2 2 2 4" xfId="0"/>
    <cellStyle name="Normal 22 2 2 2 4 2" xfId="0"/>
    <cellStyle name="Normal 22 2 2 2 4 2 2" xfId="0"/>
    <cellStyle name="Normal 22 2 2 2 4 2 2 2" xfId="0"/>
    <cellStyle name="Normal 22 2 2 2 4 2 3" xfId="0"/>
    <cellStyle name="Normal 22 2 2 2 4 3" xfId="0"/>
    <cellStyle name="Normal 22 2 2 2 4 3 2" xfId="0"/>
    <cellStyle name="Normal 22 2 2 2 4 4" xfId="0"/>
    <cellStyle name="Normal 22 2 2 2 5" xfId="0"/>
    <cellStyle name="Normal 22 2 2 2 5 2" xfId="0"/>
    <cellStyle name="Normal 22 2 2 2 5 2 2" xfId="0"/>
    <cellStyle name="Normal 22 2 2 2 5 3" xfId="0"/>
    <cellStyle name="Normal 22 2 2 2 6" xfId="0"/>
    <cellStyle name="Normal 22 2 2 2 6 2" xfId="0"/>
    <cellStyle name="Normal 22 2 2 2 7" xfId="0"/>
    <cellStyle name="Normal 22 2 2 3" xfId="0"/>
    <cellStyle name="Normal 22 2 2 3 2" xfId="0"/>
    <cellStyle name="Normal 22 2 2 3 2 2" xfId="0"/>
    <cellStyle name="Normal 22 2 2 3 2 2 2" xfId="0"/>
    <cellStyle name="Normal 22 2 2 3 2 2 2 2" xfId="0"/>
    <cellStyle name="Normal 22 2 2 3 2 2 2 2 2" xfId="0"/>
    <cellStyle name="Normal 22 2 2 3 2 2 2 3" xfId="0"/>
    <cellStyle name="Normal 22 2 2 3 2 2 3" xfId="0"/>
    <cellStyle name="Normal 22 2 2 3 2 2 3 2" xfId="0"/>
    <cellStyle name="Normal 22 2 2 3 2 2 4" xfId="0"/>
    <cellStyle name="Normal 22 2 2 3 2 3" xfId="0"/>
    <cellStyle name="Normal 22 2 2 3 2 3 2" xfId="0"/>
    <cellStyle name="Normal 22 2 2 3 2 3 2 2" xfId="0"/>
    <cellStyle name="Normal 22 2 2 3 2 3 3" xfId="0"/>
    <cellStyle name="Normal 22 2 2 3 2 4" xfId="0"/>
    <cellStyle name="Normal 22 2 2 3 2 4 2" xfId="0"/>
    <cellStyle name="Normal 22 2 2 3 2 5" xfId="0"/>
    <cellStyle name="Normal 22 2 2 3 3" xfId="0"/>
    <cellStyle name="Normal 22 2 2 3 3 2" xfId="0"/>
    <cellStyle name="Normal 22 2 2 3 3 2 2" xfId="0"/>
    <cellStyle name="Normal 22 2 2 3 3 2 2 2" xfId="0"/>
    <cellStyle name="Normal 22 2 2 3 3 2 3" xfId="0"/>
    <cellStyle name="Normal 22 2 2 3 3 3" xfId="0"/>
    <cellStyle name="Normal 22 2 2 3 3 3 2" xfId="0"/>
    <cellStyle name="Normal 22 2 2 3 3 4" xfId="0"/>
    <cellStyle name="Normal 22 2 2 3 4" xfId="0"/>
    <cellStyle name="Normal 22 2 2 3 4 2" xfId="0"/>
    <cellStyle name="Normal 22 2 2 3 4 2 2" xfId="0"/>
    <cellStyle name="Normal 22 2 2 3 4 3" xfId="0"/>
    <cellStyle name="Normal 22 2 2 3 5" xfId="0"/>
    <cellStyle name="Normal 22 2 2 3 5 2" xfId="0"/>
    <cellStyle name="Normal 22 2 2 3 6" xfId="0"/>
    <cellStyle name="Normal 22 2 2 4" xfId="0"/>
    <cellStyle name="Normal 22 2 2 4 2" xfId="0"/>
    <cellStyle name="Normal 22 2 2 4 2 2" xfId="0"/>
    <cellStyle name="Normal 22 2 2 4 2 2 2" xfId="0"/>
    <cellStyle name="Normal 22 2 2 4 2 2 2 2" xfId="0"/>
    <cellStyle name="Normal 22 2 2 4 2 2 3" xfId="0"/>
    <cellStyle name="Normal 22 2 2 4 2 3" xfId="0"/>
    <cellStyle name="Normal 22 2 2 4 2 3 2" xfId="0"/>
    <cellStyle name="Normal 22 2 2 4 2 4" xfId="0"/>
    <cellStyle name="Normal 22 2 2 4 3" xfId="0"/>
    <cellStyle name="Normal 22 2 2 4 3 2" xfId="0"/>
    <cellStyle name="Normal 22 2 2 4 3 2 2" xfId="0"/>
    <cellStyle name="Normal 22 2 2 4 3 3" xfId="0"/>
    <cellStyle name="Normal 22 2 2 4 4" xfId="0"/>
    <cellStyle name="Normal 22 2 2 4 4 2" xfId="0"/>
    <cellStyle name="Normal 22 2 2 4 5" xfId="0"/>
    <cellStyle name="Normal 22 2 2 5" xfId="0"/>
    <cellStyle name="Normal 22 2 2 5 2" xfId="0"/>
    <cellStyle name="Normal 22 2 2 5 2 2" xfId="0"/>
    <cellStyle name="Normal 22 2 2 5 2 2 2" xfId="0"/>
    <cellStyle name="Normal 22 2 2 5 2 3" xfId="0"/>
    <cellStyle name="Normal 22 2 2 5 3" xfId="0"/>
    <cellStyle name="Normal 22 2 2 5 3 2" xfId="0"/>
    <cellStyle name="Normal 22 2 2 5 4" xfId="0"/>
    <cellStyle name="Normal 22 2 2 6" xfId="0"/>
    <cellStyle name="Normal 22 2 2 6 2" xfId="0"/>
    <cellStyle name="Normal 22 2 2 6 2 2" xfId="0"/>
    <cellStyle name="Normal 22 2 2 6 3" xfId="0"/>
    <cellStyle name="Normal 22 2 2 7" xfId="0"/>
    <cellStyle name="Normal 22 2 2 7 2" xfId="0"/>
    <cellStyle name="Normal 22 2 2 8" xfId="0"/>
    <cellStyle name="Normal 22 2 3" xfId="0"/>
    <cellStyle name="Normal 22 2 3 2" xfId="0"/>
    <cellStyle name="Normal 22 2 3 2 2" xfId="0"/>
    <cellStyle name="Normal 22 2 3 2 2 2" xfId="0"/>
    <cellStyle name="Normal 22 2 3 2 2 2 2" xfId="0"/>
    <cellStyle name="Normal 22 2 3 2 2 2 2 2" xfId="0"/>
    <cellStyle name="Normal 22 2 3 2 2 2 2 2 2" xfId="0"/>
    <cellStyle name="Normal 22 2 3 2 2 2 2 3" xfId="0"/>
    <cellStyle name="Normal 22 2 3 2 2 2 3" xfId="0"/>
    <cellStyle name="Normal 22 2 3 2 2 2 3 2" xfId="0"/>
    <cellStyle name="Normal 22 2 3 2 2 2 4" xfId="0"/>
    <cellStyle name="Normal 22 2 3 2 2 3" xfId="0"/>
    <cellStyle name="Normal 22 2 3 2 2 3 2" xfId="0"/>
    <cellStyle name="Normal 22 2 3 2 2 3 2 2" xfId="0"/>
    <cellStyle name="Normal 22 2 3 2 2 3 3" xfId="0"/>
    <cellStyle name="Normal 22 2 3 2 2 4" xfId="0"/>
    <cellStyle name="Normal 22 2 3 2 2 4 2" xfId="0"/>
    <cellStyle name="Normal 22 2 3 2 2 5" xfId="0"/>
    <cellStyle name="Normal 22 2 3 2 3" xfId="0"/>
    <cellStyle name="Normal 22 2 3 2 3 2" xfId="0"/>
    <cellStyle name="Normal 22 2 3 2 3 2 2" xfId="0"/>
    <cellStyle name="Normal 22 2 3 2 3 2 2 2" xfId="0"/>
    <cellStyle name="Normal 22 2 3 2 3 2 3" xfId="0"/>
    <cellStyle name="Normal 22 2 3 2 3 3" xfId="0"/>
    <cellStyle name="Normal 22 2 3 2 3 3 2" xfId="0"/>
    <cellStyle name="Normal 22 2 3 2 3 4" xfId="0"/>
    <cellStyle name="Normal 22 2 3 2 4" xfId="0"/>
    <cellStyle name="Normal 22 2 3 2 4 2" xfId="0"/>
    <cellStyle name="Normal 22 2 3 2 4 2 2" xfId="0"/>
    <cellStyle name="Normal 22 2 3 2 4 3" xfId="0"/>
    <cellStyle name="Normal 22 2 3 2 5" xfId="0"/>
    <cellStyle name="Normal 22 2 3 2 5 2" xfId="0"/>
    <cellStyle name="Normal 22 2 3 2 6" xfId="0"/>
    <cellStyle name="Normal 22 2 3 3" xfId="0"/>
    <cellStyle name="Normal 22 2 3 3 2" xfId="0"/>
    <cellStyle name="Normal 22 2 3 3 2 2" xfId="0"/>
    <cellStyle name="Normal 22 2 3 3 2 2 2" xfId="0"/>
    <cellStyle name="Normal 22 2 3 3 2 2 2 2" xfId="0"/>
    <cellStyle name="Normal 22 2 3 3 2 2 3" xfId="0"/>
    <cellStyle name="Normal 22 2 3 3 2 3" xfId="0"/>
    <cellStyle name="Normal 22 2 3 3 2 3 2" xfId="0"/>
    <cellStyle name="Normal 22 2 3 3 2 4" xfId="0"/>
    <cellStyle name="Normal 22 2 3 3 3" xfId="0"/>
    <cellStyle name="Normal 22 2 3 3 3 2" xfId="0"/>
    <cellStyle name="Normal 22 2 3 3 3 2 2" xfId="0"/>
    <cellStyle name="Normal 22 2 3 3 3 3" xfId="0"/>
    <cellStyle name="Normal 22 2 3 3 4" xfId="0"/>
    <cellStyle name="Normal 22 2 3 3 4 2" xfId="0"/>
    <cellStyle name="Normal 22 2 3 3 5" xfId="0"/>
    <cellStyle name="Normal 22 2 3 4" xfId="0"/>
    <cellStyle name="Normal 22 2 3 4 2" xfId="0"/>
    <cellStyle name="Normal 22 2 3 4 2 2" xfId="0"/>
    <cellStyle name="Normal 22 2 3 4 2 2 2" xfId="0"/>
    <cellStyle name="Normal 22 2 3 4 2 3" xfId="0"/>
    <cellStyle name="Normal 22 2 3 4 3" xfId="0"/>
    <cellStyle name="Normal 22 2 3 4 3 2" xfId="0"/>
    <cellStyle name="Normal 22 2 3 4 4" xfId="0"/>
    <cellStyle name="Normal 22 2 3 5" xfId="0"/>
    <cellStyle name="Normal 22 2 3 5 2" xfId="0"/>
    <cellStyle name="Normal 22 2 3 5 2 2" xfId="0"/>
    <cellStyle name="Normal 22 2 3 5 3" xfId="0"/>
    <cellStyle name="Normal 22 2 3 6" xfId="0"/>
    <cellStyle name="Normal 22 2 3 6 2" xfId="0"/>
    <cellStyle name="Normal 22 2 3 7" xfId="0"/>
    <cellStyle name="Normal 22 2 4" xfId="0"/>
    <cellStyle name="Normal 22 2 4 2" xfId="0"/>
    <cellStyle name="Normal 22 2 4 2 2" xfId="0"/>
    <cellStyle name="Normal 22 2 4 2 2 2" xfId="0"/>
    <cellStyle name="Normal 22 2 4 2 2 2 2" xfId="0"/>
    <cellStyle name="Normal 22 2 4 2 2 2 2 2" xfId="0"/>
    <cellStyle name="Normal 22 2 4 2 2 2 3" xfId="0"/>
    <cellStyle name="Normal 22 2 4 2 2 3" xfId="0"/>
    <cellStyle name="Normal 22 2 4 2 2 3 2" xfId="0"/>
    <cellStyle name="Normal 22 2 4 2 2 4" xfId="0"/>
    <cellStyle name="Normal 22 2 4 2 3" xfId="0"/>
    <cellStyle name="Normal 22 2 4 2 3 2" xfId="0"/>
    <cellStyle name="Normal 22 2 4 2 3 2 2" xfId="0"/>
    <cellStyle name="Normal 22 2 4 2 3 3" xfId="0"/>
    <cellStyle name="Normal 22 2 4 2 4" xfId="0"/>
    <cellStyle name="Normal 22 2 4 2 4 2" xfId="0"/>
    <cellStyle name="Normal 22 2 4 2 5" xfId="0"/>
    <cellStyle name="Normal 22 2 4 3" xfId="0"/>
    <cellStyle name="Normal 22 2 4 3 2" xfId="0"/>
    <cellStyle name="Normal 22 2 4 3 2 2" xfId="0"/>
    <cellStyle name="Normal 22 2 4 3 2 2 2" xfId="0"/>
    <cellStyle name="Normal 22 2 4 3 2 3" xfId="0"/>
    <cellStyle name="Normal 22 2 4 3 3" xfId="0"/>
    <cellStyle name="Normal 22 2 4 3 3 2" xfId="0"/>
    <cellStyle name="Normal 22 2 4 3 4" xfId="0"/>
    <cellStyle name="Normal 22 2 4 4" xfId="0"/>
    <cellStyle name="Normal 22 2 4 4 2" xfId="0"/>
    <cellStyle name="Normal 22 2 4 4 2 2" xfId="0"/>
    <cellStyle name="Normal 22 2 4 4 3" xfId="0"/>
    <cellStyle name="Normal 22 2 4 5" xfId="0"/>
    <cellStyle name="Normal 22 2 4 5 2" xfId="0"/>
    <cellStyle name="Normal 22 2 4 6" xfId="0"/>
    <cellStyle name="Normal 22 2 5" xfId="0"/>
    <cellStyle name="Normal 22 2 5 2" xfId="0"/>
    <cellStyle name="Normal 22 2 5 2 2" xfId="0"/>
    <cellStyle name="Normal 22 2 5 2 2 2" xfId="0"/>
    <cellStyle name="Normal 22 2 5 2 2 2 2" xfId="0"/>
    <cellStyle name="Normal 22 2 5 2 2 3" xfId="0"/>
    <cellStyle name="Normal 22 2 5 2 3" xfId="0"/>
    <cellStyle name="Normal 22 2 5 2 3 2" xfId="0"/>
    <cellStyle name="Normal 22 2 5 2 4" xfId="0"/>
    <cellStyle name="Normal 22 2 5 3" xfId="0"/>
    <cellStyle name="Normal 22 2 5 3 2" xfId="0"/>
    <cellStyle name="Normal 22 2 5 3 2 2" xfId="0"/>
    <cellStyle name="Normal 22 2 5 3 3" xfId="0"/>
    <cellStyle name="Normal 22 2 5 4" xfId="0"/>
    <cellStyle name="Normal 22 2 5 4 2" xfId="0"/>
    <cellStyle name="Normal 22 2 5 5" xfId="0"/>
    <cellStyle name="Normal 22 2 6" xfId="0"/>
    <cellStyle name="Normal 22 2 6 2" xfId="0"/>
    <cellStyle name="Normal 22 2 6 2 2" xfId="0"/>
    <cellStyle name="Normal 22 2 6 2 2 2" xfId="0"/>
    <cellStyle name="Normal 22 2 6 2 3" xfId="0"/>
    <cellStyle name="Normal 22 2 6 3" xfId="0"/>
    <cellStyle name="Normal 22 2 6 3 2" xfId="0"/>
    <cellStyle name="Normal 22 2 6 4" xfId="0"/>
    <cellStyle name="Normal 22 2 7" xfId="0"/>
    <cellStyle name="Normal 22 2 7 2" xfId="0"/>
    <cellStyle name="Normal 22 2 7 2 2" xfId="0"/>
    <cellStyle name="Normal 22 2 7 3" xfId="0"/>
    <cellStyle name="Normal 22 2 8" xfId="0"/>
    <cellStyle name="Normal 22 2 8 2" xfId="0"/>
    <cellStyle name="Normal 22 2 9" xfId="0"/>
    <cellStyle name="Normal 22 3" xfId="0"/>
    <cellStyle name="Normal 22 3 2" xfId="0"/>
    <cellStyle name="Normal 22 3 2 2" xfId="0"/>
    <cellStyle name="Normal 22 3 2 2 2" xfId="0"/>
    <cellStyle name="Normal 22 3 2 2 2 2" xfId="0"/>
    <cellStyle name="Normal 22 3 2 2 2 2 2" xfId="0"/>
    <cellStyle name="Normal 22 3 2 2 2 2 2 2" xfId="0"/>
    <cellStyle name="Normal 22 3 2 2 2 2 2 2 2" xfId="0"/>
    <cellStyle name="Normal 22 3 2 2 2 2 2 3" xfId="0"/>
    <cellStyle name="Normal 22 3 2 2 2 2 3" xfId="0"/>
    <cellStyle name="Normal 22 3 2 2 2 2 3 2" xfId="0"/>
    <cellStyle name="Normal 22 3 2 2 2 2 4" xfId="0"/>
    <cellStyle name="Normal 22 3 2 2 2 3" xfId="0"/>
    <cellStyle name="Normal 22 3 2 2 2 3 2" xfId="0"/>
    <cellStyle name="Normal 22 3 2 2 2 3 2 2" xfId="0"/>
    <cellStyle name="Normal 22 3 2 2 2 3 3" xfId="0"/>
    <cellStyle name="Normal 22 3 2 2 2 4" xfId="0"/>
    <cellStyle name="Normal 22 3 2 2 2 4 2" xfId="0"/>
    <cellStyle name="Normal 22 3 2 2 2 5" xfId="0"/>
    <cellStyle name="Normal 22 3 2 2 3" xfId="0"/>
    <cellStyle name="Normal 22 3 2 2 3 2" xfId="0"/>
    <cellStyle name="Normal 22 3 2 2 3 2 2" xfId="0"/>
    <cellStyle name="Normal 22 3 2 2 3 2 2 2" xfId="0"/>
    <cellStyle name="Normal 22 3 2 2 3 2 3" xfId="0"/>
    <cellStyle name="Normal 22 3 2 2 3 3" xfId="0"/>
    <cellStyle name="Normal 22 3 2 2 3 3 2" xfId="0"/>
    <cellStyle name="Normal 22 3 2 2 3 4" xfId="0"/>
    <cellStyle name="Normal 22 3 2 2 4" xfId="0"/>
    <cellStyle name="Normal 22 3 2 2 4 2" xfId="0"/>
    <cellStyle name="Normal 22 3 2 2 4 2 2" xfId="0"/>
    <cellStyle name="Normal 22 3 2 2 4 3" xfId="0"/>
    <cellStyle name="Normal 22 3 2 2 5" xfId="0"/>
    <cellStyle name="Normal 22 3 2 2 5 2" xfId="0"/>
    <cellStyle name="Normal 22 3 2 2 6" xfId="0"/>
    <cellStyle name="Normal 22 3 2 3" xfId="0"/>
    <cellStyle name="Normal 22 3 2 3 2" xfId="0"/>
    <cellStyle name="Normal 22 3 2 3 2 2" xfId="0"/>
    <cellStyle name="Normal 22 3 2 3 2 2 2" xfId="0"/>
    <cellStyle name="Normal 22 3 2 3 2 2 2 2" xfId="0"/>
    <cellStyle name="Normal 22 3 2 3 2 2 3" xfId="0"/>
    <cellStyle name="Normal 22 3 2 3 2 3" xfId="0"/>
    <cellStyle name="Normal 22 3 2 3 2 3 2" xfId="0"/>
    <cellStyle name="Normal 22 3 2 3 2 4" xfId="0"/>
    <cellStyle name="Normal 22 3 2 3 3" xfId="0"/>
    <cellStyle name="Normal 22 3 2 3 3 2" xfId="0"/>
    <cellStyle name="Normal 22 3 2 3 3 2 2" xfId="0"/>
    <cellStyle name="Normal 22 3 2 3 3 3" xfId="0"/>
    <cellStyle name="Normal 22 3 2 3 4" xfId="0"/>
    <cellStyle name="Normal 22 3 2 3 4 2" xfId="0"/>
    <cellStyle name="Normal 22 3 2 3 5" xfId="0"/>
    <cellStyle name="Normal 22 3 2 4" xfId="0"/>
    <cellStyle name="Normal 22 3 2 4 2" xfId="0"/>
    <cellStyle name="Normal 22 3 2 4 2 2" xfId="0"/>
    <cellStyle name="Normal 22 3 2 4 2 2 2" xfId="0"/>
    <cellStyle name="Normal 22 3 2 4 2 3" xfId="0"/>
    <cellStyle name="Normal 22 3 2 4 3" xfId="0"/>
    <cellStyle name="Normal 22 3 2 4 3 2" xfId="0"/>
    <cellStyle name="Normal 22 3 2 4 4" xfId="0"/>
    <cellStyle name="Normal 22 3 2 5" xfId="0"/>
    <cellStyle name="Normal 22 3 2 5 2" xfId="0"/>
    <cellStyle name="Normal 22 3 2 5 2 2" xfId="0"/>
    <cellStyle name="Normal 22 3 2 5 3" xfId="0"/>
    <cellStyle name="Normal 22 3 2 6" xfId="0"/>
    <cellStyle name="Normal 22 3 2 6 2" xfId="0"/>
    <cellStyle name="Normal 22 3 2 7" xfId="0"/>
    <cellStyle name="Normal 22 3 3" xfId="0"/>
    <cellStyle name="Normal 22 3 3 2" xfId="0"/>
    <cellStyle name="Normal 22 3 3 2 2" xfId="0"/>
    <cellStyle name="Normal 22 3 3 2 2 2" xfId="0"/>
    <cellStyle name="Normal 22 3 3 2 2 2 2" xfId="0"/>
    <cellStyle name="Normal 22 3 3 2 2 2 2 2" xfId="0"/>
    <cellStyle name="Normal 22 3 3 2 2 2 3" xfId="0"/>
    <cellStyle name="Normal 22 3 3 2 2 3" xfId="0"/>
    <cellStyle name="Normal 22 3 3 2 2 3 2" xfId="0"/>
    <cellStyle name="Normal 22 3 3 2 2 4" xfId="0"/>
    <cellStyle name="Normal 22 3 3 2 3" xfId="0"/>
    <cellStyle name="Normal 22 3 3 2 3 2" xfId="0"/>
    <cellStyle name="Normal 22 3 3 2 3 2 2" xfId="0"/>
    <cellStyle name="Normal 22 3 3 2 3 3" xfId="0"/>
    <cellStyle name="Normal 22 3 3 2 4" xfId="0"/>
    <cellStyle name="Normal 22 3 3 2 4 2" xfId="0"/>
    <cellStyle name="Normal 22 3 3 2 5" xfId="0"/>
    <cellStyle name="Normal 22 3 3 3" xfId="0"/>
    <cellStyle name="Normal 22 3 3 3 2" xfId="0"/>
    <cellStyle name="Normal 22 3 3 3 2 2" xfId="0"/>
    <cellStyle name="Normal 22 3 3 3 2 2 2" xfId="0"/>
    <cellStyle name="Normal 22 3 3 3 2 3" xfId="0"/>
    <cellStyle name="Normal 22 3 3 3 3" xfId="0"/>
    <cellStyle name="Normal 22 3 3 3 3 2" xfId="0"/>
    <cellStyle name="Normal 22 3 3 3 4" xfId="0"/>
    <cellStyle name="Normal 22 3 3 4" xfId="0"/>
    <cellStyle name="Normal 22 3 3 4 2" xfId="0"/>
    <cellStyle name="Normal 22 3 3 4 2 2" xfId="0"/>
    <cellStyle name="Normal 22 3 3 4 3" xfId="0"/>
    <cellStyle name="Normal 22 3 3 5" xfId="0"/>
    <cellStyle name="Normal 22 3 3 5 2" xfId="0"/>
    <cellStyle name="Normal 22 3 3 6" xfId="0"/>
    <cellStyle name="Normal 22 3 4" xfId="0"/>
    <cellStyle name="Normal 22 3 4 2" xfId="0"/>
    <cellStyle name="Normal 22 3 4 2 2" xfId="0"/>
    <cellStyle name="Normal 22 3 4 2 2 2" xfId="0"/>
    <cellStyle name="Normal 22 3 4 2 2 2 2" xfId="0"/>
    <cellStyle name="Normal 22 3 4 2 2 3" xfId="0"/>
    <cellStyle name="Normal 22 3 4 2 3" xfId="0"/>
    <cellStyle name="Normal 22 3 4 2 3 2" xfId="0"/>
    <cellStyle name="Normal 22 3 4 2 4" xfId="0"/>
    <cellStyle name="Normal 22 3 4 3" xfId="0"/>
    <cellStyle name="Normal 22 3 4 3 2" xfId="0"/>
    <cellStyle name="Normal 22 3 4 3 2 2" xfId="0"/>
    <cellStyle name="Normal 22 3 4 3 3" xfId="0"/>
    <cellStyle name="Normal 22 3 4 4" xfId="0"/>
    <cellStyle name="Normal 22 3 4 4 2" xfId="0"/>
    <cellStyle name="Normal 22 3 4 5" xfId="0"/>
    <cellStyle name="Normal 22 3 5" xfId="0"/>
    <cellStyle name="Normal 22 3 5 2" xfId="0"/>
    <cellStyle name="Normal 22 3 5 2 2" xfId="0"/>
    <cellStyle name="Normal 22 3 5 2 2 2" xfId="0"/>
    <cellStyle name="Normal 22 3 5 2 3" xfId="0"/>
    <cellStyle name="Normal 22 3 5 3" xfId="0"/>
    <cellStyle name="Normal 22 3 5 3 2" xfId="0"/>
    <cellStyle name="Normal 22 3 5 4" xfId="0"/>
    <cellStyle name="Normal 22 3 6" xfId="0"/>
    <cellStyle name="Normal 22 3 6 2" xfId="0"/>
    <cellStyle name="Normal 22 3 6 2 2" xfId="0"/>
    <cellStyle name="Normal 22 3 6 3" xfId="0"/>
    <cellStyle name="Normal 22 3 7" xfId="0"/>
    <cellStyle name="Normal 22 3 7 2" xfId="0"/>
    <cellStyle name="Normal 22 3 8" xfId="0"/>
    <cellStyle name="Normal 22 4" xfId="0"/>
    <cellStyle name="Normal 22 4 2" xfId="0"/>
    <cellStyle name="Normal 22 4 2 2" xfId="0"/>
    <cellStyle name="Normal 22 4 2 2 2" xfId="0"/>
    <cellStyle name="Normal 22 4 2 2 2 2" xfId="0"/>
    <cellStyle name="Normal 22 4 2 2 2 2 2" xfId="0"/>
    <cellStyle name="Normal 22 4 2 2 2 2 2 2" xfId="0"/>
    <cellStyle name="Normal 22 4 2 2 2 2 3" xfId="0"/>
    <cellStyle name="Normal 22 4 2 2 2 3" xfId="0"/>
    <cellStyle name="Normal 22 4 2 2 2 3 2" xfId="0"/>
    <cellStyle name="Normal 22 4 2 2 2 4" xfId="0"/>
    <cellStyle name="Normal 22 4 2 2 3" xfId="0"/>
    <cellStyle name="Normal 22 4 2 2 3 2" xfId="0"/>
    <cellStyle name="Normal 22 4 2 2 3 2 2" xfId="0"/>
    <cellStyle name="Normal 22 4 2 2 3 3" xfId="0"/>
    <cellStyle name="Normal 22 4 2 2 4" xfId="0"/>
    <cellStyle name="Normal 22 4 2 2 4 2" xfId="0"/>
    <cellStyle name="Normal 22 4 2 2 5" xfId="0"/>
    <cellStyle name="Normal 22 4 2 3" xfId="0"/>
    <cellStyle name="Normal 22 4 2 3 2" xfId="0"/>
    <cellStyle name="Normal 22 4 2 3 2 2" xfId="0"/>
    <cellStyle name="Normal 22 4 2 3 2 2 2" xfId="0"/>
    <cellStyle name="Normal 22 4 2 3 2 3" xfId="0"/>
    <cellStyle name="Normal 22 4 2 3 3" xfId="0"/>
    <cellStyle name="Normal 22 4 2 3 3 2" xfId="0"/>
    <cellStyle name="Normal 22 4 2 3 4" xfId="0"/>
    <cellStyle name="Normal 22 4 2 4" xfId="0"/>
    <cellStyle name="Normal 22 4 2 4 2" xfId="0"/>
    <cellStyle name="Normal 22 4 2 4 2 2" xfId="0"/>
    <cellStyle name="Normal 22 4 2 4 3" xfId="0"/>
    <cellStyle name="Normal 22 4 2 5" xfId="0"/>
    <cellStyle name="Normal 22 4 2 5 2" xfId="0"/>
    <cellStyle name="Normal 22 4 2 6" xfId="0"/>
    <cellStyle name="Normal 22 4 3" xfId="0"/>
    <cellStyle name="Normal 22 4 3 2" xfId="0"/>
    <cellStyle name="Normal 22 4 3 2 2" xfId="0"/>
    <cellStyle name="Normal 22 4 3 2 2 2" xfId="0"/>
    <cellStyle name="Normal 22 4 3 2 2 2 2" xfId="0"/>
    <cellStyle name="Normal 22 4 3 2 2 3" xfId="0"/>
    <cellStyle name="Normal 22 4 3 2 3" xfId="0"/>
    <cellStyle name="Normal 22 4 3 2 3 2" xfId="0"/>
    <cellStyle name="Normal 22 4 3 2 4" xfId="0"/>
    <cellStyle name="Normal 22 4 3 3" xfId="0"/>
    <cellStyle name="Normal 22 4 3 3 2" xfId="0"/>
    <cellStyle name="Normal 22 4 3 3 2 2" xfId="0"/>
    <cellStyle name="Normal 22 4 3 3 3" xfId="0"/>
    <cellStyle name="Normal 22 4 3 4" xfId="0"/>
    <cellStyle name="Normal 22 4 3 4 2" xfId="0"/>
    <cellStyle name="Normal 22 4 3 5" xfId="0"/>
    <cellStyle name="Normal 22 4 4" xfId="0"/>
    <cellStyle name="Normal 22 4 4 2" xfId="0"/>
    <cellStyle name="Normal 22 4 4 2 2" xfId="0"/>
    <cellStyle name="Normal 22 4 4 2 2 2" xfId="0"/>
    <cellStyle name="Normal 22 4 4 2 3" xfId="0"/>
    <cellStyle name="Normal 22 4 4 3" xfId="0"/>
    <cellStyle name="Normal 22 4 4 3 2" xfId="0"/>
    <cellStyle name="Normal 22 4 4 4" xfId="0"/>
    <cellStyle name="Normal 22 4 5" xfId="0"/>
    <cellStyle name="Normal 22 4 5 2" xfId="0"/>
    <cellStyle name="Normal 22 4 5 2 2" xfId="0"/>
    <cellStyle name="Normal 22 4 5 3" xfId="0"/>
    <cellStyle name="Normal 22 4 6" xfId="0"/>
    <cellStyle name="Normal 22 4 6 2" xfId="0"/>
    <cellStyle name="Normal 22 4 7" xfId="0"/>
    <cellStyle name="Normal 22 5" xfId="0"/>
    <cellStyle name="Normal 22 5 2" xfId="0"/>
    <cellStyle name="Normal 22 5 2 2" xfId="0"/>
    <cellStyle name="Normal 22 5 2 2 2" xfId="0"/>
    <cellStyle name="Normal 22 5 2 2 2 2" xfId="0"/>
    <cellStyle name="Normal 22 5 2 2 2 2 2" xfId="0"/>
    <cellStyle name="Normal 22 5 2 2 2 3" xfId="0"/>
    <cellStyle name="Normal 22 5 2 2 3" xfId="0"/>
    <cellStyle name="Normal 22 5 2 2 3 2" xfId="0"/>
    <cellStyle name="Normal 22 5 2 2 4" xfId="0"/>
    <cellStyle name="Normal 22 5 2 3" xfId="0"/>
    <cellStyle name="Normal 22 5 2 3 2" xfId="0"/>
    <cellStyle name="Normal 22 5 2 3 2 2" xfId="0"/>
    <cellStyle name="Normal 22 5 2 3 3" xfId="0"/>
    <cellStyle name="Normal 22 5 2 4" xfId="0"/>
    <cellStyle name="Normal 22 5 2 4 2" xfId="0"/>
    <cellStyle name="Normal 22 5 2 5" xfId="0"/>
    <cellStyle name="Normal 22 5 3" xfId="0"/>
    <cellStyle name="Normal 22 5 3 2" xfId="0"/>
    <cellStyle name="Normal 22 5 3 2 2" xfId="0"/>
    <cellStyle name="Normal 22 5 3 2 2 2" xfId="0"/>
    <cellStyle name="Normal 22 5 3 2 3" xfId="0"/>
    <cellStyle name="Normal 22 5 3 3" xfId="0"/>
    <cellStyle name="Normal 22 5 3 3 2" xfId="0"/>
    <cellStyle name="Normal 22 5 3 4" xfId="0"/>
    <cellStyle name="Normal 22 5 4" xfId="0"/>
    <cellStyle name="Normal 22 5 4 2" xfId="0"/>
    <cellStyle name="Normal 22 5 4 2 2" xfId="0"/>
    <cellStyle name="Normal 22 5 4 3" xfId="0"/>
    <cellStyle name="Normal 22 5 5" xfId="0"/>
    <cellStyle name="Normal 22 5 5 2" xfId="0"/>
    <cellStyle name="Normal 22 5 6" xfId="0"/>
    <cellStyle name="Normal 22 6" xfId="0"/>
    <cellStyle name="Normal 22 6 2" xfId="0"/>
    <cellStyle name="Normal 22 6 2 2" xfId="0"/>
    <cellStyle name="Normal 22 6 2 2 2" xfId="0"/>
    <cellStyle name="Normal 22 6 2 2 2 2" xfId="0"/>
    <cellStyle name="Normal 22 6 2 2 3" xfId="0"/>
    <cellStyle name="Normal 22 6 2 3" xfId="0"/>
    <cellStyle name="Normal 22 6 2 3 2" xfId="0"/>
    <cellStyle name="Normal 22 6 2 4" xfId="0"/>
    <cellStyle name="Normal 22 6 3" xfId="0"/>
    <cellStyle name="Normal 22 6 3 2" xfId="0"/>
    <cellStyle name="Normal 22 6 3 2 2" xfId="0"/>
    <cellStyle name="Normal 22 6 3 3" xfId="0"/>
    <cellStyle name="Normal 22 6 4" xfId="0"/>
    <cellStyle name="Normal 22 6 4 2" xfId="0"/>
    <cellStyle name="Normal 22 6 5" xfId="0"/>
    <cellStyle name="Normal 22 7" xfId="0"/>
    <cellStyle name="Normal 22 7 2" xfId="0"/>
    <cellStyle name="Normal 22 7 2 2" xfId="0"/>
    <cellStyle name="Normal 22 7 2 2 2" xfId="0"/>
    <cellStyle name="Normal 22 7 2 3" xfId="0"/>
    <cellStyle name="Normal 22 7 3" xfId="0"/>
    <cellStyle name="Normal 22 7 3 2" xfId="0"/>
    <cellStyle name="Normal 22 7 4" xfId="0"/>
    <cellStyle name="Normal 22 8" xfId="0"/>
    <cellStyle name="Normal 22 8 2" xfId="0"/>
    <cellStyle name="Normal 22 8 2 2" xfId="0"/>
    <cellStyle name="Normal 22 8 3" xfId="0"/>
    <cellStyle name="Normal 22 9" xfId="0"/>
    <cellStyle name="Normal 22 9 2" xfId="0"/>
    <cellStyle name="Normal 23" xfId="0"/>
    <cellStyle name="Normal 23 10" xfId="0"/>
    <cellStyle name="Normal 23 2" xfId="0"/>
    <cellStyle name="Normal 23 2 2" xfId="0"/>
    <cellStyle name="Normal 23 2 2 2" xfId="0"/>
    <cellStyle name="Normal 23 2 2 2 2" xfId="0"/>
    <cellStyle name="Normal 23 2 2 2 2 2" xfId="0"/>
    <cellStyle name="Normal 23 2 2 2 2 2 2" xfId="0"/>
    <cellStyle name="Normal 23 2 2 2 2 2 2 2" xfId="0"/>
    <cellStyle name="Normal 23 2 2 2 2 2 2 2 2" xfId="0"/>
    <cellStyle name="Normal 23 2 2 2 2 2 2 2 2 2" xfId="0"/>
    <cellStyle name="Normal 23 2 2 2 2 2 2 2 3" xfId="0"/>
    <cellStyle name="Normal 23 2 2 2 2 2 2 3" xfId="0"/>
    <cellStyle name="Normal 23 2 2 2 2 2 2 3 2" xfId="0"/>
    <cellStyle name="Normal 23 2 2 2 2 2 2 4" xfId="0"/>
    <cellStyle name="Normal 23 2 2 2 2 2 3" xfId="0"/>
    <cellStyle name="Normal 23 2 2 2 2 2 3 2" xfId="0"/>
    <cellStyle name="Normal 23 2 2 2 2 2 3 2 2" xfId="0"/>
    <cellStyle name="Normal 23 2 2 2 2 2 3 3" xfId="0"/>
    <cellStyle name="Normal 23 2 2 2 2 2 4" xfId="0"/>
    <cellStyle name="Normal 23 2 2 2 2 2 4 2" xfId="0"/>
    <cellStyle name="Normal 23 2 2 2 2 2 5" xfId="0"/>
    <cellStyle name="Normal 23 2 2 2 2 3" xfId="0"/>
    <cellStyle name="Normal 23 2 2 2 2 3 2" xfId="0"/>
    <cellStyle name="Normal 23 2 2 2 2 3 2 2" xfId="0"/>
    <cellStyle name="Normal 23 2 2 2 2 3 2 2 2" xfId="0"/>
    <cellStyle name="Normal 23 2 2 2 2 3 2 3" xfId="0"/>
    <cellStyle name="Normal 23 2 2 2 2 3 3" xfId="0"/>
    <cellStyle name="Normal 23 2 2 2 2 3 3 2" xfId="0"/>
    <cellStyle name="Normal 23 2 2 2 2 3 4" xfId="0"/>
    <cellStyle name="Normal 23 2 2 2 2 4" xfId="0"/>
    <cellStyle name="Normal 23 2 2 2 2 4 2" xfId="0"/>
    <cellStyle name="Normal 23 2 2 2 2 4 2 2" xfId="0"/>
    <cellStyle name="Normal 23 2 2 2 2 4 3" xfId="0"/>
    <cellStyle name="Normal 23 2 2 2 2 5" xfId="0"/>
    <cellStyle name="Normal 23 2 2 2 2 5 2" xfId="0"/>
    <cellStyle name="Normal 23 2 2 2 2 6" xfId="0"/>
    <cellStyle name="Normal 23 2 2 2 3" xfId="0"/>
    <cellStyle name="Normal 23 2 2 2 3 2" xfId="0"/>
    <cellStyle name="Normal 23 2 2 2 3 2 2" xfId="0"/>
    <cellStyle name="Normal 23 2 2 2 3 2 2 2" xfId="0"/>
    <cellStyle name="Normal 23 2 2 2 3 2 2 2 2" xfId="0"/>
    <cellStyle name="Normal 23 2 2 2 3 2 2 3" xfId="0"/>
    <cellStyle name="Normal 23 2 2 2 3 2 3" xfId="0"/>
    <cellStyle name="Normal 23 2 2 2 3 2 3 2" xfId="0"/>
    <cellStyle name="Normal 23 2 2 2 3 2 4" xfId="0"/>
    <cellStyle name="Normal 23 2 2 2 3 3" xfId="0"/>
    <cellStyle name="Normal 23 2 2 2 3 3 2" xfId="0"/>
    <cellStyle name="Normal 23 2 2 2 3 3 2 2" xfId="0"/>
    <cellStyle name="Normal 23 2 2 2 3 3 3" xfId="0"/>
    <cellStyle name="Normal 23 2 2 2 3 4" xfId="0"/>
    <cellStyle name="Normal 23 2 2 2 3 4 2" xfId="0"/>
    <cellStyle name="Normal 23 2 2 2 3 5" xfId="0"/>
    <cellStyle name="Normal 23 2 2 2 4" xfId="0"/>
    <cellStyle name="Normal 23 2 2 2 4 2" xfId="0"/>
    <cellStyle name="Normal 23 2 2 2 4 2 2" xfId="0"/>
    <cellStyle name="Normal 23 2 2 2 4 2 2 2" xfId="0"/>
    <cellStyle name="Normal 23 2 2 2 4 2 3" xfId="0"/>
    <cellStyle name="Normal 23 2 2 2 4 3" xfId="0"/>
    <cellStyle name="Normal 23 2 2 2 4 3 2" xfId="0"/>
    <cellStyle name="Normal 23 2 2 2 4 4" xfId="0"/>
    <cellStyle name="Normal 23 2 2 2 5" xfId="0"/>
    <cellStyle name="Normal 23 2 2 2 5 2" xfId="0"/>
    <cellStyle name="Normal 23 2 2 2 5 2 2" xfId="0"/>
    <cellStyle name="Normal 23 2 2 2 5 3" xfId="0"/>
    <cellStyle name="Normal 23 2 2 2 6" xfId="0"/>
    <cellStyle name="Normal 23 2 2 2 6 2" xfId="0"/>
    <cellStyle name="Normal 23 2 2 2 7" xfId="0"/>
    <cellStyle name="Normal 23 2 2 3" xfId="0"/>
    <cellStyle name="Normal 23 2 2 3 2" xfId="0"/>
    <cellStyle name="Normal 23 2 2 3 2 2" xfId="0"/>
    <cellStyle name="Normal 23 2 2 3 2 2 2" xfId="0"/>
    <cellStyle name="Normal 23 2 2 3 2 2 2 2" xfId="0"/>
    <cellStyle name="Normal 23 2 2 3 2 2 2 2 2" xfId="0"/>
    <cellStyle name="Normal 23 2 2 3 2 2 2 3" xfId="0"/>
    <cellStyle name="Normal 23 2 2 3 2 2 3" xfId="0"/>
    <cellStyle name="Normal 23 2 2 3 2 2 3 2" xfId="0"/>
    <cellStyle name="Normal 23 2 2 3 2 2 4" xfId="0"/>
    <cellStyle name="Normal 23 2 2 3 2 3" xfId="0"/>
    <cellStyle name="Normal 23 2 2 3 2 3 2" xfId="0"/>
    <cellStyle name="Normal 23 2 2 3 2 3 2 2" xfId="0"/>
    <cellStyle name="Normal 23 2 2 3 2 3 3" xfId="0"/>
    <cellStyle name="Normal 23 2 2 3 2 4" xfId="0"/>
    <cellStyle name="Normal 23 2 2 3 2 4 2" xfId="0"/>
    <cellStyle name="Normal 23 2 2 3 2 5" xfId="0"/>
    <cellStyle name="Normal 23 2 2 3 3" xfId="0"/>
    <cellStyle name="Normal 23 2 2 3 3 2" xfId="0"/>
    <cellStyle name="Normal 23 2 2 3 3 2 2" xfId="0"/>
    <cellStyle name="Normal 23 2 2 3 3 2 2 2" xfId="0"/>
    <cellStyle name="Normal 23 2 2 3 3 2 3" xfId="0"/>
    <cellStyle name="Normal 23 2 2 3 3 3" xfId="0"/>
    <cellStyle name="Normal 23 2 2 3 3 3 2" xfId="0"/>
    <cellStyle name="Normal 23 2 2 3 3 4" xfId="0"/>
    <cellStyle name="Normal 23 2 2 3 4" xfId="0"/>
    <cellStyle name="Normal 23 2 2 3 4 2" xfId="0"/>
    <cellStyle name="Normal 23 2 2 3 4 2 2" xfId="0"/>
    <cellStyle name="Normal 23 2 2 3 4 3" xfId="0"/>
    <cellStyle name="Normal 23 2 2 3 5" xfId="0"/>
    <cellStyle name="Normal 23 2 2 3 5 2" xfId="0"/>
    <cellStyle name="Normal 23 2 2 3 6" xfId="0"/>
    <cellStyle name="Normal 23 2 2 4" xfId="0"/>
    <cellStyle name="Normal 23 2 2 4 2" xfId="0"/>
    <cellStyle name="Normal 23 2 2 4 2 2" xfId="0"/>
    <cellStyle name="Normal 23 2 2 4 2 2 2" xfId="0"/>
    <cellStyle name="Normal 23 2 2 4 2 2 2 2" xfId="0"/>
    <cellStyle name="Normal 23 2 2 4 2 2 3" xfId="0"/>
    <cellStyle name="Normal 23 2 2 4 2 3" xfId="0"/>
    <cellStyle name="Normal 23 2 2 4 2 3 2" xfId="0"/>
    <cellStyle name="Normal 23 2 2 4 2 4" xfId="0"/>
    <cellStyle name="Normal 23 2 2 4 3" xfId="0"/>
    <cellStyle name="Normal 23 2 2 4 3 2" xfId="0"/>
    <cellStyle name="Normal 23 2 2 4 3 2 2" xfId="0"/>
    <cellStyle name="Normal 23 2 2 4 3 3" xfId="0"/>
    <cellStyle name="Normal 23 2 2 4 4" xfId="0"/>
    <cellStyle name="Normal 23 2 2 4 4 2" xfId="0"/>
    <cellStyle name="Normal 23 2 2 4 5" xfId="0"/>
    <cellStyle name="Normal 23 2 2 5" xfId="0"/>
    <cellStyle name="Normal 23 2 2 5 2" xfId="0"/>
    <cellStyle name="Normal 23 2 2 5 2 2" xfId="0"/>
    <cellStyle name="Normal 23 2 2 5 2 2 2" xfId="0"/>
    <cellStyle name="Normal 23 2 2 5 2 3" xfId="0"/>
    <cellStyle name="Normal 23 2 2 5 3" xfId="0"/>
    <cellStyle name="Normal 23 2 2 5 3 2" xfId="0"/>
    <cellStyle name="Normal 23 2 2 5 4" xfId="0"/>
    <cellStyle name="Normal 23 2 2 6" xfId="0"/>
    <cellStyle name="Normal 23 2 2 6 2" xfId="0"/>
    <cellStyle name="Normal 23 2 2 6 2 2" xfId="0"/>
    <cellStyle name="Normal 23 2 2 6 3" xfId="0"/>
    <cellStyle name="Normal 23 2 2 7" xfId="0"/>
    <cellStyle name="Normal 23 2 2 7 2" xfId="0"/>
    <cellStyle name="Normal 23 2 2 8" xfId="0"/>
    <cellStyle name="Normal 23 2 3" xfId="0"/>
    <cellStyle name="Normal 23 2 3 2" xfId="0"/>
    <cellStyle name="Normal 23 2 3 2 2" xfId="0"/>
    <cellStyle name="Normal 23 2 3 2 2 2" xfId="0"/>
    <cellStyle name="Normal 23 2 3 2 2 2 2" xfId="0"/>
    <cellStyle name="Normal 23 2 3 2 2 2 2 2" xfId="0"/>
    <cellStyle name="Normal 23 2 3 2 2 2 2 2 2" xfId="0"/>
    <cellStyle name="Normal 23 2 3 2 2 2 2 3" xfId="0"/>
    <cellStyle name="Normal 23 2 3 2 2 2 3" xfId="0"/>
    <cellStyle name="Normal 23 2 3 2 2 2 3 2" xfId="0"/>
    <cellStyle name="Normal 23 2 3 2 2 2 4" xfId="0"/>
    <cellStyle name="Normal 23 2 3 2 2 3" xfId="0"/>
    <cellStyle name="Normal 23 2 3 2 2 3 2" xfId="0"/>
    <cellStyle name="Normal 23 2 3 2 2 3 2 2" xfId="0"/>
    <cellStyle name="Normal 23 2 3 2 2 3 3" xfId="0"/>
    <cellStyle name="Normal 23 2 3 2 2 4" xfId="0"/>
    <cellStyle name="Normal 23 2 3 2 2 4 2" xfId="0"/>
    <cellStyle name="Normal 23 2 3 2 2 5" xfId="0"/>
    <cellStyle name="Normal 23 2 3 2 3" xfId="0"/>
    <cellStyle name="Normal 23 2 3 2 3 2" xfId="0"/>
    <cellStyle name="Normal 23 2 3 2 3 2 2" xfId="0"/>
    <cellStyle name="Normal 23 2 3 2 3 2 2 2" xfId="0"/>
    <cellStyle name="Normal 23 2 3 2 3 2 3" xfId="0"/>
    <cellStyle name="Normal 23 2 3 2 3 3" xfId="0"/>
    <cellStyle name="Normal 23 2 3 2 3 3 2" xfId="0"/>
    <cellStyle name="Normal 23 2 3 2 3 4" xfId="0"/>
    <cellStyle name="Normal 23 2 3 2 4" xfId="0"/>
    <cellStyle name="Normal 23 2 3 2 4 2" xfId="0"/>
    <cellStyle name="Normal 23 2 3 2 4 2 2" xfId="0"/>
    <cellStyle name="Normal 23 2 3 2 4 3" xfId="0"/>
    <cellStyle name="Normal 23 2 3 2 5" xfId="0"/>
    <cellStyle name="Normal 23 2 3 2 5 2" xfId="0"/>
    <cellStyle name="Normal 23 2 3 2 6" xfId="0"/>
    <cellStyle name="Normal 23 2 3 3" xfId="0"/>
    <cellStyle name="Normal 23 2 3 3 2" xfId="0"/>
    <cellStyle name="Normal 23 2 3 3 2 2" xfId="0"/>
    <cellStyle name="Normal 23 2 3 3 2 2 2" xfId="0"/>
    <cellStyle name="Normal 23 2 3 3 2 2 2 2" xfId="0"/>
    <cellStyle name="Normal 23 2 3 3 2 2 3" xfId="0"/>
    <cellStyle name="Normal 23 2 3 3 2 3" xfId="0"/>
    <cellStyle name="Normal 23 2 3 3 2 3 2" xfId="0"/>
    <cellStyle name="Normal 23 2 3 3 2 4" xfId="0"/>
    <cellStyle name="Normal 23 2 3 3 3" xfId="0"/>
    <cellStyle name="Normal 23 2 3 3 3 2" xfId="0"/>
    <cellStyle name="Normal 23 2 3 3 3 2 2" xfId="0"/>
    <cellStyle name="Normal 23 2 3 3 3 3" xfId="0"/>
    <cellStyle name="Normal 23 2 3 3 4" xfId="0"/>
    <cellStyle name="Normal 23 2 3 3 4 2" xfId="0"/>
    <cellStyle name="Normal 23 2 3 3 5" xfId="0"/>
    <cellStyle name="Normal 23 2 3 4" xfId="0"/>
    <cellStyle name="Normal 23 2 3 4 2" xfId="0"/>
    <cellStyle name="Normal 23 2 3 4 2 2" xfId="0"/>
    <cellStyle name="Normal 23 2 3 4 2 2 2" xfId="0"/>
    <cellStyle name="Normal 23 2 3 4 2 3" xfId="0"/>
    <cellStyle name="Normal 23 2 3 4 3" xfId="0"/>
    <cellStyle name="Normal 23 2 3 4 3 2" xfId="0"/>
    <cellStyle name="Normal 23 2 3 4 4" xfId="0"/>
    <cellStyle name="Normal 23 2 3 5" xfId="0"/>
    <cellStyle name="Normal 23 2 3 5 2" xfId="0"/>
    <cellStyle name="Normal 23 2 3 5 2 2" xfId="0"/>
    <cellStyle name="Normal 23 2 3 5 3" xfId="0"/>
    <cellStyle name="Normal 23 2 3 6" xfId="0"/>
    <cellStyle name="Normal 23 2 3 6 2" xfId="0"/>
    <cellStyle name="Normal 23 2 3 7" xfId="0"/>
    <cellStyle name="Normal 23 2 4" xfId="0"/>
    <cellStyle name="Normal 23 2 4 2" xfId="0"/>
    <cellStyle name="Normal 23 2 4 2 2" xfId="0"/>
    <cellStyle name="Normal 23 2 4 2 2 2" xfId="0"/>
    <cellStyle name="Normal 23 2 4 2 2 2 2" xfId="0"/>
    <cellStyle name="Normal 23 2 4 2 2 2 2 2" xfId="0"/>
    <cellStyle name="Normal 23 2 4 2 2 2 3" xfId="0"/>
    <cellStyle name="Normal 23 2 4 2 2 3" xfId="0"/>
    <cellStyle name="Normal 23 2 4 2 2 3 2" xfId="0"/>
    <cellStyle name="Normal 23 2 4 2 2 4" xfId="0"/>
    <cellStyle name="Normal 23 2 4 2 3" xfId="0"/>
    <cellStyle name="Normal 23 2 4 2 3 2" xfId="0"/>
    <cellStyle name="Normal 23 2 4 2 3 2 2" xfId="0"/>
    <cellStyle name="Normal 23 2 4 2 3 3" xfId="0"/>
    <cellStyle name="Normal 23 2 4 2 4" xfId="0"/>
    <cellStyle name="Normal 23 2 4 2 4 2" xfId="0"/>
    <cellStyle name="Normal 23 2 4 2 5" xfId="0"/>
    <cellStyle name="Normal 23 2 4 3" xfId="0"/>
    <cellStyle name="Normal 23 2 4 3 2" xfId="0"/>
    <cellStyle name="Normal 23 2 4 3 2 2" xfId="0"/>
    <cellStyle name="Normal 23 2 4 3 2 2 2" xfId="0"/>
    <cellStyle name="Normal 23 2 4 3 2 3" xfId="0"/>
    <cellStyle name="Normal 23 2 4 3 3" xfId="0"/>
    <cellStyle name="Normal 23 2 4 3 3 2" xfId="0"/>
    <cellStyle name="Normal 23 2 4 3 4" xfId="0"/>
    <cellStyle name="Normal 23 2 4 4" xfId="0"/>
    <cellStyle name="Normal 23 2 4 4 2" xfId="0"/>
    <cellStyle name="Normal 23 2 4 4 2 2" xfId="0"/>
    <cellStyle name="Normal 23 2 4 4 3" xfId="0"/>
    <cellStyle name="Normal 23 2 4 5" xfId="0"/>
    <cellStyle name="Normal 23 2 4 5 2" xfId="0"/>
    <cellStyle name="Normal 23 2 4 6" xfId="0"/>
    <cellStyle name="Normal 23 2 5" xfId="0"/>
    <cellStyle name="Normal 23 2 5 2" xfId="0"/>
    <cellStyle name="Normal 23 2 5 2 2" xfId="0"/>
    <cellStyle name="Normal 23 2 5 2 2 2" xfId="0"/>
    <cellStyle name="Normal 23 2 5 2 2 2 2" xfId="0"/>
    <cellStyle name="Normal 23 2 5 2 2 3" xfId="0"/>
    <cellStyle name="Normal 23 2 5 2 3" xfId="0"/>
    <cellStyle name="Normal 23 2 5 2 3 2" xfId="0"/>
    <cellStyle name="Normal 23 2 5 2 4" xfId="0"/>
    <cellStyle name="Normal 23 2 5 3" xfId="0"/>
    <cellStyle name="Normal 23 2 5 3 2" xfId="0"/>
    <cellStyle name="Normal 23 2 5 3 2 2" xfId="0"/>
    <cellStyle name="Normal 23 2 5 3 3" xfId="0"/>
    <cellStyle name="Normal 23 2 5 4" xfId="0"/>
    <cellStyle name="Normal 23 2 5 4 2" xfId="0"/>
    <cellStyle name="Normal 23 2 5 5" xfId="0"/>
    <cellStyle name="Normal 23 2 6" xfId="0"/>
    <cellStyle name="Normal 23 2 6 2" xfId="0"/>
    <cellStyle name="Normal 23 2 6 2 2" xfId="0"/>
    <cellStyle name="Normal 23 2 6 2 2 2" xfId="0"/>
    <cellStyle name="Normal 23 2 6 2 3" xfId="0"/>
    <cellStyle name="Normal 23 2 6 3" xfId="0"/>
    <cellStyle name="Normal 23 2 6 3 2" xfId="0"/>
    <cellStyle name="Normal 23 2 6 4" xfId="0"/>
    <cellStyle name="Normal 23 2 7" xfId="0"/>
    <cellStyle name="Normal 23 2 7 2" xfId="0"/>
    <cellStyle name="Normal 23 2 7 2 2" xfId="0"/>
    <cellStyle name="Normal 23 2 7 3" xfId="0"/>
    <cellStyle name="Normal 23 2 8" xfId="0"/>
    <cellStyle name="Normal 23 2 8 2" xfId="0"/>
    <cellStyle name="Normal 23 2 9" xfId="0"/>
    <cellStyle name="Normal 23 3" xfId="0"/>
    <cellStyle name="Normal 23 3 2" xfId="0"/>
    <cellStyle name="Normal 23 3 2 2" xfId="0"/>
    <cellStyle name="Normal 23 3 2 2 2" xfId="0"/>
    <cellStyle name="Normal 23 3 2 2 2 2" xfId="0"/>
    <cellStyle name="Normal 23 3 2 2 2 2 2" xfId="0"/>
    <cellStyle name="Normal 23 3 2 2 2 2 2 2" xfId="0"/>
    <cellStyle name="Normal 23 3 2 2 2 2 2 2 2" xfId="0"/>
    <cellStyle name="Normal 23 3 2 2 2 2 2 3" xfId="0"/>
    <cellStyle name="Normal 23 3 2 2 2 2 3" xfId="0"/>
    <cellStyle name="Normal 23 3 2 2 2 2 3 2" xfId="0"/>
    <cellStyle name="Normal 23 3 2 2 2 2 4" xfId="0"/>
    <cellStyle name="Normal 23 3 2 2 2 3" xfId="0"/>
    <cellStyle name="Normal 23 3 2 2 2 3 2" xfId="0"/>
    <cellStyle name="Normal 23 3 2 2 2 3 2 2" xfId="0"/>
    <cellStyle name="Normal 23 3 2 2 2 3 3" xfId="0"/>
    <cellStyle name="Normal 23 3 2 2 2 4" xfId="0"/>
    <cellStyle name="Normal 23 3 2 2 2 4 2" xfId="0"/>
    <cellStyle name="Normal 23 3 2 2 2 5" xfId="0"/>
    <cellStyle name="Normal 23 3 2 2 3" xfId="0"/>
    <cellStyle name="Normal 23 3 2 2 3 2" xfId="0"/>
    <cellStyle name="Normal 23 3 2 2 3 2 2" xfId="0"/>
    <cellStyle name="Normal 23 3 2 2 3 2 2 2" xfId="0"/>
    <cellStyle name="Normal 23 3 2 2 3 2 3" xfId="0"/>
    <cellStyle name="Normal 23 3 2 2 3 3" xfId="0"/>
    <cellStyle name="Normal 23 3 2 2 3 3 2" xfId="0"/>
    <cellStyle name="Normal 23 3 2 2 3 4" xfId="0"/>
    <cellStyle name="Normal 23 3 2 2 4" xfId="0"/>
    <cellStyle name="Normal 23 3 2 2 4 2" xfId="0"/>
    <cellStyle name="Normal 23 3 2 2 4 2 2" xfId="0"/>
    <cellStyle name="Normal 23 3 2 2 4 3" xfId="0"/>
    <cellStyle name="Normal 23 3 2 2 5" xfId="0"/>
    <cellStyle name="Normal 23 3 2 2 5 2" xfId="0"/>
    <cellStyle name="Normal 23 3 2 2 6" xfId="0"/>
    <cellStyle name="Normal 23 3 2 3" xfId="0"/>
    <cellStyle name="Normal 23 3 2 3 2" xfId="0"/>
    <cellStyle name="Normal 23 3 2 3 2 2" xfId="0"/>
    <cellStyle name="Normal 23 3 2 3 2 2 2" xfId="0"/>
    <cellStyle name="Normal 23 3 2 3 2 2 2 2" xfId="0"/>
    <cellStyle name="Normal 23 3 2 3 2 2 3" xfId="0"/>
    <cellStyle name="Normal 23 3 2 3 2 3" xfId="0"/>
    <cellStyle name="Normal 23 3 2 3 2 3 2" xfId="0"/>
    <cellStyle name="Normal 23 3 2 3 2 4" xfId="0"/>
    <cellStyle name="Normal 23 3 2 3 3" xfId="0"/>
    <cellStyle name="Normal 23 3 2 3 3 2" xfId="0"/>
    <cellStyle name="Normal 23 3 2 3 3 2 2" xfId="0"/>
    <cellStyle name="Normal 23 3 2 3 3 3" xfId="0"/>
    <cellStyle name="Normal 23 3 2 3 4" xfId="0"/>
    <cellStyle name="Normal 23 3 2 3 4 2" xfId="0"/>
    <cellStyle name="Normal 23 3 2 3 5" xfId="0"/>
    <cellStyle name="Normal 23 3 2 4" xfId="0"/>
    <cellStyle name="Normal 23 3 2 4 2" xfId="0"/>
    <cellStyle name="Normal 23 3 2 4 2 2" xfId="0"/>
    <cellStyle name="Normal 23 3 2 4 2 2 2" xfId="0"/>
    <cellStyle name="Normal 23 3 2 4 2 3" xfId="0"/>
    <cellStyle name="Normal 23 3 2 4 3" xfId="0"/>
    <cellStyle name="Normal 23 3 2 4 3 2" xfId="0"/>
    <cellStyle name="Normal 23 3 2 4 4" xfId="0"/>
    <cellStyle name="Normal 23 3 2 5" xfId="0"/>
    <cellStyle name="Normal 23 3 2 5 2" xfId="0"/>
    <cellStyle name="Normal 23 3 2 5 2 2" xfId="0"/>
    <cellStyle name="Normal 23 3 2 5 3" xfId="0"/>
    <cellStyle name="Normal 23 3 2 6" xfId="0"/>
    <cellStyle name="Normal 23 3 2 6 2" xfId="0"/>
    <cellStyle name="Normal 23 3 2 7" xfId="0"/>
    <cellStyle name="Normal 23 3 3" xfId="0"/>
    <cellStyle name="Normal 23 3 3 2" xfId="0"/>
    <cellStyle name="Normal 23 3 3 2 2" xfId="0"/>
    <cellStyle name="Normal 23 3 3 2 2 2" xfId="0"/>
    <cellStyle name="Normal 23 3 3 2 2 2 2" xfId="0"/>
    <cellStyle name="Normal 23 3 3 2 2 2 2 2" xfId="0"/>
    <cellStyle name="Normal 23 3 3 2 2 2 3" xfId="0"/>
    <cellStyle name="Normal 23 3 3 2 2 3" xfId="0"/>
    <cellStyle name="Normal 23 3 3 2 2 3 2" xfId="0"/>
    <cellStyle name="Normal 23 3 3 2 2 4" xfId="0"/>
    <cellStyle name="Normal 23 3 3 2 3" xfId="0"/>
    <cellStyle name="Normal 23 3 3 2 3 2" xfId="0"/>
    <cellStyle name="Normal 23 3 3 2 3 2 2" xfId="0"/>
    <cellStyle name="Normal 23 3 3 2 3 3" xfId="0"/>
    <cellStyle name="Normal 23 3 3 2 4" xfId="0"/>
    <cellStyle name="Normal 23 3 3 2 4 2" xfId="0"/>
    <cellStyle name="Normal 23 3 3 2 5" xfId="0"/>
    <cellStyle name="Normal 23 3 3 3" xfId="0"/>
    <cellStyle name="Normal 23 3 3 3 2" xfId="0"/>
    <cellStyle name="Normal 23 3 3 3 2 2" xfId="0"/>
    <cellStyle name="Normal 23 3 3 3 2 2 2" xfId="0"/>
    <cellStyle name="Normal 23 3 3 3 2 3" xfId="0"/>
    <cellStyle name="Normal 23 3 3 3 3" xfId="0"/>
    <cellStyle name="Normal 23 3 3 3 3 2" xfId="0"/>
    <cellStyle name="Normal 23 3 3 3 4" xfId="0"/>
    <cellStyle name="Normal 23 3 3 4" xfId="0"/>
    <cellStyle name="Normal 23 3 3 4 2" xfId="0"/>
    <cellStyle name="Normal 23 3 3 4 2 2" xfId="0"/>
    <cellStyle name="Normal 23 3 3 4 3" xfId="0"/>
    <cellStyle name="Normal 23 3 3 5" xfId="0"/>
    <cellStyle name="Normal 23 3 3 5 2" xfId="0"/>
    <cellStyle name="Normal 23 3 3 6" xfId="0"/>
    <cellStyle name="Normal 23 3 4" xfId="0"/>
    <cellStyle name="Normal 23 3 4 2" xfId="0"/>
    <cellStyle name="Normal 23 3 4 2 2" xfId="0"/>
    <cellStyle name="Normal 23 3 4 2 2 2" xfId="0"/>
    <cellStyle name="Normal 23 3 4 2 2 2 2" xfId="0"/>
    <cellStyle name="Normal 23 3 4 2 2 3" xfId="0"/>
    <cellStyle name="Normal 23 3 4 2 3" xfId="0"/>
    <cellStyle name="Normal 23 3 4 2 3 2" xfId="0"/>
    <cellStyle name="Normal 23 3 4 2 4" xfId="0"/>
    <cellStyle name="Normal 23 3 4 3" xfId="0"/>
    <cellStyle name="Normal 23 3 4 3 2" xfId="0"/>
    <cellStyle name="Normal 23 3 4 3 2 2" xfId="0"/>
    <cellStyle name="Normal 23 3 4 3 3" xfId="0"/>
    <cellStyle name="Normal 23 3 4 4" xfId="0"/>
    <cellStyle name="Normal 23 3 4 4 2" xfId="0"/>
    <cellStyle name="Normal 23 3 4 5" xfId="0"/>
    <cellStyle name="Normal 23 3 5" xfId="0"/>
    <cellStyle name="Normal 23 3 5 2" xfId="0"/>
    <cellStyle name="Normal 23 3 5 2 2" xfId="0"/>
    <cellStyle name="Normal 23 3 5 2 2 2" xfId="0"/>
    <cellStyle name="Normal 23 3 5 2 3" xfId="0"/>
    <cellStyle name="Normal 23 3 5 3" xfId="0"/>
    <cellStyle name="Normal 23 3 5 3 2" xfId="0"/>
    <cellStyle name="Normal 23 3 5 4" xfId="0"/>
    <cellStyle name="Normal 23 3 6" xfId="0"/>
    <cellStyle name="Normal 23 3 6 2" xfId="0"/>
    <cellStyle name="Normal 23 3 6 2 2" xfId="0"/>
    <cellStyle name="Normal 23 3 6 3" xfId="0"/>
    <cellStyle name="Normal 23 3 7" xfId="0"/>
    <cellStyle name="Normal 23 3 7 2" xfId="0"/>
    <cellStyle name="Normal 23 3 8" xfId="0"/>
    <cellStyle name="Normal 23 4" xfId="0"/>
    <cellStyle name="Normal 23 4 2" xfId="0"/>
    <cellStyle name="Normal 23 4 2 2" xfId="0"/>
    <cellStyle name="Normal 23 4 2 2 2" xfId="0"/>
    <cellStyle name="Normal 23 4 2 2 2 2" xfId="0"/>
    <cellStyle name="Normal 23 4 2 2 2 2 2" xfId="0"/>
    <cellStyle name="Normal 23 4 2 2 2 2 2 2" xfId="0"/>
    <cellStyle name="Normal 23 4 2 2 2 2 3" xfId="0"/>
    <cellStyle name="Normal 23 4 2 2 2 3" xfId="0"/>
    <cellStyle name="Normal 23 4 2 2 2 3 2" xfId="0"/>
    <cellStyle name="Normal 23 4 2 2 2 4" xfId="0"/>
    <cellStyle name="Normal 23 4 2 2 3" xfId="0"/>
    <cellStyle name="Normal 23 4 2 2 3 2" xfId="0"/>
    <cellStyle name="Normal 23 4 2 2 3 2 2" xfId="0"/>
    <cellStyle name="Normal 23 4 2 2 3 3" xfId="0"/>
    <cellStyle name="Normal 23 4 2 2 4" xfId="0"/>
    <cellStyle name="Normal 23 4 2 2 4 2" xfId="0"/>
    <cellStyle name="Normal 23 4 2 2 5" xfId="0"/>
    <cellStyle name="Normal 23 4 2 3" xfId="0"/>
    <cellStyle name="Normal 23 4 2 3 2" xfId="0"/>
    <cellStyle name="Normal 23 4 2 3 2 2" xfId="0"/>
    <cellStyle name="Normal 23 4 2 3 2 2 2" xfId="0"/>
    <cellStyle name="Normal 23 4 2 3 2 3" xfId="0"/>
    <cellStyle name="Normal 23 4 2 3 3" xfId="0"/>
    <cellStyle name="Normal 23 4 2 3 3 2" xfId="0"/>
    <cellStyle name="Normal 23 4 2 3 4" xfId="0"/>
    <cellStyle name="Normal 23 4 2 4" xfId="0"/>
    <cellStyle name="Normal 23 4 2 4 2" xfId="0"/>
    <cellStyle name="Normal 23 4 2 4 2 2" xfId="0"/>
    <cellStyle name="Normal 23 4 2 4 3" xfId="0"/>
    <cellStyle name="Normal 23 4 2 5" xfId="0"/>
    <cellStyle name="Normal 23 4 2 5 2" xfId="0"/>
    <cellStyle name="Normal 23 4 2 6" xfId="0"/>
    <cellStyle name="Normal 23 4 3" xfId="0"/>
    <cellStyle name="Normal 23 4 3 2" xfId="0"/>
    <cellStyle name="Normal 23 4 3 2 2" xfId="0"/>
    <cellStyle name="Normal 23 4 3 2 2 2" xfId="0"/>
    <cellStyle name="Normal 23 4 3 2 2 2 2" xfId="0"/>
    <cellStyle name="Normal 23 4 3 2 2 3" xfId="0"/>
    <cellStyle name="Normal 23 4 3 2 3" xfId="0"/>
    <cellStyle name="Normal 23 4 3 2 3 2" xfId="0"/>
    <cellStyle name="Normal 23 4 3 2 4" xfId="0"/>
    <cellStyle name="Normal 23 4 3 3" xfId="0"/>
    <cellStyle name="Normal 23 4 3 3 2" xfId="0"/>
    <cellStyle name="Normal 23 4 3 3 2 2" xfId="0"/>
    <cellStyle name="Normal 23 4 3 3 3" xfId="0"/>
    <cellStyle name="Normal 23 4 3 4" xfId="0"/>
    <cellStyle name="Normal 23 4 3 4 2" xfId="0"/>
    <cellStyle name="Normal 23 4 3 5" xfId="0"/>
    <cellStyle name="Normal 23 4 4" xfId="0"/>
    <cellStyle name="Normal 23 4 4 2" xfId="0"/>
    <cellStyle name="Normal 23 4 4 2 2" xfId="0"/>
    <cellStyle name="Normal 23 4 4 2 2 2" xfId="0"/>
    <cellStyle name="Normal 23 4 4 2 3" xfId="0"/>
    <cellStyle name="Normal 23 4 4 3" xfId="0"/>
    <cellStyle name="Normal 23 4 4 3 2" xfId="0"/>
    <cellStyle name="Normal 23 4 4 4" xfId="0"/>
    <cellStyle name="Normal 23 4 5" xfId="0"/>
    <cellStyle name="Normal 23 4 5 2" xfId="0"/>
    <cellStyle name="Normal 23 4 5 2 2" xfId="0"/>
    <cellStyle name="Normal 23 4 5 3" xfId="0"/>
    <cellStyle name="Normal 23 4 6" xfId="0"/>
    <cellStyle name="Normal 23 4 6 2" xfId="0"/>
    <cellStyle name="Normal 23 4 7" xfId="0"/>
    <cellStyle name="Normal 23 5" xfId="0"/>
    <cellStyle name="Normal 23 5 2" xfId="0"/>
    <cellStyle name="Normal 23 5 2 2" xfId="0"/>
    <cellStyle name="Normal 23 5 2 2 2" xfId="0"/>
    <cellStyle name="Normal 23 5 2 2 2 2" xfId="0"/>
    <cellStyle name="Normal 23 5 2 2 2 2 2" xfId="0"/>
    <cellStyle name="Normal 23 5 2 2 2 3" xfId="0"/>
    <cellStyle name="Normal 23 5 2 2 3" xfId="0"/>
    <cellStyle name="Normal 23 5 2 2 3 2" xfId="0"/>
    <cellStyle name="Normal 23 5 2 2 4" xfId="0"/>
    <cellStyle name="Normal 23 5 2 3" xfId="0"/>
    <cellStyle name="Normal 23 5 2 3 2" xfId="0"/>
    <cellStyle name="Normal 23 5 2 3 2 2" xfId="0"/>
    <cellStyle name="Normal 23 5 2 3 3" xfId="0"/>
    <cellStyle name="Normal 23 5 2 4" xfId="0"/>
    <cellStyle name="Normal 23 5 2 4 2" xfId="0"/>
    <cellStyle name="Normal 23 5 2 5" xfId="0"/>
    <cellStyle name="Normal 23 5 3" xfId="0"/>
    <cellStyle name="Normal 23 5 3 2" xfId="0"/>
    <cellStyle name="Normal 23 5 3 2 2" xfId="0"/>
    <cellStyle name="Normal 23 5 3 2 2 2" xfId="0"/>
    <cellStyle name="Normal 23 5 3 2 3" xfId="0"/>
    <cellStyle name="Normal 23 5 3 3" xfId="0"/>
    <cellStyle name="Normal 23 5 3 3 2" xfId="0"/>
    <cellStyle name="Normal 23 5 3 4" xfId="0"/>
    <cellStyle name="Normal 23 5 4" xfId="0"/>
    <cellStyle name="Normal 23 5 4 2" xfId="0"/>
    <cellStyle name="Normal 23 5 4 2 2" xfId="0"/>
    <cellStyle name="Normal 23 5 4 3" xfId="0"/>
    <cellStyle name="Normal 23 5 5" xfId="0"/>
    <cellStyle name="Normal 23 5 5 2" xfId="0"/>
    <cellStyle name="Normal 23 5 6" xfId="0"/>
    <cellStyle name="Normal 23 6" xfId="0"/>
    <cellStyle name="Normal 23 6 2" xfId="0"/>
    <cellStyle name="Normal 23 6 2 2" xfId="0"/>
    <cellStyle name="Normal 23 6 2 2 2" xfId="0"/>
    <cellStyle name="Normal 23 6 2 2 2 2" xfId="0"/>
    <cellStyle name="Normal 23 6 2 2 3" xfId="0"/>
    <cellStyle name="Normal 23 6 2 3" xfId="0"/>
    <cellStyle name="Normal 23 6 2 3 2" xfId="0"/>
    <cellStyle name="Normal 23 6 2 4" xfId="0"/>
    <cellStyle name="Normal 23 6 3" xfId="0"/>
    <cellStyle name="Normal 23 6 3 2" xfId="0"/>
    <cellStyle name="Normal 23 6 3 2 2" xfId="0"/>
    <cellStyle name="Normal 23 6 3 3" xfId="0"/>
    <cellStyle name="Normal 23 6 4" xfId="0"/>
    <cellStyle name="Normal 23 6 4 2" xfId="0"/>
    <cellStyle name="Normal 23 6 5" xfId="0"/>
    <cellStyle name="Normal 23 7" xfId="0"/>
    <cellStyle name="Normal 23 7 2" xfId="0"/>
    <cellStyle name="Normal 23 7 2 2" xfId="0"/>
    <cellStyle name="Normal 23 7 2 2 2" xfId="0"/>
    <cellStyle name="Normal 23 7 2 3" xfId="0"/>
    <cellStyle name="Normal 23 7 3" xfId="0"/>
    <cellStyle name="Normal 23 7 3 2" xfId="0"/>
    <cellStyle name="Normal 23 7 4" xfId="0"/>
    <cellStyle name="Normal 23 8" xfId="0"/>
    <cellStyle name="Normal 23 8 2" xfId="0"/>
    <cellStyle name="Normal 23 8 2 2" xfId="0"/>
    <cellStyle name="Normal 23 8 3" xfId="0"/>
    <cellStyle name="Normal 23 9" xfId="0"/>
    <cellStyle name="Normal 23 9 2" xfId="0"/>
    <cellStyle name="Normal 24" xfId="0"/>
    <cellStyle name="Normal 24 10" xfId="0"/>
    <cellStyle name="Normal 24 2" xfId="0"/>
    <cellStyle name="Normal 24 2 2" xfId="0"/>
    <cellStyle name="Normal 24 2 2 2" xfId="0"/>
    <cellStyle name="Normal 24 2 2 2 2" xfId="0"/>
    <cellStyle name="Normal 24 2 2 2 2 2" xfId="0"/>
    <cellStyle name="Normal 24 2 2 2 2 2 2" xfId="0"/>
    <cellStyle name="Normal 24 2 2 2 2 2 2 2" xfId="0"/>
    <cellStyle name="Normal 24 2 2 2 2 2 2 2 2" xfId="0"/>
    <cellStyle name="Normal 24 2 2 2 2 2 2 2 2 2" xfId="0"/>
    <cellStyle name="Normal 24 2 2 2 2 2 2 2 3" xfId="0"/>
    <cellStyle name="Normal 24 2 2 2 2 2 2 3" xfId="0"/>
    <cellStyle name="Normal 24 2 2 2 2 2 2 3 2" xfId="0"/>
    <cellStyle name="Normal 24 2 2 2 2 2 2 4" xfId="0"/>
    <cellStyle name="Normal 24 2 2 2 2 2 3" xfId="0"/>
    <cellStyle name="Normal 24 2 2 2 2 2 3 2" xfId="0"/>
    <cellStyle name="Normal 24 2 2 2 2 2 3 2 2" xfId="0"/>
    <cellStyle name="Normal 24 2 2 2 2 2 3 3" xfId="0"/>
    <cellStyle name="Normal 24 2 2 2 2 2 4" xfId="0"/>
    <cellStyle name="Normal 24 2 2 2 2 2 4 2" xfId="0"/>
    <cellStyle name="Normal 24 2 2 2 2 2 5" xfId="0"/>
    <cellStyle name="Normal 24 2 2 2 2 3" xfId="0"/>
    <cellStyle name="Normal 24 2 2 2 2 3 2" xfId="0"/>
    <cellStyle name="Normal 24 2 2 2 2 3 2 2" xfId="0"/>
    <cellStyle name="Normal 24 2 2 2 2 3 2 2 2" xfId="0"/>
    <cellStyle name="Normal 24 2 2 2 2 3 2 3" xfId="0"/>
    <cellStyle name="Normal 24 2 2 2 2 3 3" xfId="0"/>
    <cellStyle name="Normal 24 2 2 2 2 3 3 2" xfId="0"/>
    <cellStyle name="Normal 24 2 2 2 2 3 4" xfId="0"/>
    <cellStyle name="Normal 24 2 2 2 2 4" xfId="0"/>
    <cellStyle name="Normal 24 2 2 2 2 4 2" xfId="0"/>
    <cellStyle name="Normal 24 2 2 2 2 4 2 2" xfId="0"/>
    <cellStyle name="Normal 24 2 2 2 2 4 3" xfId="0"/>
    <cellStyle name="Normal 24 2 2 2 2 5" xfId="0"/>
    <cellStyle name="Normal 24 2 2 2 2 5 2" xfId="0"/>
    <cellStyle name="Normal 24 2 2 2 2 6" xfId="0"/>
    <cellStyle name="Normal 24 2 2 2 3" xfId="0"/>
    <cellStyle name="Normal 24 2 2 2 3 2" xfId="0"/>
    <cellStyle name="Normal 24 2 2 2 3 2 2" xfId="0"/>
    <cellStyle name="Normal 24 2 2 2 3 2 2 2" xfId="0"/>
    <cellStyle name="Normal 24 2 2 2 3 2 2 2 2" xfId="0"/>
    <cellStyle name="Normal 24 2 2 2 3 2 2 3" xfId="0"/>
    <cellStyle name="Normal 24 2 2 2 3 2 3" xfId="0"/>
    <cellStyle name="Normal 24 2 2 2 3 2 3 2" xfId="0"/>
    <cellStyle name="Normal 24 2 2 2 3 2 4" xfId="0"/>
    <cellStyle name="Normal 24 2 2 2 3 3" xfId="0"/>
    <cellStyle name="Normal 24 2 2 2 3 3 2" xfId="0"/>
    <cellStyle name="Normal 24 2 2 2 3 3 2 2" xfId="0"/>
    <cellStyle name="Normal 24 2 2 2 3 3 3" xfId="0"/>
    <cellStyle name="Normal 24 2 2 2 3 4" xfId="0"/>
    <cellStyle name="Normal 24 2 2 2 3 4 2" xfId="0"/>
    <cellStyle name="Normal 24 2 2 2 3 5" xfId="0"/>
    <cellStyle name="Normal 24 2 2 2 4" xfId="0"/>
    <cellStyle name="Normal 24 2 2 2 4 2" xfId="0"/>
    <cellStyle name="Normal 24 2 2 2 4 2 2" xfId="0"/>
    <cellStyle name="Normal 24 2 2 2 4 2 2 2" xfId="0"/>
    <cellStyle name="Normal 24 2 2 2 4 2 3" xfId="0"/>
    <cellStyle name="Normal 24 2 2 2 4 3" xfId="0"/>
    <cellStyle name="Normal 24 2 2 2 4 3 2" xfId="0"/>
    <cellStyle name="Normal 24 2 2 2 4 4" xfId="0"/>
    <cellStyle name="Normal 24 2 2 2 5" xfId="0"/>
    <cellStyle name="Normal 24 2 2 2 5 2" xfId="0"/>
    <cellStyle name="Normal 24 2 2 2 5 2 2" xfId="0"/>
    <cellStyle name="Normal 24 2 2 2 5 3" xfId="0"/>
    <cellStyle name="Normal 24 2 2 2 6" xfId="0"/>
    <cellStyle name="Normal 24 2 2 2 6 2" xfId="0"/>
    <cellStyle name="Normal 24 2 2 2 7" xfId="0"/>
    <cellStyle name="Normal 24 2 2 3" xfId="0"/>
    <cellStyle name="Normal 24 2 2 3 2" xfId="0"/>
    <cellStyle name="Normal 24 2 2 3 2 2" xfId="0"/>
    <cellStyle name="Normal 24 2 2 3 2 2 2" xfId="0"/>
    <cellStyle name="Normal 24 2 2 3 2 2 2 2" xfId="0"/>
    <cellStyle name="Normal 24 2 2 3 2 2 2 2 2" xfId="0"/>
    <cellStyle name="Normal 24 2 2 3 2 2 2 3" xfId="0"/>
    <cellStyle name="Normal 24 2 2 3 2 2 3" xfId="0"/>
    <cellStyle name="Normal 24 2 2 3 2 2 3 2" xfId="0"/>
    <cellStyle name="Normal 24 2 2 3 2 2 4" xfId="0"/>
    <cellStyle name="Normal 24 2 2 3 2 3" xfId="0"/>
    <cellStyle name="Normal 24 2 2 3 2 3 2" xfId="0"/>
    <cellStyle name="Normal 24 2 2 3 2 3 2 2" xfId="0"/>
    <cellStyle name="Normal 24 2 2 3 2 3 3" xfId="0"/>
    <cellStyle name="Normal 24 2 2 3 2 4" xfId="0"/>
    <cellStyle name="Normal 24 2 2 3 2 4 2" xfId="0"/>
    <cellStyle name="Normal 24 2 2 3 2 5" xfId="0"/>
    <cellStyle name="Normal 24 2 2 3 3" xfId="0"/>
    <cellStyle name="Normal 24 2 2 3 3 2" xfId="0"/>
    <cellStyle name="Normal 24 2 2 3 3 2 2" xfId="0"/>
    <cellStyle name="Normal 24 2 2 3 3 2 2 2" xfId="0"/>
    <cellStyle name="Normal 24 2 2 3 3 2 3" xfId="0"/>
    <cellStyle name="Normal 24 2 2 3 3 3" xfId="0"/>
    <cellStyle name="Normal 24 2 2 3 3 3 2" xfId="0"/>
    <cellStyle name="Normal 24 2 2 3 3 4" xfId="0"/>
    <cellStyle name="Normal 24 2 2 3 4" xfId="0"/>
    <cellStyle name="Normal 24 2 2 3 4 2" xfId="0"/>
    <cellStyle name="Normal 24 2 2 3 4 2 2" xfId="0"/>
    <cellStyle name="Normal 24 2 2 3 4 3" xfId="0"/>
    <cellStyle name="Normal 24 2 2 3 5" xfId="0"/>
    <cellStyle name="Normal 24 2 2 3 5 2" xfId="0"/>
    <cellStyle name="Normal 24 2 2 3 6" xfId="0"/>
    <cellStyle name="Normal 24 2 2 4" xfId="0"/>
    <cellStyle name="Normal 24 2 2 4 2" xfId="0"/>
    <cellStyle name="Normal 24 2 2 4 2 2" xfId="0"/>
    <cellStyle name="Normal 24 2 2 4 2 2 2" xfId="0"/>
    <cellStyle name="Normal 24 2 2 4 2 2 2 2" xfId="0"/>
    <cellStyle name="Normal 24 2 2 4 2 2 3" xfId="0"/>
    <cellStyle name="Normal 24 2 2 4 2 3" xfId="0"/>
    <cellStyle name="Normal 24 2 2 4 2 3 2" xfId="0"/>
    <cellStyle name="Normal 24 2 2 4 2 4" xfId="0"/>
    <cellStyle name="Normal 24 2 2 4 3" xfId="0"/>
    <cellStyle name="Normal 24 2 2 4 3 2" xfId="0"/>
    <cellStyle name="Normal 24 2 2 4 3 2 2" xfId="0"/>
    <cellStyle name="Normal 24 2 2 4 3 3" xfId="0"/>
    <cellStyle name="Normal 24 2 2 4 4" xfId="0"/>
    <cellStyle name="Normal 24 2 2 4 4 2" xfId="0"/>
    <cellStyle name="Normal 24 2 2 4 5" xfId="0"/>
    <cellStyle name="Normal 24 2 2 5" xfId="0"/>
    <cellStyle name="Normal 24 2 2 5 2" xfId="0"/>
    <cellStyle name="Normal 24 2 2 5 2 2" xfId="0"/>
    <cellStyle name="Normal 24 2 2 5 2 2 2" xfId="0"/>
    <cellStyle name="Normal 24 2 2 5 2 3" xfId="0"/>
    <cellStyle name="Normal 24 2 2 5 3" xfId="0"/>
    <cellStyle name="Normal 24 2 2 5 3 2" xfId="0"/>
    <cellStyle name="Normal 24 2 2 5 4" xfId="0"/>
    <cellStyle name="Normal 24 2 2 6" xfId="0"/>
    <cellStyle name="Normal 24 2 2 6 2" xfId="0"/>
    <cellStyle name="Normal 24 2 2 6 2 2" xfId="0"/>
    <cellStyle name="Normal 24 2 2 6 3" xfId="0"/>
    <cellStyle name="Normal 24 2 2 7" xfId="0"/>
    <cellStyle name="Normal 24 2 2 7 2" xfId="0"/>
    <cellStyle name="Normal 24 2 2 8" xfId="0"/>
    <cellStyle name="Normal 24 2 3" xfId="0"/>
    <cellStyle name="Normal 24 2 3 2" xfId="0"/>
    <cellStyle name="Normal 24 2 3 2 2" xfId="0"/>
    <cellStyle name="Normal 24 2 3 2 2 2" xfId="0"/>
    <cellStyle name="Normal 24 2 3 2 2 2 2" xfId="0"/>
    <cellStyle name="Normal 24 2 3 2 2 2 2 2" xfId="0"/>
    <cellStyle name="Normal 24 2 3 2 2 2 2 2 2" xfId="0"/>
    <cellStyle name="Normal 24 2 3 2 2 2 2 3" xfId="0"/>
    <cellStyle name="Normal 24 2 3 2 2 2 3" xfId="0"/>
    <cellStyle name="Normal 24 2 3 2 2 2 3 2" xfId="0"/>
    <cellStyle name="Normal 24 2 3 2 2 2 4" xfId="0"/>
    <cellStyle name="Normal 24 2 3 2 2 3" xfId="0"/>
    <cellStyle name="Normal 24 2 3 2 2 3 2" xfId="0"/>
    <cellStyle name="Normal 24 2 3 2 2 3 2 2" xfId="0"/>
    <cellStyle name="Normal 24 2 3 2 2 3 3" xfId="0"/>
    <cellStyle name="Normal 24 2 3 2 2 4" xfId="0"/>
    <cellStyle name="Normal 24 2 3 2 2 4 2" xfId="0"/>
    <cellStyle name="Normal 24 2 3 2 2 5" xfId="0"/>
    <cellStyle name="Normal 24 2 3 2 3" xfId="0"/>
    <cellStyle name="Normal 24 2 3 2 3 2" xfId="0"/>
    <cellStyle name="Normal 24 2 3 2 3 2 2" xfId="0"/>
    <cellStyle name="Normal 24 2 3 2 3 2 2 2" xfId="0"/>
    <cellStyle name="Normal 24 2 3 2 3 2 3" xfId="0"/>
    <cellStyle name="Normal 24 2 3 2 3 3" xfId="0"/>
    <cellStyle name="Normal 24 2 3 2 3 3 2" xfId="0"/>
    <cellStyle name="Normal 24 2 3 2 3 4" xfId="0"/>
    <cellStyle name="Normal 24 2 3 2 4" xfId="0"/>
    <cellStyle name="Normal 24 2 3 2 4 2" xfId="0"/>
    <cellStyle name="Normal 24 2 3 2 4 2 2" xfId="0"/>
    <cellStyle name="Normal 24 2 3 2 4 3" xfId="0"/>
    <cellStyle name="Normal 24 2 3 2 5" xfId="0"/>
    <cellStyle name="Normal 24 2 3 2 5 2" xfId="0"/>
    <cellStyle name="Normal 24 2 3 2 6" xfId="0"/>
    <cellStyle name="Normal 24 2 3 3" xfId="0"/>
    <cellStyle name="Normal 24 2 3 3 2" xfId="0"/>
    <cellStyle name="Normal 24 2 3 3 2 2" xfId="0"/>
    <cellStyle name="Normal 24 2 3 3 2 2 2" xfId="0"/>
    <cellStyle name="Normal 24 2 3 3 2 2 2 2" xfId="0"/>
    <cellStyle name="Normal 24 2 3 3 2 2 3" xfId="0"/>
    <cellStyle name="Normal 24 2 3 3 2 3" xfId="0"/>
    <cellStyle name="Normal 24 2 3 3 2 3 2" xfId="0"/>
    <cellStyle name="Normal 24 2 3 3 2 4" xfId="0"/>
    <cellStyle name="Normal 24 2 3 3 3" xfId="0"/>
    <cellStyle name="Normal 24 2 3 3 3 2" xfId="0"/>
    <cellStyle name="Normal 24 2 3 3 3 2 2" xfId="0"/>
    <cellStyle name="Normal 24 2 3 3 3 3" xfId="0"/>
    <cellStyle name="Normal 24 2 3 3 4" xfId="0"/>
    <cellStyle name="Normal 24 2 3 3 4 2" xfId="0"/>
    <cellStyle name="Normal 24 2 3 3 5" xfId="0"/>
    <cellStyle name="Normal 24 2 3 4" xfId="0"/>
    <cellStyle name="Normal 24 2 3 4 2" xfId="0"/>
    <cellStyle name="Normal 24 2 3 4 2 2" xfId="0"/>
    <cellStyle name="Normal 24 2 3 4 2 2 2" xfId="0"/>
    <cellStyle name="Normal 24 2 3 4 2 3" xfId="0"/>
    <cellStyle name="Normal 24 2 3 4 3" xfId="0"/>
    <cellStyle name="Normal 24 2 3 4 3 2" xfId="0"/>
    <cellStyle name="Normal 24 2 3 4 4" xfId="0"/>
    <cellStyle name="Normal 24 2 3 5" xfId="0"/>
    <cellStyle name="Normal 24 2 3 5 2" xfId="0"/>
    <cellStyle name="Normal 24 2 3 5 2 2" xfId="0"/>
    <cellStyle name="Normal 24 2 3 5 3" xfId="0"/>
    <cellStyle name="Normal 24 2 3 6" xfId="0"/>
    <cellStyle name="Normal 24 2 3 6 2" xfId="0"/>
    <cellStyle name="Normal 24 2 3 7" xfId="0"/>
    <cellStyle name="Normal 24 2 4" xfId="0"/>
    <cellStyle name="Normal 24 2 4 2" xfId="0"/>
    <cellStyle name="Normal 24 2 4 2 2" xfId="0"/>
    <cellStyle name="Normal 24 2 4 2 2 2" xfId="0"/>
    <cellStyle name="Normal 24 2 4 2 2 2 2" xfId="0"/>
    <cellStyle name="Normal 24 2 4 2 2 2 2 2" xfId="0"/>
    <cellStyle name="Normal 24 2 4 2 2 2 3" xfId="0"/>
    <cellStyle name="Normal 24 2 4 2 2 3" xfId="0"/>
    <cellStyle name="Normal 24 2 4 2 2 3 2" xfId="0"/>
    <cellStyle name="Normal 24 2 4 2 2 4" xfId="0"/>
    <cellStyle name="Normal 24 2 4 2 3" xfId="0"/>
    <cellStyle name="Normal 24 2 4 2 3 2" xfId="0"/>
    <cellStyle name="Normal 24 2 4 2 3 2 2" xfId="0"/>
    <cellStyle name="Normal 24 2 4 2 3 3" xfId="0"/>
    <cellStyle name="Normal 24 2 4 2 4" xfId="0"/>
    <cellStyle name="Normal 24 2 4 2 4 2" xfId="0"/>
    <cellStyle name="Normal 24 2 4 2 5" xfId="0"/>
    <cellStyle name="Normal 24 2 4 3" xfId="0"/>
    <cellStyle name="Normal 24 2 4 3 2" xfId="0"/>
    <cellStyle name="Normal 24 2 4 3 2 2" xfId="0"/>
    <cellStyle name="Normal 24 2 4 3 2 2 2" xfId="0"/>
    <cellStyle name="Normal 24 2 4 3 2 3" xfId="0"/>
    <cellStyle name="Normal 24 2 4 3 3" xfId="0"/>
    <cellStyle name="Normal 24 2 4 3 3 2" xfId="0"/>
    <cellStyle name="Normal 24 2 4 3 4" xfId="0"/>
    <cellStyle name="Normal 24 2 4 4" xfId="0"/>
    <cellStyle name="Normal 24 2 4 4 2" xfId="0"/>
    <cellStyle name="Normal 24 2 4 4 2 2" xfId="0"/>
    <cellStyle name="Normal 24 2 4 4 3" xfId="0"/>
    <cellStyle name="Normal 24 2 4 5" xfId="0"/>
    <cellStyle name="Normal 24 2 4 5 2" xfId="0"/>
    <cellStyle name="Normal 24 2 4 6" xfId="0"/>
    <cellStyle name="Normal 24 2 5" xfId="0"/>
    <cellStyle name="Normal 24 2 5 2" xfId="0"/>
    <cellStyle name="Normal 24 2 5 2 2" xfId="0"/>
    <cellStyle name="Normal 24 2 5 2 2 2" xfId="0"/>
    <cellStyle name="Normal 24 2 5 2 2 2 2" xfId="0"/>
    <cellStyle name="Normal 24 2 5 2 2 3" xfId="0"/>
    <cellStyle name="Normal 24 2 5 2 3" xfId="0"/>
    <cellStyle name="Normal 24 2 5 2 3 2" xfId="0"/>
    <cellStyle name="Normal 24 2 5 2 4" xfId="0"/>
    <cellStyle name="Normal 24 2 5 3" xfId="0"/>
    <cellStyle name="Normal 24 2 5 3 2" xfId="0"/>
    <cellStyle name="Normal 24 2 5 3 2 2" xfId="0"/>
    <cellStyle name="Normal 24 2 5 3 3" xfId="0"/>
    <cellStyle name="Normal 24 2 5 4" xfId="0"/>
    <cellStyle name="Normal 24 2 5 4 2" xfId="0"/>
    <cellStyle name="Normal 24 2 5 5" xfId="0"/>
    <cellStyle name="Normal 24 2 6" xfId="0"/>
    <cellStyle name="Normal 24 2 6 2" xfId="0"/>
    <cellStyle name="Normal 24 2 6 2 2" xfId="0"/>
    <cellStyle name="Normal 24 2 6 2 2 2" xfId="0"/>
    <cellStyle name="Normal 24 2 6 2 3" xfId="0"/>
    <cellStyle name="Normal 24 2 6 3" xfId="0"/>
    <cellStyle name="Normal 24 2 6 3 2" xfId="0"/>
    <cellStyle name="Normal 24 2 6 4" xfId="0"/>
    <cellStyle name="Normal 24 2 7" xfId="0"/>
    <cellStyle name="Normal 24 2 7 2" xfId="0"/>
    <cellStyle name="Normal 24 2 7 2 2" xfId="0"/>
    <cellStyle name="Normal 24 2 7 3" xfId="0"/>
    <cellStyle name="Normal 24 2 8" xfId="0"/>
    <cellStyle name="Normal 24 2 8 2" xfId="0"/>
    <cellStyle name="Normal 24 2 9" xfId="0"/>
    <cellStyle name="Normal 24 3" xfId="0"/>
    <cellStyle name="Normal 24 3 2" xfId="0"/>
    <cellStyle name="Normal 24 3 2 2" xfId="0"/>
    <cellStyle name="Normal 24 3 2 2 2" xfId="0"/>
    <cellStyle name="Normal 24 3 2 2 2 2" xfId="0"/>
    <cellStyle name="Normal 24 3 2 2 2 2 2" xfId="0"/>
    <cellStyle name="Normal 24 3 2 2 2 2 2 2" xfId="0"/>
    <cellStyle name="Normal 24 3 2 2 2 2 2 2 2" xfId="0"/>
    <cellStyle name="Normal 24 3 2 2 2 2 2 3" xfId="0"/>
    <cellStyle name="Normal 24 3 2 2 2 2 3" xfId="0"/>
    <cellStyle name="Normal 24 3 2 2 2 2 3 2" xfId="0"/>
    <cellStyle name="Normal 24 3 2 2 2 2 4" xfId="0"/>
    <cellStyle name="Normal 24 3 2 2 2 3" xfId="0"/>
    <cellStyle name="Normal 24 3 2 2 2 3 2" xfId="0"/>
    <cellStyle name="Normal 24 3 2 2 2 3 2 2" xfId="0"/>
    <cellStyle name="Normal 24 3 2 2 2 3 3" xfId="0"/>
    <cellStyle name="Normal 24 3 2 2 2 4" xfId="0"/>
    <cellStyle name="Normal 24 3 2 2 2 4 2" xfId="0"/>
    <cellStyle name="Normal 24 3 2 2 2 5" xfId="0"/>
    <cellStyle name="Normal 24 3 2 2 3" xfId="0"/>
    <cellStyle name="Normal 24 3 2 2 3 2" xfId="0"/>
    <cellStyle name="Normal 24 3 2 2 3 2 2" xfId="0"/>
    <cellStyle name="Normal 24 3 2 2 3 2 2 2" xfId="0"/>
    <cellStyle name="Normal 24 3 2 2 3 2 3" xfId="0"/>
    <cellStyle name="Normal 24 3 2 2 3 3" xfId="0"/>
    <cellStyle name="Normal 24 3 2 2 3 3 2" xfId="0"/>
    <cellStyle name="Normal 24 3 2 2 3 4" xfId="0"/>
    <cellStyle name="Normal 24 3 2 2 4" xfId="0"/>
    <cellStyle name="Normal 24 3 2 2 4 2" xfId="0"/>
    <cellStyle name="Normal 24 3 2 2 4 2 2" xfId="0"/>
    <cellStyle name="Normal 24 3 2 2 4 3" xfId="0"/>
    <cellStyle name="Normal 24 3 2 2 5" xfId="0"/>
    <cellStyle name="Normal 24 3 2 2 5 2" xfId="0"/>
    <cellStyle name="Normal 24 3 2 2 6" xfId="0"/>
    <cellStyle name="Normal 24 3 2 3" xfId="0"/>
    <cellStyle name="Normal 24 3 2 3 2" xfId="0"/>
    <cellStyle name="Normal 24 3 2 3 2 2" xfId="0"/>
    <cellStyle name="Normal 24 3 2 3 2 2 2" xfId="0"/>
    <cellStyle name="Normal 24 3 2 3 2 2 2 2" xfId="0"/>
    <cellStyle name="Normal 24 3 2 3 2 2 3" xfId="0"/>
    <cellStyle name="Normal 24 3 2 3 2 3" xfId="0"/>
    <cellStyle name="Normal 24 3 2 3 2 3 2" xfId="0"/>
    <cellStyle name="Normal 24 3 2 3 2 4" xfId="0"/>
    <cellStyle name="Normal 24 3 2 3 3" xfId="0"/>
    <cellStyle name="Normal 24 3 2 3 3 2" xfId="0"/>
    <cellStyle name="Normal 24 3 2 3 3 2 2" xfId="0"/>
    <cellStyle name="Normal 24 3 2 3 3 3" xfId="0"/>
    <cellStyle name="Normal 24 3 2 3 4" xfId="0"/>
    <cellStyle name="Normal 24 3 2 3 4 2" xfId="0"/>
    <cellStyle name="Normal 24 3 2 3 5" xfId="0"/>
    <cellStyle name="Normal 24 3 2 4" xfId="0"/>
    <cellStyle name="Normal 24 3 2 4 2" xfId="0"/>
    <cellStyle name="Normal 24 3 2 4 2 2" xfId="0"/>
    <cellStyle name="Normal 24 3 2 4 2 2 2" xfId="0"/>
    <cellStyle name="Normal 24 3 2 4 2 3" xfId="0"/>
    <cellStyle name="Normal 24 3 2 4 3" xfId="0"/>
    <cellStyle name="Normal 24 3 2 4 3 2" xfId="0"/>
    <cellStyle name="Normal 24 3 2 4 4" xfId="0"/>
    <cellStyle name="Normal 24 3 2 5" xfId="0"/>
    <cellStyle name="Normal 24 3 2 5 2" xfId="0"/>
    <cellStyle name="Normal 24 3 2 5 2 2" xfId="0"/>
    <cellStyle name="Normal 24 3 2 5 3" xfId="0"/>
    <cellStyle name="Normal 24 3 2 6" xfId="0"/>
    <cellStyle name="Normal 24 3 2 6 2" xfId="0"/>
    <cellStyle name="Normal 24 3 2 7" xfId="0"/>
    <cellStyle name="Normal 24 3 3" xfId="0"/>
    <cellStyle name="Normal 24 3 3 2" xfId="0"/>
    <cellStyle name="Normal 24 3 3 2 2" xfId="0"/>
    <cellStyle name="Normal 24 3 3 2 2 2" xfId="0"/>
    <cellStyle name="Normal 24 3 3 2 2 2 2" xfId="0"/>
    <cellStyle name="Normal 24 3 3 2 2 2 2 2" xfId="0"/>
    <cellStyle name="Normal 24 3 3 2 2 2 3" xfId="0"/>
    <cellStyle name="Normal 24 3 3 2 2 3" xfId="0"/>
    <cellStyle name="Normal 24 3 3 2 2 3 2" xfId="0"/>
    <cellStyle name="Normal 24 3 3 2 2 4" xfId="0"/>
    <cellStyle name="Normal 24 3 3 2 3" xfId="0"/>
    <cellStyle name="Normal 24 3 3 2 3 2" xfId="0"/>
    <cellStyle name="Normal 24 3 3 2 3 2 2" xfId="0"/>
    <cellStyle name="Normal 24 3 3 2 3 3" xfId="0"/>
    <cellStyle name="Normal 24 3 3 2 4" xfId="0"/>
    <cellStyle name="Normal 24 3 3 2 4 2" xfId="0"/>
    <cellStyle name="Normal 24 3 3 2 5" xfId="0"/>
    <cellStyle name="Normal 24 3 3 3" xfId="0"/>
    <cellStyle name="Normal 24 3 3 3 2" xfId="0"/>
    <cellStyle name="Normal 24 3 3 3 2 2" xfId="0"/>
    <cellStyle name="Normal 24 3 3 3 2 2 2" xfId="0"/>
    <cellStyle name="Normal 24 3 3 3 2 3" xfId="0"/>
    <cellStyle name="Normal 24 3 3 3 3" xfId="0"/>
    <cellStyle name="Normal 24 3 3 3 3 2" xfId="0"/>
    <cellStyle name="Normal 24 3 3 3 4" xfId="0"/>
    <cellStyle name="Normal 24 3 3 4" xfId="0"/>
    <cellStyle name="Normal 24 3 3 4 2" xfId="0"/>
    <cellStyle name="Normal 24 3 3 4 2 2" xfId="0"/>
    <cellStyle name="Normal 24 3 3 4 3" xfId="0"/>
    <cellStyle name="Normal 24 3 3 5" xfId="0"/>
    <cellStyle name="Normal 24 3 3 5 2" xfId="0"/>
    <cellStyle name="Normal 24 3 3 6" xfId="0"/>
    <cellStyle name="Normal 24 3 4" xfId="0"/>
    <cellStyle name="Normal 24 3 4 2" xfId="0"/>
    <cellStyle name="Normal 24 3 4 2 2" xfId="0"/>
    <cellStyle name="Normal 24 3 4 2 2 2" xfId="0"/>
    <cellStyle name="Normal 24 3 4 2 2 2 2" xfId="0"/>
    <cellStyle name="Normal 24 3 4 2 2 3" xfId="0"/>
    <cellStyle name="Normal 24 3 4 2 3" xfId="0"/>
    <cellStyle name="Normal 24 3 4 2 3 2" xfId="0"/>
    <cellStyle name="Normal 24 3 4 2 4" xfId="0"/>
    <cellStyle name="Normal 24 3 4 3" xfId="0"/>
    <cellStyle name="Normal 24 3 4 3 2" xfId="0"/>
    <cellStyle name="Normal 24 3 4 3 2 2" xfId="0"/>
    <cellStyle name="Normal 24 3 4 3 3" xfId="0"/>
    <cellStyle name="Normal 24 3 4 4" xfId="0"/>
    <cellStyle name="Normal 24 3 4 4 2" xfId="0"/>
    <cellStyle name="Normal 24 3 4 5" xfId="0"/>
    <cellStyle name="Normal 24 3 5" xfId="0"/>
    <cellStyle name="Normal 24 3 5 2" xfId="0"/>
    <cellStyle name="Normal 24 3 5 2 2" xfId="0"/>
    <cellStyle name="Normal 24 3 5 2 2 2" xfId="0"/>
    <cellStyle name="Normal 24 3 5 2 3" xfId="0"/>
    <cellStyle name="Normal 24 3 5 3" xfId="0"/>
    <cellStyle name="Normal 24 3 5 3 2" xfId="0"/>
    <cellStyle name="Normal 24 3 5 4" xfId="0"/>
    <cellStyle name="Normal 24 3 6" xfId="0"/>
    <cellStyle name="Normal 24 3 6 2" xfId="0"/>
    <cellStyle name="Normal 24 3 6 2 2" xfId="0"/>
    <cellStyle name="Normal 24 3 6 3" xfId="0"/>
    <cellStyle name="Normal 24 3 7" xfId="0"/>
    <cellStyle name="Normal 24 3 7 2" xfId="0"/>
    <cellStyle name="Normal 24 3 8" xfId="0"/>
    <cellStyle name="Normal 24 4" xfId="0"/>
    <cellStyle name="Normal 24 4 2" xfId="0"/>
    <cellStyle name="Normal 24 4 2 2" xfId="0"/>
    <cellStyle name="Normal 24 4 2 2 2" xfId="0"/>
    <cellStyle name="Normal 24 4 2 2 2 2" xfId="0"/>
    <cellStyle name="Normal 24 4 2 2 2 2 2" xfId="0"/>
    <cellStyle name="Normal 24 4 2 2 2 2 2 2" xfId="0"/>
    <cellStyle name="Normal 24 4 2 2 2 2 3" xfId="0"/>
    <cellStyle name="Normal 24 4 2 2 2 3" xfId="0"/>
    <cellStyle name="Normal 24 4 2 2 2 3 2" xfId="0"/>
    <cellStyle name="Normal 24 4 2 2 2 4" xfId="0"/>
    <cellStyle name="Normal 24 4 2 2 3" xfId="0"/>
    <cellStyle name="Normal 24 4 2 2 3 2" xfId="0"/>
    <cellStyle name="Normal 24 4 2 2 3 2 2" xfId="0"/>
    <cellStyle name="Normal 24 4 2 2 3 3" xfId="0"/>
    <cellStyle name="Normal 24 4 2 2 4" xfId="0"/>
    <cellStyle name="Normal 24 4 2 2 4 2" xfId="0"/>
    <cellStyle name="Normal 24 4 2 2 5" xfId="0"/>
    <cellStyle name="Normal 24 4 2 3" xfId="0"/>
    <cellStyle name="Normal 24 4 2 3 2" xfId="0"/>
    <cellStyle name="Normal 24 4 2 3 2 2" xfId="0"/>
    <cellStyle name="Normal 24 4 2 3 2 2 2" xfId="0"/>
    <cellStyle name="Normal 24 4 2 3 2 3" xfId="0"/>
    <cellStyle name="Normal 24 4 2 3 3" xfId="0"/>
    <cellStyle name="Normal 24 4 2 3 3 2" xfId="0"/>
    <cellStyle name="Normal 24 4 2 3 4" xfId="0"/>
    <cellStyle name="Normal 24 4 2 4" xfId="0"/>
    <cellStyle name="Normal 24 4 2 4 2" xfId="0"/>
    <cellStyle name="Normal 24 4 2 4 2 2" xfId="0"/>
    <cellStyle name="Normal 24 4 2 4 3" xfId="0"/>
    <cellStyle name="Normal 24 4 2 5" xfId="0"/>
    <cellStyle name="Normal 24 4 2 5 2" xfId="0"/>
    <cellStyle name="Normal 24 4 2 6" xfId="0"/>
    <cellStyle name="Normal 24 4 3" xfId="0"/>
    <cellStyle name="Normal 24 4 3 2" xfId="0"/>
    <cellStyle name="Normal 24 4 3 2 2" xfId="0"/>
    <cellStyle name="Normal 24 4 3 2 2 2" xfId="0"/>
    <cellStyle name="Normal 24 4 3 2 2 2 2" xfId="0"/>
    <cellStyle name="Normal 24 4 3 2 2 3" xfId="0"/>
    <cellStyle name="Normal 24 4 3 2 3" xfId="0"/>
    <cellStyle name="Normal 24 4 3 2 3 2" xfId="0"/>
    <cellStyle name="Normal 24 4 3 2 4" xfId="0"/>
    <cellStyle name="Normal 24 4 3 3" xfId="0"/>
    <cellStyle name="Normal 24 4 3 3 2" xfId="0"/>
    <cellStyle name="Normal 24 4 3 3 2 2" xfId="0"/>
    <cellStyle name="Normal 24 4 3 3 3" xfId="0"/>
    <cellStyle name="Normal 24 4 3 4" xfId="0"/>
    <cellStyle name="Normal 24 4 3 4 2" xfId="0"/>
    <cellStyle name="Normal 24 4 3 5" xfId="0"/>
    <cellStyle name="Normal 24 4 4" xfId="0"/>
    <cellStyle name="Normal 24 4 4 2" xfId="0"/>
    <cellStyle name="Normal 24 4 4 2 2" xfId="0"/>
    <cellStyle name="Normal 24 4 4 2 2 2" xfId="0"/>
    <cellStyle name="Normal 24 4 4 2 3" xfId="0"/>
    <cellStyle name="Normal 24 4 4 3" xfId="0"/>
    <cellStyle name="Normal 24 4 4 3 2" xfId="0"/>
    <cellStyle name="Normal 24 4 4 4" xfId="0"/>
    <cellStyle name="Normal 24 4 5" xfId="0"/>
    <cellStyle name="Normal 24 4 5 2" xfId="0"/>
    <cellStyle name="Normal 24 4 5 2 2" xfId="0"/>
    <cellStyle name="Normal 24 4 5 3" xfId="0"/>
    <cellStyle name="Normal 24 4 6" xfId="0"/>
    <cellStyle name="Normal 24 4 6 2" xfId="0"/>
    <cellStyle name="Normal 24 4 7" xfId="0"/>
    <cellStyle name="Normal 24 5" xfId="0"/>
    <cellStyle name="Normal 24 5 2" xfId="0"/>
    <cellStyle name="Normal 24 5 2 2" xfId="0"/>
    <cellStyle name="Normal 24 5 2 2 2" xfId="0"/>
    <cellStyle name="Normal 24 5 2 2 2 2" xfId="0"/>
    <cellStyle name="Normal 24 5 2 2 2 2 2" xfId="0"/>
    <cellStyle name="Normal 24 5 2 2 2 3" xfId="0"/>
    <cellStyle name="Normal 24 5 2 2 3" xfId="0"/>
    <cellStyle name="Normal 24 5 2 2 3 2" xfId="0"/>
    <cellStyle name="Normal 24 5 2 2 4" xfId="0"/>
    <cellStyle name="Normal 24 5 2 3" xfId="0"/>
    <cellStyle name="Normal 24 5 2 3 2" xfId="0"/>
    <cellStyle name="Normal 24 5 2 3 2 2" xfId="0"/>
    <cellStyle name="Normal 24 5 2 3 3" xfId="0"/>
    <cellStyle name="Normal 24 5 2 4" xfId="0"/>
    <cellStyle name="Normal 24 5 2 4 2" xfId="0"/>
    <cellStyle name="Normal 24 5 2 5" xfId="0"/>
    <cellStyle name="Normal 24 5 3" xfId="0"/>
    <cellStyle name="Normal 24 5 3 2" xfId="0"/>
    <cellStyle name="Normal 24 5 3 2 2" xfId="0"/>
    <cellStyle name="Normal 24 5 3 2 2 2" xfId="0"/>
    <cellStyle name="Normal 24 5 3 2 3" xfId="0"/>
    <cellStyle name="Normal 24 5 3 3" xfId="0"/>
    <cellStyle name="Normal 24 5 3 3 2" xfId="0"/>
    <cellStyle name="Normal 24 5 3 4" xfId="0"/>
    <cellStyle name="Normal 24 5 4" xfId="0"/>
    <cellStyle name="Normal 24 5 4 2" xfId="0"/>
    <cellStyle name="Normal 24 5 4 2 2" xfId="0"/>
    <cellStyle name="Normal 24 5 4 3" xfId="0"/>
    <cellStyle name="Normal 24 5 5" xfId="0"/>
    <cellStyle name="Normal 24 5 5 2" xfId="0"/>
    <cellStyle name="Normal 24 5 6" xfId="0"/>
    <cellStyle name="Normal 24 6" xfId="0"/>
    <cellStyle name="Normal 24 6 2" xfId="0"/>
    <cellStyle name="Normal 24 6 2 2" xfId="0"/>
    <cellStyle name="Normal 24 6 2 2 2" xfId="0"/>
    <cellStyle name="Normal 24 6 2 2 2 2" xfId="0"/>
    <cellStyle name="Normal 24 6 2 2 3" xfId="0"/>
    <cellStyle name="Normal 24 6 2 3" xfId="0"/>
    <cellStyle name="Normal 24 6 2 3 2" xfId="0"/>
    <cellStyle name="Normal 24 6 2 4" xfId="0"/>
    <cellStyle name="Normal 24 6 3" xfId="0"/>
    <cellStyle name="Normal 24 6 3 2" xfId="0"/>
    <cellStyle name="Normal 24 6 3 2 2" xfId="0"/>
    <cellStyle name="Normal 24 6 3 3" xfId="0"/>
    <cellStyle name="Normal 24 6 4" xfId="0"/>
    <cellStyle name="Normal 24 6 4 2" xfId="0"/>
    <cellStyle name="Normal 24 6 5" xfId="0"/>
    <cellStyle name="Normal 24 7" xfId="0"/>
    <cellStyle name="Normal 24 7 2" xfId="0"/>
    <cellStyle name="Normal 24 7 2 2" xfId="0"/>
    <cellStyle name="Normal 24 7 2 2 2" xfId="0"/>
    <cellStyle name="Normal 24 7 2 3" xfId="0"/>
    <cellStyle name="Normal 24 7 3" xfId="0"/>
    <cellStyle name="Normal 24 7 3 2" xfId="0"/>
    <cellStyle name="Normal 24 7 4" xfId="0"/>
    <cellStyle name="Normal 24 8" xfId="0"/>
    <cellStyle name="Normal 24 8 2" xfId="0"/>
    <cellStyle name="Normal 24 8 2 2" xfId="0"/>
    <cellStyle name="Normal 24 8 3" xfId="0"/>
    <cellStyle name="Normal 24 9" xfId="0"/>
    <cellStyle name="Normal 24 9 2" xfId="0"/>
    <cellStyle name="Normal 25" xfId="0"/>
    <cellStyle name="Normal 25 10" xfId="0"/>
    <cellStyle name="Normal 25 2" xfId="0"/>
    <cellStyle name="Normal 25 2 2" xfId="0"/>
    <cellStyle name="Normal 25 2 2 2" xfId="0"/>
    <cellStyle name="Normal 25 2 2 2 2" xfId="0"/>
    <cellStyle name="Normal 25 2 2 2 2 2" xfId="0"/>
    <cellStyle name="Normal 25 2 2 2 2 2 2" xfId="0"/>
    <cellStyle name="Normal 25 2 2 2 2 2 2 2" xfId="0"/>
    <cellStyle name="Normal 25 2 2 2 2 2 2 2 2" xfId="0"/>
    <cellStyle name="Normal 25 2 2 2 2 2 2 2 2 2" xfId="0"/>
    <cellStyle name="Normal 25 2 2 2 2 2 2 2 3" xfId="0"/>
    <cellStyle name="Normal 25 2 2 2 2 2 2 3" xfId="0"/>
    <cellStyle name="Normal 25 2 2 2 2 2 2 3 2" xfId="0"/>
    <cellStyle name="Normal 25 2 2 2 2 2 2 4" xfId="0"/>
    <cellStyle name="Normal 25 2 2 2 2 2 3" xfId="0"/>
    <cellStyle name="Normal 25 2 2 2 2 2 3 2" xfId="0"/>
    <cellStyle name="Normal 25 2 2 2 2 2 3 2 2" xfId="0"/>
    <cellStyle name="Normal 25 2 2 2 2 2 3 3" xfId="0"/>
    <cellStyle name="Normal 25 2 2 2 2 2 4" xfId="0"/>
    <cellStyle name="Normal 25 2 2 2 2 2 4 2" xfId="0"/>
    <cellStyle name="Normal 25 2 2 2 2 2 5" xfId="0"/>
    <cellStyle name="Normal 25 2 2 2 2 3" xfId="0"/>
    <cellStyle name="Normal 25 2 2 2 2 3 2" xfId="0"/>
    <cellStyle name="Normal 25 2 2 2 2 3 2 2" xfId="0"/>
    <cellStyle name="Normal 25 2 2 2 2 3 2 2 2" xfId="0"/>
    <cellStyle name="Normal 25 2 2 2 2 3 2 3" xfId="0"/>
    <cellStyle name="Normal 25 2 2 2 2 3 3" xfId="0"/>
    <cellStyle name="Normal 25 2 2 2 2 3 3 2" xfId="0"/>
    <cellStyle name="Normal 25 2 2 2 2 3 4" xfId="0"/>
    <cellStyle name="Normal 25 2 2 2 2 4" xfId="0"/>
    <cellStyle name="Normal 25 2 2 2 2 4 2" xfId="0"/>
    <cellStyle name="Normal 25 2 2 2 2 4 2 2" xfId="0"/>
    <cellStyle name="Normal 25 2 2 2 2 4 3" xfId="0"/>
    <cellStyle name="Normal 25 2 2 2 2 5" xfId="0"/>
    <cellStyle name="Normal 25 2 2 2 2 5 2" xfId="0"/>
    <cellStyle name="Normal 25 2 2 2 2 6" xfId="0"/>
    <cellStyle name="Normal 25 2 2 2 3" xfId="0"/>
    <cellStyle name="Normal 25 2 2 2 3 2" xfId="0"/>
    <cellStyle name="Normal 25 2 2 2 3 2 2" xfId="0"/>
    <cellStyle name="Normal 25 2 2 2 3 2 2 2" xfId="0"/>
    <cellStyle name="Normal 25 2 2 2 3 2 2 2 2" xfId="0"/>
    <cellStyle name="Normal 25 2 2 2 3 2 2 3" xfId="0"/>
    <cellStyle name="Normal 25 2 2 2 3 2 3" xfId="0"/>
    <cellStyle name="Normal 25 2 2 2 3 2 3 2" xfId="0"/>
    <cellStyle name="Normal 25 2 2 2 3 2 4" xfId="0"/>
    <cellStyle name="Normal 25 2 2 2 3 3" xfId="0"/>
    <cellStyle name="Normal 25 2 2 2 3 3 2" xfId="0"/>
    <cellStyle name="Normal 25 2 2 2 3 3 2 2" xfId="0"/>
    <cellStyle name="Normal 25 2 2 2 3 3 3" xfId="0"/>
    <cellStyle name="Normal 25 2 2 2 3 4" xfId="0"/>
    <cellStyle name="Normal 25 2 2 2 3 4 2" xfId="0"/>
    <cellStyle name="Normal 25 2 2 2 3 5" xfId="0"/>
    <cellStyle name="Normal 25 2 2 2 4" xfId="0"/>
    <cellStyle name="Normal 25 2 2 2 4 2" xfId="0"/>
    <cellStyle name="Normal 25 2 2 2 4 2 2" xfId="0"/>
    <cellStyle name="Normal 25 2 2 2 4 2 2 2" xfId="0"/>
    <cellStyle name="Normal 25 2 2 2 4 2 3" xfId="0"/>
    <cellStyle name="Normal 25 2 2 2 4 3" xfId="0"/>
    <cellStyle name="Normal 25 2 2 2 4 3 2" xfId="0"/>
    <cellStyle name="Normal 25 2 2 2 4 4" xfId="0"/>
    <cellStyle name="Normal 25 2 2 2 5" xfId="0"/>
    <cellStyle name="Normal 25 2 2 2 5 2" xfId="0"/>
    <cellStyle name="Normal 25 2 2 2 5 2 2" xfId="0"/>
    <cellStyle name="Normal 25 2 2 2 5 3" xfId="0"/>
    <cellStyle name="Normal 25 2 2 2 6" xfId="0"/>
    <cellStyle name="Normal 25 2 2 2 6 2" xfId="0"/>
    <cellStyle name="Normal 25 2 2 2 7" xfId="0"/>
    <cellStyle name="Normal 25 2 2 3" xfId="0"/>
    <cellStyle name="Normal 25 2 2 3 2" xfId="0"/>
    <cellStyle name="Normal 25 2 2 3 2 2" xfId="0"/>
    <cellStyle name="Normal 25 2 2 3 2 2 2" xfId="0"/>
    <cellStyle name="Normal 25 2 2 3 2 2 2 2" xfId="0"/>
    <cellStyle name="Normal 25 2 2 3 2 2 2 2 2" xfId="0"/>
    <cellStyle name="Normal 25 2 2 3 2 2 2 3" xfId="0"/>
    <cellStyle name="Normal 25 2 2 3 2 2 3" xfId="0"/>
    <cellStyle name="Normal 25 2 2 3 2 2 3 2" xfId="0"/>
    <cellStyle name="Normal 25 2 2 3 2 2 4" xfId="0"/>
    <cellStyle name="Normal 25 2 2 3 2 3" xfId="0"/>
    <cellStyle name="Normal 25 2 2 3 2 3 2" xfId="0"/>
    <cellStyle name="Normal 25 2 2 3 2 3 2 2" xfId="0"/>
    <cellStyle name="Normal 25 2 2 3 2 3 3" xfId="0"/>
    <cellStyle name="Normal 25 2 2 3 2 4" xfId="0"/>
    <cellStyle name="Normal 25 2 2 3 2 4 2" xfId="0"/>
    <cellStyle name="Normal 25 2 2 3 2 5" xfId="0"/>
    <cellStyle name="Normal 25 2 2 3 3" xfId="0"/>
    <cellStyle name="Normal 25 2 2 3 3 2" xfId="0"/>
    <cellStyle name="Normal 25 2 2 3 3 2 2" xfId="0"/>
    <cellStyle name="Normal 25 2 2 3 3 2 2 2" xfId="0"/>
    <cellStyle name="Normal 25 2 2 3 3 2 3" xfId="0"/>
    <cellStyle name="Normal 25 2 2 3 3 3" xfId="0"/>
    <cellStyle name="Normal 25 2 2 3 3 3 2" xfId="0"/>
    <cellStyle name="Normal 25 2 2 3 3 4" xfId="0"/>
    <cellStyle name="Normal 25 2 2 3 4" xfId="0"/>
    <cellStyle name="Normal 25 2 2 3 4 2" xfId="0"/>
    <cellStyle name="Normal 25 2 2 3 4 2 2" xfId="0"/>
    <cellStyle name="Normal 25 2 2 3 4 3" xfId="0"/>
    <cellStyle name="Normal 25 2 2 3 5" xfId="0"/>
    <cellStyle name="Normal 25 2 2 3 5 2" xfId="0"/>
    <cellStyle name="Normal 25 2 2 3 6" xfId="0"/>
    <cellStyle name="Normal 25 2 2 4" xfId="0"/>
    <cellStyle name="Normal 25 2 2 4 2" xfId="0"/>
    <cellStyle name="Normal 25 2 2 4 2 2" xfId="0"/>
    <cellStyle name="Normal 25 2 2 4 2 2 2" xfId="0"/>
    <cellStyle name="Normal 25 2 2 4 2 2 2 2" xfId="0"/>
    <cellStyle name="Normal 25 2 2 4 2 2 3" xfId="0"/>
    <cellStyle name="Normal 25 2 2 4 2 3" xfId="0"/>
    <cellStyle name="Normal 25 2 2 4 2 3 2" xfId="0"/>
    <cellStyle name="Normal 25 2 2 4 2 4" xfId="0"/>
    <cellStyle name="Normal 25 2 2 4 3" xfId="0"/>
    <cellStyle name="Normal 25 2 2 4 3 2" xfId="0"/>
    <cellStyle name="Normal 25 2 2 4 3 2 2" xfId="0"/>
    <cellStyle name="Normal 25 2 2 4 3 3" xfId="0"/>
    <cellStyle name="Normal 25 2 2 4 4" xfId="0"/>
    <cellStyle name="Normal 25 2 2 4 4 2" xfId="0"/>
    <cellStyle name="Normal 25 2 2 4 5" xfId="0"/>
    <cellStyle name="Normal 25 2 2 5" xfId="0"/>
    <cellStyle name="Normal 25 2 2 5 2" xfId="0"/>
    <cellStyle name="Normal 25 2 2 5 2 2" xfId="0"/>
    <cellStyle name="Normal 25 2 2 5 2 2 2" xfId="0"/>
    <cellStyle name="Normal 25 2 2 5 2 3" xfId="0"/>
    <cellStyle name="Normal 25 2 2 5 3" xfId="0"/>
    <cellStyle name="Normal 25 2 2 5 3 2" xfId="0"/>
    <cellStyle name="Normal 25 2 2 5 4" xfId="0"/>
    <cellStyle name="Normal 25 2 2 6" xfId="0"/>
    <cellStyle name="Normal 25 2 2 6 2" xfId="0"/>
    <cellStyle name="Normal 25 2 2 6 2 2" xfId="0"/>
    <cellStyle name="Normal 25 2 2 6 3" xfId="0"/>
    <cellStyle name="Normal 25 2 2 7" xfId="0"/>
    <cellStyle name="Normal 25 2 2 7 2" xfId="0"/>
    <cellStyle name="Normal 25 2 2 8" xfId="0"/>
    <cellStyle name="Normal 25 2 3" xfId="0"/>
    <cellStyle name="Normal 25 2 3 2" xfId="0"/>
    <cellStyle name="Normal 25 2 3 2 2" xfId="0"/>
    <cellStyle name="Normal 25 2 3 2 2 2" xfId="0"/>
    <cellStyle name="Normal 25 2 3 2 2 2 2" xfId="0"/>
    <cellStyle name="Normal 25 2 3 2 2 2 2 2" xfId="0"/>
    <cellStyle name="Normal 25 2 3 2 2 2 2 2 2" xfId="0"/>
    <cellStyle name="Normal 25 2 3 2 2 2 2 3" xfId="0"/>
    <cellStyle name="Normal 25 2 3 2 2 2 3" xfId="0"/>
    <cellStyle name="Normal 25 2 3 2 2 2 3 2" xfId="0"/>
    <cellStyle name="Normal 25 2 3 2 2 2 4" xfId="0"/>
    <cellStyle name="Normal 25 2 3 2 2 3" xfId="0"/>
    <cellStyle name="Normal 25 2 3 2 2 3 2" xfId="0"/>
    <cellStyle name="Normal 25 2 3 2 2 3 2 2" xfId="0"/>
    <cellStyle name="Normal 25 2 3 2 2 3 3" xfId="0"/>
    <cellStyle name="Normal 25 2 3 2 2 4" xfId="0"/>
    <cellStyle name="Normal 25 2 3 2 2 4 2" xfId="0"/>
    <cellStyle name="Normal 25 2 3 2 2 5" xfId="0"/>
    <cellStyle name="Normal 25 2 3 2 3" xfId="0"/>
    <cellStyle name="Normal 25 2 3 2 3 2" xfId="0"/>
    <cellStyle name="Normal 25 2 3 2 3 2 2" xfId="0"/>
    <cellStyle name="Normal 25 2 3 2 3 2 2 2" xfId="0"/>
    <cellStyle name="Normal 25 2 3 2 3 2 3" xfId="0"/>
    <cellStyle name="Normal 25 2 3 2 3 3" xfId="0"/>
    <cellStyle name="Normal 25 2 3 2 3 3 2" xfId="0"/>
    <cellStyle name="Normal 25 2 3 2 3 4" xfId="0"/>
    <cellStyle name="Normal 25 2 3 2 4" xfId="0"/>
    <cellStyle name="Normal 25 2 3 2 4 2" xfId="0"/>
    <cellStyle name="Normal 25 2 3 2 4 2 2" xfId="0"/>
    <cellStyle name="Normal 25 2 3 2 4 3" xfId="0"/>
    <cellStyle name="Normal 25 2 3 2 5" xfId="0"/>
    <cellStyle name="Normal 25 2 3 2 5 2" xfId="0"/>
    <cellStyle name="Normal 25 2 3 2 6" xfId="0"/>
    <cellStyle name="Normal 25 2 3 3" xfId="0"/>
    <cellStyle name="Normal 25 2 3 3 2" xfId="0"/>
    <cellStyle name="Normal 25 2 3 3 2 2" xfId="0"/>
    <cellStyle name="Normal 25 2 3 3 2 2 2" xfId="0"/>
    <cellStyle name="Normal 25 2 3 3 2 2 2 2" xfId="0"/>
    <cellStyle name="Normal 25 2 3 3 2 2 3" xfId="0"/>
    <cellStyle name="Normal 25 2 3 3 2 3" xfId="0"/>
    <cellStyle name="Normal 25 2 3 3 2 3 2" xfId="0"/>
    <cellStyle name="Normal 25 2 3 3 2 4" xfId="0"/>
    <cellStyle name="Normal 25 2 3 3 3" xfId="0"/>
    <cellStyle name="Normal 25 2 3 3 3 2" xfId="0"/>
    <cellStyle name="Normal 25 2 3 3 3 2 2" xfId="0"/>
    <cellStyle name="Normal 25 2 3 3 3 3" xfId="0"/>
    <cellStyle name="Normal 25 2 3 3 4" xfId="0"/>
    <cellStyle name="Normal 25 2 3 3 4 2" xfId="0"/>
    <cellStyle name="Normal 25 2 3 3 5" xfId="0"/>
    <cellStyle name="Normal 25 2 3 4" xfId="0"/>
    <cellStyle name="Normal 25 2 3 4 2" xfId="0"/>
    <cellStyle name="Normal 25 2 3 4 2 2" xfId="0"/>
    <cellStyle name="Normal 25 2 3 4 2 2 2" xfId="0"/>
    <cellStyle name="Normal 25 2 3 4 2 3" xfId="0"/>
    <cellStyle name="Normal 25 2 3 4 3" xfId="0"/>
    <cellStyle name="Normal 25 2 3 4 3 2" xfId="0"/>
    <cellStyle name="Normal 25 2 3 4 4" xfId="0"/>
    <cellStyle name="Normal 25 2 3 5" xfId="0"/>
    <cellStyle name="Normal 25 2 3 5 2" xfId="0"/>
    <cellStyle name="Normal 25 2 3 5 2 2" xfId="0"/>
    <cellStyle name="Normal 25 2 3 5 3" xfId="0"/>
    <cellStyle name="Normal 25 2 3 6" xfId="0"/>
    <cellStyle name="Normal 25 2 3 6 2" xfId="0"/>
    <cellStyle name="Normal 25 2 3 7" xfId="0"/>
    <cellStyle name="Normal 25 2 4" xfId="0"/>
    <cellStyle name="Normal 25 2 4 2" xfId="0"/>
    <cellStyle name="Normal 25 2 4 2 2" xfId="0"/>
    <cellStyle name="Normal 25 2 4 2 2 2" xfId="0"/>
    <cellStyle name="Normal 25 2 4 2 2 2 2" xfId="0"/>
    <cellStyle name="Normal 25 2 4 2 2 2 2 2" xfId="0"/>
    <cellStyle name="Normal 25 2 4 2 2 2 3" xfId="0"/>
    <cellStyle name="Normal 25 2 4 2 2 3" xfId="0"/>
    <cellStyle name="Normal 25 2 4 2 2 3 2" xfId="0"/>
    <cellStyle name="Normal 25 2 4 2 2 4" xfId="0"/>
    <cellStyle name="Normal 25 2 4 2 3" xfId="0"/>
    <cellStyle name="Normal 25 2 4 2 3 2" xfId="0"/>
    <cellStyle name="Normal 25 2 4 2 3 2 2" xfId="0"/>
    <cellStyle name="Normal 25 2 4 2 3 3" xfId="0"/>
    <cellStyle name="Normal 25 2 4 2 4" xfId="0"/>
    <cellStyle name="Normal 25 2 4 2 4 2" xfId="0"/>
    <cellStyle name="Normal 25 2 4 2 5" xfId="0"/>
    <cellStyle name="Normal 25 2 4 3" xfId="0"/>
    <cellStyle name="Normal 25 2 4 3 2" xfId="0"/>
    <cellStyle name="Normal 25 2 4 3 2 2" xfId="0"/>
    <cellStyle name="Normal 25 2 4 3 2 2 2" xfId="0"/>
    <cellStyle name="Normal 25 2 4 3 2 3" xfId="0"/>
    <cellStyle name="Normal 25 2 4 3 3" xfId="0"/>
    <cellStyle name="Normal 25 2 4 3 3 2" xfId="0"/>
    <cellStyle name="Normal 25 2 4 3 4" xfId="0"/>
    <cellStyle name="Normal 25 2 4 4" xfId="0"/>
    <cellStyle name="Normal 25 2 4 4 2" xfId="0"/>
    <cellStyle name="Normal 25 2 4 4 2 2" xfId="0"/>
    <cellStyle name="Normal 25 2 4 4 3" xfId="0"/>
    <cellStyle name="Normal 25 2 4 5" xfId="0"/>
    <cellStyle name="Normal 25 2 4 5 2" xfId="0"/>
    <cellStyle name="Normal 25 2 4 6" xfId="0"/>
    <cellStyle name="Normal 25 2 5" xfId="0"/>
    <cellStyle name="Normal 25 2 5 2" xfId="0"/>
    <cellStyle name="Normal 25 2 5 2 2" xfId="0"/>
    <cellStyle name="Normal 25 2 5 2 2 2" xfId="0"/>
    <cellStyle name="Normal 25 2 5 2 2 2 2" xfId="0"/>
    <cellStyle name="Normal 25 2 5 2 2 3" xfId="0"/>
    <cellStyle name="Normal 25 2 5 2 3" xfId="0"/>
    <cellStyle name="Normal 25 2 5 2 3 2" xfId="0"/>
    <cellStyle name="Normal 25 2 5 2 4" xfId="0"/>
    <cellStyle name="Normal 25 2 5 3" xfId="0"/>
    <cellStyle name="Normal 25 2 5 3 2" xfId="0"/>
    <cellStyle name="Normal 25 2 5 3 2 2" xfId="0"/>
    <cellStyle name="Normal 25 2 5 3 3" xfId="0"/>
    <cellStyle name="Normal 25 2 5 4" xfId="0"/>
    <cellStyle name="Normal 25 2 5 4 2" xfId="0"/>
    <cellStyle name="Normal 25 2 5 5" xfId="0"/>
    <cellStyle name="Normal 25 2 6" xfId="0"/>
    <cellStyle name="Normal 25 2 6 2" xfId="0"/>
    <cellStyle name="Normal 25 2 6 2 2" xfId="0"/>
    <cellStyle name="Normal 25 2 6 2 2 2" xfId="0"/>
    <cellStyle name="Normal 25 2 6 2 3" xfId="0"/>
    <cellStyle name="Normal 25 2 6 3" xfId="0"/>
    <cellStyle name="Normal 25 2 6 3 2" xfId="0"/>
    <cellStyle name="Normal 25 2 6 4" xfId="0"/>
    <cellStyle name="Normal 25 2 7" xfId="0"/>
    <cellStyle name="Normal 25 2 7 2" xfId="0"/>
    <cellStyle name="Normal 25 2 7 2 2" xfId="0"/>
    <cellStyle name="Normal 25 2 7 3" xfId="0"/>
    <cellStyle name="Normal 25 2 8" xfId="0"/>
    <cellStyle name="Normal 25 2 8 2" xfId="0"/>
    <cellStyle name="Normal 25 2 9" xfId="0"/>
    <cellStyle name="Normal 25 3" xfId="0"/>
    <cellStyle name="Normal 25 3 2" xfId="0"/>
    <cellStyle name="Normal 25 3 2 2" xfId="0"/>
    <cellStyle name="Normal 25 3 2 2 2" xfId="0"/>
    <cellStyle name="Normal 25 3 2 2 2 2" xfId="0"/>
    <cellStyle name="Normal 25 3 2 2 2 2 2" xfId="0"/>
    <cellStyle name="Normal 25 3 2 2 2 2 2 2" xfId="0"/>
    <cellStyle name="Normal 25 3 2 2 2 2 2 2 2" xfId="0"/>
    <cellStyle name="Normal 25 3 2 2 2 2 2 3" xfId="0"/>
    <cellStyle name="Normal 25 3 2 2 2 2 3" xfId="0"/>
    <cellStyle name="Normal 25 3 2 2 2 2 3 2" xfId="0"/>
    <cellStyle name="Normal 25 3 2 2 2 2 4" xfId="0"/>
    <cellStyle name="Normal 25 3 2 2 2 3" xfId="0"/>
    <cellStyle name="Normal 25 3 2 2 2 3 2" xfId="0"/>
    <cellStyle name="Normal 25 3 2 2 2 3 2 2" xfId="0"/>
    <cellStyle name="Normal 25 3 2 2 2 3 3" xfId="0"/>
    <cellStyle name="Normal 25 3 2 2 2 4" xfId="0"/>
    <cellStyle name="Normal 25 3 2 2 2 4 2" xfId="0"/>
    <cellStyle name="Normal 25 3 2 2 2 5" xfId="0"/>
    <cellStyle name="Normal 25 3 2 2 3" xfId="0"/>
    <cellStyle name="Normal 25 3 2 2 3 2" xfId="0"/>
    <cellStyle name="Normal 25 3 2 2 3 2 2" xfId="0"/>
    <cellStyle name="Normal 25 3 2 2 3 2 2 2" xfId="0"/>
    <cellStyle name="Normal 25 3 2 2 3 2 3" xfId="0"/>
    <cellStyle name="Normal 25 3 2 2 3 3" xfId="0"/>
    <cellStyle name="Normal 25 3 2 2 3 3 2" xfId="0"/>
    <cellStyle name="Normal 25 3 2 2 3 4" xfId="0"/>
    <cellStyle name="Normal 25 3 2 2 4" xfId="0"/>
    <cellStyle name="Normal 25 3 2 2 4 2" xfId="0"/>
    <cellStyle name="Normal 25 3 2 2 4 2 2" xfId="0"/>
    <cellStyle name="Normal 25 3 2 2 4 3" xfId="0"/>
    <cellStyle name="Normal 25 3 2 2 5" xfId="0"/>
    <cellStyle name="Normal 25 3 2 2 5 2" xfId="0"/>
    <cellStyle name="Normal 25 3 2 2 6" xfId="0"/>
    <cellStyle name="Normal 25 3 2 3" xfId="0"/>
    <cellStyle name="Normal 25 3 2 3 2" xfId="0"/>
    <cellStyle name="Normal 25 3 2 3 2 2" xfId="0"/>
    <cellStyle name="Normal 25 3 2 3 2 2 2" xfId="0"/>
    <cellStyle name="Normal 25 3 2 3 2 2 2 2" xfId="0"/>
    <cellStyle name="Normal 25 3 2 3 2 2 3" xfId="0"/>
    <cellStyle name="Normal 25 3 2 3 2 3" xfId="0"/>
    <cellStyle name="Normal 25 3 2 3 2 3 2" xfId="0"/>
    <cellStyle name="Normal 25 3 2 3 2 4" xfId="0"/>
    <cellStyle name="Normal 25 3 2 3 3" xfId="0"/>
    <cellStyle name="Normal 25 3 2 3 3 2" xfId="0"/>
    <cellStyle name="Normal 25 3 2 3 3 2 2" xfId="0"/>
    <cellStyle name="Normal 25 3 2 3 3 3" xfId="0"/>
    <cellStyle name="Normal 25 3 2 3 4" xfId="0"/>
    <cellStyle name="Normal 25 3 2 3 4 2" xfId="0"/>
    <cellStyle name="Normal 25 3 2 3 5" xfId="0"/>
    <cellStyle name="Normal 25 3 2 4" xfId="0"/>
    <cellStyle name="Normal 25 3 2 4 2" xfId="0"/>
    <cellStyle name="Normal 25 3 2 4 2 2" xfId="0"/>
    <cellStyle name="Normal 25 3 2 4 2 2 2" xfId="0"/>
    <cellStyle name="Normal 25 3 2 4 2 3" xfId="0"/>
    <cellStyle name="Normal 25 3 2 4 3" xfId="0"/>
    <cellStyle name="Normal 25 3 2 4 3 2" xfId="0"/>
    <cellStyle name="Normal 25 3 2 4 4" xfId="0"/>
    <cellStyle name="Normal 25 3 2 5" xfId="0"/>
    <cellStyle name="Normal 25 3 2 5 2" xfId="0"/>
    <cellStyle name="Normal 25 3 2 5 2 2" xfId="0"/>
    <cellStyle name="Normal 25 3 2 5 3" xfId="0"/>
    <cellStyle name="Normal 25 3 2 6" xfId="0"/>
    <cellStyle name="Normal 25 3 2 6 2" xfId="0"/>
    <cellStyle name="Normal 25 3 2 7" xfId="0"/>
    <cellStyle name="Normal 25 3 3" xfId="0"/>
    <cellStyle name="Normal 25 3 3 2" xfId="0"/>
    <cellStyle name="Normal 25 3 3 2 2" xfId="0"/>
    <cellStyle name="Normal 25 3 3 2 2 2" xfId="0"/>
    <cellStyle name="Normal 25 3 3 2 2 2 2" xfId="0"/>
    <cellStyle name="Normal 25 3 3 2 2 2 2 2" xfId="0"/>
    <cellStyle name="Normal 25 3 3 2 2 2 3" xfId="0"/>
    <cellStyle name="Normal 25 3 3 2 2 3" xfId="0"/>
    <cellStyle name="Normal 25 3 3 2 2 3 2" xfId="0"/>
    <cellStyle name="Normal 25 3 3 2 2 4" xfId="0"/>
    <cellStyle name="Normal 25 3 3 2 3" xfId="0"/>
    <cellStyle name="Normal 25 3 3 2 3 2" xfId="0"/>
    <cellStyle name="Normal 25 3 3 2 3 2 2" xfId="0"/>
    <cellStyle name="Normal 25 3 3 2 3 3" xfId="0"/>
    <cellStyle name="Normal 25 3 3 2 4" xfId="0"/>
    <cellStyle name="Normal 25 3 3 2 4 2" xfId="0"/>
    <cellStyle name="Normal 25 3 3 2 5" xfId="0"/>
    <cellStyle name="Normal 25 3 3 3" xfId="0"/>
    <cellStyle name="Normal 25 3 3 3 2" xfId="0"/>
    <cellStyle name="Normal 25 3 3 3 2 2" xfId="0"/>
    <cellStyle name="Normal 25 3 3 3 2 2 2" xfId="0"/>
    <cellStyle name="Normal 25 3 3 3 2 3" xfId="0"/>
    <cellStyle name="Normal 25 3 3 3 3" xfId="0"/>
    <cellStyle name="Normal 25 3 3 3 3 2" xfId="0"/>
    <cellStyle name="Normal 25 3 3 3 4" xfId="0"/>
    <cellStyle name="Normal 25 3 3 4" xfId="0"/>
    <cellStyle name="Normal 25 3 3 4 2" xfId="0"/>
    <cellStyle name="Normal 25 3 3 4 2 2" xfId="0"/>
    <cellStyle name="Normal 25 3 3 4 3" xfId="0"/>
    <cellStyle name="Normal 25 3 3 5" xfId="0"/>
    <cellStyle name="Normal 25 3 3 5 2" xfId="0"/>
    <cellStyle name="Normal 25 3 3 6" xfId="0"/>
    <cellStyle name="Normal 25 3 4" xfId="0"/>
    <cellStyle name="Normal 25 3 4 2" xfId="0"/>
    <cellStyle name="Normal 25 3 4 2 2" xfId="0"/>
    <cellStyle name="Normal 25 3 4 2 2 2" xfId="0"/>
    <cellStyle name="Normal 25 3 4 2 2 2 2" xfId="0"/>
    <cellStyle name="Normal 25 3 4 2 2 3" xfId="0"/>
    <cellStyle name="Normal 25 3 4 2 3" xfId="0"/>
    <cellStyle name="Normal 25 3 4 2 3 2" xfId="0"/>
    <cellStyle name="Normal 25 3 4 2 4" xfId="0"/>
    <cellStyle name="Normal 25 3 4 3" xfId="0"/>
    <cellStyle name="Normal 25 3 4 3 2" xfId="0"/>
    <cellStyle name="Normal 25 3 4 3 2 2" xfId="0"/>
    <cellStyle name="Normal 25 3 4 3 3" xfId="0"/>
    <cellStyle name="Normal 25 3 4 4" xfId="0"/>
    <cellStyle name="Normal 25 3 4 4 2" xfId="0"/>
    <cellStyle name="Normal 25 3 4 5" xfId="0"/>
    <cellStyle name="Normal 25 3 5" xfId="0"/>
    <cellStyle name="Normal 25 3 5 2" xfId="0"/>
    <cellStyle name="Normal 25 3 5 2 2" xfId="0"/>
    <cellStyle name="Normal 25 3 5 2 2 2" xfId="0"/>
    <cellStyle name="Normal 25 3 5 2 3" xfId="0"/>
    <cellStyle name="Normal 25 3 5 3" xfId="0"/>
    <cellStyle name="Normal 25 3 5 3 2" xfId="0"/>
    <cellStyle name="Normal 25 3 5 4" xfId="0"/>
    <cellStyle name="Normal 25 3 6" xfId="0"/>
    <cellStyle name="Normal 25 3 6 2" xfId="0"/>
    <cellStyle name="Normal 25 3 6 2 2" xfId="0"/>
    <cellStyle name="Normal 25 3 6 3" xfId="0"/>
    <cellStyle name="Normal 25 3 7" xfId="0"/>
    <cellStyle name="Normal 25 3 7 2" xfId="0"/>
    <cellStyle name="Normal 25 3 8" xfId="0"/>
    <cellStyle name="Normal 25 4" xfId="0"/>
    <cellStyle name="Normal 25 4 2" xfId="0"/>
    <cellStyle name="Normal 25 4 2 2" xfId="0"/>
    <cellStyle name="Normal 25 4 2 2 2" xfId="0"/>
    <cellStyle name="Normal 25 4 2 2 2 2" xfId="0"/>
    <cellStyle name="Normal 25 4 2 2 2 2 2" xfId="0"/>
    <cellStyle name="Normal 25 4 2 2 2 2 2 2" xfId="0"/>
    <cellStyle name="Normal 25 4 2 2 2 2 3" xfId="0"/>
    <cellStyle name="Normal 25 4 2 2 2 3" xfId="0"/>
    <cellStyle name="Normal 25 4 2 2 2 3 2" xfId="0"/>
    <cellStyle name="Normal 25 4 2 2 2 4" xfId="0"/>
    <cellStyle name="Normal 25 4 2 2 3" xfId="0"/>
    <cellStyle name="Normal 25 4 2 2 3 2" xfId="0"/>
    <cellStyle name="Normal 25 4 2 2 3 2 2" xfId="0"/>
    <cellStyle name="Normal 25 4 2 2 3 3" xfId="0"/>
    <cellStyle name="Normal 25 4 2 2 4" xfId="0"/>
    <cellStyle name="Normal 25 4 2 2 4 2" xfId="0"/>
    <cellStyle name="Normal 25 4 2 2 5" xfId="0"/>
    <cellStyle name="Normal 25 4 2 3" xfId="0"/>
    <cellStyle name="Normal 25 4 2 3 2" xfId="0"/>
    <cellStyle name="Normal 25 4 2 3 2 2" xfId="0"/>
    <cellStyle name="Normal 25 4 2 3 2 2 2" xfId="0"/>
    <cellStyle name="Normal 25 4 2 3 2 3" xfId="0"/>
    <cellStyle name="Normal 25 4 2 3 3" xfId="0"/>
    <cellStyle name="Normal 25 4 2 3 3 2" xfId="0"/>
    <cellStyle name="Normal 25 4 2 3 4" xfId="0"/>
    <cellStyle name="Normal 25 4 2 4" xfId="0"/>
    <cellStyle name="Normal 25 4 2 4 2" xfId="0"/>
    <cellStyle name="Normal 25 4 2 4 2 2" xfId="0"/>
    <cellStyle name="Normal 25 4 2 4 3" xfId="0"/>
    <cellStyle name="Normal 25 4 2 5" xfId="0"/>
    <cellStyle name="Normal 25 4 2 5 2" xfId="0"/>
    <cellStyle name="Normal 25 4 2 6" xfId="0"/>
    <cellStyle name="Normal 25 4 3" xfId="0"/>
    <cellStyle name="Normal 25 4 3 2" xfId="0"/>
    <cellStyle name="Normal 25 4 3 2 2" xfId="0"/>
    <cellStyle name="Normal 25 4 3 2 2 2" xfId="0"/>
    <cellStyle name="Normal 25 4 3 2 2 2 2" xfId="0"/>
    <cellStyle name="Normal 25 4 3 2 2 3" xfId="0"/>
    <cellStyle name="Normal 25 4 3 2 3" xfId="0"/>
    <cellStyle name="Normal 25 4 3 2 3 2" xfId="0"/>
    <cellStyle name="Normal 25 4 3 2 4" xfId="0"/>
    <cellStyle name="Normal 25 4 3 3" xfId="0"/>
    <cellStyle name="Normal 25 4 3 3 2" xfId="0"/>
    <cellStyle name="Normal 25 4 3 3 2 2" xfId="0"/>
    <cellStyle name="Normal 25 4 3 3 3" xfId="0"/>
    <cellStyle name="Normal 25 4 3 4" xfId="0"/>
    <cellStyle name="Normal 25 4 3 4 2" xfId="0"/>
    <cellStyle name="Normal 25 4 3 5" xfId="0"/>
    <cellStyle name="Normal 25 4 4" xfId="0"/>
    <cellStyle name="Normal 25 4 4 2" xfId="0"/>
    <cellStyle name="Normal 25 4 4 2 2" xfId="0"/>
    <cellStyle name="Normal 25 4 4 2 2 2" xfId="0"/>
    <cellStyle name="Normal 25 4 4 2 3" xfId="0"/>
    <cellStyle name="Normal 25 4 4 3" xfId="0"/>
    <cellStyle name="Normal 25 4 4 3 2" xfId="0"/>
    <cellStyle name="Normal 25 4 4 4" xfId="0"/>
    <cellStyle name="Normal 25 4 5" xfId="0"/>
    <cellStyle name="Normal 25 4 5 2" xfId="0"/>
    <cellStyle name="Normal 25 4 5 2 2" xfId="0"/>
    <cellStyle name="Normal 25 4 5 3" xfId="0"/>
    <cellStyle name="Normal 25 4 6" xfId="0"/>
    <cellStyle name="Normal 25 4 6 2" xfId="0"/>
    <cellStyle name="Normal 25 4 7" xfId="0"/>
    <cellStyle name="Normal 25 5" xfId="0"/>
    <cellStyle name="Normal 25 5 2" xfId="0"/>
    <cellStyle name="Normal 25 5 2 2" xfId="0"/>
    <cellStyle name="Normal 25 5 2 2 2" xfId="0"/>
    <cellStyle name="Normal 25 5 2 2 2 2" xfId="0"/>
    <cellStyle name="Normal 25 5 2 2 2 2 2" xfId="0"/>
    <cellStyle name="Normal 25 5 2 2 2 3" xfId="0"/>
    <cellStyle name="Normal 25 5 2 2 3" xfId="0"/>
    <cellStyle name="Normal 25 5 2 2 3 2" xfId="0"/>
    <cellStyle name="Normal 25 5 2 2 4" xfId="0"/>
    <cellStyle name="Normal 25 5 2 3" xfId="0"/>
    <cellStyle name="Normal 25 5 2 3 2" xfId="0"/>
    <cellStyle name="Normal 25 5 2 3 2 2" xfId="0"/>
    <cellStyle name="Normal 25 5 2 3 3" xfId="0"/>
    <cellStyle name="Normal 25 5 2 4" xfId="0"/>
    <cellStyle name="Normal 25 5 2 4 2" xfId="0"/>
    <cellStyle name="Normal 25 5 2 5" xfId="0"/>
    <cellStyle name="Normal 25 5 3" xfId="0"/>
    <cellStyle name="Normal 25 5 3 2" xfId="0"/>
    <cellStyle name="Normal 25 5 3 2 2" xfId="0"/>
    <cellStyle name="Normal 25 5 3 2 2 2" xfId="0"/>
    <cellStyle name="Normal 25 5 3 2 3" xfId="0"/>
    <cellStyle name="Normal 25 5 3 3" xfId="0"/>
    <cellStyle name="Normal 25 5 3 3 2" xfId="0"/>
    <cellStyle name="Normal 25 5 3 4" xfId="0"/>
    <cellStyle name="Normal 25 5 4" xfId="0"/>
    <cellStyle name="Normal 25 5 4 2" xfId="0"/>
    <cellStyle name="Normal 25 5 4 2 2" xfId="0"/>
    <cellStyle name="Normal 25 5 4 3" xfId="0"/>
    <cellStyle name="Normal 25 5 5" xfId="0"/>
    <cellStyle name="Normal 25 5 5 2" xfId="0"/>
    <cellStyle name="Normal 25 5 6" xfId="0"/>
    <cellStyle name="Normal 25 6" xfId="0"/>
    <cellStyle name="Normal 25 6 2" xfId="0"/>
    <cellStyle name="Normal 25 6 2 2" xfId="0"/>
    <cellStyle name="Normal 25 6 2 2 2" xfId="0"/>
    <cellStyle name="Normal 25 6 2 2 2 2" xfId="0"/>
    <cellStyle name="Normal 25 6 2 2 3" xfId="0"/>
    <cellStyle name="Normal 25 6 2 3" xfId="0"/>
    <cellStyle name="Normal 25 6 2 3 2" xfId="0"/>
    <cellStyle name="Normal 25 6 2 4" xfId="0"/>
    <cellStyle name="Normal 25 6 3" xfId="0"/>
    <cellStyle name="Normal 25 6 3 2" xfId="0"/>
    <cellStyle name="Normal 25 6 3 2 2" xfId="0"/>
    <cellStyle name="Normal 25 6 3 3" xfId="0"/>
    <cellStyle name="Normal 25 6 4" xfId="0"/>
    <cellStyle name="Normal 25 6 4 2" xfId="0"/>
    <cellStyle name="Normal 25 6 5" xfId="0"/>
    <cellStyle name="Normal 25 7" xfId="0"/>
    <cellStyle name="Normal 25 7 2" xfId="0"/>
    <cellStyle name="Normal 25 7 2 2" xfId="0"/>
    <cellStyle name="Normal 25 7 2 2 2" xfId="0"/>
    <cellStyle name="Normal 25 7 2 3" xfId="0"/>
    <cellStyle name="Normal 25 7 3" xfId="0"/>
    <cellStyle name="Normal 25 7 3 2" xfId="0"/>
    <cellStyle name="Normal 25 7 4" xfId="0"/>
    <cellStyle name="Normal 25 8" xfId="0"/>
    <cellStyle name="Normal 25 8 2" xfId="0"/>
    <cellStyle name="Normal 25 8 2 2" xfId="0"/>
    <cellStyle name="Normal 25 8 3" xfId="0"/>
    <cellStyle name="Normal 25 9" xfId="0"/>
    <cellStyle name="Normal 25 9 2" xfId="0"/>
    <cellStyle name="Normal 26" xfId="0"/>
    <cellStyle name="Normal 26 10" xfId="0"/>
    <cellStyle name="Normal 26 2" xfId="0"/>
    <cellStyle name="Normal 26 2 2" xfId="0"/>
    <cellStyle name="Normal 26 2 2 2" xfId="0"/>
    <cellStyle name="Normal 26 2 2 2 2" xfId="0"/>
    <cellStyle name="Normal 26 2 2 2 2 2" xfId="0"/>
    <cellStyle name="Normal 26 2 2 2 2 2 2" xfId="0"/>
    <cellStyle name="Normal 26 2 2 2 2 2 2 2" xfId="0"/>
    <cellStyle name="Normal 26 2 2 2 2 2 2 2 2" xfId="0"/>
    <cellStyle name="Normal 26 2 2 2 2 2 2 2 2 2" xfId="0"/>
    <cellStyle name="Normal 26 2 2 2 2 2 2 2 3" xfId="0"/>
    <cellStyle name="Normal 26 2 2 2 2 2 2 3" xfId="0"/>
    <cellStyle name="Normal 26 2 2 2 2 2 2 3 2" xfId="0"/>
    <cellStyle name="Normal 26 2 2 2 2 2 2 4" xfId="0"/>
    <cellStyle name="Normal 26 2 2 2 2 2 3" xfId="0"/>
    <cellStyle name="Normal 26 2 2 2 2 2 3 2" xfId="0"/>
    <cellStyle name="Normal 26 2 2 2 2 2 3 2 2" xfId="0"/>
    <cellStyle name="Normal 26 2 2 2 2 2 3 3" xfId="0"/>
    <cellStyle name="Normal 26 2 2 2 2 2 4" xfId="0"/>
    <cellStyle name="Normal 26 2 2 2 2 2 4 2" xfId="0"/>
    <cellStyle name="Normal 26 2 2 2 2 2 5" xfId="0"/>
    <cellStyle name="Normal 26 2 2 2 2 3" xfId="0"/>
    <cellStyle name="Normal 26 2 2 2 2 3 2" xfId="0"/>
    <cellStyle name="Normal 26 2 2 2 2 3 2 2" xfId="0"/>
    <cellStyle name="Normal 26 2 2 2 2 3 2 2 2" xfId="0"/>
    <cellStyle name="Normal 26 2 2 2 2 3 2 3" xfId="0"/>
    <cellStyle name="Normal 26 2 2 2 2 3 3" xfId="0"/>
    <cellStyle name="Normal 26 2 2 2 2 3 3 2" xfId="0"/>
    <cellStyle name="Normal 26 2 2 2 2 3 4" xfId="0"/>
    <cellStyle name="Normal 26 2 2 2 2 4" xfId="0"/>
    <cellStyle name="Normal 26 2 2 2 2 4 2" xfId="0"/>
    <cellStyle name="Normal 26 2 2 2 2 4 2 2" xfId="0"/>
    <cellStyle name="Normal 26 2 2 2 2 4 3" xfId="0"/>
    <cellStyle name="Normal 26 2 2 2 2 5" xfId="0"/>
    <cellStyle name="Normal 26 2 2 2 2 5 2" xfId="0"/>
    <cellStyle name="Normal 26 2 2 2 2 6" xfId="0"/>
    <cellStyle name="Normal 26 2 2 2 3" xfId="0"/>
    <cellStyle name="Normal 26 2 2 2 3 2" xfId="0"/>
    <cellStyle name="Normal 26 2 2 2 3 2 2" xfId="0"/>
    <cellStyle name="Normal 26 2 2 2 3 2 2 2" xfId="0"/>
    <cellStyle name="Normal 26 2 2 2 3 2 2 2 2" xfId="0"/>
    <cellStyle name="Normal 26 2 2 2 3 2 2 3" xfId="0"/>
    <cellStyle name="Normal 26 2 2 2 3 2 3" xfId="0"/>
    <cellStyle name="Normal 26 2 2 2 3 2 3 2" xfId="0"/>
    <cellStyle name="Normal 26 2 2 2 3 2 4" xfId="0"/>
    <cellStyle name="Normal 26 2 2 2 3 3" xfId="0"/>
    <cellStyle name="Normal 26 2 2 2 3 3 2" xfId="0"/>
    <cellStyle name="Normal 26 2 2 2 3 3 2 2" xfId="0"/>
    <cellStyle name="Normal 26 2 2 2 3 3 3" xfId="0"/>
    <cellStyle name="Normal 26 2 2 2 3 4" xfId="0"/>
    <cellStyle name="Normal 26 2 2 2 3 4 2" xfId="0"/>
    <cellStyle name="Normal 26 2 2 2 3 5" xfId="0"/>
    <cellStyle name="Normal 26 2 2 2 4" xfId="0"/>
    <cellStyle name="Normal 26 2 2 2 4 2" xfId="0"/>
    <cellStyle name="Normal 26 2 2 2 4 2 2" xfId="0"/>
    <cellStyle name="Normal 26 2 2 2 4 2 2 2" xfId="0"/>
    <cellStyle name="Normal 26 2 2 2 4 2 3" xfId="0"/>
    <cellStyle name="Normal 26 2 2 2 4 3" xfId="0"/>
    <cellStyle name="Normal 26 2 2 2 4 3 2" xfId="0"/>
    <cellStyle name="Normal 26 2 2 2 4 4" xfId="0"/>
    <cellStyle name="Normal 26 2 2 2 5" xfId="0"/>
    <cellStyle name="Normal 26 2 2 2 5 2" xfId="0"/>
    <cellStyle name="Normal 26 2 2 2 5 2 2" xfId="0"/>
    <cellStyle name="Normal 26 2 2 2 5 3" xfId="0"/>
    <cellStyle name="Normal 26 2 2 2 6" xfId="0"/>
    <cellStyle name="Normal 26 2 2 2 6 2" xfId="0"/>
    <cellStyle name="Normal 26 2 2 2 7" xfId="0"/>
    <cellStyle name="Normal 26 2 2 3" xfId="0"/>
    <cellStyle name="Normal 26 2 2 3 2" xfId="0"/>
    <cellStyle name="Normal 26 2 2 3 2 2" xfId="0"/>
    <cellStyle name="Normal 26 2 2 3 2 2 2" xfId="0"/>
    <cellStyle name="Normal 26 2 2 3 2 2 2 2" xfId="0"/>
    <cellStyle name="Normal 26 2 2 3 2 2 2 2 2" xfId="0"/>
    <cellStyle name="Normal 26 2 2 3 2 2 2 3" xfId="0"/>
    <cellStyle name="Normal 26 2 2 3 2 2 3" xfId="0"/>
    <cellStyle name="Normal 26 2 2 3 2 2 3 2" xfId="0"/>
    <cellStyle name="Normal 26 2 2 3 2 2 4" xfId="0"/>
    <cellStyle name="Normal 26 2 2 3 2 3" xfId="0"/>
    <cellStyle name="Normal 26 2 2 3 2 3 2" xfId="0"/>
    <cellStyle name="Normal 26 2 2 3 2 3 2 2" xfId="0"/>
    <cellStyle name="Normal 26 2 2 3 2 3 3" xfId="0"/>
    <cellStyle name="Normal 26 2 2 3 2 4" xfId="0"/>
    <cellStyle name="Normal 26 2 2 3 2 4 2" xfId="0"/>
    <cellStyle name="Normal 26 2 2 3 2 5" xfId="0"/>
    <cellStyle name="Normal 26 2 2 3 3" xfId="0"/>
    <cellStyle name="Normal 26 2 2 3 3 2" xfId="0"/>
    <cellStyle name="Normal 26 2 2 3 3 2 2" xfId="0"/>
    <cellStyle name="Normal 26 2 2 3 3 2 2 2" xfId="0"/>
    <cellStyle name="Normal 26 2 2 3 3 2 3" xfId="0"/>
    <cellStyle name="Normal 26 2 2 3 3 3" xfId="0"/>
    <cellStyle name="Normal 26 2 2 3 3 3 2" xfId="0"/>
    <cellStyle name="Normal 26 2 2 3 3 4" xfId="0"/>
    <cellStyle name="Normal 26 2 2 3 4" xfId="0"/>
    <cellStyle name="Normal 26 2 2 3 4 2" xfId="0"/>
    <cellStyle name="Normal 26 2 2 3 4 2 2" xfId="0"/>
    <cellStyle name="Normal 26 2 2 3 4 3" xfId="0"/>
    <cellStyle name="Normal 26 2 2 3 5" xfId="0"/>
    <cellStyle name="Normal 26 2 2 3 5 2" xfId="0"/>
    <cellStyle name="Normal 26 2 2 3 6" xfId="0"/>
    <cellStyle name="Normal 26 2 2 4" xfId="0"/>
    <cellStyle name="Normal 26 2 2 4 2" xfId="0"/>
    <cellStyle name="Normal 26 2 2 4 2 2" xfId="0"/>
    <cellStyle name="Normal 26 2 2 4 2 2 2" xfId="0"/>
    <cellStyle name="Normal 26 2 2 4 2 2 2 2" xfId="0"/>
    <cellStyle name="Normal 26 2 2 4 2 2 3" xfId="0"/>
    <cellStyle name="Normal 26 2 2 4 2 3" xfId="0"/>
    <cellStyle name="Normal 26 2 2 4 2 3 2" xfId="0"/>
    <cellStyle name="Normal 26 2 2 4 2 4" xfId="0"/>
    <cellStyle name="Normal 26 2 2 4 3" xfId="0"/>
    <cellStyle name="Normal 26 2 2 4 3 2" xfId="0"/>
    <cellStyle name="Normal 26 2 2 4 3 2 2" xfId="0"/>
    <cellStyle name="Normal 26 2 2 4 3 3" xfId="0"/>
    <cellStyle name="Normal 26 2 2 4 4" xfId="0"/>
    <cellStyle name="Normal 26 2 2 4 4 2" xfId="0"/>
    <cellStyle name="Normal 26 2 2 4 5" xfId="0"/>
    <cellStyle name="Normal 26 2 2 5" xfId="0"/>
    <cellStyle name="Normal 26 2 2 5 2" xfId="0"/>
    <cellStyle name="Normal 26 2 2 5 2 2" xfId="0"/>
    <cellStyle name="Normal 26 2 2 5 2 2 2" xfId="0"/>
    <cellStyle name="Normal 26 2 2 5 2 3" xfId="0"/>
    <cellStyle name="Normal 26 2 2 5 3" xfId="0"/>
    <cellStyle name="Normal 26 2 2 5 3 2" xfId="0"/>
    <cellStyle name="Normal 26 2 2 5 4" xfId="0"/>
    <cellStyle name="Normal 26 2 2 6" xfId="0"/>
    <cellStyle name="Normal 26 2 2 6 2" xfId="0"/>
    <cellStyle name="Normal 26 2 2 6 2 2" xfId="0"/>
    <cellStyle name="Normal 26 2 2 6 3" xfId="0"/>
    <cellStyle name="Normal 26 2 2 7" xfId="0"/>
    <cellStyle name="Normal 26 2 2 7 2" xfId="0"/>
    <cellStyle name="Normal 26 2 2 8" xfId="0"/>
    <cellStyle name="Normal 26 2 3" xfId="0"/>
    <cellStyle name="Normal 26 2 3 2" xfId="0"/>
    <cellStyle name="Normal 26 2 3 2 2" xfId="0"/>
    <cellStyle name="Normal 26 2 3 2 2 2" xfId="0"/>
    <cellStyle name="Normal 26 2 3 2 2 2 2" xfId="0"/>
    <cellStyle name="Normal 26 2 3 2 2 2 2 2" xfId="0"/>
    <cellStyle name="Normal 26 2 3 2 2 2 2 2 2" xfId="0"/>
    <cellStyle name="Normal 26 2 3 2 2 2 2 3" xfId="0"/>
    <cellStyle name="Normal 26 2 3 2 2 2 3" xfId="0"/>
    <cellStyle name="Normal 26 2 3 2 2 2 3 2" xfId="0"/>
    <cellStyle name="Normal 26 2 3 2 2 2 4" xfId="0"/>
    <cellStyle name="Normal 26 2 3 2 2 3" xfId="0"/>
    <cellStyle name="Normal 26 2 3 2 2 3 2" xfId="0"/>
    <cellStyle name="Normal 26 2 3 2 2 3 2 2" xfId="0"/>
    <cellStyle name="Normal 26 2 3 2 2 3 3" xfId="0"/>
    <cellStyle name="Normal 26 2 3 2 2 4" xfId="0"/>
    <cellStyle name="Normal 26 2 3 2 2 4 2" xfId="0"/>
    <cellStyle name="Normal 26 2 3 2 2 5" xfId="0"/>
    <cellStyle name="Normal 26 2 3 2 3" xfId="0"/>
    <cellStyle name="Normal 26 2 3 2 3 2" xfId="0"/>
    <cellStyle name="Normal 26 2 3 2 3 2 2" xfId="0"/>
    <cellStyle name="Normal 26 2 3 2 3 2 2 2" xfId="0"/>
    <cellStyle name="Normal 26 2 3 2 3 2 3" xfId="0"/>
    <cellStyle name="Normal 26 2 3 2 3 3" xfId="0"/>
    <cellStyle name="Normal 26 2 3 2 3 3 2" xfId="0"/>
    <cellStyle name="Normal 26 2 3 2 3 4" xfId="0"/>
    <cellStyle name="Normal 26 2 3 2 4" xfId="0"/>
    <cellStyle name="Normal 26 2 3 2 4 2" xfId="0"/>
    <cellStyle name="Normal 26 2 3 2 4 2 2" xfId="0"/>
    <cellStyle name="Normal 26 2 3 2 4 3" xfId="0"/>
    <cellStyle name="Normal 26 2 3 2 5" xfId="0"/>
    <cellStyle name="Normal 26 2 3 2 5 2" xfId="0"/>
    <cellStyle name="Normal 26 2 3 2 6" xfId="0"/>
    <cellStyle name="Normal 26 2 3 3" xfId="0"/>
    <cellStyle name="Normal 26 2 3 3 2" xfId="0"/>
    <cellStyle name="Normal 26 2 3 3 2 2" xfId="0"/>
    <cellStyle name="Normal 26 2 3 3 2 2 2" xfId="0"/>
    <cellStyle name="Normal 26 2 3 3 2 2 2 2" xfId="0"/>
    <cellStyle name="Normal 26 2 3 3 2 2 3" xfId="0"/>
    <cellStyle name="Normal 26 2 3 3 2 3" xfId="0"/>
    <cellStyle name="Normal 26 2 3 3 2 3 2" xfId="0"/>
    <cellStyle name="Normal 26 2 3 3 2 4" xfId="0"/>
    <cellStyle name="Normal 26 2 3 3 3" xfId="0"/>
    <cellStyle name="Normal 26 2 3 3 3 2" xfId="0"/>
    <cellStyle name="Normal 26 2 3 3 3 2 2" xfId="0"/>
    <cellStyle name="Normal 26 2 3 3 3 3" xfId="0"/>
    <cellStyle name="Normal 26 2 3 3 4" xfId="0"/>
    <cellStyle name="Normal 26 2 3 3 4 2" xfId="0"/>
    <cellStyle name="Normal 26 2 3 3 5" xfId="0"/>
    <cellStyle name="Normal 26 2 3 4" xfId="0"/>
    <cellStyle name="Normal 26 2 3 4 2" xfId="0"/>
    <cellStyle name="Normal 26 2 3 4 2 2" xfId="0"/>
    <cellStyle name="Normal 26 2 3 4 2 2 2" xfId="0"/>
    <cellStyle name="Normal 26 2 3 4 2 3" xfId="0"/>
    <cellStyle name="Normal 26 2 3 4 3" xfId="0"/>
    <cellStyle name="Normal 26 2 3 4 3 2" xfId="0"/>
    <cellStyle name="Normal 26 2 3 4 4" xfId="0"/>
    <cellStyle name="Normal 26 2 3 5" xfId="0"/>
    <cellStyle name="Normal 26 2 3 5 2" xfId="0"/>
    <cellStyle name="Normal 26 2 3 5 2 2" xfId="0"/>
    <cellStyle name="Normal 26 2 3 5 3" xfId="0"/>
    <cellStyle name="Normal 26 2 3 6" xfId="0"/>
    <cellStyle name="Normal 26 2 3 6 2" xfId="0"/>
    <cellStyle name="Normal 26 2 3 7" xfId="0"/>
    <cellStyle name="Normal 26 2 4" xfId="0"/>
    <cellStyle name="Normal 26 2 4 2" xfId="0"/>
    <cellStyle name="Normal 26 2 4 2 2" xfId="0"/>
    <cellStyle name="Normal 26 2 4 2 2 2" xfId="0"/>
    <cellStyle name="Normal 26 2 4 2 2 2 2" xfId="0"/>
    <cellStyle name="Normal 26 2 4 2 2 2 2 2" xfId="0"/>
    <cellStyle name="Normal 26 2 4 2 2 2 3" xfId="0"/>
    <cellStyle name="Normal 26 2 4 2 2 3" xfId="0"/>
    <cellStyle name="Normal 26 2 4 2 2 3 2" xfId="0"/>
    <cellStyle name="Normal 26 2 4 2 2 4" xfId="0"/>
    <cellStyle name="Normal 26 2 4 2 3" xfId="0"/>
    <cellStyle name="Normal 26 2 4 2 3 2" xfId="0"/>
    <cellStyle name="Normal 26 2 4 2 3 2 2" xfId="0"/>
    <cellStyle name="Normal 26 2 4 2 3 3" xfId="0"/>
    <cellStyle name="Normal 26 2 4 2 4" xfId="0"/>
    <cellStyle name="Normal 26 2 4 2 4 2" xfId="0"/>
    <cellStyle name="Normal 26 2 4 2 5" xfId="0"/>
    <cellStyle name="Normal 26 2 4 3" xfId="0"/>
    <cellStyle name="Normal 26 2 4 3 2" xfId="0"/>
    <cellStyle name="Normal 26 2 4 3 2 2" xfId="0"/>
    <cellStyle name="Normal 26 2 4 3 2 2 2" xfId="0"/>
    <cellStyle name="Normal 26 2 4 3 2 3" xfId="0"/>
    <cellStyle name="Normal 26 2 4 3 3" xfId="0"/>
    <cellStyle name="Normal 26 2 4 3 3 2" xfId="0"/>
    <cellStyle name="Normal 26 2 4 3 4" xfId="0"/>
    <cellStyle name="Normal 26 2 4 4" xfId="0"/>
    <cellStyle name="Normal 26 2 4 4 2" xfId="0"/>
    <cellStyle name="Normal 26 2 4 4 2 2" xfId="0"/>
    <cellStyle name="Normal 26 2 4 4 3" xfId="0"/>
    <cellStyle name="Normal 26 2 4 5" xfId="0"/>
    <cellStyle name="Normal 26 2 4 5 2" xfId="0"/>
    <cellStyle name="Normal 26 2 4 6" xfId="0"/>
    <cellStyle name="Normal 26 2 5" xfId="0"/>
    <cellStyle name="Normal 26 2 5 2" xfId="0"/>
    <cellStyle name="Normal 26 2 5 2 2" xfId="0"/>
    <cellStyle name="Normal 26 2 5 2 2 2" xfId="0"/>
    <cellStyle name="Normal 26 2 5 2 2 2 2" xfId="0"/>
    <cellStyle name="Normal 26 2 5 2 2 3" xfId="0"/>
    <cellStyle name="Normal 26 2 5 2 3" xfId="0"/>
    <cellStyle name="Normal 26 2 5 2 3 2" xfId="0"/>
    <cellStyle name="Normal 26 2 5 2 4" xfId="0"/>
    <cellStyle name="Normal 26 2 5 3" xfId="0"/>
    <cellStyle name="Normal 26 2 5 3 2" xfId="0"/>
    <cellStyle name="Normal 26 2 5 3 2 2" xfId="0"/>
    <cellStyle name="Normal 26 2 5 3 3" xfId="0"/>
    <cellStyle name="Normal 26 2 5 4" xfId="0"/>
    <cellStyle name="Normal 26 2 5 4 2" xfId="0"/>
    <cellStyle name="Normal 26 2 5 5" xfId="0"/>
    <cellStyle name="Normal 26 2 6" xfId="0"/>
    <cellStyle name="Normal 26 2 6 2" xfId="0"/>
    <cellStyle name="Normal 26 2 6 2 2" xfId="0"/>
    <cellStyle name="Normal 26 2 6 2 2 2" xfId="0"/>
    <cellStyle name="Normal 26 2 6 2 3" xfId="0"/>
    <cellStyle name="Normal 26 2 6 3" xfId="0"/>
    <cellStyle name="Normal 26 2 6 3 2" xfId="0"/>
    <cellStyle name="Normal 26 2 6 4" xfId="0"/>
    <cellStyle name="Normal 26 2 7" xfId="0"/>
    <cellStyle name="Normal 26 2 7 2" xfId="0"/>
    <cellStyle name="Normal 26 2 7 2 2" xfId="0"/>
    <cellStyle name="Normal 26 2 7 3" xfId="0"/>
    <cellStyle name="Normal 26 2 8" xfId="0"/>
    <cellStyle name="Normal 26 2 8 2" xfId="0"/>
    <cellStyle name="Normal 26 2 9" xfId="0"/>
    <cellStyle name="Normal 26 3" xfId="0"/>
    <cellStyle name="Normal 26 3 2" xfId="0"/>
    <cellStyle name="Normal 26 3 2 2" xfId="0"/>
    <cellStyle name="Normal 26 3 2 2 2" xfId="0"/>
    <cellStyle name="Normal 26 3 2 2 2 2" xfId="0"/>
    <cellStyle name="Normal 26 3 2 2 2 2 2" xfId="0"/>
    <cellStyle name="Normal 26 3 2 2 2 2 2 2" xfId="0"/>
    <cellStyle name="Normal 26 3 2 2 2 2 2 2 2" xfId="0"/>
    <cellStyle name="Normal 26 3 2 2 2 2 2 3" xfId="0"/>
    <cellStyle name="Normal 26 3 2 2 2 2 3" xfId="0"/>
    <cellStyle name="Normal 26 3 2 2 2 2 3 2" xfId="0"/>
    <cellStyle name="Normal 26 3 2 2 2 2 4" xfId="0"/>
    <cellStyle name="Normal 26 3 2 2 2 3" xfId="0"/>
    <cellStyle name="Normal 26 3 2 2 2 3 2" xfId="0"/>
    <cellStyle name="Normal 26 3 2 2 2 3 2 2" xfId="0"/>
    <cellStyle name="Normal 26 3 2 2 2 3 3" xfId="0"/>
    <cellStyle name="Normal 26 3 2 2 2 4" xfId="0"/>
    <cellStyle name="Normal 26 3 2 2 2 4 2" xfId="0"/>
    <cellStyle name="Normal 26 3 2 2 2 5" xfId="0"/>
    <cellStyle name="Normal 26 3 2 2 3" xfId="0"/>
    <cellStyle name="Normal 26 3 2 2 3 2" xfId="0"/>
    <cellStyle name="Normal 26 3 2 2 3 2 2" xfId="0"/>
    <cellStyle name="Normal 26 3 2 2 3 2 2 2" xfId="0"/>
    <cellStyle name="Normal 26 3 2 2 3 2 3" xfId="0"/>
    <cellStyle name="Normal 26 3 2 2 3 3" xfId="0"/>
    <cellStyle name="Normal 26 3 2 2 3 3 2" xfId="0"/>
    <cellStyle name="Normal 26 3 2 2 3 4" xfId="0"/>
    <cellStyle name="Normal 26 3 2 2 4" xfId="0"/>
    <cellStyle name="Normal 26 3 2 2 4 2" xfId="0"/>
    <cellStyle name="Normal 26 3 2 2 4 2 2" xfId="0"/>
    <cellStyle name="Normal 26 3 2 2 4 3" xfId="0"/>
    <cellStyle name="Normal 26 3 2 2 5" xfId="0"/>
    <cellStyle name="Normal 26 3 2 2 5 2" xfId="0"/>
    <cellStyle name="Normal 26 3 2 2 6" xfId="0"/>
    <cellStyle name="Normal 26 3 2 3" xfId="0"/>
    <cellStyle name="Normal 26 3 2 3 2" xfId="0"/>
    <cellStyle name="Normal 26 3 2 3 2 2" xfId="0"/>
    <cellStyle name="Normal 26 3 2 3 2 2 2" xfId="0"/>
    <cellStyle name="Normal 26 3 2 3 2 2 2 2" xfId="0"/>
    <cellStyle name="Normal 26 3 2 3 2 2 3" xfId="0"/>
    <cellStyle name="Normal 26 3 2 3 2 3" xfId="0"/>
    <cellStyle name="Normal 26 3 2 3 2 3 2" xfId="0"/>
    <cellStyle name="Normal 26 3 2 3 2 4" xfId="0"/>
    <cellStyle name="Normal 26 3 2 3 3" xfId="0"/>
    <cellStyle name="Normal 26 3 2 3 3 2" xfId="0"/>
    <cellStyle name="Normal 26 3 2 3 3 2 2" xfId="0"/>
    <cellStyle name="Normal 26 3 2 3 3 3" xfId="0"/>
    <cellStyle name="Normal 26 3 2 3 4" xfId="0"/>
    <cellStyle name="Normal 26 3 2 3 4 2" xfId="0"/>
    <cellStyle name="Normal 26 3 2 3 5" xfId="0"/>
    <cellStyle name="Normal 26 3 2 4" xfId="0"/>
    <cellStyle name="Normal 26 3 2 4 2" xfId="0"/>
    <cellStyle name="Normal 26 3 2 4 2 2" xfId="0"/>
    <cellStyle name="Normal 26 3 2 4 2 2 2" xfId="0"/>
    <cellStyle name="Normal 26 3 2 4 2 3" xfId="0"/>
    <cellStyle name="Normal 26 3 2 4 3" xfId="0"/>
    <cellStyle name="Normal 26 3 2 4 3 2" xfId="0"/>
    <cellStyle name="Normal 26 3 2 4 4" xfId="0"/>
    <cellStyle name="Normal 26 3 2 5" xfId="0"/>
    <cellStyle name="Normal 26 3 2 5 2" xfId="0"/>
    <cellStyle name="Normal 26 3 2 5 2 2" xfId="0"/>
    <cellStyle name="Normal 26 3 2 5 3" xfId="0"/>
    <cellStyle name="Normal 26 3 2 6" xfId="0"/>
    <cellStyle name="Normal 26 3 2 6 2" xfId="0"/>
    <cellStyle name="Normal 26 3 2 7" xfId="0"/>
    <cellStyle name="Normal 26 3 3" xfId="0"/>
    <cellStyle name="Normal 26 3 3 2" xfId="0"/>
    <cellStyle name="Normal 26 3 3 2 2" xfId="0"/>
    <cellStyle name="Normal 26 3 3 2 2 2" xfId="0"/>
    <cellStyle name="Normal 26 3 3 2 2 2 2" xfId="0"/>
    <cellStyle name="Normal 26 3 3 2 2 2 2 2" xfId="0"/>
    <cellStyle name="Normal 26 3 3 2 2 2 3" xfId="0"/>
    <cellStyle name="Normal 26 3 3 2 2 3" xfId="0"/>
    <cellStyle name="Normal 26 3 3 2 2 3 2" xfId="0"/>
    <cellStyle name="Normal 26 3 3 2 2 4" xfId="0"/>
    <cellStyle name="Normal 26 3 3 2 3" xfId="0"/>
    <cellStyle name="Normal 26 3 3 2 3 2" xfId="0"/>
    <cellStyle name="Normal 26 3 3 2 3 2 2" xfId="0"/>
    <cellStyle name="Normal 26 3 3 2 3 3" xfId="0"/>
    <cellStyle name="Normal 26 3 3 2 4" xfId="0"/>
    <cellStyle name="Normal 26 3 3 2 4 2" xfId="0"/>
    <cellStyle name="Normal 26 3 3 2 5" xfId="0"/>
    <cellStyle name="Normal 26 3 3 3" xfId="0"/>
    <cellStyle name="Normal 26 3 3 3 2" xfId="0"/>
    <cellStyle name="Normal 26 3 3 3 2 2" xfId="0"/>
    <cellStyle name="Normal 26 3 3 3 2 2 2" xfId="0"/>
    <cellStyle name="Normal 26 3 3 3 2 3" xfId="0"/>
    <cellStyle name="Normal 26 3 3 3 3" xfId="0"/>
    <cellStyle name="Normal 26 3 3 3 3 2" xfId="0"/>
    <cellStyle name="Normal 26 3 3 3 4" xfId="0"/>
    <cellStyle name="Normal 26 3 3 4" xfId="0"/>
    <cellStyle name="Normal 26 3 3 4 2" xfId="0"/>
    <cellStyle name="Normal 26 3 3 4 2 2" xfId="0"/>
    <cellStyle name="Normal 26 3 3 4 3" xfId="0"/>
    <cellStyle name="Normal 26 3 3 5" xfId="0"/>
    <cellStyle name="Normal 26 3 3 5 2" xfId="0"/>
    <cellStyle name="Normal 26 3 3 6" xfId="0"/>
    <cellStyle name="Normal 26 3 4" xfId="0"/>
    <cellStyle name="Normal 26 3 4 2" xfId="0"/>
    <cellStyle name="Normal 26 3 4 2 2" xfId="0"/>
    <cellStyle name="Normal 26 3 4 2 2 2" xfId="0"/>
    <cellStyle name="Normal 26 3 4 2 2 2 2" xfId="0"/>
    <cellStyle name="Normal 26 3 4 2 2 3" xfId="0"/>
    <cellStyle name="Normal 26 3 4 2 3" xfId="0"/>
    <cellStyle name="Normal 26 3 4 2 3 2" xfId="0"/>
    <cellStyle name="Normal 26 3 4 2 4" xfId="0"/>
    <cellStyle name="Normal 26 3 4 3" xfId="0"/>
    <cellStyle name="Normal 26 3 4 3 2" xfId="0"/>
    <cellStyle name="Normal 26 3 4 3 2 2" xfId="0"/>
    <cellStyle name="Normal 26 3 4 3 3" xfId="0"/>
    <cellStyle name="Normal 26 3 4 4" xfId="0"/>
    <cellStyle name="Normal 26 3 4 4 2" xfId="0"/>
    <cellStyle name="Normal 26 3 4 5" xfId="0"/>
    <cellStyle name="Normal 26 3 5" xfId="0"/>
    <cellStyle name="Normal 26 3 5 2" xfId="0"/>
    <cellStyle name="Normal 26 3 5 2 2" xfId="0"/>
    <cellStyle name="Normal 26 3 5 2 2 2" xfId="0"/>
    <cellStyle name="Normal 26 3 5 2 3" xfId="0"/>
    <cellStyle name="Normal 26 3 5 3" xfId="0"/>
    <cellStyle name="Normal 26 3 5 3 2" xfId="0"/>
    <cellStyle name="Normal 26 3 5 4" xfId="0"/>
    <cellStyle name="Normal 26 3 6" xfId="0"/>
    <cellStyle name="Normal 26 3 6 2" xfId="0"/>
    <cellStyle name="Normal 26 3 6 2 2" xfId="0"/>
    <cellStyle name="Normal 26 3 6 3" xfId="0"/>
    <cellStyle name="Normal 26 3 7" xfId="0"/>
    <cellStyle name="Normal 26 3 7 2" xfId="0"/>
    <cellStyle name="Normal 26 3 8" xfId="0"/>
    <cellStyle name="Normal 26 4" xfId="0"/>
    <cellStyle name="Normal 26 4 2" xfId="0"/>
    <cellStyle name="Normal 26 4 2 2" xfId="0"/>
    <cellStyle name="Normal 26 4 2 2 2" xfId="0"/>
    <cellStyle name="Normal 26 4 2 2 2 2" xfId="0"/>
    <cellStyle name="Normal 26 4 2 2 2 2 2" xfId="0"/>
    <cellStyle name="Normal 26 4 2 2 2 2 2 2" xfId="0"/>
    <cellStyle name="Normal 26 4 2 2 2 2 3" xfId="0"/>
    <cellStyle name="Normal 26 4 2 2 2 3" xfId="0"/>
    <cellStyle name="Normal 26 4 2 2 2 3 2" xfId="0"/>
    <cellStyle name="Normal 26 4 2 2 2 4" xfId="0"/>
    <cellStyle name="Normal 26 4 2 2 3" xfId="0"/>
    <cellStyle name="Normal 26 4 2 2 3 2" xfId="0"/>
    <cellStyle name="Normal 26 4 2 2 3 2 2" xfId="0"/>
    <cellStyle name="Normal 26 4 2 2 3 3" xfId="0"/>
    <cellStyle name="Normal 26 4 2 2 4" xfId="0"/>
    <cellStyle name="Normal 26 4 2 2 4 2" xfId="0"/>
    <cellStyle name="Normal 26 4 2 2 5" xfId="0"/>
    <cellStyle name="Normal 26 4 2 3" xfId="0"/>
    <cellStyle name="Normal 26 4 2 3 2" xfId="0"/>
    <cellStyle name="Normal 26 4 2 3 2 2" xfId="0"/>
    <cellStyle name="Normal 26 4 2 3 2 2 2" xfId="0"/>
    <cellStyle name="Normal 26 4 2 3 2 3" xfId="0"/>
    <cellStyle name="Normal 26 4 2 3 3" xfId="0"/>
    <cellStyle name="Normal 26 4 2 3 3 2" xfId="0"/>
    <cellStyle name="Normal 26 4 2 3 4" xfId="0"/>
    <cellStyle name="Normal 26 4 2 4" xfId="0"/>
    <cellStyle name="Normal 26 4 2 4 2" xfId="0"/>
    <cellStyle name="Normal 26 4 2 4 2 2" xfId="0"/>
    <cellStyle name="Normal 26 4 2 4 3" xfId="0"/>
    <cellStyle name="Normal 26 4 2 5" xfId="0"/>
    <cellStyle name="Normal 26 4 2 5 2" xfId="0"/>
    <cellStyle name="Normal 26 4 2 6" xfId="0"/>
    <cellStyle name="Normal 26 4 3" xfId="0"/>
    <cellStyle name="Normal 26 4 3 2" xfId="0"/>
    <cellStyle name="Normal 26 4 3 2 2" xfId="0"/>
    <cellStyle name="Normal 26 4 3 2 2 2" xfId="0"/>
    <cellStyle name="Normal 26 4 3 2 2 2 2" xfId="0"/>
    <cellStyle name="Normal 26 4 3 2 2 3" xfId="0"/>
    <cellStyle name="Normal 26 4 3 2 3" xfId="0"/>
    <cellStyle name="Normal 26 4 3 2 3 2" xfId="0"/>
    <cellStyle name="Normal 26 4 3 2 4" xfId="0"/>
    <cellStyle name="Normal 26 4 3 3" xfId="0"/>
    <cellStyle name="Normal 26 4 3 3 2" xfId="0"/>
    <cellStyle name="Normal 26 4 3 3 2 2" xfId="0"/>
    <cellStyle name="Normal 26 4 3 3 3" xfId="0"/>
    <cellStyle name="Normal 26 4 3 4" xfId="0"/>
    <cellStyle name="Normal 26 4 3 4 2" xfId="0"/>
    <cellStyle name="Normal 26 4 3 5" xfId="0"/>
    <cellStyle name="Normal 26 4 4" xfId="0"/>
    <cellStyle name="Normal 26 4 4 2" xfId="0"/>
    <cellStyle name="Normal 26 4 4 2 2" xfId="0"/>
    <cellStyle name="Normal 26 4 4 2 2 2" xfId="0"/>
    <cellStyle name="Normal 26 4 4 2 3" xfId="0"/>
    <cellStyle name="Normal 26 4 4 3" xfId="0"/>
    <cellStyle name="Normal 26 4 4 3 2" xfId="0"/>
    <cellStyle name="Normal 26 4 4 4" xfId="0"/>
    <cellStyle name="Normal 26 4 5" xfId="0"/>
    <cellStyle name="Normal 26 4 5 2" xfId="0"/>
    <cellStyle name="Normal 26 4 5 2 2" xfId="0"/>
    <cellStyle name="Normal 26 4 5 3" xfId="0"/>
    <cellStyle name="Normal 26 4 6" xfId="0"/>
    <cellStyle name="Normal 26 4 6 2" xfId="0"/>
    <cellStyle name="Normal 26 4 7" xfId="0"/>
    <cellStyle name="Normal 26 5" xfId="0"/>
    <cellStyle name="Normal 26 5 2" xfId="0"/>
    <cellStyle name="Normal 26 5 2 2" xfId="0"/>
    <cellStyle name="Normal 26 5 2 2 2" xfId="0"/>
    <cellStyle name="Normal 26 5 2 2 2 2" xfId="0"/>
    <cellStyle name="Normal 26 5 2 2 2 2 2" xfId="0"/>
    <cellStyle name="Normal 26 5 2 2 2 3" xfId="0"/>
    <cellStyle name="Normal 26 5 2 2 3" xfId="0"/>
    <cellStyle name="Normal 26 5 2 2 3 2" xfId="0"/>
    <cellStyle name="Normal 26 5 2 2 4" xfId="0"/>
    <cellStyle name="Normal 26 5 2 3" xfId="0"/>
    <cellStyle name="Normal 26 5 2 3 2" xfId="0"/>
    <cellStyle name="Normal 26 5 2 3 2 2" xfId="0"/>
    <cellStyle name="Normal 26 5 2 3 3" xfId="0"/>
    <cellStyle name="Normal 26 5 2 4" xfId="0"/>
    <cellStyle name="Normal 26 5 2 4 2" xfId="0"/>
    <cellStyle name="Normal 26 5 2 5" xfId="0"/>
    <cellStyle name="Normal 26 5 3" xfId="0"/>
    <cellStyle name="Normal 26 5 3 2" xfId="0"/>
    <cellStyle name="Normal 26 5 3 2 2" xfId="0"/>
    <cellStyle name="Normal 26 5 3 2 2 2" xfId="0"/>
    <cellStyle name="Normal 26 5 3 2 3" xfId="0"/>
    <cellStyle name="Normal 26 5 3 3" xfId="0"/>
    <cellStyle name="Normal 26 5 3 3 2" xfId="0"/>
    <cellStyle name="Normal 26 5 3 4" xfId="0"/>
    <cellStyle name="Normal 26 5 4" xfId="0"/>
    <cellStyle name="Normal 26 5 4 2" xfId="0"/>
    <cellStyle name="Normal 26 5 4 2 2" xfId="0"/>
    <cellStyle name="Normal 26 5 4 3" xfId="0"/>
    <cellStyle name="Normal 26 5 5" xfId="0"/>
    <cellStyle name="Normal 26 5 5 2" xfId="0"/>
    <cellStyle name="Normal 26 5 6" xfId="0"/>
    <cellStyle name="Normal 26 6" xfId="0"/>
    <cellStyle name="Normal 26 6 2" xfId="0"/>
    <cellStyle name="Normal 26 6 2 2" xfId="0"/>
    <cellStyle name="Normal 26 6 2 2 2" xfId="0"/>
    <cellStyle name="Normal 26 6 2 2 2 2" xfId="0"/>
    <cellStyle name="Normal 26 6 2 2 3" xfId="0"/>
    <cellStyle name="Normal 26 6 2 3" xfId="0"/>
    <cellStyle name="Normal 26 6 2 3 2" xfId="0"/>
    <cellStyle name="Normal 26 6 2 4" xfId="0"/>
    <cellStyle name="Normal 26 6 3" xfId="0"/>
    <cellStyle name="Normal 26 6 3 2" xfId="0"/>
    <cellStyle name="Normal 26 6 3 2 2" xfId="0"/>
    <cellStyle name="Normal 26 6 3 3" xfId="0"/>
    <cellStyle name="Normal 26 6 4" xfId="0"/>
    <cellStyle name="Normal 26 6 4 2" xfId="0"/>
    <cellStyle name="Normal 26 6 5" xfId="0"/>
    <cellStyle name="Normal 26 7" xfId="0"/>
    <cellStyle name="Normal 26 7 2" xfId="0"/>
    <cellStyle name="Normal 26 7 2 2" xfId="0"/>
    <cellStyle name="Normal 26 7 2 2 2" xfId="0"/>
    <cellStyle name="Normal 26 7 2 3" xfId="0"/>
    <cellStyle name="Normal 26 7 3" xfId="0"/>
    <cellStyle name="Normal 26 7 3 2" xfId="0"/>
    <cellStyle name="Normal 26 7 4" xfId="0"/>
    <cellStyle name="Normal 26 8" xfId="0"/>
    <cellStyle name="Normal 26 8 2" xfId="0"/>
    <cellStyle name="Normal 26 8 2 2" xfId="0"/>
    <cellStyle name="Normal 26 8 3" xfId="0"/>
    <cellStyle name="Normal 26 9" xfId="0"/>
    <cellStyle name="Normal 26 9 2" xfId="0"/>
    <cellStyle name="Normal 27" xfId="0"/>
    <cellStyle name="Normal 27 10" xfId="0"/>
    <cellStyle name="Normal 27 2" xfId="0"/>
    <cellStyle name="Normal 27 2 2" xfId="0"/>
    <cellStyle name="Normal 27 2 2 2" xfId="0"/>
    <cellStyle name="Normal 27 2 2 2 2" xfId="0"/>
    <cellStyle name="Normal 27 2 2 2 2 2" xfId="0"/>
    <cellStyle name="Normal 27 2 2 2 2 2 2" xfId="0"/>
    <cellStyle name="Normal 27 2 2 2 2 2 2 2" xfId="0"/>
    <cellStyle name="Normal 27 2 2 2 2 2 2 2 2" xfId="0"/>
    <cellStyle name="Normal 27 2 2 2 2 2 2 2 2 2" xfId="0"/>
    <cellStyle name="Normal 27 2 2 2 2 2 2 2 3" xfId="0"/>
    <cellStyle name="Normal 27 2 2 2 2 2 2 3" xfId="0"/>
    <cellStyle name="Normal 27 2 2 2 2 2 2 3 2" xfId="0"/>
    <cellStyle name="Normal 27 2 2 2 2 2 2 4" xfId="0"/>
    <cellStyle name="Normal 27 2 2 2 2 2 3" xfId="0"/>
    <cellStyle name="Normal 27 2 2 2 2 2 3 2" xfId="0"/>
    <cellStyle name="Normal 27 2 2 2 2 2 3 2 2" xfId="0"/>
    <cellStyle name="Normal 27 2 2 2 2 2 3 3" xfId="0"/>
    <cellStyle name="Normal 27 2 2 2 2 2 4" xfId="0"/>
    <cellStyle name="Normal 27 2 2 2 2 2 4 2" xfId="0"/>
    <cellStyle name="Normal 27 2 2 2 2 2 5" xfId="0"/>
    <cellStyle name="Normal 27 2 2 2 2 3" xfId="0"/>
    <cellStyle name="Normal 27 2 2 2 2 3 2" xfId="0"/>
    <cellStyle name="Normal 27 2 2 2 2 3 2 2" xfId="0"/>
    <cellStyle name="Normal 27 2 2 2 2 3 2 2 2" xfId="0"/>
    <cellStyle name="Normal 27 2 2 2 2 3 2 3" xfId="0"/>
    <cellStyle name="Normal 27 2 2 2 2 3 3" xfId="0"/>
    <cellStyle name="Normal 27 2 2 2 2 3 3 2" xfId="0"/>
    <cellStyle name="Normal 27 2 2 2 2 3 4" xfId="0"/>
    <cellStyle name="Normal 27 2 2 2 2 4" xfId="0"/>
    <cellStyle name="Normal 27 2 2 2 2 4 2" xfId="0"/>
    <cellStyle name="Normal 27 2 2 2 2 4 2 2" xfId="0"/>
    <cellStyle name="Normal 27 2 2 2 2 4 3" xfId="0"/>
    <cellStyle name="Normal 27 2 2 2 2 5" xfId="0"/>
    <cellStyle name="Normal 27 2 2 2 2 5 2" xfId="0"/>
    <cellStyle name="Normal 27 2 2 2 2 6" xfId="0"/>
    <cellStyle name="Normal 27 2 2 2 3" xfId="0"/>
    <cellStyle name="Normal 27 2 2 2 3 2" xfId="0"/>
    <cellStyle name="Normal 27 2 2 2 3 2 2" xfId="0"/>
    <cellStyle name="Normal 27 2 2 2 3 2 2 2" xfId="0"/>
    <cellStyle name="Normal 27 2 2 2 3 2 2 2 2" xfId="0"/>
    <cellStyle name="Normal 27 2 2 2 3 2 2 3" xfId="0"/>
    <cellStyle name="Normal 27 2 2 2 3 2 3" xfId="0"/>
    <cellStyle name="Normal 27 2 2 2 3 2 3 2" xfId="0"/>
    <cellStyle name="Normal 27 2 2 2 3 2 4" xfId="0"/>
    <cellStyle name="Normal 27 2 2 2 3 3" xfId="0"/>
    <cellStyle name="Normal 27 2 2 2 3 3 2" xfId="0"/>
    <cellStyle name="Normal 27 2 2 2 3 3 2 2" xfId="0"/>
    <cellStyle name="Normal 27 2 2 2 3 3 3" xfId="0"/>
    <cellStyle name="Normal 27 2 2 2 3 4" xfId="0"/>
    <cellStyle name="Normal 27 2 2 2 3 4 2" xfId="0"/>
    <cellStyle name="Normal 27 2 2 2 3 5" xfId="0"/>
    <cellStyle name="Normal 27 2 2 2 4" xfId="0"/>
    <cellStyle name="Normal 27 2 2 2 4 2" xfId="0"/>
    <cellStyle name="Normal 27 2 2 2 4 2 2" xfId="0"/>
    <cellStyle name="Normal 27 2 2 2 4 2 2 2" xfId="0"/>
    <cellStyle name="Normal 27 2 2 2 4 2 3" xfId="0"/>
    <cellStyle name="Normal 27 2 2 2 4 3" xfId="0"/>
    <cellStyle name="Normal 27 2 2 2 4 3 2" xfId="0"/>
    <cellStyle name="Normal 27 2 2 2 4 4" xfId="0"/>
    <cellStyle name="Normal 27 2 2 2 5" xfId="0"/>
    <cellStyle name="Normal 27 2 2 2 5 2" xfId="0"/>
    <cellStyle name="Normal 27 2 2 2 5 2 2" xfId="0"/>
    <cellStyle name="Normal 27 2 2 2 5 3" xfId="0"/>
    <cellStyle name="Normal 27 2 2 2 6" xfId="0"/>
    <cellStyle name="Normal 27 2 2 2 6 2" xfId="0"/>
    <cellStyle name="Normal 27 2 2 2 7" xfId="0"/>
    <cellStyle name="Normal 27 2 2 3" xfId="0"/>
    <cellStyle name="Normal 27 2 2 3 2" xfId="0"/>
    <cellStyle name="Normal 27 2 2 3 2 2" xfId="0"/>
    <cellStyle name="Normal 27 2 2 3 2 2 2" xfId="0"/>
    <cellStyle name="Normal 27 2 2 3 2 2 2 2" xfId="0"/>
    <cellStyle name="Normal 27 2 2 3 2 2 2 2 2" xfId="0"/>
    <cellStyle name="Normal 27 2 2 3 2 2 2 3" xfId="0"/>
    <cellStyle name="Normal 27 2 2 3 2 2 3" xfId="0"/>
    <cellStyle name="Normal 27 2 2 3 2 2 3 2" xfId="0"/>
    <cellStyle name="Normal 27 2 2 3 2 2 4" xfId="0"/>
    <cellStyle name="Normal 27 2 2 3 2 3" xfId="0"/>
    <cellStyle name="Normal 27 2 2 3 2 3 2" xfId="0"/>
    <cellStyle name="Normal 27 2 2 3 2 3 2 2" xfId="0"/>
    <cellStyle name="Normal 27 2 2 3 2 3 3" xfId="0"/>
    <cellStyle name="Normal 27 2 2 3 2 4" xfId="0"/>
    <cellStyle name="Normal 27 2 2 3 2 4 2" xfId="0"/>
    <cellStyle name="Normal 27 2 2 3 2 5" xfId="0"/>
    <cellStyle name="Normal 27 2 2 3 3" xfId="0"/>
    <cellStyle name="Normal 27 2 2 3 3 2" xfId="0"/>
    <cellStyle name="Normal 27 2 2 3 3 2 2" xfId="0"/>
    <cellStyle name="Normal 27 2 2 3 3 2 2 2" xfId="0"/>
    <cellStyle name="Normal 27 2 2 3 3 2 3" xfId="0"/>
    <cellStyle name="Normal 27 2 2 3 3 3" xfId="0"/>
    <cellStyle name="Normal 27 2 2 3 3 3 2" xfId="0"/>
    <cellStyle name="Normal 27 2 2 3 3 4" xfId="0"/>
    <cellStyle name="Normal 27 2 2 3 4" xfId="0"/>
    <cellStyle name="Normal 27 2 2 3 4 2" xfId="0"/>
    <cellStyle name="Normal 27 2 2 3 4 2 2" xfId="0"/>
    <cellStyle name="Normal 27 2 2 3 4 3" xfId="0"/>
    <cellStyle name="Normal 27 2 2 3 5" xfId="0"/>
    <cellStyle name="Normal 27 2 2 3 5 2" xfId="0"/>
    <cellStyle name="Normal 27 2 2 3 6" xfId="0"/>
    <cellStyle name="Normal 27 2 2 4" xfId="0"/>
    <cellStyle name="Normal 27 2 2 4 2" xfId="0"/>
    <cellStyle name="Normal 27 2 2 4 2 2" xfId="0"/>
    <cellStyle name="Normal 27 2 2 4 2 2 2" xfId="0"/>
    <cellStyle name="Normal 27 2 2 4 2 2 2 2" xfId="0"/>
    <cellStyle name="Normal 27 2 2 4 2 2 3" xfId="0"/>
    <cellStyle name="Normal 27 2 2 4 2 3" xfId="0"/>
    <cellStyle name="Normal 27 2 2 4 2 3 2" xfId="0"/>
    <cellStyle name="Normal 27 2 2 4 2 4" xfId="0"/>
    <cellStyle name="Normal 27 2 2 4 3" xfId="0"/>
    <cellStyle name="Normal 27 2 2 4 3 2" xfId="0"/>
    <cellStyle name="Normal 27 2 2 4 3 2 2" xfId="0"/>
    <cellStyle name="Normal 27 2 2 4 3 3" xfId="0"/>
    <cellStyle name="Normal 27 2 2 4 4" xfId="0"/>
    <cellStyle name="Normal 27 2 2 4 4 2" xfId="0"/>
    <cellStyle name="Normal 27 2 2 4 5" xfId="0"/>
    <cellStyle name="Normal 27 2 2 5" xfId="0"/>
    <cellStyle name="Normal 27 2 2 5 2" xfId="0"/>
    <cellStyle name="Normal 27 2 2 5 2 2" xfId="0"/>
    <cellStyle name="Normal 27 2 2 5 2 2 2" xfId="0"/>
    <cellStyle name="Normal 27 2 2 5 2 3" xfId="0"/>
    <cellStyle name="Normal 27 2 2 5 3" xfId="0"/>
    <cellStyle name="Normal 27 2 2 5 3 2" xfId="0"/>
    <cellStyle name="Normal 27 2 2 5 4" xfId="0"/>
    <cellStyle name="Normal 27 2 2 6" xfId="0"/>
    <cellStyle name="Normal 27 2 2 6 2" xfId="0"/>
    <cellStyle name="Normal 27 2 2 6 2 2" xfId="0"/>
    <cellStyle name="Normal 27 2 2 6 3" xfId="0"/>
    <cellStyle name="Normal 27 2 2 7" xfId="0"/>
    <cellStyle name="Normal 27 2 2 7 2" xfId="0"/>
    <cellStyle name="Normal 27 2 2 8" xfId="0"/>
    <cellStyle name="Normal 27 2 3" xfId="0"/>
    <cellStyle name="Normal 27 2 3 2" xfId="0"/>
    <cellStyle name="Normal 27 2 3 2 2" xfId="0"/>
    <cellStyle name="Normal 27 2 3 2 2 2" xfId="0"/>
    <cellStyle name="Normal 27 2 3 2 2 2 2" xfId="0"/>
    <cellStyle name="Normal 27 2 3 2 2 2 2 2" xfId="0"/>
    <cellStyle name="Normal 27 2 3 2 2 2 2 2 2" xfId="0"/>
    <cellStyle name="Normal 27 2 3 2 2 2 2 3" xfId="0"/>
    <cellStyle name="Normal 27 2 3 2 2 2 3" xfId="0"/>
    <cellStyle name="Normal 27 2 3 2 2 2 3 2" xfId="0"/>
    <cellStyle name="Normal 27 2 3 2 2 2 4" xfId="0"/>
    <cellStyle name="Normal 27 2 3 2 2 3" xfId="0"/>
    <cellStyle name="Normal 27 2 3 2 2 3 2" xfId="0"/>
    <cellStyle name="Normal 27 2 3 2 2 3 2 2" xfId="0"/>
    <cellStyle name="Normal 27 2 3 2 2 3 3" xfId="0"/>
    <cellStyle name="Normal 27 2 3 2 2 4" xfId="0"/>
    <cellStyle name="Normal 27 2 3 2 2 4 2" xfId="0"/>
    <cellStyle name="Normal 27 2 3 2 2 5" xfId="0"/>
    <cellStyle name="Normal 27 2 3 2 3" xfId="0"/>
    <cellStyle name="Normal 27 2 3 2 3 2" xfId="0"/>
    <cellStyle name="Normal 27 2 3 2 3 2 2" xfId="0"/>
    <cellStyle name="Normal 27 2 3 2 3 2 2 2" xfId="0"/>
    <cellStyle name="Normal 27 2 3 2 3 2 3" xfId="0"/>
    <cellStyle name="Normal 27 2 3 2 3 3" xfId="0"/>
    <cellStyle name="Normal 27 2 3 2 3 3 2" xfId="0"/>
    <cellStyle name="Normal 27 2 3 2 3 4" xfId="0"/>
    <cellStyle name="Normal 27 2 3 2 4" xfId="0"/>
    <cellStyle name="Normal 27 2 3 2 4 2" xfId="0"/>
    <cellStyle name="Normal 27 2 3 2 4 2 2" xfId="0"/>
    <cellStyle name="Normal 27 2 3 2 4 3" xfId="0"/>
    <cellStyle name="Normal 27 2 3 2 5" xfId="0"/>
    <cellStyle name="Normal 27 2 3 2 5 2" xfId="0"/>
    <cellStyle name="Normal 27 2 3 2 6" xfId="0"/>
    <cellStyle name="Normal 27 2 3 3" xfId="0"/>
    <cellStyle name="Normal 27 2 3 3 2" xfId="0"/>
    <cellStyle name="Normal 27 2 3 3 2 2" xfId="0"/>
    <cellStyle name="Normal 27 2 3 3 2 2 2" xfId="0"/>
    <cellStyle name="Normal 27 2 3 3 2 2 2 2" xfId="0"/>
    <cellStyle name="Normal 27 2 3 3 2 2 3" xfId="0"/>
    <cellStyle name="Normal 27 2 3 3 2 3" xfId="0"/>
    <cellStyle name="Normal 27 2 3 3 2 3 2" xfId="0"/>
    <cellStyle name="Normal 27 2 3 3 2 4" xfId="0"/>
    <cellStyle name="Normal 27 2 3 3 3" xfId="0"/>
    <cellStyle name="Normal 27 2 3 3 3 2" xfId="0"/>
    <cellStyle name="Normal 27 2 3 3 3 2 2" xfId="0"/>
    <cellStyle name="Normal 27 2 3 3 3 3" xfId="0"/>
    <cellStyle name="Normal 27 2 3 3 4" xfId="0"/>
    <cellStyle name="Normal 27 2 3 3 4 2" xfId="0"/>
    <cellStyle name="Normal 27 2 3 3 5" xfId="0"/>
    <cellStyle name="Normal 27 2 3 4" xfId="0"/>
    <cellStyle name="Normal 27 2 3 4 2" xfId="0"/>
    <cellStyle name="Normal 27 2 3 4 2 2" xfId="0"/>
    <cellStyle name="Normal 27 2 3 4 2 2 2" xfId="0"/>
    <cellStyle name="Normal 27 2 3 4 2 3" xfId="0"/>
    <cellStyle name="Normal 27 2 3 4 3" xfId="0"/>
    <cellStyle name="Normal 27 2 3 4 3 2" xfId="0"/>
    <cellStyle name="Normal 27 2 3 4 4" xfId="0"/>
    <cellStyle name="Normal 27 2 3 5" xfId="0"/>
    <cellStyle name="Normal 27 2 3 5 2" xfId="0"/>
    <cellStyle name="Normal 27 2 3 5 2 2" xfId="0"/>
    <cellStyle name="Normal 27 2 3 5 3" xfId="0"/>
    <cellStyle name="Normal 27 2 3 6" xfId="0"/>
    <cellStyle name="Normal 27 2 3 6 2" xfId="0"/>
    <cellStyle name="Normal 27 2 3 7" xfId="0"/>
    <cellStyle name="Normal 27 2 4" xfId="0"/>
    <cellStyle name="Normal 27 2 4 2" xfId="0"/>
    <cellStyle name="Normal 27 2 4 2 2" xfId="0"/>
    <cellStyle name="Normal 27 2 4 2 2 2" xfId="0"/>
    <cellStyle name="Normal 27 2 4 2 2 2 2" xfId="0"/>
    <cellStyle name="Normal 27 2 4 2 2 2 2 2" xfId="0"/>
    <cellStyle name="Normal 27 2 4 2 2 2 3" xfId="0"/>
    <cellStyle name="Normal 27 2 4 2 2 3" xfId="0"/>
    <cellStyle name="Normal 27 2 4 2 2 3 2" xfId="0"/>
    <cellStyle name="Normal 27 2 4 2 2 4" xfId="0"/>
    <cellStyle name="Normal 27 2 4 2 3" xfId="0"/>
    <cellStyle name="Normal 27 2 4 2 3 2" xfId="0"/>
    <cellStyle name="Normal 27 2 4 2 3 2 2" xfId="0"/>
    <cellStyle name="Normal 27 2 4 2 3 3" xfId="0"/>
    <cellStyle name="Normal 27 2 4 2 4" xfId="0"/>
    <cellStyle name="Normal 27 2 4 2 4 2" xfId="0"/>
    <cellStyle name="Normal 27 2 4 2 5" xfId="0"/>
    <cellStyle name="Normal 27 2 4 3" xfId="0"/>
    <cellStyle name="Normal 27 2 4 3 2" xfId="0"/>
    <cellStyle name="Normal 27 2 4 3 2 2" xfId="0"/>
    <cellStyle name="Normal 27 2 4 3 2 2 2" xfId="0"/>
    <cellStyle name="Normal 27 2 4 3 2 3" xfId="0"/>
    <cellStyle name="Normal 27 2 4 3 3" xfId="0"/>
    <cellStyle name="Normal 27 2 4 3 3 2" xfId="0"/>
    <cellStyle name="Normal 27 2 4 3 4" xfId="0"/>
    <cellStyle name="Normal 27 2 4 4" xfId="0"/>
    <cellStyle name="Normal 27 2 4 4 2" xfId="0"/>
    <cellStyle name="Normal 27 2 4 4 2 2" xfId="0"/>
    <cellStyle name="Normal 27 2 4 4 3" xfId="0"/>
    <cellStyle name="Normal 27 2 4 5" xfId="0"/>
    <cellStyle name="Normal 27 2 4 5 2" xfId="0"/>
    <cellStyle name="Normal 27 2 4 6" xfId="0"/>
    <cellStyle name="Normal 27 2 5" xfId="0"/>
    <cellStyle name="Normal 27 2 5 2" xfId="0"/>
    <cellStyle name="Normal 27 2 5 2 2" xfId="0"/>
    <cellStyle name="Normal 27 2 5 2 2 2" xfId="0"/>
    <cellStyle name="Normal 27 2 5 2 2 2 2" xfId="0"/>
    <cellStyle name="Normal 27 2 5 2 2 3" xfId="0"/>
    <cellStyle name="Normal 27 2 5 2 3" xfId="0"/>
    <cellStyle name="Normal 27 2 5 2 3 2" xfId="0"/>
    <cellStyle name="Normal 27 2 5 2 4" xfId="0"/>
    <cellStyle name="Normal 27 2 5 3" xfId="0"/>
    <cellStyle name="Normal 27 2 5 3 2" xfId="0"/>
    <cellStyle name="Normal 27 2 5 3 2 2" xfId="0"/>
    <cellStyle name="Normal 27 2 5 3 3" xfId="0"/>
    <cellStyle name="Normal 27 2 5 4" xfId="0"/>
    <cellStyle name="Normal 27 2 5 4 2" xfId="0"/>
    <cellStyle name="Normal 27 2 5 5" xfId="0"/>
    <cellStyle name="Normal 27 2 6" xfId="0"/>
    <cellStyle name="Normal 27 2 6 2" xfId="0"/>
    <cellStyle name="Normal 27 2 6 2 2" xfId="0"/>
    <cellStyle name="Normal 27 2 6 2 2 2" xfId="0"/>
    <cellStyle name="Normal 27 2 6 2 3" xfId="0"/>
    <cellStyle name="Normal 27 2 6 3" xfId="0"/>
    <cellStyle name="Normal 27 2 6 3 2" xfId="0"/>
    <cellStyle name="Normal 27 2 6 4" xfId="0"/>
    <cellStyle name="Normal 27 2 7" xfId="0"/>
    <cellStyle name="Normal 27 2 7 2" xfId="0"/>
    <cellStyle name="Normal 27 2 7 2 2" xfId="0"/>
    <cellStyle name="Normal 27 2 7 3" xfId="0"/>
    <cellStyle name="Normal 27 2 8" xfId="0"/>
    <cellStyle name="Normal 27 2 8 2" xfId="0"/>
    <cellStyle name="Normal 27 2 9" xfId="0"/>
    <cellStyle name="Normal 27 3" xfId="0"/>
    <cellStyle name="Normal 27 3 2" xfId="0"/>
    <cellStyle name="Normal 27 3 2 2" xfId="0"/>
    <cellStyle name="Normal 27 3 2 2 2" xfId="0"/>
    <cellStyle name="Normal 27 3 2 2 2 2" xfId="0"/>
    <cellStyle name="Normal 27 3 2 2 2 2 2" xfId="0"/>
    <cellStyle name="Normal 27 3 2 2 2 2 2 2" xfId="0"/>
    <cellStyle name="Normal 27 3 2 2 2 2 2 2 2" xfId="0"/>
    <cellStyle name="Normal 27 3 2 2 2 2 2 3" xfId="0"/>
    <cellStyle name="Normal 27 3 2 2 2 2 3" xfId="0"/>
    <cellStyle name="Normal 27 3 2 2 2 2 3 2" xfId="0"/>
    <cellStyle name="Normal 27 3 2 2 2 2 4" xfId="0"/>
    <cellStyle name="Normal 27 3 2 2 2 3" xfId="0"/>
    <cellStyle name="Normal 27 3 2 2 2 3 2" xfId="0"/>
    <cellStyle name="Normal 27 3 2 2 2 3 2 2" xfId="0"/>
    <cellStyle name="Normal 27 3 2 2 2 3 3" xfId="0"/>
    <cellStyle name="Normal 27 3 2 2 2 4" xfId="0"/>
    <cellStyle name="Normal 27 3 2 2 2 4 2" xfId="0"/>
    <cellStyle name="Normal 27 3 2 2 2 5" xfId="0"/>
    <cellStyle name="Normal 27 3 2 2 3" xfId="0"/>
    <cellStyle name="Normal 27 3 2 2 3 2" xfId="0"/>
    <cellStyle name="Normal 27 3 2 2 3 2 2" xfId="0"/>
    <cellStyle name="Normal 27 3 2 2 3 2 2 2" xfId="0"/>
    <cellStyle name="Normal 27 3 2 2 3 2 3" xfId="0"/>
    <cellStyle name="Normal 27 3 2 2 3 3" xfId="0"/>
    <cellStyle name="Normal 27 3 2 2 3 3 2" xfId="0"/>
    <cellStyle name="Normal 27 3 2 2 3 4" xfId="0"/>
    <cellStyle name="Normal 27 3 2 2 4" xfId="0"/>
    <cellStyle name="Normal 27 3 2 2 4 2" xfId="0"/>
    <cellStyle name="Normal 27 3 2 2 4 2 2" xfId="0"/>
    <cellStyle name="Normal 27 3 2 2 4 3" xfId="0"/>
    <cellStyle name="Normal 27 3 2 2 5" xfId="0"/>
    <cellStyle name="Normal 27 3 2 2 5 2" xfId="0"/>
    <cellStyle name="Normal 27 3 2 2 6" xfId="0"/>
    <cellStyle name="Normal 27 3 2 3" xfId="0"/>
    <cellStyle name="Normal 27 3 2 3 2" xfId="0"/>
    <cellStyle name="Normal 27 3 2 3 2 2" xfId="0"/>
    <cellStyle name="Normal 27 3 2 3 2 2 2" xfId="0"/>
    <cellStyle name="Normal 27 3 2 3 2 2 2 2" xfId="0"/>
    <cellStyle name="Normal 27 3 2 3 2 2 3" xfId="0"/>
    <cellStyle name="Normal 27 3 2 3 2 3" xfId="0"/>
    <cellStyle name="Normal 27 3 2 3 2 3 2" xfId="0"/>
    <cellStyle name="Normal 27 3 2 3 2 4" xfId="0"/>
    <cellStyle name="Normal 27 3 2 3 3" xfId="0"/>
    <cellStyle name="Normal 27 3 2 3 3 2" xfId="0"/>
    <cellStyle name="Normal 27 3 2 3 3 2 2" xfId="0"/>
    <cellStyle name="Normal 27 3 2 3 3 3" xfId="0"/>
    <cellStyle name="Normal 27 3 2 3 4" xfId="0"/>
    <cellStyle name="Normal 27 3 2 3 4 2" xfId="0"/>
    <cellStyle name="Normal 27 3 2 3 5" xfId="0"/>
    <cellStyle name="Normal 27 3 2 4" xfId="0"/>
    <cellStyle name="Normal 27 3 2 4 2" xfId="0"/>
    <cellStyle name="Normal 27 3 2 4 2 2" xfId="0"/>
    <cellStyle name="Normal 27 3 2 4 2 2 2" xfId="0"/>
    <cellStyle name="Normal 27 3 2 4 2 3" xfId="0"/>
    <cellStyle name="Normal 27 3 2 4 3" xfId="0"/>
    <cellStyle name="Normal 27 3 2 4 3 2" xfId="0"/>
    <cellStyle name="Normal 27 3 2 4 4" xfId="0"/>
    <cellStyle name="Normal 27 3 2 5" xfId="0"/>
    <cellStyle name="Normal 27 3 2 5 2" xfId="0"/>
    <cellStyle name="Normal 27 3 2 5 2 2" xfId="0"/>
    <cellStyle name="Normal 27 3 2 5 3" xfId="0"/>
    <cellStyle name="Normal 27 3 2 6" xfId="0"/>
    <cellStyle name="Normal 27 3 2 6 2" xfId="0"/>
    <cellStyle name="Normal 27 3 2 7" xfId="0"/>
    <cellStyle name="Normal 27 3 3" xfId="0"/>
    <cellStyle name="Normal 27 3 3 2" xfId="0"/>
    <cellStyle name="Normal 27 3 3 2 2" xfId="0"/>
    <cellStyle name="Normal 27 3 3 2 2 2" xfId="0"/>
    <cellStyle name="Normal 27 3 3 2 2 2 2" xfId="0"/>
    <cellStyle name="Normal 27 3 3 2 2 2 2 2" xfId="0"/>
    <cellStyle name="Normal 27 3 3 2 2 2 3" xfId="0"/>
    <cellStyle name="Normal 27 3 3 2 2 3" xfId="0"/>
    <cellStyle name="Normal 27 3 3 2 2 3 2" xfId="0"/>
    <cellStyle name="Normal 27 3 3 2 2 4" xfId="0"/>
    <cellStyle name="Normal 27 3 3 2 3" xfId="0"/>
    <cellStyle name="Normal 27 3 3 2 3 2" xfId="0"/>
    <cellStyle name="Normal 27 3 3 2 3 2 2" xfId="0"/>
    <cellStyle name="Normal 27 3 3 2 3 3" xfId="0"/>
    <cellStyle name="Normal 27 3 3 2 4" xfId="0"/>
    <cellStyle name="Normal 27 3 3 2 4 2" xfId="0"/>
    <cellStyle name="Normal 27 3 3 2 5" xfId="0"/>
    <cellStyle name="Normal 27 3 3 3" xfId="0"/>
    <cellStyle name="Normal 27 3 3 3 2" xfId="0"/>
    <cellStyle name="Normal 27 3 3 3 2 2" xfId="0"/>
    <cellStyle name="Normal 27 3 3 3 2 2 2" xfId="0"/>
    <cellStyle name="Normal 27 3 3 3 2 3" xfId="0"/>
    <cellStyle name="Normal 27 3 3 3 3" xfId="0"/>
    <cellStyle name="Normal 27 3 3 3 3 2" xfId="0"/>
    <cellStyle name="Normal 27 3 3 3 4" xfId="0"/>
    <cellStyle name="Normal 27 3 3 4" xfId="0"/>
    <cellStyle name="Normal 27 3 3 4 2" xfId="0"/>
    <cellStyle name="Normal 27 3 3 4 2 2" xfId="0"/>
    <cellStyle name="Normal 27 3 3 4 3" xfId="0"/>
    <cellStyle name="Normal 27 3 3 5" xfId="0"/>
    <cellStyle name="Normal 27 3 3 5 2" xfId="0"/>
    <cellStyle name="Normal 27 3 3 6" xfId="0"/>
    <cellStyle name="Normal 27 3 4" xfId="0"/>
    <cellStyle name="Normal 27 3 4 2" xfId="0"/>
    <cellStyle name="Normal 27 3 4 2 2" xfId="0"/>
    <cellStyle name="Normal 27 3 4 2 2 2" xfId="0"/>
    <cellStyle name="Normal 27 3 4 2 2 2 2" xfId="0"/>
    <cellStyle name="Normal 27 3 4 2 2 3" xfId="0"/>
    <cellStyle name="Normal 27 3 4 2 3" xfId="0"/>
    <cellStyle name="Normal 27 3 4 2 3 2" xfId="0"/>
    <cellStyle name="Normal 27 3 4 2 4" xfId="0"/>
    <cellStyle name="Normal 27 3 4 3" xfId="0"/>
    <cellStyle name="Normal 27 3 4 3 2" xfId="0"/>
    <cellStyle name="Normal 27 3 4 3 2 2" xfId="0"/>
    <cellStyle name="Normal 27 3 4 3 3" xfId="0"/>
    <cellStyle name="Normal 27 3 4 4" xfId="0"/>
    <cellStyle name="Normal 27 3 4 4 2" xfId="0"/>
    <cellStyle name="Normal 27 3 4 5" xfId="0"/>
    <cellStyle name="Normal 27 3 5" xfId="0"/>
    <cellStyle name="Normal 27 3 5 2" xfId="0"/>
    <cellStyle name="Normal 27 3 5 2 2" xfId="0"/>
    <cellStyle name="Normal 27 3 5 2 2 2" xfId="0"/>
    <cellStyle name="Normal 27 3 5 2 3" xfId="0"/>
    <cellStyle name="Normal 27 3 5 3" xfId="0"/>
    <cellStyle name="Normal 27 3 5 3 2" xfId="0"/>
    <cellStyle name="Normal 27 3 5 4" xfId="0"/>
    <cellStyle name="Normal 27 3 6" xfId="0"/>
    <cellStyle name="Normal 27 3 6 2" xfId="0"/>
    <cellStyle name="Normal 27 3 6 2 2" xfId="0"/>
    <cellStyle name="Normal 27 3 6 3" xfId="0"/>
    <cellStyle name="Normal 27 3 7" xfId="0"/>
    <cellStyle name="Normal 27 3 7 2" xfId="0"/>
    <cellStyle name="Normal 27 3 8" xfId="0"/>
    <cellStyle name="Normal 27 4" xfId="0"/>
    <cellStyle name="Normal 27 4 2" xfId="0"/>
    <cellStyle name="Normal 27 4 2 2" xfId="0"/>
    <cellStyle name="Normal 27 4 2 2 2" xfId="0"/>
    <cellStyle name="Normal 27 4 2 2 2 2" xfId="0"/>
    <cellStyle name="Normal 27 4 2 2 2 2 2" xfId="0"/>
    <cellStyle name="Normal 27 4 2 2 2 2 2 2" xfId="0"/>
    <cellStyle name="Normal 27 4 2 2 2 2 3" xfId="0"/>
    <cellStyle name="Normal 27 4 2 2 2 3" xfId="0"/>
    <cellStyle name="Normal 27 4 2 2 2 3 2" xfId="0"/>
    <cellStyle name="Normal 27 4 2 2 2 4" xfId="0"/>
    <cellStyle name="Normal 27 4 2 2 3" xfId="0"/>
    <cellStyle name="Normal 27 4 2 2 3 2" xfId="0"/>
    <cellStyle name="Normal 27 4 2 2 3 2 2" xfId="0"/>
    <cellStyle name="Normal 27 4 2 2 3 3" xfId="0"/>
    <cellStyle name="Normal 27 4 2 2 4" xfId="0"/>
    <cellStyle name="Normal 27 4 2 2 4 2" xfId="0"/>
    <cellStyle name="Normal 27 4 2 2 5" xfId="0"/>
    <cellStyle name="Normal 27 4 2 3" xfId="0"/>
    <cellStyle name="Normal 27 4 2 3 2" xfId="0"/>
    <cellStyle name="Normal 27 4 2 3 2 2" xfId="0"/>
    <cellStyle name="Normal 27 4 2 3 2 2 2" xfId="0"/>
    <cellStyle name="Normal 27 4 2 3 2 3" xfId="0"/>
    <cellStyle name="Normal 27 4 2 3 3" xfId="0"/>
    <cellStyle name="Normal 27 4 2 3 3 2" xfId="0"/>
    <cellStyle name="Normal 27 4 2 3 4" xfId="0"/>
    <cellStyle name="Normal 27 4 2 4" xfId="0"/>
    <cellStyle name="Normal 27 4 2 4 2" xfId="0"/>
    <cellStyle name="Normal 27 4 2 4 2 2" xfId="0"/>
    <cellStyle name="Normal 27 4 2 4 3" xfId="0"/>
    <cellStyle name="Normal 27 4 2 5" xfId="0"/>
    <cellStyle name="Normal 27 4 2 5 2" xfId="0"/>
    <cellStyle name="Normal 27 4 2 6" xfId="0"/>
    <cellStyle name="Normal 27 4 3" xfId="0"/>
    <cellStyle name="Normal 27 4 3 2" xfId="0"/>
    <cellStyle name="Normal 27 4 3 2 2" xfId="0"/>
    <cellStyle name="Normal 27 4 3 2 2 2" xfId="0"/>
    <cellStyle name="Normal 27 4 3 2 2 2 2" xfId="0"/>
    <cellStyle name="Normal 27 4 3 2 2 3" xfId="0"/>
    <cellStyle name="Normal 27 4 3 2 3" xfId="0"/>
    <cellStyle name="Normal 27 4 3 2 3 2" xfId="0"/>
    <cellStyle name="Normal 27 4 3 2 4" xfId="0"/>
    <cellStyle name="Normal 27 4 3 3" xfId="0"/>
    <cellStyle name="Normal 27 4 3 3 2" xfId="0"/>
    <cellStyle name="Normal 27 4 3 3 2 2" xfId="0"/>
    <cellStyle name="Normal 27 4 3 3 3" xfId="0"/>
    <cellStyle name="Normal 27 4 3 4" xfId="0"/>
    <cellStyle name="Normal 27 4 3 4 2" xfId="0"/>
    <cellStyle name="Normal 27 4 3 5" xfId="0"/>
    <cellStyle name="Normal 27 4 4" xfId="0"/>
    <cellStyle name="Normal 27 4 4 2" xfId="0"/>
    <cellStyle name="Normal 27 4 4 2 2" xfId="0"/>
    <cellStyle name="Normal 27 4 4 2 2 2" xfId="0"/>
    <cellStyle name="Normal 27 4 4 2 3" xfId="0"/>
    <cellStyle name="Normal 27 4 4 3" xfId="0"/>
    <cellStyle name="Normal 27 4 4 3 2" xfId="0"/>
    <cellStyle name="Normal 27 4 4 4" xfId="0"/>
    <cellStyle name="Normal 27 4 5" xfId="0"/>
    <cellStyle name="Normal 27 4 5 2" xfId="0"/>
    <cellStyle name="Normal 27 4 5 2 2" xfId="0"/>
    <cellStyle name="Normal 27 4 5 3" xfId="0"/>
    <cellStyle name="Normal 27 4 6" xfId="0"/>
    <cellStyle name="Normal 27 4 6 2" xfId="0"/>
    <cellStyle name="Normal 27 4 7" xfId="0"/>
    <cellStyle name="Normal 27 5" xfId="0"/>
    <cellStyle name="Normal 27 5 2" xfId="0"/>
    <cellStyle name="Normal 27 5 2 2" xfId="0"/>
    <cellStyle name="Normal 27 5 2 2 2" xfId="0"/>
    <cellStyle name="Normal 27 5 2 2 2 2" xfId="0"/>
    <cellStyle name="Normal 27 5 2 2 2 2 2" xfId="0"/>
    <cellStyle name="Normal 27 5 2 2 2 3" xfId="0"/>
    <cellStyle name="Normal 27 5 2 2 3" xfId="0"/>
    <cellStyle name="Normal 27 5 2 2 3 2" xfId="0"/>
    <cellStyle name="Normal 27 5 2 2 4" xfId="0"/>
    <cellStyle name="Normal 27 5 2 3" xfId="0"/>
    <cellStyle name="Normal 27 5 2 3 2" xfId="0"/>
    <cellStyle name="Normal 27 5 2 3 2 2" xfId="0"/>
    <cellStyle name="Normal 27 5 2 3 3" xfId="0"/>
    <cellStyle name="Normal 27 5 2 4" xfId="0"/>
    <cellStyle name="Normal 27 5 2 4 2" xfId="0"/>
    <cellStyle name="Normal 27 5 2 5" xfId="0"/>
    <cellStyle name="Normal 27 5 3" xfId="0"/>
    <cellStyle name="Normal 27 5 3 2" xfId="0"/>
    <cellStyle name="Normal 27 5 3 2 2" xfId="0"/>
    <cellStyle name="Normal 27 5 3 2 2 2" xfId="0"/>
    <cellStyle name="Normal 27 5 3 2 3" xfId="0"/>
    <cellStyle name="Normal 27 5 3 3" xfId="0"/>
    <cellStyle name="Normal 27 5 3 3 2" xfId="0"/>
    <cellStyle name="Normal 27 5 3 4" xfId="0"/>
    <cellStyle name="Normal 27 5 4" xfId="0"/>
    <cellStyle name="Normal 27 5 4 2" xfId="0"/>
    <cellStyle name="Normal 27 5 4 2 2" xfId="0"/>
    <cellStyle name="Normal 27 5 4 3" xfId="0"/>
    <cellStyle name="Normal 27 5 5" xfId="0"/>
    <cellStyle name="Normal 27 5 5 2" xfId="0"/>
    <cellStyle name="Normal 27 5 6" xfId="0"/>
    <cellStyle name="Normal 27 6" xfId="0"/>
    <cellStyle name="Normal 27 6 2" xfId="0"/>
    <cellStyle name="Normal 27 6 2 2" xfId="0"/>
    <cellStyle name="Normal 27 6 2 2 2" xfId="0"/>
    <cellStyle name="Normal 27 6 2 2 2 2" xfId="0"/>
    <cellStyle name="Normal 27 6 2 2 3" xfId="0"/>
    <cellStyle name="Normal 27 6 2 3" xfId="0"/>
    <cellStyle name="Normal 27 6 2 3 2" xfId="0"/>
    <cellStyle name="Normal 27 6 2 4" xfId="0"/>
    <cellStyle name="Normal 27 6 3" xfId="0"/>
    <cellStyle name="Normal 27 6 3 2" xfId="0"/>
    <cellStyle name="Normal 27 6 3 2 2" xfId="0"/>
    <cellStyle name="Normal 27 6 3 3" xfId="0"/>
    <cellStyle name="Normal 27 6 4" xfId="0"/>
    <cellStyle name="Normal 27 6 4 2" xfId="0"/>
    <cellStyle name="Normal 27 6 5" xfId="0"/>
    <cellStyle name="Normal 27 7" xfId="0"/>
    <cellStyle name="Normal 27 7 2" xfId="0"/>
    <cellStyle name="Normal 27 7 2 2" xfId="0"/>
    <cellStyle name="Normal 27 7 2 2 2" xfId="0"/>
    <cellStyle name="Normal 27 7 2 3" xfId="0"/>
    <cellStyle name="Normal 27 7 3" xfId="0"/>
    <cellStyle name="Normal 27 7 3 2" xfId="0"/>
    <cellStyle name="Normal 27 7 4" xfId="0"/>
    <cellStyle name="Normal 27 8" xfId="0"/>
    <cellStyle name="Normal 27 8 2" xfId="0"/>
    <cellStyle name="Normal 27 8 2 2" xfId="0"/>
    <cellStyle name="Normal 27 8 3" xfId="0"/>
    <cellStyle name="Normal 27 9" xfId="0"/>
    <cellStyle name="Normal 27 9 2" xfId="0"/>
    <cellStyle name="Normal 28" xfId="0"/>
    <cellStyle name="Normal 28 10" xfId="0"/>
    <cellStyle name="Normal 28 11" xfId="0"/>
    <cellStyle name="Normal 28 2" xfId="0"/>
    <cellStyle name="Normal 28 2 2" xfId="0"/>
    <cellStyle name="Normal 28 2 2 2" xfId="0"/>
    <cellStyle name="Normal 28 2 2 2 2" xfId="0"/>
    <cellStyle name="Normal 28 2 2 2 2 2" xfId="0"/>
    <cellStyle name="Normal 28 2 2 2 2 2 2" xfId="0"/>
    <cellStyle name="Normal 28 2 2 2 2 2 2 2" xfId="0"/>
    <cellStyle name="Normal 28 2 2 2 2 2 2 2 2" xfId="0"/>
    <cellStyle name="Normal 28 2 2 2 2 2 2 2 2 2" xfId="0"/>
    <cellStyle name="Normal 28 2 2 2 2 2 2 2 3" xfId="0"/>
    <cellStyle name="Normal 28 2 2 2 2 2 2 3" xfId="0"/>
    <cellStyle name="Normal 28 2 2 2 2 2 2 3 2" xfId="0"/>
    <cellStyle name="Normal 28 2 2 2 2 2 2 4" xfId="0"/>
    <cellStyle name="Normal 28 2 2 2 2 2 3" xfId="0"/>
    <cellStyle name="Normal 28 2 2 2 2 2 3 2" xfId="0"/>
    <cellStyle name="Normal 28 2 2 2 2 2 3 2 2" xfId="0"/>
    <cellStyle name="Normal 28 2 2 2 2 2 3 3" xfId="0"/>
    <cellStyle name="Normal 28 2 2 2 2 2 4" xfId="0"/>
    <cellStyle name="Normal 28 2 2 2 2 2 4 2" xfId="0"/>
    <cellStyle name="Normal 28 2 2 2 2 2 5" xfId="0"/>
    <cellStyle name="Normal 28 2 2 2 2 3" xfId="0"/>
    <cellStyle name="Normal 28 2 2 2 2 3 2" xfId="0"/>
    <cellStyle name="Normal 28 2 2 2 2 3 2 2" xfId="0"/>
    <cellStyle name="Normal 28 2 2 2 2 3 2 2 2" xfId="0"/>
    <cellStyle name="Normal 28 2 2 2 2 3 2 3" xfId="0"/>
    <cellStyle name="Normal 28 2 2 2 2 3 3" xfId="0"/>
    <cellStyle name="Normal 28 2 2 2 2 3 3 2" xfId="0"/>
    <cellStyle name="Normal 28 2 2 2 2 3 4" xfId="0"/>
    <cellStyle name="Normal 28 2 2 2 2 4" xfId="0"/>
    <cellStyle name="Normal 28 2 2 2 2 4 2" xfId="0"/>
    <cellStyle name="Normal 28 2 2 2 2 4 2 2" xfId="0"/>
    <cellStyle name="Normal 28 2 2 2 2 4 3" xfId="0"/>
    <cellStyle name="Normal 28 2 2 2 2 5" xfId="0"/>
    <cellStyle name="Normal 28 2 2 2 2 5 2" xfId="0"/>
    <cellStyle name="Normal 28 2 2 2 2 6" xfId="0"/>
    <cellStyle name="Normal 28 2 2 2 3" xfId="0"/>
    <cellStyle name="Normal 28 2 2 2 3 2" xfId="0"/>
    <cellStyle name="Normal 28 2 2 2 3 2 2" xfId="0"/>
    <cellStyle name="Normal 28 2 2 2 3 2 2 2" xfId="0"/>
    <cellStyle name="Normal 28 2 2 2 3 2 2 2 2" xfId="0"/>
    <cellStyle name="Normal 28 2 2 2 3 2 2 3" xfId="0"/>
    <cellStyle name="Normal 28 2 2 2 3 2 3" xfId="0"/>
    <cellStyle name="Normal 28 2 2 2 3 2 3 2" xfId="0"/>
    <cellStyle name="Normal 28 2 2 2 3 2 4" xfId="0"/>
    <cellStyle name="Normal 28 2 2 2 3 3" xfId="0"/>
    <cellStyle name="Normal 28 2 2 2 3 3 2" xfId="0"/>
    <cellStyle name="Normal 28 2 2 2 3 3 2 2" xfId="0"/>
    <cellStyle name="Normal 28 2 2 2 3 3 3" xfId="0"/>
    <cellStyle name="Normal 28 2 2 2 3 4" xfId="0"/>
    <cellStyle name="Normal 28 2 2 2 3 4 2" xfId="0"/>
    <cellStyle name="Normal 28 2 2 2 3 5" xfId="0"/>
    <cellStyle name="Normal 28 2 2 2 4" xfId="0"/>
    <cellStyle name="Normal 28 2 2 2 4 2" xfId="0"/>
    <cellStyle name="Normal 28 2 2 2 4 2 2" xfId="0"/>
    <cellStyle name="Normal 28 2 2 2 4 2 2 2" xfId="0"/>
    <cellStyle name="Normal 28 2 2 2 4 2 3" xfId="0"/>
    <cellStyle name="Normal 28 2 2 2 4 3" xfId="0"/>
    <cellStyle name="Normal 28 2 2 2 4 3 2" xfId="0"/>
    <cellStyle name="Normal 28 2 2 2 4 4" xfId="0"/>
    <cellStyle name="Normal 28 2 2 2 5" xfId="0"/>
    <cellStyle name="Normal 28 2 2 2 5 2" xfId="0"/>
    <cellStyle name="Normal 28 2 2 2 5 2 2" xfId="0"/>
    <cellStyle name="Normal 28 2 2 2 5 3" xfId="0"/>
    <cellStyle name="Normal 28 2 2 2 6" xfId="0"/>
    <cellStyle name="Normal 28 2 2 2 6 2" xfId="0"/>
    <cellStyle name="Normal 28 2 2 2 7" xfId="0"/>
    <cellStyle name="Normal 28 2 2 3" xfId="0"/>
    <cellStyle name="Normal 28 2 2 3 2" xfId="0"/>
    <cellStyle name="Normal 28 2 2 3 2 2" xfId="0"/>
    <cellStyle name="Normal 28 2 2 3 2 2 2" xfId="0"/>
    <cellStyle name="Normal 28 2 2 3 2 2 2 2" xfId="0"/>
    <cellStyle name="Normal 28 2 2 3 2 2 2 2 2" xfId="0"/>
    <cellStyle name="Normal 28 2 2 3 2 2 2 3" xfId="0"/>
    <cellStyle name="Normal 28 2 2 3 2 2 3" xfId="0"/>
    <cellStyle name="Normal 28 2 2 3 2 2 3 2" xfId="0"/>
    <cellStyle name="Normal 28 2 2 3 2 2 4" xfId="0"/>
    <cellStyle name="Normal 28 2 2 3 2 3" xfId="0"/>
    <cellStyle name="Normal 28 2 2 3 2 3 2" xfId="0"/>
    <cellStyle name="Normal 28 2 2 3 2 3 2 2" xfId="0"/>
    <cellStyle name="Normal 28 2 2 3 2 3 3" xfId="0"/>
    <cellStyle name="Normal 28 2 2 3 2 4" xfId="0"/>
    <cellStyle name="Normal 28 2 2 3 2 4 2" xfId="0"/>
    <cellStyle name="Normal 28 2 2 3 2 5" xfId="0"/>
    <cellStyle name="Normal 28 2 2 3 3" xfId="0"/>
    <cellStyle name="Normal 28 2 2 3 3 2" xfId="0"/>
    <cellStyle name="Normal 28 2 2 3 3 2 2" xfId="0"/>
    <cellStyle name="Normal 28 2 2 3 3 2 2 2" xfId="0"/>
    <cellStyle name="Normal 28 2 2 3 3 2 3" xfId="0"/>
    <cellStyle name="Normal 28 2 2 3 3 3" xfId="0"/>
    <cellStyle name="Normal 28 2 2 3 3 3 2" xfId="0"/>
    <cellStyle name="Normal 28 2 2 3 3 4" xfId="0"/>
    <cellStyle name="Normal 28 2 2 3 4" xfId="0"/>
    <cellStyle name="Normal 28 2 2 3 4 2" xfId="0"/>
    <cellStyle name="Normal 28 2 2 3 4 2 2" xfId="0"/>
    <cellStyle name="Normal 28 2 2 3 4 3" xfId="0"/>
    <cellStyle name="Normal 28 2 2 3 5" xfId="0"/>
    <cellStyle name="Normal 28 2 2 3 5 2" xfId="0"/>
    <cellStyle name="Normal 28 2 2 3 6" xfId="0"/>
    <cellStyle name="Normal 28 2 2 4" xfId="0"/>
    <cellStyle name="Normal 28 2 2 4 2" xfId="0"/>
    <cellStyle name="Normal 28 2 2 4 2 2" xfId="0"/>
    <cellStyle name="Normal 28 2 2 4 2 2 2" xfId="0"/>
    <cellStyle name="Normal 28 2 2 4 2 2 2 2" xfId="0"/>
    <cellStyle name="Normal 28 2 2 4 2 2 3" xfId="0"/>
    <cellStyle name="Normal 28 2 2 4 2 3" xfId="0"/>
    <cellStyle name="Normal 28 2 2 4 2 3 2" xfId="0"/>
    <cellStyle name="Normal 28 2 2 4 2 4" xfId="0"/>
    <cellStyle name="Normal 28 2 2 4 3" xfId="0"/>
    <cellStyle name="Normal 28 2 2 4 3 2" xfId="0"/>
    <cellStyle name="Normal 28 2 2 4 3 2 2" xfId="0"/>
    <cellStyle name="Normal 28 2 2 4 3 3" xfId="0"/>
    <cellStyle name="Normal 28 2 2 4 4" xfId="0"/>
    <cellStyle name="Normal 28 2 2 4 4 2" xfId="0"/>
    <cellStyle name="Normal 28 2 2 4 5" xfId="0"/>
    <cellStyle name="Normal 28 2 2 5" xfId="0"/>
    <cellStyle name="Normal 28 2 2 5 2" xfId="0"/>
    <cellStyle name="Normal 28 2 2 5 2 2" xfId="0"/>
    <cellStyle name="Normal 28 2 2 5 2 2 2" xfId="0"/>
    <cellStyle name="Normal 28 2 2 5 2 3" xfId="0"/>
    <cellStyle name="Normal 28 2 2 5 3" xfId="0"/>
    <cellStyle name="Normal 28 2 2 5 3 2" xfId="0"/>
    <cellStyle name="Normal 28 2 2 5 4" xfId="0"/>
    <cellStyle name="Normal 28 2 2 6" xfId="0"/>
    <cellStyle name="Normal 28 2 2 6 2" xfId="0"/>
    <cellStyle name="Normal 28 2 2 6 2 2" xfId="0"/>
    <cellStyle name="Normal 28 2 2 6 3" xfId="0"/>
    <cellStyle name="Normal 28 2 2 7" xfId="0"/>
    <cellStyle name="Normal 28 2 2 7 2" xfId="0"/>
    <cellStyle name="Normal 28 2 2 8" xfId="0"/>
    <cellStyle name="Normal 28 2 3" xfId="0"/>
    <cellStyle name="Normal 28 2 3 2" xfId="0"/>
    <cellStyle name="Normal 28 2 3 2 2" xfId="0"/>
    <cellStyle name="Normal 28 2 3 2 2 2" xfId="0"/>
    <cellStyle name="Normal 28 2 3 2 2 2 2" xfId="0"/>
    <cellStyle name="Normal 28 2 3 2 2 2 2 2" xfId="0"/>
    <cellStyle name="Normal 28 2 3 2 2 2 2 2 2" xfId="0"/>
    <cellStyle name="Normal 28 2 3 2 2 2 2 3" xfId="0"/>
    <cellStyle name="Normal 28 2 3 2 2 2 3" xfId="0"/>
    <cellStyle name="Normal 28 2 3 2 2 2 3 2" xfId="0"/>
    <cellStyle name="Normal 28 2 3 2 2 2 4" xfId="0"/>
    <cellStyle name="Normal 28 2 3 2 2 3" xfId="0"/>
    <cellStyle name="Normal 28 2 3 2 2 3 2" xfId="0"/>
    <cellStyle name="Normal 28 2 3 2 2 3 2 2" xfId="0"/>
    <cellStyle name="Normal 28 2 3 2 2 3 3" xfId="0"/>
    <cellStyle name="Normal 28 2 3 2 2 4" xfId="0"/>
    <cellStyle name="Normal 28 2 3 2 2 4 2" xfId="0"/>
    <cellStyle name="Normal 28 2 3 2 2 5" xfId="0"/>
    <cellStyle name="Normal 28 2 3 2 3" xfId="0"/>
    <cellStyle name="Normal 28 2 3 2 3 2" xfId="0"/>
    <cellStyle name="Normal 28 2 3 2 3 2 2" xfId="0"/>
    <cellStyle name="Normal 28 2 3 2 3 2 2 2" xfId="0"/>
    <cellStyle name="Normal 28 2 3 2 3 2 3" xfId="0"/>
    <cellStyle name="Normal 28 2 3 2 3 3" xfId="0"/>
    <cellStyle name="Normal 28 2 3 2 3 3 2" xfId="0"/>
    <cellStyle name="Normal 28 2 3 2 3 4" xfId="0"/>
    <cellStyle name="Normal 28 2 3 2 4" xfId="0"/>
    <cellStyle name="Normal 28 2 3 2 4 2" xfId="0"/>
    <cellStyle name="Normal 28 2 3 2 4 2 2" xfId="0"/>
    <cellStyle name="Normal 28 2 3 2 4 3" xfId="0"/>
    <cellStyle name="Normal 28 2 3 2 5" xfId="0"/>
    <cellStyle name="Normal 28 2 3 2 5 2" xfId="0"/>
    <cellStyle name="Normal 28 2 3 2 6" xfId="0"/>
    <cellStyle name="Normal 28 2 3 3" xfId="0"/>
    <cellStyle name="Normal 28 2 3 3 2" xfId="0"/>
    <cellStyle name="Normal 28 2 3 3 2 2" xfId="0"/>
    <cellStyle name="Normal 28 2 3 3 2 2 2" xfId="0"/>
    <cellStyle name="Normal 28 2 3 3 2 2 2 2" xfId="0"/>
    <cellStyle name="Normal 28 2 3 3 2 2 3" xfId="0"/>
    <cellStyle name="Normal 28 2 3 3 2 3" xfId="0"/>
    <cellStyle name="Normal 28 2 3 3 2 3 2" xfId="0"/>
    <cellStyle name="Normal 28 2 3 3 2 4" xfId="0"/>
    <cellStyle name="Normal 28 2 3 3 3" xfId="0"/>
    <cellStyle name="Normal 28 2 3 3 3 2" xfId="0"/>
    <cellStyle name="Normal 28 2 3 3 3 2 2" xfId="0"/>
    <cellStyle name="Normal 28 2 3 3 3 3" xfId="0"/>
    <cellStyle name="Normal 28 2 3 3 4" xfId="0"/>
    <cellStyle name="Normal 28 2 3 3 4 2" xfId="0"/>
    <cellStyle name="Normal 28 2 3 3 5" xfId="0"/>
    <cellStyle name="Normal 28 2 3 4" xfId="0"/>
    <cellStyle name="Normal 28 2 3 4 2" xfId="0"/>
    <cellStyle name="Normal 28 2 3 4 2 2" xfId="0"/>
    <cellStyle name="Normal 28 2 3 4 2 2 2" xfId="0"/>
    <cellStyle name="Normal 28 2 3 4 2 3" xfId="0"/>
    <cellStyle name="Normal 28 2 3 4 3" xfId="0"/>
    <cellStyle name="Normal 28 2 3 4 3 2" xfId="0"/>
    <cellStyle name="Normal 28 2 3 4 4" xfId="0"/>
    <cellStyle name="Normal 28 2 3 5" xfId="0"/>
    <cellStyle name="Normal 28 2 3 5 2" xfId="0"/>
    <cellStyle name="Normal 28 2 3 5 2 2" xfId="0"/>
    <cellStyle name="Normal 28 2 3 5 3" xfId="0"/>
    <cellStyle name="Normal 28 2 3 6" xfId="0"/>
    <cellStyle name="Normal 28 2 3 6 2" xfId="0"/>
    <cellStyle name="Normal 28 2 3 7" xfId="0"/>
    <cellStyle name="Normal 28 2 4" xfId="0"/>
    <cellStyle name="Normal 28 2 4 2" xfId="0"/>
    <cellStyle name="Normal 28 2 4 2 2" xfId="0"/>
    <cellStyle name="Normal 28 2 4 2 2 2" xfId="0"/>
    <cellStyle name="Normal 28 2 4 2 2 2 2" xfId="0"/>
    <cellStyle name="Normal 28 2 4 2 2 2 2 2" xfId="0"/>
    <cellStyle name="Normal 28 2 4 2 2 2 3" xfId="0"/>
    <cellStyle name="Normal 28 2 4 2 2 3" xfId="0"/>
    <cellStyle name="Normal 28 2 4 2 2 3 2" xfId="0"/>
    <cellStyle name="Normal 28 2 4 2 2 4" xfId="0"/>
    <cellStyle name="Normal 28 2 4 2 3" xfId="0"/>
    <cellStyle name="Normal 28 2 4 2 3 2" xfId="0"/>
    <cellStyle name="Normal 28 2 4 2 3 2 2" xfId="0"/>
    <cellStyle name="Normal 28 2 4 2 3 3" xfId="0"/>
    <cellStyle name="Normal 28 2 4 2 4" xfId="0"/>
    <cellStyle name="Normal 28 2 4 2 4 2" xfId="0"/>
    <cellStyle name="Normal 28 2 4 2 5" xfId="0"/>
    <cellStyle name="Normal 28 2 4 3" xfId="0"/>
    <cellStyle name="Normal 28 2 4 3 2" xfId="0"/>
    <cellStyle name="Normal 28 2 4 3 2 2" xfId="0"/>
    <cellStyle name="Normal 28 2 4 3 2 2 2" xfId="0"/>
    <cellStyle name="Normal 28 2 4 3 2 3" xfId="0"/>
    <cellStyle name="Normal 28 2 4 3 3" xfId="0"/>
    <cellStyle name="Normal 28 2 4 3 3 2" xfId="0"/>
    <cellStyle name="Normal 28 2 4 3 4" xfId="0"/>
    <cellStyle name="Normal 28 2 4 4" xfId="0"/>
    <cellStyle name="Normal 28 2 4 4 2" xfId="0"/>
    <cellStyle name="Normal 28 2 4 4 2 2" xfId="0"/>
    <cellStyle name="Normal 28 2 4 4 3" xfId="0"/>
    <cellStyle name="Normal 28 2 4 5" xfId="0"/>
    <cellStyle name="Normal 28 2 4 5 2" xfId="0"/>
    <cellStyle name="Normal 28 2 4 6" xfId="0"/>
    <cellStyle name="Normal 28 2 5" xfId="0"/>
    <cellStyle name="Normal 28 2 5 2" xfId="0"/>
    <cellStyle name="Normal 28 2 5 2 2" xfId="0"/>
    <cellStyle name="Normal 28 2 5 2 2 2" xfId="0"/>
    <cellStyle name="Normal 28 2 5 2 2 2 2" xfId="0"/>
    <cellStyle name="Normal 28 2 5 2 2 3" xfId="0"/>
    <cellStyle name="Normal 28 2 5 2 3" xfId="0"/>
    <cellStyle name="Normal 28 2 5 2 3 2" xfId="0"/>
    <cellStyle name="Normal 28 2 5 2 4" xfId="0"/>
    <cellStyle name="Normal 28 2 5 3" xfId="0"/>
    <cellStyle name="Normal 28 2 5 3 2" xfId="0"/>
    <cellStyle name="Normal 28 2 5 3 2 2" xfId="0"/>
    <cellStyle name="Normal 28 2 5 3 3" xfId="0"/>
    <cellStyle name="Normal 28 2 5 4" xfId="0"/>
    <cellStyle name="Normal 28 2 5 4 2" xfId="0"/>
    <cellStyle name="Normal 28 2 5 5" xfId="0"/>
    <cellStyle name="Normal 28 2 6" xfId="0"/>
    <cellStyle name="Normal 28 2 6 2" xfId="0"/>
    <cellStyle name="Normal 28 2 6 2 2" xfId="0"/>
    <cellStyle name="Normal 28 2 6 2 2 2" xfId="0"/>
    <cellStyle name="Normal 28 2 6 2 3" xfId="0"/>
    <cellStyle name="Normal 28 2 6 3" xfId="0"/>
    <cellStyle name="Normal 28 2 6 3 2" xfId="0"/>
    <cellStyle name="Normal 28 2 6 4" xfId="0"/>
    <cellStyle name="Normal 28 2 7" xfId="0"/>
    <cellStyle name="Normal 28 2 7 2" xfId="0"/>
    <cellStyle name="Normal 28 2 7 2 2" xfId="0"/>
    <cellStyle name="Normal 28 2 7 3" xfId="0"/>
    <cellStyle name="Normal 28 2 8" xfId="0"/>
    <cellStyle name="Normal 28 2 8 2" xfId="0"/>
    <cellStyle name="Normal 28 2 9" xfId="0"/>
    <cellStyle name="Normal 28 3" xfId="0"/>
    <cellStyle name="Normal 28 3 2" xfId="0"/>
    <cellStyle name="Normal 28 3 2 2" xfId="0"/>
    <cellStyle name="Normal 28 3 2 2 2" xfId="0"/>
    <cellStyle name="Normal 28 3 2 2 2 2" xfId="0"/>
    <cellStyle name="Normal 28 3 2 2 2 2 2" xfId="0"/>
    <cellStyle name="Normal 28 3 2 2 2 2 2 2" xfId="0"/>
    <cellStyle name="Normal 28 3 2 2 2 2 2 2 2" xfId="0"/>
    <cellStyle name="Normal 28 3 2 2 2 2 2 3" xfId="0"/>
    <cellStyle name="Normal 28 3 2 2 2 2 3" xfId="0"/>
    <cellStyle name="Normal 28 3 2 2 2 2 3 2" xfId="0"/>
    <cellStyle name="Normal 28 3 2 2 2 2 4" xfId="0"/>
    <cellStyle name="Normal 28 3 2 2 2 3" xfId="0"/>
    <cellStyle name="Normal 28 3 2 2 2 3 2" xfId="0"/>
    <cellStyle name="Normal 28 3 2 2 2 3 2 2" xfId="0"/>
    <cellStyle name="Normal 28 3 2 2 2 3 3" xfId="0"/>
    <cellStyle name="Normal 28 3 2 2 2 4" xfId="0"/>
    <cellStyle name="Normal 28 3 2 2 2 4 2" xfId="0"/>
    <cellStyle name="Normal 28 3 2 2 2 5" xfId="0"/>
    <cellStyle name="Normal 28 3 2 2 3" xfId="0"/>
    <cellStyle name="Normal 28 3 2 2 3 2" xfId="0"/>
    <cellStyle name="Normal 28 3 2 2 3 2 2" xfId="0"/>
    <cellStyle name="Normal 28 3 2 2 3 2 2 2" xfId="0"/>
    <cellStyle name="Normal 28 3 2 2 3 2 3" xfId="0"/>
    <cellStyle name="Normal 28 3 2 2 3 3" xfId="0"/>
    <cellStyle name="Normal 28 3 2 2 3 3 2" xfId="0"/>
    <cellStyle name="Normal 28 3 2 2 3 4" xfId="0"/>
    <cellStyle name="Normal 28 3 2 2 4" xfId="0"/>
    <cellStyle name="Normal 28 3 2 2 4 2" xfId="0"/>
    <cellStyle name="Normal 28 3 2 2 4 2 2" xfId="0"/>
    <cellStyle name="Normal 28 3 2 2 4 3" xfId="0"/>
    <cellStyle name="Normal 28 3 2 2 5" xfId="0"/>
    <cellStyle name="Normal 28 3 2 2 5 2" xfId="0"/>
    <cellStyle name="Normal 28 3 2 2 6" xfId="0"/>
    <cellStyle name="Normal 28 3 2 3" xfId="0"/>
    <cellStyle name="Normal 28 3 2 3 2" xfId="0"/>
    <cellStyle name="Normal 28 3 2 3 2 2" xfId="0"/>
    <cellStyle name="Normal 28 3 2 3 2 2 2" xfId="0"/>
    <cellStyle name="Normal 28 3 2 3 2 2 2 2" xfId="0"/>
    <cellStyle name="Normal 28 3 2 3 2 2 3" xfId="0"/>
    <cellStyle name="Normal 28 3 2 3 2 3" xfId="0"/>
    <cellStyle name="Normal 28 3 2 3 2 3 2" xfId="0"/>
    <cellStyle name="Normal 28 3 2 3 2 4" xfId="0"/>
    <cellStyle name="Normal 28 3 2 3 3" xfId="0"/>
    <cellStyle name="Normal 28 3 2 3 3 2" xfId="0"/>
    <cellStyle name="Normal 28 3 2 3 3 2 2" xfId="0"/>
    <cellStyle name="Normal 28 3 2 3 3 3" xfId="0"/>
    <cellStyle name="Normal 28 3 2 3 4" xfId="0"/>
    <cellStyle name="Normal 28 3 2 3 4 2" xfId="0"/>
    <cellStyle name="Normal 28 3 2 3 5" xfId="0"/>
    <cellStyle name="Normal 28 3 2 4" xfId="0"/>
    <cellStyle name="Normal 28 3 2 4 2" xfId="0"/>
    <cellStyle name="Normal 28 3 2 4 2 2" xfId="0"/>
    <cellStyle name="Normal 28 3 2 4 2 2 2" xfId="0"/>
    <cellStyle name="Normal 28 3 2 4 2 3" xfId="0"/>
    <cellStyle name="Normal 28 3 2 4 3" xfId="0"/>
    <cellStyle name="Normal 28 3 2 4 3 2" xfId="0"/>
    <cellStyle name="Normal 28 3 2 4 4" xfId="0"/>
    <cellStyle name="Normal 28 3 2 5" xfId="0"/>
    <cellStyle name="Normal 28 3 2 5 2" xfId="0"/>
    <cellStyle name="Normal 28 3 2 5 2 2" xfId="0"/>
    <cellStyle name="Normal 28 3 2 5 3" xfId="0"/>
    <cellStyle name="Normal 28 3 2 6" xfId="0"/>
    <cellStyle name="Normal 28 3 2 6 2" xfId="0"/>
    <cellStyle name="Normal 28 3 2 7" xfId="0"/>
    <cellStyle name="Normal 28 3 3" xfId="0"/>
    <cellStyle name="Normal 28 3 3 2" xfId="0"/>
    <cellStyle name="Normal 28 3 3 2 2" xfId="0"/>
    <cellStyle name="Normal 28 3 3 2 2 2" xfId="0"/>
    <cellStyle name="Normal 28 3 3 2 2 2 2" xfId="0"/>
    <cellStyle name="Normal 28 3 3 2 2 2 2 2" xfId="0"/>
    <cellStyle name="Normal 28 3 3 2 2 2 3" xfId="0"/>
    <cellStyle name="Normal 28 3 3 2 2 3" xfId="0"/>
    <cellStyle name="Normal 28 3 3 2 2 3 2" xfId="0"/>
    <cellStyle name="Normal 28 3 3 2 2 4" xfId="0"/>
    <cellStyle name="Normal 28 3 3 2 3" xfId="0"/>
    <cellStyle name="Normal 28 3 3 2 3 2" xfId="0"/>
    <cellStyle name="Normal 28 3 3 2 3 2 2" xfId="0"/>
    <cellStyle name="Normal 28 3 3 2 3 3" xfId="0"/>
    <cellStyle name="Normal 28 3 3 2 4" xfId="0"/>
    <cellStyle name="Normal 28 3 3 2 4 2" xfId="0"/>
    <cellStyle name="Normal 28 3 3 2 5" xfId="0"/>
    <cellStyle name="Normal 28 3 3 3" xfId="0"/>
    <cellStyle name="Normal 28 3 3 3 2" xfId="0"/>
    <cellStyle name="Normal 28 3 3 3 2 2" xfId="0"/>
    <cellStyle name="Normal 28 3 3 3 2 2 2" xfId="0"/>
    <cellStyle name="Normal 28 3 3 3 2 3" xfId="0"/>
    <cellStyle name="Normal 28 3 3 3 3" xfId="0"/>
    <cellStyle name="Normal 28 3 3 3 3 2" xfId="0"/>
    <cellStyle name="Normal 28 3 3 3 4" xfId="0"/>
    <cellStyle name="Normal 28 3 3 4" xfId="0"/>
    <cellStyle name="Normal 28 3 3 4 2" xfId="0"/>
    <cellStyle name="Normal 28 3 3 4 2 2" xfId="0"/>
    <cellStyle name="Normal 28 3 3 4 3" xfId="0"/>
    <cellStyle name="Normal 28 3 3 5" xfId="0"/>
    <cellStyle name="Normal 28 3 3 5 2" xfId="0"/>
    <cellStyle name="Normal 28 3 3 6" xfId="0"/>
    <cellStyle name="Normal 28 3 4" xfId="0"/>
    <cellStyle name="Normal 28 3 4 2" xfId="0"/>
    <cellStyle name="Normal 28 3 4 2 2" xfId="0"/>
    <cellStyle name="Normal 28 3 4 2 2 2" xfId="0"/>
    <cellStyle name="Normal 28 3 4 2 2 2 2" xfId="0"/>
    <cellStyle name="Normal 28 3 4 2 2 3" xfId="0"/>
    <cellStyle name="Normal 28 3 4 2 3" xfId="0"/>
    <cellStyle name="Normal 28 3 4 2 3 2" xfId="0"/>
    <cellStyle name="Normal 28 3 4 2 4" xfId="0"/>
    <cellStyle name="Normal 28 3 4 3" xfId="0"/>
    <cellStyle name="Normal 28 3 4 3 2" xfId="0"/>
    <cellStyle name="Normal 28 3 4 3 2 2" xfId="0"/>
    <cellStyle name="Normal 28 3 4 3 3" xfId="0"/>
    <cellStyle name="Normal 28 3 4 4" xfId="0"/>
    <cellStyle name="Normal 28 3 4 4 2" xfId="0"/>
    <cellStyle name="Normal 28 3 4 5" xfId="0"/>
    <cellStyle name="Normal 28 3 5" xfId="0"/>
    <cellStyle name="Normal 28 3 5 2" xfId="0"/>
    <cellStyle name="Normal 28 3 5 2 2" xfId="0"/>
    <cellStyle name="Normal 28 3 5 2 2 2" xfId="0"/>
    <cellStyle name="Normal 28 3 5 2 3" xfId="0"/>
    <cellStyle name="Normal 28 3 5 3" xfId="0"/>
    <cellStyle name="Normal 28 3 5 3 2" xfId="0"/>
    <cellStyle name="Normal 28 3 5 4" xfId="0"/>
    <cellStyle name="Normal 28 3 6" xfId="0"/>
    <cellStyle name="Normal 28 3 6 2" xfId="0"/>
    <cellStyle name="Normal 28 3 6 2 2" xfId="0"/>
    <cellStyle name="Normal 28 3 6 3" xfId="0"/>
    <cellStyle name="Normal 28 3 7" xfId="0"/>
    <cellStyle name="Normal 28 3 7 2" xfId="0"/>
    <cellStyle name="Normal 28 3 8" xfId="0"/>
    <cellStyle name="Normal 28 4" xfId="0"/>
    <cellStyle name="Normal 28 4 2" xfId="0"/>
    <cellStyle name="Normal 28 4 2 2" xfId="0"/>
    <cellStyle name="Normal 28 4 2 2 2" xfId="0"/>
    <cellStyle name="Normal 28 4 2 2 2 2" xfId="0"/>
    <cellStyle name="Normal 28 4 2 2 2 2 2" xfId="0"/>
    <cellStyle name="Normal 28 4 2 2 2 2 2 2" xfId="0"/>
    <cellStyle name="Normal 28 4 2 2 2 2 3" xfId="0"/>
    <cellStyle name="Normal 28 4 2 2 2 3" xfId="0"/>
    <cellStyle name="Normal 28 4 2 2 2 3 2" xfId="0"/>
    <cellStyle name="Normal 28 4 2 2 2 4" xfId="0"/>
    <cellStyle name="Normal 28 4 2 2 3" xfId="0"/>
    <cellStyle name="Normal 28 4 2 2 3 2" xfId="0"/>
    <cellStyle name="Normal 28 4 2 2 3 2 2" xfId="0"/>
    <cellStyle name="Normal 28 4 2 2 3 3" xfId="0"/>
    <cellStyle name="Normal 28 4 2 2 4" xfId="0"/>
    <cellStyle name="Normal 28 4 2 2 4 2" xfId="0"/>
    <cellStyle name="Normal 28 4 2 2 5" xfId="0"/>
    <cellStyle name="Normal 28 4 2 3" xfId="0"/>
    <cellStyle name="Normal 28 4 2 3 2" xfId="0"/>
    <cellStyle name="Normal 28 4 2 3 2 2" xfId="0"/>
    <cellStyle name="Normal 28 4 2 3 2 2 2" xfId="0"/>
    <cellStyle name="Normal 28 4 2 3 2 3" xfId="0"/>
    <cellStyle name="Normal 28 4 2 3 3" xfId="0"/>
    <cellStyle name="Normal 28 4 2 3 3 2" xfId="0"/>
    <cellStyle name="Normal 28 4 2 3 4" xfId="0"/>
    <cellStyle name="Normal 28 4 2 4" xfId="0"/>
    <cellStyle name="Normal 28 4 2 4 2" xfId="0"/>
    <cellStyle name="Normal 28 4 2 4 2 2" xfId="0"/>
    <cellStyle name="Normal 28 4 2 4 3" xfId="0"/>
    <cellStyle name="Normal 28 4 2 5" xfId="0"/>
    <cellStyle name="Normal 28 4 2 5 2" xfId="0"/>
    <cellStyle name="Normal 28 4 2 6" xfId="0"/>
    <cellStyle name="Normal 28 4 3" xfId="0"/>
    <cellStyle name="Normal 28 4 3 2" xfId="0"/>
    <cellStyle name="Normal 28 4 3 2 2" xfId="0"/>
    <cellStyle name="Normal 28 4 3 2 2 2" xfId="0"/>
    <cellStyle name="Normal 28 4 3 2 2 2 2" xfId="0"/>
    <cellStyle name="Normal 28 4 3 2 2 3" xfId="0"/>
    <cellStyle name="Normal 28 4 3 2 3" xfId="0"/>
    <cellStyle name="Normal 28 4 3 2 3 2" xfId="0"/>
    <cellStyle name="Normal 28 4 3 2 4" xfId="0"/>
    <cellStyle name="Normal 28 4 3 3" xfId="0"/>
    <cellStyle name="Normal 28 4 3 3 2" xfId="0"/>
    <cellStyle name="Normal 28 4 3 3 2 2" xfId="0"/>
    <cellStyle name="Normal 28 4 3 3 3" xfId="0"/>
    <cellStyle name="Normal 28 4 3 4" xfId="0"/>
    <cellStyle name="Normal 28 4 3 4 2" xfId="0"/>
    <cellStyle name="Normal 28 4 3 5" xfId="0"/>
    <cellStyle name="Normal 28 4 4" xfId="0"/>
    <cellStyle name="Normal 28 4 4 2" xfId="0"/>
    <cellStyle name="Normal 28 4 4 2 2" xfId="0"/>
    <cellStyle name="Normal 28 4 4 2 2 2" xfId="0"/>
    <cellStyle name="Normal 28 4 4 2 3" xfId="0"/>
    <cellStyle name="Normal 28 4 4 3" xfId="0"/>
    <cellStyle name="Normal 28 4 4 3 2" xfId="0"/>
    <cellStyle name="Normal 28 4 4 4" xfId="0"/>
    <cellStyle name="Normal 28 4 5" xfId="0"/>
    <cellStyle name="Normal 28 4 5 2" xfId="0"/>
    <cellStyle name="Normal 28 4 5 2 2" xfId="0"/>
    <cellStyle name="Normal 28 4 5 3" xfId="0"/>
    <cellStyle name="Normal 28 4 6" xfId="0"/>
    <cellStyle name="Normal 28 4 6 2" xfId="0"/>
    <cellStyle name="Normal 28 4 7" xfId="0"/>
    <cellStyle name="Normal 28 5" xfId="0"/>
    <cellStyle name="Normal 28 5 2" xfId="0"/>
    <cellStyle name="Normal 28 5 2 2" xfId="0"/>
    <cellStyle name="Normal 28 5 2 2 2" xfId="0"/>
    <cellStyle name="Normal 28 5 2 2 2 2" xfId="0"/>
    <cellStyle name="Normal 28 5 2 2 2 2 2" xfId="0"/>
    <cellStyle name="Normal 28 5 2 2 2 3" xfId="0"/>
    <cellStyle name="Normal 28 5 2 2 3" xfId="0"/>
    <cellStyle name="Normal 28 5 2 2 3 2" xfId="0"/>
    <cellStyle name="Normal 28 5 2 2 4" xfId="0"/>
    <cellStyle name="Normal 28 5 2 3" xfId="0"/>
    <cellStyle name="Normal 28 5 2 3 2" xfId="0"/>
    <cellStyle name="Normal 28 5 2 3 2 2" xfId="0"/>
    <cellStyle name="Normal 28 5 2 3 3" xfId="0"/>
    <cellStyle name="Normal 28 5 2 4" xfId="0"/>
    <cellStyle name="Normal 28 5 2 4 2" xfId="0"/>
    <cellStyle name="Normal 28 5 2 5" xfId="0"/>
    <cellStyle name="Normal 28 5 3" xfId="0"/>
    <cellStyle name="Normal 28 5 3 2" xfId="0"/>
    <cellStyle name="Normal 28 5 3 2 2" xfId="0"/>
    <cellStyle name="Normal 28 5 3 2 2 2" xfId="0"/>
    <cellStyle name="Normal 28 5 3 2 3" xfId="0"/>
    <cellStyle name="Normal 28 5 3 3" xfId="0"/>
    <cellStyle name="Normal 28 5 3 3 2" xfId="0"/>
    <cellStyle name="Normal 28 5 3 4" xfId="0"/>
    <cellStyle name="Normal 28 5 4" xfId="0"/>
    <cellStyle name="Normal 28 5 4 2" xfId="0"/>
    <cellStyle name="Normal 28 5 4 2 2" xfId="0"/>
    <cellStyle name="Normal 28 5 4 3" xfId="0"/>
    <cellStyle name="Normal 28 5 5" xfId="0"/>
    <cellStyle name="Normal 28 5 5 2" xfId="0"/>
    <cellStyle name="Normal 28 5 6" xfId="0"/>
    <cellStyle name="Normal 28 6" xfId="0"/>
    <cellStyle name="Normal 28 6 2" xfId="0"/>
    <cellStyle name="Normal 28 6 2 2" xfId="0"/>
    <cellStyle name="Normal 28 6 2 2 2" xfId="0"/>
    <cellStyle name="Normal 28 6 2 2 2 2" xfId="0"/>
    <cellStyle name="Normal 28 6 2 2 3" xfId="0"/>
    <cellStyle name="Normal 28 6 2 3" xfId="0"/>
    <cellStyle name="Normal 28 6 2 3 2" xfId="0"/>
    <cellStyle name="Normal 28 6 2 4" xfId="0"/>
    <cellStyle name="Normal 28 6 3" xfId="0"/>
    <cellStyle name="Normal 28 6 3 2" xfId="0"/>
    <cellStyle name="Normal 28 6 3 2 2" xfId="0"/>
    <cellStyle name="Normal 28 6 3 3" xfId="0"/>
    <cellStyle name="Normal 28 6 4" xfId="0"/>
    <cellStyle name="Normal 28 6 4 2" xfId="0"/>
    <cellStyle name="Normal 28 6 5" xfId="0"/>
    <cellStyle name="Normal 28 7" xfId="0"/>
    <cellStyle name="Normal 28 7 2" xfId="0"/>
    <cellStyle name="Normal 28 7 2 2" xfId="0"/>
    <cellStyle name="Normal 28 7 2 2 2" xfId="0"/>
    <cellStyle name="Normal 28 7 2 3" xfId="0"/>
    <cellStyle name="Normal 28 7 3" xfId="0"/>
    <cellStyle name="Normal 28 7 3 2" xfId="0"/>
    <cellStyle name="Normal 28 7 4" xfId="0"/>
    <cellStyle name="Normal 28 8" xfId="0"/>
    <cellStyle name="Normal 28 8 2" xfId="0"/>
    <cellStyle name="Normal 28 8 2 2" xfId="0"/>
    <cellStyle name="Normal 28 8 3" xfId="0"/>
    <cellStyle name="Normal 28 9" xfId="0"/>
    <cellStyle name="Normal 28 9 2" xfId="0"/>
    <cellStyle name="Normal 29" xfId="0"/>
    <cellStyle name="Normal 29 10" xfId="0"/>
    <cellStyle name="Normal 29 11" xfId="0"/>
    <cellStyle name="Normal 29 2" xfId="0"/>
    <cellStyle name="Normal 29 2 2" xfId="0"/>
    <cellStyle name="Normal 29 2 2 2" xfId="0"/>
    <cellStyle name="Normal 29 2 2 2 2" xfId="0"/>
    <cellStyle name="Normal 29 2 2 2 2 2" xfId="0"/>
    <cellStyle name="Normal 29 2 2 2 2 2 2" xfId="0"/>
    <cellStyle name="Normal 29 2 2 2 2 2 2 2" xfId="0"/>
    <cellStyle name="Normal 29 2 2 2 2 2 2 2 2" xfId="0"/>
    <cellStyle name="Normal 29 2 2 2 2 2 2 2 2 2" xfId="0"/>
    <cellStyle name="Normal 29 2 2 2 2 2 2 2 3" xfId="0"/>
    <cellStyle name="Normal 29 2 2 2 2 2 2 3" xfId="0"/>
    <cellStyle name="Normal 29 2 2 2 2 2 2 3 2" xfId="0"/>
    <cellStyle name="Normal 29 2 2 2 2 2 2 4" xfId="0"/>
    <cellStyle name="Normal 29 2 2 2 2 2 3" xfId="0"/>
    <cellStyle name="Normal 29 2 2 2 2 2 3 2" xfId="0"/>
    <cellStyle name="Normal 29 2 2 2 2 2 3 2 2" xfId="0"/>
    <cellStyle name="Normal 29 2 2 2 2 2 3 3" xfId="0"/>
    <cellStyle name="Normal 29 2 2 2 2 2 4" xfId="0"/>
    <cellStyle name="Normal 29 2 2 2 2 2 4 2" xfId="0"/>
    <cellStyle name="Normal 29 2 2 2 2 2 5" xfId="0"/>
    <cellStyle name="Normal 29 2 2 2 2 3" xfId="0"/>
    <cellStyle name="Normal 29 2 2 2 2 3 2" xfId="0"/>
    <cellStyle name="Normal 29 2 2 2 2 3 2 2" xfId="0"/>
    <cellStyle name="Normal 29 2 2 2 2 3 2 2 2" xfId="0"/>
    <cellStyle name="Normal 29 2 2 2 2 3 2 3" xfId="0"/>
    <cellStyle name="Normal 29 2 2 2 2 3 3" xfId="0"/>
    <cellStyle name="Normal 29 2 2 2 2 3 3 2" xfId="0"/>
    <cellStyle name="Normal 29 2 2 2 2 3 4" xfId="0"/>
    <cellStyle name="Normal 29 2 2 2 2 4" xfId="0"/>
    <cellStyle name="Normal 29 2 2 2 2 4 2" xfId="0"/>
    <cellStyle name="Normal 29 2 2 2 2 4 2 2" xfId="0"/>
    <cellStyle name="Normal 29 2 2 2 2 4 3" xfId="0"/>
    <cellStyle name="Normal 29 2 2 2 2 5" xfId="0"/>
    <cellStyle name="Normal 29 2 2 2 2 5 2" xfId="0"/>
    <cellStyle name="Normal 29 2 2 2 2 6" xfId="0"/>
    <cellStyle name="Normal 29 2 2 2 3" xfId="0"/>
    <cellStyle name="Normal 29 2 2 2 3 2" xfId="0"/>
    <cellStyle name="Normal 29 2 2 2 3 2 2" xfId="0"/>
    <cellStyle name="Normal 29 2 2 2 3 2 2 2" xfId="0"/>
    <cellStyle name="Normal 29 2 2 2 3 2 2 2 2" xfId="0"/>
    <cellStyle name="Normal 29 2 2 2 3 2 2 3" xfId="0"/>
    <cellStyle name="Normal 29 2 2 2 3 2 3" xfId="0"/>
    <cellStyle name="Normal 29 2 2 2 3 2 3 2" xfId="0"/>
    <cellStyle name="Normal 29 2 2 2 3 2 4" xfId="0"/>
    <cellStyle name="Normal 29 2 2 2 3 3" xfId="0"/>
    <cellStyle name="Normal 29 2 2 2 3 3 2" xfId="0"/>
    <cellStyle name="Normal 29 2 2 2 3 3 2 2" xfId="0"/>
    <cellStyle name="Normal 29 2 2 2 3 3 3" xfId="0"/>
    <cellStyle name="Normal 29 2 2 2 3 4" xfId="0"/>
    <cellStyle name="Normal 29 2 2 2 3 4 2" xfId="0"/>
    <cellStyle name="Normal 29 2 2 2 3 5" xfId="0"/>
    <cellStyle name="Normal 29 2 2 2 4" xfId="0"/>
    <cellStyle name="Normal 29 2 2 2 4 2" xfId="0"/>
    <cellStyle name="Normal 29 2 2 2 4 2 2" xfId="0"/>
    <cellStyle name="Normal 29 2 2 2 4 2 2 2" xfId="0"/>
    <cellStyle name="Normal 29 2 2 2 4 2 3" xfId="0"/>
    <cellStyle name="Normal 29 2 2 2 4 3" xfId="0"/>
    <cellStyle name="Normal 29 2 2 2 4 3 2" xfId="0"/>
    <cellStyle name="Normal 29 2 2 2 4 4" xfId="0"/>
    <cellStyle name="Normal 29 2 2 2 5" xfId="0"/>
    <cellStyle name="Normal 29 2 2 2 5 2" xfId="0"/>
    <cellStyle name="Normal 29 2 2 2 5 2 2" xfId="0"/>
    <cellStyle name="Normal 29 2 2 2 5 3" xfId="0"/>
    <cellStyle name="Normal 29 2 2 2 6" xfId="0"/>
    <cellStyle name="Normal 29 2 2 2 6 2" xfId="0"/>
    <cellStyle name="Normal 29 2 2 2 7" xfId="0"/>
    <cellStyle name="Normal 29 2 2 3" xfId="0"/>
    <cellStyle name="Normal 29 2 2 3 2" xfId="0"/>
    <cellStyle name="Normal 29 2 2 3 2 2" xfId="0"/>
    <cellStyle name="Normal 29 2 2 3 2 2 2" xfId="0"/>
    <cellStyle name="Normal 29 2 2 3 2 2 2 2" xfId="0"/>
    <cellStyle name="Normal 29 2 2 3 2 2 2 2 2" xfId="0"/>
    <cellStyle name="Normal 29 2 2 3 2 2 2 3" xfId="0"/>
    <cellStyle name="Normal 29 2 2 3 2 2 3" xfId="0"/>
    <cellStyle name="Normal 29 2 2 3 2 2 3 2" xfId="0"/>
    <cellStyle name="Normal 29 2 2 3 2 2 4" xfId="0"/>
    <cellStyle name="Normal 29 2 2 3 2 3" xfId="0"/>
    <cellStyle name="Normal 29 2 2 3 2 3 2" xfId="0"/>
    <cellStyle name="Normal 29 2 2 3 2 3 2 2" xfId="0"/>
    <cellStyle name="Normal 29 2 2 3 2 3 3" xfId="0"/>
    <cellStyle name="Normal 29 2 2 3 2 4" xfId="0"/>
    <cellStyle name="Normal 29 2 2 3 2 4 2" xfId="0"/>
    <cellStyle name="Normal 29 2 2 3 2 5" xfId="0"/>
    <cellStyle name="Normal 29 2 2 3 3" xfId="0"/>
    <cellStyle name="Normal 29 2 2 3 3 2" xfId="0"/>
    <cellStyle name="Normal 29 2 2 3 3 2 2" xfId="0"/>
    <cellStyle name="Normal 29 2 2 3 3 2 2 2" xfId="0"/>
    <cellStyle name="Normal 29 2 2 3 3 2 3" xfId="0"/>
    <cellStyle name="Normal 29 2 2 3 3 3" xfId="0"/>
    <cellStyle name="Normal 29 2 2 3 3 3 2" xfId="0"/>
    <cellStyle name="Normal 29 2 2 3 3 4" xfId="0"/>
    <cellStyle name="Normal 29 2 2 3 4" xfId="0"/>
    <cellStyle name="Normal 29 2 2 3 4 2" xfId="0"/>
    <cellStyle name="Normal 29 2 2 3 4 2 2" xfId="0"/>
    <cellStyle name="Normal 29 2 2 3 4 3" xfId="0"/>
    <cellStyle name="Normal 29 2 2 3 5" xfId="0"/>
    <cellStyle name="Normal 29 2 2 3 5 2" xfId="0"/>
    <cellStyle name="Normal 29 2 2 3 6" xfId="0"/>
    <cellStyle name="Normal 29 2 2 4" xfId="0"/>
    <cellStyle name="Normal 29 2 2 4 2" xfId="0"/>
    <cellStyle name="Normal 29 2 2 4 2 2" xfId="0"/>
    <cellStyle name="Normal 29 2 2 4 2 2 2" xfId="0"/>
    <cellStyle name="Normal 29 2 2 4 2 2 2 2" xfId="0"/>
    <cellStyle name="Normal 29 2 2 4 2 2 3" xfId="0"/>
    <cellStyle name="Normal 29 2 2 4 2 3" xfId="0"/>
    <cellStyle name="Normal 29 2 2 4 2 3 2" xfId="0"/>
    <cellStyle name="Normal 29 2 2 4 2 4" xfId="0"/>
    <cellStyle name="Normal 29 2 2 4 3" xfId="0"/>
    <cellStyle name="Normal 29 2 2 4 3 2" xfId="0"/>
    <cellStyle name="Normal 29 2 2 4 3 2 2" xfId="0"/>
    <cellStyle name="Normal 29 2 2 4 3 3" xfId="0"/>
    <cellStyle name="Normal 29 2 2 4 4" xfId="0"/>
    <cellStyle name="Normal 29 2 2 4 4 2" xfId="0"/>
    <cellStyle name="Normal 29 2 2 4 5" xfId="0"/>
    <cellStyle name="Normal 29 2 2 5" xfId="0"/>
    <cellStyle name="Normal 29 2 2 5 2" xfId="0"/>
    <cellStyle name="Normal 29 2 2 5 2 2" xfId="0"/>
    <cellStyle name="Normal 29 2 2 5 2 2 2" xfId="0"/>
    <cellStyle name="Normal 29 2 2 5 2 3" xfId="0"/>
    <cellStyle name="Normal 29 2 2 5 3" xfId="0"/>
    <cellStyle name="Normal 29 2 2 5 3 2" xfId="0"/>
    <cellStyle name="Normal 29 2 2 5 4" xfId="0"/>
    <cellStyle name="Normal 29 2 2 6" xfId="0"/>
    <cellStyle name="Normal 29 2 2 6 2" xfId="0"/>
    <cellStyle name="Normal 29 2 2 6 2 2" xfId="0"/>
    <cellStyle name="Normal 29 2 2 6 3" xfId="0"/>
    <cellStyle name="Normal 29 2 2 7" xfId="0"/>
    <cellStyle name="Normal 29 2 2 7 2" xfId="0"/>
    <cellStyle name="Normal 29 2 2 8" xfId="0"/>
    <cellStyle name="Normal 29 2 3" xfId="0"/>
    <cellStyle name="Normal 29 2 3 2" xfId="0"/>
    <cellStyle name="Normal 29 2 3 2 2" xfId="0"/>
    <cellStyle name="Normal 29 2 3 2 2 2" xfId="0"/>
    <cellStyle name="Normal 29 2 3 2 2 2 2" xfId="0"/>
    <cellStyle name="Normal 29 2 3 2 2 2 2 2" xfId="0"/>
    <cellStyle name="Normal 29 2 3 2 2 2 2 2 2" xfId="0"/>
    <cellStyle name="Normal 29 2 3 2 2 2 2 3" xfId="0"/>
    <cellStyle name="Normal 29 2 3 2 2 2 3" xfId="0"/>
    <cellStyle name="Normal 29 2 3 2 2 2 3 2" xfId="0"/>
    <cellStyle name="Normal 29 2 3 2 2 2 4" xfId="0"/>
    <cellStyle name="Normal 29 2 3 2 2 3" xfId="0"/>
    <cellStyle name="Normal 29 2 3 2 2 3 2" xfId="0"/>
    <cellStyle name="Normal 29 2 3 2 2 3 2 2" xfId="0"/>
    <cellStyle name="Normal 29 2 3 2 2 3 3" xfId="0"/>
    <cellStyle name="Normal 29 2 3 2 2 4" xfId="0"/>
    <cellStyle name="Normal 29 2 3 2 2 4 2" xfId="0"/>
    <cellStyle name="Normal 29 2 3 2 2 5" xfId="0"/>
    <cellStyle name="Normal 29 2 3 2 3" xfId="0"/>
    <cellStyle name="Normal 29 2 3 2 3 2" xfId="0"/>
    <cellStyle name="Normal 29 2 3 2 3 2 2" xfId="0"/>
    <cellStyle name="Normal 29 2 3 2 3 2 2 2" xfId="0"/>
    <cellStyle name="Normal 29 2 3 2 3 2 3" xfId="0"/>
    <cellStyle name="Normal 29 2 3 2 3 3" xfId="0"/>
    <cellStyle name="Normal 29 2 3 2 3 3 2" xfId="0"/>
    <cellStyle name="Normal 29 2 3 2 3 4" xfId="0"/>
    <cellStyle name="Normal 29 2 3 2 4" xfId="0"/>
    <cellStyle name="Normal 29 2 3 2 4 2" xfId="0"/>
    <cellStyle name="Normal 29 2 3 2 4 2 2" xfId="0"/>
    <cellStyle name="Normal 29 2 3 2 4 3" xfId="0"/>
    <cellStyle name="Normal 29 2 3 2 5" xfId="0"/>
    <cellStyle name="Normal 29 2 3 2 5 2" xfId="0"/>
    <cellStyle name="Normal 29 2 3 2 6" xfId="0"/>
    <cellStyle name="Normal 29 2 3 3" xfId="0"/>
    <cellStyle name="Normal 29 2 3 3 2" xfId="0"/>
    <cellStyle name="Normal 29 2 3 3 2 2" xfId="0"/>
    <cellStyle name="Normal 29 2 3 3 2 2 2" xfId="0"/>
    <cellStyle name="Normal 29 2 3 3 2 2 2 2" xfId="0"/>
    <cellStyle name="Normal 29 2 3 3 2 2 3" xfId="0"/>
    <cellStyle name="Normal 29 2 3 3 2 3" xfId="0"/>
    <cellStyle name="Normal 29 2 3 3 2 3 2" xfId="0"/>
    <cellStyle name="Normal 29 2 3 3 2 4" xfId="0"/>
    <cellStyle name="Normal 29 2 3 3 3" xfId="0"/>
    <cellStyle name="Normal 29 2 3 3 3 2" xfId="0"/>
    <cellStyle name="Normal 29 2 3 3 3 2 2" xfId="0"/>
    <cellStyle name="Normal 29 2 3 3 3 3" xfId="0"/>
    <cellStyle name="Normal 29 2 3 3 4" xfId="0"/>
    <cellStyle name="Normal 29 2 3 3 4 2" xfId="0"/>
    <cellStyle name="Normal 29 2 3 3 5" xfId="0"/>
    <cellStyle name="Normal 29 2 3 4" xfId="0"/>
    <cellStyle name="Normal 29 2 3 4 2" xfId="0"/>
    <cellStyle name="Normal 29 2 3 4 2 2" xfId="0"/>
    <cellStyle name="Normal 29 2 3 4 2 2 2" xfId="0"/>
    <cellStyle name="Normal 29 2 3 4 2 3" xfId="0"/>
    <cellStyle name="Normal 29 2 3 4 3" xfId="0"/>
    <cellStyle name="Normal 29 2 3 4 3 2" xfId="0"/>
    <cellStyle name="Normal 29 2 3 4 4" xfId="0"/>
    <cellStyle name="Normal 29 2 3 5" xfId="0"/>
    <cellStyle name="Normal 29 2 3 5 2" xfId="0"/>
    <cellStyle name="Normal 29 2 3 5 2 2" xfId="0"/>
    <cellStyle name="Normal 29 2 3 5 3" xfId="0"/>
    <cellStyle name="Normal 29 2 3 6" xfId="0"/>
    <cellStyle name="Normal 29 2 3 6 2" xfId="0"/>
    <cellStyle name="Normal 29 2 3 7" xfId="0"/>
    <cellStyle name="Normal 29 2 4" xfId="0"/>
    <cellStyle name="Normal 29 2 4 2" xfId="0"/>
    <cellStyle name="Normal 29 2 4 2 2" xfId="0"/>
    <cellStyle name="Normal 29 2 4 2 2 2" xfId="0"/>
    <cellStyle name="Normal 29 2 4 2 2 2 2" xfId="0"/>
    <cellStyle name="Normal 29 2 4 2 2 2 2 2" xfId="0"/>
    <cellStyle name="Normal 29 2 4 2 2 2 3" xfId="0"/>
    <cellStyle name="Normal 29 2 4 2 2 3" xfId="0"/>
    <cellStyle name="Normal 29 2 4 2 2 3 2" xfId="0"/>
    <cellStyle name="Normal 29 2 4 2 2 4" xfId="0"/>
    <cellStyle name="Normal 29 2 4 2 3" xfId="0"/>
    <cellStyle name="Normal 29 2 4 2 3 2" xfId="0"/>
    <cellStyle name="Normal 29 2 4 2 3 2 2" xfId="0"/>
    <cellStyle name="Normal 29 2 4 2 3 3" xfId="0"/>
    <cellStyle name="Normal 29 2 4 2 4" xfId="0"/>
    <cellStyle name="Normal 29 2 4 2 4 2" xfId="0"/>
    <cellStyle name="Normal 29 2 4 2 5" xfId="0"/>
    <cellStyle name="Normal 29 2 4 3" xfId="0"/>
    <cellStyle name="Normal 29 2 4 3 2" xfId="0"/>
    <cellStyle name="Normal 29 2 4 3 2 2" xfId="0"/>
    <cellStyle name="Normal 29 2 4 3 2 2 2" xfId="0"/>
    <cellStyle name="Normal 29 2 4 3 2 3" xfId="0"/>
    <cellStyle name="Normal 29 2 4 3 3" xfId="0"/>
    <cellStyle name="Normal 29 2 4 3 3 2" xfId="0"/>
    <cellStyle name="Normal 29 2 4 3 4" xfId="0"/>
    <cellStyle name="Normal 29 2 4 4" xfId="0"/>
    <cellStyle name="Normal 29 2 4 4 2" xfId="0"/>
    <cellStyle name="Normal 29 2 4 4 2 2" xfId="0"/>
    <cellStyle name="Normal 29 2 4 4 3" xfId="0"/>
    <cellStyle name="Normal 29 2 4 5" xfId="0"/>
    <cellStyle name="Normal 29 2 4 5 2" xfId="0"/>
    <cellStyle name="Normal 29 2 4 6" xfId="0"/>
    <cellStyle name="Normal 29 2 5" xfId="0"/>
    <cellStyle name="Normal 29 2 5 2" xfId="0"/>
    <cellStyle name="Normal 29 2 5 2 2" xfId="0"/>
    <cellStyle name="Normal 29 2 5 2 2 2" xfId="0"/>
    <cellStyle name="Normal 29 2 5 2 2 2 2" xfId="0"/>
    <cellStyle name="Normal 29 2 5 2 2 3" xfId="0"/>
    <cellStyle name="Normal 29 2 5 2 3" xfId="0"/>
    <cellStyle name="Normal 29 2 5 2 3 2" xfId="0"/>
    <cellStyle name="Normal 29 2 5 2 4" xfId="0"/>
    <cellStyle name="Normal 29 2 5 3" xfId="0"/>
    <cellStyle name="Normal 29 2 5 3 2" xfId="0"/>
    <cellStyle name="Normal 29 2 5 3 2 2" xfId="0"/>
    <cellStyle name="Normal 29 2 5 3 3" xfId="0"/>
    <cellStyle name="Normal 29 2 5 4" xfId="0"/>
    <cellStyle name="Normal 29 2 5 4 2" xfId="0"/>
    <cellStyle name="Normal 29 2 5 5" xfId="0"/>
    <cellStyle name="Normal 29 2 6" xfId="0"/>
    <cellStyle name="Normal 29 2 6 2" xfId="0"/>
    <cellStyle name="Normal 29 2 6 2 2" xfId="0"/>
    <cellStyle name="Normal 29 2 6 2 2 2" xfId="0"/>
    <cellStyle name="Normal 29 2 6 2 3" xfId="0"/>
    <cellStyle name="Normal 29 2 6 3" xfId="0"/>
    <cellStyle name="Normal 29 2 6 3 2" xfId="0"/>
    <cellStyle name="Normal 29 2 6 4" xfId="0"/>
    <cellStyle name="Normal 29 2 7" xfId="0"/>
    <cellStyle name="Normal 29 2 7 2" xfId="0"/>
    <cellStyle name="Normal 29 2 7 2 2" xfId="0"/>
    <cellStyle name="Normal 29 2 7 3" xfId="0"/>
    <cellStyle name="Normal 29 2 8" xfId="0"/>
    <cellStyle name="Normal 29 2 8 2" xfId="0"/>
    <cellStyle name="Normal 29 2 9" xfId="0"/>
    <cellStyle name="Normal 29 3" xfId="0"/>
    <cellStyle name="Normal 29 3 2" xfId="0"/>
    <cellStyle name="Normal 29 3 2 2" xfId="0"/>
    <cellStyle name="Normal 29 3 2 2 2" xfId="0"/>
    <cellStyle name="Normal 29 3 2 2 2 2" xfId="0"/>
    <cellStyle name="Normal 29 3 2 2 2 2 2" xfId="0"/>
    <cellStyle name="Normal 29 3 2 2 2 2 2 2" xfId="0"/>
    <cellStyle name="Normal 29 3 2 2 2 2 2 2 2" xfId="0"/>
    <cellStyle name="Normal 29 3 2 2 2 2 2 3" xfId="0"/>
    <cellStyle name="Normal 29 3 2 2 2 2 3" xfId="0"/>
    <cellStyle name="Normal 29 3 2 2 2 2 3 2" xfId="0"/>
    <cellStyle name="Normal 29 3 2 2 2 2 4" xfId="0"/>
    <cellStyle name="Normal 29 3 2 2 2 3" xfId="0"/>
    <cellStyle name="Normal 29 3 2 2 2 3 2" xfId="0"/>
    <cellStyle name="Normal 29 3 2 2 2 3 2 2" xfId="0"/>
    <cellStyle name="Normal 29 3 2 2 2 3 3" xfId="0"/>
    <cellStyle name="Normal 29 3 2 2 2 4" xfId="0"/>
    <cellStyle name="Normal 29 3 2 2 2 4 2" xfId="0"/>
    <cellStyle name="Normal 29 3 2 2 2 5" xfId="0"/>
    <cellStyle name="Normal 29 3 2 2 3" xfId="0"/>
    <cellStyle name="Normal 29 3 2 2 3 2" xfId="0"/>
    <cellStyle name="Normal 29 3 2 2 3 2 2" xfId="0"/>
    <cellStyle name="Normal 29 3 2 2 3 2 2 2" xfId="0"/>
    <cellStyle name="Normal 29 3 2 2 3 2 3" xfId="0"/>
    <cellStyle name="Normal 29 3 2 2 3 3" xfId="0"/>
    <cellStyle name="Normal 29 3 2 2 3 3 2" xfId="0"/>
    <cellStyle name="Normal 29 3 2 2 3 4" xfId="0"/>
    <cellStyle name="Normal 29 3 2 2 4" xfId="0"/>
    <cellStyle name="Normal 29 3 2 2 4 2" xfId="0"/>
    <cellStyle name="Normal 29 3 2 2 4 2 2" xfId="0"/>
    <cellStyle name="Normal 29 3 2 2 4 3" xfId="0"/>
    <cellStyle name="Normal 29 3 2 2 5" xfId="0"/>
    <cellStyle name="Normal 29 3 2 2 5 2" xfId="0"/>
    <cellStyle name="Normal 29 3 2 2 6" xfId="0"/>
    <cellStyle name="Normal 29 3 2 3" xfId="0"/>
    <cellStyle name="Normal 29 3 2 3 2" xfId="0"/>
    <cellStyle name="Normal 29 3 2 3 2 2" xfId="0"/>
    <cellStyle name="Normal 29 3 2 3 2 2 2" xfId="0"/>
    <cellStyle name="Normal 29 3 2 3 2 2 2 2" xfId="0"/>
    <cellStyle name="Normal 29 3 2 3 2 2 3" xfId="0"/>
    <cellStyle name="Normal 29 3 2 3 2 3" xfId="0"/>
    <cellStyle name="Normal 29 3 2 3 2 3 2" xfId="0"/>
    <cellStyle name="Normal 29 3 2 3 2 4" xfId="0"/>
    <cellStyle name="Normal 29 3 2 3 3" xfId="0"/>
    <cellStyle name="Normal 29 3 2 3 3 2" xfId="0"/>
    <cellStyle name="Normal 29 3 2 3 3 2 2" xfId="0"/>
    <cellStyle name="Normal 29 3 2 3 3 3" xfId="0"/>
    <cellStyle name="Normal 29 3 2 3 4" xfId="0"/>
    <cellStyle name="Normal 29 3 2 3 4 2" xfId="0"/>
    <cellStyle name="Normal 29 3 2 3 5" xfId="0"/>
    <cellStyle name="Normal 29 3 2 4" xfId="0"/>
    <cellStyle name="Normal 29 3 2 4 2" xfId="0"/>
    <cellStyle name="Normal 29 3 2 4 2 2" xfId="0"/>
    <cellStyle name="Normal 29 3 2 4 2 2 2" xfId="0"/>
    <cellStyle name="Normal 29 3 2 4 2 3" xfId="0"/>
    <cellStyle name="Normal 29 3 2 4 3" xfId="0"/>
    <cellStyle name="Normal 29 3 2 4 3 2" xfId="0"/>
    <cellStyle name="Normal 29 3 2 4 4" xfId="0"/>
    <cellStyle name="Normal 29 3 2 5" xfId="0"/>
    <cellStyle name="Normal 29 3 2 5 2" xfId="0"/>
    <cellStyle name="Normal 29 3 2 5 2 2" xfId="0"/>
    <cellStyle name="Normal 29 3 2 5 3" xfId="0"/>
    <cellStyle name="Normal 29 3 2 6" xfId="0"/>
    <cellStyle name="Normal 29 3 2 6 2" xfId="0"/>
    <cellStyle name="Normal 29 3 2 7" xfId="0"/>
    <cellStyle name="Normal 29 3 3" xfId="0"/>
    <cellStyle name="Normal 29 3 3 2" xfId="0"/>
    <cellStyle name="Normal 29 3 3 2 2" xfId="0"/>
    <cellStyle name="Normal 29 3 3 2 2 2" xfId="0"/>
    <cellStyle name="Normal 29 3 3 2 2 2 2" xfId="0"/>
    <cellStyle name="Normal 29 3 3 2 2 2 2 2" xfId="0"/>
    <cellStyle name="Normal 29 3 3 2 2 2 3" xfId="0"/>
    <cellStyle name="Normal 29 3 3 2 2 3" xfId="0"/>
    <cellStyle name="Normal 29 3 3 2 2 3 2" xfId="0"/>
    <cellStyle name="Normal 29 3 3 2 2 4" xfId="0"/>
    <cellStyle name="Normal 29 3 3 2 3" xfId="0"/>
    <cellStyle name="Normal 29 3 3 2 3 2" xfId="0"/>
    <cellStyle name="Normal 29 3 3 2 3 2 2" xfId="0"/>
    <cellStyle name="Normal 29 3 3 2 3 3" xfId="0"/>
    <cellStyle name="Normal 29 3 3 2 4" xfId="0"/>
    <cellStyle name="Normal 29 3 3 2 4 2" xfId="0"/>
    <cellStyle name="Normal 29 3 3 2 5" xfId="0"/>
    <cellStyle name="Normal 29 3 3 3" xfId="0"/>
    <cellStyle name="Normal 29 3 3 3 2" xfId="0"/>
    <cellStyle name="Normal 29 3 3 3 2 2" xfId="0"/>
    <cellStyle name="Normal 29 3 3 3 2 2 2" xfId="0"/>
    <cellStyle name="Normal 29 3 3 3 2 3" xfId="0"/>
    <cellStyle name="Normal 29 3 3 3 3" xfId="0"/>
    <cellStyle name="Normal 29 3 3 3 3 2" xfId="0"/>
    <cellStyle name="Normal 29 3 3 3 4" xfId="0"/>
    <cellStyle name="Normal 29 3 3 4" xfId="0"/>
    <cellStyle name="Normal 29 3 3 4 2" xfId="0"/>
    <cellStyle name="Normal 29 3 3 4 2 2" xfId="0"/>
    <cellStyle name="Normal 29 3 3 4 3" xfId="0"/>
    <cellStyle name="Normal 29 3 3 5" xfId="0"/>
    <cellStyle name="Normal 29 3 3 5 2" xfId="0"/>
    <cellStyle name="Normal 29 3 3 6" xfId="0"/>
    <cellStyle name="Normal 29 3 4" xfId="0"/>
    <cellStyle name="Normal 29 3 4 2" xfId="0"/>
    <cellStyle name="Normal 29 3 4 2 2" xfId="0"/>
    <cellStyle name="Normal 29 3 4 2 2 2" xfId="0"/>
    <cellStyle name="Normal 29 3 4 2 2 2 2" xfId="0"/>
    <cellStyle name="Normal 29 3 4 2 2 3" xfId="0"/>
    <cellStyle name="Normal 29 3 4 2 3" xfId="0"/>
    <cellStyle name="Normal 29 3 4 2 3 2" xfId="0"/>
    <cellStyle name="Normal 29 3 4 2 4" xfId="0"/>
    <cellStyle name="Normal 29 3 4 3" xfId="0"/>
    <cellStyle name="Normal 29 3 4 3 2" xfId="0"/>
    <cellStyle name="Normal 29 3 4 3 2 2" xfId="0"/>
    <cellStyle name="Normal 29 3 4 3 3" xfId="0"/>
    <cellStyle name="Normal 29 3 4 4" xfId="0"/>
    <cellStyle name="Normal 29 3 4 4 2" xfId="0"/>
    <cellStyle name="Normal 29 3 4 5" xfId="0"/>
    <cellStyle name="Normal 29 3 5" xfId="0"/>
    <cellStyle name="Normal 29 3 5 2" xfId="0"/>
    <cellStyle name="Normal 29 3 5 2 2" xfId="0"/>
    <cellStyle name="Normal 29 3 5 2 2 2" xfId="0"/>
    <cellStyle name="Normal 29 3 5 2 3" xfId="0"/>
    <cellStyle name="Normal 29 3 5 3" xfId="0"/>
    <cellStyle name="Normal 29 3 5 3 2" xfId="0"/>
    <cellStyle name="Normal 29 3 5 4" xfId="0"/>
    <cellStyle name="Normal 29 3 6" xfId="0"/>
    <cellStyle name="Normal 29 3 6 2" xfId="0"/>
    <cellStyle name="Normal 29 3 6 2 2" xfId="0"/>
    <cellStyle name="Normal 29 3 6 3" xfId="0"/>
    <cellStyle name="Normal 29 3 7" xfId="0"/>
    <cellStyle name="Normal 29 3 7 2" xfId="0"/>
    <cellStyle name="Normal 29 3 8" xfId="0"/>
    <cellStyle name="Normal 29 4" xfId="0"/>
    <cellStyle name="Normal 29 4 2" xfId="0"/>
    <cellStyle name="Normal 29 4 2 2" xfId="0"/>
    <cellStyle name="Normal 29 4 2 2 2" xfId="0"/>
    <cellStyle name="Normal 29 4 2 2 2 2" xfId="0"/>
    <cellStyle name="Normal 29 4 2 2 2 2 2" xfId="0"/>
    <cellStyle name="Normal 29 4 2 2 2 2 2 2" xfId="0"/>
    <cellStyle name="Normal 29 4 2 2 2 2 3" xfId="0"/>
    <cellStyle name="Normal 29 4 2 2 2 3" xfId="0"/>
    <cellStyle name="Normal 29 4 2 2 2 3 2" xfId="0"/>
    <cellStyle name="Normal 29 4 2 2 2 4" xfId="0"/>
    <cellStyle name="Normal 29 4 2 2 3" xfId="0"/>
    <cellStyle name="Normal 29 4 2 2 3 2" xfId="0"/>
    <cellStyle name="Normal 29 4 2 2 3 2 2" xfId="0"/>
    <cellStyle name="Normal 29 4 2 2 3 3" xfId="0"/>
    <cellStyle name="Normal 29 4 2 2 4" xfId="0"/>
    <cellStyle name="Normal 29 4 2 2 4 2" xfId="0"/>
    <cellStyle name="Normal 29 4 2 2 5" xfId="0"/>
    <cellStyle name="Normal 29 4 2 3" xfId="0"/>
    <cellStyle name="Normal 29 4 2 3 2" xfId="0"/>
    <cellStyle name="Normal 29 4 2 3 2 2" xfId="0"/>
    <cellStyle name="Normal 29 4 2 3 2 2 2" xfId="0"/>
    <cellStyle name="Normal 29 4 2 3 2 3" xfId="0"/>
    <cellStyle name="Normal 29 4 2 3 3" xfId="0"/>
    <cellStyle name="Normal 29 4 2 3 3 2" xfId="0"/>
    <cellStyle name="Normal 29 4 2 3 4" xfId="0"/>
    <cellStyle name="Normal 29 4 2 4" xfId="0"/>
    <cellStyle name="Normal 29 4 2 4 2" xfId="0"/>
    <cellStyle name="Normal 29 4 2 4 2 2" xfId="0"/>
    <cellStyle name="Normal 29 4 2 4 3" xfId="0"/>
    <cellStyle name="Normal 29 4 2 5" xfId="0"/>
    <cellStyle name="Normal 29 4 2 5 2" xfId="0"/>
    <cellStyle name="Normal 29 4 2 6" xfId="0"/>
    <cellStyle name="Normal 29 4 3" xfId="0"/>
    <cellStyle name="Normal 29 4 3 2" xfId="0"/>
    <cellStyle name="Normal 29 4 3 2 2" xfId="0"/>
    <cellStyle name="Normal 29 4 3 2 2 2" xfId="0"/>
    <cellStyle name="Normal 29 4 3 2 2 2 2" xfId="0"/>
    <cellStyle name="Normal 29 4 3 2 2 3" xfId="0"/>
    <cellStyle name="Normal 29 4 3 2 3" xfId="0"/>
    <cellStyle name="Normal 29 4 3 2 3 2" xfId="0"/>
    <cellStyle name="Normal 29 4 3 2 4" xfId="0"/>
    <cellStyle name="Normal 29 4 3 3" xfId="0"/>
    <cellStyle name="Normal 29 4 3 3 2" xfId="0"/>
    <cellStyle name="Normal 29 4 3 3 2 2" xfId="0"/>
    <cellStyle name="Normal 29 4 3 3 3" xfId="0"/>
    <cellStyle name="Normal 29 4 3 4" xfId="0"/>
    <cellStyle name="Normal 29 4 3 4 2" xfId="0"/>
    <cellStyle name="Normal 29 4 3 5" xfId="0"/>
    <cellStyle name="Normal 29 4 4" xfId="0"/>
    <cellStyle name="Normal 29 4 4 2" xfId="0"/>
    <cellStyle name="Normal 29 4 4 2 2" xfId="0"/>
    <cellStyle name="Normal 29 4 4 2 2 2" xfId="0"/>
    <cellStyle name="Normal 29 4 4 2 3" xfId="0"/>
    <cellStyle name="Normal 29 4 4 3" xfId="0"/>
    <cellStyle name="Normal 29 4 4 3 2" xfId="0"/>
    <cellStyle name="Normal 29 4 4 4" xfId="0"/>
    <cellStyle name="Normal 29 4 5" xfId="0"/>
    <cellStyle name="Normal 29 4 5 2" xfId="0"/>
    <cellStyle name="Normal 29 4 5 2 2" xfId="0"/>
    <cellStyle name="Normal 29 4 5 3" xfId="0"/>
    <cellStyle name="Normal 29 4 6" xfId="0"/>
    <cellStyle name="Normal 29 4 6 2" xfId="0"/>
    <cellStyle name="Normal 29 4 7" xfId="0"/>
    <cellStyle name="Normal 29 5" xfId="0"/>
    <cellStyle name="Normal 29 5 2" xfId="0"/>
    <cellStyle name="Normal 29 5 2 2" xfId="0"/>
    <cellStyle name="Normal 29 5 2 2 2" xfId="0"/>
    <cellStyle name="Normal 29 5 2 2 2 2" xfId="0"/>
    <cellStyle name="Normal 29 5 2 2 2 2 2" xfId="0"/>
    <cellStyle name="Normal 29 5 2 2 2 3" xfId="0"/>
    <cellStyle name="Normal 29 5 2 2 3" xfId="0"/>
    <cellStyle name="Normal 29 5 2 2 3 2" xfId="0"/>
    <cellStyle name="Normal 29 5 2 2 4" xfId="0"/>
    <cellStyle name="Normal 29 5 2 3" xfId="0"/>
    <cellStyle name="Normal 29 5 2 3 2" xfId="0"/>
    <cellStyle name="Normal 29 5 2 3 2 2" xfId="0"/>
    <cellStyle name="Normal 29 5 2 3 3" xfId="0"/>
    <cellStyle name="Normal 29 5 2 4" xfId="0"/>
    <cellStyle name="Normal 29 5 2 4 2" xfId="0"/>
    <cellStyle name="Normal 29 5 2 5" xfId="0"/>
    <cellStyle name="Normal 29 5 3" xfId="0"/>
    <cellStyle name="Normal 29 5 3 2" xfId="0"/>
    <cellStyle name="Normal 29 5 3 2 2" xfId="0"/>
    <cellStyle name="Normal 29 5 3 2 2 2" xfId="0"/>
    <cellStyle name="Normal 29 5 3 2 3" xfId="0"/>
    <cellStyle name="Normal 29 5 3 3" xfId="0"/>
    <cellStyle name="Normal 29 5 3 3 2" xfId="0"/>
    <cellStyle name="Normal 29 5 3 4" xfId="0"/>
    <cellStyle name="Normal 29 5 4" xfId="0"/>
    <cellStyle name="Normal 29 5 4 2" xfId="0"/>
    <cellStyle name="Normal 29 5 4 2 2" xfId="0"/>
    <cellStyle name="Normal 29 5 4 3" xfId="0"/>
    <cellStyle name="Normal 29 5 5" xfId="0"/>
    <cellStyle name="Normal 29 5 5 2" xfId="0"/>
    <cellStyle name="Normal 29 5 6" xfId="0"/>
    <cellStyle name="Normal 29 6" xfId="0"/>
    <cellStyle name="Normal 29 6 2" xfId="0"/>
    <cellStyle name="Normal 29 6 2 2" xfId="0"/>
    <cellStyle name="Normal 29 6 2 2 2" xfId="0"/>
    <cellStyle name="Normal 29 6 2 2 2 2" xfId="0"/>
    <cellStyle name="Normal 29 6 2 2 3" xfId="0"/>
    <cellStyle name="Normal 29 6 2 3" xfId="0"/>
    <cellStyle name="Normal 29 6 2 3 2" xfId="0"/>
    <cellStyle name="Normal 29 6 2 4" xfId="0"/>
    <cellStyle name="Normal 29 6 3" xfId="0"/>
    <cellStyle name="Normal 29 6 3 2" xfId="0"/>
    <cellStyle name="Normal 29 6 3 2 2" xfId="0"/>
    <cellStyle name="Normal 29 6 3 3" xfId="0"/>
    <cellStyle name="Normal 29 6 4" xfId="0"/>
    <cellStyle name="Normal 29 6 4 2" xfId="0"/>
    <cellStyle name="Normal 29 6 5" xfId="0"/>
    <cellStyle name="Normal 29 7" xfId="0"/>
    <cellStyle name="Normal 29 7 2" xfId="0"/>
    <cellStyle name="Normal 29 7 2 2" xfId="0"/>
    <cellStyle name="Normal 29 7 2 2 2" xfId="0"/>
    <cellStyle name="Normal 29 7 2 3" xfId="0"/>
    <cellStyle name="Normal 29 7 3" xfId="0"/>
    <cellStyle name="Normal 29 7 3 2" xfId="0"/>
    <cellStyle name="Normal 29 7 4" xfId="0"/>
    <cellStyle name="Normal 29 8" xfId="0"/>
    <cellStyle name="Normal 29 8 2" xfId="0"/>
    <cellStyle name="Normal 29 8 2 2" xfId="0"/>
    <cellStyle name="Normal 29 8 3" xfId="0"/>
    <cellStyle name="Normal 29 9" xfId="0"/>
    <cellStyle name="Normal 29 9 2" xfId="0"/>
    <cellStyle name="Normal 2_1603 Largest oilfields in Russia" xfId="0"/>
    <cellStyle name="Normal 3" xfId="0"/>
    <cellStyle name="Normal 3 10" xfId="0"/>
    <cellStyle name="Normal 3 11" xfId="0"/>
    <cellStyle name="Normal 3 12" xfId="0"/>
    <cellStyle name="Normal 3 13" xfId="0"/>
    <cellStyle name="Normal 3 14" xfId="0"/>
    <cellStyle name="Normal 3 15" xfId="0"/>
    <cellStyle name="Normal 3 16" xfId="0"/>
    <cellStyle name="Normal 3 17" xfId="0"/>
    <cellStyle name="Normal 3 18" xfId="0"/>
    <cellStyle name="Normal 3 18 2" xfId="0"/>
    <cellStyle name="Normal 3 19" xfId="0"/>
    <cellStyle name="Normal 3 2" xfId="0"/>
    <cellStyle name="Normal 3 2 10" xfId="0"/>
    <cellStyle name="Normal 3 2 11" xfId="0"/>
    <cellStyle name="Normal 3 2 12" xfId="0"/>
    <cellStyle name="Normal 3 2 2" xfId="0"/>
    <cellStyle name="Normal 3 2 2 2" xfId="0"/>
    <cellStyle name="Normal 3 2 2 2 2" xfId="0"/>
    <cellStyle name="Normal 3 2 2 2 2 2" xfId="0"/>
    <cellStyle name="Normal 3 2 2 2 2 2 2" xfId="0"/>
    <cellStyle name="Normal 3 2 2 2 2 2 2 2" xfId="0"/>
    <cellStyle name="Normal 3 2 2 2 2 2 2 2 2" xfId="0"/>
    <cellStyle name="Normal 3 2 2 2 2 2 2 2 2 2" xfId="0"/>
    <cellStyle name="Normal 3 2 2 2 2 2 2 2 3" xfId="0"/>
    <cellStyle name="Normal 3 2 2 2 2 2 2 3" xfId="0"/>
    <cellStyle name="Normal 3 2 2 2 2 2 2 3 2" xfId="0"/>
    <cellStyle name="Normal 3 2 2 2 2 2 2 4" xfId="0"/>
    <cellStyle name="Normal 3 2 2 2 2 2 3" xfId="0"/>
    <cellStyle name="Normal 3 2 2 2 2 2 3 2" xfId="0"/>
    <cellStyle name="Normal 3 2 2 2 2 2 3 2 2" xfId="0"/>
    <cellStyle name="Normal 3 2 2 2 2 2 3 3" xfId="0"/>
    <cellStyle name="Normal 3 2 2 2 2 2 4" xfId="0"/>
    <cellStyle name="Normal 3 2 2 2 2 2 4 2" xfId="0"/>
    <cellStyle name="Normal 3 2 2 2 2 2 5" xfId="0"/>
    <cellStyle name="Normal 3 2 2 2 2 3" xfId="0"/>
    <cellStyle name="Normal 3 2 2 2 2 3 2" xfId="0"/>
    <cellStyle name="Normal 3 2 2 2 2 3 2 2" xfId="0"/>
    <cellStyle name="Normal 3 2 2 2 2 3 2 2 2" xfId="0"/>
    <cellStyle name="Normal 3 2 2 2 2 3 2 3" xfId="0"/>
    <cellStyle name="Normal 3 2 2 2 2 3 3" xfId="0"/>
    <cellStyle name="Normal 3 2 2 2 2 3 3 2" xfId="0"/>
    <cellStyle name="Normal 3 2 2 2 2 3 4" xfId="0"/>
    <cellStyle name="Normal 3 2 2 2 2 4" xfId="0"/>
    <cellStyle name="Normal 3 2 2 2 2 4 2" xfId="0"/>
    <cellStyle name="Normal 3 2 2 2 2 4 2 2" xfId="0"/>
    <cellStyle name="Normal 3 2 2 2 2 4 3" xfId="0"/>
    <cellStyle name="Normal 3 2 2 2 2 5" xfId="0"/>
    <cellStyle name="Normal 3 2 2 2 2 5 2" xfId="0"/>
    <cellStyle name="Normal 3 2 2 2 2 6" xfId="0"/>
    <cellStyle name="Normal 3 2 2 2 3" xfId="0"/>
    <cellStyle name="Normal 3 2 2 2 3 2" xfId="0"/>
    <cellStyle name="Normal 3 2 2 2 3 2 2" xfId="0"/>
    <cellStyle name="Normal 3 2 2 2 3 2 2 2" xfId="0"/>
    <cellStyle name="Normal 3 2 2 2 3 2 2 2 2" xfId="0"/>
    <cellStyle name="Normal 3 2 2 2 3 2 2 3" xfId="0"/>
    <cellStyle name="Normal 3 2 2 2 3 2 3" xfId="0"/>
    <cellStyle name="Normal 3 2 2 2 3 2 3 2" xfId="0"/>
    <cellStyle name="Normal 3 2 2 2 3 2 4" xfId="0"/>
    <cellStyle name="Normal 3 2 2 2 3 3" xfId="0"/>
    <cellStyle name="Normal 3 2 2 2 3 3 2" xfId="0"/>
    <cellStyle name="Normal 3 2 2 2 3 3 2 2" xfId="0"/>
    <cellStyle name="Normal 3 2 2 2 3 3 3" xfId="0"/>
    <cellStyle name="Normal 3 2 2 2 3 4" xfId="0"/>
    <cellStyle name="Normal 3 2 2 2 3 4 2" xfId="0"/>
    <cellStyle name="Normal 3 2 2 2 3 5" xfId="0"/>
    <cellStyle name="Normal 3 2 2 2 4" xfId="0"/>
    <cellStyle name="Normal 3 2 2 2 4 2" xfId="0"/>
    <cellStyle name="Normal 3 2 2 2 4 2 2" xfId="0"/>
    <cellStyle name="Normal 3 2 2 2 4 2 2 2" xfId="0"/>
    <cellStyle name="Normal 3 2 2 2 4 2 3" xfId="0"/>
    <cellStyle name="Normal 3 2 2 2 4 3" xfId="0"/>
    <cellStyle name="Normal 3 2 2 2 4 3 2" xfId="0"/>
    <cellStyle name="Normal 3 2 2 2 4 4" xfId="0"/>
    <cellStyle name="Normal 3 2 2 2 5" xfId="0"/>
    <cellStyle name="Normal 3 2 2 2 5 2" xfId="0"/>
    <cellStyle name="Normal 3 2 2 2 5 2 2" xfId="0"/>
    <cellStyle name="Normal 3 2 2 2 5 3" xfId="0"/>
    <cellStyle name="Normal 3 2 2 2 6" xfId="0"/>
    <cellStyle name="Normal 3 2 2 2 6 2" xfId="0"/>
    <cellStyle name="Normal 3 2 2 2 7" xfId="0"/>
    <cellStyle name="Normal 3 2 2 3" xfId="0"/>
    <cellStyle name="Normal 3 2 2 3 2" xfId="0"/>
    <cellStyle name="Normal 3 2 2 3 2 2" xfId="0"/>
    <cellStyle name="Normal 3 2 2 3 2 2 2" xfId="0"/>
    <cellStyle name="Normal 3 2 2 3 2 2 2 2" xfId="0"/>
    <cellStyle name="Normal 3 2 2 3 2 2 2 2 2" xfId="0"/>
    <cellStyle name="Normal 3 2 2 3 2 2 2 3" xfId="0"/>
    <cellStyle name="Normal 3 2 2 3 2 2 3" xfId="0"/>
    <cellStyle name="Normal 3 2 2 3 2 2 3 2" xfId="0"/>
    <cellStyle name="Normal 3 2 2 3 2 2 4" xfId="0"/>
    <cellStyle name="Normal 3 2 2 3 2 3" xfId="0"/>
    <cellStyle name="Normal 3 2 2 3 2 3 2" xfId="0"/>
    <cellStyle name="Normal 3 2 2 3 2 3 2 2" xfId="0"/>
    <cellStyle name="Normal 3 2 2 3 2 3 3" xfId="0"/>
    <cellStyle name="Normal 3 2 2 3 2 4" xfId="0"/>
    <cellStyle name="Normal 3 2 2 3 2 4 2" xfId="0"/>
    <cellStyle name="Normal 3 2 2 3 2 5" xfId="0"/>
    <cellStyle name="Normal 3 2 2 3 3" xfId="0"/>
    <cellStyle name="Normal 3 2 2 3 3 2" xfId="0"/>
    <cellStyle name="Normal 3 2 2 3 3 2 2" xfId="0"/>
    <cellStyle name="Normal 3 2 2 3 3 2 2 2" xfId="0"/>
    <cellStyle name="Normal 3 2 2 3 3 2 3" xfId="0"/>
    <cellStyle name="Normal 3 2 2 3 3 3" xfId="0"/>
    <cellStyle name="Normal 3 2 2 3 3 3 2" xfId="0"/>
    <cellStyle name="Normal 3 2 2 3 3 4" xfId="0"/>
    <cellStyle name="Normal 3 2 2 3 4" xfId="0"/>
    <cellStyle name="Normal 3 2 2 3 4 2" xfId="0"/>
    <cellStyle name="Normal 3 2 2 3 4 2 2" xfId="0"/>
    <cellStyle name="Normal 3 2 2 3 4 3" xfId="0"/>
    <cellStyle name="Normal 3 2 2 3 5" xfId="0"/>
    <cellStyle name="Normal 3 2 2 3 5 2" xfId="0"/>
    <cellStyle name="Normal 3 2 2 3 6" xfId="0"/>
    <cellStyle name="Normal 3 2 2 4" xfId="0"/>
    <cellStyle name="Normal 3 2 2 4 2" xfId="0"/>
    <cellStyle name="Normal 3 2 2 4 2 2" xfId="0"/>
    <cellStyle name="Normal 3 2 2 4 2 2 2" xfId="0"/>
    <cellStyle name="Normal 3 2 2 4 2 2 2 2" xfId="0"/>
    <cellStyle name="Normal 3 2 2 4 2 2 3" xfId="0"/>
    <cellStyle name="Normal 3 2 2 4 2 3" xfId="0"/>
    <cellStyle name="Normal 3 2 2 4 2 3 2" xfId="0"/>
    <cellStyle name="Normal 3 2 2 4 2 4" xfId="0"/>
    <cellStyle name="Normal 3 2 2 4 3" xfId="0"/>
    <cellStyle name="Normal 3 2 2 4 3 2" xfId="0"/>
    <cellStyle name="Normal 3 2 2 4 3 2 2" xfId="0"/>
    <cellStyle name="Normal 3 2 2 4 3 3" xfId="0"/>
    <cellStyle name="Normal 3 2 2 4 4" xfId="0"/>
    <cellStyle name="Normal 3 2 2 4 4 2" xfId="0"/>
    <cellStyle name="Normal 3 2 2 4 5" xfId="0"/>
    <cellStyle name="Normal 3 2 2 5" xfId="0"/>
    <cellStyle name="Normal 3 2 2 5 2" xfId="0"/>
    <cellStyle name="Normal 3 2 2 5 2 2" xfId="0"/>
    <cellStyle name="Normal 3 2 2 5 2 2 2" xfId="0"/>
    <cellStyle name="Normal 3 2 2 5 2 3" xfId="0"/>
    <cellStyle name="Normal 3 2 2 5 3" xfId="0"/>
    <cellStyle name="Normal 3 2 2 5 3 2" xfId="0"/>
    <cellStyle name="Normal 3 2 2 5 4" xfId="0"/>
    <cellStyle name="Normal 3 2 2 6" xfId="0"/>
    <cellStyle name="Normal 3 2 2 6 2" xfId="0"/>
    <cellStyle name="Normal 3 2 2 6 2 2" xfId="0"/>
    <cellStyle name="Normal 3 2 2 6 3" xfId="0"/>
    <cellStyle name="Normal 3 2 2 7" xfId="0"/>
    <cellStyle name="Normal 3 2 2 7 2" xfId="0"/>
    <cellStyle name="Normal 3 2 2 8" xfId="0"/>
    <cellStyle name="Normal 3 2 3" xfId="0"/>
    <cellStyle name="Normal 3 2 3 2" xfId="0"/>
    <cellStyle name="Normal 3 2 3 2 2" xfId="0"/>
    <cellStyle name="Normal 3 2 3 2 2 2" xfId="0"/>
    <cellStyle name="Normal 3 2 3 2 2 2 2" xfId="0"/>
    <cellStyle name="Normal 3 2 3 2 2 2 2 2" xfId="0"/>
    <cellStyle name="Normal 3 2 3 2 2 2 2 2 2" xfId="0"/>
    <cellStyle name="Normal 3 2 3 2 2 2 2 3" xfId="0"/>
    <cellStyle name="Normal 3 2 3 2 2 2 3" xfId="0"/>
    <cellStyle name="Normal 3 2 3 2 2 2 3 2" xfId="0"/>
    <cellStyle name="Normal 3 2 3 2 2 2 4" xfId="0"/>
    <cellStyle name="Normal 3 2 3 2 2 3" xfId="0"/>
    <cellStyle name="Normal 3 2 3 2 2 3 2" xfId="0"/>
    <cellStyle name="Normal 3 2 3 2 2 3 2 2" xfId="0"/>
    <cellStyle name="Normal 3 2 3 2 2 3 3" xfId="0"/>
    <cellStyle name="Normal 3 2 3 2 2 4" xfId="0"/>
    <cellStyle name="Normal 3 2 3 2 2 4 2" xfId="0"/>
    <cellStyle name="Normal 3 2 3 2 2 5" xfId="0"/>
    <cellStyle name="Normal 3 2 3 2 3" xfId="0"/>
    <cellStyle name="Normal 3 2 3 2 3 2" xfId="0"/>
    <cellStyle name="Normal 3 2 3 2 3 2 2" xfId="0"/>
    <cellStyle name="Normal 3 2 3 2 3 2 2 2" xfId="0"/>
    <cellStyle name="Normal 3 2 3 2 3 2 3" xfId="0"/>
    <cellStyle name="Normal 3 2 3 2 3 3" xfId="0"/>
    <cellStyle name="Normal 3 2 3 2 3 3 2" xfId="0"/>
    <cellStyle name="Normal 3 2 3 2 3 4" xfId="0"/>
    <cellStyle name="Normal 3 2 3 2 4" xfId="0"/>
    <cellStyle name="Normal 3 2 3 2 4 2" xfId="0"/>
    <cellStyle name="Normal 3 2 3 2 4 2 2" xfId="0"/>
    <cellStyle name="Normal 3 2 3 2 4 3" xfId="0"/>
    <cellStyle name="Normal 3 2 3 2 5" xfId="0"/>
    <cellStyle name="Normal 3 2 3 2 5 2" xfId="0"/>
    <cellStyle name="Normal 3 2 3 2 6" xfId="0"/>
    <cellStyle name="Normal 3 2 3 3" xfId="0"/>
    <cellStyle name="Normal 3 2 3 3 2" xfId="0"/>
    <cellStyle name="Normal 3 2 3 3 2 2" xfId="0"/>
    <cellStyle name="Normal 3 2 3 3 2 2 2" xfId="0"/>
    <cellStyle name="Normal 3 2 3 3 2 2 2 2" xfId="0"/>
    <cellStyle name="Normal 3 2 3 3 2 2 3" xfId="0"/>
    <cellStyle name="Normal 3 2 3 3 2 3" xfId="0"/>
    <cellStyle name="Normal 3 2 3 3 2 3 2" xfId="0"/>
    <cellStyle name="Normal 3 2 3 3 2 4" xfId="0"/>
    <cellStyle name="Normal 3 2 3 3 3" xfId="0"/>
    <cellStyle name="Normal 3 2 3 3 3 2" xfId="0"/>
    <cellStyle name="Normal 3 2 3 3 3 2 2" xfId="0"/>
    <cellStyle name="Normal 3 2 3 3 3 3" xfId="0"/>
    <cellStyle name="Normal 3 2 3 3 4" xfId="0"/>
    <cellStyle name="Normal 3 2 3 3 4 2" xfId="0"/>
    <cellStyle name="Normal 3 2 3 3 5" xfId="0"/>
    <cellStyle name="Normal 3 2 3 4" xfId="0"/>
    <cellStyle name="Normal 3 2 3 4 2" xfId="0"/>
    <cellStyle name="Normal 3 2 3 4 2 2" xfId="0"/>
    <cellStyle name="Normal 3 2 3 4 2 2 2" xfId="0"/>
    <cellStyle name="Normal 3 2 3 4 2 3" xfId="0"/>
    <cellStyle name="Normal 3 2 3 4 3" xfId="0"/>
    <cellStyle name="Normal 3 2 3 4 3 2" xfId="0"/>
    <cellStyle name="Normal 3 2 3 4 4" xfId="0"/>
    <cellStyle name="Normal 3 2 3 5" xfId="0"/>
    <cellStyle name="Normal 3 2 3 5 2" xfId="0"/>
    <cellStyle name="Normal 3 2 3 5 2 2" xfId="0"/>
    <cellStyle name="Normal 3 2 3 5 3" xfId="0"/>
    <cellStyle name="Normal 3 2 3 6" xfId="0"/>
    <cellStyle name="Normal 3 2 3 6 2" xfId="0"/>
    <cellStyle name="Normal 3 2 3 7" xfId="0"/>
    <cellStyle name="Normal 3 2 4" xfId="0"/>
    <cellStyle name="Normal 3 2 4 2" xfId="0"/>
    <cellStyle name="Normal 3 2 4 2 2" xfId="0"/>
    <cellStyle name="Normal 3 2 4 2 2 2" xfId="0"/>
    <cellStyle name="Normal 3 2 4 2 2 2 2" xfId="0"/>
    <cellStyle name="Normal 3 2 4 2 2 2 2 2" xfId="0"/>
    <cellStyle name="Normal 3 2 4 2 2 2 3" xfId="0"/>
    <cellStyle name="Normal 3 2 4 2 2 3" xfId="0"/>
    <cellStyle name="Normal 3 2 4 2 2 3 2" xfId="0"/>
    <cellStyle name="Normal 3 2 4 2 2 4" xfId="0"/>
    <cellStyle name="Normal 3 2 4 2 3" xfId="0"/>
    <cellStyle name="Normal 3 2 4 2 3 2" xfId="0"/>
    <cellStyle name="Normal 3 2 4 2 3 2 2" xfId="0"/>
    <cellStyle name="Normal 3 2 4 2 3 3" xfId="0"/>
    <cellStyle name="Normal 3 2 4 2 4" xfId="0"/>
    <cellStyle name="Normal 3 2 4 2 4 2" xfId="0"/>
    <cellStyle name="Normal 3 2 4 2 5" xfId="0"/>
    <cellStyle name="Normal 3 2 4 3" xfId="0"/>
    <cellStyle name="Normal 3 2 4 3 2" xfId="0"/>
    <cellStyle name="Normal 3 2 4 3 2 2" xfId="0"/>
    <cellStyle name="Normal 3 2 4 3 2 2 2" xfId="0"/>
    <cellStyle name="Normal 3 2 4 3 2 3" xfId="0"/>
    <cellStyle name="Normal 3 2 4 3 3" xfId="0"/>
    <cellStyle name="Normal 3 2 4 3 3 2" xfId="0"/>
    <cellStyle name="Normal 3 2 4 3 4" xfId="0"/>
    <cellStyle name="Normal 3 2 4 4" xfId="0"/>
    <cellStyle name="Normal 3 2 4 4 2" xfId="0"/>
    <cellStyle name="Normal 3 2 4 4 2 2" xfId="0"/>
    <cellStyle name="Normal 3 2 4 4 3" xfId="0"/>
    <cellStyle name="Normal 3 2 4 5" xfId="0"/>
    <cellStyle name="Normal 3 2 4 5 2" xfId="0"/>
    <cellStyle name="Normal 3 2 4 6" xfId="0"/>
    <cellStyle name="Normal 3 2 5" xfId="0"/>
    <cellStyle name="Normal 3 2 5 2" xfId="0"/>
    <cellStyle name="Normal 3 2 5 2 2" xfId="0"/>
    <cellStyle name="Normal 3 2 5 2 2 2" xfId="0"/>
    <cellStyle name="Normal 3 2 5 2 2 2 2" xfId="0"/>
    <cellStyle name="Normal 3 2 5 2 2 3" xfId="0"/>
    <cellStyle name="Normal 3 2 5 2 3" xfId="0"/>
    <cellStyle name="Normal 3 2 5 2 3 2" xfId="0"/>
    <cellStyle name="Normal 3 2 5 2 4" xfId="0"/>
    <cellStyle name="Normal 3 2 5 3" xfId="0"/>
    <cellStyle name="Normal 3 2 5 3 2" xfId="0"/>
    <cellStyle name="Normal 3 2 5 3 2 2" xfId="0"/>
    <cellStyle name="Normal 3 2 5 3 3" xfId="0"/>
    <cellStyle name="Normal 3 2 5 4" xfId="0"/>
    <cellStyle name="Normal 3 2 5 4 2" xfId="0"/>
    <cellStyle name="Normal 3 2 5 5" xfId="0"/>
    <cellStyle name="Normal 3 2 6" xfId="0"/>
    <cellStyle name="Normal 3 2 6 2" xfId="0"/>
    <cellStyle name="Normal 3 2 6 2 2" xfId="0"/>
    <cellStyle name="Normal 3 2 6 2 2 2" xfId="0"/>
    <cellStyle name="Normal 3 2 6 2 3" xfId="0"/>
    <cellStyle name="Normal 3 2 6 3" xfId="0"/>
    <cellStyle name="Normal 3 2 6 3 2" xfId="0"/>
    <cellStyle name="Normal 3 2 6 4" xfId="0"/>
    <cellStyle name="Normal 3 2 7" xfId="0"/>
    <cellStyle name="Normal 3 2 7 2" xfId="0"/>
    <cellStyle name="Normal 3 2 7 2 2" xfId="0"/>
    <cellStyle name="Normal 3 2 7 3" xfId="0"/>
    <cellStyle name="Normal 3 2 8" xfId="0"/>
    <cellStyle name="Normal 3 2 8 2" xfId="0"/>
    <cellStyle name="Normal 3 2 9" xfId="0"/>
    <cellStyle name="Normal 3 20" xfId="0"/>
    <cellStyle name="Normal 3 21" xfId="0"/>
    <cellStyle name="Normal 3 22" xfId="0"/>
    <cellStyle name="Normal 3 23" xfId="0"/>
    <cellStyle name="Normal 3 24" xfId="0"/>
    <cellStyle name="Normal 3 3" xfId="0"/>
    <cellStyle name="Normal 3 3 2" xfId="0"/>
    <cellStyle name="Normal 3 3 2 2" xfId="0"/>
    <cellStyle name="Normal 3 3 2 2 2" xfId="0"/>
    <cellStyle name="Normal 3 3 2 2 2 2" xfId="0"/>
    <cellStyle name="Normal 3 3 2 2 2 2 2" xfId="0"/>
    <cellStyle name="Normal 3 3 2 2 2 2 2 2" xfId="0"/>
    <cellStyle name="Normal 3 3 2 2 2 2 2 2 2" xfId="0"/>
    <cellStyle name="Normal 3 3 2 2 2 2 2 3" xfId="0"/>
    <cellStyle name="Normal 3 3 2 2 2 2 3" xfId="0"/>
    <cellStyle name="Normal 3 3 2 2 2 2 3 2" xfId="0"/>
    <cellStyle name="Normal 3 3 2 2 2 2 4" xfId="0"/>
    <cellStyle name="Normal 3 3 2 2 2 3" xfId="0"/>
    <cellStyle name="Normal 3 3 2 2 2 3 2" xfId="0"/>
    <cellStyle name="Normal 3 3 2 2 2 3 2 2" xfId="0"/>
    <cellStyle name="Normal 3 3 2 2 2 3 3" xfId="0"/>
    <cellStyle name="Normal 3 3 2 2 2 4" xfId="0"/>
    <cellStyle name="Normal 3 3 2 2 2 4 2" xfId="0"/>
    <cellStyle name="Normal 3 3 2 2 2 5" xfId="0"/>
    <cellStyle name="Normal 3 3 2 2 3" xfId="0"/>
    <cellStyle name="Normal 3 3 2 2 3 2" xfId="0"/>
    <cellStyle name="Normal 3 3 2 2 3 2 2" xfId="0"/>
    <cellStyle name="Normal 3 3 2 2 3 2 2 2" xfId="0"/>
    <cellStyle name="Normal 3 3 2 2 3 2 3" xfId="0"/>
    <cellStyle name="Normal 3 3 2 2 3 3" xfId="0"/>
    <cellStyle name="Normal 3 3 2 2 3 3 2" xfId="0"/>
    <cellStyle name="Normal 3 3 2 2 3 4" xfId="0"/>
    <cellStyle name="Normal 3 3 2 2 4" xfId="0"/>
    <cellStyle name="Normal 3 3 2 2 4 2" xfId="0"/>
    <cellStyle name="Normal 3 3 2 2 4 2 2" xfId="0"/>
    <cellStyle name="Normal 3 3 2 2 4 3" xfId="0"/>
    <cellStyle name="Normal 3 3 2 2 5" xfId="0"/>
    <cellStyle name="Normal 3 3 2 2 5 2" xfId="0"/>
    <cellStyle name="Normal 3 3 2 2 6" xfId="0"/>
    <cellStyle name="Normal 3 3 2 3" xfId="0"/>
    <cellStyle name="Normal 3 3 2 3 2" xfId="0"/>
    <cellStyle name="Normal 3 3 2 3 2 2" xfId="0"/>
    <cellStyle name="Normal 3 3 2 3 2 2 2" xfId="0"/>
    <cellStyle name="Normal 3 3 2 3 2 2 2 2" xfId="0"/>
    <cellStyle name="Normal 3 3 2 3 2 2 3" xfId="0"/>
    <cellStyle name="Normal 3 3 2 3 2 3" xfId="0"/>
    <cellStyle name="Normal 3 3 2 3 2 3 2" xfId="0"/>
    <cellStyle name="Normal 3 3 2 3 2 4" xfId="0"/>
    <cellStyle name="Normal 3 3 2 3 3" xfId="0"/>
    <cellStyle name="Normal 3 3 2 3 3 2" xfId="0"/>
    <cellStyle name="Normal 3 3 2 3 3 2 2" xfId="0"/>
    <cellStyle name="Normal 3 3 2 3 3 3" xfId="0"/>
    <cellStyle name="Normal 3 3 2 3 4" xfId="0"/>
    <cellStyle name="Normal 3 3 2 3 4 2" xfId="0"/>
    <cellStyle name="Normal 3 3 2 3 5" xfId="0"/>
    <cellStyle name="Normal 3 3 2 4" xfId="0"/>
    <cellStyle name="Normal 3 3 2 4 2" xfId="0"/>
    <cellStyle name="Normal 3 3 2 4 2 2" xfId="0"/>
    <cellStyle name="Normal 3 3 2 4 2 2 2" xfId="0"/>
    <cellStyle name="Normal 3 3 2 4 2 3" xfId="0"/>
    <cellStyle name="Normal 3 3 2 4 3" xfId="0"/>
    <cellStyle name="Normal 3 3 2 4 3 2" xfId="0"/>
    <cellStyle name="Normal 3 3 2 4 4" xfId="0"/>
    <cellStyle name="Normal 3 3 2 5" xfId="0"/>
    <cellStyle name="Normal 3 3 2 5 2" xfId="0"/>
    <cellStyle name="Normal 3 3 2 5 2 2" xfId="0"/>
    <cellStyle name="Normal 3 3 2 5 3" xfId="0"/>
    <cellStyle name="Normal 3 3 2 6" xfId="0"/>
    <cellStyle name="Normal 3 3 2 6 2" xfId="0"/>
    <cellStyle name="Normal 3 3 2 7" xfId="0"/>
    <cellStyle name="Normal 3 3 3" xfId="0"/>
    <cellStyle name="Normal 3 3 3 2" xfId="0"/>
    <cellStyle name="Normal 3 3 3 2 2" xfId="0"/>
    <cellStyle name="Normal 3 3 3 2 2 2" xfId="0"/>
    <cellStyle name="Normal 3 3 3 2 2 2 2" xfId="0"/>
    <cellStyle name="Normal 3 3 3 2 2 2 2 2" xfId="0"/>
    <cellStyle name="Normal 3 3 3 2 2 2 3" xfId="0"/>
    <cellStyle name="Normal 3 3 3 2 2 3" xfId="0"/>
    <cellStyle name="Normal 3 3 3 2 2 3 2" xfId="0"/>
    <cellStyle name="Normal 3 3 3 2 2 4" xfId="0"/>
    <cellStyle name="Normal 3 3 3 2 3" xfId="0"/>
    <cellStyle name="Normal 3 3 3 2 3 2" xfId="0"/>
    <cellStyle name="Normal 3 3 3 2 3 2 2" xfId="0"/>
    <cellStyle name="Normal 3 3 3 2 3 3" xfId="0"/>
    <cellStyle name="Normal 3 3 3 2 4" xfId="0"/>
    <cellStyle name="Normal 3 3 3 2 4 2" xfId="0"/>
    <cellStyle name="Normal 3 3 3 2 5" xfId="0"/>
    <cellStyle name="Normal 3 3 3 3" xfId="0"/>
    <cellStyle name="Normal 3 3 3 3 2" xfId="0"/>
    <cellStyle name="Normal 3 3 3 3 2 2" xfId="0"/>
    <cellStyle name="Normal 3 3 3 3 2 2 2" xfId="0"/>
    <cellStyle name="Normal 3 3 3 3 2 3" xfId="0"/>
    <cellStyle name="Normal 3 3 3 3 3" xfId="0"/>
    <cellStyle name="Normal 3 3 3 3 3 2" xfId="0"/>
    <cellStyle name="Normal 3 3 3 3 4" xfId="0"/>
    <cellStyle name="Normal 3 3 3 4" xfId="0"/>
    <cellStyle name="Normal 3 3 3 4 2" xfId="0"/>
    <cellStyle name="Normal 3 3 3 4 2 2" xfId="0"/>
    <cellStyle name="Normal 3 3 3 4 3" xfId="0"/>
    <cellStyle name="Normal 3 3 3 5" xfId="0"/>
    <cellStyle name="Normal 3 3 3 5 2" xfId="0"/>
    <cellStyle name="Normal 3 3 3 6" xfId="0"/>
    <cellStyle name="Normal 3 3 4" xfId="0"/>
    <cellStyle name="Normal 3 3 4 2" xfId="0"/>
    <cellStyle name="Normal 3 3 4 2 2" xfId="0"/>
    <cellStyle name="Normal 3 3 4 2 2 2" xfId="0"/>
    <cellStyle name="Normal 3 3 4 2 2 2 2" xfId="0"/>
    <cellStyle name="Normal 3 3 4 2 2 3" xfId="0"/>
    <cellStyle name="Normal 3 3 4 2 3" xfId="0"/>
    <cellStyle name="Normal 3 3 4 2 3 2" xfId="0"/>
    <cellStyle name="Normal 3 3 4 2 4" xfId="0"/>
    <cellStyle name="Normal 3 3 4 3" xfId="0"/>
    <cellStyle name="Normal 3 3 4 3 2" xfId="0"/>
    <cellStyle name="Normal 3 3 4 3 2 2" xfId="0"/>
    <cellStyle name="Normal 3 3 4 3 3" xfId="0"/>
    <cellStyle name="Normal 3 3 4 4" xfId="0"/>
    <cellStyle name="Normal 3 3 4 4 2" xfId="0"/>
    <cellStyle name="Normal 3 3 4 5" xfId="0"/>
    <cellStyle name="Normal 3 3 5" xfId="0"/>
    <cellStyle name="Normal 3 3 5 2" xfId="0"/>
    <cellStyle name="Normal 3 3 5 2 2" xfId="0"/>
    <cellStyle name="Normal 3 3 5 2 2 2" xfId="0"/>
    <cellStyle name="Normal 3 3 5 2 3" xfId="0"/>
    <cellStyle name="Normal 3 3 5 3" xfId="0"/>
    <cellStyle name="Normal 3 3 5 3 2" xfId="0"/>
    <cellStyle name="Normal 3 3 5 4" xfId="0"/>
    <cellStyle name="Normal 3 3 6" xfId="0"/>
    <cellStyle name="Normal 3 3 6 2" xfId="0"/>
    <cellStyle name="Normal 3 3 6 2 2" xfId="0"/>
    <cellStyle name="Normal 3 3 6 3" xfId="0"/>
    <cellStyle name="Normal 3 3 7" xfId="0"/>
    <cellStyle name="Normal 3 3 7 2" xfId="0"/>
    <cellStyle name="Normal 3 3 8" xfId="0"/>
    <cellStyle name="Normal 3 4" xfId="0"/>
    <cellStyle name="Normal 3 4 2" xfId="0"/>
    <cellStyle name="Normal 3 4 2 2" xfId="0"/>
    <cellStyle name="Normal 3 4 2 2 2" xfId="0"/>
    <cellStyle name="Normal 3 4 2 2 2 2" xfId="0"/>
    <cellStyle name="Normal 3 4 2 2 2 2 2" xfId="0"/>
    <cellStyle name="Normal 3 4 2 2 2 2 2 2" xfId="0"/>
    <cellStyle name="Normal 3 4 2 2 2 2 3" xfId="0"/>
    <cellStyle name="Normal 3 4 2 2 2 3" xfId="0"/>
    <cellStyle name="Normal 3 4 2 2 2 3 2" xfId="0"/>
    <cellStyle name="Normal 3 4 2 2 2 4" xfId="0"/>
    <cellStyle name="Normal 3 4 2 2 3" xfId="0"/>
    <cellStyle name="Normal 3 4 2 2 3 2" xfId="0"/>
    <cellStyle name="Normal 3 4 2 2 3 2 2" xfId="0"/>
    <cellStyle name="Normal 3 4 2 2 3 3" xfId="0"/>
    <cellStyle name="Normal 3 4 2 2 4" xfId="0"/>
    <cellStyle name="Normal 3 4 2 2 4 2" xfId="0"/>
    <cellStyle name="Normal 3 4 2 2 5" xfId="0"/>
    <cellStyle name="Normal 3 4 2 3" xfId="0"/>
    <cellStyle name="Normal 3 4 2 3 2" xfId="0"/>
    <cellStyle name="Normal 3 4 2 3 2 2" xfId="0"/>
    <cellStyle name="Normal 3 4 2 3 2 2 2" xfId="0"/>
    <cellStyle name="Normal 3 4 2 3 2 3" xfId="0"/>
    <cellStyle name="Normal 3 4 2 3 3" xfId="0"/>
    <cellStyle name="Normal 3 4 2 3 3 2" xfId="0"/>
    <cellStyle name="Normal 3 4 2 3 4" xfId="0"/>
    <cellStyle name="Normal 3 4 2 4" xfId="0"/>
    <cellStyle name="Normal 3 4 2 4 2" xfId="0"/>
    <cellStyle name="Normal 3 4 2 4 2 2" xfId="0"/>
    <cellStyle name="Normal 3 4 2 4 3" xfId="0"/>
    <cellStyle name="Normal 3 4 2 5" xfId="0"/>
    <cellStyle name="Normal 3 4 2 5 2" xfId="0"/>
    <cellStyle name="Normal 3 4 2 6" xfId="0"/>
    <cellStyle name="Normal 3 4 3" xfId="0"/>
    <cellStyle name="Normal 3 4 3 2" xfId="0"/>
    <cellStyle name="Normal 3 4 3 2 2" xfId="0"/>
    <cellStyle name="Normal 3 4 3 2 2 2" xfId="0"/>
    <cellStyle name="Normal 3 4 3 2 2 2 2" xfId="0"/>
    <cellStyle name="Normal 3 4 3 2 2 3" xfId="0"/>
    <cellStyle name="Normal 3 4 3 2 3" xfId="0"/>
    <cellStyle name="Normal 3 4 3 2 3 2" xfId="0"/>
    <cellStyle name="Normal 3 4 3 2 4" xfId="0"/>
    <cellStyle name="Normal 3 4 3 3" xfId="0"/>
    <cellStyle name="Normal 3 4 3 3 2" xfId="0"/>
    <cellStyle name="Normal 3 4 3 3 2 2" xfId="0"/>
    <cellStyle name="Normal 3 4 3 3 3" xfId="0"/>
    <cellStyle name="Normal 3 4 3 4" xfId="0"/>
    <cellStyle name="Normal 3 4 3 4 2" xfId="0"/>
    <cellStyle name="Normal 3 4 3 5" xfId="0"/>
    <cellStyle name="Normal 3 4 4" xfId="0"/>
    <cellStyle name="Normal 3 4 4 2" xfId="0"/>
    <cellStyle name="Normal 3 4 4 2 2" xfId="0"/>
    <cellStyle name="Normal 3 4 4 2 2 2" xfId="0"/>
    <cellStyle name="Normal 3 4 4 2 3" xfId="0"/>
    <cellStyle name="Normal 3 4 4 3" xfId="0"/>
    <cellStyle name="Normal 3 4 4 3 2" xfId="0"/>
    <cellStyle name="Normal 3 4 4 4" xfId="0"/>
    <cellStyle name="Normal 3 4 5" xfId="0"/>
    <cellStyle name="Normal 3 4 5 2" xfId="0"/>
    <cellStyle name="Normal 3 4 5 2 2" xfId="0"/>
    <cellStyle name="Normal 3 4 5 3" xfId="0"/>
    <cellStyle name="Normal 3 4 6" xfId="0"/>
    <cellStyle name="Normal 3 4 6 2" xfId="0"/>
    <cellStyle name="Normal 3 4 7" xfId="0"/>
    <cellStyle name="Normal 3 5" xfId="0"/>
    <cellStyle name="Normal 3 5 2" xfId="0"/>
    <cellStyle name="Normal 3 5 2 2" xfId="0"/>
    <cellStyle name="Normal 3 5 2 2 2" xfId="0"/>
    <cellStyle name="Normal 3 5 2 2 2 2" xfId="0"/>
    <cellStyle name="Normal 3 5 2 2 2 2 2" xfId="0"/>
    <cellStyle name="Normal 3 5 2 2 2 3" xfId="0"/>
    <cellStyle name="Normal 3 5 2 2 3" xfId="0"/>
    <cellStyle name="Normal 3 5 2 2 3 2" xfId="0"/>
    <cellStyle name="Normal 3 5 2 2 4" xfId="0"/>
    <cellStyle name="Normal 3 5 2 3" xfId="0"/>
    <cellStyle name="Normal 3 5 2 3 2" xfId="0"/>
    <cellStyle name="Normal 3 5 2 3 2 2" xfId="0"/>
    <cellStyle name="Normal 3 5 2 3 3" xfId="0"/>
    <cellStyle name="Normal 3 5 2 4" xfId="0"/>
    <cellStyle name="Normal 3 5 2 4 2" xfId="0"/>
    <cellStyle name="Normal 3 5 2 5" xfId="0"/>
    <cellStyle name="Normal 3 5 3" xfId="0"/>
    <cellStyle name="Normal 3 5 3 2" xfId="0"/>
    <cellStyle name="Normal 3 5 3 2 2" xfId="0"/>
    <cellStyle name="Normal 3 5 3 2 2 2" xfId="0"/>
    <cellStyle name="Normal 3 5 3 2 3" xfId="0"/>
    <cellStyle name="Normal 3 5 3 3" xfId="0"/>
    <cellStyle name="Normal 3 5 3 3 2" xfId="0"/>
    <cellStyle name="Normal 3 5 3 4" xfId="0"/>
    <cellStyle name="Normal 3 5 4" xfId="0"/>
    <cellStyle name="Normal 3 5 4 2" xfId="0"/>
    <cellStyle name="Normal 3 5 4 2 2" xfId="0"/>
    <cellStyle name="Normal 3 5 4 3" xfId="0"/>
    <cellStyle name="Normal 3 5 5" xfId="0"/>
    <cellStyle name="Normal 3 5 5 2" xfId="0"/>
    <cellStyle name="Normal 3 5 6" xfId="0"/>
    <cellStyle name="Normal 3 6" xfId="0"/>
    <cellStyle name="Normal 3 6 2" xfId="0"/>
    <cellStyle name="Normal 3 6 2 2" xfId="0"/>
    <cellStyle name="Normal 3 6 2 2 2" xfId="0"/>
    <cellStyle name="Normal 3 6 2 2 2 2" xfId="0"/>
    <cellStyle name="Normal 3 6 2 2 3" xfId="0"/>
    <cellStyle name="Normal 3 6 2 3" xfId="0"/>
    <cellStyle name="Normal 3 6 2 3 2" xfId="0"/>
    <cellStyle name="Normal 3 6 2 4" xfId="0"/>
    <cellStyle name="Normal 3 6 3" xfId="0"/>
    <cellStyle name="Normal 3 6 3 2" xfId="0"/>
    <cellStyle name="Normal 3 6 3 2 2" xfId="0"/>
    <cellStyle name="Normal 3 6 3 3" xfId="0"/>
    <cellStyle name="Normal 3 6 4" xfId="0"/>
    <cellStyle name="Normal 3 6 4 2" xfId="0"/>
    <cellStyle name="Normal 3 6 5" xfId="0"/>
    <cellStyle name="Normal 3 6 6" xfId="0"/>
    <cellStyle name="Normal 3 7" xfId="0"/>
    <cellStyle name="Normal 3 7 2" xfId="0"/>
    <cellStyle name="Normal 3 7 2 2" xfId="0"/>
    <cellStyle name="Normal 3 7 2 2 2" xfId="0"/>
    <cellStyle name="Normal 3 7 2 3" xfId="0"/>
    <cellStyle name="Normal 3 7 3" xfId="0"/>
    <cellStyle name="Normal 3 7 3 2" xfId="0"/>
    <cellStyle name="Normal 3 7 4" xfId="0"/>
    <cellStyle name="Normal 3 8" xfId="0"/>
    <cellStyle name="Normal 3 8 2" xfId="0"/>
    <cellStyle name="Normal 3 8 2 2" xfId="0"/>
    <cellStyle name="Normal 3 8 3" xfId="0"/>
    <cellStyle name="Normal 3 9" xfId="0"/>
    <cellStyle name="Normal 3 9 2" xfId="0"/>
    <cellStyle name="Normal 30" xfId="0"/>
    <cellStyle name="Normal 30 10" xfId="0"/>
    <cellStyle name="Normal 30 11" xfId="0"/>
    <cellStyle name="Normal 30 2" xfId="0"/>
    <cellStyle name="Normal 30 2 2" xfId="0"/>
    <cellStyle name="Normal 30 2 2 2" xfId="0"/>
    <cellStyle name="Normal 30 2 2 2 2" xfId="0"/>
    <cellStyle name="Normal 30 2 2 2 2 2" xfId="0"/>
    <cellStyle name="Normal 30 2 2 2 2 2 2" xfId="0"/>
    <cellStyle name="Normal 30 2 2 2 2 2 2 2" xfId="0"/>
    <cellStyle name="Normal 30 2 2 2 2 2 2 2 2" xfId="0"/>
    <cellStyle name="Normal 30 2 2 2 2 2 2 2 2 2" xfId="0"/>
    <cellStyle name="Normal 30 2 2 2 2 2 2 2 3" xfId="0"/>
    <cellStyle name="Normal 30 2 2 2 2 2 2 3" xfId="0"/>
    <cellStyle name="Normal 30 2 2 2 2 2 2 3 2" xfId="0"/>
    <cellStyle name="Normal 30 2 2 2 2 2 2 4" xfId="0"/>
    <cellStyle name="Normal 30 2 2 2 2 2 3" xfId="0"/>
    <cellStyle name="Normal 30 2 2 2 2 2 3 2" xfId="0"/>
    <cellStyle name="Normal 30 2 2 2 2 2 3 2 2" xfId="0"/>
    <cellStyle name="Normal 30 2 2 2 2 2 3 3" xfId="0"/>
    <cellStyle name="Normal 30 2 2 2 2 2 4" xfId="0"/>
    <cellStyle name="Normal 30 2 2 2 2 2 4 2" xfId="0"/>
    <cellStyle name="Normal 30 2 2 2 2 2 5" xfId="0"/>
    <cellStyle name="Normal 30 2 2 2 2 3" xfId="0"/>
    <cellStyle name="Normal 30 2 2 2 2 3 2" xfId="0"/>
    <cellStyle name="Normal 30 2 2 2 2 3 2 2" xfId="0"/>
    <cellStyle name="Normal 30 2 2 2 2 3 2 2 2" xfId="0"/>
    <cellStyle name="Normal 30 2 2 2 2 3 2 3" xfId="0"/>
    <cellStyle name="Normal 30 2 2 2 2 3 3" xfId="0"/>
    <cellStyle name="Normal 30 2 2 2 2 3 3 2" xfId="0"/>
    <cellStyle name="Normal 30 2 2 2 2 3 4" xfId="0"/>
    <cellStyle name="Normal 30 2 2 2 2 4" xfId="0"/>
    <cellStyle name="Normal 30 2 2 2 2 4 2" xfId="0"/>
    <cellStyle name="Normal 30 2 2 2 2 4 2 2" xfId="0"/>
    <cellStyle name="Normal 30 2 2 2 2 4 3" xfId="0"/>
    <cellStyle name="Normal 30 2 2 2 2 5" xfId="0"/>
    <cellStyle name="Normal 30 2 2 2 2 5 2" xfId="0"/>
    <cellStyle name="Normal 30 2 2 2 2 6" xfId="0"/>
    <cellStyle name="Normal 30 2 2 2 3" xfId="0"/>
    <cellStyle name="Normal 30 2 2 2 3 2" xfId="0"/>
    <cellStyle name="Normal 30 2 2 2 3 2 2" xfId="0"/>
    <cellStyle name="Normal 30 2 2 2 3 2 2 2" xfId="0"/>
    <cellStyle name="Normal 30 2 2 2 3 2 2 2 2" xfId="0"/>
    <cellStyle name="Normal 30 2 2 2 3 2 2 3" xfId="0"/>
    <cellStyle name="Normal 30 2 2 2 3 2 3" xfId="0"/>
    <cellStyle name="Normal 30 2 2 2 3 2 3 2" xfId="0"/>
    <cellStyle name="Normal 30 2 2 2 3 2 4" xfId="0"/>
    <cellStyle name="Normal 30 2 2 2 3 3" xfId="0"/>
    <cellStyle name="Normal 30 2 2 2 3 3 2" xfId="0"/>
    <cellStyle name="Normal 30 2 2 2 3 3 2 2" xfId="0"/>
    <cellStyle name="Normal 30 2 2 2 3 3 3" xfId="0"/>
    <cellStyle name="Normal 30 2 2 2 3 4" xfId="0"/>
    <cellStyle name="Normal 30 2 2 2 3 4 2" xfId="0"/>
    <cellStyle name="Normal 30 2 2 2 3 5" xfId="0"/>
    <cellStyle name="Normal 30 2 2 2 4" xfId="0"/>
    <cellStyle name="Normal 30 2 2 2 4 2" xfId="0"/>
    <cellStyle name="Normal 30 2 2 2 4 2 2" xfId="0"/>
    <cellStyle name="Normal 30 2 2 2 4 2 2 2" xfId="0"/>
    <cellStyle name="Normal 30 2 2 2 4 2 3" xfId="0"/>
    <cellStyle name="Normal 30 2 2 2 4 3" xfId="0"/>
    <cellStyle name="Normal 30 2 2 2 4 3 2" xfId="0"/>
    <cellStyle name="Normal 30 2 2 2 4 4" xfId="0"/>
    <cellStyle name="Normal 30 2 2 2 5" xfId="0"/>
    <cellStyle name="Normal 30 2 2 2 5 2" xfId="0"/>
    <cellStyle name="Normal 30 2 2 2 5 2 2" xfId="0"/>
    <cellStyle name="Normal 30 2 2 2 5 3" xfId="0"/>
    <cellStyle name="Normal 30 2 2 2 6" xfId="0"/>
    <cellStyle name="Normal 30 2 2 2 6 2" xfId="0"/>
    <cellStyle name="Normal 30 2 2 2 7" xfId="0"/>
    <cellStyle name="Normal 30 2 2 3" xfId="0"/>
    <cellStyle name="Normal 30 2 2 3 2" xfId="0"/>
    <cellStyle name="Normal 30 2 2 3 2 2" xfId="0"/>
    <cellStyle name="Normal 30 2 2 3 2 2 2" xfId="0"/>
    <cellStyle name="Normal 30 2 2 3 2 2 2 2" xfId="0"/>
    <cellStyle name="Normal 30 2 2 3 2 2 2 2 2" xfId="0"/>
    <cellStyle name="Normal 30 2 2 3 2 2 2 3" xfId="0"/>
    <cellStyle name="Normal 30 2 2 3 2 2 3" xfId="0"/>
    <cellStyle name="Normal 30 2 2 3 2 2 3 2" xfId="0"/>
    <cellStyle name="Normal 30 2 2 3 2 2 4" xfId="0"/>
    <cellStyle name="Normal 30 2 2 3 2 3" xfId="0"/>
    <cellStyle name="Normal 30 2 2 3 2 3 2" xfId="0"/>
    <cellStyle name="Normal 30 2 2 3 2 3 2 2" xfId="0"/>
    <cellStyle name="Normal 30 2 2 3 2 3 3" xfId="0"/>
    <cellStyle name="Normal 30 2 2 3 2 4" xfId="0"/>
    <cellStyle name="Normal 30 2 2 3 2 4 2" xfId="0"/>
    <cellStyle name="Normal 30 2 2 3 2 5" xfId="0"/>
    <cellStyle name="Normal 30 2 2 3 3" xfId="0"/>
    <cellStyle name="Normal 30 2 2 3 3 2" xfId="0"/>
    <cellStyle name="Normal 30 2 2 3 3 2 2" xfId="0"/>
    <cellStyle name="Normal 30 2 2 3 3 2 2 2" xfId="0"/>
    <cellStyle name="Normal 30 2 2 3 3 2 3" xfId="0"/>
    <cellStyle name="Normal 30 2 2 3 3 3" xfId="0"/>
    <cellStyle name="Normal 30 2 2 3 3 3 2" xfId="0"/>
    <cellStyle name="Normal 30 2 2 3 3 4" xfId="0"/>
    <cellStyle name="Normal 30 2 2 3 4" xfId="0"/>
    <cellStyle name="Normal 30 2 2 3 4 2" xfId="0"/>
    <cellStyle name="Normal 30 2 2 3 4 2 2" xfId="0"/>
    <cellStyle name="Normal 30 2 2 3 4 3" xfId="0"/>
    <cellStyle name="Normal 30 2 2 3 5" xfId="0"/>
    <cellStyle name="Normal 30 2 2 3 5 2" xfId="0"/>
    <cellStyle name="Normal 30 2 2 3 6" xfId="0"/>
    <cellStyle name="Normal 30 2 2 4" xfId="0"/>
    <cellStyle name="Normal 30 2 2 4 2" xfId="0"/>
    <cellStyle name="Normal 30 2 2 4 2 2" xfId="0"/>
    <cellStyle name="Normal 30 2 2 4 2 2 2" xfId="0"/>
    <cellStyle name="Normal 30 2 2 4 2 2 2 2" xfId="0"/>
    <cellStyle name="Normal 30 2 2 4 2 2 3" xfId="0"/>
    <cellStyle name="Normal 30 2 2 4 2 3" xfId="0"/>
    <cellStyle name="Normal 30 2 2 4 2 3 2" xfId="0"/>
    <cellStyle name="Normal 30 2 2 4 2 4" xfId="0"/>
    <cellStyle name="Normal 30 2 2 4 3" xfId="0"/>
    <cellStyle name="Normal 30 2 2 4 3 2" xfId="0"/>
    <cellStyle name="Normal 30 2 2 4 3 2 2" xfId="0"/>
    <cellStyle name="Normal 30 2 2 4 3 3" xfId="0"/>
    <cellStyle name="Normal 30 2 2 4 4" xfId="0"/>
    <cellStyle name="Normal 30 2 2 4 4 2" xfId="0"/>
    <cellStyle name="Normal 30 2 2 4 5" xfId="0"/>
    <cellStyle name="Normal 30 2 2 5" xfId="0"/>
    <cellStyle name="Normal 30 2 2 5 2" xfId="0"/>
    <cellStyle name="Normal 30 2 2 5 2 2" xfId="0"/>
    <cellStyle name="Normal 30 2 2 5 2 2 2" xfId="0"/>
    <cellStyle name="Normal 30 2 2 5 2 3" xfId="0"/>
    <cellStyle name="Normal 30 2 2 5 3" xfId="0"/>
    <cellStyle name="Normal 30 2 2 5 3 2" xfId="0"/>
    <cellStyle name="Normal 30 2 2 5 4" xfId="0"/>
    <cellStyle name="Normal 30 2 2 6" xfId="0"/>
    <cellStyle name="Normal 30 2 2 6 2" xfId="0"/>
    <cellStyle name="Normal 30 2 2 6 2 2" xfId="0"/>
    <cellStyle name="Normal 30 2 2 6 3" xfId="0"/>
    <cellStyle name="Normal 30 2 2 7" xfId="0"/>
    <cellStyle name="Normal 30 2 2 7 2" xfId="0"/>
    <cellStyle name="Normal 30 2 2 8" xfId="0"/>
    <cellStyle name="Normal 30 2 3" xfId="0"/>
    <cellStyle name="Normal 30 2 3 2" xfId="0"/>
    <cellStyle name="Normal 30 2 3 2 2" xfId="0"/>
    <cellStyle name="Normal 30 2 3 2 2 2" xfId="0"/>
    <cellStyle name="Normal 30 2 3 2 2 2 2" xfId="0"/>
    <cellStyle name="Normal 30 2 3 2 2 2 2 2" xfId="0"/>
    <cellStyle name="Normal 30 2 3 2 2 2 2 2 2" xfId="0"/>
    <cellStyle name="Normal 30 2 3 2 2 2 2 3" xfId="0"/>
    <cellStyle name="Normal 30 2 3 2 2 2 3" xfId="0"/>
    <cellStyle name="Normal 30 2 3 2 2 2 3 2" xfId="0"/>
    <cellStyle name="Normal 30 2 3 2 2 2 4" xfId="0"/>
    <cellStyle name="Normal 30 2 3 2 2 3" xfId="0"/>
    <cellStyle name="Normal 30 2 3 2 2 3 2" xfId="0"/>
    <cellStyle name="Normal 30 2 3 2 2 3 2 2" xfId="0"/>
    <cellStyle name="Normal 30 2 3 2 2 3 3" xfId="0"/>
    <cellStyle name="Normal 30 2 3 2 2 4" xfId="0"/>
    <cellStyle name="Normal 30 2 3 2 2 4 2" xfId="0"/>
    <cellStyle name="Normal 30 2 3 2 2 5" xfId="0"/>
    <cellStyle name="Normal 30 2 3 2 3" xfId="0"/>
    <cellStyle name="Normal 30 2 3 2 3 2" xfId="0"/>
    <cellStyle name="Normal 30 2 3 2 3 2 2" xfId="0"/>
    <cellStyle name="Normal 30 2 3 2 3 2 2 2" xfId="0"/>
    <cellStyle name="Normal 30 2 3 2 3 2 3" xfId="0"/>
    <cellStyle name="Normal 30 2 3 2 3 3" xfId="0"/>
    <cellStyle name="Normal 30 2 3 2 3 3 2" xfId="0"/>
    <cellStyle name="Normal 30 2 3 2 3 4" xfId="0"/>
    <cellStyle name="Normal 30 2 3 2 4" xfId="0"/>
    <cellStyle name="Normal 30 2 3 2 4 2" xfId="0"/>
    <cellStyle name="Normal 30 2 3 2 4 2 2" xfId="0"/>
    <cellStyle name="Normal 30 2 3 2 4 3" xfId="0"/>
    <cellStyle name="Normal 30 2 3 2 5" xfId="0"/>
    <cellStyle name="Normal 30 2 3 2 5 2" xfId="0"/>
    <cellStyle name="Normal 30 2 3 2 6" xfId="0"/>
    <cellStyle name="Normal 30 2 3 3" xfId="0"/>
    <cellStyle name="Normal 30 2 3 3 2" xfId="0"/>
    <cellStyle name="Normal 30 2 3 3 2 2" xfId="0"/>
    <cellStyle name="Normal 30 2 3 3 2 2 2" xfId="0"/>
    <cellStyle name="Normal 30 2 3 3 2 2 2 2" xfId="0"/>
    <cellStyle name="Normal 30 2 3 3 2 2 3" xfId="0"/>
    <cellStyle name="Normal 30 2 3 3 2 3" xfId="0"/>
    <cellStyle name="Normal 30 2 3 3 2 3 2" xfId="0"/>
    <cellStyle name="Normal 30 2 3 3 2 4" xfId="0"/>
    <cellStyle name="Normal 30 2 3 3 3" xfId="0"/>
    <cellStyle name="Normal 30 2 3 3 3 2" xfId="0"/>
    <cellStyle name="Normal 30 2 3 3 3 2 2" xfId="0"/>
    <cellStyle name="Normal 30 2 3 3 3 3" xfId="0"/>
    <cellStyle name="Normal 30 2 3 3 4" xfId="0"/>
    <cellStyle name="Normal 30 2 3 3 4 2" xfId="0"/>
    <cellStyle name="Normal 30 2 3 3 5" xfId="0"/>
    <cellStyle name="Normal 30 2 3 4" xfId="0"/>
    <cellStyle name="Normal 30 2 3 4 2" xfId="0"/>
    <cellStyle name="Normal 30 2 3 4 2 2" xfId="0"/>
    <cellStyle name="Normal 30 2 3 4 2 2 2" xfId="0"/>
    <cellStyle name="Normal 30 2 3 4 2 3" xfId="0"/>
    <cellStyle name="Normal 30 2 3 4 3" xfId="0"/>
    <cellStyle name="Normal 30 2 3 4 3 2" xfId="0"/>
    <cellStyle name="Normal 30 2 3 4 4" xfId="0"/>
    <cellStyle name="Normal 30 2 3 5" xfId="0"/>
    <cellStyle name="Normal 30 2 3 5 2" xfId="0"/>
    <cellStyle name="Normal 30 2 3 5 2 2" xfId="0"/>
    <cellStyle name="Normal 30 2 3 5 3" xfId="0"/>
    <cellStyle name="Normal 30 2 3 6" xfId="0"/>
    <cellStyle name="Normal 30 2 3 6 2" xfId="0"/>
    <cellStyle name="Normal 30 2 3 7" xfId="0"/>
    <cellStyle name="Normal 30 2 4" xfId="0"/>
    <cellStyle name="Normal 30 2 4 2" xfId="0"/>
    <cellStyle name="Normal 30 2 4 2 2" xfId="0"/>
    <cellStyle name="Normal 30 2 4 2 2 2" xfId="0"/>
    <cellStyle name="Normal 30 2 4 2 2 2 2" xfId="0"/>
    <cellStyle name="Normal 30 2 4 2 2 2 2 2" xfId="0"/>
    <cellStyle name="Normal 30 2 4 2 2 2 3" xfId="0"/>
    <cellStyle name="Normal 30 2 4 2 2 3" xfId="0"/>
    <cellStyle name="Normal 30 2 4 2 2 3 2" xfId="0"/>
    <cellStyle name="Normal 30 2 4 2 2 4" xfId="0"/>
    <cellStyle name="Normal 30 2 4 2 3" xfId="0"/>
    <cellStyle name="Normal 30 2 4 2 3 2" xfId="0"/>
    <cellStyle name="Normal 30 2 4 2 3 2 2" xfId="0"/>
    <cellStyle name="Normal 30 2 4 2 3 3" xfId="0"/>
    <cellStyle name="Normal 30 2 4 2 4" xfId="0"/>
    <cellStyle name="Normal 30 2 4 2 4 2" xfId="0"/>
    <cellStyle name="Normal 30 2 4 2 5" xfId="0"/>
    <cellStyle name="Normal 30 2 4 3" xfId="0"/>
    <cellStyle name="Normal 30 2 4 3 2" xfId="0"/>
    <cellStyle name="Normal 30 2 4 3 2 2" xfId="0"/>
    <cellStyle name="Normal 30 2 4 3 2 2 2" xfId="0"/>
    <cellStyle name="Normal 30 2 4 3 2 3" xfId="0"/>
    <cellStyle name="Normal 30 2 4 3 3" xfId="0"/>
    <cellStyle name="Normal 30 2 4 3 3 2" xfId="0"/>
    <cellStyle name="Normal 30 2 4 3 4" xfId="0"/>
    <cellStyle name="Normal 30 2 4 4" xfId="0"/>
    <cellStyle name="Normal 30 2 4 4 2" xfId="0"/>
    <cellStyle name="Normal 30 2 4 4 2 2" xfId="0"/>
    <cellStyle name="Normal 30 2 4 4 3" xfId="0"/>
    <cellStyle name="Normal 30 2 4 5" xfId="0"/>
    <cellStyle name="Normal 30 2 4 5 2" xfId="0"/>
    <cellStyle name="Normal 30 2 4 6" xfId="0"/>
    <cellStyle name="Normal 30 2 5" xfId="0"/>
    <cellStyle name="Normal 30 2 5 2" xfId="0"/>
    <cellStyle name="Normal 30 2 5 2 2" xfId="0"/>
    <cellStyle name="Normal 30 2 5 2 2 2" xfId="0"/>
    <cellStyle name="Normal 30 2 5 2 2 2 2" xfId="0"/>
    <cellStyle name="Normal 30 2 5 2 2 3" xfId="0"/>
    <cellStyle name="Normal 30 2 5 2 3" xfId="0"/>
    <cellStyle name="Normal 30 2 5 2 3 2" xfId="0"/>
    <cellStyle name="Normal 30 2 5 2 4" xfId="0"/>
    <cellStyle name="Normal 30 2 5 3" xfId="0"/>
    <cellStyle name="Normal 30 2 5 3 2" xfId="0"/>
    <cellStyle name="Normal 30 2 5 3 2 2" xfId="0"/>
    <cellStyle name="Normal 30 2 5 3 3" xfId="0"/>
    <cellStyle name="Normal 30 2 5 4" xfId="0"/>
    <cellStyle name="Normal 30 2 5 4 2" xfId="0"/>
    <cellStyle name="Normal 30 2 5 5" xfId="0"/>
    <cellStyle name="Normal 30 2 6" xfId="0"/>
    <cellStyle name="Normal 30 2 6 2" xfId="0"/>
    <cellStyle name="Normal 30 2 6 2 2" xfId="0"/>
    <cellStyle name="Normal 30 2 6 2 2 2" xfId="0"/>
    <cellStyle name="Normal 30 2 6 2 3" xfId="0"/>
    <cellStyle name="Normal 30 2 6 3" xfId="0"/>
    <cellStyle name="Normal 30 2 6 3 2" xfId="0"/>
    <cellStyle name="Normal 30 2 6 4" xfId="0"/>
    <cellStyle name="Normal 30 2 7" xfId="0"/>
    <cellStyle name="Normal 30 2 7 2" xfId="0"/>
    <cellStyle name="Normal 30 2 7 2 2" xfId="0"/>
    <cellStyle name="Normal 30 2 7 3" xfId="0"/>
    <cellStyle name="Normal 30 2 8" xfId="0"/>
    <cellStyle name="Normal 30 2 8 2" xfId="0"/>
    <cellStyle name="Normal 30 2 9" xfId="0"/>
    <cellStyle name="Normal 30 3" xfId="0"/>
    <cellStyle name="Normal 30 3 2" xfId="0"/>
    <cellStyle name="Normal 30 3 2 2" xfId="0"/>
    <cellStyle name="Normal 30 3 2 2 2" xfId="0"/>
    <cellStyle name="Normal 30 3 2 2 2 2" xfId="0"/>
    <cellStyle name="Normal 30 3 2 2 2 2 2" xfId="0"/>
    <cellStyle name="Normal 30 3 2 2 2 2 2 2" xfId="0"/>
    <cellStyle name="Normal 30 3 2 2 2 2 2 2 2" xfId="0"/>
    <cellStyle name="Normal 30 3 2 2 2 2 2 3" xfId="0"/>
    <cellStyle name="Normal 30 3 2 2 2 2 3" xfId="0"/>
    <cellStyle name="Normal 30 3 2 2 2 2 3 2" xfId="0"/>
    <cellStyle name="Normal 30 3 2 2 2 2 4" xfId="0"/>
    <cellStyle name="Normal 30 3 2 2 2 3" xfId="0"/>
    <cellStyle name="Normal 30 3 2 2 2 3 2" xfId="0"/>
    <cellStyle name="Normal 30 3 2 2 2 3 2 2" xfId="0"/>
    <cellStyle name="Normal 30 3 2 2 2 3 3" xfId="0"/>
    <cellStyle name="Normal 30 3 2 2 2 4" xfId="0"/>
    <cellStyle name="Normal 30 3 2 2 2 4 2" xfId="0"/>
    <cellStyle name="Normal 30 3 2 2 2 5" xfId="0"/>
    <cellStyle name="Normal 30 3 2 2 3" xfId="0"/>
    <cellStyle name="Normal 30 3 2 2 3 2" xfId="0"/>
    <cellStyle name="Normal 30 3 2 2 3 2 2" xfId="0"/>
    <cellStyle name="Normal 30 3 2 2 3 2 2 2" xfId="0"/>
    <cellStyle name="Normal 30 3 2 2 3 2 3" xfId="0"/>
    <cellStyle name="Normal 30 3 2 2 3 3" xfId="0"/>
    <cellStyle name="Normal 30 3 2 2 3 3 2" xfId="0"/>
    <cellStyle name="Normal 30 3 2 2 3 4" xfId="0"/>
    <cellStyle name="Normal 30 3 2 2 4" xfId="0"/>
    <cellStyle name="Normal 30 3 2 2 4 2" xfId="0"/>
    <cellStyle name="Normal 30 3 2 2 4 2 2" xfId="0"/>
    <cellStyle name="Normal 30 3 2 2 4 3" xfId="0"/>
    <cellStyle name="Normal 30 3 2 2 5" xfId="0"/>
    <cellStyle name="Normal 30 3 2 2 5 2" xfId="0"/>
    <cellStyle name="Normal 30 3 2 2 6" xfId="0"/>
    <cellStyle name="Normal 30 3 2 3" xfId="0"/>
    <cellStyle name="Normal 30 3 2 3 2" xfId="0"/>
    <cellStyle name="Normal 30 3 2 3 2 2" xfId="0"/>
    <cellStyle name="Normal 30 3 2 3 2 2 2" xfId="0"/>
    <cellStyle name="Normal 30 3 2 3 2 2 2 2" xfId="0"/>
    <cellStyle name="Normal 30 3 2 3 2 2 3" xfId="0"/>
    <cellStyle name="Normal 30 3 2 3 2 3" xfId="0"/>
    <cellStyle name="Normal 30 3 2 3 2 3 2" xfId="0"/>
    <cellStyle name="Normal 30 3 2 3 2 4" xfId="0"/>
    <cellStyle name="Normal 30 3 2 3 3" xfId="0"/>
    <cellStyle name="Normal 30 3 2 3 3 2" xfId="0"/>
    <cellStyle name="Normal 30 3 2 3 3 2 2" xfId="0"/>
    <cellStyle name="Normal 30 3 2 3 3 3" xfId="0"/>
    <cellStyle name="Normal 30 3 2 3 4" xfId="0"/>
    <cellStyle name="Normal 30 3 2 3 4 2" xfId="0"/>
    <cellStyle name="Normal 30 3 2 3 5" xfId="0"/>
    <cellStyle name="Normal 30 3 2 4" xfId="0"/>
    <cellStyle name="Normal 30 3 2 4 2" xfId="0"/>
    <cellStyle name="Normal 30 3 2 4 2 2" xfId="0"/>
    <cellStyle name="Normal 30 3 2 4 2 2 2" xfId="0"/>
    <cellStyle name="Normal 30 3 2 4 2 3" xfId="0"/>
    <cellStyle name="Normal 30 3 2 4 3" xfId="0"/>
    <cellStyle name="Normal 30 3 2 4 3 2" xfId="0"/>
    <cellStyle name="Normal 30 3 2 4 4" xfId="0"/>
    <cellStyle name="Normal 30 3 2 5" xfId="0"/>
    <cellStyle name="Normal 30 3 2 5 2" xfId="0"/>
    <cellStyle name="Normal 30 3 2 5 2 2" xfId="0"/>
    <cellStyle name="Normal 30 3 2 5 3" xfId="0"/>
    <cellStyle name="Normal 30 3 2 6" xfId="0"/>
    <cellStyle name="Normal 30 3 2 6 2" xfId="0"/>
    <cellStyle name="Normal 30 3 2 7" xfId="0"/>
    <cellStyle name="Normal 30 3 3" xfId="0"/>
    <cellStyle name="Normal 30 3 3 2" xfId="0"/>
    <cellStyle name="Normal 30 3 3 2 2" xfId="0"/>
    <cellStyle name="Normal 30 3 3 2 2 2" xfId="0"/>
    <cellStyle name="Normal 30 3 3 2 2 2 2" xfId="0"/>
    <cellStyle name="Normal 30 3 3 2 2 2 2 2" xfId="0"/>
    <cellStyle name="Normal 30 3 3 2 2 2 3" xfId="0"/>
    <cellStyle name="Normal 30 3 3 2 2 3" xfId="0"/>
    <cellStyle name="Normal 30 3 3 2 2 3 2" xfId="0"/>
    <cellStyle name="Normal 30 3 3 2 2 4" xfId="0"/>
    <cellStyle name="Normal 30 3 3 2 3" xfId="0"/>
    <cellStyle name="Normal 30 3 3 2 3 2" xfId="0"/>
    <cellStyle name="Normal 30 3 3 2 3 2 2" xfId="0"/>
    <cellStyle name="Normal 30 3 3 2 3 3" xfId="0"/>
    <cellStyle name="Normal 30 3 3 2 4" xfId="0"/>
    <cellStyle name="Normal 30 3 3 2 4 2" xfId="0"/>
    <cellStyle name="Normal 30 3 3 2 5" xfId="0"/>
    <cellStyle name="Normal 30 3 3 3" xfId="0"/>
    <cellStyle name="Normal 30 3 3 3 2" xfId="0"/>
    <cellStyle name="Normal 30 3 3 3 2 2" xfId="0"/>
    <cellStyle name="Normal 30 3 3 3 2 2 2" xfId="0"/>
    <cellStyle name="Normal 30 3 3 3 2 3" xfId="0"/>
    <cellStyle name="Normal 30 3 3 3 3" xfId="0"/>
    <cellStyle name="Normal 30 3 3 3 3 2" xfId="0"/>
    <cellStyle name="Normal 30 3 3 3 4" xfId="0"/>
    <cellStyle name="Normal 30 3 3 4" xfId="0"/>
    <cellStyle name="Normal 30 3 3 4 2" xfId="0"/>
    <cellStyle name="Normal 30 3 3 4 2 2" xfId="0"/>
    <cellStyle name="Normal 30 3 3 4 3" xfId="0"/>
    <cellStyle name="Normal 30 3 3 5" xfId="0"/>
    <cellStyle name="Normal 30 3 3 5 2" xfId="0"/>
    <cellStyle name="Normal 30 3 3 6" xfId="0"/>
    <cellStyle name="Normal 30 3 4" xfId="0"/>
    <cellStyle name="Normal 30 3 4 2" xfId="0"/>
    <cellStyle name="Normal 30 3 4 2 2" xfId="0"/>
    <cellStyle name="Normal 30 3 4 2 2 2" xfId="0"/>
    <cellStyle name="Normal 30 3 4 2 2 2 2" xfId="0"/>
    <cellStyle name="Normal 30 3 4 2 2 3" xfId="0"/>
    <cellStyle name="Normal 30 3 4 2 3" xfId="0"/>
    <cellStyle name="Normal 30 3 4 2 3 2" xfId="0"/>
    <cellStyle name="Normal 30 3 4 2 4" xfId="0"/>
    <cellStyle name="Normal 30 3 4 3" xfId="0"/>
    <cellStyle name="Normal 30 3 4 3 2" xfId="0"/>
    <cellStyle name="Normal 30 3 4 3 2 2" xfId="0"/>
    <cellStyle name="Normal 30 3 4 3 3" xfId="0"/>
    <cellStyle name="Normal 30 3 4 4" xfId="0"/>
    <cellStyle name="Normal 30 3 4 4 2" xfId="0"/>
    <cellStyle name="Normal 30 3 4 5" xfId="0"/>
    <cellStyle name="Normal 30 3 5" xfId="0"/>
    <cellStyle name="Normal 30 3 5 2" xfId="0"/>
    <cellStyle name="Normal 30 3 5 2 2" xfId="0"/>
    <cellStyle name="Normal 30 3 5 2 2 2" xfId="0"/>
    <cellStyle name="Normal 30 3 5 2 3" xfId="0"/>
    <cellStyle name="Normal 30 3 5 3" xfId="0"/>
    <cellStyle name="Normal 30 3 5 3 2" xfId="0"/>
    <cellStyle name="Normal 30 3 5 4" xfId="0"/>
    <cellStyle name="Normal 30 3 6" xfId="0"/>
    <cellStyle name="Normal 30 3 6 2" xfId="0"/>
    <cellStyle name="Normal 30 3 6 2 2" xfId="0"/>
    <cellStyle name="Normal 30 3 6 3" xfId="0"/>
    <cellStyle name="Normal 30 3 7" xfId="0"/>
    <cellStyle name="Normal 30 3 7 2" xfId="0"/>
    <cellStyle name="Normal 30 3 8" xfId="0"/>
    <cellStyle name="Normal 30 4" xfId="0"/>
    <cellStyle name="Normal 30 4 2" xfId="0"/>
    <cellStyle name="Normal 30 4 2 2" xfId="0"/>
    <cellStyle name="Normal 30 4 2 2 2" xfId="0"/>
    <cellStyle name="Normal 30 4 2 2 2 2" xfId="0"/>
    <cellStyle name="Normal 30 4 2 2 2 2 2" xfId="0"/>
    <cellStyle name="Normal 30 4 2 2 2 2 2 2" xfId="0"/>
    <cellStyle name="Normal 30 4 2 2 2 2 3" xfId="0"/>
    <cellStyle name="Normal 30 4 2 2 2 3" xfId="0"/>
    <cellStyle name="Normal 30 4 2 2 2 3 2" xfId="0"/>
    <cellStyle name="Normal 30 4 2 2 2 4" xfId="0"/>
    <cellStyle name="Normal 30 4 2 2 3" xfId="0"/>
    <cellStyle name="Normal 30 4 2 2 3 2" xfId="0"/>
    <cellStyle name="Normal 30 4 2 2 3 2 2" xfId="0"/>
    <cellStyle name="Normal 30 4 2 2 3 3" xfId="0"/>
    <cellStyle name="Normal 30 4 2 2 4" xfId="0"/>
    <cellStyle name="Normal 30 4 2 2 4 2" xfId="0"/>
    <cellStyle name="Normal 30 4 2 2 5" xfId="0"/>
    <cellStyle name="Normal 30 4 2 3" xfId="0"/>
    <cellStyle name="Normal 30 4 2 3 2" xfId="0"/>
    <cellStyle name="Normal 30 4 2 3 2 2" xfId="0"/>
    <cellStyle name="Normal 30 4 2 3 2 2 2" xfId="0"/>
    <cellStyle name="Normal 30 4 2 3 2 3" xfId="0"/>
    <cellStyle name="Normal 30 4 2 3 3" xfId="0"/>
    <cellStyle name="Normal 30 4 2 3 3 2" xfId="0"/>
    <cellStyle name="Normal 30 4 2 3 4" xfId="0"/>
    <cellStyle name="Normal 30 4 2 4" xfId="0"/>
    <cellStyle name="Normal 30 4 2 4 2" xfId="0"/>
    <cellStyle name="Normal 30 4 2 4 2 2" xfId="0"/>
    <cellStyle name="Normal 30 4 2 4 3" xfId="0"/>
    <cellStyle name="Normal 30 4 2 5" xfId="0"/>
    <cellStyle name="Normal 30 4 2 5 2" xfId="0"/>
    <cellStyle name="Normal 30 4 2 6" xfId="0"/>
    <cellStyle name="Normal 30 4 3" xfId="0"/>
    <cellStyle name="Normal 30 4 3 2" xfId="0"/>
    <cellStyle name="Normal 30 4 3 2 2" xfId="0"/>
    <cellStyle name="Normal 30 4 3 2 2 2" xfId="0"/>
    <cellStyle name="Normal 30 4 3 2 2 2 2" xfId="0"/>
    <cellStyle name="Normal 30 4 3 2 2 3" xfId="0"/>
    <cellStyle name="Normal 30 4 3 2 3" xfId="0"/>
    <cellStyle name="Normal 30 4 3 2 3 2" xfId="0"/>
    <cellStyle name="Normal 30 4 3 2 4" xfId="0"/>
    <cellStyle name="Normal 30 4 3 3" xfId="0"/>
    <cellStyle name="Normal 30 4 3 3 2" xfId="0"/>
    <cellStyle name="Normal 30 4 3 3 2 2" xfId="0"/>
    <cellStyle name="Normal 30 4 3 3 3" xfId="0"/>
    <cellStyle name="Normal 30 4 3 4" xfId="0"/>
    <cellStyle name="Normal 30 4 3 4 2" xfId="0"/>
    <cellStyle name="Normal 30 4 3 5" xfId="0"/>
    <cellStyle name="Normal 30 4 4" xfId="0"/>
    <cellStyle name="Normal 30 4 4 2" xfId="0"/>
    <cellStyle name="Normal 30 4 4 2 2" xfId="0"/>
    <cellStyle name="Normal 30 4 4 2 2 2" xfId="0"/>
    <cellStyle name="Normal 30 4 4 2 3" xfId="0"/>
    <cellStyle name="Normal 30 4 4 3" xfId="0"/>
    <cellStyle name="Normal 30 4 4 3 2" xfId="0"/>
    <cellStyle name="Normal 30 4 4 4" xfId="0"/>
    <cellStyle name="Normal 30 4 5" xfId="0"/>
    <cellStyle name="Normal 30 4 5 2" xfId="0"/>
    <cellStyle name="Normal 30 4 5 2 2" xfId="0"/>
    <cellStyle name="Normal 30 4 5 3" xfId="0"/>
    <cellStyle name="Normal 30 4 6" xfId="0"/>
    <cellStyle name="Normal 30 4 6 2" xfId="0"/>
    <cellStyle name="Normal 30 4 7" xfId="0"/>
    <cellStyle name="Normal 30 5" xfId="0"/>
    <cellStyle name="Normal 30 5 2" xfId="0"/>
    <cellStyle name="Normal 30 5 2 2" xfId="0"/>
    <cellStyle name="Normal 30 5 2 2 2" xfId="0"/>
    <cellStyle name="Normal 30 5 2 2 2 2" xfId="0"/>
    <cellStyle name="Normal 30 5 2 2 2 2 2" xfId="0"/>
    <cellStyle name="Normal 30 5 2 2 2 3" xfId="0"/>
    <cellStyle name="Normal 30 5 2 2 3" xfId="0"/>
    <cellStyle name="Normal 30 5 2 2 3 2" xfId="0"/>
    <cellStyle name="Normal 30 5 2 2 4" xfId="0"/>
    <cellStyle name="Normal 30 5 2 3" xfId="0"/>
    <cellStyle name="Normal 30 5 2 3 2" xfId="0"/>
    <cellStyle name="Normal 30 5 2 3 2 2" xfId="0"/>
    <cellStyle name="Normal 30 5 2 3 3" xfId="0"/>
    <cellStyle name="Normal 30 5 2 4" xfId="0"/>
    <cellStyle name="Normal 30 5 2 4 2" xfId="0"/>
    <cellStyle name="Normal 30 5 2 5" xfId="0"/>
    <cellStyle name="Normal 30 5 3" xfId="0"/>
    <cellStyle name="Normal 30 5 3 2" xfId="0"/>
    <cellStyle name="Normal 30 5 3 2 2" xfId="0"/>
    <cellStyle name="Normal 30 5 3 2 2 2" xfId="0"/>
    <cellStyle name="Normal 30 5 3 2 3" xfId="0"/>
    <cellStyle name="Normal 30 5 3 3" xfId="0"/>
    <cellStyle name="Normal 30 5 3 3 2" xfId="0"/>
    <cellStyle name="Normal 30 5 3 4" xfId="0"/>
    <cellStyle name="Normal 30 5 4" xfId="0"/>
    <cellStyle name="Normal 30 5 4 2" xfId="0"/>
    <cellStyle name="Normal 30 5 4 2 2" xfId="0"/>
    <cellStyle name="Normal 30 5 4 3" xfId="0"/>
    <cellStyle name="Normal 30 5 5" xfId="0"/>
    <cellStyle name="Normal 30 5 5 2" xfId="0"/>
    <cellStyle name="Normal 30 5 6" xfId="0"/>
    <cellStyle name="Normal 30 6" xfId="0"/>
    <cellStyle name="Normal 30 6 2" xfId="0"/>
    <cellStyle name="Normal 30 6 2 2" xfId="0"/>
    <cellStyle name="Normal 30 6 2 2 2" xfId="0"/>
    <cellStyle name="Normal 30 6 2 2 2 2" xfId="0"/>
    <cellStyle name="Normal 30 6 2 2 3" xfId="0"/>
    <cellStyle name="Normal 30 6 2 3" xfId="0"/>
    <cellStyle name="Normal 30 6 2 3 2" xfId="0"/>
    <cellStyle name="Normal 30 6 2 4" xfId="0"/>
    <cellStyle name="Normal 30 6 3" xfId="0"/>
    <cellStyle name="Normal 30 6 3 2" xfId="0"/>
    <cellStyle name="Normal 30 6 3 2 2" xfId="0"/>
    <cellStyle name="Normal 30 6 3 3" xfId="0"/>
    <cellStyle name="Normal 30 6 4" xfId="0"/>
    <cellStyle name="Normal 30 6 4 2" xfId="0"/>
    <cellStyle name="Normal 30 6 5" xfId="0"/>
    <cellStyle name="Normal 30 7" xfId="0"/>
    <cellStyle name="Normal 30 7 2" xfId="0"/>
    <cellStyle name="Normal 30 7 2 2" xfId="0"/>
    <cellStyle name="Normal 30 7 2 2 2" xfId="0"/>
    <cellStyle name="Normal 30 7 2 3" xfId="0"/>
    <cellStyle name="Normal 30 7 3" xfId="0"/>
    <cellStyle name="Normal 30 7 3 2" xfId="0"/>
    <cellStyle name="Normal 30 7 4" xfId="0"/>
    <cellStyle name="Normal 30 8" xfId="0"/>
    <cellStyle name="Normal 30 8 2" xfId="0"/>
    <cellStyle name="Normal 30 8 2 2" xfId="0"/>
    <cellStyle name="Normal 30 8 3" xfId="0"/>
    <cellStyle name="Normal 30 9" xfId="0"/>
    <cellStyle name="Normal 30 9 2" xfId="0"/>
    <cellStyle name="Normal 31" xfId="0"/>
    <cellStyle name="Normal 31 10" xfId="0"/>
    <cellStyle name="Normal 31 11" xfId="0"/>
    <cellStyle name="Normal 31 2" xfId="0"/>
    <cellStyle name="Normal 31 2 2" xfId="0"/>
    <cellStyle name="Normal 31 2 2 2" xfId="0"/>
    <cellStyle name="Normal 31 2 2 2 2" xfId="0"/>
    <cellStyle name="Normal 31 2 2 2 2 2" xfId="0"/>
    <cellStyle name="Normal 31 2 2 2 2 2 2" xfId="0"/>
    <cellStyle name="Normal 31 2 2 2 2 2 2 2" xfId="0"/>
    <cellStyle name="Normal 31 2 2 2 2 2 2 2 2" xfId="0"/>
    <cellStyle name="Normal 31 2 2 2 2 2 2 2 2 2" xfId="0"/>
    <cellStyle name="Normal 31 2 2 2 2 2 2 2 3" xfId="0"/>
    <cellStyle name="Normal 31 2 2 2 2 2 2 3" xfId="0"/>
    <cellStyle name="Normal 31 2 2 2 2 2 2 3 2" xfId="0"/>
    <cellStyle name="Normal 31 2 2 2 2 2 2 4" xfId="0"/>
    <cellStyle name="Normal 31 2 2 2 2 2 3" xfId="0"/>
    <cellStyle name="Normal 31 2 2 2 2 2 3 2" xfId="0"/>
    <cellStyle name="Normal 31 2 2 2 2 2 3 2 2" xfId="0"/>
    <cellStyle name="Normal 31 2 2 2 2 2 3 3" xfId="0"/>
    <cellStyle name="Normal 31 2 2 2 2 2 4" xfId="0"/>
    <cellStyle name="Normal 31 2 2 2 2 2 4 2" xfId="0"/>
    <cellStyle name="Normal 31 2 2 2 2 2 5" xfId="0"/>
    <cellStyle name="Normal 31 2 2 2 2 3" xfId="0"/>
    <cellStyle name="Normal 31 2 2 2 2 3 2" xfId="0"/>
    <cellStyle name="Normal 31 2 2 2 2 3 2 2" xfId="0"/>
    <cellStyle name="Normal 31 2 2 2 2 3 2 2 2" xfId="0"/>
    <cellStyle name="Normal 31 2 2 2 2 3 2 3" xfId="0"/>
    <cellStyle name="Normal 31 2 2 2 2 3 3" xfId="0"/>
    <cellStyle name="Normal 31 2 2 2 2 3 3 2" xfId="0"/>
    <cellStyle name="Normal 31 2 2 2 2 3 4" xfId="0"/>
    <cellStyle name="Normal 31 2 2 2 2 4" xfId="0"/>
    <cellStyle name="Normal 31 2 2 2 2 4 2" xfId="0"/>
    <cellStyle name="Normal 31 2 2 2 2 4 2 2" xfId="0"/>
    <cellStyle name="Normal 31 2 2 2 2 4 3" xfId="0"/>
    <cellStyle name="Normal 31 2 2 2 2 5" xfId="0"/>
    <cellStyle name="Normal 31 2 2 2 2 5 2" xfId="0"/>
    <cellStyle name="Normal 31 2 2 2 2 6" xfId="0"/>
    <cellStyle name="Normal 31 2 2 2 3" xfId="0"/>
    <cellStyle name="Normal 31 2 2 2 3 2" xfId="0"/>
    <cellStyle name="Normal 31 2 2 2 3 2 2" xfId="0"/>
    <cellStyle name="Normal 31 2 2 2 3 2 2 2" xfId="0"/>
    <cellStyle name="Normal 31 2 2 2 3 2 2 2 2" xfId="0"/>
    <cellStyle name="Normal 31 2 2 2 3 2 2 3" xfId="0"/>
    <cellStyle name="Normal 31 2 2 2 3 2 3" xfId="0"/>
    <cellStyle name="Normal 31 2 2 2 3 2 3 2" xfId="0"/>
    <cellStyle name="Normal 31 2 2 2 3 2 4" xfId="0"/>
    <cellStyle name="Normal 31 2 2 2 3 3" xfId="0"/>
    <cellStyle name="Normal 31 2 2 2 3 3 2" xfId="0"/>
    <cellStyle name="Normal 31 2 2 2 3 3 2 2" xfId="0"/>
    <cellStyle name="Normal 31 2 2 2 3 3 3" xfId="0"/>
    <cellStyle name="Normal 31 2 2 2 3 4" xfId="0"/>
    <cellStyle name="Normal 31 2 2 2 3 4 2" xfId="0"/>
    <cellStyle name="Normal 31 2 2 2 3 5" xfId="0"/>
    <cellStyle name="Normal 31 2 2 2 4" xfId="0"/>
    <cellStyle name="Normal 31 2 2 2 4 2" xfId="0"/>
    <cellStyle name="Normal 31 2 2 2 4 2 2" xfId="0"/>
    <cellStyle name="Normal 31 2 2 2 4 2 2 2" xfId="0"/>
    <cellStyle name="Normal 31 2 2 2 4 2 3" xfId="0"/>
    <cellStyle name="Normal 31 2 2 2 4 3" xfId="0"/>
    <cellStyle name="Normal 31 2 2 2 4 3 2" xfId="0"/>
    <cellStyle name="Normal 31 2 2 2 4 4" xfId="0"/>
    <cellStyle name="Normal 31 2 2 2 5" xfId="0"/>
    <cellStyle name="Normal 31 2 2 2 5 2" xfId="0"/>
    <cellStyle name="Normal 31 2 2 2 5 2 2" xfId="0"/>
    <cellStyle name="Normal 31 2 2 2 5 3" xfId="0"/>
    <cellStyle name="Normal 31 2 2 2 6" xfId="0"/>
    <cellStyle name="Normal 31 2 2 2 6 2" xfId="0"/>
    <cellStyle name="Normal 31 2 2 2 7" xfId="0"/>
    <cellStyle name="Normal 31 2 2 3" xfId="0"/>
    <cellStyle name="Normal 31 2 2 3 2" xfId="0"/>
    <cellStyle name="Normal 31 2 2 3 2 2" xfId="0"/>
    <cellStyle name="Normal 31 2 2 3 2 2 2" xfId="0"/>
    <cellStyle name="Normal 31 2 2 3 2 2 2 2" xfId="0"/>
    <cellStyle name="Normal 31 2 2 3 2 2 2 2 2" xfId="0"/>
    <cellStyle name="Normal 31 2 2 3 2 2 2 3" xfId="0"/>
    <cellStyle name="Normal 31 2 2 3 2 2 3" xfId="0"/>
    <cellStyle name="Normal 31 2 2 3 2 2 3 2" xfId="0"/>
    <cellStyle name="Normal 31 2 2 3 2 2 4" xfId="0"/>
    <cellStyle name="Normal 31 2 2 3 2 3" xfId="0"/>
    <cellStyle name="Normal 31 2 2 3 2 3 2" xfId="0"/>
    <cellStyle name="Normal 31 2 2 3 2 3 2 2" xfId="0"/>
    <cellStyle name="Normal 31 2 2 3 2 3 3" xfId="0"/>
    <cellStyle name="Normal 31 2 2 3 2 4" xfId="0"/>
    <cellStyle name="Normal 31 2 2 3 2 4 2" xfId="0"/>
    <cellStyle name="Normal 31 2 2 3 2 5" xfId="0"/>
    <cellStyle name="Normal 31 2 2 3 3" xfId="0"/>
    <cellStyle name="Normal 31 2 2 3 3 2" xfId="0"/>
    <cellStyle name="Normal 31 2 2 3 3 2 2" xfId="0"/>
    <cellStyle name="Normal 31 2 2 3 3 2 2 2" xfId="0"/>
    <cellStyle name="Normal 31 2 2 3 3 2 3" xfId="0"/>
    <cellStyle name="Normal 31 2 2 3 3 3" xfId="0"/>
    <cellStyle name="Normal 31 2 2 3 3 3 2" xfId="0"/>
    <cellStyle name="Normal 31 2 2 3 3 4" xfId="0"/>
    <cellStyle name="Normal 31 2 2 3 4" xfId="0"/>
    <cellStyle name="Normal 31 2 2 3 4 2" xfId="0"/>
    <cellStyle name="Normal 31 2 2 3 4 2 2" xfId="0"/>
    <cellStyle name="Normal 31 2 2 3 4 3" xfId="0"/>
    <cellStyle name="Normal 31 2 2 3 5" xfId="0"/>
    <cellStyle name="Normal 31 2 2 3 5 2" xfId="0"/>
    <cellStyle name="Normal 31 2 2 3 6" xfId="0"/>
    <cellStyle name="Normal 31 2 2 4" xfId="0"/>
    <cellStyle name="Normal 31 2 2 4 2" xfId="0"/>
    <cellStyle name="Normal 31 2 2 4 2 2" xfId="0"/>
    <cellStyle name="Normal 31 2 2 4 2 2 2" xfId="0"/>
    <cellStyle name="Normal 31 2 2 4 2 2 2 2" xfId="0"/>
    <cellStyle name="Normal 31 2 2 4 2 2 3" xfId="0"/>
    <cellStyle name="Normal 31 2 2 4 2 3" xfId="0"/>
    <cellStyle name="Normal 31 2 2 4 2 3 2" xfId="0"/>
    <cellStyle name="Normal 31 2 2 4 2 4" xfId="0"/>
    <cellStyle name="Normal 31 2 2 4 3" xfId="0"/>
    <cellStyle name="Normal 31 2 2 4 3 2" xfId="0"/>
    <cellStyle name="Normal 31 2 2 4 3 2 2" xfId="0"/>
    <cellStyle name="Normal 31 2 2 4 3 3" xfId="0"/>
    <cellStyle name="Normal 31 2 2 4 4" xfId="0"/>
    <cellStyle name="Normal 31 2 2 4 4 2" xfId="0"/>
    <cellStyle name="Normal 31 2 2 4 5" xfId="0"/>
    <cellStyle name="Normal 31 2 2 5" xfId="0"/>
    <cellStyle name="Normal 31 2 2 5 2" xfId="0"/>
    <cellStyle name="Normal 31 2 2 5 2 2" xfId="0"/>
    <cellStyle name="Normal 31 2 2 5 2 2 2" xfId="0"/>
    <cellStyle name="Normal 31 2 2 5 2 3" xfId="0"/>
    <cellStyle name="Normal 31 2 2 5 3" xfId="0"/>
    <cellStyle name="Normal 31 2 2 5 3 2" xfId="0"/>
    <cellStyle name="Normal 31 2 2 5 4" xfId="0"/>
    <cellStyle name="Normal 31 2 2 6" xfId="0"/>
    <cellStyle name="Normal 31 2 2 6 2" xfId="0"/>
    <cellStyle name="Normal 31 2 2 6 2 2" xfId="0"/>
    <cellStyle name="Normal 31 2 2 6 3" xfId="0"/>
    <cellStyle name="Normal 31 2 2 7" xfId="0"/>
    <cellStyle name="Normal 31 2 2 7 2" xfId="0"/>
    <cellStyle name="Normal 31 2 2 8" xfId="0"/>
    <cellStyle name="Normal 31 2 3" xfId="0"/>
    <cellStyle name="Normal 31 2 3 2" xfId="0"/>
    <cellStyle name="Normal 31 2 3 2 2" xfId="0"/>
    <cellStyle name="Normal 31 2 3 2 2 2" xfId="0"/>
    <cellStyle name="Normal 31 2 3 2 2 2 2" xfId="0"/>
    <cellStyle name="Normal 31 2 3 2 2 2 2 2" xfId="0"/>
    <cellStyle name="Normal 31 2 3 2 2 2 2 2 2" xfId="0"/>
    <cellStyle name="Normal 31 2 3 2 2 2 2 3" xfId="0"/>
    <cellStyle name="Normal 31 2 3 2 2 2 3" xfId="0"/>
    <cellStyle name="Normal 31 2 3 2 2 2 3 2" xfId="0"/>
    <cellStyle name="Normal 31 2 3 2 2 2 4" xfId="0"/>
    <cellStyle name="Normal 31 2 3 2 2 3" xfId="0"/>
    <cellStyle name="Normal 31 2 3 2 2 3 2" xfId="0"/>
    <cellStyle name="Normal 31 2 3 2 2 3 2 2" xfId="0"/>
    <cellStyle name="Normal 31 2 3 2 2 3 3" xfId="0"/>
    <cellStyle name="Normal 31 2 3 2 2 4" xfId="0"/>
    <cellStyle name="Normal 31 2 3 2 2 4 2" xfId="0"/>
    <cellStyle name="Normal 31 2 3 2 2 5" xfId="0"/>
    <cellStyle name="Normal 31 2 3 2 3" xfId="0"/>
    <cellStyle name="Normal 31 2 3 2 3 2" xfId="0"/>
    <cellStyle name="Normal 31 2 3 2 3 2 2" xfId="0"/>
    <cellStyle name="Normal 31 2 3 2 3 2 2 2" xfId="0"/>
    <cellStyle name="Normal 31 2 3 2 3 2 3" xfId="0"/>
    <cellStyle name="Normal 31 2 3 2 3 3" xfId="0"/>
    <cellStyle name="Normal 31 2 3 2 3 3 2" xfId="0"/>
    <cellStyle name="Normal 31 2 3 2 3 4" xfId="0"/>
    <cellStyle name="Normal 31 2 3 2 4" xfId="0"/>
    <cellStyle name="Normal 31 2 3 2 4 2" xfId="0"/>
    <cellStyle name="Normal 31 2 3 2 4 2 2" xfId="0"/>
    <cellStyle name="Normal 31 2 3 2 4 3" xfId="0"/>
    <cellStyle name="Normal 31 2 3 2 5" xfId="0"/>
    <cellStyle name="Normal 31 2 3 2 5 2" xfId="0"/>
    <cellStyle name="Normal 31 2 3 2 6" xfId="0"/>
    <cellStyle name="Normal 31 2 3 3" xfId="0"/>
    <cellStyle name="Normal 31 2 3 3 2" xfId="0"/>
    <cellStyle name="Normal 31 2 3 3 2 2" xfId="0"/>
    <cellStyle name="Normal 31 2 3 3 2 2 2" xfId="0"/>
    <cellStyle name="Normal 31 2 3 3 2 2 2 2" xfId="0"/>
    <cellStyle name="Normal 31 2 3 3 2 2 3" xfId="0"/>
    <cellStyle name="Normal 31 2 3 3 2 3" xfId="0"/>
    <cellStyle name="Normal 31 2 3 3 2 3 2" xfId="0"/>
    <cellStyle name="Normal 31 2 3 3 2 4" xfId="0"/>
    <cellStyle name="Normal 31 2 3 3 3" xfId="0"/>
    <cellStyle name="Normal 31 2 3 3 3 2" xfId="0"/>
    <cellStyle name="Normal 31 2 3 3 3 2 2" xfId="0"/>
    <cellStyle name="Normal 31 2 3 3 3 3" xfId="0"/>
    <cellStyle name="Normal 31 2 3 3 4" xfId="0"/>
    <cellStyle name="Normal 31 2 3 3 4 2" xfId="0"/>
    <cellStyle name="Normal 31 2 3 3 5" xfId="0"/>
    <cellStyle name="Normal 31 2 3 4" xfId="0"/>
    <cellStyle name="Normal 31 2 3 4 2" xfId="0"/>
    <cellStyle name="Normal 31 2 3 4 2 2" xfId="0"/>
    <cellStyle name="Normal 31 2 3 4 2 2 2" xfId="0"/>
    <cellStyle name="Normal 31 2 3 4 2 3" xfId="0"/>
    <cellStyle name="Normal 31 2 3 4 3" xfId="0"/>
    <cellStyle name="Normal 31 2 3 4 3 2" xfId="0"/>
    <cellStyle name="Normal 31 2 3 4 4" xfId="0"/>
    <cellStyle name="Normal 31 2 3 5" xfId="0"/>
    <cellStyle name="Normal 31 2 3 5 2" xfId="0"/>
    <cellStyle name="Normal 31 2 3 5 2 2" xfId="0"/>
    <cellStyle name="Normal 31 2 3 5 3" xfId="0"/>
    <cellStyle name="Normal 31 2 3 6" xfId="0"/>
    <cellStyle name="Normal 31 2 3 6 2" xfId="0"/>
    <cellStyle name="Normal 31 2 3 7" xfId="0"/>
    <cellStyle name="Normal 31 2 4" xfId="0"/>
    <cellStyle name="Normal 31 2 4 2" xfId="0"/>
    <cellStyle name="Normal 31 2 4 2 2" xfId="0"/>
    <cellStyle name="Normal 31 2 4 2 2 2" xfId="0"/>
    <cellStyle name="Normal 31 2 4 2 2 2 2" xfId="0"/>
    <cellStyle name="Normal 31 2 4 2 2 2 2 2" xfId="0"/>
    <cellStyle name="Normal 31 2 4 2 2 2 3" xfId="0"/>
    <cellStyle name="Normal 31 2 4 2 2 3" xfId="0"/>
    <cellStyle name="Normal 31 2 4 2 2 3 2" xfId="0"/>
    <cellStyle name="Normal 31 2 4 2 2 4" xfId="0"/>
    <cellStyle name="Normal 31 2 4 2 3" xfId="0"/>
    <cellStyle name="Normal 31 2 4 2 3 2" xfId="0"/>
    <cellStyle name="Normal 31 2 4 2 3 2 2" xfId="0"/>
    <cellStyle name="Normal 31 2 4 2 3 3" xfId="0"/>
    <cellStyle name="Normal 31 2 4 2 4" xfId="0"/>
    <cellStyle name="Normal 31 2 4 2 4 2" xfId="0"/>
    <cellStyle name="Normal 31 2 4 2 5" xfId="0"/>
    <cellStyle name="Normal 31 2 4 3" xfId="0"/>
    <cellStyle name="Normal 31 2 4 3 2" xfId="0"/>
    <cellStyle name="Normal 31 2 4 3 2 2" xfId="0"/>
    <cellStyle name="Normal 31 2 4 3 2 2 2" xfId="0"/>
    <cellStyle name="Normal 31 2 4 3 2 3" xfId="0"/>
    <cellStyle name="Normal 31 2 4 3 3" xfId="0"/>
    <cellStyle name="Normal 31 2 4 3 3 2" xfId="0"/>
    <cellStyle name="Normal 31 2 4 3 4" xfId="0"/>
    <cellStyle name="Normal 31 2 4 4" xfId="0"/>
    <cellStyle name="Normal 31 2 4 4 2" xfId="0"/>
    <cellStyle name="Normal 31 2 4 4 2 2" xfId="0"/>
    <cellStyle name="Normal 31 2 4 4 3" xfId="0"/>
    <cellStyle name="Normal 31 2 4 5" xfId="0"/>
    <cellStyle name="Normal 31 2 4 5 2" xfId="0"/>
    <cellStyle name="Normal 31 2 4 6" xfId="0"/>
    <cellStyle name="Normal 31 2 5" xfId="0"/>
    <cellStyle name="Normal 31 2 5 2" xfId="0"/>
    <cellStyle name="Normal 31 2 5 2 2" xfId="0"/>
    <cellStyle name="Normal 31 2 5 2 2 2" xfId="0"/>
    <cellStyle name="Normal 31 2 5 2 2 2 2" xfId="0"/>
    <cellStyle name="Normal 31 2 5 2 2 3" xfId="0"/>
    <cellStyle name="Normal 31 2 5 2 3" xfId="0"/>
    <cellStyle name="Normal 31 2 5 2 3 2" xfId="0"/>
    <cellStyle name="Normal 31 2 5 2 4" xfId="0"/>
    <cellStyle name="Normal 31 2 5 3" xfId="0"/>
    <cellStyle name="Normal 31 2 5 3 2" xfId="0"/>
    <cellStyle name="Normal 31 2 5 3 2 2" xfId="0"/>
    <cellStyle name="Normal 31 2 5 3 3" xfId="0"/>
    <cellStyle name="Normal 31 2 5 4" xfId="0"/>
    <cellStyle name="Normal 31 2 5 4 2" xfId="0"/>
    <cellStyle name="Normal 31 2 5 5" xfId="0"/>
    <cellStyle name="Normal 31 2 6" xfId="0"/>
    <cellStyle name="Normal 31 2 6 2" xfId="0"/>
    <cellStyle name="Normal 31 2 6 2 2" xfId="0"/>
    <cellStyle name="Normal 31 2 6 2 2 2" xfId="0"/>
    <cellStyle name="Normal 31 2 6 2 3" xfId="0"/>
    <cellStyle name="Normal 31 2 6 3" xfId="0"/>
    <cellStyle name="Normal 31 2 6 3 2" xfId="0"/>
    <cellStyle name="Normal 31 2 6 4" xfId="0"/>
    <cellStyle name="Normal 31 2 7" xfId="0"/>
    <cellStyle name="Normal 31 2 7 2" xfId="0"/>
    <cellStyle name="Normal 31 2 7 2 2" xfId="0"/>
    <cellStyle name="Normal 31 2 7 3" xfId="0"/>
    <cellStyle name="Normal 31 2 8" xfId="0"/>
    <cellStyle name="Normal 31 2 8 2" xfId="0"/>
    <cellStyle name="Normal 31 2 9" xfId="0"/>
    <cellStyle name="Normal 31 3" xfId="0"/>
    <cellStyle name="Normal 31 3 2" xfId="0"/>
    <cellStyle name="Normal 31 3 2 2" xfId="0"/>
    <cellStyle name="Normal 31 3 2 2 2" xfId="0"/>
    <cellStyle name="Normal 31 3 2 2 2 2" xfId="0"/>
    <cellStyle name="Normal 31 3 2 2 2 2 2" xfId="0"/>
    <cellStyle name="Normal 31 3 2 2 2 2 2 2" xfId="0"/>
    <cellStyle name="Normal 31 3 2 2 2 2 2 2 2" xfId="0"/>
    <cellStyle name="Normal 31 3 2 2 2 2 2 3" xfId="0"/>
    <cellStyle name="Normal 31 3 2 2 2 2 3" xfId="0"/>
    <cellStyle name="Normal 31 3 2 2 2 2 3 2" xfId="0"/>
    <cellStyle name="Normal 31 3 2 2 2 2 4" xfId="0"/>
    <cellStyle name="Normal 31 3 2 2 2 3" xfId="0"/>
    <cellStyle name="Normal 31 3 2 2 2 3 2" xfId="0"/>
    <cellStyle name="Normal 31 3 2 2 2 3 2 2" xfId="0"/>
    <cellStyle name="Normal 31 3 2 2 2 3 3" xfId="0"/>
    <cellStyle name="Normal 31 3 2 2 2 4" xfId="0"/>
    <cellStyle name="Normal 31 3 2 2 2 4 2" xfId="0"/>
    <cellStyle name="Normal 31 3 2 2 2 5" xfId="0"/>
    <cellStyle name="Normal 31 3 2 2 3" xfId="0"/>
    <cellStyle name="Normal 31 3 2 2 3 2" xfId="0"/>
    <cellStyle name="Normal 31 3 2 2 3 2 2" xfId="0"/>
    <cellStyle name="Normal 31 3 2 2 3 2 2 2" xfId="0"/>
    <cellStyle name="Normal 31 3 2 2 3 2 3" xfId="0"/>
    <cellStyle name="Normal 31 3 2 2 3 3" xfId="0"/>
    <cellStyle name="Normal 31 3 2 2 3 3 2" xfId="0"/>
    <cellStyle name="Normal 31 3 2 2 3 4" xfId="0"/>
    <cellStyle name="Normal 31 3 2 2 4" xfId="0"/>
    <cellStyle name="Normal 31 3 2 2 4 2" xfId="0"/>
    <cellStyle name="Normal 31 3 2 2 4 2 2" xfId="0"/>
    <cellStyle name="Normal 31 3 2 2 4 3" xfId="0"/>
    <cellStyle name="Normal 31 3 2 2 5" xfId="0"/>
    <cellStyle name="Normal 31 3 2 2 5 2" xfId="0"/>
    <cellStyle name="Normal 31 3 2 2 6" xfId="0"/>
    <cellStyle name="Normal 31 3 2 3" xfId="0"/>
    <cellStyle name="Normal 31 3 2 3 2" xfId="0"/>
    <cellStyle name="Normal 31 3 2 3 2 2" xfId="0"/>
    <cellStyle name="Normal 31 3 2 3 2 2 2" xfId="0"/>
    <cellStyle name="Normal 31 3 2 3 2 2 2 2" xfId="0"/>
    <cellStyle name="Normal 31 3 2 3 2 2 3" xfId="0"/>
    <cellStyle name="Normal 31 3 2 3 2 3" xfId="0"/>
    <cellStyle name="Normal 31 3 2 3 2 3 2" xfId="0"/>
    <cellStyle name="Normal 31 3 2 3 2 4" xfId="0"/>
    <cellStyle name="Normal 31 3 2 3 3" xfId="0"/>
    <cellStyle name="Normal 31 3 2 3 3 2" xfId="0"/>
    <cellStyle name="Normal 31 3 2 3 3 2 2" xfId="0"/>
    <cellStyle name="Normal 31 3 2 3 3 3" xfId="0"/>
    <cellStyle name="Normal 31 3 2 3 4" xfId="0"/>
    <cellStyle name="Normal 31 3 2 3 4 2" xfId="0"/>
    <cellStyle name="Normal 31 3 2 3 5" xfId="0"/>
    <cellStyle name="Normal 31 3 2 4" xfId="0"/>
    <cellStyle name="Normal 31 3 2 4 2" xfId="0"/>
    <cellStyle name="Normal 31 3 2 4 2 2" xfId="0"/>
    <cellStyle name="Normal 31 3 2 4 2 2 2" xfId="0"/>
    <cellStyle name="Normal 31 3 2 4 2 3" xfId="0"/>
    <cellStyle name="Normal 31 3 2 4 3" xfId="0"/>
    <cellStyle name="Normal 31 3 2 4 3 2" xfId="0"/>
    <cellStyle name="Normal 31 3 2 4 4" xfId="0"/>
    <cellStyle name="Normal 31 3 2 5" xfId="0"/>
    <cellStyle name="Normal 31 3 2 5 2" xfId="0"/>
    <cellStyle name="Normal 31 3 2 5 2 2" xfId="0"/>
    <cellStyle name="Normal 31 3 2 5 3" xfId="0"/>
    <cellStyle name="Normal 31 3 2 6" xfId="0"/>
    <cellStyle name="Normal 31 3 2 6 2" xfId="0"/>
    <cellStyle name="Normal 31 3 2 7" xfId="0"/>
    <cellStyle name="Normal 31 3 3" xfId="0"/>
    <cellStyle name="Normal 31 3 3 2" xfId="0"/>
    <cellStyle name="Normal 31 3 3 2 2" xfId="0"/>
    <cellStyle name="Normal 31 3 3 2 2 2" xfId="0"/>
    <cellStyle name="Normal 31 3 3 2 2 2 2" xfId="0"/>
    <cellStyle name="Normal 31 3 3 2 2 2 2 2" xfId="0"/>
    <cellStyle name="Normal 31 3 3 2 2 2 3" xfId="0"/>
    <cellStyle name="Normal 31 3 3 2 2 3" xfId="0"/>
    <cellStyle name="Normal 31 3 3 2 2 3 2" xfId="0"/>
    <cellStyle name="Normal 31 3 3 2 2 4" xfId="0"/>
    <cellStyle name="Normal 31 3 3 2 3" xfId="0"/>
    <cellStyle name="Normal 31 3 3 2 3 2" xfId="0"/>
    <cellStyle name="Normal 31 3 3 2 3 2 2" xfId="0"/>
    <cellStyle name="Normal 31 3 3 2 3 3" xfId="0"/>
    <cellStyle name="Normal 31 3 3 2 4" xfId="0"/>
    <cellStyle name="Normal 31 3 3 2 4 2" xfId="0"/>
    <cellStyle name="Normal 31 3 3 2 5" xfId="0"/>
    <cellStyle name="Normal 31 3 3 3" xfId="0"/>
    <cellStyle name="Normal 31 3 3 3 2" xfId="0"/>
    <cellStyle name="Normal 31 3 3 3 2 2" xfId="0"/>
    <cellStyle name="Normal 31 3 3 3 2 2 2" xfId="0"/>
    <cellStyle name="Normal 31 3 3 3 2 3" xfId="0"/>
    <cellStyle name="Normal 31 3 3 3 3" xfId="0"/>
    <cellStyle name="Normal 31 3 3 3 3 2" xfId="0"/>
    <cellStyle name="Normal 31 3 3 3 4" xfId="0"/>
    <cellStyle name="Normal 31 3 3 4" xfId="0"/>
    <cellStyle name="Normal 31 3 3 4 2" xfId="0"/>
    <cellStyle name="Normal 31 3 3 4 2 2" xfId="0"/>
    <cellStyle name="Normal 31 3 3 4 3" xfId="0"/>
    <cellStyle name="Normal 31 3 3 5" xfId="0"/>
    <cellStyle name="Normal 31 3 3 5 2" xfId="0"/>
    <cellStyle name="Normal 31 3 3 6" xfId="0"/>
    <cellStyle name="Normal 31 3 4" xfId="0"/>
    <cellStyle name="Normal 31 3 4 2" xfId="0"/>
    <cellStyle name="Normal 31 3 4 2 2" xfId="0"/>
    <cellStyle name="Normal 31 3 4 2 2 2" xfId="0"/>
    <cellStyle name="Normal 31 3 4 2 2 2 2" xfId="0"/>
    <cellStyle name="Normal 31 3 4 2 2 3" xfId="0"/>
    <cellStyle name="Normal 31 3 4 2 3" xfId="0"/>
    <cellStyle name="Normal 31 3 4 2 3 2" xfId="0"/>
    <cellStyle name="Normal 31 3 4 2 4" xfId="0"/>
    <cellStyle name="Normal 31 3 4 3" xfId="0"/>
    <cellStyle name="Normal 31 3 4 3 2" xfId="0"/>
    <cellStyle name="Normal 31 3 4 3 2 2" xfId="0"/>
    <cellStyle name="Normal 31 3 4 3 3" xfId="0"/>
    <cellStyle name="Normal 31 3 4 4" xfId="0"/>
    <cellStyle name="Normal 31 3 4 4 2" xfId="0"/>
    <cellStyle name="Normal 31 3 4 5" xfId="0"/>
    <cellStyle name="Normal 31 3 5" xfId="0"/>
    <cellStyle name="Normal 31 3 5 2" xfId="0"/>
    <cellStyle name="Normal 31 3 5 2 2" xfId="0"/>
    <cellStyle name="Normal 31 3 5 2 2 2" xfId="0"/>
    <cellStyle name="Normal 31 3 5 2 3" xfId="0"/>
    <cellStyle name="Normal 31 3 5 3" xfId="0"/>
    <cellStyle name="Normal 31 3 5 3 2" xfId="0"/>
    <cellStyle name="Normal 31 3 5 4" xfId="0"/>
    <cellStyle name="Normal 31 3 6" xfId="0"/>
    <cellStyle name="Normal 31 3 6 2" xfId="0"/>
    <cellStyle name="Normal 31 3 6 2 2" xfId="0"/>
    <cellStyle name="Normal 31 3 6 3" xfId="0"/>
    <cellStyle name="Normal 31 3 7" xfId="0"/>
    <cellStyle name="Normal 31 3 7 2" xfId="0"/>
    <cellStyle name="Normal 31 3 8" xfId="0"/>
    <cellStyle name="Normal 31 4" xfId="0"/>
    <cellStyle name="Normal 31 4 2" xfId="0"/>
    <cellStyle name="Normal 31 4 2 2" xfId="0"/>
    <cellStyle name="Normal 31 4 2 2 2" xfId="0"/>
    <cellStyle name="Normal 31 4 2 2 2 2" xfId="0"/>
    <cellStyle name="Normal 31 4 2 2 2 2 2" xfId="0"/>
    <cellStyle name="Normal 31 4 2 2 2 2 2 2" xfId="0"/>
    <cellStyle name="Normal 31 4 2 2 2 2 3" xfId="0"/>
    <cellStyle name="Normal 31 4 2 2 2 3" xfId="0"/>
    <cellStyle name="Normal 31 4 2 2 2 3 2" xfId="0"/>
    <cellStyle name="Normal 31 4 2 2 2 4" xfId="0"/>
    <cellStyle name="Normal 31 4 2 2 3" xfId="0"/>
    <cellStyle name="Normal 31 4 2 2 3 2" xfId="0"/>
    <cellStyle name="Normal 31 4 2 2 3 2 2" xfId="0"/>
    <cellStyle name="Normal 31 4 2 2 3 3" xfId="0"/>
    <cellStyle name="Normal 31 4 2 2 4" xfId="0"/>
    <cellStyle name="Normal 31 4 2 2 4 2" xfId="0"/>
    <cellStyle name="Normal 31 4 2 2 5" xfId="0"/>
    <cellStyle name="Normal 31 4 2 3" xfId="0"/>
    <cellStyle name="Normal 31 4 2 3 2" xfId="0"/>
    <cellStyle name="Normal 31 4 2 3 2 2" xfId="0"/>
    <cellStyle name="Normal 31 4 2 3 2 2 2" xfId="0"/>
    <cellStyle name="Normal 31 4 2 3 2 3" xfId="0"/>
    <cellStyle name="Normal 31 4 2 3 3" xfId="0"/>
    <cellStyle name="Normal 31 4 2 3 3 2" xfId="0"/>
    <cellStyle name="Normal 31 4 2 3 4" xfId="0"/>
    <cellStyle name="Normal 31 4 2 4" xfId="0"/>
    <cellStyle name="Normal 31 4 2 4 2" xfId="0"/>
    <cellStyle name="Normal 31 4 2 4 2 2" xfId="0"/>
    <cellStyle name="Normal 31 4 2 4 3" xfId="0"/>
    <cellStyle name="Normal 31 4 2 5" xfId="0"/>
    <cellStyle name="Normal 31 4 2 5 2" xfId="0"/>
    <cellStyle name="Normal 31 4 2 6" xfId="0"/>
    <cellStyle name="Normal 31 4 3" xfId="0"/>
    <cellStyle name="Normal 31 4 3 2" xfId="0"/>
    <cellStyle name="Normal 31 4 3 2 2" xfId="0"/>
    <cellStyle name="Normal 31 4 3 2 2 2" xfId="0"/>
    <cellStyle name="Normal 31 4 3 2 2 2 2" xfId="0"/>
    <cellStyle name="Normal 31 4 3 2 2 3" xfId="0"/>
    <cellStyle name="Normal 31 4 3 2 3" xfId="0"/>
    <cellStyle name="Normal 31 4 3 2 3 2" xfId="0"/>
    <cellStyle name="Normal 31 4 3 2 4" xfId="0"/>
    <cellStyle name="Normal 31 4 3 3" xfId="0"/>
    <cellStyle name="Normal 31 4 3 3 2" xfId="0"/>
    <cellStyle name="Normal 31 4 3 3 2 2" xfId="0"/>
    <cellStyle name="Normal 31 4 3 3 3" xfId="0"/>
    <cellStyle name="Normal 31 4 3 4" xfId="0"/>
    <cellStyle name="Normal 31 4 3 4 2" xfId="0"/>
    <cellStyle name="Normal 31 4 3 5" xfId="0"/>
    <cellStyle name="Normal 31 4 4" xfId="0"/>
    <cellStyle name="Normal 31 4 4 2" xfId="0"/>
    <cellStyle name="Normal 31 4 4 2 2" xfId="0"/>
    <cellStyle name="Normal 31 4 4 2 2 2" xfId="0"/>
    <cellStyle name="Normal 31 4 4 2 3" xfId="0"/>
    <cellStyle name="Normal 31 4 4 3" xfId="0"/>
    <cellStyle name="Normal 31 4 4 3 2" xfId="0"/>
    <cellStyle name="Normal 31 4 4 4" xfId="0"/>
    <cellStyle name="Normal 31 4 5" xfId="0"/>
    <cellStyle name="Normal 31 4 5 2" xfId="0"/>
    <cellStyle name="Normal 31 4 5 2 2" xfId="0"/>
    <cellStyle name="Normal 31 4 5 3" xfId="0"/>
    <cellStyle name="Normal 31 4 6" xfId="0"/>
    <cellStyle name="Normal 31 4 6 2" xfId="0"/>
    <cellStyle name="Normal 31 4 7" xfId="0"/>
    <cellStyle name="Normal 31 5" xfId="0"/>
    <cellStyle name="Normal 31 5 2" xfId="0"/>
    <cellStyle name="Normal 31 5 2 2" xfId="0"/>
    <cellStyle name="Normal 31 5 2 2 2" xfId="0"/>
    <cellStyle name="Normal 31 5 2 2 2 2" xfId="0"/>
    <cellStyle name="Normal 31 5 2 2 2 2 2" xfId="0"/>
    <cellStyle name="Normal 31 5 2 2 2 3" xfId="0"/>
    <cellStyle name="Normal 31 5 2 2 3" xfId="0"/>
    <cellStyle name="Normal 31 5 2 2 3 2" xfId="0"/>
    <cellStyle name="Normal 31 5 2 2 4" xfId="0"/>
    <cellStyle name="Normal 31 5 2 3" xfId="0"/>
    <cellStyle name="Normal 31 5 2 3 2" xfId="0"/>
    <cellStyle name="Normal 31 5 2 3 2 2" xfId="0"/>
    <cellStyle name="Normal 31 5 2 3 3" xfId="0"/>
    <cellStyle name="Normal 31 5 2 4" xfId="0"/>
    <cellStyle name="Normal 31 5 2 4 2" xfId="0"/>
    <cellStyle name="Normal 31 5 2 5" xfId="0"/>
    <cellStyle name="Normal 31 5 3" xfId="0"/>
    <cellStyle name="Normal 31 5 3 2" xfId="0"/>
    <cellStyle name="Normal 31 5 3 2 2" xfId="0"/>
    <cellStyle name="Normal 31 5 3 2 2 2" xfId="0"/>
    <cellStyle name="Normal 31 5 3 2 3" xfId="0"/>
    <cellStyle name="Normal 31 5 3 3" xfId="0"/>
    <cellStyle name="Normal 31 5 3 3 2" xfId="0"/>
    <cellStyle name="Normal 31 5 3 4" xfId="0"/>
    <cellStyle name="Normal 31 5 4" xfId="0"/>
    <cellStyle name="Normal 31 5 4 2" xfId="0"/>
    <cellStyle name="Normal 31 5 4 2 2" xfId="0"/>
    <cellStyle name="Normal 31 5 4 3" xfId="0"/>
    <cellStyle name="Normal 31 5 5" xfId="0"/>
    <cellStyle name="Normal 31 5 5 2" xfId="0"/>
    <cellStyle name="Normal 31 5 6" xfId="0"/>
    <cellStyle name="Normal 31 6" xfId="0"/>
    <cellStyle name="Normal 31 6 2" xfId="0"/>
    <cellStyle name="Normal 31 6 2 2" xfId="0"/>
    <cellStyle name="Normal 31 6 2 2 2" xfId="0"/>
    <cellStyle name="Normal 31 6 2 2 2 2" xfId="0"/>
    <cellStyle name="Normal 31 6 2 2 3" xfId="0"/>
    <cellStyle name="Normal 31 6 2 3" xfId="0"/>
    <cellStyle name="Normal 31 6 2 3 2" xfId="0"/>
    <cellStyle name="Normal 31 6 2 4" xfId="0"/>
    <cellStyle name="Normal 31 6 3" xfId="0"/>
    <cellStyle name="Normal 31 6 3 2" xfId="0"/>
    <cellStyle name="Normal 31 6 3 2 2" xfId="0"/>
    <cellStyle name="Normal 31 6 3 3" xfId="0"/>
    <cellStyle name="Normal 31 6 4" xfId="0"/>
    <cellStyle name="Normal 31 6 4 2" xfId="0"/>
    <cellStyle name="Normal 31 6 5" xfId="0"/>
    <cellStyle name="Normal 31 7" xfId="0"/>
    <cellStyle name="Normal 31 7 2" xfId="0"/>
    <cellStyle name="Normal 31 7 2 2" xfId="0"/>
    <cellStyle name="Normal 31 7 2 2 2" xfId="0"/>
    <cellStyle name="Normal 31 7 2 3" xfId="0"/>
    <cellStyle name="Normal 31 7 3" xfId="0"/>
    <cellStyle name="Normal 31 7 3 2" xfId="0"/>
    <cellStyle name="Normal 31 7 4" xfId="0"/>
    <cellStyle name="Normal 31 8" xfId="0"/>
    <cellStyle name="Normal 31 8 2" xfId="0"/>
    <cellStyle name="Normal 31 8 2 2" xfId="0"/>
    <cellStyle name="Normal 31 8 3" xfId="0"/>
    <cellStyle name="Normal 31 9" xfId="0"/>
    <cellStyle name="Normal 31 9 2" xfId="0"/>
    <cellStyle name="Normal 32" xfId="0"/>
    <cellStyle name="Normal 32 10" xfId="0"/>
    <cellStyle name="Normal 32 11" xfId="0"/>
    <cellStyle name="Normal 32 12" xfId="0"/>
    <cellStyle name="Normal 32 2" xfId="0"/>
    <cellStyle name="Normal 32 2 2" xfId="0"/>
    <cellStyle name="Normal 32 2 2 2" xfId="0"/>
    <cellStyle name="Normal 32 2 2 2 2" xfId="0"/>
    <cellStyle name="Normal 32 2 2 2 2 2" xfId="0"/>
    <cellStyle name="Normal 32 2 2 2 2 2 2" xfId="0"/>
    <cellStyle name="Normal 32 2 2 2 2 2 2 2" xfId="0"/>
    <cellStyle name="Normal 32 2 2 2 2 2 2 2 2" xfId="0"/>
    <cellStyle name="Normal 32 2 2 2 2 2 2 2 2 2" xfId="0"/>
    <cellStyle name="Normal 32 2 2 2 2 2 2 2 3" xfId="0"/>
    <cellStyle name="Normal 32 2 2 2 2 2 2 3" xfId="0"/>
    <cellStyle name="Normal 32 2 2 2 2 2 2 3 2" xfId="0"/>
    <cellStyle name="Normal 32 2 2 2 2 2 2 4" xfId="0"/>
    <cellStyle name="Normal 32 2 2 2 2 2 3" xfId="0"/>
    <cellStyle name="Normal 32 2 2 2 2 2 3 2" xfId="0"/>
    <cellStyle name="Normal 32 2 2 2 2 2 3 2 2" xfId="0"/>
    <cellStyle name="Normal 32 2 2 2 2 2 3 3" xfId="0"/>
    <cellStyle name="Normal 32 2 2 2 2 2 4" xfId="0"/>
    <cellStyle name="Normal 32 2 2 2 2 2 4 2" xfId="0"/>
    <cellStyle name="Normal 32 2 2 2 2 2 5" xfId="0"/>
    <cellStyle name="Normal 32 2 2 2 2 3" xfId="0"/>
    <cellStyle name="Normal 32 2 2 2 2 3 2" xfId="0"/>
    <cellStyle name="Normal 32 2 2 2 2 3 2 2" xfId="0"/>
    <cellStyle name="Normal 32 2 2 2 2 3 2 2 2" xfId="0"/>
    <cellStyle name="Normal 32 2 2 2 2 3 2 3" xfId="0"/>
    <cellStyle name="Normal 32 2 2 2 2 3 3" xfId="0"/>
    <cellStyle name="Normal 32 2 2 2 2 3 3 2" xfId="0"/>
    <cellStyle name="Normal 32 2 2 2 2 3 4" xfId="0"/>
    <cellStyle name="Normal 32 2 2 2 2 4" xfId="0"/>
    <cellStyle name="Normal 32 2 2 2 2 4 2" xfId="0"/>
    <cellStyle name="Normal 32 2 2 2 2 4 2 2" xfId="0"/>
    <cellStyle name="Normal 32 2 2 2 2 4 3" xfId="0"/>
    <cellStyle name="Normal 32 2 2 2 2 5" xfId="0"/>
    <cellStyle name="Normal 32 2 2 2 2 5 2" xfId="0"/>
    <cellStyle name="Normal 32 2 2 2 2 6" xfId="0"/>
    <cellStyle name="Normal 32 2 2 2 3" xfId="0"/>
    <cellStyle name="Normal 32 2 2 2 3 2" xfId="0"/>
    <cellStyle name="Normal 32 2 2 2 3 2 2" xfId="0"/>
    <cellStyle name="Normal 32 2 2 2 3 2 2 2" xfId="0"/>
    <cellStyle name="Normal 32 2 2 2 3 2 2 2 2" xfId="0"/>
    <cellStyle name="Normal 32 2 2 2 3 2 2 3" xfId="0"/>
    <cellStyle name="Normal 32 2 2 2 3 2 3" xfId="0"/>
    <cellStyle name="Normal 32 2 2 2 3 2 3 2" xfId="0"/>
    <cellStyle name="Normal 32 2 2 2 3 2 4" xfId="0"/>
    <cellStyle name="Normal 32 2 2 2 3 3" xfId="0"/>
    <cellStyle name="Normal 32 2 2 2 3 3 2" xfId="0"/>
    <cellStyle name="Normal 32 2 2 2 3 3 2 2" xfId="0"/>
    <cellStyle name="Normal 32 2 2 2 3 3 3" xfId="0"/>
    <cellStyle name="Normal 32 2 2 2 3 4" xfId="0"/>
    <cellStyle name="Normal 32 2 2 2 3 4 2" xfId="0"/>
    <cellStyle name="Normal 32 2 2 2 3 5" xfId="0"/>
    <cellStyle name="Normal 32 2 2 2 4" xfId="0"/>
    <cellStyle name="Normal 32 2 2 2 4 2" xfId="0"/>
    <cellStyle name="Normal 32 2 2 2 4 2 2" xfId="0"/>
    <cellStyle name="Normal 32 2 2 2 4 2 2 2" xfId="0"/>
    <cellStyle name="Normal 32 2 2 2 4 2 3" xfId="0"/>
    <cellStyle name="Normal 32 2 2 2 4 3" xfId="0"/>
    <cellStyle name="Normal 32 2 2 2 4 3 2" xfId="0"/>
    <cellStyle name="Normal 32 2 2 2 4 4" xfId="0"/>
    <cellStyle name="Normal 32 2 2 2 5" xfId="0"/>
    <cellStyle name="Normal 32 2 2 2 5 2" xfId="0"/>
    <cellStyle name="Normal 32 2 2 2 5 2 2" xfId="0"/>
    <cellStyle name="Normal 32 2 2 2 5 3" xfId="0"/>
    <cellStyle name="Normal 32 2 2 2 6" xfId="0"/>
    <cellStyle name="Normal 32 2 2 2 6 2" xfId="0"/>
    <cellStyle name="Normal 32 2 2 2 7" xfId="0"/>
    <cellStyle name="Normal 32 2 2 3" xfId="0"/>
    <cellStyle name="Normal 32 2 2 3 2" xfId="0"/>
    <cellStyle name="Normal 32 2 2 3 2 2" xfId="0"/>
    <cellStyle name="Normal 32 2 2 3 2 2 2" xfId="0"/>
    <cellStyle name="Normal 32 2 2 3 2 2 2 2" xfId="0"/>
    <cellStyle name="Normal 32 2 2 3 2 2 2 2 2" xfId="0"/>
    <cellStyle name="Normal 32 2 2 3 2 2 2 3" xfId="0"/>
    <cellStyle name="Normal 32 2 2 3 2 2 3" xfId="0"/>
    <cellStyle name="Normal 32 2 2 3 2 2 3 2" xfId="0"/>
    <cellStyle name="Normal 32 2 2 3 2 2 4" xfId="0"/>
    <cellStyle name="Normal 32 2 2 3 2 3" xfId="0"/>
    <cellStyle name="Normal 32 2 2 3 2 3 2" xfId="0"/>
    <cellStyle name="Normal 32 2 2 3 2 3 2 2" xfId="0"/>
    <cellStyle name="Normal 32 2 2 3 2 3 3" xfId="0"/>
    <cellStyle name="Normal 32 2 2 3 2 4" xfId="0"/>
    <cellStyle name="Normal 32 2 2 3 2 4 2" xfId="0"/>
    <cellStyle name="Normal 32 2 2 3 2 5" xfId="0"/>
    <cellStyle name="Normal 32 2 2 3 3" xfId="0"/>
    <cellStyle name="Normal 32 2 2 3 3 2" xfId="0"/>
    <cellStyle name="Normal 32 2 2 3 3 2 2" xfId="0"/>
    <cellStyle name="Normal 32 2 2 3 3 2 2 2" xfId="0"/>
    <cellStyle name="Normal 32 2 2 3 3 2 3" xfId="0"/>
    <cellStyle name="Normal 32 2 2 3 3 3" xfId="0"/>
    <cellStyle name="Normal 32 2 2 3 3 3 2" xfId="0"/>
    <cellStyle name="Normal 32 2 2 3 3 4" xfId="0"/>
    <cellStyle name="Normal 32 2 2 3 4" xfId="0"/>
    <cellStyle name="Normal 32 2 2 3 4 2" xfId="0"/>
    <cellStyle name="Normal 32 2 2 3 4 2 2" xfId="0"/>
    <cellStyle name="Normal 32 2 2 3 4 3" xfId="0"/>
    <cellStyle name="Normal 32 2 2 3 5" xfId="0"/>
    <cellStyle name="Normal 32 2 2 3 5 2" xfId="0"/>
    <cellStyle name="Normal 32 2 2 3 6" xfId="0"/>
    <cellStyle name="Normal 32 2 2 4" xfId="0"/>
    <cellStyle name="Normal 32 2 2 4 2" xfId="0"/>
    <cellStyle name="Normal 32 2 2 4 2 2" xfId="0"/>
    <cellStyle name="Normal 32 2 2 4 2 2 2" xfId="0"/>
    <cellStyle name="Normal 32 2 2 4 2 2 2 2" xfId="0"/>
    <cellStyle name="Normal 32 2 2 4 2 2 3" xfId="0"/>
    <cellStyle name="Normal 32 2 2 4 2 3" xfId="0"/>
    <cellStyle name="Normal 32 2 2 4 2 3 2" xfId="0"/>
    <cellStyle name="Normal 32 2 2 4 2 4" xfId="0"/>
    <cellStyle name="Normal 32 2 2 4 3" xfId="0"/>
    <cellStyle name="Normal 32 2 2 4 3 2" xfId="0"/>
    <cellStyle name="Normal 32 2 2 4 3 2 2" xfId="0"/>
    <cellStyle name="Normal 32 2 2 4 3 3" xfId="0"/>
    <cellStyle name="Normal 32 2 2 4 4" xfId="0"/>
    <cellStyle name="Normal 32 2 2 4 4 2" xfId="0"/>
    <cellStyle name="Normal 32 2 2 4 5" xfId="0"/>
    <cellStyle name="Normal 32 2 2 5" xfId="0"/>
    <cellStyle name="Normal 32 2 2 5 2" xfId="0"/>
    <cellStyle name="Normal 32 2 2 5 2 2" xfId="0"/>
    <cellStyle name="Normal 32 2 2 5 2 2 2" xfId="0"/>
    <cellStyle name="Normal 32 2 2 5 2 3" xfId="0"/>
    <cellStyle name="Normal 32 2 2 5 3" xfId="0"/>
    <cellStyle name="Normal 32 2 2 5 3 2" xfId="0"/>
    <cellStyle name="Normal 32 2 2 5 4" xfId="0"/>
    <cellStyle name="Normal 32 2 2 6" xfId="0"/>
    <cellStyle name="Normal 32 2 2 6 2" xfId="0"/>
    <cellStyle name="Normal 32 2 2 6 2 2" xfId="0"/>
    <cellStyle name="Normal 32 2 2 6 3" xfId="0"/>
    <cellStyle name="Normal 32 2 2 7" xfId="0"/>
    <cellStyle name="Normal 32 2 2 7 2" xfId="0"/>
    <cellStyle name="Normal 32 2 2 8" xfId="0"/>
    <cellStyle name="Normal 32 2 3" xfId="0"/>
    <cellStyle name="Normal 32 2 3 2" xfId="0"/>
    <cellStyle name="Normal 32 2 3 2 2" xfId="0"/>
    <cellStyle name="Normal 32 2 3 2 2 2" xfId="0"/>
    <cellStyle name="Normal 32 2 3 2 2 2 2" xfId="0"/>
    <cellStyle name="Normal 32 2 3 2 2 2 2 2" xfId="0"/>
    <cellStyle name="Normal 32 2 3 2 2 2 2 2 2" xfId="0"/>
    <cellStyle name="Normal 32 2 3 2 2 2 2 3" xfId="0"/>
    <cellStyle name="Normal 32 2 3 2 2 2 3" xfId="0"/>
    <cellStyle name="Normal 32 2 3 2 2 2 3 2" xfId="0"/>
    <cellStyle name="Normal 32 2 3 2 2 2 4" xfId="0"/>
    <cellStyle name="Normal 32 2 3 2 2 3" xfId="0"/>
    <cellStyle name="Normal 32 2 3 2 2 3 2" xfId="0"/>
    <cellStyle name="Normal 32 2 3 2 2 3 2 2" xfId="0"/>
    <cellStyle name="Normal 32 2 3 2 2 3 3" xfId="0"/>
    <cellStyle name="Normal 32 2 3 2 2 4" xfId="0"/>
    <cellStyle name="Normal 32 2 3 2 2 4 2" xfId="0"/>
    <cellStyle name="Normal 32 2 3 2 2 5" xfId="0"/>
    <cellStyle name="Normal 32 2 3 2 3" xfId="0"/>
    <cellStyle name="Normal 32 2 3 2 3 2" xfId="0"/>
    <cellStyle name="Normal 32 2 3 2 3 2 2" xfId="0"/>
    <cellStyle name="Normal 32 2 3 2 3 2 2 2" xfId="0"/>
    <cellStyle name="Normal 32 2 3 2 3 2 3" xfId="0"/>
    <cellStyle name="Normal 32 2 3 2 3 3" xfId="0"/>
    <cellStyle name="Normal 32 2 3 2 3 3 2" xfId="0"/>
    <cellStyle name="Normal 32 2 3 2 3 4" xfId="0"/>
    <cellStyle name="Normal 32 2 3 2 4" xfId="0"/>
    <cellStyle name="Normal 32 2 3 2 4 2" xfId="0"/>
    <cellStyle name="Normal 32 2 3 2 4 2 2" xfId="0"/>
    <cellStyle name="Normal 32 2 3 2 4 3" xfId="0"/>
    <cellStyle name="Normal 32 2 3 2 5" xfId="0"/>
    <cellStyle name="Normal 32 2 3 2 5 2" xfId="0"/>
    <cellStyle name="Normal 32 2 3 2 6" xfId="0"/>
    <cellStyle name="Normal 32 2 3 3" xfId="0"/>
    <cellStyle name="Normal 32 2 3 3 2" xfId="0"/>
    <cellStyle name="Normal 32 2 3 3 2 2" xfId="0"/>
    <cellStyle name="Normal 32 2 3 3 2 2 2" xfId="0"/>
    <cellStyle name="Normal 32 2 3 3 2 2 2 2" xfId="0"/>
    <cellStyle name="Normal 32 2 3 3 2 2 3" xfId="0"/>
    <cellStyle name="Normal 32 2 3 3 2 3" xfId="0"/>
    <cellStyle name="Normal 32 2 3 3 2 3 2" xfId="0"/>
    <cellStyle name="Normal 32 2 3 3 2 4" xfId="0"/>
    <cellStyle name="Normal 32 2 3 3 3" xfId="0"/>
    <cellStyle name="Normal 32 2 3 3 3 2" xfId="0"/>
    <cellStyle name="Normal 32 2 3 3 3 2 2" xfId="0"/>
    <cellStyle name="Normal 32 2 3 3 3 3" xfId="0"/>
    <cellStyle name="Normal 32 2 3 3 4" xfId="0"/>
    <cellStyle name="Normal 32 2 3 3 4 2" xfId="0"/>
    <cellStyle name="Normal 32 2 3 3 5" xfId="0"/>
    <cellStyle name="Normal 32 2 3 4" xfId="0"/>
    <cellStyle name="Normal 32 2 3 4 2" xfId="0"/>
    <cellStyle name="Normal 32 2 3 4 2 2" xfId="0"/>
    <cellStyle name="Normal 32 2 3 4 2 2 2" xfId="0"/>
    <cellStyle name="Normal 32 2 3 4 2 3" xfId="0"/>
    <cellStyle name="Normal 32 2 3 4 3" xfId="0"/>
    <cellStyle name="Normal 32 2 3 4 3 2" xfId="0"/>
    <cellStyle name="Normal 32 2 3 4 4" xfId="0"/>
    <cellStyle name="Normal 32 2 3 5" xfId="0"/>
    <cellStyle name="Normal 32 2 3 5 2" xfId="0"/>
    <cellStyle name="Normal 32 2 3 5 2 2" xfId="0"/>
    <cellStyle name="Normal 32 2 3 5 3" xfId="0"/>
    <cellStyle name="Normal 32 2 3 6" xfId="0"/>
    <cellStyle name="Normal 32 2 3 6 2" xfId="0"/>
    <cellStyle name="Normal 32 2 3 7" xfId="0"/>
    <cellStyle name="Normal 32 2 4" xfId="0"/>
    <cellStyle name="Normal 32 2 4 2" xfId="0"/>
    <cellStyle name="Normal 32 2 4 2 2" xfId="0"/>
    <cellStyle name="Normal 32 2 4 2 2 2" xfId="0"/>
    <cellStyle name="Normal 32 2 4 2 2 2 2" xfId="0"/>
    <cellStyle name="Normal 32 2 4 2 2 2 2 2" xfId="0"/>
    <cellStyle name="Normal 32 2 4 2 2 2 3" xfId="0"/>
    <cellStyle name="Normal 32 2 4 2 2 3" xfId="0"/>
    <cellStyle name="Normal 32 2 4 2 2 3 2" xfId="0"/>
    <cellStyle name="Normal 32 2 4 2 2 4" xfId="0"/>
    <cellStyle name="Normal 32 2 4 2 3" xfId="0"/>
    <cellStyle name="Normal 32 2 4 2 3 2" xfId="0"/>
    <cellStyle name="Normal 32 2 4 2 3 2 2" xfId="0"/>
    <cellStyle name="Normal 32 2 4 2 3 3" xfId="0"/>
    <cellStyle name="Normal 32 2 4 2 4" xfId="0"/>
    <cellStyle name="Normal 32 2 4 2 4 2" xfId="0"/>
    <cellStyle name="Normal 32 2 4 2 5" xfId="0"/>
    <cellStyle name="Normal 32 2 4 3" xfId="0"/>
    <cellStyle name="Normal 32 2 4 3 2" xfId="0"/>
    <cellStyle name="Normal 32 2 4 3 2 2" xfId="0"/>
    <cellStyle name="Normal 32 2 4 3 2 2 2" xfId="0"/>
    <cellStyle name="Normal 32 2 4 3 2 3" xfId="0"/>
    <cellStyle name="Normal 32 2 4 3 3" xfId="0"/>
    <cellStyle name="Normal 32 2 4 3 3 2" xfId="0"/>
    <cellStyle name="Normal 32 2 4 3 4" xfId="0"/>
    <cellStyle name="Normal 32 2 4 4" xfId="0"/>
    <cellStyle name="Normal 32 2 4 4 2" xfId="0"/>
    <cellStyle name="Normal 32 2 4 4 2 2" xfId="0"/>
    <cellStyle name="Normal 32 2 4 4 3" xfId="0"/>
    <cellStyle name="Normal 32 2 4 5" xfId="0"/>
    <cellStyle name="Normal 32 2 4 5 2" xfId="0"/>
    <cellStyle name="Normal 32 2 4 6" xfId="0"/>
    <cellStyle name="Normal 32 2 5" xfId="0"/>
    <cellStyle name="Normal 32 2 5 2" xfId="0"/>
    <cellStyle name="Normal 32 2 5 2 2" xfId="0"/>
    <cellStyle name="Normal 32 2 5 2 2 2" xfId="0"/>
    <cellStyle name="Normal 32 2 5 2 2 2 2" xfId="0"/>
    <cellStyle name="Normal 32 2 5 2 2 3" xfId="0"/>
    <cellStyle name="Normal 32 2 5 2 3" xfId="0"/>
    <cellStyle name="Normal 32 2 5 2 3 2" xfId="0"/>
    <cellStyle name="Normal 32 2 5 2 4" xfId="0"/>
    <cellStyle name="Normal 32 2 5 3" xfId="0"/>
    <cellStyle name="Normal 32 2 5 3 2" xfId="0"/>
    <cellStyle name="Normal 32 2 5 3 2 2" xfId="0"/>
    <cellStyle name="Normal 32 2 5 3 3" xfId="0"/>
    <cellStyle name="Normal 32 2 5 4" xfId="0"/>
    <cellStyle name="Normal 32 2 5 4 2" xfId="0"/>
    <cellStyle name="Normal 32 2 5 5" xfId="0"/>
    <cellStyle name="Normal 32 2 6" xfId="0"/>
    <cellStyle name="Normal 32 2 6 2" xfId="0"/>
    <cellStyle name="Normal 32 2 6 2 2" xfId="0"/>
    <cellStyle name="Normal 32 2 6 2 2 2" xfId="0"/>
    <cellStyle name="Normal 32 2 6 2 3" xfId="0"/>
    <cellStyle name="Normal 32 2 6 3" xfId="0"/>
    <cellStyle name="Normal 32 2 6 3 2" xfId="0"/>
    <cellStyle name="Normal 32 2 6 4" xfId="0"/>
    <cellStyle name="Normal 32 2 7" xfId="0"/>
    <cellStyle name="Normal 32 2 7 2" xfId="0"/>
    <cellStyle name="Normal 32 2 7 2 2" xfId="0"/>
    <cellStyle name="Normal 32 2 7 3" xfId="0"/>
    <cellStyle name="Normal 32 2 8" xfId="0"/>
    <cellStyle name="Normal 32 2 8 2" xfId="0"/>
    <cellStyle name="Normal 32 2 9" xfId="0"/>
    <cellStyle name="Normal 32 3" xfId="0"/>
    <cellStyle name="Normal 32 3 2" xfId="0"/>
    <cellStyle name="Normal 32 3 2 2" xfId="0"/>
    <cellStyle name="Normal 32 3 2 2 2" xfId="0"/>
    <cellStyle name="Normal 32 3 2 2 2 2" xfId="0"/>
    <cellStyle name="Normal 32 3 2 2 2 2 2" xfId="0"/>
    <cellStyle name="Normal 32 3 2 2 2 2 2 2" xfId="0"/>
    <cellStyle name="Normal 32 3 2 2 2 2 2 2 2" xfId="0"/>
    <cellStyle name="Normal 32 3 2 2 2 2 2 3" xfId="0"/>
    <cellStyle name="Normal 32 3 2 2 2 2 3" xfId="0"/>
    <cellStyle name="Normal 32 3 2 2 2 2 3 2" xfId="0"/>
    <cellStyle name="Normal 32 3 2 2 2 2 4" xfId="0"/>
    <cellStyle name="Normal 32 3 2 2 2 3" xfId="0"/>
    <cellStyle name="Normal 32 3 2 2 2 3 2" xfId="0"/>
    <cellStyle name="Normal 32 3 2 2 2 3 2 2" xfId="0"/>
    <cellStyle name="Normal 32 3 2 2 2 3 3" xfId="0"/>
    <cellStyle name="Normal 32 3 2 2 2 4" xfId="0"/>
    <cellStyle name="Normal 32 3 2 2 2 4 2" xfId="0"/>
    <cellStyle name="Normal 32 3 2 2 2 5" xfId="0"/>
    <cellStyle name="Normal 32 3 2 2 3" xfId="0"/>
    <cellStyle name="Normal 32 3 2 2 3 2" xfId="0"/>
    <cellStyle name="Normal 32 3 2 2 3 2 2" xfId="0"/>
    <cellStyle name="Normal 32 3 2 2 3 2 2 2" xfId="0"/>
    <cellStyle name="Normal 32 3 2 2 3 2 3" xfId="0"/>
    <cellStyle name="Normal 32 3 2 2 3 3" xfId="0"/>
    <cellStyle name="Normal 32 3 2 2 3 3 2" xfId="0"/>
    <cellStyle name="Normal 32 3 2 2 3 4" xfId="0"/>
    <cellStyle name="Normal 32 3 2 2 4" xfId="0"/>
    <cellStyle name="Normal 32 3 2 2 4 2" xfId="0"/>
    <cellStyle name="Normal 32 3 2 2 4 2 2" xfId="0"/>
    <cellStyle name="Normal 32 3 2 2 4 3" xfId="0"/>
    <cellStyle name="Normal 32 3 2 2 5" xfId="0"/>
    <cellStyle name="Normal 32 3 2 2 5 2" xfId="0"/>
    <cellStyle name="Normal 32 3 2 2 6" xfId="0"/>
    <cellStyle name="Normal 32 3 2 3" xfId="0"/>
    <cellStyle name="Normal 32 3 2 3 2" xfId="0"/>
    <cellStyle name="Normal 32 3 2 3 2 2" xfId="0"/>
    <cellStyle name="Normal 32 3 2 3 2 2 2" xfId="0"/>
    <cellStyle name="Normal 32 3 2 3 2 2 2 2" xfId="0"/>
    <cellStyle name="Normal 32 3 2 3 2 2 3" xfId="0"/>
    <cellStyle name="Normal 32 3 2 3 2 3" xfId="0"/>
    <cellStyle name="Normal 32 3 2 3 2 3 2" xfId="0"/>
    <cellStyle name="Normal 32 3 2 3 2 4" xfId="0"/>
    <cellStyle name="Normal 32 3 2 3 3" xfId="0"/>
    <cellStyle name="Normal 32 3 2 3 3 2" xfId="0"/>
    <cellStyle name="Normal 32 3 2 3 3 2 2" xfId="0"/>
    <cellStyle name="Normal 32 3 2 3 3 3" xfId="0"/>
    <cellStyle name="Normal 32 3 2 3 4" xfId="0"/>
    <cellStyle name="Normal 32 3 2 3 4 2" xfId="0"/>
    <cellStyle name="Normal 32 3 2 3 5" xfId="0"/>
    <cellStyle name="Normal 32 3 2 4" xfId="0"/>
    <cellStyle name="Normal 32 3 2 4 2" xfId="0"/>
    <cellStyle name="Normal 32 3 2 4 2 2" xfId="0"/>
    <cellStyle name="Normal 32 3 2 4 2 2 2" xfId="0"/>
    <cellStyle name="Normal 32 3 2 4 2 3" xfId="0"/>
    <cellStyle name="Normal 32 3 2 4 3" xfId="0"/>
    <cellStyle name="Normal 32 3 2 4 3 2" xfId="0"/>
    <cellStyle name="Normal 32 3 2 4 4" xfId="0"/>
    <cellStyle name="Normal 32 3 2 5" xfId="0"/>
    <cellStyle name="Normal 32 3 2 5 2" xfId="0"/>
    <cellStyle name="Normal 32 3 2 5 2 2" xfId="0"/>
    <cellStyle name="Normal 32 3 2 5 3" xfId="0"/>
    <cellStyle name="Normal 32 3 2 6" xfId="0"/>
    <cellStyle name="Normal 32 3 2 6 2" xfId="0"/>
    <cellStyle name="Normal 32 3 2 7" xfId="0"/>
    <cellStyle name="Normal 32 3 3" xfId="0"/>
    <cellStyle name="Normal 32 3 3 2" xfId="0"/>
    <cellStyle name="Normal 32 3 3 2 2" xfId="0"/>
    <cellStyle name="Normal 32 3 3 2 2 2" xfId="0"/>
    <cellStyle name="Normal 32 3 3 2 2 2 2" xfId="0"/>
    <cellStyle name="Normal 32 3 3 2 2 2 2 2" xfId="0"/>
    <cellStyle name="Normal 32 3 3 2 2 2 3" xfId="0"/>
    <cellStyle name="Normal 32 3 3 2 2 3" xfId="0"/>
    <cellStyle name="Normal 32 3 3 2 2 3 2" xfId="0"/>
    <cellStyle name="Normal 32 3 3 2 2 4" xfId="0"/>
    <cellStyle name="Normal 32 3 3 2 3" xfId="0"/>
    <cellStyle name="Normal 32 3 3 2 3 2" xfId="0"/>
    <cellStyle name="Normal 32 3 3 2 3 2 2" xfId="0"/>
    <cellStyle name="Normal 32 3 3 2 3 3" xfId="0"/>
    <cellStyle name="Normal 32 3 3 2 4" xfId="0"/>
    <cellStyle name="Normal 32 3 3 2 4 2" xfId="0"/>
    <cellStyle name="Normal 32 3 3 2 5" xfId="0"/>
    <cellStyle name="Normal 32 3 3 3" xfId="0"/>
    <cellStyle name="Normal 32 3 3 3 2" xfId="0"/>
    <cellStyle name="Normal 32 3 3 3 2 2" xfId="0"/>
    <cellStyle name="Normal 32 3 3 3 2 2 2" xfId="0"/>
    <cellStyle name="Normal 32 3 3 3 2 3" xfId="0"/>
    <cellStyle name="Normal 32 3 3 3 3" xfId="0"/>
    <cellStyle name="Normal 32 3 3 3 3 2" xfId="0"/>
    <cellStyle name="Normal 32 3 3 3 4" xfId="0"/>
    <cellStyle name="Normal 32 3 3 4" xfId="0"/>
    <cellStyle name="Normal 32 3 3 4 2" xfId="0"/>
    <cellStyle name="Normal 32 3 3 4 2 2" xfId="0"/>
    <cellStyle name="Normal 32 3 3 4 3" xfId="0"/>
    <cellStyle name="Normal 32 3 3 5" xfId="0"/>
    <cellStyle name="Normal 32 3 3 5 2" xfId="0"/>
    <cellStyle name="Normal 32 3 3 6" xfId="0"/>
    <cellStyle name="Normal 32 3 4" xfId="0"/>
    <cellStyle name="Normal 32 3 4 2" xfId="0"/>
    <cellStyle name="Normal 32 3 4 2 2" xfId="0"/>
    <cellStyle name="Normal 32 3 4 2 2 2" xfId="0"/>
    <cellStyle name="Normal 32 3 4 2 2 2 2" xfId="0"/>
    <cellStyle name="Normal 32 3 4 2 2 3" xfId="0"/>
    <cellStyle name="Normal 32 3 4 2 3" xfId="0"/>
    <cellStyle name="Normal 32 3 4 2 3 2" xfId="0"/>
    <cellStyle name="Normal 32 3 4 2 4" xfId="0"/>
    <cellStyle name="Normal 32 3 4 3" xfId="0"/>
    <cellStyle name="Normal 32 3 4 3 2" xfId="0"/>
    <cellStyle name="Normal 32 3 4 3 2 2" xfId="0"/>
    <cellStyle name="Normal 32 3 4 3 3" xfId="0"/>
    <cellStyle name="Normal 32 3 4 4" xfId="0"/>
    <cellStyle name="Normal 32 3 4 4 2" xfId="0"/>
    <cellStyle name="Normal 32 3 4 5" xfId="0"/>
    <cellStyle name="Normal 32 3 5" xfId="0"/>
    <cellStyle name="Normal 32 3 5 2" xfId="0"/>
    <cellStyle name="Normal 32 3 5 2 2" xfId="0"/>
    <cellStyle name="Normal 32 3 5 2 2 2" xfId="0"/>
    <cellStyle name="Normal 32 3 5 2 3" xfId="0"/>
    <cellStyle name="Normal 32 3 5 3" xfId="0"/>
    <cellStyle name="Normal 32 3 5 3 2" xfId="0"/>
    <cellStyle name="Normal 32 3 5 4" xfId="0"/>
    <cellStyle name="Normal 32 3 6" xfId="0"/>
    <cellStyle name="Normal 32 3 6 2" xfId="0"/>
    <cellStyle name="Normal 32 3 6 2 2" xfId="0"/>
    <cellStyle name="Normal 32 3 6 3" xfId="0"/>
    <cellStyle name="Normal 32 3 7" xfId="0"/>
    <cellStyle name="Normal 32 3 7 2" xfId="0"/>
    <cellStyle name="Normal 32 3 8" xfId="0"/>
    <cellStyle name="Normal 32 4" xfId="0"/>
    <cellStyle name="Normal 32 4 2" xfId="0"/>
    <cellStyle name="Normal 32 4 2 2" xfId="0"/>
    <cellStyle name="Normal 32 4 2 2 2" xfId="0"/>
    <cellStyle name="Normal 32 4 2 2 2 2" xfId="0"/>
    <cellStyle name="Normal 32 4 2 2 2 2 2" xfId="0"/>
    <cellStyle name="Normal 32 4 2 2 2 2 2 2" xfId="0"/>
    <cellStyle name="Normal 32 4 2 2 2 2 3" xfId="0"/>
    <cellStyle name="Normal 32 4 2 2 2 3" xfId="0"/>
    <cellStyle name="Normal 32 4 2 2 2 3 2" xfId="0"/>
    <cellStyle name="Normal 32 4 2 2 2 4" xfId="0"/>
    <cellStyle name="Normal 32 4 2 2 3" xfId="0"/>
    <cellStyle name="Normal 32 4 2 2 3 2" xfId="0"/>
    <cellStyle name="Normal 32 4 2 2 3 2 2" xfId="0"/>
    <cellStyle name="Normal 32 4 2 2 3 3" xfId="0"/>
    <cellStyle name="Normal 32 4 2 2 4" xfId="0"/>
    <cellStyle name="Normal 32 4 2 2 4 2" xfId="0"/>
    <cellStyle name="Normal 32 4 2 2 5" xfId="0"/>
    <cellStyle name="Normal 32 4 2 3" xfId="0"/>
    <cellStyle name="Normal 32 4 2 3 2" xfId="0"/>
    <cellStyle name="Normal 32 4 2 3 2 2" xfId="0"/>
    <cellStyle name="Normal 32 4 2 3 2 2 2" xfId="0"/>
    <cellStyle name="Normal 32 4 2 3 2 3" xfId="0"/>
    <cellStyle name="Normal 32 4 2 3 3" xfId="0"/>
    <cellStyle name="Normal 32 4 2 3 3 2" xfId="0"/>
    <cellStyle name="Normal 32 4 2 3 4" xfId="0"/>
    <cellStyle name="Normal 32 4 2 4" xfId="0"/>
    <cellStyle name="Normal 32 4 2 4 2" xfId="0"/>
    <cellStyle name="Normal 32 4 2 4 2 2" xfId="0"/>
    <cellStyle name="Normal 32 4 2 4 3" xfId="0"/>
    <cellStyle name="Normal 32 4 2 5" xfId="0"/>
    <cellStyle name="Normal 32 4 2 5 2" xfId="0"/>
    <cellStyle name="Normal 32 4 2 6" xfId="0"/>
    <cellStyle name="Normal 32 4 3" xfId="0"/>
    <cellStyle name="Normal 32 4 3 2" xfId="0"/>
    <cellStyle name="Normal 32 4 3 2 2" xfId="0"/>
    <cellStyle name="Normal 32 4 3 2 2 2" xfId="0"/>
    <cellStyle name="Normal 32 4 3 2 2 2 2" xfId="0"/>
    <cellStyle name="Normal 32 4 3 2 2 3" xfId="0"/>
    <cellStyle name="Normal 32 4 3 2 3" xfId="0"/>
    <cellStyle name="Normal 32 4 3 2 3 2" xfId="0"/>
    <cellStyle name="Normal 32 4 3 2 4" xfId="0"/>
    <cellStyle name="Normal 32 4 3 3" xfId="0"/>
    <cellStyle name="Normal 32 4 3 3 2" xfId="0"/>
    <cellStyle name="Normal 32 4 3 3 2 2" xfId="0"/>
    <cellStyle name="Normal 32 4 3 3 3" xfId="0"/>
    <cellStyle name="Normal 32 4 3 4" xfId="0"/>
    <cellStyle name="Normal 32 4 3 4 2" xfId="0"/>
    <cellStyle name="Normal 32 4 3 5" xfId="0"/>
    <cellStyle name="Normal 32 4 4" xfId="0"/>
    <cellStyle name="Normal 32 4 4 2" xfId="0"/>
    <cellStyle name="Normal 32 4 4 2 2" xfId="0"/>
    <cellStyle name="Normal 32 4 4 2 2 2" xfId="0"/>
    <cellStyle name="Normal 32 4 4 2 3" xfId="0"/>
    <cellStyle name="Normal 32 4 4 3" xfId="0"/>
    <cellStyle name="Normal 32 4 4 3 2" xfId="0"/>
    <cellStyle name="Normal 32 4 4 4" xfId="0"/>
    <cellStyle name="Normal 32 4 5" xfId="0"/>
    <cellStyle name="Normal 32 4 5 2" xfId="0"/>
    <cellStyle name="Normal 32 4 5 2 2" xfId="0"/>
    <cellStyle name="Normal 32 4 5 3" xfId="0"/>
    <cellStyle name="Normal 32 4 6" xfId="0"/>
    <cellStyle name="Normal 32 4 6 2" xfId="0"/>
    <cellStyle name="Normal 32 4 7" xfId="0"/>
    <cellStyle name="Normal 32 5" xfId="0"/>
    <cellStyle name="Normal 32 5 2" xfId="0"/>
    <cellStyle name="Normal 32 5 2 2" xfId="0"/>
    <cellStyle name="Normal 32 5 2 2 2" xfId="0"/>
    <cellStyle name="Normal 32 5 2 2 2 2" xfId="0"/>
    <cellStyle name="Normal 32 5 2 2 2 2 2" xfId="0"/>
    <cellStyle name="Normal 32 5 2 2 2 3" xfId="0"/>
    <cellStyle name="Normal 32 5 2 2 3" xfId="0"/>
    <cellStyle name="Normal 32 5 2 2 3 2" xfId="0"/>
    <cellStyle name="Normal 32 5 2 2 4" xfId="0"/>
    <cellStyle name="Normal 32 5 2 3" xfId="0"/>
    <cellStyle name="Normal 32 5 2 3 2" xfId="0"/>
    <cellStyle name="Normal 32 5 2 3 2 2" xfId="0"/>
    <cellStyle name="Normal 32 5 2 3 3" xfId="0"/>
    <cellStyle name="Normal 32 5 2 4" xfId="0"/>
    <cellStyle name="Normal 32 5 2 4 2" xfId="0"/>
    <cellStyle name="Normal 32 5 2 5" xfId="0"/>
    <cellStyle name="Normal 32 5 3" xfId="0"/>
    <cellStyle name="Normal 32 5 3 2" xfId="0"/>
    <cellStyle name="Normal 32 5 3 2 2" xfId="0"/>
    <cellStyle name="Normal 32 5 3 2 2 2" xfId="0"/>
    <cellStyle name="Normal 32 5 3 2 3" xfId="0"/>
    <cellStyle name="Normal 32 5 3 3" xfId="0"/>
    <cellStyle name="Normal 32 5 3 3 2" xfId="0"/>
    <cellStyle name="Normal 32 5 3 4" xfId="0"/>
    <cellStyle name="Normal 32 5 4" xfId="0"/>
    <cellStyle name="Normal 32 5 4 2" xfId="0"/>
    <cellStyle name="Normal 32 5 4 2 2" xfId="0"/>
    <cellStyle name="Normal 32 5 4 3" xfId="0"/>
    <cellStyle name="Normal 32 5 5" xfId="0"/>
    <cellStyle name="Normal 32 5 5 2" xfId="0"/>
    <cellStyle name="Normal 32 5 6" xfId="0"/>
    <cellStyle name="Normal 32 6" xfId="0"/>
    <cellStyle name="Normal 32 6 2" xfId="0"/>
    <cellStyle name="Normal 32 6 2 2" xfId="0"/>
    <cellStyle name="Normal 32 6 2 2 2" xfId="0"/>
    <cellStyle name="Normal 32 6 2 2 2 2" xfId="0"/>
    <cellStyle name="Normal 32 6 2 2 3" xfId="0"/>
    <cellStyle name="Normal 32 6 2 3" xfId="0"/>
    <cellStyle name="Normal 32 6 2 3 2" xfId="0"/>
    <cellStyle name="Normal 32 6 2 4" xfId="0"/>
    <cellStyle name="Normal 32 6 3" xfId="0"/>
    <cellStyle name="Normal 32 6 3 2" xfId="0"/>
    <cellStyle name="Normal 32 6 3 2 2" xfId="0"/>
    <cellStyle name="Normal 32 6 3 3" xfId="0"/>
    <cellStyle name="Normal 32 6 4" xfId="0"/>
    <cellStyle name="Normal 32 6 4 2" xfId="0"/>
    <cellStyle name="Normal 32 6 5" xfId="0"/>
    <cellStyle name="Normal 32 7" xfId="0"/>
    <cellStyle name="Normal 32 7 2" xfId="0"/>
    <cellStyle name="Normal 32 7 2 2" xfId="0"/>
    <cellStyle name="Normal 32 7 2 2 2" xfId="0"/>
    <cellStyle name="Normal 32 7 2 3" xfId="0"/>
    <cellStyle name="Normal 32 7 3" xfId="0"/>
    <cellStyle name="Normal 32 7 3 2" xfId="0"/>
    <cellStyle name="Normal 32 7 4" xfId="0"/>
    <cellStyle name="Normal 32 8" xfId="0"/>
    <cellStyle name="Normal 32 8 2" xfId="0"/>
    <cellStyle name="Normal 32 8 2 2" xfId="0"/>
    <cellStyle name="Normal 32 8 3" xfId="0"/>
    <cellStyle name="Normal 32 9" xfId="0"/>
    <cellStyle name="Normal 32 9 2" xfId="0"/>
    <cellStyle name="Normal 33" xfId="0"/>
    <cellStyle name="Normal 33 10" xfId="0"/>
    <cellStyle name="Normal 33 11" xfId="0"/>
    <cellStyle name="Normal 33 2" xfId="0"/>
    <cellStyle name="Normal 33 2 2" xfId="0"/>
    <cellStyle name="Normal 33 2 2 2" xfId="0"/>
    <cellStyle name="Normal 33 2 2 2 2" xfId="0"/>
    <cellStyle name="Normal 33 2 2 2 2 2" xfId="0"/>
    <cellStyle name="Normal 33 2 2 2 2 2 2" xfId="0"/>
    <cellStyle name="Normal 33 2 2 2 2 2 2 2" xfId="0"/>
    <cellStyle name="Normal 33 2 2 2 2 2 2 2 2" xfId="0"/>
    <cellStyle name="Normal 33 2 2 2 2 2 2 2 2 2" xfId="0"/>
    <cellStyle name="Normal 33 2 2 2 2 2 2 2 3" xfId="0"/>
    <cellStyle name="Normal 33 2 2 2 2 2 2 3" xfId="0"/>
    <cellStyle name="Normal 33 2 2 2 2 2 2 3 2" xfId="0"/>
    <cellStyle name="Normal 33 2 2 2 2 2 2 4" xfId="0"/>
    <cellStyle name="Normal 33 2 2 2 2 2 3" xfId="0"/>
    <cellStyle name="Normal 33 2 2 2 2 2 3 2" xfId="0"/>
    <cellStyle name="Normal 33 2 2 2 2 2 3 2 2" xfId="0"/>
    <cellStyle name="Normal 33 2 2 2 2 2 3 3" xfId="0"/>
    <cellStyle name="Normal 33 2 2 2 2 2 4" xfId="0"/>
    <cellStyle name="Normal 33 2 2 2 2 2 4 2" xfId="0"/>
    <cellStyle name="Normal 33 2 2 2 2 2 5" xfId="0"/>
    <cellStyle name="Normal 33 2 2 2 2 3" xfId="0"/>
    <cellStyle name="Normal 33 2 2 2 2 3 2" xfId="0"/>
    <cellStyle name="Normal 33 2 2 2 2 3 2 2" xfId="0"/>
    <cellStyle name="Normal 33 2 2 2 2 3 2 2 2" xfId="0"/>
    <cellStyle name="Normal 33 2 2 2 2 3 2 3" xfId="0"/>
    <cellStyle name="Normal 33 2 2 2 2 3 3" xfId="0"/>
    <cellStyle name="Normal 33 2 2 2 2 3 3 2" xfId="0"/>
    <cellStyle name="Normal 33 2 2 2 2 3 4" xfId="0"/>
    <cellStyle name="Normal 33 2 2 2 2 4" xfId="0"/>
    <cellStyle name="Normal 33 2 2 2 2 4 2" xfId="0"/>
    <cellStyle name="Normal 33 2 2 2 2 4 2 2" xfId="0"/>
    <cellStyle name="Normal 33 2 2 2 2 4 3" xfId="0"/>
    <cellStyle name="Normal 33 2 2 2 2 5" xfId="0"/>
    <cellStyle name="Normal 33 2 2 2 2 5 2" xfId="0"/>
    <cellStyle name="Normal 33 2 2 2 2 6" xfId="0"/>
    <cellStyle name="Normal 33 2 2 2 3" xfId="0"/>
    <cellStyle name="Normal 33 2 2 2 3 2" xfId="0"/>
    <cellStyle name="Normal 33 2 2 2 3 2 2" xfId="0"/>
    <cellStyle name="Normal 33 2 2 2 3 2 2 2" xfId="0"/>
    <cellStyle name="Normal 33 2 2 2 3 2 2 2 2" xfId="0"/>
    <cellStyle name="Normal 33 2 2 2 3 2 2 3" xfId="0"/>
    <cellStyle name="Normal 33 2 2 2 3 2 3" xfId="0"/>
    <cellStyle name="Normal 33 2 2 2 3 2 3 2" xfId="0"/>
    <cellStyle name="Normal 33 2 2 2 3 2 4" xfId="0"/>
    <cellStyle name="Normal 33 2 2 2 3 3" xfId="0"/>
    <cellStyle name="Normal 33 2 2 2 3 3 2" xfId="0"/>
    <cellStyle name="Normal 33 2 2 2 3 3 2 2" xfId="0"/>
    <cellStyle name="Normal 33 2 2 2 3 3 3" xfId="0"/>
    <cellStyle name="Normal 33 2 2 2 3 4" xfId="0"/>
    <cellStyle name="Normal 33 2 2 2 3 4 2" xfId="0"/>
    <cellStyle name="Normal 33 2 2 2 3 5" xfId="0"/>
    <cellStyle name="Normal 33 2 2 2 4" xfId="0"/>
    <cellStyle name="Normal 33 2 2 2 4 2" xfId="0"/>
    <cellStyle name="Normal 33 2 2 2 4 2 2" xfId="0"/>
    <cellStyle name="Normal 33 2 2 2 4 2 2 2" xfId="0"/>
    <cellStyle name="Normal 33 2 2 2 4 2 3" xfId="0"/>
    <cellStyle name="Normal 33 2 2 2 4 3" xfId="0"/>
    <cellStyle name="Normal 33 2 2 2 4 3 2" xfId="0"/>
    <cellStyle name="Normal 33 2 2 2 4 4" xfId="0"/>
    <cellStyle name="Normal 33 2 2 2 5" xfId="0"/>
    <cellStyle name="Normal 33 2 2 2 5 2" xfId="0"/>
    <cellStyle name="Normal 33 2 2 2 5 2 2" xfId="0"/>
    <cellStyle name="Normal 33 2 2 2 5 3" xfId="0"/>
    <cellStyle name="Normal 33 2 2 2 6" xfId="0"/>
    <cellStyle name="Normal 33 2 2 2 6 2" xfId="0"/>
    <cellStyle name="Normal 33 2 2 2 7" xfId="0"/>
    <cellStyle name="Normal 33 2 2 3" xfId="0"/>
    <cellStyle name="Normal 33 2 2 3 2" xfId="0"/>
    <cellStyle name="Normal 33 2 2 3 2 2" xfId="0"/>
    <cellStyle name="Normal 33 2 2 3 2 2 2" xfId="0"/>
    <cellStyle name="Normal 33 2 2 3 2 2 2 2" xfId="0"/>
    <cellStyle name="Normal 33 2 2 3 2 2 2 2 2" xfId="0"/>
    <cellStyle name="Normal 33 2 2 3 2 2 2 3" xfId="0"/>
    <cellStyle name="Normal 33 2 2 3 2 2 3" xfId="0"/>
    <cellStyle name="Normal 33 2 2 3 2 2 3 2" xfId="0"/>
    <cellStyle name="Normal 33 2 2 3 2 2 4" xfId="0"/>
    <cellStyle name="Normal 33 2 2 3 2 3" xfId="0"/>
    <cellStyle name="Normal 33 2 2 3 2 3 2" xfId="0"/>
    <cellStyle name="Normal 33 2 2 3 2 3 2 2" xfId="0"/>
    <cellStyle name="Normal 33 2 2 3 2 3 3" xfId="0"/>
    <cellStyle name="Normal 33 2 2 3 2 4" xfId="0"/>
    <cellStyle name="Normal 33 2 2 3 2 4 2" xfId="0"/>
    <cellStyle name="Normal 33 2 2 3 2 5" xfId="0"/>
    <cellStyle name="Normal 33 2 2 3 3" xfId="0"/>
    <cellStyle name="Normal 33 2 2 3 3 2" xfId="0"/>
    <cellStyle name="Normal 33 2 2 3 3 2 2" xfId="0"/>
    <cellStyle name="Normal 33 2 2 3 3 2 2 2" xfId="0"/>
    <cellStyle name="Normal 33 2 2 3 3 2 3" xfId="0"/>
    <cellStyle name="Normal 33 2 2 3 3 3" xfId="0"/>
    <cellStyle name="Normal 33 2 2 3 3 3 2" xfId="0"/>
    <cellStyle name="Normal 33 2 2 3 3 4" xfId="0"/>
    <cellStyle name="Normal 33 2 2 3 4" xfId="0"/>
    <cellStyle name="Normal 33 2 2 3 4 2" xfId="0"/>
    <cellStyle name="Normal 33 2 2 3 4 2 2" xfId="0"/>
    <cellStyle name="Normal 33 2 2 3 4 3" xfId="0"/>
    <cellStyle name="Normal 33 2 2 3 5" xfId="0"/>
    <cellStyle name="Normal 33 2 2 3 5 2" xfId="0"/>
    <cellStyle name="Normal 33 2 2 3 6" xfId="0"/>
    <cellStyle name="Normal 33 2 2 4" xfId="0"/>
    <cellStyle name="Normal 33 2 2 4 2" xfId="0"/>
    <cellStyle name="Normal 33 2 2 4 2 2" xfId="0"/>
    <cellStyle name="Normal 33 2 2 4 2 2 2" xfId="0"/>
    <cellStyle name="Normal 33 2 2 4 2 2 2 2" xfId="0"/>
    <cellStyle name="Normal 33 2 2 4 2 2 3" xfId="0"/>
    <cellStyle name="Normal 33 2 2 4 2 3" xfId="0"/>
    <cellStyle name="Normal 33 2 2 4 2 3 2" xfId="0"/>
    <cellStyle name="Normal 33 2 2 4 2 4" xfId="0"/>
    <cellStyle name="Normal 33 2 2 4 3" xfId="0"/>
    <cellStyle name="Normal 33 2 2 4 3 2" xfId="0"/>
    <cellStyle name="Normal 33 2 2 4 3 2 2" xfId="0"/>
    <cellStyle name="Normal 33 2 2 4 3 3" xfId="0"/>
    <cellStyle name="Normal 33 2 2 4 4" xfId="0"/>
    <cellStyle name="Normal 33 2 2 4 4 2" xfId="0"/>
    <cellStyle name="Normal 33 2 2 4 5" xfId="0"/>
    <cellStyle name="Normal 33 2 2 5" xfId="0"/>
    <cellStyle name="Normal 33 2 2 5 2" xfId="0"/>
    <cellStyle name="Normal 33 2 2 5 2 2" xfId="0"/>
    <cellStyle name="Normal 33 2 2 5 2 2 2" xfId="0"/>
    <cellStyle name="Normal 33 2 2 5 2 3" xfId="0"/>
    <cellStyle name="Normal 33 2 2 5 3" xfId="0"/>
    <cellStyle name="Normal 33 2 2 5 3 2" xfId="0"/>
    <cellStyle name="Normal 33 2 2 5 4" xfId="0"/>
    <cellStyle name="Normal 33 2 2 6" xfId="0"/>
    <cellStyle name="Normal 33 2 2 6 2" xfId="0"/>
    <cellStyle name="Normal 33 2 2 6 2 2" xfId="0"/>
    <cellStyle name="Normal 33 2 2 6 3" xfId="0"/>
    <cellStyle name="Normal 33 2 2 7" xfId="0"/>
    <cellStyle name="Normal 33 2 2 7 2" xfId="0"/>
    <cellStyle name="Normal 33 2 2 8" xfId="0"/>
    <cellStyle name="Normal 33 2 3" xfId="0"/>
    <cellStyle name="Normal 33 2 3 2" xfId="0"/>
    <cellStyle name="Normal 33 2 3 2 2" xfId="0"/>
    <cellStyle name="Normal 33 2 3 2 2 2" xfId="0"/>
    <cellStyle name="Normal 33 2 3 2 2 2 2" xfId="0"/>
    <cellStyle name="Normal 33 2 3 2 2 2 2 2" xfId="0"/>
    <cellStyle name="Normal 33 2 3 2 2 2 2 2 2" xfId="0"/>
    <cellStyle name="Normal 33 2 3 2 2 2 2 3" xfId="0"/>
    <cellStyle name="Normal 33 2 3 2 2 2 3" xfId="0"/>
    <cellStyle name="Normal 33 2 3 2 2 2 3 2" xfId="0"/>
    <cellStyle name="Normal 33 2 3 2 2 2 4" xfId="0"/>
    <cellStyle name="Normal 33 2 3 2 2 3" xfId="0"/>
    <cellStyle name="Normal 33 2 3 2 2 3 2" xfId="0"/>
    <cellStyle name="Normal 33 2 3 2 2 3 2 2" xfId="0"/>
    <cellStyle name="Normal 33 2 3 2 2 3 3" xfId="0"/>
    <cellStyle name="Normal 33 2 3 2 2 4" xfId="0"/>
    <cellStyle name="Normal 33 2 3 2 2 4 2" xfId="0"/>
    <cellStyle name="Normal 33 2 3 2 2 5" xfId="0"/>
    <cellStyle name="Normal 33 2 3 2 3" xfId="0"/>
    <cellStyle name="Normal 33 2 3 2 3 2" xfId="0"/>
    <cellStyle name="Normal 33 2 3 2 3 2 2" xfId="0"/>
    <cellStyle name="Normal 33 2 3 2 3 2 2 2" xfId="0"/>
    <cellStyle name="Normal 33 2 3 2 3 2 3" xfId="0"/>
    <cellStyle name="Normal 33 2 3 2 3 3" xfId="0"/>
    <cellStyle name="Normal 33 2 3 2 3 3 2" xfId="0"/>
    <cellStyle name="Normal 33 2 3 2 3 4" xfId="0"/>
    <cellStyle name="Normal 33 2 3 2 4" xfId="0"/>
    <cellStyle name="Normal 33 2 3 2 4 2" xfId="0"/>
    <cellStyle name="Normal 33 2 3 2 4 2 2" xfId="0"/>
    <cellStyle name="Normal 33 2 3 2 4 3" xfId="0"/>
    <cellStyle name="Normal 33 2 3 2 5" xfId="0"/>
    <cellStyle name="Normal 33 2 3 2 5 2" xfId="0"/>
    <cellStyle name="Normal 33 2 3 2 6" xfId="0"/>
    <cellStyle name="Normal 33 2 3 3" xfId="0"/>
    <cellStyle name="Normal 33 2 3 3 2" xfId="0"/>
    <cellStyle name="Normal 33 2 3 3 2 2" xfId="0"/>
    <cellStyle name="Normal 33 2 3 3 2 2 2" xfId="0"/>
    <cellStyle name="Normal 33 2 3 3 2 2 2 2" xfId="0"/>
    <cellStyle name="Normal 33 2 3 3 2 2 3" xfId="0"/>
    <cellStyle name="Normal 33 2 3 3 2 3" xfId="0"/>
    <cellStyle name="Normal 33 2 3 3 2 3 2" xfId="0"/>
    <cellStyle name="Normal 33 2 3 3 2 4" xfId="0"/>
    <cellStyle name="Normal 33 2 3 3 3" xfId="0"/>
    <cellStyle name="Normal 33 2 3 3 3 2" xfId="0"/>
    <cellStyle name="Normal 33 2 3 3 3 2 2" xfId="0"/>
    <cellStyle name="Normal 33 2 3 3 3 3" xfId="0"/>
    <cellStyle name="Normal 33 2 3 3 4" xfId="0"/>
    <cellStyle name="Normal 33 2 3 3 4 2" xfId="0"/>
    <cellStyle name="Normal 33 2 3 3 5" xfId="0"/>
    <cellStyle name="Normal 33 2 3 4" xfId="0"/>
    <cellStyle name="Normal 33 2 3 4 2" xfId="0"/>
    <cellStyle name="Normal 33 2 3 4 2 2" xfId="0"/>
    <cellStyle name="Normal 33 2 3 4 2 2 2" xfId="0"/>
    <cellStyle name="Normal 33 2 3 4 2 3" xfId="0"/>
    <cellStyle name="Normal 33 2 3 4 3" xfId="0"/>
    <cellStyle name="Normal 33 2 3 4 3 2" xfId="0"/>
    <cellStyle name="Normal 33 2 3 4 4" xfId="0"/>
    <cellStyle name="Normal 33 2 3 5" xfId="0"/>
    <cellStyle name="Normal 33 2 3 5 2" xfId="0"/>
    <cellStyle name="Normal 33 2 3 5 2 2" xfId="0"/>
    <cellStyle name="Normal 33 2 3 5 3" xfId="0"/>
    <cellStyle name="Normal 33 2 3 6" xfId="0"/>
    <cellStyle name="Normal 33 2 3 6 2" xfId="0"/>
    <cellStyle name="Normal 33 2 3 7" xfId="0"/>
    <cellStyle name="Normal 33 2 4" xfId="0"/>
    <cellStyle name="Normal 33 2 4 2" xfId="0"/>
    <cellStyle name="Normal 33 2 4 2 2" xfId="0"/>
    <cellStyle name="Normal 33 2 4 2 2 2" xfId="0"/>
    <cellStyle name="Normal 33 2 4 2 2 2 2" xfId="0"/>
    <cellStyle name="Normal 33 2 4 2 2 2 2 2" xfId="0"/>
    <cellStyle name="Normal 33 2 4 2 2 2 3" xfId="0"/>
    <cellStyle name="Normal 33 2 4 2 2 3" xfId="0"/>
    <cellStyle name="Normal 33 2 4 2 2 3 2" xfId="0"/>
    <cellStyle name="Normal 33 2 4 2 2 4" xfId="0"/>
    <cellStyle name="Normal 33 2 4 2 3" xfId="0"/>
    <cellStyle name="Normal 33 2 4 2 3 2" xfId="0"/>
    <cellStyle name="Normal 33 2 4 2 3 2 2" xfId="0"/>
    <cellStyle name="Normal 33 2 4 2 3 3" xfId="0"/>
    <cellStyle name="Normal 33 2 4 2 4" xfId="0"/>
    <cellStyle name="Normal 33 2 4 2 4 2" xfId="0"/>
    <cellStyle name="Normal 33 2 4 2 5" xfId="0"/>
    <cellStyle name="Normal 33 2 4 3" xfId="0"/>
    <cellStyle name="Normal 33 2 4 3 2" xfId="0"/>
    <cellStyle name="Normal 33 2 4 3 2 2" xfId="0"/>
    <cellStyle name="Normal 33 2 4 3 2 2 2" xfId="0"/>
    <cellStyle name="Normal 33 2 4 3 2 3" xfId="0"/>
    <cellStyle name="Normal 33 2 4 3 3" xfId="0"/>
    <cellStyle name="Normal 33 2 4 3 3 2" xfId="0"/>
    <cellStyle name="Normal 33 2 4 3 4" xfId="0"/>
    <cellStyle name="Normal 33 2 4 4" xfId="0"/>
    <cellStyle name="Normal 33 2 4 4 2" xfId="0"/>
    <cellStyle name="Normal 33 2 4 4 2 2" xfId="0"/>
    <cellStyle name="Normal 33 2 4 4 3" xfId="0"/>
    <cellStyle name="Normal 33 2 4 5" xfId="0"/>
    <cellStyle name="Normal 33 2 4 5 2" xfId="0"/>
    <cellStyle name="Normal 33 2 4 6" xfId="0"/>
    <cellStyle name="Normal 33 2 5" xfId="0"/>
    <cellStyle name="Normal 33 2 5 2" xfId="0"/>
    <cellStyle name="Normal 33 2 5 2 2" xfId="0"/>
    <cellStyle name="Normal 33 2 5 2 2 2" xfId="0"/>
    <cellStyle name="Normal 33 2 5 2 2 2 2" xfId="0"/>
    <cellStyle name="Normal 33 2 5 2 2 3" xfId="0"/>
    <cellStyle name="Normal 33 2 5 2 3" xfId="0"/>
    <cellStyle name="Normal 33 2 5 2 3 2" xfId="0"/>
    <cellStyle name="Normal 33 2 5 2 4" xfId="0"/>
    <cellStyle name="Normal 33 2 5 3" xfId="0"/>
    <cellStyle name="Normal 33 2 5 3 2" xfId="0"/>
    <cellStyle name="Normal 33 2 5 3 2 2" xfId="0"/>
    <cellStyle name="Normal 33 2 5 3 3" xfId="0"/>
    <cellStyle name="Normal 33 2 5 4" xfId="0"/>
    <cellStyle name="Normal 33 2 5 4 2" xfId="0"/>
    <cellStyle name="Normal 33 2 5 5" xfId="0"/>
    <cellStyle name="Normal 33 2 6" xfId="0"/>
    <cellStyle name="Normal 33 2 6 2" xfId="0"/>
    <cellStyle name="Normal 33 2 6 2 2" xfId="0"/>
    <cellStyle name="Normal 33 2 6 2 2 2" xfId="0"/>
    <cellStyle name="Normal 33 2 6 2 3" xfId="0"/>
    <cellStyle name="Normal 33 2 6 3" xfId="0"/>
    <cellStyle name="Normal 33 2 6 3 2" xfId="0"/>
    <cellStyle name="Normal 33 2 6 4" xfId="0"/>
    <cellStyle name="Normal 33 2 7" xfId="0"/>
    <cellStyle name="Normal 33 2 7 2" xfId="0"/>
    <cellStyle name="Normal 33 2 7 2 2" xfId="0"/>
    <cellStyle name="Normal 33 2 7 3" xfId="0"/>
    <cellStyle name="Normal 33 2 8" xfId="0"/>
    <cellStyle name="Normal 33 2 8 2" xfId="0"/>
    <cellStyle name="Normal 33 2 9" xfId="0"/>
    <cellStyle name="Normal 33 3" xfId="0"/>
    <cellStyle name="Normal 33 3 2" xfId="0"/>
    <cellStyle name="Normal 33 3 2 2" xfId="0"/>
    <cellStyle name="Normal 33 3 2 2 2" xfId="0"/>
    <cellStyle name="Normal 33 3 2 2 2 2" xfId="0"/>
    <cellStyle name="Normal 33 3 2 2 2 2 2" xfId="0"/>
    <cellStyle name="Normal 33 3 2 2 2 2 2 2" xfId="0"/>
    <cellStyle name="Normal 33 3 2 2 2 2 2 2 2" xfId="0"/>
    <cellStyle name="Normal 33 3 2 2 2 2 2 3" xfId="0"/>
    <cellStyle name="Normal 33 3 2 2 2 2 3" xfId="0"/>
    <cellStyle name="Normal 33 3 2 2 2 2 3 2" xfId="0"/>
    <cellStyle name="Normal 33 3 2 2 2 2 4" xfId="0"/>
    <cellStyle name="Normal 33 3 2 2 2 3" xfId="0"/>
    <cellStyle name="Normal 33 3 2 2 2 3 2" xfId="0"/>
    <cellStyle name="Normal 33 3 2 2 2 3 2 2" xfId="0"/>
    <cellStyle name="Normal 33 3 2 2 2 3 3" xfId="0"/>
    <cellStyle name="Normal 33 3 2 2 2 4" xfId="0"/>
    <cellStyle name="Normal 33 3 2 2 2 4 2" xfId="0"/>
    <cellStyle name="Normal 33 3 2 2 2 5" xfId="0"/>
    <cellStyle name="Normal 33 3 2 2 3" xfId="0"/>
    <cellStyle name="Normal 33 3 2 2 3 2" xfId="0"/>
    <cellStyle name="Normal 33 3 2 2 3 2 2" xfId="0"/>
    <cellStyle name="Normal 33 3 2 2 3 2 2 2" xfId="0"/>
    <cellStyle name="Normal 33 3 2 2 3 2 3" xfId="0"/>
    <cellStyle name="Normal 33 3 2 2 3 3" xfId="0"/>
    <cellStyle name="Normal 33 3 2 2 3 3 2" xfId="0"/>
    <cellStyle name="Normal 33 3 2 2 3 4" xfId="0"/>
    <cellStyle name="Normal 33 3 2 2 4" xfId="0"/>
    <cellStyle name="Normal 33 3 2 2 4 2" xfId="0"/>
    <cellStyle name="Normal 33 3 2 2 4 2 2" xfId="0"/>
    <cellStyle name="Normal 33 3 2 2 4 3" xfId="0"/>
    <cellStyle name="Normal 33 3 2 2 5" xfId="0"/>
    <cellStyle name="Normal 33 3 2 2 5 2" xfId="0"/>
    <cellStyle name="Normal 33 3 2 2 6" xfId="0"/>
    <cellStyle name="Normal 33 3 2 3" xfId="0"/>
    <cellStyle name="Normal 33 3 2 3 2" xfId="0"/>
    <cellStyle name="Normal 33 3 2 3 2 2" xfId="0"/>
    <cellStyle name="Normal 33 3 2 3 2 2 2" xfId="0"/>
    <cellStyle name="Normal 33 3 2 3 2 2 2 2" xfId="0"/>
    <cellStyle name="Normal 33 3 2 3 2 2 3" xfId="0"/>
    <cellStyle name="Normal 33 3 2 3 2 3" xfId="0"/>
    <cellStyle name="Normal 33 3 2 3 2 3 2" xfId="0"/>
    <cellStyle name="Normal 33 3 2 3 2 4" xfId="0"/>
    <cellStyle name="Normal 33 3 2 3 3" xfId="0"/>
    <cellStyle name="Normal 33 3 2 3 3 2" xfId="0"/>
    <cellStyle name="Normal 33 3 2 3 3 2 2" xfId="0"/>
    <cellStyle name="Normal 33 3 2 3 3 3" xfId="0"/>
    <cellStyle name="Normal 33 3 2 3 4" xfId="0"/>
    <cellStyle name="Normal 33 3 2 3 4 2" xfId="0"/>
    <cellStyle name="Normal 33 3 2 3 5" xfId="0"/>
    <cellStyle name="Normal 33 3 2 4" xfId="0"/>
    <cellStyle name="Normal 33 3 2 4 2" xfId="0"/>
    <cellStyle name="Normal 33 3 2 4 2 2" xfId="0"/>
    <cellStyle name="Normal 33 3 2 4 2 2 2" xfId="0"/>
    <cellStyle name="Normal 33 3 2 4 2 3" xfId="0"/>
    <cellStyle name="Normal 33 3 2 4 3" xfId="0"/>
    <cellStyle name="Normal 33 3 2 4 3 2" xfId="0"/>
    <cellStyle name="Normal 33 3 2 4 4" xfId="0"/>
    <cellStyle name="Normal 33 3 2 5" xfId="0"/>
    <cellStyle name="Normal 33 3 2 5 2" xfId="0"/>
    <cellStyle name="Normal 33 3 2 5 2 2" xfId="0"/>
    <cellStyle name="Normal 33 3 2 5 3" xfId="0"/>
    <cellStyle name="Normal 33 3 2 6" xfId="0"/>
    <cellStyle name="Normal 33 3 2 6 2" xfId="0"/>
    <cellStyle name="Normal 33 3 2 7" xfId="0"/>
    <cellStyle name="Normal 33 3 3" xfId="0"/>
    <cellStyle name="Normal 33 3 3 2" xfId="0"/>
    <cellStyle name="Normal 33 3 3 2 2" xfId="0"/>
    <cellStyle name="Normal 33 3 3 2 2 2" xfId="0"/>
    <cellStyle name="Normal 33 3 3 2 2 2 2" xfId="0"/>
    <cellStyle name="Normal 33 3 3 2 2 2 2 2" xfId="0"/>
    <cellStyle name="Normal 33 3 3 2 2 2 3" xfId="0"/>
    <cellStyle name="Normal 33 3 3 2 2 3" xfId="0"/>
    <cellStyle name="Normal 33 3 3 2 2 3 2" xfId="0"/>
    <cellStyle name="Normal 33 3 3 2 2 4" xfId="0"/>
    <cellStyle name="Normal 33 3 3 2 3" xfId="0"/>
    <cellStyle name="Normal 33 3 3 2 3 2" xfId="0"/>
    <cellStyle name="Normal 33 3 3 2 3 2 2" xfId="0"/>
    <cellStyle name="Normal 33 3 3 2 3 3" xfId="0"/>
    <cellStyle name="Normal 33 3 3 2 4" xfId="0"/>
    <cellStyle name="Normal 33 3 3 2 4 2" xfId="0"/>
    <cellStyle name="Normal 33 3 3 2 5" xfId="0"/>
    <cellStyle name="Normal 33 3 3 3" xfId="0"/>
    <cellStyle name="Normal 33 3 3 3 2" xfId="0"/>
    <cellStyle name="Normal 33 3 3 3 2 2" xfId="0"/>
    <cellStyle name="Normal 33 3 3 3 2 2 2" xfId="0"/>
    <cellStyle name="Normal 33 3 3 3 2 3" xfId="0"/>
    <cellStyle name="Normal 33 3 3 3 3" xfId="0"/>
    <cellStyle name="Normal 33 3 3 3 3 2" xfId="0"/>
    <cellStyle name="Normal 33 3 3 3 4" xfId="0"/>
    <cellStyle name="Normal 33 3 3 4" xfId="0"/>
    <cellStyle name="Normal 33 3 3 4 2" xfId="0"/>
    <cellStyle name="Normal 33 3 3 4 2 2" xfId="0"/>
    <cellStyle name="Normal 33 3 3 4 3" xfId="0"/>
    <cellStyle name="Normal 33 3 3 5" xfId="0"/>
    <cellStyle name="Normal 33 3 3 5 2" xfId="0"/>
    <cellStyle name="Normal 33 3 3 6" xfId="0"/>
    <cellStyle name="Normal 33 3 4" xfId="0"/>
    <cellStyle name="Normal 33 3 4 2" xfId="0"/>
    <cellStyle name="Normal 33 3 4 2 2" xfId="0"/>
    <cellStyle name="Normal 33 3 4 2 2 2" xfId="0"/>
    <cellStyle name="Normal 33 3 4 2 2 2 2" xfId="0"/>
    <cellStyle name="Normal 33 3 4 2 2 3" xfId="0"/>
    <cellStyle name="Normal 33 3 4 2 3" xfId="0"/>
    <cellStyle name="Normal 33 3 4 2 3 2" xfId="0"/>
    <cellStyle name="Normal 33 3 4 2 4" xfId="0"/>
    <cellStyle name="Normal 33 3 4 3" xfId="0"/>
    <cellStyle name="Normal 33 3 4 3 2" xfId="0"/>
    <cellStyle name="Normal 33 3 4 3 2 2" xfId="0"/>
    <cellStyle name="Normal 33 3 4 3 3" xfId="0"/>
    <cellStyle name="Normal 33 3 4 4" xfId="0"/>
    <cellStyle name="Normal 33 3 4 4 2" xfId="0"/>
    <cellStyle name="Normal 33 3 4 5" xfId="0"/>
    <cellStyle name="Normal 33 3 5" xfId="0"/>
    <cellStyle name="Normal 33 3 5 2" xfId="0"/>
    <cellStyle name="Normal 33 3 5 2 2" xfId="0"/>
    <cellStyle name="Normal 33 3 5 2 2 2" xfId="0"/>
    <cellStyle name="Normal 33 3 5 2 3" xfId="0"/>
    <cellStyle name="Normal 33 3 5 3" xfId="0"/>
    <cellStyle name="Normal 33 3 5 3 2" xfId="0"/>
    <cellStyle name="Normal 33 3 5 4" xfId="0"/>
    <cellStyle name="Normal 33 3 6" xfId="0"/>
    <cellStyle name="Normal 33 3 6 2" xfId="0"/>
    <cellStyle name="Normal 33 3 6 2 2" xfId="0"/>
    <cellStyle name="Normal 33 3 6 3" xfId="0"/>
    <cellStyle name="Normal 33 3 7" xfId="0"/>
    <cellStyle name="Normal 33 3 7 2" xfId="0"/>
    <cellStyle name="Normal 33 3 8" xfId="0"/>
    <cellStyle name="Normal 33 4" xfId="0"/>
    <cellStyle name="Normal 33 4 2" xfId="0"/>
    <cellStyle name="Normal 33 4 2 2" xfId="0"/>
    <cellStyle name="Normal 33 4 2 2 2" xfId="0"/>
    <cellStyle name="Normal 33 4 2 2 2 2" xfId="0"/>
    <cellStyle name="Normal 33 4 2 2 2 2 2" xfId="0"/>
    <cellStyle name="Normal 33 4 2 2 2 2 2 2" xfId="0"/>
    <cellStyle name="Normal 33 4 2 2 2 2 3" xfId="0"/>
    <cellStyle name="Normal 33 4 2 2 2 3" xfId="0"/>
    <cellStyle name="Normal 33 4 2 2 2 3 2" xfId="0"/>
    <cellStyle name="Normal 33 4 2 2 2 4" xfId="0"/>
    <cellStyle name="Normal 33 4 2 2 3" xfId="0"/>
    <cellStyle name="Normal 33 4 2 2 3 2" xfId="0"/>
    <cellStyle name="Normal 33 4 2 2 3 2 2" xfId="0"/>
    <cellStyle name="Normal 33 4 2 2 3 3" xfId="0"/>
    <cellStyle name="Normal 33 4 2 2 4" xfId="0"/>
    <cellStyle name="Normal 33 4 2 2 4 2" xfId="0"/>
    <cellStyle name="Normal 33 4 2 2 5" xfId="0"/>
    <cellStyle name="Normal 33 4 2 3" xfId="0"/>
    <cellStyle name="Normal 33 4 2 3 2" xfId="0"/>
    <cellStyle name="Normal 33 4 2 3 2 2" xfId="0"/>
    <cellStyle name="Normal 33 4 2 3 2 2 2" xfId="0"/>
    <cellStyle name="Normal 33 4 2 3 2 3" xfId="0"/>
    <cellStyle name="Normal 33 4 2 3 3" xfId="0"/>
    <cellStyle name="Normal 33 4 2 3 3 2" xfId="0"/>
    <cellStyle name="Normal 33 4 2 3 4" xfId="0"/>
    <cellStyle name="Normal 33 4 2 4" xfId="0"/>
    <cellStyle name="Normal 33 4 2 4 2" xfId="0"/>
    <cellStyle name="Normal 33 4 2 4 2 2" xfId="0"/>
    <cellStyle name="Normal 33 4 2 4 3" xfId="0"/>
    <cellStyle name="Normal 33 4 2 5" xfId="0"/>
    <cellStyle name="Normal 33 4 2 5 2" xfId="0"/>
    <cellStyle name="Normal 33 4 2 6" xfId="0"/>
    <cellStyle name="Normal 33 4 3" xfId="0"/>
    <cellStyle name="Normal 33 4 3 2" xfId="0"/>
    <cellStyle name="Normal 33 4 3 2 2" xfId="0"/>
    <cellStyle name="Normal 33 4 3 2 2 2" xfId="0"/>
    <cellStyle name="Normal 33 4 3 2 2 2 2" xfId="0"/>
    <cellStyle name="Normal 33 4 3 2 2 3" xfId="0"/>
    <cellStyle name="Normal 33 4 3 2 3" xfId="0"/>
    <cellStyle name="Normal 33 4 3 2 3 2" xfId="0"/>
    <cellStyle name="Normal 33 4 3 2 4" xfId="0"/>
    <cellStyle name="Normal 33 4 3 3" xfId="0"/>
    <cellStyle name="Normal 33 4 3 3 2" xfId="0"/>
    <cellStyle name="Normal 33 4 3 3 2 2" xfId="0"/>
    <cellStyle name="Normal 33 4 3 3 3" xfId="0"/>
    <cellStyle name="Normal 33 4 3 4" xfId="0"/>
    <cellStyle name="Normal 33 4 3 4 2" xfId="0"/>
    <cellStyle name="Normal 33 4 3 5" xfId="0"/>
    <cellStyle name="Normal 33 4 4" xfId="0"/>
    <cellStyle name="Normal 33 4 4 2" xfId="0"/>
    <cellStyle name="Normal 33 4 4 2 2" xfId="0"/>
    <cellStyle name="Normal 33 4 4 2 2 2" xfId="0"/>
    <cellStyle name="Normal 33 4 4 2 3" xfId="0"/>
    <cellStyle name="Normal 33 4 4 3" xfId="0"/>
    <cellStyle name="Normal 33 4 4 3 2" xfId="0"/>
    <cellStyle name="Normal 33 4 4 4" xfId="0"/>
    <cellStyle name="Normal 33 4 5" xfId="0"/>
    <cellStyle name="Normal 33 4 5 2" xfId="0"/>
    <cellStyle name="Normal 33 4 5 2 2" xfId="0"/>
    <cellStyle name="Normal 33 4 5 3" xfId="0"/>
    <cellStyle name="Normal 33 4 6" xfId="0"/>
    <cellStyle name="Normal 33 4 6 2" xfId="0"/>
    <cellStyle name="Normal 33 4 7" xfId="0"/>
    <cellStyle name="Normal 33 5" xfId="0"/>
    <cellStyle name="Normal 33 5 2" xfId="0"/>
    <cellStyle name="Normal 33 5 2 2" xfId="0"/>
    <cellStyle name="Normal 33 5 2 2 2" xfId="0"/>
    <cellStyle name="Normal 33 5 2 2 2 2" xfId="0"/>
    <cellStyle name="Normal 33 5 2 2 2 2 2" xfId="0"/>
    <cellStyle name="Normal 33 5 2 2 2 3" xfId="0"/>
    <cellStyle name="Normal 33 5 2 2 3" xfId="0"/>
    <cellStyle name="Normal 33 5 2 2 3 2" xfId="0"/>
    <cellStyle name="Normal 33 5 2 2 4" xfId="0"/>
    <cellStyle name="Normal 33 5 2 3" xfId="0"/>
    <cellStyle name="Normal 33 5 2 3 2" xfId="0"/>
    <cellStyle name="Normal 33 5 2 3 2 2" xfId="0"/>
    <cellStyle name="Normal 33 5 2 3 3" xfId="0"/>
    <cellStyle name="Normal 33 5 2 4" xfId="0"/>
    <cellStyle name="Normal 33 5 2 4 2" xfId="0"/>
    <cellStyle name="Normal 33 5 2 5" xfId="0"/>
    <cellStyle name="Normal 33 5 3" xfId="0"/>
    <cellStyle name="Normal 33 5 3 2" xfId="0"/>
    <cellStyle name="Normal 33 5 3 2 2" xfId="0"/>
    <cellStyle name="Normal 33 5 3 2 2 2" xfId="0"/>
    <cellStyle name="Normal 33 5 3 2 3" xfId="0"/>
    <cellStyle name="Normal 33 5 3 3" xfId="0"/>
    <cellStyle name="Normal 33 5 3 3 2" xfId="0"/>
    <cellStyle name="Normal 33 5 3 4" xfId="0"/>
    <cellStyle name="Normal 33 5 4" xfId="0"/>
    <cellStyle name="Normal 33 5 4 2" xfId="0"/>
    <cellStyle name="Normal 33 5 4 2 2" xfId="0"/>
    <cellStyle name="Normal 33 5 4 3" xfId="0"/>
    <cellStyle name="Normal 33 5 5" xfId="0"/>
    <cellStyle name="Normal 33 5 5 2" xfId="0"/>
    <cellStyle name="Normal 33 5 6" xfId="0"/>
    <cellStyle name="Normal 33 6" xfId="0"/>
    <cellStyle name="Normal 33 6 2" xfId="0"/>
    <cellStyle name="Normal 33 6 2 2" xfId="0"/>
    <cellStyle name="Normal 33 6 2 2 2" xfId="0"/>
    <cellStyle name="Normal 33 6 2 2 2 2" xfId="0"/>
    <cellStyle name="Normal 33 6 2 2 3" xfId="0"/>
    <cellStyle name="Normal 33 6 2 3" xfId="0"/>
    <cellStyle name="Normal 33 6 2 3 2" xfId="0"/>
    <cellStyle name="Normal 33 6 2 4" xfId="0"/>
    <cellStyle name="Normal 33 6 3" xfId="0"/>
    <cellStyle name="Normal 33 6 3 2" xfId="0"/>
    <cellStyle name="Normal 33 6 3 2 2" xfId="0"/>
    <cellStyle name="Normal 33 6 3 3" xfId="0"/>
    <cellStyle name="Normal 33 6 4" xfId="0"/>
    <cellStyle name="Normal 33 6 4 2" xfId="0"/>
    <cellStyle name="Normal 33 6 5" xfId="0"/>
    <cellStyle name="Normal 33 7" xfId="0"/>
    <cellStyle name="Normal 33 7 2" xfId="0"/>
    <cellStyle name="Normal 33 7 2 2" xfId="0"/>
    <cellStyle name="Normal 33 7 2 2 2" xfId="0"/>
    <cellStyle name="Normal 33 7 2 3" xfId="0"/>
    <cellStyle name="Normal 33 7 3" xfId="0"/>
    <cellStyle name="Normal 33 7 3 2" xfId="0"/>
    <cellStyle name="Normal 33 7 4" xfId="0"/>
    <cellStyle name="Normal 33 8" xfId="0"/>
    <cellStyle name="Normal 33 8 2" xfId="0"/>
    <cellStyle name="Normal 33 8 2 2" xfId="0"/>
    <cellStyle name="Normal 33 8 3" xfId="0"/>
    <cellStyle name="Normal 33 9" xfId="0"/>
    <cellStyle name="Normal 33 9 2" xfId="0"/>
    <cellStyle name="Normal 34" xfId="0"/>
    <cellStyle name="Normal 34 10" xfId="0"/>
    <cellStyle name="Normal 34 2" xfId="0"/>
    <cellStyle name="Normal 34 2 2" xfId="0"/>
    <cellStyle name="Normal 34 2 2 2" xfId="0"/>
    <cellStyle name="Normal 34 2 2 2 2" xfId="0"/>
    <cellStyle name="Normal 34 2 2 2 2 2" xfId="0"/>
    <cellStyle name="Normal 34 2 2 2 2 2 2" xfId="0"/>
    <cellStyle name="Normal 34 2 2 2 2 2 2 2" xfId="0"/>
    <cellStyle name="Normal 34 2 2 2 2 2 2 2 2" xfId="0"/>
    <cellStyle name="Normal 34 2 2 2 2 2 2 2 2 2" xfId="0"/>
    <cellStyle name="Normal 34 2 2 2 2 2 2 2 3" xfId="0"/>
    <cellStyle name="Normal 34 2 2 2 2 2 2 3" xfId="0"/>
    <cellStyle name="Normal 34 2 2 2 2 2 2 3 2" xfId="0"/>
    <cellStyle name="Normal 34 2 2 2 2 2 2 4" xfId="0"/>
    <cellStyle name="Normal 34 2 2 2 2 2 3" xfId="0"/>
    <cellStyle name="Normal 34 2 2 2 2 2 3 2" xfId="0"/>
    <cellStyle name="Normal 34 2 2 2 2 2 3 2 2" xfId="0"/>
    <cellStyle name="Normal 34 2 2 2 2 2 3 3" xfId="0"/>
    <cellStyle name="Normal 34 2 2 2 2 2 4" xfId="0"/>
    <cellStyle name="Normal 34 2 2 2 2 2 4 2" xfId="0"/>
    <cellStyle name="Normal 34 2 2 2 2 2 5" xfId="0"/>
    <cellStyle name="Normal 34 2 2 2 2 3" xfId="0"/>
    <cellStyle name="Normal 34 2 2 2 2 3 2" xfId="0"/>
    <cellStyle name="Normal 34 2 2 2 2 3 2 2" xfId="0"/>
    <cellStyle name="Normal 34 2 2 2 2 3 2 2 2" xfId="0"/>
    <cellStyle name="Normal 34 2 2 2 2 3 2 3" xfId="0"/>
    <cellStyle name="Normal 34 2 2 2 2 3 3" xfId="0"/>
    <cellStyle name="Normal 34 2 2 2 2 3 3 2" xfId="0"/>
    <cellStyle name="Normal 34 2 2 2 2 3 4" xfId="0"/>
    <cellStyle name="Normal 34 2 2 2 2 4" xfId="0"/>
    <cellStyle name="Normal 34 2 2 2 2 4 2" xfId="0"/>
    <cellStyle name="Normal 34 2 2 2 2 4 2 2" xfId="0"/>
    <cellStyle name="Normal 34 2 2 2 2 4 3" xfId="0"/>
    <cellStyle name="Normal 34 2 2 2 2 5" xfId="0"/>
    <cellStyle name="Normal 34 2 2 2 2 5 2" xfId="0"/>
    <cellStyle name="Normal 34 2 2 2 2 6" xfId="0"/>
    <cellStyle name="Normal 34 2 2 2 3" xfId="0"/>
    <cellStyle name="Normal 34 2 2 2 3 2" xfId="0"/>
    <cellStyle name="Normal 34 2 2 2 3 2 2" xfId="0"/>
    <cellStyle name="Normal 34 2 2 2 3 2 2 2" xfId="0"/>
    <cellStyle name="Normal 34 2 2 2 3 2 2 2 2" xfId="0"/>
    <cellStyle name="Normal 34 2 2 2 3 2 2 3" xfId="0"/>
    <cellStyle name="Normal 34 2 2 2 3 2 3" xfId="0"/>
    <cellStyle name="Normal 34 2 2 2 3 2 3 2" xfId="0"/>
    <cellStyle name="Normal 34 2 2 2 3 2 4" xfId="0"/>
    <cellStyle name="Normal 34 2 2 2 3 3" xfId="0"/>
    <cellStyle name="Normal 34 2 2 2 3 3 2" xfId="0"/>
    <cellStyle name="Normal 34 2 2 2 3 3 2 2" xfId="0"/>
    <cellStyle name="Normal 34 2 2 2 3 3 3" xfId="0"/>
    <cellStyle name="Normal 34 2 2 2 3 4" xfId="0"/>
    <cellStyle name="Normal 34 2 2 2 3 4 2" xfId="0"/>
    <cellStyle name="Normal 34 2 2 2 3 5" xfId="0"/>
    <cellStyle name="Normal 34 2 2 2 4" xfId="0"/>
    <cellStyle name="Normal 34 2 2 2 4 2" xfId="0"/>
    <cellStyle name="Normal 34 2 2 2 4 2 2" xfId="0"/>
    <cellStyle name="Normal 34 2 2 2 4 2 2 2" xfId="0"/>
    <cellStyle name="Normal 34 2 2 2 4 2 3" xfId="0"/>
    <cellStyle name="Normal 34 2 2 2 4 3" xfId="0"/>
    <cellStyle name="Normal 34 2 2 2 4 3 2" xfId="0"/>
    <cellStyle name="Normal 34 2 2 2 4 4" xfId="0"/>
    <cellStyle name="Normal 34 2 2 2 5" xfId="0"/>
    <cellStyle name="Normal 34 2 2 2 5 2" xfId="0"/>
    <cellStyle name="Normal 34 2 2 2 5 2 2" xfId="0"/>
    <cellStyle name="Normal 34 2 2 2 5 3" xfId="0"/>
    <cellStyle name="Normal 34 2 2 2 6" xfId="0"/>
    <cellStyle name="Normal 34 2 2 2 6 2" xfId="0"/>
    <cellStyle name="Normal 34 2 2 2 7" xfId="0"/>
    <cellStyle name="Normal 34 2 2 3" xfId="0"/>
    <cellStyle name="Normal 34 2 2 3 2" xfId="0"/>
    <cellStyle name="Normal 34 2 2 3 2 2" xfId="0"/>
    <cellStyle name="Normal 34 2 2 3 2 2 2" xfId="0"/>
    <cellStyle name="Normal 34 2 2 3 2 2 2 2" xfId="0"/>
    <cellStyle name="Normal 34 2 2 3 2 2 2 2 2" xfId="0"/>
    <cellStyle name="Normal 34 2 2 3 2 2 2 3" xfId="0"/>
    <cellStyle name="Normal 34 2 2 3 2 2 3" xfId="0"/>
    <cellStyle name="Normal 34 2 2 3 2 2 3 2" xfId="0"/>
    <cellStyle name="Normal 34 2 2 3 2 2 4" xfId="0"/>
    <cellStyle name="Normal 34 2 2 3 2 3" xfId="0"/>
    <cellStyle name="Normal 34 2 2 3 2 3 2" xfId="0"/>
    <cellStyle name="Normal 34 2 2 3 2 3 2 2" xfId="0"/>
    <cellStyle name="Normal 34 2 2 3 2 3 3" xfId="0"/>
    <cellStyle name="Normal 34 2 2 3 2 4" xfId="0"/>
    <cellStyle name="Normal 34 2 2 3 2 4 2" xfId="0"/>
    <cellStyle name="Normal 34 2 2 3 2 5" xfId="0"/>
    <cellStyle name="Normal 34 2 2 3 3" xfId="0"/>
    <cellStyle name="Normal 34 2 2 3 3 2" xfId="0"/>
    <cellStyle name="Normal 34 2 2 3 3 2 2" xfId="0"/>
    <cellStyle name="Normal 34 2 2 3 3 2 2 2" xfId="0"/>
    <cellStyle name="Normal 34 2 2 3 3 2 3" xfId="0"/>
    <cellStyle name="Normal 34 2 2 3 3 3" xfId="0"/>
    <cellStyle name="Normal 34 2 2 3 3 3 2" xfId="0"/>
    <cellStyle name="Normal 34 2 2 3 3 4" xfId="0"/>
    <cellStyle name="Normal 34 2 2 3 4" xfId="0"/>
    <cellStyle name="Normal 34 2 2 3 4 2" xfId="0"/>
    <cellStyle name="Normal 34 2 2 3 4 2 2" xfId="0"/>
    <cellStyle name="Normal 34 2 2 3 4 3" xfId="0"/>
    <cellStyle name="Normal 34 2 2 3 5" xfId="0"/>
    <cellStyle name="Normal 34 2 2 3 5 2" xfId="0"/>
    <cellStyle name="Normal 34 2 2 3 6" xfId="0"/>
    <cellStyle name="Normal 34 2 2 4" xfId="0"/>
    <cellStyle name="Normal 34 2 2 4 2" xfId="0"/>
    <cellStyle name="Normal 34 2 2 4 2 2" xfId="0"/>
    <cellStyle name="Normal 34 2 2 4 2 2 2" xfId="0"/>
    <cellStyle name="Normal 34 2 2 4 2 2 2 2" xfId="0"/>
    <cellStyle name="Normal 34 2 2 4 2 2 3" xfId="0"/>
    <cellStyle name="Normal 34 2 2 4 2 3" xfId="0"/>
    <cellStyle name="Normal 34 2 2 4 2 3 2" xfId="0"/>
    <cellStyle name="Normal 34 2 2 4 2 4" xfId="0"/>
    <cellStyle name="Normal 34 2 2 4 3" xfId="0"/>
    <cellStyle name="Normal 34 2 2 4 3 2" xfId="0"/>
    <cellStyle name="Normal 34 2 2 4 3 2 2" xfId="0"/>
    <cellStyle name="Normal 34 2 2 4 3 3" xfId="0"/>
    <cellStyle name="Normal 34 2 2 4 4" xfId="0"/>
    <cellStyle name="Normal 34 2 2 4 4 2" xfId="0"/>
    <cellStyle name="Normal 34 2 2 4 5" xfId="0"/>
    <cellStyle name="Normal 34 2 2 5" xfId="0"/>
    <cellStyle name="Normal 34 2 2 5 2" xfId="0"/>
    <cellStyle name="Normal 34 2 2 5 2 2" xfId="0"/>
    <cellStyle name="Normal 34 2 2 5 2 2 2" xfId="0"/>
    <cellStyle name="Normal 34 2 2 5 2 3" xfId="0"/>
    <cellStyle name="Normal 34 2 2 5 3" xfId="0"/>
    <cellStyle name="Normal 34 2 2 5 3 2" xfId="0"/>
    <cellStyle name="Normal 34 2 2 5 4" xfId="0"/>
    <cellStyle name="Normal 34 2 2 6" xfId="0"/>
    <cellStyle name="Normal 34 2 2 6 2" xfId="0"/>
    <cellStyle name="Normal 34 2 2 6 2 2" xfId="0"/>
    <cellStyle name="Normal 34 2 2 6 3" xfId="0"/>
    <cellStyle name="Normal 34 2 2 7" xfId="0"/>
    <cellStyle name="Normal 34 2 2 7 2" xfId="0"/>
    <cellStyle name="Normal 34 2 2 8" xfId="0"/>
    <cellStyle name="Normal 34 2 3" xfId="0"/>
    <cellStyle name="Normal 34 2 3 2" xfId="0"/>
    <cellStyle name="Normal 34 2 3 2 2" xfId="0"/>
    <cellStyle name="Normal 34 2 3 2 2 2" xfId="0"/>
    <cellStyle name="Normal 34 2 3 2 2 2 2" xfId="0"/>
    <cellStyle name="Normal 34 2 3 2 2 2 2 2" xfId="0"/>
    <cellStyle name="Normal 34 2 3 2 2 2 2 2 2" xfId="0"/>
    <cellStyle name="Normal 34 2 3 2 2 2 2 3" xfId="0"/>
    <cellStyle name="Normal 34 2 3 2 2 2 3" xfId="0"/>
    <cellStyle name="Normal 34 2 3 2 2 2 3 2" xfId="0"/>
    <cellStyle name="Normal 34 2 3 2 2 2 4" xfId="0"/>
    <cellStyle name="Normal 34 2 3 2 2 3" xfId="0"/>
    <cellStyle name="Normal 34 2 3 2 2 3 2" xfId="0"/>
    <cellStyle name="Normal 34 2 3 2 2 3 2 2" xfId="0"/>
    <cellStyle name="Normal 34 2 3 2 2 3 3" xfId="0"/>
    <cellStyle name="Normal 34 2 3 2 2 4" xfId="0"/>
    <cellStyle name="Normal 34 2 3 2 2 4 2" xfId="0"/>
    <cellStyle name="Normal 34 2 3 2 2 5" xfId="0"/>
    <cellStyle name="Normal 34 2 3 2 3" xfId="0"/>
    <cellStyle name="Normal 34 2 3 2 3 2" xfId="0"/>
    <cellStyle name="Normal 34 2 3 2 3 2 2" xfId="0"/>
    <cellStyle name="Normal 34 2 3 2 3 2 2 2" xfId="0"/>
    <cellStyle name="Normal 34 2 3 2 3 2 3" xfId="0"/>
    <cellStyle name="Normal 34 2 3 2 3 3" xfId="0"/>
    <cellStyle name="Normal 34 2 3 2 3 3 2" xfId="0"/>
    <cellStyle name="Normal 34 2 3 2 3 4" xfId="0"/>
    <cellStyle name="Normal 34 2 3 2 4" xfId="0"/>
    <cellStyle name="Normal 34 2 3 2 4 2" xfId="0"/>
    <cellStyle name="Normal 34 2 3 2 4 2 2" xfId="0"/>
    <cellStyle name="Normal 34 2 3 2 4 3" xfId="0"/>
    <cellStyle name="Normal 34 2 3 2 5" xfId="0"/>
    <cellStyle name="Normal 34 2 3 2 5 2" xfId="0"/>
    <cellStyle name="Normal 34 2 3 2 6" xfId="0"/>
    <cellStyle name="Normal 34 2 3 3" xfId="0"/>
    <cellStyle name="Normal 34 2 3 3 2" xfId="0"/>
    <cellStyle name="Normal 34 2 3 3 2 2" xfId="0"/>
    <cellStyle name="Normal 34 2 3 3 2 2 2" xfId="0"/>
    <cellStyle name="Normal 34 2 3 3 2 2 2 2" xfId="0"/>
    <cellStyle name="Normal 34 2 3 3 2 2 3" xfId="0"/>
    <cellStyle name="Normal 34 2 3 3 2 3" xfId="0"/>
    <cellStyle name="Normal 34 2 3 3 2 3 2" xfId="0"/>
    <cellStyle name="Normal 34 2 3 3 2 4" xfId="0"/>
    <cellStyle name="Normal 34 2 3 3 3" xfId="0"/>
    <cellStyle name="Normal 34 2 3 3 3 2" xfId="0"/>
    <cellStyle name="Normal 34 2 3 3 3 2 2" xfId="0"/>
    <cellStyle name="Normal 34 2 3 3 3 3" xfId="0"/>
    <cellStyle name="Normal 34 2 3 3 4" xfId="0"/>
    <cellStyle name="Normal 34 2 3 3 4 2" xfId="0"/>
    <cellStyle name="Normal 34 2 3 3 5" xfId="0"/>
    <cellStyle name="Normal 34 2 3 4" xfId="0"/>
    <cellStyle name="Normal 34 2 3 4 2" xfId="0"/>
    <cellStyle name="Normal 34 2 3 4 2 2" xfId="0"/>
    <cellStyle name="Normal 34 2 3 4 2 2 2" xfId="0"/>
    <cellStyle name="Normal 34 2 3 4 2 3" xfId="0"/>
    <cellStyle name="Normal 34 2 3 4 3" xfId="0"/>
    <cellStyle name="Normal 34 2 3 4 3 2" xfId="0"/>
    <cellStyle name="Normal 34 2 3 4 4" xfId="0"/>
    <cellStyle name="Normal 34 2 3 5" xfId="0"/>
    <cellStyle name="Normal 34 2 3 5 2" xfId="0"/>
    <cellStyle name="Normal 34 2 3 5 2 2" xfId="0"/>
    <cellStyle name="Normal 34 2 3 5 3" xfId="0"/>
    <cellStyle name="Normal 34 2 3 6" xfId="0"/>
    <cellStyle name="Normal 34 2 3 6 2" xfId="0"/>
    <cellStyle name="Normal 34 2 3 7" xfId="0"/>
    <cellStyle name="Normal 34 2 4" xfId="0"/>
    <cellStyle name="Normal 34 2 4 2" xfId="0"/>
    <cellStyle name="Normal 34 2 4 2 2" xfId="0"/>
    <cellStyle name="Normal 34 2 4 2 2 2" xfId="0"/>
    <cellStyle name="Normal 34 2 4 2 2 2 2" xfId="0"/>
    <cellStyle name="Normal 34 2 4 2 2 2 2 2" xfId="0"/>
    <cellStyle name="Normal 34 2 4 2 2 2 3" xfId="0"/>
    <cellStyle name="Normal 34 2 4 2 2 3" xfId="0"/>
    <cellStyle name="Normal 34 2 4 2 2 3 2" xfId="0"/>
    <cellStyle name="Normal 34 2 4 2 2 4" xfId="0"/>
    <cellStyle name="Normal 34 2 4 2 3" xfId="0"/>
    <cellStyle name="Normal 34 2 4 2 3 2" xfId="0"/>
    <cellStyle name="Normal 34 2 4 2 3 2 2" xfId="0"/>
    <cellStyle name="Normal 34 2 4 2 3 3" xfId="0"/>
    <cellStyle name="Normal 34 2 4 2 4" xfId="0"/>
    <cellStyle name="Normal 34 2 4 2 4 2" xfId="0"/>
    <cellStyle name="Normal 34 2 4 2 5" xfId="0"/>
    <cellStyle name="Normal 34 2 4 3" xfId="0"/>
    <cellStyle name="Normal 34 2 4 3 2" xfId="0"/>
    <cellStyle name="Normal 34 2 4 3 2 2" xfId="0"/>
    <cellStyle name="Normal 34 2 4 3 2 2 2" xfId="0"/>
    <cellStyle name="Normal 34 2 4 3 2 3" xfId="0"/>
    <cellStyle name="Normal 34 2 4 3 3" xfId="0"/>
    <cellStyle name="Normal 34 2 4 3 3 2" xfId="0"/>
    <cellStyle name="Normal 34 2 4 3 4" xfId="0"/>
    <cellStyle name="Normal 34 2 4 4" xfId="0"/>
    <cellStyle name="Normal 34 2 4 4 2" xfId="0"/>
    <cellStyle name="Normal 34 2 4 4 2 2" xfId="0"/>
    <cellStyle name="Normal 34 2 4 4 3" xfId="0"/>
    <cellStyle name="Normal 34 2 4 5" xfId="0"/>
    <cellStyle name="Normal 34 2 4 5 2" xfId="0"/>
    <cellStyle name="Normal 34 2 4 6" xfId="0"/>
    <cellStyle name="Normal 34 2 5" xfId="0"/>
    <cellStyle name="Normal 34 2 5 2" xfId="0"/>
    <cellStyle name="Normal 34 2 5 2 2" xfId="0"/>
    <cellStyle name="Normal 34 2 5 2 2 2" xfId="0"/>
    <cellStyle name="Normal 34 2 5 2 2 2 2" xfId="0"/>
    <cellStyle name="Normal 34 2 5 2 2 3" xfId="0"/>
    <cellStyle name="Normal 34 2 5 2 3" xfId="0"/>
    <cellStyle name="Normal 34 2 5 2 3 2" xfId="0"/>
    <cellStyle name="Normal 34 2 5 2 4" xfId="0"/>
    <cellStyle name="Normal 34 2 5 3" xfId="0"/>
    <cellStyle name="Normal 34 2 5 3 2" xfId="0"/>
    <cellStyle name="Normal 34 2 5 3 2 2" xfId="0"/>
    <cellStyle name="Normal 34 2 5 3 3" xfId="0"/>
    <cellStyle name="Normal 34 2 5 4" xfId="0"/>
    <cellStyle name="Normal 34 2 5 4 2" xfId="0"/>
    <cellStyle name="Normal 34 2 5 5" xfId="0"/>
    <cellStyle name="Normal 34 2 6" xfId="0"/>
    <cellStyle name="Normal 34 2 6 2" xfId="0"/>
    <cellStyle name="Normal 34 2 6 2 2" xfId="0"/>
    <cellStyle name="Normal 34 2 6 2 2 2" xfId="0"/>
    <cellStyle name="Normal 34 2 6 2 3" xfId="0"/>
    <cellStyle name="Normal 34 2 6 3" xfId="0"/>
    <cellStyle name="Normal 34 2 6 3 2" xfId="0"/>
    <cellStyle name="Normal 34 2 6 4" xfId="0"/>
    <cellStyle name="Normal 34 2 7" xfId="0"/>
    <cellStyle name="Normal 34 2 7 2" xfId="0"/>
    <cellStyle name="Normal 34 2 7 2 2" xfId="0"/>
    <cellStyle name="Normal 34 2 7 3" xfId="0"/>
    <cellStyle name="Normal 34 2 8" xfId="0"/>
    <cellStyle name="Normal 34 2 8 2" xfId="0"/>
    <cellStyle name="Normal 34 2 9" xfId="0"/>
    <cellStyle name="Normal 34 3" xfId="0"/>
    <cellStyle name="Normal 34 3 2" xfId="0"/>
    <cellStyle name="Normal 34 3 2 2" xfId="0"/>
    <cellStyle name="Normal 34 3 2 2 2" xfId="0"/>
    <cellStyle name="Normal 34 3 2 2 2 2" xfId="0"/>
    <cellStyle name="Normal 34 3 2 2 2 2 2" xfId="0"/>
    <cellStyle name="Normal 34 3 2 2 2 2 2 2" xfId="0"/>
    <cellStyle name="Normal 34 3 2 2 2 2 2 2 2" xfId="0"/>
    <cellStyle name="Normal 34 3 2 2 2 2 2 3" xfId="0"/>
    <cellStyle name="Normal 34 3 2 2 2 2 3" xfId="0"/>
    <cellStyle name="Normal 34 3 2 2 2 2 3 2" xfId="0"/>
    <cellStyle name="Normal 34 3 2 2 2 2 4" xfId="0"/>
    <cellStyle name="Normal 34 3 2 2 2 3" xfId="0"/>
    <cellStyle name="Normal 34 3 2 2 2 3 2" xfId="0"/>
    <cellStyle name="Normal 34 3 2 2 2 3 2 2" xfId="0"/>
    <cellStyle name="Normal 34 3 2 2 2 3 3" xfId="0"/>
    <cellStyle name="Normal 34 3 2 2 2 4" xfId="0"/>
    <cellStyle name="Normal 34 3 2 2 2 4 2" xfId="0"/>
    <cellStyle name="Normal 34 3 2 2 2 5" xfId="0"/>
    <cellStyle name="Normal 34 3 2 2 3" xfId="0"/>
    <cellStyle name="Normal 34 3 2 2 3 2" xfId="0"/>
    <cellStyle name="Normal 34 3 2 2 3 2 2" xfId="0"/>
    <cellStyle name="Normal 34 3 2 2 3 2 2 2" xfId="0"/>
    <cellStyle name="Normal 34 3 2 2 3 2 3" xfId="0"/>
    <cellStyle name="Normal 34 3 2 2 3 3" xfId="0"/>
    <cellStyle name="Normal 34 3 2 2 3 3 2" xfId="0"/>
    <cellStyle name="Normal 34 3 2 2 3 4" xfId="0"/>
    <cellStyle name="Normal 34 3 2 2 4" xfId="0"/>
    <cellStyle name="Normal 34 3 2 2 4 2" xfId="0"/>
    <cellStyle name="Normal 34 3 2 2 4 2 2" xfId="0"/>
    <cellStyle name="Normal 34 3 2 2 4 3" xfId="0"/>
    <cellStyle name="Normal 34 3 2 2 5" xfId="0"/>
    <cellStyle name="Normal 34 3 2 2 5 2" xfId="0"/>
    <cellStyle name="Normal 34 3 2 2 6" xfId="0"/>
    <cellStyle name="Normal 34 3 2 3" xfId="0"/>
    <cellStyle name="Normal 34 3 2 3 2" xfId="0"/>
    <cellStyle name="Normal 34 3 2 3 2 2" xfId="0"/>
    <cellStyle name="Normal 34 3 2 3 2 2 2" xfId="0"/>
    <cellStyle name="Normal 34 3 2 3 2 2 2 2" xfId="0"/>
    <cellStyle name="Normal 34 3 2 3 2 2 3" xfId="0"/>
    <cellStyle name="Normal 34 3 2 3 2 3" xfId="0"/>
    <cellStyle name="Normal 34 3 2 3 2 3 2" xfId="0"/>
    <cellStyle name="Normal 34 3 2 3 2 4" xfId="0"/>
    <cellStyle name="Normal 34 3 2 3 3" xfId="0"/>
    <cellStyle name="Normal 34 3 2 3 3 2" xfId="0"/>
    <cellStyle name="Normal 34 3 2 3 3 2 2" xfId="0"/>
    <cellStyle name="Normal 34 3 2 3 3 3" xfId="0"/>
    <cellStyle name="Normal 34 3 2 3 4" xfId="0"/>
    <cellStyle name="Normal 34 3 2 3 4 2" xfId="0"/>
    <cellStyle name="Normal 34 3 2 3 5" xfId="0"/>
    <cellStyle name="Normal 34 3 2 4" xfId="0"/>
    <cellStyle name="Normal 34 3 2 4 2" xfId="0"/>
    <cellStyle name="Normal 34 3 2 4 2 2" xfId="0"/>
    <cellStyle name="Normal 34 3 2 4 2 2 2" xfId="0"/>
    <cellStyle name="Normal 34 3 2 4 2 3" xfId="0"/>
    <cellStyle name="Normal 34 3 2 4 3" xfId="0"/>
    <cellStyle name="Normal 34 3 2 4 3 2" xfId="0"/>
    <cellStyle name="Normal 34 3 2 4 4" xfId="0"/>
    <cellStyle name="Normal 34 3 2 5" xfId="0"/>
    <cellStyle name="Normal 34 3 2 5 2" xfId="0"/>
    <cellStyle name="Normal 34 3 2 5 2 2" xfId="0"/>
    <cellStyle name="Normal 34 3 2 5 3" xfId="0"/>
    <cellStyle name="Normal 34 3 2 6" xfId="0"/>
    <cellStyle name="Normal 34 3 2 6 2" xfId="0"/>
    <cellStyle name="Normal 34 3 2 7" xfId="0"/>
    <cellStyle name="Normal 34 3 3" xfId="0"/>
    <cellStyle name="Normal 34 3 3 2" xfId="0"/>
    <cellStyle name="Normal 34 3 3 2 2" xfId="0"/>
    <cellStyle name="Normal 34 3 3 2 2 2" xfId="0"/>
    <cellStyle name="Normal 34 3 3 2 2 2 2" xfId="0"/>
    <cellStyle name="Normal 34 3 3 2 2 2 2 2" xfId="0"/>
    <cellStyle name="Normal 34 3 3 2 2 2 3" xfId="0"/>
    <cellStyle name="Normal 34 3 3 2 2 3" xfId="0"/>
    <cellStyle name="Normal 34 3 3 2 2 3 2" xfId="0"/>
    <cellStyle name="Normal 34 3 3 2 2 4" xfId="0"/>
    <cellStyle name="Normal 34 3 3 2 3" xfId="0"/>
    <cellStyle name="Normal 34 3 3 2 3 2" xfId="0"/>
    <cellStyle name="Normal 34 3 3 2 3 2 2" xfId="0"/>
    <cellStyle name="Normal 34 3 3 2 3 3" xfId="0"/>
    <cellStyle name="Normal 34 3 3 2 4" xfId="0"/>
    <cellStyle name="Normal 34 3 3 2 4 2" xfId="0"/>
    <cellStyle name="Normal 34 3 3 2 5" xfId="0"/>
    <cellStyle name="Normal 34 3 3 3" xfId="0"/>
    <cellStyle name="Normal 34 3 3 3 2" xfId="0"/>
    <cellStyle name="Normal 34 3 3 3 2 2" xfId="0"/>
    <cellStyle name="Normal 34 3 3 3 2 2 2" xfId="0"/>
    <cellStyle name="Normal 34 3 3 3 2 3" xfId="0"/>
    <cellStyle name="Normal 34 3 3 3 3" xfId="0"/>
    <cellStyle name="Normal 34 3 3 3 3 2" xfId="0"/>
    <cellStyle name="Normal 34 3 3 3 4" xfId="0"/>
    <cellStyle name="Normal 34 3 3 4" xfId="0"/>
    <cellStyle name="Normal 34 3 3 4 2" xfId="0"/>
    <cellStyle name="Normal 34 3 3 4 2 2" xfId="0"/>
    <cellStyle name="Normal 34 3 3 4 3" xfId="0"/>
    <cellStyle name="Normal 34 3 3 5" xfId="0"/>
    <cellStyle name="Normal 34 3 3 5 2" xfId="0"/>
    <cellStyle name="Normal 34 3 3 6" xfId="0"/>
    <cellStyle name="Normal 34 3 4" xfId="0"/>
    <cellStyle name="Normal 34 3 4 2" xfId="0"/>
    <cellStyle name="Normal 34 3 4 2 2" xfId="0"/>
    <cellStyle name="Normal 34 3 4 2 2 2" xfId="0"/>
    <cellStyle name="Normal 34 3 4 2 2 2 2" xfId="0"/>
    <cellStyle name="Normal 34 3 4 2 2 3" xfId="0"/>
    <cellStyle name="Normal 34 3 4 2 3" xfId="0"/>
    <cellStyle name="Normal 34 3 4 2 3 2" xfId="0"/>
    <cellStyle name="Normal 34 3 4 2 4" xfId="0"/>
    <cellStyle name="Normal 34 3 4 3" xfId="0"/>
    <cellStyle name="Normal 34 3 4 3 2" xfId="0"/>
    <cellStyle name="Normal 34 3 4 3 2 2" xfId="0"/>
    <cellStyle name="Normal 34 3 4 3 3" xfId="0"/>
    <cellStyle name="Normal 34 3 4 4" xfId="0"/>
    <cellStyle name="Normal 34 3 4 4 2" xfId="0"/>
    <cellStyle name="Normal 34 3 4 5" xfId="0"/>
    <cellStyle name="Normal 34 3 5" xfId="0"/>
    <cellStyle name="Normal 34 3 5 2" xfId="0"/>
    <cellStyle name="Normal 34 3 5 2 2" xfId="0"/>
    <cellStyle name="Normal 34 3 5 2 2 2" xfId="0"/>
    <cellStyle name="Normal 34 3 5 2 3" xfId="0"/>
    <cellStyle name="Normal 34 3 5 3" xfId="0"/>
    <cellStyle name="Normal 34 3 5 3 2" xfId="0"/>
    <cellStyle name="Normal 34 3 5 4" xfId="0"/>
    <cellStyle name="Normal 34 3 6" xfId="0"/>
    <cellStyle name="Normal 34 3 6 2" xfId="0"/>
    <cellStyle name="Normal 34 3 6 2 2" xfId="0"/>
    <cellStyle name="Normal 34 3 6 3" xfId="0"/>
    <cellStyle name="Normal 34 3 7" xfId="0"/>
    <cellStyle name="Normal 34 3 7 2" xfId="0"/>
    <cellStyle name="Normal 34 3 8" xfId="0"/>
    <cellStyle name="Normal 34 4" xfId="0"/>
    <cellStyle name="Normal 34 4 2" xfId="0"/>
    <cellStyle name="Normal 34 4 2 2" xfId="0"/>
    <cellStyle name="Normal 34 4 2 2 2" xfId="0"/>
    <cellStyle name="Normal 34 4 2 2 2 2" xfId="0"/>
    <cellStyle name="Normal 34 4 2 2 2 2 2" xfId="0"/>
    <cellStyle name="Normal 34 4 2 2 2 2 2 2" xfId="0"/>
    <cellStyle name="Normal 34 4 2 2 2 2 3" xfId="0"/>
    <cellStyle name="Normal 34 4 2 2 2 3" xfId="0"/>
    <cellStyle name="Normal 34 4 2 2 2 3 2" xfId="0"/>
    <cellStyle name="Normal 34 4 2 2 2 4" xfId="0"/>
    <cellStyle name="Normal 34 4 2 2 3" xfId="0"/>
    <cellStyle name="Normal 34 4 2 2 3 2" xfId="0"/>
    <cellStyle name="Normal 34 4 2 2 3 2 2" xfId="0"/>
    <cellStyle name="Normal 34 4 2 2 3 3" xfId="0"/>
    <cellStyle name="Normal 34 4 2 2 4" xfId="0"/>
    <cellStyle name="Normal 34 4 2 2 4 2" xfId="0"/>
    <cellStyle name="Normal 34 4 2 2 5" xfId="0"/>
    <cellStyle name="Normal 34 4 2 3" xfId="0"/>
    <cellStyle name="Normal 34 4 2 3 2" xfId="0"/>
    <cellStyle name="Normal 34 4 2 3 2 2" xfId="0"/>
    <cellStyle name="Normal 34 4 2 3 2 2 2" xfId="0"/>
    <cellStyle name="Normal 34 4 2 3 2 3" xfId="0"/>
    <cellStyle name="Normal 34 4 2 3 3" xfId="0"/>
    <cellStyle name="Normal 34 4 2 3 3 2" xfId="0"/>
    <cellStyle name="Normal 34 4 2 3 4" xfId="0"/>
    <cellStyle name="Normal 34 4 2 4" xfId="0"/>
    <cellStyle name="Normal 34 4 2 4 2" xfId="0"/>
    <cellStyle name="Normal 34 4 2 4 2 2" xfId="0"/>
    <cellStyle name="Normal 34 4 2 4 3" xfId="0"/>
    <cellStyle name="Normal 34 4 2 5" xfId="0"/>
    <cellStyle name="Normal 34 4 2 5 2" xfId="0"/>
    <cellStyle name="Normal 34 4 2 6" xfId="0"/>
    <cellStyle name="Normal 34 4 3" xfId="0"/>
    <cellStyle name="Normal 34 4 3 2" xfId="0"/>
    <cellStyle name="Normal 34 4 3 2 2" xfId="0"/>
    <cellStyle name="Normal 34 4 3 2 2 2" xfId="0"/>
    <cellStyle name="Normal 34 4 3 2 2 2 2" xfId="0"/>
    <cellStyle name="Normal 34 4 3 2 2 3" xfId="0"/>
    <cellStyle name="Normal 34 4 3 2 3" xfId="0"/>
    <cellStyle name="Normal 34 4 3 2 3 2" xfId="0"/>
    <cellStyle name="Normal 34 4 3 2 4" xfId="0"/>
    <cellStyle name="Normal 34 4 3 3" xfId="0"/>
    <cellStyle name="Normal 34 4 3 3 2" xfId="0"/>
    <cellStyle name="Normal 34 4 3 3 2 2" xfId="0"/>
    <cellStyle name="Normal 34 4 3 3 3" xfId="0"/>
    <cellStyle name="Normal 34 4 3 4" xfId="0"/>
    <cellStyle name="Normal 34 4 3 4 2" xfId="0"/>
    <cellStyle name="Normal 34 4 3 5" xfId="0"/>
    <cellStyle name="Normal 34 4 4" xfId="0"/>
    <cellStyle name="Normal 34 4 4 2" xfId="0"/>
    <cellStyle name="Normal 34 4 4 2 2" xfId="0"/>
    <cellStyle name="Normal 34 4 4 2 2 2" xfId="0"/>
    <cellStyle name="Normal 34 4 4 2 3" xfId="0"/>
    <cellStyle name="Normal 34 4 4 3" xfId="0"/>
    <cellStyle name="Normal 34 4 4 3 2" xfId="0"/>
    <cellStyle name="Normal 34 4 4 4" xfId="0"/>
    <cellStyle name="Normal 34 4 5" xfId="0"/>
    <cellStyle name="Normal 34 4 5 2" xfId="0"/>
    <cellStyle name="Normal 34 4 5 2 2" xfId="0"/>
    <cellStyle name="Normal 34 4 5 3" xfId="0"/>
    <cellStyle name="Normal 34 4 6" xfId="0"/>
    <cellStyle name="Normal 34 4 6 2" xfId="0"/>
    <cellStyle name="Normal 34 4 7" xfId="0"/>
    <cellStyle name="Normal 34 5" xfId="0"/>
    <cellStyle name="Normal 34 5 2" xfId="0"/>
    <cellStyle name="Normal 34 5 2 2" xfId="0"/>
    <cellStyle name="Normal 34 5 2 2 2" xfId="0"/>
    <cellStyle name="Normal 34 5 2 2 2 2" xfId="0"/>
    <cellStyle name="Normal 34 5 2 2 2 2 2" xfId="0"/>
    <cellStyle name="Normal 34 5 2 2 2 3" xfId="0"/>
    <cellStyle name="Normal 34 5 2 2 3" xfId="0"/>
    <cellStyle name="Normal 34 5 2 2 3 2" xfId="0"/>
    <cellStyle name="Normal 34 5 2 2 4" xfId="0"/>
    <cellStyle name="Normal 34 5 2 3" xfId="0"/>
    <cellStyle name="Normal 34 5 2 3 2" xfId="0"/>
    <cellStyle name="Normal 34 5 2 3 2 2" xfId="0"/>
    <cellStyle name="Normal 34 5 2 3 3" xfId="0"/>
    <cellStyle name="Normal 34 5 2 4" xfId="0"/>
    <cellStyle name="Normal 34 5 2 4 2" xfId="0"/>
    <cellStyle name="Normal 34 5 2 5" xfId="0"/>
    <cellStyle name="Normal 34 5 3" xfId="0"/>
    <cellStyle name="Normal 34 5 3 2" xfId="0"/>
    <cellStyle name="Normal 34 5 3 2 2" xfId="0"/>
    <cellStyle name="Normal 34 5 3 2 2 2" xfId="0"/>
    <cellStyle name="Normal 34 5 3 2 3" xfId="0"/>
    <cellStyle name="Normal 34 5 3 3" xfId="0"/>
    <cellStyle name="Normal 34 5 3 3 2" xfId="0"/>
    <cellStyle name="Normal 34 5 3 4" xfId="0"/>
    <cellStyle name="Normal 34 5 4" xfId="0"/>
    <cellStyle name="Normal 34 5 4 2" xfId="0"/>
    <cellStyle name="Normal 34 5 4 2 2" xfId="0"/>
    <cellStyle name="Normal 34 5 4 3" xfId="0"/>
    <cellStyle name="Normal 34 5 5" xfId="0"/>
    <cellStyle name="Normal 34 5 5 2" xfId="0"/>
    <cellStyle name="Normal 34 5 6" xfId="0"/>
    <cellStyle name="Normal 34 6" xfId="0"/>
    <cellStyle name="Normal 34 6 2" xfId="0"/>
    <cellStyle name="Normal 34 6 2 2" xfId="0"/>
    <cellStyle name="Normal 34 6 2 2 2" xfId="0"/>
    <cellStyle name="Normal 34 6 2 2 2 2" xfId="0"/>
    <cellStyle name="Normal 34 6 2 2 3" xfId="0"/>
    <cellStyle name="Normal 34 6 2 3" xfId="0"/>
    <cellStyle name="Normal 34 6 2 3 2" xfId="0"/>
    <cellStyle name="Normal 34 6 2 4" xfId="0"/>
    <cellStyle name="Normal 34 6 3" xfId="0"/>
    <cellStyle name="Normal 34 6 3 2" xfId="0"/>
    <cellStyle name="Normal 34 6 3 2 2" xfId="0"/>
    <cellStyle name="Normal 34 6 3 3" xfId="0"/>
    <cellStyle name="Normal 34 6 4" xfId="0"/>
    <cellStyle name="Normal 34 6 4 2" xfId="0"/>
    <cellStyle name="Normal 34 6 5" xfId="0"/>
    <cellStyle name="Normal 34 7" xfId="0"/>
    <cellStyle name="Normal 34 7 2" xfId="0"/>
    <cellStyle name="Normal 34 7 2 2" xfId="0"/>
    <cellStyle name="Normal 34 7 2 2 2" xfId="0"/>
    <cellStyle name="Normal 34 7 2 3" xfId="0"/>
    <cellStyle name="Normal 34 7 3" xfId="0"/>
    <cellStyle name="Normal 34 7 3 2" xfId="0"/>
    <cellStyle name="Normal 34 7 4" xfId="0"/>
    <cellStyle name="Normal 34 8" xfId="0"/>
    <cellStyle name="Normal 34 8 2" xfId="0"/>
    <cellStyle name="Normal 34 8 2 2" xfId="0"/>
    <cellStyle name="Normal 34 8 3" xfId="0"/>
    <cellStyle name="Normal 34 9" xfId="0"/>
    <cellStyle name="Normal 34 9 2" xfId="0"/>
    <cellStyle name="Normal 35" xfId="0"/>
    <cellStyle name="Normal 35 10" xfId="0"/>
    <cellStyle name="Normal 35 2" xfId="0"/>
    <cellStyle name="Normal 35 2 2" xfId="0"/>
    <cellStyle name="Normal 35 2 2 2" xfId="0"/>
    <cellStyle name="Normal 35 2 2 2 2" xfId="0"/>
    <cellStyle name="Normal 35 2 2 2 2 2" xfId="0"/>
    <cellStyle name="Normal 35 2 2 2 2 2 2" xfId="0"/>
    <cellStyle name="Normal 35 2 2 2 2 2 2 2" xfId="0"/>
    <cellStyle name="Normal 35 2 2 2 2 2 2 2 2" xfId="0"/>
    <cellStyle name="Normal 35 2 2 2 2 2 2 2 2 2" xfId="0"/>
    <cellStyle name="Normal 35 2 2 2 2 2 2 2 3" xfId="0"/>
    <cellStyle name="Normal 35 2 2 2 2 2 2 3" xfId="0"/>
    <cellStyle name="Normal 35 2 2 2 2 2 2 3 2" xfId="0"/>
    <cellStyle name="Normal 35 2 2 2 2 2 2 4" xfId="0"/>
    <cellStyle name="Normal 35 2 2 2 2 2 3" xfId="0"/>
    <cellStyle name="Normal 35 2 2 2 2 2 3 2" xfId="0"/>
    <cellStyle name="Normal 35 2 2 2 2 2 3 2 2" xfId="0"/>
    <cellStyle name="Normal 35 2 2 2 2 2 3 3" xfId="0"/>
    <cellStyle name="Normal 35 2 2 2 2 2 4" xfId="0"/>
    <cellStyle name="Normal 35 2 2 2 2 2 4 2" xfId="0"/>
    <cellStyle name="Normal 35 2 2 2 2 2 5" xfId="0"/>
    <cellStyle name="Normal 35 2 2 2 2 3" xfId="0"/>
    <cellStyle name="Normal 35 2 2 2 2 3 2" xfId="0"/>
    <cellStyle name="Normal 35 2 2 2 2 3 2 2" xfId="0"/>
    <cellStyle name="Normal 35 2 2 2 2 3 2 2 2" xfId="0"/>
    <cellStyle name="Normal 35 2 2 2 2 3 2 3" xfId="0"/>
    <cellStyle name="Normal 35 2 2 2 2 3 3" xfId="0"/>
    <cellStyle name="Normal 35 2 2 2 2 3 3 2" xfId="0"/>
    <cellStyle name="Normal 35 2 2 2 2 3 4" xfId="0"/>
    <cellStyle name="Normal 35 2 2 2 2 4" xfId="0"/>
    <cellStyle name="Normal 35 2 2 2 2 4 2" xfId="0"/>
    <cellStyle name="Normal 35 2 2 2 2 4 2 2" xfId="0"/>
    <cellStyle name="Normal 35 2 2 2 2 4 3" xfId="0"/>
    <cellStyle name="Normal 35 2 2 2 2 5" xfId="0"/>
    <cellStyle name="Normal 35 2 2 2 2 5 2" xfId="0"/>
    <cellStyle name="Normal 35 2 2 2 2 6" xfId="0"/>
    <cellStyle name="Normal 35 2 2 2 3" xfId="0"/>
    <cellStyle name="Normal 35 2 2 2 3 2" xfId="0"/>
    <cellStyle name="Normal 35 2 2 2 3 2 2" xfId="0"/>
    <cellStyle name="Normal 35 2 2 2 3 2 2 2" xfId="0"/>
    <cellStyle name="Normal 35 2 2 2 3 2 2 2 2" xfId="0"/>
    <cellStyle name="Normal 35 2 2 2 3 2 2 3" xfId="0"/>
    <cellStyle name="Normal 35 2 2 2 3 2 3" xfId="0"/>
    <cellStyle name="Normal 35 2 2 2 3 2 3 2" xfId="0"/>
    <cellStyle name="Normal 35 2 2 2 3 2 4" xfId="0"/>
    <cellStyle name="Normal 35 2 2 2 3 3" xfId="0"/>
    <cellStyle name="Normal 35 2 2 2 3 3 2" xfId="0"/>
    <cellStyle name="Normal 35 2 2 2 3 3 2 2" xfId="0"/>
    <cellStyle name="Normal 35 2 2 2 3 3 3" xfId="0"/>
    <cellStyle name="Normal 35 2 2 2 3 4" xfId="0"/>
    <cellStyle name="Normal 35 2 2 2 3 4 2" xfId="0"/>
    <cellStyle name="Normal 35 2 2 2 3 5" xfId="0"/>
    <cellStyle name="Normal 35 2 2 2 4" xfId="0"/>
    <cellStyle name="Normal 35 2 2 2 4 2" xfId="0"/>
    <cellStyle name="Normal 35 2 2 2 4 2 2" xfId="0"/>
    <cellStyle name="Normal 35 2 2 2 4 2 2 2" xfId="0"/>
    <cellStyle name="Normal 35 2 2 2 4 2 3" xfId="0"/>
    <cellStyle name="Normal 35 2 2 2 4 3" xfId="0"/>
    <cellStyle name="Normal 35 2 2 2 4 3 2" xfId="0"/>
    <cellStyle name="Normal 35 2 2 2 4 4" xfId="0"/>
    <cellStyle name="Normal 35 2 2 2 5" xfId="0"/>
    <cellStyle name="Normal 35 2 2 2 5 2" xfId="0"/>
    <cellStyle name="Normal 35 2 2 2 5 2 2" xfId="0"/>
    <cellStyle name="Normal 35 2 2 2 5 3" xfId="0"/>
    <cellStyle name="Normal 35 2 2 2 6" xfId="0"/>
    <cellStyle name="Normal 35 2 2 2 6 2" xfId="0"/>
    <cellStyle name="Normal 35 2 2 2 7" xfId="0"/>
    <cellStyle name="Normal 35 2 2 3" xfId="0"/>
    <cellStyle name="Normal 35 2 2 3 2" xfId="0"/>
    <cellStyle name="Normal 35 2 2 3 2 2" xfId="0"/>
    <cellStyle name="Normal 35 2 2 3 2 2 2" xfId="0"/>
    <cellStyle name="Normal 35 2 2 3 2 2 2 2" xfId="0"/>
    <cellStyle name="Normal 35 2 2 3 2 2 2 2 2" xfId="0"/>
    <cellStyle name="Normal 35 2 2 3 2 2 2 3" xfId="0"/>
    <cellStyle name="Normal 35 2 2 3 2 2 3" xfId="0"/>
    <cellStyle name="Normal 35 2 2 3 2 2 3 2" xfId="0"/>
    <cellStyle name="Normal 35 2 2 3 2 2 4" xfId="0"/>
    <cellStyle name="Normal 35 2 2 3 2 3" xfId="0"/>
    <cellStyle name="Normal 35 2 2 3 2 3 2" xfId="0"/>
    <cellStyle name="Normal 35 2 2 3 2 3 2 2" xfId="0"/>
    <cellStyle name="Normal 35 2 2 3 2 3 3" xfId="0"/>
    <cellStyle name="Normal 35 2 2 3 2 4" xfId="0"/>
    <cellStyle name="Normal 35 2 2 3 2 4 2" xfId="0"/>
    <cellStyle name="Normal 35 2 2 3 2 5" xfId="0"/>
    <cellStyle name="Normal 35 2 2 3 3" xfId="0"/>
    <cellStyle name="Normal 35 2 2 3 3 2" xfId="0"/>
    <cellStyle name="Normal 35 2 2 3 3 2 2" xfId="0"/>
    <cellStyle name="Normal 35 2 2 3 3 2 2 2" xfId="0"/>
    <cellStyle name="Normal 35 2 2 3 3 2 3" xfId="0"/>
    <cellStyle name="Normal 35 2 2 3 3 3" xfId="0"/>
    <cellStyle name="Normal 35 2 2 3 3 3 2" xfId="0"/>
    <cellStyle name="Normal 35 2 2 3 3 4" xfId="0"/>
    <cellStyle name="Normal 35 2 2 3 4" xfId="0"/>
    <cellStyle name="Normal 35 2 2 3 4 2" xfId="0"/>
    <cellStyle name="Normal 35 2 2 3 4 2 2" xfId="0"/>
    <cellStyle name="Normal 35 2 2 3 4 3" xfId="0"/>
    <cellStyle name="Normal 35 2 2 3 5" xfId="0"/>
    <cellStyle name="Normal 35 2 2 3 5 2" xfId="0"/>
    <cellStyle name="Normal 35 2 2 3 6" xfId="0"/>
    <cellStyle name="Normal 35 2 2 4" xfId="0"/>
    <cellStyle name="Normal 35 2 2 4 2" xfId="0"/>
    <cellStyle name="Normal 35 2 2 4 2 2" xfId="0"/>
    <cellStyle name="Normal 35 2 2 4 2 2 2" xfId="0"/>
    <cellStyle name="Normal 35 2 2 4 2 2 2 2" xfId="0"/>
    <cellStyle name="Normal 35 2 2 4 2 2 3" xfId="0"/>
    <cellStyle name="Normal 35 2 2 4 2 3" xfId="0"/>
    <cellStyle name="Normal 35 2 2 4 2 3 2" xfId="0"/>
    <cellStyle name="Normal 35 2 2 4 2 4" xfId="0"/>
    <cellStyle name="Normal 35 2 2 4 3" xfId="0"/>
    <cellStyle name="Normal 35 2 2 4 3 2" xfId="0"/>
    <cellStyle name="Normal 35 2 2 4 3 2 2" xfId="0"/>
    <cellStyle name="Normal 35 2 2 4 3 3" xfId="0"/>
    <cellStyle name="Normal 35 2 2 4 4" xfId="0"/>
    <cellStyle name="Normal 35 2 2 4 4 2" xfId="0"/>
    <cellStyle name="Normal 35 2 2 4 5" xfId="0"/>
    <cellStyle name="Normal 35 2 2 5" xfId="0"/>
    <cellStyle name="Normal 35 2 2 5 2" xfId="0"/>
    <cellStyle name="Normal 35 2 2 5 2 2" xfId="0"/>
    <cellStyle name="Normal 35 2 2 5 2 2 2" xfId="0"/>
    <cellStyle name="Normal 35 2 2 5 2 3" xfId="0"/>
    <cellStyle name="Normal 35 2 2 5 3" xfId="0"/>
    <cellStyle name="Normal 35 2 2 5 3 2" xfId="0"/>
    <cellStyle name="Normal 35 2 2 5 4" xfId="0"/>
    <cellStyle name="Normal 35 2 2 6" xfId="0"/>
    <cellStyle name="Normal 35 2 2 6 2" xfId="0"/>
    <cellStyle name="Normal 35 2 2 6 2 2" xfId="0"/>
    <cellStyle name="Normal 35 2 2 6 3" xfId="0"/>
    <cellStyle name="Normal 35 2 2 7" xfId="0"/>
    <cellStyle name="Normal 35 2 2 7 2" xfId="0"/>
    <cellStyle name="Normal 35 2 2 8" xfId="0"/>
    <cellStyle name="Normal 35 2 3" xfId="0"/>
    <cellStyle name="Normal 35 2 3 2" xfId="0"/>
    <cellStyle name="Normal 35 2 3 2 2" xfId="0"/>
    <cellStyle name="Normal 35 2 3 2 2 2" xfId="0"/>
    <cellStyle name="Normal 35 2 3 2 2 2 2" xfId="0"/>
    <cellStyle name="Normal 35 2 3 2 2 2 2 2" xfId="0"/>
    <cellStyle name="Normal 35 2 3 2 2 2 2 2 2" xfId="0"/>
    <cellStyle name="Normal 35 2 3 2 2 2 2 3" xfId="0"/>
    <cellStyle name="Normal 35 2 3 2 2 2 3" xfId="0"/>
    <cellStyle name="Normal 35 2 3 2 2 2 3 2" xfId="0"/>
    <cellStyle name="Normal 35 2 3 2 2 2 4" xfId="0"/>
    <cellStyle name="Normal 35 2 3 2 2 3" xfId="0"/>
    <cellStyle name="Normal 35 2 3 2 2 3 2" xfId="0"/>
    <cellStyle name="Normal 35 2 3 2 2 3 2 2" xfId="0"/>
    <cellStyle name="Normal 35 2 3 2 2 3 3" xfId="0"/>
    <cellStyle name="Normal 35 2 3 2 2 4" xfId="0"/>
    <cellStyle name="Normal 35 2 3 2 2 4 2" xfId="0"/>
    <cellStyle name="Normal 35 2 3 2 2 5" xfId="0"/>
    <cellStyle name="Normal 35 2 3 2 3" xfId="0"/>
    <cellStyle name="Normal 35 2 3 2 3 2" xfId="0"/>
    <cellStyle name="Normal 35 2 3 2 3 2 2" xfId="0"/>
    <cellStyle name="Normal 35 2 3 2 3 2 2 2" xfId="0"/>
    <cellStyle name="Normal 35 2 3 2 3 2 3" xfId="0"/>
    <cellStyle name="Normal 35 2 3 2 3 3" xfId="0"/>
    <cellStyle name="Normal 35 2 3 2 3 3 2" xfId="0"/>
    <cellStyle name="Normal 35 2 3 2 3 4" xfId="0"/>
    <cellStyle name="Normal 35 2 3 2 4" xfId="0"/>
    <cellStyle name="Normal 35 2 3 2 4 2" xfId="0"/>
    <cellStyle name="Normal 35 2 3 2 4 2 2" xfId="0"/>
    <cellStyle name="Normal 35 2 3 2 4 3" xfId="0"/>
    <cellStyle name="Normal 35 2 3 2 5" xfId="0"/>
    <cellStyle name="Normal 35 2 3 2 5 2" xfId="0"/>
    <cellStyle name="Normal 35 2 3 2 6" xfId="0"/>
    <cellStyle name="Normal 35 2 3 3" xfId="0"/>
    <cellStyle name="Normal 35 2 3 3 2" xfId="0"/>
    <cellStyle name="Normal 35 2 3 3 2 2" xfId="0"/>
    <cellStyle name="Normal 35 2 3 3 2 2 2" xfId="0"/>
    <cellStyle name="Normal 35 2 3 3 2 2 2 2" xfId="0"/>
    <cellStyle name="Normal 35 2 3 3 2 2 3" xfId="0"/>
    <cellStyle name="Normal 35 2 3 3 2 3" xfId="0"/>
    <cellStyle name="Normal 35 2 3 3 2 3 2" xfId="0"/>
    <cellStyle name="Normal 35 2 3 3 2 4" xfId="0"/>
    <cellStyle name="Normal 35 2 3 3 3" xfId="0"/>
    <cellStyle name="Normal 35 2 3 3 3 2" xfId="0"/>
    <cellStyle name="Normal 35 2 3 3 3 2 2" xfId="0"/>
    <cellStyle name="Normal 35 2 3 3 3 3" xfId="0"/>
    <cellStyle name="Normal 35 2 3 3 4" xfId="0"/>
    <cellStyle name="Normal 35 2 3 3 4 2" xfId="0"/>
    <cellStyle name="Normal 35 2 3 3 5" xfId="0"/>
    <cellStyle name="Normal 35 2 3 4" xfId="0"/>
    <cellStyle name="Normal 35 2 3 4 2" xfId="0"/>
    <cellStyle name="Normal 35 2 3 4 2 2" xfId="0"/>
    <cellStyle name="Normal 35 2 3 4 2 2 2" xfId="0"/>
    <cellStyle name="Normal 35 2 3 4 2 3" xfId="0"/>
    <cellStyle name="Normal 35 2 3 4 3" xfId="0"/>
    <cellStyle name="Normal 35 2 3 4 3 2" xfId="0"/>
    <cellStyle name="Normal 35 2 3 4 4" xfId="0"/>
    <cellStyle name="Normal 35 2 3 5" xfId="0"/>
    <cellStyle name="Normal 35 2 3 5 2" xfId="0"/>
    <cellStyle name="Normal 35 2 3 5 2 2" xfId="0"/>
    <cellStyle name="Normal 35 2 3 5 3" xfId="0"/>
    <cellStyle name="Normal 35 2 3 6" xfId="0"/>
    <cellStyle name="Normal 35 2 3 6 2" xfId="0"/>
    <cellStyle name="Normal 35 2 3 7" xfId="0"/>
    <cellStyle name="Normal 35 2 4" xfId="0"/>
    <cellStyle name="Normal 35 2 4 2" xfId="0"/>
    <cellStyle name="Normal 35 2 4 2 2" xfId="0"/>
    <cellStyle name="Normal 35 2 4 2 2 2" xfId="0"/>
    <cellStyle name="Normal 35 2 4 2 2 2 2" xfId="0"/>
    <cellStyle name="Normal 35 2 4 2 2 2 2 2" xfId="0"/>
    <cellStyle name="Normal 35 2 4 2 2 2 3" xfId="0"/>
    <cellStyle name="Normal 35 2 4 2 2 3" xfId="0"/>
    <cellStyle name="Normal 35 2 4 2 2 3 2" xfId="0"/>
    <cellStyle name="Normal 35 2 4 2 2 4" xfId="0"/>
    <cellStyle name="Normal 35 2 4 2 3" xfId="0"/>
    <cellStyle name="Normal 35 2 4 2 3 2" xfId="0"/>
    <cellStyle name="Normal 35 2 4 2 3 2 2" xfId="0"/>
    <cellStyle name="Normal 35 2 4 2 3 3" xfId="0"/>
    <cellStyle name="Normal 35 2 4 2 4" xfId="0"/>
    <cellStyle name="Normal 35 2 4 2 4 2" xfId="0"/>
    <cellStyle name="Normal 35 2 4 2 5" xfId="0"/>
    <cellStyle name="Normal 35 2 4 3" xfId="0"/>
    <cellStyle name="Normal 35 2 4 3 2" xfId="0"/>
    <cellStyle name="Normal 35 2 4 3 2 2" xfId="0"/>
    <cellStyle name="Normal 35 2 4 3 2 2 2" xfId="0"/>
    <cellStyle name="Normal 35 2 4 3 2 3" xfId="0"/>
    <cellStyle name="Normal 35 2 4 3 3" xfId="0"/>
    <cellStyle name="Normal 35 2 4 3 3 2" xfId="0"/>
    <cellStyle name="Normal 35 2 4 3 4" xfId="0"/>
    <cellStyle name="Normal 35 2 4 4" xfId="0"/>
    <cellStyle name="Normal 35 2 4 4 2" xfId="0"/>
    <cellStyle name="Normal 35 2 4 4 2 2" xfId="0"/>
    <cellStyle name="Normal 35 2 4 4 3" xfId="0"/>
    <cellStyle name="Normal 35 2 4 5" xfId="0"/>
    <cellStyle name="Normal 35 2 4 5 2" xfId="0"/>
    <cellStyle name="Normal 35 2 4 6" xfId="0"/>
    <cellStyle name="Normal 35 2 5" xfId="0"/>
    <cellStyle name="Normal 35 2 5 2" xfId="0"/>
    <cellStyle name="Normal 35 2 5 2 2" xfId="0"/>
    <cellStyle name="Normal 35 2 5 2 2 2" xfId="0"/>
    <cellStyle name="Normal 35 2 5 2 2 2 2" xfId="0"/>
    <cellStyle name="Normal 35 2 5 2 2 3" xfId="0"/>
    <cellStyle name="Normal 35 2 5 2 3" xfId="0"/>
    <cellStyle name="Normal 35 2 5 2 3 2" xfId="0"/>
    <cellStyle name="Normal 35 2 5 2 4" xfId="0"/>
    <cellStyle name="Normal 35 2 5 3" xfId="0"/>
    <cellStyle name="Normal 35 2 5 3 2" xfId="0"/>
    <cellStyle name="Normal 35 2 5 3 2 2" xfId="0"/>
    <cellStyle name="Normal 35 2 5 3 3" xfId="0"/>
    <cellStyle name="Normal 35 2 5 4" xfId="0"/>
    <cellStyle name="Normal 35 2 5 4 2" xfId="0"/>
    <cellStyle name="Normal 35 2 5 5" xfId="0"/>
    <cellStyle name="Normal 35 2 6" xfId="0"/>
    <cellStyle name="Normal 35 2 6 2" xfId="0"/>
    <cellStyle name="Normal 35 2 6 2 2" xfId="0"/>
    <cellStyle name="Normal 35 2 6 2 2 2" xfId="0"/>
    <cellStyle name="Normal 35 2 6 2 3" xfId="0"/>
    <cellStyle name="Normal 35 2 6 3" xfId="0"/>
    <cellStyle name="Normal 35 2 6 3 2" xfId="0"/>
    <cellStyle name="Normal 35 2 6 4" xfId="0"/>
    <cellStyle name="Normal 35 2 7" xfId="0"/>
    <cellStyle name="Normal 35 2 7 2" xfId="0"/>
    <cellStyle name="Normal 35 2 7 2 2" xfId="0"/>
    <cellStyle name="Normal 35 2 7 3" xfId="0"/>
    <cellStyle name="Normal 35 2 8" xfId="0"/>
    <cellStyle name="Normal 35 2 8 2" xfId="0"/>
    <cellStyle name="Normal 35 2 9" xfId="0"/>
    <cellStyle name="Normal 35 3" xfId="0"/>
    <cellStyle name="Normal 35 3 2" xfId="0"/>
    <cellStyle name="Normal 35 3 2 2" xfId="0"/>
    <cellStyle name="Normal 35 3 2 2 2" xfId="0"/>
    <cellStyle name="Normal 35 3 2 2 2 2" xfId="0"/>
    <cellStyle name="Normal 35 3 2 2 2 2 2" xfId="0"/>
    <cellStyle name="Normal 35 3 2 2 2 2 2 2" xfId="0"/>
    <cellStyle name="Normal 35 3 2 2 2 2 2 2 2" xfId="0"/>
    <cellStyle name="Normal 35 3 2 2 2 2 2 3" xfId="0"/>
    <cellStyle name="Normal 35 3 2 2 2 2 3" xfId="0"/>
    <cellStyle name="Normal 35 3 2 2 2 2 3 2" xfId="0"/>
    <cellStyle name="Normal 35 3 2 2 2 2 4" xfId="0"/>
    <cellStyle name="Normal 35 3 2 2 2 3" xfId="0"/>
    <cellStyle name="Normal 35 3 2 2 2 3 2" xfId="0"/>
    <cellStyle name="Normal 35 3 2 2 2 3 2 2" xfId="0"/>
    <cellStyle name="Normal 35 3 2 2 2 3 3" xfId="0"/>
    <cellStyle name="Normal 35 3 2 2 2 4" xfId="0"/>
    <cellStyle name="Normal 35 3 2 2 2 4 2" xfId="0"/>
    <cellStyle name="Normal 35 3 2 2 2 5" xfId="0"/>
    <cellStyle name="Normal 35 3 2 2 3" xfId="0"/>
    <cellStyle name="Normal 35 3 2 2 3 2" xfId="0"/>
    <cellStyle name="Normal 35 3 2 2 3 2 2" xfId="0"/>
    <cellStyle name="Normal 35 3 2 2 3 2 2 2" xfId="0"/>
    <cellStyle name="Normal 35 3 2 2 3 2 3" xfId="0"/>
    <cellStyle name="Normal 35 3 2 2 3 3" xfId="0"/>
    <cellStyle name="Normal 35 3 2 2 3 3 2" xfId="0"/>
    <cellStyle name="Normal 35 3 2 2 3 4" xfId="0"/>
    <cellStyle name="Normal 35 3 2 2 4" xfId="0"/>
    <cellStyle name="Normal 35 3 2 2 4 2" xfId="0"/>
    <cellStyle name="Normal 35 3 2 2 4 2 2" xfId="0"/>
    <cellStyle name="Normal 35 3 2 2 4 3" xfId="0"/>
    <cellStyle name="Normal 35 3 2 2 5" xfId="0"/>
    <cellStyle name="Normal 35 3 2 2 5 2" xfId="0"/>
    <cellStyle name="Normal 35 3 2 2 6" xfId="0"/>
    <cellStyle name="Normal 35 3 2 3" xfId="0"/>
    <cellStyle name="Normal 35 3 2 3 2" xfId="0"/>
    <cellStyle name="Normal 35 3 2 3 2 2" xfId="0"/>
    <cellStyle name="Normal 35 3 2 3 2 2 2" xfId="0"/>
    <cellStyle name="Normal 35 3 2 3 2 2 2 2" xfId="0"/>
    <cellStyle name="Normal 35 3 2 3 2 2 3" xfId="0"/>
    <cellStyle name="Normal 35 3 2 3 2 3" xfId="0"/>
    <cellStyle name="Normal 35 3 2 3 2 3 2" xfId="0"/>
    <cellStyle name="Normal 35 3 2 3 2 4" xfId="0"/>
    <cellStyle name="Normal 35 3 2 3 3" xfId="0"/>
    <cellStyle name="Normal 35 3 2 3 3 2" xfId="0"/>
    <cellStyle name="Normal 35 3 2 3 3 2 2" xfId="0"/>
    <cellStyle name="Normal 35 3 2 3 3 3" xfId="0"/>
    <cellStyle name="Normal 35 3 2 3 4" xfId="0"/>
    <cellStyle name="Normal 35 3 2 3 4 2" xfId="0"/>
    <cellStyle name="Normal 35 3 2 3 5" xfId="0"/>
    <cellStyle name="Normal 35 3 2 4" xfId="0"/>
    <cellStyle name="Normal 35 3 2 4 2" xfId="0"/>
    <cellStyle name="Normal 35 3 2 4 2 2" xfId="0"/>
    <cellStyle name="Normal 35 3 2 4 2 2 2" xfId="0"/>
    <cellStyle name="Normal 35 3 2 4 2 3" xfId="0"/>
    <cellStyle name="Normal 35 3 2 4 3" xfId="0"/>
    <cellStyle name="Normal 35 3 2 4 3 2" xfId="0"/>
    <cellStyle name="Normal 35 3 2 4 4" xfId="0"/>
    <cellStyle name="Normal 35 3 2 5" xfId="0"/>
    <cellStyle name="Normal 35 3 2 5 2" xfId="0"/>
    <cellStyle name="Normal 35 3 2 5 2 2" xfId="0"/>
    <cellStyle name="Normal 35 3 2 5 3" xfId="0"/>
    <cellStyle name="Normal 35 3 2 6" xfId="0"/>
    <cellStyle name="Normal 35 3 2 6 2" xfId="0"/>
    <cellStyle name="Normal 35 3 2 7" xfId="0"/>
    <cellStyle name="Normal 35 3 3" xfId="0"/>
    <cellStyle name="Normal 35 3 3 2" xfId="0"/>
    <cellStyle name="Normal 35 3 3 2 2" xfId="0"/>
    <cellStyle name="Normal 35 3 3 2 2 2" xfId="0"/>
    <cellStyle name="Normal 35 3 3 2 2 2 2" xfId="0"/>
    <cellStyle name="Normal 35 3 3 2 2 2 2 2" xfId="0"/>
    <cellStyle name="Normal 35 3 3 2 2 2 3" xfId="0"/>
    <cellStyle name="Normal 35 3 3 2 2 3" xfId="0"/>
    <cellStyle name="Normal 35 3 3 2 2 3 2" xfId="0"/>
    <cellStyle name="Normal 35 3 3 2 2 4" xfId="0"/>
    <cellStyle name="Normal 35 3 3 2 3" xfId="0"/>
    <cellStyle name="Normal 35 3 3 2 3 2" xfId="0"/>
    <cellStyle name="Normal 35 3 3 2 3 2 2" xfId="0"/>
    <cellStyle name="Normal 35 3 3 2 3 3" xfId="0"/>
    <cellStyle name="Normal 35 3 3 2 4" xfId="0"/>
    <cellStyle name="Normal 35 3 3 2 4 2" xfId="0"/>
    <cellStyle name="Normal 35 3 3 2 5" xfId="0"/>
    <cellStyle name="Normal 35 3 3 3" xfId="0"/>
    <cellStyle name="Normal 35 3 3 3 2" xfId="0"/>
    <cellStyle name="Normal 35 3 3 3 2 2" xfId="0"/>
    <cellStyle name="Normal 35 3 3 3 2 2 2" xfId="0"/>
    <cellStyle name="Normal 35 3 3 3 2 3" xfId="0"/>
    <cellStyle name="Normal 35 3 3 3 3" xfId="0"/>
    <cellStyle name="Normal 35 3 3 3 3 2" xfId="0"/>
    <cellStyle name="Normal 35 3 3 3 4" xfId="0"/>
    <cellStyle name="Normal 35 3 3 4" xfId="0"/>
    <cellStyle name="Normal 35 3 3 4 2" xfId="0"/>
    <cellStyle name="Normal 35 3 3 4 2 2" xfId="0"/>
    <cellStyle name="Normal 35 3 3 4 3" xfId="0"/>
    <cellStyle name="Normal 35 3 3 5" xfId="0"/>
    <cellStyle name="Normal 35 3 3 5 2" xfId="0"/>
    <cellStyle name="Normal 35 3 3 6" xfId="0"/>
    <cellStyle name="Normal 35 3 4" xfId="0"/>
    <cellStyle name="Normal 35 3 4 2" xfId="0"/>
    <cellStyle name="Normal 35 3 4 2 2" xfId="0"/>
    <cellStyle name="Normal 35 3 4 2 2 2" xfId="0"/>
    <cellStyle name="Normal 35 3 4 2 2 2 2" xfId="0"/>
    <cellStyle name="Normal 35 3 4 2 2 3" xfId="0"/>
    <cellStyle name="Normal 35 3 4 2 3" xfId="0"/>
    <cellStyle name="Normal 35 3 4 2 3 2" xfId="0"/>
    <cellStyle name="Normal 35 3 4 2 4" xfId="0"/>
    <cellStyle name="Normal 35 3 4 3" xfId="0"/>
    <cellStyle name="Normal 35 3 4 3 2" xfId="0"/>
    <cellStyle name="Normal 35 3 4 3 2 2" xfId="0"/>
    <cellStyle name="Normal 35 3 4 3 3" xfId="0"/>
    <cellStyle name="Normal 35 3 4 4" xfId="0"/>
    <cellStyle name="Normal 35 3 4 4 2" xfId="0"/>
    <cellStyle name="Normal 35 3 4 5" xfId="0"/>
    <cellStyle name="Normal 35 3 5" xfId="0"/>
    <cellStyle name="Normal 35 3 5 2" xfId="0"/>
    <cellStyle name="Normal 35 3 5 2 2" xfId="0"/>
    <cellStyle name="Normal 35 3 5 2 2 2" xfId="0"/>
    <cellStyle name="Normal 35 3 5 2 3" xfId="0"/>
    <cellStyle name="Normal 35 3 5 3" xfId="0"/>
    <cellStyle name="Normal 35 3 5 3 2" xfId="0"/>
    <cellStyle name="Normal 35 3 5 4" xfId="0"/>
    <cellStyle name="Normal 35 3 6" xfId="0"/>
    <cellStyle name="Normal 35 3 6 2" xfId="0"/>
    <cellStyle name="Normal 35 3 6 2 2" xfId="0"/>
    <cellStyle name="Normal 35 3 6 3" xfId="0"/>
    <cellStyle name="Normal 35 3 7" xfId="0"/>
    <cellStyle name="Normal 35 3 7 2" xfId="0"/>
    <cellStyle name="Normal 35 3 8" xfId="0"/>
    <cellStyle name="Normal 35 4" xfId="0"/>
    <cellStyle name="Normal 35 4 2" xfId="0"/>
    <cellStyle name="Normal 35 4 2 2" xfId="0"/>
    <cellStyle name="Normal 35 4 2 2 2" xfId="0"/>
    <cellStyle name="Normal 35 4 2 2 2 2" xfId="0"/>
    <cellStyle name="Normal 35 4 2 2 2 2 2" xfId="0"/>
    <cellStyle name="Normal 35 4 2 2 2 2 2 2" xfId="0"/>
    <cellStyle name="Normal 35 4 2 2 2 2 3" xfId="0"/>
    <cellStyle name="Normal 35 4 2 2 2 3" xfId="0"/>
    <cellStyle name="Normal 35 4 2 2 2 3 2" xfId="0"/>
    <cellStyle name="Normal 35 4 2 2 2 4" xfId="0"/>
    <cellStyle name="Normal 35 4 2 2 3" xfId="0"/>
    <cellStyle name="Normal 35 4 2 2 3 2" xfId="0"/>
    <cellStyle name="Normal 35 4 2 2 3 2 2" xfId="0"/>
    <cellStyle name="Normal 35 4 2 2 3 3" xfId="0"/>
    <cellStyle name="Normal 35 4 2 2 4" xfId="0"/>
    <cellStyle name="Normal 35 4 2 2 4 2" xfId="0"/>
    <cellStyle name="Normal 35 4 2 2 5" xfId="0"/>
    <cellStyle name="Normal 35 4 2 3" xfId="0"/>
    <cellStyle name="Normal 35 4 2 3 2" xfId="0"/>
    <cellStyle name="Normal 35 4 2 3 2 2" xfId="0"/>
    <cellStyle name="Normal 35 4 2 3 2 2 2" xfId="0"/>
    <cellStyle name="Normal 35 4 2 3 2 3" xfId="0"/>
    <cellStyle name="Normal 35 4 2 3 3" xfId="0"/>
    <cellStyle name="Normal 35 4 2 3 3 2" xfId="0"/>
    <cellStyle name="Normal 35 4 2 3 4" xfId="0"/>
    <cellStyle name="Normal 35 4 2 4" xfId="0"/>
    <cellStyle name="Normal 35 4 2 4 2" xfId="0"/>
    <cellStyle name="Normal 35 4 2 4 2 2" xfId="0"/>
    <cellStyle name="Normal 35 4 2 4 3" xfId="0"/>
    <cellStyle name="Normal 35 4 2 5" xfId="0"/>
    <cellStyle name="Normal 35 4 2 5 2" xfId="0"/>
    <cellStyle name="Normal 35 4 2 6" xfId="0"/>
    <cellStyle name="Normal 35 4 3" xfId="0"/>
    <cellStyle name="Normal 35 4 3 2" xfId="0"/>
    <cellStyle name="Normal 35 4 3 2 2" xfId="0"/>
    <cellStyle name="Normal 35 4 3 2 2 2" xfId="0"/>
    <cellStyle name="Normal 35 4 3 2 2 2 2" xfId="0"/>
    <cellStyle name="Normal 35 4 3 2 2 3" xfId="0"/>
    <cellStyle name="Normal 35 4 3 2 3" xfId="0"/>
    <cellStyle name="Normal 35 4 3 2 3 2" xfId="0"/>
    <cellStyle name="Normal 35 4 3 2 4" xfId="0"/>
    <cellStyle name="Normal 35 4 3 3" xfId="0"/>
    <cellStyle name="Normal 35 4 3 3 2" xfId="0"/>
    <cellStyle name="Normal 35 4 3 3 2 2" xfId="0"/>
    <cellStyle name="Normal 35 4 3 3 3" xfId="0"/>
    <cellStyle name="Normal 35 4 3 4" xfId="0"/>
    <cellStyle name="Normal 35 4 3 4 2" xfId="0"/>
    <cellStyle name="Normal 35 4 3 5" xfId="0"/>
    <cellStyle name="Normal 35 4 4" xfId="0"/>
    <cellStyle name="Normal 35 4 4 2" xfId="0"/>
    <cellStyle name="Normal 35 4 4 2 2" xfId="0"/>
    <cellStyle name="Normal 35 4 4 2 2 2" xfId="0"/>
    <cellStyle name="Normal 35 4 4 2 3" xfId="0"/>
    <cellStyle name="Normal 35 4 4 3" xfId="0"/>
    <cellStyle name="Normal 35 4 4 3 2" xfId="0"/>
    <cellStyle name="Normal 35 4 4 4" xfId="0"/>
    <cellStyle name="Normal 35 4 5" xfId="0"/>
    <cellStyle name="Normal 35 4 5 2" xfId="0"/>
    <cellStyle name="Normal 35 4 5 2 2" xfId="0"/>
    <cellStyle name="Normal 35 4 5 3" xfId="0"/>
    <cellStyle name="Normal 35 4 6" xfId="0"/>
    <cellStyle name="Normal 35 4 6 2" xfId="0"/>
    <cellStyle name="Normal 35 4 7" xfId="0"/>
    <cellStyle name="Normal 35 5" xfId="0"/>
    <cellStyle name="Normal 35 5 2" xfId="0"/>
    <cellStyle name="Normal 35 5 2 2" xfId="0"/>
    <cellStyle name="Normal 35 5 2 2 2" xfId="0"/>
    <cellStyle name="Normal 35 5 2 2 2 2" xfId="0"/>
    <cellStyle name="Normal 35 5 2 2 2 2 2" xfId="0"/>
    <cellStyle name="Normal 35 5 2 2 2 3" xfId="0"/>
    <cellStyle name="Normal 35 5 2 2 3" xfId="0"/>
    <cellStyle name="Normal 35 5 2 2 3 2" xfId="0"/>
    <cellStyle name="Normal 35 5 2 2 4" xfId="0"/>
    <cellStyle name="Normal 35 5 2 3" xfId="0"/>
    <cellStyle name="Normal 35 5 2 3 2" xfId="0"/>
    <cellStyle name="Normal 35 5 2 3 2 2" xfId="0"/>
    <cellStyle name="Normal 35 5 2 3 3" xfId="0"/>
    <cellStyle name="Normal 35 5 2 4" xfId="0"/>
    <cellStyle name="Normal 35 5 2 4 2" xfId="0"/>
    <cellStyle name="Normal 35 5 2 5" xfId="0"/>
    <cellStyle name="Normal 35 5 3" xfId="0"/>
    <cellStyle name="Normal 35 5 3 2" xfId="0"/>
    <cellStyle name="Normal 35 5 3 2 2" xfId="0"/>
    <cellStyle name="Normal 35 5 3 2 2 2" xfId="0"/>
    <cellStyle name="Normal 35 5 3 2 3" xfId="0"/>
    <cellStyle name="Normal 35 5 3 3" xfId="0"/>
    <cellStyle name="Normal 35 5 3 3 2" xfId="0"/>
    <cellStyle name="Normal 35 5 3 4" xfId="0"/>
    <cellStyle name="Normal 35 5 4" xfId="0"/>
    <cellStyle name="Normal 35 5 4 2" xfId="0"/>
    <cellStyle name="Normal 35 5 4 2 2" xfId="0"/>
    <cellStyle name="Normal 35 5 4 3" xfId="0"/>
    <cellStyle name="Normal 35 5 5" xfId="0"/>
    <cellStyle name="Normal 35 5 5 2" xfId="0"/>
    <cellStyle name="Normal 35 5 6" xfId="0"/>
    <cellStyle name="Normal 35 6" xfId="0"/>
    <cellStyle name="Normal 35 6 2" xfId="0"/>
    <cellStyle name="Normal 35 6 2 2" xfId="0"/>
    <cellStyle name="Normal 35 6 2 2 2" xfId="0"/>
    <cellStyle name="Normal 35 6 2 2 2 2" xfId="0"/>
    <cellStyle name="Normal 35 6 2 2 3" xfId="0"/>
    <cellStyle name="Normal 35 6 2 3" xfId="0"/>
    <cellStyle name="Normal 35 6 2 3 2" xfId="0"/>
    <cellStyle name="Normal 35 6 2 4" xfId="0"/>
    <cellStyle name="Normal 35 6 3" xfId="0"/>
    <cellStyle name="Normal 35 6 3 2" xfId="0"/>
    <cellStyle name="Normal 35 6 3 2 2" xfId="0"/>
    <cellStyle name="Normal 35 6 3 3" xfId="0"/>
    <cellStyle name="Normal 35 6 4" xfId="0"/>
    <cellStyle name="Normal 35 6 4 2" xfId="0"/>
    <cellStyle name="Normal 35 6 5" xfId="0"/>
    <cellStyle name="Normal 35 7" xfId="0"/>
    <cellStyle name="Normal 35 7 2" xfId="0"/>
    <cellStyle name="Normal 35 7 2 2" xfId="0"/>
    <cellStyle name="Normal 35 7 2 2 2" xfId="0"/>
    <cellStyle name="Normal 35 7 2 3" xfId="0"/>
    <cellStyle name="Normal 35 7 3" xfId="0"/>
    <cellStyle name="Normal 35 7 3 2" xfId="0"/>
    <cellStyle name="Normal 35 7 4" xfId="0"/>
    <cellStyle name="Normal 35 8" xfId="0"/>
    <cellStyle name="Normal 35 8 2" xfId="0"/>
    <cellStyle name="Normal 35 8 2 2" xfId="0"/>
    <cellStyle name="Normal 35 8 3" xfId="0"/>
    <cellStyle name="Normal 35 9" xfId="0"/>
    <cellStyle name="Normal 35 9 2" xfId="0"/>
    <cellStyle name="Normal 36" xfId="0"/>
    <cellStyle name="Normal 36 10" xfId="0"/>
    <cellStyle name="Normal 36 11" xfId="0"/>
    <cellStyle name="Normal 36 2" xfId="0"/>
    <cellStyle name="Normal 36 3" xfId="0"/>
    <cellStyle name="Normal 36 4" xfId="0"/>
    <cellStyle name="Normal 36 5" xfId="0"/>
    <cellStyle name="Normal 36 6" xfId="0"/>
    <cellStyle name="Normal 36 7" xfId="0"/>
    <cellStyle name="Normal 36 8" xfId="0"/>
    <cellStyle name="Normal 36 9" xfId="0"/>
    <cellStyle name="Normal 37" xfId="0"/>
    <cellStyle name="Normal 37 2" xfId="0"/>
    <cellStyle name="Normal 37 2 2" xfId="0"/>
    <cellStyle name="Normal 37 2 2 2" xfId="0"/>
    <cellStyle name="Normal 37 2 2 2 2" xfId="0"/>
    <cellStyle name="Normal 37 2 2 2 2 2" xfId="0"/>
    <cellStyle name="Normal 37 2 2 2 2 2 2" xfId="0"/>
    <cellStyle name="Normal 37 2 2 2 2 2 2 2" xfId="0"/>
    <cellStyle name="Normal 37 2 2 2 2 2 2 2 2" xfId="0"/>
    <cellStyle name="Normal 37 2 2 2 2 2 2 3" xfId="0"/>
    <cellStyle name="Normal 37 2 2 2 2 2 3" xfId="0"/>
    <cellStyle name="Normal 37 2 2 2 2 2 3 2" xfId="0"/>
    <cellStyle name="Normal 37 2 2 2 2 2 4" xfId="0"/>
    <cellStyle name="Normal 37 2 2 2 2 3" xfId="0"/>
    <cellStyle name="Normal 37 2 2 2 2 3 2" xfId="0"/>
    <cellStyle name="Normal 37 2 2 2 2 3 2 2" xfId="0"/>
    <cellStyle name="Normal 37 2 2 2 2 3 3" xfId="0"/>
    <cellStyle name="Normal 37 2 2 2 2 4" xfId="0"/>
    <cellStyle name="Normal 37 2 2 2 2 4 2" xfId="0"/>
    <cellStyle name="Normal 37 2 2 2 2 5" xfId="0"/>
    <cellStyle name="Normal 37 2 2 2 3" xfId="0"/>
    <cellStyle name="Normal 37 2 2 2 3 2" xfId="0"/>
    <cellStyle name="Normal 37 2 2 2 3 2 2" xfId="0"/>
    <cellStyle name="Normal 37 2 2 2 3 2 2 2" xfId="0"/>
    <cellStyle name="Normal 37 2 2 2 3 2 3" xfId="0"/>
    <cellStyle name="Normal 37 2 2 2 3 3" xfId="0"/>
    <cellStyle name="Normal 37 2 2 2 3 3 2" xfId="0"/>
    <cellStyle name="Normal 37 2 2 2 3 4" xfId="0"/>
    <cellStyle name="Normal 37 2 2 2 4" xfId="0"/>
    <cellStyle name="Normal 37 2 2 2 4 2" xfId="0"/>
    <cellStyle name="Normal 37 2 2 2 4 2 2" xfId="0"/>
    <cellStyle name="Normal 37 2 2 2 4 3" xfId="0"/>
    <cellStyle name="Normal 37 2 2 2 5" xfId="0"/>
    <cellStyle name="Normal 37 2 2 2 5 2" xfId="0"/>
    <cellStyle name="Normal 37 2 2 2 6" xfId="0"/>
    <cellStyle name="Normal 37 2 2 3" xfId="0"/>
    <cellStyle name="Normal 37 2 2 3 2" xfId="0"/>
    <cellStyle name="Normal 37 2 2 3 2 2" xfId="0"/>
    <cellStyle name="Normal 37 2 2 3 2 2 2" xfId="0"/>
    <cellStyle name="Normal 37 2 2 3 2 2 2 2" xfId="0"/>
    <cellStyle name="Normal 37 2 2 3 2 2 3" xfId="0"/>
    <cellStyle name="Normal 37 2 2 3 2 3" xfId="0"/>
    <cellStyle name="Normal 37 2 2 3 2 3 2" xfId="0"/>
    <cellStyle name="Normal 37 2 2 3 2 4" xfId="0"/>
    <cellStyle name="Normal 37 2 2 3 3" xfId="0"/>
    <cellStyle name="Normal 37 2 2 3 3 2" xfId="0"/>
    <cellStyle name="Normal 37 2 2 3 3 2 2" xfId="0"/>
    <cellStyle name="Normal 37 2 2 3 3 3" xfId="0"/>
    <cellStyle name="Normal 37 2 2 3 4" xfId="0"/>
    <cellStyle name="Normal 37 2 2 3 4 2" xfId="0"/>
    <cellStyle name="Normal 37 2 2 3 5" xfId="0"/>
    <cellStyle name="Normal 37 2 2 4" xfId="0"/>
    <cellStyle name="Normal 37 2 2 4 2" xfId="0"/>
    <cellStyle name="Normal 37 2 2 4 2 2" xfId="0"/>
    <cellStyle name="Normal 37 2 2 4 2 2 2" xfId="0"/>
    <cellStyle name="Normal 37 2 2 4 2 3" xfId="0"/>
    <cellStyle name="Normal 37 2 2 4 3" xfId="0"/>
    <cellStyle name="Normal 37 2 2 4 3 2" xfId="0"/>
    <cellStyle name="Normal 37 2 2 4 4" xfId="0"/>
    <cellStyle name="Normal 37 2 2 5" xfId="0"/>
    <cellStyle name="Normal 37 2 2 5 2" xfId="0"/>
    <cellStyle name="Normal 37 2 2 5 2 2" xfId="0"/>
    <cellStyle name="Normal 37 2 2 5 3" xfId="0"/>
    <cellStyle name="Normal 37 2 2 6" xfId="0"/>
    <cellStyle name="Normal 37 2 2 6 2" xfId="0"/>
    <cellStyle name="Normal 37 2 2 7" xfId="0"/>
    <cellStyle name="Normal 37 2 3" xfId="0"/>
    <cellStyle name="Normal 37 2 3 2" xfId="0"/>
    <cellStyle name="Normal 37 2 3 2 2" xfId="0"/>
    <cellStyle name="Normal 37 2 3 2 2 2" xfId="0"/>
    <cellStyle name="Normal 37 2 3 2 2 2 2" xfId="0"/>
    <cellStyle name="Normal 37 2 3 2 2 2 2 2" xfId="0"/>
    <cellStyle name="Normal 37 2 3 2 2 2 3" xfId="0"/>
    <cellStyle name="Normal 37 2 3 2 2 3" xfId="0"/>
    <cellStyle name="Normal 37 2 3 2 2 3 2" xfId="0"/>
    <cellStyle name="Normal 37 2 3 2 2 4" xfId="0"/>
    <cellStyle name="Normal 37 2 3 2 3" xfId="0"/>
    <cellStyle name="Normal 37 2 3 2 3 2" xfId="0"/>
    <cellStyle name="Normal 37 2 3 2 3 2 2" xfId="0"/>
    <cellStyle name="Normal 37 2 3 2 3 3" xfId="0"/>
    <cellStyle name="Normal 37 2 3 2 4" xfId="0"/>
    <cellStyle name="Normal 37 2 3 2 4 2" xfId="0"/>
    <cellStyle name="Normal 37 2 3 2 5" xfId="0"/>
    <cellStyle name="Normal 37 2 3 3" xfId="0"/>
    <cellStyle name="Normal 37 2 3 3 2" xfId="0"/>
    <cellStyle name="Normal 37 2 3 3 2 2" xfId="0"/>
    <cellStyle name="Normal 37 2 3 3 2 2 2" xfId="0"/>
    <cellStyle name="Normal 37 2 3 3 2 3" xfId="0"/>
    <cellStyle name="Normal 37 2 3 3 3" xfId="0"/>
    <cellStyle name="Normal 37 2 3 3 3 2" xfId="0"/>
    <cellStyle name="Normal 37 2 3 3 4" xfId="0"/>
    <cellStyle name="Normal 37 2 3 4" xfId="0"/>
    <cellStyle name="Normal 37 2 3 4 2" xfId="0"/>
    <cellStyle name="Normal 37 2 3 4 2 2" xfId="0"/>
    <cellStyle name="Normal 37 2 3 4 3" xfId="0"/>
    <cellStyle name="Normal 37 2 3 5" xfId="0"/>
    <cellStyle name="Normal 37 2 3 5 2" xfId="0"/>
    <cellStyle name="Normal 37 2 3 6" xfId="0"/>
    <cellStyle name="Normal 37 2 4" xfId="0"/>
    <cellStyle name="Normal 37 2 4 2" xfId="0"/>
    <cellStyle name="Normal 37 2 4 2 2" xfId="0"/>
    <cellStyle name="Normal 37 2 4 2 2 2" xfId="0"/>
    <cellStyle name="Normal 37 2 4 2 2 2 2" xfId="0"/>
    <cellStyle name="Normal 37 2 4 2 2 3" xfId="0"/>
    <cellStyle name="Normal 37 2 4 2 3" xfId="0"/>
    <cellStyle name="Normal 37 2 4 2 3 2" xfId="0"/>
    <cellStyle name="Normal 37 2 4 2 4" xfId="0"/>
    <cellStyle name="Normal 37 2 4 3" xfId="0"/>
    <cellStyle name="Normal 37 2 4 3 2" xfId="0"/>
    <cellStyle name="Normal 37 2 4 3 2 2" xfId="0"/>
    <cellStyle name="Normal 37 2 4 3 3" xfId="0"/>
    <cellStyle name="Normal 37 2 4 4" xfId="0"/>
    <cellStyle name="Normal 37 2 4 4 2" xfId="0"/>
    <cellStyle name="Normal 37 2 4 5" xfId="0"/>
    <cellStyle name="Normal 37 2 5" xfId="0"/>
    <cellStyle name="Normal 37 2 5 2" xfId="0"/>
    <cellStyle name="Normal 37 2 5 2 2" xfId="0"/>
    <cellStyle name="Normal 37 2 5 2 2 2" xfId="0"/>
    <cellStyle name="Normal 37 2 5 2 3" xfId="0"/>
    <cellStyle name="Normal 37 2 5 3" xfId="0"/>
    <cellStyle name="Normal 37 2 5 3 2" xfId="0"/>
    <cellStyle name="Normal 37 2 5 4" xfId="0"/>
    <cellStyle name="Normal 37 2 6" xfId="0"/>
    <cellStyle name="Normal 37 2 6 2" xfId="0"/>
    <cellStyle name="Normal 37 2 6 2 2" xfId="0"/>
    <cellStyle name="Normal 37 2 6 3" xfId="0"/>
    <cellStyle name="Normal 37 2 7" xfId="0"/>
    <cellStyle name="Normal 37 2 7 2" xfId="0"/>
    <cellStyle name="Normal 37 2 8" xfId="0"/>
    <cellStyle name="Normal 37 3" xfId="0"/>
    <cellStyle name="Normal 37 3 2" xfId="0"/>
    <cellStyle name="Normal 37 3 2 2" xfId="0"/>
    <cellStyle name="Normal 37 3 2 2 2" xfId="0"/>
    <cellStyle name="Normal 37 3 2 2 2 2" xfId="0"/>
    <cellStyle name="Normal 37 3 2 2 2 2 2" xfId="0"/>
    <cellStyle name="Normal 37 3 2 2 2 2 2 2" xfId="0"/>
    <cellStyle name="Normal 37 3 2 2 2 2 3" xfId="0"/>
    <cellStyle name="Normal 37 3 2 2 2 3" xfId="0"/>
    <cellStyle name="Normal 37 3 2 2 2 3 2" xfId="0"/>
    <cellStyle name="Normal 37 3 2 2 2 4" xfId="0"/>
    <cellStyle name="Normal 37 3 2 2 3" xfId="0"/>
    <cellStyle name="Normal 37 3 2 2 3 2" xfId="0"/>
    <cellStyle name="Normal 37 3 2 2 3 2 2" xfId="0"/>
    <cellStyle name="Normal 37 3 2 2 3 3" xfId="0"/>
    <cellStyle name="Normal 37 3 2 2 4" xfId="0"/>
    <cellStyle name="Normal 37 3 2 2 4 2" xfId="0"/>
    <cellStyle name="Normal 37 3 2 2 5" xfId="0"/>
    <cellStyle name="Normal 37 3 2 3" xfId="0"/>
    <cellStyle name="Normal 37 3 2 3 2" xfId="0"/>
    <cellStyle name="Normal 37 3 2 3 2 2" xfId="0"/>
    <cellStyle name="Normal 37 3 2 3 2 2 2" xfId="0"/>
    <cellStyle name="Normal 37 3 2 3 2 3" xfId="0"/>
    <cellStyle name="Normal 37 3 2 3 3" xfId="0"/>
    <cellStyle name="Normal 37 3 2 3 3 2" xfId="0"/>
    <cellStyle name="Normal 37 3 2 3 4" xfId="0"/>
    <cellStyle name="Normal 37 3 2 4" xfId="0"/>
    <cellStyle name="Normal 37 3 2 4 2" xfId="0"/>
    <cellStyle name="Normal 37 3 2 4 2 2" xfId="0"/>
    <cellStyle name="Normal 37 3 2 4 3" xfId="0"/>
    <cellStyle name="Normal 37 3 2 5" xfId="0"/>
    <cellStyle name="Normal 37 3 2 5 2" xfId="0"/>
    <cellStyle name="Normal 37 3 2 6" xfId="0"/>
    <cellStyle name="Normal 37 3 3" xfId="0"/>
    <cellStyle name="Normal 37 3 3 2" xfId="0"/>
    <cellStyle name="Normal 37 3 3 2 2" xfId="0"/>
    <cellStyle name="Normal 37 3 3 2 2 2" xfId="0"/>
    <cellStyle name="Normal 37 3 3 2 2 2 2" xfId="0"/>
    <cellStyle name="Normal 37 3 3 2 2 3" xfId="0"/>
    <cellStyle name="Normal 37 3 3 2 3" xfId="0"/>
    <cellStyle name="Normal 37 3 3 2 3 2" xfId="0"/>
    <cellStyle name="Normal 37 3 3 2 4" xfId="0"/>
    <cellStyle name="Normal 37 3 3 3" xfId="0"/>
    <cellStyle name="Normal 37 3 3 3 2" xfId="0"/>
    <cellStyle name="Normal 37 3 3 3 2 2" xfId="0"/>
    <cellStyle name="Normal 37 3 3 3 3" xfId="0"/>
    <cellStyle name="Normal 37 3 3 4" xfId="0"/>
    <cellStyle name="Normal 37 3 3 4 2" xfId="0"/>
    <cellStyle name="Normal 37 3 3 5" xfId="0"/>
    <cellStyle name="Normal 37 3 4" xfId="0"/>
    <cellStyle name="Normal 37 3 4 2" xfId="0"/>
    <cellStyle name="Normal 37 3 4 2 2" xfId="0"/>
    <cellStyle name="Normal 37 3 4 2 2 2" xfId="0"/>
    <cellStyle name="Normal 37 3 4 2 3" xfId="0"/>
    <cellStyle name="Normal 37 3 4 3" xfId="0"/>
    <cellStyle name="Normal 37 3 4 3 2" xfId="0"/>
    <cellStyle name="Normal 37 3 4 4" xfId="0"/>
    <cellStyle name="Normal 37 3 5" xfId="0"/>
    <cellStyle name="Normal 37 3 5 2" xfId="0"/>
    <cellStyle name="Normal 37 3 5 2 2" xfId="0"/>
    <cellStyle name="Normal 37 3 5 3" xfId="0"/>
    <cellStyle name="Normal 37 3 6" xfId="0"/>
    <cellStyle name="Normal 37 3 6 2" xfId="0"/>
    <cellStyle name="Normal 37 3 7" xfId="0"/>
    <cellStyle name="Normal 37 4" xfId="0"/>
    <cellStyle name="Normal 37 4 2" xfId="0"/>
    <cellStyle name="Normal 37 4 2 2" xfId="0"/>
    <cellStyle name="Normal 37 4 2 2 2" xfId="0"/>
    <cellStyle name="Normal 37 4 2 2 2 2" xfId="0"/>
    <cellStyle name="Normal 37 4 2 2 2 2 2" xfId="0"/>
    <cellStyle name="Normal 37 4 2 2 2 3" xfId="0"/>
    <cellStyle name="Normal 37 4 2 2 3" xfId="0"/>
    <cellStyle name="Normal 37 4 2 2 3 2" xfId="0"/>
    <cellStyle name="Normal 37 4 2 2 4" xfId="0"/>
    <cellStyle name="Normal 37 4 2 3" xfId="0"/>
    <cellStyle name="Normal 37 4 2 3 2" xfId="0"/>
    <cellStyle name="Normal 37 4 2 3 2 2" xfId="0"/>
    <cellStyle name="Normal 37 4 2 3 3" xfId="0"/>
    <cellStyle name="Normal 37 4 2 4" xfId="0"/>
    <cellStyle name="Normal 37 4 2 4 2" xfId="0"/>
    <cellStyle name="Normal 37 4 2 5" xfId="0"/>
    <cellStyle name="Normal 37 4 3" xfId="0"/>
    <cellStyle name="Normal 37 4 3 2" xfId="0"/>
    <cellStyle name="Normal 37 4 3 2 2" xfId="0"/>
    <cellStyle name="Normal 37 4 3 2 2 2" xfId="0"/>
    <cellStyle name="Normal 37 4 3 2 3" xfId="0"/>
    <cellStyle name="Normal 37 4 3 3" xfId="0"/>
    <cellStyle name="Normal 37 4 3 3 2" xfId="0"/>
    <cellStyle name="Normal 37 4 3 4" xfId="0"/>
    <cellStyle name="Normal 37 4 4" xfId="0"/>
    <cellStyle name="Normal 37 4 4 2" xfId="0"/>
    <cellStyle name="Normal 37 4 4 2 2" xfId="0"/>
    <cellStyle name="Normal 37 4 4 3" xfId="0"/>
    <cellStyle name="Normal 37 4 5" xfId="0"/>
    <cellStyle name="Normal 37 4 5 2" xfId="0"/>
    <cellStyle name="Normal 37 4 6" xfId="0"/>
    <cellStyle name="Normal 37 5" xfId="0"/>
    <cellStyle name="Normal 37 5 2" xfId="0"/>
    <cellStyle name="Normal 37 5 2 2" xfId="0"/>
    <cellStyle name="Normal 37 5 2 2 2" xfId="0"/>
    <cellStyle name="Normal 37 5 2 2 2 2" xfId="0"/>
    <cellStyle name="Normal 37 5 2 2 3" xfId="0"/>
    <cellStyle name="Normal 37 5 2 3" xfId="0"/>
    <cellStyle name="Normal 37 5 2 3 2" xfId="0"/>
    <cellStyle name="Normal 37 5 2 4" xfId="0"/>
    <cellStyle name="Normal 37 5 3" xfId="0"/>
    <cellStyle name="Normal 37 5 3 2" xfId="0"/>
    <cellStyle name="Normal 37 5 3 2 2" xfId="0"/>
    <cellStyle name="Normal 37 5 3 3" xfId="0"/>
    <cellStyle name="Normal 37 5 4" xfId="0"/>
    <cellStyle name="Normal 37 5 4 2" xfId="0"/>
    <cellStyle name="Normal 37 5 5" xfId="0"/>
    <cellStyle name="Normal 37 6" xfId="0"/>
    <cellStyle name="Normal 37 6 2" xfId="0"/>
    <cellStyle name="Normal 37 6 2 2" xfId="0"/>
    <cellStyle name="Normal 37 6 2 2 2" xfId="0"/>
    <cellStyle name="Normal 37 6 2 3" xfId="0"/>
    <cellStyle name="Normal 37 6 3" xfId="0"/>
    <cellStyle name="Normal 37 6 3 2" xfId="0"/>
    <cellStyle name="Normal 37 6 4" xfId="0"/>
    <cellStyle name="Normal 37 7" xfId="0"/>
    <cellStyle name="Normal 37 7 2" xfId="0"/>
    <cellStyle name="Normal 37 7 2 2" xfId="0"/>
    <cellStyle name="Normal 37 7 3" xfId="0"/>
    <cellStyle name="Normal 37 8" xfId="0"/>
    <cellStyle name="Normal 37 8 2" xfId="0"/>
    <cellStyle name="Normal 37 9" xfId="0"/>
    <cellStyle name="Normal 38" xfId="0"/>
    <cellStyle name="Normal 38 2" xfId="0"/>
    <cellStyle name="Normal 38 2 2" xfId="0"/>
    <cellStyle name="Normal 38 2 2 2" xfId="0"/>
    <cellStyle name="Normal 38 2 2 2 2" xfId="0"/>
    <cellStyle name="Normal 38 2 2 2 2 2" xfId="0"/>
    <cellStyle name="Normal 38 2 2 2 2 2 2" xfId="0"/>
    <cellStyle name="Normal 38 2 2 2 2 2 2 2" xfId="0"/>
    <cellStyle name="Normal 38 2 2 2 2 2 2 2 2" xfId="0"/>
    <cellStyle name="Normal 38 2 2 2 2 2 2 3" xfId="0"/>
    <cellStyle name="Normal 38 2 2 2 2 2 3" xfId="0"/>
    <cellStyle name="Normal 38 2 2 2 2 2 3 2" xfId="0"/>
    <cellStyle name="Normal 38 2 2 2 2 2 4" xfId="0"/>
    <cellStyle name="Normal 38 2 2 2 2 3" xfId="0"/>
    <cellStyle name="Normal 38 2 2 2 2 3 2" xfId="0"/>
    <cellStyle name="Normal 38 2 2 2 2 3 2 2" xfId="0"/>
    <cellStyle name="Normal 38 2 2 2 2 3 3" xfId="0"/>
    <cellStyle name="Normal 38 2 2 2 2 4" xfId="0"/>
    <cellStyle name="Normal 38 2 2 2 2 4 2" xfId="0"/>
    <cellStyle name="Normal 38 2 2 2 2 5" xfId="0"/>
    <cellStyle name="Normal 38 2 2 2 3" xfId="0"/>
    <cellStyle name="Normal 38 2 2 2 3 2" xfId="0"/>
    <cellStyle name="Normal 38 2 2 2 3 2 2" xfId="0"/>
    <cellStyle name="Normal 38 2 2 2 3 2 2 2" xfId="0"/>
    <cellStyle name="Normal 38 2 2 2 3 2 3" xfId="0"/>
    <cellStyle name="Normal 38 2 2 2 3 3" xfId="0"/>
    <cellStyle name="Normal 38 2 2 2 3 3 2" xfId="0"/>
    <cellStyle name="Normal 38 2 2 2 3 4" xfId="0"/>
    <cellStyle name="Normal 38 2 2 2 4" xfId="0"/>
    <cellStyle name="Normal 38 2 2 2 4 2" xfId="0"/>
    <cellStyle name="Normal 38 2 2 2 4 2 2" xfId="0"/>
    <cellStyle name="Normal 38 2 2 2 4 3" xfId="0"/>
    <cellStyle name="Normal 38 2 2 2 5" xfId="0"/>
    <cellStyle name="Normal 38 2 2 2 5 2" xfId="0"/>
    <cellStyle name="Normal 38 2 2 2 6" xfId="0"/>
    <cellStyle name="Normal 38 2 2 3" xfId="0"/>
    <cellStyle name="Normal 38 2 2 3 2" xfId="0"/>
    <cellStyle name="Normal 38 2 2 3 2 2" xfId="0"/>
    <cellStyle name="Normal 38 2 2 3 2 2 2" xfId="0"/>
    <cellStyle name="Normal 38 2 2 3 2 2 2 2" xfId="0"/>
    <cellStyle name="Normal 38 2 2 3 2 2 3" xfId="0"/>
    <cellStyle name="Normal 38 2 2 3 2 3" xfId="0"/>
    <cellStyle name="Normal 38 2 2 3 2 3 2" xfId="0"/>
    <cellStyle name="Normal 38 2 2 3 2 4" xfId="0"/>
    <cellStyle name="Normal 38 2 2 3 3" xfId="0"/>
    <cellStyle name="Normal 38 2 2 3 3 2" xfId="0"/>
    <cellStyle name="Normal 38 2 2 3 3 2 2" xfId="0"/>
    <cellStyle name="Normal 38 2 2 3 3 3" xfId="0"/>
    <cellStyle name="Normal 38 2 2 3 4" xfId="0"/>
    <cellStyle name="Normal 38 2 2 3 4 2" xfId="0"/>
    <cellStyle name="Normal 38 2 2 3 5" xfId="0"/>
    <cellStyle name="Normal 38 2 2 4" xfId="0"/>
    <cellStyle name="Normal 38 2 2 4 2" xfId="0"/>
    <cellStyle name="Normal 38 2 2 4 2 2" xfId="0"/>
    <cellStyle name="Normal 38 2 2 4 2 2 2" xfId="0"/>
    <cellStyle name="Normal 38 2 2 4 2 3" xfId="0"/>
    <cellStyle name="Normal 38 2 2 4 3" xfId="0"/>
    <cellStyle name="Normal 38 2 2 4 3 2" xfId="0"/>
    <cellStyle name="Normal 38 2 2 4 4" xfId="0"/>
    <cellStyle name="Normal 38 2 2 5" xfId="0"/>
    <cellStyle name="Normal 38 2 2 5 2" xfId="0"/>
    <cellStyle name="Normal 38 2 2 5 2 2" xfId="0"/>
    <cellStyle name="Normal 38 2 2 5 3" xfId="0"/>
    <cellStyle name="Normal 38 2 2 6" xfId="0"/>
    <cellStyle name="Normal 38 2 2 6 2" xfId="0"/>
    <cellStyle name="Normal 38 2 2 7" xfId="0"/>
    <cellStyle name="Normal 38 2 3" xfId="0"/>
    <cellStyle name="Normal 38 2 3 2" xfId="0"/>
    <cellStyle name="Normal 38 2 3 2 2" xfId="0"/>
    <cellStyle name="Normal 38 2 3 2 2 2" xfId="0"/>
    <cellStyle name="Normal 38 2 3 2 2 2 2" xfId="0"/>
    <cellStyle name="Normal 38 2 3 2 2 2 2 2" xfId="0"/>
    <cellStyle name="Normal 38 2 3 2 2 2 3" xfId="0"/>
    <cellStyle name="Normal 38 2 3 2 2 3" xfId="0"/>
    <cellStyle name="Normal 38 2 3 2 2 3 2" xfId="0"/>
    <cellStyle name="Normal 38 2 3 2 2 4" xfId="0"/>
    <cellStyle name="Normal 38 2 3 2 3" xfId="0"/>
    <cellStyle name="Normal 38 2 3 2 3 2" xfId="0"/>
    <cellStyle name="Normal 38 2 3 2 3 2 2" xfId="0"/>
    <cellStyle name="Normal 38 2 3 2 3 3" xfId="0"/>
    <cellStyle name="Normal 38 2 3 2 4" xfId="0"/>
    <cellStyle name="Normal 38 2 3 2 4 2" xfId="0"/>
    <cellStyle name="Normal 38 2 3 2 5" xfId="0"/>
    <cellStyle name="Normal 38 2 3 3" xfId="0"/>
    <cellStyle name="Normal 38 2 3 3 2" xfId="0"/>
    <cellStyle name="Normal 38 2 3 3 2 2" xfId="0"/>
    <cellStyle name="Normal 38 2 3 3 2 2 2" xfId="0"/>
    <cellStyle name="Normal 38 2 3 3 2 3" xfId="0"/>
    <cellStyle name="Normal 38 2 3 3 3" xfId="0"/>
    <cellStyle name="Normal 38 2 3 3 3 2" xfId="0"/>
    <cellStyle name="Normal 38 2 3 3 4" xfId="0"/>
    <cellStyle name="Normal 38 2 3 4" xfId="0"/>
    <cellStyle name="Normal 38 2 3 4 2" xfId="0"/>
    <cellStyle name="Normal 38 2 3 4 2 2" xfId="0"/>
    <cellStyle name="Normal 38 2 3 4 3" xfId="0"/>
    <cellStyle name="Normal 38 2 3 5" xfId="0"/>
    <cellStyle name="Normal 38 2 3 5 2" xfId="0"/>
    <cellStyle name="Normal 38 2 3 6" xfId="0"/>
    <cellStyle name="Normal 38 2 4" xfId="0"/>
    <cellStyle name="Normal 38 2 4 2" xfId="0"/>
    <cellStyle name="Normal 38 2 4 2 2" xfId="0"/>
    <cellStyle name="Normal 38 2 4 2 2 2" xfId="0"/>
    <cellStyle name="Normal 38 2 4 2 2 2 2" xfId="0"/>
    <cellStyle name="Normal 38 2 4 2 2 3" xfId="0"/>
    <cellStyle name="Normal 38 2 4 2 3" xfId="0"/>
    <cellStyle name="Normal 38 2 4 2 3 2" xfId="0"/>
    <cellStyle name="Normal 38 2 4 2 4" xfId="0"/>
    <cellStyle name="Normal 38 2 4 3" xfId="0"/>
    <cellStyle name="Normal 38 2 4 3 2" xfId="0"/>
    <cellStyle name="Normal 38 2 4 3 2 2" xfId="0"/>
    <cellStyle name="Normal 38 2 4 3 3" xfId="0"/>
    <cellStyle name="Normal 38 2 4 4" xfId="0"/>
    <cellStyle name="Normal 38 2 4 4 2" xfId="0"/>
    <cellStyle name="Normal 38 2 4 5" xfId="0"/>
    <cellStyle name="Normal 38 2 5" xfId="0"/>
    <cellStyle name="Normal 38 2 5 2" xfId="0"/>
    <cellStyle name="Normal 38 2 5 2 2" xfId="0"/>
    <cellStyle name="Normal 38 2 5 2 2 2" xfId="0"/>
    <cellStyle name="Normal 38 2 5 2 3" xfId="0"/>
    <cellStyle name="Normal 38 2 5 3" xfId="0"/>
    <cellStyle name="Normal 38 2 5 3 2" xfId="0"/>
    <cellStyle name="Normal 38 2 5 4" xfId="0"/>
    <cellStyle name="Normal 38 2 6" xfId="0"/>
    <cellStyle name="Normal 38 2 6 2" xfId="0"/>
    <cellStyle name="Normal 38 2 6 2 2" xfId="0"/>
    <cellStyle name="Normal 38 2 6 3" xfId="0"/>
    <cellStyle name="Normal 38 2 7" xfId="0"/>
    <cellStyle name="Normal 38 2 7 2" xfId="0"/>
    <cellStyle name="Normal 38 2 8" xfId="0"/>
    <cellStyle name="Normal 38 3" xfId="0"/>
    <cellStyle name="Normal 38 3 2" xfId="0"/>
    <cellStyle name="Normal 38 3 2 2" xfId="0"/>
    <cellStyle name="Normal 38 3 2 2 2" xfId="0"/>
    <cellStyle name="Normal 38 3 2 2 2 2" xfId="0"/>
    <cellStyle name="Normal 38 3 2 2 2 2 2" xfId="0"/>
    <cellStyle name="Normal 38 3 2 2 2 2 2 2" xfId="0"/>
    <cellStyle name="Normal 38 3 2 2 2 2 3" xfId="0"/>
    <cellStyle name="Normal 38 3 2 2 2 3" xfId="0"/>
    <cellStyle name="Normal 38 3 2 2 2 3 2" xfId="0"/>
    <cellStyle name="Normal 38 3 2 2 2 4" xfId="0"/>
    <cellStyle name="Normal 38 3 2 2 3" xfId="0"/>
    <cellStyle name="Normal 38 3 2 2 3 2" xfId="0"/>
    <cellStyle name="Normal 38 3 2 2 3 2 2" xfId="0"/>
    <cellStyle name="Normal 38 3 2 2 3 3" xfId="0"/>
    <cellStyle name="Normal 38 3 2 2 4" xfId="0"/>
    <cellStyle name="Normal 38 3 2 2 4 2" xfId="0"/>
    <cellStyle name="Normal 38 3 2 2 5" xfId="0"/>
    <cellStyle name="Normal 38 3 2 3" xfId="0"/>
    <cellStyle name="Normal 38 3 2 3 2" xfId="0"/>
    <cellStyle name="Normal 38 3 2 3 2 2" xfId="0"/>
    <cellStyle name="Normal 38 3 2 3 2 2 2" xfId="0"/>
    <cellStyle name="Normal 38 3 2 3 2 3" xfId="0"/>
    <cellStyle name="Normal 38 3 2 3 3" xfId="0"/>
    <cellStyle name="Normal 38 3 2 3 3 2" xfId="0"/>
    <cellStyle name="Normal 38 3 2 3 4" xfId="0"/>
    <cellStyle name="Normal 38 3 2 4" xfId="0"/>
    <cellStyle name="Normal 38 3 2 4 2" xfId="0"/>
    <cellStyle name="Normal 38 3 2 4 2 2" xfId="0"/>
    <cellStyle name="Normal 38 3 2 4 3" xfId="0"/>
    <cellStyle name="Normal 38 3 2 5" xfId="0"/>
    <cellStyle name="Normal 38 3 2 5 2" xfId="0"/>
    <cellStyle name="Normal 38 3 2 6" xfId="0"/>
    <cellStyle name="Normal 38 3 3" xfId="0"/>
    <cellStyle name="Normal 38 3 3 2" xfId="0"/>
    <cellStyle name="Normal 38 3 3 2 2" xfId="0"/>
    <cellStyle name="Normal 38 3 3 2 2 2" xfId="0"/>
    <cellStyle name="Normal 38 3 3 2 2 2 2" xfId="0"/>
    <cellStyle name="Normal 38 3 3 2 2 3" xfId="0"/>
    <cellStyle name="Normal 38 3 3 2 3" xfId="0"/>
    <cellStyle name="Normal 38 3 3 2 3 2" xfId="0"/>
    <cellStyle name="Normal 38 3 3 2 4" xfId="0"/>
    <cellStyle name="Normal 38 3 3 3" xfId="0"/>
    <cellStyle name="Normal 38 3 3 3 2" xfId="0"/>
    <cellStyle name="Normal 38 3 3 3 2 2" xfId="0"/>
    <cellStyle name="Normal 38 3 3 3 3" xfId="0"/>
    <cellStyle name="Normal 38 3 3 4" xfId="0"/>
    <cellStyle name="Normal 38 3 3 4 2" xfId="0"/>
    <cellStyle name="Normal 38 3 3 5" xfId="0"/>
    <cellStyle name="Normal 38 3 4" xfId="0"/>
    <cellStyle name="Normal 38 3 4 2" xfId="0"/>
    <cellStyle name="Normal 38 3 4 2 2" xfId="0"/>
    <cellStyle name="Normal 38 3 4 2 2 2" xfId="0"/>
    <cellStyle name="Normal 38 3 4 2 3" xfId="0"/>
    <cellStyle name="Normal 38 3 4 3" xfId="0"/>
    <cellStyle name="Normal 38 3 4 3 2" xfId="0"/>
    <cellStyle name="Normal 38 3 4 4" xfId="0"/>
    <cellStyle name="Normal 38 3 5" xfId="0"/>
    <cellStyle name="Normal 38 3 5 2" xfId="0"/>
    <cellStyle name="Normal 38 3 5 2 2" xfId="0"/>
    <cellStyle name="Normal 38 3 5 3" xfId="0"/>
    <cellStyle name="Normal 38 3 6" xfId="0"/>
    <cellStyle name="Normal 38 3 6 2" xfId="0"/>
    <cellStyle name="Normal 38 3 7" xfId="0"/>
    <cellStyle name="Normal 38 4" xfId="0"/>
    <cellStyle name="Normal 38 4 2" xfId="0"/>
    <cellStyle name="Normal 38 4 2 2" xfId="0"/>
    <cellStyle name="Normal 38 4 2 2 2" xfId="0"/>
    <cellStyle name="Normal 38 4 2 2 2 2" xfId="0"/>
    <cellStyle name="Normal 38 4 2 2 2 2 2" xfId="0"/>
    <cellStyle name="Normal 38 4 2 2 2 3" xfId="0"/>
    <cellStyle name="Normal 38 4 2 2 3" xfId="0"/>
    <cellStyle name="Normal 38 4 2 2 3 2" xfId="0"/>
    <cellStyle name="Normal 38 4 2 2 4" xfId="0"/>
    <cellStyle name="Normal 38 4 2 3" xfId="0"/>
    <cellStyle name="Normal 38 4 2 3 2" xfId="0"/>
    <cellStyle name="Normal 38 4 2 3 2 2" xfId="0"/>
    <cellStyle name="Normal 38 4 2 3 3" xfId="0"/>
    <cellStyle name="Normal 38 4 2 4" xfId="0"/>
    <cellStyle name="Normal 38 4 2 4 2" xfId="0"/>
    <cellStyle name="Normal 38 4 2 5" xfId="0"/>
    <cellStyle name="Normal 38 4 3" xfId="0"/>
    <cellStyle name="Normal 38 4 3 2" xfId="0"/>
    <cellStyle name="Normal 38 4 3 2 2" xfId="0"/>
    <cellStyle name="Normal 38 4 3 2 2 2" xfId="0"/>
    <cellStyle name="Normal 38 4 3 2 3" xfId="0"/>
    <cellStyle name="Normal 38 4 3 3" xfId="0"/>
    <cellStyle name="Normal 38 4 3 3 2" xfId="0"/>
    <cellStyle name="Normal 38 4 3 4" xfId="0"/>
    <cellStyle name="Normal 38 4 4" xfId="0"/>
    <cellStyle name="Normal 38 4 4 2" xfId="0"/>
    <cellStyle name="Normal 38 4 4 2 2" xfId="0"/>
    <cellStyle name="Normal 38 4 4 3" xfId="0"/>
    <cellStyle name="Normal 38 4 5" xfId="0"/>
    <cellStyle name="Normal 38 4 5 2" xfId="0"/>
    <cellStyle name="Normal 38 4 6" xfId="0"/>
    <cellStyle name="Normal 38 5" xfId="0"/>
    <cellStyle name="Normal 38 5 2" xfId="0"/>
    <cellStyle name="Normal 38 5 2 2" xfId="0"/>
    <cellStyle name="Normal 38 5 2 2 2" xfId="0"/>
    <cellStyle name="Normal 38 5 2 2 2 2" xfId="0"/>
    <cellStyle name="Normal 38 5 2 2 3" xfId="0"/>
    <cellStyle name="Normal 38 5 2 3" xfId="0"/>
    <cellStyle name="Normal 38 5 2 3 2" xfId="0"/>
    <cellStyle name="Normal 38 5 2 4" xfId="0"/>
    <cellStyle name="Normal 38 5 3" xfId="0"/>
    <cellStyle name="Normal 38 5 3 2" xfId="0"/>
    <cellStyle name="Normal 38 5 3 2 2" xfId="0"/>
    <cellStyle name="Normal 38 5 3 3" xfId="0"/>
    <cellStyle name="Normal 38 5 4" xfId="0"/>
    <cellStyle name="Normal 38 5 4 2" xfId="0"/>
    <cellStyle name="Normal 38 5 5" xfId="0"/>
    <cellStyle name="Normal 38 6" xfId="0"/>
    <cellStyle name="Normal 38 6 2" xfId="0"/>
    <cellStyle name="Normal 38 6 2 2" xfId="0"/>
    <cellStyle name="Normal 38 6 2 2 2" xfId="0"/>
    <cellStyle name="Normal 38 6 2 3" xfId="0"/>
    <cellStyle name="Normal 38 6 3" xfId="0"/>
    <cellStyle name="Normal 38 6 3 2" xfId="0"/>
    <cellStyle name="Normal 38 6 4" xfId="0"/>
    <cellStyle name="Normal 38 7" xfId="0"/>
    <cellStyle name="Normal 38 7 2" xfId="0"/>
    <cellStyle name="Normal 38 7 2 2" xfId="0"/>
    <cellStyle name="Normal 38 7 3" xfId="0"/>
    <cellStyle name="Normal 38 8" xfId="0"/>
    <cellStyle name="Normal 38 8 2" xfId="0"/>
    <cellStyle name="Normal 38 9" xfId="0"/>
    <cellStyle name="Normal 39" xfId="0"/>
    <cellStyle name="Normal 39 10" xfId="0"/>
    <cellStyle name="Normal 39 2" xfId="0"/>
    <cellStyle name="Normal 39 2 2" xfId="0"/>
    <cellStyle name="Normal 39 2 2 2" xfId="0"/>
    <cellStyle name="Normal 39 2 2 2 2" xfId="0"/>
    <cellStyle name="Normal 39 2 2 2 2 2" xfId="0"/>
    <cellStyle name="Normal 39 2 2 2 2 2 2" xfId="0"/>
    <cellStyle name="Normal 39 2 2 2 2 2 2 2" xfId="0"/>
    <cellStyle name="Normal 39 2 2 2 2 2 2 2 2" xfId="0"/>
    <cellStyle name="Normal 39 2 2 2 2 2 2 3" xfId="0"/>
    <cellStyle name="Normal 39 2 2 2 2 2 3" xfId="0"/>
    <cellStyle name="Normal 39 2 2 2 2 2 3 2" xfId="0"/>
    <cellStyle name="Normal 39 2 2 2 2 2 4" xfId="0"/>
    <cellStyle name="Normal 39 2 2 2 2 3" xfId="0"/>
    <cellStyle name="Normal 39 2 2 2 2 3 2" xfId="0"/>
    <cellStyle name="Normal 39 2 2 2 2 3 2 2" xfId="0"/>
    <cellStyle name="Normal 39 2 2 2 2 3 3" xfId="0"/>
    <cellStyle name="Normal 39 2 2 2 2 4" xfId="0"/>
    <cellStyle name="Normal 39 2 2 2 2 4 2" xfId="0"/>
    <cellStyle name="Normal 39 2 2 2 2 5" xfId="0"/>
    <cellStyle name="Normal 39 2 2 2 3" xfId="0"/>
    <cellStyle name="Normal 39 2 2 2 3 2" xfId="0"/>
    <cellStyle name="Normal 39 2 2 2 3 2 2" xfId="0"/>
    <cellStyle name="Normal 39 2 2 2 3 2 2 2" xfId="0"/>
    <cellStyle name="Normal 39 2 2 2 3 2 3" xfId="0"/>
    <cellStyle name="Normal 39 2 2 2 3 3" xfId="0"/>
    <cellStyle name="Normal 39 2 2 2 3 3 2" xfId="0"/>
    <cellStyle name="Normal 39 2 2 2 3 4" xfId="0"/>
    <cellStyle name="Normal 39 2 2 2 4" xfId="0"/>
    <cellStyle name="Normal 39 2 2 2 4 2" xfId="0"/>
    <cellStyle name="Normal 39 2 2 2 4 2 2" xfId="0"/>
    <cellStyle name="Normal 39 2 2 2 4 3" xfId="0"/>
    <cellStyle name="Normal 39 2 2 2 5" xfId="0"/>
    <cellStyle name="Normal 39 2 2 2 5 2" xfId="0"/>
    <cellStyle name="Normal 39 2 2 2 6" xfId="0"/>
    <cellStyle name="Normal 39 2 2 3" xfId="0"/>
    <cellStyle name="Normal 39 2 2 3 2" xfId="0"/>
    <cellStyle name="Normal 39 2 2 3 2 2" xfId="0"/>
    <cellStyle name="Normal 39 2 2 3 2 2 2" xfId="0"/>
    <cellStyle name="Normal 39 2 2 3 2 2 2 2" xfId="0"/>
    <cellStyle name="Normal 39 2 2 3 2 2 3" xfId="0"/>
    <cellStyle name="Normal 39 2 2 3 2 3" xfId="0"/>
    <cellStyle name="Normal 39 2 2 3 2 3 2" xfId="0"/>
    <cellStyle name="Normal 39 2 2 3 2 4" xfId="0"/>
    <cellStyle name="Normal 39 2 2 3 3" xfId="0"/>
    <cellStyle name="Normal 39 2 2 3 3 2" xfId="0"/>
    <cellStyle name="Normal 39 2 2 3 3 2 2" xfId="0"/>
    <cellStyle name="Normal 39 2 2 3 3 3" xfId="0"/>
    <cellStyle name="Normal 39 2 2 3 4" xfId="0"/>
    <cellStyle name="Normal 39 2 2 3 4 2" xfId="0"/>
    <cellStyle name="Normal 39 2 2 3 5" xfId="0"/>
    <cellStyle name="Normal 39 2 2 4" xfId="0"/>
    <cellStyle name="Normal 39 2 2 4 2" xfId="0"/>
    <cellStyle name="Normal 39 2 2 4 2 2" xfId="0"/>
    <cellStyle name="Normal 39 2 2 4 2 2 2" xfId="0"/>
    <cellStyle name="Normal 39 2 2 4 2 3" xfId="0"/>
    <cellStyle name="Normal 39 2 2 4 3" xfId="0"/>
    <cellStyle name="Normal 39 2 2 4 3 2" xfId="0"/>
    <cellStyle name="Normal 39 2 2 4 4" xfId="0"/>
    <cellStyle name="Normal 39 2 2 5" xfId="0"/>
    <cellStyle name="Normal 39 2 2 5 2" xfId="0"/>
    <cellStyle name="Normal 39 2 2 5 2 2" xfId="0"/>
    <cellStyle name="Normal 39 2 2 5 3" xfId="0"/>
    <cellStyle name="Normal 39 2 2 6" xfId="0"/>
    <cellStyle name="Normal 39 2 2 6 2" xfId="0"/>
    <cellStyle name="Normal 39 2 2 7" xfId="0"/>
    <cellStyle name="Normal 39 2 3" xfId="0"/>
    <cellStyle name="Normal 39 2 3 2" xfId="0"/>
    <cellStyle name="Normal 39 2 3 2 2" xfId="0"/>
    <cellStyle name="Normal 39 2 3 2 2 2" xfId="0"/>
    <cellStyle name="Normal 39 2 3 2 2 2 2" xfId="0"/>
    <cellStyle name="Normal 39 2 3 2 2 2 2 2" xfId="0"/>
    <cellStyle name="Normal 39 2 3 2 2 2 3" xfId="0"/>
    <cellStyle name="Normal 39 2 3 2 2 3" xfId="0"/>
    <cellStyle name="Normal 39 2 3 2 2 3 2" xfId="0"/>
    <cellStyle name="Normal 39 2 3 2 2 4" xfId="0"/>
    <cellStyle name="Normal 39 2 3 2 3" xfId="0"/>
    <cellStyle name="Normal 39 2 3 2 3 2" xfId="0"/>
    <cellStyle name="Normal 39 2 3 2 3 2 2" xfId="0"/>
    <cellStyle name="Normal 39 2 3 2 3 3" xfId="0"/>
    <cellStyle name="Normal 39 2 3 2 4" xfId="0"/>
    <cellStyle name="Normal 39 2 3 2 4 2" xfId="0"/>
    <cellStyle name="Normal 39 2 3 2 5" xfId="0"/>
    <cellStyle name="Normal 39 2 3 3" xfId="0"/>
    <cellStyle name="Normal 39 2 3 3 2" xfId="0"/>
    <cellStyle name="Normal 39 2 3 3 2 2" xfId="0"/>
    <cellStyle name="Normal 39 2 3 3 2 2 2" xfId="0"/>
    <cellStyle name="Normal 39 2 3 3 2 3" xfId="0"/>
    <cellStyle name="Normal 39 2 3 3 3" xfId="0"/>
    <cellStyle name="Normal 39 2 3 3 3 2" xfId="0"/>
    <cellStyle name="Normal 39 2 3 3 4" xfId="0"/>
    <cellStyle name="Normal 39 2 3 4" xfId="0"/>
    <cellStyle name="Normal 39 2 3 4 2" xfId="0"/>
    <cellStyle name="Normal 39 2 3 4 2 2" xfId="0"/>
    <cellStyle name="Normal 39 2 3 4 3" xfId="0"/>
    <cellStyle name="Normal 39 2 3 5" xfId="0"/>
    <cellStyle name="Normal 39 2 3 5 2" xfId="0"/>
    <cellStyle name="Normal 39 2 3 6" xfId="0"/>
    <cellStyle name="Normal 39 2 4" xfId="0"/>
    <cellStyle name="Normal 39 2 4 2" xfId="0"/>
    <cellStyle name="Normal 39 2 4 2 2" xfId="0"/>
    <cellStyle name="Normal 39 2 4 2 2 2" xfId="0"/>
    <cellStyle name="Normal 39 2 4 2 2 2 2" xfId="0"/>
    <cellStyle name="Normal 39 2 4 2 2 3" xfId="0"/>
    <cellStyle name="Normal 39 2 4 2 3" xfId="0"/>
    <cellStyle name="Normal 39 2 4 2 3 2" xfId="0"/>
    <cellStyle name="Normal 39 2 4 2 4" xfId="0"/>
    <cellStyle name="Normal 39 2 4 3" xfId="0"/>
    <cellStyle name="Normal 39 2 4 3 2" xfId="0"/>
    <cellStyle name="Normal 39 2 4 3 2 2" xfId="0"/>
    <cellStyle name="Normal 39 2 4 3 3" xfId="0"/>
    <cellStyle name="Normal 39 2 4 4" xfId="0"/>
    <cellStyle name="Normal 39 2 4 4 2" xfId="0"/>
    <cellStyle name="Normal 39 2 4 5" xfId="0"/>
    <cellStyle name="Normal 39 2 5" xfId="0"/>
    <cellStyle name="Normal 39 2 5 2" xfId="0"/>
    <cellStyle name="Normal 39 2 5 2 2" xfId="0"/>
    <cellStyle name="Normal 39 2 5 2 2 2" xfId="0"/>
    <cellStyle name="Normal 39 2 5 2 3" xfId="0"/>
    <cellStyle name="Normal 39 2 5 3" xfId="0"/>
    <cellStyle name="Normal 39 2 5 3 2" xfId="0"/>
    <cellStyle name="Normal 39 2 5 4" xfId="0"/>
    <cellStyle name="Normal 39 2 6" xfId="0"/>
    <cellStyle name="Normal 39 2 6 2" xfId="0"/>
    <cellStyle name="Normal 39 2 6 2 2" xfId="0"/>
    <cellStyle name="Normal 39 2 6 3" xfId="0"/>
    <cellStyle name="Normal 39 2 7" xfId="0"/>
    <cellStyle name="Normal 39 2 7 2" xfId="0"/>
    <cellStyle name="Normal 39 2 8" xfId="0"/>
    <cellStyle name="Normal 39 3" xfId="0"/>
    <cellStyle name="Normal 39 3 2" xfId="0"/>
    <cellStyle name="Normal 39 3 2 2" xfId="0"/>
    <cellStyle name="Normal 39 3 2 2 2" xfId="0"/>
    <cellStyle name="Normal 39 3 2 2 2 2" xfId="0"/>
    <cellStyle name="Normal 39 3 2 2 2 2 2" xfId="0"/>
    <cellStyle name="Normal 39 3 2 2 2 2 2 2" xfId="0"/>
    <cellStyle name="Normal 39 3 2 2 2 2 3" xfId="0"/>
    <cellStyle name="Normal 39 3 2 2 2 3" xfId="0"/>
    <cellStyle name="Normal 39 3 2 2 2 3 2" xfId="0"/>
    <cellStyle name="Normal 39 3 2 2 2 4" xfId="0"/>
    <cellStyle name="Normal 39 3 2 2 3" xfId="0"/>
    <cellStyle name="Normal 39 3 2 2 3 2" xfId="0"/>
    <cellStyle name="Normal 39 3 2 2 3 2 2" xfId="0"/>
    <cellStyle name="Normal 39 3 2 2 3 3" xfId="0"/>
    <cellStyle name="Normal 39 3 2 2 4" xfId="0"/>
    <cellStyle name="Normal 39 3 2 2 4 2" xfId="0"/>
    <cellStyle name="Normal 39 3 2 2 5" xfId="0"/>
    <cellStyle name="Normal 39 3 2 3" xfId="0"/>
    <cellStyle name="Normal 39 3 2 3 2" xfId="0"/>
    <cellStyle name="Normal 39 3 2 3 2 2" xfId="0"/>
    <cellStyle name="Normal 39 3 2 3 2 2 2" xfId="0"/>
    <cellStyle name="Normal 39 3 2 3 2 3" xfId="0"/>
    <cellStyle name="Normal 39 3 2 3 3" xfId="0"/>
    <cellStyle name="Normal 39 3 2 3 3 2" xfId="0"/>
    <cellStyle name="Normal 39 3 2 3 4" xfId="0"/>
    <cellStyle name="Normal 39 3 2 4" xfId="0"/>
    <cellStyle name="Normal 39 3 2 4 2" xfId="0"/>
    <cellStyle name="Normal 39 3 2 4 2 2" xfId="0"/>
    <cellStyle name="Normal 39 3 2 4 3" xfId="0"/>
    <cellStyle name="Normal 39 3 2 5" xfId="0"/>
    <cellStyle name="Normal 39 3 2 5 2" xfId="0"/>
    <cellStyle name="Normal 39 3 2 6" xfId="0"/>
    <cellStyle name="Normal 39 3 3" xfId="0"/>
    <cellStyle name="Normal 39 3 3 2" xfId="0"/>
    <cellStyle name="Normal 39 3 3 2 2" xfId="0"/>
    <cellStyle name="Normal 39 3 3 2 2 2" xfId="0"/>
    <cellStyle name="Normal 39 3 3 2 2 2 2" xfId="0"/>
    <cellStyle name="Normal 39 3 3 2 2 3" xfId="0"/>
    <cellStyle name="Normal 39 3 3 2 3" xfId="0"/>
    <cellStyle name="Normal 39 3 3 2 3 2" xfId="0"/>
    <cellStyle name="Normal 39 3 3 2 4" xfId="0"/>
    <cellStyle name="Normal 39 3 3 3" xfId="0"/>
    <cellStyle name="Normal 39 3 3 3 2" xfId="0"/>
    <cellStyle name="Normal 39 3 3 3 2 2" xfId="0"/>
    <cellStyle name="Normal 39 3 3 3 3" xfId="0"/>
    <cellStyle name="Normal 39 3 3 4" xfId="0"/>
    <cellStyle name="Normal 39 3 3 4 2" xfId="0"/>
    <cellStyle name="Normal 39 3 3 5" xfId="0"/>
    <cellStyle name="Normal 39 3 4" xfId="0"/>
    <cellStyle name="Normal 39 3 4 2" xfId="0"/>
    <cellStyle name="Normal 39 3 4 2 2" xfId="0"/>
    <cellStyle name="Normal 39 3 4 2 2 2" xfId="0"/>
    <cellStyle name="Normal 39 3 4 2 3" xfId="0"/>
    <cellStyle name="Normal 39 3 4 3" xfId="0"/>
    <cellStyle name="Normal 39 3 4 3 2" xfId="0"/>
    <cellStyle name="Normal 39 3 4 4" xfId="0"/>
    <cellStyle name="Normal 39 3 5" xfId="0"/>
    <cellStyle name="Normal 39 3 5 2" xfId="0"/>
    <cellStyle name="Normal 39 3 5 2 2" xfId="0"/>
    <cellStyle name="Normal 39 3 5 3" xfId="0"/>
    <cellStyle name="Normal 39 3 6" xfId="0"/>
    <cellStyle name="Normal 39 3 6 2" xfId="0"/>
    <cellStyle name="Normal 39 3 7" xfId="0"/>
    <cellStyle name="Normal 39 4" xfId="0"/>
    <cellStyle name="Normal 39 4 2" xfId="0"/>
    <cellStyle name="Normal 39 4 2 2" xfId="0"/>
    <cellStyle name="Normal 39 4 2 2 2" xfId="0"/>
    <cellStyle name="Normal 39 4 2 2 2 2" xfId="0"/>
    <cellStyle name="Normal 39 4 2 2 2 2 2" xfId="0"/>
    <cellStyle name="Normal 39 4 2 2 2 3" xfId="0"/>
    <cellStyle name="Normal 39 4 2 2 3" xfId="0"/>
    <cellStyle name="Normal 39 4 2 2 3 2" xfId="0"/>
    <cellStyle name="Normal 39 4 2 2 4" xfId="0"/>
    <cellStyle name="Normal 39 4 2 3" xfId="0"/>
    <cellStyle name="Normal 39 4 2 3 2" xfId="0"/>
    <cellStyle name="Normal 39 4 2 3 2 2" xfId="0"/>
    <cellStyle name="Normal 39 4 2 3 3" xfId="0"/>
    <cellStyle name="Normal 39 4 2 4" xfId="0"/>
    <cellStyle name="Normal 39 4 2 4 2" xfId="0"/>
    <cellStyle name="Normal 39 4 2 5" xfId="0"/>
    <cellStyle name="Normal 39 4 3" xfId="0"/>
    <cellStyle name="Normal 39 4 3 2" xfId="0"/>
    <cellStyle name="Normal 39 4 3 2 2" xfId="0"/>
    <cellStyle name="Normal 39 4 3 2 2 2" xfId="0"/>
    <cellStyle name="Normal 39 4 3 2 3" xfId="0"/>
    <cellStyle name="Normal 39 4 3 3" xfId="0"/>
    <cellStyle name="Normal 39 4 3 3 2" xfId="0"/>
    <cellStyle name="Normal 39 4 3 4" xfId="0"/>
    <cellStyle name="Normal 39 4 4" xfId="0"/>
    <cellStyle name="Normal 39 4 4 2" xfId="0"/>
    <cellStyle name="Normal 39 4 4 2 2" xfId="0"/>
    <cellStyle name="Normal 39 4 4 3" xfId="0"/>
    <cellStyle name="Normal 39 4 5" xfId="0"/>
    <cellStyle name="Normal 39 4 5 2" xfId="0"/>
    <cellStyle name="Normal 39 4 6" xfId="0"/>
    <cellStyle name="Normal 39 5" xfId="0"/>
    <cellStyle name="Normal 39 5 2" xfId="0"/>
    <cellStyle name="Normal 39 5 2 2" xfId="0"/>
    <cellStyle name="Normal 39 5 2 2 2" xfId="0"/>
    <cellStyle name="Normal 39 5 2 2 2 2" xfId="0"/>
    <cellStyle name="Normal 39 5 2 2 3" xfId="0"/>
    <cellStyle name="Normal 39 5 2 3" xfId="0"/>
    <cellStyle name="Normal 39 5 2 3 2" xfId="0"/>
    <cellStyle name="Normal 39 5 2 4" xfId="0"/>
    <cellStyle name="Normal 39 5 3" xfId="0"/>
    <cellStyle name="Normal 39 5 3 2" xfId="0"/>
    <cellStyle name="Normal 39 5 3 2 2" xfId="0"/>
    <cellStyle name="Normal 39 5 3 3" xfId="0"/>
    <cellStyle name="Normal 39 5 4" xfId="0"/>
    <cellStyle name="Normal 39 5 4 2" xfId="0"/>
    <cellStyle name="Normal 39 5 5" xfId="0"/>
    <cellStyle name="Normal 39 6" xfId="0"/>
    <cellStyle name="Normal 39 6 2" xfId="0"/>
    <cellStyle name="Normal 39 6 2 2" xfId="0"/>
    <cellStyle name="Normal 39 6 2 2 2" xfId="0"/>
    <cellStyle name="Normal 39 6 2 3" xfId="0"/>
    <cellStyle name="Normal 39 6 3" xfId="0"/>
    <cellStyle name="Normal 39 6 3 2" xfId="0"/>
    <cellStyle name="Normal 39 6 4" xfId="0"/>
    <cellStyle name="Normal 39 7" xfId="0"/>
    <cellStyle name="Normal 39 7 2" xfId="0"/>
    <cellStyle name="Normal 39 7 2 2" xfId="0"/>
    <cellStyle name="Normal 39 7 3" xfId="0"/>
    <cellStyle name="Normal 39 8" xfId="0"/>
    <cellStyle name="Normal 39 8 2" xfId="0"/>
    <cellStyle name="Normal 39 9" xfId="0"/>
    <cellStyle name="Normal 3_IM" xfId="0"/>
    <cellStyle name="Normal 4" xfId="0"/>
    <cellStyle name="Normal 4 10" xfId="0"/>
    <cellStyle name="Normal 4 11" xfId="0"/>
    <cellStyle name="Normal 4 12" xfId="0"/>
    <cellStyle name="Normal 4 13" xfId="0"/>
    <cellStyle name="Normal 4 14" xfId="0"/>
    <cellStyle name="Normal 4 15" xfId="0"/>
    <cellStyle name="Normal 4 2" xfId="0"/>
    <cellStyle name="Normal 4 2 10" xfId="0"/>
    <cellStyle name="Normal 4 2 2" xfId="0"/>
    <cellStyle name="Normal 4 2 2 2" xfId="0"/>
    <cellStyle name="Normal 4 2 2 2 2" xfId="0"/>
    <cellStyle name="Normal 4 2 2 2 2 2" xfId="0"/>
    <cellStyle name="Normal 4 2 2 2 2 2 2" xfId="0"/>
    <cellStyle name="Normal 4 2 2 2 2 2 2 2" xfId="0"/>
    <cellStyle name="Normal 4 2 2 2 2 2 2 2 2" xfId="0"/>
    <cellStyle name="Normal 4 2 2 2 2 2 2 2 2 2" xfId="0"/>
    <cellStyle name="Normal 4 2 2 2 2 2 2 2 3" xfId="0"/>
    <cellStyle name="Normal 4 2 2 2 2 2 2 3" xfId="0"/>
    <cellStyle name="Normal 4 2 2 2 2 2 2 3 2" xfId="0"/>
    <cellStyle name="Normal 4 2 2 2 2 2 2 4" xfId="0"/>
    <cellStyle name="Normal 4 2 2 2 2 2 3" xfId="0"/>
    <cellStyle name="Normal 4 2 2 2 2 2 3 2" xfId="0"/>
    <cellStyle name="Normal 4 2 2 2 2 2 3 2 2" xfId="0"/>
    <cellStyle name="Normal 4 2 2 2 2 2 3 3" xfId="0"/>
    <cellStyle name="Normal 4 2 2 2 2 2 4" xfId="0"/>
    <cellStyle name="Normal 4 2 2 2 2 2 4 2" xfId="0"/>
    <cellStyle name="Normal 4 2 2 2 2 2 5" xfId="0"/>
    <cellStyle name="Normal 4 2 2 2 2 3" xfId="0"/>
    <cellStyle name="Normal 4 2 2 2 2 3 2" xfId="0"/>
    <cellStyle name="Normal 4 2 2 2 2 3 2 2" xfId="0"/>
    <cellStyle name="Normal 4 2 2 2 2 3 2 2 2" xfId="0"/>
    <cellStyle name="Normal 4 2 2 2 2 3 2 3" xfId="0"/>
    <cellStyle name="Normal 4 2 2 2 2 3 3" xfId="0"/>
    <cellStyle name="Normal 4 2 2 2 2 3 3 2" xfId="0"/>
    <cellStyle name="Normal 4 2 2 2 2 3 4" xfId="0"/>
    <cellStyle name="Normal 4 2 2 2 2 4" xfId="0"/>
    <cellStyle name="Normal 4 2 2 2 2 4 2" xfId="0"/>
    <cellStyle name="Normal 4 2 2 2 2 4 2 2" xfId="0"/>
    <cellStyle name="Normal 4 2 2 2 2 4 3" xfId="0"/>
    <cellStyle name="Normal 4 2 2 2 2 5" xfId="0"/>
    <cellStyle name="Normal 4 2 2 2 2 5 2" xfId="0"/>
    <cellStyle name="Normal 4 2 2 2 2 6" xfId="0"/>
    <cellStyle name="Normal 4 2 2 2 3" xfId="0"/>
    <cellStyle name="Normal 4 2 2 2 3 2" xfId="0"/>
    <cellStyle name="Normal 4 2 2 2 3 2 2" xfId="0"/>
    <cellStyle name="Normal 4 2 2 2 3 2 2 2" xfId="0"/>
    <cellStyle name="Normal 4 2 2 2 3 2 2 2 2" xfId="0"/>
    <cellStyle name="Normal 4 2 2 2 3 2 2 3" xfId="0"/>
    <cellStyle name="Normal 4 2 2 2 3 2 3" xfId="0"/>
    <cellStyle name="Normal 4 2 2 2 3 2 3 2" xfId="0"/>
    <cellStyle name="Normal 4 2 2 2 3 2 4" xfId="0"/>
    <cellStyle name="Normal 4 2 2 2 3 3" xfId="0"/>
    <cellStyle name="Normal 4 2 2 2 3 3 2" xfId="0"/>
    <cellStyle name="Normal 4 2 2 2 3 3 2 2" xfId="0"/>
    <cellStyle name="Normal 4 2 2 2 3 3 3" xfId="0"/>
    <cellStyle name="Normal 4 2 2 2 3 4" xfId="0"/>
    <cellStyle name="Normal 4 2 2 2 3 4 2" xfId="0"/>
    <cellStyle name="Normal 4 2 2 2 3 5" xfId="0"/>
    <cellStyle name="Normal 4 2 2 2 4" xfId="0"/>
    <cellStyle name="Normal 4 2 2 2 4 2" xfId="0"/>
    <cellStyle name="Normal 4 2 2 2 4 2 2" xfId="0"/>
    <cellStyle name="Normal 4 2 2 2 4 2 2 2" xfId="0"/>
    <cellStyle name="Normal 4 2 2 2 4 2 3" xfId="0"/>
    <cellStyle name="Normal 4 2 2 2 4 3" xfId="0"/>
    <cellStyle name="Normal 4 2 2 2 4 3 2" xfId="0"/>
    <cellStyle name="Normal 4 2 2 2 4 4" xfId="0"/>
    <cellStyle name="Normal 4 2 2 2 5" xfId="0"/>
    <cellStyle name="Normal 4 2 2 2 5 2" xfId="0"/>
    <cellStyle name="Normal 4 2 2 2 5 2 2" xfId="0"/>
    <cellStyle name="Normal 4 2 2 2 5 3" xfId="0"/>
    <cellStyle name="Normal 4 2 2 2 6" xfId="0"/>
    <cellStyle name="Normal 4 2 2 2 6 2" xfId="0"/>
    <cellStyle name="Normal 4 2 2 2 7" xfId="0"/>
    <cellStyle name="Normal 4 2 2 3" xfId="0"/>
    <cellStyle name="Normal 4 2 2 3 2" xfId="0"/>
    <cellStyle name="Normal 4 2 2 3 2 2" xfId="0"/>
    <cellStyle name="Normal 4 2 2 3 2 2 2" xfId="0"/>
    <cellStyle name="Normal 4 2 2 3 2 2 2 2" xfId="0"/>
    <cellStyle name="Normal 4 2 2 3 2 2 2 2 2" xfId="0"/>
    <cellStyle name="Normal 4 2 2 3 2 2 2 3" xfId="0"/>
    <cellStyle name="Normal 4 2 2 3 2 2 3" xfId="0"/>
    <cellStyle name="Normal 4 2 2 3 2 2 3 2" xfId="0"/>
    <cellStyle name="Normal 4 2 2 3 2 2 4" xfId="0"/>
    <cellStyle name="Normal 4 2 2 3 2 3" xfId="0"/>
    <cellStyle name="Normal 4 2 2 3 2 3 2" xfId="0"/>
    <cellStyle name="Normal 4 2 2 3 2 3 2 2" xfId="0"/>
    <cellStyle name="Normal 4 2 2 3 2 3 3" xfId="0"/>
    <cellStyle name="Normal 4 2 2 3 2 4" xfId="0"/>
    <cellStyle name="Normal 4 2 2 3 2 4 2" xfId="0"/>
    <cellStyle name="Normal 4 2 2 3 2 5" xfId="0"/>
    <cellStyle name="Normal 4 2 2 3 3" xfId="0"/>
    <cellStyle name="Normal 4 2 2 3 3 2" xfId="0"/>
    <cellStyle name="Normal 4 2 2 3 3 2 2" xfId="0"/>
    <cellStyle name="Normal 4 2 2 3 3 2 2 2" xfId="0"/>
    <cellStyle name="Normal 4 2 2 3 3 2 3" xfId="0"/>
    <cellStyle name="Normal 4 2 2 3 3 3" xfId="0"/>
    <cellStyle name="Normal 4 2 2 3 3 3 2" xfId="0"/>
    <cellStyle name="Normal 4 2 2 3 3 4" xfId="0"/>
    <cellStyle name="Normal 4 2 2 3 4" xfId="0"/>
    <cellStyle name="Normal 4 2 2 3 4 2" xfId="0"/>
    <cellStyle name="Normal 4 2 2 3 4 2 2" xfId="0"/>
    <cellStyle name="Normal 4 2 2 3 4 3" xfId="0"/>
    <cellStyle name="Normal 4 2 2 3 5" xfId="0"/>
    <cellStyle name="Normal 4 2 2 3 5 2" xfId="0"/>
    <cellStyle name="Normal 4 2 2 3 6" xfId="0"/>
    <cellStyle name="Normal 4 2 2 4" xfId="0"/>
    <cellStyle name="Normal 4 2 2 4 2" xfId="0"/>
    <cellStyle name="Normal 4 2 2 4 2 2" xfId="0"/>
    <cellStyle name="Normal 4 2 2 4 2 2 2" xfId="0"/>
    <cellStyle name="Normal 4 2 2 4 2 2 2 2" xfId="0"/>
    <cellStyle name="Normal 4 2 2 4 2 2 3" xfId="0"/>
    <cellStyle name="Normal 4 2 2 4 2 3" xfId="0"/>
    <cellStyle name="Normal 4 2 2 4 2 3 2" xfId="0"/>
    <cellStyle name="Normal 4 2 2 4 2 4" xfId="0"/>
    <cellStyle name="Normal 4 2 2 4 3" xfId="0"/>
    <cellStyle name="Normal 4 2 2 4 3 2" xfId="0"/>
    <cellStyle name="Normal 4 2 2 4 3 2 2" xfId="0"/>
    <cellStyle name="Normal 4 2 2 4 3 3" xfId="0"/>
    <cellStyle name="Normal 4 2 2 4 4" xfId="0"/>
    <cellStyle name="Normal 4 2 2 4 4 2" xfId="0"/>
    <cellStyle name="Normal 4 2 2 4 5" xfId="0"/>
    <cellStyle name="Normal 4 2 2 5" xfId="0"/>
    <cellStyle name="Normal 4 2 2 5 2" xfId="0"/>
    <cellStyle name="Normal 4 2 2 5 2 2" xfId="0"/>
    <cellStyle name="Normal 4 2 2 5 2 2 2" xfId="0"/>
    <cellStyle name="Normal 4 2 2 5 2 3" xfId="0"/>
    <cellStyle name="Normal 4 2 2 5 3" xfId="0"/>
    <cellStyle name="Normal 4 2 2 5 3 2" xfId="0"/>
    <cellStyle name="Normal 4 2 2 5 4" xfId="0"/>
    <cellStyle name="Normal 4 2 2 6" xfId="0"/>
    <cellStyle name="Normal 4 2 2 6 2" xfId="0"/>
    <cellStyle name="Normal 4 2 2 6 2 2" xfId="0"/>
    <cellStyle name="Normal 4 2 2 6 3" xfId="0"/>
    <cellStyle name="Normal 4 2 2 7" xfId="0"/>
    <cellStyle name="Normal 4 2 2 7 2" xfId="0"/>
    <cellStyle name="Normal 4 2 2 8" xfId="0"/>
    <cellStyle name="Normal 4 2 3" xfId="0"/>
    <cellStyle name="Normal 4 2 3 2" xfId="0"/>
    <cellStyle name="Normal 4 2 3 2 2" xfId="0"/>
    <cellStyle name="Normal 4 2 3 2 2 2" xfId="0"/>
    <cellStyle name="Normal 4 2 3 2 2 2 2" xfId="0"/>
    <cellStyle name="Normal 4 2 3 2 2 2 2 2" xfId="0"/>
    <cellStyle name="Normal 4 2 3 2 2 2 2 2 2" xfId="0"/>
    <cellStyle name="Normal 4 2 3 2 2 2 2 3" xfId="0"/>
    <cellStyle name="Normal 4 2 3 2 2 2 3" xfId="0"/>
    <cellStyle name="Normal 4 2 3 2 2 2 3 2" xfId="0"/>
    <cellStyle name="Normal 4 2 3 2 2 2 4" xfId="0"/>
    <cellStyle name="Normal 4 2 3 2 2 3" xfId="0"/>
    <cellStyle name="Normal 4 2 3 2 2 3 2" xfId="0"/>
    <cellStyle name="Normal 4 2 3 2 2 3 2 2" xfId="0"/>
    <cellStyle name="Normal 4 2 3 2 2 3 3" xfId="0"/>
    <cellStyle name="Normal 4 2 3 2 2 4" xfId="0"/>
    <cellStyle name="Normal 4 2 3 2 2 4 2" xfId="0"/>
    <cellStyle name="Normal 4 2 3 2 2 5" xfId="0"/>
    <cellStyle name="Normal 4 2 3 2 3" xfId="0"/>
    <cellStyle name="Normal 4 2 3 2 3 2" xfId="0"/>
    <cellStyle name="Normal 4 2 3 2 3 2 2" xfId="0"/>
    <cellStyle name="Normal 4 2 3 2 3 2 2 2" xfId="0"/>
    <cellStyle name="Normal 4 2 3 2 3 2 3" xfId="0"/>
    <cellStyle name="Normal 4 2 3 2 3 3" xfId="0"/>
    <cellStyle name="Normal 4 2 3 2 3 3 2" xfId="0"/>
    <cellStyle name="Normal 4 2 3 2 3 4" xfId="0"/>
    <cellStyle name="Normal 4 2 3 2 4" xfId="0"/>
    <cellStyle name="Normal 4 2 3 2 4 2" xfId="0"/>
    <cellStyle name="Normal 4 2 3 2 4 2 2" xfId="0"/>
    <cellStyle name="Normal 4 2 3 2 4 3" xfId="0"/>
    <cellStyle name="Normal 4 2 3 2 5" xfId="0"/>
    <cellStyle name="Normal 4 2 3 2 5 2" xfId="0"/>
    <cellStyle name="Normal 4 2 3 2 6" xfId="0"/>
    <cellStyle name="Normal 4 2 3 3" xfId="0"/>
    <cellStyle name="Normal 4 2 3 3 2" xfId="0"/>
    <cellStyle name="Normal 4 2 3 3 2 2" xfId="0"/>
    <cellStyle name="Normal 4 2 3 3 2 2 2" xfId="0"/>
    <cellStyle name="Normal 4 2 3 3 2 2 2 2" xfId="0"/>
    <cellStyle name="Normal 4 2 3 3 2 2 3" xfId="0"/>
    <cellStyle name="Normal 4 2 3 3 2 3" xfId="0"/>
    <cellStyle name="Normal 4 2 3 3 2 3 2" xfId="0"/>
    <cellStyle name="Normal 4 2 3 3 2 4" xfId="0"/>
    <cellStyle name="Normal 4 2 3 3 3" xfId="0"/>
    <cellStyle name="Normal 4 2 3 3 3 2" xfId="0"/>
    <cellStyle name="Normal 4 2 3 3 3 2 2" xfId="0"/>
    <cellStyle name="Normal 4 2 3 3 3 3" xfId="0"/>
    <cellStyle name="Normal 4 2 3 3 4" xfId="0"/>
    <cellStyle name="Normal 4 2 3 3 4 2" xfId="0"/>
    <cellStyle name="Normal 4 2 3 3 5" xfId="0"/>
    <cellStyle name="Normal 4 2 3 4" xfId="0"/>
    <cellStyle name="Normal 4 2 3 4 2" xfId="0"/>
    <cellStyle name="Normal 4 2 3 4 2 2" xfId="0"/>
    <cellStyle name="Normal 4 2 3 4 2 2 2" xfId="0"/>
    <cellStyle name="Normal 4 2 3 4 2 3" xfId="0"/>
    <cellStyle name="Normal 4 2 3 4 3" xfId="0"/>
    <cellStyle name="Normal 4 2 3 4 3 2" xfId="0"/>
    <cellStyle name="Normal 4 2 3 4 4" xfId="0"/>
    <cellStyle name="Normal 4 2 3 5" xfId="0"/>
    <cellStyle name="Normal 4 2 3 5 2" xfId="0"/>
    <cellStyle name="Normal 4 2 3 5 2 2" xfId="0"/>
    <cellStyle name="Normal 4 2 3 5 3" xfId="0"/>
    <cellStyle name="Normal 4 2 3 6" xfId="0"/>
    <cellStyle name="Normal 4 2 3 6 2" xfId="0"/>
    <cellStyle name="Normal 4 2 3 7" xfId="0"/>
    <cellStyle name="Normal 4 2 4" xfId="0"/>
    <cellStyle name="Normal 4 2 4 2" xfId="0"/>
    <cellStyle name="Normal 4 2 4 2 2" xfId="0"/>
    <cellStyle name="Normal 4 2 4 2 2 2" xfId="0"/>
    <cellStyle name="Normal 4 2 4 2 2 2 2" xfId="0"/>
    <cellStyle name="Normal 4 2 4 2 2 2 2 2" xfId="0"/>
    <cellStyle name="Normal 4 2 4 2 2 2 3" xfId="0"/>
    <cellStyle name="Normal 4 2 4 2 2 3" xfId="0"/>
    <cellStyle name="Normal 4 2 4 2 2 3 2" xfId="0"/>
    <cellStyle name="Normal 4 2 4 2 2 4" xfId="0"/>
    <cellStyle name="Normal 4 2 4 2 3" xfId="0"/>
    <cellStyle name="Normal 4 2 4 2 3 2" xfId="0"/>
    <cellStyle name="Normal 4 2 4 2 3 2 2" xfId="0"/>
    <cellStyle name="Normal 4 2 4 2 3 3" xfId="0"/>
    <cellStyle name="Normal 4 2 4 2 4" xfId="0"/>
    <cellStyle name="Normal 4 2 4 2 4 2" xfId="0"/>
    <cellStyle name="Normal 4 2 4 2 5" xfId="0"/>
    <cellStyle name="Normal 4 2 4 3" xfId="0"/>
    <cellStyle name="Normal 4 2 4 3 2" xfId="0"/>
    <cellStyle name="Normal 4 2 4 3 2 2" xfId="0"/>
    <cellStyle name="Normal 4 2 4 3 2 2 2" xfId="0"/>
    <cellStyle name="Normal 4 2 4 3 2 3" xfId="0"/>
    <cellStyle name="Normal 4 2 4 3 3" xfId="0"/>
    <cellStyle name="Normal 4 2 4 3 3 2" xfId="0"/>
    <cellStyle name="Normal 4 2 4 3 4" xfId="0"/>
    <cellStyle name="Normal 4 2 4 4" xfId="0"/>
    <cellStyle name="Normal 4 2 4 4 2" xfId="0"/>
    <cellStyle name="Normal 4 2 4 4 2 2" xfId="0"/>
    <cellStyle name="Normal 4 2 4 4 3" xfId="0"/>
    <cellStyle name="Normal 4 2 4 5" xfId="0"/>
    <cellStyle name="Normal 4 2 4 5 2" xfId="0"/>
    <cellStyle name="Normal 4 2 4 6" xfId="0"/>
    <cellStyle name="Normal 4 2 5" xfId="0"/>
    <cellStyle name="Normal 4 2 5 2" xfId="0"/>
    <cellStyle name="Normal 4 2 5 2 2" xfId="0"/>
    <cellStyle name="Normal 4 2 5 2 2 2" xfId="0"/>
    <cellStyle name="Normal 4 2 5 2 2 2 2" xfId="0"/>
    <cellStyle name="Normal 4 2 5 2 2 3" xfId="0"/>
    <cellStyle name="Normal 4 2 5 2 3" xfId="0"/>
    <cellStyle name="Normal 4 2 5 2 3 2" xfId="0"/>
    <cellStyle name="Normal 4 2 5 2 4" xfId="0"/>
    <cellStyle name="Normal 4 2 5 3" xfId="0"/>
    <cellStyle name="Normal 4 2 5 3 2" xfId="0"/>
    <cellStyle name="Normal 4 2 5 3 2 2" xfId="0"/>
    <cellStyle name="Normal 4 2 5 3 3" xfId="0"/>
    <cellStyle name="Normal 4 2 5 4" xfId="0"/>
    <cellStyle name="Normal 4 2 5 4 2" xfId="0"/>
    <cellStyle name="Normal 4 2 5 5" xfId="0"/>
    <cellStyle name="Normal 4 2 6" xfId="0"/>
    <cellStyle name="Normal 4 2 6 2" xfId="0"/>
    <cellStyle name="Normal 4 2 6 2 2" xfId="0"/>
    <cellStyle name="Normal 4 2 6 2 2 2" xfId="0"/>
    <cellStyle name="Normal 4 2 6 2 3" xfId="0"/>
    <cellStyle name="Normal 4 2 6 3" xfId="0"/>
    <cellStyle name="Normal 4 2 6 3 2" xfId="0"/>
    <cellStyle name="Normal 4 2 6 4" xfId="0"/>
    <cellStyle name="Normal 4 2 7" xfId="0"/>
    <cellStyle name="Normal 4 2 7 2" xfId="0"/>
    <cellStyle name="Normal 4 2 7 2 2" xfId="0"/>
    <cellStyle name="Normal 4 2 7 3" xfId="0"/>
    <cellStyle name="Normal 4 2 8" xfId="0"/>
    <cellStyle name="Normal 4 2 8 2" xfId="0"/>
    <cellStyle name="Normal 4 2 9" xfId="0"/>
    <cellStyle name="Normal 4 3" xfId="0"/>
    <cellStyle name="Normal 4 3 2" xfId="0"/>
    <cellStyle name="Normal 4 3 2 2" xfId="0"/>
    <cellStyle name="Normal 4 3 2 2 2" xfId="0"/>
    <cellStyle name="Normal 4 3 2 2 2 2" xfId="0"/>
    <cellStyle name="Normal 4 3 2 2 2 2 2" xfId="0"/>
    <cellStyle name="Normal 4 3 2 2 2 2 2 2" xfId="0"/>
    <cellStyle name="Normal 4 3 2 2 2 2 2 2 2" xfId="0"/>
    <cellStyle name="Normal 4 3 2 2 2 2 2 3" xfId="0"/>
    <cellStyle name="Normal 4 3 2 2 2 2 3" xfId="0"/>
    <cellStyle name="Normal 4 3 2 2 2 2 3 2" xfId="0"/>
    <cellStyle name="Normal 4 3 2 2 2 2 4" xfId="0"/>
    <cellStyle name="Normal 4 3 2 2 2 3" xfId="0"/>
    <cellStyle name="Normal 4 3 2 2 2 3 2" xfId="0"/>
    <cellStyle name="Normal 4 3 2 2 2 3 2 2" xfId="0"/>
    <cellStyle name="Normal 4 3 2 2 2 3 3" xfId="0"/>
    <cellStyle name="Normal 4 3 2 2 2 4" xfId="0"/>
    <cellStyle name="Normal 4 3 2 2 2 4 2" xfId="0"/>
    <cellStyle name="Normal 4 3 2 2 2 5" xfId="0"/>
    <cellStyle name="Normal 4 3 2 2 3" xfId="0"/>
    <cellStyle name="Normal 4 3 2 2 3 2" xfId="0"/>
    <cellStyle name="Normal 4 3 2 2 3 2 2" xfId="0"/>
    <cellStyle name="Normal 4 3 2 2 3 2 2 2" xfId="0"/>
    <cellStyle name="Normal 4 3 2 2 3 2 3" xfId="0"/>
    <cellStyle name="Normal 4 3 2 2 3 3" xfId="0"/>
    <cellStyle name="Normal 4 3 2 2 3 3 2" xfId="0"/>
    <cellStyle name="Normal 4 3 2 2 3 4" xfId="0"/>
    <cellStyle name="Normal 4 3 2 2 4" xfId="0"/>
    <cellStyle name="Normal 4 3 2 2 4 2" xfId="0"/>
    <cellStyle name="Normal 4 3 2 2 4 2 2" xfId="0"/>
    <cellStyle name="Normal 4 3 2 2 4 3" xfId="0"/>
    <cellStyle name="Normal 4 3 2 2 5" xfId="0"/>
    <cellStyle name="Normal 4 3 2 2 5 2" xfId="0"/>
    <cellStyle name="Normal 4 3 2 2 6" xfId="0"/>
    <cellStyle name="Normal 4 3 2 3" xfId="0"/>
    <cellStyle name="Normal 4 3 2 3 2" xfId="0"/>
    <cellStyle name="Normal 4 3 2 3 2 2" xfId="0"/>
    <cellStyle name="Normal 4 3 2 3 2 2 2" xfId="0"/>
    <cellStyle name="Normal 4 3 2 3 2 2 2 2" xfId="0"/>
    <cellStyle name="Normal 4 3 2 3 2 2 3" xfId="0"/>
    <cellStyle name="Normal 4 3 2 3 2 3" xfId="0"/>
    <cellStyle name="Normal 4 3 2 3 2 3 2" xfId="0"/>
    <cellStyle name="Normal 4 3 2 3 2 4" xfId="0"/>
    <cellStyle name="Normal 4 3 2 3 3" xfId="0"/>
    <cellStyle name="Normal 4 3 2 3 3 2" xfId="0"/>
    <cellStyle name="Normal 4 3 2 3 3 2 2" xfId="0"/>
    <cellStyle name="Normal 4 3 2 3 3 3" xfId="0"/>
    <cellStyle name="Normal 4 3 2 3 4" xfId="0"/>
    <cellStyle name="Normal 4 3 2 3 4 2" xfId="0"/>
    <cellStyle name="Normal 4 3 2 3 5" xfId="0"/>
    <cellStyle name="Normal 4 3 2 4" xfId="0"/>
    <cellStyle name="Normal 4 3 2 4 2" xfId="0"/>
    <cellStyle name="Normal 4 3 2 4 2 2" xfId="0"/>
    <cellStyle name="Normal 4 3 2 4 2 2 2" xfId="0"/>
    <cellStyle name="Normal 4 3 2 4 2 3" xfId="0"/>
    <cellStyle name="Normal 4 3 2 4 3" xfId="0"/>
    <cellStyle name="Normal 4 3 2 4 3 2" xfId="0"/>
    <cellStyle name="Normal 4 3 2 4 4" xfId="0"/>
    <cellStyle name="Normal 4 3 2 5" xfId="0"/>
    <cellStyle name="Normal 4 3 2 5 2" xfId="0"/>
    <cellStyle name="Normal 4 3 2 5 2 2" xfId="0"/>
    <cellStyle name="Normal 4 3 2 5 3" xfId="0"/>
    <cellStyle name="Normal 4 3 2 6" xfId="0"/>
    <cellStyle name="Normal 4 3 2 6 2" xfId="0"/>
    <cellStyle name="Normal 4 3 2 7" xfId="0"/>
    <cellStyle name="Normal 4 3 3" xfId="0"/>
    <cellStyle name="Normal 4 3 3 2" xfId="0"/>
    <cellStyle name="Normal 4 3 3 2 2" xfId="0"/>
    <cellStyle name="Normal 4 3 3 2 2 2" xfId="0"/>
    <cellStyle name="Normal 4 3 3 2 2 2 2" xfId="0"/>
    <cellStyle name="Normal 4 3 3 2 2 2 2 2" xfId="0"/>
    <cellStyle name="Normal 4 3 3 2 2 2 3" xfId="0"/>
    <cellStyle name="Normal 4 3 3 2 2 3" xfId="0"/>
    <cellStyle name="Normal 4 3 3 2 2 3 2" xfId="0"/>
    <cellStyle name="Normal 4 3 3 2 2 4" xfId="0"/>
    <cellStyle name="Normal 4 3 3 2 3" xfId="0"/>
    <cellStyle name="Normal 4 3 3 2 3 2" xfId="0"/>
    <cellStyle name="Normal 4 3 3 2 3 2 2" xfId="0"/>
    <cellStyle name="Normal 4 3 3 2 3 3" xfId="0"/>
    <cellStyle name="Normal 4 3 3 2 4" xfId="0"/>
    <cellStyle name="Normal 4 3 3 2 4 2" xfId="0"/>
    <cellStyle name="Normal 4 3 3 2 5" xfId="0"/>
    <cellStyle name="Normal 4 3 3 3" xfId="0"/>
    <cellStyle name="Normal 4 3 3 3 2" xfId="0"/>
    <cellStyle name="Normal 4 3 3 3 2 2" xfId="0"/>
    <cellStyle name="Normal 4 3 3 3 2 2 2" xfId="0"/>
    <cellStyle name="Normal 4 3 3 3 2 3" xfId="0"/>
    <cellStyle name="Normal 4 3 3 3 3" xfId="0"/>
    <cellStyle name="Normal 4 3 3 3 3 2" xfId="0"/>
    <cellStyle name="Normal 4 3 3 3 4" xfId="0"/>
    <cellStyle name="Normal 4 3 3 4" xfId="0"/>
    <cellStyle name="Normal 4 3 3 4 2" xfId="0"/>
    <cellStyle name="Normal 4 3 3 4 2 2" xfId="0"/>
    <cellStyle name="Normal 4 3 3 4 3" xfId="0"/>
    <cellStyle name="Normal 4 3 3 5" xfId="0"/>
    <cellStyle name="Normal 4 3 3 5 2" xfId="0"/>
    <cellStyle name="Normal 4 3 3 6" xfId="0"/>
    <cellStyle name="Normal 4 3 4" xfId="0"/>
    <cellStyle name="Normal 4 3 4 2" xfId="0"/>
    <cellStyle name="Normal 4 3 4 2 2" xfId="0"/>
    <cellStyle name="Normal 4 3 4 2 2 2" xfId="0"/>
    <cellStyle name="Normal 4 3 4 2 2 2 2" xfId="0"/>
    <cellStyle name="Normal 4 3 4 2 2 3" xfId="0"/>
    <cellStyle name="Normal 4 3 4 2 3" xfId="0"/>
    <cellStyle name="Normal 4 3 4 2 3 2" xfId="0"/>
    <cellStyle name="Normal 4 3 4 2 4" xfId="0"/>
    <cellStyle name="Normal 4 3 4 3" xfId="0"/>
    <cellStyle name="Normal 4 3 4 3 2" xfId="0"/>
    <cellStyle name="Normal 4 3 4 3 2 2" xfId="0"/>
    <cellStyle name="Normal 4 3 4 3 3" xfId="0"/>
    <cellStyle name="Normal 4 3 4 4" xfId="0"/>
    <cellStyle name="Normal 4 3 4 4 2" xfId="0"/>
    <cellStyle name="Normal 4 3 4 5" xfId="0"/>
    <cellStyle name="Normal 4 3 5" xfId="0"/>
    <cellStyle name="Normal 4 3 5 2" xfId="0"/>
    <cellStyle name="Normal 4 3 5 2 2" xfId="0"/>
    <cellStyle name="Normal 4 3 5 2 2 2" xfId="0"/>
    <cellStyle name="Normal 4 3 5 2 3" xfId="0"/>
    <cellStyle name="Normal 4 3 5 3" xfId="0"/>
    <cellStyle name="Normal 4 3 5 3 2" xfId="0"/>
    <cellStyle name="Normal 4 3 5 4" xfId="0"/>
    <cellStyle name="Normal 4 3 6" xfId="0"/>
    <cellStyle name="Normal 4 3 6 2" xfId="0"/>
    <cellStyle name="Normal 4 3 6 2 2" xfId="0"/>
    <cellStyle name="Normal 4 3 6 3" xfId="0"/>
    <cellStyle name="Normal 4 3 7" xfId="0"/>
    <cellStyle name="Normal 4 3 7 2" xfId="0"/>
    <cellStyle name="Normal 4 3 8" xfId="0"/>
    <cellStyle name="Normal 4 3 9" xfId="0"/>
    <cellStyle name="Normal 4 4" xfId="0"/>
    <cellStyle name="Normal 4 4 2" xfId="0"/>
    <cellStyle name="Normal 4 4 2 2" xfId="0"/>
    <cellStyle name="Normal 4 4 2 2 2" xfId="0"/>
    <cellStyle name="Normal 4 4 2 2 2 2" xfId="0"/>
    <cellStyle name="Normal 4 4 2 2 2 2 2" xfId="0"/>
    <cellStyle name="Normal 4 4 2 2 2 2 2 2" xfId="0"/>
    <cellStyle name="Normal 4 4 2 2 2 2 3" xfId="0"/>
    <cellStyle name="Normal 4 4 2 2 2 3" xfId="0"/>
    <cellStyle name="Normal 4 4 2 2 2 3 2" xfId="0"/>
    <cellStyle name="Normal 4 4 2 2 2 4" xfId="0"/>
    <cellStyle name="Normal 4 4 2 2 3" xfId="0"/>
    <cellStyle name="Normal 4 4 2 2 3 2" xfId="0"/>
    <cellStyle name="Normal 4 4 2 2 3 2 2" xfId="0"/>
    <cellStyle name="Normal 4 4 2 2 3 3" xfId="0"/>
    <cellStyle name="Normal 4 4 2 2 4" xfId="0"/>
    <cellStyle name="Normal 4 4 2 2 4 2" xfId="0"/>
    <cellStyle name="Normal 4 4 2 2 5" xfId="0"/>
    <cellStyle name="Normal 4 4 2 3" xfId="0"/>
    <cellStyle name="Normal 4 4 2 3 2" xfId="0"/>
    <cellStyle name="Normal 4 4 2 3 2 2" xfId="0"/>
    <cellStyle name="Normal 4 4 2 3 2 2 2" xfId="0"/>
    <cellStyle name="Normal 4 4 2 3 2 3" xfId="0"/>
    <cellStyle name="Normal 4 4 2 3 3" xfId="0"/>
    <cellStyle name="Normal 4 4 2 3 3 2" xfId="0"/>
    <cellStyle name="Normal 4 4 2 3 4" xfId="0"/>
    <cellStyle name="Normal 4 4 2 4" xfId="0"/>
    <cellStyle name="Normal 4 4 2 4 2" xfId="0"/>
    <cellStyle name="Normal 4 4 2 4 2 2" xfId="0"/>
    <cellStyle name="Normal 4 4 2 4 3" xfId="0"/>
    <cellStyle name="Normal 4 4 2 5" xfId="0"/>
    <cellStyle name="Normal 4 4 2 5 2" xfId="0"/>
    <cellStyle name="Normal 4 4 2 6" xfId="0"/>
    <cellStyle name="Normal 4 4 3" xfId="0"/>
    <cellStyle name="Normal 4 4 3 2" xfId="0"/>
    <cellStyle name="Normal 4 4 3 2 2" xfId="0"/>
    <cellStyle name="Normal 4 4 3 2 2 2" xfId="0"/>
    <cellStyle name="Normal 4 4 3 2 2 2 2" xfId="0"/>
    <cellStyle name="Normal 4 4 3 2 2 3" xfId="0"/>
    <cellStyle name="Normal 4 4 3 2 3" xfId="0"/>
    <cellStyle name="Normal 4 4 3 2 3 2" xfId="0"/>
    <cellStyle name="Normal 4 4 3 2 4" xfId="0"/>
    <cellStyle name="Normal 4 4 3 3" xfId="0"/>
    <cellStyle name="Normal 4 4 3 3 2" xfId="0"/>
    <cellStyle name="Normal 4 4 3 3 2 2" xfId="0"/>
    <cellStyle name="Normal 4 4 3 3 3" xfId="0"/>
    <cellStyle name="Normal 4 4 3 4" xfId="0"/>
    <cellStyle name="Normal 4 4 3 4 2" xfId="0"/>
    <cellStyle name="Normal 4 4 3 5" xfId="0"/>
    <cellStyle name="Normal 4 4 4" xfId="0"/>
    <cellStyle name="Normal 4 4 4 2" xfId="0"/>
    <cellStyle name="Normal 4 4 4 2 2" xfId="0"/>
    <cellStyle name="Normal 4 4 4 2 2 2" xfId="0"/>
    <cellStyle name="Normal 4 4 4 2 3" xfId="0"/>
    <cellStyle name="Normal 4 4 4 3" xfId="0"/>
    <cellStyle name="Normal 4 4 4 3 2" xfId="0"/>
    <cellStyle name="Normal 4 4 4 4" xfId="0"/>
    <cellStyle name="Normal 4 4 5" xfId="0"/>
    <cellStyle name="Normal 4 4 5 2" xfId="0"/>
    <cellStyle name="Normal 4 4 5 2 2" xfId="0"/>
    <cellStyle name="Normal 4 4 5 3" xfId="0"/>
    <cellStyle name="Normal 4 4 6" xfId="0"/>
    <cellStyle name="Normal 4 4 6 2" xfId="0"/>
    <cellStyle name="Normal 4 4 7" xfId="0"/>
    <cellStyle name="Normal 4 5" xfId="0"/>
    <cellStyle name="Normal 4 5 2" xfId="0"/>
    <cellStyle name="Normal 4 5 2 2" xfId="0"/>
    <cellStyle name="Normal 4 5 2 2 2" xfId="0"/>
    <cellStyle name="Normal 4 5 2 2 2 2" xfId="0"/>
    <cellStyle name="Normal 4 5 2 2 2 2 2" xfId="0"/>
    <cellStyle name="Normal 4 5 2 2 2 3" xfId="0"/>
    <cellStyle name="Normal 4 5 2 2 3" xfId="0"/>
    <cellStyle name="Normal 4 5 2 2 3 2" xfId="0"/>
    <cellStyle name="Normal 4 5 2 2 4" xfId="0"/>
    <cellStyle name="Normal 4 5 2 3" xfId="0"/>
    <cellStyle name="Normal 4 5 2 3 2" xfId="0"/>
    <cellStyle name="Normal 4 5 2 3 2 2" xfId="0"/>
    <cellStyle name="Normal 4 5 2 3 3" xfId="0"/>
    <cellStyle name="Normal 4 5 2 4" xfId="0"/>
    <cellStyle name="Normal 4 5 2 4 2" xfId="0"/>
    <cellStyle name="Normal 4 5 2 5" xfId="0"/>
    <cellStyle name="Normal 4 5 3" xfId="0"/>
    <cellStyle name="Normal 4 5 3 2" xfId="0"/>
    <cellStyle name="Normal 4 5 3 2 2" xfId="0"/>
    <cellStyle name="Normal 4 5 3 2 2 2" xfId="0"/>
    <cellStyle name="Normal 4 5 3 2 3" xfId="0"/>
    <cellStyle name="Normal 4 5 3 3" xfId="0"/>
    <cellStyle name="Normal 4 5 3 3 2" xfId="0"/>
    <cellStyle name="Normal 4 5 3 4" xfId="0"/>
    <cellStyle name="Normal 4 5 4" xfId="0"/>
    <cellStyle name="Normal 4 5 4 2" xfId="0"/>
    <cellStyle name="Normal 4 5 4 2 2" xfId="0"/>
    <cellStyle name="Normal 4 5 4 3" xfId="0"/>
    <cellStyle name="Normal 4 5 5" xfId="0"/>
    <cellStyle name="Normal 4 5 5 2" xfId="0"/>
    <cellStyle name="Normal 4 5 6" xfId="0"/>
    <cellStyle name="Normal 4 6" xfId="0"/>
    <cellStyle name="Normal 4 6 2" xfId="0"/>
    <cellStyle name="Normal 4 6 2 2" xfId="0"/>
    <cellStyle name="Normal 4 6 2 2 2" xfId="0"/>
    <cellStyle name="Normal 4 6 2 2 2 2" xfId="0"/>
    <cellStyle name="Normal 4 6 2 2 3" xfId="0"/>
    <cellStyle name="Normal 4 6 2 3" xfId="0"/>
    <cellStyle name="Normal 4 6 2 3 2" xfId="0"/>
    <cellStyle name="Normal 4 6 2 4" xfId="0"/>
    <cellStyle name="Normal 4 6 3" xfId="0"/>
    <cellStyle name="Normal 4 6 3 2" xfId="0"/>
    <cellStyle name="Normal 4 6 3 2 2" xfId="0"/>
    <cellStyle name="Normal 4 6 3 3" xfId="0"/>
    <cellStyle name="Normal 4 6 4" xfId="0"/>
    <cellStyle name="Normal 4 6 4 2" xfId="0"/>
    <cellStyle name="Normal 4 6 5" xfId="0"/>
    <cellStyle name="Normal 4 7" xfId="0"/>
    <cellStyle name="Normal 4 7 2" xfId="0"/>
    <cellStyle name="Normal 4 7 2 2" xfId="0"/>
    <cellStyle name="Normal 4 7 2 2 2" xfId="0"/>
    <cellStyle name="Normal 4 7 2 3" xfId="0"/>
    <cellStyle name="Normal 4 7 3" xfId="0"/>
    <cellStyle name="Normal 4 7 3 2" xfId="0"/>
    <cellStyle name="Normal 4 7 4" xfId="0"/>
    <cellStyle name="Normal 4 8" xfId="0"/>
    <cellStyle name="Normal 4 8 2" xfId="0"/>
    <cellStyle name="Normal 4 8 2 2" xfId="0"/>
    <cellStyle name="Normal 4 8 3" xfId="0"/>
    <cellStyle name="Normal 4 9" xfId="0"/>
    <cellStyle name="Normal 4 9 2" xfId="0"/>
    <cellStyle name="Normal 40" xfId="0"/>
    <cellStyle name="Normal 40 2" xfId="0"/>
    <cellStyle name="Normal 40 2 2" xfId="0"/>
    <cellStyle name="Normal 40 2 2 2" xfId="0"/>
    <cellStyle name="Normal 40 2 2 2 2" xfId="0"/>
    <cellStyle name="Normal 40 2 2 2 2 2" xfId="0"/>
    <cellStyle name="Normal 40 2 2 2 2 2 2" xfId="0"/>
    <cellStyle name="Normal 40 2 2 2 2 2 2 2" xfId="0"/>
    <cellStyle name="Normal 40 2 2 2 2 2 2 2 2" xfId="0"/>
    <cellStyle name="Normal 40 2 2 2 2 2 2 3" xfId="0"/>
    <cellStyle name="Normal 40 2 2 2 2 2 3" xfId="0"/>
    <cellStyle name="Normal 40 2 2 2 2 2 3 2" xfId="0"/>
    <cellStyle name="Normal 40 2 2 2 2 2 4" xfId="0"/>
    <cellStyle name="Normal 40 2 2 2 2 3" xfId="0"/>
    <cellStyle name="Normal 40 2 2 2 2 3 2" xfId="0"/>
    <cellStyle name="Normal 40 2 2 2 2 3 2 2" xfId="0"/>
    <cellStyle name="Normal 40 2 2 2 2 3 3" xfId="0"/>
    <cellStyle name="Normal 40 2 2 2 2 4" xfId="0"/>
    <cellStyle name="Normal 40 2 2 2 2 4 2" xfId="0"/>
    <cellStyle name="Normal 40 2 2 2 2 5" xfId="0"/>
    <cellStyle name="Normal 40 2 2 2 3" xfId="0"/>
    <cellStyle name="Normal 40 2 2 2 3 2" xfId="0"/>
    <cellStyle name="Normal 40 2 2 2 3 2 2" xfId="0"/>
    <cellStyle name="Normal 40 2 2 2 3 2 2 2" xfId="0"/>
    <cellStyle name="Normal 40 2 2 2 3 2 3" xfId="0"/>
    <cellStyle name="Normal 40 2 2 2 3 3" xfId="0"/>
    <cellStyle name="Normal 40 2 2 2 3 3 2" xfId="0"/>
    <cellStyle name="Normal 40 2 2 2 3 4" xfId="0"/>
    <cellStyle name="Normal 40 2 2 2 4" xfId="0"/>
    <cellStyle name="Normal 40 2 2 2 4 2" xfId="0"/>
    <cellStyle name="Normal 40 2 2 2 4 2 2" xfId="0"/>
    <cellStyle name="Normal 40 2 2 2 4 3" xfId="0"/>
    <cellStyle name="Normal 40 2 2 2 5" xfId="0"/>
    <cellStyle name="Normal 40 2 2 2 5 2" xfId="0"/>
    <cellStyle name="Normal 40 2 2 2 6" xfId="0"/>
    <cellStyle name="Normal 40 2 2 3" xfId="0"/>
    <cellStyle name="Normal 40 2 2 3 2" xfId="0"/>
    <cellStyle name="Normal 40 2 2 3 2 2" xfId="0"/>
    <cellStyle name="Normal 40 2 2 3 2 2 2" xfId="0"/>
    <cellStyle name="Normal 40 2 2 3 2 2 2 2" xfId="0"/>
    <cellStyle name="Normal 40 2 2 3 2 2 3" xfId="0"/>
    <cellStyle name="Normal 40 2 2 3 2 3" xfId="0"/>
    <cellStyle name="Normal 40 2 2 3 2 3 2" xfId="0"/>
    <cellStyle name="Normal 40 2 2 3 2 4" xfId="0"/>
    <cellStyle name="Normal 40 2 2 3 3" xfId="0"/>
    <cellStyle name="Normal 40 2 2 3 3 2" xfId="0"/>
    <cellStyle name="Normal 40 2 2 3 3 2 2" xfId="0"/>
    <cellStyle name="Normal 40 2 2 3 3 3" xfId="0"/>
    <cellStyle name="Normal 40 2 2 3 4" xfId="0"/>
    <cellStyle name="Normal 40 2 2 3 4 2" xfId="0"/>
    <cellStyle name="Normal 40 2 2 3 5" xfId="0"/>
    <cellStyle name="Normal 40 2 2 4" xfId="0"/>
    <cellStyle name="Normal 40 2 2 4 2" xfId="0"/>
    <cellStyle name="Normal 40 2 2 4 2 2" xfId="0"/>
    <cellStyle name="Normal 40 2 2 4 2 2 2" xfId="0"/>
    <cellStyle name="Normal 40 2 2 4 2 3" xfId="0"/>
    <cellStyle name="Normal 40 2 2 4 3" xfId="0"/>
    <cellStyle name="Normal 40 2 2 4 3 2" xfId="0"/>
    <cellStyle name="Normal 40 2 2 4 4" xfId="0"/>
    <cellStyle name="Normal 40 2 2 5" xfId="0"/>
    <cellStyle name="Normal 40 2 2 5 2" xfId="0"/>
    <cellStyle name="Normal 40 2 2 5 2 2" xfId="0"/>
    <cellStyle name="Normal 40 2 2 5 3" xfId="0"/>
    <cellStyle name="Normal 40 2 2 6" xfId="0"/>
    <cellStyle name="Normal 40 2 2 6 2" xfId="0"/>
    <cellStyle name="Normal 40 2 2 7" xfId="0"/>
    <cellStyle name="Normal 40 2 3" xfId="0"/>
    <cellStyle name="Normal 40 2 3 2" xfId="0"/>
    <cellStyle name="Normal 40 2 3 2 2" xfId="0"/>
    <cellStyle name="Normal 40 2 3 2 2 2" xfId="0"/>
    <cellStyle name="Normal 40 2 3 2 2 2 2" xfId="0"/>
    <cellStyle name="Normal 40 2 3 2 2 2 2 2" xfId="0"/>
    <cellStyle name="Normal 40 2 3 2 2 2 3" xfId="0"/>
    <cellStyle name="Normal 40 2 3 2 2 3" xfId="0"/>
    <cellStyle name="Normal 40 2 3 2 2 3 2" xfId="0"/>
    <cellStyle name="Normal 40 2 3 2 2 4" xfId="0"/>
    <cellStyle name="Normal 40 2 3 2 3" xfId="0"/>
    <cellStyle name="Normal 40 2 3 2 3 2" xfId="0"/>
    <cellStyle name="Normal 40 2 3 2 3 2 2" xfId="0"/>
    <cellStyle name="Normal 40 2 3 2 3 3" xfId="0"/>
    <cellStyle name="Normal 40 2 3 2 4" xfId="0"/>
    <cellStyle name="Normal 40 2 3 2 4 2" xfId="0"/>
    <cellStyle name="Normal 40 2 3 2 5" xfId="0"/>
    <cellStyle name="Normal 40 2 3 3" xfId="0"/>
    <cellStyle name="Normal 40 2 3 3 2" xfId="0"/>
    <cellStyle name="Normal 40 2 3 3 2 2" xfId="0"/>
    <cellStyle name="Normal 40 2 3 3 2 2 2" xfId="0"/>
    <cellStyle name="Normal 40 2 3 3 2 3" xfId="0"/>
    <cellStyle name="Normal 40 2 3 3 3" xfId="0"/>
    <cellStyle name="Normal 40 2 3 3 3 2" xfId="0"/>
    <cellStyle name="Normal 40 2 3 3 4" xfId="0"/>
    <cellStyle name="Normal 40 2 3 4" xfId="0"/>
    <cellStyle name="Normal 40 2 3 4 2" xfId="0"/>
    <cellStyle name="Normal 40 2 3 4 2 2" xfId="0"/>
    <cellStyle name="Normal 40 2 3 4 3" xfId="0"/>
    <cellStyle name="Normal 40 2 3 5" xfId="0"/>
    <cellStyle name="Normal 40 2 3 5 2" xfId="0"/>
    <cellStyle name="Normal 40 2 3 6" xfId="0"/>
    <cellStyle name="Normal 40 2 4" xfId="0"/>
    <cellStyle name="Normal 40 2 4 2" xfId="0"/>
    <cellStyle name="Normal 40 2 4 2 2" xfId="0"/>
    <cellStyle name="Normal 40 2 4 2 2 2" xfId="0"/>
    <cellStyle name="Normal 40 2 4 2 2 2 2" xfId="0"/>
    <cellStyle name="Normal 40 2 4 2 2 3" xfId="0"/>
    <cellStyle name="Normal 40 2 4 2 3" xfId="0"/>
    <cellStyle name="Normal 40 2 4 2 3 2" xfId="0"/>
    <cellStyle name="Normal 40 2 4 2 4" xfId="0"/>
    <cellStyle name="Normal 40 2 4 3" xfId="0"/>
    <cellStyle name="Normal 40 2 4 3 2" xfId="0"/>
    <cellStyle name="Normal 40 2 4 3 2 2" xfId="0"/>
    <cellStyle name="Normal 40 2 4 3 3" xfId="0"/>
    <cellStyle name="Normal 40 2 4 4" xfId="0"/>
    <cellStyle name="Normal 40 2 4 4 2" xfId="0"/>
    <cellStyle name="Normal 40 2 4 5" xfId="0"/>
    <cellStyle name="Normal 40 2 5" xfId="0"/>
    <cellStyle name="Normal 40 2 5 2" xfId="0"/>
    <cellStyle name="Normal 40 2 5 2 2" xfId="0"/>
    <cellStyle name="Normal 40 2 5 2 2 2" xfId="0"/>
    <cellStyle name="Normal 40 2 5 2 3" xfId="0"/>
    <cellStyle name="Normal 40 2 5 3" xfId="0"/>
    <cellStyle name="Normal 40 2 5 3 2" xfId="0"/>
    <cellStyle name="Normal 40 2 5 4" xfId="0"/>
    <cellStyle name="Normal 40 2 6" xfId="0"/>
    <cellStyle name="Normal 40 2 6 2" xfId="0"/>
    <cellStyle name="Normal 40 2 6 2 2" xfId="0"/>
    <cellStyle name="Normal 40 2 6 3" xfId="0"/>
    <cellStyle name="Normal 40 2 7" xfId="0"/>
    <cellStyle name="Normal 40 2 7 2" xfId="0"/>
    <cellStyle name="Normal 40 2 8" xfId="0"/>
    <cellStyle name="Normal 40 3" xfId="0"/>
    <cellStyle name="Normal 40 3 2" xfId="0"/>
    <cellStyle name="Normal 40 3 2 2" xfId="0"/>
    <cellStyle name="Normal 40 3 2 2 2" xfId="0"/>
    <cellStyle name="Normal 40 3 2 2 2 2" xfId="0"/>
    <cellStyle name="Normal 40 3 2 2 2 2 2" xfId="0"/>
    <cellStyle name="Normal 40 3 2 2 2 2 2 2" xfId="0"/>
    <cellStyle name="Normal 40 3 2 2 2 2 3" xfId="0"/>
    <cellStyle name="Normal 40 3 2 2 2 3" xfId="0"/>
    <cellStyle name="Normal 40 3 2 2 2 3 2" xfId="0"/>
    <cellStyle name="Normal 40 3 2 2 2 4" xfId="0"/>
    <cellStyle name="Normal 40 3 2 2 3" xfId="0"/>
    <cellStyle name="Normal 40 3 2 2 3 2" xfId="0"/>
    <cellStyle name="Normal 40 3 2 2 3 2 2" xfId="0"/>
    <cellStyle name="Normal 40 3 2 2 3 3" xfId="0"/>
    <cellStyle name="Normal 40 3 2 2 4" xfId="0"/>
    <cellStyle name="Normal 40 3 2 2 4 2" xfId="0"/>
    <cellStyle name="Normal 40 3 2 2 5" xfId="0"/>
    <cellStyle name="Normal 40 3 2 3" xfId="0"/>
    <cellStyle name="Normal 40 3 2 3 2" xfId="0"/>
    <cellStyle name="Normal 40 3 2 3 2 2" xfId="0"/>
    <cellStyle name="Normal 40 3 2 3 2 2 2" xfId="0"/>
    <cellStyle name="Normal 40 3 2 3 2 3" xfId="0"/>
    <cellStyle name="Normal 40 3 2 3 3" xfId="0"/>
    <cellStyle name="Normal 40 3 2 3 3 2" xfId="0"/>
    <cellStyle name="Normal 40 3 2 3 4" xfId="0"/>
    <cellStyle name="Normal 40 3 2 4" xfId="0"/>
    <cellStyle name="Normal 40 3 2 4 2" xfId="0"/>
    <cellStyle name="Normal 40 3 2 4 2 2" xfId="0"/>
    <cellStyle name="Normal 40 3 2 4 3" xfId="0"/>
    <cellStyle name="Normal 40 3 2 5" xfId="0"/>
    <cellStyle name="Normal 40 3 2 5 2" xfId="0"/>
    <cellStyle name="Normal 40 3 2 6" xfId="0"/>
    <cellStyle name="Normal 40 3 3" xfId="0"/>
    <cellStyle name="Normal 40 3 3 2" xfId="0"/>
    <cellStyle name="Normal 40 3 3 2 2" xfId="0"/>
    <cellStyle name="Normal 40 3 3 2 2 2" xfId="0"/>
    <cellStyle name="Normal 40 3 3 2 2 2 2" xfId="0"/>
    <cellStyle name="Normal 40 3 3 2 2 3" xfId="0"/>
    <cellStyle name="Normal 40 3 3 2 3" xfId="0"/>
    <cellStyle name="Normal 40 3 3 2 3 2" xfId="0"/>
    <cellStyle name="Normal 40 3 3 2 4" xfId="0"/>
    <cellStyle name="Normal 40 3 3 3" xfId="0"/>
    <cellStyle name="Normal 40 3 3 3 2" xfId="0"/>
    <cellStyle name="Normal 40 3 3 3 2 2" xfId="0"/>
    <cellStyle name="Normal 40 3 3 3 3" xfId="0"/>
    <cellStyle name="Normal 40 3 3 4" xfId="0"/>
    <cellStyle name="Normal 40 3 3 4 2" xfId="0"/>
    <cellStyle name="Normal 40 3 3 5" xfId="0"/>
    <cellStyle name="Normal 40 3 4" xfId="0"/>
    <cellStyle name="Normal 40 3 4 2" xfId="0"/>
    <cellStyle name="Normal 40 3 4 2 2" xfId="0"/>
    <cellStyle name="Normal 40 3 4 2 2 2" xfId="0"/>
    <cellStyle name="Normal 40 3 4 2 3" xfId="0"/>
    <cellStyle name="Normal 40 3 4 3" xfId="0"/>
    <cellStyle name="Normal 40 3 4 3 2" xfId="0"/>
    <cellStyle name="Normal 40 3 4 4" xfId="0"/>
    <cellStyle name="Normal 40 3 5" xfId="0"/>
    <cellStyle name="Normal 40 3 5 2" xfId="0"/>
    <cellStyle name="Normal 40 3 5 2 2" xfId="0"/>
    <cellStyle name="Normal 40 3 5 3" xfId="0"/>
    <cellStyle name="Normal 40 3 6" xfId="0"/>
    <cellStyle name="Normal 40 3 6 2" xfId="0"/>
    <cellStyle name="Normal 40 3 7" xfId="0"/>
    <cellStyle name="Normal 40 4" xfId="0"/>
    <cellStyle name="Normal 40 4 2" xfId="0"/>
    <cellStyle name="Normal 40 4 2 2" xfId="0"/>
    <cellStyle name="Normal 40 4 2 2 2" xfId="0"/>
    <cellStyle name="Normal 40 4 2 2 2 2" xfId="0"/>
    <cellStyle name="Normal 40 4 2 2 2 2 2" xfId="0"/>
    <cellStyle name="Normal 40 4 2 2 2 3" xfId="0"/>
    <cellStyle name="Normal 40 4 2 2 3" xfId="0"/>
    <cellStyle name="Normal 40 4 2 2 3 2" xfId="0"/>
    <cellStyle name="Normal 40 4 2 2 4" xfId="0"/>
    <cellStyle name="Normal 40 4 2 3" xfId="0"/>
    <cellStyle name="Normal 40 4 2 3 2" xfId="0"/>
    <cellStyle name="Normal 40 4 2 3 2 2" xfId="0"/>
    <cellStyle name="Normal 40 4 2 3 3" xfId="0"/>
    <cellStyle name="Normal 40 4 2 4" xfId="0"/>
    <cellStyle name="Normal 40 4 2 4 2" xfId="0"/>
    <cellStyle name="Normal 40 4 2 5" xfId="0"/>
    <cellStyle name="Normal 40 4 3" xfId="0"/>
    <cellStyle name="Normal 40 4 3 2" xfId="0"/>
    <cellStyle name="Normal 40 4 3 2 2" xfId="0"/>
    <cellStyle name="Normal 40 4 3 2 2 2" xfId="0"/>
    <cellStyle name="Normal 40 4 3 2 3" xfId="0"/>
    <cellStyle name="Normal 40 4 3 3" xfId="0"/>
    <cellStyle name="Normal 40 4 3 3 2" xfId="0"/>
    <cellStyle name="Normal 40 4 3 4" xfId="0"/>
    <cellStyle name="Normal 40 4 4" xfId="0"/>
    <cellStyle name="Normal 40 4 4 2" xfId="0"/>
    <cellStyle name="Normal 40 4 4 2 2" xfId="0"/>
    <cellStyle name="Normal 40 4 4 3" xfId="0"/>
    <cellStyle name="Normal 40 4 5" xfId="0"/>
    <cellStyle name="Normal 40 4 5 2" xfId="0"/>
    <cellStyle name="Normal 40 4 6" xfId="0"/>
    <cellStyle name="Normal 40 5" xfId="0"/>
    <cellStyle name="Normal 40 5 2" xfId="0"/>
    <cellStyle name="Normal 40 5 2 2" xfId="0"/>
    <cellStyle name="Normal 40 5 2 2 2" xfId="0"/>
    <cellStyle name="Normal 40 5 2 2 2 2" xfId="0"/>
    <cellStyle name="Normal 40 5 2 2 3" xfId="0"/>
    <cellStyle name="Normal 40 5 2 3" xfId="0"/>
    <cellStyle name="Normal 40 5 2 3 2" xfId="0"/>
    <cellStyle name="Normal 40 5 2 4" xfId="0"/>
    <cellStyle name="Normal 40 5 3" xfId="0"/>
    <cellStyle name="Normal 40 5 3 2" xfId="0"/>
    <cellStyle name="Normal 40 5 3 2 2" xfId="0"/>
    <cellStyle name="Normal 40 5 3 3" xfId="0"/>
    <cellStyle name="Normal 40 5 4" xfId="0"/>
    <cellStyle name="Normal 40 5 4 2" xfId="0"/>
    <cellStyle name="Normal 40 5 5" xfId="0"/>
    <cellStyle name="Normal 40 6" xfId="0"/>
    <cellStyle name="Normal 40 6 2" xfId="0"/>
    <cellStyle name="Normal 40 6 2 2" xfId="0"/>
    <cellStyle name="Normal 40 6 2 2 2" xfId="0"/>
    <cellStyle name="Normal 40 6 2 3" xfId="0"/>
    <cellStyle name="Normal 40 6 3" xfId="0"/>
    <cellStyle name="Normal 40 6 3 2" xfId="0"/>
    <cellStyle name="Normal 40 6 4" xfId="0"/>
    <cellStyle name="Normal 40 7" xfId="0"/>
    <cellStyle name="Normal 40 7 2" xfId="0"/>
    <cellStyle name="Normal 40 7 2 2" xfId="0"/>
    <cellStyle name="Normal 40 7 3" xfId="0"/>
    <cellStyle name="Normal 40 8" xfId="0"/>
    <cellStyle name="Normal 40 8 2" xfId="0"/>
    <cellStyle name="Normal 40 9" xfId="0"/>
    <cellStyle name="Normal 41" xfId="0"/>
    <cellStyle name="Normal 41 2" xfId="0"/>
    <cellStyle name="Normal 41 2 2" xfId="0"/>
    <cellStyle name="Normal 41 2 2 2" xfId="0"/>
    <cellStyle name="Normal 41 2 2 2 2" xfId="0"/>
    <cellStyle name="Normal 41 2 2 2 2 2" xfId="0"/>
    <cellStyle name="Normal 41 2 2 2 2 2 2" xfId="0"/>
    <cellStyle name="Normal 41 2 2 2 2 2 2 2" xfId="0"/>
    <cellStyle name="Normal 41 2 2 2 2 2 2 2 2" xfId="0"/>
    <cellStyle name="Normal 41 2 2 2 2 2 2 3" xfId="0"/>
    <cellStyle name="Normal 41 2 2 2 2 2 3" xfId="0"/>
    <cellStyle name="Normal 41 2 2 2 2 2 3 2" xfId="0"/>
    <cellStyle name="Normal 41 2 2 2 2 2 4" xfId="0"/>
    <cellStyle name="Normal 41 2 2 2 2 3" xfId="0"/>
    <cellStyle name="Normal 41 2 2 2 2 3 2" xfId="0"/>
    <cellStyle name="Normal 41 2 2 2 2 3 2 2" xfId="0"/>
    <cellStyle name="Normal 41 2 2 2 2 3 3" xfId="0"/>
    <cellStyle name="Normal 41 2 2 2 2 4" xfId="0"/>
    <cellStyle name="Normal 41 2 2 2 2 4 2" xfId="0"/>
    <cellStyle name="Normal 41 2 2 2 2 5" xfId="0"/>
    <cellStyle name="Normal 41 2 2 2 3" xfId="0"/>
    <cellStyle name="Normal 41 2 2 2 3 2" xfId="0"/>
    <cellStyle name="Normal 41 2 2 2 3 2 2" xfId="0"/>
    <cellStyle name="Normal 41 2 2 2 3 2 2 2" xfId="0"/>
    <cellStyle name="Normal 41 2 2 2 3 2 3" xfId="0"/>
    <cellStyle name="Normal 41 2 2 2 3 3" xfId="0"/>
    <cellStyle name="Normal 41 2 2 2 3 3 2" xfId="0"/>
    <cellStyle name="Normal 41 2 2 2 3 4" xfId="0"/>
    <cellStyle name="Normal 41 2 2 2 4" xfId="0"/>
    <cellStyle name="Normal 41 2 2 2 4 2" xfId="0"/>
    <cellStyle name="Normal 41 2 2 2 4 2 2" xfId="0"/>
    <cellStyle name="Normal 41 2 2 2 4 3" xfId="0"/>
    <cellStyle name="Normal 41 2 2 2 5" xfId="0"/>
    <cellStyle name="Normal 41 2 2 2 5 2" xfId="0"/>
    <cellStyle name="Normal 41 2 2 2 6" xfId="0"/>
    <cellStyle name="Normal 41 2 2 3" xfId="0"/>
    <cellStyle name="Normal 41 2 2 3 2" xfId="0"/>
    <cellStyle name="Normal 41 2 2 3 2 2" xfId="0"/>
    <cellStyle name="Normal 41 2 2 3 2 2 2" xfId="0"/>
    <cellStyle name="Normal 41 2 2 3 2 2 2 2" xfId="0"/>
    <cellStyle name="Normal 41 2 2 3 2 2 3" xfId="0"/>
    <cellStyle name="Normal 41 2 2 3 2 3" xfId="0"/>
    <cellStyle name="Normal 41 2 2 3 2 3 2" xfId="0"/>
    <cellStyle name="Normal 41 2 2 3 2 4" xfId="0"/>
    <cellStyle name="Normal 41 2 2 3 3" xfId="0"/>
    <cellStyle name="Normal 41 2 2 3 3 2" xfId="0"/>
    <cellStyle name="Normal 41 2 2 3 3 2 2" xfId="0"/>
    <cellStyle name="Normal 41 2 2 3 3 3" xfId="0"/>
    <cellStyle name="Normal 41 2 2 3 4" xfId="0"/>
    <cellStyle name="Normal 41 2 2 3 4 2" xfId="0"/>
    <cellStyle name="Normal 41 2 2 3 5" xfId="0"/>
    <cellStyle name="Normal 41 2 2 4" xfId="0"/>
    <cellStyle name="Normal 41 2 2 4 2" xfId="0"/>
    <cellStyle name="Normal 41 2 2 4 2 2" xfId="0"/>
    <cellStyle name="Normal 41 2 2 4 2 2 2" xfId="0"/>
    <cellStyle name="Normal 41 2 2 4 2 3" xfId="0"/>
    <cellStyle name="Normal 41 2 2 4 3" xfId="0"/>
    <cellStyle name="Normal 41 2 2 4 3 2" xfId="0"/>
    <cellStyle name="Normal 41 2 2 4 4" xfId="0"/>
    <cellStyle name="Normal 41 2 2 5" xfId="0"/>
    <cellStyle name="Normal 41 2 2 5 2" xfId="0"/>
    <cellStyle name="Normal 41 2 2 5 2 2" xfId="0"/>
    <cellStyle name="Normal 41 2 2 5 3" xfId="0"/>
    <cellStyle name="Normal 41 2 2 6" xfId="0"/>
    <cellStyle name="Normal 41 2 2 6 2" xfId="0"/>
    <cellStyle name="Normal 41 2 2 7" xfId="0"/>
    <cellStyle name="Normal 41 2 3" xfId="0"/>
    <cellStyle name="Normal 41 2 3 2" xfId="0"/>
    <cellStyle name="Normal 41 2 3 2 2" xfId="0"/>
    <cellStyle name="Normal 41 2 3 2 2 2" xfId="0"/>
    <cellStyle name="Normal 41 2 3 2 2 2 2" xfId="0"/>
    <cellStyle name="Normal 41 2 3 2 2 2 2 2" xfId="0"/>
    <cellStyle name="Normal 41 2 3 2 2 2 3" xfId="0"/>
    <cellStyle name="Normal 41 2 3 2 2 3" xfId="0"/>
    <cellStyle name="Normal 41 2 3 2 2 3 2" xfId="0"/>
    <cellStyle name="Normal 41 2 3 2 2 4" xfId="0"/>
    <cellStyle name="Normal 41 2 3 2 3" xfId="0"/>
    <cellStyle name="Normal 41 2 3 2 3 2" xfId="0"/>
    <cellStyle name="Normal 41 2 3 2 3 2 2" xfId="0"/>
    <cellStyle name="Normal 41 2 3 2 3 3" xfId="0"/>
    <cellStyle name="Normal 41 2 3 2 4" xfId="0"/>
    <cellStyle name="Normal 41 2 3 2 4 2" xfId="0"/>
    <cellStyle name="Normal 41 2 3 2 5" xfId="0"/>
    <cellStyle name="Normal 41 2 3 3" xfId="0"/>
    <cellStyle name="Normal 41 2 3 3 2" xfId="0"/>
    <cellStyle name="Normal 41 2 3 3 2 2" xfId="0"/>
    <cellStyle name="Normal 41 2 3 3 2 2 2" xfId="0"/>
    <cellStyle name="Normal 41 2 3 3 2 3" xfId="0"/>
    <cellStyle name="Normal 41 2 3 3 3" xfId="0"/>
    <cellStyle name="Normal 41 2 3 3 3 2" xfId="0"/>
    <cellStyle name="Normal 41 2 3 3 4" xfId="0"/>
    <cellStyle name="Normal 41 2 3 4" xfId="0"/>
    <cellStyle name="Normal 41 2 3 4 2" xfId="0"/>
    <cellStyle name="Normal 41 2 3 4 2 2" xfId="0"/>
    <cellStyle name="Normal 41 2 3 4 3" xfId="0"/>
    <cellStyle name="Normal 41 2 3 5" xfId="0"/>
    <cellStyle name="Normal 41 2 3 5 2" xfId="0"/>
    <cellStyle name="Normal 41 2 3 6" xfId="0"/>
    <cellStyle name="Normal 41 2 4" xfId="0"/>
    <cellStyle name="Normal 41 2 4 2" xfId="0"/>
    <cellStyle name="Normal 41 2 4 2 2" xfId="0"/>
    <cellStyle name="Normal 41 2 4 2 2 2" xfId="0"/>
    <cellStyle name="Normal 41 2 4 2 2 2 2" xfId="0"/>
    <cellStyle name="Normal 41 2 4 2 2 3" xfId="0"/>
    <cellStyle name="Normal 41 2 4 2 3" xfId="0"/>
    <cellStyle name="Normal 41 2 4 2 3 2" xfId="0"/>
    <cellStyle name="Normal 41 2 4 2 4" xfId="0"/>
    <cellStyle name="Normal 41 2 4 3" xfId="0"/>
    <cellStyle name="Normal 41 2 4 3 2" xfId="0"/>
    <cellStyle name="Normal 41 2 4 3 2 2" xfId="0"/>
    <cellStyle name="Normal 41 2 4 3 3" xfId="0"/>
    <cellStyle name="Normal 41 2 4 4" xfId="0"/>
    <cellStyle name="Normal 41 2 4 4 2" xfId="0"/>
    <cellStyle name="Normal 41 2 4 5" xfId="0"/>
    <cellStyle name="Normal 41 2 5" xfId="0"/>
    <cellStyle name="Normal 41 2 5 2" xfId="0"/>
    <cellStyle name="Normal 41 2 5 2 2" xfId="0"/>
    <cellStyle name="Normal 41 2 5 2 2 2" xfId="0"/>
    <cellStyle name="Normal 41 2 5 2 3" xfId="0"/>
    <cellStyle name="Normal 41 2 5 3" xfId="0"/>
    <cellStyle name="Normal 41 2 5 3 2" xfId="0"/>
    <cellStyle name="Normal 41 2 5 4" xfId="0"/>
    <cellStyle name="Normal 41 2 6" xfId="0"/>
    <cellStyle name="Normal 41 2 6 2" xfId="0"/>
    <cellStyle name="Normal 41 2 6 2 2" xfId="0"/>
    <cellStyle name="Normal 41 2 6 3" xfId="0"/>
    <cellStyle name="Normal 41 2 7" xfId="0"/>
    <cellStyle name="Normal 41 2 7 2" xfId="0"/>
    <cellStyle name="Normal 41 2 8" xfId="0"/>
    <cellStyle name="Normal 41 3" xfId="0"/>
    <cellStyle name="Normal 41 3 2" xfId="0"/>
    <cellStyle name="Normal 41 3 2 2" xfId="0"/>
    <cellStyle name="Normal 41 3 2 2 2" xfId="0"/>
    <cellStyle name="Normal 41 3 2 2 2 2" xfId="0"/>
    <cellStyle name="Normal 41 3 2 2 2 2 2" xfId="0"/>
    <cellStyle name="Normal 41 3 2 2 2 2 2 2" xfId="0"/>
    <cellStyle name="Normal 41 3 2 2 2 2 3" xfId="0"/>
    <cellStyle name="Normal 41 3 2 2 2 3" xfId="0"/>
    <cellStyle name="Normal 41 3 2 2 2 3 2" xfId="0"/>
    <cellStyle name="Normal 41 3 2 2 2 4" xfId="0"/>
    <cellStyle name="Normal 41 3 2 2 3" xfId="0"/>
    <cellStyle name="Normal 41 3 2 2 3 2" xfId="0"/>
    <cellStyle name="Normal 41 3 2 2 3 2 2" xfId="0"/>
    <cellStyle name="Normal 41 3 2 2 3 3" xfId="0"/>
    <cellStyle name="Normal 41 3 2 2 4" xfId="0"/>
    <cellStyle name="Normal 41 3 2 2 4 2" xfId="0"/>
    <cellStyle name="Normal 41 3 2 2 5" xfId="0"/>
    <cellStyle name="Normal 41 3 2 3" xfId="0"/>
    <cellStyle name="Normal 41 3 2 3 2" xfId="0"/>
    <cellStyle name="Normal 41 3 2 3 2 2" xfId="0"/>
    <cellStyle name="Normal 41 3 2 3 2 2 2" xfId="0"/>
    <cellStyle name="Normal 41 3 2 3 2 3" xfId="0"/>
    <cellStyle name="Normal 41 3 2 3 3" xfId="0"/>
    <cellStyle name="Normal 41 3 2 3 3 2" xfId="0"/>
    <cellStyle name="Normal 41 3 2 3 4" xfId="0"/>
    <cellStyle name="Normal 41 3 2 4" xfId="0"/>
    <cellStyle name="Normal 41 3 2 4 2" xfId="0"/>
    <cellStyle name="Normal 41 3 2 4 2 2" xfId="0"/>
    <cellStyle name="Normal 41 3 2 4 3" xfId="0"/>
    <cellStyle name="Normal 41 3 2 5" xfId="0"/>
    <cellStyle name="Normal 41 3 2 5 2" xfId="0"/>
    <cellStyle name="Normal 41 3 2 6" xfId="0"/>
    <cellStyle name="Normal 41 3 3" xfId="0"/>
    <cellStyle name="Normal 41 3 3 2" xfId="0"/>
    <cellStyle name="Normal 41 3 3 2 2" xfId="0"/>
    <cellStyle name="Normal 41 3 3 2 2 2" xfId="0"/>
    <cellStyle name="Normal 41 3 3 2 2 2 2" xfId="0"/>
    <cellStyle name="Normal 41 3 3 2 2 3" xfId="0"/>
    <cellStyle name="Normal 41 3 3 2 3" xfId="0"/>
    <cellStyle name="Normal 41 3 3 2 3 2" xfId="0"/>
    <cellStyle name="Normal 41 3 3 2 4" xfId="0"/>
    <cellStyle name="Normal 41 3 3 3" xfId="0"/>
    <cellStyle name="Normal 41 3 3 3 2" xfId="0"/>
    <cellStyle name="Normal 41 3 3 3 2 2" xfId="0"/>
    <cellStyle name="Normal 41 3 3 3 3" xfId="0"/>
    <cellStyle name="Normal 41 3 3 4" xfId="0"/>
    <cellStyle name="Normal 41 3 3 4 2" xfId="0"/>
    <cellStyle name="Normal 41 3 3 5" xfId="0"/>
    <cellStyle name="Normal 41 3 4" xfId="0"/>
    <cellStyle name="Normal 41 3 4 2" xfId="0"/>
    <cellStyle name="Normal 41 3 4 2 2" xfId="0"/>
    <cellStyle name="Normal 41 3 4 2 2 2" xfId="0"/>
    <cellStyle name="Normal 41 3 4 2 3" xfId="0"/>
    <cellStyle name="Normal 41 3 4 3" xfId="0"/>
    <cellStyle name="Normal 41 3 4 3 2" xfId="0"/>
    <cellStyle name="Normal 41 3 4 4" xfId="0"/>
    <cellStyle name="Normal 41 3 5" xfId="0"/>
    <cellStyle name="Normal 41 3 5 2" xfId="0"/>
    <cellStyle name="Normal 41 3 5 2 2" xfId="0"/>
    <cellStyle name="Normal 41 3 5 3" xfId="0"/>
    <cellStyle name="Normal 41 3 6" xfId="0"/>
    <cellStyle name="Normal 41 3 6 2" xfId="0"/>
    <cellStyle name="Normal 41 3 7" xfId="0"/>
    <cellStyle name="Normal 41 4" xfId="0"/>
    <cellStyle name="Normal 41 4 2" xfId="0"/>
    <cellStyle name="Normal 41 4 2 2" xfId="0"/>
    <cellStyle name="Normal 41 4 2 2 2" xfId="0"/>
    <cellStyle name="Normal 41 4 2 2 2 2" xfId="0"/>
    <cellStyle name="Normal 41 4 2 2 2 2 2" xfId="0"/>
    <cellStyle name="Normal 41 4 2 2 2 3" xfId="0"/>
    <cellStyle name="Normal 41 4 2 2 3" xfId="0"/>
    <cellStyle name="Normal 41 4 2 2 3 2" xfId="0"/>
    <cellStyle name="Normal 41 4 2 2 4" xfId="0"/>
    <cellStyle name="Normal 41 4 2 3" xfId="0"/>
    <cellStyle name="Normal 41 4 2 3 2" xfId="0"/>
    <cellStyle name="Normal 41 4 2 3 2 2" xfId="0"/>
    <cellStyle name="Normal 41 4 2 3 3" xfId="0"/>
    <cellStyle name="Normal 41 4 2 4" xfId="0"/>
    <cellStyle name="Normal 41 4 2 4 2" xfId="0"/>
    <cellStyle name="Normal 41 4 2 5" xfId="0"/>
    <cellStyle name="Normal 41 4 3" xfId="0"/>
    <cellStyle name="Normal 41 4 3 2" xfId="0"/>
    <cellStyle name="Normal 41 4 3 2 2" xfId="0"/>
    <cellStyle name="Normal 41 4 3 2 2 2" xfId="0"/>
    <cellStyle name="Normal 41 4 3 2 3" xfId="0"/>
    <cellStyle name="Normal 41 4 3 3" xfId="0"/>
    <cellStyle name="Normal 41 4 3 3 2" xfId="0"/>
    <cellStyle name="Normal 41 4 3 4" xfId="0"/>
    <cellStyle name="Normal 41 4 4" xfId="0"/>
    <cellStyle name="Normal 41 4 4 2" xfId="0"/>
    <cellStyle name="Normal 41 4 4 2 2" xfId="0"/>
    <cellStyle name="Normal 41 4 4 3" xfId="0"/>
    <cellStyle name="Normal 41 4 5" xfId="0"/>
    <cellStyle name="Normal 41 4 5 2" xfId="0"/>
    <cellStyle name="Normal 41 4 6" xfId="0"/>
    <cellStyle name="Normal 41 5" xfId="0"/>
    <cellStyle name="Normal 41 5 2" xfId="0"/>
    <cellStyle name="Normal 41 5 2 2" xfId="0"/>
    <cellStyle name="Normal 41 5 2 2 2" xfId="0"/>
    <cellStyle name="Normal 41 5 2 2 2 2" xfId="0"/>
    <cellStyle name="Normal 41 5 2 2 3" xfId="0"/>
    <cellStyle name="Normal 41 5 2 3" xfId="0"/>
    <cellStyle name="Normal 41 5 2 3 2" xfId="0"/>
    <cellStyle name="Normal 41 5 2 4" xfId="0"/>
    <cellStyle name="Normal 41 5 3" xfId="0"/>
    <cellStyle name="Normal 41 5 3 2" xfId="0"/>
    <cellStyle name="Normal 41 5 3 2 2" xfId="0"/>
    <cellStyle name="Normal 41 5 3 3" xfId="0"/>
    <cellStyle name="Normal 41 5 4" xfId="0"/>
    <cellStyle name="Normal 41 5 4 2" xfId="0"/>
    <cellStyle name="Normal 41 5 5" xfId="0"/>
    <cellStyle name="Normal 41 6" xfId="0"/>
    <cellStyle name="Normal 41 6 2" xfId="0"/>
    <cellStyle name="Normal 41 6 2 2" xfId="0"/>
    <cellStyle name="Normal 41 6 2 2 2" xfId="0"/>
    <cellStyle name="Normal 41 6 2 3" xfId="0"/>
    <cellStyle name="Normal 41 6 3" xfId="0"/>
    <cellStyle name="Normal 41 6 3 2" xfId="0"/>
    <cellStyle name="Normal 41 6 4" xfId="0"/>
    <cellStyle name="Normal 41 7" xfId="0"/>
    <cellStyle name="Normal 41 7 2" xfId="0"/>
    <cellStyle name="Normal 41 7 2 2" xfId="0"/>
    <cellStyle name="Normal 41 7 3" xfId="0"/>
    <cellStyle name="Normal 41 8" xfId="0"/>
    <cellStyle name="Normal 41 8 2" xfId="0"/>
    <cellStyle name="Normal 41 9" xfId="0"/>
    <cellStyle name="Normal 42" xfId="0"/>
    <cellStyle name="Normal 43" xfId="0"/>
    <cellStyle name="Normal 43 2" xfId="0"/>
    <cellStyle name="Normal 43 2 2" xfId="0"/>
    <cellStyle name="Normal 43 2 2 2" xfId="0"/>
    <cellStyle name="Normal 43 2 2 2 2" xfId="0"/>
    <cellStyle name="Normal 43 2 2 2 2 2" xfId="0"/>
    <cellStyle name="Normal 43 2 2 2 2 2 2" xfId="0"/>
    <cellStyle name="Normal 43 2 2 2 2 2 2 2" xfId="0"/>
    <cellStyle name="Normal 43 2 2 2 2 2 3" xfId="0"/>
    <cellStyle name="Normal 43 2 2 2 2 3" xfId="0"/>
    <cellStyle name="Normal 43 2 2 2 2 3 2" xfId="0"/>
    <cellStyle name="Normal 43 2 2 2 2 4" xfId="0"/>
    <cellStyle name="Normal 43 2 2 2 3" xfId="0"/>
    <cellStyle name="Normal 43 2 2 2 3 2" xfId="0"/>
    <cellStyle name="Normal 43 2 2 2 3 2 2" xfId="0"/>
    <cellStyle name="Normal 43 2 2 2 3 3" xfId="0"/>
    <cellStyle name="Normal 43 2 2 2 4" xfId="0"/>
    <cellStyle name="Normal 43 2 2 2 4 2" xfId="0"/>
    <cellStyle name="Normal 43 2 2 2 5" xfId="0"/>
    <cellStyle name="Normal 43 2 2 3" xfId="0"/>
    <cellStyle name="Normal 43 2 2 3 2" xfId="0"/>
    <cellStyle name="Normal 43 2 2 3 2 2" xfId="0"/>
    <cellStyle name="Normal 43 2 2 3 2 2 2" xfId="0"/>
    <cellStyle name="Normal 43 2 2 3 2 3" xfId="0"/>
    <cellStyle name="Normal 43 2 2 3 3" xfId="0"/>
    <cellStyle name="Normal 43 2 2 3 3 2" xfId="0"/>
    <cellStyle name="Normal 43 2 2 3 4" xfId="0"/>
    <cellStyle name="Normal 43 2 2 4" xfId="0"/>
    <cellStyle name="Normal 43 2 2 4 2" xfId="0"/>
    <cellStyle name="Normal 43 2 2 4 2 2" xfId="0"/>
    <cellStyle name="Normal 43 2 2 4 3" xfId="0"/>
    <cellStyle name="Normal 43 2 2 5" xfId="0"/>
    <cellStyle name="Normal 43 2 2 5 2" xfId="0"/>
    <cellStyle name="Normal 43 2 2 6" xfId="0"/>
    <cellStyle name="Normal 43 2 3" xfId="0"/>
    <cellStyle name="Normal 43 2 3 2" xfId="0"/>
    <cellStyle name="Normal 43 2 3 2 2" xfId="0"/>
    <cellStyle name="Normal 43 2 3 2 2 2" xfId="0"/>
    <cellStyle name="Normal 43 2 3 2 2 2 2" xfId="0"/>
    <cellStyle name="Normal 43 2 3 2 2 3" xfId="0"/>
    <cellStyle name="Normal 43 2 3 2 3" xfId="0"/>
    <cellStyle name="Normal 43 2 3 2 3 2" xfId="0"/>
    <cellStyle name="Normal 43 2 3 2 4" xfId="0"/>
    <cellStyle name="Normal 43 2 3 3" xfId="0"/>
    <cellStyle name="Normal 43 2 3 3 2" xfId="0"/>
    <cellStyle name="Normal 43 2 3 3 2 2" xfId="0"/>
    <cellStyle name="Normal 43 2 3 3 3" xfId="0"/>
    <cellStyle name="Normal 43 2 3 4" xfId="0"/>
    <cellStyle name="Normal 43 2 3 4 2" xfId="0"/>
    <cellStyle name="Normal 43 2 3 5" xfId="0"/>
    <cellStyle name="Normal 43 2 4" xfId="0"/>
    <cellStyle name="Normal 43 2 4 2" xfId="0"/>
    <cellStyle name="Normal 43 2 4 2 2" xfId="0"/>
    <cellStyle name="Normal 43 2 4 2 2 2" xfId="0"/>
    <cellStyle name="Normal 43 2 4 2 3" xfId="0"/>
    <cellStyle name="Normal 43 2 4 3" xfId="0"/>
    <cellStyle name="Normal 43 2 4 3 2" xfId="0"/>
    <cellStyle name="Normal 43 2 4 4" xfId="0"/>
    <cellStyle name="Normal 43 2 5" xfId="0"/>
    <cellStyle name="Normal 43 2 5 2" xfId="0"/>
    <cellStyle name="Normal 43 2 5 2 2" xfId="0"/>
    <cellStyle name="Normal 43 2 5 3" xfId="0"/>
    <cellStyle name="Normal 43 2 6" xfId="0"/>
    <cellStyle name="Normal 43 2 6 2" xfId="0"/>
    <cellStyle name="Normal 43 2 7" xfId="0"/>
    <cellStyle name="Normal 43 3" xfId="0"/>
    <cellStyle name="Normal 43 3 2" xfId="0"/>
    <cellStyle name="Normal 43 3 2 2" xfId="0"/>
    <cellStyle name="Normal 43 3 2 2 2" xfId="0"/>
    <cellStyle name="Normal 43 3 2 2 2 2" xfId="0"/>
    <cellStyle name="Normal 43 3 2 2 2 2 2" xfId="0"/>
    <cellStyle name="Normal 43 3 2 2 2 3" xfId="0"/>
    <cellStyle name="Normal 43 3 2 2 3" xfId="0"/>
    <cellStyle name="Normal 43 3 2 2 3 2" xfId="0"/>
    <cellStyle name="Normal 43 3 2 2 4" xfId="0"/>
    <cellStyle name="Normal 43 3 2 3" xfId="0"/>
    <cellStyle name="Normal 43 3 2 3 2" xfId="0"/>
    <cellStyle name="Normal 43 3 2 3 2 2" xfId="0"/>
    <cellStyle name="Normal 43 3 2 3 3" xfId="0"/>
    <cellStyle name="Normal 43 3 2 4" xfId="0"/>
    <cellStyle name="Normal 43 3 2 4 2" xfId="0"/>
    <cellStyle name="Normal 43 3 2 5" xfId="0"/>
    <cellStyle name="Normal 43 3 3" xfId="0"/>
    <cellStyle name="Normal 43 3 3 2" xfId="0"/>
    <cellStyle name="Normal 43 3 3 2 2" xfId="0"/>
    <cellStyle name="Normal 43 3 3 2 2 2" xfId="0"/>
    <cellStyle name="Normal 43 3 3 2 3" xfId="0"/>
    <cellStyle name="Normal 43 3 3 3" xfId="0"/>
    <cellStyle name="Normal 43 3 3 3 2" xfId="0"/>
    <cellStyle name="Normal 43 3 3 4" xfId="0"/>
    <cellStyle name="Normal 43 3 4" xfId="0"/>
    <cellStyle name="Normal 43 3 4 2" xfId="0"/>
    <cellStyle name="Normal 43 3 4 2 2" xfId="0"/>
    <cellStyle name="Normal 43 3 4 3" xfId="0"/>
    <cellStyle name="Normal 43 3 5" xfId="0"/>
    <cellStyle name="Normal 43 3 5 2" xfId="0"/>
    <cellStyle name="Normal 43 3 6" xfId="0"/>
    <cellStyle name="Normal 43 4" xfId="0"/>
    <cellStyle name="Normal 43 4 2" xfId="0"/>
    <cellStyle name="Normal 43 4 2 2" xfId="0"/>
    <cellStyle name="Normal 43 4 2 2 2" xfId="0"/>
    <cellStyle name="Normal 43 4 2 2 2 2" xfId="0"/>
    <cellStyle name="Normal 43 4 2 2 3" xfId="0"/>
    <cellStyle name="Normal 43 4 2 3" xfId="0"/>
    <cellStyle name="Normal 43 4 2 3 2" xfId="0"/>
    <cellStyle name="Normal 43 4 2 4" xfId="0"/>
    <cellStyle name="Normal 43 4 3" xfId="0"/>
    <cellStyle name="Normal 43 4 3 2" xfId="0"/>
    <cellStyle name="Normal 43 4 3 2 2" xfId="0"/>
    <cellStyle name="Normal 43 4 3 3" xfId="0"/>
    <cellStyle name="Normal 43 4 4" xfId="0"/>
    <cellStyle name="Normal 43 4 4 2" xfId="0"/>
    <cellStyle name="Normal 43 4 5" xfId="0"/>
    <cellStyle name="Normal 43 5" xfId="0"/>
    <cellStyle name="Normal 43 5 2" xfId="0"/>
    <cellStyle name="Normal 43 5 2 2" xfId="0"/>
    <cellStyle name="Normal 43 5 2 2 2" xfId="0"/>
    <cellStyle name="Normal 43 5 2 3" xfId="0"/>
    <cellStyle name="Normal 43 5 3" xfId="0"/>
    <cellStyle name="Normal 43 5 3 2" xfId="0"/>
    <cellStyle name="Normal 43 5 4" xfId="0"/>
    <cellStyle name="Normal 43 6" xfId="0"/>
    <cellStyle name="Normal 43 6 2" xfId="0"/>
    <cellStyle name="Normal 43 6 2 2" xfId="0"/>
    <cellStyle name="Normal 43 6 3" xfId="0"/>
    <cellStyle name="Normal 43 7" xfId="0"/>
    <cellStyle name="Normal 43 7 2" xfId="0"/>
    <cellStyle name="Normal 43 8" xfId="0"/>
    <cellStyle name="Normal 44" xfId="0"/>
    <cellStyle name="Normal 44 2" xfId="0"/>
    <cellStyle name="Normal 44 2 2" xfId="0"/>
    <cellStyle name="Normal 44 2 2 2" xfId="0"/>
    <cellStyle name="Normal 44 2 2 2 2" xfId="0"/>
    <cellStyle name="Normal 44 2 2 2 2 2" xfId="0"/>
    <cellStyle name="Normal 44 2 2 2 2 2 2" xfId="0"/>
    <cellStyle name="Normal 44 2 2 2 2 2 2 2" xfId="0"/>
    <cellStyle name="Normal 44 2 2 2 2 2 3" xfId="0"/>
    <cellStyle name="Normal 44 2 2 2 2 3" xfId="0"/>
    <cellStyle name="Normal 44 2 2 2 2 3 2" xfId="0"/>
    <cellStyle name="Normal 44 2 2 2 2 4" xfId="0"/>
    <cellStyle name="Normal 44 2 2 2 3" xfId="0"/>
    <cellStyle name="Normal 44 2 2 2 3 2" xfId="0"/>
    <cellStyle name="Normal 44 2 2 2 3 2 2" xfId="0"/>
    <cellStyle name="Normal 44 2 2 2 3 3" xfId="0"/>
    <cellStyle name="Normal 44 2 2 2 4" xfId="0"/>
    <cellStyle name="Normal 44 2 2 2 4 2" xfId="0"/>
    <cellStyle name="Normal 44 2 2 2 5" xfId="0"/>
    <cellStyle name="Normal 44 2 2 3" xfId="0"/>
    <cellStyle name="Normal 44 2 2 3 2" xfId="0"/>
    <cellStyle name="Normal 44 2 2 3 2 2" xfId="0"/>
    <cellStyle name="Normal 44 2 2 3 2 2 2" xfId="0"/>
    <cellStyle name="Normal 44 2 2 3 2 3" xfId="0"/>
    <cellStyle name="Normal 44 2 2 3 3" xfId="0"/>
    <cellStyle name="Normal 44 2 2 3 3 2" xfId="0"/>
    <cellStyle name="Normal 44 2 2 3 4" xfId="0"/>
    <cellStyle name="Normal 44 2 2 4" xfId="0"/>
    <cellStyle name="Normal 44 2 2 4 2" xfId="0"/>
    <cellStyle name="Normal 44 2 2 4 2 2" xfId="0"/>
    <cellStyle name="Normal 44 2 2 4 3" xfId="0"/>
    <cellStyle name="Normal 44 2 2 5" xfId="0"/>
    <cellStyle name="Normal 44 2 2 5 2" xfId="0"/>
    <cellStyle name="Normal 44 2 2 6" xfId="0"/>
    <cellStyle name="Normal 44 2 3" xfId="0"/>
    <cellStyle name="Normal 44 2 3 2" xfId="0"/>
    <cellStyle name="Normal 44 2 3 2 2" xfId="0"/>
    <cellStyle name="Normal 44 2 3 2 2 2" xfId="0"/>
    <cellStyle name="Normal 44 2 3 2 2 2 2" xfId="0"/>
    <cellStyle name="Normal 44 2 3 2 2 3" xfId="0"/>
    <cellStyle name="Normal 44 2 3 2 3" xfId="0"/>
    <cellStyle name="Normal 44 2 3 2 3 2" xfId="0"/>
    <cellStyle name="Normal 44 2 3 2 4" xfId="0"/>
    <cellStyle name="Normal 44 2 3 3" xfId="0"/>
    <cellStyle name="Normal 44 2 3 3 2" xfId="0"/>
    <cellStyle name="Normal 44 2 3 3 2 2" xfId="0"/>
    <cellStyle name="Normal 44 2 3 3 3" xfId="0"/>
    <cellStyle name="Normal 44 2 3 4" xfId="0"/>
    <cellStyle name="Normal 44 2 3 4 2" xfId="0"/>
    <cellStyle name="Normal 44 2 3 5" xfId="0"/>
    <cellStyle name="Normal 44 2 4" xfId="0"/>
    <cellStyle name="Normal 44 2 4 2" xfId="0"/>
    <cellStyle name="Normal 44 2 4 2 2" xfId="0"/>
    <cellStyle name="Normal 44 2 4 2 2 2" xfId="0"/>
    <cellStyle name="Normal 44 2 4 2 3" xfId="0"/>
    <cellStyle name="Normal 44 2 4 3" xfId="0"/>
    <cellStyle name="Normal 44 2 4 3 2" xfId="0"/>
    <cellStyle name="Normal 44 2 4 4" xfId="0"/>
    <cellStyle name="Normal 44 2 5" xfId="0"/>
    <cellStyle name="Normal 44 2 5 2" xfId="0"/>
    <cellStyle name="Normal 44 2 5 2 2" xfId="0"/>
    <cellStyle name="Normal 44 2 5 3" xfId="0"/>
    <cellStyle name="Normal 44 2 6" xfId="0"/>
    <cellStyle name="Normal 44 2 6 2" xfId="0"/>
    <cellStyle name="Normal 44 2 7" xfId="0"/>
    <cellStyle name="Normal 44 3" xfId="0"/>
    <cellStyle name="Normal 44 3 2" xfId="0"/>
    <cellStyle name="Normal 44 3 2 2" xfId="0"/>
    <cellStyle name="Normal 44 3 2 2 2" xfId="0"/>
    <cellStyle name="Normal 44 3 2 2 2 2" xfId="0"/>
    <cellStyle name="Normal 44 3 2 2 2 2 2" xfId="0"/>
    <cellStyle name="Normal 44 3 2 2 2 3" xfId="0"/>
    <cellStyle name="Normal 44 3 2 2 3" xfId="0"/>
    <cellStyle name="Normal 44 3 2 2 3 2" xfId="0"/>
    <cellStyle name="Normal 44 3 2 2 4" xfId="0"/>
    <cellStyle name="Normal 44 3 2 3" xfId="0"/>
    <cellStyle name="Normal 44 3 2 3 2" xfId="0"/>
    <cellStyle name="Normal 44 3 2 3 2 2" xfId="0"/>
    <cellStyle name="Normal 44 3 2 3 3" xfId="0"/>
    <cellStyle name="Normal 44 3 2 4" xfId="0"/>
    <cellStyle name="Normal 44 3 2 4 2" xfId="0"/>
    <cellStyle name="Normal 44 3 2 5" xfId="0"/>
    <cellStyle name="Normal 44 3 3" xfId="0"/>
    <cellStyle name="Normal 44 3 3 2" xfId="0"/>
    <cellStyle name="Normal 44 3 3 2 2" xfId="0"/>
    <cellStyle name="Normal 44 3 3 2 2 2" xfId="0"/>
    <cellStyle name="Normal 44 3 3 2 3" xfId="0"/>
    <cellStyle name="Normal 44 3 3 3" xfId="0"/>
    <cellStyle name="Normal 44 3 3 3 2" xfId="0"/>
    <cellStyle name="Normal 44 3 3 4" xfId="0"/>
    <cellStyle name="Normal 44 3 4" xfId="0"/>
    <cellStyle name="Normal 44 3 4 2" xfId="0"/>
    <cellStyle name="Normal 44 3 4 2 2" xfId="0"/>
    <cellStyle name="Normal 44 3 4 3" xfId="0"/>
    <cellStyle name="Normal 44 3 5" xfId="0"/>
    <cellStyle name="Normal 44 3 5 2" xfId="0"/>
    <cellStyle name="Normal 44 3 6" xfId="0"/>
    <cellStyle name="Normal 44 4" xfId="0"/>
    <cellStyle name="Normal 44 4 2" xfId="0"/>
    <cellStyle name="Normal 44 4 2 2" xfId="0"/>
    <cellStyle name="Normal 44 4 2 2 2" xfId="0"/>
    <cellStyle name="Normal 44 4 2 2 2 2" xfId="0"/>
    <cellStyle name="Normal 44 4 2 2 3" xfId="0"/>
    <cellStyle name="Normal 44 4 2 3" xfId="0"/>
    <cellStyle name="Normal 44 4 2 3 2" xfId="0"/>
    <cellStyle name="Normal 44 4 2 4" xfId="0"/>
    <cellStyle name="Normal 44 4 3" xfId="0"/>
    <cellStyle name="Normal 44 4 3 2" xfId="0"/>
    <cellStyle name="Normal 44 4 3 2 2" xfId="0"/>
    <cellStyle name="Normal 44 4 3 3" xfId="0"/>
    <cellStyle name="Normal 44 4 4" xfId="0"/>
    <cellStyle name="Normal 44 4 4 2" xfId="0"/>
    <cellStyle name="Normal 44 4 5" xfId="0"/>
    <cellStyle name="Normal 44 5" xfId="0"/>
    <cellStyle name="Normal 44 5 2" xfId="0"/>
    <cellStyle name="Normal 44 5 2 2" xfId="0"/>
    <cellStyle name="Normal 44 5 2 2 2" xfId="0"/>
    <cellStyle name="Normal 44 5 2 3" xfId="0"/>
    <cellStyle name="Normal 44 5 3" xfId="0"/>
    <cellStyle name="Normal 44 5 3 2" xfId="0"/>
    <cellStyle name="Normal 44 5 4" xfId="0"/>
    <cellStyle name="Normal 44 6" xfId="0"/>
    <cellStyle name="Normal 44 6 2" xfId="0"/>
    <cellStyle name="Normal 44 6 2 2" xfId="0"/>
    <cellStyle name="Normal 44 6 3" xfId="0"/>
    <cellStyle name="Normal 44 7" xfId="0"/>
    <cellStyle name="Normal 44 7 2" xfId="0"/>
    <cellStyle name="Normal 44 8" xfId="0"/>
    <cellStyle name="Normal 45" xfId="0"/>
    <cellStyle name="Normal 45 2" xfId="0"/>
    <cellStyle name="Normal 45 2 2" xfId="0"/>
    <cellStyle name="Normal 45 2 2 2" xfId="0"/>
    <cellStyle name="Normal 45 2 2 2 2" xfId="0"/>
    <cellStyle name="Normal 45 2 2 2 2 2" xfId="0"/>
    <cellStyle name="Normal 45 2 2 2 2 2 2" xfId="0"/>
    <cellStyle name="Normal 45 2 2 2 2 2 2 2" xfId="0"/>
    <cellStyle name="Normal 45 2 2 2 2 2 3" xfId="0"/>
    <cellStyle name="Normal 45 2 2 2 2 3" xfId="0"/>
    <cellStyle name="Normal 45 2 2 2 2 3 2" xfId="0"/>
    <cellStyle name="Normal 45 2 2 2 2 4" xfId="0"/>
    <cellStyle name="Normal 45 2 2 2 3" xfId="0"/>
    <cellStyle name="Normal 45 2 2 2 3 2" xfId="0"/>
    <cellStyle name="Normal 45 2 2 2 3 2 2" xfId="0"/>
    <cellStyle name="Normal 45 2 2 2 3 3" xfId="0"/>
    <cellStyle name="Normal 45 2 2 2 4" xfId="0"/>
    <cellStyle name="Normal 45 2 2 2 4 2" xfId="0"/>
    <cellStyle name="Normal 45 2 2 2 5" xfId="0"/>
    <cellStyle name="Normal 45 2 2 3" xfId="0"/>
    <cellStyle name="Normal 45 2 2 3 2" xfId="0"/>
    <cellStyle name="Normal 45 2 2 3 2 2" xfId="0"/>
    <cellStyle name="Normal 45 2 2 3 2 2 2" xfId="0"/>
    <cellStyle name="Normal 45 2 2 3 2 3" xfId="0"/>
    <cellStyle name="Normal 45 2 2 3 3" xfId="0"/>
    <cellStyle name="Normal 45 2 2 3 3 2" xfId="0"/>
    <cellStyle name="Normal 45 2 2 3 4" xfId="0"/>
    <cellStyle name="Normal 45 2 2 4" xfId="0"/>
    <cellStyle name="Normal 45 2 2 4 2" xfId="0"/>
    <cellStyle name="Normal 45 2 2 4 2 2" xfId="0"/>
    <cellStyle name="Normal 45 2 2 4 3" xfId="0"/>
    <cellStyle name="Normal 45 2 2 5" xfId="0"/>
    <cellStyle name="Normal 45 2 2 5 2" xfId="0"/>
    <cellStyle name="Normal 45 2 2 6" xfId="0"/>
    <cellStyle name="Normal 45 2 3" xfId="0"/>
    <cellStyle name="Normal 45 2 3 2" xfId="0"/>
    <cellStyle name="Normal 45 2 3 2 2" xfId="0"/>
    <cellStyle name="Normal 45 2 3 2 2 2" xfId="0"/>
    <cellStyle name="Normal 45 2 3 2 2 2 2" xfId="0"/>
    <cellStyle name="Normal 45 2 3 2 2 3" xfId="0"/>
    <cellStyle name="Normal 45 2 3 2 3" xfId="0"/>
    <cellStyle name="Normal 45 2 3 2 3 2" xfId="0"/>
    <cellStyle name="Normal 45 2 3 2 4" xfId="0"/>
    <cellStyle name="Normal 45 2 3 3" xfId="0"/>
    <cellStyle name="Normal 45 2 3 3 2" xfId="0"/>
    <cellStyle name="Normal 45 2 3 3 2 2" xfId="0"/>
    <cellStyle name="Normal 45 2 3 3 3" xfId="0"/>
    <cellStyle name="Normal 45 2 3 4" xfId="0"/>
    <cellStyle name="Normal 45 2 3 4 2" xfId="0"/>
    <cellStyle name="Normal 45 2 3 5" xfId="0"/>
    <cellStyle name="Normal 45 2 4" xfId="0"/>
    <cellStyle name="Normal 45 2 4 2" xfId="0"/>
    <cellStyle name="Normal 45 2 4 2 2" xfId="0"/>
    <cellStyle name="Normal 45 2 4 2 2 2" xfId="0"/>
    <cellStyle name="Normal 45 2 4 2 3" xfId="0"/>
    <cellStyle name="Normal 45 2 4 3" xfId="0"/>
    <cellStyle name="Normal 45 2 4 3 2" xfId="0"/>
    <cellStyle name="Normal 45 2 4 4" xfId="0"/>
    <cellStyle name="Normal 45 2 5" xfId="0"/>
    <cellStyle name="Normal 45 2 5 2" xfId="0"/>
    <cellStyle name="Normal 45 2 5 2 2" xfId="0"/>
    <cellStyle name="Normal 45 2 5 3" xfId="0"/>
    <cellStyle name="Normal 45 2 6" xfId="0"/>
    <cellStyle name="Normal 45 2 6 2" xfId="0"/>
    <cellStyle name="Normal 45 2 7" xfId="0"/>
    <cellStyle name="Normal 45 3" xfId="0"/>
    <cellStyle name="Normal 45 3 2" xfId="0"/>
    <cellStyle name="Normal 45 3 2 2" xfId="0"/>
    <cellStyle name="Normal 45 3 2 2 2" xfId="0"/>
    <cellStyle name="Normal 45 3 2 2 2 2" xfId="0"/>
    <cellStyle name="Normal 45 3 2 2 2 2 2" xfId="0"/>
    <cellStyle name="Normal 45 3 2 2 2 3" xfId="0"/>
    <cellStyle name="Normal 45 3 2 2 3" xfId="0"/>
    <cellStyle name="Normal 45 3 2 2 3 2" xfId="0"/>
    <cellStyle name="Normal 45 3 2 2 4" xfId="0"/>
    <cellStyle name="Normal 45 3 2 3" xfId="0"/>
    <cellStyle name="Normal 45 3 2 3 2" xfId="0"/>
    <cellStyle name="Normal 45 3 2 3 2 2" xfId="0"/>
    <cellStyle name="Normal 45 3 2 3 3" xfId="0"/>
    <cellStyle name="Normal 45 3 2 4" xfId="0"/>
    <cellStyle name="Normal 45 3 2 4 2" xfId="0"/>
    <cellStyle name="Normal 45 3 2 5" xfId="0"/>
    <cellStyle name="Normal 45 3 3" xfId="0"/>
    <cellStyle name="Normal 45 3 3 2" xfId="0"/>
    <cellStyle name="Normal 45 3 3 2 2" xfId="0"/>
    <cellStyle name="Normal 45 3 3 2 2 2" xfId="0"/>
    <cellStyle name="Normal 45 3 3 2 3" xfId="0"/>
    <cellStyle name="Normal 45 3 3 3" xfId="0"/>
    <cellStyle name="Normal 45 3 3 3 2" xfId="0"/>
    <cellStyle name="Normal 45 3 3 4" xfId="0"/>
    <cellStyle name="Normal 45 3 4" xfId="0"/>
    <cellStyle name="Normal 45 3 4 2" xfId="0"/>
    <cellStyle name="Normal 45 3 4 2 2" xfId="0"/>
    <cellStyle name="Normal 45 3 4 3" xfId="0"/>
    <cellStyle name="Normal 45 3 5" xfId="0"/>
    <cellStyle name="Normal 45 3 5 2" xfId="0"/>
    <cellStyle name="Normal 45 3 6" xfId="0"/>
    <cellStyle name="Normal 45 4" xfId="0"/>
    <cellStyle name="Normal 45 4 2" xfId="0"/>
    <cellStyle name="Normal 45 4 2 2" xfId="0"/>
    <cellStyle name="Normal 45 4 2 2 2" xfId="0"/>
    <cellStyle name="Normal 45 4 2 2 2 2" xfId="0"/>
    <cellStyle name="Normal 45 4 2 2 3" xfId="0"/>
    <cellStyle name="Normal 45 4 2 3" xfId="0"/>
    <cellStyle name="Normal 45 4 2 3 2" xfId="0"/>
    <cellStyle name="Normal 45 4 2 4" xfId="0"/>
    <cellStyle name="Normal 45 4 3" xfId="0"/>
    <cellStyle name="Normal 45 4 3 2" xfId="0"/>
    <cellStyle name="Normal 45 4 3 2 2" xfId="0"/>
    <cellStyle name="Normal 45 4 3 3" xfId="0"/>
    <cellStyle name="Normal 45 4 4" xfId="0"/>
    <cellStyle name="Normal 45 4 4 2" xfId="0"/>
    <cellStyle name="Normal 45 4 5" xfId="0"/>
    <cellStyle name="Normal 45 5" xfId="0"/>
    <cellStyle name="Normal 45 5 2" xfId="0"/>
    <cellStyle name="Normal 45 5 2 2" xfId="0"/>
    <cellStyle name="Normal 45 5 2 2 2" xfId="0"/>
    <cellStyle name="Normal 45 5 2 3" xfId="0"/>
    <cellStyle name="Normal 45 5 3" xfId="0"/>
    <cellStyle name="Normal 45 5 3 2" xfId="0"/>
    <cellStyle name="Normal 45 5 4" xfId="0"/>
    <cellStyle name="Normal 45 6" xfId="0"/>
    <cellStyle name="Normal 45 6 2" xfId="0"/>
    <cellStyle name="Normal 45 6 2 2" xfId="0"/>
    <cellStyle name="Normal 45 6 3" xfId="0"/>
    <cellStyle name="Normal 45 7" xfId="0"/>
    <cellStyle name="Normal 45 7 2" xfId="0"/>
    <cellStyle name="Normal 45 8" xfId="0"/>
    <cellStyle name="Normal 46" xfId="0"/>
    <cellStyle name="Normal 46 2" xfId="0"/>
    <cellStyle name="Normal 46 2 2" xfId="0"/>
    <cellStyle name="Normal 46 2 2 2" xfId="0"/>
    <cellStyle name="Normal 46 2 2 2 2" xfId="0"/>
    <cellStyle name="Normal 46 2 2 2 2 2" xfId="0"/>
    <cellStyle name="Normal 46 2 2 2 2 2 2" xfId="0"/>
    <cellStyle name="Normal 46 2 2 2 2 2 2 2" xfId="0"/>
    <cellStyle name="Normal 46 2 2 2 2 2 3" xfId="0"/>
    <cellStyle name="Normal 46 2 2 2 2 3" xfId="0"/>
    <cellStyle name="Normal 46 2 2 2 2 3 2" xfId="0"/>
    <cellStyle name="Normal 46 2 2 2 2 4" xfId="0"/>
    <cellStyle name="Normal 46 2 2 2 3" xfId="0"/>
    <cellStyle name="Normal 46 2 2 2 3 2" xfId="0"/>
    <cellStyle name="Normal 46 2 2 2 3 2 2" xfId="0"/>
    <cellStyle name="Normal 46 2 2 2 3 3" xfId="0"/>
    <cellStyle name="Normal 46 2 2 2 4" xfId="0"/>
    <cellStyle name="Normal 46 2 2 2 4 2" xfId="0"/>
    <cellStyle name="Normal 46 2 2 2 5" xfId="0"/>
    <cellStyle name="Normal 46 2 2 3" xfId="0"/>
    <cellStyle name="Normal 46 2 2 3 2" xfId="0"/>
    <cellStyle name="Normal 46 2 2 3 2 2" xfId="0"/>
    <cellStyle name="Normal 46 2 2 3 2 2 2" xfId="0"/>
    <cellStyle name="Normal 46 2 2 3 2 3" xfId="0"/>
    <cellStyle name="Normal 46 2 2 3 3" xfId="0"/>
    <cellStyle name="Normal 46 2 2 3 3 2" xfId="0"/>
    <cellStyle name="Normal 46 2 2 3 4" xfId="0"/>
    <cellStyle name="Normal 46 2 2 4" xfId="0"/>
    <cellStyle name="Normal 46 2 2 4 2" xfId="0"/>
    <cellStyle name="Normal 46 2 2 4 2 2" xfId="0"/>
    <cellStyle name="Normal 46 2 2 4 3" xfId="0"/>
    <cellStyle name="Normal 46 2 2 5" xfId="0"/>
    <cellStyle name="Normal 46 2 2 5 2" xfId="0"/>
    <cellStyle name="Normal 46 2 2 6" xfId="0"/>
    <cellStyle name="Normal 46 2 3" xfId="0"/>
    <cellStyle name="Normal 46 2 3 2" xfId="0"/>
    <cellStyle name="Normal 46 2 3 2 2" xfId="0"/>
    <cellStyle name="Normal 46 2 3 2 2 2" xfId="0"/>
    <cellStyle name="Normal 46 2 3 2 2 2 2" xfId="0"/>
    <cellStyle name="Normal 46 2 3 2 2 3" xfId="0"/>
    <cellStyle name="Normal 46 2 3 2 3" xfId="0"/>
    <cellStyle name="Normal 46 2 3 2 3 2" xfId="0"/>
    <cellStyle name="Normal 46 2 3 2 4" xfId="0"/>
    <cellStyle name="Normal 46 2 3 3" xfId="0"/>
    <cellStyle name="Normal 46 2 3 3 2" xfId="0"/>
    <cellStyle name="Normal 46 2 3 3 2 2" xfId="0"/>
    <cellStyle name="Normal 46 2 3 3 3" xfId="0"/>
    <cellStyle name="Normal 46 2 3 4" xfId="0"/>
    <cellStyle name="Normal 46 2 3 4 2" xfId="0"/>
    <cellStyle name="Normal 46 2 3 5" xfId="0"/>
    <cellStyle name="Normal 46 2 4" xfId="0"/>
    <cellStyle name="Normal 46 2 4 2" xfId="0"/>
    <cellStyle name="Normal 46 2 4 2 2" xfId="0"/>
    <cellStyle name="Normal 46 2 4 2 2 2" xfId="0"/>
    <cellStyle name="Normal 46 2 4 2 3" xfId="0"/>
    <cellStyle name="Normal 46 2 4 3" xfId="0"/>
    <cellStyle name="Normal 46 2 4 3 2" xfId="0"/>
    <cellStyle name="Normal 46 2 4 4" xfId="0"/>
    <cellStyle name="Normal 46 2 5" xfId="0"/>
    <cellStyle name="Normal 46 2 5 2" xfId="0"/>
    <cellStyle name="Normal 46 2 5 2 2" xfId="0"/>
    <cellStyle name="Normal 46 2 5 3" xfId="0"/>
    <cellStyle name="Normal 46 2 6" xfId="0"/>
    <cellStyle name="Normal 46 2 6 2" xfId="0"/>
    <cellStyle name="Normal 46 2 7" xfId="0"/>
    <cellStyle name="Normal 46 3" xfId="0"/>
    <cellStyle name="Normal 46 3 2" xfId="0"/>
    <cellStyle name="Normal 46 3 2 2" xfId="0"/>
    <cellStyle name="Normal 46 3 2 2 2" xfId="0"/>
    <cellStyle name="Normal 46 3 2 2 2 2" xfId="0"/>
    <cellStyle name="Normal 46 3 2 2 2 2 2" xfId="0"/>
    <cellStyle name="Normal 46 3 2 2 2 3" xfId="0"/>
    <cellStyle name="Normal 46 3 2 2 3" xfId="0"/>
    <cellStyle name="Normal 46 3 2 2 3 2" xfId="0"/>
    <cellStyle name="Normal 46 3 2 2 4" xfId="0"/>
    <cellStyle name="Normal 46 3 2 3" xfId="0"/>
    <cellStyle name="Normal 46 3 2 3 2" xfId="0"/>
    <cellStyle name="Normal 46 3 2 3 2 2" xfId="0"/>
    <cellStyle name="Normal 46 3 2 3 3" xfId="0"/>
    <cellStyle name="Normal 46 3 2 4" xfId="0"/>
    <cellStyle name="Normal 46 3 2 4 2" xfId="0"/>
    <cellStyle name="Normal 46 3 2 5" xfId="0"/>
    <cellStyle name="Normal 46 3 3" xfId="0"/>
    <cellStyle name="Normal 46 3 3 2" xfId="0"/>
    <cellStyle name="Normal 46 3 3 2 2" xfId="0"/>
    <cellStyle name="Normal 46 3 3 2 2 2" xfId="0"/>
    <cellStyle name="Normal 46 3 3 2 3" xfId="0"/>
    <cellStyle name="Normal 46 3 3 3" xfId="0"/>
    <cellStyle name="Normal 46 3 3 3 2" xfId="0"/>
    <cellStyle name="Normal 46 3 3 4" xfId="0"/>
    <cellStyle name="Normal 46 3 4" xfId="0"/>
    <cellStyle name="Normal 46 3 4 2" xfId="0"/>
    <cellStyle name="Normal 46 3 4 2 2" xfId="0"/>
    <cellStyle name="Normal 46 3 4 3" xfId="0"/>
    <cellStyle name="Normal 46 3 5" xfId="0"/>
    <cellStyle name="Normal 46 3 5 2" xfId="0"/>
    <cellStyle name="Normal 46 3 6" xfId="0"/>
    <cellStyle name="Normal 46 4" xfId="0"/>
    <cellStyle name="Normal 46 4 2" xfId="0"/>
    <cellStyle name="Normal 46 4 2 2" xfId="0"/>
    <cellStyle name="Normal 46 4 2 2 2" xfId="0"/>
    <cellStyle name="Normal 46 4 2 2 2 2" xfId="0"/>
    <cellStyle name="Normal 46 4 2 2 3" xfId="0"/>
    <cellStyle name="Normal 46 4 2 3" xfId="0"/>
    <cellStyle name="Normal 46 4 2 3 2" xfId="0"/>
    <cellStyle name="Normal 46 4 2 4" xfId="0"/>
    <cellStyle name="Normal 46 4 3" xfId="0"/>
    <cellStyle name="Normal 46 4 3 2" xfId="0"/>
    <cellStyle name="Normal 46 4 3 2 2" xfId="0"/>
    <cellStyle name="Normal 46 4 3 3" xfId="0"/>
    <cellStyle name="Normal 46 4 4" xfId="0"/>
    <cellStyle name="Normal 46 4 4 2" xfId="0"/>
    <cellStyle name="Normal 46 4 5" xfId="0"/>
    <cellStyle name="Normal 46 5" xfId="0"/>
    <cellStyle name="Normal 46 5 2" xfId="0"/>
    <cellStyle name="Normal 46 5 2 2" xfId="0"/>
    <cellStyle name="Normal 46 5 2 2 2" xfId="0"/>
    <cellStyle name="Normal 46 5 2 3" xfId="0"/>
    <cellStyle name="Normal 46 5 3" xfId="0"/>
    <cellStyle name="Normal 46 5 3 2" xfId="0"/>
    <cellStyle name="Normal 46 5 4" xfId="0"/>
    <cellStyle name="Normal 46 6" xfId="0"/>
    <cellStyle name="Normal 46 6 2" xfId="0"/>
    <cellStyle name="Normal 46 6 2 2" xfId="0"/>
    <cellStyle name="Normal 46 6 3" xfId="0"/>
    <cellStyle name="Normal 46 7" xfId="0"/>
    <cellStyle name="Normal 46 7 2" xfId="0"/>
    <cellStyle name="Normal 46 8" xfId="0"/>
    <cellStyle name="Normal 47" xfId="0"/>
    <cellStyle name="Normal 47 2" xfId="0"/>
    <cellStyle name="Normal 47 2 2" xfId="0"/>
    <cellStyle name="Normal 47 2 2 2" xfId="0"/>
    <cellStyle name="Normal 47 2 2 2 2" xfId="0"/>
    <cellStyle name="Normal 47 2 2 2 2 2" xfId="0"/>
    <cellStyle name="Normal 47 2 2 2 2 2 2" xfId="0"/>
    <cellStyle name="Normal 47 2 2 2 2 2 2 2" xfId="0"/>
    <cellStyle name="Normal 47 2 2 2 2 2 3" xfId="0"/>
    <cellStyle name="Normal 47 2 2 2 2 3" xfId="0"/>
    <cellStyle name="Normal 47 2 2 2 2 3 2" xfId="0"/>
    <cellStyle name="Normal 47 2 2 2 2 4" xfId="0"/>
    <cellStyle name="Normal 47 2 2 2 3" xfId="0"/>
    <cellStyle name="Normal 47 2 2 2 3 2" xfId="0"/>
    <cellStyle name="Normal 47 2 2 2 3 2 2" xfId="0"/>
    <cellStyle name="Normal 47 2 2 2 3 3" xfId="0"/>
    <cellStyle name="Normal 47 2 2 2 4" xfId="0"/>
    <cellStyle name="Normal 47 2 2 2 4 2" xfId="0"/>
    <cellStyle name="Normal 47 2 2 2 5" xfId="0"/>
    <cellStyle name="Normal 47 2 2 3" xfId="0"/>
    <cellStyle name="Normal 47 2 2 3 2" xfId="0"/>
    <cellStyle name="Normal 47 2 2 3 2 2" xfId="0"/>
    <cellStyle name="Normal 47 2 2 3 2 2 2" xfId="0"/>
    <cellStyle name="Normal 47 2 2 3 2 3" xfId="0"/>
    <cellStyle name="Normal 47 2 2 3 3" xfId="0"/>
    <cellStyle name="Normal 47 2 2 3 3 2" xfId="0"/>
    <cellStyle name="Normal 47 2 2 3 4" xfId="0"/>
    <cellStyle name="Normal 47 2 2 4" xfId="0"/>
    <cellStyle name="Normal 47 2 2 4 2" xfId="0"/>
    <cellStyle name="Normal 47 2 2 4 2 2" xfId="0"/>
    <cellStyle name="Normal 47 2 2 4 3" xfId="0"/>
    <cellStyle name="Normal 47 2 2 5" xfId="0"/>
    <cellStyle name="Normal 47 2 2 5 2" xfId="0"/>
    <cellStyle name="Normal 47 2 2 6" xfId="0"/>
    <cellStyle name="Normal 47 2 3" xfId="0"/>
    <cellStyle name="Normal 47 2 3 2" xfId="0"/>
    <cellStyle name="Normal 47 2 3 2 2" xfId="0"/>
    <cellStyle name="Normal 47 2 3 2 2 2" xfId="0"/>
    <cellStyle name="Normal 47 2 3 2 2 2 2" xfId="0"/>
    <cellStyle name="Normal 47 2 3 2 2 3" xfId="0"/>
    <cellStyle name="Normal 47 2 3 2 3" xfId="0"/>
    <cellStyle name="Normal 47 2 3 2 3 2" xfId="0"/>
    <cellStyle name="Normal 47 2 3 2 4" xfId="0"/>
    <cellStyle name="Normal 47 2 3 3" xfId="0"/>
    <cellStyle name="Normal 47 2 3 3 2" xfId="0"/>
    <cellStyle name="Normal 47 2 3 3 2 2" xfId="0"/>
    <cellStyle name="Normal 47 2 3 3 3" xfId="0"/>
    <cellStyle name="Normal 47 2 3 4" xfId="0"/>
    <cellStyle name="Normal 47 2 3 4 2" xfId="0"/>
    <cellStyle name="Normal 47 2 3 5" xfId="0"/>
    <cellStyle name="Normal 47 2 4" xfId="0"/>
    <cellStyle name="Normal 47 2 4 2" xfId="0"/>
    <cellStyle name="Normal 47 2 4 2 2" xfId="0"/>
    <cellStyle name="Normal 47 2 4 2 2 2" xfId="0"/>
    <cellStyle name="Normal 47 2 4 2 3" xfId="0"/>
    <cellStyle name="Normal 47 2 4 3" xfId="0"/>
    <cellStyle name="Normal 47 2 4 3 2" xfId="0"/>
    <cellStyle name="Normal 47 2 4 4" xfId="0"/>
    <cellStyle name="Normal 47 2 5" xfId="0"/>
    <cellStyle name="Normal 47 2 5 2" xfId="0"/>
    <cellStyle name="Normal 47 2 5 2 2" xfId="0"/>
    <cellStyle name="Normal 47 2 5 3" xfId="0"/>
    <cellStyle name="Normal 47 2 6" xfId="0"/>
    <cellStyle name="Normal 47 2 6 2" xfId="0"/>
    <cellStyle name="Normal 47 2 7" xfId="0"/>
    <cellStyle name="Normal 47 3" xfId="0"/>
    <cellStyle name="Normal 47 3 2" xfId="0"/>
    <cellStyle name="Normal 47 3 2 2" xfId="0"/>
    <cellStyle name="Normal 47 3 2 2 2" xfId="0"/>
    <cellStyle name="Normal 47 3 2 2 2 2" xfId="0"/>
    <cellStyle name="Normal 47 3 2 2 2 2 2" xfId="0"/>
    <cellStyle name="Normal 47 3 2 2 2 3" xfId="0"/>
    <cellStyle name="Normal 47 3 2 2 3" xfId="0"/>
    <cellStyle name="Normal 47 3 2 2 3 2" xfId="0"/>
    <cellStyle name="Normal 47 3 2 2 4" xfId="0"/>
    <cellStyle name="Normal 47 3 2 3" xfId="0"/>
    <cellStyle name="Normal 47 3 2 3 2" xfId="0"/>
    <cellStyle name="Normal 47 3 2 3 2 2" xfId="0"/>
    <cellStyle name="Normal 47 3 2 3 3" xfId="0"/>
    <cellStyle name="Normal 47 3 2 4" xfId="0"/>
    <cellStyle name="Normal 47 3 2 4 2" xfId="0"/>
    <cellStyle name="Normal 47 3 2 5" xfId="0"/>
    <cellStyle name="Normal 47 3 3" xfId="0"/>
    <cellStyle name="Normal 47 3 3 2" xfId="0"/>
    <cellStyle name="Normal 47 3 3 2 2" xfId="0"/>
    <cellStyle name="Normal 47 3 3 2 2 2" xfId="0"/>
    <cellStyle name="Normal 47 3 3 2 3" xfId="0"/>
    <cellStyle name="Normal 47 3 3 3" xfId="0"/>
    <cellStyle name="Normal 47 3 3 3 2" xfId="0"/>
    <cellStyle name="Normal 47 3 3 4" xfId="0"/>
    <cellStyle name="Normal 47 3 4" xfId="0"/>
    <cellStyle name="Normal 47 3 4 2" xfId="0"/>
    <cellStyle name="Normal 47 3 4 2 2" xfId="0"/>
    <cellStyle name="Normal 47 3 4 3" xfId="0"/>
    <cellStyle name="Normal 47 3 5" xfId="0"/>
    <cellStyle name="Normal 47 3 5 2" xfId="0"/>
    <cellStyle name="Normal 47 3 6" xfId="0"/>
    <cellStyle name="Normal 47 4" xfId="0"/>
    <cellStyle name="Normal 47 4 2" xfId="0"/>
    <cellStyle name="Normal 47 4 2 2" xfId="0"/>
    <cellStyle name="Normal 47 4 2 2 2" xfId="0"/>
    <cellStyle name="Normal 47 4 2 2 2 2" xfId="0"/>
    <cellStyle name="Normal 47 4 2 2 3" xfId="0"/>
    <cellStyle name="Normal 47 4 2 3" xfId="0"/>
    <cellStyle name="Normal 47 4 2 3 2" xfId="0"/>
    <cellStyle name="Normal 47 4 2 4" xfId="0"/>
    <cellStyle name="Normal 47 4 3" xfId="0"/>
    <cellStyle name="Normal 47 4 3 2" xfId="0"/>
    <cellStyle name="Normal 47 4 3 2 2" xfId="0"/>
    <cellStyle name="Normal 47 4 3 3" xfId="0"/>
    <cellStyle name="Normal 47 4 4" xfId="0"/>
    <cellStyle name="Normal 47 4 4 2" xfId="0"/>
    <cellStyle name="Normal 47 4 5" xfId="0"/>
    <cellStyle name="Normal 47 5" xfId="0"/>
    <cellStyle name="Normal 47 5 2" xfId="0"/>
    <cellStyle name="Normal 47 5 2 2" xfId="0"/>
    <cellStyle name="Normal 47 5 2 2 2" xfId="0"/>
    <cellStyle name="Normal 47 5 2 3" xfId="0"/>
    <cellStyle name="Normal 47 5 3" xfId="0"/>
    <cellStyle name="Normal 47 5 3 2" xfId="0"/>
    <cellStyle name="Normal 47 5 4" xfId="0"/>
    <cellStyle name="Normal 47 5 5" xfId="0"/>
    <cellStyle name="Normal 47 6" xfId="0"/>
    <cellStyle name="Normal 47 6 2" xfId="0"/>
    <cellStyle name="Normal 47 6 2 2" xfId="0"/>
    <cellStyle name="Normal 47 6 3" xfId="0"/>
    <cellStyle name="Normal 47 6 4" xfId="0"/>
    <cellStyle name="Normal 47 6 5" xfId="0"/>
    <cellStyle name="Normal 47 7" xfId="0"/>
    <cellStyle name="Normal 47 7 2" xfId="0"/>
    <cellStyle name="Normal 47 8" xfId="0"/>
    <cellStyle name="Normal 48" xfId="0"/>
    <cellStyle name="Normal 48 2" xfId="0"/>
    <cellStyle name="Normal 48 2 2" xfId="0"/>
    <cellStyle name="Normal 48 2 2 2" xfId="0"/>
    <cellStyle name="Normal 48 2 2 2 2" xfId="0"/>
    <cellStyle name="Normal 48 2 2 2 2 2" xfId="0"/>
    <cellStyle name="Normal 48 2 2 2 2 2 2" xfId="0"/>
    <cellStyle name="Normal 48 2 2 2 2 2 2 2" xfId="0"/>
    <cellStyle name="Normal 48 2 2 2 2 2 3" xfId="0"/>
    <cellStyle name="Normal 48 2 2 2 2 3" xfId="0"/>
    <cellStyle name="Normal 48 2 2 2 2 3 2" xfId="0"/>
    <cellStyle name="Normal 48 2 2 2 2 4" xfId="0"/>
    <cellStyle name="Normal 48 2 2 2 3" xfId="0"/>
    <cellStyle name="Normal 48 2 2 2 3 2" xfId="0"/>
    <cellStyle name="Normal 48 2 2 2 3 2 2" xfId="0"/>
    <cellStyle name="Normal 48 2 2 2 3 3" xfId="0"/>
    <cellStyle name="Normal 48 2 2 2 4" xfId="0"/>
    <cellStyle name="Normal 48 2 2 2 4 2" xfId="0"/>
    <cellStyle name="Normal 48 2 2 2 5" xfId="0"/>
    <cellStyle name="Normal 48 2 2 3" xfId="0"/>
    <cellStyle name="Normal 48 2 2 3 2" xfId="0"/>
    <cellStyle name="Normal 48 2 2 3 2 2" xfId="0"/>
    <cellStyle name="Normal 48 2 2 3 2 2 2" xfId="0"/>
    <cellStyle name="Normal 48 2 2 3 2 3" xfId="0"/>
    <cellStyle name="Normal 48 2 2 3 3" xfId="0"/>
    <cellStyle name="Normal 48 2 2 3 3 2" xfId="0"/>
    <cellStyle name="Normal 48 2 2 3 4" xfId="0"/>
    <cellStyle name="Normal 48 2 2 4" xfId="0"/>
    <cellStyle name="Normal 48 2 2 4 2" xfId="0"/>
    <cellStyle name="Normal 48 2 2 4 2 2" xfId="0"/>
    <cellStyle name="Normal 48 2 2 4 3" xfId="0"/>
    <cellStyle name="Normal 48 2 2 5" xfId="0"/>
    <cellStyle name="Normal 48 2 2 5 2" xfId="0"/>
    <cellStyle name="Normal 48 2 2 6" xfId="0"/>
    <cellStyle name="Normal 48 2 3" xfId="0"/>
    <cellStyle name="Normal 48 2 3 2" xfId="0"/>
    <cellStyle name="Normal 48 2 3 2 2" xfId="0"/>
    <cellStyle name="Normal 48 2 3 2 2 2" xfId="0"/>
    <cellStyle name="Normal 48 2 3 2 2 2 2" xfId="0"/>
    <cellStyle name="Normal 48 2 3 2 2 3" xfId="0"/>
    <cellStyle name="Normal 48 2 3 2 3" xfId="0"/>
    <cellStyle name="Normal 48 2 3 2 3 2" xfId="0"/>
    <cellStyle name="Normal 48 2 3 2 4" xfId="0"/>
    <cellStyle name="Normal 48 2 3 3" xfId="0"/>
    <cellStyle name="Normal 48 2 3 3 2" xfId="0"/>
    <cellStyle name="Normal 48 2 3 3 2 2" xfId="0"/>
    <cellStyle name="Normal 48 2 3 3 3" xfId="0"/>
    <cellStyle name="Normal 48 2 3 4" xfId="0"/>
    <cellStyle name="Normal 48 2 3 4 2" xfId="0"/>
    <cellStyle name="Normal 48 2 3 5" xfId="0"/>
    <cellStyle name="Normal 48 2 4" xfId="0"/>
    <cellStyle name="Normal 48 2 4 2" xfId="0"/>
    <cellStyle name="Normal 48 2 4 2 2" xfId="0"/>
    <cellStyle name="Normal 48 2 4 2 2 2" xfId="0"/>
    <cellStyle name="Normal 48 2 4 2 3" xfId="0"/>
    <cellStyle name="Normal 48 2 4 3" xfId="0"/>
    <cellStyle name="Normal 48 2 4 3 2" xfId="0"/>
    <cellStyle name="Normal 48 2 4 4" xfId="0"/>
    <cellStyle name="Normal 48 2 5" xfId="0"/>
    <cellStyle name="Normal 48 2 5 2" xfId="0"/>
    <cellStyle name="Normal 48 2 5 2 2" xfId="0"/>
    <cellStyle name="Normal 48 2 5 3" xfId="0"/>
    <cellStyle name="Normal 48 2 6" xfId="0"/>
    <cellStyle name="Normal 48 2 6 2" xfId="0"/>
    <cellStyle name="Normal 48 2 7" xfId="0"/>
    <cellStyle name="Normal 48 3" xfId="0"/>
    <cellStyle name="Normal 48 3 2" xfId="0"/>
    <cellStyle name="Normal 48 3 2 2" xfId="0"/>
    <cellStyle name="Normal 48 3 2 2 2" xfId="0"/>
    <cellStyle name="Normal 48 3 2 2 2 2" xfId="0"/>
    <cellStyle name="Normal 48 3 2 2 2 2 2" xfId="0"/>
    <cellStyle name="Normal 48 3 2 2 2 3" xfId="0"/>
    <cellStyle name="Normal 48 3 2 2 3" xfId="0"/>
    <cellStyle name="Normal 48 3 2 2 3 2" xfId="0"/>
    <cellStyle name="Normal 48 3 2 2 4" xfId="0"/>
    <cellStyle name="Normal 48 3 2 3" xfId="0"/>
    <cellStyle name="Normal 48 3 2 3 2" xfId="0"/>
    <cellStyle name="Normal 48 3 2 3 2 2" xfId="0"/>
    <cellStyle name="Normal 48 3 2 3 3" xfId="0"/>
    <cellStyle name="Normal 48 3 2 4" xfId="0"/>
    <cellStyle name="Normal 48 3 2 4 2" xfId="0"/>
    <cellStyle name="Normal 48 3 2 5" xfId="0"/>
    <cellStyle name="Normal 48 3 3" xfId="0"/>
    <cellStyle name="Normal 48 3 3 2" xfId="0"/>
    <cellStyle name="Normal 48 3 3 2 2" xfId="0"/>
    <cellStyle name="Normal 48 3 3 2 2 2" xfId="0"/>
    <cellStyle name="Normal 48 3 3 2 3" xfId="0"/>
    <cellStyle name="Normal 48 3 3 3" xfId="0"/>
    <cellStyle name="Normal 48 3 3 3 2" xfId="0"/>
    <cellStyle name="Normal 48 3 3 4" xfId="0"/>
    <cellStyle name="Normal 48 3 4" xfId="0"/>
    <cellStyle name="Normal 48 3 4 2" xfId="0"/>
    <cellStyle name="Normal 48 3 4 2 2" xfId="0"/>
    <cellStyle name="Normal 48 3 4 3" xfId="0"/>
    <cellStyle name="Normal 48 3 5" xfId="0"/>
    <cellStyle name="Normal 48 3 5 2" xfId="0"/>
    <cellStyle name="Normal 48 3 6" xfId="0"/>
    <cellStyle name="Normal 48 4" xfId="0"/>
    <cellStyle name="Normal 48 4 2" xfId="0"/>
    <cellStyle name="Normal 48 4 2 2" xfId="0"/>
    <cellStyle name="Normal 48 4 2 2 2" xfId="0"/>
    <cellStyle name="Normal 48 4 2 2 2 2" xfId="0"/>
    <cellStyle name="Normal 48 4 2 2 3" xfId="0"/>
    <cellStyle name="Normal 48 4 2 3" xfId="0"/>
    <cellStyle name="Normal 48 4 2 3 2" xfId="0"/>
    <cellStyle name="Normal 48 4 2 4" xfId="0"/>
    <cellStyle name="Normal 48 4 3" xfId="0"/>
    <cellStyle name="Normal 48 4 3 2" xfId="0"/>
    <cellStyle name="Normal 48 4 3 2 2" xfId="0"/>
    <cellStyle name="Normal 48 4 3 3" xfId="0"/>
    <cellStyle name="Normal 48 4 4" xfId="0"/>
    <cellStyle name="Normal 48 4 4 2" xfId="0"/>
    <cellStyle name="Normal 48 4 5" xfId="0"/>
    <cellStyle name="Normal 48 5" xfId="0"/>
    <cellStyle name="Normal 48 5 2" xfId="0"/>
    <cellStyle name="Normal 48 5 2 2" xfId="0"/>
    <cellStyle name="Normal 48 5 2 2 2" xfId="0"/>
    <cellStyle name="Normal 48 5 2 3" xfId="0"/>
    <cellStyle name="Normal 48 5 3" xfId="0"/>
    <cellStyle name="Normal 48 5 3 2" xfId="0"/>
    <cellStyle name="Normal 48 5 4" xfId="0"/>
    <cellStyle name="Normal 48 6" xfId="0"/>
    <cellStyle name="Normal 48 6 2" xfId="0"/>
    <cellStyle name="Normal 48 6 2 2" xfId="0"/>
    <cellStyle name="Normal 48 6 3" xfId="0"/>
    <cellStyle name="Normal 48 7" xfId="0"/>
    <cellStyle name="Normal 48 7 2" xfId="0"/>
    <cellStyle name="Normal 48 8" xfId="0"/>
    <cellStyle name="Normal 49" xfId="0"/>
    <cellStyle name="Normal 49 2" xfId="0"/>
    <cellStyle name="Normal 49 2 2" xfId="0"/>
    <cellStyle name="Normal 49 2 2 2" xfId="0"/>
    <cellStyle name="Normal 49 2 2 2 2" xfId="0"/>
    <cellStyle name="Normal 49 2 2 2 2 2" xfId="0"/>
    <cellStyle name="Normal 49 2 2 2 2 2 2" xfId="0"/>
    <cellStyle name="Normal 49 2 2 2 2 2 2 2" xfId="0"/>
    <cellStyle name="Normal 49 2 2 2 2 2 3" xfId="0"/>
    <cellStyle name="Normal 49 2 2 2 2 3" xfId="0"/>
    <cellStyle name="Normal 49 2 2 2 2 3 2" xfId="0"/>
    <cellStyle name="Normal 49 2 2 2 2 4" xfId="0"/>
    <cellStyle name="Normal 49 2 2 2 3" xfId="0"/>
    <cellStyle name="Normal 49 2 2 2 3 2" xfId="0"/>
    <cellStyle name="Normal 49 2 2 2 3 2 2" xfId="0"/>
    <cellStyle name="Normal 49 2 2 2 3 3" xfId="0"/>
    <cellStyle name="Normal 49 2 2 2 4" xfId="0"/>
    <cellStyle name="Normal 49 2 2 2 4 2" xfId="0"/>
    <cellStyle name="Normal 49 2 2 2 5" xfId="0"/>
    <cellStyle name="Normal 49 2 2 3" xfId="0"/>
    <cellStyle name="Normal 49 2 2 3 2" xfId="0"/>
    <cellStyle name="Normal 49 2 2 3 2 2" xfId="0"/>
    <cellStyle name="Normal 49 2 2 3 2 2 2" xfId="0"/>
    <cellStyle name="Normal 49 2 2 3 2 3" xfId="0"/>
    <cellStyle name="Normal 49 2 2 3 3" xfId="0"/>
    <cellStyle name="Normal 49 2 2 3 3 2" xfId="0"/>
    <cellStyle name="Normal 49 2 2 3 4" xfId="0"/>
    <cellStyle name="Normal 49 2 2 4" xfId="0"/>
    <cellStyle name="Normal 49 2 2 4 2" xfId="0"/>
    <cellStyle name="Normal 49 2 2 4 2 2" xfId="0"/>
    <cellStyle name="Normal 49 2 2 4 3" xfId="0"/>
    <cellStyle name="Normal 49 2 2 5" xfId="0"/>
    <cellStyle name="Normal 49 2 2 5 2" xfId="0"/>
    <cellStyle name="Normal 49 2 2 6" xfId="0"/>
    <cellStyle name="Normal 49 2 3" xfId="0"/>
    <cellStyle name="Normal 49 2 3 2" xfId="0"/>
    <cellStyle name="Normal 49 2 3 2 2" xfId="0"/>
    <cellStyle name="Normal 49 2 3 2 2 2" xfId="0"/>
    <cellStyle name="Normal 49 2 3 2 2 2 2" xfId="0"/>
    <cellStyle name="Normal 49 2 3 2 2 3" xfId="0"/>
    <cellStyle name="Normal 49 2 3 2 3" xfId="0"/>
    <cellStyle name="Normal 49 2 3 2 3 2" xfId="0"/>
    <cellStyle name="Normal 49 2 3 2 4" xfId="0"/>
    <cellStyle name="Normal 49 2 3 3" xfId="0"/>
    <cellStyle name="Normal 49 2 3 3 2" xfId="0"/>
    <cellStyle name="Normal 49 2 3 3 2 2" xfId="0"/>
    <cellStyle name="Normal 49 2 3 3 3" xfId="0"/>
    <cellStyle name="Normal 49 2 3 4" xfId="0"/>
    <cellStyle name="Normal 49 2 3 4 2" xfId="0"/>
    <cellStyle name="Normal 49 2 3 5" xfId="0"/>
    <cellStyle name="Normal 49 2 4" xfId="0"/>
    <cellStyle name="Normal 49 2 4 2" xfId="0"/>
    <cellStyle name="Normal 49 2 4 2 2" xfId="0"/>
    <cellStyle name="Normal 49 2 4 2 2 2" xfId="0"/>
    <cellStyle name="Normal 49 2 4 2 3" xfId="0"/>
    <cellStyle name="Normal 49 2 4 3" xfId="0"/>
    <cellStyle name="Normal 49 2 4 3 2" xfId="0"/>
    <cellStyle name="Normal 49 2 4 4" xfId="0"/>
    <cellStyle name="Normal 49 2 5" xfId="0"/>
    <cellStyle name="Normal 49 2 5 2" xfId="0"/>
    <cellStyle name="Normal 49 2 5 2 2" xfId="0"/>
    <cellStyle name="Normal 49 2 5 3" xfId="0"/>
    <cellStyle name="Normal 49 2 6" xfId="0"/>
    <cellStyle name="Normal 49 2 6 2" xfId="0"/>
    <cellStyle name="Normal 49 2 7" xfId="0"/>
    <cellStyle name="Normal 49 3" xfId="0"/>
    <cellStyle name="Normal 49 3 2" xfId="0"/>
    <cellStyle name="Normal 49 3 2 2" xfId="0"/>
    <cellStyle name="Normal 49 3 2 2 2" xfId="0"/>
    <cellStyle name="Normal 49 3 2 2 2 2" xfId="0"/>
    <cellStyle name="Normal 49 3 2 2 2 2 2" xfId="0"/>
    <cellStyle name="Normal 49 3 2 2 2 3" xfId="0"/>
    <cellStyle name="Normal 49 3 2 2 3" xfId="0"/>
    <cellStyle name="Normal 49 3 2 2 3 2" xfId="0"/>
    <cellStyle name="Normal 49 3 2 2 4" xfId="0"/>
    <cellStyle name="Normal 49 3 2 3" xfId="0"/>
    <cellStyle name="Normal 49 3 2 3 2" xfId="0"/>
    <cellStyle name="Normal 49 3 2 3 2 2" xfId="0"/>
    <cellStyle name="Normal 49 3 2 3 3" xfId="0"/>
    <cellStyle name="Normal 49 3 2 4" xfId="0"/>
    <cellStyle name="Normal 49 3 2 4 2" xfId="0"/>
    <cellStyle name="Normal 49 3 2 5" xfId="0"/>
    <cellStyle name="Normal 49 3 3" xfId="0"/>
    <cellStyle name="Normal 49 3 3 2" xfId="0"/>
    <cellStyle name="Normal 49 3 3 2 2" xfId="0"/>
    <cellStyle name="Normal 49 3 3 2 2 2" xfId="0"/>
    <cellStyle name="Normal 49 3 3 2 3" xfId="0"/>
    <cellStyle name="Normal 49 3 3 3" xfId="0"/>
    <cellStyle name="Normal 49 3 3 3 2" xfId="0"/>
    <cellStyle name="Normal 49 3 3 4" xfId="0"/>
    <cellStyle name="Normal 49 3 4" xfId="0"/>
    <cellStyle name="Normal 49 3 4 2" xfId="0"/>
    <cellStyle name="Normal 49 3 4 2 2" xfId="0"/>
    <cellStyle name="Normal 49 3 4 3" xfId="0"/>
    <cellStyle name="Normal 49 3 5" xfId="0"/>
    <cellStyle name="Normal 49 3 5 2" xfId="0"/>
    <cellStyle name="Normal 49 3 6" xfId="0"/>
    <cellStyle name="Normal 49 4" xfId="0"/>
    <cellStyle name="Normal 49 4 2" xfId="0"/>
    <cellStyle name="Normal 49 4 2 2" xfId="0"/>
    <cellStyle name="Normal 49 4 2 2 2" xfId="0"/>
    <cellStyle name="Normal 49 4 2 2 2 2" xfId="0"/>
    <cellStyle name="Normal 49 4 2 2 3" xfId="0"/>
    <cellStyle name="Normal 49 4 2 3" xfId="0"/>
    <cellStyle name="Normal 49 4 2 3 2" xfId="0"/>
    <cellStyle name="Normal 49 4 2 4" xfId="0"/>
    <cellStyle name="Normal 49 4 3" xfId="0"/>
    <cellStyle name="Normal 49 4 3 2" xfId="0"/>
    <cellStyle name="Normal 49 4 3 2 2" xfId="0"/>
    <cellStyle name="Normal 49 4 3 3" xfId="0"/>
    <cellStyle name="Normal 49 4 4" xfId="0"/>
    <cellStyle name="Normal 49 4 4 2" xfId="0"/>
    <cellStyle name="Normal 49 4 5" xfId="0"/>
    <cellStyle name="Normal 49 5" xfId="0"/>
    <cellStyle name="Normal 49 5 2" xfId="0"/>
    <cellStyle name="Normal 49 5 2 2" xfId="0"/>
    <cellStyle name="Normal 49 5 2 2 2" xfId="0"/>
    <cellStyle name="Normal 49 5 2 3" xfId="0"/>
    <cellStyle name="Normal 49 5 3" xfId="0"/>
    <cellStyle name="Normal 49 5 3 2" xfId="0"/>
    <cellStyle name="Normal 49 5 4" xfId="0"/>
    <cellStyle name="Normal 49 6" xfId="0"/>
    <cellStyle name="Normal 49 6 2" xfId="0"/>
    <cellStyle name="Normal 49 6 2 2" xfId="0"/>
    <cellStyle name="Normal 49 6 3" xfId="0"/>
    <cellStyle name="Normal 49 7" xfId="0"/>
    <cellStyle name="Normal 49 7 2" xfId="0"/>
    <cellStyle name="Normal 49 8" xfId="0"/>
    <cellStyle name="Normal 5" xfId="0"/>
    <cellStyle name="Normal 5 10" xfId="0"/>
    <cellStyle name="Normal 5 10 2" xfId="0"/>
    <cellStyle name="Normal 5 11" xfId="0"/>
    <cellStyle name="Normal 5 12" xfId="0"/>
    <cellStyle name="Normal 5 13" xfId="0"/>
    <cellStyle name="Normal 5 14" xfId="0"/>
    <cellStyle name="Normal 5 2" xfId="0"/>
    <cellStyle name="Normal 5 2 2" xfId="0"/>
    <cellStyle name="Normal 5 2 2 2" xfId="0"/>
    <cellStyle name="Normal 5 2 2 2 2" xfId="0"/>
    <cellStyle name="Normal 5 2 2 2 2 2" xfId="0"/>
    <cellStyle name="Normal 5 2 2 2 2 2 2" xfId="0"/>
    <cellStyle name="Normal 5 2 2 2 2 2 2 2" xfId="0"/>
    <cellStyle name="Normal 5 2 2 2 2 2 2 2 2" xfId="0"/>
    <cellStyle name="Normal 5 2 2 2 2 2 2 2 2 2" xfId="0"/>
    <cellStyle name="Normal 5 2 2 2 2 2 2 2 3" xfId="0"/>
    <cellStyle name="Normal 5 2 2 2 2 2 2 3" xfId="0"/>
    <cellStyle name="Normal 5 2 2 2 2 2 2 3 2" xfId="0"/>
    <cellStyle name="Normal 5 2 2 2 2 2 2 4" xfId="0"/>
    <cellStyle name="Normal 5 2 2 2 2 2 3" xfId="0"/>
    <cellStyle name="Normal 5 2 2 2 2 2 3 2" xfId="0"/>
    <cellStyle name="Normal 5 2 2 2 2 2 3 2 2" xfId="0"/>
    <cellStyle name="Normal 5 2 2 2 2 2 3 3" xfId="0"/>
    <cellStyle name="Normal 5 2 2 2 2 2 4" xfId="0"/>
    <cellStyle name="Normal 5 2 2 2 2 2 4 2" xfId="0"/>
    <cellStyle name="Normal 5 2 2 2 2 2 5" xfId="0"/>
    <cellStyle name="Normal 5 2 2 2 2 3" xfId="0"/>
    <cellStyle name="Normal 5 2 2 2 2 3 2" xfId="0"/>
    <cellStyle name="Normal 5 2 2 2 2 3 2 2" xfId="0"/>
    <cellStyle name="Normal 5 2 2 2 2 3 2 2 2" xfId="0"/>
    <cellStyle name="Normal 5 2 2 2 2 3 2 3" xfId="0"/>
    <cellStyle name="Normal 5 2 2 2 2 3 3" xfId="0"/>
    <cellStyle name="Normal 5 2 2 2 2 3 3 2" xfId="0"/>
    <cellStyle name="Normal 5 2 2 2 2 3 4" xfId="0"/>
    <cellStyle name="Normal 5 2 2 2 2 4" xfId="0"/>
    <cellStyle name="Normal 5 2 2 2 2 4 2" xfId="0"/>
    <cellStyle name="Normal 5 2 2 2 2 4 2 2" xfId="0"/>
    <cellStyle name="Normal 5 2 2 2 2 4 3" xfId="0"/>
    <cellStyle name="Normal 5 2 2 2 2 5" xfId="0"/>
    <cellStyle name="Normal 5 2 2 2 2 5 2" xfId="0"/>
    <cellStyle name="Normal 5 2 2 2 2 6" xfId="0"/>
    <cellStyle name="Normal 5 2 2 2 3" xfId="0"/>
    <cellStyle name="Normal 5 2 2 2 3 2" xfId="0"/>
    <cellStyle name="Normal 5 2 2 2 3 2 2" xfId="0"/>
    <cellStyle name="Normal 5 2 2 2 3 2 2 2" xfId="0"/>
    <cellStyle name="Normal 5 2 2 2 3 2 2 2 2" xfId="0"/>
    <cellStyle name="Normal 5 2 2 2 3 2 2 3" xfId="0"/>
    <cellStyle name="Normal 5 2 2 2 3 2 3" xfId="0"/>
    <cellStyle name="Normal 5 2 2 2 3 2 3 2" xfId="0"/>
    <cellStyle name="Normal 5 2 2 2 3 2 4" xfId="0"/>
    <cellStyle name="Normal 5 2 2 2 3 3" xfId="0"/>
    <cellStyle name="Normal 5 2 2 2 3 3 2" xfId="0"/>
    <cellStyle name="Normal 5 2 2 2 3 3 2 2" xfId="0"/>
    <cellStyle name="Normal 5 2 2 2 3 3 3" xfId="0"/>
    <cellStyle name="Normal 5 2 2 2 3 4" xfId="0"/>
    <cellStyle name="Normal 5 2 2 2 3 4 2" xfId="0"/>
    <cellStyle name="Normal 5 2 2 2 3 5" xfId="0"/>
    <cellStyle name="Normal 5 2 2 2 4" xfId="0"/>
    <cellStyle name="Normal 5 2 2 2 4 2" xfId="0"/>
    <cellStyle name="Normal 5 2 2 2 4 2 2" xfId="0"/>
    <cellStyle name="Normal 5 2 2 2 4 2 2 2" xfId="0"/>
    <cellStyle name="Normal 5 2 2 2 4 2 3" xfId="0"/>
    <cellStyle name="Normal 5 2 2 2 4 3" xfId="0"/>
    <cellStyle name="Normal 5 2 2 2 4 3 2" xfId="0"/>
    <cellStyle name="Normal 5 2 2 2 4 4" xfId="0"/>
    <cellStyle name="Normal 5 2 2 2 5" xfId="0"/>
    <cellStyle name="Normal 5 2 2 2 5 2" xfId="0"/>
    <cellStyle name="Normal 5 2 2 2 5 2 2" xfId="0"/>
    <cellStyle name="Normal 5 2 2 2 5 3" xfId="0"/>
    <cellStyle name="Normal 5 2 2 2 6" xfId="0"/>
    <cellStyle name="Normal 5 2 2 2 6 2" xfId="0"/>
    <cellStyle name="Normal 5 2 2 2 7" xfId="0"/>
    <cellStyle name="Normal 5 2 2 3" xfId="0"/>
    <cellStyle name="Normal 5 2 2 3 2" xfId="0"/>
    <cellStyle name="Normal 5 2 2 3 2 2" xfId="0"/>
    <cellStyle name="Normal 5 2 2 3 2 2 2" xfId="0"/>
    <cellStyle name="Normal 5 2 2 3 2 2 2 2" xfId="0"/>
    <cellStyle name="Normal 5 2 2 3 2 2 2 2 2" xfId="0"/>
    <cellStyle name="Normal 5 2 2 3 2 2 2 3" xfId="0"/>
    <cellStyle name="Normal 5 2 2 3 2 2 3" xfId="0"/>
    <cellStyle name="Normal 5 2 2 3 2 2 3 2" xfId="0"/>
    <cellStyle name="Normal 5 2 2 3 2 2 4" xfId="0"/>
    <cellStyle name="Normal 5 2 2 3 2 3" xfId="0"/>
    <cellStyle name="Normal 5 2 2 3 2 3 2" xfId="0"/>
    <cellStyle name="Normal 5 2 2 3 2 3 2 2" xfId="0"/>
    <cellStyle name="Normal 5 2 2 3 2 3 3" xfId="0"/>
    <cellStyle name="Normal 5 2 2 3 2 4" xfId="0"/>
    <cellStyle name="Normal 5 2 2 3 2 4 2" xfId="0"/>
    <cellStyle name="Normal 5 2 2 3 2 5" xfId="0"/>
    <cellStyle name="Normal 5 2 2 3 3" xfId="0"/>
    <cellStyle name="Normal 5 2 2 3 3 2" xfId="0"/>
    <cellStyle name="Normal 5 2 2 3 3 2 2" xfId="0"/>
    <cellStyle name="Normal 5 2 2 3 3 2 2 2" xfId="0"/>
    <cellStyle name="Normal 5 2 2 3 3 2 3" xfId="0"/>
    <cellStyle name="Normal 5 2 2 3 3 3" xfId="0"/>
    <cellStyle name="Normal 5 2 2 3 3 3 2" xfId="0"/>
    <cellStyle name="Normal 5 2 2 3 3 4" xfId="0"/>
    <cellStyle name="Normal 5 2 2 3 4" xfId="0"/>
    <cellStyle name="Normal 5 2 2 3 4 2" xfId="0"/>
    <cellStyle name="Normal 5 2 2 3 4 2 2" xfId="0"/>
    <cellStyle name="Normal 5 2 2 3 4 3" xfId="0"/>
    <cellStyle name="Normal 5 2 2 3 5" xfId="0"/>
    <cellStyle name="Normal 5 2 2 3 5 2" xfId="0"/>
    <cellStyle name="Normal 5 2 2 3 6" xfId="0"/>
    <cellStyle name="Normal 5 2 2 4" xfId="0"/>
    <cellStyle name="Normal 5 2 2 4 2" xfId="0"/>
    <cellStyle name="Normal 5 2 2 4 2 2" xfId="0"/>
    <cellStyle name="Normal 5 2 2 4 2 2 2" xfId="0"/>
    <cellStyle name="Normal 5 2 2 4 2 2 2 2" xfId="0"/>
    <cellStyle name="Normal 5 2 2 4 2 2 3" xfId="0"/>
    <cellStyle name="Normal 5 2 2 4 2 3" xfId="0"/>
    <cellStyle name="Normal 5 2 2 4 2 3 2" xfId="0"/>
    <cellStyle name="Normal 5 2 2 4 2 4" xfId="0"/>
    <cellStyle name="Normal 5 2 2 4 3" xfId="0"/>
    <cellStyle name="Normal 5 2 2 4 3 2" xfId="0"/>
    <cellStyle name="Normal 5 2 2 4 3 2 2" xfId="0"/>
    <cellStyle name="Normal 5 2 2 4 3 3" xfId="0"/>
    <cellStyle name="Normal 5 2 2 4 4" xfId="0"/>
    <cellStyle name="Normal 5 2 2 4 4 2" xfId="0"/>
    <cellStyle name="Normal 5 2 2 4 5" xfId="0"/>
    <cellStyle name="Normal 5 2 2 5" xfId="0"/>
    <cellStyle name="Normal 5 2 2 5 2" xfId="0"/>
    <cellStyle name="Normal 5 2 2 5 2 2" xfId="0"/>
    <cellStyle name="Normal 5 2 2 5 2 2 2" xfId="0"/>
    <cellStyle name="Normal 5 2 2 5 2 3" xfId="0"/>
    <cellStyle name="Normal 5 2 2 5 3" xfId="0"/>
    <cellStyle name="Normal 5 2 2 5 3 2" xfId="0"/>
    <cellStyle name="Normal 5 2 2 5 4" xfId="0"/>
    <cellStyle name="Normal 5 2 2 6" xfId="0"/>
    <cellStyle name="Normal 5 2 2 6 2" xfId="0"/>
    <cellStyle name="Normal 5 2 2 6 2 2" xfId="0"/>
    <cellStyle name="Normal 5 2 2 6 3" xfId="0"/>
    <cellStyle name="Normal 5 2 2 7" xfId="0"/>
    <cellStyle name="Normal 5 2 2 7 2" xfId="0"/>
    <cellStyle name="Normal 5 2 2 8" xfId="0"/>
    <cellStyle name="Normal 5 2 3" xfId="0"/>
    <cellStyle name="Normal 5 2 3 2" xfId="0"/>
    <cellStyle name="Normal 5 2 3 2 2" xfId="0"/>
    <cellStyle name="Normal 5 2 3 2 2 2" xfId="0"/>
    <cellStyle name="Normal 5 2 3 2 2 2 2" xfId="0"/>
    <cellStyle name="Normal 5 2 3 2 2 2 2 2" xfId="0"/>
    <cellStyle name="Normal 5 2 3 2 2 2 2 2 2" xfId="0"/>
    <cellStyle name="Normal 5 2 3 2 2 2 2 3" xfId="0"/>
    <cellStyle name="Normal 5 2 3 2 2 2 3" xfId="0"/>
    <cellStyle name="Normal 5 2 3 2 2 2 3 2" xfId="0"/>
    <cellStyle name="Normal 5 2 3 2 2 2 4" xfId="0"/>
    <cellStyle name="Normal 5 2 3 2 2 3" xfId="0"/>
    <cellStyle name="Normal 5 2 3 2 2 3 2" xfId="0"/>
    <cellStyle name="Normal 5 2 3 2 2 3 2 2" xfId="0"/>
    <cellStyle name="Normal 5 2 3 2 2 3 3" xfId="0"/>
    <cellStyle name="Normal 5 2 3 2 2 4" xfId="0"/>
    <cellStyle name="Normal 5 2 3 2 2 4 2" xfId="0"/>
    <cellStyle name="Normal 5 2 3 2 2 5" xfId="0"/>
    <cellStyle name="Normal 5 2 3 2 3" xfId="0"/>
    <cellStyle name="Normal 5 2 3 2 3 2" xfId="0"/>
    <cellStyle name="Normal 5 2 3 2 3 2 2" xfId="0"/>
    <cellStyle name="Normal 5 2 3 2 3 2 2 2" xfId="0"/>
    <cellStyle name="Normal 5 2 3 2 3 2 3" xfId="0"/>
    <cellStyle name="Normal 5 2 3 2 3 3" xfId="0"/>
    <cellStyle name="Normal 5 2 3 2 3 3 2" xfId="0"/>
    <cellStyle name="Normal 5 2 3 2 3 4" xfId="0"/>
    <cellStyle name="Normal 5 2 3 2 4" xfId="0"/>
    <cellStyle name="Normal 5 2 3 2 4 2" xfId="0"/>
    <cellStyle name="Normal 5 2 3 2 4 2 2" xfId="0"/>
    <cellStyle name="Normal 5 2 3 2 4 3" xfId="0"/>
    <cellStyle name="Normal 5 2 3 2 5" xfId="0"/>
    <cellStyle name="Normal 5 2 3 2 5 2" xfId="0"/>
    <cellStyle name="Normal 5 2 3 2 6" xfId="0"/>
    <cellStyle name="Normal 5 2 3 3" xfId="0"/>
    <cellStyle name="Normal 5 2 3 3 2" xfId="0"/>
    <cellStyle name="Normal 5 2 3 3 2 2" xfId="0"/>
    <cellStyle name="Normal 5 2 3 3 2 2 2" xfId="0"/>
    <cellStyle name="Normal 5 2 3 3 2 2 2 2" xfId="0"/>
    <cellStyle name="Normal 5 2 3 3 2 2 3" xfId="0"/>
    <cellStyle name="Normal 5 2 3 3 2 3" xfId="0"/>
    <cellStyle name="Normal 5 2 3 3 2 3 2" xfId="0"/>
    <cellStyle name="Normal 5 2 3 3 2 4" xfId="0"/>
    <cellStyle name="Normal 5 2 3 3 3" xfId="0"/>
    <cellStyle name="Normal 5 2 3 3 3 2" xfId="0"/>
    <cellStyle name="Normal 5 2 3 3 3 2 2" xfId="0"/>
    <cellStyle name="Normal 5 2 3 3 3 3" xfId="0"/>
    <cellStyle name="Normal 5 2 3 3 4" xfId="0"/>
    <cellStyle name="Normal 5 2 3 3 4 2" xfId="0"/>
    <cellStyle name="Normal 5 2 3 3 5" xfId="0"/>
    <cellStyle name="Normal 5 2 3 4" xfId="0"/>
    <cellStyle name="Normal 5 2 3 4 2" xfId="0"/>
    <cellStyle name="Normal 5 2 3 4 2 2" xfId="0"/>
    <cellStyle name="Normal 5 2 3 4 2 2 2" xfId="0"/>
    <cellStyle name="Normal 5 2 3 4 2 3" xfId="0"/>
    <cellStyle name="Normal 5 2 3 4 3" xfId="0"/>
    <cellStyle name="Normal 5 2 3 4 3 2" xfId="0"/>
    <cellStyle name="Normal 5 2 3 4 4" xfId="0"/>
    <cellStyle name="Normal 5 2 3 5" xfId="0"/>
    <cellStyle name="Normal 5 2 3 5 2" xfId="0"/>
    <cellStyle name="Normal 5 2 3 5 2 2" xfId="0"/>
    <cellStyle name="Normal 5 2 3 5 3" xfId="0"/>
    <cellStyle name="Normal 5 2 3 6" xfId="0"/>
    <cellStyle name="Normal 5 2 3 6 2" xfId="0"/>
    <cellStyle name="Normal 5 2 3 7" xfId="0"/>
    <cellStyle name="Normal 5 2 4" xfId="0"/>
    <cellStyle name="Normal 5 2 4 2" xfId="0"/>
    <cellStyle name="Normal 5 2 4 2 2" xfId="0"/>
    <cellStyle name="Normal 5 2 4 2 2 2" xfId="0"/>
    <cellStyle name="Normal 5 2 4 2 2 2 2" xfId="0"/>
    <cellStyle name="Normal 5 2 4 2 2 2 2 2" xfId="0"/>
    <cellStyle name="Normal 5 2 4 2 2 2 3" xfId="0"/>
    <cellStyle name="Normal 5 2 4 2 2 3" xfId="0"/>
    <cellStyle name="Normal 5 2 4 2 2 3 2" xfId="0"/>
    <cellStyle name="Normal 5 2 4 2 2 4" xfId="0"/>
    <cellStyle name="Normal 5 2 4 2 3" xfId="0"/>
    <cellStyle name="Normal 5 2 4 2 3 2" xfId="0"/>
    <cellStyle name="Normal 5 2 4 2 3 2 2" xfId="0"/>
    <cellStyle name="Normal 5 2 4 2 3 3" xfId="0"/>
    <cellStyle name="Normal 5 2 4 2 4" xfId="0"/>
    <cellStyle name="Normal 5 2 4 2 4 2" xfId="0"/>
    <cellStyle name="Normal 5 2 4 2 5" xfId="0"/>
    <cellStyle name="Normal 5 2 4 3" xfId="0"/>
    <cellStyle name="Normal 5 2 4 3 2" xfId="0"/>
    <cellStyle name="Normal 5 2 4 3 2 2" xfId="0"/>
    <cellStyle name="Normal 5 2 4 3 2 2 2" xfId="0"/>
    <cellStyle name="Normal 5 2 4 3 2 3" xfId="0"/>
    <cellStyle name="Normal 5 2 4 3 3" xfId="0"/>
    <cellStyle name="Normal 5 2 4 3 3 2" xfId="0"/>
    <cellStyle name="Normal 5 2 4 3 4" xfId="0"/>
    <cellStyle name="Normal 5 2 4 4" xfId="0"/>
    <cellStyle name="Normal 5 2 4 4 2" xfId="0"/>
    <cellStyle name="Normal 5 2 4 4 2 2" xfId="0"/>
    <cellStyle name="Normal 5 2 4 4 3" xfId="0"/>
    <cellStyle name="Normal 5 2 4 5" xfId="0"/>
    <cellStyle name="Normal 5 2 4 5 2" xfId="0"/>
    <cellStyle name="Normal 5 2 4 6" xfId="0"/>
    <cellStyle name="Normal 5 2 5" xfId="0"/>
    <cellStyle name="Normal 5 2 5 2" xfId="0"/>
    <cellStyle name="Normal 5 2 5 2 2" xfId="0"/>
    <cellStyle name="Normal 5 2 5 2 2 2" xfId="0"/>
    <cellStyle name="Normal 5 2 5 2 2 2 2" xfId="0"/>
    <cellStyle name="Normal 5 2 5 2 2 3" xfId="0"/>
    <cellStyle name="Normal 5 2 5 2 3" xfId="0"/>
    <cellStyle name="Normal 5 2 5 2 3 2" xfId="0"/>
    <cellStyle name="Normal 5 2 5 2 4" xfId="0"/>
    <cellStyle name="Normal 5 2 5 3" xfId="0"/>
    <cellStyle name="Normal 5 2 5 3 2" xfId="0"/>
    <cellStyle name="Normal 5 2 5 3 2 2" xfId="0"/>
    <cellStyle name="Normal 5 2 5 3 3" xfId="0"/>
    <cellStyle name="Normal 5 2 5 4" xfId="0"/>
    <cellStyle name="Normal 5 2 5 4 2" xfId="0"/>
    <cellStyle name="Normal 5 2 5 5" xfId="0"/>
    <cellStyle name="Normal 5 2 6" xfId="0"/>
    <cellStyle name="Normal 5 2 6 2" xfId="0"/>
    <cellStyle name="Normal 5 2 6 2 2" xfId="0"/>
    <cellStyle name="Normal 5 2 6 2 2 2" xfId="0"/>
    <cellStyle name="Normal 5 2 6 2 3" xfId="0"/>
    <cellStyle name="Normal 5 2 6 3" xfId="0"/>
    <cellStyle name="Normal 5 2 6 3 2" xfId="0"/>
    <cellStyle name="Normal 5 2 6 4" xfId="0"/>
    <cellStyle name="Normal 5 2 7" xfId="0"/>
    <cellStyle name="Normal 5 2 7 2" xfId="0"/>
    <cellStyle name="Normal 5 2 7 2 2" xfId="0"/>
    <cellStyle name="Normal 5 2 7 3" xfId="0"/>
    <cellStyle name="Normal 5 2 8" xfId="0"/>
    <cellStyle name="Normal 5 2 8 2" xfId="0"/>
    <cellStyle name="Normal 5 2 9" xfId="0"/>
    <cellStyle name="Normal 5 3" xfId="0"/>
    <cellStyle name="Normal 5 3 2" xfId="0"/>
    <cellStyle name="Normal 5 3 2 2" xfId="0"/>
    <cellStyle name="Normal 5 3 2 2 2" xfId="0"/>
    <cellStyle name="Normal 5 3 2 2 2 2" xfId="0"/>
    <cellStyle name="Normal 5 3 2 2 2 2 2" xfId="0"/>
    <cellStyle name="Normal 5 3 2 2 2 2 2 2" xfId="0"/>
    <cellStyle name="Normal 5 3 2 2 2 2 2 2 2" xfId="0"/>
    <cellStyle name="Normal 5 3 2 2 2 2 2 3" xfId="0"/>
    <cellStyle name="Normal 5 3 2 2 2 2 3" xfId="0"/>
    <cellStyle name="Normal 5 3 2 2 2 2 3 2" xfId="0"/>
    <cellStyle name="Normal 5 3 2 2 2 2 4" xfId="0"/>
    <cellStyle name="Normal 5 3 2 2 2 3" xfId="0"/>
    <cellStyle name="Normal 5 3 2 2 2 3 2" xfId="0"/>
    <cellStyle name="Normal 5 3 2 2 2 3 2 2" xfId="0"/>
    <cellStyle name="Normal 5 3 2 2 2 3 3" xfId="0"/>
    <cellStyle name="Normal 5 3 2 2 2 4" xfId="0"/>
    <cellStyle name="Normal 5 3 2 2 2 4 2" xfId="0"/>
    <cellStyle name="Normal 5 3 2 2 2 5" xfId="0"/>
    <cellStyle name="Normal 5 3 2 2 3" xfId="0"/>
    <cellStyle name="Normal 5 3 2 2 3 2" xfId="0"/>
    <cellStyle name="Normal 5 3 2 2 3 2 2" xfId="0"/>
    <cellStyle name="Normal 5 3 2 2 3 2 2 2" xfId="0"/>
    <cellStyle name="Normal 5 3 2 2 3 2 3" xfId="0"/>
    <cellStyle name="Normal 5 3 2 2 3 3" xfId="0"/>
    <cellStyle name="Normal 5 3 2 2 3 3 2" xfId="0"/>
    <cellStyle name="Normal 5 3 2 2 3 4" xfId="0"/>
    <cellStyle name="Normal 5 3 2 2 4" xfId="0"/>
    <cellStyle name="Normal 5 3 2 2 4 2" xfId="0"/>
    <cellStyle name="Normal 5 3 2 2 4 2 2" xfId="0"/>
    <cellStyle name="Normal 5 3 2 2 4 3" xfId="0"/>
    <cellStyle name="Normal 5 3 2 2 5" xfId="0"/>
    <cellStyle name="Normal 5 3 2 2 5 2" xfId="0"/>
    <cellStyle name="Normal 5 3 2 2 6" xfId="0"/>
    <cellStyle name="Normal 5 3 2 3" xfId="0"/>
    <cellStyle name="Normal 5 3 2 3 2" xfId="0"/>
    <cellStyle name="Normal 5 3 2 3 2 2" xfId="0"/>
    <cellStyle name="Normal 5 3 2 3 2 2 2" xfId="0"/>
    <cellStyle name="Normal 5 3 2 3 2 2 2 2" xfId="0"/>
    <cellStyle name="Normal 5 3 2 3 2 2 3" xfId="0"/>
    <cellStyle name="Normal 5 3 2 3 2 3" xfId="0"/>
    <cellStyle name="Normal 5 3 2 3 2 3 2" xfId="0"/>
    <cellStyle name="Normal 5 3 2 3 2 4" xfId="0"/>
    <cellStyle name="Normal 5 3 2 3 3" xfId="0"/>
    <cellStyle name="Normal 5 3 2 3 3 2" xfId="0"/>
    <cellStyle name="Normal 5 3 2 3 3 2 2" xfId="0"/>
    <cellStyle name="Normal 5 3 2 3 3 3" xfId="0"/>
    <cellStyle name="Normal 5 3 2 3 4" xfId="0"/>
    <cellStyle name="Normal 5 3 2 3 4 2" xfId="0"/>
    <cellStyle name="Normal 5 3 2 3 5" xfId="0"/>
    <cellStyle name="Normal 5 3 2 4" xfId="0"/>
    <cellStyle name="Normal 5 3 2 4 2" xfId="0"/>
    <cellStyle name="Normal 5 3 2 4 2 2" xfId="0"/>
    <cellStyle name="Normal 5 3 2 4 2 2 2" xfId="0"/>
    <cellStyle name="Normal 5 3 2 4 2 3" xfId="0"/>
    <cellStyle name="Normal 5 3 2 4 3" xfId="0"/>
    <cellStyle name="Normal 5 3 2 4 3 2" xfId="0"/>
    <cellStyle name="Normal 5 3 2 4 4" xfId="0"/>
    <cellStyle name="Normal 5 3 2 5" xfId="0"/>
    <cellStyle name="Normal 5 3 2 5 2" xfId="0"/>
    <cellStyle name="Normal 5 3 2 5 2 2" xfId="0"/>
    <cellStyle name="Normal 5 3 2 5 3" xfId="0"/>
    <cellStyle name="Normal 5 3 2 6" xfId="0"/>
    <cellStyle name="Normal 5 3 2 6 2" xfId="0"/>
    <cellStyle name="Normal 5 3 2 7" xfId="0"/>
    <cellStyle name="Normal 5 3 3" xfId="0"/>
    <cellStyle name="Normal 5 3 3 2" xfId="0"/>
    <cellStyle name="Normal 5 3 3 2 2" xfId="0"/>
    <cellStyle name="Normal 5 3 3 2 2 2" xfId="0"/>
    <cellStyle name="Normal 5 3 3 2 2 2 2" xfId="0"/>
    <cellStyle name="Normal 5 3 3 2 2 2 2 2" xfId="0"/>
    <cellStyle name="Normal 5 3 3 2 2 2 3" xfId="0"/>
    <cellStyle name="Normal 5 3 3 2 2 3" xfId="0"/>
    <cellStyle name="Normal 5 3 3 2 2 3 2" xfId="0"/>
    <cellStyle name="Normal 5 3 3 2 2 4" xfId="0"/>
    <cellStyle name="Normal 5 3 3 2 3" xfId="0"/>
    <cellStyle name="Normal 5 3 3 2 3 2" xfId="0"/>
    <cellStyle name="Normal 5 3 3 2 3 2 2" xfId="0"/>
    <cellStyle name="Normal 5 3 3 2 3 3" xfId="0"/>
    <cellStyle name="Normal 5 3 3 2 4" xfId="0"/>
    <cellStyle name="Normal 5 3 3 2 4 2" xfId="0"/>
    <cellStyle name="Normal 5 3 3 2 5" xfId="0"/>
    <cellStyle name="Normal 5 3 3 3" xfId="0"/>
    <cellStyle name="Normal 5 3 3 3 2" xfId="0"/>
    <cellStyle name="Normal 5 3 3 3 2 2" xfId="0"/>
    <cellStyle name="Normal 5 3 3 3 2 2 2" xfId="0"/>
    <cellStyle name="Normal 5 3 3 3 2 3" xfId="0"/>
    <cellStyle name="Normal 5 3 3 3 3" xfId="0"/>
    <cellStyle name="Normal 5 3 3 3 3 2" xfId="0"/>
    <cellStyle name="Normal 5 3 3 3 4" xfId="0"/>
    <cellStyle name="Normal 5 3 3 4" xfId="0"/>
    <cellStyle name="Normal 5 3 3 4 2" xfId="0"/>
    <cellStyle name="Normal 5 3 3 4 2 2" xfId="0"/>
    <cellStyle name="Normal 5 3 3 4 3" xfId="0"/>
    <cellStyle name="Normal 5 3 3 5" xfId="0"/>
    <cellStyle name="Normal 5 3 3 5 2" xfId="0"/>
    <cellStyle name="Normal 5 3 3 6" xfId="0"/>
    <cellStyle name="Normal 5 3 4" xfId="0"/>
    <cellStyle name="Normal 5 3 4 2" xfId="0"/>
    <cellStyle name="Normal 5 3 4 2 2" xfId="0"/>
    <cellStyle name="Normal 5 3 4 2 2 2" xfId="0"/>
    <cellStyle name="Normal 5 3 4 2 2 2 2" xfId="0"/>
    <cellStyle name="Normal 5 3 4 2 2 3" xfId="0"/>
    <cellStyle name="Normal 5 3 4 2 3" xfId="0"/>
    <cellStyle name="Normal 5 3 4 2 3 2" xfId="0"/>
    <cellStyle name="Normal 5 3 4 2 4" xfId="0"/>
    <cellStyle name="Normal 5 3 4 3" xfId="0"/>
    <cellStyle name="Normal 5 3 4 3 2" xfId="0"/>
    <cellStyle name="Normal 5 3 4 3 2 2" xfId="0"/>
    <cellStyle name="Normal 5 3 4 3 3" xfId="0"/>
    <cellStyle name="Normal 5 3 4 4" xfId="0"/>
    <cellStyle name="Normal 5 3 4 4 2" xfId="0"/>
    <cellStyle name="Normal 5 3 4 5" xfId="0"/>
    <cellStyle name="Normal 5 3 5" xfId="0"/>
    <cellStyle name="Normal 5 3 5 2" xfId="0"/>
    <cellStyle name="Normal 5 3 5 2 2" xfId="0"/>
    <cellStyle name="Normal 5 3 5 2 2 2" xfId="0"/>
    <cellStyle name="Normal 5 3 5 2 3" xfId="0"/>
    <cellStyle name="Normal 5 3 5 3" xfId="0"/>
    <cellStyle name="Normal 5 3 5 3 2" xfId="0"/>
    <cellStyle name="Normal 5 3 5 4" xfId="0"/>
    <cellStyle name="Normal 5 3 6" xfId="0"/>
    <cellStyle name="Normal 5 3 6 2" xfId="0"/>
    <cellStyle name="Normal 5 3 6 2 2" xfId="0"/>
    <cellStyle name="Normal 5 3 6 3" xfId="0"/>
    <cellStyle name="Normal 5 3 7" xfId="0"/>
    <cellStyle name="Normal 5 3 7 2" xfId="0"/>
    <cellStyle name="Normal 5 3 8" xfId="0"/>
    <cellStyle name="Normal 5 4" xfId="0"/>
    <cellStyle name="Normal 5 4 2" xfId="0"/>
    <cellStyle name="Normal 5 4 2 2" xfId="0"/>
    <cellStyle name="Normal 5 4 2 2 2" xfId="0"/>
    <cellStyle name="Normal 5 4 2 2 2 2" xfId="0"/>
    <cellStyle name="Normal 5 4 2 2 2 2 2" xfId="0"/>
    <cellStyle name="Normal 5 4 2 2 2 2 2 2" xfId="0"/>
    <cellStyle name="Normal 5 4 2 2 2 2 3" xfId="0"/>
    <cellStyle name="Normal 5 4 2 2 2 3" xfId="0"/>
    <cellStyle name="Normal 5 4 2 2 2 3 2" xfId="0"/>
    <cellStyle name="Normal 5 4 2 2 2 4" xfId="0"/>
    <cellStyle name="Normal 5 4 2 2 3" xfId="0"/>
    <cellStyle name="Normal 5 4 2 2 3 2" xfId="0"/>
    <cellStyle name="Normal 5 4 2 2 3 2 2" xfId="0"/>
    <cellStyle name="Normal 5 4 2 2 3 3" xfId="0"/>
    <cellStyle name="Normal 5 4 2 2 4" xfId="0"/>
    <cellStyle name="Normal 5 4 2 2 4 2" xfId="0"/>
    <cellStyle name="Normal 5 4 2 2 5" xfId="0"/>
    <cellStyle name="Normal 5 4 2 3" xfId="0"/>
    <cellStyle name="Normal 5 4 2 3 2" xfId="0"/>
    <cellStyle name="Normal 5 4 2 3 2 2" xfId="0"/>
    <cellStyle name="Normal 5 4 2 3 2 2 2" xfId="0"/>
    <cellStyle name="Normal 5 4 2 3 2 3" xfId="0"/>
    <cellStyle name="Normal 5 4 2 3 3" xfId="0"/>
    <cellStyle name="Normal 5 4 2 3 3 2" xfId="0"/>
    <cellStyle name="Normal 5 4 2 3 4" xfId="0"/>
    <cellStyle name="Normal 5 4 2 4" xfId="0"/>
    <cellStyle name="Normal 5 4 2 4 2" xfId="0"/>
    <cellStyle name="Normal 5 4 2 4 2 2" xfId="0"/>
    <cellStyle name="Normal 5 4 2 4 3" xfId="0"/>
    <cellStyle name="Normal 5 4 2 5" xfId="0"/>
    <cellStyle name="Normal 5 4 2 5 2" xfId="0"/>
    <cellStyle name="Normal 5 4 2 6" xfId="0"/>
    <cellStyle name="Normal 5 4 3" xfId="0"/>
    <cellStyle name="Normal 5 4 3 2" xfId="0"/>
    <cellStyle name="Normal 5 4 3 2 2" xfId="0"/>
    <cellStyle name="Normal 5 4 3 2 2 2" xfId="0"/>
    <cellStyle name="Normal 5 4 3 2 2 2 2" xfId="0"/>
    <cellStyle name="Normal 5 4 3 2 2 3" xfId="0"/>
    <cellStyle name="Normal 5 4 3 2 3" xfId="0"/>
    <cellStyle name="Normal 5 4 3 2 3 2" xfId="0"/>
    <cellStyle name="Normal 5 4 3 2 4" xfId="0"/>
    <cellStyle name="Normal 5 4 3 3" xfId="0"/>
    <cellStyle name="Normal 5 4 3 3 2" xfId="0"/>
    <cellStyle name="Normal 5 4 3 3 2 2" xfId="0"/>
    <cellStyle name="Normal 5 4 3 3 3" xfId="0"/>
    <cellStyle name="Normal 5 4 3 4" xfId="0"/>
    <cellStyle name="Normal 5 4 3 4 2" xfId="0"/>
    <cellStyle name="Normal 5 4 3 5" xfId="0"/>
    <cellStyle name="Normal 5 4 4" xfId="0"/>
    <cellStyle name="Normal 5 4 4 2" xfId="0"/>
    <cellStyle name="Normal 5 4 4 2 2" xfId="0"/>
    <cellStyle name="Normal 5 4 4 2 2 2" xfId="0"/>
    <cellStyle name="Normal 5 4 4 2 3" xfId="0"/>
    <cellStyle name="Normal 5 4 4 3" xfId="0"/>
    <cellStyle name="Normal 5 4 4 3 2" xfId="0"/>
    <cellStyle name="Normal 5 4 4 4" xfId="0"/>
    <cellStyle name="Normal 5 4 5" xfId="0"/>
    <cellStyle name="Normal 5 4 5 2" xfId="0"/>
    <cellStyle name="Normal 5 4 5 2 2" xfId="0"/>
    <cellStyle name="Normal 5 4 5 3" xfId="0"/>
    <cellStyle name="Normal 5 4 6" xfId="0"/>
    <cellStyle name="Normal 5 4 6 2" xfId="0"/>
    <cellStyle name="Normal 5 4 7" xfId="0"/>
    <cellStyle name="Normal 5 5" xfId="0"/>
    <cellStyle name="Normal 5 5 2" xfId="0"/>
    <cellStyle name="Normal 5 5 2 2" xfId="0"/>
    <cellStyle name="Normal 5 5 2 2 2" xfId="0"/>
    <cellStyle name="Normal 5 5 2 2 2 2" xfId="0"/>
    <cellStyle name="Normal 5 5 2 2 2 2 2" xfId="0"/>
    <cellStyle name="Normal 5 5 2 2 2 3" xfId="0"/>
    <cellStyle name="Normal 5 5 2 2 3" xfId="0"/>
    <cellStyle name="Normal 5 5 2 2 3 2" xfId="0"/>
    <cellStyle name="Normal 5 5 2 2 4" xfId="0"/>
    <cellStyle name="Normal 5 5 2 3" xfId="0"/>
    <cellStyle name="Normal 5 5 2 3 2" xfId="0"/>
    <cellStyle name="Normal 5 5 2 3 2 2" xfId="0"/>
    <cellStyle name="Normal 5 5 2 3 3" xfId="0"/>
    <cellStyle name="Normal 5 5 2 4" xfId="0"/>
    <cellStyle name="Normal 5 5 2 4 2" xfId="0"/>
    <cellStyle name="Normal 5 5 2 5" xfId="0"/>
    <cellStyle name="Normal 5 5 3" xfId="0"/>
    <cellStyle name="Normal 5 5 3 2" xfId="0"/>
    <cellStyle name="Normal 5 5 3 2 2" xfId="0"/>
    <cellStyle name="Normal 5 5 3 2 2 2" xfId="0"/>
    <cellStyle name="Normal 5 5 3 2 3" xfId="0"/>
    <cellStyle name="Normal 5 5 3 3" xfId="0"/>
    <cellStyle name="Normal 5 5 3 3 2" xfId="0"/>
    <cellStyle name="Normal 5 5 3 4" xfId="0"/>
    <cellStyle name="Normal 5 5 4" xfId="0"/>
    <cellStyle name="Normal 5 5 4 2" xfId="0"/>
    <cellStyle name="Normal 5 5 4 2 2" xfId="0"/>
    <cellStyle name="Normal 5 5 4 3" xfId="0"/>
    <cellStyle name="Normal 5 5 5" xfId="0"/>
    <cellStyle name="Normal 5 5 5 2" xfId="0"/>
    <cellStyle name="Normal 5 5 6" xfId="0"/>
    <cellStyle name="Normal 5 6" xfId="0"/>
    <cellStyle name="Normal 5 6 2" xfId="0"/>
    <cellStyle name="Normal 5 6 2 2" xfId="0"/>
    <cellStyle name="Normal 5 6 2 2 2" xfId="0"/>
    <cellStyle name="Normal 5 6 2 2 2 2" xfId="0"/>
    <cellStyle name="Normal 5 6 2 2 3" xfId="0"/>
    <cellStyle name="Normal 5 6 2 3" xfId="0"/>
    <cellStyle name="Normal 5 6 2 3 2" xfId="0"/>
    <cellStyle name="Normal 5 6 2 4" xfId="0"/>
    <cellStyle name="Normal 5 6 3" xfId="0"/>
    <cellStyle name="Normal 5 6 3 2" xfId="0"/>
    <cellStyle name="Normal 5 6 3 2 2" xfId="0"/>
    <cellStyle name="Normal 5 6 3 3" xfId="0"/>
    <cellStyle name="Normal 5 6 4" xfId="0"/>
    <cellStyle name="Normal 5 6 4 2" xfId="0"/>
    <cellStyle name="Normal 5 6 5" xfId="0"/>
    <cellStyle name="Normal 5 7" xfId="0"/>
    <cellStyle name="Normal 5 7 2" xfId="0"/>
    <cellStyle name="Normal 5 7 2 2" xfId="0"/>
    <cellStyle name="Normal 5 7 2 2 2" xfId="0"/>
    <cellStyle name="Normal 5 7 2 3" xfId="0"/>
    <cellStyle name="Normal 5 7 3" xfId="0"/>
    <cellStyle name="Normal 5 7 3 2" xfId="0"/>
    <cellStyle name="Normal 5 7 4" xfId="0"/>
    <cellStyle name="Normal 5 8" xfId="0"/>
    <cellStyle name="Normal 5 8 2" xfId="0"/>
    <cellStyle name="Normal 5 8 2 2" xfId="0"/>
    <cellStyle name="Normal 5 8 3" xfId="0"/>
    <cellStyle name="Normal 5 9" xfId="0"/>
    <cellStyle name="Normal 5 9 2" xfId="0"/>
    <cellStyle name="Normal 50" xfId="0"/>
    <cellStyle name="Normal 50 2" xfId="0"/>
    <cellStyle name="Normal 50 2 2" xfId="0"/>
    <cellStyle name="Normal 50 2 2 2" xfId="0"/>
    <cellStyle name="Normal 50 2 2 2 2" xfId="0"/>
    <cellStyle name="Normal 50 2 2 2 2 2" xfId="0"/>
    <cellStyle name="Normal 50 2 2 2 2 2 2" xfId="0"/>
    <cellStyle name="Normal 50 2 2 2 2 2 2 2" xfId="0"/>
    <cellStyle name="Normal 50 2 2 2 2 2 3" xfId="0"/>
    <cellStyle name="Normal 50 2 2 2 2 3" xfId="0"/>
    <cellStyle name="Normal 50 2 2 2 2 3 2" xfId="0"/>
    <cellStyle name="Normal 50 2 2 2 2 4" xfId="0"/>
    <cellStyle name="Normal 50 2 2 2 3" xfId="0"/>
    <cellStyle name="Normal 50 2 2 2 3 2" xfId="0"/>
    <cellStyle name="Normal 50 2 2 2 3 2 2" xfId="0"/>
    <cellStyle name="Normal 50 2 2 2 3 3" xfId="0"/>
    <cellStyle name="Normal 50 2 2 2 4" xfId="0"/>
    <cellStyle name="Normal 50 2 2 2 4 2" xfId="0"/>
    <cellStyle name="Normal 50 2 2 2 5" xfId="0"/>
    <cellStyle name="Normal 50 2 2 3" xfId="0"/>
    <cellStyle name="Normal 50 2 2 3 2" xfId="0"/>
    <cellStyle name="Normal 50 2 2 3 2 2" xfId="0"/>
    <cellStyle name="Normal 50 2 2 3 2 2 2" xfId="0"/>
    <cellStyle name="Normal 50 2 2 3 2 3" xfId="0"/>
    <cellStyle name="Normal 50 2 2 3 3" xfId="0"/>
    <cellStyle name="Normal 50 2 2 3 3 2" xfId="0"/>
    <cellStyle name="Normal 50 2 2 3 4" xfId="0"/>
    <cellStyle name="Normal 50 2 2 4" xfId="0"/>
    <cellStyle name="Normal 50 2 2 4 2" xfId="0"/>
    <cellStyle name="Normal 50 2 2 4 2 2" xfId="0"/>
    <cellStyle name="Normal 50 2 2 4 3" xfId="0"/>
    <cellStyle name="Normal 50 2 2 5" xfId="0"/>
    <cellStyle name="Normal 50 2 2 5 2" xfId="0"/>
    <cellStyle name="Normal 50 2 2 6" xfId="0"/>
    <cellStyle name="Normal 50 2 3" xfId="0"/>
    <cellStyle name="Normal 50 2 3 2" xfId="0"/>
    <cellStyle name="Normal 50 2 3 2 2" xfId="0"/>
    <cellStyle name="Normal 50 2 3 2 2 2" xfId="0"/>
    <cellStyle name="Normal 50 2 3 2 2 2 2" xfId="0"/>
    <cellStyle name="Normal 50 2 3 2 2 3" xfId="0"/>
    <cellStyle name="Normal 50 2 3 2 3" xfId="0"/>
    <cellStyle name="Normal 50 2 3 2 3 2" xfId="0"/>
    <cellStyle name="Normal 50 2 3 2 4" xfId="0"/>
    <cellStyle name="Normal 50 2 3 3" xfId="0"/>
    <cellStyle name="Normal 50 2 3 3 2" xfId="0"/>
    <cellStyle name="Normal 50 2 3 3 2 2" xfId="0"/>
    <cellStyle name="Normal 50 2 3 3 3" xfId="0"/>
    <cellStyle name="Normal 50 2 3 4" xfId="0"/>
    <cellStyle name="Normal 50 2 3 4 2" xfId="0"/>
    <cellStyle name="Normal 50 2 3 5" xfId="0"/>
    <cellStyle name="Normal 50 2 4" xfId="0"/>
    <cellStyle name="Normal 50 2 4 2" xfId="0"/>
    <cellStyle name="Normal 50 2 4 2 2" xfId="0"/>
    <cellStyle name="Normal 50 2 4 2 2 2" xfId="0"/>
    <cellStyle name="Normal 50 2 4 2 3" xfId="0"/>
    <cellStyle name="Normal 50 2 4 3" xfId="0"/>
    <cellStyle name="Normal 50 2 4 3 2" xfId="0"/>
    <cellStyle name="Normal 50 2 4 4" xfId="0"/>
    <cellStyle name="Normal 50 2 5" xfId="0"/>
    <cellStyle name="Normal 50 2 5 2" xfId="0"/>
    <cellStyle name="Normal 50 2 5 2 2" xfId="0"/>
    <cellStyle name="Normal 50 2 5 3" xfId="0"/>
    <cellStyle name="Normal 50 2 6" xfId="0"/>
    <cellStyle name="Normal 50 2 6 2" xfId="0"/>
    <cellStyle name="Normal 50 2 7" xfId="0"/>
    <cellStyle name="Normal 50 3" xfId="0"/>
    <cellStyle name="Normal 50 3 2" xfId="0"/>
    <cellStyle name="Normal 50 3 2 2" xfId="0"/>
    <cellStyle name="Normal 50 3 2 2 2" xfId="0"/>
    <cellStyle name="Normal 50 3 2 2 2 2" xfId="0"/>
    <cellStyle name="Normal 50 3 2 2 2 2 2" xfId="0"/>
    <cellStyle name="Normal 50 3 2 2 2 3" xfId="0"/>
    <cellStyle name="Normal 50 3 2 2 3" xfId="0"/>
    <cellStyle name="Normal 50 3 2 2 3 2" xfId="0"/>
    <cellStyle name="Normal 50 3 2 2 4" xfId="0"/>
    <cellStyle name="Normal 50 3 2 3" xfId="0"/>
    <cellStyle name="Normal 50 3 2 3 2" xfId="0"/>
    <cellStyle name="Normal 50 3 2 3 2 2" xfId="0"/>
    <cellStyle name="Normal 50 3 2 3 3" xfId="0"/>
    <cellStyle name="Normal 50 3 2 4" xfId="0"/>
    <cellStyle name="Normal 50 3 2 4 2" xfId="0"/>
    <cellStyle name="Normal 50 3 2 5" xfId="0"/>
    <cellStyle name="Normal 50 3 3" xfId="0"/>
    <cellStyle name="Normal 50 3 3 2" xfId="0"/>
    <cellStyle name="Normal 50 3 3 2 2" xfId="0"/>
    <cellStyle name="Normal 50 3 3 2 2 2" xfId="0"/>
    <cellStyle name="Normal 50 3 3 2 3" xfId="0"/>
    <cellStyle name="Normal 50 3 3 3" xfId="0"/>
    <cellStyle name="Normal 50 3 3 3 2" xfId="0"/>
    <cellStyle name="Normal 50 3 3 4" xfId="0"/>
    <cellStyle name="Normal 50 3 4" xfId="0"/>
    <cellStyle name="Normal 50 3 4 2" xfId="0"/>
    <cellStyle name="Normal 50 3 4 2 2" xfId="0"/>
    <cellStyle name="Normal 50 3 4 3" xfId="0"/>
    <cellStyle name="Normal 50 3 5" xfId="0"/>
    <cellStyle name="Normal 50 3 5 2" xfId="0"/>
    <cellStyle name="Normal 50 3 6" xfId="0"/>
    <cellStyle name="Normal 50 4" xfId="0"/>
    <cellStyle name="Normal 50 4 2" xfId="0"/>
    <cellStyle name="Normal 50 4 2 2" xfId="0"/>
    <cellStyle name="Normal 50 4 2 2 2" xfId="0"/>
    <cellStyle name="Normal 50 4 2 2 2 2" xfId="0"/>
    <cellStyle name="Normal 50 4 2 2 3" xfId="0"/>
    <cellStyle name="Normal 50 4 2 3" xfId="0"/>
    <cellStyle name="Normal 50 4 2 3 2" xfId="0"/>
    <cellStyle name="Normal 50 4 2 4" xfId="0"/>
    <cellStyle name="Normal 50 4 3" xfId="0"/>
    <cellStyle name="Normal 50 4 3 2" xfId="0"/>
    <cellStyle name="Normal 50 4 3 2 2" xfId="0"/>
    <cellStyle name="Normal 50 4 3 3" xfId="0"/>
    <cellStyle name="Normal 50 4 4" xfId="0"/>
    <cellStyle name="Normal 50 4 4 2" xfId="0"/>
    <cellStyle name="Normal 50 4 5" xfId="0"/>
    <cellStyle name="Normal 50 5" xfId="0"/>
    <cellStyle name="Normal 50 5 2" xfId="0"/>
    <cellStyle name="Normal 50 5 2 2" xfId="0"/>
    <cellStyle name="Normal 50 5 2 2 2" xfId="0"/>
    <cellStyle name="Normal 50 5 2 3" xfId="0"/>
    <cellStyle name="Normal 50 5 3" xfId="0"/>
    <cellStyle name="Normal 50 5 3 2" xfId="0"/>
    <cellStyle name="Normal 50 5 4" xfId="0"/>
    <cellStyle name="Normal 50 6" xfId="0"/>
    <cellStyle name="Normal 50 6 2" xfId="0"/>
    <cellStyle name="Normal 50 6 2 2" xfId="0"/>
    <cellStyle name="Normal 50 6 3" xfId="0"/>
    <cellStyle name="Normal 50 7" xfId="0"/>
    <cellStyle name="Normal 50 7 2" xfId="0"/>
    <cellStyle name="Normal 50 8" xfId="0"/>
    <cellStyle name="Normal 51" xfId="0"/>
    <cellStyle name="Normal 51 2" xfId="0"/>
    <cellStyle name="Normal 51 2 2" xfId="0"/>
    <cellStyle name="Normal 51 2 2 2" xfId="0"/>
    <cellStyle name="Normal 51 2 2 2 2" xfId="0"/>
    <cellStyle name="Normal 51 2 2 2 2 2" xfId="0"/>
    <cellStyle name="Normal 51 2 2 2 2 2 2" xfId="0"/>
    <cellStyle name="Normal 51 2 2 2 2 2 2 2" xfId="0"/>
    <cellStyle name="Normal 51 2 2 2 2 2 3" xfId="0"/>
    <cellStyle name="Normal 51 2 2 2 2 3" xfId="0"/>
    <cellStyle name="Normal 51 2 2 2 2 3 2" xfId="0"/>
    <cellStyle name="Normal 51 2 2 2 2 4" xfId="0"/>
    <cellStyle name="Normal 51 2 2 2 3" xfId="0"/>
    <cellStyle name="Normal 51 2 2 2 3 2" xfId="0"/>
    <cellStyle name="Normal 51 2 2 2 3 2 2" xfId="0"/>
    <cellStyle name="Normal 51 2 2 2 3 3" xfId="0"/>
    <cellStyle name="Normal 51 2 2 2 4" xfId="0"/>
    <cellStyle name="Normal 51 2 2 2 4 2" xfId="0"/>
    <cellStyle name="Normal 51 2 2 2 5" xfId="0"/>
    <cellStyle name="Normal 51 2 2 3" xfId="0"/>
    <cellStyle name="Normal 51 2 2 3 2" xfId="0"/>
    <cellStyle name="Normal 51 2 2 3 2 2" xfId="0"/>
    <cellStyle name="Normal 51 2 2 3 2 2 2" xfId="0"/>
    <cellStyle name="Normal 51 2 2 3 2 3" xfId="0"/>
    <cellStyle name="Normal 51 2 2 3 3" xfId="0"/>
    <cellStyle name="Normal 51 2 2 3 3 2" xfId="0"/>
    <cellStyle name="Normal 51 2 2 3 4" xfId="0"/>
    <cellStyle name="Normal 51 2 2 4" xfId="0"/>
    <cellStyle name="Normal 51 2 2 4 2" xfId="0"/>
    <cellStyle name="Normal 51 2 2 4 2 2" xfId="0"/>
    <cellStyle name="Normal 51 2 2 4 3" xfId="0"/>
    <cellStyle name="Normal 51 2 2 5" xfId="0"/>
    <cellStyle name="Normal 51 2 2 5 2" xfId="0"/>
    <cellStyle name="Normal 51 2 2 6" xfId="0"/>
    <cellStyle name="Normal 51 2 3" xfId="0"/>
    <cellStyle name="Normal 51 2 3 2" xfId="0"/>
    <cellStyle name="Normal 51 2 3 2 2" xfId="0"/>
    <cellStyle name="Normal 51 2 3 2 2 2" xfId="0"/>
    <cellStyle name="Normal 51 2 3 2 2 2 2" xfId="0"/>
    <cellStyle name="Normal 51 2 3 2 2 3" xfId="0"/>
    <cellStyle name="Normal 51 2 3 2 3" xfId="0"/>
    <cellStyle name="Normal 51 2 3 2 3 2" xfId="0"/>
    <cellStyle name="Normal 51 2 3 2 4" xfId="0"/>
    <cellStyle name="Normal 51 2 3 3" xfId="0"/>
    <cellStyle name="Normal 51 2 3 3 2" xfId="0"/>
    <cellStyle name="Normal 51 2 3 3 2 2" xfId="0"/>
    <cellStyle name="Normal 51 2 3 3 3" xfId="0"/>
    <cellStyle name="Normal 51 2 3 4" xfId="0"/>
    <cellStyle name="Normal 51 2 3 4 2" xfId="0"/>
    <cellStyle name="Normal 51 2 3 5" xfId="0"/>
    <cellStyle name="Normal 51 2 4" xfId="0"/>
    <cellStyle name="Normal 51 2 4 2" xfId="0"/>
    <cellStyle name="Normal 51 2 4 2 2" xfId="0"/>
    <cellStyle name="Normal 51 2 4 2 2 2" xfId="0"/>
    <cellStyle name="Normal 51 2 4 2 3" xfId="0"/>
    <cellStyle name="Normal 51 2 4 3" xfId="0"/>
    <cellStyle name="Normal 51 2 4 3 2" xfId="0"/>
    <cellStyle name="Normal 51 2 4 4" xfId="0"/>
    <cellStyle name="Normal 51 2 5" xfId="0"/>
    <cellStyle name="Normal 51 2 5 2" xfId="0"/>
    <cellStyle name="Normal 51 2 5 2 2" xfId="0"/>
    <cellStyle name="Normal 51 2 5 3" xfId="0"/>
    <cellStyle name="Normal 51 2 6" xfId="0"/>
    <cellStyle name="Normal 51 2 6 2" xfId="0"/>
    <cellStyle name="Normal 51 2 7" xfId="0"/>
    <cellStyle name="Normal 51 3" xfId="0"/>
    <cellStyle name="Normal 51 3 2" xfId="0"/>
    <cellStyle name="Normal 51 3 2 2" xfId="0"/>
    <cellStyle name="Normal 51 3 2 2 2" xfId="0"/>
    <cellStyle name="Normal 51 3 2 2 2 2" xfId="0"/>
    <cellStyle name="Normal 51 3 2 2 2 2 2" xfId="0"/>
    <cellStyle name="Normal 51 3 2 2 2 3" xfId="0"/>
    <cellStyle name="Normal 51 3 2 2 3" xfId="0"/>
    <cellStyle name="Normal 51 3 2 2 3 2" xfId="0"/>
    <cellStyle name="Normal 51 3 2 2 4" xfId="0"/>
    <cellStyle name="Normal 51 3 2 3" xfId="0"/>
    <cellStyle name="Normal 51 3 2 3 2" xfId="0"/>
    <cellStyle name="Normal 51 3 2 3 2 2" xfId="0"/>
    <cellStyle name="Normal 51 3 2 3 3" xfId="0"/>
    <cellStyle name="Normal 51 3 2 4" xfId="0"/>
    <cellStyle name="Normal 51 3 2 4 2" xfId="0"/>
    <cellStyle name="Normal 51 3 2 5" xfId="0"/>
    <cellStyle name="Normal 51 3 3" xfId="0"/>
    <cellStyle name="Normal 51 3 3 2" xfId="0"/>
    <cellStyle name="Normal 51 3 3 2 2" xfId="0"/>
    <cellStyle name="Normal 51 3 3 2 2 2" xfId="0"/>
    <cellStyle name="Normal 51 3 3 2 3" xfId="0"/>
    <cellStyle name="Normal 51 3 3 3" xfId="0"/>
    <cellStyle name="Normal 51 3 3 3 2" xfId="0"/>
    <cellStyle name="Normal 51 3 3 4" xfId="0"/>
    <cellStyle name="Normal 51 3 4" xfId="0"/>
    <cellStyle name="Normal 51 3 4 2" xfId="0"/>
    <cellStyle name="Normal 51 3 4 2 2" xfId="0"/>
    <cellStyle name="Normal 51 3 4 3" xfId="0"/>
    <cellStyle name="Normal 51 3 5" xfId="0"/>
    <cellStyle name="Normal 51 3 5 2" xfId="0"/>
    <cellStyle name="Normal 51 3 6" xfId="0"/>
    <cellStyle name="Normal 51 4" xfId="0"/>
    <cellStyle name="Normal 51 4 2" xfId="0"/>
    <cellStyle name="Normal 51 4 2 2" xfId="0"/>
    <cellStyle name="Normal 51 4 2 2 2" xfId="0"/>
    <cellStyle name="Normal 51 4 2 2 2 2" xfId="0"/>
    <cellStyle name="Normal 51 4 2 2 3" xfId="0"/>
    <cellStyle name="Normal 51 4 2 3" xfId="0"/>
    <cellStyle name="Normal 51 4 2 3 2" xfId="0"/>
    <cellStyle name="Normal 51 4 2 4" xfId="0"/>
    <cellStyle name="Normal 51 4 3" xfId="0"/>
    <cellStyle name="Normal 51 4 3 2" xfId="0"/>
    <cellStyle name="Normal 51 4 3 2 2" xfId="0"/>
    <cellStyle name="Normal 51 4 3 3" xfId="0"/>
    <cellStyle name="Normal 51 4 4" xfId="0"/>
    <cellStyle name="Normal 51 4 4 2" xfId="0"/>
    <cellStyle name="Normal 51 4 5" xfId="0"/>
    <cellStyle name="Normal 51 5" xfId="0"/>
    <cellStyle name="Normal 51 5 2" xfId="0"/>
    <cellStyle name="Normal 51 5 2 2" xfId="0"/>
    <cellStyle name="Normal 51 5 2 2 2" xfId="0"/>
    <cellStyle name="Normal 51 5 2 3" xfId="0"/>
    <cellStyle name="Normal 51 5 3" xfId="0"/>
    <cellStyle name="Normal 51 5 3 2" xfId="0"/>
    <cellStyle name="Normal 51 5 4" xfId="0"/>
    <cellStyle name="Normal 51 6" xfId="0"/>
    <cellStyle name="Normal 51 6 2" xfId="0"/>
    <cellStyle name="Normal 51 6 2 2" xfId="0"/>
    <cellStyle name="Normal 51 6 3" xfId="0"/>
    <cellStyle name="Normal 51 7" xfId="0"/>
    <cellStyle name="Normal 51 7 2" xfId="0"/>
    <cellStyle name="Normal 51 8" xfId="0"/>
    <cellStyle name="Normal 52" xfId="0"/>
    <cellStyle name="Normal 52 2" xfId="0"/>
    <cellStyle name="Normal 52 2 2" xfId="0"/>
    <cellStyle name="Normal 52 2 2 2" xfId="0"/>
    <cellStyle name="Normal 52 2 2 2 2" xfId="0"/>
    <cellStyle name="Normal 52 2 2 2 2 2" xfId="0"/>
    <cellStyle name="Normal 52 2 2 2 2 2 2" xfId="0"/>
    <cellStyle name="Normal 52 2 2 2 2 2 2 2" xfId="0"/>
    <cellStyle name="Normal 52 2 2 2 2 2 3" xfId="0"/>
    <cellStyle name="Normal 52 2 2 2 2 3" xfId="0"/>
    <cellStyle name="Normal 52 2 2 2 2 3 2" xfId="0"/>
    <cellStyle name="Normal 52 2 2 2 2 4" xfId="0"/>
    <cellStyle name="Normal 52 2 2 2 3" xfId="0"/>
    <cellStyle name="Normal 52 2 2 2 3 2" xfId="0"/>
    <cellStyle name="Normal 52 2 2 2 3 2 2" xfId="0"/>
    <cellStyle name="Normal 52 2 2 2 3 3" xfId="0"/>
    <cellStyle name="Normal 52 2 2 2 4" xfId="0"/>
    <cellStyle name="Normal 52 2 2 2 4 2" xfId="0"/>
    <cellStyle name="Normal 52 2 2 2 5" xfId="0"/>
    <cellStyle name="Normal 52 2 2 3" xfId="0"/>
    <cellStyle name="Normal 52 2 2 3 2" xfId="0"/>
    <cellStyle name="Normal 52 2 2 3 2 2" xfId="0"/>
    <cellStyle name="Normal 52 2 2 3 2 2 2" xfId="0"/>
    <cellStyle name="Normal 52 2 2 3 2 3" xfId="0"/>
    <cellStyle name="Normal 52 2 2 3 3" xfId="0"/>
    <cellStyle name="Normal 52 2 2 3 3 2" xfId="0"/>
    <cellStyle name="Normal 52 2 2 3 4" xfId="0"/>
    <cellStyle name="Normal 52 2 2 4" xfId="0"/>
    <cellStyle name="Normal 52 2 2 4 2" xfId="0"/>
    <cellStyle name="Normal 52 2 2 4 2 2" xfId="0"/>
    <cellStyle name="Normal 52 2 2 4 3" xfId="0"/>
    <cellStyle name="Normal 52 2 2 5" xfId="0"/>
    <cellStyle name="Normal 52 2 2 5 2" xfId="0"/>
    <cellStyle name="Normal 52 2 2 6" xfId="0"/>
    <cellStyle name="Normal 52 2 3" xfId="0"/>
    <cellStyle name="Normal 52 2 3 2" xfId="0"/>
    <cellStyle name="Normal 52 2 3 2 2" xfId="0"/>
    <cellStyle name="Normal 52 2 3 2 2 2" xfId="0"/>
    <cellStyle name="Normal 52 2 3 2 2 2 2" xfId="0"/>
    <cellStyle name="Normal 52 2 3 2 2 3" xfId="0"/>
    <cellStyle name="Normal 52 2 3 2 3" xfId="0"/>
    <cellStyle name="Normal 52 2 3 2 3 2" xfId="0"/>
    <cellStyle name="Normal 52 2 3 2 4" xfId="0"/>
    <cellStyle name="Normal 52 2 3 3" xfId="0"/>
    <cellStyle name="Normal 52 2 3 3 2" xfId="0"/>
    <cellStyle name="Normal 52 2 3 3 2 2" xfId="0"/>
    <cellStyle name="Normal 52 2 3 3 3" xfId="0"/>
    <cellStyle name="Normal 52 2 3 4" xfId="0"/>
    <cellStyle name="Normal 52 2 3 4 2" xfId="0"/>
    <cellStyle name="Normal 52 2 3 5" xfId="0"/>
    <cellStyle name="Normal 52 2 4" xfId="0"/>
    <cellStyle name="Normal 52 2 4 2" xfId="0"/>
    <cellStyle name="Normal 52 2 4 2 2" xfId="0"/>
    <cellStyle name="Normal 52 2 4 2 2 2" xfId="0"/>
    <cellStyle name="Normal 52 2 4 2 3" xfId="0"/>
    <cellStyle name="Normal 52 2 4 3" xfId="0"/>
    <cellStyle name="Normal 52 2 4 3 2" xfId="0"/>
    <cellStyle name="Normal 52 2 4 4" xfId="0"/>
    <cellStyle name="Normal 52 2 5" xfId="0"/>
    <cellStyle name="Normal 52 2 5 2" xfId="0"/>
    <cellStyle name="Normal 52 2 5 2 2" xfId="0"/>
    <cellStyle name="Normal 52 2 5 3" xfId="0"/>
    <cellStyle name="Normal 52 2 6" xfId="0"/>
    <cellStyle name="Normal 52 2 6 2" xfId="0"/>
    <cellStyle name="Normal 52 2 7" xfId="0"/>
    <cellStyle name="Normal 52 3" xfId="0"/>
    <cellStyle name="Normal 52 3 2" xfId="0"/>
    <cellStyle name="Normal 52 3 2 2" xfId="0"/>
    <cellStyle name="Normal 52 3 2 2 2" xfId="0"/>
    <cellStyle name="Normal 52 3 2 2 2 2" xfId="0"/>
    <cellStyle name="Normal 52 3 2 2 2 2 2" xfId="0"/>
    <cellStyle name="Normal 52 3 2 2 2 3" xfId="0"/>
    <cellStyle name="Normal 52 3 2 2 3" xfId="0"/>
    <cellStyle name="Normal 52 3 2 2 3 2" xfId="0"/>
    <cellStyle name="Normal 52 3 2 2 4" xfId="0"/>
    <cellStyle name="Normal 52 3 2 3" xfId="0"/>
    <cellStyle name="Normal 52 3 2 3 2" xfId="0"/>
    <cellStyle name="Normal 52 3 2 3 2 2" xfId="0"/>
    <cellStyle name="Normal 52 3 2 3 3" xfId="0"/>
    <cellStyle name="Normal 52 3 2 4" xfId="0"/>
    <cellStyle name="Normal 52 3 2 4 2" xfId="0"/>
    <cellStyle name="Normal 52 3 2 5" xfId="0"/>
    <cellStyle name="Normal 52 3 3" xfId="0"/>
    <cellStyle name="Normal 52 3 3 2" xfId="0"/>
    <cellStyle name="Normal 52 3 3 2 2" xfId="0"/>
    <cellStyle name="Normal 52 3 3 2 2 2" xfId="0"/>
    <cellStyle name="Normal 52 3 3 2 3" xfId="0"/>
    <cellStyle name="Normal 52 3 3 3" xfId="0"/>
    <cellStyle name="Normal 52 3 3 3 2" xfId="0"/>
    <cellStyle name="Normal 52 3 3 4" xfId="0"/>
    <cellStyle name="Normal 52 3 4" xfId="0"/>
    <cellStyle name="Normal 52 3 4 2" xfId="0"/>
    <cellStyle name="Normal 52 3 4 2 2" xfId="0"/>
    <cellStyle name="Normal 52 3 4 3" xfId="0"/>
    <cellStyle name="Normal 52 3 5" xfId="0"/>
    <cellStyle name="Normal 52 3 5 2" xfId="0"/>
    <cellStyle name="Normal 52 3 6" xfId="0"/>
    <cellStyle name="Normal 52 4" xfId="0"/>
    <cellStyle name="Normal 52 4 2" xfId="0"/>
    <cellStyle name="Normal 52 4 2 2" xfId="0"/>
    <cellStyle name="Normal 52 4 2 2 2" xfId="0"/>
    <cellStyle name="Normal 52 4 2 2 2 2" xfId="0"/>
    <cellStyle name="Normal 52 4 2 2 3" xfId="0"/>
    <cellStyle name="Normal 52 4 2 3" xfId="0"/>
    <cellStyle name="Normal 52 4 2 3 2" xfId="0"/>
    <cellStyle name="Normal 52 4 2 4" xfId="0"/>
    <cellStyle name="Normal 52 4 3" xfId="0"/>
    <cellStyle name="Normal 52 4 3 2" xfId="0"/>
    <cellStyle name="Normal 52 4 3 2 2" xfId="0"/>
    <cellStyle name="Normal 52 4 3 3" xfId="0"/>
    <cellStyle name="Normal 52 4 4" xfId="0"/>
    <cellStyle name="Normal 52 4 4 2" xfId="0"/>
    <cellStyle name="Normal 52 4 5" xfId="0"/>
    <cellStyle name="Normal 52 5" xfId="0"/>
    <cellStyle name="Normal 52 5 2" xfId="0"/>
    <cellStyle name="Normal 52 5 2 2" xfId="0"/>
    <cellStyle name="Normal 52 5 2 2 2" xfId="0"/>
    <cellStyle name="Normal 52 5 2 3" xfId="0"/>
    <cellStyle name="Normal 52 5 3" xfId="0"/>
    <cellStyle name="Normal 52 5 3 2" xfId="0"/>
    <cellStyle name="Normal 52 5 4" xfId="0"/>
    <cellStyle name="Normal 52 6" xfId="0"/>
    <cellStyle name="Normal 52 6 2" xfId="0"/>
    <cellStyle name="Normal 52 6 2 2" xfId="0"/>
    <cellStyle name="Normal 52 6 3" xfId="0"/>
    <cellStyle name="Normal 52 7" xfId="0"/>
    <cellStyle name="Normal 52 7 2" xfId="0"/>
    <cellStyle name="Normal 52 8" xfId="0"/>
    <cellStyle name="Normal 53" xfId="0"/>
    <cellStyle name="Normal 53 2" xfId="0"/>
    <cellStyle name="Normal 53 2 2" xfId="0"/>
    <cellStyle name="Normal 53 2 2 2" xfId="0"/>
    <cellStyle name="Normal 53 2 2 2 2" xfId="0"/>
    <cellStyle name="Normal 53 2 2 2 2 2" xfId="0"/>
    <cellStyle name="Normal 53 2 2 2 2 2 2" xfId="0"/>
    <cellStyle name="Normal 53 2 2 2 2 2 2 2" xfId="0"/>
    <cellStyle name="Normal 53 2 2 2 2 2 3" xfId="0"/>
    <cellStyle name="Normal 53 2 2 2 2 3" xfId="0"/>
    <cellStyle name="Normal 53 2 2 2 2 3 2" xfId="0"/>
    <cellStyle name="Normal 53 2 2 2 2 4" xfId="0"/>
    <cellStyle name="Normal 53 2 2 2 3" xfId="0"/>
    <cellStyle name="Normal 53 2 2 2 3 2" xfId="0"/>
    <cellStyle name="Normal 53 2 2 2 3 2 2" xfId="0"/>
    <cellStyle name="Normal 53 2 2 2 3 3" xfId="0"/>
    <cellStyle name="Normal 53 2 2 2 4" xfId="0"/>
    <cellStyle name="Normal 53 2 2 2 4 2" xfId="0"/>
    <cellStyle name="Normal 53 2 2 2 5" xfId="0"/>
    <cellStyle name="Normal 53 2 2 3" xfId="0"/>
    <cellStyle name="Normal 53 2 2 3 2" xfId="0"/>
    <cellStyle name="Normal 53 2 2 3 2 2" xfId="0"/>
    <cellStyle name="Normal 53 2 2 3 2 2 2" xfId="0"/>
    <cellStyle name="Normal 53 2 2 3 2 3" xfId="0"/>
    <cellStyle name="Normal 53 2 2 3 3" xfId="0"/>
    <cellStyle name="Normal 53 2 2 3 3 2" xfId="0"/>
    <cellStyle name="Normal 53 2 2 3 4" xfId="0"/>
    <cellStyle name="Normal 53 2 2 4" xfId="0"/>
    <cellStyle name="Normal 53 2 2 4 2" xfId="0"/>
    <cellStyle name="Normal 53 2 2 4 2 2" xfId="0"/>
    <cellStyle name="Normal 53 2 2 4 3" xfId="0"/>
    <cellStyle name="Normal 53 2 2 5" xfId="0"/>
    <cellStyle name="Normal 53 2 2 5 2" xfId="0"/>
    <cellStyle name="Normal 53 2 2 6" xfId="0"/>
    <cellStyle name="Normal 53 2 3" xfId="0"/>
    <cellStyle name="Normal 53 2 3 2" xfId="0"/>
    <cellStyle name="Normal 53 2 3 2 2" xfId="0"/>
    <cellStyle name="Normal 53 2 3 2 2 2" xfId="0"/>
    <cellStyle name="Normal 53 2 3 2 2 2 2" xfId="0"/>
    <cellStyle name="Normal 53 2 3 2 2 3" xfId="0"/>
    <cellStyle name="Normal 53 2 3 2 3" xfId="0"/>
    <cellStyle name="Normal 53 2 3 2 3 2" xfId="0"/>
    <cellStyle name="Normal 53 2 3 2 4" xfId="0"/>
    <cellStyle name="Normal 53 2 3 3" xfId="0"/>
    <cellStyle name="Normal 53 2 3 3 2" xfId="0"/>
    <cellStyle name="Normal 53 2 3 3 2 2" xfId="0"/>
    <cellStyle name="Normal 53 2 3 3 3" xfId="0"/>
    <cellStyle name="Normal 53 2 3 4" xfId="0"/>
    <cellStyle name="Normal 53 2 3 4 2" xfId="0"/>
    <cellStyle name="Normal 53 2 3 5" xfId="0"/>
    <cellStyle name="Normal 53 2 4" xfId="0"/>
    <cellStyle name="Normal 53 2 4 2" xfId="0"/>
    <cellStyle name="Normal 53 2 4 2 2" xfId="0"/>
    <cellStyle name="Normal 53 2 4 2 2 2" xfId="0"/>
    <cellStyle name="Normal 53 2 4 2 3" xfId="0"/>
    <cellStyle name="Normal 53 2 4 3" xfId="0"/>
    <cellStyle name="Normal 53 2 4 3 2" xfId="0"/>
    <cellStyle name="Normal 53 2 4 4" xfId="0"/>
    <cellStyle name="Normal 53 2 5" xfId="0"/>
    <cellStyle name="Normal 53 2 5 2" xfId="0"/>
    <cellStyle name="Normal 53 2 5 2 2" xfId="0"/>
    <cellStyle name="Normal 53 2 5 3" xfId="0"/>
    <cellStyle name="Normal 53 2 6" xfId="0"/>
    <cellStyle name="Normal 53 2 6 2" xfId="0"/>
    <cellStyle name="Normal 53 2 7" xfId="0"/>
    <cellStyle name="Normal 53 3" xfId="0"/>
    <cellStyle name="Normal 53 3 2" xfId="0"/>
    <cellStyle name="Normal 53 3 2 2" xfId="0"/>
    <cellStyle name="Normal 53 3 2 2 2" xfId="0"/>
    <cellStyle name="Normal 53 3 2 2 2 2" xfId="0"/>
    <cellStyle name="Normal 53 3 2 2 2 2 2" xfId="0"/>
    <cellStyle name="Normal 53 3 2 2 2 3" xfId="0"/>
    <cellStyle name="Normal 53 3 2 2 3" xfId="0"/>
    <cellStyle name="Normal 53 3 2 2 3 2" xfId="0"/>
    <cellStyle name="Normal 53 3 2 2 4" xfId="0"/>
    <cellStyle name="Normal 53 3 2 3" xfId="0"/>
    <cellStyle name="Normal 53 3 2 3 2" xfId="0"/>
    <cellStyle name="Normal 53 3 2 3 2 2" xfId="0"/>
    <cellStyle name="Normal 53 3 2 3 3" xfId="0"/>
    <cellStyle name="Normal 53 3 2 4" xfId="0"/>
    <cellStyle name="Normal 53 3 2 4 2" xfId="0"/>
    <cellStyle name="Normal 53 3 2 5" xfId="0"/>
    <cellStyle name="Normal 53 3 3" xfId="0"/>
    <cellStyle name="Normal 53 3 3 2" xfId="0"/>
    <cellStyle name="Normal 53 3 3 2 2" xfId="0"/>
    <cellStyle name="Normal 53 3 3 2 2 2" xfId="0"/>
    <cellStyle name="Normal 53 3 3 2 3" xfId="0"/>
    <cellStyle name="Normal 53 3 3 3" xfId="0"/>
    <cellStyle name="Normal 53 3 3 3 2" xfId="0"/>
    <cellStyle name="Normal 53 3 3 4" xfId="0"/>
    <cellStyle name="Normal 53 3 4" xfId="0"/>
    <cellStyle name="Normal 53 3 4 2" xfId="0"/>
    <cellStyle name="Normal 53 3 4 2 2" xfId="0"/>
    <cellStyle name="Normal 53 3 4 3" xfId="0"/>
    <cellStyle name="Normal 53 3 5" xfId="0"/>
    <cellStyle name="Normal 53 3 5 2" xfId="0"/>
    <cellStyle name="Normal 53 3 6" xfId="0"/>
    <cellStyle name="Normal 53 4" xfId="0"/>
    <cellStyle name="Normal 53 4 2" xfId="0"/>
    <cellStyle name="Normal 53 4 2 2" xfId="0"/>
    <cellStyle name="Normal 53 4 2 2 2" xfId="0"/>
    <cellStyle name="Normal 53 4 2 2 2 2" xfId="0"/>
    <cellStyle name="Normal 53 4 2 2 3" xfId="0"/>
    <cellStyle name="Normal 53 4 2 3" xfId="0"/>
    <cellStyle name="Normal 53 4 2 3 2" xfId="0"/>
    <cellStyle name="Normal 53 4 2 4" xfId="0"/>
    <cellStyle name="Normal 53 4 3" xfId="0"/>
    <cellStyle name="Normal 53 4 3 2" xfId="0"/>
    <cellStyle name="Normal 53 4 3 2 2" xfId="0"/>
    <cellStyle name="Normal 53 4 3 3" xfId="0"/>
    <cellStyle name="Normal 53 4 4" xfId="0"/>
    <cellStyle name="Normal 53 4 4 2" xfId="0"/>
    <cellStyle name="Normal 53 4 5" xfId="0"/>
    <cellStyle name="Normal 53 5" xfId="0"/>
    <cellStyle name="Normal 53 5 2" xfId="0"/>
    <cellStyle name="Normal 53 5 2 2" xfId="0"/>
    <cellStyle name="Normal 53 5 2 2 2" xfId="0"/>
    <cellStyle name="Normal 53 5 2 3" xfId="0"/>
    <cellStyle name="Normal 53 5 3" xfId="0"/>
    <cellStyle name="Normal 53 5 3 2" xfId="0"/>
    <cellStyle name="Normal 53 5 4" xfId="0"/>
    <cellStyle name="Normal 53 6" xfId="0"/>
    <cellStyle name="Normal 53 6 2" xfId="0"/>
    <cellStyle name="Normal 53 6 2 2" xfId="0"/>
    <cellStyle name="Normal 53 6 3" xfId="0"/>
    <cellStyle name="Normal 53 7" xfId="0"/>
    <cellStyle name="Normal 53 7 2" xfId="0"/>
    <cellStyle name="Normal 53 8" xfId="0"/>
    <cellStyle name="Normal 54" xfId="0"/>
    <cellStyle name="Normal 55" xfId="0"/>
    <cellStyle name="Normal 55 2" xfId="0"/>
    <cellStyle name="Normal 55 2 2" xfId="0"/>
    <cellStyle name="Normal 55 2 2 2" xfId="0"/>
    <cellStyle name="Normal 55 2 2 2 2" xfId="0"/>
    <cellStyle name="Normal 55 2 2 2 2 2" xfId="0"/>
    <cellStyle name="Normal 55 2 2 2 2 2 2" xfId="0"/>
    <cellStyle name="Normal 55 2 2 2 2 3" xfId="0"/>
    <cellStyle name="Normal 55 2 2 2 3" xfId="0"/>
    <cellStyle name="Normal 55 2 2 2 3 2" xfId="0"/>
    <cellStyle name="Normal 55 2 2 2 4" xfId="0"/>
    <cellStyle name="Normal 55 2 2 3" xfId="0"/>
    <cellStyle name="Normal 55 2 2 3 2" xfId="0"/>
    <cellStyle name="Normal 55 2 2 3 2 2" xfId="0"/>
    <cellStyle name="Normal 55 2 2 3 3" xfId="0"/>
    <cellStyle name="Normal 55 2 2 4" xfId="0"/>
    <cellStyle name="Normal 55 2 2 4 2" xfId="0"/>
    <cellStyle name="Normal 55 2 2 5" xfId="0"/>
    <cellStyle name="Normal 55 2 3" xfId="0"/>
    <cellStyle name="Normal 55 2 3 2" xfId="0"/>
    <cellStyle name="Normal 55 2 3 2 2" xfId="0"/>
    <cellStyle name="Normal 55 2 3 2 2 2" xfId="0"/>
    <cellStyle name="Normal 55 2 3 2 3" xfId="0"/>
    <cellStyle name="Normal 55 2 3 3" xfId="0"/>
    <cellStyle name="Normal 55 2 3 3 2" xfId="0"/>
    <cellStyle name="Normal 55 2 3 4" xfId="0"/>
    <cellStyle name="Normal 55 2 4" xfId="0"/>
    <cellStyle name="Normal 55 2 4 2" xfId="0"/>
    <cellStyle name="Normal 55 2 4 2 2" xfId="0"/>
    <cellStyle name="Normal 55 2 4 3" xfId="0"/>
    <cellStyle name="Normal 55 2 5" xfId="0"/>
    <cellStyle name="Normal 55 2 5 2" xfId="0"/>
    <cellStyle name="Normal 55 2 6" xfId="0"/>
    <cellStyle name="Normal 55 3" xfId="0"/>
    <cellStyle name="Normal 55 3 2" xfId="0"/>
    <cellStyle name="Normal 55 3 2 2" xfId="0"/>
    <cellStyle name="Normal 55 3 2 2 2" xfId="0"/>
    <cellStyle name="Normal 55 3 2 2 2 2" xfId="0"/>
    <cellStyle name="Normal 55 3 2 2 3" xfId="0"/>
    <cellStyle name="Normal 55 3 2 3" xfId="0"/>
    <cellStyle name="Normal 55 3 2 3 2" xfId="0"/>
    <cellStyle name="Normal 55 3 2 4" xfId="0"/>
    <cellStyle name="Normal 55 3 3" xfId="0"/>
    <cellStyle name="Normal 55 3 3 2" xfId="0"/>
    <cellStyle name="Normal 55 3 3 2 2" xfId="0"/>
    <cellStyle name="Normal 55 3 3 3" xfId="0"/>
    <cellStyle name="Normal 55 3 4" xfId="0"/>
    <cellStyle name="Normal 55 3 4 2" xfId="0"/>
    <cellStyle name="Normal 55 3 5" xfId="0"/>
    <cellStyle name="Normal 55 4" xfId="0"/>
    <cellStyle name="Normal 55 4 2" xfId="0"/>
    <cellStyle name="Normal 55 4 2 2" xfId="0"/>
    <cellStyle name="Normal 55 4 2 2 2" xfId="0"/>
    <cellStyle name="Normal 55 4 2 3" xfId="0"/>
    <cellStyle name="Normal 55 4 3" xfId="0"/>
    <cellStyle name="Normal 55 4 3 2" xfId="0"/>
    <cellStyle name="Normal 55 4 4" xfId="0"/>
    <cellStyle name="Normal 55 5" xfId="0"/>
    <cellStyle name="Normal 55 5 2" xfId="0"/>
    <cellStyle name="Normal 55 5 2 2" xfId="0"/>
    <cellStyle name="Normal 55 5 3" xfId="0"/>
    <cellStyle name="Normal 55 6" xfId="0"/>
    <cellStyle name="Normal 55 6 2" xfId="0"/>
    <cellStyle name="Normal 55 7" xfId="0"/>
    <cellStyle name="Normal 56" xfId="0"/>
    <cellStyle name="Normal 56 2" xfId="0"/>
    <cellStyle name="Normal 56 2 2" xfId="0"/>
    <cellStyle name="Normal 56 2 2 2" xfId="0"/>
    <cellStyle name="Normal 56 2 2 2 2" xfId="0"/>
    <cellStyle name="Normal 56 2 2 2 2 2" xfId="0"/>
    <cellStyle name="Normal 56 2 2 2 2 2 2" xfId="0"/>
    <cellStyle name="Normal 56 2 2 2 2 3" xfId="0"/>
    <cellStyle name="Normal 56 2 2 2 3" xfId="0"/>
    <cellStyle name="Normal 56 2 2 2 3 2" xfId="0"/>
    <cellStyle name="Normal 56 2 2 2 4" xfId="0"/>
    <cellStyle name="Normal 56 2 2 3" xfId="0"/>
    <cellStyle name="Normal 56 2 2 3 2" xfId="0"/>
    <cellStyle name="Normal 56 2 2 3 2 2" xfId="0"/>
    <cellStyle name="Normal 56 2 2 3 3" xfId="0"/>
    <cellStyle name="Normal 56 2 2 4" xfId="0"/>
    <cellStyle name="Normal 56 2 2 4 2" xfId="0"/>
    <cellStyle name="Normal 56 2 2 5" xfId="0"/>
    <cellStyle name="Normal 56 2 3" xfId="0"/>
    <cellStyle name="Normal 56 2 3 2" xfId="0"/>
    <cellStyle name="Normal 56 2 3 2 2" xfId="0"/>
    <cellStyle name="Normal 56 2 3 2 2 2" xfId="0"/>
    <cellStyle name="Normal 56 2 3 2 3" xfId="0"/>
    <cellStyle name="Normal 56 2 3 3" xfId="0"/>
    <cellStyle name="Normal 56 2 3 3 2" xfId="0"/>
    <cellStyle name="Normal 56 2 3 4" xfId="0"/>
    <cellStyle name="Normal 56 2 4" xfId="0"/>
    <cellStyle name="Normal 56 2 4 2" xfId="0"/>
    <cellStyle name="Normal 56 2 4 2 2" xfId="0"/>
    <cellStyle name="Normal 56 2 4 3" xfId="0"/>
    <cellStyle name="Normal 56 2 5" xfId="0"/>
    <cellStyle name="Normal 56 2 5 2" xfId="0"/>
    <cellStyle name="Normal 56 2 6" xfId="0"/>
    <cellStyle name="Normal 56 3" xfId="0"/>
    <cellStyle name="Normal 56 3 2" xfId="0"/>
    <cellStyle name="Normal 56 3 2 2" xfId="0"/>
    <cellStyle name="Normal 56 3 2 2 2" xfId="0"/>
    <cellStyle name="Normal 56 3 2 2 2 2" xfId="0"/>
    <cellStyle name="Normal 56 3 2 2 3" xfId="0"/>
    <cellStyle name="Normal 56 3 2 3" xfId="0"/>
    <cellStyle name="Normal 56 3 2 3 2" xfId="0"/>
    <cellStyle name="Normal 56 3 2 4" xfId="0"/>
    <cellStyle name="Normal 56 3 3" xfId="0"/>
    <cellStyle name="Normal 56 3 3 2" xfId="0"/>
    <cellStyle name="Normal 56 3 3 2 2" xfId="0"/>
    <cellStyle name="Normal 56 3 3 3" xfId="0"/>
    <cellStyle name="Normal 56 3 4" xfId="0"/>
    <cellStyle name="Normal 56 3 4 2" xfId="0"/>
    <cellStyle name="Normal 56 3 5" xfId="0"/>
    <cellStyle name="Normal 56 4" xfId="0"/>
    <cellStyle name="Normal 56 4 2" xfId="0"/>
    <cellStyle name="Normal 56 4 2 2" xfId="0"/>
    <cellStyle name="Normal 56 4 2 2 2" xfId="0"/>
    <cellStyle name="Normal 56 4 2 3" xfId="0"/>
    <cellStyle name="Normal 56 4 3" xfId="0"/>
    <cellStyle name="Normal 56 4 3 2" xfId="0"/>
    <cellStyle name="Normal 56 4 4" xfId="0"/>
    <cellStyle name="Normal 56 5" xfId="0"/>
    <cellStyle name="Normal 56 5 2" xfId="0"/>
    <cellStyle name="Normal 56 5 2 2" xfId="0"/>
    <cellStyle name="Normal 56 5 3" xfId="0"/>
    <cellStyle name="Normal 56 6" xfId="0"/>
    <cellStyle name="Normal 56 6 2" xfId="0"/>
    <cellStyle name="Normal 56 7" xfId="0"/>
    <cellStyle name="Normal 57" xfId="0"/>
    <cellStyle name="Normal 57 2" xfId="0"/>
    <cellStyle name="Normal 57 2 2" xfId="0"/>
    <cellStyle name="Normal 57 2 2 2" xfId="0"/>
    <cellStyle name="Normal 57 2 2 2 2" xfId="0"/>
    <cellStyle name="Normal 57 2 2 2 2 2" xfId="0"/>
    <cellStyle name="Normal 57 2 2 2 2 2 2" xfId="0"/>
    <cellStyle name="Normal 57 2 2 2 2 3" xfId="0"/>
    <cellStyle name="Normal 57 2 2 2 3" xfId="0"/>
    <cellStyle name="Normal 57 2 2 2 3 2" xfId="0"/>
    <cellStyle name="Normal 57 2 2 2 4" xfId="0"/>
    <cellStyle name="Normal 57 2 2 3" xfId="0"/>
    <cellStyle name="Normal 57 2 2 3 2" xfId="0"/>
    <cellStyle name="Normal 57 2 2 3 2 2" xfId="0"/>
    <cellStyle name="Normal 57 2 2 3 3" xfId="0"/>
    <cellStyle name="Normal 57 2 2 4" xfId="0"/>
    <cellStyle name="Normal 57 2 2 4 2" xfId="0"/>
    <cellStyle name="Normal 57 2 2 5" xfId="0"/>
    <cellStyle name="Normal 57 2 3" xfId="0"/>
    <cellStyle name="Normal 57 2 3 2" xfId="0"/>
    <cellStyle name="Normal 57 2 3 2 2" xfId="0"/>
    <cellStyle name="Normal 57 2 3 2 2 2" xfId="0"/>
    <cellStyle name="Normal 57 2 3 2 3" xfId="0"/>
    <cellStyle name="Normal 57 2 3 3" xfId="0"/>
    <cellStyle name="Normal 57 2 3 3 2" xfId="0"/>
    <cellStyle name="Normal 57 2 3 4" xfId="0"/>
    <cellStyle name="Normal 57 2 4" xfId="0"/>
    <cellStyle name="Normal 57 2 4 2" xfId="0"/>
    <cellStyle name="Normal 57 2 4 2 2" xfId="0"/>
    <cellStyle name="Normal 57 2 4 3" xfId="0"/>
    <cellStyle name="Normal 57 2 5" xfId="0"/>
    <cellStyle name="Normal 57 2 5 2" xfId="0"/>
    <cellStyle name="Normal 57 2 6" xfId="0"/>
    <cellStyle name="Normal 57 3" xfId="0"/>
    <cellStyle name="Normal 57 3 2" xfId="0"/>
    <cellStyle name="Normal 57 3 2 2" xfId="0"/>
    <cellStyle name="Normal 57 3 2 2 2" xfId="0"/>
    <cellStyle name="Normal 57 3 2 2 2 2" xfId="0"/>
    <cellStyle name="Normal 57 3 2 2 3" xfId="0"/>
    <cellStyle name="Normal 57 3 2 3" xfId="0"/>
    <cellStyle name="Normal 57 3 2 3 2" xfId="0"/>
    <cellStyle name="Normal 57 3 2 4" xfId="0"/>
    <cellStyle name="Normal 57 3 3" xfId="0"/>
    <cellStyle name="Normal 57 3 3 2" xfId="0"/>
    <cellStyle name="Normal 57 3 3 2 2" xfId="0"/>
    <cellStyle name="Normal 57 3 3 3" xfId="0"/>
    <cellStyle name="Normal 57 3 4" xfId="0"/>
    <cellStyle name="Normal 57 3 4 2" xfId="0"/>
    <cellStyle name="Normal 57 3 5" xfId="0"/>
    <cellStyle name="Normal 57 4" xfId="0"/>
    <cellStyle name="Normal 57 4 2" xfId="0"/>
    <cellStyle name="Normal 57 4 2 2" xfId="0"/>
    <cellStyle name="Normal 57 4 2 2 2" xfId="0"/>
    <cellStyle name="Normal 57 4 2 3" xfId="0"/>
    <cellStyle name="Normal 57 4 3" xfId="0"/>
    <cellStyle name="Normal 57 4 3 2" xfId="0"/>
    <cellStyle name="Normal 57 4 4" xfId="0"/>
    <cellStyle name="Normal 57 5" xfId="0"/>
    <cellStyle name="Normal 57 5 2" xfId="0"/>
    <cellStyle name="Normal 57 5 2 2" xfId="0"/>
    <cellStyle name="Normal 57 5 3" xfId="0"/>
    <cellStyle name="Normal 57 6" xfId="0"/>
    <cellStyle name="Normal 57 6 2" xfId="0"/>
    <cellStyle name="Normal 57 7" xfId="0"/>
    <cellStyle name="Normal 58" xfId="0"/>
    <cellStyle name="Normal 58 2" xfId="0"/>
    <cellStyle name="Normal 58 2 2" xfId="0"/>
    <cellStyle name="Normal 58 2 2 2" xfId="0"/>
    <cellStyle name="Normal 58 2 2 2 2" xfId="0"/>
    <cellStyle name="Normal 58 2 2 2 2 2" xfId="0"/>
    <cellStyle name="Normal 58 2 2 2 2 2 2" xfId="0"/>
    <cellStyle name="Normal 58 2 2 2 2 3" xfId="0"/>
    <cellStyle name="Normal 58 2 2 2 3" xfId="0"/>
    <cellStyle name="Normal 58 2 2 2 3 2" xfId="0"/>
    <cellStyle name="Normal 58 2 2 2 4" xfId="0"/>
    <cellStyle name="Normal 58 2 2 3" xfId="0"/>
    <cellStyle name="Normal 58 2 2 3 2" xfId="0"/>
    <cellStyle name="Normal 58 2 2 3 2 2" xfId="0"/>
    <cellStyle name="Normal 58 2 2 3 3" xfId="0"/>
    <cellStyle name="Normal 58 2 2 4" xfId="0"/>
    <cellStyle name="Normal 58 2 2 4 2" xfId="0"/>
    <cellStyle name="Normal 58 2 2 5" xfId="0"/>
    <cellStyle name="Normal 58 2 3" xfId="0"/>
    <cellStyle name="Normal 58 2 3 2" xfId="0"/>
    <cellStyle name="Normal 58 2 3 2 2" xfId="0"/>
    <cellStyle name="Normal 58 2 3 2 2 2" xfId="0"/>
    <cellStyle name="Normal 58 2 3 2 3" xfId="0"/>
    <cellStyle name="Normal 58 2 3 3" xfId="0"/>
    <cellStyle name="Normal 58 2 3 3 2" xfId="0"/>
    <cellStyle name="Normal 58 2 3 4" xfId="0"/>
    <cellStyle name="Normal 58 2 4" xfId="0"/>
    <cellStyle name="Normal 58 2 4 2" xfId="0"/>
    <cellStyle name="Normal 58 2 4 2 2" xfId="0"/>
    <cellStyle name="Normal 58 2 4 3" xfId="0"/>
    <cellStyle name="Normal 58 2 5" xfId="0"/>
    <cellStyle name="Normal 58 2 5 2" xfId="0"/>
    <cellStyle name="Normal 58 2 6" xfId="0"/>
    <cellStyle name="Normal 58 3" xfId="0"/>
    <cellStyle name="Normal 58 3 2" xfId="0"/>
    <cellStyle name="Normal 58 3 2 2" xfId="0"/>
    <cellStyle name="Normal 58 3 2 2 2" xfId="0"/>
    <cellStyle name="Normal 58 3 2 2 2 2" xfId="0"/>
    <cellStyle name="Normal 58 3 2 2 3" xfId="0"/>
    <cellStyle name="Normal 58 3 2 3" xfId="0"/>
    <cellStyle name="Normal 58 3 2 3 2" xfId="0"/>
    <cellStyle name="Normal 58 3 2 4" xfId="0"/>
    <cellStyle name="Normal 58 3 3" xfId="0"/>
    <cellStyle name="Normal 58 3 3 2" xfId="0"/>
    <cellStyle name="Normal 58 3 3 2 2" xfId="0"/>
    <cellStyle name="Normal 58 3 3 3" xfId="0"/>
    <cellStyle name="Normal 58 3 4" xfId="0"/>
    <cellStyle name="Normal 58 3 4 2" xfId="0"/>
    <cellStyle name="Normal 58 3 5" xfId="0"/>
    <cellStyle name="Normal 58 4" xfId="0"/>
    <cellStyle name="Normal 58 4 2" xfId="0"/>
    <cellStyle name="Normal 58 4 2 2" xfId="0"/>
    <cellStyle name="Normal 58 4 2 2 2" xfId="0"/>
    <cellStyle name="Normal 58 4 2 3" xfId="0"/>
    <cellStyle name="Normal 58 4 3" xfId="0"/>
    <cellStyle name="Normal 58 4 3 2" xfId="0"/>
    <cellStyle name="Normal 58 4 4" xfId="0"/>
    <cellStyle name="Normal 58 5" xfId="0"/>
    <cellStyle name="Normal 58 5 2" xfId="0"/>
    <cellStyle name="Normal 58 5 2 2" xfId="0"/>
    <cellStyle name="Normal 58 5 3" xfId="0"/>
    <cellStyle name="Normal 58 6" xfId="0"/>
    <cellStyle name="Normal 58 6 2" xfId="0"/>
    <cellStyle name="Normal 58 7" xfId="0"/>
    <cellStyle name="Normal 59" xfId="0"/>
    <cellStyle name="Normal 59 2" xfId="0"/>
    <cellStyle name="Normal 59 2 2" xfId="0"/>
    <cellStyle name="Normal 59 2 2 2" xfId="0"/>
    <cellStyle name="Normal 59 2 2 2 2" xfId="0"/>
    <cellStyle name="Normal 59 2 2 2 2 2" xfId="0"/>
    <cellStyle name="Normal 59 2 2 2 2 2 2" xfId="0"/>
    <cellStyle name="Normal 59 2 2 2 2 3" xfId="0"/>
    <cellStyle name="Normal 59 2 2 2 3" xfId="0"/>
    <cellStyle name="Normal 59 2 2 2 3 2" xfId="0"/>
    <cellStyle name="Normal 59 2 2 2 4" xfId="0"/>
    <cellStyle name="Normal 59 2 2 3" xfId="0"/>
    <cellStyle name="Normal 59 2 2 3 2" xfId="0"/>
    <cellStyle name="Normal 59 2 2 3 2 2" xfId="0"/>
    <cellStyle name="Normal 59 2 2 3 3" xfId="0"/>
    <cellStyle name="Normal 59 2 2 4" xfId="0"/>
    <cellStyle name="Normal 59 2 2 4 2" xfId="0"/>
    <cellStyle name="Normal 59 2 2 5" xfId="0"/>
    <cellStyle name="Normal 59 2 3" xfId="0"/>
    <cellStyle name="Normal 59 2 3 2" xfId="0"/>
    <cellStyle name="Normal 59 2 3 2 2" xfId="0"/>
    <cellStyle name="Normal 59 2 3 2 2 2" xfId="0"/>
    <cellStyle name="Normal 59 2 3 2 3" xfId="0"/>
    <cellStyle name="Normal 59 2 3 3" xfId="0"/>
    <cellStyle name="Normal 59 2 3 3 2" xfId="0"/>
    <cellStyle name="Normal 59 2 3 4" xfId="0"/>
    <cellStyle name="Normal 59 2 4" xfId="0"/>
    <cellStyle name="Normal 59 2 4 2" xfId="0"/>
    <cellStyle name="Normal 59 2 4 2 2" xfId="0"/>
    <cellStyle name="Normal 59 2 4 3" xfId="0"/>
    <cellStyle name="Normal 59 2 5" xfId="0"/>
    <cellStyle name="Normal 59 2 5 2" xfId="0"/>
    <cellStyle name="Normal 59 2 6" xfId="0"/>
    <cellStyle name="Normal 59 3" xfId="0"/>
    <cellStyle name="Normal 59 3 2" xfId="0"/>
    <cellStyle name="Normal 59 3 2 2" xfId="0"/>
    <cellStyle name="Normal 59 3 2 2 2" xfId="0"/>
    <cellStyle name="Normal 59 3 2 2 2 2" xfId="0"/>
    <cellStyle name="Normal 59 3 2 2 3" xfId="0"/>
    <cellStyle name="Normal 59 3 2 3" xfId="0"/>
    <cellStyle name="Normal 59 3 2 3 2" xfId="0"/>
    <cellStyle name="Normal 59 3 2 4" xfId="0"/>
    <cellStyle name="Normal 59 3 3" xfId="0"/>
    <cellStyle name="Normal 59 3 3 2" xfId="0"/>
    <cellStyle name="Normal 59 3 3 2 2" xfId="0"/>
    <cellStyle name="Normal 59 3 3 3" xfId="0"/>
    <cellStyle name="Normal 59 3 4" xfId="0"/>
    <cellStyle name="Normal 59 3 4 2" xfId="0"/>
    <cellStyle name="Normal 59 3 5" xfId="0"/>
    <cellStyle name="Normal 59 4" xfId="0"/>
    <cellStyle name="Normal 59 4 2" xfId="0"/>
    <cellStyle name="Normal 59 4 2 2" xfId="0"/>
    <cellStyle name="Normal 59 4 2 2 2" xfId="0"/>
    <cellStyle name="Normal 59 4 2 3" xfId="0"/>
    <cellStyle name="Normal 59 4 3" xfId="0"/>
    <cellStyle name="Normal 59 4 3 2" xfId="0"/>
    <cellStyle name="Normal 59 4 4" xfId="0"/>
    <cellStyle name="Normal 59 5" xfId="0"/>
    <cellStyle name="Normal 59 5 2" xfId="0"/>
    <cellStyle name="Normal 59 5 2 2" xfId="0"/>
    <cellStyle name="Normal 59 5 3" xfId="0"/>
    <cellStyle name="Normal 59 6" xfId="0"/>
    <cellStyle name="Normal 59 6 2" xfId="0"/>
    <cellStyle name="Normal 59 7" xfId="0"/>
    <cellStyle name="Normal 5_IM" xfId="0"/>
    <cellStyle name="Normal 6" xfId="0"/>
    <cellStyle name="Normal 6 10" xfId="0"/>
    <cellStyle name="Normal 6 11" xfId="0"/>
    <cellStyle name="Normal 6 12" xfId="0"/>
    <cellStyle name="Normal 6 13" xfId="0"/>
    <cellStyle name="Normal 6 14" xfId="0"/>
    <cellStyle name="Normal 6 15" xfId="0"/>
    <cellStyle name="Normal 6 16" xfId="0"/>
    <cellStyle name="Normal 6 2" xfId="0"/>
    <cellStyle name="Normal 6 2 2" xfId="0"/>
    <cellStyle name="Normal 6 2 2 2" xfId="0"/>
    <cellStyle name="Normal 6 2 2 2 2" xfId="0"/>
    <cellStyle name="Normal 6 2 2 2 2 2" xfId="0"/>
    <cellStyle name="Normal 6 2 2 2 2 2 2" xfId="0"/>
    <cellStyle name="Normal 6 2 2 2 2 2 2 2" xfId="0"/>
    <cellStyle name="Normal 6 2 2 2 2 2 2 2 2" xfId="0"/>
    <cellStyle name="Normal 6 2 2 2 2 2 2 2 2 2" xfId="0"/>
    <cellStyle name="Normal 6 2 2 2 2 2 2 2 3" xfId="0"/>
    <cellStyle name="Normal 6 2 2 2 2 2 2 3" xfId="0"/>
    <cellStyle name="Normal 6 2 2 2 2 2 2 3 2" xfId="0"/>
    <cellStyle name="Normal 6 2 2 2 2 2 2 4" xfId="0"/>
    <cellStyle name="Normal 6 2 2 2 2 2 3" xfId="0"/>
    <cellStyle name="Normal 6 2 2 2 2 2 3 2" xfId="0"/>
    <cellStyle name="Normal 6 2 2 2 2 2 3 2 2" xfId="0"/>
    <cellStyle name="Normal 6 2 2 2 2 2 3 3" xfId="0"/>
    <cellStyle name="Normal 6 2 2 2 2 2 4" xfId="0"/>
    <cellStyle name="Normal 6 2 2 2 2 2 4 2" xfId="0"/>
    <cellStyle name="Normal 6 2 2 2 2 2 5" xfId="0"/>
    <cellStyle name="Normal 6 2 2 2 2 3" xfId="0"/>
    <cellStyle name="Normal 6 2 2 2 2 3 2" xfId="0"/>
    <cellStyle name="Normal 6 2 2 2 2 3 2 2" xfId="0"/>
    <cellStyle name="Normal 6 2 2 2 2 3 2 2 2" xfId="0"/>
    <cellStyle name="Normal 6 2 2 2 2 3 2 3" xfId="0"/>
    <cellStyle name="Normal 6 2 2 2 2 3 3" xfId="0"/>
    <cellStyle name="Normal 6 2 2 2 2 3 3 2" xfId="0"/>
    <cellStyle name="Normal 6 2 2 2 2 3 4" xfId="0"/>
    <cellStyle name="Normal 6 2 2 2 2 4" xfId="0"/>
    <cellStyle name="Normal 6 2 2 2 2 4 2" xfId="0"/>
    <cellStyle name="Normal 6 2 2 2 2 4 2 2" xfId="0"/>
    <cellStyle name="Normal 6 2 2 2 2 4 3" xfId="0"/>
    <cellStyle name="Normal 6 2 2 2 2 5" xfId="0"/>
    <cellStyle name="Normal 6 2 2 2 2 5 2" xfId="0"/>
    <cellStyle name="Normal 6 2 2 2 2 6" xfId="0"/>
    <cellStyle name="Normal 6 2 2 2 3" xfId="0"/>
    <cellStyle name="Normal 6 2 2 2 3 2" xfId="0"/>
    <cellStyle name="Normal 6 2 2 2 3 2 2" xfId="0"/>
    <cellStyle name="Normal 6 2 2 2 3 2 2 2" xfId="0"/>
    <cellStyle name="Normal 6 2 2 2 3 2 2 2 2" xfId="0"/>
    <cellStyle name="Normal 6 2 2 2 3 2 2 3" xfId="0"/>
    <cellStyle name="Normal 6 2 2 2 3 2 3" xfId="0"/>
    <cellStyle name="Normal 6 2 2 2 3 2 3 2" xfId="0"/>
    <cellStyle name="Normal 6 2 2 2 3 2 4" xfId="0"/>
    <cellStyle name="Normal 6 2 2 2 3 3" xfId="0"/>
    <cellStyle name="Normal 6 2 2 2 3 3 2" xfId="0"/>
    <cellStyle name="Normal 6 2 2 2 3 3 2 2" xfId="0"/>
    <cellStyle name="Normal 6 2 2 2 3 3 3" xfId="0"/>
    <cellStyle name="Normal 6 2 2 2 3 4" xfId="0"/>
    <cellStyle name="Normal 6 2 2 2 3 4 2" xfId="0"/>
    <cellStyle name="Normal 6 2 2 2 3 5" xfId="0"/>
    <cellStyle name="Normal 6 2 2 2 4" xfId="0"/>
    <cellStyle name="Normal 6 2 2 2 4 2" xfId="0"/>
    <cellStyle name="Normal 6 2 2 2 4 2 2" xfId="0"/>
    <cellStyle name="Normal 6 2 2 2 4 2 2 2" xfId="0"/>
    <cellStyle name="Normal 6 2 2 2 4 2 3" xfId="0"/>
    <cellStyle name="Normal 6 2 2 2 4 3" xfId="0"/>
    <cellStyle name="Normal 6 2 2 2 4 3 2" xfId="0"/>
    <cellStyle name="Normal 6 2 2 2 4 4" xfId="0"/>
    <cellStyle name="Normal 6 2 2 2 5" xfId="0"/>
    <cellStyle name="Normal 6 2 2 2 5 2" xfId="0"/>
    <cellStyle name="Normal 6 2 2 2 5 2 2" xfId="0"/>
    <cellStyle name="Normal 6 2 2 2 5 3" xfId="0"/>
    <cellStyle name="Normal 6 2 2 2 6" xfId="0"/>
    <cellStyle name="Normal 6 2 2 2 6 2" xfId="0"/>
    <cellStyle name="Normal 6 2 2 2 7" xfId="0"/>
    <cellStyle name="Normal 6 2 2 3" xfId="0"/>
    <cellStyle name="Normal 6 2 2 3 2" xfId="0"/>
    <cellStyle name="Normal 6 2 2 3 2 2" xfId="0"/>
    <cellStyle name="Normal 6 2 2 3 2 2 2" xfId="0"/>
    <cellStyle name="Normal 6 2 2 3 2 2 2 2" xfId="0"/>
    <cellStyle name="Normal 6 2 2 3 2 2 2 2 2" xfId="0"/>
    <cellStyle name="Normal 6 2 2 3 2 2 2 3" xfId="0"/>
    <cellStyle name="Normal 6 2 2 3 2 2 3" xfId="0"/>
    <cellStyle name="Normal 6 2 2 3 2 2 3 2" xfId="0"/>
    <cellStyle name="Normal 6 2 2 3 2 2 4" xfId="0"/>
    <cellStyle name="Normal 6 2 2 3 2 3" xfId="0"/>
    <cellStyle name="Normal 6 2 2 3 2 3 2" xfId="0"/>
    <cellStyle name="Normal 6 2 2 3 2 3 2 2" xfId="0"/>
    <cellStyle name="Normal 6 2 2 3 2 3 3" xfId="0"/>
    <cellStyle name="Normal 6 2 2 3 2 4" xfId="0"/>
    <cellStyle name="Normal 6 2 2 3 2 4 2" xfId="0"/>
    <cellStyle name="Normal 6 2 2 3 2 5" xfId="0"/>
    <cellStyle name="Normal 6 2 2 3 3" xfId="0"/>
    <cellStyle name="Normal 6 2 2 3 3 2" xfId="0"/>
    <cellStyle name="Normal 6 2 2 3 3 2 2" xfId="0"/>
    <cellStyle name="Normal 6 2 2 3 3 2 2 2" xfId="0"/>
    <cellStyle name="Normal 6 2 2 3 3 2 3" xfId="0"/>
    <cellStyle name="Normal 6 2 2 3 3 3" xfId="0"/>
    <cellStyle name="Normal 6 2 2 3 3 3 2" xfId="0"/>
    <cellStyle name="Normal 6 2 2 3 3 4" xfId="0"/>
    <cellStyle name="Normal 6 2 2 3 4" xfId="0"/>
    <cellStyle name="Normal 6 2 2 3 4 2" xfId="0"/>
    <cellStyle name="Normal 6 2 2 3 4 2 2" xfId="0"/>
    <cellStyle name="Normal 6 2 2 3 4 3" xfId="0"/>
    <cellStyle name="Normal 6 2 2 3 5" xfId="0"/>
    <cellStyle name="Normal 6 2 2 3 5 2" xfId="0"/>
    <cellStyle name="Normal 6 2 2 3 6" xfId="0"/>
    <cellStyle name="Normal 6 2 2 4" xfId="0"/>
    <cellStyle name="Normal 6 2 2 4 2" xfId="0"/>
    <cellStyle name="Normal 6 2 2 4 2 2" xfId="0"/>
    <cellStyle name="Normal 6 2 2 4 2 2 2" xfId="0"/>
    <cellStyle name="Normal 6 2 2 4 2 2 2 2" xfId="0"/>
    <cellStyle name="Normal 6 2 2 4 2 2 3" xfId="0"/>
    <cellStyle name="Normal 6 2 2 4 2 3" xfId="0"/>
    <cellStyle name="Normal 6 2 2 4 2 3 2" xfId="0"/>
    <cellStyle name="Normal 6 2 2 4 2 4" xfId="0"/>
    <cellStyle name="Normal 6 2 2 4 3" xfId="0"/>
    <cellStyle name="Normal 6 2 2 4 3 2" xfId="0"/>
    <cellStyle name="Normal 6 2 2 4 3 2 2" xfId="0"/>
    <cellStyle name="Normal 6 2 2 4 3 3" xfId="0"/>
    <cellStyle name="Normal 6 2 2 4 4" xfId="0"/>
    <cellStyle name="Normal 6 2 2 4 4 2" xfId="0"/>
    <cellStyle name="Normal 6 2 2 4 5" xfId="0"/>
    <cellStyle name="Normal 6 2 2 5" xfId="0"/>
    <cellStyle name="Normal 6 2 2 5 2" xfId="0"/>
    <cellStyle name="Normal 6 2 2 5 2 2" xfId="0"/>
    <cellStyle name="Normal 6 2 2 5 2 2 2" xfId="0"/>
    <cellStyle name="Normal 6 2 2 5 2 3" xfId="0"/>
    <cellStyle name="Normal 6 2 2 5 3" xfId="0"/>
    <cellStyle name="Normal 6 2 2 5 3 2" xfId="0"/>
    <cellStyle name="Normal 6 2 2 5 4" xfId="0"/>
    <cellStyle name="Normal 6 2 2 6" xfId="0"/>
    <cellStyle name="Normal 6 2 2 6 2" xfId="0"/>
    <cellStyle name="Normal 6 2 2 6 2 2" xfId="0"/>
    <cellStyle name="Normal 6 2 2 6 3" xfId="0"/>
    <cellStyle name="Normal 6 2 2 7" xfId="0"/>
    <cellStyle name="Normal 6 2 2 7 2" xfId="0"/>
    <cellStyle name="Normal 6 2 2 8" xfId="0"/>
    <cellStyle name="Normal 6 2 3" xfId="0"/>
    <cellStyle name="Normal 6 2 3 2" xfId="0"/>
    <cellStyle name="Normal 6 2 3 2 2" xfId="0"/>
    <cellStyle name="Normal 6 2 3 2 2 2" xfId="0"/>
    <cellStyle name="Normal 6 2 3 2 2 2 2" xfId="0"/>
    <cellStyle name="Normal 6 2 3 2 2 2 2 2" xfId="0"/>
    <cellStyle name="Normal 6 2 3 2 2 2 2 2 2" xfId="0"/>
    <cellStyle name="Normal 6 2 3 2 2 2 2 3" xfId="0"/>
    <cellStyle name="Normal 6 2 3 2 2 2 3" xfId="0"/>
    <cellStyle name="Normal 6 2 3 2 2 2 3 2" xfId="0"/>
    <cellStyle name="Normal 6 2 3 2 2 2 4" xfId="0"/>
    <cellStyle name="Normal 6 2 3 2 2 3" xfId="0"/>
    <cellStyle name="Normal 6 2 3 2 2 3 2" xfId="0"/>
    <cellStyle name="Normal 6 2 3 2 2 3 2 2" xfId="0"/>
    <cellStyle name="Normal 6 2 3 2 2 3 3" xfId="0"/>
    <cellStyle name="Normal 6 2 3 2 2 4" xfId="0"/>
    <cellStyle name="Normal 6 2 3 2 2 4 2" xfId="0"/>
    <cellStyle name="Normal 6 2 3 2 2 5" xfId="0"/>
    <cellStyle name="Normal 6 2 3 2 3" xfId="0"/>
    <cellStyle name="Normal 6 2 3 2 3 2" xfId="0"/>
    <cellStyle name="Normal 6 2 3 2 3 2 2" xfId="0"/>
    <cellStyle name="Normal 6 2 3 2 3 2 2 2" xfId="0"/>
    <cellStyle name="Normal 6 2 3 2 3 2 3" xfId="0"/>
    <cellStyle name="Normal 6 2 3 2 3 3" xfId="0"/>
    <cellStyle name="Normal 6 2 3 2 3 3 2" xfId="0"/>
    <cellStyle name="Normal 6 2 3 2 3 4" xfId="0"/>
    <cellStyle name="Normal 6 2 3 2 4" xfId="0"/>
    <cellStyle name="Normal 6 2 3 2 4 2" xfId="0"/>
    <cellStyle name="Normal 6 2 3 2 4 2 2" xfId="0"/>
    <cellStyle name="Normal 6 2 3 2 4 3" xfId="0"/>
    <cellStyle name="Normal 6 2 3 2 5" xfId="0"/>
    <cellStyle name="Normal 6 2 3 2 5 2" xfId="0"/>
    <cellStyle name="Normal 6 2 3 2 6" xfId="0"/>
    <cellStyle name="Normal 6 2 3 3" xfId="0"/>
    <cellStyle name="Normal 6 2 3 3 2" xfId="0"/>
    <cellStyle name="Normal 6 2 3 3 2 2" xfId="0"/>
    <cellStyle name="Normal 6 2 3 3 2 2 2" xfId="0"/>
    <cellStyle name="Normal 6 2 3 3 2 2 2 2" xfId="0"/>
    <cellStyle name="Normal 6 2 3 3 2 2 3" xfId="0"/>
    <cellStyle name="Normal 6 2 3 3 2 3" xfId="0"/>
    <cellStyle name="Normal 6 2 3 3 2 3 2" xfId="0"/>
    <cellStyle name="Normal 6 2 3 3 2 4" xfId="0"/>
    <cellStyle name="Normal 6 2 3 3 3" xfId="0"/>
    <cellStyle name="Normal 6 2 3 3 3 2" xfId="0"/>
    <cellStyle name="Normal 6 2 3 3 3 2 2" xfId="0"/>
    <cellStyle name="Normal 6 2 3 3 3 3" xfId="0"/>
    <cellStyle name="Normal 6 2 3 3 4" xfId="0"/>
    <cellStyle name="Normal 6 2 3 3 4 2" xfId="0"/>
    <cellStyle name="Normal 6 2 3 3 5" xfId="0"/>
    <cellStyle name="Normal 6 2 3 4" xfId="0"/>
    <cellStyle name="Normal 6 2 3 4 2" xfId="0"/>
    <cellStyle name="Normal 6 2 3 4 2 2" xfId="0"/>
    <cellStyle name="Normal 6 2 3 4 2 2 2" xfId="0"/>
    <cellStyle name="Normal 6 2 3 4 2 3" xfId="0"/>
    <cellStyle name="Normal 6 2 3 4 3" xfId="0"/>
    <cellStyle name="Normal 6 2 3 4 3 2" xfId="0"/>
    <cellStyle name="Normal 6 2 3 4 4" xfId="0"/>
    <cellStyle name="Normal 6 2 3 5" xfId="0"/>
    <cellStyle name="Normal 6 2 3 5 2" xfId="0"/>
    <cellStyle name="Normal 6 2 3 5 2 2" xfId="0"/>
    <cellStyle name="Normal 6 2 3 5 3" xfId="0"/>
    <cellStyle name="Normal 6 2 3 6" xfId="0"/>
    <cellStyle name="Normal 6 2 3 6 2" xfId="0"/>
    <cellStyle name="Normal 6 2 3 7" xfId="0"/>
    <cellStyle name="Normal 6 2 4" xfId="0"/>
    <cellStyle name="Normal 6 2 4 2" xfId="0"/>
    <cellStyle name="Normal 6 2 4 2 2" xfId="0"/>
    <cellStyle name="Normal 6 2 4 2 2 2" xfId="0"/>
    <cellStyle name="Normal 6 2 4 2 2 2 2" xfId="0"/>
    <cellStyle name="Normal 6 2 4 2 2 2 2 2" xfId="0"/>
    <cellStyle name="Normal 6 2 4 2 2 2 3" xfId="0"/>
    <cellStyle name="Normal 6 2 4 2 2 3" xfId="0"/>
    <cellStyle name="Normal 6 2 4 2 2 3 2" xfId="0"/>
    <cellStyle name="Normal 6 2 4 2 2 4" xfId="0"/>
    <cellStyle name="Normal 6 2 4 2 3" xfId="0"/>
    <cellStyle name="Normal 6 2 4 2 3 2" xfId="0"/>
    <cellStyle name="Normal 6 2 4 2 3 2 2" xfId="0"/>
    <cellStyle name="Normal 6 2 4 2 3 3" xfId="0"/>
    <cellStyle name="Normal 6 2 4 2 4" xfId="0"/>
    <cellStyle name="Normal 6 2 4 2 4 2" xfId="0"/>
    <cellStyle name="Normal 6 2 4 2 5" xfId="0"/>
    <cellStyle name="Normal 6 2 4 3" xfId="0"/>
    <cellStyle name="Normal 6 2 4 3 2" xfId="0"/>
    <cellStyle name="Normal 6 2 4 3 2 2" xfId="0"/>
    <cellStyle name="Normal 6 2 4 3 2 2 2" xfId="0"/>
    <cellStyle name="Normal 6 2 4 3 2 3" xfId="0"/>
    <cellStyle name="Normal 6 2 4 3 3" xfId="0"/>
    <cellStyle name="Normal 6 2 4 3 3 2" xfId="0"/>
    <cellStyle name="Normal 6 2 4 3 4" xfId="0"/>
    <cellStyle name="Normal 6 2 4 4" xfId="0"/>
    <cellStyle name="Normal 6 2 4 4 2" xfId="0"/>
    <cellStyle name="Normal 6 2 4 4 2 2" xfId="0"/>
    <cellStyle name="Normal 6 2 4 4 3" xfId="0"/>
    <cellStyle name="Normal 6 2 4 5" xfId="0"/>
    <cellStyle name="Normal 6 2 4 5 2" xfId="0"/>
    <cellStyle name="Normal 6 2 4 6" xfId="0"/>
    <cellStyle name="Normal 6 2 5" xfId="0"/>
    <cellStyle name="Normal 6 2 5 2" xfId="0"/>
    <cellStyle name="Normal 6 2 5 2 2" xfId="0"/>
    <cellStyle name="Normal 6 2 5 2 2 2" xfId="0"/>
    <cellStyle name="Normal 6 2 5 2 2 2 2" xfId="0"/>
    <cellStyle name="Normal 6 2 5 2 2 3" xfId="0"/>
    <cellStyle name="Normal 6 2 5 2 3" xfId="0"/>
    <cellStyle name="Normal 6 2 5 2 3 2" xfId="0"/>
    <cellStyle name="Normal 6 2 5 2 4" xfId="0"/>
    <cellStyle name="Normal 6 2 5 3" xfId="0"/>
    <cellStyle name="Normal 6 2 5 3 2" xfId="0"/>
    <cellStyle name="Normal 6 2 5 3 2 2" xfId="0"/>
    <cellStyle name="Normal 6 2 5 3 3" xfId="0"/>
    <cellStyle name="Normal 6 2 5 4" xfId="0"/>
    <cellStyle name="Normal 6 2 5 4 2" xfId="0"/>
    <cellStyle name="Normal 6 2 5 5" xfId="0"/>
    <cellStyle name="Normal 6 2 6" xfId="0"/>
    <cellStyle name="Normal 6 2 6 2" xfId="0"/>
    <cellStyle name="Normal 6 2 6 2 2" xfId="0"/>
    <cellStyle name="Normal 6 2 6 2 2 2" xfId="0"/>
    <cellStyle name="Normal 6 2 6 2 3" xfId="0"/>
    <cellStyle name="Normal 6 2 6 3" xfId="0"/>
    <cellStyle name="Normal 6 2 6 3 2" xfId="0"/>
    <cellStyle name="Normal 6 2 6 4" xfId="0"/>
    <cellStyle name="Normal 6 2 7" xfId="0"/>
    <cellStyle name="Normal 6 2 7 2" xfId="0"/>
    <cellStyle name="Normal 6 2 7 2 2" xfId="0"/>
    <cellStyle name="Normal 6 2 7 3" xfId="0"/>
    <cellStyle name="Normal 6 2 8" xfId="0"/>
    <cellStyle name="Normal 6 2 8 2" xfId="0"/>
    <cellStyle name="Normal 6 2 9" xfId="0"/>
    <cellStyle name="Normal 6 3" xfId="0"/>
    <cellStyle name="Normal 6 3 2" xfId="0"/>
    <cellStyle name="Normal 6 3 2 2" xfId="0"/>
    <cellStyle name="Normal 6 3 2 2 2" xfId="0"/>
    <cellStyle name="Normal 6 3 2 2 2 2" xfId="0"/>
    <cellStyle name="Normal 6 3 2 2 2 2 2" xfId="0"/>
    <cellStyle name="Normal 6 3 2 2 2 2 2 2" xfId="0"/>
    <cellStyle name="Normal 6 3 2 2 2 2 2 2 2" xfId="0"/>
    <cellStyle name="Normal 6 3 2 2 2 2 2 3" xfId="0"/>
    <cellStyle name="Normal 6 3 2 2 2 2 3" xfId="0"/>
    <cellStyle name="Normal 6 3 2 2 2 2 3 2" xfId="0"/>
    <cellStyle name="Normal 6 3 2 2 2 2 4" xfId="0"/>
    <cellStyle name="Normal 6 3 2 2 2 3" xfId="0"/>
    <cellStyle name="Normal 6 3 2 2 2 3 2" xfId="0"/>
    <cellStyle name="Normal 6 3 2 2 2 3 2 2" xfId="0"/>
    <cellStyle name="Normal 6 3 2 2 2 3 3" xfId="0"/>
    <cellStyle name="Normal 6 3 2 2 2 4" xfId="0"/>
    <cellStyle name="Normal 6 3 2 2 2 4 2" xfId="0"/>
    <cellStyle name="Normal 6 3 2 2 2 5" xfId="0"/>
    <cellStyle name="Normal 6 3 2 2 3" xfId="0"/>
    <cellStyle name="Normal 6 3 2 2 3 2" xfId="0"/>
    <cellStyle name="Normal 6 3 2 2 3 2 2" xfId="0"/>
    <cellStyle name="Normal 6 3 2 2 3 2 2 2" xfId="0"/>
    <cellStyle name="Normal 6 3 2 2 3 2 3" xfId="0"/>
    <cellStyle name="Normal 6 3 2 2 3 3" xfId="0"/>
    <cellStyle name="Normal 6 3 2 2 3 3 2" xfId="0"/>
    <cellStyle name="Normal 6 3 2 2 3 4" xfId="0"/>
    <cellStyle name="Normal 6 3 2 2 4" xfId="0"/>
    <cellStyle name="Normal 6 3 2 2 4 2" xfId="0"/>
    <cellStyle name="Normal 6 3 2 2 4 2 2" xfId="0"/>
    <cellStyle name="Normal 6 3 2 2 4 3" xfId="0"/>
    <cellStyle name="Normal 6 3 2 2 5" xfId="0"/>
    <cellStyle name="Normal 6 3 2 2 5 2" xfId="0"/>
    <cellStyle name="Normal 6 3 2 2 6" xfId="0"/>
    <cellStyle name="Normal 6 3 2 3" xfId="0"/>
    <cellStyle name="Normal 6 3 2 3 2" xfId="0"/>
    <cellStyle name="Normal 6 3 2 3 2 2" xfId="0"/>
    <cellStyle name="Normal 6 3 2 3 2 2 2" xfId="0"/>
    <cellStyle name="Normal 6 3 2 3 2 2 2 2" xfId="0"/>
    <cellStyle name="Normal 6 3 2 3 2 2 3" xfId="0"/>
    <cellStyle name="Normal 6 3 2 3 2 3" xfId="0"/>
    <cellStyle name="Normal 6 3 2 3 2 3 2" xfId="0"/>
    <cellStyle name="Normal 6 3 2 3 2 4" xfId="0"/>
    <cellStyle name="Normal 6 3 2 3 3" xfId="0"/>
    <cellStyle name="Normal 6 3 2 3 3 2" xfId="0"/>
    <cellStyle name="Normal 6 3 2 3 3 2 2" xfId="0"/>
    <cellStyle name="Normal 6 3 2 3 3 3" xfId="0"/>
    <cellStyle name="Normal 6 3 2 3 4" xfId="0"/>
    <cellStyle name="Normal 6 3 2 3 4 2" xfId="0"/>
    <cellStyle name="Normal 6 3 2 3 5" xfId="0"/>
    <cellStyle name="Normal 6 3 2 4" xfId="0"/>
    <cellStyle name="Normal 6 3 2 4 2" xfId="0"/>
    <cellStyle name="Normal 6 3 2 4 2 2" xfId="0"/>
    <cellStyle name="Normal 6 3 2 4 2 2 2" xfId="0"/>
    <cellStyle name="Normal 6 3 2 4 2 3" xfId="0"/>
    <cellStyle name="Normal 6 3 2 4 3" xfId="0"/>
    <cellStyle name="Normal 6 3 2 4 3 2" xfId="0"/>
    <cellStyle name="Normal 6 3 2 4 4" xfId="0"/>
    <cellStyle name="Normal 6 3 2 5" xfId="0"/>
    <cellStyle name="Normal 6 3 2 5 2" xfId="0"/>
    <cellStyle name="Normal 6 3 2 5 2 2" xfId="0"/>
    <cellStyle name="Normal 6 3 2 5 3" xfId="0"/>
    <cellStyle name="Normal 6 3 2 6" xfId="0"/>
    <cellStyle name="Normal 6 3 2 6 2" xfId="0"/>
    <cellStyle name="Normal 6 3 2 7" xfId="0"/>
    <cellStyle name="Normal 6 3 3" xfId="0"/>
    <cellStyle name="Normal 6 3 3 2" xfId="0"/>
    <cellStyle name="Normal 6 3 3 2 2" xfId="0"/>
    <cellStyle name="Normal 6 3 3 2 2 2" xfId="0"/>
    <cellStyle name="Normal 6 3 3 2 2 2 2" xfId="0"/>
    <cellStyle name="Normal 6 3 3 2 2 2 2 2" xfId="0"/>
    <cellStyle name="Normal 6 3 3 2 2 2 3" xfId="0"/>
    <cellStyle name="Normal 6 3 3 2 2 3" xfId="0"/>
    <cellStyle name="Normal 6 3 3 2 2 3 2" xfId="0"/>
    <cellStyle name="Normal 6 3 3 2 2 4" xfId="0"/>
    <cellStyle name="Normal 6 3 3 2 3" xfId="0"/>
    <cellStyle name="Normal 6 3 3 2 3 2" xfId="0"/>
    <cellStyle name="Normal 6 3 3 2 3 2 2" xfId="0"/>
    <cellStyle name="Normal 6 3 3 2 3 3" xfId="0"/>
    <cellStyle name="Normal 6 3 3 2 4" xfId="0"/>
    <cellStyle name="Normal 6 3 3 2 4 2" xfId="0"/>
    <cellStyle name="Normal 6 3 3 2 5" xfId="0"/>
    <cellStyle name="Normal 6 3 3 3" xfId="0"/>
    <cellStyle name="Normal 6 3 3 3 2" xfId="0"/>
    <cellStyle name="Normal 6 3 3 3 2 2" xfId="0"/>
    <cellStyle name="Normal 6 3 3 3 2 2 2" xfId="0"/>
    <cellStyle name="Normal 6 3 3 3 2 3" xfId="0"/>
    <cellStyle name="Normal 6 3 3 3 3" xfId="0"/>
    <cellStyle name="Normal 6 3 3 3 3 2" xfId="0"/>
    <cellStyle name="Normal 6 3 3 3 4" xfId="0"/>
    <cellStyle name="Normal 6 3 3 4" xfId="0"/>
    <cellStyle name="Normal 6 3 3 4 2" xfId="0"/>
    <cellStyle name="Normal 6 3 3 4 2 2" xfId="0"/>
    <cellStyle name="Normal 6 3 3 4 3" xfId="0"/>
    <cellStyle name="Normal 6 3 3 5" xfId="0"/>
    <cellStyle name="Normal 6 3 3 5 2" xfId="0"/>
    <cellStyle name="Normal 6 3 3 6" xfId="0"/>
    <cellStyle name="Normal 6 3 4" xfId="0"/>
    <cellStyle name="Normal 6 3 4 2" xfId="0"/>
    <cellStyle name="Normal 6 3 4 2 2" xfId="0"/>
    <cellStyle name="Normal 6 3 4 2 2 2" xfId="0"/>
    <cellStyle name="Normal 6 3 4 2 2 2 2" xfId="0"/>
    <cellStyle name="Normal 6 3 4 2 2 3" xfId="0"/>
    <cellStyle name="Normal 6 3 4 2 3" xfId="0"/>
    <cellStyle name="Normal 6 3 4 2 3 2" xfId="0"/>
    <cellStyle name="Normal 6 3 4 2 4" xfId="0"/>
    <cellStyle name="Normal 6 3 4 3" xfId="0"/>
    <cellStyle name="Normal 6 3 4 3 2" xfId="0"/>
    <cellStyle name="Normal 6 3 4 3 2 2" xfId="0"/>
    <cellStyle name="Normal 6 3 4 3 3" xfId="0"/>
    <cellStyle name="Normal 6 3 4 4" xfId="0"/>
    <cellStyle name="Normal 6 3 4 4 2" xfId="0"/>
    <cellStyle name="Normal 6 3 4 5" xfId="0"/>
    <cellStyle name="Normal 6 3 5" xfId="0"/>
    <cellStyle name="Normal 6 3 5 2" xfId="0"/>
    <cellStyle name="Normal 6 3 5 2 2" xfId="0"/>
    <cellStyle name="Normal 6 3 5 2 2 2" xfId="0"/>
    <cellStyle name="Normal 6 3 5 2 3" xfId="0"/>
    <cellStyle name="Normal 6 3 5 3" xfId="0"/>
    <cellStyle name="Normal 6 3 5 3 2" xfId="0"/>
    <cellStyle name="Normal 6 3 5 4" xfId="0"/>
    <cellStyle name="Normal 6 3 6" xfId="0"/>
    <cellStyle name="Normal 6 3 6 2" xfId="0"/>
    <cellStyle name="Normal 6 3 6 2 2" xfId="0"/>
    <cellStyle name="Normal 6 3 6 3" xfId="0"/>
    <cellStyle name="Normal 6 3 7" xfId="0"/>
    <cellStyle name="Normal 6 3 7 2" xfId="0"/>
    <cellStyle name="Normal 6 3 8" xfId="0"/>
    <cellStyle name="Normal 6 4" xfId="0"/>
    <cellStyle name="Normal 6 4 2" xfId="0"/>
    <cellStyle name="Normal 6 4 2 2" xfId="0"/>
    <cellStyle name="Normal 6 4 2 2 2" xfId="0"/>
    <cellStyle name="Normal 6 4 2 2 2 2" xfId="0"/>
    <cellStyle name="Normal 6 4 2 2 2 2 2" xfId="0"/>
    <cellStyle name="Normal 6 4 2 2 2 2 2 2" xfId="0"/>
    <cellStyle name="Normal 6 4 2 2 2 2 3" xfId="0"/>
    <cellStyle name="Normal 6 4 2 2 2 3" xfId="0"/>
    <cellStyle name="Normal 6 4 2 2 2 3 2" xfId="0"/>
    <cellStyle name="Normal 6 4 2 2 2 4" xfId="0"/>
    <cellStyle name="Normal 6 4 2 2 3" xfId="0"/>
    <cellStyle name="Normal 6 4 2 2 3 2" xfId="0"/>
    <cellStyle name="Normal 6 4 2 2 3 2 2" xfId="0"/>
    <cellStyle name="Normal 6 4 2 2 3 3" xfId="0"/>
    <cellStyle name="Normal 6 4 2 2 4" xfId="0"/>
    <cellStyle name="Normal 6 4 2 2 4 2" xfId="0"/>
    <cellStyle name="Normal 6 4 2 2 5" xfId="0"/>
    <cellStyle name="Normal 6 4 2 3" xfId="0"/>
    <cellStyle name="Normal 6 4 2 3 2" xfId="0"/>
    <cellStyle name="Normal 6 4 2 3 2 2" xfId="0"/>
    <cellStyle name="Normal 6 4 2 3 2 2 2" xfId="0"/>
    <cellStyle name="Normal 6 4 2 3 2 3" xfId="0"/>
    <cellStyle name="Normal 6 4 2 3 3" xfId="0"/>
    <cellStyle name="Normal 6 4 2 3 3 2" xfId="0"/>
    <cellStyle name="Normal 6 4 2 3 4" xfId="0"/>
    <cellStyle name="Normal 6 4 2 4" xfId="0"/>
    <cellStyle name="Normal 6 4 2 4 2" xfId="0"/>
    <cellStyle name="Normal 6 4 2 4 2 2" xfId="0"/>
    <cellStyle name="Normal 6 4 2 4 3" xfId="0"/>
    <cellStyle name="Normal 6 4 2 5" xfId="0"/>
    <cellStyle name="Normal 6 4 2 5 2" xfId="0"/>
    <cellStyle name="Normal 6 4 2 6" xfId="0"/>
    <cellStyle name="Normal 6 4 3" xfId="0"/>
    <cellStyle name="Normal 6 4 3 2" xfId="0"/>
    <cellStyle name="Normal 6 4 3 2 2" xfId="0"/>
    <cellStyle name="Normal 6 4 3 2 2 2" xfId="0"/>
    <cellStyle name="Normal 6 4 3 2 2 2 2" xfId="0"/>
    <cellStyle name="Normal 6 4 3 2 2 3" xfId="0"/>
    <cellStyle name="Normal 6 4 3 2 3" xfId="0"/>
    <cellStyle name="Normal 6 4 3 2 3 2" xfId="0"/>
    <cellStyle name="Normal 6 4 3 2 4" xfId="0"/>
    <cellStyle name="Normal 6 4 3 3" xfId="0"/>
    <cellStyle name="Normal 6 4 3 3 2" xfId="0"/>
    <cellStyle name="Normal 6 4 3 3 2 2" xfId="0"/>
    <cellStyle name="Normal 6 4 3 3 3" xfId="0"/>
    <cellStyle name="Normal 6 4 3 4" xfId="0"/>
    <cellStyle name="Normal 6 4 3 4 2" xfId="0"/>
    <cellStyle name="Normal 6 4 3 5" xfId="0"/>
    <cellStyle name="Normal 6 4 4" xfId="0"/>
    <cellStyle name="Normal 6 4 4 2" xfId="0"/>
    <cellStyle name="Normal 6 4 4 2 2" xfId="0"/>
    <cellStyle name="Normal 6 4 4 2 2 2" xfId="0"/>
    <cellStyle name="Normal 6 4 4 2 3" xfId="0"/>
    <cellStyle name="Normal 6 4 4 3" xfId="0"/>
    <cellStyle name="Normal 6 4 4 3 2" xfId="0"/>
    <cellStyle name="Normal 6 4 4 4" xfId="0"/>
    <cellStyle name="Normal 6 4 5" xfId="0"/>
    <cellStyle name="Normal 6 4 5 2" xfId="0"/>
    <cellStyle name="Normal 6 4 5 2 2" xfId="0"/>
    <cellStyle name="Normal 6 4 5 3" xfId="0"/>
    <cellStyle name="Normal 6 4 6" xfId="0"/>
    <cellStyle name="Normal 6 4 6 2" xfId="0"/>
    <cellStyle name="Normal 6 4 7" xfId="0"/>
    <cellStyle name="Normal 6 5" xfId="0"/>
    <cellStyle name="Normal 6 5 2" xfId="0"/>
    <cellStyle name="Normal 6 5 2 2" xfId="0"/>
    <cellStyle name="Normal 6 5 2 2 2" xfId="0"/>
    <cellStyle name="Normal 6 5 2 2 2 2" xfId="0"/>
    <cellStyle name="Normal 6 5 2 2 2 2 2" xfId="0"/>
    <cellStyle name="Normal 6 5 2 2 2 3" xfId="0"/>
    <cellStyle name="Normal 6 5 2 2 3" xfId="0"/>
    <cellStyle name="Normal 6 5 2 2 3 2" xfId="0"/>
    <cellStyle name="Normal 6 5 2 2 4" xfId="0"/>
    <cellStyle name="Normal 6 5 2 3" xfId="0"/>
    <cellStyle name="Normal 6 5 2 3 2" xfId="0"/>
    <cellStyle name="Normal 6 5 2 3 2 2" xfId="0"/>
    <cellStyle name="Normal 6 5 2 3 3" xfId="0"/>
    <cellStyle name="Normal 6 5 2 4" xfId="0"/>
    <cellStyle name="Normal 6 5 2 4 2" xfId="0"/>
    <cellStyle name="Normal 6 5 2 5" xfId="0"/>
    <cellStyle name="Normal 6 5 3" xfId="0"/>
    <cellStyle name="Normal 6 5 3 2" xfId="0"/>
    <cellStyle name="Normal 6 5 3 2 2" xfId="0"/>
    <cellStyle name="Normal 6 5 3 2 2 2" xfId="0"/>
    <cellStyle name="Normal 6 5 3 2 3" xfId="0"/>
    <cellStyle name="Normal 6 5 3 3" xfId="0"/>
    <cellStyle name="Normal 6 5 3 3 2" xfId="0"/>
    <cellStyle name="Normal 6 5 3 4" xfId="0"/>
    <cellStyle name="Normal 6 5 4" xfId="0"/>
    <cellStyle name="Normal 6 5 4 2" xfId="0"/>
    <cellStyle name="Normal 6 5 4 2 2" xfId="0"/>
    <cellStyle name="Normal 6 5 4 3" xfId="0"/>
    <cellStyle name="Normal 6 5 5" xfId="0"/>
    <cellStyle name="Normal 6 5 5 2" xfId="0"/>
    <cellStyle name="Normal 6 5 6" xfId="0"/>
    <cellStyle name="Normal 6 6" xfId="0"/>
    <cellStyle name="Normal 6 6 2" xfId="0"/>
    <cellStyle name="Normal 6 6 2 2" xfId="0"/>
    <cellStyle name="Normal 6 6 2 2 2" xfId="0"/>
    <cellStyle name="Normal 6 6 2 2 2 2" xfId="0"/>
    <cellStyle name="Normal 6 6 2 2 3" xfId="0"/>
    <cellStyle name="Normal 6 6 2 3" xfId="0"/>
    <cellStyle name="Normal 6 6 2 3 2" xfId="0"/>
    <cellStyle name="Normal 6 6 2 4" xfId="0"/>
    <cellStyle name="Normal 6 6 3" xfId="0"/>
    <cellStyle name="Normal 6 6 3 2" xfId="0"/>
    <cellStyle name="Normal 6 6 3 2 2" xfId="0"/>
    <cellStyle name="Normal 6 6 3 3" xfId="0"/>
    <cellStyle name="Normal 6 6 4" xfId="0"/>
    <cellStyle name="Normal 6 6 4 2" xfId="0"/>
    <cellStyle name="Normal 6 6 5" xfId="0"/>
    <cellStyle name="Normal 6 7" xfId="0"/>
    <cellStyle name="Normal 6 7 2" xfId="0"/>
    <cellStyle name="Normal 6 7 2 2" xfId="0"/>
    <cellStyle name="Normal 6 7 2 2 2" xfId="0"/>
    <cellStyle name="Normal 6 7 2 3" xfId="0"/>
    <cellStyle name="Normal 6 7 3" xfId="0"/>
    <cellStyle name="Normal 6 7 3 2" xfId="0"/>
    <cellStyle name="Normal 6 7 4" xfId="0"/>
    <cellStyle name="Normal 6 8" xfId="0"/>
    <cellStyle name="Normal 6 8 2" xfId="0"/>
    <cellStyle name="Normal 6 8 2 2" xfId="0"/>
    <cellStyle name="Normal 6 8 3" xfId="0"/>
    <cellStyle name="Normal 6 9" xfId="0"/>
    <cellStyle name="Normal 6 9 2" xfId="0"/>
    <cellStyle name="Normal 60" xfId="0"/>
    <cellStyle name="Normal 60 2" xfId="0"/>
    <cellStyle name="Normal 60 2 2" xfId="0"/>
    <cellStyle name="Normal 60 2 2 2" xfId="0"/>
    <cellStyle name="Normal 60 2 2 2 2" xfId="0"/>
    <cellStyle name="Normal 60 2 2 2 2 2" xfId="0"/>
    <cellStyle name="Normal 60 2 2 2 2 2 2" xfId="0"/>
    <cellStyle name="Normal 60 2 2 2 2 3" xfId="0"/>
    <cellStyle name="Normal 60 2 2 2 3" xfId="0"/>
    <cellStyle name="Normal 60 2 2 2 3 2" xfId="0"/>
    <cellStyle name="Normal 60 2 2 2 4" xfId="0"/>
    <cellStyle name="Normal 60 2 2 3" xfId="0"/>
    <cellStyle name="Normal 60 2 2 3 2" xfId="0"/>
    <cellStyle name="Normal 60 2 2 3 2 2" xfId="0"/>
    <cellStyle name="Normal 60 2 2 3 3" xfId="0"/>
    <cellStyle name="Normal 60 2 2 4" xfId="0"/>
    <cellStyle name="Normal 60 2 2 4 2" xfId="0"/>
    <cellStyle name="Normal 60 2 2 5" xfId="0"/>
    <cellStyle name="Normal 60 2 3" xfId="0"/>
    <cellStyle name="Normal 60 2 3 2" xfId="0"/>
    <cellStyle name="Normal 60 2 3 2 2" xfId="0"/>
    <cellStyle name="Normal 60 2 3 2 2 2" xfId="0"/>
    <cellStyle name="Normal 60 2 3 2 3" xfId="0"/>
    <cellStyle name="Normal 60 2 3 3" xfId="0"/>
    <cellStyle name="Normal 60 2 3 3 2" xfId="0"/>
    <cellStyle name="Normal 60 2 3 4" xfId="0"/>
    <cellStyle name="Normal 60 2 4" xfId="0"/>
    <cellStyle name="Normal 60 2 4 2" xfId="0"/>
    <cellStyle name="Normal 60 2 4 2 2" xfId="0"/>
    <cellStyle name="Normal 60 2 4 3" xfId="0"/>
    <cellStyle name="Normal 60 2 5" xfId="0"/>
    <cellStyle name="Normal 60 2 5 2" xfId="0"/>
    <cellStyle name="Normal 60 2 6" xfId="0"/>
    <cellStyle name="Normal 60 3" xfId="0"/>
    <cellStyle name="Normal 60 3 2" xfId="0"/>
    <cellStyle name="Normal 60 3 2 2" xfId="0"/>
    <cellStyle name="Normal 60 3 2 2 2" xfId="0"/>
    <cellStyle name="Normal 60 3 2 2 2 2" xfId="0"/>
    <cellStyle name="Normal 60 3 2 2 3" xfId="0"/>
    <cellStyle name="Normal 60 3 2 3" xfId="0"/>
    <cellStyle name="Normal 60 3 2 3 2" xfId="0"/>
    <cellStyle name="Normal 60 3 2 4" xfId="0"/>
    <cellStyle name="Normal 60 3 3" xfId="0"/>
    <cellStyle name="Normal 60 3 3 2" xfId="0"/>
    <cellStyle name="Normal 60 3 3 2 2" xfId="0"/>
    <cellStyle name="Normal 60 3 3 3" xfId="0"/>
    <cellStyle name="Normal 60 3 4" xfId="0"/>
    <cellStyle name="Normal 60 3 4 2" xfId="0"/>
    <cellStyle name="Normal 60 3 5" xfId="0"/>
    <cellStyle name="Normal 60 4" xfId="0"/>
    <cellStyle name="Normal 60 4 2" xfId="0"/>
    <cellStyle name="Normal 60 4 2 2" xfId="0"/>
    <cellStyle name="Normal 60 4 2 2 2" xfId="0"/>
    <cellStyle name="Normal 60 4 2 3" xfId="0"/>
    <cellStyle name="Normal 60 4 3" xfId="0"/>
    <cellStyle name="Normal 60 4 3 2" xfId="0"/>
    <cellStyle name="Normal 60 4 4" xfId="0"/>
    <cellStyle name="Normal 60 5" xfId="0"/>
    <cellStyle name="Normal 60 5 2" xfId="0"/>
    <cellStyle name="Normal 60 5 2 2" xfId="0"/>
    <cellStyle name="Normal 60 5 3" xfId="0"/>
    <cellStyle name="Normal 60 6" xfId="0"/>
    <cellStyle name="Normal 60 6 2" xfId="0"/>
    <cellStyle name="Normal 60 7" xfId="0"/>
    <cellStyle name="Normal 61" xfId="0"/>
    <cellStyle name="Normal 62" xfId="0"/>
    <cellStyle name="Normal 62 2" xfId="0"/>
    <cellStyle name="Normal 62 2 2" xfId="0"/>
    <cellStyle name="Normal 62 2 2 2" xfId="0"/>
    <cellStyle name="Normal 62 2 2 2 2" xfId="0"/>
    <cellStyle name="Normal 62 2 2 2 2 2" xfId="0"/>
    <cellStyle name="Normal 62 2 2 2 3" xfId="0"/>
    <cellStyle name="Normal 62 2 2 3" xfId="0"/>
    <cellStyle name="Normal 62 2 2 3 2" xfId="0"/>
    <cellStyle name="Normal 62 2 2 4" xfId="0"/>
    <cellStyle name="Normal 62 2 3" xfId="0"/>
    <cellStyle name="Normal 62 2 3 2" xfId="0"/>
    <cellStyle name="Normal 62 2 3 2 2" xfId="0"/>
    <cellStyle name="Normal 62 2 3 3" xfId="0"/>
    <cellStyle name="Normal 62 2 4" xfId="0"/>
    <cellStyle name="Normal 62 2 4 2" xfId="0"/>
    <cellStyle name="Normal 62 2 5" xfId="0"/>
    <cellStyle name="Normal 62 3" xfId="0"/>
    <cellStyle name="Normal 62 3 2" xfId="0"/>
    <cellStyle name="Normal 62 3 2 2" xfId="0"/>
    <cellStyle name="Normal 62 3 2 2 2" xfId="0"/>
    <cellStyle name="Normal 62 3 2 3" xfId="0"/>
    <cellStyle name="Normal 62 3 3" xfId="0"/>
    <cellStyle name="Normal 62 3 3 2" xfId="0"/>
    <cellStyle name="Normal 62 3 4" xfId="0"/>
    <cellStyle name="Normal 62 4" xfId="0"/>
    <cellStyle name="Normal 62 4 2" xfId="0"/>
    <cellStyle name="Normal 62 4 2 2" xfId="0"/>
    <cellStyle name="Normal 62 4 3" xfId="0"/>
    <cellStyle name="Normal 62 5" xfId="0"/>
    <cellStyle name="Normal 62 5 2" xfId="0"/>
    <cellStyle name="Normal 62 6" xfId="0"/>
    <cellStyle name="Normal 63" xfId="0"/>
    <cellStyle name="Normal 63 2" xfId="0"/>
    <cellStyle name="Normal 63 2 2" xfId="0"/>
    <cellStyle name="Normal 63 2 2 2" xfId="0"/>
    <cellStyle name="Normal 63 2 2 2 2" xfId="0"/>
    <cellStyle name="Normal 63 2 2 2 2 2" xfId="0"/>
    <cellStyle name="Normal 63 2 2 2 3" xfId="0"/>
    <cellStyle name="Normal 63 2 2 3" xfId="0"/>
    <cellStyle name="Normal 63 2 2 3 2" xfId="0"/>
    <cellStyle name="Normal 63 2 2 4" xfId="0"/>
    <cellStyle name="Normal 63 2 3" xfId="0"/>
    <cellStyle name="Normal 63 2 3 2" xfId="0"/>
    <cellStyle name="Normal 63 2 3 2 2" xfId="0"/>
    <cellStyle name="Normal 63 2 3 3" xfId="0"/>
    <cellStyle name="Normal 63 2 4" xfId="0"/>
    <cellStyle name="Normal 63 2 4 2" xfId="0"/>
    <cellStyle name="Normal 63 2 5" xfId="0"/>
    <cellStyle name="Normal 63 3" xfId="0"/>
    <cellStyle name="Normal 63 3 2" xfId="0"/>
    <cellStyle name="Normal 63 3 2 2" xfId="0"/>
    <cellStyle name="Normal 63 3 2 2 2" xfId="0"/>
    <cellStyle name="Normal 63 3 2 3" xfId="0"/>
    <cellStyle name="Normal 63 3 3" xfId="0"/>
    <cellStyle name="Normal 63 3 3 2" xfId="0"/>
    <cellStyle name="Normal 63 3 4" xfId="0"/>
    <cellStyle name="Normal 63 4" xfId="0"/>
    <cellStyle name="Normal 63 4 2" xfId="0"/>
    <cellStyle name="Normal 63 4 2 2" xfId="0"/>
    <cellStyle name="Normal 63 4 3" xfId="0"/>
    <cellStyle name="Normal 63 5" xfId="0"/>
    <cellStyle name="Normal 63 5 2" xfId="0"/>
    <cellStyle name="Normal 63 6" xfId="0"/>
    <cellStyle name="Normal 64" xfId="0"/>
    <cellStyle name="Normal 64 2" xfId="0"/>
    <cellStyle name="Normal 64 2 2" xfId="0"/>
    <cellStyle name="Normal 64 2 2 2" xfId="0"/>
    <cellStyle name="Normal 64 2 2 2 2" xfId="0"/>
    <cellStyle name="Normal 64 2 2 2 2 2" xfId="0"/>
    <cellStyle name="Normal 64 2 2 2 3" xfId="0"/>
    <cellStyle name="Normal 64 2 2 3" xfId="0"/>
    <cellStyle name="Normal 64 2 2 3 2" xfId="0"/>
    <cellStyle name="Normal 64 2 2 4" xfId="0"/>
    <cellStyle name="Normal 64 2 3" xfId="0"/>
    <cellStyle name="Normal 64 2 3 2" xfId="0"/>
    <cellStyle name="Normal 64 2 3 2 2" xfId="0"/>
    <cellStyle name="Normal 64 2 3 3" xfId="0"/>
    <cellStyle name="Normal 64 2 4" xfId="0"/>
    <cellStyle name="Normal 64 2 4 2" xfId="0"/>
    <cellStyle name="Normal 64 2 5" xfId="0"/>
    <cellStyle name="Normal 64 3" xfId="0"/>
    <cellStyle name="Normal 64 3 2" xfId="0"/>
    <cellStyle name="Normal 64 3 2 2" xfId="0"/>
    <cellStyle name="Normal 64 3 2 2 2" xfId="0"/>
    <cellStyle name="Normal 64 3 2 3" xfId="0"/>
    <cellStyle name="Normal 64 3 3" xfId="0"/>
    <cellStyle name="Normal 64 3 3 2" xfId="0"/>
    <cellStyle name="Normal 64 3 4" xfId="0"/>
    <cellStyle name="Normal 64 4" xfId="0"/>
    <cellStyle name="Normal 64 4 2" xfId="0"/>
    <cellStyle name="Normal 64 4 2 2" xfId="0"/>
    <cellStyle name="Normal 64 4 3" xfId="0"/>
    <cellStyle name="Normal 64 5" xfId="0"/>
    <cellStyle name="Normal 64 5 2" xfId="0"/>
    <cellStyle name="Normal 64 6" xfId="0"/>
    <cellStyle name="Normal 65" xfId="0"/>
    <cellStyle name="Normal 65 2" xfId="0"/>
    <cellStyle name="Normal 65 2 2" xfId="0"/>
    <cellStyle name="Normal 65 2 2 2" xfId="0"/>
    <cellStyle name="Normal 65 2 2 2 2" xfId="0"/>
    <cellStyle name="Normal 65 2 2 2 2 2" xfId="0"/>
    <cellStyle name="Normal 65 2 2 2 3" xfId="0"/>
    <cellStyle name="Normal 65 2 2 3" xfId="0"/>
    <cellStyle name="Normal 65 2 2 3 2" xfId="0"/>
    <cellStyle name="Normal 65 2 2 4" xfId="0"/>
    <cellStyle name="Normal 65 2 3" xfId="0"/>
    <cellStyle name="Normal 65 2 3 2" xfId="0"/>
    <cellStyle name="Normal 65 2 3 2 2" xfId="0"/>
    <cellStyle name="Normal 65 2 3 3" xfId="0"/>
    <cellStyle name="Normal 65 2 4" xfId="0"/>
    <cellStyle name="Normal 65 2 4 2" xfId="0"/>
    <cellStyle name="Normal 65 2 5" xfId="0"/>
    <cellStyle name="Normal 65 3" xfId="0"/>
    <cellStyle name="Normal 65 3 2" xfId="0"/>
    <cellStyle name="Normal 65 3 2 2" xfId="0"/>
    <cellStyle name="Normal 65 3 2 2 2" xfId="0"/>
    <cellStyle name="Normal 65 3 2 3" xfId="0"/>
    <cellStyle name="Normal 65 3 3" xfId="0"/>
    <cellStyle name="Normal 65 3 3 2" xfId="0"/>
    <cellStyle name="Normal 65 3 4" xfId="0"/>
    <cellStyle name="Normal 65 4" xfId="0"/>
    <cellStyle name="Normal 65 4 2" xfId="0"/>
    <cellStyle name="Normal 65 4 2 2" xfId="0"/>
    <cellStyle name="Normal 65 4 3" xfId="0"/>
    <cellStyle name="Normal 65 5" xfId="0"/>
    <cellStyle name="Normal 65 5 2" xfId="0"/>
    <cellStyle name="Normal 65 6" xfId="0"/>
    <cellStyle name="Normal 66" xfId="0"/>
    <cellStyle name="Normal 66 2" xfId="0"/>
    <cellStyle name="Normal 66 2 2" xfId="0"/>
    <cellStyle name="Normal 66 2 2 2" xfId="0"/>
    <cellStyle name="Normal 66 2 2 2 2" xfId="0"/>
    <cellStyle name="Normal 66 2 2 2 2 2" xfId="0"/>
    <cellStyle name="Normal 66 2 2 2 3" xfId="0"/>
    <cellStyle name="Normal 66 2 2 3" xfId="0"/>
    <cellStyle name="Normal 66 2 2 3 2" xfId="0"/>
    <cellStyle name="Normal 66 2 2 4" xfId="0"/>
    <cellStyle name="Normal 66 2 3" xfId="0"/>
    <cellStyle name="Normal 66 2 3 2" xfId="0"/>
    <cellStyle name="Normal 66 2 3 2 2" xfId="0"/>
    <cellStyle name="Normal 66 2 3 3" xfId="0"/>
    <cellStyle name="Normal 66 2 4" xfId="0"/>
    <cellStyle name="Normal 66 2 4 2" xfId="0"/>
    <cellStyle name="Normal 66 2 5" xfId="0"/>
    <cellStyle name="Normal 66 3" xfId="0"/>
    <cellStyle name="Normal 66 3 2" xfId="0"/>
    <cellStyle name="Normal 66 3 2 2" xfId="0"/>
    <cellStyle name="Normal 66 3 2 2 2" xfId="0"/>
    <cellStyle name="Normal 66 3 2 3" xfId="0"/>
    <cellStyle name="Normal 66 3 3" xfId="0"/>
    <cellStyle name="Normal 66 3 3 2" xfId="0"/>
    <cellStyle name="Normal 66 3 4" xfId="0"/>
    <cellStyle name="Normal 66 4" xfId="0"/>
    <cellStyle name="Normal 66 4 2" xfId="0"/>
    <cellStyle name="Normal 66 4 2 2" xfId="0"/>
    <cellStyle name="Normal 66 4 3" xfId="0"/>
    <cellStyle name="Normal 66 5" xfId="0"/>
    <cellStyle name="Normal 66 5 2" xfId="0"/>
    <cellStyle name="Normal 66 6" xfId="0"/>
    <cellStyle name="Normal 67" xfId="0"/>
    <cellStyle name="Normal 67 2" xfId="0"/>
    <cellStyle name="Normal 67 2 2" xfId="0"/>
    <cellStyle name="Normal 67 2 2 2" xfId="0"/>
    <cellStyle name="Normal 67 2 2 2 2" xfId="0"/>
    <cellStyle name="Normal 67 2 2 2 2 2" xfId="0"/>
    <cellStyle name="Normal 67 2 2 2 3" xfId="0"/>
    <cellStyle name="Normal 67 2 2 3" xfId="0"/>
    <cellStyle name="Normal 67 2 2 3 2" xfId="0"/>
    <cellStyle name="Normal 67 2 2 4" xfId="0"/>
    <cellStyle name="Normal 67 2 3" xfId="0"/>
    <cellStyle name="Normal 67 2 3 2" xfId="0"/>
    <cellStyle name="Normal 67 2 3 2 2" xfId="0"/>
    <cellStyle name="Normal 67 2 3 3" xfId="0"/>
    <cellStyle name="Normal 67 2 4" xfId="0"/>
    <cellStyle name="Normal 67 2 4 2" xfId="0"/>
    <cellStyle name="Normal 67 2 5" xfId="0"/>
    <cellStyle name="Normal 67 3" xfId="0"/>
    <cellStyle name="Normal 67 3 2" xfId="0"/>
    <cellStyle name="Normal 67 3 2 2" xfId="0"/>
    <cellStyle name="Normal 67 3 2 2 2" xfId="0"/>
    <cellStyle name="Normal 67 3 2 3" xfId="0"/>
    <cellStyle name="Normal 67 3 3" xfId="0"/>
    <cellStyle name="Normal 67 3 3 2" xfId="0"/>
    <cellStyle name="Normal 67 3 4" xfId="0"/>
    <cellStyle name="Normal 67 4" xfId="0"/>
    <cellStyle name="Normal 67 4 2" xfId="0"/>
    <cellStyle name="Normal 67 4 2 2" xfId="0"/>
    <cellStyle name="Normal 67 4 3" xfId="0"/>
    <cellStyle name="Normal 67 5" xfId="0"/>
    <cellStyle name="Normal 67 5 2" xfId="0"/>
    <cellStyle name="Normal 67 6" xfId="0"/>
    <cellStyle name="Normal 68" xfId="0"/>
    <cellStyle name="Normal 68 2" xfId="0"/>
    <cellStyle name="Normal 68 2 2" xfId="0"/>
    <cellStyle name="Normal 68 2 2 2" xfId="0"/>
    <cellStyle name="Normal 68 2 2 2 2" xfId="0"/>
    <cellStyle name="Normal 68 2 2 2 2 2" xfId="0"/>
    <cellStyle name="Normal 68 2 2 2 3" xfId="0"/>
    <cellStyle name="Normal 68 2 2 3" xfId="0"/>
    <cellStyle name="Normal 68 2 2 3 2" xfId="0"/>
    <cellStyle name="Normal 68 2 2 4" xfId="0"/>
    <cellStyle name="Normal 68 2 3" xfId="0"/>
    <cellStyle name="Normal 68 2 3 2" xfId="0"/>
    <cellStyle name="Normal 68 2 3 2 2" xfId="0"/>
    <cellStyle name="Normal 68 2 3 3" xfId="0"/>
    <cellStyle name="Normal 68 2 4" xfId="0"/>
    <cellStyle name="Normal 68 2 4 2" xfId="0"/>
    <cellStyle name="Normal 68 2 5" xfId="0"/>
    <cellStyle name="Normal 68 3" xfId="0"/>
    <cellStyle name="Normal 68 3 2" xfId="0"/>
    <cellStyle name="Normal 68 3 2 2" xfId="0"/>
    <cellStyle name="Normal 68 3 2 2 2" xfId="0"/>
    <cellStyle name="Normal 68 3 2 3" xfId="0"/>
    <cellStyle name="Normal 68 3 3" xfId="0"/>
    <cellStyle name="Normal 68 3 3 2" xfId="0"/>
    <cellStyle name="Normal 68 3 4" xfId="0"/>
    <cellStyle name="Normal 68 4" xfId="0"/>
    <cellStyle name="Normal 68 4 2" xfId="0"/>
    <cellStyle name="Normal 68 4 2 2" xfId="0"/>
    <cellStyle name="Normal 68 4 3" xfId="0"/>
    <cellStyle name="Normal 68 5" xfId="0"/>
    <cellStyle name="Normal 68 5 2" xfId="0"/>
    <cellStyle name="Normal 68 6" xfId="0"/>
    <cellStyle name="Normal 69" xfId="0"/>
    <cellStyle name="Normal 69 2" xfId="0"/>
    <cellStyle name="Normal 69 2 2" xfId="0"/>
    <cellStyle name="Normal 69 2 2 2" xfId="0"/>
    <cellStyle name="Normal 69 2 2 2 2" xfId="0"/>
    <cellStyle name="Normal 69 2 2 2 2 2" xfId="0"/>
    <cellStyle name="Normal 69 2 2 2 3" xfId="0"/>
    <cellStyle name="Normal 69 2 2 3" xfId="0"/>
    <cellStyle name="Normal 69 2 2 3 2" xfId="0"/>
    <cellStyle name="Normal 69 2 2 4" xfId="0"/>
    <cellStyle name="Normal 69 2 3" xfId="0"/>
    <cellStyle name="Normal 69 2 3 2" xfId="0"/>
    <cellStyle name="Normal 69 2 3 2 2" xfId="0"/>
    <cellStyle name="Normal 69 2 3 3" xfId="0"/>
    <cellStyle name="Normal 69 2 4" xfId="0"/>
    <cellStyle name="Normal 69 2 4 2" xfId="0"/>
    <cellStyle name="Normal 69 2 5" xfId="0"/>
    <cellStyle name="Normal 69 3" xfId="0"/>
    <cellStyle name="Normal 69 3 2" xfId="0"/>
    <cellStyle name="Normal 69 3 2 2" xfId="0"/>
    <cellStyle name="Normal 69 3 2 2 2" xfId="0"/>
    <cellStyle name="Normal 69 3 2 3" xfId="0"/>
    <cellStyle name="Normal 69 3 3" xfId="0"/>
    <cellStyle name="Normal 69 3 3 2" xfId="0"/>
    <cellStyle name="Normal 69 3 4" xfId="0"/>
    <cellStyle name="Normal 69 4" xfId="0"/>
    <cellStyle name="Normal 69 4 2" xfId="0"/>
    <cellStyle name="Normal 69 4 2 2" xfId="0"/>
    <cellStyle name="Normal 69 4 3" xfId="0"/>
    <cellStyle name="Normal 69 5" xfId="0"/>
    <cellStyle name="Normal 69 5 2" xfId="0"/>
    <cellStyle name="Normal 69 6" xfId="0"/>
    <cellStyle name="Normal 6_IM" xfId="0"/>
    <cellStyle name="Normal 7" xfId="0"/>
    <cellStyle name="Normal 7 10" xfId="0"/>
    <cellStyle name="Normal 7 11" xfId="0"/>
    <cellStyle name="Normal 7 12" xfId="0"/>
    <cellStyle name="Normal 7 13" xfId="0"/>
    <cellStyle name="Normal 7 14" xfId="0"/>
    <cellStyle name="Normal 7 15" xfId="0"/>
    <cellStyle name="Normal 7 2" xfId="0"/>
    <cellStyle name="Normal 7 2 2" xfId="0"/>
    <cellStyle name="Normal 7 2 2 2" xfId="0"/>
    <cellStyle name="Normal 7 2 2 2 2" xfId="0"/>
    <cellStyle name="Normal 7 2 2 2 2 2" xfId="0"/>
    <cellStyle name="Normal 7 2 2 2 2 2 2" xfId="0"/>
    <cellStyle name="Normal 7 2 2 2 2 2 2 2" xfId="0"/>
    <cellStyle name="Normal 7 2 2 2 2 2 2 2 2" xfId="0"/>
    <cellStyle name="Normal 7 2 2 2 2 2 2 2 2 2" xfId="0"/>
    <cellStyle name="Normal 7 2 2 2 2 2 2 2 3" xfId="0"/>
    <cellStyle name="Normal 7 2 2 2 2 2 2 3" xfId="0"/>
    <cellStyle name="Normal 7 2 2 2 2 2 2 3 2" xfId="0"/>
    <cellStyle name="Normal 7 2 2 2 2 2 2 4" xfId="0"/>
    <cellStyle name="Normal 7 2 2 2 2 2 3" xfId="0"/>
    <cellStyle name="Normal 7 2 2 2 2 2 3 2" xfId="0"/>
    <cellStyle name="Normal 7 2 2 2 2 2 3 2 2" xfId="0"/>
    <cellStyle name="Normal 7 2 2 2 2 2 3 3" xfId="0"/>
    <cellStyle name="Normal 7 2 2 2 2 2 4" xfId="0"/>
    <cellStyle name="Normal 7 2 2 2 2 2 4 2" xfId="0"/>
    <cellStyle name="Normal 7 2 2 2 2 2 5" xfId="0"/>
    <cellStyle name="Normal 7 2 2 2 2 3" xfId="0"/>
    <cellStyle name="Normal 7 2 2 2 2 3 2" xfId="0"/>
    <cellStyle name="Normal 7 2 2 2 2 3 2 2" xfId="0"/>
    <cellStyle name="Normal 7 2 2 2 2 3 2 2 2" xfId="0"/>
    <cellStyle name="Normal 7 2 2 2 2 3 2 3" xfId="0"/>
    <cellStyle name="Normal 7 2 2 2 2 3 3" xfId="0"/>
    <cellStyle name="Normal 7 2 2 2 2 3 3 2" xfId="0"/>
    <cellStyle name="Normal 7 2 2 2 2 3 4" xfId="0"/>
    <cellStyle name="Normal 7 2 2 2 2 4" xfId="0"/>
    <cellStyle name="Normal 7 2 2 2 2 4 2" xfId="0"/>
    <cellStyle name="Normal 7 2 2 2 2 4 2 2" xfId="0"/>
    <cellStyle name="Normal 7 2 2 2 2 4 3" xfId="0"/>
    <cellStyle name="Normal 7 2 2 2 2 5" xfId="0"/>
    <cellStyle name="Normal 7 2 2 2 2 5 2" xfId="0"/>
    <cellStyle name="Normal 7 2 2 2 2 6" xfId="0"/>
    <cellStyle name="Normal 7 2 2 2 3" xfId="0"/>
    <cellStyle name="Normal 7 2 2 2 3 2" xfId="0"/>
    <cellStyle name="Normal 7 2 2 2 3 2 2" xfId="0"/>
    <cellStyle name="Normal 7 2 2 2 3 2 2 2" xfId="0"/>
    <cellStyle name="Normal 7 2 2 2 3 2 2 2 2" xfId="0"/>
    <cellStyle name="Normal 7 2 2 2 3 2 2 3" xfId="0"/>
    <cellStyle name="Normal 7 2 2 2 3 2 3" xfId="0"/>
    <cellStyle name="Normal 7 2 2 2 3 2 3 2" xfId="0"/>
    <cellStyle name="Normal 7 2 2 2 3 2 4" xfId="0"/>
    <cellStyle name="Normal 7 2 2 2 3 3" xfId="0"/>
    <cellStyle name="Normal 7 2 2 2 3 3 2" xfId="0"/>
    <cellStyle name="Normal 7 2 2 2 3 3 2 2" xfId="0"/>
    <cellStyle name="Normal 7 2 2 2 3 3 3" xfId="0"/>
    <cellStyle name="Normal 7 2 2 2 3 4" xfId="0"/>
    <cellStyle name="Normal 7 2 2 2 3 4 2" xfId="0"/>
    <cellStyle name="Normal 7 2 2 2 3 5" xfId="0"/>
    <cellStyle name="Normal 7 2 2 2 4" xfId="0"/>
    <cellStyle name="Normal 7 2 2 2 4 2" xfId="0"/>
    <cellStyle name="Normal 7 2 2 2 4 2 2" xfId="0"/>
    <cellStyle name="Normal 7 2 2 2 4 2 2 2" xfId="0"/>
    <cellStyle name="Normal 7 2 2 2 4 2 3" xfId="0"/>
    <cellStyle name="Normal 7 2 2 2 4 3" xfId="0"/>
    <cellStyle name="Normal 7 2 2 2 4 3 2" xfId="0"/>
    <cellStyle name="Normal 7 2 2 2 4 4" xfId="0"/>
    <cellStyle name="Normal 7 2 2 2 5" xfId="0"/>
    <cellStyle name="Normal 7 2 2 2 5 2" xfId="0"/>
    <cellStyle name="Normal 7 2 2 2 5 2 2" xfId="0"/>
    <cellStyle name="Normal 7 2 2 2 5 3" xfId="0"/>
    <cellStyle name="Normal 7 2 2 2 6" xfId="0"/>
    <cellStyle name="Normal 7 2 2 2 6 2" xfId="0"/>
    <cellStyle name="Normal 7 2 2 2 7" xfId="0"/>
    <cellStyle name="Normal 7 2 2 3" xfId="0"/>
    <cellStyle name="Normal 7 2 2 3 2" xfId="0"/>
    <cellStyle name="Normal 7 2 2 3 2 2" xfId="0"/>
    <cellStyle name="Normal 7 2 2 3 2 2 2" xfId="0"/>
    <cellStyle name="Normal 7 2 2 3 2 2 2 2" xfId="0"/>
    <cellStyle name="Normal 7 2 2 3 2 2 2 2 2" xfId="0"/>
    <cellStyle name="Normal 7 2 2 3 2 2 2 3" xfId="0"/>
    <cellStyle name="Normal 7 2 2 3 2 2 3" xfId="0"/>
    <cellStyle name="Normal 7 2 2 3 2 2 3 2" xfId="0"/>
    <cellStyle name="Normal 7 2 2 3 2 2 4" xfId="0"/>
    <cellStyle name="Normal 7 2 2 3 2 3" xfId="0"/>
    <cellStyle name="Normal 7 2 2 3 2 3 2" xfId="0"/>
    <cellStyle name="Normal 7 2 2 3 2 3 2 2" xfId="0"/>
    <cellStyle name="Normal 7 2 2 3 2 3 3" xfId="0"/>
    <cellStyle name="Normal 7 2 2 3 2 4" xfId="0"/>
    <cellStyle name="Normal 7 2 2 3 2 4 2" xfId="0"/>
    <cellStyle name="Normal 7 2 2 3 2 5" xfId="0"/>
    <cellStyle name="Normal 7 2 2 3 3" xfId="0"/>
    <cellStyle name="Normal 7 2 2 3 3 2" xfId="0"/>
    <cellStyle name="Normal 7 2 2 3 3 2 2" xfId="0"/>
    <cellStyle name="Normal 7 2 2 3 3 2 2 2" xfId="0"/>
    <cellStyle name="Normal 7 2 2 3 3 2 3" xfId="0"/>
    <cellStyle name="Normal 7 2 2 3 3 3" xfId="0"/>
    <cellStyle name="Normal 7 2 2 3 3 3 2" xfId="0"/>
    <cellStyle name="Normal 7 2 2 3 3 4" xfId="0"/>
    <cellStyle name="Normal 7 2 2 3 4" xfId="0"/>
    <cellStyle name="Normal 7 2 2 3 4 2" xfId="0"/>
    <cellStyle name="Normal 7 2 2 3 4 2 2" xfId="0"/>
    <cellStyle name="Normal 7 2 2 3 4 3" xfId="0"/>
    <cellStyle name="Normal 7 2 2 3 5" xfId="0"/>
    <cellStyle name="Normal 7 2 2 3 5 2" xfId="0"/>
    <cellStyle name="Normal 7 2 2 3 6" xfId="0"/>
    <cellStyle name="Normal 7 2 2 4" xfId="0"/>
    <cellStyle name="Normal 7 2 2 4 2" xfId="0"/>
    <cellStyle name="Normal 7 2 2 4 2 2" xfId="0"/>
    <cellStyle name="Normal 7 2 2 4 2 2 2" xfId="0"/>
    <cellStyle name="Normal 7 2 2 4 2 2 2 2" xfId="0"/>
    <cellStyle name="Normal 7 2 2 4 2 2 3" xfId="0"/>
    <cellStyle name="Normal 7 2 2 4 2 3" xfId="0"/>
    <cellStyle name="Normal 7 2 2 4 2 3 2" xfId="0"/>
    <cellStyle name="Normal 7 2 2 4 2 4" xfId="0"/>
    <cellStyle name="Normal 7 2 2 4 3" xfId="0"/>
    <cellStyle name="Normal 7 2 2 4 3 2" xfId="0"/>
    <cellStyle name="Normal 7 2 2 4 3 2 2" xfId="0"/>
    <cellStyle name="Normal 7 2 2 4 3 3" xfId="0"/>
    <cellStyle name="Normal 7 2 2 4 4" xfId="0"/>
    <cellStyle name="Normal 7 2 2 4 4 2" xfId="0"/>
    <cellStyle name="Normal 7 2 2 4 5" xfId="0"/>
    <cellStyle name="Normal 7 2 2 5" xfId="0"/>
    <cellStyle name="Normal 7 2 2 5 2" xfId="0"/>
    <cellStyle name="Normal 7 2 2 5 2 2" xfId="0"/>
    <cellStyle name="Normal 7 2 2 5 2 2 2" xfId="0"/>
    <cellStyle name="Normal 7 2 2 5 2 3" xfId="0"/>
    <cellStyle name="Normal 7 2 2 5 3" xfId="0"/>
    <cellStyle name="Normal 7 2 2 5 3 2" xfId="0"/>
    <cellStyle name="Normal 7 2 2 5 4" xfId="0"/>
    <cellStyle name="Normal 7 2 2 6" xfId="0"/>
    <cellStyle name="Normal 7 2 2 6 2" xfId="0"/>
    <cellStyle name="Normal 7 2 2 6 2 2" xfId="0"/>
    <cellStyle name="Normal 7 2 2 6 3" xfId="0"/>
    <cellStyle name="Normal 7 2 2 7" xfId="0"/>
    <cellStyle name="Normal 7 2 2 7 2" xfId="0"/>
    <cellStyle name="Normal 7 2 2 8" xfId="0"/>
    <cellStyle name="Normal 7 2 3" xfId="0"/>
    <cellStyle name="Normal 7 2 3 2" xfId="0"/>
    <cellStyle name="Normal 7 2 3 2 2" xfId="0"/>
    <cellStyle name="Normal 7 2 3 2 2 2" xfId="0"/>
    <cellStyle name="Normal 7 2 3 2 2 2 2" xfId="0"/>
    <cellStyle name="Normal 7 2 3 2 2 2 2 2" xfId="0"/>
    <cellStyle name="Normal 7 2 3 2 2 2 2 2 2" xfId="0"/>
    <cellStyle name="Normal 7 2 3 2 2 2 2 3" xfId="0"/>
    <cellStyle name="Normal 7 2 3 2 2 2 3" xfId="0"/>
    <cellStyle name="Normal 7 2 3 2 2 2 3 2" xfId="0"/>
    <cellStyle name="Normal 7 2 3 2 2 2 4" xfId="0"/>
    <cellStyle name="Normal 7 2 3 2 2 3" xfId="0"/>
    <cellStyle name="Normal 7 2 3 2 2 3 2" xfId="0"/>
    <cellStyle name="Normal 7 2 3 2 2 3 2 2" xfId="0"/>
    <cellStyle name="Normal 7 2 3 2 2 3 3" xfId="0"/>
    <cellStyle name="Normal 7 2 3 2 2 4" xfId="0"/>
    <cellStyle name="Normal 7 2 3 2 2 4 2" xfId="0"/>
    <cellStyle name="Normal 7 2 3 2 2 5" xfId="0"/>
    <cellStyle name="Normal 7 2 3 2 3" xfId="0"/>
    <cellStyle name="Normal 7 2 3 2 3 2" xfId="0"/>
    <cellStyle name="Normal 7 2 3 2 3 2 2" xfId="0"/>
    <cellStyle name="Normal 7 2 3 2 3 2 2 2" xfId="0"/>
    <cellStyle name="Normal 7 2 3 2 3 2 3" xfId="0"/>
    <cellStyle name="Normal 7 2 3 2 3 3" xfId="0"/>
    <cellStyle name="Normal 7 2 3 2 3 3 2" xfId="0"/>
    <cellStyle name="Normal 7 2 3 2 3 4" xfId="0"/>
    <cellStyle name="Normal 7 2 3 2 4" xfId="0"/>
    <cellStyle name="Normal 7 2 3 2 4 2" xfId="0"/>
    <cellStyle name="Normal 7 2 3 2 4 2 2" xfId="0"/>
    <cellStyle name="Normal 7 2 3 2 4 3" xfId="0"/>
    <cellStyle name="Normal 7 2 3 2 5" xfId="0"/>
    <cellStyle name="Normal 7 2 3 2 5 2" xfId="0"/>
    <cellStyle name="Normal 7 2 3 2 6" xfId="0"/>
    <cellStyle name="Normal 7 2 3 3" xfId="0"/>
    <cellStyle name="Normal 7 2 3 3 2" xfId="0"/>
    <cellStyle name="Normal 7 2 3 3 2 2" xfId="0"/>
    <cellStyle name="Normal 7 2 3 3 2 2 2" xfId="0"/>
    <cellStyle name="Normal 7 2 3 3 2 2 2 2" xfId="0"/>
    <cellStyle name="Normal 7 2 3 3 2 2 3" xfId="0"/>
    <cellStyle name="Normal 7 2 3 3 2 3" xfId="0"/>
    <cellStyle name="Normal 7 2 3 3 2 3 2" xfId="0"/>
    <cellStyle name="Normal 7 2 3 3 2 4" xfId="0"/>
    <cellStyle name="Normal 7 2 3 3 3" xfId="0"/>
    <cellStyle name="Normal 7 2 3 3 3 2" xfId="0"/>
    <cellStyle name="Normal 7 2 3 3 3 2 2" xfId="0"/>
    <cellStyle name="Normal 7 2 3 3 3 3" xfId="0"/>
    <cellStyle name="Normal 7 2 3 3 4" xfId="0"/>
    <cellStyle name="Normal 7 2 3 3 4 2" xfId="0"/>
    <cellStyle name="Normal 7 2 3 3 5" xfId="0"/>
    <cellStyle name="Normal 7 2 3 4" xfId="0"/>
    <cellStyle name="Normal 7 2 3 4 2" xfId="0"/>
    <cellStyle name="Normal 7 2 3 4 2 2" xfId="0"/>
    <cellStyle name="Normal 7 2 3 4 2 2 2" xfId="0"/>
    <cellStyle name="Normal 7 2 3 4 2 3" xfId="0"/>
    <cellStyle name="Normal 7 2 3 4 3" xfId="0"/>
    <cellStyle name="Normal 7 2 3 4 3 2" xfId="0"/>
    <cellStyle name="Normal 7 2 3 4 4" xfId="0"/>
    <cellStyle name="Normal 7 2 3 5" xfId="0"/>
    <cellStyle name="Normal 7 2 3 5 2" xfId="0"/>
    <cellStyle name="Normal 7 2 3 5 2 2" xfId="0"/>
    <cellStyle name="Normal 7 2 3 5 3" xfId="0"/>
    <cellStyle name="Normal 7 2 3 6" xfId="0"/>
    <cellStyle name="Normal 7 2 3 6 2" xfId="0"/>
    <cellStyle name="Normal 7 2 3 7" xfId="0"/>
    <cellStyle name="Normal 7 2 4" xfId="0"/>
    <cellStyle name="Normal 7 2 4 2" xfId="0"/>
    <cellStyle name="Normal 7 2 4 2 2" xfId="0"/>
    <cellStyle name="Normal 7 2 4 2 2 2" xfId="0"/>
    <cellStyle name="Normal 7 2 4 2 2 2 2" xfId="0"/>
    <cellStyle name="Normal 7 2 4 2 2 2 2 2" xfId="0"/>
    <cellStyle name="Normal 7 2 4 2 2 2 3" xfId="0"/>
    <cellStyle name="Normal 7 2 4 2 2 3" xfId="0"/>
    <cellStyle name="Normal 7 2 4 2 2 3 2" xfId="0"/>
    <cellStyle name="Normal 7 2 4 2 2 4" xfId="0"/>
    <cellStyle name="Normal 7 2 4 2 3" xfId="0"/>
    <cellStyle name="Normal 7 2 4 2 3 2" xfId="0"/>
    <cellStyle name="Normal 7 2 4 2 3 2 2" xfId="0"/>
    <cellStyle name="Normal 7 2 4 2 3 3" xfId="0"/>
    <cellStyle name="Normal 7 2 4 2 4" xfId="0"/>
    <cellStyle name="Normal 7 2 4 2 4 2" xfId="0"/>
    <cellStyle name="Normal 7 2 4 2 5" xfId="0"/>
    <cellStyle name="Normal 7 2 4 3" xfId="0"/>
    <cellStyle name="Normal 7 2 4 3 2" xfId="0"/>
    <cellStyle name="Normal 7 2 4 3 2 2" xfId="0"/>
    <cellStyle name="Normal 7 2 4 3 2 2 2" xfId="0"/>
    <cellStyle name="Normal 7 2 4 3 2 3" xfId="0"/>
    <cellStyle name="Normal 7 2 4 3 3" xfId="0"/>
    <cellStyle name="Normal 7 2 4 3 3 2" xfId="0"/>
    <cellStyle name="Normal 7 2 4 3 4" xfId="0"/>
    <cellStyle name="Normal 7 2 4 4" xfId="0"/>
    <cellStyle name="Normal 7 2 4 4 2" xfId="0"/>
    <cellStyle name="Normal 7 2 4 4 2 2" xfId="0"/>
    <cellStyle name="Normal 7 2 4 4 3" xfId="0"/>
    <cellStyle name="Normal 7 2 4 5" xfId="0"/>
    <cellStyle name="Normal 7 2 4 5 2" xfId="0"/>
    <cellStyle name="Normal 7 2 4 6" xfId="0"/>
    <cellStyle name="Normal 7 2 5" xfId="0"/>
    <cellStyle name="Normal 7 2 5 2" xfId="0"/>
    <cellStyle name="Normal 7 2 5 2 2" xfId="0"/>
    <cellStyle name="Normal 7 2 5 2 2 2" xfId="0"/>
    <cellStyle name="Normal 7 2 5 2 2 2 2" xfId="0"/>
    <cellStyle name="Normal 7 2 5 2 2 3" xfId="0"/>
    <cellStyle name="Normal 7 2 5 2 3" xfId="0"/>
    <cellStyle name="Normal 7 2 5 2 3 2" xfId="0"/>
    <cellStyle name="Normal 7 2 5 2 4" xfId="0"/>
    <cellStyle name="Normal 7 2 5 3" xfId="0"/>
    <cellStyle name="Normal 7 2 5 3 2" xfId="0"/>
    <cellStyle name="Normal 7 2 5 3 2 2" xfId="0"/>
    <cellStyle name="Normal 7 2 5 3 3" xfId="0"/>
    <cellStyle name="Normal 7 2 5 4" xfId="0"/>
    <cellStyle name="Normal 7 2 5 4 2" xfId="0"/>
    <cellStyle name="Normal 7 2 5 5" xfId="0"/>
    <cellStyle name="Normal 7 2 6" xfId="0"/>
    <cellStyle name="Normal 7 2 6 2" xfId="0"/>
    <cellStyle name="Normal 7 2 6 2 2" xfId="0"/>
    <cellStyle name="Normal 7 2 6 2 2 2" xfId="0"/>
    <cellStyle name="Normal 7 2 6 2 3" xfId="0"/>
    <cellStyle name="Normal 7 2 6 3" xfId="0"/>
    <cellStyle name="Normal 7 2 6 3 2" xfId="0"/>
    <cellStyle name="Normal 7 2 6 4" xfId="0"/>
    <cellStyle name="Normal 7 2 7" xfId="0"/>
    <cellStyle name="Normal 7 2 7 2" xfId="0"/>
    <cellStyle name="Normal 7 2 7 2 2" xfId="0"/>
    <cellStyle name="Normal 7 2 7 3" xfId="0"/>
    <cellStyle name="Normal 7 2 8" xfId="0"/>
    <cellStyle name="Normal 7 2 8 2" xfId="0"/>
    <cellStyle name="Normal 7 2 9" xfId="0"/>
    <cellStyle name="Normal 7 3" xfId="0"/>
    <cellStyle name="Normal 7 3 2" xfId="0"/>
    <cellStyle name="Normal 7 3 2 2" xfId="0"/>
    <cellStyle name="Normal 7 3 2 2 2" xfId="0"/>
    <cellStyle name="Normal 7 3 2 2 2 2" xfId="0"/>
    <cellStyle name="Normal 7 3 2 2 2 2 2" xfId="0"/>
    <cellStyle name="Normal 7 3 2 2 2 2 2 2" xfId="0"/>
    <cellStyle name="Normal 7 3 2 2 2 2 2 2 2" xfId="0"/>
    <cellStyle name="Normal 7 3 2 2 2 2 2 3" xfId="0"/>
    <cellStyle name="Normal 7 3 2 2 2 2 3" xfId="0"/>
    <cellStyle name="Normal 7 3 2 2 2 2 3 2" xfId="0"/>
    <cellStyle name="Normal 7 3 2 2 2 2 4" xfId="0"/>
    <cellStyle name="Normal 7 3 2 2 2 3" xfId="0"/>
    <cellStyle name="Normal 7 3 2 2 2 3 2" xfId="0"/>
    <cellStyle name="Normal 7 3 2 2 2 3 2 2" xfId="0"/>
    <cellStyle name="Normal 7 3 2 2 2 3 3" xfId="0"/>
    <cellStyle name="Normal 7 3 2 2 2 4" xfId="0"/>
    <cellStyle name="Normal 7 3 2 2 2 4 2" xfId="0"/>
    <cellStyle name="Normal 7 3 2 2 2 5" xfId="0"/>
    <cellStyle name="Normal 7 3 2 2 3" xfId="0"/>
    <cellStyle name="Normal 7 3 2 2 3 2" xfId="0"/>
    <cellStyle name="Normal 7 3 2 2 3 2 2" xfId="0"/>
    <cellStyle name="Normal 7 3 2 2 3 2 2 2" xfId="0"/>
    <cellStyle name="Normal 7 3 2 2 3 2 3" xfId="0"/>
    <cellStyle name="Normal 7 3 2 2 3 3" xfId="0"/>
    <cellStyle name="Normal 7 3 2 2 3 3 2" xfId="0"/>
    <cellStyle name="Normal 7 3 2 2 3 4" xfId="0"/>
    <cellStyle name="Normal 7 3 2 2 4" xfId="0"/>
    <cellStyle name="Normal 7 3 2 2 4 2" xfId="0"/>
    <cellStyle name="Normal 7 3 2 2 4 2 2" xfId="0"/>
    <cellStyle name="Normal 7 3 2 2 4 3" xfId="0"/>
    <cellStyle name="Normal 7 3 2 2 5" xfId="0"/>
    <cellStyle name="Normal 7 3 2 2 5 2" xfId="0"/>
    <cellStyle name="Normal 7 3 2 2 6" xfId="0"/>
    <cellStyle name="Normal 7 3 2 3" xfId="0"/>
    <cellStyle name="Normal 7 3 2 3 2" xfId="0"/>
    <cellStyle name="Normal 7 3 2 3 2 2" xfId="0"/>
    <cellStyle name="Normal 7 3 2 3 2 2 2" xfId="0"/>
    <cellStyle name="Normal 7 3 2 3 2 2 2 2" xfId="0"/>
    <cellStyle name="Normal 7 3 2 3 2 2 3" xfId="0"/>
    <cellStyle name="Normal 7 3 2 3 2 3" xfId="0"/>
    <cellStyle name="Normal 7 3 2 3 2 3 2" xfId="0"/>
    <cellStyle name="Normal 7 3 2 3 2 4" xfId="0"/>
    <cellStyle name="Normal 7 3 2 3 3" xfId="0"/>
    <cellStyle name="Normal 7 3 2 3 3 2" xfId="0"/>
    <cellStyle name="Normal 7 3 2 3 3 2 2" xfId="0"/>
    <cellStyle name="Normal 7 3 2 3 3 3" xfId="0"/>
    <cellStyle name="Normal 7 3 2 3 4" xfId="0"/>
    <cellStyle name="Normal 7 3 2 3 4 2" xfId="0"/>
    <cellStyle name="Normal 7 3 2 3 5" xfId="0"/>
    <cellStyle name="Normal 7 3 2 4" xfId="0"/>
    <cellStyle name="Normal 7 3 2 4 2" xfId="0"/>
    <cellStyle name="Normal 7 3 2 4 2 2" xfId="0"/>
    <cellStyle name="Normal 7 3 2 4 2 2 2" xfId="0"/>
    <cellStyle name="Normal 7 3 2 4 2 3" xfId="0"/>
    <cellStyle name="Normal 7 3 2 4 3" xfId="0"/>
    <cellStyle name="Normal 7 3 2 4 3 2" xfId="0"/>
    <cellStyle name="Normal 7 3 2 4 4" xfId="0"/>
    <cellStyle name="Normal 7 3 2 5" xfId="0"/>
    <cellStyle name="Normal 7 3 2 5 2" xfId="0"/>
    <cellStyle name="Normal 7 3 2 5 2 2" xfId="0"/>
    <cellStyle name="Normal 7 3 2 5 3" xfId="0"/>
    <cellStyle name="Normal 7 3 2 6" xfId="0"/>
    <cellStyle name="Normal 7 3 2 6 2" xfId="0"/>
    <cellStyle name="Normal 7 3 2 7" xfId="0"/>
    <cellStyle name="Normal 7 3 3" xfId="0"/>
    <cellStyle name="Normal 7 3 3 2" xfId="0"/>
    <cellStyle name="Normal 7 3 3 2 2" xfId="0"/>
    <cellStyle name="Normal 7 3 3 2 2 2" xfId="0"/>
    <cellStyle name="Normal 7 3 3 2 2 2 2" xfId="0"/>
    <cellStyle name="Normal 7 3 3 2 2 2 2 2" xfId="0"/>
    <cellStyle name="Normal 7 3 3 2 2 2 3" xfId="0"/>
    <cellStyle name="Normal 7 3 3 2 2 3" xfId="0"/>
    <cellStyle name="Normal 7 3 3 2 2 3 2" xfId="0"/>
    <cellStyle name="Normal 7 3 3 2 2 4" xfId="0"/>
    <cellStyle name="Normal 7 3 3 2 3" xfId="0"/>
    <cellStyle name="Normal 7 3 3 2 3 2" xfId="0"/>
    <cellStyle name="Normal 7 3 3 2 3 2 2" xfId="0"/>
    <cellStyle name="Normal 7 3 3 2 3 3" xfId="0"/>
    <cellStyle name="Normal 7 3 3 2 4" xfId="0"/>
    <cellStyle name="Normal 7 3 3 2 4 2" xfId="0"/>
    <cellStyle name="Normal 7 3 3 2 5" xfId="0"/>
    <cellStyle name="Normal 7 3 3 3" xfId="0"/>
    <cellStyle name="Normal 7 3 3 3 2" xfId="0"/>
    <cellStyle name="Normal 7 3 3 3 2 2" xfId="0"/>
    <cellStyle name="Normal 7 3 3 3 2 2 2" xfId="0"/>
    <cellStyle name="Normal 7 3 3 3 2 3" xfId="0"/>
    <cellStyle name="Normal 7 3 3 3 3" xfId="0"/>
    <cellStyle name="Normal 7 3 3 3 3 2" xfId="0"/>
    <cellStyle name="Normal 7 3 3 3 4" xfId="0"/>
    <cellStyle name="Normal 7 3 3 4" xfId="0"/>
    <cellStyle name="Normal 7 3 3 4 2" xfId="0"/>
    <cellStyle name="Normal 7 3 3 4 2 2" xfId="0"/>
    <cellStyle name="Normal 7 3 3 4 3" xfId="0"/>
    <cellStyle name="Normal 7 3 3 5" xfId="0"/>
    <cellStyle name="Normal 7 3 3 5 2" xfId="0"/>
    <cellStyle name="Normal 7 3 3 6" xfId="0"/>
    <cellStyle name="Normal 7 3 4" xfId="0"/>
    <cellStyle name="Normal 7 3 4 2" xfId="0"/>
    <cellStyle name="Normal 7 3 4 2 2" xfId="0"/>
    <cellStyle name="Normal 7 3 4 2 2 2" xfId="0"/>
    <cellStyle name="Normal 7 3 4 2 2 2 2" xfId="0"/>
    <cellStyle name="Normal 7 3 4 2 2 3" xfId="0"/>
    <cellStyle name="Normal 7 3 4 2 3" xfId="0"/>
    <cellStyle name="Normal 7 3 4 2 3 2" xfId="0"/>
    <cellStyle name="Normal 7 3 4 2 4" xfId="0"/>
    <cellStyle name="Normal 7 3 4 3" xfId="0"/>
    <cellStyle name="Normal 7 3 4 3 2" xfId="0"/>
    <cellStyle name="Normal 7 3 4 3 2 2" xfId="0"/>
    <cellStyle name="Normal 7 3 4 3 3" xfId="0"/>
    <cellStyle name="Normal 7 3 4 4" xfId="0"/>
    <cellStyle name="Normal 7 3 4 4 2" xfId="0"/>
    <cellStyle name="Normal 7 3 4 5" xfId="0"/>
    <cellStyle name="Normal 7 3 5" xfId="0"/>
    <cellStyle name="Normal 7 3 5 2" xfId="0"/>
    <cellStyle name="Normal 7 3 5 2 2" xfId="0"/>
    <cellStyle name="Normal 7 3 5 2 2 2" xfId="0"/>
    <cellStyle name="Normal 7 3 5 2 3" xfId="0"/>
    <cellStyle name="Normal 7 3 5 3" xfId="0"/>
    <cellStyle name="Normal 7 3 5 3 2" xfId="0"/>
    <cellStyle name="Normal 7 3 5 4" xfId="0"/>
    <cellStyle name="Normal 7 3 6" xfId="0"/>
    <cellStyle name="Normal 7 3 6 2" xfId="0"/>
    <cellStyle name="Normal 7 3 6 2 2" xfId="0"/>
    <cellStyle name="Normal 7 3 6 3" xfId="0"/>
    <cellStyle name="Normal 7 3 7" xfId="0"/>
    <cellStyle name="Normal 7 3 7 2" xfId="0"/>
    <cellStyle name="Normal 7 3 8" xfId="0"/>
    <cellStyle name="Normal 7 4" xfId="0"/>
    <cellStyle name="Normal 7 4 2" xfId="0"/>
    <cellStyle name="Normal 7 4 2 2" xfId="0"/>
    <cellStyle name="Normal 7 4 2 2 2" xfId="0"/>
    <cellStyle name="Normal 7 4 2 2 2 2" xfId="0"/>
    <cellStyle name="Normal 7 4 2 2 2 2 2" xfId="0"/>
    <cellStyle name="Normal 7 4 2 2 2 2 2 2" xfId="0"/>
    <cellStyle name="Normal 7 4 2 2 2 2 3" xfId="0"/>
    <cellStyle name="Normal 7 4 2 2 2 3" xfId="0"/>
    <cellStyle name="Normal 7 4 2 2 2 3 2" xfId="0"/>
    <cellStyle name="Normal 7 4 2 2 2 4" xfId="0"/>
    <cellStyle name="Normal 7 4 2 2 3" xfId="0"/>
    <cellStyle name="Normal 7 4 2 2 3 2" xfId="0"/>
    <cellStyle name="Normal 7 4 2 2 3 2 2" xfId="0"/>
    <cellStyle name="Normal 7 4 2 2 3 3" xfId="0"/>
    <cellStyle name="Normal 7 4 2 2 4" xfId="0"/>
    <cellStyle name="Normal 7 4 2 2 4 2" xfId="0"/>
    <cellStyle name="Normal 7 4 2 2 5" xfId="0"/>
    <cellStyle name="Normal 7 4 2 3" xfId="0"/>
    <cellStyle name="Normal 7 4 2 3 2" xfId="0"/>
    <cellStyle name="Normal 7 4 2 3 2 2" xfId="0"/>
    <cellStyle name="Normal 7 4 2 3 2 2 2" xfId="0"/>
    <cellStyle name="Normal 7 4 2 3 2 3" xfId="0"/>
    <cellStyle name="Normal 7 4 2 3 3" xfId="0"/>
    <cellStyle name="Normal 7 4 2 3 3 2" xfId="0"/>
    <cellStyle name="Normal 7 4 2 3 4" xfId="0"/>
    <cellStyle name="Normal 7 4 2 4" xfId="0"/>
    <cellStyle name="Normal 7 4 2 4 2" xfId="0"/>
    <cellStyle name="Normal 7 4 2 4 2 2" xfId="0"/>
    <cellStyle name="Normal 7 4 2 4 3" xfId="0"/>
    <cellStyle name="Normal 7 4 2 5" xfId="0"/>
    <cellStyle name="Normal 7 4 2 5 2" xfId="0"/>
    <cellStyle name="Normal 7 4 2 6" xfId="0"/>
    <cellStyle name="Normal 7 4 3" xfId="0"/>
    <cellStyle name="Normal 7 4 3 2" xfId="0"/>
    <cellStyle name="Normal 7 4 3 2 2" xfId="0"/>
    <cellStyle name="Normal 7 4 3 2 2 2" xfId="0"/>
    <cellStyle name="Normal 7 4 3 2 2 2 2" xfId="0"/>
    <cellStyle name="Normal 7 4 3 2 2 3" xfId="0"/>
    <cellStyle name="Normal 7 4 3 2 3" xfId="0"/>
    <cellStyle name="Normal 7 4 3 2 3 2" xfId="0"/>
    <cellStyle name="Normal 7 4 3 2 4" xfId="0"/>
    <cellStyle name="Normal 7 4 3 3" xfId="0"/>
    <cellStyle name="Normal 7 4 3 3 2" xfId="0"/>
    <cellStyle name="Normal 7 4 3 3 2 2" xfId="0"/>
    <cellStyle name="Normal 7 4 3 3 3" xfId="0"/>
    <cellStyle name="Normal 7 4 3 4" xfId="0"/>
    <cellStyle name="Normal 7 4 3 4 2" xfId="0"/>
    <cellStyle name="Normal 7 4 3 5" xfId="0"/>
    <cellStyle name="Normal 7 4 4" xfId="0"/>
    <cellStyle name="Normal 7 4 4 2" xfId="0"/>
    <cellStyle name="Normal 7 4 4 2 2" xfId="0"/>
    <cellStyle name="Normal 7 4 4 2 2 2" xfId="0"/>
    <cellStyle name="Normal 7 4 4 2 3" xfId="0"/>
    <cellStyle name="Normal 7 4 4 3" xfId="0"/>
    <cellStyle name="Normal 7 4 4 3 2" xfId="0"/>
    <cellStyle name="Normal 7 4 4 4" xfId="0"/>
    <cellStyle name="Normal 7 4 5" xfId="0"/>
    <cellStyle name="Normal 7 4 5 2" xfId="0"/>
    <cellStyle name="Normal 7 4 5 2 2" xfId="0"/>
    <cellStyle name="Normal 7 4 5 3" xfId="0"/>
    <cellStyle name="Normal 7 4 6" xfId="0"/>
    <cellStyle name="Normal 7 4 6 2" xfId="0"/>
    <cellStyle name="Normal 7 4 7" xfId="0"/>
    <cellStyle name="Normal 7 5" xfId="0"/>
    <cellStyle name="Normal 7 5 2" xfId="0"/>
    <cellStyle name="Normal 7 5 2 2" xfId="0"/>
    <cellStyle name="Normal 7 5 2 2 2" xfId="0"/>
    <cellStyle name="Normal 7 5 2 2 2 2" xfId="0"/>
    <cellStyle name="Normal 7 5 2 2 2 2 2" xfId="0"/>
    <cellStyle name="Normal 7 5 2 2 2 3" xfId="0"/>
    <cellStyle name="Normal 7 5 2 2 3" xfId="0"/>
    <cellStyle name="Normal 7 5 2 2 3 2" xfId="0"/>
    <cellStyle name="Normal 7 5 2 2 4" xfId="0"/>
    <cellStyle name="Normal 7 5 2 3" xfId="0"/>
    <cellStyle name="Normal 7 5 2 3 2" xfId="0"/>
    <cellStyle name="Normal 7 5 2 3 2 2" xfId="0"/>
    <cellStyle name="Normal 7 5 2 3 3" xfId="0"/>
    <cellStyle name="Normal 7 5 2 4" xfId="0"/>
    <cellStyle name="Normal 7 5 2 4 2" xfId="0"/>
    <cellStyle name="Normal 7 5 2 5" xfId="0"/>
    <cellStyle name="Normal 7 5 3" xfId="0"/>
    <cellStyle name="Normal 7 5 3 2" xfId="0"/>
    <cellStyle name="Normal 7 5 3 2 2" xfId="0"/>
    <cellStyle name="Normal 7 5 3 2 2 2" xfId="0"/>
    <cellStyle name="Normal 7 5 3 2 3" xfId="0"/>
    <cellStyle name="Normal 7 5 3 3" xfId="0"/>
    <cellStyle name="Normal 7 5 3 3 2" xfId="0"/>
    <cellStyle name="Normal 7 5 3 4" xfId="0"/>
    <cellStyle name="Normal 7 5 4" xfId="0"/>
    <cellStyle name="Normal 7 5 4 2" xfId="0"/>
    <cellStyle name="Normal 7 5 4 2 2" xfId="0"/>
    <cellStyle name="Normal 7 5 4 3" xfId="0"/>
    <cellStyle name="Normal 7 5 5" xfId="0"/>
    <cellStyle name="Normal 7 5 5 2" xfId="0"/>
    <cellStyle name="Normal 7 5 6" xfId="0"/>
    <cellStyle name="Normal 7 6" xfId="0"/>
    <cellStyle name="Normal 7 6 2" xfId="0"/>
    <cellStyle name="Normal 7 6 2 2" xfId="0"/>
    <cellStyle name="Normal 7 6 2 2 2" xfId="0"/>
    <cellStyle name="Normal 7 6 2 2 2 2" xfId="0"/>
    <cellStyle name="Normal 7 6 2 2 3" xfId="0"/>
    <cellStyle name="Normal 7 6 2 3" xfId="0"/>
    <cellStyle name="Normal 7 6 2 3 2" xfId="0"/>
    <cellStyle name="Normal 7 6 2 4" xfId="0"/>
    <cellStyle name="Normal 7 6 3" xfId="0"/>
    <cellStyle name="Normal 7 6 3 2" xfId="0"/>
    <cellStyle name="Normal 7 6 3 2 2" xfId="0"/>
    <cellStyle name="Normal 7 6 3 3" xfId="0"/>
    <cellStyle name="Normal 7 6 4" xfId="0"/>
    <cellStyle name="Normal 7 6 4 2" xfId="0"/>
    <cellStyle name="Normal 7 6 5" xfId="0"/>
    <cellStyle name="Normal 7 7" xfId="0"/>
    <cellStyle name="Normal 7 7 2" xfId="0"/>
    <cellStyle name="Normal 7 7 2 2" xfId="0"/>
    <cellStyle name="Normal 7 7 2 2 2" xfId="0"/>
    <cellStyle name="Normal 7 7 2 3" xfId="0"/>
    <cellStyle name="Normal 7 7 3" xfId="0"/>
    <cellStyle name="Normal 7 7 3 2" xfId="0"/>
    <cellStyle name="Normal 7 7 4" xfId="0"/>
    <cellStyle name="Normal 7 8" xfId="0"/>
    <cellStyle name="Normal 7 8 2" xfId="0"/>
    <cellStyle name="Normal 7 8 2 2" xfId="0"/>
    <cellStyle name="Normal 7 8 3" xfId="0"/>
    <cellStyle name="Normal 7 9" xfId="0"/>
    <cellStyle name="Normal 7 9 2" xfId="0"/>
    <cellStyle name="Normal 70" xfId="0"/>
    <cellStyle name="Normal 70 2" xfId="0"/>
    <cellStyle name="Normal 70 2 2" xfId="0"/>
    <cellStyle name="Normal 70 2 2 2" xfId="0"/>
    <cellStyle name="Normal 70 2 2 2 2" xfId="0"/>
    <cellStyle name="Normal 70 2 2 2 2 2" xfId="0"/>
    <cellStyle name="Normal 70 2 2 2 3" xfId="0"/>
    <cellStyle name="Normal 70 2 2 3" xfId="0"/>
    <cellStyle name="Normal 70 2 2 3 2" xfId="0"/>
    <cellStyle name="Normal 70 2 2 4" xfId="0"/>
    <cellStyle name="Normal 70 2 3" xfId="0"/>
    <cellStyle name="Normal 70 2 3 2" xfId="0"/>
    <cellStyle name="Normal 70 2 3 2 2" xfId="0"/>
    <cellStyle name="Normal 70 2 3 3" xfId="0"/>
    <cellStyle name="Normal 70 2 4" xfId="0"/>
    <cellStyle name="Normal 70 2 4 2" xfId="0"/>
    <cellStyle name="Normal 70 2 5" xfId="0"/>
    <cellStyle name="Normal 70 3" xfId="0"/>
    <cellStyle name="Normal 70 3 2" xfId="0"/>
    <cellStyle name="Normal 70 3 2 2" xfId="0"/>
    <cellStyle name="Normal 70 3 2 2 2" xfId="0"/>
    <cellStyle name="Normal 70 3 2 3" xfId="0"/>
    <cellStyle name="Normal 70 3 3" xfId="0"/>
    <cellStyle name="Normal 70 3 3 2" xfId="0"/>
    <cellStyle name="Normal 70 3 4" xfId="0"/>
    <cellStyle name="Normal 70 4" xfId="0"/>
    <cellStyle name="Normal 70 4 2" xfId="0"/>
    <cellStyle name="Normal 70 4 2 2" xfId="0"/>
    <cellStyle name="Normal 70 4 3" xfId="0"/>
    <cellStyle name="Normal 70 5" xfId="0"/>
    <cellStyle name="Normal 70 5 2" xfId="0"/>
    <cellStyle name="Normal 70 6" xfId="0"/>
    <cellStyle name="Normal 70 7" xfId="0"/>
    <cellStyle name="Normal 71" xfId="0"/>
    <cellStyle name="Normal 71 2" xfId="0"/>
    <cellStyle name="Normal 71 2 2" xfId="0"/>
    <cellStyle name="Normal 71 2 2 2" xfId="0"/>
    <cellStyle name="Normal 71 2 2 2 2" xfId="0"/>
    <cellStyle name="Normal 71 2 2 2 2 2" xfId="0"/>
    <cellStyle name="Normal 71 2 2 2 3" xfId="0"/>
    <cellStyle name="Normal 71 2 2 3" xfId="0"/>
    <cellStyle name="Normal 71 2 2 3 2" xfId="0"/>
    <cellStyle name="Normal 71 2 2 4" xfId="0"/>
    <cellStyle name="Normal 71 2 3" xfId="0"/>
    <cellStyle name="Normal 71 2 3 2" xfId="0"/>
    <cellStyle name="Normal 71 2 3 2 2" xfId="0"/>
    <cellStyle name="Normal 71 2 3 3" xfId="0"/>
    <cellStyle name="Normal 71 2 4" xfId="0"/>
    <cellStyle name="Normal 71 2 4 2" xfId="0"/>
    <cellStyle name="Normal 71 2 5" xfId="0"/>
    <cellStyle name="Normal 71 3" xfId="0"/>
    <cellStyle name="Normal 71 3 2" xfId="0"/>
    <cellStyle name="Normal 71 3 2 2" xfId="0"/>
    <cellStyle name="Normal 71 3 2 2 2" xfId="0"/>
    <cellStyle name="Normal 71 3 2 3" xfId="0"/>
    <cellStyle name="Normal 71 3 3" xfId="0"/>
    <cellStyle name="Normal 71 3 3 2" xfId="0"/>
    <cellStyle name="Normal 71 3 4" xfId="0"/>
    <cellStyle name="Normal 71 4" xfId="0"/>
    <cellStyle name="Normal 71 4 2" xfId="0"/>
    <cellStyle name="Normal 71 4 2 2" xfId="0"/>
    <cellStyle name="Normal 71 4 3" xfId="0"/>
    <cellStyle name="Normal 71 5" xfId="0"/>
    <cellStyle name="Normal 71 5 2" xfId="0"/>
    <cellStyle name="Normal 71 6" xfId="0"/>
    <cellStyle name="Normal 72" xfId="0"/>
    <cellStyle name="Normal 72 2" xfId="0"/>
    <cellStyle name="Normal 72 2 2" xfId="0"/>
    <cellStyle name="Normal 72 2 2 2" xfId="0"/>
    <cellStyle name="Normal 72 2 2 2 2" xfId="0"/>
    <cellStyle name="Normal 72 2 2 2 2 2" xfId="0"/>
    <cellStyle name="Normal 72 2 2 2 3" xfId="0"/>
    <cellStyle name="Normal 72 2 2 3" xfId="0"/>
    <cellStyle name="Normal 72 2 2 3 2" xfId="0"/>
    <cellStyle name="Normal 72 2 2 4" xfId="0"/>
    <cellStyle name="Normal 72 2 3" xfId="0"/>
    <cellStyle name="Normal 72 2 3 2" xfId="0"/>
    <cellStyle name="Normal 72 2 3 2 2" xfId="0"/>
    <cellStyle name="Normal 72 2 3 3" xfId="0"/>
    <cellStyle name="Normal 72 2 4" xfId="0"/>
    <cellStyle name="Normal 72 2 4 2" xfId="0"/>
    <cellStyle name="Normal 72 2 5" xfId="0"/>
    <cellStyle name="Normal 72 3" xfId="0"/>
    <cellStyle name="Normal 72 3 2" xfId="0"/>
    <cellStyle name="Normal 72 3 2 2" xfId="0"/>
    <cellStyle name="Normal 72 3 2 2 2" xfId="0"/>
    <cellStyle name="Normal 72 3 2 3" xfId="0"/>
    <cellStyle name="Normal 72 3 3" xfId="0"/>
    <cellStyle name="Normal 72 3 3 2" xfId="0"/>
    <cellStyle name="Normal 72 3 4" xfId="0"/>
    <cellStyle name="Normal 72 4" xfId="0"/>
    <cellStyle name="Normal 72 4 2" xfId="0"/>
    <cellStyle name="Normal 72 4 2 2" xfId="0"/>
    <cellStyle name="Normal 72 4 3" xfId="0"/>
    <cellStyle name="Normal 72 5" xfId="0"/>
    <cellStyle name="Normal 72 5 2" xfId="0"/>
    <cellStyle name="Normal 72 6" xfId="0"/>
    <cellStyle name="Normal 73" xfId="0"/>
    <cellStyle name="Normal 73 2" xfId="0"/>
    <cellStyle name="Normal 73 2 2" xfId="0"/>
    <cellStyle name="Normal 73 2 2 2" xfId="0"/>
    <cellStyle name="Normal 73 2 2 2 2" xfId="0"/>
    <cellStyle name="Normal 73 2 2 2 2 2" xfId="0"/>
    <cellStyle name="Normal 73 2 2 2 3" xfId="0"/>
    <cellStyle name="Normal 73 2 2 3" xfId="0"/>
    <cellStyle name="Normal 73 2 2 3 2" xfId="0"/>
    <cellStyle name="Normal 73 2 2 4" xfId="0"/>
    <cellStyle name="Normal 73 2 3" xfId="0"/>
    <cellStyle name="Normal 73 2 3 2" xfId="0"/>
    <cellStyle name="Normal 73 2 3 2 2" xfId="0"/>
    <cellStyle name="Normal 73 2 3 3" xfId="0"/>
    <cellStyle name="Normal 73 2 4" xfId="0"/>
    <cellStyle name="Normal 73 2 4 2" xfId="0"/>
    <cellStyle name="Normal 73 2 5" xfId="0"/>
    <cellStyle name="Normal 73 3" xfId="0"/>
    <cellStyle name="Normal 73 3 2" xfId="0"/>
    <cellStyle name="Normal 73 3 2 2" xfId="0"/>
    <cellStyle name="Normal 73 3 2 2 2" xfId="0"/>
    <cellStyle name="Normal 73 3 2 3" xfId="0"/>
    <cellStyle name="Normal 73 3 3" xfId="0"/>
    <cellStyle name="Normal 73 3 3 2" xfId="0"/>
    <cellStyle name="Normal 73 3 4" xfId="0"/>
    <cellStyle name="Normal 73 4" xfId="0"/>
    <cellStyle name="Normal 73 4 2" xfId="0"/>
    <cellStyle name="Normal 73 4 2 2" xfId="0"/>
    <cellStyle name="Normal 73 4 3" xfId="0"/>
    <cellStyle name="Normal 73 5" xfId="0"/>
    <cellStyle name="Normal 73 5 2" xfId="0"/>
    <cellStyle name="Normal 73 6" xfId="0"/>
    <cellStyle name="Normal 74" xfId="0"/>
    <cellStyle name="Normal 74 2" xfId="0"/>
    <cellStyle name="Normal 74 2 2" xfId="0"/>
    <cellStyle name="Normal 74 2 2 2" xfId="0"/>
    <cellStyle name="Normal 74 2 2 2 2" xfId="0"/>
    <cellStyle name="Normal 74 2 2 2 2 2" xfId="0"/>
    <cellStyle name="Normal 74 2 2 2 3" xfId="0"/>
    <cellStyle name="Normal 74 2 2 3" xfId="0"/>
    <cellStyle name="Normal 74 2 2 3 2" xfId="0"/>
    <cellStyle name="Normal 74 2 2 4" xfId="0"/>
    <cellStyle name="Normal 74 2 3" xfId="0"/>
    <cellStyle name="Normal 74 2 3 2" xfId="0"/>
    <cellStyle name="Normal 74 2 3 2 2" xfId="0"/>
    <cellStyle name="Normal 74 2 3 3" xfId="0"/>
    <cellStyle name="Normal 74 2 4" xfId="0"/>
    <cellStyle name="Normal 74 2 4 2" xfId="0"/>
    <cellStyle name="Normal 74 2 5" xfId="0"/>
    <cellStyle name="Normal 74 3" xfId="0"/>
    <cellStyle name="Normal 74 3 2" xfId="0"/>
    <cellStyle name="Normal 74 3 2 2" xfId="0"/>
    <cellStyle name="Normal 74 3 2 2 2" xfId="0"/>
    <cellStyle name="Normal 74 3 2 3" xfId="0"/>
    <cellStyle name="Normal 74 3 3" xfId="0"/>
    <cellStyle name="Normal 74 3 3 2" xfId="0"/>
    <cellStyle name="Normal 74 3 4" xfId="0"/>
    <cellStyle name="Normal 74 4" xfId="0"/>
    <cellStyle name="Normal 74 4 2" xfId="0"/>
    <cellStyle name="Normal 74 4 2 2" xfId="0"/>
    <cellStyle name="Normal 74 4 3" xfId="0"/>
    <cellStyle name="Normal 74 5" xfId="0"/>
    <cellStyle name="Normal 74 5 2" xfId="0"/>
    <cellStyle name="Normal 74 6" xfId="0"/>
    <cellStyle name="Normal 75" xfId="0"/>
    <cellStyle name="Normal 76" xfId="0"/>
    <cellStyle name="Normal 76 2" xfId="0"/>
    <cellStyle name="Normal 76 2 2" xfId="0"/>
    <cellStyle name="Normal 76 2 2 2" xfId="0"/>
    <cellStyle name="Normal 76 2 2 2 2" xfId="0"/>
    <cellStyle name="Normal 76 2 2 3" xfId="0"/>
    <cellStyle name="Normal 76 2 3" xfId="0"/>
    <cellStyle name="Normal 76 2 3 2" xfId="0"/>
    <cellStyle name="Normal 76 2 4" xfId="0"/>
    <cellStyle name="Normal 76 3" xfId="0"/>
    <cellStyle name="Normal 76 3 2" xfId="0"/>
    <cellStyle name="Normal 76 3 2 2" xfId="0"/>
    <cellStyle name="Normal 76 3 3" xfId="0"/>
    <cellStyle name="Normal 76 4" xfId="0"/>
    <cellStyle name="Normal 76 4 2" xfId="0"/>
    <cellStyle name="Normal 76 5" xfId="0"/>
    <cellStyle name="Normal 77" xfId="0"/>
    <cellStyle name="Normal 77 2" xfId="0"/>
    <cellStyle name="Normal 77 2 2" xfId="0"/>
    <cellStyle name="Normal 77 2 2 2" xfId="0"/>
    <cellStyle name="Normal 77 2 2 2 2" xfId="0"/>
    <cellStyle name="Normal 77 2 2 3" xfId="0"/>
    <cellStyle name="Normal 77 2 3" xfId="0"/>
    <cellStyle name="Normal 77 2 3 2" xfId="0"/>
    <cellStyle name="Normal 77 2 4" xfId="0"/>
    <cellStyle name="Normal 77 3" xfId="0"/>
    <cellStyle name="Normal 77 3 2" xfId="0"/>
    <cellStyle name="Normal 77 3 2 2" xfId="0"/>
    <cellStyle name="Normal 77 3 3" xfId="0"/>
    <cellStyle name="Normal 77 4" xfId="0"/>
    <cellStyle name="Normal 77 4 2" xfId="0"/>
    <cellStyle name="Normal 77 5" xfId="0"/>
    <cellStyle name="Normal 78" xfId="0"/>
    <cellStyle name="Normal 78 2" xfId="0"/>
    <cellStyle name="Normal 78 2 2" xfId="0"/>
    <cellStyle name="Normal 78 2 2 2" xfId="0"/>
    <cellStyle name="Normal 78 2 2 2 2" xfId="0"/>
    <cellStyle name="Normal 78 2 2 3" xfId="0"/>
    <cellStyle name="Normal 78 2 3" xfId="0"/>
    <cellStyle name="Normal 78 2 3 2" xfId="0"/>
    <cellStyle name="Normal 78 2 4" xfId="0"/>
    <cellStyle name="Normal 78 3" xfId="0"/>
    <cellStyle name="Normal 78 3 2" xfId="0"/>
    <cellStyle name="Normal 78 3 2 2" xfId="0"/>
    <cellStyle name="Normal 78 3 3" xfId="0"/>
    <cellStyle name="Normal 78 4" xfId="0"/>
    <cellStyle name="Normal 78 4 2" xfId="0"/>
    <cellStyle name="Normal 78 5" xfId="0"/>
    <cellStyle name="Normal 79" xfId="0"/>
    <cellStyle name="Normal 79 2" xfId="0"/>
    <cellStyle name="Normal 79 2 2" xfId="0"/>
    <cellStyle name="Normal 79 2 2 2" xfId="0"/>
    <cellStyle name="Normal 79 2 2 2 2" xfId="0"/>
    <cellStyle name="Normal 79 2 2 3" xfId="0"/>
    <cellStyle name="Normal 79 2 3" xfId="0"/>
    <cellStyle name="Normal 79 2 3 2" xfId="0"/>
    <cellStyle name="Normal 79 2 4" xfId="0"/>
    <cellStyle name="Normal 79 3" xfId="0"/>
    <cellStyle name="Normal 79 3 2" xfId="0"/>
    <cellStyle name="Normal 79 3 2 2" xfId="0"/>
    <cellStyle name="Normal 79 3 3" xfId="0"/>
    <cellStyle name="Normal 79 4" xfId="0"/>
    <cellStyle name="Normal 79 4 2" xfId="0"/>
    <cellStyle name="Normal 79 5" xfId="0"/>
    <cellStyle name="Normal 8" xfId="0"/>
    <cellStyle name="Normal 8 10" xfId="0"/>
    <cellStyle name="Normal 8 11" xfId="0"/>
    <cellStyle name="Normal 8 12" xfId="0"/>
    <cellStyle name="Normal 8 13" xfId="0"/>
    <cellStyle name="Normal 8 14" xfId="0"/>
    <cellStyle name="Normal 8 15" xfId="0"/>
    <cellStyle name="Normal 8 2" xfId="0"/>
    <cellStyle name="Normal 8 2 10" xfId="0"/>
    <cellStyle name="Normal 8 2 2" xfId="0"/>
    <cellStyle name="Normal 8 2 2 2" xfId="0"/>
    <cellStyle name="Normal 8 2 2 2 2" xfId="0"/>
    <cellStyle name="Normal 8 2 2 2 2 2" xfId="0"/>
    <cellStyle name="Normal 8 2 2 2 2 2 2" xfId="0"/>
    <cellStyle name="Normal 8 2 2 2 2 2 2 2" xfId="0"/>
    <cellStyle name="Normal 8 2 2 2 2 2 2 2 2" xfId="0"/>
    <cellStyle name="Normal 8 2 2 2 2 2 2 2 2 2" xfId="0"/>
    <cellStyle name="Normal 8 2 2 2 2 2 2 2 3" xfId="0"/>
    <cellStyle name="Normal 8 2 2 2 2 2 2 3" xfId="0"/>
    <cellStyle name="Normal 8 2 2 2 2 2 2 3 2" xfId="0"/>
    <cellStyle name="Normal 8 2 2 2 2 2 2 4" xfId="0"/>
    <cellStyle name="Normal 8 2 2 2 2 2 3" xfId="0"/>
    <cellStyle name="Normal 8 2 2 2 2 2 3 2" xfId="0"/>
    <cellStyle name="Normal 8 2 2 2 2 2 3 2 2" xfId="0"/>
    <cellStyle name="Normal 8 2 2 2 2 2 3 3" xfId="0"/>
    <cellStyle name="Normal 8 2 2 2 2 2 4" xfId="0"/>
    <cellStyle name="Normal 8 2 2 2 2 2 4 2" xfId="0"/>
    <cellStyle name="Normal 8 2 2 2 2 2 5" xfId="0"/>
    <cellStyle name="Normal 8 2 2 2 2 3" xfId="0"/>
    <cellStyle name="Normal 8 2 2 2 2 3 2" xfId="0"/>
    <cellStyle name="Normal 8 2 2 2 2 3 2 2" xfId="0"/>
    <cellStyle name="Normal 8 2 2 2 2 3 2 2 2" xfId="0"/>
    <cellStyle name="Normal 8 2 2 2 2 3 2 3" xfId="0"/>
    <cellStyle name="Normal 8 2 2 2 2 3 3" xfId="0"/>
    <cellStyle name="Normal 8 2 2 2 2 3 3 2" xfId="0"/>
    <cellStyle name="Normal 8 2 2 2 2 3 4" xfId="0"/>
    <cellStyle name="Normal 8 2 2 2 2 4" xfId="0"/>
    <cellStyle name="Normal 8 2 2 2 2 4 2" xfId="0"/>
    <cellStyle name="Normal 8 2 2 2 2 4 2 2" xfId="0"/>
    <cellStyle name="Normal 8 2 2 2 2 4 3" xfId="0"/>
    <cellStyle name="Normal 8 2 2 2 2 5" xfId="0"/>
    <cellStyle name="Normal 8 2 2 2 2 5 2" xfId="0"/>
    <cellStyle name="Normal 8 2 2 2 2 6" xfId="0"/>
    <cellStyle name="Normal 8 2 2 2 3" xfId="0"/>
    <cellStyle name="Normal 8 2 2 2 3 2" xfId="0"/>
    <cellStyle name="Normal 8 2 2 2 3 2 2" xfId="0"/>
    <cellStyle name="Normal 8 2 2 2 3 2 2 2" xfId="0"/>
    <cellStyle name="Normal 8 2 2 2 3 2 2 2 2" xfId="0"/>
    <cellStyle name="Normal 8 2 2 2 3 2 2 3" xfId="0"/>
    <cellStyle name="Normal 8 2 2 2 3 2 3" xfId="0"/>
    <cellStyle name="Normal 8 2 2 2 3 2 3 2" xfId="0"/>
    <cellStyle name="Normal 8 2 2 2 3 2 4" xfId="0"/>
    <cellStyle name="Normal 8 2 2 2 3 3" xfId="0"/>
    <cellStyle name="Normal 8 2 2 2 3 3 2" xfId="0"/>
    <cellStyle name="Normal 8 2 2 2 3 3 2 2" xfId="0"/>
    <cellStyle name="Normal 8 2 2 2 3 3 3" xfId="0"/>
    <cellStyle name="Normal 8 2 2 2 3 4" xfId="0"/>
    <cellStyle name="Normal 8 2 2 2 3 4 2" xfId="0"/>
    <cellStyle name="Normal 8 2 2 2 3 5" xfId="0"/>
    <cellStyle name="Normal 8 2 2 2 4" xfId="0"/>
    <cellStyle name="Normal 8 2 2 2 4 2" xfId="0"/>
    <cellStyle name="Normal 8 2 2 2 4 2 2" xfId="0"/>
    <cellStyle name="Normal 8 2 2 2 4 2 2 2" xfId="0"/>
    <cellStyle name="Normal 8 2 2 2 4 2 3" xfId="0"/>
    <cellStyle name="Normal 8 2 2 2 4 3" xfId="0"/>
    <cellStyle name="Normal 8 2 2 2 4 3 2" xfId="0"/>
    <cellStyle name="Normal 8 2 2 2 4 4" xfId="0"/>
    <cellStyle name="Normal 8 2 2 2 5" xfId="0"/>
    <cellStyle name="Normal 8 2 2 2 5 2" xfId="0"/>
    <cellStyle name="Normal 8 2 2 2 5 2 2" xfId="0"/>
    <cellStyle name="Normal 8 2 2 2 5 3" xfId="0"/>
    <cellStyle name="Normal 8 2 2 2 6" xfId="0"/>
    <cellStyle name="Normal 8 2 2 2 6 2" xfId="0"/>
    <cellStyle name="Normal 8 2 2 2 7" xfId="0"/>
    <cellStyle name="Normal 8 2 2 3" xfId="0"/>
    <cellStyle name="Normal 8 2 2 3 2" xfId="0"/>
    <cellStyle name="Normal 8 2 2 3 2 2" xfId="0"/>
    <cellStyle name="Normal 8 2 2 3 2 2 2" xfId="0"/>
    <cellStyle name="Normal 8 2 2 3 2 2 2 2" xfId="0"/>
    <cellStyle name="Normal 8 2 2 3 2 2 2 2 2" xfId="0"/>
    <cellStyle name="Normal 8 2 2 3 2 2 2 3" xfId="0"/>
    <cellStyle name="Normal 8 2 2 3 2 2 3" xfId="0"/>
    <cellStyle name="Normal 8 2 2 3 2 2 3 2" xfId="0"/>
    <cellStyle name="Normal 8 2 2 3 2 2 4" xfId="0"/>
    <cellStyle name="Normal 8 2 2 3 2 3" xfId="0"/>
    <cellStyle name="Normal 8 2 2 3 2 3 2" xfId="0"/>
    <cellStyle name="Normal 8 2 2 3 2 3 2 2" xfId="0"/>
    <cellStyle name="Normal 8 2 2 3 2 3 3" xfId="0"/>
    <cellStyle name="Normal 8 2 2 3 2 4" xfId="0"/>
    <cellStyle name="Normal 8 2 2 3 2 4 2" xfId="0"/>
    <cellStyle name="Normal 8 2 2 3 2 5" xfId="0"/>
    <cellStyle name="Normal 8 2 2 3 3" xfId="0"/>
    <cellStyle name="Normal 8 2 2 3 3 2" xfId="0"/>
    <cellStyle name="Normal 8 2 2 3 3 2 2" xfId="0"/>
    <cellStyle name="Normal 8 2 2 3 3 2 2 2" xfId="0"/>
    <cellStyle name="Normal 8 2 2 3 3 2 3" xfId="0"/>
    <cellStyle name="Normal 8 2 2 3 3 3" xfId="0"/>
    <cellStyle name="Normal 8 2 2 3 3 3 2" xfId="0"/>
    <cellStyle name="Normal 8 2 2 3 3 4" xfId="0"/>
    <cellStyle name="Normal 8 2 2 3 4" xfId="0"/>
    <cellStyle name="Normal 8 2 2 3 4 2" xfId="0"/>
    <cellStyle name="Normal 8 2 2 3 4 2 2" xfId="0"/>
    <cellStyle name="Normal 8 2 2 3 4 3" xfId="0"/>
    <cellStyle name="Normal 8 2 2 3 5" xfId="0"/>
    <cellStyle name="Normal 8 2 2 3 5 2" xfId="0"/>
    <cellStyle name="Normal 8 2 2 3 6" xfId="0"/>
    <cellStyle name="Normal 8 2 2 4" xfId="0"/>
    <cellStyle name="Normal 8 2 2 4 2" xfId="0"/>
    <cellStyle name="Normal 8 2 2 4 2 2" xfId="0"/>
    <cellStyle name="Normal 8 2 2 4 2 2 2" xfId="0"/>
    <cellStyle name="Normal 8 2 2 4 2 2 2 2" xfId="0"/>
    <cellStyle name="Normal 8 2 2 4 2 2 3" xfId="0"/>
    <cellStyle name="Normal 8 2 2 4 2 3" xfId="0"/>
    <cellStyle name="Normal 8 2 2 4 2 3 2" xfId="0"/>
    <cellStyle name="Normal 8 2 2 4 2 4" xfId="0"/>
    <cellStyle name="Normal 8 2 2 4 3" xfId="0"/>
    <cellStyle name="Normal 8 2 2 4 3 2" xfId="0"/>
    <cellStyle name="Normal 8 2 2 4 3 2 2" xfId="0"/>
    <cellStyle name="Normal 8 2 2 4 3 3" xfId="0"/>
    <cellStyle name="Normal 8 2 2 4 4" xfId="0"/>
    <cellStyle name="Normal 8 2 2 4 4 2" xfId="0"/>
    <cellStyle name="Normal 8 2 2 4 5" xfId="0"/>
    <cellStyle name="Normal 8 2 2 5" xfId="0"/>
    <cellStyle name="Normal 8 2 2 5 2" xfId="0"/>
    <cellStyle name="Normal 8 2 2 5 2 2" xfId="0"/>
    <cellStyle name="Normal 8 2 2 5 2 2 2" xfId="0"/>
    <cellStyle name="Normal 8 2 2 5 2 3" xfId="0"/>
    <cellStyle name="Normal 8 2 2 5 3" xfId="0"/>
    <cellStyle name="Normal 8 2 2 5 3 2" xfId="0"/>
    <cellStyle name="Normal 8 2 2 5 4" xfId="0"/>
    <cellStyle name="Normal 8 2 2 6" xfId="0"/>
    <cellStyle name="Normal 8 2 2 6 2" xfId="0"/>
    <cellStyle name="Normal 8 2 2 6 2 2" xfId="0"/>
    <cellStyle name="Normal 8 2 2 6 3" xfId="0"/>
    <cellStyle name="Normal 8 2 2 7" xfId="0"/>
    <cellStyle name="Normal 8 2 2 7 2" xfId="0"/>
    <cellStyle name="Normal 8 2 2 8" xfId="0"/>
    <cellStyle name="Normal 8 2 3" xfId="0"/>
    <cellStyle name="Normal 8 2 3 2" xfId="0"/>
    <cellStyle name="Normal 8 2 3 2 2" xfId="0"/>
    <cellStyle name="Normal 8 2 3 2 2 2" xfId="0"/>
    <cellStyle name="Normal 8 2 3 2 2 2 2" xfId="0"/>
    <cellStyle name="Normal 8 2 3 2 2 2 2 2" xfId="0"/>
    <cellStyle name="Normal 8 2 3 2 2 2 2 2 2" xfId="0"/>
    <cellStyle name="Normal 8 2 3 2 2 2 2 3" xfId="0"/>
    <cellStyle name="Normal 8 2 3 2 2 2 3" xfId="0"/>
    <cellStyle name="Normal 8 2 3 2 2 2 3 2" xfId="0"/>
    <cellStyle name="Normal 8 2 3 2 2 2 4" xfId="0"/>
    <cellStyle name="Normal 8 2 3 2 2 3" xfId="0"/>
    <cellStyle name="Normal 8 2 3 2 2 3 2" xfId="0"/>
    <cellStyle name="Normal 8 2 3 2 2 3 2 2" xfId="0"/>
    <cellStyle name="Normal 8 2 3 2 2 3 3" xfId="0"/>
    <cellStyle name="Normal 8 2 3 2 2 4" xfId="0"/>
    <cellStyle name="Normal 8 2 3 2 2 4 2" xfId="0"/>
    <cellStyle name="Normal 8 2 3 2 2 5" xfId="0"/>
    <cellStyle name="Normal 8 2 3 2 3" xfId="0"/>
    <cellStyle name="Normal 8 2 3 2 3 2" xfId="0"/>
    <cellStyle name="Normal 8 2 3 2 3 2 2" xfId="0"/>
    <cellStyle name="Normal 8 2 3 2 3 2 2 2" xfId="0"/>
    <cellStyle name="Normal 8 2 3 2 3 2 3" xfId="0"/>
    <cellStyle name="Normal 8 2 3 2 3 3" xfId="0"/>
    <cellStyle name="Normal 8 2 3 2 3 3 2" xfId="0"/>
    <cellStyle name="Normal 8 2 3 2 3 4" xfId="0"/>
    <cellStyle name="Normal 8 2 3 2 4" xfId="0"/>
    <cellStyle name="Normal 8 2 3 2 4 2" xfId="0"/>
    <cellStyle name="Normal 8 2 3 2 4 2 2" xfId="0"/>
    <cellStyle name="Normal 8 2 3 2 4 3" xfId="0"/>
    <cellStyle name="Normal 8 2 3 2 5" xfId="0"/>
    <cellStyle name="Normal 8 2 3 2 5 2" xfId="0"/>
    <cellStyle name="Normal 8 2 3 2 6" xfId="0"/>
    <cellStyle name="Normal 8 2 3 3" xfId="0"/>
    <cellStyle name="Normal 8 2 3 3 2" xfId="0"/>
    <cellStyle name="Normal 8 2 3 3 2 2" xfId="0"/>
    <cellStyle name="Normal 8 2 3 3 2 2 2" xfId="0"/>
    <cellStyle name="Normal 8 2 3 3 2 2 2 2" xfId="0"/>
    <cellStyle name="Normal 8 2 3 3 2 2 3" xfId="0"/>
    <cellStyle name="Normal 8 2 3 3 2 3" xfId="0"/>
    <cellStyle name="Normal 8 2 3 3 2 3 2" xfId="0"/>
    <cellStyle name="Normal 8 2 3 3 2 4" xfId="0"/>
    <cellStyle name="Normal 8 2 3 3 3" xfId="0"/>
    <cellStyle name="Normal 8 2 3 3 3 2" xfId="0"/>
    <cellStyle name="Normal 8 2 3 3 3 2 2" xfId="0"/>
    <cellStyle name="Normal 8 2 3 3 3 3" xfId="0"/>
    <cellStyle name="Normal 8 2 3 3 4" xfId="0"/>
    <cellStyle name="Normal 8 2 3 3 4 2" xfId="0"/>
    <cellStyle name="Normal 8 2 3 3 5" xfId="0"/>
    <cellStyle name="Normal 8 2 3 4" xfId="0"/>
    <cellStyle name="Normal 8 2 3 4 2" xfId="0"/>
    <cellStyle name="Normal 8 2 3 4 2 2" xfId="0"/>
    <cellStyle name="Normal 8 2 3 4 2 2 2" xfId="0"/>
    <cellStyle name="Normal 8 2 3 4 2 3" xfId="0"/>
    <cellStyle name="Normal 8 2 3 4 3" xfId="0"/>
    <cellStyle name="Normal 8 2 3 4 3 2" xfId="0"/>
    <cellStyle name="Normal 8 2 3 4 4" xfId="0"/>
    <cellStyle name="Normal 8 2 3 5" xfId="0"/>
    <cellStyle name="Normal 8 2 3 5 2" xfId="0"/>
    <cellStyle name="Normal 8 2 3 5 2 2" xfId="0"/>
    <cellStyle name="Normal 8 2 3 5 3" xfId="0"/>
    <cellStyle name="Normal 8 2 3 6" xfId="0"/>
    <cellStyle name="Normal 8 2 3 6 2" xfId="0"/>
    <cellStyle name="Normal 8 2 3 7" xfId="0"/>
    <cellStyle name="Normal 8 2 4" xfId="0"/>
    <cellStyle name="Normal 8 2 4 2" xfId="0"/>
    <cellStyle name="Normal 8 2 4 2 2" xfId="0"/>
    <cellStyle name="Normal 8 2 4 2 2 2" xfId="0"/>
    <cellStyle name="Normal 8 2 4 2 2 2 2" xfId="0"/>
    <cellStyle name="Normal 8 2 4 2 2 2 2 2" xfId="0"/>
    <cellStyle name="Normal 8 2 4 2 2 2 3" xfId="0"/>
    <cellStyle name="Normal 8 2 4 2 2 3" xfId="0"/>
    <cellStyle name="Normal 8 2 4 2 2 3 2" xfId="0"/>
    <cellStyle name="Normal 8 2 4 2 2 4" xfId="0"/>
    <cellStyle name="Normal 8 2 4 2 3" xfId="0"/>
    <cellStyle name="Normal 8 2 4 2 3 2" xfId="0"/>
    <cellStyle name="Normal 8 2 4 2 3 2 2" xfId="0"/>
    <cellStyle name="Normal 8 2 4 2 3 3" xfId="0"/>
    <cellStyle name="Normal 8 2 4 2 4" xfId="0"/>
    <cellStyle name="Normal 8 2 4 2 4 2" xfId="0"/>
    <cellStyle name="Normal 8 2 4 2 5" xfId="0"/>
    <cellStyle name="Normal 8 2 4 3" xfId="0"/>
    <cellStyle name="Normal 8 2 4 3 2" xfId="0"/>
    <cellStyle name="Normal 8 2 4 3 2 2" xfId="0"/>
    <cellStyle name="Normal 8 2 4 3 2 2 2" xfId="0"/>
    <cellStyle name="Normal 8 2 4 3 2 3" xfId="0"/>
    <cellStyle name="Normal 8 2 4 3 3" xfId="0"/>
    <cellStyle name="Normal 8 2 4 3 3 2" xfId="0"/>
    <cellStyle name="Normal 8 2 4 3 4" xfId="0"/>
    <cellStyle name="Normal 8 2 4 4" xfId="0"/>
    <cellStyle name="Normal 8 2 4 4 2" xfId="0"/>
    <cellStyle name="Normal 8 2 4 4 2 2" xfId="0"/>
    <cellStyle name="Normal 8 2 4 4 3" xfId="0"/>
    <cellStyle name="Normal 8 2 4 5" xfId="0"/>
    <cellStyle name="Normal 8 2 4 5 2" xfId="0"/>
    <cellStyle name="Normal 8 2 4 6" xfId="0"/>
    <cellStyle name="Normal 8 2 5" xfId="0"/>
    <cellStyle name="Normal 8 2 5 2" xfId="0"/>
    <cellStyle name="Normal 8 2 5 2 2" xfId="0"/>
    <cellStyle name="Normal 8 2 5 2 2 2" xfId="0"/>
    <cellStyle name="Normal 8 2 5 2 2 2 2" xfId="0"/>
    <cellStyle name="Normal 8 2 5 2 2 3" xfId="0"/>
    <cellStyle name="Normal 8 2 5 2 3" xfId="0"/>
    <cellStyle name="Normal 8 2 5 2 3 2" xfId="0"/>
    <cellStyle name="Normal 8 2 5 2 4" xfId="0"/>
    <cellStyle name="Normal 8 2 5 3" xfId="0"/>
    <cellStyle name="Normal 8 2 5 3 2" xfId="0"/>
    <cellStyle name="Normal 8 2 5 3 2 2" xfId="0"/>
    <cellStyle name="Normal 8 2 5 3 3" xfId="0"/>
    <cellStyle name="Normal 8 2 5 4" xfId="0"/>
    <cellStyle name="Normal 8 2 5 4 2" xfId="0"/>
    <cellStyle name="Normal 8 2 5 5" xfId="0"/>
    <cellStyle name="Normal 8 2 6" xfId="0"/>
    <cellStyle name="Normal 8 2 6 2" xfId="0"/>
    <cellStyle name="Normal 8 2 6 2 2" xfId="0"/>
    <cellStyle name="Normal 8 2 6 2 2 2" xfId="0"/>
    <cellStyle name="Normal 8 2 6 2 3" xfId="0"/>
    <cellStyle name="Normal 8 2 6 3" xfId="0"/>
    <cellStyle name="Normal 8 2 6 3 2" xfId="0"/>
    <cellStyle name="Normal 8 2 6 4" xfId="0"/>
    <cellStyle name="Normal 8 2 7" xfId="0"/>
    <cellStyle name="Normal 8 2 7 2" xfId="0"/>
    <cellStyle name="Normal 8 2 7 2 2" xfId="0"/>
    <cellStyle name="Normal 8 2 7 3" xfId="0"/>
    <cellStyle name="Normal 8 2 8" xfId="0"/>
    <cellStyle name="Normal 8 2 8 2" xfId="0"/>
    <cellStyle name="Normal 8 2 9" xfId="0"/>
    <cellStyle name="Normal 8 3" xfId="0"/>
    <cellStyle name="Normal 8 3 2" xfId="0"/>
    <cellStyle name="Normal 8 3 2 2" xfId="0"/>
    <cellStyle name="Normal 8 3 2 2 2" xfId="0"/>
    <cellStyle name="Normal 8 3 2 2 2 2" xfId="0"/>
    <cellStyle name="Normal 8 3 2 2 2 2 2" xfId="0"/>
    <cellStyle name="Normal 8 3 2 2 2 2 2 2" xfId="0"/>
    <cellStyle name="Normal 8 3 2 2 2 2 2 2 2" xfId="0"/>
    <cellStyle name="Normal 8 3 2 2 2 2 2 3" xfId="0"/>
    <cellStyle name="Normal 8 3 2 2 2 2 3" xfId="0"/>
    <cellStyle name="Normal 8 3 2 2 2 2 3 2" xfId="0"/>
    <cellStyle name="Normal 8 3 2 2 2 2 4" xfId="0"/>
    <cellStyle name="Normal 8 3 2 2 2 3" xfId="0"/>
    <cellStyle name="Normal 8 3 2 2 2 3 2" xfId="0"/>
    <cellStyle name="Normal 8 3 2 2 2 3 2 2" xfId="0"/>
    <cellStyle name="Normal 8 3 2 2 2 3 3" xfId="0"/>
    <cellStyle name="Normal 8 3 2 2 2 4" xfId="0"/>
    <cellStyle name="Normal 8 3 2 2 2 4 2" xfId="0"/>
    <cellStyle name="Normal 8 3 2 2 2 5" xfId="0"/>
    <cellStyle name="Normal 8 3 2 2 3" xfId="0"/>
    <cellStyle name="Normal 8 3 2 2 3 2" xfId="0"/>
    <cellStyle name="Normal 8 3 2 2 3 2 2" xfId="0"/>
    <cellStyle name="Normal 8 3 2 2 3 2 2 2" xfId="0"/>
    <cellStyle name="Normal 8 3 2 2 3 2 3" xfId="0"/>
    <cellStyle name="Normal 8 3 2 2 3 3" xfId="0"/>
    <cellStyle name="Normal 8 3 2 2 3 3 2" xfId="0"/>
    <cellStyle name="Normal 8 3 2 2 3 4" xfId="0"/>
    <cellStyle name="Normal 8 3 2 2 4" xfId="0"/>
    <cellStyle name="Normal 8 3 2 2 4 2" xfId="0"/>
    <cellStyle name="Normal 8 3 2 2 4 2 2" xfId="0"/>
    <cellStyle name="Normal 8 3 2 2 4 3" xfId="0"/>
    <cellStyle name="Normal 8 3 2 2 5" xfId="0"/>
    <cellStyle name="Normal 8 3 2 2 5 2" xfId="0"/>
    <cellStyle name="Normal 8 3 2 2 6" xfId="0"/>
    <cellStyle name="Normal 8 3 2 3" xfId="0"/>
    <cellStyle name="Normal 8 3 2 3 2" xfId="0"/>
    <cellStyle name="Normal 8 3 2 3 2 2" xfId="0"/>
    <cellStyle name="Normal 8 3 2 3 2 2 2" xfId="0"/>
    <cellStyle name="Normal 8 3 2 3 2 2 2 2" xfId="0"/>
    <cellStyle name="Normal 8 3 2 3 2 2 3" xfId="0"/>
    <cellStyle name="Normal 8 3 2 3 2 3" xfId="0"/>
    <cellStyle name="Normal 8 3 2 3 2 3 2" xfId="0"/>
    <cellStyle name="Normal 8 3 2 3 2 4" xfId="0"/>
    <cellStyle name="Normal 8 3 2 3 3" xfId="0"/>
    <cellStyle name="Normal 8 3 2 3 3 2" xfId="0"/>
    <cellStyle name="Normal 8 3 2 3 3 2 2" xfId="0"/>
    <cellStyle name="Normal 8 3 2 3 3 3" xfId="0"/>
    <cellStyle name="Normal 8 3 2 3 4" xfId="0"/>
    <cellStyle name="Normal 8 3 2 3 4 2" xfId="0"/>
    <cellStyle name="Normal 8 3 2 3 5" xfId="0"/>
    <cellStyle name="Normal 8 3 2 4" xfId="0"/>
    <cellStyle name="Normal 8 3 2 4 2" xfId="0"/>
    <cellStyle name="Normal 8 3 2 4 2 2" xfId="0"/>
    <cellStyle name="Normal 8 3 2 4 2 2 2" xfId="0"/>
    <cellStyle name="Normal 8 3 2 4 2 3" xfId="0"/>
    <cellStyle name="Normal 8 3 2 4 3" xfId="0"/>
    <cellStyle name="Normal 8 3 2 4 3 2" xfId="0"/>
    <cellStyle name="Normal 8 3 2 4 4" xfId="0"/>
    <cellStyle name="Normal 8 3 2 5" xfId="0"/>
    <cellStyle name="Normal 8 3 2 5 2" xfId="0"/>
    <cellStyle name="Normal 8 3 2 5 2 2" xfId="0"/>
    <cellStyle name="Normal 8 3 2 5 3" xfId="0"/>
    <cellStyle name="Normal 8 3 2 6" xfId="0"/>
    <cellStyle name="Normal 8 3 2 6 2" xfId="0"/>
    <cellStyle name="Normal 8 3 2 7" xfId="0"/>
    <cellStyle name="Normal 8 3 3" xfId="0"/>
    <cellStyle name="Normal 8 3 3 2" xfId="0"/>
    <cellStyle name="Normal 8 3 3 2 2" xfId="0"/>
    <cellStyle name="Normal 8 3 3 2 2 2" xfId="0"/>
    <cellStyle name="Normal 8 3 3 2 2 2 2" xfId="0"/>
    <cellStyle name="Normal 8 3 3 2 2 2 2 2" xfId="0"/>
    <cellStyle name="Normal 8 3 3 2 2 2 3" xfId="0"/>
    <cellStyle name="Normal 8 3 3 2 2 3" xfId="0"/>
    <cellStyle name="Normal 8 3 3 2 2 3 2" xfId="0"/>
    <cellStyle name="Normal 8 3 3 2 2 4" xfId="0"/>
    <cellStyle name="Normal 8 3 3 2 3" xfId="0"/>
    <cellStyle name="Normal 8 3 3 2 3 2" xfId="0"/>
    <cellStyle name="Normal 8 3 3 2 3 2 2" xfId="0"/>
    <cellStyle name="Normal 8 3 3 2 3 3" xfId="0"/>
    <cellStyle name="Normal 8 3 3 2 4" xfId="0"/>
    <cellStyle name="Normal 8 3 3 2 4 2" xfId="0"/>
    <cellStyle name="Normal 8 3 3 2 5" xfId="0"/>
    <cellStyle name="Normal 8 3 3 3" xfId="0"/>
    <cellStyle name="Normal 8 3 3 3 2" xfId="0"/>
    <cellStyle name="Normal 8 3 3 3 2 2" xfId="0"/>
    <cellStyle name="Normal 8 3 3 3 2 2 2" xfId="0"/>
    <cellStyle name="Normal 8 3 3 3 2 3" xfId="0"/>
    <cellStyle name="Normal 8 3 3 3 3" xfId="0"/>
    <cellStyle name="Normal 8 3 3 3 3 2" xfId="0"/>
    <cellStyle name="Normal 8 3 3 3 4" xfId="0"/>
    <cellStyle name="Normal 8 3 3 4" xfId="0"/>
    <cellStyle name="Normal 8 3 3 4 2" xfId="0"/>
    <cellStyle name="Normal 8 3 3 4 2 2" xfId="0"/>
    <cellStyle name="Normal 8 3 3 4 3" xfId="0"/>
    <cellStyle name="Normal 8 3 3 5" xfId="0"/>
    <cellStyle name="Normal 8 3 3 5 2" xfId="0"/>
    <cellStyle name="Normal 8 3 3 6" xfId="0"/>
    <cellStyle name="Normal 8 3 4" xfId="0"/>
    <cellStyle name="Normal 8 3 4 2" xfId="0"/>
    <cellStyle name="Normal 8 3 4 2 2" xfId="0"/>
    <cellStyle name="Normal 8 3 4 2 2 2" xfId="0"/>
    <cellStyle name="Normal 8 3 4 2 2 2 2" xfId="0"/>
    <cellStyle name="Normal 8 3 4 2 2 3" xfId="0"/>
    <cellStyle name="Normal 8 3 4 2 3" xfId="0"/>
    <cellStyle name="Normal 8 3 4 2 3 2" xfId="0"/>
    <cellStyle name="Normal 8 3 4 2 4" xfId="0"/>
    <cellStyle name="Normal 8 3 4 3" xfId="0"/>
    <cellStyle name="Normal 8 3 4 3 2" xfId="0"/>
    <cellStyle name="Normal 8 3 4 3 2 2" xfId="0"/>
    <cellStyle name="Normal 8 3 4 3 3" xfId="0"/>
    <cellStyle name="Normal 8 3 4 4" xfId="0"/>
    <cellStyle name="Normal 8 3 4 4 2" xfId="0"/>
    <cellStyle name="Normal 8 3 4 5" xfId="0"/>
    <cellStyle name="Normal 8 3 5" xfId="0"/>
    <cellStyle name="Normal 8 3 5 2" xfId="0"/>
    <cellStyle name="Normal 8 3 5 2 2" xfId="0"/>
    <cellStyle name="Normal 8 3 5 2 2 2" xfId="0"/>
    <cellStyle name="Normal 8 3 5 2 3" xfId="0"/>
    <cellStyle name="Normal 8 3 5 3" xfId="0"/>
    <cellStyle name="Normal 8 3 5 3 2" xfId="0"/>
    <cellStyle name="Normal 8 3 5 4" xfId="0"/>
    <cellStyle name="Normal 8 3 6" xfId="0"/>
    <cellStyle name="Normal 8 3 6 2" xfId="0"/>
    <cellStyle name="Normal 8 3 6 2 2" xfId="0"/>
    <cellStyle name="Normal 8 3 6 3" xfId="0"/>
    <cellStyle name="Normal 8 3 7" xfId="0"/>
    <cellStyle name="Normal 8 3 7 2" xfId="0"/>
    <cellStyle name="Normal 8 3 8" xfId="0"/>
    <cellStyle name="Normal 8 4" xfId="0"/>
    <cellStyle name="Normal 8 4 2" xfId="0"/>
    <cellStyle name="Normal 8 4 2 2" xfId="0"/>
    <cellStyle name="Normal 8 4 2 2 2" xfId="0"/>
    <cellStyle name="Normal 8 4 2 2 2 2" xfId="0"/>
    <cellStyle name="Normal 8 4 2 2 2 2 2" xfId="0"/>
    <cellStyle name="Normal 8 4 2 2 2 2 2 2" xfId="0"/>
    <cellStyle name="Normal 8 4 2 2 2 2 3" xfId="0"/>
    <cellStyle name="Normal 8 4 2 2 2 3" xfId="0"/>
    <cellStyle name="Normal 8 4 2 2 2 3 2" xfId="0"/>
    <cellStyle name="Normal 8 4 2 2 2 4" xfId="0"/>
    <cellStyle name="Normal 8 4 2 2 3" xfId="0"/>
    <cellStyle name="Normal 8 4 2 2 3 2" xfId="0"/>
    <cellStyle name="Normal 8 4 2 2 3 2 2" xfId="0"/>
    <cellStyle name="Normal 8 4 2 2 3 3" xfId="0"/>
    <cellStyle name="Normal 8 4 2 2 4" xfId="0"/>
    <cellStyle name="Normal 8 4 2 2 4 2" xfId="0"/>
    <cellStyle name="Normal 8 4 2 2 5" xfId="0"/>
    <cellStyle name="Normal 8 4 2 3" xfId="0"/>
    <cellStyle name="Normal 8 4 2 3 2" xfId="0"/>
    <cellStyle name="Normal 8 4 2 3 2 2" xfId="0"/>
    <cellStyle name="Normal 8 4 2 3 2 2 2" xfId="0"/>
    <cellStyle name="Normal 8 4 2 3 2 3" xfId="0"/>
    <cellStyle name="Normal 8 4 2 3 3" xfId="0"/>
    <cellStyle name="Normal 8 4 2 3 3 2" xfId="0"/>
    <cellStyle name="Normal 8 4 2 3 4" xfId="0"/>
    <cellStyle name="Normal 8 4 2 4" xfId="0"/>
    <cellStyle name="Normal 8 4 2 4 2" xfId="0"/>
    <cellStyle name="Normal 8 4 2 4 2 2" xfId="0"/>
    <cellStyle name="Normal 8 4 2 4 3" xfId="0"/>
    <cellStyle name="Normal 8 4 2 5" xfId="0"/>
    <cellStyle name="Normal 8 4 2 5 2" xfId="0"/>
    <cellStyle name="Normal 8 4 2 6" xfId="0"/>
    <cellStyle name="Normal 8 4 3" xfId="0"/>
    <cellStyle name="Normal 8 4 3 2" xfId="0"/>
    <cellStyle name="Normal 8 4 3 2 2" xfId="0"/>
    <cellStyle name="Normal 8 4 3 2 2 2" xfId="0"/>
    <cellStyle name="Normal 8 4 3 2 2 2 2" xfId="0"/>
    <cellStyle name="Normal 8 4 3 2 2 3" xfId="0"/>
    <cellStyle name="Normal 8 4 3 2 3" xfId="0"/>
    <cellStyle name="Normal 8 4 3 2 3 2" xfId="0"/>
    <cellStyle name="Normal 8 4 3 2 4" xfId="0"/>
    <cellStyle name="Normal 8 4 3 3" xfId="0"/>
    <cellStyle name="Normal 8 4 3 3 2" xfId="0"/>
    <cellStyle name="Normal 8 4 3 3 2 2" xfId="0"/>
    <cellStyle name="Normal 8 4 3 3 3" xfId="0"/>
    <cellStyle name="Normal 8 4 3 4" xfId="0"/>
    <cellStyle name="Normal 8 4 3 4 2" xfId="0"/>
    <cellStyle name="Normal 8 4 3 5" xfId="0"/>
    <cellStyle name="Normal 8 4 4" xfId="0"/>
    <cellStyle name="Normal 8 4 4 2" xfId="0"/>
    <cellStyle name="Normal 8 4 4 2 2" xfId="0"/>
    <cellStyle name="Normal 8 4 4 2 2 2" xfId="0"/>
    <cellStyle name="Normal 8 4 4 2 3" xfId="0"/>
    <cellStyle name="Normal 8 4 4 3" xfId="0"/>
    <cellStyle name="Normal 8 4 4 3 2" xfId="0"/>
    <cellStyle name="Normal 8 4 4 4" xfId="0"/>
    <cellStyle name="Normal 8 4 5" xfId="0"/>
    <cellStyle name="Normal 8 4 5 2" xfId="0"/>
    <cellStyle name="Normal 8 4 5 2 2" xfId="0"/>
    <cellStyle name="Normal 8 4 5 3" xfId="0"/>
    <cellStyle name="Normal 8 4 6" xfId="0"/>
    <cellStyle name="Normal 8 4 6 2" xfId="0"/>
    <cellStyle name="Normal 8 4 7" xfId="0"/>
    <cellStyle name="Normal 8 5" xfId="0"/>
    <cellStyle name="Normal 8 5 2" xfId="0"/>
    <cellStyle name="Normal 8 5 2 2" xfId="0"/>
    <cellStyle name="Normal 8 5 2 2 2" xfId="0"/>
    <cellStyle name="Normal 8 5 2 2 2 2" xfId="0"/>
    <cellStyle name="Normal 8 5 2 2 2 2 2" xfId="0"/>
    <cellStyle name="Normal 8 5 2 2 2 3" xfId="0"/>
    <cellStyle name="Normal 8 5 2 2 3" xfId="0"/>
    <cellStyle name="Normal 8 5 2 2 3 2" xfId="0"/>
    <cellStyle name="Normal 8 5 2 2 4" xfId="0"/>
    <cellStyle name="Normal 8 5 2 3" xfId="0"/>
    <cellStyle name="Normal 8 5 2 3 2" xfId="0"/>
    <cellStyle name="Normal 8 5 2 3 2 2" xfId="0"/>
    <cellStyle name="Normal 8 5 2 3 3" xfId="0"/>
    <cellStyle name="Normal 8 5 2 4" xfId="0"/>
    <cellStyle name="Normal 8 5 2 4 2" xfId="0"/>
    <cellStyle name="Normal 8 5 2 5" xfId="0"/>
    <cellStyle name="Normal 8 5 3" xfId="0"/>
    <cellStyle name="Normal 8 5 3 2" xfId="0"/>
    <cellStyle name="Normal 8 5 3 2 2" xfId="0"/>
    <cellStyle name="Normal 8 5 3 2 2 2" xfId="0"/>
    <cellStyle name="Normal 8 5 3 2 3" xfId="0"/>
    <cellStyle name="Normal 8 5 3 3" xfId="0"/>
    <cellStyle name="Normal 8 5 3 3 2" xfId="0"/>
    <cellStyle name="Normal 8 5 3 4" xfId="0"/>
    <cellStyle name="Normal 8 5 4" xfId="0"/>
    <cellStyle name="Normal 8 5 4 2" xfId="0"/>
    <cellStyle name="Normal 8 5 4 2 2" xfId="0"/>
    <cellStyle name="Normal 8 5 4 3" xfId="0"/>
    <cellStyle name="Normal 8 5 5" xfId="0"/>
    <cellStyle name="Normal 8 5 5 2" xfId="0"/>
    <cellStyle name="Normal 8 5 6" xfId="0"/>
    <cellStyle name="Normal 8 6" xfId="0"/>
    <cellStyle name="Normal 8 6 2" xfId="0"/>
    <cellStyle name="Normal 8 6 2 2" xfId="0"/>
    <cellStyle name="Normal 8 6 2 2 2" xfId="0"/>
    <cellStyle name="Normal 8 6 2 2 2 2" xfId="0"/>
    <cellStyle name="Normal 8 6 2 2 3" xfId="0"/>
    <cellStyle name="Normal 8 6 2 3" xfId="0"/>
    <cellStyle name="Normal 8 6 2 3 2" xfId="0"/>
    <cellStyle name="Normal 8 6 2 4" xfId="0"/>
    <cellStyle name="Normal 8 6 3" xfId="0"/>
    <cellStyle name="Normal 8 6 3 2" xfId="0"/>
    <cellStyle name="Normal 8 6 3 2 2" xfId="0"/>
    <cellStyle name="Normal 8 6 3 3" xfId="0"/>
    <cellStyle name="Normal 8 6 4" xfId="0"/>
    <cellStyle name="Normal 8 6 4 2" xfId="0"/>
    <cellStyle name="Normal 8 6 5" xfId="0"/>
    <cellStyle name="Normal 8 7" xfId="0"/>
    <cellStyle name="Normal 8 7 2" xfId="0"/>
    <cellStyle name="Normal 8 7 2 2" xfId="0"/>
    <cellStyle name="Normal 8 7 2 2 2" xfId="0"/>
    <cellStyle name="Normal 8 7 2 3" xfId="0"/>
    <cellStyle name="Normal 8 7 3" xfId="0"/>
    <cellStyle name="Normal 8 7 3 2" xfId="0"/>
    <cellStyle name="Normal 8 7 4" xfId="0"/>
    <cellStyle name="Normal 8 8" xfId="0"/>
    <cellStyle name="Normal 8 8 2" xfId="0"/>
    <cellStyle name="Normal 8 8 2 2" xfId="0"/>
    <cellStyle name="Normal 8 8 3" xfId="0"/>
    <cellStyle name="Normal 8 9" xfId="0"/>
    <cellStyle name="Normal 8 9 2" xfId="0"/>
    <cellStyle name="Normal 80" xfId="0"/>
    <cellStyle name="Normal 80 2" xfId="0"/>
    <cellStyle name="Normal 80 2 2" xfId="0"/>
    <cellStyle name="Normal 80 2 2 2" xfId="0"/>
    <cellStyle name="Normal 80 2 2 2 2" xfId="0"/>
    <cellStyle name="Normal 80 2 2 3" xfId="0"/>
    <cellStyle name="Normal 80 2 3" xfId="0"/>
    <cellStyle name="Normal 80 2 3 2" xfId="0"/>
    <cellStyle name="Normal 80 2 4" xfId="0"/>
    <cellStyle name="Normal 80 3" xfId="0"/>
    <cellStyle name="Normal 80 3 2" xfId="0"/>
    <cellStyle name="Normal 80 3 2 2" xfId="0"/>
    <cellStyle name="Normal 80 3 3" xfId="0"/>
    <cellStyle name="Normal 80 4" xfId="0"/>
    <cellStyle name="Normal 80 4 2" xfId="0"/>
    <cellStyle name="Normal 80 5" xfId="0"/>
    <cellStyle name="Normal 81" xfId="0"/>
    <cellStyle name="Normal 82" xfId="0"/>
    <cellStyle name="Normal 82 2" xfId="0"/>
    <cellStyle name="Normal 82 2 2" xfId="0"/>
    <cellStyle name="Normal 82 2 2 2" xfId="0"/>
    <cellStyle name="Normal 82 2 3" xfId="0"/>
    <cellStyle name="Normal 82 3" xfId="0"/>
    <cellStyle name="Normal 82 3 2" xfId="0"/>
    <cellStyle name="Normal 82 4" xfId="0"/>
    <cellStyle name="Normal 83" xfId="0"/>
    <cellStyle name="Normal 83 2" xfId="0"/>
    <cellStyle name="Normal 83 2 2" xfId="0"/>
    <cellStyle name="Normal 83 2 2 2" xfId="0"/>
    <cellStyle name="Normal 83 2 3" xfId="0"/>
    <cellStyle name="Normal 83 3" xfId="0"/>
    <cellStyle name="Normal 83 3 2" xfId="0"/>
    <cellStyle name="Normal 83 4" xfId="0"/>
    <cellStyle name="Normal 84" xfId="0"/>
    <cellStyle name="Normal 84 2" xfId="0"/>
    <cellStyle name="Normal 84 2 2" xfId="0"/>
    <cellStyle name="Normal 84 3" xfId="0"/>
    <cellStyle name="Normal 85" xfId="0"/>
    <cellStyle name="Normal 86" xfId="0"/>
    <cellStyle name="Normal 86 2" xfId="0"/>
    <cellStyle name="Normal 86 2 2" xfId="0"/>
    <cellStyle name="Normal 86 3" xfId="0"/>
    <cellStyle name="Normal 87" xfId="0"/>
    <cellStyle name="Normal 87 2" xfId="0"/>
    <cellStyle name="Normal 87 2 2" xfId="0"/>
    <cellStyle name="Normal 87 3" xfId="0"/>
    <cellStyle name="Normal 88" xfId="0"/>
    <cellStyle name="Normal 88 2" xfId="0"/>
    <cellStyle name="Normal 89" xfId="0"/>
    <cellStyle name="Normal 9" xfId="0"/>
    <cellStyle name="Normal 9 10" xfId="0"/>
    <cellStyle name="Normal 9 11" xfId="0"/>
    <cellStyle name="Normal 9 12" xfId="0"/>
    <cellStyle name="Normal 9 13" xfId="0"/>
    <cellStyle name="Normal 9 14" xfId="0"/>
    <cellStyle name="Normal 9 15" xfId="0"/>
    <cellStyle name="Normal 9 2" xfId="0"/>
    <cellStyle name="Normal 9 2 10" xfId="0"/>
    <cellStyle name="Normal 9 2 2" xfId="0"/>
    <cellStyle name="Normal 9 2 2 2" xfId="0"/>
    <cellStyle name="Normal 9 2 2 2 2" xfId="0"/>
    <cellStyle name="Normal 9 2 2 2 2 2" xfId="0"/>
    <cellStyle name="Normal 9 2 2 2 2 2 2" xfId="0"/>
    <cellStyle name="Normal 9 2 2 2 2 2 2 2" xfId="0"/>
    <cellStyle name="Normal 9 2 2 2 2 2 2 2 2" xfId="0"/>
    <cellStyle name="Normal 9 2 2 2 2 2 2 2 2 2" xfId="0"/>
    <cellStyle name="Normal 9 2 2 2 2 2 2 2 3" xfId="0"/>
    <cellStyle name="Normal 9 2 2 2 2 2 2 3" xfId="0"/>
    <cellStyle name="Normal 9 2 2 2 2 2 2 3 2" xfId="0"/>
    <cellStyle name="Normal 9 2 2 2 2 2 2 4" xfId="0"/>
    <cellStyle name="Normal 9 2 2 2 2 2 3" xfId="0"/>
    <cellStyle name="Normal 9 2 2 2 2 2 3 2" xfId="0"/>
    <cellStyle name="Normal 9 2 2 2 2 2 3 2 2" xfId="0"/>
    <cellStyle name="Normal 9 2 2 2 2 2 3 3" xfId="0"/>
    <cellStyle name="Normal 9 2 2 2 2 2 4" xfId="0"/>
    <cellStyle name="Normal 9 2 2 2 2 2 4 2" xfId="0"/>
    <cellStyle name="Normal 9 2 2 2 2 2 5" xfId="0"/>
    <cellStyle name="Normal 9 2 2 2 2 3" xfId="0"/>
    <cellStyle name="Normal 9 2 2 2 2 3 2" xfId="0"/>
    <cellStyle name="Normal 9 2 2 2 2 3 2 2" xfId="0"/>
    <cellStyle name="Normal 9 2 2 2 2 3 2 2 2" xfId="0"/>
    <cellStyle name="Normal 9 2 2 2 2 3 2 3" xfId="0"/>
    <cellStyle name="Normal 9 2 2 2 2 3 3" xfId="0"/>
    <cellStyle name="Normal 9 2 2 2 2 3 3 2" xfId="0"/>
    <cellStyle name="Normal 9 2 2 2 2 3 4" xfId="0"/>
    <cellStyle name="Normal 9 2 2 2 2 4" xfId="0"/>
    <cellStyle name="Normal 9 2 2 2 2 4 2" xfId="0"/>
    <cellStyle name="Normal 9 2 2 2 2 4 2 2" xfId="0"/>
    <cellStyle name="Normal 9 2 2 2 2 4 3" xfId="0"/>
    <cellStyle name="Normal 9 2 2 2 2 5" xfId="0"/>
    <cellStyle name="Normal 9 2 2 2 2 5 2" xfId="0"/>
    <cellStyle name="Normal 9 2 2 2 2 6" xfId="0"/>
    <cellStyle name="Normal 9 2 2 2 3" xfId="0"/>
    <cellStyle name="Normal 9 2 2 2 3 2" xfId="0"/>
    <cellStyle name="Normal 9 2 2 2 3 2 2" xfId="0"/>
    <cellStyle name="Normal 9 2 2 2 3 2 2 2" xfId="0"/>
    <cellStyle name="Normal 9 2 2 2 3 2 2 2 2" xfId="0"/>
    <cellStyle name="Normal 9 2 2 2 3 2 2 3" xfId="0"/>
    <cellStyle name="Normal 9 2 2 2 3 2 3" xfId="0"/>
    <cellStyle name="Normal 9 2 2 2 3 2 3 2" xfId="0"/>
    <cellStyle name="Normal 9 2 2 2 3 2 4" xfId="0"/>
    <cellStyle name="Normal 9 2 2 2 3 3" xfId="0"/>
    <cellStyle name="Normal 9 2 2 2 3 3 2" xfId="0"/>
    <cellStyle name="Normal 9 2 2 2 3 3 2 2" xfId="0"/>
    <cellStyle name="Normal 9 2 2 2 3 3 3" xfId="0"/>
    <cellStyle name="Normal 9 2 2 2 3 4" xfId="0"/>
    <cellStyle name="Normal 9 2 2 2 3 4 2" xfId="0"/>
    <cellStyle name="Normal 9 2 2 2 3 5" xfId="0"/>
    <cellStyle name="Normal 9 2 2 2 4" xfId="0"/>
    <cellStyle name="Normal 9 2 2 2 4 2" xfId="0"/>
    <cellStyle name="Normal 9 2 2 2 4 2 2" xfId="0"/>
    <cellStyle name="Normal 9 2 2 2 4 2 2 2" xfId="0"/>
    <cellStyle name="Normal 9 2 2 2 4 2 3" xfId="0"/>
    <cellStyle name="Normal 9 2 2 2 4 3" xfId="0"/>
    <cellStyle name="Normal 9 2 2 2 4 3 2" xfId="0"/>
    <cellStyle name="Normal 9 2 2 2 4 4" xfId="0"/>
    <cellStyle name="Normal 9 2 2 2 5" xfId="0"/>
    <cellStyle name="Normal 9 2 2 2 5 2" xfId="0"/>
    <cellStyle name="Normal 9 2 2 2 5 2 2" xfId="0"/>
    <cellStyle name="Normal 9 2 2 2 5 3" xfId="0"/>
    <cellStyle name="Normal 9 2 2 2 6" xfId="0"/>
    <cellStyle name="Normal 9 2 2 2 6 2" xfId="0"/>
    <cellStyle name="Normal 9 2 2 2 7" xfId="0"/>
    <cellStyle name="Normal 9 2 2 3" xfId="0"/>
    <cellStyle name="Normal 9 2 2 3 2" xfId="0"/>
    <cellStyle name="Normal 9 2 2 3 2 2" xfId="0"/>
    <cellStyle name="Normal 9 2 2 3 2 2 2" xfId="0"/>
    <cellStyle name="Normal 9 2 2 3 2 2 2 2" xfId="0"/>
    <cellStyle name="Normal 9 2 2 3 2 2 2 2 2" xfId="0"/>
    <cellStyle name="Normal 9 2 2 3 2 2 2 3" xfId="0"/>
    <cellStyle name="Normal 9 2 2 3 2 2 3" xfId="0"/>
    <cellStyle name="Normal 9 2 2 3 2 2 3 2" xfId="0"/>
    <cellStyle name="Normal 9 2 2 3 2 2 4" xfId="0"/>
    <cellStyle name="Normal 9 2 2 3 2 3" xfId="0"/>
    <cellStyle name="Normal 9 2 2 3 2 3 2" xfId="0"/>
    <cellStyle name="Normal 9 2 2 3 2 3 2 2" xfId="0"/>
    <cellStyle name="Normal 9 2 2 3 2 3 3" xfId="0"/>
    <cellStyle name="Normal 9 2 2 3 2 4" xfId="0"/>
    <cellStyle name="Normal 9 2 2 3 2 4 2" xfId="0"/>
    <cellStyle name="Normal 9 2 2 3 2 5" xfId="0"/>
    <cellStyle name="Normal 9 2 2 3 3" xfId="0"/>
    <cellStyle name="Normal 9 2 2 3 3 2" xfId="0"/>
    <cellStyle name="Normal 9 2 2 3 3 2 2" xfId="0"/>
    <cellStyle name="Normal 9 2 2 3 3 2 2 2" xfId="0"/>
    <cellStyle name="Normal 9 2 2 3 3 2 3" xfId="0"/>
    <cellStyle name="Normal 9 2 2 3 3 3" xfId="0"/>
    <cellStyle name="Normal 9 2 2 3 3 3 2" xfId="0"/>
    <cellStyle name="Normal 9 2 2 3 3 4" xfId="0"/>
    <cellStyle name="Normal 9 2 2 3 4" xfId="0"/>
    <cellStyle name="Normal 9 2 2 3 4 2" xfId="0"/>
    <cellStyle name="Normal 9 2 2 3 4 2 2" xfId="0"/>
    <cellStyle name="Normal 9 2 2 3 4 3" xfId="0"/>
    <cellStyle name="Normal 9 2 2 3 5" xfId="0"/>
    <cellStyle name="Normal 9 2 2 3 5 2" xfId="0"/>
    <cellStyle name="Normal 9 2 2 3 6" xfId="0"/>
    <cellStyle name="Normal 9 2 2 4" xfId="0"/>
    <cellStyle name="Normal 9 2 2 4 2" xfId="0"/>
    <cellStyle name="Normal 9 2 2 4 2 2" xfId="0"/>
    <cellStyle name="Normal 9 2 2 4 2 2 2" xfId="0"/>
    <cellStyle name="Normal 9 2 2 4 2 2 2 2" xfId="0"/>
    <cellStyle name="Normal 9 2 2 4 2 2 3" xfId="0"/>
    <cellStyle name="Normal 9 2 2 4 2 3" xfId="0"/>
    <cellStyle name="Normal 9 2 2 4 2 3 2" xfId="0"/>
    <cellStyle name="Normal 9 2 2 4 2 4" xfId="0"/>
    <cellStyle name="Normal 9 2 2 4 3" xfId="0"/>
    <cellStyle name="Normal 9 2 2 4 3 2" xfId="0"/>
    <cellStyle name="Normal 9 2 2 4 3 2 2" xfId="0"/>
    <cellStyle name="Normal 9 2 2 4 3 3" xfId="0"/>
    <cellStyle name="Normal 9 2 2 4 4" xfId="0"/>
    <cellStyle name="Normal 9 2 2 4 4 2" xfId="0"/>
    <cellStyle name="Normal 9 2 2 4 5" xfId="0"/>
    <cellStyle name="Normal 9 2 2 5" xfId="0"/>
    <cellStyle name="Normal 9 2 2 5 2" xfId="0"/>
    <cellStyle name="Normal 9 2 2 5 2 2" xfId="0"/>
    <cellStyle name="Normal 9 2 2 5 2 2 2" xfId="0"/>
    <cellStyle name="Normal 9 2 2 5 2 3" xfId="0"/>
    <cellStyle name="Normal 9 2 2 5 3" xfId="0"/>
    <cellStyle name="Normal 9 2 2 5 3 2" xfId="0"/>
    <cellStyle name="Normal 9 2 2 5 4" xfId="0"/>
    <cellStyle name="Normal 9 2 2 6" xfId="0"/>
    <cellStyle name="Normal 9 2 2 6 2" xfId="0"/>
    <cellStyle name="Normal 9 2 2 6 2 2" xfId="0"/>
    <cellStyle name="Normal 9 2 2 6 3" xfId="0"/>
    <cellStyle name="Normal 9 2 2 7" xfId="0"/>
    <cellStyle name="Normal 9 2 2 7 2" xfId="0"/>
    <cellStyle name="Normal 9 2 2 8" xfId="0"/>
    <cellStyle name="Normal 9 2 3" xfId="0"/>
    <cellStyle name="Normal 9 2 3 2" xfId="0"/>
    <cellStyle name="Normal 9 2 3 2 2" xfId="0"/>
    <cellStyle name="Normal 9 2 3 2 2 2" xfId="0"/>
    <cellStyle name="Normal 9 2 3 2 2 2 2" xfId="0"/>
    <cellStyle name="Normal 9 2 3 2 2 2 2 2" xfId="0"/>
    <cellStyle name="Normal 9 2 3 2 2 2 2 2 2" xfId="0"/>
    <cellStyle name="Normal 9 2 3 2 2 2 2 3" xfId="0"/>
    <cellStyle name="Normal 9 2 3 2 2 2 3" xfId="0"/>
    <cellStyle name="Normal 9 2 3 2 2 2 3 2" xfId="0"/>
    <cellStyle name="Normal 9 2 3 2 2 2 4" xfId="0"/>
    <cellStyle name="Normal 9 2 3 2 2 3" xfId="0"/>
    <cellStyle name="Normal 9 2 3 2 2 3 2" xfId="0"/>
    <cellStyle name="Normal 9 2 3 2 2 3 2 2" xfId="0"/>
    <cellStyle name="Normal 9 2 3 2 2 3 3" xfId="0"/>
    <cellStyle name="Normal 9 2 3 2 2 4" xfId="0"/>
    <cellStyle name="Normal 9 2 3 2 2 4 2" xfId="0"/>
    <cellStyle name="Normal 9 2 3 2 2 5" xfId="0"/>
    <cellStyle name="Normal 9 2 3 2 3" xfId="0"/>
    <cellStyle name="Normal 9 2 3 2 3 2" xfId="0"/>
    <cellStyle name="Normal 9 2 3 2 3 2 2" xfId="0"/>
    <cellStyle name="Normal 9 2 3 2 3 2 2 2" xfId="0"/>
    <cellStyle name="Normal 9 2 3 2 3 2 3" xfId="0"/>
    <cellStyle name="Normal 9 2 3 2 3 3" xfId="0"/>
    <cellStyle name="Normal 9 2 3 2 3 3 2" xfId="0"/>
    <cellStyle name="Normal 9 2 3 2 3 4" xfId="0"/>
    <cellStyle name="Normal 9 2 3 2 4" xfId="0"/>
    <cellStyle name="Normal 9 2 3 2 4 2" xfId="0"/>
    <cellStyle name="Normal 9 2 3 2 4 2 2" xfId="0"/>
    <cellStyle name="Normal 9 2 3 2 4 3" xfId="0"/>
    <cellStyle name="Normal 9 2 3 2 5" xfId="0"/>
    <cellStyle name="Normal 9 2 3 2 5 2" xfId="0"/>
    <cellStyle name="Normal 9 2 3 2 6" xfId="0"/>
    <cellStyle name="Normal 9 2 3 3" xfId="0"/>
    <cellStyle name="Normal 9 2 3 3 2" xfId="0"/>
    <cellStyle name="Normal 9 2 3 3 2 2" xfId="0"/>
    <cellStyle name="Normal 9 2 3 3 2 2 2" xfId="0"/>
    <cellStyle name="Normal 9 2 3 3 2 2 2 2" xfId="0"/>
    <cellStyle name="Normal 9 2 3 3 2 2 3" xfId="0"/>
    <cellStyle name="Normal 9 2 3 3 2 3" xfId="0"/>
    <cellStyle name="Normal 9 2 3 3 2 3 2" xfId="0"/>
    <cellStyle name="Normal 9 2 3 3 2 4" xfId="0"/>
    <cellStyle name="Normal 9 2 3 3 3" xfId="0"/>
    <cellStyle name="Normal 9 2 3 3 3 2" xfId="0"/>
    <cellStyle name="Normal 9 2 3 3 3 2 2" xfId="0"/>
    <cellStyle name="Normal 9 2 3 3 3 3" xfId="0"/>
    <cellStyle name="Normal 9 2 3 3 4" xfId="0"/>
    <cellStyle name="Normal 9 2 3 3 4 2" xfId="0"/>
    <cellStyle name="Normal 9 2 3 3 5" xfId="0"/>
    <cellStyle name="Normal 9 2 3 4" xfId="0"/>
    <cellStyle name="Normal 9 2 3 4 2" xfId="0"/>
    <cellStyle name="Normal 9 2 3 4 2 2" xfId="0"/>
    <cellStyle name="Normal 9 2 3 4 2 2 2" xfId="0"/>
    <cellStyle name="Normal 9 2 3 4 2 3" xfId="0"/>
    <cellStyle name="Normal 9 2 3 4 3" xfId="0"/>
    <cellStyle name="Normal 9 2 3 4 3 2" xfId="0"/>
    <cellStyle name="Normal 9 2 3 4 4" xfId="0"/>
    <cellStyle name="Normal 9 2 3 5" xfId="0"/>
    <cellStyle name="Normal 9 2 3 5 2" xfId="0"/>
    <cellStyle name="Normal 9 2 3 5 2 2" xfId="0"/>
    <cellStyle name="Normal 9 2 3 5 3" xfId="0"/>
    <cellStyle name="Normal 9 2 3 6" xfId="0"/>
    <cellStyle name="Normal 9 2 3 6 2" xfId="0"/>
    <cellStyle name="Normal 9 2 3 7" xfId="0"/>
    <cellStyle name="Normal 9 2 4" xfId="0"/>
    <cellStyle name="Normal 9 2 4 2" xfId="0"/>
    <cellStyle name="Normal 9 2 4 2 2" xfId="0"/>
    <cellStyle name="Normal 9 2 4 2 2 2" xfId="0"/>
    <cellStyle name="Normal 9 2 4 2 2 2 2" xfId="0"/>
    <cellStyle name="Normal 9 2 4 2 2 2 2 2" xfId="0"/>
    <cellStyle name="Normal 9 2 4 2 2 2 3" xfId="0"/>
    <cellStyle name="Normal 9 2 4 2 2 3" xfId="0"/>
    <cellStyle name="Normal 9 2 4 2 2 3 2" xfId="0"/>
    <cellStyle name="Normal 9 2 4 2 2 4" xfId="0"/>
    <cellStyle name="Normal 9 2 4 2 3" xfId="0"/>
    <cellStyle name="Normal 9 2 4 2 3 2" xfId="0"/>
    <cellStyle name="Normal 9 2 4 2 3 2 2" xfId="0"/>
    <cellStyle name="Normal 9 2 4 2 3 3" xfId="0"/>
    <cellStyle name="Normal 9 2 4 2 4" xfId="0"/>
    <cellStyle name="Normal 9 2 4 2 4 2" xfId="0"/>
    <cellStyle name="Normal 9 2 4 2 5" xfId="0"/>
    <cellStyle name="Normal 9 2 4 3" xfId="0"/>
    <cellStyle name="Normal 9 2 4 3 2" xfId="0"/>
    <cellStyle name="Normal 9 2 4 3 2 2" xfId="0"/>
    <cellStyle name="Normal 9 2 4 3 2 2 2" xfId="0"/>
    <cellStyle name="Normal 9 2 4 3 2 3" xfId="0"/>
    <cellStyle name="Normal 9 2 4 3 3" xfId="0"/>
    <cellStyle name="Normal 9 2 4 3 3 2" xfId="0"/>
    <cellStyle name="Normal 9 2 4 3 4" xfId="0"/>
    <cellStyle name="Normal 9 2 4 4" xfId="0"/>
    <cellStyle name="Normal 9 2 4 4 2" xfId="0"/>
    <cellStyle name="Normal 9 2 4 4 2 2" xfId="0"/>
    <cellStyle name="Normal 9 2 4 4 3" xfId="0"/>
    <cellStyle name="Normal 9 2 4 5" xfId="0"/>
    <cellStyle name="Normal 9 2 4 5 2" xfId="0"/>
    <cellStyle name="Normal 9 2 4 6" xfId="0"/>
    <cellStyle name="Normal 9 2 5" xfId="0"/>
    <cellStyle name="Normal 9 2 5 2" xfId="0"/>
    <cellStyle name="Normal 9 2 5 2 2" xfId="0"/>
    <cellStyle name="Normal 9 2 5 2 2 2" xfId="0"/>
    <cellStyle name="Normal 9 2 5 2 2 2 2" xfId="0"/>
    <cellStyle name="Normal 9 2 5 2 2 3" xfId="0"/>
    <cellStyle name="Normal 9 2 5 2 3" xfId="0"/>
    <cellStyle name="Normal 9 2 5 2 3 2" xfId="0"/>
    <cellStyle name="Normal 9 2 5 2 4" xfId="0"/>
    <cellStyle name="Normal 9 2 5 3" xfId="0"/>
    <cellStyle name="Normal 9 2 5 3 2" xfId="0"/>
    <cellStyle name="Normal 9 2 5 3 2 2" xfId="0"/>
    <cellStyle name="Normal 9 2 5 3 3" xfId="0"/>
    <cellStyle name="Normal 9 2 5 4" xfId="0"/>
    <cellStyle name="Normal 9 2 5 4 2" xfId="0"/>
    <cellStyle name="Normal 9 2 5 5" xfId="0"/>
    <cellStyle name="Normal 9 2 6" xfId="0"/>
    <cellStyle name="Normal 9 2 6 2" xfId="0"/>
    <cellStyle name="Normal 9 2 6 2 2" xfId="0"/>
    <cellStyle name="Normal 9 2 6 2 2 2" xfId="0"/>
    <cellStyle name="Normal 9 2 6 2 3" xfId="0"/>
    <cellStyle name="Normal 9 2 6 3" xfId="0"/>
    <cellStyle name="Normal 9 2 6 3 2" xfId="0"/>
    <cellStyle name="Normal 9 2 6 4" xfId="0"/>
    <cellStyle name="Normal 9 2 7" xfId="0"/>
    <cellStyle name="Normal 9 2 7 2" xfId="0"/>
    <cellStyle name="Normal 9 2 7 2 2" xfId="0"/>
    <cellStyle name="Normal 9 2 7 3" xfId="0"/>
    <cellStyle name="Normal 9 2 8" xfId="0"/>
    <cellStyle name="Normal 9 2 8 2" xfId="0"/>
    <cellStyle name="Normal 9 2 9" xfId="0"/>
    <cellStyle name="Normal 9 3" xfId="0"/>
    <cellStyle name="Normal 9 3 2" xfId="0"/>
    <cellStyle name="Normal 9 3 2 2" xfId="0"/>
    <cellStyle name="Normal 9 3 2 2 2" xfId="0"/>
    <cellStyle name="Normal 9 3 2 2 2 2" xfId="0"/>
    <cellStyle name="Normal 9 3 2 2 2 2 2" xfId="0"/>
    <cellStyle name="Normal 9 3 2 2 2 2 2 2" xfId="0"/>
    <cellStyle name="Normal 9 3 2 2 2 2 2 2 2" xfId="0"/>
    <cellStyle name="Normal 9 3 2 2 2 2 2 3" xfId="0"/>
    <cellStyle name="Normal 9 3 2 2 2 2 3" xfId="0"/>
    <cellStyle name="Normal 9 3 2 2 2 2 3 2" xfId="0"/>
    <cellStyle name="Normal 9 3 2 2 2 2 4" xfId="0"/>
    <cellStyle name="Normal 9 3 2 2 2 3" xfId="0"/>
    <cellStyle name="Normal 9 3 2 2 2 3 2" xfId="0"/>
    <cellStyle name="Normal 9 3 2 2 2 3 2 2" xfId="0"/>
    <cellStyle name="Normal 9 3 2 2 2 3 3" xfId="0"/>
    <cellStyle name="Normal 9 3 2 2 2 4" xfId="0"/>
    <cellStyle name="Normal 9 3 2 2 2 4 2" xfId="0"/>
    <cellStyle name="Normal 9 3 2 2 2 5" xfId="0"/>
    <cellStyle name="Normal 9 3 2 2 3" xfId="0"/>
    <cellStyle name="Normal 9 3 2 2 3 2" xfId="0"/>
    <cellStyle name="Normal 9 3 2 2 3 2 2" xfId="0"/>
    <cellStyle name="Normal 9 3 2 2 3 2 2 2" xfId="0"/>
    <cellStyle name="Normal 9 3 2 2 3 2 3" xfId="0"/>
    <cellStyle name="Normal 9 3 2 2 3 3" xfId="0"/>
    <cellStyle name="Normal 9 3 2 2 3 3 2" xfId="0"/>
    <cellStyle name="Normal 9 3 2 2 3 4" xfId="0"/>
    <cellStyle name="Normal 9 3 2 2 4" xfId="0"/>
    <cellStyle name="Normal 9 3 2 2 4 2" xfId="0"/>
    <cellStyle name="Normal 9 3 2 2 4 2 2" xfId="0"/>
    <cellStyle name="Normal 9 3 2 2 4 3" xfId="0"/>
    <cellStyle name="Normal 9 3 2 2 5" xfId="0"/>
    <cellStyle name="Normal 9 3 2 2 5 2" xfId="0"/>
    <cellStyle name="Normal 9 3 2 2 6" xfId="0"/>
    <cellStyle name="Normal 9 3 2 3" xfId="0"/>
    <cellStyle name="Normal 9 3 2 3 2" xfId="0"/>
    <cellStyle name="Normal 9 3 2 3 2 2" xfId="0"/>
    <cellStyle name="Normal 9 3 2 3 2 2 2" xfId="0"/>
    <cellStyle name="Normal 9 3 2 3 2 2 2 2" xfId="0"/>
    <cellStyle name="Normal 9 3 2 3 2 2 3" xfId="0"/>
    <cellStyle name="Normal 9 3 2 3 2 3" xfId="0"/>
    <cellStyle name="Normal 9 3 2 3 2 3 2" xfId="0"/>
    <cellStyle name="Normal 9 3 2 3 2 4" xfId="0"/>
    <cellStyle name="Normal 9 3 2 3 3" xfId="0"/>
    <cellStyle name="Normal 9 3 2 3 3 2" xfId="0"/>
    <cellStyle name="Normal 9 3 2 3 3 2 2" xfId="0"/>
    <cellStyle name="Normal 9 3 2 3 3 3" xfId="0"/>
    <cellStyle name="Normal 9 3 2 3 4" xfId="0"/>
    <cellStyle name="Normal 9 3 2 3 4 2" xfId="0"/>
    <cellStyle name="Normal 9 3 2 3 5" xfId="0"/>
    <cellStyle name="Normal 9 3 2 4" xfId="0"/>
    <cellStyle name="Normal 9 3 2 4 2" xfId="0"/>
    <cellStyle name="Normal 9 3 2 4 2 2" xfId="0"/>
    <cellStyle name="Normal 9 3 2 4 2 2 2" xfId="0"/>
    <cellStyle name="Normal 9 3 2 4 2 3" xfId="0"/>
    <cellStyle name="Normal 9 3 2 4 3" xfId="0"/>
    <cellStyle name="Normal 9 3 2 4 3 2" xfId="0"/>
    <cellStyle name="Normal 9 3 2 4 4" xfId="0"/>
    <cellStyle name="Normal 9 3 2 5" xfId="0"/>
    <cellStyle name="Normal 9 3 2 5 2" xfId="0"/>
    <cellStyle name="Normal 9 3 2 5 2 2" xfId="0"/>
    <cellStyle name="Normal 9 3 2 5 3" xfId="0"/>
    <cellStyle name="Normal 9 3 2 6" xfId="0"/>
    <cellStyle name="Normal 9 3 2 6 2" xfId="0"/>
    <cellStyle name="Normal 9 3 2 7" xfId="0"/>
    <cellStyle name="Normal 9 3 3" xfId="0"/>
    <cellStyle name="Normal 9 3 3 2" xfId="0"/>
    <cellStyle name="Normal 9 3 3 2 2" xfId="0"/>
    <cellStyle name="Normal 9 3 3 2 2 2" xfId="0"/>
    <cellStyle name="Normal 9 3 3 2 2 2 2" xfId="0"/>
    <cellStyle name="Normal 9 3 3 2 2 2 2 2" xfId="0"/>
    <cellStyle name="Normal 9 3 3 2 2 2 3" xfId="0"/>
    <cellStyle name="Normal 9 3 3 2 2 3" xfId="0"/>
    <cellStyle name="Normal 9 3 3 2 2 3 2" xfId="0"/>
    <cellStyle name="Normal 9 3 3 2 2 4" xfId="0"/>
    <cellStyle name="Normal 9 3 3 2 3" xfId="0"/>
    <cellStyle name="Normal 9 3 3 2 3 2" xfId="0"/>
    <cellStyle name="Normal 9 3 3 2 3 2 2" xfId="0"/>
    <cellStyle name="Normal 9 3 3 2 3 3" xfId="0"/>
    <cellStyle name="Normal 9 3 3 2 4" xfId="0"/>
    <cellStyle name="Normal 9 3 3 2 4 2" xfId="0"/>
    <cellStyle name="Normal 9 3 3 2 5" xfId="0"/>
    <cellStyle name="Normal 9 3 3 3" xfId="0"/>
    <cellStyle name="Normal 9 3 3 3 2" xfId="0"/>
    <cellStyle name="Normal 9 3 3 3 2 2" xfId="0"/>
    <cellStyle name="Normal 9 3 3 3 2 2 2" xfId="0"/>
    <cellStyle name="Normal 9 3 3 3 2 3" xfId="0"/>
    <cellStyle name="Normal 9 3 3 3 3" xfId="0"/>
    <cellStyle name="Normal 9 3 3 3 3 2" xfId="0"/>
    <cellStyle name="Normal 9 3 3 3 4" xfId="0"/>
    <cellStyle name="Normal 9 3 3 4" xfId="0"/>
    <cellStyle name="Normal 9 3 3 4 2" xfId="0"/>
    <cellStyle name="Normal 9 3 3 4 2 2" xfId="0"/>
    <cellStyle name="Normal 9 3 3 4 3" xfId="0"/>
    <cellStyle name="Normal 9 3 3 5" xfId="0"/>
    <cellStyle name="Normal 9 3 3 5 2" xfId="0"/>
    <cellStyle name="Normal 9 3 3 6" xfId="0"/>
    <cellStyle name="Normal 9 3 4" xfId="0"/>
    <cellStyle name="Normal 9 3 4 2" xfId="0"/>
    <cellStyle name="Normal 9 3 4 2 2" xfId="0"/>
    <cellStyle name="Normal 9 3 4 2 2 2" xfId="0"/>
    <cellStyle name="Normal 9 3 4 2 2 2 2" xfId="0"/>
    <cellStyle name="Normal 9 3 4 2 2 3" xfId="0"/>
    <cellStyle name="Normal 9 3 4 2 3" xfId="0"/>
    <cellStyle name="Normal 9 3 4 2 3 2" xfId="0"/>
    <cellStyle name="Normal 9 3 4 2 4" xfId="0"/>
    <cellStyle name="Normal 9 3 4 3" xfId="0"/>
    <cellStyle name="Normal 9 3 4 3 2" xfId="0"/>
    <cellStyle name="Normal 9 3 4 3 2 2" xfId="0"/>
    <cellStyle name="Normal 9 3 4 3 3" xfId="0"/>
    <cellStyle name="Normal 9 3 4 4" xfId="0"/>
    <cellStyle name="Normal 9 3 4 4 2" xfId="0"/>
    <cellStyle name="Normal 9 3 4 5" xfId="0"/>
    <cellStyle name="Normal 9 3 5" xfId="0"/>
    <cellStyle name="Normal 9 3 5 2" xfId="0"/>
    <cellStyle name="Normal 9 3 5 2 2" xfId="0"/>
    <cellStyle name="Normal 9 3 5 2 2 2" xfId="0"/>
    <cellStyle name="Normal 9 3 5 2 3" xfId="0"/>
    <cellStyle name="Normal 9 3 5 3" xfId="0"/>
    <cellStyle name="Normal 9 3 5 3 2" xfId="0"/>
    <cellStyle name="Normal 9 3 5 4" xfId="0"/>
    <cellStyle name="Normal 9 3 6" xfId="0"/>
    <cellStyle name="Normal 9 3 6 2" xfId="0"/>
    <cellStyle name="Normal 9 3 6 2 2" xfId="0"/>
    <cellStyle name="Normal 9 3 6 3" xfId="0"/>
    <cellStyle name="Normal 9 3 7" xfId="0"/>
    <cellStyle name="Normal 9 3 7 2" xfId="0"/>
    <cellStyle name="Normal 9 3 8" xfId="0"/>
    <cellStyle name="Normal 9 4" xfId="0"/>
    <cellStyle name="Normal 9 4 2" xfId="0"/>
    <cellStyle name="Normal 9 4 2 2" xfId="0"/>
    <cellStyle name="Normal 9 4 2 2 2" xfId="0"/>
    <cellStyle name="Normal 9 4 2 2 2 2" xfId="0"/>
    <cellStyle name="Normal 9 4 2 2 2 2 2" xfId="0"/>
    <cellStyle name="Normal 9 4 2 2 2 2 2 2" xfId="0"/>
    <cellStyle name="Normal 9 4 2 2 2 2 3" xfId="0"/>
    <cellStyle name="Normal 9 4 2 2 2 3" xfId="0"/>
    <cellStyle name="Normal 9 4 2 2 2 3 2" xfId="0"/>
    <cellStyle name="Normal 9 4 2 2 2 4" xfId="0"/>
    <cellStyle name="Normal 9 4 2 2 3" xfId="0"/>
    <cellStyle name="Normal 9 4 2 2 3 2" xfId="0"/>
    <cellStyle name="Normal 9 4 2 2 3 2 2" xfId="0"/>
    <cellStyle name="Normal 9 4 2 2 3 3" xfId="0"/>
    <cellStyle name="Normal 9 4 2 2 4" xfId="0"/>
    <cellStyle name="Normal 9 4 2 2 4 2" xfId="0"/>
    <cellStyle name="Normal 9 4 2 2 5" xfId="0"/>
    <cellStyle name="Normal 9 4 2 3" xfId="0"/>
    <cellStyle name="Normal 9 4 2 3 2" xfId="0"/>
    <cellStyle name="Normal 9 4 2 3 2 2" xfId="0"/>
    <cellStyle name="Normal 9 4 2 3 2 2 2" xfId="0"/>
    <cellStyle name="Normal 9 4 2 3 2 3" xfId="0"/>
    <cellStyle name="Normal 9 4 2 3 3" xfId="0"/>
    <cellStyle name="Normal 9 4 2 3 3 2" xfId="0"/>
    <cellStyle name="Normal 9 4 2 3 4" xfId="0"/>
    <cellStyle name="Normal 9 4 2 4" xfId="0"/>
    <cellStyle name="Normal 9 4 2 4 2" xfId="0"/>
    <cellStyle name="Normal 9 4 2 4 2 2" xfId="0"/>
    <cellStyle name="Normal 9 4 2 4 3" xfId="0"/>
    <cellStyle name="Normal 9 4 2 5" xfId="0"/>
    <cellStyle name="Normal 9 4 2 5 2" xfId="0"/>
    <cellStyle name="Normal 9 4 2 6" xfId="0"/>
    <cellStyle name="Normal 9 4 3" xfId="0"/>
    <cellStyle name="Normal 9 4 3 2" xfId="0"/>
    <cellStyle name="Normal 9 4 3 2 2" xfId="0"/>
    <cellStyle name="Normal 9 4 3 2 2 2" xfId="0"/>
    <cellStyle name="Normal 9 4 3 2 2 2 2" xfId="0"/>
    <cellStyle name="Normal 9 4 3 2 2 3" xfId="0"/>
    <cellStyle name="Normal 9 4 3 2 3" xfId="0"/>
    <cellStyle name="Normal 9 4 3 2 3 2" xfId="0"/>
    <cellStyle name="Normal 9 4 3 2 4" xfId="0"/>
    <cellStyle name="Normal 9 4 3 3" xfId="0"/>
    <cellStyle name="Normal 9 4 3 3 2" xfId="0"/>
    <cellStyle name="Normal 9 4 3 3 2 2" xfId="0"/>
    <cellStyle name="Normal 9 4 3 3 3" xfId="0"/>
    <cellStyle name="Normal 9 4 3 4" xfId="0"/>
    <cellStyle name="Normal 9 4 3 4 2" xfId="0"/>
    <cellStyle name="Normal 9 4 3 5" xfId="0"/>
    <cellStyle name="Normal 9 4 4" xfId="0"/>
    <cellStyle name="Normal 9 4 4 2" xfId="0"/>
    <cellStyle name="Normal 9 4 4 2 2" xfId="0"/>
    <cellStyle name="Normal 9 4 4 2 2 2" xfId="0"/>
    <cellStyle name="Normal 9 4 4 2 3" xfId="0"/>
    <cellStyle name="Normal 9 4 4 3" xfId="0"/>
    <cellStyle name="Normal 9 4 4 3 2" xfId="0"/>
    <cellStyle name="Normal 9 4 4 4" xfId="0"/>
    <cellStyle name="Normal 9 4 5" xfId="0"/>
    <cellStyle name="Normal 9 4 5 2" xfId="0"/>
    <cellStyle name="Normal 9 4 5 2 2" xfId="0"/>
    <cellStyle name="Normal 9 4 5 3" xfId="0"/>
    <cellStyle name="Normal 9 4 6" xfId="0"/>
    <cellStyle name="Normal 9 4 6 2" xfId="0"/>
    <cellStyle name="Normal 9 4 7" xfId="0"/>
    <cellStyle name="Normal 9 5" xfId="0"/>
    <cellStyle name="Normal 9 5 2" xfId="0"/>
    <cellStyle name="Normal 9 5 2 2" xfId="0"/>
    <cellStyle name="Normal 9 5 2 2 2" xfId="0"/>
    <cellStyle name="Normal 9 5 2 2 2 2" xfId="0"/>
    <cellStyle name="Normal 9 5 2 2 2 2 2" xfId="0"/>
    <cellStyle name="Normal 9 5 2 2 2 3" xfId="0"/>
    <cellStyle name="Normal 9 5 2 2 3" xfId="0"/>
    <cellStyle name="Normal 9 5 2 2 3 2" xfId="0"/>
    <cellStyle name="Normal 9 5 2 2 4" xfId="0"/>
    <cellStyle name="Normal 9 5 2 3" xfId="0"/>
    <cellStyle name="Normal 9 5 2 3 2" xfId="0"/>
    <cellStyle name="Normal 9 5 2 3 2 2" xfId="0"/>
    <cellStyle name="Normal 9 5 2 3 3" xfId="0"/>
    <cellStyle name="Normal 9 5 2 4" xfId="0"/>
    <cellStyle name="Normal 9 5 2 4 2" xfId="0"/>
    <cellStyle name="Normal 9 5 2 5" xfId="0"/>
    <cellStyle name="Normal 9 5 3" xfId="0"/>
    <cellStyle name="Normal 9 5 3 2" xfId="0"/>
    <cellStyle name="Normal 9 5 3 2 2" xfId="0"/>
    <cellStyle name="Normal 9 5 3 2 2 2" xfId="0"/>
    <cellStyle name="Normal 9 5 3 2 3" xfId="0"/>
    <cellStyle name="Normal 9 5 3 3" xfId="0"/>
    <cellStyle name="Normal 9 5 3 3 2" xfId="0"/>
    <cellStyle name="Normal 9 5 3 4" xfId="0"/>
    <cellStyle name="Normal 9 5 4" xfId="0"/>
    <cellStyle name="Normal 9 5 4 2" xfId="0"/>
    <cellStyle name="Normal 9 5 4 2 2" xfId="0"/>
    <cellStyle name="Normal 9 5 4 3" xfId="0"/>
    <cellStyle name="Normal 9 5 5" xfId="0"/>
    <cellStyle name="Normal 9 5 5 2" xfId="0"/>
    <cellStyle name="Normal 9 5 6" xfId="0"/>
    <cellStyle name="Normal 9 6" xfId="0"/>
    <cellStyle name="Normal 9 6 2" xfId="0"/>
    <cellStyle name="Normal 9 6 2 2" xfId="0"/>
    <cellStyle name="Normal 9 6 2 2 2" xfId="0"/>
    <cellStyle name="Normal 9 6 2 2 2 2" xfId="0"/>
    <cellStyle name="Normal 9 6 2 2 3" xfId="0"/>
    <cellStyle name="Normal 9 6 2 3" xfId="0"/>
    <cellStyle name="Normal 9 6 2 3 2" xfId="0"/>
    <cellStyle name="Normal 9 6 2 4" xfId="0"/>
    <cellStyle name="Normal 9 6 3" xfId="0"/>
    <cellStyle name="Normal 9 6 3 2" xfId="0"/>
    <cellStyle name="Normal 9 6 3 2 2" xfId="0"/>
    <cellStyle name="Normal 9 6 3 3" xfId="0"/>
    <cellStyle name="Normal 9 6 4" xfId="0"/>
    <cellStyle name="Normal 9 6 4 2" xfId="0"/>
    <cellStyle name="Normal 9 6 5" xfId="0"/>
    <cellStyle name="Normal 9 7" xfId="0"/>
    <cellStyle name="Normal 9 7 2" xfId="0"/>
    <cellStyle name="Normal 9 7 2 2" xfId="0"/>
    <cellStyle name="Normal 9 7 2 2 2" xfId="0"/>
    <cellStyle name="Normal 9 7 2 3" xfId="0"/>
    <cellStyle name="Normal 9 7 3" xfId="0"/>
    <cellStyle name="Normal 9 7 3 2" xfId="0"/>
    <cellStyle name="Normal 9 7 4" xfId="0"/>
    <cellStyle name="Normal 9 8" xfId="0"/>
    <cellStyle name="Normal 9 8 2" xfId="0"/>
    <cellStyle name="Normal 9 8 2 2" xfId="0"/>
    <cellStyle name="Normal 9 8 3" xfId="0"/>
    <cellStyle name="Normal 9 9" xfId="0"/>
    <cellStyle name="Normal 9 9 2" xfId="0"/>
    <cellStyle name="Normal 90" xfId="0"/>
    <cellStyle name="Normal 90 2" xfId="0"/>
    <cellStyle name="Normal 91" xfId="0"/>
    <cellStyle name="Normal 91 2" xfId="0"/>
    <cellStyle name="Normal 92" xfId="0"/>
    <cellStyle name="Normal 92 2" xfId="0"/>
    <cellStyle name="Normal 93" xfId="0"/>
    <cellStyle name="Normal 93 2" xfId="0"/>
    <cellStyle name="Normal 94" xfId="0"/>
    <cellStyle name="Normal 95" xfId="0"/>
    <cellStyle name="Normal 96" xfId="0"/>
    <cellStyle name="Normal 97" xfId="0"/>
    <cellStyle name="Normal 98" xfId="0"/>
    <cellStyle name="Normal 99" xfId="0"/>
    <cellStyle name="Normal [0]" xfId="0"/>
    <cellStyle name="Normal [1]" xfId="0"/>
    <cellStyle name="Normal [2]" xfId="0"/>
    <cellStyle name="Normal [3]" xfId="0"/>
    <cellStyle name="Normal Bold" xfId="0"/>
    <cellStyle name="Normal Pct" xfId="0"/>
    <cellStyle name="Normal Table" xfId="0"/>
    <cellStyle name="Normal." xfId="0"/>
    <cellStyle name="NormalBold" xfId="0"/>
    <cellStyle name="Normalny 2" xfId="0"/>
    <cellStyle name="Normalny_0" xfId="0"/>
    <cellStyle name="Normál 2" xfId="0"/>
    <cellStyle name="Normál_10mell99" xfId="0"/>
    <cellStyle name="normální_FR NPCH-zari01" xfId="0"/>
    <cellStyle name="normбlnм_laroux" xfId="0"/>
    <cellStyle name="Not" xfId="0"/>
    <cellStyle name="NOTBALANCED" xfId="0"/>
    <cellStyle name="Note 10" xfId="0"/>
    <cellStyle name="Note 10 2" xfId="0"/>
    <cellStyle name="Note 11" xfId="0"/>
    <cellStyle name="Note 12" xfId="0"/>
    <cellStyle name="Note 2" xfId="0"/>
    <cellStyle name="Note 2 2" xfId="0"/>
    <cellStyle name="Note 2 3" xfId="0"/>
    <cellStyle name="Note 3" xfId="0"/>
    <cellStyle name="Note 3 2" xfId="0"/>
    <cellStyle name="Note 3 3" xfId="0"/>
    <cellStyle name="Note 4" xfId="0"/>
    <cellStyle name="Note 4 2" xfId="0"/>
    <cellStyle name="Note 4 3" xfId="0"/>
    <cellStyle name="Note 5" xfId="0"/>
    <cellStyle name="Note 5 2" xfId="0"/>
    <cellStyle name="Note 6" xfId="0"/>
    <cellStyle name="Note 6 2" xfId="0"/>
    <cellStyle name="Note 7" xfId="0"/>
    <cellStyle name="Note 7 2" xfId="0"/>
    <cellStyle name="Note 8" xfId="0"/>
    <cellStyle name="Note 8 2" xfId="0"/>
    <cellStyle name="Note 9" xfId="0"/>
    <cellStyle name="Note 9 2" xfId="0"/>
    <cellStyle name="Notes" xfId="0"/>
    <cellStyle name="NPPESalesPct" xfId="0"/>
    <cellStyle name="number" xfId="0"/>
    <cellStyle name="Number entry" xfId="0"/>
    <cellStyle name="Number entry dec" xfId="0"/>
    <cellStyle name="Number entry_~2290763" xfId="0"/>
    <cellStyle name="Number-Cells" xfId="0"/>
    <cellStyle name="Number-Cells-Column2" xfId="0"/>
    <cellStyle name="Number-Cells-Column5" xfId="0"/>
    <cellStyle name="number_~2290763" xfId="0"/>
    <cellStyle name="NumberForecastStyle" xfId="0"/>
    <cellStyle name="NumberForecastStyle 2" xfId="0"/>
    <cellStyle name="NumberStyle" xfId="0"/>
    <cellStyle name="NumberStyle 2" xfId="0"/>
    <cellStyle name="NumberStyle 3" xfId="0"/>
    <cellStyle name="NWI%S" xfId="0"/>
    <cellStyle name="Nötr" xfId="0"/>
    <cellStyle name="Obično_(SK 14.04.05)pmf 112 I" xfId="0"/>
    <cellStyle name="ORANGE-oasis code different" xfId="0"/>
    <cellStyle name="outh America" xfId="0"/>
    <cellStyle name="Output 10" xfId="0"/>
    <cellStyle name="Output 10 2" xfId="0"/>
    <cellStyle name="Output 2" xfId="0"/>
    <cellStyle name="Output 2 2" xfId="0"/>
    <cellStyle name="Output 3" xfId="0"/>
    <cellStyle name="Output 3 2" xfId="0"/>
    <cellStyle name="Output 4" xfId="0"/>
    <cellStyle name="Output 4 2" xfId="0"/>
    <cellStyle name="Output 5" xfId="0"/>
    <cellStyle name="Output 5 2" xfId="0"/>
    <cellStyle name="Output 6" xfId="0"/>
    <cellStyle name="Output 6 2" xfId="0"/>
    <cellStyle name="Output 7" xfId="0"/>
    <cellStyle name="Output 7 2" xfId="0"/>
    <cellStyle name="Output 8" xfId="0"/>
    <cellStyle name="Output 8 2" xfId="0"/>
    <cellStyle name="Output 9" xfId="0"/>
    <cellStyle name="Output 9 2" xfId="0"/>
    <cellStyle name="Overskrift" xfId="0"/>
    <cellStyle name="p" xfId="0"/>
    <cellStyle name="p_AMT Valuation pitchbook summary template 2009" xfId="0"/>
    <cellStyle name="p_Chorus Model 22 Sep 04 V6 " xfId="0"/>
    <cellStyle name="p_Hershey 2008 answer" xfId="0"/>
    <cellStyle name="pc1" xfId="0"/>
    <cellStyle name="PctLine" xfId="0"/>
    <cellStyle name="Percen - Style1" xfId="0"/>
    <cellStyle name="Percent" xfId="0"/>
    <cellStyle name="Percent 10" xfId="0"/>
    <cellStyle name="Percent 10 2" xfId="0"/>
    <cellStyle name="Percent 11" xfId="0"/>
    <cellStyle name="Percent 12" xfId="0"/>
    <cellStyle name="Percent 13" xfId="0"/>
    <cellStyle name="Percent 14" xfId="0"/>
    <cellStyle name="Percent 15" xfId="0"/>
    <cellStyle name="Percent 16" xfId="0"/>
    <cellStyle name="Percent 17" xfId="0"/>
    <cellStyle name="Percent 17 2" xfId="0"/>
    <cellStyle name="Percent 18" xfId="0"/>
    <cellStyle name="Percent 18 2" xfId="0"/>
    <cellStyle name="Percent 19" xfId="0"/>
    <cellStyle name="Percent 2" xfId="0"/>
    <cellStyle name="Percent 2 10" xfId="0"/>
    <cellStyle name="Percent 2 11" xfId="0"/>
    <cellStyle name="Percent 2 2" xfId="0"/>
    <cellStyle name="Percent 2 2 2" xfId="0"/>
    <cellStyle name="Percent 2 3" xfId="0"/>
    <cellStyle name="Percent 2 3 2" xfId="0"/>
    <cellStyle name="Percent 2 4" xfId="0"/>
    <cellStyle name="Percent 2 5" xfId="0"/>
    <cellStyle name="Percent 2 5 2" xfId="0"/>
    <cellStyle name="Percent 2 6" xfId="0"/>
    <cellStyle name="Percent 2 7" xfId="0"/>
    <cellStyle name="Percent 2 8" xfId="0"/>
    <cellStyle name="Percent 2 9" xfId="0"/>
    <cellStyle name="Percent 20" xfId="0"/>
    <cellStyle name="Percent 21" xfId="0"/>
    <cellStyle name="Percent 22" xfId="0"/>
    <cellStyle name="Percent 23" xfId="0"/>
    <cellStyle name="Percent 24" xfId="0"/>
    <cellStyle name="Percent 25" xfId="0"/>
    <cellStyle name="Percent 26" xfId="0"/>
    <cellStyle name="Percent 27" xfId="0"/>
    <cellStyle name="Percent 28" xfId="0"/>
    <cellStyle name="Percent 29" xfId="0"/>
    <cellStyle name="Percent 3" xfId="0"/>
    <cellStyle name="Percent 3 2" xfId="0"/>
    <cellStyle name="Percent 3 2 2" xfId="0"/>
    <cellStyle name="Percent 3 3" xfId="0"/>
    <cellStyle name="Percent 3 4" xfId="0"/>
    <cellStyle name="Percent 30" xfId="0"/>
    <cellStyle name="Percent 31" xfId="0"/>
    <cellStyle name="Percent 32" xfId="0"/>
    <cellStyle name="Percent 33" xfId="0"/>
    <cellStyle name="Percent 34" xfId="0"/>
    <cellStyle name="Percent 34 2" xfId="0"/>
    <cellStyle name="Percent 35" xfId="0"/>
    <cellStyle name="Percent 36" xfId="0"/>
    <cellStyle name="Percent 37" xfId="0"/>
    <cellStyle name="Percent 38" xfId="0"/>
    <cellStyle name="Percent 39" xfId="0"/>
    <cellStyle name="Percent 4" xfId="0"/>
    <cellStyle name="Percent 4 2" xfId="0"/>
    <cellStyle name="Percent 5" xfId="0"/>
    <cellStyle name="Percent 6" xfId="0"/>
    <cellStyle name="Percent 6 2" xfId="0"/>
    <cellStyle name="Percent 7" xfId="0"/>
    <cellStyle name="Percent 7 2" xfId="0"/>
    <cellStyle name="Percent 7 4 2" xfId="0"/>
    <cellStyle name="Percent 8" xfId="0"/>
    <cellStyle name="Percent 9" xfId="0"/>
    <cellStyle name="Percent [0]" xfId="0"/>
    <cellStyle name="Percent [1]" xfId="0"/>
    <cellStyle name="Percent [2]" xfId="0"/>
    <cellStyle name="Percent(1)" xfId="0"/>
    <cellStyle name="Percent(2)" xfId="0"/>
    <cellStyle name="Percent1" xfId="0"/>
    <cellStyle name="Percentage" xfId="0"/>
    <cellStyle name="percentage difference" xfId="0"/>
    <cellStyle name="percentage difference 2" xfId="0"/>
    <cellStyle name="percentage difference one decimal" xfId="0"/>
    <cellStyle name="percentage difference zero decimal" xfId="0"/>
    <cellStyle name="PercentChange" xfId="0"/>
    <cellStyle name="PercentSales" xfId="0"/>
    <cellStyle name="Percentual" xfId="0"/>
    <cellStyle name="Pevný" xfId="0"/>
    <cellStyle name="PillarData" xfId="0"/>
    <cellStyle name="PillarHeading" xfId="0"/>
    <cellStyle name="PillarText" xfId="0"/>
    <cellStyle name="PillarTotal" xfId="0"/>
    <cellStyle name="pink- converted to metric" xfId="0"/>
    <cellStyle name="piw#" xfId="0"/>
    <cellStyle name="Ponto" xfId="0"/>
    <cellStyle name="Porcentagem_SEP1196" xfId="0"/>
    <cellStyle name="Porcentaje" xfId="0"/>
    <cellStyle name="Presentation" xfId="0"/>
    <cellStyle name="Presentation 2" xfId="0"/>
    <cellStyle name="price_New Header" xfId="0"/>
    <cellStyle name="Problem" xfId="0"/>
    <cellStyle name="prochrek" xfId="0"/>
    <cellStyle name="ProtectedDates" xfId="0"/>
    <cellStyle name="Publication" xfId="0"/>
    <cellStyle name="Punto" xfId="0"/>
    <cellStyle name="Punto0" xfId="0"/>
    <cellStyle name="Pénznem [0]_10mell99" xfId="0"/>
    <cellStyle name="Pénznem_10mell99" xfId="0"/>
    <cellStyle name="RankingStyle" xfId="0"/>
    <cellStyle name="RankingStyle 2" xfId="0"/>
    <cellStyle name="Ratio" xfId="0"/>
    <cellStyle name="RatioX" xfId="0"/>
    <cellStyle name="Red" xfId="0"/>
    <cellStyle name="Red font" xfId="0"/>
    <cellStyle name="Red Text" xfId="0"/>
    <cellStyle name="red-cut and paste" xfId="0"/>
    <cellStyle name="RED-TYPED IN NUMBERS" xfId="0"/>
    <cellStyle name="reduced" xfId="0"/>
    <cellStyle name="Right" xfId="0"/>
    <cellStyle name="rightline" xfId="0"/>
    <cellStyle name="RightNumber" xfId="0"/>
    <cellStyle name="Row-Header" xfId="0"/>
    <cellStyle name="Row-Header 2" xfId="0"/>
    <cellStyle name="S0" xfId="0"/>
    <cellStyle name="S0 2" xfId="0"/>
    <cellStyle name="S0 3" xfId="0"/>
    <cellStyle name="S0_6М24" xfId="0"/>
    <cellStyle name="S1" xfId="0"/>
    <cellStyle name="S1 2" xfId="0"/>
    <cellStyle name="S1 3" xfId="0"/>
    <cellStyle name="S1 5" xfId="0"/>
    <cellStyle name="S10" xfId="0"/>
    <cellStyle name="S10 10" xfId="0"/>
    <cellStyle name="S10 2" xfId="0"/>
    <cellStyle name="S10 3" xfId="0"/>
    <cellStyle name="S10_6М24" xfId="0"/>
    <cellStyle name="S11" xfId="0"/>
    <cellStyle name="S11 2" xfId="0"/>
    <cellStyle name="S11 3" xfId="0"/>
    <cellStyle name="S11 5" xfId="0"/>
    <cellStyle name="S11 8" xfId="0"/>
    <cellStyle name="S11_6М24" xfId="0"/>
    <cellStyle name="S12" xfId="0"/>
    <cellStyle name="S12 2" xfId="0"/>
    <cellStyle name="S12 3" xfId="0"/>
    <cellStyle name="S12 7" xfId="0"/>
    <cellStyle name="S12_6М24" xfId="0"/>
    <cellStyle name="S13" xfId="0"/>
    <cellStyle name="S13 11" xfId="0"/>
    <cellStyle name="S13 2" xfId="0"/>
    <cellStyle name="S13 3" xfId="0"/>
    <cellStyle name="S13_6М24" xfId="0"/>
    <cellStyle name="S14" xfId="0"/>
    <cellStyle name="S14 11" xfId="0"/>
    <cellStyle name="S14 2" xfId="0"/>
    <cellStyle name="S14 3" xfId="0"/>
    <cellStyle name="S14_6М24" xfId="0"/>
    <cellStyle name="S15" xfId="0"/>
    <cellStyle name="S15 12" xfId="0"/>
    <cellStyle name="S15 2" xfId="0"/>
    <cellStyle name="S15 3" xfId="0"/>
    <cellStyle name="S15_6М24" xfId="0"/>
    <cellStyle name="S16" xfId="0"/>
    <cellStyle name="S16 10" xfId="0"/>
    <cellStyle name="S16 2" xfId="0"/>
    <cellStyle name="S17" xfId="0"/>
    <cellStyle name="S17 2" xfId="0"/>
    <cellStyle name="S17 9" xfId="0"/>
    <cellStyle name="S18" xfId="0"/>
    <cellStyle name="S18 2" xfId="0"/>
    <cellStyle name="S19" xfId="0"/>
    <cellStyle name="S19 2" xfId="0"/>
    <cellStyle name="S19 3" xfId="0"/>
    <cellStyle name="S1_6М24" xfId="0"/>
    <cellStyle name="S2" xfId="0"/>
    <cellStyle name="S2 2" xfId="0"/>
    <cellStyle name="S2 3" xfId="0"/>
    <cellStyle name="S2 6" xfId="0"/>
    <cellStyle name="S20" xfId="0"/>
    <cellStyle name="S20 2" xfId="0"/>
    <cellStyle name="S20 3" xfId="0"/>
    <cellStyle name="S21" xfId="0"/>
    <cellStyle name="S21 2" xfId="0"/>
    <cellStyle name="S22" xfId="0"/>
    <cellStyle name="S2_6М24" xfId="0"/>
    <cellStyle name="S3" xfId="0"/>
    <cellStyle name="S3 2" xfId="0"/>
    <cellStyle name="S3 3" xfId="0"/>
    <cellStyle name="S3 6" xfId="0"/>
    <cellStyle name="S3_6М24" xfId="0"/>
    <cellStyle name="S4" xfId="0"/>
    <cellStyle name="S4 2" xfId="0"/>
    <cellStyle name="S4 3" xfId="0"/>
    <cellStyle name="S4 6" xfId="0"/>
    <cellStyle name="S4_6М24" xfId="0"/>
    <cellStyle name="S5" xfId="0"/>
    <cellStyle name="S5 2" xfId="0"/>
    <cellStyle name="S5 3" xfId="0"/>
    <cellStyle name="S5 7" xfId="0"/>
    <cellStyle name="S5_6М24" xfId="0"/>
    <cellStyle name="S6" xfId="0"/>
    <cellStyle name="S6 2" xfId="0"/>
    <cellStyle name="S6 3" xfId="0"/>
    <cellStyle name="S6 7" xfId="0"/>
    <cellStyle name="S6_6М24" xfId="0"/>
    <cellStyle name="S7" xfId="0"/>
    <cellStyle name="S7 2" xfId="0"/>
    <cellStyle name="S7 7" xfId="0"/>
    <cellStyle name="S7 9" xfId="0"/>
    <cellStyle name="S7_6М24" xfId="0"/>
    <cellStyle name="S8" xfId="0"/>
    <cellStyle name="S8 2" xfId="0"/>
    <cellStyle name="S8 3" xfId="0"/>
    <cellStyle name="S8 9" xfId="0"/>
    <cellStyle name="S8_6М24" xfId="0"/>
    <cellStyle name="S9" xfId="0"/>
    <cellStyle name="S9 2" xfId="0"/>
    <cellStyle name="S9 3" xfId="0"/>
    <cellStyle name="S9 5" xfId="0"/>
    <cellStyle name="S9_6М24" xfId="0"/>
    <cellStyle name="s_Valuation " xfId="0"/>
    <cellStyle name="SAPBEXaggData" xfId="0"/>
    <cellStyle name="SAPBEXaggDataEmph" xfId="0"/>
    <cellStyle name="SAPBEXaggItem" xfId="0"/>
    <cellStyle name="SAPBEXchaText" xfId="0"/>
    <cellStyle name="SAPBEXexcBad" xfId="0"/>
    <cellStyle name="SAPBEXexcCritical" xfId="0"/>
    <cellStyle name="SAPBEXexcGood" xfId="0"/>
    <cellStyle name="SAPBEXexcVeryBad" xfId="0"/>
    <cellStyle name="SAPBEXfilterDrill" xfId="0"/>
    <cellStyle name="SAPBEXfilterItem" xfId="0"/>
    <cellStyle name="SAPBEXfilterText" xfId="0"/>
    <cellStyle name="SAPBEXformats" xfId="0"/>
    <cellStyle name="SAPBEXheaderData" xfId="0"/>
    <cellStyle name="SAPBEXheaderItem" xfId="0"/>
    <cellStyle name="SAPBEXheaderText" xfId="0"/>
    <cellStyle name="SAPBEXresData" xfId="0"/>
    <cellStyle name="SAPBEXresDataEmph" xfId="0"/>
    <cellStyle name="SAPBEXresItem" xfId="0"/>
    <cellStyle name="SAPBEXstdData" xfId="0"/>
    <cellStyle name="SAPBEXstdDataEmph" xfId="0"/>
    <cellStyle name="SAPBEXstdItem" xfId="0"/>
    <cellStyle name="SAPBEXsubData" xfId="0"/>
    <cellStyle name="SAPBEXsubDataEmph" xfId="0"/>
    <cellStyle name="SAPBEXsubItem" xfId="0"/>
    <cellStyle name="SAPBEXtitle" xfId="0"/>
    <cellStyle name="SAPBEXundefined" xfId="0"/>
    <cellStyle name="ScripFactor" xfId="0"/>
    <cellStyle name="Section SUB-SUBHeading" xfId="0"/>
    <cellStyle name="SectionHeading" xfId="0"/>
    <cellStyle name="Sep. milhar [2]" xfId="0"/>
    <cellStyle name="Separador de m" xfId="0"/>
    <cellStyle name="Separador de milhares [0]_A" xfId="0"/>
    <cellStyle name="Separador de milhares_A" xfId="0"/>
    <cellStyle name="Serguei" xfId="0"/>
    <cellStyle name="Sheet Title" xfId="0"/>
    <cellStyle name="Single decimal" xfId="0"/>
    <cellStyle name="Slash3digits" xfId="0"/>
    <cellStyle name="small" xfId="0"/>
    <cellStyle name="SolidBackgroundStyle" xfId="0"/>
    <cellStyle name="ssp " xfId="0"/>
    <cellStyle name="Standard" xfId="0"/>
    <cellStyle name="Standard1" xfId="0"/>
    <cellStyle name="Stil 1" xfId="0"/>
    <cellStyle name="Strange" xfId="0"/>
    <cellStyle name="Styl 1" xfId="0"/>
    <cellStyle name="STYL1 - Style1" xfId="0"/>
    <cellStyle name="Style 1" xfId="0"/>
    <cellStyle name="Style 1 3" xfId="0"/>
    <cellStyle name="STYLE1 - Style1" xfId="0"/>
    <cellStyle name="Summe" xfId="0"/>
    <cellStyle name="Table Title" xfId="0"/>
    <cellStyle name="Table Units" xfId="0"/>
    <cellStyle name="Table_Header" xfId="0"/>
    <cellStyle name="Test [green]" xfId="0"/>
    <cellStyle name="Text 2" xfId="0"/>
    <cellStyle name="Text 4" xfId="0"/>
    <cellStyle name="textbold" xfId="0"/>
    <cellStyle name="TFCF" xfId="0"/>
    <cellStyle name="Tickmark" xfId="0"/>
    <cellStyle name="Times" xfId="0"/>
    <cellStyle name="Times 12" xfId="0"/>
    <cellStyle name="Title 10" xfId="0"/>
    <cellStyle name="Title 10 2" xfId="0"/>
    <cellStyle name="Title 2" xfId="0"/>
    <cellStyle name="Title 2 2" xfId="0"/>
    <cellStyle name="Title 3" xfId="0"/>
    <cellStyle name="Title 3 2" xfId="0"/>
    <cellStyle name="Title 4" xfId="0"/>
    <cellStyle name="Title 4 2" xfId="0"/>
    <cellStyle name="Title 5" xfId="0"/>
    <cellStyle name="Title 5 2" xfId="0"/>
    <cellStyle name="Title 6" xfId="0"/>
    <cellStyle name="Title 6 2" xfId="0"/>
    <cellStyle name="Title 7" xfId="0"/>
    <cellStyle name="Title 7 2" xfId="0"/>
    <cellStyle name="Title 8" xfId="0"/>
    <cellStyle name="Title 8 2" xfId="0"/>
    <cellStyle name="Title 9" xfId="0"/>
    <cellStyle name="Title 9 2" xfId="0"/>
    <cellStyle name="TITLE2" xfId="0"/>
    <cellStyle name="TITLECENTER" xfId="0"/>
    <cellStyle name="TitleCols_Gen_pC" xfId="0"/>
    <cellStyle name="TitleLines_Gen" xfId="0"/>
    <cellStyle name="Titles" xfId="0"/>
    <cellStyle name="Titulo1" xfId="0"/>
    <cellStyle name="Titulo2" xfId="0"/>
    <cellStyle name="To" xfId="0"/>
    <cellStyle name="Top Title" xfId="0"/>
    <cellStyle name="TopCaption" xfId="0"/>
    <cellStyle name="TopGrey" xfId="0"/>
    <cellStyle name="Toplam" xfId="0"/>
    <cellStyle name="topline" xfId="0"/>
    <cellStyle name="Total 2" xfId="0"/>
    <cellStyle name="Total 3" xfId="0"/>
    <cellStyle name="Total 4" xfId="0"/>
    <cellStyle name="Totals" xfId="0"/>
    <cellStyle name="Troika" xfId="0"/>
    <cellStyle name="TURK-FORMULA CHANGED" xfId="0"/>
    <cellStyle name="Tusenskille_Sweden_Denmark_2008" xfId="0"/>
    <cellStyle name="u" xfId="0"/>
    <cellStyle name="Undefiniert" xfId="0"/>
    <cellStyle name="units" xfId="0"/>
    <cellStyle name="UnProtectedCalc" xfId="0"/>
    <cellStyle name="Upload Only" xfId="0"/>
    <cellStyle name="US CHECK " xfId="0"/>
    <cellStyle name="Uyarı Metni" xfId="0"/>
    <cellStyle name="vaca" xfId="0"/>
    <cellStyle name="Valuta (0)" xfId="0"/>
    <cellStyle name="Vurgu1" xfId="0"/>
    <cellStyle name="Vurgu2" xfId="0"/>
    <cellStyle name="Vurgu3" xfId="0"/>
    <cellStyle name="Vurgu4" xfId="0"/>
    <cellStyle name="Vurgu5" xfId="0"/>
    <cellStyle name="Vurgu6" xfId="0"/>
    <cellStyle name="V¡rgula" xfId="0"/>
    <cellStyle name="V¡rgula0" xfId="0"/>
    <cellStyle name="Vírgula" xfId="0"/>
    <cellStyle name="Wahrung [0]_Bilanz" xfId="0"/>
    <cellStyle name="Wahrung_Bilanz" xfId="0"/>
    <cellStyle name="Walutowy [0]_1" xfId="0"/>
    <cellStyle name="Walutowy_1" xfId="0"/>
    <cellStyle name="Warning Text 10" xfId="0"/>
    <cellStyle name="Warning Text 10 2" xfId="0"/>
    <cellStyle name="Warning Text 2" xfId="0"/>
    <cellStyle name="Warning Text 2 2" xfId="0"/>
    <cellStyle name="Warning Text 3" xfId="0"/>
    <cellStyle name="Warning Text 3 2" xfId="0"/>
    <cellStyle name="Warning Text 4" xfId="0"/>
    <cellStyle name="Warning Text 4 2" xfId="0"/>
    <cellStyle name="Warning Text 5" xfId="0"/>
    <cellStyle name="Warning Text 5 2" xfId="0"/>
    <cellStyle name="Warning Text 6" xfId="0"/>
    <cellStyle name="Warning Text 6 2" xfId="0"/>
    <cellStyle name="Warning Text 7" xfId="0"/>
    <cellStyle name="Warning Text 7 2" xfId="0"/>
    <cellStyle name="Warning Text 8" xfId="0"/>
    <cellStyle name="Warning Text 8 2" xfId="0"/>
    <cellStyle name="Warning Text 9" xfId="0"/>
    <cellStyle name="Warning Text 9 2" xfId="0"/>
    <cellStyle name="WebAnchor1" xfId="0"/>
    <cellStyle name="WebAnchor2" xfId="0"/>
    <cellStyle name="WebAnchor3" xfId="0"/>
    <cellStyle name="WebAnchor4" xfId="0"/>
    <cellStyle name="WebAnchor5" xfId="0"/>
    <cellStyle name="WebAnchor6" xfId="0"/>
    <cellStyle name="WebAnchor7" xfId="0"/>
    <cellStyle name="Webexclude" xfId="0"/>
    <cellStyle name="WebFN" xfId="0"/>
    <cellStyle name="WebFN1" xfId="0"/>
    <cellStyle name="WebFN2" xfId="0"/>
    <cellStyle name="WebFN3" xfId="0"/>
    <cellStyle name="WebFN4" xfId="0"/>
    <cellStyle name="WebHR" xfId="0"/>
    <cellStyle name="WebIndent1" xfId="0"/>
    <cellStyle name="WebIndent1wFN3" xfId="0"/>
    <cellStyle name="WebIndent2" xfId="0"/>
    <cellStyle name="WebNoBR" xfId="0"/>
    <cellStyle name="White" xfId="0"/>
    <cellStyle name="WIP" xfId="0"/>
    <cellStyle name="WrappedBold" xfId="0"/>
    <cellStyle name="Währung [0]_laroux" xfId="0"/>
    <cellStyle name="Währung_laroux" xfId="0"/>
    <cellStyle name="XLConnect.Boolean" xfId="0"/>
    <cellStyle name="XLConnect.DateTime" xfId="0"/>
    <cellStyle name="XLConnect.Header" xfId="0"/>
    <cellStyle name="XLConnect.Numeric" xfId="0"/>
    <cellStyle name="XLConnect.String" xfId="0"/>
    <cellStyle name="Year" xfId="0"/>
    <cellStyle name="Zero" xfId="0"/>
    <cellStyle name="Záhlaví 1" xfId="0"/>
    <cellStyle name="Záhlaví 2" xfId="0"/>
    <cellStyle name="_Notes template-29.04. - last " xfId="0"/>
    <cellStyle name="_Регистр № 4 ОС " xfId="0"/>
    <cellStyle name="_Notes template-29.04. - last " xfId="0"/>
    <cellStyle name="_Регистр № 4 ОС " xfId="0"/>
    <cellStyle name="_Notes template-29.04. - last " xfId="0"/>
    <cellStyle name="_Регистр № 4 ОС " xfId="0"/>
    <cellStyle name="_Notes template-29.04. - last " xfId="0"/>
    <cellStyle name="_Регистр № 4 ОС " xfId="0"/>
    <cellStyle name="Ãèïåðññûëêà" xfId="0"/>
    <cellStyle name="Ãèïåðññûëêà 2" xfId="0"/>
    <cellStyle name="Årstal" xfId="0"/>
    <cellStyle name="Çıkış" xfId="0"/>
    <cellStyle name="Îáû÷íûé_23_1 " xfId="0"/>
    <cellStyle name="Îáû÷íûé_STRDbudget Last Est" xfId="0"/>
    <cellStyle name="Îáű÷íűé_ÂŰŐÎÄ" xfId="0"/>
    <cellStyle name="Îòêðûâàâøàÿñÿ ãèïåðññûëêà" xfId="0"/>
    <cellStyle name="Îòêðûâàâøàÿñÿ ãèïåðññûëêà 2" xfId="0"/>
    <cellStyle name="Ôèíàíñîâûé_Tranche" xfId="0"/>
    <cellStyle name="í â› [0.00]_Sheet1" xfId="0"/>
    <cellStyle name="İyi" xfId="0"/>
    <cellStyle name="İşaretli Hücre" xfId="0"/>
    <cellStyle name="Œ…‹æØ‚è [0.00]_GE 3 MINIMUM" xfId="0"/>
    <cellStyle name="Œ…‹æØ‚è_GE 3 MINIMUM" xfId="0"/>
    <cellStyle name="Акцент1 2" xfId="0"/>
    <cellStyle name="Акцент1 2 2" xfId="0"/>
    <cellStyle name="Акцент1 3" xfId="0"/>
    <cellStyle name="Акцент1 4" xfId="0"/>
    <cellStyle name="Акцент1 5" xfId="0"/>
    <cellStyle name="Акцент2 2" xfId="0"/>
    <cellStyle name="Акцент2 2 2" xfId="0"/>
    <cellStyle name="Акцент2 3" xfId="0"/>
    <cellStyle name="Акцент2 4" xfId="0"/>
    <cellStyle name="Акцент2 5" xfId="0"/>
    <cellStyle name="Акцент3 2" xfId="0"/>
    <cellStyle name="Акцент3 2 2" xfId="0"/>
    <cellStyle name="Акцент3 3" xfId="0"/>
    <cellStyle name="Акцент3 4" xfId="0"/>
    <cellStyle name="Акцент3 5" xfId="0"/>
    <cellStyle name="Акцент4 2" xfId="0"/>
    <cellStyle name="Акцент4 2 2" xfId="0"/>
    <cellStyle name="Акцент4 3" xfId="0"/>
    <cellStyle name="Акцент4 4" xfId="0"/>
    <cellStyle name="Акцент4 5" xfId="0"/>
    <cellStyle name="Акцент5 2" xfId="0"/>
    <cellStyle name="Акцент5 2 2" xfId="0"/>
    <cellStyle name="Акцент5 3" xfId="0"/>
    <cellStyle name="Акцент5 4" xfId="0"/>
    <cellStyle name="Акцент5 5" xfId="0"/>
    <cellStyle name="Акцент6 2" xfId="0"/>
    <cellStyle name="Акцент6 2 2" xfId="0"/>
    <cellStyle name="Акцент6 3" xfId="0"/>
    <cellStyle name="Акцент6 4" xfId="0"/>
    <cellStyle name="Акцент6 5" xfId="0"/>
    <cellStyle name="Акцентування1" xfId="0"/>
    <cellStyle name="Акцентування1 2" xfId="0"/>
    <cellStyle name="Акцентування2" xfId="0"/>
    <cellStyle name="Акцентування2 2" xfId="0"/>
    <cellStyle name="Акцентування3" xfId="0"/>
    <cellStyle name="Акцентування3 2" xfId="0"/>
    <cellStyle name="Акцентування4" xfId="0"/>
    <cellStyle name="Акцентування4 2" xfId="0"/>
    <cellStyle name="Акцентування5" xfId="0"/>
    <cellStyle name="Акцентування5 2" xfId="0"/>
    <cellStyle name="Акцентування6" xfId="0"/>
    <cellStyle name="Акцентування6 2" xfId="0"/>
    <cellStyle name="Ввод  2" xfId="0"/>
    <cellStyle name="Ввод  2 2" xfId="0"/>
    <cellStyle name="Ввод  2 3" xfId="0"/>
    <cellStyle name="Ввод  3" xfId="0"/>
    <cellStyle name="Ввод  4" xfId="0"/>
    <cellStyle name="Ввод  5" xfId="0"/>
    <cellStyle name="Ввод  6" xfId="0"/>
    <cellStyle name="Ввід" xfId="0"/>
    <cellStyle name="Ввід 2" xfId="0"/>
    <cellStyle name="Верт. заголовок" xfId="0"/>
    <cellStyle name="Вес_продукта" xfId="0"/>
    <cellStyle name="Вывод 2" xfId="0"/>
    <cellStyle name="Вывод 2 2" xfId="0"/>
    <cellStyle name="Вывод 3" xfId="0"/>
    <cellStyle name="Вывод 4" xfId="0"/>
    <cellStyle name="Вывод 5" xfId="0"/>
    <cellStyle name="Вычисление 2" xfId="0"/>
    <cellStyle name="Вычисление 2 2" xfId="0"/>
    <cellStyle name="Вычисление 3" xfId="0"/>
    <cellStyle name="Вычисление 4" xfId="0"/>
    <cellStyle name="Вычисление 5" xfId="0"/>
    <cellStyle name="Гиперссылка 2" xfId="0"/>
    <cellStyle name="Гиперссылка 2 2" xfId="0"/>
    <cellStyle name="Гиперссылка 3" xfId="0"/>
    <cellStyle name="Гиперссылка 4" xfId="0"/>
    <cellStyle name="Группа" xfId="0"/>
    <cellStyle name="Группа 0" xfId="0"/>
    <cellStyle name="Группа 1" xfId="0"/>
    <cellStyle name="Группа 2" xfId="0"/>
    <cellStyle name="Группа 3" xfId="0"/>
    <cellStyle name="Группа 4" xfId="0"/>
    <cellStyle name="Группа_~2290763" xfId="0"/>
    <cellStyle name="ДАТА 2" xfId="0"/>
    <cellStyle name="Дата" xfId="0"/>
    <cellStyle name="Денджный_CPI (2)" xfId="0"/>
    <cellStyle name="Денежный 2" xfId="0"/>
    <cellStyle name="Добре" xfId="0"/>
    <cellStyle name="Добре 2" xfId="0"/>
    <cellStyle name="ЗАГОЛОВОК1" xfId="0"/>
    <cellStyle name="ЗАГОЛОВОК1 2" xfId="0"/>
    <cellStyle name="ЗАГОЛОВОК2" xfId="0"/>
    <cellStyle name="ЗАГОЛОВОК2 2" xfId="0"/>
    <cellStyle name="Заголовки до таблиць в бюлетень" xfId="0"/>
    <cellStyle name="Заголовок 1 2" xfId="0"/>
    <cellStyle name="Заголовок 1 2 2" xfId="0"/>
    <cellStyle name="Заголовок 1 3" xfId="0"/>
    <cellStyle name="Заголовок 1 4" xfId="0"/>
    <cellStyle name="Заголовок 1 5" xfId="0"/>
    <cellStyle name="Заголовок 2 2" xfId="0"/>
    <cellStyle name="Заголовок 2 2 2" xfId="0"/>
    <cellStyle name="Заголовок 2 3" xfId="0"/>
    <cellStyle name="Заголовок 2 4" xfId="0"/>
    <cellStyle name="Заголовок 2 5" xfId="0"/>
    <cellStyle name="Заголовок 3 2" xfId="0"/>
    <cellStyle name="Заголовок 3 2 2" xfId="0"/>
    <cellStyle name="Заголовок 3 3" xfId="0"/>
    <cellStyle name="Заголовок 3 4" xfId="0"/>
    <cellStyle name="Заголовок 3 5" xfId="0"/>
    <cellStyle name="Заголовок 4 2" xfId="0"/>
    <cellStyle name="Заголовок 4 2 2" xfId="0"/>
    <cellStyle name="Заголовок 4 3" xfId="0"/>
    <cellStyle name="Заголовок 4 4" xfId="0"/>
    <cellStyle name="Заголовок 4 5" xfId="0"/>
    <cellStyle name="Зв'язана клітинка" xfId="0"/>
    <cellStyle name="Зв'язана клітинка 2" xfId="0"/>
    <cellStyle name="Звичайний 2" xfId="0"/>
    <cellStyle name="ИТОГОВЫЙ" xfId="0"/>
    <cellStyle name="ИТОГОВЫЙ 2" xfId="0"/>
    <cellStyle name="Итог 2" xfId="0"/>
    <cellStyle name="Итог 2 2" xfId="0"/>
    <cellStyle name="Итог 3" xfId="0"/>
    <cellStyle name="Итог 4" xfId="0"/>
    <cellStyle name="Итог 5" xfId="0"/>
    <cellStyle name="Итого" xfId="0"/>
    <cellStyle name="Контрольна клітинка" xfId="0"/>
    <cellStyle name="Контрольна клітинка 2" xfId="0"/>
    <cellStyle name="Контрольная ячейка 2" xfId="0"/>
    <cellStyle name="Контрольная ячейка 2 2" xfId="0"/>
    <cellStyle name="Контрольная ячейка 3" xfId="0"/>
    <cellStyle name="Контрольная ячейка 4" xfId="0"/>
    <cellStyle name="Контрольная ячейка 5" xfId="0"/>
    <cellStyle name="Месяцев" xfId="0"/>
    <cellStyle name="Миллион человек" xfId="0"/>
    <cellStyle name="Назва" xfId="0"/>
    <cellStyle name="Назва 2" xfId="0"/>
    <cellStyle name="Название 2" xfId="0"/>
    <cellStyle name="Название 2 2" xfId="0"/>
    <cellStyle name="Название 3" xfId="0"/>
    <cellStyle name="Название 4" xfId="0"/>
    <cellStyle name="Название 5" xfId="0"/>
    <cellStyle name="Невидимый" xfId="0"/>
    <cellStyle name="Нейтральный 2" xfId="0"/>
    <cellStyle name="Нейтральный 2 2" xfId="0"/>
    <cellStyle name="Нейтральный 3" xfId="0"/>
    <cellStyle name="Нейтральный 4" xfId="0"/>
    <cellStyle name="Нейтральный 5" xfId="0"/>
    <cellStyle name="Низ1" xfId="0"/>
    <cellStyle name="Низ2" xfId="0"/>
    <cellStyle name="Обчислення" xfId="0"/>
    <cellStyle name="Обчислення 2" xfId="0"/>
    <cellStyle name="Обычный 10" xfId="0"/>
    <cellStyle name="Обычный 10 10" xfId="0"/>
    <cellStyle name="Обычный 10 10 2" xfId="0"/>
    <cellStyle name="Обычный 10 11" xfId="0"/>
    <cellStyle name="Обычный 10 12" xfId="0"/>
    <cellStyle name="Обычный 10 2" xfId="0"/>
    <cellStyle name="Обычный 10 2 10" xfId="0"/>
    <cellStyle name="Обычный 10 2 11" xfId="0"/>
    <cellStyle name="Обычный 10 2 2" xfId="0"/>
    <cellStyle name="Обычный 10 2 2 2" xfId="0"/>
    <cellStyle name="Обычный 10 2 2 2 2" xfId="0"/>
    <cellStyle name="Обычный 10 2 2 2 2 2" xfId="0"/>
    <cellStyle name="Обычный 10 2 2 2 2 2 2" xfId="0"/>
    <cellStyle name="Обычный 10 2 2 2 2 2 2 2" xfId="0"/>
    <cellStyle name="Обычный 10 2 2 2 2 2 2 2 2" xfId="0"/>
    <cellStyle name="Обычный 10 2 2 2 2 2 2 2 2 2" xfId="0"/>
    <cellStyle name="Обычный 10 2 2 2 2 2 2 2 2 2 2" xfId="0"/>
    <cellStyle name="Обычный 10 2 2 2 2 2 2 2 2 3" xfId="0"/>
    <cellStyle name="Обычный 10 2 2 2 2 2 2 2 3" xfId="0"/>
    <cellStyle name="Обычный 10 2 2 2 2 2 2 2 3 2" xfId="0"/>
    <cellStyle name="Обычный 10 2 2 2 2 2 2 2 4" xfId="0"/>
    <cellStyle name="Обычный 10 2 2 2 2 2 2 3" xfId="0"/>
    <cellStyle name="Обычный 10 2 2 2 2 2 2 3 2" xfId="0"/>
    <cellStyle name="Обычный 10 2 2 2 2 2 2 3 2 2" xfId="0"/>
    <cellStyle name="Обычный 10 2 2 2 2 2 2 3 3" xfId="0"/>
    <cellStyle name="Обычный 10 2 2 2 2 2 2 4" xfId="0"/>
    <cellStyle name="Обычный 10 2 2 2 2 2 2 4 2" xfId="0"/>
    <cellStyle name="Обычный 10 2 2 2 2 2 2 5" xfId="0"/>
    <cellStyle name="Обычный 10 2 2 2 2 2 3" xfId="0"/>
    <cellStyle name="Обычный 10 2 2 2 2 2 3 2" xfId="0"/>
    <cellStyle name="Обычный 10 2 2 2 2 2 3 2 2" xfId="0"/>
    <cellStyle name="Обычный 10 2 2 2 2 2 3 2 2 2" xfId="0"/>
    <cellStyle name="Обычный 10 2 2 2 2 2 3 2 3" xfId="0"/>
    <cellStyle name="Обычный 10 2 2 2 2 2 3 3" xfId="0"/>
    <cellStyle name="Обычный 10 2 2 2 2 2 3 3 2" xfId="0"/>
    <cellStyle name="Обычный 10 2 2 2 2 2 3 4" xfId="0"/>
    <cellStyle name="Обычный 10 2 2 2 2 2 4" xfId="0"/>
    <cellStyle name="Обычный 10 2 2 2 2 2 4 2" xfId="0"/>
    <cellStyle name="Обычный 10 2 2 2 2 2 4 2 2" xfId="0"/>
    <cellStyle name="Обычный 10 2 2 2 2 2 4 3" xfId="0"/>
    <cellStyle name="Обычный 10 2 2 2 2 2 5" xfId="0"/>
    <cellStyle name="Обычный 10 2 2 2 2 2 5 2" xfId="0"/>
    <cellStyle name="Обычный 10 2 2 2 2 2 6" xfId="0"/>
    <cellStyle name="Обычный 10 2 2 2 2 3" xfId="0"/>
    <cellStyle name="Обычный 10 2 2 2 2 3 2" xfId="0"/>
    <cellStyle name="Обычный 10 2 2 2 2 3 2 2" xfId="0"/>
    <cellStyle name="Обычный 10 2 2 2 2 3 2 2 2" xfId="0"/>
    <cellStyle name="Обычный 10 2 2 2 2 3 2 2 2 2" xfId="0"/>
    <cellStyle name="Обычный 10 2 2 2 2 3 2 2 3" xfId="0"/>
    <cellStyle name="Обычный 10 2 2 2 2 3 2 3" xfId="0"/>
    <cellStyle name="Обычный 10 2 2 2 2 3 2 3 2" xfId="0"/>
    <cellStyle name="Обычный 10 2 2 2 2 3 2 4" xfId="0"/>
    <cellStyle name="Обычный 10 2 2 2 2 3 3" xfId="0"/>
    <cellStyle name="Обычный 10 2 2 2 2 3 3 2" xfId="0"/>
    <cellStyle name="Обычный 10 2 2 2 2 3 3 2 2" xfId="0"/>
    <cellStyle name="Обычный 10 2 2 2 2 3 3 3" xfId="0"/>
    <cellStyle name="Обычный 10 2 2 2 2 3 4" xfId="0"/>
    <cellStyle name="Обычный 10 2 2 2 2 3 4 2" xfId="0"/>
    <cellStyle name="Обычный 10 2 2 2 2 3 5" xfId="0"/>
    <cellStyle name="Обычный 10 2 2 2 2 4" xfId="0"/>
    <cellStyle name="Обычный 10 2 2 2 2 4 2" xfId="0"/>
    <cellStyle name="Обычный 10 2 2 2 2 4 2 2" xfId="0"/>
    <cellStyle name="Обычный 10 2 2 2 2 4 2 2 2" xfId="0"/>
    <cellStyle name="Обычный 10 2 2 2 2 4 2 3" xfId="0"/>
    <cellStyle name="Обычный 10 2 2 2 2 4 3" xfId="0"/>
    <cellStyle name="Обычный 10 2 2 2 2 4 3 2" xfId="0"/>
    <cellStyle name="Обычный 10 2 2 2 2 4 4" xfId="0"/>
    <cellStyle name="Обычный 10 2 2 2 2 5" xfId="0"/>
    <cellStyle name="Обычный 10 2 2 2 2 5 2" xfId="0"/>
    <cellStyle name="Обычный 10 2 2 2 2 5 2 2" xfId="0"/>
    <cellStyle name="Обычный 10 2 2 2 2 5 3" xfId="0"/>
    <cellStyle name="Обычный 10 2 2 2 2 6" xfId="0"/>
    <cellStyle name="Обычный 10 2 2 2 2 6 2" xfId="0"/>
    <cellStyle name="Обычный 10 2 2 2 2 7" xfId="0"/>
    <cellStyle name="Обычный 10 2 2 2 3" xfId="0"/>
    <cellStyle name="Обычный 10 2 2 2 3 2" xfId="0"/>
    <cellStyle name="Обычный 10 2 2 2 3 2 2" xfId="0"/>
    <cellStyle name="Обычный 10 2 2 2 3 2 2 2" xfId="0"/>
    <cellStyle name="Обычный 10 2 2 2 3 2 2 2 2" xfId="0"/>
    <cellStyle name="Обычный 10 2 2 2 3 2 2 2 2 2" xfId="0"/>
    <cellStyle name="Обычный 10 2 2 2 3 2 2 2 3" xfId="0"/>
    <cellStyle name="Обычный 10 2 2 2 3 2 2 3" xfId="0"/>
    <cellStyle name="Обычный 10 2 2 2 3 2 2 3 2" xfId="0"/>
    <cellStyle name="Обычный 10 2 2 2 3 2 2 4" xfId="0"/>
    <cellStyle name="Обычный 10 2 2 2 3 2 3" xfId="0"/>
    <cellStyle name="Обычный 10 2 2 2 3 2 3 2" xfId="0"/>
    <cellStyle name="Обычный 10 2 2 2 3 2 3 2 2" xfId="0"/>
    <cellStyle name="Обычный 10 2 2 2 3 2 3 3" xfId="0"/>
    <cellStyle name="Обычный 10 2 2 2 3 2 4" xfId="0"/>
    <cellStyle name="Обычный 10 2 2 2 3 2 4 2" xfId="0"/>
    <cellStyle name="Обычный 10 2 2 2 3 2 5" xfId="0"/>
    <cellStyle name="Обычный 10 2 2 2 3 3" xfId="0"/>
    <cellStyle name="Обычный 10 2 2 2 3 3 2" xfId="0"/>
    <cellStyle name="Обычный 10 2 2 2 3 3 2 2" xfId="0"/>
    <cellStyle name="Обычный 10 2 2 2 3 3 2 2 2" xfId="0"/>
    <cellStyle name="Обычный 10 2 2 2 3 3 2 3" xfId="0"/>
    <cellStyle name="Обычный 10 2 2 2 3 3 3" xfId="0"/>
    <cellStyle name="Обычный 10 2 2 2 3 3 3 2" xfId="0"/>
    <cellStyle name="Обычный 10 2 2 2 3 3 4" xfId="0"/>
    <cellStyle name="Обычный 10 2 2 2 3 4" xfId="0"/>
    <cellStyle name="Обычный 10 2 2 2 3 4 2" xfId="0"/>
    <cellStyle name="Обычный 10 2 2 2 3 4 2 2" xfId="0"/>
    <cellStyle name="Обычный 10 2 2 2 3 4 3" xfId="0"/>
    <cellStyle name="Обычный 10 2 2 2 3 5" xfId="0"/>
    <cellStyle name="Обычный 10 2 2 2 3 5 2" xfId="0"/>
    <cellStyle name="Обычный 10 2 2 2 3 6" xfId="0"/>
    <cellStyle name="Обычный 10 2 2 2 4" xfId="0"/>
    <cellStyle name="Обычный 10 2 2 2 4 2" xfId="0"/>
    <cellStyle name="Обычный 10 2 2 2 4 2 2" xfId="0"/>
    <cellStyle name="Обычный 10 2 2 2 4 2 2 2" xfId="0"/>
    <cellStyle name="Обычный 10 2 2 2 4 2 2 2 2" xfId="0"/>
    <cellStyle name="Обычный 10 2 2 2 4 2 2 3" xfId="0"/>
    <cellStyle name="Обычный 10 2 2 2 4 2 3" xfId="0"/>
    <cellStyle name="Обычный 10 2 2 2 4 2 3 2" xfId="0"/>
    <cellStyle name="Обычный 10 2 2 2 4 2 4" xfId="0"/>
    <cellStyle name="Обычный 10 2 2 2 4 3" xfId="0"/>
    <cellStyle name="Обычный 10 2 2 2 4 3 2" xfId="0"/>
    <cellStyle name="Обычный 10 2 2 2 4 3 2 2" xfId="0"/>
    <cellStyle name="Обычный 10 2 2 2 4 3 3" xfId="0"/>
    <cellStyle name="Обычный 10 2 2 2 4 4" xfId="0"/>
    <cellStyle name="Обычный 10 2 2 2 4 4 2" xfId="0"/>
    <cellStyle name="Обычный 10 2 2 2 4 5" xfId="0"/>
    <cellStyle name="Обычный 10 2 2 2 5" xfId="0"/>
    <cellStyle name="Обычный 10 2 2 2 5 2" xfId="0"/>
    <cellStyle name="Обычный 10 2 2 2 5 2 2" xfId="0"/>
    <cellStyle name="Обычный 10 2 2 2 5 2 2 2" xfId="0"/>
    <cellStyle name="Обычный 10 2 2 2 5 2 3" xfId="0"/>
    <cellStyle name="Обычный 10 2 2 2 5 3" xfId="0"/>
    <cellStyle name="Обычный 10 2 2 2 5 3 2" xfId="0"/>
    <cellStyle name="Обычный 10 2 2 2 5 4" xfId="0"/>
    <cellStyle name="Обычный 10 2 2 2 6" xfId="0"/>
    <cellStyle name="Обычный 10 2 2 2 6 2" xfId="0"/>
    <cellStyle name="Обычный 10 2 2 2 6 2 2" xfId="0"/>
    <cellStyle name="Обычный 10 2 2 2 6 3" xfId="0"/>
    <cellStyle name="Обычный 10 2 2 2 7" xfId="0"/>
    <cellStyle name="Обычный 10 2 2 2 7 2" xfId="0"/>
    <cellStyle name="Обычный 10 2 2 2 8" xfId="0"/>
    <cellStyle name="Обычный 10 2 2 3" xfId="0"/>
    <cellStyle name="Обычный 10 2 2 3 2" xfId="0"/>
    <cellStyle name="Обычный 10 2 2 3 2 2" xfId="0"/>
    <cellStyle name="Обычный 10 2 2 3 2 2 2" xfId="0"/>
    <cellStyle name="Обычный 10 2 2 3 2 2 2 2" xfId="0"/>
    <cellStyle name="Обычный 10 2 2 3 2 2 2 2 2" xfId="0"/>
    <cellStyle name="Обычный 10 2 2 3 2 2 2 2 2 2" xfId="0"/>
    <cellStyle name="Обычный 10 2 2 3 2 2 2 2 3" xfId="0"/>
    <cellStyle name="Обычный 10 2 2 3 2 2 2 3" xfId="0"/>
    <cellStyle name="Обычный 10 2 2 3 2 2 2 3 2" xfId="0"/>
    <cellStyle name="Обычный 10 2 2 3 2 2 2 4" xfId="0"/>
    <cellStyle name="Обычный 10 2 2 3 2 2 3" xfId="0"/>
    <cellStyle name="Обычный 10 2 2 3 2 2 3 2" xfId="0"/>
    <cellStyle name="Обычный 10 2 2 3 2 2 3 2 2" xfId="0"/>
    <cellStyle name="Обычный 10 2 2 3 2 2 3 3" xfId="0"/>
    <cellStyle name="Обычный 10 2 2 3 2 2 4" xfId="0"/>
    <cellStyle name="Обычный 10 2 2 3 2 2 4 2" xfId="0"/>
    <cellStyle name="Обычный 10 2 2 3 2 2 5" xfId="0"/>
    <cellStyle name="Обычный 10 2 2 3 2 3" xfId="0"/>
    <cellStyle name="Обычный 10 2 2 3 2 3 2" xfId="0"/>
    <cellStyle name="Обычный 10 2 2 3 2 3 2 2" xfId="0"/>
    <cellStyle name="Обычный 10 2 2 3 2 3 2 2 2" xfId="0"/>
    <cellStyle name="Обычный 10 2 2 3 2 3 2 3" xfId="0"/>
    <cellStyle name="Обычный 10 2 2 3 2 3 3" xfId="0"/>
    <cellStyle name="Обычный 10 2 2 3 2 3 3 2" xfId="0"/>
    <cellStyle name="Обычный 10 2 2 3 2 3 4" xfId="0"/>
    <cellStyle name="Обычный 10 2 2 3 2 4" xfId="0"/>
    <cellStyle name="Обычный 10 2 2 3 2 4 2" xfId="0"/>
    <cellStyle name="Обычный 10 2 2 3 2 4 2 2" xfId="0"/>
    <cellStyle name="Обычный 10 2 2 3 2 4 3" xfId="0"/>
    <cellStyle name="Обычный 10 2 2 3 2 5" xfId="0"/>
    <cellStyle name="Обычный 10 2 2 3 2 5 2" xfId="0"/>
    <cellStyle name="Обычный 10 2 2 3 2 6" xfId="0"/>
    <cellStyle name="Обычный 10 2 2 3 3" xfId="0"/>
    <cellStyle name="Обычный 10 2 2 3 3 2" xfId="0"/>
    <cellStyle name="Обычный 10 2 2 3 3 2 2" xfId="0"/>
    <cellStyle name="Обычный 10 2 2 3 3 2 2 2" xfId="0"/>
    <cellStyle name="Обычный 10 2 2 3 3 2 2 2 2" xfId="0"/>
    <cellStyle name="Обычный 10 2 2 3 3 2 2 3" xfId="0"/>
    <cellStyle name="Обычный 10 2 2 3 3 2 3" xfId="0"/>
    <cellStyle name="Обычный 10 2 2 3 3 2 3 2" xfId="0"/>
    <cellStyle name="Обычный 10 2 2 3 3 2 4" xfId="0"/>
    <cellStyle name="Обычный 10 2 2 3 3 3" xfId="0"/>
    <cellStyle name="Обычный 10 2 2 3 3 3 2" xfId="0"/>
    <cellStyle name="Обычный 10 2 2 3 3 3 2 2" xfId="0"/>
    <cellStyle name="Обычный 10 2 2 3 3 3 3" xfId="0"/>
    <cellStyle name="Обычный 10 2 2 3 3 4" xfId="0"/>
    <cellStyle name="Обычный 10 2 2 3 3 4 2" xfId="0"/>
    <cellStyle name="Обычный 10 2 2 3 3 5" xfId="0"/>
    <cellStyle name="Обычный 10 2 2 3 4" xfId="0"/>
    <cellStyle name="Обычный 10 2 2 3 4 2" xfId="0"/>
    <cellStyle name="Обычный 10 2 2 3 4 2 2" xfId="0"/>
    <cellStyle name="Обычный 10 2 2 3 4 2 2 2" xfId="0"/>
    <cellStyle name="Обычный 10 2 2 3 4 2 3" xfId="0"/>
    <cellStyle name="Обычный 10 2 2 3 4 3" xfId="0"/>
    <cellStyle name="Обычный 10 2 2 3 4 3 2" xfId="0"/>
    <cellStyle name="Обычный 10 2 2 3 4 4" xfId="0"/>
    <cellStyle name="Обычный 10 2 2 3 5" xfId="0"/>
    <cellStyle name="Обычный 10 2 2 3 5 2" xfId="0"/>
    <cellStyle name="Обычный 10 2 2 3 5 2 2" xfId="0"/>
    <cellStyle name="Обычный 10 2 2 3 5 3" xfId="0"/>
    <cellStyle name="Обычный 10 2 2 3 6" xfId="0"/>
    <cellStyle name="Обычный 10 2 2 3 6 2" xfId="0"/>
    <cellStyle name="Обычный 10 2 2 3 7" xfId="0"/>
    <cellStyle name="Обычный 10 2 2 4" xfId="0"/>
    <cellStyle name="Обычный 10 2 2 4 2" xfId="0"/>
    <cellStyle name="Обычный 10 2 2 4 2 2" xfId="0"/>
    <cellStyle name="Обычный 10 2 2 4 2 2 2" xfId="0"/>
    <cellStyle name="Обычный 10 2 2 4 2 2 2 2" xfId="0"/>
    <cellStyle name="Обычный 10 2 2 4 2 2 2 2 2" xfId="0"/>
    <cellStyle name="Обычный 10 2 2 4 2 2 2 3" xfId="0"/>
    <cellStyle name="Обычный 10 2 2 4 2 2 3" xfId="0"/>
    <cellStyle name="Обычный 10 2 2 4 2 2 3 2" xfId="0"/>
    <cellStyle name="Обычный 10 2 2 4 2 2 4" xfId="0"/>
    <cellStyle name="Обычный 10 2 2 4 2 3" xfId="0"/>
    <cellStyle name="Обычный 10 2 2 4 2 3 2" xfId="0"/>
    <cellStyle name="Обычный 10 2 2 4 2 3 2 2" xfId="0"/>
    <cellStyle name="Обычный 10 2 2 4 2 3 3" xfId="0"/>
    <cellStyle name="Обычный 10 2 2 4 2 4" xfId="0"/>
    <cellStyle name="Обычный 10 2 2 4 2 4 2" xfId="0"/>
    <cellStyle name="Обычный 10 2 2 4 2 5" xfId="0"/>
    <cellStyle name="Обычный 10 2 2 4 3" xfId="0"/>
    <cellStyle name="Обычный 10 2 2 4 3 2" xfId="0"/>
    <cellStyle name="Обычный 10 2 2 4 3 2 2" xfId="0"/>
    <cellStyle name="Обычный 10 2 2 4 3 2 2 2" xfId="0"/>
    <cellStyle name="Обычный 10 2 2 4 3 2 3" xfId="0"/>
    <cellStyle name="Обычный 10 2 2 4 3 3" xfId="0"/>
    <cellStyle name="Обычный 10 2 2 4 3 3 2" xfId="0"/>
    <cellStyle name="Обычный 10 2 2 4 3 4" xfId="0"/>
    <cellStyle name="Обычный 10 2 2 4 4" xfId="0"/>
    <cellStyle name="Обычный 10 2 2 4 4 2" xfId="0"/>
    <cellStyle name="Обычный 10 2 2 4 4 2 2" xfId="0"/>
    <cellStyle name="Обычный 10 2 2 4 4 3" xfId="0"/>
    <cellStyle name="Обычный 10 2 2 4 5" xfId="0"/>
    <cellStyle name="Обычный 10 2 2 4 5 2" xfId="0"/>
    <cellStyle name="Обычный 10 2 2 4 6" xfId="0"/>
    <cellStyle name="Обычный 10 2 2 5" xfId="0"/>
    <cellStyle name="Обычный 10 2 2 5 2" xfId="0"/>
    <cellStyle name="Обычный 10 2 2 5 2 2" xfId="0"/>
    <cellStyle name="Обычный 10 2 2 5 2 2 2" xfId="0"/>
    <cellStyle name="Обычный 10 2 2 5 2 2 2 2" xfId="0"/>
    <cellStyle name="Обычный 10 2 2 5 2 2 3" xfId="0"/>
    <cellStyle name="Обычный 10 2 2 5 2 3" xfId="0"/>
    <cellStyle name="Обычный 10 2 2 5 2 3 2" xfId="0"/>
    <cellStyle name="Обычный 10 2 2 5 2 4" xfId="0"/>
    <cellStyle name="Обычный 10 2 2 5 3" xfId="0"/>
    <cellStyle name="Обычный 10 2 2 5 3 2" xfId="0"/>
    <cellStyle name="Обычный 10 2 2 5 3 2 2" xfId="0"/>
    <cellStyle name="Обычный 10 2 2 5 3 3" xfId="0"/>
    <cellStyle name="Обычный 10 2 2 5 4" xfId="0"/>
    <cellStyle name="Обычный 10 2 2 5 4 2" xfId="0"/>
    <cellStyle name="Обычный 10 2 2 5 5" xfId="0"/>
    <cellStyle name="Обычный 10 2 2 6" xfId="0"/>
    <cellStyle name="Обычный 10 2 2 6 2" xfId="0"/>
    <cellStyle name="Обычный 10 2 2 6 2 2" xfId="0"/>
    <cellStyle name="Обычный 10 2 2 6 2 2 2" xfId="0"/>
    <cellStyle name="Обычный 10 2 2 6 2 3" xfId="0"/>
    <cellStyle name="Обычный 10 2 2 6 3" xfId="0"/>
    <cellStyle name="Обычный 10 2 2 6 3 2" xfId="0"/>
    <cellStyle name="Обычный 10 2 2 6 4" xfId="0"/>
    <cellStyle name="Обычный 10 2 2 7" xfId="0"/>
    <cellStyle name="Обычный 10 2 2 7 2" xfId="0"/>
    <cellStyle name="Обычный 10 2 2 7 2 2" xfId="0"/>
    <cellStyle name="Обычный 10 2 2 7 3" xfId="0"/>
    <cellStyle name="Обычный 10 2 2 8" xfId="0"/>
    <cellStyle name="Обычный 10 2 2 8 2" xfId="0"/>
    <cellStyle name="Обычный 10 2 2 9" xfId="0"/>
    <cellStyle name="Обычный 10 2 3" xfId="0"/>
    <cellStyle name="Обычный 10 2 3 2" xfId="0"/>
    <cellStyle name="Обычный 10 2 3 2 2" xfId="0"/>
    <cellStyle name="Обычный 10 2 3 2 2 2" xfId="0"/>
    <cellStyle name="Обычный 10 2 3 2 2 2 2" xfId="0"/>
    <cellStyle name="Обычный 10 2 3 2 2 2 2 2" xfId="0"/>
    <cellStyle name="Обычный 10 2 3 2 2 2 2 2 2" xfId="0"/>
    <cellStyle name="Обычный 10 2 3 2 2 2 2 2 2 2" xfId="0"/>
    <cellStyle name="Обычный 10 2 3 2 2 2 2 2 3" xfId="0"/>
    <cellStyle name="Обычный 10 2 3 2 2 2 2 3" xfId="0"/>
    <cellStyle name="Обычный 10 2 3 2 2 2 2 3 2" xfId="0"/>
    <cellStyle name="Обычный 10 2 3 2 2 2 2 4" xfId="0"/>
    <cellStyle name="Обычный 10 2 3 2 2 2 3" xfId="0"/>
    <cellStyle name="Обычный 10 2 3 2 2 2 3 2" xfId="0"/>
    <cellStyle name="Обычный 10 2 3 2 2 2 3 2 2" xfId="0"/>
    <cellStyle name="Обычный 10 2 3 2 2 2 3 3" xfId="0"/>
    <cellStyle name="Обычный 10 2 3 2 2 2 4" xfId="0"/>
    <cellStyle name="Обычный 10 2 3 2 2 2 4 2" xfId="0"/>
    <cellStyle name="Обычный 10 2 3 2 2 2 5" xfId="0"/>
    <cellStyle name="Обычный 10 2 3 2 2 3" xfId="0"/>
    <cellStyle name="Обычный 10 2 3 2 2 3 2" xfId="0"/>
    <cellStyle name="Обычный 10 2 3 2 2 3 2 2" xfId="0"/>
    <cellStyle name="Обычный 10 2 3 2 2 3 2 2 2" xfId="0"/>
    <cellStyle name="Обычный 10 2 3 2 2 3 2 3" xfId="0"/>
    <cellStyle name="Обычный 10 2 3 2 2 3 3" xfId="0"/>
    <cellStyle name="Обычный 10 2 3 2 2 3 3 2" xfId="0"/>
    <cellStyle name="Обычный 10 2 3 2 2 3 4" xfId="0"/>
    <cellStyle name="Обычный 10 2 3 2 2 4" xfId="0"/>
    <cellStyle name="Обычный 10 2 3 2 2 4 2" xfId="0"/>
    <cellStyle name="Обычный 10 2 3 2 2 4 2 2" xfId="0"/>
    <cellStyle name="Обычный 10 2 3 2 2 4 3" xfId="0"/>
    <cellStyle name="Обычный 10 2 3 2 2 5" xfId="0"/>
    <cellStyle name="Обычный 10 2 3 2 2 5 2" xfId="0"/>
    <cellStyle name="Обычный 10 2 3 2 2 6" xfId="0"/>
    <cellStyle name="Обычный 10 2 3 2 3" xfId="0"/>
    <cellStyle name="Обычный 10 2 3 2 3 2" xfId="0"/>
    <cellStyle name="Обычный 10 2 3 2 3 2 2" xfId="0"/>
    <cellStyle name="Обычный 10 2 3 2 3 2 2 2" xfId="0"/>
    <cellStyle name="Обычный 10 2 3 2 3 2 2 2 2" xfId="0"/>
    <cellStyle name="Обычный 10 2 3 2 3 2 2 3" xfId="0"/>
    <cellStyle name="Обычный 10 2 3 2 3 2 3" xfId="0"/>
    <cellStyle name="Обычный 10 2 3 2 3 2 3 2" xfId="0"/>
    <cellStyle name="Обычный 10 2 3 2 3 2 4" xfId="0"/>
    <cellStyle name="Обычный 10 2 3 2 3 3" xfId="0"/>
    <cellStyle name="Обычный 10 2 3 2 3 3 2" xfId="0"/>
    <cellStyle name="Обычный 10 2 3 2 3 3 2 2" xfId="0"/>
    <cellStyle name="Обычный 10 2 3 2 3 3 3" xfId="0"/>
    <cellStyle name="Обычный 10 2 3 2 3 4" xfId="0"/>
    <cellStyle name="Обычный 10 2 3 2 3 4 2" xfId="0"/>
    <cellStyle name="Обычный 10 2 3 2 3 5" xfId="0"/>
    <cellStyle name="Обычный 10 2 3 2 4" xfId="0"/>
    <cellStyle name="Обычный 10 2 3 2 4 2" xfId="0"/>
    <cellStyle name="Обычный 10 2 3 2 4 2 2" xfId="0"/>
    <cellStyle name="Обычный 10 2 3 2 4 2 2 2" xfId="0"/>
    <cellStyle name="Обычный 10 2 3 2 4 2 3" xfId="0"/>
    <cellStyle name="Обычный 10 2 3 2 4 3" xfId="0"/>
    <cellStyle name="Обычный 10 2 3 2 4 3 2" xfId="0"/>
    <cellStyle name="Обычный 10 2 3 2 4 4" xfId="0"/>
    <cellStyle name="Обычный 10 2 3 2 5" xfId="0"/>
    <cellStyle name="Обычный 10 2 3 2 5 2" xfId="0"/>
    <cellStyle name="Обычный 10 2 3 2 5 2 2" xfId="0"/>
    <cellStyle name="Обычный 10 2 3 2 5 3" xfId="0"/>
    <cellStyle name="Обычный 10 2 3 2 6" xfId="0"/>
    <cellStyle name="Обычный 10 2 3 2 6 2" xfId="0"/>
    <cellStyle name="Обычный 10 2 3 2 7" xfId="0"/>
    <cellStyle name="Обычный 10 2 3 3" xfId="0"/>
    <cellStyle name="Обычный 10 2 3 3 2" xfId="0"/>
    <cellStyle name="Обычный 10 2 3 3 2 2" xfId="0"/>
    <cellStyle name="Обычный 10 2 3 3 2 2 2" xfId="0"/>
    <cellStyle name="Обычный 10 2 3 3 2 2 2 2" xfId="0"/>
    <cellStyle name="Обычный 10 2 3 3 2 2 2 2 2" xfId="0"/>
    <cellStyle name="Обычный 10 2 3 3 2 2 2 3" xfId="0"/>
    <cellStyle name="Обычный 10 2 3 3 2 2 3" xfId="0"/>
    <cellStyle name="Обычный 10 2 3 3 2 2 3 2" xfId="0"/>
    <cellStyle name="Обычный 10 2 3 3 2 2 4" xfId="0"/>
    <cellStyle name="Обычный 10 2 3 3 2 3" xfId="0"/>
    <cellStyle name="Обычный 10 2 3 3 2 3 2" xfId="0"/>
    <cellStyle name="Обычный 10 2 3 3 2 3 2 2" xfId="0"/>
    <cellStyle name="Обычный 10 2 3 3 2 3 3" xfId="0"/>
    <cellStyle name="Обычный 10 2 3 3 2 4" xfId="0"/>
    <cellStyle name="Обычный 10 2 3 3 2 4 2" xfId="0"/>
    <cellStyle name="Обычный 10 2 3 3 2 5" xfId="0"/>
    <cellStyle name="Обычный 10 2 3 3 3" xfId="0"/>
    <cellStyle name="Обычный 10 2 3 3 3 2" xfId="0"/>
    <cellStyle name="Обычный 10 2 3 3 3 2 2" xfId="0"/>
    <cellStyle name="Обычный 10 2 3 3 3 2 2 2" xfId="0"/>
    <cellStyle name="Обычный 10 2 3 3 3 2 3" xfId="0"/>
    <cellStyle name="Обычный 10 2 3 3 3 3" xfId="0"/>
    <cellStyle name="Обычный 10 2 3 3 3 3 2" xfId="0"/>
    <cellStyle name="Обычный 10 2 3 3 3 4" xfId="0"/>
    <cellStyle name="Обычный 10 2 3 3 4" xfId="0"/>
    <cellStyle name="Обычный 10 2 3 3 4 2" xfId="0"/>
    <cellStyle name="Обычный 10 2 3 3 4 2 2" xfId="0"/>
    <cellStyle name="Обычный 10 2 3 3 4 3" xfId="0"/>
    <cellStyle name="Обычный 10 2 3 3 5" xfId="0"/>
    <cellStyle name="Обычный 10 2 3 3 5 2" xfId="0"/>
    <cellStyle name="Обычный 10 2 3 3 6" xfId="0"/>
    <cellStyle name="Обычный 10 2 3 4" xfId="0"/>
    <cellStyle name="Обычный 10 2 3 4 2" xfId="0"/>
    <cellStyle name="Обычный 10 2 3 4 2 2" xfId="0"/>
    <cellStyle name="Обычный 10 2 3 4 2 2 2" xfId="0"/>
    <cellStyle name="Обычный 10 2 3 4 2 2 2 2" xfId="0"/>
    <cellStyle name="Обычный 10 2 3 4 2 2 3" xfId="0"/>
    <cellStyle name="Обычный 10 2 3 4 2 3" xfId="0"/>
    <cellStyle name="Обычный 10 2 3 4 2 3 2" xfId="0"/>
    <cellStyle name="Обычный 10 2 3 4 2 4" xfId="0"/>
    <cellStyle name="Обычный 10 2 3 4 3" xfId="0"/>
    <cellStyle name="Обычный 10 2 3 4 3 2" xfId="0"/>
    <cellStyle name="Обычный 10 2 3 4 3 2 2" xfId="0"/>
    <cellStyle name="Обычный 10 2 3 4 3 3" xfId="0"/>
    <cellStyle name="Обычный 10 2 3 4 4" xfId="0"/>
    <cellStyle name="Обычный 10 2 3 4 4 2" xfId="0"/>
    <cellStyle name="Обычный 10 2 3 4 5" xfId="0"/>
    <cellStyle name="Обычный 10 2 3 5" xfId="0"/>
    <cellStyle name="Обычный 10 2 3 5 2" xfId="0"/>
    <cellStyle name="Обычный 10 2 3 5 2 2" xfId="0"/>
    <cellStyle name="Обычный 10 2 3 5 2 2 2" xfId="0"/>
    <cellStyle name="Обычный 10 2 3 5 2 3" xfId="0"/>
    <cellStyle name="Обычный 10 2 3 5 3" xfId="0"/>
    <cellStyle name="Обычный 10 2 3 5 3 2" xfId="0"/>
    <cellStyle name="Обычный 10 2 3 5 4" xfId="0"/>
    <cellStyle name="Обычный 10 2 3 6" xfId="0"/>
    <cellStyle name="Обычный 10 2 3 6 2" xfId="0"/>
    <cellStyle name="Обычный 10 2 3 6 2 2" xfId="0"/>
    <cellStyle name="Обычный 10 2 3 6 3" xfId="0"/>
    <cellStyle name="Обычный 10 2 3 7" xfId="0"/>
    <cellStyle name="Обычный 10 2 3 7 2" xfId="0"/>
    <cellStyle name="Обычный 10 2 3 8" xfId="0"/>
    <cellStyle name="Обычный 10 2 4" xfId="0"/>
    <cellStyle name="Обычный 10 2 4 2" xfId="0"/>
    <cellStyle name="Обычный 10 2 4 2 2" xfId="0"/>
    <cellStyle name="Обычный 10 2 4 2 2 2" xfId="0"/>
    <cellStyle name="Обычный 10 2 4 2 2 2 2" xfId="0"/>
    <cellStyle name="Обычный 10 2 4 2 2 2 2 2" xfId="0"/>
    <cellStyle name="Обычный 10 2 4 2 2 2 2 2 2" xfId="0"/>
    <cellStyle name="Обычный 10 2 4 2 2 2 2 3" xfId="0"/>
    <cellStyle name="Обычный 10 2 4 2 2 2 3" xfId="0"/>
    <cellStyle name="Обычный 10 2 4 2 2 2 3 2" xfId="0"/>
    <cellStyle name="Обычный 10 2 4 2 2 2 4" xfId="0"/>
    <cellStyle name="Обычный 10 2 4 2 2 3" xfId="0"/>
    <cellStyle name="Обычный 10 2 4 2 2 3 2" xfId="0"/>
    <cellStyle name="Обычный 10 2 4 2 2 3 2 2" xfId="0"/>
    <cellStyle name="Обычный 10 2 4 2 2 3 3" xfId="0"/>
    <cellStyle name="Обычный 10 2 4 2 2 4" xfId="0"/>
    <cellStyle name="Обычный 10 2 4 2 2 4 2" xfId="0"/>
    <cellStyle name="Обычный 10 2 4 2 2 5" xfId="0"/>
    <cellStyle name="Обычный 10 2 4 2 3" xfId="0"/>
    <cellStyle name="Обычный 10 2 4 2 3 2" xfId="0"/>
    <cellStyle name="Обычный 10 2 4 2 3 2 2" xfId="0"/>
    <cellStyle name="Обычный 10 2 4 2 3 2 2 2" xfId="0"/>
    <cellStyle name="Обычный 10 2 4 2 3 2 3" xfId="0"/>
    <cellStyle name="Обычный 10 2 4 2 3 3" xfId="0"/>
    <cellStyle name="Обычный 10 2 4 2 3 3 2" xfId="0"/>
    <cellStyle name="Обычный 10 2 4 2 3 4" xfId="0"/>
    <cellStyle name="Обычный 10 2 4 2 4" xfId="0"/>
    <cellStyle name="Обычный 10 2 4 2 4 2" xfId="0"/>
    <cellStyle name="Обычный 10 2 4 2 4 2 2" xfId="0"/>
    <cellStyle name="Обычный 10 2 4 2 4 3" xfId="0"/>
    <cellStyle name="Обычный 10 2 4 2 5" xfId="0"/>
    <cellStyle name="Обычный 10 2 4 2 5 2" xfId="0"/>
    <cellStyle name="Обычный 10 2 4 2 6" xfId="0"/>
    <cellStyle name="Обычный 10 2 4 3" xfId="0"/>
    <cellStyle name="Обычный 10 2 4 3 2" xfId="0"/>
    <cellStyle name="Обычный 10 2 4 3 2 2" xfId="0"/>
    <cellStyle name="Обычный 10 2 4 3 2 2 2" xfId="0"/>
    <cellStyle name="Обычный 10 2 4 3 2 2 2 2" xfId="0"/>
    <cellStyle name="Обычный 10 2 4 3 2 2 3" xfId="0"/>
    <cellStyle name="Обычный 10 2 4 3 2 3" xfId="0"/>
    <cellStyle name="Обычный 10 2 4 3 2 3 2" xfId="0"/>
    <cellStyle name="Обычный 10 2 4 3 2 4" xfId="0"/>
    <cellStyle name="Обычный 10 2 4 3 3" xfId="0"/>
    <cellStyle name="Обычный 10 2 4 3 3 2" xfId="0"/>
    <cellStyle name="Обычный 10 2 4 3 3 2 2" xfId="0"/>
    <cellStyle name="Обычный 10 2 4 3 3 3" xfId="0"/>
    <cellStyle name="Обычный 10 2 4 3 4" xfId="0"/>
    <cellStyle name="Обычный 10 2 4 3 4 2" xfId="0"/>
    <cellStyle name="Обычный 10 2 4 3 5" xfId="0"/>
    <cellStyle name="Обычный 10 2 4 4" xfId="0"/>
    <cellStyle name="Обычный 10 2 4 4 2" xfId="0"/>
    <cellStyle name="Обычный 10 2 4 4 2 2" xfId="0"/>
    <cellStyle name="Обычный 10 2 4 4 2 2 2" xfId="0"/>
    <cellStyle name="Обычный 10 2 4 4 2 3" xfId="0"/>
    <cellStyle name="Обычный 10 2 4 4 3" xfId="0"/>
    <cellStyle name="Обычный 10 2 4 4 3 2" xfId="0"/>
    <cellStyle name="Обычный 10 2 4 4 4" xfId="0"/>
    <cellStyle name="Обычный 10 2 4 5" xfId="0"/>
    <cellStyle name="Обычный 10 2 4 5 2" xfId="0"/>
    <cellStyle name="Обычный 10 2 4 5 2 2" xfId="0"/>
    <cellStyle name="Обычный 10 2 4 5 3" xfId="0"/>
    <cellStyle name="Обычный 10 2 4 6" xfId="0"/>
    <cellStyle name="Обычный 10 2 4 6 2" xfId="0"/>
    <cellStyle name="Обычный 10 2 4 7" xfId="0"/>
    <cellStyle name="Обычный 10 2 5" xfId="0"/>
    <cellStyle name="Обычный 10 2 5 2" xfId="0"/>
    <cellStyle name="Обычный 10 2 5 2 2" xfId="0"/>
    <cellStyle name="Обычный 10 2 5 2 2 2" xfId="0"/>
    <cellStyle name="Обычный 10 2 5 2 2 2 2" xfId="0"/>
    <cellStyle name="Обычный 10 2 5 2 2 2 2 2" xfId="0"/>
    <cellStyle name="Обычный 10 2 5 2 2 2 3" xfId="0"/>
    <cellStyle name="Обычный 10 2 5 2 2 3" xfId="0"/>
    <cellStyle name="Обычный 10 2 5 2 2 3 2" xfId="0"/>
    <cellStyle name="Обычный 10 2 5 2 2 4" xfId="0"/>
    <cellStyle name="Обычный 10 2 5 2 3" xfId="0"/>
    <cellStyle name="Обычный 10 2 5 2 3 2" xfId="0"/>
    <cellStyle name="Обычный 10 2 5 2 3 2 2" xfId="0"/>
    <cellStyle name="Обычный 10 2 5 2 3 3" xfId="0"/>
    <cellStyle name="Обычный 10 2 5 2 4" xfId="0"/>
    <cellStyle name="Обычный 10 2 5 2 4 2" xfId="0"/>
    <cellStyle name="Обычный 10 2 5 2 5" xfId="0"/>
    <cellStyle name="Обычный 10 2 5 3" xfId="0"/>
    <cellStyle name="Обычный 10 2 5 3 2" xfId="0"/>
    <cellStyle name="Обычный 10 2 5 3 2 2" xfId="0"/>
    <cellStyle name="Обычный 10 2 5 3 2 2 2" xfId="0"/>
    <cellStyle name="Обычный 10 2 5 3 2 3" xfId="0"/>
    <cellStyle name="Обычный 10 2 5 3 3" xfId="0"/>
    <cellStyle name="Обычный 10 2 5 3 3 2" xfId="0"/>
    <cellStyle name="Обычный 10 2 5 3 4" xfId="0"/>
    <cellStyle name="Обычный 10 2 5 4" xfId="0"/>
    <cellStyle name="Обычный 10 2 5 4 2" xfId="0"/>
    <cellStyle name="Обычный 10 2 5 4 2 2" xfId="0"/>
    <cellStyle name="Обычный 10 2 5 4 3" xfId="0"/>
    <cellStyle name="Обычный 10 2 5 5" xfId="0"/>
    <cellStyle name="Обычный 10 2 5 5 2" xfId="0"/>
    <cellStyle name="Обычный 10 2 5 6" xfId="0"/>
    <cellStyle name="Обычный 10 2 6" xfId="0"/>
    <cellStyle name="Обычный 10 2 6 2" xfId="0"/>
    <cellStyle name="Обычный 10 2 6 2 2" xfId="0"/>
    <cellStyle name="Обычный 10 2 6 2 2 2" xfId="0"/>
    <cellStyle name="Обычный 10 2 6 2 2 2 2" xfId="0"/>
    <cellStyle name="Обычный 10 2 6 2 2 3" xfId="0"/>
    <cellStyle name="Обычный 10 2 6 2 3" xfId="0"/>
    <cellStyle name="Обычный 10 2 6 2 3 2" xfId="0"/>
    <cellStyle name="Обычный 10 2 6 2 4" xfId="0"/>
    <cellStyle name="Обычный 10 2 6 3" xfId="0"/>
    <cellStyle name="Обычный 10 2 6 3 2" xfId="0"/>
    <cellStyle name="Обычный 10 2 6 3 2 2" xfId="0"/>
    <cellStyle name="Обычный 10 2 6 3 3" xfId="0"/>
    <cellStyle name="Обычный 10 2 6 4" xfId="0"/>
    <cellStyle name="Обычный 10 2 6 4 2" xfId="0"/>
    <cellStyle name="Обычный 10 2 6 5" xfId="0"/>
    <cellStyle name="Обычный 10 2 7" xfId="0"/>
    <cellStyle name="Обычный 10 2 7 2" xfId="0"/>
    <cellStyle name="Обычный 10 2 7 2 2" xfId="0"/>
    <cellStyle name="Обычный 10 2 7 2 2 2" xfId="0"/>
    <cellStyle name="Обычный 10 2 7 2 3" xfId="0"/>
    <cellStyle name="Обычный 10 2 7 3" xfId="0"/>
    <cellStyle name="Обычный 10 2 7 3 2" xfId="0"/>
    <cellStyle name="Обычный 10 2 7 4" xfId="0"/>
    <cellStyle name="Обычный 10 2 8" xfId="0"/>
    <cellStyle name="Обычный 10 2 8 2" xfId="0"/>
    <cellStyle name="Обычный 10 2 8 2 2" xfId="0"/>
    <cellStyle name="Обычный 10 2 8 3" xfId="0"/>
    <cellStyle name="Обычный 10 2 9" xfId="0"/>
    <cellStyle name="Обычный 10 2 9 2" xfId="0"/>
    <cellStyle name="Обычный 10 3" xfId="0"/>
    <cellStyle name="Обычный 10 3 2" xfId="0"/>
    <cellStyle name="Обычный 10 3 2 2" xfId="0"/>
    <cellStyle name="Обычный 10 3 2 2 2" xfId="0"/>
    <cellStyle name="Обычный 10 3 2 2 2 2" xfId="0"/>
    <cellStyle name="Обычный 10 3 2 2 2 2 2" xfId="0"/>
    <cellStyle name="Обычный 10 3 2 2 2 2 2 2" xfId="0"/>
    <cellStyle name="Обычный 10 3 2 2 2 2 2 2 2" xfId="0"/>
    <cellStyle name="Обычный 10 3 2 2 2 2 2 2 2 2" xfId="0"/>
    <cellStyle name="Обычный 10 3 2 2 2 2 2 2 3" xfId="0"/>
    <cellStyle name="Обычный 10 3 2 2 2 2 2 3" xfId="0"/>
    <cellStyle name="Обычный 10 3 2 2 2 2 2 3 2" xfId="0"/>
    <cellStyle name="Обычный 10 3 2 2 2 2 2 4" xfId="0"/>
    <cellStyle name="Обычный 10 3 2 2 2 2 3" xfId="0"/>
    <cellStyle name="Обычный 10 3 2 2 2 2 3 2" xfId="0"/>
    <cellStyle name="Обычный 10 3 2 2 2 2 3 2 2" xfId="0"/>
    <cellStyle name="Обычный 10 3 2 2 2 2 3 3" xfId="0"/>
    <cellStyle name="Обычный 10 3 2 2 2 2 4" xfId="0"/>
    <cellStyle name="Обычный 10 3 2 2 2 2 4 2" xfId="0"/>
    <cellStyle name="Обычный 10 3 2 2 2 2 5" xfId="0"/>
    <cellStyle name="Обычный 10 3 2 2 2 3" xfId="0"/>
    <cellStyle name="Обычный 10 3 2 2 2 3 2" xfId="0"/>
    <cellStyle name="Обычный 10 3 2 2 2 3 2 2" xfId="0"/>
    <cellStyle name="Обычный 10 3 2 2 2 3 2 2 2" xfId="0"/>
    <cellStyle name="Обычный 10 3 2 2 2 3 2 3" xfId="0"/>
    <cellStyle name="Обычный 10 3 2 2 2 3 3" xfId="0"/>
    <cellStyle name="Обычный 10 3 2 2 2 3 3 2" xfId="0"/>
    <cellStyle name="Обычный 10 3 2 2 2 3 4" xfId="0"/>
    <cellStyle name="Обычный 10 3 2 2 2 4" xfId="0"/>
    <cellStyle name="Обычный 10 3 2 2 2 4 2" xfId="0"/>
    <cellStyle name="Обычный 10 3 2 2 2 4 2 2" xfId="0"/>
    <cellStyle name="Обычный 10 3 2 2 2 4 3" xfId="0"/>
    <cellStyle name="Обычный 10 3 2 2 2 5" xfId="0"/>
    <cellStyle name="Обычный 10 3 2 2 2 5 2" xfId="0"/>
    <cellStyle name="Обычный 10 3 2 2 2 6" xfId="0"/>
    <cellStyle name="Обычный 10 3 2 2 3" xfId="0"/>
    <cellStyle name="Обычный 10 3 2 2 3 2" xfId="0"/>
    <cellStyle name="Обычный 10 3 2 2 3 2 2" xfId="0"/>
    <cellStyle name="Обычный 10 3 2 2 3 2 2 2" xfId="0"/>
    <cellStyle name="Обычный 10 3 2 2 3 2 2 2 2" xfId="0"/>
    <cellStyle name="Обычный 10 3 2 2 3 2 2 3" xfId="0"/>
    <cellStyle name="Обычный 10 3 2 2 3 2 3" xfId="0"/>
    <cellStyle name="Обычный 10 3 2 2 3 2 3 2" xfId="0"/>
    <cellStyle name="Обычный 10 3 2 2 3 2 4" xfId="0"/>
    <cellStyle name="Обычный 10 3 2 2 3 3" xfId="0"/>
    <cellStyle name="Обычный 10 3 2 2 3 3 2" xfId="0"/>
    <cellStyle name="Обычный 10 3 2 2 3 3 2 2" xfId="0"/>
    <cellStyle name="Обычный 10 3 2 2 3 3 3" xfId="0"/>
    <cellStyle name="Обычный 10 3 2 2 3 4" xfId="0"/>
    <cellStyle name="Обычный 10 3 2 2 3 4 2" xfId="0"/>
    <cellStyle name="Обычный 10 3 2 2 3 5" xfId="0"/>
    <cellStyle name="Обычный 10 3 2 2 4" xfId="0"/>
    <cellStyle name="Обычный 10 3 2 2 4 2" xfId="0"/>
    <cellStyle name="Обычный 10 3 2 2 4 2 2" xfId="0"/>
    <cellStyle name="Обычный 10 3 2 2 4 2 2 2" xfId="0"/>
    <cellStyle name="Обычный 10 3 2 2 4 2 3" xfId="0"/>
    <cellStyle name="Обычный 10 3 2 2 4 3" xfId="0"/>
    <cellStyle name="Обычный 10 3 2 2 4 3 2" xfId="0"/>
    <cellStyle name="Обычный 10 3 2 2 4 4" xfId="0"/>
    <cellStyle name="Обычный 10 3 2 2 5" xfId="0"/>
    <cellStyle name="Обычный 10 3 2 2 5 2" xfId="0"/>
    <cellStyle name="Обычный 10 3 2 2 5 2 2" xfId="0"/>
    <cellStyle name="Обычный 10 3 2 2 5 3" xfId="0"/>
    <cellStyle name="Обычный 10 3 2 2 6" xfId="0"/>
    <cellStyle name="Обычный 10 3 2 2 6 2" xfId="0"/>
    <cellStyle name="Обычный 10 3 2 2 7" xfId="0"/>
    <cellStyle name="Обычный 10 3 2 3" xfId="0"/>
    <cellStyle name="Обычный 10 3 2 3 2" xfId="0"/>
    <cellStyle name="Обычный 10 3 2 3 2 2" xfId="0"/>
    <cellStyle name="Обычный 10 3 2 3 2 2 2" xfId="0"/>
    <cellStyle name="Обычный 10 3 2 3 2 2 2 2" xfId="0"/>
    <cellStyle name="Обычный 10 3 2 3 2 2 2 2 2" xfId="0"/>
    <cellStyle name="Обычный 10 3 2 3 2 2 2 3" xfId="0"/>
    <cellStyle name="Обычный 10 3 2 3 2 2 3" xfId="0"/>
    <cellStyle name="Обычный 10 3 2 3 2 2 3 2" xfId="0"/>
    <cellStyle name="Обычный 10 3 2 3 2 2 4" xfId="0"/>
    <cellStyle name="Обычный 10 3 2 3 2 3" xfId="0"/>
    <cellStyle name="Обычный 10 3 2 3 2 3 2" xfId="0"/>
    <cellStyle name="Обычный 10 3 2 3 2 3 2 2" xfId="0"/>
    <cellStyle name="Обычный 10 3 2 3 2 3 3" xfId="0"/>
    <cellStyle name="Обычный 10 3 2 3 2 4" xfId="0"/>
    <cellStyle name="Обычный 10 3 2 3 2 4 2" xfId="0"/>
    <cellStyle name="Обычный 10 3 2 3 2 5" xfId="0"/>
    <cellStyle name="Обычный 10 3 2 3 3" xfId="0"/>
    <cellStyle name="Обычный 10 3 2 3 3 2" xfId="0"/>
    <cellStyle name="Обычный 10 3 2 3 3 2 2" xfId="0"/>
    <cellStyle name="Обычный 10 3 2 3 3 2 2 2" xfId="0"/>
    <cellStyle name="Обычный 10 3 2 3 3 2 3" xfId="0"/>
    <cellStyle name="Обычный 10 3 2 3 3 3" xfId="0"/>
    <cellStyle name="Обычный 10 3 2 3 3 3 2" xfId="0"/>
    <cellStyle name="Обычный 10 3 2 3 3 4" xfId="0"/>
    <cellStyle name="Обычный 10 3 2 3 4" xfId="0"/>
    <cellStyle name="Обычный 10 3 2 3 4 2" xfId="0"/>
    <cellStyle name="Обычный 10 3 2 3 4 2 2" xfId="0"/>
    <cellStyle name="Обычный 10 3 2 3 4 3" xfId="0"/>
    <cellStyle name="Обычный 10 3 2 3 5" xfId="0"/>
    <cellStyle name="Обычный 10 3 2 3 5 2" xfId="0"/>
    <cellStyle name="Обычный 10 3 2 3 6" xfId="0"/>
    <cellStyle name="Обычный 10 3 2 4" xfId="0"/>
    <cellStyle name="Обычный 10 3 2 4 2" xfId="0"/>
    <cellStyle name="Обычный 10 3 2 4 2 2" xfId="0"/>
    <cellStyle name="Обычный 10 3 2 4 2 2 2" xfId="0"/>
    <cellStyle name="Обычный 10 3 2 4 2 2 2 2" xfId="0"/>
    <cellStyle name="Обычный 10 3 2 4 2 2 3" xfId="0"/>
    <cellStyle name="Обычный 10 3 2 4 2 3" xfId="0"/>
    <cellStyle name="Обычный 10 3 2 4 2 3 2" xfId="0"/>
    <cellStyle name="Обычный 10 3 2 4 2 4" xfId="0"/>
    <cellStyle name="Обычный 10 3 2 4 3" xfId="0"/>
    <cellStyle name="Обычный 10 3 2 4 3 2" xfId="0"/>
    <cellStyle name="Обычный 10 3 2 4 3 2 2" xfId="0"/>
    <cellStyle name="Обычный 10 3 2 4 3 3" xfId="0"/>
    <cellStyle name="Обычный 10 3 2 4 4" xfId="0"/>
    <cellStyle name="Обычный 10 3 2 4 4 2" xfId="0"/>
    <cellStyle name="Обычный 10 3 2 4 5" xfId="0"/>
    <cellStyle name="Обычный 10 3 2 5" xfId="0"/>
    <cellStyle name="Обычный 10 3 2 5 2" xfId="0"/>
    <cellStyle name="Обычный 10 3 2 5 2 2" xfId="0"/>
    <cellStyle name="Обычный 10 3 2 5 2 2 2" xfId="0"/>
    <cellStyle name="Обычный 10 3 2 5 2 3" xfId="0"/>
    <cellStyle name="Обычный 10 3 2 5 3" xfId="0"/>
    <cellStyle name="Обычный 10 3 2 5 3 2" xfId="0"/>
    <cellStyle name="Обычный 10 3 2 5 4" xfId="0"/>
    <cellStyle name="Обычный 10 3 2 6" xfId="0"/>
    <cellStyle name="Обычный 10 3 2 6 2" xfId="0"/>
    <cellStyle name="Обычный 10 3 2 6 2 2" xfId="0"/>
    <cellStyle name="Обычный 10 3 2 6 3" xfId="0"/>
    <cellStyle name="Обычный 10 3 2 7" xfId="0"/>
    <cellStyle name="Обычный 10 3 2 7 2" xfId="0"/>
    <cellStyle name="Обычный 10 3 2 8" xfId="0"/>
    <cellStyle name="Обычный 10 3 3" xfId="0"/>
    <cellStyle name="Обычный 10 3 3 2" xfId="0"/>
    <cellStyle name="Обычный 10 3 3 2 2" xfId="0"/>
    <cellStyle name="Обычный 10 3 3 2 2 2" xfId="0"/>
    <cellStyle name="Обычный 10 3 3 2 2 2 2" xfId="0"/>
    <cellStyle name="Обычный 10 3 3 2 2 2 2 2" xfId="0"/>
    <cellStyle name="Обычный 10 3 3 2 2 2 2 2 2" xfId="0"/>
    <cellStyle name="Обычный 10 3 3 2 2 2 2 3" xfId="0"/>
    <cellStyle name="Обычный 10 3 3 2 2 2 3" xfId="0"/>
    <cellStyle name="Обычный 10 3 3 2 2 2 3 2" xfId="0"/>
    <cellStyle name="Обычный 10 3 3 2 2 2 4" xfId="0"/>
    <cellStyle name="Обычный 10 3 3 2 2 3" xfId="0"/>
    <cellStyle name="Обычный 10 3 3 2 2 3 2" xfId="0"/>
    <cellStyle name="Обычный 10 3 3 2 2 3 2 2" xfId="0"/>
    <cellStyle name="Обычный 10 3 3 2 2 3 3" xfId="0"/>
    <cellStyle name="Обычный 10 3 3 2 2 4" xfId="0"/>
    <cellStyle name="Обычный 10 3 3 2 2 4 2" xfId="0"/>
    <cellStyle name="Обычный 10 3 3 2 2 5" xfId="0"/>
    <cellStyle name="Обычный 10 3 3 2 3" xfId="0"/>
    <cellStyle name="Обычный 10 3 3 2 3 2" xfId="0"/>
    <cellStyle name="Обычный 10 3 3 2 3 2 2" xfId="0"/>
    <cellStyle name="Обычный 10 3 3 2 3 2 2 2" xfId="0"/>
    <cellStyle name="Обычный 10 3 3 2 3 2 3" xfId="0"/>
    <cellStyle name="Обычный 10 3 3 2 3 3" xfId="0"/>
    <cellStyle name="Обычный 10 3 3 2 3 3 2" xfId="0"/>
    <cellStyle name="Обычный 10 3 3 2 3 4" xfId="0"/>
    <cellStyle name="Обычный 10 3 3 2 4" xfId="0"/>
    <cellStyle name="Обычный 10 3 3 2 4 2" xfId="0"/>
    <cellStyle name="Обычный 10 3 3 2 4 2 2" xfId="0"/>
    <cellStyle name="Обычный 10 3 3 2 4 3" xfId="0"/>
    <cellStyle name="Обычный 10 3 3 2 5" xfId="0"/>
    <cellStyle name="Обычный 10 3 3 2 5 2" xfId="0"/>
    <cellStyle name="Обычный 10 3 3 2 6" xfId="0"/>
    <cellStyle name="Обычный 10 3 3 3" xfId="0"/>
    <cellStyle name="Обычный 10 3 3 3 2" xfId="0"/>
    <cellStyle name="Обычный 10 3 3 3 2 2" xfId="0"/>
    <cellStyle name="Обычный 10 3 3 3 2 2 2" xfId="0"/>
    <cellStyle name="Обычный 10 3 3 3 2 2 2 2" xfId="0"/>
    <cellStyle name="Обычный 10 3 3 3 2 2 3" xfId="0"/>
    <cellStyle name="Обычный 10 3 3 3 2 3" xfId="0"/>
    <cellStyle name="Обычный 10 3 3 3 2 3 2" xfId="0"/>
    <cellStyle name="Обычный 10 3 3 3 2 4" xfId="0"/>
    <cellStyle name="Обычный 10 3 3 3 3" xfId="0"/>
    <cellStyle name="Обычный 10 3 3 3 3 2" xfId="0"/>
    <cellStyle name="Обычный 10 3 3 3 3 2 2" xfId="0"/>
    <cellStyle name="Обычный 10 3 3 3 3 3" xfId="0"/>
    <cellStyle name="Обычный 10 3 3 3 4" xfId="0"/>
    <cellStyle name="Обычный 10 3 3 3 4 2" xfId="0"/>
    <cellStyle name="Обычный 10 3 3 3 5" xfId="0"/>
    <cellStyle name="Обычный 10 3 3 4" xfId="0"/>
    <cellStyle name="Обычный 10 3 3 4 2" xfId="0"/>
    <cellStyle name="Обычный 10 3 3 4 2 2" xfId="0"/>
    <cellStyle name="Обычный 10 3 3 4 2 2 2" xfId="0"/>
    <cellStyle name="Обычный 10 3 3 4 2 3" xfId="0"/>
    <cellStyle name="Обычный 10 3 3 4 3" xfId="0"/>
    <cellStyle name="Обычный 10 3 3 4 3 2" xfId="0"/>
    <cellStyle name="Обычный 10 3 3 4 4" xfId="0"/>
    <cellStyle name="Обычный 10 3 3 5" xfId="0"/>
    <cellStyle name="Обычный 10 3 3 5 2" xfId="0"/>
    <cellStyle name="Обычный 10 3 3 5 2 2" xfId="0"/>
    <cellStyle name="Обычный 10 3 3 5 3" xfId="0"/>
    <cellStyle name="Обычный 10 3 3 6" xfId="0"/>
    <cellStyle name="Обычный 10 3 3 6 2" xfId="0"/>
    <cellStyle name="Обычный 10 3 3 7" xfId="0"/>
    <cellStyle name="Обычный 10 3 4" xfId="0"/>
    <cellStyle name="Обычный 10 3 4 2" xfId="0"/>
    <cellStyle name="Обычный 10 3 4 2 2" xfId="0"/>
    <cellStyle name="Обычный 10 3 4 2 2 2" xfId="0"/>
    <cellStyle name="Обычный 10 3 4 2 2 2 2" xfId="0"/>
    <cellStyle name="Обычный 10 3 4 2 2 2 2 2" xfId="0"/>
    <cellStyle name="Обычный 10 3 4 2 2 2 3" xfId="0"/>
    <cellStyle name="Обычный 10 3 4 2 2 3" xfId="0"/>
    <cellStyle name="Обычный 10 3 4 2 2 3 2" xfId="0"/>
    <cellStyle name="Обычный 10 3 4 2 2 4" xfId="0"/>
    <cellStyle name="Обычный 10 3 4 2 3" xfId="0"/>
    <cellStyle name="Обычный 10 3 4 2 3 2" xfId="0"/>
    <cellStyle name="Обычный 10 3 4 2 3 2 2" xfId="0"/>
    <cellStyle name="Обычный 10 3 4 2 3 3" xfId="0"/>
    <cellStyle name="Обычный 10 3 4 2 4" xfId="0"/>
    <cellStyle name="Обычный 10 3 4 2 4 2" xfId="0"/>
    <cellStyle name="Обычный 10 3 4 2 5" xfId="0"/>
    <cellStyle name="Обычный 10 3 4 3" xfId="0"/>
    <cellStyle name="Обычный 10 3 4 3 2" xfId="0"/>
    <cellStyle name="Обычный 10 3 4 3 2 2" xfId="0"/>
    <cellStyle name="Обычный 10 3 4 3 2 2 2" xfId="0"/>
    <cellStyle name="Обычный 10 3 4 3 2 3" xfId="0"/>
    <cellStyle name="Обычный 10 3 4 3 3" xfId="0"/>
    <cellStyle name="Обычный 10 3 4 3 3 2" xfId="0"/>
    <cellStyle name="Обычный 10 3 4 3 4" xfId="0"/>
    <cellStyle name="Обычный 10 3 4 4" xfId="0"/>
    <cellStyle name="Обычный 10 3 4 4 2" xfId="0"/>
    <cellStyle name="Обычный 10 3 4 4 2 2" xfId="0"/>
    <cellStyle name="Обычный 10 3 4 4 3" xfId="0"/>
    <cellStyle name="Обычный 10 3 4 5" xfId="0"/>
    <cellStyle name="Обычный 10 3 4 5 2" xfId="0"/>
    <cellStyle name="Обычный 10 3 4 6" xfId="0"/>
    <cellStyle name="Обычный 10 3 5" xfId="0"/>
    <cellStyle name="Обычный 10 3 5 2" xfId="0"/>
    <cellStyle name="Обычный 10 3 5 2 2" xfId="0"/>
    <cellStyle name="Обычный 10 3 5 2 2 2" xfId="0"/>
    <cellStyle name="Обычный 10 3 5 2 2 2 2" xfId="0"/>
    <cellStyle name="Обычный 10 3 5 2 2 3" xfId="0"/>
    <cellStyle name="Обычный 10 3 5 2 3" xfId="0"/>
    <cellStyle name="Обычный 10 3 5 2 3 2" xfId="0"/>
    <cellStyle name="Обычный 10 3 5 2 4" xfId="0"/>
    <cellStyle name="Обычный 10 3 5 3" xfId="0"/>
    <cellStyle name="Обычный 10 3 5 3 2" xfId="0"/>
    <cellStyle name="Обычный 10 3 5 3 2 2" xfId="0"/>
    <cellStyle name="Обычный 10 3 5 3 3" xfId="0"/>
    <cellStyle name="Обычный 10 3 5 4" xfId="0"/>
    <cellStyle name="Обычный 10 3 5 4 2" xfId="0"/>
    <cellStyle name="Обычный 10 3 5 5" xfId="0"/>
    <cellStyle name="Обычный 10 3 6" xfId="0"/>
    <cellStyle name="Обычный 10 3 6 2" xfId="0"/>
    <cellStyle name="Обычный 10 3 6 2 2" xfId="0"/>
    <cellStyle name="Обычный 10 3 6 2 2 2" xfId="0"/>
    <cellStyle name="Обычный 10 3 6 2 3" xfId="0"/>
    <cellStyle name="Обычный 10 3 6 3" xfId="0"/>
    <cellStyle name="Обычный 10 3 6 3 2" xfId="0"/>
    <cellStyle name="Обычный 10 3 6 4" xfId="0"/>
    <cellStyle name="Обычный 10 3 7" xfId="0"/>
    <cellStyle name="Обычный 10 3 7 2" xfId="0"/>
    <cellStyle name="Обычный 10 3 7 2 2" xfId="0"/>
    <cellStyle name="Обычный 10 3 7 3" xfId="0"/>
    <cellStyle name="Обычный 10 3 8" xfId="0"/>
    <cellStyle name="Обычный 10 3 8 2" xfId="0"/>
    <cellStyle name="Обычный 10 3 9" xfId="0"/>
    <cellStyle name="Обычный 10 4" xfId="0"/>
    <cellStyle name="Обычный 10 4 2" xfId="0"/>
    <cellStyle name="Обычный 10 4 2 2" xfId="0"/>
    <cellStyle name="Обычный 10 4 2 2 2" xfId="0"/>
    <cellStyle name="Обычный 10 4 2 2 2 2" xfId="0"/>
    <cellStyle name="Обычный 10 4 2 2 2 2 2" xfId="0"/>
    <cellStyle name="Обычный 10 4 2 2 2 2 2 2" xfId="0"/>
    <cellStyle name="Обычный 10 4 2 2 2 2 2 2 2" xfId="0"/>
    <cellStyle name="Обычный 10 4 2 2 2 2 2 3" xfId="0"/>
    <cellStyle name="Обычный 10 4 2 2 2 2 3" xfId="0"/>
    <cellStyle name="Обычный 10 4 2 2 2 2 3 2" xfId="0"/>
    <cellStyle name="Обычный 10 4 2 2 2 2 4" xfId="0"/>
    <cellStyle name="Обычный 10 4 2 2 2 3" xfId="0"/>
    <cellStyle name="Обычный 10 4 2 2 2 3 2" xfId="0"/>
    <cellStyle name="Обычный 10 4 2 2 2 3 2 2" xfId="0"/>
    <cellStyle name="Обычный 10 4 2 2 2 3 3" xfId="0"/>
    <cellStyle name="Обычный 10 4 2 2 2 4" xfId="0"/>
    <cellStyle name="Обычный 10 4 2 2 2 4 2" xfId="0"/>
    <cellStyle name="Обычный 10 4 2 2 2 5" xfId="0"/>
    <cellStyle name="Обычный 10 4 2 2 3" xfId="0"/>
    <cellStyle name="Обычный 10 4 2 2 3 2" xfId="0"/>
    <cellStyle name="Обычный 10 4 2 2 3 2 2" xfId="0"/>
    <cellStyle name="Обычный 10 4 2 2 3 2 2 2" xfId="0"/>
    <cellStyle name="Обычный 10 4 2 2 3 2 3" xfId="0"/>
    <cellStyle name="Обычный 10 4 2 2 3 3" xfId="0"/>
    <cellStyle name="Обычный 10 4 2 2 3 3 2" xfId="0"/>
    <cellStyle name="Обычный 10 4 2 2 3 4" xfId="0"/>
    <cellStyle name="Обычный 10 4 2 2 4" xfId="0"/>
    <cellStyle name="Обычный 10 4 2 2 4 2" xfId="0"/>
    <cellStyle name="Обычный 10 4 2 2 4 2 2" xfId="0"/>
    <cellStyle name="Обычный 10 4 2 2 4 3" xfId="0"/>
    <cellStyle name="Обычный 10 4 2 2 5" xfId="0"/>
    <cellStyle name="Обычный 10 4 2 2 5 2" xfId="0"/>
    <cellStyle name="Обычный 10 4 2 2 6" xfId="0"/>
    <cellStyle name="Обычный 10 4 2 3" xfId="0"/>
    <cellStyle name="Обычный 10 4 2 3 2" xfId="0"/>
    <cellStyle name="Обычный 10 4 2 3 2 2" xfId="0"/>
    <cellStyle name="Обычный 10 4 2 3 2 2 2" xfId="0"/>
    <cellStyle name="Обычный 10 4 2 3 2 2 2 2" xfId="0"/>
    <cellStyle name="Обычный 10 4 2 3 2 2 3" xfId="0"/>
    <cellStyle name="Обычный 10 4 2 3 2 3" xfId="0"/>
    <cellStyle name="Обычный 10 4 2 3 2 3 2" xfId="0"/>
    <cellStyle name="Обычный 10 4 2 3 2 4" xfId="0"/>
    <cellStyle name="Обычный 10 4 2 3 3" xfId="0"/>
    <cellStyle name="Обычный 10 4 2 3 3 2" xfId="0"/>
    <cellStyle name="Обычный 10 4 2 3 3 2 2" xfId="0"/>
    <cellStyle name="Обычный 10 4 2 3 3 3" xfId="0"/>
    <cellStyle name="Обычный 10 4 2 3 4" xfId="0"/>
    <cellStyle name="Обычный 10 4 2 3 4 2" xfId="0"/>
    <cellStyle name="Обычный 10 4 2 3 5" xfId="0"/>
    <cellStyle name="Обычный 10 4 2 4" xfId="0"/>
    <cellStyle name="Обычный 10 4 2 4 2" xfId="0"/>
    <cellStyle name="Обычный 10 4 2 4 2 2" xfId="0"/>
    <cellStyle name="Обычный 10 4 2 4 2 2 2" xfId="0"/>
    <cellStyle name="Обычный 10 4 2 4 2 3" xfId="0"/>
    <cellStyle name="Обычный 10 4 2 4 3" xfId="0"/>
    <cellStyle name="Обычный 10 4 2 4 3 2" xfId="0"/>
    <cellStyle name="Обычный 10 4 2 4 4" xfId="0"/>
    <cellStyle name="Обычный 10 4 2 5" xfId="0"/>
    <cellStyle name="Обычный 10 4 2 5 2" xfId="0"/>
    <cellStyle name="Обычный 10 4 2 5 2 2" xfId="0"/>
    <cellStyle name="Обычный 10 4 2 5 3" xfId="0"/>
    <cellStyle name="Обычный 10 4 2 6" xfId="0"/>
    <cellStyle name="Обычный 10 4 2 6 2" xfId="0"/>
    <cellStyle name="Обычный 10 4 2 7" xfId="0"/>
    <cellStyle name="Обычный 10 4 3" xfId="0"/>
    <cellStyle name="Обычный 10 4 3 2" xfId="0"/>
    <cellStyle name="Обычный 10 4 3 2 2" xfId="0"/>
    <cellStyle name="Обычный 10 4 3 2 2 2" xfId="0"/>
    <cellStyle name="Обычный 10 4 3 2 2 2 2" xfId="0"/>
    <cellStyle name="Обычный 10 4 3 2 2 2 2 2" xfId="0"/>
    <cellStyle name="Обычный 10 4 3 2 2 2 3" xfId="0"/>
    <cellStyle name="Обычный 10 4 3 2 2 3" xfId="0"/>
    <cellStyle name="Обычный 10 4 3 2 2 3 2" xfId="0"/>
    <cellStyle name="Обычный 10 4 3 2 2 4" xfId="0"/>
    <cellStyle name="Обычный 10 4 3 2 3" xfId="0"/>
    <cellStyle name="Обычный 10 4 3 2 3 2" xfId="0"/>
    <cellStyle name="Обычный 10 4 3 2 3 2 2" xfId="0"/>
    <cellStyle name="Обычный 10 4 3 2 3 3" xfId="0"/>
    <cellStyle name="Обычный 10 4 3 2 4" xfId="0"/>
    <cellStyle name="Обычный 10 4 3 2 4 2" xfId="0"/>
    <cellStyle name="Обычный 10 4 3 2 5" xfId="0"/>
    <cellStyle name="Обычный 10 4 3 3" xfId="0"/>
    <cellStyle name="Обычный 10 4 3 3 2" xfId="0"/>
    <cellStyle name="Обычный 10 4 3 3 2 2" xfId="0"/>
    <cellStyle name="Обычный 10 4 3 3 2 2 2" xfId="0"/>
    <cellStyle name="Обычный 10 4 3 3 2 3" xfId="0"/>
    <cellStyle name="Обычный 10 4 3 3 3" xfId="0"/>
    <cellStyle name="Обычный 10 4 3 3 3 2" xfId="0"/>
    <cellStyle name="Обычный 10 4 3 3 4" xfId="0"/>
    <cellStyle name="Обычный 10 4 3 4" xfId="0"/>
    <cellStyle name="Обычный 10 4 3 4 2" xfId="0"/>
    <cellStyle name="Обычный 10 4 3 4 2 2" xfId="0"/>
    <cellStyle name="Обычный 10 4 3 4 3" xfId="0"/>
    <cellStyle name="Обычный 10 4 3 5" xfId="0"/>
    <cellStyle name="Обычный 10 4 3 5 2" xfId="0"/>
    <cellStyle name="Обычный 10 4 3 6" xfId="0"/>
    <cellStyle name="Обычный 10 4 4" xfId="0"/>
    <cellStyle name="Обычный 10 4 4 2" xfId="0"/>
    <cellStyle name="Обычный 10 4 4 2 2" xfId="0"/>
    <cellStyle name="Обычный 10 4 4 2 2 2" xfId="0"/>
    <cellStyle name="Обычный 10 4 4 2 2 2 2" xfId="0"/>
    <cellStyle name="Обычный 10 4 4 2 2 3" xfId="0"/>
    <cellStyle name="Обычный 10 4 4 2 3" xfId="0"/>
    <cellStyle name="Обычный 10 4 4 2 3 2" xfId="0"/>
    <cellStyle name="Обычный 10 4 4 2 4" xfId="0"/>
    <cellStyle name="Обычный 10 4 4 3" xfId="0"/>
    <cellStyle name="Обычный 10 4 4 3 2" xfId="0"/>
    <cellStyle name="Обычный 10 4 4 3 2 2" xfId="0"/>
    <cellStyle name="Обычный 10 4 4 3 3" xfId="0"/>
    <cellStyle name="Обычный 10 4 4 4" xfId="0"/>
    <cellStyle name="Обычный 10 4 4 4 2" xfId="0"/>
    <cellStyle name="Обычный 10 4 4 5" xfId="0"/>
    <cellStyle name="Обычный 10 4 5" xfId="0"/>
    <cellStyle name="Обычный 10 4 5 2" xfId="0"/>
    <cellStyle name="Обычный 10 4 5 2 2" xfId="0"/>
    <cellStyle name="Обычный 10 4 5 2 2 2" xfId="0"/>
    <cellStyle name="Обычный 10 4 5 2 3" xfId="0"/>
    <cellStyle name="Обычный 10 4 5 3" xfId="0"/>
    <cellStyle name="Обычный 10 4 5 3 2" xfId="0"/>
    <cellStyle name="Обычный 10 4 5 4" xfId="0"/>
    <cellStyle name="Обычный 10 4 6" xfId="0"/>
    <cellStyle name="Обычный 10 4 6 2" xfId="0"/>
    <cellStyle name="Обычный 10 4 6 2 2" xfId="0"/>
    <cellStyle name="Обычный 10 4 6 3" xfId="0"/>
    <cellStyle name="Обычный 10 4 7" xfId="0"/>
    <cellStyle name="Обычный 10 4 7 2" xfId="0"/>
    <cellStyle name="Обычный 10 4 8" xfId="0"/>
    <cellStyle name="Обычный 10 5" xfId="0"/>
    <cellStyle name="Обычный 10 5 2" xfId="0"/>
    <cellStyle name="Обычный 10 5 2 2" xfId="0"/>
    <cellStyle name="Обычный 10 5 2 2 2" xfId="0"/>
    <cellStyle name="Обычный 10 5 2 2 2 2" xfId="0"/>
    <cellStyle name="Обычный 10 5 2 2 2 2 2" xfId="0"/>
    <cellStyle name="Обычный 10 5 2 2 2 2 2 2" xfId="0"/>
    <cellStyle name="Обычный 10 5 2 2 2 2 3" xfId="0"/>
    <cellStyle name="Обычный 10 5 2 2 2 3" xfId="0"/>
    <cellStyle name="Обычный 10 5 2 2 2 3 2" xfId="0"/>
    <cellStyle name="Обычный 10 5 2 2 2 4" xfId="0"/>
    <cellStyle name="Обычный 10 5 2 2 3" xfId="0"/>
    <cellStyle name="Обычный 10 5 2 2 3 2" xfId="0"/>
    <cellStyle name="Обычный 10 5 2 2 3 2 2" xfId="0"/>
    <cellStyle name="Обычный 10 5 2 2 3 3" xfId="0"/>
    <cellStyle name="Обычный 10 5 2 2 4" xfId="0"/>
    <cellStyle name="Обычный 10 5 2 2 4 2" xfId="0"/>
    <cellStyle name="Обычный 10 5 2 2 5" xfId="0"/>
    <cellStyle name="Обычный 10 5 2 3" xfId="0"/>
    <cellStyle name="Обычный 10 5 2 3 2" xfId="0"/>
    <cellStyle name="Обычный 10 5 2 3 2 2" xfId="0"/>
    <cellStyle name="Обычный 10 5 2 3 2 2 2" xfId="0"/>
    <cellStyle name="Обычный 10 5 2 3 2 3" xfId="0"/>
    <cellStyle name="Обычный 10 5 2 3 3" xfId="0"/>
    <cellStyle name="Обычный 10 5 2 3 3 2" xfId="0"/>
    <cellStyle name="Обычный 10 5 2 3 4" xfId="0"/>
    <cellStyle name="Обычный 10 5 2 4" xfId="0"/>
    <cellStyle name="Обычный 10 5 2 4 2" xfId="0"/>
    <cellStyle name="Обычный 10 5 2 4 2 2" xfId="0"/>
    <cellStyle name="Обычный 10 5 2 4 3" xfId="0"/>
    <cellStyle name="Обычный 10 5 2 5" xfId="0"/>
    <cellStyle name="Обычный 10 5 2 5 2" xfId="0"/>
    <cellStyle name="Обычный 10 5 2 6" xfId="0"/>
    <cellStyle name="Обычный 10 5 3" xfId="0"/>
    <cellStyle name="Обычный 10 5 3 2" xfId="0"/>
    <cellStyle name="Обычный 10 5 3 2 2" xfId="0"/>
    <cellStyle name="Обычный 10 5 3 2 2 2" xfId="0"/>
    <cellStyle name="Обычный 10 5 3 2 2 2 2" xfId="0"/>
    <cellStyle name="Обычный 10 5 3 2 2 3" xfId="0"/>
    <cellStyle name="Обычный 10 5 3 2 3" xfId="0"/>
    <cellStyle name="Обычный 10 5 3 2 3 2" xfId="0"/>
    <cellStyle name="Обычный 10 5 3 2 4" xfId="0"/>
    <cellStyle name="Обычный 10 5 3 3" xfId="0"/>
    <cellStyle name="Обычный 10 5 3 3 2" xfId="0"/>
    <cellStyle name="Обычный 10 5 3 3 2 2" xfId="0"/>
    <cellStyle name="Обычный 10 5 3 3 3" xfId="0"/>
    <cellStyle name="Обычный 10 5 3 4" xfId="0"/>
    <cellStyle name="Обычный 10 5 3 4 2" xfId="0"/>
    <cellStyle name="Обычный 10 5 3 5" xfId="0"/>
    <cellStyle name="Обычный 10 5 4" xfId="0"/>
    <cellStyle name="Обычный 10 5 4 2" xfId="0"/>
    <cellStyle name="Обычный 10 5 4 2 2" xfId="0"/>
    <cellStyle name="Обычный 10 5 4 2 2 2" xfId="0"/>
    <cellStyle name="Обычный 10 5 4 2 3" xfId="0"/>
    <cellStyle name="Обычный 10 5 4 3" xfId="0"/>
    <cellStyle name="Обычный 10 5 4 3 2" xfId="0"/>
    <cellStyle name="Обычный 10 5 4 4" xfId="0"/>
    <cellStyle name="Обычный 10 5 5" xfId="0"/>
    <cellStyle name="Обычный 10 5 5 2" xfId="0"/>
    <cellStyle name="Обычный 10 5 5 2 2" xfId="0"/>
    <cellStyle name="Обычный 10 5 5 3" xfId="0"/>
    <cellStyle name="Обычный 10 5 6" xfId="0"/>
    <cellStyle name="Обычный 10 5 6 2" xfId="0"/>
    <cellStyle name="Обычный 10 5 7" xfId="0"/>
    <cellStyle name="Обычный 10 6" xfId="0"/>
    <cellStyle name="Обычный 10 6 2" xfId="0"/>
    <cellStyle name="Обычный 10 6 2 2" xfId="0"/>
    <cellStyle name="Обычный 10 6 2 2 2" xfId="0"/>
    <cellStyle name="Обычный 10 6 2 2 2 2" xfId="0"/>
    <cellStyle name="Обычный 10 6 2 2 2 2 2" xfId="0"/>
    <cellStyle name="Обычный 10 6 2 2 2 3" xfId="0"/>
    <cellStyle name="Обычный 10 6 2 2 3" xfId="0"/>
    <cellStyle name="Обычный 10 6 2 2 3 2" xfId="0"/>
    <cellStyle name="Обычный 10 6 2 2 4" xfId="0"/>
    <cellStyle name="Обычный 10 6 2 3" xfId="0"/>
    <cellStyle name="Обычный 10 6 2 3 2" xfId="0"/>
    <cellStyle name="Обычный 10 6 2 3 2 2" xfId="0"/>
    <cellStyle name="Обычный 10 6 2 3 3" xfId="0"/>
    <cellStyle name="Обычный 10 6 2 4" xfId="0"/>
    <cellStyle name="Обычный 10 6 2 4 2" xfId="0"/>
    <cellStyle name="Обычный 10 6 2 5" xfId="0"/>
    <cellStyle name="Обычный 10 6 3" xfId="0"/>
    <cellStyle name="Обычный 10 6 3 2" xfId="0"/>
    <cellStyle name="Обычный 10 6 3 2 2" xfId="0"/>
    <cellStyle name="Обычный 10 6 3 2 2 2" xfId="0"/>
    <cellStyle name="Обычный 10 6 3 2 3" xfId="0"/>
    <cellStyle name="Обычный 10 6 3 3" xfId="0"/>
    <cellStyle name="Обычный 10 6 3 3 2" xfId="0"/>
    <cellStyle name="Обычный 10 6 3 4" xfId="0"/>
    <cellStyle name="Обычный 10 6 4" xfId="0"/>
    <cellStyle name="Обычный 10 6 4 2" xfId="0"/>
    <cellStyle name="Обычный 10 6 4 2 2" xfId="0"/>
    <cellStyle name="Обычный 10 6 4 3" xfId="0"/>
    <cellStyle name="Обычный 10 6 5" xfId="0"/>
    <cellStyle name="Обычный 10 6 5 2" xfId="0"/>
    <cellStyle name="Обычный 10 6 6" xfId="0"/>
    <cellStyle name="Обычный 10 7" xfId="0"/>
    <cellStyle name="Обычный 10 7 2" xfId="0"/>
    <cellStyle name="Обычный 10 7 2 2" xfId="0"/>
    <cellStyle name="Обычный 10 7 2 2 2" xfId="0"/>
    <cellStyle name="Обычный 10 7 2 2 2 2" xfId="0"/>
    <cellStyle name="Обычный 10 7 2 2 3" xfId="0"/>
    <cellStyle name="Обычный 10 7 2 3" xfId="0"/>
    <cellStyle name="Обычный 10 7 2 3 2" xfId="0"/>
    <cellStyle name="Обычный 10 7 2 4" xfId="0"/>
    <cellStyle name="Обычный 10 7 3" xfId="0"/>
    <cellStyle name="Обычный 10 7 3 2" xfId="0"/>
    <cellStyle name="Обычный 10 7 3 2 2" xfId="0"/>
    <cellStyle name="Обычный 10 7 3 3" xfId="0"/>
    <cellStyle name="Обычный 10 7 4" xfId="0"/>
    <cellStyle name="Обычный 10 7 4 2" xfId="0"/>
    <cellStyle name="Обычный 10 7 5" xfId="0"/>
    <cellStyle name="Обычный 10 8" xfId="0"/>
    <cellStyle name="Обычный 10 8 2" xfId="0"/>
    <cellStyle name="Обычный 10 8 2 2" xfId="0"/>
    <cellStyle name="Обычный 10 8 2 2 2" xfId="0"/>
    <cellStyle name="Обычный 10 8 2 3" xfId="0"/>
    <cellStyle name="Обычный 10 8 3" xfId="0"/>
    <cellStyle name="Обычный 10 8 3 2" xfId="0"/>
    <cellStyle name="Обычный 10 8 4" xfId="0"/>
    <cellStyle name="Обычный 10 9" xfId="0"/>
    <cellStyle name="Обычный 10 9 2" xfId="0"/>
    <cellStyle name="Обычный 10 9 2 2" xfId="0"/>
    <cellStyle name="Обычный 10 9 3" xfId="0"/>
    <cellStyle name="Обычный 101" xfId="0"/>
    <cellStyle name="Обычный 11" xfId="0"/>
    <cellStyle name="Обычный 11 10" xfId="0"/>
    <cellStyle name="Обычный 11 10 2" xfId="0"/>
    <cellStyle name="Обычный 11 11" xfId="0"/>
    <cellStyle name="Обычный 11 12" xfId="0"/>
    <cellStyle name="Обычный 11 2" xfId="0"/>
    <cellStyle name="Обычный 11 2 10" xfId="0"/>
    <cellStyle name="Обычный 11 2 11" xfId="0"/>
    <cellStyle name="Обычный 11 2 2" xfId="0"/>
    <cellStyle name="Обычный 11 2 2 2" xfId="0"/>
    <cellStyle name="Обычный 11 2 2 2 2" xfId="0"/>
    <cellStyle name="Обычный 11 2 2 2 2 2" xfId="0"/>
    <cellStyle name="Обычный 11 2 2 2 2 2 2" xfId="0"/>
    <cellStyle name="Обычный 11 2 2 2 2 2 2 2" xfId="0"/>
    <cellStyle name="Обычный 11 2 2 2 2 2 2 2 2" xfId="0"/>
    <cellStyle name="Обычный 11 2 2 2 2 2 2 2 2 2" xfId="0"/>
    <cellStyle name="Обычный 11 2 2 2 2 2 2 2 2 2 2" xfId="0"/>
    <cellStyle name="Обычный 11 2 2 2 2 2 2 2 2 3" xfId="0"/>
    <cellStyle name="Обычный 11 2 2 2 2 2 2 2 3" xfId="0"/>
    <cellStyle name="Обычный 11 2 2 2 2 2 2 2 3 2" xfId="0"/>
    <cellStyle name="Обычный 11 2 2 2 2 2 2 2 4" xfId="0"/>
    <cellStyle name="Обычный 11 2 2 2 2 2 2 3" xfId="0"/>
    <cellStyle name="Обычный 11 2 2 2 2 2 2 3 2" xfId="0"/>
    <cellStyle name="Обычный 11 2 2 2 2 2 2 3 2 2" xfId="0"/>
    <cellStyle name="Обычный 11 2 2 2 2 2 2 3 3" xfId="0"/>
    <cellStyle name="Обычный 11 2 2 2 2 2 2 4" xfId="0"/>
    <cellStyle name="Обычный 11 2 2 2 2 2 2 4 2" xfId="0"/>
    <cellStyle name="Обычный 11 2 2 2 2 2 2 5" xfId="0"/>
    <cellStyle name="Обычный 11 2 2 2 2 2 3" xfId="0"/>
    <cellStyle name="Обычный 11 2 2 2 2 2 3 2" xfId="0"/>
    <cellStyle name="Обычный 11 2 2 2 2 2 3 2 2" xfId="0"/>
    <cellStyle name="Обычный 11 2 2 2 2 2 3 2 2 2" xfId="0"/>
    <cellStyle name="Обычный 11 2 2 2 2 2 3 2 3" xfId="0"/>
    <cellStyle name="Обычный 11 2 2 2 2 2 3 3" xfId="0"/>
    <cellStyle name="Обычный 11 2 2 2 2 2 3 3 2" xfId="0"/>
    <cellStyle name="Обычный 11 2 2 2 2 2 3 4" xfId="0"/>
    <cellStyle name="Обычный 11 2 2 2 2 2 4" xfId="0"/>
    <cellStyle name="Обычный 11 2 2 2 2 2 4 2" xfId="0"/>
    <cellStyle name="Обычный 11 2 2 2 2 2 4 2 2" xfId="0"/>
    <cellStyle name="Обычный 11 2 2 2 2 2 4 3" xfId="0"/>
    <cellStyle name="Обычный 11 2 2 2 2 2 5" xfId="0"/>
    <cellStyle name="Обычный 11 2 2 2 2 2 5 2" xfId="0"/>
    <cellStyle name="Обычный 11 2 2 2 2 2 6" xfId="0"/>
    <cellStyle name="Обычный 11 2 2 2 2 3" xfId="0"/>
    <cellStyle name="Обычный 11 2 2 2 2 3 2" xfId="0"/>
    <cellStyle name="Обычный 11 2 2 2 2 3 2 2" xfId="0"/>
    <cellStyle name="Обычный 11 2 2 2 2 3 2 2 2" xfId="0"/>
    <cellStyle name="Обычный 11 2 2 2 2 3 2 2 2 2" xfId="0"/>
    <cellStyle name="Обычный 11 2 2 2 2 3 2 2 3" xfId="0"/>
    <cellStyle name="Обычный 11 2 2 2 2 3 2 3" xfId="0"/>
    <cellStyle name="Обычный 11 2 2 2 2 3 2 3 2" xfId="0"/>
    <cellStyle name="Обычный 11 2 2 2 2 3 2 4" xfId="0"/>
    <cellStyle name="Обычный 11 2 2 2 2 3 3" xfId="0"/>
    <cellStyle name="Обычный 11 2 2 2 2 3 3 2" xfId="0"/>
    <cellStyle name="Обычный 11 2 2 2 2 3 3 2 2" xfId="0"/>
    <cellStyle name="Обычный 11 2 2 2 2 3 3 3" xfId="0"/>
    <cellStyle name="Обычный 11 2 2 2 2 3 4" xfId="0"/>
    <cellStyle name="Обычный 11 2 2 2 2 3 4 2" xfId="0"/>
    <cellStyle name="Обычный 11 2 2 2 2 3 5" xfId="0"/>
    <cellStyle name="Обычный 11 2 2 2 2 4" xfId="0"/>
    <cellStyle name="Обычный 11 2 2 2 2 4 2" xfId="0"/>
    <cellStyle name="Обычный 11 2 2 2 2 4 2 2" xfId="0"/>
    <cellStyle name="Обычный 11 2 2 2 2 4 2 2 2" xfId="0"/>
    <cellStyle name="Обычный 11 2 2 2 2 4 2 3" xfId="0"/>
    <cellStyle name="Обычный 11 2 2 2 2 4 3" xfId="0"/>
    <cellStyle name="Обычный 11 2 2 2 2 4 3 2" xfId="0"/>
    <cellStyle name="Обычный 11 2 2 2 2 4 4" xfId="0"/>
    <cellStyle name="Обычный 11 2 2 2 2 5" xfId="0"/>
    <cellStyle name="Обычный 11 2 2 2 2 5 2" xfId="0"/>
    <cellStyle name="Обычный 11 2 2 2 2 5 2 2" xfId="0"/>
    <cellStyle name="Обычный 11 2 2 2 2 5 3" xfId="0"/>
    <cellStyle name="Обычный 11 2 2 2 2 6" xfId="0"/>
    <cellStyle name="Обычный 11 2 2 2 2 6 2" xfId="0"/>
    <cellStyle name="Обычный 11 2 2 2 2 7" xfId="0"/>
    <cellStyle name="Обычный 11 2 2 2 3" xfId="0"/>
    <cellStyle name="Обычный 11 2 2 2 3 2" xfId="0"/>
    <cellStyle name="Обычный 11 2 2 2 3 2 2" xfId="0"/>
    <cellStyle name="Обычный 11 2 2 2 3 2 2 2" xfId="0"/>
    <cellStyle name="Обычный 11 2 2 2 3 2 2 2 2" xfId="0"/>
    <cellStyle name="Обычный 11 2 2 2 3 2 2 2 2 2" xfId="0"/>
    <cellStyle name="Обычный 11 2 2 2 3 2 2 2 3" xfId="0"/>
    <cellStyle name="Обычный 11 2 2 2 3 2 2 3" xfId="0"/>
    <cellStyle name="Обычный 11 2 2 2 3 2 2 3 2" xfId="0"/>
    <cellStyle name="Обычный 11 2 2 2 3 2 2 4" xfId="0"/>
    <cellStyle name="Обычный 11 2 2 2 3 2 3" xfId="0"/>
    <cellStyle name="Обычный 11 2 2 2 3 2 3 2" xfId="0"/>
    <cellStyle name="Обычный 11 2 2 2 3 2 3 2 2" xfId="0"/>
    <cellStyle name="Обычный 11 2 2 2 3 2 3 3" xfId="0"/>
    <cellStyle name="Обычный 11 2 2 2 3 2 4" xfId="0"/>
    <cellStyle name="Обычный 11 2 2 2 3 2 4 2" xfId="0"/>
    <cellStyle name="Обычный 11 2 2 2 3 2 5" xfId="0"/>
    <cellStyle name="Обычный 11 2 2 2 3 3" xfId="0"/>
    <cellStyle name="Обычный 11 2 2 2 3 3 2" xfId="0"/>
    <cellStyle name="Обычный 11 2 2 2 3 3 2 2" xfId="0"/>
    <cellStyle name="Обычный 11 2 2 2 3 3 2 2 2" xfId="0"/>
    <cellStyle name="Обычный 11 2 2 2 3 3 2 3" xfId="0"/>
    <cellStyle name="Обычный 11 2 2 2 3 3 3" xfId="0"/>
    <cellStyle name="Обычный 11 2 2 2 3 3 3 2" xfId="0"/>
    <cellStyle name="Обычный 11 2 2 2 3 3 4" xfId="0"/>
    <cellStyle name="Обычный 11 2 2 2 3 4" xfId="0"/>
    <cellStyle name="Обычный 11 2 2 2 3 4 2" xfId="0"/>
    <cellStyle name="Обычный 11 2 2 2 3 4 2 2" xfId="0"/>
    <cellStyle name="Обычный 11 2 2 2 3 4 3" xfId="0"/>
    <cellStyle name="Обычный 11 2 2 2 3 5" xfId="0"/>
    <cellStyle name="Обычный 11 2 2 2 3 5 2" xfId="0"/>
    <cellStyle name="Обычный 11 2 2 2 3 6" xfId="0"/>
    <cellStyle name="Обычный 11 2 2 2 4" xfId="0"/>
    <cellStyle name="Обычный 11 2 2 2 4 2" xfId="0"/>
    <cellStyle name="Обычный 11 2 2 2 4 2 2" xfId="0"/>
    <cellStyle name="Обычный 11 2 2 2 4 2 2 2" xfId="0"/>
    <cellStyle name="Обычный 11 2 2 2 4 2 2 2 2" xfId="0"/>
    <cellStyle name="Обычный 11 2 2 2 4 2 2 3" xfId="0"/>
    <cellStyle name="Обычный 11 2 2 2 4 2 3" xfId="0"/>
    <cellStyle name="Обычный 11 2 2 2 4 2 3 2" xfId="0"/>
    <cellStyle name="Обычный 11 2 2 2 4 2 4" xfId="0"/>
    <cellStyle name="Обычный 11 2 2 2 4 3" xfId="0"/>
    <cellStyle name="Обычный 11 2 2 2 4 3 2" xfId="0"/>
    <cellStyle name="Обычный 11 2 2 2 4 3 2 2" xfId="0"/>
    <cellStyle name="Обычный 11 2 2 2 4 3 3" xfId="0"/>
    <cellStyle name="Обычный 11 2 2 2 4 4" xfId="0"/>
    <cellStyle name="Обычный 11 2 2 2 4 4 2" xfId="0"/>
    <cellStyle name="Обычный 11 2 2 2 4 5" xfId="0"/>
    <cellStyle name="Обычный 11 2 2 2 5" xfId="0"/>
    <cellStyle name="Обычный 11 2 2 2 5 2" xfId="0"/>
    <cellStyle name="Обычный 11 2 2 2 5 2 2" xfId="0"/>
    <cellStyle name="Обычный 11 2 2 2 5 2 2 2" xfId="0"/>
    <cellStyle name="Обычный 11 2 2 2 5 2 3" xfId="0"/>
    <cellStyle name="Обычный 11 2 2 2 5 3" xfId="0"/>
    <cellStyle name="Обычный 11 2 2 2 5 3 2" xfId="0"/>
    <cellStyle name="Обычный 11 2 2 2 5 4" xfId="0"/>
    <cellStyle name="Обычный 11 2 2 2 6" xfId="0"/>
    <cellStyle name="Обычный 11 2 2 2 6 2" xfId="0"/>
    <cellStyle name="Обычный 11 2 2 2 6 2 2" xfId="0"/>
    <cellStyle name="Обычный 11 2 2 2 6 3" xfId="0"/>
    <cellStyle name="Обычный 11 2 2 2 7" xfId="0"/>
    <cellStyle name="Обычный 11 2 2 2 7 2" xfId="0"/>
    <cellStyle name="Обычный 11 2 2 2 8" xfId="0"/>
    <cellStyle name="Обычный 11 2 2 3" xfId="0"/>
    <cellStyle name="Обычный 11 2 2 3 2" xfId="0"/>
    <cellStyle name="Обычный 11 2 2 3 2 2" xfId="0"/>
    <cellStyle name="Обычный 11 2 2 3 2 2 2" xfId="0"/>
    <cellStyle name="Обычный 11 2 2 3 2 2 2 2" xfId="0"/>
    <cellStyle name="Обычный 11 2 2 3 2 2 2 2 2" xfId="0"/>
    <cellStyle name="Обычный 11 2 2 3 2 2 2 2 2 2" xfId="0"/>
    <cellStyle name="Обычный 11 2 2 3 2 2 2 2 3" xfId="0"/>
    <cellStyle name="Обычный 11 2 2 3 2 2 2 3" xfId="0"/>
    <cellStyle name="Обычный 11 2 2 3 2 2 2 3 2" xfId="0"/>
    <cellStyle name="Обычный 11 2 2 3 2 2 2 4" xfId="0"/>
    <cellStyle name="Обычный 11 2 2 3 2 2 3" xfId="0"/>
    <cellStyle name="Обычный 11 2 2 3 2 2 3 2" xfId="0"/>
    <cellStyle name="Обычный 11 2 2 3 2 2 3 2 2" xfId="0"/>
    <cellStyle name="Обычный 11 2 2 3 2 2 3 3" xfId="0"/>
    <cellStyle name="Обычный 11 2 2 3 2 2 4" xfId="0"/>
    <cellStyle name="Обычный 11 2 2 3 2 2 4 2" xfId="0"/>
    <cellStyle name="Обычный 11 2 2 3 2 2 5" xfId="0"/>
    <cellStyle name="Обычный 11 2 2 3 2 3" xfId="0"/>
    <cellStyle name="Обычный 11 2 2 3 2 3 2" xfId="0"/>
    <cellStyle name="Обычный 11 2 2 3 2 3 2 2" xfId="0"/>
    <cellStyle name="Обычный 11 2 2 3 2 3 2 2 2" xfId="0"/>
    <cellStyle name="Обычный 11 2 2 3 2 3 2 3" xfId="0"/>
    <cellStyle name="Обычный 11 2 2 3 2 3 3" xfId="0"/>
    <cellStyle name="Обычный 11 2 2 3 2 3 3 2" xfId="0"/>
    <cellStyle name="Обычный 11 2 2 3 2 3 4" xfId="0"/>
    <cellStyle name="Обычный 11 2 2 3 2 4" xfId="0"/>
    <cellStyle name="Обычный 11 2 2 3 2 4 2" xfId="0"/>
    <cellStyle name="Обычный 11 2 2 3 2 4 2 2" xfId="0"/>
    <cellStyle name="Обычный 11 2 2 3 2 4 3" xfId="0"/>
    <cellStyle name="Обычный 11 2 2 3 2 5" xfId="0"/>
    <cellStyle name="Обычный 11 2 2 3 2 5 2" xfId="0"/>
    <cellStyle name="Обычный 11 2 2 3 2 6" xfId="0"/>
    <cellStyle name="Обычный 11 2 2 3 3" xfId="0"/>
    <cellStyle name="Обычный 11 2 2 3 3 2" xfId="0"/>
    <cellStyle name="Обычный 11 2 2 3 3 2 2" xfId="0"/>
    <cellStyle name="Обычный 11 2 2 3 3 2 2 2" xfId="0"/>
    <cellStyle name="Обычный 11 2 2 3 3 2 2 2 2" xfId="0"/>
    <cellStyle name="Обычный 11 2 2 3 3 2 2 3" xfId="0"/>
    <cellStyle name="Обычный 11 2 2 3 3 2 3" xfId="0"/>
    <cellStyle name="Обычный 11 2 2 3 3 2 3 2" xfId="0"/>
    <cellStyle name="Обычный 11 2 2 3 3 2 4" xfId="0"/>
    <cellStyle name="Обычный 11 2 2 3 3 3" xfId="0"/>
    <cellStyle name="Обычный 11 2 2 3 3 3 2" xfId="0"/>
    <cellStyle name="Обычный 11 2 2 3 3 3 2 2" xfId="0"/>
    <cellStyle name="Обычный 11 2 2 3 3 3 3" xfId="0"/>
    <cellStyle name="Обычный 11 2 2 3 3 4" xfId="0"/>
    <cellStyle name="Обычный 11 2 2 3 3 4 2" xfId="0"/>
    <cellStyle name="Обычный 11 2 2 3 3 5" xfId="0"/>
    <cellStyle name="Обычный 11 2 2 3 4" xfId="0"/>
    <cellStyle name="Обычный 11 2 2 3 4 2" xfId="0"/>
    <cellStyle name="Обычный 11 2 2 3 4 2 2" xfId="0"/>
    <cellStyle name="Обычный 11 2 2 3 4 2 2 2" xfId="0"/>
    <cellStyle name="Обычный 11 2 2 3 4 2 3" xfId="0"/>
    <cellStyle name="Обычный 11 2 2 3 4 3" xfId="0"/>
    <cellStyle name="Обычный 11 2 2 3 4 3 2" xfId="0"/>
    <cellStyle name="Обычный 11 2 2 3 4 4" xfId="0"/>
    <cellStyle name="Обычный 11 2 2 3 5" xfId="0"/>
    <cellStyle name="Обычный 11 2 2 3 5 2" xfId="0"/>
    <cellStyle name="Обычный 11 2 2 3 5 2 2" xfId="0"/>
    <cellStyle name="Обычный 11 2 2 3 5 3" xfId="0"/>
    <cellStyle name="Обычный 11 2 2 3 6" xfId="0"/>
    <cellStyle name="Обычный 11 2 2 3 6 2" xfId="0"/>
    <cellStyle name="Обычный 11 2 2 3 7" xfId="0"/>
    <cellStyle name="Обычный 11 2 2 4" xfId="0"/>
    <cellStyle name="Обычный 11 2 2 4 2" xfId="0"/>
    <cellStyle name="Обычный 11 2 2 4 2 2" xfId="0"/>
    <cellStyle name="Обычный 11 2 2 4 2 2 2" xfId="0"/>
    <cellStyle name="Обычный 11 2 2 4 2 2 2 2" xfId="0"/>
    <cellStyle name="Обычный 11 2 2 4 2 2 2 2 2" xfId="0"/>
    <cellStyle name="Обычный 11 2 2 4 2 2 2 3" xfId="0"/>
    <cellStyle name="Обычный 11 2 2 4 2 2 3" xfId="0"/>
    <cellStyle name="Обычный 11 2 2 4 2 2 3 2" xfId="0"/>
    <cellStyle name="Обычный 11 2 2 4 2 2 4" xfId="0"/>
    <cellStyle name="Обычный 11 2 2 4 2 3" xfId="0"/>
    <cellStyle name="Обычный 11 2 2 4 2 3 2" xfId="0"/>
    <cellStyle name="Обычный 11 2 2 4 2 3 2 2" xfId="0"/>
    <cellStyle name="Обычный 11 2 2 4 2 3 3" xfId="0"/>
    <cellStyle name="Обычный 11 2 2 4 2 4" xfId="0"/>
    <cellStyle name="Обычный 11 2 2 4 2 4 2" xfId="0"/>
    <cellStyle name="Обычный 11 2 2 4 2 5" xfId="0"/>
    <cellStyle name="Обычный 11 2 2 4 3" xfId="0"/>
    <cellStyle name="Обычный 11 2 2 4 3 2" xfId="0"/>
    <cellStyle name="Обычный 11 2 2 4 3 2 2" xfId="0"/>
    <cellStyle name="Обычный 11 2 2 4 3 2 2 2" xfId="0"/>
    <cellStyle name="Обычный 11 2 2 4 3 2 3" xfId="0"/>
    <cellStyle name="Обычный 11 2 2 4 3 3" xfId="0"/>
    <cellStyle name="Обычный 11 2 2 4 3 3 2" xfId="0"/>
    <cellStyle name="Обычный 11 2 2 4 3 4" xfId="0"/>
    <cellStyle name="Обычный 11 2 2 4 4" xfId="0"/>
    <cellStyle name="Обычный 11 2 2 4 4 2" xfId="0"/>
    <cellStyle name="Обычный 11 2 2 4 4 2 2" xfId="0"/>
    <cellStyle name="Обычный 11 2 2 4 4 3" xfId="0"/>
    <cellStyle name="Обычный 11 2 2 4 5" xfId="0"/>
    <cellStyle name="Обычный 11 2 2 4 5 2" xfId="0"/>
    <cellStyle name="Обычный 11 2 2 4 6" xfId="0"/>
    <cellStyle name="Обычный 11 2 2 5" xfId="0"/>
    <cellStyle name="Обычный 11 2 2 5 2" xfId="0"/>
    <cellStyle name="Обычный 11 2 2 5 2 2" xfId="0"/>
    <cellStyle name="Обычный 11 2 2 5 2 2 2" xfId="0"/>
    <cellStyle name="Обычный 11 2 2 5 2 2 2 2" xfId="0"/>
    <cellStyle name="Обычный 11 2 2 5 2 2 3" xfId="0"/>
    <cellStyle name="Обычный 11 2 2 5 2 3" xfId="0"/>
    <cellStyle name="Обычный 11 2 2 5 2 3 2" xfId="0"/>
    <cellStyle name="Обычный 11 2 2 5 2 4" xfId="0"/>
    <cellStyle name="Обычный 11 2 2 5 3" xfId="0"/>
    <cellStyle name="Обычный 11 2 2 5 3 2" xfId="0"/>
    <cellStyle name="Обычный 11 2 2 5 3 2 2" xfId="0"/>
    <cellStyle name="Обычный 11 2 2 5 3 3" xfId="0"/>
    <cellStyle name="Обычный 11 2 2 5 4" xfId="0"/>
    <cellStyle name="Обычный 11 2 2 5 4 2" xfId="0"/>
    <cellStyle name="Обычный 11 2 2 5 5" xfId="0"/>
    <cellStyle name="Обычный 11 2 2 6" xfId="0"/>
    <cellStyle name="Обычный 11 2 2 6 2" xfId="0"/>
    <cellStyle name="Обычный 11 2 2 6 2 2" xfId="0"/>
    <cellStyle name="Обычный 11 2 2 6 2 2 2" xfId="0"/>
    <cellStyle name="Обычный 11 2 2 6 2 3" xfId="0"/>
    <cellStyle name="Обычный 11 2 2 6 3" xfId="0"/>
    <cellStyle name="Обычный 11 2 2 6 3 2" xfId="0"/>
    <cellStyle name="Обычный 11 2 2 6 4" xfId="0"/>
    <cellStyle name="Обычный 11 2 2 7" xfId="0"/>
    <cellStyle name="Обычный 11 2 2 7 2" xfId="0"/>
    <cellStyle name="Обычный 11 2 2 7 2 2" xfId="0"/>
    <cellStyle name="Обычный 11 2 2 7 3" xfId="0"/>
    <cellStyle name="Обычный 11 2 2 8" xfId="0"/>
    <cellStyle name="Обычный 11 2 2 8 2" xfId="0"/>
    <cellStyle name="Обычный 11 2 2 9" xfId="0"/>
    <cellStyle name="Обычный 11 2 3" xfId="0"/>
    <cellStyle name="Обычный 11 2 3 2" xfId="0"/>
    <cellStyle name="Обычный 11 2 3 2 2" xfId="0"/>
    <cellStyle name="Обычный 11 2 3 2 2 2" xfId="0"/>
    <cellStyle name="Обычный 11 2 3 2 2 2 2" xfId="0"/>
    <cellStyle name="Обычный 11 2 3 2 2 2 2 2" xfId="0"/>
    <cellStyle name="Обычный 11 2 3 2 2 2 2 2 2" xfId="0"/>
    <cellStyle name="Обычный 11 2 3 2 2 2 2 2 2 2" xfId="0"/>
    <cellStyle name="Обычный 11 2 3 2 2 2 2 2 3" xfId="0"/>
    <cellStyle name="Обычный 11 2 3 2 2 2 2 3" xfId="0"/>
    <cellStyle name="Обычный 11 2 3 2 2 2 2 3 2" xfId="0"/>
    <cellStyle name="Обычный 11 2 3 2 2 2 2 4" xfId="0"/>
    <cellStyle name="Обычный 11 2 3 2 2 2 3" xfId="0"/>
    <cellStyle name="Обычный 11 2 3 2 2 2 3 2" xfId="0"/>
    <cellStyle name="Обычный 11 2 3 2 2 2 3 2 2" xfId="0"/>
    <cellStyle name="Обычный 11 2 3 2 2 2 3 3" xfId="0"/>
    <cellStyle name="Обычный 11 2 3 2 2 2 4" xfId="0"/>
    <cellStyle name="Обычный 11 2 3 2 2 2 4 2" xfId="0"/>
    <cellStyle name="Обычный 11 2 3 2 2 2 5" xfId="0"/>
    <cellStyle name="Обычный 11 2 3 2 2 3" xfId="0"/>
    <cellStyle name="Обычный 11 2 3 2 2 3 2" xfId="0"/>
    <cellStyle name="Обычный 11 2 3 2 2 3 2 2" xfId="0"/>
    <cellStyle name="Обычный 11 2 3 2 2 3 2 2 2" xfId="0"/>
    <cellStyle name="Обычный 11 2 3 2 2 3 2 3" xfId="0"/>
    <cellStyle name="Обычный 11 2 3 2 2 3 3" xfId="0"/>
    <cellStyle name="Обычный 11 2 3 2 2 3 3 2" xfId="0"/>
    <cellStyle name="Обычный 11 2 3 2 2 3 4" xfId="0"/>
    <cellStyle name="Обычный 11 2 3 2 2 4" xfId="0"/>
    <cellStyle name="Обычный 11 2 3 2 2 4 2" xfId="0"/>
    <cellStyle name="Обычный 11 2 3 2 2 4 2 2" xfId="0"/>
    <cellStyle name="Обычный 11 2 3 2 2 4 3" xfId="0"/>
    <cellStyle name="Обычный 11 2 3 2 2 5" xfId="0"/>
    <cellStyle name="Обычный 11 2 3 2 2 5 2" xfId="0"/>
    <cellStyle name="Обычный 11 2 3 2 2 6" xfId="0"/>
    <cellStyle name="Обычный 11 2 3 2 3" xfId="0"/>
    <cellStyle name="Обычный 11 2 3 2 3 2" xfId="0"/>
    <cellStyle name="Обычный 11 2 3 2 3 2 2" xfId="0"/>
    <cellStyle name="Обычный 11 2 3 2 3 2 2 2" xfId="0"/>
    <cellStyle name="Обычный 11 2 3 2 3 2 2 2 2" xfId="0"/>
    <cellStyle name="Обычный 11 2 3 2 3 2 2 3" xfId="0"/>
    <cellStyle name="Обычный 11 2 3 2 3 2 3" xfId="0"/>
    <cellStyle name="Обычный 11 2 3 2 3 2 3 2" xfId="0"/>
    <cellStyle name="Обычный 11 2 3 2 3 2 4" xfId="0"/>
    <cellStyle name="Обычный 11 2 3 2 3 3" xfId="0"/>
    <cellStyle name="Обычный 11 2 3 2 3 3 2" xfId="0"/>
    <cellStyle name="Обычный 11 2 3 2 3 3 2 2" xfId="0"/>
    <cellStyle name="Обычный 11 2 3 2 3 3 3" xfId="0"/>
    <cellStyle name="Обычный 11 2 3 2 3 4" xfId="0"/>
    <cellStyle name="Обычный 11 2 3 2 3 4 2" xfId="0"/>
    <cellStyle name="Обычный 11 2 3 2 3 5" xfId="0"/>
    <cellStyle name="Обычный 11 2 3 2 4" xfId="0"/>
    <cellStyle name="Обычный 11 2 3 2 4 2" xfId="0"/>
    <cellStyle name="Обычный 11 2 3 2 4 2 2" xfId="0"/>
    <cellStyle name="Обычный 11 2 3 2 4 2 2 2" xfId="0"/>
    <cellStyle name="Обычный 11 2 3 2 4 2 3" xfId="0"/>
    <cellStyle name="Обычный 11 2 3 2 4 3" xfId="0"/>
    <cellStyle name="Обычный 11 2 3 2 4 3 2" xfId="0"/>
    <cellStyle name="Обычный 11 2 3 2 4 4" xfId="0"/>
    <cellStyle name="Обычный 11 2 3 2 5" xfId="0"/>
    <cellStyle name="Обычный 11 2 3 2 5 2" xfId="0"/>
    <cellStyle name="Обычный 11 2 3 2 5 2 2" xfId="0"/>
    <cellStyle name="Обычный 11 2 3 2 5 3" xfId="0"/>
    <cellStyle name="Обычный 11 2 3 2 6" xfId="0"/>
    <cellStyle name="Обычный 11 2 3 2 6 2" xfId="0"/>
    <cellStyle name="Обычный 11 2 3 2 7" xfId="0"/>
    <cellStyle name="Обычный 11 2 3 3" xfId="0"/>
    <cellStyle name="Обычный 11 2 3 3 2" xfId="0"/>
    <cellStyle name="Обычный 11 2 3 3 2 2" xfId="0"/>
    <cellStyle name="Обычный 11 2 3 3 2 2 2" xfId="0"/>
    <cellStyle name="Обычный 11 2 3 3 2 2 2 2" xfId="0"/>
    <cellStyle name="Обычный 11 2 3 3 2 2 2 2 2" xfId="0"/>
    <cellStyle name="Обычный 11 2 3 3 2 2 2 3" xfId="0"/>
    <cellStyle name="Обычный 11 2 3 3 2 2 3" xfId="0"/>
    <cellStyle name="Обычный 11 2 3 3 2 2 3 2" xfId="0"/>
    <cellStyle name="Обычный 11 2 3 3 2 2 4" xfId="0"/>
    <cellStyle name="Обычный 11 2 3 3 2 3" xfId="0"/>
    <cellStyle name="Обычный 11 2 3 3 2 3 2" xfId="0"/>
    <cellStyle name="Обычный 11 2 3 3 2 3 2 2" xfId="0"/>
    <cellStyle name="Обычный 11 2 3 3 2 3 3" xfId="0"/>
    <cellStyle name="Обычный 11 2 3 3 2 4" xfId="0"/>
    <cellStyle name="Обычный 11 2 3 3 2 4 2" xfId="0"/>
    <cellStyle name="Обычный 11 2 3 3 2 5" xfId="0"/>
    <cellStyle name="Обычный 11 2 3 3 3" xfId="0"/>
    <cellStyle name="Обычный 11 2 3 3 3 2" xfId="0"/>
    <cellStyle name="Обычный 11 2 3 3 3 2 2" xfId="0"/>
    <cellStyle name="Обычный 11 2 3 3 3 2 2 2" xfId="0"/>
    <cellStyle name="Обычный 11 2 3 3 3 2 3" xfId="0"/>
    <cellStyle name="Обычный 11 2 3 3 3 3" xfId="0"/>
    <cellStyle name="Обычный 11 2 3 3 3 3 2" xfId="0"/>
    <cellStyle name="Обычный 11 2 3 3 3 4" xfId="0"/>
    <cellStyle name="Обычный 11 2 3 3 4" xfId="0"/>
    <cellStyle name="Обычный 11 2 3 3 4 2" xfId="0"/>
    <cellStyle name="Обычный 11 2 3 3 4 2 2" xfId="0"/>
    <cellStyle name="Обычный 11 2 3 3 4 3" xfId="0"/>
    <cellStyle name="Обычный 11 2 3 3 5" xfId="0"/>
    <cellStyle name="Обычный 11 2 3 3 5 2" xfId="0"/>
    <cellStyle name="Обычный 11 2 3 3 6" xfId="0"/>
    <cellStyle name="Обычный 11 2 3 4" xfId="0"/>
    <cellStyle name="Обычный 11 2 3 4 2" xfId="0"/>
    <cellStyle name="Обычный 11 2 3 4 2 2" xfId="0"/>
    <cellStyle name="Обычный 11 2 3 4 2 2 2" xfId="0"/>
    <cellStyle name="Обычный 11 2 3 4 2 2 2 2" xfId="0"/>
    <cellStyle name="Обычный 11 2 3 4 2 2 3" xfId="0"/>
    <cellStyle name="Обычный 11 2 3 4 2 3" xfId="0"/>
    <cellStyle name="Обычный 11 2 3 4 2 3 2" xfId="0"/>
    <cellStyle name="Обычный 11 2 3 4 2 4" xfId="0"/>
    <cellStyle name="Обычный 11 2 3 4 3" xfId="0"/>
    <cellStyle name="Обычный 11 2 3 4 3 2" xfId="0"/>
    <cellStyle name="Обычный 11 2 3 4 3 2 2" xfId="0"/>
    <cellStyle name="Обычный 11 2 3 4 3 3" xfId="0"/>
    <cellStyle name="Обычный 11 2 3 4 4" xfId="0"/>
    <cellStyle name="Обычный 11 2 3 4 4 2" xfId="0"/>
    <cellStyle name="Обычный 11 2 3 4 5" xfId="0"/>
    <cellStyle name="Обычный 11 2 3 5" xfId="0"/>
    <cellStyle name="Обычный 11 2 3 5 2" xfId="0"/>
    <cellStyle name="Обычный 11 2 3 5 2 2" xfId="0"/>
    <cellStyle name="Обычный 11 2 3 5 2 2 2" xfId="0"/>
    <cellStyle name="Обычный 11 2 3 5 2 3" xfId="0"/>
    <cellStyle name="Обычный 11 2 3 5 3" xfId="0"/>
    <cellStyle name="Обычный 11 2 3 5 3 2" xfId="0"/>
    <cellStyle name="Обычный 11 2 3 5 4" xfId="0"/>
    <cellStyle name="Обычный 11 2 3 6" xfId="0"/>
    <cellStyle name="Обычный 11 2 3 6 2" xfId="0"/>
    <cellStyle name="Обычный 11 2 3 6 2 2" xfId="0"/>
    <cellStyle name="Обычный 11 2 3 6 3" xfId="0"/>
    <cellStyle name="Обычный 11 2 3 7" xfId="0"/>
    <cellStyle name="Обычный 11 2 3 7 2" xfId="0"/>
    <cellStyle name="Обычный 11 2 3 8" xfId="0"/>
    <cellStyle name="Обычный 11 2 4" xfId="0"/>
    <cellStyle name="Обычный 11 2 4 2" xfId="0"/>
    <cellStyle name="Обычный 11 2 4 2 2" xfId="0"/>
    <cellStyle name="Обычный 11 2 4 2 2 2" xfId="0"/>
    <cellStyle name="Обычный 11 2 4 2 2 2 2" xfId="0"/>
    <cellStyle name="Обычный 11 2 4 2 2 2 2 2" xfId="0"/>
    <cellStyle name="Обычный 11 2 4 2 2 2 2 2 2" xfId="0"/>
    <cellStyle name="Обычный 11 2 4 2 2 2 2 3" xfId="0"/>
    <cellStyle name="Обычный 11 2 4 2 2 2 3" xfId="0"/>
    <cellStyle name="Обычный 11 2 4 2 2 2 3 2" xfId="0"/>
    <cellStyle name="Обычный 11 2 4 2 2 2 4" xfId="0"/>
    <cellStyle name="Обычный 11 2 4 2 2 3" xfId="0"/>
    <cellStyle name="Обычный 11 2 4 2 2 3 2" xfId="0"/>
    <cellStyle name="Обычный 11 2 4 2 2 3 2 2" xfId="0"/>
    <cellStyle name="Обычный 11 2 4 2 2 3 3" xfId="0"/>
    <cellStyle name="Обычный 11 2 4 2 2 4" xfId="0"/>
    <cellStyle name="Обычный 11 2 4 2 2 4 2" xfId="0"/>
    <cellStyle name="Обычный 11 2 4 2 2 5" xfId="0"/>
    <cellStyle name="Обычный 11 2 4 2 3" xfId="0"/>
    <cellStyle name="Обычный 11 2 4 2 3 2" xfId="0"/>
    <cellStyle name="Обычный 11 2 4 2 3 2 2" xfId="0"/>
    <cellStyle name="Обычный 11 2 4 2 3 2 2 2" xfId="0"/>
    <cellStyle name="Обычный 11 2 4 2 3 2 3" xfId="0"/>
    <cellStyle name="Обычный 11 2 4 2 3 3" xfId="0"/>
    <cellStyle name="Обычный 11 2 4 2 3 3 2" xfId="0"/>
    <cellStyle name="Обычный 11 2 4 2 3 4" xfId="0"/>
    <cellStyle name="Обычный 11 2 4 2 4" xfId="0"/>
    <cellStyle name="Обычный 11 2 4 2 4 2" xfId="0"/>
    <cellStyle name="Обычный 11 2 4 2 4 2 2" xfId="0"/>
    <cellStyle name="Обычный 11 2 4 2 4 3" xfId="0"/>
    <cellStyle name="Обычный 11 2 4 2 5" xfId="0"/>
    <cellStyle name="Обычный 11 2 4 2 5 2" xfId="0"/>
    <cellStyle name="Обычный 11 2 4 2 6" xfId="0"/>
    <cellStyle name="Обычный 11 2 4 3" xfId="0"/>
    <cellStyle name="Обычный 11 2 4 3 2" xfId="0"/>
    <cellStyle name="Обычный 11 2 4 3 2 2" xfId="0"/>
    <cellStyle name="Обычный 11 2 4 3 2 2 2" xfId="0"/>
    <cellStyle name="Обычный 11 2 4 3 2 2 2 2" xfId="0"/>
    <cellStyle name="Обычный 11 2 4 3 2 2 3" xfId="0"/>
    <cellStyle name="Обычный 11 2 4 3 2 3" xfId="0"/>
    <cellStyle name="Обычный 11 2 4 3 2 3 2" xfId="0"/>
    <cellStyle name="Обычный 11 2 4 3 2 4" xfId="0"/>
    <cellStyle name="Обычный 11 2 4 3 3" xfId="0"/>
    <cellStyle name="Обычный 11 2 4 3 3 2" xfId="0"/>
    <cellStyle name="Обычный 11 2 4 3 3 2 2" xfId="0"/>
    <cellStyle name="Обычный 11 2 4 3 3 3" xfId="0"/>
    <cellStyle name="Обычный 11 2 4 3 4" xfId="0"/>
    <cellStyle name="Обычный 11 2 4 3 4 2" xfId="0"/>
    <cellStyle name="Обычный 11 2 4 3 5" xfId="0"/>
    <cellStyle name="Обычный 11 2 4 4" xfId="0"/>
    <cellStyle name="Обычный 11 2 4 4 2" xfId="0"/>
    <cellStyle name="Обычный 11 2 4 4 2 2" xfId="0"/>
    <cellStyle name="Обычный 11 2 4 4 2 2 2" xfId="0"/>
    <cellStyle name="Обычный 11 2 4 4 2 3" xfId="0"/>
    <cellStyle name="Обычный 11 2 4 4 3" xfId="0"/>
    <cellStyle name="Обычный 11 2 4 4 3 2" xfId="0"/>
    <cellStyle name="Обычный 11 2 4 4 4" xfId="0"/>
    <cellStyle name="Обычный 11 2 4 5" xfId="0"/>
    <cellStyle name="Обычный 11 2 4 5 2" xfId="0"/>
    <cellStyle name="Обычный 11 2 4 5 2 2" xfId="0"/>
    <cellStyle name="Обычный 11 2 4 5 3" xfId="0"/>
    <cellStyle name="Обычный 11 2 4 6" xfId="0"/>
    <cellStyle name="Обычный 11 2 4 6 2" xfId="0"/>
    <cellStyle name="Обычный 11 2 4 7" xfId="0"/>
    <cellStyle name="Обычный 11 2 5" xfId="0"/>
    <cellStyle name="Обычный 11 2 5 2" xfId="0"/>
    <cellStyle name="Обычный 11 2 5 2 2" xfId="0"/>
    <cellStyle name="Обычный 11 2 5 2 2 2" xfId="0"/>
    <cellStyle name="Обычный 11 2 5 2 2 2 2" xfId="0"/>
    <cellStyle name="Обычный 11 2 5 2 2 2 2 2" xfId="0"/>
    <cellStyle name="Обычный 11 2 5 2 2 2 3" xfId="0"/>
    <cellStyle name="Обычный 11 2 5 2 2 3" xfId="0"/>
    <cellStyle name="Обычный 11 2 5 2 2 3 2" xfId="0"/>
    <cellStyle name="Обычный 11 2 5 2 2 4" xfId="0"/>
    <cellStyle name="Обычный 11 2 5 2 3" xfId="0"/>
    <cellStyle name="Обычный 11 2 5 2 3 2" xfId="0"/>
    <cellStyle name="Обычный 11 2 5 2 3 2 2" xfId="0"/>
    <cellStyle name="Обычный 11 2 5 2 3 3" xfId="0"/>
    <cellStyle name="Обычный 11 2 5 2 4" xfId="0"/>
    <cellStyle name="Обычный 11 2 5 2 4 2" xfId="0"/>
    <cellStyle name="Обычный 11 2 5 2 5" xfId="0"/>
    <cellStyle name="Обычный 11 2 5 3" xfId="0"/>
    <cellStyle name="Обычный 11 2 5 3 2" xfId="0"/>
    <cellStyle name="Обычный 11 2 5 3 2 2" xfId="0"/>
    <cellStyle name="Обычный 11 2 5 3 2 2 2" xfId="0"/>
    <cellStyle name="Обычный 11 2 5 3 2 3" xfId="0"/>
    <cellStyle name="Обычный 11 2 5 3 3" xfId="0"/>
    <cellStyle name="Обычный 11 2 5 3 3 2" xfId="0"/>
    <cellStyle name="Обычный 11 2 5 3 4" xfId="0"/>
    <cellStyle name="Обычный 11 2 5 4" xfId="0"/>
    <cellStyle name="Обычный 11 2 5 4 2" xfId="0"/>
    <cellStyle name="Обычный 11 2 5 4 2 2" xfId="0"/>
    <cellStyle name="Обычный 11 2 5 4 3" xfId="0"/>
    <cellStyle name="Обычный 11 2 5 5" xfId="0"/>
    <cellStyle name="Обычный 11 2 5 5 2" xfId="0"/>
    <cellStyle name="Обычный 11 2 5 6" xfId="0"/>
    <cellStyle name="Обычный 11 2 6" xfId="0"/>
    <cellStyle name="Обычный 11 2 6 2" xfId="0"/>
    <cellStyle name="Обычный 11 2 6 2 2" xfId="0"/>
    <cellStyle name="Обычный 11 2 6 2 2 2" xfId="0"/>
    <cellStyle name="Обычный 11 2 6 2 2 2 2" xfId="0"/>
    <cellStyle name="Обычный 11 2 6 2 2 3" xfId="0"/>
    <cellStyle name="Обычный 11 2 6 2 3" xfId="0"/>
    <cellStyle name="Обычный 11 2 6 2 3 2" xfId="0"/>
    <cellStyle name="Обычный 11 2 6 2 4" xfId="0"/>
    <cellStyle name="Обычный 11 2 6 3" xfId="0"/>
    <cellStyle name="Обычный 11 2 6 3 2" xfId="0"/>
    <cellStyle name="Обычный 11 2 6 3 2 2" xfId="0"/>
    <cellStyle name="Обычный 11 2 6 3 3" xfId="0"/>
    <cellStyle name="Обычный 11 2 6 4" xfId="0"/>
    <cellStyle name="Обычный 11 2 6 4 2" xfId="0"/>
    <cellStyle name="Обычный 11 2 6 5" xfId="0"/>
    <cellStyle name="Обычный 11 2 7" xfId="0"/>
    <cellStyle name="Обычный 11 2 7 2" xfId="0"/>
    <cellStyle name="Обычный 11 2 7 2 2" xfId="0"/>
    <cellStyle name="Обычный 11 2 7 2 2 2" xfId="0"/>
    <cellStyle name="Обычный 11 2 7 2 3" xfId="0"/>
    <cellStyle name="Обычный 11 2 7 3" xfId="0"/>
    <cellStyle name="Обычный 11 2 7 3 2" xfId="0"/>
    <cellStyle name="Обычный 11 2 7 4" xfId="0"/>
    <cellStyle name="Обычный 11 2 8" xfId="0"/>
    <cellStyle name="Обычный 11 2 8 2" xfId="0"/>
    <cellStyle name="Обычный 11 2 8 2 2" xfId="0"/>
    <cellStyle name="Обычный 11 2 8 3" xfId="0"/>
    <cellStyle name="Обычный 11 2 9" xfId="0"/>
    <cellStyle name="Обычный 11 2 9 2" xfId="0"/>
    <cellStyle name="Обычный 11 3" xfId="0"/>
    <cellStyle name="Обычный 11 3 2" xfId="0"/>
    <cellStyle name="Обычный 11 3 2 2" xfId="0"/>
    <cellStyle name="Обычный 11 3 2 2 2" xfId="0"/>
    <cellStyle name="Обычный 11 3 2 2 2 2" xfId="0"/>
    <cellStyle name="Обычный 11 3 2 2 2 2 2" xfId="0"/>
    <cellStyle name="Обычный 11 3 2 2 2 2 2 2" xfId="0"/>
    <cellStyle name="Обычный 11 3 2 2 2 2 2 2 2" xfId="0"/>
    <cellStyle name="Обычный 11 3 2 2 2 2 2 2 2 2" xfId="0"/>
    <cellStyle name="Обычный 11 3 2 2 2 2 2 2 3" xfId="0"/>
    <cellStyle name="Обычный 11 3 2 2 2 2 2 3" xfId="0"/>
    <cellStyle name="Обычный 11 3 2 2 2 2 2 3 2" xfId="0"/>
    <cellStyle name="Обычный 11 3 2 2 2 2 2 4" xfId="0"/>
    <cellStyle name="Обычный 11 3 2 2 2 2 3" xfId="0"/>
    <cellStyle name="Обычный 11 3 2 2 2 2 3 2" xfId="0"/>
    <cellStyle name="Обычный 11 3 2 2 2 2 3 2 2" xfId="0"/>
    <cellStyle name="Обычный 11 3 2 2 2 2 3 3" xfId="0"/>
    <cellStyle name="Обычный 11 3 2 2 2 2 4" xfId="0"/>
    <cellStyle name="Обычный 11 3 2 2 2 2 4 2" xfId="0"/>
    <cellStyle name="Обычный 11 3 2 2 2 2 5" xfId="0"/>
    <cellStyle name="Обычный 11 3 2 2 2 3" xfId="0"/>
    <cellStyle name="Обычный 11 3 2 2 2 3 2" xfId="0"/>
    <cellStyle name="Обычный 11 3 2 2 2 3 2 2" xfId="0"/>
    <cellStyle name="Обычный 11 3 2 2 2 3 2 2 2" xfId="0"/>
    <cellStyle name="Обычный 11 3 2 2 2 3 2 3" xfId="0"/>
    <cellStyle name="Обычный 11 3 2 2 2 3 3" xfId="0"/>
    <cellStyle name="Обычный 11 3 2 2 2 3 3 2" xfId="0"/>
    <cellStyle name="Обычный 11 3 2 2 2 3 4" xfId="0"/>
    <cellStyle name="Обычный 11 3 2 2 2 4" xfId="0"/>
    <cellStyle name="Обычный 11 3 2 2 2 4 2" xfId="0"/>
    <cellStyle name="Обычный 11 3 2 2 2 4 2 2" xfId="0"/>
    <cellStyle name="Обычный 11 3 2 2 2 4 3" xfId="0"/>
    <cellStyle name="Обычный 11 3 2 2 2 5" xfId="0"/>
    <cellStyle name="Обычный 11 3 2 2 2 5 2" xfId="0"/>
    <cellStyle name="Обычный 11 3 2 2 2 6" xfId="0"/>
    <cellStyle name="Обычный 11 3 2 2 3" xfId="0"/>
    <cellStyle name="Обычный 11 3 2 2 3 2" xfId="0"/>
    <cellStyle name="Обычный 11 3 2 2 3 2 2" xfId="0"/>
    <cellStyle name="Обычный 11 3 2 2 3 2 2 2" xfId="0"/>
    <cellStyle name="Обычный 11 3 2 2 3 2 2 2 2" xfId="0"/>
    <cellStyle name="Обычный 11 3 2 2 3 2 2 3" xfId="0"/>
    <cellStyle name="Обычный 11 3 2 2 3 2 3" xfId="0"/>
    <cellStyle name="Обычный 11 3 2 2 3 2 3 2" xfId="0"/>
    <cellStyle name="Обычный 11 3 2 2 3 2 4" xfId="0"/>
    <cellStyle name="Обычный 11 3 2 2 3 3" xfId="0"/>
    <cellStyle name="Обычный 11 3 2 2 3 3 2" xfId="0"/>
    <cellStyle name="Обычный 11 3 2 2 3 3 2 2" xfId="0"/>
    <cellStyle name="Обычный 11 3 2 2 3 3 3" xfId="0"/>
    <cellStyle name="Обычный 11 3 2 2 3 4" xfId="0"/>
    <cellStyle name="Обычный 11 3 2 2 3 4 2" xfId="0"/>
    <cellStyle name="Обычный 11 3 2 2 3 5" xfId="0"/>
    <cellStyle name="Обычный 11 3 2 2 4" xfId="0"/>
    <cellStyle name="Обычный 11 3 2 2 4 2" xfId="0"/>
    <cellStyle name="Обычный 11 3 2 2 4 2 2" xfId="0"/>
    <cellStyle name="Обычный 11 3 2 2 4 2 2 2" xfId="0"/>
    <cellStyle name="Обычный 11 3 2 2 4 2 3" xfId="0"/>
    <cellStyle name="Обычный 11 3 2 2 4 3" xfId="0"/>
    <cellStyle name="Обычный 11 3 2 2 4 3 2" xfId="0"/>
    <cellStyle name="Обычный 11 3 2 2 4 4" xfId="0"/>
    <cellStyle name="Обычный 11 3 2 2 5" xfId="0"/>
    <cellStyle name="Обычный 11 3 2 2 5 2" xfId="0"/>
    <cellStyle name="Обычный 11 3 2 2 5 2 2" xfId="0"/>
    <cellStyle name="Обычный 11 3 2 2 5 3" xfId="0"/>
    <cellStyle name="Обычный 11 3 2 2 6" xfId="0"/>
    <cellStyle name="Обычный 11 3 2 2 6 2" xfId="0"/>
    <cellStyle name="Обычный 11 3 2 2 7" xfId="0"/>
    <cellStyle name="Обычный 11 3 2 3" xfId="0"/>
    <cellStyle name="Обычный 11 3 2 3 2" xfId="0"/>
    <cellStyle name="Обычный 11 3 2 3 2 2" xfId="0"/>
    <cellStyle name="Обычный 11 3 2 3 2 2 2" xfId="0"/>
    <cellStyle name="Обычный 11 3 2 3 2 2 2 2" xfId="0"/>
    <cellStyle name="Обычный 11 3 2 3 2 2 2 2 2" xfId="0"/>
    <cellStyle name="Обычный 11 3 2 3 2 2 2 3" xfId="0"/>
    <cellStyle name="Обычный 11 3 2 3 2 2 3" xfId="0"/>
    <cellStyle name="Обычный 11 3 2 3 2 2 3 2" xfId="0"/>
    <cellStyle name="Обычный 11 3 2 3 2 2 4" xfId="0"/>
    <cellStyle name="Обычный 11 3 2 3 2 3" xfId="0"/>
    <cellStyle name="Обычный 11 3 2 3 2 3 2" xfId="0"/>
    <cellStyle name="Обычный 11 3 2 3 2 3 2 2" xfId="0"/>
    <cellStyle name="Обычный 11 3 2 3 2 3 3" xfId="0"/>
    <cellStyle name="Обычный 11 3 2 3 2 4" xfId="0"/>
    <cellStyle name="Обычный 11 3 2 3 2 4 2" xfId="0"/>
    <cellStyle name="Обычный 11 3 2 3 2 5" xfId="0"/>
    <cellStyle name="Обычный 11 3 2 3 3" xfId="0"/>
    <cellStyle name="Обычный 11 3 2 3 3 2" xfId="0"/>
    <cellStyle name="Обычный 11 3 2 3 3 2 2" xfId="0"/>
    <cellStyle name="Обычный 11 3 2 3 3 2 2 2" xfId="0"/>
    <cellStyle name="Обычный 11 3 2 3 3 2 3" xfId="0"/>
    <cellStyle name="Обычный 11 3 2 3 3 3" xfId="0"/>
    <cellStyle name="Обычный 11 3 2 3 3 3 2" xfId="0"/>
    <cellStyle name="Обычный 11 3 2 3 3 4" xfId="0"/>
    <cellStyle name="Обычный 11 3 2 3 4" xfId="0"/>
    <cellStyle name="Обычный 11 3 2 3 4 2" xfId="0"/>
    <cellStyle name="Обычный 11 3 2 3 4 2 2" xfId="0"/>
    <cellStyle name="Обычный 11 3 2 3 4 3" xfId="0"/>
    <cellStyle name="Обычный 11 3 2 3 5" xfId="0"/>
    <cellStyle name="Обычный 11 3 2 3 5 2" xfId="0"/>
    <cellStyle name="Обычный 11 3 2 3 6" xfId="0"/>
    <cellStyle name="Обычный 11 3 2 4" xfId="0"/>
    <cellStyle name="Обычный 11 3 2 4 2" xfId="0"/>
    <cellStyle name="Обычный 11 3 2 4 2 2" xfId="0"/>
    <cellStyle name="Обычный 11 3 2 4 2 2 2" xfId="0"/>
    <cellStyle name="Обычный 11 3 2 4 2 2 2 2" xfId="0"/>
    <cellStyle name="Обычный 11 3 2 4 2 2 3" xfId="0"/>
    <cellStyle name="Обычный 11 3 2 4 2 3" xfId="0"/>
    <cellStyle name="Обычный 11 3 2 4 2 3 2" xfId="0"/>
    <cellStyle name="Обычный 11 3 2 4 2 4" xfId="0"/>
    <cellStyle name="Обычный 11 3 2 4 3" xfId="0"/>
    <cellStyle name="Обычный 11 3 2 4 3 2" xfId="0"/>
    <cellStyle name="Обычный 11 3 2 4 3 2 2" xfId="0"/>
    <cellStyle name="Обычный 11 3 2 4 3 3" xfId="0"/>
    <cellStyle name="Обычный 11 3 2 4 4" xfId="0"/>
    <cellStyle name="Обычный 11 3 2 4 4 2" xfId="0"/>
    <cellStyle name="Обычный 11 3 2 4 5" xfId="0"/>
    <cellStyle name="Обычный 11 3 2 5" xfId="0"/>
    <cellStyle name="Обычный 11 3 2 5 2" xfId="0"/>
    <cellStyle name="Обычный 11 3 2 5 2 2" xfId="0"/>
    <cellStyle name="Обычный 11 3 2 5 2 2 2" xfId="0"/>
    <cellStyle name="Обычный 11 3 2 5 2 3" xfId="0"/>
    <cellStyle name="Обычный 11 3 2 5 3" xfId="0"/>
    <cellStyle name="Обычный 11 3 2 5 3 2" xfId="0"/>
    <cellStyle name="Обычный 11 3 2 5 4" xfId="0"/>
    <cellStyle name="Обычный 11 3 2 6" xfId="0"/>
    <cellStyle name="Обычный 11 3 2 6 2" xfId="0"/>
    <cellStyle name="Обычный 11 3 2 6 2 2" xfId="0"/>
    <cellStyle name="Обычный 11 3 2 6 3" xfId="0"/>
    <cellStyle name="Обычный 11 3 2 7" xfId="0"/>
    <cellStyle name="Обычный 11 3 2 7 2" xfId="0"/>
    <cellStyle name="Обычный 11 3 2 8" xfId="0"/>
    <cellStyle name="Обычный 11 3 3" xfId="0"/>
    <cellStyle name="Обычный 11 3 3 2" xfId="0"/>
    <cellStyle name="Обычный 11 3 3 2 2" xfId="0"/>
    <cellStyle name="Обычный 11 3 3 2 2 2" xfId="0"/>
    <cellStyle name="Обычный 11 3 3 2 2 2 2" xfId="0"/>
    <cellStyle name="Обычный 11 3 3 2 2 2 2 2" xfId="0"/>
    <cellStyle name="Обычный 11 3 3 2 2 2 2 2 2" xfId="0"/>
    <cellStyle name="Обычный 11 3 3 2 2 2 2 3" xfId="0"/>
    <cellStyle name="Обычный 11 3 3 2 2 2 3" xfId="0"/>
    <cellStyle name="Обычный 11 3 3 2 2 2 3 2" xfId="0"/>
    <cellStyle name="Обычный 11 3 3 2 2 2 4" xfId="0"/>
    <cellStyle name="Обычный 11 3 3 2 2 3" xfId="0"/>
    <cellStyle name="Обычный 11 3 3 2 2 3 2" xfId="0"/>
    <cellStyle name="Обычный 11 3 3 2 2 3 2 2" xfId="0"/>
    <cellStyle name="Обычный 11 3 3 2 2 3 3" xfId="0"/>
    <cellStyle name="Обычный 11 3 3 2 2 4" xfId="0"/>
    <cellStyle name="Обычный 11 3 3 2 2 4 2" xfId="0"/>
    <cellStyle name="Обычный 11 3 3 2 2 5" xfId="0"/>
    <cellStyle name="Обычный 11 3 3 2 3" xfId="0"/>
    <cellStyle name="Обычный 11 3 3 2 3 2" xfId="0"/>
    <cellStyle name="Обычный 11 3 3 2 3 2 2" xfId="0"/>
    <cellStyle name="Обычный 11 3 3 2 3 2 2 2" xfId="0"/>
    <cellStyle name="Обычный 11 3 3 2 3 2 3" xfId="0"/>
    <cellStyle name="Обычный 11 3 3 2 3 3" xfId="0"/>
    <cellStyle name="Обычный 11 3 3 2 3 3 2" xfId="0"/>
    <cellStyle name="Обычный 11 3 3 2 3 4" xfId="0"/>
    <cellStyle name="Обычный 11 3 3 2 4" xfId="0"/>
    <cellStyle name="Обычный 11 3 3 2 4 2" xfId="0"/>
    <cellStyle name="Обычный 11 3 3 2 4 2 2" xfId="0"/>
    <cellStyle name="Обычный 11 3 3 2 4 3" xfId="0"/>
    <cellStyle name="Обычный 11 3 3 2 5" xfId="0"/>
    <cellStyle name="Обычный 11 3 3 2 5 2" xfId="0"/>
    <cellStyle name="Обычный 11 3 3 2 6" xfId="0"/>
    <cellStyle name="Обычный 11 3 3 3" xfId="0"/>
    <cellStyle name="Обычный 11 3 3 3 2" xfId="0"/>
    <cellStyle name="Обычный 11 3 3 3 2 2" xfId="0"/>
    <cellStyle name="Обычный 11 3 3 3 2 2 2" xfId="0"/>
    <cellStyle name="Обычный 11 3 3 3 2 2 2 2" xfId="0"/>
    <cellStyle name="Обычный 11 3 3 3 2 2 3" xfId="0"/>
    <cellStyle name="Обычный 11 3 3 3 2 3" xfId="0"/>
    <cellStyle name="Обычный 11 3 3 3 2 3 2" xfId="0"/>
    <cellStyle name="Обычный 11 3 3 3 2 4" xfId="0"/>
    <cellStyle name="Обычный 11 3 3 3 3" xfId="0"/>
    <cellStyle name="Обычный 11 3 3 3 3 2" xfId="0"/>
    <cellStyle name="Обычный 11 3 3 3 3 2 2" xfId="0"/>
    <cellStyle name="Обычный 11 3 3 3 3 3" xfId="0"/>
    <cellStyle name="Обычный 11 3 3 3 4" xfId="0"/>
    <cellStyle name="Обычный 11 3 3 3 4 2" xfId="0"/>
    <cellStyle name="Обычный 11 3 3 3 5" xfId="0"/>
    <cellStyle name="Обычный 11 3 3 4" xfId="0"/>
    <cellStyle name="Обычный 11 3 3 4 2" xfId="0"/>
    <cellStyle name="Обычный 11 3 3 4 2 2" xfId="0"/>
    <cellStyle name="Обычный 11 3 3 4 2 2 2" xfId="0"/>
    <cellStyle name="Обычный 11 3 3 4 2 3" xfId="0"/>
    <cellStyle name="Обычный 11 3 3 4 3" xfId="0"/>
    <cellStyle name="Обычный 11 3 3 4 3 2" xfId="0"/>
    <cellStyle name="Обычный 11 3 3 4 4" xfId="0"/>
    <cellStyle name="Обычный 11 3 3 5" xfId="0"/>
    <cellStyle name="Обычный 11 3 3 5 2" xfId="0"/>
    <cellStyle name="Обычный 11 3 3 5 2 2" xfId="0"/>
    <cellStyle name="Обычный 11 3 3 5 3" xfId="0"/>
    <cellStyle name="Обычный 11 3 3 6" xfId="0"/>
    <cellStyle name="Обычный 11 3 3 6 2" xfId="0"/>
    <cellStyle name="Обычный 11 3 3 7" xfId="0"/>
    <cellStyle name="Обычный 11 3 4" xfId="0"/>
    <cellStyle name="Обычный 11 3 4 2" xfId="0"/>
    <cellStyle name="Обычный 11 3 4 2 2" xfId="0"/>
    <cellStyle name="Обычный 11 3 4 2 2 2" xfId="0"/>
    <cellStyle name="Обычный 11 3 4 2 2 2 2" xfId="0"/>
    <cellStyle name="Обычный 11 3 4 2 2 2 2 2" xfId="0"/>
    <cellStyle name="Обычный 11 3 4 2 2 2 3" xfId="0"/>
    <cellStyle name="Обычный 11 3 4 2 2 3" xfId="0"/>
    <cellStyle name="Обычный 11 3 4 2 2 3 2" xfId="0"/>
    <cellStyle name="Обычный 11 3 4 2 2 4" xfId="0"/>
    <cellStyle name="Обычный 11 3 4 2 3" xfId="0"/>
    <cellStyle name="Обычный 11 3 4 2 3 2" xfId="0"/>
    <cellStyle name="Обычный 11 3 4 2 3 2 2" xfId="0"/>
    <cellStyle name="Обычный 11 3 4 2 3 3" xfId="0"/>
    <cellStyle name="Обычный 11 3 4 2 4" xfId="0"/>
    <cellStyle name="Обычный 11 3 4 2 4 2" xfId="0"/>
    <cellStyle name="Обычный 11 3 4 2 5" xfId="0"/>
    <cellStyle name="Обычный 11 3 4 3" xfId="0"/>
    <cellStyle name="Обычный 11 3 4 3 2" xfId="0"/>
    <cellStyle name="Обычный 11 3 4 3 2 2" xfId="0"/>
    <cellStyle name="Обычный 11 3 4 3 2 2 2" xfId="0"/>
    <cellStyle name="Обычный 11 3 4 3 2 3" xfId="0"/>
    <cellStyle name="Обычный 11 3 4 3 3" xfId="0"/>
    <cellStyle name="Обычный 11 3 4 3 3 2" xfId="0"/>
    <cellStyle name="Обычный 11 3 4 3 4" xfId="0"/>
    <cellStyle name="Обычный 11 3 4 4" xfId="0"/>
    <cellStyle name="Обычный 11 3 4 4 2" xfId="0"/>
    <cellStyle name="Обычный 11 3 4 4 2 2" xfId="0"/>
    <cellStyle name="Обычный 11 3 4 4 3" xfId="0"/>
    <cellStyle name="Обычный 11 3 4 5" xfId="0"/>
    <cellStyle name="Обычный 11 3 4 5 2" xfId="0"/>
    <cellStyle name="Обычный 11 3 4 6" xfId="0"/>
    <cellStyle name="Обычный 11 3 5" xfId="0"/>
    <cellStyle name="Обычный 11 3 5 2" xfId="0"/>
    <cellStyle name="Обычный 11 3 5 2 2" xfId="0"/>
    <cellStyle name="Обычный 11 3 5 2 2 2" xfId="0"/>
    <cellStyle name="Обычный 11 3 5 2 2 2 2" xfId="0"/>
    <cellStyle name="Обычный 11 3 5 2 2 3" xfId="0"/>
    <cellStyle name="Обычный 11 3 5 2 3" xfId="0"/>
    <cellStyle name="Обычный 11 3 5 2 3 2" xfId="0"/>
    <cellStyle name="Обычный 11 3 5 2 4" xfId="0"/>
    <cellStyle name="Обычный 11 3 5 3" xfId="0"/>
    <cellStyle name="Обычный 11 3 5 3 2" xfId="0"/>
    <cellStyle name="Обычный 11 3 5 3 2 2" xfId="0"/>
    <cellStyle name="Обычный 11 3 5 3 3" xfId="0"/>
    <cellStyle name="Обычный 11 3 5 4" xfId="0"/>
    <cellStyle name="Обычный 11 3 5 4 2" xfId="0"/>
    <cellStyle name="Обычный 11 3 5 5" xfId="0"/>
    <cellStyle name="Обычный 11 3 6" xfId="0"/>
    <cellStyle name="Обычный 11 3 6 2" xfId="0"/>
    <cellStyle name="Обычный 11 3 6 2 2" xfId="0"/>
    <cellStyle name="Обычный 11 3 6 2 2 2" xfId="0"/>
    <cellStyle name="Обычный 11 3 6 2 3" xfId="0"/>
    <cellStyle name="Обычный 11 3 6 3" xfId="0"/>
    <cellStyle name="Обычный 11 3 6 3 2" xfId="0"/>
    <cellStyle name="Обычный 11 3 6 4" xfId="0"/>
    <cellStyle name="Обычный 11 3 7" xfId="0"/>
    <cellStyle name="Обычный 11 3 7 2" xfId="0"/>
    <cellStyle name="Обычный 11 3 7 2 2" xfId="0"/>
    <cellStyle name="Обычный 11 3 7 3" xfId="0"/>
    <cellStyle name="Обычный 11 3 8" xfId="0"/>
    <cellStyle name="Обычный 11 3 8 2" xfId="0"/>
    <cellStyle name="Обычный 11 3 9" xfId="0"/>
    <cellStyle name="Обычный 11 4" xfId="0"/>
    <cellStyle name="Обычный 11 4 2" xfId="0"/>
    <cellStyle name="Обычный 11 4 2 2" xfId="0"/>
    <cellStyle name="Обычный 11 4 2 2 2" xfId="0"/>
    <cellStyle name="Обычный 11 4 2 2 2 2" xfId="0"/>
    <cellStyle name="Обычный 11 4 2 2 2 2 2" xfId="0"/>
    <cellStyle name="Обычный 11 4 2 2 2 2 2 2" xfId="0"/>
    <cellStyle name="Обычный 11 4 2 2 2 2 2 2 2" xfId="0"/>
    <cellStyle name="Обычный 11 4 2 2 2 2 2 3" xfId="0"/>
    <cellStyle name="Обычный 11 4 2 2 2 2 3" xfId="0"/>
    <cellStyle name="Обычный 11 4 2 2 2 2 3 2" xfId="0"/>
    <cellStyle name="Обычный 11 4 2 2 2 2 4" xfId="0"/>
    <cellStyle name="Обычный 11 4 2 2 2 3" xfId="0"/>
    <cellStyle name="Обычный 11 4 2 2 2 3 2" xfId="0"/>
    <cellStyle name="Обычный 11 4 2 2 2 3 2 2" xfId="0"/>
    <cellStyle name="Обычный 11 4 2 2 2 3 3" xfId="0"/>
    <cellStyle name="Обычный 11 4 2 2 2 4" xfId="0"/>
    <cellStyle name="Обычный 11 4 2 2 2 4 2" xfId="0"/>
    <cellStyle name="Обычный 11 4 2 2 2 5" xfId="0"/>
    <cellStyle name="Обычный 11 4 2 2 3" xfId="0"/>
    <cellStyle name="Обычный 11 4 2 2 3 2" xfId="0"/>
    <cellStyle name="Обычный 11 4 2 2 3 2 2" xfId="0"/>
    <cellStyle name="Обычный 11 4 2 2 3 2 2 2" xfId="0"/>
    <cellStyle name="Обычный 11 4 2 2 3 2 3" xfId="0"/>
    <cellStyle name="Обычный 11 4 2 2 3 3" xfId="0"/>
    <cellStyle name="Обычный 11 4 2 2 3 3 2" xfId="0"/>
    <cellStyle name="Обычный 11 4 2 2 3 4" xfId="0"/>
    <cellStyle name="Обычный 11 4 2 2 4" xfId="0"/>
    <cellStyle name="Обычный 11 4 2 2 4 2" xfId="0"/>
    <cellStyle name="Обычный 11 4 2 2 4 2 2" xfId="0"/>
    <cellStyle name="Обычный 11 4 2 2 4 3" xfId="0"/>
    <cellStyle name="Обычный 11 4 2 2 5" xfId="0"/>
    <cellStyle name="Обычный 11 4 2 2 5 2" xfId="0"/>
    <cellStyle name="Обычный 11 4 2 2 6" xfId="0"/>
    <cellStyle name="Обычный 11 4 2 3" xfId="0"/>
    <cellStyle name="Обычный 11 4 2 3 2" xfId="0"/>
    <cellStyle name="Обычный 11 4 2 3 2 2" xfId="0"/>
    <cellStyle name="Обычный 11 4 2 3 2 2 2" xfId="0"/>
    <cellStyle name="Обычный 11 4 2 3 2 2 2 2" xfId="0"/>
    <cellStyle name="Обычный 11 4 2 3 2 2 3" xfId="0"/>
    <cellStyle name="Обычный 11 4 2 3 2 3" xfId="0"/>
    <cellStyle name="Обычный 11 4 2 3 2 3 2" xfId="0"/>
    <cellStyle name="Обычный 11 4 2 3 2 4" xfId="0"/>
    <cellStyle name="Обычный 11 4 2 3 3" xfId="0"/>
    <cellStyle name="Обычный 11 4 2 3 3 2" xfId="0"/>
    <cellStyle name="Обычный 11 4 2 3 3 2 2" xfId="0"/>
    <cellStyle name="Обычный 11 4 2 3 3 3" xfId="0"/>
    <cellStyle name="Обычный 11 4 2 3 4" xfId="0"/>
    <cellStyle name="Обычный 11 4 2 3 4 2" xfId="0"/>
    <cellStyle name="Обычный 11 4 2 3 5" xfId="0"/>
    <cellStyle name="Обычный 11 4 2 4" xfId="0"/>
    <cellStyle name="Обычный 11 4 2 4 2" xfId="0"/>
    <cellStyle name="Обычный 11 4 2 4 2 2" xfId="0"/>
    <cellStyle name="Обычный 11 4 2 4 2 2 2" xfId="0"/>
    <cellStyle name="Обычный 11 4 2 4 2 3" xfId="0"/>
    <cellStyle name="Обычный 11 4 2 4 3" xfId="0"/>
    <cellStyle name="Обычный 11 4 2 4 3 2" xfId="0"/>
    <cellStyle name="Обычный 11 4 2 4 4" xfId="0"/>
    <cellStyle name="Обычный 11 4 2 5" xfId="0"/>
    <cellStyle name="Обычный 11 4 2 5 2" xfId="0"/>
    <cellStyle name="Обычный 11 4 2 5 2 2" xfId="0"/>
    <cellStyle name="Обычный 11 4 2 5 3" xfId="0"/>
    <cellStyle name="Обычный 11 4 2 6" xfId="0"/>
    <cellStyle name="Обычный 11 4 2 6 2" xfId="0"/>
    <cellStyle name="Обычный 11 4 2 7" xfId="0"/>
    <cellStyle name="Обычный 11 4 3" xfId="0"/>
    <cellStyle name="Обычный 11 4 3 2" xfId="0"/>
    <cellStyle name="Обычный 11 4 3 2 2" xfId="0"/>
    <cellStyle name="Обычный 11 4 3 2 2 2" xfId="0"/>
    <cellStyle name="Обычный 11 4 3 2 2 2 2" xfId="0"/>
    <cellStyle name="Обычный 11 4 3 2 2 2 2 2" xfId="0"/>
    <cellStyle name="Обычный 11 4 3 2 2 2 3" xfId="0"/>
    <cellStyle name="Обычный 11 4 3 2 2 3" xfId="0"/>
    <cellStyle name="Обычный 11 4 3 2 2 3 2" xfId="0"/>
    <cellStyle name="Обычный 11 4 3 2 2 4" xfId="0"/>
    <cellStyle name="Обычный 11 4 3 2 3" xfId="0"/>
    <cellStyle name="Обычный 11 4 3 2 3 2" xfId="0"/>
    <cellStyle name="Обычный 11 4 3 2 3 2 2" xfId="0"/>
    <cellStyle name="Обычный 11 4 3 2 3 3" xfId="0"/>
    <cellStyle name="Обычный 11 4 3 2 4" xfId="0"/>
    <cellStyle name="Обычный 11 4 3 2 4 2" xfId="0"/>
    <cellStyle name="Обычный 11 4 3 2 5" xfId="0"/>
    <cellStyle name="Обычный 11 4 3 3" xfId="0"/>
    <cellStyle name="Обычный 11 4 3 3 2" xfId="0"/>
    <cellStyle name="Обычный 11 4 3 3 2 2" xfId="0"/>
    <cellStyle name="Обычный 11 4 3 3 2 2 2" xfId="0"/>
    <cellStyle name="Обычный 11 4 3 3 2 3" xfId="0"/>
    <cellStyle name="Обычный 11 4 3 3 3" xfId="0"/>
    <cellStyle name="Обычный 11 4 3 3 3 2" xfId="0"/>
    <cellStyle name="Обычный 11 4 3 3 4" xfId="0"/>
    <cellStyle name="Обычный 11 4 3 4" xfId="0"/>
    <cellStyle name="Обычный 11 4 3 4 2" xfId="0"/>
    <cellStyle name="Обычный 11 4 3 4 2 2" xfId="0"/>
    <cellStyle name="Обычный 11 4 3 4 3" xfId="0"/>
    <cellStyle name="Обычный 11 4 3 5" xfId="0"/>
    <cellStyle name="Обычный 11 4 3 5 2" xfId="0"/>
    <cellStyle name="Обычный 11 4 3 6" xfId="0"/>
    <cellStyle name="Обычный 11 4 4" xfId="0"/>
    <cellStyle name="Обычный 11 4 4 2" xfId="0"/>
    <cellStyle name="Обычный 11 4 4 2 2" xfId="0"/>
    <cellStyle name="Обычный 11 4 4 2 2 2" xfId="0"/>
    <cellStyle name="Обычный 11 4 4 2 2 2 2" xfId="0"/>
    <cellStyle name="Обычный 11 4 4 2 2 3" xfId="0"/>
    <cellStyle name="Обычный 11 4 4 2 3" xfId="0"/>
    <cellStyle name="Обычный 11 4 4 2 3 2" xfId="0"/>
    <cellStyle name="Обычный 11 4 4 2 4" xfId="0"/>
    <cellStyle name="Обычный 11 4 4 3" xfId="0"/>
    <cellStyle name="Обычный 11 4 4 3 2" xfId="0"/>
    <cellStyle name="Обычный 11 4 4 3 2 2" xfId="0"/>
    <cellStyle name="Обычный 11 4 4 3 3" xfId="0"/>
    <cellStyle name="Обычный 11 4 4 4" xfId="0"/>
    <cellStyle name="Обычный 11 4 4 4 2" xfId="0"/>
    <cellStyle name="Обычный 11 4 4 5" xfId="0"/>
    <cellStyle name="Обычный 11 4 5" xfId="0"/>
    <cellStyle name="Обычный 11 4 5 2" xfId="0"/>
    <cellStyle name="Обычный 11 4 5 2 2" xfId="0"/>
    <cellStyle name="Обычный 11 4 5 2 2 2" xfId="0"/>
    <cellStyle name="Обычный 11 4 5 2 3" xfId="0"/>
    <cellStyle name="Обычный 11 4 5 3" xfId="0"/>
    <cellStyle name="Обычный 11 4 5 3 2" xfId="0"/>
    <cellStyle name="Обычный 11 4 5 4" xfId="0"/>
    <cellStyle name="Обычный 11 4 6" xfId="0"/>
    <cellStyle name="Обычный 11 4 6 2" xfId="0"/>
    <cellStyle name="Обычный 11 4 6 2 2" xfId="0"/>
    <cellStyle name="Обычный 11 4 6 3" xfId="0"/>
    <cellStyle name="Обычный 11 4 7" xfId="0"/>
    <cellStyle name="Обычный 11 4 7 2" xfId="0"/>
    <cellStyle name="Обычный 11 4 8" xfId="0"/>
    <cellStyle name="Обычный 11 5" xfId="0"/>
    <cellStyle name="Обычный 11 5 2" xfId="0"/>
    <cellStyle name="Обычный 11 5 2 2" xfId="0"/>
    <cellStyle name="Обычный 11 5 2 2 2" xfId="0"/>
    <cellStyle name="Обычный 11 5 2 2 2 2" xfId="0"/>
    <cellStyle name="Обычный 11 5 2 2 2 2 2" xfId="0"/>
    <cellStyle name="Обычный 11 5 2 2 2 2 2 2" xfId="0"/>
    <cellStyle name="Обычный 11 5 2 2 2 2 3" xfId="0"/>
    <cellStyle name="Обычный 11 5 2 2 2 3" xfId="0"/>
    <cellStyle name="Обычный 11 5 2 2 2 3 2" xfId="0"/>
    <cellStyle name="Обычный 11 5 2 2 2 4" xfId="0"/>
    <cellStyle name="Обычный 11 5 2 2 3" xfId="0"/>
    <cellStyle name="Обычный 11 5 2 2 3 2" xfId="0"/>
    <cellStyle name="Обычный 11 5 2 2 3 2 2" xfId="0"/>
    <cellStyle name="Обычный 11 5 2 2 3 3" xfId="0"/>
    <cellStyle name="Обычный 11 5 2 2 4" xfId="0"/>
    <cellStyle name="Обычный 11 5 2 2 4 2" xfId="0"/>
    <cellStyle name="Обычный 11 5 2 2 5" xfId="0"/>
    <cellStyle name="Обычный 11 5 2 3" xfId="0"/>
    <cellStyle name="Обычный 11 5 2 3 2" xfId="0"/>
    <cellStyle name="Обычный 11 5 2 3 2 2" xfId="0"/>
    <cellStyle name="Обычный 11 5 2 3 2 2 2" xfId="0"/>
    <cellStyle name="Обычный 11 5 2 3 2 3" xfId="0"/>
    <cellStyle name="Обычный 11 5 2 3 3" xfId="0"/>
    <cellStyle name="Обычный 11 5 2 3 3 2" xfId="0"/>
    <cellStyle name="Обычный 11 5 2 3 4" xfId="0"/>
    <cellStyle name="Обычный 11 5 2 4" xfId="0"/>
    <cellStyle name="Обычный 11 5 2 4 2" xfId="0"/>
    <cellStyle name="Обычный 11 5 2 4 2 2" xfId="0"/>
    <cellStyle name="Обычный 11 5 2 4 3" xfId="0"/>
    <cellStyle name="Обычный 11 5 2 5" xfId="0"/>
    <cellStyle name="Обычный 11 5 2 5 2" xfId="0"/>
    <cellStyle name="Обычный 11 5 2 6" xfId="0"/>
    <cellStyle name="Обычный 11 5 3" xfId="0"/>
    <cellStyle name="Обычный 11 5 3 2" xfId="0"/>
    <cellStyle name="Обычный 11 5 3 2 2" xfId="0"/>
    <cellStyle name="Обычный 11 5 3 2 2 2" xfId="0"/>
    <cellStyle name="Обычный 11 5 3 2 2 2 2" xfId="0"/>
    <cellStyle name="Обычный 11 5 3 2 2 3" xfId="0"/>
    <cellStyle name="Обычный 11 5 3 2 3" xfId="0"/>
    <cellStyle name="Обычный 11 5 3 2 3 2" xfId="0"/>
    <cellStyle name="Обычный 11 5 3 2 4" xfId="0"/>
    <cellStyle name="Обычный 11 5 3 3" xfId="0"/>
    <cellStyle name="Обычный 11 5 3 3 2" xfId="0"/>
    <cellStyle name="Обычный 11 5 3 3 2 2" xfId="0"/>
    <cellStyle name="Обычный 11 5 3 3 3" xfId="0"/>
    <cellStyle name="Обычный 11 5 3 4" xfId="0"/>
    <cellStyle name="Обычный 11 5 3 4 2" xfId="0"/>
    <cellStyle name="Обычный 11 5 3 5" xfId="0"/>
    <cellStyle name="Обычный 11 5 4" xfId="0"/>
    <cellStyle name="Обычный 11 5 4 2" xfId="0"/>
    <cellStyle name="Обычный 11 5 4 2 2" xfId="0"/>
    <cellStyle name="Обычный 11 5 4 2 2 2" xfId="0"/>
    <cellStyle name="Обычный 11 5 4 2 3" xfId="0"/>
    <cellStyle name="Обычный 11 5 4 3" xfId="0"/>
    <cellStyle name="Обычный 11 5 4 3 2" xfId="0"/>
    <cellStyle name="Обычный 11 5 4 4" xfId="0"/>
    <cellStyle name="Обычный 11 5 5" xfId="0"/>
    <cellStyle name="Обычный 11 5 5 2" xfId="0"/>
    <cellStyle name="Обычный 11 5 5 2 2" xfId="0"/>
    <cellStyle name="Обычный 11 5 5 3" xfId="0"/>
    <cellStyle name="Обычный 11 5 6" xfId="0"/>
    <cellStyle name="Обычный 11 5 6 2" xfId="0"/>
    <cellStyle name="Обычный 11 5 7" xfId="0"/>
    <cellStyle name="Обычный 11 6" xfId="0"/>
    <cellStyle name="Обычный 11 6 2" xfId="0"/>
    <cellStyle name="Обычный 11 6 2 2" xfId="0"/>
    <cellStyle name="Обычный 11 6 2 2 2" xfId="0"/>
    <cellStyle name="Обычный 11 6 2 2 2 2" xfId="0"/>
    <cellStyle name="Обычный 11 6 2 2 2 2 2" xfId="0"/>
    <cellStyle name="Обычный 11 6 2 2 2 3" xfId="0"/>
    <cellStyle name="Обычный 11 6 2 2 3" xfId="0"/>
    <cellStyle name="Обычный 11 6 2 2 3 2" xfId="0"/>
    <cellStyle name="Обычный 11 6 2 2 4" xfId="0"/>
    <cellStyle name="Обычный 11 6 2 3" xfId="0"/>
    <cellStyle name="Обычный 11 6 2 3 2" xfId="0"/>
    <cellStyle name="Обычный 11 6 2 3 2 2" xfId="0"/>
    <cellStyle name="Обычный 11 6 2 3 3" xfId="0"/>
    <cellStyle name="Обычный 11 6 2 4" xfId="0"/>
    <cellStyle name="Обычный 11 6 2 4 2" xfId="0"/>
    <cellStyle name="Обычный 11 6 2 5" xfId="0"/>
    <cellStyle name="Обычный 11 6 3" xfId="0"/>
    <cellStyle name="Обычный 11 6 3 2" xfId="0"/>
    <cellStyle name="Обычный 11 6 3 2 2" xfId="0"/>
    <cellStyle name="Обычный 11 6 3 2 2 2" xfId="0"/>
    <cellStyle name="Обычный 11 6 3 2 3" xfId="0"/>
    <cellStyle name="Обычный 11 6 3 3" xfId="0"/>
    <cellStyle name="Обычный 11 6 3 3 2" xfId="0"/>
    <cellStyle name="Обычный 11 6 3 4" xfId="0"/>
    <cellStyle name="Обычный 11 6 4" xfId="0"/>
    <cellStyle name="Обычный 11 6 4 2" xfId="0"/>
    <cellStyle name="Обычный 11 6 4 2 2" xfId="0"/>
    <cellStyle name="Обычный 11 6 4 3" xfId="0"/>
    <cellStyle name="Обычный 11 6 5" xfId="0"/>
    <cellStyle name="Обычный 11 6 5 2" xfId="0"/>
    <cellStyle name="Обычный 11 6 6" xfId="0"/>
    <cellStyle name="Обычный 11 7" xfId="0"/>
    <cellStyle name="Обычный 11 7 2" xfId="0"/>
    <cellStyle name="Обычный 11 7 2 2" xfId="0"/>
    <cellStyle name="Обычный 11 7 2 2 2" xfId="0"/>
    <cellStyle name="Обычный 11 7 2 2 2 2" xfId="0"/>
    <cellStyle name="Обычный 11 7 2 2 3" xfId="0"/>
    <cellStyle name="Обычный 11 7 2 3" xfId="0"/>
    <cellStyle name="Обычный 11 7 2 3 2" xfId="0"/>
    <cellStyle name="Обычный 11 7 2 4" xfId="0"/>
    <cellStyle name="Обычный 11 7 3" xfId="0"/>
    <cellStyle name="Обычный 11 7 3 2" xfId="0"/>
    <cellStyle name="Обычный 11 7 3 2 2" xfId="0"/>
    <cellStyle name="Обычный 11 7 3 3" xfId="0"/>
    <cellStyle name="Обычный 11 7 4" xfId="0"/>
    <cellStyle name="Обычный 11 7 4 2" xfId="0"/>
    <cellStyle name="Обычный 11 7 5" xfId="0"/>
    <cellStyle name="Обычный 11 8" xfId="0"/>
    <cellStyle name="Обычный 11 8 2" xfId="0"/>
    <cellStyle name="Обычный 11 8 2 2" xfId="0"/>
    <cellStyle name="Обычный 11 8 2 2 2" xfId="0"/>
    <cellStyle name="Обычный 11 8 2 3" xfId="0"/>
    <cellStyle name="Обычный 11 8 3" xfId="0"/>
    <cellStyle name="Обычный 11 8 3 2" xfId="0"/>
    <cellStyle name="Обычный 11 8 4" xfId="0"/>
    <cellStyle name="Обычный 11 9" xfId="0"/>
    <cellStyle name="Обычный 11 9 2" xfId="0"/>
    <cellStyle name="Обычный 11 9 2 2" xfId="0"/>
    <cellStyle name="Обычный 11 9 3" xfId="0"/>
    <cellStyle name="Обычный 12" xfId="0"/>
    <cellStyle name="Обычный 12 10" xfId="0"/>
    <cellStyle name="Обычный 12 10 2" xfId="0"/>
    <cellStyle name="Обычный 12 11" xfId="0"/>
    <cellStyle name="Обычный 12 12" xfId="0"/>
    <cellStyle name="Обычный 12 2" xfId="0"/>
    <cellStyle name="Обычный 12 2 10" xfId="0"/>
    <cellStyle name="Обычный 12 2 11" xfId="0"/>
    <cellStyle name="Обычный 12 2 2" xfId="0"/>
    <cellStyle name="Обычный 12 2 2 2" xfId="0"/>
    <cellStyle name="Обычный 12 2 2 2 2" xfId="0"/>
    <cellStyle name="Обычный 12 2 2 2 2 2" xfId="0"/>
    <cellStyle name="Обычный 12 2 2 2 2 2 2" xfId="0"/>
    <cellStyle name="Обычный 12 2 2 2 2 2 2 2" xfId="0"/>
    <cellStyle name="Обычный 12 2 2 2 2 2 2 2 2" xfId="0"/>
    <cellStyle name="Обычный 12 2 2 2 2 2 2 2 2 2" xfId="0"/>
    <cellStyle name="Обычный 12 2 2 2 2 2 2 2 2 2 2" xfId="0"/>
    <cellStyle name="Обычный 12 2 2 2 2 2 2 2 2 3" xfId="0"/>
    <cellStyle name="Обычный 12 2 2 2 2 2 2 2 3" xfId="0"/>
    <cellStyle name="Обычный 12 2 2 2 2 2 2 2 3 2" xfId="0"/>
    <cellStyle name="Обычный 12 2 2 2 2 2 2 2 4" xfId="0"/>
    <cellStyle name="Обычный 12 2 2 2 2 2 2 3" xfId="0"/>
    <cellStyle name="Обычный 12 2 2 2 2 2 2 3 2" xfId="0"/>
    <cellStyle name="Обычный 12 2 2 2 2 2 2 3 2 2" xfId="0"/>
    <cellStyle name="Обычный 12 2 2 2 2 2 2 3 3" xfId="0"/>
    <cellStyle name="Обычный 12 2 2 2 2 2 2 4" xfId="0"/>
    <cellStyle name="Обычный 12 2 2 2 2 2 2 4 2" xfId="0"/>
    <cellStyle name="Обычный 12 2 2 2 2 2 2 5" xfId="0"/>
    <cellStyle name="Обычный 12 2 2 2 2 2 3" xfId="0"/>
    <cellStyle name="Обычный 12 2 2 2 2 2 3 2" xfId="0"/>
    <cellStyle name="Обычный 12 2 2 2 2 2 3 2 2" xfId="0"/>
    <cellStyle name="Обычный 12 2 2 2 2 2 3 2 2 2" xfId="0"/>
    <cellStyle name="Обычный 12 2 2 2 2 2 3 2 3" xfId="0"/>
    <cellStyle name="Обычный 12 2 2 2 2 2 3 3" xfId="0"/>
    <cellStyle name="Обычный 12 2 2 2 2 2 3 3 2" xfId="0"/>
    <cellStyle name="Обычный 12 2 2 2 2 2 3 4" xfId="0"/>
    <cellStyle name="Обычный 12 2 2 2 2 2 4" xfId="0"/>
    <cellStyle name="Обычный 12 2 2 2 2 2 4 2" xfId="0"/>
    <cellStyle name="Обычный 12 2 2 2 2 2 4 2 2" xfId="0"/>
    <cellStyle name="Обычный 12 2 2 2 2 2 4 3" xfId="0"/>
    <cellStyle name="Обычный 12 2 2 2 2 2 5" xfId="0"/>
    <cellStyle name="Обычный 12 2 2 2 2 2 5 2" xfId="0"/>
    <cellStyle name="Обычный 12 2 2 2 2 2 6" xfId="0"/>
    <cellStyle name="Обычный 12 2 2 2 2 3" xfId="0"/>
    <cellStyle name="Обычный 12 2 2 2 2 3 2" xfId="0"/>
    <cellStyle name="Обычный 12 2 2 2 2 3 2 2" xfId="0"/>
    <cellStyle name="Обычный 12 2 2 2 2 3 2 2 2" xfId="0"/>
    <cellStyle name="Обычный 12 2 2 2 2 3 2 2 2 2" xfId="0"/>
    <cellStyle name="Обычный 12 2 2 2 2 3 2 2 3" xfId="0"/>
    <cellStyle name="Обычный 12 2 2 2 2 3 2 3" xfId="0"/>
    <cellStyle name="Обычный 12 2 2 2 2 3 2 3 2" xfId="0"/>
    <cellStyle name="Обычный 12 2 2 2 2 3 2 4" xfId="0"/>
    <cellStyle name="Обычный 12 2 2 2 2 3 3" xfId="0"/>
    <cellStyle name="Обычный 12 2 2 2 2 3 3 2" xfId="0"/>
    <cellStyle name="Обычный 12 2 2 2 2 3 3 2 2" xfId="0"/>
    <cellStyle name="Обычный 12 2 2 2 2 3 3 3" xfId="0"/>
    <cellStyle name="Обычный 12 2 2 2 2 3 4" xfId="0"/>
    <cellStyle name="Обычный 12 2 2 2 2 3 4 2" xfId="0"/>
    <cellStyle name="Обычный 12 2 2 2 2 3 5" xfId="0"/>
    <cellStyle name="Обычный 12 2 2 2 2 4" xfId="0"/>
    <cellStyle name="Обычный 12 2 2 2 2 4 2" xfId="0"/>
    <cellStyle name="Обычный 12 2 2 2 2 4 2 2" xfId="0"/>
    <cellStyle name="Обычный 12 2 2 2 2 4 2 2 2" xfId="0"/>
    <cellStyle name="Обычный 12 2 2 2 2 4 2 3" xfId="0"/>
    <cellStyle name="Обычный 12 2 2 2 2 4 3" xfId="0"/>
    <cellStyle name="Обычный 12 2 2 2 2 4 3 2" xfId="0"/>
    <cellStyle name="Обычный 12 2 2 2 2 4 4" xfId="0"/>
    <cellStyle name="Обычный 12 2 2 2 2 5" xfId="0"/>
    <cellStyle name="Обычный 12 2 2 2 2 5 2" xfId="0"/>
    <cellStyle name="Обычный 12 2 2 2 2 5 2 2" xfId="0"/>
    <cellStyle name="Обычный 12 2 2 2 2 5 3" xfId="0"/>
    <cellStyle name="Обычный 12 2 2 2 2 6" xfId="0"/>
    <cellStyle name="Обычный 12 2 2 2 2 6 2" xfId="0"/>
    <cellStyle name="Обычный 12 2 2 2 2 7" xfId="0"/>
    <cellStyle name="Обычный 12 2 2 2 3" xfId="0"/>
    <cellStyle name="Обычный 12 2 2 2 3 2" xfId="0"/>
    <cellStyle name="Обычный 12 2 2 2 3 2 2" xfId="0"/>
    <cellStyle name="Обычный 12 2 2 2 3 2 2 2" xfId="0"/>
    <cellStyle name="Обычный 12 2 2 2 3 2 2 2 2" xfId="0"/>
    <cellStyle name="Обычный 12 2 2 2 3 2 2 2 2 2" xfId="0"/>
    <cellStyle name="Обычный 12 2 2 2 3 2 2 2 3" xfId="0"/>
    <cellStyle name="Обычный 12 2 2 2 3 2 2 3" xfId="0"/>
    <cellStyle name="Обычный 12 2 2 2 3 2 2 3 2" xfId="0"/>
    <cellStyle name="Обычный 12 2 2 2 3 2 2 4" xfId="0"/>
    <cellStyle name="Обычный 12 2 2 2 3 2 3" xfId="0"/>
    <cellStyle name="Обычный 12 2 2 2 3 2 3 2" xfId="0"/>
    <cellStyle name="Обычный 12 2 2 2 3 2 3 2 2" xfId="0"/>
    <cellStyle name="Обычный 12 2 2 2 3 2 3 3" xfId="0"/>
    <cellStyle name="Обычный 12 2 2 2 3 2 4" xfId="0"/>
    <cellStyle name="Обычный 12 2 2 2 3 2 4 2" xfId="0"/>
    <cellStyle name="Обычный 12 2 2 2 3 2 5" xfId="0"/>
    <cellStyle name="Обычный 12 2 2 2 3 3" xfId="0"/>
    <cellStyle name="Обычный 12 2 2 2 3 3 2" xfId="0"/>
    <cellStyle name="Обычный 12 2 2 2 3 3 2 2" xfId="0"/>
    <cellStyle name="Обычный 12 2 2 2 3 3 2 2 2" xfId="0"/>
    <cellStyle name="Обычный 12 2 2 2 3 3 2 3" xfId="0"/>
    <cellStyle name="Обычный 12 2 2 2 3 3 3" xfId="0"/>
    <cellStyle name="Обычный 12 2 2 2 3 3 3 2" xfId="0"/>
    <cellStyle name="Обычный 12 2 2 2 3 3 4" xfId="0"/>
    <cellStyle name="Обычный 12 2 2 2 3 4" xfId="0"/>
    <cellStyle name="Обычный 12 2 2 2 3 4 2" xfId="0"/>
    <cellStyle name="Обычный 12 2 2 2 3 4 2 2" xfId="0"/>
    <cellStyle name="Обычный 12 2 2 2 3 4 3" xfId="0"/>
    <cellStyle name="Обычный 12 2 2 2 3 5" xfId="0"/>
    <cellStyle name="Обычный 12 2 2 2 3 5 2" xfId="0"/>
    <cellStyle name="Обычный 12 2 2 2 3 6" xfId="0"/>
    <cellStyle name="Обычный 12 2 2 2 4" xfId="0"/>
    <cellStyle name="Обычный 12 2 2 2 4 2" xfId="0"/>
    <cellStyle name="Обычный 12 2 2 2 4 2 2" xfId="0"/>
    <cellStyle name="Обычный 12 2 2 2 4 2 2 2" xfId="0"/>
    <cellStyle name="Обычный 12 2 2 2 4 2 2 2 2" xfId="0"/>
    <cellStyle name="Обычный 12 2 2 2 4 2 2 3" xfId="0"/>
    <cellStyle name="Обычный 12 2 2 2 4 2 3" xfId="0"/>
    <cellStyle name="Обычный 12 2 2 2 4 2 3 2" xfId="0"/>
    <cellStyle name="Обычный 12 2 2 2 4 2 4" xfId="0"/>
    <cellStyle name="Обычный 12 2 2 2 4 3" xfId="0"/>
    <cellStyle name="Обычный 12 2 2 2 4 3 2" xfId="0"/>
    <cellStyle name="Обычный 12 2 2 2 4 3 2 2" xfId="0"/>
    <cellStyle name="Обычный 12 2 2 2 4 3 3" xfId="0"/>
    <cellStyle name="Обычный 12 2 2 2 4 4" xfId="0"/>
    <cellStyle name="Обычный 12 2 2 2 4 4 2" xfId="0"/>
    <cellStyle name="Обычный 12 2 2 2 4 5" xfId="0"/>
    <cellStyle name="Обычный 12 2 2 2 5" xfId="0"/>
    <cellStyle name="Обычный 12 2 2 2 5 2" xfId="0"/>
    <cellStyle name="Обычный 12 2 2 2 5 2 2" xfId="0"/>
    <cellStyle name="Обычный 12 2 2 2 5 2 2 2" xfId="0"/>
    <cellStyle name="Обычный 12 2 2 2 5 2 3" xfId="0"/>
    <cellStyle name="Обычный 12 2 2 2 5 3" xfId="0"/>
    <cellStyle name="Обычный 12 2 2 2 5 3 2" xfId="0"/>
    <cellStyle name="Обычный 12 2 2 2 5 4" xfId="0"/>
    <cellStyle name="Обычный 12 2 2 2 6" xfId="0"/>
    <cellStyle name="Обычный 12 2 2 2 6 2" xfId="0"/>
    <cellStyle name="Обычный 12 2 2 2 6 2 2" xfId="0"/>
    <cellStyle name="Обычный 12 2 2 2 6 3" xfId="0"/>
    <cellStyle name="Обычный 12 2 2 2 7" xfId="0"/>
    <cellStyle name="Обычный 12 2 2 2 7 2" xfId="0"/>
    <cellStyle name="Обычный 12 2 2 2 8" xfId="0"/>
    <cellStyle name="Обычный 12 2 2 3" xfId="0"/>
    <cellStyle name="Обычный 12 2 2 3 2" xfId="0"/>
    <cellStyle name="Обычный 12 2 2 3 2 2" xfId="0"/>
    <cellStyle name="Обычный 12 2 2 3 2 2 2" xfId="0"/>
    <cellStyle name="Обычный 12 2 2 3 2 2 2 2" xfId="0"/>
    <cellStyle name="Обычный 12 2 2 3 2 2 2 2 2" xfId="0"/>
    <cellStyle name="Обычный 12 2 2 3 2 2 2 2 2 2" xfId="0"/>
    <cellStyle name="Обычный 12 2 2 3 2 2 2 2 3" xfId="0"/>
    <cellStyle name="Обычный 12 2 2 3 2 2 2 3" xfId="0"/>
    <cellStyle name="Обычный 12 2 2 3 2 2 2 3 2" xfId="0"/>
    <cellStyle name="Обычный 12 2 2 3 2 2 2 4" xfId="0"/>
    <cellStyle name="Обычный 12 2 2 3 2 2 3" xfId="0"/>
    <cellStyle name="Обычный 12 2 2 3 2 2 3 2" xfId="0"/>
    <cellStyle name="Обычный 12 2 2 3 2 2 3 2 2" xfId="0"/>
    <cellStyle name="Обычный 12 2 2 3 2 2 3 3" xfId="0"/>
    <cellStyle name="Обычный 12 2 2 3 2 2 4" xfId="0"/>
    <cellStyle name="Обычный 12 2 2 3 2 2 4 2" xfId="0"/>
    <cellStyle name="Обычный 12 2 2 3 2 2 5" xfId="0"/>
    <cellStyle name="Обычный 12 2 2 3 2 3" xfId="0"/>
    <cellStyle name="Обычный 12 2 2 3 2 3 2" xfId="0"/>
    <cellStyle name="Обычный 12 2 2 3 2 3 2 2" xfId="0"/>
    <cellStyle name="Обычный 12 2 2 3 2 3 2 2 2" xfId="0"/>
    <cellStyle name="Обычный 12 2 2 3 2 3 2 3" xfId="0"/>
    <cellStyle name="Обычный 12 2 2 3 2 3 3" xfId="0"/>
    <cellStyle name="Обычный 12 2 2 3 2 3 3 2" xfId="0"/>
    <cellStyle name="Обычный 12 2 2 3 2 3 4" xfId="0"/>
    <cellStyle name="Обычный 12 2 2 3 2 4" xfId="0"/>
    <cellStyle name="Обычный 12 2 2 3 2 4 2" xfId="0"/>
    <cellStyle name="Обычный 12 2 2 3 2 4 2 2" xfId="0"/>
    <cellStyle name="Обычный 12 2 2 3 2 4 3" xfId="0"/>
    <cellStyle name="Обычный 12 2 2 3 2 5" xfId="0"/>
    <cellStyle name="Обычный 12 2 2 3 2 5 2" xfId="0"/>
    <cellStyle name="Обычный 12 2 2 3 2 6" xfId="0"/>
    <cellStyle name="Обычный 12 2 2 3 3" xfId="0"/>
    <cellStyle name="Обычный 12 2 2 3 3 2" xfId="0"/>
    <cellStyle name="Обычный 12 2 2 3 3 2 2" xfId="0"/>
    <cellStyle name="Обычный 12 2 2 3 3 2 2 2" xfId="0"/>
    <cellStyle name="Обычный 12 2 2 3 3 2 2 2 2" xfId="0"/>
    <cellStyle name="Обычный 12 2 2 3 3 2 2 3" xfId="0"/>
    <cellStyle name="Обычный 12 2 2 3 3 2 3" xfId="0"/>
    <cellStyle name="Обычный 12 2 2 3 3 2 3 2" xfId="0"/>
    <cellStyle name="Обычный 12 2 2 3 3 2 4" xfId="0"/>
    <cellStyle name="Обычный 12 2 2 3 3 3" xfId="0"/>
    <cellStyle name="Обычный 12 2 2 3 3 3 2" xfId="0"/>
    <cellStyle name="Обычный 12 2 2 3 3 3 2 2" xfId="0"/>
    <cellStyle name="Обычный 12 2 2 3 3 3 3" xfId="0"/>
    <cellStyle name="Обычный 12 2 2 3 3 4" xfId="0"/>
    <cellStyle name="Обычный 12 2 2 3 3 4 2" xfId="0"/>
    <cellStyle name="Обычный 12 2 2 3 3 5" xfId="0"/>
    <cellStyle name="Обычный 12 2 2 3 4" xfId="0"/>
    <cellStyle name="Обычный 12 2 2 3 4 2" xfId="0"/>
    <cellStyle name="Обычный 12 2 2 3 4 2 2" xfId="0"/>
    <cellStyle name="Обычный 12 2 2 3 4 2 2 2" xfId="0"/>
    <cellStyle name="Обычный 12 2 2 3 4 2 3" xfId="0"/>
    <cellStyle name="Обычный 12 2 2 3 4 3" xfId="0"/>
    <cellStyle name="Обычный 12 2 2 3 4 3 2" xfId="0"/>
    <cellStyle name="Обычный 12 2 2 3 4 4" xfId="0"/>
    <cellStyle name="Обычный 12 2 2 3 5" xfId="0"/>
    <cellStyle name="Обычный 12 2 2 3 5 2" xfId="0"/>
    <cellStyle name="Обычный 12 2 2 3 5 2 2" xfId="0"/>
    <cellStyle name="Обычный 12 2 2 3 5 3" xfId="0"/>
    <cellStyle name="Обычный 12 2 2 3 6" xfId="0"/>
    <cellStyle name="Обычный 12 2 2 3 6 2" xfId="0"/>
    <cellStyle name="Обычный 12 2 2 3 7" xfId="0"/>
    <cellStyle name="Обычный 12 2 2 4" xfId="0"/>
    <cellStyle name="Обычный 12 2 2 4 2" xfId="0"/>
    <cellStyle name="Обычный 12 2 2 4 2 2" xfId="0"/>
    <cellStyle name="Обычный 12 2 2 4 2 2 2" xfId="0"/>
    <cellStyle name="Обычный 12 2 2 4 2 2 2 2" xfId="0"/>
    <cellStyle name="Обычный 12 2 2 4 2 2 2 2 2" xfId="0"/>
    <cellStyle name="Обычный 12 2 2 4 2 2 2 3" xfId="0"/>
    <cellStyle name="Обычный 12 2 2 4 2 2 3" xfId="0"/>
    <cellStyle name="Обычный 12 2 2 4 2 2 3 2" xfId="0"/>
    <cellStyle name="Обычный 12 2 2 4 2 2 4" xfId="0"/>
    <cellStyle name="Обычный 12 2 2 4 2 3" xfId="0"/>
    <cellStyle name="Обычный 12 2 2 4 2 3 2" xfId="0"/>
    <cellStyle name="Обычный 12 2 2 4 2 3 2 2" xfId="0"/>
    <cellStyle name="Обычный 12 2 2 4 2 3 3" xfId="0"/>
    <cellStyle name="Обычный 12 2 2 4 2 4" xfId="0"/>
    <cellStyle name="Обычный 12 2 2 4 2 4 2" xfId="0"/>
    <cellStyle name="Обычный 12 2 2 4 2 5" xfId="0"/>
    <cellStyle name="Обычный 12 2 2 4 3" xfId="0"/>
    <cellStyle name="Обычный 12 2 2 4 3 2" xfId="0"/>
    <cellStyle name="Обычный 12 2 2 4 3 2 2" xfId="0"/>
    <cellStyle name="Обычный 12 2 2 4 3 2 2 2" xfId="0"/>
    <cellStyle name="Обычный 12 2 2 4 3 2 3" xfId="0"/>
    <cellStyle name="Обычный 12 2 2 4 3 3" xfId="0"/>
    <cellStyle name="Обычный 12 2 2 4 3 3 2" xfId="0"/>
    <cellStyle name="Обычный 12 2 2 4 3 4" xfId="0"/>
    <cellStyle name="Обычный 12 2 2 4 4" xfId="0"/>
    <cellStyle name="Обычный 12 2 2 4 4 2" xfId="0"/>
    <cellStyle name="Обычный 12 2 2 4 4 2 2" xfId="0"/>
    <cellStyle name="Обычный 12 2 2 4 4 3" xfId="0"/>
    <cellStyle name="Обычный 12 2 2 4 5" xfId="0"/>
    <cellStyle name="Обычный 12 2 2 4 5 2" xfId="0"/>
    <cellStyle name="Обычный 12 2 2 4 6" xfId="0"/>
    <cellStyle name="Обычный 12 2 2 5" xfId="0"/>
    <cellStyle name="Обычный 12 2 2 5 2" xfId="0"/>
    <cellStyle name="Обычный 12 2 2 5 2 2" xfId="0"/>
    <cellStyle name="Обычный 12 2 2 5 2 2 2" xfId="0"/>
    <cellStyle name="Обычный 12 2 2 5 2 2 2 2" xfId="0"/>
    <cellStyle name="Обычный 12 2 2 5 2 2 3" xfId="0"/>
    <cellStyle name="Обычный 12 2 2 5 2 3" xfId="0"/>
    <cellStyle name="Обычный 12 2 2 5 2 3 2" xfId="0"/>
    <cellStyle name="Обычный 12 2 2 5 2 4" xfId="0"/>
    <cellStyle name="Обычный 12 2 2 5 3" xfId="0"/>
    <cellStyle name="Обычный 12 2 2 5 3 2" xfId="0"/>
    <cellStyle name="Обычный 12 2 2 5 3 2 2" xfId="0"/>
    <cellStyle name="Обычный 12 2 2 5 3 3" xfId="0"/>
    <cellStyle name="Обычный 12 2 2 5 4" xfId="0"/>
    <cellStyle name="Обычный 12 2 2 5 4 2" xfId="0"/>
    <cellStyle name="Обычный 12 2 2 5 5" xfId="0"/>
    <cellStyle name="Обычный 12 2 2 6" xfId="0"/>
    <cellStyle name="Обычный 12 2 2 6 2" xfId="0"/>
    <cellStyle name="Обычный 12 2 2 6 2 2" xfId="0"/>
    <cellStyle name="Обычный 12 2 2 6 2 2 2" xfId="0"/>
    <cellStyle name="Обычный 12 2 2 6 2 3" xfId="0"/>
    <cellStyle name="Обычный 12 2 2 6 3" xfId="0"/>
    <cellStyle name="Обычный 12 2 2 6 3 2" xfId="0"/>
    <cellStyle name="Обычный 12 2 2 6 4" xfId="0"/>
    <cellStyle name="Обычный 12 2 2 7" xfId="0"/>
    <cellStyle name="Обычный 12 2 2 7 2" xfId="0"/>
    <cellStyle name="Обычный 12 2 2 7 2 2" xfId="0"/>
    <cellStyle name="Обычный 12 2 2 7 3" xfId="0"/>
    <cellStyle name="Обычный 12 2 2 8" xfId="0"/>
    <cellStyle name="Обычный 12 2 2 8 2" xfId="0"/>
    <cellStyle name="Обычный 12 2 2 9" xfId="0"/>
    <cellStyle name="Обычный 12 2 3" xfId="0"/>
    <cellStyle name="Обычный 12 2 3 2" xfId="0"/>
    <cellStyle name="Обычный 12 2 3 2 2" xfId="0"/>
    <cellStyle name="Обычный 12 2 3 2 2 2" xfId="0"/>
    <cellStyle name="Обычный 12 2 3 2 2 2 2" xfId="0"/>
    <cellStyle name="Обычный 12 2 3 2 2 2 2 2" xfId="0"/>
    <cellStyle name="Обычный 12 2 3 2 2 2 2 2 2" xfId="0"/>
    <cellStyle name="Обычный 12 2 3 2 2 2 2 2 2 2" xfId="0"/>
    <cellStyle name="Обычный 12 2 3 2 2 2 2 2 3" xfId="0"/>
    <cellStyle name="Обычный 12 2 3 2 2 2 2 3" xfId="0"/>
    <cellStyle name="Обычный 12 2 3 2 2 2 2 3 2" xfId="0"/>
    <cellStyle name="Обычный 12 2 3 2 2 2 2 4" xfId="0"/>
    <cellStyle name="Обычный 12 2 3 2 2 2 3" xfId="0"/>
    <cellStyle name="Обычный 12 2 3 2 2 2 3 2" xfId="0"/>
    <cellStyle name="Обычный 12 2 3 2 2 2 3 2 2" xfId="0"/>
    <cellStyle name="Обычный 12 2 3 2 2 2 3 3" xfId="0"/>
    <cellStyle name="Обычный 12 2 3 2 2 2 4" xfId="0"/>
    <cellStyle name="Обычный 12 2 3 2 2 2 4 2" xfId="0"/>
    <cellStyle name="Обычный 12 2 3 2 2 2 5" xfId="0"/>
    <cellStyle name="Обычный 12 2 3 2 2 3" xfId="0"/>
    <cellStyle name="Обычный 12 2 3 2 2 3 2" xfId="0"/>
    <cellStyle name="Обычный 12 2 3 2 2 3 2 2" xfId="0"/>
    <cellStyle name="Обычный 12 2 3 2 2 3 2 2 2" xfId="0"/>
    <cellStyle name="Обычный 12 2 3 2 2 3 2 3" xfId="0"/>
    <cellStyle name="Обычный 12 2 3 2 2 3 3" xfId="0"/>
    <cellStyle name="Обычный 12 2 3 2 2 3 3 2" xfId="0"/>
    <cellStyle name="Обычный 12 2 3 2 2 3 4" xfId="0"/>
    <cellStyle name="Обычный 12 2 3 2 2 4" xfId="0"/>
    <cellStyle name="Обычный 12 2 3 2 2 4 2" xfId="0"/>
    <cellStyle name="Обычный 12 2 3 2 2 4 2 2" xfId="0"/>
    <cellStyle name="Обычный 12 2 3 2 2 4 3" xfId="0"/>
    <cellStyle name="Обычный 12 2 3 2 2 5" xfId="0"/>
    <cellStyle name="Обычный 12 2 3 2 2 5 2" xfId="0"/>
    <cellStyle name="Обычный 12 2 3 2 2 6" xfId="0"/>
    <cellStyle name="Обычный 12 2 3 2 3" xfId="0"/>
    <cellStyle name="Обычный 12 2 3 2 3 2" xfId="0"/>
    <cellStyle name="Обычный 12 2 3 2 3 2 2" xfId="0"/>
    <cellStyle name="Обычный 12 2 3 2 3 2 2 2" xfId="0"/>
    <cellStyle name="Обычный 12 2 3 2 3 2 2 2 2" xfId="0"/>
    <cellStyle name="Обычный 12 2 3 2 3 2 2 3" xfId="0"/>
    <cellStyle name="Обычный 12 2 3 2 3 2 3" xfId="0"/>
    <cellStyle name="Обычный 12 2 3 2 3 2 3 2" xfId="0"/>
    <cellStyle name="Обычный 12 2 3 2 3 2 4" xfId="0"/>
    <cellStyle name="Обычный 12 2 3 2 3 3" xfId="0"/>
    <cellStyle name="Обычный 12 2 3 2 3 3 2" xfId="0"/>
    <cellStyle name="Обычный 12 2 3 2 3 3 2 2" xfId="0"/>
    <cellStyle name="Обычный 12 2 3 2 3 3 3" xfId="0"/>
    <cellStyle name="Обычный 12 2 3 2 3 4" xfId="0"/>
    <cellStyle name="Обычный 12 2 3 2 3 4 2" xfId="0"/>
    <cellStyle name="Обычный 12 2 3 2 3 5" xfId="0"/>
    <cellStyle name="Обычный 12 2 3 2 4" xfId="0"/>
    <cellStyle name="Обычный 12 2 3 2 4 2" xfId="0"/>
    <cellStyle name="Обычный 12 2 3 2 4 2 2" xfId="0"/>
    <cellStyle name="Обычный 12 2 3 2 4 2 2 2" xfId="0"/>
    <cellStyle name="Обычный 12 2 3 2 4 2 3" xfId="0"/>
    <cellStyle name="Обычный 12 2 3 2 4 3" xfId="0"/>
    <cellStyle name="Обычный 12 2 3 2 4 3 2" xfId="0"/>
    <cellStyle name="Обычный 12 2 3 2 4 4" xfId="0"/>
    <cellStyle name="Обычный 12 2 3 2 5" xfId="0"/>
    <cellStyle name="Обычный 12 2 3 2 5 2" xfId="0"/>
    <cellStyle name="Обычный 12 2 3 2 5 2 2" xfId="0"/>
    <cellStyle name="Обычный 12 2 3 2 5 3" xfId="0"/>
    <cellStyle name="Обычный 12 2 3 2 6" xfId="0"/>
    <cellStyle name="Обычный 12 2 3 2 6 2" xfId="0"/>
    <cellStyle name="Обычный 12 2 3 2 7" xfId="0"/>
    <cellStyle name="Обычный 12 2 3 3" xfId="0"/>
    <cellStyle name="Обычный 12 2 3 3 2" xfId="0"/>
    <cellStyle name="Обычный 12 2 3 3 2 2" xfId="0"/>
    <cellStyle name="Обычный 12 2 3 3 2 2 2" xfId="0"/>
    <cellStyle name="Обычный 12 2 3 3 2 2 2 2" xfId="0"/>
    <cellStyle name="Обычный 12 2 3 3 2 2 2 2 2" xfId="0"/>
    <cellStyle name="Обычный 12 2 3 3 2 2 2 3" xfId="0"/>
    <cellStyle name="Обычный 12 2 3 3 2 2 3" xfId="0"/>
    <cellStyle name="Обычный 12 2 3 3 2 2 3 2" xfId="0"/>
    <cellStyle name="Обычный 12 2 3 3 2 2 4" xfId="0"/>
    <cellStyle name="Обычный 12 2 3 3 2 3" xfId="0"/>
    <cellStyle name="Обычный 12 2 3 3 2 3 2" xfId="0"/>
    <cellStyle name="Обычный 12 2 3 3 2 3 2 2" xfId="0"/>
    <cellStyle name="Обычный 12 2 3 3 2 3 3" xfId="0"/>
    <cellStyle name="Обычный 12 2 3 3 2 4" xfId="0"/>
    <cellStyle name="Обычный 12 2 3 3 2 4 2" xfId="0"/>
    <cellStyle name="Обычный 12 2 3 3 2 5" xfId="0"/>
    <cellStyle name="Обычный 12 2 3 3 3" xfId="0"/>
    <cellStyle name="Обычный 12 2 3 3 3 2" xfId="0"/>
    <cellStyle name="Обычный 12 2 3 3 3 2 2" xfId="0"/>
    <cellStyle name="Обычный 12 2 3 3 3 2 2 2" xfId="0"/>
    <cellStyle name="Обычный 12 2 3 3 3 2 3" xfId="0"/>
    <cellStyle name="Обычный 12 2 3 3 3 3" xfId="0"/>
    <cellStyle name="Обычный 12 2 3 3 3 3 2" xfId="0"/>
    <cellStyle name="Обычный 12 2 3 3 3 4" xfId="0"/>
    <cellStyle name="Обычный 12 2 3 3 4" xfId="0"/>
    <cellStyle name="Обычный 12 2 3 3 4 2" xfId="0"/>
    <cellStyle name="Обычный 12 2 3 3 4 2 2" xfId="0"/>
    <cellStyle name="Обычный 12 2 3 3 4 3" xfId="0"/>
    <cellStyle name="Обычный 12 2 3 3 5" xfId="0"/>
    <cellStyle name="Обычный 12 2 3 3 5 2" xfId="0"/>
    <cellStyle name="Обычный 12 2 3 3 6" xfId="0"/>
    <cellStyle name="Обычный 12 2 3 4" xfId="0"/>
    <cellStyle name="Обычный 12 2 3 4 2" xfId="0"/>
    <cellStyle name="Обычный 12 2 3 4 2 2" xfId="0"/>
    <cellStyle name="Обычный 12 2 3 4 2 2 2" xfId="0"/>
    <cellStyle name="Обычный 12 2 3 4 2 2 2 2" xfId="0"/>
    <cellStyle name="Обычный 12 2 3 4 2 2 3" xfId="0"/>
    <cellStyle name="Обычный 12 2 3 4 2 3" xfId="0"/>
    <cellStyle name="Обычный 12 2 3 4 2 3 2" xfId="0"/>
    <cellStyle name="Обычный 12 2 3 4 2 4" xfId="0"/>
    <cellStyle name="Обычный 12 2 3 4 3" xfId="0"/>
    <cellStyle name="Обычный 12 2 3 4 3 2" xfId="0"/>
    <cellStyle name="Обычный 12 2 3 4 3 2 2" xfId="0"/>
    <cellStyle name="Обычный 12 2 3 4 3 3" xfId="0"/>
    <cellStyle name="Обычный 12 2 3 4 4" xfId="0"/>
    <cellStyle name="Обычный 12 2 3 4 4 2" xfId="0"/>
    <cellStyle name="Обычный 12 2 3 4 5" xfId="0"/>
    <cellStyle name="Обычный 12 2 3 5" xfId="0"/>
    <cellStyle name="Обычный 12 2 3 5 2" xfId="0"/>
    <cellStyle name="Обычный 12 2 3 5 2 2" xfId="0"/>
    <cellStyle name="Обычный 12 2 3 5 2 2 2" xfId="0"/>
    <cellStyle name="Обычный 12 2 3 5 2 3" xfId="0"/>
    <cellStyle name="Обычный 12 2 3 5 3" xfId="0"/>
    <cellStyle name="Обычный 12 2 3 5 3 2" xfId="0"/>
    <cellStyle name="Обычный 12 2 3 5 4" xfId="0"/>
    <cellStyle name="Обычный 12 2 3 6" xfId="0"/>
    <cellStyle name="Обычный 12 2 3 6 2" xfId="0"/>
    <cellStyle name="Обычный 12 2 3 6 2 2" xfId="0"/>
    <cellStyle name="Обычный 12 2 3 6 3" xfId="0"/>
    <cellStyle name="Обычный 12 2 3 7" xfId="0"/>
    <cellStyle name="Обычный 12 2 3 7 2" xfId="0"/>
    <cellStyle name="Обычный 12 2 3 8" xfId="0"/>
    <cellStyle name="Обычный 12 2 4" xfId="0"/>
    <cellStyle name="Обычный 12 2 4 2" xfId="0"/>
    <cellStyle name="Обычный 12 2 4 2 2" xfId="0"/>
    <cellStyle name="Обычный 12 2 4 2 2 2" xfId="0"/>
    <cellStyle name="Обычный 12 2 4 2 2 2 2" xfId="0"/>
    <cellStyle name="Обычный 12 2 4 2 2 2 2 2" xfId="0"/>
    <cellStyle name="Обычный 12 2 4 2 2 2 2 2 2" xfId="0"/>
    <cellStyle name="Обычный 12 2 4 2 2 2 2 3" xfId="0"/>
    <cellStyle name="Обычный 12 2 4 2 2 2 3" xfId="0"/>
    <cellStyle name="Обычный 12 2 4 2 2 2 3 2" xfId="0"/>
    <cellStyle name="Обычный 12 2 4 2 2 2 4" xfId="0"/>
    <cellStyle name="Обычный 12 2 4 2 2 3" xfId="0"/>
    <cellStyle name="Обычный 12 2 4 2 2 3 2" xfId="0"/>
    <cellStyle name="Обычный 12 2 4 2 2 3 2 2" xfId="0"/>
    <cellStyle name="Обычный 12 2 4 2 2 3 3" xfId="0"/>
    <cellStyle name="Обычный 12 2 4 2 2 4" xfId="0"/>
    <cellStyle name="Обычный 12 2 4 2 2 4 2" xfId="0"/>
    <cellStyle name="Обычный 12 2 4 2 2 5" xfId="0"/>
    <cellStyle name="Обычный 12 2 4 2 3" xfId="0"/>
    <cellStyle name="Обычный 12 2 4 2 3 2" xfId="0"/>
    <cellStyle name="Обычный 12 2 4 2 3 2 2" xfId="0"/>
    <cellStyle name="Обычный 12 2 4 2 3 2 2 2" xfId="0"/>
    <cellStyle name="Обычный 12 2 4 2 3 2 3" xfId="0"/>
    <cellStyle name="Обычный 12 2 4 2 3 3" xfId="0"/>
    <cellStyle name="Обычный 12 2 4 2 3 3 2" xfId="0"/>
    <cellStyle name="Обычный 12 2 4 2 3 4" xfId="0"/>
    <cellStyle name="Обычный 12 2 4 2 4" xfId="0"/>
    <cellStyle name="Обычный 12 2 4 2 4 2" xfId="0"/>
    <cellStyle name="Обычный 12 2 4 2 4 2 2" xfId="0"/>
    <cellStyle name="Обычный 12 2 4 2 4 3" xfId="0"/>
    <cellStyle name="Обычный 12 2 4 2 5" xfId="0"/>
    <cellStyle name="Обычный 12 2 4 2 5 2" xfId="0"/>
    <cellStyle name="Обычный 12 2 4 2 6" xfId="0"/>
    <cellStyle name="Обычный 12 2 4 3" xfId="0"/>
    <cellStyle name="Обычный 12 2 4 3 2" xfId="0"/>
    <cellStyle name="Обычный 12 2 4 3 2 2" xfId="0"/>
    <cellStyle name="Обычный 12 2 4 3 2 2 2" xfId="0"/>
    <cellStyle name="Обычный 12 2 4 3 2 2 2 2" xfId="0"/>
    <cellStyle name="Обычный 12 2 4 3 2 2 3" xfId="0"/>
    <cellStyle name="Обычный 12 2 4 3 2 3" xfId="0"/>
    <cellStyle name="Обычный 12 2 4 3 2 3 2" xfId="0"/>
    <cellStyle name="Обычный 12 2 4 3 2 4" xfId="0"/>
    <cellStyle name="Обычный 12 2 4 3 3" xfId="0"/>
    <cellStyle name="Обычный 12 2 4 3 3 2" xfId="0"/>
    <cellStyle name="Обычный 12 2 4 3 3 2 2" xfId="0"/>
    <cellStyle name="Обычный 12 2 4 3 3 3" xfId="0"/>
    <cellStyle name="Обычный 12 2 4 3 4" xfId="0"/>
    <cellStyle name="Обычный 12 2 4 3 4 2" xfId="0"/>
    <cellStyle name="Обычный 12 2 4 3 5" xfId="0"/>
    <cellStyle name="Обычный 12 2 4 4" xfId="0"/>
    <cellStyle name="Обычный 12 2 4 4 2" xfId="0"/>
    <cellStyle name="Обычный 12 2 4 4 2 2" xfId="0"/>
    <cellStyle name="Обычный 12 2 4 4 2 2 2" xfId="0"/>
    <cellStyle name="Обычный 12 2 4 4 2 3" xfId="0"/>
    <cellStyle name="Обычный 12 2 4 4 3" xfId="0"/>
    <cellStyle name="Обычный 12 2 4 4 3 2" xfId="0"/>
    <cellStyle name="Обычный 12 2 4 4 4" xfId="0"/>
    <cellStyle name="Обычный 12 2 4 5" xfId="0"/>
    <cellStyle name="Обычный 12 2 4 5 2" xfId="0"/>
    <cellStyle name="Обычный 12 2 4 5 2 2" xfId="0"/>
    <cellStyle name="Обычный 12 2 4 5 3" xfId="0"/>
    <cellStyle name="Обычный 12 2 4 6" xfId="0"/>
    <cellStyle name="Обычный 12 2 4 6 2" xfId="0"/>
    <cellStyle name="Обычный 12 2 4 7" xfId="0"/>
    <cellStyle name="Обычный 12 2 5" xfId="0"/>
    <cellStyle name="Обычный 12 2 5 2" xfId="0"/>
    <cellStyle name="Обычный 12 2 5 2 2" xfId="0"/>
    <cellStyle name="Обычный 12 2 5 2 2 2" xfId="0"/>
    <cellStyle name="Обычный 12 2 5 2 2 2 2" xfId="0"/>
    <cellStyle name="Обычный 12 2 5 2 2 2 2 2" xfId="0"/>
    <cellStyle name="Обычный 12 2 5 2 2 2 3" xfId="0"/>
    <cellStyle name="Обычный 12 2 5 2 2 3" xfId="0"/>
    <cellStyle name="Обычный 12 2 5 2 2 3 2" xfId="0"/>
    <cellStyle name="Обычный 12 2 5 2 2 4" xfId="0"/>
    <cellStyle name="Обычный 12 2 5 2 3" xfId="0"/>
    <cellStyle name="Обычный 12 2 5 2 3 2" xfId="0"/>
    <cellStyle name="Обычный 12 2 5 2 3 2 2" xfId="0"/>
    <cellStyle name="Обычный 12 2 5 2 3 3" xfId="0"/>
    <cellStyle name="Обычный 12 2 5 2 4" xfId="0"/>
    <cellStyle name="Обычный 12 2 5 2 4 2" xfId="0"/>
    <cellStyle name="Обычный 12 2 5 2 5" xfId="0"/>
    <cellStyle name="Обычный 12 2 5 3" xfId="0"/>
    <cellStyle name="Обычный 12 2 5 3 2" xfId="0"/>
    <cellStyle name="Обычный 12 2 5 3 2 2" xfId="0"/>
    <cellStyle name="Обычный 12 2 5 3 2 2 2" xfId="0"/>
    <cellStyle name="Обычный 12 2 5 3 2 3" xfId="0"/>
    <cellStyle name="Обычный 12 2 5 3 3" xfId="0"/>
    <cellStyle name="Обычный 12 2 5 3 3 2" xfId="0"/>
    <cellStyle name="Обычный 12 2 5 3 4" xfId="0"/>
    <cellStyle name="Обычный 12 2 5 4" xfId="0"/>
    <cellStyle name="Обычный 12 2 5 4 2" xfId="0"/>
    <cellStyle name="Обычный 12 2 5 4 2 2" xfId="0"/>
    <cellStyle name="Обычный 12 2 5 4 3" xfId="0"/>
    <cellStyle name="Обычный 12 2 5 5" xfId="0"/>
    <cellStyle name="Обычный 12 2 5 5 2" xfId="0"/>
    <cellStyle name="Обычный 12 2 5 6" xfId="0"/>
    <cellStyle name="Обычный 12 2 6" xfId="0"/>
    <cellStyle name="Обычный 12 2 6 2" xfId="0"/>
    <cellStyle name="Обычный 12 2 6 2 2" xfId="0"/>
    <cellStyle name="Обычный 12 2 6 2 2 2" xfId="0"/>
    <cellStyle name="Обычный 12 2 6 2 2 2 2" xfId="0"/>
    <cellStyle name="Обычный 12 2 6 2 2 3" xfId="0"/>
    <cellStyle name="Обычный 12 2 6 2 3" xfId="0"/>
    <cellStyle name="Обычный 12 2 6 2 3 2" xfId="0"/>
    <cellStyle name="Обычный 12 2 6 2 4" xfId="0"/>
    <cellStyle name="Обычный 12 2 6 3" xfId="0"/>
    <cellStyle name="Обычный 12 2 6 3 2" xfId="0"/>
    <cellStyle name="Обычный 12 2 6 3 2 2" xfId="0"/>
    <cellStyle name="Обычный 12 2 6 3 3" xfId="0"/>
    <cellStyle name="Обычный 12 2 6 4" xfId="0"/>
    <cellStyle name="Обычный 12 2 6 4 2" xfId="0"/>
    <cellStyle name="Обычный 12 2 6 5" xfId="0"/>
    <cellStyle name="Обычный 12 2 7" xfId="0"/>
    <cellStyle name="Обычный 12 2 7 2" xfId="0"/>
    <cellStyle name="Обычный 12 2 7 2 2" xfId="0"/>
    <cellStyle name="Обычный 12 2 7 2 2 2" xfId="0"/>
    <cellStyle name="Обычный 12 2 7 2 3" xfId="0"/>
    <cellStyle name="Обычный 12 2 7 3" xfId="0"/>
    <cellStyle name="Обычный 12 2 7 3 2" xfId="0"/>
    <cellStyle name="Обычный 12 2 7 4" xfId="0"/>
    <cellStyle name="Обычный 12 2 8" xfId="0"/>
    <cellStyle name="Обычный 12 2 8 2" xfId="0"/>
    <cellStyle name="Обычный 12 2 8 2 2" xfId="0"/>
    <cellStyle name="Обычный 12 2 8 3" xfId="0"/>
    <cellStyle name="Обычный 12 2 9" xfId="0"/>
    <cellStyle name="Обычный 12 2 9 2" xfId="0"/>
    <cellStyle name="Обычный 12 3" xfId="0"/>
    <cellStyle name="Обычный 12 3 2" xfId="0"/>
    <cellStyle name="Обычный 12 3 2 2" xfId="0"/>
    <cellStyle name="Обычный 12 3 2 2 2" xfId="0"/>
    <cellStyle name="Обычный 12 3 2 2 2 2" xfId="0"/>
    <cellStyle name="Обычный 12 3 2 2 2 2 2" xfId="0"/>
    <cellStyle name="Обычный 12 3 2 2 2 2 2 2" xfId="0"/>
    <cellStyle name="Обычный 12 3 2 2 2 2 2 2 2" xfId="0"/>
    <cellStyle name="Обычный 12 3 2 2 2 2 2 2 2 2" xfId="0"/>
    <cellStyle name="Обычный 12 3 2 2 2 2 2 2 3" xfId="0"/>
    <cellStyle name="Обычный 12 3 2 2 2 2 2 3" xfId="0"/>
    <cellStyle name="Обычный 12 3 2 2 2 2 2 3 2" xfId="0"/>
    <cellStyle name="Обычный 12 3 2 2 2 2 2 4" xfId="0"/>
    <cellStyle name="Обычный 12 3 2 2 2 2 3" xfId="0"/>
    <cellStyle name="Обычный 12 3 2 2 2 2 3 2" xfId="0"/>
    <cellStyle name="Обычный 12 3 2 2 2 2 3 2 2" xfId="0"/>
    <cellStyle name="Обычный 12 3 2 2 2 2 3 3" xfId="0"/>
    <cellStyle name="Обычный 12 3 2 2 2 2 4" xfId="0"/>
    <cellStyle name="Обычный 12 3 2 2 2 2 4 2" xfId="0"/>
    <cellStyle name="Обычный 12 3 2 2 2 2 5" xfId="0"/>
    <cellStyle name="Обычный 12 3 2 2 2 3" xfId="0"/>
    <cellStyle name="Обычный 12 3 2 2 2 3 2" xfId="0"/>
    <cellStyle name="Обычный 12 3 2 2 2 3 2 2" xfId="0"/>
    <cellStyle name="Обычный 12 3 2 2 2 3 2 2 2" xfId="0"/>
    <cellStyle name="Обычный 12 3 2 2 2 3 2 3" xfId="0"/>
    <cellStyle name="Обычный 12 3 2 2 2 3 3" xfId="0"/>
    <cellStyle name="Обычный 12 3 2 2 2 3 3 2" xfId="0"/>
    <cellStyle name="Обычный 12 3 2 2 2 3 4" xfId="0"/>
    <cellStyle name="Обычный 12 3 2 2 2 4" xfId="0"/>
    <cellStyle name="Обычный 12 3 2 2 2 4 2" xfId="0"/>
    <cellStyle name="Обычный 12 3 2 2 2 4 2 2" xfId="0"/>
    <cellStyle name="Обычный 12 3 2 2 2 4 3" xfId="0"/>
    <cellStyle name="Обычный 12 3 2 2 2 5" xfId="0"/>
    <cellStyle name="Обычный 12 3 2 2 2 5 2" xfId="0"/>
    <cellStyle name="Обычный 12 3 2 2 2 6" xfId="0"/>
    <cellStyle name="Обычный 12 3 2 2 3" xfId="0"/>
    <cellStyle name="Обычный 12 3 2 2 3 2" xfId="0"/>
    <cellStyle name="Обычный 12 3 2 2 3 2 2" xfId="0"/>
    <cellStyle name="Обычный 12 3 2 2 3 2 2 2" xfId="0"/>
    <cellStyle name="Обычный 12 3 2 2 3 2 2 2 2" xfId="0"/>
    <cellStyle name="Обычный 12 3 2 2 3 2 2 3" xfId="0"/>
    <cellStyle name="Обычный 12 3 2 2 3 2 3" xfId="0"/>
    <cellStyle name="Обычный 12 3 2 2 3 2 3 2" xfId="0"/>
    <cellStyle name="Обычный 12 3 2 2 3 2 4" xfId="0"/>
    <cellStyle name="Обычный 12 3 2 2 3 3" xfId="0"/>
    <cellStyle name="Обычный 12 3 2 2 3 3 2" xfId="0"/>
    <cellStyle name="Обычный 12 3 2 2 3 3 2 2" xfId="0"/>
    <cellStyle name="Обычный 12 3 2 2 3 3 3" xfId="0"/>
    <cellStyle name="Обычный 12 3 2 2 3 4" xfId="0"/>
    <cellStyle name="Обычный 12 3 2 2 3 4 2" xfId="0"/>
    <cellStyle name="Обычный 12 3 2 2 3 5" xfId="0"/>
    <cellStyle name="Обычный 12 3 2 2 4" xfId="0"/>
    <cellStyle name="Обычный 12 3 2 2 4 2" xfId="0"/>
    <cellStyle name="Обычный 12 3 2 2 4 2 2" xfId="0"/>
    <cellStyle name="Обычный 12 3 2 2 4 2 2 2" xfId="0"/>
    <cellStyle name="Обычный 12 3 2 2 4 2 3" xfId="0"/>
    <cellStyle name="Обычный 12 3 2 2 4 3" xfId="0"/>
    <cellStyle name="Обычный 12 3 2 2 4 3 2" xfId="0"/>
    <cellStyle name="Обычный 12 3 2 2 4 4" xfId="0"/>
    <cellStyle name="Обычный 12 3 2 2 5" xfId="0"/>
    <cellStyle name="Обычный 12 3 2 2 5 2" xfId="0"/>
    <cellStyle name="Обычный 12 3 2 2 5 2 2" xfId="0"/>
    <cellStyle name="Обычный 12 3 2 2 5 3" xfId="0"/>
    <cellStyle name="Обычный 12 3 2 2 6" xfId="0"/>
    <cellStyle name="Обычный 12 3 2 2 6 2" xfId="0"/>
    <cellStyle name="Обычный 12 3 2 2 7" xfId="0"/>
    <cellStyle name="Обычный 12 3 2 3" xfId="0"/>
    <cellStyle name="Обычный 12 3 2 3 2" xfId="0"/>
    <cellStyle name="Обычный 12 3 2 3 2 2" xfId="0"/>
    <cellStyle name="Обычный 12 3 2 3 2 2 2" xfId="0"/>
    <cellStyle name="Обычный 12 3 2 3 2 2 2 2" xfId="0"/>
    <cellStyle name="Обычный 12 3 2 3 2 2 2 2 2" xfId="0"/>
    <cellStyle name="Обычный 12 3 2 3 2 2 2 3" xfId="0"/>
    <cellStyle name="Обычный 12 3 2 3 2 2 3" xfId="0"/>
    <cellStyle name="Обычный 12 3 2 3 2 2 3 2" xfId="0"/>
    <cellStyle name="Обычный 12 3 2 3 2 2 4" xfId="0"/>
    <cellStyle name="Обычный 12 3 2 3 2 3" xfId="0"/>
    <cellStyle name="Обычный 12 3 2 3 2 3 2" xfId="0"/>
    <cellStyle name="Обычный 12 3 2 3 2 3 2 2" xfId="0"/>
    <cellStyle name="Обычный 12 3 2 3 2 3 3" xfId="0"/>
    <cellStyle name="Обычный 12 3 2 3 2 4" xfId="0"/>
    <cellStyle name="Обычный 12 3 2 3 2 4 2" xfId="0"/>
    <cellStyle name="Обычный 12 3 2 3 2 5" xfId="0"/>
    <cellStyle name="Обычный 12 3 2 3 3" xfId="0"/>
    <cellStyle name="Обычный 12 3 2 3 3 2" xfId="0"/>
    <cellStyle name="Обычный 12 3 2 3 3 2 2" xfId="0"/>
    <cellStyle name="Обычный 12 3 2 3 3 2 2 2" xfId="0"/>
    <cellStyle name="Обычный 12 3 2 3 3 2 3" xfId="0"/>
    <cellStyle name="Обычный 12 3 2 3 3 3" xfId="0"/>
    <cellStyle name="Обычный 12 3 2 3 3 3 2" xfId="0"/>
    <cellStyle name="Обычный 12 3 2 3 3 4" xfId="0"/>
    <cellStyle name="Обычный 12 3 2 3 4" xfId="0"/>
    <cellStyle name="Обычный 12 3 2 3 4 2" xfId="0"/>
    <cellStyle name="Обычный 12 3 2 3 4 2 2" xfId="0"/>
    <cellStyle name="Обычный 12 3 2 3 4 3" xfId="0"/>
    <cellStyle name="Обычный 12 3 2 3 5" xfId="0"/>
    <cellStyle name="Обычный 12 3 2 3 5 2" xfId="0"/>
    <cellStyle name="Обычный 12 3 2 3 6" xfId="0"/>
    <cellStyle name="Обычный 12 3 2 4" xfId="0"/>
    <cellStyle name="Обычный 12 3 2 4 2" xfId="0"/>
    <cellStyle name="Обычный 12 3 2 4 2 2" xfId="0"/>
    <cellStyle name="Обычный 12 3 2 4 2 2 2" xfId="0"/>
    <cellStyle name="Обычный 12 3 2 4 2 2 2 2" xfId="0"/>
    <cellStyle name="Обычный 12 3 2 4 2 2 3" xfId="0"/>
    <cellStyle name="Обычный 12 3 2 4 2 3" xfId="0"/>
    <cellStyle name="Обычный 12 3 2 4 2 3 2" xfId="0"/>
    <cellStyle name="Обычный 12 3 2 4 2 4" xfId="0"/>
    <cellStyle name="Обычный 12 3 2 4 3" xfId="0"/>
    <cellStyle name="Обычный 12 3 2 4 3 2" xfId="0"/>
    <cellStyle name="Обычный 12 3 2 4 3 2 2" xfId="0"/>
    <cellStyle name="Обычный 12 3 2 4 3 3" xfId="0"/>
    <cellStyle name="Обычный 12 3 2 4 4" xfId="0"/>
    <cellStyle name="Обычный 12 3 2 4 4 2" xfId="0"/>
    <cellStyle name="Обычный 12 3 2 4 5" xfId="0"/>
    <cellStyle name="Обычный 12 3 2 5" xfId="0"/>
    <cellStyle name="Обычный 12 3 2 5 2" xfId="0"/>
    <cellStyle name="Обычный 12 3 2 5 2 2" xfId="0"/>
    <cellStyle name="Обычный 12 3 2 5 2 2 2" xfId="0"/>
    <cellStyle name="Обычный 12 3 2 5 2 3" xfId="0"/>
    <cellStyle name="Обычный 12 3 2 5 3" xfId="0"/>
    <cellStyle name="Обычный 12 3 2 5 3 2" xfId="0"/>
    <cellStyle name="Обычный 12 3 2 5 4" xfId="0"/>
    <cellStyle name="Обычный 12 3 2 6" xfId="0"/>
    <cellStyle name="Обычный 12 3 2 6 2" xfId="0"/>
    <cellStyle name="Обычный 12 3 2 6 2 2" xfId="0"/>
    <cellStyle name="Обычный 12 3 2 6 3" xfId="0"/>
    <cellStyle name="Обычный 12 3 2 7" xfId="0"/>
    <cellStyle name="Обычный 12 3 2 7 2" xfId="0"/>
    <cellStyle name="Обычный 12 3 2 8" xfId="0"/>
    <cellStyle name="Обычный 12 3 3" xfId="0"/>
    <cellStyle name="Обычный 12 3 3 2" xfId="0"/>
    <cellStyle name="Обычный 12 3 3 2 2" xfId="0"/>
    <cellStyle name="Обычный 12 3 3 2 2 2" xfId="0"/>
    <cellStyle name="Обычный 12 3 3 2 2 2 2" xfId="0"/>
    <cellStyle name="Обычный 12 3 3 2 2 2 2 2" xfId="0"/>
    <cellStyle name="Обычный 12 3 3 2 2 2 2 2 2" xfId="0"/>
    <cellStyle name="Обычный 12 3 3 2 2 2 2 3" xfId="0"/>
    <cellStyle name="Обычный 12 3 3 2 2 2 3" xfId="0"/>
    <cellStyle name="Обычный 12 3 3 2 2 2 3 2" xfId="0"/>
    <cellStyle name="Обычный 12 3 3 2 2 2 4" xfId="0"/>
    <cellStyle name="Обычный 12 3 3 2 2 3" xfId="0"/>
    <cellStyle name="Обычный 12 3 3 2 2 3 2" xfId="0"/>
    <cellStyle name="Обычный 12 3 3 2 2 3 2 2" xfId="0"/>
    <cellStyle name="Обычный 12 3 3 2 2 3 3" xfId="0"/>
    <cellStyle name="Обычный 12 3 3 2 2 4" xfId="0"/>
    <cellStyle name="Обычный 12 3 3 2 2 4 2" xfId="0"/>
    <cellStyle name="Обычный 12 3 3 2 2 5" xfId="0"/>
    <cellStyle name="Обычный 12 3 3 2 3" xfId="0"/>
    <cellStyle name="Обычный 12 3 3 2 3 2" xfId="0"/>
    <cellStyle name="Обычный 12 3 3 2 3 2 2" xfId="0"/>
    <cellStyle name="Обычный 12 3 3 2 3 2 2 2" xfId="0"/>
    <cellStyle name="Обычный 12 3 3 2 3 2 3" xfId="0"/>
    <cellStyle name="Обычный 12 3 3 2 3 3" xfId="0"/>
    <cellStyle name="Обычный 12 3 3 2 3 3 2" xfId="0"/>
    <cellStyle name="Обычный 12 3 3 2 3 4" xfId="0"/>
    <cellStyle name="Обычный 12 3 3 2 4" xfId="0"/>
    <cellStyle name="Обычный 12 3 3 2 4 2" xfId="0"/>
    <cellStyle name="Обычный 12 3 3 2 4 2 2" xfId="0"/>
    <cellStyle name="Обычный 12 3 3 2 4 3" xfId="0"/>
    <cellStyle name="Обычный 12 3 3 2 5" xfId="0"/>
    <cellStyle name="Обычный 12 3 3 2 5 2" xfId="0"/>
    <cellStyle name="Обычный 12 3 3 2 6" xfId="0"/>
    <cellStyle name="Обычный 12 3 3 3" xfId="0"/>
    <cellStyle name="Обычный 12 3 3 3 2" xfId="0"/>
    <cellStyle name="Обычный 12 3 3 3 2 2" xfId="0"/>
    <cellStyle name="Обычный 12 3 3 3 2 2 2" xfId="0"/>
    <cellStyle name="Обычный 12 3 3 3 2 2 2 2" xfId="0"/>
    <cellStyle name="Обычный 12 3 3 3 2 2 3" xfId="0"/>
    <cellStyle name="Обычный 12 3 3 3 2 3" xfId="0"/>
    <cellStyle name="Обычный 12 3 3 3 2 3 2" xfId="0"/>
    <cellStyle name="Обычный 12 3 3 3 2 4" xfId="0"/>
    <cellStyle name="Обычный 12 3 3 3 3" xfId="0"/>
    <cellStyle name="Обычный 12 3 3 3 3 2" xfId="0"/>
    <cellStyle name="Обычный 12 3 3 3 3 2 2" xfId="0"/>
    <cellStyle name="Обычный 12 3 3 3 3 3" xfId="0"/>
    <cellStyle name="Обычный 12 3 3 3 4" xfId="0"/>
    <cellStyle name="Обычный 12 3 3 3 4 2" xfId="0"/>
    <cellStyle name="Обычный 12 3 3 3 5" xfId="0"/>
    <cellStyle name="Обычный 12 3 3 4" xfId="0"/>
    <cellStyle name="Обычный 12 3 3 4 2" xfId="0"/>
    <cellStyle name="Обычный 12 3 3 4 2 2" xfId="0"/>
    <cellStyle name="Обычный 12 3 3 4 2 2 2" xfId="0"/>
    <cellStyle name="Обычный 12 3 3 4 2 3" xfId="0"/>
    <cellStyle name="Обычный 12 3 3 4 3" xfId="0"/>
    <cellStyle name="Обычный 12 3 3 4 3 2" xfId="0"/>
    <cellStyle name="Обычный 12 3 3 4 4" xfId="0"/>
    <cellStyle name="Обычный 12 3 3 5" xfId="0"/>
    <cellStyle name="Обычный 12 3 3 5 2" xfId="0"/>
    <cellStyle name="Обычный 12 3 3 5 2 2" xfId="0"/>
    <cellStyle name="Обычный 12 3 3 5 3" xfId="0"/>
    <cellStyle name="Обычный 12 3 3 6" xfId="0"/>
    <cellStyle name="Обычный 12 3 3 6 2" xfId="0"/>
    <cellStyle name="Обычный 12 3 3 7" xfId="0"/>
    <cellStyle name="Обычный 12 3 4" xfId="0"/>
    <cellStyle name="Обычный 12 3 4 2" xfId="0"/>
    <cellStyle name="Обычный 12 3 4 2 2" xfId="0"/>
    <cellStyle name="Обычный 12 3 4 2 2 2" xfId="0"/>
    <cellStyle name="Обычный 12 3 4 2 2 2 2" xfId="0"/>
    <cellStyle name="Обычный 12 3 4 2 2 2 2 2" xfId="0"/>
    <cellStyle name="Обычный 12 3 4 2 2 2 3" xfId="0"/>
    <cellStyle name="Обычный 12 3 4 2 2 3" xfId="0"/>
    <cellStyle name="Обычный 12 3 4 2 2 3 2" xfId="0"/>
    <cellStyle name="Обычный 12 3 4 2 2 4" xfId="0"/>
    <cellStyle name="Обычный 12 3 4 2 3" xfId="0"/>
    <cellStyle name="Обычный 12 3 4 2 3 2" xfId="0"/>
    <cellStyle name="Обычный 12 3 4 2 3 2 2" xfId="0"/>
    <cellStyle name="Обычный 12 3 4 2 3 3" xfId="0"/>
    <cellStyle name="Обычный 12 3 4 2 4" xfId="0"/>
    <cellStyle name="Обычный 12 3 4 2 4 2" xfId="0"/>
    <cellStyle name="Обычный 12 3 4 2 5" xfId="0"/>
    <cellStyle name="Обычный 12 3 4 3" xfId="0"/>
    <cellStyle name="Обычный 12 3 4 3 2" xfId="0"/>
    <cellStyle name="Обычный 12 3 4 3 2 2" xfId="0"/>
    <cellStyle name="Обычный 12 3 4 3 2 2 2" xfId="0"/>
    <cellStyle name="Обычный 12 3 4 3 2 3" xfId="0"/>
    <cellStyle name="Обычный 12 3 4 3 3" xfId="0"/>
    <cellStyle name="Обычный 12 3 4 3 3 2" xfId="0"/>
    <cellStyle name="Обычный 12 3 4 3 4" xfId="0"/>
    <cellStyle name="Обычный 12 3 4 4" xfId="0"/>
    <cellStyle name="Обычный 12 3 4 4 2" xfId="0"/>
    <cellStyle name="Обычный 12 3 4 4 2 2" xfId="0"/>
    <cellStyle name="Обычный 12 3 4 4 3" xfId="0"/>
    <cellStyle name="Обычный 12 3 4 5" xfId="0"/>
    <cellStyle name="Обычный 12 3 4 5 2" xfId="0"/>
    <cellStyle name="Обычный 12 3 4 6" xfId="0"/>
    <cellStyle name="Обычный 12 3 5" xfId="0"/>
    <cellStyle name="Обычный 12 3 5 2" xfId="0"/>
    <cellStyle name="Обычный 12 3 5 2 2" xfId="0"/>
    <cellStyle name="Обычный 12 3 5 2 2 2" xfId="0"/>
    <cellStyle name="Обычный 12 3 5 2 2 2 2" xfId="0"/>
    <cellStyle name="Обычный 12 3 5 2 2 3" xfId="0"/>
    <cellStyle name="Обычный 12 3 5 2 3" xfId="0"/>
    <cellStyle name="Обычный 12 3 5 2 3 2" xfId="0"/>
    <cellStyle name="Обычный 12 3 5 2 4" xfId="0"/>
    <cellStyle name="Обычный 12 3 5 3" xfId="0"/>
    <cellStyle name="Обычный 12 3 5 3 2" xfId="0"/>
    <cellStyle name="Обычный 12 3 5 3 2 2" xfId="0"/>
    <cellStyle name="Обычный 12 3 5 3 3" xfId="0"/>
    <cellStyle name="Обычный 12 3 5 4" xfId="0"/>
    <cellStyle name="Обычный 12 3 5 4 2" xfId="0"/>
    <cellStyle name="Обычный 12 3 5 5" xfId="0"/>
    <cellStyle name="Обычный 12 3 6" xfId="0"/>
    <cellStyle name="Обычный 12 3 6 2" xfId="0"/>
    <cellStyle name="Обычный 12 3 6 2 2" xfId="0"/>
    <cellStyle name="Обычный 12 3 6 2 2 2" xfId="0"/>
    <cellStyle name="Обычный 12 3 6 2 3" xfId="0"/>
    <cellStyle name="Обычный 12 3 6 3" xfId="0"/>
    <cellStyle name="Обычный 12 3 6 3 2" xfId="0"/>
    <cellStyle name="Обычный 12 3 6 4" xfId="0"/>
    <cellStyle name="Обычный 12 3 7" xfId="0"/>
    <cellStyle name="Обычный 12 3 7 2" xfId="0"/>
    <cellStyle name="Обычный 12 3 7 2 2" xfId="0"/>
    <cellStyle name="Обычный 12 3 7 3" xfId="0"/>
    <cellStyle name="Обычный 12 3 8" xfId="0"/>
    <cellStyle name="Обычный 12 3 8 2" xfId="0"/>
    <cellStyle name="Обычный 12 3 9" xfId="0"/>
    <cellStyle name="Обычный 12 4" xfId="0"/>
    <cellStyle name="Обычный 12 4 2" xfId="0"/>
    <cellStyle name="Обычный 12 4 2 2" xfId="0"/>
    <cellStyle name="Обычный 12 4 2 2 2" xfId="0"/>
    <cellStyle name="Обычный 12 4 2 2 2 2" xfId="0"/>
    <cellStyle name="Обычный 12 4 2 2 2 2 2" xfId="0"/>
    <cellStyle name="Обычный 12 4 2 2 2 2 2 2" xfId="0"/>
    <cellStyle name="Обычный 12 4 2 2 2 2 2 2 2" xfId="0"/>
    <cellStyle name="Обычный 12 4 2 2 2 2 2 3" xfId="0"/>
    <cellStyle name="Обычный 12 4 2 2 2 2 3" xfId="0"/>
    <cellStyle name="Обычный 12 4 2 2 2 2 3 2" xfId="0"/>
    <cellStyle name="Обычный 12 4 2 2 2 2 4" xfId="0"/>
    <cellStyle name="Обычный 12 4 2 2 2 3" xfId="0"/>
    <cellStyle name="Обычный 12 4 2 2 2 3 2" xfId="0"/>
    <cellStyle name="Обычный 12 4 2 2 2 3 2 2" xfId="0"/>
    <cellStyle name="Обычный 12 4 2 2 2 3 3" xfId="0"/>
    <cellStyle name="Обычный 12 4 2 2 2 4" xfId="0"/>
    <cellStyle name="Обычный 12 4 2 2 2 4 2" xfId="0"/>
    <cellStyle name="Обычный 12 4 2 2 2 5" xfId="0"/>
    <cellStyle name="Обычный 12 4 2 2 3" xfId="0"/>
    <cellStyle name="Обычный 12 4 2 2 3 2" xfId="0"/>
    <cellStyle name="Обычный 12 4 2 2 3 2 2" xfId="0"/>
    <cellStyle name="Обычный 12 4 2 2 3 2 2 2" xfId="0"/>
    <cellStyle name="Обычный 12 4 2 2 3 2 3" xfId="0"/>
    <cellStyle name="Обычный 12 4 2 2 3 3" xfId="0"/>
    <cellStyle name="Обычный 12 4 2 2 3 3 2" xfId="0"/>
    <cellStyle name="Обычный 12 4 2 2 3 4" xfId="0"/>
    <cellStyle name="Обычный 12 4 2 2 4" xfId="0"/>
    <cellStyle name="Обычный 12 4 2 2 4 2" xfId="0"/>
    <cellStyle name="Обычный 12 4 2 2 4 2 2" xfId="0"/>
    <cellStyle name="Обычный 12 4 2 2 4 3" xfId="0"/>
    <cellStyle name="Обычный 12 4 2 2 5" xfId="0"/>
    <cellStyle name="Обычный 12 4 2 2 5 2" xfId="0"/>
    <cellStyle name="Обычный 12 4 2 2 6" xfId="0"/>
    <cellStyle name="Обычный 12 4 2 3" xfId="0"/>
    <cellStyle name="Обычный 12 4 2 3 2" xfId="0"/>
    <cellStyle name="Обычный 12 4 2 3 2 2" xfId="0"/>
    <cellStyle name="Обычный 12 4 2 3 2 2 2" xfId="0"/>
    <cellStyle name="Обычный 12 4 2 3 2 2 2 2" xfId="0"/>
    <cellStyle name="Обычный 12 4 2 3 2 2 3" xfId="0"/>
    <cellStyle name="Обычный 12 4 2 3 2 3" xfId="0"/>
    <cellStyle name="Обычный 12 4 2 3 2 3 2" xfId="0"/>
    <cellStyle name="Обычный 12 4 2 3 2 4" xfId="0"/>
    <cellStyle name="Обычный 12 4 2 3 3" xfId="0"/>
    <cellStyle name="Обычный 12 4 2 3 3 2" xfId="0"/>
    <cellStyle name="Обычный 12 4 2 3 3 2 2" xfId="0"/>
    <cellStyle name="Обычный 12 4 2 3 3 3" xfId="0"/>
    <cellStyle name="Обычный 12 4 2 3 4" xfId="0"/>
    <cellStyle name="Обычный 12 4 2 3 4 2" xfId="0"/>
    <cellStyle name="Обычный 12 4 2 3 5" xfId="0"/>
    <cellStyle name="Обычный 12 4 2 4" xfId="0"/>
    <cellStyle name="Обычный 12 4 2 4 2" xfId="0"/>
    <cellStyle name="Обычный 12 4 2 4 2 2" xfId="0"/>
    <cellStyle name="Обычный 12 4 2 4 2 2 2" xfId="0"/>
    <cellStyle name="Обычный 12 4 2 4 2 3" xfId="0"/>
    <cellStyle name="Обычный 12 4 2 4 3" xfId="0"/>
    <cellStyle name="Обычный 12 4 2 4 3 2" xfId="0"/>
    <cellStyle name="Обычный 12 4 2 4 4" xfId="0"/>
    <cellStyle name="Обычный 12 4 2 5" xfId="0"/>
    <cellStyle name="Обычный 12 4 2 5 2" xfId="0"/>
    <cellStyle name="Обычный 12 4 2 5 2 2" xfId="0"/>
    <cellStyle name="Обычный 12 4 2 5 3" xfId="0"/>
    <cellStyle name="Обычный 12 4 2 6" xfId="0"/>
    <cellStyle name="Обычный 12 4 2 6 2" xfId="0"/>
    <cellStyle name="Обычный 12 4 2 7" xfId="0"/>
    <cellStyle name="Обычный 12 4 3" xfId="0"/>
    <cellStyle name="Обычный 12 4 3 2" xfId="0"/>
    <cellStyle name="Обычный 12 4 3 2 2" xfId="0"/>
    <cellStyle name="Обычный 12 4 3 2 2 2" xfId="0"/>
    <cellStyle name="Обычный 12 4 3 2 2 2 2" xfId="0"/>
    <cellStyle name="Обычный 12 4 3 2 2 2 2 2" xfId="0"/>
    <cellStyle name="Обычный 12 4 3 2 2 2 3" xfId="0"/>
    <cellStyle name="Обычный 12 4 3 2 2 3" xfId="0"/>
    <cellStyle name="Обычный 12 4 3 2 2 3 2" xfId="0"/>
    <cellStyle name="Обычный 12 4 3 2 2 4" xfId="0"/>
    <cellStyle name="Обычный 12 4 3 2 3" xfId="0"/>
    <cellStyle name="Обычный 12 4 3 2 3 2" xfId="0"/>
    <cellStyle name="Обычный 12 4 3 2 3 2 2" xfId="0"/>
    <cellStyle name="Обычный 12 4 3 2 3 3" xfId="0"/>
    <cellStyle name="Обычный 12 4 3 2 4" xfId="0"/>
    <cellStyle name="Обычный 12 4 3 2 4 2" xfId="0"/>
    <cellStyle name="Обычный 12 4 3 2 5" xfId="0"/>
    <cellStyle name="Обычный 12 4 3 3" xfId="0"/>
    <cellStyle name="Обычный 12 4 3 3 2" xfId="0"/>
    <cellStyle name="Обычный 12 4 3 3 2 2" xfId="0"/>
    <cellStyle name="Обычный 12 4 3 3 2 2 2" xfId="0"/>
    <cellStyle name="Обычный 12 4 3 3 2 3" xfId="0"/>
    <cellStyle name="Обычный 12 4 3 3 3" xfId="0"/>
    <cellStyle name="Обычный 12 4 3 3 3 2" xfId="0"/>
    <cellStyle name="Обычный 12 4 3 3 4" xfId="0"/>
    <cellStyle name="Обычный 12 4 3 4" xfId="0"/>
    <cellStyle name="Обычный 12 4 3 4 2" xfId="0"/>
    <cellStyle name="Обычный 12 4 3 4 2 2" xfId="0"/>
    <cellStyle name="Обычный 12 4 3 4 3" xfId="0"/>
    <cellStyle name="Обычный 12 4 3 5" xfId="0"/>
    <cellStyle name="Обычный 12 4 3 5 2" xfId="0"/>
    <cellStyle name="Обычный 12 4 3 6" xfId="0"/>
    <cellStyle name="Обычный 12 4 4" xfId="0"/>
    <cellStyle name="Обычный 12 4 4 2" xfId="0"/>
    <cellStyle name="Обычный 12 4 4 2 2" xfId="0"/>
    <cellStyle name="Обычный 12 4 4 2 2 2" xfId="0"/>
    <cellStyle name="Обычный 12 4 4 2 2 2 2" xfId="0"/>
    <cellStyle name="Обычный 12 4 4 2 2 3" xfId="0"/>
    <cellStyle name="Обычный 12 4 4 2 3" xfId="0"/>
    <cellStyle name="Обычный 12 4 4 2 3 2" xfId="0"/>
    <cellStyle name="Обычный 12 4 4 2 4" xfId="0"/>
    <cellStyle name="Обычный 12 4 4 3" xfId="0"/>
    <cellStyle name="Обычный 12 4 4 3 2" xfId="0"/>
    <cellStyle name="Обычный 12 4 4 3 2 2" xfId="0"/>
    <cellStyle name="Обычный 12 4 4 3 3" xfId="0"/>
    <cellStyle name="Обычный 12 4 4 4" xfId="0"/>
    <cellStyle name="Обычный 12 4 4 4 2" xfId="0"/>
    <cellStyle name="Обычный 12 4 4 5" xfId="0"/>
    <cellStyle name="Обычный 12 4 5" xfId="0"/>
    <cellStyle name="Обычный 12 4 5 2" xfId="0"/>
    <cellStyle name="Обычный 12 4 5 2 2" xfId="0"/>
    <cellStyle name="Обычный 12 4 5 2 2 2" xfId="0"/>
    <cellStyle name="Обычный 12 4 5 2 3" xfId="0"/>
    <cellStyle name="Обычный 12 4 5 3" xfId="0"/>
    <cellStyle name="Обычный 12 4 5 3 2" xfId="0"/>
    <cellStyle name="Обычный 12 4 5 4" xfId="0"/>
    <cellStyle name="Обычный 12 4 6" xfId="0"/>
    <cellStyle name="Обычный 12 4 6 2" xfId="0"/>
    <cellStyle name="Обычный 12 4 6 2 2" xfId="0"/>
    <cellStyle name="Обычный 12 4 6 3" xfId="0"/>
    <cellStyle name="Обычный 12 4 7" xfId="0"/>
    <cellStyle name="Обычный 12 4 7 2" xfId="0"/>
    <cellStyle name="Обычный 12 4 8" xfId="0"/>
    <cellStyle name="Обычный 12 5" xfId="0"/>
    <cellStyle name="Обычный 12 5 2" xfId="0"/>
    <cellStyle name="Обычный 12 5 2 2" xfId="0"/>
    <cellStyle name="Обычный 12 5 2 2 2" xfId="0"/>
    <cellStyle name="Обычный 12 5 2 2 2 2" xfId="0"/>
    <cellStyle name="Обычный 12 5 2 2 2 2 2" xfId="0"/>
    <cellStyle name="Обычный 12 5 2 2 2 2 2 2" xfId="0"/>
    <cellStyle name="Обычный 12 5 2 2 2 2 3" xfId="0"/>
    <cellStyle name="Обычный 12 5 2 2 2 3" xfId="0"/>
    <cellStyle name="Обычный 12 5 2 2 2 3 2" xfId="0"/>
    <cellStyle name="Обычный 12 5 2 2 2 4" xfId="0"/>
    <cellStyle name="Обычный 12 5 2 2 3" xfId="0"/>
    <cellStyle name="Обычный 12 5 2 2 3 2" xfId="0"/>
    <cellStyle name="Обычный 12 5 2 2 3 2 2" xfId="0"/>
    <cellStyle name="Обычный 12 5 2 2 3 3" xfId="0"/>
    <cellStyle name="Обычный 12 5 2 2 4" xfId="0"/>
    <cellStyle name="Обычный 12 5 2 2 4 2" xfId="0"/>
    <cellStyle name="Обычный 12 5 2 2 5" xfId="0"/>
    <cellStyle name="Обычный 12 5 2 3" xfId="0"/>
    <cellStyle name="Обычный 12 5 2 3 2" xfId="0"/>
    <cellStyle name="Обычный 12 5 2 3 2 2" xfId="0"/>
    <cellStyle name="Обычный 12 5 2 3 2 2 2" xfId="0"/>
    <cellStyle name="Обычный 12 5 2 3 2 3" xfId="0"/>
    <cellStyle name="Обычный 12 5 2 3 3" xfId="0"/>
    <cellStyle name="Обычный 12 5 2 3 3 2" xfId="0"/>
    <cellStyle name="Обычный 12 5 2 3 4" xfId="0"/>
    <cellStyle name="Обычный 12 5 2 4" xfId="0"/>
    <cellStyle name="Обычный 12 5 2 4 2" xfId="0"/>
    <cellStyle name="Обычный 12 5 2 4 2 2" xfId="0"/>
    <cellStyle name="Обычный 12 5 2 4 3" xfId="0"/>
    <cellStyle name="Обычный 12 5 2 5" xfId="0"/>
    <cellStyle name="Обычный 12 5 2 5 2" xfId="0"/>
    <cellStyle name="Обычный 12 5 2 6" xfId="0"/>
    <cellStyle name="Обычный 12 5 3" xfId="0"/>
    <cellStyle name="Обычный 12 5 3 2" xfId="0"/>
    <cellStyle name="Обычный 12 5 3 2 2" xfId="0"/>
    <cellStyle name="Обычный 12 5 3 2 2 2" xfId="0"/>
    <cellStyle name="Обычный 12 5 3 2 2 2 2" xfId="0"/>
    <cellStyle name="Обычный 12 5 3 2 2 3" xfId="0"/>
    <cellStyle name="Обычный 12 5 3 2 3" xfId="0"/>
    <cellStyle name="Обычный 12 5 3 2 3 2" xfId="0"/>
    <cellStyle name="Обычный 12 5 3 2 4" xfId="0"/>
    <cellStyle name="Обычный 12 5 3 3" xfId="0"/>
    <cellStyle name="Обычный 12 5 3 3 2" xfId="0"/>
    <cellStyle name="Обычный 12 5 3 3 2 2" xfId="0"/>
    <cellStyle name="Обычный 12 5 3 3 3" xfId="0"/>
    <cellStyle name="Обычный 12 5 3 4" xfId="0"/>
    <cellStyle name="Обычный 12 5 3 4 2" xfId="0"/>
    <cellStyle name="Обычный 12 5 3 5" xfId="0"/>
    <cellStyle name="Обычный 12 5 4" xfId="0"/>
    <cellStyle name="Обычный 12 5 4 2" xfId="0"/>
    <cellStyle name="Обычный 12 5 4 2 2" xfId="0"/>
    <cellStyle name="Обычный 12 5 4 2 2 2" xfId="0"/>
    <cellStyle name="Обычный 12 5 4 2 3" xfId="0"/>
    <cellStyle name="Обычный 12 5 4 3" xfId="0"/>
    <cellStyle name="Обычный 12 5 4 3 2" xfId="0"/>
    <cellStyle name="Обычный 12 5 4 4" xfId="0"/>
    <cellStyle name="Обычный 12 5 5" xfId="0"/>
    <cellStyle name="Обычный 12 5 5 2" xfId="0"/>
    <cellStyle name="Обычный 12 5 5 2 2" xfId="0"/>
    <cellStyle name="Обычный 12 5 5 3" xfId="0"/>
    <cellStyle name="Обычный 12 5 6" xfId="0"/>
    <cellStyle name="Обычный 12 5 6 2" xfId="0"/>
    <cellStyle name="Обычный 12 5 7" xfId="0"/>
    <cellStyle name="Обычный 12 6" xfId="0"/>
    <cellStyle name="Обычный 12 6 2" xfId="0"/>
    <cellStyle name="Обычный 12 6 2 2" xfId="0"/>
    <cellStyle name="Обычный 12 6 2 2 2" xfId="0"/>
    <cellStyle name="Обычный 12 6 2 2 2 2" xfId="0"/>
    <cellStyle name="Обычный 12 6 2 2 2 2 2" xfId="0"/>
    <cellStyle name="Обычный 12 6 2 2 2 3" xfId="0"/>
    <cellStyle name="Обычный 12 6 2 2 3" xfId="0"/>
    <cellStyle name="Обычный 12 6 2 2 3 2" xfId="0"/>
    <cellStyle name="Обычный 12 6 2 2 4" xfId="0"/>
    <cellStyle name="Обычный 12 6 2 3" xfId="0"/>
    <cellStyle name="Обычный 12 6 2 3 2" xfId="0"/>
    <cellStyle name="Обычный 12 6 2 3 2 2" xfId="0"/>
    <cellStyle name="Обычный 12 6 2 3 3" xfId="0"/>
    <cellStyle name="Обычный 12 6 2 4" xfId="0"/>
    <cellStyle name="Обычный 12 6 2 4 2" xfId="0"/>
    <cellStyle name="Обычный 12 6 2 5" xfId="0"/>
    <cellStyle name="Обычный 12 6 3" xfId="0"/>
    <cellStyle name="Обычный 12 6 3 2" xfId="0"/>
    <cellStyle name="Обычный 12 6 3 2 2" xfId="0"/>
    <cellStyle name="Обычный 12 6 3 2 2 2" xfId="0"/>
    <cellStyle name="Обычный 12 6 3 2 3" xfId="0"/>
    <cellStyle name="Обычный 12 6 3 3" xfId="0"/>
    <cellStyle name="Обычный 12 6 3 3 2" xfId="0"/>
    <cellStyle name="Обычный 12 6 3 4" xfId="0"/>
    <cellStyle name="Обычный 12 6 4" xfId="0"/>
    <cellStyle name="Обычный 12 6 4 2" xfId="0"/>
    <cellStyle name="Обычный 12 6 4 2 2" xfId="0"/>
    <cellStyle name="Обычный 12 6 4 3" xfId="0"/>
    <cellStyle name="Обычный 12 6 5" xfId="0"/>
    <cellStyle name="Обычный 12 6 5 2" xfId="0"/>
    <cellStyle name="Обычный 12 6 6" xfId="0"/>
    <cellStyle name="Обычный 12 7" xfId="0"/>
    <cellStyle name="Обычный 12 7 2" xfId="0"/>
    <cellStyle name="Обычный 12 7 2 2" xfId="0"/>
    <cellStyle name="Обычный 12 7 2 2 2" xfId="0"/>
    <cellStyle name="Обычный 12 7 2 2 2 2" xfId="0"/>
    <cellStyle name="Обычный 12 7 2 2 3" xfId="0"/>
    <cellStyle name="Обычный 12 7 2 3" xfId="0"/>
    <cellStyle name="Обычный 12 7 2 3 2" xfId="0"/>
    <cellStyle name="Обычный 12 7 2 4" xfId="0"/>
    <cellStyle name="Обычный 12 7 3" xfId="0"/>
    <cellStyle name="Обычный 12 7 3 2" xfId="0"/>
    <cellStyle name="Обычный 12 7 3 2 2" xfId="0"/>
    <cellStyle name="Обычный 12 7 3 3" xfId="0"/>
    <cellStyle name="Обычный 12 7 4" xfId="0"/>
    <cellStyle name="Обычный 12 7 4 2" xfId="0"/>
    <cellStyle name="Обычный 12 7 5" xfId="0"/>
    <cellStyle name="Обычный 12 8" xfId="0"/>
    <cellStyle name="Обычный 12 8 2" xfId="0"/>
    <cellStyle name="Обычный 12 8 2 2" xfId="0"/>
    <cellStyle name="Обычный 12 8 2 2 2" xfId="0"/>
    <cellStyle name="Обычный 12 8 2 3" xfId="0"/>
    <cellStyle name="Обычный 12 8 3" xfId="0"/>
    <cellStyle name="Обычный 12 8 3 2" xfId="0"/>
    <cellStyle name="Обычный 12 8 4" xfId="0"/>
    <cellStyle name="Обычный 12 9" xfId="0"/>
    <cellStyle name="Обычный 12 9 2" xfId="0"/>
    <cellStyle name="Обычный 12 9 2 2" xfId="0"/>
    <cellStyle name="Обычный 12 9 3" xfId="0"/>
    <cellStyle name="Обычный 13" xfId="0"/>
    <cellStyle name="Обычный 13 10" xfId="0"/>
    <cellStyle name="Обычный 13 10 2" xfId="0"/>
    <cellStyle name="Обычный 13 11" xfId="0"/>
    <cellStyle name="Обычный 13 12" xfId="0"/>
    <cellStyle name="Обычный 13 2" xfId="0"/>
    <cellStyle name="Обычный 13 2 10" xfId="0"/>
    <cellStyle name="Обычный 13 2 11" xfId="0"/>
    <cellStyle name="Обычный 13 2 2" xfId="0"/>
    <cellStyle name="Обычный 13 2 2 2" xfId="0"/>
    <cellStyle name="Обычный 13 2 2 2 2" xfId="0"/>
    <cellStyle name="Обычный 13 2 2 2 2 2" xfId="0"/>
    <cellStyle name="Обычный 13 2 2 2 2 2 2" xfId="0"/>
    <cellStyle name="Обычный 13 2 2 2 2 2 2 2" xfId="0"/>
    <cellStyle name="Обычный 13 2 2 2 2 2 2 2 2" xfId="0"/>
    <cellStyle name="Обычный 13 2 2 2 2 2 2 2 2 2" xfId="0"/>
    <cellStyle name="Обычный 13 2 2 2 2 2 2 2 2 2 2" xfId="0"/>
    <cellStyle name="Обычный 13 2 2 2 2 2 2 2 2 3" xfId="0"/>
    <cellStyle name="Обычный 13 2 2 2 2 2 2 2 3" xfId="0"/>
    <cellStyle name="Обычный 13 2 2 2 2 2 2 2 3 2" xfId="0"/>
    <cellStyle name="Обычный 13 2 2 2 2 2 2 2 4" xfId="0"/>
    <cellStyle name="Обычный 13 2 2 2 2 2 2 3" xfId="0"/>
    <cellStyle name="Обычный 13 2 2 2 2 2 2 3 2" xfId="0"/>
    <cellStyle name="Обычный 13 2 2 2 2 2 2 3 2 2" xfId="0"/>
    <cellStyle name="Обычный 13 2 2 2 2 2 2 3 3" xfId="0"/>
    <cellStyle name="Обычный 13 2 2 2 2 2 2 4" xfId="0"/>
    <cellStyle name="Обычный 13 2 2 2 2 2 2 4 2" xfId="0"/>
    <cellStyle name="Обычный 13 2 2 2 2 2 2 5" xfId="0"/>
    <cellStyle name="Обычный 13 2 2 2 2 2 3" xfId="0"/>
    <cellStyle name="Обычный 13 2 2 2 2 2 3 2" xfId="0"/>
    <cellStyle name="Обычный 13 2 2 2 2 2 3 2 2" xfId="0"/>
    <cellStyle name="Обычный 13 2 2 2 2 2 3 2 2 2" xfId="0"/>
    <cellStyle name="Обычный 13 2 2 2 2 2 3 2 3" xfId="0"/>
    <cellStyle name="Обычный 13 2 2 2 2 2 3 3" xfId="0"/>
    <cellStyle name="Обычный 13 2 2 2 2 2 3 3 2" xfId="0"/>
    <cellStyle name="Обычный 13 2 2 2 2 2 3 4" xfId="0"/>
    <cellStyle name="Обычный 13 2 2 2 2 2 4" xfId="0"/>
    <cellStyle name="Обычный 13 2 2 2 2 2 4 2" xfId="0"/>
    <cellStyle name="Обычный 13 2 2 2 2 2 4 2 2" xfId="0"/>
    <cellStyle name="Обычный 13 2 2 2 2 2 4 3" xfId="0"/>
    <cellStyle name="Обычный 13 2 2 2 2 2 5" xfId="0"/>
    <cellStyle name="Обычный 13 2 2 2 2 2 5 2" xfId="0"/>
    <cellStyle name="Обычный 13 2 2 2 2 2 6" xfId="0"/>
    <cellStyle name="Обычный 13 2 2 2 2 3" xfId="0"/>
    <cellStyle name="Обычный 13 2 2 2 2 3 2" xfId="0"/>
    <cellStyle name="Обычный 13 2 2 2 2 3 2 2" xfId="0"/>
    <cellStyle name="Обычный 13 2 2 2 2 3 2 2 2" xfId="0"/>
    <cellStyle name="Обычный 13 2 2 2 2 3 2 2 2 2" xfId="0"/>
    <cellStyle name="Обычный 13 2 2 2 2 3 2 2 3" xfId="0"/>
    <cellStyle name="Обычный 13 2 2 2 2 3 2 3" xfId="0"/>
    <cellStyle name="Обычный 13 2 2 2 2 3 2 3 2" xfId="0"/>
    <cellStyle name="Обычный 13 2 2 2 2 3 2 4" xfId="0"/>
    <cellStyle name="Обычный 13 2 2 2 2 3 3" xfId="0"/>
    <cellStyle name="Обычный 13 2 2 2 2 3 3 2" xfId="0"/>
    <cellStyle name="Обычный 13 2 2 2 2 3 3 2 2" xfId="0"/>
    <cellStyle name="Обычный 13 2 2 2 2 3 3 3" xfId="0"/>
    <cellStyle name="Обычный 13 2 2 2 2 3 4" xfId="0"/>
    <cellStyle name="Обычный 13 2 2 2 2 3 4 2" xfId="0"/>
    <cellStyle name="Обычный 13 2 2 2 2 3 5" xfId="0"/>
    <cellStyle name="Обычный 13 2 2 2 2 4" xfId="0"/>
    <cellStyle name="Обычный 13 2 2 2 2 4 2" xfId="0"/>
    <cellStyle name="Обычный 13 2 2 2 2 4 2 2" xfId="0"/>
    <cellStyle name="Обычный 13 2 2 2 2 4 2 2 2" xfId="0"/>
    <cellStyle name="Обычный 13 2 2 2 2 4 2 3" xfId="0"/>
    <cellStyle name="Обычный 13 2 2 2 2 4 3" xfId="0"/>
    <cellStyle name="Обычный 13 2 2 2 2 4 3 2" xfId="0"/>
    <cellStyle name="Обычный 13 2 2 2 2 4 4" xfId="0"/>
    <cellStyle name="Обычный 13 2 2 2 2 5" xfId="0"/>
    <cellStyle name="Обычный 13 2 2 2 2 5 2" xfId="0"/>
    <cellStyle name="Обычный 13 2 2 2 2 5 2 2" xfId="0"/>
    <cellStyle name="Обычный 13 2 2 2 2 5 3" xfId="0"/>
    <cellStyle name="Обычный 13 2 2 2 2 6" xfId="0"/>
    <cellStyle name="Обычный 13 2 2 2 2 6 2" xfId="0"/>
    <cellStyle name="Обычный 13 2 2 2 2 7" xfId="0"/>
    <cellStyle name="Обычный 13 2 2 2 3" xfId="0"/>
    <cellStyle name="Обычный 13 2 2 2 3 2" xfId="0"/>
    <cellStyle name="Обычный 13 2 2 2 3 2 2" xfId="0"/>
    <cellStyle name="Обычный 13 2 2 2 3 2 2 2" xfId="0"/>
    <cellStyle name="Обычный 13 2 2 2 3 2 2 2 2" xfId="0"/>
    <cellStyle name="Обычный 13 2 2 2 3 2 2 2 2 2" xfId="0"/>
    <cellStyle name="Обычный 13 2 2 2 3 2 2 2 3" xfId="0"/>
    <cellStyle name="Обычный 13 2 2 2 3 2 2 3" xfId="0"/>
    <cellStyle name="Обычный 13 2 2 2 3 2 2 3 2" xfId="0"/>
    <cellStyle name="Обычный 13 2 2 2 3 2 2 4" xfId="0"/>
    <cellStyle name="Обычный 13 2 2 2 3 2 3" xfId="0"/>
    <cellStyle name="Обычный 13 2 2 2 3 2 3 2" xfId="0"/>
    <cellStyle name="Обычный 13 2 2 2 3 2 3 2 2" xfId="0"/>
    <cellStyle name="Обычный 13 2 2 2 3 2 3 3" xfId="0"/>
    <cellStyle name="Обычный 13 2 2 2 3 2 4" xfId="0"/>
    <cellStyle name="Обычный 13 2 2 2 3 2 4 2" xfId="0"/>
    <cellStyle name="Обычный 13 2 2 2 3 2 5" xfId="0"/>
    <cellStyle name="Обычный 13 2 2 2 3 3" xfId="0"/>
    <cellStyle name="Обычный 13 2 2 2 3 3 2" xfId="0"/>
    <cellStyle name="Обычный 13 2 2 2 3 3 2 2" xfId="0"/>
    <cellStyle name="Обычный 13 2 2 2 3 3 2 2 2" xfId="0"/>
    <cellStyle name="Обычный 13 2 2 2 3 3 2 3" xfId="0"/>
    <cellStyle name="Обычный 13 2 2 2 3 3 3" xfId="0"/>
    <cellStyle name="Обычный 13 2 2 2 3 3 3 2" xfId="0"/>
    <cellStyle name="Обычный 13 2 2 2 3 3 4" xfId="0"/>
    <cellStyle name="Обычный 13 2 2 2 3 4" xfId="0"/>
    <cellStyle name="Обычный 13 2 2 2 3 4 2" xfId="0"/>
    <cellStyle name="Обычный 13 2 2 2 3 4 2 2" xfId="0"/>
    <cellStyle name="Обычный 13 2 2 2 3 4 3" xfId="0"/>
    <cellStyle name="Обычный 13 2 2 2 3 5" xfId="0"/>
    <cellStyle name="Обычный 13 2 2 2 3 5 2" xfId="0"/>
    <cellStyle name="Обычный 13 2 2 2 3 6" xfId="0"/>
    <cellStyle name="Обычный 13 2 2 2 4" xfId="0"/>
    <cellStyle name="Обычный 13 2 2 2 4 2" xfId="0"/>
    <cellStyle name="Обычный 13 2 2 2 4 2 2" xfId="0"/>
    <cellStyle name="Обычный 13 2 2 2 4 2 2 2" xfId="0"/>
    <cellStyle name="Обычный 13 2 2 2 4 2 2 2 2" xfId="0"/>
    <cellStyle name="Обычный 13 2 2 2 4 2 2 3" xfId="0"/>
    <cellStyle name="Обычный 13 2 2 2 4 2 3" xfId="0"/>
    <cellStyle name="Обычный 13 2 2 2 4 2 3 2" xfId="0"/>
    <cellStyle name="Обычный 13 2 2 2 4 2 4" xfId="0"/>
    <cellStyle name="Обычный 13 2 2 2 4 3" xfId="0"/>
    <cellStyle name="Обычный 13 2 2 2 4 3 2" xfId="0"/>
    <cellStyle name="Обычный 13 2 2 2 4 3 2 2" xfId="0"/>
    <cellStyle name="Обычный 13 2 2 2 4 3 3" xfId="0"/>
    <cellStyle name="Обычный 13 2 2 2 4 4" xfId="0"/>
    <cellStyle name="Обычный 13 2 2 2 4 4 2" xfId="0"/>
    <cellStyle name="Обычный 13 2 2 2 4 5" xfId="0"/>
    <cellStyle name="Обычный 13 2 2 2 5" xfId="0"/>
    <cellStyle name="Обычный 13 2 2 2 5 2" xfId="0"/>
    <cellStyle name="Обычный 13 2 2 2 5 2 2" xfId="0"/>
    <cellStyle name="Обычный 13 2 2 2 5 2 2 2" xfId="0"/>
    <cellStyle name="Обычный 13 2 2 2 5 2 3" xfId="0"/>
    <cellStyle name="Обычный 13 2 2 2 5 3" xfId="0"/>
    <cellStyle name="Обычный 13 2 2 2 5 3 2" xfId="0"/>
    <cellStyle name="Обычный 13 2 2 2 5 4" xfId="0"/>
    <cellStyle name="Обычный 13 2 2 2 6" xfId="0"/>
    <cellStyle name="Обычный 13 2 2 2 6 2" xfId="0"/>
    <cellStyle name="Обычный 13 2 2 2 6 2 2" xfId="0"/>
    <cellStyle name="Обычный 13 2 2 2 6 3" xfId="0"/>
    <cellStyle name="Обычный 13 2 2 2 7" xfId="0"/>
    <cellStyle name="Обычный 13 2 2 2 7 2" xfId="0"/>
    <cellStyle name="Обычный 13 2 2 2 8" xfId="0"/>
    <cellStyle name="Обычный 13 2 2 3" xfId="0"/>
    <cellStyle name="Обычный 13 2 2 3 2" xfId="0"/>
    <cellStyle name="Обычный 13 2 2 3 2 2" xfId="0"/>
    <cellStyle name="Обычный 13 2 2 3 2 2 2" xfId="0"/>
    <cellStyle name="Обычный 13 2 2 3 2 2 2 2" xfId="0"/>
    <cellStyle name="Обычный 13 2 2 3 2 2 2 2 2" xfId="0"/>
    <cellStyle name="Обычный 13 2 2 3 2 2 2 2 2 2" xfId="0"/>
    <cellStyle name="Обычный 13 2 2 3 2 2 2 2 3" xfId="0"/>
    <cellStyle name="Обычный 13 2 2 3 2 2 2 3" xfId="0"/>
    <cellStyle name="Обычный 13 2 2 3 2 2 2 3 2" xfId="0"/>
    <cellStyle name="Обычный 13 2 2 3 2 2 2 4" xfId="0"/>
    <cellStyle name="Обычный 13 2 2 3 2 2 3" xfId="0"/>
    <cellStyle name="Обычный 13 2 2 3 2 2 3 2" xfId="0"/>
    <cellStyle name="Обычный 13 2 2 3 2 2 3 2 2" xfId="0"/>
    <cellStyle name="Обычный 13 2 2 3 2 2 3 3" xfId="0"/>
    <cellStyle name="Обычный 13 2 2 3 2 2 4" xfId="0"/>
    <cellStyle name="Обычный 13 2 2 3 2 2 4 2" xfId="0"/>
    <cellStyle name="Обычный 13 2 2 3 2 2 5" xfId="0"/>
    <cellStyle name="Обычный 13 2 2 3 2 3" xfId="0"/>
    <cellStyle name="Обычный 13 2 2 3 2 3 2" xfId="0"/>
    <cellStyle name="Обычный 13 2 2 3 2 3 2 2" xfId="0"/>
    <cellStyle name="Обычный 13 2 2 3 2 3 2 2 2" xfId="0"/>
    <cellStyle name="Обычный 13 2 2 3 2 3 2 3" xfId="0"/>
    <cellStyle name="Обычный 13 2 2 3 2 3 3" xfId="0"/>
    <cellStyle name="Обычный 13 2 2 3 2 3 3 2" xfId="0"/>
    <cellStyle name="Обычный 13 2 2 3 2 3 4" xfId="0"/>
    <cellStyle name="Обычный 13 2 2 3 2 4" xfId="0"/>
    <cellStyle name="Обычный 13 2 2 3 2 4 2" xfId="0"/>
    <cellStyle name="Обычный 13 2 2 3 2 4 2 2" xfId="0"/>
    <cellStyle name="Обычный 13 2 2 3 2 4 3" xfId="0"/>
    <cellStyle name="Обычный 13 2 2 3 2 5" xfId="0"/>
    <cellStyle name="Обычный 13 2 2 3 2 5 2" xfId="0"/>
    <cellStyle name="Обычный 13 2 2 3 2 6" xfId="0"/>
    <cellStyle name="Обычный 13 2 2 3 3" xfId="0"/>
    <cellStyle name="Обычный 13 2 2 3 3 2" xfId="0"/>
    <cellStyle name="Обычный 13 2 2 3 3 2 2" xfId="0"/>
    <cellStyle name="Обычный 13 2 2 3 3 2 2 2" xfId="0"/>
    <cellStyle name="Обычный 13 2 2 3 3 2 2 2 2" xfId="0"/>
    <cellStyle name="Обычный 13 2 2 3 3 2 2 3" xfId="0"/>
    <cellStyle name="Обычный 13 2 2 3 3 2 3" xfId="0"/>
    <cellStyle name="Обычный 13 2 2 3 3 2 3 2" xfId="0"/>
    <cellStyle name="Обычный 13 2 2 3 3 2 4" xfId="0"/>
    <cellStyle name="Обычный 13 2 2 3 3 3" xfId="0"/>
    <cellStyle name="Обычный 13 2 2 3 3 3 2" xfId="0"/>
    <cellStyle name="Обычный 13 2 2 3 3 3 2 2" xfId="0"/>
    <cellStyle name="Обычный 13 2 2 3 3 3 3" xfId="0"/>
    <cellStyle name="Обычный 13 2 2 3 3 4" xfId="0"/>
    <cellStyle name="Обычный 13 2 2 3 3 4 2" xfId="0"/>
    <cellStyle name="Обычный 13 2 2 3 3 5" xfId="0"/>
    <cellStyle name="Обычный 13 2 2 3 4" xfId="0"/>
    <cellStyle name="Обычный 13 2 2 3 4 2" xfId="0"/>
    <cellStyle name="Обычный 13 2 2 3 4 2 2" xfId="0"/>
    <cellStyle name="Обычный 13 2 2 3 4 2 2 2" xfId="0"/>
    <cellStyle name="Обычный 13 2 2 3 4 2 3" xfId="0"/>
    <cellStyle name="Обычный 13 2 2 3 4 3" xfId="0"/>
    <cellStyle name="Обычный 13 2 2 3 4 3 2" xfId="0"/>
    <cellStyle name="Обычный 13 2 2 3 4 4" xfId="0"/>
    <cellStyle name="Обычный 13 2 2 3 5" xfId="0"/>
    <cellStyle name="Обычный 13 2 2 3 5 2" xfId="0"/>
    <cellStyle name="Обычный 13 2 2 3 5 2 2" xfId="0"/>
    <cellStyle name="Обычный 13 2 2 3 5 3" xfId="0"/>
    <cellStyle name="Обычный 13 2 2 3 6" xfId="0"/>
    <cellStyle name="Обычный 13 2 2 3 6 2" xfId="0"/>
    <cellStyle name="Обычный 13 2 2 3 7" xfId="0"/>
    <cellStyle name="Обычный 13 2 2 4" xfId="0"/>
    <cellStyle name="Обычный 13 2 2 4 2" xfId="0"/>
    <cellStyle name="Обычный 13 2 2 4 2 2" xfId="0"/>
    <cellStyle name="Обычный 13 2 2 4 2 2 2" xfId="0"/>
    <cellStyle name="Обычный 13 2 2 4 2 2 2 2" xfId="0"/>
    <cellStyle name="Обычный 13 2 2 4 2 2 2 2 2" xfId="0"/>
    <cellStyle name="Обычный 13 2 2 4 2 2 2 3" xfId="0"/>
    <cellStyle name="Обычный 13 2 2 4 2 2 3" xfId="0"/>
    <cellStyle name="Обычный 13 2 2 4 2 2 3 2" xfId="0"/>
    <cellStyle name="Обычный 13 2 2 4 2 2 4" xfId="0"/>
    <cellStyle name="Обычный 13 2 2 4 2 3" xfId="0"/>
    <cellStyle name="Обычный 13 2 2 4 2 3 2" xfId="0"/>
    <cellStyle name="Обычный 13 2 2 4 2 3 2 2" xfId="0"/>
    <cellStyle name="Обычный 13 2 2 4 2 3 3" xfId="0"/>
    <cellStyle name="Обычный 13 2 2 4 2 4" xfId="0"/>
    <cellStyle name="Обычный 13 2 2 4 2 4 2" xfId="0"/>
    <cellStyle name="Обычный 13 2 2 4 2 5" xfId="0"/>
    <cellStyle name="Обычный 13 2 2 4 3" xfId="0"/>
    <cellStyle name="Обычный 13 2 2 4 3 2" xfId="0"/>
    <cellStyle name="Обычный 13 2 2 4 3 2 2" xfId="0"/>
    <cellStyle name="Обычный 13 2 2 4 3 2 2 2" xfId="0"/>
    <cellStyle name="Обычный 13 2 2 4 3 2 3" xfId="0"/>
    <cellStyle name="Обычный 13 2 2 4 3 3" xfId="0"/>
    <cellStyle name="Обычный 13 2 2 4 3 3 2" xfId="0"/>
    <cellStyle name="Обычный 13 2 2 4 3 4" xfId="0"/>
    <cellStyle name="Обычный 13 2 2 4 4" xfId="0"/>
    <cellStyle name="Обычный 13 2 2 4 4 2" xfId="0"/>
    <cellStyle name="Обычный 13 2 2 4 4 2 2" xfId="0"/>
    <cellStyle name="Обычный 13 2 2 4 4 3" xfId="0"/>
    <cellStyle name="Обычный 13 2 2 4 5" xfId="0"/>
    <cellStyle name="Обычный 13 2 2 4 5 2" xfId="0"/>
    <cellStyle name="Обычный 13 2 2 4 6" xfId="0"/>
    <cellStyle name="Обычный 13 2 2 5" xfId="0"/>
    <cellStyle name="Обычный 13 2 2 5 2" xfId="0"/>
    <cellStyle name="Обычный 13 2 2 5 2 2" xfId="0"/>
    <cellStyle name="Обычный 13 2 2 5 2 2 2" xfId="0"/>
    <cellStyle name="Обычный 13 2 2 5 2 2 2 2" xfId="0"/>
    <cellStyle name="Обычный 13 2 2 5 2 2 3" xfId="0"/>
    <cellStyle name="Обычный 13 2 2 5 2 3" xfId="0"/>
    <cellStyle name="Обычный 13 2 2 5 2 3 2" xfId="0"/>
    <cellStyle name="Обычный 13 2 2 5 2 4" xfId="0"/>
    <cellStyle name="Обычный 13 2 2 5 3" xfId="0"/>
    <cellStyle name="Обычный 13 2 2 5 3 2" xfId="0"/>
    <cellStyle name="Обычный 13 2 2 5 3 2 2" xfId="0"/>
    <cellStyle name="Обычный 13 2 2 5 3 3" xfId="0"/>
    <cellStyle name="Обычный 13 2 2 5 4" xfId="0"/>
    <cellStyle name="Обычный 13 2 2 5 4 2" xfId="0"/>
    <cellStyle name="Обычный 13 2 2 5 5" xfId="0"/>
    <cellStyle name="Обычный 13 2 2 6" xfId="0"/>
    <cellStyle name="Обычный 13 2 2 6 2" xfId="0"/>
    <cellStyle name="Обычный 13 2 2 6 2 2" xfId="0"/>
    <cellStyle name="Обычный 13 2 2 6 2 2 2" xfId="0"/>
    <cellStyle name="Обычный 13 2 2 6 2 3" xfId="0"/>
    <cellStyle name="Обычный 13 2 2 6 3" xfId="0"/>
    <cellStyle name="Обычный 13 2 2 6 3 2" xfId="0"/>
    <cellStyle name="Обычный 13 2 2 6 4" xfId="0"/>
    <cellStyle name="Обычный 13 2 2 7" xfId="0"/>
    <cellStyle name="Обычный 13 2 2 7 2" xfId="0"/>
    <cellStyle name="Обычный 13 2 2 7 2 2" xfId="0"/>
    <cellStyle name="Обычный 13 2 2 7 3" xfId="0"/>
    <cellStyle name="Обычный 13 2 2 8" xfId="0"/>
    <cellStyle name="Обычный 13 2 2 8 2" xfId="0"/>
    <cellStyle name="Обычный 13 2 2 9" xfId="0"/>
    <cellStyle name="Обычный 13 2 3" xfId="0"/>
    <cellStyle name="Обычный 13 2 3 2" xfId="0"/>
    <cellStyle name="Обычный 13 2 3 2 2" xfId="0"/>
    <cellStyle name="Обычный 13 2 3 2 2 2" xfId="0"/>
    <cellStyle name="Обычный 13 2 3 2 2 2 2" xfId="0"/>
    <cellStyle name="Обычный 13 2 3 2 2 2 2 2" xfId="0"/>
    <cellStyle name="Обычный 13 2 3 2 2 2 2 2 2" xfId="0"/>
    <cellStyle name="Обычный 13 2 3 2 2 2 2 2 2 2" xfId="0"/>
    <cellStyle name="Обычный 13 2 3 2 2 2 2 2 3" xfId="0"/>
    <cellStyle name="Обычный 13 2 3 2 2 2 2 3" xfId="0"/>
    <cellStyle name="Обычный 13 2 3 2 2 2 2 3 2" xfId="0"/>
    <cellStyle name="Обычный 13 2 3 2 2 2 2 4" xfId="0"/>
    <cellStyle name="Обычный 13 2 3 2 2 2 3" xfId="0"/>
    <cellStyle name="Обычный 13 2 3 2 2 2 3 2" xfId="0"/>
    <cellStyle name="Обычный 13 2 3 2 2 2 3 2 2" xfId="0"/>
    <cellStyle name="Обычный 13 2 3 2 2 2 3 3" xfId="0"/>
    <cellStyle name="Обычный 13 2 3 2 2 2 4" xfId="0"/>
    <cellStyle name="Обычный 13 2 3 2 2 2 4 2" xfId="0"/>
    <cellStyle name="Обычный 13 2 3 2 2 2 5" xfId="0"/>
    <cellStyle name="Обычный 13 2 3 2 2 3" xfId="0"/>
    <cellStyle name="Обычный 13 2 3 2 2 3 2" xfId="0"/>
    <cellStyle name="Обычный 13 2 3 2 2 3 2 2" xfId="0"/>
    <cellStyle name="Обычный 13 2 3 2 2 3 2 2 2" xfId="0"/>
    <cellStyle name="Обычный 13 2 3 2 2 3 2 3" xfId="0"/>
    <cellStyle name="Обычный 13 2 3 2 2 3 3" xfId="0"/>
    <cellStyle name="Обычный 13 2 3 2 2 3 3 2" xfId="0"/>
    <cellStyle name="Обычный 13 2 3 2 2 3 4" xfId="0"/>
    <cellStyle name="Обычный 13 2 3 2 2 4" xfId="0"/>
    <cellStyle name="Обычный 13 2 3 2 2 4 2" xfId="0"/>
    <cellStyle name="Обычный 13 2 3 2 2 4 2 2" xfId="0"/>
    <cellStyle name="Обычный 13 2 3 2 2 4 3" xfId="0"/>
    <cellStyle name="Обычный 13 2 3 2 2 5" xfId="0"/>
    <cellStyle name="Обычный 13 2 3 2 2 5 2" xfId="0"/>
    <cellStyle name="Обычный 13 2 3 2 2 6" xfId="0"/>
    <cellStyle name="Обычный 13 2 3 2 3" xfId="0"/>
    <cellStyle name="Обычный 13 2 3 2 3 2" xfId="0"/>
    <cellStyle name="Обычный 13 2 3 2 3 2 2" xfId="0"/>
    <cellStyle name="Обычный 13 2 3 2 3 2 2 2" xfId="0"/>
    <cellStyle name="Обычный 13 2 3 2 3 2 2 2 2" xfId="0"/>
    <cellStyle name="Обычный 13 2 3 2 3 2 2 3" xfId="0"/>
    <cellStyle name="Обычный 13 2 3 2 3 2 3" xfId="0"/>
    <cellStyle name="Обычный 13 2 3 2 3 2 3 2" xfId="0"/>
    <cellStyle name="Обычный 13 2 3 2 3 2 4" xfId="0"/>
    <cellStyle name="Обычный 13 2 3 2 3 3" xfId="0"/>
    <cellStyle name="Обычный 13 2 3 2 3 3 2" xfId="0"/>
    <cellStyle name="Обычный 13 2 3 2 3 3 2 2" xfId="0"/>
    <cellStyle name="Обычный 13 2 3 2 3 3 3" xfId="0"/>
    <cellStyle name="Обычный 13 2 3 2 3 4" xfId="0"/>
    <cellStyle name="Обычный 13 2 3 2 3 4 2" xfId="0"/>
    <cellStyle name="Обычный 13 2 3 2 3 5" xfId="0"/>
    <cellStyle name="Обычный 13 2 3 2 4" xfId="0"/>
    <cellStyle name="Обычный 13 2 3 2 4 2" xfId="0"/>
    <cellStyle name="Обычный 13 2 3 2 4 2 2" xfId="0"/>
    <cellStyle name="Обычный 13 2 3 2 4 2 2 2" xfId="0"/>
    <cellStyle name="Обычный 13 2 3 2 4 2 3" xfId="0"/>
    <cellStyle name="Обычный 13 2 3 2 4 3" xfId="0"/>
    <cellStyle name="Обычный 13 2 3 2 4 3 2" xfId="0"/>
    <cellStyle name="Обычный 13 2 3 2 4 4" xfId="0"/>
    <cellStyle name="Обычный 13 2 3 2 5" xfId="0"/>
    <cellStyle name="Обычный 13 2 3 2 5 2" xfId="0"/>
    <cellStyle name="Обычный 13 2 3 2 5 2 2" xfId="0"/>
    <cellStyle name="Обычный 13 2 3 2 5 3" xfId="0"/>
    <cellStyle name="Обычный 13 2 3 2 6" xfId="0"/>
    <cellStyle name="Обычный 13 2 3 2 6 2" xfId="0"/>
    <cellStyle name="Обычный 13 2 3 2 7" xfId="0"/>
    <cellStyle name="Обычный 13 2 3 3" xfId="0"/>
    <cellStyle name="Обычный 13 2 3 3 2" xfId="0"/>
    <cellStyle name="Обычный 13 2 3 3 2 2" xfId="0"/>
    <cellStyle name="Обычный 13 2 3 3 2 2 2" xfId="0"/>
    <cellStyle name="Обычный 13 2 3 3 2 2 2 2" xfId="0"/>
    <cellStyle name="Обычный 13 2 3 3 2 2 2 2 2" xfId="0"/>
    <cellStyle name="Обычный 13 2 3 3 2 2 2 3" xfId="0"/>
    <cellStyle name="Обычный 13 2 3 3 2 2 3" xfId="0"/>
    <cellStyle name="Обычный 13 2 3 3 2 2 3 2" xfId="0"/>
    <cellStyle name="Обычный 13 2 3 3 2 2 4" xfId="0"/>
    <cellStyle name="Обычный 13 2 3 3 2 3" xfId="0"/>
    <cellStyle name="Обычный 13 2 3 3 2 3 2" xfId="0"/>
    <cellStyle name="Обычный 13 2 3 3 2 3 2 2" xfId="0"/>
    <cellStyle name="Обычный 13 2 3 3 2 3 3" xfId="0"/>
    <cellStyle name="Обычный 13 2 3 3 2 4" xfId="0"/>
    <cellStyle name="Обычный 13 2 3 3 2 4 2" xfId="0"/>
    <cellStyle name="Обычный 13 2 3 3 2 5" xfId="0"/>
    <cellStyle name="Обычный 13 2 3 3 3" xfId="0"/>
    <cellStyle name="Обычный 13 2 3 3 3 2" xfId="0"/>
    <cellStyle name="Обычный 13 2 3 3 3 2 2" xfId="0"/>
    <cellStyle name="Обычный 13 2 3 3 3 2 2 2" xfId="0"/>
    <cellStyle name="Обычный 13 2 3 3 3 2 3" xfId="0"/>
    <cellStyle name="Обычный 13 2 3 3 3 3" xfId="0"/>
    <cellStyle name="Обычный 13 2 3 3 3 3 2" xfId="0"/>
    <cellStyle name="Обычный 13 2 3 3 3 4" xfId="0"/>
    <cellStyle name="Обычный 13 2 3 3 4" xfId="0"/>
    <cellStyle name="Обычный 13 2 3 3 4 2" xfId="0"/>
    <cellStyle name="Обычный 13 2 3 3 4 2 2" xfId="0"/>
    <cellStyle name="Обычный 13 2 3 3 4 3" xfId="0"/>
    <cellStyle name="Обычный 13 2 3 3 5" xfId="0"/>
    <cellStyle name="Обычный 13 2 3 3 5 2" xfId="0"/>
    <cellStyle name="Обычный 13 2 3 3 6" xfId="0"/>
    <cellStyle name="Обычный 13 2 3 4" xfId="0"/>
    <cellStyle name="Обычный 13 2 3 4 2" xfId="0"/>
    <cellStyle name="Обычный 13 2 3 4 2 2" xfId="0"/>
    <cellStyle name="Обычный 13 2 3 4 2 2 2" xfId="0"/>
    <cellStyle name="Обычный 13 2 3 4 2 2 2 2" xfId="0"/>
    <cellStyle name="Обычный 13 2 3 4 2 2 3" xfId="0"/>
    <cellStyle name="Обычный 13 2 3 4 2 3" xfId="0"/>
    <cellStyle name="Обычный 13 2 3 4 2 3 2" xfId="0"/>
    <cellStyle name="Обычный 13 2 3 4 2 4" xfId="0"/>
    <cellStyle name="Обычный 13 2 3 4 3" xfId="0"/>
    <cellStyle name="Обычный 13 2 3 4 3 2" xfId="0"/>
    <cellStyle name="Обычный 13 2 3 4 3 2 2" xfId="0"/>
    <cellStyle name="Обычный 13 2 3 4 3 3" xfId="0"/>
    <cellStyle name="Обычный 13 2 3 4 4" xfId="0"/>
    <cellStyle name="Обычный 13 2 3 4 4 2" xfId="0"/>
    <cellStyle name="Обычный 13 2 3 4 5" xfId="0"/>
    <cellStyle name="Обычный 13 2 3 5" xfId="0"/>
    <cellStyle name="Обычный 13 2 3 5 2" xfId="0"/>
    <cellStyle name="Обычный 13 2 3 5 2 2" xfId="0"/>
    <cellStyle name="Обычный 13 2 3 5 2 2 2" xfId="0"/>
    <cellStyle name="Обычный 13 2 3 5 2 3" xfId="0"/>
    <cellStyle name="Обычный 13 2 3 5 3" xfId="0"/>
    <cellStyle name="Обычный 13 2 3 5 3 2" xfId="0"/>
    <cellStyle name="Обычный 13 2 3 5 4" xfId="0"/>
    <cellStyle name="Обычный 13 2 3 6" xfId="0"/>
    <cellStyle name="Обычный 13 2 3 6 2" xfId="0"/>
    <cellStyle name="Обычный 13 2 3 6 2 2" xfId="0"/>
    <cellStyle name="Обычный 13 2 3 6 3" xfId="0"/>
    <cellStyle name="Обычный 13 2 3 7" xfId="0"/>
    <cellStyle name="Обычный 13 2 3 7 2" xfId="0"/>
    <cellStyle name="Обычный 13 2 3 8" xfId="0"/>
    <cellStyle name="Обычный 13 2 4" xfId="0"/>
    <cellStyle name="Обычный 13 2 4 2" xfId="0"/>
    <cellStyle name="Обычный 13 2 4 2 2" xfId="0"/>
    <cellStyle name="Обычный 13 2 4 2 2 2" xfId="0"/>
    <cellStyle name="Обычный 13 2 4 2 2 2 2" xfId="0"/>
    <cellStyle name="Обычный 13 2 4 2 2 2 2 2" xfId="0"/>
    <cellStyle name="Обычный 13 2 4 2 2 2 2 2 2" xfId="0"/>
    <cellStyle name="Обычный 13 2 4 2 2 2 2 3" xfId="0"/>
    <cellStyle name="Обычный 13 2 4 2 2 2 3" xfId="0"/>
    <cellStyle name="Обычный 13 2 4 2 2 2 3 2" xfId="0"/>
    <cellStyle name="Обычный 13 2 4 2 2 2 4" xfId="0"/>
    <cellStyle name="Обычный 13 2 4 2 2 3" xfId="0"/>
    <cellStyle name="Обычный 13 2 4 2 2 3 2" xfId="0"/>
    <cellStyle name="Обычный 13 2 4 2 2 3 2 2" xfId="0"/>
    <cellStyle name="Обычный 13 2 4 2 2 3 3" xfId="0"/>
    <cellStyle name="Обычный 13 2 4 2 2 4" xfId="0"/>
    <cellStyle name="Обычный 13 2 4 2 2 4 2" xfId="0"/>
    <cellStyle name="Обычный 13 2 4 2 2 5" xfId="0"/>
    <cellStyle name="Обычный 13 2 4 2 3" xfId="0"/>
    <cellStyle name="Обычный 13 2 4 2 3 2" xfId="0"/>
    <cellStyle name="Обычный 13 2 4 2 3 2 2" xfId="0"/>
    <cellStyle name="Обычный 13 2 4 2 3 2 2 2" xfId="0"/>
    <cellStyle name="Обычный 13 2 4 2 3 2 3" xfId="0"/>
    <cellStyle name="Обычный 13 2 4 2 3 3" xfId="0"/>
    <cellStyle name="Обычный 13 2 4 2 3 3 2" xfId="0"/>
    <cellStyle name="Обычный 13 2 4 2 3 4" xfId="0"/>
    <cellStyle name="Обычный 13 2 4 2 4" xfId="0"/>
    <cellStyle name="Обычный 13 2 4 2 4 2" xfId="0"/>
    <cellStyle name="Обычный 13 2 4 2 4 2 2" xfId="0"/>
    <cellStyle name="Обычный 13 2 4 2 4 3" xfId="0"/>
    <cellStyle name="Обычный 13 2 4 2 5" xfId="0"/>
    <cellStyle name="Обычный 13 2 4 2 5 2" xfId="0"/>
    <cellStyle name="Обычный 13 2 4 2 6" xfId="0"/>
    <cellStyle name="Обычный 13 2 4 3" xfId="0"/>
    <cellStyle name="Обычный 13 2 4 3 2" xfId="0"/>
    <cellStyle name="Обычный 13 2 4 3 2 2" xfId="0"/>
    <cellStyle name="Обычный 13 2 4 3 2 2 2" xfId="0"/>
    <cellStyle name="Обычный 13 2 4 3 2 2 2 2" xfId="0"/>
    <cellStyle name="Обычный 13 2 4 3 2 2 3" xfId="0"/>
    <cellStyle name="Обычный 13 2 4 3 2 3" xfId="0"/>
    <cellStyle name="Обычный 13 2 4 3 2 3 2" xfId="0"/>
    <cellStyle name="Обычный 13 2 4 3 2 4" xfId="0"/>
    <cellStyle name="Обычный 13 2 4 3 3" xfId="0"/>
    <cellStyle name="Обычный 13 2 4 3 3 2" xfId="0"/>
    <cellStyle name="Обычный 13 2 4 3 3 2 2" xfId="0"/>
    <cellStyle name="Обычный 13 2 4 3 3 3" xfId="0"/>
    <cellStyle name="Обычный 13 2 4 3 4" xfId="0"/>
    <cellStyle name="Обычный 13 2 4 3 4 2" xfId="0"/>
    <cellStyle name="Обычный 13 2 4 3 5" xfId="0"/>
    <cellStyle name="Обычный 13 2 4 4" xfId="0"/>
    <cellStyle name="Обычный 13 2 4 4 2" xfId="0"/>
    <cellStyle name="Обычный 13 2 4 4 2 2" xfId="0"/>
    <cellStyle name="Обычный 13 2 4 4 2 2 2" xfId="0"/>
    <cellStyle name="Обычный 13 2 4 4 2 3" xfId="0"/>
    <cellStyle name="Обычный 13 2 4 4 3" xfId="0"/>
    <cellStyle name="Обычный 13 2 4 4 3 2" xfId="0"/>
    <cellStyle name="Обычный 13 2 4 4 4" xfId="0"/>
    <cellStyle name="Обычный 13 2 4 5" xfId="0"/>
    <cellStyle name="Обычный 13 2 4 5 2" xfId="0"/>
    <cellStyle name="Обычный 13 2 4 5 2 2" xfId="0"/>
    <cellStyle name="Обычный 13 2 4 5 3" xfId="0"/>
    <cellStyle name="Обычный 13 2 4 6" xfId="0"/>
    <cellStyle name="Обычный 13 2 4 6 2" xfId="0"/>
    <cellStyle name="Обычный 13 2 4 7" xfId="0"/>
    <cellStyle name="Обычный 13 2 5" xfId="0"/>
    <cellStyle name="Обычный 13 2 5 2" xfId="0"/>
    <cellStyle name="Обычный 13 2 5 2 2" xfId="0"/>
    <cellStyle name="Обычный 13 2 5 2 2 2" xfId="0"/>
    <cellStyle name="Обычный 13 2 5 2 2 2 2" xfId="0"/>
    <cellStyle name="Обычный 13 2 5 2 2 2 2 2" xfId="0"/>
    <cellStyle name="Обычный 13 2 5 2 2 2 3" xfId="0"/>
    <cellStyle name="Обычный 13 2 5 2 2 3" xfId="0"/>
    <cellStyle name="Обычный 13 2 5 2 2 3 2" xfId="0"/>
    <cellStyle name="Обычный 13 2 5 2 2 4" xfId="0"/>
    <cellStyle name="Обычный 13 2 5 2 3" xfId="0"/>
    <cellStyle name="Обычный 13 2 5 2 3 2" xfId="0"/>
    <cellStyle name="Обычный 13 2 5 2 3 2 2" xfId="0"/>
    <cellStyle name="Обычный 13 2 5 2 3 3" xfId="0"/>
    <cellStyle name="Обычный 13 2 5 2 4" xfId="0"/>
    <cellStyle name="Обычный 13 2 5 2 4 2" xfId="0"/>
    <cellStyle name="Обычный 13 2 5 2 5" xfId="0"/>
    <cellStyle name="Обычный 13 2 5 3" xfId="0"/>
    <cellStyle name="Обычный 13 2 5 3 2" xfId="0"/>
    <cellStyle name="Обычный 13 2 5 3 2 2" xfId="0"/>
    <cellStyle name="Обычный 13 2 5 3 2 2 2" xfId="0"/>
    <cellStyle name="Обычный 13 2 5 3 2 3" xfId="0"/>
    <cellStyle name="Обычный 13 2 5 3 3" xfId="0"/>
    <cellStyle name="Обычный 13 2 5 3 3 2" xfId="0"/>
    <cellStyle name="Обычный 13 2 5 3 4" xfId="0"/>
    <cellStyle name="Обычный 13 2 5 4" xfId="0"/>
    <cellStyle name="Обычный 13 2 5 4 2" xfId="0"/>
    <cellStyle name="Обычный 13 2 5 4 2 2" xfId="0"/>
    <cellStyle name="Обычный 13 2 5 4 3" xfId="0"/>
    <cellStyle name="Обычный 13 2 5 5" xfId="0"/>
    <cellStyle name="Обычный 13 2 5 5 2" xfId="0"/>
    <cellStyle name="Обычный 13 2 5 6" xfId="0"/>
    <cellStyle name="Обычный 13 2 6" xfId="0"/>
    <cellStyle name="Обычный 13 2 6 2" xfId="0"/>
    <cellStyle name="Обычный 13 2 6 2 2" xfId="0"/>
    <cellStyle name="Обычный 13 2 6 2 2 2" xfId="0"/>
    <cellStyle name="Обычный 13 2 6 2 2 2 2" xfId="0"/>
    <cellStyle name="Обычный 13 2 6 2 2 3" xfId="0"/>
    <cellStyle name="Обычный 13 2 6 2 3" xfId="0"/>
    <cellStyle name="Обычный 13 2 6 2 3 2" xfId="0"/>
    <cellStyle name="Обычный 13 2 6 2 4" xfId="0"/>
    <cellStyle name="Обычный 13 2 6 3" xfId="0"/>
    <cellStyle name="Обычный 13 2 6 3 2" xfId="0"/>
    <cellStyle name="Обычный 13 2 6 3 2 2" xfId="0"/>
    <cellStyle name="Обычный 13 2 6 3 3" xfId="0"/>
    <cellStyle name="Обычный 13 2 6 4" xfId="0"/>
    <cellStyle name="Обычный 13 2 6 4 2" xfId="0"/>
    <cellStyle name="Обычный 13 2 6 5" xfId="0"/>
    <cellStyle name="Обычный 13 2 7" xfId="0"/>
    <cellStyle name="Обычный 13 2 7 2" xfId="0"/>
    <cellStyle name="Обычный 13 2 7 2 2" xfId="0"/>
    <cellStyle name="Обычный 13 2 7 2 2 2" xfId="0"/>
    <cellStyle name="Обычный 13 2 7 2 3" xfId="0"/>
    <cellStyle name="Обычный 13 2 7 3" xfId="0"/>
    <cellStyle name="Обычный 13 2 7 3 2" xfId="0"/>
    <cellStyle name="Обычный 13 2 7 4" xfId="0"/>
    <cellStyle name="Обычный 13 2 8" xfId="0"/>
    <cellStyle name="Обычный 13 2 8 2" xfId="0"/>
    <cellStyle name="Обычный 13 2 8 2 2" xfId="0"/>
    <cellStyle name="Обычный 13 2 8 3" xfId="0"/>
    <cellStyle name="Обычный 13 2 9" xfId="0"/>
    <cellStyle name="Обычный 13 2 9 2" xfId="0"/>
    <cellStyle name="Обычный 13 3" xfId="0"/>
    <cellStyle name="Обычный 13 3 2" xfId="0"/>
    <cellStyle name="Обычный 13 3 2 2" xfId="0"/>
    <cellStyle name="Обычный 13 3 2 2 2" xfId="0"/>
    <cellStyle name="Обычный 13 3 2 2 2 2" xfId="0"/>
    <cellStyle name="Обычный 13 3 2 2 2 2 2" xfId="0"/>
    <cellStyle name="Обычный 13 3 2 2 2 2 2 2" xfId="0"/>
    <cellStyle name="Обычный 13 3 2 2 2 2 2 2 2" xfId="0"/>
    <cellStyle name="Обычный 13 3 2 2 2 2 2 2 2 2" xfId="0"/>
    <cellStyle name="Обычный 13 3 2 2 2 2 2 2 3" xfId="0"/>
    <cellStyle name="Обычный 13 3 2 2 2 2 2 3" xfId="0"/>
    <cellStyle name="Обычный 13 3 2 2 2 2 2 3 2" xfId="0"/>
    <cellStyle name="Обычный 13 3 2 2 2 2 2 4" xfId="0"/>
    <cellStyle name="Обычный 13 3 2 2 2 2 3" xfId="0"/>
    <cellStyle name="Обычный 13 3 2 2 2 2 3 2" xfId="0"/>
    <cellStyle name="Обычный 13 3 2 2 2 2 3 2 2" xfId="0"/>
    <cellStyle name="Обычный 13 3 2 2 2 2 3 3" xfId="0"/>
    <cellStyle name="Обычный 13 3 2 2 2 2 4" xfId="0"/>
    <cellStyle name="Обычный 13 3 2 2 2 2 4 2" xfId="0"/>
    <cellStyle name="Обычный 13 3 2 2 2 2 5" xfId="0"/>
    <cellStyle name="Обычный 13 3 2 2 2 3" xfId="0"/>
    <cellStyle name="Обычный 13 3 2 2 2 3 2" xfId="0"/>
    <cellStyle name="Обычный 13 3 2 2 2 3 2 2" xfId="0"/>
    <cellStyle name="Обычный 13 3 2 2 2 3 2 2 2" xfId="0"/>
    <cellStyle name="Обычный 13 3 2 2 2 3 2 3" xfId="0"/>
    <cellStyle name="Обычный 13 3 2 2 2 3 3" xfId="0"/>
    <cellStyle name="Обычный 13 3 2 2 2 3 3 2" xfId="0"/>
    <cellStyle name="Обычный 13 3 2 2 2 3 4" xfId="0"/>
    <cellStyle name="Обычный 13 3 2 2 2 4" xfId="0"/>
    <cellStyle name="Обычный 13 3 2 2 2 4 2" xfId="0"/>
    <cellStyle name="Обычный 13 3 2 2 2 4 2 2" xfId="0"/>
    <cellStyle name="Обычный 13 3 2 2 2 4 3" xfId="0"/>
    <cellStyle name="Обычный 13 3 2 2 2 5" xfId="0"/>
    <cellStyle name="Обычный 13 3 2 2 2 5 2" xfId="0"/>
    <cellStyle name="Обычный 13 3 2 2 2 6" xfId="0"/>
    <cellStyle name="Обычный 13 3 2 2 3" xfId="0"/>
    <cellStyle name="Обычный 13 3 2 2 3 2" xfId="0"/>
    <cellStyle name="Обычный 13 3 2 2 3 2 2" xfId="0"/>
    <cellStyle name="Обычный 13 3 2 2 3 2 2 2" xfId="0"/>
    <cellStyle name="Обычный 13 3 2 2 3 2 2 2 2" xfId="0"/>
    <cellStyle name="Обычный 13 3 2 2 3 2 2 3" xfId="0"/>
    <cellStyle name="Обычный 13 3 2 2 3 2 3" xfId="0"/>
    <cellStyle name="Обычный 13 3 2 2 3 2 3 2" xfId="0"/>
    <cellStyle name="Обычный 13 3 2 2 3 2 4" xfId="0"/>
    <cellStyle name="Обычный 13 3 2 2 3 3" xfId="0"/>
    <cellStyle name="Обычный 13 3 2 2 3 3 2" xfId="0"/>
    <cellStyle name="Обычный 13 3 2 2 3 3 2 2" xfId="0"/>
    <cellStyle name="Обычный 13 3 2 2 3 3 3" xfId="0"/>
    <cellStyle name="Обычный 13 3 2 2 3 4" xfId="0"/>
    <cellStyle name="Обычный 13 3 2 2 3 4 2" xfId="0"/>
    <cellStyle name="Обычный 13 3 2 2 3 5" xfId="0"/>
    <cellStyle name="Обычный 13 3 2 2 4" xfId="0"/>
    <cellStyle name="Обычный 13 3 2 2 4 2" xfId="0"/>
    <cellStyle name="Обычный 13 3 2 2 4 2 2" xfId="0"/>
    <cellStyle name="Обычный 13 3 2 2 4 2 2 2" xfId="0"/>
    <cellStyle name="Обычный 13 3 2 2 4 2 3" xfId="0"/>
    <cellStyle name="Обычный 13 3 2 2 4 3" xfId="0"/>
    <cellStyle name="Обычный 13 3 2 2 4 3 2" xfId="0"/>
    <cellStyle name="Обычный 13 3 2 2 4 4" xfId="0"/>
    <cellStyle name="Обычный 13 3 2 2 5" xfId="0"/>
    <cellStyle name="Обычный 13 3 2 2 5 2" xfId="0"/>
    <cellStyle name="Обычный 13 3 2 2 5 2 2" xfId="0"/>
    <cellStyle name="Обычный 13 3 2 2 5 3" xfId="0"/>
    <cellStyle name="Обычный 13 3 2 2 6" xfId="0"/>
    <cellStyle name="Обычный 13 3 2 2 6 2" xfId="0"/>
    <cellStyle name="Обычный 13 3 2 2 7" xfId="0"/>
    <cellStyle name="Обычный 13 3 2 3" xfId="0"/>
    <cellStyle name="Обычный 13 3 2 3 2" xfId="0"/>
    <cellStyle name="Обычный 13 3 2 3 2 2" xfId="0"/>
    <cellStyle name="Обычный 13 3 2 3 2 2 2" xfId="0"/>
    <cellStyle name="Обычный 13 3 2 3 2 2 2 2" xfId="0"/>
    <cellStyle name="Обычный 13 3 2 3 2 2 2 2 2" xfId="0"/>
    <cellStyle name="Обычный 13 3 2 3 2 2 2 3" xfId="0"/>
    <cellStyle name="Обычный 13 3 2 3 2 2 3" xfId="0"/>
    <cellStyle name="Обычный 13 3 2 3 2 2 3 2" xfId="0"/>
    <cellStyle name="Обычный 13 3 2 3 2 2 4" xfId="0"/>
    <cellStyle name="Обычный 13 3 2 3 2 3" xfId="0"/>
    <cellStyle name="Обычный 13 3 2 3 2 3 2" xfId="0"/>
    <cellStyle name="Обычный 13 3 2 3 2 3 2 2" xfId="0"/>
    <cellStyle name="Обычный 13 3 2 3 2 3 3" xfId="0"/>
    <cellStyle name="Обычный 13 3 2 3 2 4" xfId="0"/>
    <cellStyle name="Обычный 13 3 2 3 2 4 2" xfId="0"/>
    <cellStyle name="Обычный 13 3 2 3 2 5" xfId="0"/>
    <cellStyle name="Обычный 13 3 2 3 3" xfId="0"/>
    <cellStyle name="Обычный 13 3 2 3 3 2" xfId="0"/>
    <cellStyle name="Обычный 13 3 2 3 3 2 2" xfId="0"/>
    <cellStyle name="Обычный 13 3 2 3 3 2 2 2" xfId="0"/>
    <cellStyle name="Обычный 13 3 2 3 3 2 3" xfId="0"/>
    <cellStyle name="Обычный 13 3 2 3 3 3" xfId="0"/>
    <cellStyle name="Обычный 13 3 2 3 3 3 2" xfId="0"/>
    <cellStyle name="Обычный 13 3 2 3 3 4" xfId="0"/>
    <cellStyle name="Обычный 13 3 2 3 4" xfId="0"/>
    <cellStyle name="Обычный 13 3 2 3 4 2" xfId="0"/>
    <cellStyle name="Обычный 13 3 2 3 4 2 2" xfId="0"/>
    <cellStyle name="Обычный 13 3 2 3 4 3" xfId="0"/>
    <cellStyle name="Обычный 13 3 2 3 5" xfId="0"/>
    <cellStyle name="Обычный 13 3 2 3 5 2" xfId="0"/>
    <cellStyle name="Обычный 13 3 2 3 6" xfId="0"/>
    <cellStyle name="Обычный 13 3 2 4" xfId="0"/>
    <cellStyle name="Обычный 13 3 2 4 2" xfId="0"/>
    <cellStyle name="Обычный 13 3 2 4 2 2" xfId="0"/>
    <cellStyle name="Обычный 13 3 2 4 2 2 2" xfId="0"/>
    <cellStyle name="Обычный 13 3 2 4 2 2 2 2" xfId="0"/>
    <cellStyle name="Обычный 13 3 2 4 2 2 3" xfId="0"/>
    <cellStyle name="Обычный 13 3 2 4 2 3" xfId="0"/>
    <cellStyle name="Обычный 13 3 2 4 2 3 2" xfId="0"/>
    <cellStyle name="Обычный 13 3 2 4 2 4" xfId="0"/>
    <cellStyle name="Обычный 13 3 2 4 3" xfId="0"/>
    <cellStyle name="Обычный 13 3 2 4 3 2" xfId="0"/>
    <cellStyle name="Обычный 13 3 2 4 3 2 2" xfId="0"/>
    <cellStyle name="Обычный 13 3 2 4 3 3" xfId="0"/>
    <cellStyle name="Обычный 13 3 2 4 4" xfId="0"/>
    <cellStyle name="Обычный 13 3 2 4 4 2" xfId="0"/>
    <cellStyle name="Обычный 13 3 2 4 5" xfId="0"/>
    <cellStyle name="Обычный 13 3 2 5" xfId="0"/>
    <cellStyle name="Обычный 13 3 2 5 2" xfId="0"/>
    <cellStyle name="Обычный 13 3 2 5 2 2" xfId="0"/>
    <cellStyle name="Обычный 13 3 2 5 2 2 2" xfId="0"/>
    <cellStyle name="Обычный 13 3 2 5 2 3" xfId="0"/>
    <cellStyle name="Обычный 13 3 2 5 3" xfId="0"/>
    <cellStyle name="Обычный 13 3 2 5 3 2" xfId="0"/>
    <cellStyle name="Обычный 13 3 2 5 4" xfId="0"/>
    <cellStyle name="Обычный 13 3 2 6" xfId="0"/>
    <cellStyle name="Обычный 13 3 2 6 2" xfId="0"/>
    <cellStyle name="Обычный 13 3 2 6 2 2" xfId="0"/>
    <cellStyle name="Обычный 13 3 2 6 3" xfId="0"/>
    <cellStyle name="Обычный 13 3 2 7" xfId="0"/>
    <cellStyle name="Обычный 13 3 2 7 2" xfId="0"/>
    <cellStyle name="Обычный 13 3 2 8" xfId="0"/>
    <cellStyle name="Обычный 13 3 3" xfId="0"/>
    <cellStyle name="Обычный 13 3 3 2" xfId="0"/>
    <cellStyle name="Обычный 13 3 3 2 2" xfId="0"/>
    <cellStyle name="Обычный 13 3 3 2 2 2" xfId="0"/>
    <cellStyle name="Обычный 13 3 3 2 2 2 2" xfId="0"/>
    <cellStyle name="Обычный 13 3 3 2 2 2 2 2" xfId="0"/>
    <cellStyle name="Обычный 13 3 3 2 2 2 2 2 2" xfId="0"/>
    <cellStyle name="Обычный 13 3 3 2 2 2 2 3" xfId="0"/>
    <cellStyle name="Обычный 13 3 3 2 2 2 3" xfId="0"/>
    <cellStyle name="Обычный 13 3 3 2 2 2 3 2" xfId="0"/>
    <cellStyle name="Обычный 13 3 3 2 2 2 4" xfId="0"/>
    <cellStyle name="Обычный 13 3 3 2 2 3" xfId="0"/>
    <cellStyle name="Обычный 13 3 3 2 2 3 2" xfId="0"/>
    <cellStyle name="Обычный 13 3 3 2 2 3 2 2" xfId="0"/>
    <cellStyle name="Обычный 13 3 3 2 2 3 3" xfId="0"/>
    <cellStyle name="Обычный 13 3 3 2 2 4" xfId="0"/>
    <cellStyle name="Обычный 13 3 3 2 2 4 2" xfId="0"/>
    <cellStyle name="Обычный 13 3 3 2 2 5" xfId="0"/>
    <cellStyle name="Обычный 13 3 3 2 3" xfId="0"/>
    <cellStyle name="Обычный 13 3 3 2 3 2" xfId="0"/>
    <cellStyle name="Обычный 13 3 3 2 3 2 2" xfId="0"/>
    <cellStyle name="Обычный 13 3 3 2 3 2 2 2" xfId="0"/>
    <cellStyle name="Обычный 13 3 3 2 3 2 3" xfId="0"/>
    <cellStyle name="Обычный 13 3 3 2 3 3" xfId="0"/>
    <cellStyle name="Обычный 13 3 3 2 3 3 2" xfId="0"/>
    <cellStyle name="Обычный 13 3 3 2 3 4" xfId="0"/>
    <cellStyle name="Обычный 13 3 3 2 4" xfId="0"/>
    <cellStyle name="Обычный 13 3 3 2 4 2" xfId="0"/>
    <cellStyle name="Обычный 13 3 3 2 4 2 2" xfId="0"/>
    <cellStyle name="Обычный 13 3 3 2 4 3" xfId="0"/>
    <cellStyle name="Обычный 13 3 3 2 5" xfId="0"/>
    <cellStyle name="Обычный 13 3 3 2 5 2" xfId="0"/>
    <cellStyle name="Обычный 13 3 3 2 6" xfId="0"/>
    <cellStyle name="Обычный 13 3 3 3" xfId="0"/>
    <cellStyle name="Обычный 13 3 3 3 2" xfId="0"/>
    <cellStyle name="Обычный 13 3 3 3 2 2" xfId="0"/>
    <cellStyle name="Обычный 13 3 3 3 2 2 2" xfId="0"/>
    <cellStyle name="Обычный 13 3 3 3 2 2 2 2" xfId="0"/>
    <cellStyle name="Обычный 13 3 3 3 2 2 3" xfId="0"/>
    <cellStyle name="Обычный 13 3 3 3 2 3" xfId="0"/>
    <cellStyle name="Обычный 13 3 3 3 2 3 2" xfId="0"/>
    <cellStyle name="Обычный 13 3 3 3 2 4" xfId="0"/>
    <cellStyle name="Обычный 13 3 3 3 3" xfId="0"/>
    <cellStyle name="Обычный 13 3 3 3 3 2" xfId="0"/>
    <cellStyle name="Обычный 13 3 3 3 3 2 2" xfId="0"/>
    <cellStyle name="Обычный 13 3 3 3 3 3" xfId="0"/>
    <cellStyle name="Обычный 13 3 3 3 4" xfId="0"/>
    <cellStyle name="Обычный 13 3 3 3 4 2" xfId="0"/>
    <cellStyle name="Обычный 13 3 3 3 5" xfId="0"/>
    <cellStyle name="Обычный 13 3 3 4" xfId="0"/>
    <cellStyle name="Обычный 13 3 3 4 2" xfId="0"/>
    <cellStyle name="Обычный 13 3 3 4 2 2" xfId="0"/>
    <cellStyle name="Обычный 13 3 3 4 2 2 2" xfId="0"/>
    <cellStyle name="Обычный 13 3 3 4 2 3" xfId="0"/>
    <cellStyle name="Обычный 13 3 3 4 3" xfId="0"/>
    <cellStyle name="Обычный 13 3 3 4 3 2" xfId="0"/>
    <cellStyle name="Обычный 13 3 3 4 4" xfId="0"/>
    <cellStyle name="Обычный 13 3 3 5" xfId="0"/>
    <cellStyle name="Обычный 13 3 3 5 2" xfId="0"/>
    <cellStyle name="Обычный 13 3 3 5 2 2" xfId="0"/>
    <cellStyle name="Обычный 13 3 3 5 3" xfId="0"/>
    <cellStyle name="Обычный 13 3 3 6" xfId="0"/>
    <cellStyle name="Обычный 13 3 3 6 2" xfId="0"/>
    <cellStyle name="Обычный 13 3 3 7" xfId="0"/>
    <cellStyle name="Обычный 13 3 4" xfId="0"/>
    <cellStyle name="Обычный 13 3 4 2" xfId="0"/>
    <cellStyle name="Обычный 13 3 4 2 2" xfId="0"/>
    <cellStyle name="Обычный 13 3 4 2 2 2" xfId="0"/>
    <cellStyle name="Обычный 13 3 4 2 2 2 2" xfId="0"/>
    <cellStyle name="Обычный 13 3 4 2 2 2 2 2" xfId="0"/>
    <cellStyle name="Обычный 13 3 4 2 2 2 3" xfId="0"/>
    <cellStyle name="Обычный 13 3 4 2 2 3" xfId="0"/>
    <cellStyle name="Обычный 13 3 4 2 2 3 2" xfId="0"/>
    <cellStyle name="Обычный 13 3 4 2 2 4" xfId="0"/>
    <cellStyle name="Обычный 13 3 4 2 3" xfId="0"/>
    <cellStyle name="Обычный 13 3 4 2 3 2" xfId="0"/>
    <cellStyle name="Обычный 13 3 4 2 3 2 2" xfId="0"/>
    <cellStyle name="Обычный 13 3 4 2 3 3" xfId="0"/>
    <cellStyle name="Обычный 13 3 4 2 4" xfId="0"/>
    <cellStyle name="Обычный 13 3 4 2 4 2" xfId="0"/>
    <cellStyle name="Обычный 13 3 4 2 5" xfId="0"/>
    <cellStyle name="Обычный 13 3 4 3" xfId="0"/>
    <cellStyle name="Обычный 13 3 4 3 2" xfId="0"/>
    <cellStyle name="Обычный 13 3 4 3 2 2" xfId="0"/>
    <cellStyle name="Обычный 13 3 4 3 2 2 2" xfId="0"/>
    <cellStyle name="Обычный 13 3 4 3 2 3" xfId="0"/>
    <cellStyle name="Обычный 13 3 4 3 3" xfId="0"/>
    <cellStyle name="Обычный 13 3 4 3 3 2" xfId="0"/>
    <cellStyle name="Обычный 13 3 4 3 4" xfId="0"/>
    <cellStyle name="Обычный 13 3 4 4" xfId="0"/>
    <cellStyle name="Обычный 13 3 4 4 2" xfId="0"/>
    <cellStyle name="Обычный 13 3 4 4 2 2" xfId="0"/>
    <cellStyle name="Обычный 13 3 4 4 3" xfId="0"/>
    <cellStyle name="Обычный 13 3 4 5" xfId="0"/>
    <cellStyle name="Обычный 13 3 4 5 2" xfId="0"/>
    <cellStyle name="Обычный 13 3 4 6" xfId="0"/>
    <cellStyle name="Обычный 13 3 5" xfId="0"/>
    <cellStyle name="Обычный 13 3 5 2" xfId="0"/>
    <cellStyle name="Обычный 13 3 5 2 2" xfId="0"/>
    <cellStyle name="Обычный 13 3 5 2 2 2" xfId="0"/>
    <cellStyle name="Обычный 13 3 5 2 2 2 2" xfId="0"/>
    <cellStyle name="Обычный 13 3 5 2 2 3" xfId="0"/>
    <cellStyle name="Обычный 13 3 5 2 3" xfId="0"/>
    <cellStyle name="Обычный 13 3 5 2 3 2" xfId="0"/>
    <cellStyle name="Обычный 13 3 5 2 4" xfId="0"/>
    <cellStyle name="Обычный 13 3 5 3" xfId="0"/>
    <cellStyle name="Обычный 13 3 5 3 2" xfId="0"/>
    <cellStyle name="Обычный 13 3 5 3 2 2" xfId="0"/>
    <cellStyle name="Обычный 13 3 5 3 3" xfId="0"/>
    <cellStyle name="Обычный 13 3 5 4" xfId="0"/>
    <cellStyle name="Обычный 13 3 5 4 2" xfId="0"/>
    <cellStyle name="Обычный 13 3 5 5" xfId="0"/>
    <cellStyle name="Обычный 13 3 6" xfId="0"/>
    <cellStyle name="Обычный 13 3 6 2" xfId="0"/>
    <cellStyle name="Обычный 13 3 6 2 2" xfId="0"/>
    <cellStyle name="Обычный 13 3 6 2 2 2" xfId="0"/>
    <cellStyle name="Обычный 13 3 6 2 3" xfId="0"/>
    <cellStyle name="Обычный 13 3 6 3" xfId="0"/>
    <cellStyle name="Обычный 13 3 6 3 2" xfId="0"/>
    <cellStyle name="Обычный 13 3 6 4" xfId="0"/>
    <cellStyle name="Обычный 13 3 7" xfId="0"/>
    <cellStyle name="Обычный 13 3 7 2" xfId="0"/>
    <cellStyle name="Обычный 13 3 7 2 2" xfId="0"/>
    <cellStyle name="Обычный 13 3 7 3" xfId="0"/>
    <cellStyle name="Обычный 13 3 8" xfId="0"/>
    <cellStyle name="Обычный 13 3 8 2" xfId="0"/>
    <cellStyle name="Обычный 13 3 9" xfId="0"/>
    <cellStyle name="Обычный 13 4" xfId="0"/>
    <cellStyle name="Обычный 13 4 2" xfId="0"/>
    <cellStyle name="Обычный 13 4 2 2" xfId="0"/>
    <cellStyle name="Обычный 13 4 2 2 2" xfId="0"/>
    <cellStyle name="Обычный 13 4 2 2 2 2" xfId="0"/>
    <cellStyle name="Обычный 13 4 2 2 2 2 2" xfId="0"/>
    <cellStyle name="Обычный 13 4 2 2 2 2 2 2" xfId="0"/>
    <cellStyle name="Обычный 13 4 2 2 2 2 2 2 2" xfId="0"/>
    <cellStyle name="Обычный 13 4 2 2 2 2 2 3" xfId="0"/>
    <cellStyle name="Обычный 13 4 2 2 2 2 3" xfId="0"/>
    <cellStyle name="Обычный 13 4 2 2 2 2 3 2" xfId="0"/>
    <cellStyle name="Обычный 13 4 2 2 2 2 4" xfId="0"/>
    <cellStyle name="Обычный 13 4 2 2 2 3" xfId="0"/>
    <cellStyle name="Обычный 13 4 2 2 2 3 2" xfId="0"/>
    <cellStyle name="Обычный 13 4 2 2 2 3 2 2" xfId="0"/>
    <cellStyle name="Обычный 13 4 2 2 2 3 3" xfId="0"/>
    <cellStyle name="Обычный 13 4 2 2 2 4" xfId="0"/>
    <cellStyle name="Обычный 13 4 2 2 2 4 2" xfId="0"/>
    <cellStyle name="Обычный 13 4 2 2 2 5" xfId="0"/>
    <cellStyle name="Обычный 13 4 2 2 3" xfId="0"/>
    <cellStyle name="Обычный 13 4 2 2 3 2" xfId="0"/>
    <cellStyle name="Обычный 13 4 2 2 3 2 2" xfId="0"/>
    <cellStyle name="Обычный 13 4 2 2 3 2 2 2" xfId="0"/>
    <cellStyle name="Обычный 13 4 2 2 3 2 3" xfId="0"/>
    <cellStyle name="Обычный 13 4 2 2 3 3" xfId="0"/>
    <cellStyle name="Обычный 13 4 2 2 3 3 2" xfId="0"/>
    <cellStyle name="Обычный 13 4 2 2 3 4" xfId="0"/>
    <cellStyle name="Обычный 13 4 2 2 4" xfId="0"/>
    <cellStyle name="Обычный 13 4 2 2 4 2" xfId="0"/>
    <cellStyle name="Обычный 13 4 2 2 4 2 2" xfId="0"/>
    <cellStyle name="Обычный 13 4 2 2 4 3" xfId="0"/>
    <cellStyle name="Обычный 13 4 2 2 5" xfId="0"/>
    <cellStyle name="Обычный 13 4 2 2 5 2" xfId="0"/>
    <cellStyle name="Обычный 13 4 2 2 6" xfId="0"/>
    <cellStyle name="Обычный 13 4 2 3" xfId="0"/>
    <cellStyle name="Обычный 13 4 2 3 2" xfId="0"/>
    <cellStyle name="Обычный 13 4 2 3 2 2" xfId="0"/>
    <cellStyle name="Обычный 13 4 2 3 2 2 2" xfId="0"/>
    <cellStyle name="Обычный 13 4 2 3 2 2 2 2" xfId="0"/>
    <cellStyle name="Обычный 13 4 2 3 2 2 3" xfId="0"/>
    <cellStyle name="Обычный 13 4 2 3 2 3" xfId="0"/>
    <cellStyle name="Обычный 13 4 2 3 2 3 2" xfId="0"/>
    <cellStyle name="Обычный 13 4 2 3 2 4" xfId="0"/>
    <cellStyle name="Обычный 13 4 2 3 3" xfId="0"/>
    <cellStyle name="Обычный 13 4 2 3 3 2" xfId="0"/>
    <cellStyle name="Обычный 13 4 2 3 3 2 2" xfId="0"/>
    <cellStyle name="Обычный 13 4 2 3 3 3" xfId="0"/>
    <cellStyle name="Обычный 13 4 2 3 4" xfId="0"/>
    <cellStyle name="Обычный 13 4 2 3 4 2" xfId="0"/>
    <cellStyle name="Обычный 13 4 2 3 5" xfId="0"/>
    <cellStyle name="Обычный 13 4 2 4" xfId="0"/>
    <cellStyle name="Обычный 13 4 2 4 2" xfId="0"/>
    <cellStyle name="Обычный 13 4 2 4 2 2" xfId="0"/>
    <cellStyle name="Обычный 13 4 2 4 2 2 2" xfId="0"/>
    <cellStyle name="Обычный 13 4 2 4 2 3" xfId="0"/>
    <cellStyle name="Обычный 13 4 2 4 3" xfId="0"/>
    <cellStyle name="Обычный 13 4 2 4 3 2" xfId="0"/>
    <cellStyle name="Обычный 13 4 2 4 4" xfId="0"/>
    <cellStyle name="Обычный 13 4 2 5" xfId="0"/>
    <cellStyle name="Обычный 13 4 2 5 2" xfId="0"/>
    <cellStyle name="Обычный 13 4 2 5 2 2" xfId="0"/>
    <cellStyle name="Обычный 13 4 2 5 3" xfId="0"/>
    <cellStyle name="Обычный 13 4 2 6" xfId="0"/>
    <cellStyle name="Обычный 13 4 2 6 2" xfId="0"/>
    <cellStyle name="Обычный 13 4 2 7" xfId="0"/>
    <cellStyle name="Обычный 13 4 3" xfId="0"/>
    <cellStyle name="Обычный 13 4 3 2" xfId="0"/>
    <cellStyle name="Обычный 13 4 3 2 2" xfId="0"/>
    <cellStyle name="Обычный 13 4 3 2 2 2" xfId="0"/>
    <cellStyle name="Обычный 13 4 3 2 2 2 2" xfId="0"/>
    <cellStyle name="Обычный 13 4 3 2 2 2 2 2" xfId="0"/>
    <cellStyle name="Обычный 13 4 3 2 2 2 3" xfId="0"/>
    <cellStyle name="Обычный 13 4 3 2 2 3" xfId="0"/>
    <cellStyle name="Обычный 13 4 3 2 2 3 2" xfId="0"/>
    <cellStyle name="Обычный 13 4 3 2 2 4" xfId="0"/>
    <cellStyle name="Обычный 13 4 3 2 3" xfId="0"/>
    <cellStyle name="Обычный 13 4 3 2 3 2" xfId="0"/>
    <cellStyle name="Обычный 13 4 3 2 3 2 2" xfId="0"/>
    <cellStyle name="Обычный 13 4 3 2 3 3" xfId="0"/>
    <cellStyle name="Обычный 13 4 3 2 4" xfId="0"/>
    <cellStyle name="Обычный 13 4 3 2 4 2" xfId="0"/>
    <cellStyle name="Обычный 13 4 3 2 5" xfId="0"/>
    <cellStyle name="Обычный 13 4 3 3" xfId="0"/>
    <cellStyle name="Обычный 13 4 3 3 2" xfId="0"/>
    <cellStyle name="Обычный 13 4 3 3 2 2" xfId="0"/>
    <cellStyle name="Обычный 13 4 3 3 2 2 2" xfId="0"/>
    <cellStyle name="Обычный 13 4 3 3 2 3" xfId="0"/>
    <cellStyle name="Обычный 13 4 3 3 3" xfId="0"/>
    <cellStyle name="Обычный 13 4 3 3 3 2" xfId="0"/>
    <cellStyle name="Обычный 13 4 3 3 4" xfId="0"/>
    <cellStyle name="Обычный 13 4 3 4" xfId="0"/>
    <cellStyle name="Обычный 13 4 3 4 2" xfId="0"/>
    <cellStyle name="Обычный 13 4 3 4 2 2" xfId="0"/>
    <cellStyle name="Обычный 13 4 3 4 3" xfId="0"/>
    <cellStyle name="Обычный 13 4 3 5" xfId="0"/>
    <cellStyle name="Обычный 13 4 3 5 2" xfId="0"/>
    <cellStyle name="Обычный 13 4 3 6" xfId="0"/>
    <cellStyle name="Обычный 13 4 4" xfId="0"/>
    <cellStyle name="Обычный 13 4 4 2" xfId="0"/>
    <cellStyle name="Обычный 13 4 4 2 2" xfId="0"/>
    <cellStyle name="Обычный 13 4 4 2 2 2" xfId="0"/>
    <cellStyle name="Обычный 13 4 4 2 2 2 2" xfId="0"/>
    <cellStyle name="Обычный 13 4 4 2 2 3" xfId="0"/>
    <cellStyle name="Обычный 13 4 4 2 3" xfId="0"/>
    <cellStyle name="Обычный 13 4 4 2 3 2" xfId="0"/>
    <cellStyle name="Обычный 13 4 4 2 4" xfId="0"/>
    <cellStyle name="Обычный 13 4 4 3" xfId="0"/>
    <cellStyle name="Обычный 13 4 4 3 2" xfId="0"/>
    <cellStyle name="Обычный 13 4 4 3 2 2" xfId="0"/>
    <cellStyle name="Обычный 13 4 4 3 3" xfId="0"/>
    <cellStyle name="Обычный 13 4 4 4" xfId="0"/>
    <cellStyle name="Обычный 13 4 4 4 2" xfId="0"/>
    <cellStyle name="Обычный 13 4 4 5" xfId="0"/>
    <cellStyle name="Обычный 13 4 5" xfId="0"/>
    <cellStyle name="Обычный 13 4 5 2" xfId="0"/>
    <cellStyle name="Обычный 13 4 5 2 2" xfId="0"/>
    <cellStyle name="Обычный 13 4 5 2 2 2" xfId="0"/>
    <cellStyle name="Обычный 13 4 5 2 3" xfId="0"/>
    <cellStyle name="Обычный 13 4 5 3" xfId="0"/>
    <cellStyle name="Обычный 13 4 5 3 2" xfId="0"/>
    <cellStyle name="Обычный 13 4 5 4" xfId="0"/>
    <cellStyle name="Обычный 13 4 6" xfId="0"/>
    <cellStyle name="Обычный 13 4 6 2" xfId="0"/>
    <cellStyle name="Обычный 13 4 6 2 2" xfId="0"/>
    <cellStyle name="Обычный 13 4 6 3" xfId="0"/>
    <cellStyle name="Обычный 13 4 7" xfId="0"/>
    <cellStyle name="Обычный 13 4 7 2" xfId="0"/>
    <cellStyle name="Обычный 13 4 8" xfId="0"/>
    <cellStyle name="Обычный 13 5" xfId="0"/>
    <cellStyle name="Обычный 13 5 2" xfId="0"/>
    <cellStyle name="Обычный 13 5 2 2" xfId="0"/>
    <cellStyle name="Обычный 13 5 2 2 2" xfId="0"/>
    <cellStyle name="Обычный 13 5 2 2 2 2" xfId="0"/>
    <cellStyle name="Обычный 13 5 2 2 2 2 2" xfId="0"/>
    <cellStyle name="Обычный 13 5 2 2 2 2 2 2" xfId="0"/>
    <cellStyle name="Обычный 13 5 2 2 2 2 3" xfId="0"/>
    <cellStyle name="Обычный 13 5 2 2 2 3" xfId="0"/>
    <cellStyle name="Обычный 13 5 2 2 2 3 2" xfId="0"/>
    <cellStyle name="Обычный 13 5 2 2 2 4" xfId="0"/>
    <cellStyle name="Обычный 13 5 2 2 3" xfId="0"/>
    <cellStyle name="Обычный 13 5 2 2 3 2" xfId="0"/>
    <cellStyle name="Обычный 13 5 2 2 3 2 2" xfId="0"/>
    <cellStyle name="Обычный 13 5 2 2 3 3" xfId="0"/>
    <cellStyle name="Обычный 13 5 2 2 4" xfId="0"/>
    <cellStyle name="Обычный 13 5 2 2 4 2" xfId="0"/>
    <cellStyle name="Обычный 13 5 2 2 5" xfId="0"/>
    <cellStyle name="Обычный 13 5 2 3" xfId="0"/>
    <cellStyle name="Обычный 13 5 2 3 2" xfId="0"/>
    <cellStyle name="Обычный 13 5 2 3 2 2" xfId="0"/>
    <cellStyle name="Обычный 13 5 2 3 2 2 2" xfId="0"/>
    <cellStyle name="Обычный 13 5 2 3 2 3" xfId="0"/>
    <cellStyle name="Обычный 13 5 2 3 3" xfId="0"/>
    <cellStyle name="Обычный 13 5 2 3 3 2" xfId="0"/>
    <cellStyle name="Обычный 13 5 2 3 4" xfId="0"/>
    <cellStyle name="Обычный 13 5 2 4" xfId="0"/>
    <cellStyle name="Обычный 13 5 2 4 2" xfId="0"/>
    <cellStyle name="Обычный 13 5 2 4 2 2" xfId="0"/>
    <cellStyle name="Обычный 13 5 2 4 3" xfId="0"/>
    <cellStyle name="Обычный 13 5 2 5" xfId="0"/>
    <cellStyle name="Обычный 13 5 2 5 2" xfId="0"/>
    <cellStyle name="Обычный 13 5 2 6" xfId="0"/>
    <cellStyle name="Обычный 13 5 3" xfId="0"/>
    <cellStyle name="Обычный 13 5 3 2" xfId="0"/>
    <cellStyle name="Обычный 13 5 3 2 2" xfId="0"/>
    <cellStyle name="Обычный 13 5 3 2 2 2" xfId="0"/>
    <cellStyle name="Обычный 13 5 3 2 2 2 2" xfId="0"/>
    <cellStyle name="Обычный 13 5 3 2 2 3" xfId="0"/>
    <cellStyle name="Обычный 13 5 3 2 3" xfId="0"/>
    <cellStyle name="Обычный 13 5 3 2 3 2" xfId="0"/>
    <cellStyle name="Обычный 13 5 3 2 4" xfId="0"/>
    <cellStyle name="Обычный 13 5 3 3" xfId="0"/>
    <cellStyle name="Обычный 13 5 3 3 2" xfId="0"/>
    <cellStyle name="Обычный 13 5 3 3 2 2" xfId="0"/>
    <cellStyle name="Обычный 13 5 3 3 3" xfId="0"/>
    <cellStyle name="Обычный 13 5 3 4" xfId="0"/>
    <cellStyle name="Обычный 13 5 3 4 2" xfId="0"/>
    <cellStyle name="Обычный 13 5 3 5" xfId="0"/>
    <cellStyle name="Обычный 13 5 4" xfId="0"/>
    <cellStyle name="Обычный 13 5 4 2" xfId="0"/>
    <cellStyle name="Обычный 13 5 4 2 2" xfId="0"/>
    <cellStyle name="Обычный 13 5 4 2 2 2" xfId="0"/>
    <cellStyle name="Обычный 13 5 4 2 3" xfId="0"/>
    <cellStyle name="Обычный 13 5 4 3" xfId="0"/>
    <cellStyle name="Обычный 13 5 4 3 2" xfId="0"/>
    <cellStyle name="Обычный 13 5 4 4" xfId="0"/>
    <cellStyle name="Обычный 13 5 5" xfId="0"/>
    <cellStyle name="Обычный 13 5 5 2" xfId="0"/>
    <cellStyle name="Обычный 13 5 5 2 2" xfId="0"/>
    <cellStyle name="Обычный 13 5 5 3" xfId="0"/>
    <cellStyle name="Обычный 13 5 6" xfId="0"/>
    <cellStyle name="Обычный 13 5 6 2" xfId="0"/>
    <cellStyle name="Обычный 13 5 7" xfId="0"/>
    <cellStyle name="Обычный 13 6" xfId="0"/>
    <cellStyle name="Обычный 13 6 2" xfId="0"/>
    <cellStyle name="Обычный 13 6 2 2" xfId="0"/>
    <cellStyle name="Обычный 13 6 2 2 2" xfId="0"/>
    <cellStyle name="Обычный 13 6 2 2 2 2" xfId="0"/>
    <cellStyle name="Обычный 13 6 2 2 2 2 2" xfId="0"/>
    <cellStyle name="Обычный 13 6 2 2 2 3" xfId="0"/>
    <cellStyle name="Обычный 13 6 2 2 3" xfId="0"/>
    <cellStyle name="Обычный 13 6 2 2 3 2" xfId="0"/>
    <cellStyle name="Обычный 13 6 2 2 4" xfId="0"/>
    <cellStyle name="Обычный 13 6 2 3" xfId="0"/>
    <cellStyle name="Обычный 13 6 2 3 2" xfId="0"/>
    <cellStyle name="Обычный 13 6 2 3 2 2" xfId="0"/>
    <cellStyle name="Обычный 13 6 2 3 3" xfId="0"/>
    <cellStyle name="Обычный 13 6 2 4" xfId="0"/>
    <cellStyle name="Обычный 13 6 2 4 2" xfId="0"/>
    <cellStyle name="Обычный 13 6 2 5" xfId="0"/>
    <cellStyle name="Обычный 13 6 3" xfId="0"/>
    <cellStyle name="Обычный 13 6 3 2" xfId="0"/>
    <cellStyle name="Обычный 13 6 3 2 2" xfId="0"/>
    <cellStyle name="Обычный 13 6 3 2 2 2" xfId="0"/>
    <cellStyle name="Обычный 13 6 3 2 3" xfId="0"/>
    <cellStyle name="Обычный 13 6 3 3" xfId="0"/>
    <cellStyle name="Обычный 13 6 3 3 2" xfId="0"/>
    <cellStyle name="Обычный 13 6 3 4" xfId="0"/>
    <cellStyle name="Обычный 13 6 4" xfId="0"/>
    <cellStyle name="Обычный 13 6 4 2" xfId="0"/>
    <cellStyle name="Обычный 13 6 4 2 2" xfId="0"/>
    <cellStyle name="Обычный 13 6 4 3" xfId="0"/>
    <cellStyle name="Обычный 13 6 5" xfId="0"/>
    <cellStyle name="Обычный 13 6 5 2" xfId="0"/>
    <cellStyle name="Обычный 13 6 6" xfId="0"/>
    <cellStyle name="Обычный 13 7" xfId="0"/>
    <cellStyle name="Обычный 13 7 2" xfId="0"/>
    <cellStyle name="Обычный 13 7 2 2" xfId="0"/>
    <cellStyle name="Обычный 13 7 2 2 2" xfId="0"/>
    <cellStyle name="Обычный 13 7 2 2 2 2" xfId="0"/>
    <cellStyle name="Обычный 13 7 2 2 3" xfId="0"/>
    <cellStyle name="Обычный 13 7 2 3" xfId="0"/>
    <cellStyle name="Обычный 13 7 2 3 2" xfId="0"/>
    <cellStyle name="Обычный 13 7 2 4" xfId="0"/>
    <cellStyle name="Обычный 13 7 3" xfId="0"/>
    <cellStyle name="Обычный 13 7 3 2" xfId="0"/>
    <cellStyle name="Обычный 13 7 3 2 2" xfId="0"/>
    <cellStyle name="Обычный 13 7 3 3" xfId="0"/>
    <cellStyle name="Обычный 13 7 4" xfId="0"/>
    <cellStyle name="Обычный 13 7 4 2" xfId="0"/>
    <cellStyle name="Обычный 13 7 5" xfId="0"/>
    <cellStyle name="Обычный 13 8" xfId="0"/>
    <cellStyle name="Обычный 13 8 2" xfId="0"/>
    <cellStyle name="Обычный 13 8 2 2" xfId="0"/>
    <cellStyle name="Обычный 13 8 2 2 2" xfId="0"/>
    <cellStyle name="Обычный 13 8 2 3" xfId="0"/>
    <cellStyle name="Обычный 13 8 3" xfId="0"/>
    <cellStyle name="Обычный 13 8 3 2" xfId="0"/>
    <cellStyle name="Обычный 13 8 4" xfId="0"/>
    <cellStyle name="Обычный 13 9" xfId="0"/>
    <cellStyle name="Обычный 13 9 2" xfId="0"/>
    <cellStyle name="Обычный 13 9 2 2" xfId="0"/>
    <cellStyle name="Обычный 13 9 3" xfId="0"/>
    <cellStyle name="Обычный 14" xfId="0"/>
    <cellStyle name="Обычный 14 2" xfId="0"/>
    <cellStyle name="Обычный 15" xfId="0"/>
    <cellStyle name="Обычный 15 10" xfId="0"/>
    <cellStyle name="Обычный 15 11" xfId="0"/>
    <cellStyle name="Обычный 15 2" xfId="0"/>
    <cellStyle name="Обычный 15 2 2" xfId="0"/>
    <cellStyle name="Обычный 15 2 2 2" xfId="0"/>
    <cellStyle name="Обычный 15 2 2 2 2" xfId="0"/>
    <cellStyle name="Обычный 15 2 2 2 2 2" xfId="0"/>
    <cellStyle name="Обычный 15 2 2 2 2 2 2" xfId="0"/>
    <cellStyle name="Обычный 15 2 2 2 2 2 2 2" xfId="0"/>
    <cellStyle name="Обычный 15 2 2 2 2 2 2 2 2" xfId="0"/>
    <cellStyle name="Обычный 15 2 2 2 2 2 2 2 2 2" xfId="0"/>
    <cellStyle name="Обычный 15 2 2 2 2 2 2 2 3" xfId="0"/>
    <cellStyle name="Обычный 15 2 2 2 2 2 2 3" xfId="0"/>
    <cellStyle name="Обычный 15 2 2 2 2 2 2 3 2" xfId="0"/>
    <cellStyle name="Обычный 15 2 2 2 2 2 2 4" xfId="0"/>
    <cellStyle name="Обычный 15 2 2 2 2 2 3" xfId="0"/>
    <cellStyle name="Обычный 15 2 2 2 2 2 3 2" xfId="0"/>
    <cellStyle name="Обычный 15 2 2 2 2 2 3 2 2" xfId="0"/>
    <cellStyle name="Обычный 15 2 2 2 2 2 3 3" xfId="0"/>
    <cellStyle name="Обычный 15 2 2 2 2 2 4" xfId="0"/>
    <cellStyle name="Обычный 15 2 2 2 2 2 4 2" xfId="0"/>
    <cellStyle name="Обычный 15 2 2 2 2 2 5" xfId="0"/>
    <cellStyle name="Обычный 15 2 2 2 2 3" xfId="0"/>
    <cellStyle name="Обычный 15 2 2 2 2 3 2" xfId="0"/>
    <cellStyle name="Обычный 15 2 2 2 2 3 2 2" xfId="0"/>
    <cellStyle name="Обычный 15 2 2 2 2 3 2 2 2" xfId="0"/>
    <cellStyle name="Обычный 15 2 2 2 2 3 2 3" xfId="0"/>
    <cellStyle name="Обычный 15 2 2 2 2 3 3" xfId="0"/>
    <cellStyle name="Обычный 15 2 2 2 2 3 3 2" xfId="0"/>
    <cellStyle name="Обычный 15 2 2 2 2 3 4" xfId="0"/>
    <cellStyle name="Обычный 15 2 2 2 2 4" xfId="0"/>
    <cellStyle name="Обычный 15 2 2 2 2 4 2" xfId="0"/>
    <cellStyle name="Обычный 15 2 2 2 2 4 2 2" xfId="0"/>
    <cellStyle name="Обычный 15 2 2 2 2 4 3" xfId="0"/>
    <cellStyle name="Обычный 15 2 2 2 2 5" xfId="0"/>
    <cellStyle name="Обычный 15 2 2 2 2 5 2" xfId="0"/>
    <cellStyle name="Обычный 15 2 2 2 2 6" xfId="0"/>
    <cellStyle name="Обычный 15 2 2 2 3" xfId="0"/>
    <cellStyle name="Обычный 15 2 2 2 3 2" xfId="0"/>
    <cellStyle name="Обычный 15 2 2 2 3 2 2" xfId="0"/>
    <cellStyle name="Обычный 15 2 2 2 3 2 2 2" xfId="0"/>
    <cellStyle name="Обычный 15 2 2 2 3 2 2 2 2" xfId="0"/>
    <cellStyle name="Обычный 15 2 2 2 3 2 2 3" xfId="0"/>
    <cellStyle name="Обычный 15 2 2 2 3 2 3" xfId="0"/>
    <cellStyle name="Обычный 15 2 2 2 3 2 3 2" xfId="0"/>
    <cellStyle name="Обычный 15 2 2 2 3 2 4" xfId="0"/>
    <cellStyle name="Обычный 15 2 2 2 3 3" xfId="0"/>
    <cellStyle name="Обычный 15 2 2 2 3 3 2" xfId="0"/>
    <cellStyle name="Обычный 15 2 2 2 3 3 2 2" xfId="0"/>
    <cellStyle name="Обычный 15 2 2 2 3 3 3" xfId="0"/>
    <cellStyle name="Обычный 15 2 2 2 3 4" xfId="0"/>
    <cellStyle name="Обычный 15 2 2 2 3 4 2" xfId="0"/>
    <cellStyle name="Обычный 15 2 2 2 3 5" xfId="0"/>
    <cellStyle name="Обычный 15 2 2 2 4" xfId="0"/>
    <cellStyle name="Обычный 15 2 2 2 4 2" xfId="0"/>
    <cellStyle name="Обычный 15 2 2 2 4 2 2" xfId="0"/>
    <cellStyle name="Обычный 15 2 2 2 4 2 2 2" xfId="0"/>
    <cellStyle name="Обычный 15 2 2 2 4 2 3" xfId="0"/>
    <cellStyle name="Обычный 15 2 2 2 4 3" xfId="0"/>
    <cellStyle name="Обычный 15 2 2 2 4 3 2" xfId="0"/>
    <cellStyle name="Обычный 15 2 2 2 4 4" xfId="0"/>
    <cellStyle name="Обычный 15 2 2 2 5" xfId="0"/>
    <cellStyle name="Обычный 15 2 2 2 5 2" xfId="0"/>
    <cellStyle name="Обычный 15 2 2 2 5 2 2" xfId="0"/>
    <cellStyle name="Обычный 15 2 2 2 5 3" xfId="0"/>
    <cellStyle name="Обычный 15 2 2 2 6" xfId="0"/>
    <cellStyle name="Обычный 15 2 2 2 6 2" xfId="0"/>
    <cellStyle name="Обычный 15 2 2 2 7" xfId="0"/>
    <cellStyle name="Обычный 15 2 2 3" xfId="0"/>
    <cellStyle name="Обычный 15 2 2 3 2" xfId="0"/>
    <cellStyle name="Обычный 15 2 2 3 2 2" xfId="0"/>
    <cellStyle name="Обычный 15 2 2 3 2 2 2" xfId="0"/>
    <cellStyle name="Обычный 15 2 2 3 2 2 2 2" xfId="0"/>
    <cellStyle name="Обычный 15 2 2 3 2 2 2 2 2" xfId="0"/>
    <cellStyle name="Обычный 15 2 2 3 2 2 2 3" xfId="0"/>
    <cellStyle name="Обычный 15 2 2 3 2 2 3" xfId="0"/>
    <cellStyle name="Обычный 15 2 2 3 2 2 3 2" xfId="0"/>
    <cellStyle name="Обычный 15 2 2 3 2 2 4" xfId="0"/>
    <cellStyle name="Обычный 15 2 2 3 2 3" xfId="0"/>
    <cellStyle name="Обычный 15 2 2 3 2 3 2" xfId="0"/>
    <cellStyle name="Обычный 15 2 2 3 2 3 2 2" xfId="0"/>
    <cellStyle name="Обычный 15 2 2 3 2 3 3" xfId="0"/>
    <cellStyle name="Обычный 15 2 2 3 2 4" xfId="0"/>
    <cellStyle name="Обычный 15 2 2 3 2 4 2" xfId="0"/>
    <cellStyle name="Обычный 15 2 2 3 2 5" xfId="0"/>
    <cellStyle name="Обычный 15 2 2 3 3" xfId="0"/>
    <cellStyle name="Обычный 15 2 2 3 3 2" xfId="0"/>
    <cellStyle name="Обычный 15 2 2 3 3 2 2" xfId="0"/>
    <cellStyle name="Обычный 15 2 2 3 3 2 2 2" xfId="0"/>
    <cellStyle name="Обычный 15 2 2 3 3 2 3" xfId="0"/>
    <cellStyle name="Обычный 15 2 2 3 3 3" xfId="0"/>
    <cellStyle name="Обычный 15 2 2 3 3 3 2" xfId="0"/>
    <cellStyle name="Обычный 15 2 2 3 3 4" xfId="0"/>
    <cellStyle name="Обычный 15 2 2 3 4" xfId="0"/>
    <cellStyle name="Обычный 15 2 2 3 4 2" xfId="0"/>
    <cellStyle name="Обычный 15 2 2 3 4 2 2" xfId="0"/>
    <cellStyle name="Обычный 15 2 2 3 4 3" xfId="0"/>
    <cellStyle name="Обычный 15 2 2 3 5" xfId="0"/>
    <cellStyle name="Обычный 15 2 2 3 5 2" xfId="0"/>
    <cellStyle name="Обычный 15 2 2 3 6" xfId="0"/>
    <cellStyle name="Обычный 15 2 2 4" xfId="0"/>
    <cellStyle name="Обычный 15 2 2 4 2" xfId="0"/>
    <cellStyle name="Обычный 15 2 2 4 2 2" xfId="0"/>
    <cellStyle name="Обычный 15 2 2 4 2 2 2" xfId="0"/>
    <cellStyle name="Обычный 15 2 2 4 2 2 2 2" xfId="0"/>
    <cellStyle name="Обычный 15 2 2 4 2 2 3" xfId="0"/>
    <cellStyle name="Обычный 15 2 2 4 2 3" xfId="0"/>
    <cellStyle name="Обычный 15 2 2 4 2 3 2" xfId="0"/>
    <cellStyle name="Обычный 15 2 2 4 2 4" xfId="0"/>
    <cellStyle name="Обычный 15 2 2 4 3" xfId="0"/>
    <cellStyle name="Обычный 15 2 2 4 3 2" xfId="0"/>
    <cellStyle name="Обычный 15 2 2 4 3 2 2" xfId="0"/>
    <cellStyle name="Обычный 15 2 2 4 3 3" xfId="0"/>
    <cellStyle name="Обычный 15 2 2 4 4" xfId="0"/>
    <cellStyle name="Обычный 15 2 2 4 4 2" xfId="0"/>
    <cellStyle name="Обычный 15 2 2 4 5" xfId="0"/>
    <cellStyle name="Обычный 15 2 2 5" xfId="0"/>
    <cellStyle name="Обычный 15 2 2 5 2" xfId="0"/>
    <cellStyle name="Обычный 15 2 2 5 2 2" xfId="0"/>
    <cellStyle name="Обычный 15 2 2 5 2 2 2" xfId="0"/>
    <cellStyle name="Обычный 15 2 2 5 2 3" xfId="0"/>
    <cellStyle name="Обычный 15 2 2 5 3" xfId="0"/>
    <cellStyle name="Обычный 15 2 2 5 3 2" xfId="0"/>
    <cellStyle name="Обычный 15 2 2 5 4" xfId="0"/>
    <cellStyle name="Обычный 15 2 2 6" xfId="0"/>
    <cellStyle name="Обычный 15 2 2 6 2" xfId="0"/>
    <cellStyle name="Обычный 15 2 2 6 2 2" xfId="0"/>
    <cellStyle name="Обычный 15 2 2 6 3" xfId="0"/>
    <cellStyle name="Обычный 15 2 2 7" xfId="0"/>
    <cellStyle name="Обычный 15 2 2 7 2" xfId="0"/>
    <cellStyle name="Обычный 15 2 2 8" xfId="0"/>
    <cellStyle name="Обычный 15 2 3" xfId="0"/>
    <cellStyle name="Обычный 15 2 3 2" xfId="0"/>
    <cellStyle name="Обычный 15 2 3 2 2" xfId="0"/>
    <cellStyle name="Обычный 15 2 3 2 2 2" xfId="0"/>
    <cellStyle name="Обычный 15 2 3 2 2 2 2" xfId="0"/>
    <cellStyle name="Обычный 15 2 3 2 2 2 2 2" xfId="0"/>
    <cellStyle name="Обычный 15 2 3 2 2 2 2 2 2" xfId="0"/>
    <cellStyle name="Обычный 15 2 3 2 2 2 2 3" xfId="0"/>
    <cellStyle name="Обычный 15 2 3 2 2 2 3" xfId="0"/>
    <cellStyle name="Обычный 15 2 3 2 2 2 3 2" xfId="0"/>
    <cellStyle name="Обычный 15 2 3 2 2 2 4" xfId="0"/>
    <cellStyle name="Обычный 15 2 3 2 2 3" xfId="0"/>
    <cellStyle name="Обычный 15 2 3 2 2 3 2" xfId="0"/>
    <cellStyle name="Обычный 15 2 3 2 2 3 2 2" xfId="0"/>
    <cellStyle name="Обычный 15 2 3 2 2 3 3" xfId="0"/>
    <cellStyle name="Обычный 15 2 3 2 2 4" xfId="0"/>
    <cellStyle name="Обычный 15 2 3 2 2 4 2" xfId="0"/>
    <cellStyle name="Обычный 15 2 3 2 2 5" xfId="0"/>
    <cellStyle name="Обычный 15 2 3 2 3" xfId="0"/>
    <cellStyle name="Обычный 15 2 3 2 3 2" xfId="0"/>
    <cellStyle name="Обычный 15 2 3 2 3 2 2" xfId="0"/>
    <cellStyle name="Обычный 15 2 3 2 3 2 2 2" xfId="0"/>
    <cellStyle name="Обычный 15 2 3 2 3 2 3" xfId="0"/>
    <cellStyle name="Обычный 15 2 3 2 3 3" xfId="0"/>
    <cellStyle name="Обычный 15 2 3 2 3 3 2" xfId="0"/>
    <cellStyle name="Обычный 15 2 3 2 3 4" xfId="0"/>
    <cellStyle name="Обычный 15 2 3 2 4" xfId="0"/>
    <cellStyle name="Обычный 15 2 3 2 4 2" xfId="0"/>
    <cellStyle name="Обычный 15 2 3 2 4 2 2" xfId="0"/>
    <cellStyle name="Обычный 15 2 3 2 4 3" xfId="0"/>
    <cellStyle name="Обычный 15 2 3 2 5" xfId="0"/>
    <cellStyle name="Обычный 15 2 3 2 5 2" xfId="0"/>
    <cellStyle name="Обычный 15 2 3 2 6" xfId="0"/>
    <cellStyle name="Обычный 15 2 3 3" xfId="0"/>
    <cellStyle name="Обычный 15 2 3 3 2" xfId="0"/>
    <cellStyle name="Обычный 15 2 3 3 2 2" xfId="0"/>
    <cellStyle name="Обычный 15 2 3 3 2 2 2" xfId="0"/>
    <cellStyle name="Обычный 15 2 3 3 2 2 2 2" xfId="0"/>
    <cellStyle name="Обычный 15 2 3 3 2 2 3" xfId="0"/>
    <cellStyle name="Обычный 15 2 3 3 2 3" xfId="0"/>
    <cellStyle name="Обычный 15 2 3 3 2 3 2" xfId="0"/>
    <cellStyle name="Обычный 15 2 3 3 2 4" xfId="0"/>
    <cellStyle name="Обычный 15 2 3 3 3" xfId="0"/>
    <cellStyle name="Обычный 15 2 3 3 3 2" xfId="0"/>
    <cellStyle name="Обычный 15 2 3 3 3 2 2" xfId="0"/>
    <cellStyle name="Обычный 15 2 3 3 3 3" xfId="0"/>
    <cellStyle name="Обычный 15 2 3 3 4" xfId="0"/>
    <cellStyle name="Обычный 15 2 3 3 4 2" xfId="0"/>
    <cellStyle name="Обычный 15 2 3 3 5" xfId="0"/>
    <cellStyle name="Обычный 15 2 3 4" xfId="0"/>
    <cellStyle name="Обычный 15 2 3 4 2" xfId="0"/>
    <cellStyle name="Обычный 15 2 3 4 2 2" xfId="0"/>
    <cellStyle name="Обычный 15 2 3 4 2 2 2" xfId="0"/>
    <cellStyle name="Обычный 15 2 3 4 2 3" xfId="0"/>
    <cellStyle name="Обычный 15 2 3 4 3" xfId="0"/>
    <cellStyle name="Обычный 15 2 3 4 3 2" xfId="0"/>
    <cellStyle name="Обычный 15 2 3 4 4" xfId="0"/>
    <cellStyle name="Обычный 15 2 3 5" xfId="0"/>
    <cellStyle name="Обычный 15 2 3 5 2" xfId="0"/>
    <cellStyle name="Обычный 15 2 3 5 2 2" xfId="0"/>
    <cellStyle name="Обычный 15 2 3 5 3" xfId="0"/>
    <cellStyle name="Обычный 15 2 3 6" xfId="0"/>
    <cellStyle name="Обычный 15 2 3 6 2" xfId="0"/>
    <cellStyle name="Обычный 15 2 3 7" xfId="0"/>
    <cellStyle name="Обычный 15 2 4" xfId="0"/>
    <cellStyle name="Обычный 15 2 4 2" xfId="0"/>
    <cellStyle name="Обычный 15 2 4 2 2" xfId="0"/>
    <cellStyle name="Обычный 15 2 4 2 2 2" xfId="0"/>
    <cellStyle name="Обычный 15 2 4 2 2 2 2" xfId="0"/>
    <cellStyle name="Обычный 15 2 4 2 2 2 2 2" xfId="0"/>
    <cellStyle name="Обычный 15 2 4 2 2 2 3" xfId="0"/>
    <cellStyle name="Обычный 15 2 4 2 2 3" xfId="0"/>
    <cellStyle name="Обычный 15 2 4 2 2 3 2" xfId="0"/>
    <cellStyle name="Обычный 15 2 4 2 2 4" xfId="0"/>
    <cellStyle name="Обычный 15 2 4 2 3" xfId="0"/>
    <cellStyle name="Обычный 15 2 4 2 3 2" xfId="0"/>
    <cellStyle name="Обычный 15 2 4 2 3 2 2" xfId="0"/>
    <cellStyle name="Обычный 15 2 4 2 3 3" xfId="0"/>
    <cellStyle name="Обычный 15 2 4 2 4" xfId="0"/>
    <cellStyle name="Обычный 15 2 4 2 4 2" xfId="0"/>
    <cellStyle name="Обычный 15 2 4 2 5" xfId="0"/>
    <cellStyle name="Обычный 15 2 4 3" xfId="0"/>
    <cellStyle name="Обычный 15 2 4 3 2" xfId="0"/>
    <cellStyle name="Обычный 15 2 4 3 2 2" xfId="0"/>
    <cellStyle name="Обычный 15 2 4 3 2 2 2" xfId="0"/>
    <cellStyle name="Обычный 15 2 4 3 2 3" xfId="0"/>
    <cellStyle name="Обычный 15 2 4 3 3" xfId="0"/>
    <cellStyle name="Обычный 15 2 4 3 3 2" xfId="0"/>
    <cellStyle name="Обычный 15 2 4 3 4" xfId="0"/>
    <cellStyle name="Обычный 15 2 4 4" xfId="0"/>
    <cellStyle name="Обычный 15 2 4 4 2" xfId="0"/>
    <cellStyle name="Обычный 15 2 4 4 2 2" xfId="0"/>
    <cellStyle name="Обычный 15 2 4 4 3" xfId="0"/>
    <cellStyle name="Обычный 15 2 4 5" xfId="0"/>
    <cellStyle name="Обычный 15 2 4 5 2" xfId="0"/>
    <cellStyle name="Обычный 15 2 4 6" xfId="0"/>
    <cellStyle name="Обычный 15 2 5" xfId="0"/>
    <cellStyle name="Обычный 15 2 5 2" xfId="0"/>
    <cellStyle name="Обычный 15 2 5 2 2" xfId="0"/>
    <cellStyle name="Обычный 15 2 5 2 2 2" xfId="0"/>
    <cellStyle name="Обычный 15 2 5 2 2 2 2" xfId="0"/>
    <cellStyle name="Обычный 15 2 5 2 2 3" xfId="0"/>
    <cellStyle name="Обычный 15 2 5 2 3" xfId="0"/>
    <cellStyle name="Обычный 15 2 5 2 3 2" xfId="0"/>
    <cellStyle name="Обычный 15 2 5 2 4" xfId="0"/>
    <cellStyle name="Обычный 15 2 5 3" xfId="0"/>
    <cellStyle name="Обычный 15 2 5 3 2" xfId="0"/>
    <cellStyle name="Обычный 15 2 5 3 2 2" xfId="0"/>
    <cellStyle name="Обычный 15 2 5 3 3" xfId="0"/>
    <cellStyle name="Обычный 15 2 5 4" xfId="0"/>
    <cellStyle name="Обычный 15 2 5 4 2" xfId="0"/>
    <cellStyle name="Обычный 15 2 5 5" xfId="0"/>
    <cellStyle name="Обычный 15 2 6" xfId="0"/>
    <cellStyle name="Обычный 15 2 6 2" xfId="0"/>
    <cellStyle name="Обычный 15 2 6 2 2" xfId="0"/>
    <cellStyle name="Обычный 15 2 6 2 2 2" xfId="0"/>
    <cellStyle name="Обычный 15 2 6 2 3" xfId="0"/>
    <cellStyle name="Обычный 15 2 6 3" xfId="0"/>
    <cellStyle name="Обычный 15 2 6 3 2" xfId="0"/>
    <cellStyle name="Обычный 15 2 6 4" xfId="0"/>
    <cellStyle name="Обычный 15 2 7" xfId="0"/>
    <cellStyle name="Обычный 15 2 7 2" xfId="0"/>
    <cellStyle name="Обычный 15 2 7 2 2" xfId="0"/>
    <cellStyle name="Обычный 15 2 7 3" xfId="0"/>
    <cellStyle name="Обычный 15 2 8" xfId="0"/>
    <cellStyle name="Обычный 15 2 8 2" xfId="0"/>
    <cellStyle name="Обычный 15 2 9" xfId="0"/>
    <cellStyle name="Обычный 15 3" xfId="0"/>
    <cellStyle name="Обычный 15 3 2" xfId="0"/>
    <cellStyle name="Обычный 15 3 2 2" xfId="0"/>
    <cellStyle name="Обычный 15 3 2 2 2" xfId="0"/>
    <cellStyle name="Обычный 15 3 2 2 2 2" xfId="0"/>
    <cellStyle name="Обычный 15 3 2 2 2 2 2" xfId="0"/>
    <cellStyle name="Обычный 15 3 2 2 2 2 2 2" xfId="0"/>
    <cellStyle name="Обычный 15 3 2 2 2 2 2 2 2" xfId="0"/>
    <cellStyle name="Обычный 15 3 2 2 2 2 2 3" xfId="0"/>
    <cellStyle name="Обычный 15 3 2 2 2 2 3" xfId="0"/>
    <cellStyle name="Обычный 15 3 2 2 2 2 3 2" xfId="0"/>
    <cellStyle name="Обычный 15 3 2 2 2 2 4" xfId="0"/>
    <cellStyle name="Обычный 15 3 2 2 2 3" xfId="0"/>
    <cellStyle name="Обычный 15 3 2 2 2 3 2" xfId="0"/>
    <cellStyle name="Обычный 15 3 2 2 2 3 2 2" xfId="0"/>
    <cellStyle name="Обычный 15 3 2 2 2 3 3" xfId="0"/>
    <cellStyle name="Обычный 15 3 2 2 2 4" xfId="0"/>
    <cellStyle name="Обычный 15 3 2 2 2 4 2" xfId="0"/>
    <cellStyle name="Обычный 15 3 2 2 2 5" xfId="0"/>
    <cellStyle name="Обычный 15 3 2 2 3" xfId="0"/>
    <cellStyle name="Обычный 15 3 2 2 3 2" xfId="0"/>
    <cellStyle name="Обычный 15 3 2 2 3 2 2" xfId="0"/>
    <cellStyle name="Обычный 15 3 2 2 3 2 2 2" xfId="0"/>
    <cellStyle name="Обычный 15 3 2 2 3 2 3" xfId="0"/>
    <cellStyle name="Обычный 15 3 2 2 3 3" xfId="0"/>
    <cellStyle name="Обычный 15 3 2 2 3 3 2" xfId="0"/>
    <cellStyle name="Обычный 15 3 2 2 3 4" xfId="0"/>
    <cellStyle name="Обычный 15 3 2 2 4" xfId="0"/>
    <cellStyle name="Обычный 15 3 2 2 4 2" xfId="0"/>
    <cellStyle name="Обычный 15 3 2 2 4 2 2" xfId="0"/>
    <cellStyle name="Обычный 15 3 2 2 4 3" xfId="0"/>
    <cellStyle name="Обычный 15 3 2 2 5" xfId="0"/>
    <cellStyle name="Обычный 15 3 2 2 5 2" xfId="0"/>
    <cellStyle name="Обычный 15 3 2 2 6" xfId="0"/>
    <cellStyle name="Обычный 15 3 2 3" xfId="0"/>
    <cellStyle name="Обычный 15 3 2 3 2" xfId="0"/>
    <cellStyle name="Обычный 15 3 2 3 2 2" xfId="0"/>
    <cellStyle name="Обычный 15 3 2 3 2 2 2" xfId="0"/>
    <cellStyle name="Обычный 15 3 2 3 2 2 2 2" xfId="0"/>
    <cellStyle name="Обычный 15 3 2 3 2 2 3" xfId="0"/>
    <cellStyle name="Обычный 15 3 2 3 2 3" xfId="0"/>
    <cellStyle name="Обычный 15 3 2 3 2 3 2" xfId="0"/>
    <cellStyle name="Обычный 15 3 2 3 2 4" xfId="0"/>
    <cellStyle name="Обычный 15 3 2 3 3" xfId="0"/>
    <cellStyle name="Обычный 15 3 2 3 3 2" xfId="0"/>
    <cellStyle name="Обычный 15 3 2 3 3 2 2" xfId="0"/>
    <cellStyle name="Обычный 15 3 2 3 3 3" xfId="0"/>
    <cellStyle name="Обычный 15 3 2 3 4" xfId="0"/>
    <cellStyle name="Обычный 15 3 2 3 4 2" xfId="0"/>
    <cellStyle name="Обычный 15 3 2 3 5" xfId="0"/>
    <cellStyle name="Обычный 15 3 2 4" xfId="0"/>
    <cellStyle name="Обычный 15 3 2 4 2" xfId="0"/>
    <cellStyle name="Обычный 15 3 2 4 2 2" xfId="0"/>
    <cellStyle name="Обычный 15 3 2 4 2 2 2" xfId="0"/>
    <cellStyle name="Обычный 15 3 2 4 2 3" xfId="0"/>
    <cellStyle name="Обычный 15 3 2 4 3" xfId="0"/>
    <cellStyle name="Обычный 15 3 2 4 3 2" xfId="0"/>
    <cellStyle name="Обычный 15 3 2 4 4" xfId="0"/>
    <cellStyle name="Обычный 15 3 2 5" xfId="0"/>
    <cellStyle name="Обычный 15 3 2 5 2" xfId="0"/>
    <cellStyle name="Обычный 15 3 2 5 2 2" xfId="0"/>
    <cellStyle name="Обычный 15 3 2 5 3" xfId="0"/>
    <cellStyle name="Обычный 15 3 2 6" xfId="0"/>
    <cellStyle name="Обычный 15 3 2 6 2" xfId="0"/>
    <cellStyle name="Обычный 15 3 2 7" xfId="0"/>
    <cellStyle name="Обычный 15 3 3" xfId="0"/>
    <cellStyle name="Обычный 15 3 3 2" xfId="0"/>
    <cellStyle name="Обычный 15 3 3 2 2" xfId="0"/>
    <cellStyle name="Обычный 15 3 3 2 2 2" xfId="0"/>
    <cellStyle name="Обычный 15 3 3 2 2 2 2" xfId="0"/>
    <cellStyle name="Обычный 15 3 3 2 2 2 2 2" xfId="0"/>
    <cellStyle name="Обычный 15 3 3 2 2 2 3" xfId="0"/>
    <cellStyle name="Обычный 15 3 3 2 2 3" xfId="0"/>
    <cellStyle name="Обычный 15 3 3 2 2 3 2" xfId="0"/>
    <cellStyle name="Обычный 15 3 3 2 2 4" xfId="0"/>
    <cellStyle name="Обычный 15 3 3 2 3" xfId="0"/>
    <cellStyle name="Обычный 15 3 3 2 3 2" xfId="0"/>
    <cellStyle name="Обычный 15 3 3 2 3 2 2" xfId="0"/>
    <cellStyle name="Обычный 15 3 3 2 3 3" xfId="0"/>
    <cellStyle name="Обычный 15 3 3 2 4" xfId="0"/>
    <cellStyle name="Обычный 15 3 3 2 4 2" xfId="0"/>
    <cellStyle name="Обычный 15 3 3 2 5" xfId="0"/>
    <cellStyle name="Обычный 15 3 3 3" xfId="0"/>
    <cellStyle name="Обычный 15 3 3 3 2" xfId="0"/>
    <cellStyle name="Обычный 15 3 3 3 2 2" xfId="0"/>
    <cellStyle name="Обычный 15 3 3 3 2 2 2" xfId="0"/>
    <cellStyle name="Обычный 15 3 3 3 2 3" xfId="0"/>
    <cellStyle name="Обычный 15 3 3 3 3" xfId="0"/>
    <cellStyle name="Обычный 15 3 3 3 3 2" xfId="0"/>
    <cellStyle name="Обычный 15 3 3 3 4" xfId="0"/>
    <cellStyle name="Обычный 15 3 3 4" xfId="0"/>
    <cellStyle name="Обычный 15 3 3 4 2" xfId="0"/>
    <cellStyle name="Обычный 15 3 3 4 2 2" xfId="0"/>
    <cellStyle name="Обычный 15 3 3 4 3" xfId="0"/>
    <cellStyle name="Обычный 15 3 3 5" xfId="0"/>
    <cellStyle name="Обычный 15 3 3 5 2" xfId="0"/>
    <cellStyle name="Обычный 15 3 3 6" xfId="0"/>
    <cellStyle name="Обычный 15 3 4" xfId="0"/>
    <cellStyle name="Обычный 15 3 4 2" xfId="0"/>
    <cellStyle name="Обычный 15 3 4 2 2" xfId="0"/>
    <cellStyle name="Обычный 15 3 4 2 2 2" xfId="0"/>
    <cellStyle name="Обычный 15 3 4 2 2 2 2" xfId="0"/>
    <cellStyle name="Обычный 15 3 4 2 2 3" xfId="0"/>
    <cellStyle name="Обычный 15 3 4 2 3" xfId="0"/>
    <cellStyle name="Обычный 15 3 4 2 3 2" xfId="0"/>
    <cellStyle name="Обычный 15 3 4 2 4" xfId="0"/>
    <cellStyle name="Обычный 15 3 4 3" xfId="0"/>
    <cellStyle name="Обычный 15 3 4 3 2" xfId="0"/>
    <cellStyle name="Обычный 15 3 4 3 2 2" xfId="0"/>
    <cellStyle name="Обычный 15 3 4 3 3" xfId="0"/>
    <cellStyle name="Обычный 15 3 4 4" xfId="0"/>
    <cellStyle name="Обычный 15 3 4 4 2" xfId="0"/>
    <cellStyle name="Обычный 15 3 4 5" xfId="0"/>
    <cellStyle name="Обычный 15 3 5" xfId="0"/>
    <cellStyle name="Обычный 15 3 5 2" xfId="0"/>
    <cellStyle name="Обычный 15 3 5 2 2" xfId="0"/>
    <cellStyle name="Обычный 15 3 5 2 2 2" xfId="0"/>
    <cellStyle name="Обычный 15 3 5 2 3" xfId="0"/>
    <cellStyle name="Обычный 15 3 5 3" xfId="0"/>
    <cellStyle name="Обычный 15 3 5 3 2" xfId="0"/>
    <cellStyle name="Обычный 15 3 5 4" xfId="0"/>
    <cellStyle name="Обычный 15 3 6" xfId="0"/>
    <cellStyle name="Обычный 15 3 6 2" xfId="0"/>
    <cellStyle name="Обычный 15 3 6 2 2" xfId="0"/>
    <cellStyle name="Обычный 15 3 6 3" xfId="0"/>
    <cellStyle name="Обычный 15 3 7" xfId="0"/>
    <cellStyle name="Обычный 15 3 7 2" xfId="0"/>
    <cellStyle name="Обычный 15 3 8" xfId="0"/>
    <cellStyle name="Обычный 15 4" xfId="0"/>
    <cellStyle name="Обычный 15 4 2" xfId="0"/>
    <cellStyle name="Обычный 15 4 2 2" xfId="0"/>
    <cellStyle name="Обычный 15 4 2 2 2" xfId="0"/>
    <cellStyle name="Обычный 15 4 2 2 2 2" xfId="0"/>
    <cellStyle name="Обычный 15 4 2 2 2 2 2" xfId="0"/>
    <cellStyle name="Обычный 15 4 2 2 2 2 2 2" xfId="0"/>
    <cellStyle name="Обычный 15 4 2 2 2 2 3" xfId="0"/>
    <cellStyle name="Обычный 15 4 2 2 2 3" xfId="0"/>
    <cellStyle name="Обычный 15 4 2 2 2 3 2" xfId="0"/>
    <cellStyle name="Обычный 15 4 2 2 2 4" xfId="0"/>
    <cellStyle name="Обычный 15 4 2 2 3" xfId="0"/>
    <cellStyle name="Обычный 15 4 2 2 3 2" xfId="0"/>
    <cellStyle name="Обычный 15 4 2 2 3 2 2" xfId="0"/>
    <cellStyle name="Обычный 15 4 2 2 3 3" xfId="0"/>
    <cellStyle name="Обычный 15 4 2 2 4" xfId="0"/>
    <cellStyle name="Обычный 15 4 2 2 4 2" xfId="0"/>
    <cellStyle name="Обычный 15 4 2 2 5" xfId="0"/>
    <cellStyle name="Обычный 15 4 2 3" xfId="0"/>
    <cellStyle name="Обычный 15 4 2 3 2" xfId="0"/>
    <cellStyle name="Обычный 15 4 2 3 2 2" xfId="0"/>
    <cellStyle name="Обычный 15 4 2 3 2 2 2" xfId="0"/>
    <cellStyle name="Обычный 15 4 2 3 2 3" xfId="0"/>
    <cellStyle name="Обычный 15 4 2 3 3" xfId="0"/>
    <cellStyle name="Обычный 15 4 2 3 3 2" xfId="0"/>
    <cellStyle name="Обычный 15 4 2 3 4" xfId="0"/>
    <cellStyle name="Обычный 15 4 2 4" xfId="0"/>
    <cellStyle name="Обычный 15 4 2 4 2" xfId="0"/>
    <cellStyle name="Обычный 15 4 2 4 2 2" xfId="0"/>
    <cellStyle name="Обычный 15 4 2 4 3" xfId="0"/>
    <cellStyle name="Обычный 15 4 2 5" xfId="0"/>
    <cellStyle name="Обычный 15 4 2 5 2" xfId="0"/>
    <cellStyle name="Обычный 15 4 2 6" xfId="0"/>
    <cellStyle name="Обычный 15 4 3" xfId="0"/>
    <cellStyle name="Обычный 15 4 3 2" xfId="0"/>
    <cellStyle name="Обычный 15 4 3 2 2" xfId="0"/>
    <cellStyle name="Обычный 15 4 3 2 2 2" xfId="0"/>
    <cellStyle name="Обычный 15 4 3 2 2 2 2" xfId="0"/>
    <cellStyle name="Обычный 15 4 3 2 2 3" xfId="0"/>
    <cellStyle name="Обычный 15 4 3 2 3" xfId="0"/>
    <cellStyle name="Обычный 15 4 3 2 3 2" xfId="0"/>
    <cellStyle name="Обычный 15 4 3 2 4" xfId="0"/>
    <cellStyle name="Обычный 15 4 3 3" xfId="0"/>
    <cellStyle name="Обычный 15 4 3 3 2" xfId="0"/>
    <cellStyle name="Обычный 15 4 3 3 2 2" xfId="0"/>
    <cellStyle name="Обычный 15 4 3 3 3" xfId="0"/>
    <cellStyle name="Обычный 15 4 3 4" xfId="0"/>
    <cellStyle name="Обычный 15 4 3 4 2" xfId="0"/>
    <cellStyle name="Обычный 15 4 3 5" xfId="0"/>
    <cellStyle name="Обычный 15 4 4" xfId="0"/>
    <cellStyle name="Обычный 15 4 4 2" xfId="0"/>
    <cellStyle name="Обычный 15 4 4 2 2" xfId="0"/>
    <cellStyle name="Обычный 15 4 4 2 2 2" xfId="0"/>
    <cellStyle name="Обычный 15 4 4 2 3" xfId="0"/>
    <cellStyle name="Обычный 15 4 4 3" xfId="0"/>
    <cellStyle name="Обычный 15 4 4 3 2" xfId="0"/>
    <cellStyle name="Обычный 15 4 4 4" xfId="0"/>
    <cellStyle name="Обычный 15 4 5" xfId="0"/>
    <cellStyle name="Обычный 15 4 5 2" xfId="0"/>
    <cellStyle name="Обычный 15 4 5 2 2" xfId="0"/>
    <cellStyle name="Обычный 15 4 5 3" xfId="0"/>
    <cellStyle name="Обычный 15 4 6" xfId="0"/>
    <cellStyle name="Обычный 15 4 6 2" xfId="0"/>
    <cellStyle name="Обычный 15 4 7" xfId="0"/>
    <cellStyle name="Обычный 15 5" xfId="0"/>
    <cellStyle name="Обычный 15 5 2" xfId="0"/>
    <cellStyle name="Обычный 15 5 2 2" xfId="0"/>
    <cellStyle name="Обычный 15 5 2 2 2" xfId="0"/>
    <cellStyle name="Обычный 15 5 2 2 2 2" xfId="0"/>
    <cellStyle name="Обычный 15 5 2 2 2 2 2" xfId="0"/>
    <cellStyle name="Обычный 15 5 2 2 2 3" xfId="0"/>
    <cellStyle name="Обычный 15 5 2 2 3" xfId="0"/>
    <cellStyle name="Обычный 15 5 2 2 3 2" xfId="0"/>
    <cellStyle name="Обычный 15 5 2 2 4" xfId="0"/>
    <cellStyle name="Обычный 15 5 2 3" xfId="0"/>
    <cellStyle name="Обычный 15 5 2 3 2" xfId="0"/>
    <cellStyle name="Обычный 15 5 2 3 2 2" xfId="0"/>
    <cellStyle name="Обычный 15 5 2 3 3" xfId="0"/>
    <cellStyle name="Обычный 15 5 2 4" xfId="0"/>
    <cellStyle name="Обычный 15 5 2 4 2" xfId="0"/>
    <cellStyle name="Обычный 15 5 2 5" xfId="0"/>
    <cellStyle name="Обычный 15 5 3" xfId="0"/>
    <cellStyle name="Обычный 15 5 3 2" xfId="0"/>
    <cellStyle name="Обычный 15 5 3 2 2" xfId="0"/>
    <cellStyle name="Обычный 15 5 3 2 2 2" xfId="0"/>
    <cellStyle name="Обычный 15 5 3 2 3" xfId="0"/>
    <cellStyle name="Обычный 15 5 3 3" xfId="0"/>
    <cellStyle name="Обычный 15 5 3 3 2" xfId="0"/>
    <cellStyle name="Обычный 15 5 3 4" xfId="0"/>
    <cellStyle name="Обычный 15 5 4" xfId="0"/>
    <cellStyle name="Обычный 15 5 4 2" xfId="0"/>
    <cellStyle name="Обычный 15 5 4 2 2" xfId="0"/>
    <cellStyle name="Обычный 15 5 4 3" xfId="0"/>
    <cellStyle name="Обычный 15 5 5" xfId="0"/>
    <cellStyle name="Обычный 15 5 5 2" xfId="0"/>
    <cellStyle name="Обычный 15 5 6" xfId="0"/>
    <cellStyle name="Обычный 15 6" xfId="0"/>
    <cellStyle name="Обычный 15 6 2" xfId="0"/>
    <cellStyle name="Обычный 15 6 2 2" xfId="0"/>
    <cellStyle name="Обычный 15 6 2 2 2" xfId="0"/>
    <cellStyle name="Обычный 15 6 2 2 2 2" xfId="0"/>
    <cellStyle name="Обычный 15 6 2 2 3" xfId="0"/>
    <cellStyle name="Обычный 15 6 2 3" xfId="0"/>
    <cellStyle name="Обычный 15 6 2 3 2" xfId="0"/>
    <cellStyle name="Обычный 15 6 2 4" xfId="0"/>
    <cellStyle name="Обычный 15 6 3" xfId="0"/>
    <cellStyle name="Обычный 15 6 3 2" xfId="0"/>
    <cellStyle name="Обычный 15 6 3 2 2" xfId="0"/>
    <cellStyle name="Обычный 15 6 3 3" xfId="0"/>
    <cellStyle name="Обычный 15 6 4" xfId="0"/>
    <cellStyle name="Обычный 15 6 4 2" xfId="0"/>
    <cellStyle name="Обычный 15 6 5" xfId="0"/>
    <cellStyle name="Обычный 15 7" xfId="0"/>
    <cellStyle name="Обычный 15 7 2" xfId="0"/>
    <cellStyle name="Обычный 15 7 2 2" xfId="0"/>
    <cellStyle name="Обычный 15 7 2 2 2" xfId="0"/>
    <cellStyle name="Обычный 15 7 2 3" xfId="0"/>
    <cellStyle name="Обычный 15 7 3" xfId="0"/>
    <cellStyle name="Обычный 15 7 3 2" xfId="0"/>
    <cellStyle name="Обычный 15 7 4" xfId="0"/>
    <cellStyle name="Обычный 15 8" xfId="0"/>
    <cellStyle name="Обычный 15 8 2" xfId="0"/>
    <cellStyle name="Обычный 15 8 2 2" xfId="0"/>
    <cellStyle name="Обычный 15 8 3" xfId="0"/>
    <cellStyle name="Обычный 15 9" xfId="0"/>
    <cellStyle name="Обычный 15 9 2" xfId="0"/>
    <cellStyle name="Обычный 16" xfId="0"/>
    <cellStyle name="Обычный 16 10" xfId="0"/>
    <cellStyle name="Обычный 16 11" xfId="0"/>
    <cellStyle name="Обычный 16 2" xfId="0"/>
    <cellStyle name="Обычный 16 2 2" xfId="0"/>
    <cellStyle name="Обычный 16 2 2 2" xfId="0"/>
    <cellStyle name="Обычный 16 2 2 2 2" xfId="0"/>
    <cellStyle name="Обычный 16 2 2 2 2 2" xfId="0"/>
    <cellStyle name="Обычный 16 2 2 2 2 2 2" xfId="0"/>
    <cellStyle name="Обычный 16 2 2 2 2 2 2 2" xfId="0"/>
    <cellStyle name="Обычный 16 2 2 2 2 2 2 2 2" xfId="0"/>
    <cellStyle name="Обычный 16 2 2 2 2 2 2 2 2 2" xfId="0"/>
    <cellStyle name="Обычный 16 2 2 2 2 2 2 2 3" xfId="0"/>
    <cellStyle name="Обычный 16 2 2 2 2 2 2 3" xfId="0"/>
    <cellStyle name="Обычный 16 2 2 2 2 2 2 3 2" xfId="0"/>
    <cellStyle name="Обычный 16 2 2 2 2 2 2 4" xfId="0"/>
    <cellStyle name="Обычный 16 2 2 2 2 2 3" xfId="0"/>
    <cellStyle name="Обычный 16 2 2 2 2 2 3 2" xfId="0"/>
    <cellStyle name="Обычный 16 2 2 2 2 2 3 2 2" xfId="0"/>
    <cellStyle name="Обычный 16 2 2 2 2 2 3 3" xfId="0"/>
    <cellStyle name="Обычный 16 2 2 2 2 2 4" xfId="0"/>
    <cellStyle name="Обычный 16 2 2 2 2 2 4 2" xfId="0"/>
    <cellStyle name="Обычный 16 2 2 2 2 2 5" xfId="0"/>
    <cellStyle name="Обычный 16 2 2 2 2 3" xfId="0"/>
    <cellStyle name="Обычный 16 2 2 2 2 3 2" xfId="0"/>
    <cellStyle name="Обычный 16 2 2 2 2 3 2 2" xfId="0"/>
    <cellStyle name="Обычный 16 2 2 2 2 3 2 2 2" xfId="0"/>
    <cellStyle name="Обычный 16 2 2 2 2 3 2 3" xfId="0"/>
    <cellStyle name="Обычный 16 2 2 2 2 3 3" xfId="0"/>
    <cellStyle name="Обычный 16 2 2 2 2 3 3 2" xfId="0"/>
    <cellStyle name="Обычный 16 2 2 2 2 3 4" xfId="0"/>
    <cellStyle name="Обычный 16 2 2 2 2 4" xfId="0"/>
    <cellStyle name="Обычный 16 2 2 2 2 4 2" xfId="0"/>
    <cellStyle name="Обычный 16 2 2 2 2 4 2 2" xfId="0"/>
    <cellStyle name="Обычный 16 2 2 2 2 4 3" xfId="0"/>
    <cellStyle name="Обычный 16 2 2 2 2 5" xfId="0"/>
    <cellStyle name="Обычный 16 2 2 2 2 5 2" xfId="0"/>
    <cellStyle name="Обычный 16 2 2 2 2 6" xfId="0"/>
    <cellStyle name="Обычный 16 2 2 2 3" xfId="0"/>
    <cellStyle name="Обычный 16 2 2 2 3 2" xfId="0"/>
    <cellStyle name="Обычный 16 2 2 2 3 2 2" xfId="0"/>
    <cellStyle name="Обычный 16 2 2 2 3 2 2 2" xfId="0"/>
    <cellStyle name="Обычный 16 2 2 2 3 2 2 2 2" xfId="0"/>
    <cellStyle name="Обычный 16 2 2 2 3 2 2 3" xfId="0"/>
    <cellStyle name="Обычный 16 2 2 2 3 2 3" xfId="0"/>
    <cellStyle name="Обычный 16 2 2 2 3 2 3 2" xfId="0"/>
    <cellStyle name="Обычный 16 2 2 2 3 2 4" xfId="0"/>
    <cellStyle name="Обычный 16 2 2 2 3 3" xfId="0"/>
    <cellStyle name="Обычный 16 2 2 2 3 3 2" xfId="0"/>
    <cellStyle name="Обычный 16 2 2 2 3 3 2 2" xfId="0"/>
    <cellStyle name="Обычный 16 2 2 2 3 3 3" xfId="0"/>
    <cellStyle name="Обычный 16 2 2 2 3 4" xfId="0"/>
    <cellStyle name="Обычный 16 2 2 2 3 4 2" xfId="0"/>
    <cellStyle name="Обычный 16 2 2 2 3 5" xfId="0"/>
    <cellStyle name="Обычный 16 2 2 2 4" xfId="0"/>
    <cellStyle name="Обычный 16 2 2 2 4 2" xfId="0"/>
    <cellStyle name="Обычный 16 2 2 2 4 2 2" xfId="0"/>
    <cellStyle name="Обычный 16 2 2 2 4 2 2 2" xfId="0"/>
    <cellStyle name="Обычный 16 2 2 2 4 2 3" xfId="0"/>
    <cellStyle name="Обычный 16 2 2 2 4 3" xfId="0"/>
    <cellStyle name="Обычный 16 2 2 2 4 3 2" xfId="0"/>
    <cellStyle name="Обычный 16 2 2 2 4 4" xfId="0"/>
    <cellStyle name="Обычный 16 2 2 2 5" xfId="0"/>
    <cellStyle name="Обычный 16 2 2 2 5 2" xfId="0"/>
    <cellStyle name="Обычный 16 2 2 2 5 2 2" xfId="0"/>
    <cellStyle name="Обычный 16 2 2 2 5 3" xfId="0"/>
    <cellStyle name="Обычный 16 2 2 2 6" xfId="0"/>
    <cellStyle name="Обычный 16 2 2 2 6 2" xfId="0"/>
    <cellStyle name="Обычный 16 2 2 2 7" xfId="0"/>
    <cellStyle name="Обычный 16 2 2 3" xfId="0"/>
    <cellStyle name="Обычный 16 2 2 3 2" xfId="0"/>
    <cellStyle name="Обычный 16 2 2 3 2 2" xfId="0"/>
    <cellStyle name="Обычный 16 2 2 3 2 2 2" xfId="0"/>
    <cellStyle name="Обычный 16 2 2 3 2 2 2 2" xfId="0"/>
    <cellStyle name="Обычный 16 2 2 3 2 2 2 2 2" xfId="0"/>
    <cellStyle name="Обычный 16 2 2 3 2 2 2 3" xfId="0"/>
    <cellStyle name="Обычный 16 2 2 3 2 2 3" xfId="0"/>
    <cellStyle name="Обычный 16 2 2 3 2 2 3 2" xfId="0"/>
    <cellStyle name="Обычный 16 2 2 3 2 2 4" xfId="0"/>
    <cellStyle name="Обычный 16 2 2 3 2 3" xfId="0"/>
    <cellStyle name="Обычный 16 2 2 3 2 3 2" xfId="0"/>
    <cellStyle name="Обычный 16 2 2 3 2 3 2 2" xfId="0"/>
    <cellStyle name="Обычный 16 2 2 3 2 3 3" xfId="0"/>
    <cellStyle name="Обычный 16 2 2 3 2 4" xfId="0"/>
    <cellStyle name="Обычный 16 2 2 3 2 4 2" xfId="0"/>
    <cellStyle name="Обычный 16 2 2 3 2 5" xfId="0"/>
    <cellStyle name="Обычный 16 2 2 3 3" xfId="0"/>
    <cellStyle name="Обычный 16 2 2 3 3 2" xfId="0"/>
    <cellStyle name="Обычный 16 2 2 3 3 2 2" xfId="0"/>
    <cellStyle name="Обычный 16 2 2 3 3 2 2 2" xfId="0"/>
    <cellStyle name="Обычный 16 2 2 3 3 2 3" xfId="0"/>
    <cellStyle name="Обычный 16 2 2 3 3 3" xfId="0"/>
    <cellStyle name="Обычный 16 2 2 3 3 3 2" xfId="0"/>
    <cellStyle name="Обычный 16 2 2 3 3 4" xfId="0"/>
    <cellStyle name="Обычный 16 2 2 3 4" xfId="0"/>
    <cellStyle name="Обычный 16 2 2 3 4 2" xfId="0"/>
    <cellStyle name="Обычный 16 2 2 3 4 2 2" xfId="0"/>
    <cellStyle name="Обычный 16 2 2 3 4 3" xfId="0"/>
    <cellStyle name="Обычный 16 2 2 3 5" xfId="0"/>
    <cellStyle name="Обычный 16 2 2 3 5 2" xfId="0"/>
    <cellStyle name="Обычный 16 2 2 3 6" xfId="0"/>
    <cellStyle name="Обычный 16 2 2 4" xfId="0"/>
    <cellStyle name="Обычный 16 2 2 4 2" xfId="0"/>
    <cellStyle name="Обычный 16 2 2 4 2 2" xfId="0"/>
    <cellStyle name="Обычный 16 2 2 4 2 2 2" xfId="0"/>
    <cellStyle name="Обычный 16 2 2 4 2 2 2 2" xfId="0"/>
    <cellStyle name="Обычный 16 2 2 4 2 2 3" xfId="0"/>
    <cellStyle name="Обычный 16 2 2 4 2 3" xfId="0"/>
    <cellStyle name="Обычный 16 2 2 4 2 3 2" xfId="0"/>
    <cellStyle name="Обычный 16 2 2 4 2 4" xfId="0"/>
    <cellStyle name="Обычный 16 2 2 4 3" xfId="0"/>
    <cellStyle name="Обычный 16 2 2 4 3 2" xfId="0"/>
    <cellStyle name="Обычный 16 2 2 4 3 2 2" xfId="0"/>
    <cellStyle name="Обычный 16 2 2 4 3 3" xfId="0"/>
    <cellStyle name="Обычный 16 2 2 4 4" xfId="0"/>
    <cellStyle name="Обычный 16 2 2 4 4 2" xfId="0"/>
    <cellStyle name="Обычный 16 2 2 4 5" xfId="0"/>
    <cellStyle name="Обычный 16 2 2 5" xfId="0"/>
    <cellStyle name="Обычный 16 2 2 5 2" xfId="0"/>
    <cellStyle name="Обычный 16 2 2 5 2 2" xfId="0"/>
    <cellStyle name="Обычный 16 2 2 5 2 2 2" xfId="0"/>
    <cellStyle name="Обычный 16 2 2 5 2 3" xfId="0"/>
    <cellStyle name="Обычный 16 2 2 5 3" xfId="0"/>
    <cellStyle name="Обычный 16 2 2 5 3 2" xfId="0"/>
    <cellStyle name="Обычный 16 2 2 5 4" xfId="0"/>
    <cellStyle name="Обычный 16 2 2 6" xfId="0"/>
    <cellStyle name="Обычный 16 2 2 6 2" xfId="0"/>
    <cellStyle name="Обычный 16 2 2 6 2 2" xfId="0"/>
    <cellStyle name="Обычный 16 2 2 6 3" xfId="0"/>
    <cellStyle name="Обычный 16 2 2 7" xfId="0"/>
    <cellStyle name="Обычный 16 2 2 7 2" xfId="0"/>
    <cellStyle name="Обычный 16 2 2 8" xfId="0"/>
    <cellStyle name="Обычный 16 2 3" xfId="0"/>
    <cellStyle name="Обычный 16 2 3 2" xfId="0"/>
    <cellStyle name="Обычный 16 2 3 2 2" xfId="0"/>
    <cellStyle name="Обычный 16 2 3 2 2 2" xfId="0"/>
    <cellStyle name="Обычный 16 2 3 2 2 2 2" xfId="0"/>
    <cellStyle name="Обычный 16 2 3 2 2 2 2 2" xfId="0"/>
    <cellStyle name="Обычный 16 2 3 2 2 2 2 2 2" xfId="0"/>
    <cellStyle name="Обычный 16 2 3 2 2 2 2 3" xfId="0"/>
    <cellStyle name="Обычный 16 2 3 2 2 2 3" xfId="0"/>
    <cellStyle name="Обычный 16 2 3 2 2 2 3 2" xfId="0"/>
    <cellStyle name="Обычный 16 2 3 2 2 2 4" xfId="0"/>
    <cellStyle name="Обычный 16 2 3 2 2 3" xfId="0"/>
    <cellStyle name="Обычный 16 2 3 2 2 3 2" xfId="0"/>
    <cellStyle name="Обычный 16 2 3 2 2 3 2 2" xfId="0"/>
    <cellStyle name="Обычный 16 2 3 2 2 3 3" xfId="0"/>
    <cellStyle name="Обычный 16 2 3 2 2 4" xfId="0"/>
    <cellStyle name="Обычный 16 2 3 2 2 4 2" xfId="0"/>
    <cellStyle name="Обычный 16 2 3 2 2 5" xfId="0"/>
    <cellStyle name="Обычный 16 2 3 2 3" xfId="0"/>
    <cellStyle name="Обычный 16 2 3 2 3 2" xfId="0"/>
    <cellStyle name="Обычный 16 2 3 2 3 2 2" xfId="0"/>
    <cellStyle name="Обычный 16 2 3 2 3 2 2 2" xfId="0"/>
    <cellStyle name="Обычный 16 2 3 2 3 2 3" xfId="0"/>
    <cellStyle name="Обычный 16 2 3 2 3 3" xfId="0"/>
    <cellStyle name="Обычный 16 2 3 2 3 3 2" xfId="0"/>
    <cellStyle name="Обычный 16 2 3 2 3 4" xfId="0"/>
    <cellStyle name="Обычный 16 2 3 2 4" xfId="0"/>
    <cellStyle name="Обычный 16 2 3 2 4 2" xfId="0"/>
    <cellStyle name="Обычный 16 2 3 2 4 2 2" xfId="0"/>
    <cellStyle name="Обычный 16 2 3 2 4 3" xfId="0"/>
    <cellStyle name="Обычный 16 2 3 2 5" xfId="0"/>
    <cellStyle name="Обычный 16 2 3 2 5 2" xfId="0"/>
    <cellStyle name="Обычный 16 2 3 2 6" xfId="0"/>
    <cellStyle name="Обычный 16 2 3 3" xfId="0"/>
    <cellStyle name="Обычный 16 2 3 3 2" xfId="0"/>
    <cellStyle name="Обычный 16 2 3 3 2 2" xfId="0"/>
    <cellStyle name="Обычный 16 2 3 3 2 2 2" xfId="0"/>
    <cellStyle name="Обычный 16 2 3 3 2 2 2 2" xfId="0"/>
    <cellStyle name="Обычный 16 2 3 3 2 2 3" xfId="0"/>
    <cellStyle name="Обычный 16 2 3 3 2 3" xfId="0"/>
    <cellStyle name="Обычный 16 2 3 3 2 3 2" xfId="0"/>
    <cellStyle name="Обычный 16 2 3 3 2 4" xfId="0"/>
    <cellStyle name="Обычный 16 2 3 3 3" xfId="0"/>
    <cellStyle name="Обычный 16 2 3 3 3 2" xfId="0"/>
    <cellStyle name="Обычный 16 2 3 3 3 2 2" xfId="0"/>
    <cellStyle name="Обычный 16 2 3 3 3 3" xfId="0"/>
    <cellStyle name="Обычный 16 2 3 3 4" xfId="0"/>
    <cellStyle name="Обычный 16 2 3 3 4 2" xfId="0"/>
    <cellStyle name="Обычный 16 2 3 3 5" xfId="0"/>
    <cellStyle name="Обычный 16 2 3 4" xfId="0"/>
    <cellStyle name="Обычный 16 2 3 4 2" xfId="0"/>
    <cellStyle name="Обычный 16 2 3 4 2 2" xfId="0"/>
    <cellStyle name="Обычный 16 2 3 4 2 2 2" xfId="0"/>
    <cellStyle name="Обычный 16 2 3 4 2 3" xfId="0"/>
    <cellStyle name="Обычный 16 2 3 4 3" xfId="0"/>
    <cellStyle name="Обычный 16 2 3 4 3 2" xfId="0"/>
    <cellStyle name="Обычный 16 2 3 4 4" xfId="0"/>
    <cellStyle name="Обычный 16 2 3 5" xfId="0"/>
    <cellStyle name="Обычный 16 2 3 5 2" xfId="0"/>
    <cellStyle name="Обычный 16 2 3 5 2 2" xfId="0"/>
    <cellStyle name="Обычный 16 2 3 5 3" xfId="0"/>
    <cellStyle name="Обычный 16 2 3 6" xfId="0"/>
    <cellStyle name="Обычный 16 2 3 6 2" xfId="0"/>
    <cellStyle name="Обычный 16 2 3 7" xfId="0"/>
    <cellStyle name="Обычный 16 2 4" xfId="0"/>
    <cellStyle name="Обычный 16 2 4 2" xfId="0"/>
    <cellStyle name="Обычный 16 2 4 2 2" xfId="0"/>
    <cellStyle name="Обычный 16 2 4 2 2 2" xfId="0"/>
    <cellStyle name="Обычный 16 2 4 2 2 2 2" xfId="0"/>
    <cellStyle name="Обычный 16 2 4 2 2 2 2 2" xfId="0"/>
    <cellStyle name="Обычный 16 2 4 2 2 2 3" xfId="0"/>
    <cellStyle name="Обычный 16 2 4 2 2 3" xfId="0"/>
    <cellStyle name="Обычный 16 2 4 2 2 3 2" xfId="0"/>
    <cellStyle name="Обычный 16 2 4 2 2 4" xfId="0"/>
    <cellStyle name="Обычный 16 2 4 2 3" xfId="0"/>
    <cellStyle name="Обычный 16 2 4 2 3 2" xfId="0"/>
    <cellStyle name="Обычный 16 2 4 2 3 2 2" xfId="0"/>
    <cellStyle name="Обычный 16 2 4 2 3 3" xfId="0"/>
    <cellStyle name="Обычный 16 2 4 2 4" xfId="0"/>
    <cellStyle name="Обычный 16 2 4 2 4 2" xfId="0"/>
    <cellStyle name="Обычный 16 2 4 2 5" xfId="0"/>
    <cellStyle name="Обычный 16 2 4 3" xfId="0"/>
    <cellStyle name="Обычный 16 2 4 3 2" xfId="0"/>
    <cellStyle name="Обычный 16 2 4 3 2 2" xfId="0"/>
    <cellStyle name="Обычный 16 2 4 3 2 2 2" xfId="0"/>
    <cellStyle name="Обычный 16 2 4 3 2 3" xfId="0"/>
    <cellStyle name="Обычный 16 2 4 3 3" xfId="0"/>
    <cellStyle name="Обычный 16 2 4 3 3 2" xfId="0"/>
    <cellStyle name="Обычный 16 2 4 3 4" xfId="0"/>
    <cellStyle name="Обычный 16 2 4 4" xfId="0"/>
    <cellStyle name="Обычный 16 2 4 4 2" xfId="0"/>
    <cellStyle name="Обычный 16 2 4 4 2 2" xfId="0"/>
    <cellStyle name="Обычный 16 2 4 4 3" xfId="0"/>
    <cellStyle name="Обычный 16 2 4 5" xfId="0"/>
    <cellStyle name="Обычный 16 2 4 5 2" xfId="0"/>
    <cellStyle name="Обычный 16 2 4 6" xfId="0"/>
    <cellStyle name="Обычный 16 2 5" xfId="0"/>
    <cellStyle name="Обычный 16 2 5 2" xfId="0"/>
    <cellStyle name="Обычный 16 2 5 2 2" xfId="0"/>
    <cellStyle name="Обычный 16 2 5 2 2 2" xfId="0"/>
    <cellStyle name="Обычный 16 2 5 2 2 2 2" xfId="0"/>
    <cellStyle name="Обычный 16 2 5 2 2 3" xfId="0"/>
    <cellStyle name="Обычный 16 2 5 2 3" xfId="0"/>
    <cellStyle name="Обычный 16 2 5 2 3 2" xfId="0"/>
    <cellStyle name="Обычный 16 2 5 2 4" xfId="0"/>
    <cellStyle name="Обычный 16 2 5 3" xfId="0"/>
    <cellStyle name="Обычный 16 2 5 3 2" xfId="0"/>
    <cellStyle name="Обычный 16 2 5 3 2 2" xfId="0"/>
    <cellStyle name="Обычный 16 2 5 3 3" xfId="0"/>
    <cellStyle name="Обычный 16 2 5 4" xfId="0"/>
    <cellStyle name="Обычный 16 2 5 4 2" xfId="0"/>
    <cellStyle name="Обычный 16 2 5 5" xfId="0"/>
    <cellStyle name="Обычный 16 2 6" xfId="0"/>
    <cellStyle name="Обычный 16 2 6 2" xfId="0"/>
    <cellStyle name="Обычный 16 2 6 2 2" xfId="0"/>
    <cellStyle name="Обычный 16 2 6 2 2 2" xfId="0"/>
    <cellStyle name="Обычный 16 2 6 2 3" xfId="0"/>
    <cellStyle name="Обычный 16 2 6 3" xfId="0"/>
    <cellStyle name="Обычный 16 2 6 3 2" xfId="0"/>
    <cellStyle name="Обычный 16 2 6 4" xfId="0"/>
    <cellStyle name="Обычный 16 2 7" xfId="0"/>
    <cellStyle name="Обычный 16 2 7 2" xfId="0"/>
    <cellStyle name="Обычный 16 2 7 2 2" xfId="0"/>
    <cellStyle name="Обычный 16 2 7 3" xfId="0"/>
    <cellStyle name="Обычный 16 2 8" xfId="0"/>
    <cellStyle name="Обычный 16 2 8 2" xfId="0"/>
    <cellStyle name="Обычный 16 2 9" xfId="0"/>
    <cellStyle name="Обычный 16 3" xfId="0"/>
    <cellStyle name="Обычный 16 3 2" xfId="0"/>
    <cellStyle name="Обычный 16 3 2 2" xfId="0"/>
    <cellStyle name="Обычный 16 3 2 2 2" xfId="0"/>
    <cellStyle name="Обычный 16 3 2 2 2 2" xfId="0"/>
    <cellStyle name="Обычный 16 3 2 2 2 2 2" xfId="0"/>
    <cellStyle name="Обычный 16 3 2 2 2 2 2 2" xfId="0"/>
    <cellStyle name="Обычный 16 3 2 2 2 2 2 2 2" xfId="0"/>
    <cellStyle name="Обычный 16 3 2 2 2 2 2 3" xfId="0"/>
    <cellStyle name="Обычный 16 3 2 2 2 2 3" xfId="0"/>
    <cellStyle name="Обычный 16 3 2 2 2 2 3 2" xfId="0"/>
    <cellStyle name="Обычный 16 3 2 2 2 2 4" xfId="0"/>
    <cellStyle name="Обычный 16 3 2 2 2 3" xfId="0"/>
    <cellStyle name="Обычный 16 3 2 2 2 3 2" xfId="0"/>
    <cellStyle name="Обычный 16 3 2 2 2 3 2 2" xfId="0"/>
    <cellStyle name="Обычный 16 3 2 2 2 3 3" xfId="0"/>
    <cellStyle name="Обычный 16 3 2 2 2 4" xfId="0"/>
    <cellStyle name="Обычный 16 3 2 2 2 4 2" xfId="0"/>
    <cellStyle name="Обычный 16 3 2 2 2 5" xfId="0"/>
    <cellStyle name="Обычный 16 3 2 2 3" xfId="0"/>
    <cellStyle name="Обычный 16 3 2 2 3 2" xfId="0"/>
    <cellStyle name="Обычный 16 3 2 2 3 2 2" xfId="0"/>
    <cellStyle name="Обычный 16 3 2 2 3 2 2 2" xfId="0"/>
    <cellStyle name="Обычный 16 3 2 2 3 2 3" xfId="0"/>
    <cellStyle name="Обычный 16 3 2 2 3 3" xfId="0"/>
    <cellStyle name="Обычный 16 3 2 2 3 3 2" xfId="0"/>
    <cellStyle name="Обычный 16 3 2 2 3 4" xfId="0"/>
    <cellStyle name="Обычный 16 3 2 2 4" xfId="0"/>
    <cellStyle name="Обычный 16 3 2 2 4 2" xfId="0"/>
    <cellStyle name="Обычный 16 3 2 2 4 2 2" xfId="0"/>
    <cellStyle name="Обычный 16 3 2 2 4 3" xfId="0"/>
    <cellStyle name="Обычный 16 3 2 2 5" xfId="0"/>
    <cellStyle name="Обычный 16 3 2 2 5 2" xfId="0"/>
    <cellStyle name="Обычный 16 3 2 2 6" xfId="0"/>
    <cellStyle name="Обычный 16 3 2 3" xfId="0"/>
    <cellStyle name="Обычный 16 3 2 3 2" xfId="0"/>
    <cellStyle name="Обычный 16 3 2 3 2 2" xfId="0"/>
    <cellStyle name="Обычный 16 3 2 3 2 2 2" xfId="0"/>
    <cellStyle name="Обычный 16 3 2 3 2 2 2 2" xfId="0"/>
    <cellStyle name="Обычный 16 3 2 3 2 2 3" xfId="0"/>
    <cellStyle name="Обычный 16 3 2 3 2 3" xfId="0"/>
    <cellStyle name="Обычный 16 3 2 3 2 3 2" xfId="0"/>
    <cellStyle name="Обычный 16 3 2 3 2 4" xfId="0"/>
    <cellStyle name="Обычный 16 3 2 3 3" xfId="0"/>
    <cellStyle name="Обычный 16 3 2 3 3 2" xfId="0"/>
    <cellStyle name="Обычный 16 3 2 3 3 2 2" xfId="0"/>
    <cellStyle name="Обычный 16 3 2 3 3 3" xfId="0"/>
    <cellStyle name="Обычный 16 3 2 3 4" xfId="0"/>
    <cellStyle name="Обычный 16 3 2 3 4 2" xfId="0"/>
    <cellStyle name="Обычный 16 3 2 3 5" xfId="0"/>
    <cellStyle name="Обычный 16 3 2 4" xfId="0"/>
    <cellStyle name="Обычный 16 3 2 4 2" xfId="0"/>
    <cellStyle name="Обычный 16 3 2 4 2 2" xfId="0"/>
    <cellStyle name="Обычный 16 3 2 4 2 2 2" xfId="0"/>
    <cellStyle name="Обычный 16 3 2 4 2 3" xfId="0"/>
    <cellStyle name="Обычный 16 3 2 4 3" xfId="0"/>
    <cellStyle name="Обычный 16 3 2 4 3 2" xfId="0"/>
    <cellStyle name="Обычный 16 3 2 4 4" xfId="0"/>
    <cellStyle name="Обычный 16 3 2 5" xfId="0"/>
    <cellStyle name="Обычный 16 3 2 5 2" xfId="0"/>
    <cellStyle name="Обычный 16 3 2 5 2 2" xfId="0"/>
    <cellStyle name="Обычный 16 3 2 5 3" xfId="0"/>
    <cellStyle name="Обычный 16 3 2 6" xfId="0"/>
    <cellStyle name="Обычный 16 3 2 6 2" xfId="0"/>
    <cellStyle name="Обычный 16 3 2 7" xfId="0"/>
    <cellStyle name="Обычный 16 3 3" xfId="0"/>
    <cellStyle name="Обычный 16 3 3 2" xfId="0"/>
    <cellStyle name="Обычный 16 3 3 2 2" xfId="0"/>
    <cellStyle name="Обычный 16 3 3 2 2 2" xfId="0"/>
    <cellStyle name="Обычный 16 3 3 2 2 2 2" xfId="0"/>
    <cellStyle name="Обычный 16 3 3 2 2 2 2 2" xfId="0"/>
    <cellStyle name="Обычный 16 3 3 2 2 2 3" xfId="0"/>
    <cellStyle name="Обычный 16 3 3 2 2 3" xfId="0"/>
    <cellStyle name="Обычный 16 3 3 2 2 3 2" xfId="0"/>
    <cellStyle name="Обычный 16 3 3 2 2 4" xfId="0"/>
    <cellStyle name="Обычный 16 3 3 2 3" xfId="0"/>
    <cellStyle name="Обычный 16 3 3 2 3 2" xfId="0"/>
    <cellStyle name="Обычный 16 3 3 2 3 2 2" xfId="0"/>
    <cellStyle name="Обычный 16 3 3 2 3 3" xfId="0"/>
    <cellStyle name="Обычный 16 3 3 2 4" xfId="0"/>
    <cellStyle name="Обычный 16 3 3 2 4 2" xfId="0"/>
    <cellStyle name="Обычный 16 3 3 2 5" xfId="0"/>
    <cellStyle name="Обычный 16 3 3 3" xfId="0"/>
    <cellStyle name="Обычный 16 3 3 3 2" xfId="0"/>
    <cellStyle name="Обычный 16 3 3 3 2 2" xfId="0"/>
    <cellStyle name="Обычный 16 3 3 3 2 2 2" xfId="0"/>
    <cellStyle name="Обычный 16 3 3 3 2 3" xfId="0"/>
    <cellStyle name="Обычный 16 3 3 3 3" xfId="0"/>
    <cellStyle name="Обычный 16 3 3 3 3 2" xfId="0"/>
    <cellStyle name="Обычный 16 3 3 3 4" xfId="0"/>
    <cellStyle name="Обычный 16 3 3 4" xfId="0"/>
    <cellStyle name="Обычный 16 3 3 4 2" xfId="0"/>
    <cellStyle name="Обычный 16 3 3 4 2 2" xfId="0"/>
    <cellStyle name="Обычный 16 3 3 4 3" xfId="0"/>
    <cellStyle name="Обычный 16 3 3 5" xfId="0"/>
    <cellStyle name="Обычный 16 3 3 5 2" xfId="0"/>
    <cellStyle name="Обычный 16 3 3 6" xfId="0"/>
    <cellStyle name="Обычный 16 3 4" xfId="0"/>
    <cellStyle name="Обычный 16 3 4 2" xfId="0"/>
    <cellStyle name="Обычный 16 3 4 2 2" xfId="0"/>
    <cellStyle name="Обычный 16 3 4 2 2 2" xfId="0"/>
    <cellStyle name="Обычный 16 3 4 2 2 2 2" xfId="0"/>
    <cellStyle name="Обычный 16 3 4 2 2 3" xfId="0"/>
    <cellStyle name="Обычный 16 3 4 2 3" xfId="0"/>
    <cellStyle name="Обычный 16 3 4 2 3 2" xfId="0"/>
    <cellStyle name="Обычный 16 3 4 2 4" xfId="0"/>
    <cellStyle name="Обычный 16 3 4 3" xfId="0"/>
    <cellStyle name="Обычный 16 3 4 3 2" xfId="0"/>
    <cellStyle name="Обычный 16 3 4 3 2 2" xfId="0"/>
    <cellStyle name="Обычный 16 3 4 3 3" xfId="0"/>
    <cellStyle name="Обычный 16 3 4 4" xfId="0"/>
    <cellStyle name="Обычный 16 3 4 4 2" xfId="0"/>
    <cellStyle name="Обычный 16 3 4 5" xfId="0"/>
    <cellStyle name="Обычный 16 3 5" xfId="0"/>
    <cellStyle name="Обычный 16 3 5 2" xfId="0"/>
    <cellStyle name="Обычный 16 3 5 2 2" xfId="0"/>
    <cellStyle name="Обычный 16 3 5 2 2 2" xfId="0"/>
    <cellStyle name="Обычный 16 3 5 2 3" xfId="0"/>
    <cellStyle name="Обычный 16 3 5 3" xfId="0"/>
    <cellStyle name="Обычный 16 3 5 3 2" xfId="0"/>
    <cellStyle name="Обычный 16 3 5 4" xfId="0"/>
    <cellStyle name="Обычный 16 3 6" xfId="0"/>
    <cellStyle name="Обычный 16 3 6 2" xfId="0"/>
    <cellStyle name="Обычный 16 3 6 2 2" xfId="0"/>
    <cellStyle name="Обычный 16 3 6 3" xfId="0"/>
    <cellStyle name="Обычный 16 3 7" xfId="0"/>
    <cellStyle name="Обычный 16 3 7 2" xfId="0"/>
    <cellStyle name="Обычный 16 3 8" xfId="0"/>
    <cellStyle name="Обычный 16 4" xfId="0"/>
    <cellStyle name="Обычный 16 4 2" xfId="0"/>
    <cellStyle name="Обычный 16 4 2 2" xfId="0"/>
    <cellStyle name="Обычный 16 4 2 2 2" xfId="0"/>
    <cellStyle name="Обычный 16 4 2 2 2 2" xfId="0"/>
    <cellStyle name="Обычный 16 4 2 2 2 2 2" xfId="0"/>
    <cellStyle name="Обычный 16 4 2 2 2 2 2 2" xfId="0"/>
    <cellStyle name="Обычный 16 4 2 2 2 2 3" xfId="0"/>
    <cellStyle name="Обычный 16 4 2 2 2 3" xfId="0"/>
    <cellStyle name="Обычный 16 4 2 2 2 3 2" xfId="0"/>
    <cellStyle name="Обычный 16 4 2 2 2 4" xfId="0"/>
    <cellStyle name="Обычный 16 4 2 2 3" xfId="0"/>
    <cellStyle name="Обычный 16 4 2 2 3 2" xfId="0"/>
    <cellStyle name="Обычный 16 4 2 2 3 2 2" xfId="0"/>
    <cellStyle name="Обычный 16 4 2 2 3 3" xfId="0"/>
    <cellStyle name="Обычный 16 4 2 2 4" xfId="0"/>
    <cellStyle name="Обычный 16 4 2 2 4 2" xfId="0"/>
    <cellStyle name="Обычный 16 4 2 2 5" xfId="0"/>
    <cellStyle name="Обычный 16 4 2 3" xfId="0"/>
    <cellStyle name="Обычный 16 4 2 3 2" xfId="0"/>
    <cellStyle name="Обычный 16 4 2 3 2 2" xfId="0"/>
    <cellStyle name="Обычный 16 4 2 3 2 2 2" xfId="0"/>
    <cellStyle name="Обычный 16 4 2 3 2 3" xfId="0"/>
    <cellStyle name="Обычный 16 4 2 3 3" xfId="0"/>
    <cellStyle name="Обычный 16 4 2 3 3 2" xfId="0"/>
    <cellStyle name="Обычный 16 4 2 3 4" xfId="0"/>
    <cellStyle name="Обычный 16 4 2 4" xfId="0"/>
    <cellStyle name="Обычный 16 4 2 4 2" xfId="0"/>
    <cellStyle name="Обычный 16 4 2 4 2 2" xfId="0"/>
    <cellStyle name="Обычный 16 4 2 4 3" xfId="0"/>
    <cellStyle name="Обычный 16 4 2 5" xfId="0"/>
    <cellStyle name="Обычный 16 4 2 5 2" xfId="0"/>
    <cellStyle name="Обычный 16 4 2 6" xfId="0"/>
    <cellStyle name="Обычный 16 4 3" xfId="0"/>
    <cellStyle name="Обычный 16 4 3 2" xfId="0"/>
    <cellStyle name="Обычный 16 4 3 2 2" xfId="0"/>
    <cellStyle name="Обычный 16 4 3 2 2 2" xfId="0"/>
    <cellStyle name="Обычный 16 4 3 2 2 2 2" xfId="0"/>
    <cellStyle name="Обычный 16 4 3 2 2 3" xfId="0"/>
    <cellStyle name="Обычный 16 4 3 2 3" xfId="0"/>
    <cellStyle name="Обычный 16 4 3 2 3 2" xfId="0"/>
    <cellStyle name="Обычный 16 4 3 2 4" xfId="0"/>
    <cellStyle name="Обычный 16 4 3 3" xfId="0"/>
    <cellStyle name="Обычный 16 4 3 3 2" xfId="0"/>
    <cellStyle name="Обычный 16 4 3 3 2 2" xfId="0"/>
    <cellStyle name="Обычный 16 4 3 3 3" xfId="0"/>
    <cellStyle name="Обычный 16 4 3 4" xfId="0"/>
    <cellStyle name="Обычный 16 4 3 4 2" xfId="0"/>
    <cellStyle name="Обычный 16 4 3 5" xfId="0"/>
    <cellStyle name="Обычный 16 4 4" xfId="0"/>
    <cellStyle name="Обычный 16 4 4 2" xfId="0"/>
    <cellStyle name="Обычный 16 4 4 2 2" xfId="0"/>
    <cellStyle name="Обычный 16 4 4 2 2 2" xfId="0"/>
    <cellStyle name="Обычный 16 4 4 2 3" xfId="0"/>
    <cellStyle name="Обычный 16 4 4 3" xfId="0"/>
    <cellStyle name="Обычный 16 4 4 3 2" xfId="0"/>
    <cellStyle name="Обычный 16 4 4 4" xfId="0"/>
    <cellStyle name="Обычный 16 4 5" xfId="0"/>
    <cellStyle name="Обычный 16 4 5 2" xfId="0"/>
    <cellStyle name="Обычный 16 4 5 2 2" xfId="0"/>
    <cellStyle name="Обычный 16 4 5 3" xfId="0"/>
    <cellStyle name="Обычный 16 4 6" xfId="0"/>
    <cellStyle name="Обычный 16 4 6 2" xfId="0"/>
    <cellStyle name="Обычный 16 4 7" xfId="0"/>
    <cellStyle name="Обычный 16 5" xfId="0"/>
    <cellStyle name="Обычный 16 5 2" xfId="0"/>
    <cellStyle name="Обычный 16 5 2 2" xfId="0"/>
    <cellStyle name="Обычный 16 5 2 2 2" xfId="0"/>
    <cellStyle name="Обычный 16 5 2 2 2 2" xfId="0"/>
    <cellStyle name="Обычный 16 5 2 2 2 2 2" xfId="0"/>
    <cellStyle name="Обычный 16 5 2 2 2 3" xfId="0"/>
    <cellStyle name="Обычный 16 5 2 2 3" xfId="0"/>
    <cellStyle name="Обычный 16 5 2 2 3 2" xfId="0"/>
    <cellStyle name="Обычный 16 5 2 2 4" xfId="0"/>
    <cellStyle name="Обычный 16 5 2 3" xfId="0"/>
    <cellStyle name="Обычный 16 5 2 3 2" xfId="0"/>
    <cellStyle name="Обычный 16 5 2 3 2 2" xfId="0"/>
    <cellStyle name="Обычный 16 5 2 3 3" xfId="0"/>
    <cellStyle name="Обычный 16 5 2 4" xfId="0"/>
    <cellStyle name="Обычный 16 5 2 4 2" xfId="0"/>
    <cellStyle name="Обычный 16 5 2 5" xfId="0"/>
    <cellStyle name="Обычный 16 5 3" xfId="0"/>
    <cellStyle name="Обычный 16 5 3 2" xfId="0"/>
    <cellStyle name="Обычный 16 5 3 2 2" xfId="0"/>
    <cellStyle name="Обычный 16 5 3 2 2 2" xfId="0"/>
    <cellStyle name="Обычный 16 5 3 2 3" xfId="0"/>
    <cellStyle name="Обычный 16 5 3 3" xfId="0"/>
    <cellStyle name="Обычный 16 5 3 3 2" xfId="0"/>
    <cellStyle name="Обычный 16 5 3 4" xfId="0"/>
    <cellStyle name="Обычный 16 5 4" xfId="0"/>
    <cellStyle name="Обычный 16 5 4 2" xfId="0"/>
    <cellStyle name="Обычный 16 5 4 2 2" xfId="0"/>
    <cellStyle name="Обычный 16 5 4 3" xfId="0"/>
    <cellStyle name="Обычный 16 5 5" xfId="0"/>
    <cellStyle name="Обычный 16 5 5 2" xfId="0"/>
    <cellStyle name="Обычный 16 5 6" xfId="0"/>
    <cellStyle name="Обычный 16 6" xfId="0"/>
    <cellStyle name="Обычный 16 6 2" xfId="0"/>
    <cellStyle name="Обычный 16 6 2 2" xfId="0"/>
    <cellStyle name="Обычный 16 6 2 2 2" xfId="0"/>
    <cellStyle name="Обычный 16 6 2 2 2 2" xfId="0"/>
    <cellStyle name="Обычный 16 6 2 2 3" xfId="0"/>
    <cellStyle name="Обычный 16 6 2 3" xfId="0"/>
    <cellStyle name="Обычный 16 6 2 3 2" xfId="0"/>
    <cellStyle name="Обычный 16 6 2 4" xfId="0"/>
    <cellStyle name="Обычный 16 6 3" xfId="0"/>
    <cellStyle name="Обычный 16 6 3 2" xfId="0"/>
    <cellStyle name="Обычный 16 6 3 2 2" xfId="0"/>
    <cellStyle name="Обычный 16 6 3 3" xfId="0"/>
    <cellStyle name="Обычный 16 6 4" xfId="0"/>
    <cellStyle name="Обычный 16 6 4 2" xfId="0"/>
    <cellStyle name="Обычный 16 6 5" xfId="0"/>
    <cellStyle name="Обычный 16 7" xfId="0"/>
    <cellStyle name="Обычный 16 7 2" xfId="0"/>
    <cellStyle name="Обычный 16 7 2 2" xfId="0"/>
    <cellStyle name="Обычный 16 7 2 2 2" xfId="0"/>
    <cellStyle name="Обычный 16 7 2 3" xfId="0"/>
    <cellStyle name="Обычный 16 7 3" xfId="0"/>
    <cellStyle name="Обычный 16 7 3 2" xfId="0"/>
    <cellStyle name="Обычный 16 7 4" xfId="0"/>
    <cellStyle name="Обычный 16 8" xfId="0"/>
    <cellStyle name="Обычный 16 8 2" xfId="0"/>
    <cellStyle name="Обычный 16 8 2 2" xfId="0"/>
    <cellStyle name="Обычный 16 8 3" xfId="0"/>
    <cellStyle name="Обычный 16 9" xfId="0"/>
    <cellStyle name="Обычный 16 9 2" xfId="0"/>
    <cellStyle name="Обычный 17" xfId="0"/>
    <cellStyle name="Обычный 17 10" xfId="0"/>
    <cellStyle name="Обычный 17 11" xfId="0"/>
    <cellStyle name="Обычный 17 2" xfId="0"/>
    <cellStyle name="Обычный 17 2 2" xfId="0"/>
    <cellStyle name="Обычный 17 2 2 2" xfId="0"/>
    <cellStyle name="Обычный 17 2 2 2 2" xfId="0"/>
    <cellStyle name="Обычный 17 2 2 2 2 2" xfId="0"/>
    <cellStyle name="Обычный 17 2 2 2 2 2 2" xfId="0"/>
    <cellStyle name="Обычный 17 2 2 2 2 2 2 2" xfId="0"/>
    <cellStyle name="Обычный 17 2 2 2 2 2 2 2 2" xfId="0"/>
    <cellStyle name="Обычный 17 2 2 2 2 2 2 2 2 2" xfId="0"/>
    <cellStyle name="Обычный 17 2 2 2 2 2 2 2 3" xfId="0"/>
    <cellStyle name="Обычный 17 2 2 2 2 2 2 3" xfId="0"/>
    <cellStyle name="Обычный 17 2 2 2 2 2 2 3 2" xfId="0"/>
    <cellStyle name="Обычный 17 2 2 2 2 2 2 4" xfId="0"/>
    <cellStyle name="Обычный 17 2 2 2 2 2 3" xfId="0"/>
    <cellStyle name="Обычный 17 2 2 2 2 2 3 2" xfId="0"/>
    <cellStyle name="Обычный 17 2 2 2 2 2 3 2 2" xfId="0"/>
    <cellStyle name="Обычный 17 2 2 2 2 2 3 3" xfId="0"/>
    <cellStyle name="Обычный 17 2 2 2 2 2 4" xfId="0"/>
    <cellStyle name="Обычный 17 2 2 2 2 2 4 2" xfId="0"/>
    <cellStyle name="Обычный 17 2 2 2 2 2 5" xfId="0"/>
    <cellStyle name="Обычный 17 2 2 2 2 3" xfId="0"/>
    <cellStyle name="Обычный 17 2 2 2 2 3 2" xfId="0"/>
    <cellStyle name="Обычный 17 2 2 2 2 3 2 2" xfId="0"/>
    <cellStyle name="Обычный 17 2 2 2 2 3 2 2 2" xfId="0"/>
    <cellStyle name="Обычный 17 2 2 2 2 3 2 3" xfId="0"/>
    <cellStyle name="Обычный 17 2 2 2 2 3 3" xfId="0"/>
    <cellStyle name="Обычный 17 2 2 2 2 3 3 2" xfId="0"/>
    <cellStyle name="Обычный 17 2 2 2 2 3 4" xfId="0"/>
    <cellStyle name="Обычный 17 2 2 2 2 4" xfId="0"/>
    <cellStyle name="Обычный 17 2 2 2 2 4 2" xfId="0"/>
    <cellStyle name="Обычный 17 2 2 2 2 4 2 2" xfId="0"/>
    <cellStyle name="Обычный 17 2 2 2 2 4 3" xfId="0"/>
    <cellStyle name="Обычный 17 2 2 2 2 5" xfId="0"/>
    <cellStyle name="Обычный 17 2 2 2 2 5 2" xfId="0"/>
    <cellStyle name="Обычный 17 2 2 2 2 6" xfId="0"/>
    <cellStyle name="Обычный 17 2 2 2 3" xfId="0"/>
    <cellStyle name="Обычный 17 2 2 2 3 2" xfId="0"/>
    <cellStyle name="Обычный 17 2 2 2 3 2 2" xfId="0"/>
    <cellStyle name="Обычный 17 2 2 2 3 2 2 2" xfId="0"/>
    <cellStyle name="Обычный 17 2 2 2 3 2 2 2 2" xfId="0"/>
    <cellStyle name="Обычный 17 2 2 2 3 2 2 3" xfId="0"/>
    <cellStyle name="Обычный 17 2 2 2 3 2 3" xfId="0"/>
    <cellStyle name="Обычный 17 2 2 2 3 2 3 2" xfId="0"/>
    <cellStyle name="Обычный 17 2 2 2 3 2 4" xfId="0"/>
    <cellStyle name="Обычный 17 2 2 2 3 3" xfId="0"/>
    <cellStyle name="Обычный 17 2 2 2 3 3 2" xfId="0"/>
    <cellStyle name="Обычный 17 2 2 2 3 3 2 2" xfId="0"/>
    <cellStyle name="Обычный 17 2 2 2 3 3 3" xfId="0"/>
    <cellStyle name="Обычный 17 2 2 2 3 4" xfId="0"/>
    <cellStyle name="Обычный 17 2 2 2 3 4 2" xfId="0"/>
    <cellStyle name="Обычный 17 2 2 2 3 5" xfId="0"/>
    <cellStyle name="Обычный 17 2 2 2 4" xfId="0"/>
    <cellStyle name="Обычный 17 2 2 2 4 2" xfId="0"/>
    <cellStyle name="Обычный 17 2 2 2 4 2 2" xfId="0"/>
    <cellStyle name="Обычный 17 2 2 2 4 2 2 2" xfId="0"/>
    <cellStyle name="Обычный 17 2 2 2 4 2 3" xfId="0"/>
    <cellStyle name="Обычный 17 2 2 2 4 3" xfId="0"/>
    <cellStyle name="Обычный 17 2 2 2 4 3 2" xfId="0"/>
    <cellStyle name="Обычный 17 2 2 2 4 4" xfId="0"/>
    <cellStyle name="Обычный 17 2 2 2 5" xfId="0"/>
    <cellStyle name="Обычный 17 2 2 2 5 2" xfId="0"/>
    <cellStyle name="Обычный 17 2 2 2 5 2 2" xfId="0"/>
    <cellStyle name="Обычный 17 2 2 2 5 3" xfId="0"/>
    <cellStyle name="Обычный 17 2 2 2 6" xfId="0"/>
    <cellStyle name="Обычный 17 2 2 2 6 2" xfId="0"/>
    <cellStyle name="Обычный 17 2 2 2 7" xfId="0"/>
    <cellStyle name="Обычный 17 2 2 3" xfId="0"/>
    <cellStyle name="Обычный 17 2 2 3 2" xfId="0"/>
    <cellStyle name="Обычный 17 2 2 3 2 2" xfId="0"/>
    <cellStyle name="Обычный 17 2 2 3 2 2 2" xfId="0"/>
    <cellStyle name="Обычный 17 2 2 3 2 2 2 2" xfId="0"/>
    <cellStyle name="Обычный 17 2 2 3 2 2 2 2 2" xfId="0"/>
    <cellStyle name="Обычный 17 2 2 3 2 2 2 3" xfId="0"/>
    <cellStyle name="Обычный 17 2 2 3 2 2 3" xfId="0"/>
    <cellStyle name="Обычный 17 2 2 3 2 2 3 2" xfId="0"/>
    <cellStyle name="Обычный 17 2 2 3 2 2 4" xfId="0"/>
    <cellStyle name="Обычный 17 2 2 3 2 3" xfId="0"/>
    <cellStyle name="Обычный 17 2 2 3 2 3 2" xfId="0"/>
    <cellStyle name="Обычный 17 2 2 3 2 3 2 2" xfId="0"/>
    <cellStyle name="Обычный 17 2 2 3 2 3 3" xfId="0"/>
    <cellStyle name="Обычный 17 2 2 3 2 4" xfId="0"/>
    <cellStyle name="Обычный 17 2 2 3 2 4 2" xfId="0"/>
    <cellStyle name="Обычный 17 2 2 3 2 5" xfId="0"/>
    <cellStyle name="Обычный 17 2 2 3 3" xfId="0"/>
    <cellStyle name="Обычный 17 2 2 3 3 2" xfId="0"/>
    <cellStyle name="Обычный 17 2 2 3 3 2 2" xfId="0"/>
    <cellStyle name="Обычный 17 2 2 3 3 2 2 2" xfId="0"/>
    <cellStyle name="Обычный 17 2 2 3 3 2 3" xfId="0"/>
    <cellStyle name="Обычный 17 2 2 3 3 3" xfId="0"/>
    <cellStyle name="Обычный 17 2 2 3 3 3 2" xfId="0"/>
    <cellStyle name="Обычный 17 2 2 3 3 4" xfId="0"/>
    <cellStyle name="Обычный 17 2 2 3 4" xfId="0"/>
    <cellStyle name="Обычный 17 2 2 3 4 2" xfId="0"/>
    <cellStyle name="Обычный 17 2 2 3 4 2 2" xfId="0"/>
    <cellStyle name="Обычный 17 2 2 3 4 3" xfId="0"/>
    <cellStyle name="Обычный 17 2 2 3 5" xfId="0"/>
    <cellStyle name="Обычный 17 2 2 3 5 2" xfId="0"/>
    <cellStyle name="Обычный 17 2 2 3 6" xfId="0"/>
    <cellStyle name="Обычный 17 2 2 4" xfId="0"/>
    <cellStyle name="Обычный 17 2 2 4 2" xfId="0"/>
    <cellStyle name="Обычный 17 2 2 4 2 2" xfId="0"/>
    <cellStyle name="Обычный 17 2 2 4 2 2 2" xfId="0"/>
    <cellStyle name="Обычный 17 2 2 4 2 2 2 2" xfId="0"/>
    <cellStyle name="Обычный 17 2 2 4 2 2 3" xfId="0"/>
    <cellStyle name="Обычный 17 2 2 4 2 3" xfId="0"/>
    <cellStyle name="Обычный 17 2 2 4 2 3 2" xfId="0"/>
    <cellStyle name="Обычный 17 2 2 4 2 4" xfId="0"/>
    <cellStyle name="Обычный 17 2 2 4 3" xfId="0"/>
    <cellStyle name="Обычный 17 2 2 4 3 2" xfId="0"/>
    <cellStyle name="Обычный 17 2 2 4 3 2 2" xfId="0"/>
    <cellStyle name="Обычный 17 2 2 4 3 3" xfId="0"/>
    <cellStyle name="Обычный 17 2 2 4 4" xfId="0"/>
    <cellStyle name="Обычный 17 2 2 4 4 2" xfId="0"/>
    <cellStyle name="Обычный 17 2 2 4 5" xfId="0"/>
    <cellStyle name="Обычный 17 2 2 5" xfId="0"/>
    <cellStyle name="Обычный 17 2 2 5 2" xfId="0"/>
    <cellStyle name="Обычный 17 2 2 5 2 2" xfId="0"/>
    <cellStyle name="Обычный 17 2 2 5 2 2 2" xfId="0"/>
    <cellStyle name="Обычный 17 2 2 5 2 3" xfId="0"/>
    <cellStyle name="Обычный 17 2 2 5 3" xfId="0"/>
    <cellStyle name="Обычный 17 2 2 5 3 2" xfId="0"/>
    <cellStyle name="Обычный 17 2 2 5 4" xfId="0"/>
    <cellStyle name="Обычный 17 2 2 6" xfId="0"/>
    <cellStyle name="Обычный 17 2 2 6 2" xfId="0"/>
    <cellStyle name="Обычный 17 2 2 6 2 2" xfId="0"/>
    <cellStyle name="Обычный 17 2 2 6 3" xfId="0"/>
    <cellStyle name="Обычный 17 2 2 7" xfId="0"/>
    <cellStyle name="Обычный 17 2 2 7 2" xfId="0"/>
    <cellStyle name="Обычный 17 2 2 8" xfId="0"/>
    <cellStyle name="Обычный 17 2 3" xfId="0"/>
    <cellStyle name="Обычный 17 2 3 2" xfId="0"/>
    <cellStyle name="Обычный 17 2 3 2 2" xfId="0"/>
    <cellStyle name="Обычный 17 2 3 2 2 2" xfId="0"/>
    <cellStyle name="Обычный 17 2 3 2 2 2 2" xfId="0"/>
    <cellStyle name="Обычный 17 2 3 2 2 2 2 2" xfId="0"/>
    <cellStyle name="Обычный 17 2 3 2 2 2 2 2 2" xfId="0"/>
    <cellStyle name="Обычный 17 2 3 2 2 2 2 3" xfId="0"/>
    <cellStyle name="Обычный 17 2 3 2 2 2 3" xfId="0"/>
    <cellStyle name="Обычный 17 2 3 2 2 2 3 2" xfId="0"/>
    <cellStyle name="Обычный 17 2 3 2 2 2 4" xfId="0"/>
    <cellStyle name="Обычный 17 2 3 2 2 3" xfId="0"/>
    <cellStyle name="Обычный 17 2 3 2 2 3 2" xfId="0"/>
    <cellStyle name="Обычный 17 2 3 2 2 3 2 2" xfId="0"/>
    <cellStyle name="Обычный 17 2 3 2 2 3 3" xfId="0"/>
    <cellStyle name="Обычный 17 2 3 2 2 4" xfId="0"/>
    <cellStyle name="Обычный 17 2 3 2 2 4 2" xfId="0"/>
    <cellStyle name="Обычный 17 2 3 2 2 5" xfId="0"/>
    <cellStyle name="Обычный 17 2 3 2 3" xfId="0"/>
    <cellStyle name="Обычный 17 2 3 2 3 2" xfId="0"/>
    <cellStyle name="Обычный 17 2 3 2 3 2 2" xfId="0"/>
    <cellStyle name="Обычный 17 2 3 2 3 2 2 2" xfId="0"/>
    <cellStyle name="Обычный 17 2 3 2 3 2 3" xfId="0"/>
    <cellStyle name="Обычный 17 2 3 2 3 3" xfId="0"/>
    <cellStyle name="Обычный 17 2 3 2 3 3 2" xfId="0"/>
    <cellStyle name="Обычный 17 2 3 2 3 4" xfId="0"/>
    <cellStyle name="Обычный 17 2 3 2 4" xfId="0"/>
    <cellStyle name="Обычный 17 2 3 2 4 2" xfId="0"/>
    <cellStyle name="Обычный 17 2 3 2 4 2 2" xfId="0"/>
    <cellStyle name="Обычный 17 2 3 2 4 3" xfId="0"/>
    <cellStyle name="Обычный 17 2 3 2 5" xfId="0"/>
    <cellStyle name="Обычный 17 2 3 2 5 2" xfId="0"/>
    <cellStyle name="Обычный 17 2 3 2 6" xfId="0"/>
    <cellStyle name="Обычный 17 2 3 3" xfId="0"/>
    <cellStyle name="Обычный 17 2 3 3 2" xfId="0"/>
    <cellStyle name="Обычный 17 2 3 3 2 2" xfId="0"/>
    <cellStyle name="Обычный 17 2 3 3 2 2 2" xfId="0"/>
    <cellStyle name="Обычный 17 2 3 3 2 2 2 2" xfId="0"/>
    <cellStyle name="Обычный 17 2 3 3 2 2 3" xfId="0"/>
    <cellStyle name="Обычный 17 2 3 3 2 3" xfId="0"/>
    <cellStyle name="Обычный 17 2 3 3 2 3 2" xfId="0"/>
    <cellStyle name="Обычный 17 2 3 3 2 4" xfId="0"/>
    <cellStyle name="Обычный 17 2 3 3 3" xfId="0"/>
    <cellStyle name="Обычный 17 2 3 3 3 2" xfId="0"/>
    <cellStyle name="Обычный 17 2 3 3 3 2 2" xfId="0"/>
    <cellStyle name="Обычный 17 2 3 3 3 3" xfId="0"/>
    <cellStyle name="Обычный 17 2 3 3 4" xfId="0"/>
    <cellStyle name="Обычный 17 2 3 3 4 2" xfId="0"/>
    <cellStyle name="Обычный 17 2 3 3 5" xfId="0"/>
    <cellStyle name="Обычный 17 2 3 4" xfId="0"/>
    <cellStyle name="Обычный 17 2 3 4 2" xfId="0"/>
    <cellStyle name="Обычный 17 2 3 4 2 2" xfId="0"/>
    <cellStyle name="Обычный 17 2 3 4 2 2 2" xfId="0"/>
    <cellStyle name="Обычный 17 2 3 4 2 3" xfId="0"/>
    <cellStyle name="Обычный 17 2 3 4 3" xfId="0"/>
    <cellStyle name="Обычный 17 2 3 4 3 2" xfId="0"/>
    <cellStyle name="Обычный 17 2 3 4 4" xfId="0"/>
    <cellStyle name="Обычный 17 2 3 5" xfId="0"/>
    <cellStyle name="Обычный 17 2 3 5 2" xfId="0"/>
    <cellStyle name="Обычный 17 2 3 5 2 2" xfId="0"/>
    <cellStyle name="Обычный 17 2 3 5 3" xfId="0"/>
    <cellStyle name="Обычный 17 2 3 6" xfId="0"/>
    <cellStyle name="Обычный 17 2 3 6 2" xfId="0"/>
    <cellStyle name="Обычный 17 2 3 7" xfId="0"/>
    <cellStyle name="Обычный 17 2 4" xfId="0"/>
    <cellStyle name="Обычный 17 2 4 2" xfId="0"/>
    <cellStyle name="Обычный 17 2 4 2 2" xfId="0"/>
    <cellStyle name="Обычный 17 2 4 2 2 2" xfId="0"/>
    <cellStyle name="Обычный 17 2 4 2 2 2 2" xfId="0"/>
    <cellStyle name="Обычный 17 2 4 2 2 2 2 2" xfId="0"/>
    <cellStyle name="Обычный 17 2 4 2 2 2 3" xfId="0"/>
    <cellStyle name="Обычный 17 2 4 2 2 3" xfId="0"/>
    <cellStyle name="Обычный 17 2 4 2 2 3 2" xfId="0"/>
    <cellStyle name="Обычный 17 2 4 2 2 4" xfId="0"/>
    <cellStyle name="Обычный 17 2 4 2 3" xfId="0"/>
    <cellStyle name="Обычный 17 2 4 2 3 2" xfId="0"/>
    <cellStyle name="Обычный 17 2 4 2 3 2 2" xfId="0"/>
    <cellStyle name="Обычный 17 2 4 2 3 3" xfId="0"/>
    <cellStyle name="Обычный 17 2 4 2 4" xfId="0"/>
    <cellStyle name="Обычный 17 2 4 2 4 2" xfId="0"/>
    <cellStyle name="Обычный 17 2 4 2 5" xfId="0"/>
    <cellStyle name="Обычный 17 2 4 3" xfId="0"/>
    <cellStyle name="Обычный 17 2 4 3 2" xfId="0"/>
    <cellStyle name="Обычный 17 2 4 3 2 2" xfId="0"/>
    <cellStyle name="Обычный 17 2 4 3 2 2 2" xfId="0"/>
    <cellStyle name="Обычный 17 2 4 3 2 3" xfId="0"/>
    <cellStyle name="Обычный 17 2 4 3 3" xfId="0"/>
    <cellStyle name="Обычный 17 2 4 3 3 2" xfId="0"/>
    <cellStyle name="Обычный 17 2 4 3 4" xfId="0"/>
    <cellStyle name="Обычный 17 2 4 4" xfId="0"/>
    <cellStyle name="Обычный 17 2 4 4 2" xfId="0"/>
    <cellStyle name="Обычный 17 2 4 4 2 2" xfId="0"/>
    <cellStyle name="Обычный 17 2 4 4 3" xfId="0"/>
    <cellStyle name="Обычный 17 2 4 5" xfId="0"/>
    <cellStyle name="Обычный 17 2 4 5 2" xfId="0"/>
    <cellStyle name="Обычный 17 2 4 6" xfId="0"/>
    <cellStyle name="Обычный 17 2 5" xfId="0"/>
    <cellStyle name="Обычный 17 2 5 2" xfId="0"/>
    <cellStyle name="Обычный 17 2 5 2 2" xfId="0"/>
    <cellStyle name="Обычный 17 2 5 2 2 2" xfId="0"/>
    <cellStyle name="Обычный 17 2 5 2 2 2 2" xfId="0"/>
    <cellStyle name="Обычный 17 2 5 2 2 3" xfId="0"/>
    <cellStyle name="Обычный 17 2 5 2 3" xfId="0"/>
    <cellStyle name="Обычный 17 2 5 2 3 2" xfId="0"/>
    <cellStyle name="Обычный 17 2 5 2 4" xfId="0"/>
    <cellStyle name="Обычный 17 2 5 3" xfId="0"/>
    <cellStyle name="Обычный 17 2 5 3 2" xfId="0"/>
    <cellStyle name="Обычный 17 2 5 3 2 2" xfId="0"/>
    <cellStyle name="Обычный 17 2 5 3 3" xfId="0"/>
    <cellStyle name="Обычный 17 2 5 4" xfId="0"/>
    <cellStyle name="Обычный 17 2 5 4 2" xfId="0"/>
    <cellStyle name="Обычный 17 2 5 5" xfId="0"/>
    <cellStyle name="Обычный 17 2 6" xfId="0"/>
    <cellStyle name="Обычный 17 2 6 2" xfId="0"/>
    <cellStyle name="Обычный 17 2 6 2 2" xfId="0"/>
    <cellStyle name="Обычный 17 2 6 2 2 2" xfId="0"/>
    <cellStyle name="Обычный 17 2 6 2 3" xfId="0"/>
    <cellStyle name="Обычный 17 2 6 3" xfId="0"/>
    <cellStyle name="Обычный 17 2 6 3 2" xfId="0"/>
    <cellStyle name="Обычный 17 2 6 4" xfId="0"/>
    <cellStyle name="Обычный 17 2 7" xfId="0"/>
    <cellStyle name="Обычный 17 2 7 2" xfId="0"/>
    <cellStyle name="Обычный 17 2 7 2 2" xfId="0"/>
    <cellStyle name="Обычный 17 2 7 3" xfId="0"/>
    <cellStyle name="Обычный 17 2 8" xfId="0"/>
    <cellStyle name="Обычный 17 2 8 2" xfId="0"/>
    <cellStyle name="Обычный 17 2 9" xfId="0"/>
    <cellStyle name="Обычный 17 3" xfId="0"/>
    <cellStyle name="Обычный 17 3 2" xfId="0"/>
    <cellStyle name="Обычный 17 3 2 2" xfId="0"/>
    <cellStyle name="Обычный 17 3 2 2 2" xfId="0"/>
    <cellStyle name="Обычный 17 3 2 2 2 2" xfId="0"/>
    <cellStyle name="Обычный 17 3 2 2 2 2 2" xfId="0"/>
    <cellStyle name="Обычный 17 3 2 2 2 2 2 2" xfId="0"/>
    <cellStyle name="Обычный 17 3 2 2 2 2 2 2 2" xfId="0"/>
    <cellStyle name="Обычный 17 3 2 2 2 2 2 3" xfId="0"/>
    <cellStyle name="Обычный 17 3 2 2 2 2 3" xfId="0"/>
    <cellStyle name="Обычный 17 3 2 2 2 2 3 2" xfId="0"/>
    <cellStyle name="Обычный 17 3 2 2 2 2 4" xfId="0"/>
    <cellStyle name="Обычный 17 3 2 2 2 3" xfId="0"/>
    <cellStyle name="Обычный 17 3 2 2 2 3 2" xfId="0"/>
    <cellStyle name="Обычный 17 3 2 2 2 3 2 2" xfId="0"/>
    <cellStyle name="Обычный 17 3 2 2 2 3 3" xfId="0"/>
    <cellStyle name="Обычный 17 3 2 2 2 4" xfId="0"/>
    <cellStyle name="Обычный 17 3 2 2 2 4 2" xfId="0"/>
    <cellStyle name="Обычный 17 3 2 2 2 5" xfId="0"/>
    <cellStyle name="Обычный 17 3 2 2 3" xfId="0"/>
    <cellStyle name="Обычный 17 3 2 2 3 2" xfId="0"/>
    <cellStyle name="Обычный 17 3 2 2 3 2 2" xfId="0"/>
    <cellStyle name="Обычный 17 3 2 2 3 2 2 2" xfId="0"/>
    <cellStyle name="Обычный 17 3 2 2 3 2 3" xfId="0"/>
    <cellStyle name="Обычный 17 3 2 2 3 3" xfId="0"/>
    <cellStyle name="Обычный 17 3 2 2 3 3 2" xfId="0"/>
    <cellStyle name="Обычный 17 3 2 2 3 4" xfId="0"/>
    <cellStyle name="Обычный 17 3 2 2 4" xfId="0"/>
    <cellStyle name="Обычный 17 3 2 2 4 2" xfId="0"/>
    <cellStyle name="Обычный 17 3 2 2 4 2 2" xfId="0"/>
    <cellStyle name="Обычный 17 3 2 2 4 3" xfId="0"/>
    <cellStyle name="Обычный 17 3 2 2 5" xfId="0"/>
    <cellStyle name="Обычный 17 3 2 2 5 2" xfId="0"/>
    <cellStyle name="Обычный 17 3 2 2 6" xfId="0"/>
    <cellStyle name="Обычный 17 3 2 3" xfId="0"/>
    <cellStyle name="Обычный 17 3 2 3 2" xfId="0"/>
    <cellStyle name="Обычный 17 3 2 3 2 2" xfId="0"/>
    <cellStyle name="Обычный 17 3 2 3 2 2 2" xfId="0"/>
    <cellStyle name="Обычный 17 3 2 3 2 2 2 2" xfId="0"/>
    <cellStyle name="Обычный 17 3 2 3 2 2 3" xfId="0"/>
    <cellStyle name="Обычный 17 3 2 3 2 3" xfId="0"/>
    <cellStyle name="Обычный 17 3 2 3 2 3 2" xfId="0"/>
    <cellStyle name="Обычный 17 3 2 3 2 4" xfId="0"/>
    <cellStyle name="Обычный 17 3 2 3 3" xfId="0"/>
    <cellStyle name="Обычный 17 3 2 3 3 2" xfId="0"/>
    <cellStyle name="Обычный 17 3 2 3 3 2 2" xfId="0"/>
    <cellStyle name="Обычный 17 3 2 3 3 3" xfId="0"/>
    <cellStyle name="Обычный 17 3 2 3 4" xfId="0"/>
    <cellStyle name="Обычный 17 3 2 3 4 2" xfId="0"/>
    <cellStyle name="Обычный 17 3 2 3 5" xfId="0"/>
    <cellStyle name="Обычный 17 3 2 4" xfId="0"/>
    <cellStyle name="Обычный 17 3 2 4 2" xfId="0"/>
    <cellStyle name="Обычный 17 3 2 4 2 2" xfId="0"/>
    <cellStyle name="Обычный 17 3 2 4 2 2 2" xfId="0"/>
    <cellStyle name="Обычный 17 3 2 4 2 3" xfId="0"/>
    <cellStyle name="Обычный 17 3 2 4 3" xfId="0"/>
    <cellStyle name="Обычный 17 3 2 4 3 2" xfId="0"/>
    <cellStyle name="Обычный 17 3 2 4 4" xfId="0"/>
    <cellStyle name="Обычный 17 3 2 5" xfId="0"/>
    <cellStyle name="Обычный 17 3 2 5 2" xfId="0"/>
    <cellStyle name="Обычный 17 3 2 5 2 2" xfId="0"/>
    <cellStyle name="Обычный 17 3 2 5 3" xfId="0"/>
    <cellStyle name="Обычный 17 3 2 6" xfId="0"/>
    <cellStyle name="Обычный 17 3 2 6 2" xfId="0"/>
    <cellStyle name="Обычный 17 3 2 7" xfId="0"/>
    <cellStyle name="Обычный 17 3 3" xfId="0"/>
    <cellStyle name="Обычный 17 3 3 2" xfId="0"/>
    <cellStyle name="Обычный 17 3 3 2 2" xfId="0"/>
    <cellStyle name="Обычный 17 3 3 2 2 2" xfId="0"/>
    <cellStyle name="Обычный 17 3 3 2 2 2 2" xfId="0"/>
    <cellStyle name="Обычный 17 3 3 2 2 2 2 2" xfId="0"/>
    <cellStyle name="Обычный 17 3 3 2 2 2 3" xfId="0"/>
    <cellStyle name="Обычный 17 3 3 2 2 3" xfId="0"/>
    <cellStyle name="Обычный 17 3 3 2 2 3 2" xfId="0"/>
    <cellStyle name="Обычный 17 3 3 2 2 4" xfId="0"/>
    <cellStyle name="Обычный 17 3 3 2 3" xfId="0"/>
    <cellStyle name="Обычный 17 3 3 2 3 2" xfId="0"/>
    <cellStyle name="Обычный 17 3 3 2 3 2 2" xfId="0"/>
    <cellStyle name="Обычный 17 3 3 2 3 3" xfId="0"/>
    <cellStyle name="Обычный 17 3 3 2 4" xfId="0"/>
    <cellStyle name="Обычный 17 3 3 2 4 2" xfId="0"/>
    <cellStyle name="Обычный 17 3 3 2 5" xfId="0"/>
    <cellStyle name="Обычный 17 3 3 3" xfId="0"/>
    <cellStyle name="Обычный 17 3 3 3 2" xfId="0"/>
    <cellStyle name="Обычный 17 3 3 3 2 2" xfId="0"/>
    <cellStyle name="Обычный 17 3 3 3 2 2 2" xfId="0"/>
    <cellStyle name="Обычный 17 3 3 3 2 3" xfId="0"/>
    <cellStyle name="Обычный 17 3 3 3 3" xfId="0"/>
    <cellStyle name="Обычный 17 3 3 3 3 2" xfId="0"/>
    <cellStyle name="Обычный 17 3 3 3 4" xfId="0"/>
    <cellStyle name="Обычный 17 3 3 4" xfId="0"/>
    <cellStyle name="Обычный 17 3 3 4 2" xfId="0"/>
    <cellStyle name="Обычный 17 3 3 4 2 2" xfId="0"/>
    <cellStyle name="Обычный 17 3 3 4 3" xfId="0"/>
    <cellStyle name="Обычный 17 3 3 5" xfId="0"/>
    <cellStyle name="Обычный 17 3 3 5 2" xfId="0"/>
    <cellStyle name="Обычный 17 3 3 6" xfId="0"/>
    <cellStyle name="Обычный 17 3 4" xfId="0"/>
    <cellStyle name="Обычный 17 3 4 2" xfId="0"/>
    <cellStyle name="Обычный 17 3 4 2 2" xfId="0"/>
    <cellStyle name="Обычный 17 3 4 2 2 2" xfId="0"/>
    <cellStyle name="Обычный 17 3 4 2 2 2 2" xfId="0"/>
    <cellStyle name="Обычный 17 3 4 2 2 3" xfId="0"/>
    <cellStyle name="Обычный 17 3 4 2 3" xfId="0"/>
    <cellStyle name="Обычный 17 3 4 2 3 2" xfId="0"/>
    <cellStyle name="Обычный 17 3 4 2 4" xfId="0"/>
    <cellStyle name="Обычный 17 3 4 3" xfId="0"/>
    <cellStyle name="Обычный 17 3 4 3 2" xfId="0"/>
    <cellStyle name="Обычный 17 3 4 3 2 2" xfId="0"/>
    <cellStyle name="Обычный 17 3 4 3 3" xfId="0"/>
    <cellStyle name="Обычный 17 3 4 4" xfId="0"/>
    <cellStyle name="Обычный 17 3 4 4 2" xfId="0"/>
    <cellStyle name="Обычный 17 3 4 5" xfId="0"/>
    <cellStyle name="Обычный 17 3 5" xfId="0"/>
    <cellStyle name="Обычный 17 3 5 2" xfId="0"/>
    <cellStyle name="Обычный 17 3 5 2 2" xfId="0"/>
    <cellStyle name="Обычный 17 3 5 2 2 2" xfId="0"/>
    <cellStyle name="Обычный 17 3 5 2 3" xfId="0"/>
    <cellStyle name="Обычный 17 3 5 3" xfId="0"/>
    <cellStyle name="Обычный 17 3 5 3 2" xfId="0"/>
    <cellStyle name="Обычный 17 3 5 4" xfId="0"/>
    <cellStyle name="Обычный 17 3 6" xfId="0"/>
    <cellStyle name="Обычный 17 3 6 2" xfId="0"/>
    <cellStyle name="Обычный 17 3 6 2 2" xfId="0"/>
    <cellStyle name="Обычный 17 3 6 3" xfId="0"/>
    <cellStyle name="Обычный 17 3 7" xfId="0"/>
    <cellStyle name="Обычный 17 3 7 2" xfId="0"/>
    <cellStyle name="Обычный 17 3 8" xfId="0"/>
    <cellStyle name="Обычный 17 4" xfId="0"/>
    <cellStyle name="Обычный 17 4 2" xfId="0"/>
    <cellStyle name="Обычный 17 4 2 2" xfId="0"/>
    <cellStyle name="Обычный 17 4 2 2 2" xfId="0"/>
    <cellStyle name="Обычный 17 4 2 2 2 2" xfId="0"/>
    <cellStyle name="Обычный 17 4 2 2 2 2 2" xfId="0"/>
    <cellStyle name="Обычный 17 4 2 2 2 2 2 2" xfId="0"/>
    <cellStyle name="Обычный 17 4 2 2 2 2 3" xfId="0"/>
    <cellStyle name="Обычный 17 4 2 2 2 3" xfId="0"/>
    <cellStyle name="Обычный 17 4 2 2 2 3 2" xfId="0"/>
    <cellStyle name="Обычный 17 4 2 2 2 4" xfId="0"/>
    <cellStyle name="Обычный 17 4 2 2 3" xfId="0"/>
    <cellStyle name="Обычный 17 4 2 2 3 2" xfId="0"/>
    <cellStyle name="Обычный 17 4 2 2 3 2 2" xfId="0"/>
    <cellStyle name="Обычный 17 4 2 2 3 3" xfId="0"/>
    <cellStyle name="Обычный 17 4 2 2 4" xfId="0"/>
    <cellStyle name="Обычный 17 4 2 2 4 2" xfId="0"/>
    <cellStyle name="Обычный 17 4 2 2 5" xfId="0"/>
    <cellStyle name="Обычный 17 4 2 3" xfId="0"/>
    <cellStyle name="Обычный 17 4 2 3 2" xfId="0"/>
    <cellStyle name="Обычный 17 4 2 3 2 2" xfId="0"/>
    <cellStyle name="Обычный 17 4 2 3 2 2 2" xfId="0"/>
    <cellStyle name="Обычный 17 4 2 3 2 3" xfId="0"/>
    <cellStyle name="Обычный 17 4 2 3 3" xfId="0"/>
    <cellStyle name="Обычный 17 4 2 3 3 2" xfId="0"/>
    <cellStyle name="Обычный 17 4 2 3 4" xfId="0"/>
    <cellStyle name="Обычный 17 4 2 4" xfId="0"/>
    <cellStyle name="Обычный 17 4 2 4 2" xfId="0"/>
    <cellStyle name="Обычный 17 4 2 4 2 2" xfId="0"/>
    <cellStyle name="Обычный 17 4 2 4 3" xfId="0"/>
    <cellStyle name="Обычный 17 4 2 5" xfId="0"/>
    <cellStyle name="Обычный 17 4 2 5 2" xfId="0"/>
    <cellStyle name="Обычный 17 4 2 6" xfId="0"/>
    <cellStyle name="Обычный 17 4 3" xfId="0"/>
    <cellStyle name="Обычный 17 4 3 2" xfId="0"/>
    <cellStyle name="Обычный 17 4 3 2 2" xfId="0"/>
    <cellStyle name="Обычный 17 4 3 2 2 2" xfId="0"/>
    <cellStyle name="Обычный 17 4 3 2 2 2 2" xfId="0"/>
    <cellStyle name="Обычный 17 4 3 2 2 3" xfId="0"/>
    <cellStyle name="Обычный 17 4 3 2 3" xfId="0"/>
    <cellStyle name="Обычный 17 4 3 2 3 2" xfId="0"/>
    <cellStyle name="Обычный 17 4 3 2 4" xfId="0"/>
    <cellStyle name="Обычный 17 4 3 3" xfId="0"/>
    <cellStyle name="Обычный 17 4 3 3 2" xfId="0"/>
    <cellStyle name="Обычный 17 4 3 3 2 2" xfId="0"/>
    <cellStyle name="Обычный 17 4 3 3 3" xfId="0"/>
    <cellStyle name="Обычный 17 4 3 4" xfId="0"/>
    <cellStyle name="Обычный 17 4 3 4 2" xfId="0"/>
    <cellStyle name="Обычный 17 4 3 5" xfId="0"/>
    <cellStyle name="Обычный 17 4 4" xfId="0"/>
    <cellStyle name="Обычный 17 4 4 2" xfId="0"/>
    <cellStyle name="Обычный 17 4 4 2 2" xfId="0"/>
    <cellStyle name="Обычный 17 4 4 2 2 2" xfId="0"/>
    <cellStyle name="Обычный 17 4 4 2 3" xfId="0"/>
    <cellStyle name="Обычный 17 4 4 3" xfId="0"/>
    <cellStyle name="Обычный 17 4 4 3 2" xfId="0"/>
    <cellStyle name="Обычный 17 4 4 4" xfId="0"/>
    <cellStyle name="Обычный 17 4 5" xfId="0"/>
    <cellStyle name="Обычный 17 4 5 2" xfId="0"/>
    <cellStyle name="Обычный 17 4 5 2 2" xfId="0"/>
    <cellStyle name="Обычный 17 4 5 3" xfId="0"/>
    <cellStyle name="Обычный 17 4 6" xfId="0"/>
    <cellStyle name="Обычный 17 4 6 2" xfId="0"/>
    <cellStyle name="Обычный 17 4 7" xfId="0"/>
    <cellStyle name="Обычный 17 5" xfId="0"/>
    <cellStyle name="Обычный 17 5 2" xfId="0"/>
    <cellStyle name="Обычный 17 5 2 2" xfId="0"/>
    <cellStyle name="Обычный 17 5 2 2 2" xfId="0"/>
    <cellStyle name="Обычный 17 5 2 2 2 2" xfId="0"/>
    <cellStyle name="Обычный 17 5 2 2 2 2 2" xfId="0"/>
    <cellStyle name="Обычный 17 5 2 2 2 3" xfId="0"/>
    <cellStyle name="Обычный 17 5 2 2 3" xfId="0"/>
    <cellStyle name="Обычный 17 5 2 2 3 2" xfId="0"/>
    <cellStyle name="Обычный 17 5 2 2 4" xfId="0"/>
    <cellStyle name="Обычный 17 5 2 3" xfId="0"/>
    <cellStyle name="Обычный 17 5 2 3 2" xfId="0"/>
    <cellStyle name="Обычный 17 5 2 3 2 2" xfId="0"/>
    <cellStyle name="Обычный 17 5 2 3 3" xfId="0"/>
    <cellStyle name="Обычный 17 5 2 4" xfId="0"/>
    <cellStyle name="Обычный 17 5 2 4 2" xfId="0"/>
    <cellStyle name="Обычный 17 5 2 5" xfId="0"/>
    <cellStyle name="Обычный 17 5 3" xfId="0"/>
    <cellStyle name="Обычный 17 5 3 2" xfId="0"/>
    <cellStyle name="Обычный 17 5 3 2 2" xfId="0"/>
    <cellStyle name="Обычный 17 5 3 2 2 2" xfId="0"/>
    <cellStyle name="Обычный 17 5 3 2 3" xfId="0"/>
    <cellStyle name="Обычный 17 5 3 3" xfId="0"/>
    <cellStyle name="Обычный 17 5 3 3 2" xfId="0"/>
    <cellStyle name="Обычный 17 5 3 4" xfId="0"/>
    <cellStyle name="Обычный 17 5 4" xfId="0"/>
    <cellStyle name="Обычный 17 5 4 2" xfId="0"/>
    <cellStyle name="Обычный 17 5 4 2 2" xfId="0"/>
    <cellStyle name="Обычный 17 5 4 3" xfId="0"/>
    <cellStyle name="Обычный 17 5 5" xfId="0"/>
    <cellStyle name="Обычный 17 5 5 2" xfId="0"/>
    <cellStyle name="Обычный 17 5 6" xfId="0"/>
    <cellStyle name="Обычный 17 6" xfId="0"/>
    <cellStyle name="Обычный 17 6 2" xfId="0"/>
    <cellStyle name="Обычный 17 6 2 2" xfId="0"/>
    <cellStyle name="Обычный 17 6 2 2 2" xfId="0"/>
    <cellStyle name="Обычный 17 6 2 2 2 2" xfId="0"/>
    <cellStyle name="Обычный 17 6 2 2 3" xfId="0"/>
    <cellStyle name="Обычный 17 6 2 3" xfId="0"/>
    <cellStyle name="Обычный 17 6 2 3 2" xfId="0"/>
    <cellStyle name="Обычный 17 6 2 4" xfId="0"/>
    <cellStyle name="Обычный 17 6 3" xfId="0"/>
    <cellStyle name="Обычный 17 6 3 2" xfId="0"/>
    <cellStyle name="Обычный 17 6 3 2 2" xfId="0"/>
    <cellStyle name="Обычный 17 6 3 3" xfId="0"/>
    <cellStyle name="Обычный 17 6 4" xfId="0"/>
    <cellStyle name="Обычный 17 6 4 2" xfId="0"/>
    <cellStyle name="Обычный 17 6 5" xfId="0"/>
    <cellStyle name="Обычный 17 7" xfId="0"/>
    <cellStyle name="Обычный 17 7 2" xfId="0"/>
    <cellStyle name="Обычный 17 7 2 2" xfId="0"/>
    <cellStyle name="Обычный 17 7 2 2 2" xfId="0"/>
    <cellStyle name="Обычный 17 7 2 3" xfId="0"/>
    <cellStyle name="Обычный 17 7 3" xfId="0"/>
    <cellStyle name="Обычный 17 7 3 2" xfId="0"/>
    <cellStyle name="Обычный 17 7 4" xfId="0"/>
    <cellStyle name="Обычный 17 8" xfId="0"/>
    <cellStyle name="Обычный 17 8 2" xfId="0"/>
    <cellStyle name="Обычный 17 8 2 2" xfId="0"/>
    <cellStyle name="Обычный 17 8 3" xfId="0"/>
    <cellStyle name="Обычный 17 9" xfId="0"/>
    <cellStyle name="Обычный 17 9 2" xfId="0"/>
    <cellStyle name="Обычный 18" xfId="0"/>
    <cellStyle name="Обычный 18 10" xfId="0"/>
    <cellStyle name="Обычный 18 11" xfId="0"/>
    <cellStyle name="Обычный 18 2" xfId="0"/>
    <cellStyle name="Обычный 18 2 2" xfId="0"/>
    <cellStyle name="Обычный 18 2 2 2" xfId="0"/>
    <cellStyle name="Обычный 18 2 2 2 2" xfId="0"/>
    <cellStyle name="Обычный 18 2 2 2 2 2" xfId="0"/>
    <cellStyle name="Обычный 18 2 2 2 2 2 2" xfId="0"/>
    <cellStyle name="Обычный 18 2 2 2 2 2 2 2" xfId="0"/>
    <cellStyle name="Обычный 18 2 2 2 2 2 2 2 2" xfId="0"/>
    <cellStyle name="Обычный 18 2 2 2 2 2 2 2 2 2" xfId="0"/>
    <cellStyle name="Обычный 18 2 2 2 2 2 2 2 3" xfId="0"/>
    <cellStyle name="Обычный 18 2 2 2 2 2 2 3" xfId="0"/>
    <cellStyle name="Обычный 18 2 2 2 2 2 2 3 2" xfId="0"/>
    <cellStyle name="Обычный 18 2 2 2 2 2 2 4" xfId="0"/>
    <cellStyle name="Обычный 18 2 2 2 2 2 3" xfId="0"/>
    <cellStyle name="Обычный 18 2 2 2 2 2 3 2" xfId="0"/>
    <cellStyle name="Обычный 18 2 2 2 2 2 3 2 2" xfId="0"/>
    <cellStyle name="Обычный 18 2 2 2 2 2 3 3" xfId="0"/>
    <cellStyle name="Обычный 18 2 2 2 2 2 4" xfId="0"/>
    <cellStyle name="Обычный 18 2 2 2 2 2 4 2" xfId="0"/>
    <cellStyle name="Обычный 18 2 2 2 2 2 5" xfId="0"/>
    <cellStyle name="Обычный 18 2 2 2 2 3" xfId="0"/>
    <cellStyle name="Обычный 18 2 2 2 2 3 2" xfId="0"/>
    <cellStyle name="Обычный 18 2 2 2 2 3 2 2" xfId="0"/>
    <cellStyle name="Обычный 18 2 2 2 2 3 2 2 2" xfId="0"/>
    <cellStyle name="Обычный 18 2 2 2 2 3 2 3" xfId="0"/>
    <cellStyle name="Обычный 18 2 2 2 2 3 3" xfId="0"/>
    <cellStyle name="Обычный 18 2 2 2 2 3 3 2" xfId="0"/>
    <cellStyle name="Обычный 18 2 2 2 2 3 4" xfId="0"/>
    <cellStyle name="Обычный 18 2 2 2 2 4" xfId="0"/>
    <cellStyle name="Обычный 18 2 2 2 2 4 2" xfId="0"/>
    <cellStyle name="Обычный 18 2 2 2 2 4 2 2" xfId="0"/>
    <cellStyle name="Обычный 18 2 2 2 2 4 3" xfId="0"/>
    <cellStyle name="Обычный 18 2 2 2 2 5" xfId="0"/>
    <cellStyle name="Обычный 18 2 2 2 2 5 2" xfId="0"/>
    <cellStyle name="Обычный 18 2 2 2 2 6" xfId="0"/>
    <cellStyle name="Обычный 18 2 2 2 3" xfId="0"/>
    <cellStyle name="Обычный 18 2 2 2 3 2" xfId="0"/>
    <cellStyle name="Обычный 18 2 2 2 3 2 2" xfId="0"/>
    <cellStyle name="Обычный 18 2 2 2 3 2 2 2" xfId="0"/>
    <cellStyle name="Обычный 18 2 2 2 3 2 2 2 2" xfId="0"/>
    <cellStyle name="Обычный 18 2 2 2 3 2 2 3" xfId="0"/>
    <cellStyle name="Обычный 18 2 2 2 3 2 3" xfId="0"/>
    <cellStyle name="Обычный 18 2 2 2 3 2 3 2" xfId="0"/>
    <cellStyle name="Обычный 18 2 2 2 3 2 4" xfId="0"/>
    <cellStyle name="Обычный 18 2 2 2 3 3" xfId="0"/>
    <cellStyle name="Обычный 18 2 2 2 3 3 2" xfId="0"/>
    <cellStyle name="Обычный 18 2 2 2 3 3 2 2" xfId="0"/>
    <cellStyle name="Обычный 18 2 2 2 3 3 3" xfId="0"/>
    <cellStyle name="Обычный 18 2 2 2 3 4" xfId="0"/>
    <cellStyle name="Обычный 18 2 2 2 3 4 2" xfId="0"/>
    <cellStyle name="Обычный 18 2 2 2 3 5" xfId="0"/>
    <cellStyle name="Обычный 18 2 2 2 4" xfId="0"/>
    <cellStyle name="Обычный 18 2 2 2 4 2" xfId="0"/>
    <cellStyle name="Обычный 18 2 2 2 4 2 2" xfId="0"/>
    <cellStyle name="Обычный 18 2 2 2 4 2 2 2" xfId="0"/>
    <cellStyle name="Обычный 18 2 2 2 4 2 3" xfId="0"/>
    <cellStyle name="Обычный 18 2 2 2 4 3" xfId="0"/>
    <cellStyle name="Обычный 18 2 2 2 4 3 2" xfId="0"/>
    <cellStyle name="Обычный 18 2 2 2 4 4" xfId="0"/>
    <cellStyle name="Обычный 18 2 2 2 5" xfId="0"/>
    <cellStyle name="Обычный 18 2 2 2 5 2" xfId="0"/>
    <cellStyle name="Обычный 18 2 2 2 5 2 2" xfId="0"/>
    <cellStyle name="Обычный 18 2 2 2 5 3" xfId="0"/>
    <cellStyle name="Обычный 18 2 2 2 6" xfId="0"/>
    <cellStyle name="Обычный 18 2 2 2 6 2" xfId="0"/>
    <cellStyle name="Обычный 18 2 2 2 7" xfId="0"/>
    <cellStyle name="Обычный 18 2 2 3" xfId="0"/>
    <cellStyle name="Обычный 18 2 2 3 2" xfId="0"/>
    <cellStyle name="Обычный 18 2 2 3 2 2" xfId="0"/>
    <cellStyle name="Обычный 18 2 2 3 2 2 2" xfId="0"/>
    <cellStyle name="Обычный 18 2 2 3 2 2 2 2" xfId="0"/>
    <cellStyle name="Обычный 18 2 2 3 2 2 2 2 2" xfId="0"/>
    <cellStyle name="Обычный 18 2 2 3 2 2 2 3" xfId="0"/>
    <cellStyle name="Обычный 18 2 2 3 2 2 3" xfId="0"/>
    <cellStyle name="Обычный 18 2 2 3 2 2 3 2" xfId="0"/>
    <cellStyle name="Обычный 18 2 2 3 2 2 4" xfId="0"/>
    <cellStyle name="Обычный 18 2 2 3 2 3" xfId="0"/>
    <cellStyle name="Обычный 18 2 2 3 2 3 2" xfId="0"/>
    <cellStyle name="Обычный 18 2 2 3 2 3 2 2" xfId="0"/>
    <cellStyle name="Обычный 18 2 2 3 2 3 3" xfId="0"/>
    <cellStyle name="Обычный 18 2 2 3 2 4" xfId="0"/>
    <cellStyle name="Обычный 18 2 2 3 2 4 2" xfId="0"/>
    <cellStyle name="Обычный 18 2 2 3 2 5" xfId="0"/>
    <cellStyle name="Обычный 18 2 2 3 3" xfId="0"/>
    <cellStyle name="Обычный 18 2 2 3 3 2" xfId="0"/>
    <cellStyle name="Обычный 18 2 2 3 3 2 2" xfId="0"/>
    <cellStyle name="Обычный 18 2 2 3 3 2 2 2" xfId="0"/>
    <cellStyle name="Обычный 18 2 2 3 3 2 3" xfId="0"/>
    <cellStyle name="Обычный 18 2 2 3 3 3" xfId="0"/>
    <cellStyle name="Обычный 18 2 2 3 3 3 2" xfId="0"/>
    <cellStyle name="Обычный 18 2 2 3 3 4" xfId="0"/>
    <cellStyle name="Обычный 18 2 2 3 4" xfId="0"/>
    <cellStyle name="Обычный 18 2 2 3 4 2" xfId="0"/>
    <cellStyle name="Обычный 18 2 2 3 4 2 2" xfId="0"/>
    <cellStyle name="Обычный 18 2 2 3 4 3" xfId="0"/>
    <cellStyle name="Обычный 18 2 2 3 5" xfId="0"/>
    <cellStyle name="Обычный 18 2 2 3 5 2" xfId="0"/>
    <cellStyle name="Обычный 18 2 2 3 6" xfId="0"/>
    <cellStyle name="Обычный 18 2 2 4" xfId="0"/>
    <cellStyle name="Обычный 18 2 2 4 2" xfId="0"/>
    <cellStyle name="Обычный 18 2 2 4 2 2" xfId="0"/>
    <cellStyle name="Обычный 18 2 2 4 2 2 2" xfId="0"/>
    <cellStyle name="Обычный 18 2 2 4 2 2 2 2" xfId="0"/>
    <cellStyle name="Обычный 18 2 2 4 2 2 3" xfId="0"/>
    <cellStyle name="Обычный 18 2 2 4 2 3" xfId="0"/>
    <cellStyle name="Обычный 18 2 2 4 2 3 2" xfId="0"/>
    <cellStyle name="Обычный 18 2 2 4 2 4" xfId="0"/>
    <cellStyle name="Обычный 18 2 2 4 3" xfId="0"/>
    <cellStyle name="Обычный 18 2 2 4 3 2" xfId="0"/>
    <cellStyle name="Обычный 18 2 2 4 3 2 2" xfId="0"/>
    <cellStyle name="Обычный 18 2 2 4 3 3" xfId="0"/>
    <cellStyle name="Обычный 18 2 2 4 4" xfId="0"/>
    <cellStyle name="Обычный 18 2 2 4 4 2" xfId="0"/>
    <cellStyle name="Обычный 18 2 2 4 5" xfId="0"/>
    <cellStyle name="Обычный 18 2 2 5" xfId="0"/>
    <cellStyle name="Обычный 18 2 2 5 2" xfId="0"/>
    <cellStyle name="Обычный 18 2 2 5 2 2" xfId="0"/>
    <cellStyle name="Обычный 18 2 2 5 2 2 2" xfId="0"/>
    <cellStyle name="Обычный 18 2 2 5 2 3" xfId="0"/>
    <cellStyle name="Обычный 18 2 2 5 3" xfId="0"/>
    <cellStyle name="Обычный 18 2 2 5 3 2" xfId="0"/>
    <cellStyle name="Обычный 18 2 2 5 4" xfId="0"/>
    <cellStyle name="Обычный 18 2 2 6" xfId="0"/>
    <cellStyle name="Обычный 18 2 2 6 2" xfId="0"/>
    <cellStyle name="Обычный 18 2 2 6 2 2" xfId="0"/>
    <cellStyle name="Обычный 18 2 2 6 3" xfId="0"/>
    <cellStyle name="Обычный 18 2 2 7" xfId="0"/>
    <cellStyle name="Обычный 18 2 2 7 2" xfId="0"/>
    <cellStyle name="Обычный 18 2 2 8" xfId="0"/>
    <cellStyle name="Обычный 18 2 3" xfId="0"/>
    <cellStyle name="Обычный 18 2 3 2" xfId="0"/>
    <cellStyle name="Обычный 18 2 3 2 2" xfId="0"/>
    <cellStyle name="Обычный 18 2 3 2 2 2" xfId="0"/>
    <cellStyle name="Обычный 18 2 3 2 2 2 2" xfId="0"/>
    <cellStyle name="Обычный 18 2 3 2 2 2 2 2" xfId="0"/>
    <cellStyle name="Обычный 18 2 3 2 2 2 2 2 2" xfId="0"/>
    <cellStyle name="Обычный 18 2 3 2 2 2 2 3" xfId="0"/>
    <cellStyle name="Обычный 18 2 3 2 2 2 3" xfId="0"/>
    <cellStyle name="Обычный 18 2 3 2 2 2 3 2" xfId="0"/>
    <cellStyle name="Обычный 18 2 3 2 2 2 4" xfId="0"/>
    <cellStyle name="Обычный 18 2 3 2 2 3" xfId="0"/>
    <cellStyle name="Обычный 18 2 3 2 2 3 2" xfId="0"/>
    <cellStyle name="Обычный 18 2 3 2 2 3 2 2" xfId="0"/>
    <cellStyle name="Обычный 18 2 3 2 2 3 3" xfId="0"/>
    <cellStyle name="Обычный 18 2 3 2 2 4" xfId="0"/>
    <cellStyle name="Обычный 18 2 3 2 2 4 2" xfId="0"/>
    <cellStyle name="Обычный 18 2 3 2 2 5" xfId="0"/>
    <cellStyle name="Обычный 18 2 3 2 3" xfId="0"/>
    <cellStyle name="Обычный 18 2 3 2 3 2" xfId="0"/>
    <cellStyle name="Обычный 18 2 3 2 3 2 2" xfId="0"/>
    <cellStyle name="Обычный 18 2 3 2 3 2 2 2" xfId="0"/>
    <cellStyle name="Обычный 18 2 3 2 3 2 3" xfId="0"/>
    <cellStyle name="Обычный 18 2 3 2 3 3" xfId="0"/>
    <cellStyle name="Обычный 18 2 3 2 3 3 2" xfId="0"/>
    <cellStyle name="Обычный 18 2 3 2 3 4" xfId="0"/>
    <cellStyle name="Обычный 18 2 3 2 4" xfId="0"/>
    <cellStyle name="Обычный 18 2 3 2 4 2" xfId="0"/>
    <cellStyle name="Обычный 18 2 3 2 4 2 2" xfId="0"/>
    <cellStyle name="Обычный 18 2 3 2 4 3" xfId="0"/>
    <cellStyle name="Обычный 18 2 3 2 5" xfId="0"/>
    <cellStyle name="Обычный 18 2 3 2 5 2" xfId="0"/>
    <cellStyle name="Обычный 18 2 3 2 6" xfId="0"/>
    <cellStyle name="Обычный 18 2 3 3" xfId="0"/>
    <cellStyle name="Обычный 18 2 3 3 2" xfId="0"/>
    <cellStyle name="Обычный 18 2 3 3 2 2" xfId="0"/>
    <cellStyle name="Обычный 18 2 3 3 2 2 2" xfId="0"/>
    <cellStyle name="Обычный 18 2 3 3 2 2 2 2" xfId="0"/>
    <cellStyle name="Обычный 18 2 3 3 2 2 3" xfId="0"/>
    <cellStyle name="Обычный 18 2 3 3 2 3" xfId="0"/>
    <cellStyle name="Обычный 18 2 3 3 2 3 2" xfId="0"/>
    <cellStyle name="Обычный 18 2 3 3 2 4" xfId="0"/>
    <cellStyle name="Обычный 18 2 3 3 3" xfId="0"/>
    <cellStyle name="Обычный 18 2 3 3 3 2" xfId="0"/>
    <cellStyle name="Обычный 18 2 3 3 3 2 2" xfId="0"/>
    <cellStyle name="Обычный 18 2 3 3 3 3" xfId="0"/>
    <cellStyle name="Обычный 18 2 3 3 4" xfId="0"/>
    <cellStyle name="Обычный 18 2 3 3 4 2" xfId="0"/>
    <cellStyle name="Обычный 18 2 3 3 5" xfId="0"/>
    <cellStyle name="Обычный 18 2 3 4" xfId="0"/>
    <cellStyle name="Обычный 18 2 3 4 2" xfId="0"/>
    <cellStyle name="Обычный 18 2 3 4 2 2" xfId="0"/>
    <cellStyle name="Обычный 18 2 3 4 2 2 2" xfId="0"/>
    <cellStyle name="Обычный 18 2 3 4 2 3" xfId="0"/>
    <cellStyle name="Обычный 18 2 3 4 3" xfId="0"/>
    <cellStyle name="Обычный 18 2 3 4 3 2" xfId="0"/>
    <cellStyle name="Обычный 18 2 3 4 4" xfId="0"/>
    <cellStyle name="Обычный 18 2 3 5" xfId="0"/>
    <cellStyle name="Обычный 18 2 3 5 2" xfId="0"/>
    <cellStyle name="Обычный 18 2 3 5 2 2" xfId="0"/>
    <cellStyle name="Обычный 18 2 3 5 3" xfId="0"/>
    <cellStyle name="Обычный 18 2 3 6" xfId="0"/>
    <cellStyle name="Обычный 18 2 3 6 2" xfId="0"/>
    <cellStyle name="Обычный 18 2 3 7" xfId="0"/>
    <cellStyle name="Обычный 18 2 4" xfId="0"/>
    <cellStyle name="Обычный 18 2 4 2" xfId="0"/>
    <cellStyle name="Обычный 18 2 4 2 2" xfId="0"/>
    <cellStyle name="Обычный 18 2 4 2 2 2" xfId="0"/>
    <cellStyle name="Обычный 18 2 4 2 2 2 2" xfId="0"/>
    <cellStyle name="Обычный 18 2 4 2 2 2 2 2" xfId="0"/>
    <cellStyle name="Обычный 18 2 4 2 2 2 3" xfId="0"/>
    <cellStyle name="Обычный 18 2 4 2 2 3" xfId="0"/>
    <cellStyle name="Обычный 18 2 4 2 2 3 2" xfId="0"/>
    <cellStyle name="Обычный 18 2 4 2 2 4" xfId="0"/>
    <cellStyle name="Обычный 18 2 4 2 3" xfId="0"/>
    <cellStyle name="Обычный 18 2 4 2 3 2" xfId="0"/>
    <cellStyle name="Обычный 18 2 4 2 3 2 2" xfId="0"/>
    <cellStyle name="Обычный 18 2 4 2 3 3" xfId="0"/>
    <cellStyle name="Обычный 18 2 4 2 4" xfId="0"/>
    <cellStyle name="Обычный 18 2 4 2 4 2" xfId="0"/>
    <cellStyle name="Обычный 18 2 4 2 5" xfId="0"/>
    <cellStyle name="Обычный 18 2 4 3" xfId="0"/>
    <cellStyle name="Обычный 18 2 4 3 2" xfId="0"/>
    <cellStyle name="Обычный 18 2 4 3 2 2" xfId="0"/>
    <cellStyle name="Обычный 18 2 4 3 2 2 2" xfId="0"/>
    <cellStyle name="Обычный 18 2 4 3 2 3" xfId="0"/>
    <cellStyle name="Обычный 18 2 4 3 3" xfId="0"/>
    <cellStyle name="Обычный 18 2 4 3 3 2" xfId="0"/>
    <cellStyle name="Обычный 18 2 4 3 4" xfId="0"/>
    <cellStyle name="Обычный 18 2 4 4" xfId="0"/>
    <cellStyle name="Обычный 18 2 4 4 2" xfId="0"/>
    <cellStyle name="Обычный 18 2 4 4 2 2" xfId="0"/>
    <cellStyle name="Обычный 18 2 4 4 3" xfId="0"/>
    <cellStyle name="Обычный 18 2 4 5" xfId="0"/>
    <cellStyle name="Обычный 18 2 4 5 2" xfId="0"/>
    <cellStyle name="Обычный 18 2 4 6" xfId="0"/>
    <cellStyle name="Обычный 18 2 5" xfId="0"/>
    <cellStyle name="Обычный 18 2 5 2" xfId="0"/>
    <cellStyle name="Обычный 18 2 5 2 2" xfId="0"/>
    <cellStyle name="Обычный 18 2 5 2 2 2" xfId="0"/>
    <cellStyle name="Обычный 18 2 5 2 2 2 2" xfId="0"/>
    <cellStyle name="Обычный 18 2 5 2 2 3" xfId="0"/>
    <cellStyle name="Обычный 18 2 5 2 3" xfId="0"/>
    <cellStyle name="Обычный 18 2 5 2 3 2" xfId="0"/>
    <cellStyle name="Обычный 18 2 5 2 4" xfId="0"/>
    <cellStyle name="Обычный 18 2 5 3" xfId="0"/>
    <cellStyle name="Обычный 18 2 5 3 2" xfId="0"/>
    <cellStyle name="Обычный 18 2 5 3 2 2" xfId="0"/>
    <cellStyle name="Обычный 18 2 5 3 3" xfId="0"/>
    <cellStyle name="Обычный 18 2 5 4" xfId="0"/>
    <cellStyle name="Обычный 18 2 5 4 2" xfId="0"/>
    <cellStyle name="Обычный 18 2 5 5" xfId="0"/>
    <cellStyle name="Обычный 18 2 6" xfId="0"/>
    <cellStyle name="Обычный 18 2 6 2" xfId="0"/>
    <cellStyle name="Обычный 18 2 6 2 2" xfId="0"/>
    <cellStyle name="Обычный 18 2 6 2 2 2" xfId="0"/>
    <cellStyle name="Обычный 18 2 6 2 3" xfId="0"/>
    <cellStyle name="Обычный 18 2 6 3" xfId="0"/>
    <cellStyle name="Обычный 18 2 6 3 2" xfId="0"/>
    <cellStyle name="Обычный 18 2 6 4" xfId="0"/>
    <cellStyle name="Обычный 18 2 7" xfId="0"/>
    <cellStyle name="Обычный 18 2 7 2" xfId="0"/>
    <cellStyle name="Обычный 18 2 7 2 2" xfId="0"/>
    <cellStyle name="Обычный 18 2 7 3" xfId="0"/>
    <cellStyle name="Обычный 18 2 8" xfId="0"/>
    <cellStyle name="Обычный 18 2 8 2" xfId="0"/>
    <cellStyle name="Обычный 18 2 9" xfId="0"/>
    <cellStyle name="Обычный 18 3" xfId="0"/>
    <cellStyle name="Обычный 18 3 2" xfId="0"/>
    <cellStyle name="Обычный 18 3 2 2" xfId="0"/>
    <cellStyle name="Обычный 18 3 2 2 2" xfId="0"/>
    <cellStyle name="Обычный 18 3 2 2 2 2" xfId="0"/>
    <cellStyle name="Обычный 18 3 2 2 2 2 2" xfId="0"/>
    <cellStyle name="Обычный 18 3 2 2 2 2 2 2" xfId="0"/>
    <cellStyle name="Обычный 18 3 2 2 2 2 2 2 2" xfId="0"/>
    <cellStyle name="Обычный 18 3 2 2 2 2 2 3" xfId="0"/>
    <cellStyle name="Обычный 18 3 2 2 2 2 3" xfId="0"/>
    <cellStyle name="Обычный 18 3 2 2 2 2 3 2" xfId="0"/>
    <cellStyle name="Обычный 18 3 2 2 2 2 4" xfId="0"/>
    <cellStyle name="Обычный 18 3 2 2 2 3" xfId="0"/>
    <cellStyle name="Обычный 18 3 2 2 2 3 2" xfId="0"/>
    <cellStyle name="Обычный 18 3 2 2 2 3 2 2" xfId="0"/>
    <cellStyle name="Обычный 18 3 2 2 2 3 3" xfId="0"/>
    <cellStyle name="Обычный 18 3 2 2 2 4" xfId="0"/>
    <cellStyle name="Обычный 18 3 2 2 2 4 2" xfId="0"/>
    <cellStyle name="Обычный 18 3 2 2 2 5" xfId="0"/>
    <cellStyle name="Обычный 18 3 2 2 3" xfId="0"/>
    <cellStyle name="Обычный 18 3 2 2 3 2" xfId="0"/>
    <cellStyle name="Обычный 18 3 2 2 3 2 2" xfId="0"/>
    <cellStyle name="Обычный 18 3 2 2 3 2 2 2" xfId="0"/>
    <cellStyle name="Обычный 18 3 2 2 3 2 3" xfId="0"/>
    <cellStyle name="Обычный 18 3 2 2 3 3" xfId="0"/>
    <cellStyle name="Обычный 18 3 2 2 3 3 2" xfId="0"/>
    <cellStyle name="Обычный 18 3 2 2 3 4" xfId="0"/>
    <cellStyle name="Обычный 18 3 2 2 4" xfId="0"/>
    <cellStyle name="Обычный 18 3 2 2 4 2" xfId="0"/>
    <cellStyle name="Обычный 18 3 2 2 4 2 2" xfId="0"/>
    <cellStyle name="Обычный 18 3 2 2 4 3" xfId="0"/>
    <cellStyle name="Обычный 18 3 2 2 5" xfId="0"/>
    <cellStyle name="Обычный 18 3 2 2 5 2" xfId="0"/>
    <cellStyle name="Обычный 18 3 2 2 6" xfId="0"/>
    <cellStyle name="Обычный 18 3 2 3" xfId="0"/>
    <cellStyle name="Обычный 18 3 2 3 2" xfId="0"/>
    <cellStyle name="Обычный 18 3 2 3 2 2" xfId="0"/>
    <cellStyle name="Обычный 18 3 2 3 2 2 2" xfId="0"/>
    <cellStyle name="Обычный 18 3 2 3 2 2 2 2" xfId="0"/>
    <cellStyle name="Обычный 18 3 2 3 2 2 3" xfId="0"/>
    <cellStyle name="Обычный 18 3 2 3 2 3" xfId="0"/>
    <cellStyle name="Обычный 18 3 2 3 2 3 2" xfId="0"/>
    <cellStyle name="Обычный 18 3 2 3 2 4" xfId="0"/>
    <cellStyle name="Обычный 18 3 2 3 3" xfId="0"/>
    <cellStyle name="Обычный 18 3 2 3 3 2" xfId="0"/>
    <cellStyle name="Обычный 18 3 2 3 3 2 2" xfId="0"/>
    <cellStyle name="Обычный 18 3 2 3 3 3" xfId="0"/>
    <cellStyle name="Обычный 18 3 2 3 4" xfId="0"/>
    <cellStyle name="Обычный 18 3 2 3 4 2" xfId="0"/>
    <cellStyle name="Обычный 18 3 2 3 5" xfId="0"/>
    <cellStyle name="Обычный 18 3 2 4" xfId="0"/>
    <cellStyle name="Обычный 18 3 2 4 2" xfId="0"/>
    <cellStyle name="Обычный 18 3 2 4 2 2" xfId="0"/>
    <cellStyle name="Обычный 18 3 2 4 2 2 2" xfId="0"/>
    <cellStyle name="Обычный 18 3 2 4 2 3" xfId="0"/>
    <cellStyle name="Обычный 18 3 2 4 3" xfId="0"/>
    <cellStyle name="Обычный 18 3 2 4 3 2" xfId="0"/>
    <cellStyle name="Обычный 18 3 2 4 4" xfId="0"/>
    <cellStyle name="Обычный 18 3 2 5" xfId="0"/>
    <cellStyle name="Обычный 18 3 2 5 2" xfId="0"/>
    <cellStyle name="Обычный 18 3 2 5 2 2" xfId="0"/>
    <cellStyle name="Обычный 18 3 2 5 3" xfId="0"/>
    <cellStyle name="Обычный 18 3 2 6" xfId="0"/>
    <cellStyle name="Обычный 18 3 2 6 2" xfId="0"/>
    <cellStyle name="Обычный 18 3 2 7" xfId="0"/>
    <cellStyle name="Обычный 18 3 3" xfId="0"/>
    <cellStyle name="Обычный 18 3 3 2" xfId="0"/>
    <cellStyle name="Обычный 18 3 3 2 2" xfId="0"/>
    <cellStyle name="Обычный 18 3 3 2 2 2" xfId="0"/>
    <cellStyle name="Обычный 18 3 3 2 2 2 2" xfId="0"/>
    <cellStyle name="Обычный 18 3 3 2 2 2 2 2" xfId="0"/>
    <cellStyle name="Обычный 18 3 3 2 2 2 3" xfId="0"/>
    <cellStyle name="Обычный 18 3 3 2 2 3" xfId="0"/>
    <cellStyle name="Обычный 18 3 3 2 2 3 2" xfId="0"/>
    <cellStyle name="Обычный 18 3 3 2 2 4" xfId="0"/>
    <cellStyle name="Обычный 18 3 3 2 3" xfId="0"/>
    <cellStyle name="Обычный 18 3 3 2 3 2" xfId="0"/>
    <cellStyle name="Обычный 18 3 3 2 3 2 2" xfId="0"/>
    <cellStyle name="Обычный 18 3 3 2 3 3" xfId="0"/>
    <cellStyle name="Обычный 18 3 3 2 4" xfId="0"/>
    <cellStyle name="Обычный 18 3 3 2 4 2" xfId="0"/>
    <cellStyle name="Обычный 18 3 3 2 5" xfId="0"/>
    <cellStyle name="Обычный 18 3 3 3" xfId="0"/>
    <cellStyle name="Обычный 18 3 3 3 2" xfId="0"/>
    <cellStyle name="Обычный 18 3 3 3 2 2" xfId="0"/>
    <cellStyle name="Обычный 18 3 3 3 2 2 2" xfId="0"/>
    <cellStyle name="Обычный 18 3 3 3 2 3" xfId="0"/>
    <cellStyle name="Обычный 18 3 3 3 3" xfId="0"/>
    <cellStyle name="Обычный 18 3 3 3 3 2" xfId="0"/>
    <cellStyle name="Обычный 18 3 3 3 4" xfId="0"/>
    <cellStyle name="Обычный 18 3 3 4" xfId="0"/>
    <cellStyle name="Обычный 18 3 3 4 2" xfId="0"/>
    <cellStyle name="Обычный 18 3 3 4 2 2" xfId="0"/>
    <cellStyle name="Обычный 18 3 3 4 3" xfId="0"/>
    <cellStyle name="Обычный 18 3 3 5" xfId="0"/>
    <cellStyle name="Обычный 18 3 3 5 2" xfId="0"/>
    <cellStyle name="Обычный 18 3 3 6" xfId="0"/>
    <cellStyle name="Обычный 18 3 4" xfId="0"/>
    <cellStyle name="Обычный 18 3 4 2" xfId="0"/>
    <cellStyle name="Обычный 18 3 4 2 2" xfId="0"/>
    <cellStyle name="Обычный 18 3 4 2 2 2" xfId="0"/>
    <cellStyle name="Обычный 18 3 4 2 2 2 2" xfId="0"/>
    <cellStyle name="Обычный 18 3 4 2 2 3" xfId="0"/>
    <cellStyle name="Обычный 18 3 4 2 3" xfId="0"/>
    <cellStyle name="Обычный 18 3 4 2 3 2" xfId="0"/>
    <cellStyle name="Обычный 18 3 4 2 4" xfId="0"/>
    <cellStyle name="Обычный 18 3 4 3" xfId="0"/>
    <cellStyle name="Обычный 18 3 4 3 2" xfId="0"/>
    <cellStyle name="Обычный 18 3 4 3 2 2" xfId="0"/>
    <cellStyle name="Обычный 18 3 4 3 3" xfId="0"/>
    <cellStyle name="Обычный 18 3 4 4" xfId="0"/>
    <cellStyle name="Обычный 18 3 4 4 2" xfId="0"/>
    <cellStyle name="Обычный 18 3 4 5" xfId="0"/>
    <cellStyle name="Обычный 18 3 5" xfId="0"/>
    <cellStyle name="Обычный 18 3 5 2" xfId="0"/>
    <cellStyle name="Обычный 18 3 5 2 2" xfId="0"/>
    <cellStyle name="Обычный 18 3 5 2 2 2" xfId="0"/>
    <cellStyle name="Обычный 18 3 5 2 3" xfId="0"/>
    <cellStyle name="Обычный 18 3 5 3" xfId="0"/>
    <cellStyle name="Обычный 18 3 5 3 2" xfId="0"/>
    <cellStyle name="Обычный 18 3 5 4" xfId="0"/>
    <cellStyle name="Обычный 18 3 6" xfId="0"/>
    <cellStyle name="Обычный 18 3 6 2" xfId="0"/>
    <cellStyle name="Обычный 18 3 6 2 2" xfId="0"/>
    <cellStyle name="Обычный 18 3 6 3" xfId="0"/>
    <cellStyle name="Обычный 18 3 7" xfId="0"/>
    <cellStyle name="Обычный 18 3 7 2" xfId="0"/>
    <cellStyle name="Обычный 18 3 8" xfId="0"/>
    <cellStyle name="Обычный 18 4" xfId="0"/>
    <cellStyle name="Обычный 18 4 2" xfId="0"/>
    <cellStyle name="Обычный 18 4 2 2" xfId="0"/>
    <cellStyle name="Обычный 18 4 2 2 2" xfId="0"/>
    <cellStyle name="Обычный 18 4 2 2 2 2" xfId="0"/>
    <cellStyle name="Обычный 18 4 2 2 2 2 2" xfId="0"/>
    <cellStyle name="Обычный 18 4 2 2 2 2 2 2" xfId="0"/>
    <cellStyle name="Обычный 18 4 2 2 2 2 3" xfId="0"/>
    <cellStyle name="Обычный 18 4 2 2 2 3" xfId="0"/>
    <cellStyle name="Обычный 18 4 2 2 2 3 2" xfId="0"/>
    <cellStyle name="Обычный 18 4 2 2 2 4" xfId="0"/>
    <cellStyle name="Обычный 18 4 2 2 3" xfId="0"/>
    <cellStyle name="Обычный 18 4 2 2 3 2" xfId="0"/>
    <cellStyle name="Обычный 18 4 2 2 3 2 2" xfId="0"/>
    <cellStyle name="Обычный 18 4 2 2 3 3" xfId="0"/>
    <cellStyle name="Обычный 18 4 2 2 4" xfId="0"/>
    <cellStyle name="Обычный 18 4 2 2 4 2" xfId="0"/>
    <cellStyle name="Обычный 18 4 2 2 5" xfId="0"/>
    <cellStyle name="Обычный 18 4 2 3" xfId="0"/>
    <cellStyle name="Обычный 18 4 2 3 2" xfId="0"/>
    <cellStyle name="Обычный 18 4 2 3 2 2" xfId="0"/>
    <cellStyle name="Обычный 18 4 2 3 2 2 2" xfId="0"/>
    <cellStyle name="Обычный 18 4 2 3 2 3" xfId="0"/>
    <cellStyle name="Обычный 18 4 2 3 3" xfId="0"/>
    <cellStyle name="Обычный 18 4 2 3 3 2" xfId="0"/>
    <cellStyle name="Обычный 18 4 2 3 4" xfId="0"/>
    <cellStyle name="Обычный 18 4 2 4" xfId="0"/>
    <cellStyle name="Обычный 18 4 2 4 2" xfId="0"/>
    <cellStyle name="Обычный 18 4 2 4 2 2" xfId="0"/>
    <cellStyle name="Обычный 18 4 2 4 3" xfId="0"/>
    <cellStyle name="Обычный 18 4 2 5" xfId="0"/>
    <cellStyle name="Обычный 18 4 2 5 2" xfId="0"/>
    <cellStyle name="Обычный 18 4 2 6" xfId="0"/>
    <cellStyle name="Обычный 18 4 3" xfId="0"/>
    <cellStyle name="Обычный 18 4 3 2" xfId="0"/>
    <cellStyle name="Обычный 18 4 3 2 2" xfId="0"/>
    <cellStyle name="Обычный 18 4 3 2 2 2" xfId="0"/>
    <cellStyle name="Обычный 18 4 3 2 2 2 2" xfId="0"/>
    <cellStyle name="Обычный 18 4 3 2 2 3" xfId="0"/>
    <cellStyle name="Обычный 18 4 3 2 3" xfId="0"/>
    <cellStyle name="Обычный 18 4 3 2 3 2" xfId="0"/>
    <cellStyle name="Обычный 18 4 3 2 4" xfId="0"/>
    <cellStyle name="Обычный 18 4 3 3" xfId="0"/>
    <cellStyle name="Обычный 18 4 3 3 2" xfId="0"/>
    <cellStyle name="Обычный 18 4 3 3 2 2" xfId="0"/>
    <cellStyle name="Обычный 18 4 3 3 3" xfId="0"/>
    <cellStyle name="Обычный 18 4 3 4" xfId="0"/>
    <cellStyle name="Обычный 18 4 3 4 2" xfId="0"/>
    <cellStyle name="Обычный 18 4 3 5" xfId="0"/>
    <cellStyle name="Обычный 18 4 4" xfId="0"/>
    <cellStyle name="Обычный 18 4 4 2" xfId="0"/>
    <cellStyle name="Обычный 18 4 4 2 2" xfId="0"/>
    <cellStyle name="Обычный 18 4 4 2 2 2" xfId="0"/>
    <cellStyle name="Обычный 18 4 4 2 3" xfId="0"/>
    <cellStyle name="Обычный 18 4 4 3" xfId="0"/>
    <cellStyle name="Обычный 18 4 4 3 2" xfId="0"/>
    <cellStyle name="Обычный 18 4 4 4" xfId="0"/>
    <cellStyle name="Обычный 18 4 5" xfId="0"/>
    <cellStyle name="Обычный 18 4 5 2" xfId="0"/>
    <cellStyle name="Обычный 18 4 5 2 2" xfId="0"/>
    <cellStyle name="Обычный 18 4 5 3" xfId="0"/>
    <cellStyle name="Обычный 18 4 6" xfId="0"/>
    <cellStyle name="Обычный 18 4 6 2" xfId="0"/>
    <cellStyle name="Обычный 18 4 7" xfId="0"/>
    <cellStyle name="Обычный 18 5" xfId="0"/>
    <cellStyle name="Обычный 18 5 2" xfId="0"/>
    <cellStyle name="Обычный 18 5 2 2" xfId="0"/>
    <cellStyle name="Обычный 18 5 2 2 2" xfId="0"/>
    <cellStyle name="Обычный 18 5 2 2 2 2" xfId="0"/>
    <cellStyle name="Обычный 18 5 2 2 2 2 2" xfId="0"/>
    <cellStyle name="Обычный 18 5 2 2 2 3" xfId="0"/>
    <cellStyle name="Обычный 18 5 2 2 3" xfId="0"/>
    <cellStyle name="Обычный 18 5 2 2 3 2" xfId="0"/>
    <cellStyle name="Обычный 18 5 2 2 4" xfId="0"/>
    <cellStyle name="Обычный 18 5 2 3" xfId="0"/>
    <cellStyle name="Обычный 18 5 2 3 2" xfId="0"/>
    <cellStyle name="Обычный 18 5 2 3 2 2" xfId="0"/>
    <cellStyle name="Обычный 18 5 2 3 3" xfId="0"/>
    <cellStyle name="Обычный 18 5 2 4" xfId="0"/>
    <cellStyle name="Обычный 18 5 2 4 2" xfId="0"/>
    <cellStyle name="Обычный 18 5 2 5" xfId="0"/>
    <cellStyle name="Обычный 18 5 3" xfId="0"/>
    <cellStyle name="Обычный 18 5 3 2" xfId="0"/>
    <cellStyle name="Обычный 18 5 3 2 2" xfId="0"/>
    <cellStyle name="Обычный 18 5 3 2 2 2" xfId="0"/>
    <cellStyle name="Обычный 18 5 3 2 3" xfId="0"/>
    <cellStyle name="Обычный 18 5 3 3" xfId="0"/>
    <cellStyle name="Обычный 18 5 3 3 2" xfId="0"/>
    <cellStyle name="Обычный 18 5 3 4" xfId="0"/>
    <cellStyle name="Обычный 18 5 4" xfId="0"/>
    <cellStyle name="Обычный 18 5 4 2" xfId="0"/>
    <cellStyle name="Обычный 18 5 4 2 2" xfId="0"/>
    <cellStyle name="Обычный 18 5 4 3" xfId="0"/>
    <cellStyle name="Обычный 18 5 5" xfId="0"/>
    <cellStyle name="Обычный 18 5 5 2" xfId="0"/>
    <cellStyle name="Обычный 18 5 6" xfId="0"/>
    <cellStyle name="Обычный 18 6" xfId="0"/>
    <cellStyle name="Обычный 18 6 2" xfId="0"/>
    <cellStyle name="Обычный 18 6 2 2" xfId="0"/>
    <cellStyle name="Обычный 18 6 2 2 2" xfId="0"/>
    <cellStyle name="Обычный 18 6 2 2 2 2" xfId="0"/>
    <cellStyle name="Обычный 18 6 2 2 3" xfId="0"/>
    <cellStyle name="Обычный 18 6 2 3" xfId="0"/>
    <cellStyle name="Обычный 18 6 2 3 2" xfId="0"/>
    <cellStyle name="Обычный 18 6 2 4" xfId="0"/>
    <cellStyle name="Обычный 18 6 3" xfId="0"/>
    <cellStyle name="Обычный 18 6 3 2" xfId="0"/>
    <cellStyle name="Обычный 18 6 3 2 2" xfId="0"/>
    <cellStyle name="Обычный 18 6 3 3" xfId="0"/>
    <cellStyle name="Обычный 18 6 4" xfId="0"/>
    <cellStyle name="Обычный 18 6 4 2" xfId="0"/>
    <cellStyle name="Обычный 18 6 5" xfId="0"/>
    <cellStyle name="Обычный 18 7" xfId="0"/>
    <cellStyle name="Обычный 18 7 2" xfId="0"/>
    <cellStyle name="Обычный 18 7 2 2" xfId="0"/>
    <cellStyle name="Обычный 18 7 2 2 2" xfId="0"/>
    <cellStyle name="Обычный 18 7 2 3" xfId="0"/>
    <cellStyle name="Обычный 18 7 3" xfId="0"/>
    <cellStyle name="Обычный 18 7 3 2" xfId="0"/>
    <cellStyle name="Обычный 18 7 4" xfId="0"/>
    <cellStyle name="Обычный 18 8" xfId="0"/>
    <cellStyle name="Обычный 18 8 2" xfId="0"/>
    <cellStyle name="Обычный 18 8 2 2" xfId="0"/>
    <cellStyle name="Обычный 18 8 3" xfId="0"/>
    <cellStyle name="Обычный 18 9" xfId="0"/>
    <cellStyle name="Обычный 18 9 2" xfId="0"/>
    <cellStyle name="Обычный 19" xfId="0"/>
    <cellStyle name="Обычный 19 2" xfId="0"/>
    <cellStyle name="Обычный 2" xfId="0"/>
    <cellStyle name="Обычный 2 10" xfId="0"/>
    <cellStyle name="Обычный 2 10 2" xfId="0"/>
    <cellStyle name="Обычный 2 10 2 2" xfId="0"/>
    <cellStyle name="Обычный 2 10 3" xfId="0"/>
    <cellStyle name="Обычный 2 11" xfId="0"/>
    <cellStyle name="Обычный 2 11 2" xfId="0"/>
    <cellStyle name="Обычный 2 12" xfId="0"/>
    <cellStyle name="Обычный 2 13" xfId="0"/>
    <cellStyle name="Обычный 2 14" xfId="0"/>
    <cellStyle name="Обычный 2 15" xfId="0"/>
    <cellStyle name="Обычный 2 16" xfId="0"/>
    <cellStyle name="Обычный 2 16 2" xfId="0"/>
    <cellStyle name="Обычный 2 17" xfId="0"/>
    <cellStyle name="Обычный 2 18" xfId="0"/>
    <cellStyle name="Обычный 2 19" xfId="0"/>
    <cellStyle name="Обычный 2 2" xfId="0"/>
    <cellStyle name="Обычный 2 2 10" xfId="0"/>
    <cellStyle name="Обычный 2 2 11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2 2" xfId="0"/>
    <cellStyle name="Обычный 2 2 2 2 2 2 2 2" xfId="0"/>
    <cellStyle name="Обычный 2 2 2 2 2 2 2 2 2" xfId="0"/>
    <cellStyle name="Обычный 2 2 2 2 2 2 2 2 2 2" xfId="0"/>
    <cellStyle name="Обычный 2 2 2 2 2 2 2 2 2 2 2" xfId="0"/>
    <cellStyle name="Обычный 2 2 2 2 2 2 2 2 2 3" xfId="0"/>
    <cellStyle name="Обычный 2 2 2 2 2 2 2 2 3" xfId="0"/>
    <cellStyle name="Обычный 2 2 2 2 2 2 2 2 3 2" xfId="0"/>
    <cellStyle name="Обычный 2 2 2 2 2 2 2 2 4" xfId="0"/>
    <cellStyle name="Обычный 2 2 2 2 2 2 2 3" xfId="0"/>
    <cellStyle name="Обычный 2 2 2 2 2 2 2 3 2" xfId="0"/>
    <cellStyle name="Обычный 2 2 2 2 2 2 2 3 2 2" xfId="0"/>
    <cellStyle name="Обычный 2 2 2 2 2 2 2 3 3" xfId="0"/>
    <cellStyle name="Обычный 2 2 2 2 2 2 2 4" xfId="0"/>
    <cellStyle name="Обычный 2 2 2 2 2 2 2 4 2" xfId="0"/>
    <cellStyle name="Обычный 2 2 2 2 2 2 2 5" xfId="0"/>
    <cellStyle name="Обычный 2 2 2 2 2 2 3" xfId="0"/>
    <cellStyle name="Обычный 2 2 2 2 2 2 3 2" xfId="0"/>
    <cellStyle name="Обычный 2 2 2 2 2 2 3 2 2" xfId="0"/>
    <cellStyle name="Обычный 2 2 2 2 2 2 3 2 2 2" xfId="0"/>
    <cellStyle name="Обычный 2 2 2 2 2 2 3 2 3" xfId="0"/>
    <cellStyle name="Обычный 2 2 2 2 2 2 3 3" xfId="0"/>
    <cellStyle name="Обычный 2 2 2 2 2 2 3 3 2" xfId="0"/>
    <cellStyle name="Обычный 2 2 2 2 2 2 3 4" xfId="0"/>
    <cellStyle name="Обычный 2 2 2 2 2 2 4" xfId="0"/>
    <cellStyle name="Обычный 2 2 2 2 2 2 4 2" xfId="0"/>
    <cellStyle name="Обычный 2 2 2 2 2 2 4 2 2" xfId="0"/>
    <cellStyle name="Обычный 2 2 2 2 2 2 4 3" xfId="0"/>
    <cellStyle name="Обычный 2 2 2 2 2 2 5" xfId="0"/>
    <cellStyle name="Обычный 2 2 2 2 2 2 5 2" xfId="0"/>
    <cellStyle name="Обычный 2 2 2 2 2 2 6" xfId="0"/>
    <cellStyle name="Обычный 2 2 2 2 2 3" xfId="0"/>
    <cellStyle name="Обычный 2 2 2 2 2 3 2" xfId="0"/>
    <cellStyle name="Обычный 2 2 2 2 2 3 2 2" xfId="0"/>
    <cellStyle name="Обычный 2 2 2 2 2 3 2 2 2" xfId="0"/>
    <cellStyle name="Обычный 2 2 2 2 2 3 2 2 2 2" xfId="0"/>
    <cellStyle name="Обычный 2 2 2 2 2 3 2 2 3" xfId="0"/>
    <cellStyle name="Обычный 2 2 2 2 2 3 2 3" xfId="0"/>
    <cellStyle name="Обычный 2 2 2 2 2 3 2 3 2" xfId="0"/>
    <cellStyle name="Обычный 2 2 2 2 2 3 2 4" xfId="0"/>
    <cellStyle name="Обычный 2 2 2 2 2 3 3" xfId="0"/>
    <cellStyle name="Обычный 2 2 2 2 2 3 3 2" xfId="0"/>
    <cellStyle name="Обычный 2 2 2 2 2 3 3 2 2" xfId="0"/>
    <cellStyle name="Обычный 2 2 2 2 2 3 3 3" xfId="0"/>
    <cellStyle name="Обычный 2 2 2 2 2 3 4" xfId="0"/>
    <cellStyle name="Обычный 2 2 2 2 2 3 4 2" xfId="0"/>
    <cellStyle name="Обычный 2 2 2 2 2 3 5" xfId="0"/>
    <cellStyle name="Обычный 2 2 2 2 2 4" xfId="0"/>
    <cellStyle name="Обычный 2 2 2 2 2 4 2" xfId="0"/>
    <cellStyle name="Обычный 2 2 2 2 2 4 2 2" xfId="0"/>
    <cellStyle name="Обычный 2 2 2 2 2 4 2 2 2" xfId="0"/>
    <cellStyle name="Обычный 2 2 2 2 2 4 2 3" xfId="0"/>
    <cellStyle name="Обычный 2 2 2 2 2 4 3" xfId="0"/>
    <cellStyle name="Обычный 2 2 2 2 2 4 3 2" xfId="0"/>
    <cellStyle name="Обычный 2 2 2 2 2 4 4" xfId="0"/>
    <cellStyle name="Обычный 2 2 2 2 2 5" xfId="0"/>
    <cellStyle name="Обычный 2 2 2 2 2 5 2" xfId="0"/>
    <cellStyle name="Обычный 2 2 2 2 2 5 2 2" xfId="0"/>
    <cellStyle name="Обычный 2 2 2 2 2 5 3" xfId="0"/>
    <cellStyle name="Обычный 2 2 2 2 2 6" xfId="0"/>
    <cellStyle name="Обычный 2 2 2 2 2 6 2" xfId="0"/>
    <cellStyle name="Обычный 2 2 2 2 2 7" xfId="0"/>
    <cellStyle name="Обычный 2 2 2 2 3" xfId="0"/>
    <cellStyle name="Обычный 2 2 2 2 3 2" xfId="0"/>
    <cellStyle name="Обычный 2 2 2 2 3 2 2" xfId="0"/>
    <cellStyle name="Обычный 2 2 2 2 3 2 2 2" xfId="0"/>
    <cellStyle name="Обычный 2 2 2 2 3 2 2 2 2" xfId="0"/>
    <cellStyle name="Обычный 2 2 2 2 3 2 2 2 2 2" xfId="0"/>
    <cellStyle name="Обычный 2 2 2 2 3 2 2 2 3" xfId="0"/>
    <cellStyle name="Обычный 2 2 2 2 3 2 2 3" xfId="0"/>
    <cellStyle name="Обычный 2 2 2 2 3 2 2 3 2" xfId="0"/>
    <cellStyle name="Обычный 2 2 2 2 3 2 2 4" xfId="0"/>
    <cellStyle name="Обычный 2 2 2 2 3 2 3" xfId="0"/>
    <cellStyle name="Обычный 2 2 2 2 3 2 3 2" xfId="0"/>
    <cellStyle name="Обычный 2 2 2 2 3 2 3 2 2" xfId="0"/>
    <cellStyle name="Обычный 2 2 2 2 3 2 3 3" xfId="0"/>
    <cellStyle name="Обычный 2 2 2 2 3 2 4" xfId="0"/>
    <cellStyle name="Обычный 2 2 2 2 3 2 4 2" xfId="0"/>
    <cellStyle name="Обычный 2 2 2 2 3 2 5" xfId="0"/>
    <cellStyle name="Обычный 2 2 2 2 3 3" xfId="0"/>
    <cellStyle name="Обычный 2 2 2 2 3 3 2" xfId="0"/>
    <cellStyle name="Обычный 2 2 2 2 3 3 2 2" xfId="0"/>
    <cellStyle name="Обычный 2 2 2 2 3 3 2 2 2" xfId="0"/>
    <cellStyle name="Обычный 2 2 2 2 3 3 2 3" xfId="0"/>
    <cellStyle name="Обычный 2 2 2 2 3 3 3" xfId="0"/>
    <cellStyle name="Обычный 2 2 2 2 3 3 3 2" xfId="0"/>
    <cellStyle name="Обычный 2 2 2 2 3 3 4" xfId="0"/>
    <cellStyle name="Обычный 2 2 2 2 3 4" xfId="0"/>
    <cellStyle name="Обычный 2 2 2 2 3 4 2" xfId="0"/>
    <cellStyle name="Обычный 2 2 2 2 3 4 2 2" xfId="0"/>
    <cellStyle name="Обычный 2 2 2 2 3 4 3" xfId="0"/>
    <cellStyle name="Обычный 2 2 2 2 3 5" xfId="0"/>
    <cellStyle name="Обычный 2 2 2 2 3 5 2" xfId="0"/>
    <cellStyle name="Обычный 2 2 2 2 3 6" xfId="0"/>
    <cellStyle name="Обычный 2 2 2 2 4" xfId="0"/>
    <cellStyle name="Обычный 2 2 2 2 4 2" xfId="0"/>
    <cellStyle name="Обычный 2 2 2 2 4 2 2" xfId="0"/>
    <cellStyle name="Обычный 2 2 2 2 4 2 2 2" xfId="0"/>
    <cellStyle name="Обычный 2 2 2 2 4 2 2 2 2" xfId="0"/>
    <cellStyle name="Обычный 2 2 2 2 4 2 2 3" xfId="0"/>
    <cellStyle name="Обычный 2 2 2 2 4 2 3" xfId="0"/>
    <cellStyle name="Обычный 2 2 2 2 4 2 3 2" xfId="0"/>
    <cellStyle name="Обычный 2 2 2 2 4 2 4" xfId="0"/>
    <cellStyle name="Обычный 2 2 2 2 4 3" xfId="0"/>
    <cellStyle name="Обычный 2 2 2 2 4 3 2" xfId="0"/>
    <cellStyle name="Обычный 2 2 2 2 4 3 2 2" xfId="0"/>
    <cellStyle name="Обычный 2 2 2 2 4 3 3" xfId="0"/>
    <cellStyle name="Обычный 2 2 2 2 4 4" xfId="0"/>
    <cellStyle name="Обычный 2 2 2 2 4 4 2" xfId="0"/>
    <cellStyle name="Обычный 2 2 2 2 4 5" xfId="0"/>
    <cellStyle name="Обычный 2 2 2 2 5" xfId="0"/>
    <cellStyle name="Обычный 2 2 2 2 5 2" xfId="0"/>
    <cellStyle name="Обычный 2 2 2 2 5 2 2" xfId="0"/>
    <cellStyle name="Обычный 2 2 2 2 5 2 2 2" xfId="0"/>
    <cellStyle name="Обычный 2 2 2 2 5 2 3" xfId="0"/>
    <cellStyle name="Обычный 2 2 2 2 5 3" xfId="0"/>
    <cellStyle name="Обычный 2 2 2 2 5 3 2" xfId="0"/>
    <cellStyle name="Обычный 2 2 2 2 5 4" xfId="0"/>
    <cellStyle name="Обычный 2 2 2 2 6" xfId="0"/>
    <cellStyle name="Обычный 2 2 2 2 6 2" xfId="0"/>
    <cellStyle name="Обычный 2 2 2 2 6 2 2" xfId="0"/>
    <cellStyle name="Обычный 2 2 2 2 6 3" xfId="0"/>
    <cellStyle name="Обычный 2 2 2 2 7" xfId="0"/>
    <cellStyle name="Обычный 2 2 2 2 7 2" xfId="0"/>
    <cellStyle name="Обычный 2 2 2 2 8" xfId="0"/>
    <cellStyle name="Обычный 2 2 2 2 9" xfId="0"/>
    <cellStyle name="Обычный 2 2 2 2 9 2" xfId="0"/>
    <cellStyle name="Обычный 2 2 2 3" xfId="0"/>
    <cellStyle name="Обычный 2 2 2 3 2" xfId="0"/>
    <cellStyle name="Обычный 2 2 2 3 2 2" xfId="0"/>
    <cellStyle name="Обычный 2 2 2 3 2 2 2" xfId="0"/>
    <cellStyle name="Обычный 2 2 2 3 2 2 2 2" xfId="0"/>
    <cellStyle name="Обычный 2 2 2 3 2 2 2 2 2" xfId="0"/>
    <cellStyle name="Обычный 2 2 2 3 2 2 2 2 2 2" xfId="0"/>
    <cellStyle name="Обычный 2 2 2 3 2 2 2 2 3" xfId="0"/>
    <cellStyle name="Обычный 2 2 2 3 2 2 2 3" xfId="0"/>
    <cellStyle name="Обычный 2 2 2 3 2 2 2 3 2" xfId="0"/>
    <cellStyle name="Обычный 2 2 2 3 2 2 2 4" xfId="0"/>
    <cellStyle name="Обычный 2 2 2 3 2 2 3" xfId="0"/>
    <cellStyle name="Обычный 2 2 2 3 2 2 3 2" xfId="0"/>
    <cellStyle name="Обычный 2 2 2 3 2 2 3 2 2" xfId="0"/>
    <cellStyle name="Обычный 2 2 2 3 2 2 3 3" xfId="0"/>
    <cellStyle name="Обычный 2 2 2 3 2 2 4" xfId="0"/>
    <cellStyle name="Обычный 2 2 2 3 2 2 4 2" xfId="0"/>
    <cellStyle name="Обычный 2 2 2 3 2 2 5" xfId="0"/>
    <cellStyle name="Обычный 2 2 2 3 2 3" xfId="0"/>
    <cellStyle name="Обычный 2 2 2 3 2 3 2" xfId="0"/>
    <cellStyle name="Обычный 2 2 2 3 2 3 2 2" xfId="0"/>
    <cellStyle name="Обычный 2 2 2 3 2 3 2 2 2" xfId="0"/>
    <cellStyle name="Обычный 2 2 2 3 2 3 2 3" xfId="0"/>
    <cellStyle name="Обычный 2 2 2 3 2 3 3" xfId="0"/>
    <cellStyle name="Обычный 2 2 2 3 2 3 3 2" xfId="0"/>
    <cellStyle name="Обычный 2 2 2 3 2 3 4" xfId="0"/>
    <cellStyle name="Обычный 2 2 2 3 2 4" xfId="0"/>
    <cellStyle name="Обычный 2 2 2 3 2 4 2" xfId="0"/>
    <cellStyle name="Обычный 2 2 2 3 2 4 2 2" xfId="0"/>
    <cellStyle name="Обычный 2 2 2 3 2 4 3" xfId="0"/>
    <cellStyle name="Обычный 2 2 2 3 2 5" xfId="0"/>
    <cellStyle name="Обычный 2 2 2 3 2 5 2" xfId="0"/>
    <cellStyle name="Обычный 2 2 2 3 2 6" xfId="0"/>
    <cellStyle name="Обычный 2 2 2 3 3" xfId="0"/>
    <cellStyle name="Обычный 2 2 2 3 3 2" xfId="0"/>
    <cellStyle name="Обычный 2 2 2 3 3 2 2" xfId="0"/>
    <cellStyle name="Обычный 2 2 2 3 3 2 2 2" xfId="0"/>
    <cellStyle name="Обычный 2 2 2 3 3 2 2 2 2" xfId="0"/>
    <cellStyle name="Обычный 2 2 2 3 3 2 2 3" xfId="0"/>
    <cellStyle name="Обычный 2 2 2 3 3 2 3" xfId="0"/>
    <cellStyle name="Обычный 2 2 2 3 3 2 3 2" xfId="0"/>
    <cellStyle name="Обычный 2 2 2 3 3 2 4" xfId="0"/>
    <cellStyle name="Обычный 2 2 2 3 3 3" xfId="0"/>
    <cellStyle name="Обычный 2 2 2 3 3 3 2" xfId="0"/>
    <cellStyle name="Обычный 2 2 2 3 3 3 2 2" xfId="0"/>
    <cellStyle name="Обычный 2 2 2 3 3 3 3" xfId="0"/>
    <cellStyle name="Обычный 2 2 2 3 3 4" xfId="0"/>
    <cellStyle name="Обычный 2 2 2 3 3 4 2" xfId="0"/>
    <cellStyle name="Обычный 2 2 2 3 3 5" xfId="0"/>
    <cellStyle name="Обычный 2 2 2 3 4" xfId="0"/>
    <cellStyle name="Обычный 2 2 2 3 4 2" xfId="0"/>
    <cellStyle name="Обычный 2 2 2 3 4 2 2" xfId="0"/>
    <cellStyle name="Обычный 2 2 2 3 4 2 2 2" xfId="0"/>
    <cellStyle name="Обычный 2 2 2 3 4 2 3" xfId="0"/>
    <cellStyle name="Обычный 2 2 2 3 4 3" xfId="0"/>
    <cellStyle name="Обычный 2 2 2 3 4 3 2" xfId="0"/>
    <cellStyle name="Обычный 2 2 2 3 4 4" xfId="0"/>
    <cellStyle name="Обычный 2 2 2 3 5" xfId="0"/>
    <cellStyle name="Обычный 2 2 2 3 5 2" xfId="0"/>
    <cellStyle name="Обычный 2 2 2 3 5 2 2" xfId="0"/>
    <cellStyle name="Обычный 2 2 2 3 5 3" xfId="0"/>
    <cellStyle name="Обычный 2 2 2 3 6" xfId="0"/>
    <cellStyle name="Обычный 2 2 2 3 6 2" xfId="0"/>
    <cellStyle name="Обычный 2 2 2 3 7" xfId="0"/>
    <cellStyle name="Обычный 2 2 2 4" xfId="0"/>
    <cellStyle name="Обычный 2 2 2 4 2" xfId="0"/>
    <cellStyle name="Обычный 2 2 2 4 2 2" xfId="0"/>
    <cellStyle name="Обычный 2 2 2 4 2 2 2" xfId="0"/>
    <cellStyle name="Обычный 2 2 2 4 2 2 2 2" xfId="0"/>
    <cellStyle name="Обычный 2 2 2 4 2 2 2 2 2" xfId="0"/>
    <cellStyle name="Обычный 2 2 2 4 2 2 2 3" xfId="0"/>
    <cellStyle name="Обычный 2 2 2 4 2 2 3" xfId="0"/>
    <cellStyle name="Обычный 2 2 2 4 2 2 3 2" xfId="0"/>
    <cellStyle name="Обычный 2 2 2 4 2 2 4" xfId="0"/>
    <cellStyle name="Обычный 2 2 2 4 2 3" xfId="0"/>
    <cellStyle name="Обычный 2 2 2 4 2 3 2" xfId="0"/>
    <cellStyle name="Обычный 2 2 2 4 2 3 2 2" xfId="0"/>
    <cellStyle name="Обычный 2 2 2 4 2 3 3" xfId="0"/>
    <cellStyle name="Обычный 2 2 2 4 2 4" xfId="0"/>
    <cellStyle name="Обычный 2 2 2 4 2 4 2" xfId="0"/>
    <cellStyle name="Обычный 2 2 2 4 2 5" xfId="0"/>
    <cellStyle name="Обычный 2 2 2 4 3" xfId="0"/>
    <cellStyle name="Обычный 2 2 2 4 3 2" xfId="0"/>
    <cellStyle name="Обычный 2 2 2 4 3 2 2" xfId="0"/>
    <cellStyle name="Обычный 2 2 2 4 3 2 2 2" xfId="0"/>
    <cellStyle name="Обычный 2 2 2 4 3 2 3" xfId="0"/>
    <cellStyle name="Обычный 2 2 2 4 3 3" xfId="0"/>
    <cellStyle name="Обычный 2 2 2 4 3 3 2" xfId="0"/>
    <cellStyle name="Обычный 2 2 2 4 3 4" xfId="0"/>
    <cellStyle name="Обычный 2 2 2 4 4" xfId="0"/>
    <cellStyle name="Обычный 2 2 2 4 4 2" xfId="0"/>
    <cellStyle name="Обычный 2 2 2 4 4 2 2" xfId="0"/>
    <cellStyle name="Обычный 2 2 2 4 4 3" xfId="0"/>
    <cellStyle name="Обычный 2 2 2 4 5" xfId="0"/>
    <cellStyle name="Обычный 2 2 2 4 5 2" xfId="0"/>
    <cellStyle name="Обычный 2 2 2 4 6" xfId="0"/>
    <cellStyle name="Обычный 2 2 2 5" xfId="0"/>
    <cellStyle name="Обычный 2 2 2 5 2" xfId="0"/>
    <cellStyle name="Обычный 2 2 2 5 2 2" xfId="0"/>
    <cellStyle name="Обычный 2 2 2 5 2 2 2" xfId="0"/>
    <cellStyle name="Обычный 2 2 2 5 2 2 2 2" xfId="0"/>
    <cellStyle name="Обычный 2 2 2 5 2 2 3" xfId="0"/>
    <cellStyle name="Обычный 2 2 2 5 2 3" xfId="0"/>
    <cellStyle name="Обычный 2 2 2 5 2 3 2" xfId="0"/>
    <cellStyle name="Обычный 2 2 2 5 2 4" xfId="0"/>
    <cellStyle name="Обычный 2 2 2 5 3" xfId="0"/>
    <cellStyle name="Обычный 2 2 2 5 3 2" xfId="0"/>
    <cellStyle name="Обычный 2 2 2 5 3 2 2" xfId="0"/>
    <cellStyle name="Обычный 2 2 2 5 3 3" xfId="0"/>
    <cellStyle name="Обычный 2 2 2 5 4" xfId="0"/>
    <cellStyle name="Обычный 2 2 2 5 4 2" xfId="0"/>
    <cellStyle name="Обычный 2 2 2 5 5" xfId="0"/>
    <cellStyle name="Обычный 2 2 2 6" xfId="0"/>
    <cellStyle name="Обычный 2 2 2 6 2" xfId="0"/>
    <cellStyle name="Обычный 2 2 2 6 2 2" xfId="0"/>
    <cellStyle name="Обычный 2 2 2 6 2 2 2" xfId="0"/>
    <cellStyle name="Обычный 2 2 2 6 2 3" xfId="0"/>
    <cellStyle name="Обычный 2 2 2 6 3" xfId="0"/>
    <cellStyle name="Обычный 2 2 2 6 3 2" xfId="0"/>
    <cellStyle name="Обычный 2 2 2 6 4" xfId="0"/>
    <cellStyle name="Обычный 2 2 2 7" xfId="0"/>
    <cellStyle name="Обычный 2 2 2 7 2" xfId="0"/>
    <cellStyle name="Обычный 2 2 2 7 2 2" xfId="0"/>
    <cellStyle name="Обычный 2 2 2 7 3" xfId="0"/>
    <cellStyle name="Обычный 2 2 2 8" xfId="0"/>
    <cellStyle name="Обычный 2 2 2 8 2" xfId="0"/>
    <cellStyle name="Обычный 2 2 2 9" xfId="0"/>
    <cellStyle name="Обычный 2 2 3" xfId="0"/>
    <cellStyle name="Обычный 2 2 3 2" xfId="0"/>
    <cellStyle name="Обычный 2 2 3 2 2" xfId="0"/>
    <cellStyle name="Обычный 2 2 3 2 2 2" xfId="0"/>
    <cellStyle name="Обычный 2 2 3 2 2 2 2" xfId="0"/>
    <cellStyle name="Обычный 2 2 3 2 2 2 2 2" xfId="0"/>
    <cellStyle name="Обычный 2 2 3 2 2 2 2 2 2" xfId="0"/>
    <cellStyle name="Обычный 2 2 3 2 2 2 2 2 2 2" xfId="0"/>
    <cellStyle name="Обычный 2 2 3 2 2 2 2 2 3" xfId="0"/>
    <cellStyle name="Обычный 2 2 3 2 2 2 2 3" xfId="0"/>
    <cellStyle name="Обычный 2 2 3 2 2 2 2 3 2" xfId="0"/>
    <cellStyle name="Обычный 2 2 3 2 2 2 2 4" xfId="0"/>
    <cellStyle name="Обычный 2 2 3 2 2 2 3" xfId="0"/>
    <cellStyle name="Обычный 2 2 3 2 2 2 3 2" xfId="0"/>
    <cellStyle name="Обычный 2 2 3 2 2 2 3 2 2" xfId="0"/>
    <cellStyle name="Обычный 2 2 3 2 2 2 3 3" xfId="0"/>
    <cellStyle name="Обычный 2 2 3 2 2 2 4" xfId="0"/>
    <cellStyle name="Обычный 2 2 3 2 2 2 4 2" xfId="0"/>
    <cellStyle name="Обычный 2 2 3 2 2 2 5" xfId="0"/>
    <cellStyle name="Обычный 2 2 3 2 2 3" xfId="0"/>
    <cellStyle name="Обычный 2 2 3 2 2 3 2" xfId="0"/>
    <cellStyle name="Обычный 2 2 3 2 2 3 2 2" xfId="0"/>
    <cellStyle name="Обычный 2 2 3 2 2 3 2 2 2" xfId="0"/>
    <cellStyle name="Обычный 2 2 3 2 2 3 2 3" xfId="0"/>
    <cellStyle name="Обычный 2 2 3 2 2 3 3" xfId="0"/>
    <cellStyle name="Обычный 2 2 3 2 2 3 3 2" xfId="0"/>
    <cellStyle name="Обычный 2 2 3 2 2 3 4" xfId="0"/>
    <cellStyle name="Обычный 2 2 3 2 2 4" xfId="0"/>
    <cellStyle name="Обычный 2 2 3 2 2 4 2" xfId="0"/>
    <cellStyle name="Обычный 2 2 3 2 2 4 2 2" xfId="0"/>
    <cellStyle name="Обычный 2 2 3 2 2 4 3" xfId="0"/>
    <cellStyle name="Обычный 2 2 3 2 2 5" xfId="0"/>
    <cellStyle name="Обычный 2 2 3 2 2 5 2" xfId="0"/>
    <cellStyle name="Обычный 2 2 3 2 2 6" xfId="0"/>
    <cellStyle name="Обычный 2 2 3 2 3" xfId="0"/>
    <cellStyle name="Обычный 2 2 3 2 3 2" xfId="0"/>
    <cellStyle name="Обычный 2 2 3 2 3 2 2" xfId="0"/>
    <cellStyle name="Обычный 2 2 3 2 3 2 2 2" xfId="0"/>
    <cellStyle name="Обычный 2 2 3 2 3 2 2 2 2" xfId="0"/>
    <cellStyle name="Обычный 2 2 3 2 3 2 2 3" xfId="0"/>
    <cellStyle name="Обычный 2 2 3 2 3 2 3" xfId="0"/>
    <cellStyle name="Обычный 2 2 3 2 3 2 3 2" xfId="0"/>
    <cellStyle name="Обычный 2 2 3 2 3 2 4" xfId="0"/>
    <cellStyle name="Обычный 2 2 3 2 3 3" xfId="0"/>
    <cellStyle name="Обычный 2 2 3 2 3 3 2" xfId="0"/>
    <cellStyle name="Обычный 2 2 3 2 3 3 2 2" xfId="0"/>
    <cellStyle name="Обычный 2 2 3 2 3 3 3" xfId="0"/>
    <cellStyle name="Обычный 2 2 3 2 3 4" xfId="0"/>
    <cellStyle name="Обычный 2 2 3 2 3 4 2" xfId="0"/>
    <cellStyle name="Обычный 2 2 3 2 3 5" xfId="0"/>
    <cellStyle name="Обычный 2 2 3 2 4" xfId="0"/>
    <cellStyle name="Обычный 2 2 3 2 4 2" xfId="0"/>
    <cellStyle name="Обычный 2 2 3 2 4 2 2" xfId="0"/>
    <cellStyle name="Обычный 2 2 3 2 4 2 2 2" xfId="0"/>
    <cellStyle name="Обычный 2 2 3 2 4 2 3" xfId="0"/>
    <cellStyle name="Обычный 2 2 3 2 4 3" xfId="0"/>
    <cellStyle name="Обычный 2 2 3 2 4 3 2" xfId="0"/>
    <cellStyle name="Обычный 2 2 3 2 4 4" xfId="0"/>
    <cellStyle name="Обычный 2 2 3 2 5" xfId="0"/>
    <cellStyle name="Обычный 2 2 3 2 5 2" xfId="0"/>
    <cellStyle name="Обычный 2 2 3 2 5 2 2" xfId="0"/>
    <cellStyle name="Обычный 2 2 3 2 5 3" xfId="0"/>
    <cellStyle name="Обычный 2 2 3 2 6" xfId="0"/>
    <cellStyle name="Обычный 2 2 3 2 6 2" xfId="0"/>
    <cellStyle name="Обычный 2 2 3 2 7" xfId="0"/>
    <cellStyle name="Обычный 2 2 3 3" xfId="0"/>
    <cellStyle name="Обычный 2 2 3 3 2" xfId="0"/>
    <cellStyle name="Обычный 2 2 3 3 2 2" xfId="0"/>
    <cellStyle name="Обычный 2 2 3 3 2 2 2" xfId="0"/>
    <cellStyle name="Обычный 2 2 3 3 2 2 2 2" xfId="0"/>
    <cellStyle name="Обычный 2 2 3 3 2 2 2 2 2" xfId="0"/>
    <cellStyle name="Обычный 2 2 3 3 2 2 2 3" xfId="0"/>
    <cellStyle name="Обычный 2 2 3 3 2 2 3" xfId="0"/>
    <cellStyle name="Обычный 2 2 3 3 2 2 3 2" xfId="0"/>
    <cellStyle name="Обычный 2 2 3 3 2 2 4" xfId="0"/>
    <cellStyle name="Обычный 2 2 3 3 2 3" xfId="0"/>
    <cellStyle name="Обычный 2 2 3 3 2 3 2" xfId="0"/>
    <cellStyle name="Обычный 2 2 3 3 2 3 2 2" xfId="0"/>
    <cellStyle name="Обычный 2 2 3 3 2 3 3" xfId="0"/>
    <cellStyle name="Обычный 2 2 3 3 2 4" xfId="0"/>
    <cellStyle name="Обычный 2 2 3 3 2 4 2" xfId="0"/>
    <cellStyle name="Обычный 2 2 3 3 2 5" xfId="0"/>
    <cellStyle name="Обычный 2 2 3 3 3" xfId="0"/>
    <cellStyle name="Обычный 2 2 3 3 3 2" xfId="0"/>
    <cellStyle name="Обычный 2 2 3 3 3 2 2" xfId="0"/>
    <cellStyle name="Обычный 2 2 3 3 3 2 2 2" xfId="0"/>
    <cellStyle name="Обычный 2 2 3 3 3 2 3" xfId="0"/>
    <cellStyle name="Обычный 2 2 3 3 3 3" xfId="0"/>
    <cellStyle name="Обычный 2 2 3 3 3 3 2" xfId="0"/>
    <cellStyle name="Обычный 2 2 3 3 3 4" xfId="0"/>
    <cellStyle name="Обычный 2 2 3 3 4" xfId="0"/>
    <cellStyle name="Обычный 2 2 3 3 4 2" xfId="0"/>
    <cellStyle name="Обычный 2 2 3 3 4 2 2" xfId="0"/>
    <cellStyle name="Обычный 2 2 3 3 4 3" xfId="0"/>
    <cellStyle name="Обычный 2 2 3 3 5" xfId="0"/>
    <cellStyle name="Обычный 2 2 3 3 5 2" xfId="0"/>
    <cellStyle name="Обычный 2 2 3 3 6" xfId="0"/>
    <cellStyle name="Обычный 2 2 3 4" xfId="0"/>
    <cellStyle name="Обычный 2 2 3 4 2" xfId="0"/>
    <cellStyle name="Обычный 2 2 3 4 2 2" xfId="0"/>
    <cellStyle name="Обычный 2 2 3 4 2 2 2" xfId="0"/>
    <cellStyle name="Обычный 2 2 3 4 2 2 2 2" xfId="0"/>
    <cellStyle name="Обычный 2 2 3 4 2 2 3" xfId="0"/>
    <cellStyle name="Обычный 2 2 3 4 2 3" xfId="0"/>
    <cellStyle name="Обычный 2 2 3 4 2 3 2" xfId="0"/>
    <cellStyle name="Обычный 2 2 3 4 2 4" xfId="0"/>
    <cellStyle name="Обычный 2 2 3 4 3" xfId="0"/>
    <cellStyle name="Обычный 2 2 3 4 3 2" xfId="0"/>
    <cellStyle name="Обычный 2 2 3 4 3 2 2" xfId="0"/>
    <cellStyle name="Обычный 2 2 3 4 3 3" xfId="0"/>
    <cellStyle name="Обычный 2 2 3 4 4" xfId="0"/>
    <cellStyle name="Обычный 2 2 3 4 4 2" xfId="0"/>
    <cellStyle name="Обычный 2 2 3 4 5" xfId="0"/>
    <cellStyle name="Обычный 2 2 3 5" xfId="0"/>
    <cellStyle name="Обычный 2 2 3 5 2" xfId="0"/>
    <cellStyle name="Обычный 2 2 3 5 2 2" xfId="0"/>
    <cellStyle name="Обычный 2 2 3 5 2 2 2" xfId="0"/>
    <cellStyle name="Обычный 2 2 3 5 2 3" xfId="0"/>
    <cellStyle name="Обычный 2 2 3 5 3" xfId="0"/>
    <cellStyle name="Обычный 2 2 3 5 3 2" xfId="0"/>
    <cellStyle name="Обычный 2 2 3 5 4" xfId="0"/>
    <cellStyle name="Обычный 2 2 3 6" xfId="0"/>
    <cellStyle name="Обычный 2 2 3 6 2" xfId="0"/>
    <cellStyle name="Обычный 2 2 3 6 2 2" xfId="0"/>
    <cellStyle name="Обычный 2 2 3 6 3" xfId="0"/>
    <cellStyle name="Обычный 2 2 3 7" xfId="0"/>
    <cellStyle name="Обычный 2 2 3 7 2" xfId="0"/>
    <cellStyle name="Обычный 2 2 3 8" xfId="0"/>
    <cellStyle name="Обычный 2 2 4" xfId="0"/>
    <cellStyle name="Обычный 2 2 4 2" xfId="0"/>
    <cellStyle name="Обычный 2 2 4 2 2" xfId="0"/>
    <cellStyle name="Обычный 2 2 4 2 2 2" xfId="0"/>
    <cellStyle name="Обычный 2 2 4 2 2 2 2" xfId="0"/>
    <cellStyle name="Обычный 2 2 4 2 2 2 2 2" xfId="0"/>
    <cellStyle name="Обычный 2 2 4 2 2 2 2 2 2" xfId="0"/>
    <cellStyle name="Обычный 2 2 4 2 2 2 2 3" xfId="0"/>
    <cellStyle name="Обычный 2 2 4 2 2 2 3" xfId="0"/>
    <cellStyle name="Обычный 2 2 4 2 2 2 3 2" xfId="0"/>
    <cellStyle name="Обычный 2 2 4 2 2 2 4" xfId="0"/>
    <cellStyle name="Обычный 2 2 4 2 2 3" xfId="0"/>
    <cellStyle name="Обычный 2 2 4 2 2 3 2" xfId="0"/>
    <cellStyle name="Обычный 2 2 4 2 2 3 2 2" xfId="0"/>
    <cellStyle name="Обычный 2 2 4 2 2 3 3" xfId="0"/>
    <cellStyle name="Обычный 2 2 4 2 2 4" xfId="0"/>
    <cellStyle name="Обычный 2 2 4 2 2 4 2" xfId="0"/>
    <cellStyle name="Обычный 2 2 4 2 2 5" xfId="0"/>
    <cellStyle name="Обычный 2 2 4 2 3" xfId="0"/>
    <cellStyle name="Обычный 2 2 4 2 3 2" xfId="0"/>
    <cellStyle name="Обычный 2 2 4 2 3 2 2" xfId="0"/>
    <cellStyle name="Обычный 2 2 4 2 3 2 2 2" xfId="0"/>
    <cellStyle name="Обычный 2 2 4 2 3 2 3" xfId="0"/>
    <cellStyle name="Обычный 2 2 4 2 3 3" xfId="0"/>
    <cellStyle name="Обычный 2 2 4 2 3 3 2" xfId="0"/>
    <cellStyle name="Обычный 2 2 4 2 3 4" xfId="0"/>
    <cellStyle name="Обычный 2 2 4 2 4" xfId="0"/>
    <cellStyle name="Обычный 2 2 4 2 4 2" xfId="0"/>
    <cellStyle name="Обычный 2 2 4 2 4 2 2" xfId="0"/>
    <cellStyle name="Обычный 2 2 4 2 4 3" xfId="0"/>
    <cellStyle name="Обычный 2 2 4 2 5" xfId="0"/>
    <cellStyle name="Обычный 2 2 4 2 5 2" xfId="0"/>
    <cellStyle name="Обычный 2 2 4 2 6" xfId="0"/>
    <cellStyle name="Обычный 2 2 4 3" xfId="0"/>
    <cellStyle name="Обычный 2 2 4 3 2" xfId="0"/>
    <cellStyle name="Обычный 2 2 4 3 2 2" xfId="0"/>
    <cellStyle name="Обычный 2 2 4 3 2 2 2" xfId="0"/>
    <cellStyle name="Обычный 2 2 4 3 2 2 2 2" xfId="0"/>
    <cellStyle name="Обычный 2 2 4 3 2 2 3" xfId="0"/>
    <cellStyle name="Обычный 2 2 4 3 2 3" xfId="0"/>
    <cellStyle name="Обычный 2 2 4 3 2 3 2" xfId="0"/>
    <cellStyle name="Обычный 2 2 4 3 2 4" xfId="0"/>
    <cellStyle name="Обычный 2 2 4 3 3" xfId="0"/>
    <cellStyle name="Обычный 2 2 4 3 3 2" xfId="0"/>
    <cellStyle name="Обычный 2 2 4 3 3 2 2" xfId="0"/>
    <cellStyle name="Обычный 2 2 4 3 3 3" xfId="0"/>
    <cellStyle name="Обычный 2 2 4 3 4" xfId="0"/>
    <cellStyle name="Обычный 2 2 4 3 4 2" xfId="0"/>
    <cellStyle name="Обычный 2 2 4 3 5" xfId="0"/>
    <cellStyle name="Обычный 2 2 4 4" xfId="0"/>
    <cellStyle name="Обычный 2 2 4 4 2" xfId="0"/>
    <cellStyle name="Обычный 2 2 4 4 2 2" xfId="0"/>
    <cellStyle name="Обычный 2 2 4 4 2 2 2" xfId="0"/>
    <cellStyle name="Обычный 2 2 4 4 2 3" xfId="0"/>
    <cellStyle name="Обычный 2 2 4 4 3" xfId="0"/>
    <cellStyle name="Обычный 2 2 4 4 3 2" xfId="0"/>
    <cellStyle name="Обычный 2 2 4 4 4" xfId="0"/>
    <cellStyle name="Обычный 2 2 4 5" xfId="0"/>
    <cellStyle name="Обычный 2 2 4 5 2" xfId="0"/>
    <cellStyle name="Обычный 2 2 4 5 2 2" xfId="0"/>
    <cellStyle name="Обычный 2 2 4 5 3" xfId="0"/>
    <cellStyle name="Обычный 2 2 4 6" xfId="0"/>
    <cellStyle name="Обычный 2 2 4 6 2" xfId="0"/>
    <cellStyle name="Обычный 2 2 4 7" xfId="0"/>
    <cellStyle name="Обычный 2 2 5" xfId="0"/>
    <cellStyle name="Обычный 2 2 5 2" xfId="0"/>
    <cellStyle name="Обычный 2 2 5 2 2" xfId="0"/>
    <cellStyle name="Обычный 2 2 5 2 2 2" xfId="0"/>
    <cellStyle name="Обычный 2 2 5 2 2 2 2" xfId="0"/>
    <cellStyle name="Обычный 2 2 5 2 2 2 2 2" xfId="0"/>
    <cellStyle name="Обычный 2 2 5 2 2 2 3" xfId="0"/>
    <cellStyle name="Обычный 2 2 5 2 2 3" xfId="0"/>
    <cellStyle name="Обычный 2 2 5 2 2 3 2" xfId="0"/>
    <cellStyle name="Обычный 2 2 5 2 2 4" xfId="0"/>
    <cellStyle name="Обычный 2 2 5 2 3" xfId="0"/>
    <cellStyle name="Обычный 2 2 5 2 3 2" xfId="0"/>
    <cellStyle name="Обычный 2 2 5 2 3 2 2" xfId="0"/>
    <cellStyle name="Обычный 2 2 5 2 3 3" xfId="0"/>
    <cellStyle name="Обычный 2 2 5 2 4" xfId="0"/>
    <cellStyle name="Обычный 2 2 5 2 4 2" xfId="0"/>
    <cellStyle name="Обычный 2 2 5 2 5" xfId="0"/>
    <cellStyle name="Обычный 2 2 5 3" xfId="0"/>
    <cellStyle name="Обычный 2 2 5 3 2" xfId="0"/>
    <cellStyle name="Обычный 2 2 5 3 2 2" xfId="0"/>
    <cellStyle name="Обычный 2 2 5 3 2 2 2" xfId="0"/>
    <cellStyle name="Обычный 2 2 5 3 2 3" xfId="0"/>
    <cellStyle name="Обычный 2 2 5 3 3" xfId="0"/>
    <cellStyle name="Обычный 2 2 5 3 3 2" xfId="0"/>
    <cellStyle name="Обычный 2 2 5 3 4" xfId="0"/>
    <cellStyle name="Обычный 2 2 5 4" xfId="0"/>
    <cellStyle name="Обычный 2 2 5 4 2" xfId="0"/>
    <cellStyle name="Обычный 2 2 5 4 2 2" xfId="0"/>
    <cellStyle name="Обычный 2 2 5 4 3" xfId="0"/>
    <cellStyle name="Обычный 2 2 5 5" xfId="0"/>
    <cellStyle name="Обычный 2 2 5 5 2" xfId="0"/>
    <cellStyle name="Обычный 2 2 5 6" xfId="0"/>
    <cellStyle name="Обычный 2 2 6" xfId="0"/>
    <cellStyle name="Обычный 2 2 6 2" xfId="0"/>
    <cellStyle name="Обычный 2 2 6 2 2" xfId="0"/>
    <cellStyle name="Обычный 2 2 6 2 2 2" xfId="0"/>
    <cellStyle name="Обычный 2 2 6 2 2 2 2" xfId="0"/>
    <cellStyle name="Обычный 2 2 6 2 2 3" xfId="0"/>
    <cellStyle name="Обычный 2 2 6 2 3" xfId="0"/>
    <cellStyle name="Обычный 2 2 6 2 3 2" xfId="0"/>
    <cellStyle name="Обычный 2 2 6 2 4" xfId="0"/>
    <cellStyle name="Обычный 2 2 6 3" xfId="0"/>
    <cellStyle name="Обычный 2 2 6 3 2" xfId="0"/>
    <cellStyle name="Обычный 2 2 6 3 2 2" xfId="0"/>
    <cellStyle name="Обычный 2 2 6 3 3" xfId="0"/>
    <cellStyle name="Обычный 2 2 6 4" xfId="0"/>
    <cellStyle name="Обычный 2 2 6 4 2" xfId="0"/>
    <cellStyle name="Обычный 2 2 6 5" xfId="0"/>
    <cellStyle name="Обычный 2 2 7" xfId="0"/>
    <cellStyle name="Обычный 2 2 7 2" xfId="0"/>
    <cellStyle name="Обычный 2 2 7 2 2" xfId="0"/>
    <cellStyle name="Обычный 2 2 7 2 2 2" xfId="0"/>
    <cellStyle name="Обычный 2 2 7 2 3" xfId="0"/>
    <cellStyle name="Обычный 2 2 7 3" xfId="0"/>
    <cellStyle name="Обычный 2 2 7 3 2" xfId="0"/>
    <cellStyle name="Обычный 2 2 7 4" xfId="0"/>
    <cellStyle name="Обычный 2 2 8" xfId="0"/>
    <cellStyle name="Обычный 2 2 8 2" xfId="0"/>
    <cellStyle name="Обычный 2 2 8 2 2" xfId="0"/>
    <cellStyle name="Обычный 2 2 8 3" xfId="0"/>
    <cellStyle name="Обычный 2 2 9" xfId="0"/>
    <cellStyle name="Обычный 2 2 9 2" xfId="0"/>
    <cellStyle name="Обычный 2 20" xfId="0"/>
    <cellStyle name="Обычный 2 21" xfId="0"/>
    <cellStyle name="Обычный 2 22" xfId="0"/>
    <cellStyle name="Обычный 2 2_004 витрати на закупівлю імпортованого газу" xfId="0"/>
    <cellStyle name="Обычный 2 3" xfId="0"/>
    <cellStyle name="Обычный 2 3 10" xfId="0"/>
    <cellStyle name="Обычный 2 3 11" xfId="0"/>
    <cellStyle name="Обычный 2 3 12" xfId="0"/>
    <cellStyle name="Обычный 2 3 2" xfId="0"/>
    <cellStyle name="Обычный 2 3 2 2" xfId="0"/>
    <cellStyle name="Обычный 2 3 2 2 2" xfId="0"/>
    <cellStyle name="Обычный 2 3 2 2 2 2" xfId="0"/>
    <cellStyle name="Обычный 2 3 2 2 2 2 2" xfId="0"/>
    <cellStyle name="Обычный 2 3 2 2 2 2 2 2" xfId="0"/>
    <cellStyle name="Обычный 2 3 2 2 2 2 2 2 2" xfId="0"/>
    <cellStyle name="Обычный 2 3 2 2 2 2 2 2 2 2" xfId="0"/>
    <cellStyle name="Обычный 2 3 2 2 2 2 2 2 2 2 2" xfId="0"/>
    <cellStyle name="Обычный 2 3 2 2 2 2 2 2 2 3" xfId="0"/>
    <cellStyle name="Обычный 2 3 2 2 2 2 2 2 3" xfId="0"/>
    <cellStyle name="Обычный 2 3 2 2 2 2 2 2 3 2" xfId="0"/>
    <cellStyle name="Обычный 2 3 2 2 2 2 2 2 4" xfId="0"/>
    <cellStyle name="Обычный 2 3 2 2 2 2 2 3" xfId="0"/>
    <cellStyle name="Обычный 2 3 2 2 2 2 2 3 2" xfId="0"/>
    <cellStyle name="Обычный 2 3 2 2 2 2 2 3 2 2" xfId="0"/>
    <cellStyle name="Обычный 2 3 2 2 2 2 2 3 3" xfId="0"/>
    <cellStyle name="Обычный 2 3 2 2 2 2 2 4" xfId="0"/>
    <cellStyle name="Обычный 2 3 2 2 2 2 2 4 2" xfId="0"/>
    <cellStyle name="Обычный 2 3 2 2 2 2 2 5" xfId="0"/>
    <cellStyle name="Обычный 2 3 2 2 2 2 3" xfId="0"/>
    <cellStyle name="Обычный 2 3 2 2 2 2 3 2" xfId="0"/>
    <cellStyle name="Обычный 2 3 2 2 2 2 3 2 2" xfId="0"/>
    <cellStyle name="Обычный 2 3 2 2 2 2 3 2 2 2" xfId="0"/>
    <cellStyle name="Обычный 2 3 2 2 2 2 3 2 3" xfId="0"/>
    <cellStyle name="Обычный 2 3 2 2 2 2 3 3" xfId="0"/>
    <cellStyle name="Обычный 2 3 2 2 2 2 3 3 2" xfId="0"/>
    <cellStyle name="Обычный 2 3 2 2 2 2 3 4" xfId="0"/>
    <cellStyle name="Обычный 2 3 2 2 2 2 4" xfId="0"/>
    <cellStyle name="Обычный 2 3 2 2 2 2 4 2" xfId="0"/>
    <cellStyle name="Обычный 2 3 2 2 2 2 4 2 2" xfId="0"/>
    <cellStyle name="Обычный 2 3 2 2 2 2 4 3" xfId="0"/>
    <cellStyle name="Обычный 2 3 2 2 2 2 5" xfId="0"/>
    <cellStyle name="Обычный 2 3 2 2 2 2 5 2" xfId="0"/>
    <cellStyle name="Обычный 2 3 2 2 2 2 6" xfId="0"/>
    <cellStyle name="Обычный 2 3 2 2 2 3" xfId="0"/>
    <cellStyle name="Обычный 2 3 2 2 2 3 2" xfId="0"/>
    <cellStyle name="Обычный 2 3 2 2 2 3 2 2" xfId="0"/>
    <cellStyle name="Обычный 2 3 2 2 2 3 2 2 2" xfId="0"/>
    <cellStyle name="Обычный 2 3 2 2 2 3 2 2 2 2" xfId="0"/>
    <cellStyle name="Обычный 2 3 2 2 2 3 2 2 3" xfId="0"/>
    <cellStyle name="Обычный 2 3 2 2 2 3 2 3" xfId="0"/>
    <cellStyle name="Обычный 2 3 2 2 2 3 2 3 2" xfId="0"/>
    <cellStyle name="Обычный 2 3 2 2 2 3 2 4" xfId="0"/>
    <cellStyle name="Обычный 2 3 2 2 2 3 3" xfId="0"/>
    <cellStyle name="Обычный 2 3 2 2 2 3 3 2" xfId="0"/>
    <cellStyle name="Обычный 2 3 2 2 2 3 3 2 2" xfId="0"/>
    <cellStyle name="Обычный 2 3 2 2 2 3 3 3" xfId="0"/>
    <cellStyle name="Обычный 2 3 2 2 2 3 4" xfId="0"/>
    <cellStyle name="Обычный 2 3 2 2 2 3 4 2" xfId="0"/>
    <cellStyle name="Обычный 2 3 2 2 2 3 5" xfId="0"/>
    <cellStyle name="Обычный 2 3 2 2 2 4" xfId="0"/>
    <cellStyle name="Обычный 2 3 2 2 2 4 2" xfId="0"/>
    <cellStyle name="Обычный 2 3 2 2 2 4 2 2" xfId="0"/>
    <cellStyle name="Обычный 2 3 2 2 2 4 2 2 2" xfId="0"/>
    <cellStyle name="Обычный 2 3 2 2 2 4 2 3" xfId="0"/>
    <cellStyle name="Обычный 2 3 2 2 2 4 3" xfId="0"/>
    <cellStyle name="Обычный 2 3 2 2 2 4 3 2" xfId="0"/>
    <cellStyle name="Обычный 2 3 2 2 2 4 4" xfId="0"/>
    <cellStyle name="Обычный 2 3 2 2 2 5" xfId="0"/>
    <cellStyle name="Обычный 2 3 2 2 2 5 2" xfId="0"/>
    <cellStyle name="Обычный 2 3 2 2 2 5 2 2" xfId="0"/>
    <cellStyle name="Обычный 2 3 2 2 2 5 3" xfId="0"/>
    <cellStyle name="Обычный 2 3 2 2 2 6" xfId="0"/>
    <cellStyle name="Обычный 2 3 2 2 2 6 2" xfId="0"/>
    <cellStyle name="Обычный 2 3 2 2 2 7" xfId="0"/>
    <cellStyle name="Обычный 2 3 2 2 3" xfId="0"/>
    <cellStyle name="Обычный 2 3 2 2 3 2" xfId="0"/>
    <cellStyle name="Обычный 2 3 2 2 3 2 2" xfId="0"/>
    <cellStyle name="Обычный 2 3 2 2 3 2 2 2" xfId="0"/>
    <cellStyle name="Обычный 2 3 2 2 3 2 2 2 2" xfId="0"/>
    <cellStyle name="Обычный 2 3 2 2 3 2 2 2 2 2" xfId="0"/>
    <cellStyle name="Обычный 2 3 2 2 3 2 2 2 3" xfId="0"/>
    <cellStyle name="Обычный 2 3 2 2 3 2 2 3" xfId="0"/>
    <cellStyle name="Обычный 2 3 2 2 3 2 2 3 2" xfId="0"/>
    <cellStyle name="Обычный 2 3 2 2 3 2 2 4" xfId="0"/>
    <cellStyle name="Обычный 2 3 2 2 3 2 3" xfId="0"/>
    <cellStyle name="Обычный 2 3 2 2 3 2 3 2" xfId="0"/>
    <cellStyle name="Обычный 2 3 2 2 3 2 3 2 2" xfId="0"/>
    <cellStyle name="Обычный 2 3 2 2 3 2 3 3" xfId="0"/>
    <cellStyle name="Обычный 2 3 2 2 3 2 4" xfId="0"/>
    <cellStyle name="Обычный 2 3 2 2 3 2 4 2" xfId="0"/>
    <cellStyle name="Обычный 2 3 2 2 3 2 5" xfId="0"/>
    <cellStyle name="Обычный 2 3 2 2 3 3" xfId="0"/>
    <cellStyle name="Обычный 2 3 2 2 3 3 2" xfId="0"/>
    <cellStyle name="Обычный 2 3 2 2 3 3 2 2" xfId="0"/>
    <cellStyle name="Обычный 2 3 2 2 3 3 2 2 2" xfId="0"/>
    <cellStyle name="Обычный 2 3 2 2 3 3 2 3" xfId="0"/>
    <cellStyle name="Обычный 2 3 2 2 3 3 3" xfId="0"/>
    <cellStyle name="Обычный 2 3 2 2 3 3 3 2" xfId="0"/>
    <cellStyle name="Обычный 2 3 2 2 3 3 4" xfId="0"/>
    <cellStyle name="Обычный 2 3 2 2 3 4" xfId="0"/>
    <cellStyle name="Обычный 2 3 2 2 3 4 2" xfId="0"/>
    <cellStyle name="Обычный 2 3 2 2 3 4 2 2" xfId="0"/>
    <cellStyle name="Обычный 2 3 2 2 3 4 3" xfId="0"/>
    <cellStyle name="Обычный 2 3 2 2 3 5" xfId="0"/>
    <cellStyle name="Обычный 2 3 2 2 3 5 2" xfId="0"/>
    <cellStyle name="Обычный 2 3 2 2 3 6" xfId="0"/>
    <cellStyle name="Обычный 2 3 2 2 4" xfId="0"/>
    <cellStyle name="Обычный 2 3 2 2 4 2" xfId="0"/>
    <cellStyle name="Обычный 2 3 2 2 4 2 2" xfId="0"/>
    <cellStyle name="Обычный 2 3 2 2 4 2 2 2" xfId="0"/>
    <cellStyle name="Обычный 2 3 2 2 4 2 2 2 2" xfId="0"/>
    <cellStyle name="Обычный 2 3 2 2 4 2 2 3" xfId="0"/>
    <cellStyle name="Обычный 2 3 2 2 4 2 3" xfId="0"/>
    <cellStyle name="Обычный 2 3 2 2 4 2 3 2" xfId="0"/>
    <cellStyle name="Обычный 2 3 2 2 4 2 4" xfId="0"/>
    <cellStyle name="Обычный 2 3 2 2 4 3" xfId="0"/>
    <cellStyle name="Обычный 2 3 2 2 4 3 2" xfId="0"/>
    <cellStyle name="Обычный 2 3 2 2 4 3 2 2" xfId="0"/>
    <cellStyle name="Обычный 2 3 2 2 4 3 3" xfId="0"/>
    <cellStyle name="Обычный 2 3 2 2 4 4" xfId="0"/>
    <cellStyle name="Обычный 2 3 2 2 4 4 2" xfId="0"/>
    <cellStyle name="Обычный 2 3 2 2 4 5" xfId="0"/>
    <cellStyle name="Обычный 2 3 2 2 5" xfId="0"/>
    <cellStyle name="Обычный 2 3 2 2 5 2" xfId="0"/>
    <cellStyle name="Обычный 2 3 2 2 5 2 2" xfId="0"/>
    <cellStyle name="Обычный 2 3 2 2 5 2 2 2" xfId="0"/>
    <cellStyle name="Обычный 2 3 2 2 5 2 3" xfId="0"/>
    <cellStyle name="Обычный 2 3 2 2 5 3" xfId="0"/>
    <cellStyle name="Обычный 2 3 2 2 5 3 2" xfId="0"/>
    <cellStyle name="Обычный 2 3 2 2 5 4" xfId="0"/>
    <cellStyle name="Обычный 2 3 2 2 6" xfId="0"/>
    <cellStyle name="Обычный 2 3 2 2 6 2" xfId="0"/>
    <cellStyle name="Обычный 2 3 2 2 6 2 2" xfId="0"/>
    <cellStyle name="Обычный 2 3 2 2 6 3" xfId="0"/>
    <cellStyle name="Обычный 2 3 2 2 7" xfId="0"/>
    <cellStyle name="Обычный 2 3 2 2 7 2" xfId="0"/>
    <cellStyle name="Обычный 2 3 2 2 8" xfId="0"/>
    <cellStyle name="Обычный 2 3 2 3" xfId="0"/>
    <cellStyle name="Обычный 2 3 2 3 2" xfId="0"/>
    <cellStyle name="Обычный 2 3 2 3 2 2" xfId="0"/>
    <cellStyle name="Обычный 2 3 2 3 2 2 2" xfId="0"/>
    <cellStyle name="Обычный 2 3 2 3 2 2 2 2" xfId="0"/>
    <cellStyle name="Обычный 2 3 2 3 2 2 2 2 2" xfId="0"/>
    <cellStyle name="Обычный 2 3 2 3 2 2 2 2 2 2" xfId="0"/>
    <cellStyle name="Обычный 2 3 2 3 2 2 2 2 3" xfId="0"/>
    <cellStyle name="Обычный 2 3 2 3 2 2 2 3" xfId="0"/>
    <cellStyle name="Обычный 2 3 2 3 2 2 2 3 2" xfId="0"/>
    <cellStyle name="Обычный 2 3 2 3 2 2 2 4" xfId="0"/>
    <cellStyle name="Обычный 2 3 2 3 2 2 3" xfId="0"/>
    <cellStyle name="Обычный 2 3 2 3 2 2 3 2" xfId="0"/>
    <cellStyle name="Обычный 2 3 2 3 2 2 3 2 2" xfId="0"/>
    <cellStyle name="Обычный 2 3 2 3 2 2 3 3" xfId="0"/>
    <cellStyle name="Обычный 2 3 2 3 2 2 4" xfId="0"/>
    <cellStyle name="Обычный 2 3 2 3 2 2 4 2" xfId="0"/>
    <cellStyle name="Обычный 2 3 2 3 2 2 5" xfId="0"/>
    <cellStyle name="Обычный 2 3 2 3 2 3" xfId="0"/>
    <cellStyle name="Обычный 2 3 2 3 2 3 2" xfId="0"/>
    <cellStyle name="Обычный 2 3 2 3 2 3 2 2" xfId="0"/>
    <cellStyle name="Обычный 2 3 2 3 2 3 2 2 2" xfId="0"/>
    <cellStyle name="Обычный 2 3 2 3 2 3 2 3" xfId="0"/>
    <cellStyle name="Обычный 2 3 2 3 2 3 3" xfId="0"/>
    <cellStyle name="Обычный 2 3 2 3 2 3 3 2" xfId="0"/>
    <cellStyle name="Обычный 2 3 2 3 2 3 4" xfId="0"/>
    <cellStyle name="Обычный 2 3 2 3 2 4" xfId="0"/>
    <cellStyle name="Обычный 2 3 2 3 2 4 2" xfId="0"/>
    <cellStyle name="Обычный 2 3 2 3 2 4 2 2" xfId="0"/>
    <cellStyle name="Обычный 2 3 2 3 2 4 3" xfId="0"/>
    <cellStyle name="Обычный 2 3 2 3 2 5" xfId="0"/>
    <cellStyle name="Обычный 2 3 2 3 2 5 2" xfId="0"/>
    <cellStyle name="Обычный 2 3 2 3 2 6" xfId="0"/>
    <cellStyle name="Обычный 2 3 2 3 3" xfId="0"/>
    <cellStyle name="Обычный 2 3 2 3 3 2" xfId="0"/>
    <cellStyle name="Обычный 2 3 2 3 3 2 2" xfId="0"/>
    <cellStyle name="Обычный 2 3 2 3 3 2 2 2" xfId="0"/>
    <cellStyle name="Обычный 2 3 2 3 3 2 2 2 2" xfId="0"/>
    <cellStyle name="Обычный 2 3 2 3 3 2 2 3" xfId="0"/>
    <cellStyle name="Обычный 2 3 2 3 3 2 3" xfId="0"/>
    <cellStyle name="Обычный 2 3 2 3 3 2 3 2" xfId="0"/>
    <cellStyle name="Обычный 2 3 2 3 3 2 4" xfId="0"/>
    <cellStyle name="Обычный 2 3 2 3 3 3" xfId="0"/>
    <cellStyle name="Обычный 2 3 2 3 3 3 2" xfId="0"/>
    <cellStyle name="Обычный 2 3 2 3 3 3 2 2" xfId="0"/>
    <cellStyle name="Обычный 2 3 2 3 3 3 3" xfId="0"/>
    <cellStyle name="Обычный 2 3 2 3 3 4" xfId="0"/>
    <cellStyle name="Обычный 2 3 2 3 3 4 2" xfId="0"/>
    <cellStyle name="Обычный 2 3 2 3 3 5" xfId="0"/>
    <cellStyle name="Обычный 2 3 2 3 4" xfId="0"/>
    <cellStyle name="Обычный 2 3 2 3 4 2" xfId="0"/>
    <cellStyle name="Обычный 2 3 2 3 4 2 2" xfId="0"/>
    <cellStyle name="Обычный 2 3 2 3 4 2 2 2" xfId="0"/>
    <cellStyle name="Обычный 2 3 2 3 4 2 3" xfId="0"/>
    <cellStyle name="Обычный 2 3 2 3 4 3" xfId="0"/>
    <cellStyle name="Обычный 2 3 2 3 4 3 2" xfId="0"/>
    <cellStyle name="Обычный 2 3 2 3 4 4" xfId="0"/>
    <cellStyle name="Обычный 2 3 2 3 5" xfId="0"/>
    <cellStyle name="Обычный 2 3 2 3 5 2" xfId="0"/>
    <cellStyle name="Обычный 2 3 2 3 5 2 2" xfId="0"/>
    <cellStyle name="Обычный 2 3 2 3 5 3" xfId="0"/>
    <cellStyle name="Обычный 2 3 2 3 6" xfId="0"/>
    <cellStyle name="Обычный 2 3 2 3 6 2" xfId="0"/>
    <cellStyle name="Обычный 2 3 2 3 7" xfId="0"/>
    <cellStyle name="Обычный 2 3 2 4" xfId="0"/>
    <cellStyle name="Обычный 2 3 2 4 2" xfId="0"/>
    <cellStyle name="Обычный 2 3 2 4 2 2" xfId="0"/>
    <cellStyle name="Обычный 2 3 2 4 2 2 2" xfId="0"/>
    <cellStyle name="Обычный 2 3 2 4 2 2 2 2" xfId="0"/>
    <cellStyle name="Обычный 2 3 2 4 2 2 2 2 2" xfId="0"/>
    <cellStyle name="Обычный 2 3 2 4 2 2 2 3" xfId="0"/>
    <cellStyle name="Обычный 2 3 2 4 2 2 3" xfId="0"/>
    <cellStyle name="Обычный 2 3 2 4 2 2 3 2" xfId="0"/>
    <cellStyle name="Обычный 2 3 2 4 2 2 4" xfId="0"/>
    <cellStyle name="Обычный 2 3 2 4 2 3" xfId="0"/>
    <cellStyle name="Обычный 2 3 2 4 2 3 2" xfId="0"/>
    <cellStyle name="Обычный 2 3 2 4 2 3 2 2" xfId="0"/>
    <cellStyle name="Обычный 2 3 2 4 2 3 3" xfId="0"/>
    <cellStyle name="Обычный 2 3 2 4 2 4" xfId="0"/>
    <cellStyle name="Обычный 2 3 2 4 2 4 2" xfId="0"/>
    <cellStyle name="Обычный 2 3 2 4 2 5" xfId="0"/>
    <cellStyle name="Обычный 2 3 2 4 3" xfId="0"/>
    <cellStyle name="Обычный 2 3 2 4 3 2" xfId="0"/>
    <cellStyle name="Обычный 2 3 2 4 3 2 2" xfId="0"/>
    <cellStyle name="Обычный 2 3 2 4 3 2 2 2" xfId="0"/>
    <cellStyle name="Обычный 2 3 2 4 3 2 3" xfId="0"/>
    <cellStyle name="Обычный 2 3 2 4 3 3" xfId="0"/>
    <cellStyle name="Обычный 2 3 2 4 3 3 2" xfId="0"/>
    <cellStyle name="Обычный 2 3 2 4 3 4" xfId="0"/>
    <cellStyle name="Обычный 2 3 2 4 4" xfId="0"/>
    <cellStyle name="Обычный 2 3 2 4 4 2" xfId="0"/>
    <cellStyle name="Обычный 2 3 2 4 4 2 2" xfId="0"/>
    <cellStyle name="Обычный 2 3 2 4 4 3" xfId="0"/>
    <cellStyle name="Обычный 2 3 2 4 5" xfId="0"/>
    <cellStyle name="Обычный 2 3 2 4 5 2" xfId="0"/>
    <cellStyle name="Обычный 2 3 2 4 6" xfId="0"/>
    <cellStyle name="Обычный 2 3 2 5" xfId="0"/>
    <cellStyle name="Обычный 2 3 2 5 2" xfId="0"/>
    <cellStyle name="Обычный 2 3 2 5 2 2" xfId="0"/>
    <cellStyle name="Обычный 2 3 2 5 2 2 2" xfId="0"/>
    <cellStyle name="Обычный 2 3 2 5 2 2 2 2" xfId="0"/>
    <cellStyle name="Обычный 2 3 2 5 2 2 3" xfId="0"/>
    <cellStyle name="Обычный 2 3 2 5 2 3" xfId="0"/>
    <cellStyle name="Обычный 2 3 2 5 2 3 2" xfId="0"/>
    <cellStyle name="Обычный 2 3 2 5 2 4" xfId="0"/>
    <cellStyle name="Обычный 2 3 2 5 3" xfId="0"/>
    <cellStyle name="Обычный 2 3 2 5 3 2" xfId="0"/>
    <cellStyle name="Обычный 2 3 2 5 3 2 2" xfId="0"/>
    <cellStyle name="Обычный 2 3 2 5 3 3" xfId="0"/>
    <cellStyle name="Обычный 2 3 2 5 4" xfId="0"/>
    <cellStyle name="Обычный 2 3 2 5 4 2" xfId="0"/>
    <cellStyle name="Обычный 2 3 2 5 5" xfId="0"/>
    <cellStyle name="Обычный 2 3 2 6" xfId="0"/>
    <cellStyle name="Обычный 2 3 2 6 2" xfId="0"/>
    <cellStyle name="Обычный 2 3 2 6 2 2" xfId="0"/>
    <cellStyle name="Обычный 2 3 2 6 2 2 2" xfId="0"/>
    <cellStyle name="Обычный 2 3 2 6 2 3" xfId="0"/>
    <cellStyle name="Обычный 2 3 2 6 3" xfId="0"/>
    <cellStyle name="Обычный 2 3 2 6 3 2" xfId="0"/>
    <cellStyle name="Обычный 2 3 2 6 4" xfId="0"/>
    <cellStyle name="Обычный 2 3 2 7" xfId="0"/>
    <cellStyle name="Обычный 2 3 2 7 2" xfId="0"/>
    <cellStyle name="Обычный 2 3 2 7 2 2" xfId="0"/>
    <cellStyle name="Обычный 2 3 2 7 3" xfId="0"/>
    <cellStyle name="Обычный 2 3 2 8" xfId="0"/>
    <cellStyle name="Обычный 2 3 2 8 2" xfId="0"/>
    <cellStyle name="Обычный 2 3 2 9" xfId="0"/>
    <cellStyle name="Обычный 2 3 3" xfId="0"/>
    <cellStyle name="Обычный 2 3 3 2" xfId="0"/>
    <cellStyle name="Обычный 2 3 3 2 2" xfId="0"/>
    <cellStyle name="Обычный 2 3 3 2 2 2" xfId="0"/>
    <cellStyle name="Обычный 2 3 3 2 2 2 2" xfId="0"/>
    <cellStyle name="Обычный 2 3 3 2 2 2 2 2" xfId="0"/>
    <cellStyle name="Обычный 2 3 3 2 2 2 2 2 2" xfId="0"/>
    <cellStyle name="Обычный 2 3 3 2 2 2 2 2 2 2" xfId="0"/>
    <cellStyle name="Обычный 2 3 3 2 2 2 2 2 3" xfId="0"/>
    <cellStyle name="Обычный 2 3 3 2 2 2 2 3" xfId="0"/>
    <cellStyle name="Обычный 2 3 3 2 2 2 2 3 2" xfId="0"/>
    <cellStyle name="Обычный 2 3 3 2 2 2 2 4" xfId="0"/>
    <cellStyle name="Обычный 2 3 3 2 2 2 3" xfId="0"/>
    <cellStyle name="Обычный 2 3 3 2 2 2 3 2" xfId="0"/>
    <cellStyle name="Обычный 2 3 3 2 2 2 3 2 2" xfId="0"/>
    <cellStyle name="Обычный 2 3 3 2 2 2 3 3" xfId="0"/>
    <cellStyle name="Обычный 2 3 3 2 2 2 4" xfId="0"/>
    <cellStyle name="Обычный 2 3 3 2 2 2 4 2" xfId="0"/>
    <cellStyle name="Обычный 2 3 3 2 2 2 5" xfId="0"/>
    <cellStyle name="Обычный 2 3 3 2 2 3" xfId="0"/>
    <cellStyle name="Обычный 2 3 3 2 2 3 2" xfId="0"/>
    <cellStyle name="Обычный 2 3 3 2 2 3 2 2" xfId="0"/>
    <cellStyle name="Обычный 2 3 3 2 2 3 2 2 2" xfId="0"/>
    <cellStyle name="Обычный 2 3 3 2 2 3 2 3" xfId="0"/>
    <cellStyle name="Обычный 2 3 3 2 2 3 3" xfId="0"/>
    <cellStyle name="Обычный 2 3 3 2 2 3 3 2" xfId="0"/>
    <cellStyle name="Обычный 2 3 3 2 2 3 4" xfId="0"/>
    <cellStyle name="Обычный 2 3 3 2 2 4" xfId="0"/>
    <cellStyle name="Обычный 2 3 3 2 2 4 2" xfId="0"/>
    <cellStyle name="Обычный 2 3 3 2 2 4 2 2" xfId="0"/>
    <cellStyle name="Обычный 2 3 3 2 2 4 3" xfId="0"/>
    <cellStyle name="Обычный 2 3 3 2 2 5" xfId="0"/>
    <cellStyle name="Обычный 2 3 3 2 2 5 2" xfId="0"/>
    <cellStyle name="Обычный 2 3 3 2 2 6" xfId="0"/>
    <cellStyle name="Обычный 2 3 3 2 3" xfId="0"/>
    <cellStyle name="Обычный 2 3 3 2 3 2" xfId="0"/>
    <cellStyle name="Обычный 2 3 3 2 3 2 2" xfId="0"/>
    <cellStyle name="Обычный 2 3 3 2 3 2 2 2" xfId="0"/>
    <cellStyle name="Обычный 2 3 3 2 3 2 2 2 2" xfId="0"/>
    <cellStyle name="Обычный 2 3 3 2 3 2 2 3" xfId="0"/>
    <cellStyle name="Обычный 2 3 3 2 3 2 3" xfId="0"/>
    <cellStyle name="Обычный 2 3 3 2 3 2 3 2" xfId="0"/>
    <cellStyle name="Обычный 2 3 3 2 3 2 4" xfId="0"/>
    <cellStyle name="Обычный 2 3 3 2 3 3" xfId="0"/>
    <cellStyle name="Обычный 2 3 3 2 3 3 2" xfId="0"/>
    <cellStyle name="Обычный 2 3 3 2 3 3 2 2" xfId="0"/>
    <cellStyle name="Обычный 2 3 3 2 3 3 3" xfId="0"/>
    <cellStyle name="Обычный 2 3 3 2 3 4" xfId="0"/>
    <cellStyle name="Обычный 2 3 3 2 3 4 2" xfId="0"/>
    <cellStyle name="Обычный 2 3 3 2 3 5" xfId="0"/>
    <cellStyle name="Обычный 2 3 3 2 4" xfId="0"/>
    <cellStyle name="Обычный 2 3 3 2 4 2" xfId="0"/>
    <cellStyle name="Обычный 2 3 3 2 4 2 2" xfId="0"/>
    <cellStyle name="Обычный 2 3 3 2 4 2 2 2" xfId="0"/>
    <cellStyle name="Обычный 2 3 3 2 4 2 3" xfId="0"/>
    <cellStyle name="Обычный 2 3 3 2 4 3" xfId="0"/>
    <cellStyle name="Обычный 2 3 3 2 4 3 2" xfId="0"/>
    <cellStyle name="Обычный 2 3 3 2 4 4" xfId="0"/>
    <cellStyle name="Обычный 2 3 3 2 5" xfId="0"/>
    <cellStyle name="Обычный 2 3 3 2 5 2" xfId="0"/>
    <cellStyle name="Обычный 2 3 3 2 5 2 2" xfId="0"/>
    <cellStyle name="Обычный 2 3 3 2 5 3" xfId="0"/>
    <cellStyle name="Обычный 2 3 3 2 6" xfId="0"/>
    <cellStyle name="Обычный 2 3 3 2 6 2" xfId="0"/>
    <cellStyle name="Обычный 2 3 3 2 7" xfId="0"/>
    <cellStyle name="Обычный 2 3 3 3" xfId="0"/>
    <cellStyle name="Обычный 2 3 3 3 2" xfId="0"/>
    <cellStyle name="Обычный 2 3 3 3 2 2" xfId="0"/>
    <cellStyle name="Обычный 2 3 3 3 2 2 2" xfId="0"/>
    <cellStyle name="Обычный 2 3 3 3 2 2 2 2" xfId="0"/>
    <cellStyle name="Обычный 2 3 3 3 2 2 2 2 2" xfId="0"/>
    <cellStyle name="Обычный 2 3 3 3 2 2 2 3" xfId="0"/>
    <cellStyle name="Обычный 2 3 3 3 2 2 3" xfId="0"/>
    <cellStyle name="Обычный 2 3 3 3 2 2 3 2" xfId="0"/>
    <cellStyle name="Обычный 2 3 3 3 2 2 4" xfId="0"/>
    <cellStyle name="Обычный 2 3 3 3 2 3" xfId="0"/>
    <cellStyle name="Обычный 2 3 3 3 2 3 2" xfId="0"/>
    <cellStyle name="Обычный 2 3 3 3 2 3 2 2" xfId="0"/>
    <cellStyle name="Обычный 2 3 3 3 2 3 3" xfId="0"/>
    <cellStyle name="Обычный 2 3 3 3 2 4" xfId="0"/>
    <cellStyle name="Обычный 2 3 3 3 2 4 2" xfId="0"/>
    <cellStyle name="Обычный 2 3 3 3 2 5" xfId="0"/>
    <cellStyle name="Обычный 2 3 3 3 3" xfId="0"/>
    <cellStyle name="Обычный 2 3 3 3 3 2" xfId="0"/>
    <cellStyle name="Обычный 2 3 3 3 3 2 2" xfId="0"/>
    <cellStyle name="Обычный 2 3 3 3 3 2 2 2" xfId="0"/>
    <cellStyle name="Обычный 2 3 3 3 3 2 3" xfId="0"/>
    <cellStyle name="Обычный 2 3 3 3 3 3" xfId="0"/>
    <cellStyle name="Обычный 2 3 3 3 3 3 2" xfId="0"/>
    <cellStyle name="Обычный 2 3 3 3 3 4" xfId="0"/>
    <cellStyle name="Обычный 2 3 3 3 4" xfId="0"/>
    <cellStyle name="Обычный 2 3 3 3 4 2" xfId="0"/>
    <cellStyle name="Обычный 2 3 3 3 4 2 2" xfId="0"/>
    <cellStyle name="Обычный 2 3 3 3 4 3" xfId="0"/>
    <cellStyle name="Обычный 2 3 3 3 5" xfId="0"/>
    <cellStyle name="Обычный 2 3 3 3 5 2" xfId="0"/>
    <cellStyle name="Обычный 2 3 3 3 6" xfId="0"/>
    <cellStyle name="Обычный 2 3 3 4" xfId="0"/>
    <cellStyle name="Обычный 2 3 3 4 2" xfId="0"/>
    <cellStyle name="Обычный 2 3 3 4 2 2" xfId="0"/>
    <cellStyle name="Обычный 2 3 3 4 2 2 2" xfId="0"/>
    <cellStyle name="Обычный 2 3 3 4 2 2 2 2" xfId="0"/>
    <cellStyle name="Обычный 2 3 3 4 2 2 3" xfId="0"/>
    <cellStyle name="Обычный 2 3 3 4 2 3" xfId="0"/>
    <cellStyle name="Обычный 2 3 3 4 2 3 2" xfId="0"/>
    <cellStyle name="Обычный 2 3 3 4 2 4" xfId="0"/>
    <cellStyle name="Обычный 2 3 3 4 3" xfId="0"/>
    <cellStyle name="Обычный 2 3 3 4 3 2" xfId="0"/>
    <cellStyle name="Обычный 2 3 3 4 3 2 2" xfId="0"/>
    <cellStyle name="Обычный 2 3 3 4 3 3" xfId="0"/>
    <cellStyle name="Обычный 2 3 3 4 4" xfId="0"/>
    <cellStyle name="Обычный 2 3 3 4 4 2" xfId="0"/>
    <cellStyle name="Обычный 2 3 3 4 5" xfId="0"/>
    <cellStyle name="Обычный 2 3 3 5" xfId="0"/>
    <cellStyle name="Обычный 2 3 3 5 2" xfId="0"/>
    <cellStyle name="Обычный 2 3 3 5 2 2" xfId="0"/>
    <cellStyle name="Обычный 2 3 3 5 2 2 2" xfId="0"/>
    <cellStyle name="Обычный 2 3 3 5 2 3" xfId="0"/>
    <cellStyle name="Обычный 2 3 3 5 3" xfId="0"/>
    <cellStyle name="Обычный 2 3 3 5 3 2" xfId="0"/>
    <cellStyle name="Обычный 2 3 3 5 4" xfId="0"/>
    <cellStyle name="Обычный 2 3 3 6" xfId="0"/>
    <cellStyle name="Обычный 2 3 3 6 2" xfId="0"/>
    <cellStyle name="Обычный 2 3 3 6 2 2" xfId="0"/>
    <cellStyle name="Обычный 2 3 3 6 3" xfId="0"/>
    <cellStyle name="Обычный 2 3 3 7" xfId="0"/>
    <cellStyle name="Обычный 2 3 3 7 2" xfId="0"/>
    <cellStyle name="Обычный 2 3 3 8" xfId="0"/>
    <cellStyle name="Обычный 2 3 4" xfId="0"/>
    <cellStyle name="Обычный 2 3 4 2" xfId="0"/>
    <cellStyle name="Обычный 2 3 4 2 2" xfId="0"/>
    <cellStyle name="Обычный 2 3 4 2 2 2" xfId="0"/>
    <cellStyle name="Обычный 2 3 4 2 2 2 2" xfId="0"/>
    <cellStyle name="Обычный 2 3 4 2 2 2 2 2" xfId="0"/>
    <cellStyle name="Обычный 2 3 4 2 2 2 2 2 2" xfId="0"/>
    <cellStyle name="Обычный 2 3 4 2 2 2 2 3" xfId="0"/>
    <cellStyle name="Обычный 2 3 4 2 2 2 3" xfId="0"/>
    <cellStyle name="Обычный 2 3 4 2 2 2 3 2" xfId="0"/>
    <cellStyle name="Обычный 2 3 4 2 2 2 4" xfId="0"/>
    <cellStyle name="Обычный 2 3 4 2 2 3" xfId="0"/>
    <cellStyle name="Обычный 2 3 4 2 2 3 2" xfId="0"/>
    <cellStyle name="Обычный 2 3 4 2 2 3 2 2" xfId="0"/>
    <cellStyle name="Обычный 2 3 4 2 2 3 3" xfId="0"/>
    <cellStyle name="Обычный 2 3 4 2 2 4" xfId="0"/>
    <cellStyle name="Обычный 2 3 4 2 2 4 2" xfId="0"/>
    <cellStyle name="Обычный 2 3 4 2 2 5" xfId="0"/>
    <cellStyle name="Обычный 2 3 4 2 3" xfId="0"/>
    <cellStyle name="Обычный 2 3 4 2 3 2" xfId="0"/>
    <cellStyle name="Обычный 2 3 4 2 3 2 2" xfId="0"/>
    <cellStyle name="Обычный 2 3 4 2 3 2 2 2" xfId="0"/>
    <cellStyle name="Обычный 2 3 4 2 3 2 3" xfId="0"/>
    <cellStyle name="Обычный 2 3 4 2 3 3" xfId="0"/>
    <cellStyle name="Обычный 2 3 4 2 3 3 2" xfId="0"/>
    <cellStyle name="Обычный 2 3 4 2 3 4" xfId="0"/>
    <cellStyle name="Обычный 2 3 4 2 4" xfId="0"/>
    <cellStyle name="Обычный 2 3 4 2 4 2" xfId="0"/>
    <cellStyle name="Обычный 2 3 4 2 4 2 2" xfId="0"/>
    <cellStyle name="Обычный 2 3 4 2 4 3" xfId="0"/>
    <cellStyle name="Обычный 2 3 4 2 5" xfId="0"/>
    <cellStyle name="Обычный 2 3 4 2 5 2" xfId="0"/>
    <cellStyle name="Обычный 2 3 4 2 6" xfId="0"/>
    <cellStyle name="Обычный 2 3 4 3" xfId="0"/>
    <cellStyle name="Обычный 2 3 4 3 2" xfId="0"/>
    <cellStyle name="Обычный 2 3 4 3 2 2" xfId="0"/>
    <cellStyle name="Обычный 2 3 4 3 2 2 2" xfId="0"/>
    <cellStyle name="Обычный 2 3 4 3 2 2 2 2" xfId="0"/>
    <cellStyle name="Обычный 2 3 4 3 2 2 3" xfId="0"/>
    <cellStyle name="Обычный 2 3 4 3 2 3" xfId="0"/>
    <cellStyle name="Обычный 2 3 4 3 2 3 2" xfId="0"/>
    <cellStyle name="Обычный 2 3 4 3 2 4" xfId="0"/>
    <cellStyle name="Обычный 2 3 4 3 3" xfId="0"/>
    <cellStyle name="Обычный 2 3 4 3 3 2" xfId="0"/>
    <cellStyle name="Обычный 2 3 4 3 3 2 2" xfId="0"/>
    <cellStyle name="Обычный 2 3 4 3 3 3" xfId="0"/>
    <cellStyle name="Обычный 2 3 4 3 4" xfId="0"/>
    <cellStyle name="Обычный 2 3 4 3 4 2" xfId="0"/>
    <cellStyle name="Обычный 2 3 4 3 5" xfId="0"/>
    <cellStyle name="Обычный 2 3 4 4" xfId="0"/>
    <cellStyle name="Обычный 2 3 4 4 2" xfId="0"/>
    <cellStyle name="Обычный 2 3 4 4 2 2" xfId="0"/>
    <cellStyle name="Обычный 2 3 4 4 2 2 2" xfId="0"/>
    <cellStyle name="Обычный 2 3 4 4 2 3" xfId="0"/>
    <cellStyle name="Обычный 2 3 4 4 3" xfId="0"/>
    <cellStyle name="Обычный 2 3 4 4 3 2" xfId="0"/>
    <cellStyle name="Обычный 2 3 4 4 4" xfId="0"/>
    <cellStyle name="Обычный 2 3 4 5" xfId="0"/>
    <cellStyle name="Обычный 2 3 4 5 2" xfId="0"/>
    <cellStyle name="Обычный 2 3 4 5 2 2" xfId="0"/>
    <cellStyle name="Обычный 2 3 4 5 3" xfId="0"/>
    <cellStyle name="Обычный 2 3 4 6" xfId="0"/>
    <cellStyle name="Обычный 2 3 4 6 2" xfId="0"/>
    <cellStyle name="Обычный 2 3 4 7" xfId="0"/>
    <cellStyle name="Обычный 2 3 5" xfId="0"/>
    <cellStyle name="Обычный 2 3 5 2" xfId="0"/>
    <cellStyle name="Обычный 2 3 5 2 2" xfId="0"/>
    <cellStyle name="Обычный 2 3 5 2 2 2" xfId="0"/>
    <cellStyle name="Обычный 2 3 5 2 2 2 2" xfId="0"/>
    <cellStyle name="Обычный 2 3 5 2 2 2 2 2" xfId="0"/>
    <cellStyle name="Обычный 2 3 5 2 2 2 3" xfId="0"/>
    <cellStyle name="Обычный 2 3 5 2 2 3" xfId="0"/>
    <cellStyle name="Обычный 2 3 5 2 2 3 2" xfId="0"/>
    <cellStyle name="Обычный 2 3 5 2 2 4" xfId="0"/>
    <cellStyle name="Обычный 2 3 5 2 3" xfId="0"/>
    <cellStyle name="Обычный 2 3 5 2 3 2" xfId="0"/>
    <cellStyle name="Обычный 2 3 5 2 3 2 2" xfId="0"/>
    <cellStyle name="Обычный 2 3 5 2 3 3" xfId="0"/>
    <cellStyle name="Обычный 2 3 5 2 4" xfId="0"/>
    <cellStyle name="Обычный 2 3 5 2 4 2" xfId="0"/>
    <cellStyle name="Обычный 2 3 5 2 5" xfId="0"/>
    <cellStyle name="Обычный 2 3 5 3" xfId="0"/>
    <cellStyle name="Обычный 2 3 5 3 2" xfId="0"/>
    <cellStyle name="Обычный 2 3 5 3 2 2" xfId="0"/>
    <cellStyle name="Обычный 2 3 5 3 2 2 2" xfId="0"/>
    <cellStyle name="Обычный 2 3 5 3 2 3" xfId="0"/>
    <cellStyle name="Обычный 2 3 5 3 3" xfId="0"/>
    <cellStyle name="Обычный 2 3 5 3 3 2" xfId="0"/>
    <cellStyle name="Обычный 2 3 5 3 4" xfId="0"/>
    <cellStyle name="Обычный 2 3 5 4" xfId="0"/>
    <cellStyle name="Обычный 2 3 5 4 2" xfId="0"/>
    <cellStyle name="Обычный 2 3 5 4 2 2" xfId="0"/>
    <cellStyle name="Обычный 2 3 5 4 3" xfId="0"/>
    <cellStyle name="Обычный 2 3 5 5" xfId="0"/>
    <cellStyle name="Обычный 2 3 5 5 2" xfId="0"/>
    <cellStyle name="Обычный 2 3 5 6" xfId="0"/>
    <cellStyle name="Обычный 2 3 6" xfId="0"/>
    <cellStyle name="Обычный 2 3 6 2" xfId="0"/>
    <cellStyle name="Обычный 2 3 6 2 2" xfId="0"/>
    <cellStyle name="Обычный 2 3 6 2 2 2" xfId="0"/>
    <cellStyle name="Обычный 2 3 6 2 2 2 2" xfId="0"/>
    <cellStyle name="Обычный 2 3 6 2 2 3" xfId="0"/>
    <cellStyle name="Обычный 2 3 6 2 3" xfId="0"/>
    <cellStyle name="Обычный 2 3 6 2 3 2" xfId="0"/>
    <cellStyle name="Обычный 2 3 6 2 4" xfId="0"/>
    <cellStyle name="Обычный 2 3 6 3" xfId="0"/>
    <cellStyle name="Обычный 2 3 6 3 2" xfId="0"/>
    <cellStyle name="Обычный 2 3 6 3 2 2" xfId="0"/>
    <cellStyle name="Обычный 2 3 6 3 3" xfId="0"/>
    <cellStyle name="Обычный 2 3 6 4" xfId="0"/>
    <cellStyle name="Обычный 2 3 6 4 2" xfId="0"/>
    <cellStyle name="Обычный 2 3 6 5" xfId="0"/>
    <cellStyle name="Обычный 2 3 7" xfId="0"/>
    <cellStyle name="Обычный 2 3 7 2" xfId="0"/>
    <cellStyle name="Обычный 2 3 7 2 2" xfId="0"/>
    <cellStyle name="Обычный 2 3 7 2 2 2" xfId="0"/>
    <cellStyle name="Обычный 2 3 7 2 3" xfId="0"/>
    <cellStyle name="Обычный 2 3 7 3" xfId="0"/>
    <cellStyle name="Обычный 2 3 7 3 2" xfId="0"/>
    <cellStyle name="Обычный 2 3 7 4" xfId="0"/>
    <cellStyle name="Обычный 2 3 8" xfId="0"/>
    <cellStyle name="Обычный 2 3 8 2" xfId="0"/>
    <cellStyle name="Обычный 2 3 8 2 2" xfId="0"/>
    <cellStyle name="Обычный 2 3 8 3" xfId="0"/>
    <cellStyle name="Обычный 2 3 9" xfId="0"/>
    <cellStyle name="Обычный 2 3 9 2" xfId="0"/>
    <cellStyle name="Обычный 2 4" xfId="0"/>
    <cellStyle name="Обычный 2 4 2" xfId="0"/>
    <cellStyle name="Обычный 2 4 2 2" xfId="0"/>
    <cellStyle name="Обычный 2 4 2 2 2" xfId="0"/>
    <cellStyle name="Обычный 2 4 2 2 2 2" xfId="0"/>
    <cellStyle name="Обычный 2 4 2 2 2 2 2" xfId="0"/>
    <cellStyle name="Обычный 2 4 2 2 2 2 2 2" xfId="0"/>
    <cellStyle name="Обычный 2 4 2 2 2 2 2 2 2" xfId="0"/>
    <cellStyle name="Обычный 2 4 2 2 2 2 2 2 2 2" xfId="0"/>
    <cellStyle name="Обычный 2 4 2 2 2 2 2 2 3" xfId="0"/>
    <cellStyle name="Обычный 2 4 2 2 2 2 2 3" xfId="0"/>
    <cellStyle name="Обычный 2 4 2 2 2 2 2 3 2" xfId="0"/>
    <cellStyle name="Обычный 2 4 2 2 2 2 2 4" xfId="0"/>
    <cellStyle name="Обычный 2 4 2 2 2 2 3" xfId="0"/>
    <cellStyle name="Обычный 2 4 2 2 2 2 3 2" xfId="0"/>
    <cellStyle name="Обычный 2 4 2 2 2 2 3 2 2" xfId="0"/>
    <cellStyle name="Обычный 2 4 2 2 2 2 3 3" xfId="0"/>
    <cellStyle name="Обычный 2 4 2 2 2 2 4" xfId="0"/>
    <cellStyle name="Обычный 2 4 2 2 2 2 4 2" xfId="0"/>
    <cellStyle name="Обычный 2 4 2 2 2 2 5" xfId="0"/>
    <cellStyle name="Обычный 2 4 2 2 2 3" xfId="0"/>
    <cellStyle name="Обычный 2 4 2 2 2 3 2" xfId="0"/>
    <cellStyle name="Обычный 2 4 2 2 2 3 2 2" xfId="0"/>
    <cellStyle name="Обычный 2 4 2 2 2 3 2 2 2" xfId="0"/>
    <cellStyle name="Обычный 2 4 2 2 2 3 2 3" xfId="0"/>
    <cellStyle name="Обычный 2 4 2 2 2 3 3" xfId="0"/>
    <cellStyle name="Обычный 2 4 2 2 2 3 3 2" xfId="0"/>
    <cellStyle name="Обычный 2 4 2 2 2 3 4" xfId="0"/>
    <cellStyle name="Обычный 2 4 2 2 2 4" xfId="0"/>
    <cellStyle name="Обычный 2 4 2 2 2 4 2" xfId="0"/>
    <cellStyle name="Обычный 2 4 2 2 2 4 2 2" xfId="0"/>
    <cellStyle name="Обычный 2 4 2 2 2 4 3" xfId="0"/>
    <cellStyle name="Обычный 2 4 2 2 2 5" xfId="0"/>
    <cellStyle name="Обычный 2 4 2 2 2 5 2" xfId="0"/>
    <cellStyle name="Обычный 2 4 2 2 2 6" xfId="0"/>
    <cellStyle name="Обычный 2 4 2 2 3" xfId="0"/>
    <cellStyle name="Обычный 2 4 2 2 3 2" xfId="0"/>
    <cellStyle name="Обычный 2 4 2 2 3 2 2" xfId="0"/>
    <cellStyle name="Обычный 2 4 2 2 3 2 2 2" xfId="0"/>
    <cellStyle name="Обычный 2 4 2 2 3 2 2 2 2" xfId="0"/>
    <cellStyle name="Обычный 2 4 2 2 3 2 2 3" xfId="0"/>
    <cellStyle name="Обычный 2 4 2 2 3 2 3" xfId="0"/>
    <cellStyle name="Обычный 2 4 2 2 3 2 3 2" xfId="0"/>
    <cellStyle name="Обычный 2 4 2 2 3 2 4" xfId="0"/>
    <cellStyle name="Обычный 2 4 2 2 3 3" xfId="0"/>
    <cellStyle name="Обычный 2 4 2 2 3 3 2" xfId="0"/>
    <cellStyle name="Обычный 2 4 2 2 3 3 2 2" xfId="0"/>
    <cellStyle name="Обычный 2 4 2 2 3 3 3" xfId="0"/>
    <cellStyle name="Обычный 2 4 2 2 3 4" xfId="0"/>
    <cellStyle name="Обычный 2 4 2 2 3 4 2" xfId="0"/>
    <cellStyle name="Обычный 2 4 2 2 3 5" xfId="0"/>
    <cellStyle name="Обычный 2 4 2 2 4" xfId="0"/>
    <cellStyle name="Обычный 2 4 2 2 4 2" xfId="0"/>
    <cellStyle name="Обычный 2 4 2 2 4 2 2" xfId="0"/>
    <cellStyle name="Обычный 2 4 2 2 4 2 2 2" xfId="0"/>
    <cellStyle name="Обычный 2 4 2 2 4 2 3" xfId="0"/>
    <cellStyle name="Обычный 2 4 2 2 4 3" xfId="0"/>
    <cellStyle name="Обычный 2 4 2 2 4 3 2" xfId="0"/>
    <cellStyle name="Обычный 2 4 2 2 4 4" xfId="0"/>
    <cellStyle name="Обычный 2 4 2 2 5" xfId="0"/>
    <cellStyle name="Обычный 2 4 2 2 5 2" xfId="0"/>
    <cellStyle name="Обычный 2 4 2 2 5 2 2" xfId="0"/>
    <cellStyle name="Обычный 2 4 2 2 5 3" xfId="0"/>
    <cellStyle name="Обычный 2 4 2 2 6" xfId="0"/>
    <cellStyle name="Обычный 2 4 2 2 6 2" xfId="0"/>
    <cellStyle name="Обычный 2 4 2 2 7" xfId="0"/>
    <cellStyle name="Обычный 2 4 2 3" xfId="0"/>
    <cellStyle name="Обычный 2 4 2 3 2" xfId="0"/>
    <cellStyle name="Обычный 2 4 2 3 2 2" xfId="0"/>
    <cellStyle name="Обычный 2 4 2 3 2 2 2" xfId="0"/>
    <cellStyle name="Обычный 2 4 2 3 2 2 2 2" xfId="0"/>
    <cellStyle name="Обычный 2 4 2 3 2 2 2 2 2" xfId="0"/>
    <cellStyle name="Обычный 2 4 2 3 2 2 2 3" xfId="0"/>
    <cellStyle name="Обычный 2 4 2 3 2 2 3" xfId="0"/>
    <cellStyle name="Обычный 2 4 2 3 2 2 3 2" xfId="0"/>
    <cellStyle name="Обычный 2 4 2 3 2 2 4" xfId="0"/>
    <cellStyle name="Обычный 2 4 2 3 2 3" xfId="0"/>
    <cellStyle name="Обычный 2 4 2 3 2 3 2" xfId="0"/>
    <cellStyle name="Обычный 2 4 2 3 2 3 2 2" xfId="0"/>
    <cellStyle name="Обычный 2 4 2 3 2 3 3" xfId="0"/>
    <cellStyle name="Обычный 2 4 2 3 2 4" xfId="0"/>
    <cellStyle name="Обычный 2 4 2 3 2 4 2" xfId="0"/>
    <cellStyle name="Обычный 2 4 2 3 2 5" xfId="0"/>
    <cellStyle name="Обычный 2 4 2 3 3" xfId="0"/>
    <cellStyle name="Обычный 2 4 2 3 3 2" xfId="0"/>
    <cellStyle name="Обычный 2 4 2 3 3 2 2" xfId="0"/>
    <cellStyle name="Обычный 2 4 2 3 3 2 2 2" xfId="0"/>
    <cellStyle name="Обычный 2 4 2 3 3 2 3" xfId="0"/>
    <cellStyle name="Обычный 2 4 2 3 3 3" xfId="0"/>
    <cellStyle name="Обычный 2 4 2 3 3 3 2" xfId="0"/>
    <cellStyle name="Обычный 2 4 2 3 3 4" xfId="0"/>
    <cellStyle name="Обычный 2 4 2 3 4" xfId="0"/>
    <cellStyle name="Обычный 2 4 2 3 4 2" xfId="0"/>
    <cellStyle name="Обычный 2 4 2 3 4 2 2" xfId="0"/>
    <cellStyle name="Обычный 2 4 2 3 4 3" xfId="0"/>
    <cellStyle name="Обычный 2 4 2 3 5" xfId="0"/>
    <cellStyle name="Обычный 2 4 2 3 5 2" xfId="0"/>
    <cellStyle name="Обычный 2 4 2 3 6" xfId="0"/>
    <cellStyle name="Обычный 2 4 2 4" xfId="0"/>
    <cellStyle name="Обычный 2 4 2 4 2" xfId="0"/>
    <cellStyle name="Обычный 2 4 2 4 2 2" xfId="0"/>
    <cellStyle name="Обычный 2 4 2 4 2 2 2" xfId="0"/>
    <cellStyle name="Обычный 2 4 2 4 2 2 2 2" xfId="0"/>
    <cellStyle name="Обычный 2 4 2 4 2 2 3" xfId="0"/>
    <cellStyle name="Обычный 2 4 2 4 2 3" xfId="0"/>
    <cellStyle name="Обычный 2 4 2 4 2 3 2" xfId="0"/>
    <cellStyle name="Обычный 2 4 2 4 2 4" xfId="0"/>
    <cellStyle name="Обычный 2 4 2 4 3" xfId="0"/>
    <cellStyle name="Обычный 2 4 2 4 3 2" xfId="0"/>
    <cellStyle name="Обычный 2 4 2 4 3 2 2" xfId="0"/>
    <cellStyle name="Обычный 2 4 2 4 3 3" xfId="0"/>
    <cellStyle name="Обычный 2 4 2 4 4" xfId="0"/>
    <cellStyle name="Обычный 2 4 2 4 4 2" xfId="0"/>
    <cellStyle name="Обычный 2 4 2 4 5" xfId="0"/>
    <cellStyle name="Обычный 2 4 2 5" xfId="0"/>
    <cellStyle name="Обычный 2 4 2 5 2" xfId="0"/>
    <cellStyle name="Обычный 2 4 2 5 2 2" xfId="0"/>
    <cellStyle name="Обычный 2 4 2 5 2 2 2" xfId="0"/>
    <cellStyle name="Обычный 2 4 2 5 2 3" xfId="0"/>
    <cellStyle name="Обычный 2 4 2 5 3" xfId="0"/>
    <cellStyle name="Обычный 2 4 2 5 3 2" xfId="0"/>
    <cellStyle name="Обычный 2 4 2 5 4" xfId="0"/>
    <cellStyle name="Обычный 2 4 2 6" xfId="0"/>
    <cellStyle name="Обычный 2 4 2 6 2" xfId="0"/>
    <cellStyle name="Обычный 2 4 2 6 2 2" xfId="0"/>
    <cellStyle name="Обычный 2 4 2 6 3" xfId="0"/>
    <cellStyle name="Обычный 2 4 2 7" xfId="0"/>
    <cellStyle name="Обычный 2 4 2 7 2" xfId="0"/>
    <cellStyle name="Обычный 2 4 2 8" xfId="0"/>
    <cellStyle name="Обычный 2 4 3" xfId="0"/>
    <cellStyle name="Обычный 2 4 3 2" xfId="0"/>
    <cellStyle name="Обычный 2 4 3 2 2" xfId="0"/>
    <cellStyle name="Обычный 2 4 3 2 2 2" xfId="0"/>
    <cellStyle name="Обычный 2 4 3 2 2 2 2" xfId="0"/>
    <cellStyle name="Обычный 2 4 3 2 2 2 2 2" xfId="0"/>
    <cellStyle name="Обычный 2 4 3 2 2 2 2 2 2" xfId="0"/>
    <cellStyle name="Обычный 2 4 3 2 2 2 2 3" xfId="0"/>
    <cellStyle name="Обычный 2 4 3 2 2 2 3" xfId="0"/>
    <cellStyle name="Обычный 2 4 3 2 2 2 3 2" xfId="0"/>
    <cellStyle name="Обычный 2 4 3 2 2 2 4" xfId="0"/>
    <cellStyle name="Обычный 2 4 3 2 2 3" xfId="0"/>
    <cellStyle name="Обычный 2 4 3 2 2 3 2" xfId="0"/>
    <cellStyle name="Обычный 2 4 3 2 2 3 2 2" xfId="0"/>
    <cellStyle name="Обычный 2 4 3 2 2 3 3" xfId="0"/>
    <cellStyle name="Обычный 2 4 3 2 2 4" xfId="0"/>
    <cellStyle name="Обычный 2 4 3 2 2 4 2" xfId="0"/>
    <cellStyle name="Обычный 2 4 3 2 2 5" xfId="0"/>
    <cellStyle name="Обычный 2 4 3 2 3" xfId="0"/>
    <cellStyle name="Обычный 2 4 3 2 3 2" xfId="0"/>
    <cellStyle name="Обычный 2 4 3 2 3 2 2" xfId="0"/>
    <cellStyle name="Обычный 2 4 3 2 3 2 2 2" xfId="0"/>
    <cellStyle name="Обычный 2 4 3 2 3 2 3" xfId="0"/>
    <cellStyle name="Обычный 2 4 3 2 3 3" xfId="0"/>
    <cellStyle name="Обычный 2 4 3 2 3 3 2" xfId="0"/>
    <cellStyle name="Обычный 2 4 3 2 3 4" xfId="0"/>
    <cellStyle name="Обычный 2 4 3 2 4" xfId="0"/>
    <cellStyle name="Обычный 2 4 3 2 4 2" xfId="0"/>
    <cellStyle name="Обычный 2 4 3 2 4 2 2" xfId="0"/>
    <cellStyle name="Обычный 2 4 3 2 4 3" xfId="0"/>
    <cellStyle name="Обычный 2 4 3 2 5" xfId="0"/>
    <cellStyle name="Обычный 2 4 3 2 5 2" xfId="0"/>
    <cellStyle name="Обычный 2 4 3 2 6" xfId="0"/>
    <cellStyle name="Обычный 2 4 3 3" xfId="0"/>
    <cellStyle name="Обычный 2 4 3 3 2" xfId="0"/>
    <cellStyle name="Обычный 2 4 3 3 2 2" xfId="0"/>
    <cellStyle name="Обычный 2 4 3 3 2 2 2" xfId="0"/>
    <cellStyle name="Обычный 2 4 3 3 2 2 2 2" xfId="0"/>
    <cellStyle name="Обычный 2 4 3 3 2 2 3" xfId="0"/>
    <cellStyle name="Обычный 2 4 3 3 2 3" xfId="0"/>
    <cellStyle name="Обычный 2 4 3 3 2 3 2" xfId="0"/>
    <cellStyle name="Обычный 2 4 3 3 2 4" xfId="0"/>
    <cellStyle name="Обычный 2 4 3 3 3" xfId="0"/>
    <cellStyle name="Обычный 2 4 3 3 3 2" xfId="0"/>
    <cellStyle name="Обычный 2 4 3 3 3 2 2" xfId="0"/>
    <cellStyle name="Обычный 2 4 3 3 3 3" xfId="0"/>
    <cellStyle name="Обычный 2 4 3 3 4" xfId="0"/>
    <cellStyle name="Обычный 2 4 3 3 4 2" xfId="0"/>
    <cellStyle name="Обычный 2 4 3 3 5" xfId="0"/>
    <cellStyle name="Обычный 2 4 3 4" xfId="0"/>
    <cellStyle name="Обычный 2 4 3 4 2" xfId="0"/>
    <cellStyle name="Обычный 2 4 3 4 2 2" xfId="0"/>
    <cellStyle name="Обычный 2 4 3 4 2 2 2" xfId="0"/>
    <cellStyle name="Обычный 2 4 3 4 2 3" xfId="0"/>
    <cellStyle name="Обычный 2 4 3 4 3" xfId="0"/>
    <cellStyle name="Обычный 2 4 3 4 3 2" xfId="0"/>
    <cellStyle name="Обычный 2 4 3 4 4" xfId="0"/>
    <cellStyle name="Обычный 2 4 3 5" xfId="0"/>
    <cellStyle name="Обычный 2 4 3 5 2" xfId="0"/>
    <cellStyle name="Обычный 2 4 3 5 2 2" xfId="0"/>
    <cellStyle name="Обычный 2 4 3 5 3" xfId="0"/>
    <cellStyle name="Обычный 2 4 3 6" xfId="0"/>
    <cellStyle name="Обычный 2 4 3 6 2" xfId="0"/>
    <cellStyle name="Обычный 2 4 3 7" xfId="0"/>
    <cellStyle name="Обычный 2 4 4" xfId="0"/>
    <cellStyle name="Обычный 2 4 4 2" xfId="0"/>
    <cellStyle name="Обычный 2 4 4 2 2" xfId="0"/>
    <cellStyle name="Обычный 2 4 4 2 2 2" xfId="0"/>
    <cellStyle name="Обычный 2 4 4 2 2 2 2" xfId="0"/>
    <cellStyle name="Обычный 2 4 4 2 2 2 2 2" xfId="0"/>
    <cellStyle name="Обычный 2 4 4 2 2 2 3" xfId="0"/>
    <cellStyle name="Обычный 2 4 4 2 2 3" xfId="0"/>
    <cellStyle name="Обычный 2 4 4 2 2 3 2" xfId="0"/>
    <cellStyle name="Обычный 2 4 4 2 2 4" xfId="0"/>
    <cellStyle name="Обычный 2 4 4 2 3" xfId="0"/>
    <cellStyle name="Обычный 2 4 4 2 3 2" xfId="0"/>
    <cellStyle name="Обычный 2 4 4 2 3 2 2" xfId="0"/>
    <cellStyle name="Обычный 2 4 4 2 3 3" xfId="0"/>
    <cellStyle name="Обычный 2 4 4 2 4" xfId="0"/>
    <cellStyle name="Обычный 2 4 4 2 4 2" xfId="0"/>
    <cellStyle name="Обычный 2 4 4 2 5" xfId="0"/>
    <cellStyle name="Обычный 2 4 4 3" xfId="0"/>
    <cellStyle name="Обычный 2 4 4 3 2" xfId="0"/>
    <cellStyle name="Обычный 2 4 4 3 2 2" xfId="0"/>
    <cellStyle name="Обычный 2 4 4 3 2 2 2" xfId="0"/>
    <cellStyle name="Обычный 2 4 4 3 2 3" xfId="0"/>
    <cellStyle name="Обычный 2 4 4 3 3" xfId="0"/>
    <cellStyle name="Обычный 2 4 4 3 3 2" xfId="0"/>
    <cellStyle name="Обычный 2 4 4 3 4" xfId="0"/>
    <cellStyle name="Обычный 2 4 4 4" xfId="0"/>
    <cellStyle name="Обычный 2 4 4 4 2" xfId="0"/>
    <cellStyle name="Обычный 2 4 4 4 2 2" xfId="0"/>
    <cellStyle name="Обычный 2 4 4 4 3" xfId="0"/>
    <cellStyle name="Обычный 2 4 4 5" xfId="0"/>
    <cellStyle name="Обычный 2 4 4 5 2" xfId="0"/>
    <cellStyle name="Обычный 2 4 4 6" xfId="0"/>
    <cellStyle name="Обычный 2 4 5" xfId="0"/>
    <cellStyle name="Обычный 2 4 5 2" xfId="0"/>
    <cellStyle name="Обычный 2 4 5 2 2" xfId="0"/>
    <cellStyle name="Обычный 2 4 5 2 2 2" xfId="0"/>
    <cellStyle name="Обычный 2 4 5 2 2 2 2" xfId="0"/>
    <cellStyle name="Обычный 2 4 5 2 2 3" xfId="0"/>
    <cellStyle name="Обычный 2 4 5 2 3" xfId="0"/>
    <cellStyle name="Обычный 2 4 5 2 3 2" xfId="0"/>
    <cellStyle name="Обычный 2 4 5 2 4" xfId="0"/>
    <cellStyle name="Обычный 2 4 5 3" xfId="0"/>
    <cellStyle name="Обычный 2 4 5 3 2" xfId="0"/>
    <cellStyle name="Обычный 2 4 5 3 2 2" xfId="0"/>
    <cellStyle name="Обычный 2 4 5 3 3" xfId="0"/>
    <cellStyle name="Обычный 2 4 5 4" xfId="0"/>
    <cellStyle name="Обычный 2 4 5 4 2" xfId="0"/>
    <cellStyle name="Обычный 2 4 5 5" xfId="0"/>
    <cellStyle name="Обычный 2 4 6" xfId="0"/>
    <cellStyle name="Обычный 2 4 6 2" xfId="0"/>
    <cellStyle name="Обычный 2 4 6 2 2" xfId="0"/>
    <cellStyle name="Обычный 2 4 6 2 2 2" xfId="0"/>
    <cellStyle name="Обычный 2 4 6 2 3" xfId="0"/>
    <cellStyle name="Обычный 2 4 6 3" xfId="0"/>
    <cellStyle name="Обычный 2 4 6 3 2" xfId="0"/>
    <cellStyle name="Обычный 2 4 6 4" xfId="0"/>
    <cellStyle name="Обычный 2 4 7" xfId="0"/>
    <cellStyle name="Обычный 2 4 7 2" xfId="0"/>
    <cellStyle name="Обычный 2 4 7 2 2" xfId="0"/>
    <cellStyle name="Обычный 2 4 7 3" xfId="0"/>
    <cellStyle name="Обычный 2 4 8" xfId="0"/>
    <cellStyle name="Обычный 2 4 8 2" xfId="0"/>
    <cellStyle name="Обычный 2 4 9" xfId="0"/>
    <cellStyle name="Обычный 2 5" xfId="0"/>
    <cellStyle name="Обычный 2 5 2" xfId="0"/>
    <cellStyle name="Обычный 2 5 2 2" xfId="0"/>
    <cellStyle name="Обычный 2 5 2 2 2" xfId="0"/>
    <cellStyle name="Обычный 2 5 2 2 2 2" xfId="0"/>
    <cellStyle name="Обычный 2 5 2 2 2 2 2" xfId="0"/>
    <cellStyle name="Обычный 2 5 2 2 2 2 2 2" xfId="0"/>
    <cellStyle name="Обычный 2 5 2 2 2 2 2 2 2" xfId="0"/>
    <cellStyle name="Обычный 2 5 2 2 2 2 2 3" xfId="0"/>
    <cellStyle name="Обычный 2 5 2 2 2 2 3" xfId="0"/>
    <cellStyle name="Обычный 2 5 2 2 2 2 3 2" xfId="0"/>
    <cellStyle name="Обычный 2 5 2 2 2 2 4" xfId="0"/>
    <cellStyle name="Обычный 2 5 2 2 2 3" xfId="0"/>
    <cellStyle name="Обычный 2 5 2 2 2 3 2" xfId="0"/>
    <cellStyle name="Обычный 2 5 2 2 2 3 2 2" xfId="0"/>
    <cellStyle name="Обычный 2 5 2 2 2 3 3" xfId="0"/>
    <cellStyle name="Обычный 2 5 2 2 2 4" xfId="0"/>
    <cellStyle name="Обычный 2 5 2 2 2 4 2" xfId="0"/>
    <cellStyle name="Обычный 2 5 2 2 2 5" xfId="0"/>
    <cellStyle name="Обычный 2 5 2 2 3" xfId="0"/>
    <cellStyle name="Обычный 2 5 2 2 3 2" xfId="0"/>
    <cellStyle name="Обычный 2 5 2 2 3 2 2" xfId="0"/>
    <cellStyle name="Обычный 2 5 2 2 3 2 2 2" xfId="0"/>
    <cellStyle name="Обычный 2 5 2 2 3 2 3" xfId="0"/>
    <cellStyle name="Обычный 2 5 2 2 3 3" xfId="0"/>
    <cellStyle name="Обычный 2 5 2 2 3 3 2" xfId="0"/>
    <cellStyle name="Обычный 2 5 2 2 3 4" xfId="0"/>
    <cellStyle name="Обычный 2 5 2 2 4" xfId="0"/>
    <cellStyle name="Обычный 2 5 2 2 4 2" xfId="0"/>
    <cellStyle name="Обычный 2 5 2 2 4 2 2" xfId="0"/>
    <cellStyle name="Обычный 2 5 2 2 4 3" xfId="0"/>
    <cellStyle name="Обычный 2 5 2 2 5" xfId="0"/>
    <cellStyle name="Обычный 2 5 2 2 5 2" xfId="0"/>
    <cellStyle name="Обычный 2 5 2 2 6" xfId="0"/>
    <cellStyle name="Обычный 2 5 2 3" xfId="0"/>
    <cellStyle name="Обычный 2 5 2 3 2" xfId="0"/>
    <cellStyle name="Обычный 2 5 2 3 2 2" xfId="0"/>
    <cellStyle name="Обычный 2 5 2 3 2 2 2" xfId="0"/>
    <cellStyle name="Обычный 2 5 2 3 2 2 2 2" xfId="0"/>
    <cellStyle name="Обычный 2 5 2 3 2 2 3" xfId="0"/>
    <cellStyle name="Обычный 2 5 2 3 2 3" xfId="0"/>
    <cellStyle name="Обычный 2 5 2 3 2 3 2" xfId="0"/>
    <cellStyle name="Обычный 2 5 2 3 2 4" xfId="0"/>
    <cellStyle name="Обычный 2 5 2 3 3" xfId="0"/>
    <cellStyle name="Обычный 2 5 2 3 3 2" xfId="0"/>
    <cellStyle name="Обычный 2 5 2 3 3 2 2" xfId="0"/>
    <cellStyle name="Обычный 2 5 2 3 3 3" xfId="0"/>
    <cellStyle name="Обычный 2 5 2 3 4" xfId="0"/>
    <cellStyle name="Обычный 2 5 2 3 4 2" xfId="0"/>
    <cellStyle name="Обычный 2 5 2 3 5" xfId="0"/>
    <cellStyle name="Обычный 2 5 2 4" xfId="0"/>
    <cellStyle name="Обычный 2 5 2 4 2" xfId="0"/>
    <cellStyle name="Обычный 2 5 2 4 2 2" xfId="0"/>
    <cellStyle name="Обычный 2 5 2 4 2 2 2" xfId="0"/>
    <cellStyle name="Обычный 2 5 2 4 2 3" xfId="0"/>
    <cellStyle name="Обычный 2 5 2 4 3" xfId="0"/>
    <cellStyle name="Обычный 2 5 2 4 3 2" xfId="0"/>
    <cellStyle name="Обычный 2 5 2 4 4" xfId="0"/>
    <cellStyle name="Обычный 2 5 2 5" xfId="0"/>
    <cellStyle name="Обычный 2 5 2 5 2" xfId="0"/>
    <cellStyle name="Обычный 2 5 2 5 2 2" xfId="0"/>
    <cellStyle name="Обычный 2 5 2 5 3" xfId="0"/>
    <cellStyle name="Обычный 2 5 2 6" xfId="0"/>
    <cellStyle name="Обычный 2 5 2 6 2" xfId="0"/>
    <cellStyle name="Обычный 2 5 2 7" xfId="0"/>
    <cellStyle name="Обычный 2 5 3" xfId="0"/>
    <cellStyle name="Обычный 2 5 3 2" xfId="0"/>
    <cellStyle name="Обычный 2 5 3 2 2" xfId="0"/>
    <cellStyle name="Обычный 2 5 3 2 2 2" xfId="0"/>
    <cellStyle name="Обычный 2 5 3 2 2 2 2" xfId="0"/>
    <cellStyle name="Обычный 2 5 3 2 2 2 2 2" xfId="0"/>
    <cellStyle name="Обычный 2 5 3 2 2 2 3" xfId="0"/>
    <cellStyle name="Обычный 2 5 3 2 2 3" xfId="0"/>
    <cellStyle name="Обычный 2 5 3 2 2 3 2" xfId="0"/>
    <cellStyle name="Обычный 2 5 3 2 2 4" xfId="0"/>
    <cellStyle name="Обычный 2 5 3 2 3" xfId="0"/>
    <cellStyle name="Обычный 2 5 3 2 3 2" xfId="0"/>
    <cellStyle name="Обычный 2 5 3 2 3 2 2" xfId="0"/>
    <cellStyle name="Обычный 2 5 3 2 3 3" xfId="0"/>
    <cellStyle name="Обычный 2 5 3 2 4" xfId="0"/>
    <cellStyle name="Обычный 2 5 3 2 4 2" xfId="0"/>
    <cellStyle name="Обычный 2 5 3 2 5" xfId="0"/>
    <cellStyle name="Обычный 2 5 3 3" xfId="0"/>
    <cellStyle name="Обычный 2 5 3 3 2" xfId="0"/>
    <cellStyle name="Обычный 2 5 3 3 2 2" xfId="0"/>
    <cellStyle name="Обычный 2 5 3 3 2 2 2" xfId="0"/>
    <cellStyle name="Обычный 2 5 3 3 2 3" xfId="0"/>
    <cellStyle name="Обычный 2 5 3 3 3" xfId="0"/>
    <cellStyle name="Обычный 2 5 3 3 3 2" xfId="0"/>
    <cellStyle name="Обычный 2 5 3 3 4" xfId="0"/>
    <cellStyle name="Обычный 2 5 3 4" xfId="0"/>
    <cellStyle name="Обычный 2 5 3 4 2" xfId="0"/>
    <cellStyle name="Обычный 2 5 3 4 2 2" xfId="0"/>
    <cellStyle name="Обычный 2 5 3 4 3" xfId="0"/>
    <cellStyle name="Обычный 2 5 3 5" xfId="0"/>
    <cellStyle name="Обычный 2 5 3 5 2" xfId="0"/>
    <cellStyle name="Обычный 2 5 3 6" xfId="0"/>
    <cellStyle name="Обычный 2 5 4" xfId="0"/>
    <cellStyle name="Обычный 2 5 4 2" xfId="0"/>
    <cellStyle name="Обычный 2 5 4 2 2" xfId="0"/>
    <cellStyle name="Обычный 2 5 4 2 2 2" xfId="0"/>
    <cellStyle name="Обычный 2 5 4 2 2 2 2" xfId="0"/>
    <cellStyle name="Обычный 2 5 4 2 2 3" xfId="0"/>
    <cellStyle name="Обычный 2 5 4 2 3" xfId="0"/>
    <cellStyle name="Обычный 2 5 4 2 3 2" xfId="0"/>
    <cellStyle name="Обычный 2 5 4 2 4" xfId="0"/>
    <cellStyle name="Обычный 2 5 4 3" xfId="0"/>
    <cellStyle name="Обычный 2 5 4 3 2" xfId="0"/>
    <cellStyle name="Обычный 2 5 4 3 2 2" xfId="0"/>
    <cellStyle name="Обычный 2 5 4 3 3" xfId="0"/>
    <cellStyle name="Обычный 2 5 4 4" xfId="0"/>
    <cellStyle name="Обычный 2 5 4 4 2" xfId="0"/>
    <cellStyle name="Обычный 2 5 4 5" xfId="0"/>
    <cellStyle name="Обычный 2 5 5" xfId="0"/>
    <cellStyle name="Обычный 2 5 5 2" xfId="0"/>
    <cellStyle name="Обычный 2 5 5 2 2" xfId="0"/>
    <cellStyle name="Обычный 2 5 5 2 2 2" xfId="0"/>
    <cellStyle name="Обычный 2 5 5 2 3" xfId="0"/>
    <cellStyle name="Обычный 2 5 5 3" xfId="0"/>
    <cellStyle name="Обычный 2 5 5 3 2" xfId="0"/>
    <cellStyle name="Обычный 2 5 5 4" xfId="0"/>
    <cellStyle name="Обычный 2 5 6" xfId="0"/>
    <cellStyle name="Обычный 2 5 6 2" xfId="0"/>
    <cellStyle name="Обычный 2 5 6 2 2" xfId="0"/>
    <cellStyle name="Обычный 2 5 6 3" xfId="0"/>
    <cellStyle name="Обычный 2 5 7" xfId="0"/>
    <cellStyle name="Обычный 2 5 7 2" xfId="0"/>
    <cellStyle name="Обычный 2 5 8" xfId="0"/>
    <cellStyle name="Обычный 2 5 9" xfId="0"/>
    <cellStyle name="Обычный 2 6" xfId="0"/>
    <cellStyle name="Обычный 2 6 2" xfId="0"/>
    <cellStyle name="Обычный 2 6 2 2" xfId="0"/>
    <cellStyle name="Обычный 2 6 2 2 2" xfId="0"/>
    <cellStyle name="Обычный 2 6 2 2 2 2" xfId="0"/>
    <cellStyle name="Обычный 2 6 2 2 2 2 2" xfId="0"/>
    <cellStyle name="Обычный 2 6 2 2 2 2 2 2" xfId="0"/>
    <cellStyle name="Обычный 2 6 2 2 2 2 3" xfId="0"/>
    <cellStyle name="Обычный 2 6 2 2 2 3" xfId="0"/>
    <cellStyle name="Обычный 2 6 2 2 2 3 2" xfId="0"/>
    <cellStyle name="Обычный 2 6 2 2 2 4" xfId="0"/>
    <cellStyle name="Обычный 2 6 2 2 3" xfId="0"/>
    <cellStyle name="Обычный 2 6 2 2 3 2" xfId="0"/>
    <cellStyle name="Обычный 2 6 2 2 3 2 2" xfId="0"/>
    <cellStyle name="Обычный 2 6 2 2 3 3" xfId="0"/>
    <cellStyle name="Обычный 2 6 2 2 4" xfId="0"/>
    <cellStyle name="Обычный 2 6 2 2 4 2" xfId="0"/>
    <cellStyle name="Обычный 2 6 2 2 5" xfId="0"/>
    <cellStyle name="Обычный 2 6 2 3" xfId="0"/>
    <cellStyle name="Обычный 2 6 2 3 2" xfId="0"/>
    <cellStyle name="Обычный 2 6 2 3 2 2" xfId="0"/>
    <cellStyle name="Обычный 2 6 2 3 2 2 2" xfId="0"/>
    <cellStyle name="Обычный 2 6 2 3 2 3" xfId="0"/>
    <cellStyle name="Обычный 2 6 2 3 3" xfId="0"/>
    <cellStyle name="Обычный 2 6 2 3 3 2" xfId="0"/>
    <cellStyle name="Обычный 2 6 2 3 4" xfId="0"/>
    <cellStyle name="Обычный 2 6 2 4" xfId="0"/>
    <cellStyle name="Обычный 2 6 2 4 2" xfId="0"/>
    <cellStyle name="Обычный 2 6 2 4 2 2" xfId="0"/>
    <cellStyle name="Обычный 2 6 2 4 3" xfId="0"/>
    <cellStyle name="Обычный 2 6 2 5" xfId="0"/>
    <cellStyle name="Обычный 2 6 2 5 2" xfId="0"/>
    <cellStyle name="Обычный 2 6 2 6" xfId="0"/>
    <cellStyle name="Обычный 2 6 3" xfId="0"/>
    <cellStyle name="Обычный 2 6 3 2" xfId="0"/>
    <cellStyle name="Обычный 2 6 3 2 2" xfId="0"/>
    <cellStyle name="Обычный 2 6 3 2 2 2" xfId="0"/>
    <cellStyle name="Обычный 2 6 3 2 2 2 2" xfId="0"/>
    <cellStyle name="Обычный 2 6 3 2 2 3" xfId="0"/>
    <cellStyle name="Обычный 2 6 3 2 3" xfId="0"/>
    <cellStyle name="Обычный 2 6 3 2 3 2" xfId="0"/>
    <cellStyle name="Обычный 2 6 3 2 4" xfId="0"/>
    <cellStyle name="Обычный 2 6 3 3" xfId="0"/>
    <cellStyle name="Обычный 2 6 3 3 2" xfId="0"/>
    <cellStyle name="Обычный 2 6 3 3 2 2" xfId="0"/>
    <cellStyle name="Обычный 2 6 3 3 3" xfId="0"/>
    <cellStyle name="Обычный 2 6 3 4" xfId="0"/>
    <cellStyle name="Обычный 2 6 3 4 2" xfId="0"/>
    <cellStyle name="Обычный 2 6 3 5" xfId="0"/>
    <cellStyle name="Обычный 2 6 4" xfId="0"/>
    <cellStyle name="Обычный 2 6 4 2" xfId="0"/>
    <cellStyle name="Обычный 2 6 4 2 2" xfId="0"/>
    <cellStyle name="Обычный 2 6 4 2 2 2" xfId="0"/>
    <cellStyle name="Обычный 2 6 4 2 3" xfId="0"/>
    <cellStyle name="Обычный 2 6 4 3" xfId="0"/>
    <cellStyle name="Обычный 2 6 4 3 2" xfId="0"/>
    <cellStyle name="Обычный 2 6 4 4" xfId="0"/>
    <cellStyle name="Обычный 2 6 5" xfId="0"/>
    <cellStyle name="Обычный 2 6 5 2" xfId="0"/>
    <cellStyle name="Обычный 2 6 5 2 2" xfId="0"/>
    <cellStyle name="Обычный 2 6 5 3" xfId="0"/>
    <cellStyle name="Обычный 2 6 6" xfId="0"/>
    <cellStyle name="Обычный 2 6 6 2" xfId="0"/>
    <cellStyle name="Обычный 2 6 7" xfId="0"/>
    <cellStyle name="Обычный 2 7" xfId="0"/>
    <cellStyle name="Обычный 2 7 2" xfId="0"/>
    <cellStyle name="Обычный 2 7 2 2" xfId="0"/>
    <cellStyle name="Обычный 2 7 2 2 2" xfId="0"/>
    <cellStyle name="Обычный 2 7 2 2 2 2" xfId="0"/>
    <cellStyle name="Обычный 2 7 2 2 2 2 2" xfId="0"/>
    <cellStyle name="Обычный 2 7 2 2 2 3" xfId="0"/>
    <cellStyle name="Обычный 2 7 2 2 3" xfId="0"/>
    <cellStyle name="Обычный 2 7 2 2 3 2" xfId="0"/>
    <cellStyle name="Обычный 2 7 2 2 4" xfId="0"/>
    <cellStyle name="Обычный 2 7 2 3" xfId="0"/>
    <cellStyle name="Обычный 2 7 2 3 2" xfId="0"/>
    <cellStyle name="Обычный 2 7 2 3 2 2" xfId="0"/>
    <cellStyle name="Обычный 2 7 2 3 3" xfId="0"/>
    <cellStyle name="Обычный 2 7 2 4" xfId="0"/>
    <cellStyle name="Обычный 2 7 2 4 2" xfId="0"/>
    <cellStyle name="Обычный 2 7 2 5" xfId="0"/>
    <cellStyle name="Обычный 2 7 3" xfId="0"/>
    <cellStyle name="Обычный 2 7 3 2" xfId="0"/>
    <cellStyle name="Обычный 2 7 3 2 2" xfId="0"/>
    <cellStyle name="Обычный 2 7 3 2 2 2" xfId="0"/>
    <cellStyle name="Обычный 2 7 3 2 3" xfId="0"/>
    <cellStyle name="Обычный 2 7 3 3" xfId="0"/>
    <cellStyle name="Обычный 2 7 3 3 2" xfId="0"/>
    <cellStyle name="Обычный 2 7 3 4" xfId="0"/>
    <cellStyle name="Обычный 2 7 4" xfId="0"/>
    <cellStyle name="Обычный 2 7 4 2" xfId="0"/>
    <cellStyle name="Обычный 2 7 4 2 2" xfId="0"/>
    <cellStyle name="Обычный 2 7 4 3" xfId="0"/>
    <cellStyle name="Обычный 2 7 5" xfId="0"/>
    <cellStyle name="Обычный 2 7 5 2" xfId="0"/>
    <cellStyle name="Обычный 2 7 6" xfId="0"/>
    <cellStyle name="Обычный 2 8" xfId="0"/>
    <cellStyle name="Обычный 2 8 2" xfId="0"/>
    <cellStyle name="Обычный 2 8 2 2" xfId="0"/>
    <cellStyle name="Обычный 2 8 2 2 2" xfId="0"/>
    <cellStyle name="Обычный 2 8 2 2 2 2" xfId="0"/>
    <cellStyle name="Обычный 2 8 2 2 3" xfId="0"/>
    <cellStyle name="Обычный 2 8 2 3" xfId="0"/>
    <cellStyle name="Обычный 2 8 2 3 2" xfId="0"/>
    <cellStyle name="Обычный 2 8 2 4" xfId="0"/>
    <cellStyle name="Обычный 2 8 3" xfId="0"/>
    <cellStyle name="Обычный 2 8 3 2" xfId="0"/>
    <cellStyle name="Обычный 2 8 3 2 2" xfId="0"/>
    <cellStyle name="Обычный 2 8 3 3" xfId="0"/>
    <cellStyle name="Обычный 2 8 4" xfId="0"/>
    <cellStyle name="Обычный 2 8 4 2" xfId="0"/>
    <cellStyle name="Обычный 2 8 5" xfId="0"/>
    <cellStyle name="Обычный 2 9" xfId="0"/>
    <cellStyle name="Обычный 2 9 2" xfId="0"/>
    <cellStyle name="Обычный 2 9 2 2" xfId="0"/>
    <cellStyle name="Обычный 2 9 2 2 2" xfId="0"/>
    <cellStyle name="Обычный 2 9 2 3" xfId="0"/>
    <cellStyle name="Обычный 2 9 3" xfId="0"/>
    <cellStyle name="Обычный 2 9 3 2" xfId="0"/>
    <cellStyle name="Обычный 2 9 4" xfId="0"/>
    <cellStyle name="Обычный 20" xfId="0"/>
    <cellStyle name="Обычный 20 10" xfId="0"/>
    <cellStyle name="Обычный 20 11" xfId="0"/>
    <cellStyle name="Обычный 20 2" xfId="0"/>
    <cellStyle name="Обычный 20 2 2" xfId="0"/>
    <cellStyle name="Обычный 20 2 2 2" xfId="0"/>
    <cellStyle name="Обычный 20 2 2 2 2" xfId="0"/>
    <cellStyle name="Обычный 20 2 2 2 2 2" xfId="0"/>
    <cellStyle name="Обычный 20 2 2 2 2 2 2" xfId="0"/>
    <cellStyle name="Обычный 20 2 2 2 2 2 2 2" xfId="0"/>
    <cellStyle name="Обычный 20 2 2 2 2 2 2 2 2" xfId="0"/>
    <cellStyle name="Обычный 20 2 2 2 2 2 2 2 2 2" xfId="0"/>
    <cellStyle name="Обычный 20 2 2 2 2 2 2 2 3" xfId="0"/>
    <cellStyle name="Обычный 20 2 2 2 2 2 2 3" xfId="0"/>
    <cellStyle name="Обычный 20 2 2 2 2 2 2 3 2" xfId="0"/>
    <cellStyle name="Обычный 20 2 2 2 2 2 2 4" xfId="0"/>
    <cellStyle name="Обычный 20 2 2 2 2 2 3" xfId="0"/>
    <cellStyle name="Обычный 20 2 2 2 2 2 3 2" xfId="0"/>
    <cellStyle name="Обычный 20 2 2 2 2 2 3 2 2" xfId="0"/>
    <cellStyle name="Обычный 20 2 2 2 2 2 3 3" xfId="0"/>
    <cellStyle name="Обычный 20 2 2 2 2 2 4" xfId="0"/>
    <cellStyle name="Обычный 20 2 2 2 2 2 4 2" xfId="0"/>
    <cellStyle name="Обычный 20 2 2 2 2 2 5" xfId="0"/>
    <cellStyle name="Обычный 20 2 2 2 2 3" xfId="0"/>
    <cellStyle name="Обычный 20 2 2 2 2 3 2" xfId="0"/>
    <cellStyle name="Обычный 20 2 2 2 2 3 2 2" xfId="0"/>
    <cellStyle name="Обычный 20 2 2 2 2 3 2 2 2" xfId="0"/>
    <cellStyle name="Обычный 20 2 2 2 2 3 2 3" xfId="0"/>
    <cellStyle name="Обычный 20 2 2 2 2 3 3" xfId="0"/>
    <cellStyle name="Обычный 20 2 2 2 2 3 3 2" xfId="0"/>
    <cellStyle name="Обычный 20 2 2 2 2 3 4" xfId="0"/>
    <cellStyle name="Обычный 20 2 2 2 2 4" xfId="0"/>
    <cellStyle name="Обычный 20 2 2 2 2 4 2" xfId="0"/>
    <cellStyle name="Обычный 20 2 2 2 2 4 2 2" xfId="0"/>
    <cellStyle name="Обычный 20 2 2 2 2 4 3" xfId="0"/>
    <cellStyle name="Обычный 20 2 2 2 2 5" xfId="0"/>
    <cellStyle name="Обычный 20 2 2 2 2 5 2" xfId="0"/>
    <cellStyle name="Обычный 20 2 2 2 2 6" xfId="0"/>
    <cellStyle name="Обычный 20 2 2 2 3" xfId="0"/>
    <cellStyle name="Обычный 20 2 2 2 3 2" xfId="0"/>
    <cellStyle name="Обычный 20 2 2 2 3 2 2" xfId="0"/>
    <cellStyle name="Обычный 20 2 2 2 3 2 2 2" xfId="0"/>
    <cellStyle name="Обычный 20 2 2 2 3 2 2 2 2" xfId="0"/>
    <cellStyle name="Обычный 20 2 2 2 3 2 2 3" xfId="0"/>
    <cellStyle name="Обычный 20 2 2 2 3 2 3" xfId="0"/>
    <cellStyle name="Обычный 20 2 2 2 3 2 3 2" xfId="0"/>
    <cellStyle name="Обычный 20 2 2 2 3 2 4" xfId="0"/>
    <cellStyle name="Обычный 20 2 2 2 3 3" xfId="0"/>
    <cellStyle name="Обычный 20 2 2 2 3 3 2" xfId="0"/>
    <cellStyle name="Обычный 20 2 2 2 3 3 2 2" xfId="0"/>
    <cellStyle name="Обычный 20 2 2 2 3 3 3" xfId="0"/>
    <cellStyle name="Обычный 20 2 2 2 3 4" xfId="0"/>
    <cellStyle name="Обычный 20 2 2 2 3 4 2" xfId="0"/>
    <cellStyle name="Обычный 20 2 2 2 3 5" xfId="0"/>
    <cellStyle name="Обычный 20 2 2 2 4" xfId="0"/>
    <cellStyle name="Обычный 20 2 2 2 4 2" xfId="0"/>
    <cellStyle name="Обычный 20 2 2 2 4 2 2" xfId="0"/>
    <cellStyle name="Обычный 20 2 2 2 4 2 2 2" xfId="0"/>
    <cellStyle name="Обычный 20 2 2 2 4 2 3" xfId="0"/>
    <cellStyle name="Обычный 20 2 2 2 4 3" xfId="0"/>
    <cellStyle name="Обычный 20 2 2 2 4 3 2" xfId="0"/>
    <cellStyle name="Обычный 20 2 2 2 4 4" xfId="0"/>
    <cellStyle name="Обычный 20 2 2 2 5" xfId="0"/>
    <cellStyle name="Обычный 20 2 2 2 5 2" xfId="0"/>
    <cellStyle name="Обычный 20 2 2 2 5 2 2" xfId="0"/>
    <cellStyle name="Обычный 20 2 2 2 5 3" xfId="0"/>
    <cellStyle name="Обычный 20 2 2 2 6" xfId="0"/>
    <cellStyle name="Обычный 20 2 2 2 6 2" xfId="0"/>
    <cellStyle name="Обычный 20 2 2 2 7" xfId="0"/>
    <cellStyle name="Обычный 20 2 2 3" xfId="0"/>
    <cellStyle name="Обычный 20 2 2 3 2" xfId="0"/>
    <cellStyle name="Обычный 20 2 2 3 2 2" xfId="0"/>
    <cellStyle name="Обычный 20 2 2 3 2 2 2" xfId="0"/>
    <cellStyle name="Обычный 20 2 2 3 2 2 2 2" xfId="0"/>
    <cellStyle name="Обычный 20 2 2 3 2 2 2 2 2" xfId="0"/>
    <cellStyle name="Обычный 20 2 2 3 2 2 2 3" xfId="0"/>
    <cellStyle name="Обычный 20 2 2 3 2 2 3" xfId="0"/>
    <cellStyle name="Обычный 20 2 2 3 2 2 3 2" xfId="0"/>
    <cellStyle name="Обычный 20 2 2 3 2 2 4" xfId="0"/>
    <cellStyle name="Обычный 20 2 2 3 2 3" xfId="0"/>
    <cellStyle name="Обычный 20 2 2 3 2 3 2" xfId="0"/>
    <cellStyle name="Обычный 20 2 2 3 2 3 2 2" xfId="0"/>
    <cellStyle name="Обычный 20 2 2 3 2 3 3" xfId="0"/>
    <cellStyle name="Обычный 20 2 2 3 2 4" xfId="0"/>
    <cellStyle name="Обычный 20 2 2 3 2 4 2" xfId="0"/>
    <cellStyle name="Обычный 20 2 2 3 2 5" xfId="0"/>
    <cellStyle name="Обычный 20 2 2 3 3" xfId="0"/>
    <cellStyle name="Обычный 20 2 2 3 3 2" xfId="0"/>
    <cellStyle name="Обычный 20 2 2 3 3 2 2" xfId="0"/>
    <cellStyle name="Обычный 20 2 2 3 3 2 2 2" xfId="0"/>
    <cellStyle name="Обычный 20 2 2 3 3 2 3" xfId="0"/>
    <cellStyle name="Обычный 20 2 2 3 3 3" xfId="0"/>
    <cellStyle name="Обычный 20 2 2 3 3 3 2" xfId="0"/>
    <cellStyle name="Обычный 20 2 2 3 3 4" xfId="0"/>
    <cellStyle name="Обычный 20 2 2 3 4" xfId="0"/>
    <cellStyle name="Обычный 20 2 2 3 4 2" xfId="0"/>
    <cellStyle name="Обычный 20 2 2 3 4 2 2" xfId="0"/>
    <cellStyle name="Обычный 20 2 2 3 4 3" xfId="0"/>
    <cellStyle name="Обычный 20 2 2 3 5" xfId="0"/>
    <cellStyle name="Обычный 20 2 2 3 5 2" xfId="0"/>
    <cellStyle name="Обычный 20 2 2 3 6" xfId="0"/>
    <cellStyle name="Обычный 20 2 2 4" xfId="0"/>
    <cellStyle name="Обычный 20 2 2 4 2" xfId="0"/>
    <cellStyle name="Обычный 20 2 2 4 2 2" xfId="0"/>
    <cellStyle name="Обычный 20 2 2 4 2 2 2" xfId="0"/>
    <cellStyle name="Обычный 20 2 2 4 2 2 2 2" xfId="0"/>
    <cellStyle name="Обычный 20 2 2 4 2 2 3" xfId="0"/>
    <cellStyle name="Обычный 20 2 2 4 2 3" xfId="0"/>
    <cellStyle name="Обычный 20 2 2 4 2 3 2" xfId="0"/>
    <cellStyle name="Обычный 20 2 2 4 2 4" xfId="0"/>
    <cellStyle name="Обычный 20 2 2 4 3" xfId="0"/>
    <cellStyle name="Обычный 20 2 2 4 3 2" xfId="0"/>
    <cellStyle name="Обычный 20 2 2 4 3 2 2" xfId="0"/>
    <cellStyle name="Обычный 20 2 2 4 3 3" xfId="0"/>
    <cellStyle name="Обычный 20 2 2 4 4" xfId="0"/>
    <cellStyle name="Обычный 20 2 2 4 4 2" xfId="0"/>
    <cellStyle name="Обычный 20 2 2 4 5" xfId="0"/>
    <cellStyle name="Обычный 20 2 2 5" xfId="0"/>
    <cellStyle name="Обычный 20 2 2 5 2" xfId="0"/>
    <cellStyle name="Обычный 20 2 2 5 2 2" xfId="0"/>
    <cellStyle name="Обычный 20 2 2 5 2 2 2" xfId="0"/>
    <cellStyle name="Обычный 20 2 2 5 2 3" xfId="0"/>
    <cellStyle name="Обычный 20 2 2 5 3" xfId="0"/>
    <cellStyle name="Обычный 20 2 2 5 3 2" xfId="0"/>
    <cellStyle name="Обычный 20 2 2 5 4" xfId="0"/>
    <cellStyle name="Обычный 20 2 2 6" xfId="0"/>
    <cellStyle name="Обычный 20 2 2 6 2" xfId="0"/>
    <cellStyle name="Обычный 20 2 2 6 2 2" xfId="0"/>
    <cellStyle name="Обычный 20 2 2 6 3" xfId="0"/>
    <cellStyle name="Обычный 20 2 2 7" xfId="0"/>
    <cellStyle name="Обычный 20 2 2 7 2" xfId="0"/>
    <cellStyle name="Обычный 20 2 2 8" xfId="0"/>
    <cellStyle name="Обычный 20 2 3" xfId="0"/>
    <cellStyle name="Обычный 20 2 3 2" xfId="0"/>
    <cellStyle name="Обычный 20 2 3 2 2" xfId="0"/>
    <cellStyle name="Обычный 20 2 3 2 2 2" xfId="0"/>
    <cellStyle name="Обычный 20 2 3 2 2 2 2" xfId="0"/>
    <cellStyle name="Обычный 20 2 3 2 2 2 2 2" xfId="0"/>
    <cellStyle name="Обычный 20 2 3 2 2 2 2 2 2" xfId="0"/>
    <cellStyle name="Обычный 20 2 3 2 2 2 2 3" xfId="0"/>
    <cellStyle name="Обычный 20 2 3 2 2 2 3" xfId="0"/>
    <cellStyle name="Обычный 20 2 3 2 2 2 3 2" xfId="0"/>
    <cellStyle name="Обычный 20 2 3 2 2 2 4" xfId="0"/>
    <cellStyle name="Обычный 20 2 3 2 2 3" xfId="0"/>
    <cellStyle name="Обычный 20 2 3 2 2 3 2" xfId="0"/>
    <cellStyle name="Обычный 20 2 3 2 2 3 2 2" xfId="0"/>
    <cellStyle name="Обычный 20 2 3 2 2 3 3" xfId="0"/>
    <cellStyle name="Обычный 20 2 3 2 2 4" xfId="0"/>
    <cellStyle name="Обычный 20 2 3 2 2 4 2" xfId="0"/>
    <cellStyle name="Обычный 20 2 3 2 2 5" xfId="0"/>
    <cellStyle name="Обычный 20 2 3 2 3" xfId="0"/>
    <cellStyle name="Обычный 20 2 3 2 3 2" xfId="0"/>
    <cellStyle name="Обычный 20 2 3 2 3 2 2" xfId="0"/>
    <cellStyle name="Обычный 20 2 3 2 3 2 2 2" xfId="0"/>
    <cellStyle name="Обычный 20 2 3 2 3 2 3" xfId="0"/>
    <cellStyle name="Обычный 20 2 3 2 3 3" xfId="0"/>
    <cellStyle name="Обычный 20 2 3 2 3 3 2" xfId="0"/>
    <cellStyle name="Обычный 20 2 3 2 3 4" xfId="0"/>
    <cellStyle name="Обычный 20 2 3 2 4" xfId="0"/>
    <cellStyle name="Обычный 20 2 3 2 4 2" xfId="0"/>
    <cellStyle name="Обычный 20 2 3 2 4 2 2" xfId="0"/>
    <cellStyle name="Обычный 20 2 3 2 4 3" xfId="0"/>
    <cellStyle name="Обычный 20 2 3 2 5" xfId="0"/>
    <cellStyle name="Обычный 20 2 3 2 5 2" xfId="0"/>
    <cellStyle name="Обычный 20 2 3 2 6" xfId="0"/>
    <cellStyle name="Обычный 20 2 3 3" xfId="0"/>
    <cellStyle name="Обычный 20 2 3 3 2" xfId="0"/>
    <cellStyle name="Обычный 20 2 3 3 2 2" xfId="0"/>
    <cellStyle name="Обычный 20 2 3 3 2 2 2" xfId="0"/>
    <cellStyle name="Обычный 20 2 3 3 2 2 2 2" xfId="0"/>
    <cellStyle name="Обычный 20 2 3 3 2 2 3" xfId="0"/>
    <cellStyle name="Обычный 20 2 3 3 2 3" xfId="0"/>
    <cellStyle name="Обычный 20 2 3 3 2 3 2" xfId="0"/>
    <cellStyle name="Обычный 20 2 3 3 2 4" xfId="0"/>
    <cellStyle name="Обычный 20 2 3 3 3" xfId="0"/>
    <cellStyle name="Обычный 20 2 3 3 3 2" xfId="0"/>
    <cellStyle name="Обычный 20 2 3 3 3 2 2" xfId="0"/>
    <cellStyle name="Обычный 20 2 3 3 3 3" xfId="0"/>
    <cellStyle name="Обычный 20 2 3 3 4" xfId="0"/>
    <cellStyle name="Обычный 20 2 3 3 4 2" xfId="0"/>
    <cellStyle name="Обычный 20 2 3 3 5" xfId="0"/>
    <cellStyle name="Обычный 20 2 3 4" xfId="0"/>
    <cellStyle name="Обычный 20 2 3 4 2" xfId="0"/>
    <cellStyle name="Обычный 20 2 3 4 2 2" xfId="0"/>
    <cellStyle name="Обычный 20 2 3 4 2 2 2" xfId="0"/>
    <cellStyle name="Обычный 20 2 3 4 2 3" xfId="0"/>
    <cellStyle name="Обычный 20 2 3 4 3" xfId="0"/>
    <cellStyle name="Обычный 20 2 3 4 3 2" xfId="0"/>
    <cellStyle name="Обычный 20 2 3 4 4" xfId="0"/>
    <cellStyle name="Обычный 20 2 3 5" xfId="0"/>
    <cellStyle name="Обычный 20 2 3 5 2" xfId="0"/>
    <cellStyle name="Обычный 20 2 3 5 2 2" xfId="0"/>
    <cellStyle name="Обычный 20 2 3 5 3" xfId="0"/>
    <cellStyle name="Обычный 20 2 3 6" xfId="0"/>
    <cellStyle name="Обычный 20 2 3 6 2" xfId="0"/>
    <cellStyle name="Обычный 20 2 3 7" xfId="0"/>
    <cellStyle name="Обычный 20 2 4" xfId="0"/>
    <cellStyle name="Обычный 20 2 4 2" xfId="0"/>
    <cellStyle name="Обычный 20 2 4 2 2" xfId="0"/>
    <cellStyle name="Обычный 20 2 4 2 2 2" xfId="0"/>
    <cellStyle name="Обычный 20 2 4 2 2 2 2" xfId="0"/>
    <cellStyle name="Обычный 20 2 4 2 2 2 2 2" xfId="0"/>
    <cellStyle name="Обычный 20 2 4 2 2 2 3" xfId="0"/>
    <cellStyle name="Обычный 20 2 4 2 2 3" xfId="0"/>
    <cellStyle name="Обычный 20 2 4 2 2 3 2" xfId="0"/>
    <cellStyle name="Обычный 20 2 4 2 2 4" xfId="0"/>
    <cellStyle name="Обычный 20 2 4 2 3" xfId="0"/>
    <cellStyle name="Обычный 20 2 4 2 3 2" xfId="0"/>
    <cellStyle name="Обычный 20 2 4 2 3 2 2" xfId="0"/>
    <cellStyle name="Обычный 20 2 4 2 3 3" xfId="0"/>
    <cellStyle name="Обычный 20 2 4 2 4" xfId="0"/>
    <cellStyle name="Обычный 20 2 4 2 4 2" xfId="0"/>
    <cellStyle name="Обычный 20 2 4 2 5" xfId="0"/>
    <cellStyle name="Обычный 20 2 4 3" xfId="0"/>
    <cellStyle name="Обычный 20 2 4 3 2" xfId="0"/>
    <cellStyle name="Обычный 20 2 4 3 2 2" xfId="0"/>
    <cellStyle name="Обычный 20 2 4 3 2 2 2" xfId="0"/>
    <cellStyle name="Обычный 20 2 4 3 2 3" xfId="0"/>
    <cellStyle name="Обычный 20 2 4 3 3" xfId="0"/>
    <cellStyle name="Обычный 20 2 4 3 3 2" xfId="0"/>
    <cellStyle name="Обычный 20 2 4 3 4" xfId="0"/>
    <cellStyle name="Обычный 20 2 4 4" xfId="0"/>
    <cellStyle name="Обычный 20 2 4 4 2" xfId="0"/>
    <cellStyle name="Обычный 20 2 4 4 2 2" xfId="0"/>
    <cellStyle name="Обычный 20 2 4 4 3" xfId="0"/>
    <cellStyle name="Обычный 20 2 4 5" xfId="0"/>
    <cellStyle name="Обычный 20 2 4 5 2" xfId="0"/>
    <cellStyle name="Обычный 20 2 4 6" xfId="0"/>
    <cellStyle name="Обычный 20 2 5" xfId="0"/>
    <cellStyle name="Обычный 20 2 5 2" xfId="0"/>
    <cellStyle name="Обычный 20 2 5 2 2" xfId="0"/>
    <cellStyle name="Обычный 20 2 5 2 2 2" xfId="0"/>
    <cellStyle name="Обычный 20 2 5 2 2 2 2" xfId="0"/>
    <cellStyle name="Обычный 20 2 5 2 2 3" xfId="0"/>
    <cellStyle name="Обычный 20 2 5 2 3" xfId="0"/>
    <cellStyle name="Обычный 20 2 5 2 3 2" xfId="0"/>
    <cellStyle name="Обычный 20 2 5 2 4" xfId="0"/>
    <cellStyle name="Обычный 20 2 5 3" xfId="0"/>
    <cellStyle name="Обычный 20 2 5 3 2" xfId="0"/>
    <cellStyle name="Обычный 20 2 5 3 2 2" xfId="0"/>
    <cellStyle name="Обычный 20 2 5 3 3" xfId="0"/>
    <cellStyle name="Обычный 20 2 5 4" xfId="0"/>
    <cellStyle name="Обычный 20 2 5 4 2" xfId="0"/>
    <cellStyle name="Обычный 20 2 5 5" xfId="0"/>
    <cellStyle name="Обычный 20 2 6" xfId="0"/>
    <cellStyle name="Обычный 20 2 6 2" xfId="0"/>
    <cellStyle name="Обычный 20 2 6 2 2" xfId="0"/>
    <cellStyle name="Обычный 20 2 6 2 2 2" xfId="0"/>
    <cellStyle name="Обычный 20 2 6 2 3" xfId="0"/>
    <cellStyle name="Обычный 20 2 6 3" xfId="0"/>
    <cellStyle name="Обычный 20 2 6 3 2" xfId="0"/>
    <cellStyle name="Обычный 20 2 6 4" xfId="0"/>
    <cellStyle name="Обычный 20 2 7" xfId="0"/>
    <cellStyle name="Обычный 20 2 7 2" xfId="0"/>
    <cellStyle name="Обычный 20 2 7 2 2" xfId="0"/>
    <cellStyle name="Обычный 20 2 7 3" xfId="0"/>
    <cellStyle name="Обычный 20 2 8" xfId="0"/>
    <cellStyle name="Обычный 20 2 8 2" xfId="0"/>
    <cellStyle name="Обычный 20 2 9" xfId="0"/>
    <cellStyle name="Обычный 20 3" xfId="0"/>
    <cellStyle name="Обычный 20 3 2" xfId="0"/>
    <cellStyle name="Обычный 20 3 2 2" xfId="0"/>
    <cellStyle name="Обычный 20 3 2 2 2" xfId="0"/>
    <cellStyle name="Обычный 20 3 2 2 2 2" xfId="0"/>
    <cellStyle name="Обычный 20 3 2 2 2 2 2" xfId="0"/>
    <cellStyle name="Обычный 20 3 2 2 2 2 2 2" xfId="0"/>
    <cellStyle name="Обычный 20 3 2 2 2 2 2 2 2" xfId="0"/>
    <cellStyle name="Обычный 20 3 2 2 2 2 2 3" xfId="0"/>
    <cellStyle name="Обычный 20 3 2 2 2 2 3" xfId="0"/>
    <cellStyle name="Обычный 20 3 2 2 2 2 3 2" xfId="0"/>
    <cellStyle name="Обычный 20 3 2 2 2 2 4" xfId="0"/>
    <cellStyle name="Обычный 20 3 2 2 2 3" xfId="0"/>
    <cellStyle name="Обычный 20 3 2 2 2 3 2" xfId="0"/>
    <cellStyle name="Обычный 20 3 2 2 2 3 2 2" xfId="0"/>
    <cellStyle name="Обычный 20 3 2 2 2 3 3" xfId="0"/>
    <cellStyle name="Обычный 20 3 2 2 2 4" xfId="0"/>
    <cellStyle name="Обычный 20 3 2 2 2 4 2" xfId="0"/>
    <cellStyle name="Обычный 20 3 2 2 2 5" xfId="0"/>
    <cellStyle name="Обычный 20 3 2 2 3" xfId="0"/>
    <cellStyle name="Обычный 20 3 2 2 3 2" xfId="0"/>
    <cellStyle name="Обычный 20 3 2 2 3 2 2" xfId="0"/>
    <cellStyle name="Обычный 20 3 2 2 3 2 2 2" xfId="0"/>
    <cellStyle name="Обычный 20 3 2 2 3 2 3" xfId="0"/>
    <cellStyle name="Обычный 20 3 2 2 3 3" xfId="0"/>
    <cellStyle name="Обычный 20 3 2 2 3 3 2" xfId="0"/>
    <cellStyle name="Обычный 20 3 2 2 3 4" xfId="0"/>
    <cellStyle name="Обычный 20 3 2 2 4" xfId="0"/>
    <cellStyle name="Обычный 20 3 2 2 4 2" xfId="0"/>
    <cellStyle name="Обычный 20 3 2 2 4 2 2" xfId="0"/>
    <cellStyle name="Обычный 20 3 2 2 4 3" xfId="0"/>
    <cellStyle name="Обычный 20 3 2 2 5" xfId="0"/>
    <cellStyle name="Обычный 20 3 2 2 5 2" xfId="0"/>
    <cellStyle name="Обычный 20 3 2 2 6" xfId="0"/>
    <cellStyle name="Обычный 20 3 2 3" xfId="0"/>
    <cellStyle name="Обычный 20 3 2 3 2" xfId="0"/>
    <cellStyle name="Обычный 20 3 2 3 2 2" xfId="0"/>
    <cellStyle name="Обычный 20 3 2 3 2 2 2" xfId="0"/>
    <cellStyle name="Обычный 20 3 2 3 2 2 2 2" xfId="0"/>
    <cellStyle name="Обычный 20 3 2 3 2 2 3" xfId="0"/>
    <cellStyle name="Обычный 20 3 2 3 2 3" xfId="0"/>
    <cellStyle name="Обычный 20 3 2 3 2 3 2" xfId="0"/>
    <cellStyle name="Обычный 20 3 2 3 2 4" xfId="0"/>
    <cellStyle name="Обычный 20 3 2 3 3" xfId="0"/>
    <cellStyle name="Обычный 20 3 2 3 3 2" xfId="0"/>
    <cellStyle name="Обычный 20 3 2 3 3 2 2" xfId="0"/>
    <cellStyle name="Обычный 20 3 2 3 3 3" xfId="0"/>
    <cellStyle name="Обычный 20 3 2 3 4" xfId="0"/>
    <cellStyle name="Обычный 20 3 2 3 4 2" xfId="0"/>
    <cellStyle name="Обычный 20 3 2 3 5" xfId="0"/>
    <cellStyle name="Обычный 20 3 2 4" xfId="0"/>
    <cellStyle name="Обычный 20 3 2 4 2" xfId="0"/>
    <cellStyle name="Обычный 20 3 2 4 2 2" xfId="0"/>
    <cellStyle name="Обычный 20 3 2 4 2 2 2" xfId="0"/>
    <cellStyle name="Обычный 20 3 2 4 2 3" xfId="0"/>
    <cellStyle name="Обычный 20 3 2 4 3" xfId="0"/>
    <cellStyle name="Обычный 20 3 2 4 3 2" xfId="0"/>
    <cellStyle name="Обычный 20 3 2 4 4" xfId="0"/>
    <cellStyle name="Обычный 20 3 2 5" xfId="0"/>
    <cellStyle name="Обычный 20 3 2 5 2" xfId="0"/>
    <cellStyle name="Обычный 20 3 2 5 2 2" xfId="0"/>
    <cellStyle name="Обычный 20 3 2 5 3" xfId="0"/>
    <cellStyle name="Обычный 20 3 2 6" xfId="0"/>
    <cellStyle name="Обычный 20 3 2 6 2" xfId="0"/>
    <cellStyle name="Обычный 20 3 2 7" xfId="0"/>
    <cellStyle name="Обычный 20 3 3" xfId="0"/>
    <cellStyle name="Обычный 20 3 3 2" xfId="0"/>
    <cellStyle name="Обычный 20 3 3 2 2" xfId="0"/>
    <cellStyle name="Обычный 20 3 3 2 2 2" xfId="0"/>
    <cellStyle name="Обычный 20 3 3 2 2 2 2" xfId="0"/>
    <cellStyle name="Обычный 20 3 3 2 2 2 2 2" xfId="0"/>
    <cellStyle name="Обычный 20 3 3 2 2 2 3" xfId="0"/>
    <cellStyle name="Обычный 20 3 3 2 2 3" xfId="0"/>
    <cellStyle name="Обычный 20 3 3 2 2 3 2" xfId="0"/>
    <cellStyle name="Обычный 20 3 3 2 2 4" xfId="0"/>
    <cellStyle name="Обычный 20 3 3 2 3" xfId="0"/>
    <cellStyle name="Обычный 20 3 3 2 3 2" xfId="0"/>
    <cellStyle name="Обычный 20 3 3 2 3 2 2" xfId="0"/>
    <cellStyle name="Обычный 20 3 3 2 3 3" xfId="0"/>
    <cellStyle name="Обычный 20 3 3 2 4" xfId="0"/>
    <cellStyle name="Обычный 20 3 3 2 4 2" xfId="0"/>
    <cellStyle name="Обычный 20 3 3 2 5" xfId="0"/>
    <cellStyle name="Обычный 20 3 3 3" xfId="0"/>
    <cellStyle name="Обычный 20 3 3 3 2" xfId="0"/>
    <cellStyle name="Обычный 20 3 3 3 2 2" xfId="0"/>
    <cellStyle name="Обычный 20 3 3 3 2 2 2" xfId="0"/>
    <cellStyle name="Обычный 20 3 3 3 2 3" xfId="0"/>
    <cellStyle name="Обычный 20 3 3 3 3" xfId="0"/>
    <cellStyle name="Обычный 20 3 3 3 3 2" xfId="0"/>
    <cellStyle name="Обычный 20 3 3 3 4" xfId="0"/>
    <cellStyle name="Обычный 20 3 3 4" xfId="0"/>
    <cellStyle name="Обычный 20 3 3 4 2" xfId="0"/>
    <cellStyle name="Обычный 20 3 3 4 2 2" xfId="0"/>
    <cellStyle name="Обычный 20 3 3 4 3" xfId="0"/>
    <cellStyle name="Обычный 20 3 3 5" xfId="0"/>
    <cellStyle name="Обычный 20 3 3 5 2" xfId="0"/>
    <cellStyle name="Обычный 20 3 3 6" xfId="0"/>
    <cellStyle name="Обычный 20 3 4" xfId="0"/>
    <cellStyle name="Обычный 20 3 4 2" xfId="0"/>
    <cellStyle name="Обычный 20 3 4 2 2" xfId="0"/>
    <cellStyle name="Обычный 20 3 4 2 2 2" xfId="0"/>
    <cellStyle name="Обычный 20 3 4 2 2 2 2" xfId="0"/>
    <cellStyle name="Обычный 20 3 4 2 2 3" xfId="0"/>
    <cellStyle name="Обычный 20 3 4 2 3" xfId="0"/>
    <cellStyle name="Обычный 20 3 4 2 3 2" xfId="0"/>
    <cellStyle name="Обычный 20 3 4 2 4" xfId="0"/>
    <cellStyle name="Обычный 20 3 4 3" xfId="0"/>
    <cellStyle name="Обычный 20 3 4 3 2" xfId="0"/>
    <cellStyle name="Обычный 20 3 4 3 2 2" xfId="0"/>
    <cellStyle name="Обычный 20 3 4 3 3" xfId="0"/>
    <cellStyle name="Обычный 20 3 4 4" xfId="0"/>
    <cellStyle name="Обычный 20 3 4 4 2" xfId="0"/>
    <cellStyle name="Обычный 20 3 4 5" xfId="0"/>
    <cellStyle name="Обычный 20 3 5" xfId="0"/>
    <cellStyle name="Обычный 20 3 5 2" xfId="0"/>
    <cellStyle name="Обычный 20 3 5 2 2" xfId="0"/>
    <cellStyle name="Обычный 20 3 5 2 2 2" xfId="0"/>
    <cellStyle name="Обычный 20 3 5 2 3" xfId="0"/>
    <cellStyle name="Обычный 20 3 5 3" xfId="0"/>
    <cellStyle name="Обычный 20 3 5 3 2" xfId="0"/>
    <cellStyle name="Обычный 20 3 5 4" xfId="0"/>
    <cellStyle name="Обычный 20 3 6" xfId="0"/>
    <cellStyle name="Обычный 20 3 6 2" xfId="0"/>
    <cellStyle name="Обычный 20 3 6 2 2" xfId="0"/>
    <cellStyle name="Обычный 20 3 6 3" xfId="0"/>
    <cellStyle name="Обычный 20 3 7" xfId="0"/>
    <cellStyle name="Обычный 20 3 7 2" xfId="0"/>
    <cellStyle name="Обычный 20 3 8" xfId="0"/>
    <cellStyle name="Обычный 20 4" xfId="0"/>
    <cellStyle name="Обычный 20 4 2" xfId="0"/>
    <cellStyle name="Обычный 20 4 2 2" xfId="0"/>
    <cellStyle name="Обычный 20 4 2 2 2" xfId="0"/>
    <cellStyle name="Обычный 20 4 2 2 2 2" xfId="0"/>
    <cellStyle name="Обычный 20 4 2 2 2 2 2" xfId="0"/>
    <cellStyle name="Обычный 20 4 2 2 2 2 2 2" xfId="0"/>
    <cellStyle name="Обычный 20 4 2 2 2 2 3" xfId="0"/>
    <cellStyle name="Обычный 20 4 2 2 2 3" xfId="0"/>
    <cellStyle name="Обычный 20 4 2 2 2 3 2" xfId="0"/>
    <cellStyle name="Обычный 20 4 2 2 2 4" xfId="0"/>
    <cellStyle name="Обычный 20 4 2 2 3" xfId="0"/>
    <cellStyle name="Обычный 20 4 2 2 3 2" xfId="0"/>
    <cellStyle name="Обычный 20 4 2 2 3 2 2" xfId="0"/>
    <cellStyle name="Обычный 20 4 2 2 3 3" xfId="0"/>
    <cellStyle name="Обычный 20 4 2 2 4" xfId="0"/>
    <cellStyle name="Обычный 20 4 2 2 4 2" xfId="0"/>
    <cellStyle name="Обычный 20 4 2 2 5" xfId="0"/>
    <cellStyle name="Обычный 20 4 2 3" xfId="0"/>
    <cellStyle name="Обычный 20 4 2 3 2" xfId="0"/>
    <cellStyle name="Обычный 20 4 2 3 2 2" xfId="0"/>
    <cellStyle name="Обычный 20 4 2 3 2 2 2" xfId="0"/>
    <cellStyle name="Обычный 20 4 2 3 2 3" xfId="0"/>
    <cellStyle name="Обычный 20 4 2 3 3" xfId="0"/>
    <cellStyle name="Обычный 20 4 2 3 3 2" xfId="0"/>
    <cellStyle name="Обычный 20 4 2 3 4" xfId="0"/>
    <cellStyle name="Обычный 20 4 2 4" xfId="0"/>
    <cellStyle name="Обычный 20 4 2 4 2" xfId="0"/>
    <cellStyle name="Обычный 20 4 2 4 2 2" xfId="0"/>
    <cellStyle name="Обычный 20 4 2 4 3" xfId="0"/>
    <cellStyle name="Обычный 20 4 2 5" xfId="0"/>
    <cellStyle name="Обычный 20 4 2 5 2" xfId="0"/>
    <cellStyle name="Обычный 20 4 2 6" xfId="0"/>
    <cellStyle name="Обычный 20 4 3" xfId="0"/>
    <cellStyle name="Обычный 20 4 3 2" xfId="0"/>
    <cellStyle name="Обычный 20 4 3 2 2" xfId="0"/>
    <cellStyle name="Обычный 20 4 3 2 2 2" xfId="0"/>
    <cellStyle name="Обычный 20 4 3 2 2 2 2" xfId="0"/>
    <cellStyle name="Обычный 20 4 3 2 2 3" xfId="0"/>
    <cellStyle name="Обычный 20 4 3 2 3" xfId="0"/>
    <cellStyle name="Обычный 20 4 3 2 3 2" xfId="0"/>
    <cellStyle name="Обычный 20 4 3 2 4" xfId="0"/>
    <cellStyle name="Обычный 20 4 3 3" xfId="0"/>
    <cellStyle name="Обычный 20 4 3 3 2" xfId="0"/>
    <cellStyle name="Обычный 20 4 3 3 2 2" xfId="0"/>
    <cellStyle name="Обычный 20 4 3 3 3" xfId="0"/>
    <cellStyle name="Обычный 20 4 3 4" xfId="0"/>
    <cellStyle name="Обычный 20 4 3 4 2" xfId="0"/>
    <cellStyle name="Обычный 20 4 3 5" xfId="0"/>
    <cellStyle name="Обычный 20 4 4" xfId="0"/>
    <cellStyle name="Обычный 20 4 4 2" xfId="0"/>
    <cellStyle name="Обычный 20 4 4 2 2" xfId="0"/>
    <cellStyle name="Обычный 20 4 4 2 2 2" xfId="0"/>
    <cellStyle name="Обычный 20 4 4 2 3" xfId="0"/>
    <cellStyle name="Обычный 20 4 4 3" xfId="0"/>
    <cellStyle name="Обычный 20 4 4 3 2" xfId="0"/>
    <cellStyle name="Обычный 20 4 4 4" xfId="0"/>
    <cellStyle name="Обычный 20 4 5" xfId="0"/>
    <cellStyle name="Обычный 20 4 5 2" xfId="0"/>
    <cellStyle name="Обычный 20 4 5 2 2" xfId="0"/>
    <cellStyle name="Обычный 20 4 5 3" xfId="0"/>
    <cellStyle name="Обычный 20 4 6" xfId="0"/>
    <cellStyle name="Обычный 20 4 6 2" xfId="0"/>
    <cellStyle name="Обычный 20 4 7" xfId="0"/>
    <cellStyle name="Обычный 20 5" xfId="0"/>
    <cellStyle name="Обычный 20 5 2" xfId="0"/>
    <cellStyle name="Обычный 20 5 2 2" xfId="0"/>
    <cellStyle name="Обычный 20 5 2 2 2" xfId="0"/>
    <cellStyle name="Обычный 20 5 2 2 2 2" xfId="0"/>
    <cellStyle name="Обычный 20 5 2 2 2 2 2" xfId="0"/>
    <cellStyle name="Обычный 20 5 2 2 2 3" xfId="0"/>
    <cellStyle name="Обычный 20 5 2 2 3" xfId="0"/>
    <cellStyle name="Обычный 20 5 2 2 3 2" xfId="0"/>
    <cellStyle name="Обычный 20 5 2 2 4" xfId="0"/>
    <cellStyle name="Обычный 20 5 2 3" xfId="0"/>
    <cellStyle name="Обычный 20 5 2 3 2" xfId="0"/>
    <cellStyle name="Обычный 20 5 2 3 2 2" xfId="0"/>
    <cellStyle name="Обычный 20 5 2 3 3" xfId="0"/>
    <cellStyle name="Обычный 20 5 2 4" xfId="0"/>
    <cellStyle name="Обычный 20 5 2 4 2" xfId="0"/>
    <cellStyle name="Обычный 20 5 2 5" xfId="0"/>
    <cellStyle name="Обычный 20 5 3" xfId="0"/>
    <cellStyle name="Обычный 20 5 3 2" xfId="0"/>
    <cellStyle name="Обычный 20 5 3 2 2" xfId="0"/>
    <cellStyle name="Обычный 20 5 3 2 2 2" xfId="0"/>
    <cellStyle name="Обычный 20 5 3 2 3" xfId="0"/>
    <cellStyle name="Обычный 20 5 3 3" xfId="0"/>
    <cellStyle name="Обычный 20 5 3 3 2" xfId="0"/>
    <cellStyle name="Обычный 20 5 3 4" xfId="0"/>
    <cellStyle name="Обычный 20 5 4" xfId="0"/>
    <cellStyle name="Обычный 20 5 4 2" xfId="0"/>
    <cellStyle name="Обычный 20 5 4 2 2" xfId="0"/>
    <cellStyle name="Обычный 20 5 4 3" xfId="0"/>
    <cellStyle name="Обычный 20 5 5" xfId="0"/>
    <cellStyle name="Обычный 20 5 5 2" xfId="0"/>
    <cellStyle name="Обычный 20 5 6" xfId="0"/>
    <cellStyle name="Обычный 20 6" xfId="0"/>
    <cellStyle name="Обычный 20 6 2" xfId="0"/>
    <cellStyle name="Обычный 20 6 2 2" xfId="0"/>
    <cellStyle name="Обычный 20 6 2 2 2" xfId="0"/>
    <cellStyle name="Обычный 20 6 2 2 2 2" xfId="0"/>
    <cellStyle name="Обычный 20 6 2 2 3" xfId="0"/>
    <cellStyle name="Обычный 20 6 2 3" xfId="0"/>
    <cellStyle name="Обычный 20 6 2 3 2" xfId="0"/>
    <cellStyle name="Обычный 20 6 2 4" xfId="0"/>
    <cellStyle name="Обычный 20 6 3" xfId="0"/>
    <cellStyle name="Обычный 20 6 3 2" xfId="0"/>
    <cellStyle name="Обычный 20 6 3 2 2" xfId="0"/>
    <cellStyle name="Обычный 20 6 3 3" xfId="0"/>
    <cellStyle name="Обычный 20 6 4" xfId="0"/>
    <cellStyle name="Обычный 20 6 4 2" xfId="0"/>
    <cellStyle name="Обычный 20 6 5" xfId="0"/>
    <cellStyle name="Обычный 20 7" xfId="0"/>
    <cellStyle name="Обычный 20 7 2" xfId="0"/>
    <cellStyle name="Обычный 20 7 2 2" xfId="0"/>
    <cellStyle name="Обычный 20 7 2 2 2" xfId="0"/>
    <cellStyle name="Обычный 20 7 2 3" xfId="0"/>
    <cellStyle name="Обычный 20 7 3" xfId="0"/>
    <cellStyle name="Обычный 20 7 3 2" xfId="0"/>
    <cellStyle name="Обычный 20 7 4" xfId="0"/>
    <cellStyle name="Обычный 20 8" xfId="0"/>
    <cellStyle name="Обычный 20 8 2" xfId="0"/>
    <cellStyle name="Обычный 20 8 2 2" xfId="0"/>
    <cellStyle name="Обычный 20 8 3" xfId="0"/>
    <cellStyle name="Обычный 20 9" xfId="0"/>
    <cellStyle name="Обычный 20 9 2" xfId="0"/>
    <cellStyle name="Обычный 21" xfId="0"/>
    <cellStyle name="Обычный 21 10" xfId="0"/>
    <cellStyle name="Обычный 21 11" xfId="0"/>
    <cellStyle name="Обычный 21 2" xfId="0"/>
    <cellStyle name="Обычный 21 2 2" xfId="0"/>
    <cellStyle name="Обычный 21 2 2 2" xfId="0"/>
    <cellStyle name="Обычный 21 2 2 2 2" xfId="0"/>
    <cellStyle name="Обычный 21 2 2 2 2 2" xfId="0"/>
    <cellStyle name="Обычный 21 2 2 2 2 2 2" xfId="0"/>
    <cellStyle name="Обычный 21 2 2 2 2 2 2 2" xfId="0"/>
    <cellStyle name="Обычный 21 2 2 2 2 2 2 2 2" xfId="0"/>
    <cellStyle name="Обычный 21 2 2 2 2 2 2 2 2 2" xfId="0"/>
    <cellStyle name="Обычный 21 2 2 2 2 2 2 2 3" xfId="0"/>
    <cellStyle name="Обычный 21 2 2 2 2 2 2 3" xfId="0"/>
    <cellStyle name="Обычный 21 2 2 2 2 2 2 3 2" xfId="0"/>
    <cellStyle name="Обычный 21 2 2 2 2 2 2 4" xfId="0"/>
    <cellStyle name="Обычный 21 2 2 2 2 2 3" xfId="0"/>
    <cellStyle name="Обычный 21 2 2 2 2 2 3 2" xfId="0"/>
    <cellStyle name="Обычный 21 2 2 2 2 2 3 2 2" xfId="0"/>
    <cellStyle name="Обычный 21 2 2 2 2 2 3 3" xfId="0"/>
    <cellStyle name="Обычный 21 2 2 2 2 2 4" xfId="0"/>
    <cellStyle name="Обычный 21 2 2 2 2 2 4 2" xfId="0"/>
    <cellStyle name="Обычный 21 2 2 2 2 2 5" xfId="0"/>
    <cellStyle name="Обычный 21 2 2 2 2 3" xfId="0"/>
    <cellStyle name="Обычный 21 2 2 2 2 3 2" xfId="0"/>
    <cellStyle name="Обычный 21 2 2 2 2 3 2 2" xfId="0"/>
    <cellStyle name="Обычный 21 2 2 2 2 3 2 2 2" xfId="0"/>
    <cellStyle name="Обычный 21 2 2 2 2 3 2 3" xfId="0"/>
    <cellStyle name="Обычный 21 2 2 2 2 3 3" xfId="0"/>
    <cellStyle name="Обычный 21 2 2 2 2 3 3 2" xfId="0"/>
    <cellStyle name="Обычный 21 2 2 2 2 3 4" xfId="0"/>
    <cellStyle name="Обычный 21 2 2 2 2 4" xfId="0"/>
    <cellStyle name="Обычный 21 2 2 2 2 4 2" xfId="0"/>
    <cellStyle name="Обычный 21 2 2 2 2 4 2 2" xfId="0"/>
    <cellStyle name="Обычный 21 2 2 2 2 4 3" xfId="0"/>
    <cellStyle name="Обычный 21 2 2 2 2 5" xfId="0"/>
    <cellStyle name="Обычный 21 2 2 2 2 5 2" xfId="0"/>
    <cellStyle name="Обычный 21 2 2 2 2 6" xfId="0"/>
    <cellStyle name="Обычный 21 2 2 2 3" xfId="0"/>
    <cellStyle name="Обычный 21 2 2 2 3 2" xfId="0"/>
    <cellStyle name="Обычный 21 2 2 2 3 2 2" xfId="0"/>
    <cellStyle name="Обычный 21 2 2 2 3 2 2 2" xfId="0"/>
    <cellStyle name="Обычный 21 2 2 2 3 2 2 2 2" xfId="0"/>
    <cellStyle name="Обычный 21 2 2 2 3 2 2 3" xfId="0"/>
    <cellStyle name="Обычный 21 2 2 2 3 2 3" xfId="0"/>
    <cellStyle name="Обычный 21 2 2 2 3 2 3 2" xfId="0"/>
    <cellStyle name="Обычный 21 2 2 2 3 2 4" xfId="0"/>
    <cellStyle name="Обычный 21 2 2 2 3 3" xfId="0"/>
    <cellStyle name="Обычный 21 2 2 2 3 3 2" xfId="0"/>
    <cellStyle name="Обычный 21 2 2 2 3 3 2 2" xfId="0"/>
    <cellStyle name="Обычный 21 2 2 2 3 3 3" xfId="0"/>
    <cellStyle name="Обычный 21 2 2 2 3 4" xfId="0"/>
    <cellStyle name="Обычный 21 2 2 2 3 4 2" xfId="0"/>
    <cellStyle name="Обычный 21 2 2 2 3 5" xfId="0"/>
    <cellStyle name="Обычный 21 2 2 2 4" xfId="0"/>
    <cellStyle name="Обычный 21 2 2 2 4 2" xfId="0"/>
    <cellStyle name="Обычный 21 2 2 2 4 2 2" xfId="0"/>
    <cellStyle name="Обычный 21 2 2 2 4 2 2 2" xfId="0"/>
    <cellStyle name="Обычный 21 2 2 2 4 2 3" xfId="0"/>
    <cellStyle name="Обычный 21 2 2 2 4 3" xfId="0"/>
    <cellStyle name="Обычный 21 2 2 2 4 3 2" xfId="0"/>
    <cellStyle name="Обычный 21 2 2 2 4 4" xfId="0"/>
    <cellStyle name="Обычный 21 2 2 2 5" xfId="0"/>
    <cellStyle name="Обычный 21 2 2 2 5 2" xfId="0"/>
    <cellStyle name="Обычный 21 2 2 2 5 2 2" xfId="0"/>
    <cellStyle name="Обычный 21 2 2 2 5 3" xfId="0"/>
    <cellStyle name="Обычный 21 2 2 2 6" xfId="0"/>
    <cellStyle name="Обычный 21 2 2 2 6 2" xfId="0"/>
    <cellStyle name="Обычный 21 2 2 2 7" xfId="0"/>
    <cellStyle name="Обычный 21 2 2 3" xfId="0"/>
    <cellStyle name="Обычный 21 2 2 3 2" xfId="0"/>
    <cellStyle name="Обычный 21 2 2 3 2 2" xfId="0"/>
    <cellStyle name="Обычный 21 2 2 3 2 2 2" xfId="0"/>
    <cellStyle name="Обычный 21 2 2 3 2 2 2 2" xfId="0"/>
    <cellStyle name="Обычный 21 2 2 3 2 2 2 2 2" xfId="0"/>
    <cellStyle name="Обычный 21 2 2 3 2 2 2 3" xfId="0"/>
    <cellStyle name="Обычный 21 2 2 3 2 2 3" xfId="0"/>
    <cellStyle name="Обычный 21 2 2 3 2 2 3 2" xfId="0"/>
    <cellStyle name="Обычный 21 2 2 3 2 2 4" xfId="0"/>
    <cellStyle name="Обычный 21 2 2 3 2 3" xfId="0"/>
    <cellStyle name="Обычный 21 2 2 3 2 3 2" xfId="0"/>
    <cellStyle name="Обычный 21 2 2 3 2 3 2 2" xfId="0"/>
    <cellStyle name="Обычный 21 2 2 3 2 3 3" xfId="0"/>
    <cellStyle name="Обычный 21 2 2 3 2 4" xfId="0"/>
    <cellStyle name="Обычный 21 2 2 3 2 4 2" xfId="0"/>
    <cellStyle name="Обычный 21 2 2 3 2 5" xfId="0"/>
    <cellStyle name="Обычный 21 2 2 3 3" xfId="0"/>
    <cellStyle name="Обычный 21 2 2 3 3 2" xfId="0"/>
    <cellStyle name="Обычный 21 2 2 3 3 2 2" xfId="0"/>
    <cellStyle name="Обычный 21 2 2 3 3 2 2 2" xfId="0"/>
    <cellStyle name="Обычный 21 2 2 3 3 2 3" xfId="0"/>
    <cellStyle name="Обычный 21 2 2 3 3 3" xfId="0"/>
    <cellStyle name="Обычный 21 2 2 3 3 3 2" xfId="0"/>
    <cellStyle name="Обычный 21 2 2 3 3 4" xfId="0"/>
    <cellStyle name="Обычный 21 2 2 3 4" xfId="0"/>
    <cellStyle name="Обычный 21 2 2 3 4 2" xfId="0"/>
    <cellStyle name="Обычный 21 2 2 3 4 2 2" xfId="0"/>
    <cellStyle name="Обычный 21 2 2 3 4 3" xfId="0"/>
    <cellStyle name="Обычный 21 2 2 3 5" xfId="0"/>
    <cellStyle name="Обычный 21 2 2 3 5 2" xfId="0"/>
    <cellStyle name="Обычный 21 2 2 3 6" xfId="0"/>
    <cellStyle name="Обычный 21 2 2 4" xfId="0"/>
    <cellStyle name="Обычный 21 2 2 4 2" xfId="0"/>
    <cellStyle name="Обычный 21 2 2 4 2 2" xfId="0"/>
    <cellStyle name="Обычный 21 2 2 4 2 2 2" xfId="0"/>
    <cellStyle name="Обычный 21 2 2 4 2 2 2 2" xfId="0"/>
    <cellStyle name="Обычный 21 2 2 4 2 2 3" xfId="0"/>
    <cellStyle name="Обычный 21 2 2 4 2 3" xfId="0"/>
    <cellStyle name="Обычный 21 2 2 4 2 3 2" xfId="0"/>
    <cellStyle name="Обычный 21 2 2 4 2 4" xfId="0"/>
    <cellStyle name="Обычный 21 2 2 4 3" xfId="0"/>
    <cellStyle name="Обычный 21 2 2 4 3 2" xfId="0"/>
    <cellStyle name="Обычный 21 2 2 4 3 2 2" xfId="0"/>
    <cellStyle name="Обычный 21 2 2 4 3 3" xfId="0"/>
    <cellStyle name="Обычный 21 2 2 4 4" xfId="0"/>
    <cellStyle name="Обычный 21 2 2 4 4 2" xfId="0"/>
    <cellStyle name="Обычный 21 2 2 4 5" xfId="0"/>
    <cellStyle name="Обычный 21 2 2 5" xfId="0"/>
    <cellStyle name="Обычный 21 2 2 5 2" xfId="0"/>
    <cellStyle name="Обычный 21 2 2 5 2 2" xfId="0"/>
    <cellStyle name="Обычный 21 2 2 5 2 2 2" xfId="0"/>
    <cellStyle name="Обычный 21 2 2 5 2 3" xfId="0"/>
    <cellStyle name="Обычный 21 2 2 5 3" xfId="0"/>
    <cellStyle name="Обычный 21 2 2 5 3 2" xfId="0"/>
    <cellStyle name="Обычный 21 2 2 5 4" xfId="0"/>
    <cellStyle name="Обычный 21 2 2 6" xfId="0"/>
    <cellStyle name="Обычный 21 2 2 6 2" xfId="0"/>
    <cellStyle name="Обычный 21 2 2 6 2 2" xfId="0"/>
    <cellStyle name="Обычный 21 2 2 6 3" xfId="0"/>
    <cellStyle name="Обычный 21 2 2 7" xfId="0"/>
    <cellStyle name="Обычный 21 2 2 7 2" xfId="0"/>
    <cellStyle name="Обычный 21 2 2 8" xfId="0"/>
    <cellStyle name="Обычный 21 2 3" xfId="0"/>
    <cellStyle name="Обычный 21 2 3 2" xfId="0"/>
    <cellStyle name="Обычный 21 2 3 2 2" xfId="0"/>
    <cellStyle name="Обычный 21 2 3 2 2 2" xfId="0"/>
    <cellStyle name="Обычный 21 2 3 2 2 2 2" xfId="0"/>
    <cellStyle name="Обычный 21 2 3 2 2 2 2 2" xfId="0"/>
    <cellStyle name="Обычный 21 2 3 2 2 2 2 2 2" xfId="0"/>
    <cellStyle name="Обычный 21 2 3 2 2 2 2 3" xfId="0"/>
    <cellStyle name="Обычный 21 2 3 2 2 2 3" xfId="0"/>
    <cellStyle name="Обычный 21 2 3 2 2 2 3 2" xfId="0"/>
    <cellStyle name="Обычный 21 2 3 2 2 2 4" xfId="0"/>
    <cellStyle name="Обычный 21 2 3 2 2 3" xfId="0"/>
    <cellStyle name="Обычный 21 2 3 2 2 3 2" xfId="0"/>
    <cellStyle name="Обычный 21 2 3 2 2 3 2 2" xfId="0"/>
    <cellStyle name="Обычный 21 2 3 2 2 3 3" xfId="0"/>
    <cellStyle name="Обычный 21 2 3 2 2 4" xfId="0"/>
    <cellStyle name="Обычный 21 2 3 2 2 4 2" xfId="0"/>
    <cellStyle name="Обычный 21 2 3 2 2 5" xfId="0"/>
    <cellStyle name="Обычный 21 2 3 2 3" xfId="0"/>
    <cellStyle name="Обычный 21 2 3 2 3 2" xfId="0"/>
    <cellStyle name="Обычный 21 2 3 2 3 2 2" xfId="0"/>
    <cellStyle name="Обычный 21 2 3 2 3 2 2 2" xfId="0"/>
    <cellStyle name="Обычный 21 2 3 2 3 2 3" xfId="0"/>
    <cellStyle name="Обычный 21 2 3 2 3 3" xfId="0"/>
    <cellStyle name="Обычный 21 2 3 2 3 3 2" xfId="0"/>
    <cellStyle name="Обычный 21 2 3 2 3 4" xfId="0"/>
    <cellStyle name="Обычный 21 2 3 2 4" xfId="0"/>
    <cellStyle name="Обычный 21 2 3 2 4 2" xfId="0"/>
    <cellStyle name="Обычный 21 2 3 2 4 2 2" xfId="0"/>
    <cellStyle name="Обычный 21 2 3 2 4 3" xfId="0"/>
    <cellStyle name="Обычный 21 2 3 2 5" xfId="0"/>
    <cellStyle name="Обычный 21 2 3 2 5 2" xfId="0"/>
    <cellStyle name="Обычный 21 2 3 2 6" xfId="0"/>
    <cellStyle name="Обычный 21 2 3 3" xfId="0"/>
    <cellStyle name="Обычный 21 2 3 3 2" xfId="0"/>
    <cellStyle name="Обычный 21 2 3 3 2 2" xfId="0"/>
    <cellStyle name="Обычный 21 2 3 3 2 2 2" xfId="0"/>
    <cellStyle name="Обычный 21 2 3 3 2 2 2 2" xfId="0"/>
    <cellStyle name="Обычный 21 2 3 3 2 2 3" xfId="0"/>
    <cellStyle name="Обычный 21 2 3 3 2 3" xfId="0"/>
    <cellStyle name="Обычный 21 2 3 3 2 3 2" xfId="0"/>
    <cellStyle name="Обычный 21 2 3 3 2 4" xfId="0"/>
    <cellStyle name="Обычный 21 2 3 3 3" xfId="0"/>
    <cellStyle name="Обычный 21 2 3 3 3 2" xfId="0"/>
    <cellStyle name="Обычный 21 2 3 3 3 2 2" xfId="0"/>
    <cellStyle name="Обычный 21 2 3 3 3 3" xfId="0"/>
    <cellStyle name="Обычный 21 2 3 3 4" xfId="0"/>
    <cellStyle name="Обычный 21 2 3 3 4 2" xfId="0"/>
    <cellStyle name="Обычный 21 2 3 3 5" xfId="0"/>
    <cellStyle name="Обычный 21 2 3 4" xfId="0"/>
    <cellStyle name="Обычный 21 2 3 4 2" xfId="0"/>
    <cellStyle name="Обычный 21 2 3 4 2 2" xfId="0"/>
    <cellStyle name="Обычный 21 2 3 4 2 2 2" xfId="0"/>
    <cellStyle name="Обычный 21 2 3 4 2 3" xfId="0"/>
    <cellStyle name="Обычный 21 2 3 4 3" xfId="0"/>
    <cellStyle name="Обычный 21 2 3 4 3 2" xfId="0"/>
    <cellStyle name="Обычный 21 2 3 4 4" xfId="0"/>
    <cellStyle name="Обычный 21 2 3 5" xfId="0"/>
    <cellStyle name="Обычный 21 2 3 5 2" xfId="0"/>
    <cellStyle name="Обычный 21 2 3 5 2 2" xfId="0"/>
    <cellStyle name="Обычный 21 2 3 5 3" xfId="0"/>
    <cellStyle name="Обычный 21 2 3 6" xfId="0"/>
    <cellStyle name="Обычный 21 2 3 6 2" xfId="0"/>
    <cellStyle name="Обычный 21 2 3 7" xfId="0"/>
    <cellStyle name="Обычный 21 2 4" xfId="0"/>
    <cellStyle name="Обычный 21 2 4 2" xfId="0"/>
    <cellStyle name="Обычный 21 2 4 2 2" xfId="0"/>
    <cellStyle name="Обычный 21 2 4 2 2 2" xfId="0"/>
    <cellStyle name="Обычный 21 2 4 2 2 2 2" xfId="0"/>
    <cellStyle name="Обычный 21 2 4 2 2 2 2 2" xfId="0"/>
    <cellStyle name="Обычный 21 2 4 2 2 2 3" xfId="0"/>
    <cellStyle name="Обычный 21 2 4 2 2 3" xfId="0"/>
    <cellStyle name="Обычный 21 2 4 2 2 3 2" xfId="0"/>
    <cellStyle name="Обычный 21 2 4 2 2 4" xfId="0"/>
    <cellStyle name="Обычный 21 2 4 2 3" xfId="0"/>
    <cellStyle name="Обычный 21 2 4 2 3 2" xfId="0"/>
    <cellStyle name="Обычный 21 2 4 2 3 2 2" xfId="0"/>
    <cellStyle name="Обычный 21 2 4 2 3 3" xfId="0"/>
    <cellStyle name="Обычный 21 2 4 2 4" xfId="0"/>
    <cellStyle name="Обычный 21 2 4 2 4 2" xfId="0"/>
    <cellStyle name="Обычный 21 2 4 2 5" xfId="0"/>
    <cellStyle name="Обычный 21 2 4 3" xfId="0"/>
    <cellStyle name="Обычный 21 2 4 3 2" xfId="0"/>
    <cellStyle name="Обычный 21 2 4 3 2 2" xfId="0"/>
    <cellStyle name="Обычный 21 2 4 3 2 2 2" xfId="0"/>
    <cellStyle name="Обычный 21 2 4 3 2 3" xfId="0"/>
    <cellStyle name="Обычный 21 2 4 3 3" xfId="0"/>
    <cellStyle name="Обычный 21 2 4 3 3 2" xfId="0"/>
    <cellStyle name="Обычный 21 2 4 3 4" xfId="0"/>
    <cellStyle name="Обычный 21 2 4 4" xfId="0"/>
    <cellStyle name="Обычный 21 2 4 4 2" xfId="0"/>
    <cellStyle name="Обычный 21 2 4 4 2 2" xfId="0"/>
    <cellStyle name="Обычный 21 2 4 4 3" xfId="0"/>
    <cellStyle name="Обычный 21 2 4 5" xfId="0"/>
    <cellStyle name="Обычный 21 2 4 5 2" xfId="0"/>
    <cellStyle name="Обычный 21 2 4 6" xfId="0"/>
    <cellStyle name="Обычный 21 2 5" xfId="0"/>
    <cellStyle name="Обычный 21 2 5 2" xfId="0"/>
    <cellStyle name="Обычный 21 2 5 2 2" xfId="0"/>
    <cellStyle name="Обычный 21 2 5 2 2 2" xfId="0"/>
    <cellStyle name="Обычный 21 2 5 2 2 2 2" xfId="0"/>
    <cellStyle name="Обычный 21 2 5 2 2 3" xfId="0"/>
    <cellStyle name="Обычный 21 2 5 2 3" xfId="0"/>
    <cellStyle name="Обычный 21 2 5 2 3 2" xfId="0"/>
    <cellStyle name="Обычный 21 2 5 2 4" xfId="0"/>
    <cellStyle name="Обычный 21 2 5 3" xfId="0"/>
    <cellStyle name="Обычный 21 2 5 3 2" xfId="0"/>
    <cellStyle name="Обычный 21 2 5 3 2 2" xfId="0"/>
    <cellStyle name="Обычный 21 2 5 3 3" xfId="0"/>
    <cellStyle name="Обычный 21 2 5 4" xfId="0"/>
    <cellStyle name="Обычный 21 2 5 4 2" xfId="0"/>
    <cellStyle name="Обычный 21 2 5 5" xfId="0"/>
    <cellStyle name="Обычный 21 2 6" xfId="0"/>
    <cellStyle name="Обычный 21 2 6 2" xfId="0"/>
    <cellStyle name="Обычный 21 2 6 2 2" xfId="0"/>
    <cellStyle name="Обычный 21 2 6 2 2 2" xfId="0"/>
    <cellStyle name="Обычный 21 2 6 2 3" xfId="0"/>
    <cellStyle name="Обычный 21 2 6 3" xfId="0"/>
    <cellStyle name="Обычный 21 2 6 3 2" xfId="0"/>
    <cellStyle name="Обычный 21 2 6 4" xfId="0"/>
    <cellStyle name="Обычный 21 2 7" xfId="0"/>
    <cellStyle name="Обычный 21 2 7 2" xfId="0"/>
    <cellStyle name="Обычный 21 2 7 2 2" xfId="0"/>
    <cellStyle name="Обычный 21 2 7 3" xfId="0"/>
    <cellStyle name="Обычный 21 2 8" xfId="0"/>
    <cellStyle name="Обычный 21 2 8 2" xfId="0"/>
    <cellStyle name="Обычный 21 2 9" xfId="0"/>
    <cellStyle name="Обычный 21 3" xfId="0"/>
    <cellStyle name="Обычный 21 3 2" xfId="0"/>
    <cellStyle name="Обычный 21 3 2 2" xfId="0"/>
    <cellStyle name="Обычный 21 3 2 2 2" xfId="0"/>
    <cellStyle name="Обычный 21 3 2 2 2 2" xfId="0"/>
    <cellStyle name="Обычный 21 3 2 2 2 2 2" xfId="0"/>
    <cellStyle name="Обычный 21 3 2 2 2 2 2 2" xfId="0"/>
    <cellStyle name="Обычный 21 3 2 2 2 2 2 2 2" xfId="0"/>
    <cellStyle name="Обычный 21 3 2 2 2 2 2 3" xfId="0"/>
    <cellStyle name="Обычный 21 3 2 2 2 2 3" xfId="0"/>
    <cellStyle name="Обычный 21 3 2 2 2 2 3 2" xfId="0"/>
    <cellStyle name="Обычный 21 3 2 2 2 2 4" xfId="0"/>
    <cellStyle name="Обычный 21 3 2 2 2 3" xfId="0"/>
    <cellStyle name="Обычный 21 3 2 2 2 3 2" xfId="0"/>
    <cellStyle name="Обычный 21 3 2 2 2 3 2 2" xfId="0"/>
    <cellStyle name="Обычный 21 3 2 2 2 3 3" xfId="0"/>
    <cellStyle name="Обычный 21 3 2 2 2 4" xfId="0"/>
    <cellStyle name="Обычный 21 3 2 2 2 4 2" xfId="0"/>
    <cellStyle name="Обычный 21 3 2 2 2 5" xfId="0"/>
    <cellStyle name="Обычный 21 3 2 2 3" xfId="0"/>
    <cellStyle name="Обычный 21 3 2 2 3 2" xfId="0"/>
    <cellStyle name="Обычный 21 3 2 2 3 2 2" xfId="0"/>
    <cellStyle name="Обычный 21 3 2 2 3 2 2 2" xfId="0"/>
    <cellStyle name="Обычный 21 3 2 2 3 2 3" xfId="0"/>
    <cellStyle name="Обычный 21 3 2 2 3 3" xfId="0"/>
    <cellStyle name="Обычный 21 3 2 2 3 3 2" xfId="0"/>
    <cellStyle name="Обычный 21 3 2 2 3 4" xfId="0"/>
    <cellStyle name="Обычный 21 3 2 2 4" xfId="0"/>
    <cellStyle name="Обычный 21 3 2 2 4 2" xfId="0"/>
    <cellStyle name="Обычный 21 3 2 2 4 2 2" xfId="0"/>
    <cellStyle name="Обычный 21 3 2 2 4 3" xfId="0"/>
    <cellStyle name="Обычный 21 3 2 2 5" xfId="0"/>
    <cellStyle name="Обычный 21 3 2 2 5 2" xfId="0"/>
    <cellStyle name="Обычный 21 3 2 2 6" xfId="0"/>
    <cellStyle name="Обычный 21 3 2 3" xfId="0"/>
    <cellStyle name="Обычный 21 3 2 3 2" xfId="0"/>
    <cellStyle name="Обычный 21 3 2 3 2 2" xfId="0"/>
    <cellStyle name="Обычный 21 3 2 3 2 2 2" xfId="0"/>
    <cellStyle name="Обычный 21 3 2 3 2 2 2 2" xfId="0"/>
    <cellStyle name="Обычный 21 3 2 3 2 2 3" xfId="0"/>
    <cellStyle name="Обычный 21 3 2 3 2 3" xfId="0"/>
    <cellStyle name="Обычный 21 3 2 3 2 3 2" xfId="0"/>
    <cellStyle name="Обычный 21 3 2 3 2 4" xfId="0"/>
    <cellStyle name="Обычный 21 3 2 3 3" xfId="0"/>
    <cellStyle name="Обычный 21 3 2 3 3 2" xfId="0"/>
    <cellStyle name="Обычный 21 3 2 3 3 2 2" xfId="0"/>
    <cellStyle name="Обычный 21 3 2 3 3 3" xfId="0"/>
    <cellStyle name="Обычный 21 3 2 3 4" xfId="0"/>
    <cellStyle name="Обычный 21 3 2 3 4 2" xfId="0"/>
    <cellStyle name="Обычный 21 3 2 3 5" xfId="0"/>
    <cellStyle name="Обычный 21 3 2 4" xfId="0"/>
    <cellStyle name="Обычный 21 3 2 4 2" xfId="0"/>
    <cellStyle name="Обычный 21 3 2 4 2 2" xfId="0"/>
    <cellStyle name="Обычный 21 3 2 4 2 2 2" xfId="0"/>
    <cellStyle name="Обычный 21 3 2 4 2 3" xfId="0"/>
    <cellStyle name="Обычный 21 3 2 4 3" xfId="0"/>
    <cellStyle name="Обычный 21 3 2 4 3 2" xfId="0"/>
    <cellStyle name="Обычный 21 3 2 4 4" xfId="0"/>
    <cellStyle name="Обычный 21 3 2 5" xfId="0"/>
    <cellStyle name="Обычный 21 3 2 5 2" xfId="0"/>
    <cellStyle name="Обычный 21 3 2 5 2 2" xfId="0"/>
    <cellStyle name="Обычный 21 3 2 5 3" xfId="0"/>
    <cellStyle name="Обычный 21 3 2 6" xfId="0"/>
    <cellStyle name="Обычный 21 3 2 6 2" xfId="0"/>
    <cellStyle name="Обычный 21 3 2 7" xfId="0"/>
    <cellStyle name="Обычный 21 3 3" xfId="0"/>
    <cellStyle name="Обычный 21 3 3 2" xfId="0"/>
    <cellStyle name="Обычный 21 3 3 2 2" xfId="0"/>
    <cellStyle name="Обычный 21 3 3 2 2 2" xfId="0"/>
    <cellStyle name="Обычный 21 3 3 2 2 2 2" xfId="0"/>
    <cellStyle name="Обычный 21 3 3 2 2 2 2 2" xfId="0"/>
    <cellStyle name="Обычный 21 3 3 2 2 2 3" xfId="0"/>
    <cellStyle name="Обычный 21 3 3 2 2 3" xfId="0"/>
    <cellStyle name="Обычный 21 3 3 2 2 3 2" xfId="0"/>
    <cellStyle name="Обычный 21 3 3 2 2 4" xfId="0"/>
    <cellStyle name="Обычный 21 3 3 2 3" xfId="0"/>
    <cellStyle name="Обычный 21 3 3 2 3 2" xfId="0"/>
    <cellStyle name="Обычный 21 3 3 2 3 2 2" xfId="0"/>
    <cellStyle name="Обычный 21 3 3 2 3 3" xfId="0"/>
    <cellStyle name="Обычный 21 3 3 2 4" xfId="0"/>
    <cellStyle name="Обычный 21 3 3 2 4 2" xfId="0"/>
    <cellStyle name="Обычный 21 3 3 2 5" xfId="0"/>
    <cellStyle name="Обычный 21 3 3 3" xfId="0"/>
    <cellStyle name="Обычный 21 3 3 3 2" xfId="0"/>
    <cellStyle name="Обычный 21 3 3 3 2 2" xfId="0"/>
    <cellStyle name="Обычный 21 3 3 3 2 2 2" xfId="0"/>
    <cellStyle name="Обычный 21 3 3 3 2 3" xfId="0"/>
    <cellStyle name="Обычный 21 3 3 3 3" xfId="0"/>
    <cellStyle name="Обычный 21 3 3 3 3 2" xfId="0"/>
    <cellStyle name="Обычный 21 3 3 3 4" xfId="0"/>
    <cellStyle name="Обычный 21 3 3 4" xfId="0"/>
    <cellStyle name="Обычный 21 3 3 4 2" xfId="0"/>
    <cellStyle name="Обычный 21 3 3 4 2 2" xfId="0"/>
    <cellStyle name="Обычный 21 3 3 4 3" xfId="0"/>
    <cellStyle name="Обычный 21 3 3 5" xfId="0"/>
    <cellStyle name="Обычный 21 3 3 5 2" xfId="0"/>
    <cellStyle name="Обычный 21 3 3 6" xfId="0"/>
    <cellStyle name="Обычный 21 3 4" xfId="0"/>
    <cellStyle name="Обычный 21 3 4 2" xfId="0"/>
    <cellStyle name="Обычный 21 3 4 2 2" xfId="0"/>
    <cellStyle name="Обычный 21 3 4 2 2 2" xfId="0"/>
    <cellStyle name="Обычный 21 3 4 2 2 2 2" xfId="0"/>
    <cellStyle name="Обычный 21 3 4 2 2 3" xfId="0"/>
    <cellStyle name="Обычный 21 3 4 2 3" xfId="0"/>
    <cellStyle name="Обычный 21 3 4 2 3 2" xfId="0"/>
    <cellStyle name="Обычный 21 3 4 2 4" xfId="0"/>
    <cellStyle name="Обычный 21 3 4 3" xfId="0"/>
    <cellStyle name="Обычный 21 3 4 3 2" xfId="0"/>
    <cellStyle name="Обычный 21 3 4 3 2 2" xfId="0"/>
    <cellStyle name="Обычный 21 3 4 3 3" xfId="0"/>
    <cellStyle name="Обычный 21 3 4 4" xfId="0"/>
    <cellStyle name="Обычный 21 3 4 4 2" xfId="0"/>
    <cellStyle name="Обычный 21 3 4 5" xfId="0"/>
    <cellStyle name="Обычный 21 3 5" xfId="0"/>
    <cellStyle name="Обычный 21 3 5 2" xfId="0"/>
    <cellStyle name="Обычный 21 3 5 2 2" xfId="0"/>
    <cellStyle name="Обычный 21 3 5 2 2 2" xfId="0"/>
    <cellStyle name="Обычный 21 3 5 2 3" xfId="0"/>
    <cellStyle name="Обычный 21 3 5 3" xfId="0"/>
    <cellStyle name="Обычный 21 3 5 3 2" xfId="0"/>
    <cellStyle name="Обычный 21 3 5 4" xfId="0"/>
    <cellStyle name="Обычный 21 3 6" xfId="0"/>
    <cellStyle name="Обычный 21 3 6 2" xfId="0"/>
    <cellStyle name="Обычный 21 3 6 2 2" xfId="0"/>
    <cellStyle name="Обычный 21 3 6 3" xfId="0"/>
    <cellStyle name="Обычный 21 3 7" xfId="0"/>
    <cellStyle name="Обычный 21 3 7 2" xfId="0"/>
    <cellStyle name="Обычный 21 3 8" xfId="0"/>
    <cellStyle name="Обычный 21 4" xfId="0"/>
    <cellStyle name="Обычный 21 4 2" xfId="0"/>
    <cellStyle name="Обычный 21 4 2 2" xfId="0"/>
    <cellStyle name="Обычный 21 4 2 2 2" xfId="0"/>
    <cellStyle name="Обычный 21 4 2 2 2 2" xfId="0"/>
    <cellStyle name="Обычный 21 4 2 2 2 2 2" xfId="0"/>
    <cellStyle name="Обычный 21 4 2 2 2 2 2 2" xfId="0"/>
    <cellStyle name="Обычный 21 4 2 2 2 2 3" xfId="0"/>
    <cellStyle name="Обычный 21 4 2 2 2 3" xfId="0"/>
    <cellStyle name="Обычный 21 4 2 2 2 3 2" xfId="0"/>
    <cellStyle name="Обычный 21 4 2 2 2 4" xfId="0"/>
    <cellStyle name="Обычный 21 4 2 2 3" xfId="0"/>
    <cellStyle name="Обычный 21 4 2 2 3 2" xfId="0"/>
    <cellStyle name="Обычный 21 4 2 2 3 2 2" xfId="0"/>
    <cellStyle name="Обычный 21 4 2 2 3 3" xfId="0"/>
    <cellStyle name="Обычный 21 4 2 2 4" xfId="0"/>
    <cellStyle name="Обычный 21 4 2 2 4 2" xfId="0"/>
    <cellStyle name="Обычный 21 4 2 2 5" xfId="0"/>
    <cellStyle name="Обычный 21 4 2 3" xfId="0"/>
    <cellStyle name="Обычный 21 4 2 3 2" xfId="0"/>
    <cellStyle name="Обычный 21 4 2 3 2 2" xfId="0"/>
    <cellStyle name="Обычный 21 4 2 3 2 2 2" xfId="0"/>
    <cellStyle name="Обычный 21 4 2 3 2 3" xfId="0"/>
    <cellStyle name="Обычный 21 4 2 3 3" xfId="0"/>
    <cellStyle name="Обычный 21 4 2 3 3 2" xfId="0"/>
    <cellStyle name="Обычный 21 4 2 3 4" xfId="0"/>
    <cellStyle name="Обычный 21 4 2 4" xfId="0"/>
    <cellStyle name="Обычный 21 4 2 4 2" xfId="0"/>
    <cellStyle name="Обычный 21 4 2 4 2 2" xfId="0"/>
    <cellStyle name="Обычный 21 4 2 4 3" xfId="0"/>
    <cellStyle name="Обычный 21 4 2 5" xfId="0"/>
    <cellStyle name="Обычный 21 4 2 5 2" xfId="0"/>
    <cellStyle name="Обычный 21 4 2 6" xfId="0"/>
    <cellStyle name="Обычный 21 4 3" xfId="0"/>
    <cellStyle name="Обычный 21 4 3 2" xfId="0"/>
    <cellStyle name="Обычный 21 4 3 2 2" xfId="0"/>
    <cellStyle name="Обычный 21 4 3 2 2 2" xfId="0"/>
    <cellStyle name="Обычный 21 4 3 2 2 2 2" xfId="0"/>
    <cellStyle name="Обычный 21 4 3 2 2 3" xfId="0"/>
    <cellStyle name="Обычный 21 4 3 2 3" xfId="0"/>
    <cellStyle name="Обычный 21 4 3 2 3 2" xfId="0"/>
    <cellStyle name="Обычный 21 4 3 2 4" xfId="0"/>
    <cellStyle name="Обычный 21 4 3 3" xfId="0"/>
    <cellStyle name="Обычный 21 4 3 3 2" xfId="0"/>
    <cellStyle name="Обычный 21 4 3 3 2 2" xfId="0"/>
    <cellStyle name="Обычный 21 4 3 3 3" xfId="0"/>
    <cellStyle name="Обычный 21 4 3 4" xfId="0"/>
    <cellStyle name="Обычный 21 4 3 4 2" xfId="0"/>
    <cellStyle name="Обычный 21 4 3 5" xfId="0"/>
    <cellStyle name="Обычный 21 4 4" xfId="0"/>
    <cellStyle name="Обычный 21 4 4 2" xfId="0"/>
    <cellStyle name="Обычный 21 4 4 2 2" xfId="0"/>
    <cellStyle name="Обычный 21 4 4 2 2 2" xfId="0"/>
    <cellStyle name="Обычный 21 4 4 2 3" xfId="0"/>
    <cellStyle name="Обычный 21 4 4 3" xfId="0"/>
    <cellStyle name="Обычный 21 4 4 3 2" xfId="0"/>
    <cellStyle name="Обычный 21 4 4 4" xfId="0"/>
    <cellStyle name="Обычный 21 4 5" xfId="0"/>
    <cellStyle name="Обычный 21 4 5 2" xfId="0"/>
    <cellStyle name="Обычный 21 4 5 2 2" xfId="0"/>
    <cellStyle name="Обычный 21 4 5 3" xfId="0"/>
    <cellStyle name="Обычный 21 4 6" xfId="0"/>
    <cellStyle name="Обычный 21 4 6 2" xfId="0"/>
    <cellStyle name="Обычный 21 4 7" xfId="0"/>
    <cellStyle name="Обычный 21 5" xfId="0"/>
    <cellStyle name="Обычный 21 5 2" xfId="0"/>
    <cellStyle name="Обычный 21 5 2 2" xfId="0"/>
    <cellStyle name="Обычный 21 5 2 2 2" xfId="0"/>
    <cellStyle name="Обычный 21 5 2 2 2 2" xfId="0"/>
    <cellStyle name="Обычный 21 5 2 2 2 2 2" xfId="0"/>
    <cellStyle name="Обычный 21 5 2 2 2 3" xfId="0"/>
    <cellStyle name="Обычный 21 5 2 2 3" xfId="0"/>
    <cellStyle name="Обычный 21 5 2 2 3 2" xfId="0"/>
    <cellStyle name="Обычный 21 5 2 2 4" xfId="0"/>
    <cellStyle name="Обычный 21 5 2 3" xfId="0"/>
    <cellStyle name="Обычный 21 5 2 3 2" xfId="0"/>
    <cellStyle name="Обычный 21 5 2 3 2 2" xfId="0"/>
    <cellStyle name="Обычный 21 5 2 3 3" xfId="0"/>
    <cellStyle name="Обычный 21 5 2 4" xfId="0"/>
    <cellStyle name="Обычный 21 5 2 4 2" xfId="0"/>
    <cellStyle name="Обычный 21 5 2 5" xfId="0"/>
    <cellStyle name="Обычный 21 5 3" xfId="0"/>
    <cellStyle name="Обычный 21 5 3 2" xfId="0"/>
    <cellStyle name="Обычный 21 5 3 2 2" xfId="0"/>
    <cellStyle name="Обычный 21 5 3 2 2 2" xfId="0"/>
    <cellStyle name="Обычный 21 5 3 2 3" xfId="0"/>
    <cellStyle name="Обычный 21 5 3 3" xfId="0"/>
    <cellStyle name="Обычный 21 5 3 3 2" xfId="0"/>
    <cellStyle name="Обычный 21 5 3 4" xfId="0"/>
    <cellStyle name="Обычный 21 5 4" xfId="0"/>
    <cellStyle name="Обычный 21 5 4 2" xfId="0"/>
    <cellStyle name="Обычный 21 5 4 2 2" xfId="0"/>
    <cellStyle name="Обычный 21 5 4 3" xfId="0"/>
    <cellStyle name="Обычный 21 5 5" xfId="0"/>
    <cellStyle name="Обычный 21 5 5 2" xfId="0"/>
    <cellStyle name="Обычный 21 5 6" xfId="0"/>
    <cellStyle name="Обычный 21 6" xfId="0"/>
    <cellStyle name="Обычный 21 6 2" xfId="0"/>
    <cellStyle name="Обычный 21 6 2 2" xfId="0"/>
    <cellStyle name="Обычный 21 6 2 2 2" xfId="0"/>
    <cellStyle name="Обычный 21 6 2 2 2 2" xfId="0"/>
    <cellStyle name="Обычный 21 6 2 2 3" xfId="0"/>
    <cellStyle name="Обычный 21 6 2 3" xfId="0"/>
    <cellStyle name="Обычный 21 6 2 3 2" xfId="0"/>
    <cellStyle name="Обычный 21 6 2 4" xfId="0"/>
    <cellStyle name="Обычный 21 6 3" xfId="0"/>
    <cellStyle name="Обычный 21 6 3 2" xfId="0"/>
    <cellStyle name="Обычный 21 6 3 2 2" xfId="0"/>
    <cellStyle name="Обычный 21 6 3 3" xfId="0"/>
    <cellStyle name="Обычный 21 6 4" xfId="0"/>
    <cellStyle name="Обычный 21 6 4 2" xfId="0"/>
    <cellStyle name="Обычный 21 6 5" xfId="0"/>
    <cellStyle name="Обычный 21 7" xfId="0"/>
    <cellStyle name="Обычный 21 7 2" xfId="0"/>
    <cellStyle name="Обычный 21 7 2 2" xfId="0"/>
    <cellStyle name="Обычный 21 7 2 2 2" xfId="0"/>
    <cellStyle name="Обычный 21 7 2 3" xfId="0"/>
    <cellStyle name="Обычный 21 7 3" xfId="0"/>
    <cellStyle name="Обычный 21 7 3 2" xfId="0"/>
    <cellStyle name="Обычный 21 7 4" xfId="0"/>
    <cellStyle name="Обычный 21 8" xfId="0"/>
    <cellStyle name="Обычный 21 8 2" xfId="0"/>
    <cellStyle name="Обычный 21 8 2 2" xfId="0"/>
    <cellStyle name="Обычный 21 8 3" xfId="0"/>
    <cellStyle name="Обычный 21 9" xfId="0"/>
    <cellStyle name="Обычный 21 9 2" xfId="0"/>
    <cellStyle name="Обычный 22" xfId="0"/>
    <cellStyle name="Обычный 22 10" xfId="0"/>
    <cellStyle name="Обычный 22 11" xfId="0"/>
    <cellStyle name="Обычный 22 2" xfId="0"/>
    <cellStyle name="Обычный 22 2 2" xfId="0"/>
    <cellStyle name="Обычный 22 2 2 2" xfId="0"/>
    <cellStyle name="Обычный 22 2 2 2 2" xfId="0"/>
    <cellStyle name="Обычный 22 2 2 2 2 2" xfId="0"/>
    <cellStyle name="Обычный 22 2 2 2 2 2 2" xfId="0"/>
    <cellStyle name="Обычный 22 2 2 2 2 2 2 2" xfId="0"/>
    <cellStyle name="Обычный 22 2 2 2 2 2 2 2 2" xfId="0"/>
    <cellStyle name="Обычный 22 2 2 2 2 2 2 2 2 2" xfId="0"/>
    <cellStyle name="Обычный 22 2 2 2 2 2 2 2 3" xfId="0"/>
    <cellStyle name="Обычный 22 2 2 2 2 2 2 3" xfId="0"/>
    <cellStyle name="Обычный 22 2 2 2 2 2 2 3 2" xfId="0"/>
    <cellStyle name="Обычный 22 2 2 2 2 2 2 4" xfId="0"/>
    <cellStyle name="Обычный 22 2 2 2 2 2 3" xfId="0"/>
    <cellStyle name="Обычный 22 2 2 2 2 2 3 2" xfId="0"/>
    <cellStyle name="Обычный 22 2 2 2 2 2 3 2 2" xfId="0"/>
    <cellStyle name="Обычный 22 2 2 2 2 2 3 3" xfId="0"/>
    <cellStyle name="Обычный 22 2 2 2 2 2 4" xfId="0"/>
    <cellStyle name="Обычный 22 2 2 2 2 2 4 2" xfId="0"/>
    <cellStyle name="Обычный 22 2 2 2 2 2 5" xfId="0"/>
    <cellStyle name="Обычный 22 2 2 2 2 3" xfId="0"/>
    <cellStyle name="Обычный 22 2 2 2 2 3 2" xfId="0"/>
    <cellStyle name="Обычный 22 2 2 2 2 3 2 2" xfId="0"/>
    <cellStyle name="Обычный 22 2 2 2 2 3 2 2 2" xfId="0"/>
    <cellStyle name="Обычный 22 2 2 2 2 3 2 3" xfId="0"/>
    <cellStyle name="Обычный 22 2 2 2 2 3 3" xfId="0"/>
    <cellStyle name="Обычный 22 2 2 2 2 3 3 2" xfId="0"/>
    <cellStyle name="Обычный 22 2 2 2 2 3 4" xfId="0"/>
    <cellStyle name="Обычный 22 2 2 2 2 4" xfId="0"/>
    <cellStyle name="Обычный 22 2 2 2 2 4 2" xfId="0"/>
    <cellStyle name="Обычный 22 2 2 2 2 4 2 2" xfId="0"/>
    <cellStyle name="Обычный 22 2 2 2 2 4 3" xfId="0"/>
    <cellStyle name="Обычный 22 2 2 2 2 5" xfId="0"/>
    <cellStyle name="Обычный 22 2 2 2 2 5 2" xfId="0"/>
    <cellStyle name="Обычный 22 2 2 2 2 6" xfId="0"/>
    <cellStyle name="Обычный 22 2 2 2 3" xfId="0"/>
    <cellStyle name="Обычный 22 2 2 2 3 2" xfId="0"/>
    <cellStyle name="Обычный 22 2 2 2 3 2 2" xfId="0"/>
    <cellStyle name="Обычный 22 2 2 2 3 2 2 2" xfId="0"/>
    <cellStyle name="Обычный 22 2 2 2 3 2 2 2 2" xfId="0"/>
    <cellStyle name="Обычный 22 2 2 2 3 2 2 3" xfId="0"/>
    <cellStyle name="Обычный 22 2 2 2 3 2 3" xfId="0"/>
    <cellStyle name="Обычный 22 2 2 2 3 2 3 2" xfId="0"/>
    <cellStyle name="Обычный 22 2 2 2 3 2 4" xfId="0"/>
    <cellStyle name="Обычный 22 2 2 2 3 3" xfId="0"/>
    <cellStyle name="Обычный 22 2 2 2 3 3 2" xfId="0"/>
    <cellStyle name="Обычный 22 2 2 2 3 3 2 2" xfId="0"/>
    <cellStyle name="Обычный 22 2 2 2 3 3 3" xfId="0"/>
    <cellStyle name="Обычный 22 2 2 2 3 4" xfId="0"/>
    <cellStyle name="Обычный 22 2 2 2 3 4 2" xfId="0"/>
    <cellStyle name="Обычный 22 2 2 2 3 5" xfId="0"/>
    <cellStyle name="Обычный 22 2 2 2 4" xfId="0"/>
    <cellStyle name="Обычный 22 2 2 2 4 2" xfId="0"/>
    <cellStyle name="Обычный 22 2 2 2 4 2 2" xfId="0"/>
    <cellStyle name="Обычный 22 2 2 2 4 2 2 2" xfId="0"/>
    <cellStyle name="Обычный 22 2 2 2 4 2 3" xfId="0"/>
    <cellStyle name="Обычный 22 2 2 2 4 3" xfId="0"/>
    <cellStyle name="Обычный 22 2 2 2 4 3 2" xfId="0"/>
    <cellStyle name="Обычный 22 2 2 2 4 4" xfId="0"/>
    <cellStyle name="Обычный 22 2 2 2 5" xfId="0"/>
    <cellStyle name="Обычный 22 2 2 2 5 2" xfId="0"/>
    <cellStyle name="Обычный 22 2 2 2 5 2 2" xfId="0"/>
    <cellStyle name="Обычный 22 2 2 2 5 3" xfId="0"/>
    <cellStyle name="Обычный 22 2 2 2 6" xfId="0"/>
    <cellStyle name="Обычный 22 2 2 2 6 2" xfId="0"/>
    <cellStyle name="Обычный 22 2 2 2 7" xfId="0"/>
    <cellStyle name="Обычный 22 2 2 3" xfId="0"/>
    <cellStyle name="Обычный 22 2 2 3 2" xfId="0"/>
    <cellStyle name="Обычный 22 2 2 3 2 2" xfId="0"/>
    <cellStyle name="Обычный 22 2 2 3 2 2 2" xfId="0"/>
    <cellStyle name="Обычный 22 2 2 3 2 2 2 2" xfId="0"/>
    <cellStyle name="Обычный 22 2 2 3 2 2 2 2 2" xfId="0"/>
    <cellStyle name="Обычный 22 2 2 3 2 2 2 3" xfId="0"/>
    <cellStyle name="Обычный 22 2 2 3 2 2 3" xfId="0"/>
    <cellStyle name="Обычный 22 2 2 3 2 2 3 2" xfId="0"/>
    <cellStyle name="Обычный 22 2 2 3 2 2 4" xfId="0"/>
    <cellStyle name="Обычный 22 2 2 3 2 3" xfId="0"/>
    <cellStyle name="Обычный 22 2 2 3 2 3 2" xfId="0"/>
    <cellStyle name="Обычный 22 2 2 3 2 3 2 2" xfId="0"/>
    <cellStyle name="Обычный 22 2 2 3 2 3 3" xfId="0"/>
    <cellStyle name="Обычный 22 2 2 3 2 4" xfId="0"/>
    <cellStyle name="Обычный 22 2 2 3 2 4 2" xfId="0"/>
    <cellStyle name="Обычный 22 2 2 3 2 5" xfId="0"/>
    <cellStyle name="Обычный 22 2 2 3 3" xfId="0"/>
    <cellStyle name="Обычный 22 2 2 3 3 2" xfId="0"/>
    <cellStyle name="Обычный 22 2 2 3 3 2 2" xfId="0"/>
    <cellStyle name="Обычный 22 2 2 3 3 2 2 2" xfId="0"/>
    <cellStyle name="Обычный 22 2 2 3 3 2 3" xfId="0"/>
    <cellStyle name="Обычный 22 2 2 3 3 3" xfId="0"/>
    <cellStyle name="Обычный 22 2 2 3 3 3 2" xfId="0"/>
    <cellStyle name="Обычный 22 2 2 3 3 4" xfId="0"/>
    <cellStyle name="Обычный 22 2 2 3 4" xfId="0"/>
    <cellStyle name="Обычный 22 2 2 3 4 2" xfId="0"/>
    <cellStyle name="Обычный 22 2 2 3 4 2 2" xfId="0"/>
    <cellStyle name="Обычный 22 2 2 3 4 3" xfId="0"/>
    <cellStyle name="Обычный 22 2 2 3 5" xfId="0"/>
    <cellStyle name="Обычный 22 2 2 3 5 2" xfId="0"/>
    <cellStyle name="Обычный 22 2 2 3 6" xfId="0"/>
    <cellStyle name="Обычный 22 2 2 4" xfId="0"/>
    <cellStyle name="Обычный 22 2 2 4 2" xfId="0"/>
    <cellStyle name="Обычный 22 2 2 4 2 2" xfId="0"/>
    <cellStyle name="Обычный 22 2 2 4 2 2 2" xfId="0"/>
    <cellStyle name="Обычный 22 2 2 4 2 2 2 2" xfId="0"/>
    <cellStyle name="Обычный 22 2 2 4 2 2 3" xfId="0"/>
    <cellStyle name="Обычный 22 2 2 4 2 3" xfId="0"/>
    <cellStyle name="Обычный 22 2 2 4 2 3 2" xfId="0"/>
    <cellStyle name="Обычный 22 2 2 4 2 4" xfId="0"/>
    <cellStyle name="Обычный 22 2 2 4 3" xfId="0"/>
    <cellStyle name="Обычный 22 2 2 4 3 2" xfId="0"/>
    <cellStyle name="Обычный 22 2 2 4 3 2 2" xfId="0"/>
    <cellStyle name="Обычный 22 2 2 4 3 3" xfId="0"/>
    <cellStyle name="Обычный 22 2 2 4 4" xfId="0"/>
    <cellStyle name="Обычный 22 2 2 4 4 2" xfId="0"/>
    <cellStyle name="Обычный 22 2 2 4 5" xfId="0"/>
    <cellStyle name="Обычный 22 2 2 5" xfId="0"/>
    <cellStyle name="Обычный 22 2 2 5 2" xfId="0"/>
    <cellStyle name="Обычный 22 2 2 5 2 2" xfId="0"/>
    <cellStyle name="Обычный 22 2 2 5 2 2 2" xfId="0"/>
    <cellStyle name="Обычный 22 2 2 5 2 3" xfId="0"/>
    <cellStyle name="Обычный 22 2 2 5 3" xfId="0"/>
    <cellStyle name="Обычный 22 2 2 5 3 2" xfId="0"/>
    <cellStyle name="Обычный 22 2 2 5 4" xfId="0"/>
    <cellStyle name="Обычный 22 2 2 6" xfId="0"/>
    <cellStyle name="Обычный 22 2 2 6 2" xfId="0"/>
    <cellStyle name="Обычный 22 2 2 6 2 2" xfId="0"/>
    <cellStyle name="Обычный 22 2 2 6 3" xfId="0"/>
    <cellStyle name="Обычный 22 2 2 7" xfId="0"/>
    <cellStyle name="Обычный 22 2 2 7 2" xfId="0"/>
    <cellStyle name="Обычный 22 2 2 8" xfId="0"/>
    <cellStyle name="Обычный 22 2 3" xfId="0"/>
    <cellStyle name="Обычный 22 2 3 2" xfId="0"/>
    <cellStyle name="Обычный 22 2 3 2 2" xfId="0"/>
    <cellStyle name="Обычный 22 2 3 2 2 2" xfId="0"/>
    <cellStyle name="Обычный 22 2 3 2 2 2 2" xfId="0"/>
    <cellStyle name="Обычный 22 2 3 2 2 2 2 2" xfId="0"/>
    <cellStyle name="Обычный 22 2 3 2 2 2 2 2 2" xfId="0"/>
    <cellStyle name="Обычный 22 2 3 2 2 2 2 3" xfId="0"/>
    <cellStyle name="Обычный 22 2 3 2 2 2 3" xfId="0"/>
    <cellStyle name="Обычный 22 2 3 2 2 2 3 2" xfId="0"/>
    <cellStyle name="Обычный 22 2 3 2 2 2 4" xfId="0"/>
    <cellStyle name="Обычный 22 2 3 2 2 3" xfId="0"/>
    <cellStyle name="Обычный 22 2 3 2 2 3 2" xfId="0"/>
    <cellStyle name="Обычный 22 2 3 2 2 3 2 2" xfId="0"/>
    <cellStyle name="Обычный 22 2 3 2 2 3 3" xfId="0"/>
    <cellStyle name="Обычный 22 2 3 2 2 4" xfId="0"/>
    <cellStyle name="Обычный 22 2 3 2 2 4 2" xfId="0"/>
    <cellStyle name="Обычный 22 2 3 2 2 5" xfId="0"/>
    <cellStyle name="Обычный 22 2 3 2 3" xfId="0"/>
    <cellStyle name="Обычный 22 2 3 2 3 2" xfId="0"/>
    <cellStyle name="Обычный 22 2 3 2 3 2 2" xfId="0"/>
    <cellStyle name="Обычный 22 2 3 2 3 2 2 2" xfId="0"/>
    <cellStyle name="Обычный 22 2 3 2 3 2 3" xfId="0"/>
    <cellStyle name="Обычный 22 2 3 2 3 3" xfId="0"/>
    <cellStyle name="Обычный 22 2 3 2 3 3 2" xfId="0"/>
    <cellStyle name="Обычный 22 2 3 2 3 4" xfId="0"/>
    <cellStyle name="Обычный 22 2 3 2 4" xfId="0"/>
    <cellStyle name="Обычный 22 2 3 2 4 2" xfId="0"/>
    <cellStyle name="Обычный 22 2 3 2 4 2 2" xfId="0"/>
    <cellStyle name="Обычный 22 2 3 2 4 3" xfId="0"/>
    <cellStyle name="Обычный 22 2 3 2 5" xfId="0"/>
    <cellStyle name="Обычный 22 2 3 2 5 2" xfId="0"/>
    <cellStyle name="Обычный 22 2 3 2 6" xfId="0"/>
    <cellStyle name="Обычный 22 2 3 3" xfId="0"/>
    <cellStyle name="Обычный 22 2 3 3 2" xfId="0"/>
    <cellStyle name="Обычный 22 2 3 3 2 2" xfId="0"/>
    <cellStyle name="Обычный 22 2 3 3 2 2 2" xfId="0"/>
    <cellStyle name="Обычный 22 2 3 3 2 2 2 2" xfId="0"/>
    <cellStyle name="Обычный 22 2 3 3 2 2 3" xfId="0"/>
    <cellStyle name="Обычный 22 2 3 3 2 3" xfId="0"/>
    <cellStyle name="Обычный 22 2 3 3 2 3 2" xfId="0"/>
    <cellStyle name="Обычный 22 2 3 3 2 4" xfId="0"/>
    <cellStyle name="Обычный 22 2 3 3 3" xfId="0"/>
    <cellStyle name="Обычный 22 2 3 3 3 2" xfId="0"/>
    <cellStyle name="Обычный 22 2 3 3 3 2 2" xfId="0"/>
    <cellStyle name="Обычный 22 2 3 3 3 3" xfId="0"/>
    <cellStyle name="Обычный 22 2 3 3 4" xfId="0"/>
    <cellStyle name="Обычный 22 2 3 3 4 2" xfId="0"/>
    <cellStyle name="Обычный 22 2 3 3 5" xfId="0"/>
    <cellStyle name="Обычный 22 2 3 4" xfId="0"/>
    <cellStyle name="Обычный 22 2 3 4 2" xfId="0"/>
    <cellStyle name="Обычный 22 2 3 4 2 2" xfId="0"/>
    <cellStyle name="Обычный 22 2 3 4 2 2 2" xfId="0"/>
    <cellStyle name="Обычный 22 2 3 4 2 3" xfId="0"/>
    <cellStyle name="Обычный 22 2 3 4 3" xfId="0"/>
    <cellStyle name="Обычный 22 2 3 4 3 2" xfId="0"/>
    <cellStyle name="Обычный 22 2 3 4 4" xfId="0"/>
    <cellStyle name="Обычный 22 2 3 5" xfId="0"/>
    <cellStyle name="Обычный 22 2 3 5 2" xfId="0"/>
    <cellStyle name="Обычный 22 2 3 5 2 2" xfId="0"/>
    <cellStyle name="Обычный 22 2 3 5 3" xfId="0"/>
    <cellStyle name="Обычный 22 2 3 6" xfId="0"/>
    <cellStyle name="Обычный 22 2 3 6 2" xfId="0"/>
    <cellStyle name="Обычный 22 2 3 7" xfId="0"/>
    <cellStyle name="Обычный 22 2 4" xfId="0"/>
    <cellStyle name="Обычный 22 2 4 2" xfId="0"/>
    <cellStyle name="Обычный 22 2 4 2 2" xfId="0"/>
    <cellStyle name="Обычный 22 2 4 2 2 2" xfId="0"/>
    <cellStyle name="Обычный 22 2 4 2 2 2 2" xfId="0"/>
    <cellStyle name="Обычный 22 2 4 2 2 2 2 2" xfId="0"/>
    <cellStyle name="Обычный 22 2 4 2 2 2 3" xfId="0"/>
    <cellStyle name="Обычный 22 2 4 2 2 3" xfId="0"/>
    <cellStyle name="Обычный 22 2 4 2 2 3 2" xfId="0"/>
    <cellStyle name="Обычный 22 2 4 2 2 4" xfId="0"/>
    <cellStyle name="Обычный 22 2 4 2 3" xfId="0"/>
    <cellStyle name="Обычный 22 2 4 2 3 2" xfId="0"/>
    <cellStyle name="Обычный 22 2 4 2 3 2 2" xfId="0"/>
    <cellStyle name="Обычный 22 2 4 2 3 3" xfId="0"/>
    <cellStyle name="Обычный 22 2 4 2 4" xfId="0"/>
    <cellStyle name="Обычный 22 2 4 2 4 2" xfId="0"/>
    <cellStyle name="Обычный 22 2 4 2 5" xfId="0"/>
    <cellStyle name="Обычный 22 2 4 3" xfId="0"/>
    <cellStyle name="Обычный 22 2 4 3 2" xfId="0"/>
    <cellStyle name="Обычный 22 2 4 3 2 2" xfId="0"/>
    <cellStyle name="Обычный 22 2 4 3 2 2 2" xfId="0"/>
    <cellStyle name="Обычный 22 2 4 3 2 3" xfId="0"/>
    <cellStyle name="Обычный 22 2 4 3 3" xfId="0"/>
    <cellStyle name="Обычный 22 2 4 3 3 2" xfId="0"/>
    <cellStyle name="Обычный 22 2 4 3 4" xfId="0"/>
    <cellStyle name="Обычный 22 2 4 4" xfId="0"/>
    <cellStyle name="Обычный 22 2 4 4 2" xfId="0"/>
    <cellStyle name="Обычный 22 2 4 4 2 2" xfId="0"/>
    <cellStyle name="Обычный 22 2 4 4 3" xfId="0"/>
    <cellStyle name="Обычный 22 2 4 5" xfId="0"/>
    <cellStyle name="Обычный 22 2 4 5 2" xfId="0"/>
    <cellStyle name="Обычный 22 2 4 6" xfId="0"/>
    <cellStyle name="Обычный 22 2 5" xfId="0"/>
    <cellStyle name="Обычный 22 2 5 2" xfId="0"/>
    <cellStyle name="Обычный 22 2 5 2 2" xfId="0"/>
    <cellStyle name="Обычный 22 2 5 2 2 2" xfId="0"/>
    <cellStyle name="Обычный 22 2 5 2 2 2 2" xfId="0"/>
    <cellStyle name="Обычный 22 2 5 2 2 3" xfId="0"/>
    <cellStyle name="Обычный 22 2 5 2 3" xfId="0"/>
    <cellStyle name="Обычный 22 2 5 2 3 2" xfId="0"/>
    <cellStyle name="Обычный 22 2 5 2 4" xfId="0"/>
    <cellStyle name="Обычный 22 2 5 3" xfId="0"/>
    <cellStyle name="Обычный 22 2 5 3 2" xfId="0"/>
    <cellStyle name="Обычный 22 2 5 3 2 2" xfId="0"/>
    <cellStyle name="Обычный 22 2 5 3 3" xfId="0"/>
    <cellStyle name="Обычный 22 2 5 4" xfId="0"/>
    <cellStyle name="Обычный 22 2 5 4 2" xfId="0"/>
    <cellStyle name="Обычный 22 2 5 5" xfId="0"/>
    <cellStyle name="Обычный 22 2 6" xfId="0"/>
    <cellStyle name="Обычный 22 2 6 2" xfId="0"/>
    <cellStyle name="Обычный 22 2 6 2 2" xfId="0"/>
    <cellStyle name="Обычный 22 2 6 2 2 2" xfId="0"/>
    <cellStyle name="Обычный 22 2 6 2 3" xfId="0"/>
    <cellStyle name="Обычный 22 2 6 3" xfId="0"/>
    <cellStyle name="Обычный 22 2 6 3 2" xfId="0"/>
    <cellStyle name="Обычный 22 2 6 4" xfId="0"/>
    <cellStyle name="Обычный 22 2 7" xfId="0"/>
    <cellStyle name="Обычный 22 2 7 2" xfId="0"/>
    <cellStyle name="Обычный 22 2 7 2 2" xfId="0"/>
    <cellStyle name="Обычный 22 2 7 3" xfId="0"/>
    <cellStyle name="Обычный 22 2 8" xfId="0"/>
    <cellStyle name="Обычный 22 2 8 2" xfId="0"/>
    <cellStyle name="Обычный 22 2 9" xfId="0"/>
    <cellStyle name="Обычный 22 3" xfId="0"/>
    <cellStyle name="Обычный 22 3 2" xfId="0"/>
    <cellStyle name="Обычный 22 3 2 2" xfId="0"/>
    <cellStyle name="Обычный 22 3 2 2 2" xfId="0"/>
    <cellStyle name="Обычный 22 3 2 2 2 2" xfId="0"/>
    <cellStyle name="Обычный 22 3 2 2 2 2 2" xfId="0"/>
    <cellStyle name="Обычный 22 3 2 2 2 2 2 2" xfId="0"/>
    <cellStyle name="Обычный 22 3 2 2 2 2 2 2 2" xfId="0"/>
    <cellStyle name="Обычный 22 3 2 2 2 2 2 3" xfId="0"/>
    <cellStyle name="Обычный 22 3 2 2 2 2 3" xfId="0"/>
    <cellStyle name="Обычный 22 3 2 2 2 2 3 2" xfId="0"/>
    <cellStyle name="Обычный 22 3 2 2 2 2 4" xfId="0"/>
    <cellStyle name="Обычный 22 3 2 2 2 3" xfId="0"/>
    <cellStyle name="Обычный 22 3 2 2 2 3 2" xfId="0"/>
    <cellStyle name="Обычный 22 3 2 2 2 3 2 2" xfId="0"/>
    <cellStyle name="Обычный 22 3 2 2 2 3 3" xfId="0"/>
    <cellStyle name="Обычный 22 3 2 2 2 4" xfId="0"/>
    <cellStyle name="Обычный 22 3 2 2 2 4 2" xfId="0"/>
    <cellStyle name="Обычный 22 3 2 2 2 5" xfId="0"/>
    <cellStyle name="Обычный 22 3 2 2 3" xfId="0"/>
    <cellStyle name="Обычный 22 3 2 2 3 2" xfId="0"/>
    <cellStyle name="Обычный 22 3 2 2 3 2 2" xfId="0"/>
    <cellStyle name="Обычный 22 3 2 2 3 2 2 2" xfId="0"/>
    <cellStyle name="Обычный 22 3 2 2 3 2 3" xfId="0"/>
    <cellStyle name="Обычный 22 3 2 2 3 3" xfId="0"/>
    <cellStyle name="Обычный 22 3 2 2 3 3 2" xfId="0"/>
    <cellStyle name="Обычный 22 3 2 2 3 4" xfId="0"/>
    <cellStyle name="Обычный 22 3 2 2 4" xfId="0"/>
    <cellStyle name="Обычный 22 3 2 2 4 2" xfId="0"/>
    <cellStyle name="Обычный 22 3 2 2 4 2 2" xfId="0"/>
    <cellStyle name="Обычный 22 3 2 2 4 3" xfId="0"/>
    <cellStyle name="Обычный 22 3 2 2 5" xfId="0"/>
    <cellStyle name="Обычный 22 3 2 2 5 2" xfId="0"/>
    <cellStyle name="Обычный 22 3 2 2 6" xfId="0"/>
    <cellStyle name="Обычный 22 3 2 3" xfId="0"/>
    <cellStyle name="Обычный 22 3 2 3 2" xfId="0"/>
    <cellStyle name="Обычный 22 3 2 3 2 2" xfId="0"/>
    <cellStyle name="Обычный 22 3 2 3 2 2 2" xfId="0"/>
    <cellStyle name="Обычный 22 3 2 3 2 2 2 2" xfId="0"/>
    <cellStyle name="Обычный 22 3 2 3 2 2 3" xfId="0"/>
    <cellStyle name="Обычный 22 3 2 3 2 3" xfId="0"/>
    <cellStyle name="Обычный 22 3 2 3 2 3 2" xfId="0"/>
    <cellStyle name="Обычный 22 3 2 3 2 4" xfId="0"/>
    <cellStyle name="Обычный 22 3 2 3 3" xfId="0"/>
    <cellStyle name="Обычный 22 3 2 3 3 2" xfId="0"/>
    <cellStyle name="Обычный 22 3 2 3 3 2 2" xfId="0"/>
    <cellStyle name="Обычный 22 3 2 3 3 3" xfId="0"/>
    <cellStyle name="Обычный 22 3 2 3 4" xfId="0"/>
    <cellStyle name="Обычный 22 3 2 3 4 2" xfId="0"/>
    <cellStyle name="Обычный 22 3 2 3 5" xfId="0"/>
    <cellStyle name="Обычный 22 3 2 4" xfId="0"/>
    <cellStyle name="Обычный 22 3 2 4 2" xfId="0"/>
    <cellStyle name="Обычный 22 3 2 4 2 2" xfId="0"/>
    <cellStyle name="Обычный 22 3 2 4 2 2 2" xfId="0"/>
    <cellStyle name="Обычный 22 3 2 4 2 3" xfId="0"/>
    <cellStyle name="Обычный 22 3 2 4 3" xfId="0"/>
    <cellStyle name="Обычный 22 3 2 4 3 2" xfId="0"/>
    <cellStyle name="Обычный 22 3 2 4 4" xfId="0"/>
    <cellStyle name="Обычный 22 3 2 5" xfId="0"/>
    <cellStyle name="Обычный 22 3 2 5 2" xfId="0"/>
    <cellStyle name="Обычный 22 3 2 5 2 2" xfId="0"/>
    <cellStyle name="Обычный 22 3 2 5 3" xfId="0"/>
    <cellStyle name="Обычный 22 3 2 6" xfId="0"/>
    <cellStyle name="Обычный 22 3 2 6 2" xfId="0"/>
    <cellStyle name="Обычный 22 3 2 7" xfId="0"/>
    <cellStyle name="Обычный 22 3 3" xfId="0"/>
    <cellStyle name="Обычный 22 3 3 2" xfId="0"/>
    <cellStyle name="Обычный 22 3 3 2 2" xfId="0"/>
    <cellStyle name="Обычный 22 3 3 2 2 2" xfId="0"/>
    <cellStyle name="Обычный 22 3 3 2 2 2 2" xfId="0"/>
    <cellStyle name="Обычный 22 3 3 2 2 2 2 2" xfId="0"/>
    <cellStyle name="Обычный 22 3 3 2 2 2 3" xfId="0"/>
    <cellStyle name="Обычный 22 3 3 2 2 3" xfId="0"/>
    <cellStyle name="Обычный 22 3 3 2 2 3 2" xfId="0"/>
    <cellStyle name="Обычный 22 3 3 2 2 4" xfId="0"/>
    <cellStyle name="Обычный 22 3 3 2 3" xfId="0"/>
    <cellStyle name="Обычный 22 3 3 2 3 2" xfId="0"/>
    <cellStyle name="Обычный 22 3 3 2 3 2 2" xfId="0"/>
    <cellStyle name="Обычный 22 3 3 2 3 3" xfId="0"/>
    <cellStyle name="Обычный 22 3 3 2 4" xfId="0"/>
    <cellStyle name="Обычный 22 3 3 2 4 2" xfId="0"/>
    <cellStyle name="Обычный 22 3 3 2 5" xfId="0"/>
    <cellStyle name="Обычный 22 3 3 3" xfId="0"/>
    <cellStyle name="Обычный 22 3 3 3 2" xfId="0"/>
    <cellStyle name="Обычный 22 3 3 3 2 2" xfId="0"/>
    <cellStyle name="Обычный 22 3 3 3 2 2 2" xfId="0"/>
    <cellStyle name="Обычный 22 3 3 3 2 3" xfId="0"/>
    <cellStyle name="Обычный 22 3 3 3 3" xfId="0"/>
    <cellStyle name="Обычный 22 3 3 3 3 2" xfId="0"/>
    <cellStyle name="Обычный 22 3 3 3 4" xfId="0"/>
    <cellStyle name="Обычный 22 3 3 4" xfId="0"/>
    <cellStyle name="Обычный 22 3 3 4 2" xfId="0"/>
    <cellStyle name="Обычный 22 3 3 4 2 2" xfId="0"/>
    <cellStyle name="Обычный 22 3 3 4 3" xfId="0"/>
    <cellStyle name="Обычный 22 3 3 5" xfId="0"/>
    <cellStyle name="Обычный 22 3 3 5 2" xfId="0"/>
    <cellStyle name="Обычный 22 3 3 6" xfId="0"/>
    <cellStyle name="Обычный 22 3 4" xfId="0"/>
    <cellStyle name="Обычный 22 3 4 2" xfId="0"/>
    <cellStyle name="Обычный 22 3 4 2 2" xfId="0"/>
    <cellStyle name="Обычный 22 3 4 2 2 2" xfId="0"/>
    <cellStyle name="Обычный 22 3 4 2 2 2 2" xfId="0"/>
    <cellStyle name="Обычный 22 3 4 2 2 3" xfId="0"/>
    <cellStyle name="Обычный 22 3 4 2 3" xfId="0"/>
    <cellStyle name="Обычный 22 3 4 2 3 2" xfId="0"/>
    <cellStyle name="Обычный 22 3 4 2 4" xfId="0"/>
    <cellStyle name="Обычный 22 3 4 3" xfId="0"/>
    <cellStyle name="Обычный 22 3 4 3 2" xfId="0"/>
    <cellStyle name="Обычный 22 3 4 3 2 2" xfId="0"/>
    <cellStyle name="Обычный 22 3 4 3 3" xfId="0"/>
    <cellStyle name="Обычный 22 3 4 4" xfId="0"/>
    <cellStyle name="Обычный 22 3 4 4 2" xfId="0"/>
    <cellStyle name="Обычный 22 3 4 5" xfId="0"/>
    <cellStyle name="Обычный 22 3 5" xfId="0"/>
    <cellStyle name="Обычный 22 3 5 2" xfId="0"/>
    <cellStyle name="Обычный 22 3 5 2 2" xfId="0"/>
    <cellStyle name="Обычный 22 3 5 2 2 2" xfId="0"/>
    <cellStyle name="Обычный 22 3 5 2 3" xfId="0"/>
    <cellStyle name="Обычный 22 3 5 3" xfId="0"/>
    <cellStyle name="Обычный 22 3 5 3 2" xfId="0"/>
    <cellStyle name="Обычный 22 3 5 4" xfId="0"/>
    <cellStyle name="Обычный 22 3 6" xfId="0"/>
    <cellStyle name="Обычный 22 3 6 2" xfId="0"/>
    <cellStyle name="Обычный 22 3 6 2 2" xfId="0"/>
    <cellStyle name="Обычный 22 3 6 3" xfId="0"/>
    <cellStyle name="Обычный 22 3 7" xfId="0"/>
    <cellStyle name="Обычный 22 3 7 2" xfId="0"/>
    <cellStyle name="Обычный 22 3 8" xfId="0"/>
    <cellStyle name="Обычный 22 4" xfId="0"/>
    <cellStyle name="Обычный 22 4 2" xfId="0"/>
    <cellStyle name="Обычный 22 4 2 2" xfId="0"/>
    <cellStyle name="Обычный 22 4 2 2 2" xfId="0"/>
    <cellStyle name="Обычный 22 4 2 2 2 2" xfId="0"/>
    <cellStyle name="Обычный 22 4 2 2 2 2 2" xfId="0"/>
    <cellStyle name="Обычный 22 4 2 2 2 2 2 2" xfId="0"/>
    <cellStyle name="Обычный 22 4 2 2 2 2 3" xfId="0"/>
    <cellStyle name="Обычный 22 4 2 2 2 3" xfId="0"/>
    <cellStyle name="Обычный 22 4 2 2 2 3 2" xfId="0"/>
    <cellStyle name="Обычный 22 4 2 2 2 4" xfId="0"/>
    <cellStyle name="Обычный 22 4 2 2 3" xfId="0"/>
    <cellStyle name="Обычный 22 4 2 2 3 2" xfId="0"/>
    <cellStyle name="Обычный 22 4 2 2 3 2 2" xfId="0"/>
    <cellStyle name="Обычный 22 4 2 2 3 3" xfId="0"/>
    <cellStyle name="Обычный 22 4 2 2 4" xfId="0"/>
    <cellStyle name="Обычный 22 4 2 2 4 2" xfId="0"/>
    <cellStyle name="Обычный 22 4 2 2 5" xfId="0"/>
    <cellStyle name="Обычный 22 4 2 3" xfId="0"/>
    <cellStyle name="Обычный 22 4 2 3 2" xfId="0"/>
    <cellStyle name="Обычный 22 4 2 3 2 2" xfId="0"/>
    <cellStyle name="Обычный 22 4 2 3 2 2 2" xfId="0"/>
    <cellStyle name="Обычный 22 4 2 3 2 3" xfId="0"/>
    <cellStyle name="Обычный 22 4 2 3 3" xfId="0"/>
    <cellStyle name="Обычный 22 4 2 3 3 2" xfId="0"/>
    <cellStyle name="Обычный 22 4 2 3 4" xfId="0"/>
    <cellStyle name="Обычный 22 4 2 4" xfId="0"/>
    <cellStyle name="Обычный 22 4 2 4 2" xfId="0"/>
    <cellStyle name="Обычный 22 4 2 4 2 2" xfId="0"/>
    <cellStyle name="Обычный 22 4 2 4 3" xfId="0"/>
    <cellStyle name="Обычный 22 4 2 5" xfId="0"/>
    <cellStyle name="Обычный 22 4 2 5 2" xfId="0"/>
    <cellStyle name="Обычный 22 4 2 6" xfId="0"/>
    <cellStyle name="Обычный 22 4 3" xfId="0"/>
    <cellStyle name="Обычный 22 4 3 2" xfId="0"/>
    <cellStyle name="Обычный 22 4 3 2 2" xfId="0"/>
    <cellStyle name="Обычный 22 4 3 2 2 2" xfId="0"/>
    <cellStyle name="Обычный 22 4 3 2 2 2 2" xfId="0"/>
    <cellStyle name="Обычный 22 4 3 2 2 3" xfId="0"/>
    <cellStyle name="Обычный 22 4 3 2 3" xfId="0"/>
    <cellStyle name="Обычный 22 4 3 2 3 2" xfId="0"/>
    <cellStyle name="Обычный 22 4 3 2 4" xfId="0"/>
    <cellStyle name="Обычный 22 4 3 3" xfId="0"/>
    <cellStyle name="Обычный 22 4 3 3 2" xfId="0"/>
    <cellStyle name="Обычный 22 4 3 3 2 2" xfId="0"/>
    <cellStyle name="Обычный 22 4 3 3 3" xfId="0"/>
    <cellStyle name="Обычный 22 4 3 4" xfId="0"/>
    <cellStyle name="Обычный 22 4 3 4 2" xfId="0"/>
    <cellStyle name="Обычный 22 4 3 5" xfId="0"/>
    <cellStyle name="Обычный 22 4 4" xfId="0"/>
    <cellStyle name="Обычный 22 4 4 2" xfId="0"/>
    <cellStyle name="Обычный 22 4 4 2 2" xfId="0"/>
    <cellStyle name="Обычный 22 4 4 2 2 2" xfId="0"/>
    <cellStyle name="Обычный 22 4 4 2 3" xfId="0"/>
    <cellStyle name="Обычный 22 4 4 3" xfId="0"/>
    <cellStyle name="Обычный 22 4 4 3 2" xfId="0"/>
    <cellStyle name="Обычный 22 4 4 4" xfId="0"/>
    <cellStyle name="Обычный 22 4 5" xfId="0"/>
    <cellStyle name="Обычный 22 4 5 2" xfId="0"/>
    <cellStyle name="Обычный 22 4 5 2 2" xfId="0"/>
    <cellStyle name="Обычный 22 4 5 3" xfId="0"/>
    <cellStyle name="Обычный 22 4 6" xfId="0"/>
    <cellStyle name="Обычный 22 4 6 2" xfId="0"/>
    <cellStyle name="Обычный 22 4 7" xfId="0"/>
    <cellStyle name="Обычный 22 5" xfId="0"/>
    <cellStyle name="Обычный 22 5 2" xfId="0"/>
    <cellStyle name="Обычный 22 5 2 2" xfId="0"/>
    <cellStyle name="Обычный 22 5 2 2 2" xfId="0"/>
    <cellStyle name="Обычный 22 5 2 2 2 2" xfId="0"/>
    <cellStyle name="Обычный 22 5 2 2 2 2 2" xfId="0"/>
    <cellStyle name="Обычный 22 5 2 2 2 3" xfId="0"/>
    <cellStyle name="Обычный 22 5 2 2 3" xfId="0"/>
    <cellStyle name="Обычный 22 5 2 2 3 2" xfId="0"/>
    <cellStyle name="Обычный 22 5 2 2 4" xfId="0"/>
    <cellStyle name="Обычный 22 5 2 3" xfId="0"/>
    <cellStyle name="Обычный 22 5 2 3 2" xfId="0"/>
    <cellStyle name="Обычный 22 5 2 3 2 2" xfId="0"/>
    <cellStyle name="Обычный 22 5 2 3 3" xfId="0"/>
    <cellStyle name="Обычный 22 5 2 4" xfId="0"/>
    <cellStyle name="Обычный 22 5 2 4 2" xfId="0"/>
    <cellStyle name="Обычный 22 5 2 5" xfId="0"/>
    <cellStyle name="Обычный 22 5 3" xfId="0"/>
    <cellStyle name="Обычный 22 5 3 2" xfId="0"/>
    <cellStyle name="Обычный 22 5 3 2 2" xfId="0"/>
    <cellStyle name="Обычный 22 5 3 2 2 2" xfId="0"/>
    <cellStyle name="Обычный 22 5 3 2 3" xfId="0"/>
    <cellStyle name="Обычный 22 5 3 3" xfId="0"/>
    <cellStyle name="Обычный 22 5 3 3 2" xfId="0"/>
    <cellStyle name="Обычный 22 5 3 4" xfId="0"/>
    <cellStyle name="Обычный 22 5 4" xfId="0"/>
    <cellStyle name="Обычный 22 5 4 2" xfId="0"/>
    <cellStyle name="Обычный 22 5 4 2 2" xfId="0"/>
    <cellStyle name="Обычный 22 5 4 3" xfId="0"/>
    <cellStyle name="Обычный 22 5 5" xfId="0"/>
    <cellStyle name="Обычный 22 5 5 2" xfId="0"/>
    <cellStyle name="Обычный 22 5 6" xfId="0"/>
    <cellStyle name="Обычный 22 6" xfId="0"/>
    <cellStyle name="Обычный 22 6 2" xfId="0"/>
    <cellStyle name="Обычный 22 6 2 2" xfId="0"/>
    <cellStyle name="Обычный 22 6 2 2 2" xfId="0"/>
    <cellStyle name="Обычный 22 6 2 2 2 2" xfId="0"/>
    <cellStyle name="Обычный 22 6 2 2 3" xfId="0"/>
    <cellStyle name="Обычный 22 6 2 3" xfId="0"/>
    <cellStyle name="Обычный 22 6 2 3 2" xfId="0"/>
    <cellStyle name="Обычный 22 6 2 4" xfId="0"/>
    <cellStyle name="Обычный 22 6 3" xfId="0"/>
    <cellStyle name="Обычный 22 6 3 2" xfId="0"/>
    <cellStyle name="Обычный 22 6 3 2 2" xfId="0"/>
    <cellStyle name="Обычный 22 6 3 3" xfId="0"/>
    <cellStyle name="Обычный 22 6 4" xfId="0"/>
    <cellStyle name="Обычный 22 6 4 2" xfId="0"/>
    <cellStyle name="Обычный 22 6 5" xfId="0"/>
    <cellStyle name="Обычный 22 7" xfId="0"/>
    <cellStyle name="Обычный 22 7 2" xfId="0"/>
    <cellStyle name="Обычный 22 7 2 2" xfId="0"/>
    <cellStyle name="Обычный 22 7 2 2 2" xfId="0"/>
    <cellStyle name="Обычный 22 7 2 3" xfId="0"/>
    <cellStyle name="Обычный 22 7 3" xfId="0"/>
    <cellStyle name="Обычный 22 7 3 2" xfId="0"/>
    <cellStyle name="Обычный 22 7 4" xfId="0"/>
    <cellStyle name="Обычный 22 8" xfId="0"/>
    <cellStyle name="Обычный 22 8 2" xfId="0"/>
    <cellStyle name="Обычный 22 8 2 2" xfId="0"/>
    <cellStyle name="Обычный 22 8 3" xfId="0"/>
    <cellStyle name="Обычный 22 9" xfId="0"/>
    <cellStyle name="Обычный 22 9 2" xfId="0"/>
    <cellStyle name="Обычный 23" xfId="0"/>
    <cellStyle name="Обычный 23 10" xfId="0"/>
    <cellStyle name="Обычный 23 11" xfId="0"/>
    <cellStyle name="Обычный 23 2" xfId="0"/>
    <cellStyle name="Обычный 23 2 2" xfId="0"/>
    <cellStyle name="Обычный 23 2 2 2" xfId="0"/>
    <cellStyle name="Обычный 23 2 2 2 2" xfId="0"/>
    <cellStyle name="Обычный 23 2 2 2 2 2" xfId="0"/>
    <cellStyle name="Обычный 23 2 2 2 2 2 2" xfId="0"/>
    <cellStyle name="Обычный 23 2 2 2 2 2 2 2" xfId="0"/>
    <cellStyle name="Обычный 23 2 2 2 2 2 2 2 2" xfId="0"/>
    <cellStyle name="Обычный 23 2 2 2 2 2 2 2 2 2" xfId="0"/>
    <cellStyle name="Обычный 23 2 2 2 2 2 2 2 3" xfId="0"/>
    <cellStyle name="Обычный 23 2 2 2 2 2 2 3" xfId="0"/>
    <cellStyle name="Обычный 23 2 2 2 2 2 2 3 2" xfId="0"/>
    <cellStyle name="Обычный 23 2 2 2 2 2 2 4" xfId="0"/>
    <cellStyle name="Обычный 23 2 2 2 2 2 3" xfId="0"/>
    <cellStyle name="Обычный 23 2 2 2 2 2 3 2" xfId="0"/>
    <cellStyle name="Обычный 23 2 2 2 2 2 3 2 2" xfId="0"/>
    <cellStyle name="Обычный 23 2 2 2 2 2 3 3" xfId="0"/>
    <cellStyle name="Обычный 23 2 2 2 2 2 4" xfId="0"/>
    <cellStyle name="Обычный 23 2 2 2 2 2 4 2" xfId="0"/>
    <cellStyle name="Обычный 23 2 2 2 2 2 5" xfId="0"/>
    <cellStyle name="Обычный 23 2 2 2 2 3" xfId="0"/>
    <cellStyle name="Обычный 23 2 2 2 2 3 2" xfId="0"/>
    <cellStyle name="Обычный 23 2 2 2 2 3 2 2" xfId="0"/>
    <cellStyle name="Обычный 23 2 2 2 2 3 2 2 2" xfId="0"/>
    <cellStyle name="Обычный 23 2 2 2 2 3 2 3" xfId="0"/>
    <cellStyle name="Обычный 23 2 2 2 2 3 3" xfId="0"/>
    <cellStyle name="Обычный 23 2 2 2 2 3 3 2" xfId="0"/>
    <cellStyle name="Обычный 23 2 2 2 2 3 4" xfId="0"/>
    <cellStyle name="Обычный 23 2 2 2 2 4" xfId="0"/>
    <cellStyle name="Обычный 23 2 2 2 2 4 2" xfId="0"/>
    <cellStyle name="Обычный 23 2 2 2 2 4 2 2" xfId="0"/>
    <cellStyle name="Обычный 23 2 2 2 2 4 3" xfId="0"/>
    <cellStyle name="Обычный 23 2 2 2 2 5" xfId="0"/>
    <cellStyle name="Обычный 23 2 2 2 2 5 2" xfId="0"/>
    <cellStyle name="Обычный 23 2 2 2 2 6" xfId="0"/>
    <cellStyle name="Обычный 23 2 2 2 3" xfId="0"/>
    <cellStyle name="Обычный 23 2 2 2 3 2" xfId="0"/>
    <cellStyle name="Обычный 23 2 2 2 3 2 2" xfId="0"/>
    <cellStyle name="Обычный 23 2 2 2 3 2 2 2" xfId="0"/>
    <cellStyle name="Обычный 23 2 2 2 3 2 2 2 2" xfId="0"/>
    <cellStyle name="Обычный 23 2 2 2 3 2 2 3" xfId="0"/>
    <cellStyle name="Обычный 23 2 2 2 3 2 3" xfId="0"/>
    <cellStyle name="Обычный 23 2 2 2 3 2 3 2" xfId="0"/>
    <cellStyle name="Обычный 23 2 2 2 3 2 4" xfId="0"/>
    <cellStyle name="Обычный 23 2 2 2 3 3" xfId="0"/>
    <cellStyle name="Обычный 23 2 2 2 3 3 2" xfId="0"/>
    <cellStyle name="Обычный 23 2 2 2 3 3 2 2" xfId="0"/>
    <cellStyle name="Обычный 23 2 2 2 3 3 3" xfId="0"/>
    <cellStyle name="Обычный 23 2 2 2 3 4" xfId="0"/>
    <cellStyle name="Обычный 23 2 2 2 3 4 2" xfId="0"/>
    <cellStyle name="Обычный 23 2 2 2 3 5" xfId="0"/>
    <cellStyle name="Обычный 23 2 2 2 4" xfId="0"/>
    <cellStyle name="Обычный 23 2 2 2 4 2" xfId="0"/>
    <cellStyle name="Обычный 23 2 2 2 4 2 2" xfId="0"/>
    <cellStyle name="Обычный 23 2 2 2 4 2 2 2" xfId="0"/>
    <cellStyle name="Обычный 23 2 2 2 4 2 3" xfId="0"/>
    <cellStyle name="Обычный 23 2 2 2 4 3" xfId="0"/>
    <cellStyle name="Обычный 23 2 2 2 4 3 2" xfId="0"/>
    <cellStyle name="Обычный 23 2 2 2 4 4" xfId="0"/>
    <cellStyle name="Обычный 23 2 2 2 5" xfId="0"/>
    <cellStyle name="Обычный 23 2 2 2 5 2" xfId="0"/>
    <cellStyle name="Обычный 23 2 2 2 5 2 2" xfId="0"/>
    <cellStyle name="Обычный 23 2 2 2 5 3" xfId="0"/>
    <cellStyle name="Обычный 23 2 2 2 6" xfId="0"/>
    <cellStyle name="Обычный 23 2 2 2 6 2" xfId="0"/>
    <cellStyle name="Обычный 23 2 2 2 7" xfId="0"/>
    <cellStyle name="Обычный 23 2 2 3" xfId="0"/>
    <cellStyle name="Обычный 23 2 2 3 2" xfId="0"/>
    <cellStyle name="Обычный 23 2 2 3 2 2" xfId="0"/>
    <cellStyle name="Обычный 23 2 2 3 2 2 2" xfId="0"/>
    <cellStyle name="Обычный 23 2 2 3 2 2 2 2" xfId="0"/>
    <cellStyle name="Обычный 23 2 2 3 2 2 2 2 2" xfId="0"/>
    <cellStyle name="Обычный 23 2 2 3 2 2 2 3" xfId="0"/>
    <cellStyle name="Обычный 23 2 2 3 2 2 3" xfId="0"/>
    <cellStyle name="Обычный 23 2 2 3 2 2 3 2" xfId="0"/>
    <cellStyle name="Обычный 23 2 2 3 2 2 4" xfId="0"/>
    <cellStyle name="Обычный 23 2 2 3 2 3" xfId="0"/>
    <cellStyle name="Обычный 23 2 2 3 2 3 2" xfId="0"/>
    <cellStyle name="Обычный 23 2 2 3 2 3 2 2" xfId="0"/>
    <cellStyle name="Обычный 23 2 2 3 2 3 3" xfId="0"/>
    <cellStyle name="Обычный 23 2 2 3 2 4" xfId="0"/>
    <cellStyle name="Обычный 23 2 2 3 2 4 2" xfId="0"/>
    <cellStyle name="Обычный 23 2 2 3 2 5" xfId="0"/>
    <cellStyle name="Обычный 23 2 2 3 3" xfId="0"/>
    <cellStyle name="Обычный 23 2 2 3 3 2" xfId="0"/>
    <cellStyle name="Обычный 23 2 2 3 3 2 2" xfId="0"/>
    <cellStyle name="Обычный 23 2 2 3 3 2 2 2" xfId="0"/>
    <cellStyle name="Обычный 23 2 2 3 3 2 3" xfId="0"/>
    <cellStyle name="Обычный 23 2 2 3 3 3" xfId="0"/>
    <cellStyle name="Обычный 23 2 2 3 3 3 2" xfId="0"/>
    <cellStyle name="Обычный 23 2 2 3 3 4" xfId="0"/>
    <cellStyle name="Обычный 23 2 2 3 4" xfId="0"/>
    <cellStyle name="Обычный 23 2 2 3 4 2" xfId="0"/>
    <cellStyle name="Обычный 23 2 2 3 4 2 2" xfId="0"/>
    <cellStyle name="Обычный 23 2 2 3 4 3" xfId="0"/>
    <cellStyle name="Обычный 23 2 2 3 5" xfId="0"/>
    <cellStyle name="Обычный 23 2 2 3 5 2" xfId="0"/>
    <cellStyle name="Обычный 23 2 2 3 6" xfId="0"/>
    <cellStyle name="Обычный 23 2 2 4" xfId="0"/>
    <cellStyle name="Обычный 23 2 2 4 2" xfId="0"/>
    <cellStyle name="Обычный 23 2 2 4 2 2" xfId="0"/>
    <cellStyle name="Обычный 23 2 2 4 2 2 2" xfId="0"/>
    <cellStyle name="Обычный 23 2 2 4 2 2 2 2" xfId="0"/>
    <cellStyle name="Обычный 23 2 2 4 2 2 3" xfId="0"/>
    <cellStyle name="Обычный 23 2 2 4 2 3" xfId="0"/>
    <cellStyle name="Обычный 23 2 2 4 2 3 2" xfId="0"/>
    <cellStyle name="Обычный 23 2 2 4 2 4" xfId="0"/>
    <cellStyle name="Обычный 23 2 2 4 3" xfId="0"/>
    <cellStyle name="Обычный 23 2 2 4 3 2" xfId="0"/>
    <cellStyle name="Обычный 23 2 2 4 3 2 2" xfId="0"/>
    <cellStyle name="Обычный 23 2 2 4 3 3" xfId="0"/>
    <cellStyle name="Обычный 23 2 2 4 4" xfId="0"/>
    <cellStyle name="Обычный 23 2 2 4 4 2" xfId="0"/>
    <cellStyle name="Обычный 23 2 2 4 5" xfId="0"/>
    <cellStyle name="Обычный 23 2 2 5" xfId="0"/>
    <cellStyle name="Обычный 23 2 2 5 2" xfId="0"/>
    <cellStyle name="Обычный 23 2 2 5 2 2" xfId="0"/>
    <cellStyle name="Обычный 23 2 2 5 2 2 2" xfId="0"/>
    <cellStyle name="Обычный 23 2 2 5 2 3" xfId="0"/>
    <cellStyle name="Обычный 23 2 2 5 3" xfId="0"/>
    <cellStyle name="Обычный 23 2 2 5 3 2" xfId="0"/>
    <cellStyle name="Обычный 23 2 2 5 4" xfId="0"/>
    <cellStyle name="Обычный 23 2 2 6" xfId="0"/>
    <cellStyle name="Обычный 23 2 2 6 2" xfId="0"/>
    <cellStyle name="Обычный 23 2 2 6 2 2" xfId="0"/>
    <cellStyle name="Обычный 23 2 2 6 3" xfId="0"/>
    <cellStyle name="Обычный 23 2 2 7" xfId="0"/>
    <cellStyle name="Обычный 23 2 2 7 2" xfId="0"/>
    <cellStyle name="Обычный 23 2 2 8" xfId="0"/>
    <cellStyle name="Обычный 23 2 3" xfId="0"/>
    <cellStyle name="Обычный 23 2 3 2" xfId="0"/>
    <cellStyle name="Обычный 23 2 3 2 2" xfId="0"/>
    <cellStyle name="Обычный 23 2 3 2 2 2" xfId="0"/>
    <cellStyle name="Обычный 23 2 3 2 2 2 2" xfId="0"/>
    <cellStyle name="Обычный 23 2 3 2 2 2 2 2" xfId="0"/>
    <cellStyle name="Обычный 23 2 3 2 2 2 2 2 2" xfId="0"/>
    <cellStyle name="Обычный 23 2 3 2 2 2 2 3" xfId="0"/>
    <cellStyle name="Обычный 23 2 3 2 2 2 3" xfId="0"/>
    <cellStyle name="Обычный 23 2 3 2 2 2 3 2" xfId="0"/>
    <cellStyle name="Обычный 23 2 3 2 2 2 4" xfId="0"/>
    <cellStyle name="Обычный 23 2 3 2 2 3" xfId="0"/>
    <cellStyle name="Обычный 23 2 3 2 2 3 2" xfId="0"/>
    <cellStyle name="Обычный 23 2 3 2 2 3 2 2" xfId="0"/>
    <cellStyle name="Обычный 23 2 3 2 2 3 3" xfId="0"/>
    <cellStyle name="Обычный 23 2 3 2 2 4" xfId="0"/>
    <cellStyle name="Обычный 23 2 3 2 2 4 2" xfId="0"/>
    <cellStyle name="Обычный 23 2 3 2 2 5" xfId="0"/>
    <cellStyle name="Обычный 23 2 3 2 3" xfId="0"/>
    <cellStyle name="Обычный 23 2 3 2 3 2" xfId="0"/>
    <cellStyle name="Обычный 23 2 3 2 3 2 2" xfId="0"/>
    <cellStyle name="Обычный 23 2 3 2 3 2 2 2" xfId="0"/>
    <cellStyle name="Обычный 23 2 3 2 3 2 3" xfId="0"/>
    <cellStyle name="Обычный 23 2 3 2 3 3" xfId="0"/>
    <cellStyle name="Обычный 23 2 3 2 3 3 2" xfId="0"/>
    <cellStyle name="Обычный 23 2 3 2 3 4" xfId="0"/>
    <cellStyle name="Обычный 23 2 3 2 4" xfId="0"/>
    <cellStyle name="Обычный 23 2 3 2 4 2" xfId="0"/>
    <cellStyle name="Обычный 23 2 3 2 4 2 2" xfId="0"/>
    <cellStyle name="Обычный 23 2 3 2 4 3" xfId="0"/>
    <cellStyle name="Обычный 23 2 3 2 5" xfId="0"/>
    <cellStyle name="Обычный 23 2 3 2 5 2" xfId="0"/>
    <cellStyle name="Обычный 23 2 3 2 6" xfId="0"/>
    <cellStyle name="Обычный 23 2 3 3" xfId="0"/>
    <cellStyle name="Обычный 23 2 3 3 2" xfId="0"/>
    <cellStyle name="Обычный 23 2 3 3 2 2" xfId="0"/>
    <cellStyle name="Обычный 23 2 3 3 2 2 2" xfId="0"/>
    <cellStyle name="Обычный 23 2 3 3 2 2 2 2" xfId="0"/>
    <cellStyle name="Обычный 23 2 3 3 2 2 3" xfId="0"/>
    <cellStyle name="Обычный 23 2 3 3 2 3" xfId="0"/>
    <cellStyle name="Обычный 23 2 3 3 2 3 2" xfId="0"/>
    <cellStyle name="Обычный 23 2 3 3 2 4" xfId="0"/>
    <cellStyle name="Обычный 23 2 3 3 3" xfId="0"/>
    <cellStyle name="Обычный 23 2 3 3 3 2" xfId="0"/>
    <cellStyle name="Обычный 23 2 3 3 3 2 2" xfId="0"/>
    <cellStyle name="Обычный 23 2 3 3 3 3" xfId="0"/>
    <cellStyle name="Обычный 23 2 3 3 4" xfId="0"/>
    <cellStyle name="Обычный 23 2 3 3 4 2" xfId="0"/>
    <cellStyle name="Обычный 23 2 3 3 5" xfId="0"/>
    <cellStyle name="Обычный 23 2 3 4" xfId="0"/>
    <cellStyle name="Обычный 23 2 3 4 2" xfId="0"/>
    <cellStyle name="Обычный 23 2 3 4 2 2" xfId="0"/>
    <cellStyle name="Обычный 23 2 3 4 2 2 2" xfId="0"/>
    <cellStyle name="Обычный 23 2 3 4 2 3" xfId="0"/>
    <cellStyle name="Обычный 23 2 3 4 3" xfId="0"/>
    <cellStyle name="Обычный 23 2 3 4 3 2" xfId="0"/>
    <cellStyle name="Обычный 23 2 3 4 4" xfId="0"/>
    <cellStyle name="Обычный 23 2 3 5" xfId="0"/>
    <cellStyle name="Обычный 23 2 3 5 2" xfId="0"/>
    <cellStyle name="Обычный 23 2 3 5 2 2" xfId="0"/>
    <cellStyle name="Обычный 23 2 3 5 3" xfId="0"/>
    <cellStyle name="Обычный 23 2 3 6" xfId="0"/>
    <cellStyle name="Обычный 23 2 3 6 2" xfId="0"/>
    <cellStyle name="Обычный 23 2 3 7" xfId="0"/>
    <cellStyle name="Обычный 23 2 4" xfId="0"/>
    <cellStyle name="Обычный 23 2 4 2" xfId="0"/>
    <cellStyle name="Обычный 23 2 4 2 2" xfId="0"/>
    <cellStyle name="Обычный 23 2 4 2 2 2" xfId="0"/>
    <cellStyle name="Обычный 23 2 4 2 2 2 2" xfId="0"/>
    <cellStyle name="Обычный 23 2 4 2 2 2 2 2" xfId="0"/>
    <cellStyle name="Обычный 23 2 4 2 2 2 3" xfId="0"/>
    <cellStyle name="Обычный 23 2 4 2 2 3" xfId="0"/>
    <cellStyle name="Обычный 23 2 4 2 2 3 2" xfId="0"/>
    <cellStyle name="Обычный 23 2 4 2 2 4" xfId="0"/>
    <cellStyle name="Обычный 23 2 4 2 3" xfId="0"/>
    <cellStyle name="Обычный 23 2 4 2 3 2" xfId="0"/>
    <cellStyle name="Обычный 23 2 4 2 3 2 2" xfId="0"/>
    <cellStyle name="Обычный 23 2 4 2 3 3" xfId="0"/>
    <cellStyle name="Обычный 23 2 4 2 4" xfId="0"/>
    <cellStyle name="Обычный 23 2 4 2 4 2" xfId="0"/>
    <cellStyle name="Обычный 23 2 4 2 5" xfId="0"/>
    <cellStyle name="Обычный 23 2 4 3" xfId="0"/>
    <cellStyle name="Обычный 23 2 4 3 2" xfId="0"/>
    <cellStyle name="Обычный 23 2 4 3 2 2" xfId="0"/>
    <cellStyle name="Обычный 23 2 4 3 2 2 2" xfId="0"/>
    <cellStyle name="Обычный 23 2 4 3 2 3" xfId="0"/>
    <cellStyle name="Обычный 23 2 4 3 3" xfId="0"/>
    <cellStyle name="Обычный 23 2 4 3 3 2" xfId="0"/>
    <cellStyle name="Обычный 23 2 4 3 4" xfId="0"/>
    <cellStyle name="Обычный 23 2 4 4" xfId="0"/>
    <cellStyle name="Обычный 23 2 4 4 2" xfId="0"/>
    <cellStyle name="Обычный 23 2 4 4 2 2" xfId="0"/>
    <cellStyle name="Обычный 23 2 4 4 3" xfId="0"/>
    <cellStyle name="Обычный 23 2 4 5" xfId="0"/>
    <cellStyle name="Обычный 23 2 4 5 2" xfId="0"/>
    <cellStyle name="Обычный 23 2 4 6" xfId="0"/>
    <cellStyle name="Обычный 23 2 5" xfId="0"/>
    <cellStyle name="Обычный 23 2 5 2" xfId="0"/>
    <cellStyle name="Обычный 23 2 5 2 2" xfId="0"/>
    <cellStyle name="Обычный 23 2 5 2 2 2" xfId="0"/>
    <cellStyle name="Обычный 23 2 5 2 2 2 2" xfId="0"/>
    <cellStyle name="Обычный 23 2 5 2 2 3" xfId="0"/>
    <cellStyle name="Обычный 23 2 5 2 3" xfId="0"/>
    <cellStyle name="Обычный 23 2 5 2 3 2" xfId="0"/>
    <cellStyle name="Обычный 23 2 5 2 4" xfId="0"/>
    <cellStyle name="Обычный 23 2 5 3" xfId="0"/>
    <cellStyle name="Обычный 23 2 5 3 2" xfId="0"/>
    <cellStyle name="Обычный 23 2 5 3 2 2" xfId="0"/>
    <cellStyle name="Обычный 23 2 5 3 3" xfId="0"/>
    <cellStyle name="Обычный 23 2 5 4" xfId="0"/>
    <cellStyle name="Обычный 23 2 5 4 2" xfId="0"/>
    <cellStyle name="Обычный 23 2 5 5" xfId="0"/>
    <cellStyle name="Обычный 23 2 6" xfId="0"/>
    <cellStyle name="Обычный 23 2 6 2" xfId="0"/>
    <cellStyle name="Обычный 23 2 6 2 2" xfId="0"/>
    <cellStyle name="Обычный 23 2 6 2 2 2" xfId="0"/>
    <cellStyle name="Обычный 23 2 6 2 3" xfId="0"/>
    <cellStyle name="Обычный 23 2 6 3" xfId="0"/>
    <cellStyle name="Обычный 23 2 6 3 2" xfId="0"/>
    <cellStyle name="Обычный 23 2 6 4" xfId="0"/>
    <cellStyle name="Обычный 23 2 7" xfId="0"/>
    <cellStyle name="Обычный 23 2 7 2" xfId="0"/>
    <cellStyle name="Обычный 23 2 7 2 2" xfId="0"/>
    <cellStyle name="Обычный 23 2 7 3" xfId="0"/>
    <cellStyle name="Обычный 23 2 8" xfId="0"/>
    <cellStyle name="Обычный 23 2 8 2" xfId="0"/>
    <cellStyle name="Обычный 23 2 9" xfId="0"/>
    <cellStyle name="Обычный 23 3" xfId="0"/>
    <cellStyle name="Обычный 23 3 2" xfId="0"/>
    <cellStyle name="Обычный 23 3 2 2" xfId="0"/>
    <cellStyle name="Обычный 23 3 2 2 2" xfId="0"/>
    <cellStyle name="Обычный 23 3 2 2 2 2" xfId="0"/>
    <cellStyle name="Обычный 23 3 2 2 2 2 2" xfId="0"/>
    <cellStyle name="Обычный 23 3 2 2 2 2 2 2" xfId="0"/>
    <cellStyle name="Обычный 23 3 2 2 2 2 2 2 2" xfId="0"/>
    <cellStyle name="Обычный 23 3 2 2 2 2 2 3" xfId="0"/>
    <cellStyle name="Обычный 23 3 2 2 2 2 3" xfId="0"/>
    <cellStyle name="Обычный 23 3 2 2 2 2 3 2" xfId="0"/>
    <cellStyle name="Обычный 23 3 2 2 2 2 4" xfId="0"/>
    <cellStyle name="Обычный 23 3 2 2 2 3" xfId="0"/>
    <cellStyle name="Обычный 23 3 2 2 2 3 2" xfId="0"/>
    <cellStyle name="Обычный 23 3 2 2 2 3 2 2" xfId="0"/>
    <cellStyle name="Обычный 23 3 2 2 2 3 3" xfId="0"/>
    <cellStyle name="Обычный 23 3 2 2 2 4" xfId="0"/>
    <cellStyle name="Обычный 23 3 2 2 2 4 2" xfId="0"/>
    <cellStyle name="Обычный 23 3 2 2 2 5" xfId="0"/>
    <cellStyle name="Обычный 23 3 2 2 3" xfId="0"/>
    <cellStyle name="Обычный 23 3 2 2 3 2" xfId="0"/>
    <cellStyle name="Обычный 23 3 2 2 3 2 2" xfId="0"/>
    <cellStyle name="Обычный 23 3 2 2 3 2 2 2" xfId="0"/>
    <cellStyle name="Обычный 23 3 2 2 3 2 3" xfId="0"/>
    <cellStyle name="Обычный 23 3 2 2 3 3" xfId="0"/>
    <cellStyle name="Обычный 23 3 2 2 3 3 2" xfId="0"/>
    <cellStyle name="Обычный 23 3 2 2 3 4" xfId="0"/>
    <cellStyle name="Обычный 23 3 2 2 4" xfId="0"/>
    <cellStyle name="Обычный 23 3 2 2 4 2" xfId="0"/>
    <cellStyle name="Обычный 23 3 2 2 4 2 2" xfId="0"/>
    <cellStyle name="Обычный 23 3 2 2 4 3" xfId="0"/>
    <cellStyle name="Обычный 23 3 2 2 5" xfId="0"/>
    <cellStyle name="Обычный 23 3 2 2 5 2" xfId="0"/>
    <cellStyle name="Обычный 23 3 2 2 6" xfId="0"/>
    <cellStyle name="Обычный 23 3 2 3" xfId="0"/>
    <cellStyle name="Обычный 23 3 2 3 2" xfId="0"/>
    <cellStyle name="Обычный 23 3 2 3 2 2" xfId="0"/>
    <cellStyle name="Обычный 23 3 2 3 2 2 2" xfId="0"/>
    <cellStyle name="Обычный 23 3 2 3 2 2 2 2" xfId="0"/>
    <cellStyle name="Обычный 23 3 2 3 2 2 3" xfId="0"/>
    <cellStyle name="Обычный 23 3 2 3 2 3" xfId="0"/>
    <cellStyle name="Обычный 23 3 2 3 2 3 2" xfId="0"/>
    <cellStyle name="Обычный 23 3 2 3 2 4" xfId="0"/>
    <cellStyle name="Обычный 23 3 2 3 3" xfId="0"/>
    <cellStyle name="Обычный 23 3 2 3 3 2" xfId="0"/>
    <cellStyle name="Обычный 23 3 2 3 3 2 2" xfId="0"/>
    <cellStyle name="Обычный 23 3 2 3 3 3" xfId="0"/>
    <cellStyle name="Обычный 23 3 2 3 4" xfId="0"/>
    <cellStyle name="Обычный 23 3 2 3 4 2" xfId="0"/>
    <cellStyle name="Обычный 23 3 2 3 5" xfId="0"/>
    <cellStyle name="Обычный 23 3 2 4" xfId="0"/>
    <cellStyle name="Обычный 23 3 2 4 2" xfId="0"/>
    <cellStyle name="Обычный 23 3 2 4 2 2" xfId="0"/>
    <cellStyle name="Обычный 23 3 2 4 2 2 2" xfId="0"/>
    <cellStyle name="Обычный 23 3 2 4 2 3" xfId="0"/>
    <cellStyle name="Обычный 23 3 2 4 3" xfId="0"/>
    <cellStyle name="Обычный 23 3 2 4 3 2" xfId="0"/>
    <cellStyle name="Обычный 23 3 2 4 4" xfId="0"/>
    <cellStyle name="Обычный 23 3 2 5" xfId="0"/>
    <cellStyle name="Обычный 23 3 2 5 2" xfId="0"/>
    <cellStyle name="Обычный 23 3 2 5 2 2" xfId="0"/>
    <cellStyle name="Обычный 23 3 2 5 3" xfId="0"/>
    <cellStyle name="Обычный 23 3 2 6" xfId="0"/>
    <cellStyle name="Обычный 23 3 2 6 2" xfId="0"/>
    <cellStyle name="Обычный 23 3 2 7" xfId="0"/>
    <cellStyle name="Обычный 23 3 3" xfId="0"/>
    <cellStyle name="Обычный 23 3 3 2" xfId="0"/>
    <cellStyle name="Обычный 23 3 3 2 2" xfId="0"/>
    <cellStyle name="Обычный 23 3 3 2 2 2" xfId="0"/>
    <cellStyle name="Обычный 23 3 3 2 2 2 2" xfId="0"/>
    <cellStyle name="Обычный 23 3 3 2 2 2 2 2" xfId="0"/>
    <cellStyle name="Обычный 23 3 3 2 2 2 3" xfId="0"/>
    <cellStyle name="Обычный 23 3 3 2 2 3" xfId="0"/>
    <cellStyle name="Обычный 23 3 3 2 2 3 2" xfId="0"/>
    <cellStyle name="Обычный 23 3 3 2 2 4" xfId="0"/>
    <cellStyle name="Обычный 23 3 3 2 3" xfId="0"/>
    <cellStyle name="Обычный 23 3 3 2 3 2" xfId="0"/>
    <cellStyle name="Обычный 23 3 3 2 3 2 2" xfId="0"/>
    <cellStyle name="Обычный 23 3 3 2 3 3" xfId="0"/>
    <cellStyle name="Обычный 23 3 3 2 4" xfId="0"/>
    <cellStyle name="Обычный 23 3 3 2 4 2" xfId="0"/>
    <cellStyle name="Обычный 23 3 3 2 5" xfId="0"/>
    <cellStyle name="Обычный 23 3 3 3" xfId="0"/>
    <cellStyle name="Обычный 23 3 3 3 2" xfId="0"/>
    <cellStyle name="Обычный 23 3 3 3 2 2" xfId="0"/>
    <cellStyle name="Обычный 23 3 3 3 2 2 2" xfId="0"/>
    <cellStyle name="Обычный 23 3 3 3 2 3" xfId="0"/>
    <cellStyle name="Обычный 23 3 3 3 3" xfId="0"/>
    <cellStyle name="Обычный 23 3 3 3 3 2" xfId="0"/>
    <cellStyle name="Обычный 23 3 3 3 4" xfId="0"/>
    <cellStyle name="Обычный 23 3 3 4" xfId="0"/>
    <cellStyle name="Обычный 23 3 3 4 2" xfId="0"/>
    <cellStyle name="Обычный 23 3 3 4 2 2" xfId="0"/>
    <cellStyle name="Обычный 23 3 3 4 3" xfId="0"/>
    <cellStyle name="Обычный 23 3 3 5" xfId="0"/>
    <cellStyle name="Обычный 23 3 3 5 2" xfId="0"/>
    <cellStyle name="Обычный 23 3 3 6" xfId="0"/>
    <cellStyle name="Обычный 23 3 4" xfId="0"/>
    <cellStyle name="Обычный 23 3 4 2" xfId="0"/>
    <cellStyle name="Обычный 23 3 4 2 2" xfId="0"/>
    <cellStyle name="Обычный 23 3 4 2 2 2" xfId="0"/>
    <cellStyle name="Обычный 23 3 4 2 2 2 2" xfId="0"/>
    <cellStyle name="Обычный 23 3 4 2 2 3" xfId="0"/>
    <cellStyle name="Обычный 23 3 4 2 3" xfId="0"/>
    <cellStyle name="Обычный 23 3 4 2 3 2" xfId="0"/>
    <cellStyle name="Обычный 23 3 4 2 4" xfId="0"/>
    <cellStyle name="Обычный 23 3 4 3" xfId="0"/>
    <cellStyle name="Обычный 23 3 4 3 2" xfId="0"/>
    <cellStyle name="Обычный 23 3 4 3 2 2" xfId="0"/>
    <cellStyle name="Обычный 23 3 4 3 3" xfId="0"/>
    <cellStyle name="Обычный 23 3 4 4" xfId="0"/>
    <cellStyle name="Обычный 23 3 4 4 2" xfId="0"/>
    <cellStyle name="Обычный 23 3 4 5" xfId="0"/>
    <cellStyle name="Обычный 23 3 5" xfId="0"/>
    <cellStyle name="Обычный 23 3 5 2" xfId="0"/>
    <cellStyle name="Обычный 23 3 5 2 2" xfId="0"/>
    <cellStyle name="Обычный 23 3 5 2 2 2" xfId="0"/>
    <cellStyle name="Обычный 23 3 5 2 3" xfId="0"/>
    <cellStyle name="Обычный 23 3 5 3" xfId="0"/>
    <cellStyle name="Обычный 23 3 5 3 2" xfId="0"/>
    <cellStyle name="Обычный 23 3 5 4" xfId="0"/>
    <cellStyle name="Обычный 23 3 6" xfId="0"/>
    <cellStyle name="Обычный 23 3 6 2" xfId="0"/>
    <cellStyle name="Обычный 23 3 6 2 2" xfId="0"/>
    <cellStyle name="Обычный 23 3 6 3" xfId="0"/>
    <cellStyle name="Обычный 23 3 7" xfId="0"/>
    <cellStyle name="Обычный 23 3 7 2" xfId="0"/>
    <cellStyle name="Обычный 23 3 8" xfId="0"/>
    <cellStyle name="Обычный 23 4" xfId="0"/>
    <cellStyle name="Обычный 23 4 2" xfId="0"/>
    <cellStyle name="Обычный 23 4 2 2" xfId="0"/>
    <cellStyle name="Обычный 23 4 2 2 2" xfId="0"/>
    <cellStyle name="Обычный 23 4 2 2 2 2" xfId="0"/>
    <cellStyle name="Обычный 23 4 2 2 2 2 2" xfId="0"/>
    <cellStyle name="Обычный 23 4 2 2 2 2 2 2" xfId="0"/>
    <cellStyle name="Обычный 23 4 2 2 2 2 3" xfId="0"/>
    <cellStyle name="Обычный 23 4 2 2 2 3" xfId="0"/>
    <cellStyle name="Обычный 23 4 2 2 2 3 2" xfId="0"/>
    <cellStyle name="Обычный 23 4 2 2 2 4" xfId="0"/>
    <cellStyle name="Обычный 23 4 2 2 3" xfId="0"/>
    <cellStyle name="Обычный 23 4 2 2 3 2" xfId="0"/>
    <cellStyle name="Обычный 23 4 2 2 3 2 2" xfId="0"/>
    <cellStyle name="Обычный 23 4 2 2 3 3" xfId="0"/>
    <cellStyle name="Обычный 23 4 2 2 4" xfId="0"/>
    <cellStyle name="Обычный 23 4 2 2 4 2" xfId="0"/>
    <cellStyle name="Обычный 23 4 2 2 5" xfId="0"/>
    <cellStyle name="Обычный 23 4 2 3" xfId="0"/>
    <cellStyle name="Обычный 23 4 2 3 2" xfId="0"/>
    <cellStyle name="Обычный 23 4 2 3 2 2" xfId="0"/>
    <cellStyle name="Обычный 23 4 2 3 2 2 2" xfId="0"/>
    <cellStyle name="Обычный 23 4 2 3 2 3" xfId="0"/>
    <cellStyle name="Обычный 23 4 2 3 3" xfId="0"/>
    <cellStyle name="Обычный 23 4 2 3 3 2" xfId="0"/>
    <cellStyle name="Обычный 23 4 2 3 4" xfId="0"/>
    <cellStyle name="Обычный 23 4 2 4" xfId="0"/>
    <cellStyle name="Обычный 23 4 2 4 2" xfId="0"/>
    <cellStyle name="Обычный 23 4 2 4 2 2" xfId="0"/>
    <cellStyle name="Обычный 23 4 2 4 3" xfId="0"/>
    <cellStyle name="Обычный 23 4 2 5" xfId="0"/>
    <cellStyle name="Обычный 23 4 2 5 2" xfId="0"/>
    <cellStyle name="Обычный 23 4 2 6" xfId="0"/>
    <cellStyle name="Обычный 23 4 3" xfId="0"/>
    <cellStyle name="Обычный 23 4 3 2" xfId="0"/>
    <cellStyle name="Обычный 23 4 3 2 2" xfId="0"/>
    <cellStyle name="Обычный 23 4 3 2 2 2" xfId="0"/>
    <cellStyle name="Обычный 23 4 3 2 2 2 2" xfId="0"/>
    <cellStyle name="Обычный 23 4 3 2 2 3" xfId="0"/>
    <cellStyle name="Обычный 23 4 3 2 3" xfId="0"/>
    <cellStyle name="Обычный 23 4 3 2 3 2" xfId="0"/>
    <cellStyle name="Обычный 23 4 3 2 4" xfId="0"/>
    <cellStyle name="Обычный 23 4 3 3" xfId="0"/>
    <cellStyle name="Обычный 23 4 3 3 2" xfId="0"/>
    <cellStyle name="Обычный 23 4 3 3 2 2" xfId="0"/>
    <cellStyle name="Обычный 23 4 3 3 3" xfId="0"/>
    <cellStyle name="Обычный 23 4 3 4" xfId="0"/>
    <cellStyle name="Обычный 23 4 3 4 2" xfId="0"/>
    <cellStyle name="Обычный 23 4 3 5" xfId="0"/>
    <cellStyle name="Обычный 23 4 4" xfId="0"/>
    <cellStyle name="Обычный 23 4 4 2" xfId="0"/>
    <cellStyle name="Обычный 23 4 4 2 2" xfId="0"/>
    <cellStyle name="Обычный 23 4 4 2 2 2" xfId="0"/>
    <cellStyle name="Обычный 23 4 4 2 3" xfId="0"/>
    <cellStyle name="Обычный 23 4 4 3" xfId="0"/>
    <cellStyle name="Обычный 23 4 4 3 2" xfId="0"/>
    <cellStyle name="Обычный 23 4 4 4" xfId="0"/>
    <cellStyle name="Обычный 23 4 5" xfId="0"/>
    <cellStyle name="Обычный 23 4 5 2" xfId="0"/>
    <cellStyle name="Обычный 23 4 5 2 2" xfId="0"/>
    <cellStyle name="Обычный 23 4 5 3" xfId="0"/>
    <cellStyle name="Обычный 23 4 6" xfId="0"/>
    <cellStyle name="Обычный 23 4 6 2" xfId="0"/>
    <cellStyle name="Обычный 23 4 7" xfId="0"/>
    <cellStyle name="Обычный 23 5" xfId="0"/>
    <cellStyle name="Обычный 23 5 2" xfId="0"/>
    <cellStyle name="Обычный 23 5 2 2" xfId="0"/>
    <cellStyle name="Обычный 23 5 2 2 2" xfId="0"/>
    <cellStyle name="Обычный 23 5 2 2 2 2" xfId="0"/>
    <cellStyle name="Обычный 23 5 2 2 2 2 2" xfId="0"/>
    <cellStyle name="Обычный 23 5 2 2 2 3" xfId="0"/>
    <cellStyle name="Обычный 23 5 2 2 3" xfId="0"/>
    <cellStyle name="Обычный 23 5 2 2 3 2" xfId="0"/>
    <cellStyle name="Обычный 23 5 2 2 4" xfId="0"/>
    <cellStyle name="Обычный 23 5 2 3" xfId="0"/>
    <cellStyle name="Обычный 23 5 2 3 2" xfId="0"/>
    <cellStyle name="Обычный 23 5 2 3 2 2" xfId="0"/>
    <cellStyle name="Обычный 23 5 2 3 3" xfId="0"/>
    <cellStyle name="Обычный 23 5 2 4" xfId="0"/>
    <cellStyle name="Обычный 23 5 2 4 2" xfId="0"/>
    <cellStyle name="Обычный 23 5 2 5" xfId="0"/>
    <cellStyle name="Обычный 23 5 3" xfId="0"/>
    <cellStyle name="Обычный 23 5 3 2" xfId="0"/>
    <cellStyle name="Обычный 23 5 3 2 2" xfId="0"/>
    <cellStyle name="Обычный 23 5 3 2 2 2" xfId="0"/>
    <cellStyle name="Обычный 23 5 3 2 3" xfId="0"/>
    <cellStyle name="Обычный 23 5 3 3" xfId="0"/>
    <cellStyle name="Обычный 23 5 3 3 2" xfId="0"/>
    <cellStyle name="Обычный 23 5 3 4" xfId="0"/>
    <cellStyle name="Обычный 23 5 4" xfId="0"/>
    <cellStyle name="Обычный 23 5 4 2" xfId="0"/>
    <cellStyle name="Обычный 23 5 4 2 2" xfId="0"/>
    <cellStyle name="Обычный 23 5 4 3" xfId="0"/>
    <cellStyle name="Обычный 23 5 5" xfId="0"/>
    <cellStyle name="Обычный 23 5 5 2" xfId="0"/>
    <cellStyle name="Обычный 23 5 6" xfId="0"/>
    <cellStyle name="Обычный 23 6" xfId="0"/>
    <cellStyle name="Обычный 23 6 2" xfId="0"/>
    <cellStyle name="Обычный 23 6 2 2" xfId="0"/>
    <cellStyle name="Обычный 23 6 2 2 2" xfId="0"/>
    <cellStyle name="Обычный 23 6 2 2 2 2" xfId="0"/>
    <cellStyle name="Обычный 23 6 2 2 3" xfId="0"/>
    <cellStyle name="Обычный 23 6 2 3" xfId="0"/>
    <cellStyle name="Обычный 23 6 2 3 2" xfId="0"/>
    <cellStyle name="Обычный 23 6 2 4" xfId="0"/>
    <cellStyle name="Обычный 23 6 3" xfId="0"/>
    <cellStyle name="Обычный 23 6 3 2" xfId="0"/>
    <cellStyle name="Обычный 23 6 3 2 2" xfId="0"/>
    <cellStyle name="Обычный 23 6 3 3" xfId="0"/>
    <cellStyle name="Обычный 23 6 4" xfId="0"/>
    <cellStyle name="Обычный 23 6 4 2" xfId="0"/>
    <cellStyle name="Обычный 23 6 5" xfId="0"/>
    <cellStyle name="Обычный 23 7" xfId="0"/>
    <cellStyle name="Обычный 23 7 2" xfId="0"/>
    <cellStyle name="Обычный 23 7 2 2" xfId="0"/>
    <cellStyle name="Обычный 23 7 2 2 2" xfId="0"/>
    <cellStyle name="Обычный 23 7 2 3" xfId="0"/>
    <cellStyle name="Обычный 23 7 3" xfId="0"/>
    <cellStyle name="Обычный 23 7 3 2" xfId="0"/>
    <cellStyle name="Обычный 23 7 4" xfId="0"/>
    <cellStyle name="Обычный 23 8" xfId="0"/>
    <cellStyle name="Обычный 23 8 2" xfId="0"/>
    <cellStyle name="Обычный 23 8 2 2" xfId="0"/>
    <cellStyle name="Обычный 23 8 3" xfId="0"/>
    <cellStyle name="Обычный 23 9" xfId="0"/>
    <cellStyle name="Обычный 23 9 2" xfId="0"/>
    <cellStyle name="Обычный 24" xfId="0"/>
    <cellStyle name="Обычный 24 10" xfId="0"/>
    <cellStyle name="Обычный 24 11" xfId="0"/>
    <cellStyle name="Обычный 24 2" xfId="0"/>
    <cellStyle name="Обычный 24 2 2" xfId="0"/>
    <cellStyle name="Обычный 24 2 2 2" xfId="0"/>
    <cellStyle name="Обычный 24 2 2 2 2" xfId="0"/>
    <cellStyle name="Обычный 24 2 2 2 2 2" xfId="0"/>
    <cellStyle name="Обычный 24 2 2 2 2 2 2" xfId="0"/>
    <cellStyle name="Обычный 24 2 2 2 2 2 2 2" xfId="0"/>
    <cellStyle name="Обычный 24 2 2 2 2 2 2 2 2" xfId="0"/>
    <cellStyle name="Обычный 24 2 2 2 2 2 2 2 2 2" xfId="0"/>
    <cellStyle name="Обычный 24 2 2 2 2 2 2 2 3" xfId="0"/>
    <cellStyle name="Обычный 24 2 2 2 2 2 2 3" xfId="0"/>
    <cellStyle name="Обычный 24 2 2 2 2 2 2 3 2" xfId="0"/>
    <cellStyle name="Обычный 24 2 2 2 2 2 2 4" xfId="0"/>
    <cellStyle name="Обычный 24 2 2 2 2 2 3" xfId="0"/>
    <cellStyle name="Обычный 24 2 2 2 2 2 3 2" xfId="0"/>
    <cellStyle name="Обычный 24 2 2 2 2 2 3 2 2" xfId="0"/>
    <cellStyle name="Обычный 24 2 2 2 2 2 3 3" xfId="0"/>
    <cellStyle name="Обычный 24 2 2 2 2 2 4" xfId="0"/>
    <cellStyle name="Обычный 24 2 2 2 2 2 4 2" xfId="0"/>
    <cellStyle name="Обычный 24 2 2 2 2 2 5" xfId="0"/>
    <cellStyle name="Обычный 24 2 2 2 2 3" xfId="0"/>
    <cellStyle name="Обычный 24 2 2 2 2 3 2" xfId="0"/>
    <cellStyle name="Обычный 24 2 2 2 2 3 2 2" xfId="0"/>
    <cellStyle name="Обычный 24 2 2 2 2 3 2 2 2" xfId="0"/>
    <cellStyle name="Обычный 24 2 2 2 2 3 2 3" xfId="0"/>
    <cellStyle name="Обычный 24 2 2 2 2 3 3" xfId="0"/>
    <cellStyle name="Обычный 24 2 2 2 2 3 3 2" xfId="0"/>
    <cellStyle name="Обычный 24 2 2 2 2 3 4" xfId="0"/>
    <cellStyle name="Обычный 24 2 2 2 2 4" xfId="0"/>
    <cellStyle name="Обычный 24 2 2 2 2 4 2" xfId="0"/>
    <cellStyle name="Обычный 24 2 2 2 2 4 2 2" xfId="0"/>
    <cellStyle name="Обычный 24 2 2 2 2 4 3" xfId="0"/>
    <cellStyle name="Обычный 24 2 2 2 2 5" xfId="0"/>
    <cellStyle name="Обычный 24 2 2 2 2 5 2" xfId="0"/>
    <cellStyle name="Обычный 24 2 2 2 2 6" xfId="0"/>
    <cellStyle name="Обычный 24 2 2 2 3" xfId="0"/>
    <cellStyle name="Обычный 24 2 2 2 3 2" xfId="0"/>
    <cellStyle name="Обычный 24 2 2 2 3 2 2" xfId="0"/>
    <cellStyle name="Обычный 24 2 2 2 3 2 2 2" xfId="0"/>
    <cellStyle name="Обычный 24 2 2 2 3 2 2 2 2" xfId="0"/>
    <cellStyle name="Обычный 24 2 2 2 3 2 2 3" xfId="0"/>
    <cellStyle name="Обычный 24 2 2 2 3 2 3" xfId="0"/>
    <cellStyle name="Обычный 24 2 2 2 3 2 3 2" xfId="0"/>
    <cellStyle name="Обычный 24 2 2 2 3 2 4" xfId="0"/>
    <cellStyle name="Обычный 24 2 2 2 3 3" xfId="0"/>
    <cellStyle name="Обычный 24 2 2 2 3 3 2" xfId="0"/>
    <cellStyle name="Обычный 24 2 2 2 3 3 2 2" xfId="0"/>
    <cellStyle name="Обычный 24 2 2 2 3 3 3" xfId="0"/>
    <cellStyle name="Обычный 24 2 2 2 3 4" xfId="0"/>
    <cellStyle name="Обычный 24 2 2 2 3 4 2" xfId="0"/>
    <cellStyle name="Обычный 24 2 2 2 3 5" xfId="0"/>
    <cellStyle name="Обычный 24 2 2 2 4" xfId="0"/>
    <cellStyle name="Обычный 24 2 2 2 4 2" xfId="0"/>
    <cellStyle name="Обычный 24 2 2 2 4 2 2" xfId="0"/>
    <cellStyle name="Обычный 24 2 2 2 4 2 2 2" xfId="0"/>
    <cellStyle name="Обычный 24 2 2 2 4 2 3" xfId="0"/>
    <cellStyle name="Обычный 24 2 2 2 4 3" xfId="0"/>
    <cellStyle name="Обычный 24 2 2 2 4 3 2" xfId="0"/>
    <cellStyle name="Обычный 24 2 2 2 4 4" xfId="0"/>
    <cellStyle name="Обычный 24 2 2 2 5" xfId="0"/>
    <cellStyle name="Обычный 24 2 2 2 5 2" xfId="0"/>
    <cellStyle name="Обычный 24 2 2 2 5 2 2" xfId="0"/>
    <cellStyle name="Обычный 24 2 2 2 5 3" xfId="0"/>
    <cellStyle name="Обычный 24 2 2 2 6" xfId="0"/>
    <cellStyle name="Обычный 24 2 2 2 6 2" xfId="0"/>
    <cellStyle name="Обычный 24 2 2 2 7" xfId="0"/>
    <cellStyle name="Обычный 24 2 2 3" xfId="0"/>
    <cellStyle name="Обычный 24 2 2 3 2" xfId="0"/>
    <cellStyle name="Обычный 24 2 2 3 2 2" xfId="0"/>
    <cellStyle name="Обычный 24 2 2 3 2 2 2" xfId="0"/>
    <cellStyle name="Обычный 24 2 2 3 2 2 2 2" xfId="0"/>
    <cellStyle name="Обычный 24 2 2 3 2 2 2 2 2" xfId="0"/>
    <cellStyle name="Обычный 24 2 2 3 2 2 2 3" xfId="0"/>
    <cellStyle name="Обычный 24 2 2 3 2 2 3" xfId="0"/>
    <cellStyle name="Обычный 24 2 2 3 2 2 3 2" xfId="0"/>
    <cellStyle name="Обычный 24 2 2 3 2 2 4" xfId="0"/>
    <cellStyle name="Обычный 24 2 2 3 2 3" xfId="0"/>
    <cellStyle name="Обычный 24 2 2 3 2 3 2" xfId="0"/>
    <cellStyle name="Обычный 24 2 2 3 2 3 2 2" xfId="0"/>
    <cellStyle name="Обычный 24 2 2 3 2 3 3" xfId="0"/>
    <cellStyle name="Обычный 24 2 2 3 2 4" xfId="0"/>
    <cellStyle name="Обычный 24 2 2 3 2 4 2" xfId="0"/>
    <cellStyle name="Обычный 24 2 2 3 2 5" xfId="0"/>
    <cellStyle name="Обычный 24 2 2 3 3" xfId="0"/>
    <cellStyle name="Обычный 24 2 2 3 3 2" xfId="0"/>
    <cellStyle name="Обычный 24 2 2 3 3 2 2" xfId="0"/>
    <cellStyle name="Обычный 24 2 2 3 3 2 2 2" xfId="0"/>
    <cellStyle name="Обычный 24 2 2 3 3 2 3" xfId="0"/>
    <cellStyle name="Обычный 24 2 2 3 3 3" xfId="0"/>
    <cellStyle name="Обычный 24 2 2 3 3 3 2" xfId="0"/>
    <cellStyle name="Обычный 24 2 2 3 3 4" xfId="0"/>
    <cellStyle name="Обычный 24 2 2 3 4" xfId="0"/>
    <cellStyle name="Обычный 24 2 2 3 4 2" xfId="0"/>
    <cellStyle name="Обычный 24 2 2 3 4 2 2" xfId="0"/>
    <cellStyle name="Обычный 24 2 2 3 4 3" xfId="0"/>
    <cellStyle name="Обычный 24 2 2 3 5" xfId="0"/>
    <cellStyle name="Обычный 24 2 2 3 5 2" xfId="0"/>
    <cellStyle name="Обычный 24 2 2 3 6" xfId="0"/>
    <cellStyle name="Обычный 24 2 2 4" xfId="0"/>
    <cellStyle name="Обычный 24 2 2 4 2" xfId="0"/>
    <cellStyle name="Обычный 24 2 2 4 2 2" xfId="0"/>
    <cellStyle name="Обычный 24 2 2 4 2 2 2" xfId="0"/>
    <cellStyle name="Обычный 24 2 2 4 2 2 2 2" xfId="0"/>
    <cellStyle name="Обычный 24 2 2 4 2 2 3" xfId="0"/>
    <cellStyle name="Обычный 24 2 2 4 2 3" xfId="0"/>
    <cellStyle name="Обычный 24 2 2 4 2 3 2" xfId="0"/>
    <cellStyle name="Обычный 24 2 2 4 2 4" xfId="0"/>
    <cellStyle name="Обычный 24 2 2 4 3" xfId="0"/>
    <cellStyle name="Обычный 24 2 2 4 3 2" xfId="0"/>
    <cellStyle name="Обычный 24 2 2 4 3 2 2" xfId="0"/>
    <cellStyle name="Обычный 24 2 2 4 3 3" xfId="0"/>
    <cellStyle name="Обычный 24 2 2 4 4" xfId="0"/>
    <cellStyle name="Обычный 24 2 2 4 4 2" xfId="0"/>
    <cellStyle name="Обычный 24 2 2 4 5" xfId="0"/>
    <cellStyle name="Обычный 24 2 2 5" xfId="0"/>
    <cellStyle name="Обычный 24 2 2 5 2" xfId="0"/>
    <cellStyle name="Обычный 24 2 2 5 2 2" xfId="0"/>
    <cellStyle name="Обычный 24 2 2 5 2 2 2" xfId="0"/>
    <cellStyle name="Обычный 24 2 2 5 2 3" xfId="0"/>
    <cellStyle name="Обычный 24 2 2 5 3" xfId="0"/>
    <cellStyle name="Обычный 24 2 2 5 3 2" xfId="0"/>
    <cellStyle name="Обычный 24 2 2 5 4" xfId="0"/>
    <cellStyle name="Обычный 24 2 2 6" xfId="0"/>
    <cellStyle name="Обычный 24 2 2 6 2" xfId="0"/>
    <cellStyle name="Обычный 24 2 2 6 2 2" xfId="0"/>
    <cellStyle name="Обычный 24 2 2 6 3" xfId="0"/>
    <cellStyle name="Обычный 24 2 2 7" xfId="0"/>
    <cellStyle name="Обычный 24 2 2 7 2" xfId="0"/>
    <cellStyle name="Обычный 24 2 2 8" xfId="0"/>
    <cellStyle name="Обычный 24 2 3" xfId="0"/>
    <cellStyle name="Обычный 24 2 3 2" xfId="0"/>
    <cellStyle name="Обычный 24 2 3 2 2" xfId="0"/>
    <cellStyle name="Обычный 24 2 3 2 2 2" xfId="0"/>
    <cellStyle name="Обычный 24 2 3 2 2 2 2" xfId="0"/>
    <cellStyle name="Обычный 24 2 3 2 2 2 2 2" xfId="0"/>
    <cellStyle name="Обычный 24 2 3 2 2 2 2 2 2" xfId="0"/>
    <cellStyle name="Обычный 24 2 3 2 2 2 2 3" xfId="0"/>
    <cellStyle name="Обычный 24 2 3 2 2 2 3" xfId="0"/>
    <cellStyle name="Обычный 24 2 3 2 2 2 3 2" xfId="0"/>
    <cellStyle name="Обычный 24 2 3 2 2 2 4" xfId="0"/>
    <cellStyle name="Обычный 24 2 3 2 2 3" xfId="0"/>
    <cellStyle name="Обычный 24 2 3 2 2 3 2" xfId="0"/>
    <cellStyle name="Обычный 24 2 3 2 2 3 2 2" xfId="0"/>
    <cellStyle name="Обычный 24 2 3 2 2 3 3" xfId="0"/>
    <cellStyle name="Обычный 24 2 3 2 2 4" xfId="0"/>
    <cellStyle name="Обычный 24 2 3 2 2 4 2" xfId="0"/>
    <cellStyle name="Обычный 24 2 3 2 2 5" xfId="0"/>
    <cellStyle name="Обычный 24 2 3 2 3" xfId="0"/>
    <cellStyle name="Обычный 24 2 3 2 3 2" xfId="0"/>
    <cellStyle name="Обычный 24 2 3 2 3 2 2" xfId="0"/>
    <cellStyle name="Обычный 24 2 3 2 3 2 2 2" xfId="0"/>
    <cellStyle name="Обычный 24 2 3 2 3 2 3" xfId="0"/>
    <cellStyle name="Обычный 24 2 3 2 3 3" xfId="0"/>
    <cellStyle name="Обычный 24 2 3 2 3 3 2" xfId="0"/>
    <cellStyle name="Обычный 24 2 3 2 3 4" xfId="0"/>
    <cellStyle name="Обычный 24 2 3 2 4" xfId="0"/>
    <cellStyle name="Обычный 24 2 3 2 4 2" xfId="0"/>
    <cellStyle name="Обычный 24 2 3 2 4 2 2" xfId="0"/>
    <cellStyle name="Обычный 24 2 3 2 4 3" xfId="0"/>
    <cellStyle name="Обычный 24 2 3 2 5" xfId="0"/>
    <cellStyle name="Обычный 24 2 3 2 5 2" xfId="0"/>
    <cellStyle name="Обычный 24 2 3 2 6" xfId="0"/>
    <cellStyle name="Обычный 24 2 3 3" xfId="0"/>
    <cellStyle name="Обычный 24 2 3 3 2" xfId="0"/>
    <cellStyle name="Обычный 24 2 3 3 2 2" xfId="0"/>
    <cellStyle name="Обычный 24 2 3 3 2 2 2" xfId="0"/>
    <cellStyle name="Обычный 24 2 3 3 2 2 2 2" xfId="0"/>
    <cellStyle name="Обычный 24 2 3 3 2 2 3" xfId="0"/>
    <cellStyle name="Обычный 24 2 3 3 2 3" xfId="0"/>
    <cellStyle name="Обычный 24 2 3 3 2 3 2" xfId="0"/>
    <cellStyle name="Обычный 24 2 3 3 2 4" xfId="0"/>
    <cellStyle name="Обычный 24 2 3 3 3" xfId="0"/>
    <cellStyle name="Обычный 24 2 3 3 3 2" xfId="0"/>
    <cellStyle name="Обычный 24 2 3 3 3 2 2" xfId="0"/>
    <cellStyle name="Обычный 24 2 3 3 3 3" xfId="0"/>
    <cellStyle name="Обычный 24 2 3 3 4" xfId="0"/>
    <cellStyle name="Обычный 24 2 3 3 4 2" xfId="0"/>
    <cellStyle name="Обычный 24 2 3 3 5" xfId="0"/>
    <cellStyle name="Обычный 24 2 3 4" xfId="0"/>
    <cellStyle name="Обычный 24 2 3 4 2" xfId="0"/>
    <cellStyle name="Обычный 24 2 3 4 2 2" xfId="0"/>
    <cellStyle name="Обычный 24 2 3 4 2 2 2" xfId="0"/>
    <cellStyle name="Обычный 24 2 3 4 2 3" xfId="0"/>
    <cellStyle name="Обычный 24 2 3 4 3" xfId="0"/>
    <cellStyle name="Обычный 24 2 3 4 3 2" xfId="0"/>
    <cellStyle name="Обычный 24 2 3 4 4" xfId="0"/>
    <cellStyle name="Обычный 24 2 3 5" xfId="0"/>
    <cellStyle name="Обычный 24 2 3 5 2" xfId="0"/>
    <cellStyle name="Обычный 24 2 3 5 2 2" xfId="0"/>
    <cellStyle name="Обычный 24 2 3 5 3" xfId="0"/>
    <cellStyle name="Обычный 24 2 3 6" xfId="0"/>
    <cellStyle name="Обычный 24 2 3 6 2" xfId="0"/>
    <cellStyle name="Обычный 24 2 3 7" xfId="0"/>
    <cellStyle name="Обычный 24 2 4" xfId="0"/>
    <cellStyle name="Обычный 24 2 4 2" xfId="0"/>
    <cellStyle name="Обычный 24 2 4 2 2" xfId="0"/>
    <cellStyle name="Обычный 24 2 4 2 2 2" xfId="0"/>
    <cellStyle name="Обычный 24 2 4 2 2 2 2" xfId="0"/>
    <cellStyle name="Обычный 24 2 4 2 2 2 2 2" xfId="0"/>
    <cellStyle name="Обычный 24 2 4 2 2 2 3" xfId="0"/>
    <cellStyle name="Обычный 24 2 4 2 2 3" xfId="0"/>
    <cellStyle name="Обычный 24 2 4 2 2 3 2" xfId="0"/>
    <cellStyle name="Обычный 24 2 4 2 2 4" xfId="0"/>
    <cellStyle name="Обычный 24 2 4 2 3" xfId="0"/>
    <cellStyle name="Обычный 24 2 4 2 3 2" xfId="0"/>
    <cellStyle name="Обычный 24 2 4 2 3 2 2" xfId="0"/>
    <cellStyle name="Обычный 24 2 4 2 3 3" xfId="0"/>
    <cellStyle name="Обычный 24 2 4 2 4" xfId="0"/>
    <cellStyle name="Обычный 24 2 4 2 4 2" xfId="0"/>
    <cellStyle name="Обычный 24 2 4 2 5" xfId="0"/>
    <cellStyle name="Обычный 24 2 4 3" xfId="0"/>
    <cellStyle name="Обычный 24 2 4 3 2" xfId="0"/>
    <cellStyle name="Обычный 24 2 4 3 2 2" xfId="0"/>
    <cellStyle name="Обычный 24 2 4 3 2 2 2" xfId="0"/>
    <cellStyle name="Обычный 24 2 4 3 2 3" xfId="0"/>
    <cellStyle name="Обычный 24 2 4 3 3" xfId="0"/>
    <cellStyle name="Обычный 24 2 4 3 3 2" xfId="0"/>
    <cellStyle name="Обычный 24 2 4 3 4" xfId="0"/>
    <cellStyle name="Обычный 24 2 4 4" xfId="0"/>
    <cellStyle name="Обычный 24 2 4 4 2" xfId="0"/>
    <cellStyle name="Обычный 24 2 4 4 2 2" xfId="0"/>
    <cellStyle name="Обычный 24 2 4 4 3" xfId="0"/>
    <cellStyle name="Обычный 24 2 4 5" xfId="0"/>
    <cellStyle name="Обычный 24 2 4 5 2" xfId="0"/>
    <cellStyle name="Обычный 24 2 4 6" xfId="0"/>
    <cellStyle name="Обычный 24 2 5" xfId="0"/>
    <cellStyle name="Обычный 24 2 5 2" xfId="0"/>
    <cellStyle name="Обычный 24 2 5 2 2" xfId="0"/>
    <cellStyle name="Обычный 24 2 5 2 2 2" xfId="0"/>
    <cellStyle name="Обычный 24 2 5 2 2 2 2" xfId="0"/>
    <cellStyle name="Обычный 24 2 5 2 2 3" xfId="0"/>
    <cellStyle name="Обычный 24 2 5 2 3" xfId="0"/>
    <cellStyle name="Обычный 24 2 5 2 3 2" xfId="0"/>
    <cellStyle name="Обычный 24 2 5 2 4" xfId="0"/>
    <cellStyle name="Обычный 24 2 5 3" xfId="0"/>
    <cellStyle name="Обычный 24 2 5 3 2" xfId="0"/>
    <cellStyle name="Обычный 24 2 5 3 2 2" xfId="0"/>
    <cellStyle name="Обычный 24 2 5 3 3" xfId="0"/>
    <cellStyle name="Обычный 24 2 5 4" xfId="0"/>
    <cellStyle name="Обычный 24 2 5 4 2" xfId="0"/>
    <cellStyle name="Обычный 24 2 5 5" xfId="0"/>
    <cellStyle name="Обычный 24 2 6" xfId="0"/>
    <cellStyle name="Обычный 24 2 6 2" xfId="0"/>
    <cellStyle name="Обычный 24 2 6 2 2" xfId="0"/>
    <cellStyle name="Обычный 24 2 6 2 2 2" xfId="0"/>
    <cellStyle name="Обычный 24 2 6 2 3" xfId="0"/>
    <cellStyle name="Обычный 24 2 6 3" xfId="0"/>
    <cellStyle name="Обычный 24 2 6 3 2" xfId="0"/>
    <cellStyle name="Обычный 24 2 6 4" xfId="0"/>
    <cellStyle name="Обычный 24 2 7" xfId="0"/>
    <cellStyle name="Обычный 24 2 7 2" xfId="0"/>
    <cellStyle name="Обычный 24 2 7 2 2" xfId="0"/>
    <cellStyle name="Обычный 24 2 7 3" xfId="0"/>
    <cellStyle name="Обычный 24 2 8" xfId="0"/>
    <cellStyle name="Обычный 24 2 8 2" xfId="0"/>
    <cellStyle name="Обычный 24 2 9" xfId="0"/>
    <cellStyle name="Обычный 24 3" xfId="0"/>
    <cellStyle name="Обычный 24 3 2" xfId="0"/>
    <cellStyle name="Обычный 24 3 2 2" xfId="0"/>
    <cellStyle name="Обычный 24 3 2 2 2" xfId="0"/>
    <cellStyle name="Обычный 24 3 2 2 2 2" xfId="0"/>
    <cellStyle name="Обычный 24 3 2 2 2 2 2" xfId="0"/>
    <cellStyle name="Обычный 24 3 2 2 2 2 2 2" xfId="0"/>
    <cellStyle name="Обычный 24 3 2 2 2 2 2 2 2" xfId="0"/>
    <cellStyle name="Обычный 24 3 2 2 2 2 2 3" xfId="0"/>
    <cellStyle name="Обычный 24 3 2 2 2 2 3" xfId="0"/>
    <cellStyle name="Обычный 24 3 2 2 2 2 3 2" xfId="0"/>
    <cellStyle name="Обычный 24 3 2 2 2 2 4" xfId="0"/>
    <cellStyle name="Обычный 24 3 2 2 2 3" xfId="0"/>
    <cellStyle name="Обычный 24 3 2 2 2 3 2" xfId="0"/>
    <cellStyle name="Обычный 24 3 2 2 2 3 2 2" xfId="0"/>
    <cellStyle name="Обычный 24 3 2 2 2 3 3" xfId="0"/>
    <cellStyle name="Обычный 24 3 2 2 2 4" xfId="0"/>
    <cellStyle name="Обычный 24 3 2 2 2 4 2" xfId="0"/>
    <cellStyle name="Обычный 24 3 2 2 2 5" xfId="0"/>
    <cellStyle name="Обычный 24 3 2 2 3" xfId="0"/>
    <cellStyle name="Обычный 24 3 2 2 3 2" xfId="0"/>
    <cellStyle name="Обычный 24 3 2 2 3 2 2" xfId="0"/>
    <cellStyle name="Обычный 24 3 2 2 3 2 2 2" xfId="0"/>
    <cellStyle name="Обычный 24 3 2 2 3 2 3" xfId="0"/>
    <cellStyle name="Обычный 24 3 2 2 3 3" xfId="0"/>
    <cellStyle name="Обычный 24 3 2 2 3 3 2" xfId="0"/>
    <cellStyle name="Обычный 24 3 2 2 3 4" xfId="0"/>
    <cellStyle name="Обычный 24 3 2 2 4" xfId="0"/>
    <cellStyle name="Обычный 24 3 2 2 4 2" xfId="0"/>
    <cellStyle name="Обычный 24 3 2 2 4 2 2" xfId="0"/>
    <cellStyle name="Обычный 24 3 2 2 4 3" xfId="0"/>
    <cellStyle name="Обычный 24 3 2 2 5" xfId="0"/>
    <cellStyle name="Обычный 24 3 2 2 5 2" xfId="0"/>
    <cellStyle name="Обычный 24 3 2 2 6" xfId="0"/>
    <cellStyle name="Обычный 24 3 2 3" xfId="0"/>
    <cellStyle name="Обычный 24 3 2 3 2" xfId="0"/>
    <cellStyle name="Обычный 24 3 2 3 2 2" xfId="0"/>
    <cellStyle name="Обычный 24 3 2 3 2 2 2" xfId="0"/>
    <cellStyle name="Обычный 24 3 2 3 2 2 2 2" xfId="0"/>
    <cellStyle name="Обычный 24 3 2 3 2 2 3" xfId="0"/>
    <cellStyle name="Обычный 24 3 2 3 2 3" xfId="0"/>
    <cellStyle name="Обычный 24 3 2 3 2 3 2" xfId="0"/>
    <cellStyle name="Обычный 24 3 2 3 2 4" xfId="0"/>
    <cellStyle name="Обычный 24 3 2 3 3" xfId="0"/>
    <cellStyle name="Обычный 24 3 2 3 3 2" xfId="0"/>
    <cellStyle name="Обычный 24 3 2 3 3 2 2" xfId="0"/>
    <cellStyle name="Обычный 24 3 2 3 3 3" xfId="0"/>
    <cellStyle name="Обычный 24 3 2 3 4" xfId="0"/>
    <cellStyle name="Обычный 24 3 2 3 4 2" xfId="0"/>
    <cellStyle name="Обычный 24 3 2 3 5" xfId="0"/>
    <cellStyle name="Обычный 24 3 2 4" xfId="0"/>
    <cellStyle name="Обычный 24 3 2 4 2" xfId="0"/>
    <cellStyle name="Обычный 24 3 2 4 2 2" xfId="0"/>
    <cellStyle name="Обычный 24 3 2 4 2 2 2" xfId="0"/>
    <cellStyle name="Обычный 24 3 2 4 2 3" xfId="0"/>
    <cellStyle name="Обычный 24 3 2 4 3" xfId="0"/>
    <cellStyle name="Обычный 24 3 2 4 3 2" xfId="0"/>
    <cellStyle name="Обычный 24 3 2 4 4" xfId="0"/>
    <cellStyle name="Обычный 24 3 2 5" xfId="0"/>
    <cellStyle name="Обычный 24 3 2 5 2" xfId="0"/>
    <cellStyle name="Обычный 24 3 2 5 2 2" xfId="0"/>
    <cellStyle name="Обычный 24 3 2 5 3" xfId="0"/>
    <cellStyle name="Обычный 24 3 2 6" xfId="0"/>
    <cellStyle name="Обычный 24 3 2 6 2" xfId="0"/>
    <cellStyle name="Обычный 24 3 2 7" xfId="0"/>
    <cellStyle name="Обычный 24 3 3" xfId="0"/>
    <cellStyle name="Обычный 24 3 3 2" xfId="0"/>
    <cellStyle name="Обычный 24 3 3 2 2" xfId="0"/>
    <cellStyle name="Обычный 24 3 3 2 2 2" xfId="0"/>
    <cellStyle name="Обычный 24 3 3 2 2 2 2" xfId="0"/>
    <cellStyle name="Обычный 24 3 3 2 2 2 2 2" xfId="0"/>
    <cellStyle name="Обычный 24 3 3 2 2 2 3" xfId="0"/>
    <cellStyle name="Обычный 24 3 3 2 2 3" xfId="0"/>
    <cellStyle name="Обычный 24 3 3 2 2 3 2" xfId="0"/>
    <cellStyle name="Обычный 24 3 3 2 2 4" xfId="0"/>
    <cellStyle name="Обычный 24 3 3 2 3" xfId="0"/>
    <cellStyle name="Обычный 24 3 3 2 3 2" xfId="0"/>
    <cellStyle name="Обычный 24 3 3 2 3 2 2" xfId="0"/>
    <cellStyle name="Обычный 24 3 3 2 3 3" xfId="0"/>
    <cellStyle name="Обычный 24 3 3 2 4" xfId="0"/>
    <cellStyle name="Обычный 24 3 3 2 4 2" xfId="0"/>
    <cellStyle name="Обычный 24 3 3 2 5" xfId="0"/>
    <cellStyle name="Обычный 24 3 3 3" xfId="0"/>
    <cellStyle name="Обычный 24 3 3 3 2" xfId="0"/>
    <cellStyle name="Обычный 24 3 3 3 2 2" xfId="0"/>
    <cellStyle name="Обычный 24 3 3 3 2 2 2" xfId="0"/>
    <cellStyle name="Обычный 24 3 3 3 2 3" xfId="0"/>
    <cellStyle name="Обычный 24 3 3 3 3" xfId="0"/>
    <cellStyle name="Обычный 24 3 3 3 3 2" xfId="0"/>
    <cellStyle name="Обычный 24 3 3 3 4" xfId="0"/>
    <cellStyle name="Обычный 24 3 3 4" xfId="0"/>
    <cellStyle name="Обычный 24 3 3 4 2" xfId="0"/>
    <cellStyle name="Обычный 24 3 3 4 2 2" xfId="0"/>
    <cellStyle name="Обычный 24 3 3 4 3" xfId="0"/>
    <cellStyle name="Обычный 24 3 3 5" xfId="0"/>
    <cellStyle name="Обычный 24 3 3 5 2" xfId="0"/>
    <cellStyle name="Обычный 24 3 3 6" xfId="0"/>
    <cellStyle name="Обычный 24 3 4" xfId="0"/>
    <cellStyle name="Обычный 24 3 4 2" xfId="0"/>
    <cellStyle name="Обычный 24 3 4 2 2" xfId="0"/>
    <cellStyle name="Обычный 24 3 4 2 2 2" xfId="0"/>
    <cellStyle name="Обычный 24 3 4 2 2 2 2" xfId="0"/>
    <cellStyle name="Обычный 24 3 4 2 2 3" xfId="0"/>
    <cellStyle name="Обычный 24 3 4 2 3" xfId="0"/>
    <cellStyle name="Обычный 24 3 4 2 3 2" xfId="0"/>
    <cellStyle name="Обычный 24 3 4 2 4" xfId="0"/>
    <cellStyle name="Обычный 24 3 4 3" xfId="0"/>
    <cellStyle name="Обычный 24 3 4 3 2" xfId="0"/>
    <cellStyle name="Обычный 24 3 4 3 2 2" xfId="0"/>
    <cellStyle name="Обычный 24 3 4 3 3" xfId="0"/>
    <cellStyle name="Обычный 24 3 4 4" xfId="0"/>
    <cellStyle name="Обычный 24 3 4 4 2" xfId="0"/>
    <cellStyle name="Обычный 24 3 4 5" xfId="0"/>
    <cellStyle name="Обычный 24 3 5" xfId="0"/>
    <cellStyle name="Обычный 24 3 5 2" xfId="0"/>
    <cellStyle name="Обычный 24 3 5 2 2" xfId="0"/>
    <cellStyle name="Обычный 24 3 5 2 2 2" xfId="0"/>
    <cellStyle name="Обычный 24 3 5 2 3" xfId="0"/>
    <cellStyle name="Обычный 24 3 5 3" xfId="0"/>
    <cellStyle name="Обычный 24 3 5 3 2" xfId="0"/>
    <cellStyle name="Обычный 24 3 5 4" xfId="0"/>
    <cellStyle name="Обычный 24 3 6" xfId="0"/>
    <cellStyle name="Обычный 24 3 6 2" xfId="0"/>
    <cellStyle name="Обычный 24 3 6 2 2" xfId="0"/>
    <cellStyle name="Обычный 24 3 6 3" xfId="0"/>
    <cellStyle name="Обычный 24 3 7" xfId="0"/>
    <cellStyle name="Обычный 24 3 7 2" xfId="0"/>
    <cellStyle name="Обычный 24 3 8" xfId="0"/>
    <cellStyle name="Обычный 24 4" xfId="0"/>
    <cellStyle name="Обычный 24 4 2" xfId="0"/>
    <cellStyle name="Обычный 24 4 2 2" xfId="0"/>
    <cellStyle name="Обычный 24 4 2 2 2" xfId="0"/>
    <cellStyle name="Обычный 24 4 2 2 2 2" xfId="0"/>
    <cellStyle name="Обычный 24 4 2 2 2 2 2" xfId="0"/>
    <cellStyle name="Обычный 24 4 2 2 2 2 2 2" xfId="0"/>
    <cellStyle name="Обычный 24 4 2 2 2 2 3" xfId="0"/>
    <cellStyle name="Обычный 24 4 2 2 2 3" xfId="0"/>
    <cellStyle name="Обычный 24 4 2 2 2 3 2" xfId="0"/>
    <cellStyle name="Обычный 24 4 2 2 2 4" xfId="0"/>
    <cellStyle name="Обычный 24 4 2 2 3" xfId="0"/>
    <cellStyle name="Обычный 24 4 2 2 3 2" xfId="0"/>
    <cellStyle name="Обычный 24 4 2 2 3 2 2" xfId="0"/>
    <cellStyle name="Обычный 24 4 2 2 3 3" xfId="0"/>
    <cellStyle name="Обычный 24 4 2 2 4" xfId="0"/>
    <cellStyle name="Обычный 24 4 2 2 4 2" xfId="0"/>
    <cellStyle name="Обычный 24 4 2 2 5" xfId="0"/>
    <cellStyle name="Обычный 24 4 2 3" xfId="0"/>
    <cellStyle name="Обычный 24 4 2 3 2" xfId="0"/>
    <cellStyle name="Обычный 24 4 2 3 2 2" xfId="0"/>
    <cellStyle name="Обычный 24 4 2 3 2 2 2" xfId="0"/>
    <cellStyle name="Обычный 24 4 2 3 2 3" xfId="0"/>
    <cellStyle name="Обычный 24 4 2 3 3" xfId="0"/>
    <cellStyle name="Обычный 24 4 2 3 3 2" xfId="0"/>
    <cellStyle name="Обычный 24 4 2 3 4" xfId="0"/>
    <cellStyle name="Обычный 24 4 2 4" xfId="0"/>
    <cellStyle name="Обычный 24 4 2 4 2" xfId="0"/>
    <cellStyle name="Обычный 24 4 2 4 2 2" xfId="0"/>
    <cellStyle name="Обычный 24 4 2 4 3" xfId="0"/>
    <cellStyle name="Обычный 24 4 2 5" xfId="0"/>
    <cellStyle name="Обычный 24 4 2 5 2" xfId="0"/>
    <cellStyle name="Обычный 24 4 2 6" xfId="0"/>
    <cellStyle name="Обычный 24 4 3" xfId="0"/>
    <cellStyle name="Обычный 24 4 3 2" xfId="0"/>
    <cellStyle name="Обычный 24 4 3 2 2" xfId="0"/>
    <cellStyle name="Обычный 24 4 3 2 2 2" xfId="0"/>
    <cellStyle name="Обычный 24 4 3 2 2 2 2" xfId="0"/>
    <cellStyle name="Обычный 24 4 3 2 2 3" xfId="0"/>
    <cellStyle name="Обычный 24 4 3 2 3" xfId="0"/>
    <cellStyle name="Обычный 24 4 3 2 3 2" xfId="0"/>
    <cellStyle name="Обычный 24 4 3 2 4" xfId="0"/>
    <cellStyle name="Обычный 24 4 3 3" xfId="0"/>
    <cellStyle name="Обычный 24 4 3 3 2" xfId="0"/>
    <cellStyle name="Обычный 24 4 3 3 2 2" xfId="0"/>
    <cellStyle name="Обычный 24 4 3 3 3" xfId="0"/>
    <cellStyle name="Обычный 24 4 3 4" xfId="0"/>
    <cellStyle name="Обычный 24 4 3 4 2" xfId="0"/>
    <cellStyle name="Обычный 24 4 3 5" xfId="0"/>
    <cellStyle name="Обычный 24 4 4" xfId="0"/>
    <cellStyle name="Обычный 24 4 4 2" xfId="0"/>
    <cellStyle name="Обычный 24 4 4 2 2" xfId="0"/>
    <cellStyle name="Обычный 24 4 4 2 2 2" xfId="0"/>
    <cellStyle name="Обычный 24 4 4 2 3" xfId="0"/>
    <cellStyle name="Обычный 24 4 4 3" xfId="0"/>
    <cellStyle name="Обычный 24 4 4 3 2" xfId="0"/>
    <cellStyle name="Обычный 24 4 4 4" xfId="0"/>
    <cellStyle name="Обычный 24 4 5" xfId="0"/>
    <cellStyle name="Обычный 24 4 5 2" xfId="0"/>
    <cellStyle name="Обычный 24 4 5 2 2" xfId="0"/>
    <cellStyle name="Обычный 24 4 5 3" xfId="0"/>
    <cellStyle name="Обычный 24 4 6" xfId="0"/>
    <cellStyle name="Обычный 24 4 6 2" xfId="0"/>
    <cellStyle name="Обычный 24 4 7" xfId="0"/>
    <cellStyle name="Обычный 24 5" xfId="0"/>
    <cellStyle name="Обычный 24 5 2" xfId="0"/>
    <cellStyle name="Обычный 24 5 2 2" xfId="0"/>
    <cellStyle name="Обычный 24 5 2 2 2" xfId="0"/>
    <cellStyle name="Обычный 24 5 2 2 2 2" xfId="0"/>
    <cellStyle name="Обычный 24 5 2 2 2 2 2" xfId="0"/>
    <cellStyle name="Обычный 24 5 2 2 2 3" xfId="0"/>
    <cellStyle name="Обычный 24 5 2 2 3" xfId="0"/>
    <cellStyle name="Обычный 24 5 2 2 3 2" xfId="0"/>
    <cellStyle name="Обычный 24 5 2 2 4" xfId="0"/>
    <cellStyle name="Обычный 24 5 2 3" xfId="0"/>
    <cellStyle name="Обычный 24 5 2 3 2" xfId="0"/>
    <cellStyle name="Обычный 24 5 2 3 2 2" xfId="0"/>
    <cellStyle name="Обычный 24 5 2 3 3" xfId="0"/>
    <cellStyle name="Обычный 24 5 2 4" xfId="0"/>
    <cellStyle name="Обычный 24 5 2 4 2" xfId="0"/>
    <cellStyle name="Обычный 24 5 2 5" xfId="0"/>
    <cellStyle name="Обычный 24 5 3" xfId="0"/>
    <cellStyle name="Обычный 24 5 3 2" xfId="0"/>
    <cellStyle name="Обычный 24 5 3 2 2" xfId="0"/>
    <cellStyle name="Обычный 24 5 3 2 2 2" xfId="0"/>
    <cellStyle name="Обычный 24 5 3 2 3" xfId="0"/>
    <cellStyle name="Обычный 24 5 3 3" xfId="0"/>
    <cellStyle name="Обычный 24 5 3 3 2" xfId="0"/>
    <cellStyle name="Обычный 24 5 3 4" xfId="0"/>
    <cellStyle name="Обычный 24 5 4" xfId="0"/>
    <cellStyle name="Обычный 24 5 4 2" xfId="0"/>
    <cellStyle name="Обычный 24 5 4 2 2" xfId="0"/>
    <cellStyle name="Обычный 24 5 4 3" xfId="0"/>
    <cellStyle name="Обычный 24 5 5" xfId="0"/>
    <cellStyle name="Обычный 24 5 5 2" xfId="0"/>
    <cellStyle name="Обычный 24 5 6" xfId="0"/>
    <cellStyle name="Обычный 24 6" xfId="0"/>
    <cellStyle name="Обычный 24 6 2" xfId="0"/>
    <cellStyle name="Обычный 24 6 2 2" xfId="0"/>
    <cellStyle name="Обычный 24 6 2 2 2" xfId="0"/>
    <cellStyle name="Обычный 24 6 2 2 2 2" xfId="0"/>
    <cellStyle name="Обычный 24 6 2 2 3" xfId="0"/>
    <cellStyle name="Обычный 24 6 2 3" xfId="0"/>
    <cellStyle name="Обычный 24 6 2 3 2" xfId="0"/>
    <cellStyle name="Обычный 24 6 2 4" xfId="0"/>
    <cellStyle name="Обычный 24 6 3" xfId="0"/>
    <cellStyle name="Обычный 24 6 3 2" xfId="0"/>
    <cellStyle name="Обычный 24 6 3 2 2" xfId="0"/>
    <cellStyle name="Обычный 24 6 3 3" xfId="0"/>
    <cellStyle name="Обычный 24 6 4" xfId="0"/>
    <cellStyle name="Обычный 24 6 4 2" xfId="0"/>
    <cellStyle name="Обычный 24 6 5" xfId="0"/>
    <cellStyle name="Обычный 24 7" xfId="0"/>
    <cellStyle name="Обычный 24 7 2" xfId="0"/>
    <cellStyle name="Обычный 24 7 2 2" xfId="0"/>
    <cellStyle name="Обычный 24 7 2 2 2" xfId="0"/>
    <cellStyle name="Обычный 24 7 2 3" xfId="0"/>
    <cellStyle name="Обычный 24 7 3" xfId="0"/>
    <cellStyle name="Обычный 24 7 3 2" xfId="0"/>
    <cellStyle name="Обычный 24 7 4" xfId="0"/>
    <cellStyle name="Обычный 24 8" xfId="0"/>
    <cellStyle name="Обычный 24 8 2" xfId="0"/>
    <cellStyle name="Обычный 24 8 2 2" xfId="0"/>
    <cellStyle name="Обычный 24 8 3" xfId="0"/>
    <cellStyle name="Обычный 24 9" xfId="0"/>
    <cellStyle name="Обычный 24 9 2" xfId="0"/>
    <cellStyle name="Обычный 25" xfId="0"/>
    <cellStyle name="Обычный 25 10" xfId="0"/>
    <cellStyle name="Обычный 25 11" xfId="0"/>
    <cellStyle name="Обычный 25 2" xfId="0"/>
    <cellStyle name="Обычный 25 2 2" xfId="0"/>
    <cellStyle name="Обычный 25 2 2 2" xfId="0"/>
    <cellStyle name="Обычный 25 2 2 2 2" xfId="0"/>
    <cellStyle name="Обычный 25 2 2 2 2 2" xfId="0"/>
    <cellStyle name="Обычный 25 2 2 2 2 2 2" xfId="0"/>
    <cellStyle name="Обычный 25 2 2 2 2 2 2 2" xfId="0"/>
    <cellStyle name="Обычный 25 2 2 2 2 2 2 2 2" xfId="0"/>
    <cellStyle name="Обычный 25 2 2 2 2 2 2 2 2 2" xfId="0"/>
    <cellStyle name="Обычный 25 2 2 2 2 2 2 2 3" xfId="0"/>
    <cellStyle name="Обычный 25 2 2 2 2 2 2 3" xfId="0"/>
    <cellStyle name="Обычный 25 2 2 2 2 2 2 3 2" xfId="0"/>
    <cellStyle name="Обычный 25 2 2 2 2 2 2 4" xfId="0"/>
    <cellStyle name="Обычный 25 2 2 2 2 2 3" xfId="0"/>
    <cellStyle name="Обычный 25 2 2 2 2 2 3 2" xfId="0"/>
    <cellStyle name="Обычный 25 2 2 2 2 2 3 2 2" xfId="0"/>
    <cellStyle name="Обычный 25 2 2 2 2 2 3 3" xfId="0"/>
    <cellStyle name="Обычный 25 2 2 2 2 2 4" xfId="0"/>
    <cellStyle name="Обычный 25 2 2 2 2 2 4 2" xfId="0"/>
    <cellStyle name="Обычный 25 2 2 2 2 2 5" xfId="0"/>
    <cellStyle name="Обычный 25 2 2 2 2 3" xfId="0"/>
    <cellStyle name="Обычный 25 2 2 2 2 3 2" xfId="0"/>
    <cellStyle name="Обычный 25 2 2 2 2 3 2 2" xfId="0"/>
    <cellStyle name="Обычный 25 2 2 2 2 3 2 2 2" xfId="0"/>
    <cellStyle name="Обычный 25 2 2 2 2 3 2 3" xfId="0"/>
    <cellStyle name="Обычный 25 2 2 2 2 3 3" xfId="0"/>
    <cellStyle name="Обычный 25 2 2 2 2 3 3 2" xfId="0"/>
    <cellStyle name="Обычный 25 2 2 2 2 3 4" xfId="0"/>
    <cellStyle name="Обычный 25 2 2 2 2 4" xfId="0"/>
    <cellStyle name="Обычный 25 2 2 2 2 4 2" xfId="0"/>
    <cellStyle name="Обычный 25 2 2 2 2 4 2 2" xfId="0"/>
    <cellStyle name="Обычный 25 2 2 2 2 4 3" xfId="0"/>
    <cellStyle name="Обычный 25 2 2 2 2 5" xfId="0"/>
    <cellStyle name="Обычный 25 2 2 2 2 5 2" xfId="0"/>
    <cellStyle name="Обычный 25 2 2 2 2 6" xfId="0"/>
    <cellStyle name="Обычный 25 2 2 2 3" xfId="0"/>
    <cellStyle name="Обычный 25 2 2 2 3 2" xfId="0"/>
    <cellStyle name="Обычный 25 2 2 2 3 2 2" xfId="0"/>
    <cellStyle name="Обычный 25 2 2 2 3 2 2 2" xfId="0"/>
    <cellStyle name="Обычный 25 2 2 2 3 2 2 2 2" xfId="0"/>
    <cellStyle name="Обычный 25 2 2 2 3 2 2 3" xfId="0"/>
    <cellStyle name="Обычный 25 2 2 2 3 2 3" xfId="0"/>
    <cellStyle name="Обычный 25 2 2 2 3 2 3 2" xfId="0"/>
    <cellStyle name="Обычный 25 2 2 2 3 2 4" xfId="0"/>
    <cellStyle name="Обычный 25 2 2 2 3 3" xfId="0"/>
    <cellStyle name="Обычный 25 2 2 2 3 3 2" xfId="0"/>
    <cellStyle name="Обычный 25 2 2 2 3 3 2 2" xfId="0"/>
    <cellStyle name="Обычный 25 2 2 2 3 3 3" xfId="0"/>
    <cellStyle name="Обычный 25 2 2 2 3 4" xfId="0"/>
    <cellStyle name="Обычный 25 2 2 2 3 4 2" xfId="0"/>
    <cellStyle name="Обычный 25 2 2 2 3 5" xfId="0"/>
    <cellStyle name="Обычный 25 2 2 2 4" xfId="0"/>
    <cellStyle name="Обычный 25 2 2 2 4 2" xfId="0"/>
    <cellStyle name="Обычный 25 2 2 2 4 2 2" xfId="0"/>
    <cellStyle name="Обычный 25 2 2 2 4 2 2 2" xfId="0"/>
    <cellStyle name="Обычный 25 2 2 2 4 2 3" xfId="0"/>
    <cellStyle name="Обычный 25 2 2 2 4 3" xfId="0"/>
    <cellStyle name="Обычный 25 2 2 2 4 3 2" xfId="0"/>
    <cellStyle name="Обычный 25 2 2 2 4 4" xfId="0"/>
    <cellStyle name="Обычный 25 2 2 2 5" xfId="0"/>
    <cellStyle name="Обычный 25 2 2 2 5 2" xfId="0"/>
    <cellStyle name="Обычный 25 2 2 2 5 2 2" xfId="0"/>
    <cellStyle name="Обычный 25 2 2 2 5 3" xfId="0"/>
    <cellStyle name="Обычный 25 2 2 2 6" xfId="0"/>
    <cellStyle name="Обычный 25 2 2 2 6 2" xfId="0"/>
    <cellStyle name="Обычный 25 2 2 2 7" xfId="0"/>
    <cellStyle name="Обычный 25 2 2 3" xfId="0"/>
    <cellStyle name="Обычный 25 2 2 3 2" xfId="0"/>
    <cellStyle name="Обычный 25 2 2 3 2 2" xfId="0"/>
    <cellStyle name="Обычный 25 2 2 3 2 2 2" xfId="0"/>
    <cellStyle name="Обычный 25 2 2 3 2 2 2 2" xfId="0"/>
    <cellStyle name="Обычный 25 2 2 3 2 2 2 2 2" xfId="0"/>
    <cellStyle name="Обычный 25 2 2 3 2 2 2 3" xfId="0"/>
    <cellStyle name="Обычный 25 2 2 3 2 2 3" xfId="0"/>
    <cellStyle name="Обычный 25 2 2 3 2 2 3 2" xfId="0"/>
    <cellStyle name="Обычный 25 2 2 3 2 2 4" xfId="0"/>
    <cellStyle name="Обычный 25 2 2 3 2 3" xfId="0"/>
    <cellStyle name="Обычный 25 2 2 3 2 3 2" xfId="0"/>
    <cellStyle name="Обычный 25 2 2 3 2 3 2 2" xfId="0"/>
    <cellStyle name="Обычный 25 2 2 3 2 3 3" xfId="0"/>
    <cellStyle name="Обычный 25 2 2 3 2 4" xfId="0"/>
    <cellStyle name="Обычный 25 2 2 3 2 4 2" xfId="0"/>
    <cellStyle name="Обычный 25 2 2 3 2 5" xfId="0"/>
    <cellStyle name="Обычный 25 2 2 3 3" xfId="0"/>
    <cellStyle name="Обычный 25 2 2 3 3 2" xfId="0"/>
    <cellStyle name="Обычный 25 2 2 3 3 2 2" xfId="0"/>
    <cellStyle name="Обычный 25 2 2 3 3 2 2 2" xfId="0"/>
    <cellStyle name="Обычный 25 2 2 3 3 2 3" xfId="0"/>
    <cellStyle name="Обычный 25 2 2 3 3 3" xfId="0"/>
    <cellStyle name="Обычный 25 2 2 3 3 3 2" xfId="0"/>
    <cellStyle name="Обычный 25 2 2 3 3 4" xfId="0"/>
    <cellStyle name="Обычный 25 2 2 3 4" xfId="0"/>
    <cellStyle name="Обычный 25 2 2 3 4 2" xfId="0"/>
    <cellStyle name="Обычный 25 2 2 3 4 2 2" xfId="0"/>
    <cellStyle name="Обычный 25 2 2 3 4 3" xfId="0"/>
    <cellStyle name="Обычный 25 2 2 3 5" xfId="0"/>
    <cellStyle name="Обычный 25 2 2 3 5 2" xfId="0"/>
    <cellStyle name="Обычный 25 2 2 3 6" xfId="0"/>
    <cellStyle name="Обычный 25 2 2 4" xfId="0"/>
    <cellStyle name="Обычный 25 2 2 4 2" xfId="0"/>
    <cellStyle name="Обычный 25 2 2 4 2 2" xfId="0"/>
    <cellStyle name="Обычный 25 2 2 4 2 2 2" xfId="0"/>
    <cellStyle name="Обычный 25 2 2 4 2 2 2 2" xfId="0"/>
    <cellStyle name="Обычный 25 2 2 4 2 2 3" xfId="0"/>
    <cellStyle name="Обычный 25 2 2 4 2 3" xfId="0"/>
    <cellStyle name="Обычный 25 2 2 4 2 3 2" xfId="0"/>
    <cellStyle name="Обычный 25 2 2 4 2 4" xfId="0"/>
    <cellStyle name="Обычный 25 2 2 4 3" xfId="0"/>
    <cellStyle name="Обычный 25 2 2 4 3 2" xfId="0"/>
    <cellStyle name="Обычный 25 2 2 4 3 2 2" xfId="0"/>
    <cellStyle name="Обычный 25 2 2 4 3 3" xfId="0"/>
    <cellStyle name="Обычный 25 2 2 4 4" xfId="0"/>
    <cellStyle name="Обычный 25 2 2 4 4 2" xfId="0"/>
    <cellStyle name="Обычный 25 2 2 4 5" xfId="0"/>
    <cellStyle name="Обычный 25 2 2 5" xfId="0"/>
    <cellStyle name="Обычный 25 2 2 5 2" xfId="0"/>
    <cellStyle name="Обычный 25 2 2 5 2 2" xfId="0"/>
    <cellStyle name="Обычный 25 2 2 5 2 2 2" xfId="0"/>
    <cellStyle name="Обычный 25 2 2 5 2 3" xfId="0"/>
    <cellStyle name="Обычный 25 2 2 5 3" xfId="0"/>
    <cellStyle name="Обычный 25 2 2 5 3 2" xfId="0"/>
    <cellStyle name="Обычный 25 2 2 5 4" xfId="0"/>
    <cellStyle name="Обычный 25 2 2 6" xfId="0"/>
    <cellStyle name="Обычный 25 2 2 6 2" xfId="0"/>
    <cellStyle name="Обычный 25 2 2 6 2 2" xfId="0"/>
    <cellStyle name="Обычный 25 2 2 6 3" xfId="0"/>
    <cellStyle name="Обычный 25 2 2 7" xfId="0"/>
    <cellStyle name="Обычный 25 2 2 7 2" xfId="0"/>
    <cellStyle name="Обычный 25 2 2 8" xfId="0"/>
    <cellStyle name="Обычный 25 2 3" xfId="0"/>
    <cellStyle name="Обычный 25 2 3 2" xfId="0"/>
    <cellStyle name="Обычный 25 2 3 2 2" xfId="0"/>
    <cellStyle name="Обычный 25 2 3 2 2 2" xfId="0"/>
    <cellStyle name="Обычный 25 2 3 2 2 2 2" xfId="0"/>
    <cellStyle name="Обычный 25 2 3 2 2 2 2 2" xfId="0"/>
    <cellStyle name="Обычный 25 2 3 2 2 2 2 2 2" xfId="0"/>
    <cellStyle name="Обычный 25 2 3 2 2 2 2 3" xfId="0"/>
    <cellStyle name="Обычный 25 2 3 2 2 2 3" xfId="0"/>
    <cellStyle name="Обычный 25 2 3 2 2 2 3 2" xfId="0"/>
    <cellStyle name="Обычный 25 2 3 2 2 2 4" xfId="0"/>
    <cellStyle name="Обычный 25 2 3 2 2 3" xfId="0"/>
    <cellStyle name="Обычный 25 2 3 2 2 3 2" xfId="0"/>
    <cellStyle name="Обычный 25 2 3 2 2 3 2 2" xfId="0"/>
    <cellStyle name="Обычный 25 2 3 2 2 3 3" xfId="0"/>
    <cellStyle name="Обычный 25 2 3 2 2 4" xfId="0"/>
    <cellStyle name="Обычный 25 2 3 2 2 4 2" xfId="0"/>
    <cellStyle name="Обычный 25 2 3 2 2 5" xfId="0"/>
    <cellStyle name="Обычный 25 2 3 2 3" xfId="0"/>
    <cellStyle name="Обычный 25 2 3 2 3 2" xfId="0"/>
    <cellStyle name="Обычный 25 2 3 2 3 2 2" xfId="0"/>
    <cellStyle name="Обычный 25 2 3 2 3 2 2 2" xfId="0"/>
    <cellStyle name="Обычный 25 2 3 2 3 2 3" xfId="0"/>
    <cellStyle name="Обычный 25 2 3 2 3 3" xfId="0"/>
    <cellStyle name="Обычный 25 2 3 2 3 3 2" xfId="0"/>
    <cellStyle name="Обычный 25 2 3 2 3 4" xfId="0"/>
    <cellStyle name="Обычный 25 2 3 2 4" xfId="0"/>
    <cellStyle name="Обычный 25 2 3 2 4 2" xfId="0"/>
    <cellStyle name="Обычный 25 2 3 2 4 2 2" xfId="0"/>
    <cellStyle name="Обычный 25 2 3 2 4 3" xfId="0"/>
    <cellStyle name="Обычный 25 2 3 2 5" xfId="0"/>
    <cellStyle name="Обычный 25 2 3 2 5 2" xfId="0"/>
    <cellStyle name="Обычный 25 2 3 2 6" xfId="0"/>
    <cellStyle name="Обычный 25 2 3 3" xfId="0"/>
    <cellStyle name="Обычный 25 2 3 3 2" xfId="0"/>
    <cellStyle name="Обычный 25 2 3 3 2 2" xfId="0"/>
    <cellStyle name="Обычный 25 2 3 3 2 2 2" xfId="0"/>
    <cellStyle name="Обычный 25 2 3 3 2 2 2 2" xfId="0"/>
    <cellStyle name="Обычный 25 2 3 3 2 2 3" xfId="0"/>
    <cellStyle name="Обычный 25 2 3 3 2 3" xfId="0"/>
    <cellStyle name="Обычный 25 2 3 3 2 3 2" xfId="0"/>
    <cellStyle name="Обычный 25 2 3 3 2 4" xfId="0"/>
    <cellStyle name="Обычный 25 2 3 3 3" xfId="0"/>
    <cellStyle name="Обычный 25 2 3 3 3 2" xfId="0"/>
    <cellStyle name="Обычный 25 2 3 3 3 2 2" xfId="0"/>
    <cellStyle name="Обычный 25 2 3 3 3 3" xfId="0"/>
    <cellStyle name="Обычный 25 2 3 3 4" xfId="0"/>
    <cellStyle name="Обычный 25 2 3 3 4 2" xfId="0"/>
    <cellStyle name="Обычный 25 2 3 3 5" xfId="0"/>
    <cellStyle name="Обычный 25 2 3 4" xfId="0"/>
    <cellStyle name="Обычный 25 2 3 4 2" xfId="0"/>
    <cellStyle name="Обычный 25 2 3 4 2 2" xfId="0"/>
    <cellStyle name="Обычный 25 2 3 4 2 2 2" xfId="0"/>
    <cellStyle name="Обычный 25 2 3 4 2 3" xfId="0"/>
    <cellStyle name="Обычный 25 2 3 4 3" xfId="0"/>
    <cellStyle name="Обычный 25 2 3 4 3 2" xfId="0"/>
    <cellStyle name="Обычный 25 2 3 4 4" xfId="0"/>
    <cellStyle name="Обычный 25 2 3 5" xfId="0"/>
    <cellStyle name="Обычный 25 2 3 5 2" xfId="0"/>
    <cellStyle name="Обычный 25 2 3 5 2 2" xfId="0"/>
    <cellStyle name="Обычный 25 2 3 5 3" xfId="0"/>
    <cellStyle name="Обычный 25 2 3 6" xfId="0"/>
    <cellStyle name="Обычный 25 2 3 6 2" xfId="0"/>
    <cellStyle name="Обычный 25 2 3 7" xfId="0"/>
    <cellStyle name="Обычный 25 2 4" xfId="0"/>
    <cellStyle name="Обычный 25 2 4 2" xfId="0"/>
    <cellStyle name="Обычный 25 2 4 2 2" xfId="0"/>
    <cellStyle name="Обычный 25 2 4 2 2 2" xfId="0"/>
    <cellStyle name="Обычный 25 2 4 2 2 2 2" xfId="0"/>
    <cellStyle name="Обычный 25 2 4 2 2 2 2 2" xfId="0"/>
    <cellStyle name="Обычный 25 2 4 2 2 2 3" xfId="0"/>
    <cellStyle name="Обычный 25 2 4 2 2 3" xfId="0"/>
    <cellStyle name="Обычный 25 2 4 2 2 3 2" xfId="0"/>
    <cellStyle name="Обычный 25 2 4 2 2 4" xfId="0"/>
    <cellStyle name="Обычный 25 2 4 2 3" xfId="0"/>
    <cellStyle name="Обычный 25 2 4 2 3 2" xfId="0"/>
    <cellStyle name="Обычный 25 2 4 2 3 2 2" xfId="0"/>
    <cellStyle name="Обычный 25 2 4 2 3 3" xfId="0"/>
    <cellStyle name="Обычный 25 2 4 2 4" xfId="0"/>
    <cellStyle name="Обычный 25 2 4 2 4 2" xfId="0"/>
    <cellStyle name="Обычный 25 2 4 2 5" xfId="0"/>
    <cellStyle name="Обычный 25 2 4 3" xfId="0"/>
    <cellStyle name="Обычный 25 2 4 3 2" xfId="0"/>
    <cellStyle name="Обычный 25 2 4 3 2 2" xfId="0"/>
    <cellStyle name="Обычный 25 2 4 3 2 2 2" xfId="0"/>
    <cellStyle name="Обычный 25 2 4 3 2 3" xfId="0"/>
    <cellStyle name="Обычный 25 2 4 3 3" xfId="0"/>
    <cellStyle name="Обычный 25 2 4 3 3 2" xfId="0"/>
    <cellStyle name="Обычный 25 2 4 3 4" xfId="0"/>
    <cellStyle name="Обычный 25 2 4 4" xfId="0"/>
    <cellStyle name="Обычный 25 2 4 4 2" xfId="0"/>
    <cellStyle name="Обычный 25 2 4 4 2 2" xfId="0"/>
    <cellStyle name="Обычный 25 2 4 4 3" xfId="0"/>
    <cellStyle name="Обычный 25 2 4 5" xfId="0"/>
    <cellStyle name="Обычный 25 2 4 5 2" xfId="0"/>
    <cellStyle name="Обычный 25 2 4 6" xfId="0"/>
    <cellStyle name="Обычный 25 2 5" xfId="0"/>
    <cellStyle name="Обычный 25 2 5 2" xfId="0"/>
    <cellStyle name="Обычный 25 2 5 2 2" xfId="0"/>
    <cellStyle name="Обычный 25 2 5 2 2 2" xfId="0"/>
    <cellStyle name="Обычный 25 2 5 2 2 2 2" xfId="0"/>
    <cellStyle name="Обычный 25 2 5 2 2 3" xfId="0"/>
    <cellStyle name="Обычный 25 2 5 2 3" xfId="0"/>
    <cellStyle name="Обычный 25 2 5 2 3 2" xfId="0"/>
    <cellStyle name="Обычный 25 2 5 2 4" xfId="0"/>
    <cellStyle name="Обычный 25 2 5 3" xfId="0"/>
    <cellStyle name="Обычный 25 2 5 3 2" xfId="0"/>
    <cellStyle name="Обычный 25 2 5 3 2 2" xfId="0"/>
    <cellStyle name="Обычный 25 2 5 3 3" xfId="0"/>
    <cellStyle name="Обычный 25 2 5 4" xfId="0"/>
    <cellStyle name="Обычный 25 2 5 4 2" xfId="0"/>
    <cellStyle name="Обычный 25 2 5 5" xfId="0"/>
    <cellStyle name="Обычный 25 2 6" xfId="0"/>
    <cellStyle name="Обычный 25 2 6 2" xfId="0"/>
    <cellStyle name="Обычный 25 2 6 2 2" xfId="0"/>
    <cellStyle name="Обычный 25 2 6 2 2 2" xfId="0"/>
    <cellStyle name="Обычный 25 2 6 2 3" xfId="0"/>
    <cellStyle name="Обычный 25 2 6 3" xfId="0"/>
    <cellStyle name="Обычный 25 2 6 3 2" xfId="0"/>
    <cellStyle name="Обычный 25 2 6 4" xfId="0"/>
    <cellStyle name="Обычный 25 2 7" xfId="0"/>
    <cellStyle name="Обычный 25 2 7 2" xfId="0"/>
    <cellStyle name="Обычный 25 2 7 2 2" xfId="0"/>
    <cellStyle name="Обычный 25 2 7 3" xfId="0"/>
    <cellStyle name="Обычный 25 2 8" xfId="0"/>
    <cellStyle name="Обычный 25 2 8 2" xfId="0"/>
    <cellStyle name="Обычный 25 2 9" xfId="0"/>
    <cellStyle name="Обычный 25 3" xfId="0"/>
    <cellStyle name="Обычный 25 3 2" xfId="0"/>
    <cellStyle name="Обычный 25 3 2 2" xfId="0"/>
    <cellStyle name="Обычный 25 3 2 2 2" xfId="0"/>
    <cellStyle name="Обычный 25 3 2 2 2 2" xfId="0"/>
    <cellStyle name="Обычный 25 3 2 2 2 2 2" xfId="0"/>
    <cellStyle name="Обычный 25 3 2 2 2 2 2 2" xfId="0"/>
    <cellStyle name="Обычный 25 3 2 2 2 2 2 2 2" xfId="0"/>
    <cellStyle name="Обычный 25 3 2 2 2 2 2 3" xfId="0"/>
    <cellStyle name="Обычный 25 3 2 2 2 2 3" xfId="0"/>
    <cellStyle name="Обычный 25 3 2 2 2 2 3 2" xfId="0"/>
    <cellStyle name="Обычный 25 3 2 2 2 2 4" xfId="0"/>
    <cellStyle name="Обычный 25 3 2 2 2 3" xfId="0"/>
    <cellStyle name="Обычный 25 3 2 2 2 3 2" xfId="0"/>
    <cellStyle name="Обычный 25 3 2 2 2 3 2 2" xfId="0"/>
    <cellStyle name="Обычный 25 3 2 2 2 3 3" xfId="0"/>
    <cellStyle name="Обычный 25 3 2 2 2 4" xfId="0"/>
    <cellStyle name="Обычный 25 3 2 2 2 4 2" xfId="0"/>
    <cellStyle name="Обычный 25 3 2 2 2 5" xfId="0"/>
    <cellStyle name="Обычный 25 3 2 2 3" xfId="0"/>
    <cellStyle name="Обычный 25 3 2 2 3 2" xfId="0"/>
    <cellStyle name="Обычный 25 3 2 2 3 2 2" xfId="0"/>
    <cellStyle name="Обычный 25 3 2 2 3 2 2 2" xfId="0"/>
    <cellStyle name="Обычный 25 3 2 2 3 2 3" xfId="0"/>
    <cellStyle name="Обычный 25 3 2 2 3 3" xfId="0"/>
    <cellStyle name="Обычный 25 3 2 2 3 3 2" xfId="0"/>
    <cellStyle name="Обычный 25 3 2 2 3 4" xfId="0"/>
    <cellStyle name="Обычный 25 3 2 2 4" xfId="0"/>
    <cellStyle name="Обычный 25 3 2 2 4 2" xfId="0"/>
    <cellStyle name="Обычный 25 3 2 2 4 2 2" xfId="0"/>
    <cellStyle name="Обычный 25 3 2 2 4 3" xfId="0"/>
    <cellStyle name="Обычный 25 3 2 2 5" xfId="0"/>
    <cellStyle name="Обычный 25 3 2 2 5 2" xfId="0"/>
    <cellStyle name="Обычный 25 3 2 2 6" xfId="0"/>
    <cellStyle name="Обычный 25 3 2 3" xfId="0"/>
    <cellStyle name="Обычный 25 3 2 3 2" xfId="0"/>
    <cellStyle name="Обычный 25 3 2 3 2 2" xfId="0"/>
    <cellStyle name="Обычный 25 3 2 3 2 2 2" xfId="0"/>
    <cellStyle name="Обычный 25 3 2 3 2 2 2 2" xfId="0"/>
    <cellStyle name="Обычный 25 3 2 3 2 2 3" xfId="0"/>
    <cellStyle name="Обычный 25 3 2 3 2 3" xfId="0"/>
    <cellStyle name="Обычный 25 3 2 3 2 3 2" xfId="0"/>
    <cellStyle name="Обычный 25 3 2 3 2 4" xfId="0"/>
    <cellStyle name="Обычный 25 3 2 3 3" xfId="0"/>
    <cellStyle name="Обычный 25 3 2 3 3 2" xfId="0"/>
    <cellStyle name="Обычный 25 3 2 3 3 2 2" xfId="0"/>
    <cellStyle name="Обычный 25 3 2 3 3 3" xfId="0"/>
    <cellStyle name="Обычный 25 3 2 3 4" xfId="0"/>
    <cellStyle name="Обычный 25 3 2 3 4 2" xfId="0"/>
    <cellStyle name="Обычный 25 3 2 3 5" xfId="0"/>
    <cellStyle name="Обычный 25 3 2 4" xfId="0"/>
    <cellStyle name="Обычный 25 3 2 4 2" xfId="0"/>
    <cellStyle name="Обычный 25 3 2 4 2 2" xfId="0"/>
    <cellStyle name="Обычный 25 3 2 4 2 2 2" xfId="0"/>
    <cellStyle name="Обычный 25 3 2 4 2 3" xfId="0"/>
    <cellStyle name="Обычный 25 3 2 4 3" xfId="0"/>
    <cellStyle name="Обычный 25 3 2 4 3 2" xfId="0"/>
    <cellStyle name="Обычный 25 3 2 4 4" xfId="0"/>
    <cellStyle name="Обычный 25 3 2 5" xfId="0"/>
    <cellStyle name="Обычный 25 3 2 5 2" xfId="0"/>
    <cellStyle name="Обычный 25 3 2 5 2 2" xfId="0"/>
    <cellStyle name="Обычный 25 3 2 5 3" xfId="0"/>
    <cellStyle name="Обычный 25 3 2 6" xfId="0"/>
    <cellStyle name="Обычный 25 3 2 6 2" xfId="0"/>
    <cellStyle name="Обычный 25 3 2 7" xfId="0"/>
    <cellStyle name="Обычный 25 3 3" xfId="0"/>
    <cellStyle name="Обычный 25 3 3 2" xfId="0"/>
    <cellStyle name="Обычный 25 3 3 2 2" xfId="0"/>
    <cellStyle name="Обычный 25 3 3 2 2 2" xfId="0"/>
    <cellStyle name="Обычный 25 3 3 2 2 2 2" xfId="0"/>
    <cellStyle name="Обычный 25 3 3 2 2 2 2 2" xfId="0"/>
    <cellStyle name="Обычный 25 3 3 2 2 2 3" xfId="0"/>
    <cellStyle name="Обычный 25 3 3 2 2 3" xfId="0"/>
    <cellStyle name="Обычный 25 3 3 2 2 3 2" xfId="0"/>
    <cellStyle name="Обычный 25 3 3 2 2 4" xfId="0"/>
    <cellStyle name="Обычный 25 3 3 2 3" xfId="0"/>
    <cellStyle name="Обычный 25 3 3 2 3 2" xfId="0"/>
    <cellStyle name="Обычный 25 3 3 2 3 2 2" xfId="0"/>
    <cellStyle name="Обычный 25 3 3 2 3 3" xfId="0"/>
    <cellStyle name="Обычный 25 3 3 2 4" xfId="0"/>
    <cellStyle name="Обычный 25 3 3 2 4 2" xfId="0"/>
    <cellStyle name="Обычный 25 3 3 2 5" xfId="0"/>
    <cellStyle name="Обычный 25 3 3 3" xfId="0"/>
    <cellStyle name="Обычный 25 3 3 3 2" xfId="0"/>
    <cellStyle name="Обычный 25 3 3 3 2 2" xfId="0"/>
    <cellStyle name="Обычный 25 3 3 3 2 2 2" xfId="0"/>
    <cellStyle name="Обычный 25 3 3 3 2 3" xfId="0"/>
    <cellStyle name="Обычный 25 3 3 3 3" xfId="0"/>
    <cellStyle name="Обычный 25 3 3 3 3 2" xfId="0"/>
    <cellStyle name="Обычный 25 3 3 3 4" xfId="0"/>
    <cellStyle name="Обычный 25 3 3 4" xfId="0"/>
    <cellStyle name="Обычный 25 3 3 4 2" xfId="0"/>
    <cellStyle name="Обычный 25 3 3 4 2 2" xfId="0"/>
    <cellStyle name="Обычный 25 3 3 4 3" xfId="0"/>
    <cellStyle name="Обычный 25 3 3 5" xfId="0"/>
    <cellStyle name="Обычный 25 3 3 5 2" xfId="0"/>
    <cellStyle name="Обычный 25 3 3 6" xfId="0"/>
    <cellStyle name="Обычный 25 3 4" xfId="0"/>
    <cellStyle name="Обычный 25 3 4 2" xfId="0"/>
    <cellStyle name="Обычный 25 3 4 2 2" xfId="0"/>
    <cellStyle name="Обычный 25 3 4 2 2 2" xfId="0"/>
    <cellStyle name="Обычный 25 3 4 2 2 2 2" xfId="0"/>
    <cellStyle name="Обычный 25 3 4 2 2 3" xfId="0"/>
    <cellStyle name="Обычный 25 3 4 2 3" xfId="0"/>
    <cellStyle name="Обычный 25 3 4 2 3 2" xfId="0"/>
    <cellStyle name="Обычный 25 3 4 2 4" xfId="0"/>
    <cellStyle name="Обычный 25 3 4 3" xfId="0"/>
    <cellStyle name="Обычный 25 3 4 3 2" xfId="0"/>
    <cellStyle name="Обычный 25 3 4 3 2 2" xfId="0"/>
    <cellStyle name="Обычный 25 3 4 3 3" xfId="0"/>
    <cellStyle name="Обычный 25 3 4 4" xfId="0"/>
    <cellStyle name="Обычный 25 3 4 4 2" xfId="0"/>
    <cellStyle name="Обычный 25 3 4 5" xfId="0"/>
    <cellStyle name="Обычный 25 3 5" xfId="0"/>
    <cellStyle name="Обычный 25 3 5 2" xfId="0"/>
    <cellStyle name="Обычный 25 3 5 2 2" xfId="0"/>
    <cellStyle name="Обычный 25 3 5 2 2 2" xfId="0"/>
    <cellStyle name="Обычный 25 3 5 2 3" xfId="0"/>
    <cellStyle name="Обычный 25 3 5 3" xfId="0"/>
    <cellStyle name="Обычный 25 3 5 3 2" xfId="0"/>
    <cellStyle name="Обычный 25 3 5 4" xfId="0"/>
    <cellStyle name="Обычный 25 3 6" xfId="0"/>
    <cellStyle name="Обычный 25 3 6 2" xfId="0"/>
    <cellStyle name="Обычный 25 3 6 2 2" xfId="0"/>
    <cellStyle name="Обычный 25 3 6 3" xfId="0"/>
    <cellStyle name="Обычный 25 3 7" xfId="0"/>
    <cellStyle name="Обычный 25 3 7 2" xfId="0"/>
    <cellStyle name="Обычный 25 3 8" xfId="0"/>
    <cellStyle name="Обычный 25 4" xfId="0"/>
    <cellStyle name="Обычный 25 4 2" xfId="0"/>
    <cellStyle name="Обычный 25 4 2 2" xfId="0"/>
    <cellStyle name="Обычный 25 4 2 2 2" xfId="0"/>
    <cellStyle name="Обычный 25 4 2 2 2 2" xfId="0"/>
    <cellStyle name="Обычный 25 4 2 2 2 2 2" xfId="0"/>
    <cellStyle name="Обычный 25 4 2 2 2 2 2 2" xfId="0"/>
    <cellStyle name="Обычный 25 4 2 2 2 2 3" xfId="0"/>
    <cellStyle name="Обычный 25 4 2 2 2 3" xfId="0"/>
    <cellStyle name="Обычный 25 4 2 2 2 3 2" xfId="0"/>
    <cellStyle name="Обычный 25 4 2 2 2 4" xfId="0"/>
    <cellStyle name="Обычный 25 4 2 2 3" xfId="0"/>
    <cellStyle name="Обычный 25 4 2 2 3 2" xfId="0"/>
    <cellStyle name="Обычный 25 4 2 2 3 2 2" xfId="0"/>
    <cellStyle name="Обычный 25 4 2 2 3 3" xfId="0"/>
    <cellStyle name="Обычный 25 4 2 2 4" xfId="0"/>
    <cellStyle name="Обычный 25 4 2 2 4 2" xfId="0"/>
    <cellStyle name="Обычный 25 4 2 2 5" xfId="0"/>
    <cellStyle name="Обычный 25 4 2 3" xfId="0"/>
    <cellStyle name="Обычный 25 4 2 3 2" xfId="0"/>
    <cellStyle name="Обычный 25 4 2 3 2 2" xfId="0"/>
    <cellStyle name="Обычный 25 4 2 3 2 2 2" xfId="0"/>
    <cellStyle name="Обычный 25 4 2 3 2 3" xfId="0"/>
    <cellStyle name="Обычный 25 4 2 3 3" xfId="0"/>
    <cellStyle name="Обычный 25 4 2 3 3 2" xfId="0"/>
    <cellStyle name="Обычный 25 4 2 3 4" xfId="0"/>
    <cellStyle name="Обычный 25 4 2 4" xfId="0"/>
    <cellStyle name="Обычный 25 4 2 4 2" xfId="0"/>
    <cellStyle name="Обычный 25 4 2 4 2 2" xfId="0"/>
    <cellStyle name="Обычный 25 4 2 4 3" xfId="0"/>
    <cellStyle name="Обычный 25 4 2 5" xfId="0"/>
    <cellStyle name="Обычный 25 4 2 5 2" xfId="0"/>
    <cellStyle name="Обычный 25 4 2 6" xfId="0"/>
    <cellStyle name="Обычный 25 4 3" xfId="0"/>
    <cellStyle name="Обычный 25 4 3 2" xfId="0"/>
    <cellStyle name="Обычный 25 4 3 2 2" xfId="0"/>
    <cellStyle name="Обычный 25 4 3 2 2 2" xfId="0"/>
    <cellStyle name="Обычный 25 4 3 2 2 2 2" xfId="0"/>
    <cellStyle name="Обычный 25 4 3 2 2 3" xfId="0"/>
    <cellStyle name="Обычный 25 4 3 2 3" xfId="0"/>
    <cellStyle name="Обычный 25 4 3 2 3 2" xfId="0"/>
    <cellStyle name="Обычный 25 4 3 2 4" xfId="0"/>
    <cellStyle name="Обычный 25 4 3 3" xfId="0"/>
    <cellStyle name="Обычный 25 4 3 3 2" xfId="0"/>
    <cellStyle name="Обычный 25 4 3 3 2 2" xfId="0"/>
    <cellStyle name="Обычный 25 4 3 3 3" xfId="0"/>
    <cellStyle name="Обычный 25 4 3 4" xfId="0"/>
    <cellStyle name="Обычный 25 4 3 4 2" xfId="0"/>
    <cellStyle name="Обычный 25 4 3 5" xfId="0"/>
    <cellStyle name="Обычный 25 4 4" xfId="0"/>
    <cellStyle name="Обычный 25 4 4 2" xfId="0"/>
    <cellStyle name="Обычный 25 4 4 2 2" xfId="0"/>
    <cellStyle name="Обычный 25 4 4 2 2 2" xfId="0"/>
    <cellStyle name="Обычный 25 4 4 2 3" xfId="0"/>
    <cellStyle name="Обычный 25 4 4 3" xfId="0"/>
    <cellStyle name="Обычный 25 4 4 3 2" xfId="0"/>
    <cellStyle name="Обычный 25 4 4 4" xfId="0"/>
    <cellStyle name="Обычный 25 4 5" xfId="0"/>
    <cellStyle name="Обычный 25 4 5 2" xfId="0"/>
    <cellStyle name="Обычный 25 4 5 2 2" xfId="0"/>
    <cellStyle name="Обычный 25 4 5 3" xfId="0"/>
    <cellStyle name="Обычный 25 4 6" xfId="0"/>
    <cellStyle name="Обычный 25 4 6 2" xfId="0"/>
    <cellStyle name="Обычный 25 4 7" xfId="0"/>
    <cellStyle name="Обычный 25 5" xfId="0"/>
    <cellStyle name="Обычный 25 5 2" xfId="0"/>
    <cellStyle name="Обычный 25 5 2 2" xfId="0"/>
    <cellStyle name="Обычный 25 5 2 2 2" xfId="0"/>
    <cellStyle name="Обычный 25 5 2 2 2 2" xfId="0"/>
    <cellStyle name="Обычный 25 5 2 2 2 2 2" xfId="0"/>
    <cellStyle name="Обычный 25 5 2 2 2 3" xfId="0"/>
    <cellStyle name="Обычный 25 5 2 2 3" xfId="0"/>
    <cellStyle name="Обычный 25 5 2 2 3 2" xfId="0"/>
    <cellStyle name="Обычный 25 5 2 2 4" xfId="0"/>
    <cellStyle name="Обычный 25 5 2 3" xfId="0"/>
    <cellStyle name="Обычный 25 5 2 3 2" xfId="0"/>
    <cellStyle name="Обычный 25 5 2 3 2 2" xfId="0"/>
    <cellStyle name="Обычный 25 5 2 3 3" xfId="0"/>
    <cellStyle name="Обычный 25 5 2 4" xfId="0"/>
    <cellStyle name="Обычный 25 5 2 4 2" xfId="0"/>
    <cellStyle name="Обычный 25 5 2 5" xfId="0"/>
    <cellStyle name="Обычный 25 5 3" xfId="0"/>
    <cellStyle name="Обычный 25 5 3 2" xfId="0"/>
    <cellStyle name="Обычный 25 5 3 2 2" xfId="0"/>
    <cellStyle name="Обычный 25 5 3 2 2 2" xfId="0"/>
    <cellStyle name="Обычный 25 5 3 2 3" xfId="0"/>
    <cellStyle name="Обычный 25 5 3 3" xfId="0"/>
    <cellStyle name="Обычный 25 5 3 3 2" xfId="0"/>
    <cellStyle name="Обычный 25 5 3 4" xfId="0"/>
    <cellStyle name="Обычный 25 5 4" xfId="0"/>
    <cellStyle name="Обычный 25 5 4 2" xfId="0"/>
    <cellStyle name="Обычный 25 5 4 2 2" xfId="0"/>
    <cellStyle name="Обычный 25 5 4 3" xfId="0"/>
    <cellStyle name="Обычный 25 5 5" xfId="0"/>
    <cellStyle name="Обычный 25 5 5 2" xfId="0"/>
    <cellStyle name="Обычный 25 5 6" xfId="0"/>
    <cellStyle name="Обычный 25 6" xfId="0"/>
    <cellStyle name="Обычный 25 6 2" xfId="0"/>
    <cellStyle name="Обычный 25 6 2 2" xfId="0"/>
    <cellStyle name="Обычный 25 6 2 2 2" xfId="0"/>
    <cellStyle name="Обычный 25 6 2 2 2 2" xfId="0"/>
    <cellStyle name="Обычный 25 6 2 2 3" xfId="0"/>
    <cellStyle name="Обычный 25 6 2 3" xfId="0"/>
    <cellStyle name="Обычный 25 6 2 3 2" xfId="0"/>
    <cellStyle name="Обычный 25 6 2 4" xfId="0"/>
    <cellStyle name="Обычный 25 6 3" xfId="0"/>
    <cellStyle name="Обычный 25 6 3 2" xfId="0"/>
    <cellStyle name="Обычный 25 6 3 2 2" xfId="0"/>
    <cellStyle name="Обычный 25 6 3 3" xfId="0"/>
    <cellStyle name="Обычный 25 6 4" xfId="0"/>
    <cellStyle name="Обычный 25 6 4 2" xfId="0"/>
    <cellStyle name="Обычный 25 6 5" xfId="0"/>
    <cellStyle name="Обычный 25 7" xfId="0"/>
    <cellStyle name="Обычный 25 7 2" xfId="0"/>
    <cellStyle name="Обычный 25 7 2 2" xfId="0"/>
    <cellStyle name="Обычный 25 7 2 2 2" xfId="0"/>
    <cellStyle name="Обычный 25 7 2 3" xfId="0"/>
    <cellStyle name="Обычный 25 7 3" xfId="0"/>
    <cellStyle name="Обычный 25 7 3 2" xfId="0"/>
    <cellStyle name="Обычный 25 7 4" xfId="0"/>
    <cellStyle name="Обычный 25 8" xfId="0"/>
    <cellStyle name="Обычный 25 8 2" xfId="0"/>
    <cellStyle name="Обычный 25 8 2 2" xfId="0"/>
    <cellStyle name="Обычный 25 8 3" xfId="0"/>
    <cellStyle name="Обычный 25 9" xfId="0"/>
    <cellStyle name="Обычный 25 9 2" xfId="0"/>
    <cellStyle name="Обычный 26" xfId="0"/>
    <cellStyle name="Обычный 26 10" xfId="0"/>
    <cellStyle name="Обычный 26 2" xfId="0"/>
    <cellStyle name="Обычный 26 2 2" xfId="0"/>
    <cellStyle name="Обычный 26 2 2 2" xfId="0"/>
    <cellStyle name="Обычный 26 2 2 2 2" xfId="0"/>
    <cellStyle name="Обычный 26 2 2 2 2 2" xfId="0"/>
    <cellStyle name="Обычный 26 2 2 2 2 2 2" xfId="0"/>
    <cellStyle name="Обычный 26 2 2 2 2 2 2 2" xfId="0"/>
    <cellStyle name="Обычный 26 2 2 2 2 2 2 2 2" xfId="0"/>
    <cellStyle name="Обычный 26 2 2 2 2 2 2 2 2 2" xfId="0"/>
    <cellStyle name="Обычный 26 2 2 2 2 2 2 2 3" xfId="0"/>
    <cellStyle name="Обычный 26 2 2 2 2 2 2 3" xfId="0"/>
    <cellStyle name="Обычный 26 2 2 2 2 2 2 3 2" xfId="0"/>
    <cellStyle name="Обычный 26 2 2 2 2 2 2 4" xfId="0"/>
    <cellStyle name="Обычный 26 2 2 2 2 2 3" xfId="0"/>
    <cellStyle name="Обычный 26 2 2 2 2 2 3 2" xfId="0"/>
    <cellStyle name="Обычный 26 2 2 2 2 2 3 2 2" xfId="0"/>
    <cellStyle name="Обычный 26 2 2 2 2 2 3 3" xfId="0"/>
    <cellStyle name="Обычный 26 2 2 2 2 2 4" xfId="0"/>
    <cellStyle name="Обычный 26 2 2 2 2 2 4 2" xfId="0"/>
    <cellStyle name="Обычный 26 2 2 2 2 2 5" xfId="0"/>
    <cellStyle name="Обычный 26 2 2 2 2 3" xfId="0"/>
    <cellStyle name="Обычный 26 2 2 2 2 3 2" xfId="0"/>
    <cellStyle name="Обычный 26 2 2 2 2 3 2 2" xfId="0"/>
    <cellStyle name="Обычный 26 2 2 2 2 3 2 2 2" xfId="0"/>
    <cellStyle name="Обычный 26 2 2 2 2 3 2 3" xfId="0"/>
    <cellStyle name="Обычный 26 2 2 2 2 3 3" xfId="0"/>
    <cellStyle name="Обычный 26 2 2 2 2 3 3 2" xfId="0"/>
    <cellStyle name="Обычный 26 2 2 2 2 3 4" xfId="0"/>
    <cellStyle name="Обычный 26 2 2 2 2 4" xfId="0"/>
    <cellStyle name="Обычный 26 2 2 2 2 4 2" xfId="0"/>
    <cellStyle name="Обычный 26 2 2 2 2 4 2 2" xfId="0"/>
    <cellStyle name="Обычный 26 2 2 2 2 4 3" xfId="0"/>
    <cellStyle name="Обычный 26 2 2 2 2 5" xfId="0"/>
    <cellStyle name="Обычный 26 2 2 2 2 5 2" xfId="0"/>
    <cellStyle name="Обычный 26 2 2 2 2 6" xfId="0"/>
    <cellStyle name="Обычный 26 2 2 2 3" xfId="0"/>
    <cellStyle name="Обычный 26 2 2 2 3 2" xfId="0"/>
    <cellStyle name="Обычный 26 2 2 2 3 2 2" xfId="0"/>
    <cellStyle name="Обычный 26 2 2 2 3 2 2 2" xfId="0"/>
    <cellStyle name="Обычный 26 2 2 2 3 2 2 2 2" xfId="0"/>
    <cellStyle name="Обычный 26 2 2 2 3 2 2 3" xfId="0"/>
    <cellStyle name="Обычный 26 2 2 2 3 2 3" xfId="0"/>
    <cellStyle name="Обычный 26 2 2 2 3 2 3 2" xfId="0"/>
    <cellStyle name="Обычный 26 2 2 2 3 2 4" xfId="0"/>
    <cellStyle name="Обычный 26 2 2 2 3 3" xfId="0"/>
    <cellStyle name="Обычный 26 2 2 2 3 3 2" xfId="0"/>
    <cellStyle name="Обычный 26 2 2 2 3 3 2 2" xfId="0"/>
    <cellStyle name="Обычный 26 2 2 2 3 3 3" xfId="0"/>
    <cellStyle name="Обычный 26 2 2 2 3 4" xfId="0"/>
    <cellStyle name="Обычный 26 2 2 2 3 4 2" xfId="0"/>
    <cellStyle name="Обычный 26 2 2 2 3 5" xfId="0"/>
    <cellStyle name="Обычный 26 2 2 2 4" xfId="0"/>
    <cellStyle name="Обычный 26 2 2 2 4 2" xfId="0"/>
    <cellStyle name="Обычный 26 2 2 2 4 2 2" xfId="0"/>
    <cellStyle name="Обычный 26 2 2 2 4 2 2 2" xfId="0"/>
    <cellStyle name="Обычный 26 2 2 2 4 2 3" xfId="0"/>
    <cellStyle name="Обычный 26 2 2 2 4 3" xfId="0"/>
    <cellStyle name="Обычный 26 2 2 2 4 3 2" xfId="0"/>
    <cellStyle name="Обычный 26 2 2 2 4 4" xfId="0"/>
    <cellStyle name="Обычный 26 2 2 2 5" xfId="0"/>
    <cellStyle name="Обычный 26 2 2 2 5 2" xfId="0"/>
    <cellStyle name="Обычный 26 2 2 2 5 2 2" xfId="0"/>
    <cellStyle name="Обычный 26 2 2 2 5 3" xfId="0"/>
    <cellStyle name="Обычный 26 2 2 2 6" xfId="0"/>
    <cellStyle name="Обычный 26 2 2 2 6 2" xfId="0"/>
    <cellStyle name="Обычный 26 2 2 2 7" xfId="0"/>
    <cellStyle name="Обычный 26 2 2 3" xfId="0"/>
    <cellStyle name="Обычный 26 2 2 3 2" xfId="0"/>
    <cellStyle name="Обычный 26 2 2 3 2 2" xfId="0"/>
    <cellStyle name="Обычный 26 2 2 3 2 2 2" xfId="0"/>
    <cellStyle name="Обычный 26 2 2 3 2 2 2 2" xfId="0"/>
    <cellStyle name="Обычный 26 2 2 3 2 2 2 2 2" xfId="0"/>
    <cellStyle name="Обычный 26 2 2 3 2 2 2 3" xfId="0"/>
    <cellStyle name="Обычный 26 2 2 3 2 2 3" xfId="0"/>
    <cellStyle name="Обычный 26 2 2 3 2 2 3 2" xfId="0"/>
    <cellStyle name="Обычный 26 2 2 3 2 2 4" xfId="0"/>
    <cellStyle name="Обычный 26 2 2 3 2 3" xfId="0"/>
    <cellStyle name="Обычный 26 2 2 3 2 3 2" xfId="0"/>
    <cellStyle name="Обычный 26 2 2 3 2 3 2 2" xfId="0"/>
    <cellStyle name="Обычный 26 2 2 3 2 3 3" xfId="0"/>
    <cellStyle name="Обычный 26 2 2 3 2 4" xfId="0"/>
    <cellStyle name="Обычный 26 2 2 3 2 4 2" xfId="0"/>
    <cellStyle name="Обычный 26 2 2 3 2 5" xfId="0"/>
    <cellStyle name="Обычный 26 2 2 3 3" xfId="0"/>
    <cellStyle name="Обычный 26 2 2 3 3 2" xfId="0"/>
    <cellStyle name="Обычный 26 2 2 3 3 2 2" xfId="0"/>
    <cellStyle name="Обычный 26 2 2 3 3 2 2 2" xfId="0"/>
    <cellStyle name="Обычный 26 2 2 3 3 2 3" xfId="0"/>
    <cellStyle name="Обычный 26 2 2 3 3 3" xfId="0"/>
    <cellStyle name="Обычный 26 2 2 3 3 3 2" xfId="0"/>
    <cellStyle name="Обычный 26 2 2 3 3 4" xfId="0"/>
    <cellStyle name="Обычный 26 2 2 3 4" xfId="0"/>
    <cellStyle name="Обычный 26 2 2 3 4 2" xfId="0"/>
    <cellStyle name="Обычный 26 2 2 3 4 2 2" xfId="0"/>
    <cellStyle name="Обычный 26 2 2 3 4 3" xfId="0"/>
    <cellStyle name="Обычный 26 2 2 3 5" xfId="0"/>
    <cellStyle name="Обычный 26 2 2 3 5 2" xfId="0"/>
    <cellStyle name="Обычный 26 2 2 3 6" xfId="0"/>
    <cellStyle name="Обычный 26 2 2 4" xfId="0"/>
    <cellStyle name="Обычный 26 2 2 4 2" xfId="0"/>
    <cellStyle name="Обычный 26 2 2 4 2 2" xfId="0"/>
    <cellStyle name="Обычный 26 2 2 4 2 2 2" xfId="0"/>
    <cellStyle name="Обычный 26 2 2 4 2 2 2 2" xfId="0"/>
    <cellStyle name="Обычный 26 2 2 4 2 2 3" xfId="0"/>
    <cellStyle name="Обычный 26 2 2 4 2 3" xfId="0"/>
    <cellStyle name="Обычный 26 2 2 4 2 3 2" xfId="0"/>
    <cellStyle name="Обычный 26 2 2 4 2 4" xfId="0"/>
    <cellStyle name="Обычный 26 2 2 4 3" xfId="0"/>
    <cellStyle name="Обычный 26 2 2 4 3 2" xfId="0"/>
    <cellStyle name="Обычный 26 2 2 4 3 2 2" xfId="0"/>
    <cellStyle name="Обычный 26 2 2 4 3 3" xfId="0"/>
    <cellStyle name="Обычный 26 2 2 4 4" xfId="0"/>
    <cellStyle name="Обычный 26 2 2 4 4 2" xfId="0"/>
    <cellStyle name="Обычный 26 2 2 4 5" xfId="0"/>
    <cellStyle name="Обычный 26 2 2 5" xfId="0"/>
    <cellStyle name="Обычный 26 2 2 5 2" xfId="0"/>
    <cellStyle name="Обычный 26 2 2 5 2 2" xfId="0"/>
    <cellStyle name="Обычный 26 2 2 5 2 2 2" xfId="0"/>
    <cellStyle name="Обычный 26 2 2 5 2 3" xfId="0"/>
    <cellStyle name="Обычный 26 2 2 5 3" xfId="0"/>
    <cellStyle name="Обычный 26 2 2 5 3 2" xfId="0"/>
    <cellStyle name="Обычный 26 2 2 5 4" xfId="0"/>
    <cellStyle name="Обычный 26 2 2 6" xfId="0"/>
    <cellStyle name="Обычный 26 2 2 6 2" xfId="0"/>
    <cellStyle name="Обычный 26 2 2 6 2 2" xfId="0"/>
    <cellStyle name="Обычный 26 2 2 6 3" xfId="0"/>
    <cellStyle name="Обычный 26 2 2 7" xfId="0"/>
    <cellStyle name="Обычный 26 2 2 7 2" xfId="0"/>
    <cellStyle name="Обычный 26 2 2 8" xfId="0"/>
    <cellStyle name="Обычный 26 2 3" xfId="0"/>
    <cellStyle name="Обычный 26 2 3 2" xfId="0"/>
    <cellStyle name="Обычный 26 2 3 2 2" xfId="0"/>
    <cellStyle name="Обычный 26 2 3 2 2 2" xfId="0"/>
    <cellStyle name="Обычный 26 2 3 2 2 2 2" xfId="0"/>
    <cellStyle name="Обычный 26 2 3 2 2 2 2 2" xfId="0"/>
    <cellStyle name="Обычный 26 2 3 2 2 2 2 2 2" xfId="0"/>
    <cellStyle name="Обычный 26 2 3 2 2 2 2 3" xfId="0"/>
    <cellStyle name="Обычный 26 2 3 2 2 2 3" xfId="0"/>
    <cellStyle name="Обычный 26 2 3 2 2 2 3 2" xfId="0"/>
    <cellStyle name="Обычный 26 2 3 2 2 2 4" xfId="0"/>
    <cellStyle name="Обычный 26 2 3 2 2 3" xfId="0"/>
    <cellStyle name="Обычный 26 2 3 2 2 3 2" xfId="0"/>
    <cellStyle name="Обычный 26 2 3 2 2 3 2 2" xfId="0"/>
    <cellStyle name="Обычный 26 2 3 2 2 3 3" xfId="0"/>
    <cellStyle name="Обычный 26 2 3 2 2 4" xfId="0"/>
    <cellStyle name="Обычный 26 2 3 2 2 4 2" xfId="0"/>
    <cellStyle name="Обычный 26 2 3 2 2 5" xfId="0"/>
    <cellStyle name="Обычный 26 2 3 2 3" xfId="0"/>
    <cellStyle name="Обычный 26 2 3 2 3 2" xfId="0"/>
    <cellStyle name="Обычный 26 2 3 2 3 2 2" xfId="0"/>
    <cellStyle name="Обычный 26 2 3 2 3 2 2 2" xfId="0"/>
    <cellStyle name="Обычный 26 2 3 2 3 2 3" xfId="0"/>
    <cellStyle name="Обычный 26 2 3 2 3 3" xfId="0"/>
    <cellStyle name="Обычный 26 2 3 2 3 3 2" xfId="0"/>
    <cellStyle name="Обычный 26 2 3 2 3 4" xfId="0"/>
    <cellStyle name="Обычный 26 2 3 2 4" xfId="0"/>
    <cellStyle name="Обычный 26 2 3 2 4 2" xfId="0"/>
    <cellStyle name="Обычный 26 2 3 2 4 2 2" xfId="0"/>
    <cellStyle name="Обычный 26 2 3 2 4 3" xfId="0"/>
    <cellStyle name="Обычный 26 2 3 2 5" xfId="0"/>
    <cellStyle name="Обычный 26 2 3 2 5 2" xfId="0"/>
    <cellStyle name="Обычный 26 2 3 2 6" xfId="0"/>
    <cellStyle name="Обычный 26 2 3 3" xfId="0"/>
    <cellStyle name="Обычный 26 2 3 3 2" xfId="0"/>
    <cellStyle name="Обычный 26 2 3 3 2 2" xfId="0"/>
    <cellStyle name="Обычный 26 2 3 3 2 2 2" xfId="0"/>
    <cellStyle name="Обычный 26 2 3 3 2 2 2 2" xfId="0"/>
    <cellStyle name="Обычный 26 2 3 3 2 2 3" xfId="0"/>
    <cellStyle name="Обычный 26 2 3 3 2 3" xfId="0"/>
    <cellStyle name="Обычный 26 2 3 3 2 3 2" xfId="0"/>
    <cellStyle name="Обычный 26 2 3 3 2 4" xfId="0"/>
    <cellStyle name="Обычный 26 2 3 3 3" xfId="0"/>
    <cellStyle name="Обычный 26 2 3 3 3 2" xfId="0"/>
    <cellStyle name="Обычный 26 2 3 3 3 2 2" xfId="0"/>
    <cellStyle name="Обычный 26 2 3 3 3 3" xfId="0"/>
    <cellStyle name="Обычный 26 2 3 3 4" xfId="0"/>
    <cellStyle name="Обычный 26 2 3 3 4 2" xfId="0"/>
    <cellStyle name="Обычный 26 2 3 3 5" xfId="0"/>
    <cellStyle name="Обычный 26 2 3 4" xfId="0"/>
    <cellStyle name="Обычный 26 2 3 4 2" xfId="0"/>
    <cellStyle name="Обычный 26 2 3 4 2 2" xfId="0"/>
    <cellStyle name="Обычный 26 2 3 4 2 2 2" xfId="0"/>
    <cellStyle name="Обычный 26 2 3 4 2 3" xfId="0"/>
    <cellStyle name="Обычный 26 2 3 4 3" xfId="0"/>
    <cellStyle name="Обычный 26 2 3 4 3 2" xfId="0"/>
    <cellStyle name="Обычный 26 2 3 4 4" xfId="0"/>
    <cellStyle name="Обычный 26 2 3 5" xfId="0"/>
    <cellStyle name="Обычный 26 2 3 5 2" xfId="0"/>
    <cellStyle name="Обычный 26 2 3 5 2 2" xfId="0"/>
    <cellStyle name="Обычный 26 2 3 5 3" xfId="0"/>
    <cellStyle name="Обычный 26 2 3 6" xfId="0"/>
    <cellStyle name="Обычный 26 2 3 6 2" xfId="0"/>
    <cellStyle name="Обычный 26 2 3 7" xfId="0"/>
    <cellStyle name="Обычный 26 2 4" xfId="0"/>
    <cellStyle name="Обычный 26 2 4 2" xfId="0"/>
    <cellStyle name="Обычный 26 2 4 2 2" xfId="0"/>
    <cellStyle name="Обычный 26 2 4 2 2 2" xfId="0"/>
    <cellStyle name="Обычный 26 2 4 2 2 2 2" xfId="0"/>
    <cellStyle name="Обычный 26 2 4 2 2 2 2 2" xfId="0"/>
    <cellStyle name="Обычный 26 2 4 2 2 2 3" xfId="0"/>
    <cellStyle name="Обычный 26 2 4 2 2 3" xfId="0"/>
    <cellStyle name="Обычный 26 2 4 2 2 3 2" xfId="0"/>
    <cellStyle name="Обычный 26 2 4 2 2 4" xfId="0"/>
    <cellStyle name="Обычный 26 2 4 2 3" xfId="0"/>
    <cellStyle name="Обычный 26 2 4 2 3 2" xfId="0"/>
    <cellStyle name="Обычный 26 2 4 2 3 2 2" xfId="0"/>
    <cellStyle name="Обычный 26 2 4 2 3 3" xfId="0"/>
    <cellStyle name="Обычный 26 2 4 2 4" xfId="0"/>
    <cellStyle name="Обычный 26 2 4 2 4 2" xfId="0"/>
    <cellStyle name="Обычный 26 2 4 2 5" xfId="0"/>
    <cellStyle name="Обычный 26 2 4 3" xfId="0"/>
    <cellStyle name="Обычный 26 2 4 3 2" xfId="0"/>
    <cellStyle name="Обычный 26 2 4 3 2 2" xfId="0"/>
    <cellStyle name="Обычный 26 2 4 3 2 2 2" xfId="0"/>
    <cellStyle name="Обычный 26 2 4 3 2 3" xfId="0"/>
    <cellStyle name="Обычный 26 2 4 3 3" xfId="0"/>
    <cellStyle name="Обычный 26 2 4 3 3 2" xfId="0"/>
    <cellStyle name="Обычный 26 2 4 3 4" xfId="0"/>
    <cellStyle name="Обычный 26 2 4 4" xfId="0"/>
    <cellStyle name="Обычный 26 2 4 4 2" xfId="0"/>
    <cellStyle name="Обычный 26 2 4 4 2 2" xfId="0"/>
    <cellStyle name="Обычный 26 2 4 4 3" xfId="0"/>
    <cellStyle name="Обычный 26 2 4 5" xfId="0"/>
    <cellStyle name="Обычный 26 2 4 5 2" xfId="0"/>
    <cellStyle name="Обычный 26 2 4 6" xfId="0"/>
    <cellStyle name="Обычный 26 2 5" xfId="0"/>
    <cellStyle name="Обычный 26 2 5 2" xfId="0"/>
    <cellStyle name="Обычный 26 2 5 2 2" xfId="0"/>
    <cellStyle name="Обычный 26 2 5 2 2 2" xfId="0"/>
    <cellStyle name="Обычный 26 2 5 2 2 2 2" xfId="0"/>
    <cellStyle name="Обычный 26 2 5 2 2 3" xfId="0"/>
    <cellStyle name="Обычный 26 2 5 2 3" xfId="0"/>
    <cellStyle name="Обычный 26 2 5 2 3 2" xfId="0"/>
    <cellStyle name="Обычный 26 2 5 2 4" xfId="0"/>
    <cellStyle name="Обычный 26 2 5 3" xfId="0"/>
    <cellStyle name="Обычный 26 2 5 3 2" xfId="0"/>
    <cellStyle name="Обычный 26 2 5 3 2 2" xfId="0"/>
    <cellStyle name="Обычный 26 2 5 3 3" xfId="0"/>
    <cellStyle name="Обычный 26 2 5 4" xfId="0"/>
    <cellStyle name="Обычный 26 2 5 4 2" xfId="0"/>
    <cellStyle name="Обычный 26 2 5 5" xfId="0"/>
    <cellStyle name="Обычный 26 2 6" xfId="0"/>
    <cellStyle name="Обычный 26 2 6 2" xfId="0"/>
    <cellStyle name="Обычный 26 2 6 2 2" xfId="0"/>
    <cellStyle name="Обычный 26 2 6 2 2 2" xfId="0"/>
    <cellStyle name="Обычный 26 2 6 2 3" xfId="0"/>
    <cellStyle name="Обычный 26 2 6 3" xfId="0"/>
    <cellStyle name="Обычный 26 2 6 3 2" xfId="0"/>
    <cellStyle name="Обычный 26 2 6 4" xfId="0"/>
    <cellStyle name="Обычный 26 2 7" xfId="0"/>
    <cellStyle name="Обычный 26 2 7 2" xfId="0"/>
    <cellStyle name="Обычный 26 2 7 2 2" xfId="0"/>
    <cellStyle name="Обычный 26 2 7 3" xfId="0"/>
    <cellStyle name="Обычный 26 2 8" xfId="0"/>
    <cellStyle name="Обычный 26 2 8 2" xfId="0"/>
    <cellStyle name="Обычный 26 2 9" xfId="0"/>
    <cellStyle name="Обычный 26 3" xfId="0"/>
    <cellStyle name="Обычный 26 3 2" xfId="0"/>
    <cellStyle name="Обычный 26 3 2 2" xfId="0"/>
    <cellStyle name="Обычный 26 3 2 2 2" xfId="0"/>
    <cellStyle name="Обычный 26 3 2 2 2 2" xfId="0"/>
    <cellStyle name="Обычный 26 3 2 2 2 2 2" xfId="0"/>
    <cellStyle name="Обычный 26 3 2 2 2 2 2 2" xfId="0"/>
    <cellStyle name="Обычный 26 3 2 2 2 2 2 2 2" xfId="0"/>
    <cellStyle name="Обычный 26 3 2 2 2 2 2 3" xfId="0"/>
    <cellStyle name="Обычный 26 3 2 2 2 2 3" xfId="0"/>
    <cellStyle name="Обычный 26 3 2 2 2 2 3 2" xfId="0"/>
    <cellStyle name="Обычный 26 3 2 2 2 2 4" xfId="0"/>
    <cellStyle name="Обычный 26 3 2 2 2 3" xfId="0"/>
    <cellStyle name="Обычный 26 3 2 2 2 3 2" xfId="0"/>
    <cellStyle name="Обычный 26 3 2 2 2 3 2 2" xfId="0"/>
    <cellStyle name="Обычный 26 3 2 2 2 3 3" xfId="0"/>
    <cellStyle name="Обычный 26 3 2 2 2 4" xfId="0"/>
    <cellStyle name="Обычный 26 3 2 2 2 4 2" xfId="0"/>
    <cellStyle name="Обычный 26 3 2 2 2 5" xfId="0"/>
    <cellStyle name="Обычный 26 3 2 2 3" xfId="0"/>
    <cellStyle name="Обычный 26 3 2 2 3 2" xfId="0"/>
    <cellStyle name="Обычный 26 3 2 2 3 2 2" xfId="0"/>
    <cellStyle name="Обычный 26 3 2 2 3 2 2 2" xfId="0"/>
    <cellStyle name="Обычный 26 3 2 2 3 2 3" xfId="0"/>
    <cellStyle name="Обычный 26 3 2 2 3 3" xfId="0"/>
    <cellStyle name="Обычный 26 3 2 2 3 3 2" xfId="0"/>
    <cellStyle name="Обычный 26 3 2 2 3 4" xfId="0"/>
    <cellStyle name="Обычный 26 3 2 2 4" xfId="0"/>
    <cellStyle name="Обычный 26 3 2 2 4 2" xfId="0"/>
    <cellStyle name="Обычный 26 3 2 2 4 2 2" xfId="0"/>
    <cellStyle name="Обычный 26 3 2 2 4 3" xfId="0"/>
    <cellStyle name="Обычный 26 3 2 2 5" xfId="0"/>
    <cellStyle name="Обычный 26 3 2 2 5 2" xfId="0"/>
    <cellStyle name="Обычный 26 3 2 2 6" xfId="0"/>
    <cellStyle name="Обычный 26 3 2 3" xfId="0"/>
    <cellStyle name="Обычный 26 3 2 3 2" xfId="0"/>
    <cellStyle name="Обычный 26 3 2 3 2 2" xfId="0"/>
    <cellStyle name="Обычный 26 3 2 3 2 2 2" xfId="0"/>
    <cellStyle name="Обычный 26 3 2 3 2 2 2 2" xfId="0"/>
    <cellStyle name="Обычный 26 3 2 3 2 2 3" xfId="0"/>
    <cellStyle name="Обычный 26 3 2 3 2 3" xfId="0"/>
    <cellStyle name="Обычный 26 3 2 3 2 3 2" xfId="0"/>
    <cellStyle name="Обычный 26 3 2 3 2 4" xfId="0"/>
    <cellStyle name="Обычный 26 3 2 3 3" xfId="0"/>
    <cellStyle name="Обычный 26 3 2 3 3 2" xfId="0"/>
    <cellStyle name="Обычный 26 3 2 3 3 2 2" xfId="0"/>
    <cellStyle name="Обычный 26 3 2 3 3 3" xfId="0"/>
    <cellStyle name="Обычный 26 3 2 3 4" xfId="0"/>
    <cellStyle name="Обычный 26 3 2 3 4 2" xfId="0"/>
    <cellStyle name="Обычный 26 3 2 3 5" xfId="0"/>
    <cellStyle name="Обычный 26 3 2 4" xfId="0"/>
    <cellStyle name="Обычный 26 3 2 4 2" xfId="0"/>
    <cellStyle name="Обычный 26 3 2 4 2 2" xfId="0"/>
    <cellStyle name="Обычный 26 3 2 4 2 2 2" xfId="0"/>
    <cellStyle name="Обычный 26 3 2 4 2 3" xfId="0"/>
    <cellStyle name="Обычный 26 3 2 4 3" xfId="0"/>
    <cellStyle name="Обычный 26 3 2 4 3 2" xfId="0"/>
    <cellStyle name="Обычный 26 3 2 4 4" xfId="0"/>
    <cellStyle name="Обычный 26 3 2 5" xfId="0"/>
    <cellStyle name="Обычный 26 3 2 5 2" xfId="0"/>
    <cellStyle name="Обычный 26 3 2 5 2 2" xfId="0"/>
    <cellStyle name="Обычный 26 3 2 5 3" xfId="0"/>
    <cellStyle name="Обычный 26 3 2 6" xfId="0"/>
    <cellStyle name="Обычный 26 3 2 6 2" xfId="0"/>
    <cellStyle name="Обычный 26 3 2 7" xfId="0"/>
    <cellStyle name="Обычный 26 3 3" xfId="0"/>
    <cellStyle name="Обычный 26 3 3 2" xfId="0"/>
    <cellStyle name="Обычный 26 3 3 2 2" xfId="0"/>
    <cellStyle name="Обычный 26 3 3 2 2 2" xfId="0"/>
    <cellStyle name="Обычный 26 3 3 2 2 2 2" xfId="0"/>
    <cellStyle name="Обычный 26 3 3 2 2 2 2 2" xfId="0"/>
    <cellStyle name="Обычный 26 3 3 2 2 2 3" xfId="0"/>
    <cellStyle name="Обычный 26 3 3 2 2 3" xfId="0"/>
    <cellStyle name="Обычный 26 3 3 2 2 3 2" xfId="0"/>
    <cellStyle name="Обычный 26 3 3 2 2 4" xfId="0"/>
    <cellStyle name="Обычный 26 3 3 2 3" xfId="0"/>
    <cellStyle name="Обычный 26 3 3 2 3 2" xfId="0"/>
    <cellStyle name="Обычный 26 3 3 2 3 2 2" xfId="0"/>
    <cellStyle name="Обычный 26 3 3 2 3 3" xfId="0"/>
    <cellStyle name="Обычный 26 3 3 2 4" xfId="0"/>
    <cellStyle name="Обычный 26 3 3 2 4 2" xfId="0"/>
    <cellStyle name="Обычный 26 3 3 2 5" xfId="0"/>
    <cellStyle name="Обычный 26 3 3 3" xfId="0"/>
    <cellStyle name="Обычный 26 3 3 3 2" xfId="0"/>
    <cellStyle name="Обычный 26 3 3 3 2 2" xfId="0"/>
    <cellStyle name="Обычный 26 3 3 3 2 2 2" xfId="0"/>
    <cellStyle name="Обычный 26 3 3 3 2 3" xfId="0"/>
    <cellStyle name="Обычный 26 3 3 3 3" xfId="0"/>
    <cellStyle name="Обычный 26 3 3 3 3 2" xfId="0"/>
    <cellStyle name="Обычный 26 3 3 3 4" xfId="0"/>
    <cellStyle name="Обычный 26 3 3 4" xfId="0"/>
    <cellStyle name="Обычный 26 3 3 4 2" xfId="0"/>
    <cellStyle name="Обычный 26 3 3 4 2 2" xfId="0"/>
    <cellStyle name="Обычный 26 3 3 4 3" xfId="0"/>
    <cellStyle name="Обычный 26 3 3 5" xfId="0"/>
    <cellStyle name="Обычный 26 3 3 5 2" xfId="0"/>
    <cellStyle name="Обычный 26 3 3 6" xfId="0"/>
    <cellStyle name="Обычный 26 3 4" xfId="0"/>
    <cellStyle name="Обычный 26 3 4 2" xfId="0"/>
    <cellStyle name="Обычный 26 3 4 2 2" xfId="0"/>
    <cellStyle name="Обычный 26 3 4 2 2 2" xfId="0"/>
    <cellStyle name="Обычный 26 3 4 2 2 2 2" xfId="0"/>
    <cellStyle name="Обычный 26 3 4 2 2 3" xfId="0"/>
    <cellStyle name="Обычный 26 3 4 2 3" xfId="0"/>
    <cellStyle name="Обычный 26 3 4 2 3 2" xfId="0"/>
    <cellStyle name="Обычный 26 3 4 2 4" xfId="0"/>
    <cellStyle name="Обычный 26 3 4 3" xfId="0"/>
    <cellStyle name="Обычный 26 3 4 3 2" xfId="0"/>
    <cellStyle name="Обычный 26 3 4 3 2 2" xfId="0"/>
    <cellStyle name="Обычный 26 3 4 3 3" xfId="0"/>
    <cellStyle name="Обычный 26 3 4 4" xfId="0"/>
    <cellStyle name="Обычный 26 3 4 4 2" xfId="0"/>
    <cellStyle name="Обычный 26 3 4 5" xfId="0"/>
    <cellStyle name="Обычный 26 3 5" xfId="0"/>
    <cellStyle name="Обычный 26 3 5 2" xfId="0"/>
    <cellStyle name="Обычный 26 3 5 2 2" xfId="0"/>
    <cellStyle name="Обычный 26 3 5 2 2 2" xfId="0"/>
    <cellStyle name="Обычный 26 3 5 2 3" xfId="0"/>
    <cellStyle name="Обычный 26 3 5 3" xfId="0"/>
    <cellStyle name="Обычный 26 3 5 3 2" xfId="0"/>
    <cellStyle name="Обычный 26 3 5 4" xfId="0"/>
    <cellStyle name="Обычный 26 3 6" xfId="0"/>
    <cellStyle name="Обычный 26 3 6 2" xfId="0"/>
    <cellStyle name="Обычный 26 3 6 2 2" xfId="0"/>
    <cellStyle name="Обычный 26 3 6 3" xfId="0"/>
    <cellStyle name="Обычный 26 3 7" xfId="0"/>
    <cellStyle name="Обычный 26 3 7 2" xfId="0"/>
    <cellStyle name="Обычный 26 3 8" xfId="0"/>
    <cellStyle name="Обычный 26 4" xfId="0"/>
    <cellStyle name="Обычный 26 4 2" xfId="0"/>
    <cellStyle name="Обычный 26 4 2 2" xfId="0"/>
    <cellStyle name="Обычный 26 4 2 2 2" xfId="0"/>
    <cellStyle name="Обычный 26 4 2 2 2 2" xfId="0"/>
    <cellStyle name="Обычный 26 4 2 2 2 2 2" xfId="0"/>
    <cellStyle name="Обычный 26 4 2 2 2 2 2 2" xfId="0"/>
    <cellStyle name="Обычный 26 4 2 2 2 2 3" xfId="0"/>
    <cellStyle name="Обычный 26 4 2 2 2 3" xfId="0"/>
    <cellStyle name="Обычный 26 4 2 2 2 3 2" xfId="0"/>
    <cellStyle name="Обычный 26 4 2 2 2 4" xfId="0"/>
    <cellStyle name="Обычный 26 4 2 2 3" xfId="0"/>
    <cellStyle name="Обычный 26 4 2 2 3 2" xfId="0"/>
    <cellStyle name="Обычный 26 4 2 2 3 2 2" xfId="0"/>
    <cellStyle name="Обычный 26 4 2 2 3 3" xfId="0"/>
    <cellStyle name="Обычный 26 4 2 2 4" xfId="0"/>
    <cellStyle name="Обычный 26 4 2 2 4 2" xfId="0"/>
    <cellStyle name="Обычный 26 4 2 2 5" xfId="0"/>
    <cellStyle name="Обычный 26 4 2 3" xfId="0"/>
    <cellStyle name="Обычный 26 4 2 3 2" xfId="0"/>
    <cellStyle name="Обычный 26 4 2 3 2 2" xfId="0"/>
    <cellStyle name="Обычный 26 4 2 3 2 2 2" xfId="0"/>
    <cellStyle name="Обычный 26 4 2 3 2 3" xfId="0"/>
    <cellStyle name="Обычный 26 4 2 3 3" xfId="0"/>
    <cellStyle name="Обычный 26 4 2 3 3 2" xfId="0"/>
    <cellStyle name="Обычный 26 4 2 3 4" xfId="0"/>
    <cellStyle name="Обычный 26 4 2 4" xfId="0"/>
    <cellStyle name="Обычный 26 4 2 4 2" xfId="0"/>
    <cellStyle name="Обычный 26 4 2 4 2 2" xfId="0"/>
    <cellStyle name="Обычный 26 4 2 4 3" xfId="0"/>
    <cellStyle name="Обычный 26 4 2 5" xfId="0"/>
    <cellStyle name="Обычный 26 4 2 5 2" xfId="0"/>
    <cellStyle name="Обычный 26 4 2 6" xfId="0"/>
    <cellStyle name="Обычный 26 4 3" xfId="0"/>
    <cellStyle name="Обычный 26 4 3 2" xfId="0"/>
    <cellStyle name="Обычный 26 4 3 2 2" xfId="0"/>
    <cellStyle name="Обычный 26 4 3 2 2 2" xfId="0"/>
    <cellStyle name="Обычный 26 4 3 2 2 2 2" xfId="0"/>
    <cellStyle name="Обычный 26 4 3 2 2 3" xfId="0"/>
    <cellStyle name="Обычный 26 4 3 2 3" xfId="0"/>
    <cellStyle name="Обычный 26 4 3 2 3 2" xfId="0"/>
    <cellStyle name="Обычный 26 4 3 2 4" xfId="0"/>
    <cellStyle name="Обычный 26 4 3 3" xfId="0"/>
    <cellStyle name="Обычный 26 4 3 3 2" xfId="0"/>
    <cellStyle name="Обычный 26 4 3 3 2 2" xfId="0"/>
    <cellStyle name="Обычный 26 4 3 3 3" xfId="0"/>
    <cellStyle name="Обычный 26 4 3 4" xfId="0"/>
    <cellStyle name="Обычный 26 4 3 4 2" xfId="0"/>
    <cellStyle name="Обычный 26 4 3 5" xfId="0"/>
    <cellStyle name="Обычный 26 4 4" xfId="0"/>
    <cellStyle name="Обычный 26 4 4 2" xfId="0"/>
    <cellStyle name="Обычный 26 4 4 2 2" xfId="0"/>
    <cellStyle name="Обычный 26 4 4 2 2 2" xfId="0"/>
    <cellStyle name="Обычный 26 4 4 2 3" xfId="0"/>
    <cellStyle name="Обычный 26 4 4 3" xfId="0"/>
    <cellStyle name="Обычный 26 4 4 3 2" xfId="0"/>
    <cellStyle name="Обычный 26 4 4 4" xfId="0"/>
    <cellStyle name="Обычный 26 4 5" xfId="0"/>
    <cellStyle name="Обычный 26 4 5 2" xfId="0"/>
    <cellStyle name="Обычный 26 4 5 2 2" xfId="0"/>
    <cellStyle name="Обычный 26 4 5 3" xfId="0"/>
    <cellStyle name="Обычный 26 4 6" xfId="0"/>
    <cellStyle name="Обычный 26 4 6 2" xfId="0"/>
    <cellStyle name="Обычный 26 4 7" xfId="0"/>
    <cellStyle name="Обычный 26 5" xfId="0"/>
    <cellStyle name="Обычный 26 5 2" xfId="0"/>
    <cellStyle name="Обычный 26 5 2 2" xfId="0"/>
    <cellStyle name="Обычный 26 5 2 2 2" xfId="0"/>
    <cellStyle name="Обычный 26 5 2 2 2 2" xfId="0"/>
    <cellStyle name="Обычный 26 5 2 2 2 2 2" xfId="0"/>
    <cellStyle name="Обычный 26 5 2 2 2 3" xfId="0"/>
    <cellStyle name="Обычный 26 5 2 2 3" xfId="0"/>
    <cellStyle name="Обычный 26 5 2 2 3 2" xfId="0"/>
    <cellStyle name="Обычный 26 5 2 2 4" xfId="0"/>
    <cellStyle name="Обычный 26 5 2 3" xfId="0"/>
    <cellStyle name="Обычный 26 5 2 3 2" xfId="0"/>
    <cellStyle name="Обычный 26 5 2 3 2 2" xfId="0"/>
    <cellStyle name="Обычный 26 5 2 3 3" xfId="0"/>
    <cellStyle name="Обычный 26 5 2 4" xfId="0"/>
    <cellStyle name="Обычный 26 5 2 4 2" xfId="0"/>
    <cellStyle name="Обычный 26 5 2 5" xfId="0"/>
    <cellStyle name="Обычный 26 5 3" xfId="0"/>
    <cellStyle name="Обычный 26 5 3 2" xfId="0"/>
    <cellStyle name="Обычный 26 5 3 2 2" xfId="0"/>
    <cellStyle name="Обычный 26 5 3 2 2 2" xfId="0"/>
    <cellStyle name="Обычный 26 5 3 2 3" xfId="0"/>
    <cellStyle name="Обычный 26 5 3 3" xfId="0"/>
    <cellStyle name="Обычный 26 5 3 3 2" xfId="0"/>
    <cellStyle name="Обычный 26 5 3 4" xfId="0"/>
    <cellStyle name="Обычный 26 5 4" xfId="0"/>
    <cellStyle name="Обычный 26 5 4 2" xfId="0"/>
    <cellStyle name="Обычный 26 5 4 2 2" xfId="0"/>
    <cellStyle name="Обычный 26 5 4 3" xfId="0"/>
    <cellStyle name="Обычный 26 5 5" xfId="0"/>
    <cellStyle name="Обычный 26 5 5 2" xfId="0"/>
    <cellStyle name="Обычный 26 5 6" xfId="0"/>
    <cellStyle name="Обычный 26 6" xfId="0"/>
    <cellStyle name="Обычный 26 6 2" xfId="0"/>
    <cellStyle name="Обычный 26 6 2 2" xfId="0"/>
    <cellStyle name="Обычный 26 6 2 2 2" xfId="0"/>
    <cellStyle name="Обычный 26 6 2 2 2 2" xfId="0"/>
    <cellStyle name="Обычный 26 6 2 2 3" xfId="0"/>
    <cellStyle name="Обычный 26 6 2 3" xfId="0"/>
    <cellStyle name="Обычный 26 6 2 3 2" xfId="0"/>
    <cellStyle name="Обычный 26 6 2 4" xfId="0"/>
    <cellStyle name="Обычный 26 6 3" xfId="0"/>
    <cellStyle name="Обычный 26 6 3 2" xfId="0"/>
    <cellStyle name="Обычный 26 6 3 2 2" xfId="0"/>
    <cellStyle name="Обычный 26 6 3 3" xfId="0"/>
    <cellStyle name="Обычный 26 6 4" xfId="0"/>
    <cellStyle name="Обычный 26 6 4 2" xfId="0"/>
    <cellStyle name="Обычный 26 6 5" xfId="0"/>
    <cellStyle name="Обычный 26 7" xfId="0"/>
    <cellStyle name="Обычный 26 7 2" xfId="0"/>
    <cellStyle name="Обычный 26 7 2 2" xfId="0"/>
    <cellStyle name="Обычный 26 7 2 2 2" xfId="0"/>
    <cellStyle name="Обычный 26 7 2 3" xfId="0"/>
    <cellStyle name="Обычный 26 7 3" xfId="0"/>
    <cellStyle name="Обычный 26 7 3 2" xfId="0"/>
    <cellStyle name="Обычный 26 7 4" xfId="0"/>
    <cellStyle name="Обычный 26 8" xfId="0"/>
    <cellStyle name="Обычный 26 8 2" xfId="0"/>
    <cellStyle name="Обычный 26 8 2 2" xfId="0"/>
    <cellStyle name="Обычный 26 8 3" xfId="0"/>
    <cellStyle name="Обычный 26 9" xfId="0"/>
    <cellStyle name="Обычный 26 9 2" xfId="0"/>
    <cellStyle name="Обычный 27" xfId="0"/>
    <cellStyle name="Обычный 27 10" xfId="0"/>
    <cellStyle name="Обычный 27 2" xfId="0"/>
    <cellStyle name="Обычный 27 2 2" xfId="0"/>
    <cellStyle name="Обычный 27 2 2 2" xfId="0"/>
    <cellStyle name="Обычный 27 2 2 2 2" xfId="0"/>
    <cellStyle name="Обычный 27 2 2 2 2 2" xfId="0"/>
    <cellStyle name="Обычный 27 2 2 2 2 2 2" xfId="0"/>
    <cellStyle name="Обычный 27 2 2 2 2 2 2 2" xfId="0"/>
    <cellStyle name="Обычный 27 2 2 2 2 2 2 2 2" xfId="0"/>
    <cellStyle name="Обычный 27 2 2 2 2 2 2 2 2 2" xfId="0"/>
    <cellStyle name="Обычный 27 2 2 2 2 2 2 2 3" xfId="0"/>
    <cellStyle name="Обычный 27 2 2 2 2 2 2 3" xfId="0"/>
    <cellStyle name="Обычный 27 2 2 2 2 2 2 3 2" xfId="0"/>
    <cellStyle name="Обычный 27 2 2 2 2 2 2 4" xfId="0"/>
    <cellStyle name="Обычный 27 2 2 2 2 2 3" xfId="0"/>
    <cellStyle name="Обычный 27 2 2 2 2 2 3 2" xfId="0"/>
    <cellStyle name="Обычный 27 2 2 2 2 2 3 2 2" xfId="0"/>
    <cellStyle name="Обычный 27 2 2 2 2 2 3 3" xfId="0"/>
    <cellStyle name="Обычный 27 2 2 2 2 2 4" xfId="0"/>
    <cellStyle name="Обычный 27 2 2 2 2 2 4 2" xfId="0"/>
    <cellStyle name="Обычный 27 2 2 2 2 2 5" xfId="0"/>
    <cellStyle name="Обычный 27 2 2 2 2 3" xfId="0"/>
    <cellStyle name="Обычный 27 2 2 2 2 3 2" xfId="0"/>
    <cellStyle name="Обычный 27 2 2 2 2 3 2 2" xfId="0"/>
    <cellStyle name="Обычный 27 2 2 2 2 3 2 2 2" xfId="0"/>
    <cellStyle name="Обычный 27 2 2 2 2 3 2 3" xfId="0"/>
    <cellStyle name="Обычный 27 2 2 2 2 3 3" xfId="0"/>
    <cellStyle name="Обычный 27 2 2 2 2 3 3 2" xfId="0"/>
    <cellStyle name="Обычный 27 2 2 2 2 3 4" xfId="0"/>
    <cellStyle name="Обычный 27 2 2 2 2 4" xfId="0"/>
    <cellStyle name="Обычный 27 2 2 2 2 4 2" xfId="0"/>
    <cellStyle name="Обычный 27 2 2 2 2 4 2 2" xfId="0"/>
    <cellStyle name="Обычный 27 2 2 2 2 4 3" xfId="0"/>
    <cellStyle name="Обычный 27 2 2 2 2 5" xfId="0"/>
    <cellStyle name="Обычный 27 2 2 2 2 5 2" xfId="0"/>
    <cellStyle name="Обычный 27 2 2 2 2 6" xfId="0"/>
    <cellStyle name="Обычный 27 2 2 2 3" xfId="0"/>
    <cellStyle name="Обычный 27 2 2 2 3 2" xfId="0"/>
    <cellStyle name="Обычный 27 2 2 2 3 2 2" xfId="0"/>
    <cellStyle name="Обычный 27 2 2 2 3 2 2 2" xfId="0"/>
    <cellStyle name="Обычный 27 2 2 2 3 2 2 2 2" xfId="0"/>
    <cellStyle name="Обычный 27 2 2 2 3 2 2 3" xfId="0"/>
    <cellStyle name="Обычный 27 2 2 2 3 2 3" xfId="0"/>
    <cellStyle name="Обычный 27 2 2 2 3 2 3 2" xfId="0"/>
    <cellStyle name="Обычный 27 2 2 2 3 2 4" xfId="0"/>
    <cellStyle name="Обычный 27 2 2 2 3 3" xfId="0"/>
    <cellStyle name="Обычный 27 2 2 2 3 3 2" xfId="0"/>
    <cellStyle name="Обычный 27 2 2 2 3 3 2 2" xfId="0"/>
    <cellStyle name="Обычный 27 2 2 2 3 3 3" xfId="0"/>
    <cellStyle name="Обычный 27 2 2 2 3 4" xfId="0"/>
    <cellStyle name="Обычный 27 2 2 2 3 4 2" xfId="0"/>
    <cellStyle name="Обычный 27 2 2 2 3 5" xfId="0"/>
    <cellStyle name="Обычный 27 2 2 2 4" xfId="0"/>
    <cellStyle name="Обычный 27 2 2 2 4 2" xfId="0"/>
    <cellStyle name="Обычный 27 2 2 2 4 2 2" xfId="0"/>
    <cellStyle name="Обычный 27 2 2 2 4 2 2 2" xfId="0"/>
    <cellStyle name="Обычный 27 2 2 2 4 2 3" xfId="0"/>
    <cellStyle name="Обычный 27 2 2 2 4 3" xfId="0"/>
    <cellStyle name="Обычный 27 2 2 2 4 3 2" xfId="0"/>
    <cellStyle name="Обычный 27 2 2 2 4 4" xfId="0"/>
    <cellStyle name="Обычный 27 2 2 2 5" xfId="0"/>
    <cellStyle name="Обычный 27 2 2 2 5 2" xfId="0"/>
    <cellStyle name="Обычный 27 2 2 2 5 2 2" xfId="0"/>
    <cellStyle name="Обычный 27 2 2 2 5 3" xfId="0"/>
    <cellStyle name="Обычный 27 2 2 2 6" xfId="0"/>
    <cellStyle name="Обычный 27 2 2 2 6 2" xfId="0"/>
    <cellStyle name="Обычный 27 2 2 2 7" xfId="0"/>
    <cellStyle name="Обычный 27 2 2 3" xfId="0"/>
    <cellStyle name="Обычный 27 2 2 3 2" xfId="0"/>
    <cellStyle name="Обычный 27 2 2 3 2 2" xfId="0"/>
    <cellStyle name="Обычный 27 2 2 3 2 2 2" xfId="0"/>
    <cellStyle name="Обычный 27 2 2 3 2 2 2 2" xfId="0"/>
    <cellStyle name="Обычный 27 2 2 3 2 2 2 2 2" xfId="0"/>
    <cellStyle name="Обычный 27 2 2 3 2 2 2 3" xfId="0"/>
    <cellStyle name="Обычный 27 2 2 3 2 2 3" xfId="0"/>
    <cellStyle name="Обычный 27 2 2 3 2 2 3 2" xfId="0"/>
    <cellStyle name="Обычный 27 2 2 3 2 2 4" xfId="0"/>
    <cellStyle name="Обычный 27 2 2 3 2 3" xfId="0"/>
    <cellStyle name="Обычный 27 2 2 3 2 3 2" xfId="0"/>
    <cellStyle name="Обычный 27 2 2 3 2 3 2 2" xfId="0"/>
    <cellStyle name="Обычный 27 2 2 3 2 3 3" xfId="0"/>
    <cellStyle name="Обычный 27 2 2 3 2 4" xfId="0"/>
    <cellStyle name="Обычный 27 2 2 3 2 4 2" xfId="0"/>
    <cellStyle name="Обычный 27 2 2 3 2 5" xfId="0"/>
    <cellStyle name="Обычный 27 2 2 3 3" xfId="0"/>
    <cellStyle name="Обычный 27 2 2 3 3 2" xfId="0"/>
    <cellStyle name="Обычный 27 2 2 3 3 2 2" xfId="0"/>
    <cellStyle name="Обычный 27 2 2 3 3 2 2 2" xfId="0"/>
    <cellStyle name="Обычный 27 2 2 3 3 2 3" xfId="0"/>
    <cellStyle name="Обычный 27 2 2 3 3 3" xfId="0"/>
    <cellStyle name="Обычный 27 2 2 3 3 3 2" xfId="0"/>
    <cellStyle name="Обычный 27 2 2 3 3 4" xfId="0"/>
    <cellStyle name="Обычный 27 2 2 3 4" xfId="0"/>
    <cellStyle name="Обычный 27 2 2 3 4 2" xfId="0"/>
    <cellStyle name="Обычный 27 2 2 3 4 2 2" xfId="0"/>
    <cellStyle name="Обычный 27 2 2 3 4 3" xfId="0"/>
    <cellStyle name="Обычный 27 2 2 3 5" xfId="0"/>
    <cellStyle name="Обычный 27 2 2 3 5 2" xfId="0"/>
    <cellStyle name="Обычный 27 2 2 3 6" xfId="0"/>
    <cellStyle name="Обычный 27 2 2 4" xfId="0"/>
    <cellStyle name="Обычный 27 2 2 4 2" xfId="0"/>
    <cellStyle name="Обычный 27 2 2 4 2 2" xfId="0"/>
    <cellStyle name="Обычный 27 2 2 4 2 2 2" xfId="0"/>
    <cellStyle name="Обычный 27 2 2 4 2 2 2 2" xfId="0"/>
    <cellStyle name="Обычный 27 2 2 4 2 2 3" xfId="0"/>
    <cellStyle name="Обычный 27 2 2 4 2 3" xfId="0"/>
    <cellStyle name="Обычный 27 2 2 4 2 3 2" xfId="0"/>
    <cellStyle name="Обычный 27 2 2 4 2 4" xfId="0"/>
    <cellStyle name="Обычный 27 2 2 4 3" xfId="0"/>
    <cellStyle name="Обычный 27 2 2 4 3 2" xfId="0"/>
    <cellStyle name="Обычный 27 2 2 4 3 2 2" xfId="0"/>
    <cellStyle name="Обычный 27 2 2 4 3 3" xfId="0"/>
    <cellStyle name="Обычный 27 2 2 4 4" xfId="0"/>
    <cellStyle name="Обычный 27 2 2 4 4 2" xfId="0"/>
    <cellStyle name="Обычный 27 2 2 4 5" xfId="0"/>
    <cellStyle name="Обычный 27 2 2 5" xfId="0"/>
    <cellStyle name="Обычный 27 2 2 5 2" xfId="0"/>
    <cellStyle name="Обычный 27 2 2 5 2 2" xfId="0"/>
    <cellStyle name="Обычный 27 2 2 5 2 2 2" xfId="0"/>
    <cellStyle name="Обычный 27 2 2 5 2 3" xfId="0"/>
    <cellStyle name="Обычный 27 2 2 5 3" xfId="0"/>
    <cellStyle name="Обычный 27 2 2 5 3 2" xfId="0"/>
    <cellStyle name="Обычный 27 2 2 5 4" xfId="0"/>
    <cellStyle name="Обычный 27 2 2 6" xfId="0"/>
    <cellStyle name="Обычный 27 2 2 6 2" xfId="0"/>
    <cellStyle name="Обычный 27 2 2 6 2 2" xfId="0"/>
    <cellStyle name="Обычный 27 2 2 6 3" xfId="0"/>
    <cellStyle name="Обычный 27 2 2 7" xfId="0"/>
    <cellStyle name="Обычный 27 2 2 7 2" xfId="0"/>
    <cellStyle name="Обычный 27 2 2 8" xfId="0"/>
    <cellStyle name="Обычный 27 2 3" xfId="0"/>
    <cellStyle name="Обычный 27 2 3 2" xfId="0"/>
    <cellStyle name="Обычный 27 2 3 2 2" xfId="0"/>
    <cellStyle name="Обычный 27 2 3 2 2 2" xfId="0"/>
    <cellStyle name="Обычный 27 2 3 2 2 2 2" xfId="0"/>
    <cellStyle name="Обычный 27 2 3 2 2 2 2 2" xfId="0"/>
    <cellStyle name="Обычный 27 2 3 2 2 2 2 2 2" xfId="0"/>
    <cellStyle name="Обычный 27 2 3 2 2 2 2 3" xfId="0"/>
    <cellStyle name="Обычный 27 2 3 2 2 2 3" xfId="0"/>
    <cellStyle name="Обычный 27 2 3 2 2 2 3 2" xfId="0"/>
    <cellStyle name="Обычный 27 2 3 2 2 2 4" xfId="0"/>
    <cellStyle name="Обычный 27 2 3 2 2 3" xfId="0"/>
    <cellStyle name="Обычный 27 2 3 2 2 3 2" xfId="0"/>
    <cellStyle name="Обычный 27 2 3 2 2 3 2 2" xfId="0"/>
    <cellStyle name="Обычный 27 2 3 2 2 3 3" xfId="0"/>
    <cellStyle name="Обычный 27 2 3 2 2 4" xfId="0"/>
    <cellStyle name="Обычный 27 2 3 2 2 4 2" xfId="0"/>
    <cellStyle name="Обычный 27 2 3 2 2 5" xfId="0"/>
    <cellStyle name="Обычный 27 2 3 2 3" xfId="0"/>
    <cellStyle name="Обычный 27 2 3 2 3 2" xfId="0"/>
    <cellStyle name="Обычный 27 2 3 2 3 2 2" xfId="0"/>
    <cellStyle name="Обычный 27 2 3 2 3 2 2 2" xfId="0"/>
    <cellStyle name="Обычный 27 2 3 2 3 2 3" xfId="0"/>
    <cellStyle name="Обычный 27 2 3 2 3 3" xfId="0"/>
    <cellStyle name="Обычный 27 2 3 2 3 3 2" xfId="0"/>
    <cellStyle name="Обычный 27 2 3 2 3 4" xfId="0"/>
    <cellStyle name="Обычный 27 2 3 2 4" xfId="0"/>
    <cellStyle name="Обычный 27 2 3 2 4 2" xfId="0"/>
    <cellStyle name="Обычный 27 2 3 2 4 2 2" xfId="0"/>
    <cellStyle name="Обычный 27 2 3 2 4 3" xfId="0"/>
    <cellStyle name="Обычный 27 2 3 2 5" xfId="0"/>
    <cellStyle name="Обычный 27 2 3 2 5 2" xfId="0"/>
    <cellStyle name="Обычный 27 2 3 2 6" xfId="0"/>
    <cellStyle name="Обычный 27 2 3 3" xfId="0"/>
    <cellStyle name="Обычный 27 2 3 3 2" xfId="0"/>
    <cellStyle name="Обычный 27 2 3 3 2 2" xfId="0"/>
    <cellStyle name="Обычный 27 2 3 3 2 2 2" xfId="0"/>
    <cellStyle name="Обычный 27 2 3 3 2 2 2 2" xfId="0"/>
    <cellStyle name="Обычный 27 2 3 3 2 2 3" xfId="0"/>
    <cellStyle name="Обычный 27 2 3 3 2 3" xfId="0"/>
    <cellStyle name="Обычный 27 2 3 3 2 3 2" xfId="0"/>
    <cellStyle name="Обычный 27 2 3 3 2 4" xfId="0"/>
    <cellStyle name="Обычный 27 2 3 3 3" xfId="0"/>
    <cellStyle name="Обычный 27 2 3 3 3 2" xfId="0"/>
    <cellStyle name="Обычный 27 2 3 3 3 2 2" xfId="0"/>
    <cellStyle name="Обычный 27 2 3 3 3 3" xfId="0"/>
    <cellStyle name="Обычный 27 2 3 3 4" xfId="0"/>
    <cellStyle name="Обычный 27 2 3 3 4 2" xfId="0"/>
    <cellStyle name="Обычный 27 2 3 3 5" xfId="0"/>
    <cellStyle name="Обычный 27 2 3 4" xfId="0"/>
    <cellStyle name="Обычный 27 2 3 4 2" xfId="0"/>
    <cellStyle name="Обычный 27 2 3 4 2 2" xfId="0"/>
    <cellStyle name="Обычный 27 2 3 4 2 2 2" xfId="0"/>
    <cellStyle name="Обычный 27 2 3 4 2 3" xfId="0"/>
    <cellStyle name="Обычный 27 2 3 4 3" xfId="0"/>
    <cellStyle name="Обычный 27 2 3 4 3 2" xfId="0"/>
    <cellStyle name="Обычный 27 2 3 4 4" xfId="0"/>
    <cellStyle name="Обычный 27 2 3 5" xfId="0"/>
    <cellStyle name="Обычный 27 2 3 5 2" xfId="0"/>
    <cellStyle name="Обычный 27 2 3 5 2 2" xfId="0"/>
    <cellStyle name="Обычный 27 2 3 5 3" xfId="0"/>
    <cellStyle name="Обычный 27 2 3 6" xfId="0"/>
    <cellStyle name="Обычный 27 2 3 6 2" xfId="0"/>
    <cellStyle name="Обычный 27 2 3 7" xfId="0"/>
    <cellStyle name="Обычный 27 2 4" xfId="0"/>
    <cellStyle name="Обычный 27 2 4 2" xfId="0"/>
    <cellStyle name="Обычный 27 2 4 2 2" xfId="0"/>
    <cellStyle name="Обычный 27 2 4 2 2 2" xfId="0"/>
    <cellStyle name="Обычный 27 2 4 2 2 2 2" xfId="0"/>
    <cellStyle name="Обычный 27 2 4 2 2 2 2 2" xfId="0"/>
    <cellStyle name="Обычный 27 2 4 2 2 2 3" xfId="0"/>
    <cellStyle name="Обычный 27 2 4 2 2 3" xfId="0"/>
    <cellStyle name="Обычный 27 2 4 2 2 3 2" xfId="0"/>
    <cellStyle name="Обычный 27 2 4 2 2 4" xfId="0"/>
    <cellStyle name="Обычный 27 2 4 2 3" xfId="0"/>
    <cellStyle name="Обычный 27 2 4 2 3 2" xfId="0"/>
    <cellStyle name="Обычный 27 2 4 2 3 2 2" xfId="0"/>
    <cellStyle name="Обычный 27 2 4 2 3 3" xfId="0"/>
    <cellStyle name="Обычный 27 2 4 2 4" xfId="0"/>
    <cellStyle name="Обычный 27 2 4 2 4 2" xfId="0"/>
    <cellStyle name="Обычный 27 2 4 2 5" xfId="0"/>
    <cellStyle name="Обычный 27 2 4 3" xfId="0"/>
    <cellStyle name="Обычный 27 2 4 3 2" xfId="0"/>
    <cellStyle name="Обычный 27 2 4 3 2 2" xfId="0"/>
    <cellStyle name="Обычный 27 2 4 3 2 2 2" xfId="0"/>
    <cellStyle name="Обычный 27 2 4 3 2 3" xfId="0"/>
    <cellStyle name="Обычный 27 2 4 3 3" xfId="0"/>
    <cellStyle name="Обычный 27 2 4 3 3 2" xfId="0"/>
    <cellStyle name="Обычный 27 2 4 3 4" xfId="0"/>
    <cellStyle name="Обычный 27 2 4 4" xfId="0"/>
    <cellStyle name="Обычный 27 2 4 4 2" xfId="0"/>
    <cellStyle name="Обычный 27 2 4 4 2 2" xfId="0"/>
    <cellStyle name="Обычный 27 2 4 4 3" xfId="0"/>
    <cellStyle name="Обычный 27 2 4 5" xfId="0"/>
    <cellStyle name="Обычный 27 2 4 5 2" xfId="0"/>
    <cellStyle name="Обычный 27 2 4 6" xfId="0"/>
    <cellStyle name="Обычный 27 2 5" xfId="0"/>
    <cellStyle name="Обычный 27 2 5 2" xfId="0"/>
    <cellStyle name="Обычный 27 2 5 2 2" xfId="0"/>
    <cellStyle name="Обычный 27 2 5 2 2 2" xfId="0"/>
    <cellStyle name="Обычный 27 2 5 2 2 2 2" xfId="0"/>
    <cellStyle name="Обычный 27 2 5 2 2 3" xfId="0"/>
    <cellStyle name="Обычный 27 2 5 2 3" xfId="0"/>
    <cellStyle name="Обычный 27 2 5 2 3 2" xfId="0"/>
    <cellStyle name="Обычный 27 2 5 2 4" xfId="0"/>
    <cellStyle name="Обычный 27 2 5 3" xfId="0"/>
    <cellStyle name="Обычный 27 2 5 3 2" xfId="0"/>
    <cellStyle name="Обычный 27 2 5 3 2 2" xfId="0"/>
    <cellStyle name="Обычный 27 2 5 3 3" xfId="0"/>
    <cellStyle name="Обычный 27 2 5 4" xfId="0"/>
    <cellStyle name="Обычный 27 2 5 4 2" xfId="0"/>
    <cellStyle name="Обычный 27 2 5 5" xfId="0"/>
    <cellStyle name="Обычный 27 2 6" xfId="0"/>
    <cellStyle name="Обычный 27 2 6 2" xfId="0"/>
    <cellStyle name="Обычный 27 2 6 2 2" xfId="0"/>
    <cellStyle name="Обычный 27 2 6 2 2 2" xfId="0"/>
    <cellStyle name="Обычный 27 2 6 2 3" xfId="0"/>
    <cellStyle name="Обычный 27 2 6 3" xfId="0"/>
    <cellStyle name="Обычный 27 2 6 3 2" xfId="0"/>
    <cellStyle name="Обычный 27 2 6 4" xfId="0"/>
    <cellStyle name="Обычный 27 2 7" xfId="0"/>
    <cellStyle name="Обычный 27 2 7 2" xfId="0"/>
    <cellStyle name="Обычный 27 2 7 2 2" xfId="0"/>
    <cellStyle name="Обычный 27 2 7 3" xfId="0"/>
    <cellStyle name="Обычный 27 2 8" xfId="0"/>
    <cellStyle name="Обычный 27 2 8 2" xfId="0"/>
    <cellStyle name="Обычный 27 2 9" xfId="0"/>
    <cellStyle name="Обычный 27 3" xfId="0"/>
    <cellStyle name="Обычный 27 3 2" xfId="0"/>
    <cellStyle name="Обычный 27 3 2 2" xfId="0"/>
    <cellStyle name="Обычный 27 3 2 2 2" xfId="0"/>
    <cellStyle name="Обычный 27 3 2 2 2 2" xfId="0"/>
    <cellStyle name="Обычный 27 3 2 2 2 2 2" xfId="0"/>
    <cellStyle name="Обычный 27 3 2 2 2 2 2 2" xfId="0"/>
    <cellStyle name="Обычный 27 3 2 2 2 2 2 2 2" xfId="0"/>
    <cellStyle name="Обычный 27 3 2 2 2 2 2 3" xfId="0"/>
    <cellStyle name="Обычный 27 3 2 2 2 2 3" xfId="0"/>
    <cellStyle name="Обычный 27 3 2 2 2 2 3 2" xfId="0"/>
    <cellStyle name="Обычный 27 3 2 2 2 2 4" xfId="0"/>
    <cellStyle name="Обычный 27 3 2 2 2 3" xfId="0"/>
    <cellStyle name="Обычный 27 3 2 2 2 3 2" xfId="0"/>
    <cellStyle name="Обычный 27 3 2 2 2 3 2 2" xfId="0"/>
    <cellStyle name="Обычный 27 3 2 2 2 3 3" xfId="0"/>
    <cellStyle name="Обычный 27 3 2 2 2 4" xfId="0"/>
    <cellStyle name="Обычный 27 3 2 2 2 4 2" xfId="0"/>
    <cellStyle name="Обычный 27 3 2 2 2 5" xfId="0"/>
    <cellStyle name="Обычный 27 3 2 2 3" xfId="0"/>
    <cellStyle name="Обычный 27 3 2 2 3 2" xfId="0"/>
    <cellStyle name="Обычный 27 3 2 2 3 2 2" xfId="0"/>
    <cellStyle name="Обычный 27 3 2 2 3 2 2 2" xfId="0"/>
    <cellStyle name="Обычный 27 3 2 2 3 2 3" xfId="0"/>
    <cellStyle name="Обычный 27 3 2 2 3 3" xfId="0"/>
    <cellStyle name="Обычный 27 3 2 2 3 3 2" xfId="0"/>
    <cellStyle name="Обычный 27 3 2 2 3 4" xfId="0"/>
    <cellStyle name="Обычный 27 3 2 2 4" xfId="0"/>
    <cellStyle name="Обычный 27 3 2 2 4 2" xfId="0"/>
    <cellStyle name="Обычный 27 3 2 2 4 2 2" xfId="0"/>
    <cellStyle name="Обычный 27 3 2 2 4 3" xfId="0"/>
    <cellStyle name="Обычный 27 3 2 2 5" xfId="0"/>
    <cellStyle name="Обычный 27 3 2 2 5 2" xfId="0"/>
    <cellStyle name="Обычный 27 3 2 2 6" xfId="0"/>
    <cellStyle name="Обычный 27 3 2 3" xfId="0"/>
    <cellStyle name="Обычный 27 3 2 3 2" xfId="0"/>
    <cellStyle name="Обычный 27 3 2 3 2 2" xfId="0"/>
    <cellStyle name="Обычный 27 3 2 3 2 2 2" xfId="0"/>
    <cellStyle name="Обычный 27 3 2 3 2 2 2 2" xfId="0"/>
    <cellStyle name="Обычный 27 3 2 3 2 2 3" xfId="0"/>
    <cellStyle name="Обычный 27 3 2 3 2 3" xfId="0"/>
    <cellStyle name="Обычный 27 3 2 3 2 3 2" xfId="0"/>
    <cellStyle name="Обычный 27 3 2 3 2 4" xfId="0"/>
    <cellStyle name="Обычный 27 3 2 3 3" xfId="0"/>
    <cellStyle name="Обычный 27 3 2 3 3 2" xfId="0"/>
    <cellStyle name="Обычный 27 3 2 3 3 2 2" xfId="0"/>
    <cellStyle name="Обычный 27 3 2 3 3 3" xfId="0"/>
    <cellStyle name="Обычный 27 3 2 3 4" xfId="0"/>
    <cellStyle name="Обычный 27 3 2 3 4 2" xfId="0"/>
    <cellStyle name="Обычный 27 3 2 3 5" xfId="0"/>
    <cellStyle name="Обычный 27 3 2 4" xfId="0"/>
    <cellStyle name="Обычный 27 3 2 4 2" xfId="0"/>
    <cellStyle name="Обычный 27 3 2 4 2 2" xfId="0"/>
    <cellStyle name="Обычный 27 3 2 4 2 2 2" xfId="0"/>
    <cellStyle name="Обычный 27 3 2 4 2 3" xfId="0"/>
    <cellStyle name="Обычный 27 3 2 4 3" xfId="0"/>
    <cellStyle name="Обычный 27 3 2 4 3 2" xfId="0"/>
    <cellStyle name="Обычный 27 3 2 4 4" xfId="0"/>
    <cellStyle name="Обычный 27 3 2 5" xfId="0"/>
    <cellStyle name="Обычный 27 3 2 5 2" xfId="0"/>
    <cellStyle name="Обычный 27 3 2 5 2 2" xfId="0"/>
    <cellStyle name="Обычный 27 3 2 5 3" xfId="0"/>
    <cellStyle name="Обычный 27 3 2 6" xfId="0"/>
    <cellStyle name="Обычный 27 3 2 6 2" xfId="0"/>
    <cellStyle name="Обычный 27 3 2 7" xfId="0"/>
    <cellStyle name="Обычный 27 3 3" xfId="0"/>
    <cellStyle name="Обычный 27 3 3 2" xfId="0"/>
    <cellStyle name="Обычный 27 3 3 2 2" xfId="0"/>
    <cellStyle name="Обычный 27 3 3 2 2 2" xfId="0"/>
    <cellStyle name="Обычный 27 3 3 2 2 2 2" xfId="0"/>
    <cellStyle name="Обычный 27 3 3 2 2 2 2 2" xfId="0"/>
    <cellStyle name="Обычный 27 3 3 2 2 2 3" xfId="0"/>
    <cellStyle name="Обычный 27 3 3 2 2 3" xfId="0"/>
    <cellStyle name="Обычный 27 3 3 2 2 3 2" xfId="0"/>
    <cellStyle name="Обычный 27 3 3 2 2 4" xfId="0"/>
    <cellStyle name="Обычный 27 3 3 2 3" xfId="0"/>
    <cellStyle name="Обычный 27 3 3 2 3 2" xfId="0"/>
    <cellStyle name="Обычный 27 3 3 2 3 2 2" xfId="0"/>
    <cellStyle name="Обычный 27 3 3 2 3 3" xfId="0"/>
    <cellStyle name="Обычный 27 3 3 2 4" xfId="0"/>
    <cellStyle name="Обычный 27 3 3 2 4 2" xfId="0"/>
    <cellStyle name="Обычный 27 3 3 2 5" xfId="0"/>
    <cellStyle name="Обычный 27 3 3 3" xfId="0"/>
    <cellStyle name="Обычный 27 3 3 3 2" xfId="0"/>
    <cellStyle name="Обычный 27 3 3 3 2 2" xfId="0"/>
    <cellStyle name="Обычный 27 3 3 3 2 2 2" xfId="0"/>
    <cellStyle name="Обычный 27 3 3 3 2 3" xfId="0"/>
    <cellStyle name="Обычный 27 3 3 3 3" xfId="0"/>
    <cellStyle name="Обычный 27 3 3 3 3 2" xfId="0"/>
    <cellStyle name="Обычный 27 3 3 3 4" xfId="0"/>
    <cellStyle name="Обычный 27 3 3 4" xfId="0"/>
    <cellStyle name="Обычный 27 3 3 4 2" xfId="0"/>
    <cellStyle name="Обычный 27 3 3 4 2 2" xfId="0"/>
    <cellStyle name="Обычный 27 3 3 4 3" xfId="0"/>
    <cellStyle name="Обычный 27 3 3 5" xfId="0"/>
    <cellStyle name="Обычный 27 3 3 5 2" xfId="0"/>
    <cellStyle name="Обычный 27 3 3 6" xfId="0"/>
    <cellStyle name="Обычный 27 3 4" xfId="0"/>
    <cellStyle name="Обычный 27 3 4 2" xfId="0"/>
    <cellStyle name="Обычный 27 3 4 2 2" xfId="0"/>
    <cellStyle name="Обычный 27 3 4 2 2 2" xfId="0"/>
    <cellStyle name="Обычный 27 3 4 2 2 2 2" xfId="0"/>
    <cellStyle name="Обычный 27 3 4 2 2 3" xfId="0"/>
    <cellStyle name="Обычный 27 3 4 2 3" xfId="0"/>
    <cellStyle name="Обычный 27 3 4 2 3 2" xfId="0"/>
    <cellStyle name="Обычный 27 3 4 2 4" xfId="0"/>
    <cellStyle name="Обычный 27 3 4 3" xfId="0"/>
    <cellStyle name="Обычный 27 3 4 3 2" xfId="0"/>
    <cellStyle name="Обычный 27 3 4 3 2 2" xfId="0"/>
    <cellStyle name="Обычный 27 3 4 3 3" xfId="0"/>
    <cellStyle name="Обычный 27 3 4 4" xfId="0"/>
    <cellStyle name="Обычный 27 3 4 4 2" xfId="0"/>
    <cellStyle name="Обычный 27 3 4 5" xfId="0"/>
    <cellStyle name="Обычный 27 3 5" xfId="0"/>
    <cellStyle name="Обычный 27 3 5 2" xfId="0"/>
    <cellStyle name="Обычный 27 3 5 2 2" xfId="0"/>
    <cellStyle name="Обычный 27 3 5 2 2 2" xfId="0"/>
    <cellStyle name="Обычный 27 3 5 2 3" xfId="0"/>
    <cellStyle name="Обычный 27 3 5 3" xfId="0"/>
    <cellStyle name="Обычный 27 3 5 3 2" xfId="0"/>
    <cellStyle name="Обычный 27 3 5 4" xfId="0"/>
    <cellStyle name="Обычный 27 3 6" xfId="0"/>
    <cellStyle name="Обычный 27 3 6 2" xfId="0"/>
    <cellStyle name="Обычный 27 3 6 2 2" xfId="0"/>
    <cellStyle name="Обычный 27 3 6 3" xfId="0"/>
    <cellStyle name="Обычный 27 3 7" xfId="0"/>
    <cellStyle name="Обычный 27 3 7 2" xfId="0"/>
    <cellStyle name="Обычный 27 3 8" xfId="0"/>
    <cellStyle name="Обычный 27 4" xfId="0"/>
    <cellStyle name="Обычный 27 4 2" xfId="0"/>
    <cellStyle name="Обычный 27 4 2 2" xfId="0"/>
    <cellStyle name="Обычный 27 4 2 2 2" xfId="0"/>
    <cellStyle name="Обычный 27 4 2 2 2 2" xfId="0"/>
    <cellStyle name="Обычный 27 4 2 2 2 2 2" xfId="0"/>
    <cellStyle name="Обычный 27 4 2 2 2 2 2 2" xfId="0"/>
    <cellStyle name="Обычный 27 4 2 2 2 2 3" xfId="0"/>
    <cellStyle name="Обычный 27 4 2 2 2 3" xfId="0"/>
    <cellStyle name="Обычный 27 4 2 2 2 3 2" xfId="0"/>
    <cellStyle name="Обычный 27 4 2 2 2 4" xfId="0"/>
    <cellStyle name="Обычный 27 4 2 2 3" xfId="0"/>
    <cellStyle name="Обычный 27 4 2 2 3 2" xfId="0"/>
    <cellStyle name="Обычный 27 4 2 2 3 2 2" xfId="0"/>
    <cellStyle name="Обычный 27 4 2 2 3 3" xfId="0"/>
    <cellStyle name="Обычный 27 4 2 2 4" xfId="0"/>
    <cellStyle name="Обычный 27 4 2 2 4 2" xfId="0"/>
    <cellStyle name="Обычный 27 4 2 2 5" xfId="0"/>
    <cellStyle name="Обычный 27 4 2 3" xfId="0"/>
    <cellStyle name="Обычный 27 4 2 3 2" xfId="0"/>
    <cellStyle name="Обычный 27 4 2 3 2 2" xfId="0"/>
    <cellStyle name="Обычный 27 4 2 3 2 2 2" xfId="0"/>
    <cellStyle name="Обычный 27 4 2 3 2 3" xfId="0"/>
    <cellStyle name="Обычный 27 4 2 3 3" xfId="0"/>
    <cellStyle name="Обычный 27 4 2 3 3 2" xfId="0"/>
    <cellStyle name="Обычный 27 4 2 3 4" xfId="0"/>
    <cellStyle name="Обычный 27 4 2 4" xfId="0"/>
    <cellStyle name="Обычный 27 4 2 4 2" xfId="0"/>
    <cellStyle name="Обычный 27 4 2 4 2 2" xfId="0"/>
    <cellStyle name="Обычный 27 4 2 4 3" xfId="0"/>
    <cellStyle name="Обычный 27 4 2 5" xfId="0"/>
    <cellStyle name="Обычный 27 4 2 5 2" xfId="0"/>
    <cellStyle name="Обычный 27 4 2 6" xfId="0"/>
    <cellStyle name="Обычный 27 4 3" xfId="0"/>
    <cellStyle name="Обычный 27 4 3 2" xfId="0"/>
    <cellStyle name="Обычный 27 4 3 2 2" xfId="0"/>
    <cellStyle name="Обычный 27 4 3 2 2 2" xfId="0"/>
    <cellStyle name="Обычный 27 4 3 2 2 2 2" xfId="0"/>
    <cellStyle name="Обычный 27 4 3 2 2 3" xfId="0"/>
    <cellStyle name="Обычный 27 4 3 2 3" xfId="0"/>
    <cellStyle name="Обычный 27 4 3 2 3 2" xfId="0"/>
    <cellStyle name="Обычный 27 4 3 2 4" xfId="0"/>
    <cellStyle name="Обычный 27 4 3 3" xfId="0"/>
    <cellStyle name="Обычный 27 4 3 3 2" xfId="0"/>
    <cellStyle name="Обычный 27 4 3 3 2 2" xfId="0"/>
    <cellStyle name="Обычный 27 4 3 3 3" xfId="0"/>
    <cellStyle name="Обычный 27 4 3 4" xfId="0"/>
    <cellStyle name="Обычный 27 4 3 4 2" xfId="0"/>
    <cellStyle name="Обычный 27 4 3 5" xfId="0"/>
    <cellStyle name="Обычный 27 4 4" xfId="0"/>
    <cellStyle name="Обычный 27 4 4 2" xfId="0"/>
    <cellStyle name="Обычный 27 4 4 2 2" xfId="0"/>
    <cellStyle name="Обычный 27 4 4 2 2 2" xfId="0"/>
    <cellStyle name="Обычный 27 4 4 2 3" xfId="0"/>
    <cellStyle name="Обычный 27 4 4 3" xfId="0"/>
    <cellStyle name="Обычный 27 4 4 3 2" xfId="0"/>
    <cellStyle name="Обычный 27 4 4 4" xfId="0"/>
    <cellStyle name="Обычный 27 4 5" xfId="0"/>
    <cellStyle name="Обычный 27 4 5 2" xfId="0"/>
    <cellStyle name="Обычный 27 4 5 2 2" xfId="0"/>
    <cellStyle name="Обычный 27 4 5 3" xfId="0"/>
    <cellStyle name="Обычный 27 4 6" xfId="0"/>
    <cellStyle name="Обычный 27 4 6 2" xfId="0"/>
    <cellStyle name="Обычный 27 4 7" xfId="0"/>
    <cellStyle name="Обычный 27 5" xfId="0"/>
    <cellStyle name="Обычный 27 5 2" xfId="0"/>
    <cellStyle name="Обычный 27 5 2 2" xfId="0"/>
    <cellStyle name="Обычный 27 5 2 2 2" xfId="0"/>
    <cellStyle name="Обычный 27 5 2 2 2 2" xfId="0"/>
    <cellStyle name="Обычный 27 5 2 2 2 2 2" xfId="0"/>
    <cellStyle name="Обычный 27 5 2 2 2 3" xfId="0"/>
    <cellStyle name="Обычный 27 5 2 2 3" xfId="0"/>
    <cellStyle name="Обычный 27 5 2 2 3 2" xfId="0"/>
    <cellStyle name="Обычный 27 5 2 2 4" xfId="0"/>
    <cellStyle name="Обычный 27 5 2 3" xfId="0"/>
    <cellStyle name="Обычный 27 5 2 3 2" xfId="0"/>
    <cellStyle name="Обычный 27 5 2 3 2 2" xfId="0"/>
    <cellStyle name="Обычный 27 5 2 3 3" xfId="0"/>
    <cellStyle name="Обычный 27 5 2 4" xfId="0"/>
    <cellStyle name="Обычный 27 5 2 4 2" xfId="0"/>
    <cellStyle name="Обычный 27 5 2 5" xfId="0"/>
    <cellStyle name="Обычный 27 5 3" xfId="0"/>
    <cellStyle name="Обычный 27 5 3 2" xfId="0"/>
    <cellStyle name="Обычный 27 5 3 2 2" xfId="0"/>
    <cellStyle name="Обычный 27 5 3 2 2 2" xfId="0"/>
    <cellStyle name="Обычный 27 5 3 2 3" xfId="0"/>
    <cellStyle name="Обычный 27 5 3 3" xfId="0"/>
    <cellStyle name="Обычный 27 5 3 3 2" xfId="0"/>
    <cellStyle name="Обычный 27 5 3 4" xfId="0"/>
    <cellStyle name="Обычный 27 5 4" xfId="0"/>
    <cellStyle name="Обычный 27 5 4 2" xfId="0"/>
    <cellStyle name="Обычный 27 5 4 2 2" xfId="0"/>
    <cellStyle name="Обычный 27 5 4 3" xfId="0"/>
    <cellStyle name="Обычный 27 5 5" xfId="0"/>
    <cellStyle name="Обычный 27 5 5 2" xfId="0"/>
    <cellStyle name="Обычный 27 5 6" xfId="0"/>
    <cellStyle name="Обычный 27 6" xfId="0"/>
    <cellStyle name="Обычный 27 6 2" xfId="0"/>
    <cellStyle name="Обычный 27 6 2 2" xfId="0"/>
    <cellStyle name="Обычный 27 6 2 2 2" xfId="0"/>
    <cellStyle name="Обычный 27 6 2 2 2 2" xfId="0"/>
    <cellStyle name="Обычный 27 6 2 2 3" xfId="0"/>
    <cellStyle name="Обычный 27 6 2 3" xfId="0"/>
    <cellStyle name="Обычный 27 6 2 3 2" xfId="0"/>
    <cellStyle name="Обычный 27 6 2 4" xfId="0"/>
    <cellStyle name="Обычный 27 6 3" xfId="0"/>
    <cellStyle name="Обычный 27 6 3 2" xfId="0"/>
    <cellStyle name="Обычный 27 6 3 2 2" xfId="0"/>
    <cellStyle name="Обычный 27 6 3 3" xfId="0"/>
    <cellStyle name="Обычный 27 6 4" xfId="0"/>
    <cellStyle name="Обычный 27 6 4 2" xfId="0"/>
    <cellStyle name="Обычный 27 6 5" xfId="0"/>
    <cellStyle name="Обычный 27 7" xfId="0"/>
    <cellStyle name="Обычный 27 7 2" xfId="0"/>
    <cellStyle name="Обычный 27 7 2 2" xfId="0"/>
    <cellStyle name="Обычный 27 7 2 2 2" xfId="0"/>
    <cellStyle name="Обычный 27 7 2 3" xfId="0"/>
    <cellStyle name="Обычный 27 7 3" xfId="0"/>
    <cellStyle name="Обычный 27 7 3 2" xfId="0"/>
    <cellStyle name="Обычный 27 7 4" xfId="0"/>
    <cellStyle name="Обычный 27 8" xfId="0"/>
    <cellStyle name="Обычный 27 8 2" xfId="0"/>
    <cellStyle name="Обычный 27 8 2 2" xfId="0"/>
    <cellStyle name="Обычный 27 8 3" xfId="0"/>
    <cellStyle name="Обычный 27 9" xfId="0"/>
    <cellStyle name="Обычный 27 9 2" xfId="0"/>
    <cellStyle name="Обычный 28" xfId="0"/>
    <cellStyle name="Обычный 28 10" xfId="0"/>
    <cellStyle name="Обычный 28 2" xfId="0"/>
    <cellStyle name="Обычный 28 2 2" xfId="0"/>
    <cellStyle name="Обычный 28 2 2 2" xfId="0"/>
    <cellStyle name="Обычный 28 2 2 2 2" xfId="0"/>
    <cellStyle name="Обычный 28 2 2 2 2 2" xfId="0"/>
    <cellStyle name="Обычный 28 2 2 2 2 2 2" xfId="0"/>
    <cellStyle name="Обычный 28 2 2 2 2 2 2 2" xfId="0"/>
    <cellStyle name="Обычный 28 2 2 2 2 2 2 2 2" xfId="0"/>
    <cellStyle name="Обычный 28 2 2 2 2 2 2 2 2 2" xfId="0"/>
    <cellStyle name="Обычный 28 2 2 2 2 2 2 2 3" xfId="0"/>
    <cellStyle name="Обычный 28 2 2 2 2 2 2 3" xfId="0"/>
    <cellStyle name="Обычный 28 2 2 2 2 2 2 3 2" xfId="0"/>
    <cellStyle name="Обычный 28 2 2 2 2 2 2 4" xfId="0"/>
    <cellStyle name="Обычный 28 2 2 2 2 2 3" xfId="0"/>
    <cellStyle name="Обычный 28 2 2 2 2 2 3 2" xfId="0"/>
    <cellStyle name="Обычный 28 2 2 2 2 2 3 2 2" xfId="0"/>
    <cellStyle name="Обычный 28 2 2 2 2 2 3 3" xfId="0"/>
    <cellStyle name="Обычный 28 2 2 2 2 2 4" xfId="0"/>
    <cellStyle name="Обычный 28 2 2 2 2 2 4 2" xfId="0"/>
    <cellStyle name="Обычный 28 2 2 2 2 2 5" xfId="0"/>
    <cellStyle name="Обычный 28 2 2 2 2 3" xfId="0"/>
    <cellStyle name="Обычный 28 2 2 2 2 3 2" xfId="0"/>
    <cellStyle name="Обычный 28 2 2 2 2 3 2 2" xfId="0"/>
    <cellStyle name="Обычный 28 2 2 2 2 3 2 2 2" xfId="0"/>
    <cellStyle name="Обычный 28 2 2 2 2 3 2 3" xfId="0"/>
    <cellStyle name="Обычный 28 2 2 2 2 3 3" xfId="0"/>
    <cellStyle name="Обычный 28 2 2 2 2 3 3 2" xfId="0"/>
    <cellStyle name="Обычный 28 2 2 2 2 3 4" xfId="0"/>
    <cellStyle name="Обычный 28 2 2 2 2 4" xfId="0"/>
    <cellStyle name="Обычный 28 2 2 2 2 4 2" xfId="0"/>
    <cellStyle name="Обычный 28 2 2 2 2 4 2 2" xfId="0"/>
    <cellStyle name="Обычный 28 2 2 2 2 4 3" xfId="0"/>
    <cellStyle name="Обычный 28 2 2 2 2 5" xfId="0"/>
    <cellStyle name="Обычный 28 2 2 2 2 5 2" xfId="0"/>
    <cellStyle name="Обычный 28 2 2 2 2 6" xfId="0"/>
    <cellStyle name="Обычный 28 2 2 2 3" xfId="0"/>
    <cellStyle name="Обычный 28 2 2 2 3 2" xfId="0"/>
    <cellStyle name="Обычный 28 2 2 2 3 2 2" xfId="0"/>
    <cellStyle name="Обычный 28 2 2 2 3 2 2 2" xfId="0"/>
    <cellStyle name="Обычный 28 2 2 2 3 2 2 2 2" xfId="0"/>
    <cellStyle name="Обычный 28 2 2 2 3 2 2 3" xfId="0"/>
    <cellStyle name="Обычный 28 2 2 2 3 2 3" xfId="0"/>
    <cellStyle name="Обычный 28 2 2 2 3 2 3 2" xfId="0"/>
    <cellStyle name="Обычный 28 2 2 2 3 2 4" xfId="0"/>
    <cellStyle name="Обычный 28 2 2 2 3 3" xfId="0"/>
    <cellStyle name="Обычный 28 2 2 2 3 3 2" xfId="0"/>
    <cellStyle name="Обычный 28 2 2 2 3 3 2 2" xfId="0"/>
    <cellStyle name="Обычный 28 2 2 2 3 3 3" xfId="0"/>
    <cellStyle name="Обычный 28 2 2 2 3 4" xfId="0"/>
    <cellStyle name="Обычный 28 2 2 2 3 4 2" xfId="0"/>
    <cellStyle name="Обычный 28 2 2 2 3 5" xfId="0"/>
    <cellStyle name="Обычный 28 2 2 2 4" xfId="0"/>
    <cellStyle name="Обычный 28 2 2 2 4 2" xfId="0"/>
    <cellStyle name="Обычный 28 2 2 2 4 2 2" xfId="0"/>
    <cellStyle name="Обычный 28 2 2 2 4 2 2 2" xfId="0"/>
    <cellStyle name="Обычный 28 2 2 2 4 2 3" xfId="0"/>
    <cellStyle name="Обычный 28 2 2 2 4 3" xfId="0"/>
    <cellStyle name="Обычный 28 2 2 2 4 3 2" xfId="0"/>
    <cellStyle name="Обычный 28 2 2 2 4 4" xfId="0"/>
    <cellStyle name="Обычный 28 2 2 2 5" xfId="0"/>
    <cellStyle name="Обычный 28 2 2 2 5 2" xfId="0"/>
    <cellStyle name="Обычный 28 2 2 2 5 2 2" xfId="0"/>
    <cellStyle name="Обычный 28 2 2 2 5 3" xfId="0"/>
    <cellStyle name="Обычный 28 2 2 2 6" xfId="0"/>
    <cellStyle name="Обычный 28 2 2 2 6 2" xfId="0"/>
    <cellStyle name="Обычный 28 2 2 2 7" xfId="0"/>
    <cellStyle name="Обычный 28 2 2 3" xfId="0"/>
    <cellStyle name="Обычный 28 2 2 3 2" xfId="0"/>
    <cellStyle name="Обычный 28 2 2 3 2 2" xfId="0"/>
    <cellStyle name="Обычный 28 2 2 3 2 2 2" xfId="0"/>
    <cellStyle name="Обычный 28 2 2 3 2 2 2 2" xfId="0"/>
    <cellStyle name="Обычный 28 2 2 3 2 2 2 2 2" xfId="0"/>
    <cellStyle name="Обычный 28 2 2 3 2 2 2 3" xfId="0"/>
    <cellStyle name="Обычный 28 2 2 3 2 2 3" xfId="0"/>
    <cellStyle name="Обычный 28 2 2 3 2 2 3 2" xfId="0"/>
    <cellStyle name="Обычный 28 2 2 3 2 2 4" xfId="0"/>
    <cellStyle name="Обычный 28 2 2 3 2 3" xfId="0"/>
    <cellStyle name="Обычный 28 2 2 3 2 3 2" xfId="0"/>
    <cellStyle name="Обычный 28 2 2 3 2 3 2 2" xfId="0"/>
    <cellStyle name="Обычный 28 2 2 3 2 3 3" xfId="0"/>
    <cellStyle name="Обычный 28 2 2 3 2 4" xfId="0"/>
    <cellStyle name="Обычный 28 2 2 3 2 4 2" xfId="0"/>
    <cellStyle name="Обычный 28 2 2 3 2 5" xfId="0"/>
    <cellStyle name="Обычный 28 2 2 3 3" xfId="0"/>
    <cellStyle name="Обычный 28 2 2 3 3 2" xfId="0"/>
    <cellStyle name="Обычный 28 2 2 3 3 2 2" xfId="0"/>
    <cellStyle name="Обычный 28 2 2 3 3 2 2 2" xfId="0"/>
    <cellStyle name="Обычный 28 2 2 3 3 2 3" xfId="0"/>
    <cellStyle name="Обычный 28 2 2 3 3 3" xfId="0"/>
    <cellStyle name="Обычный 28 2 2 3 3 3 2" xfId="0"/>
    <cellStyle name="Обычный 28 2 2 3 3 4" xfId="0"/>
    <cellStyle name="Обычный 28 2 2 3 4" xfId="0"/>
    <cellStyle name="Обычный 28 2 2 3 4 2" xfId="0"/>
    <cellStyle name="Обычный 28 2 2 3 4 2 2" xfId="0"/>
    <cellStyle name="Обычный 28 2 2 3 4 3" xfId="0"/>
    <cellStyle name="Обычный 28 2 2 3 5" xfId="0"/>
    <cellStyle name="Обычный 28 2 2 3 5 2" xfId="0"/>
    <cellStyle name="Обычный 28 2 2 3 6" xfId="0"/>
    <cellStyle name="Обычный 28 2 2 4" xfId="0"/>
    <cellStyle name="Обычный 28 2 2 4 2" xfId="0"/>
    <cellStyle name="Обычный 28 2 2 4 2 2" xfId="0"/>
    <cellStyle name="Обычный 28 2 2 4 2 2 2" xfId="0"/>
    <cellStyle name="Обычный 28 2 2 4 2 2 2 2" xfId="0"/>
    <cellStyle name="Обычный 28 2 2 4 2 2 3" xfId="0"/>
    <cellStyle name="Обычный 28 2 2 4 2 3" xfId="0"/>
    <cellStyle name="Обычный 28 2 2 4 2 3 2" xfId="0"/>
    <cellStyle name="Обычный 28 2 2 4 2 4" xfId="0"/>
    <cellStyle name="Обычный 28 2 2 4 3" xfId="0"/>
    <cellStyle name="Обычный 28 2 2 4 3 2" xfId="0"/>
    <cellStyle name="Обычный 28 2 2 4 3 2 2" xfId="0"/>
    <cellStyle name="Обычный 28 2 2 4 3 3" xfId="0"/>
    <cellStyle name="Обычный 28 2 2 4 4" xfId="0"/>
    <cellStyle name="Обычный 28 2 2 4 4 2" xfId="0"/>
    <cellStyle name="Обычный 28 2 2 4 5" xfId="0"/>
    <cellStyle name="Обычный 28 2 2 5" xfId="0"/>
    <cellStyle name="Обычный 28 2 2 5 2" xfId="0"/>
    <cellStyle name="Обычный 28 2 2 5 2 2" xfId="0"/>
    <cellStyle name="Обычный 28 2 2 5 2 2 2" xfId="0"/>
    <cellStyle name="Обычный 28 2 2 5 2 3" xfId="0"/>
    <cellStyle name="Обычный 28 2 2 5 3" xfId="0"/>
    <cellStyle name="Обычный 28 2 2 5 3 2" xfId="0"/>
    <cellStyle name="Обычный 28 2 2 5 4" xfId="0"/>
    <cellStyle name="Обычный 28 2 2 6" xfId="0"/>
    <cellStyle name="Обычный 28 2 2 6 2" xfId="0"/>
    <cellStyle name="Обычный 28 2 2 6 2 2" xfId="0"/>
    <cellStyle name="Обычный 28 2 2 6 3" xfId="0"/>
    <cellStyle name="Обычный 28 2 2 7" xfId="0"/>
    <cellStyle name="Обычный 28 2 2 7 2" xfId="0"/>
    <cellStyle name="Обычный 28 2 2 8" xfId="0"/>
    <cellStyle name="Обычный 28 2 3" xfId="0"/>
    <cellStyle name="Обычный 28 2 3 2" xfId="0"/>
    <cellStyle name="Обычный 28 2 3 2 2" xfId="0"/>
    <cellStyle name="Обычный 28 2 3 2 2 2" xfId="0"/>
    <cellStyle name="Обычный 28 2 3 2 2 2 2" xfId="0"/>
    <cellStyle name="Обычный 28 2 3 2 2 2 2 2" xfId="0"/>
    <cellStyle name="Обычный 28 2 3 2 2 2 2 2 2" xfId="0"/>
    <cellStyle name="Обычный 28 2 3 2 2 2 2 3" xfId="0"/>
    <cellStyle name="Обычный 28 2 3 2 2 2 3" xfId="0"/>
    <cellStyle name="Обычный 28 2 3 2 2 2 3 2" xfId="0"/>
    <cellStyle name="Обычный 28 2 3 2 2 2 4" xfId="0"/>
    <cellStyle name="Обычный 28 2 3 2 2 3" xfId="0"/>
    <cellStyle name="Обычный 28 2 3 2 2 3 2" xfId="0"/>
    <cellStyle name="Обычный 28 2 3 2 2 3 2 2" xfId="0"/>
    <cellStyle name="Обычный 28 2 3 2 2 3 3" xfId="0"/>
    <cellStyle name="Обычный 28 2 3 2 2 4" xfId="0"/>
    <cellStyle name="Обычный 28 2 3 2 2 4 2" xfId="0"/>
    <cellStyle name="Обычный 28 2 3 2 2 5" xfId="0"/>
    <cellStyle name="Обычный 28 2 3 2 3" xfId="0"/>
    <cellStyle name="Обычный 28 2 3 2 3 2" xfId="0"/>
    <cellStyle name="Обычный 28 2 3 2 3 2 2" xfId="0"/>
    <cellStyle name="Обычный 28 2 3 2 3 2 2 2" xfId="0"/>
    <cellStyle name="Обычный 28 2 3 2 3 2 3" xfId="0"/>
    <cellStyle name="Обычный 28 2 3 2 3 3" xfId="0"/>
    <cellStyle name="Обычный 28 2 3 2 3 3 2" xfId="0"/>
    <cellStyle name="Обычный 28 2 3 2 3 4" xfId="0"/>
    <cellStyle name="Обычный 28 2 3 2 4" xfId="0"/>
    <cellStyle name="Обычный 28 2 3 2 4 2" xfId="0"/>
    <cellStyle name="Обычный 28 2 3 2 4 2 2" xfId="0"/>
    <cellStyle name="Обычный 28 2 3 2 4 3" xfId="0"/>
    <cellStyle name="Обычный 28 2 3 2 5" xfId="0"/>
    <cellStyle name="Обычный 28 2 3 2 5 2" xfId="0"/>
    <cellStyle name="Обычный 28 2 3 2 6" xfId="0"/>
    <cellStyle name="Обычный 28 2 3 3" xfId="0"/>
    <cellStyle name="Обычный 28 2 3 3 2" xfId="0"/>
    <cellStyle name="Обычный 28 2 3 3 2 2" xfId="0"/>
    <cellStyle name="Обычный 28 2 3 3 2 2 2" xfId="0"/>
    <cellStyle name="Обычный 28 2 3 3 2 2 2 2" xfId="0"/>
    <cellStyle name="Обычный 28 2 3 3 2 2 3" xfId="0"/>
    <cellStyle name="Обычный 28 2 3 3 2 3" xfId="0"/>
    <cellStyle name="Обычный 28 2 3 3 2 3 2" xfId="0"/>
    <cellStyle name="Обычный 28 2 3 3 2 4" xfId="0"/>
    <cellStyle name="Обычный 28 2 3 3 3" xfId="0"/>
    <cellStyle name="Обычный 28 2 3 3 3 2" xfId="0"/>
    <cellStyle name="Обычный 28 2 3 3 3 2 2" xfId="0"/>
    <cellStyle name="Обычный 28 2 3 3 3 3" xfId="0"/>
    <cellStyle name="Обычный 28 2 3 3 4" xfId="0"/>
    <cellStyle name="Обычный 28 2 3 3 4 2" xfId="0"/>
    <cellStyle name="Обычный 28 2 3 3 5" xfId="0"/>
    <cellStyle name="Обычный 28 2 3 4" xfId="0"/>
    <cellStyle name="Обычный 28 2 3 4 2" xfId="0"/>
    <cellStyle name="Обычный 28 2 3 4 2 2" xfId="0"/>
    <cellStyle name="Обычный 28 2 3 4 2 2 2" xfId="0"/>
    <cellStyle name="Обычный 28 2 3 4 2 3" xfId="0"/>
    <cellStyle name="Обычный 28 2 3 4 3" xfId="0"/>
    <cellStyle name="Обычный 28 2 3 4 3 2" xfId="0"/>
    <cellStyle name="Обычный 28 2 3 4 4" xfId="0"/>
    <cellStyle name="Обычный 28 2 3 5" xfId="0"/>
    <cellStyle name="Обычный 28 2 3 5 2" xfId="0"/>
    <cellStyle name="Обычный 28 2 3 5 2 2" xfId="0"/>
    <cellStyle name="Обычный 28 2 3 5 3" xfId="0"/>
    <cellStyle name="Обычный 28 2 3 6" xfId="0"/>
    <cellStyle name="Обычный 28 2 3 6 2" xfId="0"/>
    <cellStyle name="Обычный 28 2 3 7" xfId="0"/>
    <cellStyle name="Обычный 28 2 4" xfId="0"/>
    <cellStyle name="Обычный 28 2 4 2" xfId="0"/>
    <cellStyle name="Обычный 28 2 4 2 2" xfId="0"/>
    <cellStyle name="Обычный 28 2 4 2 2 2" xfId="0"/>
    <cellStyle name="Обычный 28 2 4 2 2 2 2" xfId="0"/>
    <cellStyle name="Обычный 28 2 4 2 2 2 2 2" xfId="0"/>
    <cellStyle name="Обычный 28 2 4 2 2 2 3" xfId="0"/>
    <cellStyle name="Обычный 28 2 4 2 2 3" xfId="0"/>
    <cellStyle name="Обычный 28 2 4 2 2 3 2" xfId="0"/>
    <cellStyle name="Обычный 28 2 4 2 2 4" xfId="0"/>
    <cellStyle name="Обычный 28 2 4 2 3" xfId="0"/>
    <cellStyle name="Обычный 28 2 4 2 3 2" xfId="0"/>
    <cellStyle name="Обычный 28 2 4 2 3 2 2" xfId="0"/>
    <cellStyle name="Обычный 28 2 4 2 3 3" xfId="0"/>
    <cellStyle name="Обычный 28 2 4 2 4" xfId="0"/>
    <cellStyle name="Обычный 28 2 4 2 4 2" xfId="0"/>
    <cellStyle name="Обычный 28 2 4 2 5" xfId="0"/>
    <cellStyle name="Обычный 28 2 4 3" xfId="0"/>
    <cellStyle name="Обычный 28 2 4 3 2" xfId="0"/>
    <cellStyle name="Обычный 28 2 4 3 2 2" xfId="0"/>
    <cellStyle name="Обычный 28 2 4 3 2 2 2" xfId="0"/>
    <cellStyle name="Обычный 28 2 4 3 2 3" xfId="0"/>
    <cellStyle name="Обычный 28 2 4 3 3" xfId="0"/>
    <cellStyle name="Обычный 28 2 4 3 3 2" xfId="0"/>
    <cellStyle name="Обычный 28 2 4 3 4" xfId="0"/>
    <cellStyle name="Обычный 28 2 4 4" xfId="0"/>
    <cellStyle name="Обычный 28 2 4 4 2" xfId="0"/>
    <cellStyle name="Обычный 28 2 4 4 2 2" xfId="0"/>
    <cellStyle name="Обычный 28 2 4 4 3" xfId="0"/>
    <cellStyle name="Обычный 28 2 4 5" xfId="0"/>
    <cellStyle name="Обычный 28 2 4 5 2" xfId="0"/>
    <cellStyle name="Обычный 28 2 4 6" xfId="0"/>
    <cellStyle name="Обычный 28 2 5" xfId="0"/>
    <cellStyle name="Обычный 28 2 5 2" xfId="0"/>
    <cellStyle name="Обычный 28 2 5 2 2" xfId="0"/>
    <cellStyle name="Обычный 28 2 5 2 2 2" xfId="0"/>
    <cellStyle name="Обычный 28 2 5 2 2 2 2" xfId="0"/>
    <cellStyle name="Обычный 28 2 5 2 2 3" xfId="0"/>
    <cellStyle name="Обычный 28 2 5 2 3" xfId="0"/>
    <cellStyle name="Обычный 28 2 5 2 3 2" xfId="0"/>
    <cellStyle name="Обычный 28 2 5 2 4" xfId="0"/>
    <cellStyle name="Обычный 28 2 5 3" xfId="0"/>
    <cellStyle name="Обычный 28 2 5 3 2" xfId="0"/>
    <cellStyle name="Обычный 28 2 5 3 2 2" xfId="0"/>
    <cellStyle name="Обычный 28 2 5 3 3" xfId="0"/>
    <cellStyle name="Обычный 28 2 5 4" xfId="0"/>
    <cellStyle name="Обычный 28 2 5 4 2" xfId="0"/>
    <cellStyle name="Обычный 28 2 5 5" xfId="0"/>
    <cellStyle name="Обычный 28 2 6" xfId="0"/>
    <cellStyle name="Обычный 28 2 6 2" xfId="0"/>
    <cellStyle name="Обычный 28 2 6 2 2" xfId="0"/>
    <cellStyle name="Обычный 28 2 6 2 2 2" xfId="0"/>
    <cellStyle name="Обычный 28 2 6 2 3" xfId="0"/>
    <cellStyle name="Обычный 28 2 6 3" xfId="0"/>
    <cellStyle name="Обычный 28 2 6 3 2" xfId="0"/>
    <cellStyle name="Обычный 28 2 6 4" xfId="0"/>
    <cellStyle name="Обычный 28 2 7" xfId="0"/>
    <cellStyle name="Обычный 28 2 7 2" xfId="0"/>
    <cellStyle name="Обычный 28 2 7 2 2" xfId="0"/>
    <cellStyle name="Обычный 28 2 7 3" xfId="0"/>
    <cellStyle name="Обычный 28 2 8" xfId="0"/>
    <cellStyle name="Обычный 28 2 8 2" xfId="0"/>
    <cellStyle name="Обычный 28 2 9" xfId="0"/>
    <cellStyle name="Обычный 28 3" xfId="0"/>
    <cellStyle name="Обычный 28 3 2" xfId="0"/>
    <cellStyle name="Обычный 28 3 2 2" xfId="0"/>
    <cellStyle name="Обычный 28 3 2 2 2" xfId="0"/>
    <cellStyle name="Обычный 28 3 2 2 2 2" xfId="0"/>
    <cellStyle name="Обычный 28 3 2 2 2 2 2" xfId="0"/>
    <cellStyle name="Обычный 28 3 2 2 2 2 2 2" xfId="0"/>
    <cellStyle name="Обычный 28 3 2 2 2 2 2 2 2" xfId="0"/>
    <cellStyle name="Обычный 28 3 2 2 2 2 2 3" xfId="0"/>
    <cellStyle name="Обычный 28 3 2 2 2 2 3" xfId="0"/>
    <cellStyle name="Обычный 28 3 2 2 2 2 3 2" xfId="0"/>
    <cellStyle name="Обычный 28 3 2 2 2 2 4" xfId="0"/>
    <cellStyle name="Обычный 28 3 2 2 2 3" xfId="0"/>
    <cellStyle name="Обычный 28 3 2 2 2 3 2" xfId="0"/>
    <cellStyle name="Обычный 28 3 2 2 2 3 2 2" xfId="0"/>
    <cellStyle name="Обычный 28 3 2 2 2 3 3" xfId="0"/>
    <cellStyle name="Обычный 28 3 2 2 2 4" xfId="0"/>
    <cellStyle name="Обычный 28 3 2 2 2 4 2" xfId="0"/>
    <cellStyle name="Обычный 28 3 2 2 2 5" xfId="0"/>
    <cellStyle name="Обычный 28 3 2 2 3" xfId="0"/>
    <cellStyle name="Обычный 28 3 2 2 3 2" xfId="0"/>
    <cellStyle name="Обычный 28 3 2 2 3 2 2" xfId="0"/>
    <cellStyle name="Обычный 28 3 2 2 3 2 2 2" xfId="0"/>
    <cellStyle name="Обычный 28 3 2 2 3 2 3" xfId="0"/>
    <cellStyle name="Обычный 28 3 2 2 3 3" xfId="0"/>
    <cellStyle name="Обычный 28 3 2 2 3 3 2" xfId="0"/>
    <cellStyle name="Обычный 28 3 2 2 3 4" xfId="0"/>
    <cellStyle name="Обычный 28 3 2 2 4" xfId="0"/>
    <cellStyle name="Обычный 28 3 2 2 4 2" xfId="0"/>
    <cellStyle name="Обычный 28 3 2 2 4 2 2" xfId="0"/>
    <cellStyle name="Обычный 28 3 2 2 4 3" xfId="0"/>
    <cellStyle name="Обычный 28 3 2 2 5" xfId="0"/>
    <cellStyle name="Обычный 28 3 2 2 5 2" xfId="0"/>
    <cellStyle name="Обычный 28 3 2 2 6" xfId="0"/>
    <cellStyle name="Обычный 28 3 2 3" xfId="0"/>
    <cellStyle name="Обычный 28 3 2 3 2" xfId="0"/>
    <cellStyle name="Обычный 28 3 2 3 2 2" xfId="0"/>
    <cellStyle name="Обычный 28 3 2 3 2 2 2" xfId="0"/>
    <cellStyle name="Обычный 28 3 2 3 2 2 2 2" xfId="0"/>
    <cellStyle name="Обычный 28 3 2 3 2 2 3" xfId="0"/>
    <cellStyle name="Обычный 28 3 2 3 2 3" xfId="0"/>
    <cellStyle name="Обычный 28 3 2 3 2 3 2" xfId="0"/>
    <cellStyle name="Обычный 28 3 2 3 2 4" xfId="0"/>
    <cellStyle name="Обычный 28 3 2 3 3" xfId="0"/>
    <cellStyle name="Обычный 28 3 2 3 3 2" xfId="0"/>
    <cellStyle name="Обычный 28 3 2 3 3 2 2" xfId="0"/>
    <cellStyle name="Обычный 28 3 2 3 3 3" xfId="0"/>
    <cellStyle name="Обычный 28 3 2 3 4" xfId="0"/>
    <cellStyle name="Обычный 28 3 2 3 4 2" xfId="0"/>
    <cellStyle name="Обычный 28 3 2 3 5" xfId="0"/>
    <cellStyle name="Обычный 28 3 2 4" xfId="0"/>
    <cellStyle name="Обычный 28 3 2 4 2" xfId="0"/>
    <cellStyle name="Обычный 28 3 2 4 2 2" xfId="0"/>
    <cellStyle name="Обычный 28 3 2 4 2 2 2" xfId="0"/>
    <cellStyle name="Обычный 28 3 2 4 2 3" xfId="0"/>
    <cellStyle name="Обычный 28 3 2 4 3" xfId="0"/>
    <cellStyle name="Обычный 28 3 2 4 3 2" xfId="0"/>
    <cellStyle name="Обычный 28 3 2 4 4" xfId="0"/>
    <cellStyle name="Обычный 28 3 2 5" xfId="0"/>
    <cellStyle name="Обычный 28 3 2 5 2" xfId="0"/>
    <cellStyle name="Обычный 28 3 2 5 2 2" xfId="0"/>
    <cellStyle name="Обычный 28 3 2 5 3" xfId="0"/>
    <cellStyle name="Обычный 28 3 2 6" xfId="0"/>
    <cellStyle name="Обычный 28 3 2 6 2" xfId="0"/>
    <cellStyle name="Обычный 28 3 2 7" xfId="0"/>
    <cellStyle name="Обычный 28 3 3" xfId="0"/>
    <cellStyle name="Обычный 28 3 3 2" xfId="0"/>
    <cellStyle name="Обычный 28 3 3 2 2" xfId="0"/>
    <cellStyle name="Обычный 28 3 3 2 2 2" xfId="0"/>
    <cellStyle name="Обычный 28 3 3 2 2 2 2" xfId="0"/>
    <cellStyle name="Обычный 28 3 3 2 2 2 2 2" xfId="0"/>
    <cellStyle name="Обычный 28 3 3 2 2 2 3" xfId="0"/>
    <cellStyle name="Обычный 28 3 3 2 2 3" xfId="0"/>
    <cellStyle name="Обычный 28 3 3 2 2 3 2" xfId="0"/>
    <cellStyle name="Обычный 28 3 3 2 2 4" xfId="0"/>
    <cellStyle name="Обычный 28 3 3 2 3" xfId="0"/>
    <cellStyle name="Обычный 28 3 3 2 3 2" xfId="0"/>
    <cellStyle name="Обычный 28 3 3 2 3 2 2" xfId="0"/>
    <cellStyle name="Обычный 28 3 3 2 3 3" xfId="0"/>
    <cellStyle name="Обычный 28 3 3 2 4" xfId="0"/>
    <cellStyle name="Обычный 28 3 3 2 4 2" xfId="0"/>
    <cellStyle name="Обычный 28 3 3 2 5" xfId="0"/>
    <cellStyle name="Обычный 28 3 3 3" xfId="0"/>
    <cellStyle name="Обычный 28 3 3 3 2" xfId="0"/>
    <cellStyle name="Обычный 28 3 3 3 2 2" xfId="0"/>
    <cellStyle name="Обычный 28 3 3 3 2 2 2" xfId="0"/>
    <cellStyle name="Обычный 28 3 3 3 2 3" xfId="0"/>
    <cellStyle name="Обычный 28 3 3 3 3" xfId="0"/>
    <cellStyle name="Обычный 28 3 3 3 3 2" xfId="0"/>
    <cellStyle name="Обычный 28 3 3 3 4" xfId="0"/>
    <cellStyle name="Обычный 28 3 3 4" xfId="0"/>
    <cellStyle name="Обычный 28 3 3 4 2" xfId="0"/>
    <cellStyle name="Обычный 28 3 3 4 2 2" xfId="0"/>
    <cellStyle name="Обычный 28 3 3 4 3" xfId="0"/>
    <cellStyle name="Обычный 28 3 3 5" xfId="0"/>
    <cellStyle name="Обычный 28 3 3 5 2" xfId="0"/>
    <cellStyle name="Обычный 28 3 3 6" xfId="0"/>
    <cellStyle name="Обычный 28 3 4" xfId="0"/>
    <cellStyle name="Обычный 28 3 4 2" xfId="0"/>
    <cellStyle name="Обычный 28 3 4 2 2" xfId="0"/>
    <cellStyle name="Обычный 28 3 4 2 2 2" xfId="0"/>
    <cellStyle name="Обычный 28 3 4 2 2 2 2" xfId="0"/>
    <cellStyle name="Обычный 28 3 4 2 2 3" xfId="0"/>
    <cellStyle name="Обычный 28 3 4 2 3" xfId="0"/>
    <cellStyle name="Обычный 28 3 4 2 3 2" xfId="0"/>
    <cellStyle name="Обычный 28 3 4 2 4" xfId="0"/>
    <cellStyle name="Обычный 28 3 4 3" xfId="0"/>
    <cellStyle name="Обычный 28 3 4 3 2" xfId="0"/>
    <cellStyle name="Обычный 28 3 4 3 2 2" xfId="0"/>
    <cellStyle name="Обычный 28 3 4 3 3" xfId="0"/>
    <cellStyle name="Обычный 28 3 4 4" xfId="0"/>
    <cellStyle name="Обычный 28 3 4 4 2" xfId="0"/>
    <cellStyle name="Обычный 28 3 4 5" xfId="0"/>
    <cellStyle name="Обычный 28 3 5" xfId="0"/>
    <cellStyle name="Обычный 28 3 5 2" xfId="0"/>
    <cellStyle name="Обычный 28 3 5 2 2" xfId="0"/>
    <cellStyle name="Обычный 28 3 5 2 2 2" xfId="0"/>
    <cellStyle name="Обычный 28 3 5 2 3" xfId="0"/>
    <cellStyle name="Обычный 28 3 5 3" xfId="0"/>
    <cellStyle name="Обычный 28 3 5 3 2" xfId="0"/>
    <cellStyle name="Обычный 28 3 5 4" xfId="0"/>
    <cellStyle name="Обычный 28 3 6" xfId="0"/>
    <cellStyle name="Обычный 28 3 6 2" xfId="0"/>
    <cellStyle name="Обычный 28 3 6 2 2" xfId="0"/>
    <cellStyle name="Обычный 28 3 6 3" xfId="0"/>
    <cellStyle name="Обычный 28 3 7" xfId="0"/>
    <cellStyle name="Обычный 28 3 7 2" xfId="0"/>
    <cellStyle name="Обычный 28 3 8" xfId="0"/>
    <cellStyle name="Обычный 28 4" xfId="0"/>
    <cellStyle name="Обычный 28 4 2" xfId="0"/>
    <cellStyle name="Обычный 28 4 2 2" xfId="0"/>
    <cellStyle name="Обычный 28 4 2 2 2" xfId="0"/>
    <cellStyle name="Обычный 28 4 2 2 2 2" xfId="0"/>
    <cellStyle name="Обычный 28 4 2 2 2 2 2" xfId="0"/>
    <cellStyle name="Обычный 28 4 2 2 2 2 2 2" xfId="0"/>
    <cellStyle name="Обычный 28 4 2 2 2 2 3" xfId="0"/>
    <cellStyle name="Обычный 28 4 2 2 2 3" xfId="0"/>
    <cellStyle name="Обычный 28 4 2 2 2 3 2" xfId="0"/>
    <cellStyle name="Обычный 28 4 2 2 2 4" xfId="0"/>
    <cellStyle name="Обычный 28 4 2 2 3" xfId="0"/>
    <cellStyle name="Обычный 28 4 2 2 3 2" xfId="0"/>
    <cellStyle name="Обычный 28 4 2 2 3 2 2" xfId="0"/>
    <cellStyle name="Обычный 28 4 2 2 3 3" xfId="0"/>
    <cellStyle name="Обычный 28 4 2 2 4" xfId="0"/>
    <cellStyle name="Обычный 28 4 2 2 4 2" xfId="0"/>
    <cellStyle name="Обычный 28 4 2 2 5" xfId="0"/>
    <cellStyle name="Обычный 28 4 2 3" xfId="0"/>
    <cellStyle name="Обычный 28 4 2 3 2" xfId="0"/>
    <cellStyle name="Обычный 28 4 2 3 2 2" xfId="0"/>
    <cellStyle name="Обычный 28 4 2 3 2 2 2" xfId="0"/>
    <cellStyle name="Обычный 28 4 2 3 2 3" xfId="0"/>
    <cellStyle name="Обычный 28 4 2 3 3" xfId="0"/>
    <cellStyle name="Обычный 28 4 2 3 3 2" xfId="0"/>
    <cellStyle name="Обычный 28 4 2 3 4" xfId="0"/>
    <cellStyle name="Обычный 28 4 2 4" xfId="0"/>
    <cellStyle name="Обычный 28 4 2 4 2" xfId="0"/>
    <cellStyle name="Обычный 28 4 2 4 2 2" xfId="0"/>
    <cellStyle name="Обычный 28 4 2 4 3" xfId="0"/>
    <cellStyle name="Обычный 28 4 2 5" xfId="0"/>
    <cellStyle name="Обычный 28 4 2 5 2" xfId="0"/>
    <cellStyle name="Обычный 28 4 2 6" xfId="0"/>
    <cellStyle name="Обычный 28 4 3" xfId="0"/>
    <cellStyle name="Обычный 28 4 3 2" xfId="0"/>
    <cellStyle name="Обычный 28 4 3 2 2" xfId="0"/>
    <cellStyle name="Обычный 28 4 3 2 2 2" xfId="0"/>
    <cellStyle name="Обычный 28 4 3 2 2 2 2" xfId="0"/>
    <cellStyle name="Обычный 28 4 3 2 2 3" xfId="0"/>
    <cellStyle name="Обычный 28 4 3 2 3" xfId="0"/>
    <cellStyle name="Обычный 28 4 3 2 3 2" xfId="0"/>
    <cellStyle name="Обычный 28 4 3 2 4" xfId="0"/>
    <cellStyle name="Обычный 28 4 3 3" xfId="0"/>
    <cellStyle name="Обычный 28 4 3 3 2" xfId="0"/>
    <cellStyle name="Обычный 28 4 3 3 2 2" xfId="0"/>
    <cellStyle name="Обычный 28 4 3 3 3" xfId="0"/>
    <cellStyle name="Обычный 28 4 3 4" xfId="0"/>
    <cellStyle name="Обычный 28 4 3 4 2" xfId="0"/>
    <cellStyle name="Обычный 28 4 3 5" xfId="0"/>
    <cellStyle name="Обычный 28 4 4" xfId="0"/>
    <cellStyle name="Обычный 28 4 4 2" xfId="0"/>
    <cellStyle name="Обычный 28 4 4 2 2" xfId="0"/>
    <cellStyle name="Обычный 28 4 4 2 2 2" xfId="0"/>
    <cellStyle name="Обычный 28 4 4 2 3" xfId="0"/>
    <cellStyle name="Обычный 28 4 4 3" xfId="0"/>
    <cellStyle name="Обычный 28 4 4 3 2" xfId="0"/>
    <cellStyle name="Обычный 28 4 4 4" xfId="0"/>
    <cellStyle name="Обычный 28 4 5" xfId="0"/>
    <cellStyle name="Обычный 28 4 5 2" xfId="0"/>
    <cellStyle name="Обычный 28 4 5 2 2" xfId="0"/>
    <cellStyle name="Обычный 28 4 5 3" xfId="0"/>
    <cellStyle name="Обычный 28 4 6" xfId="0"/>
    <cellStyle name="Обычный 28 4 6 2" xfId="0"/>
    <cellStyle name="Обычный 28 4 7" xfId="0"/>
    <cellStyle name="Обычный 28 5" xfId="0"/>
    <cellStyle name="Обычный 28 5 2" xfId="0"/>
    <cellStyle name="Обычный 28 5 2 2" xfId="0"/>
    <cellStyle name="Обычный 28 5 2 2 2" xfId="0"/>
    <cellStyle name="Обычный 28 5 2 2 2 2" xfId="0"/>
    <cellStyle name="Обычный 28 5 2 2 2 2 2" xfId="0"/>
    <cellStyle name="Обычный 28 5 2 2 2 3" xfId="0"/>
    <cellStyle name="Обычный 28 5 2 2 3" xfId="0"/>
    <cellStyle name="Обычный 28 5 2 2 3 2" xfId="0"/>
    <cellStyle name="Обычный 28 5 2 2 4" xfId="0"/>
    <cellStyle name="Обычный 28 5 2 3" xfId="0"/>
    <cellStyle name="Обычный 28 5 2 3 2" xfId="0"/>
    <cellStyle name="Обычный 28 5 2 3 2 2" xfId="0"/>
    <cellStyle name="Обычный 28 5 2 3 3" xfId="0"/>
    <cellStyle name="Обычный 28 5 2 4" xfId="0"/>
    <cellStyle name="Обычный 28 5 2 4 2" xfId="0"/>
    <cellStyle name="Обычный 28 5 2 5" xfId="0"/>
    <cellStyle name="Обычный 28 5 3" xfId="0"/>
    <cellStyle name="Обычный 28 5 3 2" xfId="0"/>
    <cellStyle name="Обычный 28 5 3 2 2" xfId="0"/>
    <cellStyle name="Обычный 28 5 3 2 2 2" xfId="0"/>
    <cellStyle name="Обычный 28 5 3 2 3" xfId="0"/>
    <cellStyle name="Обычный 28 5 3 3" xfId="0"/>
    <cellStyle name="Обычный 28 5 3 3 2" xfId="0"/>
    <cellStyle name="Обычный 28 5 3 4" xfId="0"/>
    <cellStyle name="Обычный 28 5 4" xfId="0"/>
    <cellStyle name="Обычный 28 5 4 2" xfId="0"/>
    <cellStyle name="Обычный 28 5 4 2 2" xfId="0"/>
    <cellStyle name="Обычный 28 5 4 3" xfId="0"/>
    <cellStyle name="Обычный 28 5 5" xfId="0"/>
    <cellStyle name="Обычный 28 5 5 2" xfId="0"/>
    <cellStyle name="Обычный 28 5 6" xfId="0"/>
    <cellStyle name="Обычный 28 6" xfId="0"/>
    <cellStyle name="Обычный 28 6 2" xfId="0"/>
    <cellStyle name="Обычный 28 6 2 2" xfId="0"/>
    <cellStyle name="Обычный 28 6 2 2 2" xfId="0"/>
    <cellStyle name="Обычный 28 6 2 2 2 2" xfId="0"/>
    <cellStyle name="Обычный 28 6 2 2 3" xfId="0"/>
    <cellStyle name="Обычный 28 6 2 3" xfId="0"/>
    <cellStyle name="Обычный 28 6 2 3 2" xfId="0"/>
    <cellStyle name="Обычный 28 6 2 4" xfId="0"/>
    <cellStyle name="Обычный 28 6 3" xfId="0"/>
    <cellStyle name="Обычный 28 6 3 2" xfId="0"/>
    <cellStyle name="Обычный 28 6 3 2 2" xfId="0"/>
    <cellStyle name="Обычный 28 6 3 3" xfId="0"/>
    <cellStyle name="Обычный 28 6 4" xfId="0"/>
    <cellStyle name="Обычный 28 6 4 2" xfId="0"/>
    <cellStyle name="Обычный 28 6 5" xfId="0"/>
    <cellStyle name="Обычный 28 7" xfId="0"/>
    <cellStyle name="Обычный 28 7 2" xfId="0"/>
    <cellStyle name="Обычный 28 7 2 2" xfId="0"/>
    <cellStyle name="Обычный 28 7 2 2 2" xfId="0"/>
    <cellStyle name="Обычный 28 7 2 3" xfId="0"/>
    <cellStyle name="Обычный 28 7 3" xfId="0"/>
    <cellStyle name="Обычный 28 7 3 2" xfId="0"/>
    <cellStyle name="Обычный 28 7 4" xfId="0"/>
    <cellStyle name="Обычный 28 8" xfId="0"/>
    <cellStyle name="Обычный 28 8 2" xfId="0"/>
    <cellStyle name="Обычный 28 8 2 2" xfId="0"/>
    <cellStyle name="Обычный 28 8 3" xfId="0"/>
    <cellStyle name="Обычный 28 9" xfId="0"/>
    <cellStyle name="Обычный 28 9 2" xfId="0"/>
    <cellStyle name="Обычный 29" xfId="0"/>
    <cellStyle name="Обычный 29 10" xfId="0"/>
    <cellStyle name="Обычный 29 2" xfId="0"/>
    <cellStyle name="Обычный 29 2 2" xfId="0"/>
    <cellStyle name="Обычный 29 2 2 2" xfId="0"/>
    <cellStyle name="Обычный 29 2 2 2 2" xfId="0"/>
    <cellStyle name="Обычный 29 2 2 2 2 2" xfId="0"/>
    <cellStyle name="Обычный 29 2 2 2 2 2 2" xfId="0"/>
    <cellStyle name="Обычный 29 2 2 2 2 2 2 2" xfId="0"/>
    <cellStyle name="Обычный 29 2 2 2 2 2 2 2 2" xfId="0"/>
    <cellStyle name="Обычный 29 2 2 2 2 2 2 2 2 2" xfId="0"/>
    <cellStyle name="Обычный 29 2 2 2 2 2 2 2 3" xfId="0"/>
    <cellStyle name="Обычный 29 2 2 2 2 2 2 3" xfId="0"/>
    <cellStyle name="Обычный 29 2 2 2 2 2 2 3 2" xfId="0"/>
    <cellStyle name="Обычный 29 2 2 2 2 2 2 4" xfId="0"/>
    <cellStyle name="Обычный 29 2 2 2 2 2 3" xfId="0"/>
    <cellStyle name="Обычный 29 2 2 2 2 2 3 2" xfId="0"/>
    <cellStyle name="Обычный 29 2 2 2 2 2 3 2 2" xfId="0"/>
    <cellStyle name="Обычный 29 2 2 2 2 2 3 3" xfId="0"/>
    <cellStyle name="Обычный 29 2 2 2 2 2 4" xfId="0"/>
    <cellStyle name="Обычный 29 2 2 2 2 2 4 2" xfId="0"/>
    <cellStyle name="Обычный 29 2 2 2 2 2 5" xfId="0"/>
    <cellStyle name="Обычный 29 2 2 2 2 3" xfId="0"/>
    <cellStyle name="Обычный 29 2 2 2 2 3 2" xfId="0"/>
    <cellStyle name="Обычный 29 2 2 2 2 3 2 2" xfId="0"/>
    <cellStyle name="Обычный 29 2 2 2 2 3 2 2 2" xfId="0"/>
    <cellStyle name="Обычный 29 2 2 2 2 3 2 3" xfId="0"/>
    <cellStyle name="Обычный 29 2 2 2 2 3 3" xfId="0"/>
    <cellStyle name="Обычный 29 2 2 2 2 3 3 2" xfId="0"/>
    <cellStyle name="Обычный 29 2 2 2 2 3 4" xfId="0"/>
    <cellStyle name="Обычный 29 2 2 2 2 4" xfId="0"/>
    <cellStyle name="Обычный 29 2 2 2 2 4 2" xfId="0"/>
    <cellStyle name="Обычный 29 2 2 2 2 4 2 2" xfId="0"/>
    <cellStyle name="Обычный 29 2 2 2 2 4 3" xfId="0"/>
    <cellStyle name="Обычный 29 2 2 2 2 5" xfId="0"/>
    <cellStyle name="Обычный 29 2 2 2 2 5 2" xfId="0"/>
    <cellStyle name="Обычный 29 2 2 2 2 6" xfId="0"/>
    <cellStyle name="Обычный 29 2 2 2 3" xfId="0"/>
    <cellStyle name="Обычный 29 2 2 2 3 2" xfId="0"/>
    <cellStyle name="Обычный 29 2 2 2 3 2 2" xfId="0"/>
    <cellStyle name="Обычный 29 2 2 2 3 2 2 2" xfId="0"/>
    <cellStyle name="Обычный 29 2 2 2 3 2 2 2 2" xfId="0"/>
    <cellStyle name="Обычный 29 2 2 2 3 2 2 3" xfId="0"/>
    <cellStyle name="Обычный 29 2 2 2 3 2 3" xfId="0"/>
    <cellStyle name="Обычный 29 2 2 2 3 2 3 2" xfId="0"/>
    <cellStyle name="Обычный 29 2 2 2 3 2 4" xfId="0"/>
    <cellStyle name="Обычный 29 2 2 2 3 3" xfId="0"/>
    <cellStyle name="Обычный 29 2 2 2 3 3 2" xfId="0"/>
    <cellStyle name="Обычный 29 2 2 2 3 3 2 2" xfId="0"/>
    <cellStyle name="Обычный 29 2 2 2 3 3 3" xfId="0"/>
    <cellStyle name="Обычный 29 2 2 2 3 4" xfId="0"/>
    <cellStyle name="Обычный 29 2 2 2 3 4 2" xfId="0"/>
    <cellStyle name="Обычный 29 2 2 2 3 5" xfId="0"/>
    <cellStyle name="Обычный 29 2 2 2 4" xfId="0"/>
    <cellStyle name="Обычный 29 2 2 2 4 2" xfId="0"/>
    <cellStyle name="Обычный 29 2 2 2 4 2 2" xfId="0"/>
    <cellStyle name="Обычный 29 2 2 2 4 2 2 2" xfId="0"/>
    <cellStyle name="Обычный 29 2 2 2 4 2 3" xfId="0"/>
    <cellStyle name="Обычный 29 2 2 2 4 3" xfId="0"/>
    <cellStyle name="Обычный 29 2 2 2 4 3 2" xfId="0"/>
    <cellStyle name="Обычный 29 2 2 2 4 4" xfId="0"/>
    <cellStyle name="Обычный 29 2 2 2 5" xfId="0"/>
    <cellStyle name="Обычный 29 2 2 2 5 2" xfId="0"/>
    <cellStyle name="Обычный 29 2 2 2 5 2 2" xfId="0"/>
    <cellStyle name="Обычный 29 2 2 2 5 3" xfId="0"/>
    <cellStyle name="Обычный 29 2 2 2 6" xfId="0"/>
    <cellStyle name="Обычный 29 2 2 2 6 2" xfId="0"/>
    <cellStyle name="Обычный 29 2 2 2 7" xfId="0"/>
    <cellStyle name="Обычный 29 2 2 3" xfId="0"/>
    <cellStyle name="Обычный 29 2 2 3 2" xfId="0"/>
    <cellStyle name="Обычный 29 2 2 3 2 2" xfId="0"/>
    <cellStyle name="Обычный 29 2 2 3 2 2 2" xfId="0"/>
    <cellStyle name="Обычный 29 2 2 3 2 2 2 2" xfId="0"/>
    <cellStyle name="Обычный 29 2 2 3 2 2 2 2 2" xfId="0"/>
    <cellStyle name="Обычный 29 2 2 3 2 2 2 3" xfId="0"/>
    <cellStyle name="Обычный 29 2 2 3 2 2 3" xfId="0"/>
    <cellStyle name="Обычный 29 2 2 3 2 2 3 2" xfId="0"/>
    <cellStyle name="Обычный 29 2 2 3 2 2 4" xfId="0"/>
    <cellStyle name="Обычный 29 2 2 3 2 3" xfId="0"/>
    <cellStyle name="Обычный 29 2 2 3 2 3 2" xfId="0"/>
    <cellStyle name="Обычный 29 2 2 3 2 3 2 2" xfId="0"/>
    <cellStyle name="Обычный 29 2 2 3 2 3 3" xfId="0"/>
    <cellStyle name="Обычный 29 2 2 3 2 4" xfId="0"/>
    <cellStyle name="Обычный 29 2 2 3 2 4 2" xfId="0"/>
    <cellStyle name="Обычный 29 2 2 3 2 5" xfId="0"/>
    <cellStyle name="Обычный 29 2 2 3 3" xfId="0"/>
    <cellStyle name="Обычный 29 2 2 3 3 2" xfId="0"/>
    <cellStyle name="Обычный 29 2 2 3 3 2 2" xfId="0"/>
    <cellStyle name="Обычный 29 2 2 3 3 2 2 2" xfId="0"/>
    <cellStyle name="Обычный 29 2 2 3 3 2 3" xfId="0"/>
    <cellStyle name="Обычный 29 2 2 3 3 3" xfId="0"/>
    <cellStyle name="Обычный 29 2 2 3 3 3 2" xfId="0"/>
    <cellStyle name="Обычный 29 2 2 3 3 4" xfId="0"/>
    <cellStyle name="Обычный 29 2 2 3 4" xfId="0"/>
    <cellStyle name="Обычный 29 2 2 3 4 2" xfId="0"/>
    <cellStyle name="Обычный 29 2 2 3 4 2 2" xfId="0"/>
    <cellStyle name="Обычный 29 2 2 3 4 3" xfId="0"/>
    <cellStyle name="Обычный 29 2 2 3 5" xfId="0"/>
    <cellStyle name="Обычный 29 2 2 3 5 2" xfId="0"/>
    <cellStyle name="Обычный 29 2 2 3 6" xfId="0"/>
    <cellStyle name="Обычный 29 2 2 4" xfId="0"/>
    <cellStyle name="Обычный 29 2 2 4 2" xfId="0"/>
    <cellStyle name="Обычный 29 2 2 4 2 2" xfId="0"/>
    <cellStyle name="Обычный 29 2 2 4 2 2 2" xfId="0"/>
    <cellStyle name="Обычный 29 2 2 4 2 2 2 2" xfId="0"/>
    <cellStyle name="Обычный 29 2 2 4 2 2 3" xfId="0"/>
    <cellStyle name="Обычный 29 2 2 4 2 3" xfId="0"/>
    <cellStyle name="Обычный 29 2 2 4 2 3 2" xfId="0"/>
    <cellStyle name="Обычный 29 2 2 4 2 4" xfId="0"/>
    <cellStyle name="Обычный 29 2 2 4 3" xfId="0"/>
    <cellStyle name="Обычный 29 2 2 4 3 2" xfId="0"/>
    <cellStyle name="Обычный 29 2 2 4 3 2 2" xfId="0"/>
    <cellStyle name="Обычный 29 2 2 4 3 3" xfId="0"/>
    <cellStyle name="Обычный 29 2 2 4 4" xfId="0"/>
    <cellStyle name="Обычный 29 2 2 4 4 2" xfId="0"/>
    <cellStyle name="Обычный 29 2 2 4 5" xfId="0"/>
    <cellStyle name="Обычный 29 2 2 5" xfId="0"/>
    <cellStyle name="Обычный 29 2 2 5 2" xfId="0"/>
    <cellStyle name="Обычный 29 2 2 5 2 2" xfId="0"/>
    <cellStyle name="Обычный 29 2 2 5 2 2 2" xfId="0"/>
    <cellStyle name="Обычный 29 2 2 5 2 3" xfId="0"/>
    <cellStyle name="Обычный 29 2 2 5 3" xfId="0"/>
    <cellStyle name="Обычный 29 2 2 5 3 2" xfId="0"/>
    <cellStyle name="Обычный 29 2 2 5 4" xfId="0"/>
    <cellStyle name="Обычный 29 2 2 6" xfId="0"/>
    <cellStyle name="Обычный 29 2 2 6 2" xfId="0"/>
    <cellStyle name="Обычный 29 2 2 6 2 2" xfId="0"/>
    <cellStyle name="Обычный 29 2 2 6 3" xfId="0"/>
    <cellStyle name="Обычный 29 2 2 7" xfId="0"/>
    <cellStyle name="Обычный 29 2 2 7 2" xfId="0"/>
    <cellStyle name="Обычный 29 2 2 8" xfId="0"/>
    <cellStyle name="Обычный 29 2 3" xfId="0"/>
    <cellStyle name="Обычный 29 2 3 2" xfId="0"/>
    <cellStyle name="Обычный 29 2 3 2 2" xfId="0"/>
    <cellStyle name="Обычный 29 2 3 2 2 2" xfId="0"/>
    <cellStyle name="Обычный 29 2 3 2 2 2 2" xfId="0"/>
    <cellStyle name="Обычный 29 2 3 2 2 2 2 2" xfId="0"/>
    <cellStyle name="Обычный 29 2 3 2 2 2 2 2 2" xfId="0"/>
    <cellStyle name="Обычный 29 2 3 2 2 2 2 3" xfId="0"/>
    <cellStyle name="Обычный 29 2 3 2 2 2 3" xfId="0"/>
    <cellStyle name="Обычный 29 2 3 2 2 2 3 2" xfId="0"/>
    <cellStyle name="Обычный 29 2 3 2 2 2 4" xfId="0"/>
    <cellStyle name="Обычный 29 2 3 2 2 3" xfId="0"/>
    <cellStyle name="Обычный 29 2 3 2 2 3 2" xfId="0"/>
    <cellStyle name="Обычный 29 2 3 2 2 3 2 2" xfId="0"/>
    <cellStyle name="Обычный 29 2 3 2 2 3 3" xfId="0"/>
    <cellStyle name="Обычный 29 2 3 2 2 4" xfId="0"/>
    <cellStyle name="Обычный 29 2 3 2 2 4 2" xfId="0"/>
    <cellStyle name="Обычный 29 2 3 2 2 5" xfId="0"/>
    <cellStyle name="Обычный 29 2 3 2 3" xfId="0"/>
    <cellStyle name="Обычный 29 2 3 2 3 2" xfId="0"/>
    <cellStyle name="Обычный 29 2 3 2 3 2 2" xfId="0"/>
    <cellStyle name="Обычный 29 2 3 2 3 2 2 2" xfId="0"/>
    <cellStyle name="Обычный 29 2 3 2 3 2 3" xfId="0"/>
    <cellStyle name="Обычный 29 2 3 2 3 3" xfId="0"/>
    <cellStyle name="Обычный 29 2 3 2 3 3 2" xfId="0"/>
    <cellStyle name="Обычный 29 2 3 2 3 4" xfId="0"/>
    <cellStyle name="Обычный 29 2 3 2 4" xfId="0"/>
    <cellStyle name="Обычный 29 2 3 2 4 2" xfId="0"/>
    <cellStyle name="Обычный 29 2 3 2 4 2 2" xfId="0"/>
    <cellStyle name="Обычный 29 2 3 2 4 3" xfId="0"/>
    <cellStyle name="Обычный 29 2 3 2 5" xfId="0"/>
    <cellStyle name="Обычный 29 2 3 2 5 2" xfId="0"/>
    <cellStyle name="Обычный 29 2 3 2 6" xfId="0"/>
    <cellStyle name="Обычный 29 2 3 3" xfId="0"/>
    <cellStyle name="Обычный 29 2 3 3 2" xfId="0"/>
    <cellStyle name="Обычный 29 2 3 3 2 2" xfId="0"/>
    <cellStyle name="Обычный 29 2 3 3 2 2 2" xfId="0"/>
    <cellStyle name="Обычный 29 2 3 3 2 2 2 2" xfId="0"/>
    <cellStyle name="Обычный 29 2 3 3 2 2 3" xfId="0"/>
    <cellStyle name="Обычный 29 2 3 3 2 3" xfId="0"/>
    <cellStyle name="Обычный 29 2 3 3 2 3 2" xfId="0"/>
    <cellStyle name="Обычный 29 2 3 3 2 4" xfId="0"/>
    <cellStyle name="Обычный 29 2 3 3 3" xfId="0"/>
    <cellStyle name="Обычный 29 2 3 3 3 2" xfId="0"/>
    <cellStyle name="Обычный 29 2 3 3 3 2 2" xfId="0"/>
    <cellStyle name="Обычный 29 2 3 3 3 3" xfId="0"/>
    <cellStyle name="Обычный 29 2 3 3 4" xfId="0"/>
    <cellStyle name="Обычный 29 2 3 3 4 2" xfId="0"/>
    <cellStyle name="Обычный 29 2 3 3 5" xfId="0"/>
    <cellStyle name="Обычный 29 2 3 4" xfId="0"/>
    <cellStyle name="Обычный 29 2 3 4 2" xfId="0"/>
    <cellStyle name="Обычный 29 2 3 4 2 2" xfId="0"/>
    <cellStyle name="Обычный 29 2 3 4 2 2 2" xfId="0"/>
    <cellStyle name="Обычный 29 2 3 4 2 3" xfId="0"/>
    <cellStyle name="Обычный 29 2 3 4 3" xfId="0"/>
    <cellStyle name="Обычный 29 2 3 4 3 2" xfId="0"/>
    <cellStyle name="Обычный 29 2 3 4 4" xfId="0"/>
    <cellStyle name="Обычный 29 2 3 5" xfId="0"/>
    <cellStyle name="Обычный 29 2 3 5 2" xfId="0"/>
    <cellStyle name="Обычный 29 2 3 5 2 2" xfId="0"/>
    <cellStyle name="Обычный 29 2 3 5 3" xfId="0"/>
    <cellStyle name="Обычный 29 2 3 6" xfId="0"/>
    <cellStyle name="Обычный 29 2 3 6 2" xfId="0"/>
    <cellStyle name="Обычный 29 2 3 7" xfId="0"/>
    <cellStyle name="Обычный 29 2 4" xfId="0"/>
    <cellStyle name="Обычный 29 2 4 2" xfId="0"/>
    <cellStyle name="Обычный 29 2 4 2 2" xfId="0"/>
    <cellStyle name="Обычный 29 2 4 2 2 2" xfId="0"/>
    <cellStyle name="Обычный 29 2 4 2 2 2 2" xfId="0"/>
    <cellStyle name="Обычный 29 2 4 2 2 2 2 2" xfId="0"/>
    <cellStyle name="Обычный 29 2 4 2 2 2 3" xfId="0"/>
    <cellStyle name="Обычный 29 2 4 2 2 3" xfId="0"/>
    <cellStyle name="Обычный 29 2 4 2 2 3 2" xfId="0"/>
    <cellStyle name="Обычный 29 2 4 2 2 4" xfId="0"/>
    <cellStyle name="Обычный 29 2 4 2 3" xfId="0"/>
    <cellStyle name="Обычный 29 2 4 2 3 2" xfId="0"/>
    <cellStyle name="Обычный 29 2 4 2 3 2 2" xfId="0"/>
    <cellStyle name="Обычный 29 2 4 2 3 3" xfId="0"/>
    <cellStyle name="Обычный 29 2 4 2 4" xfId="0"/>
    <cellStyle name="Обычный 29 2 4 2 4 2" xfId="0"/>
    <cellStyle name="Обычный 29 2 4 2 5" xfId="0"/>
    <cellStyle name="Обычный 29 2 4 3" xfId="0"/>
    <cellStyle name="Обычный 29 2 4 3 2" xfId="0"/>
    <cellStyle name="Обычный 29 2 4 3 2 2" xfId="0"/>
    <cellStyle name="Обычный 29 2 4 3 2 2 2" xfId="0"/>
    <cellStyle name="Обычный 29 2 4 3 2 3" xfId="0"/>
    <cellStyle name="Обычный 29 2 4 3 3" xfId="0"/>
    <cellStyle name="Обычный 29 2 4 3 3 2" xfId="0"/>
    <cellStyle name="Обычный 29 2 4 3 4" xfId="0"/>
    <cellStyle name="Обычный 29 2 4 4" xfId="0"/>
    <cellStyle name="Обычный 29 2 4 4 2" xfId="0"/>
    <cellStyle name="Обычный 29 2 4 4 2 2" xfId="0"/>
    <cellStyle name="Обычный 29 2 4 4 3" xfId="0"/>
    <cellStyle name="Обычный 29 2 4 5" xfId="0"/>
    <cellStyle name="Обычный 29 2 4 5 2" xfId="0"/>
    <cellStyle name="Обычный 29 2 4 6" xfId="0"/>
    <cellStyle name="Обычный 29 2 5" xfId="0"/>
    <cellStyle name="Обычный 29 2 5 2" xfId="0"/>
    <cellStyle name="Обычный 29 2 5 2 2" xfId="0"/>
    <cellStyle name="Обычный 29 2 5 2 2 2" xfId="0"/>
    <cellStyle name="Обычный 29 2 5 2 2 2 2" xfId="0"/>
    <cellStyle name="Обычный 29 2 5 2 2 3" xfId="0"/>
    <cellStyle name="Обычный 29 2 5 2 3" xfId="0"/>
    <cellStyle name="Обычный 29 2 5 2 3 2" xfId="0"/>
    <cellStyle name="Обычный 29 2 5 2 4" xfId="0"/>
    <cellStyle name="Обычный 29 2 5 3" xfId="0"/>
    <cellStyle name="Обычный 29 2 5 3 2" xfId="0"/>
    <cellStyle name="Обычный 29 2 5 3 2 2" xfId="0"/>
    <cellStyle name="Обычный 29 2 5 3 3" xfId="0"/>
    <cellStyle name="Обычный 29 2 5 4" xfId="0"/>
    <cellStyle name="Обычный 29 2 5 4 2" xfId="0"/>
    <cellStyle name="Обычный 29 2 5 5" xfId="0"/>
    <cellStyle name="Обычный 29 2 6" xfId="0"/>
    <cellStyle name="Обычный 29 2 6 2" xfId="0"/>
    <cellStyle name="Обычный 29 2 6 2 2" xfId="0"/>
    <cellStyle name="Обычный 29 2 6 2 2 2" xfId="0"/>
    <cellStyle name="Обычный 29 2 6 2 3" xfId="0"/>
    <cellStyle name="Обычный 29 2 6 3" xfId="0"/>
    <cellStyle name="Обычный 29 2 6 3 2" xfId="0"/>
    <cellStyle name="Обычный 29 2 6 4" xfId="0"/>
    <cellStyle name="Обычный 29 2 7" xfId="0"/>
    <cellStyle name="Обычный 29 2 7 2" xfId="0"/>
    <cellStyle name="Обычный 29 2 7 2 2" xfId="0"/>
    <cellStyle name="Обычный 29 2 7 3" xfId="0"/>
    <cellStyle name="Обычный 29 2 8" xfId="0"/>
    <cellStyle name="Обычный 29 2 8 2" xfId="0"/>
    <cellStyle name="Обычный 29 2 9" xfId="0"/>
    <cellStyle name="Обычный 29 3" xfId="0"/>
    <cellStyle name="Обычный 29 3 2" xfId="0"/>
    <cellStyle name="Обычный 29 3 2 2" xfId="0"/>
    <cellStyle name="Обычный 29 3 2 2 2" xfId="0"/>
    <cellStyle name="Обычный 29 3 2 2 2 2" xfId="0"/>
    <cellStyle name="Обычный 29 3 2 2 2 2 2" xfId="0"/>
    <cellStyle name="Обычный 29 3 2 2 2 2 2 2" xfId="0"/>
    <cellStyle name="Обычный 29 3 2 2 2 2 2 2 2" xfId="0"/>
    <cellStyle name="Обычный 29 3 2 2 2 2 2 3" xfId="0"/>
    <cellStyle name="Обычный 29 3 2 2 2 2 3" xfId="0"/>
    <cellStyle name="Обычный 29 3 2 2 2 2 3 2" xfId="0"/>
    <cellStyle name="Обычный 29 3 2 2 2 2 4" xfId="0"/>
    <cellStyle name="Обычный 29 3 2 2 2 3" xfId="0"/>
    <cellStyle name="Обычный 29 3 2 2 2 3 2" xfId="0"/>
    <cellStyle name="Обычный 29 3 2 2 2 3 2 2" xfId="0"/>
    <cellStyle name="Обычный 29 3 2 2 2 3 3" xfId="0"/>
    <cellStyle name="Обычный 29 3 2 2 2 4" xfId="0"/>
    <cellStyle name="Обычный 29 3 2 2 2 4 2" xfId="0"/>
    <cellStyle name="Обычный 29 3 2 2 2 5" xfId="0"/>
    <cellStyle name="Обычный 29 3 2 2 3" xfId="0"/>
    <cellStyle name="Обычный 29 3 2 2 3 2" xfId="0"/>
    <cellStyle name="Обычный 29 3 2 2 3 2 2" xfId="0"/>
    <cellStyle name="Обычный 29 3 2 2 3 2 2 2" xfId="0"/>
    <cellStyle name="Обычный 29 3 2 2 3 2 3" xfId="0"/>
    <cellStyle name="Обычный 29 3 2 2 3 3" xfId="0"/>
    <cellStyle name="Обычный 29 3 2 2 3 3 2" xfId="0"/>
    <cellStyle name="Обычный 29 3 2 2 3 4" xfId="0"/>
    <cellStyle name="Обычный 29 3 2 2 4" xfId="0"/>
    <cellStyle name="Обычный 29 3 2 2 4 2" xfId="0"/>
    <cellStyle name="Обычный 29 3 2 2 4 2 2" xfId="0"/>
    <cellStyle name="Обычный 29 3 2 2 4 3" xfId="0"/>
    <cellStyle name="Обычный 29 3 2 2 5" xfId="0"/>
    <cellStyle name="Обычный 29 3 2 2 5 2" xfId="0"/>
    <cellStyle name="Обычный 29 3 2 2 6" xfId="0"/>
    <cellStyle name="Обычный 29 3 2 3" xfId="0"/>
    <cellStyle name="Обычный 29 3 2 3 2" xfId="0"/>
    <cellStyle name="Обычный 29 3 2 3 2 2" xfId="0"/>
    <cellStyle name="Обычный 29 3 2 3 2 2 2" xfId="0"/>
    <cellStyle name="Обычный 29 3 2 3 2 2 2 2" xfId="0"/>
    <cellStyle name="Обычный 29 3 2 3 2 2 3" xfId="0"/>
    <cellStyle name="Обычный 29 3 2 3 2 3" xfId="0"/>
    <cellStyle name="Обычный 29 3 2 3 2 3 2" xfId="0"/>
    <cellStyle name="Обычный 29 3 2 3 2 4" xfId="0"/>
    <cellStyle name="Обычный 29 3 2 3 3" xfId="0"/>
    <cellStyle name="Обычный 29 3 2 3 3 2" xfId="0"/>
    <cellStyle name="Обычный 29 3 2 3 3 2 2" xfId="0"/>
    <cellStyle name="Обычный 29 3 2 3 3 3" xfId="0"/>
    <cellStyle name="Обычный 29 3 2 3 4" xfId="0"/>
    <cellStyle name="Обычный 29 3 2 3 4 2" xfId="0"/>
    <cellStyle name="Обычный 29 3 2 3 5" xfId="0"/>
    <cellStyle name="Обычный 29 3 2 4" xfId="0"/>
    <cellStyle name="Обычный 29 3 2 4 2" xfId="0"/>
    <cellStyle name="Обычный 29 3 2 4 2 2" xfId="0"/>
    <cellStyle name="Обычный 29 3 2 4 2 2 2" xfId="0"/>
    <cellStyle name="Обычный 29 3 2 4 2 3" xfId="0"/>
    <cellStyle name="Обычный 29 3 2 4 3" xfId="0"/>
    <cellStyle name="Обычный 29 3 2 4 3 2" xfId="0"/>
    <cellStyle name="Обычный 29 3 2 4 4" xfId="0"/>
    <cellStyle name="Обычный 29 3 2 5" xfId="0"/>
    <cellStyle name="Обычный 29 3 2 5 2" xfId="0"/>
    <cellStyle name="Обычный 29 3 2 5 2 2" xfId="0"/>
    <cellStyle name="Обычный 29 3 2 5 3" xfId="0"/>
    <cellStyle name="Обычный 29 3 2 6" xfId="0"/>
    <cellStyle name="Обычный 29 3 2 6 2" xfId="0"/>
    <cellStyle name="Обычный 29 3 2 7" xfId="0"/>
    <cellStyle name="Обычный 29 3 3" xfId="0"/>
    <cellStyle name="Обычный 29 3 3 2" xfId="0"/>
    <cellStyle name="Обычный 29 3 3 2 2" xfId="0"/>
    <cellStyle name="Обычный 29 3 3 2 2 2" xfId="0"/>
    <cellStyle name="Обычный 29 3 3 2 2 2 2" xfId="0"/>
    <cellStyle name="Обычный 29 3 3 2 2 2 2 2" xfId="0"/>
    <cellStyle name="Обычный 29 3 3 2 2 2 3" xfId="0"/>
    <cellStyle name="Обычный 29 3 3 2 2 3" xfId="0"/>
    <cellStyle name="Обычный 29 3 3 2 2 3 2" xfId="0"/>
    <cellStyle name="Обычный 29 3 3 2 2 4" xfId="0"/>
    <cellStyle name="Обычный 29 3 3 2 3" xfId="0"/>
    <cellStyle name="Обычный 29 3 3 2 3 2" xfId="0"/>
    <cellStyle name="Обычный 29 3 3 2 3 2 2" xfId="0"/>
    <cellStyle name="Обычный 29 3 3 2 3 3" xfId="0"/>
    <cellStyle name="Обычный 29 3 3 2 4" xfId="0"/>
    <cellStyle name="Обычный 29 3 3 2 4 2" xfId="0"/>
    <cellStyle name="Обычный 29 3 3 2 5" xfId="0"/>
    <cellStyle name="Обычный 29 3 3 3" xfId="0"/>
    <cellStyle name="Обычный 29 3 3 3 2" xfId="0"/>
    <cellStyle name="Обычный 29 3 3 3 2 2" xfId="0"/>
    <cellStyle name="Обычный 29 3 3 3 2 2 2" xfId="0"/>
    <cellStyle name="Обычный 29 3 3 3 2 3" xfId="0"/>
    <cellStyle name="Обычный 29 3 3 3 3" xfId="0"/>
    <cellStyle name="Обычный 29 3 3 3 3 2" xfId="0"/>
    <cellStyle name="Обычный 29 3 3 3 4" xfId="0"/>
    <cellStyle name="Обычный 29 3 3 4" xfId="0"/>
    <cellStyle name="Обычный 29 3 3 4 2" xfId="0"/>
    <cellStyle name="Обычный 29 3 3 4 2 2" xfId="0"/>
    <cellStyle name="Обычный 29 3 3 4 3" xfId="0"/>
    <cellStyle name="Обычный 29 3 3 5" xfId="0"/>
    <cellStyle name="Обычный 29 3 3 5 2" xfId="0"/>
    <cellStyle name="Обычный 29 3 3 6" xfId="0"/>
    <cellStyle name="Обычный 29 3 4" xfId="0"/>
    <cellStyle name="Обычный 29 3 4 2" xfId="0"/>
    <cellStyle name="Обычный 29 3 4 2 2" xfId="0"/>
    <cellStyle name="Обычный 29 3 4 2 2 2" xfId="0"/>
    <cellStyle name="Обычный 29 3 4 2 2 2 2" xfId="0"/>
    <cellStyle name="Обычный 29 3 4 2 2 3" xfId="0"/>
    <cellStyle name="Обычный 29 3 4 2 3" xfId="0"/>
    <cellStyle name="Обычный 29 3 4 2 3 2" xfId="0"/>
    <cellStyle name="Обычный 29 3 4 2 4" xfId="0"/>
    <cellStyle name="Обычный 29 3 4 3" xfId="0"/>
    <cellStyle name="Обычный 29 3 4 3 2" xfId="0"/>
    <cellStyle name="Обычный 29 3 4 3 2 2" xfId="0"/>
    <cellStyle name="Обычный 29 3 4 3 3" xfId="0"/>
    <cellStyle name="Обычный 29 3 4 4" xfId="0"/>
    <cellStyle name="Обычный 29 3 4 4 2" xfId="0"/>
    <cellStyle name="Обычный 29 3 4 5" xfId="0"/>
    <cellStyle name="Обычный 29 3 5" xfId="0"/>
    <cellStyle name="Обычный 29 3 5 2" xfId="0"/>
    <cellStyle name="Обычный 29 3 5 2 2" xfId="0"/>
    <cellStyle name="Обычный 29 3 5 2 2 2" xfId="0"/>
    <cellStyle name="Обычный 29 3 5 2 3" xfId="0"/>
    <cellStyle name="Обычный 29 3 5 3" xfId="0"/>
    <cellStyle name="Обычный 29 3 5 3 2" xfId="0"/>
    <cellStyle name="Обычный 29 3 5 4" xfId="0"/>
    <cellStyle name="Обычный 29 3 6" xfId="0"/>
    <cellStyle name="Обычный 29 3 6 2" xfId="0"/>
    <cellStyle name="Обычный 29 3 6 2 2" xfId="0"/>
    <cellStyle name="Обычный 29 3 6 3" xfId="0"/>
    <cellStyle name="Обычный 29 3 7" xfId="0"/>
    <cellStyle name="Обычный 29 3 7 2" xfId="0"/>
    <cellStyle name="Обычный 29 3 8" xfId="0"/>
    <cellStyle name="Обычный 29 4" xfId="0"/>
    <cellStyle name="Обычный 29 4 2" xfId="0"/>
    <cellStyle name="Обычный 29 4 2 2" xfId="0"/>
    <cellStyle name="Обычный 29 4 2 2 2" xfId="0"/>
    <cellStyle name="Обычный 29 4 2 2 2 2" xfId="0"/>
    <cellStyle name="Обычный 29 4 2 2 2 2 2" xfId="0"/>
    <cellStyle name="Обычный 29 4 2 2 2 2 2 2" xfId="0"/>
    <cellStyle name="Обычный 29 4 2 2 2 2 3" xfId="0"/>
    <cellStyle name="Обычный 29 4 2 2 2 3" xfId="0"/>
    <cellStyle name="Обычный 29 4 2 2 2 3 2" xfId="0"/>
    <cellStyle name="Обычный 29 4 2 2 2 4" xfId="0"/>
    <cellStyle name="Обычный 29 4 2 2 3" xfId="0"/>
    <cellStyle name="Обычный 29 4 2 2 3 2" xfId="0"/>
    <cellStyle name="Обычный 29 4 2 2 3 2 2" xfId="0"/>
    <cellStyle name="Обычный 29 4 2 2 3 3" xfId="0"/>
    <cellStyle name="Обычный 29 4 2 2 4" xfId="0"/>
    <cellStyle name="Обычный 29 4 2 2 4 2" xfId="0"/>
    <cellStyle name="Обычный 29 4 2 2 5" xfId="0"/>
    <cellStyle name="Обычный 29 4 2 3" xfId="0"/>
    <cellStyle name="Обычный 29 4 2 3 2" xfId="0"/>
    <cellStyle name="Обычный 29 4 2 3 2 2" xfId="0"/>
    <cellStyle name="Обычный 29 4 2 3 2 2 2" xfId="0"/>
    <cellStyle name="Обычный 29 4 2 3 2 3" xfId="0"/>
    <cellStyle name="Обычный 29 4 2 3 3" xfId="0"/>
    <cellStyle name="Обычный 29 4 2 3 3 2" xfId="0"/>
    <cellStyle name="Обычный 29 4 2 3 4" xfId="0"/>
    <cellStyle name="Обычный 29 4 2 4" xfId="0"/>
    <cellStyle name="Обычный 29 4 2 4 2" xfId="0"/>
    <cellStyle name="Обычный 29 4 2 4 2 2" xfId="0"/>
    <cellStyle name="Обычный 29 4 2 4 3" xfId="0"/>
    <cellStyle name="Обычный 29 4 2 5" xfId="0"/>
    <cellStyle name="Обычный 29 4 2 5 2" xfId="0"/>
    <cellStyle name="Обычный 29 4 2 6" xfId="0"/>
    <cellStyle name="Обычный 29 4 3" xfId="0"/>
    <cellStyle name="Обычный 29 4 3 2" xfId="0"/>
    <cellStyle name="Обычный 29 4 3 2 2" xfId="0"/>
    <cellStyle name="Обычный 29 4 3 2 2 2" xfId="0"/>
    <cellStyle name="Обычный 29 4 3 2 2 2 2" xfId="0"/>
    <cellStyle name="Обычный 29 4 3 2 2 3" xfId="0"/>
    <cellStyle name="Обычный 29 4 3 2 3" xfId="0"/>
    <cellStyle name="Обычный 29 4 3 2 3 2" xfId="0"/>
    <cellStyle name="Обычный 29 4 3 2 4" xfId="0"/>
    <cellStyle name="Обычный 29 4 3 3" xfId="0"/>
    <cellStyle name="Обычный 29 4 3 3 2" xfId="0"/>
    <cellStyle name="Обычный 29 4 3 3 2 2" xfId="0"/>
    <cellStyle name="Обычный 29 4 3 3 3" xfId="0"/>
    <cellStyle name="Обычный 29 4 3 4" xfId="0"/>
    <cellStyle name="Обычный 29 4 3 4 2" xfId="0"/>
    <cellStyle name="Обычный 29 4 3 5" xfId="0"/>
    <cellStyle name="Обычный 29 4 4" xfId="0"/>
    <cellStyle name="Обычный 29 4 4 2" xfId="0"/>
    <cellStyle name="Обычный 29 4 4 2 2" xfId="0"/>
    <cellStyle name="Обычный 29 4 4 2 2 2" xfId="0"/>
    <cellStyle name="Обычный 29 4 4 2 3" xfId="0"/>
    <cellStyle name="Обычный 29 4 4 3" xfId="0"/>
    <cellStyle name="Обычный 29 4 4 3 2" xfId="0"/>
    <cellStyle name="Обычный 29 4 4 4" xfId="0"/>
    <cellStyle name="Обычный 29 4 5" xfId="0"/>
    <cellStyle name="Обычный 29 4 5 2" xfId="0"/>
    <cellStyle name="Обычный 29 4 5 2 2" xfId="0"/>
    <cellStyle name="Обычный 29 4 5 3" xfId="0"/>
    <cellStyle name="Обычный 29 4 6" xfId="0"/>
    <cellStyle name="Обычный 29 4 6 2" xfId="0"/>
    <cellStyle name="Обычный 29 4 7" xfId="0"/>
    <cellStyle name="Обычный 29 5" xfId="0"/>
    <cellStyle name="Обычный 29 5 2" xfId="0"/>
    <cellStyle name="Обычный 29 5 2 2" xfId="0"/>
    <cellStyle name="Обычный 29 5 2 2 2" xfId="0"/>
    <cellStyle name="Обычный 29 5 2 2 2 2" xfId="0"/>
    <cellStyle name="Обычный 29 5 2 2 2 2 2" xfId="0"/>
    <cellStyle name="Обычный 29 5 2 2 2 3" xfId="0"/>
    <cellStyle name="Обычный 29 5 2 2 3" xfId="0"/>
    <cellStyle name="Обычный 29 5 2 2 3 2" xfId="0"/>
    <cellStyle name="Обычный 29 5 2 2 4" xfId="0"/>
    <cellStyle name="Обычный 29 5 2 3" xfId="0"/>
    <cellStyle name="Обычный 29 5 2 3 2" xfId="0"/>
    <cellStyle name="Обычный 29 5 2 3 2 2" xfId="0"/>
    <cellStyle name="Обычный 29 5 2 3 3" xfId="0"/>
    <cellStyle name="Обычный 29 5 2 4" xfId="0"/>
    <cellStyle name="Обычный 29 5 2 4 2" xfId="0"/>
    <cellStyle name="Обычный 29 5 2 5" xfId="0"/>
    <cellStyle name="Обычный 29 5 3" xfId="0"/>
    <cellStyle name="Обычный 29 5 3 2" xfId="0"/>
    <cellStyle name="Обычный 29 5 3 2 2" xfId="0"/>
    <cellStyle name="Обычный 29 5 3 2 2 2" xfId="0"/>
    <cellStyle name="Обычный 29 5 3 2 3" xfId="0"/>
    <cellStyle name="Обычный 29 5 3 3" xfId="0"/>
    <cellStyle name="Обычный 29 5 3 3 2" xfId="0"/>
    <cellStyle name="Обычный 29 5 3 4" xfId="0"/>
    <cellStyle name="Обычный 29 5 4" xfId="0"/>
    <cellStyle name="Обычный 29 5 4 2" xfId="0"/>
    <cellStyle name="Обычный 29 5 4 2 2" xfId="0"/>
    <cellStyle name="Обычный 29 5 4 3" xfId="0"/>
    <cellStyle name="Обычный 29 5 5" xfId="0"/>
    <cellStyle name="Обычный 29 5 5 2" xfId="0"/>
    <cellStyle name="Обычный 29 5 6" xfId="0"/>
    <cellStyle name="Обычный 29 6" xfId="0"/>
    <cellStyle name="Обычный 29 6 2" xfId="0"/>
    <cellStyle name="Обычный 29 6 2 2" xfId="0"/>
    <cellStyle name="Обычный 29 6 2 2 2" xfId="0"/>
    <cellStyle name="Обычный 29 6 2 2 2 2" xfId="0"/>
    <cellStyle name="Обычный 29 6 2 2 3" xfId="0"/>
    <cellStyle name="Обычный 29 6 2 3" xfId="0"/>
    <cellStyle name="Обычный 29 6 2 3 2" xfId="0"/>
    <cellStyle name="Обычный 29 6 2 4" xfId="0"/>
    <cellStyle name="Обычный 29 6 3" xfId="0"/>
    <cellStyle name="Обычный 29 6 3 2" xfId="0"/>
    <cellStyle name="Обычный 29 6 3 2 2" xfId="0"/>
    <cellStyle name="Обычный 29 6 3 3" xfId="0"/>
    <cellStyle name="Обычный 29 6 4" xfId="0"/>
    <cellStyle name="Обычный 29 6 4 2" xfId="0"/>
    <cellStyle name="Обычный 29 6 5" xfId="0"/>
    <cellStyle name="Обычный 29 7" xfId="0"/>
    <cellStyle name="Обычный 29 7 2" xfId="0"/>
    <cellStyle name="Обычный 29 7 2 2" xfId="0"/>
    <cellStyle name="Обычный 29 7 2 2 2" xfId="0"/>
    <cellStyle name="Обычный 29 7 2 3" xfId="0"/>
    <cellStyle name="Обычный 29 7 3" xfId="0"/>
    <cellStyle name="Обычный 29 7 3 2" xfId="0"/>
    <cellStyle name="Обычный 29 7 4" xfId="0"/>
    <cellStyle name="Обычный 29 8" xfId="0"/>
    <cellStyle name="Обычный 29 8 2" xfId="0"/>
    <cellStyle name="Обычный 29 8 2 2" xfId="0"/>
    <cellStyle name="Обычный 29 8 3" xfId="0"/>
    <cellStyle name="Обычный 29 9" xfId="0"/>
    <cellStyle name="Обычный 29 9 2" xfId="0"/>
    <cellStyle name="Обычный 2_2604-2010" xfId="0"/>
    <cellStyle name="Обычный 3" xfId="0"/>
    <cellStyle name="Обычный 3 10" xfId="0"/>
    <cellStyle name="Обычный 3 11" xfId="0"/>
    <cellStyle name="Обычный 3 12" xfId="0"/>
    <cellStyle name="Обычный 3 13" xfId="0"/>
    <cellStyle name="Обычный 3 14" xfId="0"/>
    <cellStyle name="Обычный 3 14 2" xfId="0"/>
    <cellStyle name="Обычный 3 14 3" xfId="0"/>
    <cellStyle name="Обычный 3 14_004 витрати на закупівлю імпортованого газу" xfId="0"/>
    <cellStyle name="Обычный 3 15" xfId="0"/>
    <cellStyle name="Обычный 3 16" xfId="0"/>
    <cellStyle name="Обычный 3 17" xfId="0"/>
    <cellStyle name="Обычный 3 18" xfId="0"/>
    <cellStyle name="Обычный 3 19" xfId="0"/>
    <cellStyle name="Обычный 3 2" xfId="0"/>
    <cellStyle name="Обычный 3 2 2" xfId="0"/>
    <cellStyle name="Обычный 3 2 2 2" xfId="0"/>
    <cellStyle name="Обычный 3 2 3" xfId="0"/>
    <cellStyle name="Обычный 3 20" xfId="0"/>
    <cellStyle name="Обычный 3 2_borg_010609_rab22" xfId="0"/>
    <cellStyle name="Обычный 3 3" xfId="0"/>
    <cellStyle name="Обычный 3 3 2" xfId="0"/>
    <cellStyle name="Обычный 3 4" xfId="0"/>
    <cellStyle name="Обычный 3 5" xfId="0"/>
    <cellStyle name="Обычный 3 6" xfId="0"/>
    <cellStyle name="Обычный 3 7" xfId="0"/>
    <cellStyle name="Обычный 3 8" xfId="0"/>
    <cellStyle name="Обычный 3 9" xfId="0"/>
    <cellStyle name="Обычный 30" xfId="0"/>
    <cellStyle name="Обычный 30 10" xfId="0"/>
    <cellStyle name="Обычный 30 2" xfId="0"/>
    <cellStyle name="Обычный 30 2 2" xfId="0"/>
    <cellStyle name="Обычный 30 2 2 2" xfId="0"/>
    <cellStyle name="Обычный 30 2 2 2 2" xfId="0"/>
    <cellStyle name="Обычный 30 2 2 2 2 2" xfId="0"/>
    <cellStyle name="Обычный 30 2 2 2 2 2 2" xfId="0"/>
    <cellStyle name="Обычный 30 2 2 2 2 2 2 2" xfId="0"/>
    <cellStyle name="Обычный 30 2 2 2 2 2 2 2 2" xfId="0"/>
    <cellStyle name="Обычный 30 2 2 2 2 2 2 2 2 2" xfId="0"/>
    <cellStyle name="Обычный 30 2 2 2 2 2 2 2 3" xfId="0"/>
    <cellStyle name="Обычный 30 2 2 2 2 2 2 3" xfId="0"/>
    <cellStyle name="Обычный 30 2 2 2 2 2 2 3 2" xfId="0"/>
    <cellStyle name="Обычный 30 2 2 2 2 2 2 4" xfId="0"/>
    <cellStyle name="Обычный 30 2 2 2 2 2 3" xfId="0"/>
    <cellStyle name="Обычный 30 2 2 2 2 2 3 2" xfId="0"/>
    <cellStyle name="Обычный 30 2 2 2 2 2 3 2 2" xfId="0"/>
    <cellStyle name="Обычный 30 2 2 2 2 2 3 3" xfId="0"/>
    <cellStyle name="Обычный 30 2 2 2 2 2 4" xfId="0"/>
    <cellStyle name="Обычный 30 2 2 2 2 2 4 2" xfId="0"/>
    <cellStyle name="Обычный 30 2 2 2 2 2 5" xfId="0"/>
    <cellStyle name="Обычный 30 2 2 2 2 3" xfId="0"/>
    <cellStyle name="Обычный 30 2 2 2 2 3 2" xfId="0"/>
    <cellStyle name="Обычный 30 2 2 2 2 3 2 2" xfId="0"/>
    <cellStyle name="Обычный 30 2 2 2 2 3 2 2 2" xfId="0"/>
    <cellStyle name="Обычный 30 2 2 2 2 3 2 3" xfId="0"/>
    <cellStyle name="Обычный 30 2 2 2 2 3 3" xfId="0"/>
    <cellStyle name="Обычный 30 2 2 2 2 3 3 2" xfId="0"/>
    <cellStyle name="Обычный 30 2 2 2 2 3 4" xfId="0"/>
    <cellStyle name="Обычный 30 2 2 2 2 4" xfId="0"/>
    <cellStyle name="Обычный 30 2 2 2 2 4 2" xfId="0"/>
    <cellStyle name="Обычный 30 2 2 2 2 4 2 2" xfId="0"/>
    <cellStyle name="Обычный 30 2 2 2 2 4 3" xfId="0"/>
    <cellStyle name="Обычный 30 2 2 2 2 5" xfId="0"/>
    <cellStyle name="Обычный 30 2 2 2 2 5 2" xfId="0"/>
    <cellStyle name="Обычный 30 2 2 2 2 6" xfId="0"/>
    <cellStyle name="Обычный 30 2 2 2 3" xfId="0"/>
    <cellStyle name="Обычный 30 2 2 2 3 2" xfId="0"/>
    <cellStyle name="Обычный 30 2 2 2 3 2 2" xfId="0"/>
    <cellStyle name="Обычный 30 2 2 2 3 2 2 2" xfId="0"/>
    <cellStyle name="Обычный 30 2 2 2 3 2 2 2 2" xfId="0"/>
    <cellStyle name="Обычный 30 2 2 2 3 2 2 3" xfId="0"/>
    <cellStyle name="Обычный 30 2 2 2 3 2 3" xfId="0"/>
    <cellStyle name="Обычный 30 2 2 2 3 2 3 2" xfId="0"/>
    <cellStyle name="Обычный 30 2 2 2 3 2 4" xfId="0"/>
    <cellStyle name="Обычный 30 2 2 2 3 3" xfId="0"/>
    <cellStyle name="Обычный 30 2 2 2 3 3 2" xfId="0"/>
    <cellStyle name="Обычный 30 2 2 2 3 3 2 2" xfId="0"/>
    <cellStyle name="Обычный 30 2 2 2 3 3 3" xfId="0"/>
    <cellStyle name="Обычный 30 2 2 2 3 4" xfId="0"/>
    <cellStyle name="Обычный 30 2 2 2 3 4 2" xfId="0"/>
    <cellStyle name="Обычный 30 2 2 2 3 5" xfId="0"/>
    <cellStyle name="Обычный 30 2 2 2 4" xfId="0"/>
    <cellStyle name="Обычный 30 2 2 2 4 2" xfId="0"/>
    <cellStyle name="Обычный 30 2 2 2 4 2 2" xfId="0"/>
    <cellStyle name="Обычный 30 2 2 2 4 2 2 2" xfId="0"/>
    <cellStyle name="Обычный 30 2 2 2 4 2 3" xfId="0"/>
    <cellStyle name="Обычный 30 2 2 2 4 3" xfId="0"/>
    <cellStyle name="Обычный 30 2 2 2 4 3 2" xfId="0"/>
    <cellStyle name="Обычный 30 2 2 2 4 4" xfId="0"/>
    <cellStyle name="Обычный 30 2 2 2 5" xfId="0"/>
    <cellStyle name="Обычный 30 2 2 2 5 2" xfId="0"/>
    <cellStyle name="Обычный 30 2 2 2 5 2 2" xfId="0"/>
    <cellStyle name="Обычный 30 2 2 2 5 3" xfId="0"/>
    <cellStyle name="Обычный 30 2 2 2 6" xfId="0"/>
    <cellStyle name="Обычный 30 2 2 2 6 2" xfId="0"/>
    <cellStyle name="Обычный 30 2 2 2 7" xfId="0"/>
    <cellStyle name="Обычный 30 2 2 3" xfId="0"/>
    <cellStyle name="Обычный 30 2 2 3 2" xfId="0"/>
    <cellStyle name="Обычный 30 2 2 3 2 2" xfId="0"/>
    <cellStyle name="Обычный 30 2 2 3 2 2 2" xfId="0"/>
    <cellStyle name="Обычный 30 2 2 3 2 2 2 2" xfId="0"/>
    <cellStyle name="Обычный 30 2 2 3 2 2 2 2 2" xfId="0"/>
    <cellStyle name="Обычный 30 2 2 3 2 2 2 3" xfId="0"/>
    <cellStyle name="Обычный 30 2 2 3 2 2 3" xfId="0"/>
    <cellStyle name="Обычный 30 2 2 3 2 2 3 2" xfId="0"/>
    <cellStyle name="Обычный 30 2 2 3 2 2 4" xfId="0"/>
    <cellStyle name="Обычный 30 2 2 3 2 3" xfId="0"/>
    <cellStyle name="Обычный 30 2 2 3 2 3 2" xfId="0"/>
    <cellStyle name="Обычный 30 2 2 3 2 3 2 2" xfId="0"/>
    <cellStyle name="Обычный 30 2 2 3 2 3 3" xfId="0"/>
    <cellStyle name="Обычный 30 2 2 3 2 4" xfId="0"/>
    <cellStyle name="Обычный 30 2 2 3 2 4 2" xfId="0"/>
    <cellStyle name="Обычный 30 2 2 3 2 5" xfId="0"/>
    <cellStyle name="Обычный 30 2 2 3 3" xfId="0"/>
    <cellStyle name="Обычный 30 2 2 3 3 2" xfId="0"/>
    <cellStyle name="Обычный 30 2 2 3 3 2 2" xfId="0"/>
    <cellStyle name="Обычный 30 2 2 3 3 2 2 2" xfId="0"/>
    <cellStyle name="Обычный 30 2 2 3 3 2 3" xfId="0"/>
    <cellStyle name="Обычный 30 2 2 3 3 3" xfId="0"/>
    <cellStyle name="Обычный 30 2 2 3 3 3 2" xfId="0"/>
    <cellStyle name="Обычный 30 2 2 3 3 4" xfId="0"/>
    <cellStyle name="Обычный 30 2 2 3 4" xfId="0"/>
    <cellStyle name="Обычный 30 2 2 3 4 2" xfId="0"/>
    <cellStyle name="Обычный 30 2 2 3 4 2 2" xfId="0"/>
    <cellStyle name="Обычный 30 2 2 3 4 3" xfId="0"/>
    <cellStyle name="Обычный 30 2 2 3 5" xfId="0"/>
    <cellStyle name="Обычный 30 2 2 3 5 2" xfId="0"/>
    <cellStyle name="Обычный 30 2 2 3 6" xfId="0"/>
    <cellStyle name="Обычный 30 2 2 4" xfId="0"/>
    <cellStyle name="Обычный 30 2 2 4 2" xfId="0"/>
    <cellStyle name="Обычный 30 2 2 4 2 2" xfId="0"/>
    <cellStyle name="Обычный 30 2 2 4 2 2 2" xfId="0"/>
    <cellStyle name="Обычный 30 2 2 4 2 2 2 2" xfId="0"/>
    <cellStyle name="Обычный 30 2 2 4 2 2 3" xfId="0"/>
    <cellStyle name="Обычный 30 2 2 4 2 3" xfId="0"/>
    <cellStyle name="Обычный 30 2 2 4 2 3 2" xfId="0"/>
    <cellStyle name="Обычный 30 2 2 4 2 4" xfId="0"/>
    <cellStyle name="Обычный 30 2 2 4 3" xfId="0"/>
    <cellStyle name="Обычный 30 2 2 4 3 2" xfId="0"/>
    <cellStyle name="Обычный 30 2 2 4 3 2 2" xfId="0"/>
    <cellStyle name="Обычный 30 2 2 4 3 3" xfId="0"/>
    <cellStyle name="Обычный 30 2 2 4 4" xfId="0"/>
    <cellStyle name="Обычный 30 2 2 4 4 2" xfId="0"/>
    <cellStyle name="Обычный 30 2 2 4 5" xfId="0"/>
    <cellStyle name="Обычный 30 2 2 5" xfId="0"/>
    <cellStyle name="Обычный 30 2 2 5 2" xfId="0"/>
    <cellStyle name="Обычный 30 2 2 5 2 2" xfId="0"/>
    <cellStyle name="Обычный 30 2 2 5 2 2 2" xfId="0"/>
    <cellStyle name="Обычный 30 2 2 5 2 3" xfId="0"/>
    <cellStyle name="Обычный 30 2 2 5 3" xfId="0"/>
    <cellStyle name="Обычный 30 2 2 5 3 2" xfId="0"/>
    <cellStyle name="Обычный 30 2 2 5 4" xfId="0"/>
    <cellStyle name="Обычный 30 2 2 6" xfId="0"/>
    <cellStyle name="Обычный 30 2 2 6 2" xfId="0"/>
    <cellStyle name="Обычный 30 2 2 6 2 2" xfId="0"/>
    <cellStyle name="Обычный 30 2 2 6 3" xfId="0"/>
    <cellStyle name="Обычный 30 2 2 7" xfId="0"/>
    <cellStyle name="Обычный 30 2 2 7 2" xfId="0"/>
    <cellStyle name="Обычный 30 2 2 8" xfId="0"/>
    <cellStyle name="Обычный 30 2 3" xfId="0"/>
    <cellStyle name="Обычный 30 2 3 2" xfId="0"/>
    <cellStyle name="Обычный 30 2 3 2 2" xfId="0"/>
    <cellStyle name="Обычный 30 2 3 2 2 2" xfId="0"/>
    <cellStyle name="Обычный 30 2 3 2 2 2 2" xfId="0"/>
    <cellStyle name="Обычный 30 2 3 2 2 2 2 2" xfId="0"/>
    <cellStyle name="Обычный 30 2 3 2 2 2 2 2 2" xfId="0"/>
    <cellStyle name="Обычный 30 2 3 2 2 2 2 3" xfId="0"/>
    <cellStyle name="Обычный 30 2 3 2 2 2 3" xfId="0"/>
    <cellStyle name="Обычный 30 2 3 2 2 2 3 2" xfId="0"/>
    <cellStyle name="Обычный 30 2 3 2 2 2 4" xfId="0"/>
    <cellStyle name="Обычный 30 2 3 2 2 3" xfId="0"/>
    <cellStyle name="Обычный 30 2 3 2 2 3 2" xfId="0"/>
    <cellStyle name="Обычный 30 2 3 2 2 3 2 2" xfId="0"/>
    <cellStyle name="Обычный 30 2 3 2 2 3 3" xfId="0"/>
    <cellStyle name="Обычный 30 2 3 2 2 4" xfId="0"/>
    <cellStyle name="Обычный 30 2 3 2 2 4 2" xfId="0"/>
    <cellStyle name="Обычный 30 2 3 2 2 5" xfId="0"/>
    <cellStyle name="Обычный 30 2 3 2 3" xfId="0"/>
    <cellStyle name="Обычный 30 2 3 2 3 2" xfId="0"/>
    <cellStyle name="Обычный 30 2 3 2 3 2 2" xfId="0"/>
    <cellStyle name="Обычный 30 2 3 2 3 2 2 2" xfId="0"/>
    <cellStyle name="Обычный 30 2 3 2 3 2 3" xfId="0"/>
    <cellStyle name="Обычный 30 2 3 2 3 3" xfId="0"/>
    <cellStyle name="Обычный 30 2 3 2 3 3 2" xfId="0"/>
    <cellStyle name="Обычный 30 2 3 2 3 4" xfId="0"/>
    <cellStyle name="Обычный 30 2 3 2 4" xfId="0"/>
    <cellStyle name="Обычный 30 2 3 2 4 2" xfId="0"/>
    <cellStyle name="Обычный 30 2 3 2 4 2 2" xfId="0"/>
    <cellStyle name="Обычный 30 2 3 2 4 3" xfId="0"/>
    <cellStyle name="Обычный 30 2 3 2 5" xfId="0"/>
    <cellStyle name="Обычный 30 2 3 2 5 2" xfId="0"/>
    <cellStyle name="Обычный 30 2 3 2 6" xfId="0"/>
    <cellStyle name="Обычный 30 2 3 3" xfId="0"/>
    <cellStyle name="Обычный 30 2 3 3 2" xfId="0"/>
    <cellStyle name="Обычный 30 2 3 3 2 2" xfId="0"/>
    <cellStyle name="Обычный 30 2 3 3 2 2 2" xfId="0"/>
    <cellStyle name="Обычный 30 2 3 3 2 2 2 2" xfId="0"/>
    <cellStyle name="Обычный 30 2 3 3 2 2 3" xfId="0"/>
    <cellStyle name="Обычный 30 2 3 3 2 3" xfId="0"/>
    <cellStyle name="Обычный 30 2 3 3 2 3 2" xfId="0"/>
    <cellStyle name="Обычный 30 2 3 3 2 4" xfId="0"/>
    <cellStyle name="Обычный 30 2 3 3 3" xfId="0"/>
    <cellStyle name="Обычный 30 2 3 3 3 2" xfId="0"/>
    <cellStyle name="Обычный 30 2 3 3 3 2 2" xfId="0"/>
    <cellStyle name="Обычный 30 2 3 3 3 3" xfId="0"/>
    <cellStyle name="Обычный 30 2 3 3 4" xfId="0"/>
    <cellStyle name="Обычный 30 2 3 3 4 2" xfId="0"/>
    <cellStyle name="Обычный 30 2 3 3 5" xfId="0"/>
    <cellStyle name="Обычный 30 2 3 4" xfId="0"/>
    <cellStyle name="Обычный 30 2 3 4 2" xfId="0"/>
    <cellStyle name="Обычный 30 2 3 4 2 2" xfId="0"/>
    <cellStyle name="Обычный 30 2 3 4 2 2 2" xfId="0"/>
    <cellStyle name="Обычный 30 2 3 4 2 3" xfId="0"/>
    <cellStyle name="Обычный 30 2 3 4 3" xfId="0"/>
    <cellStyle name="Обычный 30 2 3 4 3 2" xfId="0"/>
    <cellStyle name="Обычный 30 2 3 4 4" xfId="0"/>
    <cellStyle name="Обычный 30 2 3 5" xfId="0"/>
    <cellStyle name="Обычный 30 2 3 5 2" xfId="0"/>
    <cellStyle name="Обычный 30 2 3 5 2 2" xfId="0"/>
    <cellStyle name="Обычный 30 2 3 5 3" xfId="0"/>
    <cellStyle name="Обычный 30 2 3 6" xfId="0"/>
    <cellStyle name="Обычный 30 2 3 6 2" xfId="0"/>
    <cellStyle name="Обычный 30 2 3 7" xfId="0"/>
    <cellStyle name="Обычный 30 2 4" xfId="0"/>
    <cellStyle name="Обычный 30 2 4 2" xfId="0"/>
    <cellStyle name="Обычный 30 2 4 2 2" xfId="0"/>
    <cellStyle name="Обычный 30 2 4 2 2 2" xfId="0"/>
    <cellStyle name="Обычный 30 2 4 2 2 2 2" xfId="0"/>
    <cellStyle name="Обычный 30 2 4 2 2 2 2 2" xfId="0"/>
    <cellStyle name="Обычный 30 2 4 2 2 2 3" xfId="0"/>
    <cellStyle name="Обычный 30 2 4 2 2 3" xfId="0"/>
    <cellStyle name="Обычный 30 2 4 2 2 3 2" xfId="0"/>
    <cellStyle name="Обычный 30 2 4 2 2 4" xfId="0"/>
    <cellStyle name="Обычный 30 2 4 2 3" xfId="0"/>
    <cellStyle name="Обычный 30 2 4 2 3 2" xfId="0"/>
    <cellStyle name="Обычный 30 2 4 2 3 2 2" xfId="0"/>
    <cellStyle name="Обычный 30 2 4 2 3 3" xfId="0"/>
    <cellStyle name="Обычный 30 2 4 2 4" xfId="0"/>
    <cellStyle name="Обычный 30 2 4 2 4 2" xfId="0"/>
    <cellStyle name="Обычный 30 2 4 2 5" xfId="0"/>
    <cellStyle name="Обычный 30 2 4 3" xfId="0"/>
    <cellStyle name="Обычный 30 2 4 3 2" xfId="0"/>
    <cellStyle name="Обычный 30 2 4 3 2 2" xfId="0"/>
    <cellStyle name="Обычный 30 2 4 3 2 2 2" xfId="0"/>
    <cellStyle name="Обычный 30 2 4 3 2 3" xfId="0"/>
    <cellStyle name="Обычный 30 2 4 3 3" xfId="0"/>
    <cellStyle name="Обычный 30 2 4 3 3 2" xfId="0"/>
    <cellStyle name="Обычный 30 2 4 3 4" xfId="0"/>
    <cellStyle name="Обычный 30 2 4 4" xfId="0"/>
    <cellStyle name="Обычный 30 2 4 4 2" xfId="0"/>
    <cellStyle name="Обычный 30 2 4 4 2 2" xfId="0"/>
    <cellStyle name="Обычный 30 2 4 4 3" xfId="0"/>
    <cellStyle name="Обычный 30 2 4 5" xfId="0"/>
    <cellStyle name="Обычный 30 2 4 5 2" xfId="0"/>
    <cellStyle name="Обычный 30 2 4 6" xfId="0"/>
    <cellStyle name="Обычный 30 2 5" xfId="0"/>
    <cellStyle name="Обычный 30 2 5 2" xfId="0"/>
    <cellStyle name="Обычный 30 2 5 2 2" xfId="0"/>
    <cellStyle name="Обычный 30 2 5 2 2 2" xfId="0"/>
    <cellStyle name="Обычный 30 2 5 2 2 2 2" xfId="0"/>
    <cellStyle name="Обычный 30 2 5 2 2 3" xfId="0"/>
    <cellStyle name="Обычный 30 2 5 2 3" xfId="0"/>
    <cellStyle name="Обычный 30 2 5 2 3 2" xfId="0"/>
    <cellStyle name="Обычный 30 2 5 2 4" xfId="0"/>
    <cellStyle name="Обычный 30 2 5 3" xfId="0"/>
    <cellStyle name="Обычный 30 2 5 3 2" xfId="0"/>
    <cellStyle name="Обычный 30 2 5 3 2 2" xfId="0"/>
    <cellStyle name="Обычный 30 2 5 3 3" xfId="0"/>
    <cellStyle name="Обычный 30 2 5 4" xfId="0"/>
    <cellStyle name="Обычный 30 2 5 4 2" xfId="0"/>
    <cellStyle name="Обычный 30 2 5 5" xfId="0"/>
    <cellStyle name="Обычный 30 2 6" xfId="0"/>
    <cellStyle name="Обычный 30 2 6 2" xfId="0"/>
    <cellStyle name="Обычный 30 2 6 2 2" xfId="0"/>
    <cellStyle name="Обычный 30 2 6 2 2 2" xfId="0"/>
    <cellStyle name="Обычный 30 2 6 2 3" xfId="0"/>
    <cellStyle name="Обычный 30 2 6 3" xfId="0"/>
    <cellStyle name="Обычный 30 2 6 3 2" xfId="0"/>
    <cellStyle name="Обычный 30 2 6 4" xfId="0"/>
    <cellStyle name="Обычный 30 2 7" xfId="0"/>
    <cellStyle name="Обычный 30 2 7 2" xfId="0"/>
    <cellStyle name="Обычный 30 2 7 2 2" xfId="0"/>
    <cellStyle name="Обычный 30 2 7 3" xfId="0"/>
    <cellStyle name="Обычный 30 2 8" xfId="0"/>
    <cellStyle name="Обычный 30 2 8 2" xfId="0"/>
    <cellStyle name="Обычный 30 2 9" xfId="0"/>
    <cellStyle name="Обычный 30 3" xfId="0"/>
    <cellStyle name="Обычный 30 3 2" xfId="0"/>
    <cellStyle name="Обычный 30 3 2 2" xfId="0"/>
    <cellStyle name="Обычный 30 3 2 2 2" xfId="0"/>
    <cellStyle name="Обычный 30 3 2 2 2 2" xfId="0"/>
    <cellStyle name="Обычный 30 3 2 2 2 2 2" xfId="0"/>
    <cellStyle name="Обычный 30 3 2 2 2 2 2 2" xfId="0"/>
    <cellStyle name="Обычный 30 3 2 2 2 2 2 2 2" xfId="0"/>
    <cellStyle name="Обычный 30 3 2 2 2 2 2 3" xfId="0"/>
    <cellStyle name="Обычный 30 3 2 2 2 2 3" xfId="0"/>
    <cellStyle name="Обычный 30 3 2 2 2 2 3 2" xfId="0"/>
    <cellStyle name="Обычный 30 3 2 2 2 2 4" xfId="0"/>
    <cellStyle name="Обычный 30 3 2 2 2 3" xfId="0"/>
    <cellStyle name="Обычный 30 3 2 2 2 3 2" xfId="0"/>
    <cellStyle name="Обычный 30 3 2 2 2 3 2 2" xfId="0"/>
    <cellStyle name="Обычный 30 3 2 2 2 3 3" xfId="0"/>
    <cellStyle name="Обычный 30 3 2 2 2 4" xfId="0"/>
    <cellStyle name="Обычный 30 3 2 2 2 4 2" xfId="0"/>
    <cellStyle name="Обычный 30 3 2 2 2 5" xfId="0"/>
    <cellStyle name="Обычный 30 3 2 2 3" xfId="0"/>
    <cellStyle name="Обычный 30 3 2 2 3 2" xfId="0"/>
    <cellStyle name="Обычный 30 3 2 2 3 2 2" xfId="0"/>
    <cellStyle name="Обычный 30 3 2 2 3 2 2 2" xfId="0"/>
    <cellStyle name="Обычный 30 3 2 2 3 2 3" xfId="0"/>
    <cellStyle name="Обычный 30 3 2 2 3 3" xfId="0"/>
    <cellStyle name="Обычный 30 3 2 2 3 3 2" xfId="0"/>
    <cellStyle name="Обычный 30 3 2 2 3 4" xfId="0"/>
    <cellStyle name="Обычный 30 3 2 2 4" xfId="0"/>
    <cellStyle name="Обычный 30 3 2 2 4 2" xfId="0"/>
    <cellStyle name="Обычный 30 3 2 2 4 2 2" xfId="0"/>
    <cellStyle name="Обычный 30 3 2 2 4 3" xfId="0"/>
    <cellStyle name="Обычный 30 3 2 2 5" xfId="0"/>
    <cellStyle name="Обычный 30 3 2 2 5 2" xfId="0"/>
    <cellStyle name="Обычный 30 3 2 2 6" xfId="0"/>
    <cellStyle name="Обычный 30 3 2 3" xfId="0"/>
    <cellStyle name="Обычный 30 3 2 3 2" xfId="0"/>
    <cellStyle name="Обычный 30 3 2 3 2 2" xfId="0"/>
    <cellStyle name="Обычный 30 3 2 3 2 2 2" xfId="0"/>
    <cellStyle name="Обычный 30 3 2 3 2 2 2 2" xfId="0"/>
    <cellStyle name="Обычный 30 3 2 3 2 2 3" xfId="0"/>
    <cellStyle name="Обычный 30 3 2 3 2 3" xfId="0"/>
    <cellStyle name="Обычный 30 3 2 3 2 3 2" xfId="0"/>
    <cellStyle name="Обычный 30 3 2 3 2 4" xfId="0"/>
    <cellStyle name="Обычный 30 3 2 3 3" xfId="0"/>
    <cellStyle name="Обычный 30 3 2 3 3 2" xfId="0"/>
    <cellStyle name="Обычный 30 3 2 3 3 2 2" xfId="0"/>
    <cellStyle name="Обычный 30 3 2 3 3 3" xfId="0"/>
    <cellStyle name="Обычный 30 3 2 3 4" xfId="0"/>
    <cellStyle name="Обычный 30 3 2 3 4 2" xfId="0"/>
    <cellStyle name="Обычный 30 3 2 3 5" xfId="0"/>
    <cellStyle name="Обычный 30 3 2 4" xfId="0"/>
    <cellStyle name="Обычный 30 3 2 4 2" xfId="0"/>
    <cellStyle name="Обычный 30 3 2 4 2 2" xfId="0"/>
    <cellStyle name="Обычный 30 3 2 4 2 2 2" xfId="0"/>
    <cellStyle name="Обычный 30 3 2 4 2 3" xfId="0"/>
    <cellStyle name="Обычный 30 3 2 4 3" xfId="0"/>
    <cellStyle name="Обычный 30 3 2 4 3 2" xfId="0"/>
    <cellStyle name="Обычный 30 3 2 4 4" xfId="0"/>
    <cellStyle name="Обычный 30 3 2 5" xfId="0"/>
    <cellStyle name="Обычный 30 3 2 5 2" xfId="0"/>
    <cellStyle name="Обычный 30 3 2 5 2 2" xfId="0"/>
    <cellStyle name="Обычный 30 3 2 5 3" xfId="0"/>
    <cellStyle name="Обычный 30 3 2 6" xfId="0"/>
    <cellStyle name="Обычный 30 3 2 6 2" xfId="0"/>
    <cellStyle name="Обычный 30 3 2 7" xfId="0"/>
    <cellStyle name="Обычный 30 3 3" xfId="0"/>
    <cellStyle name="Обычный 30 3 3 2" xfId="0"/>
    <cellStyle name="Обычный 30 3 3 2 2" xfId="0"/>
    <cellStyle name="Обычный 30 3 3 2 2 2" xfId="0"/>
    <cellStyle name="Обычный 30 3 3 2 2 2 2" xfId="0"/>
    <cellStyle name="Обычный 30 3 3 2 2 2 2 2" xfId="0"/>
    <cellStyle name="Обычный 30 3 3 2 2 2 3" xfId="0"/>
    <cellStyle name="Обычный 30 3 3 2 2 3" xfId="0"/>
    <cellStyle name="Обычный 30 3 3 2 2 3 2" xfId="0"/>
    <cellStyle name="Обычный 30 3 3 2 2 4" xfId="0"/>
    <cellStyle name="Обычный 30 3 3 2 3" xfId="0"/>
    <cellStyle name="Обычный 30 3 3 2 3 2" xfId="0"/>
    <cellStyle name="Обычный 30 3 3 2 3 2 2" xfId="0"/>
    <cellStyle name="Обычный 30 3 3 2 3 3" xfId="0"/>
    <cellStyle name="Обычный 30 3 3 2 4" xfId="0"/>
    <cellStyle name="Обычный 30 3 3 2 4 2" xfId="0"/>
    <cellStyle name="Обычный 30 3 3 2 5" xfId="0"/>
    <cellStyle name="Обычный 30 3 3 3" xfId="0"/>
    <cellStyle name="Обычный 30 3 3 3 2" xfId="0"/>
    <cellStyle name="Обычный 30 3 3 3 2 2" xfId="0"/>
    <cellStyle name="Обычный 30 3 3 3 2 2 2" xfId="0"/>
    <cellStyle name="Обычный 30 3 3 3 2 3" xfId="0"/>
    <cellStyle name="Обычный 30 3 3 3 3" xfId="0"/>
    <cellStyle name="Обычный 30 3 3 3 3 2" xfId="0"/>
    <cellStyle name="Обычный 30 3 3 3 4" xfId="0"/>
    <cellStyle name="Обычный 30 3 3 4" xfId="0"/>
    <cellStyle name="Обычный 30 3 3 4 2" xfId="0"/>
    <cellStyle name="Обычный 30 3 3 4 2 2" xfId="0"/>
    <cellStyle name="Обычный 30 3 3 4 3" xfId="0"/>
    <cellStyle name="Обычный 30 3 3 5" xfId="0"/>
    <cellStyle name="Обычный 30 3 3 5 2" xfId="0"/>
    <cellStyle name="Обычный 30 3 3 6" xfId="0"/>
    <cellStyle name="Обычный 30 3 4" xfId="0"/>
    <cellStyle name="Обычный 30 3 4 2" xfId="0"/>
    <cellStyle name="Обычный 30 3 4 2 2" xfId="0"/>
    <cellStyle name="Обычный 30 3 4 2 2 2" xfId="0"/>
    <cellStyle name="Обычный 30 3 4 2 2 2 2" xfId="0"/>
    <cellStyle name="Обычный 30 3 4 2 2 3" xfId="0"/>
    <cellStyle name="Обычный 30 3 4 2 3" xfId="0"/>
    <cellStyle name="Обычный 30 3 4 2 3 2" xfId="0"/>
    <cellStyle name="Обычный 30 3 4 2 4" xfId="0"/>
    <cellStyle name="Обычный 30 3 4 3" xfId="0"/>
    <cellStyle name="Обычный 30 3 4 3 2" xfId="0"/>
    <cellStyle name="Обычный 30 3 4 3 2 2" xfId="0"/>
    <cellStyle name="Обычный 30 3 4 3 3" xfId="0"/>
    <cellStyle name="Обычный 30 3 4 4" xfId="0"/>
    <cellStyle name="Обычный 30 3 4 4 2" xfId="0"/>
    <cellStyle name="Обычный 30 3 4 5" xfId="0"/>
    <cellStyle name="Обычный 30 3 5" xfId="0"/>
    <cellStyle name="Обычный 30 3 5 2" xfId="0"/>
    <cellStyle name="Обычный 30 3 5 2 2" xfId="0"/>
    <cellStyle name="Обычный 30 3 5 2 2 2" xfId="0"/>
    <cellStyle name="Обычный 30 3 5 2 3" xfId="0"/>
    <cellStyle name="Обычный 30 3 5 3" xfId="0"/>
    <cellStyle name="Обычный 30 3 5 3 2" xfId="0"/>
    <cellStyle name="Обычный 30 3 5 4" xfId="0"/>
    <cellStyle name="Обычный 30 3 6" xfId="0"/>
    <cellStyle name="Обычный 30 3 6 2" xfId="0"/>
    <cellStyle name="Обычный 30 3 6 2 2" xfId="0"/>
    <cellStyle name="Обычный 30 3 6 3" xfId="0"/>
    <cellStyle name="Обычный 30 3 7" xfId="0"/>
    <cellStyle name="Обычный 30 3 7 2" xfId="0"/>
    <cellStyle name="Обычный 30 3 8" xfId="0"/>
    <cellStyle name="Обычный 30 4" xfId="0"/>
    <cellStyle name="Обычный 30 4 2" xfId="0"/>
    <cellStyle name="Обычный 30 4 2 2" xfId="0"/>
    <cellStyle name="Обычный 30 4 2 2 2" xfId="0"/>
    <cellStyle name="Обычный 30 4 2 2 2 2" xfId="0"/>
    <cellStyle name="Обычный 30 4 2 2 2 2 2" xfId="0"/>
    <cellStyle name="Обычный 30 4 2 2 2 2 2 2" xfId="0"/>
    <cellStyle name="Обычный 30 4 2 2 2 2 3" xfId="0"/>
    <cellStyle name="Обычный 30 4 2 2 2 3" xfId="0"/>
    <cellStyle name="Обычный 30 4 2 2 2 3 2" xfId="0"/>
    <cellStyle name="Обычный 30 4 2 2 2 4" xfId="0"/>
    <cellStyle name="Обычный 30 4 2 2 3" xfId="0"/>
    <cellStyle name="Обычный 30 4 2 2 3 2" xfId="0"/>
    <cellStyle name="Обычный 30 4 2 2 3 2 2" xfId="0"/>
    <cellStyle name="Обычный 30 4 2 2 3 3" xfId="0"/>
    <cellStyle name="Обычный 30 4 2 2 4" xfId="0"/>
    <cellStyle name="Обычный 30 4 2 2 4 2" xfId="0"/>
    <cellStyle name="Обычный 30 4 2 2 5" xfId="0"/>
    <cellStyle name="Обычный 30 4 2 3" xfId="0"/>
    <cellStyle name="Обычный 30 4 2 3 2" xfId="0"/>
    <cellStyle name="Обычный 30 4 2 3 2 2" xfId="0"/>
    <cellStyle name="Обычный 30 4 2 3 2 2 2" xfId="0"/>
    <cellStyle name="Обычный 30 4 2 3 2 3" xfId="0"/>
    <cellStyle name="Обычный 30 4 2 3 3" xfId="0"/>
    <cellStyle name="Обычный 30 4 2 3 3 2" xfId="0"/>
    <cellStyle name="Обычный 30 4 2 3 4" xfId="0"/>
    <cellStyle name="Обычный 30 4 2 4" xfId="0"/>
    <cellStyle name="Обычный 30 4 2 4 2" xfId="0"/>
    <cellStyle name="Обычный 30 4 2 4 2 2" xfId="0"/>
    <cellStyle name="Обычный 30 4 2 4 3" xfId="0"/>
    <cellStyle name="Обычный 30 4 2 5" xfId="0"/>
    <cellStyle name="Обычный 30 4 2 5 2" xfId="0"/>
    <cellStyle name="Обычный 30 4 2 6" xfId="0"/>
    <cellStyle name="Обычный 30 4 3" xfId="0"/>
    <cellStyle name="Обычный 30 4 3 2" xfId="0"/>
    <cellStyle name="Обычный 30 4 3 2 2" xfId="0"/>
    <cellStyle name="Обычный 30 4 3 2 2 2" xfId="0"/>
    <cellStyle name="Обычный 30 4 3 2 2 2 2" xfId="0"/>
    <cellStyle name="Обычный 30 4 3 2 2 3" xfId="0"/>
    <cellStyle name="Обычный 30 4 3 2 3" xfId="0"/>
    <cellStyle name="Обычный 30 4 3 2 3 2" xfId="0"/>
    <cellStyle name="Обычный 30 4 3 2 4" xfId="0"/>
    <cellStyle name="Обычный 30 4 3 3" xfId="0"/>
    <cellStyle name="Обычный 30 4 3 3 2" xfId="0"/>
    <cellStyle name="Обычный 30 4 3 3 2 2" xfId="0"/>
    <cellStyle name="Обычный 30 4 3 3 3" xfId="0"/>
    <cellStyle name="Обычный 30 4 3 4" xfId="0"/>
    <cellStyle name="Обычный 30 4 3 4 2" xfId="0"/>
    <cellStyle name="Обычный 30 4 3 5" xfId="0"/>
    <cellStyle name="Обычный 30 4 4" xfId="0"/>
    <cellStyle name="Обычный 30 4 4 2" xfId="0"/>
    <cellStyle name="Обычный 30 4 4 2 2" xfId="0"/>
    <cellStyle name="Обычный 30 4 4 2 2 2" xfId="0"/>
    <cellStyle name="Обычный 30 4 4 2 3" xfId="0"/>
    <cellStyle name="Обычный 30 4 4 3" xfId="0"/>
    <cellStyle name="Обычный 30 4 4 3 2" xfId="0"/>
    <cellStyle name="Обычный 30 4 4 4" xfId="0"/>
    <cellStyle name="Обычный 30 4 5" xfId="0"/>
    <cellStyle name="Обычный 30 4 5 2" xfId="0"/>
    <cellStyle name="Обычный 30 4 5 2 2" xfId="0"/>
    <cellStyle name="Обычный 30 4 5 3" xfId="0"/>
    <cellStyle name="Обычный 30 4 6" xfId="0"/>
    <cellStyle name="Обычный 30 4 6 2" xfId="0"/>
    <cellStyle name="Обычный 30 4 7" xfId="0"/>
    <cellStyle name="Обычный 30 5" xfId="0"/>
    <cellStyle name="Обычный 30 5 2" xfId="0"/>
    <cellStyle name="Обычный 30 5 2 2" xfId="0"/>
    <cellStyle name="Обычный 30 5 2 2 2" xfId="0"/>
    <cellStyle name="Обычный 30 5 2 2 2 2" xfId="0"/>
    <cellStyle name="Обычный 30 5 2 2 2 2 2" xfId="0"/>
    <cellStyle name="Обычный 30 5 2 2 2 3" xfId="0"/>
    <cellStyle name="Обычный 30 5 2 2 3" xfId="0"/>
    <cellStyle name="Обычный 30 5 2 2 3 2" xfId="0"/>
    <cellStyle name="Обычный 30 5 2 2 4" xfId="0"/>
    <cellStyle name="Обычный 30 5 2 3" xfId="0"/>
    <cellStyle name="Обычный 30 5 2 3 2" xfId="0"/>
    <cellStyle name="Обычный 30 5 2 3 2 2" xfId="0"/>
    <cellStyle name="Обычный 30 5 2 3 3" xfId="0"/>
    <cellStyle name="Обычный 30 5 2 4" xfId="0"/>
    <cellStyle name="Обычный 30 5 2 4 2" xfId="0"/>
    <cellStyle name="Обычный 30 5 2 5" xfId="0"/>
    <cellStyle name="Обычный 30 5 3" xfId="0"/>
    <cellStyle name="Обычный 30 5 3 2" xfId="0"/>
    <cellStyle name="Обычный 30 5 3 2 2" xfId="0"/>
    <cellStyle name="Обычный 30 5 3 2 2 2" xfId="0"/>
    <cellStyle name="Обычный 30 5 3 2 3" xfId="0"/>
    <cellStyle name="Обычный 30 5 3 3" xfId="0"/>
    <cellStyle name="Обычный 30 5 3 3 2" xfId="0"/>
    <cellStyle name="Обычный 30 5 3 4" xfId="0"/>
    <cellStyle name="Обычный 30 5 4" xfId="0"/>
    <cellStyle name="Обычный 30 5 4 2" xfId="0"/>
    <cellStyle name="Обычный 30 5 4 2 2" xfId="0"/>
    <cellStyle name="Обычный 30 5 4 3" xfId="0"/>
    <cellStyle name="Обычный 30 5 5" xfId="0"/>
    <cellStyle name="Обычный 30 5 5 2" xfId="0"/>
    <cellStyle name="Обычный 30 5 6" xfId="0"/>
    <cellStyle name="Обычный 30 6" xfId="0"/>
    <cellStyle name="Обычный 30 6 2" xfId="0"/>
    <cellStyle name="Обычный 30 6 2 2" xfId="0"/>
    <cellStyle name="Обычный 30 6 2 2 2" xfId="0"/>
    <cellStyle name="Обычный 30 6 2 2 2 2" xfId="0"/>
    <cellStyle name="Обычный 30 6 2 2 3" xfId="0"/>
    <cellStyle name="Обычный 30 6 2 3" xfId="0"/>
    <cellStyle name="Обычный 30 6 2 3 2" xfId="0"/>
    <cellStyle name="Обычный 30 6 2 4" xfId="0"/>
    <cellStyle name="Обычный 30 6 3" xfId="0"/>
    <cellStyle name="Обычный 30 6 3 2" xfId="0"/>
    <cellStyle name="Обычный 30 6 3 2 2" xfId="0"/>
    <cellStyle name="Обычный 30 6 3 3" xfId="0"/>
    <cellStyle name="Обычный 30 6 4" xfId="0"/>
    <cellStyle name="Обычный 30 6 4 2" xfId="0"/>
    <cellStyle name="Обычный 30 6 5" xfId="0"/>
    <cellStyle name="Обычный 30 7" xfId="0"/>
    <cellStyle name="Обычный 30 7 2" xfId="0"/>
    <cellStyle name="Обычный 30 7 2 2" xfId="0"/>
    <cellStyle name="Обычный 30 7 2 2 2" xfId="0"/>
    <cellStyle name="Обычный 30 7 2 3" xfId="0"/>
    <cellStyle name="Обычный 30 7 3" xfId="0"/>
    <cellStyle name="Обычный 30 7 3 2" xfId="0"/>
    <cellStyle name="Обычный 30 7 4" xfId="0"/>
    <cellStyle name="Обычный 30 8" xfId="0"/>
    <cellStyle name="Обычный 30 8 2" xfId="0"/>
    <cellStyle name="Обычный 30 8 2 2" xfId="0"/>
    <cellStyle name="Обычный 30 8 3" xfId="0"/>
    <cellStyle name="Обычный 30 9" xfId="0"/>
    <cellStyle name="Обычный 30 9 2" xfId="0"/>
    <cellStyle name="Обычный 31" xfId="0"/>
    <cellStyle name="Обычный 31 10" xfId="0"/>
    <cellStyle name="Обычный 31 2" xfId="0"/>
    <cellStyle name="Обычный 31 2 2" xfId="0"/>
    <cellStyle name="Обычный 31 2 2 2" xfId="0"/>
    <cellStyle name="Обычный 31 2 2 2 2" xfId="0"/>
    <cellStyle name="Обычный 31 2 2 2 2 2" xfId="0"/>
    <cellStyle name="Обычный 31 2 2 2 2 2 2" xfId="0"/>
    <cellStyle name="Обычный 31 2 2 2 2 2 2 2" xfId="0"/>
    <cellStyle name="Обычный 31 2 2 2 2 2 2 2 2" xfId="0"/>
    <cellStyle name="Обычный 31 2 2 2 2 2 2 2 2 2" xfId="0"/>
    <cellStyle name="Обычный 31 2 2 2 2 2 2 2 3" xfId="0"/>
    <cellStyle name="Обычный 31 2 2 2 2 2 2 3" xfId="0"/>
    <cellStyle name="Обычный 31 2 2 2 2 2 2 3 2" xfId="0"/>
    <cellStyle name="Обычный 31 2 2 2 2 2 2 4" xfId="0"/>
    <cellStyle name="Обычный 31 2 2 2 2 2 3" xfId="0"/>
    <cellStyle name="Обычный 31 2 2 2 2 2 3 2" xfId="0"/>
    <cellStyle name="Обычный 31 2 2 2 2 2 3 2 2" xfId="0"/>
    <cellStyle name="Обычный 31 2 2 2 2 2 3 3" xfId="0"/>
    <cellStyle name="Обычный 31 2 2 2 2 2 4" xfId="0"/>
    <cellStyle name="Обычный 31 2 2 2 2 2 4 2" xfId="0"/>
    <cellStyle name="Обычный 31 2 2 2 2 2 5" xfId="0"/>
    <cellStyle name="Обычный 31 2 2 2 2 3" xfId="0"/>
    <cellStyle name="Обычный 31 2 2 2 2 3 2" xfId="0"/>
    <cellStyle name="Обычный 31 2 2 2 2 3 2 2" xfId="0"/>
    <cellStyle name="Обычный 31 2 2 2 2 3 2 2 2" xfId="0"/>
    <cellStyle name="Обычный 31 2 2 2 2 3 2 3" xfId="0"/>
    <cellStyle name="Обычный 31 2 2 2 2 3 3" xfId="0"/>
    <cellStyle name="Обычный 31 2 2 2 2 3 3 2" xfId="0"/>
    <cellStyle name="Обычный 31 2 2 2 2 3 4" xfId="0"/>
    <cellStyle name="Обычный 31 2 2 2 2 4" xfId="0"/>
    <cellStyle name="Обычный 31 2 2 2 2 4 2" xfId="0"/>
    <cellStyle name="Обычный 31 2 2 2 2 4 2 2" xfId="0"/>
    <cellStyle name="Обычный 31 2 2 2 2 4 3" xfId="0"/>
    <cellStyle name="Обычный 31 2 2 2 2 5" xfId="0"/>
    <cellStyle name="Обычный 31 2 2 2 2 5 2" xfId="0"/>
    <cellStyle name="Обычный 31 2 2 2 2 6" xfId="0"/>
    <cellStyle name="Обычный 31 2 2 2 3" xfId="0"/>
    <cellStyle name="Обычный 31 2 2 2 3 2" xfId="0"/>
    <cellStyle name="Обычный 31 2 2 2 3 2 2" xfId="0"/>
    <cellStyle name="Обычный 31 2 2 2 3 2 2 2" xfId="0"/>
    <cellStyle name="Обычный 31 2 2 2 3 2 2 2 2" xfId="0"/>
    <cellStyle name="Обычный 31 2 2 2 3 2 2 3" xfId="0"/>
    <cellStyle name="Обычный 31 2 2 2 3 2 3" xfId="0"/>
    <cellStyle name="Обычный 31 2 2 2 3 2 3 2" xfId="0"/>
    <cellStyle name="Обычный 31 2 2 2 3 2 4" xfId="0"/>
    <cellStyle name="Обычный 31 2 2 2 3 3" xfId="0"/>
    <cellStyle name="Обычный 31 2 2 2 3 3 2" xfId="0"/>
    <cellStyle name="Обычный 31 2 2 2 3 3 2 2" xfId="0"/>
    <cellStyle name="Обычный 31 2 2 2 3 3 3" xfId="0"/>
    <cellStyle name="Обычный 31 2 2 2 3 4" xfId="0"/>
    <cellStyle name="Обычный 31 2 2 2 3 4 2" xfId="0"/>
    <cellStyle name="Обычный 31 2 2 2 3 5" xfId="0"/>
    <cellStyle name="Обычный 31 2 2 2 4" xfId="0"/>
    <cellStyle name="Обычный 31 2 2 2 4 2" xfId="0"/>
    <cellStyle name="Обычный 31 2 2 2 4 2 2" xfId="0"/>
    <cellStyle name="Обычный 31 2 2 2 4 2 2 2" xfId="0"/>
    <cellStyle name="Обычный 31 2 2 2 4 2 3" xfId="0"/>
    <cellStyle name="Обычный 31 2 2 2 4 3" xfId="0"/>
    <cellStyle name="Обычный 31 2 2 2 4 3 2" xfId="0"/>
    <cellStyle name="Обычный 31 2 2 2 4 4" xfId="0"/>
    <cellStyle name="Обычный 31 2 2 2 5" xfId="0"/>
    <cellStyle name="Обычный 31 2 2 2 5 2" xfId="0"/>
    <cellStyle name="Обычный 31 2 2 2 5 2 2" xfId="0"/>
    <cellStyle name="Обычный 31 2 2 2 5 3" xfId="0"/>
    <cellStyle name="Обычный 31 2 2 2 6" xfId="0"/>
    <cellStyle name="Обычный 31 2 2 2 6 2" xfId="0"/>
    <cellStyle name="Обычный 31 2 2 2 7" xfId="0"/>
    <cellStyle name="Обычный 31 2 2 3" xfId="0"/>
    <cellStyle name="Обычный 31 2 2 3 2" xfId="0"/>
    <cellStyle name="Обычный 31 2 2 3 2 2" xfId="0"/>
    <cellStyle name="Обычный 31 2 2 3 2 2 2" xfId="0"/>
    <cellStyle name="Обычный 31 2 2 3 2 2 2 2" xfId="0"/>
    <cellStyle name="Обычный 31 2 2 3 2 2 2 2 2" xfId="0"/>
    <cellStyle name="Обычный 31 2 2 3 2 2 2 3" xfId="0"/>
    <cellStyle name="Обычный 31 2 2 3 2 2 3" xfId="0"/>
    <cellStyle name="Обычный 31 2 2 3 2 2 3 2" xfId="0"/>
    <cellStyle name="Обычный 31 2 2 3 2 2 4" xfId="0"/>
    <cellStyle name="Обычный 31 2 2 3 2 3" xfId="0"/>
    <cellStyle name="Обычный 31 2 2 3 2 3 2" xfId="0"/>
    <cellStyle name="Обычный 31 2 2 3 2 3 2 2" xfId="0"/>
    <cellStyle name="Обычный 31 2 2 3 2 3 3" xfId="0"/>
    <cellStyle name="Обычный 31 2 2 3 2 4" xfId="0"/>
    <cellStyle name="Обычный 31 2 2 3 2 4 2" xfId="0"/>
    <cellStyle name="Обычный 31 2 2 3 2 5" xfId="0"/>
    <cellStyle name="Обычный 31 2 2 3 3" xfId="0"/>
    <cellStyle name="Обычный 31 2 2 3 3 2" xfId="0"/>
    <cellStyle name="Обычный 31 2 2 3 3 2 2" xfId="0"/>
    <cellStyle name="Обычный 31 2 2 3 3 2 2 2" xfId="0"/>
    <cellStyle name="Обычный 31 2 2 3 3 2 3" xfId="0"/>
    <cellStyle name="Обычный 31 2 2 3 3 3" xfId="0"/>
    <cellStyle name="Обычный 31 2 2 3 3 3 2" xfId="0"/>
    <cellStyle name="Обычный 31 2 2 3 3 4" xfId="0"/>
    <cellStyle name="Обычный 31 2 2 3 4" xfId="0"/>
    <cellStyle name="Обычный 31 2 2 3 4 2" xfId="0"/>
    <cellStyle name="Обычный 31 2 2 3 4 2 2" xfId="0"/>
    <cellStyle name="Обычный 31 2 2 3 4 3" xfId="0"/>
    <cellStyle name="Обычный 31 2 2 3 5" xfId="0"/>
    <cellStyle name="Обычный 31 2 2 3 5 2" xfId="0"/>
    <cellStyle name="Обычный 31 2 2 3 6" xfId="0"/>
    <cellStyle name="Обычный 31 2 2 4" xfId="0"/>
    <cellStyle name="Обычный 31 2 2 4 2" xfId="0"/>
    <cellStyle name="Обычный 31 2 2 4 2 2" xfId="0"/>
    <cellStyle name="Обычный 31 2 2 4 2 2 2" xfId="0"/>
    <cellStyle name="Обычный 31 2 2 4 2 2 2 2" xfId="0"/>
    <cellStyle name="Обычный 31 2 2 4 2 2 3" xfId="0"/>
    <cellStyle name="Обычный 31 2 2 4 2 3" xfId="0"/>
    <cellStyle name="Обычный 31 2 2 4 2 3 2" xfId="0"/>
    <cellStyle name="Обычный 31 2 2 4 2 4" xfId="0"/>
    <cellStyle name="Обычный 31 2 2 4 3" xfId="0"/>
    <cellStyle name="Обычный 31 2 2 4 3 2" xfId="0"/>
    <cellStyle name="Обычный 31 2 2 4 3 2 2" xfId="0"/>
    <cellStyle name="Обычный 31 2 2 4 3 3" xfId="0"/>
    <cellStyle name="Обычный 31 2 2 4 4" xfId="0"/>
    <cellStyle name="Обычный 31 2 2 4 4 2" xfId="0"/>
    <cellStyle name="Обычный 31 2 2 4 5" xfId="0"/>
    <cellStyle name="Обычный 31 2 2 5" xfId="0"/>
    <cellStyle name="Обычный 31 2 2 5 2" xfId="0"/>
    <cellStyle name="Обычный 31 2 2 5 2 2" xfId="0"/>
    <cellStyle name="Обычный 31 2 2 5 2 2 2" xfId="0"/>
    <cellStyle name="Обычный 31 2 2 5 2 3" xfId="0"/>
    <cellStyle name="Обычный 31 2 2 5 3" xfId="0"/>
    <cellStyle name="Обычный 31 2 2 5 3 2" xfId="0"/>
    <cellStyle name="Обычный 31 2 2 5 4" xfId="0"/>
    <cellStyle name="Обычный 31 2 2 6" xfId="0"/>
    <cellStyle name="Обычный 31 2 2 6 2" xfId="0"/>
    <cellStyle name="Обычный 31 2 2 6 2 2" xfId="0"/>
    <cellStyle name="Обычный 31 2 2 6 3" xfId="0"/>
    <cellStyle name="Обычный 31 2 2 7" xfId="0"/>
    <cellStyle name="Обычный 31 2 2 7 2" xfId="0"/>
    <cellStyle name="Обычный 31 2 2 8" xfId="0"/>
    <cellStyle name="Обычный 31 2 3" xfId="0"/>
    <cellStyle name="Обычный 31 2 3 2" xfId="0"/>
    <cellStyle name="Обычный 31 2 3 2 2" xfId="0"/>
    <cellStyle name="Обычный 31 2 3 2 2 2" xfId="0"/>
    <cellStyle name="Обычный 31 2 3 2 2 2 2" xfId="0"/>
    <cellStyle name="Обычный 31 2 3 2 2 2 2 2" xfId="0"/>
    <cellStyle name="Обычный 31 2 3 2 2 2 2 2 2" xfId="0"/>
    <cellStyle name="Обычный 31 2 3 2 2 2 2 3" xfId="0"/>
    <cellStyle name="Обычный 31 2 3 2 2 2 3" xfId="0"/>
    <cellStyle name="Обычный 31 2 3 2 2 2 3 2" xfId="0"/>
    <cellStyle name="Обычный 31 2 3 2 2 2 4" xfId="0"/>
    <cellStyle name="Обычный 31 2 3 2 2 3" xfId="0"/>
    <cellStyle name="Обычный 31 2 3 2 2 3 2" xfId="0"/>
    <cellStyle name="Обычный 31 2 3 2 2 3 2 2" xfId="0"/>
    <cellStyle name="Обычный 31 2 3 2 2 3 3" xfId="0"/>
    <cellStyle name="Обычный 31 2 3 2 2 4" xfId="0"/>
    <cellStyle name="Обычный 31 2 3 2 2 4 2" xfId="0"/>
    <cellStyle name="Обычный 31 2 3 2 2 5" xfId="0"/>
    <cellStyle name="Обычный 31 2 3 2 3" xfId="0"/>
    <cellStyle name="Обычный 31 2 3 2 3 2" xfId="0"/>
    <cellStyle name="Обычный 31 2 3 2 3 2 2" xfId="0"/>
    <cellStyle name="Обычный 31 2 3 2 3 2 2 2" xfId="0"/>
    <cellStyle name="Обычный 31 2 3 2 3 2 3" xfId="0"/>
    <cellStyle name="Обычный 31 2 3 2 3 3" xfId="0"/>
    <cellStyle name="Обычный 31 2 3 2 3 3 2" xfId="0"/>
    <cellStyle name="Обычный 31 2 3 2 3 4" xfId="0"/>
    <cellStyle name="Обычный 31 2 3 2 4" xfId="0"/>
    <cellStyle name="Обычный 31 2 3 2 4 2" xfId="0"/>
    <cellStyle name="Обычный 31 2 3 2 4 2 2" xfId="0"/>
    <cellStyle name="Обычный 31 2 3 2 4 3" xfId="0"/>
    <cellStyle name="Обычный 31 2 3 2 5" xfId="0"/>
    <cellStyle name="Обычный 31 2 3 2 5 2" xfId="0"/>
    <cellStyle name="Обычный 31 2 3 2 6" xfId="0"/>
    <cellStyle name="Обычный 31 2 3 3" xfId="0"/>
    <cellStyle name="Обычный 31 2 3 3 2" xfId="0"/>
    <cellStyle name="Обычный 31 2 3 3 2 2" xfId="0"/>
    <cellStyle name="Обычный 31 2 3 3 2 2 2" xfId="0"/>
    <cellStyle name="Обычный 31 2 3 3 2 2 2 2" xfId="0"/>
    <cellStyle name="Обычный 31 2 3 3 2 2 3" xfId="0"/>
    <cellStyle name="Обычный 31 2 3 3 2 3" xfId="0"/>
    <cellStyle name="Обычный 31 2 3 3 2 3 2" xfId="0"/>
    <cellStyle name="Обычный 31 2 3 3 2 4" xfId="0"/>
    <cellStyle name="Обычный 31 2 3 3 3" xfId="0"/>
    <cellStyle name="Обычный 31 2 3 3 3 2" xfId="0"/>
    <cellStyle name="Обычный 31 2 3 3 3 2 2" xfId="0"/>
    <cellStyle name="Обычный 31 2 3 3 3 3" xfId="0"/>
    <cellStyle name="Обычный 31 2 3 3 4" xfId="0"/>
    <cellStyle name="Обычный 31 2 3 3 4 2" xfId="0"/>
    <cellStyle name="Обычный 31 2 3 3 5" xfId="0"/>
    <cellStyle name="Обычный 31 2 3 4" xfId="0"/>
    <cellStyle name="Обычный 31 2 3 4 2" xfId="0"/>
    <cellStyle name="Обычный 31 2 3 4 2 2" xfId="0"/>
    <cellStyle name="Обычный 31 2 3 4 2 2 2" xfId="0"/>
    <cellStyle name="Обычный 31 2 3 4 2 3" xfId="0"/>
    <cellStyle name="Обычный 31 2 3 4 3" xfId="0"/>
    <cellStyle name="Обычный 31 2 3 4 3 2" xfId="0"/>
    <cellStyle name="Обычный 31 2 3 4 4" xfId="0"/>
    <cellStyle name="Обычный 31 2 3 5" xfId="0"/>
    <cellStyle name="Обычный 31 2 3 5 2" xfId="0"/>
    <cellStyle name="Обычный 31 2 3 5 2 2" xfId="0"/>
    <cellStyle name="Обычный 31 2 3 5 3" xfId="0"/>
    <cellStyle name="Обычный 31 2 3 6" xfId="0"/>
    <cellStyle name="Обычный 31 2 3 6 2" xfId="0"/>
    <cellStyle name="Обычный 31 2 3 7" xfId="0"/>
    <cellStyle name="Обычный 31 2 4" xfId="0"/>
    <cellStyle name="Обычный 31 2 4 2" xfId="0"/>
    <cellStyle name="Обычный 31 2 4 2 2" xfId="0"/>
    <cellStyle name="Обычный 31 2 4 2 2 2" xfId="0"/>
    <cellStyle name="Обычный 31 2 4 2 2 2 2" xfId="0"/>
    <cellStyle name="Обычный 31 2 4 2 2 2 2 2" xfId="0"/>
    <cellStyle name="Обычный 31 2 4 2 2 2 3" xfId="0"/>
    <cellStyle name="Обычный 31 2 4 2 2 3" xfId="0"/>
    <cellStyle name="Обычный 31 2 4 2 2 3 2" xfId="0"/>
    <cellStyle name="Обычный 31 2 4 2 2 4" xfId="0"/>
    <cellStyle name="Обычный 31 2 4 2 3" xfId="0"/>
    <cellStyle name="Обычный 31 2 4 2 3 2" xfId="0"/>
    <cellStyle name="Обычный 31 2 4 2 3 2 2" xfId="0"/>
    <cellStyle name="Обычный 31 2 4 2 3 3" xfId="0"/>
    <cellStyle name="Обычный 31 2 4 2 4" xfId="0"/>
    <cellStyle name="Обычный 31 2 4 2 4 2" xfId="0"/>
    <cellStyle name="Обычный 31 2 4 2 5" xfId="0"/>
    <cellStyle name="Обычный 31 2 4 3" xfId="0"/>
    <cellStyle name="Обычный 31 2 4 3 2" xfId="0"/>
    <cellStyle name="Обычный 31 2 4 3 2 2" xfId="0"/>
    <cellStyle name="Обычный 31 2 4 3 2 2 2" xfId="0"/>
    <cellStyle name="Обычный 31 2 4 3 2 3" xfId="0"/>
    <cellStyle name="Обычный 31 2 4 3 3" xfId="0"/>
    <cellStyle name="Обычный 31 2 4 3 3 2" xfId="0"/>
    <cellStyle name="Обычный 31 2 4 3 4" xfId="0"/>
    <cellStyle name="Обычный 31 2 4 4" xfId="0"/>
    <cellStyle name="Обычный 31 2 4 4 2" xfId="0"/>
    <cellStyle name="Обычный 31 2 4 4 2 2" xfId="0"/>
    <cellStyle name="Обычный 31 2 4 4 3" xfId="0"/>
    <cellStyle name="Обычный 31 2 4 5" xfId="0"/>
    <cellStyle name="Обычный 31 2 4 5 2" xfId="0"/>
    <cellStyle name="Обычный 31 2 4 6" xfId="0"/>
    <cellStyle name="Обычный 31 2 5" xfId="0"/>
    <cellStyle name="Обычный 31 2 5 2" xfId="0"/>
    <cellStyle name="Обычный 31 2 5 2 2" xfId="0"/>
    <cellStyle name="Обычный 31 2 5 2 2 2" xfId="0"/>
    <cellStyle name="Обычный 31 2 5 2 2 2 2" xfId="0"/>
    <cellStyle name="Обычный 31 2 5 2 2 3" xfId="0"/>
    <cellStyle name="Обычный 31 2 5 2 3" xfId="0"/>
    <cellStyle name="Обычный 31 2 5 2 3 2" xfId="0"/>
    <cellStyle name="Обычный 31 2 5 2 4" xfId="0"/>
    <cellStyle name="Обычный 31 2 5 3" xfId="0"/>
    <cellStyle name="Обычный 31 2 5 3 2" xfId="0"/>
    <cellStyle name="Обычный 31 2 5 3 2 2" xfId="0"/>
    <cellStyle name="Обычный 31 2 5 3 3" xfId="0"/>
    <cellStyle name="Обычный 31 2 5 4" xfId="0"/>
    <cellStyle name="Обычный 31 2 5 4 2" xfId="0"/>
    <cellStyle name="Обычный 31 2 5 5" xfId="0"/>
    <cellStyle name="Обычный 31 2 6" xfId="0"/>
    <cellStyle name="Обычный 31 2 6 2" xfId="0"/>
    <cellStyle name="Обычный 31 2 6 2 2" xfId="0"/>
    <cellStyle name="Обычный 31 2 6 2 2 2" xfId="0"/>
    <cellStyle name="Обычный 31 2 6 2 3" xfId="0"/>
    <cellStyle name="Обычный 31 2 6 3" xfId="0"/>
    <cellStyle name="Обычный 31 2 6 3 2" xfId="0"/>
    <cellStyle name="Обычный 31 2 6 4" xfId="0"/>
    <cellStyle name="Обычный 31 2 7" xfId="0"/>
    <cellStyle name="Обычный 31 2 7 2" xfId="0"/>
    <cellStyle name="Обычный 31 2 7 2 2" xfId="0"/>
    <cellStyle name="Обычный 31 2 7 3" xfId="0"/>
    <cellStyle name="Обычный 31 2 8" xfId="0"/>
    <cellStyle name="Обычный 31 2 8 2" xfId="0"/>
    <cellStyle name="Обычный 31 2 9" xfId="0"/>
    <cellStyle name="Обычный 31 3" xfId="0"/>
    <cellStyle name="Обычный 31 3 2" xfId="0"/>
    <cellStyle name="Обычный 31 3 2 2" xfId="0"/>
    <cellStyle name="Обычный 31 3 2 2 2" xfId="0"/>
    <cellStyle name="Обычный 31 3 2 2 2 2" xfId="0"/>
    <cellStyle name="Обычный 31 3 2 2 2 2 2" xfId="0"/>
    <cellStyle name="Обычный 31 3 2 2 2 2 2 2" xfId="0"/>
    <cellStyle name="Обычный 31 3 2 2 2 2 2 2 2" xfId="0"/>
    <cellStyle name="Обычный 31 3 2 2 2 2 2 3" xfId="0"/>
    <cellStyle name="Обычный 31 3 2 2 2 2 3" xfId="0"/>
    <cellStyle name="Обычный 31 3 2 2 2 2 3 2" xfId="0"/>
    <cellStyle name="Обычный 31 3 2 2 2 2 4" xfId="0"/>
    <cellStyle name="Обычный 31 3 2 2 2 3" xfId="0"/>
    <cellStyle name="Обычный 31 3 2 2 2 3 2" xfId="0"/>
    <cellStyle name="Обычный 31 3 2 2 2 3 2 2" xfId="0"/>
    <cellStyle name="Обычный 31 3 2 2 2 3 3" xfId="0"/>
    <cellStyle name="Обычный 31 3 2 2 2 4" xfId="0"/>
    <cellStyle name="Обычный 31 3 2 2 2 4 2" xfId="0"/>
    <cellStyle name="Обычный 31 3 2 2 2 5" xfId="0"/>
    <cellStyle name="Обычный 31 3 2 2 3" xfId="0"/>
    <cellStyle name="Обычный 31 3 2 2 3 2" xfId="0"/>
    <cellStyle name="Обычный 31 3 2 2 3 2 2" xfId="0"/>
    <cellStyle name="Обычный 31 3 2 2 3 2 2 2" xfId="0"/>
    <cellStyle name="Обычный 31 3 2 2 3 2 3" xfId="0"/>
    <cellStyle name="Обычный 31 3 2 2 3 3" xfId="0"/>
    <cellStyle name="Обычный 31 3 2 2 3 3 2" xfId="0"/>
    <cellStyle name="Обычный 31 3 2 2 3 4" xfId="0"/>
    <cellStyle name="Обычный 31 3 2 2 4" xfId="0"/>
    <cellStyle name="Обычный 31 3 2 2 4 2" xfId="0"/>
    <cellStyle name="Обычный 31 3 2 2 4 2 2" xfId="0"/>
    <cellStyle name="Обычный 31 3 2 2 4 3" xfId="0"/>
    <cellStyle name="Обычный 31 3 2 2 5" xfId="0"/>
    <cellStyle name="Обычный 31 3 2 2 5 2" xfId="0"/>
    <cellStyle name="Обычный 31 3 2 2 6" xfId="0"/>
    <cellStyle name="Обычный 31 3 2 3" xfId="0"/>
    <cellStyle name="Обычный 31 3 2 3 2" xfId="0"/>
    <cellStyle name="Обычный 31 3 2 3 2 2" xfId="0"/>
    <cellStyle name="Обычный 31 3 2 3 2 2 2" xfId="0"/>
    <cellStyle name="Обычный 31 3 2 3 2 2 2 2" xfId="0"/>
    <cellStyle name="Обычный 31 3 2 3 2 2 3" xfId="0"/>
    <cellStyle name="Обычный 31 3 2 3 2 3" xfId="0"/>
    <cellStyle name="Обычный 31 3 2 3 2 3 2" xfId="0"/>
    <cellStyle name="Обычный 31 3 2 3 2 4" xfId="0"/>
    <cellStyle name="Обычный 31 3 2 3 3" xfId="0"/>
    <cellStyle name="Обычный 31 3 2 3 3 2" xfId="0"/>
    <cellStyle name="Обычный 31 3 2 3 3 2 2" xfId="0"/>
    <cellStyle name="Обычный 31 3 2 3 3 3" xfId="0"/>
    <cellStyle name="Обычный 31 3 2 3 4" xfId="0"/>
    <cellStyle name="Обычный 31 3 2 3 4 2" xfId="0"/>
    <cellStyle name="Обычный 31 3 2 3 5" xfId="0"/>
    <cellStyle name="Обычный 31 3 2 4" xfId="0"/>
    <cellStyle name="Обычный 31 3 2 4 2" xfId="0"/>
    <cellStyle name="Обычный 31 3 2 4 2 2" xfId="0"/>
    <cellStyle name="Обычный 31 3 2 4 2 2 2" xfId="0"/>
    <cellStyle name="Обычный 31 3 2 4 2 3" xfId="0"/>
    <cellStyle name="Обычный 31 3 2 4 3" xfId="0"/>
    <cellStyle name="Обычный 31 3 2 4 3 2" xfId="0"/>
    <cellStyle name="Обычный 31 3 2 4 4" xfId="0"/>
    <cellStyle name="Обычный 31 3 2 5" xfId="0"/>
    <cellStyle name="Обычный 31 3 2 5 2" xfId="0"/>
    <cellStyle name="Обычный 31 3 2 5 2 2" xfId="0"/>
    <cellStyle name="Обычный 31 3 2 5 3" xfId="0"/>
    <cellStyle name="Обычный 31 3 2 6" xfId="0"/>
    <cellStyle name="Обычный 31 3 2 6 2" xfId="0"/>
    <cellStyle name="Обычный 31 3 2 7" xfId="0"/>
    <cellStyle name="Обычный 31 3 3" xfId="0"/>
    <cellStyle name="Обычный 31 3 3 2" xfId="0"/>
    <cellStyle name="Обычный 31 3 3 2 2" xfId="0"/>
    <cellStyle name="Обычный 31 3 3 2 2 2" xfId="0"/>
    <cellStyle name="Обычный 31 3 3 2 2 2 2" xfId="0"/>
    <cellStyle name="Обычный 31 3 3 2 2 2 2 2" xfId="0"/>
    <cellStyle name="Обычный 31 3 3 2 2 2 3" xfId="0"/>
    <cellStyle name="Обычный 31 3 3 2 2 3" xfId="0"/>
    <cellStyle name="Обычный 31 3 3 2 2 3 2" xfId="0"/>
    <cellStyle name="Обычный 31 3 3 2 2 4" xfId="0"/>
    <cellStyle name="Обычный 31 3 3 2 3" xfId="0"/>
    <cellStyle name="Обычный 31 3 3 2 3 2" xfId="0"/>
    <cellStyle name="Обычный 31 3 3 2 3 2 2" xfId="0"/>
    <cellStyle name="Обычный 31 3 3 2 3 3" xfId="0"/>
    <cellStyle name="Обычный 31 3 3 2 4" xfId="0"/>
    <cellStyle name="Обычный 31 3 3 2 4 2" xfId="0"/>
    <cellStyle name="Обычный 31 3 3 2 5" xfId="0"/>
    <cellStyle name="Обычный 31 3 3 3" xfId="0"/>
    <cellStyle name="Обычный 31 3 3 3 2" xfId="0"/>
    <cellStyle name="Обычный 31 3 3 3 2 2" xfId="0"/>
    <cellStyle name="Обычный 31 3 3 3 2 2 2" xfId="0"/>
    <cellStyle name="Обычный 31 3 3 3 2 3" xfId="0"/>
    <cellStyle name="Обычный 31 3 3 3 3" xfId="0"/>
    <cellStyle name="Обычный 31 3 3 3 3 2" xfId="0"/>
    <cellStyle name="Обычный 31 3 3 3 4" xfId="0"/>
    <cellStyle name="Обычный 31 3 3 4" xfId="0"/>
    <cellStyle name="Обычный 31 3 3 4 2" xfId="0"/>
    <cellStyle name="Обычный 31 3 3 4 2 2" xfId="0"/>
    <cellStyle name="Обычный 31 3 3 4 3" xfId="0"/>
    <cellStyle name="Обычный 31 3 3 5" xfId="0"/>
    <cellStyle name="Обычный 31 3 3 5 2" xfId="0"/>
    <cellStyle name="Обычный 31 3 3 6" xfId="0"/>
    <cellStyle name="Обычный 31 3 4" xfId="0"/>
    <cellStyle name="Обычный 31 3 4 2" xfId="0"/>
    <cellStyle name="Обычный 31 3 4 2 2" xfId="0"/>
    <cellStyle name="Обычный 31 3 4 2 2 2" xfId="0"/>
    <cellStyle name="Обычный 31 3 4 2 2 2 2" xfId="0"/>
    <cellStyle name="Обычный 31 3 4 2 2 3" xfId="0"/>
    <cellStyle name="Обычный 31 3 4 2 3" xfId="0"/>
    <cellStyle name="Обычный 31 3 4 2 3 2" xfId="0"/>
    <cellStyle name="Обычный 31 3 4 2 4" xfId="0"/>
    <cellStyle name="Обычный 31 3 4 3" xfId="0"/>
    <cellStyle name="Обычный 31 3 4 3 2" xfId="0"/>
    <cellStyle name="Обычный 31 3 4 3 2 2" xfId="0"/>
    <cellStyle name="Обычный 31 3 4 3 3" xfId="0"/>
    <cellStyle name="Обычный 31 3 4 4" xfId="0"/>
    <cellStyle name="Обычный 31 3 4 4 2" xfId="0"/>
    <cellStyle name="Обычный 31 3 4 5" xfId="0"/>
    <cellStyle name="Обычный 31 3 5" xfId="0"/>
    <cellStyle name="Обычный 31 3 5 2" xfId="0"/>
    <cellStyle name="Обычный 31 3 5 2 2" xfId="0"/>
    <cellStyle name="Обычный 31 3 5 2 2 2" xfId="0"/>
    <cellStyle name="Обычный 31 3 5 2 3" xfId="0"/>
    <cellStyle name="Обычный 31 3 5 3" xfId="0"/>
    <cellStyle name="Обычный 31 3 5 3 2" xfId="0"/>
    <cellStyle name="Обычный 31 3 5 4" xfId="0"/>
    <cellStyle name="Обычный 31 3 6" xfId="0"/>
    <cellStyle name="Обычный 31 3 6 2" xfId="0"/>
    <cellStyle name="Обычный 31 3 6 2 2" xfId="0"/>
    <cellStyle name="Обычный 31 3 6 3" xfId="0"/>
    <cellStyle name="Обычный 31 3 7" xfId="0"/>
    <cellStyle name="Обычный 31 3 7 2" xfId="0"/>
    <cellStyle name="Обычный 31 3 8" xfId="0"/>
    <cellStyle name="Обычный 31 4" xfId="0"/>
    <cellStyle name="Обычный 31 4 2" xfId="0"/>
    <cellStyle name="Обычный 31 4 2 2" xfId="0"/>
    <cellStyle name="Обычный 31 4 2 2 2" xfId="0"/>
    <cellStyle name="Обычный 31 4 2 2 2 2" xfId="0"/>
    <cellStyle name="Обычный 31 4 2 2 2 2 2" xfId="0"/>
    <cellStyle name="Обычный 31 4 2 2 2 2 2 2" xfId="0"/>
    <cellStyle name="Обычный 31 4 2 2 2 2 3" xfId="0"/>
    <cellStyle name="Обычный 31 4 2 2 2 3" xfId="0"/>
    <cellStyle name="Обычный 31 4 2 2 2 3 2" xfId="0"/>
    <cellStyle name="Обычный 31 4 2 2 2 4" xfId="0"/>
    <cellStyle name="Обычный 31 4 2 2 3" xfId="0"/>
    <cellStyle name="Обычный 31 4 2 2 3 2" xfId="0"/>
    <cellStyle name="Обычный 31 4 2 2 3 2 2" xfId="0"/>
    <cellStyle name="Обычный 31 4 2 2 3 3" xfId="0"/>
    <cellStyle name="Обычный 31 4 2 2 4" xfId="0"/>
    <cellStyle name="Обычный 31 4 2 2 4 2" xfId="0"/>
    <cellStyle name="Обычный 31 4 2 2 5" xfId="0"/>
    <cellStyle name="Обычный 31 4 2 3" xfId="0"/>
    <cellStyle name="Обычный 31 4 2 3 2" xfId="0"/>
    <cellStyle name="Обычный 31 4 2 3 2 2" xfId="0"/>
    <cellStyle name="Обычный 31 4 2 3 2 2 2" xfId="0"/>
    <cellStyle name="Обычный 31 4 2 3 2 3" xfId="0"/>
    <cellStyle name="Обычный 31 4 2 3 3" xfId="0"/>
    <cellStyle name="Обычный 31 4 2 3 3 2" xfId="0"/>
    <cellStyle name="Обычный 31 4 2 3 4" xfId="0"/>
    <cellStyle name="Обычный 31 4 2 4" xfId="0"/>
    <cellStyle name="Обычный 31 4 2 4 2" xfId="0"/>
    <cellStyle name="Обычный 31 4 2 4 2 2" xfId="0"/>
    <cellStyle name="Обычный 31 4 2 4 3" xfId="0"/>
    <cellStyle name="Обычный 31 4 2 5" xfId="0"/>
    <cellStyle name="Обычный 31 4 2 5 2" xfId="0"/>
    <cellStyle name="Обычный 31 4 2 6" xfId="0"/>
    <cellStyle name="Обычный 31 4 3" xfId="0"/>
    <cellStyle name="Обычный 31 4 3 2" xfId="0"/>
    <cellStyle name="Обычный 31 4 3 2 2" xfId="0"/>
    <cellStyle name="Обычный 31 4 3 2 2 2" xfId="0"/>
    <cellStyle name="Обычный 31 4 3 2 2 2 2" xfId="0"/>
    <cellStyle name="Обычный 31 4 3 2 2 3" xfId="0"/>
    <cellStyle name="Обычный 31 4 3 2 3" xfId="0"/>
    <cellStyle name="Обычный 31 4 3 2 3 2" xfId="0"/>
    <cellStyle name="Обычный 31 4 3 2 4" xfId="0"/>
    <cellStyle name="Обычный 31 4 3 3" xfId="0"/>
    <cellStyle name="Обычный 31 4 3 3 2" xfId="0"/>
    <cellStyle name="Обычный 31 4 3 3 2 2" xfId="0"/>
    <cellStyle name="Обычный 31 4 3 3 3" xfId="0"/>
    <cellStyle name="Обычный 31 4 3 4" xfId="0"/>
    <cellStyle name="Обычный 31 4 3 4 2" xfId="0"/>
    <cellStyle name="Обычный 31 4 3 5" xfId="0"/>
    <cellStyle name="Обычный 31 4 4" xfId="0"/>
    <cellStyle name="Обычный 31 4 4 2" xfId="0"/>
    <cellStyle name="Обычный 31 4 4 2 2" xfId="0"/>
    <cellStyle name="Обычный 31 4 4 2 2 2" xfId="0"/>
    <cellStyle name="Обычный 31 4 4 2 3" xfId="0"/>
    <cellStyle name="Обычный 31 4 4 3" xfId="0"/>
    <cellStyle name="Обычный 31 4 4 3 2" xfId="0"/>
    <cellStyle name="Обычный 31 4 4 4" xfId="0"/>
    <cellStyle name="Обычный 31 4 5" xfId="0"/>
    <cellStyle name="Обычный 31 4 5 2" xfId="0"/>
    <cellStyle name="Обычный 31 4 5 2 2" xfId="0"/>
    <cellStyle name="Обычный 31 4 5 3" xfId="0"/>
    <cellStyle name="Обычный 31 4 6" xfId="0"/>
    <cellStyle name="Обычный 31 4 6 2" xfId="0"/>
    <cellStyle name="Обычный 31 4 7" xfId="0"/>
    <cellStyle name="Обычный 31 5" xfId="0"/>
    <cellStyle name="Обычный 31 5 2" xfId="0"/>
    <cellStyle name="Обычный 31 5 2 2" xfId="0"/>
    <cellStyle name="Обычный 31 5 2 2 2" xfId="0"/>
    <cellStyle name="Обычный 31 5 2 2 2 2" xfId="0"/>
    <cellStyle name="Обычный 31 5 2 2 2 2 2" xfId="0"/>
    <cellStyle name="Обычный 31 5 2 2 2 3" xfId="0"/>
    <cellStyle name="Обычный 31 5 2 2 3" xfId="0"/>
    <cellStyle name="Обычный 31 5 2 2 3 2" xfId="0"/>
    <cellStyle name="Обычный 31 5 2 2 4" xfId="0"/>
    <cellStyle name="Обычный 31 5 2 3" xfId="0"/>
    <cellStyle name="Обычный 31 5 2 3 2" xfId="0"/>
    <cellStyle name="Обычный 31 5 2 3 2 2" xfId="0"/>
    <cellStyle name="Обычный 31 5 2 3 3" xfId="0"/>
    <cellStyle name="Обычный 31 5 2 4" xfId="0"/>
    <cellStyle name="Обычный 31 5 2 4 2" xfId="0"/>
    <cellStyle name="Обычный 31 5 2 5" xfId="0"/>
    <cellStyle name="Обычный 31 5 3" xfId="0"/>
    <cellStyle name="Обычный 31 5 3 2" xfId="0"/>
    <cellStyle name="Обычный 31 5 3 2 2" xfId="0"/>
    <cellStyle name="Обычный 31 5 3 2 2 2" xfId="0"/>
    <cellStyle name="Обычный 31 5 3 2 3" xfId="0"/>
    <cellStyle name="Обычный 31 5 3 3" xfId="0"/>
    <cellStyle name="Обычный 31 5 3 3 2" xfId="0"/>
    <cellStyle name="Обычный 31 5 3 4" xfId="0"/>
    <cellStyle name="Обычный 31 5 4" xfId="0"/>
    <cellStyle name="Обычный 31 5 4 2" xfId="0"/>
    <cellStyle name="Обычный 31 5 4 2 2" xfId="0"/>
    <cellStyle name="Обычный 31 5 4 3" xfId="0"/>
    <cellStyle name="Обычный 31 5 5" xfId="0"/>
    <cellStyle name="Обычный 31 5 5 2" xfId="0"/>
    <cellStyle name="Обычный 31 5 6" xfId="0"/>
    <cellStyle name="Обычный 31 6" xfId="0"/>
    <cellStyle name="Обычный 31 6 2" xfId="0"/>
    <cellStyle name="Обычный 31 6 2 2" xfId="0"/>
    <cellStyle name="Обычный 31 6 2 2 2" xfId="0"/>
    <cellStyle name="Обычный 31 6 2 2 2 2" xfId="0"/>
    <cellStyle name="Обычный 31 6 2 2 3" xfId="0"/>
    <cellStyle name="Обычный 31 6 2 3" xfId="0"/>
    <cellStyle name="Обычный 31 6 2 3 2" xfId="0"/>
    <cellStyle name="Обычный 31 6 2 4" xfId="0"/>
    <cellStyle name="Обычный 31 6 3" xfId="0"/>
    <cellStyle name="Обычный 31 6 3 2" xfId="0"/>
    <cellStyle name="Обычный 31 6 3 2 2" xfId="0"/>
    <cellStyle name="Обычный 31 6 3 3" xfId="0"/>
    <cellStyle name="Обычный 31 6 4" xfId="0"/>
    <cellStyle name="Обычный 31 6 4 2" xfId="0"/>
    <cellStyle name="Обычный 31 6 5" xfId="0"/>
    <cellStyle name="Обычный 31 7" xfId="0"/>
    <cellStyle name="Обычный 31 7 2" xfId="0"/>
    <cellStyle name="Обычный 31 7 2 2" xfId="0"/>
    <cellStyle name="Обычный 31 7 2 2 2" xfId="0"/>
    <cellStyle name="Обычный 31 7 2 3" xfId="0"/>
    <cellStyle name="Обычный 31 7 3" xfId="0"/>
    <cellStyle name="Обычный 31 7 3 2" xfId="0"/>
    <cellStyle name="Обычный 31 7 4" xfId="0"/>
    <cellStyle name="Обычный 31 8" xfId="0"/>
    <cellStyle name="Обычный 31 8 2" xfId="0"/>
    <cellStyle name="Обычный 31 8 2 2" xfId="0"/>
    <cellStyle name="Обычный 31 8 3" xfId="0"/>
    <cellStyle name="Обычный 31 9" xfId="0"/>
    <cellStyle name="Обычный 31 9 2" xfId="0"/>
    <cellStyle name="Обычный 32" xfId="0"/>
    <cellStyle name="Обычный 32 10" xfId="0"/>
    <cellStyle name="Обычный 32 2" xfId="0"/>
    <cellStyle name="Обычный 32 2 2" xfId="0"/>
    <cellStyle name="Обычный 32 2 2 2" xfId="0"/>
    <cellStyle name="Обычный 32 2 2 2 2" xfId="0"/>
    <cellStyle name="Обычный 32 2 2 2 2 2" xfId="0"/>
    <cellStyle name="Обычный 32 2 2 2 2 2 2" xfId="0"/>
    <cellStyle name="Обычный 32 2 2 2 2 2 2 2" xfId="0"/>
    <cellStyle name="Обычный 32 2 2 2 2 2 2 2 2" xfId="0"/>
    <cellStyle name="Обычный 32 2 2 2 2 2 2 2 2 2" xfId="0"/>
    <cellStyle name="Обычный 32 2 2 2 2 2 2 2 3" xfId="0"/>
    <cellStyle name="Обычный 32 2 2 2 2 2 2 3" xfId="0"/>
    <cellStyle name="Обычный 32 2 2 2 2 2 2 3 2" xfId="0"/>
    <cellStyle name="Обычный 32 2 2 2 2 2 2 4" xfId="0"/>
    <cellStyle name="Обычный 32 2 2 2 2 2 3" xfId="0"/>
    <cellStyle name="Обычный 32 2 2 2 2 2 3 2" xfId="0"/>
    <cellStyle name="Обычный 32 2 2 2 2 2 3 2 2" xfId="0"/>
    <cellStyle name="Обычный 32 2 2 2 2 2 3 3" xfId="0"/>
    <cellStyle name="Обычный 32 2 2 2 2 2 4" xfId="0"/>
    <cellStyle name="Обычный 32 2 2 2 2 2 4 2" xfId="0"/>
    <cellStyle name="Обычный 32 2 2 2 2 2 5" xfId="0"/>
    <cellStyle name="Обычный 32 2 2 2 2 3" xfId="0"/>
    <cellStyle name="Обычный 32 2 2 2 2 3 2" xfId="0"/>
    <cellStyle name="Обычный 32 2 2 2 2 3 2 2" xfId="0"/>
    <cellStyle name="Обычный 32 2 2 2 2 3 2 2 2" xfId="0"/>
    <cellStyle name="Обычный 32 2 2 2 2 3 2 3" xfId="0"/>
    <cellStyle name="Обычный 32 2 2 2 2 3 3" xfId="0"/>
    <cellStyle name="Обычный 32 2 2 2 2 3 3 2" xfId="0"/>
    <cellStyle name="Обычный 32 2 2 2 2 3 4" xfId="0"/>
    <cellStyle name="Обычный 32 2 2 2 2 4" xfId="0"/>
    <cellStyle name="Обычный 32 2 2 2 2 4 2" xfId="0"/>
    <cellStyle name="Обычный 32 2 2 2 2 4 2 2" xfId="0"/>
    <cellStyle name="Обычный 32 2 2 2 2 4 3" xfId="0"/>
    <cellStyle name="Обычный 32 2 2 2 2 5" xfId="0"/>
    <cellStyle name="Обычный 32 2 2 2 2 5 2" xfId="0"/>
    <cellStyle name="Обычный 32 2 2 2 2 6" xfId="0"/>
    <cellStyle name="Обычный 32 2 2 2 3" xfId="0"/>
    <cellStyle name="Обычный 32 2 2 2 3 2" xfId="0"/>
    <cellStyle name="Обычный 32 2 2 2 3 2 2" xfId="0"/>
    <cellStyle name="Обычный 32 2 2 2 3 2 2 2" xfId="0"/>
    <cellStyle name="Обычный 32 2 2 2 3 2 2 2 2" xfId="0"/>
    <cellStyle name="Обычный 32 2 2 2 3 2 2 3" xfId="0"/>
    <cellStyle name="Обычный 32 2 2 2 3 2 3" xfId="0"/>
    <cellStyle name="Обычный 32 2 2 2 3 2 3 2" xfId="0"/>
    <cellStyle name="Обычный 32 2 2 2 3 2 4" xfId="0"/>
    <cellStyle name="Обычный 32 2 2 2 3 3" xfId="0"/>
    <cellStyle name="Обычный 32 2 2 2 3 3 2" xfId="0"/>
    <cellStyle name="Обычный 32 2 2 2 3 3 2 2" xfId="0"/>
    <cellStyle name="Обычный 32 2 2 2 3 3 3" xfId="0"/>
    <cellStyle name="Обычный 32 2 2 2 3 4" xfId="0"/>
    <cellStyle name="Обычный 32 2 2 2 3 4 2" xfId="0"/>
    <cellStyle name="Обычный 32 2 2 2 3 5" xfId="0"/>
    <cellStyle name="Обычный 32 2 2 2 4" xfId="0"/>
    <cellStyle name="Обычный 32 2 2 2 4 2" xfId="0"/>
    <cellStyle name="Обычный 32 2 2 2 4 2 2" xfId="0"/>
    <cellStyle name="Обычный 32 2 2 2 4 2 2 2" xfId="0"/>
    <cellStyle name="Обычный 32 2 2 2 4 2 3" xfId="0"/>
    <cellStyle name="Обычный 32 2 2 2 4 3" xfId="0"/>
    <cellStyle name="Обычный 32 2 2 2 4 3 2" xfId="0"/>
    <cellStyle name="Обычный 32 2 2 2 4 4" xfId="0"/>
    <cellStyle name="Обычный 32 2 2 2 5" xfId="0"/>
    <cellStyle name="Обычный 32 2 2 2 5 2" xfId="0"/>
    <cellStyle name="Обычный 32 2 2 2 5 2 2" xfId="0"/>
    <cellStyle name="Обычный 32 2 2 2 5 3" xfId="0"/>
    <cellStyle name="Обычный 32 2 2 2 6" xfId="0"/>
    <cellStyle name="Обычный 32 2 2 2 6 2" xfId="0"/>
    <cellStyle name="Обычный 32 2 2 2 7" xfId="0"/>
    <cellStyle name="Обычный 32 2 2 3" xfId="0"/>
    <cellStyle name="Обычный 32 2 2 3 2" xfId="0"/>
    <cellStyle name="Обычный 32 2 2 3 2 2" xfId="0"/>
    <cellStyle name="Обычный 32 2 2 3 2 2 2" xfId="0"/>
    <cellStyle name="Обычный 32 2 2 3 2 2 2 2" xfId="0"/>
    <cellStyle name="Обычный 32 2 2 3 2 2 2 2 2" xfId="0"/>
    <cellStyle name="Обычный 32 2 2 3 2 2 2 3" xfId="0"/>
    <cellStyle name="Обычный 32 2 2 3 2 2 3" xfId="0"/>
    <cellStyle name="Обычный 32 2 2 3 2 2 3 2" xfId="0"/>
    <cellStyle name="Обычный 32 2 2 3 2 2 4" xfId="0"/>
    <cellStyle name="Обычный 32 2 2 3 2 3" xfId="0"/>
    <cellStyle name="Обычный 32 2 2 3 2 3 2" xfId="0"/>
    <cellStyle name="Обычный 32 2 2 3 2 3 2 2" xfId="0"/>
    <cellStyle name="Обычный 32 2 2 3 2 3 3" xfId="0"/>
    <cellStyle name="Обычный 32 2 2 3 2 4" xfId="0"/>
    <cellStyle name="Обычный 32 2 2 3 2 4 2" xfId="0"/>
    <cellStyle name="Обычный 32 2 2 3 2 5" xfId="0"/>
    <cellStyle name="Обычный 32 2 2 3 3" xfId="0"/>
    <cellStyle name="Обычный 32 2 2 3 3 2" xfId="0"/>
    <cellStyle name="Обычный 32 2 2 3 3 2 2" xfId="0"/>
    <cellStyle name="Обычный 32 2 2 3 3 2 2 2" xfId="0"/>
    <cellStyle name="Обычный 32 2 2 3 3 2 3" xfId="0"/>
    <cellStyle name="Обычный 32 2 2 3 3 3" xfId="0"/>
    <cellStyle name="Обычный 32 2 2 3 3 3 2" xfId="0"/>
    <cellStyle name="Обычный 32 2 2 3 3 4" xfId="0"/>
    <cellStyle name="Обычный 32 2 2 3 4" xfId="0"/>
    <cellStyle name="Обычный 32 2 2 3 4 2" xfId="0"/>
    <cellStyle name="Обычный 32 2 2 3 4 2 2" xfId="0"/>
    <cellStyle name="Обычный 32 2 2 3 4 3" xfId="0"/>
    <cellStyle name="Обычный 32 2 2 3 5" xfId="0"/>
    <cellStyle name="Обычный 32 2 2 3 5 2" xfId="0"/>
    <cellStyle name="Обычный 32 2 2 3 6" xfId="0"/>
    <cellStyle name="Обычный 32 2 2 4" xfId="0"/>
    <cellStyle name="Обычный 32 2 2 4 2" xfId="0"/>
    <cellStyle name="Обычный 32 2 2 4 2 2" xfId="0"/>
    <cellStyle name="Обычный 32 2 2 4 2 2 2" xfId="0"/>
    <cellStyle name="Обычный 32 2 2 4 2 2 2 2" xfId="0"/>
    <cellStyle name="Обычный 32 2 2 4 2 2 3" xfId="0"/>
    <cellStyle name="Обычный 32 2 2 4 2 3" xfId="0"/>
    <cellStyle name="Обычный 32 2 2 4 2 3 2" xfId="0"/>
    <cellStyle name="Обычный 32 2 2 4 2 4" xfId="0"/>
    <cellStyle name="Обычный 32 2 2 4 3" xfId="0"/>
    <cellStyle name="Обычный 32 2 2 4 3 2" xfId="0"/>
    <cellStyle name="Обычный 32 2 2 4 3 2 2" xfId="0"/>
    <cellStyle name="Обычный 32 2 2 4 3 3" xfId="0"/>
    <cellStyle name="Обычный 32 2 2 4 4" xfId="0"/>
    <cellStyle name="Обычный 32 2 2 4 4 2" xfId="0"/>
    <cellStyle name="Обычный 32 2 2 4 5" xfId="0"/>
    <cellStyle name="Обычный 32 2 2 5" xfId="0"/>
    <cellStyle name="Обычный 32 2 2 5 2" xfId="0"/>
    <cellStyle name="Обычный 32 2 2 5 2 2" xfId="0"/>
    <cellStyle name="Обычный 32 2 2 5 2 2 2" xfId="0"/>
    <cellStyle name="Обычный 32 2 2 5 2 3" xfId="0"/>
    <cellStyle name="Обычный 32 2 2 5 3" xfId="0"/>
    <cellStyle name="Обычный 32 2 2 5 3 2" xfId="0"/>
    <cellStyle name="Обычный 32 2 2 5 4" xfId="0"/>
    <cellStyle name="Обычный 32 2 2 6" xfId="0"/>
    <cellStyle name="Обычный 32 2 2 6 2" xfId="0"/>
    <cellStyle name="Обычный 32 2 2 6 2 2" xfId="0"/>
    <cellStyle name="Обычный 32 2 2 6 3" xfId="0"/>
    <cellStyle name="Обычный 32 2 2 7" xfId="0"/>
    <cellStyle name="Обычный 32 2 2 7 2" xfId="0"/>
    <cellStyle name="Обычный 32 2 2 8" xfId="0"/>
    <cellStyle name="Обычный 32 2 3" xfId="0"/>
    <cellStyle name="Обычный 32 2 3 2" xfId="0"/>
    <cellStyle name="Обычный 32 2 3 2 2" xfId="0"/>
    <cellStyle name="Обычный 32 2 3 2 2 2" xfId="0"/>
    <cellStyle name="Обычный 32 2 3 2 2 2 2" xfId="0"/>
    <cellStyle name="Обычный 32 2 3 2 2 2 2 2" xfId="0"/>
    <cellStyle name="Обычный 32 2 3 2 2 2 2 2 2" xfId="0"/>
    <cellStyle name="Обычный 32 2 3 2 2 2 2 3" xfId="0"/>
    <cellStyle name="Обычный 32 2 3 2 2 2 3" xfId="0"/>
    <cellStyle name="Обычный 32 2 3 2 2 2 3 2" xfId="0"/>
    <cellStyle name="Обычный 32 2 3 2 2 2 4" xfId="0"/>
    <cellStyle name="Обычный 32 2 3 2 2 3" xfId="0"/>
    <cellStyle name="Обычный 32 2 3 2 2 3 2" xfId="0"/>
    <cellStyle name="Обычный 32 2 3 2 2 3 2 2" xfId="0"/>
    <cellStyle name="Обычный 32 2 3 2 2 3 3" xfId="0"/>
    <cellStyle name="Обычный 32 2 3 2 2 4" xfId="0"/>
    <cellStyle name="Обычный 32 2 3 2 2 4 2" xfId="0"/>
    <cellStyle name="Обычный 32 2 3 2 2 5" xfId="0"/>
    <cellStyle name="Обычный 32 2 3 2 3" xfId="0"/>
    <cellStyle name="Обычный 32 2 3 2 3 2" xfId="0"/>
    <cellStyle name="Обычный 32 2 3 2 3 2 2" xfId="0"/>
    <cellStyle name="Обычный 32 2 3 2 3 2 2 2" xfId="0"/>
    <cellStyle name="Обычный 32 2 3 2 3 2 3" xfId="0"/>
    <cellStyle name="Обычный 32 2 3 2 3 3" xfId="0"/>
    <cellStyle name="Обычный 32 2 3 2 3 3 2" xfId="0"/>
    <cellStyle name="Обычный 32 2 3 2 3 4" xfId="0"/>
    <cellStyle name="Обычный 32 2 3 2 4" xfId="0"/>
    <cellStyle name="Обычный 32 2 3 2 4 2" xfId="0"/>
    <cellStyle name="Обычный 32 2 3 2 4 2 2" xfId="0"/>
    <cellStyle name="Обычный 32 2 3 2 4 3" xfId="0"/>
    <cellStyle name="Обычный 32 2 3 2 5" xfId="0"/>
    <cellStyle name="Обычный 32 2 3 2 5 2" xfId="0"/>
    <cellStyle name="Обычный 32 2 3 2 6" xfId="0"/>
    <cellStyle name="Обычный 32 2 3 3" xfId="0"/>
    <cellStyle name="Обычный 32 2 3 3 2" xfId="0"/>
    <cellStyle name="Обычный 32 2 3 3 2 2" xfId="0"/>
    <cellStyle name="Обычный 32 2 3 3 2 2 2" xfId="0"/>
    <cellStyle name="Обычный 32 2 3 3 2 2 2 2" xfId="0"/>
    <cellStyle name="Обычный 32 2 3 3 2 2 3" xfId="0"/>
    <cellStyle name="Обычный 32 2 3 3 2 3" xfId="0"/>
    <cellStyle name="Обычный 32 2 3 3 2 3 2" xfId="0"/>
    <cellStyle name="Обычный 32 2 3 3 2 4" xfId="0"/>
    <cellStyle name="Обычный 32 2 3 3 3" xfId="0"/>
    <cellStyle name="Обычный 32 2 3 3 3 2" xfId="0"/>
    <cellStyle name="Обычный 32 2 3 3 3 2 2" xfId="0"/>
    <cellStyle name="Обычный 32 2 3 3 3 3" xfId="0"/>
    <cellStyle name="Обычный 32 2 3 3 4" xfId="0"/>
    <cellStyle name="Обычный 32 2 3 3 4 2" xfId="0"/>
    <cellStyle name="Обычный 32 2 3 3 5" xfId="0"/>
    <cellStyle name="Обычный 32 2 3 4" xfId="0"/>
    <cellStyle name="Обычный 32 2 3 4 2" xfId="0"/>
    <cellStyle name="Обычный 32 2 3 4 2 2" xfId="0"/>
    <cellStyle name="Обычный 32 2 3 4 2 2 2" xfId="0"/>
    <cellStyle name="Обычный 32 2 3 4 2 3" xfId="0"/>
    <cellStyle name="Обычный 32 2 3 4 3" xfId="0"/>
    <cellStyle name="Обычный 32 2 3 4 3 2" xfId="0"/>
    <cellStyle name="Обычный 32 2 3 4 4" xfId="0"/>
    <cellStyle name="Обычный 32 2 3 5" xfId="0"/>
    <cellStyle name="Обычный 32 2 3 5 2" xfId="0"/>
    <cellStyle name="Обычный 32 2 3 5 2 2" xfId="0"/>
    <cellStyle name="Обычный 32 2 3 5 3" xfId="0"/>
    <cellStyle name="Обычный 32 2 3 6" xfId="0"/>
    <cellStyle name="Обычный 32 2 3 6 2" xfId="0"/>
    <cellStyle name="Обычный 32 2 3 7" xfId="0"/>
    <cellStyle name="Обычный 32 2 4" xfId="0"/>
    <cellStyle name="Обычный 32 2 4 2" xfId="0"/>
    <cellStyle name="Обычный 32 2 4 2 2" xfId="0"/>
    <cellStyle name="Обычный 32 2 4 2 2 2" xfId="0"/>
    <cellStyle name="Обычный 32 2 4 2 2 2 2" xfId="0"/>
    <cellStyle name="Обычный 32 2 4 2 2 2 2 2" xfId="0"/>
    <cellStyle name="Обычный 32 2 4 2 2 2 3" xfId="0"/>
    <cellStyle name="Обычный 32 2 4 2 2 3" xfId="0"/>
    <cellStyle name="Обычный 32 2 4 2 2 3 2" xfId="0"/>
    <cellStyle name="Обычный 32 2 4 2 2 4" xfId="0"/>
    <cellStyle name="Обычный 32 2 4 2 3" xfId="0"/>
    <cellStyle name="Обычный 32 2 4 2 3 2" xfId="0"/>
    <cellStyle name="Обычный 32 2 4 2 3 2 2" xfId="0"/>
    <cellStyle name="Обычный 32 2 4 2 3 3" xfId="0"/>
    <cellStyle name="Обычный 32 2 4 2 4" xfId="0"/>
    <cellStyle name="Обычный 32 2 4 2 4 2" xfId="0"/>
    <cellStyle name="Обычный 32 2 4 2 5" xfId="0"/>
    <cellStyle name="Обычный 32 2 4 3" xfId="0"/>
    <cellStyle name="Обычный 32 2 4 3 2" xfId="0"/>
    <cellStyle name="Обычный 32 2 4 3 2 2" xfId="0"/>
    <cellStyle name="Обычный 32 2 4 3 2 2 2" xfId="0"/>
    <cellStyle name="Обычный 32 2 4 3 2 3" xfId="0"/>
    <cellStyle name="Обычный 32 2 4 3 3" xfId="0"/>
    <cellStyle name="Обычный 32 2 4 3 3 2" xfId="0"/>
    <cellStyle name="Обычный 32 2 4 3 4" xfId="0"/>
    <cellStyle name="Обычный 32 2 4 4" xfId="0"/>
    <cellStyle name="Обычный 32 2 4 4 2" xfId="0"/>
    <cellStyle name="Обычный 32 2 4 4 2 2" xfId="0"/>
    <cellStyle name="Обычный 32 2 4 4 3" xfId="0"/>
    <cellStyle name="Обычный 32 2 4 5" xfId="0"/>
    <cellStyle name="Обычный 32 2 4 5 2" xfId="0"/>
    <cellStyle name="Обычный 32 2 4 6" xfId="0"/>
    <cellStyle name="Обычный 32 2 5" xfId="0"/>
    <cellStyle name="Обычный 32 2 5 2" xfId="0"/>
    <cellStyle name="Обычный 32 2 5 2 2" xfId="0"/>
    <cellStyle name="Обычный 32 2 5 2 2 2" xfId="0"/>
    <cellStyle name="Обычный 32 2 5 2 2 2 2" xfId="0"/>
    <cellStyle name="Обычный 32 2 5 2 2 3" xfId="0"/>
    <cellStyle name="Обычный 32 2 5 2 3" xfId="0"/>
    <cellStyle name="Обычный 32 2 5 2 3 2" xfId="0"/>
    <cellStyle name="Обычный 32 2 5 2 4" xfId="0"/>
    <cellStyle name="Обычный 32 2 5 3" xfId="0"/>
    <cellStyle name="Обычный 32 2 5 3 2" xfId="0"/>
    <cellStyle name="Обычный 32 2 5 3 2 2" xfId="0"/>
    <cellStyle name="Обычный 32 2 5 3 3" xfId="0"/>
    <cellStyle name="Обычный 32 2 5 4" xfId="0"/>
    <cellStyle name="Обычный 32 2 5 4 2" xfId="0"/>
    <cellStyle name="Обычный 32 2 5 5" xfId="0"/>
    <cellStyle name="Обычный 32 2 6" xfId="0"/>
    <cellStyle name="Обычный 32 2 6 2" xfId="0"/>
    <cellStyle name="Обычный 32 2 6 2 2" xfId="0"/>
    <cellStyle name="Обычный 32 2 6 2 2 2" xfId="0"/>
    <cellStyle name="Обычный 32 2 6 2 3" xfId="0"/>
    <cellStyle name="Обычный 32 2 6 3" xfId="0"/>
    <cellStyle name="Обычный 32 2 6 3 2" xfId="0"/>
    <cellStyle name="Обычный 32 2 6 4" xfId="0"/>
    <cellStyle name="Обычный 32 2 7" xfId="0"/>
    <cellStyle name="Обычный 32 2 7 2" xfId="0"/>
    <cellStyle name="Обычный 32 2 7 2 2" xfId="0"/>
    <cellStyle name="Обычный 32 2 7 3" xfId="0"/>
    <cellStyle name="Обычный 32 2 8" xfId="0"/>
    <cellStyle name="Обычный 32 2 8 2" xfId="0"/>
    <cellStyle name="Обычный 32 2 9" xfId="0"/>
    <cellStyle name="Обычный 32 3" xfId="0"/>
    <cellStyle name="Обычный 32 3 2" xfId="0"/>
    <cellStyle name="Обычный 32 3 2 2" xfId="0"/>
    <cellStyle name="Обычный 32 3 2 2 2" xfId="0"/>
    <cellStyle name="Обычный 32 3 2 2 2 2" xfId="0"/>
    <cellStyle name="Обычный 32 3 2 2 2 2 2" xfId="0"/>
    <cellStyle name="Обычный 32 3 2 2 2 2 2 2" xfId="0"/>
    <cellStyle name="Обычный 32 3 2 2 2 2 2 2 2" xfId="0"/>
    <cellStyle name="Обычный 32 3 2 2 2 2 2 3" xfId="0"/>
    <cellStyle name="Обычный 32 3 2 2 2 2 3" xfId="0"/>
    <cellStyle name="Обычный 32 3 2 2 2 2 3 2" xfId="0"/>
    <cellStyle name="Обычный 32 3 2 2 2 2 4" xfId="0"/>
    <cellStyle name="Обычный 32 3 2 2 2 3" xfId="0"/>
    <cellStyle name="Обычный 32 3 2 2 2 3 2" xfId="0"/>
    <cellStyle name="Обычный 32 3 2 2 2 3 2 2" xfId="0"/>
    <cellStyle name="Обычный 32 3 2 2 2 3 3" xfId="0"/>
    <cellStyle name="Обычный 32 3 2 2 2 4" xfId="0"/>
    <cellStyle name="Обычный 32 3 2 2 2 4 2" xfId="0"/>
    <cellStyle name="Обычный 32 3 2 2 2 5" xfId="0"/>
    <cellStyle name="Обычный 32 3 2 2 3" xfId="0"/>
    <cellStyle name="Обычный 32 3 2 2 3 2" xfId="0"/>
    <cellStyle name="Обычный 32 3 2 2 3 2 2" xfId="0"/>
    <cellStyle name="Обычный 32 3 2 2 3 2 2 2" xfId="0"/>
    <cellStyle name="Обычный 32 3 2 2 3 2 3" xfId="0"/>
    <cellStyle name="Обычный 32 3 2 2 3 3" xfId="0"/>
    <cellStyle name="Обычный 32 3 2 2 3 3 2" xfId="0"/>
    <cellStyle name="Обычный 32 3 2 2 3 4" xfId="0"/>
    <cellStyle name="Обычный 32 3 2 2 4" xfId="0"/>
    <cellStyle name="Обычный 32 3 2 2 4 2" xfId="0"/>
    <cellStyle name="Обычный 32 3 2 2 4 2 2" xfId="0"/>
    <cellStyle name="Обычный 32 3 2 2 4 3" xfId="0"/>
    <cellStyle name="Обычный 32 3 2 2 5" xfId="0"/>
    <cellStyle name="Обычный 32 3 2 2 5 2" xfId="0"/>
    <cellStyle name="Обычный 32 3 2 2 6" xfId="0"/>
    <cellStyle name="Обычный 32 3 2 3" xfId="0"/>
    <cellStyle name="Обычный 32 3 2 3 2" xfId="0"/>
    <cellStyle name="Обычный 32 3 2 3 2 2" xfId="0"/>
    <cellStyle name="Обычный 32 3 2 3 2 2 2" xfId="0"/>
    <cellStyle name="Обычный 32 3 2 3 2 2 2 2" xfId="0"/>
    <cellStyle name="Обычный 32 3 2 3 2 2 3" xfId="0"/>
    <cellStyle name="Обычный 32 3 2 3 2 3" xfId="0"/>
    <cellStyle name="Обычный 32 3 2 3 2 3 2" xfId="0"/>
    <cellStyle name="Обычный 32 3 2 3 2 4" xfId="0"/>
    <cellStyle name="Обычный 32 3 2 3 3" xfId="0"/>
    <cellStyle name="Обычный 32 3 2 3 3 2" xfId="0"/>
    <cellStyle name="Обычный 32 3 2 3 3 2 2" xfId="0"/>
    <cellStyle name="Обычный 32 3 2 3 3 3" xfId="0"/>
    <cellStyle name="Обычный 32 3 2 3 4" xfId="0"/>
    <cellStyle name="Обычный 32 3 2 3 4 2" xfId="0"/>
    <cellStyle name="Обычный 32 3 2 3 5" xfId="0"/>
    <cellStyle name="Обычный 32 3 2 4" xfId="0"/>
    <cellStyle name="Обычный 32 3 2 4 2" xfId="0"/>
    <cellStyle name="Обычный 32 3 2 4 2 2" xfId="0"/>
    <cellStyle name="Обычный 32 3 2 4 2 2 2" xfId="0"/>
    <cellStyle name="Обычный 32 3 2 4 2 3" xfId="0"/>
    <cellStyle name="Обычный 32 3 2 4 3" xfId="0"/>
    <cellStyle name="Обычный 32 3 2 4 3 2" xfId="0"/>
    <cellStyle name="Обычный 32 3 2 4 4" xfId="0"/>
    <cellStyle name="Обычный 32 3 2 5" xfId="0"/>
    <cellStyle name="Обычный 32 3 2 5 2" xfId="0"/>
    <cellStyle name="Обычный 32 3 2 5 2 2" xfId="0"/>
    <cellStyle name="Обычный 32 3 2 5 3" xfId="0"/>
    <cellStyle name="Обычный 32 3 2 6" xfId="0"/>
    <cellStyle name="Обычный 32 3 2 6 2" xfId="0"/>
    <cellStyle name="Обычный 32 3 2 7" xfId="0"/>
    <cellStyle name="Обычный 32 3 3" xfId="0"/>
    <cellStyle name="Обычный 32 3 3 2" xfId="0"/>
    <cellStyle name="Обычный 32 3 3 2 2" xfId="0"/>
    <cellStyle name="Обычный 32 3 3 2 2 2" xfId="0"/>
    <cellStyle name="Обычный 32 3 3 2 2 2 2" xfId="0"/>
    <cellStyle name="Обычный 32 3 3 2 2 2 2 2" xfId="0"/>
    <cellStyle name="Обычный 32 3 3 2 2 2 3" xfId="0"/>
    <cellStyle name="Обычный 32 3 3 2 2 3" xfId="0"/>
    <cellStyle name="Обычный 32 3 3 2 2 3 2" xfId="0"/>
    <cellStyle name="Обычный 32 3 3 2 2 4" xfId="0"/>
    <cellStyle name="Обычный 32 3 3 2 3" xfId="0"/>
    <cellStyle name="Обычный 32 3 3 2 3 2" xfId="0"/>
    <cellStyle name="Обычный 32 3 3 2 3 2 2" xfId="0"/>
    <cellStyle name="Обычный 32 3 3 2 3 3" xfId="0"/>
    <cellStyle name="Обычный 32 3 3 2 4" xfId="0"/>
    <cellStyle name="Обычный 32 3 3 2 4 2" xfId="0"/>
    <cellStyle name="Обычный 32 3 3 2 5" xfId="0"/>
    <cellStyle name="Обычный 32 3 3 3" xfId="0"/>
    <cellStyle name="Обычный 32 3 3 3 2" xfId="0"/>
    <cellStyle name="Обычный 32 3 3 3 2 2" xfId="0"/>
    <cellStyle name="Обычный 32 3 3 3 2 2 2" xfId="0"/>
    <cellStyle name="Обычный 32 3 3 3 2 3" xfId="0"/>
    <cellStyle name="Обычный 32 3 3 3 3" xfId="0"/>
    <cellStyle name="Обычный 32 3 3 3 3 2" xfId="0"/>
    <cellStyle name="Обычный 32 3 3 3 4" xfId="0"/>
    <cellStyle name="Обычный 32 3 3 4" xfId="0"/>
    <cellStyle name="Обычный 32 3 3 4 2" xfId="0"/>
    <cellStyle name="Обычный 32 3 3 4 2 2" xfId="0"/>
    <cellStyle name="Обычный 32 3 3 4 3" xfId="0"/>
    <cellStyle name="Обычный 32 3 3 5" xfId="0"/>
    <cellStyle name="Обычный 32 3 3 5 2" xfId="0"/>
    <cellStyle name="Обычный 32 3 3 6" xfId="0"/>
    <cellStyle name="Обычный 32 3 4" xfId="0"/>
    <cellStyle name="Обычный 32 3 4 2" xfId="0"/>
    <cellStyle name="Обычный 32 3 4 2 2" xfId="0"/>
    <cellStyle name="Обычный 32 3 4 2 2 2" xfId="0"/>
    <cellStyle name="Обычный 32 3 4 2 2 2 2" xfId="0"/>
    <cellStyle name="Обычный 32 3 4 2 2 3" xfId="0"/>
    <cellStyle name="Обычный 32 3 4 2 3" xfId="0"/>
    <cellStyle name="Обычный 32 3 4 2 3 2" xfId="0"/>
    <cellStyle name="Обычный 32 3 4 2 4" xfId="0"/>
    <cellStyle name="Обычный 32 3 4 3" xfId="0"/>
    <cellStyle name="Обычный 32 3 4 3 2" xfId="0"/>
    <cellStyle name="Обычный 32 3 4 3 2 2" xfId="0"/>
    <cellStyle name="Обычный 32 3 4 3 3" xfId="0"/>
    <cellStyle name="Обычный 32 3 4 4" xfId="0"/>
    <cellStyle name="Обычный 32 3 4 4 2" xfId="0"/>
    <cellStyle name="Обычный 32 3 4 5" xfId="0"/>
    <cellStyle name="Обычный 32 3 5" xfId="0"/>
    <cellStyle name="Обычный 32 3 5 2" xfId="0"/>
    <cellStyle name="Обычный 32 3 5 2 2" xfId="0"/>
    <cellStyle name="Обычный 32 3 5 2 2 2" xfId="0"/>
    <cellStyle name="Обычный 32 3 5 2 3" xfId="0"/>
    <cellStyle name="Обычный 32 3 5 3" xfId="0"/>
    <cellStyle name="Обычный 32 3 5 3 2" xfId="0"/>
    <cellStyle name="Обычный 32 3 5 4" xfId="0"/>
    <cellStyle name="Обычный 32 3 6" xfId="0"/>
    <cellStyle name="Обычный 32 3 6 2" xfId="0"/>
    <cellStyle name="Обычный 32 3 6 2 2" xfId="0"/>
    <cellStyle name="Обычный 32 3 6 3" xfId="0"/>
    <cellStyle name="Обычный 32 3 7" xfId="0"/>
    <cellStyle name="Обычный 32 3 7 2" xfId="0"/>
    <cellStyle name="Обычный 32 3 8" xfId="0"/>
    <cellStyle name="Обычный 32 4" xfId="0"/>
    <cellStyle name="Обычный 32 4 2" xfId="0"/>
    <cellStyle name="Обычный 32 4 2 2" xfId="0"/>
    <cellStyle name="Обычный 32 4 2 2 2" xfId="0"/>
    <cellStyle name="Обычный 32 4 2 2 2 2" xfId="0"/>
    <cellStyle name="Обычный 32 4 2 2 2 2 2" xfId="0"/>
    <cellStyle name="Обычный 32 4 2 2 2 2 2 2" xfId="0"/>
    <cellStyle name="Обычный 32 4 2 2 2 2 3" xfId="0"/>
    <cellStyle name="Обычный 32 4 2 2 2 3" xfId="0"/>
    <cellStyle name="Обычный 32 4 2 2 2 3 2" xfId="0"/>
    <cellStyle name="Обычный 32 4 2 2 2 4" xfId="0"/>
    <cellStyle name="Обычный 32 4 2 2 3" xfId="0"/>
    <cellStyle name="Обычный 32 4 2 2 3 2" xfId="0"/>
    <cellStyle name="Обычный 32 4 2 2 3 2 2" xfId="0"/>
    <cellStyle name="Обычный 32 4 2 2 3 3" xfId="0"/>
    <cellStyle name="Обычный 32 4 2 2 4" xfId="0"/>
    <cellStyle name="Обычный 32 4 2 2 4 2" xfId="0"/>
    <cellStyle name="Обычный 32 4 2 2 5" xfId="0"/>
    <cellStyle name="Обычный 32 4 2 3" xfId="0"/>
    <cellStyle name="Обычный 32 4 2 3 2" xfId="0"/>
    <cellStyle name="Обычный 32 4 2 3 2 2" xfId="0"/>
    <cellStyle name="Обычный 32 4 2 3 2 2 2" xfId="0"/>
    <cellStyle name="Обычный 32 4 2 3 2 3" xfId="0"/>
    <cellStyle name="Обычный 32 4 2 3 3" xfId="0"/>
    <cellStyle name="Обычный 32 4 2 3 3 2" xfId="0"/>
    <cellStyle name="Обычный 32 4 2 3 4" xfId="0"/>
    <cellStyle name="Обычный 32 4 2 4" xfId="0"/>
    <cellStyle name="Обычный 32 4 2 4 2" xfId="0"/>
    <cellStyle name="Обычный 32 4 2 4 2 2" xfId="0"/>
    <cellStyle name="Обычный 32 4 2 4 3" xfId="0"/>
    <cellStyle name="Обычный 32 4 2 5" xfId="0"/>
    <cellStyle name="Обычный 32 4 2 5 2" xfId="0"/>
    <cellStyle name="Обычный 32 4 2 6" xfId="0"/>
    <cellStyle name="Обычный 32 4 3" xfId="0"/>
    <cellStyle name="Обычный 32 4 3 2" xfId="0"/>
    <cellStyle name="Обычный 32 4 3 2 2" xfId="0"/>
    <cellStyle name="Обычный 32 4 3 2 2 2" xfId="0"/>
    <cellStyle name="Обычный 32 4 3 2 2 2 2" xfId="0"/>
    <cellStyle name="Обычный 32 4 3 2 2 3" xfId="0"/>
    <cellStyle name="Обычный 32 4 3 2 3" xfId="0"/>
    <cellStyle name="Обычный 32 4 3 2 3 2" xfId="0"/>
    <cellStyle name="Обычный 32 4 3 2 4" xfId="0"/>
    <cellStyle name="Обычный 32 4 3 3" xfId="0"/>
    <cellStyle name="Обычный 32 4 3 3 2" xfId="0"/>
    <cellStyle name="Обычный 32 4 3 3 2 2" xfId="0"/>
    <cellStyle name="Обычный 32 4 3 3 3" xfId="0"/>
    <cellStyle name="Обычный 32 4 3 4" xfId="0"/>
    <cellStyle name="Обычный 32 4 3 4 2" xfId="0"/>
    <cellStyle name="Обычный 32 4 3 5" xfId="0"/>
    <cellStyle name="Обычный 32 4 4" xfId="0"/>
    <cellStyle name="Обычный 32 4 4 2" xfId="0"/>
    <cellStyle name="Обычный 32 4 4 2 2" xfId="0"/>
    <cellStyle name="Обычный 32 4 4 2 2 2" xfId="0"/>
    <cellStyle name="Обычный 32 4 4 2 3" xfId="0"/>
    <cellStyle name="Обычный 32 4 4 3" xfId="0"/>
    <cellStyle name="Обычный 32 4 4 3 2" xfId="0"/>
    <cellStyle name="Обычный 32 4 4 4" xfId="0"/>
    <cellStyle name="Обычный 32 4 5" xfId="0"/>
    <cellStyle name="Обычный 32 4 5 2" xfId="0"/>
    <cellStyle name="Обычный 32 4 5 2 2" xfId="0"/>
    <cellStyle name="Обычный 32 4 5 3" xfId="0"/>
    <cellStyle name="Обычный 32 4 6" xfId="0"/>
    <cellStyle name="Обычный 32 4 6 2" xfId="0"/>
    <cellStyle name="Обычный 32 4 7" xfId="0"/>
    <cellStyle name="Обычный 32 5" xfId="0"/>
    <cellStyle name="Обычный 32 5 2" xfId="0"/>
    <cellStyle name="Обычный 32 5 2 2" xfId="0"/>
    <cellStyle name="Обычный 32 5 2 2 2" xfId="0"/>
    <cellStyle name="Обычный 32 5 2 2 2 2" xfId="0"/>
    <cellStyle name="Обычный 32 5 2 2 2 2 2" xfId="0"/>
    <cellStyle name="Обычный 32 5 2 2 2 3" xfId="0"/>
    <cellStyle name="Обычный 32 5 2 2 3" xfId="0"/>
    <cellStyle name="Обычный 32 5 2 2 3 2" xfId="0"/>
    <cellStyle name="Обычный 32 5 2 2 4" xfId="0"/>
    <cellStyle name="Обычный 32 5 2 3" xfId="0"/>
    <cellStyle name="Обычный 32 5 2 3 2" xfId="0"/>
    <cellStyle name="Обычный 32 5 2 3 2 2" xfId="0"/>
    <cellStyle name="Обычный 32 5 2 3 3" xfId="0"/>
    <cellStyle name="Обычный 32 5 2 4" xfId="0"/>
    <cellStyle name="Обычный 32 5 2 4 2" xfId="0"/>
    <cellStyle name="Обычный 32 5 2 5" xfId="0"/>
    <cellStyle name="Обычный 32 5 3" xfId="0"/>
    <cellStyle name="Обычный 32 5 3 2" xfId="0"/>
    <cellStyle name="Обычный 32 5 3 2 2" xfId="0"/>
    <cellStyle name="Обычный 32 5 3 2 2 2" xfId="0"/>
    <cellStyle name="Обычный 32 5 3 2 3" xfId="0"/>
    <cellStyle name="Обычный 32 5 3 3" xfId="0"/>
    <cellStyle name="Обычный 32 5 3 3 2" xfId="0"/>
    <cellStyle name="Обычный 32 5 3 4" xfId="0"/>
    <cellStyle name="Обычный 32 5 4" xfId="0"/>
    <cellStyle name="Обычный 32 5 4 2" xfId="0"/>
    <cellStyle name="Обычный 32 5 4 2 2" xfId="0"/>
    <cellStyle name="Обычный 32 5 4 3" xfId="0"/>
    <cellStyle name="Обычный 32 5 5" xfId="0"/>
    <cellStyle name="Обычный 32 5 5 2" xfId="0"/>
    <cellStyle name="Обычный 32 5 6" xfId="0"/>
    <cellStyle name="Обычный 32 6" xfId="0"/>
    <cellStyle name="Обычный 32 6 2" xfId="0"/>
    <cellStyle name="Обычный 32 6 2 2" xfId="0"/>
    <cellStyle name="Обычный 32 6 2 2 2" xfId="0"/>
    <cellStyle name="Обычный 32 6 2 2 2 2" xfId="0"/>
    <cellStyle name="Обычный 32 6 2 2 3" xfId="0"/>
    <cellStyle name="Обычный 32 6 2 3" xfId="0"/>
    <cellStyle name="Обычный 32 6 2 3 2" xfId="0"/>
    <cellStyle name="Обычный 32 6 2 4" xfId="0"/>
    <cellStyle name="Обычный 32 6 3" xfId="0"/>
    <cellStyle name="Обычный 32 6 3 2" xfId="0"/>
    <cellStyle name="Обычный 32 6 3 2 2" xfId="0"/>
    <cellStyle name="Обычный 32 6 3 3" xfId="0"/>
    <cellStyle name="Обычный 32 6 4" xfId="0"/>
    <cellStyle name="Обычный 32 6 4 2" xfId="0"/>
    <cellStyle name="Обычный 32 6 5" xfId="0"/>
    <cellStyle name="Обычный 32 7" xfId="0"/>
    <cellStyle name="Обычный 32 7 2" xfId="0"/>
    <cellStyle name="Обычный 32 7 2 2" xfId="0"/>
    <cellStyle name="Обычный 32 7 2 2 2" xfId="0"/>
    <cellStyle name="Обычный 32 7 2 3" xfId="0"/>
    <cellStyle name="Обычный 32 7 3" xfId="0"/>
    <cellStyle name="Обычный 32 7 3 2" xfId="0"/>
    <cellStyle name="Обычный 32 7 4" xfId="0"/>
    <cellStyle name="Обычный 32 8" xfId="0"/>
    <cellStyle name="Обычный 32 8 2" xfId="0"/>
    <cellStyle name="Обычный 32 8 2 2" xfId="0"/>
    <cellStyle name="Обычный 32 8 3" xfId="0"/>
    <cellStyle name="Обычный 32 9" xfId="0"/>
    <cellStyle name="Обычный 32 9 2" xfId="0"/>
    <cellStyle name="Обычный 33" xfId="0"/>
    <cellStyle name="Обычный 33 10" xfId="0"/>
    <cellStyle name="Обычный 33 2" xfId="0"/>
    <cellStyle name="Обычный 33 2 2" xfId="0"/>
    <cellStyle name="Обычный 33 2 2 2" xfId="0"/>
    <cellStyle name="Обычный 33 2 2 2 2" xfId="0"/>
    <cellStyle name="Обычный 33 2 2 2 2 2" xfId="0"/>
    <cellStyle name="Обычный 33 2 2 2 2 2 2" xfId="0"/>
    <cellStyle name="Обычный 33 2 2 2 2 2 2 2" xfId="0"/>
    <cellStyle name="Обычный 33 2 2 2 2 2 2 2 2" xfId="0"/>
    <cellStyle name="Обычный 33 2 2 2 2 2 2 2 2 2" xfId="0"/>
    <cellStyle name="Обычный 33 2 2 2 2 2 2 2 3" xfId="0"/>
    <cellStyle name="Обычный 33 2 2 2 2 2 2 3" xfId="0"/>
    <cellStyle name="Обычный 33 2 2 2 2 2 2 3 2" xfId="0"/>
    <cellStyle name="Обычный 33 2 2 2 2 2 2 4" xfId="0"/>
    <cellStyle name="Обычный 33 2 2 2 2 2 3" xfId="0"/>
    <cellStyle name="Обычный 33 2 2 2 2 2 3 2" xfId="0"/>
    <cellStyle name="Обычный 33 2 2 2 2 2 3 2 2" xfId="0"/>
    <cellStyle name="Обычный 33 2 2 2 2 2 3 3" xfId="0"/>
    <cellStyle name="Обычный 33 2 2 2 2 2 4" xfId="0"/>
    <cellStyle name="Обычный 33 2 2 2 2 2 4 2" xfId="0"/>
    <cellStyle name="Обычный 33 2 2 2 2 2 5" xfId="0"/>
    <cellStyle name="Обычный 33 2 2 2 2 3" xfId="0"/>
    <cellStyle name="Обычный 33 2 2 2 2 3 2" xfId="0"/>
    <cellStyle name="Обычный 33 2 2 2 2 3 2 2" xfId="0"/>
    <cellStyle name="Обычный 33 2 2 2 2 3 2 2 2" xfId="0"/>
    <cellStyle name="Обычный 33 2 2 2 2 3 2 3" xfId="0"/>
    <cellStyle name="Обычный 33 2 2 2 2 3 3" xfId="0"/>
    <cellStyle name="Обычный 33 2 2 2 2 3 3 2" xfId="0"/>
    <cellStyle name="Обычный 33 2 2 2 2 3 4" xfId="0"/>
    <cellStyle name="Обычный 33 2 2 2 2 4" xfId="0"/>
    <cellStyle name="Обычный 33 2 2 2 2 4 2" xfId="0"/>
    <cellStyle name="Обычный 33 2 2 2 2 4 2 2" xfId="0"/>
    <cellStyle name="Обычный 33 2 2 2 2 4 3" xfId="0"/>
    <cellStyle name="Обычный 33 2 2 2 2 5" xfId="0"/>
    <cellStyle name="Обычный 33 2 2 2 2 5 2" xfId="0"/>
    <cellStyle name="Обычный 33 2 2 2 2 6" xfId="0"/>
    <cellStyle name="Обычный 33 2 2 2 3" xfId="0"/>
    <cellStyle name="Обычный 33 2 2 2 3 2" xfId="0"/>
    <cellStyle name="Обычный 33 2 2 2 3 2 2" xfId="0"/>
    <cellStyle name="Обычный 33 2 2 2 3 2 2 2" xfId="0"/>
    <cellStyle name="Обычный 33 2 2 2 3 2 2 2 2" xfId="0"/>
    <cellStyle name="Обычный 33 2 2 2 3 2 2 3" xfId="0"/>
    <cellStyle name="Обычный 33 2 2 2 3 2 3" xfId="0"/>
    <cellStyle name="Обычный 33 2 2 2 3 2 3 2" xfId="0"/>
    <cellStyle name="Обычный 33 2 2 2 3 2 4" xfId="0"/>
    <cellStyle name="Обычный 33 2 2 2 3 3" xfId="0"/>
    <cellStyle name="Обычный 33 2 2 2 3 3 2" xfId="0"/>
    <cellStyle name="Обычный 33 2 2 2 3 3 2 2" xfId="0"/>
    <cellStyle name="Обычный 33 2 2 2 3 3 3" xfId="0"/>
    <cellStyle name="Обычный 33 2 2 2 3 4" xfId="0"/>
    <cellStyle name="Обычный 33 2 2 2 3 4 2" xfId="0"/>
    <cellStyle name="Обычный 33 2 2 2 3 5" xfId="0"/>
    <cellStyle name="Обычный 33 2 2 2 4" xfId="0"/>
    <cellStyle name="Обычный 33 2 2 2 4 2" xfId="0"/>
    <cellStyle name="Обычный 33 2 2 2 4 2 2" xfId="0"/>
    <cellStyle name="Обычный 33 2 2 2 4 2 2 2" xfId="0"/>
    <cellStyle name="Обычный 33 2 2 2 4 2 3" xfId="0"/>
    <cellStyle name="Обычный 33 2 2 2 4 3" xfId="0"/>
    <cellStyle name="Обычный 33 2 2 2 4 3 2" xfId="0"/>
    <cellStyle name="Обычный 33 2 2 2 4 4" xfId="0"/>
    <cellStyle name="Обычный 33 2 2 2 5" xfId="0"/>
    <cellStyle name="Обычный 33 2 2 2 5 2" xfId="0"/>
    <cellStyle name="Обычный 33 2 2 2 5 2 2" xfId="0"/>
    <cellStyle name="Обычный 33 2 2 2 5 3" xfId="0"/>
    <cellStyle name="Обычный 33 2 2 2 6" xfId="0"/>
    <cellStyle name="Обычный 33 2 2 2 6 2" xfId="0"/>
    <cellStyle name="Обычный 33 2 2 2 7" xfId="0"/>
    <cellStyle name="Обычный 33 2 2 3" xfId="0"/>
    <cellStyle name="Обычный 33 2 2 3 2" xfId="0"/>
    <cellStyle name="Обычный 33 2 2 3 2 2" xfId="0"/>
    <cellStyle name="Обычный 33 2 2 3 2 2 2" xfId="0"/>
    <cellStyle name="Обычный 33 2 2 3 2 2 2 2" xfId="0"/>
    <cellStyle name="Обычный 33 2 2 3 2 2 2 2 2" xfId="0"/>
    <cellStyle name="Обычный 33 2 2 3 2 2 2 3" xfId="0"/>
    <cellStyle name="Обычный 33 2 2 3 2 2 3" xfId="0"/>
    <cellStyle name="Обычный 33 2 2 3 2 2 3 2" xfId="0"/>
    <cellStyle name="Обычный 33 2 2 3 2 2 4" xfId="0"/>
    <cellStyle name="Обычный 33 2 2 3 2 3" xfId="0"/>
    <cellStyle name="Обычный 33 2 2 3 2 3 2" xfId="0"/>
    <cellStyle name="Обычный 33 2 2 3 2 3 2 2" xfId="0"/>
    <cellStyle name="Обычный 33 2 2 3 2 3 3" xfId="0"/>
    <cellStyle name="Обычный 33 2 2 3 2 4" xfId="0"/>
    <cellStyle name="Обычный 33 2 2 3 2 4 2" xfId="0"/>
    <cellStyle name="Обычный 33 2 2 3 2 5" xfId="0"/>
    <cellStyle name="Обычный 33 2 2 3 3" xfId="0"/>
    <cellStyle name="Обычный 33 2 2 3 3 2" xfId="0"/>
    <cellStyle name="Обычный 33 2 2 3 3 2 2" xfId="0"/>
    <cellStyle name="Обычный 33 2 2 3 3 2 2 2" xfId="0"/>
    <cellStyle name="Обычный 33 2 2 3 3 2 3" xfId="0"/>
    <cellStyle name="Обычный 33 2 2 3 3 3" xfId="0"/>
    <cellStyle name="Обычный 33 2 2 3 3 3 2" xfId="0"/>
    <cellStyle name="Обычный 33 2 2 3 3 4" xfId="0"/>
    <cellStyle name="Обычный 33 2 2 3 4" xfId="0"/>
    <cellStyle name="Обычный 33 2 2 3 4 2" xfId="0"/>
    <cellStyle name="Обычный 33 2 2 3 4 2 2" xfId="0"/>
    <cellStyle name="Обычный 33 2 2 3 4 3" xfId="0"/>
    <cellStyle name="Обычный 33 2 2 3 5" xfId="0"/>
    <cellStyle name="Обычный 33 2 2 3 5 2" xfId="0"/>
    <cellStyle name="Обычный 33 2 2 3 6" xfId="0"/>
    <cellStyle name="Обычный 33 2 2 4" xfId="0"/>
    <cellStyle name="Обычный 33 2 2 4 2" xfId="0"/>
    <cellStyle name="Обычный 33 2 2 4 2 2" xfId="0"/>
    <cellStyle name="Обычный 33 2 2 4 2 2 2" xfId="0"/>
    <cellStyle name="Обычный 33 2 2 4 2 2 2 2" xfId="0"/>
    <cellStyle name="Обычный 33 2 2 4 2 2 3" xfId="0"/>
    <cellStyle name="Обычный 33 2 2 4 2 3" xfId="0"/>
    <cellStyle name="Обычный 33 2 2 4 2 3 2" xfId="0"/>
    <cellStyle name="Обычный 33 2 2 4 2 4" xfId="0"/>
    <cellStyle name="Обычный 33 2 2 4 3" xfId="0"/>
    <cellStyle name="Обычный 33 2 2 4 3 2" xfId="0"/>
    <cellStyle name="Обычный 33 2 2 4 3 2 2" xfId="0"/>
    <cellStyle name="Обычный 33 2 2 4 3 3" xfId="0"/>
    <cellStyle name="Обычный 33 2 2 4 4" xfId="0"/>
    <cellStyle name="Обычный 33 2 2 4 4 2" xfId="0"/>
    <cellStyle name="Обычный 33 2 2 4 5" xfId="0"/>
    <cellStyle name="Обычный 33 2 2 5" xfId="0"/>
    <cellStyle name="Обычный 33 2 2 5 2" xfId="0"/>
    <cellStyle name="Обычный 33 2 2 5 2 2" xfId="0"/>
    <cellStyle name="Обычный 33 2 2 5 2 2 2" xfId="0"/>
    <cellStyle name="Обычный 33 2 2 5 2 3" xfId="0"/>
    <cellStyle name="Обычный 33 2 2 5 3" xfId="0"/>
    <cellStyle name="Обычный 33 2 2 5 3 2" xfId="0"/>
    <cellStyle name="Обычный 33 2 2 5 4" xfId="0"/>
    <cellStyle name="Обычный 33 2 2 6" xfId="0"/>
    <cellStyle name="Обычный 33 2 2 6 2" xfId="0"/>
    <cellStyle name="Обычный 33 2 2 6 2 2" xfId="0"/>
    <cellStyle name="Обычный 33 2 2 6 3" xfId="0"/>
    <cellStyle name="Обычный 33 2 2 7" xfId="0"/>
    <cellStyle name="Обычный 33 2 2 7 2" xfId="0"/>
    <cellStyle name="Обычный 33 2 2 8" xfId="0"/>
    <cellStyle name="Обычный 33 2 3" xfId="0"/>
    <cellStyle name="Обычный 33 2 3 2" xfId="0"/>
    <cellStyle name="Обычный 33 2 3 2 2" xfId="0"/>
    <cellStyle name="Обычный 33 2 3 2 2 2" xfId="0"/>
    <cellStyle name="Обычный 33 2 3 2 2 2 2" xfId="0"/>
    <cellStyle name="Обычный 33 2 3 2 2 2 2 2" xfId="0"/>
    <cellStyle name="Обычный 33 2 3 2 2 2 2 2 2" xfId="0"/>
    <cellStyle name="Обычный 33 2 3 2 2 2 2 3" xfId="0"/>
    <cellStyle name="Обычный 33 2 3 2 2 2 3" xfId="0"/>
    <cellStyle name="Обычный 33 2 3 2 2 2 3 2" xfId="0"/>
    <cellStyle name="Обычный 33 2 3 2 2 2 4" xfId="0"/>
    <cellStyle name="Обычный 33 2 3 2 2 3" xfId="0"/>
    <cellStyle name="Обычный 33 2 3 2 2 3 2" xfId="0"/>
    <cellStyle name="Обычный 33 2 3 2 2 3 2 2" xfId="0"/>
    <cellStyle name="Обычный 33 2 3 2 2 3 3" xfId="0"/>
    <cellStyle name="Обычный 33 2 3 2 2 4" xfId="0"/>
    <cellStyle name="Обычный 33 2 3 2 2 4 2" xfId="0"/>
    <cellStyle name="Обычный 33 2 3 2 2 5" xfId="0"/>
    <cellStyle name="Обычный 33 2 3 2 3" xfId="0"/>
    <cellStyle name="Обычный 33 2 3 2 3 2" xfId="0"/>
    <cellStyle name="Обычный 33 2 3 2 3 2 2" xfId="0"/>
    <cellStyle name="Обычный 33 2 3 2 3 2 2 2" xfId="0"/>
    <cellStyle name="Обычный 33 2 3 2 3 2 3" xfId="0"/>
    <cellStyle name="Обычный 33 2 3 2 3 3" xfId="0"/>
    <cellStyle name="Обычный 33 2 3 2 3 3 2" xfId="0"/>
    <cellStyle name="Обычный 33 2 3 2 3 4" xfId="0"/>
    <cellStyle name="Обычный 33 2 3 2 4" xfId="0"/>
    <cellStyle name="Обычный 33 2 3 2 4 2" xfId="0"/>
    <cellStyle name="Обычный 33 2 3 2 4 2 2" xfId="0"/>
    <cellStyle name="Обычный 33 2 3 2 4 3" xfId="0"/>
    <cellStyle name="Обычный 33 2 3 2 5" xfId="0"/>
    <cellStyle name="Обычный 33 2 3 2 5 2" xfId="0"/>
    <cellStyle name="Обычный 33 2 3 2 6" xfId="0"/>
    <cellStyle name="Обычный 33 2 3 3" xfId="0"/>
    <cellStyle name="Обычный 33 2 3 3 2" xfId="0"/>
    <cellStyle name="Обычный 33 2 3 3 2 2" xfId="0"/>
    <cellStyle name="Обычный 33 2 3 3 2 2 2" xfId="0"/>
    <cellStyle name="Обычный 33 2 3 3 2 2 2 2" xfId="0"/>
    <cellStyle name="Обычный 33 2 3 3 2 2 3" xfId="0"/>
    <cellStyle name="Обычный 33 2 3 3 2 3" xfId="0"/>
    <cellStyle name="Обычный 33 2 3 3 2 3 2" xfId="0"/>
    <cellStyle name="Обычный 33 2 3 3 2 4" xfId="0"/>
    <cellStyle name="Обычный 33 2 3 3 3" xfId="0"/>
    <cellStyle name="Обычный 33 2 3 3 3 2" xfId="0"/>
    <cellStyle name="Обычный 33 2 3 3 3 2 2" xfId="0"/>
    <cellStyle name="Обычный 33 2 3 3 3 3" xfId="0"/>
    <cellStyle name="Обычный 33 2 3 3 4" xfId="0"/>
    <cellStyle name="Обычный 33 2 3 3 4 2" xfId="0"/>
    <cellStyle name="Обычный 33 2 3 3 5" xfId="0"/>
    <cellStyle name="Обычный 33 2 3 4" xfId="0"/>
    <cellStyle name="Обычный 33 2 3 4 2" xfId="0"/>
    <cellStyle name="Обычный 33 2 3 4 2 2" xfId="0"/>
    <cellStyle name="Обычный 33 2 3 4 2 2 2" xfId="0"/>
    <cellStyle name="Обычный 33 2 3 4 2 3" xfId="0"/>
    <cellStyle name="Обычный 33 2 3 4 3" xfId="0"/>
    <cellStyle name="Обычный 33 2 3 4 3 2" xfId="0"/>
    <cellStyle name="Обычный 33 2 3 4 4" xfId="0"/>
    <cellStyle name="Обычный 33 2 3 5" xfId="0"/>
    <cellStyle name="Обычный 33 2 3 5 2" xfId="0"/>
    <cellStyle name="Обычный 33 2 3 5 2 2" xfId="0"/>
    <cellStyle name="Обычный 33 2 3 5 3" xfId="0"/>
    <cellStyle name="Обычный 33 2 3 6" xfId="0"/>
    <cellStyle name="Обычный 33 2 3 6 2" xfId="0"/>
    <cellStyle name="Обычный 33 2 3 7" xfId="0"/>
    <cellStyle name="Обычный 33 2 4" xfId="0"/>
    <cellStyle name="Обычный 33 2 4 2" xfId="0"/>
    <cellStyle name="Обычный 33 2 4 2 2" xfId="0"/>
    <cellStyle name="Обычный 33 2 4 2 2 2" xfId="0"/>
    <cellStyle name="Обычный 33 2 4 2 2 2 2" xfId="0"/>
    <cellStyle name="Обычный 33 2 4 2 2 2 2 2" xfId="0"/>
    <cellStyle name="Обычный 33 2 4 2 2 2 3" xfId="0"/>
    <cellStyle name="Обычный 33 2 4 2 2 3" xfId="0"/>
    <cellStyle name="Обычный 33 2 4 2 2 3 2" xfId="0"/>
    <cellStyle name="Обычный 33 2 4 2 2 4" xfId="0"/>
    <cellStyle name="Обычный 33 2 4 2 3" xfId="0"/>
    <cellStyle name="Обычный 33 2 4 2 3 2" xfId="0"/>
    <cellStyle name="Обычный 33 2 4 2 3 2 2" xfId="0"/>
    <cellStyle name="Обычный 33 2 4 2 3 3" xfId="0"/>
    <cellStyle name="Обычный 33 2 4 2 4" xfId="0"/>
    <cellStyle name="Обычный 33 2 4 2 4 2" xfId="0"/>
    <cellStyle name="Обычный 33 2 4 2 5" xfId="0"/>
    <cellStyle name="Обычный 33 2 4 3" xfId="0"/>
    <cellStyle name="Обычный 33 2 4 3 2" xfId="0"/>
    <cellStyle name="Обычный 33 2 4 3 2 2" xfId="0"/>
    <cellStyle name="Обычный 33 2 4 3 2 2 2" xfId="0"/>
    <cellStyle name="Обычный 33 2 4 3 2 3" xfId="0"/>
    <cellStyle name="Обычный 33 2 4 3 3" xfId="0"/>
    <cellStyle name="Обычный 33 2 4 3 3 2" xfId="0"/>
    <cellStyle name="Обычный 33 2 4 3 4" xfId="0"/>
    <cellStyle name="Обычный 33 2 4 4" xfId="0"/>
    <cellStyle name="Обычный 33 2 4 4 2" xfId="0"/>
    <cellStyle name="Обычный 33 2 4 4 2 2" xfId="0"/>
    <cellStyle name="Обычный 33 2 4 4 3" xfId="0"/>
    <cellStyle name="Обычный 33 2 4 5" xfId="0"/>
    <cellStyle name="Обычный 33 2 4 5 2" xfId="0"/>
    <cellStyle name="Обычный 33 2 4 6" xfId="0"/>
    <cellStyle name="Обычный 33 2 5" xfId="0"/>
    <cellStyle name="Обычный 33 2 5 2" xfId="0"/>
    <cellStyle name="Обычный 33 2 5 2 2" xfId="0"/>
    <cellStyle name="Обычный 33 2 5 2 2 2" xfId="0"/>
    <cellStyle name="Обычный 33 2 5 2 2 2 2" xfId="0"/>
    <cellStyle name="Обычный 33 2 5 2 2 3" xfId="0"/>
    <cellStyle name="Обычный 33 2 5 2 3" xfId="0"/>
    <cellStyle name="Обычный 33 2 5 2 3 2" xfId="0"/>
    <cellStyle name="Обычный 33 2 5 2 4" xfId="0"/>
    <cellStyle name="Обычный 33 2 5 3" xfId="0"/>
    <cellStyle name="Обычный 33 2 5 3 2" xfId="0"/>
    <cellStyle name="Обычный 33 2 5 3 2 2" xfId="0"/>
    <cellStyle name="Обычный 33 2 5 3 3" xfId="0"/>
    <cellStyle name="Обычный 33 2 5 4" xfId="0"/>
    <cellStyle name="Обычный 33 2 5 4 2" xfId="0"/>
    <cellStyle name="Обычный 33 2 5 5" xfId="0"/>
    <cellStyle name="Обычный 33 2 6" xfId="0"/>
    <cellStyle name="Обычный 33 2 6 2" xfId="0"/>
    <cellStyle name="Обычный 33 2 6 2 2" xfId="0"/>
    <cellStyle name="Обычный 33 2 6 2 2 2" xfId="0"/>
    <cellStyle name="Обычный 33 2 6 2 3" xfId="0"/>
    <cellStyle name="Обычный 33 2 6 3" xfId="0"/>
    <cellStyle name="Обычный 33 2 6 3 2" xfId="0"/>
    <cellStyle name="Обычный 33 2 6 4" xfId="0"/>
    <cellStyle name="Обычный 33 2 7" xfId="0"/>
    <cellStyle name="Обычный 33 2 7 2" xfId="0"/>
    <cellStyle name="Обычный 33 2 7 2 2" xfId="0"/>
    <cellStyle name="Обычный 33 2 7 3" xfId="0"/>
    <cellStyle name="Обычный 33 2 8" xfId="0"/>
    <cellStyle name="Обычный 33 2 8 2" xfId="0"/>
    <cellStyle name="Обычный 33 2 9" xfId="0"/>
    <cellStyle name="Обычный 33 3" xfId="0"/>
    <cellStyle name="Обычный 33 3 2" xfId="0"/>
    <cellStyle name="Обычный 33 3 2 2" xfId="0"/>
    <cellStyle name="Обычный 33 3 2 2 2" xfId="0"/>
    <cellStyle name="Обычный 33 3 2 2 2 2" xfId="0"/>
    <cellStyle name="Обычный 33 3 2 2 2 2 2" xfId="0"/>
    <cellStyle name="Обычный 33 3 2 2 2 2 2 2" xfId="0"/>
    <cellStyle name="Обычный 33 3 2 2 2 2 2 2 2" xfId="0"/>
    <cellStyle name="Обычный 33 3 2 2 2 2 2 3" xfId="0"/>
    <cellStyle name="Обычный 33 3 2 2 2 2 3" xfId="0"/>
    <cellStyle name="Обычный 33 3 2 2 2 2 3 2" xfId="0"/>
    <cellStyle name="Обычный 33 3 2 2 2 2 4" xfId="0"/>
    <cellStyle name="Обычный 33 3 2 2 2 3" xfId="0"/>
    <cellStyle name="Обычный 33 3 2 2 2 3 2" xfId="0"/>
    <cellStyle name="Обычный 33 3 2 2 2 3 2 2" xfId="0"/>
    <cellStyle name="Обычный 33 3 2 2 2 3 3" xfId="0"/>
    <cellStyle name="Обычный 33 3 2 2 2 4" xfId="0"/>
    <cellStyle name="Обычный 33 3 2 2 2 4 2" xfId="0"/>
    <cellStyle name="Обычный 33 3 2 2 2 5" xfId="0"/>
    <cellStyle name="Обычный 33 3 2 2 3" xfId="0"/>
    <cellStyle name="Обычный 33 3 2 2 3 2" xfId="0"/>
    <cellStyle name="Обычный 33 3 2 2 3 2 2" xfId="0"/>
    <cellStyle name="Обычный 33 3 2 2 3 2 2 2" xfId="0"/>
    <cellStyle name="Обычный 33 3 2 2 3 2 3" xfId="0"/>
    <cellStyle name="Обычный 33 3 2 2 3 3" xfId="0"/>
    <cellStyle name="Обычный 33 3 2 2 3 3 2" xfId="0"/>
    <cellStyle name="Обычный 33 3 2 2 3 4" xfId="0"/>
    <cellStyle name="Обычный 33 3 2 2 4" xfId="0"/>
    <cellStyle name="Обычный 33 3 2 2 4 2" xfId="0"/>
    <cellStyle name="Обычный 33 3 2 2 4 2 2" xfId="0"/>
    <cellStyle name="Обычный 33 3 2 2 4 3" xfId="0"/>
    <cellStyle name="Обычный 33 3 2 2 5" xfId="0"/>
    <cellStyle name="Обычный 33 3 2 2 5 2" xfId="0"/>
    <cellStyle name="Обычный 33 3 2 2 6" xfId="0"/>
    <cellStyle name="Обычный 33 3 2 3" xfId="0"/>
    <cellStyle name="Обычный 33 3 2 3 2" xfId="0"/>
    <cellStyle name="Обычный 33 3 2 3 2 2" xfId="0"/>
    <cellStyle name="Обычный 33 3 2 3 2 2 2" xfId="0"/>
    <cellStyle name="Обычный 33 3 2 3 2 2 2 2" xfId="0"/>
    <cellStyle name="Обычный 33 3 2 3 2 2 3" xfId="0"/>
    <cellStyle name="Обычный 33 3 2 3 2 3" xfId="0"/>
    <cellStyle name="Обычный 33 3 2 3 2 3 2" xfId="0"/>
    <cellStyle name="Обычный 33 3 2 3 2 4" xfId="0"/>
    <cellStyle name="Обычный 33 3 2 3 3" xfId="0"/>
    <cellStyle name="Обычный 33 3 2 3 3 2" xfId="0"/>
    <cellStyle name="Обычный 33 3 2 3 3 2 2" xfId="0"/>
    <cellStyle name="Обычный 33 3 2 3 3 3" xfId="0"/>
    <cellStyle name="Обычный 33 3 2 3 4" xfId="0"/>
    <cellStyle name="Обычный 33 3 2 3 4 2" xfId="0"/>
    <cellStyle name="Обычный 33 3 2 3 5" xfId="0"/>
    <cellStyle name="Обычный 33 3 2 4" xfId="0"/>
    <cellStyle name="Обычный 33 3 2 4 2" xfId="0"/>
    <cellStyle name="Обычный 33 3 2 4 2 2" xfId="0"/>
    <cellStyle name="Обычный 33 3 2 4 2 2 2" xfId="0"/>
    <cellStyle name="Обычный 33 3 2 4 2 3" xfId="0"/>
    <cellStyle name="Обычный 33 3 2 4 3" xfId="0"/>
    <cellStyle name="Обычный 33 3 2 4 3 2" xfId="0"/>
    <cellStyle name="Обычный 33 3 2 4 4" xfId="0"/>
    <cellStyle name="Обычный 33 3 2 5" xfId="0"/>
    <cellStyle name="Обычный 33 3 2 5 2" xfId="0"/>
    <cellStyle name="Обычный 33 3 2 5 2 2" xfId="0"/>
    <cellStyle name="Обычный 33 3 2 5 3" xfId="0"/>
    <cellStyle name="Обычный 33 3 2 6" xfId="0"/>
    <cellStyle name="Обычный 33 3 2 6 2" xfId="0"/>
    <cellStyle name="Обычный 33 3 2 7" xfId="0"/>
    <cellStyle name="Обычный 33 3 3" xfId="0"/>
    <cellStyle name="Обычный 33 3 3 2" xfId="0"/>
    <cellStyle name="Обычный 33 3 3 2 2" xfId="0"/>
    <cellStyle name="Обычный 33 3 3 2 2 2" xfId="0"/>
    <cellStyle name="Обычный 33 3 3 2 2 2 2" xfId="0"/>
    <cellStyle name="Обычный 33 3 3 2 2 2 2 2" xfId="0"/>
    <cellStyle name="Обычный 33 3 3 2 2 2 3" xfId="0"/>
    <cellStyle name="Обычный 33 3 3 2 2 3" xfId="0"/>
    <cellStyle name="Обычный 33 3 3 2 2 3 2" xfId="0"/>
    <cellStyle name="Обычный 33 3 3 2 2 4" xfId="0"/>
    <cellStyle name="Обычный 33 3 3 2 3" xfId="0"/>
    <cellStyle name="Обычный 33 3 3 2 3 2" xfId="0"/>
    <cellStyle name="Обычный 33 3 3 2 3 2 2" xfId="0"/>
    <cellStyle name="Обычный 33 3 3 2 3 3" xfId="0"/>
    <cellStyle name="Обычный 33 3 3 2 4" xfId="0"/>
    <cellStyle name="Обычный 33 3 3 2 4 2" xfId="0"/>
    <cellStyle name="Обычный 33 3 3 2 5" xfId="0"/>
    <cellStyle name="Обычный 33 3 3 3" xfId="0"/>
    <cellStyle name="Обычный 33 3 3 3 2" xfId="0"/>
    <cellStyle name="Обычный 33 3 3 3 2 2" xfId="0"/>
    <cellStyle name="Обычный 33 3 3 3 2 2 2" xfId="0"/>
    <cellStyle name="Обычный 33 3 3 3 2 3" xfId="0"/>
    <cellStyle name="Обычный 33 3 3 3 3" xfId="0"/>
    <cellStyle name="Обычный 33 3 3 3 3 2" xfId="0"/>
    <cellStyle name="Обычный 33 3 3 3 4" xfId="0"/>
    <cellStyle name="Обычный 33 3 3 4" xfId="0"/>
    <cellStyle name="Обычный 33 3 3 4 2" xfId="0"/>
    <cellStyle name="Обычный 33 3 3 4 2 2" xfId="0"/>
    <cellStyle name="Обычный 33 3 3 4 3" xfId="0"/>
    <cellStyle name="Обычный 33 3 3 5" xfId="0"/>
    <cellStyle name="Обычный 33 3 3 5 2" xfId="0"/>
    <cellStyle name="Обычный 33 3 3 6" xfId="0"/>
    <cellStyle name="Обычный 33 3 4" xfId="0"/>
    <cellStyle name="Обычный 33 3 4 2" xfId="0"/>
    <cellStyle name="Обычный 33 3 4 2 2" xfId="0"/>
    <cellStyle name="Обычный 33 3 4 2 2 2" xfId="0"/>
    <cellStyle name="Обычный 33 3 4 2 2 2 2" xfId="0"/>
    <cellStyle name="Обычный 33 3 4 2 2 3" xfId="0"/>
    <cellStyle name="Обычный 33 3 4 2 3" xfId="0"/>
    <cellStyle name="Обычный 33 3 4 2 3 2" xfId="0"/>
    <cellStyle name="Обычный 33 3 4 2 4" xfId="0"/>
    <cellStyle name="Обычный 33 3 4 3" xfId="0"/>
    <cellStyle name="Обычный 33 3 4 3 2" xfId="0"/>
    <cellStyle name="Обычный 33 3 4 3 2 2" xfId="0"/>
    <cellStyle name="Обычный 33 3 4 3 3" xfId="0"/>
    <cellStyle name="Обычный 33 3 4 4" xfId="0"/>
    <cellStyle name="Обычный 33 3 4 4 2" xfId="0"/>
    <cellStyle name="Обычный 33 3 4 5" xfId="0"/>
    <cellStyle name="Обычный 33 3 5" xfId="0"/>
    <cellStyle name="Обычный 33 3 5 2" xfId="0"/>
    <cellStyle name="Обычный 33 3 5 2 2" xfId="0"/>
    <cellStyle name="Обычный 33 3 5 2 2 2" xfId="0"/>
    <cellStyle name="Обычный 33 3 5 2 3" xfId="0"/>
    <cellStyle name="Обычный 33 3 5 3" xfId="0"/>
    <cellStyle name="Обычный 33 3 5 3 2" xfId="0"/>
    <cellStyle name="Обычный 33 3 5 4" xfId="0"/>
    <cellStyle name="Обычный 33 3 6" xfId="0"/>
    <cellStyle name="Обычный 33 3 6 2" xfId="0"/>
    <cellStyle name="Обычный 33 3 6 2 2" xfId="0"/>
    <cellStyle name="Обычный 33 3 6 3" xfId="0"/>
    <cellStyle name="Обычный 33 3 7" xfId="0"/>
    <cellStyle name="Обычный 33 3 7 2" xfId="0"/>
    <cellStyle name="Обычный 33 3 8" xfId="0"/>
    <cellStyle name="Обычный 33 4" xfId="0"/>
    <cellStyle name="Обычный 33 4 2" xfId="0"/>
    <cellStyle name="Обычный 33 4 2 2" xfId="0"/>
    <cellStyle name="Обычный 33 4 2 2 2" xfId="0"/>
    <cellStyle name="Обычный 33 4 2 2 2 2" xfId="0"/>
    <cellStyle name="Обычный 33 4 2 2 2 2 2" xfId="0"/>
    <cellStyle name="Обычный 33 4 2 2 2 2 2 2" xfId="0"/>
    <cellStyle name="Обычный 33 4 2 2 2 2 3" xfId="0"/>
    <cellStyle name="Обычный 33 4 2 2 2 3" xfId="0"/>
    <cellStyle name="Обычный 33 4 2 2 2 3 2" xfId="0"/>
    <cellStyle name="Обычный 33 4 2 2 2 4" xfId="0"/>
    <cellStyle name="Обычный 33 4 2 2 3" xfId="0"/>
    <cellStyle name="Обычный 33 4 2 2 3 2" xfId="0"/>
    <cellStyle name="Обычный 33 4 2 2 3 2 2" xfId="0"/>
    <cellStyle name="Обычный 33 4 2 2 3 3" xfId="0"/>
    <cellStyle name="Обычный 33 4 2 2 4" xfId="0"/>
    <cellStyle name="Обычный 33 4 2 2 4 2" xfId="0"/>
    <cellStyle name="Обычный 33 4 2 2 5" xfId="0"/>
    <cellStyle name="Обычный 33 4 2 3" xfId="0"/>
    <cellStyle name="Обычный 33 4 2 3 2" xfId="0"/>
    <cellStyle name="Обычный 33 4 2 3 2 2" xfId="0"/>
    <cellStyle name="Обычный 33 4 2 3 2 2 2" xfId="0"/>
    <cellStyle name="Обычный 33 4 2 3 2 3" xfId="0"/>
    <cellStyle name="Обычный 33 4 2 3 3" xfId="0"/>
    <cellStyle name="Обычный 33 4 2 3 3 2" xfId="0"/>
    <cellStyle name="Обычный 33 4 2 3 4" xfId="0"/>
    <cellStyle name="Обычный 33 4 2 4" xfId="0"/>
    <cellStyle name="Обычный 33 4 2 4 2" xfId="0"/>
    <cellStyle name="Обычный 33 4 2 4 2 2" xfId="0"/>
    <cellStyle name="Обычный 33 4 2 4 3" xfId="0"/>
    <cellStyle name="Обычный 33 4 2 5" xfId="0"/>
    <cellStyle name="Обычный 33 4 2 5 2" xfId="0"/>
    <cellStyle name="Обычный 33 4 2 6" xfId="0"/>
    <cellStyle name="Обычный 33 4 3" xfId="0"/>
    <cellStyle name="Обычный 33 4 3 2" xfId="0"/>
    <cellStyle name="Обычный 33 4 3 2 2" xfId="0"/>
    <cellStyle name="Обычный 33 4 3 2 2 2" xfId="0"/>
    <cellStyle name="Обычный 33 4 3 2 2 2 2" xfId="0"/>
    <cellStyle name="Обычный 33 4 3 2 2 3" xfId="0"/>
    <cellStyle name="Обычный 33 4 3 2 3" xfId="0"/>
    <cellStyle name="Обычный 33 4 3 2 3 2" xfId="0"/>
    <cellStyle name="Обычный 33 4 3 2 4" xfId="0"/>
    <cellStyle name="Обычный 33 4 3 3" xfId="0"/>
    <cellStyle name="Обычный 33 4 3 3 2" xfId="0"/>
    <cellStyle name="Обычный 33 4 3 3 2 2" xfId="0"/>
    <cellStyle name="Обычный 33 4 3 3 3" xfId="0"/>
    <cellStyle name="Обычный 33 4 3 4" xfId="0"/>
    <cellStyle name="Обычный 33 4 3 4 2" xfId="0"/>
    <cellStyle name="Обычный 33 4 3 5" xfId="0"/>
    <cellStyle name="Обычный 33 4 4" xfId="0"/>
    <cellStyle name="Обычный 33 4 4 2" xfId="0"/>
    <cellStyle name="Обычный 33 4 4 2 2" xfId="0"/>
    <cellStyle name="Обычный 33 4 4 2 2 2" xfId="0"/>
    <cellStyle name="Обычный 33 4 4 2 3" xfId="0"/>
    <cellStyle name="Обычный 33 4 4 3" xfId="0"/>
    <cellStyle name="Обычный 33 4 4 3 2" xfId="0"/>
    <cellStyle name="Обычный 33 4 4 4" xfId="0"/>
    <cellStyle name="Обычный 33 4 5" xfId="0"/>
    <cellStyle name="Обычный 33 4 5 2" xfId="0"/>
    <cellStyle name="Обычный 33 4 5 2 2" xfId="0"/>
    <cellStyle name="Обычный 33 4 5 3" xfId="0"/>
    <cellStyle name="Обычный 33 4 6" xfId="0"/>
    <cellStyle name="Обычный 33 4 6 2" xfId="0"/>
    <cellStyle name="Обычный 33 4 7" xfId="0"/>
    <cellStyle name="Обычный 33 5" xfId="0"/>
    <cellStyle name="Обычный 33 5 2" xfId="0"/>
    <cellStyle name="Обычный 33 5 2 2" xfId="0"/>
    <cellStyle name="Обычный 33 5 2 2 2" xfId="0"/>
    <cellStyle name="Обычный 33 5 2 2 2 2" xfId="0"/>
    <cellStyle name="Обычный 33 5 2 2 2 2 2" xfId="0"/>
    <cellStyle name="Обычный 33 5 2 2 2 3" xfId="0"/>
    <cellStyle name="Обычный 33 5 2 2 3" xfId="0"/>
    <cellStyle name="Обычный 33 5 2 2 3 2" xfId="0"/>
    <cellStyle name="Обычный 33 5 2 2 4" xfId="0"/>
    <cellStyle name="Обычный 33 5 2 3" xfId="0"/>
    <cellStyle name="Обычный 33 5 2 3 2" xfId="0"/>
    <cellStyle name="Обычный 33 5 2 3 2 2" xfId="0"/>
    <cellStyle name="Обычный 33 5 2 3 3" xfId="0"/>
    <cellStyle name="Обычный 33 5 2 4" xfId="0"/>
    <cellStyle name="Обычный 33 5 2 4 2" xfId="0"/>
    <cellStyle name="Обычный 33 5 2 5" xfId="0"/>
    <cellStyle name="Обычный 33 5 3" xfId="0"/>
    <cellStyle name="Обычный 33 5 3 2" xfId="0"/>
    <cellStyle name="Обычный 33 5 3 2 2" xfId="0"/>
    <cellStyle name="Обычный 33 5 3 2 2 2" xfId="0"/>
    <cellStyle name="Обычный 33 5 3 2 3" xfId="0"/>
    <cellStyle name="Обычный 33 5 3 3" xfId="0"/>
    <cellStyle name="Обычный 33 5 3 3 2" xfId="0"/>
    <cellStyle name="Обычный 33 5 3 4" xfId="0"/>
    <cellStyle name="Обычный 33 5 4" xfId="0"/>
    <cellStyle name="Обычный 33 5 4 2" xfId="0"/>
    <cellStyle name="Обычный 33 5 4 2 2" xfId="0"/>
    <cellStyle name="Обычный 33 5 4 3" xfId="0"/>
    <cellStyle name="Обычный 33 5 5" xfId="0"/>
    <cellStyle name="Обычный 33 5 5 2" xfId="0"/>
    <cellStyle name="Обычный 33 5 6" xfId="0"/>
    <cellStyle name="Обычный 33 6" xfId="0"/>
    <cellStyle name="Обычный 33 6 2" xfId="0"/>
    <cellStyle name="Обычный 33 6 2 2" xfId="0"/>
    <cellStyle name="Обычный 33 6 2 2 2" xfId="0"/>
    <cellStyle name="Обычный 33 6 2 2 2 2" xfId="0"/>
    <cellStyle name="Обычный 33 6 2 2 3" xfId="0"/>
    <cellStyle name="Обычный 33 6 2 3" xfId="0"/>
    <cellStyle name="Обычный 33 6 2 3 2" xfId="0"/>
    <cellStyle name="Обычный 33 6 2 4" xfId="0"/>
    <cellStyle name="Обычный 33 6 3" xfId="0"/>
    <cellStyle name="Обычный 33 6 3 2" xfId="0"/>
    <cellStyle name="Обычный 33 6 3 2 2" xfId="0"/>
    <cellStyle name="Обычный 33 6 3 3" xfId="0"/>
    <cellStyle name="Обычный 33 6 4" xfId="0"/>
    <cellStyle name="Обычный 33 6 4 2" xfId="0"/>
    <cellStyle name="Обычный 33 6 5" xfId="0"/>
    <cellStyle name="Обычный 33 7" xfId="0"/>
    <cellStyle name="Обычный 33 7 2" xfId="0"/>
    <cellStyle name="Обычный 33 7 2 2" xfId="0"/>
    <cellStyle name="Обычный 33 7 2 2 2" xfId="0"/>
    <cellStyle name="Обычный 33 7 2 3" xfId="0"/>
    <cellStyle name="Обычный 33 7 3" xfId="0"/>
    <cellStyle name="Обычный 33 7 3 2" xfId="0"/>
    <cellStyle name="Обычный 33 7 4" xfId="0"/>
    <cellStyle name="Обычный 33 8" xfId="0"/>
    <cellStyle name="Обычный 33 8 2" xfId="0"/>
    <cellStyle name="Обычный 33 8 2 2" xfId="0"/>
    <cellStyle name="Обычный 33 8 3" xfId="0"/>
    <cellStyle name="Обычный 33 9" xfId="0"/>
    <cellStyle name="Обычный 33 9 2" xfId="0"/>
    <cellStyle name="Обычный 34" xfId="0"/>
    <cellStyle name="Обычный 34 10" xfId="0"/>
    <cellStyle name="Обычный 34 2" xfId="0"/>
    <cellStyle name="Обычный 34 2 2" xfId="0"/>
    <cellStyle name="Обычный 34 2 2 2" xfId="0"/>
    <cellStyle name="Обычный 34 2 2 2 2" xfId="0"/>
    <cellStyle name="Обычный 34 2 2 2 2 2" xfId="0"/>
    <cellStyle name="Обычный 34 2 2 2 2 2 2" xfId="0"/>
    <cellStyle name="Обычный 34 2 2 2 2 2 2 2" xfId="0"/>
    <cellStyle name="Обычный 34 2 2 2 2 2 2 2 2" xfId="0"/>
    <cellStyle name="Обычный 34 2 2 2 2 2 2 2 2 2" xfId="0"/>
    <cellStyle name="Обычный 34 2 2 2 2 2 2 2 3" xfId="0"/>
    <cellStyle name="Обычный 34 2 2 2 2 2 2 3" xfId="0"/>
    <cellStyle name="Обычный 34 2 2 2 2 2 2 3 2" xfId="0"/>
    <cellStyle name="Обычный 34 2 2 2 2 2 2 4" xfId="0"/>
    <cellStyle name="Обычный 34 2 2 2 2 2 3" xfId="0"/>
    <cellStyle name="Обычный 34 2 2 2 2 2 3 2" xfId="0"/>
    <cellStyle name="Обычный 34 2 2 2 2 2 3 2 2" xfId="0"/>
    <cellStyle name="Обычный 34 2 2 2 2 2 3 3" xfId="0"/>
    <cellStyle name="Обычный 34 2 2 2 2 2 4" xfId="0"/>
    <cellStyle name="Обычный 34 2 2 2 2 2 4 2" xfId="0"/>
    <cellStyle name="Обычный 34 2 2 2 2 2 5" xfId="0"/>
    <cellStyle name="Обычный 34 2 2 2 2 3" xfId="0"/>
    <cellStyle name="Обычный 34 2 2 2 2 3 2" xfId="0"/>
    <cellStyle name="Обычный 34 2 2 2 2 3 2 2" xfId="0"/>
    <cellStyle name="Обычный 34 2 2 2 2 3 2 2 2" xfId="0"/>
    <cellStyle name="Обычный 34 2 2 2 2 3 2 3" xfId="0"/>
    <cellStyle name="Обычный 34 2 2 2 2 3 3" xfId="0"/>
    <cellStyle name="Обычный 34 2 2 2 2 3 3 2" xfId="0"/>
    <cellStyle name="Обычный 34 2 2 2 2 3 4" xfId="0"/>
    <cellStyle name="Обычный 34 2 2 2 2 4" xfId="0"/>
    <cellStyle name="Обычный 34 2 2 2 2 4 2" xfId="0"/>
    <cellStyle name="Обычный 34 2 2 2 2 4 2 2" xfId="0"/>
    <cellStyle name="Обычный 34 2 2 2 2 4 3" xfId="0"/>
    <cellStyle name="Обычный 34 2 2 2 2 5" xfId="0"/>
    <cellStyle name="Обычный 34 2 2 2 2 5 2" xfId="0"/>
    <cellStyle name="Обычный 34 2 2 2 2 6" xfId="0"/>
    <cellStyle name="Обычный 34 2 2 2 3" xfId="0"/>
    <cellStyle name="Обычный 34 2 2 2 3 2" xfId="0"/>
    <cellStyle name="Обычный 34 2 2 2 3 2 2" xfId="0"/>
    <cellStyle name="Обычный 34 2 2 2 3 2 2 2" xfId="0"/>
    <cellStyle name="Обычный 34 2 2 2 3 2 2 2 2" xfId="0"/>
    <cellStyle name="Обычный 34 2 2 2 3 2 2 3" xfId="0"/>
    <cellStyle name="Обычный 34 2 2 2 3 2 3" xfId="0"/>
    <cellStyle name="Обычный 34 2 2 2 3 2 3 2" xfId="0"/>
    <cellStyle name="Обычный 34 2 2 2 3 2 4" xfId="0"/>
    <cellStyle name="Обычный 34 2 2 2 3 3" xfId="0"/>
    <cellStyle name="Обычный 34 2 2 2 3 3 2" xfId="0"/>
    <cellStyle name="Обычный 34 2 2 2 3 3 2 2" xfId="0"/>
    <cellStyle name="Обычный 34 2 2 2 3 3 3" xfId="0"/>
    <cellStyle name="Обычный 34 2 2 2 3 4" xfId="0"/>
    <cellStyle name="Обычный 34 2 2 2 3 4 2" xfId="0"/>
    <cellStyle name="Обычный 34 2 2 2 3 5" xfId="0"/>
    <cellStyle name="Обычный 34 2 2 2 4" xfId="0"/>
    <cellStyle name="Обычный 34 2 2 2 4 2" xfId="0"/>
    <cellStyle name="Обычный 34 2 2 2 4 2 2" xfId="0"/>
    <cellStyle name="Обычный 34 2 2 2 4 2 2 2" xfId="0"/>
    <cellStyle name="Обычный 34 2 2 2 4 2 3" xfId="0"/>
    <cellStyle name="Обычный 34 2 2 2 4 3" xfId="0"/>
    <cellStyle name="Обычный 34 2 2 2 4 3 2" xfId="0"/>
    <cellStyle name="Обычный 34 2 2 2 4 4" xfId="0"/>
    <cellStyle name="Обычный 34 2 2 2 5" xfId="0"/>
    <cellStyle name="Обычный 34 2 2 2 5 2" xfId="0"/>
    <cellStyle name="Обычный 34 2 2 2 5 2 2" xfId="0"/>
    <cellStyle name="Обычный 34 2 2 2 5 3" xfId="0"/>
    <cellStyle name="Обычный 34 2 2 2 6" xfId="0"/>
    <cellStyle name="Обычный 34 2 2 2 6 2" xfId="0"/>
    <cellStyle name="Обычный 34 2 2 2 7" xfId="0"/>
    <cellStyle name="Обычный 34 2 2 3" xfId="0"/>
    <cellStyle name="Обычный 34 2 2 3 2" xfId="0"/>
    <cellStyle name="Обычный 34 2 2 3 2 2" xfId="0"/>
    <cellStyle name="Обычный 34 2 2 3 2 2 2" xfId="0"/>
    <cellStyle name="Обычный 34 2 2 3 2 2 2 2" xfId="0"/>
    <cellStyle name="Обычный 34 2 2 3 2 2 2 2 2" xfId="0"/>
    <cellStyle name="Обычный 34 2 2 3 2 2 2 3" xfId="0"/>
    <cellStyle name="Обычный 34 2 2 3 2 2 3" xfId="0"/>
    <cellStyle name="Обычный 34 2 2 3 2 2 3 2" xfId="0"/>
    <cellStyle name="Обычный 34 2 2 3 2 2 4" xfId="0"/>
    <cellStyle name="Обычный 34 2 2 3 2 3" xfId="0"/>
    <cellStyle name="Обычный 34 2 2 3 2 3 2" xfId="0"/>
    <cellStyle name="Обычный 34 2 2 3 2 3 2 2" xfId="0"/>
    <cellStyle name="Обычный 34 2 2 3 2 3 3" xfId="0"/>
    <cellStyle name="Обычный 34 2 2 3 2 4" xfId="0"/>
    <cellStyle name="Обычный 34 2 2 3 2 4 2" xfId="0"/>
    <cellStyle name="Обычный 34 2 2 3 2 5" xfId="0"/>
    <cellStyle name="Обычный 34 2 2 3 3" xfId="0"/>
    <cellStyle name="Обычный 34 2 2 3 3 2" xfId="0"/>
    <cellStyle name="Обычный 34 2 2 3 3 2 2" xfId="0"/>
    <cellStyle name="Обычный 34 2 2 3 3 2 2 2" xfId="0"/>
    <cellStyle name="Обычный 34 2 2 3 3 2 3" xfId="0"/>
    <cellStyle name="Обычный 34 2 2 3 3 3" xfId="0"/>
    <cellStyle name="Обычный 34 2 2 3 3 3 2" xfId="0"/>
    <cellStyle name="Обычный 34 2 2 3 3 4" xfId="0"/>
    <cellStyle name="Обычный 34 2 2 3 4" xfId="0"/>
    <cellStyle name="Обычный 34 2 2 3 4 2" xfId="0"/>
    <cellStyle name="Обычный 34 2 2 3 4 2 2" xfId="0"/>
    <cellStyle name="Обычный 34 2 2 3 4 3" xfId="0"/>
    <cellStyle name="Обычный 34 2 2 3 5" xfId="0"/>
    <cellStyle name="Обычный 34 2 2 3 5 2" xfId="0"/>
    <cellStyle name="Обычный 34 2 2 3 6" xfId="0"/>
    <cellStyle name="Обычный 34 2 2 4" xfId="0"/>
    <cellStyle name="Обычный 34 2 2 4 2" xfId="0"/>
    <cellStyle name="Обычный 34 2 2 4 2 2" xfId="0"/>
    <cellStyle name="Обычный 34 2 2 4 2 2 2" xfId="0"/>
    <cellStyle name="Обычный 34 2 2 4 2 2 2 2" xfId="0"/>
    <cellStyle name="Обычный 34 2 2 4 2 2 3" xfId="0"/>
    <cellStyle name="Обычный 34 2 2 4 2 3" xfId="0"/>
    <cellStyle name="Обычный 34 2 2 4 2 3 2" xfId="0"/>
    <cellStyle name="Обычный 34 2 2 4 2 4" xfId="0"/>
    <cellStyle name="Обычный 34 2 2 4 3" xfId="0"/>
    <cellStyle name="Обычный 34 2 2 4 3 2" xfId="0"/>
    <cellStyle name="Обычный 34 2 2 4 3 2 2" xfId="0"/>
    <cellStyle name="Обычный 34 2 2 4 3 3" xfId="0"/>
    <cellStyle name="Обычный 34 2 2 4 4" xfId="0"/>
    <cellStyle name="Обычный 34 2 2 4 4 2" xfId="0"/>
    <cellStyle name="Обычный 34 2 2 4 5" xfId="0"/>
    <cellStyle name="Обычный 34 2 2 5" xfId="0"/>
    <cellStyle name="Обычный 34 2 2 5 2" xfId="0"/>
    <cellStyle name="Обычный 34 2 2 5 2 2" xfId="0"/>
    <cellStyle name="Обычный 34 2 2 5 2 2 2" xfId="0"/>
    <cellStyle name="Обычный 34 2 2 5 2 3" xfId="0"/>
    <cellStyle name="Обычный 34 2 2 5 3" xfId="0"/>
    <cellStyle name="Обычный 34 2 2 5 3 2" xfId="0"/>
    <cellStyle name="Обычный 34 2 2 5 4" xfId="0"/>
    <cellStyle name="Обычный 34 2 2 6" xfId="0"/>
    <cellStyle name="Обычный 34 2 2 6 2" xfId="0"/>
    <cellStyle name="Обычный 34 2 2 6 2 2" xfId="0"/>
    <cellStyle name="Обычный 34 2 2 6 3" xfId="0"/>
    <cellStyle name="Обычный 34 2 2 7" xfId="0"/>
    <cellStyle name="Обычный 34 2 2 7 2" xfId="0"/>
    <cellStyle name="Обычный 34 2 2 8" xfId="0"/>
    <cellStyle name="Обычный 34 2 3" xfId="0"/>
    <cellStyle name="Обычный 34 2 3 2" xfId="0"/>
    <cellStyle name="Обычный 34 2 3 2 2" xfId="0"/>
    <cellStyle name="Обычный 34 2 3 2 2 2" xfId="0"/>
    <cellStyle name="Обычный 34 2 3 2 2 2 2" xfId="0"/>
    <cellStyle name="Обычный 34 2 3 2 2 2 2 2" xfId="0"/>
    <cellStyle name="Обычный 34 2 3 2 2 2 2 2 2" xfId="0"/>
    <cellStyle name="Обычный 34 2 3 2 2 2 2 3" xfId="0"/>
    <cellStyle name="Обычный 34 2 3 2 2 2 3" xfId="0"/>
    <cellStyle name="Обычный 34 2 3 2 2 2 3 2" xfId="0"/>
    <cellStyle name="Обычный 34 2 3 2 2 2 4" xfId="0"/>
    <cellStyle name="Обычный 34 2 3 2 2 3" xfId="0"/>
    <cellStyle name="Обычный 34 2 3 2 2 3 2" xfId="0"/>
    <cellStyle name="Обычный 34 2 3 2 2 3 2 2" xfId="0"/>
    <cellStyle name="Обычный 34 2 3 2 2 3 3" xfId="0"/>
    <cellStyle name="Обычный 34 2 3 2 2 4" xfId="0"/>
    <cellStyle name="Обычный 34 2 3 2 2 4 2" xfId="0"/>
    <cellStyle name="Обычный 34 2 3 2 2 5" xfId="0"/>
    <cellStyle name="Обычный 34 2 3 2 3" xfId="0"/>
    <cellStyle name="Обычный 34 2 3 2 3 2" xfId="0"/>
    <cellStyle name="Обычный 34 2 3 2 3 2 2" xfId="0"/>
    <cellStyle name="Обычный 34 2 3 2 3 2 2 2" xfId="0"/>
    <cellStyle name="Обычный 34 2 3 2 3 2 3" xfId="0"/>
    <cellStyle name="Обычный 34 2 3 2 3 3" xfId="0"/>
    <cellStyle name="Обычный 34 2 3 2 3 3 2" xfId="0"/>
    <cellStyle name="Обычный 34 2 3 2 3 4" xfId="0"/>
    <cellStyle name="Обычный 34 2 3 2 4" xfId="0"/>
    <cellStyle name="Обычный 34 2 3 2 4 2" xfId="0"/>
    <cellStyle name="Обычный 34 2 3 2 4 2 2" xfId="0"/>
    <cellStyle name="Обычный 34 2 3 2 4 3" xfId="0"/>
    <cellStyle name="Обычный 34 2 3 2 5" xfId="0"/>
    <cellStyle name="Обычный 34 2 3 2 5 2" xfId="0"/>
    <cellStyle name="Обычный 34 2 3 2 6" xfId="0"/>
    <cellStyle name="Обычный 34 2 3 3" xfId="0"/>
    <cellStyle name="Обычный 34 2 3 3 2" xfId="0"/>
    <cellStyle name="Обычный 34 2 3 3 2 2" xfId="0"/>
    <cellStyle name="Обычный 34 2 3 3 2 2 2" xfId="0"/>
    <cellStyle name="Обычный 34 2 3 3 2 2 2 2" xfId="0"/>
    <cellStyle name="Обычный 34 2 3 3 2 2 3" xfId="0"/>
    <cellStyle name="Обычный 34 2 3 3 2 3" xfId="0"/>
    <cellStyle name="Обычный 34 2 3 3 2 3 2" xfId="0"/>
    <cellStyle name="Обычный 34 2 3 3 2 4" xfId="0"/>
    <cellStyle name="Обычный 34 2 3 3 3" xfId="0"/>
    <cellStyle name="Обычный 34 2 3 3 3 2" xfId="0"/>
    <cellStyle name="Обычный 34 2 3 3 3 2 2" xfId="0"/>
    <cellStyle name="Обычный 34 2 3 3 3 3" xfId="0"/>
    <cellStyle name="Обычный 34 2 3 3 4" xfId="0"/>
    <cellStyle name="Обычный 34 2 3 3 4 2" xfId="0"/>
    <cellStyle name="Обычный 34 2 3 3 5" xfId="0"/>
    <cellStyle name="Обычный 34 2 3 4" xfId="0"/>
    <cellStyle name="Обычный 34 2 3 4 2" xfId="0"/>
    <cellStyle name="Обычный 34 2 3 4 2 2" xfId="0"/>
    <cellStyle name="Обычный 34 2 3 4 2 2 2" xfId="0"/>
    <cellStyle name="Обычный 34 2 3 4 2 3" xfId="0"/>
    <cellStyle name="Обычный 34 2 3 4 3" xfId="0"/>
    <cellStyle name="Обычный 34 2 3 4 3 2" xfId="0"/>
    <cellStyle name="Обычный 34 2 3 4 4" xfId="0"/>
    <cellStyle name="Обычный 34 2 3 5" xfId="0"/>
    <cellStyle name="Обычный 34 2 3 5 2" xfId="0"/>
    <cellStyle name="Обычный 34 2 3 5 2 2" xfId="0"/>
    <cellStyle name="Обычный 34 2 3 5 3" xfId="0"/>
    <cellStyle name="Обычный 34 2 3 6" xfId="0"/>
    <cellStyle name="Обычный 34 2 3 6 2" xfId="0"/>
    <cellStyle name="Обычный 34 2 3 7" xfId="0"/>
    <cellStyle name="Обычный 34 2 4" xfId="0"/>
    <cellStyle name="Обычный 34 2 4 2" xfId="0"/>
    <cellStyle name="Обычный 34 2 4 2 2" xfId="0"/>
    <cellStyle name="Обычный 34 2 4 2 2 2" xfId="0"/>
    <cellStyle name="Обычный 34 2 4 2 2 2 2" xfId="0"/>
    <cellStyle name="Обычный 34 2 4 2 2 2 2 2" xfId="0"/>
    <cellStyle name="Обычный 34 2 4 2 2 2 3" xfId="0"/>
    <cellStyle name="Обычный 34 2 4 2 2 3" xfId="0"/>
    <cellStyle name="Обычный 34 2 4 2 2 3 2" xfId="0"/>
    <cellStyle name="Обычный 34 2 4 2 2 4" xfId="0"/>
    <cellStyle name="Обычный 34 2 4 2 3" xfId="0"/>
    <cellStyle name="Обычный 34 2 4 2 3 2" xfId="0"/>
    <cellStyle name="Обычный 34 2 4 2 3 2 2" xfId="0"/>
    <cellStyle name="Обычный 34 2 4 2 3 3" xfId="0"/>
    <cellStyle name="Обычный 34 2 4 2 4" xfId="0"/>
    <cellStyle name="Обычный 34 2 4 2 4 2" xfId="0"/>
    <cellStyle name="Обычный 34 2 4 2 5" xfId="0"/>
    <cellStyle name="Обычный 34 2 4 3" xfId="0"/>
    <cellStyle name="Обычный 34 2 4 3 2" xfId="0"/>
    <cellStyle name="Обычный 34 2 4 3 2 2" xfId="0"/>
    <cellStyle name="Обычный 34 2 4 3 2 2 2" xfId="0"/>
    <cellStyle name="Обычный 34 2 4 3 2 3" xfId="0"/>
    <cellStyle name="Обычный 34 2 4 3 3" xfId="0"/>
    <cellStyle name="Обычный 34 2 4 3 3 2" xfId="0"/>
    <cellStyle name="Обычный 34 2 4 3 4" xfId="0"/>
    <cellStyle name="Обычный 34 2 4 4" xfId="0"/>
    <cellStyle name="Обычный 34 2 4 4 2" xfId="0"/>
    <cellStyle name="Обычный 34 2 4 4 2 2" xfId="0"/>
    <cellStyle name="Обычный 34 2 4 4 3" xfId="0"/>
    <cellStyle name="Обычный 34 2 4 5" xfId="0"/>
    <cellStyle name="Обычный 34 2 4 5 2" xfId="0"/>
    <cellStyle name="Обычный 34 2 4 6" xfId="0"/>
    <cellStyle name="Обычный 34 2 5" xfId="0"/>
    <cellStyle name="Обычный 34 2 5 2" xfId="0"/>
    <cellStyle name="Обычный 34 2 5 2 2" xfId="0"/>
    <cellStyle name="Обычный 34 2 5 2 2 2" xfId="0"/>
    <cellStyle name="Обычный 34 2 5 2 2 2 2" xfId="0"/>
    <cellStyle name="Обычный 34 2 5 2 2 3" xfId="0"/>
    <cellStyle name="Обычный 34 2 5 2 3" xfId="0"/>
    <cellStyle name="Обычный 34 2 5 2 3 2" xfId="0"/>
    <cellStyle name="Обычный 34 2 5 2 4" xfId="0"/>
    <cellStyle name="Обычный 34 2 5 3" xfId="0"/>
    <cellStyle name="Обычный 34 2 5 3 2" xfId="0"/>
    <cellStyle name="Обычный 34 2 5 3 2 2" xfId="0"/>
    <cellStyle name="Обычный 34 2 5 3 3" xfId="0"/>
    <cellStyle name="Обычный 34 2 5 4" xfId="0"/>
    <cellStyle name="Обычный 34 2 5 4 2" xfId="0"/>
    <cellStyle name="Обычный 34 2 5 5" xfId="0"/>
    <cellStyle name="Обычный 34 2 6" xfId="0"/>
    <cellStyle name="Обычный 34 2 6 2" xfId="0"/>
    <cellStyle name="Обычный 34 2 6 2 2" xfId="0"/>
    <cellStyle name="Обычный 34 2 6 2 2 2" xfId="0"/>
    <cellStyle name="Обычный 34 2 6 2 3" xfId="0"/>
    <cellStyle name="Обычный 34 2 6 3" xfId="0"/>
    <cellStyle name="Обычный 34 2 6 3 2" xfId="0"/>
    <cellStyle name="Обычный 34 2 6 4" xfId="0"/>
    <cellStyle name="Обычный 34 2 7" xfId="0"/>
    <cellStyle name="Обычный 34 2 7 2" xfId="0"/>
    <cellStyle name="Обычный 34 2 7 2 2" xfId="0"/>
    <cellStyle name="Обычный 34 2 7 3" xfId="0"/>
    <cellStyle name="Обычный 34 2 8" xfId="0"/>
    <cellStyle name="Обычный 34 2 8 2" xfId="0"/>
    <cellStyle name="Обычный 34 2 9" xfId="0"/>
    <cellStyle name="Обычный 34 3" xfId="0"/>
    <cellStyle name="Обычный 34 3 2" xfId="0"/>
    <cellStyle name="Обычный 34 3 2 2" xfId="0"/>
    <cellStyle name="Обычный 34 3 2 2 2" xfId="0"/>
    <cellStyle name="Обычный 34 3 2 2 2 2" xfId="0"/>
    <cellStyle name="Обычный 34 3 2 2 2 2 2" xfId="0"/>
    <cellStyle name="Обычный 34 3 2 2 2 2 2 2" xfId="0"/>
    <cellStyle name="Обычный 34 3 2 2 2 2 2 2 2" xfId="0"/>
    <cellStyle name="Обычный 34 3 2 2 2 2 2 3" xfId="0"/>
    <cellStyle name="Обычный 34 3 2 2 2 2 3" xfId="0"/>
    <cellStyle name="Обычный 34 3 2 2 2 2 3 2" xfId="0"/>
    <cellStyle name="Обычный 34 3 2 2 2 2 4" xfId="0"/>
    <cellStyle name="Обычный 34 3 2 2 2 3" xfId="0"/>
    <cellStyle name="Обычный 34 3 2 2 2 3 2" xfId="0"/>
    <cellStyle name="Обычный 34 3 2 2 2 3 2 2" xfId="0"/>
    <cellStyle name="Обычный 34 3 2 2 2 3 3" xfId="0"/>
    <cellStyle name="Обычный 34 3 2 2 2 4" xfId="0"/>
    <cellStyle name="Обычный 34 3 2 2 2 4 2" xfId="0"/>
    <cellStyle name="Обычный 34 3 2 2 2 5" xfId="0"/>
    <cellStyle name="Обычный 34 3 2 2 3" xfId="0"/>
    <cellStyle name="Обычный 34 3 2 2 3 2" xfId="0"/>
    <cellStyle name="Обычный 34 3 2 2 3 2 2" xfId="0"/>
    <cellStyle name="Обычный 34 3 2 2 3 2 2 2" xfId="0"/>
    <cellStyle name="Обычный 34 3 2 2 3 2 3" xfId="0"/>
    <cellStyle name="Обычный 34 3 2 2 3 3" xfId="0"/>
    <cellStyle name="Обычный 34 3 2 2 3 3 2" xfId="0"/>
    <cellStyle name="Обычный 34 3 2 2 3 4" xfId="0"/>
    <cellStyle name="Обычный 34 3 2 2 4" xfId="0"/>
    <cellStyle name="Обычный 34 3 2 2 4 2" xfId="0"/>
    <cellStyle name="Обычный 34 3 2 2 4 2 2" xfId="0"/>
    <cellStyle name="Обычный 34 3 2 2 4 3" xfId="0"/>
    <cellStyle name="Обычный 34 3 2 2 5" xfId="0"/>
    <cellStyle name="Обычный 34 3 2 2 5 2" xfId="0"/>
    <cellStyle name="Обычный 34 3 2 2 6" xfId="0"/>
    <cellStyle name="Обычный 34 3 2 3" xfId="0"/>
    <cellStyle name="Обычный 34 3 2 3 2" xfId="0"/>
    <cellStyle name="Обычный 34 3 2 3 2 2" xfId="0"/>
    <cellStyle name="Обычный 34 3 2 3 2 2 2" xfId="0"/>
    <cellStyle name="Обычный 34 3 2 3 2 2 2 2" xfId="0"/>
    <cellStyle name="Обычный 34 3 2 3 2 2 3" xfId="0"/>
    <cellStyle name="Обычный 34 3 2 3 2 3" xfId="0"/>
    <cellStyle name="Обычный 34 3 2 3 2 3 2" xfId="0"/>
    <cellStyle name="Обычный 34 3 2 3 2 4" xfId="0"/>
    <cellStyle name="Обычный 34 3 2 3 3" xfId="0"/>
    <cellStyle name="Обычный 34 3 2 3 3 2" xfId="0"/>
    <cellStyle name="Обычный 34 3 2 3 3 2 2" xfId="0"/>
    <cellStyle name="Обычный 34 3 2 3 3 3" xfId="0"/>
    <cellStyle name="Обычный 34 3 2 3 4" xfId="0"/>
    <cellStyle name="Обычный 34 3 2 3 4 2" xfId="0"/>
    <cellStyle name="Обычный 34 3 2 3 5" xfId="0"/>
    <cellStyle name="Обычный 34 3 2 4" xfId="0"/>
    <cellStyle name="Обычный 34 3 2 4 2" xfId="0"/>
    <cellStyle name="Обычный 34 3 2 4 2 2" xfId="0"/>
    <cellStyle name="Обычный 34 3 2 4 2 2 2" xfId="0"/>
    <cellStyle name="Обычный 34 3 2 4 2 3" xfId="0"/>
    <cellStyle name="Обычный 34 3 2 4 3" xfId="0"/>
    <cellStyle name="Обычный 34 3 2 4 3 2" xfId="0"/>
    <cellStyle name="Обычный 34 3 2 4 4" xfId="0"/>
    <cellStyle name="Обычный 34 3 2 5" xfId="0"/>
    <cellStyle name="Обычный 34 3 2 5 2" xfId="0"/>
    <cellStyle name="Обычный 34 3 2 5 2 2" xfId="0"/>
    <cellStyle name="Обычный 34 3 2 5 3" xfId="0"/>
    <cellStyle name="Обычный 34 3 2 6" xfId="0"/>
    <cellStyle name="Обычный 34 3 2 6 2" xfId="0"/>
    <cellStyle name="Обычный 34 3 2 7" xfId="0"/>
    <cellStyle name="Обычный 34 3 3" xfId="0"/>
    <cellStyle name="Обычный 34 3 3 2" xfId="0"/>
    <cellStyle name="Обычный 34 3 3 2 2" xfId="0"/>
    <cellStyle name="Обычный 34 3 3 2 2 2" xfId="0"/>
    <cellStyle name="Обычный 34 3 3 2 2 2 2" xfId="0"/>
    <cellStyle name="Обычный 34 3 3 2 2 2 2 2" xfId="0"/>
    <cellStyle name="Обычный 34 3 3 2 2 2 3" xfId="0"/>
    <cellStyle name="Обычный 34 3 3 2 2 3" xfId="0"/>
    <cellStyle name="Обычный 34 3 3 2 2 3 2" xfId="0"/>
    <cellStyle name="Обычный 34 3 3 2 2 4" xfId="0"/>
    <cellStyle name="Обычный 34 3 3 2 3" xfId="0"/>
    <cellStyle name="Обычный 34 3 3 2 3 2" xfId="0"/>
    <cellStyle name="Обычный 34 3 3 2 3 2 2" xfId="0"/>
    <cellStyle name="Обычный 34 3 3 2 3 3" xfId="0"/>
    <cellStyle name="Обычный 34 3 3 2 4" xfId="0"/>
    <cellStyle name="Обычный 34 3 3 2 4 2" xfId="0"/>
    <cellStyle name="Обычный 34 3 3 2 5" xfId="0"/>
    <cellStyle name="Обычный 34 3 3 3" xfId="0"/>
    <cellStyle name="Обычный 34 3 3 3 2" xfId="0"/>
    <cellStyle name="Обычный 34 3 3 3 2 2" xfId="0"/>
    <cellStyle name="Обычный 34 3 3 3 2 2 2" xfId="0"/>
    <cellStyle name="Обычный 34 3 3 3 2 3" xfId="0"/>
    <cellStyle name="Обычный 34 3 3 3 3" xfId="0"/>
    <cellStyle name="Обычный 34 3 3 3 3 2" xfId="0"/>
    <cellStyle name="Обычный 34 3 3 3 4" xfId="0"/>
    <cellStyle name="Обычный 34 3 3 4" xfId="0"/>
    <cellStyle name="Обычный 34 3 3 4 2" xfId="0"/>
    <cellStyle name="Обычный 34 3 3 4 2 2" xfId="0"/>
    <cellStyle name="Обычный 34 3 3 4 3" xfId="0"/>
    <cellStyle name="Обычный 34 3 3 5" xfId="0"/>
    <cellStyle name="Обычный 34 3 3 5 2" xfId="0"/>
    <cellStyle name="Обычный 34 3 3 6" xfId="0"/>
    <cellStyle name="Обычный 34 3 4" xfId="0"/>
    <cellStyle name="Обычный 34 3 4 2" xfId="0"/>
    <cellStyle name="Обычный 34 3 4 2 2" xfId="0"/>
    <cellStyle name="Обычный 34 3 4 2 2 2" xfId="0"/>
    <cellStyle name="Обычный 34 3 4 2 2 2 2" xfId="0"/>
    <cellStyle name="Обычный 34 3 4 2 2 3" xfId="0"/>
    <cellStyle name="Обычный 34 3 4 2 3" xfId="0"/>
    <cellStyle name="Обычный 34 3 4 2 3 2" xfId="0"/>
    <cellStyle name="Обычный 34 3 4 2 4" xfId="0"/>
    <cellStyle name="Обычный 34 3 4 3" xfId="0"/>
    <cellStyle name="Обычный 34 3 4 3 2" xfId="0"/>
    <cellStyle name="Обычный 34 3 4 3 2 2" xfId="0"/>
    <cellStyle name="Обычный 34 3 4 3 3" xfId="0"/>
    <cellStyle name="Обычный 34 3 4 4" xfId="0"/>
    <cellStyle name="Обычный 34 3 4 4 2" xfId="0"/>
    <cellStyle name="Обычный 34 3 4 5" xfId="0"/>
    <cellStyle name="Обычный 34 3 5" xfId="0"/>
    <cellStyle name="Обычный 34 3 5 2" xfId="0"/>
    <cellStyle name="Обычный 34 3 5 2 2" xfId="0"/>
    <cellStyle name="Обычный 34 3 5 2 2 2" xfId="0"/>
    <cellStyle name="Обычный 34 3 5 2 3" xfId="0"/>
    <cellStyle name="Обычный 34 3 5 3" xfId="0"/>
    <cellStyle name="Обычный 34 3 5 3 2" xfId="0"/>
    <cellStyle name="Обычный 34 3 5 4" xfId="0"/>
    <cellStyle name="Обычный 34 3 6" xfId="0"/>
    <cellStyle name="Обычный 34 3 6 2" xfId="0"/>
    <cellStyle name="Обычный 34 3 6 2 2" xfId="0"/>
    <cellStyle name="Обычный 34 3 6 3" xfId="0"/>
    <cellStyle name="Обычный 34 3 7" xfId="0"/>
    <cellStyle name="Обычный 34 3 7 2" xfId="0"/>
    <cellStyle name="Обычный 34 3 8" xfId="0"/>
    <cellStyle name="Обычный 34 4" xfId="0"/>
    <cellStyle name="Обычный 34 4 2" xfId="0"/>
    <cellStyle name="Обычный 34 4 2 2" xfId="0"/>
    <cellStyle name="Обычный 34 4 2 2 2" xfId="0"/>
    <cellStyle name="Обычный 34 4 2 2 2 2" xfId="0"/>
    <cellStyle name="Обычный 34 4 2 2 2 2 2" xfId="0"/>
    <cellStyle name="Обычный 34 4 2 2 2 2 2 2" xfId="0"/>
    <cellStyle name="Обычный 34 4 2 2 2 2 3" xfId="0"/>
    <cellStyle name="Обычный 34 4 2 2 2 3" xfId="0"/>
    <cellStyle name="Обычный 34 4 2 2 2 3 2" xfId="0"/>
    <cellStyle name="Обычный 34 4 2 2 2 4" xfId="0"/>
    <cellStyle name="Обычный 34 4 2 2 3" xfId="0"/>
    <cellStyle name="Обычный 34 4 2 2 3 2" xfId="0"/>
    <cellStyle name="Обычный 34 4 2 2 3 2 2" xfId="0"/>
    <cellStyle name="Обычный 34 4 2 2 3 3" xfId="0"/>
    <cellStyle name="Обычный 34 4 2 2 4" xfId="0"/>
    <cellStyle name="Обычный 34 4 2 2 4 2" xfId="0"/>
    <cellStyle name="Обычный 34 4 2 2 5" xfId="0"/>
    <cellStyle name="Обычный 34 4 2 3" xfId="0"/>
    <cellStyle name="Обычный 34 4 2 3 2" xfId="0"/>
    <cellStyle name="Обычный 34 4 2 3 2 2" xfId="0"/>
    <cellStyle name="Обычный 34 4 2 3 2 2 2" xfId="0"/>
    <cellStyle name="Обычный 34 4 2 3 2 3" xfId="0"/>
    <cellStyle name="Обычный 34 4 2 3 3" xfId="0"/>
    <cellStyle name="Обычный 34 4 2 3 3 2" xfId="0"/>
    <cellStyle name="Обычный 34 4 2 3 4" xfId="0"/>
    <cellStyle name="Обычный 34 4 2 4" xfId="0"/>
    <cellStyle name="Обычный 34 4 2 4 2" xfId="0"/>
    <cellStyle name="Обычный 34 4 2 4 2 2" xfId="0"/>
    <cellStyle name="Обычный 34 4 2 4 3" xfId="0"/>
    <cellStyle name="Обычный 34 4 2 5" xfId="0"/>
    <cellStyle name="Обычный 34 4 2 5 2" xfId="0"/>
    <cellStyle name="Обычный 34 4 2 6" xfId="0"/>
    <cellStyle name="Обычный 34 4 3" xfId="0"/>
    <cellStyle name="Обычный 34 4 3 2" xfId="0"/>
    <cellStyle name="Обычный 34 4 3 2 2" xfId="0"/>
    <cellStyle name="Обычный 34 4 3 2 2 2" xfId="0"/>
    <cellStyle name="Обычный 34 4 3 2 2 2 2" xfId="0"/>
    <cellStyle name="Обычный 34 4 3 2 2 3" xfId="0"/>
    <cellStyle name="Обычный 34 4 3 2 3" xfId="0"/>
    <cellStyle name="Обычный 34 4 3 2 3 2" xfId="0"/>
    <cellStyle name="Обычный 34 4 3 2 4" xfId="0"/>
    <cellStyle name="Обычный 34 4 3 3" xfId="0"/>
    <cellStyle name="Обычный 34 4 3 3 2" xfId="0"/>
    <cellStyle name="Обычный 34 4 3 3 2 2" xfId="0"/>
    <cellStyle name="Обычный 34 4 3 3 3" xfId="0"/>
    <cellStyle name="Обычный 34 4 3 4" xfId="0"/>
    <cellStyle name="Обычный 34 4 3 4 2" xfId="0"/>
    <cellStyle name="Обычный 34 4 3 5" xfId="0"/>
    <cellStyle name="Обычный 34 4 4" xfId="0"/>
    <cellStyle name="Обычный 34 4 4 2" xfId="0"/>
    <cellStyle name="Обычный 34 4 4 2 2" xfId="0"/>
    <cellStyle name="Обычный 34 4 4 2 2 2" xfId="0"/>
    <cellStyle name="Обычный 34 4 4 2 3" xfId="0"/>
    <cellStyle name="Обычный 34 4 4 3" xfId="0"/>
    <cellStyle name="Обычный 34 4 4 3 2" xfId="0"/>
    <cellStyle name="Обычный 34 4 4 4" xfId="0"/>
    <cellStyle name="Обычный 34 4 5" xfId="0"/>
    <cellStyle name="Обычный 34 4 5 2" xfId="0"/>
    <cellStyle name="Обычный 34 4 5 2 2" xfId="0"/>
    <cellStyle name="Обычный 34 4 5 3" xfId="0"/>
    <cellStyle name="Обычный 34 4 6" xfId="0"/>
    <cellStyle name="Обычный 34 4 6 2" xfId="0"/>
    <cellStyle name="Обычный 34 4 7" xfId="0"/>
    <cellStyle name="Обычный 34 5" xfId="0"/>
    <cellStyle name="Обычный 34 5 2" xfId="0"/>
    <cellStyle name="Обычный 34 5 2 2" xfId="0"/>
    <cellStyle name="Обычный 34 5 2 2 2" xfId="0"/>
    <cellStyle name="Обычный 34 5 2 2 2 2" xfId="0"/>
    <cellStyle name="Обычный 34 5 2 2 2 2 2" xfId="0"/>
    <cellStyle name="Обычный 34 5 2 2 2 3" xfId="0"/>
    <cellStyle name="Обычный 34 5 2 2 3" xfId="0"/>
    <cellStyle name="Обычный 34 5 2 2 3 2" xfId="0"/>
    <cellStyle name="Обычный 34 5 2 2 4" xfId="0"/>
    <cellStyle name="Обычный 34 5 2 3" xfId="0"/>
    <cellStyle name="Обычный 34 5 2 3 2" xfId="0"/>
    <cellStyle name="Обычный 34 5 2 3 2 2" xfId="0"/>
    <cellStyle name="Обычный 34 5 2 3 3" xfId="0"/>
    <cellStyle name="Обычный 34 5 2 4" xfId="0"/>
    <cellStyle name="Обычный 34 5 2 4 2" xfId="0"/>
    <cellStyle name="Обычный 34 5 2 5" xfId="0"/>
    <cellStyle name="Обычный 34 5 3" xfId="0"/>
    <cellStyle name="Обычный 34 5 3 2" xfId="0"/>
    <cellStyle name="Обычный 34 5 3 2 2" xfId="0"/>
    <cellStyle name="Обычный 34 5 3 2 2 2" xfId="0"/>
    <cellStyle name="Обычный 34 5 3 2 3" xfId="0"/>
    <cellStyle name="Обычный 34 5 3 3" xfId="0"/>
    <cellStyle name="Обычный 34 5 3 3 2" xfId="0"/>
    <cellStyle name="Обычный 34 5 3 4" xfId="0"/>
    <cellStyle name="Обычный 34 5 4" xfId="0"/>
    <cellStyle name="Обычный 34 5 4 2" xfId="0"/>
    <cellStyle name="Обычный 34 5 4 2 2" xfId="0"/>
    <cellStyle name="Обычный 34 5 4 3" xfId="0"/>
    <cellStyle name="Обычный 34 5 5" xfId="0"/>
    <cellStyle name="Обычный 34 5 5 2" xfId="0"/>
    <cellStyle name="Обычный 34 5 6" xfId="0"/>
    <cellStyle name="Обычный 34 6" xfId="0"/>
    <cellStyle name="Обычный 34 6 2" xfId="0"/>
    <cellStyle name="Обычный 34 6 2 2" xfId="0"/>
    <cellStyle name="Обычный 34 6 2 2 2" xfId="0"/>
    <cellStyle name="Обычный 34 6 2 2 2 2" xfId="0"/>
    <cellStyle name="Обычный 34 6 2 2 3" xfId="0"/>
    <cellStyle name="Обычный 34 6 2 3" xfId="0"/>
    <cellStyle name="Обычный 34 6 2 3 2" xfId="0"/>
    <cellStyle name="Обычный 34 6 2 4" xfId="0"/>
    <cellStyle name="Обычный 34 6 3" xfId="0"/>
    <cellStyle name="Обычный 34 6 3 2" xfId="0"/>
    <cellStyle name="Обычный 34 6 3 2 2" xfId="0"/>
    <cellStyle name="Обычный 34 6 3 3" xfId="0"/>
    <cellStyle name="Обычный 34 6 4" xfId="0"/>
    <cellStyle name="Обычный 34 6 4 2" xfId="0"/>
    <cellStyle name="Обычный 34 6 5" xfId="0"/>
    <cellStyle name="Обычный 34 7" xfId="0"/>
    <cellStyle name="Обычный 34 7 2" xfId="0"/>
    <cellStyle name="Обычный 34 7 2 2" xfId="0"/>
    <cellStyle name="Обычный 34 7 2 2 2" xfId="0"/>
    <cellStyle name="Обычный 34 7 2 3" xfId="0"/>
    <cellStyle name="Обычный 34 7 3" xfId="0"/>
    <cellStyle name="Обычный 34 7 3 2" xfId="0"/>
    <cellStyle name="Обычный 34 7 4" xfId="0"/>
    <cellStyle name="Обычный 34 8" xfId="0"/>
    <cellStyle name="Обычный 34 8 2" xfId="0"/>
    <cellStyle name="Обычный 34 8 2 2" xfId="0"/>
    <cellStyle name="Обычный 34 8 3" xfId="0"/>
    <cellStyle name="Обычный 34 9" xfId="0"/>
    <cellStyle name="Обычный 34 9 2" xfId="0"/>
    <cellStyle name="Обычный 35" xfId="0"/>
    <cellStyle name="Обычный 35 10" xfId="0"/>
    <cellStyle name="Обычный 35 2" xfId="0"/>
    <cellStyle name="Обычный 35 2 2" xfId="0"/>
    <cellStyle name="Обычный 35 2 2 2" xfId="0"/>
    <cellStyle name="Обычный 35 2 2 2 2" xfId="0"/>
    <cellStyle name="Обычный 35 2 2 2 2 2" xfId="0"/>
    <cellStyle name="Обычный 35 2 2 2 2 2 2" xfId="0"/>
    <cellStyle name="Обычный 35 2 2 2 2 2 2 2" xfId="0"/>
    <cellStyle name="Обычный 35 2 2 2 2 2 2 2 2" xfId="0"/>
    <cellStyle name="Обычный 35 2 2 2 2 2 2 2 2 2" xfId="0"/>
    <cellStyle name="Обычный 35 2 2 2 2 2 2 2 3" xfId="0"/>
    <cellStyle name="Обычный 35 2 2 2 2 2 2 3" xfId="0"/>
    <cellStyle name="Обычный 35 2 2 2 2 2 2 3 2" xfId="0"/>
    <cellStyle name="Обычный 35 2 2 2 2 2 2 4" xfId="0"/>
    <cellStyle name="Обычный 35 2 2 2 2 2 3" xfId="0"/>
    <cellStyle name="Обычный 35 2 2 2 2 2 3 2" xfId="0"/>
    <cellStyle name="Обычный 35 2 2 2 2 2 3 2 2" xfId="0"/>
    <cellStyle name="Обычный 35 2 2 2 2 2 3 3" xfId="0"/>
    <cellStyle name="Обычный 35 2 2 2 2 2 4" xfId="0"/>
    <cellStyle name="Обычный 35 2 2 2 2 2 4 2" xfId="0"/>
    <cellStyle name="Обычный 35 2 2 2 2 2 5" xfId="0"/>
    <cellStyle name="Обычный 35 2 2 2 2 3" xfId="0"/>
    <cellStyle name="Обычный 35 2 2 2 2 3 2" xfId="0"/>
    <cellStyle name="Обычный 35 2 2 2 2 3 2 2" xfId="0"/>
    <cellStyle name="Обычный 35 2 2 2 2 3 2 2 2" xfId="0"/>
    <cellStyle name="Обычный 35 2 2 2 2 3 2 3" xfId="0"/>
    <cellStyle name="Обычный 35 2 2 2 2 3 3" xfId="0"/>
    <cellStyle name="Обычный 35 2 2 2 2 3 3 2" xfId="0"/>
    <cellStyle name="Обычный 35 2 2 2 2 3 4" xfId="0"/>
    <cellStyle name="Обычный 35 2 2 2 2 4" xfId="0"/>
    <cellStyle name="Обычный 35 2 2 2 2 4 2" xfId="0"/>
    <cellStyle name="Обычный 35 2 2 2 2 4 2 2" xfId="0"/>
    <cellStyle name="Обычный 35 2 2 2 2 4 3" xfId="0"/>
    <cellStyle name="Обычный 35 2 2 2 2 5" xfId="0"/>
    <cellStyle name="Обычный 35 2 2 2 2 5 2" xfId="0"/>
    <cellStyle name="Обычный 35 2 2 2 2 6" xfId="0"/>
    <cellStyle name="Обычный 35 2 2 2 3" xfId="0"/>
    <cellStyle name="Обычный 35 2 2 2 3 2" xfId="0"/>
    <cellStyle name="Обычный 35 2 2 2 3 2 2" xfId="0"/>
    <cellStyle name="Обычный 35 2 2 2 3 2 2 2" xfId="0"/>
    <cellStyle name="Обычный 35 2 2 2 3 2 2 2 2" xfId="0"/>
    <cellStyle name="Обычный 35 2 2 2 3 2 2 3" xfId="0"/>
    <cellStyle name="Обычный 35 2 2 2 3 2 3" xfId="0"/>
    <cellStyle name="Обычный 35 2 2 2 3 2 3 2" xfId="0"/>
    <cellStyle name="Обычный 35 2 2 2 3 2 4" xfId="0"/>
    <cellStyle name="Обычный 35 2 2 2 3 3" xfId="0"/>
    <cellStyle name="Обычный 35 2 2 2 3 3 2" xfId="0"/>
    <cellStyle name="Обычный 35 2 2 2 3 3 2 2" xfId="0"/>
    <cellStyle name="Обычный 35 2 2 2 3 3 3" xfId="0"/>
    <cellStyle name="Обычный 35 2 2 2 3 4" xfId="0"/>
    <cellStyle name="Обычный 35 2 2 2 3 4 2" xfId="0"/>
    <cellStyle name="Обычный 35 2 2 2 3 5" xfId="0"/>
    <cellStyle name="Обычный 35 2 2 2 4" xfId="0"/>
    <cellStyle name="Обычный 35 2 2 2 4 2" xfId="0"/>
    <cellStyle name="Обычный 35 2 2 2 4 2 2" xfId="0"/>
    <cellStyle name="Обычный 35 2 2 2 4 2 2 2" xfId="0"/>
    <cellStyle name="Обычный 35 2 2 2 4 2 3" xfId="0"/>
    <cellStyle name="Обычный 35 2 2 2 4 3" xfId="0"/>
    <cellStyle name="Обычный 35 2 2 2 4 3 2" xfId="0"/>
    <cellStyle name="Обычный 35 2 2 2 4 4" xfId="0"/>
    <cellStyle name="Обычный 35 2 2 2 5" xfId="0"/>
    <cellStyle name="Обычный 35 2 2 2 5 2" xfId="0"/>
    <cellStyle name="Обычный 35 2 2 2 5 2 2" xfId="0"/>
    <cellStyle name="Обычный 35 2 2 2 5 3" xfId="0"/>
    <cellStyle name="Обычный 35 2 2 2 6" xfId="0"/>
    <cellStyle name="Обычный 35 2 2 2 6 2" xfId="0"/>
    <cellStyle name="Обычный 35 2 2 2 7" xfId="0"/>
    <cellStyle name="Обычный 35 2 2 3" xfId="0"/>
    <cellStyle name="Обычный 35 2 2 3 2" xfId="0"/>
    <cellStyle name="Обычный 35 2 2 3 2 2" xfId="0"/>
    <cellStyle name="Обычный 35 2 2 3 2 2 2" xfId="0"/>
    <cellStyle name="Обычный 35 2 2 3 2 2 2 2" xfId="0"/>
    <cellStyle name="Обычный 35 2 2 3 2 2 2 2 2" xfId="0"/>
    <cellStyle name="Обычный 35 2 2 3 2 2 2 3" xfId="0"/>
    <cellStyle name="Обычный 35 2 2 3 2 2 3" xfId="0"/>
    <cellStyle name="Обычный 35 2 2 3 2 2 3 2" xfId="0"/>
    <cellStyle name="Обычный 35 2 2 3 2 2 4" xfId="0"/>
    <cellStyle name="Обычный 35 2 2 3 2 3" xfId="0"/>
    <cellStyle name="Обычный 35 2 2 3 2 3 2" xfId="0"/>
    <cellStyle name="Обычный 35 2 2 3 2 3 2 2" xfId="0"/>
    <cellStyle name="Обычный 35 2 2 3 2 3 3" xfId="0"/>
    <cellStyle name="Обычный 35 2 2 3 2 4" xfId="0"/>
    <cellStyle name="Обычный 35 2 2 3 2 4 2" xfId="0"/>
    <cellStyle name="Обычный 35 2 2 3 2 5" xfId="0"/>
    <cellStyle name="Обычный 35 2 2 3 3" xfId="0"/>
    <cellStyle name="Обычный 35 2 2 3 3 2" xfId="0"/>
    <cellStyle name="Обычный 35 2 2 3 3 2 2" xfId="0"/>
    <cellStyle name="Обычный 35 2 2 3 3 2 2 2" xfId="0"/>
    <cellStyle name="Обычный 35 2 2 3 3 2 3" xfId="0"/>
    <cellStyle name="Обычный 35 2 2 3 3 3" xfId="0"/>
    <cellStyle name="Обычный 35 2 2 3 3 3 2" xfId="0"/>
    <cellStyle name="Обычный 35 2 2 3 3 4" xfId="0"/>
    <cellStyle name="Обычный 35 2 2 3 4" xfId="0"/>
    <cellStyle name="Обычный 35 2 2 3 4 2" xfId="0"/>
    <cellStyle name="Обычный 35 2 2 3 4 2 2" xfId="0"/>
    <cellStyle name="Обычный 35 2 2 3 4 3" xfId="0"/>
    <cellStyle name="Обычный 35 2 2 3 5" xfId="0"/>
    <cellStyle name="Обычный 35 2 2 3 5 2" xfId="0"/>
    <cellStyle name="Обычный 35 2 2 3 6" xfId="0"/>
    <cellStyle name="Обычный 35 2 2 4" xfId="0"/>
    <cellStyle name="Обычный 35 2 2 4 2" xfId="0"/>
    <cellStyle name="Обычный 35 2 2 4 2 2" xfId="0"/>
    <cellStyle name="Обычный 35 2 2 4 2 2 2" xfId="0"/>
    <cellStyle name="Обычный 35 2 2 4 2 2 2 2" xfId="0"/>
    <cellStyle name="Обычный 35 2 2 4 2 2 3" xfId="0"/>
    <cellStyle name="Обычный 35 2 2 4 2 3" xfId="0"/>
    <cellStyle name="Обычный 35 2 2 4 2 3 2" xfId="0"/>
    <cellStyle name="Обычный 35 2 2 4 2 4" xfId="0"/>
    <cellStyle name="Обычный 35 2 2 4 3" xfId="0"/>
    <cellStyle name="Обычный 35 2 2 4 3 2" xfId="0"/>
    <cellStyle name="Обычный 35 2 2 4 3 2 2" xfId="0"/>
    <cellStyle name="Обычный 35 2 2 4 3 3" xfId="0"/>
    <cellStyle name="Обычный 35 2 2 4 4" xfId="0"/>
    <cellStyle name="Обычный 35 2 2 4 4 2" xfId="0"/>
    <cellStyle name="Обычный 35 2 2 4 5" xfId="0"/>
    <cellStyle name="Обычный 35 2 2 5" xfId="0"/>
    <cellStyle name="Обычный 35 2 2 5 2" xfId="0"/>
    <cellStyle name="Обычный 35 2 2 5 2 2" xfId="0"/>
    <cellStyle name="Обычный 35 2 2 5 2 2 2" xfId="0"/>
    <cellStyle name="Обычный 35 2 2 5 2 3" xfId="0"/>
    <cellStyle name="Обычный 35 2 2 5 3" xfId="0"/>
    <cellStyle name="Обычный 35 2 2 5 3 2" xfId="0"/>
    <cellStyle name="Обычный 35 2 2 5 4" xfId="0"/>
    <cellStyle name="Обычный 35 2 2 6" xfId="0"/>
    <cellStyle name="Обычный 35 2 2 6 2" xfId="0"/>
    <cellStyle name="Обычный 35 2 2 6 2 2" xfId="0"/>
    <cellStyle name="Обычный 35 2 2 6 3" xfId="0"/>
    <cellStyle name="Обычный 35 2 2 7" xfId="0"/>
    <cellStyle name="Обычный 35 2 2 7 2" xfId="0"/>
    <cellStyle name="Обычный 35 2 2 8" xfId="0"/>
    <cellStyle name="Обычный 35 2 3" xfId="0"/>
    <cellStyle name="Обычный 35 2 3 2" xfId="0"/>
    <cellStyle name="Обычный 35 2 3 2 2" xfId="0"/>
    <cellStyle name="Обычный 35 2 3 2 2 2" xfId="0"/>
    <cellStyle name="Обычный 35 2 3 2 2 2 2" xfId="0"/>
    <cellStyle name="Обычный 35 2 3 2 2 2 2 2" xfId="0"/>
    <cellStyle name="Обычный 35 2 3 2 2 2 2 2 2" xfId="0"/>
    <cellStyle name="Обычный 35 2 3 2 2 2 2 3" xfId="0"/>
    <cellStyle name="Обычный 35 2 3 2 2 2 3" xfId="0"/>
    <cellStyle name="Обычный 35 2 3 2 2 2 3 2" xfId="0"/>
    <cellStyle name="Обычный 35 2 3 2 2 2 4" xfId="0"/>
    <cellStyle name="Обычный 35 2 3 2 2 3" xfId="0"/>
    <cellStyle name="Обычный 35 2 3 2 2 3 2" xfId="0"/>
    <cellStyle name="Обычный 35 2 3 2 2 3 2 2" xfId="0"/>
    <cellStyle name="Обычный 35 2 3 2 2 3 3" xfId="0"/>
    <cellStyle name="Обычный 35 2 3 2 2 4" xfId="0"/>
    <cellStyle name="Обычный 35 2 3 2 2 4 2" xfId="0"/>
    <cellStyle name="Обычный 35 2 3 2 2 5" xfId="0"/>
    <cellStyle name="Обычный 35 2 3 2 3" xfId="0"/>
    <cellStyle name="Обычный 35 2 3 2 3 2" xfId="0"/>
    <cellStyle name="Обычный 35 2 3 2 3 2 2" xfId="0"/>
    <cellStyle name="Обычный 35 2 3 2 3 2 2 2" xfId="0"/>
    <cellStyle name="Обычный 35 2 3 2 3 2 3" xfId="0"/>
    <cellStyle name="Обычный 35 2 3 2 3 3" xfId="0"/>
    <cellStyle name="Обычный 35 2 3 2 3 3 2" xfId="0"/>
    <cellStyle name="Обычный 35 2 3 2 3 4" xfId="0"/>
    <cellStyle name="Обычный 35 2 3 2 4" xfId="0"/>
    <cellStyle name="Обычный 35 2 3 2 4 2" xfId="0"/>
    <cellStyle name="Обычный 35 2 3 2 4 2 2" xfId="0"/>
    <cellStyle name="Обычный 35 2 3 2 4 3" xfId="0"/>
    <cellStyle name="Обычный 35 2 3 2 5" xfId="0"/>
    <cellStyle name="Обычный 35 2 3 2 5 2" xfId="0"/>
    <cellStyle name="Обычный 35 2 3 2 6" xfId="0"/>
    <cellStyle name="Обычный 35 2 3 3" xfId="0"/>
    <cellStyle name="Обычный 35 2 3 3 2" xfId="0"/>
    <cellStyle name="Обычный 35 2 3 3 2 2" xfId="0"/>
    <cellStyle name="Обычный 35 2 3 3 2 2 2" xfId="0"/>
    <cellStyle name="Обычный 35 2 3 3 2 2 2 2" xfId="0"/>
    <cellStyle name="Обычный 35 2 3 3 2 2 3" xfId="0"/>
    <cellStyle name="Обычный 35 2 3 3 2 3" xfId="0"/>
    <cellStyle name="Обычный 35 2 3 3 2 3 2" xfId="0"/>
    <cellStyle name="Обычный 35 2 3 3 2 4" xfId="0"/>
    <cellStyle name="Обычный 35 2 3 3 3" xfId="0"/>
    <cellStyle name="Обычный 35 2 3 3 3 2" xfId="0"/>
    <cellStyle name="Обычный 35 2 3 3 3 2 2" xfId="0"/>
    <cellStyle name="Обычный 35 2 3 3 3 3" xfId="0"/>
    <cellStyle name="Обычный 35 2 3 3 4" xfId="0"/>
    <cellStyle name="Обычный 35 2 3 3 4 2" xfId="0"/>
    <cellStyle name="Обычный 35 2 3 3 5" xfId="0"/>
    <cellStyle name="Обычный 35 2 3 4" xfId="0"/>
    <cellStyle name="Обычный 35 2 3 4 2" xfId="0"/>
    <cellStyle name="Обычный 35 2 3 4 2 2" xfId="0"/>
    <cellStyle name="Обычный 35 2 3 4 2 2 2" xfId="0"/>
    <cellStyle name="Обычный 35 2 3 4 2 3" xfId="0"/>
    <cellStyle name="Обычный 35 2 3 4 3" xfId="0"/>
    <cellStyle name="Обычный 35 2 3 4 3 2" xfId="0"/>
    <cellStyle name="Обычный 35 2 3 4 4" xfId="0"/>
    <cellStyle name="Обычный 35 2 3 5" xfId="0"/>
    <cellStyle name="Обычный 35 2 3 5 2" xfId="0"/>
    <cellStyle name="Обычный 35 2 3 5 2 2" xfId="0"/>
    <cellStyle name="Обычный 35 2 3 5 3" xfId="0"/>
    <cellStyle name="Обычный 35 2 3 6" xfId="0"/>
    <cellStyle name="Обычный 35 2 3 6 2" xfId="0"/>
    <cellStyle name="Обычный 35 2 3 7" xfId="0"/>
    <cellStyle name="Обычный 35 2 4" xfId="0"/>
    <cellStyle name="Обычный 35 2 4 2" xfId="0"/>
    <cellStyle name="Обычный 35 2 4 2 2" xfId="0"/>
    <cellStyle name="Обычный 35 2 4 2 2 2" xfId="0"/>
    <cellStyle name="Обычный 35 2 4 2 2 2 2" xfId="0"/>
    <cellStyle name="Обычный 35 2 4 2 2 2 2 2" xfId="0"/>
    <cellStyle name="Обычный 35 2 4 2 2 2 3" xfId="0"/>
    <cellStyle name="Обычный 35 2 4 2 2 3" xfId="0"/>
    <cellStyle name="Обычный 35 2 4 2 2 3 2" xfId="0"/>
    <cellStyle name="Обычный 35 2 4 2 2 4" xfId="0"/>
    <cellStyle name="Обычный 35 2 4 2 3" xfId="0"/>
    <cellStyle name="Обычный 35 2 4 2 3 2" xfId="0"/>
    <cellStyle name="Обычный 35 2 4 2 3 2 2" xfId="0"/>
    <cellStyle name="Обычный 35 2 4 2 3 3" xfId="0"/>
    <cellStyle name="Обычный 35 2 4 2 4" xfId="0"/>
    <cellStyle name="Обычный 35 2 4 2 4 2" xfId="0"/>
    <cellStyle name="Обычный 35 2 4 2 5" xfId="0"/>
    <cellStyle name="Обычный 35 2 4 3" xfId="0"/>
    <cellStyle name="Обычный 35 2 4 3 2" xfId="0"/>
    <cellStyle name="Обычный 35 2 4 3 2 2" xfId="0"/>
    <cellStyle name="Обычный 35 2 4 3 2 2 2" xfId="0"/>
    <cellStyle name="Обычный 35 2 4 3 2 3" xfId="0"/>
    <cellStyle name="Обычный 35 2 4 3 3" xfId="0"/>
    <cellStyle name="Обычный 35 2 4 3 3 2" xfId="0"/>
    <cellStyle name="Обычный 35 2 4 3 4" xfId="0"/>
    <cellStyle name="Обычный 35 2 4 4" xfId="0"/>
    <cellStyle name="Обычный 35 2 4 4 2" xfId="0"/>
    <cellStyle name="Обычный 35 2 4 4 2 2" xfId="0"/>
    <cellStyle name="Обычный 35 2 4 4 3" xfId="0"/>
    <cellStyle name="Обычный 35 2 4 5" xfId="0"/>
    <cellStyle name="Обычный 35 2 4 5 2" xfId="0"/>
    <cellStyle name="Обычный 35 2 4 6" xfId="0"/>
    <cellStyle name="Обычный 35 2 5" xfId="0"/>
    <cellStyle name="Обычный 35 2 5 2" xfId="0"/>
    <cellStyle name="Обычный 35 2 5 2 2" xfId="0"/>
    <cellStyle name="Обычный 35 2 5 2 2 2" xfId="0"/>
    <cellStyle name="Обычный 35 2 5 2 2 2 2" xfId="0"/>
    <cellStyle name="Обычный 35 2 5 2 2 3" xfId="0"/>
    <cellStyle name="Обычный 35 2 5 2 3" xfId="0"/>
    <cellStyle name="Обычный 35 2 5 2 3 2" xfId="0"/>
    <cellStyle name="Обычный 35 2 5 2 4" xfId="0"/>
    <cellStyle name="Обычный 35 2 5 3" xfId="0"/>
    <cellStyle name="Обычный 35 2 5 3 2" xfId="0"/>
    <cellStyle name="Обычный 35 2 5 3 2 2" xfId="0"/>
    <cellStyle name="Обычный 35 2 5 3 3" xfId="0"/>
    <cellStyle name="Обычный 35 2 5 4" xfId="0"/>
    <cellStyle name="Обычный 35 2 5 4 2" xfId="0"/>
    <cellStyle name="Обычный 35 2 5 5" xfId="0"/>
    <cellStyle name="Обычный 35 2 6" xfId="0"/>
    <cellStyle name="Обычный 35 2 6 2" xfId="0"/>
    <cellStyle name="Обычный 35 2 6 2 2" xfId="0"/>
    <cellStyle name="Обычный 35 2 6 2 2 2" xfId="0"/>
    <cellStyle name="Обычный 35 2 6 2 3" xfId="0"/>
    <cellStyle name="Обычный 35 2 6 3" xfId="0"/>
    <cellStyle name="Обычный 35 2 6 3 2" xfId="0"/>
    <cellStyle name="Обычный 35 2 6 4" xfId="0"/>
    <cellStyle name="Обычный 35 2 7" xfId="0"/>
    <cellStyle name="Обычный 35 2 7 2" xfId="0"/>
    <cellStyle name="Обычный 35 2 7 2 2" xfId="0"/>
    <cellStyle name="Обычный 35 2 7 3" xfId="0"/>
    <cellStyle name="Обычный 35 2 8" xfId="0"/>
    <cellStyle name="Обычный 35 2 8 2" xfId="0"/>
    <cellStyle name="Обычный 35 2 9" xfId="0"/>
    <cellStyle name="Обычный 35 3" xfId="0"/>
    <cellStyle name="Обычный 35 3 2" xfId="0"/>
    <cellStyle name="Обычный 35 3 2 2" xfId="0"/>
    <cellStyle name="Обычный 35 3 2 2 2" xfId="0"/>
    <cellStyle name="Обычный 35 3 2 2 2 2" xfId="0"/>
    <cellStyle name="Обычный 35 3 2 2 2 2 2" xfId="0"/>
    <cellStyle name="Обычный 35 3 2 2 2 2 2 2" xfId="0"/>
    <cellStyle name="Обычный 35 3 2 2 2 2 2 2 2" xfId="0"/>
    <cellStyle name="Обычный 35 3 2 2 2 2 2 3" xfId="0"/>
    <cellStyle name="Обычный 35 3 2 2 2 2 3" xfId="0"/>
    <cellStyle name="Обычный 35 3 2 2 2 2 3 2" xfId="0"/>
    <cellStyle name="Обычный 35 3 2 2 2 2 4" xfId="0"/>
    <cellStyle name="Обычный 35 3 2 2 2 3" xfId="0"/>
    <cellStyle name="Обычный 35 3 2 2 2 3 2" xfId="0"/>
    <cellStyle name="Обычный 35 3 2 2 2 3 2 2" xfId="0"/>
    <cellStyle name="Обычный 35 3 2 2 2 3 3" xfId="0"/>
    <cellStyle name="Обычный 35 3 2 2 2 4" xfId="0"/>
    <cellStyle name="Обычный 35 3 2 2 2 4 2" xfId="0"/>
    <cellStyle name="Обычный 35 3 2 2 2 5" xfId="0"/>
    <cellStyle name="Обычный 35 3 2 2 3" xfId="0"/>
    <cellStyle name="Обычный 35 3 2 2 3 2" xfId="0"/>
    <cellStyle name="Обычный 35 3 2 2 3 2 2" xfId="0"/>
    <cellStyle name="Обычный 35 3 2 2 3 2 2 2" xfId="0"/>
    <cellStyle name="Обычный 35 3 2 2 3 2 3" xfId="0"/>
    <cellStyle name="Обычный 35 3 2 2 3 3" xfId="0"/>
    <cellStyle name="Обычный 35 3 2 2 3 3 2" xfId="0"/>
    <cellStyle name="Обычный 35 3 2 2 3 4" xfId="0"/>
    <cellStyle name="Обычный 35 3 2 2 4" xfId="0"/>
    <cellStyle name="Обычный 35 3 2 2 4 2" xfId="0"/>
    <cellStyle name="Обычный 35 3 2 2 4 2 2" xfId="0"/>
    <cellStyle name="Обычный 35 3 2 2 4 3" xfId="0"/>
    <cellStyle name="Обычный 35 3 2 2 5" xfId="0"/>
    <cellStyle name="Обычный 35 3 2 2 5 2" xfId="0"/>
    <cellStyle name="Обычный 35 3 2 2 6" xfId="0"/>
    <cellStyle name="Обычный 35 3 2 3" xfId="0"/>
    <cellStyle name="Обычный 35 3 2 3 2" xfId="0"/>
    <cellStyle name="Обычный 35 3 2 3 2 2" xfId="0"/>
    <cellStyle name="Обычный 35 3 2 3 2 2 2" xfId="0"/>
    <cellStyle name="Обычный 35 3 2 3 2 2 2 2" xfId="0"/>
    <cellStyle name="Обычный 35 3 2 3 2 2 3" xfId="0"/>
    <cellStyle name="Обычный 35 3 2 3 2 3" xfId="0"/>
    <cellStyle name="Обычный 35 3 2 3 2 3 2" xfId="0"/>
    <cellStyle name="Обычный 35 3 2 3 2 4" xfId="0"/>
    <cellStyle name="Обычный 35 3 2 3 3" xfId="0"/>
    <cellStyle name="Обычный 35 3 2 3 3 2" xfId="0"/>
    <cellStyle name="Обычный 35 3 2 3 3 2 2" xfId="0"/>
    <cellStyle name="Обычный 35 3 2 3 3 3" xfId="0"/>
    <cellStyle name="Обычный 35 3 2 3 4" xfId="0"/>
    <cellStyle name="Обычный 35 3 2 3 4 2" xfId="0"/>
    <cellStyle name="Обычный 35 3 2 3 5" xfId="0"/>
    <cellStyle name="Обычный 35 3 2 4" xfId="0"/>
    <cellStyle name="Обычный 35 3 2 4 2" xfId="0"/>
    <cellStyle name="Обычный 35 3 2 4 2 2" xfId="0"/>
    <cellStyle name="Обычный 35 3 2 4 2 2 2" xfId="0"/>
    <cellStyle name="Обычный 35 3 2 4 2 3" xfId="0"/>
    <cellStyle name="Обычный 35 3 2 4 3" xfId="0"/>
    <cellStyle name="Обычный 35 3 2 4 3 2" xfId="0"/>
    <cellStyle name="Обычный 35 3 2 4 4" xfId="0"/>
    <cellStyle name="Обычный 35 3 2 5" xfId="0"/>
    <cellStyle name="Обычный 35 3 2 5 2" xfId="0"/>
    <cellStyle name="Обычный 35 3 2 5 2 2" xfId="0"/>
    <cellStyle name="Обычный 35 3 2 5 3" xfId="0"/>
    <cellStyle name="Обычный 35 3 2 6" xfId="0"/>
    <cellStyle name="Обычный 35 3 2 6 2" xfId="0"/>
    <cellStyle name="Обычный 35 3 2 7" xfId="0"/>
    <cellStyle name="Обычный 35 3 3" xfId="0"/>
    <cellStyle name="Обычный 35 3 3 2" xfId="0"/>
    <cellStyle name="Обычный 35 3 3 2 2" xfId="0"/>
    <cellStyle name="Обычный 35 3 3 2 2 2" xfId="0"/>
    <cellStyle name="Обычный 35 3 3 2 2 2 2" xfId="0"/>
    <cellStyle name="Обычный 35 3 3 2 2 2 2 2" xfId="0"/>
    <cellStyle name="Обычный 35 3 3 2 2 2 3" xfId="0"/>
    <cellStyle name="Обычный 35 3 3 2 2 3" xfId="0"/>
    <cellStyle name="Обычный 35 3 3 2 2 3 2" xfId="0"/>
    <cellStyle name="Обычный 35 3 3 2 2 4" xfId="0"/>
    <cellStyle name="Обычный 35 3 3 2 3" xfId="0"/>
    <cellStyle name="Обычный 35 3 3 2 3 2" xfId="0"/>
    <cellStyle name="Обычный 35 3 3 2 3 2 2" xfId="0"/>
    <cellStyle name="Обычный 35 3 3 2 3 3" xfId="0"/>
    <cellStyle name="Обычный 35 3 3 2 4" xfId="0"/>
    <cellStyle name="Обычный 35 3 3 2 4 2" xfId="0"/>
    <cellStyle name="Обычный 35 3 3 2 5" xfId="0"/>
    <cellStyle name="Обычный 35 3 3 3" xfId="0"/>
    <cellStyle name="Обычный 35 3 3 3 2" xfId="0"/>
    <cellStyle name="Обычный 35 3 3 3 2 2" xfId="0"/>
    <cellStyle name="Обычный 35 3 3 3 2 2 2" xfId="0"/>
    <cellStyle name="Обычный 35 3 3 3 2 3" xfId="0"/>
    <cellStyle name="Обычный 35 3 3 3 3" xfId="0"/>
    <cellStyle name="Обычный 35 3 3 3 3 2" xfId="0"/>
    <cellStyle name="Обычный 35 3 3 3 4" xfId="0"/>
    <cellStyle name="Обычный 35 3 3 4" xfId="0"/>
    <cellStyle name="Обычный 35 3 3 4 2" xfId="0"/>
    <cellStyle name="Обычный 35 3 3 4 2 2" xfId="0"/>
    <cellStyle name="Обычный 35 3 3 4 3" xfId="0"/>
    <cellStyle name="Обычный 35 3 3 5" xfId="0"/>
    <cellStyle name="Обычный 35 3 3 5 2" xfId="0"/>
    <cellStyle name="Обычный 35 3 3 6" xfId="0"/>
    <cellStyle name="Обычный 35 3 4" xfId="0"/>
    <cellStyle name="Обычный 35 3 4 2" xfId="0"/>
    <cellStyle name="Обычный 35 3 4 2 2" xfId="0"/>
    <cellStyle name="Обычный 35 3 4 2 2 2" xfId="0"/>
    <cellStyle name="Обычный 35 3 4 2 2 2 2" xfId="0"/>
    <cellStyle name="Обычный 35 3 4 2 2 3" xfId="0"/>
    <cellStyle name="Обычный 35 3 4 2 3" xfId="0"/>
    <cellStyle name="Обычный 35 3 4 2 3 2" xfId="0"/>
    <cellStyle name="Обычный 35 3 4 2 4" xfId="0"/>
    <cellStyle name="Обычный 35 3 4 3" xfId="0"/>
    <cellStyle name="Обычный 35 3 4 3 2" xfId="0"/>
    <cellStyle name="Обычный 35 3 4 3 2 2" xfId="0"/>
    <cellStyle name="Обычный 35 3 4 3 3" xfId="0"/>
    <cellStyle name="Обычный 35 3 4 4" xfId="0"/>
    <cellStyle name="Обычный 35 3 4 4 2" xfId="0"/>
    <cellStyle name="Обычный 35 3 4 5" xfId="0"/>
    <cellStyle name="Обычный 35 3 5" xfId="0"/>
    <cellStyle name="Обычный 35 3 5 2" xfId="0"/>
    <cellStyle name="Обычный 35 3 5 2 2" xfId="0"/>
    <cellStyle name="Обычный 35 3 5 2 2 2" xfId="0"/>
    <cellStyle name="Обычный 35 3 5 2 3" xfId="0"/>
    <cellStyle name="Обычный 35 3 5 3" xfId="0"/>
    <cellStyle name="Обычный 35 3 5 3 2" xfId="0"/>
    <cellStyle name="Обычный 35 3 5 4" xfId="0"/>
    <cellStyle name="Обычный 35 3 6" xfId="0"/>
    <cellStyle name="Обычный 35 3 6 2" xfId="0"/>
    <cellStyle name="Обычный 35 3 6 2 2" xfId="0"/>
    <cellStyle name="Обычный 35 3 6 3" xfId="0"/>
    <cellStyle name="Обычный 35 3 7" xfId="0"/>
    <cellStyle name="Обычный 35 3 7 2" xfId="0"/>
    <cellStyle name="Обычный 35 3 8" xfId="0"/>
    <cellStyle name="Обычный 35 4" xfId="0"/>
    <cellStyle name="Обычный 35 4 2" xfId="0"/>
    <cellStyle name="Обычный 35 4 2 2" xfId="0"/>
    <cellStyle name="Обычный 35 4 2 2 2" xfId="0"/>
    <cellStyle name="Обычный 35 4 2 2 2 2" xfId="0"/>
    <cellStyle name="Обычный 35 4 2 2 2 2 2" xfId="0"/>
    <cellStyle name="Обычный 35 4 2 2 2 2 2 2" xfId="0"/>
    <cellStyle name="Обычный 35 4 2 2 2 2 3" xfId="0"/>
    <cellStyle name="Обычный 35 4 2 2 2 3" xfId="0"/>
    <cellStyle name="Обычный 35 4 2 2 2 3 2" xfId="0"/>
    <cellStyle name="Обычный 35 4 2 2 2 4" xfId="0"/>
    <cellStyle name="Обычный 35 4 2 2 3" xfId="0"/>
    <cellStyle name="Обычный 35 4 2 2 3 2" xfId="0"/>
    <cellStyle name="Обычный 35 4 2 2 3 2 2" xfId="0"/>
    <cellStyle name="Обычный 35 4 2 2 3 3" xfId="0"/>
    <cellStyle name="Обычный 35 4 2 2 4" xfId="0"/>
    <cellStyle name="Обычный 35 4 2 2 4 2" xfId="0"/>
    <cellStyle name="Обычный 35 4 2 2 5" xfId="0"/>
    <cellStyle name="Обычный 35 4 2 3" xfId="0"/>
    <cellStyle name="Обычный 35 4 2 3 2" xfId="0"/>
    <cellStyle name="Обычный 35 4 2 3 2 2" xfId="0"/>
    <cellStyle name="Обычный 35 4 2 3 2 2 2" xfId="0"/>
    <cellStyle name="Обычный 35 4 2 3 2 3" xfId="0"/>
    <cellStyle name="Обычный 35 4 2 3 3" xfId="0"/>
    <cellStyle name="Обычный 35 4 2 3 3 2" xfId="0"/>
    <cellStyle name="Обычный 35 4 2 3 4" xfId="0"/>
    <cellStyle name="Обычный 35 4 2 4" xfId="0"/>
    <cellStyle name="Обычный 35 4 2 4 2" xfId="0"/>
    <cellStyle name="Обычный 35 4 2 4 2 2" xfId="0"/>
    <cellStyle name="Обычный 35 4 2 4 3" xfId="0"/>
    <cellStyle name="Обычный 35 4 2 5" xfId="0"/>
    <cellStyle name="Обычный 35 4 2 5 2" xfId="0"/>
    <cellStyle name="Обычный 35 4 2 6" xfId="0"/>
    <cellStyle name="Обычный 35 4 3" xfId="0"/>
    <cellStyle name="Обычный 35 4 3 2" xfId="0"/>
    <cellStyle name="Обычный 35 4 3 2 2" xfId="0"/>
    <cellStyle name="Обычный 35 4 3 2 2 2" xfId="0"/>
    <cellStyle name="Обычный 35 4 3 2 2 2 2" xfId="0"/>
    <cellStyle name="Обычный 35 4 3 2 2 3" xfId="0"/>
    <cellStyle name="Обычный 35 4 3 2 3" xfId="0"/>
    <cellStyle name="Обычный 35 4 3 2 3 2" xfId="0"/>
    <cellStyle name="Обычный 35 4 3 2 4" xfId="0"/>
    <cellStyle name="Обычный 35 4 3 3" xfId="0"/>
    <cellStyle name="Обычный 35 4 3 3 2" xfId="0"/>
    <cellStyle name="Обычный 35 4 3 3 2 2" xfId="0"/>
    <cellStyle name="Обычный 35 4 3 3 3" xfId="0"/>
    <cellStyle name="Обычный 35 4 3 4" xfId="0"/>
    <cellStyle name="Обычный 35 4 3 4 2" xfId="0"/>
    <cellStyle name="Обычный 35 4 3 5" xfId="0"/>
    <cellStyle name="Обычный 35 4 4" xfId="0"/>
    <cellStyle name="Обычный 35 4 4 2" xfId="0"/>
    <cellStyle name="Обычный 35 4 4 2 2" xfId="0"/>
    <cellStyle name="Обычный 35 4 4 2 2 2" xfId="0"/>
    <cellStyle name="Обычный 35 4 4 2 3" xfId="0"/>
    <cellStyle name="Обычный 35 4 4 3" xfId="0"/>
    <cellStyle name="Обычный 35 4 4 3 2" xfId="0"/>
    <cellStyle name="Обычный 35 4 4 4" xfId="0"/>
    <cellStyle name="Обычный 35 4 5" xfId="0"/>
    <cellStyle name="Обычный 35 4 5 2" xfId="0"/>
    <cellStyle name="Обычный 35 4 5 2 2" xfId="0"/>
    <cellStyle name="Обычный 35 4 5 3" xfId="0"/>
    <cellStyle name="Обычный 35 4 6" xfId="0"/>
    <cellStyle name="Обычный 35 4 6 2" xfId="0"/>
    <cellStyle name="Обычный 35 4 7" xfId="0"/>
    <cellStyle name="Обычный 35 5" xfId="0"/>
    <cellStyle name="Обычный 35 5 2" xfId="0"/>
    <cellStyle name="Обычный 35 5 2 2" xfId="0"/>
    <cellStyle name="Обычный 35 5 2 2 2" xfId="0"/>
    <cellStyle name="Обычный 35 5 2 2 2 2" xfId="0"/>
    <cellStyle name="Обычный 35 5 2 2 2 2 2" xfId="0"/>
    <cellStyle name="Обычный 35 5 2 2 2 3" xfId="0"/>
    <cellStyle name="Обычный 35 5 2 2 3" xfId="0"/>
    <cellStyle name="Обычный 35 5 2 2 3 2" xfId="0"/>
    <cellStyle name="Обычный 35 5 2 2 4" xfId="0"/>
    <cellStyle name="Обычный 35 5 2 3" xfId="0"/>
    <cellStyle name="Обычный 35 5 2 3 2" xfId="0"/>
    <cellStyle name="Обычный 35 5 2 3 2 2" xfId="0"/>
    <cellStyle name="Обычный 35 5 2 3 3" xfId="0"/>
    <cellStyle name="Обычный 35 5 2 4" xfId="0"/>
    <cellStyle name="Обычный 35 5 2 4 2" xfId="0"/>
    <cellStyle name="Обычный 35 5 2 5" xfId="0"/>
    <cellStyle name="Обычный 35 5 3" xfId="0"/>
    <cellStyle name="Обычный 35 5 3 2" xfId="0"/>
    <cellStyle name="Обычный 35 5 3 2 2" xfId="0"/>
    <cellStyle name="Обычный 35 5 3 2 2 2" xfId="0"/>
    <cellStyle name="Обычный 35 5 3 2 3" xfId="0"/>
    <cellStyle name="Обычный 35 5 3 3" xfId="0"/>
    <cellStyle name="Обычный 35 5 3 3 2" xfId="0"/>
    <cellStyle name="Обычный 35 5 3 4" xfId="0"/>
    <cellStyle name="Обычный 35 5 4" xfId="0"/>
    <cellStyle name="Обычный 35 5 4 2" xfId="0"/>
    <cellStyle name="Обычный 35 5 4 2 2" xfId="0"/>
    <cellStyle name="Обычный 35 5 4 3" xfId="0"/>
    <cellStyle name="Обычный 35 5 5" xfId="0"/>
    <cellStyle name="Обычный 35 5 5 2" xfId="0"/>
    <cellStyle name="Обычный 35 5 6" xfId="0"/>
    <cellStyle name="Обычный 35 6" xfId="0"/>
    <cellStyle name="Обычный 35 6 2" xfId="0"/>
    <cellStyle name="Обычный 35 6 2 2" xfId="0"/>
    <cellStyle name="Обычный 35 6 2 2 2" xfId="0"/>
    <cellStyle name="Обычный 35 6 2 2 2 2" xfId="0"/>
    <cellStyle name="Обычный 35 6 2 2 3" xfId="0"/>
    <cellStyle name="Обычный 35 6 2 3" xfId="0"/>
    <cellStyle name="Обычный 35 6 2 3 2" xfId="0"/>
    <cellStyle name="Обычный 35 6 2 4" xfId="0"/>
    <cellStyle name="Обычный 35 6 3" xfId="0"/>
    <cellStyle name="Обычный 35 6 3 2" xfId="0"/>
    <cellStyle name="Обычный 35 6 3 2 2" xfId="0"/>
    <cellStyle name="Обычный 35 6 3 3" xfId="0"/>
    <cellStyle name="Обычный 35 6 4" xfId="0"/>
    <cellStyle name="Обычный 35 6 4 2" xfId="0"/>
    <cellStyle name="Обычный 35 6 5" xfId="0"/>
    <cellStyle name="Обычный 35 7" xfId="0"/>
    <cellStyle name="Обычный 35 7 2" xfId="0"/>
    <cellStyle name="Обычный 35 7 2 2" xfId="0"/>
    <cellStyle name="Обычный 35 7 2 2 2" xfId="0"/>
    <cellStyle name="Обычный 35 7 2 3" xfId="0"/>
    <cellStyle name="Обычный 35 7 3" xfId="0"/>
    <cellStyle name="Обычный 35 7 3 2" xfId="0"/>
    <cellStyle name="Обычный 35 7 4" xfId="0"/>
    <cellStyle name="Обычный 35 8" xfId="0"/>
    <cellStyle name="Обычный 35 8 2" xfId="0"/>
    <cellStyle name="Обычный 35 8 2 2" xfId="0"/>
    <cellStyle name="Обычный 35 8 3" xfId="0"/>
    <cellStyle name="Обычный 35 9" xfId="0"/>
    <cellStyle name="Обычный 35 9 2" xfId="0"/>
    <cellStyle name="Обычный 36" xfId="0"/>
    <cellStyle name="Обычный 36 10" xfId="0"/>
    <cellStyle name="Обычный 36 2" xfId="0"/>
    <cellStyle name="Обычный 36 2 2" xfId="0"/>
    <cellStyle name="Обычный 36 2 2 2" xfId="0"/>
    <cellStyle name="Обычный 36 2 2 2 2" xfId="0"/>
    <cellStyle name="Обычный 36 2 2 2 2 2" xfId="0"/>
    <cellStyle name="Обычный 36 2 2 2 2 2 2" xfId="0"/>
    <cellStyle name="Обычный 36 2 2 2 2 2 2 2" xfId="0"/>
    <cellStyle name="Обычный 36 2 2 2 2 2 2 2 2" xfId="0"/>
    <cellStyle name="Обычный 36 2 2 2 2 2 2 2 2 2" xfId="0"/>
    <cellStyle name="Обычный 36 2 2 2 2 2 2 2 3" xfId="0"/>
    <cellStyle name="Обычный 36 2 2 2 2 2 2 3" xfId="0"/>
    <cellStyle name="Обычный 36 2 2 2 2 2 2 3 2" xfId="0"/>
    <cellStyle name="Обычный 36 2 2 2 2 2 2 4" xfId="0"/>
    <cellStyle name="Обычный 36 2 2 2 2 2 3" xfId="0"/>
    <cellStyle name="Обычный 36 2 2 2 2 2 3 2" xfId="0"/>
    <cellStyle name="Обычный 36 2 2 2 2 2 3 2 2" xfId="0"/>
    <cellStyle name="Обычный 36 2 2 2 2 2 3 3" xfId="0"/>
    <cellStyle name="Обычный 36 2 2 2 2 2 4" xfId="0"/>
    <cellStyle name="Обычный 36 2 2 2 2 2 4 2" xfId="0"/>
    <cellStyle name="Обычный 36 2 2 2 2 2 5" xfId="0"/>
    <cellStyle name="Обычный 36 2 2 2 2 3" xfId="0"/>
    <cellStyle name="Обычный 36 2 2 2 2 3 2" xfId="0"/>
    <cellStyle name="Обычный 36 2 2 2 2 3 2 2" xfId="0"/>
    <cellStyle name="Обычный 36 2 2 2 2 3 2 2 2" xfId="0"/>
    <cellStyle name="Обычный 36 2 2 2 2 3 2 3" xfId="0"/>
    <cellStyle name="Обычный 36 2 2 2 2 3 3" xfId="0"/>
    <cellStyle name="Обычный 36 2 2 2 2 3 3 2" xfId="0"/>
    <cellStyle name="Обычный 36 2 2 2 2 3 4" xfId="0"/>
    <cellStyle name="Обычный 36 2 2 2 2 4" xfId="0"/>
    <cellStyle name="Обычный 36 2 2 2 2 4 2" xfId="0"/>
    <cellStyle name="Обычный 36 2 2 2 2 4 2 2" xfId="0"/>
    <cellStyle name="Обычный 36 2 2 2 2 4 3" xfId="0"/>
    <cellStyle name="Обычный 36 2 2 2 2 5" xfId="0"/>
    <cellStyle name="Обычный 36 2 2 2 2 5 2" xfId="0"/>
    <cellStyle name="Обычный 36 2 2 2 2 6" xfId="0"/>
    <cellStyle name="Обычный 36 2 2 2 3" xfId="0"/>
    <cellStyle name="Обычный 36 2 2 2 3 2" xfId="0"/>
    <cellStyle name="Обычный 36 2 2 2 3 2 2" xfId="0"/>
    <cellStyle name="Обычный 36 2 2 2 3 2 2 2" xfId="0"/>
    <cellStyle name="Обычный 36 2 2 2 3 2 2 2 2" xfId="0"/>
    <cellStyle name="Обычный 36 2 2 2 3 2 2 3" xfId="0"/>
    <cellStyle name="Обычный 36 2 2 2 3 2 3" xfId="0"/>
    <cellStyle name="Обычный 36 2 2 2 3 2 3 2" xfId="0"/>
    <cellStyle name="Обычный 36 2 2 2 3 2 4" xfId="0"/>
    <cellStyle name="Обычный 36 2 2 2 3 3" xfId="0"/>
    <cellStyle name="Обычный 36 2 2 2 3 3 2" xfId="0"/>
    <cellStyle name="Обычный 36 2 2 2 3 3 2 2" xfId="0"/>
    <cellStyle name="Обычный 36 2 2 2 3 3 3" xfId="0"/>
    <cellStyle name="Обычный 36 2 2 2 3 4" xfId="0"/>
    <cellStyle name="Обычный 36 2 2 2 3 4 2" xfId="0"/>
    <cellStyle name="Обычный 36 2 2 2 3 5" xfId="0"/>
    <cellStyle name="Обычный 36 2 2 2 4" xfId="0"/>
    <cellStyle name="Обычный 36 2 2 2 4 2" xfId="0"/>
    <cellStyle name="Обычный 36 2 2 2 4 2 2" xfId="0"/>
    <cellStyle name="Обычный 36 2 2 2 4 2 2 2" xfId="0"/>
    <cellStyle name="Обычный 36 2 2 2 4 2 3" xfId="0"/>
    <cellStyle name="Обычный 36 2 2 2 4 3" xfId="0"/>
    <cellStyle name="Обычный 36 2 2 2 4 3 2" xfId="0"/>
    <cellStyle name="Обычный 36 2 2 2 4 4" xfId="0"/>
    <cellStyle name="Обычный 36 2 2 2 5" xfId="0"/>
    <cellStyle name="Обычный 36 2 2 2 5 2" xfId="0"/>
    <cellStyle name="Обычный 36 2 2 2 5 2 2" xfId="0"/>
    <cellStyle name="Обычный 36 2 2 2 5 3" xfId="0"/>
    <cellStyle name="Обычный 36 2 2 2 6" xfId="0"/>
    <cellStyle name="Обычный 36 2 2 2 6 2" xfId="0"/>
    <cellStyle name="Обычный 36 2 2 2 7" xfId="0"/>
    <cellStyle name="Обычный 36 2 2 3" xfId="0"/>
    <cellStyle name="Обычный 36 2 2 3 2" xfId="0"/>
    <cellStyle name="Обычный 36 2 2 3 2 2" xfId="0"/>
    <cellStyle name="Обычный 36 2 2 3 2 2 2" xfId="0"/>
    <cellStyle name="Обычный 36 2 2 3 2 2 2 2" xfId="0"/>
    <cellStyle name="Обычный 36 2 2 3 2 2 2 2 2" xfId="0"/>
    <cellStyle name="Обычный 36 2 2 3 2 2 2 3" xfId="0"/>
    <cellStyle name="Обычный 36 2 2 3 2 2 3" xfId="0"/>
    <cellStyle name="Обычный 36 2 2 3 2 2 3 2" xfId="0"/>
    <cellStyle name="Обычный 36 2 2 3 2 2 4" xfId="0"/>
    <cellStyle name="Обычный 36 2 2 3 2 3" xfId="0"/>
    <cellStyle name="Обычный 36 2 2 3 2 3 2" xfId="0"/>
    <cellStyle name="Обычный 36 2 2 3 2 3 2 2" xfId="0"/>
    <cellStyle name="Обычный 36 2 2 3 2 3 3" xfId="0"/>
    <cellStyle name="Обычный 36 2 2 3 2 4" xfId="0"/>
    <cellStyle name="Обычный 36 2 2 3 2 4 2" xfId="0"/>
    <cellStyle name="Обычный 36 2 2 3 2 5" xfId="0"/>
    <cellStyle name="Обычный 36 2 2 3 3" xfId="0"/>
    <cellStyle name="Обычный 36 2 2 3 3 2" xfId="0"/>
    <cellStyle name="Обычный 36 2 2 3 3 2 2" xfId="0"/>
    <cellStyle name="Обычный 36 2 2 3 3 2 2 2" xfId="0"/>
    <cellStyle name="Обычный 36 2 2 3 3 2 3" xfId="0"/>
    <cellStyle name="Обычный 36 2 2 3 3 3" xfId="0"/>
    <cellStyle name="Обычный 36 2 2 3 3 3 2" xfId="0"/>
    <cellStyle name="Обычный 36 2 2 3 3 4" xfId="0"/>
    <cellStyle name="Обычный 36 2 2 3 4" xfId="0"/>
    <cellStyle name="Обычный 36 2 2 3 4 2" xfId="0"/>
    <cellStyle name="Обычный 36 2 2 3 4 2 2" xfId="0"/>
    <cellStyle name="Обычный 36 2 2 3 4 3" xfId="0"/>
    <cellStyle name="Обычный 36 2 2 3 5" xfId="0"/>
    <cellStyle name="Обычный 36 2 2 3 5 2" xfId="0"/>
    <cellStyle name="Обычный 36 2 2 3 6" xfId="0"/>
    <cellStyle name="Обычный 36 2 2 4" xfId="0"/>
    <cellStyle name="Обычный 36 2 2 4 2" xfId="0"/>
    <cellStyle name="Обычный 36 2 2 4 2 2" xfId="0"/>
    <cellStyle name="Обычный 36 2 2 4 2 2 2" xfId="0"/>
    <cellStyle name="Обычный 36 2 2 4 2 2 2 2" xfId="0"/>
    <cellStyle name="Обычный 36 2 2 4 2 2 3" xfId="0"/>
    <cellStyle name="Обычный 36 2 2 4 2 3" xfId="0"/>
    <cellStyle name="Обычный 36 2 2 4 2 3 2" xfId="0"/>
    <cellStyle name="Обычный 36 2 2 4 2 4" xfId="0"/>
    <cellStyle name="Обычный 36 2 2 4 3" xfId="0"/>
    <cellStyle name="Обычный 36 2 2 4 3 2" xfId="0"/>
    <cellStyle name="Обычный 36 2 2 4 3 2 2" xfId="0"/>
    <cellStyle name="Обычный 36 2 2 4 3 3" xfId="0"/>
    <cellStyle name="Обычный 36 2 2 4 4" xfId="0"/>
    <cellStyle name="Обычный 36 2 2 4 4 2" xfId="0"/>
    <cellStyle name="Обычный 36 2 2 4 5" xfId="0"/>
    <cellStyle name="Обычный 36 2 2 5" xfId="0"/>
    <cellStyle name="Обычный 36 2 2 5 2" xfId="0"/>
    <cellStyle name="Обычный 36 2 2 5 2 2" xfId="0"/>
    <cellStyle name="Обычный 36 2 2 5 2 2 2" xfId="0"/>
    <cellStyle name="Обычный 36 2 2 5 2 3" xfId="0"/>
    <cellStyle name="Обычный 36 2 2 5 3" xfId="0"/>
    <cellStyle name="Обычный 36 2 2 5 3 2" xfId="0"/>
    <cellStyle name="Обычный 36 2 2 5 4" xfId="0"/>
    <cellStyle name="Обычный 36 2 2 6" xfId="0"/>
    <cellStyle name="Обычный 36 2 2 6 2" xfId="0"/>
    <cellStyle name="Обычный 36 2 2 6 2 2" xfId="0"/>
    <cellStyle name="Обычный 36 2 2 6 3" xfId="0"/>
    <cellStyle name="Обычный 36 2 2 7" xfId="0"/>
    <cellStyle name="Обычный 36 2 2 7 2" xfId="0"/>
    <cellStyle name="Обычный 36 2 2 8" xfId="0"/>
    <cellStyle name="Обычный 36 2 3" xfId="0"/>
    <cellStyle name="Обычный 36 2 3 2" xfId="0"/>
    <cellStyle name="Обычный 36 2 3 2 2" xfId="0"/>
    <cellStyle name="Обычный 36 2 3 2 2 2" xfId="0"/>
    <cellStyle name="Обычный 36 2 3 2 2 2 2" xfId="0"/>
    <cellStyle name="Обычный 36 2 3 2 2 2 2 2" xfId="0"/>
    <cellStyle name="Обычный 36 2 3 2 2 2 2 2 2" xfId="0"/>
    <cellStyle name="Обычный 36 2 3 2 2 2 2 3" xfId="0"/>
    <cellStyle name="Обычный 36 2 3 2 2 2 3" xfId="0"/>
    <cellStyle name="Обычный 36 2 3 2 2 2 3 2" xfId="0"/>
    <cellStyle name="Обычный 36 2 3 2 2 2 4" xfId="0"/>
    <cellStyle name="Обычный 36 2 3 2 2 3" xfId="0"/>
    <cellStyle name="Обычный 36 2 3 2 2 3 2" xfId="0"/>
    <cellStyle name="Обычный 36 2 3 2 2 3 2 2" xfId="0"/>
    <cellStyle name="Обычный 36 2 3 2 2 3 3" xfId="0"/>
    <cellStyle name="Обычный 36 2 3 2 2 4" xfId="0"/>
    <cellStyle name="Обычный 36 2 3 2 2 4 2" xfId="0"/>
    <cellStyle name="Обычный 36 2 3 2 2 5" xfId="0"/>
    <cellStyle name="Обычный 36 2 3 2 3" xfId="0"/>
    <cellStyle name="Обычный 36 2 3 2 3 2" xfId="0"/>
    <cellStyle name="Обычный 36 2 3 2 3 2 2" xfId="0"/>
    <cellStyle name="Обычный 36 2 3 2 3 2 2 2" xfId="0"/>
    <cellStyle name="Обычный 36 2 3 2 3 2 3" xfId="0"/>
    <cellStyle name="Обычный 36 2 3 2 3 3" xfId="0"/>
    <cellStyle name="Обычный 36 2 3 2 3 3 2" xfId="0"/>
    <cellStyle name="Обычный 36 2 3 2 3 4" xfId="0"/>
    <cellStyle name="Обычный 36 2 3 2 4" xfId="0"/>
    <cellStyle name="Обычный 36 2 3 2 4 2" xfId="0"/>
    <cellStyle name="Обычный 36 2 3 2 4 2 2" xfId="0"/>
    <cellStyle name="Обычный 36 2 3 2 4 3" xfId="0"/>
    <cellStyle name="Обычный 36 2 3 2 5" xfId="0"/>
    <cellStyle name="Обычный 36 2 3 2 5 2" xfId="0"/>
    <cellStyle name="Обычный 36 2 3 2 6" xfId="0"/>
    <cellStyle name="Обычный 36 2 3 3" xfId="0"/>
    <cellStyle name="Обычный 36 2 3 3 2" xfId="0"/>
    <cellStyle name="Обычный 36 2 3 3 2 2" xfId="0"/>
    <cellStyle name="Обычный 36 2 3 3 2 2 2" xfId="0"/>
    <cellStyle name="Обычный 36 2 3 3 2 2 2 2" xfId="0"/>
    <cellStyle name="Обычный 36 2 3 3 2 2 3" xfId="0"/>
    <cellStyle name="Обычный 36 2 3 3 2 3" xfId="0"/>
    <cellStyle name="Обычный 36 2 3 3 2 3 2" xfId="0"/>
    <cellStyle name="Обычный 36 2 3 3 2 4" xfId="0"/>
    <cellStyle name="Обычный 36 2 3 3 3" xfId="0"/>
    <cellStyle name="Обычный 36 2 3 3 3 2" xfId="0"/>
    <cellStyle name="Обычный 36 2 3 3 3 2 2" xfId="0"/>
    <cellStyle name="Обычный 36 2 3 3 3 3" xfId="0"/>
    <cellStyle name="Обычный 36 2 3 3 4" xfId="0"/>
    <cellStyle name="Обычный 36 2 3 3 4 2" xfId="0"/>
    <cellStyle name="Обычный 36 2 3 3 5" xfId="0"/>
    <cellStyle name="Обычный 36 2 3 4" xfId="0"/>
    <cellStyle name="Обычный 36 2 3 4 2" xfId="0"/>
    <cellStyle name="Обычный 36 2 3 4 2 2" xfId="0"/>
    <cellStyle name="Обычный 36 2 3 4 2 2 2" xfId="0"/>
    <cellStyle name="Обычный 36 2 3 4 2 3" xfId="0"/>
    <cellStyle name="Обычный 36 2 3 4 3" xfId="0"/>
    <cellStyle name="Обычный 36 2 3 4 3 2" xfId="0"/>
    <cellStyle name="Обычный 36 2 3 4 4" xfId="0"/>
    <cellStyle name="Обычный 36 2 3 5" xfId="0"/>
    <cellStyle name="Обычный 36 2 3 5 2" xfId="0"/>
    <cellStyle name="Обычный 36 2 3 5 2 2" xfId="0"/>
    <cellStyle name="Обычный 36 2 3 5 3" xfId="0"/>
    <cellStyle name="Обычный 36 2 3 6" xfId="0"/>
    <cellStyle name="Обычный 36 2 3 6 2" xfId="0"/>
    <cellStyle name="Обычный 36 2 3 7" xfId="0"/>
    <cellStyle name="Обычный 36 2 4" xfId="0"/>
    <cellStyle name="Обычный 36 2 4 2" xfId="0"/>
    <cellStyle name="Обычный 36 2 4 2 2" xfId="0"/>
    <cellStyle name="Обычный 36 2 4 2 2 2" xfId="0"/>
    <cellStyle name="Обычный 36 2 4 2 2 2 2" xfId="0"/>
    <cellStyle name="Обычный 36 2 4 2 2 2 2 2" xfId="0"/>
    <cellStyle name="Обычный 36 2 4 2 2 2 3" xfId="0"/>
    <cellStyle name="Обычный 36 2 4 2 2 3" xfId="0"/>
    <cellStyle name="Обычный 36 2 4 2 2 3 2" xfId="0"/>
    <cellStyle name="Обычный 36 2 4 2 2 4" xfId="0"/>
    <cellStyle name="Обычный 36 2 4 2 3" xfId="0"/>
    <cellStyle name="Обычный 36 2 4 2 3 2" xfId="0"/>
    <cellStyle name="Обычный 36 2 4 2 3 2 2" xfId="0"/>
    <cellStyle name="Обычный 36 2 4 2 3 3" xfId="0"/>
    <cellStyle name="Обычный 36 2 4 2 4" xfId="0"/>
    <cellStyle name="Обычный 36 2 4 2 4 2" xfId="0"/>
    <cellStyle name="Обычный 36 2 4 2 5" xfId="0"/>
    <cellStyle name="Обычный 36 2 4 3" xfId="0"/>
    <cellStyle name="Обычный 36 2 4 3 2" xfId="0"/>
    <cellStyle name="Обычный 36 2 4 3 2 2" xfId="0"/>
    <cellStyle name="Обычный 36 2 4 3 2 2 2" xfId="0"/>
    <cellStyle name="Обычный 36 2 4 3 2 3" xfId="0"/>
    <cellStyle name="Обычный 36 2 4 3 3" xfId="0"/>
    <cellStyle name="Обычный 36 2 4 3 3 2" xfId="0"/>
    <cellStyle name="Обычный 36 2 4 3 4" xfId="0"/>
    <cellStyle name="Обычный 36 2 4 4" xfId="0"/>
    <cellStyle name="Обычный 36 2 4 4 2" xfId="0"/>
    <cellStyle name="Обычный 36 2 4 4 2 2" xfId="0"/>
    <cellStyle name="Обычный 36 2 4 4 3" xfId="0"/>
    <cellStyle name="Обычный 36 2 4 5" xfId="0"/>
    <cellStyle name="Обычный 36 2 4 5 2" xfId="0"/>
    <cellStyle name="Обычный 36 2 4 6" xfId="0"/>
    <cellStyle name="Обычный 36 2 5" xfId="0"/>
    <cellStyle name="Обычный 36 2 5 2" xfId="0"/>
    <cellStyle name="Обычный 36 2 5 2 2" xfId="0"/>
    <cellStyle name="Обычный 36 2 5 2 2 2" xfId="0"/>
    <cellStyle name="Обычный 36 2 5 2 2 2 2" xfId="0"/>
    <cellStyle name="Обычный 36 2 5 2 2 3" xfId="0"/>
    <cellStyle name="Обычный 36 2 5 2 3" xfId="0"/>
    <cellStyle name="Обычный 36 2 5 2 3 2" xfId="0"/>
    <cellStyle name="Обычный 36 2 5 2 4" xfId="0"/>
    <cellStyle name="Обычный 36 2 5 3" xfId="0"/>
    <cellStyle name="Обычный 36 2 5 3 2" xfId="0"/>
    <cellStyle name="Обычный 36 2 5 3 2 2" xfId="0"/>
    <cellStyle name="Обычный 36 2 5 3 3" xfId="0"/>
    <cellStyle name="Обычный 36 2 5 4" xfId="0"/>
    <cellStyle name="Обычный 36 2 5 4 2" xfId="0"/>
    <cellStyle name="Обычный 36 2 5 5" xfId="0"/>
    <cellStyle name="Обычный 36 2 6" xfId="0"/>
    <cellStyle name="Обычный 36 2 6 2" xfId="0"/>
    <cellStyle name="Обычный 36 2 6 2 2" xfId="0"/>
    <cellStyle name="Обычный 36 2 6 2 2 2" xfId="0"/>
    <cellStyle name="Обычный 36 2 6 2 3" xfId="0"/>
    <cellStyle name="Обычный 36 2 6 3" xfId="0"/>
    <cellStyle name="Обычный 36 2 6 3 2" xfId="0"/>
    <cellStyle name="Обычный 36 2 6 4" xfId="0"/>
    <cellStyle name="Обычный 36 2 7" xfId="0"/>
    <cellStyle name="Обычный 36 2 7 2" xfId="0"/>
    <cellStyle name="Обычный 36 2 7 2 2" xfId="0"/>
    <cellStyle name="Обычный 36 2 7 3" xfId="0"/>
    <cellStyle name="Обычный 36 2 8" xfId="0"/>
    <cellStyle name="Обычный 36 2 8 2" xfId="0"/>
    <cellStyle name="Обычный 36 2 9" xfId="0"/>
    <cellStyle name="Обычный 36 3" xfId="0"/>
    <cellStyle name="Обычный 36 3 2" xfId="0"/>
    <cellStyle name="Обычный 36 3 2 2" xfId="0"/>
    <cellStyle name="Обычный 36 3 2 2 2" xfId="0"/>
    <cellStyle name="Обычный 36 3 2 2 2 2" xfId="0"/>
    <cellStyle name="Обычный 36 3 2 2 2 2 2" xfId="0"/>
    <cellStyle name="Обычный 36 3 2 2 2 2 2 2" xfId="0"/>
    <cellStyle name="Обычный 36 3 2 2 2 2 2 2 2" xfId="0"/>
    <cellStyle name="Обычный 36 3 2 2 2 2 2 3" xfId="0"/>
    <cellStyle name="Обычный 36 3 2 2 2 2 3" xfId="0"/>
    <cellStyle name="Обычный 36 3 2 2 2 2 3 2" xfId="0"/>
    <cellStyle name="Обычный 36 3 2 2 2 2 4" xfId="0"/>
    <cellStyle name="Обычный 36 3 2 2 2 3" xfId="0"/>
    <cellStyle name="Обычный 36 3 2 2 2 3 2" xfId="0"/>
    <cellStyle name="Обычный 36 3 2 2 2 3 2 2" xfId="0"/>
    <cellStyle name="Обычный 36 3 2 2 2 3 3" xfId="0"/>
    <cellStyle name="Обычный 36 3 2 2 2 4" xfId="0"/>
    <cellStyle name="Обычный 36 3 2 2 2 4 2" xfId="0"/>
    <cellStyle name="Обычный 36 3 2 2 2 5" xfId="0"/>
    <cellStyle name="Обычный 36 3 2 2 3" xfId="0"/>
    <cellStyle name="Обычный 36 3 2 2 3 2" xfId="0"/>
    <cellStyle name="Обычный 36 3 2 2 3 2 2" xfId="0"/>
    <cellStyle name="Обычный 36 3 2 2 3 2 2 2" xfId="0"/>
    <cellStyle name="Обычный 36 3 2 2 3 2 3" xfId="0"/>
    <cellStyle name="Обычный 36 3 2 2 3 3" xfId="0"/>
    <cellStyle name="Обычный 36 3 2 2 3 3 2" xfId="0"/>
    <cellStyle name="Обычный 36 3 2 2 3 4" xfId="0"/>
    <cellStyle name="Обычный 36 3 2 2 4" xfId="0"/>
    <cellStyle name="Обычный 36 3 2 2 4 2" xfId="0"/>
    <cellStyle name="Обычный 36 3 2 2 4 2 2" xfId="0"/>
    <cellStyle name="Обычный 36 3 2 2 4 3" xfId="0"/>
    <cellStyle name="Обычный 36 3 2 2 5" xfId="0"/>
    <cellStyle name="Обычный 36 3 2 2 5 2" xfId="0"/>
    <cellStyle name="Обычный 36 3 2 2 6" xfId="0"/>
    <cellStyle name="Обычный 36 3 2 3" xfId="0"/>
    <cellStyle name="Обычный 36 3 2 3 2" xfId="0"/>
    <cellStyle name="Обычный 36 3 2 3 2 2" xfId="0"/>
    <cellStyle name="Обычный 36 3 2 3 2 2 2" xfId="0"/>
    <cellStyle name="Обычный 36 3 2 3 2 2 2 2" xfId="0"/>
    <cellStyle name="Обычный 36 3 2 3 2 2 3" xfId="0"/>
    <cellStyle name="Обычный 36 3 2 3 2 3" xfId="0"/>
    <cellStyle name="Обычный 36 3 2 3 2 3 2" xfId="0"/>
    <cellStyle name="Обычный 36 3 2 3 2 4" xfId="0"/>
    <cellStyle name="Обычный 36 3 2 3 3" xfId="0"/>
    <cellStyle name="Обычный 36 3 2 3 3 2" xfId="0"/>
    <cellStyle name="Обычный 36 3 2 3 3 2 2" xfId="0"/>
    <cellStyle name="Обычный 36 3 2 3 3 3" xfId="0"/>
    <cellStyle name="Обычный 36 3 2 3 4" xfId="0"/>
    <cellStyle name="Обычный 36 3 2 3 4 2" xfId="0"/>
    <cellStyle name="Обычный 36 3 2 3 5" xfId="0"/>
    <cellStyle name="Обычный 36 3 2 4" xfId="0"/>
    <cellStyle name="Обычный 36 3 2 4 2" xfId="0"/>
    <cellStyle name="Обычный 36 3 2 4 2 2" xfId="0"/>
    <cellStyle name="Обычный 36 3 2 4 2 2 2" xfId="0"/>
    <cellStyle name="Обычный 36 3 2 4 2 3" xfId="0"/>
    <cellStyle name="Обычный 36 3 2 4 3" xfId="0"/>
    <cellStyle name="Обычный 36 3 2 4 3 2" xfId="0"/>
    <cellStyle name="Обычный 36 3 2 4 4" xfId="0"/>
    <cellStyle name="Обычный 36 3 2 5" xfId="0"/>
    <cellStyle name="Обычный 36 3 2 5 2" xfId="0"/>
    <cellStyle name="Обычный 36 3 2 5 2 2" xfId="0"/>
    <cellStyle name="Обычный 36 3 2 5 3" xfId="0"/>
    <cellStyle name="Обычный 36 3 2 6" xfId="0"/>
    <cellStyle name="Обычный 36 3 2 6 2" xfId="0"/>
    <cellStyle name="Обычный 36 3 2 7" xfId="0"/>
    <cellStyle name="Обычный 36 3 3" xfId="0"/>
    <cellStyle name="Обычный 36 3 3 2" xfId="0"/>
    <cellStyle name="Обычный 36 3 3 2 2" xfId="0"/>
    <cellStyle name="Обычный 36 3 3 2 2 2" xfId="0"/>
    <cellStyle name="Обычный 36 3 3 2 2 2 2" xfId="0"/>
    <cellStyle name="Обычный 36 3 3 2 2 2 2 2" xfId="0"/>
    <cellStyle name="Обычный 36 3 3 2 2 2 3" xfId="0"/>
    <cellStyle name="Обычный 36 3 3 2 2 3" xfId="0"/>
    <cellStyle name="Обычный 36 3 3 2 2 3 2" xfId="0"/>
    <cellStyle name="Обычный 36 3 3 2 2 4" xfId="0"/>
    <cellStyle name="Обычный 36 3 3 2 3" xfId="0"/>
    <cellStyle name="Обычный 36 3 3 2 3 2" xfId="0"/>
    <cellStyle name="Обычный 36 3 3 2 3 2 2" xfId="0"/>
    <cellStyle name="Обычный 36 3 3 2 3 3" xfId="0"/>
    <cellStyle name="Обычный 36 3 3 2 4" xfId="0"/>
    <cellStyle name="Обычный 36 3 3 2 4 2" xfId="0"/>
    <cellStyle name="Обычный 36 3 3 2 5" xfId="0"/>
    <cellStyle name="Обычный 36 3 3 3" xfId="0"/>
    <cellStyle name="Обычный 36 3 3 3 2" xfId="0"/>
    <cellStyle name="Обычный 36 3 3 3 2 2" xfId="0"/>
    <cellStyle name="Обычный 36 3 3 3 2 2 2" xfId="0"/>
    <cellStyle name="Обычный 36 3 3 3 2 3" xfId="0"/>
    <cellStyle name="Обычный 36 3 3 3 3" xfId="0"/>
    <cellStyle name="Обычный 36 3 3 3 3 2" xfId="0"/>
    <cellStyle name="Обычный 36 3 3 3 4" xfId="0"/>
    <cellStyle name="Обычный 36 3 3 4" xfId="0"/>
    <cellStyle name="Обычный 36 3 3 4 2" xfId="0"/>
    <cellStyle name="Обычный 36 3 3 4 2 2" xfId="0"/>
    <cellStyle name="Обычный 36 3 3 4 3" xfId="0"/>
    <cellStyle name="Обычный 36 3 3 5" xfId="0"/>
    <cellStyle name="Обычный 36 3 3 5 2" xfId="0"/>
    <cellStyle name="Обычный 36 3 3 6" xfId="0"/>
    <cellStyle name="Обычный 36 3 4" xfId="0"/>
    <cellStyle name="Обычный 36 3 4 2" xfId="0"/>
    <cellStyle name="Обычный 36 3 4 2 2" xfId="0"/>
    <cellStyle name="Обычный 36 3 4 2 2 2" xfId="0"/>
    <cellStyle name="Обычный 36 3 4 2 2 2 2" xfId="0"/>
    <cellStyle name="Обычный 36 3 4 2 2 3" xfId="0"/>
    <cellStyle name="Обычный 36 3 4 2 3" xfId="0"/>
    <cellStyle name="Обычный 36 3 4 2 3 2" xfId="0"/>
    <cellStyle name="Обычный 36 3 4 2 4" xfId="0"/>
    <cellStyle name="Обычный 36 3 4 3" xfId="0"/>
    <cellStyle name="Обычный 36 3 4 3 2" xfId="0"/>
    <cellStyle name="Обычный 36 3 4 3 2 2" xfId="0"/>
    <cellStyle name="Обычный 36 3 4 3 3" xfId="0"/>
    <cellStyle name="Обычный 36 3 4 4" xfId="0"/>
    <cellStyle name="Обычный 36 3 4 4 2" xfId="0"/>
    <cellStyle name="Обычный 36 3 4 5" xfId="0"/>
    <cellStyle name="Обычный 36 3 5" xfId="0"/>
    <cellStyle name="Обычный 36 3 5 2" xfId="0"/>
    <cellStyle name="Обычный 36 3 5 2 2" xfId="0"/>
    <cellStyle name="Обычный 36 3 5 2 2 2" xfId="0"/>
    <cellStyle name="Обычный 36 3 5 2 3" xfId="0"/>
    <cellStyle name="Обычный 36 3 5 3" xfId="0"/>
    <cellStyle name="Обычный 36 3 5 3 2" xfId="0"/>
    <cellStyle name="Обычный 36 3 5 4" xfId="0"/>
    <cellStyle name="Обычный 36 3 6" xfId="0"/>
    <cellStyle name="Обычный 36 3 6 2" xfId="0"/>
    <cellStyle name="Обычный 36 3 6 2 2" xfId="0"/>
    <cellStyle name="Обычный 36 3 6 3" xfId="0"/>
    <cellStyle name="Обычный 36 3 7" xfId="0"/>
    <cellStyle name="Обычный 36 3 7 2" xfId="0"/>
    <cellStyle name="Обычный 36 3 8" xfId="0"/>
    <cellStyle name="Обычный 36 4" xfId="0"/>
    <cellStyle name="Обычный 36 4 2" xfId="0"/>
    <cellStyle name="Обычный 36 4 2 2" xfId="0"/>
    <cellStyle name="Обычный 36 4 2 2 2" xfId="0"/>
    <cellStyle name="Обычный 36 4 2 2 2 2" xfId="0"/>
    <cellStyle name="Обычный 36 4 2 2 2 2 2" xfId="0"/>
    <cellStyle name="Обычный 36 4 2 2 2 2 2 2" xfId="0"/>
    <cellStyle name="Обычный 36 4 2 2 2 2 3" xfId="0"/>
    <cellStyle name="Обычный 36 4 2 2 2 3" xfId="0"/>
    <cellStyle name="Обычный 36 4 2 2 2 3 2" xfId="0"/>
    <cellStyle name="Обычный 36 4 2 2 2 4" xfId="0"/>
    <cellStyle name="Обычный 36 4 2 2 3" xfId="0"/>
    <cellStyle name="Обычный 36 4 2 2 3 2" xfId="0"/>
    <cellStyle name="Обычный 36 4 2 2 3 2 2" xfId="0"/>
    <cellStyle name="Обычный 36 4 2 2 3 3" xfId="0"/>
    <cellStyle name="Обычный 36 4 2 2 4" xfId="0"/>
    <cellStyle name="Обычный 36 4 2 2 4 2" xfId="0"/>
    <cellStyle name="Обычный 36 4 2 2 5" xfId="0"/>
    <cellStyle name="Обычный 36 4 2 3" xfId="0"/>
    <cellStyle name="Обычный 36 4 2 3 2" xfId="0"/>
    <cellStyle name="Обычный 36 4 2 3 2 2" xfId="0"/>
    <cellStyle name="Обычный 36 4 2 3 2 2 2" xfId="0"/>
    <cellStyle name="Обычный 36 4 2 3 2 3" xfId="0"/>
    <cellStyle name="Обычный 36 4 2 3 3" xfId="0"/>
    <cellStyle name="Обычный 36 4 2 3 3 2" xfId="0"/>
    <cellStyle name="Обычный 36 4 2 3 4" xfId="0"/>
    <cellStyle name="Обычный 36 4 2 4" xfId="0"/>
    <cellStyle name="Обычный 36 4 2 4 2" xfId="0"/>
    <cellStyle name="Обычный 36 4 2 4 2 2" xfId="0"/>
    <cellStyle name="Обычный 36 4 2 4 3" xfId="0"/>
    <cellStyle name="Обычный 36 4 2 5" xfId="0"/>
    <cellStyle name="Обычный 36 4 2 5 2" xfId="0"/>
    <cellStyle name="Обычный 36 4 2 6" xfId="0"/>
    <cellStyle name="Обычный 36 4 3" xfId="0"/>
    <cellStyle name="Обычный 36 4 3 2" xfId="0"/>
    <cellStyle name="Обычный 36 4 3 2 2" xfId="0"/>
    <cellStyle name="Обычный 36 4 3 2 2 2" xfId="0"/>
    <cellStyle name="Обычный 36 4 3 2 2 2 2" xfId="0"/>
    <cellStyle name="Обычный 36 4 3 2 2 3" xfId="0"/>
    <cellStyle name="Обычный 36 4 3 2 3" xfId="0"/>
    <cellStyle name="Обычный 36 4 3 2 3 2" xfId="0"/>
    <cellStyle name="Обычный 36 4 3 2 4" xfId="0"/>
    <cellStyle name="Обычный 36 4 3 3" xfId="0"/>
    <cellStyle name="Обычный 36 4 3 3 2" xfId="0"/>
    <cellStyle name="Обычный 36 4 3 3 2 2" xfId="0"/>
    <cellStyle name="Обычный 36 4 3 3 3" xfId="0"/>
    <cellStyle name="Обычный 36 4 3 4" xfId="0"/>
    <cellStyle name="Обычный 36 4 3 4 2" xfId="0"/>
    <cellStyle name="Обычный 36 4 3 5" xfId="0"/>
    <cellStyle name="Обычный 36 4 4" xfId="0"/>
    <cellStyle name="Обычный 36 4 4 2" xfId="0"/>
    <cellStyle name="Обычный 36 4 4 2 2" xfId="0"/>
    <cellStyle name="Обычный 36 4 4 2 2 2" xfId="0"/>
    <cellStyle name="Обычный 36 4 4 2 3" xfId="0"/>
    <cellStyle name="Обычный 36 4 4 3" xfId="0"/>
    <cellStyle name="Обычный 36 4 4 3 2" xfId="0"/>
    <cellStyle name="Обычный 36 4 4 4" xfId="0"/>
    <cellStyle name="Обычный 36 4 5" xfId="0"/>
    <cellStyle name="Обычный 36 4 5 2" xfId="0"/>
    <cellStyle name="Обычный 36 4 5 2 2" xfId="0"/>
    <cellStyle name="Обычный 36 4 5 3" xfId="0"/>
    <cellStyle name="Обычный 36 4 6" xfId="0"/>
    <cellStyle name="Обычный 36 4 6 2" xfId="0"/>
    <cellStyle name="Обычный 36 4 7" xfId="0"/>
    <cellStyle name="Обычный 36 5" xfId="0"/>
    <cellStyle name="Обычный 36 5 2" xfId="0"/>
    <cellStyle name="Обычный 36 5 2 2" xfId="0"/>
    <cellStyle name="Обычный 36 5 2 2 2" xfId="0"/>
    <cellStyle name="Обычный 36 5 2 2 2 2" xfId="0"/>
    <cellStyle name="Обычный 36 5 2 2 2 2 2" xfId="0"/>
    <cellStyle name="Обычный 36 5 2 2 2 3" xfId="0"/>
    <cellStyle name="Обычный 36 5 2 2 3" xfId="0"/>
    <cellStyle name="Обычный 36 5 2 2 3 2" xfId="0"/>
    <cellStyle name="Обычный 36 5 2 2 4" xfId="0"/>
    <cellStyle name="Обычный 36 5 2 3" xfId="0"/>
    <cellStyle name="Обычный 36 5 2 3 2" xfId="0"/>
    <cellStyle name="Обычный 36 5 2 3 2 2" xfId="0"/>
    <cellStyle name="Обычный 36 5 2 3 3" xfId="0"/>
    <cellStyle name="Обычный 36 5 2 4" xfId="0"/>
    <cellStyle name="Обычный 36 5 2 4 2" xfId="0"/>
    <cellStyle name="Обычный 36 5 2 5" xfId="0"/>
    <cellStyle name="Обычный 36 5 3" xfId="0"/>
    <cellStyle name="Обычный 36 5 3 2" xfId="0"/>
    <cellStyle name="Обычный 36 5 3 2 2" xfId="0"/>
    <cellStyle name="Обычный 36 5 3 2 2 2" xfId="0"/>
    <cellStyle name="Обычный 36 5 3 2 3" xfId="0"/>
    <cellStyle name="Обычный 36 5 3 3" xfId="0"/>
    <cellStyle name="Обычный 36 5 3 3 2" xfId="0"/>
    <cellStyle name="Обычный 36 5 3 4" xfId="0"/>
    <cellStyle name="Обычный 36 5 4" xfId="0"/>
    <cellStyle name="Обычный 36 5 4 2" xfId="0"/>
    <cellStyle name="Обычный 36 5 4 2 2" xfId="0"/>
    <cellStyle name="Обычный 36 5 4 3" xfId="0"/>
    <cellStyle name="Обычный 36 5 5" xfId="0"/>
    <cellStyle name="Обычный 36 5 5 2" xfId="0"/>
    <cellStyle name="Обычный 36 5 6" xfId="0"/>
    <cellStyle name="Обычный 36 6" xfId="0"/>
    <cellStyle name="Обычный 36 6 2" xfId="0"/>
    <cellStyle name="Обычный 36 6 2 2" xfId="0"/>
    <cellStyle name="Обычный 36 6 2 2 2" xfId="0"/>
    <cellStyle name="Обычный 36 6 2 2 2 2" xfId="0"/>
    <cellStyle name="Обычный 36 6 2 2 3" xfId="0"/>
    <cellStyle name="Обычный 36 6 2 3" xfId="0"/>
    <cellStyle name="Обычный 36 6 2 3 2" xfId="0"/>
    <cellStyle name="Обычный 36 6 2 4" xfId="0"/>
    <cellStyle name="Обычный 36 6 3" xfId="0"/>
    <cellStyle name="Обычный 36 6 3 2" xfId="0"/>
    <cellStyle name="Обычный 36 6 3 2 2" xfId="0"/>
    <cellStyle name="Обычный 36 6 3 3" xfId="0"/>
    <cellStyle name="Обычный 36 6 4" xfId="0"/>
    <cellStyle name="Обычный 36 6 4 2" xfId="0"/>
    <cellStyle name="Обычный 36 6 5" xfId="0"/>
    <cellStyle name="Обычный 36 7" xfId="0"/>
    <cellStyle name="Обычный 36 7 2" xfId="0"/>
    <cellStyle name="Обычный 36 7 2 2" xfId="0"/>
    <cellStyle name="Обычный 36 7 2 2 2" xfId="0"/>
    <cellStyle name="Обычный 36 7 2 3" xfId="0"/>
    <cellStyle name="Обычный 36 7 3" xfId="0"/>
    <cellStyle name="Обычный 36 7 3 2" xfId="0"/>
    <cellStyle name="Обычный 36 7 4" xfId="0"/>
    <cellStyle name="Обычный 36 8" xfId="0"/>
    <cellStyle name="Обычный 36 8 2" xfId="0"/>
    <cellStyle name="Обычный 36 8 2 2" xfId="0"/>
    <cellStyle name="Обычный 36 8 3" xfId="0"/>
    <cellStyle name="Обычный 36 9" xfId="0"/>
    <cellStyle name="Обычный 36 9 2" xfId="0"/>
    <cellStyle name="Обычный 37" xfId="0"/>
    <cellStyle name="Обычный 37 10" xfId="0"/>
    <cellStyle name="Обычный 37 2" xfId="0"/>
    <cellStyle name="Обычный 37 2 2" xfId="0"/>
    <cellStyle name="Обычный 37 2 2 2" xfId="0"/>
    <cellStyle name="Обычный 37 2 2 2 2" xfId="0"/>
    <cellStyle name="Обычный 37 2 2 2 2 2" xfId="0"/>
    <cellStyle name="Обычный 37 2 2 2 2 2 2" xfId="0"/>
    <cellStyle name="Обычный 37 2 2 2 2 2 2 2" xfId="0"/>
    <cellStyle name="Обычный 37 2 2 2 2 2 2 2 2" xfId="0"/>
    <cellStyle name="Обычный 37 2 2 2 2 2 2 2 2 2" xfId="0"/>
    <cellStyle name="Обычный 37 2 2 2 2 2 2 2 3" xfId="0"/>
    <cellStyle name="Обычный 37 2 2 2 2 2 2 3" xfId="0"/>
    <cellStyle name="Обычный 37 2 2 2 2 2 2 3 2" xfId="0"/>
    <cellStyle name="Обычный 37 2 2 2 2 2 2 4" xfId="0"/>
    <cellStyle name="Обычный 37 2 2 2 2 2 3" xfId="0"/>
    <cellStyle name="Обычный 37 2 2 2 2 2 3 2" xfId="0"/>
    <cellStyle name="Обычный 37 2 2 2 2 2 3 2 2" xfId="0"/>
    <cellStyle name="Обычный 37 2 2 2 2 2 3 3" xfId="0"/>
    <cellStyle name="Обычный 37 2 2 2 2 2 4" xfId="0"/>
    <cellStyle name="Обычный 37 2 2 2 2 2 4 2" xfId="0"/>
    <cellStyle name="Обычный 37 2 2 2 2 2 5" xfId="0"/>
    <cellStyle name="Обычный 37 2 2 2 2 3" xfId="0"/>
    <cellStyle name="Обычный 37 2 2 2 2 3 2" xfId="0"/>
    <cellStyle name="Обычный 37 2 2 2 2 3 2 2" xfId="0"/>
    <cellStyle name="Обычный 37 2 2 2 2 3 2 2 2" xfId="0"/>
    <cellStyle name="Обычный 37 2 2 2 2 3 2 3" xfId="0"/>
    <cellStyle name="Обычный 37 2 2 2 2 3 3" xfId="0"/>
    <cellStyle name="Обычный 37 2 2 2 2 3 3 2" xfId="0"/>
    <cellStyle name="Обычный 37 2 2 2 2 3 4" xfId="0"/>
    <cellStyle name="Обычный 37 2 2 2 2 4" xfId="0"/>
    <cellStyle name="Обычный 37 2 2 2 2 4 2" xfId="0"/>
    <cellStyle name="Обычный 37 2 2 2 2 4 2 2" xfId="0"/>
    <cellStyle name="Обычный 37 2 2 2 2 4 3" xfId="0"/>
    <cellStyle name="Обычный 37 2 2 2 2 5" xfId="0"/>
    <cellStyle name="Обычный 37 2 2 2 2 5 2" xfId="0"/>
    <cellStyle name="Обычный 37 2 2 2 2 6" xfId="0"/>
    <cellStyle name="Обычный 37 2 2 2 3" xfId="0"/>
    <cellStyle name="Обычный 37 2 2 2 3 2" xfId="0"/>
    <cellStyle name="Обычный 37 2 2 2 3 2 2" xfId="0"/>
    <cellStyle name="Обычный 37 2 2 2 3 2 2 2" xfId="0"/>
    <cellStyle name="Обычный 37 2 2 2 3 2 2 2 2" xfId="0"/>
    <cellStyle name="Обычный 37 2 2 2 3 2 2 3" xfId="0"/>
    <cellStyle name="Обычный 37 2 2 2 3 2 3" xfId="0"/>
    <cellStyle name="Обычный 37 2 2 2 3 2 3 2" xfId="0"/>
    <cellStyle name="Обычный 37 2 2 2 3 2 4" xfId="0"/>
    <cellStyle name="Обычный 37 2 2 2 3 3" xfId="0"/>
    <cellStyle name="Обычный 37 2 2 2 3 3 2" xfId="0"/>
    <cellStyle name="Обычный 37 2 2 2 3 3 2 2" xfId="0"/>
    <cellStyle name="Обычный 37 2 2 2 3 3 3" xfId="0"/>
    <cellStyle name="Обычный 37 2 2 2 3 4" xfId="0"/>
    <cellStyle name="Обычный 37 2 2 2 3 4 2" xfId="0"/>
    <cellStyle name="Обычный 37 2 2 2 3 5" xfId="0"/>
    <cellStyle name="Обычный 37 2 2 2 4" xfId="0"/>
    <cellStyle name="Обычный 37 2 2 2 4 2" xfId="0"/>
    <cellStyle name="Обычный 37 2 2 2 4 2 2" xfId="0"/>
    <cellStyle name="Обычный 37 2 2 2 4 2 2 2" xfId="0"/>
    <cellStyle name="Обычный 37 2 2 2 4 2 3" xfId="0"/>
    <cellStyle name="Обычный 37 2 2 2 4 3" xfId="0"/>
    <cellStyle name="Обычный 37 2 2 2 4 3 2" xfId="0"/>
    <cellStyle name="Обычный 37 2 2 2 4 4" xfId="0"/>
    <cellStyle name="Обычный 37 2 2 2 5" xfId="0"/>
    <cellStyle name="Обычный 37 2 2 2 5 2" xfId="0"/>
    <cellStyle name="Обычный 37 2 2 2 5 2 2" xfId="0"/>
    <cellStyle name="Обычный 37 2 2 2 5 3" xfId="0"/>
    <cellStyle name="Обычный 37 2 2 2 6" xfId="0"/>
    <cellStyle name="Обычный 37 2 2 2 6 2" xfId="0"/>
    <cellStyle name="Обычный 37 2 2 2 7" xfId="0"/>
    <cellStyle name="Обычный 37 2 2 3" xfId="0"/>
    <cellStyle name="Обычный 37 2 2 3 2" xfId="0"/>
    <cellStyle name="Обычный 37 2 2 3 2 2" xfId="0"/>
    <cellStyle name="Обычный 37 2 2 3 2 2 2" xfId="0"/>
    <cellStyle name="Обычный 37 2 2 3 2 2 2 2" xfId="0"/>
    <cellStyle name="Обычный 37 2 2 3 2 2 2 2 2" xfId="0"/>
    <cellStyle name="Обычный 37 2 2 3 2 2 2 3" xfId="0"/>
    <cellStyle name="Обычный 37 2 2 3 2 2 3" xfId="0"/>
    <cellStyle name="Обычный 37 2 2 3 2 2 3 2" xfId="0"/>
    <cellStyle name="Обычный 37 2 2 3 2 2 4" xfId="0"/>
    <cellStyle name="Обычный 37 2 2 3 2 3" xfId="0"/>
    <cellStyle name="Обычный 37 2 2 3 2 3 2" xfId="0"/>
    <cellStyle name="Обычный 37 2 2 3 2 3 2 2" xfId="0"/>
    <cellStyle name="Обычный 37 2 2 3 2 3 3" xfId="0"/>
    <cellStyle name="Обычный 37 2 2 3 2 4" xfId="0"/>
    <cellStyle name="Обычный 37 2 2 3 2 4 2" xfId="0"/>
    <cellStyle name="Обычный 37 2 2 3 2 5" xfId="0"/>
    <cellStyle name="Обычный 37 2 2 3 3" xfId="0"/>
    <cellStyle name="Обычный 37 2 2 3 3 2" xfId="0"/>
    <cellStyle name="Обычный 37 2 2 3 3 2 2" xfId="0"/>
    <cellStyle name="Обычный 37 2 2 3 3 2 2 2" xfId="0"/>
    <cellStyle name="Обычный 37 2 2 3 3 2 3" xfId="0"/>
    <cellStyle name="Обычный 37 2 2 3 3 3" xfId="0"/>
    <cellStyle name="Обычный 37 2 2 3 3 3 2" xfId="0"/>
    <cellStyle name="Обычный 37 2 2 3 3 4" xfId="0"/>
    <cellStyle name="Обычный 37 2 2 3 4" xfId="0"/>
    <cellStyle name="Обычный 37 2 2 3 4 2" xfId="0"/>
    <cellStyle name="Обычный 37 2 2 3 4 2 2" xfId="0"/>
    <cellStyle name="Обычный 37 2 2 3 4 3" xfId="0"/>
    <cellStyle name="Обычный 37 2 2 3 5" xfId="0"/>
    <cellStyle name="Обычный 37 2 2 3 5 2" xfId="0"/>
    <cellStyle name="Обычный 37 2 2 3 6" xfId="0"/>
    <cellStyle name="Обычный 37 2 2 4" xfId="0"/>
    <cellStyle name="Обычный 37 2 2 4 2" xfId="0"/>
    <cellStyle name="Обычный 37 2 2 4 2 2" xfId="0"/>
    <cellStyle name="Обычный 37 2 2 4 2 2 2" xfId="0"/>
    <cellStyle name="Обычный 37 2 2 4 2 2 2 2" xfId="0"/>
    <cellStyle name="Обычный 37 2 2 4 2 2 3" xfId="0"/>
    <cellStyle name="Обычный 37 2 2 4 2 3" xfId="0"/>
    <cellStyle name="Обычный 37 2 2 4 2 3 2" xfId="0"/>
    <cellStyle name="Обычный 37 2 2 4 2 4" xfId="0"/>
    <cellStyle name="Обычный 37 2 2 4 3" xfId="0"/>
    <cellStyle name="Обычный 37 2 2 4 3 2" xfId="0"/>
    <cellStyle name="Обычный 37 2 2 4 3 2 2" xfId="0"/>
    <cellStyle name="Обычный 37 2 2 4 3 3" xfId="0"/>
    <cellStyle name="Обычный 37 2 2 4 4" xfId="0"/>
    <cellStyle name="Обычный 37 2 2 4 4 2" xfId="0"/>
    <cellStyle name="Обычный 37 2 2 4 5" xfId="0"/>
    <cellStyle name="Обычный 37 2 2 5" xfId="0"/>
    <cellStyle name="Обычный 37 2 2 5 2" xfId="0"/>
    <cellStyle name="Обычный 37 2 2 5 2 2" xfId="0"/>
    <cellStyle name="Обычный 37 2 2 5 2 2 2" xfId="0"/>
    <cellStyle name="Обычный 37 2 2 5 2 3" xfId="0"/>
    <cellStyle name="Обычный 37 2 2 5 3" xfId="0"/>
    <cellStyle name="Обычный 37 2 2 5 3 2" xfId="0"/>
    <cellStyle name="Обычный 37 2 2 5 4" xfId="0"/>
    <cellStyle name="Обычный 37 2 2 6" xfId="0"/>
    <cellStyle name="Обычный 37 2 2 6 2" xfId="0"/>
    <cellStyle name="Обычный 37 2 2 6 2 2" xfId="0"/>
    <cellStyle name="Обычный 37 2 2 6 3" xfId="0"/>
    <cellStyle name="Обычный 37 2 2 7" xfId="0"/>
    <cellStyle name="Обычный 37 2 2 7 2" xfId="0"/>
    <cellStyle name="Обычный 37 2 2 8" xfId="0"/>
    <cellStyle name="Обычный 37 2 3" xfId="0"/>
    <cellStyle name="Обычный 37 2 3 2" xfId="0"/>
    <cellStyle name="Обычный 37 2 3 2 2" xfId="0"/>
    <cellStyle name="Обычный 37 2 3 2 2 2" xfId="0"/>
    <cellStyle name="Обычный 37 2 3 2 2 2 2" xfId="0"/>
    <cellStyle name="Обычный 37 2 3 2 2 2 2 2" xfId="0"/>
    <cellStyle name="Обычный 37 2 3 2 2 2 2 2 2" xfId="0"/>
    <cellStyle name="Обычный 37 2 3 2 2 2 2 3" xfId="0"/>
    <cellStyle name="Обычный 37 2 3 2 2 2 3" xfId="0"/>
    <cellStyle name="Обычный 37 2 3 2 2 2 3 2" xfId="0"/>
    <cellStyle name="Обычный 37 2 3 2 2 2 4" xfId="0"/>
    <cellStyle name="Обычный 37 2 3 2 2 3" xfId="0"/>
    <cellStyle name="Обычный 37 2 3 2 2 3 2" xfId="0"/>
    <cellStyle name="Обычный 37 2 3 2 2 3 2 2" xfId="0"/>
    <cellStyle name="Обычный 37 2 3 2 2 3 3" xfId="0"/>
    <cellStyle name="Обычный 37 2 3 2 2 4" xfId="0"/>
    <cellStyle name="Обычный 37 2 3 2 2 4 2" xfId="0"/>
    <cellStyle name="Обычный 37 2 3 2 2 5" xfId="0"/>
    <cellStyle name="Обычный 37 2 3 2 3" xfId="0"/>
    <cellStyle name="Обычный 37 2 3 2 3 2" xfId="0"/>
    <cellStyle name="Обычный 37 2 3 2 3 2 2" xfId="0"/>
    <cellStyle name="Обычный 37 2 3 2 3 2 2 2" xfId="0"/>
    <cellStyle name="Обычный 37 2 3 2 3 2 3" xfId="0"/>
    <cellStyle name="Обычный 37 2 3 2 3 3" xfId="0"/>
    <cellStyle name="Обычный 37 2 3 2 3 3 2" xfId="0"/>
    <cellStyle name="Обычный 37 2 3 2 3 4" xfId="0"/>
    <cellStyle name="Обычный 37 2 3 2 4" xfId="0"/>
    <cellStyle name="Обычный 37 2 3 2 4 2" xfId="0"/>
    <cellStyle name="Обычный 37 2 3 2 4 2 2" xfId="0"/>
    <cellStyle name="Обычный 37 2 3 2 4 3" xfId="0"/>
    <cellStyle name="Обычный 37 2 3 2 5" xfId="0"/>
    <cellStyle name="Обычный 37 2 3 2 5 2" xfId="0"/>
    <cellStyle name="Обычный 37 2 3 2 6" xfId="0"/>
    <cellStyle name="Обычный 37 2 3 3" xfId="0"/>
    <cellStyle name="Обычный 37 2 3 3 2" xfId="0"/>
    <cellStyle name="Обычный 37 2 3 3 2 2" xfId="0"/>
    <cellStyle name="Обычный 37 2 3 3 2 2 2" xfId="0"/>
    <cellStyle name="Обычный 37 2 3 3 2 2 2 2" xfId="0"/>
    <cellStyle name="Обычный 37 2 3 3 2 2 3" xfId="0"/>
    <cellStyle name="Обычный 37 2 3 3 2 3" xfId="0"/>
    <cellStyle name="Обычный 37 2 3 3 2 3 2" xfId="0"/>
    <cellStyle name="Обычный 37 2 3 3 2 4" xfId="0"/>
    <cellStyle name="Обычный 37 2 3 3 3" xfId="0"/>
    <cellStyle name="Обычный 37 2 3 3 3 2" xfId="0"/>
    <cellStyle name="Обычный 37 2 3 3 3 2 2" xfId="0"/>
    <cellStyle name="Обычный 37 2 3 3 3 3" xfId="0"/>
    <cellStyle name="Обычный 37 2 3 3 4" xfId="0"/>
    <cellStyle name="Обычный 37 2 3 3 4 2" xfId="0"/>
    <cellStyle name="Обычный 37 2 3 3 5" xfId="0"/>
    <cellStyle name="Обычный 37 2 3 4" xfId="0"/>
    <cellStyle name="Обычный 37 2 3 4 2" xfId="0"/>
    <cellStyle name="Обычный 37 2 3 4 2 2" xfId="0"/>
    <cellStyle name="Обычный 37 2 3 4 2 2 2" xfId="0"/>
    <cellStyle name="Обычный 37 2 3 4 2 3" xfId="0"/>
    <cellStyle name="Обычный 37 2 3 4 3" xfId="0"/>
    <cellStyle name="Обычный 37 2 3 4 3 2" xfId="0"/>
    <cellStyle name="Обычный 37 2 3 4 4" xfId="0"/>
    <cellStyle name="Обычный 37 2 3 5" xfId="0"/>
    <cellStyle name="Обычный 37 2 3 5 2" xfId="0"/>
    <cellStyle name="Обычный 37 2 3 5 2 2" xfId="0"/>
    <cellStyle name="Обычный 37 2 3 5 3" xfId="0"/>
    <cellStyle name="Обычный 37 2 3 6" xfId="0"/>
    <cellStyle name="Обычный 37 2 3 6 2" xfId="0"/>
    <cellStyle name="Обычный 37 2 3 7" xfId="0"/>
    <cellStyle name="Обычный 37 2 4" xfId="0"/>
    <cellStyle name="Обычный 37 2 4 2" xfId="0"/>
    <cellStyle name="Обычный 37 2 4 2 2" xfId="0"/>
    <cellStyle name="Обычный 37 2 4 2 2 2" xfId="0"/>
    <cellStyle name="Обычный 37 2 4 2 2 2 2" xfId="0"/>
    <cellStyle name="Обычный 37 2 4 2 2 2 2 2" xfId="0"/>
    <cellStyle name="Обычный 37 2 4 2 2 2 3" xfId="0"/>
    <cellStyle name="Обычный 37 2 4 2 2 3" xfId="0"/>
    <cellStyle name="Обычный 37 2 4 2 2 3 2" xfId="0"/>
    <cellStyle name="Обычный 37 2 4 2 2 4" xfId="0"/>
    <cellStyle name="Обычный 37 2 4 2 3" xfId="0"/>
    <cellStyle name="Обычный 37 2 4 2 3 2" xfId="0"/>
    <cellStyle name="Обычный 37 2 4 2 3 2 2" xfId="0"/>
    <cellStyle name="Обычный 37 2 4 2 3 3" xfId="0"/>
    <cellStyle name="Обычный 37 2 4 2 4" xfId="0"/>
    <cellStyle name="Обычный 37 2 4 2 4 2" xfId="0"/>
    <cellStyle name="Обычный 37 2 4 2 5" xfId="0"/>
    <cellStyle name="Обычный 37 2 4 3" xfId="0"/>
    <cellStyle name="Обычный 37 2 4 3 2" xfId="0"/>
    <cellStyle name="Обычный 37 2 4 3 2 2" xfId="0"/>
    <cellStyle name="Обычный 37 2 4 3 2 2 2" xfId="0"/>
    <cellStyle name="Обычный 37 2 4 3 2 3" xfId="0"/>
    <cellStyle name="Обычный 37 2 4 3 3" xfId="0"/>
    <cellStyle name="Обычный 37 2 4 3 3 2" xfId="0"/>
    <cellStyle name="Обычный 37 2 4 3 4" xfId="0"/>
    <cellStyle name="Обычный 37 2 4 4" xfId="0"/>
    <cellStyle name="Обычный 37 2 4 4 2" xfId="0"/>
    <cellStyle name="Обычный 37 2 4 4 2 2" xfId="0"/>
    <cellStyle name="Обычный 37 2 4 4 3" xfId="0"/>
    <cellStyle name="Обычный 37 2 4 5" xfId="0"/>
    <cellStyle name="Обычный 37 2 4 5 2" xfId="0"/>
    <cellStyle name="Обычный 37 2 4 6" xfId="0"/>
    <cellStyle name="Обычный 37 2 5" xfId="0"/>
    <cellStyle name="Обычный 37 2 5 2" xfId="0"/>
    <cellStyle name="Обычный 37 2 5 2 2" xfId="0"/>
    <cellStyle name="Обычный 37 2 5 2 2 2" xfId="0"/>
    <cellStyle name="Обычный 37 2 5 2 2 2 2" xfId="0"/>
    <cellStyle name="Обычный 37 2 5 2 2 3" xfId="0"/>
    <cellStyle name="Обычный 37 2 5 2 3" xfId="0"/>
    <cellStyle name="Обычный 37 2 5 2 3 2" xfId="0"/>
    <cellStyle name="Обычный 37 2 5 2 4" xfId="0"/>
    <cellStyle name="Обычный 37 2 5 3" xfId="0"/>
    <cellStyle name="Обычный 37 2 5 3 2" xfId="0"/>
    <cellStyle name="Обычный 37 2 5 3 2 2" xfId="0"/>
    <cellStyle name="Обычный 37 2 5 3 3" xfId="0"/>
    <cellStyle name="Обычный 37 2 5 4" xfId="0"/>
    <cellStyle name="Обычный 37 2 5 4 2" xfId="0"/>
    <cellStyle name="Обычный 37 2 5 5" xfId="0"/>
    <cellStyle name="Обычный 37 2 6" xfId="0"/>
    <cellStyle name="Обычный 37 2 6 2" xfId="0"/>
    <cellStyle name="Обычный 37 2 6 2 2" xfId="0"/>
    <cellStyle name="Обычный 37 2 6 2 2 2" xfId="0"/>
    <cellStyle name="Обычный 37 2 6 2 3" xfId="0"/>
    <cellStyle name="Обычный 37 2 6 3" xfId="0"/>
    <cellStyle name="Обычный 37 2 6 3 2" xfId="0"/>
    <cellStyle name="Обычный 37 2 6 4" xfId="0"/>
    <cellStyle name="Обычный 37 2 7" xfId="0"/>
    <cellStyle name="Обычный 37 2 7 2" xfId="0"/>
    <cellStyle name="Обычный 37 2 7 2 2" xfId="0"/>
    <cellStyle name="Обычный 37 2 7 3" xfId="0"/>
    <cellStyle name="Обычный 37 2 8" xfId="0"/>
    <cellStyle name="Обычный 37 2 8 2" xfId="0"/>
    <cellStyle name="Обычный 37 2 9" xfId="0"/>
    <cellStyle name="Обычный 37 3" xfId="0"/>
    <cellStyle name="Обычный 37 3 2" xfId="0"/>
    <cellStyle name="Обычный 37 3 2 2" xfId="0"/>
    <cellStyle name="Обычный 37 3 2 2 2" xfId="0"/>
    <cellStyle name="Обычный 37 3 2 2 2 2" xfId="0"/>
    <cellStyle name="Обычный 37 3 2 2 2 2 2" xfId="0"/>
    <cellStyle name="Обычный 37 3 2 2 2 2 2 2" xfId="0"/>
    <cellStyle name="Обычный 37 3 2 2 2 2 2 2 2" xfId="0"/>
    <cellStyle name="Обычный 37 3 2 2 2 2 2 3" xfId="0"/>
    <cellStyle name="Обычный 37 3 2 2 2 2 3" xfId="0"/>
    <cellStyle name="Обычный 37 3 2 2 2 2 3 2" xfId="0"/>
    <cellStyle name="Обычный 37 3 2 2 2 2 4" xfId="0"/>
    <cellStyle name="Обычный 37 3 2 2 2 3" xfId="0"/>
    <cellStyle name="Обычный 37 3 2 2 2 3 2" xfId="0"/>
    <cellStyle name="Обычный 37 3 2 2 2 3 2 2" xfId="0"/>
    <cellStyle name="Обычный 37 3 2 2 2 3 3" xfId="0"/>
    <cellStyle name="Обычный 37 3 2 2 2 4" xfId="0"/>
    <cellStyle name="Обычный 37 3 2 2 2 4 2" xfId="0"/>
    <cellStyle name="Обычный 37 3 2 2 2 5" xfId="0"/>
    <cellStyle name="Обычный 37 3 2 2 3" xfId="0"/>
    <cellStyle name="Обычный 37 3 2 2 3 2" xfId="0"/>
    <cellStyle name="Обычный 37 3 2 2 3 2 2" xfId="0"/>
    <cellStyle name="Обычный 37 3 2 2 3 2 2 2" xfId="0"/>
    <cellStyle name="Обычный 37 3 2 2 3 2 3" xfId="0"/>
    <cellStyle name="Обычный 37 3 2 2 3 3" xfId="0"/>
    <cellStyle name="Обычный 37 3 2 2 3 3 2" xfId="0"/>
    <cellStyle name="Обычный 37 3 2 2 3 4" xfId="0"/>
    <cellStyle name="Обычный 37 3 2 2 4" xfId="0"/>
    <cellStyle name="Обычный 37 3 2 2 4 2" xfId="0"/>
    <cellStyle name="Обычный 37 3 2 2 4 2 2" xfId="0"/>
    <cellStyle name="Обычный 37 3 2 2 4 3" xfId="0"/>
    <cellStyle name="Обычный 37 3 2 2 5" xfId="0"/>
    <cellStyle name="Обычный 37 3 2 2 5 2" xfId="0"/>
    <cellStyle name="Обычный 37 3 2 2 6" xfId="0"/>
    <cellStyle name="Обычный 37 3 2 3" xfId="0"/>
    <cellStyle name="Обычный 37 3 2 3 2" xfId="0"/>
    <cellStyle name="Обычный 37 3 2 3 2 2" xfId="0"/>
    <cellStyle name="Обычный 37 3 2 3 2 2 2" xfId="0"/>
    <cellStyle name="Обычный 37 3 2 3 2 2 2 2" xfId="0"/>
    <cellStyle name="Обычный 37 3 2 3 2 2 3" xfId="0"/>
    <cellStyle name="Обычный 37 3 2 3 2 3" xfId="0"/>
    <cellStyle name="Обычный 37 3 2 3 2 3 2" xfId="0"/>
    <cellStyle name="Обычный 37 3 2 3 2 4" xfId="0"/>
    <cellStyle name="Обычный 37 3 2 3 3" xfId="0"/>
    <cellStyle name="Обычный 37 3 2 3 3 2" xfId="0"/>
    <cellStyle name="Обычный 37 3 2 3 3 2 2" xfId="0"/>
    <cellStyle name="Обычный 37 3 2 3 3 3" xfId="0"/>
    <cellStyle name="Обычный 37 3 2 3 4" xfId="0"/>
    <cellStyle name="Обычный 37 3 2 3 4 2" xfId="0"/>
    <cellStyle name="Обычный 37 3 2 3 5" xfId="0"/>
    <cellStyle name="Обычный 37 3 2 4" xfId="0"/>
    <cellStyle name="Обычный 37 3 2 4 2" xfId="0"/>
    <cellStyle name="Обычный 37 3 2 4 2 2" xfId="0"/>
    <cellStyle name="Обычный 37 3 2 4 2 2 2" xfId="0"/>
    <cellStyle name="Обычный 37 3 2 4 2 3" xfId="0"/>
    <cellStyle name="Обычный 37 3 2 4 3" xfId="0"/>
    <cellStyle name="Обычный 37 3 2 4 3 2" xfId="0"/>
    <cellStyle name="Обычный 37 3 2 4 4" xfId="0"/>
    <cellStyle name="Обычный 37 3 2 5" xfId="0"/>
    <cellStyle name="Обычный 37 3 2 5 2" xfId="0"/>
    <cellStyle name="Обычный 37 3 2 5 2 2" xfId="0"/>
    <cellStyle name="Обычный 37 3 2 5 3" xfId="0"/>
    <cellStyle name="Обычный 37 3 2 6" xfId="0"/>
    <cellStyle name="Обычный 37 3 2 6 2" xfId="0"/>
    <cellStyle name="Обычный 37 3 2 7" xfId="0"/>
    <cellStyle name="Обычный 37 3 3" xfId="0"/>
    <cellStyle name="Обычный 37 3 3 2" xfId="0"/>
    <cellStyle name="Обычный 37 3 3 2 2" xfId="0"/>
    <cellStyle name="Обычный 37 3 3 2 2 2" xfId="0"/>
    <cellStyle name="Обычный 37 3 3 2 2 2 2" xfId="0"/>
    <cellStyle name="Обычный 37 3 3 2 2 2 2 2" xfId="0"/>
    <cellStyle name="Обычный 37 3 3 2 2 2 3" xfId="0"/>
    <cellStyle name="Обычный 37 3 3 2 2 3" xfId="0"/>
    <cellStyle name="Обычный 37 3 3 2 2 3 2" xfId="0"/>
    <cellStyle name="Обычный 37 3 3 2 2 4" xfId="0"/>
    <cellStyle name="Обычный 37 3 3 2 3" xfId="0"/>
    <cellStyle name="Обычный 37 3 3 2 3 2" xfId="0"/>
    <cellStyle name="Обычный 37 3 3 2 3 2 2" xfId="0"/>
    <cellStyle name="Обычный 37 3 3 2 3 3" xfId="0"/>
    <cellStyle name="Обычный 37 3 3 2 4" xfId="0"/>
    <cellStyle name="Обычный 37 3 3 2 4 2" xfId="0"/>
    <cellStyle name="Обычный 37 3 3 2 5" xfId="0"/>
    <cellStyle name="Обычный 37 3 3 3" xfId="0"/>
    <cellStyle name="Обычный 37 3 3 3 2" xfId="0"/>
    <cellStyle name="Обычный 37 3 3 3 2 2" xfId="0"/>
    <cellStyle name="Обычный 37 3 3 3 2 2 2" xfId="0"/>
    <cellStyle name="Обычный 37 3 3 3 2 3" xfId="0"/>
    <cellStyle name="Обычный 37 3 3 3 3" xfId="0"/>
    <cellStyle name="Обычный 37 3 3 3 3 2" xfId="0"/>
    <cellStyle name="Обычный 37 3 3 3 4" xfId="0"/>
    <cellStyle name="Обычный 37 3 3 4" xfId="0"/>
    <cellStyle name="Обычный 37 3 3 4 2" xfId="0"/>
    <cellStyle name="Обычный 37 3 3 4 2 2" xfId="0"/>
    <cellStyle name="Обычный 37 3 3 4 3" xfId="0"/>
    <cellStyle name="Обычный 37 3 3 5" xfId="0"/>
    <cellStyle name="Обычный 37 3 3 5 2" xfId="0"/>
    <cellStyle name="Обычный 37 3 3 6" xfId="0"/>
    <cellStyle name="Обычный 37 3 4" xfId="0"/>
    <cellStyle name="Обычный 37 3 4 2" xfId="0"/>
    <cellStyle name="Обычный 37 3 4 2 2" xfId="0"/>
    <cellStyle name="Обычный 37 3 4 2 2 2" xfId="0"/>
    <cellStyle name="Обычный 37 3 4 2 2 2 2" xfId="0"/>
    <cellStyle name="Обычный 37 3 4 2 2 3" xfId="0"/>
    <cellStyle name="Обычный 37 3 4 2 3" xfId="0"/>
    <cellStyle name="Обычный 37 3 4 2 3 2" xfId="0"/>
    <cellStyle name="Обычный 37 3 4 2 4" xfId="0"/>
    <cellStyle name="Обычный 37 3 4 3" xfId="0"/>
    <cellStyle name="Обычный 37 3 4 3 2" xfId="0"/>
    <cellStyle name="Обычный 37 3 4 3 2 2" xfId="0"/>
    <cellStyle name="Обычный 37 3 4 3 3" xfId="0"/>
    <cellStyle name="Обычный 37 3 4 4" xfId="0"/>
    <cellStyle name="Обычный 37 3 4 4 2" xfId="0"/>
    <cellStyle name="Обычный 37 3 4 5" xfId="0"/>
    <cellStyle name="Обычный 37 3 5" xfId="0"/>
    <cellStyle name="Обычный 37 3 5 2" xfId="0"/>
    <cellStyle name="Обычный 37 3 5 2 2" xfId="0"/>
    <cellStyle name="Обычный 37 3 5 2 2 2" xfId="0"/>
    <cellStyle name="Обычный 37 3 5 2 3" xfId="0"/>
    <cellStyle name="Обычный 37 3 5 3" xfId="0"/>
    <cellStyle name="Обычный 37 3 5 3 2" xfId="0"/>
    <cellStyle name="Обычный 37 3 5 4" xfId="0"/>
    <cellStyle name="Обычный 37 3 6" xfId="0"/>
    <cellStyle name="Обычный 37 3 6 2" xfId="0"/>
    <cellStyle name="Обычный 37 3 6 2 2" xfId="0"/>
    <cellStyle name="Обычный 37 3 6 3" xfId="0"/>
    <cellStyle name="Обычный 37 3 7" xfId="0"/>
    <cellStyle name="Обычный 37 3 7 2" xfId="0"/>
    <cellStyle name="Обычный 37 3 8" xfId="0"/>
    <cellStyle name="Обычный 37 4" xfId="0"/>
    <cellStyle name="Обычный 37 4 2" xfId="0"/>
    <cellStyle name="Обычный 37 4 2 2" xfId="0"/>
    <cellStyle name="Обычный 37 4 2 2 2" xfId="0"/>
    <cellStyle name="Обычный 37 4 2 2 2 2" xfId="0"/>
    <cellStyle name="Обычный 37 4 2 2 2 2 2" xfId="0"/>
    <cellStyle name="Обычный 37 4 2 2 2 2 2 2" xfId="0"/>
    <cellStyle name="Обычный 37 4 2 2 2 2 3" xfId="0"/>
    <cellStyle name="Обычный 37 4 2 2 2 3" xfId="0"/>
    <cellStyle name="Обычный 37 4 2 2 2 3 2" xfId="0"/>
    <cellStyle name="Обычный 37 4 2 2 2 4" xfId="0"/>
    <cellStyle name="Обычный 37 4 2 2 3" xfId="0"/>
    <cellStyle name="Обычный 37 4 2 2 3 2" xfId="0"/>
    <cellStyle name="Обычный 37 4 2 2 3 2 2" xfId="0"/>
    <cellStyle name="Обычный 37 4 2 2 3 3" xfId="0"/>
    <cellStyle name="Обычный 37 4 2 2 4" xfId="0"/>
    <cellStyle name="Обычный 37 4 2 2 4 2" xfId="0"/>
    <cellStyle name="Обычный 37 4 2 2 5" xfId="0"/>
    <cellStyle name="Обычный 37 4 2 3" xfId="0"/>
    <cellStyle name="Обычный 37 4 2 3 2" xfId="0"/>
    <cellStyle name="Обычный 37 4 2 3 2 2" xfId="0"/>
    <cellStyle name="Обычный 37 4 2 3 2 2 2" xfId="0"/>
    <cellStyle name="Обычный 37 4 2 3 2 3" xfId="0"/>
    <cellStyle name="Обычный 37 4 2 3 3" xfId="0"/>
    <cellStyle name="Обычный 37 4 2 3 3 2" xfId="0"/>
    <cellStyle name="Обычный 37 4 2 3 4" xfId="0"/>
    <cellStyle name="Обычный 37 4 2 4" xfId="0"/>
    <cellStyle name="Обычный 37 4 2 4 2" xfId="0"/>
    <cellStyle name="Обычный 37 4 2 4 2 2" xfId="0"/>
    <cellStyle name="Обычный 37 4 2 4 3" xfId="0"/>
    <cellStyle name="Обычный 37 4 2 5" xfId="0"/>
    <cellStyle name="Обычный 37 4 2 5 2" xfId="0"/>
    <cellStyle name="Обычный 37 4 2 6" xfId="0"/>
    <cellStyle name="Обычный 37 4 3" xfId="0"/>
    <cellStyle name="Обычный 37 4 3 2" xfId="0"/>
    <cellStyle name="Обычный 37 4 3 2 2" xfId="0"/>
    <cellStyle name="Обычный 37 4 3 2 2 2" xfId="0"/>
    <cellStyle name="Обычный 37 4 3 2 2 2 2" xfId="0"/>
    <cellStyle name="Обычный 37 4 3 2 2 3" xfId="0"/>
    <cellStyle name="Обычный 37 4 3 2 3" xfId="0"/>
    <cellStyle name="Обычный 37 4 3 2 3 2" xfId="0"/>
    <cellStyle name="Обычный 37 4 3 2 4" xfId="0"/>
    <cellStyle name="Обычный 37 4 3 3" xfId="0"/>
    <cellStyle name="Обычный 37 4 3 3 2" xfId="0"/>
    <cellStyle name="Обычный 37 4 3 3 2 2" xfId="0"/>
    <cellStyle name="Обычный 37 4 3 3 3" xfId="0"/>
    <cellStyle name="Обычный 37 4 3 4" xfId="0"/>
    <cellStyle name="Обычный 37 4 3 4 2" xfId="0"/>
    <cellStyle name="Обычный 37 4 3 5" xfId="0"/>
    <cellStyle name="Обычный 37 4 4" xfId="0"/>
    <cellStyle name="Обычный 37 4 4 2" xfId="0"/>
    <cellStyle name="Обычный 37 4 4 2 2" xfId="0"/>
    <cellStyle name="Обычный 37 4 4 2 2 2" xfId="0"/>
    <cellStyle name="Обычный 37 4 4 2 3" xfId="0"/>
    <cellStyle name="Обычный 37 4 4 3" xfId="0"/>
    <cellStyle name="Обычный 37 4 4 3 2" xfId="0"/>
    <cellStyle name="Обычный 37 4 4 4" xfId="0"/>
    <cellStyle name="Обычный 37 4 5" xfId="0"/>
    <cellStyle name="Обычный 37 4 5 2" xfId="0"/>
    <cellStyle name="Обычный 37 4 5 2 2" xfId="0"/>
    <cellStyle name="Обычный 37 4 5 3" xfId="0"/>
    <cellStyle name="Обычный 37 4 6" xfId="0"/>
    <cellStyle name="Обычный 37 4 6 2" xfId="0"/>
    <cellStyle name="Обычный 37 4 7" xfId="0"/>
    <cellStyle name="Обычный 37 5" xfId="0"/>
    <cellStyle name="Обычный 37 5 2" xfId="0"/>
    <cellStyle name="Обычный 37 5 2 2" xfId="0"/>
    <cellStyle name="Обычный 37 5 2 2 2" xfId="0"/>
    <cellStyle name="Обычный 37 5 2 2 2 2" xfId="0"/>
    <cellStyle name="Обычный 37 5 2 2 2 2 2" xfId="0"/>
    <cellStyle name="Обычный 37 5 2 2 2 3" xfId="0"/>
    <cellStyle name="Обычный 37 5 2 2 3" xfId="0"/>
    <cellStyle name="Обычный 37 5 2 2 3 2" xfId="0"/>
    <cellStyle name="Обычный 37 5 2 2 4" xfId="0"/>
    <cellStyle name="Обычный 37 5 2 3" xfId="0"/>
    <cellStyle name="Обычный 37 5 2 3 2" xfId="0"/>
    <cellStyle name="Обычный 37 5 2 3 2 2" xfId="0"/>
    <cellStyle name="Обычный 37 5 2 3 3" xfId="0"/>
    <cellStyle name="Обычный 37 5 2 4" xfId="0"/>
    <cellStyle name="Обычный 37 5 2 4 2" xfId="0"/>
    <cellStyle name="Обычный 37 5 2 5" xfId="0"/>
    <cellStyle name="Обычный 37 5 3" xfId="0"/>
    <cellStyle name="Обычный 37 5 3 2" xfId="0"/>
    <cellStyle name="Обычный 37 5 3 2 2" xfId="0"/>
    <cellStyle name="Обычный 37 5 3 2 2 2" xfId="0"/>
    <cellStyle name="Обычный 37 5 3 2 3" xfId="0"/>
    <cellStyle name="Обычный 37 5 3 3" xfId="0"/>
    <cellStyle name="Обычный 37 5 3 3 2" xfId="0"/>
    <cellStyle name="Обычный 37 5 3 4" xfId="0"/>
    <cellStyle name="Обычный 37 5 4" xfId="0"/>
    <cellStyle name="Обычный 37 5 4 2" xfId="0"/>
    <cellStyle name="Обычный 37 5 4 2 2" xfId="0"/>
    <cellStyle name="Обычный 37 5 4 3" xfId="0"/>
    <cellStyle name="Обычный 37 5 5" xfId="0"/>
    <cellStyle name="Обычный 37 5 5 2" xfId="0"/>
    <cellStyle name="Обычный 37 5 6" xfId="0"/>
    <cellStyle name="Обычный 37 6" xfId="0"/>
    <cellStyle name="Обычный 37 6 2" xfId="0"/>
    <cellStyle name="Обычный 37 6 2 2" xfId="0"/>
    <cellStyle name="Обычный 37 6 2 2 2" xfId="0"/>
    <cellStyle name="Обычный 37 6 2 2 2 2" xfId="0"/>
    <cellStyle name="Обычный 37 6 2 2 3" xfId="0"/>
    <cellStyle name="Обычный 37 6 2 3" xfId="0"/>
    <cellStyle name="Обычный 37 6 2 3 2" xfId="0"/>
    <cellStyle name="Обычный 37 6 2 4" xfId="0"/>
    <cellStyle name="Обычный 37 6 3" xfId="0"/>
    <cellStyle name="Обычный 37 6 3 2" xfId="0"/>
    <cellStyle name="Обычный 37 6 3 2 2" xfId="0"/>
    <cellStyle name="Обычный 37 6 3 3" xfId="0"/>
    <cellStyle name="Обычный 37 6 4" xfId="0"/>
    <cellStyle name="Обычный 37 6 4 2" xfId="0"/>
    <cellStyle name="Обычный 37 6 5" xfId="0"/>
    <cellStyle name="Обычный 37 7" xfId="0"/>
    <cellStyle name="Обычный 37 7 2" xfId="0"/>
    <cellStyle name="Обычный 37 7 2 2" xfId="0"/>
    <cellStyle name="Обычный 37 7 2 2 2" xfId="0"/>
    <cellStyle name="Обычный 37 7 2 3" xfId="0"/>
    <cellStyle name="Обычный 37 7 3" xfId="0"/>
    <cellStyle name="Обычный 37 7 3 2" xfId="0"/>
    <cellStyle name="Обычный 37 7 4" xfId="0"/>
    <cellStyle name="Обычный 37 8" xfId="0"/>
    <cellStyle name="Обычный 37 8 2" xfId="0"/>
    <cellStyle name="Обычный 37 8 2 2" xfId="0"/>
    <cellStyle name="Обычный 37 8 3" xfId="0"/>
    <cellStyle name="Обычный 37 9" xfId="0"/>
    <cellStyle name="Обычный 37 9 2" xfId="0"/>
    <cellStyle name="Обычный 38" xfId="0"/>
    <cellStyle name="Обычный 38 10" xfId="0"/>
    <cellStyle name="Обычный 38 2" xfId="0"/>
    <cellStyle name="Обычный 38 2 2" xfId="0"/>
    <cellStyle name="Обычный 38 2 2 2" xfId="0"/>
    <cellStyle name="Обычный 38 2 2 2 2" xfId="0"/>
    <cellStyle name="Обычный 38 2 2 2 2 2" xfId="0"/>
    <cellStyle name="Обычный 38 2 2 2 2 2 2" xfId="0"/>
    <cellStyle name="Обычный 38 2 2 2 2 2 2 2" xfId="0"/>
    <cellStyle name="Обычный 38 2 2 2 2 2 2 2 2" xfId="0"/>
    <cellStyle name="Обычный 38 2 2 2 2 2 2 2 2 2" xfId="0"/>
    <cellStyle name="Обычный 38 2 2 2 2 2 2 2 3" xfId="0"/>
    <cellStyle name="Обычный 38 2 2 2 2 2 2 3" xfId="0"/>
    <cellStyle name="Обычный 38 2 2 2 2 2 2 3 2" xfId="0"/>
    <cellStyle name="Обычный 38 2 2 2 2 2 2 4" xfId="0"/>
    <cellStyle name="Обычный 38 2 2 2 2 2 3" xfId="0"/>
    <cellStyle name="Обычный 38 2 2 2 2 2 3 2" xfId="0"/>
    <cellStyle name="Обычный 38 2 2 2 2 2 3 2 2" xfId="0"/>
    <cellStyle name="Обычный 38 2 2 2 2 2 3 3" xfId="0"/>
    <cellStyle name="Обычный 38 2 2 2 2 2 4" xfId="0"/>
    <cellStyle name="Обычный 38 2 2 2 2 2 4 2" xfId="0"/>
    <cellStyle name="Обычный 38 2 2 2 2 2 5" xfId="0"/>
    <cellStyle name="Обычный 38 2 2 2 2 3" xfId="0"/>
    <cellStyle name="Обычный 38 2 2 2 2 3 2" xfId="0"/>
    <cellStyle name="Обычный 38 2 2 2 2 3 2 2" xfId="0"/>
    <cellStyle name="Обычный 38 2 2 2 2 3 2 2 2" xfId="0"/>
    <cellStyle name="Обычный 38 2 2 2 2 3 2 3" xfId="0"/>
    <cellStyle name="Обычный 38 2 2 2 2 3 3" xfId="0"/>
    <cellStyle name="Обычный 38 2 2 2 2 3 3 2" xfId="0"/>
    <cellStyle name="Обычный 38 2 2 2 2 3 4" xfId="0"/>
    <cellStyle name="Обычный 38 2 2 2 2 4" xfId="0"/>
    <cellStyle name="Обычный 38 2 2 2 2 4 2" xfId="0"/>
    <cellStyle name="Обычный 38 2 2 2 2 4 2 2" xfId="0"/>
    <cellStyle name="Обычный 38 2 2 2 2 4 3" xfId="0"/>
    <cellStyle name="Обычный 38 2 2 2 2 5" xfId="0"/>
    <cellStyle name="Обычный 38 2 2 2 2 5 2" xfId="0"/>
    <cellStyle name="Обычный 38 2 2 2 2 6" xfId="0"/>
    <cellStyle name="Обычный 38 2 2 2 3" xfId="0"/>
    <cellStyle name="Обычный 38 2 2 2 3 2" xfId="0"/>
    <cellStyle name="Обычный 38 2 2 2 3 2 2" xfId="0"/>
    <cellStyle name="Обычный 38 2 2 2 3 2 2 2" xfId="0"/>
    <cellStyle name="Обычный 38 2 2 2 3 2 2 2 2" xfId="0"/>
    <cellStyle name="Обычный 38 2 2 2 3 2 2 3" xfId="0"/>
    <cellStyle name="Обычный 38 2 2 2 3 2 3" xfId="0"/>
    <cellStyle name="Обычный 38 2 2 2 3 2 3 2" xfId="0"/>
    <cellStyle name="Обычный 38 2 2 2 3 2 4" xfId="0"/>
    <cellStyle name="Обычный 38 2 2 2 3 3" xfId="0"/>
    <cellStyle name="Обычный 38 2 2 2 3 3 2" xfId="0"/>
    <cellStyle name="Обычный 38 2 2 2 3 3 2 2" xfId="0"/>
    <cellStyle name="Обычный 38 2 2 2 3 3 3" xfId="0"/>
    <cellStyle name="Обычный 38 2 2 2 3 4" xfId="0"/>
    <cellStyle name="Обычный 38 2 2 2 3 4 2" xfId="0"/>
    <cellStyle name="Обычный 38 2 2 2 3 5" xfId="0"/>
    <cellStyle name="Обычный 38 2 2 2 4" xfId="0"/>
    <cellStyle name="Обычный 38 2 2 2 4 2" xfId="0"/>
    <cellStyle name="Обычный 38 2 2 2 4 2 2" xfId="0"/>
    <cellStyle name="Обычный 38 2 2 2 4 2 2 2" xfId="0"/>
    <cellStyle name="Обычный 38 2 2 2 4 2 3" xfId="0"/>
    <cellStyle name="Обычный 38 2 2 2 4 3" xfId="0"/>
    <cellStyle name="Обычный 38 2 2 2 4 3 2" xfId="0"/>
    <cellStyle name="Обычный 38 2 2 2 4 4" xfId="0"/>
    <cellStyle name="Обычный 38 2 2 2 5" xfId="0"/>
    <cellStyle name="Обычный 38 2 2 2 5 2" xfId="0"/>
    <cellStyle name="Обычный 38 2 2 2 5 2 2" xfId="0"/>
    <cellStyle name="Обычный 38 2 2 2 5 3" xfId="0"/>
    <cellStyle name="Обычный 38 2 2 2 6" xfId="0"/>
    <cellStyle name="Обычный 38 2 2 2 6 2" xfId="0"/>
    <cellStyle name="Обычный 38 2 2 2 7" xfId="0"/>
    <cellStyle name="Обычный 38 2 2 3" xfId="0"/>
    <cellStyle name="Обычный 38 2 2 3 2" xfId="0"/>
    <cellStyle name="Обычный 38 2 2 3 2 2" xfId="0"/>
    <cellStyle name="Обычный 38 2 2 3 2 2 2" xfId="0"/>
    <cellStyle name="Обычный 38 2 2 3 2 2 2 2" xfId="0"/>
    <cellStyle name="Обычный 38 2 2 3 2 2 2 2 2" xfId="0"/>
    <cellStyle name="Обычный 38 2 2 3 2 2 2 3" xfId="0"/>
    <cellStyle name="Обычный 38 2 2 3 2 2 3" xfId="0"/>
    <cellStyle name="Обычный 38 2 2 3 2 2 3 2" xfId="0"/>
    <cellStyle name="Обычный 38 2 2 3 2 2 4" xfId="0"/>
    <cellStyle name="Обычный 38 2 2 3 2 3" xfId="0"/>
    <cellStyle name="Обычный 38 2 2 3 2 3 2" xfId="0"/>
    <cellStyle name="Обычный 38 2 2 3 2 3 2 2" xfId="0"/>
    <cellStyle name="Обычный 38 2 2 3 2 3 3" xfId="0"/>
    <cellStyle name="Обычный 38 2 2 3 2 4" xfId="0"/>
    <cellStyle name="Обычный 38 2 2 3 2 4 2" xfId="0"/>
    <cellStyle name="Обычный 38 2 2 3 2 5" xfId="0"/>
    <cellStyle name="Обычный 38 2 2 3 3" xfId="0"/>
    <cellStyle name="Обычный 38 2 2 3 3 2" xfId="0"/>
    <cellStyle name="Обычный 38 2 2 3 3 2 2" xfId="0"/>
    <cellStyle name="Обычный 38 2 2 3 3 2 2 2" xfId="0"/>
    <cellStyle name="Обычный 38 2 2 3 3 2 3" xfId="0"/>
    <cellStyle name="Обычный 38 2 2 3 3 3" xfId="0"/>
    <cellStyle name="Обычный 38 2 2 3 3 3 2" xfId="0"/>
    <cellStyle name="Обычный 38 2 2 3 3 4" xfId="0"/>
    <cellStyle name="Обычный 38 2 2 3 4" xfId="0"/>
    <cellStyle name="Обычный 38 2 2 3 4 2" xfId="0"/>
    <cellStyle name="Обычный 38 2 2 3 4 2 2" xfId="0"/>
    <cellStyle name="Обычный 38 2 2 3 4 3" xfId="0"/>
    <cellStyle name="Обычный 38 2 2 3 5" xfId="0"/>
    <cellStyle name="Обычный 38 2 2 3 5 2" xfId="0"/>
    <cellStyle name="Обычный 38 2 2 3 6" xfId="0"/>
    <cellStyle name="Обычный 38 2 2 4" xfId="0"/>
    <cellStyle name="Обычный 38 2 2 4 2" xfId="0"/>
    <cellStyle name="Обычный 38 2 2 4 2 2" xfId="0"/>
    <cellStyle name="Обычный 38 2 2 4 2 2 2" xfId="0"/>
    <cellStyle name="Обычный 38 2 2 4 2 2 2 2" xfId="0"/>
    <cellStyle name="Обычный 38 2 2 4 2 2 3" xfId="0"/>
    <cellStyle name="Обычный 38 2 2 4 2 3" xfId="0"/>
    <cellStyle name="Обычный 38 2 2 4 2 3 2" xfId="0"/>
    <cellStyle name="Обычный 38 2 2 4 2 4" xfId="0"/>
    <cellStyle name="Обычный 38 2 2 4 3" xfId="0"/>
    <cellStyle name="Обычный 38 2 2 4 3 2" xfId="0"/>
    <cellStyle name="Обычный 38 2 2 4 3 2 2" xfId="0"/>
    <cellStyle name="Обычный 38 2 2 4 3 3" xfId="0"/>
    <cellStyle name="Обычный 38 2 2 4 4" xfId="0"/>
    <cellStyle name="Обычный 38 2 2 4 4 2" xfId="0"/>
    <cellStyle name="Обычный 38 2 2 4 5" xfId="0"/>
    <cellStyle name="Обычный 38 2 2 5" xfId="0"/>
    <cellStyle name="Обычный 38 2 2 5 2" xfId="0"/>
    <cellStyle name="Обычный 38 2 2 5 2 2" xfId="0"/>
    <cellStyle name="Обычный 38 2 2 5 2 2 2" xfId="0"/>
    <cellStyle name="Обычный 38 2 2 5 2 3" xfId="0"/>
    <cellStyle name="Обычный 38 2 2 5 3" xfId="0"/>
    <cellStyle name="Обычный 38 2 2 5 3 2" xfId="0"/>
    <cellStyle name="Обычный 38 2 2 5 4" xfId="0"/>
    <cellStyle name="Обычный 38 2 2 6" xfId="0"/>
    <cellStyle name="Обычный 38 2 2 6 2" xfId="0"/>
    <cellStyle name="Обычный 38 2 2 6 2 2" xfId="0"/>
    <cellStyle name="Обычный 38 2 2 6 3" xfId="0"/>
    <cellStyle name="Обычный 38 2 2 7" xfId="0"/>
    <cellStyle name="Обычный 38 2 2 7 2" xfId="0"/>
    <cellStyle name="Обычный 38 2 2 8" xfId="0"/>
    <cellStyle name="Обычный 38 2 3" xfId="0"/>
    <cellStyle name="Обычный 38 2 3 2" xfId="0"/>
    <cellStyle name="Обычный 38 2 3 2 2" xfId="0"/>
    <cellStyle name="Обычный 38 2 3 2 2 2" xfId="0"/>
    <cellStyle name="Обычный 38 2 3 2 2 2 2" xfId="0"/>
    <cellStyle name="Обычный 38 2 3 2 2 2 2 2" xfId="0"/>
    <cellStyle name="Обычный 38 2 3 2 2 2 2 2 2" xfId="0"/>
    <cellStyle name="Обычный 38 2 3 2 2 2 2 3" xfId="0"/>
    <cellStyle name="Обычный 38 2 3 2 2 2 3" xfId="0"/>
    <cellStyle name="Обычный 38 2 3 2 2 2 3 2" xfId="0"/>
    <cellStyle name="Обычный 38 2 3 2 2 2 4" xfId="0"/>
    <cellStyle name="Обычный 38 2 3 2 2 3" xfId="0"/>
    <cellStyle name="Обычный 38 2 3 2 2 3 2" xfId="0"/>
    <cellStyle name="Обычный 38 2 3 2 2 3 2 2" xfId="0"/>
    <cellStyle name="Обычный 38 2 3 2 2 3 3" xfId="0"/>
    <cellStyle name="Обычный 38 2 3 2 2 4" xfId="0"/>
    <cellStyle name="Обычный 38 2 3 2 2 4 2" xfId="0"/>
    <cellStyle name="Обычный 38 2 3 2 2 5" xfId="0"/>
    <cellStyle name="Обычный 38 2 3 2 3" xfId="0"/>
    <cellStyle name="Обычный 38 2 3 2 3 2" xfId="0"/>
    <cellStyle name="Обычный 38 2 3 2 3 2 2" xfId="0"/>
    <cellStyle name="Обычный 38 2 3 2 3 2 2 2" xfId="0"/>
    <cellStyle name="Обычный 38 2 3 2 3 2 3" xfId="0"/>
    <cellStyle name="Обычный 38 2 3 2 3 3" xfId="0"/>
    <cellStyle name="Обычный 38 2 3 2 3 3 2" xfId="0"/>
    <cellStyle name="Обычный 38 2 3 2 3 4" xfId="0"/>
    <cellStyle name="Обычный 38 2 3 2 4" xfId="0"/>
    <cellStyle name="Обычный 38 2 3 2 4 2" xfId="0"/>
    <cellStyle name="Обычный 38 2 3 2 4 2 2" xfId="0"/>
    <cellStyle name="Обычный 38 2 3 2 4 3" xfId="0"/>
    <cellStyle name="Обычный 38 2 3 2 5" xfId="0"/>
    <cellStyle name="Обычный 38 2 3 2 5 2" xfId="0"/>
    <cellStyle name="Обычный 38 2 3 2 6" xfId="0"/>
    <cellStyle name="Обычный 38 2 3 3" xfId="0"/>
    <cellStyle name="Обычный 38 2 3 3 2" xfId="0"/>
    <cellStyle name="Обычный 38 2 3 3 2 2" xfId="0"/>
    <cellStyle name="Обычный 38 2 3 3 2 2 2" xfId="0"/>
    <cellStyle name="Обычный 38 2 3 3 2 2 2 2" xfId="0"/>
    <cellStyle name="Обычный 38 2 3 3 2 2 3" xfId="0"/>
    <cellStyle name="Обычный 38 2 3 3 2 3" xfId="0"/>
    <cellStyle name="Обычный 38 2 3 3 2 3 2" xfId="0"/>
    <cellStyle name="Обычный 38 2 3 3 2 4" xfId="0"/>
    <cellStyle name="Обычный 38 2 3 3 3" xfId="0"/>
    <cellStyle name="Обычный 38 2 3 3 3 2" xfId="0"/>
    <cellStyle name="Обычный 38 2 3 3 3 2 2" xfId="0"/>
    <cellStyle name="Обычный 38 2 3 3 3 3" xfId="0"/>
    <cellStyle name="Обычный 38 2 3 3 4" xfId="0"/>
    <cellStyle name="Обычный 38 2 3 3 4 2" xfId="0"/>
    <cellStyle name="Обычный 38 2 3 3 5" xfId="0"/>
    <cellStyle name="Обычный 38 2 3 4" xfId="0"/>
    <cellStyle name="Обычный 38 2 3 4 2" xfId="0"/>
    <cellStyle name="Обычный 38 2 3 4 2 2" xfId="0"/>
    <cellStyle name="Обычный 38 2 3 4 2 2 2" xfId="0"/>
    <cellStyle name="Обычный 38 2 3 4 2 3" xfId="0"/>
    <cellStyle name="Обычный 38 2 3 4 3" xfId="0"/>
    <cellStyle name="Обычный 38 2 3 4 3 2" xfId="0"/>
    <cellStyle name="Обычный 38 2 3 4 4" xfId="0"/>
    <cellStyle name="Обычный 38 2 3 5" xfId="0"/>
    <cellStyle name="Обычный 38 2 3 5 2" xfId="0"/>
    <cellStyle name="Обычный 38 2 3 5 2 2" xfId="0"/>
    <cellStyle name="Обычный 38 2 3 5 3" xfId="0"/>
    <cellStyle name="Обычный 38 2 3 6" xfId="0"/>
    <cellStyle name="Обычный 38 2 3 6 2" xfId="0"/>
    <cellStyle name="Обычный 38 2 3 7" xfId="0"/>
    <cellStyle name="Обычный 38 2 4" xfId="0"/>
    <cellStyle name="Обычный 38 2 4 2" xfId="0"/>
    <cellStyle name="Обычный 38 2 4 2 2" xfId="0"/>
    <cellStyle name="Обычный 38 2 4 2 2 2" xfId="0"/>
    <cellStyle name="Обычный 38 2 4 2 2 2 2" xfId="0"/>
    <cellStyle name="Обычный 38 2 4 2 2 2 2 2" xfId="0"/>
    <cellStyle name="Обычный 38 2 4 2 2 2 3" xfId="0"/>
    <cellStyle name="Обычный 38 2 4 2 2 3" xfId="0"/>
    <cellStyle name="Обычный 38 2 4 2 2 3 2" xfId="0"/>
    <cellStyle name="Обычный 38 2 4 2 2 4" xfId="0"/>
    <cellStyle name="Обычный 38 2 4 2 3" xfId="0"/>
    <cellStyle name="Обычный 38 2 4 2 3 2" xfId="0"/>
    <cellStyle name="Обычный 38 2 4 2 3 2 2" xfId="0"/>
    <cellStyle name="Обычный 38 2 4 2 3 3" xfId="0"/>
    <cellStyle name="Обычный 38 2 4 2 4" xfId="0"/>
    <cellStyle name="Обычный 38 2 4 2 4 2" xfId="0"/>
    <cellStyle name="Обычный 38 2 4 2 5" xfId="0"/>
    <cellStyle name="Обычный 38 2 4 3" xfId="0"/>
    <cellStyle name="Обычный 38 2 4 3 2" xfId="0"/>
    <cellStyle name="Обычный 38 2 4 3 2 2" xfId="0"/>
    <cellStyle name="Обычный 38 2 4 3 2 2 2" xfId="0"/>
    <cellStyle name="Обычный 38 2 4 3 2 3" xfId="0"/>
    <cellStyle name="Обычный 38 2 4 3 3" xfId="0"/>
    <cellStyle name="Обычный 38 2 4 3 3 2" xfId="0"/>
    <cellStyle name="Обычный 38 2 4 3 4" xfId="0"/>
    <cellStyle name="Обычный 38 2 4 4" xfId="0"/>
    <cellStyle name="Обычный 38 2 4 4 2" xfId="0"/>
    <cellStyle name="Обычный 38 2 4 4 2 2" xfId="0"/>
    <cellStyle name="Обычный 38 2 4 4 3" xfId="0"/>
    <cellStyle name="Обычный 38 2 4 5" xfId="0"/>
    <cellStyle name="Обычный 38 2 4 5 2" xfId="0"/>
    <cellStyle name="Обычный 38 2 4 6" xfId="0"/>
    <cellStyle name="Обычный 38 2 5" xfId="0"/>
    <cellStyle name="Обычный 38 2 5 2" xfId="0"/>
    <cellStyle name="Обычный 38 2 5 2 2" xfId="0"/>
    <cellStyle name="Обычный 38 2 5 2 2 2" xfId="0"/>
    <cellStyle name="Обычный 38 2 5 2 2 2 2" xfId="0"/>
    <cellStyle name="Обычный 38 2 5 2 2 3" xfId="0"/>
    <cellStyle name="Обычный 38 2 5 2 3" xfId="0"/>
    <cellStyle name="Обычный 38 2 5 2 3 2" xfId="0"/>
    <cellStyle name="Обычный 38 2 5 2 4" xfId="0"/>
    <cellStyle name="Обычный 38 2 5 3" xfId="0"/>
    <cellStyle name="Обычный 38 2 5 3 2" xfId="0"/>
    <cellStyle name="Обычный 38 2 5 3 2 2" xfId="0"/>
    <cellStyle name="Обычный 38 2 5 3 3" xfId="0"/>
    <cellStyle name="Обычный 38 2 5 4" xfId="0"/>
    <cellStyle name="Обычный 38 2 5 4 2" xfId="0"/>
    <cellStyle name="Обычный 38 2 5 5" xfId="0"/>
    <cellStyle name="Обычный 38 2 6" xfId="0"/>
    <cellStyle name="Обычный 38 2 6 2" xfId="0"/>
    <cellStyle name="Обычный 38 2 6 2 2" xfId="0"/>
    <cellStyle name="Обычный 38 2 6 2 2 2" xfId="0"/>
    <cellStyle name="Обычный 38 2 6 2 3" xfId="0"/>
    <cellStyle name="Обычный 38 2 6 3" xfId="0"/>
    <cellStyle name="Обычный 38 2 6 3 2" xfId="0"/>
    <cellStyle name="Обычный 38 2 6 4" xfId="0"/>
    <cellStyle name="Обычный 38 2 7" xfId="0"/>
    <cellStyle name="Обычный 38 2 7 2" xfId="0"/>
    <cellStyle name="Обычный 38 2 7 2 2" xfId="0"/>
    <cellStyle name="Обычный 38 2 7 3" xfId="0"/>
    <cellStyle name="Обычный 38 2 8" xfId="0"/>
    <cellStyle name="Обычный 38 2 8 2" xfId="0"/>
    <cellStyle name="Обычный 38 2 9" xfId="0"/>
    <cellStyle name="Обычный 38 3" xfId="0"/>
    <cellStyle name="Обычный 38 3 2" xfId="0"/>
    <cellStyle name="Обычный 38 3 2 2" xfId="0"/>
    <cellStyle name="Обычный 38 3 2 2 2" xfId="0"/>
    <cellStyle name="Обычный 38 3 2 2 2 2" xfId="0"/>
    <cellStyle name="Обычный 38 3 2 2 2 2 2" xfId="0"/>
    <cellStyle name="Обычный 38 3 2 2 2 2 2 2" xfId="0"/>
    <cellStyle name="Обычный 38 3 2 2 2 2 2 2 2" xfId="0"/>
    <cellStyle name="Обычный 38 3 2 2 2 2 2 3" xfId="0"/>
    <cellStyle name="Обычный 38 3 2 2 2 2 3" xfId="0"/>
    <cellStyle name="Обычный 38 3 2 2 2 2 3 2" xfId="0"/>
    <cellStyle name="Обычный 38 3 2 2 2 2 4" xfId="0"/>
    <cellStyle name="Обычный 38 3 2 2 2 3" xfId="0"/>
    <cellStyle name="Обычный 38 3 2 2 2 3 2" xfId="0"/>
    <cellStyle name="Обычный 38 3 2 2 2 3 2 2" xfId="0"/>
    <cellStyle name="Обычный 38 3 2 2 2 3 3" xfId="0"/>
    <cellStyle name="Обычный 38 3 2 2 2 4" xfId="0"/>
    <cellStyle name="Обычный 38 3 2 2 2 4 2" xfId="0"/>
    <cellStyle name="Обычный 38 3 2 2 2 5" xfId="0"/>
    <cellStyle name="Обычный 38 3 2 2 3" xfId="0"/>
    <cellStyle name="Обычный 38 3 2 2 3 2" xfId="0"/>
    <cellStyle name="Обычный 38 3 2 2 3 2 2" xfId="0"/>
    <cellStyle name="Обычный 38 3 2 2 3 2 2 2" xfId="0"/>
    <cellStyle name="Обычный 38 3 2 2 3 2 3" xfId="0"/>
    <cellStyle name="Обычный 38 3 2 2 3 3" xfId="0"/>
    <cellStyle name="Обычный 38 3 2 2 3 3 2" xfId="0"/>
    <cellStyle name="Обычный 38 3 2 2 3 4" xfId="0"/>
    <cellStyle name="Обычный 38 3 2 2 4" xfId="0"/>
    <cellStyle name="Обычный 38 3 2 2 4 2" xfId="0"/>
    <cellStyle name="Обычный 38 3 2 2 4 2 2" xfId="0"/>
    <cellStyle name="Обычный 38 3 2 2 4 3" xfId="0"/>
    <cellStyle name="Обычный 38 3 2 2 5" xfId="0"/>
    <cellStyle name="Обычный 38 3 2 2 5 2" xfId="0"/>
    <cellStyle name="Обычный 38 3 2 2 6" xfId="0"/>
    <cellStyle name="Обычный 38 3 2 3" xfId="0"/>
    <cellStyle name="Обычный 38 3 2 3 2" xfId="0"/>
    <cellStyle name="Обычный 38 3 2 3 2 2" xfId="0"/>
    <cellStyle name="Обычный 38 3 2 3 2 2 2" xfId="0"/>
    <cellStyle name="Обычный 38 3 2 3 2 2 2 2" xfId="0"/>
    <cellStyle name="Обычный 38 3 2 3 2 2 3" xfId="0"/>
    <cellStyle name="Обычный 38 3 2 3 2 3" xfId="0"/>
    <cellStyle name="Обычный 38 3 2 3 2 3 2" xfId="0"/>
    <cellStyle name="Обычный 38 3 2 3 2 4" xfId="0"/>
    <cellStyle name="Обычный 38 3 2 3 3" xfId="0"/>
    <cellStyle name="Обычный 38 3 2 3 3 2" xfId="0"/>
    <cellStyle name="Обычный 38 3 2 3 3 2 2" xfId="0"/>
    <cellStyle name="Обычный 38 3 2 3 3 3" xfId="0"/>
    <cellStyle name="Обычный 38 3 2 3 4" xfId="0"/>
    <cellStyle name="Обычный 38 3 2 3 4 2" xfId="0"/>
    <cellStyle name="Обычный 38 3 2 3 5" xfId="0"/>
    <cellStyle name="Обычный 38 3 2 4" xfId="0"/>
    <cellStyle name="Обычный 38 3 2 4 2" xfId="0"/>
    <cellStyle name="Обычный 38 3 2 4 2 2" xfId="0"/>
    <cellStyle name="Обычный 38 3 2 4 2 2 2" xfId="0"/>
    <cellStyle name="Обычный 38 3 2 4 2 3" xfId="0"/>
    <cellStyle name="Обычный 38 3 2 4 3" xfId="0"/>
    <cellStyle name="Обычный 38 3 2 4 3 2" xfId="0"/>
    <cellStyle name="Обычный 38 3 2 4 4" xfId="0"/>
    <cellStyle name="Обычный 38 3 2 5" xfId="0"/>
    <cellStyle name="Обычный 38 3 2 5 2" xfId="0"/>
    <cellStyle name="Обычный 38 3 2 5 2 2" xfId="0"/>
    <cellStyle name="Обычный 38 3 2 5 3" xfId="0"/>
    <cellStyle name="Обычный 38 3 2 6" xfId="0"/>
    <cellStyle name="Обычный 38 3 2 6 2" xfId="0"/>
    <cellStyle name="Обычный 38 3 2 7" xfId="0"/>
    <cellStyle name="Обычный 38 3 3" xfId="0"/>
    <cellStyle name="Обычный 38 3 3 2" xfId="0"/>
    <cellStyle name="Обычный 38 3 3 2 2" xfId="0"/>
    <cellStyle name="Обычный 38 3 3 2 2 2" xfId="0"/>
    <cellStyle name="Обычный 38 3 3 2 2 2 2" xfId="0"/>
    <cellStyle name="Обычный 38 3 3 2 2 2 2 2" xfId="0"/>
    <cellStyle name="Обычный 38 3 3 2 2 2 3" xfId="0"/>
    <cellStyle name="Обычный 38 3 3 2 2 3" xfId="0"/>
    <cellStyle name="Обычный 38 3 3 2 2 3 2" xfId="0"/>
    <cellStyle name="Обычный 38 3 3 2 2 4" xfId="0"/>
    <cellStyle name="Обычный 38 3 3 2 3" xfId="0"/>
    <cellStyle name="Обычный 38 3 3 2 3 2" xfId="0"/>
    <cellStyle name="Обычный 38 3 3 2 3 2 2" xfId="0"/>
    <cellStyle name="Обычный 38 3 3 2 3 3" xfId="0"/>
    <cellStyle name="Обычный 38 3 3 2 4" xfId="0"/>
    <cellStyle name="Обычный 38 3 3 2 4 2" xfId="0"/>
    <cellStyle name="Обычный 38 3 3 2 5" xfId="0"/>
    <cellStyle name="Обычный 38 3 3 3" xfId="0"/>
    <cellStyle name="Обычный 38 3 3 3 2" xfId="0"/>
    <cellStyle name="Обычный 38 3 3 3 2 2" xfId="0"/>
    <cellStyle name="Обычный 38 3 3 3 2 2 2" xfId="0"/>
    <cellStyle name="Обычный 38 3 3 3 2 3" xfId="0"/>
    <cellStyle name="Обычный 38 3 3 3 3" xfId="0"/>
    <cellStyle name="Обычный 38 3 3 3 3 2" xfId="0"/>
    <cellStyle name="Обычный 38 3 3 3 4" xfId="0"/>
    <cellStyle name="Обычный 38 3 3 4" xfId="0"/>
    <cellStyle name="Обычный 38 3 3 4 2" xfId="0"/>
    <cellStyle name="Обычный 38 3 3 4 2 2" xfId="0"/>
    <cellStyle name="Обычный 38 3 3 4 3" xfId="0"/>
    <cellStyle name="Обычный 38 3 3 5" xfId="0"/>
    <cellStyle name="Обычный 38 3 3 5 2" xfId="0"/>
    <cellStyle name="Обычный 38 3 3 6" xfId="0"/>
    <cellStyle name="Обычный 38 3 4" xfId="0"/>
    <cellStyle name="Обычный 38 3 4 2" xfId="0"/>
    <cellStyle name="Обычный 38 3 4 2 2" xfId="0"/>
    <cellStyle name="Обычный 38 3 4 2 2 2" xfId="0"/>
    <cellStyle name="Обычный 38 3 4 2 2 2 2" xfId="0"/>
    <cellStyle name="Обычный 38 3 4 2 2 3" xfId="0"/>
    <cellStyle name="Обычный 38 3 4 2 3" xfId="0"/>
    <cellStyle name="Обычный 38 3 4 2 3 2" xfId="0"/>
    <cellStyle name="Обычный 38 3 4 2 4" xfId="0"/>
    <cellStyle name="Обычный 38 3 4 3" xfId="0"/>
    <cellStyle name="Обычный 38 3 4 3 2" xfId="0"/>
    <cellStyle name="Обычный 38 3 4 3 2 2" xfId="0"/>
    <cellStyle name="Обычный 38 3 4 3 3" xfId="0"/>
    <cellStyle name="Обычный 38 3 4 4" xfId="0"/>
    <cellStyle name="Обычный 38 3 4 4 2" xfId="0"/>
    <cellStyle name="Обычный 38 3 4 5" xfId="0"/>
    <cellStyle name="Обычный 38 3 5" xfId="0"/>
    <cellStyle name="Обычный 38 3 5 2" xfId="0"/>
    <cellStyle name="Обычный 38 3 5 2 2" xfId="0"/>
    <cellStyle name="Обычный 38 3 5 2 2 2" xfId="0"/>
    <cellStyle name="Обычный 38 3 5 2 3" xfId="0"/>
    <cellStyle name="Обычный 38 3 5 3" xfId="0"/>
    <cellStyle name="Обычный 38 3 5 3 2" xfId="0"/>
    <cellStyle name="Обычный 38 3 5 4" xfId="0"/>
    <cellStyle name="Обычный 38 3 6" xfId="0"/>
    <cellStyle name="Обычный 38 3 6 2" xfId="0"/>
    <cellStyle name="Обычный 38 3 6 2 2" xfId="0"/>
    <cellStyle name="Обычный 38 3 6 3" xfId="0"/>
    <cellStyle name="Обычный 38 3 7" xfId="0"/>
    <cellStyle name="Обычный 38 3 7 2" xfId="0"/>
    <cellStyle name="Обычный 38 3 8" xfId="0"/>
    <cellStyle name="Обычный 38 4" xfId="0"/>
    <cellStyle name="Обычный 38 4 2" xfId="0"/>
    <cellStyle name="Обычный 38 4 2 2" xfId="0"/>
    <cellStyle name="Обычный 38 4 2 2 2" xfId="0"/>
    <cellStyle name="Обычный 38 4 2 2 2 2" xfId="0"/>
    <cellStyle name="Обычный 38 4 2 2 2 2 2" xfId="0"/>
    <cellStyle name="Обычный 38 4 2 2 2 2 2 2" xfId="0"/>
    <cellStyle name="Обычный 38 4 2 2 2 2 3" xfId="0"/>
    <cellStyle name="Обычный 38 4 2 2 2 3" xfId="0"/>
    <cellStyle name="Обычный 38 4 2 2 2 3 2" xfId="0"/>
    <cellStyle name="Обычный 38 4 2 2 2 4" xfId="0"/>
    <cellStyle name="Обычный 38 4 2 2 3" xfId="0"/>
    <cellStyle name="Обычный 38 4 2 2 3 2" xfId="0"/>
    <cellStyle name="Обычный 38 4 2 2 3 2 2" xfId="0"/>
    <cellStyle name="Обычный 38 4 2 2 3 3" xfId="0"/>
    <cellStyle name="Обычный 38 4 2 2 4" xfId="0"/>
    <cellStyle name="Обычный 38 4 2 2 4 2" xfId="0"/>
    <cellStyle name="Обычный 38 4 2 2 5" xfId="0"/>
    <cellStyle name="Обычный 38 4 2 3" xfId="0"/>
    <cellStyle name="Обычный 38 4 2 3 2" xfId="0"/>
    <cellStyle name="Обычный 38 4 2 3 2 2" xfId="0"/>
    <cellStyle name="Обычный 38 4 2 3 2 2 2" xfId="0"/>
    <cellStyle name="Обычный 38 4 2 3 2 3" xfId="0"/>
    <cellStyle name="Обычный 38 4 2 3 3" xfId="0"/>
    <cellStyle name="Обычный 38 4 2 3 3 2" xfId="0"/>
    <cellStyle name="Обычный 38 4 2 3 4" xfId="0"/>
    <cellStyle name="Обычный 38 4 2 4" xfId="0"/>
    <cellStyle name="Обычный 38 4 2 4 2" xfId="0"/>
    <cellStyle name="Обычный 38 4 2 4 2 2" xfId="0"/>
    <cellStyle name="Обычный 38 4 2 4 3" xfId="0"/>
    <cellStyle name="Обычный 38 4 2 5" xfId="0"/>
    <cellStyle name="Обычный 38 4 2 5 2" xfId="0"/>
    <cellStyle name="Обычный 38 4 2 6" xfId="0"/>
    <cellStyle name="Обычный 38 4 3" xfId="0"/>
    <cellStyle name="Обычный 38 4 3 2" xfId="0"/>
    <cellStyle name="Обычный 38 4 3 2 2" xfId="0"/>
    <cellStyle name="Обычный 38 4 3 2 2 2" xfId="0"/>
    <cellStyle name="Обычный 38 4 3 2 2 2 2" xfId="0"/>
    <cellStyle name="Обычный 38 4 3 2 2 3" xfId="0"/>
    <cellStyle name="Обычный 38 4 3 2 3" xfId="0"/>
    <cellStyle name="Обычный 38 4 3 2 3 2" xfId="0"/>
    <cellStyle name="Обычный 38 4 3 2 4" xfId="0"/>
    <cellStyle name="Обычный 38 4 3 3" xfId="0"/>
    <cellStyle name="Обычный 38 4 3 3 2" xfId="0"/>
    <cellStyle name="Обычный 38 4 3 3 2 2" xfId="0"/>
    <cellStyle name="Обычный 38 4 3 3 3" xfId="0"/>
    <cellStyle name="Обычный 38 4 3 4" xfId="0"/>
    <cellStyle name="Обычный 38 4 3 4 2" xfId="0"/>
    <cellStyle name="Обычный 38 4 3 5" xfId="0"/>
    <cellStyle name="Обычный 38 4 4" xfId="0"/>
    <cellStyle name="Обычный 38 4 4 2" xfId="0"/>
    <cellStyle name="Обычный 38 4 4 2 2" xfId="0"/>
    <cellStyle name="Обычный 38 4 4 2 2 2" xfId="0"/>
    <cellStyle name="Обычный 38 4 4 2 3" xfId="0"/>
    <cellStyle name="Обычный 38 4 4 3" xfId="0"/>
    <cellStyle name="Обычный 38 4 4 3 2" xfId="0"/>
    <cellStyle name="Обычный 38 4 4 4" xfId="0"/>
    <cellStyle name="Обычный 38 4 5" xfId="0"/>
    <cellStyle name="Обычный 38 4 5 2" xfId="0"/>
    <cellStyle name="Обычный 38 4 5 2 2" xfId="0"/>
    <cellStyle name="Обычный 38 4 5 3" xfId="0"/>
    <cellStyle name="Обычный 38 4 6" xfId="0"/>
    <cellStyle name="Обычный 38 4 6 2" xfId="0"/>
    <cellStyle name="Обычный 38 4 7" xfId="0"/>
    <cellStyle name="Обычный 38 5" xfId="0"/>
    <cellStyle name="Обычный 38 5 2" xfId="0"/>
    <cellStyle name="Обычный 38 5 2 2" xfId="0"/>
    <cellStyle name="Обычный 38 5 2 2 2" xfId="0"/>
    <cellStyle name="Обычный 38 5 2 2 2 2" xfId="0"/>
    <cellStyle name="Обычный 38 5 2 2 2 2 2" xfId="0"/>
    <cellStyle name="Обычный 38 5 2 2 2 3" xfId="0"/>
    <cellStyle name="Обычный 38 5 2 2 3" xfId="0"/>
    <cellStyle name="Обычный 38 5 2 2 3 2" xfId="0"/>
    <cellStyle name="Обычный 38 5 2 2 4" xfId="0"/>
    <cellStyle name="Обычный 38 5 2 3" xfId="0"/>
    <cellStyle name="Обычный 38 5 2 3 2" xfId="0"/>
    <cellStyle name="Обычный 38 5 2 3 2 2" xfId="0"/>
    <cellStyle name="Обычный 38 5 2 3 3" xfId="0"/>
    <cellStyle name="Обычный 38 5 2 4" xfId="0"/>
    <cellStyle name="Обычный 38 5 2 4 2" xfId="0"/>
    <cellStyle name="Обычный 38 5 2 5" xfId="0"/>
    <cellStyle name="Обычный 38 5 3" xfId="0"/>
    <cellStyle name="Обычный 38 5 3 2" xfId="0"/>
    <cellStyle name="Обычный 38 5 3 2 2" xfId="0"/>
    <cellStyle name="Обычный 38 5 3 2 2 2" xfId="0"/>
    <cellStyle name="Обычный 38 5 3 2 3" xfId="0"/>
    <cellStyle name="Обычный 38 5 3 3" xfId="0"/>
    <cellStyle name="Обычный 38 5 3 3 2" xfId="0"/>
    <cellStyle name="Обычный 38 5 3 4" xfId="0"/>
    <cellStyle name="Обычный 38 5 4" xfId="0"/>
    <cellStyle name="Обычный 38 5 4 2" xfId="0"/>
    <cellStyle name="Обычный 38 5 4 2 2" xfId="0"/>
    <cellStyle name="Обычный 38 5 4 3" xfId="0"/>
    <cellStyle name="Обычный 38 5 5" xfId="0"/>
    <cellStyle name="Обычный 38 5 5 2" xfId="0"/>
    <cellStyle name="Обычный 38 5 6" xfId="0"/>
    <cellStyle name="Обычный 38 6" xfId="0"/>
    <cellStyle name="Обычный 38 6 2" xfId="0"/>
    <cellStyle name="Обычный 38 6 2 2" xfId="0"/>
    <cellStyle name="Обычный 38 6 2 2 2" xfId="0"/>
    <cellStyle name="Обычный 38 6 2 2 2 2" xfId="0"/>
    <cellStyle name="Обычный 38 6 2 2 3" xfId="0"/>
    <cellStyle name="Обычный 38 6 2 3" xfId="0"/>
    <cellStyle name="Обычный 38 6 2 3 2" xfId="0"/>
    <cellStyle name="Обычный 38 6 2 4" xfId="0"/>
    <cellStyle name="Обычный 38 6 3" xfId="0"/>
    <cellStyle name="Обычный 38 6 3 2" xfId="0"/>
    <cellStyle name="Обычный 38 6 3 2 2" xfId="0"/>
    <cellStyle name="Обычный 38 6 3 3" xfId="0"/>
    <cellStyle name="Обычный 38 6 4" xfId="0"/>
    <cellStyle name="Обычный 38 6 4 2" xfId="0"/>
    <cellStyle name="Обычный 38 6 5" xfId="0"/>
    <cellStyle name="Обычный 38 7" xfId="0"/>
    <cellStyle name="Обычный 38 7 2" xfId="0"/>
    <cellStyle name="Обычный 38 7 2 2" xfId="0"/>
    <cellStyle name="Обычный 38 7 2 2 2" xfId="0"/>
    <cellStyle name="Обычный 38 7 2 3" xfId="0"/>
    <cellStyle name="Обычный 38 7 3" xfId="0"/>
    <cellStyle name="Обычный 38 7 3 2" xfId="0"/>
    <cellStyle name="Обычный 38 7 4" xfId="0"/>
    <cellStyle name="Обычный 38 8" xfId="0"/>
    <cellStyle name="Обычный 38 8 2" xfId="0"/>
    <cellStyle name="Обычный 38 8 2 2" xfId="0"/>
    <cellStyle name="Обычный 38 8 3" xfId="0"/>
    <cellStyle name="Обычный 38 9" xfId="0"/>
    <cellStyle name="Обычный 38 9 2" xfId="0"/>
    <cellStyle name="Обычный 39" xfId="0"/>
    <cellStyle name="Обычный 39 10" xfId="0"/>
    <cellStyle name="Обычный 39 2" xfId="0"/>
    <cellStyle name="Обычный 39 2 2" xfId="0"/>
    <cellStyle name="Обычный 39 2 2 2" xfId="0"/>
    <cellStyle name="Обычный 39 2 2 2 2" xfId="0"/>
    <cellStyle name="Обычный 39 2 2 2 2 2" xfId="0"/>
    <cellStyle name="Обычный 39 2 2 2 2 2 2" xfId="0"/>
    <cellStyle name="Обычный 39 2 2 2 2 2 2 2" xfId="0"/>
    <cellStyle name="Обычный 39 2 2 2 2 2 2 2 2" xfId="0"/>
    <cellStyle name="Обычный 39 2 2 2 2 2 2 2 2 2" xfId="0"/>
    <cellStyle name="Обычный 39 2 2 2 2 2 2 2 3" xfId="0"/>
    <cellStyle name="Обычный 39 2 2 2 2 2 2 3" xfId="0"/>
    <cellStyle name="Обычный 39 2 2 2 2 2 2 3 2" xfId="0"/>
    <cellStyle name="Обычный 39 2 2 2 2 2 2 4" xfId="0"/>
    <cellStyle name="Обычный 39 2 2 2 2 2 3" xfId="0"/>
    <cellStyle name="Обычный 39 2 2 2 2 2 3 2" xfId="0"/>
    <cellStyle name="Обычный 39 2 2 2 2 2 3 2 2" xfId="0"/>
    <cellStyle name="Обычный 39 2 2 2 2 2 3 3" xfId="0"/>
    <cellStyle name="Обычный 39 2 2 2 2 2 4" xfId="0"/>
    <cellStyle name="Обычный 39 2 2 2 2 2 4 2" xfId="0"/>
    <cellStyle name="Обычный 39 2 2 2 2 2 5" xfId="0"/>
    <cellStyle name="Обычный 39 2 2 2 2 3" xfId="0"/>
    <cellStyle name="Обычный 39 2 2 2 2 3 2" xfId="0"/>
    <cellStyle name="Обычный 39 2 2 2 2 3 2 2" xfId="0"/>
    <cellStyle name="Обычный 39 2 2 2 2 3 2 2 2" xfId="0"/>
    <cellStyle name="Обычный 39 2 2 2 2 3 2 3" xfId="0"/>
    <cellStyle name="Обычный 39 2 2 2 2 3 3" xfId="0"/>
    <cellStyle name="Обычный 39 2 2 2 2 3 3 2" xfId="0"/>
    <cellStyle name="Обычный 39 2 2 2 2 3 4" xfId="0"/>
    <cellStyle name="Обычный 39 2 2 2 2 4" xfId="0"/>
    <cellStyle name="Обычный 39 2 2 2 2 4 2" xfId="0"/>
    <cellStyle name="Обычный 39 2 2 2 2 4 2 2" xfId="0"/>
    <cellStyle name="Обычный 39 2 2 2 2 4 3" xfId="0"/>
    <cellStyle name="Обычный 39 2 2 2 2 5" xfId="0"/>
    <cellStyle name="Обычный 39 2 2 2 2 5 2" xfId="0"/>
    <cellStyle name="Обычный 39 2 2 2 2 6" xfId="0"/>
    <cellStyle name="Обычный 39 2 2 2 3" xfId="0"/>
    <cellStyle name="Обычный 39 2 2 2 3 2" xfId="0"/>
    <cellStyle name="Обычный 39 2 2 2 3 2 2" xfId="0"/>
    <cellStyle name="Обычный 39 2 2 2 3 2 2 2" xfId="0"/>
    <cellStyle name="Обычный 39 2 2 2 3 2 2 2 2" xfId="0"/>
    <cellStyle name="Обычный 39 2 2 2 3 2 2 3" xfId="0"/>
    <cellStyle name="Обычный 39 2 2 2 3 2 3" xfId="0"/>
    <cellStyle name="Обычный 39 2 2 2 3 2 3 2" xfId="0"/>
    <cellStyle name="Обычный 39 2 2 2 3 2 4" xfId="0"/>
    <cellStyle name="Обычный 39 2 2 2 3 3" xfId="0"/>
    <cellStyle name="Обычный 39 2 2 2 3 3 2" xfId="0"/>
    <cellStyle name="Обычный 39 2 2 2 3 3 2 2" xfId="0"/>
    <cellStyle name="Обычный 39 2 2 2 3 3 3" xfId="0"/>
    <cellStyle name="Обычный 39 2 2 2 3 4" xfId="0"/>
    <cellStyle name="Обычный 39 2 2 2 3 4 2" xfId="0"/>
    <cellStyle name="Обычный 39 2 2 2 3 5" xfId="0"/>
    <cellStyle name="Обычный 39 2 2 2 4" xfId="0"/>
    <cellStyle name="Обычный 39 2 2 2 4 2" xfId="0"/>
    <cellStyle name="Обычный 39 2 2 2 4 2 2" xfId="0"/>
    <cellStyle name="Обычный 39 2 2 2 4 2 2 2" xfId="0"/>
    <cellStyle name="Обычный 39 2 2 2 4 2 3" xfId="0"/>
    <cellStyle name="Обычный 39 2 2 2 4 3" xfId="0"/>
    <cellStyle name="Обычный 39 2 2 2 4 3 2" xfId="0"/>
    <cellStyle name="Обычный 39 2 2 2 4 4" xfId="0"/>
    <cellStyle name="Обычный 39 2 2 2 5" xfId="0"/>
    <cellStyle name="Обычный 39 2 2 2 5 2" xfId="0"/>
    <cellStyle name="Обычный 39 2 2 2 5 2 2" xfId="0"/>
    <cellStyle name="Обычный 39 2 2 2 5 3" xfId="0"/>
    <cellStyle name="Обычный 39 2 2 2 6" xfId="0"/>
    <cellStyle name="Обычный 39 2 2 2 6 2" xfId="0"/>
    <cellStyle name="Обычный 39 2 2 2 7" xfId="0"/>
    <cellStyle name="Обычный 39 2 2 3" xfId="0"/>
    <cellStyle name="Обычный 39 2 2 3 2" xfId="0"/>
    <cellStyle name="Обычный 39 2 2 3 2 2" xfId="0"/>
    <cellStyle name="Обычный 39 2 2 3 2 2 2" xfId="0"/>
    <cellStyle name="Обычный 39 2 2 3 2 2 2 2" xfId="0"/>
    <cellStyle name="Обычный 39 2 2 3 2 2 2 2 2" xfId="0"/>
    <cellStyle name="Обычный 39 2 2 3 2 2 2 3" xfId="0"/>
    <cellStyle name="Обычный 39 2 2 3 2 2 3" xfId="0"/>
    <cellStyle name="Обычный 39 2 2 3 2 2 3 2" xfId="0"/>
    <cellStyle name="Обычный 39 2 2 3 2 2 4" xfId="0"/>
    <cellStyle name="Обычный 39 2 2 3 2 3" xfId="0"/>
    <cellStyle name="Обычный 39 2 2 3 2 3 2" xfId="0"/>
    <cellStyle name="Обычный 39 2 2 3 2 3 2 2" xfId="0"/>
    <cellStyle name="Обычный 39 2 2 3 2 3 3" xfId="0"/>
    <cellStyle name="Обычный 39 2 2 3 2 4" xfId="0"/>
    <cellStyle name="Обычный 39 2 2 3 2 4 2" xfId="0"/>
    <cellStyle name="Обычный 39 2 2 3 2 5" xfId="0"/>
    <cellStyle name="Обычный 39 2 2 3 3" xfId="0"/>
    <cellStyle name="Обычный 39 2 2 3 3 2" xfId="0"/>
    <cellStyle name="Обычный 39 2 2 3 3 2 2" xfId="0"/>
    <cellStyle name="Обычный 39 2 2 3 3 2 2 2" xfId="0"/>
    <cellStyle name="Обычный 39 2 2 3 3 2 3" xfId="0"/>
    <cellStyle name="Обычный 39 2 2 3 3 3" xfId="0"/>
    <cellStyle name="Обычный 39 2 2 3 3 3 2" xfId="0"/>
    <cellStyle name="Обычный 39 2 2 3 3 4" xfId="0"/>
    <cellStyle name="Обычный 39 2 2 3 4" xfId="0"/>
    <cellStyle name="Обычный 39 2 2 3 4 2" xfId="0"/>
    <cellStyle name="Обычный 39 2 2 3 4 2 2" xfId="0"/>
    <cellStyle name="Обычный 39 2 2 3 4 3" xfId="0"/>
    <cellStyle name="Обычный 39 2 2 3 5" xfId="0"/>
    <cellStyle name="Обычный 39 2 2 3 5 2" xfId="0"/>
    <cellStyle name="Обычный 39 2 2 3 6" xfId="0"/>
    <cellStyle name="Обычный 39 2 2 4" xfId="0"/>
    <cellStyle name="Обычный 39 2 2 4 2" xfId="0"/>
    <cellStyle name="Обычный 39 2 2 4 2 2" xfId="0"/>
    <cellStyle name="Обычный 39 2 2 4 2 2 2" xfId="0"/>
    <cellStyle name="Обычный 39 2 2 4 2 2 2 2" xfId="0"/>
    <cellStyle name="Обычный 39 2 2 4 2 2 3" xfId="0"/>
    <cellStyle name="Обычный 39 2 2 4 2 3" xfId="0"/>
    <cellStyle name="Обычный 39 2 2 4 2 3 2" xfId="0"/>
    <cellStyle name="Обычный 39 2 2 4 2 4" xfId="0"/>
    <cellStyle name="Обычный 39 2 2 4 3" xfId="0"/>
    <cellStyle name="Обычный 39 2 2 4 3 2" xfId="0"/>
    <cellStyle name="Обычный 39 2 2 4 3 2 2" xfId="0"/>
    <cellStyle name="Обычный 39 2 2 4 3 3" xfId="0"/>
    <cellStyle name="Обычный 39 2 2 4 4" xfId="0"/>
    <cellStyle name="Обычный 39 2 2 4 4 2" xfId="0"/>
    <cellStyle name="Обычный 39 2 2 4 5" xfId="0"/>
    <cellStyle name="Обычный 39 2 2 5" xfId="0"/>
    <cellStyle name="Обычный 39 2 2 5 2" xfId="0"/>
    <cellStyle name="Обычный 39 2 2 5 2 2" xfId="0"/>
    <cellStyle name="Обычный 39 2 2 5 2 2 2" xfId="0"/>
    <cellStyle name="Обычный 39 2 2 5 2 3" xfId="0"/>
    <cellStyle name="Обычный 39 2 2 5 3" xfId="0"/>
    <cellStyle name="Обычный 39 2 2 5 3 2" xfId="0"/>
    <cellStyle name="Обычный 39 2 2 5 4" xfId="0"/>
    <cellStyle name="Обычный 39 2 2 6" xfId="0"/>
    <cellStyle name="Обычный 39 2 2 6 2" xfId="0"/>
    <cellStyle name="Обычный 39 2 2 6 2 2" xfId="0"/>
    <cellStyle name="Обычный 39 2 2 6 3" xfId="0"/>
    <cellStyle name="Обычный 39 2 2 7" xfId="0"/>
    <cellStyle name="Обычный 39 2 2 7 2" xfId="0"/>
    <cellStyle name="Обычный 39 2 2 8" xfId="0"/>
    <cellStyle name="Обычный 39 2 3" xfId="0"/>
    <cellStyle name="Обычный 39 2 3 2" xfId="0"/>
    <cellStyle name="Обычный 39 2 3 2 2" xfId="0"/>
    <cellStyle name="Обычный 39 2 3 2 2 2" xfId="0"/>
    <cellStyle name="Обычный 39 2 3 2 2 2 2" xfId="0"/>
    <cellStyle name="Обычный 39 2 3 2 2 2 2 2" xfId="0"/>
    <cellStyle name="Обычный 39 2 3 2 2 2 2 2 2" xfId="0"/>
    <cellStyle name="Обычный 39 2 3 2 2 2 2 3" xfId="0"/>
    <cellStyle name="Обычный 39 2 3 2 2 2 3" xfId="0"/>
    <cellStyle name="Обычный 39 2 3 2 2 2 3 2" xfId="0"/>
    <cellStyle name="Обычный 39 2 3 2 2 2 4" xfId="0"/>
    <cellStyle name="Обычный 39 2 3 2 2 3" xfId="0"/>
    <cellStyle name="Обычный 39 2 3 2 2 3 2" xfId="0"/>
    <cellStyle name="Обычный 39 2 3 2 2 3 2 2" xfId="0"/>
    <cellStyle name="Обычный 39 2 3 2 2 3 3" xfId="0"/>
    <cellStyle name="Обычный 39 2 3 2 2 4" xfId="0"/>
    <cellStyle name="Обычный 39 2 3 2 2 4 2" xfId="0"/>
    <cellStyle name="Обычный 39 2 3 2 2 5" xfId="0"/>
    <cellStyle name="Обычный 39 2 3 2 3" xfId="0"/>
    <cellStyle name="Обычный 39 2 3 2 3 2" xfId="0"/>
    <cellStyle name="Обычный 39 2 3 2 3 2 2" xfId="0"/>
    <cellStyle name="Обычный 39 2 3 2 3 2 2 2" xfId="0"/>
    <cellStyle name="Обычный 39 2 3 2 3 2 3" xfId="0"/>
    <cellStyle name="Обычный 39 2 3 2 3 3" xfId="0"/>
    <cellStyle name="Обычный 39 2 3 2 3 3 2" xfId="0"/>
    <cellStyle name="Обычный 39 2 3 2 3 4" xfId="0"/>
    <cellStyle name="Обычный 39 2 3 2 4" xfId="0"/>
    <cellStyle name="Обычный 39 2 3 2 4 2" xfId="0"/>
    <cellStyle name="Обычный 39 2 3 2 4 2 2" xfId="0"/>
    <cellStyle name="Обычный 39 2 3 2 4 3" xfId="0"/>
    <cellStyle name="Обычный 39 2 3 2 5" xfId="0"/>
    <cellStyle name="Обычный 39 2 3 2 5 2" xfId="0"/>
    <cellStyle name="Обычный 39 2 3 2 6" xfId="0"/>
    <cellStyle name="Обычный 39 2 3 3" xfId="0"/>
    <cellStyle name="Обычный 39 2 3 3 2" xfId="0"/>
    <cellStyle name="Обычный 39 2 3 3 2 2" xfId="0"/>
    <cellStyle name="Обычный 39 2 3 3 2 2 2" xfId="0"/>
    <cellStyle name="Обычный 39 2 3 3 2 2 2 2" xfId="0"/>
    <cellStyle name="Обычный 39 2 3 3 2 2 3" xfId="0"/>
    <cellStyle name="Обычный 39 2 3 3 2 3" xfId="0"/>
    <cellStyle name="Обычный 39 2 3 3 2 3 2" xfId="0"/>
    <cellStyle name="Обычный 39 2 3 3 2 4" xfId="0"/>
    <cellStyle name="Обычный 39 2 3 3 3" xfId="0"/>
    <cellStyle name="Обычный 39 2 3 3 3 2" xfId="0"/>
    <cellStyle name="Обычный 39 2 3 3 3 2 2" xfId="0"/>
    <cellStyle name="Обычный 39 2 3 3 3 3" xfId="0"/>
    <cellStyle name="Обычный 39 2 3 3 4" xfId="0"/>
    <cellStyle name="Обычный 39 2 3 3 4 2" xfId="0"/>
    <cellStyle name="Обычный 39 2 3 3 5" xfId="0"/>
    <cellStyle name="Обычный 39 2 3 4" xfId="0"/>
    <cellStyle name="Обычный 39 2 3 4 2" xfId="0"/>
    <cellStyle name="Обычный 39 2 3 4 2 2" xfId="0"/>
    <cellStyle name="Обычный 39 2 3 4 2 2 2" xfId="0"/>
    <cellStyle name="Обычный 39 2 3 4 2 3" xfId="0"/>
    <cellStyle name="Обычный 39 2 3 4 3" xfId="0"/>
    <cellStyle name="Обычный 39 2 3 4 3 2" xfId="0"/>
    <cellStyle name="Обычный 39 2 3 4 4" xfId="0"/>
    <cellStyle name="Обычный 39 2 3 5" xfId="0"/>
    <cellStyle name="Обычный 39 2 3 5 2" xfId="0"/>
    <cellStyle name="Обычный 39 2 3 5 2 2" xfId="0"/>
    <cellStyle name="Обычный 39 2 3 5 3" xfId="0"/>
    <cellStyle name="Обычный 39 2 3 6" xfId="0"/>
    <cellStyle name="Обычный 39 2 3 6 2" xfId="0"/>
    <cellStyle name="Обычный 39 2 3 7" xfId="0"/>
    <cellStyle name="Обычный 39 2 4" xfId="0"/>
    <cellStyle name="Обычный 39 2 4 2" xfId="0"/>
    <cellStyle name="Обычный 39 2 4 2 2" xfId="0"/>
    <cellStyle name="Обычный 39 2 4 2 2 2" xfId="0"/>
    <cellStyle name="Обычный 39 2 4 2 2 2 2" xfId="0"/>
    <cellStyle name="Обычный 39 2 4 2 2 2 2 2" xfId="0"/>
    <cellStyle name="Обычный 39 2 4 2 2 2 3" xfId="0"/>
    <cellStyle name="Обычный 39 2 4 2 2 3" xfId="0"/>
    <cellStyle name="Обычный 39 2 4 2 2 3 2" xfId="0"/>
    <cellStyle name="Обычный 39 2 4 2 2 4" xfId="0"/>
    <cellStyle name="Обычный 39 2 4 2 3" xfId="0"/>
    <cellStyle name="Обычный 39 2 4 2 3 2" xfId="0"/>
    <cellStyle name="Обычный 39 2 4 2 3 2 2" xfId="0"/>
    <cellStyle name="Обычный 39 2 4 2 3 3" xfId="0"/>
    <cellStyle name="Обычный 39 2 4 2 4" xfId="0"/>
    <cellStyle name="Обычный 39 2 4 2 4 2" xfId="0"/>
    <cellStyle name="Обычный 39 2 4 2 5" xfId="0"/>
    <cellStyle name="Обычный 39 2 4 3" xfId="0"/>
    <cellStyle name="Обычный 39 2 4 3 2" xfId="0"/>
    <cellStyle name="Обычный 39 2 4 3 2 2" xfId="0"/>
    <cellStyle name="Обычный 39 2 4 3 2 2 2" xfId="0"/>
    <cellStyle name="Обычный 39 2 4 3 2 3" xfId="0"/>
    <cellStyle name="Обычный 39 2 4 3 3" xfId="0"/>
    <cellStyle name="Обычный 39 2 4 3 3 2" xfId="0"/>
    <cellStyle name="Обычный 39 2 4 3 4" xfId="0"/>
    <cellStyle name="Обычный 39 2 4 4" xfId="0"/>
    <cellStyle name="Обычный 39 2 4 4 2" xfId="0"/>
    <cellStyle name="Обычный 39 2 4 4 2 2" xfId="0"/>
    <cellStyle name="Обычный 39 2 4 4 3" xfId="0"/>
    <cellStyle name="Обычный 39 2 4 5" xfId="0"/>
    <cellStyle name="Обычный 39 2 4 5 2" xfId="0"/>
    <cellStyle name="Обычный 39 2 4 6" xfId="0"/>
    <cellStyle name="Обычный 39 2 5" xfId="0"/>
    <cellStyle name="Обычный 39 2 5 2" xfId="0"/>
    <cellStyle name="Обычный 39 2 5 2 2" xfId="0"/>
    <cellStyle name="Обычный 39 2 5 2 2 2" xfId="0"/>
    <cellStyle name="Обычный 39 2 5 2 2 2 2" xfId="0"/>
    <cellStyle name="Обычный 39 2 5 2 2 3" xfId="0"/>
    <cellStyle name="Обычный 39 2 5 2 3" xfId="0"/>
    <cellStyle name="Обычный 39 2 5 2 3 2" xfId="0"/>
    <cellStyle name="Обычный 39 2 5 2 4" xfId="0"/>
    <cellStyle name="Обычный 39 2 5 3" xfId="0"/>
    <cellStyle name="Обычный 39 2 5 3 2" xfId="0"/>
    <cellStyle name="Обычный 39 2 5 3 2 2" xfId="0"/>
    <cellStyle name="Обычный 39 2 5 3 3" xfId="0"/>
    <cellStyle name="Обычный 39 2 5 4" xfId="0"/>
    <cellStyle name="Обычный 39 2 5 4 2" xfId="0"/>
    <cellStyle name="Обычный 39 2 5 5" xfId="0"/>
    <cellStyle name="Обычный 39 2 6" xfId="0"/>
    <cellStyle name="Обычный 39 2 6 2" xfId="0"/>
    <cellStyle name="Обычный 39 2 6 2 2" xfId="0"/>
    <cellStyle name="Обычный 39 2 6 2 2 2" xfId="0"/>
    <cellStyle name="Обычный 39 2 6 2 3" xfId="0"/>
    <cellStyle name="Обычный 39 2 6 3" xfId="0"/>
    <cellStyle name="Обычный 39 2 6 3 2" xfId="0"/>
    <cellStyle name="Обычный 39 2 6 4" xfId="0"/>
    <cellStyle name="Обычный 39 2 7" xfId="0"/>
    <cellStyle name="Обычный 39 2 7 2" xfId="0"/>
    <cellStyle name="Обычный 39 2 7 2 2" xfId="0"/>
    <cellStyle name="Обычный 39 2 7 3" xfId="0"/>
    <cellStyle name="Обычный 39 2 8" xfId="0"/>
    <cellStyle name="Обычный 39 2 8 2" xfId="0"/>
    <cellStyle name="Обычный 39 2 9" xfId="0"/>
    <cellStyle name="Обычный 39 3" xfId="0"/>
    <cellStyle name="Обычный 39 3 2" xfId="0"/>
    <cellStyle name="Обычный 39 3 2 2" xfId="0"/>
    <cellStyle name="Обычный 39 3 2 2 2" xfId="0"/>
    <cellStyle name="Обычный 39 3 2 2 2 2" xfId="0"/>
    <cellStyle name="Обычный 39 3 2 2 2 2 2" xfId="0"/>
    <cellStyle name="Обычный 39 3 2 2 2 2 2 2" xfId="0"/>
    <cellStyle name="Обычный 39 3 2 2 2 2 2 2 2" xfId="0"/>
    <cellStyle name="Обычный 39 3 2 2 2 2 2 3" xfId="0"/>
    <cellStyle name="Обычный 39 3 2 2 2 2 3" xfId="0"/>
    <cellStyle name="Обычный 39 3 2 2 2 2 3 2" xfId="0"/>
    <cellStyle name="Обычный 39 3 2 2 2 2 4" xfId="0"/>
    <cellStyle name="Обычный 39 3 2 2 2 3" xfId="0"/>
    <cellStyle name="Обычный 39 3 2 2 2 3 2" xfId="0"/>
    <cellStyle name="Обычный 39 3 2 2 2 3 2 2" xfId="0"/>
    <cellStyle name="Обычный 39 3 2 2 2 3 3" xfId="0"/>
    <cellStyle name="Обычный 39 3 2 2 2 4" xfId="0"/>
    <cellStyle name="Обычный 39 3 2 2 2 4 2" xfId="0"/>
    <cellStyle name="Обычный 39 3 2 2 2 5" xfId="0"/>
    <cellStyle name="Обычный 39 3 2 2 3" xfId="0"/>
    <cellStyle name="Обычный 39 3 2 2 3 2" xfId="0"/>
    <cellStyle name="Обычный 39 3 2 2 3 2 2" xfId="0"/>
    <cellStyle name="Обычный 39 3 2 2 3 2 2 2" xfId="0"/>
    <cellStyle name="Обычный 39 3 2 2 3 2 3" xfId="0"/>
    <cellStyle name="Обычный 39 3 2 2 3 3" xfId="0"/>
    <cellStyle name="Обычный 39 3 2 2 3 3 2" xfId="0"/>
    <cellStyle name="Обычный 39 3 2 2 3 4" xfId="0"/>
    <cellStyle name="Обычный 39 3 2 2 4" xfId="0"/>
    <cellStyle name="Обычный 39 3 2 2 4 2" xfId="0"/>
    <cellStyle name="Обычный 39 3 2 2 4 2 2" xfId="0"/>
    <cellStyle name="Обычный 39 3 2 2 4 3" xfId="0"/>
    <cellStyle name="Обычный 39 3 2 2 5" xfId="0"/>
    <cellStyle name="Обычный 39 3 2 2 5 2" xfId="0"/>
    <cellStyle name="Обычный 39 3 2 2 6" xfId="0"/>
    <cellStyle name="Обычный 39 3 2 3" xfId="0"/>
    <cellStyle name="Обычный 39 3 2 3 2" xfId="0"/>
    <cellStyle name="Обычный 39 3 2 3 2 2" xfId="0"/>
    <cellStyle name="Обычный 39 3 2 3 2 2 2" xfId="0"/>
    <cellStyle name="Обычный 39 3 2 3 2 2 2 2" xfId="0"/>
    <cellStyle name="Обычный 39 3 2 3 2 2 3" xfId="0"/>
    <cellStyle name="Обычный 39 3 2 3 2 3" xfId="0"/>
    <cellStyle name="Обычный 39 3 2 3 2 3 2" xfId="0"/>
    <cellStyle name="Обычный 39 3 2 3 2 4" xfId="0"/>
    <cellStyle name="Обычный 39 3 2 3 3" xfId="0"/>
    <cellStyle name="Обычный 39 3 2 3 3 2" xfId="0"/>
    <cellStyle name="Обычный 39 3 2 3 3 2 2" xfId="0"/>
    <cellStyle name="Обычный 39 3 2 3 3 3" xfId="0"/>
    <cellStyle name="Обычный 39 3 2 3 4" xfId="0"/>
    <cellStyle name="Обычный 39 3 2 3 4 2" xfId="0"/>
    <cellStyle name="Обычный 39 3 2 3 5" xfId="0"/>
    <cellStyle name="Обычный 39 3 2 4" xfId="0"/>
    <cellStyle name="Обычный 39 3 2 4 2" xfId="0"/>
    <cellStyle name="Обычный 39 3 2 4 2 2" xfId="0"/>
    <cellStyle name="Обычный 39 3 2 4 2 2 2" xfId="0"/>
    <cellStyle name="Обычный 39 3 2 4 2 3" xfId="0"/>
    <cellStyle name="Обычный 39 3 2 4 3" xfId="0"/>
    <cellStyle name="Обычный 39 3 2 4 3 2" xfId="0"/>
    <cellStyle name="Обычный 39 3 2 4 4" xfId="0"/>
    <cellStyle name="Обычный 39 3 2 5" xfId="0"/>
    <cellStyle name="Обычный 39 3 2 5 2" xfId="0"/>
    <cellStyle name="Обычный 39 3 2 5 2 2" xfId="0"/>
    <cellStyle name="Обычный 39 3 2 5 3" xfId="0"/>
    <cellStyle name="Обычный 39 3 2 6" xfId="0"/>
    <cellStyle name="Обычный 39 3 2 6 2" xfId="0"/>
    <cellStyle name="Обычный 39 3 2 7" xfId="0"/>
    <cellStyle name="Обычный 39 3 3" xfId="0"/>
    <cellStyle name="Обычный 39 3 3 2" xfId="0"/>
    <cellStyle name="Обычный 39 3 3 2 2" xfId="0"/>
    <cellStyle name="Обычный 39 3 3 2 2 2" xfId="0"/>
    <cellStyle name="Обычный 39 3 3 2 2 2 2" xfId="0"/>
    <cellStyle name="Обычный 39 3 3 2 2 2 2 2" xfId="0"/>
    <cellStyle name="Обычный 39 3 3 2 2 2 3" xfId="0"/>
    <cellStyle name="Обычный 39 3 3 2 2 3" xfId="0"/>
    <cellStyle name="Обычный 39 3 3 2 2 3 2" xfId="0"/>
    <cellStyle name="Обычный 39 3 3 2 2 4" xfId="0"/>
    <cellStyle name="Обычный 39 3 3 2 3" xfId="0"/>
    <cellStyle name="Обычный 39 3 3 2 3 2" xfId="0"/>
    <cellStyle name="Обычный 39 3 3 2 3 2 2" xfId="0"/>
    <cellStyle name="Обычный 39 3 3 2 3 3" xfId="0"/>
    <cellStyle name="Обычный 39 3 3 2 4" xfId="0"/>
    <cellStyle name="Обычный 39 3 3 2 4 2" xfId="0"/>
    <cellStyle name="Обычный 39 3 3 2 5" xfId="0"/>
    <cellStyle name="Обычный 39 3 3 3" xfId="0"/>
    <cellStyle name="Обычный 39 3 3 3 2" xfId="0"/>
    <cellStyle name="Обычный 39 3 3 3 2 2" xfId="0"/>
    <cellStyle name="Обычный 39 3 3 3 2 2 2" xfId="0"/>
    <cellStyle name="Обычный 39 3 3 3 2 3" xfId="0"/>
    <cellStyle name="Обычный 39 3 3 3 3" xfId="0"/>
    <cellStyle name="Обычный 39 3 3 3 3 2" xfId="0"/>
    <cellStyle name="Обычный 39 3 3 3 4" xfId="0"/>
    <cellStyle name="Обычный 39 3 3 4" xfId="0"/>
    <cellStyle name="Обычный 39 3 3 4 2" xfId="0"/>
    <cellStyle name="Обычный 39 3 3 4 2 2" xfId="0"/>
    <cellStyle name="Обычный 39 3 3 4 3" xfId="0"/>
    <cellStyle name="Обычный 39 3 3 5" xfId="0"/>
    <cellStyle name="Обычный 39 3 3 5 2" xfId="0"/>
    <cellStyle name="Обычный 39 3 3 6" xfId="0"/>
    <cellStyle name="Обычный 39 3 4" xfId="0"/>
    <cellStyle name="Обычный 39 3 4 2" xfId="0"/>
    <cellStyle name="Обычный 39 3 4 2 2" xfId="0"/>
    <cellStyle name="Обычный 39 3 4 2 2 2" xfId="0"/>
    <cellStyle name="Обычный 39 3 4 2 2 2 2" xfId="0"/>
    <cellStyle name="Обычный 39 3 4 2 2 3" xfId="0"/>
    <cellStyle name="Обычный 39 3 4 2 3" xfId="0"/>
    <cellStyle name="Обычный 39 3 4 2 3 2" xfId="0"/>
    <cellStyle name="Обычный 39 3 4 2 4" xfId="0"/>
    <cellStyle name="Обычный 39 3 4 3" xfId="0"/>
    <cellStyle name="Обычный 39 3 4 3 2" xfId="0"/>
    <cellStyle name="Обычный 39 3 4 3 2 2" xfId="0"/>
    <cellStyle name="Обычный 39 3 4 3 3" xfId="0"/>
    <cellStyle name="Обычный 39 3 4 4" xfId="0"/>
    <cellStyle name="Обычный 39 3 4 4 2" xfId="0"/>
    <cellStyle name="Обычный 39 3 4 5" xfId="0"/>
    <cellStyle name="Обычный 39 3 5" xfId="0"/>
    <cellStyle name="Обычный 39 3 5 2" xfId="0"/>
    <cellStyle name="Обычный 39 3 5 2 2" xfId="0"/>
    <cellStyle name="Обычный 39 3 5 2 2 2" xfId="0"/>
    <cellStyle name="Обычный 39 3 5 2 3" xfId="0"/>
    <cellStyle name="Обычный 39 3 5 3" xfId="0"/>
    <cellStyle name="Обычный 39 3 5 3 2" xfId="0"/>
    <cellStyle name="Обычный 39 3 5 4" xfId="0"/>
    <cellStyle name="Обычный 39 3 6" xfId="0"/>
    <cellStyle name="Обычный 39 3 6 2" xfId="0"/>
    <cellStyle name="Обычный 39 3 6 2 2" xfId="0"/>
    <cellStyle name="Обычный 39 3 6 3" xfId="0"/>
    <cellStyle name="Обычный 39 3 7" xfId="0"/>
    <cellStyle name="Обычный 39 3 7 2" xfId="0"/>
    <cellStyle name="Обычный 39 3 8" xfId="0"/>
    <cellStyle name="Обычный 39 4" xfId="0"/>
    <cellStyle name="Обычный 39 4 2" xfId="0"/>
    <cellStyle name="Обычный 39 4 2 2" xfId="0"/>
    <cellStyle name="Обычный 39 4 2 2 2" xfId="0"/>
    <cellStyle name="Обычный 39 4 2 2 2 2" xfId="0"/>
    <cellStyle name="Обычный 39 4 2 2 2 2 2" xfId="0"/>
    <cellStyle name="Обычный 39 4 2 2 2 2 2 2" xfId="0"/>
    <cellStyle name="Обычный 39 4 2 2 2 2 3" xfId="0"/>
    <cellStyle name="Обычный 39 4 2 2 2 3" xfId="0"/>
    <cellStyle name="Обычный 39 4 2 2 2 3 2" xfId="0"/>
    <cellStyle name="Обычный 39 4 2 2 2 4" xfId="0"/>
    <cellStyle name="Обычный 39 4 2 2 3" xfId="0"/>
    <cellStyle name="Обычный 39 4 2 2 3 2" xfId="0"/>
    <cellStyle name="Обычный 39 4 2 2 3 2 2" xfId="0"/>
    <cellStyle name="Обычный 39 4 2 2 3 3" xfId="0"/>
    <cellStyle name="Обычный 39 4 2 2 4" xfId="0"/>
    <cellStyle name="Обычный 39 4 2 2 4 2" xfId="0"/>
    <cellStyle name="Обычный 39 4 2 2 5" xfId="0"/>
    <cellStyle name="Обычный 39 4 2 3" xfId="0"/>
    <cellStyle name="Обычный 39 4 2 3 2" xfId="0"/>
    <cellStyle name="Обычный 39 4 2 3 2 2" xfId="0"/>
    <cellStyle name="Обычный 39 4 2 3 2 2 2" xfId="0"/>
    <cellStyle name="Обычный 39 4 2 3 2 3" xfId="0"/>
    <cellStyle name="Обычный 39 4 2 3 3" xfId="0"/>
    <cellStyle name="Обычный 39 4 2 3 3 2" xfId="0"/>
    <cellStyle name="Обычный 39 4 2 3 4" xfId="0"/>
    <cellStyle name="Обычный 39 4 2 4" xfId="0"/>
    <cellStyle name="Обычный 39 4 2 4 2" xfId="0"/>
    <cellStyle name="Обычный 39 4 2 4 2 2" xfId="0"/>
    <cellStyle name="Обычный 39 4 2 4 3" xfId="0"/>
    <cellStyle name="Обычный 39 4 2 5" xfId="0"/>
    <cellStyle name="Обычный 39 4 2 5 2" xfId="0"/>
    <cellStyle name="Обычный 39 4 2 6" xfId="0"/>
    <cellStyle name="Обычный 39 4 3" xfId="0"/>
    <cellStyle name="Обычный 39 4 3 2" xfId="0"/>
    <cellStyle name="Обычный 39 4 3 2 2" xfId="0"/>
    <cellStyle name="Обычный 39 4 3 2 2 2" xfId="0"/>
    <cellStyle name="Обычный 39 4 3 2 2 2 2" xfId="0"/>
    <cellStyle name="Обычный 39 4 3 2 2 3" xfId="0"/>
    <cellStyle name="Обычный 39 4 3 2 3" xfId="0"/>
    <cellStyle name="Обычный 39 4 3 2 3 2" xfId="0"/>
    <cellStyle name="Обычный 39 4 3 2 4" xfId="0"/>
    <cellStyle name="Обычный 39 4 3 3" xfId="0"/>
    <cellStyle name="Обычный 39 4 3 3 2" xfId="0"/>
    <cellStyle name="Обычный 39 4 3 3 2 2" xfId="0"/>
    <cellStyle name="Обычный 39 4 3 3 3" xfId="0"/>
    <cellStyle name="Обычный 39 4 3 4" xfId="0"/>
    <cellStyle name="Обычный 39 4 3 4 2" xfId="0"/>
    <cellStyle name="Обычный 39 4 3 5" xfId="0"/>
    <cellStyle name="Обычный 39 4 4" xfId="0"/>
    <cellStyle name="Обычный 39 4 4 2" xfId="0"/>
    <cellStyle name="Обычный 39 4 4 2 2" xfId="0"/>
    <cellStyle name="Обычный 39 4 4 2 2 2" xfId="0"/>
    <cellStyle name="Обычный 39 4 4 2 3" xfId="0"/>
    <cellStyle name="Обычный 39 4 4 3" xfId="0"/>
    <cellStyle name="Обычный 39 4 4 3 2" xfId="0"/>
    <cellStyle name="Обычный 39 4 4 4" xfId="0"/>
    <cellStyle name="Обычный 39 4 5" xfId="0"/>
    <cellStyle name="Обычный 39 4 5 2" xfId="0"/>
    <cellStyle name="Обычный 39 4 5 2 2" xfId="0"/>
    <cellStyle name="Обычный 39 4 5 3" xfId="0"/>
    <cellStyle name="Обычный 39 4 6" xfId="0"/>
    <cellStyle name="Обычный 39 4 6 2" xfId="0"/>
    <cellStyle name="Обычный 39 4 7" xfId="0"/>
    <cellStyle name="Обычный 39 5" xfId="0"/>
    <cellStyle name="Обычный 39 5 2" xfId="0"/>
    <cellStyle name="Обычный 39 5 2 2" xfId="0"/>
    <cellStyle name="Обычный 39 5 2 2 2" xfId="0"/>
    <cellStyle name="Обычный 39 5 2 2 2 2" xfId="0"/>
    <cellStyle name="Обычный 39 5 2 2 2 2 2" xfId="0"/>
    <cellStyle name="Обычный 39 5 2 2 2 3" xfId="0"/>
    <cellStyle name="Обычный 39 5 2 2 3" xfId="0"/>
    <cellStyle name="Обычный 39 5 2 2 3 2" xfId="0"/>
    <cellStyle name="Обычный 39 5 2 2 4" xfId="0"/>
    <cellStyle name="Обычный 39 5 2 3" xfId="0"/>
    <cellStyle name="Обычный 39 5 2 3 2" xfId="0"/>
    <cellStyle name="Обычный 39 5 2 3 2 2" xfId="0"/>
    <cellStyle name="Обычный 39 5 2 3 3" xfId="0"/>
    <cellStyle name="Обычный 39 5 2 4" xfId="0"/>
    <cellStyle name="Обычный 39 5 2 4 2" xfId="0"/>
    <cellStyle name="Обычный 39 5 2 5" xfId="0"/>
    <cellStyle name="Обычный 39 5 3" xfId="0"/>
    <cellStyle name="Обычный 39 5 3 2" xfId="0"/>
    <cellStyle name="Обычный 39 5 3 2 2" xfId="0"/>
    <cellStyle name="Обычный 39 5 3 2 2 2" xfId="0"/>
    <cellStyle name="Обычный 39 5 3 2 3" xfId="0"/>
    <cellStyle name="Обычный 39 5 3 3" xfId="0"/>
    <cellStyle name="Обычный 39 5 3 3 2" xfId="0"/>
    <cellStyle name="Обычный 39 5 3 4" xfId="0"/>
    <cellStyle name="Обычный 39 5 4" xfId="0"/>
    <cellStyle name="Обычный 39 5 4 2" xfId="0"/>
    <cellStyle name="Обычный 39 5 4 2 2" xfId="0"/>
    <cellStyle name="Обычный 39 5 4 3" xfId="0"/>
    <cellStyle name="Обычный 39 5 5" xfId="0"/>
    <cellStyle name="Обычный 39 5 5 2" xfId="0"/>
    <cellStyle name="Обычный 39 5 6" xfId="0"/>
    <cellStyle name="Обычный 39 6" xfId="0"/>
    <cellStyle name="Обычный 39 6 2" xfId="0"/>
    <cellStyle name="Обычный 39 6 2 2" xfId="0"/>
    <cellStyle name="Обычный 39 6 2 2 2" xfId="0"/>
    <cellStyle name="Обычный 39 6 2 2 2 2" xfId="0"/>
    <cellStyle name="Обычный 39 6 2 2 3" xfId="0"/>
    <cellStyle name="Обычный 39 6 2 3" xfId="0"/>
    <cellStyle name="Обычный 39 6 2 3 2" xfId="0"/>
    <cellStyle name="Обычный 39 6 2 4" xfId="0"/>
    <cellStyle name="Обычный 39 6 3" xfId="0"/>
    <cellStyle name="Обычный 39 6 3 2" xfId="0"/>
    <cellStyle name="Обычный 39 6 3 2 2" xfId="0"/>
    <cellStyle name="Обычный 39 6 3 3" xfId="0"/>
    <cellStyle name="Обычный 39 6 4" xfId="0"/>
    <cellStyle name="Обычный 39 6 4 2" xfId="0"/>
    <cellStyle name="Обычный 39 6 5" xfId="0"/>
    <cellStyle name="Обычный 39 7" xfId="0"/>
    <cellStyle name="Обычный 39 7 2" xfId="0"/>
    <cellStyle name="Обычный 39 7 2 2" xfId="0"/>
    <cellStyle name="Обычный 39 7 2 2 2" xfId="0"/>
    <cellStyle name="Обычный 39 7 2 3" xfId="0"/>
    <cellStyle name="Обычный 39 7 3" xfId="0"/>
    <cellStyle name="Обычный 39 7 3 2" xfId="0"/>
    <cellStyle name="Обычный 39 7 4" xfId="0"/>
    <cellStyle name="Обычный 39 8" xfId="0"/>
    <cellStyle name="Обычный 39 8 2" xfId="0"/>
    <cellStyle name="Обычный 39 8 2 2" xfId="0"/>
    <cellStyle name="Обычный 39 8 3" xfId="0"/>
    <cellStyle name="Обычный 39 9" xfId="0"/>
    <cellStyle name="Обычный 39 9 2" xfId="0"/>
    <cellStyle name="Обычный 3_% Золотые ворота" xfId="0"/>
    <cellStyle name="Обычный 4" xfId="0"/>
    <cellStyle name="Обычный 4 10" xfId="0"/>
    <cellStyle name="Обычный 4 10 2" xfId="0"/>
    <cellStyle name="Обычный 4 11" xfId="0"/>
    <cellStyle name="Обычный 4 12" xfId="0"/>
    <cellStyle name="Обычный 4 13" xfId="0"/>
    <cellStyle name="Обычный 4 14" xfId="0"/>
    <cellStyle name="Обычный 4 15" xfId="0"/>
    <cellStyle name="Обычный 4 2" xfId="0"/>
    <cellStyle name="Обычный 4 2 10" xfId="0"/>
    <cellStyle name="Обычный 4 2 11" xfId="0"/>
    <cellStyle name="Обычный 4 2 12" xfId="0"/>
    <cellStyle name="Обычный 4 2 2" xfId="0"/>
    <cellStyle name="Обычный 4 2 2 2" xfId="0"/>
    <cellStyle name="Обычный 4 2 2 2 2" xfId="0"/>
    <cellStyle name="Обычный 4 2 2 2 2 2" xfId="0"/>
    <cellStyle name="Обычный 4 2 2 2 2 2 2" xfId="0"/>
    <cellStyle name="Обычный 4 2 2 2 2 2 2 2" xfId="0"/>
    <cellStyle name="Обычный 4 2 2 2 2 2 2 2 2" xfId="0"/>
    <cellStyle name="Обычный 4 2 2 2 2 2 2 2 2 2" xfId="0"/>
    <cellStyle name="Обычный 4 2 2 2 2 2 2 2 2 2 2" xfId="0"/>
    <cellStyle name="Обычный 4 2 2 2 2 2 2 2 2 3" xfId="0"/>
    <cellStyle name="Обычный 4 2 2 2 2 2 2 2 3" xfId="0"/>
    <cellStyle name="Обычный 4 2 2 2 2 2 2 2 3 2" xfId="0"/>
    <cellStyle name="Обычный 4 2 2 2 2 2 2 2 4" xfId="0"/>
    <cellStyle name="Обычный 4 2 2 2 2 2 2 3" xfId="0"/>
    <cellStyle name="Обычный 4 2 2 2 2 2 2 3 2" xfId="0"/>
    <cellStyle name="Обычный 4 2 2 2 2 2 2 3 2 2" xfId="0"/>
    <cellStyle name="Обычный 4 2 2 2 2 2 2 3 3" xfId="0"/>
    <cellStyle name="Обычный 4 2 2 2 2 2 2 4" xfId="0"/>
    <cellStyle name="Обычный 4 2 2 2 2 2 2 4 2" xfId="0"/>
    <cellStyle name="Обычный 4 2 2 2 2 2 2 5" xfId="0"/>
    <cellStyle name="Обычный 4 2 2 2 2 2 3" xfId="0"/>
    <cellStyle name="Обычный 4 2 2 2 2 2 3 2" xfId="0"/>
    <cellStyle name="Обычный 4 2 2 2 2 2 3 2 2" xfId="0"/>
    <cellStyle name="Обычный 4 2 2 2 2 2 3 2 2 2" xfId="0"/>
    <cellStyle name="Обычный 4 2 2 2 2 2 3 2 3" xfId="0"/>
    <cellStyle name="Обычный 4 2 2 2 2 2 3 3" xfId="0"/>
    <cellStyle name="Обычный 4 2 2 2 2 2 3 3 2" xfId="0"/>
    <cellStyle name="Обычный 4 2 2 2 2 2 3 4" xfId="0"/>
    <cellStyle name="Обычный 4 2 2 2 2 2 4" xfId="0"/>
    <cellStyle name="Обычный 4 2 2 2 2 2 4 2" xfId="0"/>
    <cellStyle name="Обычный 4 2 2 2 2 2 4 2 2" xfId="0"/>
    <cellStyle name="Обычный 4 2 2 2 2 2 4 3" xfId="0"/>
    <cellStyle name="Обычный 4 2 2 2 2 2 5" xfId="0"/>
    <cellStyle name="Обычный 4 2 2 2 2 2 5 2" xfId="0"/>
    <cellStyle name="Обычный 4 2 2 2 2 2 6" xfId="0"/>
    <cellStyle name="Обычный 4 2 2 2 2 3" xfId="0"/>
    <cellStyle name="Обычный 4 2 2 2 2 3 2" xfId="0"/>
    <cellStyle name="Обычный 4 2 2 2 2 3 2 2" xfId="0"/>
    <cellStyle name="Обычный 4 2 2 2 2 3 2 2 2" xfId="0"/>
    <cellStyle name="Обычный 4 2 2 2 2 3 2 2 2 2" xfId="0"/>
    <cellStyle name="Обычный 4 2 2 2 2 3 2 2 3" xfId="0"/>
    <cellStyle name="Обычный 4 2 2 2 2 3 2 3" xfId="0"/>
    <cellStyle name="Обычный 4 2 2 2 2 3 2 3 2" xfId="0"/>
    <cellStyle name="Обычный 4 2 2 2 2 3 2 4" xfId="0"/>
    <cellStyle name="Обычный 4 2 2 2 2 3 3" xfId="0"/>
    <cellStyle name="Обычный 4 2 2 2 2 3 3 2" xfId="0"/>
    <cellStyle name="Обычный 4 2 2 2 2 3 3 2 2" xfId="0"/>
    <cellStyle name="Обычный 4 2 2 2 2 3 3 3" xfId="0"/>
    <cellStyle name="Обычный 4 2 2 2 2 3 4" xfId="0"/>
    <cellStyle name="Обычный 4 2 2 2 2 3 4 2" xfId="0"/>
    <cellStyle name="Обычный 4 2 2 2 2 3 5" xfId="0"/>
    <cellStyle name="Обычный 4 2 2 2 2 4" xfId="0"/>
    <cellStyle name="Обычный 4 2 2 2 2 4 2" xfId="0"/>
    <cellStyle name="Обычный 4 2 2 2 2 4 2 2" xfId="0"/>
    <cellStyle name="Обычный 4 2 2 2 2 4 2 2 2" xfId="0"/>
    <cellStyle name="Обычный 4 2 2 2 2 4 2 3" xfId="0"/>
    <cellStyle name="Обычный 4 2 2 2 2 4 3" xfId="0"/>
    <cellStyle name="Обычный 4 2 2 2 2 4 3 2" xfId="0"/>
    <cellStyle name="Обычный 4 2 2 2 2 4 4" xfId="0"/>
    <cellStyle name="Обычный 4 2 2 2 2 5" xfId="0"/>
    <cellStyle name="Обычный 4 2 2 2 2 5 2" xfId="0"/>
    <cellStyle name="Обычный 4 2 2 2 2 5 2 2" xfId="0"/>
    <cellStyle name="Обычный 4 2 2 2 2 5 3" xfId="0"/>
    <cellStyle name="Обычный 4 2 2 2 2 6" xfId="0"/>
    <cellStyle name="Обычный 4 2 2 2 2 6 2" xfId="0"/>
    <cellStyle name="Обычный 4 2 2 2 2 7" xfId="0"/>
    <cellStyle name="Обычный 4 2 2 2 3" xfId="0"/>
    <cellStyle name="Обычный 4 2 2 2 3 2" xfId="0"/>
    <cellStyle name="Обычный 4 2 2 2 3 2 2" xfId="0"/>
    <cellStyle name="Обычный 4 2 2 2 3 2 2 2" xfId="0"/>
    <cellStyle name="Обычный 4 2 2 2 3 2 2 2 2" xfId="0"/>
    <cellStyle name="Обычный 4 2 2 2 3 2 2 2 2 2" xfId="0"/>
    <cellStyle name="Обычный 4 2 2 2 3 2 2 2 3" xfId="0"/>
    <cellStyle name="Обычный 4 2 2 2 3 2 2 3" xfId="0"/>
    <cellStyle name="Обычный 4 2 2 2 3 2 2 3 2" xfId="0"/>
    <cellStyle name="Обычный 4 2 2 2 3 2 2 4" xfId="0"/>
    <cellStyle name="Обычный 4 2 2 2 3 2 3" xfId="0"/>
    <cellStyle name="Обычный 4 2 2 2 3 2 3 2" xfId="0"/>
    <cellStyle name="Обычный 4 2 2 2 3 2 3 2 2" xfId="0"/>
    <cellStyle name="Обычный 4 2 2 2 3 2 3 3" xfId="0"/>
    <cellStyle name="Обычный 4 2 2 2 3 2 4" xfId="0"/>
    <cellStyle name="Обычный 4 2 2 2 3 2 4 2" xfId="0"/>
    <cellStyle name="Обычный 4 2 2 2 3 2 5" xfId="0"/>
    <cellStyle name="Обычный 4 2 2 2 3 3" xfId="0"/>
    <cellStyle name="Обычный 4 2 2 2 3 3 2" xfId="0"/>
    <cellStyle name="Обычный 4 2 2 2 3 3 2 2" xfId="0"/>
    <cellStyle name="Обычный 4 2 2 2 3 3 2 2 2" xfId="0"/>
    <cellStyle name="Обычный 4 2 2 2 3 3 2 3" xfId="0"/>
    <cellStyle name="Обычный 4 2 2 2 3 3 3" xfId="0"/>
    <cellStyle name="Обычный 4 2 2 2 3 3 3 2" xfId="0"/>
    <cellStyle name="Обычный 4 2 2 2 3 3 4" xfId="0"/>
    <cellStyle name="Обычный 4 2 2 2 3 4" xfId="0"/>
    <cellStyle name="Обычный 4 2 2 2 3 4 2" xfId="0"/>
    <cellStyle name="Обычный 4 2 2 2 3 4 2 2" xfId="0"/>
    <cellStyle name="Обычный 4 2 2 2 3 4 3" xfId="0"/>
    <cellStyle name="Обычный 4 2 2 2 3 5" xfId="0"/>
    <cellStyle name="Обычный 4 2 2 2 3 5 2" xfId="0"/>
    <cellStyle name="Обычный 4 2 2 2 3 6" xfId="0"/>
    <cellStyle name="Обычный 4 2 2 2 4" xfId="0"/>
    <cellStyle name="Обычный 4 2 2 2 4 2" xfId="0"/>
    <cellStyle name="Обычный 4 2 2 2 4 2 2" xfId="0"/>
    <cellStyle name="Обычный 4 2 2 2 4 2 2 2" xfId="0"/>
    <cellStyle name="Обычный 4 2 2 2 4 2 2 2 2" xfId="0"/>
    <cellStyle name="Обычный 4 2 2 2 4 2 2 3" xfId="0"/>
    <cellStyle name="Обычный 4 2 2 2 4 2 3" xfId="0"/>
    <cellStyle name="Обычный 4 2 2 2 4 2 3 2" xfId="0"/>
    <cellStyle name="Обычный 4 2 2 2 4 2 4" xfId="0"/>
    <cellStyle name="Обычный 4 2 2 2 4 3" xfId="0"/>
    <cellStyle name="Обычный 4 2 2 2 4 3 2" xfId="0"/>
    <cellStyle name="Обычный 4 2 2 2 4 3 2 2" xfId="0"/>
    <cellStyle name="Обычный 4 2 2 2 4 3 3" xfId="0"/>
    <cellStyle name="Обычный 4 2 2 2 4 4" xfId="0"/>
    <cellStyle name="Обычный 4 2 2 2 4 4 2" xfId="0"/>
    <cellStyle name="Обычный 4 2 2 2 4 5" xfId="0"/>
    <cellStyle name="Обычный 4 2 2 2 5" xfId="0"/>
    <cellStyle name="Обычный 4 2 2 2 5 2" xfId="0"/>
    <cellStyle name="Обычный 4 2 2 2 5 2 2" xfId="0"/>
    <cellStyle name="Обычный 4 2 2 2 5 2 2 2" xfId="0"/>
    <cellStyle name="Обычный 4 2 2 2 5 2 3" xfId="0"/>
    <cellStyle name="Обычный 4 2 2 2 5 3" xfId="0"/>
    <cellStyle name="Обычный 4 2 2 2 5 3 2" xfId="0"/>
    <cellStyle name="Обычный 4 2 2 2 5 4" xfId="0"/>
    <cellStyle name="Обычный 4 2 2 2 6" xfId="0"/>
    <cellStyle name="Обычный 4 2 2 2 6 2" xfId="0"/>
    <cellStyle name="Обычный 4 2 2 2 6 2 2" xfId="0"/>
    <cellStyle name="Обычный 4 2 2 2 6 3" xfId="0"/>
    <cellStyle name="Обычный 4 2 2 2 7" xfId="0"/>
    <cellStyle name="Обычный 4 2 2 2 7 2" xfId="0"/>
    <cellStyle name="Обычный 4 2 2 2 8" xfId="0"/>
    <cellStyle name="Обычный 4 2 2 3" xfId="0"/>
    <cellStyle name="Обычный 4 2 2 3 2" xfId="0"/>
    <cellStyle name="Обычный 4 2 2 3 2 2" xfId="0"/>
    <cellStyle name="Обычный 4 2 2 3 2 2 2" xfId="0"/>
    <cellStyle name="Обычный 4 2 2 3 2 2 2 2" xfId="0"/>
    <cellStyle name="Обычный 4 2 2 3 2 2 2 2 2" xfId="0"/>
    <cellStyle name="Обычный 4 2 2 3 2 2 2 2 2 2" xfId="0"/>
    <cellStyle name="Обычный 4 2 2 3 2 2 2 2 3" xfId="0"/>
    <cellStyle name="Обычный 4 2 2 3 2 2 2 3" xfId="0"/>
    <cellStyle name="Обычный 4 2 2 3 2 2 2 3 2" xfId="0"/>
    <cellStyle name="Обычный 4 2 2 3 2 2 2 4" xfId="0"/>
    <cellStyle name="Обычный 4 2 2 3 2 2 3" xfId="0"/>
    <cellStyle name="Обычный 4 2 2 3 2 2 3 2" xfId="0"/>
    <cellStyle name="Обычный 4 2 2 3 2 2 3 2 2" xfId="0"/>
    <cellStyle name="Обычный 4 2 2 3 2 2 3 3" xfId="0"/>
    <cellStyle name="Обычный 4 2 2 3 2 2 4" xfId="0"/>
    <cellStyle name="Обычный 4 2 2 3 2 2 4 2" xfId="0"/>
    <cellStyle name="Обычный 4 2 2 3 2 2 5" xfId="0"/>
    <cellStyle name="Обычный 4 2 2 3 2 3" xfId="0"/>
    <cellStyle name="Обычный 4 2 2 3 2 3 2" xfId="0"/>
    <cellStyle name="Обычный 4 2 2 3 2 3 2 2" xfId="0"/>
    <cellStyle name="Обычный 4 2 2 3 2 3 2 2 2" xfId="0"/>
    <cellStyle name="Обычный 4 2 2 3 2 3 2 3" xfId="0"/>
    <cellStyle name="Обычный 4 2 2 3 2 3 3" xfId="0"/>
    <cellStyle name="Обычный 4 2 2 3 2 3 3 2" xfId="0"/>
    <cellStyle name="Обычный 4 2 2 3 2 3 4" xfId="0"/>
    <cellStyle name="Обычный 4 2 2 3 2 4" xfId="0"/>
    <cellStyle name="Обычный 4 2 2 3 2 4 2" xfId="0"/>
    <cellStyle name="Обычный 4 2 2 3 2 4 2 2" xfId="0"/>
    <cellStyle name="Обычный 4 2 2 3 2 4 3" xfId="0"/>
    <cellStyle name="Обычный 4 2 2 3 2 5" xfId="0"/>
    <cellStyle name="Обычный 4 2 2 3 2 5 2" xfId="0"/>
    <cellStyle name="Обычный 4 2 2 3 2 6" xfId="0"/>
    <cellStyle name="Обычный 4 2 2 3 3" xfId="0"/>
    <cellStyle name="Обычный 4 2 2 3 3 2" xfId="0"/>
    <cellStyle name="Обычный 4 2 2 3 3 2 2" xfId="0"/>
    <cellStyle name="Обычный 4 2 2 3 3 2 2 2" xfId="0"/>
    <cellStyle name="Обычный 4 2 2 3 3 2 2 2 2" xfId="0"/>
    <cellStyle name="Обычный 4 2 2 3 3 2 2 3" xfId="0"/>
    <cellStyle name="Обычный 4 2 2 3 3 2 3" xfId="0"/>
    <cellStyle name="Обычный 4 2 2 3 3 2 3 2" xfId="0"/>
    <cellStyle name="Обычный 4 2 2 3 3 2 4" xfId="0"/>
    <cellStyle name="Обычный 4 2 2 3 3 3" xfId="0"/>
    <cellStyle name="Обычный 4 2 2 3 3 3 2" xfId="0"/>
    <cellStyle name="Обычный 4 2 2 3 3 3 2 2" xfId="0"/>
    <cellStyle name="Обычный 4 2 2 3 3 3 3" xfId="0"/>
    <cellStyle name="Обычный 4 2 2 3 3 4" xfId="0"/>
    <cellStyle name="Обычный 4 2 2 3 3 4 2" xfId="0"/>
    <cellStyle name="Обычный 4 2 2 3 3 5" xfId="0"/>
    <cellStyle name="Обычный 4 2 2 3 4" xfId="0"/>
    <cellStyle name="Обычный 4 2 2 3 4 2" xfId="0"/>
    <cellStyle name="Обычный 4 2 2 3 4 2 2" xfId="0"/>
    <cellStyle name="Обычный 4 2 2 3 4 2 2 2" xfId="0"/>
    <cellStyle name="Обычный 4 2 2 3 4 2 3" xfId="0"/>
    <cellStyle name="Обычный 4 2 2 3 4 3" xfId="0"/>
    <cellStyle name="Обычный 4 2 2 3 4 3 2" xfId="0"/>
    <cellStyle name="Обычный 4 2 2 3 4 4" xfId="0"/>
    <cellStyle name="Обычный 4 2 2 3 5" xfId="0"/>
    <cellStyle name="Обычный 4 2 2 3 5 2" xfId="0"/>
    <cellStyle name="Обычный 4 2 2 3 5 2 2" xfId="0"/>
    <cellStyle name="Обычный 4 2 2 3 5 3" xfId="0"/>
    <cellStyle name="Обычный 4 2 2 3 6" xfId="0"/>
    <cellStyle name="Обычный 4 2 2 3 6 2" xfId="0"/>
    <cellStyle name="Обычный 4 2 2 3 7" xfId="0"/>
    <cellStyle name="Обычный 4 2 2 4" xfId="0"/>
    <cellStyle name="Обычный 4 2 2 4 2" xfId="0"/>
    <cellStyle name="Обычный 4 2 2 4 2 2" xfId="0"/>
    <cellStyle name="Обычный 4 2 2 4 2 2 2" xfId="0"/>
    <cellStyle name="Обычный 4 2 2 4 2 2 2 2" xfId="0"/>
    <cellStyle name="Обычный 4 2 2 4 2 2 2 2 2" xfId="0"/>
    <cellStyle name="Обычный 4 2 2 4 2 2 2 3" xfId="0"/>
    <cellStyle name="Обычный 4 2 2 4 2 2 3" xfId="0"/>
    <cellStyle name="Обычный 4 2 2 4 2 2 3 2" xfId="0"/>
    <cellStyle name="Обычный 4 2 2 4 2 2 4" xfId="0"/>
    <cellStyle name="Обычный 4 2 2 4 2 3" xfId="0"/>
    <cellStyle name="Обычный 4 2 2 4 2 3 2" xfId="0"/>
    <cellStyle name="Обычный 4 2 2 4 2 3 2 2" xfId="0"/>
    <cellStyle name="Обычный 4 2 2 4 2 3 3" xfId="0"/>
    <cellStyle name="Обычный 4 2 2 4 2 4" xfId="0"/>
    <cellStyle name="Обычный 4 2 2 4 2 4 2" xfId="0"/>
    <cellStyle name="Обычный 4 2 2 4 2 5" xfId="0"/>
    <cellStyle name="Обычный 4 2 2 4 3" xfId="0"/>
    <cellStyle name="Обычный 4 2 2 4 3 2" xfId="0"/>
    <cellStyle name="Обычный 4 2 2 4 3 2 2" xfId="0"/>
    <cellStyle name="Обычный 4 2 2 4 3 2 2 2" xfId="0"/>
    <cellStyle name="Обычный 4 2 2 4 3 2 3" xfId="0"/>
    <cellStyle name="Обычный 4 2 2 4 3 3" xfId="0"/>
    <cellStyle name="Обычный 4 2 2 4 3 3 2" xfId="0"/>
    <cellStyle name="Обычный 4 2 2 4 3 4" xfId="0"/>
    <cellStyle name="Обычный 4 2 2 4 4" xfId="0"/>
    <cellStyle name="Обычный 4 2 2 4 4 2" xfId="0"/>
    <cellStyle name="Обычный 4 2 2 4 4 2 2" xfId="0"/>
    <cellStyle name="Обычный 4 2 2 4 4 3" xfId="0"/>
    <cellStyle name="Обычный 4 2 2 4 5" xfId="0"/>
    <cellStyle name="Обычный 4 2 2 4 5 2" xfId="0"/>
    <cellStyle name="Обычный 4 2 2 4 6" xfId="0"/>
    <cellStyle name="Обычный 4 2 2 5" xfId="0"/>
    <cellStyle name="Обычный 4 2 2 5 2" xfId="0"/>
    <cellStyle name="Обычный 4 2 2 5 2 2" xfId="0"/>
    <cellStyle name="Обычный 4 2 2 5 2 2 2" xfId="0"/>
    <cellStyle name="Обычный 4 2 2 5 2 2 2 2" xfId="0"/>
    <cellStyle name="Обычный 4 2 2 5 2 2 3" xfId="0"/>
    <cellStyle name="Обычный 4 2 2 5 2 3" xfId="0"/>
    <cellStyle name="Обычный 4 2 2 5 2 3 2" xfId="0"/>
    <cellStyle name="Обычный 4 2 2 5 2 4" xfId="0"/>
    <cellStyle name="Обычный 4 2 2 5 3" xfId="0"/>
    <cellStyle name="Обычный 4 2 2 5 3 2" xfId="0"/>
    <cellStyle name="Обычный 4 2 2 5 3 2 2" xfId="0"/>
    <cellStyle name="Обычный 4 2 2 5 3 3" xfId="0"/>
    <cellStyle name="Обычный 4 2 2 5 4" xfId="0"/>
    <cellStyle name="Обычный 4 2 2 5 4 2" xfId="0"/>
    <cellStyle name="Обычный 4 2 2 5 5" xfId="0"/>
    <cellStyle name="Обычный 4 2 2 6" xfId="0"/>
    <cellStyle name="Обычный 4 2 2 6 2" xfId="0"/>
    <cellStyle name="Обычный 4 2 2 6 2 2" xfId="0"/>
    <cellStyle name="Обычный 4 2 2 6 2 2 2" xfId="0"/>
    <cellStyle name="Обычный 4 2 2 6 2 3" xfId="0"/>
    <cellStyle name="Обычный 4 2 2 6 3" xfId="0"/>
    <cellStyle name="Обычный 4 2 2 6 3 2" xfId="0"/>
    <cellStyle name="Обычный 4 2 2 6 4" xfId="0"/>
    <cellStyle name="Обычный 4 2 2 7" xfId="0"/>
    <cellStyle name="Обычный 4 2 2 7 2" xfId="0"/>
    <cellStyle name="Обычный 4 2 2 7 2 2" xfId="0"/>
    <cellStyle name="Обычный 4 2 2 7 3" xfId="0"/>
    <cellStyle name="Обычный 4 2 2 8" xfId="0"/>
    <cellStyle name="Обычный 4 2 2 8 2" xfId="0"/>
    <cellStyle name="Обычный 4 2 2 9" xfId="0"/>
    <cellStyle name="Обычный 4 2 3" xfId="0"/>
    <cellStyle name="Обычный 4 2 3 2" xfId="0"/>
    <cellStyle name="Обычный 4 2 3 2 2" xfId="0"/>
    <cellStyle name="Обычный 4 2 3 2 2 2" xfId="0"/>
    <cellStyle name="Обычный 4 2 3 2 2 2 2" xfId="0"/>
    <cellStyle name="Обычный 4 2 3 2 2 2 2 2" xfId="0"/>
    <cellStyle name="Обычный 4 2 3 2 2 2 2 2 2" xfId="0"/>
    <cellStyle name="Обычный 4 2 3 2 2 2 2 2 2 2" xfId="0"/>
    <cellStyle name="Обычный 4 2 3 2 2 2 2 2 3" xfId="0"/>
    <cellStyle name="Обычный 4 2 3 2 2 2 2 3" xfId="0"/>
    <cellStyle name="Обычный 4 2 3 2 2 2 2 3 2" xfId="0"/>
    <cellStyle name="Обычный 4 2 3 2 2 2 2 4" xfId="0"/>
    <cellStyle name="Обычный 4 2 3 2 2 2 3" xfId="0"/>
    <cellStyle name="Обычный 4 2 3 2 2 2 3 2" xfId="0"/>
    <cellStyle name="Обычный 4 2 3 2 2 2 3 2 2" xfId="0"/>
    <cellStyle name="Обычный 4 2 3 2 2 2 3 3" xfId="0"/>
    <cellStyle name="Обычный 4 2 3 2 2 2 4" xfId="0"/>
    <cellStyle name="Обычный 4 2 3 2 2 2 4 2" xfId="0"/>
    <cellStyle name="Обычный 4 2 3 2 2 2 5" xfId="0"/>
    <cellStyle name="Обычный 4 2 3 2 2 3" xfId="0"/>
    <cellStyle name="Обычный 4 2 3 2 2 3 2" xfId="0"/>
    <cellStyle name="Обычный 4 2 3 2 2 3 2 2" xfId="0"/>
    <cellStyle name="Обычный 4 2 3 2 2 3 2 2 2" xfId="0"/>
    <cellStyle name="Обычный 4 2 3 2 2 3 2 3" xfId="0"/>
    <cellStyle name="Обычный 4 2 3 2 2 3 3" xfId="0"/>
    <cellStyle name="Обычный 4 2 3 2 2 3 3 2" xfId="0"/>
    <cellStyle name="Обычный 4 2 3 2 2 3 4" xfId="0"/>
    <cellStyle name="Обычный 4 2 3 2 2 4" xfId="0"/>
    <cellStyle name="Обычный 4 2 3 2 2 4 2" xfId="0"/>
    <cellStyle name="Обычный 4 2 3 2 2 4 2 2" xfId="0"/>
    <cellStyle name="Обычный 4 2 3 2 2 4 3" xfId="0"/>
    <cellStyle name="Обычный 4 2 3 2 2 5" xfId="0"/>
    <cellStyle name="Обычный 4 2 3 2 2 5 2" xfId="0"/>
    <cellStyle name="Обычный 4 2 3 2 2 6" xfId="0"/>
    <cellStyle name="Обычный 4 2 3 2 3" xfId="0"/>
    <cellStyle name="Обычный 4 2 3 2 3 2" xfId="0"/>
    <cellStyle name="Обычный 4 2 3 2 3 2 2" xfId="0"/>
    <cellStyle name="Обычный 4 2 3 2 3 2 2 2" xfId="0"/>
    <cellStyle name="Обычный 4 2 3 2 3 2 2 2 2" xfId="0"/>
    <cellStyle name="Обычный 4 2 3 2 3 2 2 3" xfId="0"/>
    <cellStyle name="Обычный 4 2 3 2 3 2 3" xfId="0"/>
    <cellStyle name="Обычный 4 2 3 2 3 2 3 2" xfId="0"/>
    <cellStyle name="Обычный 4 2 3 2 3 2 4" xfId="0"/>
    <cellStyle name="Обычный 4 2 3 2 3 3" xfId="0"/>
    <cellStyle name="Обычный 4 2 3 2 3 3 2" xfId="0"/>
    <cellStyle name="Обычный 4 2 3 2 3 3 2 2" xfId="0"/>
    <cellStyle name="Обычный 4 2 3 2 3 3 3" xfId="0"/>
    <cellStyle name="Обычный 4 2 3 2 3 4" xfId="0"/>
    <cellStyle name="Обычный 4 2 3 2 3 4 2" xfId="0"/>
    <cellStyle name="Обычный 4 2 3 2 3 5" xfId="0"/>
    <cellStyle name="Обычный 4 2 3 2 4" xfId="0"/>
    <cellStyle name="Обычный 4 2 3 2 4 2" xfId="0"/>
    <cellStyle name="Обычный 4 2 3 2 4 2 2" xfId="0"/>
    <cellStyle name="Обычный 4 2 3 2 4 2 2 2" xfId="0"/>
    <cellStyle name="Обычный 4 2 3 2 4 2 3" xfId="0"/>
    <cellStyle name="Обычный 4 2 3 2 4 3" xfId="0"/>
    <cellStyle name="Обычный 4 2 3 2 4 3 2" xfId="0"/>
    <cellStyle name="Обычный 4 2 3 2 4 4" xfId="0"/>
    <cellStyle name="Обычный 4 2 3 2 5" xfId="0"/>
    <cellStyle name="Обычный 4 2 3 2 5 2" xfId="0"/>
    <cellStyle name="Обычный 4 2 3 2 5 2 2" xfId="0"/>
    <cellStyle name="Обычный 4 2 3 2 5 3" xfId="0"/>
    <cellStyle name="Обычный 4 2 3 2 6" xfId="0"/>
    <cellStyle name="Обычный 4 2 3 2 6 2" xfId="0"/>
    <cellStyle name="Обычный 4 2 3 2 7" xfId="0"/>
    <cellStyle name="Обычный 4 2 3 3" xfId="0"/>
    <cellStyle name="Обычный 4 2 3 3 2" xfId="0"/>
    <cellStyle name="Обычный 4 2 3 3 2 2" xfId="0"/>
    <cellStyle name="Обычный 4 2 3 3 2 2 2" xfId="0"/>
    <cellStyle name="Обычный 4 2 3 3 2 2 2 2" xfId="0"/>
    <cellStyle name="Обычный 4 2 3 3 2 2 2 2 2" xfId="0"/>
    <cellStyle name="Обычный 4 2 3 3 2 2 2 3" xfId="0"/>
    <cellStyle name="Обычный 4 2 3 3 2 2 3" xfId="0"/>
    <cellStyle name="Обычный 4 2 3 3 2 2 3 2" xfId="0"/>
    <cellStyle name="Обычный 4 2 3 3 2 2 4" xfId="0"/>
    <cellStyle name="Обычный 4 2 3 3 2 3" xfId="0"/>
    <cellStyle name="Обычный 4 2 3 3 2 3 2" xfId="0"/>
    <cellStyle name="Обычный 4 2 3 3 2 3 2 2" xfId="0"/>
    <cellStyle name="Обычный 4 2 3 3 2 3 3" xfId="0"/>
    <cellStyle name="Обычный 4 2 3 3 2 4" xfId="0"/>
    <cellStyle name="Обычный 4 2 3 3 2 4 2" xfId="0"/>
    <cellStyle name="Обычный 4 2 3 3 2 5" xfId="0"/>
    <cellStyle name="Обычный 4 2 3 3 3" xfId="0"/>
    <cellStyle name="Обычный 4 2 3 3 3 2" xfId="0"/>
    <cellStyle name="Обычный 4 2 3 3 3 2 2" xfId="0"/>
    <cellStyle name="Обычный 4 2 3 3 3 2 2 2" xfId="0"/>
    <cellStyle name="Обычный 4 2 3 3 3 2 3" xfId="0"/>
    <cellStyle name="Обычный 4 2 3 3 3 3" xfId="0"/>
    <cellStyle name="Обычный 4 2 3 3 3 3 2" xfId="0"/>
    <cellStyle name="Обычный 4 2 3 3 3 4" xfId="0"/>
    <cellStyle name="Обычный 4 2 3 3 4" xfId="0"/>
    <cellStyle name="Обычный 4 2 3 3 4 2" xfId="0"/>
    <cellStyle name="Обычный 4 2 3 3 4 2 2" xfId="0"/>
    <cellStyle name="Обычный 4 2 3 3 4 3" xfId="0"/>
    <cellStyle name="Обычный 4 2 3 3 5" xfId="0"/>
    <cellStyle name="Обычный 4 2 3 3 5 2" xfId="0"/>
    <cellStyle name="Обычный 4 2 3 3 6" xfId="0"/>
    <cellStyle name="Обычный 4 2 3 4" xfId="0"/>
    <cellStyle name="Обычный 4 2 3 4 2" xfId="0"/>
    <cellStyle name="Обычный 4 2 3 4 2 2" xfId="0"/>
    <cellStyle name="Обычный 4 2 3 4 2 2 2" xfId="0"/>
    <cellStyle name="Обычный 4 2 3 4 2 2 2 2" xfId="0"/>
    <cellStyle name="Обычный 4 2 3 4 2 2 3" xfId="0"/>
    <cellStyle name="Обычный 4 2 3 4 2 3" xfId="0"/>
    <cellStyle name="Обычный 4 2 3 4 2 3 2" xfId="0"/>
    <cellStyle name="Обычный 4 2 3 4 2 4" xfId="0"/>
    <cellStyle name="Обычный 4 2 3 4 3" xfId="0"/>
    <cellStyle name="Обычный 4 2 3 4 3 2" xfId="0"/>
    <cellStyle name="Обычный 4 2 3 4 3 2 2" xfId="0"/>
    <cellStyle name="Обычный 4 2 3 4 3 3" xfId="0"/>
    <cellStyle name="Обычный 4 2 3 4 4" xfId="0"/>
    <cellStyle name="Обычный 4 2 3 4 4 2" xfId="0"/>
    <cellStyle name="Обычный 4 2 3 4 5" xfId="0"/>
    <cellStyle name="Обычный 4 2 3 5" xfId="0"/>
    <cellStyle name="Обычный 4 2 3 5 2" xfId="0"/>
    <cellStyle name="Обычный 4 2 3 5 2 2" xfId="0"/>
    <cellStyle name="Обычный 4 2 3 5 2 2 2" xfId="0"/>
    <cellStyle name="Обычный 4 2 3 5 2 3" xfId="0"/>
    <cellStyle name="Обычный 4 2 3 5 3" xfId="0"/>
    <cellStyle name="Обычный 4 2 3 5 3 2" xfId="0"/>
    <cellStyle name="Обычный 4 2 3 5 4" xfId="0"/>
    <cellStyle name="Обычный 4 2 3 6" xfId="0"/>
    <cellStyle name="Обычный 4 2 3 6 2" xfId="0"/>
    <cellStyle name="Обычный 4 2 3 6 2 2" xfId="0"/>
    <cellStyle name="Обычный 4 2 3 6 3" xfId="0"/>
    <cellStyle name="Обычный 4 2 3 7" xfId="0"/>
    <cellStyle name="Обычный 4 2 3 7 2" xfId="0"/>
    <cellStyle name="Обычный 4 2 3 8" xfId="0"/>
    <cellStyle name="Обычный 4 2 4" xfId="0"/>
    <cellStyle name="Обычный 4 2 4 2" xfId="0"/>
    <cellStyle name="Обычный 4 2 4 2 2" xfId="0"/>
    <cellStyle name="Обычный 4 2 4 2 2 2" xfId="0"/>
    <cellStyle name="Обычный 4 2 4 2 2 2 2" xfId="0"/>
    <cellStyle name="Обычный 4 2 4 2 2 2 2 2" xfId="0"/>
    <cellStyle name="Обычный 4 2 4 2 2 2 2 2 2" xfId="0"/>
    <cellStyle name="Обычный 4 2 4 2 2 2 2 3" xfId="0"/>
    <cellStyle name="Обычный 4 2 4 2 2 2 3" xfId="0"/>
    <cellStyle name="Обычный 4 2 4 2 2 2 3 2" xfId="0"/>
    <cellStyle name="Обычный 4 2 4 2 2 2 4" xfId="0"/>
    <cellStyle name="Обычный 4 2 4 2 2 3" xfId="0"/>
    <cellStyle name="Обычный 4 2 4 2 2 3 2" xfId="0"/>
    <cellStyle name="Обычный 4 2 4 2 2 3 2 2" xfId="0"/>
    <cellStyle name="Обычный 4 2 4 2 2 3 3" xfId="0"/>
    <cellStyle name="Обычный 4 2 4 2 2 4" xfId="0"/>
    <cellStyle name="Обычный 4 2 4 2 2 4 2" xfId="0"/>
    <cellStyle name="Обычный 4 2 4 2 2 5" xfId="0"/>
    <cellStyle name="Обычный 4 2 4 2 3" xfId="0"/>
    <cellStyle name="Обычный 4 2 4 2 3 2" xfId="0"/>
    <cellStyle name="Обычный 4 2 4 2 3 2 2" xfId="0"/>
    <cellStyle name="Обычный 4 2 4 2 3 2 2 2" xfId="0"/>
    <cellStyle name="Обычный 4 2 4 2 3 2 3" xfId="0"/>
    <cellStyle name="Обычный 4 2 4 2 3 3" xfId="0"/>
    <cellStyle name="Обычный 4 2 4 2 3 3 2" xfId="0"/>
    <cellStyle name="Обычный 4 2 4 2 3 4" xfId="0"/>
    <cellStyle name="Обычный 4 2 4 2 4" xfId="0"/>
    <cellStyle name="Обычный 4 2 4 2 4 2" xfId="0"/>
    <cellStyle name="Обычный 4 2 4 2 4 2 2" xfId="0"/>
    <cellStyle name="Обычный 4 2 4 2 4 3" xfId="0"/>
    <cellStyle name="Обычный 4 2 4 2 5" xfId="0"/>
    <cellStyle name="Обычный 4 2 4 2 5 2" xfId="0"/>
    <cellStyle name="Обычный 4 2 4 2 6" xfId="0"/>
    <cellStyle name="Обычный 4 2 4 3" xfId="0"/>
    <cellStyle name="Обычный 4 2 4 3 2" xfId="0"/>
    <cellStyle name="Обычный 4 2 4 3 2 2" xfId="0"/>
    <cellStyle name="Обычный 4 2 4 3 2 2 2" xfId="0"/>
    <cellStyle name="Обычный 4 2 4 3 2 2 2 2" xfId="0"/>
    <cellStyle name="Обычный 4 2 4 3 2 2 3" xfId="0"/>
    <cellStyle name="Обычный 4 2 4 3 2 3" xfId="0"/>
    <cellStyle name="Обычный 4 2 4 3 2 3 2" xfId="0"/>
    <cellStyle name="Обычный 4 2 4 3 2 4" xfId="0"/>
    <cellStyle name="Обычный 4 2 4 3 3" xfId="0"/>
    <cellStyle name="Обычный 4 2 4 3 3 2" xfId="0"/>
    <cellStyle name="Обычный 4 2 4 3 3 2 2" xfId="0"/>
    <cellStyle name="Обычный 4 2 4 3 3 3" xfId="0"/>
    <cellStyle name="Обычный 4 2 4 3 4" xfId="0"/>
    <cellStyle name="Обычный 4 2 4 3 4 2" xfId="0"/>
    <cellStyle name="Обычный 4 2 4 3 5" xfId="0"/>
    <cellStyle name="Обычный 4 2 4 4" xfId="0"/>
    <cellStyle name="Обычный 4 2 4 4 2" xfId="0"/>
    <cellStyle name="Обычный 4 2 4 4 2 2" xfId="0"/>
    <cellStyle name="Обычный 4 2 4 4 2 2 2" xfId="0"/>
    <cellStyle name="Обычный 4 2 4 4 2 3" xfId="0"/>
    <cellStyle name="Обычный 4 2 4 4 3" xfId="0"/>
    <cellStyle name="Обычный 4 2 4 4 3 2" xfId="0"/>
    <cellStyle name="Обычный 4 2 4 4 4" xfId="0"/>
    <cellStyle name="Обычный 4 2 4 5" xfId="0"/>
    <cellStyle name="Обычный 4 2 4 5 2" xfId="0"/>
    <cellStyle name="Обычный 4 2 4 5 2 2" xfId="0"/>
    <cellStyle name="Обычный 4 2 4 5 3" xfId="0"/>
    <cellStyle name="Обычный 4 2 4 6" xfId="0"/>
    <cellStyle name="Обычный 4 2 4 6 2" xfId="0"/>
    <cellStyle name="Обычный 4 2 4 7" xfId="0"/>
    <cellStyle name="Обычный 4 2 5" xfId="0"/>
    <cellStyle name="Обычный 4 2 5 2" xfId="0"/>
    <cellStyle name="Обычный 4 2 5 2 2" xfId="0"/>
    <cellStyle name="Обычный 4 2 5 2 2 2" xfId="0"/>
    <cellStyle name="Обычный 4 2 5 2 2 2 2" xfId="0"/>
    <cellStyle name="Обычный 4 2 5 2 2 2 2 2" xfId="0"/>
    <cellStyle name="Обычный 4 2 5 2 2 2 3" xfId="0"/>
    <cellStyle name="Обычный 4 2 5 2 2 3" xfId="0"/>
    <cellStyle name="Обычный 4 2 5 2 2 3 2" xfId="0"/>
    <cellStyle name="Обычный 4 2 5 2 2 4" xfId="0"/>
    <cellStyle name="Обычный 4 2 5 2 3" xfId="0"/>
    <cellStyle name="Обычный 4 2 5 2 3 2" xfId="0"/>
    <cellStyle name="Обычный 4 2 5 2 3 2 2" xfId="0"/>
    <cellStyle name="Обычный 4 2 5 2 3 3" xfId="0"/>
    <cellStyle name="Обычный 4 2 5 2 4" xfId="0"/>
    <cellStyle name="Обычный 4 2 5 2 4 2" xfId="0"/>
    <cellStyle name="Обычный 4 2 5 2 5" xfId="0"/>
    <cellStyle name="Обычный 4 2 5 3" xfId="0"/>
    <cellStyle name="Обычный 4 2 5 3 2" xfId="0"/>
    <cellStyle name="Обычный 4 2 5 3 2 2" xfId="0"/>
    <cellStyle name="Обычный 4 2 5 3 2 2 2" xfId="0"/>
    <cellStyle name="Обычный 4 2 5 3 2 3" xfId="0"/>
    <cellStyle name="Обычный 4 2 5 3 3" xfId="0"/>
    <cellStyle name="Обычный 4 2 5 3 3 2" xfId="0"/>
    <cellStyle name="Обычный 4 2 5 3 4" xfId="0"/>
    <cellStyle name="Обычный 4 2 5 4" xfId="0"/>
    <cellStyle name="Обычный 4 2 5 4 2" xfId="0"/>
    <cellStyle name="Обычный 4 2 5 4 2 2" xfId="0"/>
    <cellStyle name="Обычный 4 2 5 4 3" xfId="0"/>
    <cellStyle name="Обычный 4 2 5 5" xfId="0"/>
    <cellStyle name="Обычный 4 2 5 5 2" xfId="0"/>
    <cellStyle name="Обычный 4 2 5 6" xfId="0"/>
    <cellStyle name="Обычный 4 2 6" xfId="0"/>
    <cellStyle name="Обычный 4 2 6 2" xfId="0"/>
    <cellStyle name="Обычный 4 2 6 2 2" xfId="0"/>
    <cellStyle name="Обычный 4 2 6 2 2 2" xfId="0"/>
    <cellStyle name="Обычный 4 2 6 2 2 2 2" xfId="0"/>
    <cellStyle name="Обычный 4 2 6 2 2 3" xfId="0"/>
    <cellStyle name="Обычный 4 2 6 2 3" xfId="0"/>
    <cellStyle name="Обычный 4 2 6 2 3 2" xfId="0"/>
    <cellStyle name="Обычный 4 2 6 2 4" xfId="0"/>
    <cellStyle name="Обычный 4 2 6 3" xfId="0"/>
    <cellStyle name="Обычный 4 2 6 3 2" xfId="0"/>
    <cellStyle name="Обычный 4 2 6 3 2 2" xfId="0"/>
    <cellStyle name="Обычный 4 2 6 3 3" xfId="0"/>
    <cellStyle name="Обычный 4 2 6 4" xfId="0"/>
    <cellStyle name="Обычный 4 2 6 4 2" xfId="0"/>
    <cellStyle name="Обычный 4 2 6 5" xfId="0"/>
    <cellStyle name="Обычный 4 2 7" xfId="0"/>
    <cellStyle name="Обычный 4 2 7 2" xfId="0"/>
    <cellStyle name="Обычный 4 2 7 2 2" xfId="0"/>
    <cellStyle name="Обычный 4 2 7 2 2 2" xfId="0"/>
    <cellStyle name="Обычный 4 2 7 2 3" xfId="0"/>
    <cellStyle name="Обычный 4 2 7 3" xfId="0"/>
    <cellStyle name="Обычный 4 2 7 3 2" xfId="0"/>
    <cellStyle name="Обычный 4 2 7 4" xfId="0"/>
    <cellStyle name="Обычный 4 2 8" xfId="0"/>
    <cellStyle name="Обычный 4 2 8 2" xfId="0"/>
    <cellStyle name="Обычный 4 2 8 2 2" xfId="0"/>
    <cellStyle name="Обычный 4 2 8 3" xfId="0"/>
    <cellStyle name="Обычный 4 2 9" xfId="0"/>
    <cellStyle name="Обычный 4 2 9 2" xfId="0"/>
    <cellStyle name="Обычный 4 3" xfId="0"/>
    <cellStyle name="Обычный 4 3 2" xfId="0"/>
    <cellStyle name="Обычный 4 3 2 2" xfId="0"/>
    <cellStyle name="Обычный 4 3 2 2 2" xfId="0"/>
    <cellStyle name="Обычный 4 3 2 2 2 2" xfId="0"/>
    <cellStyle name="Обычный 4 3 2 2 2 2 2" xfId="0"/>
    <cellStyle name="Обычный 4 3 2 2 2 2 2 2" xfId="0"/>
    <cellStyle name="Обычный 4 3 2 2 2 2 2 2 2" xfId="0"/>
    <cellStyle name="Обычный 4 3 2 2 2 2 2 2 2 2" xfId="0"/>
    <cellStyle name="Обычный 4 3 2 2 2 2 2 2 3" xfId="0"/>
    <cellStyle name="Обычный 4 3 2 2 2 2 2 3" xfId="0"/>
    <cellStyle name="Обычный 4 3 2 2 2 2 2 3 2" xfId="0"/>
    <cellStyle name="Обычный 4 3 2 2 2 2 2 4" xfId="0"/>
    <cellStyle name="Обычный 4 3 2 2 2 2 3" xfId="0"/>
    <cellStyle name="Обычный 4 3 2 2 2 2 3 2" xfId="0"/>
    <cellStyle name="Обычный 4 3 2 2 2 2 3 2 2" xfId="0"/>
    <cellStyle name="Обычный 4 3 2 2 2 2 3 3" xfId="0"/>
    <cellStyle name="Обычный 4 3 2 2 2 2 4" xfId="0"/>
    <cellStyle name="Обычный 4 3 2 2 2 2 4 2" xfId="0"/>
    <cellStyle name="Обычный 4 3 2 2 2 2 5" xfId="0"/>
    <cellStyle name="Обычный 4 3 2 2 2 3" xfId="0"/>
    <cellStyle name="Обычный 4 3 2 2 2 3 2" xfId="0"/>
    <cellStyle name="Обычный 4 3 2 2 2 3 2 2" xfId="0"/>
    <cellStyle name="Обычный 4 3 2 2 2 3 2 2 2" xfId="0"/>
    <cellStyle name="Обычный 4 3 2 2 2 3 2 3" xfId="0"/>
    <cellStyle name="Обычный 4 3 2 2 2 3 3" xfId="0"/>
    <cellStyle name="Обычный 4 3 2 2 2 3 3 2" xfId="0"/>
    <cellStyle name="Обычный 4 3 2 2 2 3 4" xfId="0"/>
    <cellStyle name="Обычный 4 3 2 2 2 4" xfId="0"/>
    <cellStyle name="Обычный 4 3 2 2 2 4 2" xfId="0"/>
    <cellStyle name="Обычный 4 3 2 2 2 4 2 2" xfId="0"/>
    <cellStyle name="Обычный 4 3 2 2 2 4 3" xfId="0"/>
    <cellStyle name="Обычный 4 3 2 2 2 5" xfId="0"/>
    <cellStyle name="Обычный 4 3 2 2 2 5 2" xfId="0"/>
    <cellStyle name="Обычный 4 3 2 2 2 6" xfId="0"/>
    <cellStyle name="Обычный 4 3 2 2 3" xfId="0"/>
    <cellStyle name="Обычный 4 3 2 2 3 2" xfId="0"/>
    <cellStyle name="Обычный 4 3 2 2 3 2 2" xfId="0"/>
    <cellStyle name="Обычный 4 3 2 2 3 2 2 2" xfId="0"/>
    <cellStyle name="Обычный 4 3 2 2 3 2 2 2 2" xfId="0"/>
    <cellStyle name="Обычный 4 3 2 2 3 2 2 3" xfId="0"/>
    <cellStyle name="Обычный 4 3 2 2 3 2 3" xfId="0"/>
    <cellStyle name="Обычный 4 3 2 2 3 2 3 2" xfId="0"/>
    <cellStyle name="Обычный 4 3 2 2 3 2 4" xfId="0"/>
    <cellStyle name="Обычный 4 3 2 2 3 3" xfId="0"/>
    <cellStyle name="Обычный 4 3 2 2 3 3 2" xfId="0"/>
    <cellStyle name="Обычный 4 3 2 2 3 3 2 2" xfId="0"/>
    <cellStyle name="Обычный 4 3 2 2 3 3 3" xfId="0"/>
    <cellStyle name="Обычный 4 3 2 2 3 4" xfId="0"/>
    <cellStyle name="Обычный 4 3 2 2 3 4 2" xfId="0"/>
    <cellStyle name="Обычный 4 3 2 2 3 5" xfId="0"/>
    <cellStyle name="Обычный 4 3 2 2 4" xfId="0"/>
    <cellStyle name="Обычный 4 3 2 2 4 2" xfId="0"/>
    <cellStyle name="Обычный 4 3 2 2 4 2 2" xfId="0"/>
    <cellStyle name="Обычный 4 3 2 2 4 2 2 2" xfId="0"/>
    <cellStyle name="Обычный 4 3 2 2 4 2 3" xfId="0"/>
    <cellStyle name="Обычный 4 3 2 2 4 3" xfId="0"/>
    <cellStyle name="Обычный 4 3 2 2 4 3 2" xfId="0"/>
    <cellStyle name="Обычный 4 3 2 2 4 4" xfId="0"/>
    <cellStyle name="Обычный 4 3 2 2 5" xfId="0"/>
    <cellStyle name="Обычный 4 3 2 2 5 2" xfId="0"/>
    <cellStyle name="Обычный 4 3 2 2 5 2 2" xfId="0"/>
    <cellStyle name="Обычный 4 3 2 2 5 3" xfId="0"/>
    <cellStyle name="Обычный 4 3 2 2 6" xfId="0"/>
    <cellStyle name="Обычный 4 3 2 2 6 2" xfId="0"/>
    <cellStyle name="Обычный 4 3 2 2 7" xfId="0"/>
    <cellStyle name="Обычный 4 3 2 3" xfId="0"/>
    <cellStyle name="Обычный 4 3 2 3 2" xfId="0"/>
    <cellStyle name="Обычный 4 3 2 3 2 2" xfId="0"/>
    <cellStyle name="Обычный 4 3 2 3 2 2 2" xfId="0"/>
    <cellStyle name="Обычный 4 3 2 3 2 2 2 2" xfId="0"/>
    <cellStyle name="Обычный 4 3 2 3 2 2 2 2 2" xfId="0"/>
    <cellStyle name="Обычный 4 3 2 3 2 2 2 3" xfId="0"/>
    <cellStyle name="Обычный 4 3 2 3 2 2 3" xfId="0"/>
    <cellStyle name="Обычный 4 3 2 3 2 2 3 2" xfId="0"/>
    <cellStyle name="Обычный 4 3 2 3 2 2 4" xfId="0"/>
    <cellStyle name="Обычный 4 3 2 3 2 3" xfId="0"/>
    <cellStyle name="Обычный 4 3 2 3 2 3 2" xfId="0"/>
    <cellStyle name="Обычный 4 3 2 3 2 3 2 2" xfId="0"/>
    <cellStyle name="Обычный 4 3 2 3 2 3 3" xfId="0"/>
    <cellStyle name="Обычный 4 3 2 3 2 4" xfId="0"/>
    <cellStyle name="Обычный 4 3 2 3 2 4 2" xfId="0"/>
    <cellStyle name="Обычный 4 3 2 3 2 5" xfId="0"/>
    <cellStyle name="Обычный 4 3 2 3 3" xfId="0"/>
    <cellStyle name="Обычный 4 3 2 3 3 2" xfId="0"/>
    <cellStyle name="Обычный 4 3 2 3 3 2 2" xfId="0"/>
    <cellStyle name="Обычный 4 3 2 3 3 2 2 2" xfId="0"/>
    <cellStyle name="Обычный 4 3 2 3 3 2 3" xfId="0"/>
    <cellStyle name="Обычный 4 3 2 3 3 3" xfId="0"/>
    <cellStyle name="Обычный 4 3 2 3 3 3 2" xfId="0"/>
    <cellStyle name="Обычный 4 3 2 3 3 4" xfId="0"/>
    <cellStyle name="Обычный 4 3 2 3 4" xfId="0"/>
    <cellStyle name="Обычный 4 3 2 3 4 2" xfId="0"/>
    <cellStyle name="Обычный 4 3 2 3 4 2 2" xfId="0"/>
    <cellStyle name="Обычный 4 3 2 3 4 3" xfId="0"/>
    <cellStyle name="Обычный 4 3 2 3 5" xfId="0"/>
    <cellStyle name="Обычный 4 3 2 3 5 2" xfId="0"/>
    <cellStyle name="Обычный 4 3 2 3 6" xfId="0"/>
    <cellStyle name="Обычный 4 3 2 4" xfId="0"/>
    <cellStyle name="Обычный 4 3 2 4 2" xfId="0"/>
    <cellStyle name="Обычный 4 3 2 4 2 2" xfId="0"/>
    <cellStyle name="Обычный 4 3 2 4 2 2 2" xfId="0"/>
    <cellStyle name="Обычный 4 3 2 4 2 2 2 2" xfId="0"/>
    <cellStyle name="Обычный 4 3 2 4 2 2 3" xfId="0"/>
    <cellStyle name="Обычный 4 3 2 4 2 3" xfId="0"/>
    <cellStyle name="Обычный 4 3 2 4 2 3 2" xfId="0"/>
    <cellStyle name="Обычный 4 3 2 4 2 4" xfId="0"/>
    <cellStyle name="Обычный 4 3 2 4 3" xfId="0"/>
    <cellStyle name="Обычный 4 3 2 4 3 2" xfId="0"/>
    <cellStyle name="Обычный 4 3 2 4 3 2 2" xfId="0"/>
    <cellStyle name="Обычный 4 3 2 4 3 3" xfId="0"/>
    <cellStyle name="Обычный 4 3 2 4 4" xfId="0"/>
    <cellStyle name="Обычный 4 3 2 4 4 2" xfId="0"/>
    <cellStyle name="Обычный 4 3 2 4 5" xfId="0"/>
    <cellStyle name="Обычный 4 3 2 5" xfId="0"/>
    <cellStyle name="Обычный 4 3 2 5 2" xfId="0"/>
    <cellStyle name="Обычный 4 3 2 5 2 2" xfId="0"/>
    <cellStyle name="Обычный 4 3 2 5 2 2 2" xfId="0"/>
    <cellStyle name="Обычный 4 3 2 5 2 3" xfId="0"/>
    <cellStyle name="Обычный 4 3 2 5 3" xfId="0"/>
    <cellStyle name="Обычный 4 3 2 5 3 2" xfId="0"/>
    <cellStyle name="Обычный 4 3 2 5 4" xfId="0"/>
    <cellStyle name="Обычный 4 3 2 6" xfId="0"/>
    <cellStyle name="Обычный 4 3 2 6 2" xfId="0"/>
    <cellStyle name="Обычный 4 3 2 6 2 2" xfId="0"/>
    <cellStyle name="Обычный 4 3 2 6 3" xfId="0"/>
    <cellStyle name="Обычный 4 3 2 7" xfId="0"/>
    <cellStyle name="Обычный 4 3 2 7 2" xfId="0"/>
    <cellStyle name="Обычный 4 3 2 8" xfId="0"/>
    <cellStyle name="Обычный 4 3 3" xfId="0"/>
    <cellStyle name="Обычный 4 3 3 2" xfId="0"/>
    <cellStyle name="Обычный 4 3 3 2 2" xfId="0"/>
    <cellStyle name="Обычный 4 3 3 2 2 2" xfId="0"/>
    <cellStyle name="Обычный 4 3 3 2 2 2 2" xfId="0"/>
    <cellStyle name="Обычный 4 3 3 2 2 2 2 2" xfId="0"/>
    <cellStyle name="Обычный 4 3 3 2 2 2 2 2 2" xfId="0"/>
    <cellStyle name="Обычный 4 3 3 2 2 2 2 3" xfId="0"/>
    <cellStyle name="Обычный 4 3 3 2 2 2 3" xfId="0"/>
    <cellStyle name="Обычный 4 3 3 2 2 2 3 2" xfId="0"/>
    <cellStyle name="Обычный 4 3 3 2 2 2 4" xfId="0"/>
    <cellStyle name="Обычный 4 3 3 2 2 3" xfId="0"/>
    <cellStyle name="Обычный 4 3 3 2 2 3 2" xfId="0"/>
    <cellStyle name="Обычный 4 3 3 2 2 3 2 2" xfId="0"/>
    <cellStyle name="Обычный 4 3 3 2 2 3 3" xfId="0"/>
    <cellStyle name="Обычный 4 3 3 2 2 4" xfId="0"/>
    <cellStyle name="Обычный 4 3 3 2 2 4 2" xfId="0"/>
    <cellStyle name="Обычный 4 3 3 2 2 5" xfId="0"/>
    <cellStyle name="Обычный 4 3 3 2 3" xfId="0"/>
    <cellStyle name="Обычный 4 3 3 2 3 2" xfId="0"/>
    <cellStyle name="Обычный 4 3 3 2 3 2 2" xfId="0"/>
    <cellStyle name="Обычный 4 3 3 2 3 2 2 2" xfId="0"/>
    <cellStyle name="Обычный 4 3 3 2 3 2 3" xfId="0"/>
    <cellStyle name="Обычный 4 3 3 2 3 3" xfId="0"/>
    <cellStyle name="Обычный 4 3 3 2 3 3 2" xfId="0"/>
    <cellStyle name="Обычный 4 3 3 2 3 4" xfId="0"/>
    <cellStyle name="Обычный 4 3 3 2 4" xfId="0"/>
    <cellStyle name="Обычный 4 3 3 2 4 2" xfId="0"/>
    <cellStyle name="Обычный 4 3 3 2 4 2 2" xfId="0"/>
    <cellStyle name="Обычный 4 3 3 2 4 3" xfId="0"/>
    <cellStyle name="Обычный 4 3 3 2 5" xfId="0"/>
    <cellStyle name="Обычный 4 3 3 2 5 2" xfId="0"/>
    <cellStyle name="Обычный 4 3 3 2 6" xfId="0"/>
    <cellStyle name="Обычный 4 3 3 3" xfId="0"/>
    <cellStyle name="Обычный 4 3 3 3 2" xfId="0"/>
    <cellStyle name="Обычный 4 3 3 3 2 2" xfId="0"/>
    <cellStyle name="Обычный 4 3 3 3 2 2 2" xfId="0"/>
    <cellStyle name="Обычный 4 3 3 3 2 2 2 2" xfId="0"/>
    <cellStyle name="Обычный 4 3 3 3 2 2 3" xfId="0"/>
    <cellStyle name="Обычный 4 3 3 3 2 3" xfId="0"/>
    <cellStyle name="Обычный 4 3 3 3 2 3 2" xfId="0"/>
    <cellStyle name="Обычный 4 3 3 3 2 4" xfId="0"/>
    <cellStyle name="Обычный 4 3 3 3 3" xfId="0"/>
    <cellStyle name="Обычный 4 3 3 3 3 2" xfId="0"/>
    <cellStyle name="Обычный 4 3 3 3 3 2 2" xfId="0"/>
    <cellStyle name="Обычный 4 3 3 3 3 3" xfId="0"/>
    <cellStyle name="Обычный 4 3 3 3 4" xfId="0"/>
    <cellStyle name="Обычный 4 3 3 3 4 2" xfId="0"/>
    <cellStyle name="Обычный 4 3 3 3 5" xfId="0"/>
    <cellStyle name="Обычный 4 3 3 4" xfId="0"/>
    <cellStyle name="Обычный 4 3 3 4 2" xfId="0"/>
    <cellStyle name="Обычный 4 3 3 4 2 2" xfId="0"/>
    <cellStyle name="Обычный 4 3 3 4 2 2 2" xfId="0"/>
    <cellStyle name="Обычный 4 3 3 4 2 3" xfId="0"/>
    <cellStyle name="Обычный 4 3 3 4 3" xfId="0"/>
    <cellStyle name="Обычный 4 3 3 4 3 2" xfId="0"/>
    <cellStyle name="Обычный 4 3 3 4 4" xfId="0"/>
    <cellStyle name="Обычный 4 3 3 5" xfId="0"/>
    <cellStyle name="Обычный 4 3 3 5 2" xfId="0"/>
    <cellStyle name="Обычный 4 3 3 5 2 2" xfId="0"/>
    <cellStyle name="Обычный 4 3 3 5 3" xfId="0"/>
    <cellStyle name="Обычный 4 3 3 6" xfId="0"/>
    <cellStyle name="Обычный 4 3 3 6 2" xfId="0"/>
    <cellStyle name="Обычный 4 3 3 7" xfId="0"/>
    <cellStyle name="Обычный 4 3 4" xfId="0"/>
    <cellStyle name="Обычный 4 3 4 2" xfId="0"/>
    <cellStyle name="Обычный 4 3 4 2 2" xfId="0"/>
    <cellStyle name="Обычный 4 3 4 2 2 2" xfId="0"/>
    <cellStyle name="Обычный 4 3 4 2 2 2 2" xfId="0"/>
    <cellStyle name="Обычный 4 3 4 2 2 2 2 2" xfId="0"/>
    <cellStyle name="Обычный 4 3 4 2 2 2 3" xfId="0"/>
    <cellStyle name="Обычный 4 3 4 2 2 3" xfId="0"/>
    <cellStyle name="Обычный 4 3 4 2 2 3 2" xfId="0"/>
    <cellStyle name="Обычный 4 3 4 2 2 4" xfId="0"/>
    <cellStyle name="Обычный 4 3 4 2 3" xfId="0"/>
    <cellStyle name="Обычный 4 3 4 2 3 2" xfId="0"/>
    <cellStyle name="Обычный 4 3 4 2 3 2 2" xfId="0"/>
    <cellStyle name="Обычный 4 3 4 2 3 3" xfId="0"/>
    <cellStyle name="Обычный 4 3 4 2 4" xfId="0"/>
    <cellStyle name="Обычный 4 3 4 2 4 2" xfId="0"/>
    <cellStyle name="Обычный 4 3 4 2 5" xfId="0"/>
    <cellStyle name="Обычный 4 3 4 3" xfId="0"/>
    <cellStyle name="Обычный 4 3 4 3 2" xfId="0"/>
    <cellStyle name="Обычный 4 3 4 3 2 2" xfId="0"/>
    <cellStyle name="Обычный 4 3 4 3 2 2 2" xfId="0"/>
    <cellStyle name="Обычный 4 3 4 3 2 3" xfId="0"/>
    <cellStyle name="Обычный 4 3 4 3 3" xfId="0"/>
    <cellStyle name="Обычный 4 3 4 3 3 2" xfId="0"/>
    <cellStyle name="Обычный 4 3 4 3 4" xfId="0"/>
    <cellStyle name="Обычный 4 3 4 4" xfId="0"/>
    <cellStyle name="Обычный 4 3 4 4 2" xfId="0"/>
    <cellStyle name="Обычный 4 3 4 4 2 2" xfId="0"/>
    <cellStyle name="Обычный 4 3 4 4 3" xfId="0"/>
    <cellStyle name="Обычный 4 3 4 5" xfId="0"/>
    <cellStyle name="Обычный 4 3 4 5 2" xfId="0"/>
    <cellStyle name="Обычный 4 3 4 6" xfId="0"/>
    <cellStyle name="Обычный 4 3 5" xfId="0"/>
    <cellStyle name="Обычный 4 3 5 2" xfId="0"/>
    <cellStyle name="Обычный 4 3 5 2 2" xfId="0"/>
    <cellStyle name="Обычный 4 3 5 2 2 2" xfId="0"/>
    <cellStyle name="Обычный 4 3 5 2 2 2 2" xfId="0"/>
    <cellStyle name="Обычный 4 3 5 2 2 3" xfId="0"/>
    <cellStyle name="Обычный 4 3 5 2 3" xfId="0"/>
    <cellStyle name="Обычный 4 3 5 2 3 2" xfId="0"/>
    <cellStyle name="Обычный 4 3 5 2 4" xfId="0"/>
    <cellStyle name="Обычный 4 3 5 3" xfId="0"/>
    <cellStyle name="Обычный 4 3 5 3 2" xfId="0"/>
    <cellStyle name="Обычный 4 3 5 3 2 2" xfId="0"/>
    <cellStyle name="Обычный 4 3 5 3 3" xfId="0"/>
    <cellStyle name="Обычный 4 3 5 4" xfId="0"/>
    <cellStyle name="Обычный 4 3 5 4 2" xfId="0"/>
    <cellStyle name="Обычный 4 3 5 5" xfId="0"/>
    <cellStyle name="Обычный 4 3 6" xfId="0"/>
    <cellStyle name="Обычный 4 3 6 2" xfId="0"/>
    <cellStyle name="Обычный 4 3 6 2 2" xfId="0"/>
    <cellStyle name="Обычный 4 3 6 2 2 2" xfId="0"/>
    <cellStyle name="Обычный 4 3 6 2 3" xfId="0"/>
    <cellStyle name="Обычный 4 3 6 3" xfId="0"/>
    <cellStyle name="Обычный 4 3 6 3 2" xfId="0"/>
    <cellStyle name="Обычный 4 3 6 4" xfId="0"/>
    <cellStyle name="Обычный 4 3 7" xfId="0"/>
    <cellStyle name="Обычный 4 3 7 2" xfId="0"/>
    <cellStyle name="Обычный 4 3 7 2 2" xfId="0"/>
    <cellStyle name="Обычный 4 3 7 3" xfId="0"/>
    <cellStyle name="Обычный 4 3 8" xfId="0"/>
    <cellStyle name="Обычный 4 3 8 2" xfId="0"/>
    <cellStyle name="Обычный 4 3 9" xfId="0"/>
    <cellStyle name="Обычный 4 4" xfId="0"/>
    <cellStyle name="Обычный 4 4 2" xfId="0"/>
    <cellStyle name="Обычный 4 4 2 2" xfId="0"/>
    <cellStyle name="Обычный 4 4 2 2 2" xfId="0"/>
    <cellStyle name="Обычный 4 4 2 2 2 2" xfId="0"/>
    <cellStyle name="Обычный 4 4 2 2 2 2 2" xfId="0"/>
    <cellStyle name="Обычный 4 4 2 2 2 2 2 2" xfId="0"/>
    <cellStyle name="Обычный 4 4 2 2 2 2 2 2 2" xfId="0"/>
    <cellStyle name="Обычный 4 4 2 2 2 2 2 3" xfId="0"/>
    <cellStyle name="Обычный 4 4 2 2 2 2 3" xfId="0"/>
    <cellStyle name="Обычный 4 4 2 2 2 2 3 2" xfId="0"/>
    <cellStyle name="Обычный 4 4 2 2 2 2 4" xfId="0"/>
    <cellStyle name="Обычный 4 4 2 2 2 3" xfId="0"/>
    <cellStyle name="Обычный 4 4 2 2 2 3 2" xfId="0"/>
    <cellStyle name="Обычный 4 4 2 2 2 3 2 2" xfId="0"/>
    <cellStyle name="Обычный 4 4 2 2 2 3 3" xfId="0"/>
    <cellStyle name="Обычный 4 4 2 2 2 4" xfId="0"/>
    <cellStyle name="Обычный 4 4 2 2 2 4 2" xfId="0"/>
    <cellStyle name="Обычный 4 4 2 2 2 5" xfId="0"/>
    <cellStyle name="Обычный 4 4 2 2 3" xfId="0"/>
    <cellStyle name="Обычный 4 4 2 2 3 2" xfId="0"/>
    <cellStyle name="Обычный 4 4 2 2 3 2 2" xfId="0"/>
    <cellStyle name="Обычный 4 4 2 2 3 2 2 2" xfId="0"/>
    <cellStyle name="Обычный 4 4 2 2 3 2 3" xfId="0"/>
    <cellStyle name="Обычный 4 4 2 2 3 3" xfId="0"/>
    <cellStyle name="Обычный 4 4 2 2 3 3 2" xfId="0"/>
    <cellStyle name="Обычный 4 4 2 2 3 4" xfId="0"/>
    <cellStyle name="Обычный 4 4 2 2 4" xfId="0"/>
    <cellStyle name="Обычный 4 4 2 2 4 2" xfId="0"/>
    <cellStyle name="Обычный 4 4 2 2 4 2 2" xfId="0"/>
    <cellStyle name="Обычный 4 4 2 2 4 3" xfId="0"/>
    <cellStyle name="Обычный 4 4 2 2 5" xfId="0"/>
    <cellStyle name="Обычный 4 4 2 2 5 2" xfId="0"/>
    <cellStyle name="Обычный 4 4 2 2 6" xfId="0"/>
    <cellStyle name="Обычный 4 4 2 3" xfId="0"/>
    <cellStyle name="Обычный 4 4 2 3 2" xfId="0"/>
    <cellStyle name="Обычный 4 4 2 3 2 2" xfId="0"/>
    <cellStyle name="Обычный 4 4 2 3 2 2 2" xfId="0"/>
    <cellStyle name="Обычный 4 4 2 3 2 2 2 2" xfId="0"/>
    <cellStyle name="Обычный 4 4 2 3 2 2 3" xfId="0"/>
    <cellStyle name="Обычный 4 4 2 3 2 3" xfId="0"/>
    <cellStyle name="Обычный 4 4 2 3 2 3 2" xfId="0"/>
    <cellStyle name="Обычный 4 4 2 3 2 4" xfId="0"/>
    <cellStyle name="Обычный 4 4 2 3 3" xfId="0"/>
    <cellStyle name="Обычный 4 4 2 3 3 2" xfId="0"/>
    <cellStyle name="Обычный 4 4 2 3 3 2 2" xfId="0"/>
    <cellStyle name="Обычный 4 4 2 3 3 3" xfId="0"/>
    <cellStyle name="Обычный 4 4 2 3 4" xfId="0"/>
    <cellStyle name="Обычный 4 4 2 3 4 2" xfId="0"/>
    <cellStyle name="Обычный 4 4 2 3 5" xfId="0"/>
    <cellStyle name="Обычный 4 4 2 4" xfId="0"/>
    <cellStyle name="Обычный 4 4 2 4 2" xfId="0"/>
    <cellStyle name="Обычный 4 4 2 4 2 2" xfId="0"/>
    <cellStyle name="Обычный 4 4 2 4 2 2 2" xfId="0"/>
    <cellStyle name="Обычный 4 4 2 4 2 3" xfId="0"/>
    <cellStyle name="Обычный 4 4 2 4 3" xfId="0"/>
    <cellStyle name="Обычный 4 4 2 4 3 2" xfId="0"/>
    <cellStyle name="Обычный 4 4 2 4 4" xfId="0"/>
    <cellStyle name="Обычный 4 4 2 5" xfId="0"/>
    <cellStyle name="Обычный 4 4 2 5 2" xfId="0"/>
    <cellStyle name="Обычный 4 4 2 5 2 2" xfId="0"/>
    <cellStyle name="Обычный 4 4 2 5 3" xfId="0"/>
    <cellStyle name="Обычный 4 4 2 6" xfId="0"/>
    <cellStyle name="Обычный 4 4 2 6 2" xfId="0"/>
    <cellStyle name="Обычный 4 4 2 7" xfId="0"/>
    <cellStyle name="Обычный 4 4 3" xfId="0"/>
    <cellStyle name="Обычный 4 4 3 2" xfId="0"/>
    <cellStyle name="Обычный 4 4 3 2 2" xfId="0"/>
    <cellStyle name="Обычный 4 4 3 2 2 2" xfId="0"/>
    <cellStyle name="Обычный 4 4 3 2 2 2 2" xfId="0"/>
    <cellStyle name="Обычный 4 4 3 2 2 2 2 2" xfId="0"/>
    <cellStyle name="Обычный 4 4 3 2 2 2 3" xfId="0"/>
    <cellStyle name="Обычный 4 4 3 2 2 3" xfId="0"/>
    <cellStyle name="Обычный 4 4 3 2 2 3 2" xfId="0"/>
    <cellStyle name="Обычный 4 4 3 2 2 4" xfId="0"/>
    <cellStyle name="Обычный 4 4 3 2 3" xfId="0"/>
    <cellStyle name="Обычный 4 4 3 2 3 2" xfId="0"/>
    <cellStyle name="Обычный 4 4 3 2 3 2 2" xfId="0"/>
    <cellStyle name="Обычный 4 4 3 2 3 3" xfId="0"/>
    <cellStyle name="Обычный 4 4 3 2 4" xfId="0"/>
    <cellStyle name="Обычный 4 4 3 2 4 2" xfId="0"/>
    <cellStyle name="Обычный 4 4 3 2 5" xfId="0"/>
    <cellStyle name="Обычный 4 4 3 3" xfId="0"/>
    <cellStyle name="Обычный 4 4 3 3 2" xfId="0"/>
    <cellStyle name="Обычный 4 4 3 3 2 2" xfId="0"/>
    <cellStyle name="Обычный 4 4 3 3 2 2 2" xfId="0"/>
    <cellStyle name="Обычный 4 4 3 3 2 3" xfId="0"/>
    <cellStyle name="Обычный 4 4 3 3 3" xfId="0"/>
    <cellStyle name="Обычный 4 4 3 3 3 2" xfId="0"/>
    <cellStyle name="Обычный 4 4 3 3 4" xfId="0"/>
    <cellStyle name="Обычный 4 4 3 4" xfId="0"/>
    <cellStyle name="Обычный 4 4 3 4 2" xfId="0"/>
    <cellStyle name="Обычный 4 4 3 4 2 2" xfId="0"/>
    <cellStyle name="Обычный 4 4 3 4 3" xfId="0"/>
    <cellStyle name="Обычный 4 4 3 5" xfId="0"/>
    <cellStyle name="Обычный 4 4 3 5 2" xfId="0"/>
    <cellStyle name="Обычный 4 4 3 6" xfId="0"/>
    <cellStyle name="Обычный 4 4 4" xfId="0"/>
    <cellStyle name="Обычный 4 4 4 2" xfId="0"/>
    <cellStyle name="Обычный 4 4 4 2 2" xfId="0"/>
    <cellStyle name="Обычный 4 4 4 2 2 2" xfId="0"/>
    <cellStyle name="Обычный 4 4 4 2 2 2 2" xfId="0"/>
    <cellStyle name="Обычный 4 4 4 2 2 3" xfId="0"/>
    <cellStyle name="Обычный 4 4 4 2 3" xfId="0"/>
    <cellStyle name="Обычный 4 4 4 2 3 2" xfId="0"/>
    <cellStyle name="Обычный 4 4 4 2 4" xfId="0"/>
    <cellStyle name="Обычный 4 4 4 3" xfId="0"/>
    <cellStyle name="Обычный 4 4 4 3 2" xfId="0"/>
    <cellStyle name="Обычный 4 4 4 3 2 2" xfId="0"/>
    <cellStyle name="Обычный 4 4 4 3 3" xfId="0"/>
    <cellStyle name="Обычный 4 4 4 4" xfId="0"/>
    <cellStyle name="Обычный 4 4 4 4 2" xfId="0"/>
    <cellStyle name="Обычный 4 4 4 5" xfId="0"/>
    <cellStyle name="Обычный 4 4 5" xfId="0"/>
    <cellStyle name="Обычный 4 4 5 2" xfId="0"/>
    <cellStyle name="Обычный 4 4 5 2 2" xfId="0"/>
    <cellStyle name="Обычный 4 4 5 2 2 2" xfId="0"/>
    <cellStyle name="Обычный 4 4 5 2 3" xfId="0"/>
    <cellStyle name="Обычный 4 4 5 3" xfId="0"/>
    <cellStyle name="Обычный 4 4 5 3 2" xfId="0"/>
    <cellStyle name="Обычный 4 4 5 4" xfId="0"/>
    <cellStyle name="Обычный 4 4 6" xfId="0"/>
    <cellStyle name="Обычный 4 4 6 2" xfId="0"/>
    <cellStyle name="Обычный 4 4 6 2 2" xfId="0"/>
    <cellStyle name="Обычный 4 4 6 3" xfId="0"/>
    <cellStyle name="Обычный 4 4 7" xfId="0"/>
    <cellStyle name="Обычный 4 4 7 2" xfId="0"/>
    <cellStyle name="Обычный 4 4 8" xfId="0"/>
    <cellStyle name="Обычный 4 5" xfId="0"/>
    <cellStyle name="Обычный 4 5 2" xfId="0"/>
    <cellStyle name="Обычный 4 5 2 2" xfId="0"/>
    <cellStyle name="Обычный 4 5 2 2 2" xfId="0"/>
    <cellStyle name="Обычный 4 5 2 2 2 2" xfId="0"/>
    <cellStyle name="Обычный 4 5 2 2 2 2 2" xfId="0"/>
    <cellStyle name="Обычный 4 5 2 2 2 2 2 2" xfId="0"/>
    <cellStyle name="Обычный 4 5 2 2 2 2 3" xfId="0"/>
    <cellStyle name="Обычный 4 5 2 2 2 3" xfId="0"/>
    <cellStyle name="Обычный 4 5 2 2 2 3 2" xfId="0"/>
    <cellStyle name="Обычный 4 5 2 2 2 4" xfId="0"/>
    <cellStyle name="Обычный 4 5 2 2 3" xfId="0"/>
    <cellStyle name="Обычный 4 5 2 2 3 2" xfId="0"/>
    <cellStyle name="Обычный 4 5 2 2 3 2 2" xfId="0"/>
    <cellStyle name="Обычный 4 5 2 2 3 3" xfId="0"/>
    <cellStyle name="Обычный 4 5 2 2 4" xfId="0"/>
    <cellStyle name="Обычный 4 5 2 2 4 2" xfId="0"/>
    <cellStyle name="Обычный 4 5 2 2 5" xfId="0"/>
    <cellStyle name="Обычный 4 5 2 3" xfId="0"/>
    <cellStyle name="Обычный 4 5 2 3 2" xfId="0"/>
    <cellStyle name="Обычный 4 5 2 3 2 2" xfId="0"/>
    <cellStyle name="Обычный 4 5 2 3 2 2 2" xfId="0"/>
    <cellStyle name="Обычный 4 5 2 3 2 3" xfId="0"/>
    <cellStyle name="Обычный 4 5 2 3 3" xfId="0"/>
    <cellStyle name="Обычный 4 5 2 3 3 2" xfId="0"/>
    <cellStyle name="Обычный 4 5 2 3 4" xfId="0"/>
    <cellStyle name="Обычный 4 5 2 4" xfId="0"/>
    <cellStyle name="Обычный 4 5 2 4 2" xfId="0"/>
    <cellStyle name="Обычный 4 5 2 4 2 2" xfId="0"/>
    <cellStyle name="Обычный 4 5 2 4 3" xfId="0"/>
    <cellStyle name="Обычный 4 5 2 5" xfId="0"/>
    <cellStyle name="Обычный 4 5 2 5 2" xfId="0"/>
    <cellStyle name="Обычный 4 5 2 6" xfId="0"/>
    <cellStyle name="Обычный 4 5 3" xfId="0"/>
    <cellStyle name="Обычный 4 5 3 2" xfId="0"/>
    <cellStyle name="Обычный 4 5 3 2 2" xfId="0"/>
    <cellStyle name="Обычный 4 5 3 2 2 2" xfId="0"/>
    <cellStyle name="Обычный 4 5 3 2 2 2 2" xfId="0"/>
    <cellStyle name="Обычный 4 5 3 2 2 3" xfId="0"/>
    <cellStyle name="Обычный 4 5 3 2 3" xfId="0"/>
    <cellStyle name="Обычный 4 5 3 2 3 2" xfId="0"/>
    <cellStyle name="Обычный 4 5 3 2 4" xfId="0"/>
    <cellStyle name="Обычный 4 5 3 3" xfId="0"/>
    <cellStyle name="Обычный 4 5 3 3 2" xfId="0"/>
    <cellStyle name="Обычный 4 5 3 3 2 2" xfId="0"/>
    <cellStyle name="Обычный 4 5 3 3 3" xfId="0"/>
    <cellStyle name="Обычный 4 5 3 4" xfId="0"/>
    <cellStyle name="Обычный 4 5 3 4 2" xfId="0"/>
    <cellStyle name="Обычный 4 5 3 5" xfId="0"/>
    <cellStyle name="Обычный 4 5 4" xfId="0"/>
    <cellStyle name="Обычный 4 5 4 2" xfId="0"/>
    <cellStyle name="Обычный 4 5 4 2 2" xfId="0"/>
    <cellStyle name="Обычный 4 5 4 2 2 2" xfId="0"/>
    <cellStyle name="Обычный 4 5 4 2 3" xfId="0"/>
    <cellStyle name="Обычный 4 5 4 3" xfId="0"/>
    <cellStyle name="Обычный 4 5 4 3 2" xfId="0"/>
    <cellStyle name="Обычный 4 5 4 4" xfId="0"/>
    <cellStyle name="Обычный 4 5 5" xfId="0"/>
    <cellStyle name="Обычный 4 5 5 2" xfId="0"/>
    <cellStyle name="Обычный 4 5 5 2 2" xfId="0"/>
    <cellStyle name="Обычный 4 5 5 3" xfId="0"/>
    <cellStyle name="Обычный 4 5 6" xfId="0"/>
    <cellStyle name="Обычный 4 5 6 2" xfId="0"/>
    <cellStyle name="Обычный 4 5 7" xfId="0"/>
    <cellStyle name="Обычный 4 6" xfId="0"/>
    <cellStyle name="Обычный 4 6 2" xfId="0"/>
    <cellStyle name="Обычный 4 6 2 2" xfId="0"/>
    <cellStyle name="Обычный 4 6 2 2 2" xfId="0"/>
    <cellStyle name="Обычный 4 6 2 2 2 2" xfId="0"/>
    <cellStyle name="Обычный 4 6 2 2 2 2 2" xfId="0"/>
    <cellStyle name="Обычный 4 6 2 2 2 3" xfId="0"/>
    <cellStyle name="Обычный 4 6 2 2 3" xfId="0"/>
    <cellStyle name="Обычный 4 6 2 2 3 2" xfId="0"/>
    <cellStyle name="Обычный 4 6 2 2 4" xfId="0"/>
    <cellStyle name="Обычный 4 6 2 3" xfId="0"/>
    <cellStyle name="Обычный 4 6 2 3 2" xfId="0"/>
    <cellStyle name="Обычный 4 6 2 3 2 2" xfId="0"/>
    <cellStyle name="Обычный 4 6 2 3 3" xfId="0"/>
    <cellStyle name="Обычный 4 6 2 4" xfId="0"/>
    <cellStyle name="Обычный 4 6 2 4 2" xfId="0"/>
    <cellStyle name="Обычный 4 6 2 5" xfId="0"/>
    <cellStyle name="Обычный 4 6 3" xfId="0"/>
    <cellStyle name="Обычный 4 6 3 2" xfId="0"/>
    <cellStyle name="Обычный 4 6 3 2 2" xfId="0"/>
    <cellStyle name="Обычный 4 6 3 2 2 2" xfId="0"/>
    <cellStyle name="Обычный 4 6 3 2 3" xfId="0"/>
    <cellStyle name="Обычный 4 6 3 3" xfId="0"/>
    <cellStyle name="Обычный 4 6 3 3 2" xfId="0"/>
    <cellStyle name="Обычный 4 6 3 4" xfId="0"/>
    <cellStyle name="Обычный 4 6 4" xfId="0"/>
    <cellStyle name="Обычный 4 6 4 2" xfId="0"/>
    <cellStyle name="Обычный 4 6 4 2 2" xfId="0"/>
    <cellStyle name="Обычный 4 6 4 3" xfId="0"/>
    <cellStyle name="Обычный 4 6 5" xfId="0"/>
    <cellStyle name="Обычный 4 6 5 2" xfId="0"/>
    <cellStyle name="Обычный 4 6 6" xfId="0"/>
    <cellStyle name="Обычный 4 7" xfId="0"/>
    <cellStyle name="Обычный 4 7 2" xfId="0"/>
    <cellStyle name="Обычный 4 7 2 2" xfId="0"/>
    <cellStyle name="Обычный 4 7 2 2 2" xfId="0"/>
    <cellStyle name="Обычный 4 7 2 2 2 2" xfId="0"/>
    <cellStyle name="Обычный 4 7 2 2 3" xfId="0"/>
    <cellStyle name="Обычный 4 7 2 3" xfId="0"/>
    <cellStyle name="Обычный 4 7 2 3 2" xfId="0"/>
    <cellStyle name="Обычный 4 7 2 4" xfId="0"/>
    <cellStyle name="Обычный 4 7 3" xfId="0"/>
    <cellStyle name="Обычный 4 7 3 2" xfId="0"/>
    <cellStyle name="Обычный 4 7 3 2 2" xfId="0"/>
    <cellStyle name="Обычный 4 7 3 3" xfId="0"/>
    <cellStyle name="Обычный 4 7 4" xfId="0"/>
    <cellStyle name="Обычный 4 7 4 2" xfId="0"/>
    <cellStyle name="Обычный 4 7 5" xfId="0"/>
    <cellStyle name="Обычный 4 8" xfId="0"/>
    <cellStyle name="Обычный 4 8 2" xfId="0"/>
    <cellStyle name="Обычный 4 8 2 2" xfId="0"/>
    <cellStyle name="Обычный 4 8 2 2 2" xfId="0"/>
    <cellStyle name="Обычный 4 8 2 3" xfId="0"/>
    <cellStyle name="Обычный 4 8 3" xfId="0"/>
    <cellStyle name="Обычный 4 8 3 2" xfId="0"/>
    <cellStyle name="Обычный 4 8 4" xfId="0"/>
    <cellStyle name="Обычный 4 9" xfId="0"/>
    <cellStyle name="Обычный 4 9 2" xfId="0"/>
    <cellStyle name="Обычный 4 9 2 2" xfId="0"/>
    <cellStyle name="Обычный 4 9 3" xfId="0"/>
    <cellStyle name="Обычный 40" xfId="0"/>
    <cellStyle name="Обычный 40 10" xfId="0"/>
    <cellStyle name="Обычный 40 2" xfId="0"/>
    <cellStyle name="Обычный 40 2 2" xfId="0"/>
    <cellStyle name="Обычный 40 2 2 2" xfId="0"/>
    <cellStyle name="Обычный 40 2 2 2 2" xfId="0"/>
    <cellStyle name="Обычный 40 2 2 2 2 2" xfId="0"/>
    <cellStyle name="Обычный 40 2 2 2 2 2 2" xfId="0"/>
    <cellStyle name="Обычный 40 2 2 2 2 2 2 2" xfId="0"/>
    <cellStyle name="Обычный 40 2 2 2 2 2 2 2 2" xfId="0"/>
    <cellStyle name="Обычный 40 2 2 2 2 2 2 2 2 2" xfId="0"/>
    <cellStyle name="Обычный 40 2 2 2 2 2 2 2 3" xfId="0"/>
    <cellStyle name="Обычный 40 2 2 2 2 2 2 3" xfId="0"/>
    <cellStyle name="Обычный 40 2 2 2 2 2 2 3 2" xfId="0"/>
    <cellStyle name="Обычный 40 2 2 2 2 2 2 4" xfId="0"/>
    <cellStyle name="Обычный 40 2 2 2 2 2 3" xfId="0"/>
    <cellStyle name="Обычный 40 2 2 2 2 2 3 2" xfId="0"/>
    <cellStyle name="Обычный 40 2 2 2 2 2 3 2 2" xfId="0"/>
    <cellStyle name="Обычный 40 2 2 2 2 2 3 3" xfId="0"/>
    <cellStyle name="Обычный 40 2 2 2 2 2 4" xfId="0"/>
    <cellStyle name="Обычный 40 2 2 2 2 2 4 2" xfId="0"/>
    <cellStyle name="Обычный 40 2 2 2 2 2 5" xfId="0"/>
    <cellStyle name="Обычный 40 2 2 2 2 3" xfId="0"/>
    <cellStyle name="Обычный 40 2 2 2 2 3 2" xfId="0"/>
    <cellStyle name="Обычный 40 2 2 2 2 3 2 2" xfId="0"/>
    <cellStyle name="Обычный 40 2 2 2 2 3 2 2 2" xfId="0"/>
    <cellStyle name="Обычный 40 2 2 2 2 3 2 3" xfId="0"/>
    <cellStyle name="Обычный 40 2 2 2 2 3 3" xfId="0"/>
    <cellStyle name="Обычный 40 2 2 2 2 3 3 2" xfId="0"/>
    <cellStyle name="Обычный 40 2 2 2 2 3 4" xfId="0"/>
    <cellStyle name="Обычный 40 2 2 2 2 4" xfId="0"/>
    <cellStyle name="Обычный 40 2 2 2 2 4 2" xfId="0"/>
    <cellStyle name="Обычный 40 2 2 2 2 4 2 2" xfId="0"/>
    <cellStyle name="Обычный 40 2 2 2 2 4 3" xfId="0"/>
    <cellStyle name="Обычный 40 2 2 2 2 5" xfId="0"/>
    <cellStyle name="Обычный 40 2 2 2 2 5 2" xfId="0"/>
    <cellStyle name="Обычный 40 2 2 2 2 6" xfId="0"/>
    <cellStyle name="Обычный 40 2 2 2 3" xfId="0"/>
    <cellStyle name="Обычный 40 2 2 2 3 2" xfId="0"/>
    <cellStyle name="Обычный 40 2 2 2 3 2 2" xfId="0"/>
    <cellStyle name="Обычный 40 2 2 2 3 2 2 2" xfId="0"/>
    <cellStyle name="Обычный 40 2 2 2 3 2 2 2 2" xfId="0"/>
    <cellStyle name="Обычный 40 2 2 2 3 2 2 3" xfId="0"/>
    <cellStyle name="Обычный 40 2 2 2 3 2 3" xfId="0"/>
    <cellStyle name="Обычный 40 2 2 2 3 2 3 2" xfId="0"/>
    <cellStyle name="Обычный 40 2 2 2 3 2 4" xfId="0"/>
    <cellStyle name="Обычный 40 2 2 2 3 3" xfId="0"/>
    <cellStyle name="Обычный 40 2 2 2 3 3 2" xfId="0"/>
    <cellStyle name="Обычный 40 2 2 2 3 3 2 2" xfId="0"/>
    <cellStyle name="Обычный 40 2 2 2 3 3 3" xfId="0"/>
    <cellStyle name="Обычный 40 2 2 2 3 4" xfId="0"/>
    <cellStyle name="Обычный 40 2 2 2 3 4 2" xfId="0"/>
    <cellStyle name="Обычный 40 2 2 2 3 5" xfId="0"/>
    <cellStyle name="Обычный 40 2 2 2 4" xfId="0"/>
    <cellStyle name="Обычный 40 2 2 2 4 2" xfId="0"/>
    <cellStyle name="Обычный 40 2 2 2 4 2 2" xfId="0"/>
    <cellStyle name="Обычный 40 2 2 2 4 2 2 2" xfId="0"/>
    <cellStyle name="Обычный 40 2 2 2 4 2 3" xfId="0"/>
    <cellStyle name="Обычный 40 2 2 2 4 3" xfId="0"/>
    <cellStyle name="Обычный 40 2 2 2 4 3 2" xfId="0"/>
    <cellStyle name="Обычный 40 2 2 2 4 4" xfId="0"/>
    <cellStyle name="Обычный 40 2 2 2 5" xfId="0"/>
    <cellStyle name="Обычный 40 2 2 2 5 2" xfId="0"/>
    <cellStyle name="Обычный 40 2 2 2 5 2 2" xfId="0"/>
    <cellStyle name="Обычный 40 2 2 2 5 3" xfId="0"/>
    <cellStyle name="Обычный 40 2 2 2 6" xfId="0"/>
    <cellStyle name="Обычный 40 2 2 2 6 2" xfId="0"/>
    <cellStyle name="Обычный 40 2 2 2 7" xfId="0"/>
    <cellStyle name="Обычный 40 2 2 3" xfId="0"/>
    <cellStyle name="Обычный 40 2 2 3 2" xfId="0"/>
    <cellStyle name="Обычный 40 2 2 3 2 2" xfId="0"/>
    <cellStyle name="Обычный 40 2 2 3 2 2 2" xfId="0"/>
    <cellStyle name="Обычный 40 2 2 3 2 2 2 2" xfId="0"/>
    <cellStyle name="Обычный 40 2 2 3 2 2 2 2 2" xfId="0"/>
    <cellStyle name="Обычный 40 2 2 3 2 2 2 3" xfId="0"/>
    <cellStyle name="Обычный 40 2 2 3 2 2 3" xfId="0"/>
    <cellStyle name="Обычный 40 2 2 3 2 2 3 2" xfId="0"/>
    <cellStyle name="Обычный 40 2 2 3 2 2 4" xfId="0"/>
    <cellStyle name="Обычный 40 2 2 3 2 3" xfId="0"/>
    <cellStyle name="Обычный 40 2 2 3 2 3 2" xfId="0"/>
    <cellStyle name="Обычный 40 2 2 3 2 3 2 2" xfId="0"/>
    <cellStyle name="Обычный 40 2 2 3 2 3 3" xfId="0"/>
    <cellStyle name="Обычный 40 2 2 3 2 4" xfId="0"/>
    <cellStyle name="Обычный 40 2 2 3 2 4 2" xfId="0"/>
    <cellStyle name="Обычный 40 2 2 3 2 5" xfId="0"/>
    <cellStyle name="Обычный 40 2 2 3 3" xfId="0"/>
    <cellStyle name="Обычный 40 2 2 3 3 2" xfId="0"/>
    <cellStyle name="Обычный 40 2 2 3 3 2 2" xfId="0"/>
    <cellStyle name="Обычный 40 2 2 3 3 2 2 2" xfId="0"/>
    <cellStyle name="Обычный 40 2 2 3 3 2 3" xfId="0"/>
    <cellStyle name="Обычный 40 2 2 3 3 3" xfId="0"/>
    <cellStyle name="Обычный 40 2 2 3 3 3 2" xfId="0"/>
    <cellStyle name="Обычный 40 2 2 3 3 4" xfId="0"/>
    <cellStyle name="Обычный 40 2 2 3 4" xfId="0"/>
    <cellStyle name="Обычный 40 2 2 3 4 2" xfId="0"/>
    <cellStyle name="Обычный 40 2 2 3 4 2 2" xfId="0"/>
    <cellStyle name="Обычный 40 2 2 3 4 3" xfId="0"/>
    <cellStyle name="Обычный 40 2 2 3 5" xfId="0"/>
    <cellStyle name="Обычный 40 2 2 3 5 2" xfId="0"/>
    <cellStyle name="Обычный 40 2 2 3 6" xfId="0"/>
    <cellStyle name="Обычный 40 2 2 4" xfId="0"/>
    <cellStyle name="Обычный 40 2 2 4 2" xfId="0"/>
    <cellStyle name="Обычный 40 2 2 4 2 2" xfId="0"/>
    <cellStyle name="Обычный 40 2 2 4 2 2 2" xfId="0"/>
    <cellStyle name="Обычный 40 2 2 4 2 2 2 2" xfId="0"/>
    <cellStyle name="Обычный 40 2 2 4 2 2 3" xfId="0"/>
    <cellStyle name="Обычный 40 2 2 4 2 3" xfId="0"/>
    <cellStyle name="Обычный 40 2 2 4 2 3 2" xfId="0"/>
    <cellStyle name="Обычный 40 2 2 4 2 4" xfId="0"/>
    <cellStyle name="Обычный 40 2 2 4 3" xfId="0"/>
    <cellStyle name="Обычный 40 2 2 4 3 2" xfId="0"/>
    <cellStyle name="Обычный 40 2 2 4 3 2 2" xfId="0"/>
    <cellStyle name="Обычный 40 2 2 4 3 3" xfId="0"/>
    <cellStyle name="Обычный 40 2 2 4 4" xfId="0"/>
    <cellStyle name="Обычный 40 2 2 4 4 2" xfId="0"/>
    <cellStyle name="Обычный 40 2 2 4 5" xfId="0"/>
    <cellStyle name="Обычный 40 2 2 5" xfId="0"/>
    <cellStyle name="Обычный 40 2 2 5 2" xfId="0"/>
    <cellStyle name="Обычный 40 2 2 5 2 2" xfId="0"/>
    <cellStyle name="Обычный 40 2 2 5 2 2 2" xfId="0"/>
    <cellStyle name="Обычный 40 2 2 5 2 3" xfId="0"/>
    <cellStyle name="Обычный 40 2 2 5 3" xfId="0"/>
    <cellStyle name="Обычный 40 2 2 5 3 2" xfId="0"/>
    <cellStyle name="Обычный 40 2 2 5 4" xfId="0"/>
    <cellStyle name="Обычный 40 2 2 6" xfId="0"/>
    <cellStyle name="Обычный 40 2 2 6 2" xfId="0"/>
    <cellStyle name="Обычный 40 2 2 6 2 2" xfId="0"/>
    <cellStyle name="Обычный 40 2 2 6 3" xfId="0"/>
    <cellStyle name="Обычный 40 2 2 7" xfId="0"/>
    <cellStyle name="Обычный 40 2 2 7 2" xfId="0"/>
    <cellStyle name="Обычный 40 2 2 8" xfId="0"/>
    <cellStyle name="Обычный 40 2 3" xfId="0"/>
    <cellStyle name="Обычный 40 2 3 2" xfId="0"/>
    <cellStyle name="Обычный 40 2 3 2 2" xfId="0"/>
    <cellStyle name="Обычный 40 2 3 2 2 2" xfId="0"/>
    <cellStyle name="Обычный 40 2 3 2 2 2 2" xfId="0"/>
    <cellStyle name="Обычный 40 2 3 2 2 2 2 2" xfId="0"/>
    <cellStyle name="Обычный 40 2 3 2 2 2 2 2 2" xfId="0"/>
    <cellStyle name="Обычный 40 2 3 2 2 2 2 3" xfId="0"/>
    <cellStyle name="Обычный 40 2 3 2 2 2 3" xfId="0"/>
    <cellStyle name="Обычный 40 2 3 2 2 2 3 2" xfId="0"/>
    <cellStyle name="Обычный 40 2 3 2 2 2 4" xfId="0"/>
    <cellStyle name="Обычный 40 2 3 2 2 3" xfId="0"/>
    <cellStyle name="Обычный 40 2 3 2 2 3 2" xfId="0"/>
    <cellStyle name="Обычный 40 2 3 2 2 3 2 2" xfId="0"/>
    <cellStyle name="Обычный 40 2 3 2 2 3 3" xfId="0"/>
    <cellStyle name="Обычный 40 2 3 2 2 4" xfId="0"/>
    <cellStyle name="Обычный 40 2 3 2 2 4 2" xfId="0"/>
    <cellStyle name="Обычный 40 2 3 2 2 5" xfId="0"/>
    <cellStyle name="Обычный 40 2 3 2 3" xfId="0"/>
    <cellStyle name="Обычный 40 2 3 2 3 2" xfId="0"/>
    <cellStyle name="Обычный 40 2 3 2 3 2 2" xfId="0"/>
    <cellStyle name="Обычный 40 2 3 2 3 2 2 2" xfId="0"/>
    <cellStyle name="Обычный 40 2 3 2 3 2 3" xfId="0"/>
    <cellStyle name="Обычный 40 2 3 2 3 3" xfId="0"/>
    <cellStyle name="Обычный 40 2 3 2 3 3 2" xfId="0"/>
    <cellStyle name="Обычный 40 2 3 2 3 4" xfId="0"/>
    <cellStyle name="Обычный 40 2 3 2 4" xfId="0"/>
    <cellStyle name="Обычный 40 2 3 2 4 2" xfId="0"/>
    <cellStyle name="Обычный 40 2 3 2 4 2 2" xfId="0"/>
    <cellStyle name="Обычный 40 2 3 2 4 3" xfId="0"/>
    <cellStyle name="Обычный 40 2 3 2 5" xfId="0"/>
    <cellStyle name="Обычный 40 2 3 2 5 2" xfId="0"/>
    <cellStyle name="Обычный 40 2 3 2 6" xfId="0"/>
    <cellStyle name="Обычный 40 2 3 3" xfId="0"/>
    <cellStyle name="Обычный 40 2 3 3 2" xfId="0"/>
    <cellStyle name="Обычный 40 2 3 3 2 2" xfId="0"/>
    <cellStyle name="Обычный 40 2 3 3 2 2 2" xfId="0"/>
    <cellStyle name="Обычный 40 2 3 3 2 2 2 2" xfId="0"/>
    <cellStyle name="Обычный 40 2 3 3 2 2 3" xfId="0"/>
    <cellStyle name="Обычный 40 2 3 3 2 3" xfId="0"/>
    <cellStyle name="Обычный 40 2 3 3 2 3 2" xfId="0"/>
    <cellStyle name="Обычный 40 2 3 3 2 4" xfId="0"/>
    <cellStyle name="Обычный 40 2 3 3 3" xfId="0"/>
    <cellStyle name="Обычный 40 2 3 3 3 2" xfId="0"/>
    <cellStyle name="Обычный 40 2 3 3 3 2 2" xfId="0"/>
    <cellStyle name="Обычный 40 2 3 3 3 3" xfId="0"/>
    <cellStyle name="Обычный 40 2 3 3 4" xfId="0"/>
    <cellStyle name="Обычный 40 2 3 3 4 2" xfId="0"/>
    <cellStyle name="Обычный 40 2 3 3 5" xfId="0"/>
    <cellStyle name="Обычный 40 2 3 4" xfId="0"/>
    <cellStyle name="Обычный 40 2 3 4 2" xfId="0"/>
    <cellStyle name="Обычный 40 2 3 4 2 2" xfId="0"/>
    <cellStyle name="Обычный 40 2 3 4 2 2 2" xfId="0"/>
    <cellStyle name="Обычный 40 2 3 4 2 3" xfId="0"/>
    <cellStyle name="Обычный 40 2 3 4 3" xfId="0"/>
    <cellStyle name="Обычный 40 2 3 4 3 2" xfId="0"/>
    <cellStyle name="Обычный 40 2 3 4 4" xfId="0"/>
    <cellStyle name="Обычный 40 2 3 5" xfId="0"/>
    <cellStyle name="Обычный 40 2 3 5 2" xfId="0"/>
    <cellStyle name="Обычный 40 2 3 5 2 2" xfId="0"/>
    <cellStyle name="Обычный 40 2 3 5 3" xfId="0"/>
    <cellStyle name="Обычный 40 2 3 6" xfId="0"/>
    <cellStyle name="Обычный 40 2 3 6 2" xfId="0"/>
    <cellStyle name="Обычный 40 2 3 7" xfId="0"/>
    <cellStyle name="Обычный 40 2 4" xfId="0"/>
    <cellStyle name="Обычный 40 2 4 2" xfId="0"/>
    <cellStyle name="Обычный 40 2 4 2 2" xfId="0"/>
    <cellStyle name="Обычный 40 2 4 2 2 2" xfId="0"/>
    <cellStyle name="Обычный 40 2 4 2 2 2 2" xfId="0"/>
    <cellStyle name="Обычный 40 2 4 2 2 2 2 2" xfId="0"/>
    <cellStyle name="Обычный 40 2 4 2 2 2 3" xfId="0"/>
    <cellStyle name="Обычный 40 2 4 2 2 3" xfId="0"/>
    <cellStyle name="Обычный 40 2 4 2 2 3 2" xfId="0"/>
    <cellStyle name="Обычный 40 2 4 2 2 4" xfId="0"/>
    <cellStyle name="Обычный 40 2 4 2 3" xfId="0"/>
    <cellStyle name="Обычный 40 2 4 2 3 2" xfId="0"/>
    <cellStyle name="Обычный 40 2 4 2 3 2 2" xfId="0"/>
    <cellStyle name="Обычный 40 2 4 2 3 3" xfId="0"/>
    <cellStyle name="Обычный 40 2 4 2 4" xfId="0"/>
    <cellStyle name="Обычный 40 2 4 2 4 2" xfId="0"/>
    <cellStyle name="Обычный 40 2 4 2 5" xfId="0"/>
    <cellStyle name="Обычный 40 2 4 3" xfId="0"/>
    <cellStyle name="Обычный 40 2 4 3 2" xfId="0"/>
    <cellStyle name="Обычный 40 2 4 3 2 2" xfId="0"/>
    <cellStyle name="Обычный 40 2 4 3 2 2 2" xfId="0"/>
    <cellStyle name="Обычный 40 2 4 3 2 3" xfId="0"/>
    <cellStyle name="Обычный 40 2 4 3 3" xfId="0"/>
    <cellStyle name="Обычный 40 2 4 3 3 2" xfId="0"/>
    <cellStyle name="Обычный 40 2 4 3 4" xfId="0"/>
    <cellStyle name="Обычный 40 2 4 4" xfId="0"/>
    <cellStyle name="Обычный 40 2 4 4 2" xfId="0"/>
    <cellStyle name="Обычный 40 2 4 4 2 2" xfId="0"/>
    <cellStyle name="Обычный 40 2 4 4 3" xfId="0"/>
    <cellStyle name="Обычный 40 2 4 5" xfId="0"/>
    <cellStyle name="Обычный 40 2 4 5 2" xfId="0"/>
    <cellStyle name="Обычный 40 2 4 6" xfId="0"/>
    <cellStyle name="Обычный 40 2 5" xfId="0"/>
    <cellStyle name="Обычный 40 2 5 2" xfId="0"/>
    <cellStyle name="Обычный 40 2 5 2 2" xfId="0"/>
    <cellStyle name="Обычный 40 2 5 2 2 2" xfId="0"/>
    <cellStyle name="Обычный 40 2 5 2 2 2 2" xfId="0"/>
    <cellStyle name="Обычный 40 2 5 2 2 3" xfId="0"/>
    <cellStyle name="Обычный 40 2 5 2 3" xfId="0"/>
    <cellStyle name="Обычный 40 2 5 2 3 2" xfId="0"/>
    <cellStyle name="Обычный 40 2 5 2 4" xfId="0"/>
    <cellStyle name="Обычный 40 2 5 3" xfId="0"/>
    <cellStyle name="Обычный 40 2 5 3 2" xfId="0"/>
    <cellStyle name="Обычный 40 2 5 3 2 2" xfId="0"/>
    <cellStyle name="Обычный 40 2 5 3 3" xfId="0"/>
    <cellStyle name="Обычный 40 2 5 4" xfId="0"/>
    <cellStyle name="Обычный 40 2 5 4 2" xfId="0"/>
    <cellStyle name="Обычный 40 2 5 5" xfId="0"/>
    <cellStyle name="Обычный 40 2 6" xfId="0"/>
    <cellStyle name="Обычный 40 2 6 2" xfId="0"/>
    <cellStyle name="Обычный 40 2 6 2 2" xfId="0"/>
    <cellStyle name="Обычный 40 2 6 2 2 2" xfId="0"/>
    <cellStyle name="Обычный 40 2 6 2 3" xfId="0"/>
    <cellStyle name="Обычный 40 2 6 3" xfId="0"/>
    <cellStyle name="Обычный 40 2 6 3 2" xfId="0"/>
    <cellStyle name="Обычный 40 2 6 4" xfId="0"/>
    <cellStyle name="Обычный 40 2 7" xfId="0"/>
    <cellStyle name="Обычный 40 2 7 2" xfId="0"/>
    <cellStyle name="Обычный 40 2 7 2 2" xfId="0"/>
    <cellStyle name="Обычный 40 2 7 3" xfId="0"/>
    <cellStyle name="Обычный 40 2 8" xfId="0"/>
    <cellStyle name="Обычный 40 2 8 2" xfId="0"/>
    <cellStyle name="Обычный 40 2 9" xfId="0"/>
    <cellStyle name="Обычный 40 3" xfId="0"/>
    <cellStyle name="Обычный 40 3 2" xfId="0"/>
    <cellStyle name="Обычный 40 3 2 2" xfId="0"/>
    <cellStyle name="Обычный 40 3 2 2 2" xfId="0"/>
    <cellStyle name="Обычный 40 3 2 2 2 2" xfId="0"/>
    <cellStyle name="Обычный 40 3 2 2 2 2 2" xfId="0"/>
    <cellStyle name="Обычный 40 3 2 2 2 2 2 2" xfId="0"/>
    <cellStyle name="Обычный 40 3 2 2 2 2 2 2 2" xfId="0"/>
    <cellStyle name="Обычный 40 3 2 2 2 2 2 3" xfId="0"/>
    <cellStyle name="Обычный 40 3 2 2 2 2 3" xfId="0"/>
    <cellStyle name="Обычный 40 3 2 2 2 2 3 2" xfId="0"/>
    <cellStyle name="Обычный 40 3 2 2 2 2 4" xfId="0"/>
    <cellStyle name="Обычный 40 3 2 2 2 3" xfId="0"/>
    <cellStyle name="Обычный 40 3 2 2 2 3 2" xfId="0"/>
    <cellStyle name="Обычный 40 3 2 2 2 3 2 2" xfId="0"/>
    <cellStyle name="Обычный 40 3 2 2 2 3 3" xfId="0"/>
    <cellStyle name="Обычный 40 3 2 2 2 4" xfId="0"/>
    <cellStyle name="Обычный 40 3 2 2 2 4 2" xfId="0"/>
    <cellStyle name="Обычный 40 3 2 2 2 5" xfId="0"/>
    <cellStyle name="Обычный 40 3 2 2 3" xfId="0"/>
    <cellStyle name="Обычный 40 3 2 2 3 2" xfId="0"/>
    <cellStyle name="Обычный 40 3 2 2 3 2 2" xfId="0"/>
    <cellStyle name="Обычный 40 3 2 2 3 2 2 2" xfId="0"/>
    <cellStyle name="Обычный 40 3 2 2 3 2 3" xfId="0"/>
    <cellStyle name="Обычный 40 3 2 2 3 3" xfId="0"/>
    <cellStyle name="Обычный 40 3 2 2 3 3 2" xfId="0"/>
    <cellStyle name="Обычный 40 3 2 2 3 4" xfId="0"/>
    <cellStyle name="Обычный 40 3 2 2 4" xfId="0"/>
    <cellStyle name="Обычный 40 3 2 2 4 2" xfId="0"/>
    <cellStyle name="Обычный 40 3 2 2 4 2 2" xfId="0"/>
    <cellStyle name="Обычный 40 3 2 2 4 3" xfId="0"/>
    <cellStyle name="Обычный 40 3 2 2 5" xfId="0"/>
    <cellStyle name="Обычный 40 3 2 2 5 2" xfId="0"/>
    <cellStyle name="Обычный 40 3 2 2 6" xfId="0"/>
    <cellStyle name="Обычный 40 3 2 3" xfId="0"/>
    <cellStyle name="Обычный 40 3 2 3 2" xfId="0"/>
    <cellStyle name="Обычный 40 3 2 3 2 2" xfId="0"/>
    <cellStyle name="Обычный 40 3 2 3 2 2 2" xfId="0"/>
    <cellStyle name="Обычный 40 3 2 3 2 2 2 2" xfId="0"/>
    <cellStyle name="Обычный 40 3 2 3 2 2 3" xfId="0"/>
    <cellStyle name="Обычный 40 3 2 3 2 3" xfId="0"/>
    <cellStyle name="Обычный 40 3 2 3 2 3 2" xfId="0"/>
    <cellStyle name="Обычный 40 3 2 3 2 4" xfId="0"/>
    <cellStyle name="Обычный 40 3 2 3 3" xfId="0"/>
    <cellStyle name="Обычный 40 3 2 3 3 2" xfId="0"/>
    <cellStyle name="Обычный 40 3 2 3 3 2 2" xfId="0"/>
    <cellStyle name="Обычный 40 3 2 3 3 3" xfId="0"/>
    <cellStyle name="Обычный 40 3 2 3 4" xfId="0"/>
    <cellStyle name="Обычный 40 3 2 3 4 2" xfId="0"/>
    <cellStyle name="Обычный 40 3 2 3 5" xfId="0"/>
    <cellStyle name="Обычный 40 3 2 4" xfId="0"/>
    <cellStyle name="Обычный 40 3 2 4 2" xfId="0"/>
    <cellStyle name="Обычный 40 3 2 4 2 2" xfId="0"/>
    <cellStyle name="Обычный 40 3 2 4 2 2 2" xfId="0"/>
    <cellStyle name="Обычный 40 3 2 4 2 3" xfId="0"/>
    <cellStyle name="Обычный 40 3 2 4 3" xfId="0"/>
    <cellStyle name="Обычный 40 3 2 4 3 2" xfId="0"/>
    <cellStyle name="Обычный 40 3 2 4 4" xfId="0"/>
    <cellStyle name="Обычный 40 3 2 5" xfId="0"/>
    <cellStyle name="Обычный 40 3 2 5 2" xfId="0"/>
    <cellStyle name="Обычный 40 3 2 5 2 2" xfId="0"/>
    <cellStyle name="Обычный 40 3 2 5 3" xfId="0"/>
    <cellStyle name="Обычный 40 3 2 6" xfId="0"/>
    <cellStyle name="Обычный 40 3 2 6 2" xfId="0"/>
    <cellStyle name="Обычный 40 3 2 7" xfId="0"/>
    <cellStyle name="Обычный 40 3 3" xfId="0"/>
    <cellStyle name="Обычный 40 3 3 2" xfId="0"/>
    <cellStyle name="Обычный 40 3 3 2 2" xfId="0"/>
    <cellStyle name="Обычный 40 3 3 2 2 2" xfId="0"/>
    <cellStyle name="Обычный 40 3 3 2 2 2 2" xfId="0"/>
    <cellStyle name="Обычный 40 3 3 2 2 2 2 2" xfId="0"/>
    <cellStyle name="Обычный 40 3 3 2 2 2 3" xfId="0"/>
    <cellStyle name="Обычный 40 3 3 2 2 3" xfId="0"/>
    <cellStyle name="Обычный 40 3 3 2 2 3 2" xfId="0"/>
    <cellStyle name="Обычный 40 3 3 2 2 4" xfId="0"/>
    <cellStyle name="Обычный 40 3 3 2 3" xfId="0"/>
    <cellStyle name="Обычный 40 3 3 2 3 2" xfId="0"/>
    <cellStyle name="Обычный 40 3 3 2 3 2 2" xfId="0"/>
    <cellStyle name="Обычный 40 3 3 2 3 3" xfId="0"/>
    <cellStyle name="Обычный 40 3 3 2 4" xfId="0"/>
    <cellStyle name="Обычный 40 3 3 2 4 2" xfId="0"/>
    <cellStyle name="Обычный 40 3 3 2 5" xfId="0"/>
    <cellStyle name="Обычный 40 3 3 3" xfId="0"/>
    <cellStyle name="Обычный 40 3 3 3 2" xfId="0"/>
    <cellStyle name="Обычный 40 3 3 3 2 2" xfId="0"/>
    <cellStyle name="Обычный 40 3 3 3 2 2 2" xfId="0"/>
    <cellStyle name="Обычный 40 3 3 3 2 3" xfId="0"/>
    <cellStyle name="Обычный 40 3 3 3 3" xfId="0"/>
    <cellStyle name="Обычный 40 3 3 3 3 2" xfId="0"/>
    <cellStyle name="Обычный 40 3 3 3 4" xfId="0"/>
    <cellStyle name="Обычный 40 3 3 4" xfId="0"/>
    <cellStyle name="Обычный 40 3 3 4 2" xfId="0"/>
    <cellStyle name="Обычный 40 3 3 4 2 2" xfId="0"/>
    <cellStyle name="Обычный 40 3 3 4 3" xfId="0"/>
    <cellStyle name="Обычный 40 3 3 5" xfId="0"/>
    <cellStyle name="Обычный 40 3 3 5 2" xfId="0"/>
    <cellStyle name="Обычный 40 3 3 6" xfId="0"/>
    <cellStyle name="Обычный 40 3 4" xfId="0"/>
    <cellStyle name="Обычный 40 3 4 2" xfId="0"/>
    <cellStyle name="Обычный 40 3 4 2 2" xfId="0"/>
    <cellStyle name="Обычный 40 3 4 2 2 2" xfId="0"/>
    <cellStyle name="Обычный 40 3 4 2 2 2 2" xfId="0"/>
    <cellStyle name="Обычный 40 3 4 2 2 3" xfId="0"/>
    <cellStyle name="Обычный 40 3 4 2 3" xfId="0"/>
    <cellStyle name="Обычный 40 3 4 2 3 2" xfId="0"/>
    <cellStyle name="Обычный 40 3 4 2 4" xfId="0"/>
    <cellStyle name="Обычный 40 3 4 3" xfId="0"/>
    <cellStyle name="Обычный 40 3 4 3 2" xfId="0"/>
    <cellStyle name="Обычный 40 3 4 3 2 2" xfId="0"/>
    <cellStyle name="Обычный 40 3 4 3 3" xfId="0"/>
    <cellStyle name="Обычный 40 3 4 4" xfId="0"/>
    <cellStyle name="Обычный 40 3 4 4 2" xfId="0"/>
    <cellStyle name="Обычный 40 3 4 5" xfId="0"/>
    <cellStyle name="Обычный 40 3 5" xfId="0"/>
    <cellStyle name="Обычный 40 3 5 2" xfId="0"/>
    <cellStyle name="Обычный 40 3 5 2 2" xfId="0"/>
    <cellStyle name="Обычный 40 3 5 2 2 2" xfId="0"/>
    <cellStyle name="Обычный 40 3 5 2 3" xfId="0"/>
    <cellStyle name="Обычный 40 3 5 3" xfId="0"/>
    <cellStyle name="Обычный 40 3 5 3 2" xfId="0"/>
    <cellStyle name="Обычный 40 3 5 4" xfId="0"/>
    <cellStyle name="Обычный 40 3 6" xfId="0"/>
    <cellStyle name="Обычный 40 3 6 2" xfId="0"/>
    <cellStyle name="Обычный 40 3 6 2 2" xfId="0"/>
    <cellStyle name="Обычный 40 3 6 3" xfId="0"/>
    <cellStyle name="Обычный 40 3 7" xfId="0"/>
    <cellStyle name="Обычный 40 3 7 2" xfId="0"/>
    <cellStyle name="Обычный 40 3 8" xfId="0"/>
    <cellStyle name="Обычный 40 4" xfId="0"/>
    <cellStyle name="Обычный 40 4 2" xfId="0"/>
    <cellStyle name="Обычный 40 4 2 2" xfId="0"/>
    <cellStyle name="Обычный 40 4 2 2 2" xfId="0"/>
    <cellStyle name="Обычный 40 4 2 2 2 2" xfId="0"/>
    <cellStyle name="Обычный 40 4 2 2 2 2 2" xfId="0"/>
    <cellStyle name="Обычный 40 4 2 2 2 2 2 2" xfId="0"/>
    <cellStyle name="Обычный 40 4 2 2 2 2 3" xfId="0"/>
    <cellStyle name="Обычный 40 4 2 2 2 3" xfId="0"/>
    <cellStyle name="Обычный 40 4 2 2 2 3 2" xfId="0"/>
    <cellStyle name="Обычный 40 4 2 2 2 4" xfId="0"/>
    <cellStyle name="Обычный 40 4 2 2 3" xfId="0"/>
    <cellStyle name="Обычный 40 4 2 2 3 2" xfId="0"/>
    <cellStyle name="Обычный 40 4 2 2 3 2 2" xfId="0"/>
    <cellStyle name="Обычный 40 4 2 2 3 3" xfId="0"/>
    <cellStyle name="Обычный 40 4 2 2 4" xfId="0"/>
    <cellStyle name="Обычный 40 4 2 2 4 2" xfId="0"/>
    <cellStyle name="Обычный 40 4 2 2 5" xfId="0"/>
    <cellStyle name="Обычный 40 4 2 3" xfId="0"/>
    <cellStyle name="Обычный 40 4 2 3 2" xfId="0"/>
    <cellStyle name="Обычный 40 4 2 3 2 2" xfId="0"/>
    <cellStyle name="Обычный 40 4 2 3 2 2 2" xfId="0"/>
    <cellStyle name="Обычный 40 4 2 3 2 3" xfId="0"/>
    <cellStyle name="Обычный 40 4 2 3 3" xfId="0"/>
    <cellStyle name="Обычный 40 4 2 3 3 2" xfId="0"/>
    <cellStyle name="Обычный 40 4 2 3 4" xfId="0"/>
    <cellStyle name="Обычный 40 4 2 4" xfId="0"/>
    <cellStyle name="Обычный 40 4 2 4 2" xfId="0"/>
    <cellStyle name="Обычный 40 4 2 4 2 2" xfId="0"/>
    <cellStyle name="Обычный 40 4 2 4 3" xfId="0"/>
    <cellStyle name="Обычный 40 4 2 5" xfId="0"/>
    <cellStyle name="Обычный 40 4 2 5 2" xfId="0"/>
    <cellStyle name="Обычный 40 4 2 6" xfId="0"/>
    <cellStyle name="Обычный 40 4 3" xfId="0"/>
    <cellStyle name="Обычный 40 4 3 2" xfId="0"/>
    <cellStyle name="Обычный 40 4 3 2 2" xfId="0"/>
    <cellStyle name="Обычный 40 4 3 2 2 2" xfId="0"/>
    <cellStyle name="Обычный 40 4 3 2 2 2 2" xfId="0"/>
    <cellStyle name="Обычный 40 4 3 2 2 3" xfId="0"/>
    <cellStyle name="Обычный 40 4 3 2 3" xfId="0"/>
    <cellStyle name="Обычный 40 4 3 2 3 2" xfId="0"/>
    <cellStyle name="Обычный 40 4 3 2 4" xfId="0"/>
    <cellStyle name="Обычный 40 4 3 3" xfId="0"/>
    <cellStyle name="Обычный 40 4 3 3 2" xfId="0"/>
    <cellStyle name="Обычный 40 4 3 3 2 2" xfId="0"/>
    <cellStyle name="Обычный 40 4 3 3 3" xfId="0"/>
    <cellStyle name="Обычный 40 4 3 4" xfId="0"/>
    <cellStyle name="Обычный 40 4 3 4 2" xfId="0"/>
    <cellStyle name="Обычный 40 4 3 5" xfId="0"/>
    <cellStyle name="Обычный 40 4 4" xfId="0"/>
    <cellStyle name="Обычный 40 4 4 2" xfId="0"/>
    <cellStyle name="Обычный 40 4 4 2 2" xfId="0"/>
    <cellStyle name="Обычный 40 4 4 2 2 2" xfId="0"/>
    <cellStyle name="Обычный 40 4 4 2 3" xfId="0"/>
    <cellStyle name="Обычный 40 4 4 3" xfId="0"/>
    <cellStyle name="Обычный 40 4 4 3 2" xfId="0"/>
    <cellStyle name="Обычный 40 4 4 4" xfId="0"/>
    <cellStyle name="Обычный 40 4 5" xfId="0"/>
    <cellStyle name="Обычный 40 4 5 2" xfId="0"/>
    <cellStyle name="Обычный 40 4 5 2 2" xfId="0"/>
    <cellStyle name="Обычный 40 4 5 3" xfId="0"/>
    <cellStyle name="Обычный 40 4 6" xfId="0"/>
    <cellStyle name="Обычный 40 4 6 2" xfId="0"/>
    <cellStyle name="Обычный 40 4 7" xfId="0"/>
    <cellStyle name="Обычный 40 5" xfId="0"/>
    <cellStyle name="Обычный 40 5 2" xfId="0"/>
    <cellStyle name="Обычный 40 5 2 2" xfId="0"/>
    <cellStyle name="Обычный 40 5 2 2 2" xfId="0"/>
    <cellStyle name="Обычный 40 5 2 2 2 2" xfId="0"/>
    <cellStyle name="Обычный 40 5 2 2 2 2 2" xfId="0"/>
    <cellStyle name="Обычный 40 5 2 2 2 3" xfId="0"/>
    <cellStyle name="Обычный 40 5 2 2 3" xfId="0"/>
    <cellStyle name="Обычный 40 5 2 2 3 2" xfId="0"/>
    <cellStyle name="Обычный 40 5 2 2 4" xfId="0"/>
    <cellStyle name="Обычный 40 5 2 3" xfId="0"/>
    <cellStyle name="Обычный 40 5 2 3 2" xfId="0"/>
    <cellStyle name="Обычный 40 5 2 3 2 2" xfId="0"/>
    <cellStyle name="Обычный 40 5 2 3 3" xfId="0"/>
    <cellStyle name="Обычный 40 5 2 4" xfId="0"/>
    <cellStyle name="Обычный 40 5 2 4 2" xfId="0"/>
    <cellStyle name="Обычный 40 5 2 5" xfId="0"/>
    <cellStyle name="Обычный 40 5 3" xfId="0"/>
    <cellStyle name="Обычный 40 5 3 2" xfId="0"/>
    <cellStyle name="Обычный 40 5 3 2 2" xfId="0"/>
    <cellStyle name="Обычный 40 5 3 2 2 2" xfId="0"/>
    <cellStyle name="Обычный 40 5 3 2 3" xfId="0"/>
    <cellStyle name="Обычный 40 5 3 3" xfId="0"/>
    <cellStyle name="Обычный 40 5 3 3 2" xfId="0"/>
    <cellStyle name="Обычный 40 5 3 4" xfId="0"/>
    <cellStyle name="Обычный 40 5 4" xfId="0"/>
    <cellStyle name="Обычный 40 5 4 2" xfId="0"/>
    <cellStyle name="Обычный 40 5 4 2 2" xfId="0"/>
    <cellStyle name="Обычный 40 5 4 3" xfId="0"/>
    <cellStyle name="Обычный 40 5 5" xfId="0"/>
    <cellStyle name="Обычный 40 5 5 2" xfId="0"/>
    <cellStyle name="Обычный 40 5 6" xfId="0"/>
    <cellStyle name="Обычный 40 6" xfId="0"/>
    <cellStyle name="Обычный 40 6 2" xfId="0"/>
    <cellStyle name="Обычный 40 6 2 2" xfId="0"/>
    <cellStyle name="Обычный 40 6 2 2 2" xfId="0"/>
    <cellStyle name="Обычный 40 6 2 2 2 2" xfId="0"/>
    <cellStyle name="Обычный 40 6 2 2 3" xfId="0"/>
    <cellStyle name="Обычный 40 6 2 3" xfId="0"/>
    <cellStyle name="Обычный 40 6 2 3 2" xfId="0"/>
    <cellStyle name="Обычный 40 6 2 4" xfId="0"/>
    <cellStyle name="Обычный 40 6 3" xfId="0"/>
    <cellStyle name="Обычный 40 6 3 2" xfId="0"/>
    <cellStyle name="Обычный 40 6 3 2 2" xfId="0"/>
    <cellStyle name="Обычный 40 6 3 3" xfId="0"/>
    <cellStyle name="Обычный 40 6 4" xfId="0"/>
    <cellStyle name="Обычный 40 6 4 2" xfId="0"/>
    <cellStyle name="Обычный 40 6 5" xfId="0"/>
    <cellStyle name="Обычный 40 7" xfId="0"/>
    <cellStyle name="Обычный 40 7 2" xfId="0"/>
    <cellStyle name="Обычный 40 7 2 2" xfId="0"/>
    <cellStyle name="Обычный 40 7 2 2 2" xfId="0"/>
    <cellStyle name="Обычный 40 7 2 3" xfId="0"/>
    <cellStyle name="Обычный 40 7 3" xfId="0"/>
    <cellStyle name="Обычный 40 7 3 2" xfId="0"/>
    <cellStyle name="Обычный 40 7 4" xfId="0"/>
    <cellStyle name="Обычный 40 8" xfId="0"/>
    <cellStyle name="Обычный 40 8 2" xfId="0"/>
    <cellStyle name="Обычный 40 8 2 2" xfId="0"/>
    <cellStyle name="Обычный 40 8 3" xfId="0"/>
    <cellStyle name="Обычный 40 9" xfId="0"/>
    <cellStyle name="Обычный 40 9 2" xfId="0"/>
    <cellStyle name="Обычный 41" xfId="0"/>
    <cellStyle name="Обычный 41 10" xfId="0"/>
    <cellStyle name="Обычный 41 2" xfId="0"/>
    <cellStyle name="Обычный 41 2 2" xfId="0"/>
    <cellStyle name="Обычный 41 2 2 2" xfId="0"/>
    <cellStyle name="Обычный 41 2 2 2 2" xfId="0"/>
    <cellStyle name="Обычный 41 2 2 2 2 2" xfId="0"/>
    <cellStyle name="Обычный 41 2 2 2 2 2 2" xfId="0"/>
    <cellStyle name="Обычный 41 2 2 2 2 2 2 2" xfId="0"/>
    <cellStyle name="Обычный 41 2 2 2 2 2 2 2 2" xfId="0"/>
    <cellStyle name="Обычный 41 2 2 2 2 2 2 2 2 2" xfId="0"/>
    <cellStyle name="Обычный 41 2 2 2 2 2 2 2 3" xfId="0"/>
    <cellStyle name="Обычный 41 2 2 2 2 2 2 3" xfId="0"/>
    <cellStyle name="Обычный 41 2 2 2 2 2 2 3 2" xfId="0"/>
    <cellStyle name="Обычный 41 2 2 2 2 2 2 4" xfId="0"/>
    <cellStyle name="Обычный 41 2 2 2 2 2 3" xfId="0"/>
    <cellStyle name="Обычный 41 2 2 2 2 2 3 2" xfId="0"/>
    <cellStyle name="Обычный 41 2 2 2 2 2 3 2 2" xfId="0"/>
    <cellStyle name="Обычный 41 2 2 2 2 2 3 3" xfId="0"/>
    <cellStyle name="Обычный 41 2 2 2 2 2 4" xfId="0"/>
    <cellStyle name="Обычный 41 2 2 2 2 2 4 2" xfId="0"/>
    <cellStyle name="Обычный 41 2 2 2 2 2 5" xfId="0"/>
    <cellStyle name="Обычный 41 2 2 2 2 3" xfId="0"/>
    <cellStyle name="Обычный 41 2 2 2 2 3 2" xfId="0"/>
    <cellStyle name="Обычный 41 2 2 2 2 3 2 2" xfId="0"/>
    <cellStyle name="Обычный 41 2 2 2 2 3 2 2 2" xfId="0"/>
    <cellStyle name="Обычный 41 2 2 2 2 3 2 3" xfId="0"/>
    <cellStyle name="Обычный 41 2 2 2 2 3 3" xfId="0"/>
    <cellStyle name="Обычный 41 2 2 2 2 3 3 2" xfId="0"/>
    <cellStyle name="Обычный 41 2 2 2 2 3 4" xfId="0"/>
    <cellStyle name="Обычный 41 2 2 2 2 4" xfId="0"/>
    <cellStyle name="Обычный 41 2 2 2 2 4 2" xfId="0"/>
    <cellStyle name="Обычный 41 2 2 2 2 4 2 2" xfId="0"/>
    <cellStyle name="Обычный 41 2 2 2 2 4 3" xfId="0"/>
    <cellStyle name="Обычный 41 2 2 2 2 5" xfId="0"/>
    <cellStyle name="Обычный 41 2 2 2 2 5 2" xfId="0"/>
    <cellStyle name="Обычный 41 2 2 2 2 6" xfId="0"/>
    <cellStyle name="Обычный 41 2 2 2 3" xfId="0"/>
    <cellStyle name="Обычный 41 2 2 2 3 2" xfId="0"/>
    <cellStyle name="Обычный 41 2 2 2 3 2 2" xfId="0"/>
    <cellStyle name="Обычный 41 2 2 2 3 2 2 2" xfId="0"/>
    <cellStyle name="Обычный 41 2 2 2 3 2 2 2 2" xfId="0"/>
    <cellStyle name="Обычный 41 2 2 2 3 2 2 3" xfId="0"/>
    <cellStyle name="Обычный 41 2 2 2 3 2 3" xfId="0"/>
    <cellStyle name="Обычный 41 2 2 2 3 2 3 2" xfId="0"/>
    <cellStyle name="Обычный 41 2 2 2 3 2 4" xfId="0"/>
    <cellStyle name="Обычный 41 2 2 2 3 3" xfId="0"/>
    <cellStyle name="Обычный 41 2 2 2 3 3 2" xfId="0"/>
    <cellStyle name="Обычный 41 2 2 2 3 3 2 2" xfId="0"/>
    <cellStyle name="Обычный 41 2 2 2 3 3 3" xfId="0"/>
    <cellStyle name="Обычный 41 2 2 2 3 4" xfId="0"/>
    <cellStyle name="Обычный 41 2 2 2 3 4 2" xfId="0"/>
    <cellStyle name="Обычный 41 2 2 2 3 5" xfId="0"/>
    <cellStyle name="Обычный 41 2 2 2 4" xfId="0"/>
    <cellStyle name="Обычный 41 2 2 2 4 2" xfId="0"/>
    <cellStyle name="Обычный 41 2 2 2 4 2 2" xfId="0"/>
    <cellStyle name="Обычный 41 2 2 2 4 2 2 2" xfId="0"/>
    <cellStyle name="Обычный 41 2 2 2 4 2 3" xfId="0"/>
    <cellStyle name="Обычный 41 2 2 2 4 3" xfId="0"/>
    <cellStyle name="Обычный 41 2 2 2 4 3 2" xfId="0"/>
    <cellStyle name="Обычный 41 2 2 2 4 4" xfId="0"/>
    <cellStyle name="Обычный 41 2 2 2 5" xfId="0"/>
    <cellStyle name="Обычный 41 2 2 2 5 2" xfId="0"/>
    <cellStyle name="Обычный 41 2 2 2 5 2 2" xfId="0"/>
    <cellStyle name="Обычный 41 2 2 2 5 3" xfId="0"/>
    <cellStyle name="Обычный 41 2 2 2 6" xfId="0"/>
    <cellStyle name="Обычный 41 2 2 2 6 2" xfId="0"/>
    <cellStyle name="Обычный 41 2 2 2 7" xfId="0"/>
    <cellStyle name="Обычный 41 2 2 3" xfId="0"/>
    <cellStyle name="Обычный 41 2 2 3 2" xfId="0"/>
    <cellStyle name="Обычный 41 2 2 3 2 2" xfId="0"/>
    <cellStyle name="Обычный 41 2 2 3 2 2 2" xfId="0"/>
    <cellStyle name="Обычный 41 2 2 3 2 2 2 2" xfId="0"/>
    <cellStyle name="Обычный 41 2 2 3 2 2 2 2 2" xfId="0"/>
    <cellStyle name="Обычный 41 2 2 3 2 2 2 3" xfId="0"/>
    <cellStyle name="Обычный 41 2 2 3 2 2 3" xfId="0"/>
    <cellStyle name="Обычный 41 2 2 3 2 2 3 2" xfId="0"/>
    <cellStyle name="Обычный 41 2 2 3 2 2 4" xfId="0"/>
    <cellStyle name="Обычный 41 2 2 3 2 3" xfId="0"/>
    <cellStyle name="Обычный 41 2 2 3 2 3 2" xfId="0"/>
    <cellStyle name="Обычный 41 2 2 3 2 3 2 2" xfId="0"/>
    <cellStyle name="Обычный 41 2 2 3 2 3 3" xfId="0"/>
    <cellStyle name="Обычный 41 2 2 3 2 4" xfId="0"/>
    <cellStyle name="Обычный 41 2 2 3 2 4 2" xfId="0"/>
    <cellStyle name="Обычный 41 2 2 3 2 5" xfId="0"/>
    <cellStyle name="Обычный 41 2 2 3 3" xfId="0"/>
    <cellStyle name="Обычный 41 2 2 3 3 2" xfId="0"/>
    <cellStyle name="Обычный 41 2 2 3 3 2 2" xfId="0"/>
    <cellStyle name="Обычный 41 2 2 3 3 2 2 2" xfId="0"/>
    <cellStyle name="Обычный 41 2 2 3 3 2 3" xfId="0"/>
    <cellStyle name="Обычный 41 2 2 3 3 3" xfId="0"/>
    <cellStyle name="Обычный 41 2 2 3 3 3 2" xfId="0"/>
    <cellStyle name="Обычный 41 2 2 3 3 4" xfId="0"/>
    <cellStyle name="Обычный 41 2 2 3 4" xfId="0"/>
    <cellStyle name="Обычный 41 2 2 3 4 2" xfId="0"/>
    <cellStyle name="Обычный 41 2 2 3 4 2 2" xfId="0"/>
    <cellStyle name="Обычный 41 2 2 3 4 3" xfId="0"/>
    <cellStyle name="Обычный 41 2 2 3 5" xfId="0"/>
    <cellStyle name="Обычный 41 2 2 3 5 2" xfId="0"/>
    <cellStyle name="Обычный 41 2 2 3 6" xfId="0"/>
    <cellStyle name="Обычный 41 2 2 4" xfId="0"/>
    <cellStyle name="Обычный 41 2 2 4 2" xfId="0"/>
    <cellStyle name="Обычный 41 2 2 4 2 2" xfId="0"/>
    <cellStyle name="Обычный 41 2 2 4 2 2 2" xfId="0"/>
    <cellStyle name="Обычный 41 2 2 4 2 2 2 2" xfId="0"/>
    <cellStyle name="Обычный 41 2 2 4 2 2 3" xfId="0"/>
    <cellStyle name="Обычный 41 2 2 4 2 3" xfId="0"/>
    <cellStyle name="Обычный 41 2 2 4 2 3 2" xfId="0"/>
    <cellStyle name="Обычный 41 2 2 4 2 4" xfId="0"/>
    <cellStyle name="Обычный 41 2 2 4 3" xfId="0"/>
    <cellStyle name="Обычный 41 2 2 4 3 2" xfId="0"/>
    <cellStyle name="Обычный 41 2 2 4 3 2 2" xfId="0"/>
    <cellStyle name="Обычный 41 2 2 4 3 3" xfId="0"/>
    <cellStyle name="Обычный 41 2 2 4 4" xfId="0"/>
    <cellStyle name="Обычный 41 2 2 4 4 2" xfId="0"/>
    <cellStyle name="Обычный 41 2 2 4 5" xfId="0"/>
    <cellStyle name="Обычный 41 2 2 5" xfId="0"/>
    <cellStyle name="Обычный 41 2 2 5 2" xfId="0"/>
    <cellStyle name="Обычный 41 2 2 5 2 2" xfId="0"/>
    <cellStyle name="Обычный 41 2 2 5 2 2 2" xfId="0"/>
    <cellStyle name="Обычный 41 2 2 5 2 3" xfId="0"/>
    <cellStyle name="Обычный 41 2 2 5 3" xfId="0"/>
    <cellStyle name="Обычный 41 2 2 5 3 2" xfId="0"/>
    <cellStyle name="Обычный 41 2 2 5 4" xfId="0"/>
    <cellStyle name="Обычный 41 2 2 6" xfId="0"/>
    <cellStyle name="Обычный 41 2 2 6 2" xfId="0"/>
    <cellStyle name="Обычный 41 2 2 6 2 2" xfId="0"/>
    <cellStyle name="Обычный 41 2 2 6 3" xfId="0"/>
    <cellStyle name="Обычный 41 2 2 7" xfId="0"/>
    <cellStyle name="Обычный 41 2 2 7 2" xfId="0"/>
    <cellStyle name="Обычный 41 2 2 8" xfId="0"/>
    <cellStyle name="Обычный 41 2 3" xfId="0"/>
    <cellStyle name="Обычный 41 2 3 2" xfId="0"/>
    <cellStyle name="Обычный 41 2 3 2 2" xfId="0"/>
    <cellStyle name="Обычный 41 2 3 2 2 2" xfId="0"/>
    <cellStyle name="Обычный 41 2 3 2 2 2 2" xfId="0"/>
    <cellStyle name="Обычный 41 2 3 2 2 2 2 2" xfId="0"/>
    <cellStyle name="Обычный 41 2 3 2 2 2 2 2 2" xfId="0"/>
    <cellStyle name="Обычный 41 2 3 2 2 2 2 3" xfId="0"/>
    <cellStyle name="Обычный 41 2 3 2 2 2 3" xfId="0"/>
    <cellStyle name="Обычный 41 2 3 2 2 2 3 2" xfId="0"/>
    <cellStyle name="Обычный 41 2 3 2 2 2 4" xfId="0"/>
    <cellStyle name="Обычный 41 2 3 2 2 3" xfId="0"/>
    <cellStyle name="Обычный 41 2 3 2 2 3 2" xfId="0"/>
    <cellStyle name="Обычный 41 2 3 2 2 3 2 2" xfId="0"/>
    <cellStyle name="Обычный 41 2 3 2 2 3 3" xfId="0"/>
    <cellStyle name="Обычный 41 2 3 2 2 4" xfId="0"/>
    <cellStyle name="Обычный 41 2 3 2 2 4 2" xfId="0"/>
    <cellStyle name="Обычный 41 2 3 2 2 5" xfId="0"/>
    <cellStyle name="Обычный 41 2 3 2 3" xfId="0"/>
    <cellStyle name="Обычный 41 2 3 2 3 2" xfId="0"/>
    <cellStyle name="Обычный 41 2 3 2 3 2 2" xfId="0"/>
    <cellStyle name="Обычный 41 2 3 2 3 2 2 2" xfId="0"/>
    <cellStyle name="Обычный 41 2 3 2 3 2 3" xfId="0"/>
    <cellStyle name="Обычный 41 2 3 2 3 3" xfId="0"/>
    <cellStyle name="Обычный 41 2 3 2 3 3 2" xfId="0"/>
    <cellStyle name="Обычный 41 2 3 2 3 4" xfId="0"/>
    <cellStyle name="Обычный 41 2 3 2 4" xfId="0"/>
    <cellStyle name="Обычный 41 2 3 2 4 2" xfId="0"/>
    <cellStyle name="Обычный 41 2 3 2 4 2 2" xfId="0"/>
    <cellStyle name="Обычный 41 2 3 2 4 3" xfId="0"/>
    <cellStyle name="Обычный 41 2 3 2 5" xfId="0"/>
    <cellStyle name="Обычный 41 2 3 2 5 2" xfId="0"/>
    <cellStyle name="Обычный 41 2 3 2 6" xfId="0"/>
    <cellStyle name="Обычный 41 2 3 3" xfId="0"/>
    <cellStyle name="Обычный 41 2 3 3 2" xfId="0"/>
    <cellStyle name="Обычный 41 2 3 3 2 2" xfId="0"/>
    <cellStyle name="Обычный 41 2 3 3 2 2 2" xfId="0"/>
    <cellStyle name="Обычный 41 2 3 3 2 2 2 2" xfId="0"/>
    <cellStyle name="Обычный 41 2 3 3 2 2 3" xfId="0"/>
    <cellStyle name="Обычный 41 2 3 3 2 3" xfId="0"/>
    <cellStyle name="Обычный 41 2 3 3 2 3 2" xfId="0"/>
    <cellStyle name="Обычный 41 2 3 3 2 4" xfId="0"/>
    <cellStyle name="Обычный 41 2 3 3 3" xfId="0"/>
    <cellStyle name="Обычный 41 2 3 3 3 2" xfId="0"/>
    <cellStyle name="Обычный 41 2 3 3 3 2 2" xfId="0"/>
    <cellStyle name="Обычный 41 2 3 3 3 3" xfId="0"/>
    <cellStyle name="Обычный 41 2 3 3 4" xfId="0"/>
    <cellStyle name="Обычный 41 2 3 3 4 2" xfId="0"/>
    <cellStyle name="Обычный 41 2 3 3 5" xfId="0"/>
    <cellStyle name="Обычный 41 2 3 4" xfId="0"/>
    <cellStyle name="Обычный 41 2 3 4 2" xfId="0"/>
    <cellStyle name="Обычный 41 2 3 4 2 2" xfId="0"/>
    <cellStyle name="Обычный 41 2 3 4 2 2 2" xfId="0"/>
    <cellStyle name="Обычный 41 2 3 4 2 3" xfId="0"/>
    <cellStyle name="Обычный 41 2 3 4 3" xfId="0"/>
    <cellStyle name="Обычный 41 2 3 4 3 2" xfId="0"/>
    <cellStyle name="Обычный 41 2 3 4 4" xfId="0"/>
    <cellStyle name="Обычный 41 2 3 5" xfId="0"/>
    <cellStyle name="Обычный 41 2 3 5 2" xfId="0"/>
    <cellStyle name="Обычный 41 2 3 5 2 2" xfId="0"/>
    <cellStyle name="Обычный 41 2 3 5 3" xfId="0"/>
    <cellStyle name="Обычный 41 2 3 6" xfId="0"/>
    <cellStyle name="Обычный 41 2 3 6 2" xfId="0"/>
    <cellStyle name="Обычный 41 2 3 7" xfId="0"/>
    <cellStyle name="Обычный 41 2 4" xfId="0"/>
    <cellStyle name="Обычный 41 2 4 2" xfId="0"/>
    <cellStyle name="Обычный 41 2 4 2 2" xfId="0"/>
    <cellStyle name="Обычный 41 2 4 2 2 2" xfId="0"/>
    <cellStyle name="Обычный 41 2 4 2 2 2 2" xfId="0"/>
    <cellStyle name="Обычный 41 2 4 2 2 2 2 2" xfId="0"/>
    <cellStyle name="Обычный 41 2 4 2 2 2 3" xfId="0"/>
    <cellStyle name="Обычный 41 2 4 2 2 3" xfId="0"/>
    <cellStyle name="Обычный 41 2 4 2 2 3 2" xfId="0"/>
    <cellStyle name="Обычный 41 2 4 2 2 4" xfId="0"/>
    <cellStyle name="Обычный 41 2 4 2 3" xfId="0"/>
    <cellStyle name="Обычный 41 2 4 2 3 2" xfId="0"/>
    <cellStyle name="Обычный 41 2 4 2 3 2 2" xfId="0"/>
    <cellStyle name="Обычный 41 2 4 2 3 3" xfId="0"/>
    <cellStyle name="Обычный 41 2 4 2 4" xfId="0"/>
    <cellStyle name="Обычный 41 2 4 2 4 2" xfId="0"/>
    <cellStyle name="Обычный 41 2 4 2 5" xfId="0"/>
    <cellStyle name="Обычный 41 2 4 3" xfId="0"/>
    <cellStyle name="Обычный 41 2 4 3 2" xfId="0"/>
    <cellStyle name="Обычный 41 2 4 3 2 2" xfId="0"/>
    <cellStyle name="Обычный 41 2 4 3 2 2 2" xfId="0"/>
    <cellStyle name="Обычный 41 2 4 3 2 3" xfId="0"/>
    <cellStyle name="Обычный 41 2 4 3 3" xfId="0"/>
    <cellStyle name="Обычный 41 2 4 3 3 2" xfId="0"/>
    <cellStyle name="Обычный 41 2 4 3 4" xfId="0"/>
    <cellStyle name="Обычный 41 2 4 4" xfId="0"/>
    <cellStyle name="Обычный 41 2 4 4 2" xfId="0"/>
    <cellStyle name="Обычный 41 2 4 4 2 2" xfId="0"/>
    <cellStyle name="Обычный 41 2 4 4 3" xfId="0"/>
    <cellStyle name="Обычный 41 2 4 5" xfId="0"/>
    <cellStyle name="Обычный 41 2 4 5 2" xfId="0"/>
    <cellStyle name="Обычный 41 2 4 6" xfId="0"/>
    <cellStyle name="Обычный 41 2 5" xfId="0"/>
    <cellStyle name="Обычный 41 2 5 2" xfId="0"/>
    <cellStyle name="Обычный 41 2 5 2 2" xfId="0"/>
    <cellStyle name="Обычный 41 2 5 2 2 2" xfId="0"/>
    <cellStyle name="Обычный 41 2 5 2 2 2 2" xfId="0"/>
    <cellStyle name="Обычный 41 2 5 2 2 3" xfId="0"/>
    <cellStyle name="Обычный 41 2 5 2 3" xfId="0"/>
    <cellStyle name="Обычный 41 2 5 2 3 2" xfId="0"/>
    <cellStyle name="Обычный 41 2 5 2 4" xfId="0"/>
    <cellStyle name="Обычный 41 2 5 3" xfId="0"/>
    <cellStyle name="Обычный 41 2 5 3 2" xfId="0"/>
    <cellStyle name="Обычный 41 2 5 3 2 2" xfId="0"/>
    <cellStyle name="Обычный 41 2 5 3 3" xfId="0"/>
    <cellStyle name="Обычный 41 2 5 4" xfId="0"/>
    <cellStyle name="Обычный 41 2 5 4 2" xfId="0"/>
    <cellStyle name="Обычный 41 2 5 5" xfId="0"/>
    <cellStyle name="Обычный 41 2 6" xfId="0"/>
    <cellStyle name="Обычный 41 2 6 2" xfId="0"/>
    <cellStyle name="Обычный 41 2 6 2 2" xfId="0"/>
    <cellStyle name="Обычный 41 2 6 2 2 2" xfId="0"/>
    <cellStyle name="Обычный 41 2 6 2 3" xfId="0"/>
    <cellStyle name="Обычный 41 2 6 3" xfId="0"/>
    <cellStyle name="Обычный 41 2 6 3 2" xfId="0"/>
    <cellStyle name="Обычный 41 2 6 4" xfId="0"/>
    <cellStyle name="Обычный 41 2 7" xfId="0"/>
    <cellStyle name="Обычный 41 2 7 2" xfId="0"/>
    <cellStyle name="Обычный 41 2 7 2 2" xfId="0"/>
    <cellStyle name="Обычный 41 2 7 3" xfId="0"/>
    <cellStyle name="Обычный 41 2 8" xfId="0"/>
    <cellStyle name="Обычный 41 2 8 2" xfId="0"/>
    <cellStyle name="Обычный 41 2 9" xfId="0"/>
    <cellStyle name="Обычный 41 3" xfId="0"/>
    <cellStyle name="Обычный 41 3 2" xfId="0"/>
    <cellStyle name="Обычный 41 3 2 2" xfId="0"/>
    <cellStyle name="Обычный 41 3 2 2 2" xfId="0"/>
    <cellStyle name="Обычный 41 3 2 2 2 2" xfId="0"/>
    <cellStyle name="Обычный 41 3 2 2 2 2 2" xfId="0"/>
    <cellStyle name="Обычный 41 3 2 2 2 2 2 2" xfId="0"/>
    <cellStyle name="Обычный 41 3 2 2 2 2 2 2 2" xfId="0"/>
    <cellStyle name="Обычный 41 3 2 2 2 2 2 3" xfId="0"/>
    <cellStyle name="Обычный 41 3 2 2 2 2 3" xfId="0"/>
    <cellStyle name="Обычный 41 3 2 2 2 2 3 2" xfId="0"/>
    <cellStyle name="Обычный 41 3 2 2 2 2 4" xfId="0"/>
    <cellStyle name="Обычный 41 3 2 2 2 3" xfId="0"/>
    <cellStyle name="Обычный 41 3 2 2 2 3 2" xfId="0"/>
    <cellStyle name="Обычный 41 3 2 2 2 3 2 2" xfId="0"/>
    <cellStyle name="Обычный 41 3 2 2 2 3 3" xfId="0"/>
    <cellStyle name="Обычный 41 3 2 2 2 4" xfId="0"/>
    <cellStyle name="Обычный 41 3 2 2 2 4 2" xfId="0"/>
    <cellStyle name="Обычный 41 3 2 2 2 5" xfId="0"/>
    <cellStyle name="Обычный 41 3 2 2 3" xfId="0"/>
    <cellStyle name="Обычный 41 3 2 2 3 2" xfId="0"/>
    <cellStyle name="Обычный 41 3 2 2 3 2 2" xfId="0"/>
    <cellStyle name="Обычный 41 3 2 2 3 2 2 2" xfId="0"/>
    <cellStyle name="Обычный 41 3 2 2 3 2 3" xfId="0"/>
    <cellStyle name="Обычный 41 3 2 2 3 3" xfId="0"/>
    <cellStyle name="Обычный 41 3 2 2 3 3 2" xfId="0"/>
    <cellStyle name="Обычный 41 3 2 2 3 4" xfId="0"/>
    <cellStyle name="Обычный 41 3 2 2 4" xfId="0"/>
    <cellStyle name="Обычный 41 3 2 2 4 2" xfId="0"/>
    <cellStyle name="Обычный 41 3 2 2 4 2 2" xfId="0"/>
    <cellStyle name="Обычный 41 3 2 2 4 3" xfId="0"/>
    <cellStyle name="Обычный 41 3 2 2 5" xfId="0"/>
    <cellStyle name="Обычный 41 3 2 2 5 2" xfId="0"/>
    <cellStyle name="Обычный 41 3 2 2 6" xfId="0"/>
    <cellStyle name="Обычный 41 3 2 3" xfId="0"/>
    <cellStyle name="Обычный 41 3 2 3 2" xfId="0"/>
    <cellStyle name="Обычный 41 3 2 3 2 2" xfId="0"/>
    <cellStyle name="Обычный 41 3 2 3 2 2 2" xfId="0"/>
    <cellStyle name="Обычный 41 3 2 3 2 2 2 2" xfId="0"/>
    <cellStyle name="Обычный 41 3 2 3 2 2 3" xfId="0"/>
    <cellStyle name="Обычный 41 3 2 3 2 3" xfId="0"/>
    <cellStyle name="Обычный 41 3 2 3 2 3 2" xfId="0"/>
    <cellStyle name="Обычный 41 3 2 3 2 4" xfId="0"/>
    <cellStyle name="Обычный 41 3 2 3 3" xfId="0"/>
    <cellStyle name="Обычный 41 3 2 3 3 2" xfId="0"/>
    <cellStyle name="Обычный 41 3 2 3 3 2 2" xfId="0"/>
    <cellStyle name="Обычный 41 3 2 3 3 3" xfId="0"/>
    <cellStyle name="Обычный 41 3 2 3 4" xfId="0"/>
    <cellStyle name="Обычный 41 3 2 3 4 2" xfId="0"/>
    <cellStyle name="Обычный 41 3 2 3 5" xfId="0"/>
    <cellStyle name="Обычный 41 3 2 4" xfId="0"/>
    <cellStyle name="Обычный 41 3 2 4 2" xfId="0"/>
    <cellStyle name="Обычный 41 3 2 4 2 2" xfId="0"/>
    <cellStyle name="Обычный 41 3 2 4 2 2 2" xfId="0"/>
    <cellStyle name="Обычный 41 3 2 4 2 3" xfId="0"/>
    <cellStyle name="Обычный 41 3 2 4 3" xfId="0"/>
    <cellStyle name="Обычный 41 3 2 4 3 2" xfId="0"/>
    <cellStyle name="Обычный 41 3 2 4 4" xfId="0"/>
    <cellStyle name="Обычный 41 3 2 5" xfId="0"/>
    <cellStyle name="Обычный 41 3 2 5 2" xfId="0"/>
    <cellStyle name="Обычный 41 3 2 5 2 2" xfId="0"/>
    <cellStyle name="Обычный 41 3 2 5 3" xfId="0"/>
    <cellStyle name="Обычный 41 3 2 6" xfId="0"/>
    <cellStyle name="Обычный 41 3 2 6 2" xfId="0"/>
    <cellStyle name="Обычный 41 3 2 7" xfId="0"/>
    <cellStyle name="Обычный 41 3 3" xfId="0"/>
    <cellStyle name="Обычный 41 3 3 2" xfId="0"/>
    <cellStyle name="Обычный 41 3 3 2 2" xfId="0"/>
    <cellStyle name="Обычный 41 3 3 2 2 2" xfId="0"/>
    <cellStyle name="Обычный 41 3 3 2 2 2 2" xfId="0"/>
    <cellStyle name="Обычный 41 3 3 2 2 2 2 2" xfId="0"/>
    <cellStyle name="Обычный 41 3 3 2 2 2 3" xfId="0"/>
    <cellStyle name="Обычный 41 3 3 2 2 3" xfId="0"/>
    <cellStyle name="Обычный 41 3 3 2 2 3 2" xfId="0"/>
    <cellStyle name="Обычный 41 3 3 2 2 4" xfId="0"/>
    <cellStyle name="Обычный 41 3 3 2 3" xfId="0"/>
    <cellStyle name="Обычный 41 3 3 2 3 2" xfId="0"/>
    <cellStyle name="Обычный 41 3 3 2 3 2 2" xfId="0"/>
    <cellStyle name="Обычный 41 3 3 2 3 3" xfId="0"/>
    <cellStyle name="Обычный 41 3 3 2 4" xfId="0"/>
    <cellStyle name="Обычный 41 3 3 2 4 2" xfId="0"/>
    <cellStyle name="Обычный 41 3 3 2 5" xfId="0"/>
    <cellStyle name="Обычный 41 3 3 3" xfId="0"/>
    <cellStyle name="Обычный 41 3 3 3 2" xfId="0"/>
    <cellStyle name="Обычный 41 3 3 3 2 2" xfId="0"/>
    <cellStyle name="Обычный 41 3 3 3 2 2 2" xfId="0"/>
    <cellStyle name="Обычный 41 3 3 3 2 3" xfId="0"/>
    <cellStyle name="Обычный 41 3 3 3 3" xfId="0"/>
    <cellStyle name="Обычный 41 3 3 3 3 2" xfId="0"/>
    <cellStyle name="Обычный 41 3 3 3 4" xfId="0"/>
    <cellStyle name="Обычный 41 3 3 4" xfId="0"/>
    <cellStyle name="Обычный 41 3 3 4 2" xfId="0"/>
    <cellStyle name="Обычный 41 3 3 4 2 2" xfId="0"/>
    <cellStyle name="Обычный 41 3 3 4 3" xfId="0"/>
    <cellStyle name="Обычный 41 3 3 5" xfId="0"/>
    <cellStyle name="Обычный 41 3 3 5 2" xfId="0"/>
    <cellStyle name="Обычный 41 3 3 6" xfId="0"/>
    <cellStyle name="Обычный 41 3 4" xfId="0"/>
    <cellStyle name="Обычный 41 3 4 2" xfId="0"/>
    <cellStyle name="Обычный 41 3 4 2 2" xfId="0"/>
    <cellStyle name="Обычный 41 3 4 2 2 2" xfId="0"/>
    <cellStyle name="Обычный 41 3 4 2 2 2 2" xfId="0"/>
    <cellStyle name="Обычный 41 3 4 2 2 3" xfId="0"/>
    <cellStyle name="Обычный 41 3 4 2 3" xfId="0"/>
    <cellStyle name="Обычный 41 3 4 2 3 2" xfId="0"/>
    <cellStyle name="Обычный 41 3 4 2 4" xfId="0"/>
    <cellStyle name="Обычный 41 3 4 3" xfId="0"/>
    <cellStyle name="Обычный 41 3 4 3 2" xfId="0"/>
    <cellStyle name="Обычный 41 3 4 3 2 2" xfId="0"/>
    <cellStyle name="Обычный 41 3 4 3 3" xfId="0"/>
    <cellStyle name="Обычный 41 3 4 4" xfId="0"/>
    <cellStyle name="Обычный 41 3 4 4 2" xfId="0"/>
    <cellStyle name="Обычный 41 3 4 5" xfId="0"/>
    <cellStyle name="Обычный 41 3 5" xfId="0"/>
    <cellStyle name="Обычный 41 3 5 2" xfId="0"/>
    <cellStyle name="Обычный 41 3 5 2 2" xfId="0"/>
    <cellStyle name="Обычный 41 3 5 2 2 2" xfId="0"/>
    <cellStyle name="Обычный 41 3 5 2 3" xfId="0"/>
    <cellStyle name="Обычный 41 3 5 3" xfId="0"/>
    <cellStyle name="Обычный 41 3 5 3 2" xfId="0"/>
    <cellStyle name="Обычный 41 3 5 4" xfId="0"/>
    <cellStyle name="Обычный 41 3 6" xfId="0"/>
    <cellStyle name="Обычный 41 3 6 2" xfId="0"/>
    <cellStyle name="Обычный 41 3 6 2 2" xfId="0"/>
    <cellStyle name="Обычный 41 3 6 3" xfId="0"/>
    <cellStyle name="Обычный 41 3 7" xfId="0"/>
    <cellStyle name="Обычный 41 3 7 2" xfId="0"/>
    <cellStyle name="Обычный 41 3 8" xfId="0"/>
    <cellStyle name="Обычный 41 4" xfId="0"/>
    <cellStyle name="Обычный 41 4 2" xfId="0"/>
    <cellStyle name="Обычный 41 4 2 2" xfId="0"/>
    <cellStyle name="Обычный 41 4 2 2 2" xfId="0"/>
    <cellStyle name="Обычный 41 4 2 2 2 2" xfId="0"/>
    <cellStyle name="Обычный 41 4 2 2 2 2 2" xfId="0"/>
    <cellStyle name="Обычный 41 4 2 2 2 2 2 2" xfId="0"/>
    <cellStyle name="Обычный 41 4 2 2 2 2 3" xfId="0"/>
    <cellStyle name="Обычный 41 4 2 2 2 3" xfId="0"/>
    <cellStyle name="Обычный 41 4 2 2 2 3 2" xfId="0"/>
    <cellStyle name="Обычный 41 4 2 2 2 4" xfId="0"/>
    <cellStyle name="Обычный 41 4 2 2 3" xfId="0"/>
    <cellStyle name="Обычный 41 4 2 2 3 2" xfId="0"/>
    <cellStyle name="Обычный 41 4 2 2 3 2 2" xfId="0"/>
    <cellStyle name="Обычный 41 4 2 2 3 3" xfId="0"/>
    <cellStyle name="Обычный 41 4 2 2 4" xfId="0"/>
    <cellStyle name="Обычный 41 4 2 2 4 2" xfId="0"/>
    <cellStyle name="Обычный 41 4 2 2 5" xfId="0"/>
    <cellStyle name="Обычный 41 4 2 3" xfId="0"/>
    <cellStyle name="Обычный 41 4 2 3 2" xfId="0"/>
    <cellStyle name="Обычный 41 4 2 3 2 2" xfId="0"/>
    <cellStyle name="Обычный 41 4 2 3 2 2 2" xfId="0"/>
    <cellStyle name="Обычный 41 4 2 3 2 3" xfId="0"/>
    <cellStyle name="Обычный 41 4 2 3 3" xfId="0"/>
    <cellStyle name="Обычный 41 4 2 3 3 2" xfId="0"/>
    <cellStyle name="Обычный 41 4 2 3 4" xfId="0"/>
    <cellStyle name="Обычный 41 4 2 4" xfId="0"/>
    <cellStyle name="Обычный 41 4 2 4 2" xfId="0"/>
    <cellStyle name="Обычный 41 4 2 4 2 2" xfId="0"/>
    <cellStyle name="Обычный 41 4 2 4 3" xfId="0"/>
    <cellStyle name="Обычный 41 4 2 5" xfId="0"/>
    <cellStyle name="Обычный 41 4 2 5 2" xfId="0"/>
    <cellStyle name="Обычный 41 4 2 6" xfId="0"/>
    <cellStyle name="Обычный 41 4 3" xfId="0"/>
    <cellStyle name="Обычный 41 4 3 2" xfId="0"/>
    <cellStyle name="Обычный 41 4 3 2 2" xfId="0"/>
    <cellStyle name="Обычный 41 4 3 2 2 2" xfId="0"/>
    <cellStyle name="Обычный 41 4 3 2 2 2 2" xfId="0"/>
    <cellStyle name="Обычный 41 4 3 2 2 3" xfId="0"/>
    <cellStyle name="Обычный 41 4 3 2 3" xfId="0"/>
    <cellStyle name="Обычный 41 4 3 2 3 2" xfId="0"/>
    <cellStyle name="Обычный 41 4 3 2 4" xfId="0"/>
    <cellStyle name="Обычный 41 4 3 3" xfId="0"/>
    <cellStyle name="Обычный 41 4 3 3 2" xfId="0"/>
    <cellStyle name="Обычный 41 4 3 3 2 2" xfId="0"/>
    <cellStyle name="Обычный 41 4 3 3 3" xfId="0"/>
    <cellStyle name="Обычный 41 4 3 4" xfId="0"/>
    <cellStyle name="Обычный 41 4 3 4 2" xfId="0"/>
    <cellStyle name="Обычный 41 4 3 5" xfId="0"/>
    <cellStyle name="Обычный 41 4 4" xfId="0"/>
    <cellStyle name="Обычный 41 4 4 2" xfId="0"/>
    <cellStyle name="Обычный 41 4 4 2 2" xfId="0"/>
    <cellStyle name="Обычный 41 4 4 2 2 2" xfId="0"/>
    <cellStyle name="Обычный 41 4 4 2 3" xfId="0"/>
    <cellStyle name="Обычный 41 4 4 3" xfId="0"/>
    <cellStyle name="Обычный 41 4 4 3 2" xfId="0"/>
    <cellStyle name="Обычный 41 4 4 4" xfId="0"/>
    <cellStyle name="Обычный 41 4 5" xfId="0"/>
    <cellStyle name="Обычный 41 4 5 2" xfId="0"/>
    <cellStyle name="Обычный 41 4 5 2 2" xfId="0"/>
    <cellStyle name="Обычный 41 4 5 3" xfId="0"/>
    <cellStyle name="Обычный 41 4 6" xfId="0"/>
    <cellStyle name="Обычный 41 4 6 2" xfId="0"/>
    <cellStyle name="Обычный 41 4 7" xfId="0"/>
    <cellStyle name="Обычный 41 5" xfId="0"/>
    <cellStyle name="Обычный 41 5 2" xfId="0"/>
    <cellStyle name="Обычный 41 5 2 2" xfId="0"/>
    <cellStyle name="Обычный 41 5 2 2 2" xfId="0"/>
    <cellStyle name="Обычный 41 5 2 2 2 2" xfId="0"/>
    <cellStyle name="Обычный 41 5 2 2 2 2 2" xfId="0"/>
    <cellStyle name="Обычный 41 5 2 2 2 3" xfId="0"/>
    <cellStyle name="Обычный 41 5 2 2 3" xfId="0"/>
    <cellStyle name="Обычный 41 5 2 2 3 2" xfId="0"/>
    <cellStyle name="Обычный 41 5 2 2 4" xfId="0"/>
    <cellStyle name="Обычный 41 5 2 3" xfId="0"/>
    <cellStyle name="Обычный 41 5 2 3 2" xfId="0"/>
    <cellStyle name="Обычный 41 5 2 3 2 2" xfId="0"/>
    <cellStyle name="Обычный 41 5 2 3 3" xfId="0"/>
    <cellStyle name="Обычный 41 5 2 4" xfId="0"/>
    <cellStyle name="Обычный 41 5 2 4 2" xfId="0"/>
    <cellStyle name="Обычный 41 5 2 5" xfId="0"/>
    <cellStyle name="Обычный 41 5 3" xfId="0"/>
    <cellStyle name="Обычный 41 5 3 2" xfId="0"/>
    <cellStyle name="Обычный 41 5 3 2 2" xfId="0"/>
    <cellStyle name="Обычный 41 5 3 2 2 2" xfId="0"/>
    <cellStyle name="Обычный 41 5 3 2 3" xfId="0"/>
    <cellStyle name="Обычный 41 5 3 3" xfId="0"/>
    <cellStyle name="Обычный 41 5 3 3 2" xfId="0"/>
    <cellStyle name="Обычный 41 5 3 4" xfId="0"/>
    <cellStyle name="Обычный 41 5 4" xfId="0"/>
    <cellStyle name="Обычный 41 5 4 2" xfId="0"/>
    <cellStyle name="Обычный 41 5 4 2 2" xfId="0"/>
    <cellStyle name="Обычный 41 5 4 3" xfId="0"/>
    <cellStyle name="Обычный 41 5 5" xfId="0"/>
    <cellStyle name="Обычный 41 5 5 2" xfId="0"/>
    <cellStyle name="Обычный 41 5 6" xfId="0"/>
    <cellStyle name="Обычный 41 6" xfId="0"/>
    <cellStyle name="Обычный 41 6 2" xfId="0"/>
    <cellStyle name="Обычный 41 6 2 2" xfId="0"/>
    <cellStyle name="Обычный 41 6 2 2 2" xfId="0"/>
    <cellStyle name="Обычный 41 6 2 2 2 2" xfId="0"/>
    <cellStyle name="Обычный 41 6 2 2 3" xfId="0"/>
    <cellStyle name="Обычный 41 6 2 3" xfId="0"/>
    <cellStyle name="Обычный 41 6 2 3 2" xfId="0"/>
    <cellStyle name="Обычный 41 6 2 4" xfId="0"/>
    <cellStyle name="Обычный 41 6 3" xfId="0"/>
    <cellStyle name="Обычный 41 6 3 2" xfId="0"/>
    <cellStyle name="Обычный 41 6 3 2 2" xfId="0"/>
    <cellStyle name="Обычный 41 6 3 3" xfId="0"/>
    <cellStyle name="Обычный 41 6 4" xfId="0"/>
    <cellStyle name="Обычный 41 6 4 2" xfId="0"/>
    <cellStyle name="Обычный 41 6 5" xfId="0"/>
    <cellStyle name="Обычный 41 7" xfId="0"/>
    <cellStyle name="Обычный 41 7 2" xfId="0"/>
    <cellStyle name="Обычный 41 7 2 2" xfId="0"/>
    <cellStyle name="Обычный 41 7 2 2 2" xfId="0"/>
    <cellStyle name="Обычный 41 7 2 3" xfId="0"/>
    <cellStyle name="Обычный 41 7 3" xfId="0"/>
    <cellStyle name="Обычный 41 7 3 2" xfId="0"/>
    <cellStyle name="Обычный 41 7 4" xfId="0"/>
    <cellStyle name="Обычный 41 8" xfId="0"/>
    <cellStyle name="Обычный 41 8 2" xfId="0"/>
    <cellStyle name="Обычный 41 8 2 2" xfId="0"/>
    <cellStyle name="Обычный 41 8 3" xfId="0"/>
    <cellStyle name="Обычный 41 9" xfId="0"/>
    <cellStyle name="Обычный 41 9 2" xfId="0"/>
    <cellStyle name="Обычный 42" xfId="0"/>
    <cellStyle name="Обычный 42 2" xfId="0"/>
    <cellStyle name="Обычный 43" xfId="0"/>
    <cellStyle name="Обычный 44" xfId="0"/>
    <cellStyle name="Обычный 45" xfId="0"/>
    <cellStyle name="Обычный 45 2" xfId="0"/>
    <cellStyle name="Обычный 46" xfId="0"/>
    <cellStyle name="Обычный 46 2" xfId="0"/>
    <cellStyle name="Обычный 47" xfId="0"/>
    <cellStyle name="Обычный 47 2" xfId="0"/>
    <cellStyle name="Обычный 48" xfId="0"/>
    <cellStyle name="Обычный 48 2" xfId="0"/>
    <cellStyle name="Обычный 49" xfId="0"/>
    <cellStyle name="Обычный 49 2" xfId="0"/>
    <cellStyle name="Обычный 4_BOP Tables for NBU_103011" xfId="0"/>
    <cellStyle name="Обычный 5" xfId="0"/>
    <cellStyle name="Обычный 5 10" xfId="0"/>
    <cellStyle name="Обычный 5 10 2" xfId="0"/>
    <cellStyle name="Обычный 5 11" xfId="0"/>
    <cellStyle name="Обычный 5 12" xfId="0"/>
    <cellStyle name="Обычный 5 13" xfId="0"/>
    <cellStyle name="Обычный 5 13 2" xfId="0"/>
    <cellStyle name="Обычный 5 14" xfId="0"/>
    <cellStyle name="Обычный 5 15" xfId="0"/>
    <cellStyle name="Обычный 5 16" xfId="0"/>
    <cellStyle name="Обычный 5 17" xfId="0"/>
    <cellStyle name="Обычный 5 2" xfId="0"/>
    <cellStyle name="Обычный 5 2 10" xfId="0"/>
    <cellStyle name="Обычный 5 2 11" xfId="0"/>
    <cellStyle name="Обычный 5 2 2" xfId="0"/>
    <cellStyle name="Обычный 5 2 2 2" xfId="0"/>
    <cellStyle name="Обычный 5 2 2 2 2" xfId="0"/>
    <cellStyle name="Обычный 5 2 2 2 2 2" xfId="0"/>
    <cellStyle name="Обычный 5 2 2 2 2 2 2" xfId="0"/>
    <cellStyle name="Обычный 5 2 2 2 2 2 2 2" xfId="0"/>
    <cellStyle name="Обычный 5 2 2 2 2 2 2 2 2" xfId="0"/>
    <cellStyle name="Обычный 5 2 2 2 2 2 2 2 2 2" xfId="0"/>
    <cellStyle name="Обычный 5 2 2 2 2 2 2 2 2 2 2" xfId="0"/>
    <cellStyle name="Обычный 5 2 2 2 2 2 2 2 2 3" xfId="0"/>
    <cellStyle name="Обычный 5 2 2 2 2 2 2 2 3" xfId="0"/>
    <cellStyle name="Обычный 5 2 2 2 2 2 2 2 3 2" xfId="0"/>
    <cellStyle name="Обычный 5 2 2 2 2 2 2 2 4" xfId="0"/>
    <cellStyle name="Обычный 5 2 2 2 2 2 2 3" xfId="0"/>
    <cellStyle name="Обычный 5 2 2 2 2 2 2 3 2" xfId="0"/>
    <cellStyle name="Обычный 5 2 2 2 2 2 2 3 2 2" xfId="0"/>
    <cellStyle name="Обычный 5 2 2 2 2 2 2 3 3" xfId="0"/>
    <cellStyle name="Обычный 5 2 2 2 2 2 2 4" xfId="0"/>
    <cellStyle name="Обычный 5 2 2 2 2 2 2 4 2" xfId="0"/>
    <cellStyle name="Обычный 5 2 2 2 2 2 2 5" xfId="0"/>
    <cellStyle name="Обычный 5 2 2 2 2 2 3" xfId="0"/>
    <cellStyle name="Обычный 5 2 2 2 2 2 3 2" xfId="0"/>
    <cellStyle name="Обычный 5 2 2 2 2 2 3 2 2" xfId="0"/>
    <cellStyle name="Обычный 5 2 2 2 2 2 3 2 2 2" xfId="0"/>
    <cellStyle name="Обычный 5 2 2 2 2 2 3 2 3" xfId="0"/>
    <cellStyle name="Обычный 5 2 2 2 2 2 3 3" xfId="0"/>
    <cellStyle name="Обычный 5 2 2 2 2 2 3 3 2" xfId="0"/>
    <cellStyle name="Обычный 5 2 2 2 2 2 3 4" xfId="0"/>
    <cellStyle name="Обычный 5 2 2 2 2 2 4" xfId="0"/>
    <cellStyle name="Обычный 5 2 2 2 2 2 4 2" xfId="0"/>
    <cellStyle name="Обычный 5 2 2 2 2 2 4 2 2" xfId="0"/>
    <cellStyle name="Обычный 5 2 2 2 2 2 4 3" xfId="0"/>
    <cellStyle name="Обычный 5 2 2 2 2 2 5" xfId="0"/>
    <cellStyle name="Обычный 5 2 2 2 2 2 5 2" xfId="0"/>
    <cellStyle name="Обычный 5 2 2 2 2 2 6" xfId="0"/>
    <cellStyle name="Обычный 5 2 2 2 2 3" xfId="0"/>
    <cellStyle name="Обычный 5 2 2 2 2 3 2" xfId="0"/>
    <cellStyle name="Обычный 5 2 2 2 2 3 2 2" xfId="0"/>
    <cellStyle name="Обычный 5 2 2 2 2 3 2 2 2" xfId="0"/>
    <cellStyle name="Обычный 5 2 2 2 2 3 2 2 2 2" xfId="0"/>
    <cellStyle name="Обычный 5 2 2 2 2 3 2 2 3" xfId="0"/>
    <cellStyle name="Обычный 5 2 2 2 2 3 2 3" xfId="0"/>
    <cellStyle name="Обычный 5 2 2 2 2 3 2 3 2" xfId="0"/>
    <cellStyle name="Обычный 5 2 2 2 2 3 2 4" xfId="0"/>
    <cellStyle name="Обычный 5 2 2 2 2 3 3" xfId="0"/>
    <cellStyle name="Обычный 5 2 2 2 2 3 3 2" xfId="0"/>
    <cellStyle name="Обычный 5 2 2 2 2 3 3 2 2" xfId="0"/>
    <cellStyle name="Обычный 5 2 2 2 2 3 3 3" xfId="0"/>
    <cellStyle name="Обычный 5 2 2 2 2 3 4" xfId="0"/>
    <cellStyle name="Обычный 5 2 2 2 2 3 4 2" xfId="0"/>
    <cellStyle name="Обычный 5 2 2 2 2 3 5" xfId="0"/>
    <cellStyle name="Обычный 5 2 2 2 2 4" xfId="0"/>
    <cellStyle name="Обычный 5 2 2 2 2 4 2" xfId="0"/>
    <cellStyle name="Обычный 5 2 2 2 2 4 2 2" xfId="0"/>
    <cellStyle name="Обычный 5 2 2 2 2 4 2 2 2" xfId="0"/>
    <cellStyle name="Обычный 5 2 2 2 2 4 2 3" xfId="0"/>
    <cellStyle name="Обычный 5 2 2 2 2 4 3" xfId="0"/>
    <cellStyle name="Обычный 5 2 2 2 2 4 3 2" xfId="0"/>
    <cellStyle name="Обычный 5 2 2 2 2 4 4" xfId="0"/>
    <cellStyle name="Обычный 5 2 2 2 2 5" xfId="0"/>
    <cellStyle name="Обычный 5 2 2 2 2 5 2" xfId="0"/>
    <cellStyle name="Обычный 5 2 2 2 2 5 2 2" xfId="0"/>
    <cellStyle name="Обычный 5 2 2 2 2 5 3" xfId="0"/>
    <cellStyle name="Обычный 5 2 2 2 2 6" xfId="0"/>
    <cellStyle name="Обычный 5 2 2 2 2 6 2" xfId="0"/>
    <cellStyle name="Обычный 5 2 2 2 2 7" xfId="0"/>
    <cellStyle name="Обычный 5 2 2 2 3" xfId="0"/>
    <cellStyle name="Обычный 5 2 2 2 3 2" xfId="0"/>
    <cellStyle name="Обычный 5 2 2 2 3 2 2" xfId="0"/>
    <cellStyle name="Обычный 5 2 2 2 3 2 2 2" xfId="0"/>
    <cellStyle name="Обычный 5 2 2 2 3 2 2 2 2" xfId="0"/>
    <cellStyle name="Обычный 5 2 2 2 3 2 2 2 2 2" xfId="0"/>
    <cellStyle name="Обычный 5 2 2 2 3 2 2 2 3" xfId="0"/>
    <cellStyle name="Обычный 5 2 2 2 3 2 2 3" xfId="0"/>
    <cellStyle name="Обычный 5 2 2 2 3 2 2 3 2" xfId="0"/>
    <cellStyle name="Обычный 5 2 2 2 3 2 2 4" xfId="0"/>
    <cellStyle name="Обычный 5 2 2 2 3 2 3" xfId="0"/>
    <cellStyle name="Обычный 5 2 2 2 3 2 3 2" xfId="0"/>
    <cellStyle name="Обычный 5 2 2 2 3 2 3 2 2" xfId="0"/>
    <cellStyle name="Обычный 5 2 2 2 3 2 3 3" xfId="0"/>
    <cellStyle name="Обычный 5 2 2 2 3 2 4" xfId="0"/>
    <cellStyle name="Обычный 5 2 2 2 3 2 4 2" xfId="0"/>
    <cellStyle name="Обычный 5 2 2 2 3 2 5" xfId="0"/>
    <cellStyle name="Обычный 5 2 2 2 3 3" xfId="0"/>
    <cellStyle name="Обычный 5 2 2 2 3 3 2" xfId="0"/>
    <cellStyle name="Обычный 5 2 2 2 3 3 2 2" xfId="0"/>
    <cellStyle name="Обычный 5 2 2 2 3 3 2 2 2" xfId="0"/>
    <cellStyle name="Обычный 5 2 2 2 3 3 2 3" xfId="0"/>
    <cellStyle name="Обычный 5 2 2 2 3 3 3" xfId="0"/>
    <cellStyle name="Обычный 5 2 2 2 3 3 3 2" xfId="0"/>
    <cellStyle name="Обычный 5 2 2 2 3 3 4" xfId="0"/>
    <cellStyle name="Обычный 5 2 2 2 3 4" xfId="0"/>
    <cellStyle name="Обычный 5 2 2 2 3 4 2" xfId="0"/>
    <cellStyle name="Обычный 5 2 2 2 3 4 2 2" xfId="0"/>
    <cellStyle name="Обычный 5 2 2 2 3 4 3" xfId="0"/>
    <cellStyle name="Обычный 5 2 2 2 3 5" xfId="0"/>
    <cellStyle name="Обычный 5 2 2 2 3 5 2" xfId="0"/>
    <cellStyle name="Обычный 5 2 2 2 3 6" xfId="0"/>
    <cellStyle name="Обычный 5 2 2 2 4" xfId="0"/>
    <cellStyle name="Обычный 5 2 2 2 4 2" xfId="0"/>
    <cellStyle name="Обычный 5 2 2 2 4 2 2" xfId="0"/>
    <cellStyle name="Обычный 5 2 2 2 4 2 2 2" xfId="0"/>
    <cellStyle name="Обычный 5 2 2 2 4 2 2 2 2" xfId="0"/>
    <cellStyle name="Обычный 5 2 2 2 4 2 2 3" xfId="0"/>
    <cellStyle name="Обычный 5 2 2 2 4 2 3" xfId="0"/>
    <cellStyle name="Обычный 5 2 2 2 4 2 3 2" xfId="0"/>
    <cellStyle name="Обычный 5 2 2 2 4 2 4" xfId="0"/>
    <cellStyle name="Обычный 5 2 2 2 4 3" xfId="0"/>
    <cellStyle name="Обычный 5 2 2 2 4 3 2" xfId="0"/>
    <cellStyle name="Обычный 5 2 2 2 4 3 2 2" xfId="0"/>
    <cellStyle name="Обычный 5 2 2 2 4 3 3" xfId="0"/>
    <cellStyle name="Обычный 5 2 2 2 4 4" xfId="0"/>
    <cellStyle name="Обычный 5 2 2 2 4 4 2" xfId="0"/>
    <cellStyle name="Обычный 5 2 2 2 4 5" xfId="0"/>
    <cellStyle name="Обычный 5 2 2 2 5" xfId="0"/>
    <cellStyle name="Обычный 5 2 2 2 5 2" xfId="0"/>
    <cellStyle name="Обычный 5 2 2 2 5 2 2" xfId="0"/>
    <cellStyle name="Обычный 5 2 2 2 5 2 2 2" xfId="0"/>
    <cellStyle name="Обычный 5 2 2 2 5 2 3" xfId="0"/>
    <cellStyle name="Обычный 5 2 2 2 5 3" xfId="0"/>
    <cellStyle name="Обычный 5 2 2 2 5 3 2" xfId="0"/>
    <cellStyle name="Обычный 5 2 2 2 5 4" xfId="0"/>
    <cellStyle name="Обычный 5 2 2 2 6" xfId="0"/>
    <cellStyle name="Обычный 5 2 2 2 6 2" xfId="0"/>
    <cellStyle name="Обычный 5 2 2 2 6 2 2" xfId="0"/>
    <cellStyle name="Обычный 5 2 2 2 6 3" xfId="0"/>
    <cellStyle name="Обычный 5 2 2 2 7" xfId="0"/>
    <cellStyle name="Обычный 5 2 2 2 7 2" xfId="0"/>
    <cellStyle name="Обычный 5 2 2 2 8" xfId="0"/>
    <cellStyle name="Обычный 5 2 2 3" xfId="0"/>
    <cellStyle name="Обычный 5 2 2 3 2" xfId="0"/>
    <cellStyle name="Обычный 5 2 2 3 2 2" xfId="0"/>
    <cellStyle name="Обычный 5 2 2 3 2 2 2" xfId="0"/>
    <cellStyle name="Обычный 5 2 2 3 2 2 2 2" xfId="0"/>
    <cellStyle name="Обычный 5 2 2 3 2 2 2 2 2" xfId="0"/>
    <cellStyle name="Обычный 5 2 2 3 2 2 2 2 2 2" xfId="0"/>
    <cellStyle name="Обычный 5 2 2 3 2 2 2 2 3" xfId="0"/>
    <cellStyle name="Обычный 5 2 2 3 2 2 2 3" xfId="0"/>
    <cellStyle name="Обычный 5 2 2 3 2 2 2 3 2" xfId="0"/>
    <cellStyle name="Обычный 5 2 2 3 2 2 2 4" xfId="0"/>
    <cellStyle name="Обычный 5 2 2 3 2 2 3" xfId="0"/>
    <cellStyle name="Обычный 5 2 2 3 2 2 3 2" xfId="0"/>
    <cellStyle name="Обычный 5 2 2 3 2 2 3 2 2" xfId="0"/>
    <cellStyle name="Обычный 5 2 2 3 2 2 3 3" xfId="0"/>
    <cellStyle name="Обычный 5 2 2 3 2 2 4" xfId="0"/>
    <cellStyle name="Обычный 5 2 2 3 2 2 4 2" xfId="0"/>
    <cellStyle name="Обычный 5 2 2 3 2 2 5" xfId="0"/>
    <cellStyle name="Обычный 5 2 2 3 2 3" xfId="0"/>
    <cellStyle name="Обычный 5 2 2 3 2 3 2" xfId="0"/>
    <cellStyle name="Обычный 5 2 2 3 2 3 2 2" xfId="0"/>
    <cellStyle name="Обычный 5 2 2 3 2 3 2 2 2" xfId="0"/>
    <cellStyle name="Обычный 5 2 2 3 2 3 2 3" xfId="0"/>
    <cellStyle name="Обычный 5 2 2 3 2 3 3" xfId="0"/>
    <cellStyle name="Обычный 5 2 2 3 2 3 3 2" xfId="0"/>
    <cellStyle name="Обычный 5 2 2 3 2 3 4" xfId="0"/>
    <cellStyle name="Обычный 5 2 2 3 2 4" xfId="0"/>
    <cellStyle name="Обычный 5 2 2 3 2 4 2" xfId="0"/>
    <cellStyle name="Обычный 5 2 2 3 2 4 2 2" xfId="0"/>
    <cellStyle name="Обычный 5 2 2 3 2 4 3" xfId="0"/>
    <cellStyle name="Обычный 5 2 2 3 2 5" xfId="0"/>
    <cellStyle name="Обычный 5 2 2 3 2 5 2" xfId="0"/>
    <cellStyle name="Обычный 5 2 2 3 2 6" xfId="0"/>
    <cellStyle name="Обычный 5 2 2 3 3" xfId="0"/>
    <cellStyle name="Обычный 5 2 2 3 3 2" xfId="0"/>
    <cellStyle name="Обычный 5 2 2 3 3 2 2" xfId="0"/>
    <cellStyle name="Обычный 5 2 2 3 3 2 2 2" xfId="0"/>
    <cellStyle name="Обычный 5 2 2 3 3 2 2 2 2" xfId="0"/>
    <cellStyle name="Обычный 5 2 2 3 3 2 2 3" xfId="0"/>
    <cellStyle name="Обычный 5 2 2 3 3 2 3" xfId="0"/>
    <cellStyle name="Обычный 5 2 2 3 3 2 3 2" xfId="0"/>
    <cellStyle name="Обычный 5 2 2 3 3 2 4" xfId="0"/>
    <cellStyle name="Обычный 5 2 2 3 3 3" xfId="0"/>
    <cellStyle name="Обычный 5 2 2 3 3 3 2" xfId="0"/>
    <cellStyle name="Обычный 5 2 2 3 3 3 2 2" xfId="0"/>
    <cellStyle name="Обычный 5 2 2 3 3 3 3" xfId="0"/>
    <cellStyle name="Обычный 5 2 2 3 3 4" xfId="0"/>
    <cellStyle name="Обычный 5 2 2 3 3 4 2" xfId="0"/>
    <cellStyle name="Обычный 5 2 2 3 3 5" xfId="0"/>
    <cellStyle name="Обычный 5 2 2 3 4" xfId="0"/>
    <cellStyle name="Обычный 5 2 2 3 4 2" xfId="0"/>
    <cellStyle name="Обычный 5 2 2 3 4 2 2" xfId="0"/>
    <cellStyle name="Обычный 5 2 2 3 4 2 2 2" xfId="0"/>
    <cellStyle name="Обычный 5 2 2 3 4 2 3" xfId="0"/>
    <cellStyle name="Обычный 5 2 2 3 4 3" xfId="0"/>
    <cellStyle name="Обычный 5 2 2 3 4 3 2" xfId="0"/>
    <cellStyle name="Обычный 5 2 2 3 4 4" xfId="0"/>
    <cellStyle name="Обычный 5 2 2 3 5" xfId="0"/>
    <cellStyle name="Обычный 5 2 2 3 5 2" xfId="0"/>
    <cellStyle name="Обычный 5 2 2 3 5 2 2" xfId="0"/>
    <cellStyle name="Обычный 5 2 2 3 5 3" xfId="0"/>
    <cellStyle name="Обычный 5 2 2 3 6" xfId="0"/>
    <cellStyle name="Обычный 5 2 2 3 6 2" xfId="0"/>
    <cellStyle name="Обычный 5 2 2 3 7" xfId="0"/>
    <cellStyle name="Обычный 5 2 2 4" xfId="0"/>
    <cellStyle name="Обычный 5 2 2 4 2" xfId="0"/>
    <cellStyle name="Обычный 5 2 2 4 2 2" xfId="0"/>
    <cellStyle name="Обычный 5 2 2 4 2 2 2" xfId="0"/>
    <cellStyle name="Обычный 5 2 2 4 2 2 2 2" xfId="0"/>
    <cellStyle name="Обычный 5 2 2 4 2 2 2 2 2" xfId="0"/>
    <cellStyle name="Обычный 5 2 2 4 2 2 2 3" xfId="0"/>
    <cellStyle name="Обычный 5 2 2 4 2 2 3" xfId="0"/>
    <cellStyle name="Обычный 5 2 2 4 2 2 3 2" xfId="0"/>
    <cellStyle name="Обычный 5 2 2 4 2 2 4" xfId="0"/>
    <cellStyle name="Обычный 5 2 2 4 2 3" xfId="0"/>
    <cellStyle name="Обычный 5 2 2 4 2 3 2" xfId="0"/>
    <cellStyle name="Обычный 5 2 2 4 2 3 2 2" xfId="0"/>
    <cellStyle name="Обычный 5 2 2 4 2 3 3" xfId="0"/>
    <cellStyle name="Обычный 5 2 2 4 2 4" xfId="0"/>
    <cellStyle name="Обычный 5 2 2 4 2 4 2" xfId="0"/>
    <cellStyle name="Обычный 5 2 2 4 2 5" xfId="0"/>
    <cellStyle name="Обычный 5 2 2 4 3" xfId="0"/>
    <cellStyle name="Обычный 5 2 2 4 3 2" xfId="0"/>
    <cellStyle name="Обычный 5 2 2 4 3 2 2" xfId="0"/>
    <cellStyle name="Обычный 5 2 2 4 3 2 2 2" xfId="0"/>
    <cellStyle name="Обычный 5 2 2 4 3 2 3" xfId="0"/>
    <cellStyle name="Обычный 5 2 2 4 3 3" xfId="0"/>
    <cellStyle name="Обычный 5 2 2 4 3 3 2" xfId="0"/>
    <cellStyle name="Обычный 5 2 2 4 3 4" xfId="0"/>
    <cellStyle name="Обычный 5 2 2 4 4" xfId="0"/>
    <cellStyle name="Обычный 5 2 2 4 4 2" xfId="0"/>
    <cellStyle name="Обычный 5 2 2 4 4 2 2" xfId="0"/>
    <cellStyle name="Обычный 5 2 2 4 4 3" xfId="0"/>
    <cellStyle name="Обычный 5 2 2 4 5" xfId="0"/>
    <cellStyle name="Обычный 5 2 2 4 5 2" xfId="0"/>
    <cellStyle name="Обычный 5 2 2 4 6" xfId="0"/>
    <cellStyle name="Обычный 5 2 2 5" xfId="0"/>
    <cellStyle name="Обычный 5 2 2 5 2" xfId="0"/>
    <cellStyle name="Обычный 5 2 2 5 2 2" xfId="0"/>
    <cellStyle name="Обычный 5 2 2 5 2 2 2" xfId="0"/>
    <cellStyle name="Обычный 5 2 2 5 2 2 2 2" xfId="0"/>
    <cellStyle name="Обычный 5 2 2 5 2 2 3" xfId="0"/>
    <cellStyle name="Обычный 5 2 2 5 2 3" xfId="0"/>
    <cellStyle name="Обычный 5 2 2 5 2 3 2" xfId="0"/>
    <cellStyle name="Обычный 5 2 2 5 2 4" xfId="0"/>
    <cellStyle name="Обычный 5 2 2 5 3" xfId="0"/>
    <cellStyle name="Обычный 5 2 2 5 3 2" xfId="0"/>
    <cellStyle name="Обычный 5 2 2 5 3 2 2" xfId="0"/>
    <cellStyle name="Обычный 5 2 2 5 3 3" xfId="0"/>
    <cellStyle name="Обычный 5 2 2 5 4" xfId="0"/>
    <cellStyle name="Обычный 5 2 2 5 4 2" xfId="0"/>
    <cellStyle name="Обычный 5 2 2 5 5" xfId="0"/>
    <cellStyle name="Обычный 5 2 2 6" xfId="0"/>
    <cellStyle name="Обычный 5 2 2 6 2" xfId="0"/>
    <cellStyle name="Обычный 5 2 2 6 2 2" xfId="0"/>
    <cellStyle name="Обычный 5 2 2 6 2 2 2" xfId="0"/>
    <cellStyle name="Обычный 5 2 2 6 2 3" xfId="0"/>
    <cellStyle name="Обычный 5 2 2 6 3" xfId="0"/>
    <cellStyle name="Обычный 5 2 2 6 3 2" xfId="0"/>
    <cellStyle name="Обычный 5 2 2 6 4" xfId="0"/>
    <cellStyle name="Обычный 5 2 2 7" xfId="0"/>
    <cellStyle name="Обычный 5 2 2 7 2" xfId="0"/>
    <cellStyle name="Обычный 5 2 2 7 2 2" xfId="0"/>
    <cellStyle name="Обычный 5 2 2 7 3" xfId="0"/>
    <cellStyle name="Обычный 5 2 2 8" xfId="0"/>
    <cellStyle name="Обычный 5 2 2 8 2" xfId="0"/>
    <cellStyle name="Обычный 5 2 2 9" xfId="0"/>
    <cellStyle name="Обычный 5 2 3" xfId="0"/>
    <cellStyle name="Обычный 5 2 3 2" xfId="0"/>
    <cellStyle name="Обычный 5 2 3 2 2" xfId="0"/>
    <cellStyle name="Обычный 5 2 3 2 2 2" xfId="0"/>
    <cellStyle name="Обычный 5 2 3 2 2 2 2" xfId="0"/>
    <cellStyle name="Обычный 5 2 3 2 2 2 2 2" xfId="0"/>
    <cellStyle name="Обычный 5 2 3 2 2 2 2 2 2" xfId="0"/>
    <cellStyle name="Обычный 5 2 3 2 2 2 2 2 2 2" xfId="0"/>
    <cellStyle name="Обычный 5 2 3 2 2 2 2 2 3" xfId="0"/>
    <cellStyle name="Обычный 5 2 3 2 2 2 2 3" xfId="0"/>
    <cellStyle name="Обычный 5 2 3 2 2 2 2 3 2" xfId="0"/>
    <cellStyle name="Обычный 5 2 3 2 2 2 2 4" xfId="0"/>
    <cellStyle name="Обычный 5 2 3 2 2 2 3" xfId="0"/>
    <cellStyle name="Обычный 5 2 3 2 2 2 3 2" xfId="0"/>
    <cellStyle name="Обычный 5 2 3 2 2 2 3 2 2" xfId="0"/>
    <cellStyle name="Обычный 5 2 3 2 2 2 3 3" xfId="0"/>
    <cellStyle name="Обычный 5 2 3 2 2 2 4" xfId="0"/>
    <cellStyle name="Обычный 5 2 3 2 2 2 4 2" xfId="0"/>
    <cellStyle name="Обычный 5 2 3 2 2 2 5" xfId="0"/>
    <cellStyle name="Обычный 5 2 3 2 2 3" xfId="0"/>
    <cellStyle name="Обычный 5 2 3 2 2 3 2" xfId="0"/>
    <cellStyle name="Обычный 5 2 3 2 2 3 2 2" xfId="0"/>
    <cellStyle name="Обычный 5 2 3 2 2 3 2 2 2" xfId="0"/>
    <cellStyle name="Обычный 5 2 3 2 2 3 2 3" xfId="0"/>
    <cellStyle name="Обычный 5 2 3 2 2 3 3" xfId="0"/>
    <cellStyle name="Обычный 5 2 3 2 2 3 3 2" xfId="0"/>
    <cellStyle name="Обычный 5 2 3 2 2 3 4" xfId="0"/>
    <cellStyle name="Обычный 5 2 3 2 2 4" xfId="0"/>
    <cellStyle name="Обычный 5 2 3 2 2 4 2" xfId="0"/>
    <cellStyle name="Обычный 5 2 3 2 2 4 2 2" xfId="0"/>
    <cellStyle name="Обычный 5 2 3 2 2 4 3" xfId="0"/>
    <cellStyle name="Обычный 5 2 3 2 2 5" xfId="0"/>
    <cellStyle name="Обычный 5 2 3 2 2 5 2" xfId="0"/>
    <cellStyle name="Обычный 5 2 3 2 2 6" xfId="0"/>
    <cellStyle name="Обычный 5 2 3 2 3" xfId="0"/>
    <cellStyle name="Обычный 5 2 3 2 3 2" xfId="0"/>
    <cellStyle name="Обычный 5 2 3 2 3 2 2" xfId="0"/>
    <cellStyle name="Обычный 5 2 3 2 3 2 2 2" xfId="0"/>
    <cellStyle name="Обычный 5 2 3 2 3 2 2 2 2" xfId="0"/>
    <cellStyle name="Обычный 5 2 3 2 3 2 2 3" xfId="0"/>
    <cellStyle name="Обычный 5 2 3 2 3 2 3" xfId="0"/>
    <cellStyle name="Обычный 5 2 3 2 3 2 3 2" xfId="0"/>
    <cellStyle name="Обычный 5 2 3 2 3 2 4" xfId="0"/>
    <cellStyle name="Обычный 5 2 3 2 3 3" xfId="0"/>
    <cellStyle name="Обычный 5 2 3 2 3 3 2" xfId="0"/>
    <cellStyle name="Обычный 5 2 3 2 3 3 2 2" xfId="0"/>
    <cellStyle name="Обычный 5 2 3 2 3 3 3" xfId="0"/>
    <cellStyle name="Обычный 5 2 3 2 3 4" xfId="0"/>
    <cellStyle name="Обычный 5 2 3 2 3 4 2" xfId="0"/>
    <cellStyle name="Обычный 5 2 3 2 3 5" xfId="0"/>
    <cellStyle name="Обычный 5 2 3 2 4" xfId="0"/>
    <cellStyle name="Обычный 5 2 3 2 4 2" xfId="0"/>
    <cellStyle name="Обычный 5 2 3 2 4 2 2" xfId="0"/>
    <cellStyle name="Обычный 5 2 3 2 4 2 2 2" xfId="0"/>
    <cellStyle name="Обычный 5 2 3 2 4 2 3" xfId="0"/>
    <cellStyle name="Обычный 5 2 3 2 4 3" xfId="0"/>
    <cellStyle name="Обычный 5 2 3 2 4 3 2" xfId="0"/>
    <cellStyle name="Обычный 5 2 3 2 4 4" xfId="0"/>
    <cellStyle name="Обычный 5 2 3 2 5" xfId="0"/>
    <cellStyle name="Обычный 5 2 3 2 5 2" xfId="0"/>
    <cellStyle name="Обычный 5 2 3 2 5 2 2" xfId="0"/>
    <cellStyle name="Обычный 5 2 3 2 5 3" xfId="0"/>
    <cellStyle name="Обычный 5 2 3 2 6" xfId="0"/>
    <cellStyle name="Обычный 5 2 3 2 6 2" xfId="0"/>
    <cellStyle name="Обычный 5 2 3 2 7" xfId="0"/>
    <cellStyle name="Обычный 5 2 3 3" xfId="0"/>
    <cellStyle name="Обычный 5 2 3 3 2" xfId="0"/>
    <cellStyle name="Обычный 5 2 3 3 2 2" xfId="0"/>
    <cellStyle name="Обычный 5 2 3 3 2 2 2" xfId="0"/>
    <cellStyle name="Обычный 5 2 3 3 2 2 2 2" xfId="0"/>
    <cellStyle name="Обычный 5 2 3 3 2 2 2 2 2" xfId="0"/>
    <cellStyle name="Обычный 5 2 3 3 2 2 2 3" xfId="0"/>
    <cellStyle name="Обычный 5 2 3 3 2 2 3" xfId="0"/>
    <cellStyle name="Обычный 5 2 3 3 2 2 3 2" xfId="0"/>
    <cellStyle name="Обычный 5 2 3 3 2 2 4" xfId="0"/>
    <cellStyle name="Обычный 5 2 3 3 2 3" xfId="0"/>
    <cellStyle name="Обычный 5 2 3 3 2 3 2" xfId="0"/>
    <cellStyle name="Обычный 5 2 3 3 2 3 2 2" xfId="0"/>
    <cellStyle name="Обычный 5 2 3 3 2 3 3" xfId="0"/>
    <cellStyle name="Обычный 5 2 3 3 2 4" xfId="0"/>
    <cellStyle name="Обычный 5 2 3 3 2 4 2" xfId="0"/>
    <cellStyle name="Обычный 5 2 3 3 2 5" xfId="0"/>
    <cellStyle name="Обычный 5 2 3 3 3" xfId="0"/>
    <cellStyle name="Обычный 5 2 3 3 3 2" xfId="0"/>
    <cellStyle name="Обычный 5 2 3 3 3 2 2" xfId="0"/>
    <cellStyle name="Обычный 5 2 3 3 3 2 2 2" xfId="0"/>
    <cellStyle name="Обычный 5 2 3 3 3 2 3" xfId="0"/>
    <cellStyle name="Обычный 5 2 3 3 3 3" xfId="0"/>
    <cellStyle name="Обычный 5 2 3 3 3 3 2" xfId="0"/>
    <cellStyle name="Обычный 5 2 3 3 3 4" xfId="0"/>
    <cellStyle name="Обычный 5 2 3 3 4" xfId="0"/>
    <cellStyle name="Обычный 5 2 3 3 4 2" xfId="0"/>
    <cellStyle name="Обычный 5 2 3 3 4 2 2" xfId="0"/>
    <cellStyle name="Обычный 5 2 3 3 4 3" xfId="0"/>
    <cellStyle name="Обычный 5 2 3 3 5" xfId="0"/>
    <cellStyle name="Обычный 5 2 3 3 5 2" xfId="0"/>
    <cellStyle name="Обычный 5 2 3 3 6" xfId="0"/>
    <cellStyle name="Обычный 5 2 3 4" xfId="0"/>
    <cellStyle name="Обычный 5 2 3 4 2" xfId="0"/>
    <cellStyle name="Обычный 5 2 3 4 2 2" xfId="0"/>
    <cellStyle name="Обычный 5 2 3 4 2 2 2" xfId="0"/>
    <cellStyle name="Обычный 5 2 3 4 2 2 2 2" xfId="0"/>
    <cellStyle name="Обычный 5 2 3 4 2 2 3" xfId="0"/>
    <cellStyle name="Обычный 5 2 3 4 2 3" xfId="0"/>
    <cellStyle name="Обычный 5 2 3 4 2 3 2" xfId="0"/>
    <cellStyle name="Обычный 5 2 3 4 2 4" xfId="0"/>
    <cellStyle name="Обычный 5 2 3 4 3" xfId="0"/>
    <cellStyle name="Обычный 5 2 3 4 3 2" xfId="0"/>
    <cellStyle name="Обычный 5 2 3 4 3 2 2" xfId="0"/>
    <cellStyle name="Обычный 5 2 3 4 3 3" xfId="0"/>
    <cellStyle name="Обычный 5 2 3 4 4" xfId="0"/>
    <cellStyle name="Обычный 5 2 3 4 4 2" xfId="0"/>
    <cellStyle name="Обычный 5 2 3 4 5" xfId="0"/>
    <cellStyle name="Обычный 5 2 3 5" xfId="0"/>
    <cellStyle name="Обычный 5 2 3 5 2" xfId="0"/>
    <cellStyle name="Обычный 5 2 3 5 2 2" xfId="0"/>
    <cellStyle name="Обычный 5 2 3 5 2 2 2" xfId="0"/>
    <cellStyle name="Обычный 5 2 3 5 2 3" xfId="0"/>
    <cellStyle name="Обычный 5 2 3 5 3" xfId="0"/>
    <cellStyle name="Обычный 5 2 3 5 3 2" xfId="0"/>
    <cellStyle name="Обычный 5 2 3 5 4" xfId="0"/>
    <cellStyle name="Обычный 5 2 3 6" xfId="0"/>
    <cellStyle name="Обычный 5 2 3 6 2" xfId="0"/>
    <cellStyle name="Обычный 5 2 3 6 2 2" xfId="0"/>
    <cellStyle name="Обычный 5 2 3 6 3" xfId="0"/>
    <cellStyle name="Обычный 5 2 3 7" xfId="0"/>
    <cellStyle name="Обычный 5 2 3 7 2" xfId="0"/>
    <cellStyle name="Обычный 5 2 3 8" xfId="0"/>
    <cellStyle name="Обычный 5 2 4" xfId="0"/>
    <cellStyle name="Обычный 5 2 4 2" xfId="0"/>
    <cellStyle name="Обычный 5 2 4 2 2" xfId="0"/>
    <cellStyle name="Обычный 5 2 4 2 2 2" xfId="0"/>
    <cellStyle name="Обычный 5 2 4 2 2 2 2" xfId="0"/>
    <cellStyle name="Обычный 5 2 4 2 2 2 2 2" xfId="0"/>
    <cellStyle name="Обычный 5 2 4 2 2 2 2 2 2" xfId="0"/>
    <cellStyle name="Обычный 5 2 4 2 2 2 2 3" xfId="0"/>
    <cellStyle name="Обычный 5 2 4 2 2 2 3" xfId="0"/>
    <cellStyle name="Обычный 5 2 4 2 2 2 3 2" xfId="0"/>
    <cellStyle name="Обычный 5 2 4 2 2 2 4" xfId="0"/>
    <cellStyle name="Обычный 5 2 4 2 2 3" xfId="0"/>
    <cellStyle name="Обычный 5 2 4 2 2 3 2" xfId="0"/>
    <cellStyle name="Обычный 5 2 4 2 2 3 2 2" xfId="0"/>
    <cellStyle name="Обычный 5 2 4 2 2 3 3" xfId="0"/>
    <cellStyle name="Обычный 5 2 4 2 2 4" xfId="0"/>
    <cellStyle name="Обычный 5 2 4 2 2 4 2" xfId="0"/>
    <cellStyle name="Обычный 5 2 4 2 2 5" xfId="0"/>
    <cellStyle name="Обычный 5 2 4 2 3" xfId="0"/>
    <cellStyle name="Обычный 5 2 4 2 3 2" xfId="0"/>
    <cellStyle name="Обычный 5 2 4 2 3 2 2" xfId="0"/>
    <cellStyle name="Обычный 5 2 4 2 3 2 2 2" xfId="0"/>
    <cellStyle name="Обычный 5 2 4 2 3 2 3" xfId="0"/>
    <cellStyle name="Обычный 5 2 4 2 3 3" xfId="0"/>
    <cellStyle name="Обычный 5 2 4 2 3 3 2" xfId="0"/>
    <cellStyle name="Обычный 5 2 4 2 3 4" xfId="0"/>
    <cellStyle name="Обычный 5 2 4 2 4" xfId="0"/>
    <cellStyle name="Обычный 5 2 4 2 4 2" xfId="0"/>
    <cellStyle name="Обычный 5 2 4 2 4 2 2" xfId="0"/>
    <cellStyle name="Обычный 5 2 4 2 4 3" xfId="0"/>
    <cellStyle name="Обычный 5 2 4 2 5" xfId="0"/>
    <cellStyle name="Обычный 5 2 4 2 5 2" xfId="0"/>
    <cellStyle name="Обычный 5 2 4 2 6" xfId="0"/>
    <cellStyle name="Обычный 5 2 4 3" xfId="0"/>
    <cellStyle name="Обычный 5 2 4 3 2" xfId="0"/>
    <cellStyle name="Обычный 5 2 4 3 2 2" xfId="0"/>
    <cellStyle name="Обычный 5 2 4 3 2 2 2" xfId="0"/>
    <cellStyle name="Обычный 5 2 4 3 2 2 2 2" xfId="0"/>
    <cellStyle name="Обычный 5 2 4 3 2 2 3" xfId="0"/>
    <cellStyle name="Обычный 5 2 4 3 2 3" xfId="0"/>
    <cellStyle name="Обычный 5 2 4 3 2 3 2" xfId="0"/>
    <cellStyle name="Обычный 5 2 4 3 2 4" xfId="0"/>
    <cellStyle name="Обычный 5 2 4 3 3" xfId="0"/>
    <cellStyle name="Обычный 5 2 4 3 3 2" xfId="0"/>
    <cellStyle name="Обычный 5 2 4 3 3 2 2" xfId="0"/>
    <cellStyle name="Обычный 5 2 4 3 3 3" xfId="0"/>
    <cellStyle name="Обычный 5 2 4 3 4" xfId="0"/>
    <cellStyle name="Обычный 5 2 4 3 4 2" xfId="0"/>
    <cellStyle name="Обычный 5 2 4 3 5" xfId="0"/>
    <cellStyle name="Обычный 5 2 4 4" xfId="0"/>
    <cellStyle name="Обычный 5 2 4 4 2" xfId="0"/>
    <cellStyle name="Обычный 5 2 4 4 2 2" xfId="0"/>
    <cellStyle name="Обычный 5 2 4 4 2 2 2" xfId="0"/>
    <cellStyle name="Обычный 5 2 4 4 2 3" xfId="0"/>
    <cellStyle name="Обычный 5 2 4 4 3" xfId="0"/>
    <cellStyle name="Обычный 5 2 4 4 3 2" xfId="0"/>
    <cellStyle name="Обычный 5 2 4 4 4" xfId="0"/>
    <cellStyle name="Обычный 5 2 4 5" xfId="0"/>
    <cellStyle name="Обычный 5 2 4 5 2" xfId="0"/>
    <cellStyle name="Обычный 5 2 4 5 2 2" xfId="0"/>
    <cellStyle name="Обычный 5 2 4 5 3" xfId="0"/>
    <cellStyle name="Обычный 5 2 4 6" xfId="0"/>
    <cellStyle name="Обычный 5 2 4 6 2" xfId="0"/>
    <cellStyle name="Обычный 5 2 4 7" xfId="0"/>
    <cellStyle name="Обычный 5 2 5" xfId="0"/>
    <cellStyle name="Обычный 5 2 5 2" xfId="0"/>
    <cellStyle name="Обычный 5 2 5 2 2" xfId="0"/>
    <cellStyle name="Обычный 5 2 5 2 2 2" xfId="0"/>
    <cellStyle name="Обычный 5 2 5 2 2 2 2" xfId="0"/>
    <cellStyle name="Обычный 5 2 5 2 2 2 2 2" xfId="0"/>
    <cellStyle name="Обычный 5 2 5 2 2 2 3" xfId="0"/>
    <cellStyle name="Обычный 5 2 5 2 2 3" xfId="0"/>
    <cellStyle name="Обычный 5 2 5 2 2 3 2" xfId="0"/>
    <cellStyle name="Обычный 5 2 5 2 2 4" xfId="0"/>
    <cellStyle name="Обычный 5 2 5 2 3" xfId="0"/>
    <cellStyle name="Обычный 5 2 5 2 3 2" xfId="0"/>
    <cellStyle name="Обычный 5 2 5 2 3 2 2" xfId="0"/>
    <cellStyle name="Обычный 5 2 5 2 3 3" xfId="0"/>
    <cellStyle name="Обычный 5 2 5 2 4" xfId="0"/>
    <cellStyle name="Обычный 5 2 5 2 4 2" xfId="0"/>
    <cellStyle name="Обычный 5 2 5 2 5" xfId="0"/>
    <cellStyle name="Обычный 5 2 5 3" xfId="0"/>
    <cellStyle name="Обычный 5 2 5 3 2" xfId="0"/>
    <cellStyle name="Обычный 5 2 5 3 2 2" xfId="0"/>
    <cellStyle name="Обычный 5 2 5 3 2 2 2" xfId="0"/>
    <cellStyle name="Обычный 5 2 5 3 2 3" xfId="0"/>
    <cellStyle name="Обычный 5 2 5 3 3" xfId="0"/>
    <cellStyle name="Обычный 5 2 5 3 3 2" xfId="0"/>
    <cellStyle name="Обычный 5 2 5 3 4" xfId="0"/>
    <cellStyle name="Обычный 5 2 5 4" xfId="0"/>
    <cellStyle name="Обычный 5 2 5 4 2" xfId="0"/>
    <cellStyle name="Обычный 5 2 5 4 2 2" xfId="0"/>
    <cellStyle name="Обычный 5 2 5 4 3" xfId="0"/>
    <cellStyle name="Обычный 5 2 5 5" xfId="0"/>
    <cellStyle name="Обычный 5 2 5 5 2" xfId="0"/>
    <cellStyle name="Обычный 5 2 5 6" xfId="0"/>
    <cellStyle name="Обычный 5 2 6" xfId="0"/>
    <cellStyle name="Обычный 5 2 6 2" xfId="0"/>
    <cellStyle name="Обычный 5 2 6 2 2" xfId="0"/>
    <cellStyle name="Обычный 5 2 6 2 2 2" xfId="0"/>
    <cellStyle name="Обычный 5 2 6 2 2 2 2" xfId="0"/>
    <cellStyle name="Обычный 5 2 6 2 2 3" xfId="0"/>
    <cellStyle name="Обычный 5 2 6 2 3" xfId="0"/>
    <cellStyle name="Обычный 5 2 6 2 3 2" xfId="0"/>
    <cellStyle name="Обычный 5 2 6 2 4" xfId="0"/>
    <cellStyle name="Обычный 5 2 6 3" xfId="0"/>
    <cellStyle name="Обычный 5 2 6 3 2" xfId="0"/>
    <cellStyle name="Обычный 5 2 6 3 2 2" xfId="0"/>
    <cellStyle name="Обычный 5 2 6 3 3" xfId="0"/>
    <cellStyle name="Обычный 5 2 6 4" xfId="0"/>
    <cellStyle name="Обычный 5 2 6 4 2" xfId="0"/>
    <cellStyle name="Обычный 5 2 6 5" xfId="0"/>
    <cellStyle name="Обычный 5 2 7" xfId="0"/>
    <cellStyle name="Обычный 5 2 7 2" xfId="0"/>
    <cellStyle name="Обычный 5 2 7 2 2" xfId="0"/>
    <cellStyle name="Обычный 5 2 7 2 2 2" xfId="0"/>
    <cellStyle name="Обычный 5 2 7 2 3" xfId="0"/>
    <cellStyle name="Обычный 5 2 7 3" xfId="0"/>
    <cellStyle name="Обычный 5 2 7 3 2" xfId="0"/>
    <cellStyle name="Обычный 5 2 7 4" xfId="0"/>
    <cellStyle name="Обычный 5 2 8" xfId="0"/>
    <cellStyle name="Обычный 5 2 8 2" xfId="0"/>
    <cellStyle name="Обычный 5 2 8 2 2" xfId="0"/>
    <cellStyle name="Обычный 5 2 8 3" xfId="0"/>
    <cellStyle name="Обычный 5 2 9" xfId="0"/>
    <cellStyle name="Обычный 5 2 9 2" xfId="0"/>
    <cellStyle name="Обычный 5 3" xfId="0"/>
    <cellStyle name="Обычный 5 3 10" xfId="0"/>
    <cellStyle name="Обычный 5 3 2" xfId="0"/>
    <cellStyle name="Обычный 5 3 2 2" xfId="0"/>
    <cellStyle name="Обычный 5 3 2 2 2" xfId="0"/>
    <cellStyle name="Обычный 5 3 2 2 2 2" xfId="0"/>
    <cellStyle name="Обычный 5 3 2 2 2 2 2" xfId="0"/>
    <cellStyle name="Обычный 5 3 2 2 2 2 2 2" xfId="0"/>
    <cellStyle name="Обычный 5 3 2 2 2 2 2 2 2" xfId="0"/>
    <cellStyle name="Обычный 5 3 2 2 2 2 2 2 2 2" xfId="0"/>
    <cellStyle name="Обычный 5 3 2 2 2 2 2 2 3" xfId="0"/>
    <cellStyle name="Обычный 5 3 2 2 2 2 2 3" xfId="0"/>
    <cellStyle name="Обычный 5 3 2 2 2 2 2 3 2" xfId="0"/>
    <cellStyle name="Обычный 5 3 2 2 2 2 2 4" xfId="0"/>
    <cellStyle name="Обычный 5 3 2 2 2 2 3" xfId="0"/>
    <cellStyle name="Обычный 5 3 2 2 2 2 3 2" xfId="0"/>
    <cellStyle name="Обычный 5 3 2 2 2 2 3 2 2" xfId="0"/>
    <cellStyle name="Обычный 5 3 2 2 2 2 3 3" xfId="0"/>
    <cellStyle name="Обычный 5 3 2 2 2 2 4" xfId="0"/>
    <cellStyle name="Обычный 5 3 2 2 2 2 4 2" xfId="0"/>
    <cellStyle name="Обычный 5 3 2 2 2 2 5" xfId="0"/>
    <cellStyle name="Обычный 5 3 2 2 2 3" xfId="0"/>
    <cellStyle name="Обычный 5 3 2 2 2 3 2" xfId="0"/>
    <cellStyle name="Обычный 5 3 2 2 2 3 2 2" xfId="0"/>
    <cellStyle name="Обычный 5 3 2 2 2 3 2 2 2" xfId="0"/>
    <cellStyle name="Обычный 5 3 2 2 2 3 2 3" xfId="0"/>
    <cellStyle name="Обычный 5 3 2 2 2 3 3" xfId="0"/>
    <cellStyle name="Обычный 5 3 2 2 2 3 3 2" xfId="0"/>
    <cellStyle name="Обычный 5 3 2 2 2 3 4" xfId="0"/>
    <cellStyle name="Обычный 5 3 2 2 2 4" xfId="0"/>
    <cellStyle name="Обычный 5 3 2 2 2 4 2" xfId="0"/>
    <cellStyle name="Обычный 5 3 2 2 2 4 2 2" xfId="0"/>
    <cellStyle name="Обычный 5 3 2 2 2 4 3" xfId="0"/>
    <cellStyle name="Обычный 5 3 2 2 2 5" xfId="0"/>
    <cellStyle name="Обычный 5 3 2 2 2 5 2" xfId="0"/>
    <cellStyle name="Обычный 5 3 2 2 2 6" xfId="0"/>
    <cellStyle name="Обычный 5 3 2 2 3" xfId="0"/>
    <cellStyle name="Обычный 5 3 2 2 3 2" xfId="0"/>
    <cellStyle name="Обычный 5 3 2 2 3 2 2" xfId="0"/>
    <cellStyle name="Обычный 5 3 2 2 3 2 2 2" xfId="0"/>
    <cellStyle name="Обычный 5 3 2 2 3 2 2 2 2" xfId="0"/>
    <cellStyle name="Обычный 5 3 2 2 3 2 2 3" xfId="0"/>
    <cellStyle name="Обычный 5 3 2 2 3 2 3" xfId="0"/>
    <cellStyle name="Обычный 5 3 2 2 3 2 3 2" xfId="0"/>
    <cellStyle name="Обычный 5 3 2 2 3 2 4" xfId="0"/>
    <cellStyle name="Обычный 5 3 2 2 3 3" xfId="0"/>
    <cellStyle name="Обычный 5 3 2 2 3 3 2" xfId="0"/>
    <cellStyle name="Обычный 5 3 2 2 3 3 2 2" xfId="0"/>
    <cellStyle name="Обычный 5 3 2 2 3 3 3" xfId="0"/>
    <cellStyle name="Обычный 5 3 2 2 3 4" xfId="0"/>
    <cellStyle name="Обычный 5 3 2 2 3 4 2" xfId="0"/>
    <cellStyle name="Обычный 5 3 2 2 3 5" xfId="0"/>
    <cellStyle name="Обычный 5 3 2 2 4" xfId="0"/>
    <cellStyle name="Обычный 5 3 2 2 4 2" xfId="0"/>
    <cellStyle name="Обычный 5 3 2 2 4 2 2" xfId="0"/>
    <cellStyle name="Обычный 5 3 2 2 4 2 2 2" xfId="0"/>
    <cellStyle name="Обычный 5 3 2 2 4 2 3" xfId="0"/>
    <cellStyle name="Обычный 5 3 2 2 4 3" xfId="0"/>
    <cellStyle name="Обычный 5 3 2 2 4 3 2" xfId="0"/>
    <cellStyle name="Обычный 5 3 2 2 4 4" xfId="0"/>
    <cellStyle name="Обычный 5 3 2 2 5" xfId="0"/>
    <cellStyle name="Обычный 5 3 2 2 5 2" xfId="0"/>
    <cellStyle name="Обычный 5 3 2 2 5 2 2" xfId="0"/>
    <cellStyle name="Обычный 5 3 2 2 5 3" xfId="0"/>
    <cellStyle name="Обычный 5 3 2 2 6" xfId="0"/>
    <cellStyle name="Обычный 5 3 2 2 6 2" xfId="0"/>
    <cellStyle name="Обычный 5 3 2 2 7" xfId="0"/>
    <cellStyle name="Обычный 5 3 2 3" xfId="0"/>
    <cellStyle name="Обычный 5 3 2 3 2" xfId="0"/>
    <cellStyle name="Обычный 5 3 2 3 2 2" xfId="0"/>
    <cellStyle name="Обычный 5 3 2 3 2 2 2" xfId="0"/>
    <cellStyle name="Обычный 5 3 2 3 2 2 2 2" xfId="0"/>
    <cellStyle name="Обычный 5 3 2 3 2 2 2 2 2" xfId="0"/>
    <cellStyle name="Обычный 5 3 2 3 2 2 2 3" xfId="0"/>
    <cellStyle name="Обычный 5 3 2 3 2 2 3" xfId="0"/>
    <cellStyle name="Обычный 5 3 2 3 2 2 3 2" xfId="0"/>
    <cellStyle name="Обычный 5 3 2 3 2 2 4" xfId="0"/>
    <cellStyle name="Обычный 5 3 2 3 2 3" xfId="0"/>
    <cellStyle name="Обычный 5 3 2 3 2 3 2" xfId="0"/>
    <cellStyle name="Обычный 5 3 2 3 2 3 2 2" xfId="0"/>
    <cellStyle name="Обычный 5 3 2 3 2 3 3" xfId="0"/>
    <cellStyle name="Обычный 5 3 2 3 2 4" xfId="0"/>
    <cellStyle name="Обычный 5 3 2 3 2 4 2" xfId="0"/>
    <cellStyle name="Обычный 5 3 2 3 2 5" xfId="0"/>
    <cellStyle name="Обычный 5 3 2 3 3" xfId="0"/>
    <cellStyle name="Обычный 5 3 2 3 3 2" xfId="0"/>
    <cellStyle name="Обычный 5 3 2 3 3 2 2" xfId="0"/>
    <cellStyle name="Обычный 5 3 2 3 3 2 2 2" xfId="0"/>
    <cellStyle name="Обычный 5 3 2 3 3 2 3" xfId="0"/>
    <cellStyle name="Обычный 5 3 2 3 3 3" xfId="0"/>
    <cellStyle name="Обычный 5 3 2 3 3 3 2" xfId="0"/>
    <cellStyle name="Обычный 5 3 2 3 3 4" xfId="0"/>
    <cellStyle name="Обычный 5 3 2 3 4" xfId="0"/>
    <cellStyle name="Обычный 5 3 2 3 4 2" xfId="0"/>
    <cellStyle name="Обычный 5 3 2 3 4 2 2" xfId="0"/>
    <cellStyle name="Обычный 5 3 2 3 4 3" xfId="0"/>
    <cellStyle name="Обычный 5 3 2 3 5" xfId="0"/>
    <cellStyle name="Обычный 5 3 2 3 5 2" xfId="0"/>
    <cellStyle name="Обычный 5 3 2 3 6" xfId="0"/>
    <cellStyle name="Обычный 5 3 2 4" xfId="0"/>
    <cellStyle name="Обычный 5 3 2 4 2" xfId="0"/>
    <cellStyle name="Обычный 5 3 2 4 2 2" xfId="0"/>
    <cellStyle name="Обычный 5 3 2 4 2 2 2" xfId="0"/>
    <cellStyle name="Обычный 5 3 2 4 2 2 2 2" xfId="0"/>
    <cellStyle name="Обычный 5 3 2 4 2 2 3" xfId="0"/>
    <cellStyle name="Обычный 5 3 2 4 2 3" xfId="0"/>
    <cellStyle name="Обычный 5 3 2 4 2 3 2" xfId="0"/>
    <cellStyle name="Обычный 5 3 2 4 2 4" xfId="0"/>
    <cellStyle name="Обычный 5 3 2 4 3" xfId="0"/>
    <cellStyle name="Обычный 5 3 2 4 3 2" xfId="0"/>
    <cellStyle name="Обычный 5 3 2 4 3 2 2" xfId="0"/>
    <cellStyle name="Обычный 5 3 2 4 3 3" xfId="0"/>
    <cellStyle name="Обычный 5 3 2 4 4" xfId="0"/>
    <cellStyle name="Обычный 5 3 2 4 4 2" xfId="0"/>
    <cellStyle name="Обычный 5 3 2 4 5" xfId="0"/>
    <cellStyle name="Обычный 5 3 2 5" xfId="0"/>
    <cellStyle name="Обычный 5 3 2 5 2" xfId="0"/>
    <cellStyle name="Обычный 5 3 2 5 2 2" xfId="0"/>
    <cellStyle name="Обычный 5 3 2 5 2 2 2" xfId="0"/>
    <cellStyle name="Обычный 5 3 2 5 2 3" xfId="0"/>
    <cellStyle name="Обычный 5 3 2 5 3" xfId="0"/>
    <cellStyle name="Обычный 5 3 2 5 3 2" xfId="0"/>
    <cellStyle name="Обычный 5 3 2 5 4" xfId="0"/>
    <cellStyle name="Обычный 5 3 2 6" xfId="0"/>
    <cellStyle name="Обычный 5 3 2 6 2" xfId="0"/>
    <cellStyle name="Обычный 5 3 2 6 2 2" xfId="0"/>
    <cellStyle name="Обычный 5 3 2 6 3" xfId="0"/>
    <cellStyle name="Обычный 5 3 2 7" xfId="0"/>
    <cellStyle name="Обычный 5 3 2 7 2" xfId="0"/>
    <cellStyle name="Обычный 5 3 2 8" xfId="0"/>
    <cellStyle name="Обычный 5 3 3" xfId="0"/>
    <cellStyle name="Обычный 5 3 3 2" xfId="0"/>
    <cellStyle name="Обычный 5 3 3 2 2" xfId="0"/>
    <cellStyle name="Обычный 5 3 3 2 2 2" xfId="0"/>
    <cellStyle name="Обычный 5 3 3 2 2 2 2" xfId="0"/>
    <cellStyle name="Обычный 5 3 3 2 2 2 2 2" xfId="0"/>
    <cellStyle name="Обычный 5 3 3 2 2 2 2 2 2" xfId="0"/>
    <cellStyle name="Обычный 5 3 3 2 2 2 2 3" xfId="0"/>
    <cellStyle name="Обычный 5 3 3 2 2 2 3" xfId="0"/>
    <cellStyle name="Обычный 5 3 3 2 2 2 3 2" xfId="0"/>
    <cellStyle name="Обычный 5 3 3 2 2 2 4" xfId="0"/>
    <cellStyle name="Обычный 5 3 3 2 2 3" xfId="0"/>
    <cellStyle name="Обычный 5 3 3 2 2 3 2" xfId="0"/>
    <cellStyle name="Обычный 5 3 3 2 2 3 2 2" xfId="0"/>
    <cellStyle name="Обычный 5 3 3 2 2 3 3" xfId="0"/>
    <cellStyle name="Обычный 5 3 3 2 2 4" xfId="0"/>
    <cellStyle name="Обычный 5 3 3 2 2 4 2" xfId="0"/>
    <cellStyle name="Обычный 5 3 3 2 2 5" xfId="0"/>
    <cellStyle name="Обычный 5 3 3 2 3" xfId="0"/>
    <cellStyle name="Обычный 5 3 3 2 3 2" xfId="0"/>
    <cellStyle name="Обычный 5 3 3 2 3 2 2" xfId="0"/>
    <cellStyle name="Обычный 5 3 3 2 3 2 2 2" xfId="0"/>
    <cellStyle name="Обычный 5 3 3 2 3 2 3" xfId="0"/>
    <cellStyle name="Обычный 5 3 3 2 3 3" xfId="0"/>
    <cellStyle name="Обычный 5 3 3 2 3 3 2" xfId="0"/>
    <cellStyle name="Обычный 5 3 3 2 3 4" xfId="0"/>
    <cellStyle name="Обычный 5 3 3 2 4" xfId="0"/>
    <cellStyle name="Обычный 5 3 3 2 4 2" xfId="0"/>
    <cellStyle name="Обычный 5 3 3 2 4 2 2" xfId="0"/>
    <cellStyle name="Обычный 5 3 3 2 4 3" xfId="0"/>
    <cellStyle name="Обычный 5 3 3 2 5" xfId="0"/>
    <cellStyle name="Обычный 5 3 3 2 5 2" xfId="0"/>
    <cellStyle name="Обычный 5 3 3 2 6" xfId="0"/>
    <cellStyle name="Обычный 5 3 3 3" xfId="0"/>
    <cellStyle name="Обычный 5 3 3 3 2" xfId="0"/>
    <cellStyle name="Обычный 5 3 3 3 2 2" xfId="0"/>
    <cellStyle name="Обычный 5 3 3 3 2 2 2" xfId="0"/>
    <cellStyle name="Обычный 5 3 3 3 2 2 2 2" xfId="0"/>
    <cellStyle name="Обычный 5 3 3 3 2 2 3" xfId="0"/>
    <cellStyle name="Обычный 5 3 3 3 2 3" xfId="0"/>
    <cellStyle name="Обычный 5 3 3 3 2 3 2" xfId="0"/>
    <cellStyle name="Обычный 5 3 3 3 2 4" xfId="0"/>
    <cellStyle name="Обычный 5 3 3 3 3" xfId="0"/>
    <cellStyle name="Обычный 5 3 3 3 3 2" xfId="0"/>
    <cellStyle name="Обычный 5 3 3 3 3 2 2" xfId="0"/>
    <cellStyle name="Обычный 5 3 3 3 3 3" xfId="0"/>
    <cellStyle name="Обычный 5 3 3 3 4" xfId="0"/>
    <cellStyle name="Обычный 5 3 3 3 4 2" xfId="0"/>
    <cellStyle name="Обычный 5 3 3 3 5" xfId="0"/>
    <cellStyle name="Обычный 5 3 3 4" xfId="0"/>
    <cellStyle name="Обычный 5 3 3 4 2" xfId="0"/>
    <cellStyle name="Обычный 5 3 3 4 2 2" xfId="0"/>
    <cellStyle name="Обычный 5 3 3 4 2 2 2" xfId="0"/>
    <cellStyle name="Обычный 5 3 3 4 2 3" xfId="0"/>
    <cellStyle name="Обычный 5 3 3 4 3" xfId="0"/>
    <cellStyle name="Обычный 5 3 3 4 3 2" xfId="0"/>
    <cellStyle name="Обычный 5 3 3 4 4" xfId="0"/>
    <cellStyle name="Обычный 5 3 3 5" xfId="0"/>
    <cellStyle name="Обычный 5 3 3 5 2" xfId="0"/>
    <cellStyle name="Обычный 5 3 3 5 2 2" xfId="0"/>
    <cellStyle name="Обычный 5 3 3 5 3" xfId="0"/>
    <cellStyle name="Обычный 5 3 3 6" xfId="0"/>
    <cellStyle name="Обычный 5 3 3 6 2" xfId="0"/>
    <cellStyle name="Обычный 5 3 3 7" xfId="0"/>
    <cellStyle name="Обычный 5 3 4" xfId="0"/>
    <cellStyle name="Обычный 5 3 4 2" xfId="0"/>
    <cellStyle name="Обычный 5 3 4 2 2" xfId="0"/>
    <cellStyle name="Обычный 5 3 4 2 2 2" xfId="0"/>
    <cellStyle name="Обычный 5 3 4 2 2 2 2" xfId="0"/>
    <cellStyle name="Обычный 5 3 4 2 2 2 2 2" xfId="0"/>
    <cellStyle name="Обычный 5 3 4 2 2 2 3" xfId="0"/>
    <cellStyle name="Обычный 5 3 4 2 2 3" xfId="0"/>
    <cellStyle name="Обычный 5 3 4 2 2 3 2" xfId="0"/>
    <cellStyle name="Обычный 5 3 4 2 2 4" xfId="0"/>
    <cellStyle name="Обычный 5 3 4 2 3" xfId="0"/>
    <cellStyle name="Обычный 5 3 4 2 3 2" xfId="0"/>
    <cellStyle name="Обычный 5 3 4 2 3 2 2" xfId="0"/>
    <cellStyle name="Обычный 5 3 4 2 3 3" xfId="0"/>
    <cellStyle name="Обычный 5 3 4 2 4" xfId="0"/>
    <cellStyle name="Обычный 5 3 4 2 4 2" xfId="0"/>
    <cellStyle name="Обычный 5 3 4 2 5" xfId="0"/>
    <cellStyle name="Обычный 5 3 4 3" xfId="0"/>
    <cellStyle name="Обычный 5 3 4 3 2" xfId="0"/>
    <cellStyle name="Обычный 5 3 4 3 2 2" xfId="0"/>
    <cellStyle name="Обычный 5 3 4 3 2 2 2" xfId="0"/>
    <cellStyle name="Обычный 5 3 4 3 2 3" xfId="0"/>
    <cellStyle name="Обычный 5 3 4 3 3" xfId="0"/>
    <cellStyle name="Обычный 5 3 4 3 3 2" xfId="0"/>
    <cellStyle name="Обычный 5 3 4 3 4" xfId="0"/>
    <cellStyle name="Обычный 5 3 4 4" xfId="0"/>
    <cellStyle name="Обычный 5 3 4 4 2" xfId="0"/>
    <cellStyle name="Обычный 5 3 4 4 2 2" xfId="0"/>
    <cellStyle name="Обычный 5 3 4 4 3" xfId="0"/>
    <cellStyle name="Обычный 5 3 4 5" xfId="0"/>
    <cellStyle name="Обычный 5 3 4 5 2" xfId="0"/>
    <cellStyle name="Обычный 5 3 4 6" xfId="0"/>
    <cellStyle name="Обычный 5 3 5" xfId="0"/>
    <cellStyle name="Обычный 5 3 5 2" xfId="0"/>
    <cellStyle name="Обычный 5 3 5 2 2" xfId="0"/>
    <cellStyle name="Обычный 5 3 5 2 2 2" xfId="0"/>
    <cellStyle name="Обычный 5 3 5 2 2 2 2" xfId="0"/>
    <cellStyle name="Обычный 5 3 5 2 2 3" xfId="0"/>
    <cellStyle name="Обычный 5 3 5 2 3" xfId="0"/>
    <cellStyle name="Обычный 5 3 5 2 3 2" xfId="0"/>
    <cellStyle name="Обычный 5 3 5 2 4" xfId="0"/>
    <cellStyle name="Обычный 5 3 5 3" xfId="0"/>
    <cellStyle name="Обычный 5 3 5 3 2" xfId="0"/>
    <cellStyle name="Обычный 5 3 5 3 2 2" xfId="0"/>
    <cellStyle name="Обычный 5 3 5 3 3" xfId="0"/>
    <cellStyle name="Обычный 5 3 5 4" xfId="0"/>
    <cellStyle name="Обычный 5 3 5 4 2" xfId="0"/>
    <cellStyle name="Обычный 5 3 5 5" xfId="0"/>
    <cellStyle name="Обычный 5 3 6" xfId="0"/>
    <cellStyle name="Обычный 5 3 6 2" xfId="0"/>
    <cellStyle name="Обычный 5 3 6 2 2" xfId="0"/>
    <cellStyle name="Обычный 5 3 6 2 2 2" xfId="0"/>
    <cellStyle name="Обычный 5 3 6 2 3" xfId="0"/>
    <cellStyle name="Обычный 5 3 6 3" xfId="0"/>
    <cellStyle name="Обычный 5 3 6 3 2" xfId="0"/>
    <cellStyle name="Обычный 5 3 6 4" xfId="0"/>
    <cellStyle name="Обычный 5 3 7" xfId="0"/>
    <cellStyle name="Обычный 5 3 7 2" xfId="0"/>
    <cellStyle name="Обычный 5 3 7 2 2" xfId="0"/>
    <cellStyle name="Обычный 5 3 7 3" xfId="0"/>
    <cellStyle name="Обычный 5 3 8" xfId="0"/>
    <cellStyle name="Обычный 5 3 8 2" xfId="0"/>
    <cellStyle name="Обычный 5 3 9" xfId="0"/>
    <cellStyle name="Обычный 5 4" xfId="0"/>
    <cellStyle name="Обычный 5 4 2" xfId="0"/>
    <cellStyle name="Обычный 5 4 2 2" xfId="0"/>
    <cellStyle name="Обычный 5 4 2 2 2" xfId="0"/>
    <cellStyle name="Обычный 5 4 2 2 2 2" xfId="0"/>
    <cellStyle name="Обычный 5 4 2 2 2 2 2" xfId="0"/>
    <cellStyle name="Обычный 5 4 2 2 2 2 2 2" xfId="0"/>
    <cellStyle name="Обычный 5 4 2 2 2 2 2 2 2" xfId="0"/>
    <cellStyle name="Обычный 5 4 2 2 2 2 2 3" xfId="0"/>
    <cellStyle name="Обычный 5 4 2 2 2 2 3" xfId="0"/>
    <cellStyle name="Обычный 5 4 2 2 2 2 3 2" xfId="0"/>
    <cellStyle name="Обычный 5 4 2 2 2 2 4" xfId="0"/>
    <cellStyle name="Обычный 5 4 2 2 2 3" xfId="0"/>
    <cellStyle name="Обычный 5 4 2 2 2 3 2" xfId="0"/>
    <cellStyle name="Обычный 5 4 2 2 2 3 2 2" xfId="0"/>
    <cellStyle name="Обычный 5 4 2 2 2 3 3" xfId="0"/>
    <cellStyle name="Обычный 5 4 2 2 2 4" xfId="0"/>
    <cellStyle name="Обычный 5 4 2 2 2 4 2" xfId="0"/>
    <cellStyle name="Обычный 5 4 2 2 2 5" xfId="0"/>
    <cellStyle name="Обычный 5 4 2 2 3" xfId="0"/>
    <cellStyle name="Обычный 5 4 2 2 3 2" xfId="0"/>
    <cellStyle name="Обычный 5 4 2 2 3 2 2" xfId="0"/>
    <cellStyle name="Обычный 5 4 2 2 3 2 2 2" xfId="0"/>
    <cellStyle name="Обычный 5 4 2 2 3 2 3" xfId="0"/>
    <cellStyle name="Обычный 5 4 2 2 3 3" xfId="0"/>
    <cellStyle name="Обычный 5 4 2 2 3 3 2" xfId="0"/>
    <cellStyle name="Обычный 5 4 2 2 3 4" xfId="0"/>
    <cellStyle name="Обычный 5 4 2 2 4" xfId="0"/>
    <cellStyle name="Обычный 5 4 2 2 4 2" xfId="0"/>
    <cellStyle name="Обычный 5 4 2 2 4 2 2" xfId="0"/>
    <cellStyle name="Обычный 5 4 2 2 4 3" xfId="0"/>
    <cellStyle name="Обычный 5 4 2 2 5" xfId="0"/>
    <cellStyle name="Обычный 5 4 2 2 5 2" xfId="0"/>
    <cellStyle name="Обычный 5 4 2 2 6" xfId="0"/>
    <cellStyle name="Обычный 5 4 2 3" xfId="0"/>
    <cellStyle name="Обычный 5 4 2 3 2" xfId="0"/>
    <cellStyle name="Обычный 5 4 2 3 2 2" xfId="0"/>
    <cellStyle name="Обычный 5 4 2 3 2 2 2" xfId="0"/>
    <cellStyle name="Обычный 5 4 2 3 2 2 2 2" xfId="0"/>
    <cellStyle name="Обычный 5 4 2 3 2 2 3" xfId="0"/>
    <cellStyle name="Обычный 5 4 2 3 2 3" xfId="0"/>
    <cellStyle name="Обычный 5 4 2 3 2 3 2" xfId="0"/>
    <cellStyle name="Обычный 5 4 2 3 2 4" xfId="0"/>
    <cellStyle name="Обычный 5 4 2 3 3" xfId="0"/>
    <cellStyle name="Обычный 5 4 2 3 3 2" xfId="0"/>
    <cellStyle name="Обычный 5 4 2 3 3 2 2" xfId="0"/>
    <cellStyle name="Обычный 5 4 2 3 3 3" xfId="0"/>
    <cellStyle name="Обычный 5 4 2 3 4" xfId="0"/>
    <cellStyle name="Обычный 5 4 2 3 4 2" xfId="0"/>
    <cellStyle name="Обычный 5 4 2 3 5" xfId="0"/>
    <cellStyle name="Обычный 5 4 2 4" xfId="0"/>
    <cellStyle name="Обычный 5 4 2 4 2" xfId="0"/>
    <cellStyle name="Обычный 5 4 2 4 2 2" xfId="0"/>
    <cellStyle name="Обычный 5 4 2 4 2 2 2" xfId="0"/>
    <cellStyle name="Обычный 5 4 2 4 2 3" xfId="0"/>
    <cellStyle name="Обычный 5 4 2 4 3" xfId="0"/>
    <cellStyle name="Обычный 5 4 2 4 3 2" xfId="0"/>
    <cellStyle name="Обычный 5 4 2 4 4" xfId="0"/>
    <cellStyle name="Обычный 5 4 2 5" xfId="0"/>
    <cellStyle name="Обычный 5 4 2 5 2" xfId="0"/>
    <cellStyle name="Обычный 5 4 2 5 2 2" xfId="0"/>
    <cellStyle name="Обычный 5 4 2 5 3" xfId="0"/>
    <cellStyle name="Обычный 5 4 2 6" xfId="0"/>
    <cellStyle name="Обычный 5 4 2 6 2" xfId="0"/>
    <cellStyle name="Обычный 5 4 2 7" xfId="0"/>
    <cellStyle name="Обычный 5 4 3" xfId="0"/>
    <cellStyle name="Обычный 5 4 3 2" xfId="0"/>
    <cellStyle name="Обычный 5 4 3 2 2" xfId="0"/>
    <cellStyle name="Обычный 5 4 3 2 2 2" xfId="0"/>
    <cellStyle name="Обычный 5 4 3 2 2 2 2" xfId="0"/>
    <cellStyle name="Обычный 5 4 3 2 2 2 2 2" xfId="0"/>
    <cellStyle name="Обычный 5 4 3 2 2 2 3" xfId="0"/>
    <cellStyle name="Обычный 5 4 3 2 2 3" xfId="0"/>
    <cellStyle name="Обычный 5 4 3 2 2 3 2" xfId="0"/>
    <cellStyle name="Обычный 5 4 3 2 2 4" xfId="0"/>
    <cellStyle name="Обычный 5 4 3 2 3" xfId="0"/>
    <cellStyle name="Обычный 5 4 3 2 3 2" xfId="0"/>
    <cellStyle name="Обычный 5 4 3 2 3 2 2" xfId="0"/>
    <cellStyle name="Обычный 5 4 3 2 3 3" xfId="0"/>
    <cellStyle name="Обычный 5 4 3 2 4" xfId="0"/>
    <cellStyle name="Обычный 5 4 3 2 4 2" xfId="0"/>
    <cellStyle name="Обычный 5 4 3 2 5" xfId="0"/>
    <cellStyle name="Обычный 5 4 3 3" xfId="0"/>
    <cellStyle name="Обычный 5 4 3 3 2" xfId="0"/>
    <cellStyle name="Обычный 5 4 3 3 2 2" xfId="0"/>
    <cellStyle name="Обычный 5 4 3 3 2 2 2" xfId="0"/>
    <cellStyle name="Обычный 5 4 3 3 2 3" xfId="0"/>
    <cellStyle name="Обычный 5 4 3 3 3" xfId="0"/>
    <cellStyle name="Обычный 5 4 3 3 3 2" xfId="0"/>
    <cellStyle name="Обычный 5 4 3 3 4" xfId="0"/>
    <cellStyle name="Обычный 5 4 3 4" xfId="0"/>
    <cellStyle name="Обычный 5 4 3 4 2" xfId="0"/>
    <cellStyle name="Обычный 5 4 3 4 2 2" xfId="0"/>
    <cellStyle name="Обычный 5 4 3 4 3" xfId="0"/>
    <cellStyle name="Обычный 5 4 3 5" xfId="0"/>
    <cellStyle name="Обычный 5 4 3 5 2" xfId="0"/>
    <cellStyle name="Обычный 5 4 3 6" xfId="0"/>
    <cellStyle name="Обычный 5 4 4" xfId="0"/>
    <cellStyle name="Обычный 5 4 4 2" xfId="0"/>
    <cellStyle name="Обычный 5 4 4 2 2" xfId="0"/>
    <cellStyle name="Обычный 5 4 4 2 2 2" xfId="0"/>
    <cellStyle name="Обычный 5 4 4 2 2 2 2" xfId="0"/>
    <cellStyle name="Обычный 5 4 4 2 2 3" xfId="0"/>
    <cellStyle name="Обычный 5 4 4 2 3" xfId="0"/>
    <cellStyle name="Обычный 5 4 4 2 3 2" xfId="0"/>
    <cellStyle name="Обычный 5 4 4 2 4" xfId="0"/>
    <cellStyle name="Обычный 5 4 4 3" xfId="0"/>
    <cellStyle name="Обычный 5 4 4 3 2" xfId="0"/>
    <cellStyle name="Обычный 5 4 4 3 2 2" xfId="0"/>
    <cellStyle name="Обычный 5 4 4 3 3" xfId="0"/>
    <cellStyle name="Обычный 5 4 4 4" xfId="0"/>
    <cellStyle name="Обычный 5 4 4 4 2" xfId="0"/>
    <cellStyle name="Обычный 5 4 4 5" xfId="0"/>
    <cellStyle name="Обычный 5 4 5" xfId="0"/>
    <cellStyle name="Обычный 5 4 5 2" xfId="0"/>
    <cellStyle name="Обычный 5 4 5 2 2" xfId="0"/>
    <cellStyle name="Обычный 5 4 5 2 2 2" xfId="0"/>
    <cellStyle name="Обычный 5 4 5 2 3" xfId="0"/>
    <cellStyle name="Обычный 5 4 5 3" xfId="0"/>
    <cellStyle name="Обычный 5 4 5 3 2" xfId="0"/>
    <cellStyle name="Обычный 5 4 5 4" xfId="0"/>
    <cellStyle name="Обычный 5 4 6" xfId="0"/>
    <cellStyle name="Обычный 5 4 6 2" xfId="0"/>
    <cellStyle name="Обычный 5 4 6 2 2" xfId="0"/>
    <cellStyle name="Обычный 5 4 6 3" xfId="0"/>
    <cellStyle name="Обычный 5 4 7" xfId="0"/>
    <cellStyle name="Обычный 5 4 7 2" xfId="0"/>
    <cellStyle name="Обычный 5 4 8" xfId="0"/>
    <cellStyle name="Обычный 5 5" xfId="0"/>
    <cellStyle name="Обычный 5 5 2" xfId="0"/>
    <cellStyle name="Обычный 5 5 2 2" xfId="0"/>
    <cellStyle name="Обычный 5 5 2 2 2" xfId="0"/>
    <cellStyle name="Обычный 5 5 2 2 2 2" xfId="0"/>
    <cellStyle name="Обычный 5 5 2 2 2 2 2" xfId="0"/>
    <cellStyle name="Обычный 5 5 2 2 2 2 2 2" xfId="0"/>
    <cellStyle name="Обычный 5 5 2 2 2 2 3" xfId="0"/>
    <cellStyle name="Обычный 5 5 2 2 2 3" xfId="0"/>
    <cellStyle name="Обычный 5 5 2 2 2 3 2" xfId="0"/>
    <cellStyle name="Обычный 5 5 2 2 2 4" xfId="0"/>
    <cellStyle name="Обычный 5 5 2 2 3" xfId="0"/>
    <cellStyle name="Обычный 5 5 2 2 3 2" xfId="0"/>
    <cellStyle name="Обычный 5 5 2 2 3 2 2" xfId="0"/>
    <cellStyle name="Обычный 5 5 2 2 3 3" xfId="0"/>
    <cellStyle name="Обычный 5 5 2 2 4" xfId="0"/>
    <cellStyle name="Обычный 5 5 2 2 4 2" xfId="0"/>
    <cellStyle name="Обычный 5 5 2 2 5" xfId="0"/>
    <cellStyle name="Обычный 5 5 2 3" xfId="0"/>
    <cellStyle name="Обычный 5 5 2 3 2" xfId="0"/>
    <cellStyle name="Обычный 5 5 2 3 2 2" xfId="0"/>
    <cellStyle name="Обычный 5 5 2 3 2 2 2" xfId="0"/>
    <cellStyle name="Обычный 5 5 2 3 2 3" xfId="0"/>
    <cellStyle name="Обычный 5 5 2 3 3" xfId="0"/>
    <cellStyle name="Обычный 5 5 2 3 3 2" xfId="0"/>
    <cellStyle name="Обычный 5 5 2 3 4" xfId="0"/>
    <cellStyle name="Обычный 5 5 2 4" xfId="0"/>
    <cellStyle name="Обычный 5 5 2 4 2" xfId="0"/>
    <cellStyle name="Обычный 5 5 2 4 2 2" xfId="0"/>
    <cellStyle name="Обычный 5 5 2 4 3" xfId="0"/>
    <cellStyle name="Обычный 5 5 2 5" xfId="0"/>
    <cellStyle name="Обычный 5 5 2 5 2" xfId="0"/>
    <cellStyle name="Обычный 5 5 2 6" xfId="0"/>
    <cellStyle name="Обычный 5 5 3" xfId="0"/>
    <cellStyle name="Обычный 5 5 3 2" xfId="0"/>
    <cellStyle name="Обычный 5 5 3 2 2" xfId="0"/>
    <cellStyle name="Обычный 5 5 3 2 2 2" xfId="0"/>
    <cellStyle name="Обычный 5 5 3 2 2 2 2" xfId="0"/>
    <cellStyle name="Обычный 5 5 3 2 2 3" xfId="0"/>
    <cellStyle name="Обычный 5 5 3 2 3" xfId="0"/>
    <cellStyle name="Обычный 5 5 3 2 3 2" xfId="0"/>
    <cellStyle name="Обычный 5 5 3 2 4" xfId="0"/>
    <cellStyle name="Обычный 5 5 3 3" xfId="0"/>
    <cellStyle name="Обычный 5 5 3 3 2" xfId="0"/>
    <cellStyle name="Обычный 5 5 3 3 2 2" xfId="0"/>
    <cellStyle name="Обычный 5 5 3 3 3" xfId="0"/>
    <cellStyle name="Обычный 5 5 3 4" xfId="0"/>
    <cellStyle name="Обычный 5 5 3 4 2" xfId="0"/>
    <cellStyle name="Обычный 5 5 3 5" xfId="0"/>
    <cellStyle name="Обычный 5 5 4" xfId="0"/>
    <cellStyle name="Обычный 5 5 4 2" xfId="0"/>
    <cellStyle name="Обычный 5 5 4 2 2" xfId="0"/>
    <cellStyle name="Обычный 5 5 4 2 2 2" xfId="0"/>
    <cellStyle name="Обычный 5 5 4 2 3" xfId="0"/>
    <cellStyle name="Обычный 5 5 4 3" xfId="0"/>
    <cellStyle name="Обычный 5 5 4 3 2" xfId="0"/>
    <cellStyle name="Обычный 5 5 4 4" xfId="0"/>
    <cellStyle name="Обычный 5 5 5" xfId="0"/>
    <cellStyle name="Обычный 5 5 5 2" xfId="0"/>
    <cellStyle name="Обычный 5 5 5 2 2" xfId="0"/>
    <cellStyle name="Обычный 5 5 5 3" xfId="0"/>
    <cellStyle name="Обычный 5 5 6" xfId="0"/>
    <cellStyle name="Обычный 5 5 6 2" xfId="0"/>
    <cellStyle name="Обычный 5 5 7" xfId="0"/>
    <cellStyle name="Обычный 5 6" xfId="0"/>
    <cellStyle name="Обычный 5 6 2" xfId="0"/>
    <cellStyle name="Обычный 5 6 2 2" xfId="0"/>
    <cellStyle name="Обычный 5 6 2 2 2" xfId="0"/>
    <cellStyle name="Обычный 5 6 2 2 2 2" xfId="0"/>
    <cellStyle name="Обычный 5 6 2 2 2 2 2" xfId="0"/>
    <cellStyle name="Обычный 5 6 2 2 2 3" xfId="0"/>
    <cellStyle name="Обычный 5 6 2 2 3" xfId="0"/>
    <cellStyle name="Обычный 5 6 2 2 3 2" xfId="0"/>
    <cellStyle name="Обычный 5 6 2 2 4" xfId="0"/>
    <cellStyle name="Обычный 5 6 2 3" xfId="0"/>
    <cellStyle name="Обычный 5 6 2 3 2" xfId="0"/>
    <cellStyle name="Обычный 5 6 2 3 2 2" xfId="0"/>
    <cellStyle name="Обычный 5 6 2 3 3" xfId="0"/>
    <cellStyle name="Обычный 5 6 2 4" xfId="0"/>
    <cellStyle name="Обычный 5 6 2 4 2" xfId="0"/>
    <cellStyle name="Обычный 5 6 2 5" xfId="0"/>
    <cellStyle name="Обычный 5 6 3" xfId="0"/>
    <cellStyle name="Обычный 5 6 3 2" xfId="0"/>
    <cellStyle name="Обычный 5 6 3 2 2" xfId="0"/>
    <cellStyle name="Обычный 5 6 3 2 2 2" xfId="0"/>
    <cellStyle name="Обычный 5 6 3 2 3" xfId="0"/>
    <cellStyle name="Обычный 5 6 3 3" xfId="0"/>
    <cellStyle name="Обычный 5 6 3 3 2" xfId="0"/>
    <cellStyle name="Обычный 5 6 3 4" xfId="0"/>
    <cellStyle name="Обычный 5 6 4" xfId="0"/>
    <cellStyle name="Обычный 5 6 4 2" xfId="0"/>
    <cellStyle name="Обычный 5 6 4 2 2" xfId="0"/>
    <cellStyle name="Обычный 5 6 4 3" xfId="0"/>
    <cellStyle name="Обычный 5 6 5" xfId="0"/>
    <cellStyle name="Обычный 5 6 5 2" xfId="0"/>
    <cellStyle name="Обычный 5 6 6" xfId="0"/>
    <cellStyle name="Обычный 5 7" xfId="0"/>
    <cellStyle name="Обычный 5 7 2" xfId="0"/>
    <cellStyle name="Обычный 5 7 2 2" xfId="0"/>
    <cellStyle name="Обычный 5 7 2 2 2" xfId="0"/>
    <cellStyle name="Обычный 5 7 2 2 2 2" xfId="0"/>
    <cellStyle name="Обычный 5 7 2 2 3" xfId="0"/>
    <cellStyle name="Обычный 5 7 2 3" xfId="0"/>
    <cellStyle name="Обычный 5 7 2 3 2" xfId="0"/>
    <cellStyle name="Обычный 5 7 2 4" xfId="0"/>
    <cellStyle name="Обычный 5 7 3" xfId="0"/>
    <cellStyle name="Обычный 5 7 3 2" xfId="0"/>
    <cellStyle name="Обычный 5 7 3 2 2" xfId="0"/>
    <cellStyle name="Обычный 5 7 3 3" xfId="0"/>
    <cellStyle name="Обычный 5 7 4" xfId="0"/>
    <cellStyle name="Обычный 5 7 4 2" xfId="0"/>
    <cellStyle name="Обычный 5 7 5" xfId="0"/>
    <cellStyle name="Обычный 5 8" xfId="0"/>
    <cellStyle name="Обычный 5 8 2" xfId="0"/>
    <cellStyle name="Обычный 5 8 2 2" xfId="0"/>
    <cellStyle name="Обычный 5 8 2 2 2" xfId="0"/>
    <cellStyle name="Обычный 5 8 2 3" xfId="0"/>
    <cellStyle name="Обычный 5 8 3" xfId="0"/>
    <cellStyle name="Обычный 5 8 3 2" xfId="0"/>
    <cellStyle name="Обычный 5 8 4" xfId="0"/>
    <cellStyle name="Обычный 5 9" xfId="0"/>
    <cellStyle name="Обычный 5 9 2" xfId="0"/>
    <cellStyle name="Обычный 5 9 2 2" xfId="0"/>
    <cellStyle name="Обычный 5 9 3" xfId="0"/>
    <cellStyle name="Обычный 50" xfId="0"/>
    <cellStyle name="Обычный 50 2" xfId="0"/>
    <cellStyle name="Обычный 51" xfId="0"/>
    <cellStyle name="Обычный 51 2" xfId="0"/>
    <cellStyle name="Обычный 51 3" xfId="0"/>
    <cellStyle name="Обычный 52" xfId="0"/>
    <cellStyle name="Обычный 52 2" xfId="0"/>
    <cellStyle name="Обычный 52 3" xfId="0"/>
    <cellStyle name="Обычный 53" xfId="0"/>
    <cellStyle name="Обычный 53 2" xfId="0"/>
    <cellStyle name="Обычный 53 3" xfId="0"/>
    <cellStyle name="Обычный 54" xfId="0"/>
    <cellStyle name="Обычный 54 2" xfId="0"/>
    <cellStyle name="Обычный 54 3" xfId="0"/>
    <cellStyle name="Обычный 55" xfId="0"/>
    <cellStyle name="Обычный 55 2" xfId="0"/>
    <cellStyle name="Обычный 56" xfId="0"/>
    <cellStyle name="Обычный 56 2" xfId="0"/>
    <cellStyle name="Обычный 57" xfId="0"/>
    <cellStyle name="Обычный 58" xfId="0"/>
    <cellStyle name="Обычный 59" xfId="0"/>
    <cellStyle name="Обычный 6" xfId="0"/>
    <cellStyle name="Обычный 6 10" xfId="0"/>
    <cellStyle name="Обычный 6 10 2" xfId="0"/>
    <cellStyle name="Обычный 6 11" xfId="0"/>
    <cellStyle name="Обычный 6 12" xfId="0"/>
    <cellStyle name="Обычный 6 13" xfId="0"/>
    <cellStyle name="Обычный 6 14" xfId="0"/>
    <cellStyle name="Обычный 6 2" xfId="0"/>
    <cellStyle name="Обычный 6 2 10" xfId="0"/>
    <cellStyle name="Обычный 6 2 11" xfId="0"/>
    <cellStyle name="Обычный 6 2 2" xfId="0"/>
    <cellStyle name="Обычный 6 2 2 2" xfId="0"/>
    <cellStyle name="Обычный 6 2 2 2 2" xfId="0"/>
    <cellStyle name="Обычный 6 2 2 2 2 2" xfId="0"/>
    <cellStyle name="Обычный 6 2 2 2 2 2 2" xfId="0"/>
    <cellStyle name="Обычный 6 2 2 2 2 2 2 2" xfId="0"/>
    <cellStyle name="Обычный 6 2 2 2 2 2 2 2 2" xfId="0"/>
    <cellStyle name="Обычный 6 2 2 2 2 2 2 2 2 2" xfId="0"/>
    <cellStyle name="Обычный 6 2 2 2 2 2 2 2 2 2 2" xfId="0"/>
    <cellStyle name="Обычный 6 2 2 2 2 2 2 2 2 3" xfId="0"/>
    <cellStyle name="Обычный 6 2 2 2 2 2 2 2 3" xfId="0"/>
    <cellStyle name="Обычный 6 2 2 2 2 2 2 2 3 2" xfId="0"/>
    <cellStyle name="Обычный 6 2 2 2 2 2 2 2 4" xfId="0"/>
    <cellStyle name="Обычный 6 2 2 2 2 2 2 3" xfId="0"/>
    <cellStyle name="Обычный 6 2 2 2 2 2 2 3 2" xfId="0"/>
    <cellStyle name="Обычный 6 2 2 2 2 2 2 3 2 2" xfId="0"/>
    <cellStyle name="Обычный 6 2 2 2 2 2 2 3 3" xfId="0"/>
    <cellStyle name="Обычный 6 2 2 2 2 2 2 4" xfId="0"/>
    <cellStyle name="Обычный 6 2 2 2 2 2 2 4 2" xfId="0"/>
    <cellStyle name="Обычный 6 2 2 2 2 2 2 5" xfId="0"/>
    <cellStyle name="Обычный 6 2 2 2 2 2 3" xfId="0"/>
    <cellStyle name="Обычный 6 2 2 2 2 2 3 2" xfId="0"/>
    <cellStyle name="Обычный 6 2 2 2 2 2 3 2 2" xfId="0"/>
    <cellStyle name="Обычный 6 2 2 2 2 2 3 2 2 2" xfId="0"/>
    <cellStyle name="Обычный 6 2 2 2 2 2 3 2 3" xfId="0"/>
    <cellStyle name="Обычный 6 2 2 2 2 2 3 3" xfId="0"/>
    <cellStyle name="Обычный 6 2 2 2 2 2 3 3 2" xfId="0"/>
    <cellStyle name="Обычный 6 2 2 2 2 2 3 4" xfId="0"/>
    <cellStyle name="Обычный 6 2 2 2 2 2 4" xfId="0"/>
    <cellStyle name="Обычный 6 2 2 2 2 2 4 2" xfId="0"/>
    <cellStyle name="Обычный 6 2 2 2 2 2 4 2 2" xfId="0"/>
    <cellStyle name="Обычный 6 2 2 2 2 2 4 3" xfId="0"/>
    <cellStyle name="Обычный 6 2 2 2 2 2 5" xfId="0"/>
    <cellStyle name="Обычный 6 2 2 2 2 2 5 2" xfId="0"/>
    <cellStyle name="Обычный 6 2 2 2 2 2 6" xfId="0"/>
    <cellStyle name="Обычный 6 2 2 2 2 3" xfId="0"/>
    <cellStyle name="Обычный 6 2 2 2 2 3 2" xfId="0"/>
    <cellStyle name="Обычный 6 2 2 2 2 3 2 2" xfId="0"/>
    <cellStyle name="Обычный 6 2 2 2 2 3 2 2 2" xfId="0"/>
    <cellStyle name="Обычный 6 2 2 2 2 3 2 2 2 2" xfId="0"/>
    <cellStyle name="Обычный 6 2 2 2 2 3 2 2 3" xfId="0"/>
    <cellStyle name="Обычный 6 2 2 2 2 3 2 3" xfId="0"/>
    <cellStyle name="Обычный 6 2 2 2 2 3 2 3 2" xfId="0"/>
    <cellStyle name="Обычный 6 2 2 2 2 3 2 4" xfId="0"/>
    <cellStyle name="Обычный 6 2 2 2 2 3 3" xfId="0"/>
    <cellStyle name="Обычный 6 2 2 2 2 3 3 2" xfId="0"/>
    <cellStyle name="Обычный 6 2 2 2 2 3 3 2 2" xfId="0"/>
    <cellStyle name="Обычный 6 2 2 2 2 3 3 3" xfId="0"/>
    <cellStyle name="Обычный 6 2 2 2 2 3 4" xfId="0"/>
    <cellStyle name="Обычный 6 2 2 2 2 3 4 2" xfId="0"/>
    <cellStyle name="Обычный 6 2 2 2 2 3 5" xfId="0"/>
    <cellStyle name="Обычный 6 2 2 2 2 4" xfId="0"/>
    <cellStyle name="Обычный 6 2 2 2 2 4 2" xfId="0"/>
    <cellStyle name="Обычный 6 2 2 2 2 4 2 2" xfId="0"/>
    <cellStyle name="Обычный 6 2 2 2 2 4 2 2 2" xfId="0"/>
    <cellStyle name="Обычный 6 2 2 2 2 4 2 3" xfId="0"/>
    <cellStyle name="Обычный 6 2 2 2 2 4 3" xfId="0"/>
    <cellStyle name="Обычный 6 2 2 2 2 4 3 2" xfId="0"/>
    <cellStyle name="Обычный 6 2 2 2 2 4 4" xfId="0"/>
    <cellStyle name="Обычный 6 2 2 2 2 5" xfId="0"/>
    <cellStyle name="Обычный 6 2 2 2 2 5 2" xfId="0"/>
    <cellStyle name="Обычный 6 2 2 2 2 5 2 2" xfId="0"/>
    <cellStyle name="Обычный 6 2 2 2 2 5 3" xfId="0"/>
    <cellStyle name="Обычный 6 2 2 2 2 6" xfId="0"/>
    <cellStyle name="Обычный 6 2 2 2 2 6 2" xfId="0"/>
    <cellStyle name="Обычный 6 2 2 2 2 7" xfId="0"/>
    <cellStyle name="Обычный 6 2 2 2 3" xfId="0"/>
    <cellStyle name="Обычный 6 2 2 2 3 2" xfId="0"/>
    <cellStyle name="Обычный 6 2 2 2 3 2 2" xfId="0"/>
    <cellStyle name="Обычный 6 2 2 2 3 2 2 2" xfId="0"/>
    <cellStyle name="Обычный 6 2 2 2 3 2 2 2 2" xfId="0"/>
    <cellStyle name="Обычный 6 2 2 2 3 2 2 2 2 2" xfId="0"/>
    <cellStyle name="Обычный 6 2 2 2 3 2 2 2 3" xfId="0"/>
    <cellStyle name="Обычный 6 2 2 2 3 2 2 3" xfId="0"/>
    <cellStyle name="Обычный 6 2 2 2 3 2 2 3 2" xfId="0"/>
    <cellStyle name="Обычный 6 2 2 2 3 2 2 4" xfId="0"/>
    <cellStyle name="Обычный 6 2 2 2 3 2 3" xfId="0"/>
    <cellStyle name="Обычный 6 2 2 2 3 2 3 2" xfId="0"/>
    <cellStyle name="Обычный 6 2 2 2 3 2 3 2 2" xfId="0"/>
    <cellStyle name="Обычный 6 2 2 2 3 2 3 3" xfId="0"/>
    <cellStyle name="Обычный 6 2 2 2 3 2 4" xfId="0"/>
    <cellStyle name="Обычный 6 2 2 2 3 2 4 2" xfId="0"/>
    <cellStyle name="Обычный 6 2 2 2 3 2 5" xfId="0"/>
    <cellStyle name="Обычный 6 2 2 2 3 3" xfId="0"/>
    <cellStyle name="Обычный 6 2 2 2 3 3 2" xfId="0"/>
    <cellStyle name="Обычный 6 2 2 2 3 3 2 2" xfId="0"/>
    <cellStyle name="Обычный 6 2 2 2 3 3 2 2 2" xfId="0"/>
    <cellStyle name="Обычный 6 2 2 2 3 3 2 3" xfId="0"/>
    <cellStyle name="Обычный 6 2 2 2 3 3 3" xfId="0"/>
    <cellStyle name="Обычный 6 2 2 2 3 3 3 2" xfId="0"/>
    <cellStyle name="Обычный 6 2 2 2 3 3 4" xfId="0"/>
    <cellStyle name="Обычный 6 2 2 2 3 4" xfId="0"/>
    <cellStyle name="Обычный 6 2 2 2 3 4 2" xfId="0"/>
    <cellStyle name="Обычный 6 2 2 2 3 4 2 2" xfId="0"/>
    <cellStyle name="Обычный 6 2 2 2 3 4 3" xfId="0"/>
    <cellStyle name="Обычный 6 2 2 2 3 5" xfId="0"/>
    <cellStyle name="Обычный 6 2 2 2 3 5 2" xfId="0"/>
    <cellStyle name="Обычный 6 2 2 2 3 6" xfId="0"/>
    <cellStyle name="Обычный 6 2 2 2 4" xfId="0"/>
    <cellStyle name="Обычный 6 2 2 2 4 2" xfId="0"/>
    <cellStyle name="Обычный 6 2 2 2 4 2 2" xfId="0"/>
    <cellStyle name="Обычный 6 2 2 2 4 2 2 2" xfId="0"/>
    <cellStyle name="Обычный 6 2 2 2 4 2 2 2 2" xfId="0"/>
    <cellStyle name="Обычный 6 2 2 2 4 2 2 3" xfId="0"/>
    <cellStyle name="Обычный 6 2 2 2 4 2 3" xfId="0"/>
    <cellStyle name="Обычный 6 2 2 2 4 2 3 2" xfId="0"/>
    <cellStyle name="Обычный 6 2 2 2 4 2 4" xfId="0"/>
    <cellStyle name="Обычный 6 2 2 2 4 3" xfId="0"/>
    <cellStyle name="Обычный 6 2 2 2 4 3 2" xfId="0"/>
    <cellStyle name="Обычный 6 2 2 2 4 3 2 2" xfId="0"/>
    <cellStyle name="Обычный 6 2 2 2 4 3 3" xfId="0"/>
    <cellStyle name="Обычный 6 2 2 2 4 4" xfId="0"/>
    <cellStyle name="Обычный 6 2 2 2 4 4 2" xfId="0"/>
    <cellStyle name="Обычный 6 2 2 2 4 5" xfId="0"/>
    <cellStyle name="Обычный 6 2 2 2 5" xfId="0"/>
    <cellStyle name="Обычный 6 2 2 2 5 2" xfId="0"/>
    <cellStyle name="Обычный 6 2 2 2 5 2 2" xfId="0"/>
    <cellStyle name="Обычный 6 2 2 2 5 2 2 2" xfId="0"/>
    <cellStyle name="Обычный 6 2 2 2 5 2 3" xfId="0"/>
    <cellStyle name="Обычный 6 2 2 2 5 3" xfId="0"/>
    <cellStyle name="Обычный 6 2 2 2 5 3 2" xfId="0"/>
    <cellStyle name="Обычный 6 2 2 2 5 4" xfId="0"/>
    <cellStyle name="Обычный 6 2 2 2 6" xfId="0"/>
    <cellStyle name="Обычный 6 2 2 2 6 2" xfId="0"/>
    <cellStyle name="Обычный 6 2 2 2 6 2 2" xfId="0"/>
    <cellStyle name="Обычный 6 2 2 2 6 3" xfId="0"/>
    <cellStyle name="Обычный 6 2 2 2 7" xfId="0"/>
    <cellStyle name="Обычный 6 2 2 2 7 2" xfId="0"/>
    <cellStyle name="Обычный 6 2 2 2 8" xfId="0"/>
    <cellStyle name="Обычный 6 2 2 3" xfId="0"/>
    <cellStyle name="Обычный 6 2 2 3 2" xfId="0"/>
    <cellStyle name="Обычный 6 2 2 3 2 2" xfId="0"/>
    <cellStyle name="Обычный 6 2 2 3 2 2 2" xfId="0"/>
    <cellStyle name="Обычный 6 2 2 3 2 2 2 2" xfId="0"/>
    <cellStyle name="Обычный 6 2 2 3 2 2 2 2 2" xfId="0"/>
    <cellStyle name="Обычный 6 2 2 3 2 2 2 2 2 2" xfId="0"/>
    <cellStyle name="Обычный 6 2 2 3 2 2 2 2 3" xfId="0"/>
    <cellStyle name="Обычный 6 2 2 3 2 2 2 3" xfId="0"/>
    <cellStyle name="Обычный 6 2 2 3 2 2 2 3 2" xfId="0"/>
    <cellStyle name="Обычный 6 2 2 3 2 2 2 4" xfId="0"/>
    <cellStyle name="Обычный 6 2 2 3 2 2 3" xfId="0"/>
    <cellStyle name="Обычный 6 2 2 3 2 2 3 2" xfId="0"/>
    <cellStyle name="Обычный 6 2 2 3 2 2 3 2 2" xfId="0"/>
    <cellStyle name="Обычный 6 2 2 3 2 2 3 3" xfId="0"/>
    <cellStyle name="Обычный 6 2 2 3 2 2 4" xfId="0"/>
    <cellStyle name="Обычный 6 2 2 3 2 2 4 2" xfId="0"/>
    <cellStyle name="Обычный 6 2 2 3 2 2 5" xfId="0"/>
    <cellStyle name="Обычный 6 2 2 3 2 3" xfId="0"/>
    <cellStyle name="Обычный 6 2 2 3 2 3 2" xfId="0"/>
    <cellStyle name="Обычный 6 2 2 3 2 3 2 2" xfId="0"/>
    <cellStyle name="Обычный 6 2 2 3 2 3 2 2 2" xfId="0"/>
    <cellStyle name="Обычный 6 2 2 3 2 3 2 3" xfId="0"/>
    <cellStyle name="Обычный 6 2 2 3 2 3 3" xfId="0"/>
    <cellStyle name="Обычный 6 2 2 3 2 3 3 2" xfId="0"/>
    <cellStyle name="Обычный 6 2 2 3 2 3 4" xfId="0"/>
    <cellStyle name="Обычный 6 2 2 3 2 4" xfId="0"/>
    <cellStyle name="Обычный 6 2 2 3 2 4 2" xfId="0"/>
    <cellStyle name="Обычный 6 2 2 3 2 4 2 2" xfId="0"/>
    <cellStyle name="Обычный 6 2 2 3 2 4 3" xfId="0"/>
    <cellStyle name="Обычный 6 2 2 3 2 5" xfId="0"/>
    <cellStyle name="Обычный 6 2 2 3 2 5 2" xfId="0"/>
    <cellStyle name="Обычный 6 2 2 3 2 6" xfId="0"/>
    <cellStyle name="Обычный 6 2 2 3 3" xfId="0"/>
    <cellStyle name="Обычный 6 2 2 3 3 2" xfId="0"/>
    <cellStyle name="Обычный 6 2 2 3 3 2 2" xfId="0"/>
    <cellStyle name="Обычный 6 2 2 3 3 2 2 2" xfId="0"/>
    <cellStyle name="Обычный 6 2 2 3 3 2 2 2 2" xfId="0"/>
    <cellStyle name="Обычный 6 2 2 3 3 2 2 3" xfId="0"/>
    <cellStyle name="Обычный 6 2 2 3 3 2 3" xfId="0"/>
    <cellStyle name="Обычный 6 2 2 3 3 2 3 2" xfId="0"/>
    <cellStyle name="Обычный 6 2 2 3 3 2 4" xfId="0"/>
    <cellStyle name="Обычный 6 2 2 3 3 3" xfId="0"/>
    <cellStyle name="Обычный 6 2 2 3 3 3 2" xfId="0"/>
    <cellStyle name="Обычный 6 2 2 3 3 3 2 2" xfId="0"/>
    <cellStyle name="Обычный 6 2 2 3 3 3 3" xfId="0"/>
    <cellStyle name="Обычный 6 2 2 3 3 4" xfId="0"/>
    <cellStyle name="Обычный 6 2 2 3 3 4 2" xfId="0"/>
    <cellStyle name="Обычный 6 2 2 3 3 5" xfId="0"/>
    <cellStyle name="Обычный 6 2 2 3 4" xfId="0"/>
    <cellStyle name="Обычный 6 2 2 3 4 2" xfId="0"/>
    <cellStyle name="Обычный 6 2 2 3 4 2 2" xfId="0"/>
    <cellStyle name="Обычный 6 2 2 3 4 2 2 2" xfId="0"/>
    <cellStyle name="Обычный 6 2 2 3 4 2 3" xfId="0"/>
    <cellStyle name="Обычный 6 2 2 3 4 3" xfId="0"/>
    <cellStyle name="Обычный 6 2 2 3 4 3 2" xfId="0"/>
    <cellStyle name="Обычный 6 2 2 3 4 4" xfId="0"/>
    <cellStyle name="Обычный 6 2 2 3 5" xfId="0"/>
    <cellStyle name="Обычный 6 2 2 3 5 2" xfId="0"/>
    <cellStyle name="Обычный 6 2 2 3 5 2 2" xfId="0"/>
    <cellStyle name="Обычный 6 2 2 3 5 3" xfId="0"/>
    <cellStyle name="Обычный 6 2 2 3 6" xfId="0"/>
    <cellStyle name="Обычный 6 2 2 3 6 2" xfId="0"/>
    <cellStyle name="Обычный 6 2 2 3 7" xfId="0"/>
    <cellStyle name="Обычный 6 2 2 4" xfId="0"/>
    <cellStyle name="Обычный 6 2 2 4 2" xfId="0"/>
    <cellStyle name="Обычный 6 2 2 4 2 2" xfId="0"/>
    <cellStyle name="Обычный 6 2 2 4 2 2 2" xfId="0"/>
    <cellStyle name="Обычный 6 2 2 4 2 2 2 2" xfId="0"/>
    <cellStyle name="Обычный 6 2 2 4 2 2 2 2 2" xfId="0"/>
    <cellStyle name="Обычный 6 2 2 4 2 2 2 3" xfId="0"/>
    <cellStyle name="Обычный 6 2 2 4 2 2 3" xfId="0"/>
    <cellStyle name="Обычный 6 2 2 4 2 2 3 2" xfId="0"/>
    <cellStyle name="Обычный 6 2 2 4 2 2 4" xfId="0"/>
    <cellStyle name="Обычный 6 2 2 4 2 3" xfId="0"/>
    <cellStyle name="Обычный 6 2 2 4 2 3 2" xfId="0"/>
    <cellStyle name="Обычный 6 2 2 4 2 3 2 2" xfId="0"/>
    <cellStyle name="Обычный 6 2 2 4 2 3 3" xfId="0"/>
    <cellStyle name="Обычный 6 2 2 4 2 4" xfId="0"/>
    <cellStyle name="Обычный 6 2 2 4 2 4 2" xfId="0"/>
    <cellStyle name="Обычный 6 2 2 4 2 5" xfId="0"/>
    <cellStyle name="Обычный 6 2 2 4 3" xfId="0"/>
    <cellStyle name="Обычный 6 2 2 4 3 2" xfId="0"/>
    <cellStyle name="Обычный 6 2 2 4 3 2 2" xfId="0"/>
    <cellStyle name="Обычный 6 2 2 4 3 2 2 2" xfId="0"/>
    <cellStyle name="Обычный 6 2 2 4 3 2 3" xfId="0"/>
    <cellStyle name="Обычный 6 2 2 4 3 3" xfId="0"/>
    <cellStyle name="Обычный 6 2 2 4 3 3 2" xfId="0"/>
    <cellStyle name="Обычный 6 2 2 4 3 4" xfId="0"/>
    <cellStyle name="Обычный 6 2 2 4 4" xfId="0"/>
    <cellStyle name="Обычный 6 2 2 4 4 2" xfId="0"/>
    <cellStyle name="Обычный 6 2 2 4 4 2 2" xfId="0"/>
    <cellStyle name="Обычный 6 2 2 4 4 3" xfId="0"/>
    <cellStyle name="Обычный 6 2 2 4 5" xfId="0"/>
    <cellStyle name="Обычный 6 2 2 4 5 2" xfId="0"/>
    <cellStyle name="Обычный 6 2 2 4 6" xfId="0"/>
    <cellStyle name="Обычный 6 2 2 5" xfId="0"/>
    <cellStyle name="Обычный 6 2 2 5 2" xfId="0"/>
    <cellStyle name="Обычный 6 2 2 5 2 2" xfId="0"/>
    <cellStyle name="Обычный 6 2 2 5 2 2 2" xfId="0"/>
    <cellStyle name="Обычный 6 2 2 5 2 2 2 2" xfId="0"/>
    <cellStyle name="Обычный 6 2 2 5 2 2 3" xfId="0"/>
    <cellStyle name="Обычный 6 2 2 5 2 3" xfId="0"/>
    <cellStyle name="Обычный 6 2 2 5 2 3 2" xfId="0"/>
    <cellStyle name="Обычный 6 2 2 5 2 4" xfId="0"/>
    <cellStyle name="Обычный 6 2 2 5 3" xfId="0"/>
    <cellStyle name="Обычный 6 2 2 5 3 2" xfId="0"/>
    <cellStyle name="Обычный 6 2 2 5 3 2 2" xfId="0"/>
    <cellStyle name="Обычный 6 2 2 5 3 3" xfId="0"/>
    <cellStyle name="Обычный 6 2 2 5 4" xfId="0"/>
    <cellStyle name="Обычный 6 2 2 5 4 2" xfId="0"/>
    <cellStyle name="Обычный 6 2 2 5 5" xfId="0"/>
    <cellStyle name="Обычный 6 2 2 6" xfId="0"/>
    <cellStyle name="Обычный 6 2 2 6 2" xfId="0"/>
    <cellStyle name="Обычный 6 2 2 6 2 2" xfId="0"/>
    <cellStyle name="Обычный 6 2 2 6 2 2 2" xfId="0"/>
    <cellStyle name="Обычный 6 2 2 6 2 3" xfId="0"/>
    <cellStyle name="Обычный 6 2 2 6 3" xfId="0"/>
    <cellStyle name="Обычный 6 2 2 6 3 2" xfId="0"/>
    <cellStyle name="Обычный 6 2 2 6 4" xfId="0"/>
    <cellStyle name="Обычный 6 2 2 7" xfId="0"/>
    <cellStyle name="Обычный 6 2 2 7 2" xfId="0"/>
    <cellStyle name="Обычный 6 2 2 7 2 2" xfId="0"/>
    <cellStyle name="Обычный 6 2 2 7 3" xfId="0"/>
    <cellStyle name="Обычный 6 2 2 8" xfId="0"/>
    <cellStyle name="Обычный 6 2 2 8 2" xfId="0"/>
    <cellStyle name="Обычный 6 2 2 9" xfId="0"/>
    <cellStyle name="Обычный 6 2 3" xfId="0"/>
    <cellStyle name="Обычный 6 2 3 2" xfId="0"/>
    <cellStyle name="Обычный 6 2 3 2 2" xfId="0"/>
    <cellStyle name="Обычный 6 2 3 2 2 2" xfId="0"/>
    <cellStyle name="Обычный 6 2 3 2 2 2 2" xfId="0"/>
    <cellStyle name="Обычный 6 2 3 2 2 2 2 2" xfId="0"/>
    <cellStyle name="Обычный 6 2 3 2 2 2 2 2 2" xfId="0"/>
    <cellStyle name="Обычный 6 2 3 2 2 2 2 2 2 2" xfId="0"/>
    <cellStyle name="Обычный 6 2 3 2 2 2 2 2 3" xfId="0"/>
    <cellStyle name="Обычный 6 2 3 2 2 2 2 3" xfId="0"/>
    <cellStyle name="Обычный 6 2 3 2 2 2 2 3 2" xfId="0"/>
    <cellStyle name="Обычный 6 2 3 2 2 2 2 4" xfId="0"/>
    <cellStyle name="Обычный 6 2 3 2 2 2 3" xfId="0"/>
    <cellStyle name="Обычный 6 2 3 2 2 2 3 2" xfId="0"/>
    <cellStyle name="Обычный 6 2 3 2 2 2 3 2 2" xfId="0"/>
    <cellStyle name="Обычный 6 2 3 2 2 2 3 3" xfId="0"/>
    <cellStyle name="Обычный 6 2 3 2 2 2 4" xfId="0"/>
    <cellStyle name="Обычный 6 2 3 2 2 2 4 2" xfId="0"/>
    <cellStyle name="Обычный 6 2 3 2 2 2 5" xfId="0"/>
    <cellStyle name="Обычный 6 2 3 2 2 3" xfId="0"/>
    <cellStyle name="Обычный 6 2 3 2 2 3 2" xfId="0"/>
    <cellStyle name="Обычный 6 2 3 2 2 3 2 2" xfId="0"/>
    <cellStyle name="Обычный 6 2 3 2 2 3 2 2 2" xfId="0"/>
    <cellStyle name="Обычный 6 2 3 2 2 3 2 3" xfId="0"/>
    <cellStyle name="Обычный 6 2 3 2 2 3 3" xfId="0"/>
    <cellStyle name="Обычный 6 2 3 2 2 3 3 2" xfId="0"/>
    <cellStyle name="Обычный 6 2 3 2 2 3 4" xfId="0"/>
    <cellStyle name="Обычный 6 2 3 2 2 4" xfId="0"/>
    <cellStyle name="Обычный 6 2 3 2 2 4 2" xfId="0"/>
    <cellStyle name="Обычный 6 2 3 2 2 4 2 2" xfId="0"/>
    <cellStyle name="Обычный 6 2 3 2 2 4 3" xfId="0"/>
    <cellStyle name="Обычный 6 2 3 2 2 5" xfId="0"/>
    <cellStyle name="Обычный 6 2 3 2 2 5 2" xfId="0"/>
    <cellStyle name="Обычный 6 2 3 2 2 6" xfId="0"/>
    <cellStyle name="Обычный 6 2 3 2 3" xfId="0"/>
    <cellStyle name="Обычный 6 2 3 2 3 2" xfId="0"/>
    <cellStyle name="Обычный 6 2 3 2 3 2 2" xfId="0"/>
    <cellStyle name="Обычный 6 2 3 2 3 2 2 2" xfId="0"/>
    <cellStyle name="Обычный 6 2 3 2 3 2 2 2 2" xfId="0"/>
    <cellStyle name="Обычный 6 2 3 2 3 2 2 3" xfId="0"/>
    <cellStyle name="Обычный 6 2 3 2 3 2 3" xfId="0"/>
    <cellStyle name="Обычный 6 2 3 2 3 2 3 2" xfId="0"/>
    <cellStyle name="Обычный 6 2 3 2 3 2 4" xfId="0"/>
    <cellStyle name="Обычный 6 2 3 2 3 3" xfId="0"/>
    <cellStyle name="Обычный 6 2 3 2 3 3 2" xfId="0"/>
    <cellStyle name="Обычный 6 2 3 2 3 3 2 2" xfId="0"/>
    <cellStyle name="Обычный 6 2 3 2 3 3 3" xfId="0"/>
    <cellStyle name="Обычный 6 2 3 2 3 4" xfId="0"/>
    <cellStyle name="Обычный 6 2 3 2 3 4 2" xfId="0"/>
    <cellStyle name="Обычный 6 2 3 2 3 5" xfId="0"/>
    <cellStyle name="Обычный 6 2 3 2 4" xfId="0"/>
    <cellStyle name="Обычный 6 2 3 2 4 2" xfId="0"/>
    <cellStyle name="Обычный 6 2 3 2 4 2 2" xfId="0"/>
    <cellStyle name="Обычный 6 2 3 2 4 2 2 2" xfId="0"/>
    <cellStyle name="Обычный 6 2 3 2 4 2 3" xfId="0"/>
    <cellStyle name="Обычный 6 2 3 2 4 3" xfId="0"/>
    <cellStyle name="Обычный 6 2 3 2 4 3 2" xfId="0"/>
    <cellStyle name="Обычный 6 2 3 2 4 4" xfId="0"/>
    <cellStyle name="Обычный 6 2 3 2 5" xfId="0"/>
    <cellStyle name="Обычный 6 2 3 2 5 2" xfId="0"/>
    <cellStyle name="Обычный 6 2 3 2 5 2 2" xfId="0"/>
    <cellStyle name="Обычный 6 2 3 2 5 3" xfId="0"/>
    <cellStyle name="Обычный 6 2 3 2 6" xfId="0"/>
    <cellStyle name="Обычный 6 2 3 2 6 2" xfId="0"/>
    <cellStyle name="Обычный 6 2 3 2 7" xfId="0"/>
    <cellStyle name="Обычный 6 2 3 3" xfId="0"/>
    <cellStyle name="Обычный 6 2 3 3 2" xfId="0"/>
    <cellStyle name="Обычный 6 2 3 3 2 2" xfId="0"/>
    <cellStyle name="Обычный 6 2 3 3 2 2 2" xfId="0"/>
    <cellStyle name="Обычный 6 2 3 3 2 2 2 2" xfId="0"/>
    <cellStyle name="Обычный 6 2 3 3 2 2 2 2 2" xfId="0"/>
    <cellStyle name="Обычный 6 2 3 3 2 2 2 3" xfId="0"/>
    <cellStyle name="Обычный 6 2 3 3 2 2 3" xfId="0"/>
    <cellStyle name="Обычный 6 2 3 3 2 2 3 2" xfId="0"/>
    <cellStyle name="Обычный 6 2 3 3 2 2 4" xfId="0"/>
    <cellStyle name="Обычный 6 2 3 3 2 3" xfId="0"/>
    <cellStyle name="Обычный 6 2 3 3 2 3 2" xfId="0"/>
    <cellStyle name="Обычный 6 2 3 3 2 3 2 2" xfId="0"/>
    <cellStyle name="Обычный 6 2 3 3 2 3 3" xfId="0"/>
    <cellStyle name="Обычный 6 2 3 3 2 4" xfId="0"/>
    <cellStyle name="Обычный 6 2 3 3 2 4 2" xfId="0"/>
    <cellStyle name="Обычный 6 2 3 3 2 5" xfId="0"/>
    <cellStyle name="Обычный 6 2 3 3 3" xfId="0"/>
    <cellStyle name="Обычный 6 2 3 3 3 2" xfId="0"/>
    <cellStyle name="Обычный 6 2 3 3 3 2 2" xfId="0"/>
    <cellStyle name="Обычный 6 2 3 3 3 2 2 2" xfId="0"/>
    <cellStyle name="Обычный 6 2 3 3 3 2 3" xfId="0"/>
    <cellStyle name="Обычный 6 2 3 3 3 3" xfId="0"/>
    <cellStyle name="Обычный 6 2 3 3 3 3 2" xfId="0"/>
    <cellStyle name="Обычный 6 2 3 3 3 4" xfId="0"/>
    <cellStyle name="Обычный 6 2 3 3 4" xfId="0"/>
    <cellStyle name="Обычный 6 2 3 3 4 2" xfId="0"/>
    <cellStyle name="Обычный 6 2 3 3 4 2 2" xfId="0"/>
    <cellStyle name="Обычный 6 2 3 3 4 3" xfId="0"/>
    <cellStyle name="Обычный 6 2 3 3 5" xfId="0"/>
    <cellStyle name="Обычный 6 2 3 3 5 2" xfId="0"/>
    <cellStyle name="Обычный 6 2 3 3 6" xfId="0"/>
    <cellStyle name="Обычный 6 2 3 4" xfId="0"/>
    <cellStyle name="Обычный 6 2 3 4 2" xfId="0"/>
    <cellStyle name="Обычный 6 2 3 4 2 2" xfId="0"/>
    <cellStyle name="Обычный 6 2 3 4 2 2 2" xfId="0"/>
    <cellStyle name="Обычный 6 2 3 4 2 2 2 2" xfId="0"/>
    <cellStyle name="Обычный 6 2 3 4 2 2 3" xfId="0"/>
    <cellStyle name="Обычный 6 2 3 4 2 3" xfId="0"/>
    <cellStyle name="Обычный 6 2 3 4 2 3 2" xfId="0"/>
    <cellStyle name="Обычный 6 2 3 4 2 4" xfId="0"/>
    <cellStyle name="Обычный 6 2 3 4 3" xfId="0"/>
    <cellStyle name="Обычный 6 2 3 4 3 2" xfId="0"/>
    <cellStyle name="Обычный 6 2 3 4 3 2 2" xfId="0"/>
    <cellStyle name="Обычный 6 2 3 4 3 3" xfId="0"/>
    <cellStyle name="Обычный 6 2 3 4 4" xfId="0"/>
    <cellStyle name="Обычный 6 2 3 4 4 2" xfId="0"/>
    <cellStyle name="Обычный 6 2 3 4 5" xfId="0"/>
    <cellStyle name="Обычный 6 2 3 5" xfId="0"/>
    <cellStyle name="Обычный 6 2 3 5 2" xfId="0"/>
    <cellStyle name="Обычный 6 2 3 5 2 2" xfId="0"/>
    <cellStyle name="Обычный 6 2 3 5 2 2 2" xfId="0"/>
    <cellStyle name="Обычный 6 2 3 5 2 3" xfId="0"/>
    <cellStyle name="Обычный 6 2 3 5 3" xfId="0"/>
    <cellStyle name="Обычный 6 2 3 5 3 2" xfId="0"/>
    <cellStyle name="Обычный 6 2 3 5 4" xfId="0"/>
    <cellStyle name="Обычный 6 2 3 6" xfId="0"/>
    <cellStyle name="Обычный 6 2 3 6 2" xfId="0"/>
    <cellStyle name="Обычный 6 2 3 6 2 2" xfId="0"/>
    <cellStyle name="Обычный 6 2 3 6 3" xfId="0"/>
    <cellStyle name="Обычный 6 2 3 7" xfId="0"/>
    <cellStyle name="Обычный 6 2 3 7 2" xfId="0"/>
    <cellStyle name="Обычный 6 2 3 8" xfId="0"/>
    <cellStyle name="Обычный 6 2 4" xfId="0"/>
    <cellStyle name="Обычный 6 2 4 2" xfId="0"/>
    <cellStyle name="Обычный 6 2 4 2 2" xfId="0"/>
    <cellStyle name="Обычный 6 2 4 2 2 2" xfId="0"/>
    <cellStyle name="Обычный 6 2 4 2 2 2 2" xfId="0"/>
    <cellStyle name="Обычный 6 2 4 2 2 2 2 2" xfId="0"/>
    <cellStyle name="Обычный 6 2 4 2 2 2 2 2 2" xfId="0"/>
    <cellStyle name="Обычный 6 2 4 2 2 2 2 3" xfId="0"/>
    <cellStyle name="Обычный 6 2 4 2 2 2 3" xfId="0"/>
    <cellStyle name="Обычный 6 2 4 2 2 2 3 2" xfId="0"/>
    <cellStyle name="Обычный 6 2 4 2 2 2 4" xfId="0"/>
    <cellStyle name="Обычный 6 2 4 2 2 3" xfId="0"/>
    <cellStyle name="Обычный 6 2 4 2 2 3 2" xfId="0"/>
    <cellStyle name="Обычный 6 2 4 2 2 3 2 2" xfId="0"/>
    <cellStyle name="Обычный 6 2 4 2 2 3 3" xfId="0"/>
    <cellStyle name="Обычный 6 2 4 2 2 4" xfId="0"/>
    <cellStyle name="Обычный 6 2 4 2 2 4 2" xfId="0"/>
    <cellStyle name="Обычный 6 2 4 2 2 5" xfId="0"/>
    <cellStyle name="Обычный 6 2 4 2 3" xfId="0"/>
    <cellStyle name="Обычный 6 2 4 2 3 2" xfId="0"/>
    <cellStyle name="Обычный 6 2 4 2 3 2 2" xfId="0"/>
    <cellStyle name="Обычный 6 2 4 2 3 2 2 2" xfId="0"/>
    <cellStyle name="Обычный 6 2 4 2 3 2 3" xfId="0"/>
    <cellStyle name="Обычный 6 2 4 2 3 3" xfId="0"/>
    <cellStyle name="Обычный 6 2 4 2 3 3 2" xfId="0"/>
    <cellStyle name="Обычный 6 2 4 2 3 4" xfId="0"/>
    <cellStyle name="Обычный 6 2 4 2 4" xfId="0"/>
    <cellStyle name="Обычный 6 2 4 2 4 2" xfId="0"/>
    <cellStyle name="Обычный 6 2 4 2 4 2 2" xfId="0"/>
    <cellStyle name="Обычный 6 2 4 2 4 3" xfId="0"/>
    <cellStyle name="Обычный 6 2 4 2 5" xfId="0"/>
    <cellStyle name="Обычный 6 2 4 2 5 2" xfId="0"/>
    <cellStyle name="Обычный 6 2 4 2 6" xfId="0"/>
    <cellStyle name="Обычный 6 2 4 3" xfId="0"/>
    <cellStyle name="Обычный 6 2 4 3 2" xfId="0"/>
    <cellStyle name="Обычный 6 2 4 3 2 2" xfId="0"/>
    <cellStyle name="Обычный 6 2 4 3 2 2 2" xfId="0"/>
    <cellStyle name="Обычный 6 2 4 3 2 2 2 2" xfId="0"/>
    <cellStyle name="Обычный 6 2 4 3 2 2 3" xfId="0"/>
    <cellStyle name="Обычный 6 2 4 3 2 3" xfId="0"/>
    <cellStyle name="Обычный 6 2 4 3 2 3 2" xfId="0"/>
    <cellStyle name="Обычный 6 2 4 3 2 4" xfId="0"/>
    <cellStyle name="Обычный 6 2 4 3 3" xfId="0"/>
    <cellStyle name="Обычный 6 2 4 3 3 2" xfId="0"/>
    <cellStyle name="Обычный 6 2 4 3 3 2 2" xfId="0"/>
    <cellStyle name="Обычный 6 2 4 3 3 3" xfId="0"/>
    <cellStyle name="Обычный 6 2 4 3 4" xfId="0"/>
    <cellStyle name="Обычный 6 2 4 3 4 2" xfId="0"/>
    <cellStyle name="Обычный 6 2 4 3 5" xfId="0"/>
    <cellStyle name="Обычный 6 2 4 4" xfId="0"/>
    <cellStyle name="Обычный 6 2 4 4 2" xfId="0"/>
    <cellStyle name="Обычный 6 2 4 4 2 2" xfId="0"/>
    <cellStyle name="Обычный 6 2 4 4 2 2 2" xfId="0"/>
    <cellStyle name="Обычный 6 2 4 4 2 3" xfId="0"/>
    <cellStyle name="Обычный 6 2 4 4 3" xfId="0"/>
    <cellStyle name="Обычный 6 2 4 4 3 2" xfId="0"/>
    <cellStyle name="Обычный 6 2 4 4 4" xfId="0"/>
    <cellStyle name="Обычный 6 2 4 5" xfId="0"/>
    <cellStyle name="Обычный 6 2 4 5 2" xfId="0"/>
    <cellStyle name="Обычный 6 2 4 5 2 2" xfId="0"/>
    <cellStyle name="Обычный 6 2 4 5 3" xfId="0"/>
    <cellStyle name="Обычный 6 2 4 6" xfId="0"/>
    <cellStyle name="Обычный 6 2 4 6 2" xfId="0"/>
    <cellStyle name="Обычный 6 2 4 7" xfId="0"/>
    <cellStyle name="Обычный 6 2 5" xfId="0"/>
    <cellStyle name="Обычный 6 2 5 2" xfId="0"/>
    <cellStyle name="Обычный 6 2 5 2 2" xfId="0"/>
    <cellStyle name="Обычный 6 2 5 2 2 2" xfId="0"/>
    <cellStyle name="Обычный 6 2 5 2 2 2 2" xfId="0"/>
    <cellStyle name="Обычный 6 2 5 2 2 2 2 2" xfId="0"/>
    <cellStyle name="Обычный 6 2 5 2 2 2 3" xfId="0"/>
    <cellStyle name="Обычный 6 2 5 2 2 3" xfId="0"/>
    <cellStyle name="Обычный 6 2 5 2 2 3 2" xfId="0"/>
    <cellStyle name="Обычный 6 2 5 2 2 4" xfId="0"/>
    <cellStyle name="Обычный 6 2 5 2 3" xfId="0"/>
    <cellStyle name="Обычный 6 2 5 2 3 2" xfId="0"/>
    <cellStyle name="Обычный 6 2 5 2 3 2 2" xfId="0"/>
    <cellStyle name="Обычный 6 2 5 2 3 3" xfId="0"/>
    <cellStyle name="Обычный 6 2 5 2 4" xfId="0"/>
    <cellStyle name="Обычный 6 2 5 2 4 2" xfId="0"/>
    <cellStyle name="Обычный 6 2 5 2 5" xfId="0"/>
    <cellStyle name="Обычный 6 2 5 3" xfId="0"/>
    <cellStyle name="Обычный 6 2 5 3 2" xfId="0"/>
    <cellStyle name="Обычный 6 2 5 3 2 2" xfId="0"/>
    <cellStyle name="Обычный 6 2 5 3 2 2 2" xfId="0"/>
    <cellStyle name="Обычный 6 2 5 3 2 3" xfId="0"/>
    <cellStyle name="Обычный 6 2 5 3 3" xfId="0"/>
    <cellStyle name="Обычный 6 2 5 3 3 2" xfId="0"/>
    <cellStyle name="Обычный 6 2 5 3 4" xfId="0"/>
    <cellStyle name="Обычный 6 2 5 4" xfId="0"/>
    <cellStyle name="Обычный 6 2 5 4 2" xfId="0"/>
    <cellStyle name="Обычный 6 2 5 4 2 2" xfId="0"/>
    <cellStyle name="Обычный 6 2 5 4 3" xfId="0"/>
    <cellStyle name="Обычный 6 2 5 5" xfId="0"/>
    <cellStyle name="Обычный 6 2 5 5 2" xfId="0"/>
    <cellStyle name="Обычный 6 2 5 6" xfId="0"/>
    <cellStyle name="Обычный 6 2 6" xfId="0"/>
    <cellStyle name="Обычный 6 2 6 2" xfId="0"/>
    <cellStyle name="Обычный 6 2 6 2 2" xfId="0"/>
    <cellStyle name="Обычный 6 2 6 2 2 2" xfId="0"/>
    <cellStyle name="Обычный 6 2 6 2 2 2 2" xfId="0"/>
    <cellStyle name="Обычный 6 2 6 2 2 3" xfId="0"/>
    <cellStyle name="Обычный 6 2 6 2 3" xfId="0"/>
    <cellStyle name="Обычный 6 2 6 2 3 2" xfId="0"/>
    <cellStyle name="Обычный 6 2 6 2 4" xfId="0"/>
    <cellStyle name="Обычный 6 2 6 3" xfId="0"/>
    <cellStyle name="Обычный 6 2 6 3 2" xfId="0"/>
    <cellStyle name="Обычный 6 2 6 3 2 2" xfId="0"/>
    <cellStyle name="Обычный 6 2 6 3 3" xfId="0"/>
    <cellStyle name="Обычный 6 2 6 4" xfId="0"/>
    <cellStyle name="Обычный 6 2 6 4 2" xfId="0"/>
    <cellStyle name="Обычный 6 2 6 5" xfId="0"/>
    <cellStyle name="Обычный 6 2 7" xfId="0"/>
    <cellStyle name="Обычный 6 2 7 2" xfId="0"/>
    <cellStyle name="Обычный 6 2 7 2 2" xfId="0"/>
    <cellStyle name="Обычный 6 2 7 2 2 2" xfId="0"/>
    <cellStyle name="Обычный 6 2 7 2 3" xfId="0"/>
    <cellStyle name="Обычный 6 2 7 3" xfId="0"/>
    <cellStyle name="Обычный 6 2 7 3 2" xfId="0"/>
    <cellStyle name="Обычный 6 2 7 4" xfId="0"/>
    <cellStyle name="Обычный 6 2 8" xfId="0"/>
    <cellStyle name="Обычный 6 2 8 2" xfId="0"/>
    <cellStyle name="Обычный 6 2 8 2 2" xfId="0"/>
    <cellStyle name="Обычный 6 2 8 3" xfId="0"/>
    <cellStyle name="Обычный 6 2 9" xfId="0"/>
    <cellStyle name="Обычный 6 2 9 2" xfId="0"/>
    <cellStyle name="Обычный 6 3" xfId="0"/>
    <cellStyle name="Обычный 6 3 2" xfId="0"/>
    <cellStyle name="Обычный 6 3 2 2" xfId="0"/>
    <cellStyle name="Обычный 6 3 2 2 2" xfId="0"/>
    <cellStyle name="Обычный 6 3 2 2 2 2" xfId="0"/>
    <cellStyle name="Обычный 6 3 2 2 2 2 2" xfId="0"/>
    <cellStyle name="Обычный 6 3 2 2 2 2 2 2" xfId="0"/>
    <cellStyle name="Обычный 6 3 2 2 2 2 2 2 2" xfId="0"/>
    <cellStyle name="Обычный 6 3 2 2 2 2 2 2 2 2" xfId="0"/>
    <cellStyle name="Обычный 6 3 2 2 2 2 2 2 3" xfId="0"/>
    <cellStyle name="Обычный 6 3 2 2 2 2 2 3" xfId="0"/>
    <cellStyle name="Обычный 6 3 2 2 2 2 2 3 2" xfId="0"/>
    <cellStyle name="Обычный 6 3 2 2 2 2 2 4" xfId="0"/>
    <cellStyle name="Обычный 6 3 2 2 2 2 3" xfId="0"/>
    <cellStyle name="Обычный 6 3 2 2 2 2 3 2" xfId="0"/>
    <cellStyle name="Обычный 6 3 2 2 2 2 3 2 2" xfId="0"/>
    <cellStyle name="Обычный 6 3 2 2 2 2 3 3" xfId="0"/>
    <cellStyle name="Обычный 6 3 2 2 2 2 4" xfId="0"/>
    <cellStyle name="Обычный 6 3 2 2 2 2 4 2" xfId="0"/>
    <cellStyle name="Обычный 6 3 2 2 2 2 5" xfId="0"/>
    <cellStyle name="Обычный 6 3 2 2 2 3" xfId="0"/>
    <cellStyle name="Обычный 6 3 2 2 2 3 2" xfId="0"/>
    <cellStyle name="Обычный 6 3 2 2 2 3 2 2" xfId="0"/>
    <cellStyle name="Обычный 6 3 2 2 2 3 2 2 2" xfId="0"/>
    <cellStyle name="Обычный 6 3 2 2 2 3 2 3" xfId="0"/>
    <cellStyle name="Обычный 6 3 2 2 2 3 3" xfId="0"/>
    <cellStyle name="Обычный 6 3 2 2 2 3 3 2" xfId="0"/>
    <cellStyle name="Обычный 6 3 2 2 2 3 4" xfId="0"/>
    <cellStyle name="Обычный 6 3 2 2 2 4" xfId="0"/>
    <cellStyle name="Обычный 6 3 2 2 2 4 2" xfId="0"/>
    <cellStyle name="Обычный 6 3 2 2 2 4 2 2" xfId="0"/>
    <cellStyle name="Обычный 6 3 2 2 2 4 3" xfId="0"/>
    <cellStyle name="Обычный 6 3 2 2 2 5" xfId="0"/>
    <cellStyle name="Обычный 6 3 2 2 2 5 2" xfId="0"/>
    <cellStyle name="Обычный 6 3 2 2 2 6" xfId="0"/>
    <cellStyle name="Обычный 6 3 2 2 3" xfId="0"/>
    <cellStyle name="Обычный 6 3 2 2 3 2" xfId="0"/>
    <cellStyle name="Обычный 6 3 2 2 3 2 2" xfId="0"/>
    <cellStyle name="Обычный 6 3 2 2 3 2 2 2" xfId="0"/>
    <cellStyle name="Обычный 6 3 2 2 3 2 2 2 2" xfId="0"/>
    <cellStyle name="Обычный 6 3 2 2 3 2 2 3" xfId="0"/>
    <cellStyle name="Обычный 6 3 2 2 3 2 3" xfId="0"/>
    <cellStyle name="Обычный 6 3 2 2 3 2 3 2" xfId="0"/>
    <cellStyle name="Обычный 6 3 2 2 3 2 4" xfId="0"/>
    <cellStyle name="Обычный 6 3 2 2 3 3" xfId="0"/>
    <cellStyle name="Обычный 6 3 2 2 3 3 2" xfId="0"/>
    <cellStyle name="Обычный 6 3 2 2 3 3 2 2" xfId="0"/>
    <cellStyle name="Обычный 6 3 2 2 3 3 3" xfId="0"/>
    <cellStyle name="Обычный 6 3 2 2 3 4" xfId="0"/>
    <cellStyle name="Обычный 6 3 2 2 3 4 2" xfId="0"/>
    <cellStyle name="Обычный 6 3 2 2 3 5" xfId="0"/>
    <cellStyle name="Обычный 6 3 2 2 4" xfId="0"/>
    <cellStyle name="Обычный 6 3 2 2 4 2" xfId="0"/>
    <cellStyle name="Обычный 6 3 2 2 4 2 2" xfId="0"/>
    <cellStyle name="Обычный 6 3 2 2 4 2 2 2" xfId="0"/>
    <cellStyle name="Обычный 6 3 2 2 4 2 3" xfId="0"/>
    <cellStyle name="Обычный 6 3 2 2 4 3" xfId="0"/>
    <cellStyle name="Обычный 6 3 2 2 4 3 2" xfId="0"/>
    <cellStyle name="Обычный 6 3 2 2 4 4" xfId="0"/>
    <cellStyle name="Обычный 6 3 2 2 5" xfId="0"/>
    <cellStyle name="Обычный 6 3 2 2 5 2" xfId="0"/>
    <cellStyle name="Обычный 6 3 2 2 5 2 2" xfId="0"/>
    <cellStyle name="Обычный 6 3 2 2 5 3" xfId="0"/>
    <cellStyle name="Обычный 6 3 2 2 6" xfId="0"/>
    <cellStyle name="Обычный 6 3 2 2 6 2" xfId="0"/>
    <cellStyle name="Обычный 6 3 2 2 7" xfId="0"/>
    <cellStyle name="Обычный 6 3 2 3" xfId="0"/>
    <cellStyle name="Обычный 6 3 2 3 2" xfId="0"/>
    <cellStyle name="Обычный 6 3 2 3 2 2" xfId="0"/>
    <cellStyle name="Обычный 6 3 2 3 2 2 2" xfId="0"/>
    <cellStyle name="Обычный 6 3 2 3 2 2 2 2" xfId="0"/>
    <cellStyle name="Обычный 6 3 2 3 2 2 2 2 2" xfId="0"/>
    <cellStyle name="Обычный 6 3 2 3 2 2 2 3" xfId="0"/>
    <cellStyle name="Обычный 6 3 2 3 2 2 3" xfId="0"/>
    <cellStyle name="Обычный 6 3 2 3 2 2 3 2" xfId="0"/>
    <cellStyle name="Обычный 6 3 2 3 2 2 4" xfId="0"/>
    <cellStyle name="Обычный 6 3 2 3 2 3" xfId="0"/>
    <cellStyle name="Обычный 6 3 2 3 2 3 2" xfId="0"/>
    <cellStyle name="Обычный 6 3 2 3 2 3 2 2" xfId="0"/>
    <cellStyle name="Обычный 6 3 2 3 2 3 3" xfId="0"/>
    <cellStyle name="Обычный 6 3 2 3 2 4" xfId="0"/>
    <cellStyle name="Обычный 6 3 2 3 2 4 2" xfId="0"/>
    <cellStyle name="Обычный 6 3 2 3 2 5" xfId="0"/>
    <cellStyle name="Обычный 6 3 2 3 3" xfId="0"/>
    <cellStyle name="Обычный 6 3 2 3 3 2" xfId="0"/>
    <cellStyle name="Обычный 6 3 2 3 3 2 2" xfId="0"/>
    <cellStyle name="Обычный 6 3 2 3 3 2 2 2" xfId="0"/>
    <cellStyle name="Обычный 6 3 2 3 3 2 3" xfId="0"/>
    <cellStyle name="Обычный 6 3 2 3 3 3" xfId="0"/>
    <cellStyle name="Обычный 6 3 2 3 3 3 2" xfId="0"/>
    <cellStyle name="Обычный 6 3 2 3 3 4" xfId="0"/>
    <cellStyle name="Обычный 6 3 2 3 4" xfId="0"/>
    <cellStyle name="Обычный 6 3 2 3 4 2" xfId="0"/>
    <cellStyle name="Обычный 6 3 2 3 4 2 2" xfId="0"/>
    <cellStyle name="Обычный 6 3 2 3 4 3" xfId="0"/>
    <cellStyle name="Обычный 6 3 2 3 5" xfId="0"/>
    <cellStyle name="Обычный 6 3 2 3 5 2" xfId="0"/>
    <cellStyle name="Обычный 6 3 2 3 6" xfId="0"/>
    <cellStyle name="Обычный 6 3 2 4" xfId="0"/>
    <cellStyle name="Обычный 6 3 2 4 2" xfId="0"/>
    <cellStyle name="Обычный 6 3 2 4 2 2" xfId="0"/>
    <cellStyle name="Обычный 6 3 2 4 2 2 2" xfId="0"/>
    <cellStyle name="Обычный 6 3 2 4 2 2 2 2" xfId="0"/>
    <cellStyle name="Обычный 6 3 2 4 2 2 3" xfId="0"/>
    <cellStyle name="Обычный 6 3 2 4 2 3" xfId="0"/>
    <cellStyle name="Обычный 6 3 2 4 2 3 2" xfId="0"/>
    <cellStyle name="Обычный 6 3 2 4 2 4" xfId="0"/>
    <cellStyle name="Обычный 6 3 2 4 3" xfId="0"/>
    <cellStyle name="Обычный 6 3 2 4 3 2" xfId="0"/>
    <cellStyle name="Обычный 6 3 2 4 3 2 2" xfId="0"/>
    <cellStyle name="Обычный 6 3 2 4 3 3" xfId="0"/>
    <cellStyle name="Обычный 6 3 2 4 4" xfId="0"/>
    <cellStyle name="Обычный 6 3 2 4 4 2" xfId="0"/>
    <cellStyle name="Обычный 6 3 2 4 5" xfId="0"/>
    <cellStyle name="Обычный 6 3 2 5" xfId="0"/>
    <cellStyle name="Обычный 6 3 2 5 2" xfId="0"/>
    <cellStyle name="Обычный 6 3 2 5 2 2" xfId="0"/>
    <cellStyle name="Обычный 6 3 2 5 2 2 2" xfId="0"/>
    <cellStyle name="Обычный 6 3 2 5 2 3" xfId="0"/>
    <cellStyle name="Обычный 6 3 2 5 3" xfId="0"/>
    <cellStyle name="Обычный 6 3 2 5 3 2" xfId="0"/>
    <cellStyle name="Обычный 6 3 2 5 4" xfId="0"/>
    <cellStyle name="Обычный 6 3 2 6" xfId="0"/>
    <cellStyle name="Обычный 6 3 2 6 2" xfId="0"/>
    <cellStyle name="Обычный 6 3 2 6 2 2" xfId="0"/>
    <cellStyle name="Обычный 6 3 2 6 3" xfId="0"/>
    <cellStyle name="Обычный 6 3 2 7" xfId="0"/>
    <cellStyle name="Обычный 6 3 2 7 2" xfId="0"/>
    <cellStyle name="Обычный 6 3 2 8" xfId="0"/>
    <cellStyle name="Обычный 6 3 3" xfId="0"/>
    <cellStyle name="Обычный 6 3 3 2" xfId="0"/>
    <cellStyle name="Обычный 6 3 3 2 2" xfId="0"/>
    <cellStyle name="Обычный 6 3 3 2 2 2" xfId="0"/>
    <cellStyle name="Обычный 6 3 3 2 2 2 2" xfId="0"/>
    <cellStyle name="Обычный 6 3 3 2 2 2 2 2" xfId="0"/>
    <cellStyle name="Обычный 6 3 3 2 2 2 2 2 2" xfId="0"/>
    <cellStyle name="Обычный 6 3 3 2 2 2 2 3" xfId="0"/>
    <cellStyle name="Обычный 6 3 3 2 2 2 3" xfId="0"/>
    <cellStyle name="Обычный 6 3 3 2 2 2 3 2" xfId="0"/>
    <cellStyle name="Обычный 6 3 3 2 2 2 4" xfId="0"/>
    <cellStyle name="Обычный 6 3 3 2 2 3" xfId="0"/>
    <cellStyle name="Обычный 6 3 3 2 2 3 2" xfId="0"/>
    <cellStyle name="Обычный 6 3 3 2 2 3 2 2" xfId="0"/>
    <cellStyle name="Обычный 6 3 3 2 2 3 3" xfId="0"/>
    <cellStyle name="Обычный 6 3 3 2 2 4" xfId="0"/>
    <cellStyle name="Обычный 6 3 3 2 2 4 2" xfId="0"/>
    <cellStyle name="Обычный 6 3 3 2 2 5" xfId="0"/>
    <cellStyle name="Обычный 6 3 3 2 3" xfId="0"/>
    <cellStyle name="Обычный 6 3 3 2 3 2" xfId="0"/>
    <cellStyle name="Обычный 6 3 3 2 3 2 2" xfId="0"/>
    <cellStyle name="Обычный 6 3 3 2 3 2 2 2" xfId="0"/>
    <cellStyle name="Обычный 6 3 3 2 3 2 3" xfId="0"/>
    <cellStyle name="Обычный 6 3 3 2 3 3" xfId="0"/>
    <cellStyle name="Обычный 6 3 3 2 3 3 2" xfId="0"/>
    <cellStyle name="Обычный 6 3 3 2 3 4" xfId="0"/>
    <cellStyle name="Обычный 6 3 3 2 4" xfId="0"/>
    <cellStyle name="Обычный 6 3 3 2 4 2" xfId="0"/>
    <cellStyle name="Обычный 6 3 3 2 4 2 2" xfId="0"/>
    <cellStyle name="Обычный 6 3 3 2 4 3" xfId="0"/>
    <cellStyle name="Обычный 6 3 3 2 5" xfId="0"/>
    <cellStyle name="Обычный 6 3 3 2 5 2" xfId="0"/>
    <cellStyle name="Обычный 6 3 3 2 6" xfId="0"/>
    <cellStyle name="Обычный 6 3 3 3" xfId="0"/>
    <cellStyle name="Обычный 6 3 3 3 2" xfId="0"/>
    <cellStyle name="Обычный 6 3 3 3 2 2" xfId="0"/>
    <cellStyle name="Обычный 6 3 3 3 2 2 2" xfId="0"/>
    <cellStyle name="Обычный 6 3 3 3 2 2 2 2" xfId="0"/>
    <cellStyle name="Обычный 6 3 3 3 2 2 3" xfId="0"/>
    <cellStyle name="Обычный 6 3 3 3 2 3" xfId="0"/>
    <cellStyle name="Обычный 6 3 3 3 2 3 2" xfId="0"/>
    <cellStyle name="Обычный 6 3 3 3 2 4" xfId="0"/>
    <cellStyle name="Обычный 6 3 3 3 3" xfId="0"/>
    <cellStyle name="Обычный 6 3 3 3 3 2" xfId="0"/>
    <cellStyle name="Обычный 6 3 3 3 3 2 2" xfId="0"/>
    <cellStyle name="Обычный 6 3 3 3 3 3" xfId="0"/>
    <cellStyle name="Обычный 6 3 3 3 4" xfId="0"/>
    <cellStyle name="Обычный 6 3 3 3 4 2" xfId="0"/>
    <cellStyle name="Обычный 6 3 3 3 5" xfId="0"/>
    <cellStyle name="Обычный 6 3 3 4" xfId="0"/>
    <cellStyle name="Обычный 6 3 3 4 2" xfId="0"/>
    <cellStyle name="Обычный 6 3 3 4 2 2" xfId="0"/>
    <cellStyle name="Обычный 6 3 3 4 2 2 2" xfId="0"/>
    <cellStyle name="Обычный 6 3 3 4 2 3" xfId="0"/>
    <cellStyle name="Обычный 6 3 3 4 3" xfId="0"/>
    <cellStyle name="Обычный 6 3 3 4 3 2" xfId="0"/>
    <cellStyle name="Обычный 6 3 3 4 4" xfId="0"/>
    <cellStyle name="Обычный 6 3 3 5" xfId="0"/>
    <cellStyle name="Обычный 6 3 3 5 2" xfId="0"/>
    <cellStyle name="Обычный 6 3 3 5 2 2" xfId="0"/>
    <cellStyle name="Обычный 6 3 3 5 3" xfId="0"/>
    <cellStyle name="Обычный 6 3 3 6" xfId="0"/>
    <cellStyle name="Обычный 6 3 3 6 2" xfId="0"/>
    <cellStyle name="Обычный 6 3 3 7" xfId="0"/>
    <cellStyle name="Обычный 6 3 4" xfId="0"/>
    <cellStyle name="Обычный 6 3 4 2" xfId="0"/>
    <cellStyle name="Обычный 6 3 4 2 2" xfId="0"/>
    <cellStyle name="Обычный 6 3 4 2 2 2" xfId="0"/>
    <cellStyle name="Обычный 6 3 4 2 2 2 2" xfId="0"/>
    <cellStyle name="Обычный 6 3 4 2 2 2 2 2" xfId="0"/>
    <cellStyle name="Обычный 6 3 4 2 2 2 3" xfId="0"/>
    <cellStyle name="Обычный 6 3 4 2 2 3" xfId="0"/>
    <cellStyle name="Обычный 6 3 4 2 2 3 2" xfId="0"/>
    <cellStyle name="Обычный 6 3 4 2 2 4" xfId="0"/>
    <cellStyle name="Обычный 6 3 4 2 3" xfId="0"/>
    <cellStyle name="Обычный 6 3 4 2 3 2" xfId="0"/>
    <cellStyle name="Обычный 6 3 4 2 3 2 2" xfId="0"/>
    <cellStyle name="Обычный 6 3 4 2 3 3" xfId="0"/>
    <cellStyle name="Обычный 6 3 4 2 4" xfId="0"/>
    <cellStyle name="Обычный 6 3 4 2 4 2" xfId="0"/>
    <cellStyle name="Обычный 6 3 4 2 5" xfId="0"/>
    <cellStyle name="Обычный 6 3 4 3" xfId="0"/>
    <cellStyle name="Обычный 6 3 4 3 2" xfId="0"/>
    <cellStyle name="Обычный 6 3 4 3 2 2" xfId="0"/>
    <cellStyle name="Обычный 6 3 4 3 2 2 2" xfId="0"/>
    <cellStyle name="Обычный 6 3 4 3 2 3" xfId="0"/>
    <cellStyle name="Обычный 6 3 4 3 3" xfId="0"/>
    <cellStyle name="Обычный 6 3 4 3 3 2" xfId="0"/>
    <cellStyle name="Обычный 6 3 4 3 4" xfId="0"/>
    <cellStyle name="Обычный 6 3 4 4" xfId="0"/>
    <cellStyle name="Обычный 6 3 4 4 2" xfId="0"/>
    <cellStyle name="Обычный 6 3 4 4 2 2" xfId="0"/>
    <cellStyle name="Обычный 6 3 4 4 3" xfId="0"/>
    <cellStyle name="Обычный 6 3 4 5" xfId="0"/>
    <cellStyle name="Обычный 6 3 4 5 2" xfId="0"/>
    <cellStyle name="Обычный 6 3 4 6" xfId="0"/>
    <cellStyle name="Обычный 6 3 5" xfId="0"/>
    <cellStyle name="Обычный 6 3 5 2" xfId="0"/>
    <cellStyle name="Обычный 6 3 5 2 2" xfId="0"/>
    <cellStyle name="Обычный 6 3 5 2 2 2" xfId="0"/>
    <cellStyle name="Обычный 6 3 5 2 2 2 2" xfId="0"/>
    <cellStyle name="Обычный 6 3 5 2 2 3" xfId="0"/>
    <cellStyle name="Обычный 6 3 5 2 3" xfId="0"/>
    <cellStyle name="Обычный 6 3 5 2 3 2" xfId="0"/>
    <cellStyle name="Обычный 6 3 5 2 4" xfId="0"/>
    <cellStyle name="Обычный 6 3 5 3" xfId="0"/>
    <cellStyle name="Обычный 6 3 5 3 2" xfId="0"/>
    <cellStyle name="Обычный 6 3 5 3 2 2" xfId="0"/>
    <cellStyle name="Обычный 6 3 5 3 3" xfId="0"/>
    <cellStyle name="Обычный 6 3 5 4" xfId="0"/>
    <cellStyle name="Обычный 6 3 5 4 2" xfId="0"/>
    <cellStyle name="Обычный 6 3 5 5" xfId="0"/>
    <cellStyle name="Обычный 6 3 6" xfId="0"/>
    <cellStyle name="Обычный 6 3 6 2" xfId="0"/>
    <cellStyle name="Обычный 6 3 6 2 2" xfId="0"/>
    <cellStyle name="Обычный 6 3 6 2 2 2" xfId="0"/>
    <cellStyle name="Обычный 6 3 6 2 3" xfId="0"/>
    <cellStyle name="Обычный 6 3 6 3" xfId="0"/>
    <cellStyle name="Обычный 6 3 6 3 2" xfId="0"/>
    <cellStyle name="Обычный 6 3 6 4" xfId="0"/>
    <cellStyle name="Обычный 6 3 7" xfId="0"/>
    <cellStyle name="Обычный 6 3 7 2" xfId="0"/>
    <cellStyle name="Обычный 6 3 7 2 2" xfId="0"/>
    <cellStyle name="Обычный 6 3 7 3" xfId="0"/>
    <cellStyle name="Обычный 6 3 8" xfId="0"/>
    <cellStyle name="Обычный 6 3 8 2" xfId="0"/>
    <cellStyle name="Обычный 6 3 9" xfId="0"/>
    <cellStyle name="Обычный 6 4" xfId="0"/>
    <cellStyle name="Обычный 6 4 2" xfId="0"/>
    <cellStyle name="Обычный 6 4 2 2" xfId="0"/>
    <cellStyle name="Обычный 6 4 2 2 2" xfId="0"/>
    <cellStyle name="Обычный 6 4 2 2 2 2" xfId="0"/>
    <cellStyle name="Обычный 6 4 2 2 2 2 2" xfId="0"/>
    <cellStyle name="Обычный 6 4 2 2 2 2 2 2" xfId="0"/>
    <cellStyle name="Обычный 6 4 2 2 2 2 2 2 2" xfId="0"/>
    <cellStyle name="Обычный 6 4 2 2 2 2 2 3" xfId="0"/>
    <cellStyle name="Обычный 6 4 2 2 2 2 3" xfId="0"/>
    <cellStyle name="Обычный 6 4 2 2 2 2 3 2" xfId="0"/>
    <cellStyle name="Обычный 6 4 2 2 2 2 4" xfId="0"/>
    <cellStyle name="Обычный 6 4 2 2 2 3" xfId="0"/>
    <cellStyle name="Обычный 6 4 2 2 2 3 2" xfId="0"/>
    <cellStyle name="Обычный 6 4 2 2 2 3 2 2" xfId="0"/>
    <cellStyle name="Обычный 6 4 2 2 2 3 3" xfId="0"/>
    <cellStyle name="Обычный 6 4 2 2 2 4" xfId="0"/>
    <cellStyle name="Обычный 6 4 2 2 2 4 2" xfId="0"/>
    <cellStyle name="Обычный 6 4 2 2 2 5" xfId="0"/>
    <cellStyle name="Обычный 6 4 2 2 3" xfId="0"/>
    <cellStyle name="Обычный 6 4 2 2 3 2" xfId="0"/>
    <cellStyle name="Обычный 6 4 2 2 3 2 2" xfId="0"/>
    <cellStyle name="Обычный 6 4 2 2 3 2 2 2" xfId="0"/>
    <cellStyle name="Обычный 6 4 2 2 3 2 3" xfId="0"/>
    <cellStyle name="Обычный 6 4 2 2 3 3" xfId="0"/>
    <cellStyle name="Обычный 6 4 2 2 3 3 2" xfId="0"/>
    <cellStyle name="Обычный 6 4 2 2 3 4" xfId="0"/>
    <cellStyle name="Обычный 6 4 2 2 4" xfId="0"/>
    <cellStyle name="Обычный 6 4 2 2 4 2" xfId="0"/>
    <cellStyle name="Обычный 6 4 2 2 4 2 2" xfId="0"/>
    <cellStyle name="Обычный 6 4 2 2 4 3" xfId="0"/>
    <cellStyle name="Обычный 6 4 2 2 5" xfId="0"/>
    <cellStyle name="Обычный 6 4 2 2 5 2" xfId="0"/>
    <cellStyle name="Обычный 6 4 2 2 6" xfId="0"/>
    <cellStyle name="Обычный 6 4 2 3" xfId="0"/>
    <cellStyle name="Обычный 6 4 2 3 2" xfId="0"/>
    <cellStyle name="Обычный 6 4 2 3 2 2" xfId="0"/>
    <cellStyle name="Обычный 6 4 2 3 2 2 2" xfId="0"/>
    <cellStyle name="Обычный 6 4 2 3 2 2 2 2" xfId="0"/>
    <cellStyle name="Обычный 6 4 2 3 2 2 3" xfId="0"/>
    <cellStyle name="Обычный 6 4 2 3 2 3" xfId="0"/>
    <cellStyle name="Обычный 6 4 2 3 2 3 2" xfId="0"/>
    <cellStyle name="Обычный 6 4 2 3 2 4" xfId="0"/>
    <cellStyle name="Обычный 6 4 2 3 3" xfId="0"/>
    <cellStyle name="Обычный 6 4 2 3 3 2" xfId="0"/>
    <cellStyle name="Обычный 6 4 2 3 3 2 2" xfId="0"/>
    <cellStyle name="Обычный 6 4 2 3 3 3" xfId="0"/>
    <cellStyle name="Обычный 6 4 2 3 4" xfId="0"/>
    <cellStyle name="Обычный 6 4 2 3 4 2" xfId="0"/>
    <cellStyle name="Обычный 6 4 2 3 5" xfId="0"/>
    <cellStyle name="Обычный 6 4 2 4" xfId="0"/>
    <cellStyle name="Обычный 6 4 2 4 2" xfId="0"/>
    <cellStyle name="Обычный 6 4 2 4 2 2" xfId="0"/>
    <cellStyle name="Обычный 6 4 2 4 2 2 2" xfId="0"/>
    <cellStyle name="Обычный 6 4 2 4 2 3" xfId="0"/>
    <cellStyle name="Обычный 6 4 2 4 3" xfId="0"/>
    <cellStyle name="Обычный 6 4 2 4 3 2" xfId="0"/>
    <cellStyle name="Обычный 6 4 2 4 4" xfId="0"/>
    <cellStyle name="Обычный 6 4 2 5" xfId="0"/>
    <cellStyle name="Обычный 6 4 2 5 2" xfId="0"/>
    <cellStyle name="Обычный 6 4 2 5 2 2" xfId="0"/>
    <cellStyle name="Обычный 6 4 2 5 3" xfId="0"/>
    <cellStyle name="Обычный 6 4 2 6" xfId="0"/>
    <cellStyle name="Обычный 6 4 2 6 2" xfId="0"/>
    <cellStyle name="Обычный 6 4 2 7" xfId="0"/>
    <cellStyle name="Обычный 6 4 3" xfId="0"/>
    <cellStyle name="Обычный 6 4 3 2" xfId="0"/>
    <cellStyle name="Обычный 6 4 3 2 2" xfId="0"/>
    <cellStyle name="Обычный 6 4 3 2 2 2" xfId="0"/>
    <cellStyle name="Обычный 6 4 3 2 2 2 2" xfId="0"/>
    <cellStyle name="Обычный 6 4 3 2 2 2 2 2" xfId="0"/>
    <cellStyle name="Обычный 6 4 3 2 2 2 3" xfId="0"/>
    <cellStyle name="Обычный 6 4 3 2 2 3" xfId="0"/>
    <cellStyle name="Обычный 6 4 3 2 2 3 2" xfId="0"/>
    <cellStyle name="Обычный 6 4 3 2 2 4" xfId="0"/>
    <cellStyle name="Обычный 6 4 3 2 3" xfId="0"/>
    <cellStyle name="Обычный 6 4 3 2 3 2" xfId="0"/>
    <cellStyle name="Обычный 6 4 3 2 3 2 2" xfId="0"/>
    <cellStyle name="Обычный 6 4 3 2 3 3" xfId="0"/>
    <cellStyle name="Обычный 6 4 3 2 4" xfId="0"/>
    <cellStyle name="Обычный 6 4 3 2 4 2" xfId="0"/>
    <cellStyle name="Обычный 6 4 3 2 5" xfId="0"/>
    <cellStyle name="Обычный 6 4 3 3" xfId="0"/>
    <cellStyle name="Обычный 6 4 3 3 2" xfId="0"/>
    <cellStyle name="Обычный 6 4 3 3 2 2" xfId="0"/>
    <cellStyle name="Обычный 6 4 3 3 2 2 2" xfId="0"/>
    <cellStyle name="Обычный 6 4 3 3 2 3" xfId="0"/>
    <cellStyle name="Обычный 6 4 3 3 3" xfId="0"/>
    <cellStyle name="Обычный 6 4 3 3 3 2" xfId="0"/>
    <cellStyle name="Обычный 6 4 3 3 4" xfId="0"/>
    <cellStyle name="Обычный 6 4 3 4" xfId="0"/>
    <cellStyle name="Обычный 6 4 3 4 2" xfId="0"/>
    <cellStyle name="Обычный 6 4 3 4 2 2" xfId="0"/>
    <cellStyle name="Обычный 6 4 3 4 3" xfId="0"/>
    <cellStyle name="Обычный 6 4 3 5" xfId="0"/>
    <cellStyle name="Обычный 6 4 3 5 2" xfId="0"/>
    <cellStyle name="Обычный 6 4 3 6" xfId="0"/>
    <cellStyle name="Обычный 6 4 4" xfId="0"/>
    <cellStyle name="Обычный 6 4 4 2" xfId="0"/>
    <cellStyle name="Обычный 6 4 4 2 2" xfId="0"/>
    <cellStyle name="Обычный 6 4 4 2 2 2" xfId="0"/>
    <cellStyle name="Обычный 6 4 4 2 2 2 2" xfId="0"/>
    <cellStyle name="Обычный 6 4 4 2 2 3" xfId="0"/>
    <cellStyle name="Обычный 6 4 4 2 3" xfId="0"/>
    <cellStyle name="Обычный 6 4 4 2 3 2" xfId="0"/>
    <cellStyle name="Обычный 6 4 4 2 4" xfId="0"/>
    <cellStyle name="Обычный 6 4 4 3" xfId="0"/>
    <cellStyle name="Обычный 6 4 4 3 2" xfId="0"/>
    <cellStyle name="Обычный 6 4 4 3 2 2" xfId="0"/>
    <cellStyle name="Обычный 6 4 4 3 3" xfId="0"/>
    <cellStyle name="Обычный 6 4 4 4" xfId="0"/>
    <cellStyle name="Обычный 6 4 4 4 2" xfId="0"/>
    <cellStyle name="Обычный 6 4 4 5" xfId="0"/>
    <cellStyle name="Обычный 6 4 5" xfId="0"/>
    <cellStyle name="Обычный 6 4 5 2" xfId="0"/>
    <cellStyle name="Обычный 6 4 5 2 2" xfId="0"/>
    <cellStyle name="Обычный 6 4 5 2 2 2" xfId="0"/>
    <cellStyle name="Обычный 6 4 5 2 3" xfId="0"/>
    <cellStyle name="Обычный 6 4 5 3" xfId="0"/>
    <cellStyle name="Обычный 6 4 5 3 2" xfId="0"/>
    <cellStyle name="Обычный 6 4 5 4" xfId="0"/>
    <cellStyle name="Обычный 6 4 6" xfId="0"/>
    <cellStyle name="Обычный 6 4 6 2" xfId="0"/>
    <cellStyle name="Обычный 6 4 6 2 2" xfId="0"/>
    <cellStyle name="Обычный 6 4 6 3" xfId="0"/>
    <cellStyle name="Обычный 6 4 7" xfId="0"/>
    <cellStyle name="Обычный 6 4 7 2" xfId="0"/>
    <cellStyle name="Обычный 6 4 8" xfId="0"/>
    <cellStyle name="Обычный 6 5" xfId="0"/>
    <cellStyle name="Обычный 6 5 2" xfId="0"/>
    <cellStyle name="Обычный 6 5 2 2" xfId="0"/>
    <cellStyle name="Обычный 6 5 2 2 2" xfId="0"/>
    <cellStyle name="Обычный 6 5 2 2 2 2" xfId="0"/>
    <cellStyle name="Обычный 6 5 2 2 2 2 2" xfId="0"/>
    <cellStyle name="Обычный 6 5 2 2 2 2 2 2" xfId="0"/>
    <cellStyle name="Обычный 6 5 2 2 2 2 3" xfId="0"/>
    <cellStyle name="Обычный 6 5 2 2 2 3" xfId="0"/>
    <cellStyle name="Обычный 6 5 2 2 2 3 2" xfId="0"/>
    <cellStyle name="Обычный 6 5 2 2 2 4" xfId="0"/>
    <cellStyle name="Обычный 6 5 2 2 3" xfId="0"/>
    <cellStyle name="Обычный 6 5 2 2 3 2" xfId="0"/>
    <cellStyle name="Обычный 6 5 2 2 3 2 2" xfId="0"/>
    <cellStyle name="Обычный 6 5 2 2 3 3" xfId="0"/>
    <cellStyle name="Обычный 6 5 2 2 4" xfId="0"/>
    <cellStyle name="Обычный 6 5 2 2 4 2" xfId="0"/>
    <cellStyle name="Обычный 6 5 2 2 5" xfId="0"/>
    <cellStyle name="Обычный 6 5 2 3" xfId="0"/>
    <cellStyle name="Обычный 6 5 2 3 2" xfId="0"/>
    <cellStyle name="Обычный 6 5 2 3 2 2" xfId="0"/>
    <cellStyle name="Обычный 6 5 2 3 2 2 2" xfId="0"/>
    <cellStyle name="Обычный 6 5 2 3 2 3" xfId="0"/>
    <cellStyle name="Обычный 6 5 2 3 3" xfId="0"/>
    <cellStyle name="Обычный 6 5 2 3 3 2" xfId="0"/>
    <cellStyle name="Обычный 6 5 2 3 4" xfId="0"/>
    <cellStyle name="Обычный 6 5 2 4" xfId="0"/>
    <cellStyle name="Обычный 6 5 2 4 2" xfId="0"/>
    <cellStyle name="Обычный 6 5 2 4 2 2" xfId="0"/>
    <cellStyle name="Обычный 6 5 2 4 3" xfId="0"/>
    <cellStyle name="Обычный 6 5 2 5" xfId="0"/>
    <cellStyle name="Обычный 6 5 2 5 2" xfId="0"/>
    <cellStyle name="Обычный 6 5 2 6" xfId="0"/>
    <cellStyle name="Обычный 6 5 3" xfId="0"/>
    <cellStyle name="Обычный 6 5 3 2" xfId="0"/>
    <cellStyle name="Обычный 6 5 3 2 2" xfId="0"/>
    <cellStyle name="Обычный 6 5 3 2 2 2" xfId="0"/>
    <cellStyle name="Обычный 6 5 3 2 2 2 2" xfId="0"/>
    <cellStyle name="Обычный 6 5 3 2 2 3" xfId="0"/>
    <cellStyle name="Обычный 6 5 3 2 3" xfId="0"/>
    <cellStyle name="Обычный 6 5 3 2 3 2" xfId="0"/>
    <cellStyle name="Обычный 6 5 3 2 4" xfId="0"/>
    <cellStyle name="Обычный 6 5 3 3" xfId="0"/>
    <cellStyle name="Обычный 6 5 3 3 2" xfId="0"/>
    <cellStyle name="Обычный 6 5 3 3 2 2" xfId="0"/>
    <cellStyle name="Обычный 6 5 3 3 3" xfId="0"/>
    <cellStyle name="Обычный 6 5 3 4" xfId="0"/>
    <cellStyle name="Обычный 6 5 3 4 2" xfId="0"/>
    <cellStyle name="Обычный 6 5 3 5" xfId="0"/>
    <cellStyle name="Обычный 6 5 4" xfId="0"/>
    <cellStyle name="Обычный 6 5 4 2" xfId="0"/>
    <cellStyle name="Обычный 6 5 4 2 2" xfId="0"/>
    <cellStyle name="Обычный 6 5 4 2 2 2" xfId="0"/>
    <cellStyle name="Обычный 6 5 4 2 3" xfId="0"/>
    <cellStyle name="Обычный 6 5 4 3" xfId="0"/>
    <cellStyle name="Обычный 6 5 4 3 2" xfId="0"/>
    <cellStyle name="Обычный 6 5 4 4" xfId="0"/>
    <cellStyle name="Обычный 6 5 5" xfId="0"/>
    <cellStyle name="Обычный 6 5 5 2" xfId="0"/>
    <cellStyle name="Обычный 6 5 5 2 2" xfId="0"/>
    <cellStyle name="Обычный 6 5 5 3" xfId="0"/>
    <cellStyle name="Обычный 6 5 6" xfId="0"/>
    <cellStyle name="Обычный 6 5 6 2" xfId="0"/>
    <cellStyle name="Обычный 6 5 7" xfId="0"/>
    <cellStyle name="Обычный 6 6" xfId="0"/>
    <cellStyle name="Обычный 6 6 2" xfId="0"/>
    <cellStyle name="Обычный 6 6 2 2" xfId="0"/>
    <cellStyle name="Обычный 6 6 2 2 2" xfId="0"/>
    <cellStyle name="Обычный 6 6 2 2 2 2" xfId="0"/>
    <cellStyle name="Обычный 6 6 2 2 2 2 2" xfId="0"/>
    <cellStyle name="Обычный 6 6 2 2 2 3" xfId="0"/>
    <cellStyle name="Обычный 6 6 2 2 3" xfId="0"/>
    <cellStyle name="Обычный 6 6 2 2 3 2" xfId="0"/>
    <cellStyle name="Обычный 6 6 2 2 4" xfId="0"/>
    <cellStyle name="Обычный 6 6 2 3" xfId="0"/>
    <cellStyle name="Обычный 6 6 2 3 2" xfId="0"/>
    <cellStyle name="Обычный 6 6 2 3 2 2" xfId="0"/>
    <cellStyle name="Обычный 6 6 2 3 3" xfId="0"/>
    <cellStyle name="Обычный 6 6 2 4" xfId="0"/>
    <cellStyle name="Обычный 6 6 2 4 2" xfId="0"/>
    <cellStyle name="Обычный 6 6 2 5" xfId="0"/>
    <cellStyle name="Обычный 6 6 3" xfId="0"/>
    <cellStyle name="Обычный 6 6 3 2" xfId="0"/>
    <cellStyle name="Обычный 6 6 3 2 2" xfId="0"/>
    <cellStyle name="Обычный 6 6 3 2 2 2" xfId="0"/>
    <cellStyle name="Обычный 6 6 3 2 3" xfId="0"/>
    <cellStyle name="Обычный 6 6 3 3" xfId="0"/>
    <cellStyle name="Обычный 6 6 3 3 2" xfId="0"/>
    <cellStyle name="Обычный 6 6 3 4" xfId="0"/>
    <cellStyle name="Обычный 6 6 4" xfId="0"/>
    <cellStyle name="Обычный 6 6 4 2" xfId="0"/>
    <cellStyle name="Обычный 6 6 4 2 2" xfId="0"/>
    <cellStyle name="Обычный 6 6 4 3" xfId="0"/>
    <cellStyle name="Обычный 6 6 5" xfId="0"/>
    <cellStyle name="Обычный 6 6 5 2" xfId="0"/>
    <cellStyle name="Обычный 6 6 6" xfId="0"/>
    <cellStyle name="Обычный 6 7" xfId="0"/>
    <cellStyle name="Обычный 6 7 2" xfId="0"/>
    <cellStyle name="Обычный 6 7 2 2" xfId="0"/>
    <cellStyle name="Обычный 6 7 2 2 2" xfId="0"/>
    <cellStyle name="Обычный 6 7 2 2 2 2" xfId="0"/>
    <cellStyle name="Обычный 6 7 2 2 3" xfId="0"/>
    <cellStyle name="Обычный 6 7 2 3" xfId="0"/>
    <cellStyle name="Обычный 6 7 2 3 2" xfId="0"/>
    <cellStyle name="Обычный 6 7 2 4" xfId="0"/>
    <cellStyle name="Обычный 6 7 3" xfId="0"/>
    <cellStyle name="Обычный 6 7 3 2" xfId="0"/>
    <cellStyle name="Обычный 6 7 3 2 2" xfId="0"/>
    <cellStyle name="Обычный 6 7 3 3" xfId="0"/>
    <cellStyle name="Обычный 6 7 4" xfId="0"/>
    <cellStyle name="Обычный 6 7 4 2" xfId="0"/>
    <cellStyle name="Обычный 6 7 5" xfId="0"/>
    <cellStyle name="Обычный 6 8" xfId="0"/>
    <cellStyle name="Обычный 6 8 2" xfId="0"/>
    <cellStyle name="Обычный 6 8 2 2" xfId="0"/>
    <cellStyle name="Обычный 6 8 2 2 2" xfId="0"/>
    <cellStyle name="Обычный 6 8 2 3" xfId="0"/>
    <cellStyle name="Обычный 6 8 3" xfId="0"/>
    <cellStyle name="Обычный 6 8 3 2" xfId="0"/>
    <cellStyle name="Обычный 6 8 4" xfId="0"/>
    <cellStyle name="Обычный 6 9" xfId="0"/>
    <cellStyle name="Обычный 6 9 2" xfId="0"/>
    <cellStyle name="Обычный 6 9 2 2" xfId="0"/>
    <cellStyle name="Обычный 6 9 3" xfId="0"/>
    <cellStyle name="Обычный 60" xfId="0"/>
    <cellStyle name="Обычный 61" xfId="0"/>
    <cellStyle name="Обычный 62" xfId="0"/>
    <cellStyle name="Обычный 63" xfId="0"/>
    <cellStyle name="Обычный 6_Баланс_газа_апарат_2011_2101" xfId="0"/>
    <cellStyle name="Обычный 7" xfId="0"/>
    <cellStyle name="Обычный 7 10" xfId="0"/>
    <cellStyle name="Обычный 7 10 2" xfId="0"/>
    <cellStyle name="Обычный 7 11" xfId="0"/>
    <cellStyle name="Обычный 7 12" xfId="0"/>
    <cellStyle name="Обычный 7 2" xfId="0"/>
    <cellStyle name="Обычный 7 2 10" xfId="0"/>
    <cellStyle name="Обычный 7 2 11" xfId="0"/>
    <cellStyle name="Обычный 7 2 2" xfId="0"/>
    <cellStyle name="Обычный 7 2 2 2" xfId="0"/>
    <cellStyle name="Обычный 7 2 2 2 2" xfId="0"/>
    <cellStyle name="Обычный 7 2 2 2 2 2" xfId="0"/>
    <cellStyle name="Обычный 7 2 2 2 2 2 2" xfId="0"/>
    <cellStyle name="Обычный 7 2 2 2 2 2 2 2" xfId="0"/>
    <cellStyle name="Обычный 7 2 2 2 2 2 2 2 2" xfId="0"/>
    <cellStyle name="Обычный 7 2 2 2 2 2 2 2 2 2" xfId="0"/>
    <cellStyle name="Обычный 7 2 2 2 2 2 2 2 2 2 2" xfId="0"/>
    <cellStyle name="Обычный 7 2 2 2 2 2 2 2 2 3" xfId="0"/>
    <cellStyle name="Обычный 7 2 2 2 2 2 2 2 3" xfId="0"/>
    <cellStyle name="Обычный 7 2 2 2 2 2 2 2 3 2" xfId="0"/>
    <cellStyle name="Обычный 7 2 2 2 2 2 2 2 4" xfId="0"/>
    <cellStyle name="Обычный 7 2 2 2 2 2 2 3" xfId="0"/>
    <cellStyle name="Обычный 7 2 2 2 2 2 2 3 2" xfId="0"/>
    <cellStyle name="Обычный 7 2 2 2 2 2 2 3 2 2" xfId="0"/>
    <cellStyle name="Обычный 7 2 2 2 2 2 2 3 3" xfId="0"/>
    <cellStyle name="Обычный 7 2 2 2 2 2 2 4" xfId="0"/>
    <cellStyle name="Обычный 7 2 2 2 2 2 2 4 2" xfId="0"/>
    <cellStyle name="Обычный 7 2 2 2 2 2 2 5" xfId="0"/>
    <cellStyle name="Обычный 7 2 2 2 2 2 3" xfId="0"/>
    <cellStyle name="Обычный 7 2 2 2 2 2 3 2" xfId="0"/>
    <cellStyle name="Обычный 7 2 2 2 2 2 3 2 2" xfId="0"/>
    <cellStyle name="Обычный 7 2 2 2 2 2 3 2 2 2" xfId="0"/>
    <cellStyle name="Обычный 7 2 2 2 2 2 3 2 3" xfId="0"/>
    <cellStyle name="Обычный 7 2 2 2 2 2 3 3" xfId="0"/>
    <cellStyle name="Обычный 7 2 2 2 2 2 3 3 2" xfId="0"/>
    <cellStyle name="Обычный 7 2 2 2 2 2 3 4" xfId="0"/>
    <cellStyle name="Обычный 7 2 2 2 2 2 4" xfId="0"/>
    <cellStyle name="Обычный 7 2 2 2 2 2 4 2" xfId="0"/>
    <cellStyle name="Обычный 7 2 2 2 2 2 4 2 2" xfId="0"/>
    <cellStyle name="Обычный 7 2 2 2 2 2 4 3" xfId="0"/>
    <cellStyle name="Обычный 7 2 2 2 2 2 5" xfId="0"/>
    <cellStyle name="Обычный 7 2 2 2 2 2 5 2" xfId="0"/>
    <cellStyle name="Обычный 7 2 2 2 2 2 6" xfId="0"/>
    <cellStyle name="Обычный 7 2 2 2 2 3" xfId="0"/>
    <cellStyle name="Обычный 7 2 2 2 2 3 2" xfId="0"/>
    <cellStyle name="Обычный 7 2 2 2 2 3 2 2" xfId="0"/>
    <cellStyle name="Обычный 7 2 2 2 2 3 2 2 2" xfId="0"/>
    <cellStyle name="Обычный 7 2 2 2 2 3 2 2 2 2" xfId="0"/>
    <cellStyle name="Обычный 7 2 2 2 2 3 2 2 3" xfId="0"/>
    <cellStyle name="Обычный 7 2 2 2 2 3 2 3" xfId="0"/>
    <cellStyle name="Обычный 7 2 2 2 2 3 2 3 2" xfId="0"/>
    <cellStyle name="Обычный 7 2 2 2 2 3 2 4" xfId="0"/>
    <cellStyle name="Обычный 7 2 2 2 2 3 3" xfId="0"/>
    <cellStyle name="Обычный 7 2 2 2 2 3 3 2" xfId="0"/>
    <cellStyle name="Обычный 7 2 2 2 2 3 3 2 2" xfId="0"/>
    <cellStyle name="Обычный 7 2 2 2 2 3 3 3" xfId="0"/>
    <cellStyle name="Обычный 7 2 2 2 2 3 4" xfId="0"/>
    <cellStyle name="Обычный 7 2 2 2 2 3 4 2" xfId="0"/>
    <cellStyle name="Обычный 7 2 2 2 2 3 5" xfId="0"/>
    <cellStyle name="Обычный 7 2 2 2 2 4" xfId="0"/>
    <cellStyle name="Обычный 7 2 2 2 2 4 2" xfId="0"/>
    <cellStyle name="Обычный 7 2 2 2 2 4 2 2" xfId="0"/>
    <cellStyle name="Обычный 7 2 2 2 2 4 2 2 2" xfId="0"/>
    <cellStyle name="Обычный 7 2 2 2 2 4 2 3" xfId="0"/>
    <cellStyle name="Обычный 7 2 2 2 2 4 3" xfId="0"/>
    <cellStyle name="Обычный 7 2 2 2 2 4 3 2" xfId="0"/>
    <cellStyle name="Обычный 7 2 2 2 2 4 4" xfId="0"/>
    <cellStyle name="Обычный 7 2 2 2 2 5" xfId="0"/>
    <cellStyle name="Обычный 7 2 2 2 2 5 2" xfId="0"/>
    <cellStyle name="Обычный 7 2 2 2 2 5 2 2" xfId="0"/>
    <cellStyle name="Обычный 7 2 2 2 2 5 3" xfId="0"/>
    <cellStyle name="Обычный 7 2 2 2 2 6" xfId="0"/>
    <cellStyle name="Обычный 7 2 2 2 2 6 2" xfId="0"/>
    <cellStyle name="Обычный 7 2 2 2 2 7" xfId="0"/>
    <cellStyle name="Обычный 7 2 2 2 3" xfId="0"/>
    <cellStyle name="Обычный 7 2 2 2 3 2" xfId="0"/>
    <cellStyle name="Обычный 7 2 2 2 3 2 2" xfId="0"/>
    <cellStyle name="Обычный 7 2 2 2 3 2 2 2" xfId="0"/>
    <cellStyle name="Обычный 7 2 2 2 3 2 2 2 2" xfId="0"/>
    <cellStyle name="Обычный 7 2 2 2 3 2 2 2 2 2" xfId="0"/>
    <cellStyle name="Обычный 7 2 2 2 3 2 2 2 3" xfId="0"/>
    <cellStyle name="Обычный 7 2 2 2 3 2 2 3" xfId="0"/>
    <cellStyle name="Обычный 7 2 2 2 3 2 2 3 2" xfId="0"/>
    <cellStyle name="Обычный 7 2 2 2 3 2 2 4" xfId="0"/>
    <cellStyle name="Обычный 7 2 2 2 3 2 3" xfId="0"/>
    <cellStyle name="Обычный 7 2 2 2 3 2 3 2" xfId="0"/>
    <cellStyle name="Обычный 7 2 2 2 3 2 3 2 2" xfId="0"/>
    <cellStyle name="Обычный 7 2 2 2 3 2 3 3" xfId="0"/>
    <cellStyle name="Обычный 7 2 2 2 3 2 4" xfId="0"/>
    <cellStyle name="Обычный 7 2 2 2 3 2 4 2" xfId="0"/>
    <cellStyle name="Обычный 7 2 2 2 3 2 5" xfId="0"/>
    <cellStyle name="Обычный 7 2 2 2 3 3" xfId="0"/>
    <cellStyle name="Обычный 7 2 2 2 3 3 2" xfId="0"/>
    <cellStyle name="Обычный 7 2 2 2 3 3 2 2" xfId="0"/>
    <cellStyle name="Обычный 7 2 2 2 3 3 2 2 2" xfId="0"/>
    <cellStyle name="Обычный 7 2 2 2 3 3 2 3" xfId="0"/>
    <cellStyle name="Обычный 7 2 2 2 3 3 3" xfId="0"/>
    <cellStyle name="Обычный 7 2 2 2 3 3 3 2" xfId="0"/>
    <cellStyle name="Обычный 7 2 2 2 3 3 4" xfId="0"/>
    <cellStyle name="Обычный 7 2 2 2 3 4" xfId="0"/>
    <cellStyle name="Обычный 7 2 2 2 3 4 2" xfId="0"/>
    <cellStyle name="Обычный 7 2 2 2 3 4 2 2" xfId="0"/>
    <cellStyle name="Обычный 7 2 2 2 3 4 3" xfId="0"/>
    <cellStyle name="Обычный 7 2 2 2 3 5" xfId="0"/>
    <cellStyle name="Обычный 7 2 2 2 3 5 2" xfId="0"/>
    <cellStyle name="Обычный 7 2 2 2 3 6" xfId="0"/>
    <cellStyle name="Обычный 7 2 2 2 4" xfId="0"/>
    <cellStyle name="Обычный 7 2 2 2 4 2" xfId="0"/>
    <cellStyle name="Обычный 7 2 2 2 4 2 2" xfId="0"/>
    <cellStyle name="Обычный 7 2 2 2 4 2 2 2" xfId="0"/>
    <cellStyle name="Обычный 7 2 2 2 4 2 2 2 2" xfId="0"/>
    <cellStyle name="Обычный 7 2 2 2 4 2 2 3" xfId="0"/>
    <cellStyle name="Обычный 7 2 2 2 4 2 3" xfId="0"/>
    <cellStyle name="Обычный 7 2 2 2 4 2 3 2" xfId="0"/>
    <cellStyle name="Обычный 7 2 2 2 4 2 4" xfId="0"/>
    <cellStyle name="Обычный 7 2 2 2 4 3" xfId="0"/>
    <cellStyle name="Обычный 7 2 2 2 4 3 2" xfId="0"/>
    <cellStyle name="Обычный 7 2 2 2 4 3 2 2" xfId="0"/>
    <cellStyle name="Обычный 7 2 2 2 4 3 3" xfId="0"/>
    <cellStyle name="Обычный 7 2 2 2 4 4" xfId="0"/>
    <cellStyle name="Обычный 7 2 2 2 4 4 2" xfId="0"/>
    <cellStyle name="Обычный 7 2 2 2 4 5" xfId="0"/>
    <cellStyle name="Обычный 7 2 2 2 5" xfId="0"/>
    <cellStyle name="Обычный 7 2 2 2 5 2" xfId="0"/>
    <cellStyle name="Обычный 7 2 2 2 5 2 2" xfId="0"/>
    <cellStyle name="Обычный 7 2 2 2 5 2 2 2" xfId="0"/>
    <cellStyle name="Обычный 7 2 2 2 5 2 3" xfId="0"/>
    <cellStyle name="Обычный 7 2 2 2 5 3" xfId="0"/>
    <cellStyle name="Обычный 7 2 2 2 5 3 2" xfId="0"/>
    <cellStyle name="Обычный 7 2 2 2 5 4" xfId="0"/>
    <cellStyle name="Обычный 7 2 2 2 6" xfId="0"/>
    <cellStyle name="Обычный 7 2 2 2 6 2" xfId="0"/>
    <cellStyle name="Обычный 7 2 2 2 6 2 2" xfId="0"/>
    <cellStyle name="Обычный 7 2 2 2 6 3" xfId="0"/>
    <cellStyle name="Обычный 7 2 2 2 7" xfId="0"/>
    <cellStyle name="Обычный 7 2 2 2 7 2" xfId="0"/>
    <cellStyle name="Обычный 7 2 2 2 8" xfId="0"/>
    <cellStyle name="Обычный 7 2 2 3" xfId="0"/>
    <cellStyle name="Обычный 7 2 2 3 2" xfId="0"/>
    <cellStyle name="Обычный 7 2 2 3 2 2" xfId="0"/>
    <cellStyle name="Обычный 7 2 2 3 2 2 2" xfId="0"/>
    <cellStyle name="Обычный 7 2 2 3 2 2 2 2" xfId="0"/>
    <cellStyle name="Обычный 7 2 2 3 2 2 2 2 2" xfId="0"/>
    <cellStyle name="Обычный 7 2 2 3 2 2 2 2 2 2" xfId="0"/>
    <cellStyle name="Обычный 7 2 2 3 2 2 2 2 3" xfId="0"/>
    <cellStyle name="Обычный 7 2 2 3 2 2 2 3" xfId="0"/>
    <cellStyle name="Обычный 7 2 2 3 2 2 2 3 2" xfId="0"/>
    <cellStyle name="Обычный 7 2 2 3 2 2 2 4" xfId="0"/>
    <cellStyle name="Обычный 7 2 2 3 2 2 3" xfId="0"/>
    <cellStyle name="Обычный 7 2 2 3 2 2 3 2" xfId="0"/>
    <cellStyle name="Обычный 7 2 2 3 2 2 3 2 2" xfId="0"/>
    <cellStyle name="Обычный 7 2 2 3 2 2 3 3" xfId="0"/>
    <cellStyle name="Обычный 7 2 2 3 2 2 4" xfId="0"/>
    <cellStyle name="Обычный 7 2 2 3 2 2 4 2" xfId="0"/>
    <cellStyle name="Обычный 7 2 2 3 2 2 5" xfId="0"/>
    <cellStyle name="Обычный 7 2 2 3 2 3" xfId="0"/>
    <cellStyle name="Обычный 7 2 2 3 2 3 2" xfId="0"/>
    <cellStyle name="Обычный 7 2 2 3 2 3 2 2" xfId="0"/>
    <cellStyle name="Обычный 7 2 2 3 2 3 2 2 2" xfId="0"/>
    <cellStyle name="Обычный 7 2 2 3 2 3 2 3" xfId="0"/>
    <cellStyle name="Обычный 7 2 2 3 2 3 3" xfId="0"/>
    <cellStyle name="Обычный 7 2 2 3 2 3 3 2" xfId="0"/>
    <cellStyle name="Обычный 7 2 2 3 2 3 4" xfId="0"/>
    <cellStyle name="Обычный 7 2 2 3 2 4" xfId="0"/>
    <cellStyle name="Обычный 7 2 2 3 2 4 2" xfId="0"/>
    <cellStyle name="Обычный 7 2 2 3 2 4 2 2" xfId="0"/>
    <cellStyle name="Обычный 7 2 2 3 2 4 3" xfId="0"/>
    <cellStyle name="Обычный 7 2 2 3 2 5" xfId="0"/>
    <cellStyle name="Обычный 7 2 2 3 2 5 2" xfId="0"/>
    <cellStyle name="Обычный 7 2 2 3 2 6" xfId="0"/>
    <cellStyle name="Обычный 7 2 2 3 3" xfId="0"/>
    <cellStyle name="Обычный 7 2 2 3 3 2" xfId="0"/>
    <cellStyle name="Обычный 7 2 2 3 3 2 2" xfId="0"/>
    <cellStyle name="Обычный 7 2 2 3 3 2 2 2" xfId="0"/>
    <cellStyle name="Обычный 7 2 2 3 3 2 2 2 2" xfId="0"/>
    <cellStyle name="Обычный 7 2 2 3 3 2 2 3" xfId="0"/>
    <cellStyle name="Обычный 7 2 2 3 3 2 3" xfId="0"/>
    <cellStyle name="Обычный 7 2 2 3 3 2 3 2" xfId="0"/>
    <cellStyle name="Обычный 7 2 2 3 3 2 4" xfId="0"/>
    <cellStyle name="Обычный 7 2 2 3 3 3" xfId="0"/>
    <cellStyle name="Обычный 7 2 2 3 3 3 2" xfId="0"/>
    <cellStyle name="Обычный 7 2 2 3 3 3 2 2" xfId="0"/>
    <cellStyle name="Обычный 7 2 2 3 3 3 3" xfId="0"/>
    <cellStyle name="Обычный 7 2 2 3 3 4" xfId="0"/>
    <cellStyle name="Обычный 7 2 2 3 3 4 2" xfId="0"/>
    <cellStyle name="Обычный 7 2 2 3 3 5" xfId="0"/>
    <cellStyle name="Обычный 7 2 2 3 4" xfId="0"/>
    <cellStyle name="Обычный 7 2 2 3 4 2" xfId="0"/>
    <cellStyle name="Обычный 7 2 2 3 4 2 2" xfId="0"/>
    <cellStyle name="Обычный 7 2 2 3 4 2 2 2" xfId="0"/>
    <cellStyle name="Обычный 7 2 2 3 4 2 3" xfId="0"/>
    <cellStyle name="Обычный 7 2 2 3 4 3" xfId="0"/>
    <cellStyle name="Обычный 7 2 2 3 4 3 2" xfId="0"/>
    <cellStyle name="Обычный 7 2 2 3 4 4" xfId="0"/>
    <cellStyle name="Обычный 7 2 2 3 5" xfId="0"/>
    <cellStyle name="Обычный 7 2 2 3 5 2" xfId="0"/>
    <cellStyle name="Обычный 7 2 2 3 5 2 2" xfId="0"/>
    <cellStyle name="Обычный 7 2 2 3 5 3" xfId="0"/>
    <cellStyle name="Обычный 7 2 2 3 6" xfId="0"/>
    <cellStyle name="Обычный 7 2 2 3 6 2" xfId="0"/>
    <cellStyle name="Обычный 7 2 2 3 7" xfId="0"/>
    <cellStyle name="Обычный 7 2 2 4" xfId="0"/>
    <cellStyle name="Обычный 7 2 2 4 2" xfId="0"/>
    <cellStyle name="Обычный 7 2 2 4 2 2" xfId="0"/>
    <cellStyle name="Обычный 7 2 2 4 2 2 2" xfId="0"/>
    <cellStyle name="Обычный 7 2 2 4 2 2 2 2" xfId="0"/>
    <cellStyle name="Обычный 7 2 2 4 2 2 2 2 2" xfId="0"/>
    <cellStyle name="Обычный 7 2 2 4 2 2 2 3" xfId="0"/>
    <cellStyle name="Обычный 7 2 2 4 2 2 3" xfId="0"/>
    <cellStyle name="Обычный 7 2 2 4 2 2 3 2" xfId="0"/>
    <cellStyle name="Обычный 7 2 2 4 2 2 4" xfId="0"/>
    <cellStyle name="Обычный 7 2 2 4 2 3" xfId="0"/>
    <cellStyle name="Обычный 7 2 2 4 2 3 2" xfId="0"/>
    <cellStyle name="Обычный 7 2 2 4 2 3 2 2" xfId="0"/>
    <cellStyle name="Обычный 7 2 2 4 2 3 3" xfId="0"/>
    <cellStyle name="Обычный 7 2 2 4 2 4" xfId="0"/>
    <cellStyle name="Обычный 7 2 2 4 2 4 2" xfId="0"/>
    <cellStyle name="Обычный 7 2 2 4 2 5" xfId="0"/>
    <cellStyle name="Обычный 7 2 2 4 3" xfId="0"/>
    <cellStyle name="Обычный 7 2 2 4 3 2" xfId="0"/>
    <cellStyle name="Обычный 7 2 2 4 3 2 2" xfId="0"/>
    <cellStyle name="Обычный 7 2 2 4 3 2 2 2" xfId="0"/>
    <cellStyle name="Обычный 7 2 2 4 3 2 3" xfId="0"/>
    <cellStyle name="Обычный 7 2 2 4 3 3" xfId="0"/>
    <cellStyle name="Обычный 7 2 2 4 3 3 2" xfId="0"/>
    <cellStyle name="Обычный 7 2 2 4 3 4" xfId="0"/>
    <cellStyle name="Обычный 7 2 2 4 4" xfId="0"/>
    <cellStyle name="Обычный 7 2 2 4 4 2" xfId="0"/>
    <cellStyle name="Обычный 7 2 2 4 4 2 2" xfId="0"/>
    <cellStyle name="Обычный 7 2 2 4 4 3" xfId="0"/>
    <cellStyle name="Обычный 7 2 2 4 5" xfId="0"/>
    <cellStyle name="Обычный 7 2 2 4 5 2" xfId="0"/>
    <cellStyle name="Обычный 7 2 2 4 6" xfId="0"/>
    <cellStyle name="Обычный 7 2 2 5" xfId="0"/>
    <cellStyle name="Обычный 7 2 2 5 2" xfId="0"/>
    <cellStyle name="Обычный 7 2 2 5 2 2" xfId="0"/>
    <cellStyle name="Обычный 7 2 2 5 2 2 2" xfId="0"/>
    <cellStyle name="Обычный 7 2 2 5 2 2 2 2" xfId="0"/>
    <cellStyle name="Обычный 7 2 2 5 2 2 3" xfId="0"/>
    <cellStyle name="Обычный 7 2 2 5 2 3" xfId="0"/>
    <cellStyle name="Обычный 7 2 2 5 2 3 2" xfId="0"/>
    <cellStyle name="Обычный 7 2 2 5 2 4" xfId="0"/>
    <cellStyle name="Обычный 7 2 2 5 3" xfId="0"/>
    <cellStyle name="Обычный 7 2 2 5 3 2" xfId="0"/>
    <cellStyle name="Обычный 7 2 2 5 3 2 2" xfId="0"/>
    <cellStyle name="Обычный 7 2 2 5 3 3" xfId="0"/>
    <cellStyle name="Обычный 7 2 2 5 4" xfId="0"/>
    <cellStyle name="Обычный 7 2 2 5 4 2" xfId="0"/>
    <cellStyle name="Обычный 7 2 2 5 5" xfId="0"/>
    <cellStyle name="Обычный 7 2 2 6" xfId="0"/>
    <cellStyle name="Обычный 7 2 2 6 2" xfId="0"/>
    <cellStyle name="Обычный 7 2 2 6 2 2" xfId="0"/>
    <cellStyle name="Обычный 7 2 2 6 2 2 2" xfId="0"/>
    <cellStyle name="Обычный 7 2 2 6 2 3" xfId="0"/>
    <cellStyle name="Обычный 7 2 2 6 3" xfId="0"/>
    <cellStyle name="Обычный 7 2 2 6 3 2" xfId="0"/>
    <cellStyle name="Обычный 7 2 2 6 4" xfId="0"/>
    <cellStyle name="Обычный 7 2 2 7" xfId="0"/>
    <cellStyle name="Обычный 7 2 2 7 2" xfId="0"/>
    <cellStyle name="Обычный 7 2 2 7 2 2" xfId="0"/>
    <cellStyle name="Обычный 7 2 2 7 3" xfId="0"/>
    <cellStyle name="Обычный 7 2 2 8" xfId="0"/>
    <cellStyle name="Обычный 7 2 2 8 2" xfId="0"/>
    <cellStyle name="Обычный 7 2 2 9" xfId="0"/>
    <cellStyle name="Обычный 7 2 3" xfId="0"/>
    <cellStyle name="Обычный 7 2 3 2" xfId="0"/>
    <cellStyle name="Обычный 7 2 3 2 2" xfId="0"/>
    <cellStyle name="Обычный 7 2 3 2 2 2" xfId="0"/>
    <cellStyle name="Обычный 7 2 3 2 2 2 2" xfId="0"/>
    <cellStyle name="Обычный 7 2 3 2 2 2 2 2" xfId="0"/>
    <cellStyle name="Обычный 7 2 3 2 2 2 2 2 2" xfId="0"/>
    <cellStyle name="Обычный 7 2 3 2 2 2 2 2 2 2" xfId="0"/>
    <cellStyle name="Обычный 7 2 3 2 2 2 2 2 3" xfId="0"/>
    <cellStyle name="Обычный 7 2 3 2 2 2 2 3" xfId="0"/>
    <cellStyle name="Обычный 7 2 3 2 2 2 2 3 2" xfId="0"/>
    <cellStyle name="Обычный 7 2 3 2 2 2 2 4" xfId="0"/>
    <cellStyle name="Обычный 7 2 3 2 2 2 3" xfId="0"/>
    <cellStyle name="Обычный 7 2 3 2 2 2 3 2" xfId="0"/>
    <cellStyle name="Обычный 7 2 3 2 2 2 3 2 2" xfId="0"/>
    <cellStyle name="Обычный 7 2 3 2 2 2 3 3" xfId="0"/>
    <cellStyle name="Обычный 7 2 3 2 2 2 4" xfId="0"/>
    <cellStyle name="Обычный 7 2 3 2 2 2 4 2" xfId="0"/>
    <cellStyle name="Обычный 7 2 3 2 2 2 5" xfId="0"/>
    <cellStyle name="Обычный 7 2 3 2 2 3" xfId="0"/>
    <cellStyle name="Обычный 7 2 3 2 2 3 2" xfId="0"/>
    <cellStyle name="Обычный 7 2 3 2 2 3 2 2" xfId="0"/>
    <cellStyle name="Обычный 7 2 3 2 2 3 2 2 2" xfId="0"/>
    <cellStyle name="Обычный 7 2 3 2 2 3 2 3" xfId="0"/>
    <cellStyle name="Обычный 7 2 3 2 2 3 3" xfId="0"/>
    <cellStyle name="Обычный 7 2 3 2 2 3 3 2" xfId="0"/>
    <cellStyle name="Обычный 7 2 3 2 2 3 4" xfId="0"/>
    <cellStyle name="Обычный 7 2 3 2 2 4" xfId="0"/>
    <cellStyle name="Обычный 7 2 3 2 2 4 2" xfId="0"/>
    <cellStyle name="Обычный 7 2 3 2 2 4 2 2" xfId="0"/>
    <cellStyle name="Обычный 7 2 3 2 2 4 3" xfId="0"/>
    <cellStyle name="Обычный 7 2 3 2 2 5" xfId="0"/>
    <cellStyle name="Обычный 7 2 3 2 2 5 2" xfId="0"/>
    <cellStyle name="Обычный 7 2 3 2 2 6" xfId="0"/>
    <cellStyle name="Обычный 7 2 3 2 3" xfId="0"/>
    <cellStyle name="Обычный 7 2 3 2 3 2" xfId="0"/>
    <cellStyle name="Обычный 7 2 3 2 3 2 2" xfId="0"/>
    <cellStyle name="Обычный 7 2 3 2 3 2 2 2" xfId="0"/>
    <cellStyle name="Обычный 7 2 3 2 3 2 2 2 2" xfId="0"/>
    <cellStyle name="Обычный 7 2 3 2 3 2 2 3" xfId="0"/>
    <cellStyle name="Обычный 7 2 3 2 3 2 3" xfId="0"/>
    <cellStyle name="Обычный 7 2 3 2 3 2 3 2" xfId="0"/>
    <cellStyle name="Обычный 7 2 3 2 3 2 4" xfId="0"/>
    <cellStyle name="Обычный 7 2 3 2 3 3" xfId="0"/>
    <cellStyle name="Обычный 7 2 3 2 3 3 2" xfId="0"/>
    <cellStyle name="Обычный 7 2 3 2 3 3 2 2" xfId="0"/>
    <cellStyle name="Обычный 7 2 3 2 3 3 3" xfId="0"/>
    <cellStyle name="Обычный 7 2 3 2 3 4" xfId="0"/>
    <cellStyle name="Обычный 7 2 3 2 3 4 2" xfId="0"/>
    <cellStyle name="Обычный 7 2 3 2 3 5" xfId="0"/>
    <cellStyle name="Обычный 7 2 3 2 4" xfId="0"/>
    <cellStyle name="Обычный 7 2 3 2 4 2" xfId="0"/>
    <cellStyle name="Обычный 7 2 3 2 4 2 2" xfId="0"/>
    <cellStyle name="Обычный 7 2 3 2 4 2 2 2" xfId="0"/>
    <cellStyle name="Обычный 7 2 3 2 4 2 3" xfId="0"/>
    <cellStyle name="Обычный 7 2 3 2 4 3" xfId="0"/>
    <cellStyle name="Обычный 7 2 3 2 4 3 2" xfId="0"/>
    <cellStyle name="Обычный 7 2 3 2 4 4" xfId="0"/>
    <cellStyle name="Обычный 7 2 3 2 5" xfId="0"/>
    <cellStyle name="Обычный 7 2 3 2 5 2" xfId="0"/>
    <cellStyle name="Обычный 7 2 3 2 5 2 2" xfId="0"/>
    <cellStyle name="Обычный 7 2 3 2 5 3" xfId="0"/>
    <cellStyle name="Обычный 7 2 3 2 6" xfId="0"/>
    <cellStyle name="Обычный 7 2 3 2 6 2" xfId="0"/>
    <cellStyle name="Обычный 7 2 3 2 7" xfId="0"/>
    <cellStyle name="Обычный 7 2 3 3" xfId="0"/>
    <cellStyle name="Обычный 7 2 3 3 2" xfId="0"/>
    <cellStyle name="Обычный 7 2 3 3 2 2" xfId="0"/>
    <cellStyle name="Обычный 7 2 3 3 2 2 2" xfId="0"/>
    <cellStyle name="Обычный 7 2 3 3 2 2 2 2" xfId="0"/>
    <cellStyle name="Обычный 7 2 3 3 2 2 2 2 2" xfId="0"/>
    <cellStyle name="Обычный 7 2 3 3 2 2 2 3" xfId="0"/>
    <cellStyle name="Обычный 7 2 3 3 2 2 3" xfId="0"/>
    <cellStyle name="Обычный 7 2 3 3 2 2 3 2" xfId="0"/>
    <cellStyle name="Обычный 7 2 3 3 2 2 4" xfId="0"/>
    <cellStyle name="Обычный 7 2 3 3 2 3" xfId="0"/>
    <cellStyle name="Обычный 7 2 3 3 2 3 2" xfId="0"/>
    <cellStyle name="Обычный 7 2 3 3 2 3 2 2" xfId="0"/>
    <cellStyle name="Обычный 7 2 3 3 2 3 3" xfId="0"/>
    <cellStyle name="Обычный 7 2 3 3 2 4" xfId="0"/>
    <cellStyle name="Обычный 7 2 3 3 2 4 2" xfId="0"/>
    <cellStyle name="Обычный 7 2 3 3 2 5" xfId="0"/>
    <cellStyle name="Обычный 7 2 3 3 3" xfId="0"/>
    <cellStyle name="Обычный 7 2 3 3 3 2" xfId="0"/>
    <cellStyle name="Обычный 7 2 3 3 3 2 2" xfId="0"/>
    <cellStyle name="Обычный 7 2 3 3 3 2 2 2" xfId="0"/>
    <cellStyle name="Обычный 7 2 3 3 3 2 3" xfId="0"/>
    <cellStyle name="Обычный 7 2 3 3 3 3" xfId="0"/>
    <cellStyle name="Обычный 7 2 3 3 3 3 2" xfId="0"/>
    <cellStyle name="Обычный 7 2 3 3 3 4" xfId="0"/>
    <cellStyle name="Обычный 7 2 3 3 4" xfId="0"/>
    <cellStyle name="Обычный 7 2 3 3 4 2" xfId="0"/>
    <cellStyle name="Обычный 7 2 3 3 4 2 2" xfId="0"/>
    <cellStyle name="Обычный 7 2 3 3 4 3" xfId="0"/>
    <cellStyle name="Обычный 7 2 3 3 5" xfId="0"/>
    <cellStyle name="Обычный 7 2 3 3 5 2" xfId="0"/>
    <cellStyle name="Обычный 7 2 3 3 6" xfId="0"/>
    <cellStyle name="Обычный 7 2 3 4" xfId="0"/>
    <cellStyle name="Обычный 7 2 3 4 2" xfId="0"/>
    <cellStyle name="Обычный 7 2 3 4 2 2" xfId="0"/>
    <cellStyle name="Обычный 7 2 3 4 2 2 2" xfId="0"/>
    <cellStyle name="Обычный 7 2 3 4 2 2 2 2" xfId="0"/>
    <cellStyle name="Обычный 7 2 3 4 2 2 3" xfId="0"/>
    <cellStyle name="Обычный 7 2 3 4 2 3" xfId="0"/>
    <cellStyle name="Обычный 7 2 3 4 2 3 2" xfId="0"/>
    <cellStyle name="Обычный 7 2 3 4 2 4" xfId="0"/>
    <cellStyle name="Обычный 7 2 3 4 3" xfId="0"/>
    <cellStyle name="Обычный 7 2 3 4 3 2" xfId="0"/>
    <cellStyle name="Обычный 7 2 3 4 3 2 2" xfId="0"/>
    <cellStyle name="Обычный 7 2 3 4 3 3" xfId="0"/>
    <cellStyle name="Обычный 7 2 3 4 4" xfId="0"/>
    <cellStyle name="Обычный 7 2 3 4 4 2" xfId="0"/>
    <cellStyle name="Обычный 7 2 3 4 5" xfId="0"/>
    <cellStyle name="Обычный 7 2 3 5" xfId="0"/>
    <cellStyle name="Обычный 7 2 3 5 2" xfId="0"/>
    <cellStyle name="Обычный 7 2 3 5 2 2" xfId="0"/>
    <cellStyle name="Обычный 7 2 3 5 2 2 2" xfId="0"/>
    <cellStyle name="Обычный 7 2 3 5 2 3" xfId="0"/>
    <cellStyle name="Обычный 7 2 3 5 3" xfId="0"/>
    <cellStyle name="Обычный 7 2 3 5 3 2" xfId="0"/>
    <cellStyle name="Обычный 7 2 3 5 4" xfId="0"/>
    <cellStyle name="Обычный 7 2 3 6" xfId="0"/>
    <cellStyle name="Обычный 7 2 3 6 2" xfId="0"/>
    <cellStyle name="Обычный 7 2 3 6 2 2" xfId="0"/>
    <cellStyle name="Обычный 7 2 3 6 3" xfId="0"/>
    <cellStyle name="Обычный 7 2 3 7" xfId="0"/>
    <cellStyle name="Обычный 7 2 3 7 2" xfId="0"/>
    <cellStyle name="Обычный 7 2 3 8" xfId="0"/>
    <cellStyle name="Обычный 7 2 4" xfId="0"/>
    <cellStyle name="Обычный 7 2 4 2" xfId="0"/>
    <cellStyle name="Обычный 7 2 4 2 2" xfId="0"/>
    <cellStyle name="Обычный 7 2 4 2 2 2" xfId="0"/>
    <cellStyle name="Обычный 7 2 4 2 2 2 2" xfId="0"/>
    <cellStyle name="Обычный 7 2 4 2 2 2 2 2" xfId="0"/>
    <cellStyle name="Обычный 7 2 4 2 2 2 2 2 2" xfId="0"/>
    <cellStyle name="Обычный 7 2 4 2 2 2 2 3" xfId="0"/>
    <cellStyle name="Обычный 7 2 4 2 2 2 3" xfId="0"/>
    <cellStyle name="Обычный 7 2 4 2 2 2 3 2" xfId="0"/>
    <cellStyle name="Обычный 7 2 4 2 2 2 4" xfId="0"/>
    <cellStyle name="Обычный 7 2 4 2 2 3" xfId="0"/>
    <cellStyle name="Обычный 7 2 4 2 2 3 2" xfId="0"/>
    <cellStyle name="Обычный 7 2 4 2 2 3 2 2" xfId="0"/>
    <cellStyle name="Обычный 7 2 4 2 2 3 3" xfId="0"/>
    <cellStyle name="Обычный 7 2 4 2 2 4" xfId="0"/>
    <cellStyle name="Обычный 7 2 4 2 2 4 2" xfId="0"/>
    <cellStyle name="Обычный 7 2 4 2 2 5" xfId="0"/>
    <cellStyle name="Обычный 7 2 4 2 3" xfId="0"/>
    <cellStyle name="Обычный 7 2 4 2 3 2" xfId="0"/>
    <cellStyle name="Обычный 7 2 4 2 3 2 2" xfId="0"/>
    <cellStyle name="Обычный 7 2 4 2 3 2 2 2" xfId="0"/>
    <cellStyle name="Обычный 7 2 4 2 3 2 3" xfId="0"/>
    <cellStyle name="Обычный 7 2 4 2 3 3" xfId="0"/>
    <cellStyle name="Обычный 7 2 4 2 3 3 2" xfId="0"/>
    <cellStyle name="Обычный 7 2 4 2 3 4" xfId="0"/>
    <cellStyle name="Обычный 7 2 4 2 4" xfId="0"/>
    <cellStyle name="Обычный 7 2 4 2 4 2" xfId="0"/>
    <cellStyle name="Обычный 7 2 4 2 4 2 2" xfId="0"/>
    <cellStyle name="Обычный 7 2 4 2 4 3" xfId="0"/>
    <cellStyle name="Обычный 7 2 4 2 5" xfId="0"/>
    <cellStyle name="Обычный 7 2 4 2 5 2" xfId="0"/>
    <cellStyle name="Обычный 7 2 4 2 6" xfId="0"/>
    <cellStyle name="Обычный 7 2 4 3" xfId="0"/>
    <cellStyle name="Обычный 7 2 4 3 2" xfId="0"/>
    <cellStyle name="Обычный 7 2 4 3 2 2" xfId="0"/>
    <cellStyle name="Обычный 7 2 4 3 2 2 2" xfId="0"/>
    <cellStyle name="Обычный 7 2 4 3 2 2 2 2" xfId="0"/>
    <cellStyle name="Обычный 7 2 4 3 2 2 3" xfId="0"/>
    <cellStyle name="Обычный 7 2 4 3 2 3" xfId="0"/>
    <cellStyle name="Обычный 7 2 4 3 2 3 2" xfId="0"/>
    <cellStyle name="Обычный 7 2 4 3 2 4" xfId="0"/>
    <cellStyle name="Обычный 7 2 4 3 3" xfId="0"/>
    <cellStyle name="Обычный 7 2 4 3 3 2" xfId="0"/>
    <cellStyle name="Обычный 7 2 4 3 3 2 2" xfId="0"/>
    <cellStyle name="Обычный 7 2 4 3 3 3" xfId="0"/>
    <cellStyle name="Обычный 7 2 4 3 4" xfId="0"/>
    <cellStyle name="Обычный 7 2 4 3 4 2" xfId="0"/>
    <cellStyle name="Обычный 7 2 4 3 5" xfId="0"/>
    <cellStyle name="Обычный 7 2 4 4" xfId="0"/>
    <cellStyle name="Обычный 7 2 4 4 2" xfId="0"/>
    <cellStyle name="Обычный 7 2 4 4 2 2" xfId="0"/>
    <cellStyle name="Обычный 7 2 4 4 2 2 2" xfId="0"/>
    <cellStyle name="Обычный 7 2 4 4 2 3" xfId="0"/>
    <cellStyle name="Обычный 7 2 4 4 3" xfId="0"/>
    <cellStyle name="Обычный 7 2 4 4 3 2" xfId="0"/>
    <cellStyle name="Обычный 7 2 4 4 4" xfId="0"/>
    <cellStyle name="Обычный 7 2 4 5" xfId="0"/>
    <cellStyle name="Обычный 7 2 4 5 2" xfId="0"/>
    <cellStyle name="Обычный 7 2 4 5 2 2" xfId="0"/>
    <cellStyle name="Обычный 7 2 4 5 3" xfId="0"/>
    <cellStyle name="Обычный 7 2 4 6" xfId="0"/>
    <cellStyle name="Обычный 7 2 4 6 2" xfId="0"/>
    <cellStyle name="Обычный 7 2 4 7" xfId="0"/>
    <cellStyle name="Обычный 7 2 5" xfId="0"/>
    <cellStyle name="Обычный 7 2 5 2" xfId="0"/>
    <cellStyle name="Обычный 7 2 5 2 2" xfId="0"/>
    <cellStyle name="Обычный 7 2 5 2 2 2" xfId="0"/>
    <cellStyle name="Обычный 7 2 5 2 2 2 2" xfId="0"/>
    <cellStyle name="Обычный 7 2 5 2 2 2 2 2" xfId="0"/>
    <cellStyle name="Обычный 7 2 5 2 2 2 3" xfId="0"/>
    <cellStyle name="Обычный 7 2 5 2 2 3" xfId="0"/>
    <cellStyle name="Обычный 7 2 5 2 2 3 2" xfId="0"/>
    <cellStyle name="Обычный 7 2 5 2 2 4" xfId="0"/>
    <cellStyle name="Обычный 7 2 5 2 3" xfId="0"/>
    <cellStyle name="Обычный 7 2 5 2 3 2" xfId="0"/>
    <cellStyle name="Обычный 7 2 5 2 3 2 2" xfId="0"/>
    <cellStyle name="Обычный 7 2 5 2 3 3" xfId="0"/>
    <cellStyle name="Обычный 7 2 5 2 4" xfId="0"/>
    <cellStyle name="Обычный 7 2 5 2 4 2" xfId="0"/>
    <cellStyle name="Обычный 7 2 5 2 5" xfId="0"/>
    <cellStyle name="Обычный 7 2 5 3" xfId="0"/>
    <cellStyle name="Обычный 7 2 5 3 2" xfId="0"/>
    <cellStyle name="Обычный 7 2 5 3 2 2" xfId="0"/>
    <cellStyle name="Обычный 7 2 5 3 2 2 2" xfId="0"/>
    <cellStyle name="Обычный 7 2 5 3 2 3" xfId="0"/>
    <cellStyle name="Обычный 7 2 5 3 3" xfId="0"/>
    <cellStyle name="Обычный 7 2 5 3 3 2" xfId="0"/>
    <cellStyle name="Обычный 7 2 5 3 4" xfId="0"/>
    <cellStyle name="Обычный 7 2 5 4" xfId="0"/>
    <cellStyle name="Обычный 7 2 5 4 2" xfId="0"/>
    <cellStyle name="Обычный 7 2 5 4 2 2" xfId="0"/>
    <cellStyle name="Обычный 7 2 5 4 3" xfId="0"/>
    <cellStyle name="Обычный 7 2 5 5" xfId="0"/>
    <cellStyle name="Обычный 7 2 5 5 2" xfId="0"/>
    <cellStyle name="Обычный 7 2 5 6" xfId="0"/>
    <cellStyle name="Обычный 7 2 6" xfId="0"/>
    <cellStyle name="Обычный 7 2 6 2" xfId="0"/>
    <cellStyle name="Обычный 7 2 6 2 2" xfId="0"/>
    <cellStyle name="Обычный 7 2 6 2 2 2" xfId="0"/>
    <cellStyle name="Обычный 7 2 6 2 2 2 2" xfId="0"/>
    <cellStyle name="Обычный 7 2 6 2 2 3" xfId="0"/>
    <cellStyle name="Обычный 7 2 6 2 3" xfId="0"/>
    <cellStyle name="Обычный 7 2 6 2 3 2" xfId="0"/>
    <cellStyle name="Обычный 7 2 6 2 4" xfId="0"/>
    <cellStyle name="Обычный 7 2 6 3" xfId="0"/>
    <cellStyle name="Обычный 7 2 6 3 2" xfId="0"/>
    <cellStyle name="Обычный 7 2 6 3 2 2" xfId="0"/>
    <cellStyle name="Обычный 7 2 6 3 3" xfId="0"/>
    <cellStyle name="Обычный 7 2 6 4" xfId="0"/>
    <cellStyle name="Обычный 7 2 6 4 2" xfId="0"/>
    <cellStyle name="Обычный 7 2 6 5" xfId="0"/>
    <cellStyle name="Обычный 7 2 7" xfId="0"/>
    <cellStyle name="Обычный 7 2 7 2" xfId="0"/>
    <cellStyle name="Обычный 7 2 7 2 2" xfId="0"/>
    <cellStyle name="Обычный 7 2 7 2 2 2" xfId="0"/>
    <cellStyle name="Обычный 7 2 7 2 3" xfId="0"/>
    <cellStyle name="Обычный 7 2 7 3" xfId="0"/>
    <cellStyle name="Обычный 7 2 7 3 2" xfId="0"/>
    <cellStyle name="Обычный 7 2 7 4" xfId="0"/>
    <cellStyle name="Обычный 7 2 8" xfId="0"/>
    <cellStyle name="Обычный 7 2 8 2" xfId="0"/>
    <cellStyle name="Обычный 7 2 8 2 2" xfId="0"/>
    <cellStyle name="Обычный 7 2 8 3" xfId="0"/>
    <cellStyle name="Обычный 7 2 9" xfId="0"/>
    <cellStyle name="Обычный 7 2 9 2" xfId="0"/>
    <cellStyle name="Обычный 7 3" xfId="0"/>
    <cellStyle name="Обычный 7 3 2" xfId="0"/>
    <cellStyle name="Обычный 7 3 2 2" xfId="0"/>
    <cellStyle name="Обычный 7 3 2 2 2" xfId="0"/>
    <cellStyle name="Обычный 7 3 2 2 2 2" xfId="0"/>
    <cellStyle name="Обычный 7 3 2 2 2 2 2" xfId="0"/>
    <cellStyle name="Обычный 7 3 2 2 2 2 2 2" xfId="0"/>
    <cellStyle name="Обычный 7 3 2 2 2 2 2 2 2" xfId="0"/>
    <cellStyle name="Обычный 7 3 2 2 2 2 2 2 2 2" xfId="0"/>
    <cellStyle name="Обычный 7 3 2 2 2 2 2 2 3" xfId="0"/>
    <cellStyle name="Обычный 7 3 2 2 2 2 2 3" xfId="0"/>
    <cellStyle name="Обычный 7 3 2 2 2 2 2 3 2" xfId="0"/>
    <cellStyle name="Обычный 7 3 2 2 2 2 2 4" xfId="0"/>
    <cellStyle name="Обычный 7 3 2 2 2 2 3" xfId="0"/>
    <cellStyle name="Обычный 7 3 2 2 2 2 3 2" xfId="0"/>
    <cellStyle name="Обычный 7 3 2 2 2 2 3 2 2" xfId="0"/>
    <cellStyle name="Обычный 7 3 2 2 2 2 3 3" xfId="0"/>
    <cellStyle name="Обычный 7 3 2 2 2 2 4" xfId="0"/>
    <cellStyle name="Обычный 7 3 2 2 2 2 4 2" xfId="0"/>
    <cellStyle name="Обычный 7 3 2 2 2 2 5" xfId="0"/>
    <cellStyle name="Обычный 7 3 2 2 2 3" xfId="0"/>
    <cellStyle name="Обычный 7 3 2 2 2 3 2" xfId="0"/>
    <cellStyle name="Обычный 7 3 2 2 2 3 2 2" xfId="0"/>
    <cellStyle name="Обычный 7 3 2 2 2 3 2 2 2" xfId="0"/>
    <cellStyle name="Обычный 7 3 2 2 2 3 2 3" xfId="0"/>
    <cellStyle name="Обычный 7 3 2 2 2 3 3" xfId="0"/>
    <cellStyle name="Обычный 7 3 2 2 2 3 3 2" xfId="0"/>
    <cellStyle name="Обычный 7 3 2 2 2 3 4" xfId="0"/>
    <cellStyle name="Обычный 7 3 2 2 2 4" xfId="0"/>
    <cellStyle name="Обычный 7 3 2 2 2 4 2" xfId="0"/>
    <cellStyle name="Обычный 7 3 2 2 2 4 2 2" xfId="0"/>
    <cellStyle name="Обычный 7 3 2 2 2 4 3" xfId="0"/>
    <cellStyle name="Обычный 7 3 2 2 2 5" xfId="0"/>
    <cellStyle name="Обычный 7 3 2 2 2 5 2" xfId="0"/>
    <cellStyle name="Обычный 7 3 2 2 2 6" xfId="0"/>
    <cellStyle name="Обычный 7 3 2 2 3" xfId="0"/>
    <cellStyle name="Обычный 7 3 2 2 3 2" xfId="0"/>
    <cellStyle name="Обычный 7 3 2 2 3 2 2" xfId="0"/>
    <cellStyle name="Обычный 7 3 2 2 3 2 2 2" xfId="0"/>
    <cellStyle name="Обычный 7 3 2 2 3 2 2 2 2" xfId="0"/>
    <cellStyle name="Обычный 7 3 2 2 3 2 2 3" xfId="0"/>
    <cellStyle name="Обычный 7 3 2 2 3 2 3" xfId="0"/>
    <cellStyle name="Обычный 7 3 2 2 3 2 3 2" xfId="0"/>
    <cellStyle name="Обычный 7 3 2 2 3 2 4" xfId="0"/>
    <cellStyle name="Обычный 7 3 2 2 3 3" xfId="0"/>
    <cellStyle name="Обычный 7 3 2 2 3 3 2" xfId="0"/>
    <cellStyle name="Обычный 7 3 2 2 3 3 2 2" xfId="0"/>
    <cellStyle name="Обычный 7 3 2 2 3 3 3" xfId="0"/>
    <cellStyle name="Обычный 7 3 2 2 3 4" xfId="0"/>
    <cellStyle name="Обычный 7 3 2 2 3 4 2" xfId="0"/>
    <cellStyle name="Обычный 7 3 2 2 3 5" xfId="0"/>
    <cellStyle name="Обычный 7 3 2 2 4" xfId="0"/>
    <cellStyle name="Обычный 7 3 2 2 4 2" xfId="0"/>
    <cellStyle name="Обычный 7 3 2 2 4 2 2" xfId="0"/>
    <cellStyle name="Обычный 7 3 2 2 4 2 2 2" xfId="0"/>
    <cellStyle name="Обычный 7 3 2 2 4 2 3" xfId="0"/>
    <cellStyle name="Обычный 7 3 2 2 4 3" xfId="0"/>
    <cellStyle name="Обычный 7 3 2 2 4 3 2" xfId="0"/>
    <cellStyle name="Обычный 7 3 2 2 4 4" xfId="0"/>
    <cellStyle name="Обычный 7 3 2 2 5" xfId="0"/>
    <cellStyle name="Обычный 7 3 2 2 5 2" xfId="0"/>
    <cellStyle name="Обычный 7 3 2 2 5 2 2" xfId="0"/>
    <cellStyle name="Обычный 7 3 2 2 5 3" xfId="0"/>
    <cellStyle name="Обычный 7 3 2 2 6" xfId="0"/>
    <cellStyle name="Обычный 7 3 2 2 6 2" xfId="0"/>
    <cellStyle name="Обычный 7 3 2 2 7" xfId="0"/>
    <cellStyle name="Обычный 7 3 2 3" xfId="0"/>
    <cellStyle name="Обычный 7 3 2 3 2" xfId="0"/>
    <cellStyle name="Обычный 7 3 2 3 2 2" xfId="0"/>
    <cellStyle name="Обычный 7 3 2 3 2 2 2" xfId="0"/>
    <cellStyle name="Обычный 7 3 2 3 2 2 2 2" xfId="0"/>
    <cellStyle name="Обычный 7 3 2 3 2 2 2 2 2" xfId="0"/>
    <cellStyle name="Обычный 7 3 2 3 2 2 2 3" xfId="0"/>
    <cellStyle name="Обычный 7 3 2 3 2 2 3" xfId="0"/>
    <cellStyle name="Обычный 7 3 2 3 2 2 3 2" xfId="0"/>
    <cellStyle name="Обычный 7 3 2 3 2 2 4" xfId="0"/>
    <cellStyle name="Обычный 7 3 2 3 2 3" xfId="0"/>
    <cellStyle name="Обычный 7 3 2 3 2 3 2" xfId="0"/>
    <cellStyle name="Обычный 7 3 2 3 2 3 2 2" xfId="0"/>
    <cellStyle name="Обычный 7 3 2 3 2 3 3" xfId="0"/>
    <cellStyle name="Обычный 7 3 2 3 2 4" xfId="0"/>
    <cellStyle name="Обычный 7 3 2 3 2 4 2" xfId="0"/>
    <cellStyle name="Обычный 7 3 2 3 2 5" xfId="0"/>
    <cellStyle name="Обычный 7 3 2 3 3" xfId="0"/>
    <cellStyle name="Обычный 7 3 2 3 3 2" xfId="0"/>
    <cellStyle name="Обычный 7 3 2 3 3 2 2" xfId="0"/>
    <cellStyle name="Обычный 7 3 2 3 3 2 2 2" xfId="0"/>
    <cellStyle name="Обычный 7 3 2 3 3 2 3" xfId="0"/>
    <cellStyle name="Обычный 7 3 2 3 3 3" xfId="0"/>
    <cellStyle name="Обычный 7 3 2 3 3 3 2" xfId="0"/>
    <cellStyle name="Обычный 7 3 2 3 3 4" xfId="0"/>
    <cellStyle name="Обычный 7 3 2 3 4" xfId="0"/>
    <cellStyle name="Обычный 7 3 2 3 4 2" xfId="0"/>
    <cellStyle name="Обычный 7 3 2 3 4 2 2" xfId="0"/>
    <cellStyle name="Обычный 7 3 2 3 4 3" xfId="0"/>
    <cellStyle name="Обычный 7 3 2 3 5" xfId="0"/>
    <cellStyle name="Обычный 7 3 2 3 5 2" xfId="0"/>
    <cellStyle name="Обычный 7 3 2 3 6" xfId="0"/>
    <cellStyle name="Обычный 7 3 2 4" xfId="0"/>
    <cellStyle name="Обычный 7 3 2 4 2" xfId="0"/>
    <cellStyle name="Обычный 7 3 2 4 2 2" xfId="0"/>
    <cellStyle name="Обычный 7 3 2 4 2 2 2" xfId="0"/>
    <cellStyle name="Обычный 7 3 2 4 2 2 2 2" xfId="0"/>
    <cellStyle name="Обычный 7 3 2 4 2 2 3" xfId="0"/>
    <cellStyle name="Обычный 7 3 2 4 2 3" xfId="0"/>
    <cellStyle name="Обычный 7 3 2 4 2 3 2" xfId="0"/>
    <cellStyle name="Обычный 7 3 2 4 2 4" xfId="0"/>
    <cellStyle name="Обычный 7 3 2 4 3" xfId="0"/>
    <cellStyle name="Обычный 7 3 2 4 3 2" xfId="0"/>
    <cellStyle name="Обычный 7 3 2 4 3 2 2" xfId="0"/>
    <cellStyle name="Обычный 7 3 2 4 3 3" xfId="0"/>
    <cellStyle name="Обычный 7 3 2 4 4" xfId="0"/>
    <cellStyle name="Обычный 7 3 2 4 4 2" xfId="0"/>
    <cellStyle name="Обычный 7 3 2 4 5" xfId="0"/>
    <cellStyle name="Обычный 7 3 2 5" xfId="0"/>
    <cellStyle name="Обычный 7 3 2 5 2" xfId="0"/>
    <cellStyle name="Обычный 7 3 2 5 2 2" xfId="0"/>
    <cellStyle name="Обычный 7 3 2 5 2 2 2" xfId="0"/>
    <cellStyle name="Обычный 7 3 2 5 2 3" xfId="0"/>
    <cellStyle name="Обычный 7 3 2 5 3" xfId="0"/>
    <cellStyle name="Обычный 7 3 2 5 3 2" xfId="0"/>
    <cellStyle name="Обычный 7 3 2 5 4" xfId="0"/>
    <cellStyle name="Обычный 7 3 2 6" xfId="0"/>
    <cellStyle name="Обычный 7 3 2 6 2" xfId="0"/>
    <cellStyle name="Обычный 7 3 2 6 2 2" xfId="0"/>
    <cellStyle name="Обычный 7 3 2 6 3" xfId="0"/>
    <cellStyle name="Обычный 7 3 2 7" xfId="0"/>
    <cellStyle name="Обычный 7 3 2 7 2" xfId="0"/>
    <cellStyle name="Обычный 7 3 2 8" xfId="0"/>
    <cellStyle name="Обычный 7 3 3" xfId="0"/>
    <cellStyle name="Обычный 7 3 3 2" xfId="0"/>
    <cellStyle name="Обычный 7 3 3 2 2" xfId="0"/>
    <cellStyle name="Обычный 7 3 3 2 2 2" xfId="0"/>
    <cellStyle name="Обычный 7 3 3 2 2 2 2" xfId="0"/>
    <cellStyle name="Обычный 7 3 3 2 2 2 2 2" xfId="0"/>
    <cellStyle name="Обычный 7 3 3 2 2 2 2 2 2" xfId="0"/>
    <cellStyle name="Обычный 7 3 3 2 2 2 2 3" xfId="0"/>
    <cellStyle name="Обычный 7 3 3 2 2 2 3" xfId="0"/>
    <cellStyle name="Обычный 7 3 3 2 2 2 3 2" xfId="0"/>
    <cellStyle name="Обычный 7 3 3 2 2 2 4" xfId="0"/>
    <cellStyle name="Обычный 7 3 3 2 2 3" xfId="0"/>
    <cellStyle name="Обычный 7 3 3 2 2 3 2" xfId="0"/>
    <cellStyle name="Обычный 7 3 3 2 2 3 2 2" xfId="0"/>
    <cellStyle name="Обычный 7 3 3 2 2 3 3" xfId="0"/>
    <cellStyle name="Обычный 7 3 3 2 2 4" xfId="0"/>
    <cellStyle name="Обычный 7 3 3 2 2 4 2" xfId="0"/>
    <cellStyle name="Обычный 7 3 3 2 2 5" xfId="0"/>
    <cellStyle name="Обычный 7 3 3 2 3" xfId="0"/>
    <cellStyle name="Обычный 7 3 3 2 3 2" xfId="0"/>
    <cellStyle name="Обычный 7 3 3 2 3 2 2" xfId="0"/>
    <cellStyle name="Обычный 7 3 3 2 3 2 2 2" xfId="0"/>
    <cellStyle name="Обычный 7 3 3 2 3 2 3" xfId="0"/>
    <cellStyle name="Обычный 7 3 3 2 3 3" xfId="0"/>
    <cellStyle name="Обычный 7 3 3 2 3 3 2" xfId="0"/>
    <cellStyle name="Обычный 7 3 3 2 3 4" xfId="0"/>
    <cellStyle name="Обычный 7 3 3 2 4" xfId="0"/>
    <cellStyle name="Обычный 7 3 3 2 4 2" xfId="0"/>
    <cellStyle name="Обычный 7 3 3 2 4 2 2" xfId="0"/>
    <cellStyle name="Обычный 7 3 3 2 4 3" xfId="0"/>
    <cellStyle name="Обычный 7 3 3 2 5" xfId="0"/>
    <cellStyle name="Обычный 7 3 3 2 5 2" xfId="0"/>
    <cellStyle name="Обычный 7 3 3 2 6" xfId="0"/>
    <cellStyle name="Обычный 7 3 3 3" xfId="0"/>
    <cellStyle name="Обычный 7 3 3 3 2" xfId="0"/>
    <cellStyle name="Обычный 7 3 3 3 2 2" xfId="0"/>
    <cellStyle name="Обычный 7 3 3 3 2 2 2" xfId="0"/>
    <cellStyle name="Обычный 7 3 3 3 2 2 2 2" xfId="0"/>
    <cellStyle name="Обычный 7 3 3 3 2 2 3" xfId="0"/>
    <cellStyle name="Обычный 7 3 3 3 2 3" xfId="0"/>
    <cellStyle name="Обычный 7 3 3 3 2 3 2" xfId="0"/>
    <cellStyle name="Обычный 7 3 3 3 2 4" xfId="0"/>
    <cellStyle name="Обычный 7 3 3 3 3" xfId="0"/>
    <cellStyle name="Обычный 7 3 3 3 3 2" xfId="0"/>
    <cellStyle name="Обычный 7 3 3 3 3 2 2" xfId="0"/>
    <cellStyle name="Обычный 7 3 3 3 3 3" xfId="0"/>
    <cellStyle name="Обычный 7 3 3 3 4" xfId="0"/>
    <cellStyle name="Обычный 7 3 3 3 4 2" xfId="0"/>
    <cellStyle name="Обычный 7 3 3 3 5" xfId="0"/>
    <cellStyle name="Обычный 7 3 3 4" xfId="0"/>
    <cellStyle name="Обычный 7 3 3 4 2" xfId="0"/>
    <cellStyle name="Обычный 7 3 3 4 2 2" xfId="0"/>
    <cellStyle name="Обычный 7 3 3 4 2 2 2" xfId="0"/>
    <cellStyle name="Обычный 7 3 3 4 2 3" xfId="0"/>
    <cellStyle name="Обычный 7 3 3 4 3" xfId="0"/>
    <cellStyle name="Обычный 7 3 3 4 3 2" xfId="0"/>
    <cellStyle name="Обычный 7 3 3 4 4" xfId="0"/>
    <cellStyle name="Обычный 7 3 3 5" xfId="0"/>
    <cellStyle name="Обычный 7 3 3 5 2" xfId="0"/>
    <cellStyle name="Обычный 7 3 3 5 2 2" xfId="0"/>
    <cellStyle name="Обычный 7 3 3 5 3" xfId="0"/>
    <cellStyle name="Обычный 7 3 3 6" xfId="0"/>
    <cellStyle name="Обычный 7 3 3 6 2" xfId="0"/>
    <cellStyle name="Обычный 7 3 3 7" xfId="0"/>
    <cellStyle name="Обычный 7 3 4" xfId="0"/>
    <cellStyle name="Обычный 7 3 4 2" xfId="0"/>
    <cellStyle name="Обычный 7 3 4 2 2" xfId="0"/>
    <cellStyle name="Обычный 7 3 4 2 2 2" xfId="0"/>
    <cellStyle name="Обычный 7 3 4 2 2 2 2" xfId="0"/>
    <cellStyle name="Обычный 7 3 4 2 2 2 2 2" xfId="0"/>
    <cellStyle name="Обычный 7 3 4 2 2 2 3" xfId="0"/>
    <cellStyle name="Обычный 7 3 4 2 2 3" xfId="0"/>
    <cellStyle name="Обычный 7 3 4 2 2 3 2" xfId="0"/>
    <cellStyle name="Обычный 7 3 4 2 2 4" xfId="0"/>
    <cellStyle name="Обычный 7 3 4 2 3" xfId="0"/>
    <cellStyle name="Обычный 7 3 4 2 3 2" xfId="0"/>
    <cellStyle name="Обычный 7 3 4 2 3 2 2" xfId="0"/>
    <cellStyle name="Обычный 7 3 4 2 3 3" xfId="0"/>
    <cellStyle name="Обычный 7 3 4 2 4" xfId="0"/>
    <cellStyle name="Обычный 7 3 4 2 4 2" xfId="0"/>
    <cellStyle name="Обычный 7 3 4 2 5" xfId="0"/>
    <cellStyle name="Обычный 7 3 4 3" xfId="0"/>
    <cellStyle name="Обычный 7 3 4 3 2" xfId="0"/>
    <cellStyle name="Обычный 7 3 4 3 2 2" xfId="0"/>
    <cellStyle name="Обычный 7 3 4 3 2 2 2" xfId="0"/>
    <cellStyle name="Обычный 7 3 4 3 2 3" xfId="0"/>
    <cellStyle name="Обычный 7 3 4 3 3" xfId="0"/>
    <cellStyle name="Обычный 7 3 4 3 3 2" xfId="0"/>
    <cellStyle name="Обычный 7 3 4 3 4" xfId="0"/>
    <cellStyle name="Обычный 7 3 4 4" xfId="0"/>
    <cellStyle name="Обычный 7 3 4 4 2" xfId="0"/>
    <cellStyle name="Обычный 7 3 4 4 2 2" xfId="0"/>
    <cellStyle name="Обычный 7 3 4 4 3" xfId="0"/>
    <cellStyle name="Обычный 7 3 4 5" xfId="0"/>
    <cellStyle name="Обычный 7 3 4 5 2" xfId="0"/>
    <cellStyle name="Обычный 7 3 4 6" xfId="0"/>
    <cellStyle name="Обычный 7 3 5" xfId="0"/>
    <cellStyle name="Обычный 7 3 5 2" xfId="0"/>
    <cellStyle name="Обычный 7 3 5 2 2" xfId="0"/>
    <cellStyle name="Обычный 7 3 5 2 2 2" xfId="0"/>
    <cellStyle name="Обычный 7 3 5 2 2 2 2" xfId="0"/>
    <cellStyle name="Обычный 7 3 5 2 2 3" xfId="0"/>
    <cellStyle name="Обычный 7 3 5 2 3" xfId="0"/>
    <cellStyle name="Обычный 7 3 5 2 3 2" xfId="0"/>
    <cellStyle name="Обычный 7 3 5 2 4" xfId="0"/>
    <cellStyle name="Обычный 7 3 5 3" xfId="0"/>
    <cellStyle name="Обычный 7 3 5 3 2" xfId="0"/>
    <cellStyle name="Обычный 7 3 5 3 2 2" xfId="0"/>
    <cellStyle name="Обычный 7 3 5 3 3" xfId="0"/>
    <cellStyle name="Обычный 7 3 5 4" xfId="0"/>
    <cellStyle name="Обычный 7 3 5 4 2" xfId="0"/>
    <cellStyle name="Обычный 7 3 5 5" xfId="0"/>
    <cellStyle name="Обычный 7 3 6" xfId="0"/>
    <cellStyle name="Обычный 7 3 6 2" xfId="0"/>
    <cellStyle name="Обычный 7 3 6 2 2" xfId="0"/>
    <cellStyle name="Обычный 7 3 6 2 2 2" xfId="0"/>
    <cellStyle name="Обычный 7 3 6 2 3" xfId="0"/>
    <cellStyle name="Обычный 7 3 6 3" xfId="0"/>
    <cellStyle name="Обычный 7 3 6 3 2" xfId="0"/>
    <cellStyle name="Обычный 7 3 6 4" xfId="0"/>
    <cellStyle name="Обычный 7 3 7" xfId="0"/>
    <cellStyle name="Обычный 7 3 7 2" xfId="0"/>
    <cellStyle name="Обычный 7 3 7 2 2" xfId="0"/>
    <cellStyle name="Обычный 7 3 7 3" xfId="0"/>
    <cellStyle name="Обычный 7 3 8" xfId="0"/>
    <cellStyle name="Обычный 7 3 8 2" xfId="0"/>
    <cellStyle name="Обычный 7 3 9" xfId="0"/>
    <cellStyle name="Обычный 7 4" xfId="0"/>
    <cellStyle name="Обычный 7 4 2" xfId="0"/>
    <cellStyle name="Обычный 7 4 2 2" xfId="0"/>
    <cellStyle name="Обычный 7 4 2 2 2" xfId="0"/>
    <cellStyle name="Обычный 7 4 2 2 2 2" xfId="0"/>
    <cellStyle name="Обычный 7 4 2 2 2 2 2" xfId="0"/>
    <cellStyle name="Обычный 7 4 2 2 2 2 2 2" xfId="0"/>
    <cellStyle name="Обычный 7 4 2 2 2 2 2 2 2" xfId="0"/>
    <cellStyle name="Обычный 7 4 2 2 2 2 2 3" xfId="0"/>
    <cellStyle name="Обычный 7 4 2 2 2 2 3" xfId="0"/>
    <cellStyle name="Обычный 7 4 2 2 2 2 3 2" xfId="0"/>
    <cellStyle name="Обычный 7 4 2 2 2 2 4" xfId="0"/>
    <cellStyle name="Обычный 7 4 2 2 2 3" xfId="0"/>
    <cellStyle name="Обычный 7 4 2 2 2 3 2" xfId="0"/>
    <cellStyle name="Обычный 7 4 2 2 2 3 2 2" xfId="0"/>
    <cellStyle name="Обычный 7 4 2 2 2 3 3" xfId="0"/>
    <cellStyle name="Обычный 7 4 2 2 2 4" xfId="0"/>
    <cellStyle name="Обычный 7 4 2 2 2 4 2" xfId="0"/>
    <cellStyle name="Обычный 7 4 2 2 2 5" xfId="0"/>
    <cellStyle name="Обычный 7 4 2 2 3" xfId="0"/>
    <cellStyle name="Обычный 7 4 2 2 3 2" xfId="0"/>
    <cellStyle name="Обычный 7 4 2 2 3 2 2" xfId="0"/>
    <cellStyle name="Обычный 7 4 2 2 3 2 2 2" xfId="0"/>
    <cellStyle name="Обычный 7 4 2 2 3 2 3" xfId="0"/>
    <cellStyle name="Обычный 7 4 2 2 3 3" xfId="0"/>
    <cellStyle name="Обычный 7 4 2 2 3 3 2" xfId="0"/>
    <cellStyle name="Обычный 7 4 2 2 3 4" xfId="0"/>
    <cellStyle name="Обычный 7 4 2 2 4" xfId="0"/>
    <cellStyle name="Обычный 7 4 2 2 4 2" xfId="0"/>
    <cellStyle name="Обычный 7 4 2 2 4 2 2" xfId="0"/>
    <cellStyle name="Обычный 7 4 2 2 4 3" xfId="0"/>
    <cellStyle name="Обычный 7 4 2 2 5" xfId="0"/>
    <cellStyle name="Обычный 7 4 2 2 5 2" xfId="0"/>
    <cellStyle name="Обычный 7 4 2 2 6" xfId="0"/>
    <cellStyle name="Обычный 7 4 2 3" xfId="0"/>
    <cellStyle name="Обычный 7 4 2 3 2" xfId="0"/>
    <cellStyle name="Обычный 7 4 2 3 2 2" xfId="0"/>
    <cellStyle name="Обычный 7 4 2 3 2 2 2" xfId="0"/>
    <cellStyle name="Обычный 7 4 2 3 2 2 2 2" xfId="0"/>
    <cellStyle name="Обычный 7 4 2 3 2 2 3" xfId="0"/>
    <cellStyle name="Обычный 7 4 2 3 2 3" xfId="0"/>
    <cellStyle name="Обычный 7 4 2 3 2 3 2" xfId="0"/>
    <cellStyle name="Обычный 7 4 2 3 2 4" xfId="0"/>
    <cellStyle name="Обычный 7 4 2 3 3" xfId="0"/>
    <cellStyle name="Обычный 7 4 2 3 3 2" xfId="0"/>
    <cellStyle name="Обычный 7 4 2 3 3 2 2" xfId="0"/>
    <cellStyle name="Обычный 7 4 2 3 3 3" xfId="0"/>
    <cellStyle name="Обычный 7 4 2 3 4" xfId="0"/>
    <cellStyle name="Обычный 7 4 2 3 4 2" xfId="0"/>
    <cellStyle name="Обычный 7 4 2 3 5" xfId="0"/>
    <cellStyle name="Обычный 7 4 2 4" xfId="0"/>
    <cellStyle name="Обычный 7 4 2 4 2" xfId="0"/>
    <cellStyle name="Обычный 7 4 2 4 2 2" xfId="0"/>
    <cellStyle name="Обычный 7 4 2 4 2 2 2" xfId="0"/>
    <cellStyle name="Обычный 7 4 2 4 2 3" xfId="0"/>
    <cellStyle name="Обычный 7 4 2 4 3" xfId="0"/>
    <cellStyle name="Обычный 7 4 2 4 3 2" xfId="0"/>
    <cellStyle name="Обычный 7 4 2 4 4" xfId="0"/>
    <cellStyle name="Обычный 7 4 2 5" xfId="0"/>
    <cellStyle name="Обычный 7 4 2 5 2" xfId="0"/>
    <cellStyle name="Обычный 7 4 2 5 2 2" xfId="0"/>
    <cellStyle name="Обычный 7 4 2 5 3" xfId="0"/>
    <cellStyle name="Обычный 7 4 2 6" xfId="0"/>
    <cellStyle name="Обычный 7 4 2 6 2" xfId="0"/>
    <cellStyle name="Обычный 7 4 2 7" xfId="0"/>
    <cellStyle name="Обычный 7 4 3" xfId="0"/>
    <cellStyle name="Обычный 7 4 3 2" xfId="0"/>
    <cellStyle name="Обычный 7 4 3 2 2" xfId="0"/>
    <cellStyle name="Обычный 7 4 3 2 2 2" xfId="0"/>
    <cellStyle name="Обычный 7 4 3 2 2 2 2" xfId="0"/>
    <cellStyle name="Обычный 7 4 3 2 2 2 2 2" xfId="0"/>
    <cellStyle name="Обычный 7 4 3 2 2 2 3" xfId="0"/>
    <cellStyle name="Обычный 7 4 3 2 2 3" xfId="0"/>
    <cellStyle name="Обычный 7 4 3 2 2 3 2" xfId="0"/>
    <cellStyle name="Обычный 7 4 3 2 2 4" xfId="0"/>
    <cellStyle name="Обычный 7 4 3 2 3" xfId="0"/>
    <cellStyle name="Обычный 7 4 3 2 3 2" xfId="0"/>
    <cellStyle name="Обычный 7 4 3 2 3 2 2" xfId="0"/>
    <cellStyle name="Обычный 7 4 3 2 3 3" xfId="0"/>
    <cellStyle name="Обычный 7 4 3 2 4" xfId="0"/>
    <cellStyle name="Обычный 7 4 3 2 4 2" xfId="0"/>
    <cellStyle name="Обычный 7 4 3 2 5" xfId="0"/>
    <cellStyle name="Обычный 7 4 3 3" xfId="0"/>
    <cellStyle name="Обычный 7 4 3 3 2" xfId="0"/>
    <cellStyle name="Обычный 7 4 3 3 2 2" xfId="0"/>
    <cellStyle name="Обычный 7 4 3 3 2 2 2" xfId="0"/>
    <cellStyle name="Обычный 7 4 3 3 2 3" xfId="0"/>
    <cellStyle name="Обычный 7 4 3 3 3" xfId="0"/>
    <cellStyle name="Обычный 7 4 3 3 3 2" xfId="0"/>
    <cellStyle name="Обычный 7 4 3 3 4" xfId="0"/>
    <cellStyle name="Обычный 7 4 3 4" xfId="0"/>
    <cellStyle name="Обычный 7 4 3 4 2" xfId="0"/>
    <cellStyle name="Обычный 7 4 3 4 2 2" xfId="0"/>
    <cellStyle name="Обычный 7 4 3 4 3" xfId="0"/>
    <cellStyle name="Обычный 7 4 3 5" xfId="0"/>
    <cellStyle name="Обычный 7 4 3 5 2" xfId="0"/>
    <cellStyle name="Обычный 7 4 3 6" xfId="0"/>
    <cellStyle name="Обычный 7 4 4" xfId="0"/>
    <cellStyle name="Обычный 7 4 4 2" xfId="0"/>
    <cellStyle name="Обычный 7 4 4 2 2" xfId="0"/>
    <cellStyle name="Обычный 7 4 4 2 2 2" xfId="0"/>
    <cellStyle name="Обычный 7 4 4 2 2 2 2" xfId="0"/>
    <cellStyle name="Обычный 7 4 4 2 2 3" xfId="0"/>
    <cellStyle name="Обычный 7 4 4 2 3" xfId="0"/>
    <cellStyle name="Обычный 7 4 4 2 3 2" xfId="0"/>
    <cellStyle name="Обычный 7 4 4 2 4" xfId="0"/>
    <cellStyle name="Обычный 7 4 4 3" xfId="0"/>
    <cellStyle name="Обычный 7 4 4 3 2" xfId="0"/>
    <cellStyle name="Обычный 7 4 4 3 2 2" xfId="0"/>
    <cellStyle name="Обычный 7 4 4 3 3" xfId="0"/>
    <cellStyle name="Обычный 7 4 4 4" xfId="0"/>
    <cellStyle name="Обычный 7 4 4 4 2" xfId="0"/>
    <cellStyle name="Обычный 7 4 4 5" xfId="0"/>
    <cellStyle name="Обычный 7 4 5" xfId="0"/>
    <cellStyle name="Обычный 7 4 5 2" xfId="0"/>
    <cellStyle name="Обычный 7 4 5 2 2" xfId="0"/>
    <cellStyle name="Обычный 7 4 5 2 2 2" xfId="0"/>
    <cellStyle name="Обычный 7 4 5 2 3" xfId="0"/>
    <cellStyle name="Обычный 7 4 5 3" xfId="0"/>
    <cellStyle name="Обычный 7 4 5 3 2" xfId="0"/>
    <cellStyle name="Обычный 7 4 5 4" xfId="0"/>
    <cellStyle name="Обычный 7 4 6" xfId="0"/>
    <cellStyle name="Обычный 7 4 6 2" xfId="0"/>
    <cellStyle name="Обычный 7 4 6 2 2" xfId="0"/>
    <cellStyle name="Обычный 7 4 6 3" xfId="0"/>
    <cellStyle name="Обычный 7 4 7" xfId="0"/>
    <cellStyle name="Обычный 7 4 7 2" xfId="0"/>
    <cellStyle name="Обычный 7 4 8" xfId="0"/>
    <cellStyle name="Обычный 7 5" xfId="0"/>
    <cellStyle name="Обычный 7 5 2" xfId="0"/>
    <cellStyle name="Обычный 7 5 2 2" xfId="0"/>
    <cellStyle name="Обычный 7 5 2 2 2" xfId="0"/>
    <cellStyle name="Обычный 7 5 2 2 2 2" xfId="0"/>
    <cellStyle name="Обычный 7 5 2 2 2 2 2" xfId="0"/>
    <cellStyle name="Обычный 7 5 2 2 2 2 2 2" xfId="0"/>
    <cellStyle name="Обычный 7 5 2 2 2 2 3" xfId="0"/>
    <cellStyle name="Обычный 7 5 2 2 2 3" xfId="0"/>
    <cellStyle name="Обычный 7 5 2 2 2 3 2" xfId="0"/>
    <cellStyle name="Обычный 7 5 2 2 2 4" xfId="0"/>
    <cellStyle name="Обычный 7 5 2 2 3" xfId="0"/>
    <cellStyle name="Обычный 7 5 2 2 3 2" xfId="0"/>
    <cellStyle name="Обычный 7 5 2 2 3 2 2" xfId="0"/>
    <cellStyle name="Обычный 7 5 2 2 3 3" xfId="0"/>
    <cellStyle name="Обычный 7 5 2 2 4" xfId="0"/>
    <cellStyle name="Обычный 7 5 2 2 4 2" xfId="0"/>
    <cellStyle name="Обычный 7 5 2 2 5" xfId="0"/>
    <cellStyle name="Обычный 7 5 2 3" xfId="0"/>
    <cellStyle name="Обычный 7 5 2 3 2" xfId="0"/>
    <cellStyle name="Обычный 7 5 2 3 2 2" xfId="0"/>
    <cellStyle name="Обычный 7 5 2 3 2 2 2" xfId="0"/>
    <cellStyle name="Обычный 7 5 2 3 2 3" xfId="0"/>
    <cellStyle name="Обычный 7 5 2 3 3" xfId="0"/>
    <cellStyle name="Обычный 7 5 2 3 3 2" xfId="0"/>
    <cellStyle name="Обычный 7 5 2 3 4" xfId="0"/>
    <cellStyle name="Обычный 7 5 2 4" xfId="0"/>
    <cellStyle name="Обычный 7 5 2 4 2" xfId="0"/>
    <cellStyle name="Обычный 7 5 2 4 2 2" xfId="0"/>
    <cellStyle name="Обычный 7 5 2 4 3" xfId="0"/>
    <cellStyle name="Обычный 7 5 2 5" xfId="0"/>
    <cellStyle name="Обычный 7 5 2 5 2" xfId="0"/>
    <cellStyle name="Обычный 7 5 2 6" xfId="0"/>
    <cellStyle name="Обычный 7 5 3" xfId="0"/>
    <cellStyle name="Обычный 7 5 3 2" xfId="0"/>
    <cellStyle name="Обычный 7 5 3 2 2" xfId="0"/>
    <cellStyle name="Обычный 7 5 3 2 2 2" xfId="0"/>
    <cellStyle name="Обычный 7 5 3 2 2 2 2" xfId="0"/>
    <cellStyle name="Обычный 7 5 3 2 2 3" xfId="0"/>
    <cellStyle name="Обычный 7 5 3 2 3" xfId="0"/>
    <cellStyle name="Обычный 7 5 3 2 3 2" xfId="0"/>
    <cellStyle name="Обычный 7 5 3 2 4" xfId="0"/>
    <cellStyle name="Обычный 7 5 3 3" xfId="0"/>
    <cellStyle name="Обычный 7 5 3 3 2" xfId="0"/>
    <cellStyle name="Обычный 7 5 3 3 2 2" xfId="0"/>
    <cellStyle name="Обычный 7 5 3 3 3" xfId="0"/>
    <cellStyle name="Обычный 7 5 3 4" xfId="0"/>
    <cellStyle name="Обычный 7 5 3 4 2" xfId="0"/>
    <cellStyle name="Обычный 7 5 3 5" xfId="0"/>
    <cellStyle name="Обычный 7 5 4" xfId="0"/>
    <cellStyle name="Обычный 7 5 4 2" xfId="0"/>
    <cellStyle name="Обычный 7 5 4 2 2" xfId="0"/>
    <cellStyle name="Обычный 7 5 4 2 2 2" xfId="0"/>
    <cellStyle name="Обычный 7 5 4 2 3" xfId="0"/>
    <cellStyle name="Обычный 7 5 4 3" xfId="0"/>
    <cellStyle name="Обычный 7 5 4 3 2" xfId="0"/>
    <cellStyle name="Обычный 7 5 4 4" xfId="0"/>
    <cellStyle name="Обычный 7 5 5" xfId="0"/>
    <cellStyle name="Обычный 7 5 5 2" xfId="0"/>
    <cellStyle name="Обычный 7 5 5 2 2" xfId="0"/>
    <cellStyle name="Обычный 7 5 5 3" xfId="0"/>
    <cellStyle name="Обычный 7 5 6" xfId="0"/>
    <cellStyle name="Обычный 7 5 6 2" xfId="0"/>
    <cellStyle name="Обычный 7 5 7" xfId="0"/>
    <cellStyle name="Обычный 7 6" xfId="0"/>
    <cellStyle name="Обычный 7 6 2" xfId="0"/>
    <cellStyle name="Обычный 7 6 2 2" xfId="0"/>
    <cellStyle name="Обычный 7 6 2 2 2" xfId="0"/>
    <cellStyle name="Обычный 7 6 2 2 2 2" xfId="0"/>
    <cellStyle name="Обычный 7 6 2 2 2 2 2" xfId="0"/>
    <cellStyle name="Обычный 7 6 2 2 2 3" xfId="0"/>
    <cellStyle name="Обычный 7 6 2 2 3" xfId="0"/>
    <cellStyle name="Обычный 7 6 2 2 3 2" xfId="0"/>
    <cellStyle name="Обычный 7 6 2 2 4" xfId="0"/>
    <cellStyle name="Обычный 7 6 2 3" xfId="0"/>
    <cellStyle name="Обычный 7 6 2 3 2" xfId="0"/>
    <cellStyle name="Обычный 7 6 2 3 2 2" xfId="0"/>
    <cellStyle name="Обычный 7 6 2 3 3" xfId="0"/>
    <cellStyle name="Обычный 7 6 2 4" xfId="0"/>
    <cellStyle name="Обычный 7 6 2 4 2" xfId="0"/>
    <cellStyle name="Обычный 7 6 2 5" xfId="0"/>
    <cellStyle name="Обычный 7 6 3" xfId="0"/>
    <cellStyle name="Обычный 7 6 3 2" xfId="0"/>
    <cellStyle name="Обычный 7 6 3 2 2" xfId="0"/>
    <cellStyle name="Обычный 7 6 3 2 2 2" xfId="0"/>
    <cellStyle name="Обычный 7 6 3 2 3" xfId="0"/>
    <cellStyle name="Обычный 7 6 3 3" xfId="0"/>
    <cellStyle name="Обычный 7 6 3 3 2" xfId="0"/>
    <cellStyle name="Обычный 7 6 3 4" xfId="0"/>
    <cellStyle name="Обычный 7 6 4" xfId="0"/>
    <cellStyle name="Обычный 7 6 4 2" xfId="0"/>
    <cellStyle name="Обычный 7 6 4 2 2" xfId="0"/>
    <cellStyle name="Обычный 7 6 4 3" xfId="0"/>
    <cellStyle name="Обычный 7 6 5" xfId="0"/>
    <cellStyle name="Обычный 7 6 5 2" xfId="0"/>
    <cellStyle name="Обычный 7 6 6" xfId="0"/>
    <cellStyle name="Обычный 7 7" xfId="0"/>
    <cellStyle name="Обычный 7 7 2" xfId="0"/>
    <cellStyle name="Обычный 7 7 2 2" xfId="0"/>
    <cellStyle name="Обычный 7 7 2 2 2" xfId="0"/>
    <cellStyle name="Обычный 7 7 2 2 2 2" xfId="0"/>
    <cellStyle name="Обычный 7 7 2 2 3" xfId="0"/>
    <cellStyle name="Обычный 7 7 2 3" xfId="0"/>
    <cellStyle name="Обычный 7 7 2 3 2" xfId="0"/>
    <cellStyle name="Обычный 7 7 2 4" xfId="0"/>
    <cellStyle name="Обычный 7 7 3" xfId="0"/>
    <cellStyle name="Обычный 7 7 3 2" xfId="0"/>
    <cellStyle name="Обычный 7 7 3 2 2" xfId="0"/>
    <cellStyle name="Обычный 7 7 3 3" xfId="0"/>
    <cellStyle name="Обычный 7 7 4" xfId="0"/>
    <cellStyle name="Обычный 7 7 4 2" xfId="0"/>
    <cellStyle name="Обычный 7 7 5" xfId="0"/>
    <cellStyle name="Обычный 7 8" xfId="0"/>
    <cellStyle name="Обычный 7 8 2" xfId="0"/>
    <cellStyle name="Обычный 7 8 2 2" xfId="0"/>
    <cellStyle name="Обычный 7 8 2 2 2" xfId="0"/>
    <cellStyle name="Обычный 7 8 2 3" xfId="0"/>
    <cellStyle name="Обычный 7 8 3" xfId="0"/>
    <cellStyle name="Обычный 7 8 3 2" xfId="0"/>
    <cellStyle name="Обычный 7 8 4" xfId="0"/>
    <cellStyle name="Обычный 7 9" xfId="0"/>
    <cellStyle name="Обычный 7 9 2" xfId="0"/>
    <cellStyle name="Обычный 7 9 2 2" xfId="0"/>
    <cellStyle name="Обычный 7 9 3" xfId="0"/>
    <cellStyle name="Обычный 8" xfId="0"/>
    <cellStyle name="Обычный 8 10" xfId="0"/>
    <cellStyle name="Обычный 8 10 2" xfId="0"/>
    <cellStyle name="Обычный 8 11" xfId="0"/>
    <cellStyle name="Обычный 8 12" xfId="0"/>
    <cellStyle name="Обычный 8 2" xfId="0"/>
    <cellStyle name="Обычный 8 2 10" xfId="0"/>
    <cellStyle name="Обычный 8 2 11" xfId="0"/>
    <cellStyle name="Обычный 8 2 2" xfId="0"/>
    <cellStyle name="Обычный 8 2 2 2" xfId="0"/>
    <cellStyle name="Обычный 8 2 2 2 2" xfId="0"/>
    <cellStyle name="Обычный 8 2 2 2 2 2" xfId="0"/>
    <cellStyle name="Обычный 8 2 2 2 2 2 2" xfId="0"/>
    <cellStyle name="Обычный 8 2 2 2 2 2 2 2" xfId="0"/>
    <cellStyle name="Обычный 8 2 2 2 2 2 2 2 2" xfId="0"/>
    <cellStyle name="Обычный 8 2 2 2 2 2 2 2 2 2" xfId="0"/>
    <cellStyle name="Обычный 8 2 2 2 2 2 2 2 2 2 2" xfId="0"/>
    <cellStyle name="Обычный 8 2 2 2 2 2 2 2 2 3" xfId="0"/>
    <cellStyle name="Обычный 8 2 2 2 2 2 2 2 3" xfId="0"/>
    <cellStyle name="Обычный 8 2 2 2 2 2 2 2 3 2" xfId="0"/>
    <cellStyle name="Обычный 8 2 2 2 2 2 2 2 4" xfId="0"/>
    <cellStyle name="Обычный 8 2 2 2 2 2 2 3" xfId="0"/>
    <cellStyle name="Обычный 8 2 2 2 2 2 2 3 2" xfId="0"/>
    <cellStyle name="Обычный 8 2 2 2 2 2 2 3 2 2" xfId="0"/>
    <cellStyle name="Обычный 8 2 2 2 2 2 2 3 3" xfId="0"/>
    <cellStyle name="Обычный 8 2 2 2 2 2 2 4" xfId="0"/>
    <cellStyle name="Обычный 8 2 2 2 2 2 2 4 2" xfId="0"/>
    <cellStyle name="Обычный 8 2 2 2 2 2 2 5" xfId="0"/>
    <cellStyle name="Обычный 8 2 2 2 2 2 3" xfId="0"/>
    <cellStyle name="Обычный 8 2 2 2 2 2 3 2" xfId="0"/>
    <cellStyle name="Обычный 8 2 2 2 2 2 3 2 2" xfId="0"/>
    <cellStyle name="Обычный 8 2 2 2 2 2 3 2 2 2" xfId="0"/>
    <cellStyle name="Обычный 8 2 2 2 2 2 3 2 3" xfId="0"/>
    <cellStyle name="Обычный 8 2 2 2 2 2 3 3" xfId="0"/>
    <cellStyle name="Обычный 8 2 2 2 2 2 3 3 2" xfId="0"/>
    <cellStyle name="Обычный 8 2 2 2 2 2 3 4" xfId="0"/>
    <cellStyle name="Обычный 8 2 2 2 2 2 4" xfId="0"/>
    <cellStyle name="Обычный 8 2 2 2 2 2 4 2" xfId="0"/>
    <cellStyle name="Обычный 8 2 2 2 2 2 4 2 2" xfId="0"/>
    <cellStyle name="Обычный 8 2 2 2 2 2 4 3" xfId="0"/>
    <cellStyle name="Обычный 8 2 2 2 2 2 5" xfId="0"/>
    <cellStyle name="Обычный 8 2 2 2 2 2 5 2" xfId="0"/>
    <cellStyle name="Обычный 8 2 2 2 2 2 6" xfId="0"/>
    <cellStyle name="Обычный 8 2 2 2 2 3" xfId="0"/>
    <cellStyle name="Обычный 8 2 2 2 2 3 2" xfId="0"/>
    <cellStyle name="Обычный 8 2 2 2 2 3 2 2" xfId="0"/>
    <cellStyle name="Обычный 8 2 2 2 2 3 2 2 2" xfId="0"/>
    <cellStyle name="Обычный 8 2 2 2 2 3 2 2 2 2" xfId="0"/>
    <cellStyle name="Обычный 8 2 2 2 2 3 2 2 3" xfId="0"/>
    <cellStyle name="Обычный 8 2 2 2 2 3 2 3" xfId="0"/>
    <cellStyle name="Обычный 8 2 2 2 2 3 2 3 2" xfId="0"/>
    <cellStyle name="Обычный 8 2 2 2 2 3 2 4" xfId="0"/>
    <cellStyle name="Обычный 8 2 2 2 2 3 3" xfId="0"/>
    <cellStyle name="Обычный 8 2 2 2 2 3 3 2" xfId="0"/>
    <cellStyle name="Обычный 8 2 2 2 2 3 3 2 2" xfId="0"/>
    <cellStyle name="Обычный 8 2 2 2 2 3 3 3" xfId="0"/>
    <cellStyle name="Обычный 8 2 2 2 2 3 4" xfId="0"/>
    <cellStyle name="Обычный 8 2 2 2 2 3 4 2" xfId="0"/>
    <cellStyle name="Обычный 8 2 2 2 2 3 5" xfId="0"/>
    <cellStyle name="Обычный 8 2 2 2 2 4" xfId="0"/>
    <cellStyle name="Обычный 8 2 2 2 2 4 2" xfId="0"/>
    <cellStyle name="Обычный 8 2 2 2 2 4 2 2" xfId="0"/>
    <cellStyle name="Обычный 8 2 2 2 2 4 2 2 2" xfId="0"/>
    <cellStyle name="Обычный 8 2 2 2 2 4 2 3" xfId="0"/>
    <cellStyle name="Обычный 8 2 2 2 2 4 3" xfId="0"/>
    <cellStyle name="Обычный 8 2 2 2 2 4 3 2" xfId="0"/>
    <cellStyle name="Обычный 8 2 2 2 2 4 4" xfId="0"/>
    <cellStyle name="Обычный 8 2 2 2 2 5" xfId="0"/>
    <cellStyle name="Обычный 8 2 2 2 2 5 2" xfId="0"/>
    <cellStyle name="Обычный 8 2 2 2 2 5 2 2" xfId="0"/>
    <cellStyle name="Обычный 8 2 2 2 2 5 3" xfId="0"/>
    <cellStyle name="Обычный 8 2 2 2 2 6" xfId="0"/>
    <cellStyle name="Обычный 8 2 2 2 2 6 2" xfId="0"/>
    <cellStyle name="Обычный 8 2 2 2 2 7" xfId="0"/>
    <cellStyle name="Обычный 8 2 2 2 3" xfId="0"/>
    <cellStyle name="Обычный 8 2 2 2 3 2" xfId="0"/>
    <cellStyle name="Обычный 8 2 2 2 3 2 2" xfId="0"/>
    <cellStyle name="Обычный 8 2 2 2 3 2 2 2" xfId="0"/>
    <cellStyle name="Обычный 8 2 2 2 3 2 2 2 2" xfId="0"/>
    <cellStyle name="Обычный 8 2 2 2 3 2 2 2 2 2" xfId="0"/>
    <cellStyle name="Обычный 8 2 2 2 3 2 2 2 3" xfId="0"/>
    <cellStyle name="Обычный 8 2 2 2 3 2 2 3" xfId="0"/>
    <cellStyle name="Обычный 8 2 2 2 3 2 2 3 2" xfId="0"/>
    <cellStyle name="Обычный 8 2 2 2 3 2 2 4" xfId="0"/>
    <cellStyle name="Обычный 8 2 2 2 3 2 3" xfId="0"/>
    <cellStyle name="Обычный 8 2 2 2 3 2 3 2" xfId="0"/>
    <cellStyle name="Обычный 8 2 2 2 3 2 3 2 2" xfId="0"/>
    <cellStyle name="Обычный 8 2 2 2 3 2 3 3" xfId="0"/>
    <cellStyle name="Обычный 8 2 2 2 3 2 4" xfId="0"/>
    <cellStyle name="Обычный 8 2 2 2 3 2 4 2" xfId="0"/>
    <cellStyle name="Обычный 8 2 2 2 3 2 5" xfId="0"/>
    <cellStyle name="Обычный 8 2 2 2 3 3" xfId="0"/>
    <cellStyle name="Обычный 8 2 2 2 3 3 2" xfId="0"/>
    <cellStyle name="Обычный 8 2 2 2 3 3 2 2" xfId="0"/>
    <cellStyle name="Обычный 8 2 2 2 3 3 2 2 2" xfId="0"/>
    <cellStyle name="Обычный 8 2 2 2 3 3 2 3" xfId="0"/>
    <cellStyle name="Обычный 8 2 2 2 3 3 3" xfId="0"/>
    <cellStyle name="Обычный 8 2 2 2 3 3 3 2" xfId="0"/>
    <cellStyle name="Обычный 8 2 2 2 3 3 4" xfId="0"/>
    <cellStyle name="Обычный 8 2 2 2 3 4" xfId="0"/>
    <cellStyle name="Обычный 8 2 2 2 3 4 2" xfId="0"/>
    <cellStyle name="Обычный 8 2 2 2 3 4 2 2" xfId="0"/>
    <cellStyle name="Обычный 8 2 2 2 3 4 3" xfId="0"/>
    <cellStyle name="Обычный 8 2 2 2 3 5" xfId="0"/>
    <cellStyle name="Обычный 8 2 2 2 3 5 2" xfId="0"/>
    <cellStyle name="Обычный 8 2 2 2 3 6" xfId="0"/>
    <cellStyle name="Обычный 8 2 2 2 4" xfId="0"/>
    <cellStyle name="Обычный 8 2 2 2 4 2" xfId="0"/>
    <cellStyle name="Обычный 8 2 2 2 4 2 2" xfId="0"/>
    <cellStyle name="Обычный 8 2 2 2 4 2 2 2" xfId="0"/>
    <cellStyle name="Обычный 8 2 2 2 4 2 2 2 2" xfId="0"/>
    <cellStyle name="Обычный 8 2 2 2 4 2 2 3" xfId="0"/>
    <cellStyle name="Обычный 8 2 2 2 4 2 3" xfId="0"/>
    <cellStyle name="Обычный 8 2 2 2 4 2 3 2" xfId="0"/>
    <cellStyle name="Обычный 8 2 2 2 4 2 4" xfId="0"/>
    <cellStyle name="Обычный 8 2 2 2 4 3" xfId="0"/>
    <cellStyle name="Обычный 8 2 2 2 4 3 2" xfId="0"/>
    <cellStyle name="Обычный 8 2 2 2 4 3 2 2" xfId="0"/>
    <cellStyle name="Обычный 8 2 2 2 4 3 3" xfId="0"/>
    <cellStyle name="Обычный 8 2 2 2 4 4" xfId="0"/>
    <cellStyle name="Обычный 8 2 2 2 4 4 2" xfId="0"/>
    <cellStyle name="Обычный 8 2 2 2 4 5" xfId="0"/>
    <cellStyle name="Обычный 8 2 2 2 5" xfId="0"/>
    <cellStyle name="Обычный 8 2 2 2 5 2" xfId="0"/>
    <cellStyle name="Обычный 8 2 2 2 5 2 2" xfId="0"/>
    <cellStyle name="Обычный 8 2 2 2 5 2 2 2" xfId="0"/>
    <cellStyle name="Обычный 8 2 2 2 5 2 3" xfId="0"/>
    <cellStyle name="Обычный 8 2 2 2 5 3" xfId="0"/>
    <cellStyle name="Обычный 8 2 2 2 5 3 2" xfId="0"/>
    <cellStyle name="Обычный 8 2 2 2 5 4" xfId="0"/>
    <cellStyle name="Обычный 8 2 2 2 6" xfId="0"/>
    <cellStyle name="Обычный 8 2 2 2 6 2" xfId="0"/>
    <cellStyle name="Обычный 8 2 2 2 6 2 2" xfId="0"/>
    <cellStyle name="Обычный 8 2 2 2 6 3" xfId="0"/>
    <cellStyle name="Обычный 8 2 2 2 7" xfId="0"/>
    <cellStyle name="Обычный 8 2 2 2 7 2" xfId="0"/>
    <cellStyle name="Обычный 8 2 2 2 8" xfId="0"/>
    <cellStyle name="Обычный 8 2 2 3" xfId="0"/>
    <cellStyle name="Обычный 8 2 2 3 2" xfId="0"/>
    <cellStyle name="Обычный 8 2 2 3 2 2" xfId="0"/>
    <cellStyle name="Обычный 8 2 2 3 2 2 2" xfId="0"/>
    <cellStyle name="Обычный 8 2 2 3 2 2 2 2" xfId="0"/>
    <cellStyle name="Обычный 8 2 2 3 2 2 2 2 2" xfId="0"/>
    <cellStyle name="Обычный 8 2 2 3 2 2 2 2 2 2" xfId="0"/>
    <cellStyle name="Обычный 8 2 2 3 2 2 2 2 3" xfId="0"/>
    <cellStyle name="Обычный 8 2 2 3 2 2 2 3" xfId="0"/>
    <cellStyle name="Обычный 8 2 2 3 2 2 2 3 2" xfId="0"/>
    <cellStyle name="Обычный 8 2 2 3 2 2 2 4" xfId="0"/>
    <cellStyle name="Обычный 8 2 2 3 2 2 3" xfId="0"/>
    <cellStyle name="Обычный 8 2 2 3 2 2 3 2" xfId="0"/>
    <cellStyle name="Обычный 8 2 2 3 2 2 3 2 2" xfId="0"/>
    <cellStyle name="Обычный 8 2 2 3 2 2 3 3" xfId="0"/>
    <cellStyle name="Обычный 8 2 2 3 2 2 4" xfId="0"/>
    <cellStyle name="Обычный 8 2 2 3 2 2 4 2" xfId="0"/>
    <cellStyle name="Обычный 8 2 2 3 2 2 5" xfId="0"/>
    <cellStyle name="Обычный 8 2 2 3 2 3" xfId="0"/>
    <cellStyle name="Обычный 8 2 2 3 2 3 2" xfId="0"/>
    <cellStyle name="Обычный 8 2 2 3 2 3 2 2" xfId="0"/>
    <cellStyle name="Обычный 8 2 2 3 2 3 2 2 2" xfId="0"/>
    <cellStyle name="Обычный 8 2 2 3 2 3 2 3" xfId="0"/>
    <cellStyle name="Обычный 8 2 2 3 2 3 3" xfId="0"/>
    <cellStyle name="Обычный 8 2 2 3 2 3 3 2" xfId="0"/>
    <cellStyle name="Обычный 8 2 2 3 2 3 4" xfId="0"/>
    <cellStyle name="Обычный 8 2 2 3 2 4" xfId="0"/>
    <cellStyle name="Обычный 8 2 2 3 2 4 2" xfId="0"/>
    <cellStyle name="Обычный 8 2 2 3 2 4 2 2" xfId="0"/>
    <cellStyle name="Обычный 8 2 2 3 2 4 3" xfId="0"/>
    <cellStyle name="Обычный 8 2 2 3 2 5" xfId="0"/>
    <cellStyle name="Обычный 8 2 2 3 2 5 2" xfId="0"/>
    <cellStyle name="Обычный 8 2 2 3 2 6" xfId="0"/>
    <cellStyle name="Обычный 8 2 2 3 3" xfId="0"/>
    <cellStyle name="Обычный 8 2 2 3 3 2" xfId="0"/>
    <cellStyle name="Обычный 8 2 2 3 3 2 2" xfId="0"/>
    <cellStyle name="Обычный 8 2 2 3 3 2 2 2" xfId="0"/>
    <cellStyle name="Обычный 8 2 2 3 3 2 2 2 2" xfId="0"/>
    <cellStyle name="Обычный 8 2 2 3 3 2 2 3" xfId="0"/>
    <cellStyle name="Обычный 8 2 2 3 3 2 3" xfId="0"/>
    <cellStyle name="Обычный 8 2 2 3 3 2 3 2" xfId="0"/>
    <cellStyle name="Обычный 8 2 2 3 3 2 4" xfId="0"/>
    <cellStyle name="Обычный 8 2 2 3 3 3" xfId="0"/>
    <cellStyle name="Обычный 8 2 2 3 3 3 2" xfId="0"/>
    <cellStyle name="Обычный 8 2 2 3 3 3 2 2" xfId="0"/>
    <cellStyle name="Обычный 8 2 2 3 3 3 3" xfId="0"/>
    <cellStyle name="Обычный 8 2 2 3 3 4" xfId="0"/>
    <cellStyle name="Обычный 8 2 2 3 3 4 2" xfId="0"/>
    <cellStyle name="Обычный 8 2 2 3 3 5" xfId="0"/>
    <cellStyle name="Обычный 8 2 2 3 4" xfId="0"/>
    <cellStyle name="Обычный 8 2 2 3 4 2" xfId="0"/>
    <cellStyle name="Обычный 8 2 2 3 4 2 2" xfId="0"/>
    <cellStyle name="Обычный 8 2 2 3 4 2 2 2" xfId="0"/>
    <cellStyle name="Обычный 8 2 2 3 4 2 3" xfId="0"/>
    <cellStyle name="Обычный 8 2 2 3 4 3" xfId="0"/>
    <cellStyle name="Обычный 8 2 2 3 4 3 2" xfId="0"/>
    <cellStyle name="Обычный 8 2 2 3 4 4" xfId="0"/>
    <cellStyle name="Обычный 8 2 2 3 5" xfId="0"/>
    <cellStyle name="Обычный 8 2 2 3 5 2" xfId="0"/>
    <cellStyle name="Обычный 8 2 2 3 5 2 2" xfId="0"/>
    <cellStyle name="Обычный 8 2 2 3 5 3" xfId="0"/>
    <cellStyle name="Обычный 8 2 2 3 6" xfId="0"/>
    <cellStyle name="Обычный 8 2 2 3 6 2" xfId="0"/>
    <cellStyle name="Обычный 8 2 2 3 7" xfId="0"/>
    <cellStyle name="Обычный 8 2 2 4" xfId="0"/>
    <cellStyle name="Обычный 8 2 2 4 2" xfId="0"/>
    <cellStyle name="Обычный 8 2 2 4 2 2" xfId="0"/>
    <cellStyle name="Обычный 8 2 2 4 2 2 2" xfId="0"/>
    <cellStyle name="Обычный 8 2 2 4 2 2 2 2" xfId="0"/>
    <cellStyle name="Обычный 8 2 2 4 2 2 2 2 2" xfId="0"/>
    <cellStyle name="Обычный 8 2 2 4 2 2 2 3" xfId="0"/>
    <cellStyle name="Обычный 8 2 2 4 2 2 3" xfId="0"/>
    <cellStyle name="Обычный 8 2 2 4 2 2 3 2" xfId="0"/>
    <cellStyle name="Обычный 8 2 2 4 2 2 4" xfId="0"/>
    <cellStyle name="Обычный 8 2 2 4 2 3" xfId="0"/>
    <cellStyle name="Обычный 8 2 2 4 2 3 2" xfId="0"/>
    <cellStyle name="Обычный 8 2 2 4 2 3 2 2" xfId="0"/>
    <cellStyle name="Обычный 8 2 2 4 2 3 3" xfId="0"/>
    <cellStyle name="Обычный 8 2 2 4 2 4" xfId="0"/>
    <cellStyle name="Обычный 8 2 2 4 2 4 2" xfId="0"/>
    <cellStyle name="Обычный 8 2 2 4 2 5" xfId="0"/>
    <cellStyle name="Обычный 8 2 2 4 3" xfId="0"/>
    <cellStyle name="Обычный 8 2 2 4 3 2" xfId="0"/>
    <cellStyle name="Обычный 8 2 2 4 3 2 2" xfId="0"/>
    <cellStyle name="Обычный 8 2 2 4 3 2 2 2" xfId="0"/>
    <cellStyle name="Обычный 8 2 2 4 3 2 3" xfId="0"/>
    <cellStyle name="Обычный 8 2 2 4 3 3" xfId="0"/>
    <cellStyle name="Обычный 8 2 2 4 3 3 2" xfId="0"/>
    <cellStyle name="Обычный 8 2 2 4 3 4" xfId="0"/>
    <cellStyle name="Обычный 8 2 2 4 4" xfId="0"/>
    <cellStyle name="Обычный 8 2 2 4 4 2" xfId="0"/>
    <cellStyle name="Обычный 8 2 2 4 4 2 2" xfId="0"/>
    <cellStyle name="Обычный 8 2 2 4 4 3" xfId="0"/>
    <cellStyle name="Обычный 8 2 2 4 5" xfId="0"/>
    <cellStyle name="Обычный 8 2 2 4 5 2" xfId="0"/>
    <cellStyle name="Обычный 8 2 2 4 6" xfId="0"/>
    <cellStyle name="Обычный 8 2 2 5" xfId="0"/>
    <cellStyle name="Обычный 8 2 2 5 2" xfId="0"/>
    <cellStyle name="Обычный 8 2 2 5 2 2" xfId="0"/>
    <cellStyle name="Обычный 8 2 2 5 2 2 2" xfId="0"/>
    <cellStyle name="Обычный 8 2 2 5 2 2 2 2" xfId="0"/>
    <cellStyle name="Обычный 8 2 2 5 2 2 3" xfId="0"/>
    <cellStyle name="Обычный 8 2 2 5 2 3" xfId="0"/>
    <cellStyle name="Обычный 8 2 2 5 2 3 2" xfId="0"/>
    <cellStyle name="Обычный 8 2 2 5 2 4" xfId="0"/>
    <cellStyle name="Обычный 8 2 2 5 3" xfId="0"/>
    <cellStyle name="Обычный 8 2 2 5 3 2" xfId="0"/>
    <cellStyle name="Обычный 8 2 2 5 3 2 2" xfId="0"/>
    <cellStyle name="Обычный 8 2 2 5 3 3" xfId="0"/>
    <cellStyle name="Обычный 8 2 2 5 4" xfId="0"/>
    <cellStyle name="Обычный 8 2 2 5 4 2" xfId="0"/>
    <cellStyle name="Обычный 8 2 2 5 5" xfId="0"/>
    <cellStyle name="Обычный 8 2 2 6" xfId="0"/>
    <cellStyle name="Обычный 8 2 2 6 2" xfId="0"/>
    <cellStyle name="Обычный 8 2 2 6 2 2" xfId="0"/>
    <cellStyle name="Обычный 8 2 2 6 2 2 2" xfId="0"/>
    <cellStyle name="Обычный 8 2 2 6 2 3" xfId="0"/>
    <cellStyle name="Обычный 8 2 2 6 3" xfId="0"/>
    <cellStyle name="Обычный 8 2 2 6 3 2" xfId="0"/>
    <cellStyle name="Обычный 8 2 2 6 4" xfId="0"/>
    <cellStyle name="Обычный 8 2 2 7" xfId="0"/>
    <cellStyle name="Обычный 8 2 2 7 2" xfId="0"/>
    <cellStyle name="Обычный 8 2 2 7 2 2" xfId="0"/>
    <cellStyle name="Обычный 8 2 2 7 3" xfId="0"/>
    <cellStyle name="Обычный 8 2 2 8" xfId="0"/>
    <cellStyle name="Обычный 8 2 2 8 2" xfId="0"/>
    <cellStyle name="Обычный 8 2 2 9" xfId="0"/>
    <cellStyle name="Обычный 8 2 3" xfId="0"/>
    <cellStyle name="Обычный 8 2 3 2" xfId="0"/>
    <cellStyle name="Обычный 8 2 3 2 2" xfId="0"/>
    <cellStyle name="Обычный 8 2 3 2 2 2" xfId="0"/>
    <cellStyle name="Обычный 8 2 3 2 2 2 2" xfId="0"/>
    <cellStyle name="Обычный 8 2 3 2 2 2 2 2" xfId="0"/>
    <cellStyle name="Обычный 8 2 3 2 2 2 2 2 2" xfId="0"/>
    <cellStyle name="Обычный 8 2 3 2 2 2 2 2 2 2" xfId="0"/>
    <cellStyle name="Обычный 8 2 3 2 2 2 2 2 3" xfId="0"/>
    <cellStyle name="Обычный 8 2 3 2 2 2 2 3" xfId="0"/>
    <cellStyle name="Обычный 8 2 3 2 2 2 2 3 2" xfId="0"/>
    <cellStyle name="Обычный 8 2 3 2 2 2 2 4" xfId="0"/>
    <cellStyle name="Обычный 8 2 3 2 2 2 3" xfId="0"/>
    <cellStyle name="Обычный 8 2 3 2 2 2 3 2" xfId="0"/>
    <cellStyle name="Обычный 8 2 3 2 2 2 3 2 2" xfId="0"/>
    <cellStyle name="Обычный 8 2 3 2 2 2 3 3" xfId="0"/>
    <cellStyle name="Обычный 8 2 3 2 2 2 4" xfId="0"/>
    <cellStyle name="Обычный 8 2 3 2 2 2 4 2" xfId="0"/>
    <cellStyle name="Обычный 8 2 3 2 2 2 5" xfId="0"/>
    <cellStyle name="Обычный 8 2 3 2 2 3" xfId="0"/>
    <cellStyle name="Обычный 8 2 3 2 2 3 2" xfId="0"/>
    <cellStyle name="Обычный 8 2 3 2 2 3 2 2" xfId="0"/>
    <cellStyle name="Обычный 8 2 3 2 2 3 2 2 2" xfId="0"/>
    <cellStyle name="Обычный 8 2 3 2 2 3 2 3" xfId="0"/>
    <cellStyle name="Обычный 8 2 3 2 2 3 3" xfId="0"/>
    <cellStyle name="Обычный 8 2 3 2 2 3 3 2" xfId="0"/>
    <cellStyle name="Обычный 8 2 3 2 2 3 4" xfId="0"/>
    <cellStyle name="Обычный 8 2 3 2 2 4" xfId="0"/>
    <cellStyle name="Обычный 8 2 3 2 2 4 2" xfId="0"/>
    <cellStyle name="Обычный 8 2 3 2 2 4 2 2" xfId="0"/>
    <cellStyle name="Обычный 8 2 3 2 2 4 3" xfId="0"/>
    <cellStyle name="Обычный 8 2 3 2 2 5" xfId="0"/>
    <cellStyle name="Обычный 8 2 3 2 2 5 2" xfId="0"/>
    <cellStyle name="Обычный 8 2 3 2 2 6" xfId="0"/>
    <cellStyle name="Обычный 8 2 3 2 3" xfId="0"/>
    <cellStyle name="Обычный 8 2 3 2 3 2" xfId="0"/>
    <cellStyle name="Обычный 8 2 3 2 3 2 2" xfId="0"/>
    <cellStyle name="Обычный 8 2 3 2 3 2 2 2" xfId="0"/>
    <cellStyle name="Обычный 8 2 3 2 3 2 2 2 2" xfId="0"/>
    <cellStyle name="Обычный 8 2 3 2 3 2 2 3" xfId="0"/>
    <cellStyle name="Обычный 8 2 3 2 3 2 3" xfId="0"/>
    <cellStyle name="Обычный 8 2 3 2 3 2 3 2" xfId="0"/>
    <cellStyle name="Обычный 8 2 3 2 3 2 4" xfId="0"/>
    <cellStyle name="Обычный 8 2 3 2 3 3" xfId="0"/>
    <cellStyle name="Обычный 8 2 3 2 3 3 2" xfId="0"/>
    <cellStyle name="Обычный 8 2 3 2 3 3 2 2" xfId="0"/>
    <cellStyle name="Обычный 8 2 3 2 3 3 3" xfId="0"/>
    <cellStyle name="Обычный 8 2 3 2 3 4" xfId="0"/>
    <cellStyle name="Обычный 8 2 3 2 3 4 2" xfId="0"/>
    <cellStyle name="Обычный 8 2 3 2 3 5" xfId="0"/>
    <cellStyle name="Обычный 8 2 3 2 4" xfId="0"/>
    <cellStyle name="Обычный 8 2 3 2 4 2" xfId="0"/>
    <cellStyle name="Обычный 8 2 3 2 4 2 2" xfId="0"/>
    <cellStyle name="Обычный 8 2 3 2 4 2 2 2" xfId="0"/>
    <cellStyle name="Обычный 8 2 3 2 4 2 3" xfId="0"/>
    <cellStyle name="Обычный 8 2 3 2 4 3" xfId="0"/>
    <cellStyle name="Обычный 8 2 3 2 4 3 2" xfId="0"/>
    <cellStyle name="Обычный 8 2 3 2 4 4" xfId="0"/>
    <cellStyle name="Обычный 8 2 3 2 5" xfId="0"/>
    <cellStyle name="Обычный 8 2 3 2 5 2" xfId="0"/>
    <cellStyle name="Обычный 8 2 3 2 5 2 2" xfId="0"/>
    <cellStyle name="Обычный 8 2 3 2 5 3" xfId="0"/>
    <cellStyle name="Обычный 8 2 3 2 6" xfId="0"/>
    <cellStyle name="Обычный 8 2 3 2 6 2" xfId="0"/>
    <cellStyle name="Обычный 8 2 3 2 7" xfId="0"/>
    <cellStyle name="Обычный 8 2 3 3" xfId="0"/>
    <cellStyle name="Обычный 8 2 3 3 2" xfId="0"/>
    <cellStyle name="Обычный 8 2 3 3 2 2" xfId="0"/>
    <cellStyle name="Обычный 8 2 3 3 2 2 2" xfId="0"/>
    <cellStyle name="Обычный 8 2 3 3 2 2 2 2" xfId="0"/>
    <cellStyle name="Обычный 8 2 3 3 2 2 2 2 2" xfId="0"/>
    <cellStyle name="Обычный 8 2 3 3 2 2 2 3" xfId="0"/>
    <cellStyle name="Обычный 8 2 3 3 2 2 3" xfId="0"/>
    <cellStyle name="Обычный 8 2 3 3 2 2 3 2" xfId="0"/>
    <cellStyle name="Обычный 8 2 3 3 2 2 4" xfId="0"/>
    <cellStyle name="Обычный 8 2 3 3 2 3" xfId="0"/>
    <cellStyle name="Обычный 8 2 3 3 2 3 2" xfId="0"/>
    <cellStyle name="Обычный 8 2 3 3 2 3 2 2" xfId="0"/>
    <cellStyle name="Обычный 8 2 3 3 2 3 3" xfId="0"/>
    <cellStyle name="Обычный 8 2 3 3 2 4" xfId="0"/>
    <cellStyle name="Обычный 8 2 3 3 2 4 2" xfId="0"/>
    <cellStyle name="Обычный 8 2 3 3 2 5" xfId="0"/>
    <cellStyle name="Обычный 8 2 3 3 3" xfId="0"/>
    <cellStyle name="Обычный 8 2 3 3 3 2" xfId="0"/>
    <cellStyle name="Обычный 8 2 3 3 3 2 2" xfId="0"/>
    <cellStyle name="Обычный 8 2 3 3 3 2 2 2" xfId="0"/>
    <cellStyle name="Обычный 8 2 3 3 3 2 3" xfId="0"/>
    <cellStyle name="Обычный 8 2 3 3 3 3" xfId="0"/>
    <cellStyle name="Обычный 8 2 3 3 3 3 2" xfId="0"/>
    <cellStyle name="Обычный 8 2 3 3 3 4" xfId="0"/>
    <cellStyle name="Обычный 8 2 3 3 4" xfId="0"/>
    <cellStyle name="Обычный 8 2 3 3 4 2" xfId="0"/>
    <cellStyle name="Обычный 8 2 3 3 4 2 2" xfId="0"/>
    <cellStyle name="Обычный 8 2 3 3 4 3" xfId="0"/>
    <cellStyle name="Обычный 8 2 3 3 5" xfId="0"/>
    <cellStyle name="Обычный 8 2 3 3 5 2" xfId="0"/>
    <cellStyle name="Обычный 8 2 3 3 6" xfId="0"/>
    <cellStyle name="Обычный 8 2 3 4" xfId="0"/>
    <cellStyle name="Обычный 8 2 3 4 2" xfId="0"/>
    <cellStyle name="Обычный 8 2 3 4 2 2" xfId="0"/>
    <cellStyle name="Обычный 8 2 3 4 2 2 2" xfId="0"/>
    <cellStyle name="Обычный 8 2 3 4 2 2 2 2" xfId="0"/>
    <cellStyle name="Обычный 8 2 3 4 2 2 3" xfId="0"/>
    <cellStyle name="Обычный 8 2 3 4 2 3" xfId="0"/>
    <cellStyle name="Обычный 8 2 3 4 2 3 2" xfId="0"/>
    <cellStyle name="Обычный 8 2 3 4 2 4" xfId="0"/>
    <cellStyle name="Обычный 8 2 3 4 3" xfId="0"/>
    <cellStyle name="Обычный 8 2 3 4 3 2" xfId="0"/>
    <cellStyle name="Обычный 8 2 3 4 3 2 2" xfId="0"/>
    <cellStyle name="Обычный 8 2 3 4 3 3" xfId="0"/>
    <cellStyle name="Обычный 8 2 3 4 4" xfId="0"/>
    <cellStyle name="Обычный 8 2 3 4 4 2" xfId="0"/>
    <cellStyle name="Обычный 8 2 3 4 5" xfId="0"/>
    <cellStyle name="Обычный 8 2 3 5" xfId="0"/>
    <cellStyle name="Обычный 8 2 3 5 2" xfId="0"/>
    <cellStyle name="Обычный 8 2 3 5 2 2" xfId="0"/>
    <cellStyle name="Обычный 8 2 3 5 2 2 2" xfId="0"/>
    <cellStyle name="Обычный 8 2 3 5 2 3" xfId="0"/>
    <cellStyle name="Обычный 8 2 3 5 3" xfId="0"/>
    <cellStyle name="Обычный 8 2 3 5 3 2" xfId="0"/>
    <cellStyle name="Обычный 8 2 3 5 4" xfId="0"/>
    <cellStyle name="Обычный 8 2 3 6" xfId="0"/>
    <cellStyle name="Обычный 8 2 3 6 2" xfId="0"/>
    <cellStyle name="Обычный 8 2 3 6 2 2" xfId="0"/>
    <cellStyle name="Обычный 8 2 3 6 3" xfId="0"/>
    <cellStyle name="Обычный 8 2 3 7" xfId="0"/>
    <cellStyle name="Обычный 8 2 3 7 2" xfId="0"/>
    <cellStyle name="Обычный 8 2 3 8" xfId="0"/>
    <cellStyle name="Обычный 8 2 4" xfId="0"/>
    <cellStyle name="Обычный 8 2 4 2" xfId="0"/>
    <cellStyle name="Обычный 8 2 4 2 2" xfId="0"/>
    <cellStyle name="Обычный 8 2 4 2 2 2" xfId="0"/>
    <cellStyle name="Обычный 8 2 4 2 2 2 2" xfId="0"/>
    <cellStyle name="Обычный 8 2 4 2 2 2 2 2" xfId="0"/>
    <cellStyle name="Обычный 8 2 4 2 2 2 2 2 2" xfId="0"/>
    <cellStyle name="Обычный 8 2 4 2 2 2 2 3" xfId="0"/>
    <cellStyle name="Обычный 8 2 4 2 2 2 3" xfId="0"/>
    <cellStyle name="Обычный 8 2 4 2 2 2 3 2" xfId="0"/>
    <cellStyle name="Обычный 8 2 4 2 2 2 4" xfId="0"/>
    <cellStyle name="Обычный 8 2 4 2 2 3" xfId="0"/>
    <cellStyle name="Обычный 8 2 4 2 2 3 2" xfId="0"/>
    <cellStyle name="Обычный 8 2 4 2 2 3 2 2" xfId="0"/>
    <cellStyle name="Обычный 8 2 4 2 2 3 3" xfId="0"/>
    <cellStyle name="Обычный 8 2 4 2 2 4" xfId="0"/>
    <cellStyle name="Обычный 8 2 4 2 2 4 2" xfId="0"/>
    <cellStyle name="Обычный 8 2 4 2 2 5" xfId="0"/>
    <cellStyle name="Обычный 8 2 4 2 3" xfId="0"/>
    <cellStyle name="Обычный 8 2 4 2 3 2" xfId="0"/>
    <cellStyle name="Обычный 8 2 4 2 3 2 2" xfId="0"/>
    <cellStyle name="Обычный 8 2 4 2 3 2 2 2" xfId="0"/>
    <cellStyle name="Обычный 8 2 4 2 3 2 3" xfId="0"/>
    <cellStyle name="Обычный 8 2 4 2 3 3" xfId="0"/>
    <cellStyle name="Обычный 8 2 4 2 3 3 2" xfId="0"/>
    <cellStyle name="Обычный 8 2 4 2 3 4" xfId="0"/>
    <cellStyle name="Обычный 8 2 4 2 4" xfId="0"/>
    <cellStyle name="Обычный 8 2 4 2 4 2" xfId="0"/>
    <cellStyle name="Обычный 8 2 4 2 4 2 2" xfId="0"/>
    <cellStyle name="Обычный 8 2 4 2 4 3" xfId="0"/>
    <cellStyle name="Обычный 8 2 4 2 5" xfId="0"/>
    <cellStyle name="Обычный 8 2 4 2 5 2" xfId="0"/>
    <cellStyle name="Обычный 8 2 4 2 6" xfId="0"/>
    <cellStyle name="Обычный 8 2 4 3" xfId="0"/>
    <cellStyle name="Обычный 8 2 4 3 2" xfId="0"/>
    <cellStyle name="Обычный 8 2 4 3 2 2" xfId="0"/>
    <cellStyle name="Обычный 8 2 4 3 2 2 2" xfId="0"/>
    <cellStyle name="Обычный 8 2 4 3 2 2 2 2" xfId="0"/>
    <cellStyle name="Обычный 8 2 4 3 2 2 3" xfId="0"/>
    <cellStyle name="Обычный 8 2 4 3 2 3" xfId="0"/>
    <cellStyle name="Обычный 8 2 4 3 2 3 2" xfId="0"/>
    <cellStyle name="Обычный 8 2 4 3 2 4" xfId="0"/>
    <cellStyle name="Обычный 8 2 4 3 3" xfId="0"/>
    <cellStyle name="Обычный 8 2 4 3 3 2" xfId="0"/>
    <cellStyle name="Обычный 8 2 4 3 3 2 2" xfId="0"/>
    <cellStyle name="Обычный 8 2 4 3 3 3" xfId="0"/>
    <cellStyle name="Обычный 8 2 4 3 4" xfId="0"/>
    <cellStyle name="Обычный 8 2 4 3 4 2" xfId="0"/>
    <cellStyle name="Обычный 8 2 4 3 5" xfId="0"/>
    <cellStyle name="Обычный 8 2 4 4" xfId="0"/>
    <cellStyle name="Обычный 8 2 4 4 2" xfId="0"/>
    <cellStyle name="Обычный 8 2 4 4 2 2" xfId="0"/>
    <cellStyle name="Обычный 8 2 4 4 2 2 2" xfId="0"/>
    <cellStyle name="Обычный 8 2 4 4 2 3" xfId="0"/>
    <cellStyle name="Обычный 8 2 4 4 3" xfId="0"/>
    <cellStyle name="Обычный 8 2 4 4 3 2" xfId="0"/>
    <cellStyle name="Обычный 8 2 4 4 4" xfId="0"/>
    <cellStyle name="Обычный 8 2 4 5" xfId="0"/>
    <cellStyle name="Обычный 8 2 4 5 2" xfId="0"/>
    <cellStyle name="Обычный 8 2 4 5 2 2" xfId="0"/>
    <cellStyle name="Обычный 8 2 4 5 3" xfId="0"/>
    <cellStyle name="Обычный 8 2 4 6" xfId="0"/>
    <cellStyle name="Обычный 8 2 4 6 2" xfId="0"/>
    <cellStyle name="Обычный 8 2 4 7" xfId="0"/>
    <cellStyle name="Обычный 8 2 5" xfId="0"/>
    <cellStyle name="Обычный 8 2 5 2" xfId="0"/>
    <cellStyle name="Обычный 8 2 5 2 2" xfId="0"/>
    <cellStyle name="Обычный 8 2 5 2 2 2" xfId="0"/>
    <cellStyle name="Обычный 8 2 5 2 2 2 2" xfId="0"/>
    <cellStyle name="Обычный 8 2 5 2 2 2 2 2" xfId="0"/>
    <cellStyle name="Обычный 8 2 5 2 2 2 3" xfId="0"/>
    <cellStyle name="Обычный 8 2 5 2 2 3" xfId="0"/>
    <cellStyle name="Обычный 8 2 5 2 2 3 2" xfId="0"/>
    <cellStyle name="Обычный 8 2 5 2 2 4" xfId="0"/>
    <cellStyle name="Обычный 8 2 5 2 3" xfId="0"/>
    <cellStyle name="Обычный 8 2 5 2 3 2" xfId="0"/>
    <cellStyle name="Обычный 8 2 5 2 3 2 2" xfId="0"/>
    <cellStyle name="Обычный 8 2 5 2 3 3" xfId="0"/>
    <cellStyle name="Обычный 8 2 5 2 4" xfId="0"/>
    <cellStyle name="Обычный 8 2 5 2 4 2" xfId="0"/>
    <cellStyle name="Обычный 8 2 5 2 5" xfId="0"/>
    <cellStyle name="Обычный 8 2 5 3" xfId="0"/>
    <cellStyle name="Обычный 8 2 5 3 2" xfId="0"/>
    <cellStyle name="Обычный 8 2 5 3 2 2" xfId="0"/>
    <cellStyle name="Обычный 8 2 5 3 2 2 2" xfId="0"/>
    <cellStyle name="Обычный 8 2 5 3 2 3" xfId="0"/>
    <cellStyle name="Обычный 8 2 5 3 3" xfId="0"/>
    <cellStyle name="Обычный 8 2 5 3 3 2" xfId="0"/>
    <cellStyle name="Обычный 8 2 5 3 4" xfId="0"/>
    <cellStyle name="Обычный 8 2 5 4" xfId="0"/>
    <cellStyle name="Обычный 8 2 5 4 2" xfId="0"/>
    <cellStyle name="Обычный 8 2 5 4 2 2" xfId="0"/>
    <cellStyle name="Обычный 8 2 5 4 3" xfId="0"/>
    <cellStyle name="Обычный 8 2 5 5" xfId="0"/>
    <cellStyle name="Обычный 8 2 5 5 2" xfId="0"/>
    <cellStyle name="Обычный 8 2 5 6" xfId="0"/>
    <cellStyle name="Обычный 8 2 6" xfId="0"/>
    <cellStyle name="Обычный 8 2 6 2" xfId="0"/>
    <cellStyle name="Обычный 8 2 6 2 2" xfId="0"/>
    <cellStyle name="Обычный 8 2 6 2 2 2" xfId="0"/>
    <cellStyle name="Обычный 8 2 6 2 2 2 2" xfId="0"/>
    <cellStyle name="Обычный 8 2 6 2 2 3" xfId="0"/>
    <cellStyle name="Обычный 8 2 6 2 3" xfId="0"/>
    <cellStyle name="Обычный 8 2 6 2 3 2" xfId="0"/>
    <cellStyle name="Обычный 8 2 6 2 4" xfId="0"/>
    <cellStyle name="Обычный 8 2 6 3" xfId="0"/>
    <cellStyle name="Обычный 8 2 6 3 2" xfId="0"/>
    <cellStyle name="Обычный 8 2 6 3 2 2" xfId="0"/>
    <cellStyle name="Обычный 8 2 6 3 3" xfId="0"/>
    <cellStyle name="Обычный 8 2 6 4" xfId="0"/>
    <cellStyle name="Обычный 8 2 6 4 2" xfId="0"/>
    <cellStyle name="Обычный 8 2 6 5" xfId="0"/>
    <cellStyle name="Обычный 8 2 7" xfId="0"/>
    <cellStyle name="Обычный 8 2 7 2" xfId="0"/>
    <cellStyle name="Обычный 8 2 7 2 2" xfId="0"/>
    <cellStyle name="Обычный 8 2 7 2 2 2" xfId="0"/>
    <cellStyle name="Обычный 8 2 7 2 3" xfId="0"/>
    <cellStyle name="Обычный 8 2 7 3" xfId="0"/>
    <cellStyle name="Обычный 8 2 7 3 2" xfId="0"/>
    <cellStyle name="Обычный 8 2 7 4" xfId="0"/>
    <cellStyle name="Обычный 8 2 8" xfId="0"/>
    <cellStyle name="Обычный 8 2 8 2" xfId="0"/>
    <cellStyle name="Обычный 8 2 8 2 2" xfId="0"/>
    <cellStyle name="Обычный 8 2 8 3" xfId="0"/>
    <cellStyle name="Обычный 8 2 9" xfId="0"/>
    <cellStyle name="Обычный 8 2 9 2" xfId="0"/>
    <cellStyle name="Обычный 8 3" xfId="0"/>
    <cellStyle name="Обычный 8 3 2" xfId="0"/>
    <cellStyle name="Обычный 8 3 2 2" xfId="0"/>
    <cellStyle name="Обычный 8 3 2 2 2" xfId="0"/>
    <cellStyle name="Обычный 8 3 2 2 2 2" xfId="0"/>
    <cellStyle name="Обычный 8 3 2 2 2 2 2" xfId="0"/>
    <cellStyle name="Обычный 8 3 2 2 2 2 2 2" xfId="0"/>
    <cellStyle name="Обычный 8 3 2 2 2 2 2 2 2" xfId="0"/>
    <cellStyle name="Обычный 8 3 2 2 2 2 2 2 2 2" xfId="0"/>
    <cellStyle name="Обычный 8 3 2 2 2 2 2 2 3" xfId="0"/>
    <cellStyle name="Обычный 8 3 2 2 2 2 2 3" xfId="0"/>
    <cellStyle name="Обычный 8 3 2 2 2 2 2 3 2" xfId="0"/>
    <cellStyle name="Обычный 8 3 2 2 2 2 2 4" xfId="0"/>
    <cellStyle name="Обычный 8 3 2 2 2 2 3" xfId="0"/>
    <cellStyle name="Обычный 8 3 2 2 2 2 3 2" xfId="0"/>
    <cellStyle name="Обычный 8 3 2 2 2 2 3 2 2" xfId="0"/>
    <cellStyle name="Обычный 8 3 2 2 2 2 3 3" xfId="0"/>
    <cellStyle name="Обычный 8 3 2 2 2 2 4" xfId="0"/>
    <cellStyle name="Обычный 8 3 2 2 2 2 4 2" xfId="0"/>
    <cellStyle name="Обычный 8 3 2 2 2 2 5" xfId="0"/>
    <cellStyle name="Обычный 8 3 2 2 2 3" xfId="0"/>
    <cellStyle name="Обычный 8 3 2 2 2 3 2" xfId="0"/>
    <cellStyle name="Обычный 8 3 2 2 2 3 2 2" xfId="0"/>
    <cellStyle name="Обычный 8 3 2 2 2 3 2 2 2" xfId="0"/>
    <cellStyle name="Обычный 8 3 2 2 2 3 2 3" xfId="0"/>
    <cellStyle name="Обычный 8 3 2 2 2 3 3" xfId="0"/>
    <cellStyle name="Обычный 8 3 2 2 2 3 3 2" xfId="0"/>
    <cellStyle name="Обычный 8 3 2 2 2 3 4" xfId="0"/>
    <cellStyle name="Обычный 8 3 2 2 2 4" xfId="0"/>
    <cellStyle name="Обычный 8 3 2 2 2 4 2" xfId="0"/>
    <cellStyle name="Обычный 8 3 2 2 2 4 2 2" xfId="0"/>
    <cellStyle name="Обычный 8 3 2 2 2 4 3" xfId="0"/>
    <cellStyle name="Обычный 8 3 2 2 2 5" xfId="0"/>
    <cellStyle name="Обычный 8 3 2 2 2 5 2" xfId="0"/>
    <cellStyle name="Обычный 8 3 2 2 2 6" xfId="0"/>
    <cellStyle name="Обычный 8 3 2 2 3" xfId="0"/>
    <cellStyle name="Обычный 8 3 2 2 3 2" xfId="0"/>
    <cellStyle name="Обычный 8 3 2 2 3 2 2" xfId="0"/>
    <cellStyle name="Обычный 8 3 2 2 3 2 2 2" xfId="0"/>
    <cellStyle name="Обычный 8 3 2 2 3 2 2 2 2" xfId="0"/>
    <cellStyle name="Обычный 8 3 2 2 3 2 2 3" xfId="0"/>
    <cellStyle name="Обычный 8 3 2 2 3 2 3" xfId="0"/>
    <cellStyle name="Обычный 8 3 2 2 3 2 3 2" xfId="0"/>
    <cellStyle name="Обычный 8 3 2 2 3 2 4" xfId="0"/>
    <cellStyle name="Обычный 8 3 2 2 3 3" xfId="0"/>
    <cellStyle name="Обычный 8 3 2 2 3 3 2" xfId="0"/>
    <cellStyle name="Обычный 8 3 2 2 3 3 2 2" xfId="0"/>
    <cellStyle name="Обычный 8 3 2 2 3 3 3" xfId="0"/>
    <cellStyle name="Обычный 8 3 2 2 3 4" xfId="0"/>
    <cellStyle name="Обычный 8 3 2 2 3 4 2" xfId="0"/>
    <cellStyle name="Обычный 8 3 2 2 3 5" xfId="0"/>
    <cellStyle name="Обычный 8 3 2 2 4" xfId="0"/>
    <cellStyle name="Обычный 8 3 2 2 4 2" xfId="0"/>
    <cellStyle name="Обычный 8 3 2 2 4 2 2" xfId="0"/>
    <cellStyle name="Обычный 8 3 2 2 4 2 2 2" xfId="0"/>
    <cellStyle name="Обычный 8 3 2 2 4 2 3" xfId="0"/>
    <cellStyle name="Обычный 8 3 2 2 4 3" xfId="0"/>
    <cellStyle name="Обычный 8 3 2 2 4 3 2" xfId="0"/>
    <cellStyle name="Обычный 8 3 2 2 4 4" xfId="0"/>
    <cellStyle name="Обычный 8 3 2 2 5" xfId="0"/>
    <cellStyle name="Обычный 8 3 2 2 5 2" xfId="0"/>
    <cellStyle name="Обычный 8 3 2 2 5 2 2" xfId="0"/>
    <cellStyle name="Обычный 8 3 2 2 5 3" xfId="0"/>
    <cellStyle name="Обычный 8 3 2 2 6" xfId="0"/>
    <cellStyle name="Обычный 8 3 2 2 6 2" xfId="0"/>
    <cellStyle name="Обычный 8 3 2 2 7" xfId="0"/>
    <cellStyle name="Обычный 8 3 2 3" xfId="0"/>
    <cellStyle name="Обычный 8 3 2 3 2" xfId="0"/>
    <cellStyle name="Обычный 8 3 2 3 2 2" xfId="0"/>
    <cellStyle name="Обычный 8 3 2 3 2 2 2" xfId="0"/>
    <cellStyle name="Обычный 8 3 2 3 2 2 2 2" xfId="0"/>
    <cellStyle name="Обычный 8 3 2 3 2 2 2 2 2" xfId="0"/>
    <cellStyle name="Обычный 8 3 2 3 2 2 2 3" xfId="0"/>
    <cellStyle name="Обычный 8 3 2 3 2 2 3" xfId="0"/>
    <cellStyle name="Обычный 8 3 2 3 2 2 3 2" xfId="0"/>
    <cellStyle name="Обычный 8 3 2 3 2 2 4" xfId="0"/>
    <cellStyle name="Обычный 8 3 2 3 2 3" xfId="0"/>
    <cellStyle name="Обычный 8 3 2 3 2 3 2" xfId="0"/>
    <cellStyle name="Обычный 8 3 2 3 2 3 2 2" xfId="0"/>
    <cellStyle name="Обычный 8 3 2 3 2 3 3" xfId="0"/>
    <cellStyle name="Обычный 8 3 2 3 2 4" xfId="0"/>
    <cellStyle name="Обычный 8 3 2 3 2 4 2" xfId="0"/>
    <cellStyle name="Обычный 8 3 2 3 2 5" xfId="0"/>
    <cellStyle name="Обычный 8 3 2 3 3" xfId="0"/>
    <cellStyle name="Обычный 8 3 2 3 3 2" xfId="0"/>
    <cellStyle name="Обычный 8 3 2 3 3 2 2" xfId="0"/>
    <cellStyle name="Обычный 8 3 2 3 3 2 2 2" xfId="0"/>
    <cellStyle name="Обычный 8 3 2 3 3 2 3" xfId="0"/>
    <cellStyle name="Обычный 8 3 2 3 3 3" xfId="0"/>
    <cellStyle name="Обычный 8 3 2 3 3 3 2" xfId="0"/>
    <cellStyle name="Обычный 8 3 2 3 3 4" xfId="0"/>
    <cellStyle name="Обычный 8 3 2 3 4" xfId="0"/>
    <cellStyle name="Обычный 8 3 2 3 4 2" xfId="0"/>
    <cellStyle name="Обычный 8 3 2 3 4 2 2" xfId="0"/>
    <cellStyle name="Обычный 8 3 2 3 4 3" xfId="0"/>
    <cellStyle name="Обычный 8 3 2 3 5" xfId="0"/>
    <cellStyle name="Обычный 8 3 2 3 5 2" xfId="0"/>
    <cellStyle name="Обычный 8 3 2 3 6" xfId="0"/>
    <cellStyle name="Обычный 8 3 2 4" xfId="0"/>
    <cellStyle name="Обычный 8 3 2 4 2" xfId="0"/>
    <cellStyle name="Обычный 8 3 2 4 2 2" xfId="0"/>
    <cellStyle name="Обычный 8 3 2 4 2 2 2" xfId="0"/>
    <cellStyle name="Обычный 8 3 2 4 2 2 2 2" xfId="0"/>
    <cellStyle name="Обычный 8 3 2 4 2 2 3" xfId="0"/>
    <cellStyle name="Обычный 8 3 2 4 2 3" xfId="0"/>
    <cellStyle name="Обычный 8 3 2 4 2 3 2" xfId="0"/>
    <cellStyle name="Обычный 8 3 2 4 2 4" xfId="0"/>
    <cellStyle name="Обычный 8 3 2 4 3" xfId="0"/>
    <cellStyle name="Обычный 8 3 2 4 3 2" xfId="0"/>
    <cellStyle name="Обычный 8 3 2 4 3 2 2" xfId="0"/>
    <cellStyle name="Обычный 8 3 2 4 3 3" xfId="0"/>
    <cellStyle name="Обычный 8 3 2 4 4" xfId="0"/>
    <cellStyle name="Обычный 8 3 2 4 4 2" xfId="0"/>
    <cellStyle name="Обычный 8 3 2 4 5" xfId="0"/>
    <cellStyle name="Обычный 8 3 2 5" xfId="0"/>
    <cellStyle name="Обычный 8 3 2 5 2" xfId="0"/>
    <cellStyle name="Обычный 8 3 2 5 2 2" xfId="0"/>
    <cellStyle name="Обычный 8 3 2 5 2 2 2" xfId="0"/>
    <cellStyle name="Обычный 8 3 2 5 2 3" xfId="0"/>
    <cellStyle name="Обычный 8 3 2 5 3" xfId="0"/>
    <cellStyle name="Обычный 8 3 2 5 3 2" xfId="0"/>
    <cellStyle name="Обычный 8 3 2 5 4" xfId="0"/>
    <cellStyle name="Обычный 8 3 2 6" xfId="0"/>
    <cellStyle name="Обычный 8 3 2 6 2" xfId="0"/>
    <cellStyle name="Обычный 8 3 2 6 2 2" xfId="0"/>
    <cellStyle name="Обычный 8 3 2 6 3" xfId="0"/>
    <cellStyle name="Обычный 8 3 2 7" xfId="0"/>
    <cellStyle name="Обычный 8 3 2 7 2" xfId="0"/>
    <cellStyle name="Обычный 8 3 2 8" xfId="0"/>
    <cellStyle name="Обычный 8 3 3" xfId="0"/>
    <cellStyle name="Обычный 8 3 3 2" xfId="0"/>
    <cellStyle name="Обычный 8 3 3 2 2" xfId="0"/>
    <cellStyle name="Обычный 8 3 3 2 2 2" xfId="0"/>
    <cellStyle name="Обычный 8 3 3 2 2 2 2" xfId="0"/>
    <cellStyle name="Обычный 8 3 3 2 2 2 2 2" xfId="0"/>
    <cellStyle name="Обычный 8 3 3 2 2 2 2 2 2" xfId="0"/>
    <cellStyle name="Обычный 8 3 3 2 2 2 2 3" xfId="0"/>
    <cellStyle name="Обычный 8 3 3 2 2 2 3" xfId="0"/>
    <cellStyle name="Обычный 8 3 3 2 2 2 3 2" xfId="0"/>
    <cellStyle name="Обычный 8 3 3 2 2 2 4" xfId="0"/>
    <cellStyle name="Обычный 8 3 3 2 2 3" xfId="0"/>
    <cellStyle name="Обычный 8 3 3 2 2 3 2" xfId="0"/>
    <cellStyle name="Обычный 8 3 3 2 2 3 2 2" xfId="0"/>
    <cellStyle name="Обычный 8 3 3 2 2 3 3" xfId="0"/>
    <cellStyle name="Обычный 8 3 3 2 2 4" xfId="0"/>
    <cellStyle name="Обычный 8 3 3 2 2 4 2" xfId="0"/>
    <cellStyle name="Обычный 8 3 3 2 2 5" xfId="0"/>
    <cellStyle name="Обычный 8 3 3 2 3" xfId="0"/>
    <cellStyle name="Обычный 8 3 3 2 3 2" xfId="0"/>
    <cellStyle name="Обычный 8 3 3 2 3 2 2" xfId="0"/>
    <cellStyle name="Обычный 8 3 3 2 3 2 2 2" xfId="0"/>
    <cellStyle name="Обычный 8 3 3 2 3 2 3" xfId="0"/>
    <cellStyle name="Обычный 8 3 3 2 3 3" xfId="0"/>
    <cellStyle name="Обычный 8 3 3 2 3 3 2" xfId="0"/>
    <cellStyle name="Обычный 8 3 3 2 3 4" xfId="0"/>
    <cellStyle name="Обычный 8 3 3 2 4" xfId="0"/>
    <cellStyle name="Обычный 8 3 3 2 4 2" xfId="0"/>
    <cellStyle name="Обычный 8 3 3 2 4 2 2" xfId="0"/>
    <cellStyle name="Обычный 8 3 3 2 4 3" xfId="0"/>
    <cellStyle name="Обычный 8 3 3 2 5" xfId="0"/>
    <cellStyle name="Обычный 8 3 3 2 5 2" xfId="0"/>
    <cellStyle name="Обычный 8 3 3 2 6" xfId="0"/>
    <cellStyle name="Обычный 8 3 3 3" xfId="0"/>
    <cellStyle name="Обычный 8 3 3 3 2" xfId="0"/>
    <cellStyle name="Обычный 8 3 3 3 2 2" xfId="0"/>
    <cellStyle name="Обычный 8 3 3 3 2 2 2" xfId="0"/>
    <cellStyle name="Обычный 8 3 3 3 2 2 2 2" xfId="0"/>
    <cellStyle name="Обычный 8 3 3 3 2 2 3" xfId="0"/>
    <cellStyle name="Обычный 8 3 3 3 2 3" xfId="0"/>
    <cellStyle name="Обычный 8 3 3 3 2 3 2" xfId="0"/>
    <cellStyle name="Обычный 8 3 3 3 2 4" xfId="0"/>
    <cellStyle name="Обычный 8 3 3 3 3" xfId="0"/>
    <cellStyle name="Обычный 8 3 3 3 3 2" xfId="0"/>
    <cellStyle name="Обычный 8 3 3 3 3 2 2" xfId="0"/>
    <cellStyle name="Обычный 8 3 3 3 3 3" xfId="0"/>
    <cellStyle name="Обычный 8 3 3 3 4" xfId="0"/>
    <cellStyle name="Обычный 8 3 3 3 4 2" xfId="0"/>
    <cellStyle name="Обычный 8 3 3 3 5" xfId="0"/>
    <cellStyle name="Обычный 8 3 3 4" xfId="0"/>
    <cellStyle name="Обычный 8 3 3 4 2" xfId="0"/>
    <cellStyle name="Обычный 8 3 3 4 2 2" xfId="0"/>
    <cellStyle name="Обычный 8 3 3 4 2 2 2" xfId="0"/>
    <cellStyle name="Обычный 8 3 3 4 2 3" xfId="0"/>
    <cellStyle name="Обычный 8 3 3 4 3" xfId="0"/>
    <cellStyle name="Обычный 8 3 3 4 3 2" xfId="0"/>
    <cellStyle name="Обычный 8 3 3 4 4" xfId="0"/>
    <cellStyle name="Обычный 8 3 3 5" xfId="0"/>
    <cellStyle name="Обычный 8 3 3 5 2" xfId="0"/>
    <cellStyle name="Обычный 8 3 3 5 2 2" xfId="0"/>
    <cellStyle name="Обычный 8 3 3 5 3" xfId="0"/>
    <cellStyle name="Обычный 8 3 3 6" xfId="0"/>
    <cellStyle name="Обычный 8 3 3 6 2" xfId="0"/>
    <cellStyle name="Обычный 8 3 3 7" xfId="0"/>
    <cellStyle name="Обычный 8 3 4" xfId="0"/>
    <cellStyle name="Обычный 8 3 4 2" xfId="0"/>
    <cellStyle name="Обычный 8 3 4 2 2" xfId="0"/>
    <cellStyle name="Обычный 8 3 4 2 2 2" xfId="0"/>
    <cellStyle name="Обычный 8 3 4 2 2 2 2" xfId="0"/>
    <cellStyle name="Обычный 8 3 4 2 2 2 2 2" xfId="0"/>
    <cellStyle name="Обычный 8 3 4 2 2 2 3" xfId="0"/>
    <cellStyle name="Обычный 8 3 4 2 2 3" xfId="0"/>
    <cellStyle name="Обычный 8 3 4 2 2 3 2" xfId="0"/>
    <cellStyle name="Обычный 8 3 4 2 2 4" xfId="0"/>
    <cellStyle name="Обычный 8 3 4 2 3" xfId="0"/>
    <cellStyle name="Обычный 8 3 4 2 3 2" xfId="0"/>
    <cellStyle name="Обычный 8 3 4 2 3 2 2" xfId="0"/>
    <cellStyle name="Обычный 8 3 4 2 3 3" xfId="0"/>
    <cellStyle name="Обычный 8 3 4 2 4" xfId="0"/>
    <cellStyle name="Обычный 8 3 4 2 4 2" xfId="0"/>
    <cellStyle name="Обычный 8 3 4 2 5" xfId="0"/>
    <cellStyle name="Обычный 8 3 4 3" xfId="0"/>
    <cellStyle name="Обычный 8 3 4 3 2" xfId="0"/>
    <cellStyle name="Обычный 8 3 4 3 2 2" xfId="0"/>
    <cellStyle name="Обычный 8 3 4 3 2 2 2" xfId="0"/>
    <cellStyle name="Обычный 8 3 4 3 2 3" xfId="0"/>
    <cellStyle name="Обычный 8 3 4 3 3" xfId="0"/>
    <cellStyle name="Обычный 8 3 4 3 3 2" xfId="0"/>
    <cellStyle name="Обычный 8 3 4 3 4" xfId="0"/>
    <cellStyle name="Обычный 8 3 4 4" xfId="0"/>
    <cellStyle name="Обычный 8 3 4 4 2" xfId="0"/>
    <cellStyle name="Обычный 8 3 4 4 2 2" xfId="0"/>
    <cellStyle name="Обычный 8 3 4 4 3" xfId="0"/>
    <cellStyle name="Обычный 8 3 4 5" xfId="0"/>
    <cellStyle name="Обычный 8 3 4 5 2" xfId="0"/>
    <cellStyle name="Обычный 8 3 4 6" xfId="0"/>
    <cellStyle name="Обычный 8 3 5" xfId="0"/>
    <cellStyle name="Обычный 8 3 5 2" xfId="0"/>
    <cellStyle name="Обычный 8 3 5 2 2" xfId="0"/>
    <cellStyle name="Обычный 8 3 5 2 2 2" xfId="0"/>
    <cellStyle name="Обычный 8 3 5 2 2 2 2" xfId="0"/>
    <cellStyle name="Обычный 8 3 5 2 2 3" xfId="0"/>
    <cellStyle name="Обычный 8 3 5 2 3" xfId="0"/>
    <cellStyle name="Обычный 8 3 5 2 3 2" xfId="0"/>
    <cellStyle name="Обычный 8 3 5 2 4" xfId="0"/>
    <cellStyle name="Обычный 8 3 5 3" xfId="0"/>
    <cellStyle name="Обычный 8 3 5 3 2" xfId="0"/>
    <cellStyle name="Обычный 8 3 5 3 2 2" xfId="0"/>
    <cellStyle name="Обычный 8 3 5 3 3" xfId="0"/>
    <cellStyle name="Обычный 8 3 5 4" xfId="0"/>
    <cellStyle name="Обычный 8 3 5 4 2" xfId="0"/>
    <cellStyle name="Обычный 8 3 5 5" xfId="0"/>
    <cellStyle name="Обычный 8 3 6" xfId="0"/>
    <cellStyle name="Обычный 8 3 6 2" xfId="0"/>
    <cellStyle name="Обычный 8 3 6 2 2" xfId="0"/>
    <cellStyle name="Обычный 8 3 6 2 2 2" xfId="0"/>
    <cellStyle name="Обычный 8 3 6 2 3" xfId="0"/>
    <cellStyle name="Обычный 8 3 6 3" xfId="0"/>
    <cellStyle name="Обычный 8 3 6 3 2" xfId="0"/>
    <cellStyle name="Обычный 8 3 6 4" xfId="0"/>
    <cellStyle name="Обычный 8 3 7" xfId="0"/>
    <cellStyle name="Обычный 8 3 7 2" xfId="0"/>
    <cellStyle name="Обычный 8 3 7 2 2" xfId="0"/>
    <cellStyle name="Обычный 8 3 7 3" xfId="0"/>
    <cellStyle name="Обычный 8 3 8" xfId="0"/>
    <cellStyle name="Обычный 8 3 8 2" xfId="0"/>
    <cellStyle name="Обычный 8 3 9" xfId="0"/>
    <cellStyle name="Обычный 8 4" xfId="0"/>
    <cellStyle name="Обычный 8 4 2" xfId="0"/>
    <cellStyle name="Обычный 8 4 2 2" xfId="0"/>
    <cellStyle name="Обычный 8 4 2 2 2" xfId="0"/>
    <cellStyle name="Обычный 8 4 2 2 2 2" xfId="0"/>
    <cellStyle name="Обычный 8 4 2 2 2 2 2" xfId="0"/>
    <cellStyle name="Обычный 8 4 2 2 2 2 2 2" xfId="0"/>
    <cellStyle name="Обычный 8 4 2 2 2 2 2 2 2" xfId="0"/>
    <cellStyle name="Обычный 8 4 2 2 2 2 2 3" xfId="0"/>
    <cellStyle name="Обычный 8 4 2 2 2 2 3" xfId="0"/>
    <cellStyle name="Обычный 8 4 2 2 2 2 3 2" xfId="0"/>
    <cellStyle name="Обычный 8 4 2 2 2 2 4" xfId="0"/>
    <cellStyle name="Обычный 8 4 2 2 2 3" xfId="0"/>
    <cellStyle name="Обычный 8 4 2 2 2 3 2" xfId="0"/>
    <cellStyle name="Обычный 8 4 2 2 2 3 2 2" xfId="0"/>
    <cellStyle name="Обычный 8 4 2 2 2 3 3" xfId="0"/>
    <cellStyle name="Обычный 8 4 2 2 2 4" xfId="0"/>
    <cellStyle name="Обычный 8 4 2 2 2 4 2" xfId="0"/>
    <cellStyle name="Обычный 8 4 2 2 2 5" xfId="0"/>
    <cellStyle name="Обычный 8 4 2 2 3" xfId="0"/>
    <cellStyle name="Обычный 8 4 2 2 3 2" xfId="0"/>
    <cellStyle name="Обычный 8 4 2 2 3 2 2" xfId="0"/>
    <cellStyle name="Обычный 8 4 2 2 3 2 2 2" xfId="0"/>
    <cellStyle name="Обычный 8 4 2 2 3 2 3" xfId="0"/>
    <cellStyle name="Обычный 8 4 2 2 3 3" xfId="0"/>
    <cellStyle name="Обычный 8 4 2 2 3 3 2" xfId="0"/>
    <cellStyle name="Обычный 8 4 2 2 3 4" xfId="0"/>
    <cellStyle name="Обычный 8 4 2 2 4" xfId="0"/>
    <cellStyle name="Обычный 8 4 2 2 4 2" xfId="0"/>
    <cellStyle name="Обычный 8 4 2 2 4 2 2" xfId="0"/>
    <cellStyle name="Обычный 8 4 2 2 4 3" xfId="0"/>
    <cellStyle name="Обычный 8 4 2 2 5" xfId="0"/>
    <cellStyle name="Обычный 8 4 2 2 5 2" xfId="0"/>
    <cellStyle name="Обычный 8 4 2 2 6" xfId="0"/>
    <cellStyle name="Обычный 8 4 2 3" xfId="0"/>
    <cellStyle name="Обычный 8 4 2 3 2" xfId="0"/>
    <cellStyle name="Обычный 8 4 2 3 2 2" xfId="0"/>
    <cellStyle name="Обычный 8 4 2 3 2 2 2" xfId="0"/>
    <cellStyle name="Обычный 8 4 2 3 2 2 2 2" xfId="0"/>
    <cellStyle name="Обычный 8 4 2 3 2 2 3" xfId="0"/>
    <cellStyle name="Обычный 8 4 2 3 2 3" xfId="0"/>
    <cellStyle name="Обычный 8 4 2 3 2 3 2" xfId="0"/>
    <cellStyle name="Обычный 8 4 2 3 2 4" xfId="0"/>
    <cellStyle name="Обычный 8 4 2 3 3" xfId="0"/>
    <cellStyle name="Обычный 8 4 2 3 3 2" xfId="0"/>
    <cellStyle name="Обычный 8 4 2 3 3 2 2" xfId="0"/>
    <cellStyle name="Обычный 8 4 2 3 3 3" xfId="0"/>
    <cellStyle name="Обычный 8 4 2 3 4" xfId="0"/>
    <cellStyle name="Обычный 8 4 2 3 4 2" xfId="0"/>
    <cellStyle name="Обычный 8 4 2 3 5" xfId="0"/>
    <cellStyle name="Обычный 8 4 2 4" xfId="0"/>
    <cellStyle name="Обычный 8 4 2 4 2" xfId="0"/>
    <cellStyle name="Обычный 8 4 2 4 2 2" xfId="0"/>
    <cellStyle name="Обычный 8 4 2 4 2 2 2" xfId="0"/>
    <cellStyle name="Обычный 8 4 2 4 2 3" xfId="0"/>
    <cellStyle name="Обычный 8 4 2 4 3" xfId="0"/>
    <cellStyle name="Обычный 8 4 2 4 3 2" xfId="0"/>
    <cellStyle name="Обычный 8 4 2 4 4" xfId="0"/>
    <cellStyle name="Обычный 8 4 2 5" xfId="0"/>
    <cellStyle name="Обычный 8 4 2 5 2" xfId="0"/>
    <cellStyle name="Обычный 8 4 2 5 2 2" xfId="0"/>
    <cellStyle name="Обычный 8 4 2 5 3" xfId="0"/>
    <cellStyle name="Обычный 8 4 2 6" xfId="0"/>
    <cellStyle name="Обычный 8 4 2 6 2" xfId="0"/>
    <cellStyle name="Обычный 8 4 2 7" xfId="0"/>
    <cellStyle name="Обычный 8 4 3" xfId="0"/>
    <cellStyle name="Обычный 8 4 3 2" xfId="0"/>
    <cellStyle name="Обычный 8 4 3 2 2" xfId="0"/>
    <cellStyle name="Обычный 8 4 3 2 2 2" xfId="0"/>
    <cellStyle name="Обычный 8 4 3 2 2 2 2" xfId="0"/>
    <cellStyle name="Обычный 8 4 3 2 2 2 2 2" xfId="0"/>
    <cellStyle name="Обычный 8 4 3 2 2 2 3" xfId="0"/>
    <cellStyle name="Обычный 8 4 3 2 2 3" xfId="0"/>
    <cellStyle name="Обычный 8 4 3 2 2 3 2" xfId="0"/>
    <cellStyle name="Обычный 8 4 3 2 2 4" xfId="0"/>
    <cellStyle name="Обычный 8 4 3 2 3" xfId="0"/>
    <cellStyle name="Обычный 8 4 3 2 3 2" xfId="0"/>
    <cellStyle name="Обычный 8 4 3 2 3 2 2" xfId="0"/>
    <cellStyle name="Обычный 8 4 3 2 3 3" xfId="0"/>
    <cellStyle name="Обычный 8 4 3 2 4" xfId="0"/>
    <cellStyle name="Обычный 8 4 3 2 4 2" xfId="0"/>
    <cellStyle name="Обычный 8 4 3 2 5" xfId="0"/>
    <cellStyle name="Обычный 8 4 3 3" xfId="0"/>
    <cellStyle name="Обычный 8 4 3 3 2" xfId="0"/>
    <cellStyle name="Обычный 8 4 3 3 2 2" xfId="0"/>
    <cellStyle name="Обычный 8 4 3 3 2 2 2" xfId="0"/>
    <cellStyle name="Обычный 8 4 3 3 2 3" xfId="0"/>
    <cellStyle name="Обычный 8 4 3 3 3" xfId="0"/>
    <cellStyle name="Обычный 8 4 3 3 3 2" xfId="0"/>
    <cellStyle name="Обычный 8 4 3 3 4" xfId="0"/>
    <cellStyle name="Обычный 8 4 3 4" xfId="0"/>
    <cellStyle name="Обычный 8 4 3 4 2" xfId="0"/>
    <cellStyle name="Обычный 8 4 3 4 2 2" xfId="0"/>
    <cellStyle name="Обычный 8 4 3 4 3" xfId="0"/>
    <cellStyle name="Обычный 8 4 3 5" xfId="0"/>
    <cellStyle name="Обычный 8 4 3 5 2" xfId="0"/>
    <cellStyle name="Обычный 8 4 3 6" xfId="0"/>
    <cellStyle name="Обычный 8 4 4" xfId="0"/>
    <cellStyle name="Обычный 8 4 4 2" xfId="0"/>
    <cellStyle name="Обычный 8 4 4 2 2" xfId="0"/>
    <cellStyle name="Обычный 8 4 4 2 2 2" xfId="0"/>
    <cellStyle name="Обычный 8 4 4 2 2 2 2" xfId="0"/>
    <cellStyle name="Обычный 8 4 4 2 2 3" xfId="0"/>
    <cellStyle name="Обычный 8 4 4 2 3" xfId="0"/>
    <cellStyle name="Обычный 8 4 4 2 3 2" xfId="0"/>
    <cellStyle name="Обычный 8 4 4 2 4" xfId="0"/>
    <cellStyle name="Обычный 8 4 4 3" xfId="0"/>
    <cellStyle name="Обычный 8 4 4 3 2" xfId="0"/>
    <cellStyle name="Обычный 8 4 4 3 2 2" xfId="0"/>
    <cellStyle name="Обычный 8 4 4 3 3" xfId="0"/>
    <cellStyle name="Обычный 8 4 4 4" xfId="0"/>
    <cellStyle name="Обычный 8 4 4 4 2" xfId="0"/>
    <cellStyle name="Обычный 8 4 4 5" xfId="0"/>
    <cellStyle name="Обычный 8 4 5" xfId="0"/>
    <cellStyle name="Обычный 8 4 5 2" xfId="0"/>
    <cellStyle name="Обычный 8 4 5 2 2" xfId="0"/>
    <cellStyle name="Обычный 8 4 5 2 2 2" xfId="0"/>
    <cellStyle name="Обычный 8 4 5 2 3" xfId="0"/>
    <cellStyle name="Обычный 8 4 5 3" xfId="0"/>
    <cellStyle name="Обычный 8 4 5 3 2" xfId="0"/>
    <cellStyle name="Обычный 8 4 5 4" xfId="0"/>
    <cellStyle name="Обычный 8 4 6" xfId="0"/>
    <cellStyle name="Обычный 8 4 6 2" xfId="0"/>
    <cellStyle name="Обычный 8 4 6 2 2" xfId="0"/>
    <cellStyle name="Обычный 8 4 6 3" xfId="0"/>
    <cellStyle name="Обычный 8 4 7" xfId="0"/>
    <cellStyle name="Обычный 8 4 7 2" xfId="0"/>
    <cellStyle name="Обычный 8 4 8" xfId="0"/>
    <cellStyle name="Обычный 8 5" xfId="0"/>
    <cellStyle name="Обычный 8 5 2" xfId="0"/>
    <cellStyle name="Обычный 8 5 2 2" xfId="0"/>
    <cellStyle name="Обычный 8 5 2 2 2" xfId="0"/>
    <cellStyle name="Обычный 8 5 2 2 2 2" xfId="0"/>
    <cellStyle name="Обычный 8 5 2 2 2 2 2" xfId="0"/>
    <cellStyle name="Обычный 8 5 2 2 2 2 2 2" xfId="0"/>
    <cellStyle name="Обычный 8 5 2 2 2 2 3" xfId="0"/>
    <cellStyle name="Обычный 8 5 2 2 2 3" xfId="0"/>
    <cellStyle name="Обычный 8 5 2 2 2 3 2" xfId="0"/>
    <cellStyle name="Обычный 8 5 2 2 2 4" xfId="0"/>
    <cellStyle name="Обычный 8 5 2 2 3" xfId="0"/>
    <cellStyle name="Обычный 8 5 2 2 3 2" xfId="0"/>
    <cellStyle name="Обычный 8 5 2 2 3 2 2" xfId="0"/>
    <cellStyle name="Обычный 8 5 2 2 3 3" xfId="0"/>
    <cellStyle name="Обычный 8 5 2 2 4" xfId="0"/>
    <cellStyle name="Обычный 8 5 2 2 4 2" xfId="0"/>
    <cellStyle name="Обычный 8 5 2 2 5" xfId="0"/>
    <cellStyle name="Обычный 8 5 2 3" xfId="0"/>
    <cellStyle name="Обычный 8 5 2 3 2" xfId="0"/>
    <cellStyle name="Обычный 8 5 2 3 2 2" xfId="0"/>
    <cellStyle name="Обычный 8 5 2 3 2 2 2" xfId="0"/>
    <cellStyle name="Обычный 8 5 2 3 2 3" xfId="0"/>
    <cellStyle name="Обычный 8 5 2 3 3" xfId="0"/>
    <cellStyle name="Обычный 8 5 2 3 3 2" xfId="0"/>
    <cellStyle name="Обычный 8 5 2 3 4" xfId="0"/>
    <cellStyle name="Обычный 8 5 2 4" xfId="0"/>
    <cellStyle name="Обычный 8 5 2 4 2" xfId="0"/>
    <cellStyle name="Обычный 8 5 2 4 2 2" xfId="0"/>
    <cellStyle name="Обычный 8 5 2 4 3" xfId="0"/>
    <cellStyle name="Обычный 8 5 2 5" xfId="0"/>
    <cellStyle name="Обычный 8 5 2 5 2" xfId="0"/>
    <cellStyle name="Обычный 8 5 2 6" xfId="0"/>
    <cellStyle name="Обычный 8 5 3" xfId="0"/>
    <cellStyle name="Обычный 8 5 3 2" xfId="0"/>
    <cellStyle name="Обычный 8 5 3 2 2" xfId="0"/>
    <cellStyle name="Обычный 8 5 3 2 2 2" xfId="0"/>
    <cellStyle name="Обычный 8 5 3 2 2 2 2" xfId="0"/>
    <cellStyle name="Обычный 8 5 3 2 2 3" xfId="0"/>
    <cellStyle name="Обычный 8 5 3 2 3" xfId="0"/>
    <cellStyle name="Обычный 8 5 3 2 3 2" xfId="0"/>
    <cellStyle name="Обычный 8 5 3 2 4" xfId="0"/>
    <cellStyle name="Обычный 8 5 3 3" xfId="0"/>
    <cellStyle name="Обычный 8 5 3 3 2" xfId="0"/>
    <cellStyle name="Обычный 8 5 3 3 2 2" xfId="0"/>
    <cellStyle name="Обычный 8 5 3 3 3" xfId="0"/>
    <cellStyle name="Обычный 8 5 3 4" xfId="0"/>
    <cellStyle name="Обычный 8 5 3 4 2" xfId="0"/>
    <cellStyle name="Обычный 8 5 3 5" xfId="0"/>
    <cellStyle name="Обычный 8 5 4" xfId="0"/>
    <cellStyle name="Обычный 8 5 4 2" xfId="0"/>
    <cellStyle name="Обычный 8 5 4 2 2" xfId="0"/>
    <cellStyle name="Обычный 8 5 4 2 2 2" xfId="0"/>
    <cellStyle name="Обычный 8 5 4 2 3" xfId="0"/>
    <cellStyle name="Обычный 8 5 4 3" xfId="0"/>
    <cellStyle name="Обычный 8 5 4 3 2" xfId="0"/>
    <cellStyle name="Обычный 8 5 4 4" xfId="0"/>
    <cellStyle name="Обычный 8 5 5" xfId="0"/>
    <cellStyle name="Обычный 8 5 5 2" xfId="0"/>
    <cellStyle name="Обычный 8 5 5 2 2" xfId="0"/>
    <cellStyle name="Обычный 8 5 5 3" xfId="0"/>
    <cellStyle name="Обычный 8 5 6" xfId="0"/>
    <cellStyle name="Обычный 8 5 6 2" xfId="0"/>
    <cellStyle name="Обычный 8 5 7" xfId="0"/>
    <cellStyle name="Обычный 8 6" xfId="0"/>
    <cellStyle name="Обычный 8 6 2" xfId="0"/>
    <cellStyle name="Обычный 8 6 2 2" xfId="0"/>
    <cellStyle name="Обычный 8 6 2 2 2" xfId="0"/>
    <cellStyle name="Обычный 8 6 2 2 2 2" xfId="0"/>
    <cellStyle name="Обычный 8 6 2 2 2 2 2" xfId="0"/>
    <cellStyle name="Обычный 8 6 2 2 2 3" xfId="0"/>
    <cellStyle name="Обычный 8 6 2 2 3" xfId="0"/>
    <cellStyle name="Обычный 8 6 2 2 3 2" xfId="0"/>
    <cellStyle name="Обычный 8 6 2 2 4" xfId="0"/>
    <cellStyle name="Обычный 8 6 2 3" xfId="0"/>
    <cellStyle name="Обычный 8 6 2 3 2" xfId="0"/>
    <cellStyle name="Обычный 8 6 2 3 2 2" xfId="0"/>
    <cellStyle name="Обычный 8 6 2 3 3" xfId="0"/>
    <cellStyle name="Обычный 8 6 2 4" xfId="0"/>
    <cellStyle name="Обычный 8 6 2 4 2" xfId="0"/>
    <cellStyle name="Обычный 8 6 2 5" xfId="0"/>
    <cellStyle name="Обычный 8 6 3" xfId="0"/>
    <cellStyle name="Обычный 8 6 3 2" xfId="0"/>
    <cellStyle name="Обычный 8 6 3 2 2" xfId="0"/>
    <cellStyle name="Обычный 8 6 3 2 2 2" xfId="0"/>
    <cellStyle name="Обычный 8 6 3 2 3" xfId="0"/>
    <cellStyle name="Обычный 8 6 3 3" xfId="0"/>
    <cellStyle name="Обычный 8 6 3 3 2" xfId="0"/>
    <cellStyle name="Обычный 8 6 3 4" xfId="0"/>
    <cellStyle name="Обычный 8 6 4" xfId="0"/>
    <cellStyle name="Обычный 8 6 4 2" xfId="0"/>
    <cellStyle name="Обычный 8 6 4 2 2" xfId="0"/>
    <cellStyle name="Обычный 8 6 4 3" xfId="0"/>
    <cellStyle name="Обычный 8 6 5" xfId="0"/>
    <cellStyle name="Обычный 8 6 5 2" xfId="0"/>
    <cellStyle name="Обычный 8 6 6" xfId="0"/>
    <cellStyle name="Обычный 8 7" xfId="0"/>
    <cellStyle name="Обычный 8 7 2" xfId="0"/>
    <cellStyle name="Обычный 8 7 2 2" xfId="0"/>
    <cellStyle name="Обычный 8 7 2 2 2" xfId="0"/>
    <cellStyle name="Обычный 8 7 2 2 2 2" xfId="0"/>
    <cellStyle name="Обычный 8 7 2 2 3" xfId="0"/>
    <cellStyle name="Обычный 8 7 2 3" xfId="0"/>
    <cellStyle name="Обычный 8 7 2 3 2" xfId="0"/>
    <cellStyle name="Обычный 8 7 2 4" xfId="0"/>
    <cellStyle name="Обычный 8 7 3" xfId="0"/>
    <cellStyle name="Обычный 8 7 3 2" xfId="0"/>
    <cellStyle name="Обычный 8 7 3 2 2" xfId="0"/>
    <cellStyle name="Обычный 8 7 3 3" xfId="0"/>
    <cellStyle name="Обычный 8 7 4" xfId="0"/>
    <cellStyle name="Обычный 8 7 4 2" xfId="0"/>
    <cellStyle name="Обычный 8 7 5" xfId="0"/>
    <cellStyle name="Обычный 8 8" xfId="0"/>
    <cellStyle name="Обычный 8 8 2" xfId="0"/>
    <cellStyle name="Обычный 8 8 2 2" xfId="0"/>
    <cellStyle name="Обычный 8 8 2 2 2" xfId="0"/>
    <cellStyle name="Обычный 8 8 2 3" xfId="0"/>
    <cellStyle name="Обычный 8 8 3" xfId="0"/>
    <cellStyle name="Обычный 8 8 3 2" xfId="0"/>
    <cellStyle name="Обычный 8 8 4" xfId="0"/>
    <cellStyle name="Обычный 8 9" xfId="0"/>
    <cellStyle name="Обычный 8 9 2" xfId="0"/>
    <cellStyle name="Обычный 8 9 2 2" xfId="0"/>
    <cellStyle name="Обычный 8 9 3" xfId="0"/>
    <cellStyle name="Обычный 9" xfId="0"/>
    <cellStyle name="Обычный 9 10" xfId="0"/>
    <cellStyle name="Обычный 9 10 2" xfId="0"/>
    <cellStyle name="Обычный 9 11" xfId="0"/>
    <cellStyle name="Обычный 9 12" xfId="0"/>
    <cellStyle name="Обычный 9 2" xfId="0"/>
    <cellStyle name="Обычный 9 2 10" xfId="0"/>
    <cellStyle name="Обычный 9 2 11" xfId="0"/>
    <cellStyle name="Обычный 9 2 2" xfId="0"/>
    <cellStyle name="Обычный 9 2 2 2" xfId="0"/>
    <cellStyle name="Обычный 9 2 2 2 2" xfId="0"/>
    <cellStyle name="Обычный 9 2 2 2 2 2" xfId="0"/>
    <cellStyle name="Обычный 9 2 2 2 2 2 2" xfId="0"/>
    <cellStyle name="Обычный 9 2 2 2 2 2 2 2" xfId="0"/>
    <cellStyle name="Обычный 9 2 2 2 2 2 2 2 2" xfId="0"/>
    <cellStyle name="Обычный 9 2 2 2 2 2 2 2 2 2" xfId="0"/>
    <cellStyle name="Обычный 9 2 2 2 2 2 2 2 2 2 2" xfId="0"/>
    <cellStyle name="Обычный 9 2 2 2 2 2 2 2 2 3" xfId="0"/>
    <cellStyle name="Обычный 9 2 2 2 2 2 2 2 3" xfId="0"/>
    <cellStyle name="Обычный 9 2 2 2 2 2 2 2 3 2" xfId="0"/>
    <cellStyle name="Обычный 9 2 2 2 2 2 2 2 4" xfId="0"/>
    <cellStyle name="Обычный 9 2 2 2 2 2 2 3" xfId="0"/>
    <cellStyle name="Обычный 9 2 2 2 2 2 2 3 2" xfId="0"/>
    <cellStyle name="Обычный 9 2 2 2 2 2 2 3 2 2" xfId="0"/>
    <cellStyle name="Обычный 9 2 2 2 2 2 2 3 3" xfId="0"/>
    <cellStyle name="Обычный 9 2 2 2 2 2 2 4" xfId="0"/>
    <cellStyle name="Обычный 9 2 2 2 2 2 2 4 2" xfId="0"/>
    <cellStyle name="Обычный 9 2 2 2 2 2 2 5" xfId="0"/>
    <cellStyle name="Обычный 9 2 2 2 2 2 3" xfId="0"/>
    <cellStyle name="Обычный 9 2 2 2 2 2 3 2" xfId="0"/>
    <cellStyle name="Обычный 9 2 2 2 2 2 3 2 2" xfId="0"/>
    <cellStyle name="Обычный 9 2 2 2 2 2 3 2 2 2" xfId="0"/>
    <cellStyle name="Обычный 9 2 2 2 2 2 3 2 3" xfId="0"/>
    <cellStyle name="Обычный 9 2 2 2 2 2 3 3" xfId="0"/>
    <cellStyle name="Обычный 9 2 2 2 2 2 3 3 2" xfId="0"/>
    <cellStyle name="Обычный 9 2 2 2 2 2 3 4" xfId="0"/>
    <cellStyle name="Обычный 9 2 2 2 2 2 4" xfId="0"/>
    <cellStyle name="Обычный 9 2 2 2 2 2 4 2" xfId="0"/>
    <cellStyle name="Обычный 9 2 2 2 2 2 4 2 2" xfId="0"/>
    <cellStyle name="Обычный 9 2 2 2 2 2 4 3" xfId="0"/>
    <cellStyle name="Обычный 9 2 2 2 2 2 5" xfId="0"/>
    <cellStyle name="Обычный 9 2 2 2 2 2 5 2" xfId="0"/>
    <cellStyle name="Обычный 9 2 2 2 2 2 6" xfId="0"/>
    <cellStyle name="Обычный 9 2 2 2 2 3" xfId="0"/>
    <cellStyle name="Обычный 9 2 2 2 2 3 2" xfId="0"/>
    <cellStyle name="Обычный 9 2 2 2 2 3 2 2" xfId="0"/>
    <cellStyle name="Обычный 9 2 2 2 2 3 2 2 2" xfId="0"/>
    <cellStyle name="Обычный 9 2 2 2 2 3 2 2 2 2" xfId="0"/>
    <cellStyle name="Обычный 9 2 2 2 2 3 2 2 3" xfId="0"/>
    <cellStyle name="Обычный 9 2 2 2 2 3 2 3" xfId="0"/>
    <cellStyle name="Обычный 9 2 2 2 2 3 2 3 2" xfId="0"/>
    <cellStyle name="Обычный 9 2 2 2 2 3 2 4" xfId="0"/>
    <cellStyle name="Обычный 9 2 2 2 2 3 3" xfId="0"/>
    <cellStyle name="Обычный 9 2 2 2 2 3 3 2" xfId="0"/>
    <cellStyle name="Обычный 9 2 2 2 2 3 3 2 2" xfId="0"/>
    <cellStyle name="Обычный 9 2 2 2 2 3 3 3" xfId="0"/>
    <cellStyle name="Обычный 9 2 2 2 2 3 4" xfId="0"/>
    <cellStyle name="Обычный 9 2 2 2 2 3 4 2" xfId="0"/>
    <cellStyle name="Обычный 9 2 2 2 2 3 5" xfId="0"/>
    <cellStyle name="Обычный 9 2 2 2 2 4" xfId="0"/>
    <cellStyle name="Обычный 9 2 2 2 2 4 2" xfId="0"/>
    <cellStyle name="Обычный 9 2 2 2 2 4 2 2" xfId="0"/>
    <cellStyle name="Обычный 9 2 2 2 2 4 2 2 2" xfId="0"/>
    <cellStyle name="Обычный 9 2 2 2 2 4 2 3" xfId="0"/>
    <cellStyle name="Обычный 9 2 2 2 2 4 3" xfId="0"/>
    <cellStyle name="Обычный 9 2 2 2 2 4 3 2" xfId="0"/>
    <cellStyle name="Обычный 9 2 2 2 2 4 4" xfId="0"/>
    <cellStyle name="Обычный 9 2 2 2 2 5" xfId="0"/>
    <cellStyle name="Обычный 9 2 2 2 2 5 2" xfId="0"/>
    <cellStyle name="Обычный 9 2 2 2 2 5 2 2" xfId="0"/>
    <cellStyle name="Обычный 9 2 2 2 2 5 3" xfId="0"/>
    <cellStyle name="Обычный 9 2 2 2 2 6" xfId="0"/>
    <cellStyle name="Обычный 9 2 2 2 2 6 2" xfId="0"/>
    <cellStyle name="Обычный 9 2 2 2 2 7" xfId="0"/>
    <cellStyle name="Обычный 9 2 2 2 3" xfId="0"/>
    <cellStyle name="Обычный 9 2 2 2 3 2" xfId="0"/>
    <cellStyle name="Обычный 9 2 2 2 3 2 2" xfId="0"/>
    <cellStyle name="Обычный 9 2 2 2 3 2 2 2" xfId="0"/>
    <cellStyle name="Обычный 9 2 2 2 3 2 2 2 2" xfId="0"/>
    <cellStyle name="Обычный 9 2 2 2 3 2 2 2 2 2" xfId="0"/>
    <cellStyle name="Обычный 9 2 2 2 3 2 2 2 3" xfId="0"/>
    <cellStyle name="Обычный 9 2 2 2 3 2 2 3" xfId="0"/>
    <cellStyle name="Обычный 9 2 2 2 3 2 2 3 2" xfId="0"/>
    <cellStyle name="Обычный 9 2 2 2 3 2 2 4" xfId="0"/>
    <cellStyle name="Обычный 9 2 2 2 3 2 3" xfId="0"/>
    <cellStyle name="Обычный 9 2 2 2 3 2 3 2" xfId="0"/>
    <cellStyle name="Обычный 9 2 2 2 3 2 3 2 2" xfId="0"/>
    <cellStyle name="Обычный 9 2 2 2 3 2 3 3" xfId="0"/>
    <cellStyle name="Обычный 9 2 2 2 3 2 4" xfId="0"/>
    <cellStyle name="Обычный 9 2 2 2 3 2 4 2" xfId="0"/>
    <cellStyle name="Обычный 9 2 2 2 3 2 5" xfId="0"/>
    <cellStyle name="Обычный 9 2 2 2 3 3" xfId="0"/>
    <cellStyle name="Обычный 9 2 2 2 3 3 2" xfId="0"/>
    <cellStyle name="Обычный 9 2 2 2 3 3 2 2" xfId="0"/>
    <cellStyle name="Обычный 9 2 2 2 3 3 2 2 2" xfId="0"/>
    <cellStyle name="Обычный 9 2 2 2 3 3 2 3" xfId="0"/>
    <cellStyle name="Обычный 9 2 2 2 3 3 3" xfId="0"/>
    <cellStyle name="Обычный 9 2 2 2 3 3 3 2" xfId="0"/>
    <cellStyle name="Обычный 9 2 2 2 3 3 4" xfId="0"/>
    <cellStyle name="Обычный 9 2 2 2 3 4" xfId="0"/>
    <cellStyle name="Обычный 9 2 2 2 3 4 2" xfId="0"/>
    <cellStyle name="Обычный 9 2 2 2 3 4 2 2" xfId="0"/>
    <cellStyle name="Обычный 9 2 2 2 3 4 3" xfId="0"/>
    <cellStyle name="Обычный 9 2 2 2 3 5" xfId="0"/>
    <cellStyle name="Обычный 9 2 2 2 3 5 2" xfId="0"/>
    <cellStyle name="Обычный 9 2 2 2 3 6" xfId="0"/>
    <cellStyle name="Обычный 9 2 2 2 4" xfId="0"/>
    <cellStyle name="Обычный 9 2 2 2 4 2" xfId="0"/>
    <cellStyle name="Обычный 9 2 2 2 4 2 2" xfId="0"/>
    <cellStyle name="Обычный 9 2 2 2 4 2 2 2" xfId="0"/>
    <cellStyle name="Обычный 9 2 2 2 4 2 2 2 2" xfId="0"/>
    <cellStyle name="Обычный 9 2 2 2 4 2 2 3" xfId="0"/>
    <cellStyle name="Обычный 9 2 2 2 4 2 3" xfId="0"/>
    <cellStyle name="Обычный 9 2 2 2 4 2 3 2" xfId="0"/>
    <cellStyle name="Обычный 9 2 2 2 4 2 4" xfId="0"/>
    <cellStyle name="Обычный 9 2 2 2 4 3" xfId="0"/>
    <cellStyle name="Обычный 9 2 2 2 4 3 2" xfId="0"/>
    <cellStyle name="Обычный 9 2 2 2 4 3 2 2" xfId="0"/>
    <cellStyle name="Обычный 9 2 2 2 4 3 3" xfId="0"/>
    <cellStyle name="Обычный 9 2 2 2 4 4" xfId="0"/>
    <cellStyle name="Обычный 9 2 2 2 4 4 2" xfId="0"/>
    <cellStyle name="Обычный 9 2 2 2 4 5" xfId="0"/>
    <cellStyle name="Обычный 9 2 2 2 5" xfId="0"/>
    <cellStyle name="Обычный 9 2 2 2 5 2" xfId="0"/>
    <cellStyle name="Обычный 9 2 2 2 5 2 2" xfId="0"/>
    <cellStyle name="Обычный 9 2 2 2 5 2 2 2" xfId="0"/>
    <cellStyle name="Обычный 9 2 2 2 5 2 3" xfId="0"/>
    <cellStyle name="Обычный 9 2 2 2 5 3" xfId="0"/>
    <cellStyle name="Обычный 9 2 2 2 5 3 2" xfId="0"/>
    <cellStyle name="Обычный 9 2 2 2 5 4" xfId="0"/>
    <cellStyle name="Обычный 9 2 2 2 6" xfId="0"/>
    <cellStyle name="Обычный 9 2 2 2 6 2" xfId="0"/>
    <cellStyle name="Обычный 9 2 2 2 6 2 2" xfId="0"/>
    <cellStyle name="Обычный 9 2 2 2 6 3" xfId="0"/>
    <cellStyle name="Обычный 9 2 2 2 7" xfId="0"/>
    <cellStyle name="Обычный 9 2 2 2 7 2" xfId="0"/>
    <cellStyle name="Обычный 9 2 2 2 8" xfId="0"/>
    <cellStyle name="Обычный 9 2 2 3" xfId="0"/>
    <cellStyle name="Обычный 9 2 2 3 2" xfId="0"/>
    <cellStyle name="Обычный 9 2 2 3 2 2" xfId="0"/>
    <cellStyle name="Обычный 9 2 2 3 2 2 2" xfId="0"/>
    <cellStyle name="Обычный 9 2 2 3 2 2 2 2" xfId="0"/>
    <cellStyle name="Обычный 9 2 2 3 2 2 2 2 2" xfId="0"/>
    <cellStyle name="Обычный 9 2 2 3 2 2 2 2 2 2" xfId="0"/>
    <cellStyle name="Обычный 9 2 2 3 2 2 2 2 3" xfId="0"/>
    <cellStyle name="Обычный 9 2 2 3 2 2 2 3" xfId="0"/>
    <cellStyle name="Обычный 9 2 2 3 2 2 2 3 2" xfId="0"/>
    <cellStyle name="Обычный 9 2 2 3 2 2 2 4" xfId="0"/>
    <cellStyle name="Обычный 9 2 2 3 2 2 3" xfId="0"/>
    <cellStyle name="Обычный 9 2 2 3 2 2 3 2" xfId="0"/>
    <cellStyle name="Обычный 9 2 2 3 2 2 3 2 2" xfId="0"/>
    <cellStyle name="Обычный 9 2 2 3 2 2 3 3" xfId="0"/>
    <cellStyle name="Обычный 9 2 2 3 2 2 4" xfId="0"/>
    <cellStyle name="Обычный 9 2 2 3 2 2 4 2" xfId="0"/>
    <cellStyle name="Обычный 9 2 2 3 2 2 5" xfId="0"/>
    <cellStyle name="Обычный 9 2 2 3 2 3" xfId="0"/>
    <cellStyle name="Обычный 9 2 2 3 2 3 2" xfId="0"/>
    <cellStyle name="Обычный 9 2 2 3 2 3 2 2" xfId="0"/>
    <cellStyle name="Обычный 9 2 2 3 2 3 2 2 2" xfId="0"/>
    <cellStyle name="Обычный 9 2 2 3 2 3 2 3" xfId="0"/>
    <cellStyle name="Обычный 9 2 2 3 2 3 3" xfId="0"/>
    <cellStyle name="Обычный 9 2 2 3 2 3 3 2" xfId="0"/>
    <cellStyle name="Обычный 9 2 2 3 2 3 4" xfId="0"/>
    <cellStyle name="Обычный 9 2 2 3 2 4" xfId="0"/>
    <cellStyle name="Обычный 9 2 2 3 2 4 2" xfId="0"/>
    <cellStyle name="Обычный 9 2 2 3 2 4 2 2" xfId="0"/>
    <cellStyle name="Обычный 9 2 2 3 2 4 3" xfId="0"/>
    <cellStyle name="Обычный 9 2 2 3 2 5" xfId="0"/>
    <cellStyle name="Обычный 9 2 2 3 2 5 2" xfId="0"/>
    <cellStyle name="Обычный 9 2 2 3 2 6" xfId="0"/>
    <cellStyle name="Обычный 9 2 2 3 3" xfId="0"/>
    <cellStyle name="Обычный 9 2 2 3 3 2" xfId="0"/>
    <cellStyle name="Обычный 9 2 2 3 3 2 2" xfId="0"/>
    <cellStyle name="Обычный 9 2 2 3 3 2 2 2" xfId="0"/>
    <cellStyle name="Обычный 9 2 2 3 3 2 2 2 2" xfId="0"/>
    <cellStyle name="Обычный 9 2 2 3 3 2 2 3" xfId="0"/>
    <cellStyle name="Обычный 9 2 2 3 3 2 3" xfId="0"/>
    <cellStyle name="Обычный 9 2 2 3 3 2 3 2" xfId="0"/>
    <cellStyle name="Обычный 9 2 2 3 3 2 4" xfId="0"/>
    <cellStyle name="Обычный 9 2 2 3 3 3" xfId="0"/>
    <cellStyle name="Обычный 9 2 2 3 3 3 2" xfId="0"/>
    <cellStyle name="Обычный 9 2 2 3 3 3 2 2" xfId="0"/>
    <cellStyle name="Обычный 9 2 2 3 3 3 3" xfId="0"/>
    <cellStyle name="Обычный 9 2 2 3 3 4" xfId="0"/>
    <cellStyle name="Обычный 9 2 2 3 3 4 2" xfId="0"/>
    <cellStyle name="Обычный 9 2 2 3 3 5" xfId="0"/>
    <cellStyle name="Обычный 9 2 2 3 4" xfId="0"/>
    <cellStyle name="Обычный 9 2 2 3 4 2" xfId="0"/>
    <cellStyle name="Обычный 9 2 2 3 4 2 2" xfId="0"/>
    <cellStyle name="Обычный 9 2 2 3 4 2 2 2" xfId="0"/>
    <cellStyle name="Обычный 9 2 2 3 4 2 3" xfId="0"/>
    <cellStyle name="Обычный 9 2 2 3 4 3" xfId="0"/>
    <cellStyle name="Обычный 9 2 2 3 4 3 2" xfId="0"/>
    <cellStyle name="Обычный 9 2 2 3 4 4" xfId="0"/>
    <cellStyle name="Обычный 9 2 2 3 5" xfId="0"/>
    <cellStyle name="Обычный 9 2 2 3 5 2" xfId="0"/>
    <cellStyle name="Обычный 9 2 2 3 5 2 2" xfId="0"/>
    <cellStyle name="Обычный 9 2 2 3 5 3" xfId="0"/>
    <cellStyle name="Обычный 9 2 2 3 6" xfId="0"/>
    <cellStyle name="Обычный 9 2 2 3 6 2" xfId="0"/>
    <cellStyle name="Обычный 9 2 2 3 7" xfId="0"/>
    <cellStyle name="Обычный 9 2 2 4" xfId="0"/>
    <cellStyle name="Обычный 9 2 2 4 2" xfId="0"/>
    <cellStyle name="Обычный 9 2 2 4 2 2" xfId="0"/>
    <cellStyle name="Обычный 9 2 2 4 2 2 2" xfId="0"/>
    <cellStyle name="Обычный 9 2 2 4 2 2 2 2" xfId="0"/>
    <cellStyle name="Обычный 9 2 2 4 2 2 2 2 2" xfId="0"/>
    <cellStyle name="Обычный 9 2 2 4 2 2 2 3" xfId="0"/>
    <cellStyle name="Обычный 9 2 2 4 2 2 3" xfId="0"/>
    <cellStyle name="Обычный 9 2 2 4 2 2 3 2" xfId="0"/>
    <cellStyle name="Обычный 9 2 2 4 2 2 4" xfId="0"/>
    <cellStyle name="Обычный 9 2 2 4 2 3" xfId="0"/>
    <cellStyle name="Обычный 9 2 2 4 2 3 2" xfId="0"/>
    <cellStyle name="Обычный 9 2 2 4 2 3 2 2" xfId="0"/>
    <cellStyle name="Обычный 9 2 2 4 2 3 3" xfId="0"/>
    <cellStyle name="Обычный 9 2 2 4 2 4" xfId="0"/>
    <cellStyle name="Обычный 9 2 2 4 2 4 2" xfId="0"/>
    <cellStyle name="Обычный 9 2 2 4 2 5" xfId="0"/>
    <cellStyle name="Обычный 9 2 2 4 3" xfId="0"/>
    <cellStyle name="Обычный 9 2 2 4 3 2" xfId="0"/>
    <cellStyle name="Обычный 9 2 2 4 3 2 2" xfId="0"/>
    <cellStyle name="Обычный 9 2 2 4 3 2 2 2" xfId="0"/>
    <cellStyle name="Обычный 9 2 2 4 3 2 3" xfId="0"/>
    <cellStyle name="Обычный 9 2 2 4 3 3" xfId="0"/>
    <cellStyle name="Обычный 9 2 2 4 3 3 2" xfId="0"/>
    <cellStyle name="Обычный 9 2 2 4 3 4" xfId="0"/>
    <cellStyle name="Обычный 9 2 2 4 4" xfId="0"/>
    <cellStyle name="Обычный 9 2 2 4 4 2" xfId="0"/>
    <cellStyle name="Обычный 9 2 2 4 4 2 2" xfId="0"/>
    <cellStyle name="Обычный 9 2 2 4 4 3" xfId="0"/>
    <cellStyle name="Обычный 9 2 2 4 5" xfId="0"/>
    <cellStyle name="Обычный 9 2 2 4 5 2" xfId="0"/>
    <cellStyle name="Обычный 9 2 2 4 6" xfId="0"/>
    <cellStyle name="Обычный 9 2 2 5" xfId="0"/>
    <cellStyle name="Обычный 9 2 2 5 2" xfId="0"/>
    <cellStyle name="Обычный 9 2 2 5 2 2" xfId="0"/>
    <cellStyle name="Обычный 9 2 2 5 2 2 2" xfId="0"/>
    <cellStyle name="Обычный 9 2 2 5 2 2 2 2" xfId="0"/>
    <cellStyle name="Обычный 9 2 2 5 2 2 3" xfId="0"/>
    <cellStyle name="Обычный 9 2 2 5 2 3" xfId="0"/>
    <cellStyle name="Обычный 9 2 2 5 2 3 2" xfId="0"/>
    <cellStyle name="Обычный 9 2 2 5 2 4" xfId="0"/>
    <cellStyle name="Обычный 9 2 2 5 3" xfId="0"/>
    <cellStyle name="Обычный 9 2 2 5 3 2" xfId="0"/>
    <cellStyle name="Обычный 9 2 2 5 3 2 2" xfId="0"/>
    <cellStyle name="Обычный 9 2 2 5 3 3" xfId="0"/>
    <cellStyle name="Обычный 9 2 2 5 4" xfId="0"/>
    <cellStyle name="Обычный 9 2 2 5 4 2" xfId="0"/>
    <cellStyle name="Обычный 9 2 2 5 5" xfId="0"/>
    <cellStyle name="Обычный 9 2 2 6" xfId="0"/>
    <cellStyle name="Обычный 9 2 2 6 2" xfId="0"/>
    <cellStyle name="Обычный 9 2 2 6 2 2" xfId="0"/>
    <cellStyle name="Обычный 9 2 2 6 2 2 2" xfId="0"/>
    <cellStyle name="Обычный 9 2 2 6 2 3" xfId="0"/>
    <cellStyle name="Обычный 9 2 2 6 3" xfId="0"/>
    <cellStyle name="Обычный 9 2 2 6 3 2" xfId="0"/>
    <cellStyle name="Обычный 9 2 2 6 4" xfId="0"/>
    <cellStyle name="Обычный 9 2 2 7" xfId="0"/>
    <cellStyle name="Обычный 9 2 2 7 2" xfId="0"/>
    <cellStyle name="Обычный 9 2 2 7 2 2" xfId="0"/>
    <cellStyle name="Обычный 9 2 2 7 3" xfId="0"/>
    <cellStyle name="Обычный 9 2 2 8" xfId="0"/>
    <cellStyle name="Обычный 9 2 2 8 2" xfId="0"/>
    <cellStyle name="Обычный 9 2 2 9" xfId="0"/>
    <cellStyle name="Обычный 9 2 3" xfId="0"/>
    <cellStyle name="Обычный 9 2 3 2" xfId="0"/>
    <cellStyle name="Обычный 9 2 3 2 2" xfId="0"/>
    <cellStyle name="Обычный 9 2 3 2 2 2" xfId="0"/>
    <cellStyle name="Обычный 9 2 3 2 2 2 2" xfId="0"/>
    <cellStyle name="Обычный 9 2 3 2 2 2 2 2" xfId="0"/>
    <cellStyle name="Обычный 9 2 3 2 2 2 2 2 2" xfId="0"/>
    <cellStyle name="Обычный 9 2 3 2 2 2 2 2 2 2" xfId="0"/>
    <cellStyle name="Обычный 9 2 3 2 2 2 2 2 3" xfId="0"/>
    <cellStyle name="Обычный 9 2 3 2 2 2 2 3" xfId="0"/>
    <cellStyle name="Обычный 9 2 3 2 2 2 2 3 2" xfId="0"/>
    <cellStyle name="Обычный 9 2 3 2 2 2 2 4" xfId="0"/>
    <cellStyle name="Обычный 9 2 3 2 2 2 3" xfId="0"/>
    <cellStyle name="Обычный 9 2 3 2 2 2 3 2" xfId="0"/>
    <cellStyle name="Обычный 9 2 3 2 2 2 3 2 2" xfId="0"/>
    <cellStyle name="Обычный 9 2 3 2 2 2 3 3" xfId="0"/>
    <cellStyle name="Обычный 9 2 3 2 2 2 4" xfId="0"/>
    <cellStyle name="Обычный 9 2 3 2 2 2 4 2" xfId="0"/>
    <cellStyle name="Обычный 9 2 3 2 2 2 5" xfId="0"/>
    <cellStyle name="Обычный 9 2 3 2 2 3" xfId="0"/>
    <cellStyle name="Обычный 9 2 3 2 2 3 2" xfId="0"/>
    <cellStyle name="Обычный 9 2 3 2 2 3 2 2" xfId="0"/>
    <cellStyle name="Обычный 9 2 3 2 2 3 2 2 2" xfId="0"/>
    <cellStyle name="Обычный 9 2 3 2 2 3 2 3" xfId="0"/>
    <cellStyle name="Обычный 9 2 3 2 2 3 3" xfId="0"/>
    <cellStyle name="Обычный 9 2 3 2 2 3 3 2" xfId="0"/>
    <cellStyle name="Обычный 9 2 3 2 2 3 4" xfId="0"/>
    <cellStyle name="Обычный 9 2 3 2 2 4" xfId="0"/>
    <cellStyle name="Обычный 9 2 3 2 2 4 2" xfId="0"/>
    <cellStyle name="Обычный 9 2 3 2 2 4 2 2" xfId="0"/>
    <cellStyle name="Обычный 9 2 3 2 2 4 3" xfId="0"/>
    <cellStyle name="Обычный 9 2 3 2 2 5" xfId="0"/>
    <cellStyle name="Обычный 9 2 3 2 2 5 2" xfId="0"/>
    <cellStyle name="Обычный 9 2 3 2 2 6" xfId="0"/>
    <cellStyle name="Обычный 9 2 3 2 3" xfId="0"/>
    <cellStyle name="Обычный 9 2 3 2 3 2" xfId="0"/>
    <cellStyle name="Обычный 9 2 3 2 3 2 2" xfId="0"/>
    <cellStyle name="Обычный 9 2 3 2 3 2 2 2" xfId="0"/>
    <cellStyle name="Обычный 9 2 3 2 3 2 2 2 2" xfId="0"/>
    <cellStyle name="Обычный 9 2 3 2 3 2 2 3" xfId="0"/>
    <cellStyle name="Обычный 9 2 3 2 3 2 3" xfId="0"/>
    <cellStyle name="Обычный 9 2 3 2 3 2 3 2" xfId="0"/>
    <cellStyle name="Обычный 9 2 3 2 3 2 4" xfId="0"/>
    <cellStyle name="Обычный 9 2 3 2 3 3" xfId="0"/>
    <cellStyle name="Обычный 9 2 3 2 3 3 2" xfId="0"/>
    <cellStyle name="Обычный 9 2 3 2 3 3 2 2" xfId="0"/>
    <cellStyle name="Обычный 9 2 3 2 3 3 3" xfId="0"/>
    <cellStyle name="Обычный 9 2 3 2 3 4" xfId="0"/>
    <cellStyle name="Обычный 9 2 3 2 3 4 2" xfId="0"/>
    <cellStyle name="Обычный 9 2 3 2 3 5" xfId="0"/>
    <cellStyle name="Обычный 9 2 3 2 4" xfId="0"/>
    <cellStyle name="Обычный 9 2 3 2 4 2" xfId="0"/>
    <cellStyle name="Обычный 9 2 3 2 4 2 2" xfId="0"/>
    <cellStyle name="Обычный 9 2 3 2 4 2 2 2" xfId="0"/>
    <cellStyle name="Обычный 9 2 3 2 4 2 3" xfId="0"/>
    <cellStyle name="Обычный 9 2 3 2 4 3" xfId="0"/>
    <cellStyle name="Обычный 9 2 3 2 4 3 2" xfId="0"/>
    <cellStyle name="Обычный 9 2 3 2 4 4" xfId="0"/>
    <cellStyle name="Обычный 9 2 3 2 5" xfId="0"/>
    <cellStyle name="Обычный 9 2 3 2 5 2" xfId="0"/>
    <cellStyle name="Обычный 9 2 3 2 5 2 2" xfId="0"/>
    <cellStyle name="Обычный 9 2 3 2 5 3" xfId="0"/>
    <cellStyle name="Обычный 9 2 3 2 6" xfId="0"/>
    <cellStyle name="Обычный 9 2 3 2 6 2" xfId="0"/>
    <cellStyle name="Обычный 9 2 3 2 7" xfId="0"/>
    <cellStyle name="Обычный 9 2 3 3" xfId="0"/>
    <cellStyle name="Обычный 9 2 3 3 2" xfId="0"/>
    <cellStyle name="Обычный 9 2 3 3 2 2" xfId="0"/>
    <cellStyle name="Обычный 9 2 3 3 2 2 2" xfId="0"/>
    <cellStyle name="Обычный 9 2 3 3 2 2 2 2" xfId="0"/>
    <cellStyle name="Обычный 9 2 3 3 2 2 2 2 2" xfId="0"/>
    <cellStyle name="Обычный 9 2 3 3 2 2 2 3" xfId="0"/>
    <cellStyle name="Обычный 9 2 3 3 2 2 3" xfId="0"/>
    <cellStyle name="Обычный 9 2 3 3 2 2 3 2" xfId="0"/>
    <cellStyle name="Обычный 9 2 3 3 2 2 4" xfId="0"/>
    <cellStyle name="Обычный 9 2 3 3 2 3" xfId="0"/>
    <cellStyle name="Обычный 9 2 3 3 2 3 2" xfId="0"/>
    <cellStyle name="Обычный 9 2 3 3 2 3 2 2" xfId="0"/>
    <cellStyle name="Обычный 9 2 3 3 2 3 3" xfId="0"/>
    <cellStyle name="Обычный 9 2 3 3 2 4" xfId="0"/>
    <cellStyle name="Обычный 9 2 3 3 2 4 2" xfId="0"/>
    <cellStyle name="Обычный 9 2 3 3 2 5" xfId="0"/>
    <cellStyle name="Обычный 9 2 3 3 3" xfId="0"/>
    <cellStyle name="Обычный 9 2 3 3 3 2" xfId="0"/>
    <cellStyle name="Обычный 9 2 3 3 3 2 2" xfId="0"/>
    <cellStyle name="Обычный 9 2 3 3 3 2 2 2" xfId="0"/>
    <cellStyle name="Обычный 9 2 3 3 3 2 3" xfId="0"/>
    <cellStyle name="Обычный 9 2 3 3 3 3" xfId="0"/>
    <cellStyle name="Обычный 9 2 3 3 3 3 2" xfId="0"/>
    <cellStyle name="Обычный 9 2 3 3 3 4" xfId="0"/>
    <cellStyle name="Обычный 9 2 3 3 4" xfId="0"/>
    <cellStyle name="Обычный 9 2 3 3 4 2" xfId="0"/>
    <cellStyle name="Обычный 9 2 3 3 4 2 2" xfId="0"/>
    <cellStyle name="Обычный 9 2 3 3 4 3" xfId="0"/>
    <cellStyle name="Обычный 9 2 3 3 5" xfId="0"/>
    <cellStyle name="Обычный 9 2 3 3 5 2" xfId="0"/>
    <cellStyle name="Обычный 9 2 3 3 6" xfId="0"/>
    <cellStyle name="Обычный 9 2 3 4" xfId="0"/>
    <cellStyle name="Обычный 9 2 3 4 2" xfId="0"/>
    <cellStyle name="Обычный 9 2 3 4 2 2" xfId="0"/>
    <cellStyle name="Обычный 9 2 3 4 2 2 2" xfId="0"/>
    <cellStyle name="Обычный 9 2 3 4 2 2 2 2" xfId="0"/>
    <cellStyle name="Обычный 9 2 3 4 2 2 3" xfId="0"/>
    <cellStyle name="Обычный 9 2 3 4 2 3" xfId="0"/>
    <cellStyle name="Обычный 9 2 3 4 2 3 2" xfId="0"/>
    <cellStyle name="Обычный 9 2 3 4 2 4" xfId="0"/>
    <cellStyle name="Обычный 9 2 3 4 3" xfId="0"/>
    <cellStyle name="Обычный 9 2 3 4 3 2" xfId="0"/>
    <cellStyle name="Обычный 9 2 3 4 3 2 2" xfId="0"/>
    <cellStyle name="Обычный 9 2 3 4 3 3" xfId="0"/>
    <cellStyle name="Обычный 9 2 3 4 4" xfId="0"/>
    <cellStyle name="Обычный 9 2 3 4 4 2" xfId="0"/>
    <cellStyle name="Обычный 9 2 3 4 5" xfId="0"/>
    <cellStyle name="Обычный 9 2 3 5" xfId="0"/>
    <cellStyle name="Обычный 9 2 3 5 2" xfId="0"/>
    <cellStyle name="Обычный 9 2 3 5 2 2" xfId="0"/>
    <cellStyle name="Обычный 9 2 3 5 2 2 2" xfId="0"/>
    <cellStyle name="Обычный 9 2 3 5 2 3" xfId="0"/>
    <cellStyle name="Обычный 9 2 3 5 3" xfId="0"/>
    <cellStyle name="Обычный 9 2 3 5 3 2" xfId="0"/>
    <cellStyle name="Обычный 9 2 3 5 4" xfId="0"/>
    <cellStyle name="Обычный 9 2 3 6" xfId="0"/>
    <cellStyle name="Обычный 9 2 3 6 2" xfId="0"/>
    <cellStyle name="Обычный 9 2 3 6 2 2" xfId="0"/>
    <cellStyle name="Обычный 9 2 3 6 3" xfId="0"/>
    <cellStyle name="Обычный 9 2 3 7" xfId="0"/>
    <cellStyle name="Обычный 9 2 3 7 2" xfId="0"/>
    <cellStyle name="Обычный 9 2 3 8" xfId="0"/>
    <cellStyle name="Обычный 9 2 4" xfId="0"/>
    <cellStyle name="Обычный 9 2 4 2" xfId="0"/>
    <cellStyle name="Обычный 9 2 4 2 2" xfId="0"/>
    <cellStyle name="Обычный 9 2 4 2 2 2" xfId="0"/>
    <cellStyle name="Обычный 9 2 4 2 2 2 2" xfId="0"/>
    <cellStyle name="Обычный 9 2 4 2 2 2 2 2" xfId="0"/>
    <cellStyle name="Обычный 9 2 4 2 2 2 2 2 2" xfId="0"/>
    <cellStyle name="Обычный 9 2 4 2 2 2 2 3" xfId="0"/>
    <cellStyle name="Обычный 9 2 4 2 2 2 3" xfId="0"/>
    <cellStyle name="Обычный 9 2 4 2 2 2 3 2" xfId="0"/>
    <cellStyle name="Обычный 9 2 4 2 2 2 4" xfId="0"/>
    <cellStyle name="Обычный 9 2 4 2 2 3" xfId="0"/>
    <cellStyle name="Обычный 9 2 4 2 2 3 2" xfId="0"/>
    <cellStyle name="Обычный 9 2 4 2 2 3 2 2" xfId="0"/>
    <cellStyle name="Обычный 9 2 4 2 2 3 3" xfId="0"/>
    <cellStyle name="Обычный 9 2 4 2 2 4" xfId="0"/>
    <cellStyle name="Обычный 9 2 4 2 2 4 2" xfId="0"/>
    <cellStyle name="Обычный 9 2 4 2 2 5" xfId="0"/>
    <cellStyle name="Обычный 9 2 4 2 3" xfId="0"/>
    <cellStyle name="Обычный 9 2 4 2 3 2" xfId="0"/>
    <cellStyle name="Обычный 9 2 4 2 3 2 2" xfId="0"/>
    <cellStyle name="Обычный 9 2 4 2 3 2 2 2" xfId="0"/>
    <cellStyle name="Обычный 9 2 4 2 3 2 3" xfId="0"/>
    <cellStyle name="Обычный 9 2 4 2 3 3" xfId="0"/>
    <cellStyle name="Обычный 9 2 4 2 3 3 2" xfId="0"/>
    <cellStyle name="Обычный 9 2 4 2 3 4" xfId="0"/>
    <cellStyle name="Обычный 9 2 4 2 4" xfId="0"/>
    <cellStyle name="Обычный 9 2 4 2 4 2" xfId="0"/>
    <cellStyle name="Обычный 9 2 4 2 4 2 2" xfId="0"/>
    <cellStyle name="Обычный 9 2 4 2 4 3" xfId="0"/>
    <cellStyle name="Обычный 9 2 4 2 5" xfId="0"/>
    <cellStyle name="Обычный 9 2 4 2 5 2" xfId="0"/>
    <cellStyle name="Обычный 9 2 4 2 6" xfId="0"/>
    <cellStyle name="Обычный 9 2 4 3" xfId="0"/>
    <cellStyle name="Обычный 9 2 4 3 2" xfId="0"/>
    <cellStyle name="Обычный 9 2 4 3 2 2" xfId="0"/>
    <cellStyle name="Обычный 9 2 4 3 2 2 2" xfId="0"/>
    <cellStyle name="Обычный 9 2 4 3 2 2 2 2" xfId="0"/>
    <cellStyle name="Обычный 9 2 4 3 2 2 3" xfId="0"/>
    <cellStyle name="Обычный 9 2 4 3 2 3" xfId="0"/>
    <cellStyle name="Обычный 9 2 4 3 2 3 2" xfId="0"/>
    <cellStyle name="Обычный 9 2 4 3 2 4" xfId="0"/>
    <cellStyle name="Обычный 9 2 4 3 3" xfId="0"/>
    <cellStyle name="Обычный 9 2 4 3 3 2" xfId="0"/>
    <cellStyle name="Обычный 9 2 4 3 3 2 2" xfId="0"/>
    <cellStyle name="Обычный 9 2 4 3 3 3" xfId="0"/>
    <cellStyle name="Обычный 9 2 4 3 4" xfId="0"/>
    <cellStyle name="Обычный 9 2 4 3 4 2" xfId="0"/>
    <cellStyle name="Обычный 9 2 4 3 5" xfId="0"/>
    <cellStyle name="Обычный 9 2 4 4" xfId="0"/>
    <cellStyle name="Обычный 9 2 4 4 2" xfId="0"/>
    <cellStyle name="Обычный 9 2 4 4 2 2" xfId="0"/>
    <cellStyle name="Обычный 9 2 4 4 2 2 2" xfId="0"/>
    <cellStyle name="Обычный 9 2 4 4 2 3" xfId="0"/>
    <cellStyle name="Обычный 9 2 4 4 3" xfId="0"/>
    <cellStyle name="Обычный 9 2 4 4 3 2" xfId="0"/>
    <cellStyle name="Обычный 9 2 4 4 4" xfId="0"/>
    <cellStyle name="Обычный 9 2 4 5" xfId="0"/>
    <cellStyle name="Обычный 9 2 4 5 2" xfId="0"/>
    <cellStyle name="Обычный 9 2 4 5 2 2" xfId="0"/>
    <cellStyle name="Обычный 9 2 4 5 3" xfId="0"/>
    <cellStyle name="Обычный 9 2 4 6" xfId="0"/>
    <cellStyle name="Обычный 9 2 4 6 2" xfId="0"/>
    <cellStyle name="Обычный 9 2 4 7" xfId="0"/>
    <cellStyle name="Обычный 9 2 5" xfId="0"/>
    <cellStyle name="Обычный 9 2 5 2" xfId="0"/>
    <cellStyle name="Обычный 9 2 5 2 2" xfId="0"/>
    <cellStyle name="Обычный 9 2 5 2 2 2" xfId="0"/>
    <cellStyle name="Обычный 9 2 5 2 2 2 2" xfId="0"/>
    <cellStyle name="Обычный 9 2 5 2 2 2 2 2" xfId="0"/>
    <cellStyle name="Обычный 9 2 5 2 2 2 3" xfId="0"/>
    <cellStyle name="Обычный 9 2 5 2 2 3" xfId="0"/>
    <cellStyle name="Обычный 9 2 5 2 2 3 2" xfId="0"/>
    <cellStyle name="Обычный 9 2 5 2 2 4" xfId="0"/>
    <cellStyle name="Обычный 9 2 5 2 3" xfId="0"/>
    <cellStyle name="Обычный 9 2 5 2 3 2" xfId="0"/>
    <cellStyle name="Обычный 9 2 5 2 3 2 2" xfId="0"/>
    <cellStyle name="Обычный 9 2 5 2 3 3" xfId="0"/>
    <cellStyle name="Обычный 9 2 5 2 4" xfId="0"/>
    <cellStyle name="Обычный 9 2 5 2 4 2" xfId="0"/>
    <cellStyle name="Обычный 9 2 5 2 5" xfId="0"/>
    <cellStyle name="Обычный 9 2 5 3" xfId="0"/>
    <cellStyle name="Обычный 9 2 5 3 2" xfId="0"/>
    <cellStyle name="Обычный 9 2 5 3 2 2" xfId="0"/>
    <cellStyle name="Обычный 9 2 5 3 2 2 2" xfId="0"/>
    <cellStyle name="Обычный 9 2 5 3 2 3" xfId="0"/>
    <cellStyle name="Обычный 9 2 5 3 3" xfId="0"/>
    <cellStyle name="Обычный 9 2 5 3 3 2" xfId="0"/>
    <cellStyle name="Обычный 9 2 5 3 4" xfId="0"/>
    <cellStyle name="Обычный 9 2 5 4" xfId="0"/>
    <cellStyle name="Обычный 9 2 5 4 2" xfId="0"/>
    <cellStyle name="Обычный 9 2 5 4 2 2" xfId="0"/>
    <cellStyle name="Обычный 9 2 5 4 3" xfId="0"/>
    <cellStyle name="Обычный 9 2 5 5" xfId="0"/>
    <cellStyle name="Обычный 9 2 5 5 2" xfId="0"/>
    <cellStyle name="Обычный 9 2 5 6" xfId="0"/>
    <cellStyle name="Обычный 9 2 6" xfId="0"/>
    <cellStyle name="Обычный 9 2 6 2" xfId="0"/>
    <cellStyle name="Обычный 9 2 6 2 2" xfId="0"/>
    <cellStyle name="Обычный 9 2 6 2 2 2" xfId="0"/>
    <cellStyle name="Обычный 9 2 6 2 2 2 2" xfId="0"/>
    <cellStyle name="Обычный 9 2 6 2 2 3" xfId="0"/>
    <cellStyle name="Обычный 9 2 6 2 3" xfId="0"/>
    <cellStyle name="Обычный 9 2 6 2 3 2" xfId="0"/>
    <cellStyle name="Обычный 9 2 6 2 4" xfId="0"/>
    <cellStyle name="Обычный 9 2 6 3" xfId="0"/>
    <cellStyle name="Обычный 9 2 6 3 2" xfId="0"/>
    <cellStyle name="Обычный 9 2 6 3 2 2" xfId="0"/>
    <cellStyle name="Обычный 9 2 6 3 3" xfId="0"/>
    <cellStyle name="Обычный 9 2 6 4" xfId="0"/>
    <cellStyle name="Обычный 9 2 6 4 2" xfId="0"/>
    <cellStyle name="Обычный 9 2 6 5" xfId="0"/>
    <cellStyle name="Обычный 9 2 7" xfId="0"/>
    <cellStyle name="Обычный 9 2 7 2" xfId="0"/>
    <cellStyle name="Обычный 9 2 7 2 2" xfId="0"/>
    <cellStyle name="Обычный 9 2 7 2 2 2" xfId="0"/>
    <cellStyle name="Обычный 9 2 7 2 3" xfId="0"/>
    <cellStyle name="Обычный 9 2 7 3" xfId="0"/>
    <cellStyle name="Обычный 9 2 7 3 2" xfId="0"/>
    <cellStyle name="Обычный 9 2 7 4" xfId="0"/>
    <cellStyle name="Обычный 9 2 8" xfId="0"/>
    <cellStyle name="Обычный 9 2 8 2" xfId="0"/>
    <cellStyle name="Обычный 9 2 8 2 2" xfId="0"/>
    <cellStyle name="Обычный 9 2 8 3" xfId="0"/>
    <cellStyle name="Обычный 9 2 9" xfId="0"/>
    <cellStyle name="Обычный 9 2 9 2" xfId="0"/>
    <cellStyle name="Обычный 9 3" xfId="0"/>
    <cellStyle name="Обычный 9 3 2" xfId="0"/>
    <cellStyle name="Обычный 9 3 2 2" xfId="0"/>
    <cellStyle name="Обычный 9 3 2 2 2" xfId="0"/>
    <cellStyle name="Обычный 9 3 2 2 2 2" xfId="0"/>
    <cellStyle name="Обычный 9 3 2 2 2 2 2" xfId="0"/>
    <cellStyle name="Обычный 9 3 2 2 2 2 2 2" xfId="0"/>
    <cellStyle name="Обычный 9 3 2 2 2 2 2 2 2" xfId="0"/>
    <cellStyle name="Обычный 9 3 2 2 2 2 2 2 2 2" xfId="0"/>
    <cellStyle name="Обычный 9 3 2 2 2 2 2 2 3" xfId="0"/>
    <cellStyle name="Обычный 9 3 2 2 2 2 2 3" xfId="0"/>
    <cellStyle name="Обычный 9 3 2 2 2 2 2 3 2" xfId="0"/>
    <cellStyle name="Обычный 9 3 2 2 2 2 2 4" xfId="0"/>
    <cellStyle name="Обычный 9 3 2 2 2 2 3" xfId="0"/>
    <cellStyle name="Обычный 9 3 2 2 2 2 3 2" xfId="0"/>
    <cellStyle name="Обычный 9 3 2 2 2 2 3 2 2" xfId="0"/>
    <cellStyle name="Обычный 9 3 2 2 2 2 3 3" xfId="0"/>
    <cellStyle name="Обычный 9 3 2 2 2 2 4" xfId="0"/>
    <cellStyle name="Обычный 9 3 2 2 2 2 4 2" xfId="0"/>
    <cellStyle name="Обычный 9 3 2 2 2 2 5" xfId="0"/>
    <cellStyle name="Обычный 9 3 2 2 2 3" xfId="0"/>
    <cellStyle name="Обычный 9 3 2 2 2 3 2" xfId="0"/>
    <cellStyle name="Обычный 9 3 2 2 2 3 2 2" xfId="0"/>
    <cellStyle name="Обычный 9 3 2 2 2 3 2 2 2" xfId="0"/>
    <cellStyle name="Обычный 9 3 2 2 2 3 2 3" xfId="0"/>
    <cellStyle name="Обычный 9 3 2 2 2 3 3" xfId="0"/>
    <cellStyle name="Обычный 9 3 2 2 2 3 3 2" xfId="0"/>
    <cellStyle name="Обычный 9 3 2 2 2 3 4" xfId="0"/>
    <cellStyle name="Обычный 9 3 2 2 2 4" xfId="0"/>
    <cellStyle name="Обычный 9 3 2 2 2 4 2" xfId="0"/>
    <cellStyle name="Обычный 9 3 2 2 2 4 2 2" xfId="0"/>
    <cellStyle name="Обычный 9 3 2 2 2 4 3" xfId="0"/>
    <cellStyle name="Обычный 9 3 2 2 2 5" xfId="0"/>
    <cellStyle name="Обычный 9 3 2 2 2 5 2" xfId="0"/>
    <cellStyle name="Обычный 9 3 2 2 2 6" xfId="0"/>
    <cellStyle name="Обычный 9 3 2 2 3" xfId="0"/>
    <cellStyle name="Обычный 9 3 2 2 3 2" xfId="0"/>
    <cellStyle name="Обычный 9 3 2 2 3 2 2" xfId="0"/>
    <cellStyle name="Обычный 9 3 2 2 3 2 2 2" xfId="0"/>
    <cellStyle name="Обычный 9 3 2 2 3 2 2 2 2" xfId="0"/>
    <cellStyle name="Обычный 9 3 2 2 3 2 2 3" xfId="0"/>
    <cellStyle name="Обычный 9 3 2 2 3 2 3" xfId="0"/>
    <cellStyle name="Обычный 9 3 2 2 3 2 3 2" xfId="0"/>
    <cellStyle name="Обычный 9 3 2 2 3 2 4" xfId="0"/>
    <cellStyle name="Обычный 9 3 2 2 3 3" xfId="0"/>
    <cellStyle name="Обычный 9 3 2 2 3 3 2" xfId="0"/>
    <cellStyle name="Обычный 9 3 2 2 3 3 2 2" xfId="0"/>
    <cellStyle name="Обычный 9 3 2 2 3 3 3" xfId="0"/>
    <cellStyle name="Обычный 9 3 2 2 3 4" xfId="0"/>
    <cellStyle name="Обычный 9 3 2 2 3 4 2" xfId="0"/>
    <cellStyle name="Обычный 9 3 2 2 3 5" xfId="0"/>
    <cellStyle name="Обычный 9 3 2 2 4" xfId="0"/>
    <cellStyle name="Обычный 9 3 2 2 4 2" xfId="0"/>
    <cellStyle name="Обычный 9 3 2 2 4 2 2" xfId="0"/>
    <cellStyle name="Обычный 9 3 2 2 4 2 2 2" xfId="0"/>
    <cellStyle name="Обычный 9 3 2 2 4 2 3" xfId="0"/>
    <cellStyle name="Обычный 9 3 2 2 4 3" xfId="0"/>
    <cellStyle name="Обычный 9 3 2 2 4 3 2" xfId="0"/>
    <cellStyle name="Обычный 9 3 2 2 4 4" xfId="0"/>
    <cellStyle name="Обычный 9 3 2 2 5" xfId="0"/>
    <cellStyle name="Обычный 9 3 2 2 5 2" xfId="0"/>
    <cellStyle name="Обычный 9 3 2 2 5 2 2" xfId="0"/>
    <cellStyle name="Обычный 9 3 2 2 5 3" xfId="0"/>
    <cellStyle name="Обычный 9 3 2 2 6" xfId="0"/>
    <cellStyle name="Обычный 9 3 2 2 6 2" xfId="0"/>
    <cellStyle name="Обычный 9 3 2 2 7" xfId="0"/>
    <cellStyle name="Обычный 9 3 2 3" xfId="0"/>
    <cellStyle name="Обычный 9 3 2 3 2" xfId="0"/>
    <cellStyle name="Обычный 9 3 2 3 2 2" xfId="0"/>
    <cellStyle name="Обычный 9 3 2 3 2 2 2" xfId="0"/>
    <cellStyle name="Обычный 9 3 2 3 2 2 2 2" xfId="0"/>
    <cellStyle name="Обычный 9 3 2 3 2 2 2 2 2" xfId="0"/>
    <cellStyle name="Обычный 9 3 2 3 2 2 2 3" xfId="0"/>
    <cellStyle name="Обычный 9 3 2 3 2 2 3" xfId="0"/>
    <cellStyle name="Обычный 9 3 2 3 2 2 3 2" xfId="0"/>
    <cellStyle name="Обычный 9 3 2 3 2 2 4" xfId="0"/>
    <cellStyle name="Обычный 9 3 2 3 2 3" xfId="0"/>
    <cellStyle name="Обычный 9 3 2 3 2 3 2" xfId="0"/>
    <cellStyle name="Обычный 9 3 2 3 2 3 2 2" xfId="0"/>
    <cellStyle name="Обычный 9 3 2 3 2 3 3" xfId="0"/>
    <cellStyle name="Обычный 9 3 2 3 2 4" xfId="0"/>
    <cellStyle name="Обычный 9 3 2 3 2 4 2" xfId="0"/>
    <cellStyle name="Обычный 9 3 2 3 2 5" xfId="0"/>
    <cellStyle name="Обычный 9 3 2 3 3" xfId="0"/>
    <cellStyle name="Обычный 9 3 2 3 3 2" xfId="0"/>
    <cellStyle name="Обычный 9 3 2 3 3 2 2" xfId="0"/>
    <cellStyle name="Обычный 9 3 2 3 3 2 2 2" xfId="0"/>
    <cellStyle name="Обычный 9 3 2 3 3 2 3" xfId="0"/>
    <cellStyle name="Обычный 9 3 2 3 3 3" xfId="0"/>
    <cellStyle name="Обычный 9 3 2 3 3 3 2" xfId="0"/>
    <cellStyle name="Обычный 9 3 2 3 3 4" xfId="0"/>
    <cellStyle name="Обычный 9 3 2 3 4" xfId="0"/>
    <cellStyle name="Обычный 9 3 2 3 4 2" xfId="0"/>
    <cellStyle name="Обычный 9 3 2 3 4 2 2" xfId="0"/>
    <cellStyle name="Обычный 9 3 2 3 4 3" xfId="0"/>
    <cellStyle name="Обычный 9 3 2 3 5" xfId="0"/>
    <cellStyle name="Обычный 9 3 2 3 5 2" xfId="0"/>
    <cellStyle name="Обычный 9 3 2 3 6" xfId="0"/>
    <cellStyle name="Обычный 9 3 2 4" xfId="0"/>
    <cellStyle name="Обычный 9 3 2 4 2" xfId="0"/>
    <cellStyle name="Обычный 9 3 2 4 2 2" xfId="0"/>
    <cellStyle name="Обычный 9 3 2 4 2 2 2" xfId="0"/>
    <cellStyle name="Обычный 9 3 2 4 2 2 2 2" xfId="0"/>
    <cellStyle name="Обычный 9 3 2 4 2 2 3" xfId="0"/>
    <cellStyle name="Обычный 9 3 2 4 2 3" xfId="0"/>
    <cellStyle name="Обычный 9 3 2 4 2 3 2" xfId="0"/>
    <cellStyle name="Обычный 9 3 2 4 2 4" xfId="0"/>
    <cellStyle name="Обычный 9 3 2 4 3" xfId="0"/>
    <cellStyle name="Обычный 9 3 2 4 3 2" xfId="0"/>
    <cellStyle name="Обычный 9 3 2 4 3 2 2" xfId="0"/>
    <cellStyle name="Обычный 9 3 2 4 3 3" xfId="0"/>
    <cellStyle name="Обычный 9 3 2 4 4" xfId="0"/>
    <cellStyle name="Обычный 9 3 2 4 4 2" xfId="0"/>
    <cellStyle name="Обычный 9 3 2 4 5" xfId="0"/>
    <cellStyle name="Обычный 9 3 2 5" xfId="0"/>
    <cellStyle name="Обычный 9 3 2 5 2" xfId="0"/>
    <cellStyle name="Обычный 9 3 2 5 2 2" xfId="0"/>
    <cellStyle name="Обычный 9 3 2 5 2 2 2" xfId="0"/>
    <cellStyle name="Обычный 9 3 2 5 2 3" xfId="0"/>
    <cellStyle name="Обычный 9 3 2 5 3" xfId="0"/>
    <cellStyle name="Обычный 9 3 2 5 3 2" xfId="0"/>
    <cellStyle name="Обычный 9 3 2 5 4" xfId="0"/>
    <cellStyle name="Обычный 9 3 2 6" xfId="0"/>
    <cellStyle name="Обычный 9 3 2 6 2" xfId="0"/>
    <cellStyle name="Обычный 9 3 2 6 2 2" xfId="0"/>
    <cellStyle name="Обычный 9 3 2 6 3" xfId="0"/>
    <cellStyle name="Обычный 9 3 2 7" xfId="0"/>
    <cellStyle name="Обычный 9 3 2 7 2" xfId="0"/>
    <cellStyle name="Обычный 9 3 2 8" xfId="0"/>
    <cellStyle name="Обычный 9 3 3" xfId="0"/>
    <cellStyle name="Обычный 9 3 3 2" xfId="0"/>
    <cellStyle name="Обычный 9 3 3 2 2" xfId="0"/>
    <cellStyle name="Обычный 9 3 3 2 2 2" xfId="0"/>
    <cellStyle name="Обычный 9 3 3 2 2 2 2" xfId="0"/>
    <cellStyle name="Обычный 9 3 3 2 2 2 2 2" xfId="0"/>
    <cellStyle name="Обычный 9 3 3 2 2 2 2 2 2" xfId="0"/>
    <cellStyle name="Обычный 9 3 3 2 2 2 2 3" xfId="0"/>
    <cellStyle name="Обычный 9 3 3 2 2 2 3" xfId="0"/>
    <cellStyle name="Обычный 9 3 3 2 2 2 3 2" xfId="0"/>
    <cellStyle name="Обычный 9 3 3 2 2 2 4" xfId="0"/>
    <cellStyle name="Обычный 9 3 3 2 2 3" xfId="0"/>
    <cellStyle name="Обычный 9 3 3 2 2 3 2" xfId="0"/>
    <cellStyle name="Обычный 9 3 3 2 2 3 2 2" xfId="0"/>
    <cellStyle name="Обычный 9 3 3 2 2 3 3" xfId="0"/>
    <cellStyle name="Обычный 9 3 3 2 2 4" xfId="0"/>
    <cellStyle name="Обычный 9 3 3 2 2 4 2" xfId="0"/>
    <cellStyle name="Обычный 9 3 3 2 2 5" xfId="0"/>
    <cellStyle name="Обычный 9 3 3 2 3" xfId="0"/>
    <cellStyle name="Обычный 9 3 3 2 3 2" xfId="0"/>
    <cellStyle name="Обычный 9 3 3 2 3 2 2" xfId="0"/>
    <cellStyle name="Обычный 9 3 3 2 3 2 2 2" xfId="0"/>
    <cellStyle name="Обычный 9 3 3 2 3 2 3" xfId="0"/>
    <cellStyle name="Обычный 9 3 3 2 3 3" xfId="0"/>
    <cellStyle name="Обычный 9 3 3 2 3 3 2" xfId="0"/>
    <cellStyle name="Обычный 9 3 3 2 3 4" xfId="0"/>
    <cellStyle name="Обычный 9 3 3 2 4" xfId="0"/>
    <cellStyle name="Обычный 9 3 3 2 4 2" xfId="0"/>
    <cellStyle name="Обычный 9 3 3 2 4 2 2" xfId="0"/>
    <cellStyle name="Обычный 9 3 3 2 4 3" xfId="0"/>
    <cellStyle name="Обычный 9 3 3 2 5" xfId="0"/>
    <cellStyle name="Обычный 9 3 3 2 5 2" xfId="0"/>
    <cellStyle name="Обычный 9 3 3 2 6" xfId="0"/>
    <cellStyle name="Обычный 9 3 3 3" xfId="0"/>
    <cellStyle name="Обычный 9 3 3 3 2" xfId="0"/>
    <cellStyle name="Обычный 9 3 3 3 2 2" xfId="0"/>
    <cellStyle name="Обычный 9 3 3 3 2 2 2" xfId="0"/>
    <cellStyle name="Обычный 9 3 3 3 2 2 2 2" xfId="0"/>
    <cellStyle name="Обычный 9 3 3 3 2 2 3" xfId="0"/>
    <cellStyle name="Обычный 9 3 3 3 2 3" xfId="0"/>
    <cellStyle name="Обычный 9 3 3 3 2 3 2" xfId="0"/>
    <cellStyle name="Обычный 9 3 3 3 2 4" xfId="0"/>
    <cellStyle name="Обычный 9 3 3 3 3" xfId="0"/>
    <cellStyle name="Обычный 9 3 3 3 3 2" xfId="0"/>
    <cellStyle name="Обычный 9 3 3 3 3 2 2" xfId="0"/>
    <cellStyle name="Обычный 9 3 3 3 3 3" xfId="0"/>
    <cellStyle name="Обычный 9 3 3 3 4" xfId="0"/>
    <cellStyle name="Обычный 9 3 3 3 4 2" xfId="0"/>
    <cellStyle name="Обычный 9 3 3 3 5" xfId="0"/>
    <cellStyle name="Обычный 9 3 3 4" xfId="0"/>
    <cellStyle name="Обычный 9 3 3 4 2" xfId="0"/>
    <cellStyle name="Обычный 9 3 3 4 2 2" xfId="0"/>
    <cellStyle name="Обычный 9 3 3 4 2 2 2" xfId="0"/>
    <cellStyle name="Обычный 9 3 3 4 2 3" xfId="0"/>
    <cellStyle name="Обычный 9 3 3 4 3" xfId="0"/>
    <cellStyle name="Обычный 9 3 3 4 3 2" xfId="0"/>
    <cellStyle name="Обычный 9 3 3 4 4" xfId="0"/>
    <cellStyle name="Обычный 9 3 3 5" xfId="0"/>
    <cellStyle name="Обычный 9 3 3 5 2" xfId="0"/>
    <cellStyle name="Обычный 9 3 3 5 2 2" xfId="0"/>
    <cellStyle name="Обычный 9 3 3 5 3" xfId="0"/>
    <cellStyle name="Обычный 9 3 3 6" xfId="0"/>
    <cellStyle name="Обычный 9 3 3 6 2" xfId="0"/>
    <cellStyle name="Обычный 9 3 3 7" xfId="0"/>
    <cellStyle name="Обычный 9 3 4" xfId="0"/>
    <cellStyle name="Обычный 9 3 4 2" xfId="0"/>
    <cellStyle name="Обычный 9 3 4 2 2" xfId="0"/>
    <cellStyle name="Обычный 9 3 4 2 2 2" xfId="0"/>
    <cellStyle name="Обычный 9 3 4 2 2 2 2" xfId="0"/>
    <cellStyle name="Обычный 9 3 4 2 2 2 2 2" xfId="0"/>
    <cellStyle name="Обычный 9 3 4 2 2 2 3" xfId="0"/>
    <cellStyle name="Обычный 9 3 4 2 2 3" xfId="0"/>
    <cellStyle name="Обычный 9 3 4 2 2 3 2" xfId="0"/>
    <cellStyle name="Обычный 9 3 4 2 2 4" xfId="0"/>
    <cellStyle name="Обычный 9 3 4 2 3" xfId="0"/>
    <cellStyle name="Обычный 9 3 4 2 3 2" xfId="0"/>
    <cellStyle name="Обычный 9 3 4 2 3 2 2" xfId="0"/>
    <cellStyle name="Обычный 9 3 4 2 3 3" xfId="0"/>
    <cellStyle name="Обычный 9 3 4 2 4" xfId="0"/>
    <cellStyle name="Обычный 9 3 4 2 4 2" xfId="0"/>
    <cellStyle name="Обычный 9 3 4 2 5" xfId="0"/>
    <cellStyle name="Обычный 9 3 4 3" xfId="0"/>
    <cellStyle name="Обычный 9 3 4 3 2" xfId="0"/>
    <cellStyle name="Обычный 9 3 4 3 2 2" xfId="0"/>
    <cellStyle name="Обычный 9 3 4 3 2 2 2" xfId="0"/>
    <cellStyle name="Обычный 9 3 4 3 2 3" xfId="0"/>
    <cellStyle name="Обычный 9 3 4 3 3" xfId="0"/>
    <cellStyle name="Обычный 9 3 4 3 3 2" xfId="0"/>
    <cellStyle name="Обычный 9 3 4 3 4" xfId="0"/>
    <cellStyle name="Обычный 9 3 4 4" xfId="0"/>
    <cellStyle name="Обычный 9 3 4 4 2" xfId="0"/>
    <cellStyle name="Обычный 9 3 4 4 2 2" xfId="0"/>
    <cellStyle name="Обычный 9 3 4 4 3" xfId="0"/>
    <cellStyle name="Обычный 9 3 4 5" xfId="0"/>
    <cellStyle name="Обычный 9 3 4 5 2" xfId="0"/>
    <cellStyle name="Обычный 9 3 4 6" xfId="0"/>
    <cellStyle name="Обычный 9 3 5" xfId="0"/>
    <cellStyle name="Обычный 9 3 5 2" xfId="0"/>
    <cellStyle name="Обычный 9 3 5 2 2" xfId="0"/>
    <cellStyle name="Обычный 9 3 5 2 2 2" xfId="0"/>
    <cellStyle name="Обычный 9 3 5 2 2 2 2" xfId="0"/>
    <cellStyle name="Обычный 9 3 5 2 2 3" xfId="0"/>
    <cellStyle name="Обычный 9 3 5 2 3" xfId="0"/>
    <cellStyle name="Обычный 9 3 5 2 3 2" xfId="0"/>
    <cellStyle name="Обычный 9 3 5 2 4" xfId="0"/>
    <cellStyle name="Обычный 9 3 5 3" xfId="0"/>
    <cellStyle name="Обычный 9 3 5 3 2" xfId="0"/>
    <cellStyle name="Обычный 9 3 5 3 2 2" xfId="0"/>
    <cellStyle name="Обычный 9 3 5 3 3" xfId="0"/>
    <cellStyle name="Обычный 9 3 5 4" xfId="0"/>
    <cellStyle name="Обычный 9 3 5 4 2" xfId="0"/>
    <cellStyle name="Обычный 9 3 5 5" xfId="0"/>
    <cellStyle name="Обычный 9 3 6" xfId="0"/>
    <cellStyle name="Обычный 9 3 6 2" xfId="0"/>
    <cellStyle name="Обычный 9 3 6 2 2" xfId="0"/>
    <cellStyle name="Обычный 9 3 6 2 2 2" xfId="0"/>
    <cellStyle name="Обычный 9 3 6 2 3" xfId="0"/>
    <cellStyle name="Обычный 9 3 6 3" xfId="0"/>
    <cellStyle name="Обычный 9 3 6 3 2" xfId="0"/>
    <cellStyle name="Обычный 9 3 6 4" xfId="0"/>
    <cellStyle name="Обычный 9 3 7" xfId="0"/>
    <cellStyle name="Обычный 9 3 7 2" xfId="0"/>
    <cellStyle name="Обычный 9 3 7 2 2" xfId="0"/>
    <cellStyle name="Обычный 9 3 7 3" xfId="0"/>
    <cellStyle name="Обычный 9 3 8" xfId="0"/>
    <cellStyle name="Обычный 9 3 8 2" xfId="0"/>
    <cellStyle name="Обычный 9 3 9" xfId="0"/>
    <cellStyle name="Обычный 9 4" xfId="0"/>
    <cellStyle name="Обычный 9 4 2" xfId="0"/>
    <cellStyle name="Обычный 9 4 2 2" xfId="0"/>
    <cellStyle name="Обычный 9 4 2 2 2" xfId="0"/>
    <cellStyle name="Обычный 9 4 2 2 2 2" xfId="0"/>
    <cellStyle name="Обычный 9 4 2 2 2 2 2" xfId="0"/>
    <cellStyle name="Обычный 9 4 2 2 2 2 2 2" xfId="0"/>
    <cellStyle name="Обычный 9 4 2 2 2 2 2 2 2" xfId="0"/>
    <cellStyle name="Обычный 9 4 2 2 2 2 2 3" xfId="0"/>
    <cellStyle name="Обычный 9 4 2 2 2 2 3" xfId="0"/>
    <cellStyle name="Обычный 9 4 2 2 2 2 3 2" xfId="0"/>
    <cellStyle name="Обычный 9 4 2 2 2 2 4" xfId="0"/>
    <cellStyle name="Обычный 9 4 2 2 2 3" xfId="0"/>
    <cellStyle name="Обычный 9 4 2 2 2 3 2" xfId="0"/>
    <cellStyle name="Обычный 9 4 2 2 2 3 2 2" xfId="0"/>
    <cellStyle name="Обычный 9 4 2 2 2 3 3" xfId="0"/>
    <cellStyle name="Обычный 9 4 2 2 2 4" xfId="0"/>
    <cellStyle name="Обычный 9 4 2 2 2 4 2" xfId="0"/>
    <cellStyle name="Обычный 9 4 2 2 2 5" xfId="0"/>
    <cellStyle name="Обычный 9 4 2 2 3" xfId="0"/>
    <cellStyle name="Обычный 9 4 2 2 3 2" xfId="0"/>
    <cellStyle name="Обычный 9 4 2 2 3 2 2" xfId="0"/>
    <cellStyle name="Обычный 9 4 2 2 3 2 2 2" xfId="0"/>
    <cellStyle name="Обычный 9 4 2 2 3 2 3" xfId="0"/>
    <cellStyle name="Обычный 9 4 2 2 3 3" xfId="0"/>
    <cellStyle name="Обычный 9 4 2 2 3 3 2" xfId="0"/>
    <cellStyle name="Обычный 9 4 2 2 3 4" xfId="0"/>
    <cellStyle name="Обычный 9 4 2 2 4" xfId="0"/>
    <cellStyle name="Обычный 9 4 2 2 4 2" xfId="0"/>
    <cellStyle name="Обычный 9 4 2 2 4 2 2" xfId="0"/>
    <cellStyle name="Обычный 9 4 2 2 4 3" xfId="0"/>
    <cellStyle name="Обычный 9 4 2 2 5" xfId="0"/>
    <cellStyle name="Обычный 9 4 2 2 5 2" xfId="0"/>
    <cellStyle name="Обычный 9 4 2 2 6" xfId="0"/>
    <cellStyle name="Обычный 9 4 2 3" xfId="0"/>
    <cellStyle name="Обычный 9 4 2 3 2" xfId="0"/>
    <cellStyle name="Обычный 9 4 2 3 2 2" xfId="0"/>
    <cellStyle name="Обычный 9 4 2 3 2 2 2" xfId="0"/>
    <cellStyle name="Обычный 9 4 2 3 2 2 2 2" xfId="0"/>
    <cellStyle name="Обычный 9 4 2 3 2 2 3" xfId="0"/>
    <cellStyle name="Обычный 9 4 2 3 2 3" xfId="0"/>
    <cellStyle name="Обычный 9 4 2 3 2 3 2" xfId="0"/>
    <cellStyle name="Обычный 9 4 2 3 2 4" xfId="0"/>
    <cellStyle name="Обычный 9 4 2 3 3" xfId="0"/>
    <cellStyle name="Обычный 9 4 2 3 3 2" xfId="0"/>
    <cellStyle name="Обычный 9 4 2 3 3 2 2" xfId="0"/>
    <cellStyle name="Обычный 9 4 2 3 3 3" xfId="0"/>
    <cellStyle name="Обычный 9 4 2 3 4" xfId="0"/>
    <cellStyle name="Обычный 9 4 2 3 4 2" xfId="0"/>
    <cellStyle name="Обычный 9 4 2 3 5" xfId="0"/>
    <cellStyle name="Обычный 9 4 2 4" xfId="0"/>
    <cellStyle name="Обычный 9 4 2 4 2" xfId="0"/>
    <cellStyle name="Обычный 9 4 2 4 2 2" xfId="0"/>
    <cellStyle name="Обычный 9 4 2 4 2 2 2" xfId="0"/>
    <cellStyle name="Обычный 9 4 2 4 2 3" xfId="0"/>
    <cellStyle name="Обычный 9 4 2 4 3" xfId="0"/>
    <cellStyle name="Обычный 9 4 2 4 3 2" xfId="0"/>
    <cellStyle name="Обычный 9 4 2 4 4" xfId="0"/>
    <cellStyle name="Обычный 9 4 2 5" xfId="0"/>
    <cellStyle name="Обычный 9 4 2 5 2" xfId="0"/>
    <cellStyle name="Обычный 9 4 2 5 2 2" xfId="0"/>
    <cellStyle name="Обычный 9 4 2 5 3" xfId="0"/>
    <cellStyle name="Обычный 9 4 2 6" xfId="0"/>
    <cellStyle name="Обычный 9 4 2 6 2" xfId="0"/>
    <cellStyle name="Обычный 9 4 2 7" xfId="0"/>
    <cellStyle name="Обычный 9 4 3" xfId="0"/>
    <cellStyle name="Обычный 9 4 3 2" xfId="0"/>
    <cellStyle name="Обычный 9 4 3 2 2" xfId="0"/>
    <cellStyle name="Обычный 9 4 3 2 2 2" xfId="0"/>
    <cellStyle name="Обычный 9 4 3 2 2 2 2" xfId="0"/>
    <cellStyle name="Обычный 9 4 3 2 2 2 2 2" xfId="0"/>
    <cellStyle name="Обычный 9 4 3 2 2 2 3" xfId="0"/>
    <cellStyle name="Обычный 9 4 3 2 2 3" xfId="0"/>
    <cellStyle name="Обычный 9 4 3 2 2 3 2" xfId="0"/>
    <cellStyle name="Обычный 9 4 3 2 2 4" xfId="0"/>
    <cellStyle name="Обычный 9 4 3 2 3" xfId="0"/>
    <cellStyle name="Обычный 9 4 3 2 3 2" xfId="0"/>
    <cellStyle name="Обычный 9 4 3 2 3 2 2" xfId="0"/>
    <cellStyle name="Обычный 9 4 3 2 3 3" xfId="0"/>
    <cellStyle name="Обычный 9 4 3 2 4" xfId="0"/>
    <cellStyle name="Обычный 9 4 3 2 4 2" xfId="0"/>
    <cellStyle name="Обычный 9 4 3 2 5" xfId="0"/>
    <cellStyle name="Обычный 9 4 3 3" xfId="0"/>
    <cellStyle name="Обычный 9 4 3 3 2" xfId="0"/>
    <cellStyle name="Обычный 9 4 3 3 2 2" xfId="0"/>
    <cellStyle name="Обычный 9 4 3 3 2 2 2" xfId="0"/>
    <cellStyle name="Обычный 9 4 3 3 2 3" xfId="0"/>
    <cellStyle name="Обычный 9 4 3 3 3" xfId="0"/>
    <cellStyle name="Обычный 9 4 3 3 3 2" xfId="0"/>
    <cellStyle name="Обычный 9 4 3 3 4" xfId="0"/>
    <cellStyle name="Обычный 9 4 3 4" xfId="0"/>
    <cellStyle name="Обычный 9 4 3 4 2" xfId="0"/>
    <cellStyle name="Обычный 9 4 3 4 2 2" xfId="0"/>
    <cellStyle name="Обычный 9 4 3 4 3" xfId="0"/>
    <cellStyle name="Обычный 9 4 3 5" xfId="0"/>
    <cellStyle name="Обычный 9 4 3 5 2" xfId="0"/>
    <cellStyle name="Обычный 9 4 3 6" xfId="0"/>
    <cellStyle name="Обычный 9 4 4" xfId="0"/>
    <cellStyle name="Обычный 9 4 4 2" xfId="0"/>
    <cellStyle name="Обычный 9 4 4 2 2" xfId="0"/>
    <cellStyle name="Обычный 9 4 4 2 2 2" xfId="0"/>
    <cellStyle name="Обычный 9 4 4 2 2 2 2" xfId="0"/>
    <cellStyle name="Обычный 9 4 4 2 2 3" xfId="0"/>
    <cellStyle name="Обычный 9 4 4 2 3" xfId="0"/>
    <cellStyle name="Обычный 9 4 4 2 3 2" xfId="0"/>
    <cellStyle name="Обычный 9 4 4 2 4" xfId="0"/>
    <cellStyle name="Обычный 9 4 4 3" xfId="0"/>
    <cellStyle name="Обычный 9 4 4 3 2" xfId="0"/>
    <cellStyle name="Обычный 9 4 4 3 2 2" xfId="0"/>
    <cellStyle name="Обычный 9 4 4 3 3" xfId="0"/>
    <cellStyle name="Обычный 9 4 4 4" xfId="0"/>
    <cellStyle name="Обычный 9 4 4 4 2" xfId="0"/>
    <cellStyle name="Обычный 9 4 4 5" xfId="0"/>
    <cellStyle name="Обычный 9 4 5" xfId="0"/>
    <cellStyle name="Обычный 9 4 5 2" xfId="0"/>
    <cellStyle name="Обычный 9 4 5 2 2" xfId="0"/>
    <cellStyle name="Обычный 9 4 5 2 2 2" xfId="0"/>
    <cellStyle name="Обычный 9 4 5 2 3" xfId="0"/>
    <cellStyle name="Обычный 9 4 5 3" xfId="0"/>
    <cellStyle name="Обычный 9 4 5 3 2" xfId="0"/>
    <cellStyle name="Обычный 9 4 5 4" xfId="0"/>
    <cellStyle name="Обычный 9 4 6" xfId="0"/>
    <cellStyle name="Обычный 9 4 6 2" xfId="0"/>
    <cellStyle name="Обычный 9 4 6 2 2" xfId="0"/>
    <cellStyle name="Обычный 9 4 6 3" xfId="0"/>
    <cellStyle name="Обычный 9 4 7" xfId="0"/>
    <cellStyle name="Обычный 9 4 7 2" xfId="0"/>
    <cellStyle name="Обычный 9 4 8" xfId="0"/>
    <cellStyle name="Обычный 9 5" xfId="0"/>
    <cellStyle name="Обычный 9 5 2" xfId="0"/>
    <cellStyle name="Обычный 9 5 2 2" xfId="0"/>
    <cellStyle name="Обычный 9 5 2 2 2" xfId="0"/>
    <cellStyle name="Обычный 9 5 2 2 2 2" xfId="0"/>
    <cellStyle name="Обычный 9 5 2 2 2 2 2" xfId="0"/>
    <cellStyle name="Обычный 9 5 2 2 2 2 2 2" xfId="0"/>
    <cellStyle name="Обычный 9 5 2 2 2 2 3" xfId="0"/>
    <cellStyle name="Обычный 9 5 2 2 2 3" xfId="0"/>
    <cellStyle name="Обычный 9 5 2 2 2 3 2" xfId="0"/>
    <cellStyle name="Обычный 9 5 2 2 2 4" xfId="0"/>
    <cellStyle name="Обычный 9 5 2 2 3" xfId="0"/>
    <cellStyle name="Обычный 9 5 2 2 3 2" xfId="0"/>
    <cellStyle name="Обычный 9 5 2 2 3 2 2" xfId="0"/>
    <cellStyle name="Обычный 9 5 2 2 3 3" xfId="0"/>
    <cellStyle name="Обычный 9 5 2 2 4" xfId="0"/>
    <cellStyle name="Обычный 9 5 2 2 4 2" xfId="0"/>
    <cellStyle name="Обычный 9 5 2 2 5" xfId="0"/>
    <cellStyle name="Обычный 9 5 2 3" xfId="0"/>
    <cellStyle name="Обычный 9 5 2 3 2" xfId="0"/>
    <cellStyle name="Обычный 9 5 2 3 2 2" xfId="0"/>
    <cellStyle name="Обычный 9 5 2 3 2 2 2" xfId="0"/>
    <cellStyle name="Обычный 9 5 2 3 2 3" xfId="0"/>
    <cellStyle name="Обычный 9 5 2 3 3" xfId="0"/>
    <cellStyle name="Обычный 9 5 2 3 3 2" xfId="0"/>
    <cellStyle name="Обычный 9 5 2 3 4" xfId="0"/>
    <cellStyle name="Обычный 9 5 2 4" xfId="0"/>
    <cellStyle name="Обычный 9 5 2 4 2" xfId="0"/>
    <cellStyle name="Обычный 9 5 2 4 2 2" xfId="0"/>
    <cellStyle name="Обычный 9 5 2 4 3" xfId="0"/>
    <cellStyle name="Обычный 9 5 2 5" xfId="0"/>
    <cellStyle name="Обычный 9 5 2 5 2" xfId="0"/>
    <cellStyle name="Обычный 9 5 2 6" xfId="0"/>
    <cellStyle name="Обычный 9 5 3" xfId="0"/>
    <cellStyle name="Обычный 9 5 3 2" xfId="0"/>
    <cellStyle name="Обычный 9 5 3 2 2" xfId="0"/>
    <cellStyle name="Обычный 9 5 3 2 2 2" xfId="0"/>
    <cellStyle name="Обычный 9 5 3 2 2 2 2" xfId="0"/>
    <cellStyle name="Обычный 9 5 3 2 2 3" xfId="0"/>
    <cellStyle name="Обычный 9 5 3 2 3" xfId="0"/>
    <cellStyle name="Обычный 9 5 3 2 3 2" xfId="0"/>
    <cellStyle name="Обычный 9 5 3 2 4" xfId="0"/>
    <cellStyle name="Обычный 9 5 3 3" xfId="0"/>
    <cellStyle name="Обычный 9 5 3 3 2" xfId="0"/>
    <cellStyle name="Обычный 9 5 3 3 2 2" xfId="0"/>
    <cellStyle name="Обычный 9 5 3 3 3" xfId="0"/>
    <cellStyle name="Обычный 9 5 3 4" xfId="0"/>
    <cellStyle name="Обычный 9 5 3 4 2" xfId="0"/>
    <cellStyle name="Обычный 9 5 3 5" xfId="0"/>
    <cellStyle name="Обычный 9 5 4" xfId="0"/>
    <cellStyle name="Обычный 9 5 4 2" xfId="0"/>
    <cellStyle name="Обычный 9 5 4 2 2" xfId="0"/>
    <cellStyle name="Обычный 9 5 4 2 2 2" xfId="0"/>
    <cellStyle name="Обычный 9 5 4 2 3" xfId="0"/>
    <cellStyle name="Обычный 9 5 4 3" xfId="0"/>
    <cellStyle name="Обычный 9 5 4 3 2" xfId="0"/>
    <cellStyle name="Обычный 9 5 4 4" xfId="0"/>
    <cellStyle name="Обычный 9 5 5" xfId="0"/>
    <cellStyle name="Обычный 9 5 5 2" xfId="0"/>
    <cellStyle name="Обычный 9 5 5 2 2" xfId="0"/>
    <cellStyle name="Обычный 9 5 5 3" xfId="0"/>
    <cellStyle name="Обычный 9 5 6" xfId="0"/>
    <cellStyle name="Обычный 9 5 6 2" xfId="0"/>
    <cellStyle name="Обычный 9 5 7" xfId="0"/>
    <cellStyle name="Обычный 9 6" xfId="0"/>
    <cellStyle name="Обычный 9 6 2" xfId="0"/>
    <cellStyle name="Обычный 9 6 2 2" xfId="0"/>
    <cellStyle name="Обычный 9 6 2 2 2" xfId="0"/>
    <cellStyle name="Обычный 9 6 2 2 2 2" xfId="0"/>
    <cellStyle name="Обычный 9 6 2 2 2 2 2" xfId="0"/>
    <cellStyle name="Обычный 9 6 2 2 2 3" xfId="0"/>
    <cellStyle name="Обычный 9 6 2 2 3" xfId="0"/>
    <cellStyle name="Обычный 9 6 2 2 3 2" xfId="0"/>
    <cellStyle name="Обычный 9 6 2 2 4" xfId="0"/>
    <cellStyle name="Обычный 9 6 2 3" xfId="0"/>
    <cellStyle name="Обычный 9 6 2 3 2" xfId="0"/>
    <cellStyle name="Обычный 9 6 2 3 2 2" xfId="0"/>
    <cellStyle name="Обычный 9 6 2 3 3" xfId="0"/>
    <cellStyle name="Обычный 9 6 2 4" xfId="0"/>
    <cellStyle name="Обычный 9 6 2 4 2" xfId="0"/>
    <cellStyle name="Обычный 9 6 2 5" xfId="0"/>
    <cellStyle name="Обычный 9 6 3" xfId="0"/>
    <cellStyle name="Обычный 9 6 3 2" xfId="0"/>
    <cellStyle name="Обычный 9 6 3 2 2" xfId="0"/>
    <cellStyle name="Обычный 9 6 3 2 2 2" xfId="0"/>
    <cellStyle name="Обычный 9 6 3 2 3" xfId="0"/>
    <cellStyle name="Обычный 9 6 3 3" xfId="0"/>
    <cellStyle name="Обычный 9 6 3 3 2" xfId="0"/>
    <cellStyle name="Обычный 9 6 3 4" xfId="0"/>
    <cellStyle name="Обычный 9 6 4" xfId="0"/>
    <cellStyle name="Обычный 9 6 4 2" xfId="0"/>
    <cellStyle name="Обычный 9 6 4 2 2" xfId="0"/>
    <cellStyle name="Обычный 9 6 4 3" xfId="0"/>
    <cellStyle name="Обычный 9 6 5" xfId="0"/>
    <cellStyle name="Обычный 9 6 5 2" xfId="0"/>
    <cellStyle name="Обычный 9 6 6" xfId="0"/>
    <cellStyle name="Обычный 9 7" xfId="0"/>
    <cellStyle name="Обычный 9 7 2" xfId="0"/>
    <cellStyle name="Обычный 9 7 2 2" xfId="0"/>
    <cellStyle name="Обычный 9 7 2 2 2" xfId="0"/>
    <cellStyle name="Обычный 9 7 2 2 2 2" xfId="0"/>
    <cellStyle name="Обычный 9 7 2 2 3" xfId="0"/>
    <cellStyle name="Обычный 9 7 2 3" xfId="0"/>
    <cellStyle name="Обычный 9 7 2 3 2" xfId="0"/>
    <cellStyle name="Обычный 9 7 2 4" xfId="0"/>
    <cellStyle name="Обычный 9 7 3" xfId="0"/>
    <cellStyle name="Обычный 9 7 3 2" xfId="0"/>
    <cellStyle name="Обычный 9 7 3 2 2" xfId="0"/>
    <cellStyle name="Обычный 9 7 3 3" xfId="0"/>
    <cellStyle name="Обычный 9 7 4" xfId="0"/>
    <cellStyle name="Обычный 9 7 4 2" xfId="0"/>
    <cellStyle name="Обычный 9 7 5" xfId="0"/>
    <cellStyle name="Обычный 9 8" xfId="0"/>
    <cellStyle name="Обычный 9 8 2" xfId="0"/>
    <cellStyle name="Обычный 9 8 2 2" xfId="0"/>
    <cellStyle name="Обычный 9 8 2 2 2" xfId="0"/>
    <cellStyle name="Обычный 9 8 2 3" xfId="0"/>
    <cellStyle name="Обычный 9 8 3" xfId="0"/>
    <cellStyle name="Обычный 9 8 3 2" xfId="0"/>
    <cellStyle name="Обычный 9 8 4" xfId="0"/>
    <cellStyle name="Обычный 9 9" xfId="0"/>
    <cellStyle name="Обычный 9 9 2" xfId="0"/>
    <cellStyle name="Обычный 9 9 2 2" xfId="0"/>
    <cellStyle name="Обычный 9 9 3" xfId="0"/>
    <cellStyle name="Открывавшаяся гиперссылка 2" xfId="0"/>
    <cellStyle name="Плохой 2" xfId="0"/>
    <cellStyle name="Плохой 2 2" xfId="0"/>
    <cellStyle name="Плохой 3" xfId="0"/>
    <cellStyle name="Плохой 4" xfId="0"/>
    <cellStyle name="Плохой 5" xfId="0"/>
    <cellStyle name="Поганий" xfId="0"/>
    <cellStyle name="Поганий 2" xfId="0"/>
    <cellStyle name="Подгруппа" xfId="0"/>
    <cellStyle name="Пояснение 2" xfId="0"/>
    <cellStyle name="Пояснение 2 2" xfId="0"/>
    <cellStyle name="Пояснение 3" xfId="0"/>
    <cellStyle name="Пояснение 4" xfId="0"/>
    <cellStyle name="Пояснение 5" xfId="0"/>
    <cellStyle name="Примечание 10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4" xfId="0"/>
    <cellStyle name="Примечание 4 2" xfId="0"/>
    <cellStyle name="Примечание 5" xfId="0"/>
    <cellStyle name="Примечание 6" xfId="0"/>
    <cellStyle name="Примечание 7" xfId="0"/>
    <cellStyle name="Примечание 8" xfId="0"/>
    <cellStyle name="Примечание 9" xfId="0"/>
    <cellStyle name="Примітка" xfId="0"/>
    <cellStyle name="Примітка 2" xfId="0"/>
    <cellStyle name="Продукт" xfId="0"/>
    <cellStyle name="Процентный 10" xfId="0"/>
    <cellStyle name="Процентный 10 3 2 3" xfId="0"/>
    <cellStyle name="Процентный 11" xfId="0"/>
    <cellStyle name="Процентный 2" xfId="0"/>
    <cellStyle name="Процентный 2 10" xfId="0"/>
    <cellStyle name="Процентный 2 10 2" xfId="0"/>
    <cellStyle name="Процентный 2 11" xfId="0"/>
    <cellStyle name="Процентный 2 12" xfId="0"/>
    <cellStyle name="Процентный 2 13" xfId="0"/>
    <cellStyle name="Процентный 2 14" xfId="0"/>
    <cellStyle name="Процентный 2 15" xfId="0"/>
    <cellStyle name="Процентный 2 16" xfId="0"/>
    <cellStyle name="Процентный 2 2" xfId="0"/>
    <cellStyle name="Процентный 2 2 10" xfId="0"/>
    <cellStyle name="Процентный 2 2 11" xfId="0"/>
    <cellStyle name="Процентный 2 2 2" xfId="0"/>
    <cellStyle name="Процентный 2 2 2 2" xfId="0"/>
    <cellStyle name="Процентный 2 2 2 2 2" xfId="0"/>
    <cellStyle name="Процентный 2 2 2 2 2 2" xfId="0"/>
    <cellStyle name="Процентный 2 2 2 2 2 2 2" xfId="0"/>
    <cellStyle name="Процентный 2 2 2 2 2 2 2 2" xfId="0"/>
    <cellStyle name="Процентный 2 2 2 2 2 2 2 2 2" xfId="0"/>
    <cellStyle name="Процентный 2 2 2 2 2 2 2 2 2 2" xfId="0"/>
    <cellStyle name="Процентный 2 2 2 2 2 2 2 2 2 2 2" xfId="0"/>
    <cellStyle name="Процентный 2 2 2 2 2 2 2 2 2 3" xfId="0"/>
    <cellStyle name="Процентный 2 2 2 2 2 2 2 2 3" xfId="0"/>
    <cellStyle name="Процентный 2 2 2 2 2 2 2 2 3 2" xfId="0"/>
    <cellStyle name="Процентный 2 2 2 2 2 2 2 2 4" xfId="0"/>
    <cellStyle name="Процентный 2 2 2 2 2 2 2 3" xfId="0"/>
    <cellStyle name="Процентный 2 2 2 2 2 2 2 3 2" xfId="0"/>
    <cellStyle name="Процентный 2 2 2 2 2 2 2 3 2 2" xfId="0"/>
    <cellStyle name="Процентный 2 2 2 2 2 2 2 3 3" xfId="0"/>
    <cellStyle name="Процентный 2 2 2 2 2 2 2 4" xfId="0"/>
    <cellStyle name="Процентный 2 2 2 2 2 2 2 4 2" xfId="0"/>
    <cellStyle name="Процентный 2 2 2 2 2 2 2 5" xfId="0"/>
    <cellStyle name="Процентный 2 2 2 2 2 2 3" xfId="0"/>
    <cellStyle name="Процентный 2 2 2 2 2 2 3 2" xfId="0"/>
    <cellStyle name="Процентный 2 2 2 2 2 2 3 2 2" xfId="0"/>
    <cellStyle name="Процентный 2 2 2 2 2 2 3 2 2 2" xfId="0"/>
    <cellStyle name="Процентный 2 2 2 2 2 2 3 2 3" xfId="0"/>
    <cellStyle name="Процентный 2 2 2 2 2 2 3 3" xfId="0"/>
    <cellStyle name="Процентный 2 2 2 2 2 2 3 3 2" xfId="0"/>
    <cellStyle name="Процентный 2 2 2 2 2 2 3 4" xfId="0"/>
    <cellStyle name="Процентный 2 2 2 2 2 2 4" xfId="0"/>
    <cellStyle name="Процентный 2 2 2 2 2 2 4 2" xfId="0"/>
    <cellStyle name="Процентный 2 2 2 2 2 2 4 2 2" xfId="0"/>
    <cellStyle name="Процентный 2 2 2 2 2 2 4 3" xfId="0"/>
    <cellStyle name="Процентный 2 2 2 2 2 2 5" xfId="0"/>
    <cellStyle name="Процентный 2 2 2 2 2 2 5 2" xfId="0"/>
    <cellStyle name="Процентный 2 2 2 2 2 2 6" xfId="0"/>
    <cellStyle name="Процентный 2 2 2 2 2 3" xfId="0"/>
    <cellStyle name="Процентный 2 2 2 2 2 3 2" xfId="0"/>
    <cellStyle name="Процентный 2 2 2 2 2 3 2 2" xfId="0"/>
    <cellStyle name="Процентный 2 2 2 2 2 3 2 2 2" xfId="0"/>
    <cellStyle name="Процентный 2 2 2 2 2 3 2 2 2 2" xfId="0"/>
    <cellStyle name="Процентный 2 2 2 2 2 3 2 2 3" xfId="0"/>
    <cellStyle name="Процентный 2 2 2 2 2 3 2 3" xfId="0"/>
    <cellStyle name="Процентный 2 2 2 2 2 3 2 3 2" xfId="0"/>
    <cellStyle name="Процентный 2 2 2 2 2 3 2 4" xfId="0"/>
    <cellStyle name="Процентный 2 2 2 2 2 3 3" xfId="0"/>
    <cellStyle name="Процентный 2 2 2 2 2 3 3 2" xfId="0"/>
    <cellStyle name="Процентный 2 2 2 2 2 3 3 2 2" xfId="0"/>
    <cellStyle name="Процентный 2 2 2 2 2 3 3 3" xfId="0"/>
    <cellStyle name="Процентный 2 2 2 2 2 3 4" xfId="0"/>
    <cellStyle name="Процентный 2 2 2 2 2 3 4 2" xfId="0"/>
    <cellStyle name="Процентный 2 2 2 2 2 3 5" xfId="0"/>
    <cellStyle name="Процентный 2 2 2 2 2 4" xfId="0"/>
    <cellStyle name="Процентный 2 2 2 2 2 4 2" xfId="0"/>
    <cellStyle name="Процентный 2 2 2 2 2 4 2 2" xfId="0"/>
    <cellStyle name="Процентный 2 2 2 2 2 4 2 2 2" xfId="0"/>
    <cellStyle name="Процентный 2 2 2 2 2 4 2 3" xfId="0"/>
    <cellStyle name="Процентный 2 2 2 2 2 4 3" xfId="0"/>
    <cellStyle name="Процентный 2 2 2 2 2 4 3 2" xfId="0"/>
    <cellStyle name="Процентный 2 2 2 2 2 4 4" xfId="0"/>
    <cellStyle name="Процентный 2 2 2 2 2 5" xfId="0"/>
    <cellStyle name="Процентный 2 2 2 2 2 5 2" xfId="0"/>
    <cellStyle name="Процентный 2 2 2 2 2 5 2 2" xfId="0"/>
    <cellStyle name="Процентный 2 2 2 2 2 5 3" xfId="0"/>
    <cellStyle name="Процентный 2 2 2 2 2 6" xfId="0"/>
    <cellStyle name="Процентный 2 2 2 2 2 6 2" xfId="0"/>
    <cellStyle name="Процентный 2 2 2 2 2 7" xfId="0"/>
    <cellStyle name="Процентный 2 2 2 2 3" xfId="0"/>
    <cellStyle name="Процентный 2 2 2 2 3 2" xfId="0"/>
    <cellStyle name="Процентный 2 2 2 2 3 2 2" xfId="0"/>
    <cellStyle name="Процентный 2 2 2 2 3 2 2 2" xfId="0"/>
    <cellStyle name="Процентный 2 2 2 2 3 2 2 2 2" xfId="0"/>
    <cellStyle name="Процентный 2 2 2 2 3 2 2 2 2 2" xfId="0"/>
    <cellStyle name="Процентный 2 2 2 2 3 2 2 2 3" xfId="0"/>
    <cellStyle name="Процентный 2 2 2 2 3 2 2 3" xfId="0"/>
    <cellStyle name="Процентный 2 2 2 2 3 2 2 3 2" xfId="0"/>
    <cellStyle name="Процентный 2 2 2 2 3 2 2 4" xfId="0"/>
    <cellStyle name="Процентный 2 2 2 2 3 2 3" xfId="0"/>
    <cellStyle name="Процентный 2 2 2 2 3 2 3 2" xfId="0"/>
    <cellStyle name="Процентный 2 2 2 2 3 2 3 2 2" xfId="0"/>
    <cellStyle name="Процентный 2 2 2 2 3 2 3 3" xfId="0"/>
    <cellStyle name="Процентный 2 2 2 2 3 2 4" xfId="0"/>
    <cellStyle name="Процентный 2 2 2 2 3 2 4 2" xfId="0"/>
    <cellStyle name="Процентный 2 2 2 2 3 2 5" xfId="0"/>
    <cellStyle name="Процентный 2 2 2 2 3 3" xfId="0"/>
    <cellStyle name="Процентный 2 2 2 2 3 3 2" xfId="0"/>
    <cellStyle name="Процентный 2 2 2 2 3 3 2 2" xfId="0"/>
    <cellStyle name="Процентный 2 2 2 2 3 3 2 2 2" xfId="0"/>
    <cellStyle name="Процентный 2 2 2 2 3 3 2 3" xfId="0"/>
    <cellStyle name="Процентный 2 2 2 2 3 3 3" xfId="0"/>
    <cellStyle name="Процентный 2 2 2 2 3 3 3 2" xfId="0"/>
    <cellStyle name="Процентный 2 2 2 2 3 3 4" xfId="0"/>
    <cellStyle name="Процентный 2 2 2 2 3 4" xfId="0"/>
    <cellStyle name="Процентный 2 2 2 2 3 4 2" xfId="0"/>
    <cellStyle name="Процентный 2 2 2 2 3 4 2 2" xfId="0"/>
    <cellStyle name="Процентный 2 2 2 2 3 4 3" xfId="0"/>
    <cellStyle name="Процентный 2 2 2 2 3 5" xfId="0"/>
    <cellStyle name="Процентный 2 2 2 2 3 5 2" xfId="0"/>
    <cellStyle name="Процентный 2 2 2 2 3 6" xfId="0"/>
    <cellStyle name="Процентный 2 2 2 2 4" xfId="0"/>
    <cellStyle name="Процентный 2 2 2 2 4 2" xfId="0"/>
    <cellStyle name="Процентный 2 2 2 2 4 2 2" xfId="0"/>
    <cellStyle name="Процентный 2 2 2 2 4 2 2 2" xfId="0"/>
    <cellStyle name="Процентный 2 2 2 2 4 2 2 2 2" xfId="0"/>
    <cellStyle name="Процентный 2 2 2 2 4 2 2 3" xfId="0"/>
    <cellStyle name="Процентный 2 2 2 2 4 2 3" xfId="0"/>
    <cellStyle name="Процентный 2 2 2 2 4 2 3 2" xfId="0"/>
    <cellStyle name="Процентный 2 2 2 2 4 2 4" xfId="0"/>
    <cellStyle name="Процентный 2 2 2 2 4 3" xfId="0"/>
    <cellStyle name="Процентный 2 2 2 2 4 3 2" xfId="0"/>
    <cellStyle name="Процентный 2 2 2 2 4 3 2 2" xfId="0"/>
    <cellStyle name="Процентный 2 2 2 2 4 3 3" xfId="0"/>
    <cellStyle name="Процентный 2 2 2 2 4 4" xfId="0"/>
    <cellStyle name="Процентный 2 2 2 2 4 4 2" xfId="0"/>
    <cellStyle name="Процентный 2 2 2 2 4 5" xfId="0"/>
    <cellStyle name="Процентный 2 2 2 2 5" xfId="0"/>
    <cellStyle name="Процентный 2 2 2 2 5 2" xfId="0"/>
    <cellStyle name="Процентный 2 2 2 2 5 2 2" xfId="0"/>
    <cellStyle name="Процентный 2 2 2 2 5 2 2 2" xfId="0"/>
    <cellStyle name="Процентный 2 2 2 2 5 2 3" xfId="0"/>
    <cellStyle name="Процентный 2 2 2 2 5 3" xfId="0"/>
    <cellStyle name="Процентный 2 2 2 2 5 3 2" xfId="0"/>
    <cellStyle name="Процентный 2 2 2 2 5 4" xfId="0"/>
    <cellStyle name="Процентный 2 2 2 2 6" xfId="0"/>
    <cellStyle name="Процентный 2 2 2 2 6 2" xfId="0"/>
    <cellStyle name="Процентный 2 2 2 2 6 2 2" xfId="0"/>
    <cellStyle name="Процентный 2 2 2 2 6 3" xfId="0"/>
    <cellStyle name="Процентный 2 2 2 2 7" xfId="0"/>
    <cellStyle name="Процентный 2 2 2 2 7 2" xfId="0"/>
    <cellStyle name="Процентный 2 2 2 2 8" xfId="0"/>
    <cellStyle name="Процентный 2 2 2 3" xfId="0"/>
    <cellStyle name="Процентный 2 2 2 3 2" xfId="0"/>
    <cellStyle name="Процентный 2 2 2 3 2 2" xfId="0"/>
    <cellStyle name="Процентный 2 2 2 3 2 2 2" xfId="0"/>
    <cellStyle name="Процентный 2 2 2 3 2 2 2 2" xfId="0"/>
    <cellStyle name="Процентный 2 2 2 3 2 2 2 2 2" xfId="0"/>
    <cellStyle name="Процентный 2 2 2 3 2 2 2 2 2 2" xfId="0"/>
    <cellStyle name="Процентный 2 2 2 3 2 2 2 2 3" xfId="0"/>
    <cellStyle name="Процентный 2 2 2 3 2 2 2 3" xfId="0"/>
    <cellStyle name="Процентный 2 2 2 3 2 2 2 3 2" xfId="0"/>
    <cellStyle name="Процентный 2 2 2 3 2 2 2 4" xfId="0"/>
    <cellStyle name="Процентный 2 2 2 3 2 2 3" xfId="0"/>
    <cellStyle name="Процентный 2 2 2 3 2 2 3 2" xfId="0"/>
    <cellStyle name="Процентный 2 2 2 3 2 2 3 2 2" xfId="0"/>
    <cellStyle name="Процентный 2 2 2 3 2 2 3 3" xfId="0"/>
    <cellStyle name="Процентный 2 2 2 3 2 2 4" xfId="0"/>
    <cellStyle name="Процентный 2 2 2 3 2 2 4 2" xfId="0"/>
    <cellStyle name="Процентный 2 2 2 3 2 2 5" xfId="0"/>
    <cellStyle name="Процентный 2 2 2 3 2 3" xfId="0"/>
    <cellStyle name="Процентный 2 2 2 3 2 3 2" xfId="0"/>
    <cellStyle name="Процентный 2 2 2 3 2 3 2 2" xfId="0"/>
    <cellStyle name="Процентный 2 2 2 3 2 3 2 2 2" xfId="0"/>
    <cellStyle name="Процентный 2 2 2 3 2 3 2 3" xfId="0"/>
    <cellStyle name="Процентный 2 2 2 3 2 3 3" xfId="0"/>
    <cellStyle name="Процентный 2 2 2 3 2 3 3 2" xfId="0"/>
    <cellStyle name="Процентный 2 2 2 3 2 3 4" xfId="0"/>
    <cellStyle name="Процентный 2 2 2 3 2 4" xfId="0"/>
    <cellStyle name="Процентный 2 2 2 3 2 4 2" xfId="0"/>
    <cellStyle name="Процентный 2 2 2 3 2 4 2 2" xfId="0"/>
    <cellStyle name="Процентный 2 2 2 3 2 4 3" xfId="0"/>
    <cellStyle name="Процентный 2 2 2 3 2 5" xfId="0"/>
    <cellStyle name="Процентный 2 2 2 3 2 5 2" xfId="0"/>
    <cellStyle name="Процентный 2 2 2 3 2 6" xfId="0"/>
    <cellStyle name="Процентный 2 2 2 3 3" xfId="0"/>
    <cellStyle name="Процентный 2 2 2 3 3 2" xfId="0"/>
    <cellStyle name="Процентный 2 2 2 3 3 2 2" xfId="0"/>
    <cellStyle name="Процентный 2 2 2 3 3 2 2 2" xfId="0"/>
    <cellStyle name="Процентный 2 2 2 3 3 2 2 2 2" xfId="0"/>
    <cellStyle name="Процентный 2 2 2 3 3 2 2 3" xfId="0"/>
    <cellStyle name="Процентный 2 2 2 3 3 2 3" xfId="0"/>
    <cellStyle name="Процентный 2 2 2 3 3 2 3 2" xfId="0"/>
    <cellStyle name="Процентный 2 2 2 3 3 2 4" xfId="0"/>
    <cellStyle name="Процентный 2 2 2 3 3 3" xfId="0"/>
    <cellStyle name="Процентный 2 2 2 3 3 3 2" xfId="0"/>
    <cellStyle name="Процентный 2 2 2 3 3 3 2 2" xfId="0"/>
    <cellStyle name="Процентный 2 2 2 3 3 3 3" xfId="0"/>
    <cellStyle name="Процентный 2 2 2 3 3 4" xfId="0"/>
    <cellStyle name="Процентный 2 2 2 3 3 4 2" xfId="0"/>
    <cellStyle name="Процентный 2 2 2 3 3 5" xfId="0"/>
    <cellStyle name="Процентный 2 2 2 3 4" xfId="0"/>
    <cellStyle name="Процентный 2 2 2 3 4 2" xfId="0"/>
    <cellStyle name="Процентный 2 2 2 3 4 2 2" xfId="0"/>
    <cellStyle name="Процентный 2 2 2 3 4 2 2 2" xfId="0"/>
    <cellStyle name="Процентный 2 2 2 3 4 2 3" xfId="0"/>
    <cellStyle name="Процентный 2 2 2 3 4 3" xfId="0"/>
    <cellStyle name="Процентный 2 2 2 3 4 3 2" xfId="0"/>
    <cellStyle name="Процентный 2 2 2 3 4 4" xfId="0"/>
    <cellStyle name="Процентный 2 2 2 3 5" xfId="0"/>
    <cellStyle name="Процентный 2 2 2 3 5 2" xfId="0"/>
    <cellStyle name="Процентный 2 2 2 3 5 2 2" xfId="0"/>
    <cellStyle name="Процентный 2 2 2 3 5 3" xfId="0"/>
    <cellStyle name="Процентный 2 2 2 3 6" xfId="0"/>
    <cellStyle name="Процентный 2 2 2 3 6 2" xfId="0"/>
    <cellStyle name="Процентный 2 2 2 3 7" xfId="0"/>
    <cellStyle name="Процентный 2 2 2 4" xfId="0"/>
    <cellStyle name="Процентный 2 2 2 4 2" xfId="0"/>
    <cellStyle name="Процентный 2 2 2 4 2 2" xfId="0"/>
    <cellStyle name="Процентный 2 2 2 4 2 2 2" xfId="0"/>
    <cellStyle name="Процентный 2 2 2 4 2 2 2 2" xfId="0"/>
    <cellStyle name="Процентный 2 2 2 4 2 2 2 2 2" xfId="0"/>
    <cellStyle name="Процентный 2 2 2 4 2 2 2 3" xfId="0"/>
    <cellStyle name="Процентный 2 2 2 4 2 2 3" xfId="0"/>
    <cellStyle name="Процентный 2 2 2 4 2 2 3 2" xfId="0"/>
    <cellStyle name="Процентный 2 2 2 4 2 2 4" xfId="0"/>
    <cellStyle name="Процентный 2 2 2 4 2 3" xfId="0"/>
    <cellStyle name="Процентный 2 2 2 4 2 3 2" xfId="0"/>
    <cellStyle name="Процентный 2 2 2 4 2 3 2 2" xfId="0"/>
    <cellStyle name="Процентный 2 2 2 4 2 3 3" xfId="0"/>
    <cellStyle name="Процентный 2 2 2 4 2 4" xfId="0"/>
    <cellStyle name="Процентный 2 2 2 4 2 4 2" xfId="0"/>
    <cellStyle name="Процентный 2 2 2 4 2 5" xfId="0"/>
    <cellStyle name="Процентный 2 2 2 4 3" xfId="0"/>
    <cellStyle name="Процентный 2 2 2 4 3 2" xfId="0"/>
    <cellStyle name="Процентный 2 2 2 4 3 2 2" xfId="0"/>
    <cellStyle name="Процентный 2 2 2 4 3 2 2 2" xfId="0"/>
    <cellStyle name="Процентный 2 2 2 4 3 2 3" xfId="0"/>
    <cellStyle name="Процентный 2 2 2 4 3 3" xfId="0"/>
    <cellStyle name="Процентный 2 2 2 4 3 3 2" xfId="0"/>
    <cellStyle name="Процентный 2 2 2 4 3 4" xfId="0"/>
    <cellStyle name="Процентный 2 2 2 4 4" xfId="0"/>
    <cellStyle name="Процентный 2 2 2 4 4 2" xfId="0"/>
    <cellStyle name="Процентный 2 2 2 4 4 2 2" xfId="0"/>
    <cellStyle name="Процентный 2 2 2 4 4 3" xfId="0"/>
    <cellStyle name="Процентный 2 2 2 4 5" xfId="0"/>
    <cellStyle name="Процентный 2 2 2 4 5 2" xfId="0"/>
    <cellStyle name="Процентный 2 2 2 4 6" xfId="0"/>
    <cellStyle name="Процентный 2 2 2 5" xfId="0"/>
    <cellStyle name="Процентный 2 2 2 5 2" xfId="0"/>
    <cellStyle name="Процентный 2 2 2 5 2 2" xfId="0"/>
    <cellStyle name="Процентный 2 2 2 5 2 2 2" xfId="0"/>
    <cellStyle name="Процентный 2 2 2 5 2 2 2 2" xfId="0"/>
    <cellStyle name="Процентный 2 2 2 5 2 2 3" xfId="0"/>
    <cellStyle name="Процентный 2 2 2 5 2 3" xfId="0"/>
    <cellStyle name="Процентный 2 2 2 5 2 3 2" xfId="0"/>
    <cellStyle name="Процентный 2 2 2 5 2 4" xfId="0"/>
    <cellStyle name="Процентный 2 2 2 5 3" xfId="0"/>
    <cellStyle name="Процентный 2 2 2 5 3 2" xfId="0"/>
    <cellStyle name="Процентный 2 2 2 5 3 2 2" xfId="0"/>
    <cellStyle name="Процентный 2 2 2 5 3 3" xfId="0"/>
    <cellStyle name="Процентный 2 2 2 5 4" xfId="0"/>
    <cellStyle name="Процентный 2 2 2 5 4 2" xfId="0"/>
    <cellStyle name="Процентный 2 2 2 5 5" xfId="0"/>
    <cellStyle name="Процентный 2 2 2 6" xfId="0"/>
    <cellStyle name="Процентный 2 2 2 6 2" xfId="0"/>
    <cellStyle name="Процентный 2 2 2 6 2 2" xfId="0"/>
    <cellStyle name="Процентный 2 2 2 6 2 2 2" xfId="0"/>
    <cellStyle name="Процентный 2 2 2 6 2 3" xfId="0"/>
    <cellStyle name="Процентный 2 2 2 6 3" xfId="0"/>
    <cellStyle name="Процентный 2 2 2 6 3 2" xfId="0"/>
    <cellStyle name="Процентный 2 2 2 6 4" xfId="0"/>
    <cellStyle name="Процентный 2 2 2 7" xfId="0"/>
    <cellStyle name="Процентный 2 2 2 7 2" xfId="0"/>
    <cellStyle name="Процентный 2 2 2 7 2 2" xfId="0"/>
    <cellStyle name="Процентный 2 2 2 7 3" xfId="0"/>
    <cellStyle name="Процентный 2 2 2 8" xfId="0"/>
    <cellStyle name="Процентный 2 2 2 8 2" xfId="0"/>
    <cellStyle name="Процентный 2 2 2 9" xfId="0"/>
    <cellStyle name="Процентный 2 2 3" xfId="0"/>
    <cellStyle name="Процентный 2 2 3 2" xfId="0"/>
    <cellStyle name="Процентный 2 2 3 2 2" xfId="0"/>
    <cellStyle name="Процентный 2 2 3 2 2 2" xfId="0"/>
    <cellStyle name="Процентный 2 2 3 2 2 2 2" xfId="0"/>
    <cellStyle name="Процентный 2 2 3 2 2 2 2 2" xfId="0"/>
    <cellStyle name="Процентный 2 2 3 2 2 2 2 2 2" xfId="0"/>
    <cellStyle name="Процентный 2 2 3 2 2 2 2 2 2 2" xfId="0"/>
    <cellStyle name="Процентный 2 2 3 2 2 2 2 2 3" xfId="0"/>
    <cellStyle name="Процентный 2 2 3 2 2 2 2 3" xfId="0"/>
    <cellStyle name="Процентный 2 2 3 2 2 2 2 3 2" xfId="0"/>
    <cellStyle name="Процентный 2 2 3 2 2 2 2 4" xfId="0"/>
    <cellStyle name="Процентный 2 2 3 2 2 2 3" xfId="0"/>
    <cellStyle name="Процентный 2 2 3 2 2 2 3 2" xfId="0"/>
    <cellStyle name="Процентный 2 2 3 2 2 2 3 2 2" xfId="0"/>
    <cellStyle name="Процентный 2 2 3 2 2 2 3 3" xfId="0"/>
    <cellStyle name="Процентный 2 2 3 2 2 2 4" xfId="0"/>
    <cellStyle name="Процентный 2 2 3 2 2 2 4 2" xfId="0"/>
    <cellStyle name="Процентный 2 2 3 2 2 2 5" xfId="0"/>
    <cellStyle name="Процентный 2 2 3 2 2 3" xfId="0"/>
    <cellStyle name="Процентный 2 2 3 2 2 3 2" xfId="0"/>
    <cellStyle name="Процентный 2 2 3 2 2 3 2 2" xfId="0"/>
    <cellStyle name="Процентный 2 2 3 2 2 3 2 2 2" xfId="0"/>
    <cellStyle name="Процентный 2 2 3 2 2 3 2 3" xfId="0"/>
    <cellStyle name="Процентный 2 2 3 2 2 3 3" xfId="0"/>
    <cellStyle name="Процентный 2 2 3 2 2 3 3 2" xfId="0"/>
    <cellStyle name="Процентный 2 2 3 2 2 3 4" xfId="0"/>
    <cellStyle name="Процентный 2 2 3 2 2 4" xfId="0"/>
    <cellStyle name="Процентный 2 2 3 2 2 4 2" xfId="0"/>
    <cellStyle name="Процентный 2 2 3 2 2 4 2 2" xfId="0"/>
    <cellStyle name="Процентный 2 2 3 2 2 4 3" xfId="0"/>
    <cellStyle name="Процентный 2 2 3 2 2 5" xfId="0"/>
    <cellStyle name="Процентный 2 2 3 2 2 5 2" xfId="0"/>
    <cellStyle name="Процентный 2 2 3 2 2 6" xfId="0"/>
    <cellStyle name="Процентный 2 2 3 2 3" xfId="0"/>
    <cellStyle name="Процентный 2 2 3 2 3 2" xfId="0"/>
    <cellStyle name="Процентный 2 2 3 2 3 2 2" xfId="0"/>
    <cellStyle name="Процентный 2 2 3 2 3 2 2 2" xfId="0"/>
    <cellStyle name="Процентный 2 2 3 2 3 2 2 2 2" xfId="0"/>
    <cellStyle name="Процентный 2 2 3 2 3 2 2 3" xfId="0"/>
    <cellStyle name="Процентный 2 2 3 2 3 2 3" xfId="0"/>
    <cellStyle name="Процентный 2 2 3 2 3 2 3 2" xfId="0"/>
    <cellStyle name="Процентный 2 2 3 2 3 2 4" xfId="0"/>
    <cellStyle name="Процентный 2 2 3 2 3 3" xfId="0"/>
    <cellStyle name="Процентный 2 2 3 2 3 3 2" xfId="0"/>
    <cellStyle name="Процентный 2 2 3 2 3 3 2 2" xfId="0"/>
    <cellStyle name="Процентный 2 2 3 2 3 3 3" xfId="0"/>
    <cellStyle name="Процентный 2 2 3 2 3 4" xfId="0"/>
    <cellStyle name="Процентный 2 2 3 2 3 4 2" xfId="0"/>
    <cellStyle name="Процентный 2 2 3 2 3 5" xfId="0"/>
    <cellStyle name="Процентный 2 2 3 2 4" xfId="0"/>
    <cellStyle name="Процентный 2 2 3 2 4 2" xfId="0"/>
    <cellStyle name="Процентный 2 2 3 2 4 2 2" xfId="0"/>
    <cellStyle name="Процентный 2 2 3 2 4 2 2 2" xfId="0"/>
    <cellStyle name="Процентный 2 2 3 2 4 2 3" xfId="0"/>
    <cellStyle name="Процентный 2 2 3 2 4 3" xfId="0"/>
    <cellStyle name="Процентный 2 2 3 2 4 3 2" xfId="0"/>
    <cellStyle name="Процентный 2 2 3 2 4 4" xfId="0"/>
    <cellStyle name="Процентный 2 2 3 2 5" xfId="0"/>
    <cellStyle name="Процентный 2 2 3 2 5 2" xfId="0"/>
    <cellStyle name="Процентный 2 2 3 2 5 2 2" xfId="0"/>
    <cellStyle name="Процентный 2 2 3 2 5 3" xfId="0"/>
    <cellStyle name="Процентный 2 2 3 2 6" xfId="0"/>
    <cellStyle name="Процентный 2 2 3 2 6 2" xfId="0"/>
    <cellStyle name="Процентный 2 2 3 2 7" xfId="0"/>
    <cellStyle name="Процентный 2 2 3 3" xfId="0"/>
    <cellStyle name="Процентный 2 2 3 3 2" xfId="0"/>
    <cellStyle name="Процентный 2 2 3 3 2 2" xfId="0"/>
    <cellStyle name="Процентный 2 2 3 3 2 2 2" xfId="0"/>
    <cellStyle name="Процентный 2 2 3 3 2 2 2 2" xfId="0"/>
    <cellStyle name="Процентный 2 2 3 3 2 2 2 2 2" xfId="0"/>
    <cellStyle name="Процентный 2 2 3 3 2 2 2 3" xfId="0"/>
    <cellStyle name="Процентный 2 2 3 3 2 2 3" xfId="0"/>
    <cellStyle name="Процентный 2 2 3 3 2 2 3 2" xfId="0"/>
    <cellStyle name="Процентный 2 2 3 3 2 2 4" xfId="0"/>
    <cellStyle name="Процентный 2 2 3 3 2 3" xfId="0"/>
    <cellStyle name="Процентный 2 2 3 3 2 3 2" xfId="0"/>
    <cellStyle name="Процентный 2 2 3 3 2 3 2 2" xfId="0"/>
    <cellStyle name="Процентный 2 2 3 3 2 3 3" xfId="0"/>
    <cellStyle name="Процентный 2 2 3 3 2 4" xfId="0"/>
    <cellStyle name="Процентный 2 2 3 3 2 4 2" xfId="0"/>
    <cellStyle name="Процентный 2 2 3 3 2 5" xfId="0"/>
    <cellStyle name="Процентный 2 2 3 3 3" xfId="0"/>
    <cellStyle name="Процентный 2 2 3 3 3 2" xfId="0"/>
    <cellStyle name="Процентный 2 2 3 3 3 2 2" xfId="0"/>
    <cellStyle name="Процентный 2 2 3 3 3 2 2 2" xfId="0"/>
    <cellStyle name="Процентный 2 2 3 3 3 2 3" xfId="0"/>
    <cellStyle name="Процентный 2 2 3 3 3 3" xfId="0"/>
    <cellStyle name="Процентный 2 2 3 3 3 3 2" xfId="0"/>
    <cellStyle name="Процентный 2 2 3 3 3 4" xfId="0"/>
    <cellStyle name="Процентный 2 2 3 3 4" xfId="0"/>
    <cellStyle name="Процентный 2 2 3 3 4 2" xfId="0"/>
    <cellStyle name="Процентный 2 2 3 3 4 2 2" xfId="0"/>
    <cellStyle name="Процентный 2 2 3 3 4 3" xfId="0"/>
    <cellStyle name="Процентный 2 2 3 3 5" xfId="0"/>
    <cellStyle name="Процентный 2 2 3 3 5 2" xfId="0"/>
    <cellStyle name="Процентный 2 2 3 3 6" xfId="0"/>
    <cellStyle name="Процентный 2 2 3 4" xfId="0"/>
    <cellStyle name="Процентный 2 2 3 4 2" xfId="0"/>
    <cellStyle name="Процентный 2 2 3 4 2 2" xfId="0"/>
    <cellStyle name="Процентный 2 2 3 4 2 2 2" xfId="0"/>
    <cellStyle name="Процентный 2 2 3 4 2 2 2 2" xfId="0"/>
    <cellStyle name="Процентный 2 2 3 4 2 2 3" xfId="0"/>
    <cellStyle name="Процентный 2 2 3 4 2 3" xfId="0"/>
    <cellStyle name="Процентный 2 2 3 4 2 3 2" xfId="0"/>
    <cellStyle name="Процентный 2 2 3 4 2 4" xfId="0"/>
    <cellStyle name="Процентный 2 2 3 4 3" xfId="0"/>
    <cellStyle name="Процентный 2 2 3 4 3 2" xfId="0"/>
    <cellStyle name="Процентный 2 2 3 4 3 2 2" xfId="0"/>
    <cellStyle name="Процентный 2 2 3 4 3 3" xfId="0"/>
    <cellStyle name="Процентный 2 2 3 4 4" xfId="0"/>
    <cellStyle name="Процентный 2 2 3 4 4 2" xfId="0"/>
    <cellStyle name="Процентный 2 2 3 4 5" xfId="0"/>
    <cellStyle name="Процентный 2 2 3 5" xfId="0"/>
    <cellStyle name="Процентный 2 2 3 5 2" xfId="0"/>
    <cellStyle name="Процентный 2 2 3 5 2 2" xfId="0"/>
    <cellStyle name="Процентный 2 2 3 5 2 2 2" xfId="0"/>
    <cellStyle name="Процентный 2 2 3 5 2 3" xfId="0"/>
    <cellStyle name="Процентный 2 2 3 5 3" xfId="0"/>
    <cellStyle name="Процентный 2 2 3 5 3 2" xfId="0"/>
    <cellStyle name="Процентный 2 2 3 5 4" xfId="0"/>
    <cellStyle name="Процентный 2 2 3 6" xfId="0"/>
    <cellStyle name="Процентный 2 2 3 6 2" xfId="0"/>
    <cellStyle name="Процентный 2 2 3 6 2 2" xfId="0"/>
    <cellStyle name="Процентный 2 2 3 6 3" xfId="0"/>
    <cellStyle name="Процентный 2 2 3 7" xfId="0"/>
    <cellStyle name="Процентный 2 2 3 7 2" xfId="0"/>
    <cellStyle name="Процентный 2 2 3 8" xfId="0"/>
    <cellStyle name="Процентный 2 2 4" xfId="0"/>
    <cellStyle name="Процентный 2 2 4 2" xfId="0"/>
    <cellStyle name="Процентный 2 2 4 2 2" xfId="0"/>
    <cellStyle name="Процентный 2 2 4 2 2 2" xfId="0"/>
    <cellStyle name="Процентный 2 2 4 2 2 2 2" xfId="0"/>
    <cellStyle name="Процентный 2 2 4 2 2 2 2 2" xfId="0"/>
    <cellStyle name="Процентный 2 2 4 2 2 2 2 2 2" xfId="0"/>
    <cellStyle name="Процентный 2 2 4 2 2 2 2 3" xfId="0"/>
    <cellStyle name="Процентный 2 2 4 2 2 2 3" xfId="0"/>
    <cellStyle name="Процентный 2 2 4 2 2 2 3 2" xfId="0"/>
    <cellStyle name="Процентный 2 2 4 2 2 2 4" xfId="0"/>
    <cellStyle name="Процентный 2 2 4 2 2 3" xfId="0"/>
    <cellStyle name="Процентный 2 2 4 2 2 3 2" xfId="0"/>
    <cellStyle name="Процентный 2 2 4 2 2 3 2 2" xfId="0"/>
    <cellStyle name="Процентный 2 2 4 2 2 3 3" xfId="0"/>
    <cellStyle name="Процентный 2 2 4 2 2 4" xfId="0"/>
    <cellStyle name="Процентный 2 2 4 2 2 4 2" xfId="0"/>
    <cellStyle name="Процентный 2 2 4 2 2 5" xfId="0"/>
    <cellStyle name="Процентный 2 2 4 2 3" xfId="0"/>
    <cellStyle name="Процентный 2 2 4 2 3 2" xfId="0"/>
    <cellStyle name="Процентный 2 2 4 2 3 2 2" xfId="0"/>
    <cellStyle name="Процентный 2 2 4 2 3 2 2 2" xfId="0"/>
    <cellStyle name="Процентный 2 2 4 2 3 2 3" xfId="0"/>
    <cellStyle name="Процентный 2 2 4 2 3 3" xfId="0"/>
    <cellStyle name="Процентный 2 2 4 2 3 3 2" xfId="0"/>
    <cellStyle name="Процентный 2 2 4 2 3 4" xfId="0"/>
    <cellStyle name="Процентный 2 2 4 2 4" xfId="0"/>
    <cellStyle name="Процентный 2 2 4 2 4 2" xfId="0"/>
    <cellStyle name="Процентный 2 2 4 2 4 2 2" xfId="0"/>
    <cellStyle name="Процентный 2 2 4 2 4 3" xfId="0"/>
    <cellStyle name="Процентный 2 2 4 2 5" xfId="0"/>
    <cellStyle name="Процентный 2 2 4 2 5 2" xfId="0"/>
    <cellStyle name="Процентный 2 2 4 2 6" xfId="0"/>
    <cellStyle name="Процентный 2 2 4 3" xfId="0"/>
    <cellStyle name="Процентный 2 2 4 3 2" xfId="0"/>
    <cellStyle name="Процентный 2 2 4 3 2 2" xfId="0"/>
    <cellStyle name="Процентный 2 2 4 3 2 2 2" xfId="0"/>
    <cellStyle name="Процентный 2 2 4 3 2 2 2 2" xfId="0"/>
    <cellStyle name="Процентный 2 2 4 3 2 2 3" xfId="0"/>
    <cellStyle name="Процентный 2 2 4 3 2 3" xfId="0"/>
    <cellStyle name="Процентный 2 2 4 3 2 3 2" xfId="0"/>
    <cellStyle name="Процентный 2 2 4 3 2 4" xfId="0"/>
    <cellStyle name="Процентный 2 2 4 3 3" xfId="0"/>
    <cellStyle name="Процентный 2 2 4 3 3 2" xfId="0"/>
    <cellStyle name="Процентный 2 2 4 3 3 2 2" xfId="0"/>
    <cellStyle name="Процентный 2 2 4 3 3 3" xfId="0"/>
    <cellStyle name="Процентный 2 2 4 3 4" xfId="0"/>
    <cellStyle name="Процентный 2 2 4 3 4 2" xfId="0"/>
    <cellStyle name="Процентный 2 2 4 3 5" xfId="0"/>
    <cellStyle name="Процентный 2 2 4 4" xfId="0"/>
    <cellStyle name="Процентный 2 2 4 4 2" xfId="0"/>
    <cellStyle name="Процентный 2 2 4 4 2 2" xfId="0"/>
    <cellStyle name="Процентный 2 2 4 4 2 2 2" xfId="0"/>
    <cellStyle name="Процентный 2 2 4 4 2 3" xfId="0"/>
    <cellStyle name="Процентный 2 2 4 4 3" xfId="0"/>
    <cellStyle name="Процентный 2 2 4 4 3 2" xfId="0"/>
    <cellStyle name="Процентный 2 2 4 4 4" xfId="0"/>
    <cellStyle name="Процентный 2 2 4 5" xfId="0"/>
    <cellStyle name="Процентный 2 2 4 5 2" xfId="0"/>
    <cellStyle name="Процентный 2 2 4 5 2 2" xfId="0"/>
    <cellStyle name="Процентный 2 2 4 5 3" xfId="0"/>
    <cellStyle name="Процентный 2 2 4 6" xfId="0"/>
    <cellStyle name="Процентный 2 2 4 6 2" xfId="0"/>
    <cellStyle name="Процентный 2 2 4 7" xfId="0"/>
    <cellStyle name="Процентный 2 2 5" xfId="0"/>
    <cellStyle name="Процентный 2 2 5 2" xfId="0"/>
    <cellStyle name="Процентный 2 2 5 2 2" xfId="0"/>
    <cellStyle name="Процентный 2 2 5 2 2 2" xfId="0"/>
    <cellStyle name="Процентный 2 2 5 2 2 2 2" xfId="0"/>
    <cellStyle name="Процентный 2 2 5 2 2 2 2 2" xfId="0"/>
    <cellStyle name="Процентный 2 2 5 2 2 2 3" xfId="0"/>
    <cellStyle name="Процентный 2 2 5 2 2 3" xfId="0"/>
    <cellStyle name="Процентный 2 2 5 2 2 3 2" xfId="0"/>
    <cellStyle name="Процентный 2 2 5 2 2 4" xfId="0"/>
    <cellStyle name="Процентный 2 2 5 2 3" xfId="0"/>
    <cellStyle name="Процентный 2 2 5 2 3 2" xfId="0"/>
    <cellStyle name="Процентный 2 2 5 2 3 2 2" xfId="0"/>
    <cellStyle name="Процентный 2 2 5 2 3 3" xfId="0"/>
    <cellStyle name="Процентный 2 2 5 2 4" xfId="0"/>
    <cellStyle name="Процентный 2 2 5 2 4 2" xfId="0"/>
    <cellStyle name="Процентный 2 2 5 2 5" xfId="0"/>
    <cellStyle name="Процентный 2 2 5 3" xfId="0"/>
    <cellStyle name="Процентный 2 2 5 3 2" xfId="0"/>
    <cellStyle name="Процентный 2 2 5 3 2 2" xfId="0"/>
    <cellStyle name="Процентный 2 2 5 3 2 2 2" xfId="0"/>
    <cellStyle name="Процентный 2 2 5 3 2 3" xfId="0"/>
    <cellStyle name="Процентный 2 2 5 3 3" xfId="0"/>
    <cellStyle name="Процентный 2 2 5 3 3 2" xfId="0"/>
    <cellStyle name="Процентный 2 2 5 3 4" xfId="0"/>
    <cellStyle name="Процентный 2 2 5 4" xfId="0"/>
    <cellStyle name="Процентный 2 2 5 4 2" xfId="0"/>
    <cellStyle name="Процентный 2 2 5 4 2 2" xfId="0"/>
    <cellStyle name="Процентный 2 2 5 4 3" xfId="0"/>
    <cellStyle name="Процентный 2 2 5 5" xfId="0"/>
    <cellStyle name="Процентный 2 2 5 5 2" xfId="0"/>
    <cellStyle name="Процентный 2 2 5 6" xfId="0"/>
    <cellStyle name="Процентный 2 2 6" xfId="0"/>
    <cellStyle name="Процентный 2 2 6 2" xfId="0"/>
    <cellStyle name="Процентный 2 2 6 2 2" xfId="0"/>
    <cellStyle name="Процентный 2 2 6 2 2 2" xfId="0"/>
    <cellStyle name="Процентный 2 2 6 2 2 2 2" xfId="0"/>
    <cellStyle name="Процентный 2 2 6 2 2 3" xfId="0"/>
    <cellStyle name="Процентный 2 2 6 2 3" xfId="0"/>
    <cellStyle name="Процентный 2 2 6 2 3 2" xfId="0"/>
    <cellStyle name="Процентный 2 2 6 2 4" xfId="0"/>
    <cellStyle name="Процентный 2 2 6 3" xfId="0"/>
    <cellStyle name="Процентный 2 2 6 3 2" xfId="0"/>
    <cellStyle name="Процентный 2 2 6 3 2 2" xfId="0"/>
    <cellStyle name="Процентный 2 2 6 3 3" xfId="0"/>
    <cellStyle name="Процентный 2 2 6 4" xfId="0"/>
    <cellStyle name="Процентный 2 2 6 4 2" xfId="0"/>
    <cellStyle name="Процентный 2 2 6 5" xfId="0"/>
    <cellStyle name="Процентный 2 2 7" xfId="0"/>
    <cellStyle name="Процентный 2 2 7 2" xfId="0"/>
    <cellStyle name="Процентный 2 2 7 2 2" xfId="0"/>
    <cellStyle name="Процентный 2 2 7 2 2 2" xfId="0"/>
    <cellStyle name="Процентный 2 2 7 2 3" xfId="0"/>
    <cellStyle name="Процентный 2 2 7 3" xfId="0"/>
    <cellStyle name="Процентный 2 2 7 3 2" xfId="0"/>
    <cellStyle name="Процентный 2 2 7 4" xfId="0"/>
    <cellStyle name="Процентный 2 2 8" xfId="0"/>
    <cellStyle name="Процентный 2 2 8 2" xfId="0"/>
    <cellStyle name="Процентный 2 2 8 2 2" xfId="0"/>
    <cellStyle name="Процентный 2 2 8 3" xfId="0"/>
    <cellStyle name="Процентный 2 2 9" xfId="0"/>
    <cellStyle name="Процентный 2 2 9 2" xfId="0"/>
    <cellStyle name="Процентный 2 3" xfId="0"/>
    <cellStyle name="Процентный 2 3 2" xfId="0"/>
    <cellStyle name="Процентный 2 3 2 2" xfId="0"/>
    <cellStyle name="Процентный 2 3 2 2 2" xfId="0"/>
    <cellStyle name="Процентный 2 3 2 2 2 2" xfId="0"/>
    <cellStyle name="Процентный 2 3 2 2 2 2 2" xfId="0"/>
    <cellStyle name="Процентный 2 3 2 2 2 2 2 2" xfId="0"/>
    <cellStyle name="Процентный 2 3 2 2 2 2 2 2 2" xfId="0"/>
    <cellStyle name="Процентный 2 3 2 2 2 2 2 2 2 2" xfId="0"/>
    <cellStyle name="Процентный 2 3 2 2 2 2 2 2 3" xfId="0"/>
    <cellStyle name="Процентный 2 3 2 2 2 2 2 3" xfId="0"/>
    <cellStyle name="Процентный 2 3 2 2 2 2 2 3 2" xfId="0"/>
    <cellStyle name="Процентный 2 3 2 2 2 2 2 4" xfId="0"/>
    <cellStyle name="Процентный 2 3 2 2 2 2 3" xfId="0"/>
    <cellStyle name="Процентный 2 3 2 2 2 2 3 2" xfId="0"/>
    <cellStyle name="Процентный 2 3 2 2 2 2 3 2 2" xfId="0"/>
    <cellStyle name="Процентный 2 3 2 2 2 2 3 3" xfId="0"/>
    <cellStyle name="Процентный 2 3 2 2 2 2 4" xfId="0"/>
    <cellStyle name="Процентный 2 3 2 2 2 2 4 2" xfId="0"/>
    <cellStyle name="Процентный 2 3 2 2 2 2 5" xfId="0"/>
    <cellStyle name="Процентный 2 3 2 2 2 3" xfId="0"/>
    <cellStyle name="Процентный 2 3 2 2 2 3 2" xfId="0"/>
    <cellStyle name="Процентный 2 3 2 2 2 3 2 2" xfId="0"/>
    <cellStyle name="Процентный 2 3 2 2 2 3 2 2 2" xfId="0"/>
    <cellStyle name="Процентный 2 3 2 2 2 3 2 3" xfId="0"/>
    <cellStyle name="Процентный 2 3 2 2 2 3 3" xfId="0"/>
    <cellStyle name="Процентный 2 3 2 2 2 3 3 2" xfId="0"/>
    <cellStyle name="Процентный 2 3 2 2 2 3 4" xfId="0"/>
    <cellStyle name="Процентный 2 3 2 2 2 4" xfId="0"/>
    <cellStyle name="Процентный 2 3 2 2 2 4 2" xfId="0"/>
    <cellStyle name="Процентный 2 3 2 2 2 4 2 2" xfId="0"/>
    <cellStyle name="Процентный 2 3 2 2 2 4 3" xfId="0"/>
    <cellStyle name="Процентный 2 3 2 2 2 5" xfId="0"/>
    <cellStyle name="Процентный 2 3 2 2 2 5 2" xfId="0"/>
    <cellStyle name="Процентный 2 3 2 2 2 6" xfId="0"/>
    <cellStyle name="Процентный 2 3 2 2 3" xfId="0"/>
    <cellStyle name="Процентный 2 3 2 2 3 2" xfId="0"/>
    <cellStyle name="Процентный 2 3 2 2 3 2 2" xfId="0"/>
    <cellStyle name="Процентный 2 3 2 2 3 2 2 2" xfId="0"/>
    <cellStyle name="Процентный 2 3 2 2 3 2 2 2 2" xfId="0"/>
    <cellStyle name="Процентный 2 3 2 2 3 2 2 3" xfId="0"/>
    <cellStyle name="Процентный 2 3 2 2 3 2 3" xfId="0"/>
    <cellStyle name="Процентный 2 3 2 2 3 2 3 2" xfId="0"/>
    <cellStyle name="Процентный 2 3 2 2 3 2 4" xfId="0"/>
    <cellStyle name="Процентный 2 3 2 2 3 3" xfId="0"/>
    <cellStyle name="Процентный 2 3 2 2 3 3 2" xfId="0"/>
    <cellStyle name="Процентный 2 3 2 2 3 3 2 2" xfId="0"/>
    <cellStyle name="Процентный 2 3 2 2 3 3 3" xfId="0"/>
    <cellStyle name="Процентный 2 3 2 2 3 4" xfId="0"/>
    <cellStyle name="Процентный 2 3 2 2 3 4 2" xfId="0"/>
    <cellStyle name="Процентный 2 3 2 2 3 5" xfId="0"/>
    <cellStyle name="Процентный 2 3 2 2 4" xfId="0"/>
    <cellStyle name="Процентный 2 3 2 2 4 2" xfId="0"/>
    <cellStyle name="Процентный 2 3 2 2 4 2 2" xfId="0"/>
    <cellStyle name="Процентный 2 3 2 2 4 2 2 2" xfId="0"/>
    <cellStyle name="Процентный 2 3 2 2 4 2 3" xfId="0"/>
    <cellStyle name="Процентный 2 3 2 2 4 3" xfId="0"/>
    <cellStyle name="Процентный 2 3 2 2 4 3 2" xfId="0"/>
    <cellStyle name="Процентный 2 3 2 2 4 4" xfId="0"/>
    <cellStyle name="Процентный 2 3 2 2 5" xfId="0"/>
    <cellStyle name="Процентный 2 3 2 2 5 2" xfId="0"/>
    <cellStyle name="Процентный 2 3 2 2 5 2 2" xfId="0"/>
    <cellStyle name="Процентный 2 3 2 2 5 3" xfId="0"/>
    <cellStyle name="Процентный 2 3 2 2 6" xfId="0"/>
    <cellStyle name="Процентный 2 3 2 2 6 2" xfId="0"/>
    <cellStyle name="Процентный 2 3 2 2 7" xfId="0"/>
    <cellStyle name="Процентный 2 3 2 3" xfId="0"/>
    <cellStyle name="Процентный 2 3 2 3 2" xfId="0"/>
    <cellStyle name="Процентный 2 3 2 3 2 2" xfId="0"/>
    <cellStyle name="Процентный 2 3 2 3 2 2 2" xfId="0"/>
    <cellStyle name="Процентный 2 3 2 3 2 2 2 2" xfId="0"/>
    <cellStyle name="Процентный 2 3 2 3 2 2 2 2 2" xfId="0"/>
    <cellStyle name="Процентный 2 3 2 3 2 2 2 3" xfId="0"/>
    <cellStyle name="Процентный 2 3 2 3 2 2 3" xfId="0"/>
    <cellStyle name="Процентный 2 3 2 3 2 2 3 2" xfId="0"/>
    <cellStyle name="Процентный 2 3 2 3 2 2 4" xfId="0"/>
    <cellStyle name="Процентный 2 3 2 3 2 3" xfId="0"/>
    <cellStyle name="Процентный 2 3 2 3 2 3 2" xfId="0"/>
    <cellStyle name="Процентный 2 3 2 3 2 3 2 2" xfId="0"/>
    <cellStyle name="Процентный 2 3 2 3 2 3 3" xfId="0"/>
    <cellStyle name="Процентный 2 3 2 3 2 4" xfId="0"/>
    <cellStyle name="Процентный 2 3 2 3 2 4 2" xfId="0"/>
    <cellStyle name="Процентный 2 3 2 3 2 5" xfId="0"/>
    <cellStyle name="Процентный 2 3 2 3 3" xfId="0"/>
    <cellStyle name="Процентный 2 3 2 3 3 2" xfId="0"/>
    <cellStyle name="Процентный 2 3 2 3 3 2 2" xfId="0"/>
    <cellStyle name="Процентный 2 3 2 3 3 2 2 2" xfId="0"/>
    <cellStyle name="Процентный 2 3 2 3 3 2 3" xfId="0"/>
    <cellStyle name="Процентный 2 3 2 3 3 3" xfId="0"/>
    <cellStyle name="Процентный 2 3 2 3 3 3 2" xfId="0"/>
    <cellStyle name="Процентный 2 3 2 3 3 4" xfId="0"/>
    <cellStyle name="Процентный 2 3 2 3 4" xfId="0"/>
    <cellStyle name="Процентный 2 3 2 3 4 2" xfId="0"/>
    <cellStyle name="Процентный 2 3 2 3 4 2 2" xfId="0"/>
    <cellStyle name="Процентный 2 3 2 3 4 3" xfId="0"/>
    <cellStyle name="Процентный 2 3 2 3 5" xfId="0"/>
    <cellStyle name="Процентный 2 3 2 3 5 2" xfId="0"/>
    <cellStyle name="Процентный 2 3 2 3 6" xfId="0"/>
    <cellStyle name="Процентный 2 3 2 4" xfId="0"/>
    <cellStyle name="Процентный 2 3 2 4 2" xfId="0"/>
    <cellStyle name="Процентный 2 3 2 4 2 2" xfId="0"/>
    <cellStyle name="Процентный 2 3 2 4 2 2 2" xfId="0"/>
    <cellStyle name="Процентный 2 3 2 4 2 2 2 2" xfId="0"/>
    <cellStyle name="Процентный 2 3 2 4 2 2 3" xfId="0"/>
    <cellStyle name="Процентный 2 3 2 4 2 3" xfId="0"/>
    <cellStyle name="Процентный 2 3 2 4 2 3 2" xfId="0"/>
    <cellStyle name="Процентный 2 3 2 4 2 4" xfId="0"/>
    <cellStyle name="Процентный 2 3 2 4 3" xfId="0"/>
    <cellStyle name="Процентный 2 3 2 4 3 2" xfId="0"/>
    <cellStyle name="Процентный 2 3 2 4 3 2 2" xfId="0"/>
    <cellStyle name="Процентный 2 3 2 4 3 3" xfId="0"/>
    <cellStyle name="Процентный 2 3 2 4 4" xfId="0"/>
    <cellStyle name="Процентный 2 3 2 4 4 2" xfId="0"/>
    <cellStyle name="Процентный 2 3 2 4 5" xfId="0"/>
    <cellStyle name="Процентный 2 3 2 5" xfId="0"/>
    <cellStyle name="Процентный 2 3 2 5 2" xfId="0"/>
    <cellStyle name="Процентный 2 3 2 5 2 2" xfId="0"/>
    <cellStyle name="Процентный 2 3 2 5 2 2 2" xfId="0"/>
    <cellStyle name="Процентный 2 3 2 5 2 3" xfId="0"/>
    <cellStyle name="Процентный 2 3 2 5 3" xfId="0"/>
    <cellStyle name="Процентный 2 3 2 5 3 2" xfId="0"/>
    <cellStyle name="Процентный 2 3 2 5 4" xfId="0"/>
    <cellStyle name="Процентный 2 3 2 6" xfId="0"/>
    <cellStyle name="Процентный 2 3 2 6 2" xfId="0"/>
    <cellStyle name="Процентный 2 3 2 6 2 2" xfId="0"/>
    <cellStyle name="Процентный 2 3 2 6 3" xfId="0"/>
    <cellStyle name="Процентный 2 3 2 7" xfId="0"/>
    <cellStyle name="Процентный 2 3 2 7 2" xfId="0"/>
    <cellStyle name="Процентный 2 3 2 8" xfId="0"/>
    <cellStyle name="Процентный 2 3 3" xfId="0"/>
    <cellStyle name="Процентный 2 3 3 2" xfId="0"/>
    <cellStyle name="Процентный 2 3 3 2 2" xfId="0"/>
    <cellStyle name="Процентный 2 3 3 2 2 2" xfId="0"/>
    <cellStyle name="Процентный 2 3 3 2 2 2 2" xfId="0"/>
    <cellStyle name="Процентный 2 3 3 2 2 2 2 2" xfId="0"/>
    <cellStyle name="Процентный 2 3 3 2 2 2 2 2 2" xfId="0"/>
    <cellStyle name="Процентный 2 3 3 2 2 2 2 3" xfId="0"/>
    <cellStyle name="Процентный 2 3 3 2 2 2 3" xfId="0"/>
    <cellStyle name="Процентный 2 3 3 2 2 2 3 2" xfId="0"/>
    <cellStyle name="Процентный 2 3 3 2 2 2 4" xfId="0"/>
    <cellStyle name="Процентный 2 3 3 2 2 3" xfId="0"/>
    <cellStyle name="Процентный 2 3 3 2 2 3 2" xfId="0"/>
    <cellStyle name="Процентный 2 3 3 2 2 3 2 2" xfId="0"/>
    <cellStyle name="Процентный 2 3 3 2 2 3 3" xfId="0"/>
    <cellStyle name="Процентный 2 3 3 2 2 4" xfId="0"/>
    <cellStyle name="Процентный 2 3 3 2 2 4 2" xfId="0"/>
    <cellStyle name="Процентный 2 3 3 2 2 5" xfId="0"/>
    <cellStyle name="Процентный 2 3 3 2 3" xfId="0"/>
    <cellStyle name="Процентный 2 3 3 2 3 2" xfId="0"/>
    <cellStyle name="Процентный 2 3 3 2 3 2 2" xfId="0"/>
    <cellStyle name="Процентный 2 3 3 2 3 2 2 2" xfId="0"/>
    <cellStyle name="Процентный 2 3 3 2 3 2 3" xfId="0"/>
    <cellStyle name="Процентный 2 3 3 2 3 3" xfId="0"/>
    <cellStyle name="Процентный 2 3 3 2 3 3 2" xfId="0"/>
    <cellStyle name="Процентный 2 3 3 2 3 4" xfId="0"/>
    <cellStyle name="Процентный 2 3 3 2 4" xfId="0"/>
    <cellStyle name="Процентный 2 3 3 2 4 2" xfId="0"/>
    <cellStyle name="Процентный 2 3 3 2 4 2 2" xfId="0"/>
    <cellStyle name="Процентный 2 3 3 2 4 3" xfId="0"/>
    <cellStyle name="Процентный 2 3 3 2 5" xfId="0"/>
    <cellStyle name="Процентный 2 3 3 2 5 2" xfId="0"/>
    <cellStyle name="Процентный 2 3 3 2 6" xfId="0"/>
    <cellStyle name="Процентный 2 3 3 3" xfId="0"/>
    <cellStyle name="Процентный 2 3 3 3 2" xfId="0"/>
    <cellStyle name="Процентный 2 3 3 3 2 2" xfId="0"/>
    <cellStyle name="Процентный 2 3 3 3 2 2 2" xfId="0"/>
    <cellStyle name="Процентный 2 3 3 3 2 2 2 2" xfId="0"/>
    <cellStyle name="Процентный 2 3 3 3 2 2 3" xfId="0"/>
    <cellStyle name="Процентный 2 3 3 3 2 3" xfId="0"/>
    <cellStyle name="Процентный 2 3 3 3 2 3 2" xfId="0"/>
    <cellStyle name="Процентный 2 3 3 3 2 4" xfId="0"/>
    <cellStyle name="Процентный 2 3 3 3 3" xfId="0"/>
    <cellStyle name="Процентный 2 3 3 3 3 2" xfId="0"/>
    <cellStyle name="Процентный 2 3 3 3 3 2 2" xfId="0"/>
    <cellStyle name="Процентный 2 3 3 3 3 3" xfId="0"/>
    <cellStyle name="Процентный 2 3 3 3 4" xfId="0"/>
    <cellStyle name="Процентный 2 3 3 3 4 2" xfId="0"/>
    <cellStyle name="Процентный 2 3 3 3 5" xfId="0"/>
    <cellStyle name="Процентный 2 3 3 4" xfId="0"/>
    <cellStyle name="Процентный 2 3 3 4 2" xfId="0"/>
    <cellStyle name="Процентный 2 3 3 4 2 2" xfId="0"/>
    <cellStyle name="Процентный 2 3 3 4 2 2 2" xfId="0"/>
    <cellStyle name="Процентный 2 3 3 4 2 3" xfId="0"/>
    <cellStyle name="Процентный 2 3 3 4 3" xfId="0"/>
    <cellStyle name="Процентный 2 3 3 4 3 2" xfId="0"/>
    <cellStyle name="Процентный 2 3 3 4 4" xfId="0"/>
    <cellStyle name="Процентный 2 3 3 5" xfId="0"/>
    <cellStyle name="Процентный 2 3 3 5 2" xfId="0"/>
    <cellStyle name="Процентный 2 3 3 5 2 2" xfId="0"/>
    <cellStyle name="Процентный 2 3 3 5 3" xfId="0"/>
    <cellStyle name="Процентный 2 3 3 6" xfId="0"/>
    <cellStyle name="Процентный 2 3 3 6 2" xfId="0"/>
    <cellStyle name="Процентный 2 3 3 7" xfId="0"/>
    <cellStyle name="Процентный 2 3 4" xfId="0"/>
    <cellStyle name="Процентный 2 3 4 2" xfId="0"/>
    <cellStyle name="Процентный 2 3 4 2 2" xfId="0"/>
    <cellStyle name="Процентный 2 3 4 2 2 2" xfId="0"/>
    <cellStyle name="Процентный 2 3 4 2 2 2 2" xfId="0"/>
    <cellStyle name="Процентный 2 3 4 2 2 2 2 2" xfId="0"/>
    <cellStyle name="Процентный 2 3 4 2 2 2 3" xfId="0"/>
    <cellStyle name="Процентный 2 3 4 2 2 3" xfId="0"/>
    <cellStyle name="Процентный 2 3 4 2 2 3 2" xfId="0"/>
    <cellStyle name="Процентный 2 3 4 2 2 4" xfId="0"/>
    <cellStyle name="Процентный 2 3 4 2 3" xfId="0"/>
    <cellStyle name="Процентный 2 3 4 2 3 2" xfId="0"/>
    <cellStyle name="Процентный 2 3 4 2 3 2 2" xfId="0"/>
    <cellStyle name="Процентный 2 3 4 2 3 3" xfId="0"/>
    <cellStyle name="Процентный 2 3 4 2 4" xfId="0"/>
    <cellStyle name="Процентный 2 3 4 2 4 2" xfId="0"/>
    <cellStyle name="Процентный 2 3 4 2 5" xfId="0"/>
    <cellStyle name="Процентный 2 3 4 3" xfId="0"/>
    <cellStyle name="Процентный 2 3 4 3 2" xfId="0"/>
    <cellStyle name="Процентный 2 3 4 3 2 2" xfId="0"/>
    <cellStyle name="Процентный 2 3 4 3 2 2 2" xfId="0"/>
    <cellStyle name="Процентный 2 3 4 3 2 3" xfId="0"/>
    <cellStyle name="Процентный 2 3 4 3 3" xfId="0"/>
    <cellStyle name="Процентный 2 3 4 3 3 2" xfId="0"/>
    <cellStyle name="Процентный 2 3 4 3 4" xfId="0"/>
    <cellStyle name="Процентный 2 3 4 4" xfId="0"/>
    <cellStyle name="Процентный 2 3 4 4 2" xfId="0"/>
    <cellStyle name="Процентный 2 3 4 4 2 2" xfId="0"/>
    <cellStyle name="Процентный 2 3 4 4 3" xfId="0"/>
    <cellStyle name="Процентный 2 3 4 5" xfId="0"/>
    <cellStyle name="Процентный 2 3 4 5 2" xfId="0"/>
    <cellStyle name="Процентный 2 3 4 6" xfId="0"/>
    <cellStyle name="Процентный 2 3 5" xfId="0"/>
    <cellStyle name="Процентный 2 3 5 2" xfId="0"/>
    <cellStyle name="Процентный 2 3 5 2 2" xfId="0"/>
    <cellStyle name="Процентный 2 3 5 2 2 2" xfId="0"/>
    <cellStyle name="Процентный 2 3 5 2 2 2 2" xfId="0"/>
    <cellStyle name="Процентный 2 3 5 2 2 3" xfId="0"/>
    <cellStyle name="Процентный 2 3 5 2 3" xfId="0"/>
    <cellStyle name="Процентный 2 3 5 2 3 2" xfId="0"/>
    <cellStyle name="Процентный 2 3 5 2 4" xfId="0"/>
    <cellStyle name="Процентный 2 3 5 3" xfId="0"/>
    <cellStyle name="Процентный 2 3 5 3 2" xfId="0"/>
    <cellStyle name="Процентный 2 3 5 3 2 2" xfId="0"/>
    <cellStyle name="Процентный 2 3 5 3 3" xfId="0"/>
    <cellStyle name="Процентный 2 3 5 4" xfId="0"/>
    <cellStyle name="Процентный 2 3 5 4 2" xfId="0"/>
    <cellStyle name="Процентный 2 3 5 5" xfId="0"/>
    <cellStyle name="Процентный 2 3 6" xfId="0"/>
    <cellStyle name="Процентный 2 3 6 2" xfId="0"/>
    <cellStyle name="Процентный 2 3 6 2 2" xfId="0"/>
    <cellStyle name="Процентный 2 3 6 2 2 2" xfId="0"/>
    <cellStyle name="Процентный 2 3 6 2 3" xfId="0"/>
    <cellStyle name="Процентный 2 3 6 3" xfId="0"/>
    <cellStyle name="Процентный 2 3 6 3 2" xfId="0"/>
    <cellStyle name="Процентный 2 3 6 4" xfId="0"/>
    <cellStyle name="Процентный 2 3 7" xfId="0"/>
    <cellStyle name="Процентный 2 3 7 2" xfId="0"/>
    <cellStyle name="Процентный 2 3 7 2 2" xfId="0"/>
    <cellStyle name="Процентный 2 3 7 3" xfId="0"/>
    <cellStyle name="Процентный 2 3 8" xfId="0"/>
    <cellStyle name="Процентный 2 3 8 2" xfId="0"/>
    <cellStyle name="Процентный 2 3 9" xfId="0"/>
    <cellStyle name="Процентный 2 4" xfId="0"/>
    <cellStyle name="Процентный 2 4 2" xfId="0"/>
    <cellStyle name="Процентный 2 4 2 2" xfId="0"/>
    <cellStyle name="Процентный 2 4 2 2 2" xfId="0"/>
    <cellStyle name="Процентный 2 4 2 2 2 2" xfId="0"/>
    <cellStyle name="Процентный 2 4 2 2 2 2 2" xfId="0"/>
    <cellStyle name="Процентный 2 4 2 2 2 2 2 2" xfId="0"/>
    <cellStyle name="Процентный 2 4 2 2 2 2 2 2 2" xfId="0"/>
    <cellStyle name="Процентный 2 4 2 2 2 2 2 3" xfId="0"/>
    <cellStyle name="Процентный 2 4 2 2 2 2 3" xfId="0"/>
    <cellStyle name="Процентный 2 4 2 2 2 2 3 2" xfId="0"/>
    <cellStyle name="Процентный 2 4 2 2 2 2 4" xfId="0"/>
    <cellStyle name="Процентный 2 4 2 2 2 3" xfId="0"/>
    <cellStyle name="Процентный 2 4 2 2 2 3 2" xfId="0"/>
    <cellStyle name="Процентный 2 4 2 2 2 3 2 2" xfId="0"/>
    <cellStyle name="Процентный 2 4 2 2 2 3 3" xfId="0"/>
    <cellStyle name="Процентный 2 4 2 2 2 4" xfId="0"/>
    <cellStyle name="Процентный 2 4 2 2 2 4 2" xfId="0"/>
    <cellStyle name="Процентный 2 4 2 2 2 5" xfId="0"/>
    <cellStyle name="Процентный 2 4 2 2 3" xfId="0"/>
    <cellStyle name="Процентный 2 4 2 2 3 2" xfId="0"/>
    <cellStyle name="Процентный 2 4 2 2 3 2 2" xfId="0"/>
    <cellStyle name="Процентный 2 4 2 2 3 2 2 2" xfId="0"/>
    <cellStyle name="Процентный 2 4 2 2 3 2 3" xfId="0"/>
    <cellStyle name="Процентный 2 4 2 2 3 3" xfId="0"/>
    <cellStyle name="Процентный 2 4 2 2 3 3 2" xfId="0"/>
    <cellStyle name="Процентный 2 4 2 2 3 4" xfId="0"/>
    <cellStyle name="Процентный 2 4 2 2 4" xfId="0"/>
    <cellStyle name="Процентный 2 4 2 2 4 2" xfId="0"/>
    <cellStyle name="Процентный 2 4 2 2 4 2 2" xfId="0"/>
    <cellStyle name="Процентный 2 4 2 2 4 3" xfId="0"/>
    <cellStyle name="Процентный 2 4 2 2 5" xfId="0"/>
    <cellStyle name="Процентный 2 4 2 2 5 2" xfId="0"/>
    <cellStyle name="Процентный 2 4 2 2 6" xfId="0"/>
    <cellStyle name="Процентный 2 4 2 3" xfId="0"/>
    <cellStyle name="Процентный 2 4 2 3 2" xfId="0"/>
    <cellStyle name="Процентный 2 4 2 3 2 2" xfId="0"/>
    <cellStyle name="Процентный 2 4 2 3 2 2 2" xfId="0"/>
    <cellStyle name="Процентный 2 4 2 3 2 2 2 2" xfId="0"/>
    <cellStyle name="Процентный 2 4 2 3 2 2 3" xfId="0"/>
    <cellStyle name="Процентный 2 4 2 3 2 3" xfId="0"/>
    <cellStyle name="Процентный 2 4 2 3 2 3 2" xfId="0"/>
    <cellStyle name="Процентный 2 4 2 3 2 4" xfId="0"/>
    <cellStyle name="Процентный 2 4 2 3 3" xfId="0"/>
    <cellStyle name="Процентный 2 4 2 3 3 2" xfId="0"/>
    <cellStyle name="Процентный 2 4 2 3 3 2 2" xfId="0"/>
    <cellStyle name="Процентный 2 4 2 3 3 3" xfId="0"/>
    <cellStyle name="Процентный 2 4 2 3 4" xfId="0"/>
    <cellStyle name="Процентный 2 4 2 3 4 2" xfId="0"/>
    <cellStyle name="Процентный 2 4 2 3 5" xfId="0"/>
    <cellStyle name="Процентный 2 4 2 4" xfId="0"/>
    <cellStyle name="Процентный 2 4 2 4 2" xfId="0"/>
    <cellStyle name="Процентный 2 4 2 4 2 2" xfId="0"/>
    <cellStyle name="Процентный 2 4 2 4 2 2 2" xfId="0"/>
    <cellStyle name="Процентный 2 4 2 4 2 3" xfId="0"/>
    <cellStyle name="Процентный 2 4 2 4 3" xfId="0"/>
    <cellStyle name="Процентный 2 4 2 4 3 2" xfId="0"/>
    <cellStyle name="Процентный 2 4 2 4 4" xfId="0"/>
    <cellStyle name="Процентный 2 4 2 5" xfId="0"/>
    <cellStyle name="Процентный 2 4 2 5 2" xfId="0"/>
    <cellStyle name="Процентный 2 4 2 5 2 2" xfId="0"/>
    <cellStyle name="Процентный 2 4 2 5 3" xfId="0"/>
    <cellStyle name="Процентный 2 4 2 6" xfId="0"/>
    <cellStyle name="Процентный 2 4 2 6 2" xfId="0"/>
    <cellStyle name="Процентный 2 4 2 7" xfId="0"/>
    <cellStyle name="Процентный 2 4 3" xfId="0"/>
    <cellStyle name="Процентный 2 4 3 2" xfId="0"/>
    <cellStyle name="Процентный 2 4 3 2 2" xfId="0"/>
    <cellStyle name="Процентный 2 4 3 2 2 2" xfId="0"/>
    <cellStyle name="Процентный 2 4 3 2 2 2 2" xfId="0"/>
    <cellStyle name="Процентный 2 4 3 2 2 2 2 2" xfId="0"/>
    <cellStyle name="Процентный 2 4 3 2 2 2 3" xfId="0"/>
    <cellStyle name="Процентный 2 4 3 2 2 3" xfId="0"/>
    <cellStyle name="Процентный 2 4 3 2 2 3 2" xfId="0"/>
    <cellStyle name="Процентный 2 4 3 2 2 4" xfId="0"/>
    <cellStyle name="Процентный 2 4 3 2 3" xfId="0"/>
    <cellStyle name="Процентный 2 4 3 2 3 2" xfId="0"/>
    <cellStyle name="Процентный 2 4 3 2 3 2 2" xfId="0"/>
    <cellStyle name="Процентный 2 4 3 2 3 3" xfId="0"/>
    <cellStyle name="Процентный 2 4 3 2 4" xfId="0"/>
    <cellStyle name="Процентный 2 4 3 2 4 2" xfId="0"/>
    <cellStyle name="Процентный 2 4 3 2 5" xfId="0"/>
    <cellStyle name="Процентный 2 4 3 3" xfId="0"/>
    <cellStyle name="Процентный 2 4 3 3 2" xfId="0"/>
    <cellStyle name="Процентный 2 4 3 3 2 2" xfId="0"/>
    <cellStyle name="Процентный 2 4 3 3 2 2 2" xfId="0"/>
    <cellStyle name="Процентный 2 4 3 3 2 3" xfId="0"/>
    <cellStyle name="Процентный 2 4 3 3 3" xfId="0"/>
    <cellStyle name="Процентный 2 4 3 3 3 2" xfId="0"/>
    <cellStyle name="Процентный 2 4 3 3 4" xfId="0"/>
    <cellStyle name="Процентный 2 4 3 4" xfId="0"/>
    <cellStyle name="Процентный 2 4 3 4 2" xfId="0"/>
    <cellStyle name="Процентный 2 4 3 4 2 2" xfId="0"/>
    <cellStyle name="Процентный 2 4 3 4 3" xfId="0"/>
    <cellStyle name="Процентный 2 4 3 5" xfId="0"/>
    <cellStyle name="Процентный 2 4 3 5 2" xfId="0"/>
    <cellStyle name="Процентный 2 4 3 6" xfId="0"/>
    <cellStyle name="Процентный 2 4 4" xfId="0"/>
    <cellStyle name="Процентный 2 4 4 2" xfId="0"/>
    <cellStyle name="Процентный 2 4 4 2 2" xfId="0"/>
    <cellStyle name="Процентный 2 4 4 2 2 2" xfId="0"/>
    <cellStyle name="Процентный 2 4 4 2 2 2 2" xfId="0"/>
    <cellStyle name="Процентный 2 4 4 2 2 3" xfId="0"/>
    <cellStyle name="Процентный 2 4 4 2 3" xfId="0"/>
    <cellStyle name="Процентный 2 4 4 2 3 2" xfId="0"/>
    <cellStyle name="Процентный 2 4 4 2 4" xfId="0"/>
    <cellStyle name="Процентный 2 4 4 3" xfId="0"/>
    <cellStyle name="Процентный 2 4 4 3 2" xfId="0"/>
    <cellStyle name="Процентный 2 4 4 3 2 2" xfId="0"/>
    <cellStyle name="Процентный 2 4 4 3 3" xfId="0"/>
    <cellStyle name="Процентный 2 4 4 4" xfId="0"/>
    <cellStyle name="Процентный 2 4 4 4 2" xfId="0"/>
    <cellStyle name="Процентный 2 4 4 5" xfId="0"/>
    <cellStyle name="Процентный 2 4 5" xfId="0"/>
    <cellStyle name="Процентный 2 4 5 2" xfId="0"/>
    <cellStyle name="Процентный 2 4 5 2 2" xfId="0"/>
    <cellStyle name="Процентный 2 4 5 2 2 2" xfId="0"/>
    <cellStyle name="Процентный 2 4 5 2 3" xfId="0"/>
    <cellStyle name="Процентный 2 4 5 3" xfId="0"/>
    <cellStyle name="Процентный 2 4 5 3 2" xfId="0"/>
    <cellStyle name="Процентный 2 4 5 4" xfId="0"/>
    <cellStyle name="Процентный 2 4 6" xfId="0"/>
    <cellStyle name="Процентный 2 4 6 2" xfId="0"/>
    <cellStyle name="Процентный 2 4 6 2 2" xfId="0"/>
    <cellStyle name="Процентный 2 4 6 3" xfId="0"/>
    <cellStyle name="Процентный 2 4 7" xfId="0"/>
    <cellStyle name="Процентный 2 4 7 2" xfId="0"/>
    <cellStyle name="Процентный 2 4 8" xfId="0"/>
    <cellStyle name="Процентный 2 5" xfId="0"/>
    <cellStyle name="Процентный 2 5 2" xfId="0"/>
    <cellStyle name="Процентный 2 5 2 2" xfId="0"/>
    <cellStyle name="Процентный 2 5 2 2 2" xfId="0"/>
    <cellStyle name="Процентный 2 5 2 2 2 2" xfId="0"/>
    <cellStyle name="Процентный 2 5 2 2 2 2 2" xfId="0"/>
    <cellStyle name="Процентный 2 5 2 2 2 2 2 2" xfId="0"/>
    <cellStyle name="Процентный 2 5 2 2 2 2 3" xfId="0"/>
    <cellStyle name="Процентный 2 5 2 2 2 3" xfId="0"/>
    <cellStyle name="Процентный 2 5 2 2 2 3 2" xfId="0"/>
    <cellStyle name="Процентный 2 5 2 2 2 4" xfId="0"/>
    <cellStyle name="Процентный 2 5 2 2 3" xfId="0"/>
    <cellStyle name="Процентный 2 5 2 2 3 2" xfId="0"/>
    <cellStyle name="Процентный 2 5 2 2 3 2 2" xfId="0"/>
    <cellStyle name="Процентный 2 5 2 2 3 3" xfId="0"/>
    <cellStyle name="Процентный 2 5 2 2 4" xfId="0"/>
    <cellStyle name="Процентный 2 5 2 2 4 2" xfId="0"/>
    <cellStyle name="Процентный 2 5 2 2 5" xfId="0"/>
    <cellStyle name="Процентный 2 5 2 3" xfId="0"/>
    <cellStyle name="Процентный 2 5 2 3 2" xfId="0"/>
    <cellStyle name="Процентный 2 5 2 3 2 2" xfId="0"/>
    <cellStyle name="Процентный 2 5 2 3 2 2 2" xfId="0"/>
    <cellStyle name="Процентный 2 5 2 3 2 3" xfId="0"/>
    <cellStyle name="Процентный 2 5 2 3 3" xfId="0"/>
    <cellStyle name="Процентный 2 5 2 3 3 2" xfId="0"/>
    <cellStyle name="Процентный 2 5 2 3 4" xfId="0"/>
    <cellStyle name="Процентный 2 5 2 4" xfId="0"/>
    <cellStyle name="Процентный 2 5 2 4 2" xfId="0"/>
    <cellStyle name="Процентный 2 5 2 4 2 2" xfId="0"/>
    <cellStyle name="Процентный 2 5 2 4 3" xfId="0"/>
    <cellStyle name="Процентный 2 5 2 5" xfId="0"/>
    <cellStyle name="Процентный 2 5 2 5 2" xfId="0"/>
    <cellStyle name="Процентный 2 5 2 6" xfId="0"/>
    <cellStyle name="Процентный 2 5 3" xfId="0"/>
    <cellStyle name="Процентный 2 5 3 2" xfId="0"/>
    <cellStyle name="Процентный 2 5 3 2 2" xfId="0"/>
    <cellStyle name="Процентный 2 5 3 2 2 2" xfId="0"/>
    <cellStyle name="Процентный 2 5 3 2 2 2 2" xfId="0"/>
    <cellStyle name="Процентный 2 5 3 2 2 3" xfId="0"/>
    <cellStyle name="Процентный 2 5 3 2 3" xfId="0"/>
    <cellStyle name="Процентный 2 5 3 2 3 2" xfId="0"/>
    <cellStyle name="Процентный 2 5 3 2 4" xfId="0"/>
    <cellStyle name="Процентный 2 5 3 3" xfId="0"/>
    <cellStyle name="Процентный 2 5 3 3 2" xfId="0"/>
    <cellStyle name="Процентный 2 5 3 3 2 2" xfId="0"/>
    <cellStyle name="Процентный 2 5 3 3 3" xfId="0"/>
    <cellStyle name="Процентный 2 5 3 4" xfId="0"/>
    <cellStyle name="Процентный 2 5 3 4 2" xfId="0"/>
    <cellStyle name="Процентный 2 5 3 5" xfId="0"/>
    <cellStyle name="Процентный 2 5 4" xfId="0"/>
    <cellStyle name="Процентный 2 5 4 2" xfId="0"/>
    <cellStyle name="Процентный 2 5 4 2 2" xfId="0"/>
    <cellStyle name="Процентный 2 5 4 2 2 2" xfId="0"/>
    <cellStyle name="Процентный 2 5 4 2 3" xfId="0"/>
    <cellStyle name="Процентный 2 5 4 3" xfId="0"/>
    <cellStyle name="Процентный 2 5 4 3 2" xfId="0"/>
    <cellStyle name="Процентный 2 5 4 4" xfId="0"/>
    <cellStyle name="Процентный 2 5 5" xfId="0"/>
    <cellStyle name="Процентный 2 5 5 2" xfId="0"/>
    <cellStyle name="Процентный 2 5 5 2 2" xfId="0"/>
    <cellStyle name="Процентный 2 5 5 3" xfId="0"/>
    <cellStyle name="Процентный 2 5 6" xfId="0"/>
    <cellStyle name="Процентный 2 5 6 2" xfId="0"/>
    <cellStyle name="Процентный 2 5 7" xfId="0"/>
    <cellStyle name="Процентный 2 6" xfId="0"/>
    <cellStyle name="Процентный 2 6 2" xfId="0"/>
    <cellStyle name="Процентный 2 6 2 2" xfId="0"/>
    <cellStyle name="Процентный 2 6 2 2 2" xfId="0"/>
    <cellStyle name="Процентный 2 6 2 2 2 2" xfId="0"/>
    <cellStyle name="Процентный 2 6 2 2 2 2 2" xfId="0"/>
    <cellStyle name="Процентный 2 6 2 2 2 3" xfId="0"/>
    <cellStyle name="Процентный 2 6 2 2 3" xfId="0"/>
    <cellStyle name="Процентный 2 6 2 2 3 2" xfId="0"/>
    <cellStyle name="Процентный 2 6 2 2 4" xfId="0"/>
    <cellStyle name="Процентный 2 6 2 3" xfId="0"/>
    <cellStyle name="Процентный 2 6 2 3 2" xfId="0"/>
    <cellStyle name="Процентный 2 6 2 3 2 2" xfId="0"/>
    <cellStyle name="Процентный 2 6 2 3 3" xfId="0"/>
    <cellStyle name="Процентный 2 6 2 4" xfId="0"/>
    <cellStyle name="Процентный 2 6 2 4 2" xfId="0"/>
    <cellStyle name="Процентный 2 6 2 5" xfId="0"/>
    <cellStyle name="Процентный 2 6 3" xfId="0"/>
    <cellStyle name="Процентный 2 6 3 2" xfId="0"/>
    <cellStyle name="Процентный 2 6 3 2 2" xfId="0"/>
    <cellStyle name="Процентный 2 6 3 2 2 2" xfId="0"/>
    <cellStyle name="Процентный 2 6 3 2 3" xfId="0"/>
    <cellStyle name="Процентный 2 6 3 3" xfId="0"/>
    <cellStyle name="Процентный 2 6 3 3 2" xfId="0"/>
    <cellStyle name="Процентный 2 6 3 4" xfId="0"/>
    <cellStyle name="Процентный 2 6 4" xfId="0"/>
    <cellStyle name="Процентный 2 6 4 2" xfId="0"/>
    <cellStyle name="Процентный 2 6 4 2 2" xfId="0"/>
    <cellStyle name="Процентный 2 6 4 3" xfId="0"/>
    <cellStyle name="Процентный 2 6 5" xfId="0"/>
    <cellStyle name="Процентный 2 6 5 2" xfId="0"/>
    <cellStyle name="Процентный 2 6 6" xfId="0"/>
    <cellStyle name="Процентный 2 7" xfId="0"/>
    <cellStyle name="Процентный 2 7 2" xfId="0"/>
    <cellStyle name="Процентный 2 7 2 2" xfId="0"/>
    <cellStyle name="Процентный 2 7 2 2 2" xfId="0"/>
    <cellStyle name="Процентный 2 7 2 2 2 2" xfId="0"/>
    <cellStyle name="Процентный 2 7 2 2 3" xfId="0"/>
    <cellStyle name="Процентный 2 7 2 3" xfId="0"/>
    <cellStyle name="Процентный 2 7 2 3 2" xfId="0"/>
    <cellStyle name="Процентный 2 7 2 4" xfId="0"/>
    <cellStyle name="Процентный 2 7 3" xfId="0"/>
    <cellStyle name="Процентный 2 7 3 2" xfId="0"/>
    <cellStyle name="Процентный 2 7 3 2 2" xfId="0"/>
    <cellStyle name="Процентный 2 7 3 3" xfId="0"/>
    <cellStyle name="Процентный 2 7 4" xfId="0"/>
    <cellStyle name="Процентный 2 7 4 2" xfId="0"/>
    <cellStyle name="Процентный 2 7 5" xfId="0"/>
    <cellStyle name="Процентный 2 8" xfId="0"/>
    <cellStyle name="Процентный 2 8 2" xfId="0"/>
    <cellStyle name="Процентный 2 8 2 2" xfId="0"/>
    <cellStyle name="Процентный 2 8 2 2 2" xfId="0"/>
    <cellStyle name="Процентный 2 8 2 3" xfId="0"/>
    <cellStyle name="Процентный 2 8 3" xfId="0"/>
    <cellStyle name="Процентный 2 8 3 2" xfId="0"/>
    <cellStyle name="Процентный 2 8 4" xfId="0"/>
    <cellStyle name="Процентный 2 9" xfId="0"/>
    <cellStyle name="Процентный 2 9 2" xfId="0"/>
    <cellStyle name="Процентный 2 9 2 2" xfId="0"/>
    <cellStyle name="Процентный 2 9 3" xfId="0"/>
    <cellStyle name="Процентный 3" xfId="0"/>
    <cellStyle name="Процентный 3 10" xfId="0"/>
    <cellStyle name="Процентный 3 10 2" xfId="0"/>
    <cellStyle name="Процентный 3 11" xfId="0"/>
    <cellStyle name="Процентный 3 12" xfId="0"/>
    <cellStyle name="Процентный 3 2" xfId="0"/>
    <cellStyle name="Процентный 3 2 10" xfId="0"/>
    <cellStyle name="Процентный 3 2 11" xfId="0"/>
    <cellStyle name="Процентный 3 2 2" xfId="0"/>
    <cellStyle name="Процентный 3 2 2 2" xfId="0"/>
    <cellStyle name="Процентный 3 2 2 2 2" xfId="0"/>
    <cellStyle name="Процентный 3 2 2 2 2 2" xfId="0"/>
    <cellStyle name="Процентный 3 2 2 2 2 2 2" xfId="0"/>
    <cellStyle name="Процентный 3 2 2 2 2 2 2 2" xfId="0"/>
    <cellStyle name="Процентный 3 2 2 2 2 2 2 2 2" xfId="0"/>
    <cellStyle name="Процентный 3 2 2 2 2 2 2 2 2 2" xfId="0"/>
    <cellStyle name="Процентный 3 2 2 2 2 2 2 2 2 2 2" xfId="0"/>
    <cellStyle name="Процентный 3 2 2 2 2 2 2 2 2 3" xfId="0"/>
    <cellStyle name="Процентный 3 2 2 2 2 2 2 2 3" xfId="0"/>
    <cellStyle name="Процентный 3 2 2 2 2 2 2 2 3 2" xfId="0"/>
    <cellStyle name="Процентный 3 2 2 2 2 2 2 2 4" xfId="0"/>
    <cellStyle name="Процентный 3 2 2 2 2 2 2 3" xfId="0"/>
    <cellStyle name="Процентный 3 2 2 2 2 2 2 3 2" xfId="0"/>
    <cellStyle name="Процентный 3 2 2 2 2 2 2 3 2 2" xfId="0"/>
    <cellStyle name="Процентный 3 2 2 2 2 2 2 3 3" xfId="0"/>
    <cellStyle name="Процентный 3 2 2 2 2 2 2 4" xfId="0"/>
    <cellStyle name="Процентный 3 2 2 2 2 2 2 4 2" xfId="0"/>
    <cellStyle name="Процентный 3 2 2 2 2 2 2 5" xfId="0"/>
    <cellStyle name="Процентный 3 2 2 2 2 2 3" xfId="0"/>
    <cellStyle name="Процентный 3 2 2 2 2 2 3 2" xfId="0"/>
    <cellStyle name="Процентный 3 2 2 2 2 2 3 2 2" xfId="0"/>
    <cellStyle name="Процентный 3 2 2 2 2 2 3 2 2 2" xfId="0"/>
    <cellStyle name="Процентный 3 2 2 2 2 2 3 2 3" xfId="0"/>
    <cellStyle name="Процентный 3 2 2 2 2 2 3 3" xfId="0"/>
    <cellStyle name="Процентный 3 2 2 2 2 2 3 3 2" xfId="0"/>
    <cellStyle name="Процентный 3 2 2 2 2 2 3 4" xfId="0"/>
    <cellStyle name="Процентный 3 2 2 2 2 2 4" xfId="0"/>
    <cellStyle name="Процентный 3 2 2 2 2 2 4 2" xfId="0"/>
    <cellStyle name="Процентный 3 2 2 2 2 2 4 2 2" xfId="0"/>
    <cellStyle name="Процентный 3 2 2 2 2 2 4 3" xfId="0"/>
    <cellStyle name="Процентный 3 2 2 2 2 2 5" xfId="0"/>
    <cellStyle name="Процентный 3 2 2 2 2 2 5 2" xfId="0"/>
    <cellStyle name="Процентный 3 2 2 2 2 2 6" xfId="0"/>
    <cellStyle name="Процентный 3 2 2 2 2 3" xfId="0"/>
    <cellStyle name="Процентный 3 2 2 2 2 3 2" xfId="0"/>
    <cellStyle name="Процентный 3 2 2 2 2 3 2 2" xfId="0"/>
    <cellStyle name="Процентный 3 2 2 2 2 3 2 2 2" xfId="0"/>
    <cellStyle name="Процентный 3 2 2 2 2 3 2 2 2 2" xfId="0"/>
    <cellStyle name="Процентный 3 2 2 2 2 3 2 2 3" xfId="0"/>
    <cellStyle name="Процентный 3 2 2 2 2 3 2 3" xfId="0"/>
    <cellStyle name="Процентный 3 2 2 2 2 3 2 3 2" xfId="0"/>
    <cellStyle name="Процентный 3 2 2 2 2 3 2 4" xfId="0"/>
    <cellStyle name="Процентный 3 2 2 2 2 3 3" xfId="0"/>
    <cellStyle name="Процентный 3 2 2 2 2 3 3 2" xfId="0"/>
    <cellStyle name="Процентный 3 2 2 2 2 3 3 2 2" xfId="0"/>
    <cellStyle name="Процентный 3 2 2 2 2 3 3 3" xfId="0"/>
    <cellStyle name="Процентный 3 2 2 2 2 3 4" xfId="0"/>
    <cellStyle name="Процентный 3 2 2 2 2 3 4 2" xfId="0"/>
    <cellStyle name="Процентный 3 2 2 2 2 3 5" xfId="0"/>
    <cellStyle name="Процентный 3 2 2 2 2 4" xfId="0"/>
    <cellStyle name="Процентный 3 2 2 2 2 4 2" xfId="0"/>
    <cellStyle name="Процентный 3 2 2 2 2 4 2 2" xfId="0"/>
    <cellStyle name="Процентный 3 2 2 2 2 4 2 2 2" xfId="0"/>
    <cellStyle name="Процентный 3 2 2 2 2 4 2 3" xfId="0"/>
    <cellStyle name="Процентный 3 2 2 2 2 4 3" xfId="0"/>
    <cellStyle name="Процентный 3 2 2 2 2 4 3 2" xfId="0"/>
    <cellStyle name="Процентный 3 2 2 2 2 4 4" xfId="0"/>
    <cellStyle name="Процентный 3 2 2 2 2 5" xfId="0"/>
    <cellStyle name="Процентный 3 2 2 2 2 5 2" xfId="0"/>
    <cellStyle name="Процентный 3 2 2 2 2 5 2 2" xfId="0"/>
    <cellStyle name="Процентный 3 2 2 2 2 5 3" xfId="0"/>
    <cellStyle name="Процентный 3 2 2 2 2 6" xfId="0"/>
    <cellStyle name="Процентный 3 2 2 2 2 6 2" xfId="0"/>
    <cellStyle name="Процентный 3 2 2 2 2 7" xfId="0"/>
    <cellStyle name="Процентный 3 2 2 2 3" xfId="0"/>
    <cellStyle name="Процентный 3 2 2 2 3 2" xfId="0"/>
    <cellStyle name="Процентный 3 2 2 2 3 2 2" xfId="0"/>
    <cellStyle name="Процентный 3 2 2 2 3 2 2 2" xfId="0"/>
    <cellStyle name="Процентный 3 2 2 2 3 2 2 2 2" xfId="0"/>
    <cellStyle name="Процентный 3 2 2 2 3 2 2 2 2 2" xfId="0"/>
    <cellStyle name="Процентный 3 2 2 2 3 2 2 2 3" xfId="0"/>
    <cellStyle name="Процентный 3 2 2 2 3 2 2 3" xfId="0"/>
    <cellStyle name="Процентный 3 2 2 2 3 2 2 3 2" xfId="0"/>
    <cellStyle name="Процентный 3 2 2 2 3 2 2 4" xfId="0"/>
    <cellStyle name="Процентный 3 2 2 2 3 2 3" xfId="0"/>
    <cellStyle name="Процентный 3 2 2 2 3 2 3 2" xfId="0"/>
    <cellStyle name="Процентный 3 2 2 2 3 2 3 2 2" xfId="0"/>
    <cellStyle name="Процентный 3 2 2 2 3 2 3 3" xfId="0"/>
    <cellStyle name="Процентный 3 2 2 2 3 2 4" xfId="0"/>
    <cellStyle name="Процентный 3 2 2 2 3 2 4 2" xfId="0"/>
    <cellStyle name="Процентный 3 2 2 2 3 2 5" xfId="0"/>
    <cellStyle name="Процентный 3 2 2 2 3 3" xfId="0"/>
    <cellStyle name="Процентный 3 2 2 2 3 3 2" xfId="0"/>
    <cellStyle name="Процентный 3 2 2 2 3 3 2 2" xfId="0"/>
    <cellStyle name="Процентный 3 2 2 2 3 3 2 2 2" xfId="0"/>
    <cellStyle name="Процентный 3 2 2 2 3 3 2 3" xfId="0"/>
    <cellStyle name="Процентный 3 2 2 2 3 3 3" xfId="0"/>
    <cellStyle name="Процентный 3 2 2 2 3 3 3 2" xfId="0"/>
    <cellStyle name="Процентный 3 2 2 2 3 3 4" xfId="0"/>
    <cellStyle name="Процентный 3 2 2 2 3 4" xfId="0"/>
    <cellStyle name="Процентный 3 2 2 2 3 4 2" xfId="0"/>
    <cellStyle name="Процентный 3 2 2 2 3 4 2 2" xfId="0"/>
    <cellStyle name="Процентный 3 2 2 2 3 4 3" xfId="0"/>
    <cellStyle name="Процентный 3 2 2 2 3 5" xfId="0"/>
    <cellStyle name="Процентный 3 2 2 2 3 5 2" xfId="0"/>
    <cellStyle name="Процентный 3 2 2 2 3 6" xfId="0"/>
    <cellStyle name="Процентный 3 2 2 2 4" xfId="0"/>
    <cellStyle name="Процентный 3 2 2 2 4 2" xfId="0"/>
    <cellStyle name="Процентный 3 2 2 2 4 2 2" xfId="0"/>
    <cellStyle name="Процентный 3 2 2 2 4 2 2 2" xfId="0"/>
    <cellStyle name="Процентный 3 2 2 2 4 2 2 2 2" xfId="0"/>
    <cellStyle name="Процентный 3 2 2 2 4 2 2 3" xfId="0"/>
    <cellStyle name="Процентный 3 2 2 2 4 2 3" xfId="0"/>
    <cellStyle name="Процентный 3 2 2 2 4 2 3 2" xfId="0"/>
    <cellStyle name="Процентный 3 2 2 2 4 2 4" xfId="0"/>
    <cellStyle name="Процентный 3 2 2 2 4 3" xfId="0"/>
    <cellStyle name="Процентный 3 2 2 2 4 3 2" xfId="0"/>
    <cellStyle name="Процентный 3 2 2 2 4 3 2 2" xfId="0"/>
    <cellStyle name="Процентный 3 2 2 2 4 3 3" xfId="0"/>
    <cellStyle name="Процентный 3 2 2 2 4 4" xfId="0"/>
    <cellStyle name="Процентный 3 2 2 2 4 4 2" xfId="0"/>
    <cellStyle name="Процентный 3 2 2 2 4 5" xfId="0"/>
    <cellStyle name="Процентный 3 2 2 2 5" xfId="0"/>
    <cellStyle name="Процентный 3 2 2 2 5 2" xfId="0"/>
    <cellStyle name="Процентный 3 2 2 2 5 2 2" xfId="0"/>
    <cellStyle name="Процентный 3 2 2 2 5 2 2 2" xfId="0"/>
    <cellStyle name="Процентный 3 2 2 2 5 2 3" xfId="0"/>
    <cellStyle name="Процентный 3 2 2 2 5 3" xfId="0"/>
    <cellStyle name="Процентный 3 2 2 2 5 3 2" xfId="0"/>
    <cellStyle name="Процентный 3 2 2 2 5 4" xfId="0"/>
    <cellStyle name="Процентный 3 2 2 2 6" xfId="0"/>
    <cellStyle name="Процентный 3 2 2 2 6 2" xfId="0"/>
    <cellStyle name="Процентный 3 2 2 2 6 2 2" xfId="0"/>
    <cellStyle name="Процентный 3 2 2 2 6 3" xfId="0"/>
    <cellStyle name="Процентный 3 2 2 2 7" xfId="0"/>
    <cellStyle name="Процентный 3 2 2 2 7 2" xfId="0"/>
    <cellStyle name="Процентный 3 2 2 2 8" xfId="0"/>
    <cellStyle name="Процентный 3 2 2 3" xfId="0"/>
    <cellStyle name="Процентный 3 2 2 3 2" xfId="0"/>
    <cellStyle name="Процентный 3 2 2 3 2 2" xfId="0"/>
    <cellStyle name="Процентный 3 2 2 3 2 2 2" xfId="0"/>
    <cellStyle name="Процентный 3 2 2 3 2 2 2 2" xfId="0"/>
    <cellStyle name="Процентный 3 2 2 3 2 2 2 2 2" xfId="0"/>
    <cellStyle name="Процентный 3 2 2 3 2 2 2 2 2 2" xfId="0"/>
    <cellStyle name="Процентный 3 2 2 3 2 2 2 2 3" xfId="0"/>
    <cellStyle name="Процентный 3 2 2 3 2 2 2 3" xfId="0"/>
    <cellStyle name="Процентный 3 2 2 3 2 2 2 3 2" xfId="0"/>
    <cellStyle name="Процентный 3 2 2 3 2 2 2 4" xfId="0"/>
    <cellStyle name="Процентный 3 2 2 3 2 2 3" xfId="0"/>
    <cellStyle name="Процентный 3 2 2 3 2 2 3 2" xfId="0"/>
    <cellStyle name="Процентный 3 2 2 3 2 2 3 2 2" xfId="0"/>
    <cellStyle name="Процентный 3 2 2 3 2 2 3 3" xfId="0"/>
    <cellStyle name="Процентный 3 2 2 3 2 2 4" xfId="0"/>
    <cellStyle name="Процентный 3 2 2 3 2 2 4 2" xfId="0"/>
    <cellStyle name="Процентный 3 2 2 3 2 2 5" xfId="0"/>
    <cellStyle name="Процентный 3 2 2 3 2 3" xfId="0"/>
    <cellStyle name="Процентный 3 2 2 3 2 3 2" xfId="0"/>
    <cellStyle name="Процентный 3 2 2 3 2 3 2 2" xfId="0"/>
    <cellStyle name="Процентный 3 2 2 3 2 3 2 2 2" xfId="0"/>
    <cellStyle name="Процентный 3 2 2 3 2 3 2 3" xfId="0"/>
    <cellStyle name="Процентный 3 2 2 3 2 3 3" xfId="0"/>
    <cellStyle name="Процентный 3 2 2 3 2 3 3 2" xfId="0"/>
    <cellStyle name="Процентный 3 2 2 3 2 3 4" xfId="0"/>
    <cellStyle name="Процентный 3 2 2 3 2 4" xfId="0"/>
    <cellStyle name="Процентный 3 2 2 3 2 4 2" xfId="0"/>
    <cellStyle name="Процентный 3 2 2 3 2 4 2 2" xfId="0"/>
    <cellStyle name="Процентный 3 2 2 3 2 4 3" xfId="0"/>
    <cellStyle name="Процентный 3 2 2 3 2 5" xfId="0"/>
    <cellStyle name="Процентный 3 2 2 3 2 5 2" xfId="0"/>
    <cellStyle name="Процентный 3 2 2 3 2 6" xfId="0"/>
    <cellStyle name="Процентный 3 2 2 3 3" xfId="0"/>
    <cellStyle name="Процентный 3 2 2 3 3 2" xfId="0"/>
    <cellStyle name="Процентный 3 2 2 3 3 2 2" xfId="0"/>
    <cellStyle name="Процентный 3 2 2 3 3 2 2 2" xfId="0"/>
    <cellStyle name="Процентный 3 2 2 3 3 2 2 2 2" xfId="0"/>
    <cellStyle name="Процентный 3 2 2 3 3 2 2 3" xfId="0"/>
    <cellStyle name="Процентный 3 2 2 3 3 2 3" xfId="0"/>
    <cellStyle name="Процентный 3 2 2 3 3 2 3 2" xfId="0"/>
    <cellStyle name="Процентный 3 2 2 3 3 2 4" xfId="0"/>
    <cellStyle name="Процентный 3 2 2 3 3 3" xfId="0"/>
    <cellStyle name="Процентный 3 2 2 3 3 3 2" xfId="0"/>
    <cellStyle name="Процентный 3 2 2 3 3 3 2 2" xfId="0"/>
    <cellStyle name="Процентный 3 2 2 3 3 3 3" xfId="0"/>
    <cellStyle name="Процентный 3 2 2 3 3 4" xfId="0"/>
    <cellStyle name="Процентный 3 2 2 3 3 4 2" xfId="0"/>
    <cellStyle name="Процентный 3 2 2 3 3 5" xfId="0"/>
    <cellStyle name="Процентный 3 2 2 3 4" xfId="0"/>
    <cellStyle name="Процентный 3 2 2 3 4 2" xfId="0"/>
    <cellStyle name="Процентный 3 2 2 3 4 2 2" xfId="0"/>
    <cellStyle name="Процентный 3 2 2 3 4 2 2 2" xfId="0"/>
    <cellStyle name="Процентный 3 2 2 3 4 2 3" xfId="0"/>
    <cellStyle name="Процентный 3 2 2 3 4 3" xfId="0"/>
    <cellStyle name="Процентный 3 2 2 3 4 3 2" xfId="0"/>
    <cellStyle name="Процентный 3 2 2 3 4 4" xfId="0"/>
    <cellStyle name="Процентный 3 2 2 3 5" xfId="0"/>
    <cellStyle name="Процентный 3 2 2 3 5 2" xfId="0"/>
    <cellStyle name="Процентный 3 2 2 3 5 2 2" xfId="0"/>
    <cellStyle name="Процентный 3 2 2 3 5 3" xfId="0"/>
    <cellStyle name="Процентный 3 2 2 3 6" xfId="0"/>
    <cellStyle name="Процентный 3 2 2 3 6 2" xfId="0"/>
    <cellStyle name="Процентный 3 2 2 3 7" xfId="0"/>
    <cellStyle name="Процентный 3 2 2 4" xfId="0"/>
    <cellStyle name="Процентный 3 2 2 4 2" xfId="0"/>
    <cellStyle name="Процентный 3 2 2 4 2 2" xfId="0"/>
    <cellStyle name="Процентный 3 2 2 4 2 2 2" xfId="0"/>
    <cellStyle name="Процентный 3 2 2 4 2 2 2 2" xfId="0"/>
    <cellStyle name="Процентный 3 2 2 4 2 2 2 2 2" xfId="0"/>
    <cellStyle name="Процентный 3 2 2 4 2 2 2 3" xfId="0"/>
    <cellStyle name="Процентный 3 2 2 4 2 2 3" xfId="0"/>
    <cellStyle name="Процентный 3 2 2 4 2 2 3 2" xfId="0"/>
    <cellStyle name="Процентный 3 2 2 4 2 2 4" xfId="0"/>
    <cellStyle name="Процентный 3 2 2 4 2 3" xfId="0"/>
    <cellStyle name="Процентный 3 2 2 4 2 3 2" xfId="0"/>
    <cellStyle name="Процентный 3 2 2 4 2 3 2 2" xfId="0"/>
    <cellStyle name="Процентный 3 2 2 4 2 3 3" xfId="0"/>
    <cellStyle name="Процентный 3 2 2 4 2 4" xfId="0"/>
    <cellStyle name="Процентный 3 2 2 4 2 4 2" xfId="0"/>
    <cellStyle name="Процентный 3 2 2 4 2 5" xfId="0"/>
    <cellStyle name="Процентный 3 2 2 4 3" xfId="0"/>
    <cellStyle name="Процентный 3 2 2 4 3 2" xfId="0"/>
    <cellStyle name="Процентный 3 2 2 4 3 2 2" xfId="0"/>
    <cellStyle name="Процентный 3 2 2 4 3 2 2 2" xfId="0"/>
    <cellStyle name="Процентный 3 2 2 4 3 2 3" xfId="0"/>
    <cellStyle name="Процентный 3 2 2 4 3 3" xfId="0"/>
    <cellStyle name="Процентный 3 2 2 4 3 3 2" xfId="0"/>
    <cellStyle name="Процентный 3 2 2 4 3 4" xfId="0"/>
    <cellStyle name="Процентный 3 2 2 4 4" xfId="0"/>
    <cellStyle name="Процентный 3 2 2 4 4 2" xfId="0"/>
    <cellStyle name="Процентный 3 2 2 4 4 2 2" xfId="0"/>
    <cellStyle name="Процентный 3 2 2 4 4 3" xfId="0"/>
    <cellStyle name="Процентный 3 2 2 4 5" xfId="0"/>
    <cellStyle name="Процентный 3 2 2 4 5 2" xfId="0"/>
    <cellStyle name="Процентный 3 2 2 4 6" xfId="0"/>
    <cellStyle name="Процентный 3 2 2 5" xfId="0"/>
    <cellStyle name="Процентный 3 2 2 5 2" xfId="0"/>
    <cellStyle name="Процентный 3 2 2 5 2 2" xfId="0"/>
    <cellStyle name="Процентный 3 2 2 5 2 2 2" xfId="0"/>
    <cellStyle name="Процентный 3 2 2 5 2 2 2 2" xfId="0"/>
    <cellStyle name="Процентный 3 2 2 5 2 2 3" xfId="0"/>
    <cellStyle name="Процентный 3 2 2 5 2 3" xfId="0"/>
    <cellStyle name="Процентный 3 2 2 5 2 3 2" xfId="0"/>
    <cellStyle name="Процентный 3 2 2 5 2 4" xfId="0"/>
    <cellStyle name="Процентный 3 2 2 5 3" xfId="0"/>
    <cellStyle name="Процентный 3 2 2 5 3 2" xfId="0"/>
    <cellStyle name="Процентный 3 2 2 5 3 2 2" xfId="0"/>
    <cellStyle name="Процентный 3 2 2 5 3 3" xfId="0"/>
    <cellStyle name="Процентный 3 2 2 5 4" xfId="0"/>
    <cellStyle name="Процентный 3 2 2 5 4 2" xfId="0"/>
    <cellStyle name="Процентный 3 2 2 5 5" xfId="0"/>
    <cellStyle name="Процентный 3 2 2 6" xfId="0"/>
    <cellStyle name="Процентный 3 2 2 6 2" xfId="0"/>
    <cellStyle name="Процентный 3 2 2 6 2 2" xfId="0"/>
    <cellStyle name="Процентный 3 2 2 6 2 2 2" xfId="0"/>
    <cellStyle name="Процентный 3 2 2 6 2 3" xfId="0"/>
    <cellStyle name="Процентный 3 2 2 6 3" xfId="0"/>
    <cellStyle name="Процентный 3 2 2 6 3 2" xfId="0"/>
    <cellStyle name="Процентный 3 2 2 6 4" xfId="0"/>
    <cellStyle name="Процентный 3 2 2 7" xfId="0"/>
    <cellStyle name="Процентный 3 2 2 7 2" xfId="0"/>
    <cellStyle name="Процентный 3 2 2 7 2 2" xfId="0"/>
    <cellStyle name="Процентный 3 2 2 7 3" xfId="0"/>
    <cellStyle name="Процентный 3 2 2 8" xfId="0"/>
    <cellStyle name="Процентный 3 2 2 8 2" xfId="0"/>
    <cellStyle name="Процентный 3 2 2 9" xfId="0"/>
    <cellStyle name="Процентный 3 2 3" xfId="0"/>
    <cellStyle name="Процентный 3 2 3 2" xfId="0"/>
    <cellStyle name="Процентный 3 2 3 2 2" xfId="0"/>
    <cellStyle name="Процентный 3 2 3 2 2 2" xfId="0"/>
    <cellStyle name="Процентный 3 2 3 2 2 2 2" xfId="0"/>
    <cellStyle name="Процентный 3 2 3 2 2 2 2 2" xfId="0"/>
    <cellStyle name="Процентный 3 2 3 2 2 2 2 2 2" xfId="0"/>
    <cellStyle name="Процентный 3 2 3 2 2 2 2 2 2 2" xfId="0"/>
    <cellStyle name="Процентный 3 2 3 2 2 2 2 2 3" xfId="0"/>
    <cellStyle name="Процентный 3 2 3 2 2 2 2 3" xfId="0"/>
    <cellStyle name="Процентный 3 2 3 2 2 2 2 3 2" xfId="0"/>
    <cellStyle name="Процентный 3 2 3 2 2 2 2 4" xfId="0"/>
    <cellStyle name="Процентный 3 2 3 2 2 2 3" xfId="0"/>
    <cellStyle name="Процентный 3 2 3 2 2 2 3 2" xfId="0"/>
    <cellStyle name="Процентный 3 2 3 2 2 2 3 2 2" xfId="0"/>
    <cellStyle name="Процентный 3 2 3 2 2 2 3 3" xfId="0"/>
    <cellStyle name="Процентный 3 2 3 2 2 2 4" xfId="0"/>
    <cellStyle name="Процентный 3 2 3 2 2 2 4 2" xfId="0"/>
    <cellStyle name="Процентный 3 2 3 2 2 2 5" xfId="0"/>
    <cellStyle name="Процентный 3 2 3 2 2 3" xfId="0"/>
    <cellStyle name="Процентный 3 2 3 2 2 3 2" xfId="0"/>
    <cellStyle name="Процентный 3 2 3 2 2 3 2 2" xfId="0"/>
    <cellStyle name="Процентный 3 2 3 2 2 3 2 2 2" xfId="0"/>
    <cellStyle name="Процентный 3 2 3 2 2 3 2 3" xfId="0"/>
    <cellStyle name="Процентный 3 2 3 2 2 3 3" xfId="0"/>
    <cellStyle name="Процентный 3 2 3 2 2 3 3 2" xfId="0"/>
    <cellStyle name="Процентный 3 2 3 2 2 3 4" xfId="0"/>
    <cellStyle name="Процентный 3 2 3 2 2 4" xfId="0"/>
    <cellStyle name="Процентный 3 2 3 2 2 4 2" xfId="0"/>
    <cellStyle name="Процентный 3 2 3 2 2 4 2 2" xfId="0"/>
    <cellStyle name="Процентный 3 2 3 2 2 4 3" xfId="0"/>
    <cellStyle name="Процентный 3 2 3 2 2 5" xfId="0"/>
    <cellStyle name="Процентный 3 2 3 2 2 5 2" xfId="0"/>
    <cellStyle name="Процентный 3 2 3 2 2 6" xfId="0"/>
    <cellStyle name="Процентный 3 2 3 2 3" xfId="0"/>
    <cellStyle name="Процентный 3 2 3 2 3 2" xfId="0"/>
    <cellStyle name="Процентный 3 2 3 2 3 2 2" xfId="0"/>
    <cellStyle name="Процентный 3 2 3 2 3 2 2 2" xfId="0"/>
    <cellStyle name="Процентный 3 2 3 2 3 2 2 2 2" xfId="0"/>
    <cellStyle name="Процентный 3 2 3 2 3 2 2 3" xfId="0"/>
    <cellStyle name="Процентный 3 2 3 2 3 2 3" xfId="0"/>
    <cellStyle name="Процентный 3 2 3 2 3 2 3 2" xfId="0"/>
    <cellStyle name="Процентный 3 2 3 2 3 2 4" xfId="0"/>
    <cellStyle name="Процентный 3 2 3 2 3 3" xfId="0"/>
    <cellStyle name="Процентный 3 2 3 2 3 3 2" xfId="0"/>
    <cellStyle name="Процентный 3 2 3 2 3 3 2 2" xfId="0"/>
    <cellStyle name="Процентный 3 2 3 2 3 3 3" xfId="0"/>
    <cellStyle name="Процентный 3 2 3 2 3 4" xfId="0"/>
    <cellStyle name="Процентный 3 2 3 2 3 4 2" xfId="0"/>
    <cellStyle name="Процентный 3 2 3 2 3 5" xfId="0"/>
    <cellStyle name="Процентный 3 2 3 2 4" xfId="0"/>
    <cellStyle name="Процентный 3 2 3 2 4 2" xfId="0"/>
    <cellStyle name="Процентный 3 2 3 2 4 2 2" xfId="0"/>
    <cellStyle name="Процентный 3 2 3 2 4 2 2 2" xfId="0"/>
    <cellStyle name="Процентный 3 2 3 2 4 2 3" xfId="0"/>
    <cellStyle name="Процентный 3 2 3 2 4 3" xfId="0"/>
    <cellStyle name="Процентный 3 2 3 2 4 3 2" xfId="0"/>
    <cellStyle name="Процентный 3 2 3 2 4 4" xfId="0"/>
    <cellStyle name="Процентный 3 2 3 2 5" xfId="0"/>
    <cellStyle name="Процентный 3 2 3 2 5 2" xfId="0"/>
    <cellStyle name="Процентный 3 2 3 2 5 2 2" xfId="0"/>
    <cellStyle name="Процентный 3 2 3 2 5 3" xfId="0"/>
    <cellStyle name="Процентный 3 2 3 2 6" xfId="0"/>
    <cellStyle name="Процентный 3 2 3 2 6 2" xfId="0"/>
    <cellStyle name="Процентный 3 2 3 2 7" xfId="0"/>
    <cellStyle name="Процентный 3 2 3 3" xfId="0"/>
    <cellStyle name="Процентный 3 2 3 3 2" xfId="0"/>
    <cellStyle name="Процентный 3 2 3 3 2 2" xfId="0"/>
    <cellStyle name="Процентный 3 2 3 3 2 2 2" xfId="0"/>
    <cellStyle name="Процентный 3 2 3 3 2 2 2 2" xfId="0"/>
    <cellStyle name="Процентный 3 2 3 3 2 2 2 2 2" xfId="0"/>
    <cellStyle name="Процентный 3 2 3 3 2 2 2 3" xfId="0"/>
    <cellStyle name="Процентный 3 2 3 3 2 2 3" xfId="0"/>
    <cellStyle name="Процентный 3 2 3 3 2 2 3 2" xfId="0"/>
    <cellStyle name="Процентный 3 2 3 3 2 2 4" xfId="0"/>
    <cellStyle name="Процентный 3 2 3 3 2 3" xfId="0"/>
    <cellStyle name="Процентный 3 2 3 3 2 3 2" xfId="0"/>
    <cellStyle name="Процентный 3 2 3 3 2 3 2 2" xfId="0"/>
    <cellStyle name="Процентный 3 2 3 3 2 3 3" xfId="0"/>
    <cellStyle name="Процентный 3 2 3 3 2 4" xfId="0"/>
    <cellStyle name="Процентный 3 2 3 3 2 4 2" xfId="0"/>
    <cellStyle name="Процентный 3 2 3 3 2 5" xfId="0"/>
    <cellStyle name="Процентный 3 2 3 3 3" xfId="0"/>
    <cellStyle name="Процентный 3 2 3 3 3 2" xfId="0"/>
    <cellStyle name="Процентный 3 2 3 3 3 2 2" xfId="0"/>
    <cellStyle name="Процентный 3 2 3 3 3 2 2 2" xfId="0"/>
    <cellStyle name="Процентный 3 2 3 3 3 2 3" xfId="0"/>
    <cellStyle name="Процентный 3 2 3 3 3 3" xfId="0"/>
    <cellStyle name="Процентный 3 2 3 3 3 3 2" xfId="0"/>
    <cellStyle name="Процентный 3 2 3 3 3 4" xfId="0"/>
    <cellStyle name="Процентный 3 2 3 3 4" xfId="0"/>
    <cellStyle name="Процентный 3 2 3 3 4 2" xfId="0"/>
    <cellStyle name="Процентный 3 2 3 3 4 2 2" xfId="0"/>
    <cellStyle name="Процентный 3 2 3 3 4 3" xfId="0"/>
    <cellStyle name="Процентный 3 2 3 3 5" xfId="0"/>
    <cellStyle name="Процентный 3 2 3 3 5 2" xfId="0"/>
    <cellStyle name="Процентный 3 2 3 3 6" xfId="0"/>
    <cellStyle name="Процентный 3 2 3 4" xfId="0"/>
    <cellStyle name="Процентный 3 2 3 4 2" xfId="0"/>
    <cellStyle name="Процентный 3 2 3 4 2 2" xfId="0"/>
    <cellStyle name="Процентный 3 2 3 4 2 2 2" xfId="0"/>
    <cellStyle name="Процентный 3 2 3 4 2 2 2 2" xfId="0"/>
    <cellStyle name="Процентный 3 2 3 4 2 2 3" xfId="0"/>
    <cellStyle name="Процентный 3 2 3 4 2 3" xfId="0"/>
    <cellStyle name="Процентный 3 2 3 4 2 3 2" xfId="0"/>
    <cellStyle name="Процентный 3 2 3 4 2 4" xfId="0"/>
    <cellStyle name="Процентный 3 2 3 4 3" xfId="0"/>
    <cellStyle name="Процентный 3 2 3 4 3 2" xfId="0"/>
    <cellStyle name="Процентный 3 2 3 4 3 2 2" xfId="0"/>
    <cellStyle name="Процентный 3 2 3 4 3 3" xfId="0"/>
    <cellStyle name="Процентный 3 2 3 4 4" xfId="0"/>
    <cellStyle name="Процентный 3 2 3 4 4 2" xfId="0"/>
    <cellStyle name="Процентный 3 2 3 4 5" xfId="0"/>
    <cellStyle name="Процентный 3 2 3 5" xfId="0"/>
    <cellStyle name="Процентный 3 2 3 5 2" xfId="0"/>
    <cellStyle name="Процентный 3 2 3 5 2 2" xfId="0"/>
    <cellStyle name="Процентный 3 2 3 5 2 2 2" xfId="0"/>
    <cellStyle name="Процентный 3 2 3 5 2 3" xfId="0"/>
    <cellStyle name="Процентный 3 2 3 5 3" xfId="0"/>
    <cellStyle name="Процентный 3 2 3 5 3 2" xfId="0"/>
    <cellStyle name="Процентный 3 2 3 5 4" xfId="0"/>
    <cellStyle name="Процентный 3 2 3 6" xfId="0"/>
    <cellStyle name="Процентный 3 2 3 6 2" xfId="0"/>
    <cellStyle name="Процентный 3 2 3 6 2 2" xfId="0"/>
    <cellStyle name="Процентный 3 2 3 6 3" xfId="0"/>
    <cellStyle name="Процентный 3 2 3 7" xfId="0"/>
    <cellStyle name="Процентный 3 2 3 7 2" xfId="0"/>
    <cellStyle name="Процентный 3 2 3 8" xfId="0"/>
    <cellStyle name="Процентный 3 2 4" xfId="0"/>
    <cellStyle name="Процентный 3 2 4 2" xfId="0"/>
    <cellStyle name="Процентный 3 2 4 2 2" xfId="0"/>
    <cellStyle name="Процентный 3 2 4 2 2 2" xfId="0"/>
    <cellStyle name="Процентный 3 2 4 2 2 2 2" xfId="0"/>
    <cellStyle name="Процентный 3 2 4 2 2 2 2 2" xfId="0"/>
    <cellStyle name="Процентный 3 2 4 2 2 2 2 2 2" xfId="0"/>
    <cellStyle name="Процентный 3 2 4 2 2 2 2 3" xfId="0"/>
    <cellStyle name="Процентный 3 2 4 2 2 2 3" xfId="0"/>
    <cellStyle name="Процентный 3 2 4 2 2 2 3 2" xfId="0"/>
    <cellStyle name="Процентный 3 2 4 2 2 2 4" xfId="0"/>
    <cellStyle name="Процентный 3 2 4 2 2 3" xfId="0"/>
    <cellStyle name="Процентный 3 2 4 2 2 3 2" xfId="0"/>
    <cellStyle name="Процентный 3 2 4 2 2 3 2 2" xfId="0"/>
    <cellStyle name="Процентный 3 2 4 2 2 3 3" xfId="0"/>
    <cellStyle name="Процентный 3 2 4 2 2 4" xfId="0"/>
    <cellStyle name="Процентный 3 2 4 2 2 4 2" xfId="0"/>
    <cellStyle name="Процентный 3 2 4 2 2 5" xfId="0"/>
    <cellStyle name="Процентный 3 2 4 2 3" xfId="0"/>
    <cellStyle name="Процентный 3 2 4 2 3 2" xfId="0"/>
    <cellStyle name="Процентный 3 2 4 2 3 2 2" xfId="0"/>
    <cellStyle name="Процентный 3 2 4 2 3 2 2 2" xfId="0"/>
    <cellStyle name="Процентный 3 2 4 2 3 2 3" xfId="0"/>
    <cellStyle name="Процентный 3 2 4 2 3 3" xfId="0"/>
    <cellStyle name="Процентный 3 2 4 2 3 3 2" xfId="0"/>
    <cellStyle name="Процентный 3 2 4 2 3 4" xfId="0"/>
    <cellStyle name="Процентный 3 2 4 2 4" xfId="0"/>
    <cellStyle name="Процентный 3 2 4 2 4 2" xfId="0"/>
    <cellStyle name="Процентный 3 2 4 2 4 2 2" xfId="0"/>
    <cellStyle name="Процентный 3 2 4 2 4 3" xfId="0"/>
    <cellStyle name="Процентный 3 2 4 2 5" xfId="0"/>
    <cellStyle name="Процентный 3 2 4 2 5 2" xfId="0"/>
    <cellStyle name="Процентный 3 2 4 2 6" xfId="0"/>
    <cellStyle name="Процентный 3 2 4 3" xfId="0"/>
    <cellStyle name="Процентный 3 2 4 3 2" xfId="0"/>
    <cellStyle name="Процентный 3 2 4 3 2 2" xfId="0"/>
    <cellStyle name="Процентный 3 2 4 3 2 2 2" xfId="0"/>
    <cellStyle name="Процентный 3 2 4 3 2 2 2 2" xfId="0"/>
    <cellStyle name="Процентный 3 2 4 3 2 2 3" xfId="0"/>
    <cellStyle name="Процентный 3 2 4 3 2 3" xfId="0"/>
    <cellStyle name="Процентный 3 2 4 3 2 3 2" xfId="0"/>
    <cellStyle name="Процентный 3 2 4 3 2 4" xfId="0"/>
    <cellStyle name="Процентный 3 2 4 3 3" xfId="0"/>
    <cellStyle name="Процентный 3 2 4 3 3 2" xfId="0"/>
    <cellStyle name="Процентный 3 2 4 3 3 2 2" xfId="0"/>
    <cellStyle name="Процентный 3 2 4 3 3 3" xfId="0"/>
    <cellStyle name="Процентный 3 2 4 3 4" xfId="0"/>
    <cellStyle name="Процентный 3 2 4 3 4 2" xfId="0"/>
    <cellStyle name="Процентный 3 2 4 3 5" xfId="0"/>
    <cellStyle name="Процентный 3 2 4 4" xfId="0"/>
    <cellStyle name="Процентный 3 2 4 4 2" xfId="0"/>
    <cellStyle name="Процентный 3 2 4 4 2 2" xfId="0"/>
    <cellStyle name="Процентный 3 2 4 4 2 2 2" xfId="0"/>
    <cellStyle name="Процентный 3 2 4 4 2 3" xfId="0"/>
    <cellStyle name="Процентный 3 2 4 4 3" xfId="0"/>
    <cellStyle name="Процентный 3 2 4 4 3 2" xfId="0"/>
    <cellStyle name="Процентный 3 2 4 4 4" xfId="0"/>
    <cellStyle name="Процентный 3 2 4 5" xfId="0"/>
    <cellStyle name="Процентный 3 2 4 5 2" xfId="0"/>
    <cellStyle name="Процентный 3 2 4 5 2 2" xfId="0"/>
    <cellStyle name="Процентный 3 2 4 5 3" xfId="0"/>
    <cellStyle name="Процентный 3 2 4 6" xfId="0"/>
    <cellStyle name="Процентный 3 2 4 6 2" xfId="0"/>
    <cellStyle name="Процентный 3 2 4 7" xfId="0"/>
    <cellStyle name="Процентный 3 2 5" xfId="0"/>
    <cellStyle name="Процентный 3 2 5 2" xfId="0"/>
    <cellStyle name="Процентный 3 2 5 2 2" xfId="0"/>
    <cellStyle name="Процентный 3 2 5 2 2 2" xfId="0"/>
    <cellStyle name="Процентный 3 2 5 2 2 2 2" xfId="0"/>
    <cellStyle name="Процентный 3 2 5 2 2 2 2 2" xfId="0"/>
    <cellStyle name="Процентный 3 2 5 2 2 2 3" xfId="0"/>
    <cellStyle name="Процентный 3 2 5 2 2 3" xfId="0"/>
    <cellStyle name="Процентный 3 2 5 2 2 3 2" xfId="0"/>
    <cellStyle name="Процентный 3 2 5 2 2 4" xfId="0"/>
    <cellStyle name="Процентный 3 2 5 2 3" xfId="0"/>
    <cellStyle name="Процентный 3 2 5 2 3 2" xfId="0"/>
    <cellStyle name="Процентный 3 2 5 2 3 2 2" xfId="0"/>
    <cellStyle name="Процентный 3 2 5 2 3 3" xfId="0"/>
    <cellStyle name="Процентный 3 2 5 2 4" xfId="0"/>
    <cellStyle name="Процентный 3 2 5 2 4 2" xfId="0"/>
    <cellStyle name="Процентный 3 2 5 2 5" xfId="0"/>
    <cellStyle name="Процентный 3 2 5 3" xfId="0"/>
    <cellStyle name="Процентный 3 2 5 3 2" xfId="0"/>
    <cellStyle name="Процентный 3 2 5 3 2 2" xfId="0"/>
    <cellStyle name="Процентный 3 2 5 3 2 2 2" xfId="0"/>
    <cellStyle name="Процентный 3 2 5 3 2 3" xfId="0"/>
    <cellStyle name="Процентный 3 2 5 3 3" xfId="0"/>
    <cellStyle name="Процентный 3 2 5 3 3 2" xfId="0"/>
    <cellStyle name="Процентный 3 2 5 3 4" xfId="0"/>
    <cellStyle name="Процентный 3 2 5 4" xfId="0"/>
    <cellStyle name="Процентный 3 2 5 4 2" xfId="0"/>
    <cellStyle name="Процентный 3 2 5 4 2 2" xfId="0"/>
    <cellStyle name="Процентный 3 2 5 4 3" xfId="0"/>
    <cellStyle name="Процентный 3 2 5 5" xfId="0"/>
    <cellStyle name="Процентный 3 2 5 5 2" xfId="0"/>
    <cellStyle name="Процентный 3 2 5 6" xfId="0"/>
    <cellStyle name="Процентный 3 2 6" xfId="0"/>
    <cellStyle name="Процентный 3 2 6 2" xfId="0"/>
    <cellStyle name="Процентный 3 2 6 2 2" xfId="0"/>
    <cellStyle name="Процентный 3 2 6 2 2 2" xfId="0"/>
    <cellStyle name="Процентный 3 2 6 2 2 2 2" xfId="0"/>
    <cellStyle name="Процентный 3 2 6 2 2 3" xfId="0"/>
    <cellStyle name="Процентный 3 2 6 2 3" xfId="0"/>
    <cellStyle name="Процентный 3 2 6 2 3 2" xfId="0"/>
    <cellStyle name="Процентный 3 2 6 2 4" xfId="0"/>
    <cellStyle name="Процентный 3 2 6 3" xfId="0"/>
    <cellStyle name="Процентный 3 2 6 3 2" xfId="0"/>
    <cellStyle name="Процентный 3 2 6 3 2 2" xfId="0"/>
    <cellStyle name="Процентный 3 2 6 3 3" xfId="0"/>
    <cellStyle name="Процентный 3 2 6 4" xfId="0"/>
    <cellStyle name="Процентный 3 2 6 4 2" xfId="0"/>
    <cellStyle name="Процентный 3 2 6 5" xfId="0"/>
    <cellStyle name="Процентный 3 2 7" xfId="0"/>
    <cellStyle name="Процентный 3 2 7 2" xfId="0"/>
    <cellStyle name="Процентный 3 2 7 2 2" xfId="0"/>
    <cellStyle name="Процентный 3 2 7 2 2 2" xfId="0"/>
    <cellStyle name="Процентный 3 2 7 2 3" xfId="0"/>
    <cellStyle name="Процентный 3 2 7 3" xfId="0"/>
    <cellStyle name="Процентный 3 2 7 3 2" xfId="0"/>
    <cellStyle name="Процентный 3 2 7 4" xfId="0"/>
    <cellStyle name="Процентный 3 2 8" xfId="0"/>
    <cellStyle name="Процентный 3 2 8 2" xfId="0"/>
    <cellStyle name="Процентный 3 2 8 2 2" xfId="0"/>
    <cellStyle name="Процентный 3 2 8 3" xfId="0"/>
    <cellStyle name="Процентный 3 2 9" xfId="0"/>
    <cellStyle name="Процентный 3 2 9 2" xfId="0"/>
    <cellStyle name="Процентный 3 3" xfId="0"/>
    <cellStyle name="Процентный 3 3 2" xfId="0"/>
    <cellStyle name="Процентный 3 3 2 2" xfId="0"/>
    <cellStyle name="Процентный 3 3 2 2 2" xfId="0"/>
    <cellStyle name="Процентный 3 3 2 2 2 2" xfId="0"/>
    <cellStyle name="Процентный 3 3 2 2 2 2 2" xfId="0"/>
    <cellStyle name="Процентный 3 3 2 2 2 2 2 2" xfId="0"/>
    <cellStyle name="Процентный 3 3 2 2 2 2 2 2 2" xfId="0"/>
    <cellStyle name="Процентный 3 3 2 2 2 2 2 2 2 2" xfId="0"/>
    <cellStyle name="Процентный 3 3 2 2 2 2 2 2 3" xfId="0"/>
    <cellStyle name="Процентный 3 3 2 2 2 2 2 3" xfId="0"/>
    <cellStyle name="Процентный 3 3 2 2 2 2 2 3 2" xfId="0"/>
    <cellStyle name="Процентный 3 3 2 2 2 2 2 4" xfId="0"/>
    <cellStyle name="Процентный 3 3 2 2 2 2 3" xfId="0"/>
    <cellStyle name="Процентный 3 3 2 2 2 2 3 2" xfId="0"/>
    <cellStyle name="Процентный 3 3 2 2 2 2 3 2 2" xfId="0"/>
    <cellStyle name="Процентный 3 3 2 2 2 2 3 3" xfId="0"/>
    <cellStyle name="Процентный 3 3 2 2 2 2 4" xfId="0"/>
    <cellStyle name="Процентный 3 3 2 2 2 2 4 2" xfId="0"/>
    <cellStyle name="Процентный 3 3 2 2 2 2 5" xfId="0"/>
    <cellStyle name="Процентный 3 3 2 2 2 3" xfId="0"/>
    <cellStyle name="Процентный 3 3 2 2 2 3 2" xfId="0"/>
    <cellStyle name="Процентный 3 3 2 2 2 3 2 2" xfId="0"/>
    <cellStyle name="Процентный 3 3 2 2 2 3 2 2 2" xfId="0"/>
    <cellStyle name="Процентный 3 3 2 2 2 3 2 3" xfId="0"/>
    <cellStyle name="Процентный 3 3 2 2 2 3 3" xfId="0"/>
    <cellStyle name="Процентный 3 3 2 2 2 3 3 2" xfId="0"/>
    <cellStyle name="Процентный 3 3 2 2 2 3 4" xfId="0"/>
    <cellStyle name="Процентный 3 3 2 2 2 4" xfId="0"/>
    <cellStyle name="Процентный 3 3 2 2 2 4 2" xfId="0"/>
    <cellStyle name="Процентный 3 3 2 2 2 4 2 2" xfId="0"/>
    <cellStyle name="Процентный 3 3 2 2 2 4 3" xfId="0"/>
    <cellStyle name="Процентный 3 3 2 2 2 5" xfId="0"/>
    <cellStyle name="Процентный 3 3 2 2 2 5 2" xfId="0"/>
    <cellStyle name="Процентный 3 3 2 2 2 6" xfId="0"/>
    <cellStyle name="Процентный 3 3 2 2 3" xfId="0"/>
    <cellStyle name="Процентный 3 3 2 2 3 2" xfId="0"/>
    <cellStyle name="Процентный 3 3 2 2 3 2 2" xfId="0"/>
    <cellStyle name="Процентный 3 3 2 2 3 2 2 2" xfId="0"/>
    <cellStyle name="Процентный 3 3 2 2 3 2 2 2 2" xfId="0"/>
    <cellStyle name="Процентный 3 3 2 2 3 2 2 3" xfId="0"/>
    <cellStyle name="Процентный 3 3 2 2 3 2 3" xfId="0"/>
    <cellStyle name="Процентный 3 3 2 2 3 2 3 2" xfId="0"/>
    <cellStyle name="Процентный 3 3 2 2 3 2 4" xfId="0"/>
    <cellStyle name="Процентный 3 3 2 2 3 3" xfId="0"/>
    <cellStyle name="Процентный 3 3 2 2 3 3 2" xfId="0"/>
    <cellStyle name="Процентный 3 3 2 2 3 3 2 2" xfId="0"/>
    <cellStyle name="Процентный 3 3 2 2 3 3 3" xfId="0"/>
    <cellStyle name="Процентный 3 3 2 2 3 4" xfId="0"/>
    <cellStyle name="Процентный 3 3 2 2 3 4 2" xfId="0"/>
    <cellStyle name="Процентный 3 3 2 2 3 5" xfId="0"/>
    <cellStyle name="Процентный 3 3 2 2 4" xfId="0"/>
    <cellStyle name="Процентный 3 3 2 2 4 2" xfId="0"/>
    <cellStyle name="Процентный 3 3 2 2 4 2 2" xfId="0"/>
    <cellStyle name="Процентный 3 3 2 2 4 2 2 2" xfId="0"/>
    <cellStyle name="Процентный 3 3 2 2 4 2 3" xfId="0"/>
    <cellStyle name="Процентный 3 3 2 2 4 3" xfId="0"/>
    <cellStyle name="Процентный 3 3 2 2 4 3 2" xfId="0"/>
    <cellStyle name="Процентный 3 3 2 2 4 4" xfId="0"/>
    <cellStyle name="Процентный 3 3 2 2 5" xfId="0"/>
    <cellStyle name="Процентный 3 3 2 2 5 2" xfId="0"/>
    <cellStyle name="Процентный 3 3 2 2 5 2 2" xfId="0"/>
    <cellStyle name="Процентный 3 3 2 2 5 3" xfId="0"/>
    <cellStyle name="Процентный 3 3 2 2 6" xfId="0"/>
    <cellStyle name="Процентный 3 3 2 2 6 2" xfId="0"/>
    <cellStyle name="Процентный 3 3 2 2 7" xfId="0"/>
    <cellStyle name="Процентный 3 3 2 3" xfId="0"/>
    <cellStyle name="Процентный 3 3 2 3 2" xfId="0"/>
    <cellStyle name="Процентный 3 3 2 3 2 2" xfId="0"/>
    <cellStyle name="Процентный 3 3 2 3 2 2 2" xfId="0"/>
    <cellStyle name="Процентный 3 3 2 3 2 2 2 2" xfId="0"/>
    <cellStyle name="Процентный 3 3 2 3 2 2 2 2 2" xfId="0"/>
    <cellStyle name="Процентный 3 3 2 3 2 2 2 3" xfId="0"/>
    <cellStyle name="Процентный 3 3 2 3 2 2 3" xfId="0"/>
    <cellStyle name="Процентный 3 3 2 3 2 2 3 2" xfId="0"/>
    <cellStyle name="Процентный 3 3 2 3 2 2 4" xfId="0"/>
    <cellStyle name="Процентный 3 3 2 3 2 3" xfId="0"/>
    <cellStyle name="Процентный 3 3 2 3 2 3 2" xfId="0"/>
    <cellStyle name="Процентный 3 3 2 3 2 3 2 2" xfId="0"/>
    <cellStyle name="Процентный 3 3 2 3 2 3 3" xfId="0"/>
    <cellStyle name="Процентный 3 3 2 3 2 4" xfId="0"/>
    <cellStyle name="Процентный 3 3 2 3 2 4 2" xfId="0"/>
    <cellStyle name="Процентный 3 3 2 3 2 5" xfId="0"/>
    <cellStyle name="Процентный 3 3 2 3 3" xfId="0"/>
    <cellStyle name="Процентный 3 3 2 3 3 2" xfId="0"/>
    <cellStyle name="Процентный 3 3 2 3 3 2 2" xfId="0"/>
    <cellStyle name="Процентный 3 3 2 3 3 2 2 2" xfId="0"/>
    <cellStyle name="Процентный 3 3 2 3 3 2 3" xfId="0"/>
    <cellStyle name="Процентный 3 3 2 3 3 3" xfId="0"/>
    <cellStyle name="Процентный 3 3 2 3 3 3 2" xfId="0"/>
    <cellStyle name="Процентный 3 3 2 3 3 4" xfId="0"/>
    <cellStyle name="Процентный 3 3 2 3 4" xfId="0"/>
    <cellStyle name="Процентный 3 3 2 3 4 2" xfId="0"/>
    <cellStyle name="Процентный 3 3 2 3 4 2 2" xfId="0"/>
    <cellStyle name="Процентный 3 3 2 3 4 3" xfId="0"/>
    <cellStyle name="Процентный 3 3 2 3 5" xfId="0"/>
    <cellStyle name="Процентный 3 3 2 3 5 2" xfId="0"/>
    <cellStyle name="Процентный 3 3 2 3 6" xfId="0"/>
    <cellStyle name="Процентный 3 3 2 4" xfId="0"/>
    <cellStyle name="Процентный 3 3 2 4 2" xfId="0"/>
    <cellStyle name="Процентный 3 3 2 4 2 2" xfId="0"/>
    <cellStyle name="Процентный 3 3 2 4 2 2 2" xfId="0"/>
    <cellStyle name="Процентный 3 3 2 4 2 2 2 2" xfId="0"/>
    <cellStyle name="Процентный 3 3 2 4 2 2 3" xfId="0"/>
    <cellStyle name="Процентный 3 3 2 4 2 3" xfId="0"/>
    <cellStyle name="Процентный 3 3 2 4 2 3 2" xfId="0"/>
    <cellStyle name="Процентный 3 3 2 4 2 4" xfId="0"/>
    <cellStyle name="Процентный 3 3 2 4 3" xfId="0"/>
    <cellStyle name="Процентный 3 3 2 4 3 2" xfId="0"/>
    <cellStyle name="Процентный 3 3 2 4 3 2 2" xfId="0"/>
    <cellStyle name="Процентный 3 3 2 4 3 3" xfId="0"/>
    <cellStyle name="Процентный 3 3 2 4 4" xfId="0"/>
    <cellStyle name="Процентный 3 3 2 4 4 2" xfId="0"/>
    <cellStyle name="Процентный 3 3 2 4 5" xfId="0"/>
    <cellStyle name="Процентный 3 3 2 5" xfId="0"/>
    <cellStyle name="Процентный 3 3 2 5 2" xfId="0"/>
    <cellStyle name="Процентный 3 3 2 5 2 2" xfId="0"/>
    <cellStyle name="Процентный 3 3 2 5 2 2 2" xfId="0"/>
    <cellStyle name="Процентный 3 3 2 5 2 3" xfId="0"/>
    <cellStyle name="Процентный 3 3 2 5 3" xfId="0"/>
    <cellStyle name="Процентный 3 3 2 5 3 2" xfId="0"/>
    <cellStyle name="Процентный 3 3 2 5 4" xfId="0"/>
    <cellStyle name="Процентный 3 3 2 6" xfId="0"/>
    <cellStyle name="Процентный 3 3 2 6 2" xfId="0"/>
    <cellStyle name="Процентный 3 3 2 6 2 2" xfId="0"/>
    <cellStyle name="Процентный 3 3 2 6 3" xfId="0"/>
    <cellStyle name="Процентный 3 3 2 7" xfId="0"/>
    <cellStyle name="Процентный 3 3 2 7 2" xfId="0"/>
    <cellStyle name="Процентный 3 3 2 8" xfId="0"/>
    <cellStyle name="Процентный 3 3 3" xfId="0"/>
    <cellStyle name="Процентный 3 3 3 2" xfId="0"/>
    <cellStyle name="Процентный 3 3 3 2 2" xfId="0"/>
    <cellStyle name="Процентный 3 3 3 2 2 2" xfId="0"/>
    <cellStyle name="Процентный 3 3 3 2 2 2 2" xfId="0"/>
    <cellStyle name="Процентный 3 3 3 2 2 2 2 2" xfId="0"/>
    <cellStyle name="Процентный 3 3 3 2 2 2 2 2 2" xfId="0"/>
    <cellStyle name="Процентный 3 3 3 2 2 2 2 3" xfId="0"/>
    <cellStyle name="Процентный 3 3 3 2 2 2 3" xfId="0"/>
    <cellStyle name="Процентный 3 3 3 2 2 2 3 2" xfId="0"/>
    <cellStyle name="Процентный 3 3 3 2 2 2 4" xfId="0"/>
    <cellStyle name="Процентный 3 3 3 2 2 3" xfId="0"/>
    <cellStyle name="Процентный 3 3 3 2 2 3 2" xfId="0"/>
    <cellStyle name="Процентный 3 3 3 2 2 3 2 2" xfId="0"/>
    <cellStyle name="Процентный 3 3 3 2 2 3 3" xfId="0"/>
    <cellStyle name="Процентный 3 3 3 2 2 4" xfId="0"/>
    <cellStyle name="Процентный 3 3 3 2 2 4 2" xfId="0"/>
    <cellStyle name="Процентный 3 3 3 2 2 5" xfId="0"/>
    <cellStyle name="Процентный 3 3 3 2 3" xfId="0"/>
    <cellStyle name="Процентный 3 3 3 2 3 2" xfId="0"/>
    <cellStyle name="Процентный 3 3 3 2 3 2 2" xfId="0"/>
    <cellStyle name="Процентный 3 3 3 2 3 2 2 2" xfId="0"/>
    <cellStyle name="Процентный 3 3 3 2 3 2 3" xfId="0"/>
    <cellStyle name="Процентный 3 3 3 2 3 3" xfId="0"/>
    <cellStyle name="Процентный 3 3 3 2 3 3 2" xfId="0"/>
    <cellStyle name="Процентный 3 3 3 2 3 4" xfId="0"/>
    <cellStyle name="Процентный 3 3 3 2 4" xfId="0"/>
    <cellStyle name="Процентный 3 3 3 2 4 2" xfId="0"/>
    <cellStyle name="Процентный 3 3 3 2 4 2 2" xfId="0"/>
    <cellStyle name="Процентный 3 3 3 2 4 3" xfId="0"/>
    <cellStyle name="Процентный 3 3 3 2 5" xfId="0"/>
    <cellStyle name="Процентный 3 3 3 2 5 2" xfId="0"/>
    <cellStyle name="Процентный 3 3 3 2 6" xfId="0"/>
    <cellStyle name="Процентный 3 3 3 3" xfId="0"/>
    <cellStyle name="Процентный 3 3 3 3 2" xfId="0"/>
    <cellStyle name="Процентный 3 3 3 3 2 2" xfId="0"/>
    <cellStyle name="Процентный 3 3 3 3 2 2 2" xfId="0"/>
    <cellStyle name="Процентный 3 3 3 3 2 2 2 2" xfId="0"/>
    <cellStyle name="Процентный 3 3 3 3 2 2 3" xfId="0"/>
    <cellStyle name="Процентный 3 3 3 3 2 3" xfId="0"/>
    <cellStyle name="Процентный 3 3 3 3 2 3 2" xfId="0"/>
    <cellStyle name="Процентный 3 3 3 3 2 4" xfId="0"/>
    <cellStyle name="Процентный 3 3 3 3 3" xfId="0"/>
    <cellStyle name="Процентный 3 3 3 3 3 2" xfId="0"/>
    <cellStyle name="Процентный 3 3 3 3 3 2 2" xfId="0"/>
    <cellStyle name="Процентный 3 3 3 3 3 3" xfId="0"/>
    <cellStyle name="Процентный 3 3 3 3 4" xfId="0"/>
    <cellStyle name="Процентный 3 3 3 3 4 2" xfId="0"/>
    <cellStyle name="Процентный 3 3 3 3 5" xfId="0"/>
    <cellStyle name="Процентный 3 3 3 4" xfId="0"/>
    <cellStyle name="Процентный 3 3 3 4 2" xfId="0"/>
    <cellStyle name="Процентный 3 3 3 4 2 2" xfId="0"/>
    <cellStyle name="Процентный 3 3 3 4 2 2 2" xfId="0"/>
    <cellStyle name="Процентный 3 3 3 4 2 3" xfId="0"/>
    <cellStyle name="Процентный 3 3 3 4 3" xfId="0"/>
    <cellStyle name="Процентный 3 3 3 4 3 2" xfId="0"/>
    <cellStyle name="Процентный 3 3 3 4 4" xfId="0"/>
    <cellStyle name="Процентный 3 3 3 5" xfId="0"/>
    <cellStyle name="Процентный 3 3 3 5 2" xfId="0"/>
    <cellStyle name="Процентный 3 3 3 5 2 2" xfId="0"/>
    <cellStyle name="Процентный 3 3 3 5 3" xfId="0"/>
    <cellStyle name="Процентный 3 3 3 6" xfId="0"/>
    <cellStyle name="Процентный 3 3 3 6 2" xfId="0"/>
    <cellStyle name="Процентный 3 3 3 7" xfId="0"/>
    <cellStyle name="Процентный 3 3 4" xfId="0"/>
    <cellStyle name="Процентный 3 3 4 2" xfId="0"/>
    <cellStyle name="Процентный 3 3 4 2 2" xfId="0"/>
    <cellStyle name="Процентный 3 3 4 2 2 2" xfId="0"/>
    <cellStyle name="Процентный 3 3 4 2 2 2 2" xfId="0"/>
    <cellStyle name="Процентный 3 3 4 2 2 2 2 2" xfId="0"/>
    <cellStyle name="Процентный 3 3 4 2 2 2 3" xfId="0"/>
    <cellStyle name="Процентный 3 3 4 2 2 3" xfId="0"/>
    <cellStyle name="Процентный 3 3 4 2 2 3 2" xfId="0"/>
    <cellStyle name="Процентный 3 3 4 2 2 4" xfId="0"/>
    <cellStyle name="Процентный 3 3 4 2 3" xfId="0"/>
    <cellStyle name="Процентный 3 3 4 2 3 2" xfId="0"/>
    <cellStyle name="Процентный 3 3 4 2 3 2 2" xfId="0"/>
    <cellStyle name="Процентный 3 3 4 2 3 3" xfId="0"/>
    <cellStyle name="Процентный 3 3 4 2 4" xfId="0"/>
    <cellStyle name="Процентный 3 3 4 2 4 2" xfId="0"/>
    <cellStyle name="Процентный 3 3 4 2 5" xfId="0"/>
    <cellStyle name="Процентный 3 3 4 3" xfId="0"/>
    <cellStyle name="Процентный 3 3 4 3 2" xfId="0"/>
    <cellStyle name="Процентный 3 3 4 3 2 2" xfId="0"/>
    <cellStyle name="Процентный 3 3 4 3 2 2 2" xfId="0"/>
    <cellStyle name="Процентный 3 3 4 3 2 3" xfId="0"/>
    <cellStyle name="Процентный 3 3 4 3 3" xfId="0"/>
    <cellStyle name="Процентный 3 3 4 3 3 2" xfId="0"/>
    <cellStyle name="Процентный 3 3 4 3 4" xfId="0"/>
    <cellStyle name="Процентный 3 3 4 4" xfId="0"/>
    <cellStyle name="Процентный 3 3 4 4 2" xfId="0"/>
    <cellStyle name="Процентный 3 3 4 4 2 2" xfId="0"/>
    <cellStyle name="Процентный 3 3 4 4 3" xfId="0"/>
    <cellStyle name="Процентный 3 3 4 5" xfId="0"/>
    <cellStyle name="Процентный 3 3 4 5 2" xfId="0"/>
    <cellStyle name="Процентный 3 3 4 6" xfId="0"/>
    <cellStyle name="Процентный 3 3 5" xfId="0"/>
    <cellStyle name="Процентный 3 3 5 2" xfId="0"/>
    <cellStyle name="Процентный 3 3 5 2 2" xfId="0"/>
    <cellStyle name="Процентный 3 3 5 2 2 2" xfId="0"/>
    <cellStyle name="Процентный 3 3 5 2 2 2 2" xfId="0"/>
    <cellStyle name="Процентный 3 3 5 2 2 3" xfId="0"/>
    <cellStyle name="Процентный 3 3 5 2 3" xfId="0"/>
    <cellStyle name="Процентный 3 3 5 2 3 2" xfId="0"/>
    <cellStyle name="Процентный 3 3 5 2 4" xfId="0"/>
    <cellStyle name="Процентный 3 3 5 3" xfId="0"/>
    <cellStyle name="Процентный 3 3 5 3 2" xfId="0"/>
    <cellStyle name="Процентный 3 3 5 3 2 2" xfId="0"/>
    <cellStyle name="Процентный 3 3 5 3 3" xfId="0"/>
    <cellStyle name="Процентный 3 3 5 4" xfId="0"/>
    <cellStyle name="Процентный 3 3 5 4 2" xfId="0"/>
    <cellStyle name="Процентный 3 3 5 5" xfId="0"/>
    <cellStyle name="Процентный 3 3 6" xfId="0"/>
    <cellStyle name="Процентный 3 3 6 2" xfId="0"/>
    <cellStyle name="Процентный 3 3 6 2 2" xfId="0"/>
    <cellStyle name="Процентный 3 3 6 2 2 2" xfId="0"/>
    <cellStyle name="Процентный 3 3 6 2 3" xfId="0"/>
    <cellStyle name="Процентный 3 3 6 3" xfId="0"/>
    <cellStyle name="Процентный 3 3 6 3 2" xfId="0"/>
    <cellStyle name="Процентный 3 3 6 4" xfId="0"/>
    <cellStyle name="Процентный 3 3 7" xfId="0"/>
    <cellStyle name="Процентный 3 3 7 2" xfId="0"/>
    <cellStyle name="Процентный 3 3 7 2 2" xfId="0"/>
    <cellStyle name="Процентный 3 3 7 3" xfId="0"/>
    <cellStyle name="Процентный 3 3 8" xfId="0"/>
    <cellStyle name="Процентный 3 3 8 2" xfId="0"/>
    <cellStyle name="Процентный 3 3 9" xfId="0"/>
    <cellStyle name="Процентный 3 4" xfId="0"/>
    <cellStyle name="Процентный 3 4 2" xfId="0"/>
    <cellStyle name="Процентный 3 4 2 2" xfId="0"/>
    <cellStyle name="Процентный 3 4 2 2 2" xfId="0"/>
    <cellStyle name="Процентный 3 4 2 2 2 2" xfId="0"/>
    <cellStyle name="Процентный 3 4 2 2 2 2 2" xfId="0"/>
    <cellStyle name="Процентный 3 4 2 2 2 2 2 2" xfId="0"/>
    <cellStyle name="Процентный 3 4 2 2 2 2 2 2 2" xfId="0"/>
    <cellStyle name="Процентный 3 4 2 2 2 2 2 3" xfId="0"/>
    <cellStyle name="Процентный 3 4 2 2 2 2 3" xfId="0"/>
    <cellStyle name="Процентный 3 4 2 2 2 2 3 2" xfId="0"/>
    <cellStyle name="Процентный 3 4 2 2 2 2 4" xfId="0"/>
    <cellStyle name="Процентный 3 4 2 2 2 3" xfId="0"/>
    <cellStyle name="Процентный 3 4 2 2 2 3 2" xfId="0"/>
    <cellStyle name="Процентный 3 4 2 2 2 3 2 2" xfId="0"/>
    <cellStyle name="Процентный 3 4 2 2 2 3 3" xfId="0"/>
    <cellStyle name="Процентный 3 4 2 2 2 4" xfId="0"/>
    <cellStyle name="Процентный 3 4 2 2 2 4 2" xfId="0"/>
    <cellStyle name="Процентный 3 4 2 2 2 5" xfId="0"/>
    <cellStyle name="Процентный 3 4 2 2 3" xfId="0"/>
    <cellStyle name="Процентный 3 4 2 2 3 2" xfId="0"/>
    <cellStyle name="Процентный 3 4 2 2 3 2 2" xfId="0"/>
    <cellStyle name="Процентный 3 4 2 2 3 2 2 2" xfId="0"/>
    <cellStyle name="Процентный 3 4 2 2 3 2 3" xfId="0"/>
    <cellStyle name="Процентный 3 4 2 2 3 3" xfId="0"/>
    <cellStyle name="Процентный 3 4 2 2 3 3 2" xfId="0"/>
    <cellStyle name="Процентный 3 4 2 2 3 4" xfId="0"/>
    <cellStyle name="Процентный 3 4 2 2 4" xfId="0"/>
    <cellStyle name="Процентный 3 4 2 2 4 2" xfId="0"/>
    <cellStyle name="Процентный 3 4 2 2 4 2 2" xfId="0"/>
    <cellStyle name="Процентный 3 4 2 2 4 3" xfId="0"/>
    <cellStyle name="Процентный 3 4 2 2 5" xfId="0"/>
    <cellStyle name="Процентный 3 4 2 2 5 2" xfId="0"/>
    <cellStyle name="Процентный 3 4 2 2 6" xfId="0"/>
    <cellStyle name="Процентный 3 4 2 3" xfId="0"/>
    <cellStyle name="Процентный 3 4 2 3 2" xfId="0"/>
    <cellStyle name="Процентный 3 4 2 3 2 2" xfId="0"/>
    <cellStyle name="Процентный 3 4 2 3 2 2 2" xfId="0"/>
    <cellStyle name="Процентный 3 4 2 3 2 2 2 2" xfId="0"/>
    <cellStyle name="Процентный 3 4 2 3 2 2 3" xfId="0"/>
    <cellStyle name="Процентный 3 4 2 3 2 3" xfId="0"/>
    <cellStyle name="Процентный 3 4 2 3 2 3 2" xfId="0"/>
    <cellStyle name="Процентный 3 4 2 3 2 4" xfId="0"/>
    <cellStyle name="Процентный 3 4 2 3 3" xfId="0"/>
    <cellStyle name="Процентный 3 4 2 3 3 2" xfId="0"/>
    <cellStyle name="Процентный 3 4 2 3 3 2 2" xfId="0"/>
    <cellStyle name="Процентный 3 4 2 3 3 3" xfId="0"/>
    <cellStyle name="Процентный 3 4 2 3 4" xfId="0"/>
    <cellStyle name="Процентный 3 4 2 3 4 2" xfId="0"/>
    <cellStyle name="Процентный 3 4 2 3 5" xfId="0"/>
    <cellStyle name="Процентный 3 4 2 4" xfId="0"/>
    <cellStyle name="Процентный 3 4 2 4 2" xfId="0"/>
    <cellStyle name="Процентный 3 4 2 4 2 2" xfId="0"/>
    <cellStyle name="Процентный 3 4 2 4 2 2 2" xfId="0"/>
    <cellStyle name="Процентный 3 4 2 4 2 3" xfId="0"/>
    <cellStyle name="Процентный 3 4 2 4 3" xfId="0"/>
    <cellStyle name="Процентный 3 4 2 4 3 2" xfId="0"/>
    <cellStyle name="Процентный 3 4 2 4 4" xfId="0"/>
    <cellStyle name="Процентный 3 4 2 5" xfId="0"/>
    <cellStyle name="Процентный 3 4 2 5 2" xfId="0"/>
    <cellStyle name="Процентный 3 4 2 5 2 2" xfId="0"/>
    <cellStyle name="Процентный 3 4 2 5 3" xfId="0"/>
    <cellStyle name="Процентный 3 4 2 6" xfId="0"/>
    <cellStyle name="Процентный 3 4 2 6 2" xfId="0"/>
    <cellStyle name="Процентный 3 4 2 7" xfId="0"/>
    <cellStyle name="Процентный 3 4 3" xfId="0"/>
    <cellStyle name="Процентный 3 4 3 2" xfId="0"/>
    <cellStyle name="Процентный 3 4 3 2 2" xfId="0"/>
    <cellStyle name="Процентный 3 4 3 2 2 2" xfId="0"/>
    <cellStyle name="Процентный 3 4 3 2 2 2 2" xfId="0"/>
    <cellStyle name="Процентный 3 4 3 2 2 2 2 2" xfId="0"/>
    <cellStyle name="Процентный 3 4 3 2 2 2 3" xfId="0"/>
    <cellStyle name="Процентный 3 4 3 2 2 3" xfId="0"/>
    <cellStyle name="Процентный 3 4 3 2 2 3 2" xfId="0"/>
    <cellStyle name="Процентный 3 4 3 2 2 4" xfId="0"/>
    <cellStyle name="Процентный 3 4 3 2 3" xfId="0"/>
    <cellStyle name="Процентный 3 4 3 2 3 2" xfId="0"/>
    <cellStyle name="Процентный 3 4 3 2 3 2 2" xfId="0"/>
    <cellStyle name="Процентный 3 4 3 2 3 3" xfId="0"/>
    <cellStyle name="Процентный 3 4 3 2 4" xfId="0"/>
    <cellStyle name="Процентный 3 4 3 2 4 2" xfId="0"/>
    <cellStyle name="Процентный 3 4 3 2 5" xfId="0"/>
    <cellStyle name="Процентный 3 4 3 3" xfId="0"/>
    <cellStyle name="Процентный 3 4 3 3 2" xfId="0"/>
    <cellStyle name="Процентный 3 4 3 3 2 2" xfId="0"/>
    <cellStyle name="Процентный 3 4 3 3 2 2 2" xfId="0"/>
    <cellStyle name="Процентный 3 4 3 3 2 3" xfId="0"/>
    <cellStyle name="Процентный 3 4 3 3 3" xfId="0"/>
    <cellStyle name="Процентный 3 4 3 3 3 2" xfId="0"/>
    <cellStyle name="Процентный 3 4 3 3 4" xfId="0"/>
    <cellStyle name="Процентный 3 4 3 4" xfId="0"/>
    <cellStyle name="Процентный 3 4 3 4 2" xfId="0"/>
    <cellStyle name="Процентный 3 4 3 4 2 2" xfId="0"/>
    <cellStyle name="Процентный 3 4 3 4 3" xfId="0"/>
    <cellStyle name="Процентный 3 4 3 5" xfId="0"/>
    <cellStyle name="Процентный 3 4 3 5 2" xfId="0"/>
    <cellStyle name="Процентный 3 4 3 6" xfId="0"/>
    <cellStyle name="Процентный 3 4 4" xfId="0"/>
    <cellStyle name="Процентный 3 4 4 2" xfId="0"/>
    <cellStyle name="Процентный 3 4 4 2 2" xfId="0"/>
    <cellStyle name="Процентный 3 4 4 2 2 2" xfId="0"/>
    <cellStyle name="Процентный 3 4 4 2 2 2 2" xfId="0"/>
    <cellStyle name="Процентный 3 4 4 2 2 3" xfId="0"/>
    <cellStyle name="Процентный 3 4 4 2 3" xfId="0"/>
    <cellStyle name="Процентный 3 4 4 2 3 2" xfId="0"/>
    <cellStyle name="Процентный 3 4 4 2 4" xfId="0"/>
    <cellStyle name="Процентный 3 4 4 3" xfId="0"/>
    <cellStyle name="Процентный 3 4 4 3 2" xfId="0"/>
    <cellStyle name="Процентный 3 4 4 3 2 2" xfId="0"/>
    <cellStyle name="Процентный 3 4 4 3 3" xfId="0"/>
    <cellStyle name="Процентный 3 4 4 4" xfId="0"/>
    <cellStyle name="Процентный 3 4 4 4 2" xfId="0"/>
    <cellStyle name="Процентный 3 4 4 5" xfId="0"/>
    <cellStyle name="Процентный 3 4 5" xfId="0"/>
    <cellStyle name="Процентный 3 4 5 2" xfId="0"/>
    <cellStyle name="Процентный 3 4 5 2 2" xfId="0"/>
    <cellStyle name="Процентный 3 4 5 2 2 2" xfId="0"/>
    <cellStyle name="Процентный 3 4 5 2 3" xfId="0"/>
    <cellStyle name="Процентный 3 4 5 3" xfId="0"/>
    <cellStyle name="Процентный 3 4 5 3 2" xfId="0"/>
    <cellStyle name="Процентный 3 4 5 4" xfId="0"/>
    <cellStyle name="Процентный 3 4 6" xfId="0"/>
    <cellStyle name="Процентный 3 4 6 2" xfId="0"/>
    <cellStyle name="Процентный 3 4 6 2 2" xfId="0"/>
    <cellStyle name="Процентный 3 4 6 3" xfId="0"/>
    <cellStyle name="Процентный 3 4 7" xfId="0"/>
    <cellStyle name="Процентный 3 4 7 2" xfId="0"/>
    <cellStyle name="Процентный 3 4 8" xfId="0"/>
    <cellStyle name="Процентный 3 5" xfId="0"/>
    <cellStyle name="Процентный 3 5 2" xfId="0"/>
    <cellStyle name="Процентный 3 5 2 2" xfId="0"/>
    <cellStyle name="Процентный 3 5 2 2 2" xfId="0"/>
    <cellStyle name="Процентный 3 5 2 2 2 2" xfId="0"/>
    <cellStyle name="Процентный 3 5 2 2 2 2 2" xfId="0"/>
    <cellStyle name="Процентный 3 5 2 2 2 2 2 2" xfId="0"/>
    <cellStyle name="Процентный 3 5 2 2 2 2 3" xfId="0"/>
    <cellStyle name="Процентный 3 5 2 2 2 3" xfId="0"/>
    <cellStyle name="Процентный 3 5 2 2 2 3 2" xfId="0"/>
    <cellStyle name="Процентный 3 5 2 2 2 4" xfId="0"/>
    <cellStyle name="Процентный 3 5 2 2 3" xfId="0"/>
    <cellStyle name="Процентный 3 5 2 2 3 2" xfId="0"/>
    <cellStyle name="Процентный 3 5 2 2 3 2 2" xfId="0"/>
    <cellStyle name="Процентный 3 5 2 2 3 3" xfId="0"/>
    <cellStyle name="Процентный 3 5 2 2 4" xfId="0"/>
    <cellStyle name="Процентный 3 5 2 2 4 2" xfId="0"/>
    <cellStyle name="Процентный 3 5 2 2 5" xfId="0"/>
    <cellStyle name="Процентный 3 5 2 3" xfId="0"/>
    <cellStyle name="Процентный 3 5 2 3 2" xfId="0"/>
    <cellStyle name="Процентный 3 5 2 3 2 2" xfId="0"/>
    <cellStyle name="Процентный 3 5 2 3 2 2 2" xfId="0"/>
    <cellStyle name="Процентный 3 5 2 3 2 3" xfId="0"/>
    <cellStyle name="Процентный 3 5 2 3 3" xfId="0"/>
    <cellStyle name="Процентный 3 5 2 3 3 2" xfId="0"/>
    <cellStyle name="Процентный 3 5 2 3 4" xfId="0"/>
    <cellStyle name="Процентный 3 5 2 4" xfId="0"/>
    <cellStyle name="Процентный 3 5 2 4 2" xfId="0"/>
    <cellStyle name="Процентный 3 5 2 4 2 2" xfId="0"/>
    <cellStyle name="Процентный 3 5 2 4 3" xfId="0"/>
    <cellStyle name="Процентный 3 5 2 5" xfId="0"/>
    <cellStyle name="Процентный 3 5 2 5 2" xfId="0"/>
    <cellStyle name="Процентный 3 5 2 6" xfId="0"/>
    <cellStyle name="Процентный 3 5 3" xfId="0"/>
    <cellStyle name="Процентный 3 5 3 2" xfId="0"/>
    <cellStyle name="Процентный 3 5 3 2 2" xfId="0"/>
    <cellStyle name="Процентный 3 5 3 2 2 2" xfId="0"/>
    <cellStyle name="Процентный 3 5 3 2 2 2 2" xfId="0"/>
    <cellStyle name="Процентный 3 5 3 2 2 3" xfId="0"/>
    <cellStyle name="Процентный 3 5 3 2 3" xfId="0"/>
    <cellStyle name="Процентный 3 5 3 2 3 2" xfId="0"/>
    <cellStyle name="Процентный 3 5 3 2 4" xfId="0"/>
    <cellStyle name="Процентный 3 5 3 3" xfId="0"/>
    <cellStyle name="Процентный 3 5 3 3 2" xfId="0"/>
    <cellStyle name="Процентный 3 5 3 3 2 2" xfId="0"/>
    <cellStyle name="Процентный 3 5 3 3 3" xfId="0"/>
    <cellStyle name="Процентный 3 5 3 4" xfId="0"/>
    <cellStyle name="Процентный 3 5 3 4 2" xfId="0"/>
    <cellStyle name="Процентный 3 5 3 5" xfId="0"/>
    <cellStyle name="Процентный 3 5 4" xfId="0"/>
    <cellStyle name="Процентный 3 5 4 2" xfId="0"/>
    <cellStyle name="Процентный 3 5 4 2 2" xfId="0"/>
    <cellStyle name="Процентный 3 5 4 2 2 2" xfId="0"/>
    <cellStyle name="Процентный 3 5 4 2 3" xfId="0"/>
    <cellStyle name="Процентный 3 5 4 3" xfId="0"/>
    <cellStyle name="Процентный 3 5 4 3 2" xfId="0"/>
    <cellStyle name="Процентный 3 5 4 4" xfId="0"/>
    <cellStyle name="Процентный 3 5 5" xfId="0"/>
    <cellStyle name="Процентный 3 5 5 2" xfId="0"/>
    <cellStyle name="Процентный 3 5 5 2 2" xfId="0"/>
    <cellStyle name="Процентный 3 5 5 3" xfId="0"/>
    <cellStyle name="Процентный 3 5 6" xfId="0"/>
    <cellStyle name="Процентный 3 5 6 2" xfId="0"/>
    <cellStyle name="Процентный 3 5 7" xfId="0"/>
    <cellStyle name="Процентный 3 6" xfId="0"/>
    <cellStyle name="Процентный 3 6 2" xfId="0"/>
    <cellStyle name="Процентный 3 6 2 2" xfId="0"/>
    <cellStyle name="Процентный 3 6 2 2 2" xfId="0"/>
    <cellStyle name="Процентный 3 6 2 2 2 2" xfId="0"/>
    <cellStyle name="Процентный 3 6 2 2 2 2 2" xfId="0"/>
    <cellStyle name="Процентный 3 6 2 2 2 3" xfId="0"/>
    <cellStyle name="Процентный 3 6 2 2 3" xfId="0"/>
    <cellStyle name="Процентный 3 6 2 2 3 2" xfId="0"/>
    <cellStyle name="Процентный 3 6 2 2 4" xfId="0"/>
    <cellStyle name="Процентный 3 6 2 3" xfId="0"/>
    <cellStyle name="Процентный 3 6 2 3 2" xfId="0"/>
    <cellStyle name="Процентный 3 6 2 3 2 2" xfId="0"/>
    <cellStyle name="Процентный 3 6 2 3 3" xfId="0"/>
    <cellStyle name="Процентный 3 6 2 4" xfId="0"/>
    <cellStyle name="Процентный 3 6 2 4 2" xfId="0"/>
    <cellStyle name="Процентный 3 6 2 5" xfId="0"/>
    <cellStyle name="Процентный 3 6 3" xfId="0"/>
    <cellStyle name="Процентный 3 6 3 2" xfId="0"/>
    <cellStyle name="Процентный 3 6 3 2 2" xfId="0"/>
    <cellStyle name="Процентный 3 6 3 2 2 2" xfId="0"/>
    <cellStyle name="Процентный 3 6 3 2 3" xfId="0"/>
    <cellStyle name="Процентный 3 6 3 3" xfId="0"/>
    <cellStyle name="Процентный 3 6 3 3 2" xfId="0"/>
    <cellStyle name="Процентный 3 6 3 4" xfId="0"/>
    <cellStyle name="Процентный 3 6 4" xfId="0"/>
    <cellStyle name="Процентный 3 6 4 2" xfId="0"/>
    <cellStyle name="Процентный 3 6 4 2 2" xfId="0"/>
    <cellStyle name="Процентный 3 6 4 3" xfId="0"/>
    <cellStyle name="Процентный 3 6 5" xfId="0"/>
    <cellStyle name="Процентный 3 6 5 2" xfId="0"/>
    <cellStyle name="Процентный 3 6 6" xfId="0"/>
    <cellStyle name="Процентный 3 7" xfId="0"/>
    <cellStyle name="Процентный 3 7 2" xfId="0"/>
    <cellStyle name="Процентный 3 7 2 2" xfId="0"/>
    <cellStyle name="Процентный 3 7 2 2 2" xfId="0"/>
    <cellStyle name="Процентный 3 7 2 2 2 2" xfId="0"/>
    <cellStyle name="Процентный 3 7 2 2 3" xfId="0"/>
    <cellStyle name="Процентный 3 7 2 3" xfId="0"/>
    <cellStyle name="Процентный 3 7 2 3 2" xfId="0"/>
    <cellStyle name="Процентный 3 7 2 4" xfId="0"/>
    <cellStyle name="Процентный 3 7 3" xfId="0"/>
    <cellStyle name="Процентный 3 7 3 2" xfId="0"/>
    <cellStyle name="Процентный 3 7 3 2 2" xfId="0"/>
    <cellStyle name="Процентный 3 7 3 3" xfId="0"/>
    <cellStyle name="Процентный 3 7 4" xfId="0"/>
    <cellStyle name="Процентный 3 7 4 2" xfId="0"/>
    <cellStyle name="Процентный 3 7 5" xfId="0"/>
    <cellStyle name="Процентный 3 8" xfId="0"/>
    <cellStyle name="Процентный 3 8 2" xfId="0"/>
    <cellStyle name="Процентный 3 8 2 2" xfId="0"/>
    <cellStyle name="Процентный 3 8 2 2 2" xfId="0"/>
    <cellStyle name="Процентный 3 8 2 3" xfId="0"/>
    <cellStyle name="Процентный 3 8 3" xfId="0"/>
    <cellStyle name="Процентный 3 8 3 2" xfId="0"/>
    <cellStyle name="Процентный 3 8 4" xfId="0"/>
    <cellStyle name="Процентный 3 9" xfId="0"/>
    <cellStyle name="Процентный 3 9 2" xfId="0"/>
    <cellStyle name="Процентный 3 9 2 2" xfId="0"/>
    <cellStyle name="Процентный 3 9 3" xfId="0"/>
    <cellStyle name="Процентный 4" xfId="0"/>
    <cellStyle name="Процентный 4 2" xfId="0"/>
    <cellStyle name="Процентный 4 2 2" xfId="0"/>
    <cellStyle name="Процентный 4 2 3" xfId="0"/>
    <cellStyle name="Процентный 4 3" xfId="0"/>
    <cellStyle name="Процентный 4 4" xfId="0"/>
    <cellStyle name="Процентный 4 5" xfId="0"/>
    <cellStyle name="Процентный 5" xfId="0"/>
    <cellStyle name="Процентный 6" xfId="0"/>
    <cellStyle name="Процентный 7" xfId="0"/>
    <cellStyle name="Процентный 7 2" xfId="0"/>
    <cellStyle name="Процентный 8" xfId="0"/>
    <cellStyle name="Процентный 9" xfId="0"/>
    <cellStyle name="Проценты" xfId="0"/>
    <cellStyle name="Підсумок" xfId="0"/>
    <cellStyle name="Підсумок 2" xfId="0"/>
    <cellStyle name="Разница" xfId="0"/>
    <cellStyle name="Результат 2" xfId="0"/>
    <cellStyle name="РівеньРядків_2 3" xfId="0"/>
    <cellStyle name="РівеньСтовпців_1 2" xfId="0"/>
    <cellStyle name="Связанная ячейка 2" xfId="0"/>
    <cellStyle name="Связанная ячейка 2 2" xfId="0"/>
    <cellStyle name="Связанная ячейка 3" xfId="0"/>
    <cellStyle name="Связанная ячейка 4" xfId="0"/>
    <cellStyle name="Связанная ячейка 5" xfId="0"/>
    <cellStyle name="Середній" xfId="0"/>
    <cellStyle name="Середній 2" xfId="0"/>
    <cellStyle name="Стиль 1" xfId="0"/>
    <cellStyle name="Стиль 1 2" xfId="0"/>
    <cellStyle name="Стиль 1 3" xfId="0"/>
    <cellStyle name="Стиль 1 4" xfId="0"/>
    <cellStyle name="Стиль 1 5" xfId="0"/>
    <cellStyle name="Стиль 1 6" xfId="0"/>
    <cellStyle name="Стиль 1 7" xfId="0"/>
    <cellStyle name="Стиль 2" xfId="0"/>
    <cellStyle name="Стиль 2 2" xfId="0"/>
    <cellStyle name="Стиль 3" xfId="0"/>
    <cellStyle name="Стиль 3 2" xfId="0"/>
    <cellStyle name="Стиль 4" xfId="0"/>
    <cellStyle name="Стиль 4 2" xfId="0"/>
    <cellStyle name="Стиль 5" xfId="0"/>
    <cellStyle name="Стиль 5 2" xfId="0"/>
    <cellStyle name="Стиль 6" xfId="0"/>
    <cellStyle name="Стиль 6 2" xfId="0"/>
    <cellStyle name="Субсчет" xfId="0"/>
    <cellStyle name="Счет" xfId="0"/>
    <cellStyle name="ТЕКСТ" xfId="0"/>
    <cellStyle name="ТЕКСТ 2" xfId="0"/>
    <cellStyle name="Текст попередження" xfId="0"/>
    <cellStyle name="Текст попередження 2" xfId="0"/>
    <cellStyle name="Текст пояснення" xfId="0"/>
    <cellStyle name="Текст пояснення 2" xfId="0"/>
    <cellStyle name="Текст предупреждения 2" xfId="0"/>
    <cellStyle name="Текст предупреждения 2 2" xfId="0"/>
    <cellStyle name="Текст предупреждения 3" xfId="0"/>
    <cellStyle name="Текст предупреждения 4" xfId="0"/>
    <cellStyle name="Текст предупреждения 5" xfId="0"/>
    <cellStyle name="Тысяч человек" xfId="0"/>
    <cellStyle name="Тысячи [0]_&quot;АПАТИТ&quot;" xfId="0"/>
    <cellStyle name="Тысячи(0)" xfId="0"/>
    <cellStyle name="Тысячи_ прибыль " xfId="0"/>
    <cellStyle name="Упаковка" xfId="0"/>
    <cellStyle name="УровеньСтолб_1_Структура державного боргу" xfId="0"/>
    <cellStyle name="УровеньСтрок_1_Структура державного боргу" xfId="0"/>
    <cellStyle name="ФИКСИРОВАННЫЙ" xfId="0"/>
    <cellStyle name="Финансовый 10" xfId="0"/>
    <cellStyle name="Финансовый 11" xfId="0"/>
    <cellStyle name="Финансовый 12" xfId="0"/>
    <cellStyle name="Финансовый 2" xfId="0"/>
    <cellStyle name="Финансовый 2 10" xfId="0"/>
    <cellStyle name="Финансовый 2 10 2" xfId="0"/>
    <cellStyle name="Финансовый 2 10 3" xfId="0"/>
    <cellStyle name="Финансовый 2 11" xfId="0"/>
    <cellStyle name="Финансовый 2 11 2" xfId="0"/>
    <cellStyle name="Финансовый 2 11 3" xfId="0"/>
    <cellStyle name="Финансовый 2 12" xfId="0"/>
    <cellStyle name="Финансовый 2 12 2" xfId="0"/>
    <cellStyle name="Финансовый 2 12 3" xfId="0"/>
    <cellStyle name="Финансовый 2 13" xfId="0"/>
    <cellStyle name="Финансовый 2 13 2" xfId="0"/>
    <cellStyle name="Финансовый 2 13 3" xfId="0"/>
    <cellStyle name="Финансовый 2 14" xfId="0"/>
    <cellStyle name="Финансовый 2 14 2" xfId="0"/>
    <cellStyle name="Финансовый 2 14 3" xfId="0"/>
    <cellStyle name="Финансовый 2 15" xfId="0"/>
    <cellStyle name="Финансовый 2 15 2" xfId="0"/>
    <cellStyle name="Финансовый 2 15 3" xfId="0"/>
    <cellStyle name="Финансовый 2 16" xfId="0"/>
    <cellStyle name="Финансовый 2 16 2" xfId="0"/>
    <cellStyle name="Финансовый 2 16 3" xfId="0"/>
    <cellStyle name="Финансовый 2 17" xfId="0"/>
    <cellStyle name="Финансовый 2 17 2" xfId="0"/>
    <cellStyle name="Финансовый 2 17 3" xfId="0"/>
    <cellStyle name="Финансовый 2 18" xfId="0"/>
    <cellStyle name="Финансовый 2 19" xfId="0"/>
    <cellStyle name="Финансовый 2 2" xfId="0"/>
    <cellStyle name="Финансовый 2 2 2" xfId="0"/>
    <cellStyle name="Финансовый 2 2 3" xfId="0"/>
    <cellStyle name="Финансовый 2 20" xfId="0"/>
    <cellStyle name="Финансовый 2 3" xfId="0"/>
    <cellStyle name="Финансовый 2 3 2" xfId="0"/>
    <cellStyle name="Финансовый 2 3 3" xfId="0"/>
    <cellStyle name="Финансовый 2 4" xfId="0"/>
    <cellStyle name="Финансовый 2 4 2" xfId="0"/>
    <cellStyle name="Финансовый 2 4 3" xfId="0"/>
    <cellStyle name="Финансовый 2 5" xfId="0"/>
    <cellStyle name="Финансовый 2 5 2" xfId="0"/>
    <cellStyle name="Финансовый 2 5 3" xfId="0"/>
    <cellStyle name="Финансовый 2 6" xfId="0"/>
    <cellStyle name="Финансовый 2 6 2" xfId="0"/>
    <cellStyle name="Финансовый 2 6 3" xfId="0"/>
    <cellStyle name="Финансовый 2 7" xfId="0"/>
    <cellStyle name="Финансовый 2 7 2" xfId="0"/>
    <cellStyle name="Финансовый 2 7 3" xfId="0"/>
    <cellStyle name="Финансовый 2 8" xfId="0"/>
    <cellStyle name="Финансовый 2 8 2" xfId="0"/>
    <cellStyle name="Финансовый 2 8 3" xfId="0"/>
    <cellStyle name="Финансовый 2 9" xfId="0"/>
    <cellStyle name="Финансовый 2 9 2" xfId="0"/>
    <cellStyle name="Финансовый 2 9 3" xfId="0"/>
    <cellStyle name="Финансовый 2_100411_ec&amp;politics_update" xfId="0"/>
    <cellStyle name="Финансовый 3" xfId="0"/>
    <cellStyle name="Финансовый 3 2" xfId="0"/>
    <cellStyle name="Финансовый 3 3" xfId="0"/>
    <cellStyle name="Финансовый 4" xfId="0"/>
    <cellStyle name="Финансовый 4 2" xfId="0"/>
    <cellStyle name="Финансовый 4 2 2" xfId="0"/>
    <cellStyle name="Финансовый 4 2 3" xfId="0"/>
    <cellStyle name="Финансовый 4 2 4" xfId="0"/>
    <cellStyle name="Финансовый 4 3" xfId="0"/>
    <cellStyle name="Финансовый 4 3 2" xfId="0"/>
    <cellStyle name="Финансовый 4 3 3" xfId="0"/>
    <cellStyle name="Финансовый 5" xfId="0"/>
    <cellStyle name="Финансовый 5 2" xfId="0"/>
    <cellStyle name="Финансовый 5 3" xfId="0"/>
    <cellStyle name="Финансовый 6" xfId="0"/>
    <cellStyle name="Финансовый 7" xfId="0"/>
    <cellStyle name="Финансовый 8" xfId="0"/>
    <cellStyle name="Финансовый 9" xfId="0"/>
    <cellStyle name="Финансовый [0] 2" xfId="0"/>
    <cellStyle name="Фᦸнансовый" xfId="0"/>
    <cellStyle name="Хороший 2" xfId="0"/>
    <cellStyle name="Хороший 2 2" xfId="0"/>
    <cellStyle name="Хороший 3" xfId="0"/>
    <cellStyle name="Хороший 4" xfId="0"/>
    <cellStyle name="Хороший 5" xfId="0"/>
    <cellStyle name="Цена_продукта" xfId="0"/>
    <cellStyle name="ШАУ" xfId="0"/>
    <cellStyle name="Шапка" xfId="0"/>
    <cellStyle name="Ю" xfId="0"/>
    <cellStyle name="Ю-FreeSet_10" xfId="0"/>
    <cellStyle name="числовой" xfId="0"/>
    <cellStyle name="—_GS_Cash " xfId="0"/>
    <cellStyle name="㼿㼿" xfId="0"/>
    <cellStyle name="㼿㼿?" xfId="0"/>
    <cellStyle name="㼿㼿㼿" xfId="0"/>
    <cellStyle name="㼿㼿㼿?" xfId="0"/>
    <cellStyle name="㼿㼿㼿㼿" xfId="0"/>
    <cellStyle name="㼿㼿㼿㼿?" xfId="0"/>
    <cellStyle name="㼿㼿㼿㼿㼿" xfId="0"/>
    <cellStyle name="㼿㼿㼿㼿㼿?" xfId="0"/>
    <cellStyle name="㼿㼿㼿㼿㼿㼿?" xfId="0"/>
    <cellStyle name="㼿㼿㼿㼿㼿㼿㼿㼿" xfId="0"/>
    <cellStyle name="㼿㼿㼿㼿㼿㼿㼿㼿㼿" xfId="0"/>
    <cellStyle name="㼿㼿㼿㼿㼿㼿㼿㼿㼿㼿" xfId="0"/>
    <cellStyle name="千位分隔 2 2" xfId="0"/>
    <cellStyle name="千位分隔 3" xfId="0"/>
    <cellStyle name="千位分隔 7" xfId="0"/>
    <cellStyle name="后继超级链接_Sheet1" xfId="0"/>
    <cellStyle name="好 2" xfId="0"/>
    <cellStyle name="差 2" xfId="0"/>
    <cellStyle name="常规 10" xfId="0"/>
    <cellStyle name="常规 11" xfId="0"/>
    <cellStyle name="常规 12" xfId="0"/>
    <cellStyle name="常规 13" xfId="0"/>
    <cellStyle name="常规 14" xfId="0"/>
    <cellStyle name="常规 2" xfId="0"/>
    <cellStyle name="常规 2 2" xfId="0"/>
    <cellStyle name="常规 2 2 2" xfId="0"/>
    <cellStyle name="常规 2 3" xfId="0"/>
    <cellStyle name="常规 2 3 2" xfId="0"/>
    <cellStyle name="常规 2 4" xfId="0"/>
    <cellStyle name="常规 2 4 2" xfId="0"/>
    <cellStyle name="常规 2 5" xfId="0"/>
    <cellStyle name="常规 2 6" xfId="0"/>
    <cellStyle name="常规 3" xfId="0"/>
    <cellStyle name="常规 4" xfId="0"/>
    <cellStyle name="常规 4 2" xfId="0"/>
    <cellStyle name="常规 4 3" xfId="0"/>
    <cellStyle name="常规 4 4" xfId="0"/>
    <cellStyle name="常规 5 2" xfId="0"/>
    <cellStyle name="常规 5 3" xfId="0"/>
    <cellStyle name="常规 5 4" xfId="0"/>
    <cellStyle name="常规 6" xfId="0"/>
    <cellStyle name="常规 7" xfId="0"/>
    <cellStyle name="常规 8" xfId="0"/>
    <cellStyle name="常规_Sheet1" xfId="0"/>
    <cellStyle name="强调文字颜色 1 2" xfId="0"/>
    <cellStyle name="强调文字颜色 2 2" xfId="0"/>
    <cellStyle name="强调文字颜色 3 2" xfId="0"/>
    <cellStyle name="强调文字颜色 4 2" xfId="0"/>
    <cellStyle name="强调文字颜色 5 2" xfId="0"/>
    <cellStyle name="强调文字颜色 6 2" xfId="0"/>
    <cellStyle name="标题 1 2" xfId="0"/>
    <cellStyle name="标题 2 2" xfId="0"/>
    <cellStyle name="标题 3 2" xfId="0"/>
    <cellStyle name="标题 4 2" xfId="0"/>
    <cellStyle name="标题 5" xfId="0"/>
    <cellStyle name="检查单元格 2" xfId="0"/>
    <cellStyle name="汇总 2" xfId="0"/>
    <cellStyle name="注释 2" xfId="0"/>
    <cellStyle name="百分比 2 2" xfId="0"/>
    <cellStyle name="百分比 3" xfId="0"/>
    <cellStyle name="百分比 4" xfId="0"/>
    <cellStyle name="解释性文本 2" xfId="0"/>
    <cellStyle name="警告文本 2" xfId="0"/>
    <cellStyle name="计算 2" xfId="0"/>
    <cellStyle name="超级链接_Sheet1" xfId="0"/>
    <cellStyle name="输入 2" xfId="0"/>
    <cellStyle name="输出 2" xfId="0"/>
    <cellStyle name="适中 2" xfId="0"/>
    <cellStyle name="链接单元格 2" xfId="0"/>
    <cellStyle name="Excel Built-in Currency [0]" xfId="0"/>
  </cellStyles>
  <dxfs count="217">
    <dxf>
      <fill>
        <patternFill patternType="solid">
          <fgColor rgb="FF80808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C6D9F1"/>
          <bgColor rgb="FF000000"/>
        </patternFill>
      </fill>
    </dxf>
    <dxf>
      <fill>
        <patternFill patternType="solid">
          <fgColor rgb="FFCCC1DA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fgColor rgb="FFFCD5B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376092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4F81BD"/>
          <bgColor rgb="FF000000"/>
        </patternFill>
      </fill>
    </dxf>
    <dxf>
      <fill>
        <patternFill patternType="solid">
          <fgColor rgb="FF558ED5"/>
          <bgColor rgb="FF000000"/>
        </patternFill>
      </fill>
    </dxf>
    <dxf>
      <fill>
        <patternFill patternType="solid">
          <fgColor rgb="FF1F497D"/>
          <bgColor rgb="FF000000"/>
        </patternFill>
      </fill>
    </dxf>
    <dxf>
      <fill>
        <patternFill patternType="solid">
          <fgColor rgb="FF604A7B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BBF9E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  <dxf>
      <font>
        <b val="0"/>
        <i val="0"/>
        <color rgb="00FFFFFF"/>
      </font>
      <fill>
        <patternFill>
          <bgColor rgb="FFFFCCCC"/>
        </patternFill>
      </fill>
    </dxf>
    <dxf>
      <font>
        <color rgb="FF000000"/>
      </font>
      <fill>
        <patternFill/>
      </fill>
    </dxf>
    <dxf>
      <font>
        <b val="0"/>
        <i val="0"/>
        <color rgb="00FFFFFF"/>
      </font>
      <fill>
        <patternFill>
          <bgColor rgb="FFCC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6E2EB"/>
      <rgbColor rgb="FFC6D9F1"/>
      <rgbColor rgb="FF000080"/>
      <rgbColor rgb="FF7F7F7F"/>
      <rgbColor rgb="FF82015A"/>
      <rgbColor rgb="FF204B7F"/>
      <rgbColor rgb="FFC0C0C0"/>
      <rgbColor rgb="FF80807E"/>
      <rgbColor rgb="FFA7B3C7"/>
      <rgbColor rgb="FFBFBFBF"/>
      <rgbColor rgb="FFFFFFCC"/>
      <rgbColor rgb="FFCCFFFF"/>
      <rgbColor rgb="FFF2DCDB"/>
      <rgbColor rgb="FFFE8282"/>
      <rgbColor rgb="FF0068CA"/>
      <rgbColor rgb="FFCCCCFF"/>
      <rgbColor rgb="FFF2F2F2"/>
      <rgbColor rgb="FFFFCCCC"/>
      <rgbColor rgb="FFD4E3B5"/>
      <rgbColor rgb="FFB9CDE5"/>
      <rgbColor rgb="FFFCD5B5"/>
      <rgbColor rgb="FFFDEADA"/>
      <rgbColor rgb="FFCCC1DA"/>
      <rgbColor rgb="FFEBF1DE"/>
      <rgbColor rgb="FFB7DEE8"/>
      <rgbColor rgb="FFDBEEF4"/>
      <rgbColor rgb="FFCCFFCF"/>
      <rgbColor rgb="FFFFFE99"/>
      <rgbColor rgb="FF99CCFE"/>
      <rgbColor rgb="FFFF99CC"/>
      <rgbColor rgb="FFC999FF"/>
      <rgbColor rgb="FFFFCC99"/>
      <rgbColor rgb="FFA8A5AE"/>
      <rgbColor rgb="FF31CBCF"/>
      <rgbColor rgb="FF95CD39"/>
      <rgbColor rgb="FFFFCC00"/>
      <rgbColor rgb="FFFF9902"/>
      <rgbColor rgb="FFFA6201"/>
      <rgbColor rgb="FF626EAD"/>
      <rgbColor rgb="FF969696"/>
      <rgbColor rgb="FF003366"/>
      <rgbColor rgb="FF20943F"/>
      <rgbColor rgb="FFDCE6F2"/>
      <rgbColor rgb="FFD8D8D8"/>
      <rgbColor rgb="FFFAC090"/>
      <rgbColor rgb="FFE6B9B8"/>
      <rgbColor rgb="FF333397"/>
      <rgbColor rgb="FF3434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BL1091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85" workbookViewId="0">
      <pane xSplit="7" ySplit="1" topLeftCell="AB2" activePane="bottomRight" state="frozen"/>
      <selection pane="topLeft" activeCell="A1" activeCellId="0" sqref="A1"/>
      <selection pane="topRight" activeCell="AB1" activeCellId="0" sqref="AB1"/>
      <selection pane="bottomLeft" activeCell="A2" activeCellId="0" sqref="A2"/>
      <selection pane="bottomRight" activeCell="AI1059" activeCellId="0" sqref="AI1058:AI1059"/>
    </sheetView>
  </sheetViews>
  <sheetFormatPr defaultColWidth="8.859375" defaultRowHeight="12.75" customHeight="true" zeroHeight="false" outlineLevelRow="1" outlineLevelCol="1"/>
  <cols>
    <col collapsed="false" customWidth="true" hidden="false" outlineLevel="1" max="1" min="1" style="1" width="4.71"/>
    <col collapsed="false" customWidth="true" hidden="false" outlineLevel="1" max="2" min="2" style="2" width="22.57"/>
    <col collapsed="false" customWidth="true" hidden="false" outlineLevel="1" max="3" min="3" style="2" width="13.86"/>
    <col collapsed="false" customWidth="true" hidden="false" outlineLevel="0" max="4" min="4" style="2" width="10.57"/>
    <col collapsed="false" customWidth="true" hidden="true" outlineLevel="0" max="5" min="5" style="3" width="22.42"/>
    <col collapsed="false" customWidth="true" hidden="false" outlineLevel="0" max="6" min="6" style="3" width="73.91"/>
    <col collapsed="false" customWidth="true" hidden="false" outlineLevel="0" max="7" min="7" style="3" width="11.57"/>
    <col collapsed="false" customWidth="true" hidden="false" outlineLevel="0" max="8" min="8" style="3" width="10.42"/>
    <col collapsed="false" customWidth="true" hidden="false" outlineLevel="0" max="9" min="9" style="3" width="20.85"/>
    <col collapsed="false" customWidth="true" hidden="true" outlineLevel="1" max="20" min="10" style="4" width="10"/>
    <col collapsed="false" customWidth="true" hidden="true" outlineLevel="1" max="22" min="21" style="4" width="11.29"/>
    <col collapsed="false" customWidth="true" hidden="true" outlineLevel="1" max="23" min="23" style="5" width="12.86"/>
    <col collapsed="false" customWidth="true" hidden="false" outlineLevel="0" max="30" min="24" style="6" width="10"/>
    <col collapsed="false" customWidth="true" hidden="false" outlineLevel="0" max="32" min="31" style="6" width="10.57"/>
    <col collapsed="false" customWidth="true" hidden="false" outlineLevel="0" max="34" min="33" style="6" width="12.42"/>
    <col collapsed="false" customWidth="true" hidden="false" outlineLevel="0" max="36" min="35" style="3" width="12.42"/>
    <col collapsed="false" customWidth="true" hidden="false" outlineLevel="0" max="39" min="37" style="3" width="10"/>
    <col collapsed="false" customWidth="true" hidden="false" outlineLevel="0" max="40" min="40" style="3" width="10.85"/>
    <col collapsed="false" customWidth="true" hidden="false" outlineLevel="0" max="41" min="41" style="3" width="10.42"/>
    <col collapsed="false" customWidth="true" hidden="false" outlineLevel="0" max="43" min="42" style="3" width="9.86"/>
    <col collapsed="false" customWidth="true" hidden="false" outlineLevel="0" max="45" min="44" style="3" width="9.71"/>
    <col collapsed="false" customWidth="true" hidden="false" outlineLevel="0" max="47" min="46" style="3" width="10.42"/>
    <col collapsed="false" customWidth="true" hidden="false" outlineLevel="0" max="48" min="48" style="3" width="9.86"/>
    <col collapsed="false" customWidth="true" hidden="false" outlineLevel="0" max="49" min="49" style="3" width="10"/>
    <col collapsed="false" customWidth="true" hidden="false" outlineLevel="0" max="50" min="50" style="3" width="10.42"/>
    <col collapsed="false" customWidth="true" hidden="false" outlineLevel="0" max="54" min="51" style="3" width="10.57"/>
    <col collapsed="false" customWidth="true" hidden="false" outlineLevel="0" max="59" min="55" style="3" width="10.42"/>
    <col collapsed="false" customWidth="false" hidden="false" outlineLevel="0" max="16384" min="60" style="3" width="8.86"/>
  </cols>
  <sheetData>
    <row r="1" s="13" customFormat="true" ht="12.7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10" t="n">
        <v>2001</v>
      </c>
      <c r="K1" s="10" t="n">
        <v>2002</v>
      </c>
      <c r="L1" s="10" t="n">
        <v>2003</v>
      </c>
      <c r="M1" s="10" t="n">
        <v>2004</v>
      </c>
      <c r="N1" s="10" t="n">
        <v>2005</v>
      </c>
      <c r="O1" s="10" t="n">
        <v>2006</v>
      </c>
      <c r="P1" s="10" t="n">
        <v>2007</v>
      </c>
      <c r="Q1" s="10" t="n">
        <v>2008</v>
      </c>
      <c r="R1" s="10" t="n">
        <v>2009</v>
      </c>
      <c r="S1" s="10" t="n">
        <v>2010</v>
      </c>
      <c r="T1" s="10" t="n">
        <v>2011</v>
      </c>
      <c r="U1" s="10" t="n">
        <v>2012</v>
      </c>
      <c r="V1" s="10" t="n">
        <v>2013</v>
      </c>
      <c r="W1" s="10" t="n">
        <v>2014</v>
      </c>
      <c r="X1" s="11" t="n">
        <v>2015</v>
      </c>
      <c r="Y1" s="11" t="n">
        <v>2016</v>
      </c>
      <c r="Z1" s="11" t="n">
        <v>2017</v>
      </c>
      <c r="AA1" s="11" t="n">
        <v>2018</v>
      </c>
      <c r="AB1" s="11" t="n">
        <v>2019</v>
      </c>
      <c r="AC1" s="11" t="n">
        <v>2020</v>
      </c>
      <c r="AD1" s="11" t="n">
        <v>2021</v>
      </c>
      <c r="AE1" s="11" t="n">
        <v>2022</v>
      </c>
      <c r="AF1" s="11" t="n">
        <v>2023</v>
      </c>
      <c r="AG1" s="11" t="n">
        <v>2024</v>
      </c>
      <c r="AH1" s="11" t="n">
        <v>2025</v>
      </c>
      <c r="AI1" s="12" t="n">
        <v>2026</v>
      </c>
      <c r="AJ1" s="11" t="n">
        <v>2027</v>
      </c>
      <c r="AK1" s="11" t="n">
        <v>2028</v>
      </c>
      <c r="AL1" s="11" t="n">
        <v>2029</v>
      </c>
      <c r="AM1" s="11" t="n">
        <v>2030</v>
      </c>
      <c r="AN1" s="11" t="n">
        <v>2031</v>
      </c>
      <c r="AO1" s="11" t="n">
        <v>2032</v>
      </c>
      <c r="AP1" s="11" t="n">
        <v>2033</v>
      </c>
      <c r="AQ1" s="11" t="n">
        <v>2034</v>
      </c>
      <c r="AR1" s="11" t="n">
        <v>2035</v>
      </c>
      <c r="AS1" s="11" t="n">
        <v>2036</v>
      </c>
      <c r="AT1" s="11" t="n">
        <v>2037</v>
      </c>
      <c r="AU1" s="11" t="n">
        <v>2038</v>
      </c>
      <c r="AV1" s="11" t="n">
        <v>2039</v>
      </c>
      <c r="AW1" s="11" t="n">
        <v>2040</v>
      </c>
      <c r="AX1" s="11" t="n">
        <v>2041</v>
      </c>
      <c r="AY1" s="11" t="n">
        <v>2042</v>
      </c>
      <c r="AZ1" s="11" t="n">
        <v>2043</v>
      </c>
      <c r="BA1" s="11" t="n">
        <v>2044</v>
      </c>
      <c r="BB1" s="11" t="n">
        <v>2045</v>
      </c>
      <c r="BC1" s="11" t="n">
        <v>2046</v>
      </c>
      <c r="BD1" s="11" t="n">
        <v>2047</v>
      </c>
      <c r="BE1" s="11" t="n">
        <v>2048</v>
      </c>
      <c r="BF1" s="11" t="n">
        <v>2049</v>
      </c>
      <c r="BG1" s="11" t="n">
        <v>2050</v>
      </c>
    </row>
    <row r="2" customFormat="false" ht="13.5" hidden="true" customHeight="true" outlineLevel="0" collapsed="false">
      <c r="A2" s="14" t="s">
        <v>9</v>
      </c>
      <c r="B2" s="15"/>
      <c r="C2" s="15"/>
      <c r="D2" s="16" t="s">
        <v>10</v>
      </c>
      <c r="E2" s="17"/>
      <c r="F2" s="18" t="s">
        <v>11</v>
      </c>
      <c r="G2" s="19" t="s">
        <v>12</v>
      </c>
      <c r="H2" s="19" t="s">
        <v>13</v>
      </c>
      <c r="I2" s="20" t="s">
        <v>14</v>
      </c>
      <c r="J2" s="21" t="n">
        <v>0.0509999999999999</v>
      </c>
      <c r="K2" s="21" t="n">
        <v>0.0470000000000002</v>
      </c>
      <c r="L2" s="21" t="n">
        <v>0.0729561406399315</v>
      </c>
      <c r="M2" s="21" t="n">
        <v>0.0717593303508968</v>
      </c>
      <c r="N2" s="21" t="n">
        <v>0.0637644152089609</v>
      </c>
      <c r="O2" s="21" t="n">
        <v>0.0815342482153814</v>
      </c>
      <c r="P2" s="21" t="n">
        <v>0.0853503290475057</v>
      </c>
      <c r="Q2" s="21" t="n">
        <v>0.0524775171028109</v>
      </c>
      <c r="R2" s="21" t="n">
        <v>-0.078208582060625</v>
      </c>
      <c r="S2" s="21" t="n">
        <v>0.045037136714623</v>
      </c>
      <c r="T2" s="21" t="n">
        <v>0.0426435157008416</v>
      </c>
      <c r="U2" s="22" t="n">
        <v>0.0365590157306383</v>
      </c>
      <c r="V2" s="23" t="n">
        <v>0.0178535450091057</v>
      </c>
      <c r="W2" s="23" t="n">
        <v>0.00738600773301016</v>
      </c>
      <c r="X2" s="24" t="n">
        <v>-0.0253831679261623</v>
      </c>
      <c r="Y2" s="24" t="n">
        <v>0.00288784115999903</v>
      </c>
      <c r="Z2" s="24" t="n">
        <v>0.0164688367269497</v>
      </c>
      <c r="AA2" s="24" t="n">
        <v>0.0280634082</v>
      </c>
      <c r="AB2" s="25" t="n">
        <v>0.0203298273999999</v>
      </c>
      <c r="AC2" s="25" t="n">
        <v>-0.0265365449695445</v>
      </c>
      <c r="AD2" s="25" t="n">
        <v>0.0590000000000001</v>
      </c>
      <c r="AE2" s="25" t="n">
        <v>-0.0143593549943405</v>
      </c>
      <c r="AF2" s="26" t="n">
        <v>0.0407</v>
      </c>
      <c r="AG2" s="26" t="n">
        <v>0.0492</v>
      </c>
      <c r="AH2" s="26" t="n">
        <v>0.01</v>
      </c>
      <c r="AI2" s="27" t="n">
        <v>0.0063</v>
      </c>
      <c r="AJ2" s="27" t="n">
        <v>0.0139</v>
      </c>
      <c r="AK2" s="27" t="n">
        <v>0.0163</v>
      </c>
      <c r="AL2" s="27" t="n">
        <v>0.0182</v>
      </c>
      <c r="AM2" s="27" t="n">
        <v>0.0182</v>
      </c>
      <c r="AN2" s="28" t="n">
        <f aca="false">AM2</f>
        <v>0.0182</v>
      </c>
      <c r="AO2" s="28" t="n">
        <f aca="false">AN2</f>
        <v>0.0182</v>
      </c>
      <c r="AP2" s="28" t="n">
        <f aca="false">AO2</f>
        <v>0.0182</v>
      </c>
      <c r="AQ2" s="28" t="n">
        <f aca="false">AP2</f>
        <v>0.0182</v>
      </c>
      <c r="AR2" s="28" t="n">
        <f aca="false">AQ2</f>
        <v>0.0182</v>
      </c>
      <c r="AS2" s="28" t="n">
        <f aca="false">AR2</f>
        <v>0.0182</v>
      </c>
      <c r="AT2" s="28" t="n">
        <f aca="false">AS2</f>
        <v>0.0182</v>
      </c>
      <c r="AU2" s="28" t="n">
        <f aca="false">AT2</f>
        <v>0.0182</v>
      </c>
      <c r="AV2" s="28" t="n">
        <f aca="false">AU2</f>
        <v>0.0182</v>
      </c>
      <c r="AW2" s="28" t="n">
        <f aca="false">AV2</f>
        <v>0.0182</v>
      </c>
      <c r="AX2" s="28" t="n">
        <f aca="false">AW2</f>
        <v>0.0182</v>
      </c>
      <c r="AY2" s="28" t="n">
        <f aca="false">AX2</f>
        <v>0.0182</v>
      </c>
      <c r="AZ2" s="28" t="n">
        <f aca="false">AY2</f>
        <v>0.0182</v>
      </c>
      <c r="BA2" s="28" t="n">
        <f aca="false">AZ2</f>
        <v>0.0182</v>
      </c>
      <c r="BB2" s="28" t="n">
        <f aca="false">BA2</f>
        <v>0.0182</v>
      </c>
      <c r="BC2" s="28" t="n">
        <f aca="false">BB2</f>
        <v>0.0182</v>
      </c>
      <c r="BD2" s="28" t="n">
        <f aca="false">BC2</f>
        <v>0.0182</v>
      </c>
      <c r="BE2" s="28" t="n">
        <f aca="false">BD2</f>
        <v>0.0182</v>
      </c>
      <c r="BF2" s="28" t="n">
        <f aca="false">BE2</f>
        <v>0.0182</v>
      </c>
      <c r="BG2" s="28" t="n">
        <f aca="false">BF2</f>
        <v>0.0182</v>
      </c>
    </row>
    <row r="3" customFormat="false" ht="13.5" hidden="true" customHeight="true" outlineLevel="0" collapsed="false">
      <c r="A3" s="14" t="s">
        <v>9</v>
      </c>
      <c r="B3" s="15"/>
      <c r="C3" s="15"/>
      <c r="D3" s="16" t="s">
        <v>10</v>
      </c>
      <c r="E3" s="17"/>
      <c r="F3" s="18" t="s">
        <v>15</v>
      </c>
      <c r="G3" s="19" t="s">
        <v>12</v>
      </c>
      <c r="H3" s="19"/>
      <c r="I3" s="19" t="s">
        <v>16</v>
      </c>
      <c r="J3" s="21" t="n">
        <v>0.1858</v>
      </c>
      <c r="K3" s="21" t="n">
        <v>0.1506</v>
      </c>
      <c r="L3" s="21" t="n">
        <v>0.1199</v>
      </c>
      <c r="M3" s="21" t="n">
        <v>0.1173</v>
      </c>
      <c r="N3" s="21" t="n">
        <v>0.1092</v>
      </c>
      <c r="O3" s="21" t="n">
        <v>0.09</v>
      </c>
      <c r="P3" s="21" t="n">
        <v>0.1187</v>
      </c>
      <c r="Q3" s="21" t="n">
        <v>0.1328</v>
      </c>
      <c r="R3" s="21" t="n">
        <v>0.088</v>
      </c>
      <c r="S3" s="21" t="n">
        <v>0.0878</v>
      </c>
      <c r="T3" s="21" t="n">
        <v>0.0609999999999999</v>
      </c>
      <c r="U3" s="22" t="n">
        <v>0.066</v>
      </c>
      <c r="V3" s="22" t="n">
        <v>0.065</v>
      </c>
      <c r="W3" s="22" t="n">
        <v>0.1135</v>
      </c>
      <c r="X3" s="24" t="n">
        <v>0.1291</v>
      </c>
      <c r="Y3" s="24" t="n">
        <v>0.0539</v>
      </c>
      <c r="Z3" s="29" t="n">
        <v>0.0251000000000001</v>
      </c>
      <c r="AA3" s="24" t="n">
        <v>0.0426000000000001</v>
      </c>
      <c r="AB3" s="24" t="n">
        <v>0.0304000000000001</v>
      </c>
      <c r="AC3" s="30" t="n">
        <v>0.0491</v>
      </c>
      <c r="AD3" s="30" t="n">
        <v>0.083930152750189</v>
      </c>
      <c r="AE3" s="30" t="n">
        <v>0.119228356892628</v>
      </c>
      <c r="AF3" s="31" t="n">
        <v>0.0742</v>
      </c>
      <c r="AG3" s="31" t="n">
        <v>0.0952</v>
      </c>
      <c r="AH3" s="32" t="n">
        <v>0.0559</v>
      </c>
      <c r="AI3" s="32" t="n">
        <v>0.0673809613933305</v>
      </c>
      <c r="AJ3" s="32" t="n">
        <v>0.047439689017569</v>
      </c>
      <c r="AK3" s="32" t="n">
        <v>0.0400502048052069</v>
      </c>
      <c r="AL3" s="32" t="n">
        <v>0.0398471393683828</v>
      </c>
      <c r="AM3" s="32" t="n">
        <v>0.0399507901391356</v>
      </c>
      <c r="AN3" s="33" t="n">
        <v>0.04</v>
      </c>
      <c r="AO3" s="33" t="n">
        <f aca="false">AN3</f>
        <v>0.04</v>
      </c>
      <c r="AP3" s="33" t="n">
        <f aca="false">AO3</f>
        <v>0.04</v>
      </c>
      <c r="AQ3" s="33" t="n">
        <f aca="false">AP3</f>
        <v>0.04</v>
      </c>
      <c r="AR3" s="33" t="n">
        <f aca="false">AQ3</f>
        <v>0.04</v>
      </c>
      <c r="AS3" s="33" t="n">
        <f aca="false">AR3</f>
        <v>0.04</v>
      </c>
      <c r="AT3" s="33" t="n">
        <f aca="false">AS3</f>
        <v>0.04</v>
      </c>
      <c r="AU3" s="33" t="n">
        <f aca="false">AT3</f>
        <v>0.04</v>
      </c>
      <c r="AV3" s="33" t="n">
        <f aca="false">AU3</f>
        <v>0.04</v>
      </c>
      <c r="AW3" s="33" t="n">
        <f aca="false">AV3</f>
        <v>0.04</v>
      </c>
      <c r="AX3" s="33" t="n">
        <f aca="false">AW3</f>
        <v>0.04</v>
      </c>
      <c r="AY3" s="33" t="n">
        <f aca="false">AX3</f>
        <v>0.04</v>
      </c>
      <c r="AZ3" s="33" t="n">
        <f aca="false">AY3</f>
        <v>0.04</v>
      </c>
      <c r="BA3" s="33" t="n">
        <f aca="false">AZ3</f>
        <v>0.04</v>
      </c>
      <c r="BB3" s="33" t="n">
        <f aca="false">BA3</f>
        <v>0.04</v>
      </c>
      <c r="BC3" s="33" t="n">
        <f aca="false">BB3</f>
        <v>0.04</v>
      </c>
      <c r="BD3" s="33" t="n">
        <f aca="false">BC3</f>
        <v>0.04</v>
      </c>
      <c r="BE3" s="33" t="n">
        <f aca="false">BD3</f>
        <v>0.04</v>
      </c>
      <c r="BF3" s="33" t="n">
        <f aca="false">BE3</f>
        <v>0.04</v>
      </c>
      <c r="BG3" s="33" t="n">
        <f aca="false">BF3</f>
        <v>0.04</v>
      </c>
    </row>
    <row r="4" customFormat="false" ht="13.5" hidden="true" customHeight="true" outlineLevel="0" collapsed="false">
      <c r="A4" s="14" t="s">
        <v>9</v>
      </c>
      <c r="B4" s="15"/>
      <c r="C4" s="15"/>
      <c r="D4" s="15" t="s">
        <v>17</v>
      </c>
      <c r="E4" s="17"/>
      <c r="F4" s="18" t="s">
        <v>18</v>
      </c>
      <c r="G4" s="19" t="s">
        <v>12</v>
      </c>
      <c r="H4" s="19"/>
      <c r="I4" s="19" t="s">
        <v>19</v>
      </c>
      <c r="J4" s="21" t="n">
        <v>0.0172429</v>
      </c>
      <c r="K4" s="21" t="n">
        <v>0.0172766</v>
      </c>
      <c r="L4" s="21" t="n">
        <v>0.0141467</v>
      </c>
      <c r="M4" s="21" t="n">
        <v>0.021474</v>
      </c>
      <c r="N4" s="21" t="n">
        <v>0.0219964</v>
      </c>
      <c r="O4" s="21" t="n">
        <v>0.0222292</v>
      </c>
      <c r="P4" s="21" t="n">
        <v>0.0233468</v>
      </c>
      <c r="Q4" s="21" t="n">
        <v>0.0135128</v>
      </c>
      <c r="R4" s="21" t="n">
        <v>0.0161556</v>
      </c>
      <c r="S4" s="21" t="n">
        <v>0.0090211</v>
      </c>
      <c r="T4" s="21" t="n">
        <v>0.0205826</v>
      </c>
      <c r="U4" s="23" t="n">
        <v>0.0171363</v>
      </c>
      <c r="V4" s="23" t="n">
        <v>0.016331</v>
      </c>
      <c r="W4" s="23" t="n">
        <v>0.0075649327</v>
      </c>
      <c r="X4" s="34" t="n">
        <v>0.00638714576825405</v>
      </c>
      <c r="Y4" s="34" t="n">
        <v>0.0205079240969515</v>
      </c>
      <c r="Z4" s="35" t="n">
        <v>0.0212993571219364</v>
      </c>
      <c r="AA4" s="36" t="n">
        <v>0.0200237065833215</v>
      </c>
      <c r="AB4" s="36" t="n">
        <v>0.023195291038786</v>
      </c>
      <c r="AC4" s="36" t="n">
        <v>0.0130495357856273</v>
      </c>
      <c r="AD4" s="37" t="n">
        <v>0.0717659657875669</v>
      </c>
      <c r="AE4" s="36" t="n">
        <v>0.0641150040322445</v>
      </c>
      <c r="AF4" s="36" t="n">
        <v>0.0332315602701516</v>
      </c>
      <c r="AG4" s="38" t="n">
        <v>0.028723677260668</v>
      </c>
      <c r="AH4" s="38" t="n">
        <v>0.0268994491377796</v>
      </c>
      <c r="AI4" s="39" t="n">
        <v>0.0273263867284717</v>
      </c>
      <c r="AJ4" s="39" t="n">
        <v>0.0260690891491553</v>
      </c>
      <c r="AK4" s="40" t="n">
        <v>0.0229219127198663</v>
      </c>
      <c r="AL4" s="41" t="n">
        <v>0.0193912101620064</v>
      </c>
      <c r="AM4" s="41" t="n">
        <v>0.0223539595568722</v>
      </c>
      <c r="AN4" s="36" t="n">
        <v>0.02</v>
      </c>
      <c r="AO4" s="36" t="n">
        <v>0.02</v>
      </c>
      <c r="AP4" s="36" t="n">
        <v>0.02</v>
      </c>
      <c r="AQ4" s="36" t="n">
        <v>0.02</v>
      </c>
      <c r="AR4" s="36" t="n">
        <v>0.02</v>
      </c>
      <c r="AS4" s="36" t="n">
        <v>0.02</v>
      </c>
      <c r="AT4" s="36" t="n">
        <v>0.02</v>
      </c>
      <c r="AU4" s="36" t="n">
        <v>0.02</v>
      </c>
      <c r="AV4" s="36" t="n">
        <v>0.02</v>
      </c>
      <c r="AW4" s="36" t="n">
        <v>0.02</v>
      </c>
      <c r="AX4" s="36" t="n">
        <v>0.02</v>
      </c>
      <c r="AY4" s="36" t="n">
        <v>0.02</v>
      </c>
      <c r="AZ4" s="36" t="n">
        <v>0.02</v>
      </c>
      <c r="BA4" s="36" t="n">
        <v>0.02</v>
      </c>
      <c r="BB4" s="36" t="n">
        <v>0.02</v>
      </c>
      <c r="BC4" s="36" t="n">
        <f aca="false">BB4</f>
        <v>0.02</v>
      </c>
      <c r="BD4" s="36" t="n">
        <f aca="false">BC4</f>
        <v>0.02</v>
      </c>
      <c r="BE4" s="36" t="n">
        <f aca="false">BD4</f>
        <v>0.02</v>
      </c>
      <c r="BF4" s="36" t="n">
        <f aca="false">BE4</f>
        <v>0.02</v>
      </c>
      <c r="BG4" s="36" t="n">
        <f aca="false">BF4</f>
        <v>0.02</v>
      </c>
    </row>
    <row r="5" customFormat="false" ht="13.5" hidden="true" customHeight="true" outlineLevel="0" collapsed="false">
      <c r="A5" s="14" t="s">
        <v>9</v>
      </c>
      <c r="B5" s="15"/>
      <c r="C5" s="15"/>
      <c r="D5" s="16" t="s">
        <v>10</v>
      </c>
      <c r="E5" s="17"/>
      <c r="F5" s="18" t="s">
        <v>20</v>
      </c>
      <c r="G5" s="19" t="s">
        <v>12</v>
      </c>
      <c r="H5" s="19"/>
      <c r="I5" s="19" t="s">
        <v>16</v>
      </c>
      <c r="J5" s="21" t="n">
        <v>0.0833</v>
      </c>
      <c r="K5" s="21" t="n">
        <v>0.1765</v>
      </c>
      <c r="L5" s="21" t="n">
        <v>0.1254</v>
      </c>
      <c r="M5" s="21" t="n">
        <v>0.2883</v>
      </c>
      <c r="N5" s="21" t="n">
        <v>0.1335</v>
      </c>
      <c r="O5" s="21" t="n">
        <v>0.1037</v>
      </c>
      <c r="P5" s="21" t="n">
        <v>0.2507</v>
      </c>
      <c r="Q5" s="21" t="n">
        <v>-0.07</v>
      </c>
      <c r="R5" s="21" t="n">
        <v>0.1385</v>
      </c>
      <c r="S5" s="21" t="n">
        <v>0.1666</v>
      </c>
      <c r="T5" s="21" t="n">
        <v>0.1201</v>
      </c>
      <c r="U5" s="22" t="n">
        <v>0.051</v>
      </c>
      <c r="V5" s="22" t="n">
        <v>0.0346</v>
      </c>
      <c r="W5" s="22" t="n">
        <v>0.0628</v>
      </c>
      <c r="X5" s="34" t="n">
        <v>0.1214</v>
      </c>
      <c r="Y5" s="24" t="n">
        <v>0.0745</v>
      </c>
      <c r="Z5" s="24" t="n">
        <v>0.0837</v>
      </c>
      <c r="AA5" s="24" t="n">
        <v>0.1171</v>
      </c>
      <c r="AB5" s="24" t="n">
        <v>-0.0426000000000001</v>
      </c>
      <c r="AC5" s="24" t="n">
        <v>0.0356</v>
      </c>
      <c r="AD5" s="24" t="n">
        <v>0.2852</v>
      </c>
      <c r="AE5" s="24" t="n">
        <v>-0.0331814367689758</v>
      </c>
      <c r="AF5" s="32" t="n">
        <v>0.1916</v>
      </c>
      <c r="AG5" s="31" t="n">
        <v>0.0791</v>
      </c>
      <c r="AH5" s="31" t="n">
        <v>-0.0328</v>
      </c>
      <c r="AI5" s="31" t="n">
        <v>0.123730745972071</v>
      </c>
      <c r="AJ5" s="31" t="n">
        <v>0.0482655407637109</v>
      </c>
      <c r="AK5" s="31" t="n">
        <v>0.0871191868988788</v>
      </c>
      <c r="AL5" s="31" t="n">
        <v>0.0531031444964782</v>
      </c>
      <c r="AM5" s="31" t="n">
        <v>0.0568870739594327</v>
      </c>
      <c r="AN5" s="30" t="n">
        <v>0.04</v>
      </c>
      <c r="AO5" s="30" t="n">
        <f aca="false">AN5</f>
        <v>0.04</v>
      </c>
      <c r="AP5" s="30" t="n">
        <f aca="false">AO5</f>
        <v>0.04</v>
      </c>
      <c r="AQ5" s="30" t="n">
        <f aca="false">AP5</f>
        <v>0.04</v>
      </c>
      <c r="AR5" s="30" t="n">
        <f aca="false">AQ5</f>
        <v>0.04</v>
      </c>
      <c r="AS5" s="30" t="n">
        <f aca="false">AR5</f>
        <v>0.04</v>
      </c>
      <c r="AT5" s="30" t="n">
        <f aca="false">AS5</f>
        <v>0.04</v>
      </c>
      <c r="AU5" s="30" t="n">
        <f aca="false">AT5</f>
        <v>0.04</v>
      </c>
      <c r="AV5" s="30" t="n">
        <f aca="false">AU5</f>
        <v>0.04</v>
      </c>
      <c r="AW5" s="30" t="n">
        <f aca="false">AV5</f>
        <v>0.04</v>
      </c>
      <c r="AX5" s="30" t="n">
        <f aca="false">AW5</f>
        <v>0.04</v>
      </c>
      <c r="AY5" s="30" t="n">
        <f aca="false">AX5</f>
        <v>0.04</v>
      </c>
      <c r="AZ5" s="30" t="n">
        <f aca="false">AY5</f>
        <v>0.04</v>
      </c>
      <c r="BA5" s="30" t="n">
        <f aca="false">AZ5</f>
        <v>0.04</v>
      </c>
      <c r="BB5" s="30" t="n">
        <f aca="false">BA5</f>
        <v>0.04</v>
      </c>
      <c r="BC5" s="30" t="n">
        <f aca="false">BB5</f>
        <v>0.04</v>
      </c>
      <c r="BD5" s="30" t="n">
        <f aca="false">BC5</f>
        <v>0.04</v>
      </c>
      <c r="BE5" s="30" t="n">
        <f aca="false">BD5</f>
        <v>0.04</v>
      </c>
      <c r="BF5" s="30" t="n">
        <f aca="false">BE5</f>
        <v>0.04</v>
      </c>
      <c r="BG5" s="30" t="n">
        <f aca="false">BF5</f>
        <v>0.04</v>
      </c>
    </row>
    <row r="6" customFormat="false" ht="13.5" hidden="true" customHeight="true" outlineLevel="0" collapsed="false">
      <c r="A6" s="14" t="s">
        <v>9</v>
      </c>
      <c r="B6" s="15"/>
      <c r="C6" s="15"/>
      <c r="D6" s="16" t="s">
        <v>10</v>
      </c>
      <c r="E6" s="17"/>
      <c r="F6" s="18" t="s">
        <v>21</v>
      </c>
      <c r="G6" s="19" t="s">
        <v>12</v>
      </c>
      <c r="H6" s="19"/>
      <c r="I6" s="19" t="s">
        <v>22</v>
      </c>
      <c r="J6" s="21" t="n">
        <v>0.164895193476</v>
      </c>
      <c r="K6" s="21" t="n">
        <v>0.156139262037686</v>
      </c>
      <c r="L6" s="21" t="n">
        <v>0.13780061468852</v>
      </c>
      <c r="M6" s="21" t="n">
        <v>0.202820769282179</v>
      </c>
      <c r="N6" s="21" t="n">
        <v>0.193060948358685</v>
      </c>
      <c r="O6" s="21" t="n">
        <v>0.151700471050962</v>
      </c>
      <c r="P6" s="21" t="n">
        <v>0.138044206797406</v>
      </c>
      <c r="Q6" s="21" t="n">
        <v>0.179597140373189</v>
      </c>
      <c r="R6" s="21" t="n">
        <v>0.0199372282320176</v>
      </c>
      <c r="S6" s="21" t="n">
        <v>0.141870385813545</v>
      </c>
      <c r="T6" s="21" t="n">
        <v>0.159144476002068</v>
      </c>
      <c r="U6" s="22" t="n">
        <v>0.074</v>
      </c>
      <c r="V6" s="22" t="n">
        <v>0.05</v>
      </c>
      <c r="W6" s="22" t="n">
        <v>0.089</v>
      </c>
      <c r="X6" s="34" t="n">
        <v>0.079</v>
      </c>
      <c r="Y6" s="24" t="n">
        <v>0.0351589223145209</v>
      </c>
      <c r="Z6" s="24" t="n">
        <v>0.044</v>
      </c>
      <c r="AA6" s="24" t="n">
        <v>0.0999894758000001</v>
      </c>
      <c r="AB6" s="24" t="n">
        <v>0.0308417384000001</v>
      </c>
      <c r="AC6" s="24" t="n">
        <v>0.00898269819397626</v>
      </c>
      <c r="AD6" s="24" t="n">
        <v>0.182</v>
      </c>
      <c r="AE6" s="30" t="n">
        <v>0.182</v>
      </c>
      <c r="AF6" s="30" t="n">
        <v>0.067</v>
      </c>
      <c r="AG6" s="30" t="n">
        <v>0.107</v>
      </c>
      <c r="AH6" s="30" t="n">
        <v>0.049</v>
      </c>
      <c r="AI6" s="31" t="n">
        <v>0.0768305838562693</v>
      </c>
      <c r="AJ6" s="31" t="n">
        <v>0.0337907938540683</v>
      </c>
      <c r="AK6" s="31" t="n">
        <v>0.0527967428456097</v>
      </c>
      <c r="AL6" s="31" t="n">
        <v>0.0631951920017142</v>
      </c>
      <c r="AM6" s="31" t="n">
        <v>0.0484568713777662</v>
      </c>
      <c r="AN6" s="30" t="n">
        <f aca="false">0.8*AN3+0.2*AN5</f>
        <v>0.04</v>
      </c>
      <c r="AO6" s="30" t="n">
        <f aca="false">0.8*AO3+0.2*AO5</f>
        <v>0.04</v>
      </c>
      <c r="AP6" s="30" t="n">
        <f aca="false">0.8*AP3+0.2*AP5</f>
        <v>0.04</v>
      </c>
      <c r="AQ6" s="30" t="n">
        <f aca="false">0.8*AQ3+0.2*AQ5</f>
        <v>0.04</v>
      </c>
      <c r="AR6" s="30" t="n">
        <f aca="false">0.8*AR3+0.2*AR5</f>
        <v>0.04</v>
      </c>
      <c r="AS6" s="30" t="n">
        <f aca="false">0.8*AS3+0.2*AS5</f>
        <v>0.04</v>
      </c>
      <c r="AT6" s="30" t="n">
        <f aca="false">0.8*AT3+0.2*AT5</f>
        <v>0.04</v>
      </c>
      <c r="AU6" s="30" t="n">
        <f aca="false">0.8*AU3+0.2*AU5</f>
        <v>0.04</v>
      </c>
      <c r="AV6" s="30" t="n">
        <f aca="false">0.8*AV3+0.2*AV5</f>
        <v>0.04</v>
      </c>
      <c r="AW6" s="30" t="n">
        <f aca="false">0.8*AW3+0.2*AW5</f>
        <v>0.04</v>
      </c>
      <c r="AX6" s="30" t="n">
        <f aca="false">0.8*AX3+0.2*AX5</f>
        <v>0.04</v>
      </c>
      <c r="AY6" s="30" t="n">
        <f aca="false">0.8*AY3+0.2*AY5</f>
        <v>0.04</v>
      </c>
      <c r="AZ6" s="30" t="n">
        <f aca="false">0.8*AZ3+0.2*AZ5</f>
        <v>0.04</v>
      </c>
      <c r="BA6" s="30" t="n">
        <f aca="false">0.8*BA3+0.2*BA5</f>
        <v>0.04</v>
      </c>
      <c r="BB6" s="30" t="n">
        <f aca="false">0.8*BB3+0.2*BB5</f>
        <v>0.04</v>
      </c>
      <c r="BC6" s="30" t="n">
        <f aca="false">0.8*BC3+0.2*BC5</f>
        <v>0.04</v>
      </c>
      <c r="BD6" s="30" t="n">
        <f aca="false">0.8*BD3+0.2*BD5</f>
        <v>0.04</v>
      </c>
      <c r="BE6" s="30" t="n">
        <f aca="false">0.8*BE3+0.2*BE5</f>
        <v>0.04</v>
      </c>
      <c r="BF6" s="30" t="n">
        <f aca="false">0.8*BF3+0.2*BF5</f>
        <v>0.04</v>
      </c>
      <c r="BG6" s="30" t="n">
        <f aca="false">0.8*BG3+0.2*BG5</f>
        <v>0.04</v>
      </c>
    </row>
    <row r="7" customFormat="false" ht="13.5" hidden="true" customHeight="true" outlineLevel="0" collapsed="false">
      <c r="A7" s="14" t="s">
        <v>9</v>
      </c>
      <c r="B7" s="15"/>
      <c r="C7" s="15"/>
      <c r="D7" s="42" t="s">
        <v>23</v>
      </c>
      <c r="E7" s="17"/>
      <c r="F7" s="18" t="s">
        <v>24</v>
      </c>
      <c r="G7" s="19" t="s">
        <v>25</v>
      </c>
      <c r="H7" s="19"/>
      <c r="I7" s="19" t="s">
        <v>26</v>
      </c>
      <c r="J7" s="43" t="n">
        <v>30.14</v>
      </c>
      <c r="K7" s="43" t="n">
        <v>31.78</v>
      </c>
      <c r="L7" s="43" t="n">
        <v>29.45</v>
      </c>
      <c r="M7" s="43" t="n">
        <v>27.75</v>
      </c>
      <c r="N7" s="43" t="n">
        <v>28.78</v>
      </c>
      <c r="O7" s="43" t="n">
        <v>26.33</v>
      </c>
      <c r="P7" s="43" t="n">
        <v>24.55</v>
      </c>
      <c r="Q7" s="43" t="n">
        <v>29.38</v>
      </c>
      <c r="R7" s="43" t="n">
        <v>30.24</v>
      </c>
      <c r="S7" s="43" t="n">
        <v>30.48</v>
      </c>
      <c r="T7" s="43" t="n">
        <v>32.2</v>
      </c>
      <c r="U7" s="44" t="n">
        <v>30.37</v>
      </c>
      <c r="V7" s="44" t="n">
        <v>32.73</v>
      </c>
      <c r="W7" s="44" t="n">
        <v>56.2584</v>
      </c>
      <c r="X7" s="45" t="n">
        <v>72.8827</v>
      </c>
      <c r="Y7" s="46" t="n">
        <v>60.6569</v>
      </c>
      <c r="Z7" s="46" t="n">
        <v>57.6002</v>
      </c>
      <c r="AA7" s="47" t="n">
        <v>69.4706</v>
      </c>
      <c r="AB7" s="47" t="n">
        <v>61.9057</v>
      </c>
      <c r="AC7" s="47" t="n">
        <v>73.8757</v>
      </c>
      <c r="AD7" s="47" t="n">
        <v>74.2926</v>
      </c>
      <c r="AE7" s="47" t="n">
        <v>70.3375</v>
      </c>
      <c r="AF7" s="47" t="n">
        <v>89.69</v>
      </c>
      <c r="AG7" s="47" t="n">
        <v>101.68</v>
      </c>
      <c r="AH7" s="47" t="n">
        <v>78.23</v>
      </c>
      <c r="AI7" s="47" t="n">
        <v>88.0471379688832</v>
      </c>
      <c r="AJ7" s="47" t="n">
        <v>93.2017754766632</v>
      </c>
      <c r="AK7" s="47" t="n">
        <v>97.2056936618076</v>
      </c>
      <c r="AL7" s="47" t="n">
        <v>101.363727420786</v>
      </c>
      <c r="AM7" s="47" t="n">
        <v>105.705488954152</v>
      </c>
      <c r="AN7" s="47" t="n">
        <f aca="false">AN14</f>
        <v>105.95910592108</v>
      </c>
      <c r="AO7" s="47" t="n">
        <f aca="false">AO14</f>
        <v>108.078288039502</v>
      </c>
      <c r="AP7" s="47" t="n">
        <f aca="false">AP14</f>
        <v>110.239853800292</v>
      </c>
      <c r="AQ7" s="47" t="n">
        <f aca="false">AQ14</f>
        <v>112.444650876298</v>
      </c>
      <c r="AR7" s="47" t="n">
        <f aca="false">AR14</f>
        <v>114.693543893824</v>
      </c>
      <c r="AS7" s="47" t="n">
        <f aca="false">AS14</f>
        <v>116.9874147717</v>
      </c>
      <c r="AT7" s="47" t="n">
        <f aca="false">AT14</f>
        <v>119.327163067134</v>
      </c>
      <c r="AU7" s="47" t="n">
        <f aca="false">AU14</f>
        <v>121.713706328477</v>
      </c>
      <c r="AV7" s="47" t="n">
        <f aca="false">AV14</f>
        <v>124.147980455046</v>
      </c>
      <c r="AW7" s="47" t="n">
        <f aca="false">AW14</f>
        <v>126.630940064147</v>
      </c>
      <c r="AX7" s="47" t="n">
        <f aca="false">AX14</f>
        <v>129.16355886543</v>
      </c>
      <c r="AY7" s="47" t="n">
        <f aca="false">AY14</f>
        <v>131.746830042739</v>
      </c>
      <c r="AZ7" s="47" t="n">
        <f aca="false">AZ14</f>
        <v>134.381766643594</v>
      </c>
      <c r="BA7" s="47" t="n">
        <f aca="false">BA14</f>
        <v>137.069401976466</v>
      </c>
      <c r="BB7" s="47" t="n">
        <f aca="false">BB14</f>
        <v>139.810790015995</v>
      </c>
      <c r="BC7" s="47" t="n">
        <f aca="false">BC14</f>
        <v>142.607005816315</v>
      </c>
      <c r="BD7" s="47" t="n">
        <f aca="false">BD14</f>
        <v>145.459145932641</v>
      </c>
      <c r="BE7" s="47" t="n">
        <f aca="false">BE14</f>
        <v>148.368328851294</v>
      </c>
      <c r="BF7" s="47" t="n">
        <f aca="false">BF14</f>
        <v>151.33569542832</v>
      </c>
      <c r="BG7" s="47" t="n">
        <f aca="false">BG14</f>
        <v>154.362409336886</v>
      </c>
    </row>
    <row r="8" customFormat="false" ht="13.5" hidden="true" customHeight="true" outlineLevel="0" collapsed="false">
      <c r="A8" s="14" t="s">
        <v>9</v>
      </c>
      <c r="B8" s="15"/>
      <c r="C8" s="15"/>
      <c r="D8" s="42" t="s">
        <v>23</v>
      </c>
      <c r="E8" s="17"/>
      <c r="F8" s="19" t="s">
        <v>27</v>
      </c>
      <c r="G8" s="19" t="s">
        <v>28</v>
      </c>
      <c r="H8" s="19"/>
      <c r="I8" s="19" t="s">
        <v>29</v>
      </c>
      <c r="J8" s="43" t="n">
        <v>26.49</v>
      </c>
      <c r="K8" s="43" t="n">
        <v>33.11</v>
      </c>
      <c r="L8" s="43" t="n">
        <v>36.82</v>
      </c>
      <c r="M8" s="43" t="n">
        <v>37.81</v>
      </c>
      <c r="N8" s="43" t="n">
        <v>34.19</v>
      </c>
      <c r="O8" s="43" t="n">
        <v>34.7</v>
      </c>
      <c r="P8" s="43" t="n">
        <v>35.93</v>
      </c>
      <c r="Q8" s="43" t="n">
        <v>41.44</v>
      </c>
      <c r="R8" s="43" t="n">
        <v>43.39</v>
      </c>
      <c r="S8" s="43" t="n">
        <v>40.33</v>
      </c>
      <c r="T8" s="43" t="n">
        <v>41.67</v>
      </c>
      <c r="U8" s="44" t="n">
        <v>40.23</v>
      </c>
      <c r="V8" s="44" t="n">
        <v>44.97</v>
      </c>
      <c r="W8" s="44" t="n">
        <v>68.34</v>
      </c>
      <c r="X8" s="34" t="n">
        <v>79.56</v>
      </c>
      <c r="Y8" s="46" t="n">
        <v>63.8111</v>
      </c>
      <c r="Z8" s="46" t="n">
        <v>68.8668</v>
      </c>
      <c r="AA8" s="47" t="n">
        <v>79.4605</v>
      </c>
      <c r="AB8" s="47" t="n">
        <v>69.3406</v>
      </c>
      <c r="AC8" s="47" t="n">
        <v>90.6824</v>
      </c>
      <c r="AD8" s="47" t="n">
        <v>84.0695</v>
      </c>
      <c r="AE8" s="47" t="n">
        <v>75.6553</v>
      </c>
      <c r="AF8" s="47" t="n">
        <v>99.2</v>
      </c>
      <c r="AG8" s="47" t="n">
        <v>106.1028</v>
      </c>
      <c r="AH8" s="47" t="n">
        <v>92.097683463</v>
      </c>
      <c r="AI8" s="47" t="n">
        <f aca="false">AI7*AI36</f>
        <v>102.134680043905</v>
      </c>
      <c r="AJ8" s="47" t="n">
        <f aca="false">AJ7*AJ36</f>
        <v>107.182041798163</v>
      </c>
      <c r="AK8" s="47" t="n">
        <f aca="false">AK7*AK36</f>
        <v>111.786547711079</v>
      </c>
      <c r="AL8" s="47" t="n">
        <f aca="false">AL7*AL36</f>
        <v>116.568286533904</v>
      </c>
      <c r="AM8" s="47" t="n">
        <f aca="false">AM7*AM36</f>
        <v>121.561312297275</v>
      </c>
      <c r="AN8" s="47" t="n">
        <f aca="false">AN7*AN36</f>
        <v>121.839826028252</v>
      </c>
      <c r="AO8" s="47" t="n">
        <f aca="false">AO7*AO36</f>
        <v>124.276622548817</v>
      </c>
      <c r="AP8" s="47" t="n">
        <f aca="false">AP7*AP36</f>
        <v>126.762154999793</v>
      </c>
      <c r="AQ8" s="47" t="n">
        <f aca="false">AQ7*AQ36</f>
        <v>129.297398099789</v>
      </c>
      <c r="AR8" s="47" t="n">
        <f aca="false">AR7*AR36</f>
        <v>131.883346061785</v>
      </c>
      <c r="AS8" s="47" t="n">
        <f aca="false">AS7*AS36</f>
        <v>134.521012983021</v>
      </c>
      <c r="AT8" s="47" t="n">
        <f aca="false">AT7*AT36</f>
        <v>137.211433242681</v>
      </c>
      <c r="AU8" s="47" t="n">
        <f aca="false">AU7*AU36</f>
        <v>139.955661907535</v>
      </c>
      <c r="AV8" s="47" t="n">
        <f aca="false">AV7*AV36</f>
        <v>142.754775145685</v>
      </c>
      <c r="AW8" s="47" t="n">
        <f aca="false">AW7*AW36</f>
        <v>145.609870648599</v>
      </c>
      <c r="AX8" s="47" t="n">
        <f aca="false">AX7*AX36</f>
        <v>148.522068061571</v>
      </c>
      <c r="AY8" s="47" t="n">
        <f aca="false">AY7*AY36</f>
        <v>151.492509422803</v>
      </c>
      <c r="AZ8" s="47" t="n">
        <f aca="false">AZ7*AZ36</f>
        <v>154.522359611259</v>
      </c>
      <c r="BA8" s="47" t="n">
        <f aca="false">BA7*BA36</f>
        <v>157.612806803484</v>
      </c>
      <c r="BB8" s="47" t="n">
        <f aca="false">BB7*BB36</f>
        <v>160.765062939553</v>
      </c>
      <c r="BC8" s="47" t="n">
        <f aca="false">BC7*BC36</f>
        <v>163.980364198345</v>
      </c>
      <c r="BD8" s="47" t="n">
        <f aca="false">BD7*BD36</f>
        <v>167.259971482311</v>
      </c>
      <c r="BE8" s="47" t="n">
        <f aca="false">BE7*BE36</f>
        <v>170.605170911958</v>
      </c>
      <c r="BF8" s="47" t="n">
        <f aca="false">BF7*BF36</f>
        <v>174.017274330197</v>
      </c>
      <c r="BG8" s="47" t="n">
        <f aca="false">BG7*BG36</f>
        <v>177.497619816801</v>
      </c>
    </row>
    <row r="9" customFormat="false" ht="13.5" hidden="true" customHeight="true" outlineLevel="0" collapsed="false">
      <c r="A9" s="14" t="s">
        <v>9</v>
      </c>
      <c r="B9" s="15"/>
      <c r="C9" s="15"/>
      <c r="D9" s="16" t="s">
        <v>10</v>
      </c>
      <c r="E9" s="17"/>
      <c r="F9" s="18" t="s">
        <v>30</v>
      </c>
      <c r="G9" s="19" t="s">
        <v>12</v>
      </c>
      <c r="H9" s="19"/>
      <c r="I9" s="19" t="s">
        <v>16</v>
      </c>
      <c r="J9" s="21" t="n">
        <v>0.087</v>
      </c>
      <c r="K9" s="21" t="n">
        <v>0.111</v>
      </c>
      <c r="L9" s="21" t="n">
        <v>0.15</v>
      </c>
      <c r="M9" s="21" t="n">
        <v>0.104</v>
      </c>
      <c r="N9" s="21" t="n">
        <v>0.124</v>
      </c>
      <c r="O9" s="21" t="n">
        <v>0.135</v>
      </c>
      <c r="P9" s="21" t="n">
        <v>0.121</v>
      </c>
      <c r="Q9" s="21" t="n">
        <v>0.0240000000000001</v>
      </c>
      <c r="R9" s="21" t="n">
        <v>0.03</v>
      </c>
      <c r="S9" s="21" t="n">
        <v>0.0590000000000001</v>
      </c>
      <c r="T9" s="21" t="n">
        <v>0.005</v>
      </c>
      <c r="U9" s="22" t="n">
        <v>0.058</v>
      </c>
      <c r="V9" s="22" t="n">
        <v>0.048</v>
      </c>
      <c r="W9" s="22" t="n">
        <v>-0.012</v>
      </c>
      <c r="X9" s="34" t="n">
        <v>-0.0240000000000001</v>
      </c>
      <c r="Y9" s="29" t="n">
        <v>-0.045</v>
      </c>
      <c r="Z9" s="24" t="n">
        <v>-0.005</v>
      </c>
      <c r="AA9" s="24" t="n">
        <v>0.00675000000000001</v>
      </c>
      <c r="AB9" s="24" t="n">
        <v>0.01125</v>
      </c>
      <c r="AC9" s="24" t="n">
        <v>-0.01975</v>
      </c>
      <c r="AD9" s="30" t="n">
        <v>0.032167842616283</v>
      </c>
      <c r="AE9" s="30" t="n">
        <v>0.045</v>
      </c>
      <c r="AF9" s="31" t="n">
        <v>0.0608550907821053</v>
      </c>
      <c r="AG9" s="31" t="n">
        <v>0.0822182309483916</v>
      </c>
      <c r="AH9" s="31" t="n">
        <v>0.0747455669541701</v>
      </c>
      <c r="AI9" s="31" t="n">
        <v>0.0193442463417484</v>
      </c>
      <c r="AJ9" s="31" t="n">
        <v>0.0512628253314091</v>
      </c>
      <c r="AK9" s="31" t="n">
        <v>0.0225964421456608</v>
      </c>
      <c r="AL9" s="31" t="n">
        <v>0.0211914245289677</v>
      </c>
      <c r="AM9" s="30" t="n">
        <v>0.021023687928899</v>
      </c>
      <c r="AN9" s="30" t="n">
        <f aca="false">AM9</f>
        <v>0.021023687928899</v>
      </c>
      <c r="AO9" s="30" t="n">
        <f aca="false">AN9</f>
        <v>0.021023687928899</v>
      </c>
      <c r="AP9" s="30" t="n">
        <f aca="false">AO9</f>
        <v>0.021023687928899</v>
      </c>
      <c r="AQ9" s="30" t="n">
        <f aca="false">AP9</f>
        <v>0.021023687928899</v>
      </c>
      <c r="AR9" s="30" t="n">
        <f aca="false">AQ9</f>
        <v>0.021023687928899</v>
      </c>
      <c r="AS9" s="30" t="n">
        <f aca="false">AR9</f>
        <v>0.021023687928899</v>
      </c>
      <c r="AT9" s="30" t="n">
        <f aca="false">AS9</f>
        <v>0.021023687928899</v>
      </c>
      <c r="AU9" s="30" t="n">
        <f aca="false">AT9</f>
        <v>0.021023687928899</v>
      </c>
      <c r="AV9" s="30" t="n">
        <f aca="false">AU9</f>
        <v>0.021023687928899</v>
      </c>
      <c r="AW9" s="30" t="n">
        <f aca="false">AV9</f>
        <v>0.021023687928899</v>
      </c>
      <c r="AX9" s="30" t="n">
        <f aca="false">AW9</f>
        <v>0.021023687928899</v>
      </c>
      <c r="AY9" s="30" t="n">
        <f aca="false">AX9</f>
        <v>0.021023687928899</v>
      </c>
      <c r="AZ9" s="30" t="n">
        <f aca="false">AY9</f>
        <v>0.021023687928899</v>
      </c>
      <c r="BA9" s="30" t="n">
        <f aca="false">AZ9</f>
        <v>0.021023687928899</v>
      </c>
      <c r="BB9" s="30" t="n">
        <f aca="false">BA9</f>
        <v>0.021023687928899</v>
      </c>
      <c r="BC9" s="30" t="n">
        <f aca="false">BB9</f>
        <v>0.021023687928899</v>
      </c>
      <c r="BD9" s="30" t="n">
        <f aca="false">BC9</f>
        <v>0.021023687928899</v>
      </c>
      <c r="BE9" s="30" t="n">
        <f aca="false">BD9</f>
        <v>0.021023687928899</v>
      </c>
      <c r="BF9" s="30" t="n">
        <f aca="false">BE9</f>
        <v>0.021023687928899</v>
      </c>
      <c r="BG9" s="30" t="n">
        <f aca="false">BF9</f>
        <v>0.021023687928899</v>
      </c>
    </row>
    <row r="10" customFormat="false" ht="13.5" hidden="true" customHeight="true" outlineLevel="0" collapsed="false">
      <c r="A10" s="48" t="s">
        <v>9</v>
      </c>
      <c r="B10" s="49"/>
      <c r="C10" s="49"/>
      <c r="D10" s="49" t="s">
        <v>10</v>
      </c>
      <c r="E10" s="50"/>
      <c r="F10" s="51" t="s">
        <v>31</v>
      </c>
      <c r="G10" s="52" t="s">
        <v>12</v>
      </c>
      <c r="H10" s="19"/>
      <c r="I10" s="19" t="s">
        <v>32</v>
      </c>
      <c r="J10" s="21" t="n">
        <v>0.0188125</v>
      </c>
      <c r="K10" s="21" t="n">
        <v>0.0138</v>
      </c>
      <c r="L10" s="21" t="n">
        <v>0.0115188</v>
      </c>
      <c r="M10" s="21" t="n">
        <v>0.0256438</v>
      </c>
      <c r="N10" s="21" t="n">
        <v>0.0453625</v>
      </c>
      <c r="O10" s="21" t="n">
        <v>0.0536</v>
      </c>
      <c r="P10" s="21" t="n">
        <v>0.047025</v>
      </c>
      <c r="Q10" s="21" t="n">
        <v>0.01425</v>
      </c>
      <c r="R10" s="21" t="n">
        <v>0.0025063</v>
      </c>
      <c r="S10" s="21" t="n">
        <v>0.0030281</v>
      </c>
      <c r="T10" s="53" t="n">
        <v>0.00581</v>
      </c>
      <c r="U10" s="22" t="n">
        <v>0.00430060714285714</v>
      </c>
      <c r="V10" s="22" t="n">
        <v>0.00267201185770751</v>
      </c>
      <c r="W10" s="22" t="n">
        <v>0.002556</v>
      </c>
      <c r="X10" s="34" t="n">
        <v>0.006127</v>
      </c>
      <c r="Y10" s="54" t="n">
        <v>0.0099789</v>
      </c>
      <c r="Z10" s="36" t="n">
        <v>0.0169428</v>
      </c>
      <c r="AA10" s="36" t="n">
        <v>0.0280763</v>
      </c>
      <c r="AB10" s="36" t="n">
        <v>0.0190838</v>
      </c>
      <c r="AC10" s="36" t="n">
        <v>0.0024</v>
      </c>
      <c r="AD10" s="36" t="n">
        <v>0.0021</v>
      </c>
      <c r="AE10" s="36" t="n">
        <v>0.0477</v>
      </c>
      <c r="AF10" s="55" t="n">
        <v>0.0559301</v>
      </c>
      <c r="AG10" s="56" t="n">
        <v>0.0395</v>
      </c>
      <c r="AH10" s="56" t="n">
        <v>0.0295</v>
      </c>
      <c r="AI10" s="56" t="n">
        <v>0.0255</v>
      </c>
      <c r="AJ10" s="56" t="n">
        <f aca="false">AI10</f>
        <v>0.0255</v>
      </c>
      <c r="AK10" s="56" t="n">
        <f aca="false">AJ10</f>
        <v>0.0255</v>
      </c>
      <c r="AL10" s="56" t="n">
        <f aca="false">AK10</f>
        <v>0.0255</v>
      </c>
      <c r="AM10" s="56" t="n">
        <f aca="false">AL10</f>
        <v>0.0255</v>
      </c>
      <c r="AN10" s="57" t="n">
        <f aca="false">AM10</f>
        <v>0.0255</v>
      </c>
      <c r="AO10" s="57" t="n">
        <f aca="false">AN10</f>
        <v>0.0255</v>
      </c>
      <c r="AP10" s="57" t="n">
        <f aca="false">AO10</f>
        <v>0.0255</v>
      </c>
      <c r="AQ10" s="57" t="n">
        <f aca="false">AP10</f>
        <v>0.0255</v>
      </c>
      <c r="AR10" s="57" t="n">
        <f aca="false">AQ10</f>
        <v>0.0255</v>
      </c>
      <c r="AS10" s="57" t="n">
        <f aca="false">AR10</f>
        <v>0.0255</v>
      </c>
      <c r="AT10" s="57" t="n">
        <f aca="false">AS10</f>
        <v>0.0255</v>
      </c>
      <c r="AU10" s="57" t="n">
        <f aca="false">AT10</f>
        <v>0.0255</v>
      </c>
      <c r="AV10" s="57" t="n">
        <f aca="false">AU10</f>
        <v>0.0255</v>
      </c>
      <c r="AW10" s="57" t="n">
        <f aca="false">AV10</f>
        <v>0.0255</v>
      </c>
      <c r="AX10" s="57" t="n">
        <f aca="false">AW10</f>
        <v>0.0255</v>
      </c>
      <c r="AY10" s="57" t="n">
        <f aca="false">AX10</f>
        <v>0.0255</v>
      </c>
      <c r="AZ10" s="57" t="n">
        <f aca="false">AY10</f>
        <v>0.0255</v>
      </c>
      <c r="BA10" s="57" t="n">
        <f aca="false">AZ10</f>
        <v>0.0255</v>
      </c>
      <c r="BB10" s="57" t="n">
        <f aca="false">BA10</f>
        <v>0.0255</v>
      </c>
      <c r="BC10" s="57" t="n">
        <f aca="false">BB10</f>
        <v>0.0255</v>
      </c>
      <c r="BD10" s="57" t="n">
        <f aca="false">BC10</f>
        <v>0.0255</v>
      </c>
      <c r="BE10" s="57" t="n">
        <f aca="false">BD10</f>
        <v>0.0255</v>
      </c>
      <c r="BF10" s="57" t="n">
        <f aca="false">BE10</f>
        <v>0.0255</v>
      </c>
      <c r="BG10" s="57" t="n">
        <f aca="false">BF10</f>
        <v>0.0255</v>
      </c>
    </row>
    <row r="11" customFormat="false" ht="13.5" hidden="true" customHeight="true" outlineLevel="0" collapsed="false">
      <c r="A11" s="48" t="s">
        <v>9</v>
      </c>
      <c r="B11" s="49"/>
      <c r="C11" s="49"/>
      <c r="D11" s="49" t="s">
        <v>10</v>
      </c>
      <c r="E11" s="50"/>
      <c r="F11" s="51" t="s">
        <v>33</v>
      </c>
      <c r="G11" s="52" t="s">
        <v>12</v>
      </c>
      <c r="H11" s="19"/>
      <c r="I11" s="19" t="s">
        <v>34</v>
      </c>
      <c r="J11" s="21"/>
      <c r="K11" s="21"/>
      <c r="L11" s="21"/>
      <c r="M11" s="21"/>
      <c r="N11" s="21" t="n">
        <v>0.0622</v>
      </c>
      <c r="O11" s="21" t="n">
        <v>0.058</v>
      </c>
      <c r="P11" s="21" t="n">
        <v>0.0671</v>
      </c>
      <c r="Q11" s="21" t="n">
        <v>0.218</v>
      </c>
      <c r="R11" s="21" t="n">
        <v>0.0705</v>
      </c>
      <c r="S11" s="21" t="n">
        <v>0.0406</v>
      </c>
      <c r="T11" s="21" t="n">
        <v>0.0722</v>
      </c>
      <c r="U11" s="22" t="n">
        <v>0.070919918699187</v>
      </c>
      <c r="V11" s="22" t="n">
        <v>0.070100406504065</v>
      </c>
      <c r="W11" s="22" t="n">
        <v>0.105294331983806</v>
      </c>
      <c r="X11" s="34" t="n">
        <v>0.1179</v>
      </c>
      <c r="Y11" s="54" t="n">
        <v>0.1049</v>
      </c>
      <c r="Z11" s="54" t="n">
        <v>0.0788</v>
      </c>
      <c r="AA11" s="36" t="n">
        <v>0.0858</v>
      </c>
      <c r="AB11" s="36" t="n">
        <v>0.0645</v>
      </c>
      <c r="AC11" s="36" t="n">
        <v>0.0492</v>
      </c>
      <c r="AD11" s="36" t="n">
        <v>0.095</v>
      </c>
      <c r="AE11" s="36" t="n">
        <v>0.0841</v>
      </c>
      <c r="AF11" s="56" t="n">
        <v>0.0955</v>
      </c>
      <c r="AG11" s="56" t="n">
        <v>0.083</v>
      </c>
      <c r="AH11" s="56" t="n">
        <v>0.07</v>
      </c>
      <c r="AI11" s="56" t="n">
        <v>0.0655</v>
      </c>
      <c r="AJ11" s="56" t="n">
        <f aca="false">AI11+(AJ$39-AI$39)</f>
        <v>0.048</v>
      </c>
      <c r="AK11" s="56" t="n">
        <f aca="false">AJ11+(AK$39-AJ$39)</f>
        <v>0.023</v>
      </c>
      <c r="AL11" s="56" t="n">
        <f aca="false">AK11+(AL$39-AK$39)</f>
        <v>0.018</v>
      </c>
      <c r="AM11" s="56" t="n">
        <f aca="false">AL11+(AM$39-AL$39)</f>
        <v>0.018</v>
      </c>
      <c r="AN11" s="57" t="n">
        <f aca="false">AM11+(AN$39-AM$39)</f>
        <v>0.018</v>
      </c>
      <c r="AO11" s="57" t="n">
        <f aca="false">AN11+(AO$39-AN$39)</f>
        <v>0.018</v>
      </c>
      <c r="AP11" s="57" t="n">
        <f aca="false">AO11+(AP$39-AO$39)</f>
        <v>0.018</v>
      </c>
      <c r="AQ11" s="57" t="n">
        <f aca="false">AP11+(AQ$39-AP$39)</f>
        <v>0.018</v>
      </c>
      <c r="AR11" s="57" t="n">
        <f aca="false">AQ11+(AR$39-AQ$39)</f>
        <v>0.018</v>
      </c>
      <c r="AS11" s="57" t="n">
        <f aca="false">AR11+(AS$39-AR$39)</f>
        <v>0.018</v>
      </c>
      <c r="AT11" s="57" t="n">
        <f aca="false">AS11+(AT$39-AS$39)</f>
        <v>0.018</v>
      </c>
      <c r="AU11" s="57" t="n">
        <f aca="false">AT11+(AU$39-AT$39)</f>
        <v>0.018</v>
      </c>
      <c r="AV11" s="57" t="n">
        <f aca="false">AU11+(AV$39-AU$39)</f>
        <v>0.018</v>
      </c>
      <c r="AW11" s="57" t="n">
        <f aca="false">AV11+(AW$39-AV$39)</f>
        <v>0.018</v>
      </c>
      <c r="AX11" s="57" t="n">
        <f aca="false">AW11+(AX$39-AW$39)</f>
        <v>0.018</v>
      </c>
      <c r="AY11" s="57" t="n">
        <f aca="false">AX11+(AY$39-AX$39)</f>
        <v>0.018</v>
      </c>
      <c r="AZ11" s="57" t="n">
        <f aca="false">AY11+(AZ$39-AY$39)</f>
        <v>0.018</v>
      </c>
      <c r="BA11" s="57" t="n">
        <f aca="false">AZ11+(BA$39-AZ$39)</f>
        <v>0.018</v>
      </c>
      <c r="BB11" s="57" t="n">
        <f aca="false">BA11+(BB$39-BA$39)</f>
        <v>0.018</v>
      </c>
      <c r="BC11" s="57" t="n">
        <f aca="false">BB11+(BC$39-BB$39)</f>
        <v>0.018</v>
      </c>
      <c r="BD11" s="57" t="n">
        <f aca="false">BC11+(BD$39-BC$39)</f>
        <v>0.018</v>
      </c>
      <c r="BE11" s="57" t="n">
        <f aca="false">BD11+(BE$39-BD$39)</f>
        <v>0.018</v>
      </c>
      <c r="BF11" s="57" t="n">
        <f aca="false">BE11+(BF$39-BE$39)</f>
        <v>0.018</v>
      </c>
      <c r="BG11" s="57" t="n">
        <f aca="false">BF11+(BG$39-BF$39)</f>
        <v>0.018</v>
      </c>
    </row>
    <row r="12" s="3" customFormat="true" ht="13.5" hidden="true" customHeight="true" outlineLevel="0" collapsed="false">
      <c r="A12" s="14" t="s">
        <v>9</v>
      </c>
      <c r="B12" s="15"/>
      <c r="C12" s="15"/>
      <c r="D12" s="15" t="s">
        <v>35</v>
      </c>
      <c r="E12" s="17"/>
      <c r="F12" s="19" t="s">
        <v>36</v>
      </c>
      <c r="G12" s="19" t="s">
        <v>12</v>
      </c>
      <c r="H12" s="19"/>
      <c r="I12" s="19" t="s">
        <v>37</v>
      </c>
      <c r="U12" s="22" t="n">
        <v>0.18</v>
      </c>
      <c r="V12" s="22" t="n">
        <v>0.18</v>
      </c>
      <c r="W12" s="22" t="n">
        <v>0.18</v>
      </c>
      <c r="X12" s="34" t="n">
        <v>0.18</v>
      </c>
      <c r="Y12" s="24" t="n">
        <v>0.18</v>
      </c>
      <c r="Z12" s="24" t="n">
        <v>0.18</v>
      </c>
      <c r="AA12" s="24" t="n">
        <v>0.18</v>
      </c>
      <c r="AB12" s="35" t="n">
        <v>0.2</v>
      </c>
      <c r="AC12" s="35" t="n">
        <v>0.2</v>
      </c>
      <c r="AD12" s="35" t="n">
        <v>0.2</v>
      </c>
      <c r="AE12" s="30" t="n">
        <v>0.2</v>
      </c>
      <c r="AF12" s="30" t="n">
        <v>0.2</v>
      </c>
      <c r="AG12" s="30" t="n">
        <v>0.2</v>
      </c>
      <c r="AH12" s="30" t="n">
        <f aca="false">AG12</f>
        <v>0.2</v>
      </c>
      <c r="AI12" s="30" t="n">
        <v>0.22</v>
      </c>
      <c r="AJ12" s="30" t="n">
        <f aca="false">AI12</f>
        <v>0.22</v>
      </c>
      <c r="AK12" s="30" t="n">
        <f aca="false">AJ12</f>
        <v>0.22</v>
      </c>
      <c r="AL12" s="30" t="n">
        <f aca="false">AK12</f>
        <v>0.22</v>
      </c>
      <c r="AM12" s="30" t="n">
        <f aca="false">AL12</f>
        <v>0.22</v>
      </c>
      <c r="AN12" s="30" t="n">
        <f aca="false">AM12</f>
        <v>0.22</v>
      </c>
      <c r="AO12" s="30" t="n">
        <f aca="false">AN12</f>
        <v>0.22</v>
      </c>
      <c r="AP12" s="30" t="n">
        <f aca="false">AO12</f>
        <v>0.22</v>
      </c>
      <c r="AQ12" s="30" t="n">
        <f aca="false">AP12</f>
        <v>0.22</v>
      </c>
      <c r="AR12" s="30" t="n">
        <f aca="false">AQ12</f>
        <v>0.22</v>
      </c>
      <c r="AS12" s="30" t="n">
        <f aca="false">AR12</f>
        <v>0.22</v>
      </c>
      <c r="AT12" s="30" t="n">
        <f aca="false">AS12</f>
        <v>0.22</v>
      </c>
      <c r="AU12" s="30" t="n">
        <f aca="false">AT12</f>
        <v>0.22</v>
      </c>
      <c r="AV12" s="30" t="n">
        <f aca="false">AU12</f>
        <v>0.22</v>
      </c>
      <c r="AW12" s="30" t="n">
        <f aca="false">AV12</f>
        <v>0.22</v>
      </c>
      <c r="AX12" s="30" t="n">
        <f aca="false">AW12</f>
        <v>0.22</v>
      </c>
      <c r="AY12" s="30" t="n">
        <f aca="false">AX12</f>
        <v>0.22</v>
      </c>
      <c r="AZ12" s="30" t="n">
        <f aca="false">AY12</f>
        <v>0.22</v>
      </c>
      <c r="BA12" s="30" t="n">
        <f aca="false">AZ12</f>
        <v>0.22</v>
      </c>
      <c r="BB12" s="30" t="n">
        <f aca="false">BA12</f>
        <v>0.22</v>
      </c>
      <c r="BC12" s="30" t="n">
        <f aca="false">BB12</f>
        <v>0.22</v>
      </c>
      <c r="BD12" s="30" t="n">
        <f aca="false">BC12</f>
        <v>0.22</v>
      </c>
      <c r="BE12" s="30" t="n">
        <f aca="false">BD12</f>
        <v>0.22</v>
      </c>
      <c r="BF12" s="30" t="n">
        <f aca="false">BE12</f>
        <v>0.22</v>
      </c>
      <c r="BG12" s="30" t="n">
        <f aca="false">BF12</f>
        <v>0.22</v>
      </c>
    </row>
    <row r="13" s="3" customFormat="true" ht="13.5" hidden="true" customHeight="true" outlineLevel="0" collapsed="false">
      <c r="A13" s="14" t="s">
        <v>9</v>
      </c>
      <c r="B13" s="15"/>
      <c r="C13" s="15"/>
      <c r="D13" s="15" t="s">
        <v>35</v>
      </c>
      <c r="E13" s="17"/>
      <c r="F13" s="19" t="s">
        <v>38</v>
      </c>
      <c r="G13" s="19" t="s">
        <v>12</v>
      </c>
      <c r="H13" s="19"/>
      <c r="I13" s="19" t="s">
        <v>39</v>
      </c>
      <c r="U13" s="22" t="n">
        <v>0.13</v>
      </c>
      <c r="V13" s="22" t="n">
        <v>0.13</v>
      </c>
      <c r="W13" s="22" t="n">
        <v>0.13</v>
      </c>
      <c r="X13" s="34" t="n">
        <v>0.13</v>
      </c>
      <c r="Y13" s="24" t="n">
        <v>0.13</v>
      </c>
      <c r="Z13" s="24" t="n">
        <v>0.13</v>
      </c>
      <c r="AA13" s="24" t="n">
        <v>0.13</v>
      </c>
      <c r="AB13" s="35" t="n">
        <v>0.13</v>
      </c>
      <c r="AC13" s="35" t="n">
        <v>0.13</v>
      </c>
      <c r="AD13" s="35" t="n">
        <v>0.13</v>
      </c>
      <c r="AE13" s="30" t="n">
        <v>0.13</v>
      </c>
      <c r="AF13" s="30" t="n">
        <v>0.13</v>
      </c>
      <c r="AG13" s="30" t="n">
        <v>0.13</v>
      </c>
      <c r="AH13" s="30" t="n">
        <f aca="false">AG13</f>
        <v>0.13</v>
      </c>
      <c r="AI13" s="30" t="n">
        <f aca="false">AH13</f>
        <v>0.13</v>
      </c>
      <c r="AJ13" s="30" t="n">
        <f aca="false">AI13</f>
        <v>0.13</v>
      </c>
      <c r="AK13" s="30" t="n">
        <f aca="false">AJ13</f>
        <v>0.13</v>
      </c>
      <c r="AL13" s="30" t="n">
        <f aca="false">AK13</f>
        <v>0.13</v>
      </c>
      <c r="AM13" s="30" t="n">
        <f aca="false">AL13</f>
        <v>0.13</v>
      </c>
      <c r="AN13" s="30" t="n">
        <f aca="false">AM13</f>
        <v>0.13</v>
      </c>
      <c r="AO13" s="30" t="n">
        <f aca="false">AN13</f>
        <v>0.13</v>
      </c>
      <c r="AP13" s="30" t="n">
        <f aca="false">AO13</f>
        <v>0.13</v>
      </c>
      <c r="AQ13" s="30" t="n">
        <f aca="false">AP13</f>
        <v>0.13</v>
      </c>
      <c r="AR13" s="30" t="n">
        <f aca="false">AQ13</f>
        <v>0.13</v>
      </c>
      <c r="AS13" s="30" t="n">
        <f aca="false">AR13</f>
        <v>0.13</v>
      </c>
      <c r="AT13" s="30" t="n">
        <f aca="false">AS13</f>
        <v>0.13</v>
      </c>
      <c r="AU13" s="30" t="n">
        <f aca="false">AT13</f>
        <v>0.13</v>
      </c>
      <c r="AV13" s="30" t="n">
        <f aca="false">AU13</f>
        <v>0.13</v>
      </c>
      <c r="AW13" s="30" t="n">
        <f aca="false">AV13</f>
        <v>0.13</v>
      </c>
      <c r="AX13" s="30" t="n">
        <f aca="false">AW13</f>
        <v>0.13</v>
      </c>
      <c r="AY13" s="30" t="n">
        <f aca="false">AX13</f>
        <v>0.13</v>
      </c>
      <c r="AZ13" s="30" t="n">
        <f aca="false">AY13</f>
        <v>0.13</v>
      </c>
      <c r="BA13" s="30" t="n">
        <f aca="false">AZ13</f>
        <v>0.13</v>
      </c>
      <c r="BB13" s="30" t="n">
        <f aca="false">BA13</f>
        <v>0.13</v>
      </c>
      <c r="BC13" s="30" t="n">
        <f aca="false">BB13</f>
        <v>0.13</v>
      </c>
      <c r="BD13" s="30" t="n">
        <f aca="false">BC13</f>
        <v>0.13</v>
      </c>
      <c r="BE13" s="30" t="n">
        <f aca="false">BD13</f>
        <v>0.13</v>
      </c>
      <c r="BF13" s="30" t="n">
        <f aca="false">BE13</f>
        <v>0.13</v>
      </c>
      <c r="BG13" s="30" t="n">
        <f aca="false">BF13</f>
        <v>0.13</v>
      </c>
    </row>
    <row r="14" customFormat="false" ht="13.5" hidden="true" customHeight="true" outlineLevel="0" collapsed="false">
      <c r="A14" s="14" t="s">
        <v>9</v>
      </c>
      <c r="B14" s="15"/>
      <c r="C14" s="58"/>
      <c r="D14" s="59" t="s">
        <v>10</v>
      </c>
      <c r="E14" s="60"/>
      <c r="F14" s="18" t="s">
        <v>40</v>
      </c>
      <c r="G14" s="19" t="s">
        <v>25</v>
      </c>
      <c r="H14" s="60"/>
      <c r="I14" s="19" t="s">
        <v>16</v>
      </c>
      <c r="J14" s="43" t="n">
        <v>29.17</v>
      </c>
      <c r="K14" s="43" t="n">
        <v>31.35</v>
      </c>
      <c r="L14" s="43" t="n">
        <v>30.68</v>
      </c>
      <c r="M14" s="43" t="n">
        <v>28.81</v>
      </c>
      <c r="N14" s="43" t="n">
        <v>28.7</v>
      </c>
      <c r="O14" s="43" t="n">
        <v>27.18</v>
      </c>
      <c r="P14" s="43" t="n">
        <v>25.57</v>
      </c>
      <c r="Q14" s="43" t="n">
        <v>24.81</v>
      </c>
      <c r="R14" s="43" t="n">
        <v>31.68</v>
      </c>
      <c r="S14" s="43" t="n">
        <v>30.36</v>
      </c>
      <c r="T14" s="43" t="n">
        <v>29.35</v>
      </c>
      <c r="U14" s="44" t="n">
        <v>31.07</v>
      </c>
      <c r="V14" s="44" t="n">
        <v>31.82</v>
      </c>
      <c r="W14" s="44" t="n">
        <v>38.3783333333333</v>
      </c>
      <c r="X14" s="46" t="n">
        <v>60.9383333333333</v>
      </c>
      <c r="Y14" s="61" t="n">
        <v>67.055</v>
      </c>
      <c r="Z14" s="46" t="n">
        <v>58.3433333333333</v>
      </c>
      <c r="AA14" s="61" t="n">
        <v>62.6683333333333</v>
      </c>
      <c r="AB14" s="61" t="n">
        <v>64.7376416666667</v>
      </c>
      <c r="AC14" s="61" t="n">
        <v>72.1049083333333</v>
      </c>
      <c r="AD14" s="61" t="n">
        <v>73.65435</v>
      </c>
      <c r="AE14" s="61" t="n">
        <v>68.485225</v>
      </c>
      <c r="AF14" s="61" t="n">
        <v>85.1725</v>
      </c>
      <c r="AG14" s="61" t="n">
        <v>92.5521666666667</v>
      </c>
      <c r="AH14" s="61" t="n">
        <v>83.6541666666667</v>
      </c>
      <c r="AI14" s="62" t="n">
        <v>80.6147803028502</v>
      </c>
      <c r="AJ14" s="62" t="n">
        <v>91.3672356398268</v>
      </c>
      <c r="AK14" s="62" t="n">
        <v>95.531033219227</v>
      </c>
      <c r="AL14" s="62" t="n">
        <v>99.6163415881862</v>
      </c>
      <c r="AM14" s="62" t="n">
        <v>103.881476393216</v>
      </c>
      <c r="AN14" s="63" t="n">
        <f aca="false">AM14*(1+AN3-AN4)</f>
        <v>105.95910592108</v>
      </c>
      <c r="AO14" s="63" t="n">
        <f aca="false">AN14*(1+AO3-AO4)</f>
        <v>108.078288039502</v>
      </c>
      <c r="AP14" s="63" t="n">
        <f aca="false">AO14*(1+AP3-AP4)</f>
        <v>110.239853800292</v>
      </c>
      <c r="AQ14" s="63" t="n">
        <f aca="false">AP14*(1+AQ3-AQ4)</f>
        <v>112.444650876298</v>
      </c>
      <c r="AR14" s="63" t="n">
        <f aca="false">AQ14*(1+AR3-AR4)</f>
        <v>114.693543893824</v>
      </c>
      <c r="AS14" s="63" t="n">
        <f aca="false">AR14*(1+AS3-AS4)</f>
        <v>116.9874147717</v>
      </c>
      <c r="AT14" s="63" t="n">
        <f aca="false">AS14*(1+AT3-AT4)</f>
        <v>119.327163067134</v>
      </c>
      <c r="AU14" s="63" t="n">
        <f aca="false">AT14*(1+AU3-AU4)</f>
        <v>121.713706328477</v>
      </c>
      <c r="AV14" s="63" t="n">
        <f aca="false">AU14*(1+AV3-AV4)</f>
        <v>124.147980455046</v>
      </c>
      <c r="AW14" s="63" t="n">
        <f aca="false">AV14*(1+AW3-AW4)</f>
        <v>126.630940064147</v>
      </c>
      <c r="AX14" s="63" t="n">
        <f aca="false">AW14*(1+AX3-AX4)</f>
        <v>129.16355886543</v>
      </c>
      <c r="AY14" s="63" t="n">
        <f aca="false">AX14*(1+AY3-AY4)</f>
        <v>131.746830042739</v>
      </c>
      <c r="AZ14" s="63" t="n">
        <f aca="false">AY14*(1+AZ3-AZ4)</f>
        <v>134.381766643594</v>
      </c>
      <c r="BA14" s="63" t="n">
        <f aca="false">AZ14*(1+BA3-BA4)</f>
        <v>137.069401976466</v>
      </c>
      <c r="BB14" s="63" t="n">
        <f aca="false">BA14*(1+BB3-BB4)</f>
        <v>139.810790015995</v>
      </c>
      <c r="BC14" s="63" t="n">
        <f aca="false">BB14*(1+BC3-BC4)</f>
        <v>142.607005816315</v>
      </c>
      <c r="BD14" s="63" t="n">
        <f aca="false">BC14*(1+BD3-BD4)</f>
        <v>145.459145932641</v>
      </c>
      <c r="BE14" s="63" t="n">
        <f aca="false">BD14*(1+BE3-BE4)</f>
        <v>148.368328851294</v>
      </c>
      <c r="BF14" s="63" t="n">
        <f aca="false">BE14*(1+BF3-BF4)</f>
        <v>151.33569542832</v>
      </c>
      <c r="BG14" s="63" t="n">
        <f aca="false">BF14*(1+BG3-BG4)</f>
        <v>154.362409336886</v>
      </c>
    </row>
    <row r="15" customFormat="false" ht="13.5" hidden="true" customHeight="true" outlineLevel="0" collapsed="false">
      <c r="A15" s="14" t="s">
        <v>9</v>
      </c>
      <c r="B15" s="15"/>
      <c r="C15" s="58"/>
      <c r="D15" s="16" t="s">
        <v>10</v>
      </c>
      <c r="E15" s="17"/>
      <c r="F15" s="19" t="s">
        <v>41</v>
      </c>
      <c r="G15" s="19" t="s">
        <v>28</v>
      </c>
      <c r="H15" s="19"/>
      <c r="I15" s="19" t="s">
        <v>42</v>
      </c>
      <c r="J15" s="43" t="n">
        <v>26.13</v>
      </c>
      <c r="K15" s="43" t="n">
        <v>29.65</v>
      </c>
      <c r="L15" s="43" t="n">
        <v>34.69</v>
      </c>
      <c r="M15" s="43" t="n">
        <v>35.81</v>
      </c>
      <c r="N15" s="43" t="n">
        <v>34.17</v>
      </c>
      <c r="O15" s="43" t="n">
        <v>34.11</v>
      </c>
      <c r="P15" s="43" t="n">
        <v>35.01</v>
      </c>
      <c r="Q15" s="43" t="n">
        <v>36.41</v>
      </c>
      <c r="R15" s="43" t="n">
        <v>44.13</v>
      </c>
      <c r="S15" s="43" t="n">
        <v>40.27</v>
      </c>
      <c r="T15" s="43" t="n">
        <v>40.87</v>
      </c>
      <c r="U15" s="44" t="n">
        <v>39.9375204918033</v>
      </c>
      <c r="V15" s="44" t="n">
        <v>42.3828547717842</v>
      </c>
      <c r="W15" s="44" t="n">
        <v>51.0197492553611</v>
      </c>
      <c r="X15" s="46" t="n">
        <v>67.7623754348307</v>
      </c>
      <c r="Y15" s="46" t="n">
        <v>74.2536840549637</v>
      </c>
      <c r="Z15" s="46" t="n">
        <v>65.8551762148358</v>
      </c>
      <c r="AA15" s="47" t="n">
        <v>74.052363699411</v>
      </c>
      <c r="AB15" s="47" t="n">
        <v>72.499500465032</v>
      </c>
      <c r="AC15" s="47" t="n">
        <v>82.2747624625214</v>
      </c>
      <c r="AD15" s="47" t="n">
        <v>87.1895179481402</v>
      </c>
      <c r="AE15" s="47" t="n">
        <v>72.022338503108</v>
      </c>
      <c r="AF15" s="47" t="n">
        <v>92.1514710593858</v>
      </c>
      <c r="AG15" s="47" t="n">
        <v>100.280111290323</v>
      </c>
      <c r="AH15" s="47" t="n">
        <f aca="false">AH14*AH35</f>
        <v>94.58473557573</v>
      </c>
      <c r="AI15" s="47" t="n">
        <f aca="false">AI14*AI35</f>
        <v>93.7492060366071</v>
      </c>
      <c r="AJ15" s="47" t="n">
        <f aca="false">AJ14*AJ35</f>
        <v>105.42942531878</v>
      </c>
      <c r="AK15" s="47" t="n">
        <f aca="false">AK14*AK35</f>
        <v>109.824896194721</v>
      </c>
      <c r="AL15" s="47" t="n">
        <f aca="false">AL14*AL35</f>
        <v>114.571176978404</v>
      </c>
      <c r="AM15" s="47" t="n">
        <f aca="false">AM14*AM35</f>
        <v>119.45080983162</v>
      </c>
      <c r="AN15" s="47" t="n">
        <f aca="false">AN14*AN35</f>
        <v>121.839826028252</v>
      </c>
      <c r="AO15" s="47" t="n">
        <f aca="false">AO14*AO35</f>
        <v>124.276622548817</v>
      </c>
      <c r="AP15" s="47" t="n">
        <f aca="false">AP14*AP35</f>
        <v>126.762154999793</v>
      </c>
      <c r="AQ15" s="47" t="n">
        <f aca="false">AQ14*AQ35</f>
        <v>129.297398099789</v>
      </c>
      <c r="AR15" s="47" t="n">
        <f aca="false">AR14*AR35</f>
        <v>131.883346061785</v>
      </c>
      <c r="AS15" s="47" t="n">
        <f aca="false">AS14*AS35</f>
        <v>134.521012983021</v>
      </c>
      <c r="AT15" s="47" t="n">
        <f aca="false">AT14*AT35</f>
        <v>137.211433242681</v>
      </c>
      <c r="AU15" s="47" t="n">
        <f aca="false">AU14*AU35</f>
        <v>139.955661907535</v>
      </c>
      <c r="AV15" s="47" t="n">
        <f aca="false">AV14*AV35</f>
        <v>142.754775145685</v>
      </c>
      <c r="AW15" s="47" t="n">
        <f aca="false">AW14*AW35</f>
        <v>145.609870648599</v>
      </c>
      <c r="AX15" s="47" t="n">
        <f aca="false">AX14*AX35</f>
        <v>148.522068061571</v>
      </c>
      <c r="AY15" s="47" t="n">
        <f aca="false">AY14*AY35</f>
        <v>151.492509422803</v>
      </c>
      <c r="AZ15" s="47" t="n">
        <f aca="false">AZ14*AZ35</f>
        <v>154.522359611259</v>
      </c>
      <c r="BA15" s="47" t="n">
        <f aca="false">BA14*BA35</f>
        <v>157.612806803484</v>
      </c>
      <c r="BB15" s="47" t="n">
        <f aca="false">BB14*BB35</f>
        <v>160.765062939553</v>
      </c>
      <c r="BC15" s="47" t="n">
        <f aca="false">BC14*BC35</f>
        <v>163.980364198345</v>
      </c>
      <c r="BD15" s="47" t="n">
        <f aca="false">BD14*BD35</f>
        <v>167.259971482311</v>
      </c>
      <c r="BE15" s="47" t="n">
        <f aca="false">BE14*BE35</f>
        <v>170.605170911958</v>
      </c>
      <c r="BF15" s="47" t="n">
        <f aca="false">BF14*BF35</f>
        <v>174.017274330197</v>
      </c>
      <c r="BG15" s="47" t="n">
        <f aca="false">BG14*BG35</f>
        <v>177.497619816801</v>
      </c>
    </row>
    <row r="16" customFormat="false" ht="13.5" hidden="true" customHeight="true" outlineLevel="0" collapsed="false">
      <c r="A16" s="14" t="s">
        <v>9</v>
      </c>
      <c r="B16" s="15"/>
      <c r="C16" s="15"/>
      <c r="D16" s="15" t="s">
        <v>35</v>
      </c>
      <c r="E16" s="17"/>
      <c r="F16" s="19" t="s">
        <v>43</v>
      </c>
      <c r="G16" s="19" t="s">
        <v>12</v>
      </c>
      <c r="H16" s="19"/>
      <c r="I16" s="19" t="s">
        <v>44</v>
      </c>
      <c r="U16" s="22" t="n">
        <v>0.022</v>
      </c>
      <c r="V16" s="22" t="n">
        <v>0.022</v>
      </c>
      <c r="W16" s="22" t="n">
        <v>0.022</v>
      </c>
      <c r="X16" s="34" t="n">
        <v>0.022</v>
      </c>
      <c r="Y16" s="24" t="n">
        <v>0.022</v>
      </c>
      <c r="Z16" s="24" t="n">
        <v>0.022</v>
      </c>
      <c r="AA16" s="24" t="n">
        <v>0.022</v>
      </c>
      <c r="AB16" s="35" t="n">
        <v>0.022</v>
      </c>
      <c r="AC16" s="35" t="n">
        <v>0.022</v>
      </c>
      <c r="AD16" s="35" t="n">
        <v>0.022</v>
      </c>
      <c r="AE16" s="35" t="n">
        <v>0.022</v>
      </c>
      <c r="AF16" s="35" t="n">
        <v>0.022</v>
      </c>
      <c r="AG16" s="35" t="n">
        <v>0.022</v>
      </c>
      <c r="AH16" s="30" t="n">
        <f aca="false">AG16</f>
        <v>0.022</v>
      </c>
      <c r="AI16" s="30" t="n">
        <f aca="false">AH16</f>
        <v>0.022</v>
      </c>
      <c r="AJ16" s="30" t="n">
        <f aca="false">AI16</f>
        <v>0.022</v>
      </c>
      <c r="AK16" s="30" t="n">
        <f aca="false">AJ16</f>
        <v>0.022</v>
      </c>
      <c r="AL16" s="30" t="n">
        <f aca="false">AK16</f>
        <v>0.022</v>
      </c>
      <c r="AM16" s="30" t="n">
        <f aca="false">AL16</f>
        <v>0.022</v>
      </c>
      <c r="AN16" s="30" t="n">
        <f aca="false">AM16</f>
        <v>0.022</v>
      </c>
      <c r="AO16" s="30" t="n">
        <f aca="false">AN16</f>
        <v>0.022</v>
      </c>
      <c r="AP16" s="30" t="n">
        <f aca="false">AO16</f>
        <v>0.022</v>
      </c>
      <c r="AQ16" s="30" t="n">
        <f aca="false">AP16</f>
        <v>0.022</v>
      </c>
      <c r="AR16" s="30" t="n">
        <f aca="false">AQ16</f>
        <v>0.022</v>
      </c>
      <c r="AS16" s="30" t="n">
        <f aca="false">AR16</f>
        <v>0.022</v>
      </c>
      <c r="AT16" s="30" t="n">
        <f aca="false">AS16</f>
        <v>0.022</v>
      </c>
      <c r="AU16" s="30" t="n">
        <f aca="false">AT16</f>
        <v>0.022</v>
      </c>
      <c r="AV16" s="30" t="n">
        <f aca="false">AU16</f>
        <v>0.022</v>
      </c>
      <c r="AW16" s="30" t="n">
        <f aca="false">AV16</f>
        <v>0.022</v>
      </c>
      <c r="AX16" s="30" t="n">
        <f aca="false">AW16</f>
        <v>0.022</v>
      </c>
      <c r="AY16" s="30" t="n">
        <f aca="false">AX16</f>
        <v>0.022</v>
      </c>
      <c r="AZ16" s="30" t="n">
        <f aca="false">AY16</f>
        <v>0.022</v>
      </c>
      <c r="BA16" s="30" t="n">
        <f aca="false">AZ16</f>
        <v>0.022</v>
      </c>
      <c r="BB16" s="30" t="n">
        <f aca="false">BA16</f>
        <v>0.022</v>
      </c>
      <c r="BC16" s="30" t="n">
        <f aca="false">BB16</f>
        <v>0.022</v>
      </c>
      <c r="BD16" s="30" t="n">
        <f aca="false">BC16</f>
        <v>0.022</v>
      </c>
      <c r="BE16" s="30" t="n">
        <f aca="false">BD16</f>
        <v>0.022</v>
      </c>
      <c r="BF16" s="30" t="n">
        <f aca="false">BE16</f>
        <v>0.022</v>
      </c>
      <c r="BG16" s="30" t="n">
        <f aca="false">BF16</f>
        <v>0.022</v>
      </c>
    </row>
    <row r="17" customFormat="false" ht="13.5" hidden="true" customHeight="true" outlineLevel="0" collapsed="false">
      <c r="A17" s="14" t="s">
        <v>9</v>
      </c>
      <c r="B17" s="15"/>
      <c r="C17" s="15"/>
      <c r="D17" s="15" t="s">
        <v>35</v>
      </c>
      <c r="E17" s="17"/>
      <c r="F17" s="19" t="s">
        <v>45</v>
      </c>
      <c r="G17" s="19" t="s">
        <v>12</v>
      </c>
      <c r="H17" s="19"/>
      <c r="I17" s="19" t="s">
        <v>44</v>
      </c>
      <c r="W17" s="22" t="n">
        <v>0.009</v>
      </c>
      <c r="X17" s="34" t="n">
        <v>0.012</v>
      </c>
      <c r="Y17" s="24" t="n">
        <v>0.013</v>
      </c>
      <c r="Z17" s="24" t="n">
        <v>0.014</v>
      </c>
      <c r="AA17" s="24" t="n">
        <v>0.015</v>
      </c>
      <c r="AB17" s="24" t="n">
        <v>0.016</v>
      </c>
      <c r="AC17" s="24" t="n">
        <v>0.017</v>
      </c>
      <c r="AD17" s="24" t="n">
        <v>0.018</v>
      </c>
      <c r="AE17" s="24" t="n">
        <v>0.019</v>
      </c>
      <c r="AF17" s="24" t="n">
        <v>0.02</v>
      </c>
      <c r="AG17" s="24" t="n">
        <v>0.02</v>
      </c>
      <c r="AH17" s="24" t="n">
        <f aca="false">AG17</f>
        <v>0.02</v>
      </c>
      <c r="AI17" s="24" t="n">
        <f aca="false">AH17</f>
        <v>0.02</v>
      </c>
      <c r="AJ17" s="24" t="n">
        <f aca="false">AI17</f>
        <v>0.02</v>
      </c>
      <c r="AK17" s="24" t="n">
        <f aca="false">AJ17</f>
        <v>0.02</v>
      </c>
      <c r="AL17" s="24" t="n">
        <f aca="false">AK17</f>
        <v>0.02</v>
      </c>
      <c r="AM17" s="24" t="n">
        <f aca="false">AL17</f>
        <v>0.02</v>
      </c>
      <c r="AN17" s="24" t="n">
        <f aca="false">AM17</f>
        <v>0.02</v>
      </c>
      <c r="AO17" s="24" t="n">
        <f aca="false">AN17</f>
        <v>0.02</v>
      </c>
      <c r="AP17" s="24" t="n">
        <f aca="false">AO17</f>
        <v>0.02</v>
      </c>
      <c r="AQ17" s="24" t="n">
        <f aca="false">AP17</f>
        <v>0.02</v>
      </c>
      <c r="AR17" s="24" t="n">
        <f aca="false">AQ17</f>
        <v>0.02</v>
      </c>
      <c r="AS17" s="24" t="n">
        <f aca="false">AR17</f>
        <v>0.02</v>
      </c>
      <c r="AT17" s="24" t="n">
        <f aca="false">AS17</f>
        <v>0.02</v>
      </c>
      <c r="AU17" s="24" t="n">
        <f aca="false">AT17</f>
        <v>0.02</v>
      </c>
      <c r="AV17" s="24" t="n">
        <f aca="false">AU17</f>
        <v>0.02</v>
      </c>
      <c r="AW17" s="24" t="n">
        <f aca="false">AV17</f>
        <v>0.02</v>
      </c>
      <c r="AX17" s="24" t="n">
        <f aca="false">AW17</f>
        <v>0.02</v>
      </c>
      <c r="AY17" s="24" t="n">
        <f aca="false">AX17</f>
        <v>0.02</v>
      </c>
      <c r="AZ17" s="24" t="n">
        <f aca="false">AY17</f>
        <v>0.02</v>
      </c>
      <c r="BA17" s="24" t="n">
        <f aca="false">AZ17</f>
        <v>0.02</v>
      </c>
      <c r="BB17" s="24" t="n">
        <f aca="false">BA17</f>
        <v>0.02</v>
      </c>
      <c r="BC17" s="24" t="n">
        <f aca="false">BB17</f>
        <v>0.02</v>
      </c>
      <c r="BD17" s="24" t="n">
        <f aca="false">BC17</f>
        <v>0.02</v>
      </c>
      <c r="BE17" s="24" t="n">
        <f aca="false">BD17</f>
        <v>0.02</v>
      </c>
      <c r="BF17" s="24" t="n">
        <f aca="false">BE17</f>
        <v>0.02</v>
      </c>
      <c r="BG17" s="24" t="n">
        <f aca="false">BF17</f>
        <v>0.02</v>
      </c>
    </row>
    <row r="18" customFormat="false" ht="13.5" hidden="true" customHeight="true" outlineLevel="0" collapsed="false">
      <c r="A18" s="14" t="s">
        <v>9</v>
      </c>
      <c r="B18" s="15"/>
      <c r="C18" s="15"/>
      <c r="D18" s="15" t="s">
        <v>35</v>
      </c>
      <c r="E18" s="17"/>
      <c r="F18" s="19" t="s">
        <v>46</v>
      </c>
      <c r="G18" s="19" t="s">
        <v>12</v>
      </c>
      <c r="H18" s="19"/>
      <c r="I18" s="19" t="s">
        <v>44</v>
      </c>
      <c r="W18" s="34" t="n">
        <v>0.01</v>
      </c>
      <c r="X18" s="34" t="n">
        <v>0.015</v>
      </c>
      <c r="Y18" s="24" t="n">
        <v>0.02</v>
      </c>
      <c r="Z18" s="24" t="n">
        <v>0.02</v>
      </c>
      <c r="AA18" s="24" t="n">
        <v>0.02</v>
      </c>
      <c r="AB18" s="35" t="n">
        <v>0.02</v>
      </c>
      <c r="AC18" s="35" t="n">
        <v>0.02</v>
      </c>
      <c r="AD18" s="35" t="n">
        <v>0.02</v>
      </c>
      <c r="AE18" s="35" t="n">
        <v>0.02</v>
      </c>
      <c r="AF18" s="35" t="n">
        <v>0.02</v>
      </c>
      <c r="AG18" s="35" t="n">
        <v>0.02</v>
      </c>
      <c r="AH18" s="30" t="n">
        <f aca="false">AG18</f>
        <v>0.02</v>
      </c>
      <c r="AI18" s="30" t="n">
        <f aca="false">AH18</f>
        <v>0.02</v>
      </c>
      <c r="AJ18" s="30" t="n">
        <f aca="false">AI18</f>
        <v>0.02</v>
      </c>
      <c r="AK18" s="30" t="n">
        <f aca="false">AJ18</f>
        <v>0.02</v>
      </c>
      <c r="AL18" s="30" t="n">
        <f aca="false">AK18</f>
        <v>0.02</v>
      </c>
      <c r="AM18" s="30" t="n">
        <f aca="false">AL18</f>
        <v>0.02</v>
      </c>
      <c r="AN18" s="30" t="n">
        <f aca="false">AM18</f>
        <v>0.02</v>
      </c>
      <c r="AO18" s="30" t="n">
        <f aca="false">AN18</f>
        <v>0.02</v>
      </c>
      <c r="AP18" s="30" t="n">
        <f aca="false">AO18</f>
        <v>0.02</v>
      </c>
      <c r="AQ18" s="30" t="n">
        <f aca="false">AP18</f>
        <v>0.02</v>
      </c>
      <c r="AR18" s="30" t="n">
        <f aca="false">AQ18</f>
        <v>0.02</v>
      </c>
      <c r="AS18" s="30" t="n">
        <f aca="false">AR18</f>
        <v>0.02</v>
      </c>
      <c r="AT18" s="30" t="n">
        <f aca="false">AS18</f>
        <v>0.02</v>
      </c>
      <c r="AU18" s="30" t="n">
        <f aca="false">AT18</f>
        <v>0.02</v>
      </c>
      <c r="AV18" s="30" t="n">
        <f aca="false">AU18</f>
        <v>0.02</v>
      </c>
      <c r="AW18" s="30" t="n">
        <f aca="false">AV18</f>
        <v>0.02</v>
      </c>
      <c r="AX18" s="30" t="n">
        <f aca="false">AW18</f>
        <v>0.02</v>
      </c>
      <c r="AY18" s="30" t="n">
        <f aca="false">AX18</f>
        <v>0.02</v>
      </c>
      <c r="AZ18" s="30" t="n">
        <f aca="false">AY18</f>
        <v>0.02</v>
      </c>
      <c r="BA18" s="30" t="n">
        <f aca="false">AZ18</f>
        <v>0.02</v>
      </c>
      <c r="BB18" s="30" t="n">
        <f aca="false">BA18</f>
        <v>0.02</v>
      </c>
      <c r="BC18" s="30" t="n">
        <f aca="false">BB18</f>
        <v>0.02</v>
      </c>
      <c r="BD18" s="30" t="n">
        <f aca="false">BC18</f>
        <v>0.02</v>
      </c>
      <c r="BE18" s="30" t="n">
        <f aca="false">BD18</f>
        <v>0.02</v>
      </c>
      <c r="BF18" s="30" t="n">
        <f aca="false">BE18</f>
        <v>0.02</v>
      </c>
      <c r="BG18" s="30" t="n">
        <f aca="false">BF18</f>
        <v>0.02</v>
      </c>
    </row>
    <row r="19" customFormat="false" ht="13.5" hidden="true" customHeight="true" outlineLevel="0" collapsed="false">
      <c r="A19" s="14" t="s">
        <v>9</v>
      </c>
      <c r="B19" s="15"/>
      <c r="C19" s="15"/>
      <c r="D19" s="16" t="s">
        <v>10</v>
      </c>
      <c r="E19" s="17"/>
      <c r="F19" s="18" t="s">
        <v>47</v>
      </c>
      <c r="G19" s="19" t="s">
        <v>12</v>
      </c>
      <c r="H19" s="19"/>
      <c r="I19" s="19" t="s">
        <v>48</v>
      </c>
      <c r="J19" s="21" t="n">
        <v>0.457</v>
      </c>
      <c r="K19" s="21" t="n">
        <v>0.346</v>
      </c>
      <c r="L19" s="21" t="n">
        <v>0.261</v>
      </c>
      <c r="M19" s="21" t="n">
        <v>0.226</v>
      </c>
      <c r="N19" s="21" t="n">
        <v>0.269</v>
      </c>
      <c r="O19" s="21" t="n">
        <v>0.243</v>
      </c>
      <c r="P19" s="21" t="n">
        <v>0.278</v>
      </c>
      <c r="Q19" s="21" t="n">
        <v>0.272</v>
      </c>
      <c r="R19" s="21" t="n">
        <v>0.078</v>
      </c>
      <c r="S19" s="21" t="n">
        <v>0.124</v>
      </c>
      <c r="T19" s="21" t="n">
        <v>0.115</v>
      </c>
      <c r="U19" s="22" t="n">
        <v>0.139</v>
      </c>
      <c r="V19" s="22" t="n">
        <v>0.119</v>
      </c>
      <c r="W19" s="22" t="n">
        <v>0.091</v>
      </c>
      <c r="X19" s="24" t="n">
        <v>0.042392096629442</v>
      </c>
      <c r="Y19" s="24" t="n">
        <v>0.0802012995286023</v>
      </c>
      <c r="Z19" s="24" t="n">
        <v>0.0655300057611787</v>
      </c>
      <c r="AA19" s="24" t="n">
        <v>0.110097952824285</v>
      </c>
      <c r="AB19" s="24" t="n">
        <v>0.0917985826699186</v>
      </c>
      <c r="AC19" s="24" t="n">
        <v>0.0760351304219549</v>
      </c>
      <c r="AD19" s="24" t="n">
        <v>0.106569590855158</v>
      </c>
      <c r="AE19" s="30" t="n">
        <v>0.156400900276396</v>
      </c>
      <c r="AF19" s="31" t="n">
        <v>0.126392757660167</v>
      </c>
      <c r="AG19" s="31" t="n">
        <v>0.193239352095612</v>
      </c>
      <c r="AH19" s="31" t="n">
        <v>0.140837488315077</v>
      </c>
      <c r="AI19" s="31" t="n">
        <v>0.120480282813187</v>
      </c>
      <c r="AJ19" s="31" t="n">
        <v>0.0876162118847002</v>
      </c>
      <c r="AK19" s="31" t="n">
        <v>0.0673911209585618</v>
      </c>
      <c r="AL19" s="31" t="n">
        <v>0.0661683998453913</v>
      </c>
      <c r="AM19" s="31" t="n">
        <v>0.0659295494618644</v>
      </c>
      <c r="AN19" s="30" t="n">
        <f aca="false">(1+AN9)*(1+AN3)-1</f>
        <v>0.061864635446055</v>
      </c>
      <c r="AO19" s="30" t="n">
        <f aca="false">(1+AO9)*(1+AO3)-1</f>
        <v>0.061864635446055</v>
      </c>
      <c r="AP19" s="30" t="n">
        <f aca="false">(1+AP9)*(1+AP3)-1</f>
        <v>0.061864635446055</v>
      </c>
      <c r="AQ19" s="30" t="n">
        <f aca="false">(1+AQ9)*(1+AQ3)-1</f>
        <v>0.061864635446055</v>
      </c>
      <c r="AR19" s="30" t="n">
        <f aca="false">(1+AR9)*(1+AR3)-1</f>
        <v>0.061864635446055</v>
      </c>
      <c r="AS19" s="30" t="n">
        <f aca="false">(1+AS9)*(1+AS3)-1</f>
        <v>0.061864635446055</v>
      </c>
      <c r="AT19" s="30" t="n">
        <f aca="false">(1+AT9)*(1+AT3)-1</f>
        <v>0.061864635446055</v>
      </c>
      <c r="AU19" s="30" t="n">
        <f aca="false">(1+AU9)*(1+AU3)-1</f>
        <v>0.061864635446055</v>
      </c>
      <c r="AV19" s="30" t="n">
        <f aca="false">(1+AV9)*(1+AV3)-1</f>
        <v>0.061864635446055</v>
      </c>
      <c r="AW19" s="30" t="n">
        <f aca="false">(1+AW9)*(1+AW3)-1</f>
        <v>0.061864635446055</v>
      </c>
      <c r="AX19" s="30" t="n">
        <f aca="false">(1+AX9)*(1+AX3)-1</f>
        <v>0.061864635446055</v>
      </c>
      <c r="AY19" s="30" t="n">
        <f aca="false">(1+AY9)*(1+AY3)-1</f>
        <v>0.061864635446055</v>
      </c>
      <c r="AZ19" s="30" t="n">
        <f aca="false">(1+AZ9)*(1+AZ3)-1</f>
        <v>0.061864635446055</v>
      </c>
      <c r="BA19" s="30" t="n">
        <f aca="false">(1+BA9)*(1+BA3)-1</f>
        <v>0.061864635446055</v>
      </c>
      <c r="BB19" s="30" t="n">
        <f aca="false">(1+BB9)*(1+BB3)-1</f>
        <v>0.061864635446055</v>
      </c>
      <c r="BC19" s="30" t="n">
        <f aca="false">(1+BC9)*(1+BC3)-1</f>
        <v>0.061864635446055</v>
      </c>
      <c r="BD19" s="30" t="n">
        <f aca="false">(1+BD9)*(1+BD3)-1</f>
        <v>0.061864635446055</v>
      </c>
      <c r="BE19" s="30" t="n">
        <f aca="false">(1+BE9)*(1+BE3)-1</f>
        <v>0.061864635446055</v>
      </c>
      <c r="BF19" s="30" t="n">
        <f aca="false">(1+BF9)*(1+BF3)-1</f>
        <v>0.061864635446055</v>
      </c>
      <c r="BG19" s="30" t="n">
        <f aca="false">(1+BG9)*(1+BG3)-1</f>
        <v>0.061864635446055</v>
      </c>
    </row>
    <row r="20" customFormat="false" ht="13.5" hidden="true" customHeight="true" outlineLevel="0" collapsed="false">
      <c r="A20" s="14" t="s">
        <v>9</v>
      </c>
      <c r="B20" s="15"/>
      <c r="C20" s="15"/>
      <c r="D20" s="16" t="s">
        <v>10</v>
      </c>
      <c r="E20" s="17"/>
      <c r="F20" s="18" t="s">
        <v>49</v>
      </c>
      <c r="G20" s="19" t="s">
        <v>12</v>
      </c>
      <c r="H20" s="19"/>
      <c r="I20" s="19" t="s">
        <v>50</v>
      </c>
      <c r="J20" s="21" t="n">
        <v>0.03294</v>
      </c>
      <c r="K20" s="21" t="n">
        <v>0.02865</v>
      </c>
      <c r="L20" s="21" t="n">
        <v>0.02124</v>
      </c>
      <c r="M20" s="21" t="n">
        <v>0.02155</v>
      </c>
      <c r="N20" s="21" t="n">
        <v>0.02488</v>
      </c>
      <c r="O20" s="21" t="n">
        <v>0.03725</v>
      </c>
      <c r="P20" s="21" t="n">
        <v>0.04684</v>
      </c>
      <c r="Q20" s="21" t="n">
        <v>0.02892</v>
      </c>
      <c r="R20" s="21" t="n">
        <v>0.007</v>
      </c>
      <c r="S20" s="21" t="n">
        <v>0.01006</v>
      </c>
      <c r="T20" s="53" t="n">
        <v>0.01356</v>
      </c>
      <c r="U20" s="22" t="n">
        <v>0.00490810583657587</v>
      </c>
      <c r="V20" s="22" t="n">
        <v>0.00152185019762846</v>
      </c>
      <c r="W20" s="22" t="n">
        <v>0.00078</v>
      </c>
      <c r="X20" s="34" t="n">
        <v>-0.00131</v>
      </c>
      <c r="Y20" s="54" t="n">
        <v>-0.00319</v>
      </c>
      <c r="Z20" s="54" t="n">
        <v>-0.00329</v>
      </c>
      <c r="AA20" s="36" t="n">
        <v>-0.00309</v>
      </c>
      <c r="AB20" s="36" t="n">
        <v>-0.00383</v>
      </c>
      <c r="AC20" s="36" t="n">
        <v>-0.00545</v>
      </c>
      <c r="AD20" s="36" t="n">
        <v>-0.00572</v>
      </c>
      <c r="AE20" s="36" t="n">
        <v>0.02132</v>
      </c>
      <c r="AF20" s="36" t="n">
        <v>0.03909</v>
      </c>
      <c r="AG20" s="36" t="n">
        <v>0.02678</v>
      </c>
      <c r="AH20" s="55" t="n">
        <v>0.02026</v>
      </c>
      <c r="AI20" s="64" t="n">
        <v>0.0285</v>
      </c>
      <c r="AJ20" s="64" t="n">
        <v>0.0281</v>
      </c>
      <c r="AK20" s="64" t="n">
        <v>0.023</v>
      </c>
      <c r="AL20" s="64" t="n">
        <v>0.0228</v>
      </c>
      <c r="AM20" s="64" t="n">
        <v>0.0228</v>
      </c>
      <c r="AN20" s="55" t="n">
        <f aca="false">AM20</f>
        <v>0.0228</v>
      </c>
      <c r="AO20" s="55" t="n">
        <f aca="false">AN20</f>
        <v>0.0228</v>
      </c>
      <c r="AP20" s="55" t="n">
        <f aca="false">AO20</f>
        <v>0.0228</v>
      </c>
      <c r="AQ20" s="55" t="n">
        <f aca="false">AP20</f>
        <v>0.0228</v>
      </c>
      <c r="AR20" s="55" t="n">
        <f aca="false">AQ20</f>
        <v>0.0228</v>
      </c>
      <c r="AS20" s="55" t="n">
        <f aca="false">AR20</f>
        <v>0.0228</v>
      </c>
      <c r="AT20" s="55" t="n">
        <f aca="false">AS20</f>
        <v>0.0228</v>
      </c>
      <c r="AU20" s="55" t="n">
        <f aca="false">AT20</f>
        <v>0.0228</v>
      </c>
      <c r="AV20" s="55" t="n">
        <f aca="false">AU20</f>
        <v>0.0228</v>
      </c>
      <c r="AW20" s="55" t="n">
        <f aca="false">AV20</f>
        <v>0.0228</v>
      </c>
      <c r="AX20" s="55" t="n">
        <f aca="false">AW20</f>
        <v>0.0228</v>
      </c>
      <c r="AY20" s="55" t="n">
        <f aca="false">AX20</f>
        <v>0.0228</v>
      </c>
      <c r="AZ20" s="55" t="n">
        <f aca="false">AY20</f>
        <v>0.0228</v>
      </c>
      <c r="BA20" s="55" t="n">
        <f aca="false">AZ20</f>
        <v>0.0228</v>
      </c>
      <c r="BB20" s="55" t="n">
        <f aca="false">BA20</f>
        <v>0.0228</v>
      </c>
      <c r="BC20" s="55" t="n">
        <f aca="false">BB20</f>
        <v>0.0228</v>
      </c>
      <c r="BD20" s="55" t="n">
        <f aca="false">BC20</f>
        <v>0.0228</v>
      </c>
      <c r="BE20" s="55" t="n">
        <f aca="false">BD20</f>
        <v>0.0228</v>
      </c>
      <c r="BF20" s="55" t="n">
        <f aca="false">BE20</f>
        <v>0.0228</v>
      </c>
      <c r="BG20" s="55" t="n">
        <f aca="false">BF20</f>
        <v>0.0228</v>
      </c>
    </row>
    <row r="21" customFormat="false" ht="13.5" hidden="true" customHeight="true" outlineLevel="0" collapsed="false">
      <c r="A21" s="14" t="s">
        <v>9</v>
      </c>
      <c r="B21" s="15"/>
      <c r="C21" s="15"/>
      <c r="D21" s="15" t="s">
        <v>10</v>
      </c>
      <c r="E21" s="17"/>
      <c r="F21" s="19" t="s">
        <v>51</v>
      </c>
      <c r="G21" s="19" t="s">
        <v>12</v>
      </c>
      <c r="H21" s="19"/>
      <c r="I21" s="19" t="s">
        <v>34</v>
      </c>
      <c r="J21" s="21"/>
      <c r="K21" s="21"/>
      <c r="L21" s="21"/>
      <c r="M21" s="21"/>
      <c r="N21" s="21"/>
      <c r="O21" s="21" t="n">
        <v>0.0578</v>
      </c>
      <c r="P21" s="21" t="n">
        <v>0.0568</v>
      </c>
      <c r="Q21" s="21" t="n">
        <v>0.1575</v>
      </c>
      <c r="R21" s="21" t="n">
        <v>0.0732</v>
      </c>
      <c r="S21" s="21" t="n">
        <v>0.05335</v>
      </c>
      <c r="T21" s="21" t="n">
        <v>0.0721</v>
      </c>
      <c r="U21" s="22" t="n">
        <v>0.0732225938697318</v>
      </c>
      <c r="V21" s="22" t="n">
        <v>0.0693545287356323</v>
      </c>
      <c r="W21" s="22" t="n">
        <v>0.105866157088123</v>
      </c>
      <c r="X21" s="34" t="n">
        <v>0.116</v>
      </c>
      <c r="Y21" s="54" t="n">
        <v>0.10465</v>
      </c>
      <c r="Z21" s="54" t="n">
        <v>0.078</v>
      </c>
      <c r="AA21" s="36" t="n">
        <v>0.0957</v>
      </c>
      <c r="AB21" s="36" t="n">
        <v>0.0646</v>
      </c>
      <c r="AC21" s="36" t="n">
        <v>0.0504</v>
      </c>
      <c r="AD21" s="65" t="n">
        <v>0.1022</v>
      </c>
      <c r="AE21" s="36" t="n">
        <v>0.088</v>
      </c>
      <c r="AF21" s="36" t="n">
        <v>0.1516</v>
      </c>
      <c r="AG21" s="56" t="n">
        <v>0.2192</v>
      </c>
      <c r="AH21" s="56" t="n">
        <v>0.1515</v>
      </c>
      <c r="AI21" s="66" t="n">
        <v>0.136420945316863</v>
      </c>
      <c r="AJ21" s="66" t="n">
        <v>0.11417202036532</v>
      </c>
      <c r="AK21" s="56" t="n">
        <v>0.0942982720783768</v>
      </c>
      <c r="AL21" s="56" t="n">
        <v>0.0929752587744331</v>
      </c>
      <c r="AM21" s="56" t="n">
        <v>0.0929752587744331</v>
      </c>
      <c r="AN21" s="56" t="n">
        <f aca="false">AM21+(AN$39-AM$39)</f>
        <v>0.0929752587744331</v>
      </c>
      <c r="AO21" s="56" t="n">
        <f aca="false">AN21+(AO$39-AN$39)</f>
        <v>0.0929752587744331</v>
      </c>
      <c r="AP21" s="56" t="n">
        <f aca="false">AO21+(AP$39-AO$39)</f>
        <v>0.0929752587744331</v>
      </c>
      <c r="AQ21" s="56" t="n">
        <f aca="false">AP21+(AQ$39-AP$39)</f>
        <v>0.0929752587744331</v>
      </c>
      <c r="AR21" s="56" t="n">
        <f aca="false">AQ21+(AR$39-AQ$39)</f>
        <v>0.0929752587744331</v>
      </c>
      <c r="AS21" s="56" t="n">
        <f aca="false">AR21+(AS$39-AR$39)</f>
        <v>0.0929752587744331</v>
      </c>
      <c r="AT21" s="56" t="n">
        <f aca="false">AS21+(AT$39-AS$39)</f>
        <v>0.0929752587744331</v>
      </c>
      <c r="AU21" s="56" t="n">
        <f aca="false">AT21+(AU$39-AT$39)</f>
        <v>0.0929752587744331</v>
      </c>
      <c r="AV21" s="56" t="n">
        <f aca="false">AU21+(AV$39-AU$39)</f>
        <v>0.0929752587744331</v>
      </c>
      <c r="AW21" s="56" t="n">
        <f aca="false">AV21+(AW$39-AV$39)</f>
        <v>0.0929752587744331</v>
      </c>
      <c r="AX21" s="56" t="n">
        <f aca="false">AW21+(AX$39-AW$39)</f>
        <v>0.0929752587744331</v>
      </c>
      <c r="AY21" s="56" t="n">
        <f aca="false">AX21+(AY$39-AX$39)</f>
        <v>0.0929752587744331</v>
      </c>
      <c r="AZ21" s="56" t="n">
        <f aca="false">AY21+(AZ$39-AY$39)</f>
        <v>0.0929752587744331</v>
      </c>
      <c r="BA21" s="56" t="n">
        <f aca="false">AZ21+(BA$39-AZ$39)</f>
        <v>0.0929752587744331</v>
      </c>
      <c r="BB21" s="56" t="n">
        <f aca="false">BA21+(BB$39-BA$39)</f>
        <v>0.0929752587744331</v>
      </c>
      <c r="BC21" s="56" t="n">
        <f aca="false">BB21+(BC$39-BB$39)</f>
        <v>0.0929752587744331</v>
      </c>
      <c r="BD21" s="56" t="n">
        <f aca="false">BC21+(BD$39-BC$39)</f>
        <v>0.0929752587744331</v>
      </c>
      <c r="BE21" s="56" t="n">
        <f aca="false">BD21+(BE$39-BD$39)</f>
        <v>0.0929752587744331</v>
      </c>
      <c r="BF21" s="56" t="n">
        <f aca="false">BE21+(BF$39-BE$39)</f>
        <v>0.0929752587744331</v>
      </c>
      <c r="BG21" s="56" t="n">
        <f aca="false">BF21+(BG$39-BF$39)</f>
        <v>0.0929752587744331</v>
      </c>
    </row>
    <row r="22" customFormat="false" ht="13.5" hidden="true" customHeight="true" outlineLevel="0" collapsed="false">
      <c r="A22" s="14" t="s">
        <v>9</v>
      </c>
      <c r="B22" s="15"/>
      <c r="C22" s="15"/>
      <c r="D22" s="15" t="s">
        <v>10</v>
      </c>
      <c r="E22" s="17"/>
      <c r="F22" s="19" t="s">
        <v>52</v>
      </c>
      <c r="G22" s="19" t="s">
        <v>12</v>
      </c>
      <c r="H22" s="19"/>
      <c r="I22" s="19" t="s">
        <v>34</v>
      </c>
      <c r="J22" s="21"/>
      <c r="K22" s="21"/>
      <c r="L22" s="21"/>
      <c r="M22" s="21"/>
      <c r="N22" s="21"/>
      <c r="O22" s="21" t="n">
        <v>0.0615</v>
      </c>
      <c r="P22" s="21" t="n">
        <v>0.0667</v>
      </c>
      <c r="Q22" s="21" t="n">
        <v>0.16</v>
      </c>
      <c r="R22" s="21" t="n">
        <v>0.076</v>
      </c>
      <c r="S22" s="21" t="n">
        <v>0.0675</v>
      </c>
      <c r="T22" s="21" t="n">
        <v>0.0742</v>
      </c>
      <c r="U22" s="22" t="n">
        <v>0.0750709770114943</v>
      </c>
      <c r="V22" s="22" t="n">
        <v>0.0699349616858237</v>
      </c>
      <c r="W22" s="22" t="n">
        <v>0.0989136398467432</v>
      </c>
      <c r="X22" s="34" t="n">
        <v>0.1079</v>
      </c>
      <c r="Y22" s="54" t="n">
        <v>0.0953</v>
      </c>
      <c r="Z22" s="54" t="n">
        <v>0.0759</v>
      </c>
      <c r="AA22" s="36" t="n">
        <v>0.0968</v>
      </c>
      <c r="AB22" s="36" t="n">
        <v>0.0634</v>
      </c>
      <c r="AC22" s="36" t="n">
        <v>0.0554</v>
      </c>
      <c r="AD22" s="65" t="n">
        <v>0.0935</v>
      </c>
      <c r="AE22" s="36" t="n">
        <v>0.097</v>
      </c>
      <c r="AF22" s="36" t="n">
        <v>0.1293</v>
      </c>
      <c r="AG22" s="56" t="n">
        <v>0.1901</v>
      </c>
      <c r="AH22" s="56" t="n">
        <v>0.14</v>
      </c>
      <c r="AI22" s="66" t="n">
        <v>0.133111423975867</v>
      </c>
      <c r="AJ22" s="66" t="n">
        <v>0.106483768210879</v>
      </c>
      <c r="AK22" s="56" t="n">
        <v>0.095726653623014</v>
      </c>
      <c r="AL22" s="56" t="n">
        <v>0.0952535554553029</v>
      </c>
      <c r="AM22" s="56" t="n">
        <v>0.0952538910751355</v>
      </c>
      <c r="AN22" s="56" t="n">
        <f aca="false">AM22+(AN$39-AM$39)</f>
        <v>0.0952538910751355</v>
      </c>
      <c r="AO22" s="56" t="n">
        <f aca="false">AN22+(AO$39-AN$39)</f>
        <v>0.0952538910751355</v>
      </c>
      <c r="AP22" s="56" t="n">
        <f aca="false">AO22+(AP$39-AO$39)</f>
        <v>0.0952538910751355</v>
      </c>
      <c r="AQ22" s="56" t="n">
        <f aca="false">AP22+(AQ$39-AP$39)</f>
        <v>0.0952538910751355</v>
      </c>
      <c r="AR22" s="56" t="n">
        <f aca="false">AQ22+(AR$39-AQ$39)</f>
        <v>0.0952538910751355</v>
      </c>
      <c r="AS22" s="56" t="n">
        <f aca="false">AR22+(AS$39-AR$39)</f>
        <v>0.0952538910751355</v>
      </c>
      <c r="AT22" s="56" t="n">
        <f aca="false">AS22+(AT$39-AS$39)</f>
        <v>0.0952538910751355</v>
      </c>
      <c r="AU22" s="56" t="n">
        <f aca="false">AT22+(AU$39-AT$39)</f>
        <v>0.0952538910751355</v>
      </c>
      <c r="AV22" s="56" t="n">
        <f aca="false">AU22+(AV$39-AU$39)</f>
        <v>0.0952538910751355</v>
      </c>
      <c r="AW22" s="56" t="n">
        <f aca="false">AV22+(AW$39-AV$39)</f>
        <v>0.0952538910751355</v>
      </c>
      <c r="AX22" s="56" t="n">
        <f aca="false">AW22+(AX$39-AW$39)</f>
        <v>0.0952538910751355</v>
      </c>
      <c r="AY22" s="56" t="n">
        <f aca="false">AX22+(AY$39-AX$39)</f>
        <v>0.0952538910751355</v>
      </c>
      <c r="AZ22" s="56" t="n">
        <f aca="false">AY22+(AZ$39-AY$39)</f>
        <v>0.0952538910751355</v>
      </c>
      <c r="BA22" s="56" t="n">
        <f aca="false">AZ22+(BA$39-AZ$39)</f>
        <v>0.0952538910751355</v>
      </c>
      <c r="BB22" s="56" t="n">
        <f aca="false">BA22+(BB$39-BA$39)</f>
        <v>0.0952538910751355</v>
      </c>
      <c r="BC22" s="56" t="n">
        <f aca="false">BB22+(BC$39-BB$39)</f>
        <v>0.0952538910751355</v>
      </c>
      <c r="BD22" s="56" t="n">
        <f aca="false">BC22+(BD$39-BC$39)</f>
        <v>0.0952538910751355</v>
      </c>
      <c r="BE22" s="56" t="n">
        <f aca="false">BD22+(BE$39-BD$39)</f>
        <v>0.0952538910751355</v>
      </c>
      <c r="BF22" s="56" t="n">
        <f aca="false">BE22+(BF$39-BE$39)</f>
        <v>0.0952538910751355</v>
      </c>
      <c r="BG22" s="56" t="n">
        <f aca="false">BF22+(BG$39-BF$39)</f>
        <v>0.0952538910751355</v>
      </c>
    </row>
    <row r="23" customFormat="false" ht="13.5" hidden="true" customHeight="true" outlineLevel="0" collapsed="false">
      <c r="A23" s="14" t="s">
        <v>9</v>
      </c>
      <c r="B23" s="15"/>
      <c r="C23" s="15"/>
      <c r="D23" s="15" t="s">
        <v>10</v>
      </c>
      <c r="E23" s="17"/>
      <c r="F23" s="19" t="s">
        <v>53</v>
      </c>
      <c r="G23" s="19" t="s">
        <v>12</v>
      </c>
      <c r="H23" s="19"/>
      <c r="I23" s="19" t="s">
        <v>34</v>
      </c>
      <c r="J23" s="21"/>
      <c r="K23" s="21"/>
      <c r="L23" s="21"/>
      <c r="M23" s="21"/>
      <c r="N23" s="21"/>
      <c r="O23" s="21" t="n">
        <v>0.064</v>
      </c>
      <c r="P23" s="21" t="n">
        <v>0.0718</v>
      </c>
      <c r="Q23" s="21" t="n">
        <v>0.165</v>
      </c>
      <c r="R23" s="21" t="n">
        <v>0.0785</v>
      </c>
      <c r="S23" s="21" t="n">
        <v>0.0735</v>
      </c>
      <c r="T23" s="21" t="n">
        <v>0.0754</v>
      </c>
      <c r="U23" s="22" t="n">
        <v>0.0767515555555556</v>
      </c>
      <c r="V23" s="22" t="n">
        <v>0.0714346321839081</v>
      </c>
      <c r="W23" s="22" t="n">
        <v>0.096330785440613</v>
      </c>
      <c r="X23" s="34" t="n">
        <v>0.1062</v>
      </c>
      <c r="Y23" s="54" t="n">
        <v>0.0918</v>
      </c>
      <c r="Z23" s="54" t="n">
        <v>0.0755</v>
      </c>
      <c r="AA23" s="36" t="n">
        <v>0.0956</v>
      </c>
      <c r="AB23" s="36" t="n">
        <v>0.0646</v>
      </c>
      <c r="AC23" s="36" t="n">
        <v>0.0588</v>
      </c>
      <c r="AD23" s="65" t="n">
        <v>0.0894</v>
      </c>
      <c r="AE23" s="36" t="n">
        <v>0.102</v>
      </c>
      <c r="AF23" s="36" t="n">
        <v>0.124</v>
      </c>
      <c r="AG23" s="56" t="n">
        <v>0.1808</v>
      </c>
      <c r="AH23" s="56" t="n">
        <v>0.1395</v>
      </c>
      <c r="AI23" s="66" t="n">
        <v>0.133070387831454</v>
      </c>
      <c r="AJ23" s="66" t="n">
        <v>0.106661023839511</v>
      </c>
      <c r="AK23" s="56" t="n">
        <v>0.09638382383251</v>
      </c>
      <c r="AL23" s="56" t="n">
        <v>0.0960798309279888</v>
      </c>
      <c r="AM23" s="56" t="n">
        <v>0.0960800460392481</v>
      </c>
      <c r="AN23" s="56" t="n">
        <f aca="false">AM23+(AN$39-AM$39)</f>
        <v>0.0960800460392481</v>
      </c>
      <c r="AO23" s="56" t="n">
        <f aca="false">AN23+(AO$39-AN$39)</f>
        <v>0.0960800460392481</v>
      </c>
      <c r="AP23" s="56" t="n">
        <f aca="false">AO23+(AP$39-AO$39)</f>
        <v>0.0960800460392481</v>
      </c>
      <c r="AQ23" s="56" t="n">
        <f aca="false">AP23+(AQ$39-AP$39)</f>
        <v>0.0960800460392481</v>
      </c>
      <c r="AR23" s="56" t="n">
        <f aca="false">AQ23+(AR$39-AQ$39)</f>
        <v>0.0960800460392481</v>
      </c>
      <c r="AS23" s="56" t="n">
        <f aca="false">AR23+(AS$39-AR$39)</f>
        <v>0.0960800460392481</v>
      </c>
      <c r="AT23" s="56" t="n">
        <f aca="false">AS23+(AT$39-AS$39)</f>
        <v>0.0960800460392481</v>
      </c>
      <c r="AU23" s="56" t="n">
        <f aca="false">AT23+(AU$39-AT$39)</f>
        <v>0.0960800460392481</v>
      </c>
      <c r="AV23" s="56" t="n">
        <f aca="false">AU23+(AV$39-AU$39)</f>
        <v>0.0960800460392481</v>
      </c>
      <c r="AW23" s="56" t="n">
        <f aca="false">AV23+(AW$39-AV$39)</f>
        <v>0.0960800460392481</v>
      </c>
      <c r="AX23" s="56" t="n">
        <f aca="false">AW23+(AX$39-AW$39)</f>
        <v>0.0960800460392481</v>
      </c>
      <c r="AY23" s="56" t="n">
        <f aca="false">AX23+(AY$39-AX$39)</f>
        <v>0.0960800460392481</v>
      </c>
      <c r="AZ23" s="56" t="n">
        <f aca="false">AY23+(AZ$39-AY$39)</f>
        <v>0.0960800460392481</v>
      </c>
      <c r="BA23" s="56" t="n">
        <f aca="false">AZ23+(BA$39-AZ$39)</f>
        <v>0.0960800460392481</v>
      </c>
      <c r="BB23" s="56" t="n">
        <f aca="false">BA23+(BB$39-BA$39)</f>
        <v>0.0960800460392481</v>
      </c>
      <c r="BC23" s="56" t="n">
        <f aca="false">BB23+(BC$39-BB$39)</f>
        <v>0.0960800460392481</v>
      </c>
      <c r="BD23" s="56" t="n">
        <f aca="false">BC23+(BD$39-BC$39)</f>
        <v>0.0960800460392481</v>
      </c>
      <c r="BE23" s="56" t="n">
        <f aca="false">BD23+(BE$39-BD$39)</f>
        <v>0.0960800460392481</v>
      </c>
      <c r="BF23" s="56" t="n">
        <f aca="false">BE23+(BF$39-BE$39)</f>
        <v>0.0960800460392481</v>
      </c>
      <c r="BG23" s="56" t="n">
        <f aca="false">BF23+(BG$39-BF$39)</f>
        <v>0.0960800460392481</v>
      </c>
    </row>
    <row r="24" customFormat="false" ht="13.5" hidden="true" customHeight="true" outlineLevel="0" collapsed="false">
      <c r="A24" s="14" t="s">
        <v>9</v>
      </c>
      <c r="B24" s="15"/>
      <c r="C24" s="15"/>
      <c r="D24" s="15" t="s">
        <v>10</v>
      </c>
      <c r="E24" s="17"/>
      <c r="F24" s="19" t="s">
        <v>54</v>
      </c>
      <c r="G24" s="19" t="s">
        <v>12</v>
      </c>
      <c r="H24" s="19"/>
      <c r="I24" s="19" t="s">
        <v>34</v>
      </c>
      <c r="J24" s="21"/>
      <c r="K24" s="21"/>
      <c r="L24" s="21"/>
      <c r="M24" s="21"/>
      <c r="N24" s="21"/>
      <c r="O24" s="21" t="n">
        <v>0.0646</v>
      </c>
      <c r="P24" s="21" t="n">
        <v>0.0737</v>
      </c>
      <c r="Q24" s="21" t="n">
        <v>0.165</v>
      </c>
      <c r="R24" s="21" t="n">
        <v>0.0815</v>
      </c>
      <c r="S24" s="21" t="n">
        <v>0.07651</v>
      </c>
      <c r="T24" s="21" t="n">
        <v>0.0771</v>
      </c>
      <c r="U24" s="22" t="n">
        <v>0.0785969118773947</v>
      </c>
      <c r="V24" s="22" t="n">
        <v>0.0735665938697316</v>
      </c>
      <c r="W24" s="22" t="n">
        <v>0.0953798505747126</v>
      </c>
      <c r="X24" s="67" t="n">
        <v>0.1054</v>
      </c>
      <c r="Y24" s="54" t="n">
        <v>0.0896</v>
      </c>
      <c r="Z24" s="54" t="n">
        <v>0.0753</v>
      </c>
      <c r="AA24" s="36" t="n">
        <v>0.0945</v>
      </c>
      <c r="AB24" s="36" t="n">
        <v>0.0682</v>
      </c>
      <c r="AC24" s="36" t="n">
        <v>0.0613</v>
      </c>
      <c r="AD24" s="36" t="n">
        <v>0.0879</v>
      </c>
      <c r="AE24" s="36" t="n">
        <v>0.1048</v>
      </c>
      <c r="AF24" s="36" t="n">
        <v>0.12216</v>
      </c>
      <c r="AG24" s="36" t="n">
        <f aca="false">AG23+(AG25-AG23)*2/5</f>
        <v>0.17244</v>
      </c>
      <c r="AH24" s="36" t="n">
        <f aca="false">AH23+(AH25-AH23)*2/5</f>
        <v>0.1405</v>
      </c>
      <c r="AI24" s="36" t="n">
        <f aca="false">AI23+(AI25-AI23)*2/5</f>
        <v>0.142602232698872</v>
      </c>
      <c r="AJ24" s="36" t="n">
        <f aca="false">AJ23+(AJ25-AJ23)*2/5</f>
        <v>0.115596614303707</v>
      </c>
      <c r="AK24" s="36" t="n">
        <f aca="false">AK23+(AK25-AK23)*2/5</f>
        <v>0.0974089557425855</v>
      </c>
      <c r="AL24" s="36" t="n">
        <f aca="false">AL23+(AL25-AL23)*2/5</f>
        <v>0.0971566511002932</v>
      </c>
      <c r="AM24" s="36" t="n">
        <f aca="false">AM23+(AM25-AM23)*2/5</f>
        <v>0.0971569384031443</v>
      </c>
      <c r="AN24" s="36" t="n">
        <f aca="false">AN23+(AN25-AN23)*2/5</f>
        <v>0.0971569384031443</v>
      </c>
      <c r="AO24" s="36" t="n">
        <f aca="false">AO23+(AO25-AO23)*2/5</f>
        <v>0.0971569384031443</v>
      </c>
      <c r="AP24" s="36" t="n">
        <f aca="false">AP23+(AP25-AP23)*2/5</f>
        <v>0.0971569384031443</v>
      </c>
      <c r="AQ24" s="36" t="n">
        <f aca="false">AQ23+(AQ25-AQ23)*2/5</f>
        <v>0.0971569384031443</v>
      </c>
      <c r="AR24" s="36" t="n">
        <f aca="false">AR23+(AR25-AR23)*2/5</f>
        <v>0.0971569384031443</v>
      </c>
      <c r="AS24" s="36" t="n">
        <f aca="false">AS23+(AS25-AS23)*2/5</f>
        <v>0.0971569384031443</v>
      </c>
      <c r="AT24" s="36" t="n">
        <f aca="false">AT23+(AT25-AT23)*2/5</f>
        <v>0.0971569384031443</v>
      </c>
      <c r="AU24" s="36" t="n">
        <f aca="false">AU23+(AU25-AU23)*2/5</f>
        <v>0.0971569384031443</v>
      </c>
      <c r="AV24" s="36" t="n">
        <f aca="false">AV23+(AV25-AV23)*2/5</f>
        <v>0.0971569384031443</v>
      </c>
      <c r="AW24" s="36" t="n">
        <f aca="false">AW23+(AW25-AW23)*2/5</f>
        <v>0.0971569384031443</v>
      </c>
      <c r="AX24" s="36" t="n">
        <f aca="false">AX23+(AX25-AX23)*2/5</f>
        <v>0.0971569384031443</v>
      </c>
      <c r="AY24" s="36" t="n">
        <f aca="false">AY23+(AY25-AY23)*2/5</f>
        <v>0.0971569384031443</v>
      </c>
      <c r="AZ24" s="36" t="n">
        <f aca="false">AZ23+(AZ25-AZ23)*2/5</f>
        <v>0.0971569384031443</v>
      </c>
      <c r="BA24" s="36" t="n">
        <f aca="false">BA23+(BA25-BA23)*2/5</f>
        <v>0.0971569384031443</v>
      </c>
      <c r="BB24" s="36" t="n">
        <f aca="false">BB23+(BB25-BB23)*2/5</f>
        <v>0.0971569384031443</v>
      </c>
      <c r="BC24" s="36" t="n">
        <f aca="false">BC23+(BC25-BC23)*2/5</f>
        <v>0.0971569384031443</v>
      </c>
      <c r="BD24" s="36" t="n">
        <f aca="false">BD23+(BD25-BD23)*2/5</f>
        <v>0.0971569384031443</v>
      </c>
      <c r="BE24" s="36" t="n">
        <f aca="false">BE23+(BE25-BE23)*2/5</f>
        <v>0.0971569384031443</v>
      </c>
      <c r="BF24" s="36" t="n">
        <f aca="false">BF23+(BF25-BF23)*2/5</f>
        <v>0.0971569384031443</v>
      </c>
      <c r="BG24" s="36" t="n">
        <f aca="false">BG23+(BG25-BG23)*2/5</f>
        <v>0.0971569384031443</v>
      </c>
    </row>
    <row r="25" customFormat="false" ht="13.5" hidden="true" customHeight="true" outlineLevel="0" collapsed="false">
      <c r="A25" s="14" t="s">
        <v>9</v>
      </c>
      <c r="B25" s="15"/>
      <c r="C25" s="15"/>
      <c r="D25" s="15" t="s">
        <v>10</v>
      </c>
      <c r="E25" s="17"/>
      <c r="F25" s="19" t="s">
        <v>55</v>
      </c>
      <c r="G25" s="19" t="s">
        <v>12</v>
      </c>
      <c r="H25" s="19"/>
      <c r="I25" s="19" t="s">
        <v>34</v>
      </c>
      <c r="J25" s="21"/>
      <c r="K25" s="21"/>
      <c r="L25" s="21"/>
      <c r="M25" s="21"/>
      <c r="N25" s="21"/>
      <c r="O25" s="21" t="n">
        <v>0.0651</v>
      </c>
      <c r="P25" s="21" t="n">
        <v>0.0766</v>
      </c>
      <c r="Q25" s="21" t="n">
        <v>0.165</v>
      </c>
      <c r="R25" s="21" t="n">
        <v>0.082</v>
      </c>
      <c r="S25" s="21" t="n">
        <v>0.07951</v>
      </c>
      <c r="T25" s="21" t="n">
        <v>0.0789</v>
      </c>
      <c r="U25" s="22" t="n">
        <v>0.0812696168582375</v>
      </c>
      <c r="V25" s="22" t="n">
        <v>0.0763044137931035</v>
      </c>
      <c r="W25" s="22" t="n">
        <v>0.095675601532567</v>
      </c>
      <c r="X25" s="34" t="n">
        <v>0.1039</v>
      </c>
      <c r="Y25" s="54" t="n">
        <v>0.0873</v>
      </c>
      <c r="Z25" s="54" t="n">
        <v>0.0753</v>
      </c>
      <c r="AA25" s="36" t="n">
        <v>0.0932</v>
      </c>
      <c r="AB25" s="36" t="n">
        <v>0.0684</v>
      </c>
      <c r="AC25" s="36" t="n">
        <v>0.0646</v>
      </c>
      <c r="AD25" s="36" t="n">
        <v>0.0877</v>
      </c>
      <c r="AE25" s="36" t="n">
        <v>0.109</v>
      </c>
      <c r="AF25" s="36" t="n">
        <v>0.1194</v>
      </c>
      <c r="AG25" s="56" t="n">
        <v>0.1599</v>
      </c>
      <c r="AH25" s="56" t="n">
        <v>0.142</v>
      </c>
      <c r="AI25" s="66" t="n">
        <v>0.1569</v>
      </c>
      <c r="AJ25" s="66" t="n">
        <v>0.129</v>
      </c>
      <c r="AK25" s="56" t="n">
        <v>0.0989466536076988</v>
      </c>
      <c r="AL25" s="56" t="n">
        <v>0.0987718813587497</v>
      </c>
      <c r="AM25" s="56" t="n">
        <v>0.0987722769489885</v>
      </c>
      <c r="AN25" s="56" t="n">
        <f aca="false">AM25+(AN$39-AM$39)</f>
        <v>0.0987722769489885</v>
      </c>
      <c r="AO25" s="56" t="n">
        <f aca="false">AN25+(AO$39-AN$39)</f>
        <v>0.0987722769489885</v>
      </c>
      <c r="AP25" s="56" t="n">
        <f aca="false">AO25+(AP$39-AO$39)</f>
        <v>0.0987722769489885</v>
      </c>
      <c r="AQ25" s="56" t="n">
        <f aca="false">AP25+(AQ$39-AP$39)</f>
        <v>0.0987722769489885</v>
      </c>
      <c r="AR25" s="56" t="n">
        <f aca="false">AQ25+(AR$39-AQ$39)</f>
        <v>0.0987722769489885</v>
      </c>
      <c r="AS25" s="56" t="n">
        <f aca="false">AR25+(AS$39-AR$39)</f>
        <v>0.0987722769489885</v>
      </c>
      <c r="AT25" s="56" t="n">
        <f aca="false">AS25+(AT$39-AS$39)</f>
        <v>0.0987722769489885</v>
      </c>
      <c r="AU25" s="56" t="n">
        <f aca="false">AT25+(AU$39-AT$39)</f>
        <v>0.0987722769489885</v>
      </c>
      <c r="AV25" s="56" t="n">
        <f aca="false">AU25+(AV$39-AU$39)</f>
        <v>0.0987722769489885</v>
      </c>
      <c r="AW25" s="56" t="n">
        <f aca="false">AV25+(AW$39-AV$39)</f>
        <v>0.0987722769489885</v>
      </c>
      <c r="AX25" s="56" t="n">
        <f aca="false">AW25+(AX$39-AW$39)</f>
        <v>0.0987722769489885</v>
      </c>
      <c r="AY25" s="56" t="n">
        <f aca="false">AX25+(AY$39-AX$39)</f>
        <v>0.0987722769489885</v>
      </c>
      <c r="AZ25" s="56" t="n">
        <f aca="false">AY25+(AZ$39-AY$39)</f>
        <v>0.0987722769489885</v>
      </c>
      <c r="BA25" s="56" t="n">
        <f aca="false">AZ25+(BA$39-AZ$39)</f>
        <v>0.0987722769489885</v>
      </c>
      <c r="BB25" s="56" t="n">
        <f aca="false">BA25+(BB$39-BA$39)</f>
        <v>0.0987722769489885</v>
      </c>
      <c r="BC25" s="56" t="n">
        <f aca="false">BB25+(BC$39-BB$39)</f>
        <v>0.0987722769489885</v>
      </c>
      <c r="BD25" s="56" t="n">
        <f aca="false">BC25+(BD$39-BC$39)</f>
        <v>0.0987722769489885</v>
      </c>
      <c r="BE25" s="56" t="n">
        <f aca="false">BD25+(BE$39-BD$39)</f>
        <v>0.0987722769489885</v>
      </c>
      <c r="BF25" s="56" t="n">
        <f aca="false">BE25+(BF$39-BE$39)</f>
        <v>0.0987722769489885</v>
      </c>
      <c r="BG25" s="56" t="n">
        <f aca="false">BF25+(BG$39-BF$39)</f>
        <v>0.0987722769489885</v>
      </c>
    </row>
    <row r="26" customFormat="false" ht="13.5" hidden="true" customHeight="true" outlineLevel="0" collapsed="false">
      <c r="A26" s="14" t="s">
        <v>9</v>
      </c>
      <c r="B26" s="15"/>
      <c r="C26" s="15"/>
      <c r="D26" s="15" t="s">
        <v>23</v>
      </c>
      <c r="E26" s="17"/>
      <c r="F26" s="19" t="s">
        <v>56</v>
      </c>
      <c r="G26" s="19" t="s">
        <v>57</v>
      </c>
      <c r="H26" s="60"/>
      <c r="I26" s="19" t="s">
        <v>42</v>
      </c>
      <c r="J26" s="43" t="n">
        <v>17.3185633802817</v>
      </c>
      <c r="K26" s="43" t="n">
        <v>20.2253515492958</v>
      </c>
      <c r="L26" s="43" t="n">
        <v>22.797648048048</v>
      </c>
      <c r="M26" s="43" t="n">
        <v>23.2000513119533</v>
      </c>
      <c r="N26" s="43" t="n">
        <v>22.7265874285714</v>
      </c>
      <c r="O26" s="43" t="n">
        <v>21.6744982905983</v>
      </c>
      <c r="P26" s="43" t="n">
        <v>21.3104174157304</v>
      </c>
      <c r="Q26" s="43" t="n">
        <v>22.9253600760456</v>
      </c>
      <c r="R26" s="43" t="n">
        <v>29.2451935323383</v>
      </c>
      <c r="S26" s="43" t="n">
        <v>29.4926893835616</v>
      </c>
      <c r="T26" s="43" t="n">
        <v>33.2180574585636</v>
      </c>
      <c r="U26" s="68" t="n">
        <v>33.1147570281124</v>
      </c>
      <c r="V26" s="68" t="n">
        <v>34.4283512195122</v>
      </c>
      <c r="W26" s="68" t="n">
        <v>42.0146076923077</v>
      </c>
      <c r="X26" s="34" t="n">
        <v>63.8771091633466</v>
      </c>
      <c r="Y26" s="69" t="n">
        <v>67.8489241935484</v>
      </c>
      <c r="Z26" s="46" t="n">
        <v>59.2963125506073</v>
      </c>
      <c r="AA26" s="70" t="n">
        <v>64.2713526315789</v>
      </c>
      <c r="AB26" s="70" t="n">
        <v>65.0385463414634</v>
      </c>
      <c r="AC26" s="70" t="n">
        <v>77.3421374485596</v>
      </c>
      <c r="AD26" s="70" t="n">
        <v>80.5177459677419</v>
      </c>
      <c r="AE26" s="70" t="n">
        <v>74.6982182639411</v>
      </c>
      <c r="AF26" s="70" t="n">
        <v>93.3506557377049</v>
      </c>
      <c r="AG26" s="70" t="n">
        <v>105.255758064516</v>
      </c>
      <c r="AH26" s="70" t="n">
        <v>100.283229149798</v>
      </c>
      <c r="AI26" s="70" t="n">
        <f aca="false">AI14/AI41</f>
        <v>97.0560803068266</v>
      </c>
      <c r="AJ26" s="70" t="n">
        <f aca="false">AJ14/AJ41</f>
        <v>110.001487647275</v>
      </c>
      <c r="AK26" s="70" t="n">
        <f aca="false">AK14/AK41</f>
        <v>115.014487381684</v>
      </c>
      <c r="AL26" s="70" t="n">
        <f aca="false">AL14/AL41</f>
        <v>119.932990113395</v>
      </c>
      <c r="AM26" s="70" t="n">
        <f aca="false">AM14/AM41</f>
        <v>125.067994694457</v>
      </c>
      <c r="AN26" s="70" t="n">
        <f aca="false">AN14/AN41</f>
        <v>127.569354588346</v>
      </c>
      <c r="AO26" s="70" t="n">
        <f aca="false">AO14/AO41</f>
        <v>130.120741680113</v>
      </c>
      <c r="AP26" s="70" t="n">
        <f aca="false">AP14/AP41</f>
        <v>132.723156513715</v>
      </c>
      <c r="AQ26" s="70" t="n">
        <f aca="false">AQ14/AQ41</f>
        <v>135.37761964399</v>
      </c>
      <c r="AR26" s="70" t="n">
        <f aca="false">AR14/AR41</f>
        <v>138.085172036869</v>
      </c>
      <c r="AS26" s="70" t="n">
        <f aca="false">AS14/AS41</f>
        <v>140.846875477607</v>
      </c>
      <c r="AT26" s="70" t="n">
        <f aca="false">AT14/AT41</f>
        <v>143.663812987159</v>
      </c>
      <c r="AU26" s="70" t="n">
        <f aca="false">AU14/AU41</f>
        <v>146.537089246902</v>
      </c>
      <c r="AV26" s="70" t="n">
        <f aca="false">AV14/AV41</f>
        <v>149.46783103184</v>
      </c>
      <c r="AW26" s="70" t="n">
        <f aca="false">AW14/AW41</f>
        <v>152.457187652477</v>
      </c>
      <c r="AX26" s="70" t="n">
        <f aca="false">AX14/AX41</f>
        <v>155.506331405527</v>
      </c>
      <c r="AY26" s="70" t="n">
        <f aca="false">AY14/AY41</f>
        <v>158.616458033637</v>
      </c>
      <c r="AZ26" s="70" t="n">
        <f aca="false">AZ14/AZ41</f>
        <v>161.78878719431</v>
      </c>
      <c r="BA26" s="70" t="n">
        <f aca="false">BA14/BA41</f>
        <v>165.024562938196</v>
      </c>
      <c r="BB26" s="70" t="n">
        <f aca="false">BB14/BB41</f>
        <v>168.32505419696</v>
      </c>
      <c r="BC26" s="70" t="n">
        <f aca="false">BC14/BC41</f>
        <v>171.691555280899</v>
      </c>
      <c r="BD26" s="70" t="n">
        <f aca="false">BD14/BD41</f>
        <v>175.125386386517</v>
      </c>
      <c r="BE26" s="70" t="n">
        <f aca="false">BE14/BE41</f>
        <v>178.627894114247</v>
      </c>
      <c r="BF26" s="70" t="n">
        <f aca="false">BF14/BF41</f>
        <v>182.200451996532</v>
      </c>
      <c r="BG26" s="70" t="n">
        <f aca="false">BG14/BG41</f>
        <v>185.844461036463</v>
      </c>
    </row>
    <row r="27" customFormat="false" ht="13.5" hidden="true" customHeight="true" outlineLevel="0" collapsed="false">
      <c r="A27" s="14" t="s">
        <v>9</v>
      </c>
      <c r="B27" s="15"/>
      <c r="C27" s="15"/>
      <c r="D27" s="15" t="s">
        <v>23</v>
      </c>
      <c r="E27" s="17"/>
      <c r="F27" s="19" t="s">
        <v>58</v>
      </c>
      <c r="G27" s="19" t="s">
        <v>57</v>
      </c>
      <c r="H27" s="60"/>
      <c r="I27" s="19" t="s">
        <v>42</v>
      </c>
      <c r="J27" s="43" t="n">
        <v>17.86</v>
      </c>
      <c r="K27" s="43" t="n">
        <v>22.778</v>
      </c>
      <c r="L27" s="43" t="n">
        <v>23.5995</v>
      </c>
      <c r="M27" s="43" t="n">
        <v>24.4827</v>
      </c>
      <c r="N27" s="43" t="n">
        <v>21.9563</v>
      </c>
      <c r="O27" s="43" t="n">
        <v>21.597</v>
      </c>
      <c r="P27" s="43" t="n">
        <v>21.7879</v>
      </c>
      <c r="Q27" s="43" t="n">
        <v>27.8329</v>
      </c>
      <c r="R27" s="43" t="n">
        <v>29.137</v>
      </c>
      <c r="S27" s="43" t="n">
        <v>32.4084</v>
      </c>
      <c r="T27" s="43" t="n">
        <v>34.2366</v>
      </c>
      <c r="U27" s="68" t="n">
        <v>33.2888</v>
      </c>
      <c r="V27" s="68" t="n">
        <v>36.696</v>
      </c>
      <c r="W27" s="68" t="n">
        <v>56.9763</v>
      </c>
      <c r="X27" s="34" t="n">
        <v>73.611527</v>
      </c>
      <c r="Y27" s="69" t="n">
        <v>59.4151</v>
      </c>
      <c r="Z27" s="46" t="n">
        <v>58.9743</v>
      </c>
      <c r="AA27" s="70" t="n">
        <v>70.5787</v>
      </c>
      <c r="AB27" s="70" t="n">
        <v>63.6039</v>
      </c>
      <c r="AC27" s="70" t="n">
        <v>83.5131</v>
      </c>
      <c r="AD27" s="70" t="n">
        <v>80.9376</v>
      </c>
      <c r="AE27" s="70" t="n">
        <v>76.1805</v>
      </c>
      <c r="AF27" s="70" t="n">
        <v>106.7591</v>
      </c>
      <c r="AG27" s="70" t="n">
        <v>112.9774</v>
      </c>
      <c r="AH27" s="70" t="n">
        <v>99.1969</v>
      </c>
      <c r="AI27" s="70" t="n">
        <f aca="false">AI7/AI40</f>
        <v>110.946494416436</v>
      </c>
      <c r="AJ27" s="70" t="n">
        <f aca="false">AJ7/AJ40</f>
        <v>112.210179962272</v>
      </c>
      <c r="AK27" s="70" t="n">
        <f aca="false">AK7/AK40</f>
        <v>117.03069306743</v>
      </c>
      <c r="AL27" s="70" t="n">
        <f aca="false">AL7/AL40</f>
        <v>122.03675345628</v>
      </c>
      <c r="AM27" s="70" t="n">
        <f aca="false">AM7/AM40</f>
        <v>127.26401270666</v>
      </c>
      <c r="AN27" s="70" t="n">
        <f aca="false">AN7/AN40</f>
        <v>127.569354588346</v>
      </c>
      <c r="AO27" s="70" t="n">
        <f aca="false">AO7/AO40</f>
        <v>130.120741680113</v>
      </c>
      <c r="AP27" s="70" t="n">
        <f aca="false">AP7/AP40</f>
        <v>132.723156513715</v>
      </c>
      <c r="AQ27" s="70" t="n">
        <f aca="false">AQ7/AQ40</f>
        <v>135.37761964399</v>
      </c>
      <c r="AR27" s="70" t="n">
        <f aca="false">AR7/AR40</f>
        <v>138.085172036869</v>
      </c>
      <c r="AS27" s="70" t="n">
        <f aca="false">AS7/AS40</f>
        <v>140.846875477607</v>
      </c>
      <c r="AT27" s="70" t="n">
        <f aca="false">AT7/AT40</f>
        <v>143.663812987159</v>
      </c>
      <c r="AU27" s="70" t="n">
        <f aca="false">AU7/AU40</f>
        <v>146.537089246902</v>
      </c>
      <c r="AV27" s="70" t="n">
        <f aca="false">AV7/AV40</f>
        <v>149.46783103184</v>
      </c>
      <c r="AW27" s="70" t="n">
        <f aca="false">AW7/AW40</f>
        <v>152.457187652477</v>
      </c>
      <c r="AX27" s="70" t="n">
        <f aca="false">AX7/AX40</f>
        <v>155.506331405527</v>
      </c>
      <c r="AY27" s="70" t="n">
        <f aca="false">AY7/AY40</f>
        <v>158.616458033637</v>
      </c>
      <c r="AZ27" s="70" t="n">
        <f aca="false">AZ7/AZ40</f>
        <v>161.78878719431</v>
      </c>
      <c r="BA27" s="70" t="n">
        <f aca="false">BA7/BA40</f>
        <v>165.024562938196</v>
      </c>
      <c r="BB27" s="70" t="n">
        <f aca="false">BB7/BB40</f>
        <v>168.32505419696</v>
      </c>
      <c r="BC27" s="70" t="n">
        <f aca="false">BC7/BC40</f>
        <v>171.691555280899</v>
      </c>
      <c r="BD27" s="70" t="n">
        <f aca="false">BD7/BD40</f>
        <v>175.125386386517</v>
      </c>
      <c r="BE27" s="70" t="n">
        <f aca="false">BE7/BE40</f>
        <v>178.627894114247</v>
      </c>
      <c r="BF27" s="70" t="n">
        <f aca="false">BF7/BF40</f>
        <v>182.200451996532</v>
      </c>
      <c r="BG27" s="70" t="n">
        <f aca="false">BG7/BG40</f>
        <v>185.844461036463</v>
      </c>
    </row>
    <row r="28" customFormat="false" ht="13.5" hidden="true" customHeight="true" outlineLevel="0" collapsed="false">
      <c r="A28" s="14" t="s">
        <v>9</v>
      </c>
      <c r="B28" s="15"/>
      <c r="C28" s="15"/>
      <c r="D28" s="15" t="s">
        <v>17</v>
      </c>
      <c r="E28" s="17"/>
      <c r="F28" s="19" t="s">
        <v>59</v>
      </c>
      <c r="G28" s="19" t="s">
        <v>12</v>
      </c>
      <c r="H28" s="60"/>
      <c r="I28" s="19" t="s">
        <v>60</v>
      </c>
      <c r="J28" s="21" t="n">
        <v>-0.016</v>
      </c>
      <c r="K28" s="21" t="n">
        <v>0.012</v>
      </c>
      <c r="L28" s="21" t="n">
        <v>0.04</v>
      </c>
      <c r="M28" s="21" t="n">
        <v>0.042</v>
      </c>
      <c r="N28" s="21" t="n">
        <v>0.054</v>
      </c>
      <c r="O28" s="21" t="n">
        <v>0.011</v>
      </c>
      <c r="P28" s="21" t="n">
        <v>0.062</v>
      </c>
      <c r="Q28" s="21" t="n">
        <v>-0.009</v>
      </c>
      <c r="R28" s="21" t="n">
        <v>0.043</v>
      </c>
      <c r="S28" s="21" t="n">
        <v>0.038</v>
      </c>
      <c r="T28" s="21" t="n">
        <v>0.047</v>
      </c>
      <c r="U28" s="22" t="n">
        <v>0.021</v>
      </c>
      <c r="V28" s="22" t="n">
        <v>0.004</v>
      </c>
      <c r="W28" s="22" t="n">
        <v>0.008</v>
      </c>
      <c r="X28" s="34" t="n">
        <v>-0.051</v>
      </c>
      <c r="Y28" s="35" t="n">
        <v>-0.019</v>
      </c>
      <c r="Z28" s="24" t="n">
        <v>0.032</v>
      </c>
      <c r="AA28" s="24" t="n">
        <v>0.013</v>
      </c>
      <c r="AB28" s="24" t="n">
        <v>0.017</v>
      </c>
      <c r="AC28" s="24" t="n">
        <v>-0.008</v>
      </c>
      <c r="AD28" s="24" t="n">
        <v>0.122</v>
      </c>
      <c r="AE28" s="30" t="n">
        <v>0.0641150040322445</v>
      </c>
      <c r="AF28" s="30" t="n">
        <v>0.0332315602701516</v>
      </c>
      <c r="AG28" s="30" t="n">
        <f aca="false">AG4</f>
        <v>0.028723677260668</v>
      </c>
      <c r="AH28" s="30" t="n">
        <f aca="false">AH4</f>
        <v>0.0268994491377796</v>
      </c>
      <c r="AI28" s="30" t="n">
        <f aca="false">AI4</f>
        <v>0.0273263867284717</v>
      </c>
      <c r="AJ28" s="30" t="n">
        <f aca="false">AJ4</f>
        <v>0.0260690891491553</v>
      </c>
      <c r="AK28" s="30" t="n">
        <f aca="false">AK4</f>
        <v>0.0229219127198663</v>
      </c>
      <c r="AL28" s="30" t="n">
        <f aca="false">AL4</f>
        <v>0.0193912101620064</v>
      </c>
      <c r="AM28" s="30" t="n">
        <f aca="false">AM4</f>
        <v>0.0223539595568722</v>
      </c>
      <c r="AN28" s="30" t="n">
        <f aca="false">AN4</f>
        <v>0.02</v>
      </c>
      <c r="AO28" s="30" t="n">
        <f aca="false">AO4</f>
        <v>0.02</v>
      </c>
      <c r="AP28" s="30" t="n">
        <f aca="false">AP4</f>
        <v>0.02</v>
      </c>
      <c r="AQ28" s="30" t="n">
        <f aca="false">AQ4</f>
        <v>0.02</v>
      </c>
      <c r="AR28" s="30" t="n">
        <f aca="false">AR4</f>
        <v>0.02</v>
      </c>
      <c r="AS28" s="30" t="n">
        <f aca="false">AS4</f>
        <v>0.02</v>
      </c>
      <c r="AT28" s="30" t="n">
        <f aca="false">AT4</f>
        <v>0.02</v>
      </c>
      <c r="AU28" s="30" t="n">
        <f aca="false">AU4</f>
        <v>0.02</v>
      </c>
      <c r="AV28" s="30" t="n">
        <f aca="false">AV4</f>
        <v>0.02</v>
      </c>
      <c r="AW28" s="30" t="n">
        <f aca="false">AW4</f>
        <v>0.02</v>
      </c>
      <c r="AX28" s="30" t="n">
        <f aca="false">AX4</f>
        <v>0.02</v>
      </c>
      <c r="AY28" s="30" t="n">
        <f aca="false">AY4</f>
        <v>0.02</v>
      </c>
      <c r="AZ28" s="30" t="n">
        <f aca="false">AZ4</f>
        <v>0.02</v>
      </c>
      <c r="BA28" s="30" t="n">
        <f aca="false">BA4</f>
        <v>0.02</v>
      </c>
      <c r="BB28" s="30" t="n">
        <f aca="false">BB4</f>
        <v>0.02</v>
      </c>
      <c r="BC28" s="30" t="n">
        <f aca="false">BC4</f>
        <v>0.02</v>
      </c>
      <c r="BD28" s="30" t="n">
        <f aca="false">BD4</f>
        <v>0.02</v>
      </c>
      <c r="BE28" s="30" t="n">
        <f aca="false">BE4</f>
        <v>0.02</v>
      </c>
      <c r="BF28" s="30" t="n">
        <f aca="false">BF4</f>
        <v>0.02</v>
      </c>
      <c r="BG28" s="30" t="n">
        <f aca="false">BG4</f>
        <v>0.02</v>
      </c>
    </row>
    <row r="29" customFormat="false" ht="13.5" hidden="true" customHeight="true" outlineLevel="0" collapsed="false">
      <c r="A29" s="14" t="s">
        <v>9</v>
      </c>
      <c r="B29" s="15"/>
      <c r="C29" s="15"/>
      <c r="D29" s="15" t="s">
        <v>17</v>
      </c>
      <c r="E29" s="17"/>
      <c r="F29" s="18" t="s">
        <v>61</v>
      </c>
      <c r="G29" s="19" t="s">
        <v>12</v>
      </c>
      <c r="H29" s="60"/>
      <c r="I29" s="19" t="s">
        <v>62</v>
      </c>
      <c r="J29" s="21" t="n">
        <v>0.021</v>
      </c>
      <c r="K29" s="21" t="n">
        <v>0.023</v>
      </c>
      <c r="L29" s="21" t="n">
        <v>0.02</v>
      </c>
      <c r="M29" s="21" t="n">
        <v>0.023</v>
      </c>
      <c r="N29" s="21" t="n">
        <v>0.023</v>
      </c>
      <c r="O29" s="21" t="n">
        <v>0.019</v>
      </c>
      <c r="P29" s="21" t="n">
        <v>0.031</v>
      </c>
      <c r="Q29" s="21" t="n">
        <v>0.016</v>
      </c>
      <c r="R29" s="21" t="n">
        <v>0.009</v>
      </c>
      <c r="S29" s="21" t="n">
        <v>0.022</v>
      </c>
      <c r="T29" s="21" t="n">
        <v>0.028</v>
      </c>
      <c r="U29" s="22" t="n">
        <v>0.0222125054656757</v>
      </c>
      <c r="V29" s="22" t="n">
        <v>0.00846950124048251</v>
      </c>
      <c r="W29" s="22" t="n">
        <v>-0.002</v>
      </c>
      <c r="X29" s="34" t="n">
        <v>0.00449470368836602</v>
      </c>
      <c r="Y29" s="34" t="n">
        <v>0.0112429835921846</v>
      </c>
      <c r="Z29" s="34" t="n">
        <v>0.0135718896854542</v>
      </c>
      <c r="AA29" s="34" t="n">
        <v>0.0155927719580329</v>
      </c>
      <c r="AB29" s="34" t="n">
        <v>0.0134793621329221</v>
      </c>
      <c r="AC29" s="35" t="n">
        <v>-0.00261898443114816</v>
      </c>
      <c r="AD29" s="35" t="n">
        <v>0.0500695930505526</v>
      </c>
      <c r="AE29" s="35" t="n">
        <v>0.0920740365316926</v>
      </c>
      <c r="AF29" s="35" t="n">
        <v>0.0293539640654612</v>
      </c>
      <c r="AG29" s="71" t="n">
        <v>0.0245638834432416</v>
      </c>
      <c r="AH29" s="71" t="n">
        <v>0.0196644070862757</v>
      </c>
      <c r="AI29" s="72" t="n">
        <v>0.029057119297853</v>
      </c>
      <c r="AJ29" s="72" t="n">
        <v>0.0194291947818319</v>
      </c>
      <c r="AK29" s="31" t="n">
        <v>0.0238050544181203</v>
      </c>
      <c r="AL29" s="31" t="n">
        <v>0.0188968035015589</v>
      </c>
      <c r="AM29" s="31" t="n">
        <v>0.0213787036048829</v>
      </c>
      <c r="AN29" s="30" t="n">
        <v>0.02</v>
      </c>
      <c r="AO29" s="30" t="n">
        <f aca="false">AN29</f>
        <v>0.02</v>
      </c>
      <c r="AP29" s="30" t="n">
        <f aca="false">AO29</f>
        <v>0.02</v>
      </c>
      <c r="AQ29" s="30" t="n">
        <f aca="false">AP29</f>
        <v>0.02</v>
      </c>
      <c r="AR29" s="30" t="n">
        <f aca="false">AQ29</f>
        <v>0.02</v>
      </c>
      <c r="AS29" s="30" t="n">
        <f aca="false">AR29</f>
        <v>0.02</v>
      </c>
      <c r="AT29" s="30" t="n">
        <f aca="false">AS29</f>
        <v>0.02</v>
      </c>
      <c r="AU29" s="30" t="n">
        <f aca="false">AT29</f>
        <v>0.02</v>
      </c>
      <c r="AV29" s="30" t="n">
        <f aca="false">AU29</f>
        <v>0.02</v>
      </c>
      <c r="AW29" s="30" t="n">
        <f aca="false">AV29</f>
        <v>0.02</v>
      </c>
      <c r="AX29" s="30" t="n">
        <f aca="false">AW29</f>
        <v>0.02</v>
      </c>
      <c r="AY29" s="30" t="n">
        <f aca="false">AX29</f>
        <v>0.02</v>
      </c>
      <c r="AZ29" s="30" t="n">
        <f aca="false">AY29</f>
        <v>0.02</v>
      </c>
      <c r="BA29" s="30" t="n">
        <f aca="false">AZ29</f>
        <v>0.02</v>
      </c>
      <c r="BB29" s="30" t="n">
        <f aca="false">BA29</f>
        <v>0.02</v>
      </c>
      <c r="BC29" s="30" t="n">
        <f aca="false">BB29</f>
        <v>0.02</v>
      </c>
      <c r="BD29" s="30" t="n">
        <f aca="false">BC29</f>
        <v>0.02</v>
      </c>
      <c r="BE29" s="30" t="n">
        <f aca="false">BD29</f>
        <v>0.02</v>
      </c>
      <c r="BF29" s="30" t="n">
        <f aca="false">BE29</f>
        <v>0.02</v>
      </c>
      <c r="BG29" s="30" t="n">
        <f aca="false">BF29</f>
        <v>0.02</v>
      </c>
    </row>
    <row r="30" customFormat="false" ht="13.5" hidden="true" customHeight="true" outlineLevel="0" collapsed="false">
      <c r="A30" s="14" t="s">
        <v>9</v>
      </c>
      <c r="B30" s="15"/>
      <c r="C30" s="15"/>
      <c r="D30" s="15" t="s">
        <v>17</v>
      </c>
      <c r="E30" s="17"/>
      <c r="F30" s="19" t="s">
        <v>63</v>
      </c>
      <c r="G30" s="19" t="s">
        <v>12</v>
      </c>
      <c r="H30" s="60"/>
      <c r="I30" s="19" t="s">
        <v>60</v>
      </c>
      <c r="J30" s="21" t="n">
        <v>-0.005</v>
      </c>
      <c r="K30" s="21" t="n">
        <v>0.015</v>
      </c>
      <c r="L30" s="21" t="n">
        <v>0.01</v>
      </c>
      <c r="M30" s="21" t="n">
        <v>0.037</v>
      </c>
      <c r="N30" s="21" t="n">
        <v>0.045</v>
      </c>
      <c r="O30" s="21" t="n">
        <v>0.038</v>
      </c>
      <c r="P30" s="21" t="n">
        <v>0.044</v>
      </c>
      <c r="Q30" s="21" t="n">
        <v>0.015</v>
      </c>
      <c r="R30" s="21" t="n">
        <v>-0.03</v>
      </c>
      <c r="S30" s="21" t="n">
        <v>0.05</v>
      </c>
      <c r="T30" s="21" t="n">
        <v>0.044</v>
      </c>
      <c r="U30" s="22" t="n">
        <v>0.024</v>
      </c>
      <c r="V30" s="22" t="n">
        <v>-0.001</v>
      </c>
      <c r="W30" s="22" t="n">
        <v>-0.013</v>
      </c>
      <c r="X30" s="24" t="n">
        <v>-0.019</v>
      </c>
      <c r="Y30" s="24" t="n">
        <v>-0.011</v>
      </c>
      <c r="Z30" s="24" t="n">
        <v>0.022</v>
      </c>
      <c r="AA30" s="24" t="n">
        <v>0.031</v>
      </c>
      <c r="AB30" s="24" t="n">
        <v>-0.007</v>
      </c>
      <c r="AC30" s="24" t="n">
        <v>-0.011</v>
      </c>
      <c r="AD30" s="24" t="n">
        <v>0.237</v>
      </c>
      <c r="AE30" s="24" t="n">
        <v>0.0920740365316926</v>
      </c>
      <c r="AF30" s="24" t="n">
        <v>0.0293539640654612</v>
      </c>
      <c r="AG30" s="24" t="n">
        <f aca="false">AG29</f>
        <v>0.0245638834432416</v>
      </c>
      <c r="AH30" s="30" t="n">
        <f aca="false">AH29</f>
        <v>0.0196644070862757</v>
      </c>
      <c r="AI30" s="30" t="n">
        <f aca="false">AI29</f>
        <v>0.029057119297853</v>
      </c>
      <c r="AJ30" s="30" t="n">
        <f aca="false">AJ29</f>
        <v>0.0194291947818319</v>
      </c>
      <c r="AK30" s="30" t="n">
        <f aca="false">AK29</f>
        <v>0.0238050544181203</v>
      </c>
      <c r="AL30" s="30" t="n">
        <f aca="false">AL29</f>
        <v>0.0188968035015589</v>
      </c>
      <c r="AM30" s="30" t="n">
        <f aca="false">AM29</f>
        <v>0.0213787036048829</v>
      </c>
      <c r="AN30" s="30" t="n">
        <f aca="false">AN29</f>
        <v>0.02</v>
      </c>
      <c r="AO30" s="30" t="n">
        <f aca="false">AO29</f>
        <v>0.02</v>
      </c>
      <c r="AP30" s="30" t="n">
        <f aca="false">AP29</f>
        <v>0.02</v>
      </c>
      <c r="AQ30" s="30" t="n">
        <f aca="false">AQ29</f>
        <v>0.02</v>
      </c>
      <c r="AR30" s="30" t="n">
        <f aca="false">AR29</f>
        <v>0.02</v>
      </c>
      <c r="AS30" s="30" t="n">
        <f aca="false">AS29</f>
        <v>0.02</v>
      </c>
      <c r="AT30" s="30" t="n">
        <f aca="false">AT29</f>
        <v>0.02</v>
      </c>
      <c r="AU30" s="30" t="n">
        <f aca="false">AU29</f>
        <v>0.02</v>
      </c>
      <c r="AV30" s="30" t="n">
        <f aca="false">AV29</f>
        <v>0.02</v>
      </c>
      <c r="AW30" s="30" t="n">
        <f aca="false">AW29</f>
        <v>0.02</v>
      </c>
      <c r="AX30" s="30" t="n">
        <f aca="false">AX29</f>
        <v>0.02</v>
      </c>
      <c r="AY30" s="30" t="n">
        <f aca="false">AY29</f>
        <v>0.02</v>
      </c>
      <c r="AZ30" s="30" t="n">
        <f aca="false">AZ29</f>
        <v>0.02</v>
      </c>
      <c r="BA30" s="30" t="n">
        <f aca="false">BA29</f>
        <v>0.02</v>
      </c>
      <c r="BB30" s="30" t="n">
        <f aca="false">BB29</f>
        <v>0.02</v>
      </c>
      <c r="BC30" s="30" t="n">
        <f aca="false">BC29</f>
        <v>0.02</v>
      </c>
      <c r="BD30" s="30" t="n">
        <f aca="false">BD29</f>
        <v>0.02</v>
      </c>
      <c r="BE30" s="30" t="n">
        <f aca="false">BE29</f>
        <v>0.02</v>
      </c>
      <c r="BF30" s="30" t="n">
        <f aca="false">BF29</f>
        <v>0.02</v>
      </c>
      <c r="BG30" s="30" t="n">
        <f aca="false">BG29</f>
        <v>0.02</v>
      </c>
    </row>
    <row r="31" customFormat="false" ht="13.5" hidden="true" customHeight="true" outlineLevel="0" collapsed="false">
      <c r="A31" s="14" t="s">
        <v>9</v>
      </c>
      <c r="B31" s="15"/>
      <c r="C31" s="15"/>
      <c r="D31" s="15" t="s">
        <v>35</v>
      </c>
      <c r="E31" s="17"/>
      <c r="F31" s="19" t="s">
        <v>64</v>
      </c>
      <c r="G31" s="19" t="s">
        <v>12</v>
      </c>
      <c r="H31" s="19"/>
      <c r="I31" s="19" t="s">
        <v>65</v>
      </c>
      <c r="U31" s="22" t="n">
        <v>0.051</v>
      </c>
      <c r="V31" s="22" t="n">
        <v>0.051</v>
      </c>
      <c r="W31" s="22" t="n">
        <v>0.051</v>
      </c>
      <c r="X31" s="25" t="n">
        <v>0.051</v>
      </c>
      <c r="Y31" s="35" t="n">
        <v>0.051</v>
      </c>
      <c r="Z31" s="35" t="n">
        <v>0.051</v>
      </c>
      <c r="AA31" s="35" t="n">
        <v>0.051</v>
      </c>
      <c r="AB31" s="35" t="n">
        <v>0.051</v>
      </c>
      <c r="AC31" s="35" t="n">
        <v>0.051</v>
      </c>
      <c r="AD31" s="35" t="n">
        <v>0.051</v>
      </c>
      <c r="AE31" s="35" t="n">
        <v>0.051</v>
      </c>
      <c r="AF31" s="35" t="n">
        <v>0.051</v>
      </c>
      <c r="AG31" s="35" t="n">
        <f aca="false">AF31</f>
        <v>0.051</v>
      </c>
      <c r="AH31" s="30" t="n">
        <f aca="false">AG31</f>
        <v>0.051</v>
      </c>
      <c r="AI31" s="30" t="n">
        <f aca="false">AH31</f>
        <v>0.051</v>
      </c>
      <c r="AJ31" s="30" t="n">
        <f aca="false">AI31</f>
        <v>0.051</v>
      </c>
      <c r="AK31" s="30" t="n">
        <f aca="false">AJ31</f>
        <v>0.051</v>
      </c>
      <c r="AL31" s="30" t="n">
        <f aca="false">AK31</f>
        <v>0.051</v>
      </c>
      <c r="AM31" s="30" t="n">
        <f aca="false">AL31</f>
        <v>0.051</v>
      </c>
      <c r="AN31" s="30" t="n">
        <f aca="false">AM31</f>
        <v>0.051</v>
      </c>
      <c r="AO31" s="30" t="n">
        <f aca="false">AN31</f>
        <v>0.051</v>
      </c>
      <c r="AP31" s="30" t="n">
        <f aca="false">AO31</f>
        <v>0.051</v>
      </c>
      <c r="AQ31" s="30" t="n">
        <f aca="false">AP31</f>
        <v>0.051</v>
      </c>
      <c r="AR31" s="30" t="n">
        <f aca="false">AQ31</f>
        <v>0.051</v>
      </c>
      <c r="AS31" s="30" t="n">
        <f aca="false">AR31</f>
        <v>0.051</v>
      </c>
      <c r="AT31" s="30" t="n">
        <f aca="false">AS31</f>
        <v>0.051</v>
      </c>
      <c r="AU31" s="30" t="n">
        <f aca="false">AT31</f>
        <v>0.051</v>
      </c>
      <c r="AV31" s="30" t="n">
        <f aca="false">AU31</f>
        <v>0.051</v>
      </c>
      <c r="AW31" s="30" t="n">
        <f aca="false">AV31</f>
        <v>0.051</v>
      </c>
      <c r="AX31" s="30" t="n">
        <f aca="false">AW31</f>
        <v>0.051</v>
      </c>
      <c r="AY31" s="30" t="n">
        <f aca="false">AX31</f>
        <v>0.051</v>
      </c>
      <c r="AZ31" s="30" t="n">
        <f aca="false">AY31</f>
        <v>0.051</v>
      </c>
      <c r="BA31" s="30" t="n">
        <f aca="false">AZ31</f>
        <v>0.051</v>
      </c>
      <c r="BB31" s="30" t="n">
        <f aca="false">BA31</f>
        <v>0.051</v>
      </c>
      <c r="BC31" s="30" t="n">
        <f aca="false">BB31</f>
        <v>0.051</v>
      </c>
      <c r="BD31" s="30" t="n">
        <f aca="false">BC31</f>
        <v>0.051</v>
      </c>
      <c r="BE31" s="30" t="n">
        <f aca="false">BD31</f>
        <v>0.051</v>
      </c>
      <c r="BF31" s="30" t="n">
        <f aca="false">BE31</f>
        <v>0.051</v>
      </c>
      <c r="BG31" s="30" t="n">
        <f aca="false">BF31</f>
        <v>0.051</v>
      </c>
    </row>
    <row r="32" customFormat="false" ht="13.5" hidden="true" customHeight="true" outlineLevel="0" collapsed="false">
      <c r="A32" s="14" t="s">
        <v>9</v>
      </c>
      <c r="B32" s="15"/>
      <c r="C32" s="15"/>
      <c r="D32" s="15" t="s">
        <v>35</v>
      </c>
      <c r="E32" s="17"/>
      <c r="F32" s="19" t="s">
        <v>66</v>
      </c>
      <c r="G32" s="19" t="s">
        <v>12</v>
      </c>
      <c r="H32" s="19"/>
      <c r="I32" s="19" t="s">
        <v>65</v>
      </c>
      <c r="U32" s="22" t="n">
        <v>0.029</v>
      </c>
      <c r="V32" s="22" t="n">
        <v>0.029</v>
      </c>
      <c r="W32" s="22" t="n">
        <v>0.029</v>
      </c>
      <c r="X32" s="25" t="n">
        <v>0.029</v>
      </c>
      <c r="Y32" s="35" t="n">
        <v>0.029</v>
      </c>
      <c r="Z32" s="35" t="n">
        <v>0.029</v>
      </c>
      <c r="AA32" s="35" t="n">
        <v>0.029</v>
      </c>
      <c r="AB32" s="35" t="n">
        <v>0.029</v>
      </c>
      <c r="AC32" s="35" t="n">
        <v>0.029</v>
      </c>
      <c r="AD32" s="35" t="n">
        <v>0.029</v>
      </c>
      <c r="AE32" s="35" t="n">
        <v>0.029</v>
      </c>
      <c r="AF32" s="35" t="n">
        <v>0.029</v>
      </c>
      <c r="AG32" s="35" t="n">
        <f aca="false">AF32</f>
        <v>0.029</v>
      </c>
      <c r="AH32" s="30" t="n">
        <f aca="false">AG32</f>
        <v>0.029</v>
      </c>
      <c r="AI32" s="30" t="n">
        <f aca="false">AH32</f>
        <v>0.029</v>
      </c>
      <c r="AJ32" s="30" t="n">
        <f aca="false">AI32</f>
        <v>0.029</v>
      </c>
      <c r="AK32" s="30" t="n">
        <f aca="false">AJ32</f>
        <v>0.029</v>
      </c>
      <c r="AL32" s="30" t="n">
        <f aca="false">AK32</f>
        <v>0.029</v>
      </c>
      <c r="AM32" s="30" t="n">
        <f aca="false">AL32</f>
        <v>0.029</v>
      </c>
      <c r="AN32" s="30" t="n">
        <f aca="false">AM32</f>
        <v>0.029</v>
      </c>
      <c r="AO32" s="30" t="n">
        <f aca="false">AN32</f>
        <v>0.029</v>
      </c>
      <c r="AP32" s="30" t="n">
        <f aca="false">AO32</f>
        <v>0.029</v>
      </c>
      <c r="AQ32" s="30" t="n">
        <f aca="false">AP32</f>
        <v>0.029</v>
      </c>
      <c r="AR32" s="30" t="n">
        <f aca="false">AQ32</f>
        <v>0.029</v>
      </c>
      <c r="AS32" s="30" t="n">
        <f aca="false">AR32</f>
        <v>0.029</v>
      </c>
      <c r="AT32" s="30" t="n">
        <f aca="false">AS32</f>
        <v>0.029</v>
      </c>
      <c r="AU32" s="30" t="n">
        <f aca="false">AT32</f>
        <v>0.029</v>
      </c>
      <c r="AV32" s="30" t="n">
        <f aca="false">AU32</f>
        <v>0.029</v>
      </c>
      <c r="AW32" s="30" t="n">
        <f aca="false">AV32</f>
        <v>0.029</v>
      </c>
      <c r="AX32" s="30" t="n">
        <f aca="false">AW32</f>
        <v>0.029</v>
      </c>
      <c r="AY32" s="30" t="n">
        <f aca="false">AX32</f>
        <v>0.029</v>
      </c>
      <c r="AZ32" s="30" t="n">
        <f aca="false">AY32</f>
        <v>0.029</v>
      </c>
      <c r="BA32" s="30" t="n">
        <f aca="false">AZ32</f>
        <v>0.029</v>
      </c>
      <c r="BB32" s="30" t="n">
        <f aca="false">BA32</f>
        <v>0.029</v>
      </c>
      <c r="BC32" s="30" t="n">
        <f aca="false">BB32</f>
        <v>0.029</v>
      </c>
      <c r="BD32" s="30" t="n">
        <f aca="false">BC32</f>
        <v>0.029</v>
      </c>
      <c r="BE32" s="30" t="n">
        <f aca="false">BD32</f>
        <v>0.029</v>
      </c>
      <c r="BF32" s="30" t="n">
        <f aca="false">BE32</f>
        <v>0.029</v>
      </c>
      <c r="BG32" s="30" t="n">
        <f aca="false">BF32</f>
        <v>0.029</v>
      </c>
    </row>
    <row r="33" customFormat="false" ht="13.5" hidden="true" customHeight="true" outlineLevel="0" collapsed="false">
      <c r="A33" s="14" t="s">
        <v>9</v>
      </c>
      <c r="B33" s="15"/>
      <c r="C33" s="15"/>
      <c r="D33" s="15" t="s">
        <v>35</v>
      </c>
      <c r="E33" s="17"/>
      <c r="F33" s="19" t="s">
        <v>67</v>
      </c>
      <c r="G33" s="19" t="s">
        <v>12</v>
      </c>
      <c r="H33" s="19"/>
      <c r="I33" s="19" t="s">
        <v>65</v>
      </c>
      <c r="U33" s="22" t="n">
        <v>0.22</v>
      </c>
      <c r="V33" s="22" t="n">
        <v>0.22</v>
      </c>
      <c r="W33" s="22" t="n">
        <v>0.22</v>
      </c>
      <c r="X33" s="25" t="n">
        <v>0.22</v>
      </c>
      <c r="Y33" s="35" t="n">
        <v>0.22</v>
      </c>
      <c r="Z33" s="35" t="n">
        <v>0.22</v>
      </c>
      <c r="AA33" s="35" t="n">
        <v>0.22</v>
      </c>
      <c r="AB33" s="35" t="n">
        <v>0.22</v>
      </c>
      <c r="AC33" s="35" t="n">
        <v>0.22</v>
      </c>
      <c r="AD33" s="35" t="n">
        <v>0.22</v>
      </c>
      <c r="AE33" s="35" t="n">
        <v>0.22</v>
      </c>
      <c r="AF33" s="35" t="n">
        <v>0.22</v>
      </c>
      <c r="AG33" s="35" t="n">
        <f aca="false">AF33</f>
        <v>0.22</v>
      </c>
      <c r="AH33" s="30" t="n">
        <f aca="false">AG33</f>
        <v>0.22</v>
      </c>
      <c r="AI33" s="30" t="n">
        <f aca="false">AH33</f>
        <v>0.22</v>
      </c>
      <c r="AJ33" s="30" t="n">
        <f aca="false">AI33</f>
        <v>0.22</v>
      </c>
      <c r="AK33" s="30" t="n">
        <f aca="false">AJ33</f>
        <v>0.22</v>
      </c>
      <c r="AL33" s="30" t="n">
        <f aca="false">AK33</f>
        <v>0.22</v>
      </c>
      <c r="AM33" s="30" t="n">
        <f aca="false">AL33</f>
        <v>0.22</v>
      </c>
      <c r="AN33" s="30" t="n">
        <f aca="false">AM33</f>
        <v>0.22</v>
      </c>
      <c r="AO33" s="30" t="n">
        <f aca="false">AN33</f>
        <v>0.22</v>
      </c>
      <c r="AP33" s="30" t="n">
        <f aca="false">AO33</f>
        <v>0.22</v>
      </c>
      <c r="AQ33" s="30" t="n">
        <f aca="false">AP33</f>
        <v>0.22</v>
      </c>
      <c r="AR33" s="30" t="n">
        <f aca="false">AQ33</f>
        <v>0.22</v>
      </c>
      <c r="AS33" s="30" t="n">
        <f aca="false">AR33</f>
        <v>0.22</v>
      </c>
      <c r="AT33" s="30" t="n">
        <f aca="false">AS33</f>
        <v>0.22</v>
      </c>
      <c r="AU33" s="30" t="n">
        <f aca="false">AT33</f>
        <v>0.22</v>
      </c>
      <c r="AV33" s="30" t="n">
        <f aca="false">AU33</f>
        <v>0.22</v>
      </c>
      <c r="AW33" s="30" t="n">
        <f aca="false">AV33</f>
        <v>0.22</v>
      </c>
      <c r="AX33" s="30" t="n">
        <f aca="false">AW33</f>
        <v>0.22</v>
      </c>
      <c r="AY33" s="30" t="n">
        <f aca="false">AX33</f>
        <v>0.22</v>
      </c>
      <c r="AZ33" s="30" t="n">
        <f aca="false">AY33</f>
        <v>0.22</v>
      </c>
      <c r="BA33" s="30" t="n">
        <f aca="false">AZ33</f>
        <v>0.22</v>
      </c>
      <c r="BB33" s="30" t="n">
        <f aca="false">BA33</f>
        <v>0.22</v>
      </c>
      <c r="BC33" s="30" t="n">
        <f aca="false">BB33</f>
        <v>0.22</v>
      </c>
      <c r="BD33" s="30" t="n">
        <f aca="false">BC33</f>
        <v>0.22</v>
      </c>
      <c r="BE33" s="30" t="n">
        <f aca="false">BD33</f>
        <v>0.22</v>
      </c>
      <c r="BF33" s="30" t="n">
        <f aca="false">BE33</f>
        <v>0.22</v>
      </c>
      <c r="BG33" s="30" t="n">
        <f aca="false">BF33</f>
        <v>0.22</v>
      </c>
    </row>
    <row r="34" customFormat="false" ht="13.5" hidden="true" customHeight="true" outlineLevel="0" collapsed="false">
      <c r="A34" s="14" t="s">
        <v>9</v>
      </c>
      <c r="B34" s="15"/>
      <c r="C34" s="15"/>
      <c r="D34" s="15" t="s">
        <v>35</v>
      </c>
      <c r="E34" s="17"/>
      <c r="F34" s="19" t="s">
        <v>68</v>
      </c>
      <c r="G34" s="19" t="s">
        <v>12</v>
      </c>
      <c r="H34" s="19"/>
      <c r="I34" s="19" t="s">
        <v>65</v>
      </c>
      <c r="U34" s="22" t="n">
        <v>0.2</v>
      </c>
      <c r="V34" s="22" t="n">
        <v>0.2</v>
      </c>
      <c r="W34" s="22" t="n">
        <v>0.2</v>
      </c>
      <c r="X34" s="25" t="n">
        <v>0.2</v>
      </c>
      <c r="Y34" s="35" t="n">
        <v>0.2</v>
      </c>
      <c r="Z34" s="35" t="n">
        <v>0.2</v>
      </c>
      <c r="AA34" s="35" t="n">
        <v>0.2</v>
      </c>
      <c r="AB34" s="35" t="n">
        <v>0.2</v>
      </c>
      <c r="AC34" s="35" t="n">
        <v>0.2</v>
      </c>
      <c r="AD34" s="35" t="n">
        <v>0.2</v>
      </c>
      <c r="AE34" s="35" t="n">
        <v>0.2</v>
      </c>
      <c r="AF34" s="35" t="n">
        <v>0.2</v>
      </c>
      <c r="AG34" s="35" t="n">
        <f aca="false">AF34</f>
        <v>0.2</v>
      </c>
      <c r="AH34" s="30" t="n">
        <v>0.25</v>
      </c>
      <c r="AI34" s="30" t="n">
        <f aca="false">AH34</f>
        <v>0.25</v>
      </c>
      <c r="AJ34" s="30" t="n">
        <f aca="false">AI34</f>
        <v>0.25</v>
      </c>
      <c r="AK34" s="30" t="n">
        <f aca="false">AJ34</f>
        <v>0.25</v>
      </c>
      <c r="AL34" s="30" t="n">
        <f aca="false">AK34</f>
        <v>0.25</v>
      </c>
      <c r="AM34" s="30" t="n">
        <f aca="false">AL34</f>
        <v>0.25</v>
      </c>
      <c r="AN34" s="30" t="n">
        <f aca="false">AM34</f>
        <v>0.25</v>
      </c>
      <c r="AO34" s="30" t="n">
        <f aca="false">AN34</f>
        <v>0.25</v>
      </c>
      <c r="AP34" s="30" t="n">
        <f aca="false">AO34</f>
        <v>0.25</v>
      </c>
      <c r="AQ34" s="30" t="n">
        <f aca="false">AP34</f>
        <v>0.25</v>
      </c>
      <c r="AR34" s="30" t="n">
        <f aca="false">AQ34</f>
        <v>0.25</v>
      </c>
      <c r="AS34" s="30" t="n">
        <f aca="false">AR34</f>
        <v>0.25</v>
      </c>
      <c r="AT34" s="30" t="n">
        <f aca="false">AS34</f>
        <v>0.25</v>
      </c>
      <c r="AU34" s="30" t="n">
        <f aca="false">AT34</f>
        <v>0.25</v>
      </c>
      <c r="AV34" s="30" t="n">
        <f aca="false">AU34</f>
        <v>0.25</v>
      </c>
      <c r="AW34" s="30" t="n">
        <f aca="false">AV34</f>
        <v>0.25</v>
      </c>
      <c r="AX34" s="30" t="n">
        <f aca="false">AW34</f>
        <v>0.25</v>
      </c>
      <c r="AY34" s="30" t="n">
        <f aca="false">AX34</f>
        <v>0.25</v>
      </c>
      <c r="AZ34" s="30" t="n">
        <f aca="false">AY34</f>
        <v>0.25</v>
      </c>
      <c r="BA34" s="30" t="n">
        <f aca="false">AZ34</f>
        <v>0.25</v>
      </c>
      <c r="BB34" s="30" t="n">
        <f aca="false">BA34</f>
        <v>0.25</v>
      </c>
      <c r="BC34" s="30" t="n">
        <f aca="false">BB34</f>
        <v>0.25</v>
      </c>
      <c r="BD34" s="30" t="n">
        <f aca="false">BC34</f>
        <v>0.25</v>
      </c>
      <c r="BE34" s="30" t="n">
        <f aca="false">BD34</f>
        <v>0.25</v>
      </c>
      <c r="BF34" s="30" t="n">
        <f aca="false">BE34</f>
        <v>0.25</v>
      </c>
      <c r="BG34" s="30" t="n">
        <f aca="false">BF34</f>
        <v>0.25</v>
      </c>
    </row>
    <row r="35" customFormat="false" ht="13.5" hidden="true" customHeight="true" outlineLevel="0" collapsed="false">
      <c r="A35" s="14" t="s">
        <v>9</v>
      </c>
      <c r="B35" s="15"/>
      <c r="C35" s="15"/>
      <c r="D35" s="42" t="s">
        <v>10</v>
      </c>
      <c r="E35" s="19"/>
      <c r="F35" s="18" t="s">
        <v>69</v>
      </c>
      <c r="G35" s="19" t="s">
        <v>70</v>
      </c>
      <c r="H35" s="19"/>
      <c r="I35" s="19" t="s">
        <v>71</v>
      </c>
      <c r="J35" s="43" t="n">
        <v>0.8956</v>
      </c>
      <c r="K35" s="43" t="n">
        <v>0.9456</v>
      </c>
      <c r="L35" s="43" t="n">
        <v>1.1312</v>
      </c>
      <c r="M35" s="43" t="n">
        <v>1.2439</v>
      </c>
      <c r="N35" s="43" t="n">
        <v>1.2441</v>
      </c>
      <c r="O35" s="43" t="n">
        <v>1.2556</v>
      </c>
      <c r="P35" s="43" t="n">
        <v>1.3705</v>
      </c>
      <c r="Q35" s="43" t="n">
        <v>1.4708</v>
      </c>
      <c r="R35" s="43" t="n">
        <v>1.3948</v>
      </c>
      <c r="S35" s="43" t="n">
        <v>1.3257</v>
      </c>
      <c r="T35" s="43" t="n">
        <v>1.392</v>
      </c>
      <c r="U35" s="68"/>
      <c r="V35" s="68"/>
      <c r="W35" s="61" t="n">
        <v>1.32</v>
      </c>
      <c r="X35" s="73" t="n">
        <v>1.10984489010989</v>
      </c>
      <c r="Y35" s="74" t="n">
        <v>1.10753169276659</v>
      </c>
      <c r="Z35" s="75" t="n">
        <v>1.13017775623269</v>
      </c>
      <c r="AA35" s="75" t="n">
        <v>1.18069454545455</v>
      </c>
      <c r="AB35" s="75" t="n">
        <v>1.1073</v>
      </c>
      <c r="AC35" s="75" t="n">
        <v>1.14115406652949</v>
      </c>
      <c r="AD35" s="75" t="n">
        <v>1.18376603619664</v>
      </c>
      <c r="AE35" s="75" t="n">
        <v>1.05182882499956</v>
      </c>
      <c r="AF35" s="75" t="n">
        <v>1.08201742529191</v>
      </c>
      <c r="AG35" s="76" t="n">
        <v>1.08308669892012</v>
      </c>
      <c r="AH35" s="76" t="n">
        <v>1.13066377138891</v>
      </c>
      <c r="AI35" s="77" t="n">
        <v>1.16292825812356</v>
      </c>
      <c r="AJ35" s="77" t="n">
        <v>1.15390845066591</v>
      </c>
      <c r="AK35" s="77" t="n">
        <v>1.1496253363312</v>
      </c>
      <c r="AL35" s="77" t="n">
        <v>1.1501243184782</v>
      </c>
      <c r="AM35" s="77" t="n">
        <v>1.1498759353349</v>
      </c>
      <c r="AN35" s="76" t="n">
        <f aca="false">AM35</f>
        <v>1.1498759353349</v>
      </c>
      <c r="AO35" s="76" t="n">
        <f aca="false">AN35</f>
        <v>1.1498759353349</v>
      </c>
      <c r="AP35" s="76" t="n">
        <f aca="false">AO35</f>
        <v>1.1498759353349</v>
      </c>
      <c r="AQ35" s="76" t="n">
        <f aca="false">AP35</f>
        <v>1.1498759353349</v>
      </c>
      <c r="AR35" s="76" t="n">
        <f aca="false">AQ35</f>
        <v>1.1498759353349</v>
      </c>
      <c r="AS35" s="76" t="n">
        <f aca="false">AR35</f>
        <v>1.1498759353349</v>
      </c>
      <c r="AT35" s="76" t="n">
        <f aca="false">AS35</f>
        <v>1.1498759353349</v>
      </c>
      <c r="AU35" s="76" t="n">
        <f aca="false">AT35</f>
        <v>1.1498759353349</v>
      </c>
      <c r="AV35" s="76" t="n">
        <f aca="false">AU35</f>
        <v>1.1498759353349</v>
      </c>
      <c r="AW35" s="76" t="n">
        <f aca="false">AV35</f>
        <v>1.1498759353349</v>
      </c>
      <c r="AX35" s="76" t="n">
        <f aca="false">AW35</f>
        <v>1.1498759353349</v>
      </c>
      <c r="AY35" s="76" t="n">
        <f aca="false">AX35</f>
        <v>1.1498759353349</v>
      </c>
      <c r="AZ35" s="76" t="n">
        <f aca="false">AY35</f>
        <v>1.1498759353349</v>
      </c>
      <c r="BA35" s="76" t="n">
        <f aca="false">AZ35</f>
        <v>1.1498759353349</v>
      </c>
      <c r="BB35" s="76" t="n">
        <f aca="false">BA35</f>
        <v>1.1498759353349</v>
      </c>
      <c r="BC35" s="76" t="n">
        <f aca="false">BB35</f>
        <v>1.1498759353349</v>
      </c>
      <c r="BD35" s="76" t="n">
        <f aca="false">BC35</f>
        <v>1.1498759353349</v>
      </c>
      <c r="BE35" s="76" t="n">
        <f aca="false">BD35</f>
        <v>1.1498759353349</v>
      </c>
      <c r="BF35" s="76" t="n">
        <f aca="false">BE35</f>
        <v>1.1498759353349</v>
      </c>
      <c r="BG35" s="76" t="n">
        <f aca="false">BF35</f>
        <v>1.1498759353349</v>
      </c>
    </row>
    <row r="36" customFormat="false" ht="13.5" hidden="true" customHeight="true" outlineLevel="0" collapsed="false">
      <c r="A36" s="14" t="s">
        <v>9</v>
      </c>
      <c r="B36" s="15"/>
      <c r="C36" s="15"/>
      <c r="D36" s="42" t="s">
        <v>23</v>
      </c>
      <c r="E36" s="17"/>
      <c r="F36" s="19" t="s">
        <v>72</v>
      </c>
      <c r="G36" s="19" t="s">
        <v>70</v>
      </c>
      <c r="H36" s="19"/>
      <c r="I36" s="19"/>
      <c r="J36" s="43" t="n">
        <v>0.8813</v>
      </c>
      <c r="K36" s="43" t="n">
        <v>1.0487</v>
      </c>
      <c r="L36" s="43" t="n">
        <v>1.263</v>
      </c>
      <c r="M36" s="43" t="n">
        <v>1.3621</v>
      </c>
      <c r="N36" s="43" t="n">
        <v>1.1797</v>
      </c>
      <c r="O36" s="43" t="n">
        <v>1.317</v>
      </c>
      <c r="P36" s="43" t="n">
        <v>1.4721</v>
      </c>
      <c r="Q36" s="43" t="n">
        <v>1.3917</v>
      </c>
      <c r="R36" s="43" t="n">
        <v>1.4406</v>
      </c>
      <c r="S36" s="43" t="n">
        <v>1.3362</v>
      </c>
      <c r="T36" s="43" t="n">
        <v>1.2939</v>
      </c>
      <c r="U36" s="44" t="n">
        <v>1.3194</v>
      </c>
      <c r="V36" s="44" t="n">
        <v>1.3791</v>
      </c>
      <c r="W36" s="44" t="n">
        <v>1.2141</v>
      </c>
      <c r="X36" s="73" t="n">
        <v>1.08655</v>
      </c>
      <c r="Y36" s="74" t="n">
        <v>1.0516</v>
      </c>
      <c r="Z36" s="75" t="n">
        <v>1.1994</v>
      </c>
      <c r="AA36" s="78" t="n">
        <v>1.1456</v>
      </c>
      <c r="AB36" s="78" t="n">
        <v>1.1214</v>
      </c>
      <c r="AC36" s="78" t="n">
        <v>1.2217</v>
      </c>
      <c r="AD36" s="79" t="n">
        <v>1.137</v>
      </c>
      <c r="AE36" s="79" t="n">
        <v>1.0702</v>
      </c>
      <c r="AF36" s="79" t="n">
        <v>1.1036</v>
      </c>
      <c r="AG36" s="79" t="n">
        <v>1.04346970889064</v>
      </c>
      <c r="AH36" s="79" t="n">
        <v>1.1772681</v>
      </c>
      <c r="AI36" s="78" t="n">
        <v>1.16</v>
      </c>
      <c r="AJ36" s="78" t="n">
        <v>1.15</v>
      </c>
      <c r="AK36" s="78" t="n">
        <v>1.15</v>
      </c>
      <c r="AL36" s="78" t="n">
        <v>1.15</v>
      </c>
      <c r="AM36" s="78" t="n">
        <v>1.15</v>
      </c>
      <c r="AN36" s="79" t="n">
        <f aca="false">AN35</f>
        <v>1.1498759353349</v>
      </c>
      <c r="AO36" s="79" t="n">
        <f aca="false">AO35</f>
        <v>1.1498759353349</v>
      </c>
      <c r="AP36" s="79" t="n">
        <f aca="false">AP35</f>
        <v>1.1498759353349</v>
      </c>
      <c r="AQ36" s="79" t="n">
        <f aca="false">AQ35</f>
        <v>1.1498759353349</v>
      </c>
      <c r="AR36" s="79" t="n">
        <f aca="false">AR35</f>
        <v>1.1498759353349</v>
      </c>
      <c r="AS36" s="79" t="n">
        <f aca="false">AS35</f>
        <v>1.1498759353349</v>
      </c>
      <c r="AT36" s="79" t="n">
        <f aca="false">AT35</f>
        <v>1.1498759353349</v>
      </c>
      <c r="AU36" s="79" t="n">
        <f aca="false">AU35</f>
        <v>1.1498759353349</v>
      </c>
      <c r="AV36" s="79" t="n">
        <f aca="false">AV35</f>
        <v>1.1498759353349</v>
      </c>
      <c r="AW36" s="79" t="n">
        <f aca="false">AW35</f>
        <v>1.1498759353349</v>
      </c>
      <c r="AX36" s="79" t="n">
        <f aca="false">AX35</f>
        <v>1.1498759353349</v>
      </c>
      <c r="AY36" s="79" t="n">
        <f aca="false">AY35</f>
        <v>1.1498759353349</v>
      </c>
      <c r="AZ36" s="79" t="n">
        <f aca="false">AZ35</f>
        <v>1.1498759353349</v>
      </c>
      <c r="BA36" s="79" t="n">
        <f aca="false">BA35</f>
        <v>1.1498759353349</v>
      </c>
      <c r="BB36" s="79" t="n">
        <f aca="false">BB35</f>
        <v>1.1498759353349</v>
      </c>
      <c r="BC36" s="79" t="n">
        <f aca="false">BC35</f>
        <v>1.1498759353349</v>
      </c>
      <c r="BD36" s="79" t="n">
        <f aca="false">BD35</f>
        <v>1.1498759353349</v>
      </c>
      <c r="BE36" s="79" t="n">
        <f aca="false">BE35</f>
        <v>1.1498759353349</v>
      </c>
      <c r="BF36" s="79" t="n">
        <f aca="false">BF35</f>
        <v>1.1498759353349</v>
      </c>
      <c r="BG36" s="79" t="n">
        <f aca="false">BG35</f>
        <v>1.1498759353349</v>
      </c>
    </row>
    <row r="37" customFormat="false" ht="13.5" hidden="true" customHeight="true" outlineLevel="0" collapsed="false">
      <c r="A37" s="14" t="s">
        <v>9</v>
      </c>
      <c r="B37" s="15"/>
      <c r="C37" s="15"/>
      <c r="D37" s="15" t="s">
        <v>10</v>
      </c>
      <c r="E37" s="17"/>
      <c r="F37" s="18" t="s">
        <v>73</v>
      </c>
      <c r="G37" s="19" t="s">
        <v>12</v>
      </c>
      <c r="H37" s="19"/>
      <c r="I37" s="19" t="s">
        <v>50</v>
      </c>
      <c r="J37" s="53" t="n">
        <v>0.0325</v>
      </c>
      <c r="K37" s="53" t="n">
        <v>0.0275</v>
      </c>
      <c r="L37" s="53" t="n">
        <v>0.02</v>
      </c>
      <c r="M37" s="53" t="n">
        <v>0.02</v>
      </c>
      <c r="N37" s="53" t="n">
        <v>0.0225</v>
      </c>
      <c r="O37" s="53" t="n">
        <v>0.035</v>
      </c>
      <c r="P37" s="53" t="n">
        <v>0.04</v>
      </c>
      <c r="Q37" s="53" t="n">
        <v>0.025</v>
      </c>
      <c r="R37" s="53" t="n">
        <v>0.01</v>
      </c>
      <c r="S37" s="53" t="n">
        <v>0.01</v>
      </c>
      <c r="T37" s="53" t="n">
        <v>0.01</v>
      </c>
      <c r="U37" s="80" t="n">
        <v>0.0075</v>
      </c>
      <c r="V37" s="80" t="n">
        <v>0.0025</v>
      </c>
      <c r="W37" s="80" t="n">
        <v>0.0005</v>
      </c>
      <c r="X37" s="56" t="n">
        <v>0.0005</v>
      </c>
      <c r="Y37" s="54" t="n">
        <v>0</v>
      </c>
      <c r="Z37" s="54" t="n">
        <v>0</v>
      </c>
      <c r="AA37" s="36" t="n">
        <v>0</v>
      </c>
      <c r="AB37" s="36" t="n">
        <v>0</v>
      </c>
      <c r="AC37" s="36" t="n">
        <v>0</v>
      </c>
      <c r="AD37" s="36" t="n">
        <v>0</v>
      </c>
      <c r="AE37" s="55" t="n">
        <v>0.025</v>
      </c>
      <c r="AF37" s="55" t="n">
        <v>0.045</v>
      </c>
      <c r="AG37" s="55" t="n">
        <v>0.0315</v>
      </c>
      <c r="AH37" s="55" t="n">
        <v>0.0215</v>
      </c>
      <c r="AI37" s="55" t="n">
        <v>0.0265</v>
      </c>
      <c r="AJ37" s="64" t="n">
        <v>0.024</v>
      </c>
      <c r="AK37" s="55" t="n">
        <v>0.0215</v>
      </c>
      <c r="AL37" s="55" t="n">
        <v>0.0215</v>
      </c>
      <c r="AM37" s="55" t="n">
        <v>0.0215</v>
      </c>
      <c r="AN37" s="55" t="n">
        <f aca="false">AM37</f>
        <v>0.0215</v>
      </c>
      <c r="AO37" s="55" t="n">
        <f aca="false">AN37</f>
        <v>0.0215</v>
      </c>
      <c r="AP37" s="55" t="n">
        <f aca="false">AO37</f>
        <v>0.0215</v>
      </c>
      <c r="AQ37" s="55" t="n">
        <f aca="false">AP37</f>
        <v>0.0215</v>
      </c>
      <c r="AR37" s="55" t="n">
        <f aca="false">AQ37</f>
        <v>0.0215</v>
      </c>
      <c r="AS37" s="55" t="n">
        <f aca="false">AR37</f>
        <v>0.0215</v>
      </c>
      <c r="AT37" s="55" t="n">
        <f aca="false">AS37</f>
        <v>0.0215</v>
      </c>
      <c r="AU37" s="55" t="n">
        <f aca="false">AT37</f>
        <v>0.0215</v>
      </c>
      <c r="AV37" s="55" t="n">
        <f aca="false">AU37</f>
        <v>0.0215</v>
      </c>
      <c r="AW37" s="55" t="n">
        <f aca="false">AV37</f>
        <v>0.0215</v>
      </c>
      <c r="AX37" s="55" t="n">
        <f aca="false">AW37</f>
        <v>0.0215</v>
      </c>
      <c r="AY37" s="55" t="n">
        <f aca="false">AX37</f>
        <v>0.0215</v>
      </c>
      <c r="AZ37" s="55" t="n">
        <f aca="false">AY37</f>
        <v>0.0215</v>
      </c>
      <c r="BA37" s="55" t="n">
        <f aca="false">AZ37</f>
        <v>0.0215</v>
      </c>
      <c r="BB37" s="55" t="n">
        <f aca="false">BA37</f>
        <v>0.0215</v>
      </c>
      <c r="BC37" s="55" t="n">
        <f aca="false">BB37</f>
        <v>0.0215</v>
      </c>
      <c r="BD37" s="55" t="n">
        <f aca="false">BC37</f>
        <v>0.0215</v>
      </c>
      <c r="BE37" s="55" t="n">
        <f aca="false">BD37</f>
        <v>0.0215</v>
      </c>
      <c r="BF37" s="55" t="n">
        <f aca="false">BE37</f>
        <v>0.0215</v>
      </c>
      <c r="BG37" s="55" t="n">
        <f aca="false">BF37</f>
        <v>0.0215</v>
      </c>
    </row>
    <row r="38" customFormat="false" ht="13.5" hidden="true" customHeight="true" outlineLevel="0" collapsed="false">
      <c r="A38" s="14" t="s">
        <v>9</v>
      </c>
      <c r="B38" s="15"/>
      <c r="C38" s="15"/>
      <c r="D38" s="42" t="s">
        <v>23</v>
      </c>
      <c r="E38" s="17"/>
      <c r="F38" s="19" t="s">
        <v>74</v>
      </c>
      <c r="G38" s="19" t="s">
        <v>75</v>
      </c>
      <c r="H38" s="19"/>
      <c r="I38" s="19" t="s">
        <v>42</v>
      </c>
      <c r="J38" s="43" t="n">
        <v>1.4777</v>
      </c>
      <c r="K38" s="43" t="n">
        <v>1.4514</v>
      </c>
      <c r="L38" s="43" t="n">
        <v>1.56045</v>
      </c>
      <c r="M38" s="43" t="n">
        <v>1.546</v>
      </c>
      <c r="N38" s="43" t="n">
        <v>1.55615</v>
      </c>
      <c r="O38" s="43" t="n">
        <v>1.6091</v>
      </c>
      <c r="P38" s="43" t="n">
        <v>1.6536</v>
      </c>
      <c r="Q38" s="43" t="n">
        <v>1.49358</v>
      </c>
      <c r="R38" s="43" t="n">
        <v>1.48365</v>
      </c>
      <c r="S38" s="43" t="n">
        <v>1.25161</v>
      </c>
      <c r="T38" s="43" t="n">
        <v>1.21689</v>
      </c>
      <c r="U38" s="68" t="n">
        <v>1.2072</v>
      </c>
      <c r="V38" s="68" t="n">
        <v>1.2276</v>
      </c>
      <c r="W38" s="68" t="n">
        <v>1.2024</v>
      </c>
      <c r="X38" s="61" t="n">
        <v>1.08873162765378</v>
      </c>
      <c r="Y38" s="61" t="n">
        <v>1.074</v>
      </c>
      <c r="Z38" s="61" t="n">
        <v>1.17</v>
      </c>
      <c r="AA38" s="61" t="n">
        <v>1.127</v>
      </c>
      <c r="AB38" s="61" t="n">
        <v>1.0854</v>
      </c>
      <c r="AC38" s="61" t="n">
        <v>1.08096422008432</v>
      </c>
      <c r="AD38" s="61" t="n">
        <v>1.03734439834025</v>
      </c>
      <c r="AE38" s="61" t="n">
        <v>0.9893</v>
      </c>
      <c r="AF38" s="61" t="n">
        <v>0.9287</v>
      </c>
      <c r="AG38" s="61" t="n">
        <v>0.9392</v>
      </c>
      <c r="AH38" s="61" t="n">
        <v>0.9311</v>
      </c>
      <c r="AI38" s="61" t="n">
        <f aca="false">AI36*AI40</f>
        <v>0.920576</v>
      </c>
      <c r="AJ38" s="61" t="n">
        <f aca="false">AJ36*AJ40</f>
        <v>0.95519</v>
      </c>
      <c r="AK38" s="61" t="n">
        <f aca="false">AK36*AK40</f>
        <v>0.95519</v>
      </c>
      <c r="AL38" s="61" t="n">
        <f aca="false">AL36*AL40</f>
        <v>0.95519</v>
      </c>
      <c r="AM38" s="61" t="n">
        <f aca="false">AM36*AM40</f>
        <v>0.95519</v>
      </c>
      <c r="AN38" s="61" t="n">
        <f aca="false">AN36*AN40</f>
        <v>0.955086951889168</v>
      </c>
      <c r="AO38" s="61" t="n">
        <f aca="false">AO36*AO40</f>
        <v>0.955086951889168</v>
      </c>
      <c r="AP38" s="61" t="n">
        <f aca="false">AP36*AP40</f>
        <v>0.955086951889168</v>
      </c>
      <c r="AQ38" s="61" t="n">
        <f aca="false">AQ36*AQ40</f>
        <v>0.955086951889168</v>
      </c>
      <c r="AR38" s="61" t="n">
        <f aca="false">AR36*AR40</f>
        <v>0.955086951889168</v>
      </c>
      <c r="AS38" s="61" t="n">
        <f aca="false">AS36*AS40</f>
        <v>0.955086951889168</v>
      </c>
      <c r="AT38" s="61" t="n">
        <f aca="false">AT36*AT40</f>
        <v>0.955086951889168</v>
      </c>
      <c r="AU38" s="61" t="n">
        <f aca="false">AU36*AU40</f>
        <v>0.955086951889168</v>
      </c>
      <c r="AV38" s="61" t="n">
        <f aca="false">AV36*AV40</f>
        <v>0.955086951889168</v>
      </c>
      <c r="AW38" s="61" t="n">
        <f aca="false">AW36*AW40</f>
        <v>0.955086951889168</v>
      </c>
      <c r="AX38" s="61" t="n">
        <f aca="false">AX36*AX40</f>
        <v>0.955086951889168</v>
      </c>
      <c r="AY38" s="61" t="n">
        <f aca="false">AY36*AY40</f>
        <v>0.955086951889168</v>
      </c>
      <c r="AZ38" s="61" t="n">
        <f aca="false">AZ36*AZ40</f>
        <v>0.955086951889168</v>
      </c>
      <c r="BA38" s="61" t="n">
        <f aca="false">BA36*BA40</f>
        <v>0.955086951889168</v>
      </c>
      <c r="BB38" s="61" t="n">
        <f aca="false">BB36*BB40</f>
        <v>0.955086951889168</v>
      </c>
      <c r="BC38" s="61" t="n">
        <f aca="false">BC36*BC40</f>
        <v>0.955086951889168</v>
      </c>
      <c r="BD38" s="61" t="n">
        <f aca="false">BD36*BD40</f>
        <v>0.955086951889168</v>
      </c>
      <c r="BE38" s="61" t="n">
        <f aca="false">BE36*BE40</f>
        <v>0.955086951889168</v>
      </c>
      <c r="BF38" s="61" t="n">
        <f aca="false">BF36*BF40</f>
        <v>0.955086951889168</v>
      </c>
      <c r="BG38" s="61" t="n">
        <f aca="false">BG36*BG40</f>
        <v>0.955086951889168</v>
      </c>
    </row>
    <row r="39" customFormat="false" ht="13.5" hidden="true" customHeight="true" outlineLevel="0" collapsed="false">
      <c r="A39" s="14" t="s">
        <v>9</v>
      </c>
      <c r="B39" s="15"/>
      <c r="C39" s="15"/>
      <c r="D39" s="42" t="s">
        <v>10</v>
      </c>
      <c r="E39" s="17"/>
      <c r="F39" s="18" t="s">
        <v>76</v>
      </c>
      <c r="G39" s="19" t="s">
        <v>12</v>
      </c>
      <c r="H39" s="19"/>
      <c r="I39" s="19" t="s">
        <v>77</v>
      </c>
      <c r="T39" s="53" t="n">
        <v>0.0525</v>
      </c>
      <c r="W39" s="22" t="n">
        <v>0.17</v>
      </c>
      <c r="X39" s="24" t="n">
        <v>0.11</v>
      </c>
      <c r="Y39" s="24" t="n">
        <v>0.1</v>
      </c>
      <c r="Z39" s="56" t="n">
        <v>0.0775</v>
      </c>
      <c r="AA39" s="55" t="n">
        <v>0.0775</v>
      </c>
      <c r="AB39" s="56" t="n">
        <v>0.0625</v>
      </c>
      <c r="AC39" s="56" t="n">
        <v>0.0425</v>
      </c>
      <c r="AD39" s="56" t="n">
        <v>0.085</v>
      </c>
      <c r="AE39" s="56" t="n">
        <v>0.075</v>
      </c>
      <c r="AF39" s="56" t="n">
        <v>0.16</v>
      </c>
      <c r="AG39" s="56" t="n">
        <v>0.21</v>
      </c>
      <c r="AH39" s="56" t="n">
        <v>0.16</v>
      </c>
      <c r="AI39" s="66" t="n">
        <v>0.1375</v>
      </c>
      <c r="AJ39" s="66" t="n">
        <v>0.12</v>
      </c>
      <c r="AK39" s="56" t="n">
        <v>0.095</v>
      </c>
      <c r="AL39" s="56" t="n">
        <v>0.09</v>
      </c>
      <c r="AM39" s="56" t="n">
        <v>0.09</v>
      </c>
      <c r="AN39" s="56" t="n">
        <f aca="false">AM39</f>
        <v>0.09</v>
      </c>
      <c r="AO39" s="56" t="n">
        <f aca="false">AN39</f>
        <v>0.09</v>
      </c>
      <c r="AP39" s="56" t="n">
        <f aca="false">AO39</f>
        <v>0.09</v>
      </c>
      <c r="AQ39" s="56" t="n">
        <f aca="false">AP39</f>
        <v>0.09</v>
      </c>
      <c r="AR39" s="56" t="n">
        <f aca="false">AQ39</f>
        <v>0.09</v>
      </c>
      <c r="AS39" s="56" t="n">
        <f aca="false">AR39</f>
        <v>0.09</v>
      </c>
      <c r="AT39" s="56" t="n">
        <f aca="false">AS39</f>
        <v>0.09</v>
      </c>
      <c r="AU39" s="56" t="n">
        <f aca="false">AT39</f>
        <v>0.09</v>
      </c>
      <c r="AV39" s="56" t="n">
        <f aca="false">AU39</f>
        <v>0.09</v>
      </c>
      <c r="AW39" s="56" t="n">
        <f aca="false">AV39</f>
        <v>0.09</v>
      </c>
      <c r="AX39" s="56" t="n">
        <f aca="false">AW39</f>
        <v>0.09</v>
      </c>
      <c r="AY39" s="56" t="n">
        <f aca="false">AX39</f>
        <v>0.09</v>
      </c>
      <c r="AZ39" s="56" t="n">
        <f aca="false">AY39</f>
        <v>0.09</v>
      </c>
      <c r="BA39" s="56" t="n">
        <f aca="false">AZ39</f>
        <v>0.09</v>
      </c>
      <c r="BB39" s="56" t="n">
        <f aca="false">BA39</f>
        <v>0.09</v>
      </c>
      <c r="BC39" s="56" t="n">
        <f aca="false">BB39</f>
        <v>0.09</v>
      </c>
      <c r="BD39" s="56" t="n">
        <f aca="false">BC39</f>
        <v>0.09</v>
      </c>
      <c r="BE39" s="56" t="n">
        <f aca="false">BD39</f>
        <v>0.09</v>
      </c>
      <c r="BF39" s="56" t="n">
        <f aca="false">BE39</f>
        <v>0.09</v>
      </c>
      <c r="BG39" s="56" t="n">
        <f aca="false">BF39</f>
        <v>0.09</v>
      </c>
    </row>
    <row r="40" customFormat="false" ht="13.5" hidden="true" customHeight="true" outlineLevel="0" collapsed="false">
      <c r="A40" s="14" t="s">
        <v>9</v>
      </c>
      <c r="B40" s="15"/>
      <c r="C40" s="15"/>
      <c r="D40" s="42" t="s">
        <v>23</v>
      </c>
      <c r="E40" s="17"/>
      <c r="F40" s="19" t="s">
        <v>78</v>
      </c>
      <c r="G40" s="19" t="s">
        <v>79</v>
      </c>
      <c r="H40" s="19"/>
      <c r="I40" s="19"/>
      <c r="J40" s="81" t="n">
        <v>1.6603</v>
      </c>
      <c r="K40" s="81" t="n">
        <v>1.3836</v>
      </c>
      <c r="L40" s="81" t="n">
        <v>1.2391</v>
      </c>
      <c r="M40" s="81" t="n">
        <v>1.1404</v>
      </c>
      <c r="N40" s="81" t="n">
        <v>1.3134</v>
      </c>
      <c r="O40" s="81" t="n">
        <v>1.2201</v>
      </c>
      <c r="P40" s="81" t="n">
        <v>1.1335</v>
      </c>
      <c r="Q40" s="81" t="n">
        <v>1.0687</v>
      </c>
      <c r="R40" s="81" t="n">
        <v>1.0352</v>
      </c>
      <c r="S40" s="81" t="n">
        <v>0.9352</v>
      </c>
      <c r="T40" s="81" t="n">
        <v>0.9381</v>
      </c>
      <c r="X40" s="82" t="n">
        <v>1.01</v>
      </c>
      <c r="Y40" s="82" t="n">
        <v>1.016</v>
      </c>
      <c r="Z40" s="82" t="n">
        <v>0.974</v>
      </c>
      <c r="AA40" s="82" t="n">
        <v>0.983</v>
      </c>
      <c r="AB40" s="82" t="n">
        <v>0.9676</v>
      </c>
      <c r="AC40" s="82" t="n">
        <v>0.8852</v>
      </c>
      <c r="AD40" s="82" t="n">
        <v>0.9129</v>
      </c>
      <c r="AE40" s="82" t="n">
        <v>0.9244</v>
      </c>
      <c r="AF40" s="82" t="n">
        <v>0.8415</v>
      </c>
      <c r="AG40" s="83" t="n">
        <v>0.9072</v>
      </c>
      <c r="AH40" s="83" t="n">
        <f aca="false">AI41</f>
        <v>0.8306</v>
      </c>
      <c r="AI40" s="83" t="n">
        <v>0.7936</v>
      </c>
      <c r="AJ40" s="83" t="n">
        <f aca="false">AK41</f>
        <v>0.8306</v>
      </c>
      <c r="AK40" s="83" t="n">
        <f aca="false">AL41</f>
        <v>0.8306</v>
      </c>
      <c r="AL40" s="83" t="n">
        <f aca="false">AM41</f>
        <v>0.8306</v>
      </c>
      <c r="AM40" s="83" t="n">
        <f aca="false">AM41</f>
        <v>0.8306</v>
      </c>
      <c r="AN40" s="83" t="n">
        <f aca="false">AO41</f>
        <v>0.8306</v>
      </c>
      <c r="AO40" s="83" t="n">
        <f aca="false">AP41</f>
        <v>0.8306</v>
      </c>
      <c r="AP40" s="83" t="n">
        <f aca="false">AQ41</f>
        <v>0.8306</v>
      </c>
      <c r="AQ40" s="83" t="n">
        <f aca="false">AR41</f>
        <v>0.8306</v>
      </c>
      <c r="AR40" s="83" t="n">
        <f aca="false">AS41</f>
        <v>0.8306</v>
      </c>
      <c r="AS40" s="83" t="n">
        <f aca="false">AT41</f>
        <v>0.8306</v>
      </c>
      <c r="AT40" s="83" t="n">
        <f aca="false">AU41</f>
        <v>0.8306</v>
      </c>
      <c r="AU40" s="83" t="n">
        <f aca="false">AV41</f>
        <v>0.8306</v>
      </c>
      <c r="AV40" s="83" t="n">
        <f aca="false">AW41</f>
        <v>0.8306</v>
      </c>
      <c r="AW40" s="83" t="n">
        <f aca="false">AX41</f>
        <v>0.8306</v>
      </c>
      <c r="AX40" s="83" t="n">
        <f aca="false">AY41</f>
        <v>0.8306</v>
      </c>
      <c r="AY40" s="83" t="n">
        <f aca="false">AZ41</f>
        <v>0.8306</v>
      </c>
      <c r="AZ40" s="83" t="n">
        <f aca="false">BA41</f>
        <v>0.8306</v>
      </c>
      <c r="BA40" s="83" t="n">
        <f aca="false">BB41</f>
        <v>0.8306</v>
      </c>
      <c r="BB40" s="83" t="n">
        <f aca="false">BB41</f>
        <v>0.8306</v>
      </c>
      <c r="BC40" s="83" t="n">
        <f aca="false">BC41</f>
        <v>0.8306</v>
      </c>
      <c r="BD40" s="83" t="n">
        <f aca="false">BD41</f>
        <v>0.8306</v>
      </c>
      <c r="BE40" s="83" t="n">
        <f aca="false">BE41</f>
        <v>0.8306</v>
      </c>
      <c r="BF40" s="83" t="n">
        <f aca="false">BF41</f>
        <v>0.8306</v>
      </c>
      <c r="BG40" s="83" t="n">
        <f aca="false">BG41</f>
        <v>0.8306</v>
      </c>
    </row>
    <row r="41" customFormat="false" ht="13.5" hidden="true" customHeight="true" outlineLevel="0" collapsed="false">
      <c r="A41" s="14" t="s">
        <v>9</v>
      </c>
      <c r="B41" s="15"/>
      <c r="C41" s="15"/>
      <c r="D41" s="42" t="s">
        <v>10</v>
      </c>
      <c r="E41" s="17"/>
      <c r="F41" s="19" t="s">
        <v>80</v>
      </c>
      <c r="G41" s="19" t="s">
        <v>79</v>
      </c>
      <c r="H41" s="19"/>
      <c r="I41" s="19" t="s">
        <v>42</v>
      </c>
      <c r="J41" s="43" t="n">
        <v>1.68713869731801</v>
      </c>
      <c r="K41" s="43" t="n">
        <v>1.55525325670498</v>
      </c>
      <c r="L41" s="43" t="n">
        <v>1.34437164750958</v>
      </c>
      <c r="M41" s="43" t="n">
        <v>1.2421034351145</v>
      </c>
      <c r="N41" s="43" t="n">
        <v>1.24632653846154</v>
      </c>
      <c r="O41" s="43" t="n">
        <v>1.25288807692308</v>
      </c>
      <c r="P41" s="43" t="n">
        <v>1.20001647509579</v>
      </c>
      <c r="Q41" s="43" t="n">
        <v>1.0823534351145</v>
      </c>
      <c r="R41" s="43" t="n">
        <v>1.08498888888889</v>
      </c>
      <c r="S41" s="43" t="n">
        <v>1.04234980842912</v>
      </c>
      <c r="T41" s="43" t="n">
        <v>0.886581923076924</v>
      </c>
      <c r="X41" s="82"/>
      <c r="Y41" s="76" t="n">
        <v>0.981737047550709</v>
      </c>
      <c r="Z41" s="83" t="n">
        <v>0.985</v>
      </c>
      <c r="AA41" s="82" t="n">
        <v>0.985</v>
      </c>
      <c r="AB41" s="82" t="n">
        <v>0.993825</v>
      </c>
      <c r="AC41" s="82" t="n">
        <v>0.93885</v>
      </c>
      <c r="AD41" s="82" t="n">
        <v>0.91415</v>
      </c>
      <c r="AE41" s="82" t="n">
        <v>0.9548</v>
      </c>
      <c r="AF41" s="82" t="n">
        <v>0.8983</v>
      </c>
      <c r="AG41" s="83" t="n">
        <v>0.8805</v>
      </c>
      <c r="AH41" s="83" t="n">
        <v>0.8306</v>
      </c>
      <c r="AI41" s="83" t="n">
        <f aca="false">AH41</f>
        <v>0.8306</v>
      </c>
      <c r="AJ41" s="83" t="n">
        <f aca="false">AI41</f>
        <v>0.8306</v>
      </c>
      <c r="AK41" s="83" t="n">
        <f aca="false">AJ41</f>
        <v>0.8306</v>
      </c>
      <c r="AL41" s="83" t="n">
        <f aca="false">AK41</f>
        <v>0.8306</v>
      </c>
      <c r="AM41" s="83" t="n">
        <f aca="false">AL41</f>
        <v>0.8306</v>
      </c>
      <c r="AN41" s="83" t="n">
        <f aca="false">AM41</f>
        <v>0.8306</v>
      </c>
      <c r="AO41" s="83" t="n">
        <f aca="false">AN41</f>
        <v>0.8306</v>
      </c>
      <c r="AP41" s="83" t="n">
        <f aca="false">AO41</f>
        <v>0.8306</v>
      </c>
      <c r="AQ41" s="83" t="n">
        <f aca="false">AP41</f>
        <v>0.8306</v>
      </c>
      <c r="AR41" s="83" t="n">
        <f aca="false">AQ41</f>
        <v>0.8306</v>
      </c>
      <c r="AS41" s="83" t="n">
        <f aca="false">AR41</f>
        <v>0.8306</v>
      </c>
      <c r="AT41" s="83" t="n">
        <f aca="false">AS41</f>
        <v>0.8306</v>
      </c>
      <c r="AU41" s="83" t="n">
        <f aca="false">AT41</f>
        <v>0.8306</v>
      </c>
      <c r="AV41" s="83" t="n">
        <f aca="false">AU41</f>
        <v>0.8306</v>
      </c>
      <c r="AW41" s="83" t="n">
        <f aca="false">AV41</f>
        <v>0.8306</v>
      </c>
      <c r="AX41" s="83" t="n">
        <f aca="false">AW41</f>
        <v>0.8306</v>
      </c>
      <c r="AY41" s="83" t="n">
        <f aca="false">AX41</f>
        <v>0.8306</v>
      </c>
      <c r="AZ41" s="83" t="n">
        <f aca="false">AY41</f>
        <v>0.8306</v>
      </c>
      <c r="BA41" s="83" t="n">
        <f aca="false">AZ41</f>
        <v>0.8306</v>
      </c>
      <c r="BB41" s="83" t="n">
        <f aca="false">BA41</f>
        <v>0.8306</v>
      </c>
      <c r="BC41" s="83" t="n">
        <f aca="false">BB41</f>
        <v>0.8306</v>
      </c>
      <c r="BD41" s="83" t="n">
        <f aca="false">BC41</f>
        <v>0.8306</v>
      </c>
      <c r="BE41" s="83" t="n">
        <f aca="false">BD41</f>
        <v>0.8306</v>
      </c>
      <c r="BF41" s="83" t="n">
        <f aca="false">BE41</f>
        <v>0.8306</v>
      </c>
      <c r="BG41" s="83" t="n">
        <f aca="false">BF41</f>
        <v>0.8306</v>
      </c>
    </row>
    <row r="42" customFormat="false" ht="13.5" hidden="true" customHeight="true" outlineLevel="0" collapsed="false">
      <c r="A42" s="14" t="s">
        <v>9</v>
      </c>
      <c r="B42" s="15"/>
      <c r="C42" s="15"/>
      <c r="D42" s="42" t="s">
        <v>10</v>
      </c>
      <c r="E42" s="17"/>
      <c r="F42" s="19" t="s">
        <v>81</v>
      </c>
      <c r="G42" s="19" t="s">
        <v>12</v>
      </c>
      <c r="H42" s="19"/>
      <c r="I42" s="19" t="s">
        <v>42</v>
      </c>
      <c r="T42" s="53"/>
      <c r="W42" s="23" t="n">
        <v>0.084375</v>
      </c>
      <c r="X42" s="56" t="n">
        <v>0.12625</v>
      </c>
      <c r="Y42" s="56" t="n">
        <v>0.105</v>
      </c>
      <c r="Z42" s="56" t="n">
        <v>0.0903125</v>
      </c>
      <c r="AA42" s="55" t="n">
        <v>0.074375</v>
      </c>
      <c r="AB42" s="56" t="n">
        <v>0.073125</v>
      </c>
      <c r="AC42" s="56" t="n">
        <v>0.05</v>
      </c>
      <c r="AD42" s="56" t="n">
        <v>0.0578125</v>
      </c>
      <c r="AE42" s="56" t="n">
        <v>0.1075</v>
      </c>
      <c r="AF42" s="56" t="n">
        <v>0.10375</v>
      </c>
      <c r="AG42" s="84" t="n">
        <f aca="false">AVERAGE('Inputs Q LTM'!CX42:DA42)</f>
        <v>0.17375</v>
      </c>
      <c r="AH42" s="84" t="n">
        <f aca="false">AVERAGE('Inputs Q LTM'!DB42:DE42)</f>
        <v>0.19125</v>
      </c>
      <c r="AI42" s="84" t="n">
        <f aca="false">AVERAGE('Inputs Q LTM'!DF42:DI42)</f>
        <v>0.1453125</v>
      </c>
      <c r="AJ42" s="84" t="n">
        <f aca="false">AVERAGE('Inputs Q LTM'!DJ42:DM42)</f>
        <v>0.1290625</v>
      </c>
      <c r="AK42" s="56" t="n">
        <f aca="false">AK39</f>
        <v>0.095</v>
      </c>
      <c r="AL42" s="56" t="n">
        <f aca="false">AL39</f>
        <v>0.09</v>
      </c>
      <c r="AM42" s="56" t="n">
        <f aca="false">AM39</f>
        <v>0.09</v>
      </c>
      <c r="AN42" s="56" t="n">
        <f aca="false">AN39</f>
        <v>0.09</v>
      </c>
      <c r="AO42" s="56" t="n">
        <f aca="false">AO39</f>
        <v>0.09</v>
      </c>
      <c r="AP42" s="56" t="n">
        <f aca="false">AP39</f>
        <v>0.09</v>
      </c>
      <c r="AQ42" s="56" t="n">
        <f aca="false">AQ39</f>
        <v>0.09</v>
      </c>
      <c r="AR42" s="56" t="n">
        <f aca="false">AR39</f>
        <v>0.09</v>
      </c>
      <c r="AS42" s="56" t="n">
        <f aca="false">AS39</f>
        <v>0.09</v>
      </c>
      <c r="AT42" s="56" t="n">
        <f aca="false">AT39</f>
        <v>0.09</v>
      </c>
      <c r="AU42" s="56" t="n">
        <f aca="false">AU39</f>
        <v>0.09</v>
      </c>
      <c r="AV42" s="56" t="n">
        <f aca="false">AV39</f>
        <v>0.09</v>
      </c>
      <c r="AW42" s="56" t="n">
        <f aca="false">AW39</f>
        <v>0.09</v>
      </c>
      <c r="AX42" s="56" t="n">
        <f aca="false">AX39</f>
        <v>0.09</v>
      </c>
      <c r="AY42" s="56" t="n">
        <f aca="false">AY39</f>
        <v>0.09</v>
      </c>
      <c r="AZ42" s="56" t="n">
        <f aca="false">AZ39</f>
        <v>0.09</v>
      </c>
      <c r="BA42" s="56" t="n">
        <f aca="false">BA39</f>
        <v>0.09</v>
      </c>
      <c r="BB42" s="56" t="n">
        <f aca="false">BB39</f>
        <v>0.09</v>
      </c>
      <c r="BC42" s="56" t="n">
        <f aca="false">BC39</f>
        <v>0.09</v>
      </c>
      <c r="BD42" s="56" t="n">
        <f aca="false">BD39</f>
        <v>0.09</v>
      </c>
      <c r="BE42" s="56" t="n">
        <f aca="false">BE39</f>
        <v>0.09</v>
      </c>
      <c r="BF42" s="56" t="n">
        <f aca="false">BF39</f>
        <v>0.09</v>
      </c>
      <c r="BG42" s="56" t="n">
        <f aca="false">BG39</f>
        <v>0.09</v>
      </c>
    </row>
    <row r="43" customFormat="false" ht="13.5" hidden="true" customHeight="true" outlineLevel="0" collapsed="false">
      <c r="A43" s="14" t="s">
        <v>9</v>
      </c>
      <c r="B43" s="15"/>
      <c r="C43" s="58"/>
      <c r="D43" s="16" t="s">
        <v>10</v>
      </c>
      <c r="E43" s="17"/>
      <c r="F43" s="18" t="s">
        <v>82</v>
      </c>
      <c r="G43" s="19" t="s">
        <v>83</v>
      </c>
      <c r="H43" s="19"/>
      <c r="I43" s="19"/>
      <c r="J43" s="43" t="n">
        <v>8.27705</v>
      </c>
      <c r="K43" s="43" t="n">
        <v>8.27695</v>
      </c>
      <c r="L43" s="43" t="n">
        <v>8.277025</v>
      </c>
      <c r="M43" s="43" t="n">
        <v>8.2768</v>
      </c>
      <c r="N43" s="43" t="n">
        <v>8.193025</v>
      </c>
      <c r="O43" s="43" t="n">
        <v>7.972825</v>
      </c>
      <c r="P43" s="43" t="n">
        <v>7.606025</v>
      </c>
      <c r="Q43" s="43" t="n">
        <v>6.950925</v>
      </c>
      <c r="R43" s="43" t="n">
        <v>6.8315</v>
      </c>
      <c r="S43" s="43" t="n">
        <v>6.76895</v>
      </c>
      <c r="T43" s="43" t="n">
        <v>6.464025</v>
      </c>
      <c r="U43" s="44" t="n">
        <v>6.30805</v>
      </c>
      <c r="V43" s="44" t="n">
        <v>6.148975</v>
      </c>
      <c r="W43" s="44" t="n">
        <v>6.1616</v>
      </c>
      <c r="X43" s="47" t="n">
        <v>6.284675</v>
      </c>
      <c r="Y43" s="47" t="n">
        <v>6.6475</v>
      </c>
      <c r="Z43" s="47" t="n">
        <v>6.757225</v>
      </c>
      <c r="AA43" s="47" t="n">
        <v>6.616875</v>
      </c>
      <c r="AB43" s="47" t="n">
        <v>6.905625</v>
      </c>
      <c r="AC43" s="47" t="n">
        <v>6.898575</v>
      </c>
      <c r="AD43" s="47" t="n">
        <v>6.5</v>
      </c>
      <c r="AE43" s="47" t="n">
        <v>6.73060251743489</v>
      </c>
      <c r="AF43" s="78" t="n">
        <v>7.07299527480179</v>
      </c>
      <c r="AG43" s="78" t="n">
        <v>7.18858333333333</v>
      </c>
      <c r="AH43" s="78" t="n">
        <v>7.18633333333333</v>
      </c>
      <c r="AI43" s="85" t="n">
        <v>6.80156948348694</v>
      </c>
      <c r="AJ43" s="85" t="n">
        <v>6.62121376811594</v>
      </c>
      <c r="AK43" s="86" t="n">
        <v>6.51004553734062</v>
      </c>
      <c r="AL43" s="86" t="n">
        <v>6.49</v>
      </c>
      <c r="AM43" s="86" t="n">
        <v>6.49</v>
      </c>
      <c r="AN43" s="47" t="n">
        <f aca="false">AM43</f>
        <v>6.49</v>
      </c>
      <c r="AO43" s="47" t="n">
        <f aca="false">AN43</f>
        <v>6.49</v>
      </c>
      <c r="AP43" s="47" t="n">
        <f aca="false">AO43</f>
        <v>6.49</v>
      </c>
      <c r="AQ43" s="47" t="n">
        <f aca="false">AP43</f>
        <v>6.49</v>
      </c>
      <c r="AR43" s="47" t="n">
        <f aca="false">AQ43</f>
        <v>6.49</v>
      </c>
      <c r="AS43" s="47" t="n">
        <f aca="false">AR43</f>
        <v>6.49</v>
      </c>
      <c r="AT43" s="47" t="n">
        <f aca="false">AS43</f>
        <v>6.49</v>
      </c>
      <c r="AU43" s="47" t="n">
        <f aca="false">AT43</f>
        <v>6.49</v>
      </c>
      <c r="AV43" s="47" t="n">
        <f aca="false">AU43</f>
        <v>6.49</v>
      </c>
      <c r="AW43" s="47" t="n">
        <f aca="false">AV43</f>
        <v>6.49</v>
      </c>
      <c r="AX43" s="47" t="n">
        <f aca="false">AW43</f>
        <v>6.49</v>
      </c>
      <c r="AY43" s="47" t="n">
        <f aca="false">AX43</f>
        <v>6.49</v>
      </c>
      <c r="AZ43" s="47" t="n">
        <f aca="false">AY43</f>
        <v>6.49</v>
      </c>
      <c r="BA43" s="47" t="n">
        <f aca="false">AZ43</f>
        <v>6.49</v>
      </c>
      <c r="BB43" s="47" t="n">
        <f aca="false">BA43</f>
        <v>6.49</v>
      </c>
      <c r="BC43" s="47" t="n">
        <f aca="false">BB43</f>
        <v>6.49</v>
      </c>
      <c r="BD43" s="47" t="n">
        <f aca="false">BC43</f>
        <v>6.49</v>
      </c>
      <c r="BE43" s="47" t="n">
        <f aca="false">BD43</f>
        <v>6.49</v>
      </c>
      <c r="BF43" s="47" t="n">
        <f aca="false">BE43</f>
        <v>6.49</v>
      </c>
      <c r="BG43" s="47" t="n">
        <f aca="false">BF43</f>
        <v>6.49</v>
      </c>
    </row>
    <row r="44" customFormat="false" ht="13.5" hidden="true" customHeight="true" outlineLevel="0" collapsed="false">
      <c r="A44" s="14" t="s">
        <v>9</v>
      </c>
      <c r="B44" s="15"/>
      <c r="C44" s="58"/>
      <c r="D44" s="16" t="s">
        <v>10</v>
      </c>
      <c r="E44" s="17"/>
      <c r="F44" s="19" t="s">
        <v>84</v>
      </c>
      <c r="G44" s="19" t="s">
        <v>83</v>
      </c>
      <c r="H44" s="19"/>
      <c r="I44" s="19"/>
      <c r="J44" s="43" t="n">
        <v>8.2765</v>
      </c>
      <c r="K44" s="43" t="n">
        <v>8.277</v>
      </c>
      <c r="L44" s="43" t="n">
        <v>8.2767</v>
      </c>
      <c r="M44" s="43" t="n">
        <v>8.2765</v>
      </c>
      <c r="N44" s="43" t="n">
        <v>8.0702</v>
      </c>
      <c r="O44" s="43" t="n">
        <v>7.8045</v>
      </c>
      <c r="P44" s="43" t="n">
        <v>7.3037</v>
      </c>
      <c r="Q44" s="43" t="n">
        <v>6.8277</v>
      </c>
      <c r="R44" s="43" t="n">
        <v>6.8271</v>
      </c>
      <c r="S44" s="43" t="n">
        <v>6.607</v>
      </c>
      <c r="T44" s="43" t="n">
        <v>6.295</v>
      </c>
      <c r="U44" s="44" t="n">
        <v>6.2306</v>
      </c>
      <c r="V44" s="44" t="n">
        <v>6.0543</v>
      </c>
      <c r="W44" s="44" t="n">
        <v>6.2055</v>
      </c>
      <c r="X44" s="47" t="n">
        <v>6.4937</v>
      </c>
      <c r="Y44" s="47" t="n">
        <v>6.945</v>
      </c>
      <c r="Z44" s="47" t="n">
        <v>6.5068</v>
      </c>
      <c r="AA44" s="47" t="n">
        <v>6.8785</v>
      </c>
      <c r="AB44" s="47" t="n">
        <v>6.9632</v>
      </c>
      <c r="AC44" s="47" t="n">
        <v>6.5307950034919</v>
      </c>
      <c r="AD44" s="47" t="n">
        <v>6.37688299872106</v>
      </c>
      <c r="AE44" s="47" t="n">
        <v>6.97169523809524</v>
      </c>
      <c r="AF44" s="47" t="n">
        <v>7.123</v>
      </c>
      <c r="AG44" s="47" t="n">
        <v>7.298</v>
      </c>
      <c r="AH44" s="47" t="n">
        <v>7.01</v>
      </c>
      <c r="AI44" s="47" t="n">
        <v>6.7</v>
      </c>
      <c r="AJ44" s="47" t="n">
        <v>6.53</v>
      </c>
      <c r="AK44" s="47" t="n">
        <v>6.49</v>
      </c>
      <c r="AL44" s="47" t="n">
        <v>6.49</v>
      </c>
      <c r="AM44" s="47" t="n">
        <v>6.49</v>
      </c>
      <c r="AN44" s="47" t="n">
        <f aca="false">AN43</f>
        <v>6.49</v>
      </c>
      <c r="AO44" s="47" t="n">
        <f aca="false">AO43</f>
        <v>6.49</v>
      </c>
      <c r="AP44" s="47" t="n">
        <f aca="false">AP43</f>
        <v>6.49</v>
      </c>
      <c r="AQ44" s="47" t="n">
        <f aca="false">AQ43</f>
        <v>6.49</v>
      </c>
      <c r="AR44" s="47" t="n">
        <f aca="false">AR43</f>
        <v>6.49</v>
      </c>
      <c r="AS44" s="47" t="n">
        <f aca="false">AS43</f>
        <v>6.49</v>
      </c>
      <c r="AT44" s="47" t="n">
        <f aca="false">AT43</f>
        <v>6.49</v>
      </c>
      <c r="AU44" s="47" t="n">
        <f aca="false">AU43</f>
        <v>6.49</v>
      </c>
      <c r="AV44" s="47" t="n">
        <f aca="false">AV43</f>
        <v>6.49</v>
      </c>
      <c r="AW44" s="47" t="n">
        <f aca="false">AW43</f>
        <v>6.49</v>
      </c>
      <c r="AX44" s="47" t="n">
        <f aca="false">AX43</f>
        <v>6.49</v>
      </c>
      <c r="AY44" s="47" t="n">
        <f aca="false">AY43</f>
        <v>6.49</v>
      </c>
      <c r="AZ44" s="47" t="n">
        <f aca="false">AZ43</f>
        <v>6.49</v>
      </c>
      <c r="BA44" s="47" t="n">
        <f aca="false">BA43</f>
        <v>6.49</v>
      </c>
      <c r="BB44" s="47" t="n">
        <f aca="false">BB43</f>
        <v>6.49</v>
      </c>
      <c r="BC44" s="47" t="n">
        <f aca="false">BC43</f>
        <v>6.49</v>
      </c>
      <c r="BD44" s="47" t="n">
        <f aca="false">BD43</f>
        <v>6.49</v>
      </c>
      <c r="BE44" s="47" t="n">
        <f aca="false">BE43</f>
        <v>6.49</v>
      </c>
      <c r="BF44" s="47" t="n">
        <f aca="false">BF43</f>
        <v>6.49</v>
      </c>
      <c r="BG44" s="47" t="n">
        <f aca="false">BG43</f>
        <v>6.49</v>
      </c>
    </row>
    <row r="45" customFormat="false" ht="13.5" hidden="true" customHeight="true" outlineLevel="0" collapsed="false">
      <c r="A45" s="14" t="s">
        <v>9</v>
      </c>
      <c r="B45" s="15"/>
      <c r="C45" s="58"/>
      <c r="D45" s="16" t="s">
        <v>10</v>
      </c>
      <c r="E45" s="17"/>
      <c r="F45" s="19" t="s">
        <v>85</v>
      </c>
      <c r="G45" s="19" t="s">
        <v>86</v>
      </c>
      <c r="H45" s="19"/>
      <c r="I45" s="19"/>
      <c r="J45" s="43" t="n">
        <v>3.527325</v>
      </c>
      <c r="K45" s="43" t="n">
        <v>3.791175</v>
      </c>
      <c r="L45" s="43" t="n">
        <v>3.7073</v>
      </c>
      <c r="M45" s="43" t="n">
        <v>3.47975</v>
      </c>
      <c r="N45" s="43" t="n">
        <v>3.45395</v>
      </c>
      <c r="O45" s="43" t="n">
        <v>3.408225</v>
      </c>
      <c r="P45" s="43" t="n">
        <v>3.3615</v>
      </c>
      <c r="Q45" s="43" t="n">
        <v>3.58125</v>
      </c>
      <c r="R45" s="43" t="n">
        <v>4.649125</v>
      </c>
      <c r="S45" s="43" t="n">
        <v>4.486975</v>
      </c>
      <c r="T45" s="43" t="n">
        <v>4.550725</v>
      </c>
      <c r="U45" s="44" t="n">
        <v>4.922125</v>
      </c>
      <c r="V45" s="44" t="n">
        <v>5.181825</v>
      </c>
      <c r="W45" s="44" t="n">
        <v>6.26285</v>
      </c>
      <c r="X45" s="47" t="n">
        <v>9.738075</v>
      </c>
      <c r="Y45" s="47" t="n">
        <v>10.094625</v>
      </c>
      <c r="Z45" s="47" t="n">
        <v>8.636</v>
      </c>
      <c r="AA45" s="47" t="n">
        <v>9.485225</v>
      </c>
      <c r="AB45" s="47" t="n">
        <v>9.373575</v>
      </c>
      <c r="AC45" s="47" t="n">
        <v>10.491275</v>
      </c>
      <c r="AD45" s="47" t="n">
        <v>11.3314384615385</v>
      </c>
      <c r="AE45" s="47" t="n">
        <v>10.2916</v>
      </c>
      <c r="AF45" s="47" t="n">
        <v>11.9846</v>
      </c>
      <c r="AG45" s="47" t="n">
        <v>12.7523774193548</v>
      </c>
      <c r="AH45" s="47" t="n">
        <v>11.6356391415428</v>
      </c>
      <c r="AI45" s="47" t="n">
        <f aca="false">AI14/AI43</f>
        <v>11.8523791455148</v>
      </c>
      <c r="AJ45" s="47" t="n">
        <f aca="false">AJ14/AJ43</f>
        <v>13.7991671677783</v>
      </c>
      <c r="AK45" s="47" t="n">
        <f aca="false">AK14/AK43</f>
        <v>14.674403223645</v>
      </c>
      <c r="AL45" s="47" t="n">
        <f aca="false">AL14/AL43</f>
        <v>15.3492051753754</v>
      </c>
      <c r="AM45" s="47" t="n">
        <f aca="false">AM14/AM43</f>
        <v>16.0063908155957</v>
      </c>
      <c r="AN45" s="47" t="n">
        <f aca="false">AN14/AN43</f>
        <v>16.3265186319076</v>
      </c>
      <c r="AO45" s="47" t="n">
        <f aca="false">AO14/AO43</f>
        <v>16.6530490045458</v>
      </c>
      <c r="AP45" s="47" t="n">
        <f aca="false">AP14/AP43</f>
        <v>16.9861099846367</v>
      </c>
      <c r="AQ45" s="47" t="n">
        <f aca="false">AQ14/AQ43</f>
        <v>17.3258321843294</v>
      </c>
      <c r="AR45" s="47" t="n">
        <f aca="false">AR14/AR43</f>
        <v>17.672348828016</v>
      </c>
      <c r="AS45" s="47" t="n">
        <f aca="false">AS14/AS43</f>
        <v>18.0257958045763</v>
      </c>
      <c r="AT45" s="47" t="n">
        <f aca="false">AT14/AT43</f>
        <v>18.3863117206678</v>
      </c>
      <c r="AU45" s="47" t="n">
        <f aca="false">AU14/AU43</f>
        <v>18.7540379550812</v>
      </c>
      <c r="AV45" s="47" t="n">
        <f aca="false">AV14/AV43</f>
        <v>19.1291187141828</v>
      </c>
      <c r="AW45" s="47" t="n">
        <f aca="false">AW14/AW43</f>
        <v>19.5117010884665</v>
      </c>
      <c r="AX45" s="47" t="n">
        <f aca="false">AX14/AX43</f>
        <v>19.9019351102358</v>
      </c>
      <c r="AY45" s="47" t="n">
        <f aca="false">AY14/AY43</f>
        <v>20.2999738124405</v>
      </c>
      <c r="AZ45" s="47" t="n">
        <f aca="false">AZ14/AZ43</f>
        <v>20.7059732886893</v>
      </c>
      <c r="BA45" s="47" t="n">
        <f aca="false">BA14/BA43</f>
        <v>21.1200927544631</v>
      </c>
      <c r="BB45" s="47" t="n">
        <f aca="false">BB14/BB43</f>
        <v>21.5424946095524</v>
      </c>
      <c r="BC45" s="47" t="n">
        <f aca="false">BC14/BC43</f>
        <v>21.9733445017434</v>
      </c>
      <c r="BD45" s="47" t="n">
        <f aca="false">BD14/BD43</f>
        <v>22.4128113917783</v>
      </c>
      <c r="BE45" s="47" t="n">
        <f aca="false">BE14/BE43</f>
        <v>22.8610676196139</v>
      </c>
      <c r="BF45" s="47" t="n">
        <f aca="false">BF14/BF43</f>
        <v>23.3182889720061</v>
      </c>
      <c r="BG45" s="47" t="n">
        <f aca="false">BG14/BG43</f>
        <v>23.7846547514463</v>
      </c>
    </row>
    <row r="46" customFormat="false" ht="13.5" hidden="true" customHeight="true" outlineLevel="0" collapsed="false">
      <c r="A46" s="14" t="s">
        <v>9</v>
      </c>
      <c r="B46" s="15"/>
      <c r="C46" s="58"/>
      <c r="D46" s="16" t="s">
        <v>10</v>
      </c>
      <c r="E46" s="17"/>
      <c r="F46" s="19" t="s">
        <v>87</v>
      </c>
      <c r="G46" s="19" t="s">
        <v>86</v>
      </c>
      <c r="H46" s="19"/>
      <c r="I46" s="19"/>
      <c r="J46" s="43" t="n">
        <v>3.6857</v>
      </c>
      <c r="K46" s="43" t="n">
        <v>3.8607</v>
      </c>
      <c r="L46" s="43" t="n">
        <v>3.5331</v>
      </c>
      <c r="M46" s="43" t="n">
        <v>3.3492</v>
      </c>
      <c r="N46" s="43" t="n">
        <v>3.5614</v>
      </c>
      <c r="O46" s="43" t="n">
        <v>3.3731</v>
      </c>
      <c r="P46" s="43" t="n">
        <v>3.3682</v>
      </c>
      <c r="Q46" s="43" t="n">
        <v>4.3064</v>
      </c>
      <c r="R46" s="43" t="n">
        <v>4.3994</v>
      </c>
      <c r="S46" s="43" t="n">
        <v>4.6219</v>
      </c>
      <c r="T46" s="43" t="n">
        <v>5.1024</v>
      </c>
      <c r="U46" s="44" t="n">
        <v>4.9036</v>
      </c>
      <c r="V46" s="44" t="n">
        <v>5.433</v>
      </c>
      <c r="W46" s="44" t="n">
        <v>9.354</v>
      </c>
      <c r="X46" s="47" t="n">
        <v>11.372</v>
      </c>
      <c r="Y46" s="47" t="n">
        <v>8.7827</v>
      </c>
      <c r="Z46" s="47" t="n">
        <v>8.85</v>
      </c>
      <c r="AA46" s="47" t="n">
        <v>10.0892</v>
      </c>
      <c r="AB46" s="47" t="n">
        <v>8.9053</v>
      </c>
      <c r="AC46" s="47" t="n">
        <v>11.3119</v>
      </c>
      <c r="AD46" s="47" t="n">
        <v>11.6503</v>
      </c>
      <c r="AE46" s="47" t="n">
        <v>10.0890095734043</v>
      </c>
      <c r="AF46" s="47" t="n">
        <v>12.5762</v>
      </c>
      <c r="AG46" s="47" t="n">
        <v>13.4272</v>
      </c>
      <c r="AH46" s="47" t="n">
        <v>11.1597717546362</v>
      </c>
      <c r="AI46" s="47" t="n">
        <f aca="false">AI7/AI44</f>
        <v>13.1413638759527</v>
      </c>
      <c r="AJ46" s="47" t="n">
        <f aca="false">AJ7/AJ44</f>
        <v>14.2728599504844</v>
      </c>
      <c r="AK46" s="47" t="n">
        <f aca="false">AK7/AK44</f>
        <v>14.9777648169195</v>
      </c>
      <c r="AL46" s="47" t="n">
        <f aca="false">AL7/AL44</f>
        <v>15.6184479847128</v>
      </c>
      <c r="AM46" s="47" t="n">
        <f aca="false">AM7/AM44</f>
        <v>16.2874405168185</v>
      </c>
      <c r="AN46" s="47" t="n">
        <f aca="false">AN7/AN44</f>
        <v>16.3265186319076</v>
      </c>
      <c r="AO46" s="47" t="n">
        <f aca="false">AO7/AO44</f>
        <v>16.6530490045458</v>
      </c>
      <c r="AP46" s="47" t="n">
        <f aca="false">AP7/AP44</f>
        <v>16.9861099846367</v>
      </c>
      <c r="AQ46" s="47" t="n">
        <f aca="false">AQ7/AQ44</f>
        <v>17.3258321843294</v>
      </c>
      <c r="AR46" s="47" t="n">
        <f aca="false">AR7/AR44</f>
        <v>17.672348828016</v>
      </c>
      <c r="AS46" s="47" t="n">
        <f aca="false">AS7/AS44</f>
        <v>18.0257958045763</v>
      </c>
      <c r="AT46" s="47" t="n">
        <f aca="false">AT7/AT44</f>
        <v>18.3863117206678</v>
      </c>
      <c r="AU46" s="47" t="n">
        <f aca="false">AU7/AU44</f>
        <v>18.7540379550812</v>
      </c>
      <c r="AV46" s="47" t="n">
        <f aca="false">AV7/AV44</f>
        <v>19.1291187141828</v>
      </c>
      <c r="AW46" s="47" t="n">
        <f aca="false">AW7/AW44</f>
        <v>19.5117010884665</v>
      </c>
      <c r="AX46" s="47" t="n">
        <f aca="false">AX7/AX44</f>
        <v>19.9019351102358</v>
      </c>
      <c r="AY46" s="47" t="n">
        <f aca="false">AY7/AY44</f>
        <v>20.2999738124405</v>
      </c>
      <c r="AZ46" s="47" t="n">
        <f aca="false">AZ7/AZ44</f>
        <v>20.7059732886893</v>
      </c>
      <c r="BA46" s="47" t="n">
        <f aca="false">BA7/BA44</f>
        <v>21.1200927544631</v>
      </c>
      <c r="BB46" s="47" t="n">
        <f aca="false">BB7/BB44</f>
        <v>21.5424946095524</v>
      </c>
      <c r="BC46" s="47" t="n">
        <f aca="false">BC7/BC44</f>
        <v>21.9733445017434</v>
      </c>
      <c r="BD46" s="47" t="n">
        <f aca="false">BD7/BD44</f>
        <v>22.4128113917783</v>
      </c>
      <c r="BE46" s="47" t="n">
        <f aca="false">BE7/BE44</f>
        <v>22.8610676196139</v>
      </c>
      <c r="BF46" s="47" t="n">
        <f aca="false">BF7/BF44</f>
        <v>23.3182889720061</v>
      </c>
      <c r="BG46" s="47" t="n">
        <f aca="false">BG7/BG44</f>
        <v>23.7846547514463</v>
      </c>
    </row>
    <row r="47" customFormat="false" ht="13.5" hidden="true" customHeight="true" outlineLevel="0" collapsed="false">
      <c r="A47" s="14" t="s">
        <v>9</v>
      </c>
      <c r="B47" s="15"/>
      <c r="C47" s="58"/>
      <c r="D47" s="16" t="s">
        <v>10</v>
      </c>
      <c r="E47" s="17"/>
      <c r="F47" s="18" t="s">
        <v>88</v>
      </c>
      <c r="G47" s="19" t="s">
        <v>89</v>
      </c>
      <c r="H47" s="19"/>
      <c r="I47" s="19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4"/>
      <c r="V47" s="44"/>
      <c r="W47" s="44" t="n">
        <v>61.02</v>
      </c>
      <c r="X47" s="47" t="n">
        <v>64.1</v>
      </c>
      <c r="Y47" s="47" t="n">
        <v>67.17</v>
      </c>
      <c r="Z47" s="47" t="n">
        <v>65.11</v>
      </c>
      <c r="AA47" s="47" t="n">
        <v>68.4</v>
      </c>
      <c r="AB47" s="47" t="n">
        <v>70.4</v>
      </c>
      <c r="AC47" s="47" t="n">
        <v>74.1</v>
      </c>
      <c r="AD47" s="47" t="n">
        <v>73.9079846165655</v>
      </c>
      <c r="AE47" s="47" t="n">
        <v>78.4216467405797</v>
      </c>
      <c r="AF47" s="47" t="n">
        <v>82.5831030287594</v>
      </c>
      <c r="AG47" s="47" t="n">
        <v>83.6596123089007</v>
      </c>
      <c r="AH47" s="47" t="n">
        <v>87.1418269751582</v>
      </c>
      <c r="AI47" s="86" t="n">
        <v>94.2331945476996</v>
      </c>
      <c r="AJ47" s="86" t="n">
        <v>94.9340349869854</v>
      </c>
      <c r="AK47" s="86" t="n">
        <v>96.3452066325951</v>
      </c>
      <c r="AL47" s="86" t="n">
        <v>98.1063585340322</v>
      </c>
      <c r="AM47" s="86" t="n">
        <v>99.8383979747925</v>
      </c>
      <c r="AN47" s="47" t="n">
        <f aca="false">AM47*(1+2%)</f>
        <v>101.835165934288</v>
      </c>
      <c r="AO47" s="47" t="n">
        <f aca="false">AN47*(1+2%)</f>
        <v>103.871869252974</v>
      </c>
      <c r="AP47" s="47" t="n">
        <f aca="false">AO47*(1+2%)</f>
        <v>105.949306638034</v>
      </c>
      <c r="AQ47" s="47" t="n">
        <f aca="false">AP47*(1+2%)</f>
        <v>108.068292770794</v>
      </c>
      <c r="AR47" s="47" t="n">
        <f aca="false">AQ47*(1+2%)</f>
        <v>110.22965862621</v>
      </c>
      <c r="AS47" s="47" t="n">
        <f aca="false">AR47*(1+2%)</f>
        <v>112.434251798734</v>
      </c>
      <c r="AT47" s="47" t="n">
        <f aca="false">AS47*(1+2%)</f>
        <v>114.682936834709</v>
      </c>
      <c r="AU47" s="47" t="n">
        <f aca="false">AT47*(1+2%)</f>
        <v>116.976595571403</v>
      </c>
      <c r="AV47" s="47" t="n">
        <f aca="false">AU47*(1+2%)</f>
        <v>119.316127482831</v>
      </c>
      <c r="AW47" s="47" t="n">
        <f aca="false">AV47*(1+2%)</f>
        <v>121.702450032488</v>
      </c>
      <c r="AX47" s="47" t="n">
        <f aca="false">AW47*(1+2%)</f>
        <v>124.136499033138</v>
      </c>
      <c r="AY47" s="47" t="n">
        <f aca="false">AX47*(1+2%)</f>
        <v>126.6192290138</v>
      </c>
      <c r="AZ47" s="47" t="n">
        <f aca="false">AY47*(1+2%)</f>
        <v>129.151613594076</v>
      </c>
      <c r="BA47" s="47" t="n">
        <f aca="false">AZ47*(1+2%)</f>
        <v>131.734645865958</v>
      </c>
      <c r="BB47" s="47" t="n">
        <f aca="false">BA47*(1+2%)</f>
        <v>134.369338783277</v>
      </c>
      <c r="BC47" s="47" t="n">
        <f aca="false">BB47*(1+2%)</f>
        <v>137.056725558943</v>
      </c>
      <c r="BD47" s="47" t="n">
        <f aca="false">BC47*(1+2%)</f>
        <v>139.797860070122</v>
      </c>
      <c r="BE47" s="47" t="n">
        <f aca="false">BD47*(1+2%)</f>
        <v>142.593817271524</v>
      </c>
      <c r="BF47" s="47" t="n">
        <f aca="false">BE47*(1+2%)</f>
        <v>145.445693616955</v>
      </c>
      <c r="BG47" s="47" t="n">
        <f aca="false">BF47*(1+2%)</f>
        <v>148.354607489294</v>
      </c>
    </row>
    <row r="48" customFormat="false" ht="13.5" hidden="true" customHeight="true" outlineLevel="0" collapsed="false">
      <c r="A48" s="14" t="s">
        <v>9</v>
      </c>
      <c r="B48" s="15"/>
      <c r="C48" s="58"/>
      <c r="D48" s="16" t="s">
        <v>10</v>
      </c>
      <c r="E48" s="17"/>
      <c r="F48" s="19" t="s">
        <v>90</v>
      </c>
      <c r="G48" s="19" t="s">
        <v>89</v>
      </c>
      <c r="H48" s="19"/>
      <c r="I48" s="19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4"/>
      <c r="V48" s="44"/>
      <c r="W48" s="44" t="n">
        <v>63.035</v>
      </c>
      <c r="X48" s="47" t="n">
        <v>66.208</v>
      </c>
      <c r="Y48" s="47" t="n">
        <v>67.955</v>
      </c>
      <c r="Z48" s="47" t="n">
        <v>63.84</v>
      </c>
      <c r="AA48" s="47" t="n">
        <v>69.57</v>
      </c>
      <c r="AB48" s="47" t="n">
        <v>71.355</v>
      </c>
      <c r="AC48" s="47" t="n">
        <v>73.3221180090318</v>
      </c>
      <c r="AD48" s="47" t="n">
        <v>74.4100190099978</v>
      </c>
      <c r="AE48" s="47" t="n">
        <v>82.8684531418439</v>
      </c>
      <c r="AF48" s="47" t="n">
        <v>83.25</v>
      </c>
      <c r="AG48" s="47" t="n">
        <v>85.5765</v>
      </c>
      <c r="AH48" s="47" t="n">
        <v>89.92</v>
      </c>
      <c r="AI48" s="47" t="n">
        <v>94.7956488913548</v>
      </c>
      <c r="AJ48" s="47" t="n">
        <v>95.2330866323362</v>
      </c>
      <c r="AK48" s="47" t="n">
        <v>97.1594737621116</v>
      </c>
      <c r="AL48" s="47" t="n">
        <v>98.6907727322387</v>
      </c>
      <c r="AM48" s="47" t="n">
        <v>100.720155218687</v>
      </c>
      <c r="AN48" s="47" t="n">
        <f aca="false">AN47</f>
        <v>101.835165934288</v>
      </c>
      <c r="AO48" s="47" t="n">
        <f aca="false">AO47</f>
        <v>103.871869252974</v>
      </c>
      <c r="AP48" s="47" t="n">
        <f aca="false">AP47</f>
        <v>105.949306638034</v>
      </c>
      <c r="AQ48" s="47" t="n">
        <f aca="false">AQ47</f>
        <v>108.068292770794</v>
      </c>
      <c r="AR48" s="47" t="n">
        <f aca="false">AR47</f>
        <v>110.22965862621</v>
      </c>
      <c r="AS48" s="47" t="n">
        <f aca="false">AS47</f>
        <v>112.434251798734</v>
      </c>
      <c r="AT48" s="47" t="n">
        <f aca="false">AT47</f>
        <v>114.682936834709</v>
      </c>
      <c r="AU48" s="47" t="n">
        <f aca="false">AU47</f>
        <v>116.976595571403</v>
      </c>
      <c r="AV48" s="47" t="n">
        <f aca="false">AV47</f>
        <v>119.316127482831</v>
      </c>
      <c r="AW48" s="47" t="n">
        <f aca="false">AW47</f>
        <v>121.702450032488</v>
      </c>
      <c r="AX48" s="47" t="n">
        <f aca="false">AX47</f>
        <v>124.136499033138</v>
      </c>
      <c r="AY48" s="47" t="n">
        <f aca="false">AY47</f>
        <v>126.6192290138</v>
      </c>
      <c r="AZ48" s="47" t="n">
        <f aca="false">AZ47</f>
        <v>129.151613594076</v>
      </c>
      <c r="BA48" s="47" t="n">
        <f aca="false">BA47</f>
        <v>131.734645865958</v>
      </c>
      <c r="BB48" s="47" t="n">
        <f aca="false">BB47</f>
        <v>134.369338783277</v>
      </c>
      <c r="BC48" s="47" t="n">
        <f aca="false">BC47</f>
        <v>137.056725558943</v>
      </c>
      <c r="BD48" s="47" t="n">
        <f aca="false">BD47</f>
        <v>139.797860070122</v>
      </c>
      <c r="BE48" s="47" t="n">
        <f aca="false">BE47</f>
        <v>142.593817271524</v>
      </c>
      <c r="BF48" s="47" t="n">
        <f aca="false">BF47</f>
        <v>145.445693616955</v>
      </c>
      <c r="BG48" s="47" t="n">
        <f aca="false">BG47</f>
        <v>148.354607489294</v>
      </c>
    </row>
    <row r="49" customFormat="false" ht="13.5" hidden="true" customHeight="true" outlineLevel="1" collapsed="false">
      <c r="A49" s="14" t="s">
        <v>9</v>
      </c>
      <c r="B49" s="15"/>
      <c r="C49" s="58"/>
      <c r="D49" s="16" t="s">
        <v>10</v>
      </c>
      <c r="E49" s="17"/>
      <c r="F49" s="19" t="s">
        <v>91</v>
      </c>
      <c r="G49" s="19" t="s">
        <v>12</v>
      </c>
      <c r="H49" s="19"/>
      <c r="I49" s="19"/>
      <c r="W49" s="53" t="n">
        <v>0.2105</v>
      </c>
      <c r="X49" s="87" t="n">
        <v>0.1098</v>
      </c>
      <c r="Y49" s="87" t="n">
        <v>0.1005</v>
      </c>
      <c r="Z49" s="87" t="n">
        <v>0.0754</v>
      </c>
      <c r="AA49" s="87" t="n">
        <v>0.0777</v>
      </c>
      <c r="AB49" s="87" t="n">
        <v>0.0612</v>
      </c>
      <c r="AC49" s="87" t="n">
        <v>0.0422</v>
      </c>
      <c r="AD49" s="87" t="n">
        <v>0.0869</v>
      </c>
      <c r="AE49" s="38" t="n">
        <v>0.0762</v>
      </c>
      <c r="AF49" s="38" t="n">
        <v>0.1604</v>
      </c>
      <c r="AG49" s="38" t="n">
        <v>0.213</v>
      </c>
      <c r="AH49" s="38" t="n">
        <v>0.1585</v>
      </c>
      <c r="AI49" s="88" t="n">
        <v>0.136763736263736</v>
      </c>
      <c r="AJ49" s="88" t="n">
        <v>0.119657608695652</v>
      </c>
      <c r="AK49" s="87" t="n">
        <v>0.0955</v>
      </c>
      <c r="AL49" s="87" t="n">
        <v>0.0904999999999999</v>
      </c>
      <c r="AM49" s="87" t="n">
        <v>0.0904999999999999</v>
      </c>
      <c r="AN49" s="87" t="n">
        <f aca="false">AM49+(AN$39-AM$39)</f>
        <v>0.0904999999999999</v>
      </c>
      <c r="AO49" s="87" t="n">
        <f aca="false">AN49+(AO$39-AN$39)</f>
        <v>0.0904999999999999</v>
      </c>
      <c r="AP49" s="87" t="n">
        <f aca="false">AO49+(AP$39-AO$39)</f>
        <v>0.0904999999999999</v>
      </c>
      <c r="AQ49" s="87" t="n">
        <f aca="false">AP49+(AQ$39-AP$39)</f>
        <v>0.0904999999999999</v>
      </c>
      <c r="AR49" s="87" t="n">
        <f aca="false">AQ49+(AR$39-AQ$39)</f>
        <v>0.0904999999999999</v>
      </c>
      <c r="AS49" s="87" t="n">
        <f aca="false">AR49+(AS$39-AR$39)</f>
        <v>0.0904999999999999</v>
      </c>
      <c r="AT49" s="87" t="n">
        <f aca="false">AS49+(AT$39-AS$39)</f>
        <v>0.0904999999999999</v>
      </c>
      <c r="AU49" s="87" t="n">
        <f aca="false">AT49+(AU$39-AT$39)</f>
        <v>0.0904999999999999</v>
      </c>
      <c r="AV49" s="87" t="n">
        <f aca="false">AU49+(AV$39-AU$39)</f>
        <v>0.0904999999999999</v>
      </c>
      <c r="AW49" s="87" t="n">
        <f aca="false">AV49+(AW$39-AV$39)</f>
        <v>0.0904999999999999</v>
      </c>
      <c r="AX49" s="87" t="n">
        <f aca="false">AW49+(AX$39-AW$39)</f>
        <v>0.0904999999999999</v>
      </c>
      <c r="AY49" s="87" t="n">
        <f aca="false">AX49+(AY$39-AX$39)</f>
        <v>0.0904999999999999</v>
      </c>
      <c r="AZ49" s="87" t="n">
        <f aca="false">AY49+(AZ$39-AY$39)</f>
        <v>0.0904999999999999</v>
      </c>
      <c r="BA49" s="87" t="n">
        <f aca="false">AZ49+(BA$39-AZ$39)</f>
        <v>0.0904999999999999</v>
      </c>
      <c r="BB49" s="87" t="n">
        <f aca="false">BA49+(BB$39-BA$39)</f>
        <v>0.0904999999999999</v>
      </c>
      <c r="BC49" s="87" t="n">
        <f aca="false">BB49+(BC$39-BB$39)</f>
        <v>0.0904999999999999</v>
      </c>
      <c r="BD49" s="87" t="n">
        <f aca="false">BC49+(BD$39-BC$39)</f>
        <v>0.0904999999999999</v>
      </c>
      <c r="BE49" s="87" t="n">
        <f aca="false">BD49+(BE$39-BD$39)</f>
        <v>0.0904999999999999</v>
      </c>
      <c r="BF49" s="87" t="n">
        <f aca="false">BE49+(BF$39-BE$39)</f>
        <v>0.0904999999999999</v>
      </c>
      <c r="BG49" s="87" t="n">
        <f aca="false">BF49+(BG$39-BF$39)</f>
        <v>0.0904999999999999</v>
      </c>
    </row>
    <row r="50" customFormat="false" ht="13.5" hidden="true" customHeight="true" outlineLevel="0" collapsed="false">
      <c r="A50" s="14" t="s">
        <v>9</v>
      </c>
      <c r="B50" s="15"/>
      <c r="C50" s="58"/>
      <c r="D50" s="16" t="s">
        <v>10</v>
      </c>
      <c r="E50" s="17"/>
      <c r="F50" s="18" t="s">
        <v>92</v>
      </c>
      <c r="G50" s="19" t="s">
        <v>93</v>
      </c>
      <c r="H50" s="19"/>
      <c r="I50" s="19"/>
      <c r="J50" s="43" t="n">
        <v>3.527325</v>
      </c>
      <c r="K50" s="43" t="n">
        <v>3.791175</v>
      </c>
      <c r="L50" s="43" t="n">
        <v>3.7073</v>
      </c>
      <c r="M50" s="43" t="n">
        <v>3.47975</v>
      </c>
      <c r="N50" s="43" t="n">
        <v>3.45395</v>
      </c>
      <c r="O50" s="43" t="n">
        <v>3.408225</v>
      </c>
      <c r="P50" s="43" t="n">
        <v>3.3615</v>
      </c>
      <c r="Q50" s="43" t="n">
        <v>3.58125</v>
      </c>
      <c r="R50" s="43" t="n">
        <v>4.649125</v>
      </c>
      <c r="S50" s="43" t="n">
        <v>4.486975</v>
      </c>
      <c r="T50" s="43" t="n">
        <v>4.550725</v>
      </c>
      <c r="U50" s="44" t="n">
        <v>4.922125</v>
      </c>
      <c r="V50" s="44" t="n">
        <v>5.181825</v>
      </c>
      <c r="W50" s="44" t="n">
        <v>6.26285</v>
      </c>
      <c r="X50" s="47"/>
      <c r="Y50" s="47"/>
      <c r="Z50" s="47"/>
      <c r="AA50" s="47"/>
      <c r="AB50" s="47"/>
      <c r="AC50" s="47" t="n">
        <v>0.973103076233673</v>
      </c>
      <c r="AD50" s="47" t="n">
        <v>0.996737763109605</v>
      </c>
      <c r="AE50" s="47" t="n">
        <v>0.877669934722386</v>
      </c>
      <c r="AF50" s="47" t="n">
        <v>1.03097319819044</v>
      </c>
      <c r="AG50" s="83" t="n">
        <v>1.10607086337137</v>
      </c>
      <c r="AH50" s="83" t="n">
        <v>0.960529232924232</v>
      </c>
      <c r="AI50" s="83" t="n">
        <v>0.855024895929823</v>
      </c>
      <c r="AJ50" s="83" t="n">
        <v>0.962407805516374</v>
      </c>
      <c r="AK50" s="47" t="n">
        <v>0.991513402952961</v>
      </c>
      <c r="AL50" s="47" t="n">
        <v>1.01535726885601</v>
      </c>
      <c r="AM50" s="47" t="n">
        <v>1.04045842861179</v>
      </c>
      <c r="AN50" s="47" t="n">
        <f aca="false">AN14/AN47</f>
        <v>1.04049622690705</v>
      </c>
      <c r="AO50" s="47" t="n">
        <f aca="false">AO14/AO47</f>
        <v>1.04049622690705</v>
      </c>
      <c r="AP50" s="47" t="n">
        <f aca="false">AP14/AP47</f>
        <v>1.04049622690705</v>
      </c>
      <c r="AQ50" s="47" t="n">
        <f aca="false">AQ14/AQ47</f>
        <v>1.04049622690705</v>
      </c>
      <c r="AR50" s="47" t="n">
        <f aca="false">AR14/AR47</f>
        <v>1.04049622690705</v>
      </c>
      <c r="AS50" s="47" t="n">
        <f aca="false">AS14/AS47</f>
        <v>1.04049622690705</v>
      </c>
      <c r="AT50" s="47" t="n">
        <f aca="false">AT14/AT47</f>
        <v>1.04049622690705</v>
      </c>
      <c r="AU50" s="47" t="n">
        <f aca="false">AU14/AU47</f>
        <v>1.04049622690705</v>
      </c>
      <c r="AV50" s="47" t="n">
        <f aca="false">AV14/AV47</f>
        <v>1.04049622690705</v>
      </c>
      <c r="AW50" s="47" t="n">
        <f aca="false">AW14/AW47</f>
        <v>1.04049622690705</v>
      </c>
      <c r="AX50" s="47" t="n">
        <f aca="false">AX14/AX47</f>
        <v>1.04049622690705</v>
      </c>
      <c r="AY50" s="47" t="n">
        <f aca="false">AY14/AY47</f>
        <v>1.04049622690705</v>
      </c>
      <c r="AZ50" s="47" t="n">
        <f aca="false">AZ14/AZ47</f>
        <v>1.04049622690705</v>
      </c>
      <c r="BA50" s="47" t="n">
        <f aca="false">BA14/BA47</f>
        <v>1.04049622690705</v>
      </c>
      <c r="BB50" s="47" t="n">
        <f aca="false">BB14/BB47</f>
        <v>1.04049622690705</v>
      </c>
      <c r="BC50" s="47" t="n">
        <f aca="false">BC14/BC47</f>
        <v>1.04049622690705</v>
      </c>
      <c r="BD50" s="47" t="n">
        <f aca="false">BD14/BD47</f>
        <v>1.04049622690705</v>
      </c>
      <c r="BE50" s="47" t="n">
        <f aca="false">BE14/BE47</f>
        <v>1.04049622690705</v>
      </c>
      <c r="BF50" s="47" t="n">
        <f aca="false">BF14/BF47</f>
        <v>1.04049622690705</v>
      </c>
      <c r="BG50" s="47" t="n">
        <f aca="false">BG14/BG47</f>
        <v>1.04049622690705</v>
      </c>
    </row>
    <row r="51" customFormat="false" ht="13.5" hidden="true" customHeight="true" outlineLevel="0" collapsed="false">
      <c r="A51" s="14" t="s">
        <v>9</v>
      </c>
      <c r="B51" s="15"/>
      <c r="C51" s="58"/>
      <c r="D51" s="16" t="s">
        <v>10</v>
      </c>
      <c r="E51" s="17"/>
      <c r="F51" s="19" t="s">
        <v>94</v>
      </c>
      <c r="G51" s="19" t="s">
        <v>93</v>
      </c>
      <c r="H51" s="19"/>
      <c r="I51" s="19"/>
      <c r="J51" s="43" t="n">
        <v>3.6857</v>
      </c>
      <c r="K51" s="43" t="n">
        <v>3.8607</v>
      </c>
      <c r="L51" s="43" t="n">
        <v>3.5331</v>
      </c>
      <c r="M51" s="43" t="n">
        <v>3.3492</v>
      </c>
      <c r="N51" s="43" t="n">
        <v>3.5614</v>
      </c>
      <c r="O51" s="43" t="n">
        <v>3.3731</v>
      </c>
      <c r="P51" s="43" t="n">
        <v>3.3682</v>
      </c>
      <c r="Q51" s="43" t="n">
        <v>4.3064</v>
      </c>
      <c r="R51" s="43" t="n">
        <v>4.3994</v>
      </c>
      <c r="S51" s="43" t="n">
        <v>4.6219</v>
      </c>
      <c r="T51" s="43" t="n">
        <v>5.1024</v>
      </c>
      <c r="U51" s="44" t="n">
        <v>4.9036</v>
      </c>
      <c r="V51" s="44" t="n">
        <v>5.433</v>
      </c>
      <c r="W51" s="44" t="n">
        <v>9.354</v>
      </c>
      <c r="X51" s="47"/>
      <c r="Y51" s="47"/>
      <c r="Z51" s="47"/>
      <c r="AA51" s="47"/>
      <c r="AB51" s="47"/>
      <c r="AC51" s="47" t="n">
        <v>1.00755</v>
      </c>
      <c r="AD51" s="47" t="n">
        <v>0.998422</v>
      </c>
      <c r="AE51" s="47" t="n">
        <v>0.848785</v>
      </c>
      <c r="AF51" s="47" t="n">
        <v>1.07735735735736</v>
      </c>
      <c r="AG51" s="83" t="n">
        <v>1.18797</v>
      </c>
      <c r="AH51" s="83" t="n">
        <v>0.869995551601424</v>
      </c>
      <c r="AI51" s="83" t="n">
        <v>0.92880990845681</v>
      </c>
      <c r="AJ51" s="83" t="n">
        <v>0.978670111118888</v>
      </c>
      <c r="AK51" s="47" t="n">
        <v>1.00047571171298</v>
      </c>
      <c r="AL51" s="47" t="n">
        <v>1.02708413982936</v>
      </c>
      <c r="AM51" s="47" t="n">
        <v>1.04949688296886</v>
      </c>
      <c r="AN51" s="47" t="n">
        <f aca="false">AN7/AN48</f>
        <v>1.04049622690705</v>
      </c>
      <c r="AO51" s="47" t="n">
        <f aca="false">AO7/AO48</f>
        <v>1.04049622690705</v>
      </c>
      <c r="AP51" s="47" t="n">
        <f aca="false">AP7/AP48</f>
        <v>1.04049622690705</v>
      </c>
      <c r="AQ51" s="47" t="n">
        <f aca="false">AQ7/AQ48</f>
        <v>1.04049622690705</v>
      </c>
      <c r="AR51" s="47" t="n">
        <f aca="false">AR7/AR48</f>
        <v>1.04049622690705</v>
      </c>
      <c r="AS51" s="47" t="n">
        <f aca="false">AS7/AS48</f>
        <v>1.04049622690705</v>
      </c>
      <c r="AT51" s="47" t="n">
        <f aca="false">AT7/AT48</f>
        <v>1.04049622690705</v>
      </c>
      <c r="AU51" s="47" t="n">
        <f aca="false">AU7/AU48</f>
        <v>1.04049622690705</v>
      </c>
      <c r="AV51" s="47" t="n">
        <f aca="false">AV7/AV48</f>
        <v>1.04049622690705</v>
      </c>
      <c r="AW51" s="47" t="n">
        <f aca="false">AW7/AW48</f>
        <v>1.04049622690705</v>
      </c>
      <c r="AX51" s="47" t="n">
        <f aca="false">AX7/AX48</f>
        <v>1.04049622690705</v>
      </c>
      <c r="AY51" s="47" t="n">
        <f aca="false">AY7/AY48</f>
        <v>1.04049622690705</v>
      </c>
      <c r="AZ51" s="47" t="n">
        <f aca="false">AZ7/AZ48</f>
        <v>1.04049622690705</v>
      </c>
      <c r="BA51" s="47" t="n">
        <f aca="false">BA7/BA48</f>
        <v>1.04049622690705</v>
      </c>
      <c r="BB51" s="47" t="n">
        <f aca="false">BB7/BB48</f>
        <v>1.04049622690705</v>
      </c>
      <c r="BC51" s="47" t="n">
        <f aca="false">BC7/BC48</f>
        <v>1.04049622690705</v>
      </c>
      <c r="BD51" s="47" t="n">
        <f aca="false">BD7/BD48</f>
        <v>1.04049622690705</v>
      </c>
      <c r="BE51" s="47" t="n">
        <f aca="false">BE7/BE48</f>
        <v>1.04049622690705</v>
      </c>
      <c r="BF51" s="47" t="n">
        <f aca="false">BF7/BF48</f>
        <v>1.04049622690705</v>
      </c>
      <c r="BG51" s="47" t="n">
        <f aca="false">BG7/BG48</f>
        <v>1.04049622690705</v>
      </c>
    </row>
    <row r="52" customFormat="false" ht="13.5" hidden="true" customHeight="true" outlineLevel="1" collapsed="false">
      <c r="A52" s="14" t="s">
        <v>9</v>
      </c>
      <c r="B52" s="15"/>
      <c r="C52" s="58"/>
      <c r="D52" s="16" t="s">
        <v>10</v>
      </c>
      <c r="E52" s="17"/>
      <c r="F52" s="19" t="s">
        <v>95</v>
      </c>
      <c r="G52" s="19" t="s">
        <v>12</v>
      </c>
      <c r="H52" s="19"/>
      <c r="I52" s="19"/>
      <c r="X52" s="89"/>
      <c r="Y52" s="89"/>
      <c r="Z52" s="89"/>
      <c r="AA52" s="90" t="n">
        <v>0.03</v>
      </c>
      <c r="AB52" s="90" t="n">
        <v>0.0155</v>
      </c>
      <c r="AC52" s="87" t="n">
        <v>0.0007</v>
      </c>
      <c r="AD52" s="87" t="n">
        <v>0.0005</v>
      </c>
      <c r="AE52" s="87" t="n">
        <v>0.043</v>
      </c>
      <c r="AF52" s="87" t="n">
        <v>0.0538</v>
      </c>
      <c r="AG52" s="87" t="n">
        <v>0.0449</v>
      </c>
      <c r="AH52" s="87" t="n">
        <v>0.0387</v>
      </c>
      <c r="AI52" s="88" t="n">
        <v>0.037</v>
      </c>
      <c r="AJ52" s="88" t="n">
        <v>0.0347</v>
      </c>
      <c r="AK52" s="88" t="n">
        <v>0.0334</v>
      </c>
      <c r="AL52" s="88" t="n">
        <v>0.03125</v>
      </c>
      <c r="AM52" s="88" t="n">
        <v>0.03125</v>
      </c>
      <c r="AN52" s="87" t="n">
        <f aca="false">AM52</f>
        <v>0.03125</v>
      </c>
      <c r="AO52" s="87" t="n">
        <f aca="false">AN52</f>
        <v>0.03125</v>
      </c>
      <c r="AP52" s="87" t="n">
        <f aca="false">AO52</f>
        <v>0.03125</v>
      </c>
      <c r="AQ52" s="87" t="n">
        <f aca="false">AP52</f>
        <v>0.03125</v>
      </c>
      <c r="AR52" s="87" t="n">
        <f aca="false">AQ52</f>
        <v>0.03125</v>
      </c>
      <c r="AS52" s="87" t="n">
        <f aca="false">AR52</f>
        <v>0.03125</v>
      </c>
      <c r="AT52" s="87" t="n">
        <f aca="false">AS52</f>
        <v>0.03125</v>
      </c>
      <c r="AU52" s="87" t="n">
        <f aca="false">AT52</f>
        <v>0.03125</v>
      </c>
      <c r="AV52" s="87" t="n">
        <f aca="false">AU52</f>
        <v>0.03125</v>
      </c>
      <c r="AW52" s="87" t="n">
        <f aca="false">AV52</f>
        <v>0.03125</v>
      </c>
      <c r="AX52" s="87" t="n">
        <f aca="false">AW52</f>
        <v>0.03125</v>
      </c>
      <c r="AY52" s="87" t="n">
        <f aca="false">AX52</f>
        <v>0.03125</v>
      </c>
      <c r="AZ52" s="87" t="n">
        <f aca="false">AY52</f>
        <v>0.03125</v>
      </c>
      <c r="BA52" s="87" t="n">
        <f aca="false">AZ52</f>
        <v>0.03125</v>
      </c>
      <c r="BB52" s="87" t="n">
        <f aca="false">BA52</f>
        <v>0.03125</v>
      </c>
      <c r="BC52" s="87" t="n">
        <f aca="false">BB52</f>
        <v>0.03125</v>
      </c>
      <c r="BD52" s="87" t="n">
        <f aca="false">BC52</f>
        <v>0.03125</v>
      </c>
      <c r="BE52" s="87" t="n">
        <f aca="false">BD52</f>
        <v>0.03125</v>
      </c>
      <c r="BF52" s="87" t="n">
        <f aca="false">BE52</f>
        <v>0.03125</v>
      </c>
      <c r="BG52" s="87" t="n">
        <f aca="false">BF52</f>
        <v>0.03125</v>
      </c>
    </row>
    <row r="53" customFormat="false" ht="13.5" hidden="true" customHeight="true" outlineLevel="1" collapsed="false">
      <c r="A53" s="14" t="s">
        <v>9</v>
      </c>
      <c r="B53" s="15"/>
      <c r="C53" s="58"/>
      <c r="D53" s="16" t="s">
        <v>10</v>
      </c>
      <c r="E53" s="17"/>
      <c r="F53" s="19" t="s">
        <v>96</v>
      </c>
      <c r="G53" s="19" t="s">
        <v>12</v>
      </c>
      <c r="H53" s="19"/>
      <c r="I53" s="19"/>
      <c r="X53" s="89"/>
      <c r="Y53" s="89"/>
      <c r="Z53" s="89"/>
      <c r="AA53" s="89"/>
      <c r="AB53" s="87" t="n">
        <v>0.0641</v>
      </c>
      <c r="AC53" s="87" t="n">
        <v>0.0627</v>
      </c>
      <c r="AD53" s="87" t="n">
        <v>0.0844</v>
      </c>
      <c r="AE53" s="87" t="n">
        <v>0.1031</v>
      </c>
      <c r="AF53" s="87" t="n">
        <v>0.1186</v>
      </c>
      <c r="AG53" s="87" t="n">
        <v>0.1522</v>
      </c>
      <c r="AH53" s="87" t="n">
        <v>0.1444</v>
      </c>
      <c r="AI53" s="88" t="n">
        <v>0.1569</v>
      </c>
      <c r="AJ53" s="88" t="n">
        <v>0.129</v>
      </c>
      <c r="AK53" s="87" t="n">
        <v>0.111</v>
      </c>
      <c r="AL53" s="87" t="n">
        <v>0.109</v>
      </c>
      <c r="AM53" s="87" t="n">
        <v>0.109</v>
      </c>
      <c r="AN53" s="87" t="n">
        <f aca="false">AM53</f>
        <v>0.109</v>
      </c>
      <c r="AO53" s="87" t="n">
        <f aca="false">AN53</f>
        <v>0.109</v>
      </c>
      <c r="AP53" s="87" t="n">
        <f aca="false">AO53</f>
        <v>0.109</v>
      </c>
      <c r="AQ53" s="87" t="n">
        <f aca="false">AP53</f>
        <v>0.109</v>
      </c>
      <c r="AR53" s="87" t="n">
        <f aca="false">AQ53</f>
        <v>0.109</v>
      </c>
      <c r="AS53" s="87" t="n">
        <f aca="false">AR53</f>
        <v>0.109</v>
      </c>
      <c r="AT53" s="87" t="n">
        <f aca="false">AS53</f>
        <v>0.109</v>
      </c>
      <c r="AU53" s="87" t="n">
        <f aca="false">AT53</f>
        <v>0.109</v>
      </c>
      <c r="AV53" s="87" t="n">
        <f aca="false">AU53</f>
        <v>0.109</v>
      </c>
      <c r="AW53" s="87" t="n">
        <f aca="false">AV53</f>
        <v>0.109</v>
      </c>
      <c r="AX53" s="87" t="n">
        <f aca="false">AW53</f>
        <v>0.109</v>
      </c>
      <c r="AY53" s="87" t="n">
        <f aca="false">AX53</f>
        <v>0.109</v>
      </c>
      <c r="AZ53" s="87" t="n">
        <f aca="false">AY53</f>
        <v>0.109</v>
      </c>
      <c r="BA53" s="87" t="n">
        <f aca="false">AZ53</f>
        <v>0.109</v>
      </c>
      <c r="BB53" s="87" t="n">
        <f aca="false">BA53</f>
        <v>0.109</v>
      </c>
      <c r="BC53" s="87" t="n">
        <f aca="false">BB53</f>
        <v>0.109</v>
      </c>
      <c r="BD53" s="87" t="n">
        <f aca="false">BC53</f>
        <v>0.109</v>
      </c>
      <c r="BE53" s="87" t="n">
        <f aca="false">BD53</f>
        <v>0.109</v>
      </c>
      <c r="BF53" s="87" t="n">
        <f aca="false">BE53</f>
        <v>0.109</v>
      </c>
      <c r="BG53" s="87" t="n">
        <f aca="false">BF53</f>
        <v>0.109</v>
      </c>
    </row>
    <row r="54" customFormat="false" ht="13.5" hidden="true" customHeight="true" outlineLevel="1" collapsed="false">
      <c r="A54" s="14" t="s">
        <v>9</v>
      </c>
      <c r="B54" s="15"/>
      <c r="C54" s="58"/>
      <c r="D54" s="16" t="s">
        <v>10</v>
      </c>
      <c r="E54" s="17"/>
      <c r="F54" s="19" t="s">
        <v>97</v>
      </c>
      <c r="G54" s="19" t="s">
        <v>12</v>
      </c>
      <c r="H54" s="19"/>
      <c r="I54" s="19"/>
      <c r="W54" s="53" t="n">
        <v>0.0140969696</v>
      </c>
      <c r="X54" s="87" t="n">
        <v>0.016161562</v>
      </c>
      <c r="Y54" s="87" t="n">
        <v>0.0198807056</v>
      </c>
      <c r="Z54" s="87" t="n">
        <v>0.0185184984</v>
      </c>
      <c r="AA54" s="87" t="n">
        <v>0.0191387468</v>
      </c>
      <c r="AB54" s="87" t="n">
        <v>0.0441315079</v>
      </c>
      <c r="AC54" s="87" t="n">
        <v>0.0026978704</v>
      </c>
      <c r="AD54" s="87" t="n">
        <v>0.0144190565</v>
      </c>
      <c r="AE54" s="87" t="n">
        <v>0.018</v>
      </c>
      <c r="AF54" s="87" t="n">
        <v>-0.003</v>
      </c>
      <c r="AG54" s="87" t="n">
        <v>0.000748836044184964</v>
      </c>
      <c r="AH54" s="87" t="n">
        <v>0.00782795261428393</v>
      </c>
      <c r="AI54" s="88" t="n">
        <v>0.00934273963441406</v>
      </c>
      <c r="AJ54" s="88" t="n">
        <v>0.0137057427322824</v>
      </c>
      <c r="AK54" s="88" t="n">
        <v>0.0146641013952056</v>
      </c>
      <c r="AL54" s="41" t="n">
        <v>0.0146917299316952</v>
      </c>
      <c r="AM54" s="41" t="n">
        <v>0.0145237376807186</v>
      </c>
      <c r="AN54" s="36" t="n">
        <v>0.02</v>
      </c>
      <c r="AO54" s="36" t="n">
        <v>0.02</v>
      </c>
      <c r="AP54" s="36" t="n">
        <v>0.02</v>
      </c>
      <c r="AQ54" s="36" t="n">
        <v>0.02</v>
      </c>
      <c r="AR54" s="36" t="n">
        <v>0.02</v>
      </c>
      <c r="AS54" s="36" t="n">
        <v>0.02</v>
      </c>
      <c r="AT54" s="36" t="n">
        <v>0.02</v>
      </c>
      <c r="AU54" s="36" t="n">
        <v>0.02</v>
      </c>
      <c r="AV54" s="36" t="n">
        <v>0.02</v>
      </c>
      <c r="AW54" s="36" t="n">
        <v>0.02</v>
      </c>
      <c r="AX54" s="36" t="n">
        <v>0.02</v>
      </c>
      <c r="AY54" s="36" t="n">
        <v>0.02</v>
      </c>
      <c r="AZ54" s="36" t="n">
        <v>0.02</v>
      </c>
      <c r="BA54" s="36" t="n">
        <v>0.02</v>
      </c>
      <c r="BB54" s="36" t="n">
        <v>0.02</v>
      </c>
      <c r="BC54" s="36" t="n">
        <f aca="false">BB54</f>
        <v>0.02</v>
      </c>
      <c r="BD54" s="36" t="n">
        <f aca="false">BC54</f>
        <v>0.02</v>
      </c>
      <c r="BE54" s="36" t="n">
        <f aca="false">BD54</f>
        <v>0.02</v>
      </c>
      <c r="BF54" s="36" t="n">
        <f aca="false">BE54</f>
        <v>0.02</v>
      </c>
      <c r="BG54" s="36" t="n">
        <f aca="false">BF54</f>
        <v>0.02</v>
      </c>
    </row>
    <row r="55" customFormat="false" ht="13.5" hidden="true" customHeight="true" outlineLevel="1" collapsed="false">
      <c r="A55" s="14" t="s">
        <v>9</v>
      </c>
      <c r="B55" s="15"/>
      <c r="C55" s="58"/>
      <c r="D55" s="16" t="s">
        <v>10</v>
      </c>
      <c r="E55" s="17"/>
      <c r="F55" s="19" t="s">
        <v>98</v>
      </c>
      <c r="G55" s="19" t="s">
        <v>12</v>
      </c>
      <c r="H55" s="19"/>
      <c r="I55" s="19"/>
      <c r="X55" s="89"/>
      <c r="Y55" s="89"/>
      <c r="Z55" s="89"/>
      <c r="AA55" s="89"/>
      <c r="AB55" s="89"/>
      <c r="AC55" s="89"/>
      <c r="AD55" s="89"/>
      <c r="AE55" s="90" t="n">
        <v>-0.00971258260807983</v>
      </c>
      <c r="AF55" s="91" t="n">
        <v>0.129138710208238</v>
      </c>
      <c r="AG55" s="91" t="n">
        <v>0.0853814404934519</v>
      </c>
      <c r="AH55" s="91" t="n">
        <v>0.0159897575396468</v>
      </c>
      <c r="AI55" s="91" t="n">
        <v>0.0655135130277156</v>
      </c>
      <c r="AJ55" s="91" t="n">
        <v>0.0628103407737859</v>
      </c>
      <c r="AK55" s="91" t="n">
        <v>0.0504077442167685</v>
      </c>
      <c r="AL55" s="91" t="n">
        <v>0.0436789252567766</v>
      </c>
      <c r="AM55" s="91" t="n">
        <v>0.0443393473924389</v>
      </c>
      <c r="AN55" s="24" t="n">
        <v>0.04</v>
      </c>
      <c r="AO55" s="24" t="n">
        <f aca="false">AN55</f>
        <v>0.04</v>
      </c>
      <c r="AP55" s="24" t="n">
        <f aca="false">AO55</f>
        <v>0.04</v>
      </c>
      <c r="AQ55" s="24" t="n">
        <f aca="false">AP55</f>
        <v>0.04</v>
      </c>
      <c r="AR55" s="24" t="n">
        <f aca="false">AQ55</f>
        <v>0.04</v>
      </c>
      <c r="AS55" s="24" t="n">
        <f aca="false">AR55</f>
        <v>0.04</v>
      </c>
      <c r="AT55" s="24" t="n">
        <f aca="false">AS55</f>
        <v>0.04</v>
      </c>
      <c r="AU55" s="24" t="n">
        <f aca="false">AT55</f>
        <v>0.04</v>
      </c>
      <c r="AV55" s="24" t="n">
        <f aca="false">AU55</f>
        <v>0.04</v>
      </c>
      <c r="AW55" s="24" t="n">
        <f aca="false">AV55</f>
        <v>0.04</v>
      </c>
      <c r="AX55" s="24" t="n">
        <f aca="false">AW55</f>
        <v>0.04</v>
      </c>
      <c r="AY55" s="24" t="n">
        <f aca="false">AX55</f>
        <v>0.04</v>
      </c>
      <c r="AZ55" s="24" t="n">
        <f aca="false">AY55</f>
        <v>0.04</v>
      </c>
      <c r="BA55" s="24" t="n">
        <f aca="false">AZ55</f>
        <v>0.04</v>
      </c>
      <c r="BB55" s="24" t="n">
        <f aca="false">BA55</f>
        <v>0.04</v>
      </c>
      <c r="BC55" s="24" t="n">
        <f aca="false">BB55</f>
        <v>0.04</v>
      </c>
      <c r="BD55" s="24" t="n">
        <f aca="false">BC55</f>
        <v>0.04</v>
      </c>
      <c r="BE55" s="24" t="n">
        <f aca="false">BD55</f>
        <v>0.04</v>
      </c>
      <c r="BF55" s="24" t="n">
        <f aca="false">BE55</f>
        <v>0.04</v>
      </c>
      <c r="BG55" s="24" t="n">
        <f aca="false">BF55</f>
        <v>0.04</v>
      </c>
    </row>
    <row r="56" customFormat="false" ht="13.5" hidden="true" customHeight="true" outlineLevel="1" collapsed="false">
      <c r="A56" s="14"/>
      <c r="B56" s="15"/>
      <c r="C56" s="15"/>
      <c r="D56" s="15"/>
      <c r="E56" s="17"/>
      <c r="F56" s="19"/>
      <c r="G56" s="19"/>
      <c r="H56" s="19"/>
      <c r="I56" s="19"/>
      <c r="X56" s="89"/>
      <c r="Y56" s="89"/>
      <c r="Z56" s="89"/>
      <c r="AA56" s="89"/>
    </row>
    <row r="57" customFormat="false" ht="13.5" hidden="true" customHeight="true" outlineLevel="1" collapsed="false">
      <c r="A57" s="14"/>
      <c r="B57" s="15"/>
      <c r="C57" s="15"/>
      <c r="D57" s="15"/>
      <c r="E57" s="17"/>
      <c r="F57" s="19"/>
      <c r="G57" s="19"/>
      <c r="H57" s="19"/>
      <c r="I57" s="19"/>
      <c r="X57" s="89"/>
      <c r="Y57" s="89"/>
      <c r="Z57" s="89"/>
      <c r="AA57" s="89"/>
      <c r="AB57" s="92"/>
    </row>
    <row r="58" customFormat="false" ht="13.5" hidden="true" customHeight="true" outlineLevel="0" collapsed="false">
      <c r="A58" s="93" t="s">
        <v>99</v>
      </c>
      <c r="B58" s="94" t="s">
        <v>100</v>
      </c>
      <c r="C58" s="94"/>
      <c r="D58" s="94" t="s">
        <v>101</v>
      </c>
      <c r="E58" s="95"/>
      <c r="F58" s="19" t="s">
        <v>102</v>
      </c>
      <c r="G58" s="96" t="s">
        <v>103</v>
      </c>
      <c r="H58" s="96"/>
      <c r="I58" s="96"/>
      <c r="U58" s="97" t="n">
        <v>192</v>
      </c>
      <c r="V58" s="97" t="n">
        <v>149</v>
      </c>
      <c r="W58" s="97" t="n">
        <v>117</v>
      </c>
      <c r="X58" s="98" t="n">
        <v>90</v>
      </c>
      <c r="Y58" s="98" t="n">
        <v>143.2</v>
      </c>
      <c r="Z58" s="98" t="n">
        <v>187</v>
      </c>
      <c r="AA58" s="98" t="n">
        <v>207</v>
      </c>
      <c r="AB58" s="92" t="n">
        <v>177</v>
      </c>
      <c r="AC58" s="99" t="n">
        <v>125</v>
      </c>
      <c r="AD58" s="99" t="n">
        <v>225</v>
      </c>
      <c r="AE58" s="92" t="n">
        <v>365</v>
      </c>
      <c r="AF58" s="92" t="n">
        <v>295.91827309237</v>
      </c>
      <c r="AG58" s="92" t="n">
        <v>240.896684894053</v>
      </c>
      <c r="AH58" s="92" t="n">
        <v>187.627951604555</v>
      </c>
      <c r="AI58" s="92" t="n">
        <v>230</v>
      </c>
      <c r="AJ58" s="92" t="n">
        <v>205</v>
      </c>
      <c r="AK58" s="92" t="n">
        <v>209.698992107573</v>
      </c>
      <c r="AL58" s="92" t="n">
        <v>213.765309334291</v>
      </c>
      <c r="AM58" s="92" t="n">
        <v>218.543810413813</v>
      </c>
      <c r="AN58" s="92" t="n">
        <v>222.914686622089</v>
      </c>
      <c r="AO58" s="92" t="n">
        <v>227.372980354531</v>
      </c>
      <c r="AP58" s="92" t="n">
        <v>231.920439961621</v>
      </c>
      <c r="AQ58" s="92" t="n">
        <v>236.558848760854</v>
      </c>
      <c r="AR58" s="92" t="n">
        <v>241.290025736071</v>
      </c>
      <c r="AS58" s="92" t="n">
        <v>246.115826250792</v>
      </c>
      <c r="AT58" s="92" t="n">
        <v>251.038142775808</v>
      </c>
      <c r="AU58" s="92" t="n">
        <v>256.058905631324</v>
      </c>
      <c r="AV58" s="92" t="n">
        <v>261.180083743951</v>
      </c>
      <c r="AW58" s="92" t="n">
        <v>266.40368541883</v>
      </c>
      <c r="AX58" s="92" t="n">
        <v>271.731759127206</v>
      </c>
      <c r="AY58" s="92" t="n">
        <v>277.16639430975</v>
      </c>
      <c r="AZ58" s="92" t="n">
        <v>282.709722195945</v>
      </c>
      <c r="BA58" s="92" t="n">
        <v>288.363916639864</v>
      </c>
      <c r="BB58" s="92" t="n">
        <v>294.131194972662</v>
      </c>
      <c r="BC58" s="92" t="n">
        <v>300.013818872115</v>
      </c>
      <c r="BD58" s="92" t="n">
        <v>306.014095249557</v>
      </c>
      <c r="BE58" s="92" t="n">
        <v>312.134377154548</v>
      </c>
      <c r="BF58" s="92" t="n">
        <v>318.377064697639</v>
      </c>
      <c r="BG58" s="92" t="n">
        <v>324.744605991592</v>
      </c>
    </row>
    <row r="59" customFormat="false" ht="13.5" hidden="true" customHeight="true" outlineLevel="0" collapsed="false">
      <c r="A59" s="100" t="s">
        <v>99</v>
      </c>
      <c r="B59" s="101" t="s">
        <v>100</v>
      </c>
      <c r="C59" s="101"/>
      <c r="D59" s="101" t="s">
        <v>101</v>
      </c>
      <c r="E59" s="102"/>
      <c r="F59" s="103" t="s">
        <v>104</v>
      </c>
      <c r="G59" s="103" t="s">
        <v>103</v>
      </c>
      <c r="H59" s="103"/>
      <c r="I59" s="103"/>
      <c r="U59" s="97" t="n">
        <v>169</v>
      </c>
      <c r="V59" s="97" t="n">
        <v>132</v>
      </c>
      <c r="W59" s="97" t="n">
        <v>108</v>
      </c>
      <c r="X59" s="98" t="n">
        <v>100</v>
      </c>
      <c r="Y59" s="98" t="n">
        <v>92</v>
      </c>
      <c r="Z59" s="98" t="n">
        <v>116</v>
      </c>
      <c r="AA59" s="92" t="n">
        <v>133.770833333333</v>
      </c>
      <c r="AB59" s="99" t="n">
        <v>140.020833333333</v>
      </c>
      <c r="AC59" s="99" t="n">
        <v>114.625</v>
      </c>
      <c r="AD59" s="99" t="n">
        <v>129.805006865695</v>
      </c>
      <c r="AE59" s="99" t="n">
        <v>176.348772074381</v>
      </c>
      <c r="AF59" s="99" t="n">
        <v>123.698096192285</v>
      </c>
      <c r="AG59" s="99" t="n">
        <v>107.458150831437</v>
      </c>
      <c r="AH59" s="99" t="n">
        <v>97.2656385679568</v>
      </c>
      <c r="AI59" s="99" t="n">
        <v>109.403263248197</v>
      </c>
      <c r="AJ59" s="99" t="n">
        <v>109.717918292246</v>
      </c>
      <c r="AK59" s="99" t="n">
        <v>113.361472150737</v>
      </c>
      <c r="AL59" s="99" t="n">
        <v>116.351826507316</v>
      </c>
      <c r="AM59" s="99" t="n">
        <v>118.200036132515</v>
      </c>
      <c r="AN59" s="99" t="n">
        <v>120.024866462268</v>
      </c>
      <c r="AO59" s="99" t="n">
        <v>121.883688331543</v>
      </c>
      <c r="AP59" s="99" t="n">
        <v>123.777136479924</v>
      </c>
      <c r="AQ59" s="99" t="n">
        <v>125.705857530145</v>
      </c>
      <c r="AR59" s="99" t="n">
        <v>127.670510211141</v>
      </c>
      <c r="AS59" s="99" t="n">
        <v>129.671765585304</v>
      </c>
      <c r="AT59" s="99" t="n">
        <v>131.710307280009</v>
      </c>
      <c r="AU59" s="99" t="n">
        <v>133.786831723503</v>
      </c>
      <c r="AV59" s="99" t="n">
        <v>135.902048385228</v>
      </c>
      <c r="AW59" s="99" t="n">
        <v>138.056680020678</v>
      </c>
      <c r="AX59" s="99" t="n">
        <v>140.251462920857</v>
      </c>
      <c r="AY59" s="99" t="n">
        <v>142.487147166435</v>
      </c>
      <c r="AZ59" s="99" t="n">
        <v>144.764496886694</v>
      </c>
      <c r="BA59" s="99" t="n">
        <v>147.084290523342</v>
      </c>
      <c r="BB59" s="99" t="n">
        <v>149.447321099305</v>
      </c>
      <c r="BC59" s="99" t="n">
        <v>151.854396492565</v>
      </c>
      <c r="BD59" s="99" t="n">
        <v>154.306339715173</v>
      </c>
      <c r="BE59" s="99" t="n">
        <v>156.803989197503</v>
      </c>
      <c r="BF59" s="99" t="n">
        <v>159.348199077864</v>
      </c>
      <c r="BG59" s="99" t="n">
        <v>161.939839497568</v>
      </c>
    </row>
    <row r="60" customFormat="false" ht="13.5" hidden="true" customHeight="true" outlineLevel="0" collapsed="false">
      <c r="A60" s="93" t="s">
        <v>99</v>
      </c>
      <c r="B60" s="94" t="s">
        <v>100</v>
      </c>
      <c r="C60" s="94"/>
      <c r="D60" s="94" t="s">
        <v>101</v>
      </c>
      <c r="E60" s="95"/>
      <c r="F60" s="19" t="s">
        <v>105</v>
      </c>
      <c r="G60" s="96" t="s">
        <v>103</v>
      </c>
      <c r="H60" s="96"/>
      <c r="I60" s="96"/>
      <c r="U60" s="97" t="n">
        <v>93</v>
      </c>
      <c r="V60" s="97" t="n">
        <v>82</v>
      </c>
      <c r="W60" s="97" t="n">
        <v>76</v>
      </c>
      <c r="X60" s="98" t="n">
        <v>56.7</v>
      </c>
      <c r="Y60" s="104" t="n">
        <v>59.41</v>
      </c>
      <c r="Z60" s="105" t="n">
        <v>84.29</v>
      </c>
      <c r="AA60" s="92" t="n">
        <v>91.98</v>
      </c>
      <c r="AB60" s="92" t="n">
        <v>61</v>
      </c>
      <c r="AC60" s="99" t="n">
        <v>50</v>
      </c>
      <c r="AD60" s="99" t="n">
        <v>120.05</v>
      </c>
      <c r="AE60" s="92" t="n">
        <v>290.039163346613</v>
      </c>
      <c r="AF60" s="92" t="n">
        <v>124.359692307692</v>
      </c>
      <c r="AG60" s="92" t="n">
        <v>111.708282442748</v>
      </c>
      <c r="AH60" s="92" t="n">
        <v>99.4643295019156</v>
      </c>
      <c r="AI60" s="92" t="n">
        <v>110</v>
      </c>
      <c r="AJ60" s="92" t="n">
        <v>103</v>
      </c>
      <c r="AK60" s="92" t="n">
        <v>101.634780993823</v>
      </c>
      <c r="AL60" s="92" t="n">
        <v>103.408520252042</v>
      </c>
      <c r="AM60" s="92" t="n">
        <v>105.488951143637</v>
      </c>
      <c r="AN60" s="92" t="n">
        <v>107.387752264223</v>
      </c>
      <c r="AO60" s="92" t="n">
        <v>109.320731804979</v>
      </c>
      <c r="AP60" s="92" t="n">
        <v>111.288504977468</v>
      </c>
      <c r="AQ60" s="92" t="n">
        <v>113.291698067063</v>
      </c>
      <c r="AR60" s="92" t="n">
        <v>115.33094863227</v>
      </c>
      <c r="AS60" s="92" t="n">
        <v>117.406905707651</v>
      </c>
      <c r="AT60" s="92" t="n">
        <v>119.520230010388</v>
      </c>
      <c r="AU60" s="92" t="n">
        <v>121.671594150575</v>
      </c>
      <c r="AV60" s="92" t="n">
        <v>123.861682845286</v>
      </c>
      <c r="AW60" s="92" t="n">
        <v>126.091193136501</v>
      </c>
      <c r="AX60" s="92" t="n">
        <v>128.360834612958</v>
      </c>
      <c r="AY60" s="92" t="n">
        <v>130.671329635991</v>
      </c>
      <c r="AZ60" s="92" t="n">
        <v>133.023413569439</v>
      </c>
      <c r="BA60" s="92" t="n">
        <v>135.417835013689</v>
      </c>
      <c r="BB60" s="92" t="n">
        <v>137.855356043935</v>
      </c>
      <c r="BC60" s="92" t="n">
        <v>140.336752452726</v>
      </c>
      <c r="BD60" s="92" t="n">
        <v>142.862813996875</v>
      </c>
      <c r="BE60" s="92" t="n">
        <v>145.434344648819</v>
      </c>
      <c r="BF60" s="92" t="n">
        <v>148.052162852498</v>
      </c>
      <c r="BG60" s="92" t="n">
        <v>150.717101783842</v>
      </c>
    </row>
    <row r="61" customFormat="false" ht="13.5" hidden="true" customHeight="true" outlineLevel="0" collapsed="false">
      <c r="A61" s="93" t="s">
        <v>99</v>
      </c>
      <c r="B61" s="94" t="s">
        <v>100</v>
      </c>
      <c r="C61" s="94"/>
      <c r="D61" s="94" t="s">
        <v>101</v>
      </c>
      <c r="E61" s="95"/>
      <c r="F61" s="19" t="s">
        <v>106</v>
      </c>
      <c r="G61" s="96" t="s">
        <v>103</v>
      </c>
      <c r="H61" s="96"/>
      <c r="I61" s="96"/>
      <c r="U61" s="97" t="n">
        <v>95</v>
      </c>
      <c r="V61" s="97" t="n">
        <v>84</v>
      </c>
      <c r="W61" s="97" t="n">
        <v>71</v>
      </c>
      <c r="X61" s="98" t="n">
        <v>57.73</v>
      </c>
      <c r="Y61" s="105" t="n">
        <v>65.42</v>
      </c>
      <c r="Z61" s="105" t="n">
        <v>87.53</v>
      </c>
      <c r="AA61" s="105" t="n">
        <v>105.78</v>
      </c>
      <c r="AB61" s="92" t="n">
        <v>78</v>
      </c>
      <c r="AC61" s="99" t="n">
        <v>61</v>
      </c>
      <c r="AD61" s="99" t="n">
        <v>132.981589147287</v>
      </c>
      <c r="AE61" s="92" t="n">
        <v>344.610733590734</v>
      </c>
      <c r="AF61" s="92" t="n">
        <v>173.529508196721</v>
      </c>
      <c r="AG61" s="92" t="n">
        <v>136.0315</v>
      </c>
      <c r="AH61" s="92" t="n">
        <v>108.367394636015</v>
      </c>
      <c r="AI61" s="92" t="n">
        <v>128</v>
      </c>
      <c r="AJ61" s="92" t="n">
        <v>120</v>
      </c>
      <c r="AK61" s="92" t="n">
        <v>118.787546295432</v>
      </c>
      <c r="AL61" s="92" t="n">
        <v>120.630293715307</v>
      </c>
      <c r="AM61" s="92" t="n">
        <v>122.787545480943</v>
      </c>
      <c r="AN61" s="92" t="n">
        <v>124.9977212996</v>
      </c>
      <c r="AO61" s="92" t="n">
        <v>127.247680282993</v>
      </c>
      <c r="AP61" s="92" t="n">
        <v>129.538138528087</v>
      </c>
      <c r="AQ61" s="92" t="n">
        <v>131.869825021593</v>
      </c>
      <c r="AR61" s="92" t="n">
        <v>134.243481871981</v>
      </c>
      <c r="AS61" s="92" t="n">
        <v>136.659864545677</v>
      </c>
      <c r="AT61" s="92" t="n">
        <v>139.119742107499</v>
      </c>
      <c r="AU61" s="92" t="n">
        <v>141.623897465434</v>
      </c>
      <c r="AV61" s="92" t="n">
        <v>144.173127619812</v>
      </c>
      <c r="AW61" s="92" t="n">
        <v>146.768243916969</v>
      </c>
      <c r="AX61" s="92" t="n">
        <v>149.410072307474</v>
      </c>
      <c r="AY61" s="92" t="n">
        <v>152.099453609009</v>
      </c>
      <c r="AZ61" s="92" t="n">
        <v>154.837243773971</v>
      </c>
      <c r="BA61" s="92" t="n">
        <v>157.624314161902</v>
      </c>
      <c r="BB61" s="92" t="n">
        <v>160.461551816816</v>
      </c>
      <c r="BC61" s="92" t="n">
        <v>163.349859749519</v>
      </c>
      <c r="BD61" s="92" t="n">
        <v>166.290157225011</v>
      </c>
      <c r="BE61" s="92" t="n">
        <v>169.283380055061</v>
      </c>
      <c r="BF61" s="92" t="n">
        <v>172.330480896052</v>
      </c>
      <c r="BG61" s="92" t="n">
        <v>175.432429552181</v>
      </c>
    </row>
    <row r="62" customFormat="false" ht="13.5" hidden="true" customHeight="true" outlineLevel="1" collapsed="false">
      <c r="A62" s="93"/>
      <c r="B62" s="94"/>
      <c r="C62" s="94"/>
      <c r="D62" s="94"/>
      <c r="E62" s="95"/>
      <c r="F62" s="19"/>
      <c r="G62" s="96"/>
      <c r="H62" s="96"/>
      <c r="I62" s="96"/>
      <c r="U62" s="97"/>
      <c r="V62" s="97"/>
      <c r="W62" s="97"/>
      <c r="X62" s="106"/>
      <c r="Y62" s="106"/>
      <c r="Z62" s="106"/>
      <c r="AA62" s="107"/>
      <c r="AB62" s="108"/>
      <c r="AC62" s="108"/>
      <c r="AD62" s="108"/>
      <c r="AE62" s="108"/>
      <c r="AF62" s="108"/>
      <c r="AG62" s="108"/>
      <c r="AH62" s="108"/>
    </row>
    <row r="63" customFormat="false" ht="13.5" hidden="true" customHeight="true" outlineLevel="0" collapsed="false">
      <c r="A63" s="109" t="s">
        <v>99</v>
      </c>
      <c r="B63" s="49" t="s">
        <v>107</v>
      </c>
      <c r="C63" s="49" t="s">
        <v>108</v>
      </c>
      <c r="D63" s="49" t="s">
        <v>101</v>
      </c>
      <c r="E63" s="50"/>
      <c r="F63" s="19" t="s">
        <v>109</v>
      </c>
      <c r="G63" s="52" t="s">
        <v>103</v>
      </c>
      <c r="H63" s="52"/>
      <c r="I63" s="52"/>
      <c r="U63" s="97" t="n">
        <v>2052</v>
      </c>
      <c r="V63" s="97" t="n">
        <v>1888</v>
      </c>
      <c r="W63" s="97" t="n">
        <v>1895</v>
      </c>
      <c r="X63" s="98" t="n">
        <v>1681</v>
      </c>
      <c r="Y63" s="98" t="n">
        <v>1611</v>
      </c>
      <c r="Z63" s="98" t="n">
        <v>2111</v>
      </c>
      <c r="AA63" s="98" t="n">
        <v>2114</v>
      </c>
      <c r="AB63" s="99" t="n">
        <v>1794</v>
      </c>
      <c r="AC63" s="99" t="n">
        <v>1706</v>
      </c>
      <c r="AD63" s="99" t="n">
        <v>2477</v>
      </c>
      <c r="AE63" s="99" t="n">
        <v>2701</v>
      </c>
      <c r="AF63" s="99" t="n">
        <v>2253.87956175299</v>
      </c>
      <c r="AG63" s="99" t="n">
        <v>2420.22818897638</v>
      </c>
      <c r="AH63" s="99" t="n">
        <v>2633.0714229249</v>
      </c>
      <c r="AI63" s="99" t="n">
        <v>3340</v>
      </c>
      <c r="AJ63" s="99" t="n">
        <v>3000</v>
      </c>
      <c r="AK63" s="99" t="n">
        <v>2890</v>
      </c>
      <c r="AL63" s="99" t="n">
        <v>2985</v>
      </c>
      <c r="AM63" s="99" t="n">
        <v>3051.72656927726</v>
      </c>
      <c r="AN63" s="99" t="n">
        <v>3112.76110066281</v>
      </c>
      <c r="AO63" s="99" t="n">
        <v>3175.01632267607</v>
      </c>
      <c r="AP63" s="99" t="n">
        <v>3238.51664912959</v>
      </c>
      <c r="AQ63" s="99" t="n">
        <v>3303.28698211218</v>
      </c>
      <c r="AR63" s="99" t="n">
        <v>3369.35272175442</v>
      </c>
      <c r="AS63" s="99" t="n">
        <v>3436.73977618951</v>
      </c>
      <c r="AT63" s="99" t="n">
        <v>3505.4745717133</v>
      </c>
      <c r="AU63" s="99" t="n">
        <v>3575.58406314757</v>
      </c>
      <c r="AV63" s="99" t="n">
        <v>3647.09574441052</v>
      </c>
      <c r="AW63" s="99" t="n">
        <v>3720.03765929873</v>
      </c>
      <c r="AX63" s="99" t="n">
        <v>3794.4384124847</v>
      </c>
      <c r="AY63" s="99" t="n">
        <v>3870.3271807344</v>
      </c>
      <c r="AZ63" s="99" t="n">
        <v>3947.73372434908</v>
      </c>
      <c r="BA63" s="99" t="n">
        <v>4026.68839883607</v>
      </c>
      <c r="BB63" s="99" t="n">
        <v>4107.22216681279</v>
      </c>
      <c r="BC63" s="99" t="n">
        <v>4189.36661014904</v>
      </c>
      <c r="BD63" s="99" t="n">
        <v>4273.15394235202</v>
      </c>
      <c r="BE63" s="99" t="n">
        <v>4358.61702119907</v>
      </c>
      <c r="BF63" s="99" t="n">
        <v>4445.78936162305</v>
      </c>
      <c r="BG63" s="99" t="n">
        <v>4534.70514885551</v>
      </c>
    </row>
    <row r="64" customFormat="false" ht="13.5" hidden="true" customHeight="true" outlineLevel="0" collapsed="false">
      <c r="A64" s="109" t="s">
        <v>99</v>
      </c>
      <c r="B64" s="49" t="s">
        <v>107</v>
      </c>
      <c r="C64" s="49" t="s">
        <v>110</v>
      </c>
      <c r="D64" s="49" t="s">
        <v>101</v>
      </c>
      <c r="E64" s="50"/>
      <c r="F64" s="19" t="s">
        <v>111</v>
      </c>
      <c r="G64" s="52" t="s">
        <v>103</v>
      </c>
      <c r="H64" s="52"/>
      <c r="I64" s="52"/>
      <c r="U64" s="97" t="n">
        <v>634</v>
      </c>
      <c r="V64" s="97" t="n">
        <v>543</v>
      </c>
      <c r="W64" s="97" t="n">
        <v>489</v>
      </c>
      <c r="X64" s="98" t="n">
        <v>332.185156629947</v>
      </c>
      <c r="Y64" s="98" t="n">
        <v>363.505079297561</v>
      </c>
      <c r="Z64" s="98" t="n">
        <v>451.970617477563</v>
      </c>
      <c r="AA64" s="98" t="n">
        <v>501.82639263071</v>
      </c>
      <c r="AB64" s="99" t="n">
        <v>493.829206708333</v>
      </c>
      <c r="AC64" s="99" t="n">
        <v>423.678394130215</v>
      </c>
      <c r="AD64" s="99" t="n">
        <v>718.477561024816</v>
      </c>
      <c r="AE64" s="99" t="n">
        <v>644.36337077487</v>
      </c>
      <c r="AF64" s="99" t="n">
        <v>551.222989627504</v>
      </c>
      <c r="AG64" s="99" t="n">
        <v>563.209498199732</v>
      </c>
      <c r="AH64" s="99" t="n">
        <v>514.79469385178</v>
      </c>
      <c r="AI64" s="99" t="n">
        <v>523.294396642511</v>
      </c>
      <c r="AJ64" s="99" t="n">
        <v>543.449971154698</v>
      </c>
      <c r="AK64" s="99" t="n">
        <v>556.234781761429</v>
      </c>
      <c r="AL64" s="99" t="n">
        <v>591.215352719845</v>
      </c>
      <c r="AM64" s="99" t="n">
        <v>604.034163238655</v>
      </c>
      <c r="AN64" s="99" t="n">
        <v>615.752329493173</v>
      </c>
      <c r="AO64" s="99" t="n">
        <v>627.698333766596</v>
      </c>
      <c r="AP64" s="99" t="n">
        <v>639.876615363792</v>
      </c>
      <c r="AQ64" s="99" t="n">
        <v>652.291700261526</v>
      </c>
      <c r="AR64" s="99" t="n">
        <v>664.948202803842</v>
      </c>
      <c r="AS64" s="99" t="n">
        <v>677.850827430673</v>
      </c>
      <c r="AT64" s="99" t="n">
        <v>691.004370440313</v>
      </c>
      <c r="AU64" s="99" t="n">
        <v>704.413721786445</v>
      </c>
      <c r="AV64" s="99" t="n">
        <v>718.083866910371</v>
      </c>
      <c r="AW64" s="99" t="n">
        <v>732.019888609163</v>
      </c>
      <c r="AX64" s="99" t="n">
        <v>746.226968940422</v>
      </c>
      <c r="AY64" s="99" t="n">
        <v>760.710391164369</v>
      </c>
      <c r="AZ64" s="99" t="n">
        <v>775.475541724008</v>
      </c>
      <c r="BA64" s="99" t="n">
        <v>790.527912264094</v>
      </c>
      <c r="BB64" s="99" t="n">
        <v>805.873101689682</v>
      </c>
      <c r="BC64" s="99" t="n">
        <v>821.516818265028</v>
      </c>
      <c r="BD64" s="99" t="n">
        <v>837.464881753628</v>
      </c>
      <c r="BE64" s="99" t="n">
        <v>853.72322560022</v>
      </c>
      <c r="BF64" s="99" t="n">
        <v>870.297899155552</v>
      </c>
      <c r="BG64" s="99" t="n">
        <v>887.195069944769</v>
      </c>
    </row>
    <row r="65" customFormat="false" ht="13.5" hidden="true" customHeight="true" outlineLevel="0" collapsed="false">
      <c r="A65" s="109" t="s">
        <v>99</v>
      </c>
      <c r="B65" s="49" t="s">
        <v>107</v>
      </c>
      <c r="C65" s="49" t="s">
        <v>110</v>
      </c>
      <c r="D65" s="49" t="s">
        <v>101</v>
      </c>
      <c r="E65" s="50"/>
      <c r="F65" s="19" t="s">
        <v>112</v>
      </c>
      <c r="G65" s="52" t="s">
        <v>103</v>
      </c>
      <c r="H65" s="52"/>
      <c r="I65" s="52"/>
      <c r="U65" s="97" t="n">
        <v>619</v>
      </c>
      <c r="V65" s="97" t="n">
        <v>586</v>
      </c>
      <c r="W65" s="97" t="n">
        <v>527</v>
      </c>
      <c r="X65" s="98" t="n">
        <v>361.416666666667</v>
      </c>
      <c r="Y65" s="98" t="n">
        <v>372.833333333333</v>
      </c>
      <c r="Z65" s="98" t="n">
        <v>465.5</v>
      </c>
      <c r="AA65" s="98" t="n">
        <v>530.416666666667</v>
      </c>
      <c r="AB65" s="99" t="n">
        <v>448.858333333333</v>
      </c>
      <c r="AC65" s="99" t="n">
        <v>445.033333333333</v>
      </c>
      <c r="AD65" s="99" t="n">
        <v>705.3</v>
      </c>
      <c r="AE65" s="99" t="n">
        <v>642.291666666667</v>
      </c>
      <c r="AF65" s="99" t="n">
        <v>541.104166666667</v>
      </c>
      <c r="AG65" s="99" t="n">
        <v>535.583333333333</v>
      </c>
      <c r="AH65" s="99" t="n">
        <v>512.9</v>
      </c>
      <c r="AI65" s="99" t="n">
        <v>522.80293699028</v>
      </c>
      <c r="AJ65" s="99" t="n">
        <v>550.945699596979</v>
      </c>
      <c r="AK65" s="99" t="n">
        <v>556.234781761429</v>
      </c>
      <c r="AL65" s="99" t="n">
        <v>591.215352719845</v>
      </c>
      <c r="AM65" s="99" t="n">
        <v>604.034163238655</v>
      </c>
      <c r="AN65" s="99" t="n">
        <v>615.752329493173</v>
      </c>
      <c r="AO65" s="99" t="n">
        <v>627.698333766596</v>
      </c>
      <c r="AP65" s="99" t="n">
        <v>639.876615363792</v>
      </c>
      <c r="AQ65" s="99" t="n">
        <v>652.291700261526</v>
      </c>
      <c r="AR65" s="99" t="n">
        <v>664.948202803842</v>
      </c>
      <c r="AS65" s="99" t="n">
        <v>677.850827430673</v>
      </c>
      <c r="AT65" s="99" t="n">
        <v>691.004370440313</v>
      </c>
      <c r="AU65" s="99" t="n">
        <v>704.413721786445</v>
      </c>
      <c r="AV65" s="99" t="n">
        <v>718.083866910371</v>
      </c>
      <c r="AW65" s="99" t="n">
        <v>732.019888609163</v>
      </c>
      <c r="AX65" s="99" t="n">
        <v>746.226968940422</v>
      </c>
      <c r="AY65" s="99" t="n">
        <v>760.710391164369</v>
      </c>
      <c r="AZ65" s="99" t="n">
        <v>775.475541724008</v>
      </c>
      <c r="BA65" s="99" t="n">
        <v>790.527912264094</v>
      </c>
      <c r="BB65" s="99" t="n">
        <v>805.873101689682</v>
      </c>
      <c r="BC65" s="99" t="n">
        <v>821.516818265028</v>
      </c>
      <c r="BD65" s="99" t="n">
        <v>837.464881753628</v>
      </c>
      <c r="BE65" s="99" t="n">
        <v>853.72322560022</v>
      </c>
      <c r="BF65" s="99" t="n">
        <v>870.297899155552</v>
      </c>
      <c r="BG65" s="99" t="n">
        <v>887.195069944769</v>
      </c>
    </row>
    <row r="66" customFormat="false" ht="13.5" hidden="true" customHeight="true" outlineLevel="0" collapsed="false">
      <c r="A66" s="109" t="s">
        <v>99</v>
      </c>
      <c r="B66" s="49" t="s">
        <v>107</v>
      </c>
      <c r="C66" s="49" t="s">
        <v>113</v>
      </c>
      <c r="D66" s="49" t="s">
        <v>101</v>
      </c>
      <c r="E66" s="50"/>
      <c r="F66" s="19" t="s">
        <v>114</v>
      </c>
      <c r="G66" s="52" t="s">
        <v>103</v>
      </c>
      <c r="H66" s="52"/>
      <c r="I66" s="52" t="s">
        <v>115</v>
      </c>
      <c r="U66" s="97" t="n">
        <v>1288.80946250402</v>
      </c>
      <c r="V66" s="97" t="n">
        <v>1218.35260842238</v>
      </c>
      <c r="W66" s="97" t="n">
        <v>1040.33678756477</v>
      </c>
      <c r="X66" s="98" t="n">
        <v>1078</v>
      </c>
      <c r="Y66" s="98" t="n">
        <v>970</v>
      </c>
      <c r="Z66" s="98" t="n">
        <v>1152</v>
      </c>
      <c r="AA66" s="98" t="n">
        <v>1294</v>
      </c>
      <c r="AB66" s="98" t="n">
        <v>1300</v>
      </c>
      <c r="AC66" s="98" t="n">
        <v>1166</v>
      </c>
      <c r="AD66" s="98" t="n">
        <v>1149</v>
      </c>
      <c r="AE66" s="98" t="n">
        <v>1241</v>
      </c>
      <c r="AF66" s="98" t="n">
        <v>1249.47334020133</v>
      </c>
      <c r="AG66" s="98" t="n">
        <v>1252.11673794051</v>
      </c>
      <c r="AH66" s="98" t="n">
        <v>1237.32844664312</v>
      </c>
      <c r="AI66" s="98" t="n">
        <v>1268.60154166893</v>
      </c>
      <c r="AJ66" s="98" t="n">
        <v>1309.22939225836</v>
      </c>
      <c r="AK66" s="98" t="n">
        <v>1337.19086542839</v>
      </c>
      <c r="AL66" s="98" t="n">
        <v>1375.82452317221</v>
      </c>
      <c r="AM66" s="98" t="n">
        <v>1404.06364575077</v>
      </c>
      <c r="AN66" s="98" t="n">
        <v>1429.8485724341</v>
      </c>
      <c r="AO66" s="98" t="n">
        <v>1456.10786341893</v>
      </c>
      <c r="AP66" s="98" t="n">
        <v>1482.85026197511</v>
      </c>
      <c r="AQ66" s="98" t="n">
        <v>1510.08467284559</v>
      </c>
      <c r="AR66" s="98" t="n">
        <v>1537.82016523483</v>
      </c>
      <c r="AS66" s="98" t="n">
        <v>1566.06597585265</v>
      </c>
      <c r="AT66" s="98" t="n">
        <v>1594.83151201445</v>
      </c>
      <c r="AU66" s="98" t="n">
        <v>1624.1263547991</v>
      </c>
      <c r="AV66" s="98" t="n">
        <v>1653.96026226524</v>
      </c>
      <c r="AW66" s="98" t="n">
        <v>1684.34317272737</v>
      </c>
      <c r="AX66" s="98" t="n">
        <v>1715.28520809264</v>
      </c>
      <c r="AY66" s="98" t="n">
        <v>1746.79667725961</v>
      </c>
      <c r="AZ66" s="98" t="n">
        <v>1778.88807958001</v>
      </c>
      <c r="BA66" s="98" t="n">
        <v>1811.57010838477</v>
      </c>
      <c r="BB66" s="98" t="n">
        <v>1844.85365457546</v>
      </c>
      <c r="BC66" s="98" t="n">
        <v>1878.74981028239</v>
      </c>
      <c r="BD66" s="98" t="n">
        <v>1913.26987259052</v>
      </c>
      <c r="BE66" s="98" t="n">
        <v>1948.42534733467</v>
      </c>
      <c r="BF66" s="98" t="n">
        <v>1984.22795296496</v>
      </c>
      <c r="BG66" s="98" t="n">
        <v>2020.68962448416</v>
      </c>
    </row>
    <row r="67" customFormat="false" ht="13.5" hidden="true" customHeight="true" outlineLevel="0" collapsed="false">
      <c r="A67" s="109" t="s">
        <v>99</v>
      </c>
      <c r="B67" s="49" t="s">
        <v>107</v>
      </c>
      <c r="C67" s="49" t="s">
        <v>110</v>
      </c>
      <c r="D67" s="49" t="s">
        <v>101</v>
      </c>
      <c r="E67" s="50"/>
      <c r="F67" s="19" t="s">
        <v>116</v>
      </c>
      <c r="G67" s="52" t="s">
        <v>103</v>
      </c>
      <c r="H67" s="52"/>
      <c r="I67" s="52" t="s">
        <v>115</v>
      </c>
      <c r="U67" s="97" t="n">
        <v>395</v>
      </c>
      <c r="V67" s="97" t="n">
        <v>369</v>
      </c>
      <c r="W67" s="97" t="n">
        <v>370</v>
      </c>
      <c r="X67" s="98" t="n">
        <v>262</v>
      </c>
      <c r="Y67" s="98" t="n">
        <v>216.906833588245</v>
      </c>
      <c r="Z67" s="98" t="n">
        <v>219.896670837886</v>
      </c>
      <c r="AA67" s="98" t="n">
        <v>272.252478671118</v>
      </c>
      <c r="AB67" s="99" t="n">
        <v>242.311841320847</v>
      </c>
      <c r="AC67" s="99" t="n">
        <v>217.089538470175</v>
      </c>
      <c r="AD67" s="99" t="n">
        <v>399.71316622765</v>
      </c>
      <c r="AE67" s="99" t="n">
        <v>326</v>
      </c>
      <c r="AF67" s="99" t="n">
        <v>240</v>
      </c>
      <c r="AG67" s="99" t="n">
        <v>243.396631737922</v>
      </c>
      <c r="AH67" s="99" t="n">
        <v>237.06216787605</v>
      </c>
      <c r="AI67" s="99" t="n">
        <v>262.110275788939</v>
      </c>
      <c r="AJ67" s="99" t="n">
        <v>286.533876604102</v>
      </c>
      <c r="AK67" s="99" t="n">
        <v>293.554590760413</v>
      </c>
      <c r="AL67" s="99" t="n">
        <v>311.715486288881</v>
      </c>
      <c r="AM67" s="99" t="n">
        <v>318.6161134634</v>
      </c>
      <c r="AN67" s="99" t="n">
        <v>324.78794457651</v>
      </c>
      <c r="AO67" s="99" t="n">
        <v>331.079602839885</v>
      </c>
      <c r="AP67" s="99" t="n">
        <v>337.493419814042</v>
      </c>
      <c r="AQ67" s="99" t="n">
        <v>344.031772520796</v>
      </c>
      <c r="AR67" s="99" t="n">
        <v>350.697084331422</v>
      </c>
      <c r="AS67" s="99" t="n">
        <v>357.491825872204</v>
      </c>
      <c r="AT67" s="99" t="n">
        <v>364.418515947706</v>
      </c>
      <c r="AU67" s="99" t="n">
        <v>371.479722482116</v>
      </c>
      <c r="AV67" s="99" t="n">
        <v>378.678063479019</v>
      </c>
      <c r="AW67" s="99" t="n">
        <v>386.016207999957</v>
      </c>
      <c r="AX67" s="99" t="n">
        <v>393.496877162142</v>
      </c>
      <c r="AY67" s="99" t="n">
        <v>401.122845155708</v>
      </c>
      <c r="AZ67" s="99" t="n">
        <v>408.896940280873</v>
      </c>
      <c r="BA67" s="99" t="n">
        <v>416.822046005409</v>
      </c>
      <c r="BB67" s="99" t="n">
        <v>424.901102042816</v>
      </c>
      <c r="BC67" s="99" t="n">
        <v>433.137105451604</v>
      </c>
      <c r="BD67" s="99" t="n">
        <v>441.533111756105</v>
      </c>
      <c r="BE67" s="99" t="n">
        <v>450.092236089223</v>
      </c>
      <c r="BF67" s="99" t="n">
        <v>458.817654357571</v>
      </c>
      <c r="BG67" s="99" t="n">
        <v>467.712604429412</v>
      </c>
    </row>
    <row r="68" customFormat="false" ht="13.5" hidden="true" customHeight="true" outlineLevel="0" collapsed="false">
      <c r="A68" s="109" t="s">
        <v>99</v>
      </c>
      <c r="B68" s="49" t="s">
        <v>107</v>
      </c>
      <c r="C68" s="49" t="s">
        <v>110</v>
      </c>
      <c r="D68" s="49" t="s">
        <v>101</v>
      </c>
      <c r="E68" s="50"/>
      <c r="F68" s="19" t="s">
        <v>117</v>
      </c>
      <c r="G68" s="52" t="s">
        <v>103</v>
      </c>
      <c r="H68" s="52"/>
      <c r="I68" s="52" t="s">
        <v>115</v>
      </c>
      <c r="U68" s="97" t="n">
        <v>371</v>
      </c>
      <c r="V68" s="97" t="n">
        <v>350</v>
      </c>
      <c r="W68" s="97" t="n">
        <v>363</v>
      </c>
      <c r="X68" s="98" t="n">
        <v>257</v>
      </c>
      <c r="Y68" s="98" t="n">
        <v>236</v>
      </c>
      <c r="Z68" s="98" t="n">
        <v>240</v>
      </c>
      <c r="AA68" s="98" t="n">
        <v>297</v>
      </c>
      <c r="AB68" s="99" t="n">
        <v>262</v>
      </c>
      <c r="AC68" s="99" t="n">
        <v>256</v>
      </c>
      <c r="AD68" s="99" t="n">
        <v>400</v>
      </c>
      <c r="AE68" s="99" t="n">
        <v>363</v>
      </c>
      <c r="AF68" s="99" t="n">
        <v>280</v>
      </c>
      <c r="AG68" s="99" t="n">
        <v>276.125</v>
      </c>
      <c r="AH68" s="99" t="n">
        <v>270.283333333333</v>
      </c>
      <c r="AI68" s="99" t="n">
        <v>305</v>
      </c>
      <c r="AJ68" s="99" t="n">
        <v>299.080944220544</v>
      </c>
      <c r="AK68" s="99" t="n">
        <v>306.019323200794</v>
      </c>
      <c r="AL68" s="99" t="n">
        <v>325.452973733247</v>
      </c>
      <c r="AM68" s="99" t="n">
        <v>335.574535132586</v>
      </c>
      <c r="AN68" s="99" t="n">
        <v>342.084627496207</v>
      </c>
      <c r="AO68" s="99" t="n">
        <v>348.721296536998</v>
      </c>
      <c r="AP68" s="99" t="n">
        <v>355.48700853544</v>
      </c>
      <c r="AQ68" s="99" t="n">
        <v>362.38427792307</v>
      </c>
      <c r="AR68" s="99" t="n">
        <v>369.415668224357</v>
      </c>
      <c r="AS68" s="99" t="n">
        <v>376.58379301704</v>
      </c>
      <c r="AT68" s="99" t="n">
        <v>383.891316911285</v>
      </c>
      <c r="AU68" s="99" t="n">
        <v>391.340956548025</v>
      </c>
      <c r="AV68" s="99" t="n">
        <v>398.935481616873</v>
      </c>
      <c r="AW68" s="99" t="n">
        <v>406.67771589398</v>
      </c>
      <c r="AX68" s="99" t="n">
        <v>414.570538300234</v>
      </c>
      <c r="AY68" s="99" t="n">
        <v>422.616883980205</v>
      </c>
      <c r="AZ68" s="99" t="n">
        <v>430.819745402227</v>
      </c>
      <c r="BA68" s="99" t="n">
        <v>439.182173480052</v>
      </c>
      <c r="BB68" s="99" t="n">
        <v>447.70727871649</v>
      </c>
      <c r="BC68" s="99" t="n">
        <v>456.39823236946</v>
      </c>
      <c r="BD68" s="99" t="n">
        <v>465.258267640905</v>
      </c>
      <c r="BE68" s="99" t="n">
        <v>474.290680889011</v>
      </c>
      <c r="BF68" s="99" t="n">
        <v>483.498832864195</v>
      </c>
      <c r="BG68" s="99" t="n">
        <v>492.886149969316</v>
      </c>
    </row>
    <row r="69" customFormat="false" ht="13.5" hidden="true" customHeight="true" outlineLevel="0" collapsed="false">
      <c r="A69" s="109" t="s">
        <v>99</v>
      </c>
      <c r="B69" s="49" t="s">
        <v>107</v>
      </c>
      <c r="C69" s="49" t="s">
        <v>110</v>
      </c>
      <c r="D69" s="49" t="s">
        <v>101</v>
      </c>
      <c r="E69" s="50"/>
      <c r="F69" s="19" t="s">
        <v>118</v>
      </c>
      <c r="G69" s="52" t="s">
        <v>103</v>
      </c>
      <c r="H69" s="52"/>
      <c r="I69" s="52"/>
      <c r="U69" s="97" t="n">
        <v>561</v>
      </c>
      <c r="V69" s="97" t="n">
        <v>509</v>
      </c>
      <c r="W69" s="97" t="n">
        <v>477</v>
      </c>
      <c r="X69" s="98" t="n">
        <v>0</v>
      </c>
      <c r="Y69" s="98" t="n">
        <v>424</v>
      </c>
      <c r="Z69" s="98" t="n">
        <v>534</v>
      </c>
      <c r="AA69" s="98" t="n">
        <v>549.216757521376</v>
      </c>
      <c r="AB69" s="99" t="n">
        <v>524.5261861532</v>
      </c>
      <c r="AC69" s="99" t="n">
        <v>473.986517638692</v>
      </c>
      <c r="AD69" s="99" t="n">
        <v>854.399927874729</v>
      </c>
      <c r="AE69" s="99" t="n">
        <v>755.295066575063</v>
      </c>
      <c r="AF69" s="99" t="n">
        <v>603.680804002357</v>
      </c>
      <c r="AG69" s="99" t="n">
        <v>595.445304604195</v>
      </c>
      <c r="AH69" s="99" t="n">
        <v>579.811062826965</v>
      </c>
      <c r="AI69" s="99" t="n">
        <v>588.785346683901</v>
      </c>
      <c r="AJ69" s="99" t="n">
        <v>627.005170023518</v>
      </c>
      <c r="AK69" s="99" t="n">
        <v>633.456625337159</v>
      </c>
      <c r="AL69" s="99" t="n">
        <v>647.330556332323</v>
      </c>
      <c r="AM69" s="99" t="n">
        <v>661.388367577487</v>
      </c>
      <c r="AN69" s="99" t="n">
        <v>674.200180482322</v>
      </c>
      <c r="AO69" s="99" t="n">
        <v>687.260703079887</v>
      </c>
      <c r="AP69" s="99" t="n">
        <v>700.57477333754</v>
      </c>
      <c r="AQ69" s="99" t="n">
        <v>714.14732351569</v>
      </c>
      <c r="AR69" s="99" t="n">
        <v>727.983382008994</v>
      </c>
      <c r="AS69" s="99" t="n">
        <v>742.088075223574</v>
      </c>
      <c r="AT69" s="99" t="n">
        <v>756.466629490947</v>
      </c>
      <c r="AU69" s="99" t="n">
        <v>771.124373019394</v>
      </c>
      <c r="AV69" s="99" t="n">
        <v>786.066737883516</v>
      </c>
      <c r="AW69" s="99" t="n">
        <v>801.299262052693</v>
      </c>
      <c r="AX69" s="99" t="n">
        <v>816.827591459241</v>
      </c>
      <c r="AY69" s="99" t="n">
        <v>832.657482107029</v>
      </c>
      <c r="AZ69" s="99" t="n">
        <v>848.79480222134</v>
      </c>
      <c r="BA69" s="99" t="n">
        <v>865.245534440811</v>
      </c>
      <c r="BB69" s="99" t="n">
        <v>882.015778052249</v>
      </c>
      <c r="BC69" s="99" t="n">
        <v>899.111751269184</v>
      </c>
      <c r="BD69" s="99" t="n">
        <v>916.539793554996</v>
      </c>
      <c r="BE69" s="99" t="n">
        <v>934.306367991512</v>
      </c>
      <c r="BF69" s="99" t="n">
        <v>952.418063693949</v>
      </c>
      <c r="BG69" s="99" t="n">
        <v>970.88159827311</v>
      </c>
    </row>
    <row r="70" customFormat="false" ht="13.5" hidden="true" customHeight="true" outlineLevel="0" collapsed="false">
      <c r="A70" s="109" t="s">
        <v>99</v>
      </c>
      <c r="B70" s="49" t="s">
        <v>107</v>
      </c>
      <c r="C70" s="49" t="s">
        <v>110</v>
      </c>
      <c r="D70" s="49" t="s">
        <v>101</v>
      </c>
      <c r="E70" s="50"/>
      <c r="F70" s="19" t="s">
        <v>119</v>
      </c>
      <c r="G70" s="52" t="s">
        <v>103</v>
      </c>
      <c r="H70" s="52"/>
      <c r="I70" s="52"/>
      <c r="U70" s="97" t="n">
        <v>581</v>
      </c>
      <c r="V70" s="97" t="n">
        <v>543</v>
      </c>
      <c r="W70" s="97" t="n">
        <v>522</v>
      </c>
      <c r="X70" s="98" t="n">
        <v>349.833333333333</v>
      </c>
      <c r="Y70" s="98" t="n">
        <v>388.833333333333</v>
      </c>
      <c r="Z70" s="98" t="n">
        <v>503.75</v>
      </c>
      <c r="AA70" s="98" t="n">
        <v>555.166666666667</v>
      </c>
      <c r="AB70" s="98" t="n">
        <v>460.645833333333</v>
      </c>
      <c r="AC70" s="98" t="n">
        <v>469.895833333333</v>
      </c>
      <c r="AD70" s="98" t="n">
        <v>860.283333333333</v>
      </c>
      <c r="AE70" s="98" t="n">
        <v>705.8125</v>
      </c>
      <c r="AF70" s="98" t="n">
        <v>587.341666666667</v>
      </c>
      <c r="AG70" s="98" t="n">
        <v>524.575</v>
      </c>
      <c r="AH70" s="98" t="n">
        <v>459.583333333333</v>
      </c>
      <c r="AI70" s="98" t="n">
        <v>497.779487385511</v>
      </c>
      <c r="AJ70" s="98" t="n">
        <v>537.060670769186</v>
      </c>
      <c r="AK70" s="98" t="n">
        <v>541.450426121288</v>
      </c>
      <c r="AL70" s="98" t="n">
        <v>553.54024557125</v>
      </c>
      <c r="AM70" s="98" t="n">
        <v>565.501472002834</v>
      </c>
      <c r="AN70" s="98" t="n">
        <v>576.434932321253</v>
      </c>
      <c r="AO70" s="98" t="n">
        <v>587.580283601851</v>
      </c>
      <c r="AP70" s="98" t="n">
        <v>598.941641655476</v>
      </c>
      <c r="AQ70" s="98" t="n">
        <v>610.523202413042</v>
      </c>
      <c r="AR70" s="98" t="n">
        <v>622.329243488399</v>
      </c>
      <c r="AS70" s="98" t="n">
        <v>634.364125771752</v>
      </c>
      <c r="AT70" s="98" t="n">
        <v>646.632295054216</v>
      </c>
      <c r="AU70" s="98" t="n">
        <v>659.138283684136</v>
      </c>
      <c r="AV70" s="98" t="n">
        <v>671.886712255773</v>
      </c>
      <c r="AW70" s="98" t="n">
        <v>684.882291331006</v>
      </c>
      <c r="AX70" s="98" t="n">
        <v>698.129823194686</v>
      </c>
      <c r="AY70" s="98" t="n">
        <v>711.634203644307</v>
      </c>
      <c r="AZ70" s="98" t="n">
        <v>725.400423814663</v>
      </c>
      <c r="BA70" s="98" t="n">
        <v>739.43357203818</v>
      </c>
      <c r="BB70" s="98" t="n">
        <v>753.738835741618</v>
      </c>
      <c r="BC70" s="98" t="n">
        <v>768.321503379853</v>
      </c>
      <c r="BD70" s="98" t="n">
        <v>783.186966407474</v>
      </c>
      <c r="BE70" s="98" t="n">
        <v>798.340721288928</v>
      </c>
      <c r="BF70" s="98" t="n">
        <v>813.78837154797</v>
      </c>
      <c r="BG70" s="98" t="n">
        <v>829.535629857192</v>
      </c>
    </row>
    <row r="71" customFormat="false" ht="13.5" hidden="true" customHeight="true" outlineLevel="0" collapsed="false">
      <c r="A71" s="109" t="s">
        <v>99</v>
      </c>
      <c r="B71" s="49" t="s">
        <v>107</v>
      </c>
      <c r="C71" s="49" t="s">
        <v>110</v>
      </c>
      <c r="D71" s="49" t="s">
        <v>101</v>
      </c>
      <c r="E71" s="50"/>
      <c r="F71" s="19" t="s">
        <v>120</v>
      </c>
      <c r="G71" s="52" t="s">
        <v>103</v>
      </c>
      <c r="H71" s="52"/>
      <c r="I71" s="52"/>
      <c r="U71" s="97" t="n">
        <v>957</v>
      </c>
      <c r="V71" s="97" t="n">
        <v>815</v>
      </c>
      <c r="W71" s="97" t="n">
        <v>716</v>
      </c>
      <c r="X71" s="98" t="n">
        <v>562</v>
      </c>
      <c r="Y71" s="98" t="n">
        <v>647</v>
      </c>
      <c r="Z71" s="98" t="n">
        <v>700</v>
      </c>
      <c r="AA71" s="98" t="n">
        <v>769</v>
      </c>
      <c r="AB71" s="99" t="n">
        <v>731.41324474778</v>
      </c>
      <c r="AC71" s="99" t="n">
        <v>657.039427845171</v>
      </c>
      <c r="AD71" s="99" t="n">
        <v>1205.3842145336</v>
      </c>
      <c r="AE71" s="99" t="n">
        <v>1022.28964399425</v>
      </c>
      <c r="AF71" s="99" t="n">
        <v>833.589021658563</v>
      </c>
      <c r="AG71" s="99" t="n">
        <v>920.69930450284</v>
      </c>
      <c r="AH71" s="99" t="n">
        <v>940.108197990771</v>
      </c>
      <c r="AI71" s="99" t="n">
        <v>918.312822014845</v>
      </c>
      <c r="AJ71" s="99" t="n">
        <v>964.693602429386</v>
      </c>
      <c r="AK71" s="99" t="n">
        <v>978.498499278438</v>
      </c>
      <c r="AL71" s="99" t="n">
        <v>998.728670791275</v>
      </c>
      <c r="AM71" s="99" t="n">
        <v>1020.24886431347</v>
      </c>
      <c r="AN71" s="99" t="n">
        <v>1039.87902665629</v>
      </c>
      <c r="AO71" s="99" t="n">
        <v>1059.88744733116</v>
      </c>
      <c r="AP71" s="99" t="n">
        <v>1080.28142572958</v>
      </c>
      <c r="AQ71" s="99" t="n">
        <v>1101.06840230318</v>
      </c>
      <c r="AR71" s="99" t="n">
        <v>1122.25596129345</v>
      </c>
      <c r="AS71" s="99" t="n">
        <v>1143.85183351443</v>
      </c>
      <c r="AT71" s="99" t="n">
        <v>1165.86389918933</v>
      </c>
      <c r="AU71" s="99" t="n">
        <v>1188.30019084205</v>
      </c>
      <c r="AV71" s="99" t="n">
        <v>1211.1688962448</v>
      </c>
      <c r="AW71" s="99" t="n">
        <v>1234.47836142284</v>
      </c>
      <c r="AX71" s="99" t="n">
        <v>1258.23709371742</v>
      </c>
      <c r="AY71" s="99" t="n">
        <v>1282.45376490812</v>
      </c>
      <c r="AZ71" s="99" t="n">
        <v>1307.13721439565</v>
      </c>
      <c r="BA71" s="99" t="n">
        <v>1332.29645244643</v>
      </c>
      <c r="BB71" s="99" t="n">
        <v>1357.94066349998</v>
      </c>
      <c r="BC71" s="99" t="n">
        <v>1384.07920954042</v>
      </c>
      <c r="BD71" s="99" t="n">
        <v>1410.72163353338</v>
      </c>
      <c r="BE71" s="99" t="n">
        <v>1437.87766292949</v>
      </c>
      <c r="BF71" s="99" t="n">
        <v>1465.55721323575</v>
      </c>
      <c r="BG71" s="99" t="n">
        <v>1493.7703916562</v>
      </c>
    </row>
    <row r="72" customFormat="false" ht="13.5" hidden="true" customHeight="true" outlineLevel="0" collapsed="false">
      <c r="A72" s="109" t="s">
        <v>99</v>
      </c>
      <c r="B72" s="49" t="s">
        <v>107</v>
      </c>
      <c r="C72" s="49" t="s">
        <v>110</v>
      </c>
      <c r="D72" s="49" t="s">
        <v>101</v>
      </c>
      <c r="E72" s="50"/>
      <c r="F72" s="19" t="s">
        <v>121</v>
      </c>
      <c r="G72" s="52" t="s">
        <v>103</v>
      </c>
      <c r="H72" s="52"/>
      <c r="I72" s="52"/>
      <c r="U72" s="97" t="n">
        <v>737.644077002083</v>
      </c>
      <c r="V72" s="97" t="n">
        <v>692.301972916667</v>
      </c>
      <c r="W72" s="97" t="n">
        <v>649.521980208333</v>
      </c>
      <c r="X72" s="98" t="n">
        <v>613</v>
      </c>
      <c r="Y72" s="98" t="n">
        <v>657</v>
      </c>
      <c r="Z72" s="98" t="n">
        <v>735</v>
      </c>
      <c r="AA72" s="98" t="n">
        <v>760.125</v>
      </c>
      <c r="AB72" s="99" t="n">
        <v>868.977713113085</v>
      </c>
      <c r="AC72" s="99" t="n">
        <v>723.101979843417</v>
      </c>
      <c r="AD72" s="99" t="n">
        <v>1245.19227855898</v>
      </c>
      <c r="AE72" s="99" t="n">
        <v>1038.89291324291</v>
      </c>
      <c r="AF72" s="99" t="n">
        <v>836.481070721125</v>
      </c>
      <c r="AG72" s="99" t="n">
        <v>1050.7968641948</v>
      </c>
      <c r="AH72" s="99" t="n">
        <v>1147.59928326168</v>
      </c>
      <c r="AI72" s="99" t="n">
        <v>1083.15473148429</v>
      </c>
      <c r="AJ72" s="99" t="n">
        <v>1120.05509215347</v>
      </c>
      <c r="AK72" s="99" t="n">
        <v>1137.34619738271</v>
      </c>
      <c r="AL72" s="99" t="n">
        <v>1160.59181111561</v>
      </c>
      <c r="AM72" s="99" t="n">
        <v>1185.65420186641</v>
      </c>
      <c r="AN72" s="99" t="n">
        <v>1208.48356719323</v>
      </c>
      <c r="AO72" s="99" t="n">
        <v>1231.75310574021</v>
      </c>
      <c r="AP72" s="99" t="n">
        <v>1255.47131588236</v>
      </c>
      <c r="AQ72" s="99" t="n">
        <v>1279.64686028748</v>
      </c>
      <c r="AR72" s="99" t="n">
        <v>1304.28856909645</v>
      </c>
      <c r="AS72" s="99" t="n">
        <v>1329.40544316503</v>
      </c>
      <c r="AT72" s="99" t="n">
        <v>1355.00665736861</v>
      </c>
      <c r="AU72" s="99" t="n">
        <v>1381.10156397096</v>
      </c>
      <c r="AV72" s="99" t="n">
        <v>1407.69969605828</v>
      </c>
      <c r="AW72" s="99" t="n">
        <v>1434.81077103979</v>
      </c>
      <c r="AX72" s="99" t="n">
        <v>1462.44469421625</v>
      </c>
      <c r="AY72" s="99" t="n">
        <v>1490.61156241756</v>
      </c>
      <c r="AZ72" s="99" t="n">
        <v>1519.32166771094</v>
      </c>
      <c r="BA72" s="99" t="n">
        <v>1548.58550118094</v>
      </c>
      <c r="BB72" s="99" t="n">
        <v>1578.41375678279</v>
      </c>
      <c r="BC72" s="99" t="n">
        <v>1608.8173352704</v>
      </c>
      <c r="BD72" s="99" t="n">
        <v>1639.80734820053</v>
      </c>
      <c r="BE72" s="99" t="n">
        <v>1671.39512201457</v>
      </c>
      <c r="BF72" s="99" t="n">
        <v>1703.59220219949</v>
      </c>
      <c r="BG72" s="99" t="n">
        <v>1736.41035752942</v>
      </c>
    </row>
    <row r="73" s="98" customFormat="true" ht="13.5" hidden="true" customHeight="true" outlineLevel="0" collapsed="false">
      <c r="A73" s="109" t="s">
        <v>99</v>
      </c>
      <c r="B73" s="49" t="s">
        <v>107</v>
      </c>
      <c r="C73" s="49" t="s">
        <v>110</v>
      </c>
      <c r="D73" s="49" t="s">
        <v>101</v>
      </c>
      <c r="E73" s="50"/>
      <c r="F73" s="19" t="s">
        <v>122</v>
      </c>
      <c r="G73" s="52" t="s">
        <v>103</v>
      </c>
      <c r="U73" s="98" t="n">
        <v>129</v>
      </c>
      <c r="V73" s="98" t="n">
        <v>136</v>
      </c>
      <c r="W73" s="98" t="n">
        <v>97</v>
      </c>
      <c r="X73" s="98" t="n">
        <v>55</v>
      </c>
      <c r="Y73" s="98" t="n">
        <v>58</v>
      </c>
      <c r="Z73" s="98" t="n">
        <v>71</v>
      </c>
      <c r="AA73" s="98" t="n">
        <v>68.93</v>
      </c>
      <c r="AB73" s="98" t="n">
        <v>93</v>
      </c>
      <c r="AC73" s="99" t="n">
        <v>108</v>
      </c>
      <c r="AD73" s="98" t="n">
        <v>159</v>
      </c>
      <c r="AE73" s="98" t="n">
        <v>121</v>
      </c>
      <c r="AF73" s="98" t="n">
        <v>119.634192307692</v>
      </c>
      <c r="AG73" s="98" t="n">
        <v>110.015419847328</v>
      </c>
      <c r="AH73" s="98" t="n">
        <v>101.869885057471</v>
      </c>
      <c r="AI73" s="98" t="n">
        <v>105</v>
      </c>
      <c r="AJ73" s="98" t="n">
        <v>100</v>
      </c>
      <c r="AK73" s="98" t="n">
        <v>98</v>
      </c>
      <c r="AL73" s="98" t="n">
        <v>99.710304736289</v>
      </c>
      <c r="AM73" s="98" t="n">
        <v>101.71633284382</v>
      </c>
      <c r="AN73" s="98" t="n">
        <v>103.547226835008</v>
      </c>
      <c r="AO73" s="98" t="n">
        <v>105.411076918038</v>
      </c>
      <c r="AP73" s="98" t="n">
        <v>107.308476302563</v>
      </c>
      <c r="AQ73" s="98" t="n">
        <v>109.240028876009</v>
      </c>
      <c r="AR73" s="98" t="n">
        <v>111.206349395777</v>
      </c>
      <c r="AS73" s="98" t="n">
        <v>113.208063684901</v>
      </c>
      <c r="AT73" s="98" t="n">
        <v>115.24580883123</v>
      </c>
      <c r="AU73" s="98" t="n">
        <v>117.320233390192</v>
      </c>
      <c r="AV73" s="98" t="n">
        <v>119.431997591215</v>
      </c>
      <c r="AW73" s="98" t="n">
        <v>121.581773547857</v>
      </c>
      <c r="AX73" s="98" t="n">
        <v>123.770245471719</v>
      </c>
      <c r="AY73" s="98" t="n">
        <v>125.998109890209</v>
      </c>
      <c r="AZ73" s="98" t="n">
        <v>128.266075868233</v>
      </c>
      <c r="BA73" s="98" t="n">
        <v>130.574865233861</v>
      </c>
      <c r="BB73" s="98" t="n">
        <v>132.925212808071</v>
      </c>
      <c r="BC73" s="98" t="n">
        <v>135.317866638616</v>
      </c>
      <c r="BD73" s="98" t="n">
        <v>137.753588238111</v>
      </c>
      <c r="BE73" s="98" t="n">
        <v>140.233152826397</v>
      </c>
      <c r="BF73" s="98" t="n">
        <v>142.757349577272</v>
      </c>
      <c r="BG73" s="98" t="n">
        <v>145.326981869663</v>
      </c>
    </row>
    <row r="74" customFormat="false" ht="13.5" hidden="true" customHeight="true" outlineLevel="0" collapsed="false">
      <c r="A74" s="109" t="s">
        <v>99</v>
      </c>
      <c r="B74" s="49" t="s">
        <v>107</v>
      </c>
      <c r="C74" s="49" t="s">
        <v>110</v>
      </c>
      <c r="D74" s="49" t="s">
        <v>101</v>
      </c>
      <c r="E74" s="50"/>
      <c r="F74" s="19" t="s">
        <v>123</v>
      </c>
      <c r="G74" s="52" t="s">
        <v>103</v>
      </c>
      <c r="H74" s="52"/>
      <c r="I74" s="52"/>
      <c r="U74" s="97" t="n">
        <v>574.979619115917</v>
      </c>
      <c r="V74" s="97" t="n">
        <v>467.930146012996</v>
      </c>
      <c r="W74" s="97" t="n">
        <v>445.598768256503</v>
      </c>
      <c r="X74" s="98" t="n">
        <v>300.76848996328</v>
      </c>
      <c r="Y74" s="98" t="n">
        <v>274.671745964228</v>
      </c>
      <c r="Z74" s="98" t="n">
        <v>452.470617477563</v>
      </c>
      <c r="AA74" s="98" t="n">
        <v>460.309725964044</v>
      </c>
      <c r="AB74" s="99" t="n">
        <v>413</v>
      </c>
      <c r="AC74" s="99" t="n">
        <v>367</v>
      </c>
      <c r="AD74" s="99" t="n">
        <v>623</v>
      </c>
      <c r="AE74" s="99" t="n">
        <v>583.86337077487</v>
      </c>
      <c r="AF74" s="99" t="n">
        <v>523.060489627504</v>
      </c>
      <c r="AG74" s="99" t="n">
        <v>516.476164866399</v>
      </c>
      <c r="AH74" s="99" t="n">
        <v>466.891666666667</v>
      </c>
      <c r="AI74" s="99" t="n">
        <v>475.579258445891</v>
      </c>
      <c r="AJ74" s="99" t="n">
        <v>501.805114504945</v>
      </c>
      <c r="AK74" s="99" t="n">
        <v>505.159811466622</v>
      </c>
      <c r="AL74" s="99" t="n">
        <v>537.828161783619</v>
      </c>
      <c r="AM74" s="99" t="n">
        <v>549.181490188819</v>
      </c>
      <c r="AN74" s="99" t="n">
        <v>559.555686401188</v>
      </c>
      <c r="AO74" s="99" t="n">
        <v>570.126190887976</v>
      </c>
      <c r="AP74" s="99" t="n">
        <v>580.89672471959</v>
      </c>
      <c r="AQ74" s="99" t="n">
        <v>591.871079621041</v>
      </c>
      <c r="AR74" s="99" t="n">
        <v>603.053119315801</v>
      </c>
      <c r="AS74" s="99" t="n">
        <v>614.446780895265</v>
      </c>
      <c r="AT74" s="99" t="n">
        <v>626.056076214307</v>
      </c>
      <c r="AU74" s="99" t="n">
        <v>637.885093313417</v>
      </c>
      <c r="AV74" s="99" t="n">
        <v>649.937997867947</v>
      </c>
      <c r="AW74" s="99" t="n">
        <v>662.219034664964</v>
      </c>
      <c r="AX74" s="99" t="n">
        <v>674.73252910825</v>
      </c>
      <c r="AY74" s="99" t="n">
        <v>687.482888751977</v>
      </c>
      <c r="AZ74" s="99" t="n">
        <v>700.474604863611</v>
      </c>
      <c r="BA74" s="99" t="n">
        <v>713.7122540166</v>
      </c>
      <c r="BB74" s="99" t="n">
        <v>727.200499713415</v>
      </c>
      <c r="BC74" s="99" t="n">
        <v>740.944094039523</v>
      </c>
      <c r="BD74" s="99" t="n">
        <v>754.947879348884</v>
      </c>
      <c r="BE74" s="99" t="n">
        <v>769.216789981571</v>
      </c>
      <c r="BF74" s="99" t="n">
        <v>783.755854014127</v>
      </c>
      <c r="BG74" s="99" t="n">
        <v>798.570195043294</v>
      </c>
    </row>
    <row r="75" customFormat="false" ht="13.5" hidden="true" customHeight="true" outlineLevel="0" collapsed="false">
      <c r="A75" s="109" t="s">
        <v>99</v>
      </c>
      <c r="B75" s="49" t="s">
        <v>107</v>
      </c>
      <c r="C75" s="49" t="s">
        <v>110</v>
      </c>
      <c r="D75" s="49" t="s">
        <v>101</v>
      </c>
      <c r="E75" s="50"/>
      <c r="F75" s="19" t="s">
        <v>124</v>
      </c>
      <c r="G75" s="52" t="s">
        <v>103</v>
      </c>
      <c r="H75" s="52"/>
      <c r="I75" s="52"/>
      <c r="U75" s="97" t="n">
        <v>560</v>
      </c>
      <c r="V75" s="97" t="n">
        <v>511</v>
      </c>
      <c r="W75" s="97" t="n">
        <v>483</v>
      </c>
      <c r="X75" s="98" t="n">
        <v>330</v>
      </c>
      <c r="Y75" s="98" t="n">
        <v>284</v>
      </c>
      <c r="Z75" s="98" t="n">
        <v>466</v>
      </c>
      <c r="AA75" s="98" t="n">
        <v>488.9</v>
      </c>
      <c r="AB75" s="99" t="n">
        <v>408.495833333333</v>
      </c>
      <c r="AC75" s="99" t="n">
        <v>398.1775</v>
      </c>
      <c r="AD75" s="99" t="n">
        <v>607.3</v>
      </c>
      <c r="AE75" s="99" t="n">
        <v>581.791666666667</v>
      </c>
      <c r="AF75" s="99" t="n">
        <v>512.941666666667</v>
      </c>
      <c r="AG75" s="99" t="n">
        <v>488.85</v>
      </c>
      <c r="AH75" s="99" t="n">
        <v>436.891666666667</v>
      </c>
      <c r="AI75" s="99" t="n">
        <v>469.579258445891</v>
      </c>
      <c r="AJ75" s="99" t="n">
        <v>495.656520696795</v>
      </c>
      <c r="AK75" s="99" t="n">
        <v>498.877327004382</v>
      </c>
      <c r="AL75" s="99" t="n">
        <v>531.42994359366</v>
      </c>
      <c r="AM75" s="99" t="n">
        <v>542.647397763739</v>
      </c>
      <c r="AN75" s="99" t="n">
        <v>552.897446220031</v>
      </c>
      <c r="AO75" s="99" t="n">
        <v>563.341444143377</v>
      </c>
      <c r="AP75" s="99" t="n">
        <v>573.983067786844</v>
      </c>
      <c r="AQ75" s="99" t="n">
        <v>584.826063206572</v>
      </c>
      <c r="AR75" s="99" t="n">
        <v>595.874247589457</v>
      </c>
      <c r="AS75" s="99" t="n">
        <v>607.131510606121</v>
      </c>
      <c r="AT75" s="99" t="n">
        <v>618.601815789669</v>
      </c>
      <c r="AU75" s="99" t="n">
        <v>630.289201940711</v>
      </c>
      <c r="AV75" s="99" t="n">
        <v>642.19778455916</v>
      </c>
      <c r="AW75" s="99" t="n">
        <v>654.33175730331</v>
      </c>
      <c r="AX75" s="99" t="n">
        <v>666.695393476725</v>
      </c>
      <c r="AY75" s="99" t="n">
        <v>679.293047543452</v>
      </c>
      <c r="AZ75" s="99" t="n">
        <v>692.129156672124</v>
      </c>
      <c r="BA75" s="99" t="n">
        <v>705.208242309475</v>
      </c>
      <c r="BB75" s="99" t="n">
        <v>718.534911783854</v>
      </c>
      <c r="BC75" s="99" t="n">
        <v>732.113859939301</v>
      </c>
      <c r="BD75" s="99" t="n">
        <v>745.949870800758</v>
      </c>
      <c r="BE75" s="99" t="n">
        <v>760.04781927103</v>
      </c>
      <c r="BF75" s="99" t="n">
        <v>774.412672860086</v>
      </c>
      <c r="BG75" s="99" t="n">
        <v>789.049493447326</v>
      </c>
    </row>
    <row r="76" customFormat="false" ht="13.5" hidden="true" customHeight="true" outlineLevel="0" collapsed="false">
      <c r="A76" s="109" t="s">
        <v>99</v>
      </c>
      <c r="B76" s="49" t="s">
        <v>107</v>
      </c>
      <c r="C76" s="49" t="s">
        <v>110</v>
      </c>
      <c r="D76" s="49" t="s">
        <v>101</v>
      </c>
      <c r="E76" s="50"/>
      <c r="F76" s="19" t="s">
        <v>125</v>
      </c>
      <c r="G76" s="52" t="s">
        <v>103</v>
      </c>
      <c r="H76" s="52"/>
      <c r="I76" s="52" t="s">
        <v>115</v>
      </c>
      <c r="U76" s="97" t="n">
        <v>529.979619115917</v>
      </c>
      <c r="V76" s="97" t="n">
        <v>439.930146012996</v>
      </c>
      <c r="W76" s="97" t="n">
        <v>451.598768256503</v>
      </c>
      <c r="X76" s="98" t="n">
        <v>477.073022089019</v>
      </c>
      <c r="Y76" s="98" t="n">
        <v>451.944799071558</v>
      </c>
      <c r="Z76" s="98" t="n">
        <v>586.357664143498</v>
      </c>
      <c r="AA76" s="98" t="n">
        <v>677.094164677783</v>
      </c>
      <c r="AB76" s="99" t="n">
        <v>471</v>
      </c>
      <c r="AC76" s="99" t="n">
        <v>421</v>
      </c>
      <c r="AD76" s="99" t="n">
        <v>779</v>
      </c>
      <c r="AE76" s="99" t="n">
        <v>575.0625</v>
      </c>
      <c r="AF76" s="99" t="n">
        <v>525.25</v>
      </c>
      <c r="AG76" s="99" t="n">
        <v>498.233333333333</v>
      </c>
      <c r="AH76" s="99" t="n">
        <v>425.825</v>
      </c>
      <c r="AI76" s="99" t="n">
        <v>476.820982481305</v>
      </c>
      <c r="AJ76" s="99" t="n">
        <v>478.441558463692</v>
      </c>
      <c r="AK76" s="99" t="n">
        <v>476.401299036712</v>
      </c>
      <c r="AL76" s="99" t="n">
        <v>487.249939629035</v>
      </c>
      <c r="AM76" s="99" t="n">
        <v>497.748915430465</v>
      </c>
      <c r="AN76" s="99" t="n">
        <v>507.340985979974</v>
      </c>
      <c r="AO76" s="99" t="n">
        <v>517.114579262173</v>
      </c>
      <c r="AP76" s="99" t="n">
        <v>527.07313645507</v>
      </c>
      <c r="AQ76" s="99" t="n">
        <v>537.220164085989</v>
      </c>
      <c r="AR76" s="99" t="n">
        <v>547.559235274736</v>
      </c>
      <c r="AS76" s="99" t="n">
        <v>558.093991000465</v>
      </c>
      <c r="AT76" s="99" t="n">
        <v>568.828141392679</v>
      </c>
      <c r="AU76" s="99" t="n">
        <v>579.765467046843</v>
      </c>
      <c r="AV76" s="99" t="n">
        <v>590.90982036506</v>
      </c>
      <c r="AW76" s="99" t="n">
        <v>602.265126922312</v>
      </c>
      <c r="AX76" s="99" t="n">
        <v>613.835386858729</v>
      </c>
      <c r="AY76" s="99" t="n">
        <v>625.624676298398</v>
      </c>
      <c r="AZ76" s="99" t="n">
        <v>637.637148795222</v>
      </c>
      <c r="BA76" s="99" t="n">
        <v>649.877036806332</v>
      </c>
      <c r="BB76" s="99" t="n">
        <v>662.348653193585</v>
      </c>
      <c r="BC76" s="99" t="n">
        <v>675.056392753692</v>
      </c>
      <c r="BD76" s="99" t="n">
        <v>688.004733777507</v>
      </c>
      <c r="BE76" s="99" t="n">
        <v>701.198239639043</v>
      </c>
      <c r="BF76" s="99" t="n">
        <v>714.641560414791</v>
      </c>
      <c r="BG76" s="99" t="n">
        <v>728.339434533897</v>
      </c>
    </row>
    <row r="77" customFormat="false" ht="13.5" hidden="true" customHeight="true" outlineLevel="0" collapsed="false">
      <c r="A77" s="109" t="s">
        <v>99</v>
      </c>
      <c r="B77" s="49" t="s">
        <v>107</v>
      </c>
      <c r="C77" s="49" t="s">
        <v>110</v>
      </c>
      <c r="D77" s="49" t="s">
        <v>101</v>
      </c>
      <c r="E77" s="50"/>
      <c r="F77" s="19" t="s">
        <v>126</v>
      </c>
      <c r="G77" s="52" t="s">
        <v>103</v>
      </c>
      <c r="H77" s="52"/>
      <c r="I77" s="52"/>
      <c r="U77" s="97" t="n">
        <v>515</v>
      </c>
      <c r="V77" s="97" t="n">
        <v>483</v>
      </c>
      <c r="W77" s="97" t="n">
        <v>489</v>
      </c>
      <c r="X77" s="98" t="n">
        <v>295.75</v>
      </c>
      <c r="Y77" s="98" t="n">
        <v>330</v>
      </c>
      <c r="Z77" s="98" t="n">
        <v>440.5</v>
      </c>
      <c r="AA77" s="98" t="n">
        <v>507.166666666667</v>
      </c>
      <c r="AB77" s="99" t="n">
        <v>421.591666666667</v>
      </c>
      <c r="AC77" s="99" t="n">
        <v>418.220833333333</v>
      </c>
      <c r="AD77" s="99" t="n">
        <v>749.316666666667</v>
      </c>
      <c r="AE77" s="99" t="n">
        <v>545.0625</v>
      </c>
      <c r="AF77" s="99" t="n">
        <v>495.25</v>
      </c>
      <c r="AG77" s="99" t="n">
        <v>468.233333333333</v>
      </c>
      <c r="AH77" s="99" t="n">
        <v>405.825</v>
      </c>
      <c r="AI77" s="99" t="n">
        <v>461.820982481305</v>
      </c>
      <c r="AJ77" s="99" t="n">
        <v>483.441558463692</v>
      </c>
      <c r="AK77" s="99" t="n">
        <v>486.401299036712</v>
      </c>
      <c r="AL77" s="99" t="n">
        <v>497.249939629035</v>
      </c>
      <c r="AM77" s="99" t="n">
        <v>507.748915430465</v>
      </c>
      <c r="AN77" s="99" t="n">
        <v>517.340985979974</v>
      </c>
      <c r="AO77" s="99" t="n">
        <v>527.114579262173</v>
      </c>
      <c r="AP77" s="99" t="n">
        <v>537.07313645507</v>
      </c>
      <c r="AQ77" s="99" t="n">
        <v>547.220164085989</v>
      </c>
      <c r="AR77" s="99" t="n">
        <v>557.559235274736</v>
      </c>
      <c r="AS77" s="99" t="n">
        <v>568.093991000465</v>
      </c>
      <c r="AT77" s="99" t="n">
        <v>578.828141392679</v>
      </c>
      <c r="AU77" s="99" t="n">
        <v>589.765467046843</v>
      </c>
      <c r="AV77" s="99" t="n">
        <v>600.90982036506</v>
      </c>
      <c r="AW77" s="99" t="n">
        <v>612.265126922312</v>
      </c>
      <c r="AX77" s="99" t="n">
        <v>623.835386858729</v>
      </c>
      <c r="AY77" s="99" t="n">
        <v>635.624676298398</v>
      </c>
      <c r="AZ77" s="99" t="n">
        <v>647.637148795222</v>
      </c>
      <c r="BA77" s="99" t="n">
        <v>659.877036806332</v>
      </c>
      <c r="BB77" s="99" t="n">
        <v>672.348653193585</v>
      </c>
      <c r="BC77" s="99" t="n">
        <v>685.056392753692</v>
      </c>
      <c r="BD77" s="99" t="n">
        <v>698.004733777507</v>
      </c>
      <c r="BE77" s="99" t="n">
        <v>711.198239639043</v>
      </c>
      <c r="BF77" s="99" t="n">
        <v>724.641560414791</v>
      </c>
      <c r="BG77" s="99" t="n">
        <v>738.339434533897</v>
      </c>
    </row>
    <row r="78" customFormat="false" ht="13.5" hidden="true" customHeight="true" outlineLevel="0" collapsed="false">
      <c r="A78" s="109" t="s">
        <v>99</v>
      </c>
      <c r="B78" s="49" t="s">
        <v>107</v>
      </c>
      <c r="C78" s="49" t="s">
        <v>108</v>
      </c>
      <c r="D78" s="49" t="s">
        <v>101</v>
      </c>
      <c r="E78" s="50"/>
      <c r="F78" s="19" t="s">
        <v>127</v>
      </c>
      <c r="G78" s="52" t="s">
        <v>128</v>
      </c>
      <c r="H78" s="52"/>
      <c r="I78" s="52"/>
      <c r="U78" s="97" t="n">
        <v>1669</v>
      </c>
      <c r="V78" s="97" t="n">
        <v>1412</v>
      </c>
      <c r="W78" s="97" t="n">
        <v>1266</v>
      </c>
      <c r="X78" s="98" t="n">
        <v>1160</v>
      </c>
      <c r="Y78" s="98" t="n">
        <v>1249</v>
      </c>
      <c r="Z78" s="98" t="n">
        <v>1258.75</v>
      </c>
      <c r="AA78" s="98" t="n">
        <v>1269.21</v>
      </c>
      <c r="AB78" s="99" t="n">
        <v>1393</v>
      </c>
      <c r="AC78" s="99" t="n">
        <v>1772</v>
      </c>
      <c r="AD78" s="99" t="n">
        <v>1799</v>
      </c>
      <c r="AE78" s="99" t="n">
        <v>1802</v>
      </c>
      <c r="AF78" s="99" t="n">
        <v>1943.20972868217</v>
      </c>
      <c r="AG78" s="99" t="n">
        <v>2389.34655172414</v>
      </c>
      <c r="AH78" s="99" t="n">
        <v>3445.10536398468</v>
      </c>
      <c r="AI78" s="99" t="n">
        <v>4470</v>
      </c>
      <c r="AJ78" s="99" t="n">
        <v>4200</v>
      </c>
      <c r="AK78" s="99" t="n">
        <v>3900</v>
      </c>
      <c r="AL78" s="99" t="n">
        <v>3680</v>
      </c>
      <c r="AM78" s="99" t="n">
        <v>3300</v>
      </c>
      <c r="AN78" s="99" t="n">
        <v>3352.8</v>
      </c>
      <c r="AO78" s="99" t="n">
        <v>3406.4448</v>
      </c>
      <c r="AP78" s="99" t="n">
        <v>3460.9479168</v>
      </c>
      <c r="AQ78" s="99" t="n">
        <v>3516.3230834688</v>
      </c>
      <c r="AR78" s="99" t="n">
        <v>3572.5842528043</v>
      </c>
      <c r="AS78" s="99" t="n">
        <v>3629.74560084917</v>
      </c>
      <c r="AT78" s="99" t="n">
        <v>3687.82153046276</v>
      </c>
      <c r="AU78" s="99" t="n">
        <v>3746.82667495016</v>
      </c>
      <c r="AV78" s="99" t="n">
        <v>3806.77590174936</v>
      </c>
      <c r="AW78" s="99" t="n">
        <v>3867.68431617735</v>
      </c>
      <c r="AX78" s="99" t="n">
        <v>3929.56726523619</v>
      </c>
      <c r="AY78" s="99" t="n">
        <v>3992.44034147997</v>
      </c>
      <c r="AZ78" s="99" t="n">
        <v>4056.31938694365</v>
      </c>
      <c r="BA78" s="99" t="n">
        <v>4121.22049713475</v>
      </c>
      <c r="BB78" s="99" t="n">
        <v>4187.1600250889</v>
      </c>
      <c r="BC78" s="99" t="n">
        <v>4254.15458549033</v>
      </c>
      <c r="BD78" s="99" t="n">
        <v>4322.22105885817</v>
      </c>
      <c r="BE78" s="99" t="n">
        <v>4391.3765957999</v>
      </c>
      <c r="BF78" s="99" t="n">
        <v>4461.6386213327</v>
      </c>
      <c r="BG78" s="99" t="n">
        <v>4533.02483927403</v>
      </c>
    </row>
    <row r="79" customFormat="false" ht="13.5" hidden="true" customHeight="true" outlineLevel="0" collapsed="false">
      <c r="A79" s="109" t="s">
        <v>99</v>
      </c>
      <c r="B79" s="49" t="s">
        <v>107</v>
      </c>
      <c r="C79" s="49" t="s">
        <v>108</v>
      </c>
      <c r="D79" s="49" t="s">
        <v>101</v>
      </c>
      <c r="E79" s="50"/>
      <c r="F79" s="19" t="s">
        <v>129</v>
      </c>
      <c r="G79" s="52" t="s">
        <v>103</v>
      </c>
      <c r="H79" s="52"/>
      <c r="I79" s="52"/>
      <c r="U79" s="97" t="n">
        <v>7953</v>
      </c>
      <c r="V79" s="97" t="n">
        <v>7349</v>
      </c>
      <c r="W79" s="97" t="n">
        <v>6827</v>
      </c>
      <c r="X79" s="98" t="n">
        <v>5493</v>
      </c>
      <c r="Y79" s="98" t="n">
        <v>4871</v>
      </c>
      <c r="Z79" s="98" t="n">
        <v>6173</v>
      </c>
      <c r="AA79" s="98" t="n">
        <v>6544</v>
      </c>
      <c r="AB79" s="98" t="n">
        <v>6005</v>
      </c>
      <c r="AC79" s="99" t="n">
        <v>6186</v>
      </c>
      <c r="AD79" s="99" t="n">
        <v>9320</v>
      </c>
      <c r="AE79" s="98" t="n">
        <v>8805</v>
      </c>
      <c r="AF79" s="98" t="n">
        <v>8485.44960159363</v>
      </c>
      <c r="AG79" s="98" t="n">
        <v>9147.87933070867</v>
      </c>
      <c r="AH79" s="98" t="n">
        <v>9953.77221343873</v>
      </c>
      <c r="AI79" s="98" t="n">
        <v>13650</v>
      </c>
      <c r="AJ79" s="98" t="n">
        <v>12300</v>
      </c>
      <c r="AK79" s="98" t="n">
        <v>11000</v>
      </c>
      <c r="AL79" s="98" t="n">
        <v>11159.9774838366</v>
      </c>
      <c r="AM79" s="98" t="n">
        <v>11347.0797478335</v>
      </c>
      <c r="AN79" s="98" t="n">
        <v>11551.3271832945</v>
      </c>
      <c r="AO79" s="98" t="n">
        <v>11759.2510725938</v>
      </c>
      <c r="AP79" s="98" t="n">
        <v>11970.9175919005</v>
      </c>
      <c r="AQ79" s="98" t="n">
        <v>12186.3941085547</v>
      </c>
      <c r="AR79" s="98" t="n">
        <v>12405.7492025087</v>
      </c>
      <c r="AS79" s="98" t="n">
        <v>12629.0526881539</v>
      </c>
      <c r="AT79" s="98" t="n">
        <v>12856.3756365406</v>
      </c>
      <c r="AU79" s="98" t="n">
        <v>13087.7903979984</v>
      </c>
      <c r="AV79" s="98" t="n">
        <v>13323.3706251623</v>
      </c>
      <c r="AW79" s="98" t="n">
        <v>13563.1912964153</v>
      </c>
      <c r="AX79" s="98" t="n">
        <v>13807.3287397507</v>
      </c>
      <c r="AY79" s="98" t="n">
        <v>14055.8606570662</v>
      </c>
      <c r="AZ79" s="98" t="n">
        <v>14308.8661488934</v>
      </c>
      <c r="BA79" s="98" t="n">
        <v>14566.4257395735</v>
      </c>
      <c r="BB79" s="98" t="n">
        <v>14828.6214028858</v>
      </c>
      <c r="BC79" s="98" t="n">
        <v>15095.5365881378</v>
      </c>
      <c r="BD79" s="98" t="n">
        <v>15367.2562467243</v>
      </c>
      <c r="BE79" s="98" t="n">
        <v>15643.8668591653</v>
      </c>
      <c r="BF79" s="98" t="n">
        <v>15925.4564626303</v>
      </c>
      <c r="BG79" s="98" t="n">
        <v>16212.1146789576</v>
      </c>
    </row>
    <row r="80" customFormat="false" ht="13.5" hidden="true" customHeight="true" outlineLevel="0" collapsed="false">
      <c r="A80" s="109" t="s">
        <v>99</v>
      </c>
      <c r="B80" s="49" t="s">
        <v>107</v>
      </c>
      <c r="C80" s="49" t="s">
        <v>110</v>
      </c>
      <c r="D80" s="49" t="s">
        <v>101</v>
      </c>
      <c r="E80" s="50"/>
      <c r="F80" s="19" t="s">
        <v>130</v>
      </c>
      <c r="G80" s="52" t="s">
        <v>103</v>
      </c>
      <c r="H80" s="52"/>
      <c r="I80" s="52"/>
      <c r="U80" s="97" t="n">
        <v>318</v>
      </c>
      <c r="V80" s="97" t="n">
        <v>296</v>
      </c>
      <c r="W80" s="97" t="n">
        <v>273</v>
      </c>
      <c r="X80" s="98" t="n">
        <v>179.994033808566</v>
      </c>
      <c r="Y80" s="98" t="n">
        <v>176.845006834245</v>
      </c>
      <c r="Z80" s="98" t="n">
        <v>250.795583217154</v>
      </c>
      <c r="AA80" s="98" t="n">
        <v>279.410054199858</v>
      </c>
      <c r="AB80" s="98" t="n">
        <v>254.415979100603</v>
      </c>
      <c r="AC80" s="98" t="n">
        <v>236.899083738526</v>
      </c>
      <c r="AD80" s="98" t="n">
        <v>373.06437495845</v>
      </c>
      <c r="AE80" s="98" t="n">
        <v>356.384835966234</v>
      </c>
      <c r="AF80" s="98" t="n">
        <v>322.284556631028</v>
      </c>
      <c r="AG80" s="98" t="n">
        <v>304.827230694376</v>
      </c>
      <c r="AH80" s="98" t="n">
        <v>262.553540950846</v>
      </c>
      <c r="AI80" s="98" t="n">
        <v>270</v>
      </c>
      <c r="AJ80" s="98" t="n">
        <v>286.026300607736</v>
      </c>
      <c r="AK80" s="98" t="n">
        <v>292.755148295489</v>
      </c>
      <c r="AL80" s="98" t="n">
        <v>311.165975115708</v>
      </c>
      <c r="AM80" s="98" t="n">
        <v>317.912717494029</v>
      </c>
      <c r="AN80" s="98" t="n">
        <v>324.080173417459</v>
      </c>
      <c r="AO80" s="98" t="n">
        <v>330.367544087682</v>
      </c>
      <c r="AP80" s="98" t="n">
        <v>336.777165980943</v>
      </c>
      <c r="AQ80" s="98" t="n">
        <v>343.311421190277</v>
      </c>
      <c r="AR80" s="98" t="n">
        <v>349.972738317812</v>
      </c>
      <c r="AS80" s="98" t="n">
        <v>356.763593384565</v>
      </c>
      <c r="AT80" s="98" t="n">
        <v>363.686510758059</v>
      </c>
      <c r="AU80" s="98" t="n">
        <v>370.744064098129</v>
      </c>
      <c r="AV80" s="98" t="n">
        <v>377.938877321248</v>
      </c>
      <c r="AW80" s="98" t="n">
        <v>385.27362558377</v>
      </c>
      <c r="AX80" s="98" t="n">
        <v>392.751036284433</v>
      </c>
      <c r="AY80" s="98" t="n">
        <v>400.37389008651</v>
      </c>
      <c r="AZ80" s="98" t="n">
        <v>408.145021960004</v>
      </c>
      <c r="BA80" s="98" t="n">
        <v>416.06732224426</v>
      </c>
      <c r="BB80" s="98" t="n">
        <v>424.143737731412</v>
      </c>
      <c r="BC80" s="98" t="n">
        <v>432.377272771067</v>
      </c>
      <c r="BD80" s="98" t="n">
        <v>440.770990396647</v>
      </c>
      <c r="BE80" s="98" t="n">
        <v>449.3280134738</v>
      </c>
      <c r="BF80" s="98" t="n">
        <v>458.051525871343</v>
      </c>
      <c r="BG80" s="98" t="n">
        <v>466.944773655142</v>
      </c>
    </row>
    <row r="81" customFormat="false" ht="13.5" hidden="true" customHeight="true" outlineLevel="0" collapsed="false">
      <c r="A81" s="109" t="s">
        <v>99</v>
      </c>
      <c r="B81" s="49" t="s">
        <v>107</v>
      </c>
      <c r="C81" s="49" t="s">
        <v>110</v>
      </c>
      <c r="D81" s="49" t="s">
        <v>101</v>
      </c>
      <c r="E81" s="50"/>
      <c r="F81" s="19" t="s">
        <v>131</v>
      </c>
      <c r="G81" s="52" t="s">
        <v>103</v>
      </c>
      <c r="H81" s="52"/>
      <c r="I81" s="52"/>
      <c r="U81" s="97"/>
      <c r="V81" s="97"/>
      <c r="W81" s="97"/>
      <c r="X81" s="98" t="n">
        <v>210.333333333333</v>
      </c>
      <c r="Y81" s="98" t="n">
        <v>204.333333333333</v>
      </c>
      <c r="Z81" s="98" t="n">
        <v>268.916666666667</v>
      </c>
      <c r="AA81" s="98" t="n">
        <v>301.5</v>
      </c>
      <c r="AB81" s="98" t="n">
        <v>256.308333333333</v>
      </c>
      <c r="AC81" s="98" t="n">
        <v>259.154166666667</v>
      </c>
      <c r="AD81" s="98" t="n">
        <v>420.566666666667</v>
      </c>
      <c r="AE81" s="98" t="n">
        <v>387.045833333333</v>
      </c>
      <c r="AF81" s="98" t="n">
        <v>330.525</v>
      </c>
      <c r="AG81" s="98" t="n">
        <v>316.125</v>
      </c>
      <c r="AH81" s="98" t="n">
        <v>286.95</v>
      </c>
      <c r="AI81" s="98" t="n">
        <v>315</v>
      </c>
      <c r="AJ81" s="98" t="n">
        <v>306.080944220544</v>
      </c>
      <c r="AK81" s="98" t="n">
        <v>309.019323200794</v>
      </c>
      <c r="AL81" s="98" t="n">
        <v>328.452973733247</v>
      </c>
      <c r="AM81" s="98" t="n">
        <v>335.574535132586</v>
      </c>
      <c r="AN81" s="98" t="n">
        <v>342.084627496207</v>
      </c>
      <c r="AO81" s="98" t="n">
        <v>348.721296536998</v>
      </c>
      <c r="AP81" s="98" t="n">
        <v>355.48700853544</v>
      </c>
      <c r="AQ81" s="98" t="n">
        <v>362.38427792307</v>
      </c>
      <c r="AR81" s="98" t="n">
        <v>369.415668224357</v>
      </c>
      <c r="AS81" s="98" t="n">
        <v>376.58379301704</v>
      </c>
      <c r="AT81" s="98" t="n">
        <v>383.891316911285</v>
      </c>
      <c r="AU81" s="98" t="n">
        <v>391.340956548025</v>
      </c>
      <c r="AV81" s="98" t="n">
        <v>398.935481616873</v>
      </c>
      <c r="AW81" s="98" t="n">
        <v>406.67771589398</v>
      </c>
      <c r="AX81" s="98" t="n">
        <v>414.570538300234</v>
      </c>
      <c r="AY81" s="98" t="n">
        <v>422.616883980205</v>
      </c>
      <c r="AZ81" s="98" t="n">
        <v>430.819745402227</v>
      </c>
      <c r="BA81" s="98" t="n">
        <v>439.182173480052</v>
      </c>
      <c r="BB81" s="98" t="n">
        <v>447.70727871649</v>
      </c>
      <c r="BC81" s="98" t="n">
        <v>456.39823236946</v>
      </c>
      <c r="BD81" s="98" t="n">
        <v>465.258267640905</v>
      </c>
      <c r="BE81" s="98" t="n">
        <v>474.290680889011</v>
      </c>
      <c r="BF81" s="98" t="n">
        <v>483.498832864195</v>
      </c>
      <c r="BG81" s="98" t="n">
        <v>492.886149969316</v>
      </c>
    </row>
    <row r="82" customFormat="false" ht="13.5" hidden="true" customHeight="true" outlineLevel="0" collapsed="false">
      <c r="A82" s="109" t="s">
        <v>99</v>
      </c>
      <c r="B82" s="49" t="s">
        <v>107</v>
      </c>
      <c r="C82" s="49" t="s">
        <v>108</v>
      </c>
      <c r="D82" s="49" t="s">
        <v>101</v>
      </c>
      <c r="E82" s="50"/>
      <c r="F82" s="19" t="s">
        <v>132</v>
      </c>
      <c r="G82" s="52" t="s">
        <v>103</v>
      </c>
      <c r="H82" s="52"/>
      <c r="I82" s="52"/>
      <c r="U82" s="97" t="n">
        <v>17519</v>
      </c>
      <c r="V82" s="97" t="n">
        <v>15089</v>
      </c>
      <c r="W82" s="97" t="n">
        <v>16960</v>
      </c>
      <c r="X82" s="98" t="n">
        <v>11877</v>
      </c>
      <c r="Y82" s="98" t="n">
        <v>9645</v>
      </c>
      <c r="Z82" s="98" t="n">
        <v>10471</v>
      </c>
      <c r="AA82" s="98" t="n">
        <v>13186</v>
      </c>
      <c r="AB82" s="99" t="n">
        <v>13944</v>
      </c>
      <c r="AC82" s="99" t="n">
        <v>13803</v>
      </c>
      <c r="AD82" s="99" t="n">
        <v>18474</v>
      </c>
      <c r="AE82" s="99" t="n">
        <v>25623</v>
      </c>
      <c r="AF82" s="99" t="n">
        <v>21486.8393227092</v>
      </c>
      <c r="AG82" s="99" t="n">
        <v>16814.6064173228</v>
      </c>
      <c r="AH82" s="99" t="n">
        <v>15161.7074703557</v>
      </c>
      <c r="AI82" s="99" t="n">
        <v>17500</v>
      </c>
      <c r="AJ82" s="99" t="n">
        <v>17500</v>
      </c>
      <c r="AK82" s="99" t="n">
        <v>17800</v>
      </c>
      <c r="AL82" s="99" t="n">
        <v>18145.1635408837</v>
      </c>
      <c r="AM82" s="99" t="n">
        <v>18550.7797928295</v>
      </c>
      <c r="AN82" s="99" t="n">
        <v>18884.6938291004</v>
      </c>
      <c r="AO82" s="99" t="n">
        <v>19224.6183180242</v>
      </c>
      <c r="AP82" s="99" t="n">
        <v>19570.6614477486</v>
      </c>
      <c r="AQ82" s="99" t="n">
        <v>19922.9333538081</v>
      </c>
      <c r="AR82" s="99" t="n">
        <v>20281.5461541767</v>
      </c>
      <c r="AS82" s="99" t="n">
        <v>20646.6139849518</v>
      </c>
      <c r="AT82" s="99" t="n">
        <v>21018.253036681</v>
      </c>
      <c r="AU82" s="99" t="n">
        <v>21396.5815913412</v>
      </c>
      <c r="AV82" s="99" t="n">
        <v>21781.7200599854</v>
      </c>
      <c r="AW82" s="99" t="n">
        <v>22173.7910210651</v>
      </c>
      <c r="AX82" s="99" t="n">
        <v>22572.9192594443</v>
      </c>
      <c r="AY82" s="99" t="n">
        <v>22979.2318061143</v>
      </c>
      <c r="AZ82" s="99" t="n">
        <v>23392.8579786243</v>
      </c>
      <c r="BA82" s="99" t="n">
        <v>23813.9294222396</v>
      </c>
      <c r="BB82" s="99" t="n">
        <v>24242.5801518399</v>
      </c>
      <c r="BC82" s="99" t="n">
        <v>24678.946594573</v>
      </c>
      <c r="BD82" s="99" t="n">
        <v>25123.1676332753</v>
      </c>
      <c r="BE82" s="99" t="n">
        <v>25575.3846506743</v>
      </c>
      <c r="BF82" s="99" t="n">
        <v>26035.7415743864</v>
      </c>
      <c r="BG82" s="99" t="n">
        <v>26504.3849227254</v>
      </c>
    </row>
    <row r="83" customFormat="false" ht="13.5" hidden="true" customHeight="true" outlineLevel="0" collapsed="false">
      <c r="A83" s="109" t="s">
        <v>99</v>
      </c>
      <c r="B83" s="49" t="s">
        <v>107</v>
      </c>
      <c r="C83" s="49" t="s">
        <v>110</v>
      </c>
      <c r="D83" s="49" t="s">
        <v>101</v>
      </c>
      <c r="E83" s="50"/>
      <c r="F83" s="19" t="s">
        <v>133</v>
      </c>
      <c r="G83" s="52" t="s">
        <v>103</v>
      </c>
      <c r="H83" s="52"/>
      <c r="I83" s="52" t="s">
        <v>115</v>
      </c>
      <c r="U83" s="97" t="n">
        <v>113</v>
      </c>
      <c r="V83" s="97" t="n">
        <v>102</v>
      </c>
      <c r="W83" s="97" t="n">
        <v>73</v>
      </c>
      <c r="X83" s="98" t="n">
        <v>51.8468302799058</v>
      </c>
      <c r="Y83" s="98" t="n">
        <v>48.9068335882451</v>
      </c>
      <c r="Z83" s="98" t="n">
        <v>75.4383375045531</v>
      </c>
      <c r="AA83" s="98" t="n">
        <v>81.1274786711184</v>
      </c>
      <c r="AB83" s="99" t="n">
        <v>105.311841320847</v>
      </c>
      <c r="AC83" s="99" t="n">
        <v>87.0895384701751</v>
      </c>
      <c r="AD83" s="99" t="n">
        <v>177.71316622765</v>
      </c>
      <c r="AE83" s="99" t="n">
        <v>107.25181059916</v>
      </c>
      <c r="AF83" s="99" t="n">
        <v>83.8491223910302</v>
      </c>
      <c r="AG83" s="99" t="n">
        <v>100.027722113781</v>
      </c>
      <c r="AH83" s="99" t="n">
        <v>95.1097965201119</v>
      </c>
      <c r="AI83" s="99" t="n">
        <v>98.0081447221789</v>
      </c>
      <c r="AJ83" s="99" t="n">
        <v>106.6809182172</v>
      </c>
      <c r="AK83" s="99" t="n">
        <v>110.991382980094</v>
      </c>
      <c r="AL83" s="99" t="n">
        <v>113.380151301939</v>
      </c>
      <c r="AM83" s="99" t="n">
        <v>115.826977209944</v>
      </c>
      <c r="AN83" s="99" t="n">
        <v>118.057189369641</v>
      </c>
      <c r="AO83" s="99" t="n">
        <v>120.330445567751</v>
      </c>
      <c r="AP83" s="99" t="n">
        <v>122.647578481433</v>
      </c>
      <c r="AQ83" s="99" t="n">
        <v>125.009436931442</v>
      </c>
      <c r="AR83" s="99" t="n">
        <v>127.416886195785</v>
      </c>
      <c r="AS83" s="99" t="n">
        <v>129.870808329471</v>
      </c>
      <c r="AT83" s="99" t="n">
        <v>132.3721024905</v>
      </c>
      <c r="AU83" s="99" t="n">
        <v>134.921685272181</v>
      </c>
      <c r="AV83" s="99" t="n">
        <v>137.520491041938</v>
      </c>
      <c r="AW83" s="99" t="n">
        <v>140.169472286704</v>
      </c>
      <c r="AX83" s="99" t="n">
        <v>142.869599965039</v>
      </c>
      <c r="AY83" s="99" t="n">
        <v>145.621863866107</v>
      </c>
      <c r="AZ83" s="99" t="n">
        <v>148.427272975646</v>
      </c>
      <c r="BA83" s="99" t="n">
        <v>151.286855849063</v>
      </c>
      <c r="BB83" s="99" t="n">
        <v>154.201660991792</v>
      </c>
      <c r="BC83" s="99" t="n">
        <v>157.172757247059</v>
      </c>
      <c r="BD83" s="99" t="n">
        <v>160.201234191211</v>
      </c>
      <c r="BE83" s="99" t="n">
        <v>163.288202536726</v>
      </c>
      <c r="BF83" s="99" t="n">
        <v>166.434794543089</v>
      </c>
      <c r="BG83" s="99" t="n">
        <v>169.642164435658</v>
      </c>
    </row>
    <row r="84" customFormat="false" ht="13.5" hidden="true" customHeight="true" outlineLevel="0" collapsed="false">
      <c r="A84" s="109" t="s">
        <v>99</v>
      </c>
      <c r="B84" s="49" t="s">
        <v>107</v>
      </c>
      <c r="C84" s="49" t="s">
        <v>110</v>
      </c>
      <c r="D84" s="49" t="s">
        <v>101</v>
      </c>
      <c r="E84" s="50"/>
      <c r="F84" s="19" t="s">
        <v>134</v>
      </c>
      <c r="G84" s="52" t="s">
        <v>103</v>
      </c>
      <c r="H84" s="52"/>
      <c r="I84" s="52" t="s">
        <v>115</v>
      </c>
      <c r="U84" s="97" t="n">
        <v>112</v>
      </c>
      <c r="V84" s="97" t="n">
        <v>107</v>
      </c>
      <c r="W84" s="97" t="n">
        <v>101</v>
      </c>
      <c r="X84" s="98" t="n">
        <v>66.9166666666667</v>
      </c>
      <c r="Y84" s="98" t="n">
        <v>68</v>
      </c>
      <c r="Z84" s="98" t="n">
        <v>95.5416666666667</v>
      </c>
      <c r="AA84" s="98" t="n">
        <v>105.875</v>
      </c>
      <c r="AB84" s="99" t="n">
        <v>125</v>
      </c>
      <c r="AC84" s="99" t="n">
        <v>126</v>
      </c>
      <c r="AD84" s="99" t="n">
        <v>178</v>
      </c>
      <c r="AE84" s="99" t="n">
        <v>152</v>
      </c>
      <c r="AF84" s="99" t="n">
        <v>117.451901688597</v>
      </c>
      <c r="AG84" s="99" t="n">
        <v>116.408087987768</v>
      </c>
      <c r="AH84" s="99" t="n">
        <v>107.75331965056</v>
      </c>
      <c r="AI84" s="99" t="n">
        <v>111.905386832787</v>
      </c>
      <c r="AJ84" s="99" t="n">
        <v>114.659801866343</v>
      </c>
      <c r="AK84" s="99" t="n">
        <v>116.261133236157</v>
      </c>
      <c r="AL84" s="99" t="n">
        <v>122.172038187751</v>
      </c>
      <c r="AM84" s="99" t="n">
        <v>126.454835154791</v>
      </c>
      <c r="AN84" s="99" t="n">
        <v>128.983931857887</v>
      </c>
      <c r="AO84" s="99" t="n">
        <v>131.563610495045</v>
      </c>
      <c r="AP84" s="99" t="n">
        <v>134.194882704946</v>
      </c>
      <c r="AQ84" s="99" t="n">
        <v>136.878780359045</v>
      </c>
      <c r="AR84" s="99" t="n">
        <v>139.616355966225</v>
      </c>
      <c r="AS84" s="99" t="n">
        <v>142.40868308555</v>
      </c>
      <c r="AT84" s="99" t="n">
        <v>145.256856747261</v>
      </c>
      <c r="AU84" s="99" t="n">
        <v>148.161993882206</v>
      </c>
      <c r="AV84" s="99" t="n">
        <v>151.12523375985</v>
      </c>
      <c r="AW84" s="99" t="n">
        <v>154.147738435047</v>
      </c>
      <c r="AX84" s="99" t="n">
        <v>157.230693203748</v>
      </c>
      <c r="AY84" s="99" t="n">
        <v>160.375307067823</v>
      </c>
      <c r="AZ84" s="99" t="n">
        <v>163.58281320918</v>
      </c>
      <c r="BA84" s="99" t="n">
        <v>166.854469473363</v>
      </c>
      <c r="BB84" s="99" t="n">
        <v>170.191558862831</v>
      </c>
      <c r="BC84" s="99" t="n">
        <v>173.595390040087</v>
      </c>
      <c r="BD84" s="99" t="n">
        <v>177.067297840889</v>
      </c>
      <c r="BE84" s="99" t="n">
        <v>180.608643797707</v>
      </c>
      <c r="BF84" s="99" t="n">
        <v>184.220816673661</v>
      </c>
      <c r="BG84" s="99" t="n">
        <v>187.905233007134</v>
      </c>
    </row>
    <row r="85" customFormat="false" ht="13.5" hidden="true" customHeight="true" outlineLevel="0" collapsed="false">
      <c r="A85" s="109" t="s">
        <v>99</v>
      </c>
      <c r="B85" s="49" t="s">
        <v>107</v>
      </c>
      <c r="C85" s="49" t="s">
        <v>108</v>
      </c>
      <c r="D85" s="49" t="s">
        <v>101</v>
      </c>
      <c r="E85" s="50"/>
      <c r="F85" s="19" t="s">
        <v>135</v>
      </c>
      <c r="G85" s="52" t="s">
        <v>103</v>
      </c>
      <c r="H85" s="52"/>
      <c r="I85" s="52"/>
      <c r="U85" s="97" t="n">
        <v>2074</v>
      </c>
      <c r="V85" s="97" t="n">
        <v>2155</v>
      </c>
      <c r="W85" s="97" t="n">
        <v>2112</v>
      </c>
      <c r="X85" s="98" t="n">
        <v>1794</v>
      </c>
      <c r="Y85" s="98" t="n">
        <v>1875</v>
      </c>
      <c r="Z85" s="98" t="n">
        <v>2250</v>
      </c>
      <c r="AA85" s="98" t="n">
        <v>2248</v>
      </c>
      <c r="AB85" s="99" t="n">
        <v>1999</v>
      </c>
      <c r="AC85" s="99" t="n">
        <v>1826</v>
      </c>
      <c r="AD85" s="99" t="n">
        <v>2202</v>
      </c>
      <c r="AE85" s="99" t="n">
        <v>2147</v>
      </c>
      <c r="AF85" s="99" t="n">
        <v>2136.73007968127</v>
      </c>
      <c r="AG85" s="99" t="n">
        <v>2070.29169291339</v>
      </c>
      <c r="AH85" s="99" t="n">
        <v>1962.50873517787</v>
      </c>
      <c r="AI85" s="99" t="n">
        <v>1985</v>
      </c>
      <c r="AJ85" s="99" t="n">
        <v>2050</v>
      </c>
      <c r="AK85" s="99" t="n">
        <v>2100</v>
      </c>
      <c r="AL85" s="99" t="n">
        <v>2140.72154134021</v>
      </c>
      <c r="AM85" s="99" t="n">
        <v>2188.57514409786</v>
      </c>
      <c r="AN85" s="99" t="n">
        <v>2227.96949669162</v>
      </c>
      <c r="AO85" s="99" t="n">
        <v>2268.07294763207</v>
      </c>
      <c r="AP85" s="99" t="n">
        <v>2308.89826068945</v>
      </c>
      <c r="AQ85" s="99" t="n">
        <v>2350.45842938186</v>
      </c>
      <c r="AR85" s="99" t="n">
        <v>2392.76668111073</v>
      </c>
      <c r="AS85" s="99" t="n">
        <v>2435.83648137072</v>
      </c>
      <c r="AT85" s="99" t="n">
        <v>2479.6815380354</v>
      </c>
      <c r="AU85" s="99" t="n">
        <v>2524.31580572003</v>
      </c>
      <c r="AV85" s="99" t="n">
        <v>2569.75349022299</v>
      </c>
      <c r="AW85" s="99" t="n">
        <v>2616.00905304701</v>
      </c>
      <c r="AX85" s="99" t="n">
        <v>2663.09721600185</v>
      </c>
      <c r="AY85" s="99" t="n">
        <v>2711.03296588989</v>
      </c>
      <c r="AZ85" s="99" t="n">
        <v>2759.83155927591</v>
      </c>
      <c r="BA85" s="99" t="n">
        <v>2809.50852734287</v>
      </c>
      <c r="BB85" s="99" t="n">
        <v>2860.07968083504</v>
      </c>
      <c r="BC85" s="99" t="n">
        <v>2911.56111509007</v>
      </c>
      <c r="BD85" s="99" t="n">
        <v>2963.9692151617</v>
      </c>
      <c r="BE85" s="99" t="n">
        <v>3017.32066103461</v>
      </c>
      <c r="BF85" s="99" t="n">
        <v>3071.63243293323</v>
      </c>
      <c r="BG85" s="99" t="n">
        <v>3126.92181672603</v>
      </c>
    </row>
    <row r="86" customFormat="false" ht="13.5" hidden="true" customHeight="true" outlineLevel="0" collapsed="false">
      <c r="A86" s="109" t="s">
        <v>99</v>
      </c>
      <c r="B86" s="49" t="s">
        <v>107</v>
      </c>
      <c r="C86" s="49" t="s">
        <v>108</v>
      </c>
      <c r="D86" s="49" t="s">
        <v>101</v>
      </c>
      <c r="E86" s="50"/>
      <c r="F86" s="19" t="s">
        <v>136</v>
      </c>
      <c r="G86" s="52" t="s">
        <v>128</v>
      </c>
      <c r="H86" s="52"/>
      <c r="I86" s="52"/>
      <c r="U86" s="97" t="n">
        <v>31.2</v>
      </c>
      <c r="V86" s="97" t="n">
        <v>23.9</v>
      </c>
      <c r="W86" s="97" t="n">
        <v>19.1</v>
      </c>
      <c r="X86" s="110" t="n">
        <v>15.7</v>
      </c>
      <c r="Y86" s="110" t="n">
        <v>17.1167</v>
      </c>
      <c r="Z86" s="110" t="n">
        <v>17.0742</v>
      </c>
      <c r="AA86" s="98" t="n">
        <v>15.71</v>
      </c>
      <c r="AB86" s="99" t="n">
        <v>16</v>
      </c>
      <c r="AC86" s="99" t="n">
        <v>21</v>
      </c>
      <c r="AD86" s="99" t="n">
        <v>25</v>
      </c>
      <c r="AE86" s="99" t="n">
        <v>22</v>
      </c>
      <c r="AF86" s="99" t="n">
        <v>23.3917732558139</v>
      </c>
      <c r="AG86" s="99" t="n">
        <v>28.2759655172414</v>
      </c>
      <c r="AH86" s="99" t="n">
        <v>40.1851176245211</v>
      </c>
      <c r="AI86" s="99" t="n">
        <v>67</v>
      </c>
      <c r="AJ86" s="99" t="n">
        <v>63</v>
      </c>
      <c r="AK86" s="99" t="n">
        <v>54</v>
      </c>
      <c r="AL86" s="99" t="n">
        <v>48.7598018692398</v>
      </c>
      <c r="AM86" s="99" t="n">
        <v>40.26</v>
      </c>
      <c r="AN86" s="99" t="n">
        <v>40.90416</v>
      </c>
      <c r="AO86" s="99" t="n">
        <v>41.55862656</v>
      </c>
      <c r="AP86" s="99" t="n">
        <v>42.22356458496</v>
      </c>
      <c r="AQ86" s="99" t="n">
        <v>42.8991416183194</v>
      </c>
      <c r="AR86" s="99" t="n">
        <v>43.5855278842125</v>
      </c>
      <c r="AS86" s="99" t="n">
        <v>44.2828963303599</v>
      </c>
      <c r="AT86" s="99" t="n">
        <v>44.9914226716456</v>
      </c>
      <c r="AU86" s="99" t="n">
        <v>45.711285434392</v>
      </c>
      <c r="AV86" s="99" t="n">
        <v>46.4426660013422</v>
      </c>
      <c r="AW86" s="99" t="n">
        <v>47.1857486573637</v>
      </c>
      <c r="AX86" s="99" t="n">
        <v>47.9407206358815</v>
      </c>
      <c r="AY86" s="99" t="n">
        <v>48.7077721660556</v>
      </c>
      <c r="AZ86" s="99" t="n">
        <v>49.4870965207125</v>
      </c>
      <c r="BA86" s="99" t="n">
        <v>50.2788900650439</v>
      </c>
      <c r="BB86" s="99" t="n">
        <v>51.0833523060846</v>
      </c>
      <c r="BC86" s="99" t="n">
        <v>51.900685942982</v>
      </c>
      <c r="BD86" s="99" t="n">
        <v>52.7310969180697</v>
      </c>
      <c r="BE86" s="99" t="n">
        <v>53.5747944687588</v>
      </c>
      <c r="BF86" s="99" t="n">
        <v>54.431991180259</v>
      </c>
      <c r="BG86" s="99" t="n">
        <v>55.3029030391431</v>
      </c>
    </row>
    <row r="87" customFormat="false" ht="13.5" hidden="true" customHeight="true" outlineLevel="0" collapsed="false">
      <c r="A87" s="109" t="s">
        <v>99</v>
      </c>
      <c r="B87" s="49" t="s">
        <v>107</v>
      </c>
      <c r="C87" s="49" t="s">
        <v>113</v>
      </c>
      <c r="D87" s="49" t="s">
        <v>101</v>
      </c>
      <c r="E87" s="50"/>
      <c r="F87" s="19" t="s">
        <v>137</v>
      </c>
      <c r="G87" s="52" t="s">
        <v>103</v>
      </c>
      <c r="H87" s="52"/>
      <c r="I87" s="52" t="s">
        <v>115</v>
      </c>
      <c r="U87" s="97" t="n">
        <v>1777.5638861282</v>
      </c>
      <c r="V87" s="97" t="n">
        <v>1777.5638861282</v>
      </c>
      <c r="W87" s="97" t="n">
        <v>1813.11516385076</v>
      </c>
      <c r="X87" s="98" t="n">
        <v>1272</v>
      </c>
      <c r="Y87" s="98" t="n">
        <v>1179</v>
      </c>
      <c r="Z87" s="98" t="n">
        <v>1373</v>
      </c>
      <c r="AA87" s="98" t="n">
        <v>1083</v>
      </c>
      <c r="AB87" s="98" t="n">
        <v>979</v>
      </c>
      <c r="AC87" s="98" t="n">
        <v>840</v>
      </c>
      <c r="AD87" s="98" t="n">
        <v>923</v>
      </c>
      <c r="AE87" s="98" t="n">
        <v>996</v>
      </c>
      <c r="AF87" s="98" t="n">
        <v>999.546212784089</v>
      </c>
      <c r="AG87" s="98" t="n">
        <v>1006.95634648394</v>
      </c>
      <c r="AH87" s="98" t="n">
        <v>981.622080335094</v>
      </c>
      <c r="AI87" s="98" t="n">
        <v>1024.23677416697</v>
      </c>
      <c r="AJ87" s="98" t="n">
        <v>1062.21785069355</v>
      </c>
      <c r="AK87" s="98" t="n">
        <v>1081.82128183829</v>
      </c>
      <c r="AL87" s="98" t="n">
        <v>1112.25477862748</v>
      </c>
      <c r="AM87" s="98" t="n">
        <v>1135.19808829827</v>
      </c>
      <c r="AN87" s="98" t="n">
        <v>1156.37160509531</v>
      </c>
      <c r="AO87" s="98" t="n">
        <v>1177.8291814684</v>
      </c>
      <c r="AP87" s="98" t="n">
        <v>1199.68583992574</v>
      </c>
      <c r="AQ87" s="98" t="n">
        <v>1221.94902063027</v>
      </c>
      <c r="AR87" s="98" t="n">
        <v>1244.62630279724</v>
      </c>
      <c r="AS87" s="98" t="n">
        <v>1267.72540729963</v>
      </c>
      <c r="AT87" s="98" t="n">
        <v>1291.25419932255</v>
      </c>
      <c r="AU87" s="98" t="n">
        <v>1315.22069106751</v>
      </c>
      <c r="AV87" s="98" t="n">
        <v>1339.63304450748</v>
      </c>
      <c r="AW87" s="98" t="n">
        <v>1364.49957419375</v>
      </c>
      <c r="AX87" s="98" t="n">
        <v>1389.82875011544</v>
      </c>
      <c r="AY87" s="98" t="n">
        <v>1415.62920061288</v>
      </c>
      <c r="AZ87" s="98" t="n">
        <v>1441.90971534564</v>
      </c>
      <c r="BA87" s="98" t="n">
        <v>1468.67924831633</v>
      </c>
      <c r="BB87" s="98" t="n">
        <v>1495.94692095132</v>
      </c>
      <c r="BC87" s="98" t="n">
        <v>1523.72202523923</v>
      </c>
      <c r="BD87" s="98" t="n">
        <v>1552.01402692857</v>
      </c>
      <c r="BE87" s="98" t="n">
        <v>1580.8325687853</v>
      </c>
      <c r="BF87" s="98" t="n">
        <v>1610.1874739118</v>
      </c>
      <c r="BG87" s="98" t="n">
        <v>1640.0887491281</v>
      </c>
    </row>
    <row r="88" customFormat="false" ht="13.5" hidden="true" customHeight="true" outlineLevel="0" collapsed="false">
      <c r="A88" s="109" t="s">
        <v>99</v>
      </c>
      <c r="B88" s="49" t="s">
        <v>107</v>
      </c>
      <c r="C88" s="49" t="s">
        <v>108</v>
      </c>
      <c r="D88" s="49" t="s">
        <v>101</v>
      </c>
      <c r="E88" s="50"/>
      <c r="F88" s="19" t="s">
        <v>138</v>
      </c>
      <c r="G88" s="52" t="s">
        <v>103</v>
      </c>
      <c r="H88" s="52"/>
      <c r="I88" s="52"/>
      <c r="U88" s="97"/>
      <c r="V88" s="97"/>
      <c r="W88" s="97"/>
      <c r="X88" s="98" t="n">
        <v>0</v>
      </c>
      <c r="Y88" s="98" t="n">
        <v>845</v>
      </c>
      <c r="Z88" s="98" t="n">
        <v>1217</v>
      </c>
      <c r="AA88" s="98" t="n">
        <v>1179.33086792371</v>
      </c>
      <c r="AB88" s="98" t="n">
        <v>1070</v>
      </c>
      <c r="AC88" s="98" t="n">
        <v>1015</v>
      </c>
      <c r="AD88" s="98" t="n">
        <v>1704.23183333333</v>
      </c>
      <c r="AE88" s="98" t="n">
        <v>1615.6637295082</v>
      </c>
      <c r="AF88" s="98" t="n">
        <v>1164.09392561983</v>
      </c>
      <c r="AG88" s="98" t="n">
        <v>1202.42516260163</v>
      </c>
      <c r="AH88" s="98" t="n">
        <v>1312.58232653061</v>
      </c>
      <c r="AI88" s="98" t="n">
        <v>1346.65705218496</v>
      </c>
      <c r="AJ88" s="98" t="n">
        <v>1380.00786879437</v>
      </c>
      <c r="AK88" s="98" t="n">
        <v>1410.05866771954</v>
      </c>
      <c r="AL88" s="98" t="n">
        <v>1436.03427448772</v>
      </c>
      <c r="AM88" s="98" t="n">
        <v>1466.5302739772</v>
      </c>
      <c r="AN88" s="98" t="n">
        <v>1494.39434918276</v>
      </c>
      <c r="AO88" s="98" t="n">
        <v>1522.78784181724</v>
      </c>
      <c r="AP88" s="98" t="n">
        <v>1551.72081081176</v>
      </c>
      <c r="AQ88" s="98" t="n">
        <v>1581.20350621719</v>
      </c>
      <c r="AR88" s="98" t="n">
        <v>1611.24637283531</v>
      </c>
      <c r="AS88" s="98" t="n">
        <v>1641.86005391918</v>
      </c>
      <c r="AT88" s="98" t="n">
        <v>1673.05539494365</v>
      </c>
      <c r="AU88" s="98" t="n">
        <v>1704.84344744758</v>
      </c>
      <c r="AV88" s="98" t="n">
        <v>1737.23547294908</v>
      </c>
      <c r="AW88" s="98" t="n">
        <v>1770.24294693511</v>
      </c>
      <c r="AX88" s="98" t="n">
        <v>1803.87756292688</v>
      </c>
      <c r="AY88" s="98" t="n">
        <v>1838.15123662249</v>
      </c>
      <c r="AZ88" s="98" t="n">
        <v>1873.07611011832</v>
      </c>
      <c r="BA88" s="98" t="n">
        <v>1908.66455621057</v>
      </c>
      <c r="BB88" s="98" t="n">
        <v>1944.92918277857</v>
      </c>
      <c r="BC88" s="98" t="n">
        <v>1981.88283725136</v>
      </c>
      <c r="BD88" s="98" t="n">
        <v>2019.53861115913</v>
      </c>
      <c r="BE88" s="98" t="n">
        <v>2057.90984477116</v>
      </c>
      <c r="BF88" s="98" t="n">
        <v>2097.01013182181</v>
      </c>
      <c r="BG88" s="98" t="n">
        <v>2136.85332432642</v>
      </c>
    </row>
    <row r="89" customFormat="false" ht="13.5" hidden="true" customHeight="true" outlineLevel="0" collapsed="false">
      <c r="A89" s="109" t="s">
        <v>99</v>
      </c>
      <c r="B89" s="49" t="s">
        <v>107</v>
      </c>
      <c r="C89" s="49" t="s">
        <v>108</v>
      </c>
      <c r="D89" s="49" t="s">
        <v>101</v>
      </c>
      <c r="E89" s="50"/>
      <c r="F89" s="19" t="s">
        <v>139</v>
      </c>
      <c r="G89" s="52" t="s">
        <v>103</v>
      </c>
      <c r="H89" s="52"/>
      <c r="I89" s="52"/>
      <c r="U89" s="97"/>
      <c r="V89" s="97"/>
      <c r="W89" s="97"/>
      <c r="X89" s="98" t="n">
        <v>0</v>
      </c>
      <c r="Y89" s="98" t="n">
        <v>1028</v>
      </c>
      <c r="Z89" s="98" t="n">
        <v>1461</v>
      </c>
      <c r="AA89" s="98" t="n">
        <v>1386.47859560629</v>
      </c>
      <c r="AB89" s="98" t="n">
        <v>1127</v>
      </c>
      <c r="AC89" s="98" t="n">
        <v>1079</v>
      </c>
      <c r="AD89" s="98" t="n">
        <v>1983.35416666667</v>
      </c>
      <c r="AE89" s="98" t="n">
        <v>1850.98360655738</v>
      </c>
      <c r="AF89" s="98" t="n">
        <v>1454.38016528926</v>
      </c>
      <c r="AG89" s="98" t="n">
        <v>1301.34146341463</v>
      </c>
      <c r="AH89" s="98" t="n">
        <v>1124.79591836735</v>
      </c>
      <c r="AI89" s="98" t="n">
        <v>1196.65705218496</v>
      </c>
      <c r="AJ89" s="98" t="n">
        <v>1303.35785995225</v>
      </c>
      <c r="AK89" s="98" t="n">
        <v>1410.05866771954</v>
      </c>
      <c r="AL89" s="98" t="n">
        <v>1507.83598821211</v>
      </c>
      <c r="AM89" s="98" t="n">
        <v>1539.85678767606</v>
      </c>
      <c r="AN89" s="98" t="n">
        <v>1569.1140666419</v>
      </c>
      <c r="AO89" s="98" t="n">
        <v>1598.9272339081</v>
      </c>
      <c r="AP89" s="98" t="n">
        <v>1629.30685135235</v>
      </c>
      <c r="AQ89" s="98" t="n">
        <v>1660.26368152805</v>
      </c>
      <c r="AR89" s="98" t="n">
        <v>1691.80869147708</v>
      </c>
      <c r="AS89" s="98" t="n">
        <v>1723.95305661514</v>
      </c>
      <c r="AT89" s="98" t="n">
        <v>1756.70816469083</v>
      </c>
      <c r="AU89" s="98" t="n">
        <v>1790.08561981996</v>
      </c>
      <c r="AV89" s="98" t="n">
        <v>1824.09724659653</v>
      </c>
      <c r="AW89" s="98" t="n">
        <v>1858.75509428187</v>
      </c>
      <c r="AX89" s="98" t="n">
        <v>1894.07144107322</v>
      </c>
      <c r="AY89" s="98" t="n">
        <v>1930.05879845361</v>
      </c>
      <c r="AZ89" s="98" t="n">
        <v>1966.72991562423</v>
      </c>
      <c r="BA89" s="98" t="n">
        <v>2004.09778402109</v>
      </c>
      <c r="BB89" s="98" t="n">
        <v>2042.17564191749</v>
      </c>
      <c r="BC89" s="98" t="n">
        <v>2080.97697911393</v>
      </c>
      <c r="BD89" s="98" t="n">
        <v>2120.51554171709</v>
      </c>
      <c r="BE89" s="98" t="n">
        <v>2160.80533700972</v>
      </c>
      <c r="BF89" s="98" t="n">
        <v>2201.8606384129</v>
      </c>
      <c r="BG89" s="98" t="n">
        <v>2243.69599054274</v>
      </c>
    </row>
    <row r="90" customFormat="false" ht="13.5" hidden="true" customHeight="true" outlineLevel="0" collapsed="false">
      <c r="A90" s="109" t="s">
        <v>99</v>
      </c>
      <c r="B90" s="49" t="s">
        <v>107</v>
      </c>
      <c r="C90" s="49" t="s">
        <v>108</v>
      </c>
      <c r="D90" s="49" t="s">
        <v>101</v>
      </c>
      <c r="E90" s="50"/>
      <c r="F90" s="19" t="s">
        <v>140</v>
      </c>
      <c r="G90" s="52" t="s">
        <v>141</v>
      </c>
      <c r="H90" s="52"/>
      <c r="I90" s="52" t="s">
        <v>115</v>
      </c>
      <c r="U90" s="97" t="n">
        <v>107.9</v>
      </c>
      <c r="V90" s="97" t="n">
        <v>99.6</v>
      </c>
      <c r="W90" s="97" t="n">
        <v>108.1</v>
      </c>
      <c r="X90" s="98" t="n">
        <v>96.8</v>
      </c>
      <c r="Y90" s="98" t="n">
        <v>103</v>
      </c>
      <c r="Z90" s="98" t="n">
        <v>120</v>
      </c>
      <c r="AA90" s="98" t="n">
        <v>125</v>
      </c>
      <c r="AB90" s="99" t="n">
        <v>88</v>
      </c>
      <c r="AC90" s="99" t="n">
        <v>81</v>
      </c>
      <c r="AD90" s="99" t="n">
        <v>124.6875</v>
      </c>
      <c r="AE90" s="99" t="n">
        <v>190</v>
      </c>
      <c r="AF90" s="99" t="n">
        <v>226.99173553719</v>
      </c>
      <c r="AG90" s="99" t="n">
        <v>139.036734693877</v>
      </c>
      <c r="AH90" s="99" t="n">
        <v>105.097959183674</v>
      </c>
      <c r="AI90" s="99" t="n">
        <v>118.485425149222</v>
      </c>
      <c r="AJ90" s="99" t="n">
        <v>119.485425149222</v>
      </c>
      <c r="AK90" s="99" t="n">
        <v>121.485425149222</v>
      </c>
      <c r="AL90" s="99" t="n">
        <v>123.364433413921</v>
      </c>
      <c r="AM90" s="99" t="n">
        <v>125.570435206</v>
      </c>
      <c r="AN90" s="99" t="n">
        <v>127.956273474914</v>
      </c>
      <c r="AO90" s="99" t="n">
        <v>130.387442670937</v>
      </c>
      <c r="AP90" s="99" t="n">
        <v>132.864804081685</v>
      </c>
      <c r="AQ90" s="99" t="n">
        <v>135.389235359237</v>
      </c>
      <c r="AR90" s="99" t="n">
        <v>137.961630831063</v>
      </c>
      <c r="AS90" s="99" t="n">
        <v>140.582901816853</v>
      </c>
      <c r="AT90" s="99" t="n">
        <v>143.253976951373</v>
      </c>
      <c r="AU90" s="99" t="n">
        <v>145.975802513449</v>
      </c>
      <c r="AV90" s="99" t="n">
        <v>148.749342761205</v>
      </c>
      <c r="AW90" s="99" t="n">
        <v>151.575580273667</v>
      </c>
      <c r="AX90" s="99" t="n">
        <v>154.455516298867</v>
      </c>
      <c r="AY90" s="99" t="n">
        <v>157.390171108546</v>
      </c>
      <c r="AZ90" s="99" t="n">
        <v>160.380584359608</v>
      </c>
      <c r="BA90" s="99" t="n">
        <v>163.42781546244</v>
      </c>
      <c r="BB90" s="99" t="n">
        <v>166.532943956227</v>
      </c>
      <c r="BC90" s="99" t="n">
        <v>169.697069891395</v>
      </c>
      <c r="BD90" s="99" t="n">
        <v>172.921314219332</v>
      </c>
      <c r="BE90" s="99" t="n">
        <v>176.206819189499</v>
      </c>
      <c r="BF90" s="99" t="n">
        <v>179.554748754099</v>
      </c>
      <c r="BG90" s="99" t="n">
        <v>182.966288980427</v>
      </c>
    </row>
    <row r="91" customFormat="false" ht="13.5" hidden="true" customHeight="true" outlineLevel="0" collapsed="false">
      <c r="A91" s="109" t="s">
        <v>99</v>
      </c>
      <c r="B91" s="49" t="s">
        <v>107</v>
      </c>
      <c r="C91" s="49" t="s">
        <v>110</v>
      </c>
      <c r="D91" s="49" t="s">
        <v>101</v>
      </c>
      <c r="E91" s="50"/>
      <c r="F91" s="19" t="s">
        <v>142</v>
      </c>
      <c r="G91" s="52" t="s">
        <v>103</v>
      </c>
      <c r="H91" s="52"/>
      <c r="I91" s="52"/>
      <c r="U91" s="97" t="n">
        <v>679</v>
      </c>
      <c r="V91" s="97" t="n">
        <v>596</v>
      </c>
      <c r="W91" s="97" t="n">
        <v>538</v>
      </c>
      <c r="X91" s="98" t="n">
        <v>459</v>
      </c>
      <c r="Y91" s="98" t="n">
        <v>479</v>
      </c>
      <c r="Z91" s="98" t="n">
        <v>600</v>
      </c>
      <c r="AA91" s="98" t="n">
        <v>623.397339842839</v>
      </c>
      <c r="AB91" s="99" t="n">
        <v>658.839468365305</v>
      </c>
      <c r="AC91" s="99" t="n">
        <v>595.708385331579</v>
      </c>
      <c r="AD91" s="99" t="n">
        <v>1040.41223069204</v>
      </c>
      <c r="AE91" s="99" t="n">
        <v>854.769935915328</v>
      </c>
      <c r="AF91" s="99" t="n">
        <v>710.942049062562</v>
      </c>
      <c r="AG91" s="99" t="n">
        <v>774.214226358626</v>
      </c>
      <c r="AH91" s="99" t="n">
        <v>789.682751937573</v>
      </c>
      <c r="AI91" s="99" t="n">
        <v>763.982321244628</v>
      </c>
      <c r="AJ91" s="99" t="n">
        <v>806.541008855306</v>
      </c>
      <c r="AK91" s="99" t="n">
        <v>816.902003755349</v>
      </c>
      <c r="AL91" s="99" t="n">
        <v>834.155301242361</v>
      </c>
      <c r="AM91" s="99" t="n">
        <v>852.18057163987</v>
      </c>
      <c r="AN91" s="99" t="n">
        <v>868.61743642189</v>
      </c>
      <c r="AO91" s="99" t="n">
        <v>885.371886882307</v>
      </c>
      <c r="AP91" s="99" t="n">
        <v>902.450069632205</v>
      </c>
      <c r="AQ91" s="99" t="n">
        <v>919.858250439954</v>
      </c>
      <c r="AR91" s="99" t="n">
        <v>937.602816544819</v>
      </c>
      <c r="AS91" s="99" t="n">
        <v>955.69027901558</v>
      </c>
      <c r="AT91" s="99" t="n">
        <v>974.127275155</v>
      </c>
      <c r="AU91" s="99" t="n">
        <v>992.920570951065</v>
      </c>
      <c r="AV91" s="99" t="n">
        <v>1012.07706357589</v>
      </c>
      <c r="AW91" s="99" t="n">
        <v>1031.60378393322</v>
      </c>
      <c r="AX91" s="99" t="n">
        <v>1051.5078992555</v>
      </c>
      <c r="AY91" s="99" t="n">
        <v>1071.79671575142</v>
      </c>
      <c r="AZ91" s="99" t="n">
        <v>1092.47768130497</v>
      </c>
      <c r="BA91" s="99" t="n">
        <v>1113.55838822703</v>
      </c>
      <c r="BB91" s="99" t="n">
        <v>1135.04657606041</v>
      </c>
      <c r="BC91" s="99" t="n">
        <v>1156.9501344395</v>
      </c>
      <c r="BD91" s="99" t="n">
        <v>1179.27710600554</v>
      </c>
      <c r="BE91" s="99" t="n">
        <v>1202.03568937862</v>
      </c>
      <c r="BF91" s="99" t="n">
        <v>1225.23424218741</v>
      </c>
      <c r="BG91" s="99" t="n">
        <v>1248.88128415795</v>
      </c>
    </row>
    <row r="92" customFormat="false" ht="13.5" hidden="true" customHeight="true" outlineLevel="0" collapsed="false">
      <c r="A92" s="109" t="s">
        <v>99</v>
      </c>
      <c r="B92" s="49" t="s">
        <v>107</v>
      </c>
      <c r="C92" s="49" t="s">
        <v>110</v>
      </c>
      <c r="D92" s="49" t="s">
        <v>101</v>
      </c>
      <c r="E92" s="50"/>
      <c r="F92" s="19" t="s">
        <v>143</v>
      </c>
      <c r="G92" s="52" t="s">
        <v>103</v>
      </c>
      <c r="H92" s="52"/>
      <c r="I92" s="52"/>
      <c r="U92" s="97" t="n">
        <v>679</v>
      </c>
      <c r="V92" s="97" t="n">
        <v>622</v>
      </c>
      <c r="W92" s="97" t="n">
        <v>608</v>
      </c>
      <c r="X92" s="98" t="n">
        <v>427.75</v>
      </c>
      <c r="Y92" s="98" t="n">
        <v>442.25</v>
      </c>
      <c r="Z92" s="98" t="n">
        <v>554.083333333333</v>
      </c>
      <c r="AA92" s="98" t="n">
        <v>616.25</v>
      </c>
      <c r="AB92" s="99" t="n">
        <v>521.275</v>
      </c>
      <c r="AC92" s="99" t="n">
        <v>529.645833333333</v>
      </c>
      <c r="AD92" s="99" t="n">
        <v>1000.60416666667</v>
      </c>
      <c r="AE92" s="99" t="n">
        <v>838.166666666667</v>
      </c>
      <c r="AF92" s="99" t="n">
        <v>708.05</v>
      </c>
      <c r="AG92" s="99" t="n">
        <v>644.116666666667</v>
      </c>
      <c r="AH92" s="99" t="n">
        <v>582.191666666667</v>
      </c>
      <c r="AI92" s="99" t="n">
        <v>599.140411775184</v>
      </c>
      <c r="AJ92" s="99" t="n">
        <v>651.179519131224</v>
      </c>
      <c r="AK92" s="99" t="n">
        <v>658.05430565108</v>
      </c>
      <c r="AL92" s="99" t="n">
        <v>672.292160918026</v>
      </c>
      <c r="AM92" s="99" t="n">
        <v>686.775234086925</v>
      </c>
      <c r="AN92" s="99" t="n">
        <v>700.012895884941</v>
      </c>
      <c r="AO92" s="99" t="n">
        <v>713.506228473249</v>
      </c>
      <c r="AP92" s="99" t="n">
        <v>727.260179479431</v>
      </c>
      <c r="AQ92" s="99" t="n">
        <v>741.279792455652</v>
      </c>
      <c r="AR92" s="99" t="n">
        <v>755.570208741819</v>
      </c>
      <c r="AS92" s="99" t="n">
        <v>770.136669364986</v>
      </c>
      <c r="AT92" s="99" t="n">
        <v>784.984516975722</v>
      </c>
      <c r="AU92" s="99" t="n">
        <v>800.11919782215</v>
      </c>
      <c r="AV92" s="99" t="n">
        <v>815.54626376241</v>
      </c>
      <c r="AW92" s="99" t="n">
        <v>831.271374316269</v>
      </c>
      <c r="AX92" s="99" t="n">
        <v>847.300298756669</v>
      </c>
      <c r="AY92" s="99" t="n">
        <v>863.638918241967</v>
      </c>
      <c r="AZ92" s="99" t="n">
        <v>880.293227989679</v>
      </c>
      <c r="BA92" s="99" t="n">
        <v>897.269339492522</v>
      </c>
      <c r="BB92" s="99" t="n">
        <v>914.573482777592</v>
      </c>
      <c r="BC92" s="99" t="n">
        <v>932.212008709511</v>
      </c>
      <c r="BD92" s="99" t="n">
        <v>950.191391338395</v>
      </c>
      <c r="BE92" s="99" t="n">
        <v>968.518230293536</v>
      </c>
      <c r="BF92" s="99" t="n">
        <v>987.199253223666</v>
      </c>
      <c r="BG92" s="99" t="n">
        <v>1006.24131828473</v>
      </c>
    </row>
    <row r="93" customFormat="false" ht="13.5" hidden="true" customHeight="true" outlineLevel="0" collapsed="false">
      <c r="A93" s="109" t="s">
        <v>99</v>
      </c>
      <c r="B93" s="49" t="s">
        <v>107</v>
      </c>
      <c r="C93" s="49" t="s">
        <v>108</v>
      </c>
      <c r="D93" s="49" t="s">
        <v>101</v>
      </c>
      <c r="E93" s="50"/>
      <c r="F93" s="19" t="s">
        <v>144</v>
      </c>
      <c r="G93" s="52" t="s">
        <v>103</v>
      </c>
      <c r="H93" s="52"/>
      <c r="I93" s="52"/>
      <c r="U93" s="97" t="n">
        <v>1965</v>
      </c>
      <c r="V93" s="97" t="n">
        <v>1938</v>
      </c>
      <c r="W93" s="97" t="n">
        <v>2166</v>
      </c>
      <c r="X93" s="98" t="n">
        <v>1939</v>
      </c>
      <c r="Y93" s="98" t="n">
        <v>2101</v>
      </c>
      <c r="Z93" s="98" t="n">
        <v>2893</v>
      </c>
      <c r="AA93" s="98" t="n">
        <v>2892</v>
      </c>
      <c r="AB93" s="98" t="n">
        <v>2548</v>
      </c>
      <c r="AC93" s="99" t="n">
        <v>2269</v>
      </c>
      <c r="AD93" s="99" t="n">
        <v>3005</v>
      </c>
      <c r="AE93" s="98" t="n">
        <v>3475</v>
      </c>
      <c r="AF93" s="98" t="n">
        <v>2650.27147410359</v>
      </c>
      <c r="AG93" s="98" t="n">
        <v>2778.93153543307</v>
      </c>
      <c r="AH93" s="98" t="n">
        <v>2869.93826086956</v>
      </c>
      <c r="AI93" s="98" t="n">
        <v>3200</v>
      </c>
      <c r="AJ93" s="98" t="n">
        <v>2950</v>
      </c>
      <c r="AK93" s="98" t="n">
        <v>2980.68081016265</v>
      </c>
      <c r="AL93" s="98" t="n">
        <v>3026.92001657523</v>
      </c>
      <c r="AM93" s="98" t="n">
        <v>3081.05093468116</v>
      </c>
      <c r="AN93" s="98" t="n">
        <v>3136.50985150542</v>
      </c>
      <c r="AO93" s="98" t="n">
        <v>3192.96702883252</v>
      </c>
      <c r="AP93" s="98" t="n">
        <v>3250.4404353515</v>
      </c>
      <c r="AQ93" s="98" t="n">
        <v>3308.94836318783</v>
      </c>
      <c r="AR93" s="98" t="n">
        <v>3368.50943372521</v>
      </c>
      <c r="AS93" s="98" t="n">
        <v>3429.14260353227</v>
      </c>
      <c r="AT93" s="98" t="n">
        <v>3490.86717039585</v>
      </c>
      <c r="AU93" s="98" t="n">
        <v>3553.70277946297</v>
      </c>
      <c r="AV93" s="98" t="n">
        <v>3617.66942949331</v>
      </c>
      <c r="AW93" s="98" t="n">
        <v>3682.78747922419</v>
      </c>
      <c r="AX93" s="98" t="n">
        <v>3749.07765385022</v>
      </c>
      <c r="AY93" s="98" t="n">
        <v>3816.56105161952</v>
      </c>
      <c r="AZ93" s="98" t="n">
        <v>3885.25915054868</v>
      </c>
      <c r="BA93" s="98" t="n">
        <v>3955.19381525855</v>
      </c>
      <c r="BB93" s="98" t="n">
        <v>4026.38730393321</v>
      </c>
      <c r="BC93" s="98" t="n">
        <v>4098.862275404</v>
      </c>
      <c r="BD93" s="98" t="n">
        <v>4172.64179636128</v>
      </c>
      <c r="BE93" s="98" t="n">
        <v>4247.74934869578</v>
      </c>
      <c r="BF93" s="98" t="n">
        <v>4324.2088369723</v>
      </c>
      <c r="BG93" s="98" t="n">
        <v>4402.04459603781</v>
      </c>
    </row>
    <row r="94" customFormat="false" ht="13.5" hidden="true" customHeight="true" outlineLevel="0" collapsed="false">
      <c r="A94" s="109" t="s">
        <v>99</v>
      </c>
      <c r="B94" s="49" t="s">
        <v>107</v>
      </c>
      <c r="C94" s="49" t="s">
        <v>110</v>
      </c>
      <c r="D94" s="49" t="s">
        <v>101</v>
      </c>
      <c r="E94" s="50"/>
      <c r="F94" s="19" t="s">
        <v>145</v>
      </c>
      <c r="G94" s="52" t="s">
        <v>103</v>
      </c>
      <c r="H94" s="52"/>
      <c r="I94" s="52" t="s">
        <v>115</v>
      </c>
      <c r="U94" s="97" t="n">
        <v>430.17569754729</v>
      </c>
      <c r="V94" s="97" t="n">
        <v>346.641684474534</v>
      </c>
      <c r="W94" s="97" t="n">
        <v>339.485560709333</v>
      </c>
      <c r="X94" s="98" t="n">
        <v>230.82832470181</v>
      </c>
      <c r="Y94" s="98" t="n">
        <v>221.36704651439</v>
      </c>
      <c r="Z94" s="98" t="n">
        <v>339.731781232585</v>
      </c>
      <c r="AA94" s="98" t="n">
        <v>349.253637024482</v>
      </c>
      <c r="AB94" s="99" t="n">
        <v>384</v>
      </c>
      <c r="AC94" s="99" t="n">
        <v>337</v>
      </c>
      <c r="AD94" s="99" t="n">
        <v>508</v>
      </c>
      <c r="AE94" s="99" t="n">
        <v>457.718598052815</v>
      </c>
      <c r="AF94" s="99" t="n">
        <v>339.307553331576</v>
      </c>
      <c r="AG94" s="99" t="n">
        <v>334.511333066273</v>
      </c>
      <c r="AH94" s="99" t="n">
        <v>290.253048720785</v>
      </c>
      <c r="AI94" s="99" t="n">
        <v>319.365829869871</v>
      </c>
      <c r="AJ94" s="99" t="n">
        <v>332.935610134876</v>
      </c>
      <c r="AK94" s="99" t="n">
        <v>345.451736769808</v>
      </c>
      <c r="AL94" s="99" t="n">
        <v>361.648932026284</v>
      </c>
      <c r="AM94" s="99" t="n">
        <v>369.42228669988</v>
      </c>
      <c r="AN94" s="99" t="n">
        <v>376.526951968615</v>
      </c>
      <c r="AO94" s="99" t="n">
        <v>383.768607038031</v>
      </c>
      <c r="AP94" s="99" t="n">
        <v>391.149899927388</v>
      </c>
      <c r="AQ94" s="99" t="n">
        <v>398.673529965989</v>
      </c>
      <c r="AR94" s="99" t="n">
        <v>406.342248789706</v>
      </c>
      <c r="AS94" s="99" t="n">
        <v>414.158861356905</v>
      </c>
      <c r="AT94" s="99" t="n">
        <v>422.126226984142</v>
      </c>
      <c r="AU94" s="99" t="n">
        <v>430.247260402024</v>
      </c>
      <c r="AV94" s="99" t="n">
        <v>438.524932831619</v>
      </c>
      <c r="AW94" s="99" t="n">
        <v>446.96227308183</v>
      </c>
      <c r="AX94" s="99" t="n">
        <v>455.562368668125</v>
      </c>
      <c r="AY94" s="99" t="n">
        <v>464.32836695305</v>
      </c>
      <c r="AZ94" s="99" t="n">
        <v>473.26347630895</v>
      </c>
      <c r="BA94" s="99" t="n">
        <v>482.370967303329</v>
      </c>
      <c r="BB94" s="99" t="n">
        <v>491.654173907287</v>
      </c>
      <c r="BC94" s="99" t="n">
        <v>501.116494727491</v>
      </c>
      <c r="BD94" s="99" t="n">
        <v>510.761394262139</v>
      </c>
      <c r="BE94" s="99" t="n">
        <v>520.592404181376</v>
      </c>
      <c r="BF94" s="99" t="n">
        <v>530.613124632651</v>
      </c>
      <c r="BG94" s="99" t="n">
        <v>540.827225571494</v>
      </c>
    </row>
    <row r="95" customFormat="false" ht="13.5" hidden="true" customHeight="true" outlineLevel="0" collapsed="false">
      <c r="A95" s="109" t="s">
        <v>99</v>
      </c>
      <c r="B95" s="49" t="s">
        <v>107</v>
      </c>
      <c r="C95" s="49" t="s">
        <v>110</v>
      </c>
      <c r="D95" s="49" t="s">
        <v>101</v>
      </c>
      <c r="E95" s="50"/>
      <c r="F95" s="19" t="s">
        <v>146</v>
      </c>
      <c r="G95" s="52" t="s">
        <v>103</v>
      </c>
      <c r="H95" s="52"/>
      <c r="I95" s="52"/>
      <c r="U95" s="97" t="n">
        <v>415.196078431373</v>
      </c>
      <c r="V95" s="97" t="n">
        <v>389.711538461538</v>
      </c>
      <c r="W95" s="97" t="n">
        <v>376.88679245283</v>
      </c>
      <c r="X95" s="98" t="n">
        <v>243.75</v>
      </c>
      <c r="Y95" s="98" t="n">
        <v>255.916666666667</v>
      </c>
      <c r="Z95" s="98" t="n">
        <v>352.666666666667</v>
      </c>
      <c r="AA95" s="98" t="n">
        <v>378.083333333333</v>
      </c>
      <c r="AB95" s="99" t="n">
        <v>326</v>
      </c>
      <c r="AC95" s="99" t="n">
        <v>340</v>
      </c>
      <c r="AD95" s="99" t="n">
        <v>550</v>
      </c>
      <c r="AE95" s="99" t="n">
        <v>468.95</v>
      </c>
      <c r="AF95" s="99" t="n">
        <v>375.641666666667</v>
      </c>
      <c r="AG95" s="99" t="n">
        <v>374.641666666667</v>
      </c>
      <c r="AH95" s="99" t="n">
        <v>313.516666666667</v>
      </c>
      <c r="AI95" s="99" t="n">
        <v>350.657400118647</v>
      </c>
      <c r="AJ95" s="99" t="n">
        <v>351.852667463771</v>
      </c>
      <c r="AK95" s="99" t="n">
        <v>352.578156522531</v>
      </c>
      <c r="AL95" s="99" t="n">
        <v>359.090115754297</v>
      </c>
      <c r="AM95" s="99" t="n">
        <v>366.73605633871</v>
      </c>
      <c r="AN95" s="99" t="n">
        <v>373.722907607159</v>
      </c>
      <c r="AO95" s="99" t="n">
        <v>380.843234243526</v>
      </c>
      <c r="AP95" s="99" t="n">
        <v>388.099593045337</v>
      </c>
      <c r="AQ95" s="99" t="n">
        <v>395.494589917289</v>
      </c>
      <c r="AR95" s="99" t="n">
        <v>403.030880816879</v>
      </c>
      <c r="AS95" s="99" t="n">
        <v>410.711172718283</v>
      </c>
      <c r="AT95" s="99" t="n">
        <v>418.538224594846</v>
      </c>
      <c r="AU95" s="99" t="n">
        <v>426.51484842054</v>
      </c>
      <c r="AV95" s="99" t="n">
        <v>434.643910190757</v>
      </c>
      <c r="AW95" s="99" t="n">
        <v>442.92833096281</v>
      </c>
      <c r="AX95" s="99" t="n">
        <v>451.371087916532</v>
      </c>
      <c r="AY95" s="99" t="n">
        <v>459.97521543535</v>
      </c>
      <c r="AZ95" s="99" t="n">
        <v>468.743806208232</v>
      </c>
      <c r="BA95" s="99" t="n">
        <v>477.680012352928</v>
      </c>
      <c r="BB95" s="99" t="n">
        <v>486.787046560886</v>
      </c>
      <c r="BC95" s="99" t="n">
        <v>496.0681832643</v>
      </c>
      <c r="BD95" s="99" t="n">
        <v>505.526759825682</v>
      </c>
      <c r="BE95" s="99" t="n">
        <v>515.166177750421</v>
      </c>
      <c r="BF95" s="99" t="n">
        <v>524.989903922764</v>
      </c>
      <c r="BG95" s="99" t="n">
        <v>535.001471865665</v>
      </c>
    </row>
    <row r="96" customFormat="false" ht="13.5" hidden="true" customHeight="true" outlineLevel="0" collapsed="false">
      <c r="A96" s="111" t="s">
        <v>99</v>
      </c>
      <c r="B96" s="112" t="s">
        <v>107</v>
      </c>
      <c r="C96" s="112" t="s">
        <v>108</v>
      </c>
      <c r="D96" s="112" t="s">
        <v>101</v>
      </c>
      <c r="E96" s="113"/>
      <c r="F96" s="19" t="s">
        <v>147</v>
      </c>
      <c r="G96" s="52" t="s">
        <v>128</v>
      </c>
      <c r="H96" s="114"/>
      <c r="I96" s="52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6"/>
      <c r="X96" s="117" t="n">
        <v>1054</v>
      </c>
      <c r="Y96" s="98" t="n">
        <v>989</v>
      </c>
      <c r="Z96" s="98" t="n">
        <v>949.91</v>
      </c>
      <c r="AA96" s="98" t="n">
        <v>879.64</v>
      </c>
      <c r="AB96" s="99" t="n">
        <v>865</v>
      </c>
      <c r="AC96" s="99" t="n">
        <v>886</v>
      </c>
      <c r="AD96" s="99" t="n">
        <v>1092</v>
      </c>
      <c r="AE96" s="99" t="n">
        <v>964</v>
      </c>
      <c r="AF96" s="99" t="n">
        <v>967.584147286822</v>
      </c>
      <c r="AG96" s="99" t="n">
        <v>956.049501915709</v>
      </c>
      <c r="AH96" s="99" t="n">
        <v>1286.37915708812</v>
      </c>
      <c r="AI96" s="99" t="n">
        <v>1870</v>
      </c>
      <c r="AJ96" s="99" t="n">
        <v>1800</v>
      </c>
      <c r="AK96" s="99" t="n">
        <v>1700</v>
      </c>
      <c r="AL96" s="99" t="n">
        <v>1651.94751696979</v>
      </c>
      <c r="AM96" s="99" t="n">
        <v>1687.02870655499</v>
      </c>
      <c r="AN96" s="99" t="n">
        <v>1719.08225197953</v>
      </c>
      <c r="AO96" s="99" t="n">
        <v>1751.74481476715</v>
      </c>
      <c r="AP96" s="99" t="n">
        <v>1785.02796624772</v>
      </c>
      <c r="AQ96" s="99" t="n">
        <v>1818.94349760643</v>
      </c>
      <c r="AR96" s="99" t="n">
        <v>1853.50342406095</v>
      </c>
      <c r="AS96" s="99" t="n">
        <v>1888.71998911811</v>
      </c>
      <c r="AT96" s="99" t="n">
        <v>1924.60566891135</v>
      </c>
      <c r="AU96" s="99" t="n">
        <v>1961.17317662067</v>
      </c>
      <c r="AV96" s="99" t="n">
        <v>1998.43546697646</v>
      </c>
      <c r="AW96" s="99" t="n">
        <v>2036.40574084901</v>
      </c>
      <c r="AX96" s="99" t="n">
        <v>2075.09744992514</v>
      </c>
      <c r="AY96" s="99" t="n">
        <v>2114.52430147372</v>
      </c>
      <c r="AZ96" s="99" t="n">
        <v>2154.70026320172</v>
      </c>
      <c r="BA96" s="99" t="n">
        <v>2195.63956820255</v>
      </c>
      <c r="BB96" s="99" t="n">
        <v>2237.3567199984</v>
      </c>
      <c r="BC96" s="99" t="n">
        <v>2279.86649767837</v>
      </c>
      <c r="BD96" s="99" t="n">
        <v>2323.18396113426</v>
      </c>
      <c r="BE96" s="99" t="n">
        <v>2367.32445639581</v>
      </c>
      <c r="BF96" s="99" t="n">
        <v>2412.30362106733</v>
      </c>
      <c r="BG96" s="99" t="n">
        <v>2458.13738986761</v>
      </c>
    </row>
    <row r="97" customFormat="false" ht="13.5" hidden="true" customHeight="true" outlineLevel="0" collapsed="false">
      <c r="A97" s="111" t="s">
        <v>99</v>
      </c>
      <c r="B97" s="112" t="s">
        <v>107</v>
      </c>
      <c r="C97" s="112" t="s">
        <v>108</v>
      </c>
      <c r="D97" s="112" t="s">
        <v>101</v>
      </c>
      <c r="E97" s="113"/>
      <c r="F97" s="19" t="s">
        <v>148</v>
      </c>
      <c r="G97" s="52" t="s">
        <v>128</v>
      </c>
      <c r="H97" s="114"/>
      <c r="I97" s="52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6"/>
      <c r="X97" s="117" t="n">
        <v>690</v>
      </c>
      <c r="Y97" s="98" t="n">
        <v>615</v>
      </c>
      <c r="Z97" s="98" t="n">
        <v>870.78</v>
      </c>
      <c r="AA97" s="98" t="n">
        <v>1030.49</v>
      </c>
      <c r="AB97" s="98" t="n">
        <v>1541</v>
      </c>
      <c r="AC97" s="99" t="n">
        <v>2201</v>
      </c>
      <c r="AD97" s="99" t="n">
        <v>2397</v>
      </c>
      <c r="AE97" s="99" t="n">
        <v>2109</v>
      </c>
      <c r="AF97" s="98" t="n">
        <v>1339.7180620155</v>
      </c>
      <c r="AG97" s="98" t="n">
        <v>983.053256704981</v>
      </c>
      <c r="AH97" s="98" t="n">
        <v>1153.78348659004</v>
      </c>
      <c r="AI97" s="98" t="n">
        <v>1430</v>
      </c>
      <c r="AJ97" s="98" t="n">
        <v>1380</v>
      </c>
      <c r="AK97" s="98" t="n">
        <v>1300</v>
      </c>
      <c r="AL97" s="98" t="n">
        <v>1100</v>
      </c>
      <c r="AM97" s="98" t="n">
        <v>1117.21254885879</v>
      </c>
      <c r="AN97" s="98" t="n">
        <v>1135.08794964053</v>
      </c>
      <c r="AO97" s="98" t="n">
        <v>1153.24935683478</v>
      </c>
      <c r="AP97" s="98" t="n">
        <v>1171.70134654414</v>
      </c>
      <c r="AQ97" s="98" t="n">
        <v>1190.44856808884</v>
      </c>
      <c r="AR97" s="98" t="n">
        <v>1209.49574517826</v>
      </c>
      <c r="AS97" s="98" t="n">
        <v>1228.84767710112</v>
      </c>
      <c r="AT97" s="98" t="n">
        <v>1248.50923993473</v>
      </c>
      <c r="AU97" s="98" t="n">
        <v>1268.48538777369</v>
      </c>
      <c r="AV97" s="98" t="n">
        <v>1288.78115397807</v>
      </c>
      <c r="AW97" s="98" t="n">
        <v>1309.40165244172</v>
      </c>
      <c r="AX97" s="98" t="n">
        <v>1330.35207888079</v>
      </c>
      <c r="AY97" s="98" t="n">
        <v>1351.63771214288</v>
      </c>
      <c r="AZ97" s="98" t="n">
        <v>1373.26391553716</v>
      </c>
      <c r="BA97" s="98" t="n">
        <v>1395.23613818576</v>
      </c>
      <c r="BB97" s="98" t="n">
        <v>1417.55991639673</v>
      </c>
      <c r="BC97" s="98" t="n">
        <v>1440.24087505908</v>
      </c>
      <c r="BD97" s="98" t="n">
        <v>1463.28472906002</v>
      </c>
      <c r="BE97" s="98" t="n">
        <v>1486.69728472499</v>
      </c>
      <c r="BF97" s="98" t="n">
        <v>1510.48444128058</v>
      </c>
      <c r="BG97" s="98" t="n">
        <v>1534.65219234107</v>
      </c>
    </row>
    <row r="98" customFormat="false" ht="13.5" hidden="true" customHeight="true" outlineLevel="0" collapsed="false">
      <c r="A98" s="111" t="s">
        <v>99</v>
      </c>
      <c r="B98" s="112" t="s">
        <v>107</v>
      </c>
      <c r="C98" s="112" t="s">
        <v>108</v>
      </c>
      <c r="D98" s="112" t="s">
        <v>101</v>
      </c>
      <c r="E98" s="113"/>
      <c r="F98" s="19" t="s">
        <v>149</v>
      </c>
      <c r="G98" s="52" t="s">
        <v>141</v>
      </c>
      <c r="H98" s="114"/>
      <c r="I98" s="52" t="s">
        <v>150</v>
      </c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 t="n">
        <v>92</v>
      </c>
      <c r="V98" s="115" t="n">
        <v>87.5</v>
      </c>
      <c r="W98" s="116" t="n">
        <v>83</v>
      </c>
      <c r="X98" s="117" t="n">
        <v>76.5</v>
      </c>
      <c r="Y98" s="98" t="n">
        <v>78.5</v>
      </c>
      <c r="Z98" s="98" t="n">
        <v>95.5</v>
      </c>
      <c r="AA98" s="98" t="n">
        <v>86.3056233437659</v>
      </c>
      <c r="AB98" s="99" t="n">
        <v>76</v>
      </c>
      <c r="AC98" s="99" t="n">
        <v>68</v>
      </c>
      <c r="AD98" s="99" t="n">
        <v>110.440176059345</v>
      </c>
      <c r="AE98" s="99" t="n">
        <v>103.212207320853</v>
      </c>
      <c r="AF98" s="99" t="n">
        <v>100.336042049441</v>
      </c>
      <c r="AG98" s="99" t="n">
        <v>94.321982286965</v>
      </c>
      <c r="AH98" s="99" t="n">
        <v>88.4542251116188</v>
      </c>
      <c r="AI98" s="99" t="n">
        <v>99</v>
      </c>
      <c r="AJ98" s="99" t="n">
        <v>100</v>
      </c>
      <c r="AK98" s="99" t="n">
        <v>102</v>
      </c>
      <c r="AL98" s="99" t="n">
        <v>103.879008264698</v>
      </c>
      <c r="AM98" s="99" t="n">
        <v>106.085010056778</v>
      </c>
      <c r="AN98" s="99" t="n">
        <v>108.100625247856</v>
      </c>
      <c r="AO98" s="99" t="n">
        <v>110.154537127566</v>
      </c>
      <c r="AP98" s="99" t="n">
        <v>112.247473332989</v>
      </c>
      <c r="AQ98" s="99" t="n">
        <v>114.380175326316</v>
      </c>
      <c r="AR98" s="99" t="n">
        <v>116.553398657516</v>
      </c>
      <c r="AS98" s="99" t="n">
        <v>118.767913232009</v>
      </c>
      <c r="AT98" s="99" t="n">
        <v>121.024503583417</v>
      </c>
      <c r="AU98" s="99" t="n">
        <v>123.323969151502</v>
      </c>
      <c r="AV98" s="99" t="n">
        <v>125.667124565381</v>
      </c>
      <c r="AW98" s="99" t="n">
        <v>128.054799932123</v>
      </c>
      <c r="AX98" s="99" t="n">
        <v>130.487841130833</v>
      </c>
      <c r="AY98" s="99" t="n">
        <v>132.967110112319</v>
      </c>
      <c r="AZ98" s="99" t="n">
        <v>135.493485204453</v>
      </c>
      <c r="BA98" s="99" t="n">
        <v>138.067861423338</v>
      </c>
      <c r="BB98" s="99" t="n">
        <v>140.691150790381</v>
      </c>
      <c r="BC98" s="99" t="n">
        <v>143.364282655398</v>
      </c>
      <c r="BD98" s="99" t="n">
        <v>146.088204025851</v>
      </c>
      <c r="BE98" s="99" t="n">
        <v>148.863879902342</v>
      </c>
      <c r="BF98" s="99" t="n">
        <v>151.692293620486</v>
      </c>
      <c r="BG98" s="99" t="n">
        <v>154.574447199276</v>
      </c>
    </row>
    <row r="99" customFormat="false" ht="13.5" hidden="true" customHeight="true" outlineLevel="0" collapsed="false">
      <c r="A99" s="111" t="s">
        <v>99</v>
      </c>
      <c r="B99" s="112" t="s">
        <v>107</v>
      </c>
      <c r="C99" s="112" t="s">
        <v>110</v>
      </c>
      <c r="D99" s="112" t="s">
        <v>101</v>
      </c>
      <c r="E99" s="113"/>
      <c r="F99" s="19" t="s">
        <v>151</v>
      </c>
      <c r="G99" s="52" t="s">
        <v>103</v>
      </c>
      <c r="H99" s="114"/>
      <c r="I99" s="52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6"/>
      <c r="X99" s="117"/>
      <c r="Y99" s="98"/>
      <c r="Z99" s="98" t="n">
        <v>564</v>
      </c>
      <c r="AA99" s="98" t="n">
        <v>575.80253037672</v>
      </c>
      <c r="AB99" s="99" t="n">
        <v>533</v>
      </c>
      <c r="AC99" s="99" t="n">
        <v>476</v>
      </c>
      <c r="AD99" s="99" t="n">
        <v>850</v>
      </c>
      <c r="AE99" s="99" t="n">
        <v>790</v>
      </c>
      <c r="AF99" s="99" t="n">
        <v>632.366246959695</v>
      </c>
      <c r="AG99" s="99" t="n">
        <v>634.519552988063</v>
      </c>
      <c r="AH99" s="99" t="n">
        <v>598.749014910773</v>
      </c>
      <c r="AI99" s="99" t="n">
        <v>647.921566712573</v>
      </c>
      <c r="AJ99" s="99" t="n">
        <v>680.898656364737</v>
      </c>
      <c r="AK99" s="99" t="n">
        <v>692.179880382798</v>
      </c>
      <c r="AL99" s="99" t="n">
        <v>713.317701887768</v>
      </c>
      <c r="AM99" s="99" t="n">
        <v>728.465609281871</v>
      </c>
      <c r="AN99" s="99" t="n">
        <v>742.287291923074</v>
      </c>
      <c r="AO99" s="99" t="n">
        <v>756.371931192639</v>
      </c>
      <c r="AP99" s="99" t="n">
        <v>770.724543262531</v>
      </c>
      <c r="AQ99" s="99" t="n">
        <v>785.350240247758</v>
      </c>
      <c r="AR99" s="99" t="n">
        <v>800.254232046242</v>
      </c>
      <c r="AS99" s="99" t="n">
        <v>815.441828214077</v>
      </c>
      <c r="AT99" s="99" t="n">
        <v>830.918439876833</v>
      </c>
      <c r="AU99" s="99" t="n">
        <v>846.689581677616</v>
      </c>
      <c r="AV99" s="99" t="n">
        <v>862.760873762577</v>
      </c>
      <c r="AW99" s="99" t="n">
        <v>879.138043804615</v>
      </c>
      <c r="AX99" s="99" t="n">
        <v>895.826929065988</v>
      </c>
      <c r="AY99" s="99" t="n">
        <v>912.833478500587</v>
      </c>
      <c r="AZ99" s="99" t="n">
        <v>930.163754896653</v>
      </c>
      <c r="BA99" s="99" t="n">
        <v>947.823937060697</v>
      </c>
      <c r="BB99" s="99" t="n">
        <v>965.820322043426</v>
      </c>
      <c r="BC99" s="99" t="n">
        <v>984.159327408487</v>
      </c>
      <c r="BD99" s="99" t="n">
        <v>1002.84749354485</v>
      </c>
      <c r="BE99" s="99" t="n">
        <v>1021.89148602368</v>
      </c>
      <c r="BF99" s="99" t="n">
        <v>1041.29809800053</v>
      </c>
      <c r="BG99" s="99" t="n">
        <v>1061.07425266379</v>
      </c>
    </row>
    <row r="100" customFormat="false" ht="13.5" hidden="true" customHeight="true" outlineLevel="1" collapsed="false">
      <c r="A100" s="109" t="s">
        <v>99</v>
      </c>
      <c r="B100" s="49" t="s">
        <v>107</v>
      </c>
      <c r="C100" s="49" t="s">
        <v>110</v>
      </c>
      <c r="D100" s="49" t="s">
        <v>101</v>
      </c>
      <c r="E100" s="50"/>
      <c r="F100" s="19" t="s">
        <v>152</v>
      </c>
      <c r="G100" s="52" t="s">
        <v>153</v>
      </c>
      <c r="H100" s="52"/>
      <c r="I100" s="52"/>
      <c r="X100" s="106" t="n">
        <v>13.5210204081633</v>
      </c>
      <c r="Y100" s="106" t="n">
        <v>12.0596</v>
      </c>
      <c r="Z100" s="106" t="n">
        <v>26.9317226890756</v>
      </c>
      <c r="AA100" s="110" t="n">
        <v>37.0481632653061</v>
      </c>
      <c r="AB100" s="69" t="n">
        <v>16.5</v>
      </c>
      <c r="AC100" s="69" t="n">
        <v>15.4</v>
      </c>
      <c r="AD100" s="69" t="n">
        <v>23.7</v>
      </c>
      <c r="AE100" s="69" t="n">
        <v>30.5</v>
      </c>
      <c r="AF100" s="69" t="n">
        <v>15.5148760330579</v>
      </c>
      <c r="AG100" s="69" t="n">
        <v>11.5658536585366</v>
      </c>
      <c r="AH100" s="69" t="n">
        <v>15.570612244898</v>
      </c>
      <c r="AI100" s="69" t="n">
        <v>24</v>
      </c>
      <c r="AJ100" s="69" t="n">
        <v>23</v>
      </c>
      <c r="AK100" s="69" t="n">
        <v>21</v>
      </c>
      <c r="AL100" s="69" t="n">
        <v>21.3664938720619</v>
      </c>
      <c r="AM100" s="69" t="n">
        <v>21.7963570379613</v>
      </c>
      <c r="AN100" s="69" t="n">
        <v>22.2322841787206</v>
      </c>
      <c r="AO100" s="69" t="n">
        <v>22.676929862295</v>
      </c>
      <c r="AP100" s="69" t="n">
        <v>23.1304684595409</v>
      </c>
      <c r="AQ100" s="69" t="n">
        <v>23.5930778287317</v>
      </c>
      <c r="AR100" s="69" t="n">
        <v>24.0649393853063</v>
      </c>
      <c r="AS100" s="69" t="n">
        <v>24.5462381730124</v>
      </c>
      <c r="AT100" s="69" t="n">
        <v>25.0371629364727</v>
      </c>
      <c r="AU100" s="69" t="n">
        <v>25.5379061952021</v>
      </c>
      <c r="AV100" s="69" t="n">
        <v>26.0486643191062</v>
      </c>
      <c r="AW100" s="69" t="n">
        <v>26.5696376054883</v>
      </c>
      <c r="AX100" s="69" t="n">
        <v>27.1010303575981</v>
      </c>
      <c r="AY100" s="69" t="n">
        <v>27.64305096475</v>
      </c>
      <c r="AZ100" s="69" t="n">
        <v>28.195911984045</v>
      </c>
      <c r="BA100" s="69" t="n">
        <v>28.7598302237259</v>
      </c>
      <c r="BB100" s="69" t="n">
        <v>29.3350268282005</v>
      </c>
      <c r="BC100" s="69" t="n">
        <v>29.9217273647645</v>
      </c>
      <c r="BD100" s="69" t="n">
        <v>30.5201619120598</v>
      </c>
      <c r="BE100" s="69" t="n">
        <v>31.130565150301</v>
      </c>
      <c r="BF100" s="69" t="n">
        <v>31.753176453307</v>
      </c>
      <c r="BG100" s="69" t="n">
        <v>32.3882399823731</v>
      </c>
    </row>
    <row r="101" customFormat="false" ht="13.5" hidden="true" customHeight="true" outlineLevel="1" collapsed="false">
      <c r="A101" s="109" t="s">
        <v>99</v>
      </c>
      <c r="B101" s="49" t="s">
        <v>100</v>
      </c>
      <c r="C101" s="49"/>
      <c r="D101" s="49" t="s">
        <v>101</v>
      </c>
      <c r="E101" s="50"/>
      <c r="F101" s="19" t="s">
        <v>154</v>
      </c>
      <c r="G101" s="52" t="s">
        <v>103</v>
      </c>
      <c r="H101" s="52"/>
      <c r="I101" s="52" t="s">
        <v>155</v>
      </c>
      <c r="X101" s="106" t="n">
        <v>83.875</v>
      </c>
      <c r="Y101" s="98" t="n">
        <v>87.5</v>
      </c>
      <c r="Z101" s="98" t="n">
        <v>139.375</v>
      </c>
      <c r="AA101" s="98" t="n">
        <v>148.875</v>
      </c>
      <c r="AB101" s="99" t="n">
        <v>129</v>
      </c>
      <c r="AC101" s="99" t="n">
        <v>78</v>
      </c>
      <c r="AD101" s="99" t="n">
        <v>164</v>
      </c>
      <c r="AE101" s="99" t="n">
        <v>323</v>
      </c>
      <c r="AF101" s="99" t="n">
        <v>227.146987951807</v>
      </c>
      <c r="AG101" s="99" t="n">
        <v>169.972601959444</v>
      </c>
      <c r="AH101" s="99" t="n">
        <v>143.368827639752</v>
      </c>
      <c r="AI101" s="99" t="n">
        <v>163.834914385915</v>
      </c>
      <c r="AJ101" s="99" t="n">
        <v>146.026771517881</v>
      </c>
      <c r="AK101" s="99" t="n">
        <v>149.373984429377</v>
      </c>
      <c r="AL101" s="99" t="n">
        <v>152.270526754184</v>
      </c>
      <c r="AM101" s="99" t="n">
        <v>155.67437595095</v>
      </c>
      <c r="AN101" s="99" t="n">
        <v>158.787863469969</v>
      </c>
      <c r="AO101" s="99" t="n">
        <v>161.963620739369</v>
      </c>
      <c r="AP101" s="99" t="n">
        <v>165.202893154156</v>
      </c>
      <c r="AQ101" s="99" t="n">
        <v>168.506951017239</v>
      </c>
      <c r="AR101" s="99" t="n">
        <v>171.877090037584</v>
      </c>
      <c r="AS101" s="99" t="n">
        <v>175.314631838336</v>
      </c>
      <c r="AT101" s="99" t="n">
        <v>178.820924475102</v>
      </c>
      <c r="AU101" s="99" t="n">
        <v>182.397342964604</v>
      </c>
      <c r="AV101" s="99" t="n">
        <v>186.045289823897</v>
      </c>
      <c r="AW101" s="99" t="n">
        <v>189.766195620375</v>
      </c>
      <c r="AX101" s="99" t="n">
        <v>193.561519532782</v>
      </c>
      <c r="AY101" s="99" t="n">
        <v>197.432749923438</v>
      </c>
      <c r="AZ101" s="99" t="n">
        <v>201.381404921906</v>
      </c>
      <c r="BA101" s="99" t="n">
        <v>205.409033020345</v>
      </c>
      <c r="BB101" s="99" t="n">
        <v>209.517213680751</v>
      </c>
      <c r="BC101" s="99" t="n">
        <v>213.707557954366</v>
      </c>
      <c r="BD101" s="99" t="n">
        <v>217.981709113454</v>
      </c>
      <c r="BE101" s="99" t="n">
        <v>222.341343295723</v>
      </c>
      <c r="BF101" s="99" t="n">
        <v>226.788170161637</v>
      </c>
      <c r="BG101" s="99" t="n">
        <v>231.32393356487</v>
      </c>
    </row>
    <row r="102" customFormat="false" ht="13.5" hidden="true" customHeight="true" outlineLevel="1" collapsed="false">
      <c r="A102" s="109" t="s">
        <v>99</v>
      </c>
      <c r="B102" s="49" t="s">
        <v>100</v>
      </c>
      <c r="C102" s="49"/>
      <c r="D102" s="49" t="s">
        <v>101</v>
      </c>
      <c r="E102" s="50"/>
      <c r="F102" s="19" t="s">
        <v>156</v>
      </c>
      <c r="G102" s="52"/>
      <c r="H102" s="52"/>
      <c r="I102" s="52"/>
      <c r="X102" s="106" t="n">
        <v>0</v>
      </c>
      <c r="Y102" s="106" t="n">
        <v>0</v>
      </c>
      <c r="Z102" s="106" t="n">
        <v>0</v>
      </c>
      <c r="AA102" s="107" t="n">
        <v>0</v>
      </c>
      <c r="AB102" s="99" t="n">
        <v>0</v>
      </c>
      <c r="AC102" s="99" t="n">
        <v>0</v>
      </c>
      <c r="AD102" s="99" t="n">
        <v>111.137833333333</v>
      </c>
      <c r="AE102" s="99" t="n">
        <v>146.955152777778</v>
      </c>
      <c r="AF102" s="99" t="n">
        <v>86.9857692307692</v>
      </c>
      <c r="AG102" s="99" t="n">
        <v>77.5034333333333</v>
      </c>
      <c r="AH102" s="99" t="n">
        <v>64.7142083333333</v>
      </c>
      <c r="AI102" s="99" t="n">
        <v>77.3013202246347</v>
      </c>
      <c r="AJ102" s="99" t="n">
        <v>74</v>
      </c>
      <c r="AK102" s="99" t="n">
        <v>78.1664271398424</v>
      </c>
      <c r="AL102" s="99" t="n">
        <v>80.7024072828697</v>
      </c>
      <c r="AM102" s="99" t="n">
        <v>82.2421622901227</v>
      </c>
      <c r="AN102" s="99" t="n">
        <v>83.7666737413539</v>
      </c>
      <c r="AO102" s="99" t="n">
        <v>85.3195094493074</v>
      </c>
      <c r="AP102" s="99" t="n">
        <v>86.9011969116162</v>
      </c>
      <c r="AQ102" s="99" t="n">
        <v>88.512273474091</v>
      </c>
      <c r="AR102" s="99" t="n">
        <v>90.1532865150517</v>
      </c>
      <c r="AS102" s="99" t="n">
        <v>91.8247936331181</v>
      </c>
      <c r="AT102" s="99" t="n">
        <v>93.5273628385257</v>
      </c>
      <c r="AU102" s="99" t="n">
        <v>95.2615727480309</v>
      </c>
      <c r="AV102" s="99" t="n">
        <v>97.0280127834754</v>
      </c>
      <c r="AW102" s="99" t="n">
        <v>98.8272833740775</v>
      </c>
      <c r="AX102" s="99" t="n">
        <v>100.65999616252</v>
      </c>
      <c r="AY102" s="99" t="n">
        <v>102.526774214909</v>
      </c>
      <c r="AZ102" s="99" t="n">
        <v>104.428252234671</v>
      </c>
      <c r="BA102" s="99" t="n">
        <v>106.365076780466</v>
      </c>
      <c r="BB102" s="99" t="n">
        <v>108.337906488196</v>
      </c>
      <c r="BC102" s="99" t="n">
        <v>110.34741229718</v>
      </c>
      <c r="BD102" s="99" t="n">
        <v>112.394277680569</v>
      </c>
      <c r="BE102" s="99" t="n">
        <v>114.4791988801</v>
      </c>
      <c r="BF102" s="99" t="n">
        <v>116.602885145248</v>
      </c>
      <c r="BG102" s="99" t="n">
        <v>118.766058976875</v>
      </c>
    </row>
    <row r="103" customFormat="false" ht="13.5" hidden="true" customHeight="true" outlineLevel="1" collapsed="false">
      <c r="A103" s="109" t="s">
        <v>99</v>
      </c>
      <c r="B103" s="49" t="s">
        <v>100</v>
      </c>
      <c r="C103" s="49"/>
      <c r="D103" s="49" t="s">
        <v>101</v>
      </c>
      <c r="E103" s="50"/>
      <c r="F103" s="19" t="s">
        <v>157</v>
      </c>
      <c r="G103" s="52"/>
      <c r="H103" s="52"/>
      <c r="I103" s="52"/>
      <c r="X103" s="106" t="n">
        <v>0</v>
      </c>
      <c r="Y103" s="106" t="n">
        <v>0</v>
      </c>
      <c r="Z103" s="106" t="n">
        <v>0</v>
      </c>
      <c r="AA103" s="107" t="n">
        <v>0</v>
      </c>
      <c r="AB103" s="69" t="n">
        <v>0</v>
      </c>
      <c r="AC103" s="69" t="n">
        <v>0</v>
      </c>
      <c r="AD103" s="69" t="n">
        <v>113.330447530864</v>
      </c>
      <c r="AE103" s="69" t="n">
        <v>158</v>
      </c>
      <c r="AF103" s="69" t="n">
        <v>92.3365384615385</v>
      </c>
      <c r="AG103" s="69" t="n">
        <v>73.7355769230769</v>
      </c>
      <c r="AH103" s="69" t="n">
        <v>68.8991666666667</v>
      </c>
      <c r="AI103" s="69" t="n">
        <v>77.3013202246347</v>
      </c>
      <c r="AJ103" s="69" t="n">
        <v>81.1467648902934</v>
      </c>
      <c r="AK103" s="69" t="n">
        <v>83.2810367034418</v>
      </c>
      <c r="AL103" s="69" t="n">
        <v>85.9161953154134</v>
      </c>
      <c r="AM103" s="69" t="n">
        <v>87.572499129484</v>
      </c>
      <c r="AN103" s="69" t="n">
        <v>89.2036173175024</v>
      </c>
      <c r="AO103" s="69" t="n">
        <v>90.8651918969788</v>
      </c>
      <c r="AP103" s="69" t="n">
        <v>92.5577930082411</v>
      </c>
      <c r="AQ103" s="69" t="n">
        <v>94.2820014926484</v>
      </c>
      <c r="AR103" s="69" t="n">
        <v>96.0384090939802</v>
      </c>
      <c r="AS103" s="69" t="n">
        <v>97.8276186636252</v>
      </c>
      <c r="AT103" s="69" t="n">
        <v>99.650244369643</v>
      </c>
      <c r="AU103" s="69" t="n">
        <v>101.506911909771</v>
      </c>
      <c r="AV103" s="69" t="n">
        <v>103.39825872845</v>
      </c>
      <c r="AW103" s="69" t="n">
        <v>105.324934237951</v>
      </c>
      <c r="AX103" s="69" t="n">
        <v>107.287600043672</v>
      </c>
      <c r="AY103" s="69" t="n">
        <v>109.286930173684</v>
      </c>
      <c r="AZ103" s="69" t="n">
        <v>111.323611312621</v>
      </c>
      <c r="BA103" s="69" t="n">
        <v>113.398343039975</v>
      </c>
      <c r="BB103" s="69" t="n">
        <v>115.511838072895</v>
      </c>
      <c r="BC103" s="69" t="n">
        <v>117.664822513573</v>
      </c>
      <c r="BD103" s="69" t="n">
        <v>119.85803610129</v>
      </c>
      <c r="BE103" s="69" t="n">
        <v>122.092232469235</v>
      </c>
      <c r="BF103" s="69" t="n">
        <v>124.368179406166</v>
      </c>
      <c r="BG103" s="69" t="n">
        <v>126.686659123011</v>
      </c>
    </row>
    <row r="104" customFormat="false" ht="13.5" hidden="true" customHeight="true" outlineLevel="1" collapsed="false">
      <c r="A104" s="109" t="s">
        <v>99</v>
      </c>
      <c r="B104" s="49" t="s">
        <v>100</v>
      </c>
      <c r="C104" s="49"/>
      <c r="D104" s="49" t="s">
        <v>101</v>
      </c>
      <c r="E104" s="50"/>
      <c r="F104" s="19" t="s">
        <v>158</v>
      </c>
      <c r="G104" s="52"/>
      <c r="H104" s="52"/>
      <c r="I104" s="52"/>
      <c r="X104" s="106" t="n">
        <v>0</v>
      </c>
      <c r="Y104" s="106" t="n">
        <v>0</v>
      </c>
      <c r="Z104" s="106" t="n">
        <v>88.2051923076923</v>
      </c>
      <c r="AA104" s="107" t="n">
        <v>103.037115384615</v>
      </c>
      <c r="AB104" s="99" t="n">
        <v>75.0096153846154</v>
      </c>
      <c r="AC104" s="99" t="n">
        <v>60.5498113207547</v>
      </c>
      <c r="AD104" s="99" t="n">
        <v>129.777055555556</v>
      </c>
      <c r="AE104" s="99" t="n">
        <v>180.500805555556</v>
      </c>
      <c r="AF104" s="99" t="n">
        <v>117.558269230769</v>
      </c>
      <c r="AG104" s="99" t="n">
        <v>103.759038461538</v>
      </c>
      <c r="AH104" s="99" t="n">
        <v>83.8365</v>
      </c>
      <c r="AI104" s="99" t="n">
        <v>101.339722920317</v>
      </c>
      <c r="AJ104" s="99" t="n">
        <v>100.20286318609</v>
      </c>
      <c r="AK104" s="99" t="n">
        <v>102.773937221155</v>
      </c>
      <c r="AL104" s="99" t="n">
        <v>105.787086763733</v>
      </c>
      <c r="AM104" s="99" t="n">
        <v>107.887583681599</v>
      </c>
      <c r="AN104" s="99" t="n">
        <v>109.925003560659</v>
      </c>
      <c r="AO104" s="99" t="n">
        <v>112.001005864999</v>
      </c>
      <c r="AP104" s="99" t="n">
        <v>114.116323255621</v>
      </c>
      <c r="AQ104" s="99" t="n">
        <v>116.271702344976</v>
      </c>
      <c r="AR104" s="99" t="n">
        <v>118.467903963355</v>
      </c>
      <c r="AS104" s="99" t="n">
        <v>120.705703430387</v>
      </c>
      <c r="AT104" s="99" t="n">
        <v>122.98589083174</v>
      </c>
      <c r="AU104" s="99" t="n">
        <v>125.30927130111</v>
      </c>
      <c r="AV104" s="99" t="n">
        <v>127.676665307616</v>
      </c>
      <c r="AW104" s="99" t="n">
        <v>130.088908948701</v>
      </c>
      <c r="AX104" s="99" t="n">
        <v>132.546854248636</v>
      </c>
      <c r="AY104" s="99" t="n">
        <v>135.051369462747</v>
      </c>
      <c r="AZ104" s="99" t="n">
        <v>137.603339387466</v>
      </c>
      <c r="BA104" s="99" t="n">
        <v>140.203665676316</v>
      </c>
      <c r="BB104" s="99" t="n">
        <v>142.853267161964</v>
      </c>
      <c r="BC104" s="99" t="n">
        <v>145.553080184423</v>
      </c>
      <c r="BD104" s="99" t="n">
        <v>148.304058925557</v>
      </c>
      <c r="BE104" s="99" t="n">
        <v>151.107175749987</v>
      </c>
      <c r="BF104" s="99" t="n">
        <v>153.963421552533</v>
      </c>
      <c r="BG104" s="99" t="n">
        <v>156.873806112306</v>
      </c>
    </row>
    <row r="105" customFormat="false" ht="13.5" hidden="true" customHeight="true" outlineLevel="1" collapsed="false">
      <c r="A105" s="109" t="s">
        <v>99</v>
      </c>
      <c r="B105" s="49" t="s">
        <v>100</v>
      </c>
      <c r="C105" s="49"/>
      <c r="D105" s="49" t="s">
        <v>101</v>
      </c>
      <c r="E105" s="50"/>
      <c r="F105" s="19" t="s">
        <v>159</v>
      </c>
      <c r="G105" s="52" t="s">
        <v>103</v>
      </c>
      <c r="H105" s="52"/>
      <c r="I105" s="52" t="s">
        <v>160</v>
      </c>
      <c r="X105" s="106" t="n">
        <v>0</v>
      </c>
      <c r="Y105" s="106" t="n">
        <v>0</v>
      </c>
      <c r="Z105" s="106" t="n">
        <v>0</v>
      </c>
      <c r="AA105" s="107" t="n">
        <v>0</v>
      </c>
      <c r="AB105" s="99" t="n">
        <v>206.579502204154</v>
      </c>
      <c r="AC105" s="99" t="n">
        <v>118.908531526549</v>
      </c>
      <c r="AD105" s="99" t="n">
        <v>220.761218947864</v>
      </c>
      <c r="AE105" s="99" t="n">
        <v>314.949497319734</v>
      </c>
      <c r="AF105" s="99" t="n">
        <v>225.276704290162</v>
      </c>
      <c r="AG105" s="99" t="n">
        <v>219.35093290192</v>
      </c>
      <c r="AH105" s="99" t="n">
        <v>170.846544613248</v>
      </c>
      <c r="AI105" s="99" t="n">
        <v>213.311439998685</v>
      </c>
      <c r="AJ105" s="99" t="n">
        <v>194.225413911871</v>
      </c>
      <c r="AK105" s="99" t="n">
        <v>198.677431897539</v>
      </c>
      <c r="AL105" s="99" t="n">
        <v>204.667680827255</v>
      </c>
      <c r="AM105" s="99" t="n">
        <v>209.242813887066</v>
      </c>
      <c r="AN105" s="99" t="n">
        <v>213.427670164808</v>
      </c>
      <c r="AO105" s="99" t="n">
        <v>217.696223568104</v>
      </c>
      <c r="AP105" s="99" t="n">
        <v>222.050148039466</v>
      </c>
      <c r="AQ105" s="99" t="n">
        <v>226.491151000255</v>
      </c>
      <c r="AR105" s="99" t="n">
        <v>231.02097402026</v>
      </c>
      <c r="AS105" s="99" t="n">
        <v>235.641393500666</v>
      </c>
      <c r="AT105" s="99" t="n">
        <v>240.354221370679</v>
      </c>
      <c r="AU105" s="99" t="n">
        <v>245.161305798093</v>
      </c>
      <c r="AV105" s="99" t="n">
        <v>250.064531914054</v>
      </c>
      <c r="AW105" s="99" t="n">
        <v>255.065822552335</v>
      </c>
      <c r="AX105" s="99" t="n">
        <v>260.167139003382</v>
      </c>
      <c r="AY105" s="99" t="n">
        <v>265.37048178345</v>
      </c>
      <c r="AZ105" s="99" t="n">
        <v>270.677891419119</v>
      </c>
      <c r="BA105" s="99" t="n">
        <v>276.091449247501</v>
      </c>
      <c r="BB105" s="99" t="n">
        <v>281.613278232451</v>
      </c>
      <c r="BC105" s="99" t="n">
        <v>287.2455437971</v>
      </c>
      <c r="BD105" s="99" t="n">
        <v>292.990454673042</v>
      </c>
      <c r="BE105" s="99" t="n">
        <v>298.850263766503</v>
      </c>
      <c r="BF105" s="99" t="n">
        <v>304.827269041833</v>
      </c>
      <c r="BG105" s="99" t="n">
        <v>310.92381442267</v>
      </c>
    </row>
    <row r="106" customFormat="false" ht="13.5" hidden="true" customHeight="true" outlineLevel="1" collapsed="false">
      <c r="A106" s="109" t="s">
        <v>99</v>
      </c>
      <c r="B106" s="49" t="s">
        <v>100</v>
      </c>
      <c r="C106" s="49"/>
      <c r="D106" s="49" t="s">
        <v>101</v>
      </c>
      <c r="E106" s="50"/>
      <c r="F106" s="19" t="s">
        <v>161</v>
      </c>
      <c r="G106" s="52" t="s">
        <v>103</v>
      </c>
      <c r="H106" s="52"/>
      <c r="I106" s="52"/>
      <c r="X106" s="106"/>
      <c r="Y106" s="106"/>
      <c r="Z106" s="106"/>
      <c r="AA106" s="107"/>
      <c r="AB106" s="107"/>
      <c r="AC106" s="107"/>
      <c r="AD106" s="107"/>
      <c r="AE106" s="107"/>
      <c r="AF106" s="107" t="n">
        <v>168.875</v>
      </c>
      <c r="AG106" s="107" t="n">
        <v>142.241666666667</v>
      </c>
      <c r="AH106" s="107" t="n">
        <v>110.788210145865</v>
      </c>
      <c r="AI106" s="99" t="n">
        <v>132.74199261753</v>
      </c>
      <c r="AJ106" s="3" t="n">
        <v>124.119158182829</v>
      </c>
      <c r="AK106" s="3" t="n">
        <v>128.344252418489</v>
      </c>
      <c r="AL106" s="3" t="n">
        <v>130.833002790222</v>
      </c>
      <c r="AM106" s="3" t="n">
        <v>136.634146796918</v>
      </c>
      <c r="AN106" s="3" t="n">
        <v>139.366829732856</v>
      </c>
      <c r="AO106" s="3" t="n">
        <v>142.154166327514</v>
      </c>
      <c r="AP106" s="3" t="n">
        <v>144.997249654064</v>
      </c>
      <c r="AQ106" s="3" t="n">
        <v>147.897194647145</v>
      </c>
      <c r="AR106" s="3" t="n">
        <v>150.855138540088</v>
      </c>
      <c r="AS106" s="3" t="n">
        <v>153.87224131089</v>
      </c>
      <c r="AT106" s="3" t="n">
        <v>156.949686137108</v>
      </c>
      <c r="AU106" s="3" t="n">
        <v>160.08867985985</v>
      </c>
      <c r="AV106" s="3" t="n">
        <v>163.290453457047</v>
      </c>
      <c r="AW106" s="3" t="n">
        <v>166.556262526188</v>
      </c>
      <c r="AX106" s="3" t="n">
        <v>169.887387776711</v>
      </c>
      <c r="AY106" s="3" t="n">
        <v>173.285135532246</v>
      </c>
      <c r="AZ106" s="3" t="n">
        <v>176.750838242891</v>
      </c>
      <c r="BA106" s="3" t="n">
        <v>180.285855007748</v>
      </c>
      <c r="BB106" s="3" t="n">
        <v>183.891572107903</v>
      </c>
      <c r="BC106" s="3" t="n">
        <v>187.569403550061</v>
      </c>
      <c r="BD106" s="3" t="n">
        <v>191.320791621063</v>
      </c>
      <c r="BE106" s="3" t="n">
        <v>195.147207453484</v>
      </c>
      <c r="BF106" s="3" t="n">
        <v>199.050151602554</v>
      </c>
      <c r="BG106" s="3" t="n">
        <v>203.031154634605</v>
      </c>
    </row>
    <row r="107" customFormat="false" ht="13.5" hidden="true" customHeight="true" outlineLevel="1" collapsed="false">
      <c r="A107" s="109"/>
      <c r="B107" s="49"/>
      <c r="C107" s="49"/>
      <c r="D107" s="49"/>
      <c r="E107" s="50"/>
      <c r="F107" s="19"/>
      <c r="G107" s="52"/>
      <c r="H107" s="52"/>
      <c r="I107" s="52"/>
      <c r="X107" s="106"/>
      <c r="Y107" s="106"/>
      <c r="Z107" s="106"/>
      <c r="AA107" s="107"/>
      <c r="AB107" s="107"/>
      <c r="AC107" s="107"/>
      <c r="AD107" s="107"/>
      <c r="AE107" s="107"/>
      <c r="AF107" s="107"/>
      <c r="AG107" s="107"/>
      <c r="AH107" s="107"/>
    </row>
    <row r="108" customFormat="false" ht="13.5" hidden="true" customHeight="true" outlineLevel="1" collapsed="false">
      <c r="A108" s="109"/>
      <c r="B108" s="49"/>
      <c r="C108" s="49"/>
      <c r="D108" s="49"/>
      <c r="E108" s="50"/>
      <c r="F108" s="19"/>
      <c r="G108" s="52"/>
      <c r="H108" s="52"/>
      <c r="I108" s="52"/>
      <c r="X108" s="106"/>
      <c r="Y108" s="106"/>
      <c r="Z108" s="106"/>
      <c r="AA108" s="107"/>
      <c r="AB108" s="107"/>
      <c r="AC108" s="107"/>
      <c r="AD108" s="107"/>
      <c r="AE108" s="107"/>
      <c r="AF108" s="107"/>
      <c r="AG108" s="107"/>
      <c r="AH108" s="107"/>
    </row>
    <row r="109" customFormat="false" ht="13.5" hidden="true" customHeight="true" outlineLevel="1" collapsed="false">
      <c r="A109" s="109"/>
      <c r="B109" s="49"/>
      <c r="C109" s="49"/>
      <c r="D109" s="49"/>
      <c r="E109" s="50"/>
      <c r="F109" s="19"/>
      <c r="G109" s="52"/>
      <c r="H109" s="52"/>
      <c r="I109" s="52"/>
      <c r="X109" s="106"/>
      <c r="Y109" s="106"/>
      <c r="Z109" s="106"/>
      <c r="AA109" s="107"/>
      <c r="AB109" s="107"/>
      <c r="AC109" s="107"/>
      <c r="AD109" s="107"/>
      <c r="AE109" s="107"/>
      <c r="AF109" s="107"/>
      <c r="AG109" s="107"/>
      <c r="AH109" s="107"/>
    </row>
    <row r="110" customFormat="false" ht="13.5" hidden="true" customHeight="true" outlineLevel="1" collapsed="false">
      <c r="A110" s="109"/>
      <c r="B110" s="49"/>
      <c r="C110" s="49"/>
      <c r="D110" s="49"/>
      <c r="E110" s="50"/>
      <c r="F110" s="19"/>
      <c r="G110" s="52"/>
      <c r="H110" s="52"/>
      <c r="I110" s="52"/>
      <c r="X110" s="106"/>
      <c r="Y110" s="106"/>
      <c r="Z110" s="106"/>
      <c r="AA110" s="107"/>
      <c r="AB110" s="107"/>
      <c r="AC110" s="107"/>
      <c r="AD110" s="107"/>
      <c r="AE110" s="107"/>
      <c r="AF110" s="107"/>
      <c r="AG110" s="107"/>
      <c r="AH110" s="107"/>
    </row>
    <row r="111" customFormat="false" ht="13.5" hidden="true" customHeight="true" outlineLevel="1" collapsed="false">
      <c r="A111" s="109"/>
      <c r="B111" s="49"/>
      <c r="C111" s="49"/>
      <c r="D111" s="49"/>
      <c r="E111" s="50"/>
      <c r="F111" s="19"/>
      <c r="G111" s="52"/>
      <c r="H111" s="52"/>
      <c r="I111" s="52"/>
      <c r="X111" s="106"/>
      <c r="Y111" s="106"/>
      <c r="Z111" s="106"/>
      <c r="AA111" s="107"/>
      <c r="AB111" s="107"/>
      <c r="AC111" s="107"/>
      <c r="AD111" s="107"/>
      <c r="AE111" s="107"/>
      <c r="AF111" s="107"/>
      <c r="AG111" s="107"/>
      <c r="AH111" s="107"/>
    </row>
    <row r="112" customFormat="false" ht="13.5" hidden="true" customHeight="true" outlineLevel="1" collapsed="false">
      <c r="A112" s="109"/>
      <c r="B112" s="49"/>
      <c r="C112" s="49"/>
      <c r="D112" s="49"/>
      <c r="E112" s="50"/>
      <c r="F112" s="19"/>
      <c r="G112" s="52"/>
      <c r="H112" s="52"/>
      <c r="I112" s="52"/>
      <c r="X112" s="106"/>
      <c r="Y112" s="106"/>
      <c r="Z112" s="106"/>
      <c r="AA112" s="107"/>
      <c r="AB112" s="107"/>
      <c r="AC112" s="107"/>
      <c r="AD112" s="107"/>
      <c r="AE112" s="107"/>
      <c r="AF112" s="107"/>
      <c r="AG112" s="107"/>
      <c r="AH112" s="107"/>
    </row>
    <row r="113" customFormat="false" ht="13.5" hidden="true" customHeight="true" outlineLevel="1" collapsed="false">
      <c r="A113" s="109"/>
      <c r="B113" s="49"/>
      <c r="C113" s="49"/>
      <c r="D113" s="49"/>
      <c r="E113" s="50"/>
      <c r="F113" s="19"/>
      <c r="G113" s="52"/>
      <c r="H113" s="52"/>
      <c r="I113" s="52"/>
      <c r="X113" s="106"/>
      <c r="Y113" s="106"/>
      <c r="Z113" s="106"/>
      <c r="AA113" s="107"/>
      <c r="AB113" s="107"/>
      <c r="AC113" s="107"/>
      <c r="AD113" s="107"/>
      <c r="AE113" s="107"/>
      <c r="AF113" s="107"/>
      <c r="AG113" s="107"/>
      <c r="AH113" s="107"/>
    </row>
    <row r="114" customFormat="false" ht="13.5" hidden="true" customHeight="true" outlineLevel="1" collapsed="false">
      <c r="A114" s="109"/>
      <c r="B114" s="49"/>
      <c r="C114" s="49"/>
      <c r="D114" s="49"/>
      <c r="E114" s="50"/>
      <c r="F114" s="19"/>
      <c r="G114" s="52"/>
      <c r="H114" s="52"/>
      <c r="I114" s="52"/>
      <c r="X114" s="106"/>
      <c r="Y114" s="106"/>
      <c r="Z114" s="106"/>
      <c r="AA114" s="107"/>
      <c r="AB114" s="107"/>
      <c r="AC114" s="107"/>
      <c r="AD114" s="107"/>
      <c r="AE114" s="107"/>
      <c r="AF114" s="107"/>
      <c r="AG114" s="107"/>
      <c r="AH114" s="107"/>
    </row>
    <row r="115" customFormat="false" ht="13.5" hidden="true" customHeight="true" outlineLevel="1" collapsed="false">
      <c r="A115" s="109"/>
      <c r="B115" s="49"/>
      <c r="C115" s="49"/>
      <c r="D115" s="49"/>
      <c r="E115" s="50"/>
      <c r="F115" s="19"/>
      <c r="G115" s="52"/>
      <c r="H115" s="52"/>
      <c r="I115" s="52"/>
      <c r="X115" s="106"/>
      <c r="Y115" s="106"/>
      <c r="Z115" s="106"/>
      <c r="AA115" s="107"/>
      <c r="AB115" s="107"/>
      <c r="AC115" s="107"/>
      <c r="AD115" s="107"/>
      <c r="AE115" s="107"/>
      <c r="AF115" s="107"/>
      <c r="AG115" s="107"/>
      <c r="AH115" s="107"/>
    </row>
    <row r="116" customFormat="false" ht="13.5" hidden="true" customHeight="true" outlineLevel="1" collapsed="false">
      <c r="A116" s="109"/>
      <c r="B116" s="49"/>
      <c r="C116" s="49"/>
      <c r="D116" s="49"/>
      <c r="E116" s="50"/>
      <c r="F116" s="19"/>
      <c r="G116" s="52"/>
      <c r="H116" s="52"/>
      <c r="I116" s="52"/>
      <c r="X116" s="106"/>
      <c r="Y116" s="106"/>
      <c r="Z116" s="106"/>
      <c r="AA116" s="107"/>
      <c r="AB116" s="107"/>
      <c r="AC116" s="107"/>
      <c r="AD116" s="107"/>
      <c r="AE116" s="107"/>
      <c r="AF116" s="107"/>
      <c r="AG116" s="107"/>
      <c r="AH116" s="107"/>
    </row>
    <row r="117" customFormat="false" ht="13.5" hidden="true" customHeight="true" outlineLevel="1" collapsed="false">
      <c r="A117" s="109"/>
      <c r="B117" s="49"/>
      <c r="C117" s="49"/>
      <c r="D117" s="49"/>
      <c r="E117" s="50"/>
      <c r="F117" s="19"/>
      <c r="G117" s="52"/>
      <c r="H117" s="52"/>
      <c r="I117" s="52"/>
      <c r="X117" s="106"/>
      <c r="Y117" s="106"/>
      <c r="Z117" s="106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</row>
    <row r="118" customFormat="false" ht="13.5" hidden="true" customHeight="true" outlineLevel="1" collapsed="false">
      <c r="A118" s="109"/>
      <c r="B118" s="49"/>
      <c r="C118" s="49"/>
      <c r="D118" s="49"/>
      <c r="E118" s="50"/>
      <c r="F118" s="19"/>
      <c r="G118" s="52"/>
      <c r="H118" s="52"/>
      <c r="I118" s="52"/>
      <c r="X118" s="106"/>
      <c r="Y118" s="106"/>
      <c r="Z118" s="106"/>
      <c r="AA118" s="107"/>
      <c r="AB118" s="107"/>
      <c r="AC118" s="107"/>
      <c r="AD118" s="107"/>
      <c r="AE118" s="107"/>
      <c r="AF118" s="107"/>
      <c r="AG118" s="107"/>
      <c r="AH118" s="107"/>
    </row>
    <row r="119" customFormat="false" ht="13.5" hidden="true" customHeight="true" outlineLevel="1" collapsed="false">
      <c r="A119" s="109"/>
      <c r="B119" s="49"/>
      <c r="C119" s="49"/>
      <c r="D119" s="49"/>
      <c r="E119" s="50"/>
      <c r="F119" s="19"/>
      <c r="G119" s="52"/>
      <c r="H119" s="52"/>
      <c r="I119" s="52"/>
      <c r="X119" s="106"/>
      <c r="Y119" s="106"/>
      <c r="Z119" s="106"/>
      <c r="AA119" s="107"/>
      <c r="AB119" s="107"/>
      <c r="AC119" s="107"/>
      <c r="AD119" s="107"/>
      <c r="AE119" s="107"/>
      <c r="AF119" s="107"/>
      <c r="AG119" s="107"/>
      <c r="AH119" s="107"/>
    </row>
    <row r="120" customFormat="false" ht="13.5" hidden="true" customHeight="true" outlineLevel="1" collapsed="false">
      <c r="A120" s="109"/>
      <c r="B120" s="49"/>
      <c r="C120" s="49"/>
      <c r="D120" s="49"/>
      <c r="E120" s="50"/>
      <c r="F120" s="19"/>
      <c r="G120" s="52"/>
      <c r="H120" s="52"/>
      <c r="I120" s="52"/>
      <c r="X120" s="106"/>
      <c r="Y120" s="106"/>
      <c r="Z120" s="106"/>
      <c r="AA120" s="107"/>
      <c r="AB120" s="107"/>
      <c r="AC120" s="107"/>
      <c r="AD120" s="107"/>
      <c r="AE120" s="107"/>
      <c r="AF120" s="107"/>
      <c r="AG120" s="107"/>
      <c r="AH120" s="107"/>
      <c r="AI120" s="118"/>
      <c r="AJ120" s="118"/>
    </row>
    <row r="121" customFormat="false" ht="13.5" hidden="true" customHeight="true" outlineLevel="0" collapsed="false">
      <c r="A121" s="93" t="s">
        <v>99</v>
      </c>
      <c r="B121" s="94" t="s">
        <v>162</v>
      </c>
      <c r="C121" s="94"/>
      <c r="D121" s="94" t="s">
        <v>101</v>
      </c>
      <c r="E121" s="119"/>
      <c r="F121" s="19" t="s">
        <v>163</v>
      </c>
      <c r="G121" s="96" t="s">
        <v>103</v>
      </c>
      <c r="H121" s="119"/>
      <c r="I121" s="96" t="s">
        <v>164</v>
      </c>
      <c r="U121" s="68"/>
      <c r="V121" s="68"/>
      <c r="W121" s="68"/>
      <c r="X121" s="120" t="n">
        <v>273.135833333333</v>
      </c>
      <c r="Y121" s="120" t="n">
        <v>197.934166666667</v>
      </c>
      <c r="Z121" s="120" t="n">
        <v>221.373333333333</v>
      </c>
      <c r="AA121" s="120" t="n">
        <v>250.9375</v>
      </c>
      <c r="AB121" s="120" t="n">
        <v>239.1569</v>
      </c>
      <c r="AC121" s="120" t="n">
        <v>225.573511904762</v>
      </c>
      <c r="AD121" s="120" t="n">
        <v>482.927083333333</v>
      </c>
      <c r="AE121" s="120" t="n">
        <v>561.791666666667</v>
      </c>
      <c r="AF121" s="120" t="n">
        <v>302.013888888889</v>
      </c>
      <c r="AG121" s="120" t="n">
        <v>301.913194444444</v>
      </c>
      <c r="AH121" s="120" t="n">
        <v>383.425755691987</v>
      </c>
      <c r="AI121" s="120" t="n">
        <v>503.327449064022</v>
      </c>
      <c r="AJ121" s="120" t="n">
        <v>478.507256914908</v>
      </c>
      <c r="AK121" s="120" t="n">
        <v>364.667794231689</v>
      </c>
      <c r="AL121" s="120" t="n">
        <v>355.01376058094</v>
      </c>
      <c r="AM121" s="120" t="n">
        <v>360.941103306194</v>
      </c>
      <c r="AN121" s="120" t="n">
        <v>366.097623717329</v>
      </c>
      <c r="AO121" s="120" t="n">
        <v>398.957382276023</v>
      </c>
      <c r="AP121" s="120" t="n">
        <v>431.833999556416</v>
      </c>
      <c r="AQ121" s="120" t="n">
        <v>464.727812732943</v>
      </c>
      <c r="AR121" s="120" t="n">
        <v>497.639165723525</v>
      </c>
      <c r="AS121" s="120" t="n">
        <v>508.165081127085</v>
      </c>
      <c r="AT121" s="120" t="n">
        <v>518.901514838717</v>
      </c>
      <c r="AU121" s="120" t="n">
        <v>529.852677224581</v>
      </c>
      <c r="AV121" s="120" t="n">
        <v>541.022862858163</v>
      </c>
      <c r="AW121" s="120" t="n">
        <v>552.416452204416</v>
      </c>
      <c r="AX121" s="120" t="n">
        <v>564.037913337594</v>
      </c>
      <c r="AY121" s="120" t="n">
        <v>575.891803693436</v>
      </c>
      <c r="AZ121" s="120" t="n">
        <v>587.982771856394</v>
      </c>
      <c r="BA121" s="120" t="n">
        <v>600.315559382612</v>
      </c>
      <c r="BB121" s="120" t="n">
        <v>612.895002659354</v>
      </c>
      <c r="BC121" s="120" t="n">
        <v>625.726034801631</v>
      </c>
      <c r="BD121" s="120" t="n">
        <v>638.813687586753</v>
      </c>
      <c r="BE121" s="120" t="n">
        <v>652.163093427578</v>
      </c>
      <c r="BF121" s="120" t="n">
        <v>665.779487385219</v>
      </c>
      <c r="BG121" s="120" t="n">
        <v>679.668209222013</v>
      </c>
    </row>
    <row r="122" customFormat="false" ht="13.5" hidden="true" customHeight="true" outlineLevel="0" collapsed="false">
      <c r="A122" s="93" t="s">
        <v>99</v>
      </c>
      <c r="B122" s="94" t="s">
        <v>162</v>
      </c>
      <c r="C122" s="94"/>
      <c r="D122" s="94" t="s">
        <v>101</v>
      </c>
      <c r="E122" s="95"/>
      <c r="F122" s="19" t="s">
        <v>165</v>
      </c>
      <c r="G122" s="96" t="s">
        <v>103</v>
      </c>
      <c r="H122" s="96"/>
      <c r="I122" s="96" t="s">
        <v>164</v>
      </c>
      <c r="U122" s="68"/>
      <c r="V122" s="68"/>
      <c r="W122" s="68"/>
      <c r="X122" s="120" t="n">
        <v>459</v>
      </c>
      <c r="Y122" s="120" t="n">
        <v>345</v>
      </c>
      <c r="Z122" s="120" t="n">
        <v>347.725490196078</v>
      </c>
      <c r="AA122" s="120" t="n">
        <v>412.490196078431</v>
      </c>
      <c r="AB122" s="120" t="n">
        <v>338.1</v>
      </c>
      <c r="AC122" s="120" t="n">
        <v>310</v>
      </c>
      <c r="AD122" s="120" t="n">
        <v>653.3125</v>
      </c>
      <c r="AE122" s="120" t="n">
        <v>835.53125</v>
      </c>
      <c r="AF122" s="120" t="n">
        <v>520.810416666667</v>
      </c>
      <c r="AG122" s="120" t="n">
        <v>559.25</v>
      </c>
      <c r="AH122" s="120" t="n">
        <v>655.579166666667</v>
      </c>
      <c r="AI122" s="99" t="n">
        <v>778.144125980775</v>
      </c>
      <c r="AJ122" s="99" t="n">
        <v>602.032174978682</v>
      </c>
      <c r="AK122" s="99" t="n">
        <v>533.669965264202</v>
      </c>
      <c r="AL122" s="99" t="n">
        <v>522.26667764381</v>
      </c>
      <c r="AM122" s="99" t="n">
        <v>531.147758868035</v>
      </c>
      <c r="AN122" s="99" t="n">
        <v>550.226964909576</v>
      </c>
      <c r="AO122" s="99" t="n">
        <v>567.615843465129</v>
      </c>
      <c r="AP122" s="99" t="n">
        <v>585.070708309207</v>
      </c>
      <c r="AQ122" s="99" t="n">
        <v>602.59287916758</v>
      </c>
      <c r="AR122" s="99" t="n">
        <v>610.881317843371</v>
      </c>
      <c r="AS122" s="99" t="n">
        <v>618.497140922302</v>
      </c>
      <c r="AT122" s="99" t="n">
        <v>626.265280462812</v>
      </c>
      <c r="AU122" s="99" t="n">
        <v>634.188782794132</v>
      </c>
      <c r="AV122" s="99" t="n">
        <v>642.270755172078</v>
      </c>
      <c r="AW122" s="99" t="n">
        <v>650.514366997583</v>
      </c>
      <c r="AX122" s="99" t="n">
        <v>658.922851059598</v>
      </c>
      <c r="AY122" s="99" t="n">
        <v>667.499504802854</v>
      </c>
      <c r="AZ122" s="99" t="n">
        <v>676.247691620975</v>
      </c>
      <c r="BA122" s="99" t="n">
        <v>685.170842175458</v>
      </c>
      <c r="BB122" s="99" t="n">
        <v>694.27245574103</v>
      </c>
      <c r="BC122" s="99" t="n">
        <v>703.556101577914</v>
      </c>
      <c r="BD122" s="99" t="n">
        <v>713.025420331536</v>
      </c>
      <c r="BE122" s="99" t="n">
        <v>722.684125460231</v>
      </c>
      <c r="BF122" s="99" t="n">
        <v>732.536004691499</v>
      </c>
      <c r="BG122" s="99" t="n">
        <v>742.584921507392</v>
      </c>
    </row>
    <row r="123" customFormat="false" ht="13.5" hidden="true" customHeight="true" outlineLevel="0" collapsed="false">
      <c r="A123" s="93" t="s">
        <v>99</v>
      </c>
      <c r="B123" s="94" t="s">
        <v>162</v>
      </c>
      <c r="C123" s="94"/>
      <c r="D123" s="94" t="s">
        <v>101</v>
      </c>
      <c r="E123" s="95"/>
      <c r="F123" s="19" t="s">
        <v>166</v>
      </c>
      <c r="G123" s="96" t="s">
        <v>103</v>
      </c>
      <c r="H123" s="96"/>
      <c r="I123" s="96"/>
      <c r="U123" s="68"/>
      <c r="V123" s="68"/>
      <c r="W123" s="68"/>
      <c r="X123" s="120" t="n">
        <v>123.480392156863</v>
      </c>
      <c r="Y123" s="120" t="n">
        <v>107.127450980392</v>
      </c>
      <c r="Z123" s="120" t="n">
        <v>81.6666666666667</v>
      </c>
      <c r="AA123" s="120" t="n">
        <v>82.3039215686274</v>
      </c>
      <c r="AB123" s="99" t="n">
        <v>81.5</v>
      </c>
      <c r="AC123" s="99" t="n">
        <v>76.8846153846154</v>
      </c>
      <c r="AD123" s="99" t="n">
        <v>113.272916666667</v>
      </c>
      <c r="AE123" s="99" t="n">
        <v>279.5</v>
      </c>
      <c r="AF123" s="99" t="n">
        <v>242.333333333333</v>
      </c>
      <c r="AG123" s="99" t="n">
        <v>152.458333333333</v>
      </c>
      <c r="AH123" s="99" t="n">
        <v>152.916666666667</v>
      </c>
      <c r="AI123" s="99" t="n">
        <v>152.5</v>
      </c>
      <c r="AJ123" s="99" t="n">
        <v>152.5</v>
      </c>
      <c r="AK123" s="99" t="n">
        <v>155.99559168978</v>
      </c>
      <c r="AL123" s="99" t="n">
        <v>159.020534992583</v>
      </c>
      <c r="AM123" s="99" t="n">
        <v>162.575273600519</v>
      </c>
      <c r="AN123" s="99" t="n">
        <v>165.826779072529</v>
      </c>
      <c r="AO123" s="99" t="n">
        <v>169.14331465398</v>
      </c>
      <c r="AP123" s="99" t="n">
        <v>172.52618094706</v>
      </c>
      <c r="AQ123" s="99" t="n">
        <v>175.976704566001</v>
      </c>
      <c r="AR123" s="99" t="n">
        <v>179.496238657321</v>
      </c>
      <c r="AS123" s="99" t="n">
        <v>183.086163430467</v>
      </c>
      <c r="AT123" s="99" t="n">
        <v>186.747886699077</v>
      </c>
      <c r="AU123" s="99" t="n">
        <v>190.482844433058</v>
      </c>
      <c r="AV123" s="99" t="n">
        <v>194.292501321719</v>
      </c>
      <c r="AW123" s="99" t="n">
        <v>198.178351348154</v>
      </c>
      <c r="AX123" s="99" t="n">
        <v>202.141918375117</v>
      </c>
      <c r="AY123" s="99" t="n">
        <v>206.184756742619</v>
      </c>
      <c r="AZ123" s="99" t="n">
        <v>210.308451877471</v>
      </c>
      <c r="BA123" s="99" t="n">
        <v>214.514620915021</v>
      </c>
      <c r="BB123" s="99" t="n">
        <v>218.804913333321</v>
      </c>
      <c r="BC123" s="99" t="n">
        <v>223.181011599988</v>
      </c>
      <c r="BD123" s="99" t="n">
        <v>227.644631831988</v>
      </c>
      <c r="BE123" s="99" t="n">
        <v>232.197524468627</v>
      </c>
      <c r="BF123" s="99" t="n">
        <v>236.841474958</v>
      </c>
      <c r="BG123" s="99" t="n">
        <v>241.57830445716</v>
      </c>
    </row>
    <row r="124" customFormat="false" ht="13.5" hidden="true" customHeight="true" outlineLevel="0" collapsed="false">
      <c r="A124" s="93" t="s">
        <v>99</v>
      </c>
      <c r="B124" s="94" t="s">
        <v>162</v>
      </c>
      <c r="C124" s="94"/>
      <c r="D124" s="94" t="s">
        <v>101</v>
      </c>
      <c r="E124" s="95"/>
      <c r="F124" s="19" t="s">
        <v>167</v>
      </c>
      <c r="G124" s="96" t="s">
        <v>103</v>
      </c>
      <c r="H124" s="96"/>
      <c r="I124" s="96" t="s">
        <v>164</v>
      </c>
      <c r="U124" s="68"/>
      <c r="V124" s="68"/>
      <c r="W124" s="68"/>
      <c r="X124" s="120" t="n">
        <v>380.769166666667</v>
      </c>
      <c r="Y124" s="120" t="n">
        <v>233.978333333333</v>
      </c>
      <c r="Z124" s="120" t="n">
        <v>263.954166666667</v>
      </c>
      <c r="AA124" s="120" t="n">
        <v>283.236666666667</v>
      </c>
      <c r="AB124" s="120" t="n">
        <v>230.451</v>
      </c>
      <c r="AC124" s="120" t="n">
        <v>203.55</v>
      </c>
      <c r="AD124" s="120" t="n">
        <v>558</v>
      </c>
      <c r="AE124" s="120" t="n">
        <v>1126.53117493962</v>
      </c>
      <c r="AF124" s="120" t="n">
        <v>482.940854006009</v>
      </c>
      <c r="AG124" s="120" t="n">
        <v>451.288076228231</v>
      </c>
      <c r="AH124" s="120" t="n">
        <v>485.156364500259</v>
      </c>
      <c r="AI124" s="120" t="n">
        <v>704.343067345844</v>
      </c>
      <c r="AJ124" s="120" t="n">
        <v>635.659829829672</v>
      </c>
      <c r="AK124" s="120" t="n">
        <v>432.185172694092</v>
      </c>
      <c r="AL124" s="120" t="n">
        <v>391.917242782151</v>
      </c>
      <c r="AM124" s="120" t="n">
        <v>407.963938931234</v>
      </c>
      <c r="AN124" s="120" t="n">
        <v>453.799091216424</v>
      </c>
      <c r="AO124" s="120" t="n">
        <v>494.658572471008</v>
      </c>
      <c r="AP124" s="120" t="n">
        <v>535.53384832834</v>
      </c>
      <c r="AQ124" s="120" t="n">
        <v>576.425234680474</v>
      </c>
      <c r="AR124" s="120" t="n">
        <v>590.877712680321</v>
      </c>
      <c r="AS124" s="120" t="n">
        <v>603.234932765982</v>
      </c>
      <c r="AT124" s="120" t="n">
        <v>615.839297253355</v>
      </c>
      <c r="AU124" s="120" t="n">
        <v>628.695749030476</v>
      </c>
      <c r="AV124" s="120" t="n">
        <v>641.80932984314</v>
      </c>
      <c r="AW124" s="120" t="n">
        <v>655.185182272056</v>
      </c>
      <c r="AX124" s="120" t="n">
        <v>668.828551749551</v>
      </c>
      <c r="AY124" s="120" t="n">
        <v>682.744788616596</v>
      </c>
      <c r="AZ124" s="120" t="n">
        <v>696.939350220982</v>
      </c>
      <c r="BA124" s="120" t="n">
        <v>711.417803057455</v>
      </c>
      <c r="BB124" s="120" t="n">
        <v>726.185824950658</v>
      </c>
      <c r="BC124" s="120" t="n">
        <v>741.249207281725</v>
      </c>
      <c r="BD124" s="120" t="n">
        <v>756.613857259414</v>
      </c>
      <c r="BE124" s="120" t="n">
        <v>772.285800236656</v>
      </c>
      <c r="BF124" s="120" t="n">
        <v>788.271182073443</v>
      </c>
      <c r="BG124" s="120" t="n">
        <v>804.576271546966</v>
      </c>
    </row>
    <row r="125" customFormat="false" ht="13.5" hidden="true" customHeight="true" outlineLevel="0" collapsed="false">
      <c r="A125" s="93" t="s">
        <v>99</v>
      </c>
      <c r="B125" s="94" t="s">
        <v>162</v>
      </c>
      <c r="C125" s="94"/>
      <c r="D125" s="94" t="s">
        <v>101</v>
      </c>
      <c r="E125" s="95"/>
      <c r="F125" s="19" t="s">
        <v>168</v>
      </c>
      <c r="G125" s="96" t="s">
        <v>103</v>
      </c>
      <c r="H125" s="96"/>
      <c r="I125" s="96" t="s">
        <v>164</v>
      </c>
      <c r="U125" s="68"/>
      <c r="V125" s="68"/>
      <c r="W125" s="68"/>
      <c r="X125" s="120" t="n">
        <v>224</v>
      </c>
      <c r="Y125" s="120" t="n">
        <v>162.925830064433</v>
      </c>
      <c r="Z125" s="120" t="n">
        <v>190.911764705882</v>
      </c>
      <c r="AA125" s="120" t="n">
        <v>187</v>
      </c>
      <c r="AB125" s="120" t="n">
        <v>184.402</v>
      </c>
      <c r="AC125" s="120" t="n">
        <v>166.274702380952</v>
      </c>
      <c r="AD125" s="120" t="n">
        <v>350</v>
      </c>
      <c r="AE125" s="120" t="n">
        <v>513.770833333333</v>
      </c>
      <c r="AF125" s="120" t="n">
        <v>264.6875</v>
      </c>
      <c r="AG125" s="120" t="n">
        <v>245.314583333333</v>
      </c>
      <c r="AH125" s="120" t="n">
        <v>275.591666666667</v>
      </c>
      <c r="AI125" s="120" t="n">
        <v>409.536083159841</v>
      </c>
      <c r="AJ125" s="120" t="n">
        <v>444.970249883271</v>
      </c>
      <c r="AK125" s="120" t="n">
        <v>300.747412905572</v>
      </c>
      <c r="AL125" s="120" t="n">
        <v>272.205504183989</v>
      </c>
      <c r="AM125" s="120" t="n">
        <v>282.652783664459</v>
      </c>
      <c r="AN125" s="99" t="n">
        <v>314.195588479201</v>
      </c>
      <c r="AO125" s="99" t="n">
        <v>342.192734644951</v>
      </c>
      <c r="AP125" s="99" t="n">
        <v>370.181794942177</v>
      </c>
      <c r="AQ125" s="99" t="n">
        <v>398.162607653511</v>
      </c>
      <c r="AR125" s="99" t="n">
        <v>407.383462086043</v>
      </c>
      <c r="AS125" s="99" t="n">
        <v>415.098736469523</v>
      </c>
      <c r="AT125" s="99" t="n">
        <v>422.968316340674</v>
      </c>
      <c r="AU125" s="99" t="n">
        <v>430.995287809247</v>
      </c>
      <c r="AV125" s="99" t="n">
        <v>439.182798707191</v>
      </c>
      <c r="AW125" s="99" t="n">
        <v>447.534059823095</v>
      </c>
      <c r="AX125" s="99" t="n">
        <v>456.052346161317</v>
      </c>
      <c r="AY125" s="99" t="n">
        <v>464.740998226303</v>
      </c>
      <c r="AZ125" s="99" t="n">
        <v>473.603423332589</v>
      </c>
      <c r="BA125" s="99" t="n">
        <v>482.643096941</v>
      </c>
      <c r="BB125" s="99" t="n">
        <v>491.86356402158</v>
      </c>
      <c r="BC125" s="99" t="n">
        <v>501.268440443771</v>
      </c>
      <c r="BD125" s="99" t="n">
        <v>510.861414394406</v>
      </c>
      <c r="BE125" s="99" t="n">
        <v>520.646247824054</v>
      </c>
      <c r="BF125" s="99" t="n">
        <v>530.626777922296</v>
      </c>
      <c r="BG125" s="99" t="n">
        <v>540.806918622501</v>
      </c>
    </row>
    <row r="126" customFormat="false" ht="13.5" hidden="true" customHeight="true" outlineLevel="0" collapsed="false">
      <c r="A126" s="93" t="s">
        <v>99</v>
      </c>
      <c r="B126" s="94" t="s">
        <v>162</v>
      </c>
      <c r="C126" s="94"/>
      <c r="D126" s="94" t="s">
        <v>101</v>
      </c>
      <c r="E126" s="95"/>
      <c r="F126" s="19" t="s">
        <v>169</v>
      </c>
      <c r="G126" s="96" t="s">
        <v>103</v>
      </c>
      <c r="H126" s="96"/>
      <c r="I126" s="96" t="s">
        <v>164</v>
      </c>
      <c r="U126" s="68"/>
      <c r="V126" s="68"/>
      <c r="W126" s="120" t="n">
        <v>321</v>
      </c>
      <c r="X126" s="120" t="n">
        <v>323</v>
      </c>
      <c r="Y126" s="120" t="n">
        <v>255</v>
      </c>
      <c r="Z126" s="120" t="n">
        <v>251.333333333333</v>
      </c>
      <c r="AA126" s="120" t="n">
        <v>287.196078431373</v>
      </c>
      <c r="AB126" s="120" t="n">
        <v>295.9</v>
      </c>
      <c r="AC126" s="120" t="n">
        <v>241.7</v>
      </c>
      <c r="AD126" s="120" t="n">
        <v>406.875</v>
      </c>
      <c r="AE126" s="120" t="n">
        <v>791.84375</v>
      </c>
      <c r="AF126" s="120" t="n">
        <v>405.302083333333</v>
      </c>
      <c r="AG126" s="99" t="n">
        <v>301.861111111111</v>
      </c>
      <c r="AH126" s="99" t="n">
        <v>348.354166666667</v>
      </c>
      <c r="AI126" s="99" t="n">
        <v>384.476259450467</v>
      </c>
      <c r="AJ126" s="99" t="n">
        <v>368.610173087929</v>
      </c>
      <c r="AK126" s="99" t="n">
        <v>377</v>
      </c>
      <c r="AL126" s="99" t="n">
        <v>384</v>
      </c>
      <c r="AM126" s="99" t="n">
        <v>392</v>
      </c>
      <c r="AN126" s="99" t="n">
        <v>400</v>
      </c>
      <c r="AO126" s="99" t="n">
        <v>408</v>
      </c>
      <c r="AP126" s="99" t="n">
        <v>416</v>
      </c>
      <c r="AQ126" s="99" t="n">
        <v>424</v>
      </c>
      <c r="AR126" s="99" t="n">
        <v>433</v>
      </c>
      <c r="AS126" s="99" t="n">
        <v>441</v>
      </c>
      <c r="AT126" s="99" t="n">
        <v>450</v>
      </c>
      <c r="AU126" s="99" t="n">
        <v>459</v>
      </c>
      <c r="AV126" s="99" t="n">
        <v>468</v>
      </c>
      <c r="AW126" s="99" t="n">
        <v>478</v>
      </c>
      <c r="AX126" s="99" t="n">
        <v>487</v>
      </c>
      <c r="AY126" s="99" t="n">
        <v>497</v>
      </c>
      <c r="AZ126" s="99" t="n">
        <v>507</v>
      </c>
      <c r="BA126" s="99" t="n">
        <v>517</v>
      </c>
      <c r="BB126" s="99" t="n">
        <v>528</v>
      </c>
      <c r="BC126" s="99" t="n">
        <v>538</v>
      </c>
      <c r="BD126" s="99" t="n">
        <v>549</v>
      </c>
      <c r="BE126" s="99" t="n">
        <v>560</v>
      </c>
      <c r="BF126" s="99" t="n">
        <v>571</v>
      </c>
      <c r="BG126" s="99" t="n">
        <v>582</v>
      </c>
    </row>
    <row r="127" customFormat="false" ht="13.5" hidden="true" customHeight="true" outlineLevel="0" collapsed="false">
      <c r="A127" s="93" t="s">
        <v>99</v>
      </c>
      <c r="B127" s="94" t="s">
        <v>162</v>
      </c>
      <c r="C127" s="94"/>
      <c r="D127" s="94" t="s">
        <v>101</v>
      </c>
      <c r="E127" s="95"/>
      <c r="F127" s="19" t="s">
        <v>170</v>
      </c>
      <c r="G127" s="96" t="s">
        <v>103</v>
      </c>
      <c r="H127" s="96"/>
      <c r="I127" s="96"/>
      <c r="X127" s="120" t="n">
        <v>294</v>
      </c>
      <c r="Y127" s="120" t="n">
        <v>235</v>
      </c>
      <c r="Z127" s="120" t="n">
        <v>235</v>
      </c>
      <c r="AA127" s="99" t="n">
        <v>270</v>
      </c>
      <c r="AB127" s="99" t="n">
        <v>265</v>
      </c>
      <c r="AC127" s="121" t="n">
        <v>239.12</v>
      </c>
      <c r="AD127" s="99" t="n">
        <f aca="false">AD126</f>
        <v>406.875</v>
      </c>
      <c r="AE127" s="99" t="n">
        <f aca="false">AE126</f>
        <v>791.84375</v>
      </c>
      <c r="AF127" s="99" t="n">
        <f aca="false">AF126</f>
        <v>405.302083333333</v>
      </c>
      <c r="AG127" s="99" t="n">
        <f aca="false">AG126</f>
        <v>301.861111111111</v>
      </c>
      <c r="AH127" s="99" t="n">
        <f aca="false">AH126</f>
        <v>348.354166666667</v>
      </c>
      <c r="AI127" s="99" t="n">
        <f aca="false">AI126</f>
        <v>384.476259450467</v>
      </c>
      <c r="AJ127" s="99" t="n">
        <f aca="false">AJ126</f>
        <v>368.610173087929</v>
      </c>
      <c r="AK127" s="99" t="n">
        <f aca="false">AK126</f>
        <v>377</v>
      </c>
      <c r="AL127" s="99" t="n">
        <f aca="false">AL126</f>
        <v>384</v>
      </c>
      <c r="AM127" s="99" t="n">
        <f aca="false">AM126</f>
        <v>392</v>
      </c>
      <c r="AN127" s="99" t="n">
        <f aca="false">AN126</f>
        <v>400</v>
      </c>
      <c r="AO127" s="99" t="n">
        <f aca="false">AO126</f>
        <v>408</v>
      </c>
      <c r="AP127" s="99" t="n">
        <f aca="false">AP126</f>
        <v>416</v>
      </c>
      <c r="AQ127" s="99" t="n">
        <f aca="false">AQ126</f>
        <v>424</v>
      </c>
      <c r="AR127" s="99" t="n">
        <f aca="false">AR126</f>
        <v>433</v>
      </c>
      <c r="AS127" s="99" t="n">
        <f aca="false">AS126</f>
        <v>441</v>
      </c>
      <c r="AT127" s="99" t="n">
        <f aca="false">AT126</f>
        <v>450</v>
      </c>
      <c r="AU127" s="99" t="n">
        <f aca="false">AU126</f>
        <v>459</v>
      </c>
      <c r="AV127" s="99" t="n">
        <f aca="false">AV126</f>
        <v>468</v>
      </c>
      <c r="AW127" s="99" t="n">
        <f aca="false">AW126</f>
        <v>478</v>
      </c>
      <c r="AX127" s="99" t="n">
        <f aca="false">AX126</f>
        <v>487</v>
      </c>
      <c r="AY127" s="99" t="n">
        <f aca="false">AY126</f>
        <v>497</v>
      </c>
      <c r="AZ127" s="99" t="n">
        <f aca="false">AZ126</f>
        <v>507</v>
      </c>
      <c r="BA127" s="99" t="n">
        <f aca="false">BA126</f>
        <v>517</v>
      </c>
      <c r="BB127" s="99" t="n">
        <f aca="false">BB126</f>
        <v>528</v>
      </c>
      <c r="BC127" s="99" t="n">
        <f aca="false">BC126</f>
        <v>538</v>
      </c>
      <c r="BD127" s="99" t="n">
        <f aca="false">BD126</f>
        <v>549</v>
      </c>
      <c r="BE127" s="99" t="n">
        <f aca="false">BE126</f>
        <v>560</v>
      </c>
      <c r="BF127" s="99" t="n">
        <f aca="false">BF126</f>
        <v>571</v>
      </c>
      <c r="BG127" s="99" t="n">
        <f aca="false">BG126</f>
        <v>582</v>
      </c>
    </row>
    <row r="128" customFormat="false" ht="13.5" hidden="true" customHeight="true" outlineLevel="0" collapsed="false">
      <c r="A128" s="93" t="s">
        <v>99</v>
      </c>
      <c r="B128" s="94" t="s">
        <v>162</v>
      </c>
      <c r="C128" s="94"/>
      <c r="D128" s="94" t="s">
        <v>101</v>
      </c>
      <c r="E128" s="95"/>
      <c r="F128" s="19" t="s">
        <v>171</v>
      </c>
      <c r="G128" s="96" t="s">
        <v>172</v>
      </c>
      <c r="H128" s="96"/>
      <c r="I128" s="96"/>
      <c r="X128" s="106" t="n">
        <v>1</v>
      </c>
      <c r="Y128" s="106" t="n">
        <v>1</v>
      </c>
      <c r="Z128" s="106" t="n">
        <v>1</v>
      </c>
      <c r="AA128" s="106" t="n">
        <v>1</v>
      </c>
      <c r="AB128" s="106" t="n">
        <v>1</v>
      </c>
      <c r="AC128" s="106" t="n">
        <v>1</v>
      </c>
      <c r="AD128" s="6" t="n">
        <v>3.5</v>
      </c>
      <c r="AE128" s="6" t="n">
        <v>8.75</v>
      </c>
      <c r="AF128" s="6" t="n">
        <v>8.75</v>
      </c>
      <c r="AG128" s="6" t="n">
        <v>8.75</v>
      </c>
      <c r="AH128" s="6" t="n">
        <v>8.75</v>
      </c>
      <c r="AI128" s="6" t="n">
        <v>8.75</v>
      </c>
      <c r="AJ128" s="6" t="n">
        <v>8.75</v>
      </c>
      <c r="AK128" s="6" t="n">
        <v>8.75</v>
      </c>
      <c r="AL128" s="6" t="n">
        <v>8.75</v>
      </c>
      <c r="AM128" s="6" t="n">
        <v>8.75</v>
      </c>
      <c r="AN128" s="6" t="n">
        <v>8.75</v>
      </c>
      <c r="AO128" s="6" t="n">
        <v>8.75</v>
      </c>
      <c r="AP128" s="6" t="n">
        <v>8.75</v>
      </c>
      <c r="AQ128" s="6" t="n">
        <v>8.75</v>
      </c>
      <c r="AR128" s="6" t="n">
        <v>8.75</v>
      </c>
      <c r="AS128" s="6" t="n">
        <v>8.75</v>
      </c>
      <c r="AT128" s="6" t="n">
        <v>8.75</v>
      </c>
      <c r="AU128" s="6" t="n">
        <v>8.75</v>
      </c>
      <c r="AV128" s="6" t="n">
        <v>8.75</v>
      </c>
      <c r="AW128" s="6" t="n">
        <v>8.75</v>
      </c>
      <c r="AX128" s="6" t="n">
        <v>8.75</v>
      </c>
      <c r="AY128" s="6" t="n">
        <v>8.75</v>
      </c>
      <c r="AZ128" s="6" t="n">
        <f aca="false">AY128</f>
        <v>8.75</v>
      </c>
      <c r="BA128" s="6" t="n">
        <f aca="false">AZ128</f>
        <v>8.75</v>
      </c>
      <c r="BB128" s="6" t="n">
        <f aca="false">BA128</f>
        <v>8.75</v>
      </c>
      <c r="BC128" s="6" t="n">
        <f aca="false">BB128</f>
        <v>8.75</v>
      </c>
      <c r="BD128" s="6" t="n">
        <f aca="false">BC128</f>
        <v>8.75</v>
      </c>
      <c r="BE128" s="6" t="n">
        <f aca="false">BD128</f>
        <v>8.75</v>
      </c>
      <c r="BF128" s="6" t="n">
        <f aca="false">BE128</f>
        <v>8.75</v>
      </c>
      <c r="BG128" s="6" t="n">
        <f aca="false">BF128</f>
        <v>8.75</v>
      </c>
    </row>
    <row r="129" customFormat="false" ht="13.5" hidden="true" customHeight="true" outlineLevel="0" collapsed="false">
      <c r="A129" s="93" t="s">
        <v>99</v>
      </c>
      <c r="B129" s="94" t="s">
        <v>162</v>
      </c>
      <c r="C129" s="94"/>
      <c r="D129" s="94" t="s">
        <v>101</v>
      </c>
      <c r="E129" s="95"/>
      <c r="F129" s="19" t="s">
        <v>173</v>
      </c>
      <c r="G129" s="96" t="s">
        <v>12</v>
      </c>
      <c r="H129" s="96"/>
      <c r="I129" s="96"/>
      <c r="X129" s="90" t="n">
        <v>0.319</v>
      </c>
      <c r="Y129" s="90" t="n">
        <v>0.319</v>
      </c>
      <c r="Z129" s="90" t="n">
        <v>0.319</v>
      </c>
      <c r="AA129" s="90" t="n">
        <v>0.319</v>
      </c>
      <c r="AB129" s="90" t="n">
        <v>0.319</v>
      </c>
      <c r="AC129" s="90" t="n">
        <v>0.319</v>
      </c>
      <c r="AD129" s="90" t="n">
        <v>0.319</v>
      </c>
      <c r="AE129" s="90" t="n">
        <v>0.319</v>
      </c>
      <c r="AF129" s="90" t="n">
        <v>0.319</v>
      </c>
      <c r="AG129" s="90" t="n">
        <v>0.319</v>
      </c>
      <c r="AH129" s="90" t="n">
        <v>0.319</v>
      </c>
      <c r="AI129" s="90" t="n">
        <v>0.319</v>
      </c>
      <c r="AJ129" s="90" t="n">
        <v>0.319</v>
      </c>
      <c r="AK129" s="90" t="n">
        <v>0.319</v>
      </c>
      <c r="AL129" s="90" t="n">
        <v>0.319</v>
      </c>
      <c r="AM129" s="90" t="n">
        <v>0.319</v>
      </c>
      <c r="AN129" s="90" t="n">
        <v>0.319</v>
      </c>
      <c r="AO129" s="90" t="n">
        <v>0.319</v>
      </c>
      <c r="AP129" s="90" t="n">
        <v>0.319</v>
      </c>
      <c r="AQ129" s="90" t="n">
        <v>0.319</v>
      </c>
      <c r="AR129" s="90" t="n">
        <v>0.319</v>
      </c>
      <c r="AS129" s="90" t="n">
        <v>0.319</v>
      </c>
      <c r="AT129" s="90" t="n">
        <v>0.319</v>
      </c>
      <c r="AU129" s="90" t="n">
        <v>0.319</v>
      </c>
      <c r="AV129" s="90" t="n">
        <v>0.319</v>
      </c>
      <c r="AW129" s="90" t="n">
        <v>0.319</v>
      </c>
      <c r="AX129" s="90" t="n">
        <v>0.319</v>
      </c>
      <c r="AY129" s="90" t="n">
        <v>0.319</v>
      </c>
      <c r="AZ129" s="122" t="n">
        <f aca="false">AY129</f>
        <v>0.319</v>
      </c>
      <c r="BA129" s="122" t="n">
        <f aca="false">AZ129</f>
        <v>0.319</v>
      </c>
      <c r="BB129" s="122" t="n">
        <f aca="false">BA129</f>
        <v>0.319</v>
      </c>
      <c r="BC129" s="122" t="n">
        <f aca="false">BB129</f>
        <v>0.319</v>
      </c>
      <c r="BD129" s="122" t="n">
        <f aca="false">BC129</f>
        <v>0.319</v>
      </c>
      <c r="BE129" s="122" t="n">
        <f aca="false">BD129</f>
        <v>0.319</v>
      </c>
      <c r="BF129" s="122" t="n">
        <f aca="false">BE129</f>
        <v>0.319</v>
      </c>
      <c r="BG129" s="122" t="n">
        <f aca="false">BF129</f>
        <v>0.319</v>
      </c>
    </row>
    <row r="130" customFormat="false" ht="13.5" hidden="true" customHeight="true" outlineLevel="0" collapsed="false">
      <c r="A130" s="93" t="s">
        <v>99</v>
      </c>
      <c r="B130" s="94" t="s">
        <v>162</v>
      </c>
      <c r="C130" s="94"/>
      <c r="D130" s="94" t="s">
        <v>101</v>
      </c>
      <c r="E130" s="95"/>
      <c r="F130" s="19" t="s">
        <v>174</v>
      </c>
      <c r="G130" s="96" t="s">
        <v>12</v>
      </c>
      <c r="H130" s="96"/>
      <c r="I130" s="96"/>
      <c r="X130" s="90" t="n">
        <v>0.34</v>
      </c>
      <c r="Y130" s="90" t="n">
        <v>0.34</v>
      </c>
      <c r="Z130" s="90" t="n">
        <v>0.34</v>
      </c>
      <c r="AA130" s="90" t="n">
        <v>0.34</v>
      </c>
      <c r="AB130" s="90" t="n">
        <v>0.34</v>
      </c>
      <c r="AC130" s="90" t="n">
        <v>0.34</v>
      </c>
      <c r="AD130" s="90" t="n">
        <v>0.34</v>
      </c>
      <c r="AE130" s="90" t="n">
        <v>0.34</v>
      </c>
      <c r="AF130" s="90" t="n">
        <v>0.34</v>
      </c>
      <c r="AG130" s="90" t="n">
        <v>0.34</v>
      </c>
      <c r="AH130" s="90" t="n">
        <v>0.34</v>
      </c>
      <c r="AI130" s="90" t="n">
        <v>0.34</v>
      </c>
      <c r="AJ130" s="90" t="n">
        <v>0.34</v>
      </c>
      <c r="AK130" s="90" t="n">
        <v>0.34</v>
      </c>
      <c r="AL130" s="90" t="n">
        <v>0.34</v>
      </c>
      <c r="AM130" s="90" t="n">
        <v>0.34</v>
      </c>
      <c r="AN130" s="90" t="n">
        <v>0.34</v>
      </c>
      <c r="AO130" s="90" t="n">
        <v>0.34</v>
      </c>
      <c r="AP130" s="90" t="n">
        <v>0.34</v>
      </c>
      <c r="AQ130" s="90" t="n">
        <v>0.34</v>
      </c>
      <c r="AR130" s="90" t="n">
        <v>0.34</v>
      </c>
      <c r="AS130" s="90" t="n">
        <v>0.34</v>
      </c>
      <c r="AT130" s="90" t="n">
        <v>0.34</v>
      </c>
      <c r="AU130" s="90" t="n">
        <v>0.34</v>
      </c>
      <c r="AV130" s="90" t="n">
        <v>0.34</v>
      </c>
      <c r="AW130" s="90" t="n">
        <v>0.34</v>
      </c>
      <c r="AX130" s="90" t="n">
        <v>0.34</v>
      </c>
      <c r="AY130" s="90" t="n">
        <v>0.34</v>
      </c>
      <c r="AZ130" s="122" t="n">
        <f aca="false">AY130</f>
        <v>0.34</v>
      </c>
      <c r="BA130" s="122" t="n">
        <f aca="false">AZ130</f>
        <v>0.34</v>
      </c>
      <c r="BB130" s="122" t="n">
        <f aca="false">BA130</f>
        <v>0.34</v>
      </c>
      <c r="BC130" s="122" t="n">
        <f aca="false">BB130</f>
        <v>0.34</v>
      </c>
      <c r="BD130" s="122" t="n">
        <f aca="false">BC130</f>
        <v>0.34</v>
      </c>
      <c r="BE130" s="122" t="n">
        <f aca="false">BD130</f>
        <v>0.34</v>
      </c>
      <c r="BF130" s="122" t="n">
        <f aca="false">BE130</f>
        <v>0.34</v>
      </c>
      <c r="BG130" s="122" t="n">
        <f aca="false">BF130</f>
        <v>0.34</v>
      </c>
    </row>
    <row r="131" customFormat="false" ht="13.5" hidden="true" customHeight="true" outlineLevel="0" collapsed="false">
      <c r="A131" s="93" t="s">
        <v>99</v>
      </c>
      <c r="B131" s="94" t="s">
        <v>162</v>
      </c>
      <c r="C131" s="94"/>
      <c r="D131" s="94" t="s">
        <v>101</v>
      </c>
      <c r="E131" s="95"/>
      <c r="F131" s="19" t="s">
        <v>175</v>
      </c>
      <c r="G131" s="96" t="s">
        <v>12</v>
      </c>
      <c r="H131" s="96"/>
      <c r="I131" s="96" t="s">
        <v>176</v>
      </c>
      <c r="X131" s="87"/>
      <c r="Y131" s="90"/>
      <c r="Z131" s="90"/>
      <c r="AA131" s="90"/>
      <c r="AB131" s="90"/>
      <c r="AC131" s="90"/>
      <c r="AD131" s="87" t="n">
        <v>0.2094</v>
      </c>
      <c r="AE131" s="87" t="n">
        <v>0.2094</v>
      </c>
      <c r="AF131" s="87" t="n">
        <v>0.2094</v>
      </c>
      <c r="AG131" s="87" t="n">
        <v>0.2094</v>
      </c>
      <c r="AH131" s="87" t="n">
        <v>0.2094</v>
      </c>
      <c r="AI131" s="87" t="n">
        <v>0.2094</v>
      </c>
      <c r="AJ131" s="87" t="n">
        <v>0.2094</v>
      </c>
      <c r="AK131" s="87" t="n">
        <v>0.2094</v>
      </c>
      <c r="AL131" s="87" t="n">
        <v>0.2094</v>
      </c>
      <c r="AM131" s="87" t="n">
        <v>0.2094</v>
      </c>
      <c r="AN131" s="87" t="n">
        <v>0.2094</v>
      </c>
      <c r="AO131" s="87" t="n">
        <v>0.2094</v>
      </c>
      <c r="AP131" s="87" t="n">
        <v>0.2094</v>
      </c>
      <c r="AQ131" s="87" t="n">
        <v>0.2094</v>
      </c>
      <c r="AR131" s="87" t="n">
        <v>0.2094</v>
      </c>
      <c r="AS131" s="87" t="n">
        <v>0.2094</v>
      </c>
      <c r="AT131" s="87" t="n">
        <v>0.2094</v>
      </c>
      <c r="AU131" s="87" t="n">
        <v>0.2094</v>
      </c>
      <c r="AV131" s="87" t="n">
        <v>0.2094</v>
      </c>
      <c r="AW131" s="87" t="n">
        <v>0.2094</v>
      </c>
      <c r="AX131" s="87" t="n">
        <v>0.2094</v>
      </c>
      <c r="AY131" s="87" t="n">
        <v>0.2094</v>
      </c>
      <c r="AZ131" s="122" t="n">
        <f aca="false">AY131</f>
        <v>0.2094</v>
      </c>
      <c r="BA131" s="122" t="n">
        <f aca="false">AZ131</f>
        <v>0.2094</v>
      </c>
      <c r="BB131" s="122" t="n">
        <f aca="false">BA131</f>
        <v>0.2094</v>
      </c>
      <c r="BC131" s="122" t="n">
        <f aca="false">BB131</f>
        <v>0.2094</v>
      </c>
      <c r="BD131" s="122" t="n">
        <f aca="false">BC131</f>
        <v>0.2094</v>
      </c>
      <c r="BE131" s="122" t="n">
        <f aca="false">BD131</f>
        <v>0.2094</v>
      </c>
      <c r="BF131" s="122" t="n">
        <f aca="false">BE131</f>
        <v>0.2094</v>
      </c>
      <c r="BG131" s="122" t="n">
        <f aca="false">BF131</f>
        <v>0.2094</v>
      </c>
    </row>
    <row r="132" customFormat="false" ht="13.5" hidden="true" customHeight="true" outlineLevel="0" collapsed="false">
      <c r="A132" s="93" t="s">
        <v>99</v>
      </c>
      <c r="B132" s="94" t="s">
        <v>162</v>
      </c>
      <c r="C132" s="94"/>
      <c r="D132" s="94" t="s">
        <v>101</v>
      </c>
      <c r="E132" s="95"/>
      <c r="F132" s="19" t="s">
        <v>177</v>
      </c>
      <c r="G132" s="96" t="s">
        <v>12</v>
      </c>
      <c r="H132" s="96"/>
      <c r="I132" s="96" t="s">
        <v>176</v>
      </c>
      <c r="X132" s="87"/>
      <c r="Y132" s="90"/>
      <c r="Z132" s="90"/>
      <c r="AA132" s="90"/>
      <c r="AB132" s="90"/>
      <c r="AC132" s="90"/>
      <c r="AD132" s="87" t="n">
        <v>0.725</v>
      </c>
      <c r="AE132" s="87" t="n">
        <v>0.725</v>
      </c>
      <c r="AF132" s="87" t="n">
        <v>0.725</v>
      </c>
      <c r="AG132" s="87" t="n">
        <v>0.725</v>
      </c>
      <c r="AH132" s="87" t="n">
        <v>0.725</v>
      </c>
      <c r="AI132" s="87" t="n">
        <v>0.725</v>
      </c>
      <c r="AJ132" s="87" t="n">
        <v>0.725</v>
      </c>
      <c r="AK132" s="87" t="n">
        <v>0.725</v>
      </c>
      <c r="AL132" s="87" t="n">
        <v>0.725</v>
      </c>
      <c r="AM132" s="87" t="n">
        <v>0.725</v>
      </c>
      <c r="AN132" s="87" t="n">
        <v>0.725</v>
      </c>
      <c r="AO132" s="87" t="n">
        <v>0.725</v>
      </c>
      <c r="AP132" s="87" t="n">
        <v>0.725</v>
      </c>
      <c r="AQ132" s="87" t="n">
        <v>0.725</v>
      </c>
      <c r="AR132" s="87" t="n">
        <v>0.725</v>
      </c>
      <c r="AS132" s="87" t="n">
        <v>0.725</v>
      </c>
      <c r="AT132" s="87" t="n">
        <v>0.725</v>
      </c>
      <c r="AU132" s="87" t="n">
        <v>0.725</v>
      </c>
      <c r="AV132" s="87" t="n">
        <v>0.725</v>
      </c>
      <c r="AW132" s="87" t="n">
        <v>0.725</v>
      </c>
      <c r="AX132" s="87" t="n">
        <v>0.725</v>
      </c>
      <c r="AY132" s="87" t="n">
        <v>0.725</v>
      </c>
      <c r="AZ132" s="122" t="n">
        <f aca="false">AY132</f>
        <v>0.725</v>
      </c>
      <c r="BA132" s="122" t="n">
        <f aca="false">AZ132</f>
        <v>0.725</v>
      </c>
      <c r="BB132" s="122" t="n">
        <f aca="false">BA132</f>
        <v>0.725</v>
      </c>
      <c r="BC132" s="122" t="n">
        <f aca="false">BB132</f>
        <v>0.725</v>
      </c>
      <c r="BD132" s="122" t="n">
        <f aca="false">BC132</f>
        <v>0.725</v>
      </c>
      <c r="BE132" s="122" t="n">
        <f aca="false">BD132</f>
        <v>0.725</v>
      </c>
      <c r="BF132" s="122" t="n">
        <f aca="false">BE132</f>
        <v>0.725</v>
      </c>
      <c r="BG132" s="122" t="n">
        <f aca="false">BF132</f>
        <v>0.725</v>
      </c>
    </row>
    <row r="133" customFormat="false" ht="13.5" hidden="true" customHeight="true" outlineLevel="0" collapsed="false">
      <c r="A133" s="93" t="s">
        <v>99</v>
      </c>
      <c r="B133" s="94" t="s">
        <v>162</v>
      </c>
      <c r="C133" s="94"/>
      <c r="D133" s="94" t="s">
        <v>101</v>
      </c>
      <c r="E133" s="95"/>
      <c r="F133" s="19" t="s">
        <v>178</v>
      </c>
      <c r="G133" s="96" t="s">
        <v>12</v>
      </c>
      <c r="H133" s="96"/>
      <c r="I133" s="96" t="s">
        <v>176</v>
      </c>
      <c r="X133" s="87"/>
      <c r="Y133" s="90"/>
      <c r="Z133" s="90"/>
      <c r="AA133" s="90"/>
      <c r="AB133" s="90"/>
      <c r="AC133" s="90"/>
      <c r="AD133" s="87" t="n">
        <v>0.3292</v>
      </c>
      <c r="AE133" s="87" t="n">
        <v>0.3292</v>
      </c>
      <c r="AF133" s="87" t="n">
        <v>0.3292</v>
      </c>
      <c r="AG133" s="87" t="n">
        <v>0.3292</v>
      </c>
      <c r="AH133" s="87" t="n">
        <v>0.3292</v>
      </c>
      <c r="AI133" s="87" t="n">
        <v>0.3292</v>
      </c>
      <c r="AJ133" s="87" t="n">
        <v>0.3292</v>
      </c>
      <c r="AK133" s="87" t="n">
        <v>0.3292</v>
      </c>
      <c r="AL133" s="87" t="n">
        <v>0.3292</v>
      </c>
      <c r="AM133" s="87" t="n">
        <v>0.3292</v>
      </c>
      <c r="AN133" s="87" t="n">
        <v>0.3292</v>
      </c>
      <c r="AO133" s="87" t="n">
        <v>0.3292</v>
      </c>
      <c r="AP133" s="87" t="n">
        <v>0.3292</v>
      </c>
      <c r="AQ133" s="87" t="n">
        <v>0.3292</v>
      </c>
      <c r="AR133" s="87" t="n">
        <v>0.3292</v>
      </c>
      <c r="AS133" s="87" t="n">
        <v>0.3292</v>
      </c>
      <c r="AT133" s="87" t="n">
        <v>0.3292</v>
      </c>
      <c r="AU133" s="87" t="n">
        <v>0.3292</v>
      </c>
      <c r="AV133" s="87" t="n">
        <v>0.3292</v>
      </c>
      <c r="AW133" s="87" t="n">
        <v>0.3292</v>
      </c>
      <c r="AX133" s="87" t="n">
        <v>0.3292</v>
      </c>
      <c r="AY133" s="87" t="n">
        <v>0.3292</v>
      </c>
      <c r="AZ133" s="122" t="n">
        <f aca="false">AY133</f>
        <v>0.3292</v>
      </c>
      <c r="BA133" s="122" t="n">
        <f aca="false">AZ133</f>
        <v>0.3292</v>
      </c>
      <c r="BB133" s="122" t="n">
        <f aca="false">BA133</f>
        <v>0.3292</v>
      </c>
      <c r="BC133" s="122" t="n">
        <f aca="false">BB133</f>
        <v>0.3292</v>
      </c>
      <c r="BD133" s="122" t="n">
        <f aca="false">BC133</f>
        <v>0.3292</v>
      </c>
      <c r="BE133" s="122" t="n">
        <f aca="false">BD133</f>
        <v>0.3292</v>
      </c>
      <c r="BF133" s="122" t="n">
        <f aca="false">BE133</f>
        <v>0.3292</v>
      </c>
      <c r="BG133" s="122" t="n">
        <f aca="false">BF133</f>
        <v>0.3292</v>
      </c>
    </row>
    <row r="134" customFormat="false" ht="13.5" hidden="true" customHeight="true" outlineLevel="1" collapsed="false">
      <c r="A134" s="93" t="s">
        <v>99</v>
      </c>
      <c r="B134" s="94" t="s">
        <v>162</v>
      </c>
      <c r="C134" s="94"/>
      <c r="D134" s="94" t="s">
        <v>101</v>
      </c>
      <c r="E134" s="95"/>
      <c r="F134" s="19" t="s">
        <v>179</v>
      </c>
      <c r="G134" s="96" t="s">
        <v>103</v>
      </c>
      <c r="H134" s="96"/>
      <c r="I134" s="96"/>
      <c r="X134" s="106"/>
      <c r="Y134" s="106"/>
      <c r="Z134" s="106"/>
      <c r="AA134" s="106"/>
      <c r="AB134" s="106"/>
      <c r="AC134" s="106"/>
      <c r="AD134" s="106" t="n">
        <v>417.84375</v>
      </c>
      <c r="AE134" s="106" t="n">
        <v>606.072916666667</v>
      </c>
      <c r="AF134" s="106" t="n">
        <v>430.579861111111</v>
      </c>
      <c r="AG134" s="106" t="n">
        <v>371.883333333333</v>
      </c>
      <c r="AH134" s="106" t="n">
        <v>387.854861111111</v>
      </c>
      <c r="AI134" s="106" t="n">
        <v>449.502767547313</v>
      </c>
      <c r="AJ134" s="106" t="n">
        <v>423.365831448183</v>
      </c>
      <c r="AK134" s="106" t="n">
        <v>373.289628033554</v>
      </c>
      <c r="AL134" s="106" t="n">
        <v>365.836089911289</v>
      </c>
      <c r="AM134" s="106" t="n">
        <v>376.703341801353</v>
      </c>
      <c r="AN134" s="106" t="n">
        <v>391.527786861483</v>
      </c>
      <c r="AO134" s="106" t="n">
        <v>406.580602767757</v>
      </c>
      <c r="AP134" s="106" t="n">
        <v>421.704746204556</v>
      </c>
      <c r="AQ134" s="106" t="n">
        <v>436.901643722492</v>
      </c>
      <c r="AR134" s="106" t="n">
        <v>449.064489007359</v>
      </c>
      <c r="AS134" s="106" t="n">
        <v>456.311646899765</v>
      </c>
      <c r="AT134" s="106" t="n">
        <v>463.703747950018</v>
      </c>
      <c r="AU134" s="106" t="n">
        <v>471.243691021277</v>
      </c>
      <c r="AV134" s="106" t="n">
        <v>478.934432953961</v>
      </c>
      <c r="AW134" s="106" t="n">
        <v>486.778989725298</v>
      </c>
      <c r="AX134" s="106" t="n">
        <v>494.780437632062</v>
      </c>
      <c r="AY134" s="106" t="n">
        <v>502.941914496962</v>
      </c>
      <c r="AZ134" s="106" t="n">
        <v>511.266620899159</v>
      </c>
      <c r="BA134" s="106" t="n">
        <v>519.757821429401</v>
      </c>
      <c r="BB134" s="106" t="n">
        <v>528.418845970247</v>
      </c>
      <c r="BC134" s="106" t="n">
        <v>537.25309100191</v>
      </c>
      <c r="BD134" s="106" t="n">
        <v>546.264020934206</v>
      </c>
      <c r="BE134" s="106" t="n">
        <v>555.455169465149</v>
      </c>
      <c r="BF134" s="106" t="n">
        <v>564.83014096671</v>
      </c>
      <c r="BG134" s="106" t="n">
        <v>574.392611898302</v>
      </c>
    </row>
    <row r="135" customFormat="false" ht="13.5" hidden="true" customHeight="true" outlineLevel="1" collapsed="false">
      <c r="A135" s="93" t="s">
        <v>99</v>
      </c>
      <c r="B135" s="94" t="s">
        <v>162</v>
      </c>
      <c r="C135" s="94"/>
      <c r="D135" s="94" t="s">
        <v>101</v>
      </c>
      <c r="E135" s="95"/>
      <c r="F135" s="19" t="s">
        <v>180</v>
      </c>
      <c r="G135" s="96" t="s">
        <v>181</v>
      </c>
      <c r="H135" s="96"/>
      <c r="I135" s="96"/>
      <c r="X135" s="106"/>
      <c r="Y135" s="89" t="n">
        <v>1.80314306370583</v>
      </c>
      <c r="Z135" s="89" t="n">
        <v>2.23092999994672</v>
      </c>
      <c r="AA135" s="89" t="n">
        <v>2.64122584144538</v>
      </c>
      <c r="AB135" s="89" t="n">
        <v>2.50871043602332</v>
      </c>
      <c r="AC135" s="89" t="n">
        <v>2.42107974442967</v>
      </c>
      <c r="AD135" s="89" t="n">
        <v>4.70308247534393</v>
      </c>
      <c r="AE135" s="89" t="n">
        <v>4.15506231896333</v>
      </c>
      <c r="AF135" s="89" t="n">
        <v>3.11838669961722</v>
      </c>
      <c r="AG135" s="89" t="n">
        <v>3.39669646048069</v>
      </c>
      <c r="AH135" s="89" t="n">
        <v>3.05299889568172</v>
      </c>
      <c r="AI135" s="89" t="n">
        <v>4.06905330671495</v>
      </c>
      <c r="AJ135" s="89" t="n">
        <v>3.93624256397441</v>
      </c>
      <c r="AK135" s="89" t="n">
        <v>3.72584487457572</v>
      </c>
      <c r="AL135" s="89" t="n">
        <v>3.5459750464043</v>
      </c>
      <c r="AM135" s="89" t="n">
        <v>3.61689454733239</v>
      </c>
      <c r="AN135" s="89" t="n">
        <v>3.68923243827904</v>
      </c>
      <c r="AO135" s="89" t="n">
        <v>3.76301708704462</v>
      </c>
      <c r="AP135" s="89" t="n">
        <v>3.83827742878551</v>
      </c>
      <c r="AQ135" s="89" t="n">
        <v>3.91504297736122</v>
      </c>
      <c r="AR135" s="89" t="n">
        <v>3.99334383690844</v>
      </c>
      <c r="AS135" s="89" t="n">
        <v>4.07321071364661</v>
      </c>
      <c r="AT135" s="89" t="n">
        <v>4.15467492791955</v>
      </c>
      <c r="AU135" s="89" t="n">
        <v>4.23776842647794</v>
      </c>
      <c r="AV135" s="89" t="n">
        <v>4.3225237950075</v>
      </c>
      <c r="AW135" s="89" t="n">
        <v>4.40897427090765</v>
      </c>
      <c r="AX135" s="89" t="n">
        <v>4.4971537563258</v>
      </c>
      <c r="AY135" s="89" t="n">
        <v>4.58709683145232</v>
      </c>
      <c r="AZ135" s="89" t="n">
        <v>4.67883876808136</v>
      </c>
      <c r="BA135" s="89" t="n">
        <v>4.77241554344299</v>
      </c>
      <c r="BB135" s="89" t="n">
        <v>4.86786385431185</v>
      </c>
      <c r="BC135" s="89" t="n">
        <v>4.96522113139809</v>
      </c>
      <c r="BD135" s="89" t="n">
        <v>5.06452555402605</v>
      </c>
      <c r="BE135" s="89" t="n">
        <v>5.16581606510657</v>
      </c>
      <c r="BF135" s="89" t="n">
        <v>5.2691323864087</v>
      </c>
      <c r="BG135" s="89" t="n">
        <v>5.37451503413687</v>
      </c>
    </row>
    <row r="136" customFormat="false" ht="13.5" hidden="true" customHeight="true" outlineLevel="1" collapsed="false">
      <c r="A136" s="93" t="s">
        <v>99</v>
      </c>
      <c r="B136" s="94" t="s">
        <v>162</v>
      </c>
      <c r="C136" s="94"/>
      <c r="D136" s="94" t="s">
        <v>101</v>
      </c>
      <c r="E136" s="95"/>
      <c r="F136" s="19" t="s">
        <v>182</v>
      </c>
      <c r="G136" s="96" t="s">
        <v>181</v>
      </c>
      <c r="H136" s="96"/>
      <c r="I136" s="96"/>
      <c r="X136" s="106"/>
      <c r="Y136" s="89" t="n">
        <v>1.52035537302281</v>
      </c>
      <c r="Z136" s="89" t="n">
        <v>1.94561243848379</v>
      </c>
      <c r="AA136" s="89" t="n">
        <v>2.22914397996047</v>
      </c>
      <c r="AB136" s="89" t="n">
        <v>2.18303495902217</v>
      </c>
      <c r="AC136" s="89" t="n">
        <v>2.09048517587215</v>
      </c>
      <c r="AD136" s="89" t="n">
        <v>3.99302899561691</v>
      </c>
      <c r="AE136" s="89" t="n">
        <v>3.28797980194631</v>
      </c>
      <c r="AF136" s="89" t="n">
        <v>2.55442081322974</v>
      </c>
      <c r="AG136" s="89" t="n">
        <v>2.79404721850264</v>
      </c>
      <c r="AH136" s="89" t="n">
        <v>2.41006420310882</v>
      </c>
      <c r="AI136" s="89" t="n">
        <v>3.30464401763403</v>
      </c>
      <c r="AJ136" s="89" t="n">
        <v>3.19678300098164</v>
      </c>
      <c r="AK136" s="89" t="n">
        <v>3.02591046302594</v>
      </c>
      <c r="AL136" s="89" t="n">
        <v>2.87983084528326</v>
      </c>
      <c r="AM136" s="89" t="n">
        <v>2.93742746218892</v>
      </c>
      <c r="AN136" s="89" t="n">
        <v>2.9961760114327</v>
      </c>
      <c r="AO136" s="89" t="n">
        <v>3.05609953166136</v>
      </c>
      <c r="AP136" s="89" t="n">
        <v>3.11722152229458</v>
      </c>
      <c r="AQ136" s="89" t="n">
        <v>3.17956595274047</v>
      </c>
      <c r="AR136" s="89" t="n">
        <v>3.24315727179528</v>
      </c>
      <c r="AS136" s="89" t="n">
        <v>3.30802041723119</v>
      </c>
      <c r="AT136" s="89" t="n">
        <v>3.37418082557581</v>
      </c>
      <c r="AU136" s="89" t="n">
        <v>3.44166444208733</v>
      </c>
      <c r="AV136" s="89" t="n">
        <v>3.51049773092908</v>
      </c>
      <c r="AW136" s="89" t="n">
        <v>3.58070768554766</v>
      </c>
      <c r="AX136" s="89" t="n">
        <v>3.65232183925861</v>
      </c>
      <c r="AY136" s="89" t="n">
        <v>3.72536827604378</v>
      </c>
      <c r="AZ136" s="89" t="n">
        <v>3.79987564156466</v>
      </c>
      <c r="BA136" s="89" t="n">
        <v>3.87587315439595</v>
      </c>
      <c r="BB136" s="89" t="n">
        <v>3.95339061748387</v>
      </c>
      <c r="BC136" s="89" t="n">
        <v>4.03245842983355</v>
      </c>
      <c r="BD136" s="89" t="n">
        <v>4.11310759843022</v>
      </c>
      <c r="BE136" s="89" t="n">
        <v>4.19536975039883</v>
      </c>
      <c r="BF136" s="89" t="n">
        <v>4.2792771454068</v>
      </c>
      <c r="BG136" s="89" t="n">
        <v>4.36486268831494</v>
      </c>
    </row>
    <row r="137" customFormat="false" ht="13.5" hidden="true" customHeight="true" outlineLevel="1" collapsed="false">
      <c r="A137" s="93" t="s">
        <v>99</v>
      </c>
      <c r="B137" s="94" t="s">
        <v>162</v>
      </c>
      <c r="C137" s="94"/>
      <c r="D137" s="94" t="s">
        <v>101</v>
      </c>
      <c r="E137" s="95"/>
      <c r="F137" s="19" t="s">
        <v>183</v>
      </c>
      <c r="G137" s="96" t="s">
        <v>181</v>
      </c>
      <c r="H137" s="96"/>
      <c r="I137" s="96"/>
      <c r="X137" s="106"/>
      <c r="Y137" s="89" t="n">
        <v>8.08729073509176</v>
      </c>
      <c r="Z137" s="89" t="n">
        <v>6.08135024577463</v>
      </c>
      <c r="AA137" s="89" t="n">
        <v>6.47816451067656</v>
      </c>
      <c r="AB137" s="89" t="n">
        <v>8.11764486919917</v>
      </c>
      <c r="AC137" s="89" t="n">
        <v>8.02113082831199</v>
      </c>
      <c r="AD137" s="89" t="n">
        <v>7.21521739574962</v>
      </c>
      <c r="AE137" s="89" t="n">
        <v>8.05499869675928</v>
      </c>
      <c r="AF137" s="89" t="n">
        <v>7.95707505600651</v>
      </c>
      <c r="AG137" s="89" t="n">
        <v>8.92046220158798</v>
      </c>
      <c r="AH137" s="89" t="n">
        <v>7.57436464098486</v>
      </c>
      <c r="AI137" s="89" t="n">
        <v>7.44744165178876</v>
      </c>
      <c r="AJ137" s="89" t="n">
        <v>6.97469051211462</v>
      </c>
      <c r="AK137" s="89" t="n">
        <v>7.33346643080062</v>
      </c>
      <c r="AL137" s="89" t="n">
        <v>7.48013575941664</v>
      </c>
      <c r="AM137" s="89" t="n">
        <v>7.62973847460497</v>
      </c>
      <c r="AN137" s="89" t="n">
        <v>7.78233324409707</v>
      </c>
      <c r="AO137" s="89" t="n">
        <v>7.93797990897901</v>
      </c>
      <c r="AP137" s="89" t="n">
        <v>8.09673950715859</v>
      </c>
      <c r="AQ137" s="89" t="n">
        <v>8.25867429730176</v>
      </c>
      <c r="AR137" s="89" t="n">
        <v>8.4238477832478</v>
      </c>
      <c r="AS137" s="89" t="n">
        <v>8.59232473891275</v>
      </c>
      <c r="AT137" s="89" t="n">
        <v>8.76417123369101</v>
      </c>
      <c r="AU137" s="89" t="n">
        <v>8.93945465836483</v>
      </c>
      <c r="AV137" s="89" t="n">
        <v>9.11824375153213</v>
      </c>
      <c r="AW137" s="89" t="n">
        <v>9.30060862656277</v>
      </c>
      <c r="AX137" s="89" t="n">
        <v>9.48662079909402</v>
      </c>
      <c r="AY137" s="89" t="n">
        <v>9.6763532150759</v>
      </c>
      <c r="AZ137" s="89" t="n">
        <v>9.86988027937742</v>
      </c>
      <c r="BA137" s="89" t="n">
        <v>10.067277884965</v>
      </c>
      <c r="BB137" s="89" t="n">
        <v>10.2686234426643</v>
      </c>
      <c r="BC137" s="89" t="n">
        <v>10.4739959115176</v>
      </c>
      <c r="BD137" s="89" t="n">
        <v>10.6834758297479</v>
      </c>
      <c r="BE137" s="89" t="n">
        <v>10.8971453463429</v>
      </c>
      <c r="BF137" s="89" t="n">
        <v>11.1150882532697</v>
      </c>
      <c r="BG137" s="89" t="n">
        <v>11.3373900183351</v>
      </c>
    </row>
    <row r="138" customFormat="false" ht="13.5" hidden="true" customHeight="true" outlineLevel="1" collapsed="false">
      <c r="A138" s="93"/>
      <c r="B138" s="94"/>
      <c r="C138" s="94"/>
      <c r="D138" s="94"/>
      <c r="E138" s="95"/>
      <c r="F138" s="19"/>
      <c r="G138" s="96"/>
      <c r="H138" s="96"/>
      <c r="I138" s="96"/>
      <c r="X138" s="106"/>
      <c r="Y138" s="106"/>
      <c r="Z138" s="106"/>
      <c r="AA138" s="106"/>
      <c r="AB138" s="106"/>
      <c r="AC138" s="3"/>
      <c r="AD138" s="3"/>
      <c r="AE138" s="3"/>
      <c r="AF138" s="3"/>
      <c r="AG138" s="3"/>
      <c r="AH138" s="3"/>
    </row>
    <row r="139" customFormat="false" ht="13.5" hidden="true" customHeight="true" outlineLevel="1" collapsed="false">
      <c r="A139" s="93"/>
      <c r="B139" s="94"/>
      <c r="C139" s="94"/>
      <c r="D139" s="94"/>
      <c r="E139" s="95"/>
      <c r="F139" s="19"/>
      <c r="G139" s="96"/>
      <c r="H139" s="96"/>
      <c r="I139" s="96"/>
      <c r="X139" s="106"/>
      <c r="Y139" s="106"/>
      <c r="Z139" s="106"/>
      <c r="AA139" s="106"/>
      <c r="AB139" s="106"/>
      <c r="AC139" s="3"/>
      <c r="AD139" s="3"/>
      <c r="AE139" s="3"/>
      <c r="AF139" s="3"/>
      <c r="AG139" s="3"/>
      <c r="AH139" s="3"/>
    </row>
    <row r="140" customFormat="false" ht="13.5" hidden="true" customHeight="true" outlineLevel="1" collapsed="false">
      <c r="A140" s="93"/>
      <c r="B140" s="94"/>
      <c r="C140" s="94"/>
      <c r="D140" s="94"/>
      <c r="E140" s="95"/>
      <c r="F140" s="19"/>
      <c r="G140" s="96"/>
      <c r="H140" s="96"/>
      <c r="I140" s="96"/>
      <c r="X140" s="106"/>
      <c r="Y140" s="106"/>
      <c r="Z140" s="106"/>
      <c r="AA140" s="106"/>
      <c r="AB140" s="106"/>
      <c r="AC140" s="3"/>
      <c r="AD140" s="3"/>
      <c r="AE140" s="3"/>
      <c r="AF140" s="3"/>
      <c r="AG140" s="3"/>
      <c r="AH140" s="3"/>
    </row>
    <row r="141" customFormat="false" ht="13.5" hidden="true" customHeight="true" outlineLevel="1" collapsed="false">
      <c r="A141" s="93"/>
      <c r="B141" s="94"/>
      <c r="C141" s="94"/>
      <c r="D141" s="94"/>
      <c r="E141" s="95"/>
      <c r="F141" s="19"/>
      <c r="G141" s="96"/>
      <c r="H141" s="96"/>
      <c r="I141" s="96"/>
      <c r="X141" s="106"/>
      <c r="Y141" s="106"/>
      <c r="Z141" s="106"/>
      <c r="AA141" s="106"/>
      <c r="AB141" s="106"/>
      <c r="AC141" s="3"/>
      <c r="AD141" s="3"/>
      <c r="AE141" s="3"/>
      <c r="AF141" s="3"/>
      <c r="AG141" s="3"/>
      <c r="AH141" s="3"/>
    </row>
    <row r="142" customFormat="false" ht="13.5" hidden="true" customHeight="true" outlineLevel="1" collapsed="false">
      <c r="A142" s="93"/>
      <c r="B142" s="94"/>
      <c r="C142" s="94"/>
      <c r="D142" s="94"/>
      <c r="E142" s="95"/>
      <c r="F142" s="19"/>
      <c r="G142" s="96"/>
      <c r="H142" s="96"/>
      <c r="I142" s="96"/>
      <c r="X142" s="106"/>
      <c r="Y142" s="106"/>
      <c r="Z142" s="106"/>
      <c r="AA142" s="106"/>
      <c r="AB142" s="106"/>
      <c r="AC142" s="3"/>
      <c r="AD142" s="3"/>
      <c r="AE142" s="3"/>
      <c r="AF142" s="3"/>
      <c r="AG142" s="3"/>
      <c r="AH142" s="3"/>
    </row>
    <row r="143" customFormat="false" ht="13.5" hidden="true" customHeight="true" outlineLevel="1" collapsed="false">
      <c r="A143" s="93"/>
      <c r="B143" s="94"/>
      <c r="C143" s="94"/>
      <c r="D143" s="94"/>
      <c r="E143" s="95"/>
      <c r="F143" s="19"/>
      <c r="G143" s="96"/>
      <c r="H143" s="96"/>
      <c r="I143" s="96"/>
      <c r="X143" s="106"/>
      <c r="Y143" s="106"/>
      <c r="Z143" s="106"/>
      <c r="AA143" s="106"/>
      <c r="AB143" s="106"/>
      <c r="AC143" s="3"/>
      <c r="AD143" s="3"/>
      <c r="AE143" s="3"/>
      <c r="AF143" s="3"/>
      <c r="AG143" s="3"/>
      <c r="AH143" s="3"/>
    </row>
    <row r="144" customFormat="false" ht="13.5" hidden="true" customHeight="true" outlineLevel="1" collapsed="false">
      <c r="A144" s="93"/>
      <c r="B144" s="94"/>
      <c r="C144" s="94"/>
      <c r="D144" s="94"/>
      <c r="E144" s="95"/>
      <c r="F144" s="19"/>
      <c r="G144" s="96"/>
      <c r="H144" s="96"/>
      <c r="I144" s="96"/>
      <c r="X144" s="106"/>
      <c r="Y144" s="106"/>
      <c r="Z144" s="106"/>
      <c r="AA144" s="106"/>
      <c r="AB144" s="106"/>
      <c r="AC144" s="3"/>
      <c r="AD144" s="3"/>
      <c r="AE144" s="3"/>
      <c r="AF144" s="3"/>
      <c r="AG144" s="3"/>
      <c r="AH144" s="3"/>
    </row>
    <row r="145" customFormat="false" ht="13.5" hidden="true" customHeight="true" outlineLevel="1" collapsed="false">
      <c r="A145" s="93"/>
      <c r="B145" s="94"/>
      <c r="C145" s="94"/>
      <c r="D145" s="94"/>
      <c r="E145" s="95"/>
      <c r="F145" s="19"/>
      <c r="G145" s="96"/>
      <c r="H145" s="96"/>
      <c r="I145" s="96"/>
      <c r="X145" s="106"/>
      <c r="Y145" s="106"/>
      <c r="Z145" s="106"/>
      <c r="AA145" s="106"/>
      <c r="AB145" s="106"/>
    </row>
    <row r="146" customFormat="false" ht="13.5" hidden="true" customHeight="true" outlineLevel="1" collapsed="false">
      <c r="A146" s="93"/>
      <c r="B146" s="94"/>
      <c r="C146" s="94"/>
      <c r="D146" s="94"/>
      <c r="E146" s="95"/>
      <c r="F146" s="19"/>
      <c r="G146" s="96"/>
      <c r="H146" s="96"/>
      <c r="I146" s="96"/>
      <c r="X146" s="106"/>
      <c r="Y146" s="106"/>
      <c r="Z146" s="106"/>
      <c r="AA146" s="106"/>
      <c r="AB146" s="106"/>
    </row>
    <row r="147" customFormat="false" ht="13.5" hidden="true" customHeight="true" outlineLevel="1" collapsed="false">
      <c r="A147" s="93"/>
      <c r="B147" s="94"/>
      <c r="C147" s="94"/>
      <c r="D147" s="94"/>
      <c r="E147" s="95"/>
      <c r="F147" s="19"/>
      <c r="G147" s="96"/>
      <c r="H147" s="96"/>
      <c r="I147" s="96"/>
      <c r="X147" s="106"/>
      <c r="Y147" s="106"/>
      <c r="Z147" s="106"/>
      <c r="AA147" s="106"/>
      <c r="AB147" s="106"/>
    </row>
    <row r="148" customFormat="false" ht="13.5" hidden="true" customHeight="true" outlineLevel="1" collapsed="false">
      <c r="A148" s="93"/>
      <c r="B148" s="94"/>
      <c r="C148" s="94"/>
      <c r="D148" s="94"/>
      <c r="E148" s="95"/>
      <c r="F148" s="19"/>
      <c r="G148" s="96"/>
      <c r="H148" s="96"/>
      <c r="I148" s="96"/>
      <c r="X148" s="106"/>
      <c r="Y148" s="106"/>
      <c r="Z148" s="106"/>
      <c r="AA148" s="106"/>
      <c r="AB148" s="106"/>
    </row>
    <row r="149" customFormat="false" ht="13.5" hidden="true" customHeight="true" outlineLevel="1" collapsed="false">
      <c r="A149" s="93"/>
      <c r="B149" s="94"/>
      <c r="C149" s="94"/>
      <c r="D149" s="94"/>
      <c r="E149" s="95"/>
      <c r="F149" s="19"/>
      <c r="G149" s="96"/>
      <c r="H149" s="96"/>
      <c r="I149" s="96"/>
      <c r="X149" s="106"/>
      <c r="Y149" s="106"/>
      <c r="Z149" s="106"/>
      <c r="AA149" s="106"/>
      <c r="AB149" s="106"/>
    </row>
    <row r="150" customFormat="false" ht="13.5" hidden="true" customHeight="true" outlineLevel="1" collapsed="false">
      <c r="A150" s="93"/>
      <c r="B150" s="94"/>
      <c r="C150" s="94"/>
      <c r="D150" s="94"/>
      <c r="E150" s="95"/>
      <c r="F150" s="19"/>
      <c r="G150" s="96"/>
      <c r="H150" s="96"/>
      <c r="I150" s="96"/>
      <c r="X150" s="106"/>
      <c r="Y150" s="106"/>
      <c r="Z150" s="106"/>
      <c r="AA150" s="106"/>
      <c r="AB150" s="106"/>
    </row>
    <row r="151" customFormat="false" ht="13.5" hidden="true" customHeight="true" outlineLevel="1" collapsed="false">
      <c r="A151" s="93"/>
      <c r="B151" s="94"/>
      <c r="C151" s="94"/>
      <c r="D151" s="94"/>
      <c r="E151" s="95"/>
      <c r="F151" s="19"/>
      <c r="G151" s="96"/>
      <c r="H151" s="96"/>
      <c r="I151" s="96"/>
      <c r="X151" s="106"/>
      <c r="Y151" s="106"/>
      <c r="Z151" s="106"/>
      <c r="AA151" s="106"/>
      <c r="AB151" s="106"/>
    </row>
    <row r="152" customFormat="false" ht="13.5" hidden="true" customHeight="true" outlineLevel="0" collapsed="false">
      <c r="A152" s="109" t="s">
        <v>99</v>
      </c>
      <c r="B152" s="49" t="s">
        <v>184</v>
      </c>
      <c r="C152" s="49"/>
      <c r="D152" s="49" t="s">
        <v>101</v>
      </c>
      <c r="E152" s="50"/>
      <c r="F152" s="19" t="s">
        <v>185</v>
      </c>
      <c r="G152" s="52" t="s">
        <v>186</v>
      </c>
      <c r="H152" s="52"/>
      <c r="I152" s="52" t="s">
        <v>187</v>
      </c>
      <c r="U152" s="68" t="n">
        <v>6.751</v>
      </c>
      <c r="V152" s="68" t="n">
        <v>6.581</v>
      </c>
      <c r="W152" s="69" t="n">
        <v>6.21815666666667</v>
      </c>
      <c r="X152" s="69" t="n">
        <v>7.853</v>
      </c>
      <c r="Y152" s="69" t="n">
        <v>8.77794416666667</v>
      </c>
      <c r="Z152" s="69" t="n">
        <v>7.03042</v>
      </c>
      <c r="AA152" s="69" t="n">
        <v>7.8454825</v>
      </c>
      <c r="AB152" s="69" t="n">
        <v>10.4064641666667</v>
      </c>
      <c r="AC152" s="69" t="n">
        <v>10.9759325</v>
      </c>
      <c r="AD152" s="69" t="n">
        <v>13.6440591666667</v>
      </c>
      <c r="AE152" s="69" t="n">
        <v>13.2256608333333</v>
      </c>
      <c r="AF152" s="69" t="n">
        <v>10.6939483333333</v>
      </c>
      <c r="AG152" s="69" t="n">
        <v>11.8864964297265</v>
      </c>
      <c r="AH152" s="69" t="n">
        <v>14.519375</v>
      </c>
      <c r="AI152" s="69" t="n">
        <v>10.9469361448371</v>
      </c>
      <c r="AJ152" s="69" t="n">
        <v>11.7858035005693</v>
      </c>
      <c r="AK152" s="69" t="n">
        <v>13.2739867524211</v>
      </c>
      <c r="AL152" s="69" t="n">
        <v>14.8361185441214</v>
      </c>
      <c r="AM152" s="69" t="n">
        <v>15.736795979882</v>
      </c>
      <c r="AN152" s="69" t="n">
        <v>16.2822070198097</v>
      </c>
      <c r="AO152" s="69" t="n">
        <v>16.8312564693444</v>
      </c>
      <c r="AP152" s="69" t="n">
        <v>17.4072625356201</v>
      </c>
      <c r="AQ152" s="69" t="n">
        <v>17.9938001883314</v>
      </c>
      <c r="AR152" s="69" t="n">
        <v>18.8383149614827</v>
      </c>
      <c r="AS152" s="69" t="n">
        <v>19.503307479623</v>
      </c>
      <c r="AT152" s="69" t="n">
        <v>20.1917742336537</v>
      </c>
      <c r="AU152" s="69" t="n">
        <v>20.9045438641017</v>
      </c>
      <c r="AV152" s="69" t="n">
        <v>21.6424742625045</v>
      </c>
      <c r="AW152" s="69" t="n">
        <v>22.4064536039709</v>
      </c>
      <c r="AX152" s="69" t="n">
        <v>23.197401416191</v>
      </c>
      <c r="AY152" s="69" t="n">
        <v>24.0162696861826</v>
      </c>
      <c r="AZ152" s="69" t="n">
        <v>24.8640440061048</v>
      </c>
      <c r="BA152" s="69" t="n">
        <v>25.7417447595203</v>
      </c>
      <c r="BB152" s="69" t="n">
        <v>26.6504283495314</v>
      </c>
      <c r="BC152" s="69" t="n">
        <f aca="false">BB152*(1+((BB152-BA152)/BA152))</f>
        <v>27.5911884702698</v>
      </c>
      <c r="BD152" s="69" t="n">
        <f aca="false">BC152*(1+((BC152-BB152)/BB152))</f>
        <v>28.5651574232703</v>
      </c>
      <c r="BE152" s="69" t="n">
        <f aca="false">BD152*(1+((BD152-BC152)/BC152))</f>
        <v>29.5735074803118</v>
      </c>
      <c r="BF152" s="69" t="n">
        <f aca="false">BE152*(1+((BE152-BD152)/BD152))</f>
        <v>30.6174522943668</v>
      </c>
      <c r="BG152" s="69" t="n">
        <f aca="false">BF152*(1+((BF152-BE152)/BE152))</f>
        <v>31.6982483603579</v>
      </c>
    </row>
    <row r="153" customFormat="false" ht="13.5" hidden="true" customHeight="true" outlineLevel="0" collapsed="false">
      <c r="A153" s="109" t="s">
        <v>99</v>
      </c>
      <c r="B153" s="49" t="s">
        <v>184</v>
      </c>
      <c r="C153" s="49"/>
      <c r="D153" s="49" t="s">
        <v>101</v>
      </c>
      <c r="E153" s="50"/>
      <c r="F153" s="19" t="s">
        <v>188</v>
      </c>
      <c r="G153" s="52" t="s">
        <v>189</v>
      </c>
      <c r="H153" s="52"/>
      <c r="I153" s="52" t="s">
        <v>190</v>
      </c>
      <c r="U153" s="68" t="n">
        <v>13.604</v>
      </c>
      <c r="V153" s="68" t="n">
        <v>15.875</v>
      </c>
      <c r="W153" s="69" t="n">
        <v>19.614</v>
      </c>
      <c r="X153" s="69" t="n">
        <v>20.648</v>
      </c>
      <c r="Y153" s="69" t="n">
        <v>21.814</v>
      </c>
      <c r="Z153" s="69" t="n">
        <v>24.5</v>
      </c>
      <c r="AA153" s="69" t="n">
        <v>22.9</v>
      </c>
      <c r="AB153" s="69" t="n">
        <v>24.9037283333333</v>
      </c>
      <c r="AC153" s="69" t="n">
        <v>25.8859175</v>
      </c>
      <c r="AD153" s="69" t="n">
        <v>27.4817733333333</v>
      </c>
      <c r="AE153" s="69" t="n">
        <v>32.9813475</v>
      </c>
      <c r="AF153" s="69" t="n">
        <v>31.7263991666667</v>
      </c>
      <c r="AG153" s="69" t="n">
        <v>35.8610217654106</v>
      </c>
      <c r="AH153" s="69" t="n">
        <v>43.3635591666667</v>
      </c>
      <c r="AI153" s="69" t="n">
        <v>38.9243833333333</v>
      </c>
      <c r="AJ153" s="69" t="n">
        <v>41.5</v>
      </c>
      <c r="AK153" s="69" t="n">
        <v>44.2967315197803</v>
      </c>
      <c r="AL153" s="69" t="n">
        <v>47.2277753628251</v>
      </c>
      <c r="AM153" s="69" t="n">
        <v>50.3414813145823</v>
      </c>
      <c r="AN153" s="69" t="n">
        <v>52.7578724176822</v>
      </c>
      <c r="AO153" s="69" t="n">
        <v>55.290250293731</v>
      </c>
      <c r="AP153" s="69" t="n">
        <v>57.9441823078301</v>
      </c>
      <c r="AQ153" s="69" t="n">
        <v>60.7255030586059</v>
      </c>
      <c r="AR153" s="69" t="n">
        <v>63.640327205419</v>
      </c>
      <c r="AS153" s="69" t="n">
        <v>66.6950629112791</v>
      </c>
      <c r="AT153" s="69" t="n">
        <v>69.8964259310205</v>
      </c>
      <c r="AU153" s="69" t="n">
        <v>73.2514543757095</v>
      </c>
      <c r="AV153" s="69" t="n">
        <v>76.7675241857436</v>
      </c>
      <c r="AW153" s="69" t="n">
        <v>80.4523653466593</v>
      </c>
      <c r="AX153" s="69" t="n">
        <v>84.3140788832989</v>
      </c>
      <c r="AY153" s="69" t="n">
        <v>88.3611546696973</v>
      </c>
      <c r="AZ153" s="69" t="n">
        <v>92.6024900938427</v>
      </c>
      <c r="BA153" s="69" t="n">
        <v>97.0474096183472</v>
      </c>
      <c r="BB153" s="69" t="n">
        <v>101.705685280028</v>
      </c>
      <c r="BC153" s="69" t="n">
        <f aca="false">BB153*(1+((BB153-BA153)/BA153))</f>
        <v>106.587558173469</v>
      </c>
      <c r="BD153" s="69" t="n">
        <f aca="false">BC153*(1+((BC153-BB153)/BB153))</f>
        <v>111.703760965796</v>
      </c>
      <c r="BE153" s="69" t="n">
        <f aca="false">BD153*(1+((BD153-BC153)/BC153))</f>
        <v>117.065541492154</v>
      </c>
      <c r="BF153" s="69" t="n">
        <f aca="false">BE153*(1+((BE153-BD153)/BD153))</f>
        <v>122.684687483777</v>
      </c>
      <c r="BG153" s="69" t="n">
        <f aca="false">BF153*(1+((BF153-BE153)/BE153))</f>
        <v>128.573552482999</v>
      </c>
    </row>
    <row r="154" customFormat="false" ht="13.5" hidden="true" customHeight="true" outlineLevel="0" collapsed="false">
      <c r="A154" s="109" t="s">
        <v>99</v>
      </c>
      <c r="B154" s="49" t="s">
        <v>184</v>
      </c>
      <c r="C154" s="49"/>
      <c r="D154" s="49" t="s">
        <v>101</v>
      </c>
      <c r="E154" s="50"/>
      <c r="F154" s="19" t="s">
        <v>191</v>
      </c>
      <c r="G154" s="52" t="s">
        <v>186</v>
      </c>
      <c r="H154" s="52"/>
      <c r="I154" s="52" t="s">
        <v>192</v>
      </c>
      <c r="U154" s="68" t="n">
        <v>79.42864</v>
      </c>
      <c r="V154" s="68" t="n">
        <v>73.47337</v>
      </c>
      <c r="W154" s="69" t="n">
        <v>87.441</v>
      </c>
      <c r="X154" s="69" t="n">
        <v>93.0719696969697</v>
      </c>
      <c r="Y154" s="69" t="n">
        <v>91.719696969697</v>
      </c>
      <c r="Z154" s="69" t="n">
        <v>80.2340909090909</v>
      </c>
      <c r="AA154" s="69" t="n">
        <v>94.2454829545454</v>
      </c>
      <c r="AB154" s="69" t="n">
        <v>99.1875</v>
      </c>
      <c r="AC154" s="69" t="n">
        <v>93.6251893939394</v>
      </c>
      <c r="AD154" s="69" t="n">
        <v>126.947727272727</v>
      </c>
      <c r="AE154" s="69" t="n">
        <v>127.974898989899</v>
      </c>
      <c r="AF154" s="69" t="n">
        <v>154.695454545455</v>
      </c>
      <c r="AG154" s="69" t="n">
        <v>150.008068181818</v>
      </c>
      <c r="AH154" s="69" t="n">
        <v>156.681464646465</v>
      </c>
      <c r="AI154" s="69" t="n">
        <v>166.452462121212</v>
      </c>
      <c r="AJ154" s="69" t="n">
        <v>175.833333333333</v>
      </c>
      <c r="AK154" s="69" t="n">
        <v>182.875494344916</v>
      </c>
      <c r="AL154" s="69" t="n">
        <v>190.162559655139</v>
      </c>
      <c r="AM154" s="69" t="n">
        <v>197.759704168243</v>
      </c>
      <c r="AN154" s="69" t="n">
        <v>205.670092334972</v>
      </c>
      <c r="AO154" s="69" t="n">
        <v>213.896896028371</v>
      </c>
      <c r="AP154" s="69" t="n">
        <v>222.452771869506</v>
      </c>
      <c r="AQ154" s="69" t="n">
        <v>231.350882744286</v>
      </c>
      <c r="AR154" s="69" t="n">
        <v>240.604918054058</v>
      </c>
      <c r="AS154" s="69" t="n">
        <v>250.22911477622</v>
      </c>
      <c r="AT154" s="69" t="n">
        <v>260.238279367269</v>
      </c>
      <c r="AU154" s="69" t="n">
        <v>270.64781054196</v>
      </c>
      <c r="AV154" s="69" t="n">
        <v>281.473722963638</v>
      </c>
      <c r="AW154" s="69" t="n">
        <v>292.732671882184</v>
      </c>
      <c r="AX154" s="69" t="n">
        <v>304.441978757471</v>
      </c>
      <c r="AY154" s="69" t="n">
        <v>316.61965790777</v>
      </c>
      <c r="AZ154" s="69" t="n">
        <v>329.284444224081</v>
      </c>
      <c r="BA154" s="69" t="n">
        <v>342.455821993044</v>
      </c>
      <c r="BB154" s="69" t="n">
        <v>356.154054872766</v>
      </c>
      <c r="BC154" s="69" t="n">
        <f aca="false">BB154*(1+((BB154-BA154)/BA154))</f>
        <v>370.400217067676</v>
      </c>
      <c r="BD154" s="69" t="n">
        <f aca="false">BC154*(1+((BC154-BB154)/BB154))</f>
        <v>385.216225750383</v>
      </c>
      <c r="BE154" s="69" t="n">
        <f aca="false">BD154*(1+((BD154-BC154)/BC154))</f>
        <v>400.624874780399</v>
      </c>
      <c r="BF154" s="69" t="n">
        <f aca="false">BE154*(1+((BE154-BD154)/BD154))</f>
        <v>416.649869771615</v>
      </c>
      <c r="BG154" s="69" t="n">
        <f aca="false">BF154*(1+((BF154-BE154)/BE154))</f>
        <v>433.315864562479</v>
      </c>
    </row>
    <row r="155" customFormat="false" ht="13.5" hidden="true" customHeight="true" outlineLevel="0" collapsed="false">
      <c r="A155" s="109" t="s">
        <v>99</v>
      </c>
      <c r="B155" s="49" t="s">
        <v>184</v>
      </c>
      <c r="C155" s="49"/>
      <c r="D155" s="49" t="s">
        <v>101</v>
      </c>
      <c r="E155" s="50"/>
      <c r="F155" s="19" t="s">
        <v>193</v>
      </c>
      <c r="G155" s="52" t="s">
        <v>186</v>
      </c>
      <c r="H155" s="52"/>
      <c r="I155" s="52" t="s">
        <v>194</v>
      </c>
      <c r="U155" s="68" t="n">
        <v>55.173</v>
      </c>
      <c r="V155" s="68" t="n">
        <v>54.358</v>
      </c>
      <c r="W155" s="69" t="n">
        <v>63.654</v>
      </c>
      <c r="X155" s="69" t="n">
        <v>69.7329616666667</v>
      </c>
      <c r="Y155" s="69" t="n">
        <v>72.345</v>
      </c>
      <c r="Z155" s="69" t="n">
        <v>68.05746</v>
      </c>
      <c r="AA155" s="69" t="n">
        <v>70.845</v>
      </c>
      <c r="AB155" s="69" t="n">
        <v>75.5987966666667</v>
      </c>
      <c r="AC155" s="69" t="n">
        <v>73.9675063636364</v>
      </c>
      <c r="AD155" s="69" t="n">
        <v>91.30281</v>
      </c>
      <c r="AE155" s="69" t="n">
        <v>101.553</v>
      </c>
      <c r="AF155" s="69" t="n">
        <v>111.880925</v>
      </c>
      <c r="AG155" s="69" t="n">
        <v>116.863664811496</v>
      </c>
      <c r="AH155" s="69" t="n">
        <v>122.075694166667</v>
      </c>
      <c r="AI155" s="69" t="n">
        <v>133.870958605137</v>
      </c>
      <c r="AJ155" s="69" t="n">
        <v>142.206038557129</v>
      </c>
      <c r="AK155" s="69" t="n">
        <v>147.901419525879</v>
      </c>
      <c r="AL155" s="69" t="n">
        <v>153.794868002508</v>
      </c>
      <c r="AM155" s="69" t="n">
        <v>159.939094498553</v>
      </c>
      <c r="AN155" s="69" t="n">
        <v>166.336658278495</v>
      </c>
      <c r="AO155" s="69" t="n">
        <v>172.990124609635</v>
      </c>
      <c r="AP155" s="69" t="n">
        <v>179.90972959402</v>
      </c>
      <c r="AQ155" s="69" t="n">
        <v>187.106118777781</v>
      </c>
      <c r="AR155" s="69" t="n">
        <v>194.590363528892</v>
      </c>
      <c r="AS155" s="69" t="n">
        <v>202.373978070048</v>
      </c>
      <c r="AT155" s="69" t="n">
        <v>210.46893719285</v>
      </c>
      <c r="AU155" s="69" t="n">
        <v>218.887694680564</v>
      </c>
      <c r="AV155" s="69" t="n">
        <v>227.643202467786</v>
      </c>
      <c r="AW155" s="69" t="n">
        <v>236.748930566498</v>
      </c>
      <c r="AX155" s="69" t="n">
        <v>246.218887789158</v>
      </c>
      <c r="AY155" s="69" t="n">
        <v>256.067643300724</v>
      </c>
      <c r="AZ155" s="69" t="n">
        <v>266.310349032753</v>
      </c>
      <c r="BA155" s="69" t="n">
        <v>276.962762994063</v>
      </c>
      <c r="BB155" s="69" t="n">
        <v>288.041273513826</v>
      </c>
      <c r="BC155" s="69" t="n">
        <f aca="false">BB155*(1+((BB155-BA155)/BA155))</f>
        <v>299.562924454379</v>
      </c>
      <c r="BD155" s="69" t="n">
        <f aca="false">BC155*(1+((BC155-BB155)/BB155))</f>
        <v>311.545441432554</v>
      </c>
      <c r="BE155" s="69" t="n">
        <f aca="false">BD155*(1+((BD155-BC155)/BC155))</f>
        <v>324.007259089856</v>
      </c>
      <c r="BF155" s="69" t="n">
        <f aca="false">BE155*(1+((BE155-BD155)/BD155))</f>
        <v>336.96754945345</v>
      </c>
      <c r="BG155" s="69" t="n">
        <f aca="false">BF155*(1+((BF155-BE155)/BE155))</f>
        <v>350.446251431588</v>
      </c>
    </row>
    <row r="156" customFormat="false" ht="13.5" hidden="true" customHeight="true" outlineLevel="0" collapsed="false">
      <c r="A156" s="109" t="s">
        <v>99</v>
      </c>
      <c r="B156" s="49" t="s">
        <v>184</v>
      </c>
      <c r="C156" s="49"/>
      <c r="D156" s="49" t="s">
        <v>101</v>
      </c>
      <c r="E156" s="50"/>
      <c r="F156" s="19" t="s">
        <v>195</v>
      </c>
      <c r="G156" s="52" t="s">
        <v>186</v>
      </c>
      <c r="H156" s="52"/>
      <c r="I156" s="52" t="s">
        <v>196</v>
      </c>
      <c r="U156" s="68" t="n">
        <v>174.5329</v>
      </c>
      <c r="V156" s="68" t="n">
        <v>174.41897</v>
      </c>
      <c r="W156" s="69" t="n">
        <v>154.707011666667</v>
      </c>
      <c r="X156" s="69" t="n">
        <v>182.859090909091</v>
      </c>
      <c r="Y156" s="69" t="n">
        <v>183.947727272727</v>
      </c>
      <c r="Z156" s="69" t="n">
        <v>194</v>
      </c>
      <c r="AA156" s="69" t="n">
        <v>204</v>
      </c>
      <c r="AB156" s="69" t="n">
        <v>216.562878787879</v>
      </c>
      <c r="AC156" s="69" t="n">
        <v>220.787575757576</v>
      </c>
      <c r="AD156" s="69" t="n">
        <v>247.737575757576</v>
      </c>
      <c r="AE156" s="69" t="n">
        <v>300.832474747475</v>
      </c>
      <c r="AF156" s="69" t="n">
        <v>304.788244949495</v>
      </c>
      <c r="AG156" s="69" t="n">
        <v>342.110568181818</v>
      </c>
      <c r="AH156" s="69" t="n">
        <v>412.247222222222</v>
      </c>
      <c r="AI156" s="69" t="n">
        <v>430.689235182794</v>
      </c>
      <c r="AJ156" s="69" t="n">
        <v>484.784963103145</v>
      </c>
      <c r="AK156" s="69" t="n">
        <v>504.200700161911</v>
      </c>
      <c r="AL156" s="69" t="n">
        <v>524.291655730899</v>
      </c>
      <c r="AM156" s="69" t="n">
        <v>545.237521640704</v>
      </c>
      <c r="AN156" s="69" t="n">
        <v>567.047022506332</v>
      </c>
      <c r="AO156" s="69" t="n">
        <v>589.728903406585</v>
      </c>
      <c r="AP156" s="69" t="n">
        <v>613.318059542849</v>
      </c>
      <c r="AQ156" s="69" t="n">
        <v>637.850781924562</v>
      </c>
      <c r="AR156" s="69" t="n">
        <v>663.364813201545</v>
      </c>
      <c r="AS156" s="69" t="n">
        <v>689.899405729607</v>
      </c>
      <c r="AT156" s="69" t="n">
        <v>717.495381958791</v>
      </c>
      <c r="AU156" s="69" t="n">
        <v>746.195197237143</v>
      </c>
      <c r="AV156" s="69" t="n">
        <v>776.043005126629</v>
      </c>
      <c r="AW156" s="69" t="n">
        <v>807.084725331694</v>
      </c>
      <c r="AX156" s="69" t="n">
        <v>839.368114344961</v>
      </c>
      <c r="AY156" s="69" t="n">
        <v>872.94283891876</v>
      </c>
      <c r="AZ156" s="69" t="n">
        <v>907.86055247551</v>
      </c>
      <c r="BA156" s="69" t="n">
        <v>944.174974574531</v>
      </c>
      <c r="BB156" s="69" t="n">
        <v>981.941973557512</v>
      </c>
      <c r="BC156" s="69" t="n">
        <f aca="false">BB156*(1+((BB156-BA156)/BA156))</f>
        <v>1021.21965249981</v>
      </c>
      <c r="BD156" s="69" t="n">
        <f aca="false">BC156*(1+((BC156-BB156)/BB156))</f>
        <v>1062.06843859981</v>
      </c>
      <c r="BE156" s="69" t="n">
        <f aca="false">BD156*(1+((BD156-BC156)/BC156))</f>
        <v>1104.5511761438</v>
      </c>
      <c r="BF156" s="69" t="n">
        <f aca="false">BE156*(1+((BE156-BD156)/BD156))</f>
        <v>1148.73322318955</v>
      </c>
      <c r="BG156" s="69" t="n">
        <f aca="false">BF156*(1+((BF156-BE156)/BE156))</f>
        <v>1194.68255211713</v>
      </c>
    </row>
    <row r="157" customFormat="false" ht="13.5" hidden="true" customHeight="true" outlineLevel="0" collapsed="false">
      <c r="A157" s="109" t="s">
        <v>99</v>
      </c>
      <c r="B157" s="49" t="s">
        <v>184</v>
      </c>
      <c r="C157" s="49"/>
      <c r="D157" s="49" t="s">
        <v>101</v>
      </c>
      <c r="E157" s="50"/>
      <c r="F157" s="19" t="s">
        <v>197</v>
      </c>
      <c r="G157" s="52" t="s">
        <v>186</v>
      </c>
      <c r="H157" s="52"/>
      <c r="I157" s="52" t="s">
        <v>198</v>
      </c>
      <c r="U157" s="68" t="n">
        <v>73.097</v>
      </c>
      <c r="V157" s="68" t="n">
        <v>72.128</v>
      </c>
      <c r="W157" s="69" t="n">
        <v>74.3604158333333</v>
      </c>
      <c r="X157" s="69" t="n">
        <v>93.5241116666667</v>
      </c>
      <c r="Y157" s="69" t="n">
        <v>96.6416875</v>
      </c>
      <c r="Z157" s="69" t="n">
        <v>97.56</v>
      </c>
      <c r="AA157" s="69" t="n">
        <v>99.523</v>
      </c>
      <c r="AB157" s="69" t="n">
        <v>105.084081666667</v>
      </c>
      <c r="AC157" s="69" t="n">
        <v>111.7464025</v>
      </c>
      <c r="AD157" s="69" t="n">
        <v>121.450513333333</v>
      </c>
      <c r="AE157" s="69" t="n">
        <v>142.6955</v>
      </c>
      <c r="AF157" s="69" t="n">
        <v>147.454134166667</v>
      </c>
      <c r="AG157" s="69" t="n">
        <v>173.516453100887</v>
      </c>
      <c r="AH157" s="69" t="n">
        <v>198.713473333333</v>
      </c>
      <c r="AI157" s="69" t="n">
        <v>213.593343726602</v>
      </c>
      <c r="AJ157" s="69" t="n">
        <v>240.361994597199</v>
      </c>
      <c r="AK157" s="69" t="n">
        <v>249.988541708205</v>
      </c>
      <c r="AL157" s="69" t="n">
        <v>259.94986997015</v>
      </c>
      <c r="AM157" s="69" t="n">
        <v>270.335072672023</v>
      </c>
      <c r="AN157" s="69" t="n">
        <v>281.148475578904</v>
      </c>
      <c r="AO157" s="69" t="n">
        <v>292.39441460206</v>
      </c>
      <c r="AP157" s="69" t="n">
        <v>304.090191186143</v>
      </c>
      <c r="AQ157" s="69" t="n">
        <v>316.253798833589</v>
      </c>
      <c r="AR157" s="69" t="n">
        <v>328.903950786932</v>
      </c>
      <c r="AS157" s="69" t="n">
        <v>342.060108818409</v>
      </c>
      <c r="AT157" s="69" t="n">
        <v>355.742513171146</v>
      </c>
      <c r="AU157" s="69" t="n">
        <v>369.972213697992</v>
      </c>
      <c r="AV157" s="69" t="n">
        <v>384.771102245911</v>
      </c>
      <c r="AW157" s="69" t="n">
        <v>400.161946335748</v>
      </c>
      <c r="AX157" s="69" t="n">
        <v>416.168424189178</v>
      </c>
      <c r="AY157" s="69" t="n">
        <v>432.815161156745</v>
      </c>
      <c r="AZ157" s="69" t="n">
        <v>450.127767603015</v>
      </c>
      <c r="BA157" s="69" t="n">
        <v>468.132878307135</v>
      </c>
      <c r="BB157" s="69" t="n">
        <v>486.858193439421</v>
      </c>
      <c r="BC157" s="69" t="n">
        <f aca="false">BB157*(1+((BB157-BA157)/BA157))</f>
        <v>506.332521176998</v>
      </c>
      <c r="BD157" s="69" t="n">
        <f aca="false">BC157*(1+((BC157-BB157)/BB157))</f>
        <v>526.585822024078</v>
      </c>
      <c r="BE157" s="69" t="n">
        <f aca="false">BD157*(1+((BD157-BC157)/BC157))</f>
        <v>547.649254905041</v>
      </c>
      <c r="BF157" s="69" t="n">
        <f aca="false">BE157*(1+((BE157-BD157)/BD157))</f>
        <v>569.555225101242</v>
      </c>
      <c r="BG157" s="69" t="n">
        <f aca="false">BF157*(1+((BF157-BE157)/BE157))</f>
        <v>592.337434105292</v>
      </c>
    </row>
    <row r="158" customFormat="false" ht="13.5" hidden="true" customHeight="true" outlineLevel="0" collapsed="false">
      <c r="A158" s="109" t="s">
        <v>99</v>
      </c>
      <c r="B158" s="49" t="s">
        <v>184</v>
      </c>
      <c r="C158" s="49"/>
      <c r="D158" s="49" t="s">
        <v>101</v>
      </c>
      <c r="E158" s="50"/>
      <c r="F158" s="19" t="s">
        <v>199</v>
      </c>
      <c r="G158" s="52" t="s">
        <v>186</v>
      </c>
      <c r="H158" s="52"/>
      <c r="I158" s="52" t="s">
        <v>200</v>
      </c>
      <c r="U158" s="68" t="n">
        <v>14</v>
      </c>
      <c r="V158" s="68" t="n">
        <v>14</v>
      </c>
      <c r="W158" s="69" t="n">
        <v>11.534</v>
      </c>
      <c r="X158" s="69" t="n">
        <v>20.284</v>
      </c>
      <c r="Y158" s="69" t="n">
        <v>22.9229983333333</v>
      </c>
      <c r="Z158" s="69" t="n">
        <v>17.03256</v>
      </c>
      <c r="AA158" s="69" t="n">
        <v>18.5513075</v>
      </c>
      <c r="AB158" s="69" t="n">
        <v>18.2831073232323</v>
      </c>
      <c r="AC158" s="69" t="n">
        <v>25.9902777777778</v>
      </c>
      <c r="AD158" s="69" t="n">
        <v>42.026452020202</v>
      </c>
      <c r="AE158" s="69" t="n">
        <v>32.7842171717172</v>
      </c>
      <c r="AF158" s="69" t="n">
        <v>26.0121148989899</v>
      </c>
      <c r="AG158" s="69" t="n">
        <v>33.3022727272727</v>
      </c>
      <c r="AH158" s="69" t="n">
        <v>38.6994318181818</v>
      </c>
      <c r="AI158" s="69" t="n">
        <v>34.590272351998</v>
      </c>
      <c r="AJ158" s="69" t="n">
        <v>36.8526971542442</v>
      </c>
      <c r="AK158" s="69" t="n">
        <v>40.6629451709578</v>
      </c>
      <c r="AL158" s="69" t="n">
        <v>42.6093077290678</v>
      </c>
      <c r="AM158" s="69" t="n">
        <v>45.0264925742497</v>
      </c>
      <c r="AN158" s="69" t="n">
        <v>46.6953467129419</v>
      </c>
      <c r="AO158" s="69" t="n">
        <v>48.4023225154766</v>
      </c>
      <c r="AP158" s="69" t="n">
        <v>50.1619949851393</v>
      </c>
      <c r="AQ158" s="69" t="n">
        <v>51.990514561761</v>
      </c>
      <c r="AR158" s="69" t="n">
        <v>54.9335879394842</v>
      </c>
      <c r="AS158" s="69" t="n">
        <v>56.872743593748</v>
      </c>
      <c r="AT158" s="69" t="n">
        <v>58.8803514426073</v>
      </c>
      <c r="AU158" s="69" t="n">
        <v>60.9588278485313</v>
      </c>
      <c r="AV158" s="69" t="n">
        <v>63.1106744715845</v>
      </c>
      <c r="AW158" s="69" t="n">
        <v>65.3384812804314</v>
      </c>
      <c r="AX158" s="69" t="n">
        <v>67.6449296696307</v>
      </c>
      <c r="AY158" s="69" t="n">
        <v>70.0327956869686</v>
      </c>
      <c r="AZ158" s="69" t="n">
        <v>72.5049533747186</v>
      </c>
      <c r="BA158" s="69" t="n">
        <v>75.0643782288462</v>
      </c>
      <c r="BB158" s="69" t="n">
        <v>77.7141507803244</v>
      </c>
      <c r="BC158" s="69" t="n">
        <f aca="false">BB158*(1+((BB158-BA158)/BA158))</f>
        <v>80.4574603028699</v>
      </c>
      <c r="BD158" s="69" t="n">
        <f aca="false">BC158*(1+((BC158-BB158)/BB158))</f>
        <v>83.2976086515612</v>
      </c>
      <c r="BE158" s="69" t="n">
        <f aca="false">BD158*(1+((BD158-BC158)/BC158))</f>
        <v>86.2380142369613</v>
      </c>
      <c r="BF158" s="69" t="n">
        <f aca="false">BE158*(1+((BE158-BD158)/BD158))</f>
        <v>89.282216139526</v>
      </c>
      <c r="BG158" s="69" t="n">
        <f aca="false">BF158*(1+((BF158-BE158)/BE158))</f>
        <v>92.4338783692513</v>
      </c>
    </row>
    <row r="159" customFormat="false" ht="13.5" hidden="true" customHeight="true" outlineLevel="0" collapsed="false">
      <c r="A159" s="109" t="s">
        <v>99</v>
      </c>
      <c r="B159" s="49" t="s">
        <v>184</v>
      </c>
      <c r="C159" s="49"/>
      <c r="D159" s="49" t="s">
        <v>101</v>
      </c>
      <c r="E159" s="50"/>
      <c r="F159" s="19" t="s">
        <v>201</v>
      </c>
      <c r="G159" s="52" t="s">
        <v>186</v>
      </c>
      <c r="H159" s="52"/>
      <c r="I159" s="52" t="s">
        <v>202</v>
      </c>
      <c r="U159" s="68" t="n">
        <v>6.409</v>
      </c>
      <c r="V159" s="68" t="n">
        <v>6.715</v>
      </c>
      <c r="W159" s="69" t="n">
        <v>7.53846333333333</v>
      </c>
      <c r="X159" s="69" t="n">
        <v>8.59527083333333</v>
      </c>
      <c r="Y159" s="69" t="n">
        <v>9.48261166666667</v>
      </c>
      <c r="Z159" s="69" t="n">
        <v>7.668693160297</v>
      </c>
      <c r="AA159" s="69" t="n">
        <v>8.166308502471</v>
      </c>
      <c r="AB159" s="69" t="n">
        <v>9.7845073960606</v>
      </c>
      <c r="AC159" s="69" t="n">
        <v>12.9417908228119</v>
      </c>
      <c r="AD159" s="69" t="n">
        <v>14.1604671352807</v>
      </c>
      <c r="AE159" s="69" t="n">
        <v>13.6622167765529</v>
      </c>
      <c r="AF159" s="69" t="n">
        <v>10.1470284090909</v>
      </c>
      <c r="AG159" s="69" t="n">
        <v>12.6545227272727</v>
      </c>
      <c r="AH159" s="69" t="n">
        <v>14.8524204545455</v>
      </c>
      <c r="AI159" s="69" t="n">
        <v>11.6550667907396</v>
      </c>
      <c r="AJ159" s="69" t="n">
        <v>13.0797298875641</v>
      </c>
      <c r="AK159" s="69" t="n">
        <v>14.7312961092882</v>
      </c>
      <c r="AL159" s="69" t="n">
        <v>16.4649294490287</v>
      </c>
      <c r="AM159" s="69" t="n">
        <v>17.464489434481</v>
      </c>
      <c r="AN159" s="69" t="n">
        <v>18.0697794411916</v>
      </c>
      <c r="AO159" s="69" t="n">
        <v>18.679107307084</v>
      </c>
      <c r="AP159" s="69" t="n">
        <v>19.31835127209</v>
      </c>
      <c r="AQ159" s="69" t="n">
        <v>19.9692830533622</v>
      </c>
      <c r="AR159" s="69" t="n">
        <v>20.9065144536941</v>
      </c>
      <c r="AS159" s="69" t="n">
        <v>21.6445144139095</v>
      </c>
      <c r="AT159" s="69" t="n">
        <v>22.4085657727205</v>
      </c>
      <c r="AU159" s="69" t="n">
        <v>23.1995881444975</v>
      </c>
      <c r="AV159" s="69" t="n">
        <v>24.0185336059983</v>
      </c>
      <c r="AW159" s="69" t="n">
        <v>24.86638784229</v>
      </c>
      <c r="AX159" s="69" t="n">
        <v>25.7441713331228</v>
      </c>
      <c r="AY159" s="69" t="n">
        <v>26.6529405811821</v>
      </c>
      <c r="AZ159" s="69" t="n">
        <v>27.5937893836978</v>
      </c>
      <c r="BA159" s="69" t="n">
        <v>28.5678501489423</v>
      </c>
      <c r="BB159" s="69" t="n">
        <v>29.5762952592</v>
      </c>
      <c r="BC159" s="69" t="n">
        <f aca="false">BB159*(1+((BB159-BA159)/BA159))</f>
        <v>30.6203384818498</v>
      </c>
      <c r="BD159" s="69" t="n">
        <f aca="false">BC159*(1+((BC159-BB159)/BB159))</f>
        <v>31.701236430259</v>
      </c>
      <c r="BE159" s="69" t="n">
        <f aca="false">BD159*(1+((BD159-BC159)/BC159))</f>
        <v>32.8202900762472</v>
      </c>
      <c r="BF159" s="69" t="n">
        <f aca="false">BE159*(1+((BE159-BD159)/BD159))</f>
        <v>33.9788463159387</v>
      </c>
      <c r="BG159" s="69" t="n">
        <f aca="false">BF159*(1+((BF159-BE159)/BE159))</f>
        <v>35.1782995908913</v>
      </c>
    </row>
    <row r="160" customFormat="false" ht="13.5" hidden="true" customHeight="true" outlineLevel="0" collapsed="false">
      <c r="A160" s="109" t="s">
        <v>99</v>
      </c>
      <c r="B160" s="49" t="s">
        <v>184</v>
      </c>
      <c r="C160" s="49"/>
      <c r="D160" s="49" t="s">
        <v>101</v>
      </c>
      <c r="E160" s="50"/>
      <c r="F160" s="19" t="s">
        <v>203</v>
      </c>
      <c r="G160" s="52" t="s">
        <v>186</v>
      </c>
      <c r="H160" s="52"/>
      <c r="I160" s="52"/>
      <c r="U160" s="68"/>
      <c r="V160" s="68"/>
      <c r="W160" s="69" t="n">
        <v>7.3559975</v>
      </c>
      <c r="X160" s="69" t="n">
        <v>9.28561916666667</v>
      </c>
      <c r="Y160" s="69" t="n">
        <v>9.56922</v>
      </c>
      <c r="Z160" s="69" t="n">
        <v>8.150251359975</v>
      </c>
      <c r="AA160" s="69" t="n">
        <v>8.908715976425</v>
      </c>
      <c r="AB160" s="69" t="n">
        <v>11.8511287878788</v>
      </c>
      <c r="AC160" s="69" t="n">
        <v>13.5569674242424</v>
      </c>
      <c r="AD160" s="69" t="n">
        <v>14.7654189393939</v>
      </c>
      <c r="AE160" s="69" t="n">
        <v>14.6536159090909</v>
      </c>
      <c r="AF160" s="69" t="n">
        <v>12.5285568181818</v>
      </c>
      <c r="AG160" s="69" t="n">
        <v>14.293375</v>
      </c>
      <c r="AH160" s="69" t="n">
        <v>15.4476060606061</v>
      </c>
      <c r="AI160" s="69" t="n">
        <v>12.4853398513439</v>
      </c>
      <c r="AJ160" s="69" t="n">
        <v>13.9934022439623</v>
      </c>
      <c r="AK160" s="69" t="n">
        <v>15.7603370867911</v>
      </c>
      <c r="AL160" s="69" t="n">
        <v>17.6150717697755</v>
      </c>
      <c r="AM160" s="69" t="n">
        <v>18.6844550875994</v>
      </c>
      <c r="AN160" s="69" t="n">
        <v>19.3320270643116</v>
      </c>
      <c r="AO160" s="69" t="n">
        <v>19.9839189611003</v>
      </c>
      <c r="AP160" s="69" t="n">
        <v>20.6678167182596</v>
      </c>
      <c r="AQ160" s="69" t="n">
        <v>21.3642187332111</v>
      </c>
      <c r="AR160" s="69" t="n">
        <v>22.3669195606178</v>
      </c>
      <c r="AS160" s="69" t="n">
        <v>23.1564718211076</v>
      </c>
      <c r="AT160" s="69" t="n">
        <v>23.9738952763927</v>
      </c>
      <c r="AU160" s="69" t="n">
        <v>24.8201737796493</v>
      </c>
      <c r="AV160" s="69" t="n">
        <v>25.696325914071</v>
      </c>
      <c r="AW160" s="69" t="n">
        <v>26.6034062188377</v>
      </c>
      <c r="AX160" s="69" t="n">
        <v>27.5425064583626</v>
      </c>
      <c r="AY160" s="69" t="n">
        <v>28.5147569363428</v>
      </c>
      <c r="AZ160" s="69" t="n">
        <v>29.5213278561957</v>
      </c>
      <c r="BA160" s="69" t="n">
        <v>30.5634307295194</v>
      </c>
      <c r="BB160" s="69" t="n">
        <v>31.6423198342715</v>
      </c>
      <c r="BC160" s="69" t="n">
        <f aca="false">BB160*(1+((BB160-BA160)/BA160))</f>
        <v>32.7592937244213</v>
      </c>
      <c r="BD160" s="69" t="n">
        <f aca="false">BC160*(1+((BC160-BB160)/BB160))</f>
        <v>33.9156967928933</v>
      </c>
      <c r="BE160" s="69" t="n">
        <f aca="false">BD160*(1+((BD160-BC160)/BC160))</f>
        <v>35.1129208896825</v>
      </c>
      <c r="BF160" s="69" t="n">
        <f aca="false">BE160*(1+((BE160-BD160)/BD160))</f>
        <v>36.3524069970882</v>
      </c>
      <c r="BG160" s="69" t="n">
        <f aca="false">BF160*(1+((BF160-BE160)/BE160))</f>
        <v>37.6356469640854</v>
      </c>
    </row>
    <row r="161" customFormat="false" ht="13.5" hidden="true" customHeight="true" outlineLevel="0" collapsed="false">
      <c r="A161" s="109" t="s">
        <v>99</v>
      </c>
      <c r="B161" s="49" t="s">
        <v>184</v>
      </c>
      <c r="C161" s="49"/>
      <c r="D161" s="123" t="s">
        <v>101</v>
      </c>
      <c r="E161" s="124"/>
      <c r="F161" s="19" t="s">
        <v>204</v>
      </c>
      <c r="G161" s="52" t="s">
        <v>186</v>
      </c>
      <c r="H161" s="124"/>
      <c r="I161" s="124"/>
      <c r="U161" s="68"/>
      <c r="V161" s="68"/>
      <c r="W161" s="69" t="n">
        <v>6.41863</v>
      </c>
      <c r="X161" s="69" t="n">
        <v>7.79662583333333</v>
      </c>
      <c r="Y161" s="69" t="n">
        <v>8.277455</v>
      </c>
      <c r="Z161" s="69" t="n">
        <v>6.70770493963975</v>
      </c>
      <c r="AA161" s="69" t="n">
        <v>7.37835968348425</v>
      </c>
      <c r="AB161" s="69" t="n">
        <v>10.954975</v>
      </c>
      <c r="AC161" s="69" t="n">
        <v>12.761625</v>
      </c>
      <c r="AD161" s="69" t="n">
        <v>14.1389068181818</v>
      </c>
      <c r="AE161" s="69" t="n">
        <v>13.0354151515152</v>
      </c>
      <c r="AF161" s="69" t="n">
        <v>9.00576136363636</v>
      </c>
      <c r="AG161" s="69" t="n">
        <v>12.1150568181818</v>
      </c>
      <c r="AH161" s="69" t="n">
        <v>14.4041287878788</v>
      </c>
      <c r="AI161" s="69" t="n">
        <v>11.107500586196</v>
      </c>
      <c r="AJ161" s="69" t="n">
        <v>12.1660575311658</v>
      </c>
      <c r="AK161" s="69" t="n">
        <v>13.7022551317852</v>
      </c>
      <c r="AL161" s="69" t="n">
        <v>15.3147871282818</v>
      </c>
      <c r="AM161" s="69" t="n">
        <v>16.2445237813625</v>
      </c>
      <c r="AN161" s="69" t="n">
        <v>16.8075318180715</v>
      </c>
      <c r="AO161" s="69" t="n">
        <v>17.3742956530676</v>
      </c>
      <c r="AP161" s="69" t="n">
        <v>17.9688858259203</v>
      </c>
      <c r="AQ161" s="69" t="n">
        <v>18.5743473735132</v>
      </c>
      <c r="AR161" s="69" t="n">
        <v>19.4461093467704</v>
      </c>
      <c r="AS161" s="69" t="n">
        <v>20.1325570067114</v>
      </c>
      <c r="AT161" s="69" t="n">
        <v>20.8432362690483</v>
      </c>
      <c r="AU161" s="69" t="n">
        <v>21.5790025093457</v>
      </c>
      <c r="AV161" s="69" t="n">
        <v>22.3407412979256</v>
      </c>
      <c r="AW161" s="69" t="n">
        <v>23.1293694657423</v>
      </c>
      <c r="AX161" s="69" t="n">
        <v>23.945836207883</v>
      </c>
      <c r="AY161" s="69" t="n">
        <v>24.7911242260213</v>
      </c>
      <c r="AZ161" s="69" t="n">
        <v>25.6662509111999</v>
      </c>
      <c r="BA161" s="69" t="n">
        <v>26.5722695683652</v>
      </c>
      <c r="BB161" s="69" t="n">
        <v>27.5102706841285</v>
      </c>
      <c r="BC161" s="69" t="n">
        <f aca="false">BB161*(1+((BB161-BA161)/BA161))</f>
        <v>28.4813832392782</v>
      </c>
      <c r="BD161" s="69" t="n">
        <f aca="false">BC161*(1+((BC161-BB161)/BB161))</f>
        <v>29.4867760676248</v>
      </c>
      <c r="BE161" s="69" t="n">
        <f aca="false">BD161*(1+((BD161-BC161)/BC161))</f>
        <v>30.5276592628119</v>
      </c>
      <c r="BF161" s="69" t="n">
        <f aca="false">BE161*(1+((BE161-BD161)/BD161))</f>
        <v>31.6052856347892</v>
      </c>
      <c r="BG161" s="69" t="n">
        <f aca="false">BF161*(1+((BF161-BE161)/BE161))</f>
        <v>32.7209522176972</v>
      </c>
    </row>
    <row r="162" customFormat="false" ht="13.5" hidden="true" customHeight="true" outlineLevel="0" collapsed="false">
      <c r="A162" s="109" t="s">
        <v>99</v>
      </c>
      <c r="B162" s="49" t="s">
        <v>184</v>
      </c>
      <c r="C162" s="49"/>
      <c r="D162" s="49" t="s">
        <v>101</v>
      </c>
      <c r="E162" s="50"/>
      <c r="F162" s="19" t="s">
        <v>205</v>
      </c>
      <c r="G162" s="52" t="s">
        <v>186</v>
      </c>
      <c r="H162" s="52"/>
      <c r="I162" s="52" t="s">
        <v>206</v>
      </c>
      <c r="U162" s="68" t="n">
        <v>20.40988</v>
      </c>
      <c r="V162" s="68" t="n">
        <v>20.63238</v>
      </c>
      <c r="W162" s="69" t="n">
        <v>24.4263391666667</v>
      </c>
      <c r="X162" s="69" t="n">
        <v>35.3926825</v>
      </c>
      <c r="Y162" s="69" t="n">
        <v>37.0440291666667</v>
      </c>
      <c r="Z162" s="69" t="n">
        <v>28.0150376953788</v>
      </c>
      <c r="AA162" s="69" t="n">
        <v>28.9023768550758</v>
      </c>
      <c r="AB162" s="69" t="n">
        <v>24.8078163504545</v>
      </c>
      <c r="AC162" s="69" t="n">
        <v>27.4282882284848</v>
      </c>
      <c r="AD162" s="69" t="n">
        <v>40.0381489320454</v>
      </c>
      <c r="AE162" s="69" t="n">
        <v>49.5938509125155</v>
      </c>
      <c r="AF162" s="69" t="n">
        <v>52.3319332697379</v>
      </c>
      <c r="AG162" s="69" t="n">
        <v>53.5157888695967</v>
      </c>
      <c r="AH162" s="69" t="n">
        <v>48.9280903818528</v>
      </c>
      <c r="AI162" s="69" t="n">
        <v>51.0432504499858</v>
      </c>
      <c r="AJ162" s="69" t="n">
        <v>59.3816955660882</v>
      </c>
      <c r="AK162" s="69" t="n">
        <v>65.7866755870843</v>
      </c>
      <c r="AL162" s="69" t="n">
        <v>70.824379257745</v>
      </c>
      <c r="AM162" s="69" t="n">
        <v>74.9346490447232</v>
      </c>
      <c r="AN162" s="69" t="n">
        <v>79.2834570003209</v>
      </c>
      <c r="AO162" s="69" t="n">
        <v>83.8846466094761</v>
      </c>
      <c r="AP162" s="69" t="n">
        <v>88.7528647592677</v>
      </c>
      <c r="AQ162" s="69" t="n">
        <v>93.9036083640963</v>
      </c>
      <c r="AR162" s="69" t="n">
        <v>99.3532736967435</v>
      </c>
      <c r="AS162" s="69" t="n">
        <v>105.119208582342</v>
      </c>
      <c r="AT162" s="69" t="n">
        <v>111.219767621408</v>
      </c>
      <c r="AU162" s="69" t="n">
        <v>117.674370617721</v>
      </c>
      <c r="AV162" s="69" t="n">
        <v>124.503564397048</v>
      </c>
      <c r="AW162" s="69" t="n">
        <v>131.7290882135</v>
      </c>
      <c r="AX162" s="69" t="n">
        <v>139.373942951721</v>
      </c>
      <c r="AY162" s="69" t="n">
        <v>147.462464345205</v>
      </c>
      <c r="AZ162" s="69" t="n">
        <v>156.020400443815</v>
      </c>
      <c r="BA162" s="69" t="n">
        <v>165.074993577101</v>
      </c>
      <c r="BB162" s="69" t="n">
        <v>174.655067074341</v>
      </c>
      <c r="BC162" s="69" t="n">
        <f aca="false">BB162*(1+((BB162-BA162)/BA162))</f>
        <v>184.791117017339</v>
      </c>
      <c r="BD162" s="69" t="n">
        <f aca="false">BC162*(1+((BC162-BB162)/BB162))</f>
        <v>195.515409318076</v>
      </c>
      <c r="BE162" s="69" t="n">
        <f aca="false">BD162*(1+((BD162-BC162)/BC162))</f>
        <v>206.862082430229</v>
      </c>
      <c r="BF162" s="69" t="n">
        <f aca="false">BE162*(1+((BE162-BD162)/BD162))</f>
        <v>218.867256021516</v>
      </c>
      <c r="BG162" s="69" t="n">
        <f aca="false">BF162*(1+((BF162-BE162)/BE162))</f>
        <v>231.56914595281</v>
      </c>
    </row>
    <row r="163" customFormat="false" ht="13.5" hidden="true" customHeight="true" outlineLevel="0" collapsed="false">
      <c r="A163" s="109" t="s">
        <v>99</v>
      </c>
      <c r="B163" s="49" t="s">
        <v>184</v>
      </c>
      <c r="C163" s="49"/>
      <c r="D163" s="49" t="s">
        <v>101</v>
      </c>
      <c r="E163" s="50"/>
      <c r="F163" s="19" t="s">
        <v>207</v>
      </c>
      <c r="G163" s="52" t="s">
        <v>186</v>
      </c>
      <c r="H163" s="52"/>
      <c r="I163" s="52" t="s">
        <v>198</v>
      </c>
      <c r="U163" s="68" t="n">
        <v>83.243</v>
      </c>
      <c r="V163" s="68" t="n">
        <v>71.675</v>
      </c>
      <c r="W163" s="69" t="n">
        <v>92.5971616666667</v>
      </c>
      <c r="X163" s="69" t="n">
        <v>100.457886666667</v>
      </c>
      <c r="Y163" s="69" t="n">
        <v>91.76704</v>
      </c>
      <c r="Z163" s="69" t="n">
        <v>96.8</v>
      </c>
      <c r="AA163" s="69" t="n">
        <v>99.54</v>
      </c>
      <c r="AB163" s="69" t="n">
        <v>94.852255</v>
      </c>
      <c r="AC163" s="69" t="n">
        <v>92.1299683333333</v>
      </c>
      <c r="AD163" s="69" t="n">
        <v>111.966296666667</v>
      </c>
      <c r="AE163" s="69" t="n">
        <v>104.676122626263</v>
      </c>
      <c r="AF163" s="69" t="n">
        <v>114.153113333333</v>
      </c>
      <c r="AG163" s="69" t="n">
        <v>119.59018</v>
      </c>
      <c r="AH163" s="69" t="n">
        <v>134.126369166667</v>
      </c>
      <c r="AI163" s="69" t="n">
        <v>127.141017563833</v>
      </c>
      <c r="AJ163" s="69" t="n">
        <v>136.893696839982</v>
      </c>
      <c r="AK163" s="69" t="n">
        <v>142.376317434965</v>
      </c>
      <c r="AL163" s="69" t="n">
        <v>148.049606398553</v>
      </c>
      <c r="AM163" s="69" t="n">
        <v>153.964305153963</v>
      </c>
      <c r="AN163" s="69" t="n">
        <v>160.122877360122</v>
      </c>
      <c r="AO163" s="69" t="n">
        <v>166.527792454527</v>
      </c>
      <c r="AP163" s="69" t="n">
        <v>173.188904152708</v>
      </c>
      <c r="AQ163" s="69" t="n">
        <v>180.116460318816</v>
      </c>
      <c r="AR163" s="69" t="n">
        <v>187.321118731569</v>
      </c>
      <c r="AS163" s="69" t="n">
        <v>194.813963480831</v>
      </c>
      <c r="AT163" s="69" t="n">
        <v>202.606522020065</v>
      </c>
      <c r="AU163" s="69" t="n">
        <v>210.710782900867</v>
      </c>
      <c r="AV163" s="69" t="n">
        <v>219.139214216902</v>
      </c>
      <c r="AW163" s="69" t="n">
        <v>227.904782785578</v>
      </c>
      <c r="AX163" s="69" t="n">
        <v>237.020974097001</v>
      </c>
      <c r="AY163" s="69" t="n">
        <v>246.501813060881</v>
      </c>
      <c r="AZ163" s="69" t="n">
        <v>256.361885583316</v>
      </c>
      <c r="BA163" s="69" t="n">
        <v>266.616361006649</v>
      </c>
      <c r="BB163" s="69" t="n">
        <v>277.281015446915</v>
      </c>
      <c r="BC163" s="69" t="n">
        <f aca="false">BB163*(1+((BB163-BA163)/BA163))</f>
        <v>288.372256064792</v>
      </c>
      <c r="BD163" s="69" t="n">
        <f aca="false">BC163*(1+((BC163-BB163)/BB163))</f>
        <v>299.907146307383</v>
      </c>
      <c r="BE163" s="69" t="n">
        <f aca="false">BD163*(1+((BD163-BC163)/BC163))</f>
        <v>311.903432159679</v>
      </c>
      <c r="BF163" s="69" t="n">
        <f aca="false">BE163*(1+((BE163-BD163)/BD163))</f>
        <v>324.379569446066</v>
      </c>
      <c r="BG163" s="69" t="n">
        <f aca="false">BF163*(1+((BF163-BE163)/BE163))</f>
        <v>337.354752223908</v>
      </c>
    </row>
    <row r="164" customFormat="false" ht="13.5" hidden="true" customHeight="true" outlineLevel="0" collapsed="false">
      <c r="A164" s="109" t="s">
        <v>99</v>
      </c>
      <c r="B164" s="49" t="s">
        <v>184</v>
      </c>
      <c r="C164" s="49"/>
      <c r="D164" s="49" t="s">
        <v>101</v>
      </c>
      <c r="E164" s="50"/>
      <c r="F164" s="19" t="s">
        <v>208</v>
      </c>
      <c r="G164" s="52" t="s">
        <v>186</v>
      </c>
      <c r="H164" s="52"/>
      <c r="I164" s="52" t="s">
        <v>209</v>
      </c>
      <c r="U164" s="68" t="n">
        <v>131.42721</v>
      </c>
      <c r="V164" s="68" t="n">
        <v>120.97136</v>
      </c>
      <c r="W164" s="69" t="n">
        <v>133.725</v>
      </c>
      <c r="X164" s="69" t="n">
        <v>145.584848484849</v>
      </c>
      <c r="Y164" s="69" t="n">
        <v>135.051515151515</v>
      </c>
      <c r="Z164" s="69" t="n">
        <v>135.289393939394</v>
      </c>
      <c r="AA164" s="69" t="n">
        <v>143.507575757576</v>
      </c>
      <c r="AB164" s="69" t="n">
        <v>135.384046345811</v>
      </c>
      <c r="AC164" s="69" t="n">
        <v>135.790909090909</v>
      </c>
      <c r="AD164" s="69" t="n">
        <v>164.136060606061</v>
      </c>
      <c r="AE164" s="69" t="n">
        <v>152.645176767677</v>
      </c>
      <c r="AF164" s="69" t="n">
        <v>165.780542929293</v>
      </c>
      <c r="AG164" s="69" t="n">
        <v>173.506982323232</v>
      </c>
      <c r="AH164" s="69" t="n">
        <v>192.145808080808</v>
      </c>
      <c r="AI164" s="69" t="n">
        <v>178.524368686869</v>
      </c>
      <c r="AJ164" s="69" t="n">
        <v>191.666666666667</v>
      </c>
      <c r="AK164" s="69" t="n">
        <v>199.342955920998</v>
      </c>
      <c r="AL164" s="69" t="n">
        <v>207.286202467687</v>
      </c>
      <c r="AM164" s="69" t="n">
        <v>215.567450041212</v>
      </c>
      <c r="AN164" s="69" t="n">
        <v>224.190148042861</v>
      </c>
      <c r="AO164" s="69" t="n">
        <v>233.157753964575</v>
      </c>
      <c r="AP164" s="69" t="n">
        <v>242.484064123158</v>
      </c>
      <c r="AQ164" s="69" t="n">
        <v>252.183426688085</v>
      </c>
      <c r="AR164" s="69" t="n">
        <v>262.270763755608</v>
      </c>
      <c r="AS164" s="69" t="n">
        <v>272.761594305832</v>
      </c>
      <c r="AT164" s="69" t="n">
        <v>283.672058078066</v>
      </c>
      <c r="AU164" s="69" t="n">
        <v>295.018940401188</v>
      </c>
      <c r="AV164" s="69" t="n">
        <v>306.819698017236</v>
      </c>
      <c r="AW164" s="69" t="n">
        <v>319.092485937925</v>
      </c>
      <c r="AX164" s="69" t="n">
        <v>331.856185375442</v>
      </c>
      <c r="AY164" s="69" t="n">
        <v>345.13043279046</v>
      </c>
      <c r="AZ164" s="69" t="n">
        <v>358.935650102078</v>
      </c>
      <c r="BA164" s="69" t="n">
        <v>373.293076106162</v>
      </c>
      <c r="BB164" s="69" t="n">
        <v>388.224799150408</v>
      </c>
      <c r="BC164" s="69" t="n">
        <f aca="false">BB164*(1+((BB164-BA164)/BA164))</f>
        <v>403.753791116424</v>
      </c>
      <c r="BD164" s="69" t="n">
        <f aca="false">BC164*(1+((BC164-BB164)/BB164))</f>
        <v>419.903942761081</v>
      </c>
      <c r="BE164" s="69" t="n">
        <f aca="false">BD164*(1+((BD164-BC164)/BC164))</f>
        <v>436.700100471525</v>
      </c>
      <c r="BF164" s="69" t="n">
        <f aca="false">BE164*(1+((BE164-BD164)/BD164))</f>
        <v>454.168104490386</v>
      </c>
      <c r="BG164" s="69" t="n">
        <f aca="false">BF164*(1+((BF164-BE164)/BE164))</f>
        <v>472.334828670001</v>
      </c>
    </row>
    <row r="165" customFormat="false" ht="13.5" hidden="true" customHeight="true" outlineLevel="0" collapsed="false">
      <c r="A165" s="109" t="s">
        <v>99</v>
      </c>
      <c r="B165" s="49" t="s">
        <v>184</v>
      </c>
      <c r="C165" s="49"/>
      <c r="D165" s="49" t="s">
        <v>101</v>
      </c>
      <c r="E165" s="50"/>
      <c r="F165" s="19" t="s">
        <v>210</v>
      </c>
      <c r="G165" s="52" t="s">
        <v>103</v>
      </c>
      <c r="H165" s="52"/>
      <c r="I165" s="52" t="s">
        <v>211</v>
      </c>
      <c r="U165" s="68" t="n">
        <v>1173.06132523055</v>
      </c>
      <c r="V165" s="68" t="n">
        <v>1024.52750063423</v>
      </c>
      <c r="W165" s="99" t="n">
        <v>812.641303833333</v>
      </c>
      <c r="X165" s="99" t="n">
        <v>672.170266166667</v>
      </c>
      <c r="Y165" s="99" t="n">
        <v>721.1863175</v>
      </c>
      <c r="Z165" s="117" t="n">
        <v>735.930505090873</v>
      </c>
      <c r="AA165" s="117" t="n">
        <v>659.101972169706</v>
      </c>
      <c r="AB165" s="117" t="n">
        <v>572.153312267618</v>
      </c>
      <c r="AC165" s="117" t="n">
        <v>687.793180894747</v>
      </c>
      <c r="AD165" s="117" t="n">
        <v>1148.80042426571</v>
      </c>
      <c r="AE165" s="117" t="n">
        <v>1129.35194277255</v>
      </c>
      <c r="AF165" s="117" t="n">
        <v>740.194612680343</v>
      </c>
      <c r="AG165" s="117" t="n">
        <v>750.644552078088</v>
      </c>
      <c r="AH165" s="117" t="n">
        <v>927.123898112905</v>
      </c>
      <c r="AI165" s="117" t="n">
        <v>941.018124978303</v>
      </c>
      <c r="AJ165" s="117" t="n">
        <v>917.250672797275</v>
      </c>
      <c r="AK165" s="117" t="n">
        <v>921.879808586947</v>
      </c>
      <c r="AL165" s="117" t="n">
        <v>926.389954522058</v>
      </c>
      <c r="AM165" s="117" t="n">
        <v>938.750003707345</v>
      </c>
      <c r="AN165" s="117" t="n">
        <v>954.45457999749</v>
      </c>
      <c r="AO165" s="117" t="n">
        <v>969.946301271245</v>
      </c>
      <c r="AP165" s="117" t="n">
        <v>985.498843120664</v>
      </c>
      <c r="AQ165" s="117" t="n">
        <v>1001.39463972328</v>
      </c>
      <c r="AR165" s="117" t="n">
        <v>1037.33478261465</v>
      </c>
      <c r="AS165" s="117" t="n">
        <v>1052.89480435387</v>
      </c>
      <c r="AT165" s="117" t="n">
        <v>1068.68822641918</v>
      </c>
      <c r="AU165" s="117" t="n">
        <v>1084.71854981546</v>
      </c>
      <c r="AV165" s="117" t="n">
        <v>1100.9893280627</v>
      </c>
      <c r="AW165" s="117" t="n">
        <v>1117.50416798364</v>
      </c>
      <c r="AX165" s="117" t="n">
        <v>1134.26673050339</v>
      </c>
      <c r="AY165" s="117" t="n">
        <v>1151.28073146094</v>
      </c>
      <c r="AZ165" s="117" t="n">
        <v>1168.54994243286</v>
      </c>
      <c r="BA165" s="117" t="n">
        <v>1186.07819156935</v>
      </c>
      <c r="BB165" s="117" t="n">
        <v>1203.86936444289</v>
      </c>
      <c r="BC165" s="117" t="n">
        <f aca="false">BB165*(1+((BB165-BA165)/BA165))</f>
        <v>1221.92740490953</v>
      </c>
      <c r="BD165" s="117" t="n">
        <f aca="false">BC165*(1+((BC165-BB165)/BB165))</f>
        <v>1240.25631598317</v>
      </c>
      <c r="BE165" s="117" t="n">
        <f aca="false">BD165*(1+((BD165-BC165)/BC165))</f>
        <v>1258.86016072292</v>
      </c>
      <c r="BF165" s="117" t="n">
        <f aca="false">BE165*(1+((BE165-BD165)/BD165))</f>
        <v>1277.74306313377</v>
      </c>
      <c r="BG165" s="117" t="n">
        <f aca="false">BF165*(1+((BF165-BE165)/BE165))</f>
        <v>1296.90920908077</v>
      </c>
    </row>
    <row r="166" customFormat="false" ht="13.5" hidden="true" customHeight="true" outlineLevel="0" collapsed="false">
      <c r="A166" s="109" t="s">
        <v>99</v>
      </c>
      <c r="B166" s="49" t="s">
        <v>184</v>
      </c>
      <c r="C166" s="49"/>
      <c r="D166" s="49" t="s">
        <v>101</v>
      </c>
      <c r="E166" s="50"/>
      <c r="F166" s="19" t="s">
        <v>212</v>
      </c>
      <c r="G166" s="52" t="s">
        <v>103</v>
      </c>
      <c r="H166" s="52"/>
      <c r="I166" s="52" t="s">
        <v>211</v>
      </c>
      <c r="U166" s="68" t="n">
        <v>129.020690875</v>
      </c>
      <c r="V166" s="68" t="n">
        <v>131.984536866667</v>
      </c>
      <c r="W166" s="99" t="n">
        <v>556.947204814894</v>
      </c>
      <c r="X166" s="99" t="n">
        <v>442.770750545185</v>
      </c>
      <c r="Y166" s="99" t="n">
        <v>440.167459411991</v>
      </c>
      <c r="Z166" s="117" t="n">
        <v>469.218780029475</v>
      </c>
      <c r="AA166" s="117" t="n">
        <v>525.020499874954</v>
      </c>
      <c r="AB166" s="117" t="n">
        <v>456.406237652054</v>
      </c>
      <c r="AC166" s="117" t="n">
        <v>498.50449765344</v>
      </c>
      <c r="AD166" s="117" t="n">
        <v>665.869462811278</v>
      </c>
      <c r="AE166" s="117" t="n">
        <v>674.78767498593</v>
      </c>
      <c r="AF166" s="117" t="n">
        <v>563.630102203716</v>
      </c>
      <c r="AG166" s="117" t="n">
        <v>493.913852337083</v>
      </c>
      <c r="AH166" s="117" t="n">
        <v>454.518285967448</v>
      </c>
      <c r="AI166" s="117" t="n">
        <v>423.544041757305</v>
      </c>
      <c r="AJ166" s="117" t="n">
        <v>407.638868220558</v>
      </c>
      <c r="AK166" s="117" t="n">
        <v>417.175626848022</v>
      </c>
      <c r="AL166" s="117" t="n">
        <v>425.249425381834</v>
      </c>
      <c r="AM166" s="117" t="n">
        <v>433.912814531498</v>
      </c>
      <c r="AN166" s="117" t="n">
        <v>444.513333885473</v>
      </c>
      <c r="AO166" s="117" t="n">
        <v>449.459369768286</v>
      </c>
      <c r="AP166" s="117" t="n">
        <v>457.897064704923</v>
      </c>
      <c r="AQ166" s="117" t="n">
        <v>465.275328324443</v>
      </c>
      <c r="AR166" s="117" t="n">
        <v>479.569250482661</v>
      </c>
      <c r="AS166" s="117" t="n">
        <v>488.098054822477</v>
      </c>
      <c r="AT166" s="117" t="n">
        <v>496.778537993648</v>
      </c>
      <c r="AU166" s="117" t="n">
        <v>505.613397498305</v>
      </c>
      <c r="AV166" s="117" t="n">
        <v>514.605378811771</v>
      </c>
      <c r="AW166" s="117" t="n">
        <v>523.757276235731</v>
      </c>
      <c r="AX166" s="117" t="n">
        <v>533.071933766575</v>
      </c>
      <c r="AY166" s="117" t="n">
        <v>542.552245979185</v>
      </c>
      <c r="AZ166" s="117" t="n">
        <v>552.201158926433</v>
      </c>
      <c r="BA166" s="117" t="n">
        <v>562.021671054689</v>
      </c>
      <c r="BB166" s="117" t="n">
        <v>572.016834135595</v>
      </c>
      <c r="BC166" s="117" t="n">
        <f aca="false">BB166*(1+((BB166-BA166)/BA166))</f>
        <v>582.189754214423</v>
      </c>
      <c r="BD166" s="117" t="n">
        <f aca="false">BC166*(1+((BC166-BB166)/BB166))</f>
        <v>592.543592575292</v>
      </c>
      <c r="BE166" s="117" t="n">
        <f aca="false">BD166*(1+((BD166-BC166)/BC166))</f>
        <v>603.081566723552</v>
      </c>
      <c r="BF166" s="117" t="n">
        <f aca="false">BE166*(1+((BE166-BD166)/BD166))</f>
        <v>613.806951385638</v>
      </c>
      <c r="BG166" s="117" t="n">
        <f aca="false">BF166*(1+((BF166-BE166)/BE166))</f>
        <v>624.723079526712</v>
      </c>
    </row>
    <row r="167" customFormat="false" ht="13.5" hidden="true" customHeight="true" outlineLevel="0" collapsed="false">
      <c r="A167" s="109" t="s">
        <v>99</v>
      </c>
      <c r="B167" s="49" t="s">
        <v>184</v>
      </c>
      <c r="C167" s="49"/>
      <c r="D167" s="49" t="s">
        <v>101</v>
      </c>
      <c r="E167" s="50"/>
      <c r="F167" s="19" t="s">
        <v>213</v>
      </c>
      <c r="G167" s="52" t="s">
        <v>103</v>
      </c>
      <c r="H167" s="52"/>
      <c r="I167" s="52" t="s">
        <v>211</v>
      </c>
      <c r="U167" s="68" t="n">
        <v>447.458071416667</v>
      </c>
      <c r="V167" s="68" t="n">
        <v>434.783682041667</v>
      </c>
      <c r="W167" s="99" t="n">
        <v>472.255014261058</v>
      </c>
      <c r="X167" s="99" t="n">
        <v>348.53181687658</v>
      </c>
      <c r="Y167" s="99" t="n">
        <v>355.897355439952</v>
      </c>
      <c r="Z167" s="117" t="n">
        <v>374.519904041334</v>
      </c>
      <c r="AA167" s="117" t="n">
        <v>371.254665403997</v>
      </c>
      <c r="AB167" s="117" t="n">
        <v>375.938412387185</v>
      </c>
      <c r="AC167" s="117" t="n">
        <v>419.49423270181</v>
      </c>
      <c r="AD167" s="117" t="n">
        <v>645.303970315214</v>
      </c>
      <c r="AE167" s="117" t="n">
        <v>591.2247091683</v>
      </c>
      <c r="AF167" s="117" t="n">
        <v>437.756174979513</v>
      </c>
      <c r="AG167" s="117" t="n">
        <v>449.840957960167</v>
      </c>
      <c r="AH167" s="117" t="n">
        <v>429.119094465157</v>
      </c>
      <c r="AI167" s="117" t="n">
        <v>402.476306939251</v>
      </c>
      <c r="AJ167" s="117" t="n">
        <v>420.295047031158</v>
      </c>
      <c r="AK167" s="117" t="n">
        <v>425.301843816251</v>
      </c>
      <c r="AL167" s="117" t="n">
        <v>428.841837371901</v>
      </c>
      <c r="AM167" s="117" t="n">
        <v>437.538324880802</v>
      </c>
      <c r="AN167" s="117" t="n">
        <v>446.038444591703</v>
      </c>
      <c r="AO167" s="117" t="n">
        <v>452.059884093368</v>
      </c>
      <c r="AP167" s="117" t="n">
        <v>458.944181003885</v>
      </c>
      <c r="AQ167" s="117" t="n">
        <v>465.107835760033</v>
      </c>
      <c r="AR167" s="117" t="n">
        <v>478.338625259187</v>
      </c>
      <c r="AS167" s="117" t="n">
        <v>485.513704638074</v>
      </c>
      <c r="AT167" s="117" t="n">
        <v>492.796410207645</v>
      </c>
      <c r="AU167" s="117" t="n">
        <v>500.18835636076</v>
      </c>
      <c r="AV167" s="117" t="n">
        <v>507.691181706171</v>
      </c>
      <c r="AW167" s="117" t="n">
        <v>515.306549431764</v>
      </c>
      <c r="AX167" s="117" t="n">
        <v>523.03614767324</v>
      </c>
      <c r="AY167" s="117" t="n">
        <v>530.881689888339</v>
      </c>
      <c r="AZ167" s="117" t="n">
        <v>538.844915236664</v>
      </c>
      <c r="BA167" s="117" t="n">
        <v>546.927588965214</v>
      </c>
      <c r="BB167" s="117" t="n">
        <v>555.131502799692</v>
      </c>
      <c r="BC167" s="117" t="n">
        <f aca="false">BB167*(1+((BB167-BA167)/BA167))</f>
        <v>563.458475341687</v>
      </c>
      <c r="BD167" s="117" t="n">
        <f aca="false">BC167*(1+((BC167-BB167)/BB167))</f>
        <v>571.910352471812</v>
      </c>
      <c r="BE167" s="117" t="n">
        <f aca="false">BD167*(1+((BD167-BC167)/BC167))</f>
        <v>580.489007758889</v>
      </c>
      <c r="BF167" s="117" t="n">
        <f aca="false">BE167*(1+((BE167-BD167)/BD167))</f>
        <v>589.196342875273</v>
      </c>
      <c r="BG167" s="117" t="n">
        <f aca="false">BF167*(1+((BF167-BE167)/BE167))</f>
        <v>598.034288018402</v>
      </c>
    </row>
    <row r="168" customFormat="false" ht="13.5" hidden="true" customHeight="true" outlineLevel="0" collapsed="false">
      <c r="A168" s="109" t="s">
        <v>99</v>
      </c>
      <c r="B168" s="49" t="s">
        <v>184</v>
      </c>
      <c r="C168" s="49"/>
      <c r="D168" s="49" t="s">
        <v>101</v>
      </c>
      <c r="E168" s="50"/>
      <c r="F168" s="19" t="s">
        <v>214</v>
      </c>
      <c r="G168" s="52" t="s">
        <v>215</v>
      </c>
      <c r="H168" s="52"/>
      <c r="I168" s="52" t="s">
        <v>216</v>
      </c>
      <c r="U168" s="68" t="n">
        <v>27.04</v>
      </c>
      <c r="V168" s="68" t="n">
        <v>31.97</v>
      </c>
      <c r="W168" s="69" t="n">
        <v>34.07</v>
      </c>
      <c r="X168" s="69" t="n">
        <v>41.71</v>
      </c>
      <c r="Y168" s="69" t="n">
        <v>41.84</v>
      </c>
      <c r="Z168" s="69" t="n">
        <v>35.6459</v>
      </c>
      <c r="AA168" s="69" t="n">
        <v>38.98</v>
      </c>
      <c r="AB168" s="69" t="n">
        <v>41.6465166666667</v>
      </c>
      <c r="AC168" s="69" t="n">
        <v>43.5241416666667</v>
      </c>
      <c r="AD168" s="69" t="n">
        <v>55.998225</v>
      </c>
      <c r="AE168" s="69" t="n">
        <v>55.3134833333333</v>
      </c>
      <c r="AF168" s="69" t="n">
        <v>64.7168333333333</v>
      </c>
      <c r="AG168" s="69" t="n">
        <v>83.8595004185022</v>
      </c>
      <c r="AH168" s="69" t="n">
        <v>66.3172833333333</v>
      </c>
      <c r="AI168" s="69" t="n">
        <v>70.144625</v>
      </c>
      <c r="AJ168" s="69" t="n">
        <v>74.9166666666667</v>
      </c>
      <c r="AK168" s="69" t="n">
        <v>82.518119981201</v>
      </c>
      <c r="AL168" s="69" t="n">
        <v>90.3835402821229</v>
      </c>
      <c r="AM168" s="69" t="n">
        <v>95.35377275087</v>
      </c>
      <c r="AN168" s="69" t="n">
        <v>98.839140009579</v>
      </c>
      <c r="AO168" s="69" t="n">
        <v>102.386262486592</v>
      </c>
      <c r="AP168" s="69" t="n">
        <v>106.097063290118</v>
      </c>
      <c r="AQ168" s="69" t="n">
        <v>109.902715681224</v>
      </c>
      <c r="AR168" s="69" t="n">
        <v>114.875571751721</v>
      </c>
      <c r="AS168" s="69" t="n">
        <v>119.126716895262</v>
      </c>
      <c r="AT168" s="69" t="n">
        <v>123.535182126581</v>
      </c>
      <c r="AU168" s="69" t="n">
        <v>128.106789314652</v>
      </c>
      <c r="AV168" s="69" t="n">
        <v>132.847575775561</v>
      </c>
      <c r="AW168" s="69" t="n">
        <v>137.76380224545</v>
      </c>
      <c r="AX168" s="69" t="n">
        <v>142.861961148523</v>
      </c>
      <c r="AY168" s="69" t="n">
        <v>148.148785171005</v>
      </c>
      <c r="AZ168" s="69" t="n">
        <v>153.631256152411</v>
      </c>
      <c r="BA168" s="69" t="n">
        <v>159.316614305841</v>
      </c>
      <c r="BB168" s="69" t="n">
        <v>165.212367779482</v>
      </c>
      <c r="BC168" s="69" t="n">
        <f aca="false">BB168*(1+((BB168-BA168)/BA168))</f>
        <v>171.326302571961</v>
      </c>
      <c r="BD168" s="69" t="n">
        <f aca="false">BC168*(1+((BC168-BB168)/BB168))</f>
        <v>177.666492814616</v>
      </c>
      <c r="BE168" s="69" t="n">
        <f aca="false">BD168*(1+((BD168-BC168)/BC168))</f>
        <v>184.24131143429</v>
      </c>
      <c r="BF168" s="69" t="n">
        <f aca="false">BE168*(1+((BE168-BD168)/BD168))</f>
        <v>191.059441210709</v>
      </c>
      <c r="BG168" s="69" t="n">
        <f aca="false">BF168*(1+((BF168-BE168)/BE168))</f>
        <v>198.129886243062</v>
      </c>
    </row>
    <row r="169" customFormat="false" ht="13.5" hidden="true" customHeight="true" outlineLevel="0" collapsed="false">
      <c r="A169" s="109" t="s">
        <v>99</v>
      </c>
      <c r="B169" s="49" t="s">
        <v>184</v>
      </c>
      <c r="C169" s="49"/>
      <c r="D169" s="49" t="s">
        <v>101</v>
      </c>
      <c r="E169" s="50"/>
      <c r="F169" s="19" t="s">
        <v>217</v>
      </c>
      <c r="G169" s="52" t="s">
        <v>103</v>
      </c>
      <c r="H169" s="52"/>
      <c r="I169" s="52" t="s">
        <v>211</v>
      </c>
      <c r="T169" s="68"/>
      <c r="U169" s="68" t="n">
        <v>1161.25</v>
      </c>
      <c r="V169" s="68" t="n">
        <v>1028.33333333333</v>
      </c>
      <c r="W169" s="99" t="n">
        <v>806</v>
      </c>
      <c r="X169" s="99" t="n">
        <v>765</v>
      </c>
      <c r="Y169" s="99" t="n">
        <v>773</v>
      </c>
      <c r="Z169" s="99" t="n">
        <v>735</v>
      </c>
      <c r="AA169" s="99" t="n">
        <v>705</v>
      </c>
      <c r="AB169" s="99" t="n">
        <v>673.3625</v>
      </c>
      <c r="AC169" s="99" t="n">
        <v>820.752783333333</v>
      </c>
      <c r="AD169" s="99" t="n">
        <v>1339.09</v>
      </c>
      <c r="AE169" s="99" t="n">
        <v>1424.83333333333</v>
      </c>
      <c r="AF169" s="99" t="n">
        <v>861.765625</v>
      </c>
      <c r="AG169" s="99" t="n">
        <v>905.833333333334</v>
      </c>
      <c r="AH169" s="99" t="n">
        <v>1142.27083333333</v>
      </c>
      <c r="AI169" s="99" t="n">
        <v>1341.67533968192</v>
      </c>
      <c r="AJ169" s="99" t="n">
        <v>1330.74010105054</v>
      </c>
      <c r="AK169" s="99" t="n">
        <v>1337.45601504354</v>
      </c>
      <c r="AL169" s="99" t="n">
        <v>1343.99929948632</v>
      </c>
      <c r="AM169" s="99" t="n">
        <v>1361.93116215987</v>
      </c>
      <c r="AN169" s="99" t="n">
        <v>1384.71523859512</v>
      </c>
      <c r="AO169" s="99" t="n">
        <v>1407.19050663762</v>
      </c>
      <c r="AP169" s="99" t="n">
        <v>1429.75401269554</v>
      </c>
      <c r="AQ169" s="99" t="n">
        <v>1452.81551006434</v>
      </c>
      <c r="AR169" s="99" t="n">
        <v>1504.95718823523</v>
      </c>
      <c r="AS169" s="99" t="n">
        <v>1527.53154605876</v>
      </c>
      <c r="AT169" s="99" t="n">
        <v>1550.44451924964</v>
      </c>
      <c r="AU169" s="99" t="n">
        <v>1573.70118703839</v>
      </c>
      <c r="AV169" s="99" t="n">
        <v>1597.30670484396</v>
      </c>
      <c r="AW169" s="99" t="n">
        <v>1621.26630541662</v>
      </c>
      <c r="AX169" s="99" t="n">
        <v>1645.58529999787</v>
      </c>
      <c r="AY169" s="99" t="n">
        <v>1670.26907949784</v>
      </c>
      <c r="AZ169" s="99" t="n">
        <v>1695.32311569031</v>
      </c>
      <c r="BA169" s="99" t="n">
        <v>1720.75296242566</v>
      </c>
      <c r="BB169" s="99" t="n">
        <v>1746.56425686205</v>
      </c>
      <c r="BC169" s="99" t="n">
        <f aca="false">BB169*(1+((BB169-BA169)/BA169))</f>
        <v>1772.76272071498</v>
      </c>
      <c r="BD169" s="99" t="n">
        <f aca="false">BC169*(1+((BC169-BB169)/BB169))</f>
        <v>1799.3541615257</v>
      </c>
      <c r="BE169" s="99" t="n">
        <f aca="false">BD169*(1+((BD169-BC169)/BC169))</f>
        <v>1826.34447394859</v>
      </c>
      <c r="BF169" s="99" t="n">
        <f aca="false">BE169*(1+((BE169-BD169)/BD169))</f>
        <v>1853.73964105781</v>
      </c>
      <c r="BG169" s="99" t="n">
        <f aca="false">BF169*(1+((BF169-BE169)/BE169))</f>
        <v>1881.54573567368</v>
      </c>
    </row>
    <row r="170" customFormat="false" ht="13.5" hidden="true" customHeight="true" outlineLevel="0" collapsed="false">
      <c r="A170" s="109" t="s">
        <v>99</v>
      </c>
      <c r="B170" s="49" t="s">
        <v>184</v>
      </c>
      <c r="C170" s="49"/>
      <c r="D170" s="49" t="s">
        <v>101</v>
      </c>
      <c r="E170" s="50"/>
      <c r="F170" s="19" t="s">
        <v>218</v>
      </c>
      <c r="G170" s="52" t="s">
        <v>189</v>
      </c>
      <c r="H170" s="52" t="s">
        <v>219</v>
      </c>
      <c r="I170" s="52" t="s">
        <v>220</v>
      </c>
      <c r="S170" s="4" t="n">
        <v>31.4</v>
      </c>
      <c r="T170" s="4" t="n">
        <v>38.2</v>
      </c>
      <c r="U170" s="68" t="n">
        <v>34.4</v>
      </c>
      <c r="V170" s="68" t="n">
        <v>33.2</v>
      </c>
      <c r="W170" s="69" t="n">
        <v>34.3636363636364</v>
      </c>
      <c r="X170" s="69" t="n">
        <v>53.8721790909091</v>
      </c>
      <c r="Y170" s="69" t="n">
        <v>57.8727272727273</v>
      </c>
      <c r="Z170" s="69" t="n">
        <v>46.6</v>
      </c>
      <c r="AA170" s="69" t="n">
        <v>48.8</v>
      </c>
      <c r="AB170" s="69" t="n">
        <v>48.0818181818182</v>
      </c>
      <c r="AC170" s="69" t="n">
        <v>62.3434019813815</v>
      </c>
      <c r="AD170" s="69" t="n">
        <v>86.2121212121212</v>
      </c>
      <c r="AE170" s="69" t="n">
        <v>87.7992424242424</v>
      </c>
      <c r="AF170" s="69" t="n">
        <v>75.0227272727273</v>
      </c>
      <c r="AG170" s="69" t="n">
        <v>85.7575757575758</v>
      </c>
      <c r="AH170" s="69" t="n">
        <v>96.8409090909091</v>
      </c>
      <c r="AI170" s="69" t="n">
        <v>90.1878178469605</v>
      </c>
      <c r="AJ170" s="69" t="n">
        <v>97.7999663813593</v>
      </c>
      <c r="AK170" s="69" t="n">
        <v>102.772982267161</v>
      </c>
      <c r="AL170" s="69" t="n">
        <v>107.69228862407</v>
      </c>
      <c r="AM170" s="69" t="n">
        <v>113.801568072125</v>
      </c>
      <c r="AN170" s="69" t="n">
        <v>118.019489722443</v>
      </c>
      <c r="AO170" s="69" t="n">
        <v>122.33376142969</v>
      </c>
      <c r="AP170" s="69" t="n">
        <v>126.781220578562</v>
      </c>
      <c r="AQ170" s="69" t="n">
        <v>131.402686368441</v>
      </c>
      <c r="AR170" s="69" t="n">
        <v>138.841115306336</v>
      </c>
      <c r="AS170" s="69" t="n">
        <v>143.74220667665</v>
      </c>
      <c r="AT170" s="69" t="n">
        <v>148.816306572335</v>
      </c>
      <c r="AU170" s="69" t="n">
        <v>154.069522194339</v>
      </c>
      <c r="AV170" s="69" t="n">
        <v>159.508176327799</v>
      </c>
      <c r="AW170" s="69" t="n">
        <v>165.13881495217</v>
      </c>
      <c r="AX170" s="69" t="n">
        <v>170.968215119982</v>
      </c>
      <c r="AY170" s="69" t="n">
        <v>177.003393113717</v>
      </c>
      <c r="AZ170" s="69" t="n">
        <v>183.251612890631</v>
      </c>
      <c r="BA170" s="69" t="n">
        <v>189.720394825671</v>
      </c>
      <c r="BB170" s="69" t="n">
        <v>196.417524763017</v>
      </c>
      <c r="BC170" s="69" t="n">
        <f aca="false">BB170*(1+((BB170-BA170)/BA170))</f>
        <v>203.351063387151</v>
      </c>
      <c r="BD170" s="69" t="n">
        <f aca="false">BC170*(1+((BC170-BB170)/BB170))</f>
        <v>210.529355924718</v>
      </c>
      <c r="BE170" s="69" t="n">
        <f aca="false">BD170*(1+((BD170-BC170)/BC170))</f>
        <v>217.96104218886</v>
      </c>
      <c r="BF170" s="69" t="n">
        <f aca="false">BE170*(1+((BE170-BD170)/BD170))</f>
        <v>225.655066978127</v>
      </c>
      <c r="BG170" s="69" t="n">
        <f aca="false">BF170*(1+((BF170-BE170)/BE170))</f>
        <v>233.620690842455</v>
      </c>
    </row>
    <row r="171" customFormat="false" ht="13.5" hidden="true" customHeight="true" outlineLevel="0" collapsed="false">
      <c r="A171" s="109" t="s">
        <v>99</v>
      </c>
      <c r="B171" s="49" t="s">
        <v>184</v>
      </c>
      <c r="C171" s="49"/>
      <c r="D171" s="49" t="s">
        <v>101</v>
      </c>
      <c r="E171" s="50"/>
      <c r="F171" s="19" t="s">
        <v>221</v>
      </c>
      <c r="G171" s="52" t="s">
        <v>186</v>
      </c>
      <c r="H171" s="52" t="s">
        <v>219</v>
      </c>
      <c r="I171" s="52" t="s">
        <v>222</v>
      </c>
      <c r="U171" s="68" t="n">
        <v>6.645</v>
      </c>
      <c r="V171" s="68" t="n">
        <v>9.976</v>
      </c>
      <c r="W171" s="69" t="n">
        <v>8.81818181818182</v>
      </c>
      <c r="X171" s="69" t="n">
        <v>13.3636363636364</v>
      </c>
      <c r="Y171" s="69" t="n">
        <v>12.4545454545455</v>
      </c>
      <c r="Z171" s="69" t="n">
        <v>8.57090909090909</v>
      </c>
      <c r="AA171" s="69" t="n">
        <v>12.9816666666667</v>
      </c>
      <c r="AB171" s="69" t="n">
        <v>11.5293560606061</v>
      </c>
      <c r="AC171" s="69" t="n">
        <v>15.0630429292929</v>
      </c>
      <c r="AD171" s="69" t="n">
        <v>20.8816666666667</v>
      </c>
      <c r="AE171" s="69" t="n">
        <v>13.9215593434343</v>
      </c>
      <c r="AF171" s="69" t="n">
        <v>12.2122159090909</v>
      </c>
      <c r="AG171" s="69" t="n">
        <v>12.7730429292929</v>
      </c>
      <c r="AH171" s="69" t="n">
        <v>12.6344696969697</v>
      </c>
      <c r="AI171" s="69" t="n">
        <v>11.2184204477793</v>
      </c>
      <c r="AJ171" s="69" t="n">
        <v>12.7198742585772</v>
      </c>
      <c r="AK171" s="69" t="n">
        <v>13.6106901650527</v>
      </c>
      <c r="AL171" s="69" t="n">
        <v>14.4674193276498</v>
      </c>
      <c r="AM171" s="69" t="n">
        <v>15.3942074636319</v>
      </c>
      <c r="AN171" s="69" t="n">
        <v>16.0856947711109</v>
      </c>
      <c r="AO171" s="69" t="n">
        <v>16.5899715410802</v>
      </c>
      <c r="AP171" s="69" t="n">
        <v>17.2394431595395</v>
      </c>
      <c r="AQ171" s="69" t="n">
        <v>17.867573213166</v>
      </c>
      <c r="AR171" s="69" t="n">
        <v>18.7848203753523</v>
      </c>
      <c r="AS171" s="69" t="n">
        <v>19.5012731981765</v>
      </c>
      <c r="AT171" s="69" t="n">
        <v>20.2450515230324</v>
      </c>
      <c r="AU171" s="69" t="n">
        <v>21.0171975442383</v>
      </c>
      <c r="AV171" s="69" t="n">
        <v>21.8187932053914</v>
      </c>
      <c r="AW171" s="69" t="n">
        <v>22.6509617154044</v>
      </c>
      <c r="AX171" s="69" t="n">
        <v>23.5148691223645</v>
      </c>
      <c r="AY171" s="69" t="n">
        <v>24.411725947419</v>
      </c>
      <c r="AZ171" s="69" t="n">
        <v>25.3427888809772</v>
      </c>
      <c r="BA171" s="69" t="n">
        <v>26.3093625436051</v>
      </c>
      <c r="BB171" s="69" t="n">
        <v>27.3128013140818</v>
      </c>
      <c r="BC171" s="69" t="n">
        <f aca="false">BB171*(1+((BB171-BA171)/BA171))</f>
        <v>28.3545112271766</v>
      </c>
      <c r="BD171" s="69" t="n">
        <f aca="false">BC171*(1+((BC171-BB171)/BB171))</f>
        <v>29.4359519438078</v>
      </c>
      <c r="BE171" s="69" t="n">
        <f aca="false">BD171*(1+((BD171-BC171)/BC171))</f>
        <v>30.5586387963437</v>
      </c>
      <c r="BF171" s="69" t="n">
        <f aca="false">BE171*(1+((BE171-BD171)/BD171))</f>
        <v>31.7241449119108</v>
      </c>
      <c r="BG171" s="69" t="n">
        <f aca="false">BF171*(1+((BF171-BE171)/BE171))</f>
        <v>32.9341034166854</v>
      </c>
    </row>
    <row r="172" customFormat="false" ht="13.5" hidden="true" customHeight="true" outlineLevel="0" collapsed="false">
      <c r="A172" s="109" t="s">
        <v>99</v>
      </c>
      <c r="B172" s="49" t="s">
        <v>184</v>
      </c>
      <c r="C172" s="49"/>
      <c r="D172" s="49" t="s">
        <v>101</v>
      </c>
      <c r="E172" s="50"/>
      <c r="F172" s="19" t="s">
        <v>223</v>
      </c>
      <c r="G172" s="52" t="s">
        <v>186</v>
      </c>
      <c r="H172" s="52"/>
      <c r="I172" s="52" t="s">
        <v>224</v>
      </c>
      <c r="W172" s="69" t="n">
        <v>1.8075525</v>
      </c>
      <c r="X172" s="69" t="n">
        <v>2.8490025</v>
      </c>
      <c r="Y172" s="69" t="n">
        <v>2.86447583333333</v>
      </c>
      <c r="Z172" s="69" t="n">
        <v>2.15302083333333</v>
      </c>
      <c r="AA172" s="69" t="n">
        <v>2.55176666666667</v>
      </c>
      <c r="AB172" s="69" t="n">
        <v>2.09889083333333</v>
      </c>
      <c r="AC172" s="69" t="n">
        <v>2.89489</v>
      </c>
      <c r="AD172" s="69" t="n">
        <v>3.60323484045606</v>
      </c>
      <c r="AE172" s="69" t="n">
        <v>4.35677083333333</v>
      </c>
      <c r="AF172" s="69" t="n">
        <v>4.61681166666667</v>
      </c>
      <c r="AG172" s="69" t="n">
        <v>4.7784996508425</v>
      </c>
      <c r="AH172" s="69" t="n">
        <v>4.08840090144545</v>
      </c>
      <c r="AI172" s="69" t="n">
        <v>4.54803631035613</v>
      </c>
      <c r="AJ172" s="69" t="n">
        <v>4.95722706266471</v>
      </c>
      <c r="AK172" s="69" t="n">
        <v>5.49191944544741</v>
      </c>
      <c r="AL172" s="69" t="n">
        <v>5.91247060573032</v>
      </c>
      <c r="AM172" s="69" t="n">
        <v>6.25559891199744</v>
      </c>
      <c r="AN172" s="69" t="n">
        <v>6.6186405577825</v>
      </c>
      <c r="AO172" s="69" t="n">
        <v>7.00275120725985</v>
      </c>
      <c r="AP172" s="69" t="n">
        <v>7.40915359319785</v>
      </c>
      <c r="AQ172" s="69" t="n">
        <v>7.83914140926293</v>
      </c>
      <c r="AR172" s="69" t="n">
        <v>8.29408342821215</v>
      </c>
      <c r="AS172" s="69" t="n">
        <v>8.77542785908381</v>
      </c>
      <c r="AT172" s="69" t="n">
        <v>9.28470695725614</v>
      </c>
      <c r="AU172" s="69" t="n">
        <v>9.8235419020493</v>
      </c>
      <c r="AV172" s="69" t="n">
        <v>10.3936479573974</v>
      </c>
      <c r="AW172" s="69" t="n">
        <v>10.9968399320183</v>
      </c>
      <c r="AX172" s="69" t="n">
        <v>11.6350379564629</v>
      </c>
      <c r="AY172" s="69" t="n">
        <v>12.3102735954334</v>
      </c>
      <c r="AZ172" s="69" t="n">
        <v>13.0246963148279</v>
      </c>
      <c r="BA172" s="69" t="n">
        <v>13.780580324098</v>
      </c>
      <c r="BB172" s="69" t="n">
        <v>14.5803318157</v>
      </c>
      <c r="BC172" s="69" t="n">
        <f aca="false">BB172*(1+((BB172-BA172)/BA172))</f>
        <v>15.4264966246861</v>
      </c>
      <c r="BD172" s="69" t="n">
        <f aca="false">BC172*(1+((BC172-BB172)/BB172))</f>
        <v>16.3217683328166</v>
      </c>
      <c r="BE172" s="69" t="n">
        <f aca="false">BD172*(1+((BD172-BC172)/BC172))</f>
        <v>17.2689968429924</v>
      </c>
      <c r="BF172" s="69" t="n">
        <f aca="false">BE172*(1+((BE172-BD172)/BD172))</f>
        <v>18.2711974513007</v>
      </c>
      <c r="BG172" s="69" t="n">
        <f aca="false">BF172*(1+((BF172-BE172)/BE172))</f>
        <v>19.3315604455558</v>
      </c>
    </row>
    <row r="173" customFormat="false" ht="13.5" hidden="true" customHeight="true" outlineLevel="0" collapsed="false">
      <c r="A173" s="109" t="s">
        <v>99</v>
      </c>
      <c r="B173" s="49" t="s">
        <v>184</v>
      </c>
      <c r="C173" s="49"/>
      <c r="D173" s="49" t="s">
        <v>101</v>
      </c>
      <c r="E173" s="50"/>
      <c r="F173" s="19" t="s">
        <v>225</v>
      </c>
      <c r="G173" s="52" t="s">
        <v>186</v>
      </c>
      <c r="H173" s="52"/>
      <c r="I173" s="52" t="s">
        <v>226</v>
      </c>
      <c r="U173" s="68" t="n">
        <v>291</v>
      </c>
      <c r="V173" s="68" t="n">
        <v>305</v>
      </c>
      <c r="W173" s="99" t="n">
        <v>409.626875</v>
      </c>
      <c r="X173" s="99" t="n">
        <v>444.613523333333</v>
      </c>
      <c r="Y173" s="99" t="n">
        <v>433.986659166667</v>
      </c>
      <c r="Z173" s="99" t="n">
        <v>425.009925833333</v>
      </c>
      <c r="AA173" s="99" t="n">
        <v>430.872</v>
      </c>
      <c r="AB173" s="99" t="n">
        <v>457.833226786046</v>
      </c>
      <c r="AC173" s="99" t="n">
        <v>459.795125607783</v>
      </c>
      <c r="AD173" s="99" t="n">
        <v>492.848977560823</v>
      </c>
      <c r="AE173" s="99" t="n">
        <v>568.439067562511</v>
      </c>
      <c r="AF173" s="99" t="n">
        <v>548.229888229096</v>
      </c>
      <c r="AG173" s="99" t="n">
        <v>602.539529873133</v>
      </c>
      <c r="AH173" s="99" t="n">
        <v>651.071562192386</v>
      </c>
      <c r="AI173" s="99" t="n">
        <v>675.307783546951</v>
      </c>
      <c r="AJ173" s="99" t="n">
        <v>714.417120346244</v>
      </c>
      <c r="AK173" s="99" t="n">
        <v>743.029672332457</v>
      </c>
      <c r="AL173" s="99" t="n">
        <v>772.637279240732</v>
      </c>
      <c r="AM173" s="99" t="n">
        <v>803.504749037352</v>
      </c>
      <c r="AN173" s="99" t="n">
        <v>835.644938998846</v>
      </c>
      <c r="AO173" s="99" t="n">
        <v>869.0707365588</v>
      </c>
      <c r="AP173" s="99" t="n">
        <v>903.833566021152</v>
      </c>
      <c r="AQ173" s="99" t="n">
        <v>939.986908661998</v>
      </c>
      <c r="AR173" s="99" t="n">
        <v>977.586385008478</v>
      </c>
      <c r="AS173" s="99" t="n">
        <v>1016.68984040882</v>
      </c>
      <c r="AT173" s="99" t="n">
        <v>1057.35743402517</v>
      </c>
      <c r="AU173" s="99" t="n">
        <v>1099.65173138618</v>
      </c>
      <c r="AV173" s="99" t="n">
        <v>1143.63780064162</v>
      </c>
      <c r="AW173" s="99" t="n">
        <v>1189.38331266729</v>
      </c>
      <c r="AX173" s="99" t="n">
        <v>1236.95864517398</v>
      </c>
      <c r="AY173" s="99" t="n">
        <v>1286.43699098094</v>
      </c>
      <c r="AZ173" s="99" t="n">
        <v>1337.89447062018</v>
      </c>
      <c r="BA173" s="99" t="n">
        <v>1391.41024944498</v>
      </c>
      <c r="BB173" s="99" t="n">
        <v>1447.06665942278</v>
      </c>
      <c r="BC173" s="99" t="n">
        <f aca="false">BB173*(1+((BB173-BA173)/BA173))</f>
        <v>1504.94932579969</v>
      </c>
      <c r="BD173" s="99" t="n">
        <f aca="false">BC173*(1+((BC173-BB173)/BB173))</f>
        <v>1565.14729883168</v>
      </c>
      <c r="BE173" s="99" t="n">
        <f aca="false">BD173*(1+((BD173-BC173)/BC173))</f>
        <v>1627.75319078495</v>
      </c>
      <c r="BF173" s="99" t="n">
        <f aca="false">BE173*(1+((BE173-BD173)/BD173))</f>
        <v>1692.86331841635</v>
      </c>
      <c r="BG173" s="99" t="n">
        <f aca="false">BF173*(1+((BF173-BE173)/BE173))</f>
        <v>1760.577851153</v>
      </c>
    </row>
    <row r="174" customFormat="false" ht="13.5" hidden="true" customHeight="true" outlineLevel="0" collapsed="false">
      <c r="A174" s="109" t="s">
        <v>99</v>
      </c>
      <c r="B174" s="49" t="s">
        <v>184</v>
      </c>
      <c r="C174" s="49"/>
      <c r="D174" s="49" t="s">
        <v>101</v>
      </c>
      <c r="E174" s="50"/>
      <c r="F174" s="19" t="s">
        <v>227</v>
      </c>
      <c r="G174" s="52" t="s">
        <v>186</v>
      </c>
      <c r="H174" s="52"/>
      <c r="I174" s="52"/>
      <c r="W174" s="69"/>
      <c r="X174" s="69" t="n">
        <v>159.698121856109</v>
      </c>
      <c r="Y174" s="69" t="n">
        <v>158.83013626384</v>
      </c>
      <c r="Z174" s="69" t="n">
        <v>174.45152803719</v>
      </c>
      <c r="AA174" s="69" t="n">
        <v>163.2</v>
      </c>
      <c r="AB174" s="69" t="n">
        <v>169.5175</v>
      </c>
      <c r="AC174" s="69" t="n">
        <v>174.579166666667</v>
      </c>
      <c r="AD174" s="69" t="n">
        <v>193.373333333333</v>
      </c>
      <c r="AE174" s="69" t="n">
        <v>211.281216659894</v>
      </c>
      <c r="AF174" s="69" t="n">
        <v>238.73347699478</v>
      </c>
      <c r="AG174" s="69" t="n">
        <v>268.901976633967</v>
      </c>
      <c r="AH174" s="69" t="n">
        <v>290.329419285193</v>
      </c>
      <c r="AI174" s="69" t="n">
        <v>320.833424558542</v>
      </c>
      <c r="AJ174" s="69" t="n">
        <v>339.166666666667</v>
      </c>
      <c r="AK174" s="69" t="n">
        <v>352.750361129766</v>
      </c>
      <c r="AL174" s="69" t="n">
        <v>366.806453931951</v>
      </c>
      <c r="AM174" s="69" t="n">
        <v>381.460661594667</v>
      </c>
      <c r="AN174" s="69" t="n">
        <v>396.719088058454</v>
      </c>
      <c r="AO174" s="69" t="n">
        <v>412.587851580792</v>
      </c>
      <c r="AP174" s="69" t="n">
        <v>429.091365644024</v>
      </c>
      <c r="AQ174" s="69" t="n">
        <v>446.255020269785</v>
      </c>
      <c r="AR174" s="69" t="n">
        <v>464.105221080576</v>
      </c>
      <c r="AS174" s="69" t="n">
        <v>482.669429923799</v>
      </c>
      <c r="AT174" s="69" t="n">
        <v>501.976207120751</v>
      </c>
      <c r="AU174" s="69" t="n">
        <v>522.055255405581</v>
      </c>
      <c r="AV174" s="69" t="n">
        <v>542.937465621804</v>
      </c>
      <c r="AW174" s="69" t="n">
        <v>564.654964246677</v>
      </c>
      <c r="AX174" s="69" t="n">
        <v>587.241162816544</v>
      </c>
      <c r="AY174" s="69" t="n">
        <v>610.730809329206</v>
      </c>
      <c r="AZ174" s="69" t="n">
        <v>635.160041702374</v>
      </c>
      <c r="BA174" s="69" t="n">
        <v>660.566443370469</v>
      </c>
      <c r="BB174" s="69" t="n">
        <v>686.989101105288</v>
      </c>
      <c r="BC174" s="69" t="n">
        <f aca="false">BB174*(1+((BB174-BA174)/BA174))</f>
        <v>714.468665149499</v>
      </c>
      <c r="BD174" s="69" t="n">
        <f aca="false">BC174*(1+((BC174-BB174)/BB174))</f>
        <v>743.047411755479</v>
      </c>
      <c r="BE174" s="69" t="n">
        <f aca="false">BD174*(1+((BD174-BC174)/BC174))</f>
        <v>772.769308225698</v>
      </c>
      <c r="BF174" s="69" t="n">
        <f aca="false">BE174*(1+((BE174-BD174)/BD174))</f>
        <v>803.680080554726</v>
      </c>
      <c r="BG174" s="69" t="n">
        <f aca="false">BF174*(1+((BF174-BE174)/BE174))</f>
        <v>835.827283776915</v>
      </c>
    </row>
    <row r="175" customFormat="false" ht="13.5" hidden="true" customHeight="true" outlineLevel="0" collapsed="false">
      <c r="A175" s="109" t="s">
        <v>99</v>
      </c>
      <c r="B175" s="49" t="s">
        <v>184</v>
      </c>
      <c r="C175" s="49"/>
      <c r="D175" s="49" t="s">
        <v>101</v>
      </c>
      <c r="E175" s="50"/>
      <c r="F175" s="19" t="s">
        <v>228</v>
      </c>
      <c r="G175" s="52" t="s">
        <v>186</v>
      </c>
      <c r="H175" s="52"/>
      <c r="I175" s="52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</row>
    <row r="176" customFormat="false" ht="13.5" hidden="true" customHeight="true" outlineLevel="0" collapsed="false">
      <c r="A176" s="109" t="s">
        <v>99</v>
      </c>
      <c r="B176" s="49" t="s">
        <v>184</v>
      </c>
      <c r="C176" s="49"/>
      <c r="D176" s="49" t="s">
        <v>101</v>
      </c>
      <c r="E176" s="50"/>
      <c r="F176" s="19" t="s">
        <v>229</v>
      </c>
      <c r="G176" s="52" t="s">
        <v>230</v>
      </c>
      <c r="H176" s="52"/>
      <c r="I176" s="52" t="s">
        <v>231</v>
      </c>
      <c r="W176" s="69" t="n">
        <v>72.7057266666667</v>
      </c>
      <c r="X176" s="69" t="n">
        <v>82.9378366666667</v>
      </c>
      <c r="Y176" s="69" t="n">
        <v>87.612</v>
      </c>
      <c r="Z176" s="69" t="n">
        <v>89.4</v>
      </c>
      <c r="AA176" s="69" t="n">
        <v>92.8405033333333</v>
      </c>
      <c r="AB176" s="69" t="n">
        <v>102.364719166667</v>
      </c>
      <c r="AC176" s="69" t="n">
        <v>108.489933333333</v>
      </c>
      <c r="AD176" s="69" t="n">
        <v>105.7508775</v>
      </c>
      <c r="AE176" s="69" t="n">
        <v>114.557381666667</v>
      </c>
      <c r="AF176" s="69" t="n">
        <v>134.8439975</v>
      </c>
      <c r="AG176" s="69" t="n">
        <v>176.851891684642</v>
      </c>
      <c r="AH176" s="69" t="n">
        <v>272.611516666667</v>
      </c>
      <c r="AI176" s="69" t="n">
        <v>330.795371666667</v>
      </c>
      <c r="AJ176" s="69" t="n">
        <v>350</v>
      </c>
      <c r="AK176" s="69" t="n">
        <v>364.017571681822</v>
      </c>
      <c r="AL176" s="69" t="n">
        <v>378.522630593168</v>
      </c>
      <c r="AM176" s="69" t="n">
        <v>393.644908770909</v>
      </c>
      <c r="AN176" s="69" t="n">
        <v>409.390705121746</v>
      </c>
      <c r="AO176" s="69" t="n">
        <v>425.766333326616</v>
      </c>
      <c r="AP176" s="69" t="n">
        <v>442.79698665968</v>
      </c>
      <c r="AQ176" s="69" t="n">
        <v>460.508866126068</v>
      </c>
      <c r="AR176" s="69" t="n">
        <v>478.92922077111</v>
      </c>
      <c r="AS176" s="69" t="n">
        <v>498.086389601955</v>
      </c>
      <c r="AT176" s="69" t="n">
        <v>518.009845186033</v>
      </c>
      <c r="AU176" s="69" t="n">
        <v>538.730238993474</v>
      </c>
      <c r="AV176" s="69" t="n">
        <v>560.279448553213</v>
      </c>
      <c r="AW176" s="69" t="n">
        <v>582.690626495342</v>
      </c>
      <c r="AX176" s="69" t="n">
        <v>605.998251555156</v>
      </c>
      <c r="AY176" s="69" t="n">
        <v>630.238181617362</v>
      </c>
      <c r="AZ176" s="69" t="n">
        <v>655.447708882056</v>
      </c>
      <c r="BA176" s="69" t="n">
        <v>681.665617237339</v>
      </c>
      <c r="BB176" s="69" t="n">
        <v>708.932241926832</v>
      </c>
      <c r="BC176" s="69" t="n">
        <f aca="false">BB176*(1+((BB176-BA176)/BA176))</f>
        <v>737.289531603906</v>
      </c>
      <c r="BD176" s="69" t="n">
        <f aca="false">BC176*(1+((BC176-BB176)/BB176))</f>
        <v>766.781112868062</v>
      </c>
      <c r="BE176" s="69" t="n">
        <f aca="false">BD176*(1+((BD176-BC176)/BC176))</f>
        <v>797.452357382784</v>
      </c>
      <c r="BF176" s="69" t="n">
        <f aca="false">BE176*(1+((BE176-BD176)/BD176))</f>
        <v>829.350451678096</v>
      </c>
      <c r="BG176" s="69" t="n">
        <f aca="false">BF176*(1+((BF176-BE176)/BE176))</f>
        <v>862.52446974522</v>
      </c>
    </row>
    <row r="177" customFormat="false" ht="13.5" hidden="true" customHeight="true" outlineLevel="0" collapsed="false">
      <c r="A177" s="109" t="s">
        <v>99</v>
      </c>
      <c r="B177" s="49" t="s">
        <v>184</v>
      </c>
      <c r="C177" s="49"/>
      <c r="D177" s="49" t="s">
        <v>101</v>
      </c>
      <c r="E177" s="50"/>
      <c r="F177" s="19" t="s">
        <v>232</v>
      </c>
      <c r="G177" s="52" t="s">
        <v>230</v>
      </c>
      <c r="H177" s="52"/>
      <c r="I177" s="52" t="s">
        <v>231</v>
      </c>
      <c r="W177" s="69" t="n">
        <v>160.11</v>
      </c>
      <c r="X177" s="69" t="n">
        <v>164.148695833333</v>
      </c>
      <c r="Y177" s="69" t="n">
        <v>157.620485833333</v>
      </c>
      <c r="Z177" s="69" t="n">
        <v>156.45</v>
      </c>
      <c r="AA177" s="69" t="n">
        <v>162.470880833333</v>
      </c>
      <c r="AB177" s="69" t="n">
        <v>179.138258541667</v>
      </c>
      <c r="AC177" s="69" t="n">
        <v>189.857383333333</v>
      </c>
      <c r="AD177" s="69" t="n">
        <v>185.064035625</v>
      </c>
      <c r="AE177" s="69" t="n">
        <v>200.475417916667</v>
      </c>
      <c r="AF177" s="69" t="n">
        <v>235.976995625</v>
      </c>
      <c r="AG177" s="69" t="n">
        <v>309.490810448124</v>
      </c>
      <c r="AH177" s="69" t="n">
        <v>477.070154166667</v>
      </c>
      <c r="AI177" s="69" t="n">
        <v>578.891900416667</v>
      </c>
      <c r="AJ177" s="69" t="n">
        <v>612.5</v>
      </c>
      <c r="AK177" s="69" t="n">
        <v>637.030750443189</v>
      </c>
      <c r="AL177" s="69" t="n">
        <v>662.414603538044</v>
      </c>
      <c r="AM177" s="69" t="n">
        <v>688.878590349092</v>
      </c>
      <c r="AN177" s="69" t="n">
        <v>716.433733963055</v>
      </c>
      <c r="AO177" s="69" t="n">
        <v>745.091083321578</v>
      </c>
      <c r="AP177" s="69" t="n">
        <v>774.894726654441</v>
      </c>
      <c r="AQ177" s="69" t="n">
        <v>805.890515720618</v>
      </c>
      <c r="AR177" s="69" t="n">
        <v>838.126136349443</v>
      </c>
      <c r="AS177" s="69" t="n">
        <v>871.651181803421</v>
      </c>
      <c r="AT177" s="69" t="n">
        <v>906.517229075558</v>
      </c>
      <c r="AU177" s="69" t="n">
        <v>942.77791823858</v>
      </c>
      <c r="AV177" s="69" t="n">
        <v>980.489034968123</v>
      </c>
      <c r="AW177" s="69" t="n">
        <v>1019.70859636685</v>
      </c>
      <c r="AX177" s="69" t="n">
        <v>1060.49694022152</v>
      </c>
      <c r="AY177" s="69" t="n">
        <v>1102.91681783038</v>
      </c>
      <c r="AZ177" s="69" t="n">
        <v>1147.0334905436</v>
      </c>
      <c r="BA177" s="69" t="n">
        <v>1192.91483016534</v>
      </c>
      <c r="BB177" s="69" t="n">
        <v>1240.63142337196</v>
      </c>
      <c r="BC177" s="69" t="n">
        <f aca="false">BB177*(1+((BB177-BA177)/BA177))</f>
        <v>1290.25668030683</v>
      </c>
      <c r="BD177" s="69" t="n">
        <f aca="false">BC177*(1+((BC177-BB177)/BB177))</f>
        <v>1341.86694751911</v>
      </c>
      <c r="BE177" s="69" t="n">
        <f aca="false">BD177*(1+((BD177-BC177)/BC177))</f>
        <v>1395.54162541987</v>
      </c>
      <c r="BF177" s="69" t="n">
        <f aca="false">BE177*(1+((BE177-BD177)/BD177))</f>
        <v>1451.36329043667</v>
      </c>
      <c r="BG177" s="69" t="n">
        <f aca="false">BF177*(1+((BF177-BE177)/BE177))</f>
        <v>1509.41782205413</v>
      </c>
    </row>
    <row r="178" customFormat="false" ht="13.5" hidden="true" customHeight="true" outlineLevel="0" collapsed="false">
      <c r="A178" s="109" t="s">
        <v>99</v>
      </c>
      <c r="B178" s="49" t="s">
        <v>184</v>
      </c>
      <c r="C178" s="49"/>
      <c r="D178" s="49" t="s">
        <v>101</v>
      </c>
      <c r="E178" s="50"/>
      <c r="F178" s="19" t="s">
        <v>233</v>
      </c>
      <c r="G178" s="52" t="s">
        <v>103</v>
      </c>
      <c r="H178" s="52"/>
      <c r="I178" s="52" t="s">
        <v>234</v>
      </c>
      <c r="U178" s="68" t="n">
        <v>2400</v>
      </c>
      <c r="V178" s="68" t="n">
        <v>2500</v>
      </c>
      <c r="W178" s="125" t="n">
        <v>3008.19</v>
      </c>
      <c r="X178" s="125" t="n">
        <v>3092.69</v>
      </c>
      <c r="Y178" s="125" t="n">
        <v>2851.05339551118</v>
      </c>
      <c r="Z178" s="125" t="n">
        <v>2008.66950346882</v>
      </c>
      <c r="AA178" s="125" t="n">
        <v>2307.24870561202</v>
      </c>
      <c r="AB178" s="125" t="n">
        <v>2386.03152524757</v>
      </c>
      <c r="AC178" s="125" t="n">
        <v>2519.99164957849</v>
      </c>
      <c r="AD178" s="125" t="n">
        <v>2493.17965289541</v>
      </c>
      <c r="AE178" s="125" t="n">
        <v>2471.60052631579</v>
      </c>
      <c r="AF178" s="125" t="n">
        <v>3307.82155871398</v>
      </c>
      <c r="AG178" s="125" t="n">
        <v>8227.24151266671</v>
      </c>
      <c r="AH178" s="125" t="n">
        <v>8205.31148597779</v>
      </c>
      <c r="AI178" s="125" t="n">
        <v>5088.76695336827</v>
      </c>
      <c r="AJ178" s="125" t="n">
        <v>6737.95833333333</v>
      </c>
      <c r="AK178" s="125" t="n">
        <v>4738.19339832908</v>
      </c>
      <c r="AL178" s="125" t="n">
        <v>4756.56925912413</v>
      </c>
      <c r="AM178" s="125" t="n">
        <v>4777.83489049371</v>
      </c>
      <c r="AN178" s="125" t="n">
        <v>4796.94623005569</v>
      </c>
      <c r="AO178" s="125" t="n">
        <v>4816.13401497591</v>
      </c>
      <c r="AP178" s="125" t="n">
        <v>4835.39855103581</v>
      </c>
      <c r="AQ178" s="125" t="n">
        <v>4854.74014523995</v>
      </c>
      <c r="AR178" s="125" t="n">
        <v>4874.15910582091</v>
      </c>
      <c r="AS178" s="125" t="n">
        <v>4893.6557422442</v>
      </c>
      <c r="AT178" s="125" t="n">
        <v>4913.23036521317</v>
      </c>
      <c r="AU178" s="125" t="n">
        <v>4932.88328667403</v>
      </c>
      <c r="AV178" s="125" t="n">
        <v>4952.61481982072</v>
      </c>
      <c r="AW178" s="125" t="n">
        <v>4972.42527910001</v>
      </c>
      <c r="AX178" s="125" t="n">
        <v>4992.31498021641</v>
      </c>
      <c r="AY178" s="125" t="n">
        <v>5012.28424013727</v>
      </c>
      <c r="AZ178" s="125" t="n">
        <v>5032.33337709782</v>
      </c>
      <c r="BA178" s="125" t="n">
        <v>5052.46271060621</v>
      </c>
      <c r="BB178" s="125" t="n">
        <v>5072.67256144864</v>
      </c>
      <c r="BC178" s="125" t="n">
        <f aca="false">BB178*(1+((BB178-BA178)/BA178))</f>
        <v>5092.96325169443</v>
      </c>
      <c r="BD178" s="125" t="n">
        <f aca="false">BC178*(1+((BC178-BB178)/BB178))</f>
        <v>5113.33510470121</v>
      </c>
      <c r="BE178" s="125" t="n">
        <f aca="false">BD178*(1+((BD178-BC178)/BC178))</f>
        <v>5133.78844512001</v>
      </c>
      <c r="BF178" s="125" t="n">
        <f aca="false">BE178*(1+((BE178-BD178)/BD178))</f>
        <v>5154.32359890049</v>
      </c>
      <c r="BG178" s="125" t="n">
        <f aca="false">BF178*(1+((BF178-BE178)/BE178))</f>
        <v>5174.9408932961</v>
      </c>
    </row>
    <row r="179" customFormat="false" ht="13.5" hidden="true" customHeight="true" outlineLevel="0" collapsed="false">
      <c r="A179" s="109" t="s">
        <v>99</v>
      </c>
      <c r="B179" s="49" t="s">
        <v>184</v>
      </c>
      <c r="C179" s="49"/>
      <c r="D179" s="49" t="s">
        <v>101</v>
      </c>
      <c r="E179" s="50"/>
      <c r="F179" s="19" t="s">
        <v>235</v>
      </c>
      <c r="G179" s="52" t="s">
        <v>236</v>
      </c>
      <c r="H179" s="52"/>
      <c r="I179" s="52" t="s">
        <v>237</v>
      </c>
      <c r="U179" s="68" t="n">
        <v>74568</v>
      </c>
      <c r="V179" s="68" t="n">
        <v>79550</v>
      </c>
      <c r="W179" s="125" t="n">
        <v>115454.3322</v>
      </c>
      <c r="X179" s="125" t="n">
        <v>188468.5286</v>
      </c>
      <c r="Y179" s="125" t="n">
        <v>191163.130169024</v>
      </c>
      <c r="Z179" s="125" t="n">
        <v>117101.785544518</v>
      </c>
      <c r="AA179" s="125" t="n">
        <v>145186.830661996</v>
      </c>
      <c r="AB179" s="125" t="n">
        <v>154253.581614748</v>
      </c>
      <c r="AC179" s="125" t="n">
        <v>181836.557324455</v>
      </c>
      <c r="AD179" s="125" t="n">
        <v>183726.331541625</v>
      </c>
      <c r="AE179" s="125" t="n">
        <v>170492.058797497</v>
      </c>
      <c r="AF179" s="125" t="n">
        <v>285474.829078688</v>
      </c>
      <c r="AG179" s="125" t="n">
        <v>763991.22390004</v>
      </c>
      <c r="AH179" s="125" t="n">
        <v>693013.733170288</v>
      </c>
      <c r="AI179" s="125" t="n">
        <v>415811.283521717</v>
      </c>
      <c r="AJ179" s="125" t="n">
        <v>615583.258123509</v>
      </c>
      <c r="AK179" s="125" t="n">
        <v>452644.510934897</v>
      </c>
      <c r="AL179" s="125" t="n">
        <v>473832.028104775</v>
      </c>
      <c r="AM179" s="125" t="n">
        <v>496328.542387506</v>
      </c>
      <c r="AN179" s="125" t="n">
        <v>508280.133688197</v>
      </c>
      <c r="AO179" s="125" t="n">
        <v>520519.519307409</v>
      </c>
      <c r="AP179" s="125" t="n">
        <v>533053.629332332</v>
      </c>
      <c r="AQ179" s="125" t="n">
        <v>545889.560726654</v>
      </c>
      <c r="AR179" s="125" t="n">
        <v>559034.581348952</v>
      </c>
      <c r="AS179" s="125" t="n">
        <v>572496.134067835</v>
      </c>
      <c r="AT179" s="125" t="n">
        <v>586281.840976188</v>
      </c>
      <c r="AU179" s="125" t="n">
        <v>600399.507706895</v>
      </c>
      <c r="AV179" s="125" t="n">
        <v>614857.127852477</v>
      </c>
      <c r="AW179" s="125" t="n">
        <v>629662.887491164</v>
      </c>
      <c r="AX179" s="125" t="n">
        <v>644825.169821951</v>
      </c>
      <c r="AY179" s="125" t="n">
        <v>660352.559911264</v>
      </c>
      <c r="AZ179" s="125" t="n">
        <v>676253.849553927</v>
      </c>
      <c r="BA179" s="125" t="n">
        <v>692538.042251186</v>
      </c>
      <c r="BB179" s="125" t="n">
        <v>709214.358308594</v>
      </c>
      <c r="BC179" s="125" t="n">
        <f aca="false">BB179*(1+((BB179-BA179)/BA179))</f>
        <v>726292.240056666</v>
      </c>
      <c r="BD179" s="125" t="n">
        <f aca="false">BC179*(1+((BC179-BB179)/BB179))</f>
        <v>743781.35719723</v>
      </c>
      <c r="BE179" s="125" t="n">
        <f aca="false">BD179*(1+((BD179-BC179)/BC179))</f>
        <v>761691.61227854</v>
      </c>
      <c r="BF179" s="125" t="n">
        <f aca="false">BE179*(1+((BE179-BD179)/BD179))</f>
        <v>780033.146302207</v>
      </c>
      <c r="BG179" s="125" t="n">
        <f aca="false">BF179*(1+((BF179-BE179)/BE179))</f>
        <v>798816.344465164</v>
      </c>
    </row>
    <row r="180" customFormat="false" ht="13.5" hidden="true" customHeight="true" outlineLevel="0" collapsed="false">
      <c r="A180" s="109" t="s">
        <v>99</v>
      </c>
      <c r="B180" s="49" t="s">
        <v>184</v>
      </c>
      <c r="C180" s="49"/>
      <c r="D180" s="49" t="s">
        <v>101</v>
      </c>
      <c r="E180" s="50"/>
      <c r="F180" s="19" t="s">
        <v>238</v>
      </c>
      <c r="G180" s="52" t="s">
        <v>186</v>
      </c>
      <c r="H180" s="52" t="s">
        <v>219</v>
      </c>
      <c r="I180" s="52" t="s">
        <v>187</v>
      </c>
      <c r="T180" s="4" t="n">
        <v>34.2</v>
      </c>
      <c r="U180" s="68" t="n">
        <v>30.4</v>
      </c>
      <c r="V180" s="68" t="n">
        <v>27.8</v>
      </c>
      <c r="W180" s="69" t="n">
        <v>28.0363636363636</v>
      </c>
      <c r="X180" s="69" t="n">
        <v>44.8934825757576</v>
      </c>
      <c r="Y180" s="69" t="n">
        <v>48.5636363636364</v>
      </c>
      <c r="Z180" s="69" t="n">
        <v>39.1181818181818</v>
      </c>
      <c r="AA180" s="69" t="n">
        <v>40.5909090909091</v>
      </c>
      <c r="AB180" s="69" t="n">
        <v>39.5211489924242</v>
      </c>
      <c r="AC180" s="69" t="n">
        <v>55.9264520227273</v>
      </c>
      <c r="AD180" s="69" t="n">
        <v>88.9089646439394</v>
      </c>
      <c r="AE180" s="69" t="n">
        <v>77.959154040404</v>
      </c>
      <c r="AF180" s="69" t="n">
        <v>65.7262626262626</v>
      </c>
      <c r="AG180" s="69" t="n">
        <v>74.969696969697</v>
      </c>
      <c r="AH180" s="69" t="n">
        <v>83.7012626262626</v>
      </c>
      <c r="AI180" s="69" t="n">
        <v>81.4090299681727</v>
      </c>
      <c r="AJ180" s="69" t="n">
        <v>88.4249663813593</v>
      </c>
      <c r="AK180" s="69" t="n">
        <v>92.9212742921546</v>
      </c>
      <c r="AL180" s="69" t="n">
        <v>97.3690212119546</v>
      </c>
      <c r="AM180" s="69" t="n">
        <v>102.892671677254</v>
      </c>
      <c r="AN180" s="69" t="n">
        <v>106.706267877014</v>
      </c>
      <c r="AO180" s="69" t="n">
        <v>110.606978120468</v>
      </c>
      <c r="AP180" s="69" t="n">
        <v>114.628108600084</v>
      </c>
      <c r="AQ180" s="69" t="n">
        <v>118.806565630521</v>
      </c>
      <c r="AR180" s="69" t="n">
        <v>125.531954739539</v>
      </c>
      <c r="AS180" s="69" t="n">
        <v>129.963232741844</v>
      </c>
      <c r="AT180" s="69" t="n">
        <v>134.550934857631</v>
      </c>
      <c r="AU180" s="69" t="n">
        <v>139.300582858106</v>
      </c>
      <c r="AV180" s="69" t="n">
        <v>144.217893432997</v>
      </c>
      <c r="AW180" s="69" t="n">
        <v>149.308785071182</v>
      </c>
      <c r="AX180" s="69" t="n">
        <v>154.579385184194</v>
      </c>
      <c r="AY180" s="69" t="n">
        <v>160.036037481196</v>
      </c>
      <c r="AZ180" s="69" t="n">
        <v>165.685309604283</v>
      </c>
      <c r="BA180" s="69" t="n">
        <v>171.534001033314</v>
      </c>
      <c r="BB180" s="69" t="n">
        <v>177.58915126979</v>
      </c>
      <c r="BC180" s="69" t="n">
        <f aca="false">BB180*(1+((BB180-BA180)/BA180))</f>
        <v>183.858048309613</v>
      </c>
      <c r="BD180" s="69" t="n">
        <f aca="false">BC180*(1+((BC180-BB180)/BB180))</f>
        <v>190.348237414943</v>
      </c>
      <c r="BE180" s="69" t="n">
        <f aca="false">BD180*(1+((BD180-BC180)/BC180))</f>
        <v>197.06753019569</v>
      </c>
      <c r="BF180" s="69" t="n">
        <f aca="false">BE180*(1+((BE180-BD180)/BD180))</f>
        <v>204.024014011598</v>
      </c>
      <c r="BG180" s="69" t="n">
        <f aca="false">BF180*(1+((BF180-BE180)/BE180))</f>
        <v>211.226061706208</v>
      </c>
    </row>
    <row r="181" customFormat="false" ht="13.5" hidden="true" customHeight="true" outlineLevel="0" collapsed="false">
      <c r="A181" s="109" t="s">
        <v>99</v>
      </c>
      <c r="B181" s="49" t="s">
        <v>184</v>
      </c>
      <c r="C181" s="49"/>
      <c r="D181" s="49" t="s">
        <v>101</v>
      </c>
      <c r="E181" s="50"/>
      <c r="F181" s="19" t="s">
        <v>239</v>
      </c>
      <c r="G181" s="52" t="s">
        <v>103</v>
      </c>
      <c r="H181" s="52"/>
      <c r="I181" s="52" t="s">
        <v>234</v>
      </c>
      <c r="U181" s="68" t="n">
        <v>1677.27272727273</v>
      </c>
      <c r="V181" s="68" t="n">
        <v>1115</v>
      </c>
      <c r="W181" s="125" t="n">
        <v>1280</v>
      </c>
      <c r="X181" s="125" t="n">
        <v>1110</v>
      </c>
      <c r="Y181" s="125" t="n">
        <v>1475</v>
      </c>
      <c r="Z181" s="125" t="n">
        <v>1650.65</v>
      </c>
      <c r="AA181" s="125" t="n">
        <v>996.865</v>
      </c>
      <c r="AB181" s="125" t="n">
        <v>734.598333333333</v>
      </c>
      <c r="AC181" s="125" t="n">
        <v>1010.40371414799</v>
      </c>
      <c r="AD181" s="125" t="n">
        <v>1636.31333333333</v>
      </c>
      <c r="AE181" s="125" t="n">
        <v>1634.6375</v>
      </c>
      <c r="AF181" s="125" t="n">
        <v>1075.185</v>
      </c>
      <c r="AG181" s="125" t="n">
        <v>1518.65886928852</v>
      </c>
      <c r="AH181" s="125" t="n">
        <v>2480.21666666667</v>
      </c>
      <c r="AI181" s="125" t="n">
        <v>2039.75</v>
      </c>
      <c r="AJ181" s="125" t="n">
        <v>2100</v>
      </c>
      <c r="AK181" s="125" t="n">
        <v>2131.5</v>
      </c>
      <c r="AL181" s="125" t="n">
        <v>2163.4725</v>
      </c>
      <c r="AM181" s="125" t="n">
        <v>2195.9245875</v>
      </c>
      <c r="AN181" s="125" t="n">
        <v>2228.8634563125</v>
      </c>
      <c r="AO181" s="125" t="n">
        <v>2262.29640815719</v>
      </c>
      <c r="AP181" s="125" t="n">
        <v>2296.23085427954</v>
      </c>
      <c r="AQ181" s="125" t="n">
        <v>2330.67431709374</v>
      </c>
      <c r="AR181" s="125" t="n">
        <v>2365.63443185014</v>
      </c>
      <c r="AS181" s="125" t="n">
        <v>2401.1189483279</v>
      </c>
      <c r="AT181" s="125" t="n">
        <v>2437.13573255281</v>
      </c>
      <c r="AU181" s="125" t="n">
        <v>2473.69276854111</v>
      </c>
      <c r="AV181" s="125" t="n">
        <v>2510.79816006922</v>
      </c>
      <c r="AW181" s="125" t="n">
        <v>2548.46013247026</v>
      </c>
      <c r="AX181" s="125" t="n">
        <v>2586.68703445731</v>
      </c>
      <c r="AY181" s="125" t="n">
        <v>2625.48733997417</v>
      </c>
      <c r="AZ181" s="125" t="n">
        <v>2664.86965007379</v>
      </c>
      <c r="BA181" s="125" t="n">
        <v>2704.84269482489</v>
      </c>
      <c r="BB181" s="125" t="n">
        <v>2745.41533524727</v>
      </c>
      <c r="BC181" s="125" t="n">
        <f aca="false">BB181*(1+((BB181-BA181)/BA181))</f>
        <v>2786.59656527597</v>
      </c>
      <c r="BD181" s="125" t="n">
        <f aca="false">BC181*(1+((BC181-BB181)/BB181))</f>
        <v>2828.39551375511</v>
      </c>
      <c r="BE181" s="125" t="n">
        <f aca="false">BD181*(1+((BD181-BC181)/BC181))</f>
        <v>2870.82144646144</v>
      </c>
      <c r="BF181" s="125" t="n">
        <f aca="false">BE181*(1+((BE181-BD181)/BD181))</f>
        <v>2913.88376815836</v>
      </c>
      <c r="BG181" s="125" t="n">
        <f aca="false">BF181*(1+((BF181-BE181)/BE181))</f>
        <v>2957.59202468074</v>
      </c>
    </row>
    <row r="182" customFormat="false" ht="13.5" hidden="true" customHeight="true" outlineLevel="0" collapsed="false">
      <c r="A182" s="109" t="s">
        <v>99</v>
      </c>
      <c r="B182" s="49" t="s">
        <v>184</v>
      </c>
      <c r="C182" s="49"/>
      <c r="D182" s="49" t="s">
        <v>101</v>
      </c>
      <c r="E182" s="50"/>
      <c r="F182" s="19" t="s">
        <v>240</v>
      </c>
      <c r="G182" s="52" t="s">
        <v>236</v>
      </c>
      <c r="H182" s="52"/>
      <c r="I182" s="52" t="s">
        <v>237</v>
      </c>
      <c r="W182" s="125" t="n">
        <v>49126.4</v>
      </c>
      <c r="X182" s="125" t="n">
        <v>67643.4</v>
      </c>
      <c r="Y182" s="125" t="n">
        <v>98898.75</v>
      </c>
      <c r="Z182" s="125" t="n">
        <v>96229.8984353847</v>
      </c>
      <c r="AA182" s="125" t="n">
        <v>62729.1152426843</v>
      </c>
      <c r="AB182" s="125" t="n">
        <v>47489.0056705833</v>
      </c>
      <c r="AC182" s="125" t="n">
        <v>73365.0061580638</v>
      </c>
      <c r="AD182" s="125" t="n">
        <v>120513.147084917</v>
      </c>
      <c r="AE182" s="125" t="n">
        <v>116018.612146357</v>
      </c>
      <c r="AF182" s="125" t="n">
        <v>91564.86385</v>
      </c>
      <c r="AG182" s="125" t="n">
        <v>141410.036755782</v>
      </c>
      <c r="AH182" s="125" t="n">
        <v>206028.792333333</v>
      </c>
      <c r="AI182" s="125" t="n">
        <v>163767.862501181</v>
      </c>
      <c r="AJ182" s="125" t="n">
        <v>191871.194843636</v>
      </c>
      <c r="AK182" s="125" t="n">
        <v>203624.397306782</v>
      </c>
      <c r="AL182" s="125" t="n">
        <v>215517.215576647</v>
      </c>
      <c r="AM182" s="125" t="n">
        <v>228115.888197664</v>
      </c>
      <c r="AN182" s="125" t="n">
        <v>236168.379051041</v>
      </c>
      <c r="AO182" s="125" t="n">
        <v>244505.122831543</v>
      </c>
      <c r="AP182" s="125" t="n">
        <v>253136.153667497</v>
      </c>
      <c r="AQ182" s="125" t="n">
        <v>262071.859891959</v>
      </c>
      <c r="AR182" s="125" t="n">
        <v>271322.996546145</v>
      </c>
      <c r="AS182" s="125" t="n">
        <v>280900.698324224</v>
      </c>
      <c r="AT182" s="125" t="n">
        <v>290816.492975069</v>
      </c>
      <c r="AU182" s="125" t="n">
        <v>301082.315177089</v>
      </c>
      <c r="AV182" s="125" t="n">
        <v>311710.52090284</v>
      </c>
      <c r="AW182" s="125" t="n">
        <v>322713.902290711</v>
      </c>
      <c r="AX182" s="125" t="n">
        <v>334105.703041573</v>
      </c>
      <c r="AY182" s="125" t="n">
        <v>345899.63435894</v>
      </c>
      <c r="AZ182" s="125" t="n">
        <v>358109.891451811</v>
      </c>
      <c r="BA182" s="125" t="n">
        <v>370751.17062006</v>
      </c>
      <c r="BB182" s="125" t="n">
        <v>383838.686942948</v>
      </c>
      <c r="BC182" s="125" t="n">
        <f aca="false">BB182*(1+((BB182-BA182)/BA182))</f>
        <v>397388.192592034</v>
      </c>
      <c r="BD182" s="125" t="n">
        <f aca="false">BC182*(1+((BC182-BB182)/BB182))</f>
        <v>411415.995790532</v>
      </c>
      <c r="BE182" s="125" t="n">
        <f aca="false">BD182*(1+((BD182-BC182)/BC182))</f>
        <v>425938.980441938</v>
      </c>
      <c r="BF182" s="125" t="n">
        <f aca="false">BE182*(1+((BE182-BD182)/BD182))</f>
        <v>440974.626451539</v>
      </c>
      <c r="BG182" s="125" t="n">
        <f aca="false">BF182*(1+((BF182-BE182)/BE182))</f>
        <v>456541.030765278</v>
      </c>
    </row>
    <row r="183" customFormat="false" ht="13.5" hidden="true" customHeight="true" outlineLevel="0" collapsed="false">
      <c r="A183" s="109" t="s">
        <v>99</v>
      </c>
      <c r="B183" s="49" t="s">
        <v>184</v>
      </c>
      <c r="C183" s="49"/>
      <c r="D183" s="49" t="s">
        <v>101</v>
      </c>
      <c r="E183" s="50"/>
      <c r="F183" s="19" t="s">
        <v>241</v>
      </c>
      <c r="G183" s="52" t="s">
        <v>103</v>
      </c>
      <c r="H183" s="52"/>
      <c r="I183" s="52" t="s">
        <v>234</v>
      </c>
      <c r="U183" s="68" t="n">
        <v>1087.5</v>
      </c>
      <c r="V183" s="68" t="n">
        <v>995.833333333333</v>
      </c>
      <c r="W183" s="125" t="n">
        <v>739.520804607832</v>
      </c>
      <c r="X183" s="125" t="n">
        <v>564.931384550311</v>
      </c>
      <c r="Y183" s="125" t="n">
        <v>640.119940867535</v>
      </c>
      <c r="Z183" s="125" t="n">
        <v>651.214448552678</v>
      </c>
      <c r="AA183" s="125" t="n">
        <v>560.24543430364</v>
      </c>
      <c r="AB183" s="125" t="n">
        <v>524.067420322939</v>
      </c>
      <c r="AC183" s="125" t="n">
        <v>666.095179340257</v>
      </c>
      <c r="AD183" s="125" t="n">
        <v>1073.13056884568</v>
      </c>
      <c r="AE183" s="125" t="n">
        <v>1178.28593238868</v>
      </c>
      <c r="AF183" s="125" t="n">
        <v>837.995478964363</v>
      </c>
      <c r="AG183" s="125" t="n">
        <v>923.50424047366</v>
      </c>
      <c r="AH183" s="125" t="n">
        <v>1000.00905124676</v>
      </c>
      <c r="AI183" s="125" t="n">
        <v>1130.60518942167</v>
      </c>
      <c r="AJ183" s="125" t="n">
        <v>1268.24010105054</v>
      </c>
      <c r="AK183" s="125" t="n">
        <v>1274.64059310335</v>
      </c>
      <c r="AL183" s="125" t="n">
        <v>1280.87656338512</v>
      </c>
      <c r="AM183" s="125" t="n">
        <v>1297.96623199221</v>
      </c>
      <c r="AN183" s="125" t="n">
        <v>1319.6802236107</v>
      </c>
      <c r="AO183" s="125" t="n">
        <v>1341.09991043824</v>
      </c>
      <c r="AP183" s="125" t="n">
        <v>1362.60369106404</v>
      </c>
      <c r="AQ183" s="125" t="n">
        <v>1384.58207416853</v>
      </c>
      <c r="AR183" s="125" t="n">
        <v>1434.27484824229</v>
      </c>
      <c r="AS183" s="125" t="n">
        <v>1455.78897096592</v>
      </c>
      <c r="AT183" s="125" t="n">
        <v>1477.62580553041</v>
      </c>
      <c r="AU183" s="125" t="n">
        <v>1499.79019261337</v>
      </c>
      <c r="AV183" s="125" t="n">
        <v>1522.28704550257</v>
      </c>
      <c r="AW183" s="125" t="n">
        <v>1545.1213511851</v>
      </c>
      <c r="AX183" s="125" t="n">
        <v>1568.29817145288</v>
      </c>
      <c r="AY183" s="125" t="n">
        <v>1591.82264402467</v>
      </c>
      <c r="AZ183" s="125" t="n">
        <v>1615.69998368504</v>
      </c>
      <c r="BA183" s="125" t="n">
        <v>1639.93548344032</v>
      </c>
      <c r="BB183" s="125" t="n">
        <v>1664.53451569192</v>
      </c>
      <c r="BC183" s="125" t="n">
        <f aca="false">BB183*(1+((BB183-BA183)/BA183))</f>
        <v>1689.5025334273</v>
      </c>
      <c r="BD183" s="125" t="n">
        <f aca="false">BC183*(1+((BC183-BB183)/BB183))</f>
        <v>1714.84507142871</v>
      </c>
      <c r="BE183" s="125" t="n">
        <f aca="false">BD183*(1+((BD183-BC183)/BC183))</f>
        <v>1740.56774750014</v>
      </c>
      <c r="BF183" s="125" t="n">
        <f aca="false">BE183*(1+((BE183-BD183)/BD183))</f>
        <v>1766.67626371264</v>
      </c>
      <c r="BG183" s="125" t="n">
        <f aca="false">BF183*(1+((BF183-BE183)/BE183))</f>
        <v>1793.17640766833</v>
      </c>
    </row>
    <row r="184" customFormat="false" ht="13.5" hidden="true" customHeight="true" outlineLevel="0" collapsed="false">
      <c r="A184" s="109" t="s">
        <v>99</v>
      </c>
      <c r="B184" s="49" t="s">
        <v>184</v>
      </c>
      <c r="C184" s="49"/>
      <c r="D184" s="49" t="s">
        <v>101</v>
      </c>
      <c r="E184" s="50"/>
      <c r="F184" s="19" t="s">
        <v>242</v>
      </c>
      <c r="G184" s="52" t="s">
        <v>236</v>
      </c>
      <c r="H184" s="52"/>
      <c r="I184" s="52" t="s">
        <v>237</v>
      </c>
      <c r="W184" s="125" t="n">
        <v>28382.8084808486</v>
      </c>
      <c r="X184" s="125" t="n">
        <v>34426.918574496</v>
      </c>
      <c r="Y184" s="125" t="n">
        <v>42920.0420351682</v>
      </c>
      <c r="Z184" s="125" t="n">
        <v>37964.6201459299</v>
      </c>
      <c r="AA184" s="125" t="n">
        <v>35254.2223998442</v>
      </c>
      <c r="AB184" s="125" t="n">
        <v>33879.6140253966</v>
      </c>
      <c r="AC184" s="125" t="n">
        <v>48227.7509080788</v>
      </c>
      <c r="AD184" s="125" t="n">
        <v>79035.3336250033</v>
      </c>
      <c r="AE184" s="125" t="n">
        <v>83708.1048624216</v>
      </c>
      <c r="AF184" s="125" t="n">
        <v>70979.1459985139</v>
      </c>
      <c r="AG184" s="125" t="n">
        <v>85932.8240186767</v>
      </c>
      <c r="AH184" s="125" t="n">
        <v>83817.5326575864</v>
      </c>
      <c r="AI184" s="125" t="n">
        <v>91385.5218017894</v>
      </c>
      <c r="AJ184" s="125" t="n">
        <v>115857.562909275</v>
      </c>
      <c r="AK184" s="125" t="n">
        <v>121767.732842331</v>
      </c>
      <c r="AL184" s="125" t="n">
        <v>127596.237270474</v>
      </c>
      <c r="AM184" s="125" t="n">
        <v>134834.648487891</v>
      </c>
      <c r="AN184" s="125" t="n">
        <v>139832.136595521</v>
      </c>
      <c r="AO184" s="125" t="n">
        <v>144943.782410095</v>
      </c>
      <c r="AP184" s="125" t="n">
        <v>150213.231690638</v>
      </c>
      <c r="AQ184" s="125" t="n">
        <v>155688.84793946</v>
      </c>
      <c r="AR184" s="125" t="n">
        <v>164502.065262684</v>
      </c>
      <c r="AS184" s="125" t="n">
        <v>170308.988166457</v>
      </c>
      <c r="AT184" s="125" t="n">
        <v>176320.895448733</v>
      </c>
      <c r="AU184" s="125" t="n">
        <v>182545.023058073</v>
      </c>
      <c r="AV184" s="125" t="n">
        <v>188988.862372023</v>
      </c>
      <c r="AW184" s="125" t="n">
        <v>195660.169213755</v>
      </c>
      <c r="AX184" s="125" t="n">
        <v>202566.973187001</v>
      </c>
      <c r="AY184" s="125" t="n">
        <v>209717.587340502</v>
      </c>
      <c r="AZ184" s="125" t="n">
        <v>217120.618173622</v>
      </c>
      <c r="BA184" s="125" t="n">
        <v>224784.97599515</v>
      </c>
      <c r="BB184" s="125" t="n">
        <v>232719.885647779</v>
      </c>
      <c r="BC184" s="125" t="n">
        <f aca="false">BB184*(1+((BB184-BA184)/BA184))</f>
        <v>240934.897611146</v>
      </c>
      <c r="BD184" s="125" t="n">
        <f aca="false">BC184*(1+((BC184-BB184)/BB184))</f>
        <v>249439.899496819</v>
      </c>
      <c r="BE184" s="125" t="n">
        <f aca="false">BD184*(1+((BD184-BC184)/BC184))</f>
        <v>258245.127949057</v>
      </c>
      <c r="BF184" s="125" t="n">
        <f aca="false">BE184*(1+((BE184-BD184)/BD184))</f>
        <v>267361.180965659</v>
      </c>
      <c r="BG184" s="125" t="n">
        <f aca="false">BF184*(1+((BF184-BE184)/BE184))</f>
        <v>276799.030653746</v>
      </c>
    </row>
    <row r="185" customFormat="false" ht="13.5" hidden="true" customHeight="true" outlineLevel="0" collapsed="false">
      <c r="A185" s="109" t="s">
        <v>99</v>
      </c>
      <c r="B185" s="49" t="s">
        <v>184</v>
      </c>
      <c r="C185" s="49"/>
      <c r="D185" s="49" t="s">
        <v>101</v>
      </c>
      <c r="E185" s="50"/>
      <c r="F185" s="19" t="s">
        <v>243</v>
      </c>
      <c r="G185" s="52" t="s">
        <v>103</v>
      </c>
      <c r="H185" s="52"/>
      <c r="I185" s="52" t="s">
        <v>234</v>
      </c>
      <c r="V185" s="68" t="n">
        <v>4589</v>
      </c>
      <c r="W185" s="125" t="n">
        <v>4991</v>
      </c>
      <c r="X185" s="125" t="n">
        <v>4908</v>
      </c>
      <c r="Y185" s="125" t="n">
        <v>4806</v>
      </c>
      <c r="Z185" s="125" t="n">
        <v>4679</v>
      </c>
      <c r="AA185" s="125" t="n">
        <v>4863</v>
      </c>
      <c r="AB185" s="125" t="n">
        <v>4577.88680555556</v>
      </c>
      <c r="AC185" s="125" t="n">
        <v>4332.15555555555</v>
      </c>
      <c r="AD185" s="125" t="n">
        <v>4154.73996290948</v>
      </c>
      <c r="AE185" s="125" t="n">
        <v>4269.86452628539</v>
      </c>
      <c r="AF185" s="125" t="n">
        <v>5015.69097222222</v>
      </c>
      <c r="AG185" s="125" t="n">
        <v>5899.35069444444</v>
      </c>
      <c r="AH185" s="125" t="n">
        <v>6873.76658949631</v>
      </c>
      <c r="AI185" s="125" t="n">
        <v>6748.75</v>
      </c>
      <c r="AJ185" s="125" t="n">
        <v>5500</v>
      </c>
      <c r="AK185" s="125" t="n">
        <v>5555</v>
      </c>
      <c r="AL185" s="125" t="n">
        <v>5610.55</v>
      </c>
      <c r="AM185" s="125" t="n">
        <v>5666.6555</v>
      </c>
      <c r="AN185" s="125" t="n">
        <v>5723.322055</v>
      </c>
      <c r="AO185" s="125" t="n">
        <v>5780.55527555</v>
      </c>
      <c r="AP185" s="125" t="n">
        <v>5838.3608283055</v>
      </c>
      <c r="AQ185" s="125" t="n">
        <v>5896.74443658855</v>
      </c>
      <c r="AR185" s="125" t="n">
        <v>5955.71188095444</v>
      </c>
      <c r="AS185" s="125" t="n">
        <v>6015.26899976398</v>
      </c>
      <c r="AT185" s="125" t="n">
        <v>6075.42168976162</v>
      </c>
      <c r="AU185" s="125" t="n">
        <v>6136.17590665924</v>
      </c>
      <c r="AV185" s="125" t="n">
        <v>6197.53766572583</v>
      </c>
      <c r="AW185" s="125" t="n">
        <v>6259.51304238309</v>
      </c>
      <c r="AX185" s="125" t="n">
        <v>6322.10817280692</v>
      </c>
      <c r="AY185" s="125" t="n">
        <v>6385.32925453499</v>
      </c>
      <c r="AZ185" s="125" t="n">
        <v>6449.18254708034</v>
      </c>
      <c r="BA185" s="125" t="n">
        <v>6513.67437255115</v>
      </c>
      <c r="BB185" s="125" t="n">
        <v>6578.81111627666</v>
      </c>
      <c r="BC185" s="125" t="n">
        <f aca="false">BB185*(1+((BB185-BA185)/BA185))</f>
        <v>6644.59922743942</v>
      </c>
      <c r="BD185" s="125" t="n">
        <f aca="false">BC185*(1+((BC185-BB185)/BB185))</f>
        <v>6711.04521971382</v>
      </c>
      <c r="BE185" s="125" t="n">
        <f aca="false">BD185*(1+((BD185-BC185)/BC185))</f>
        <v>6778.15567191096</v>
      </c>
      <c r="BF185" s="125" t="n">
        <f aca="false">BE185*(1+((BE185-BD185)/BD185))</f>
        <v>6845.93722863007</v>
      </c>
      <c r="BG185" s="125" t="n">
        <f aca="false">BF185*(1+((BF185-BE185)/BE185))</f>
        <v>6914.39660091637</v>
      </c>
    </row>
    <row r="186" customFormat="false" ht="13.5" hidden="true" customHeight="true" outlineLevel="0" collapsed="false">
      <c r="A186" s="109" t="s">
        <v>99</v>
      </c>
      <c r="B186" s="49" t="s">
        <v>184</v>
      </c>
      <c r="C186" s="49"/>
      <c r="D186" s="49" t="s">
        <v>101</v>
      </c>
      <c r="E186" s="50"/>
      <c r="F186" s="19" t="s">
        <v>244</v>
      </c>
      <c r="G186" s="52" t="s">
        <v>236</v>
      </c>
      <c r="H186" s="52"/>
      <c r="I186" s="52" t="s">
        <v>237</v>
      </c>
      <c r="V186" s="68"/>
      <c r="W186" s="125" t="n">
        <v>191554.58</v>
      </c>
      <c r="X186" s="125" t="n">
        <v>299093.52</v>
      </c>
      <c r="Y186" s="125" t="n">
        <v>322242.3</v>
      </c>
      <c r="Z186" s="125" t="n">
        <v>272777.205815385</v>
      </c>
      <c r="AA186" s="125" t="n">
        <v>306011.032010527</v>
      </c>
      <c r="AB186" s="125" t="n">
        <v>296298.735828819</v>
      </c>
      <c r="AC186" s="125" t="n">
        <v>312883.820825903</v>
      </c>
      <c r="AD186" s="125" t="n">
        <v>306229.485064208</v>
      </c>
      <c r="AE186" s="125" t="n">
        <v>292727.204924813</v>
      </c>
      <c r="AF186" s="125" t="n">
        <v>430642.851173611</v>
      </c>
      <c r="AG186" s="125" t="n">
        <v>546967.685123611</v>
      </c>
      <c r="AH186" s="125" t="n">
        <v>574227.149176035</v>
      </c>
      <c r="AI186" s="125" t="n">
        <v>543877.87468743</v>
      </c>
      <c r="AJ186" s="125" t="n">
        <v>502519.796019047</v>
      </c>
      <c r="AK186" s="125" t="n">
        <v>530674.889532806</v>
      </c>
      <c r="AL186" s="125" t="n">
        <v>558902.465297598</v>
      </c>
      <c r="AM186" s="125" t="n">
        <v>588660.539551738</v>
      </c>
      <c r="AN186" s="125" t="n">
        <v>606438.0878462</v>
      </c>
      <c r="AO186" s="125" t="n">
        <v>624752.518099155</v>
      </c>
      <c r="AP186" s="125" t="n">
        <v>643620.04414575</v>
      </c>
      <c r="AQ186" s="125" t="n">
        <v>663057.369478951</v>
      </c>
      <c r="AR186" s="125" t="n">
        <v>683081.702037216</v>
      </c>
      <c r="AS186" s="125" t="n">
        <v>703710.76943874</v>
      </c>
      <c r="AT186" s="125" t="n">
        <v>724962.83467579</v>
      </c>
      <c r="AU186" s="125" t="n">
        <v>746856.712282999</v>
      </c>
      <c r="AV186" s="125" t="n">
        <v>769411.784993945</v>
      </c>
      <c r="AW186" s="125" t="n">
        <v>792648.020900762</v>
      </c>
      <c r="AX186" s="125" t="n">
        <v>816585.991131965</v>
      </c>
      <c r="AY186" s="125" t="n">
        <v>841246.888064151</v>
      </c>
      <c r="AZ186" s="125" t="n">
        <v>866652.544083688</v>
      </c>
      <c r="BA186" s="125" t="n">
        <v>892825.450915015</v>
      </c>
      <c r="BB186" s="125" t="n">
        <v>919788.779532649</v>
      </c>
      <c r="BC186" s="125" t="n">
        <f aca="false">BB186*(1+((BB186-BA186)/BA186))</f>
        <v>947566.400674534</v>
      </c>
      <c r="BD186" s="125" t="n">
        <f aca="false">BC186*(1+((BC186-BB186)/BB186))</f>
        <v>976182.905974905</v>
      </c>
      <c r="BE186" s="125" t="n">
        <f aca="false">BD186*(1+((BD186-BC186)/BC186))</f>
        <v>1005663.62973535</v>
      </c>
      <c r="BF186" s="125" t="n">
        <f aca="false">BE186*(1+((BE186-BD186)/BD186))</f>
        <v>1036034.67135335</v>
      </c>
      <c r="BG186" s="125" t="n">
        <f aca="false">BF186*(1+((BF186-BE186)/BE186))</f>
        <v>1067322.91842823</v>
      </c>
    </row>
    <row r="187" customFormat="false" ht="13.5" hidden="true" customHeight="true" outlineLevel="1" collapsed="false">
      <c r="A187" s="109" t="s">
        <v>99</v>
      </c>
      <c r="B187" s="49" t="s">
        <v>184</v>
      </c>
      <c r="C187" s="49"/>
      <c r="D187" s="49" t="s">
        <v>101</v>
      </c>
      <c r="E187" s="50"/>
      <c r="F187" s="19" t="s">
        <v>245</v>
      </c>
      <c r="G187" s="52" t="s">
        <v>186</v>
      </c>
      <c r="H187" s="52"/>
      <c r="I187" s="52"/>
      <c r="W187" s="69" t="n">
        <v>7.35412833333333</v>
      </c>
      <c r="X187" s="69" t="n">
        <v>8.90031</v>
      </c>
      <c r="Y187" s="69" t="n">
        <v>9.42203333333333</v>
      </c>
      <c r="Z187" s="69" t="n">
        <v>7.9033519175</v>
      </c>
      <c r="AA187" s="69" t="n">
        <v>8.6852742025</v>
      </c>
      <c r="AB187" s="69" t="n">
        <v>11.2280128787879</v>
      </c>
      <c r="AC187" s="69" t="n">
        <v>13.0206151515152</v>
      </c>
      <c r="AD187" s="69" t="n">
        <v>14.3487931818182</v>
      </c>
      <c r="AE187" s="69" t="n">
        <v>13.7370111136364</v>
      </c>
      <c r="AF187" s="69" t="n">
        <v>10.1470284090909</v>
      </c>
      <c r="AG187" s="69" t="n">
        <v>12.6545227272727</v>
      </c>
      <c r="AH187" s="69" t="n">
        <v>14.8524204545455</v>
      </c>
      <c r="AI187" s="69" t="n">
        <v>11.6550667907396</v>
      </c>
      <c r="AJ187" s="69" t="n">
        <v>13.0797298875641</v>
      </c>
      <c r="AK187" s="69" t="n">
        <v>14.7312961092882</v>
      </c>
      <c r="AL187" s="69" t="n">
        <v>16.4649294490287</v>
      </c>
      <c r="AM187" s="69" t="n">
        <v>17.464489434481</v>
      </c>
      <c r="AN187" s="69" t="n">
        <v>18.0697794411916</v>
      </c>
      <c r="AO187" s="69" t="n">
        <v>18.679107307084</v>
      </c>
      <c r="AP187" s="69" t="n">
        <v>19.31835127209</v>
      </c>
      <c r="AQ187" s="69" t="n">
        <v>19.9692830533622</v>
      </c>
      <c r="AR187" s="69" t="n">
        <v>20.9065144536941</v>
      </c>
      <c r="AS187" s="69" t="n">
        <v>21.6445144139095</v>
      </c>
      <c r="AT187" s="69" t="n">
        <v>22.4085657727205</v>
      </c>
      <c r="AU187" s="69" t="n">
        <v>23.1995881444975</v>
      </c>
      <c r="AV187" s="69" t="n">
        <v>24.0185336059983</v>
      </c>
      <c r="AW187" s="69" t="n">
        <v>24.86638784229</v>
      </c>
      <c r="AX187" s="69" t="n">
        <v>25.7441713331228</v>
      </c>
      <c r="AY187" s="69" t="n">
        <v>26.6529405811821</v>
      </c>
      <c r="AZ187" s="69" t="n">
        <v>27.5937893836978</v>
      </c>
      <c r="BA187" s="69" t="n">
        <v>28.5678501489423</v>
      </c>
      <c r="BB187" s="69" t="n">
        <v>29.5762952592</v>
      </c>
      <c r="BC187" s="69" t="n">
        <f aca="false">BB187*(1+((BB187-BA187)/BA187))</f>
        <v>30.6203384818498</v>
      </c>
      <c r="BD187" s="69" t="n">
        <f aca="false">BC187*(1+((BC187-BB187)/BB187))</f>
        <v>31.701236430259</v>
      </c>
      <c r="BE187" s="69" t="n">
        <f aca="false">BD187*(1+((BD187-BC187)/BC187))</f>
        <v>32.8202900762472</v>
      </c>
      <c r="BF187" s="69" t="n">
        <f aca="false">BE187*(1+((BE187-BD187)/BD187))</f>
        <v>33.9788463159387</v>
      </c>
      <c r="BG187" s="69" t="n">
        <f aca="false">BF187*(1+((BF187-BE187)/BE187))</f>
        <v>35.1782995908913</v>
      </c>
    </row>
    <row r="188" customFormat="false" ht="13.5" hidden="true" customHeight="true" outlineLevel="1" collapsed="false">
      <c r="A188" s="109" t="s">
        <v>99</v>
      </c>
      <c r="B188" s="49" t="s">
        <v>184</v>
      </c>
      <c r="C188" s="49"/>
      <c r="D188" s="49" t="s">
        <v>101</v>
      </c>
      <c r="E188" s="50"/>
      <c r="F188" s="19" t="s">
        <v>246</v>
      </c>
      <c r="G188" s="52" t="s">
        <v>186</v>
      </c>
      <c r="H188" s="52"/>
      <c r="I188" s="52"/>
      <c r="W188" s="69" t="n">
        <v>52.8762626262626</v>
      </c>
      <c r="X188" s="69" t="n">
        <v>72.0113636363636</v>
      </c>
      <c r="Y188" s="69" t="n">
        <v>68.7121212121212</v>
      </c>
      <c r="Z188" s="69" t="n">
        <v>59.3181818181818</v>
      </c>
      <c r="AA188" s="69" t="n">
        <v>70.4545454545455</v>
      </c>
      <c r="AB188" s="69" t="n">
        <v>98.3333333333333</v>
      </c>
      <c r="AC188" s="69" t="n">
        <v>79.25</v>
      </c>
      <c r="AD188" s="69" t="n">
        <v>67.2727272727273</v>
      </c>
      <c r="AE188" s="69" t="n">
        <v>83.4431818181818</v>
      </c>
      <c r="AF188" s="69" t="n">
        <v>87.6590909090909</v>
      </c>
      <c r="AG188" s="69" t="n">
        <v>90.7386363636364</v>
      </c>
      <c r="AH188" s="69" t="n">
        <v>122.837121212121</v>
      </c>
      <c r="AI188" s="69" t="n">
        <v>168.714220477008</v>
      </c>
      <c r="AJ188" s="69" t="n">
        <v>184.378021129835</v>
      </c>
      <c r="AK188" s="69" t="n">
        <v>193.066476678978</v>
      </c>
      <c r="AL188" s="69" t="n">
        <v>201.352089830013</v>
      </c>
      <c r="AM188" s="69" t="n">
        <v>210.36082260143</v>
      </c>
      <c r="AN188" s="69" t="n">
        <v>215.929246071564</v>
      </c>
      <c r="AO188" s="69" t="n">
        <v>221.64507027706</v>
      </c>
      <c r="AP188" s="69" t="n">
        <v>227.512197036252</v>
      </c>
      <c r="AQ188" s="69" t="n">
        <v>233.534631451803</v>
      </c>
      <c r="AR188" s="69" t="n">
        <v>239.71648464473</v>
      </c>
      <c r="AS188" s="69" t="n">
        <v>246.061976560793</v>
      </c>
      <c r="AT188" s="69" t="n">
        <v>252.575438851178</v>
      </c>
      <c r="AU188" s="69" t="n">
        <v>259.261317829428</v>
      </c>
      <c r="AV188" s="69" t="n">
        <v>266.124177506654</v>
      </c>
      <c r="AW188" s="69" t="n">
        <v>273.168702707081</v>
      </c>
      <c r="AX188" s="69" t="n">
        <v>280.399702266073</v>
      </c>
      <c r="AY188" s="69" t="n">
        <v>287.822112312812</v>
      </c>
      <c r="AZ188" s="69" t="n">
        <v>295.440999639864</v>
      </c>
      <c r="BA188" s="69" t="n">
        <v>303.261565161951</v>
      </c>
      <c r="BB188" s="69" t="n">
        <v>311.289147466271</v>
      </c>
      <c r="BC188" s="69" t="n">
        <f aca="false">BB188*(1+((BB188-BA188)/BA188))</f>
        <v>319.529226456805</v>
      </c>
      <c r="BD188" s="69" t="n">
        <f aca="false">BC188*(1+((BC188-BB188)/BB188))</f>
        <v>327.987427095082</v>
      </c>
      <c r="BE188" s="69" t="n">
        <f aca="false">BD188*(1+((BD188-BC188)/BC188))</f>
        <v>336.669523239979</v>
      </c>
      <c r="BF188" s="69" t="n">
        <f aca="false">BE188*(1+((BE188-BD188)/BD188))</f>
        <v>345.58144158915</v>
      </c>
      <c r="BG188" s="69" t="n">
        <f aca="false">BF188*(1+((BF188-BE188)/BE188))</f>
        <v>354.729265724797</v>
      </c>
    </row>
    <row r="189" customFormat="false" ht="13.5" hidden="true" customHeight="true" outlineLevel="1" collapsed="false">
      <c r="A189" s="109" t="s">
        <v>99</v>
      </c>
      <c r="B189" s="49" t="s">
        <v>184</v>
      </c>
      <c r="C189" s="49"/>
      <c r="D189" s="49" t="s">
        <v>101</v>
      </c>
      <c r="E189" s="50"/>
      <c r="F189" s="19" t="s">
        <v>247</v>
      </c>
      <c r="G189" s="52" t="s">
        <v>103</v>
      </c>
      <c r="H189" s="52"/>
      <c r="I189" s="52"/>
      <c r="W189" s="125" t="n">
        <v>1492.08333333333</v>
      </c>
      <c r="X189" s="125" t="n">
        <v>1342.5</v>
      </c>
      <c r="Y189" s="125" t="n">
        <v>1165</v>
      </c>
      <c r="Z189" s="125" t="n">
        <v>1061.66666666667</v>
      </c>
      <c r="AA189" s="125" t="n">
        <v>1300</v>
      </c>
      <c r="AB189" s="125" t="n">
        <v>1584.58333333333</v>
      </c>
      <c r="AC189" s="125" t="n">
        <v>1267.91666666667</v>
      </c>
      <c r="AD189" s="125" t="n">
        <v>1314.58333333333</v>
      </c>
      <c r="AE189" s="125" t="n">
        <v>1508.33333333333</v>
      </c>
      <c r="AF189" s="125" t="n">
        <v>1210.41666666667</v>
      </c>
      <c r="AG189" s="125" t="n">
        <v>1094.16666666667</v>
      </c>
      <c r="AH189" s="125" t="n">
        <v>1486.66666666667</v>
      </c>
      <c r="AI189" s="125" t="n">
        <v>2268.76388888889</v>
      </c>
      <c r="AJ189" s="125" t="n">
        <v>2166.31796571799</v>
      </c>
      <c r="AK189" s="125" t="n">
        <v>2191.14604138482</v>
      </c>
      <c r="AL189" s="125" t="n">
        <v>2212.39052807689</v>
      </c>
      <c r="AM189" s="125" t="n">
        <v>2237.11837227121</v>
      </c>
      <c r="AN189" s="125" t="n">
        <v>2259.48955599392</v>
      </c>
      <c r="AO189" s="125" t="n">
        <v>2282.08445155386</v>
      </c>
      <c r="AP189" s="125" t="n">
        <v>2304.9052960694</v>
      </c>
      <c r="AQ189" s="125" t="n">
        <v>2327.95434903009</v>
      </c>
      <c r="AR189" s="125" t="n">
        <v>2351.23389252039</v>
      </c>
      <c r="AS189" s="125" t="n">
        <v>2374.7462314456</v>
      </c>
      <c r="AT189" s="125" t="n">
        <v>2398.49369376005</v>
      </c>
      <c r="AU189" s="125" t="n">
        <v>2422.47863069765</v>
      </c>
      <c r="AV189" s="125" t="n">
        <v>2446.70341700463</v>
      </c>
      <c r="AW189" s="125" t="n">
        <v>2471.17045117468</v>
      </c>
      <c r="AX189" s="125" t="n">
        <v>2495.88215568642</v>
      </c>
      <c r="AY189" s="125" t="n">
        <v>2520.84097724329</v>
      </c>
      <c r="AZ189" s="125" t="n">
        <v>2546.04938701572</v>
      </c>
      <c r="BA189" s="125" t="n">
        <v>2571.50988088588</v>
      </c>
      <c r="BB189" s="125" t="n">
        <v>2597.22497969474</v>
      </c>
      <c r="BC189" s="125" t="n">
        <f aca="false">BB189*(1+((BB189-BA189)/BA189))</f>
        <v>2623.19722949168</v>
      </c>
      <c r="BD189" s="125" t="n">
        <f aca="false">BC189*(1+((BC189-BB189)/BB189))</f>
        <v>2649.4292017866</v>
      </c>
      <c r="BE189" s="125" t="n">
        <f aca="false">BD189*(1+((BD189-BC189)/BC189))</f>
        <v>2675.92349380447</v>
      </c>
      <c r="BF189" s="125" t="n">
        <f aca="false">BE189*(1+((BE189-BD189)/BD189))</f>
        <v>2702.68272874251</v>
      </c>
      <c r="BG189" s="125" t="n">
        <f aca="false">BF189*(1+((BF189-BE189)/BE189))</f>
        <v>2729.70955602994</v>
      </c>
    </row>
    <row r="190" customFormat="false" ht="13.5" hidden="true" customHeight="true" outlineLevel="1" collapsed="false">
      <c r="A190" s="109" t="s">
        <v>99</v>
      </c>
      <c r="B190" s="49" t="s">
        <v>184</v>
      </c>
      <c r="C190" s="49"/>
      <c r="D190" s="49" t="s">
        <v>101</v>
      </c>
      <c r="E190" s="50"/>
      <c r="F190" s="19" t="s">
        <v>248</v>
      </c>
      <c r="G190" s="52" t="s">
        <v>186</v>
      </c>
      <c r="H190" s="52"/>
      <c r="I190" s="52"/>
      <c r="W190" s="69" t="n">
        <v>28.1439393939394</v>
      </c>
      <c r="X190" s="69" t="n">
        <v>60.2752525252525</v>
      </c>
      <c r="Y190" s="69" t="n">
        <v>61.3636363636364</v>
      </c>
      <c r="Z190" s="69" t="n">
        <v>46.1363636363636</v>
      </c>
      <c r="AA190" s="69" t="n">
        <v>39.3181818181818</v>
      </c>
      <c r="AB190" s="69" t="n">
        <v>53.9393939393939</v>
      </c>
      <c r="AC190" s="69" t="n">
        <v>50.830303030303</v>
      </c>
      <c r="AD190" s="69" t="n">
        <v>61.6666666666667</v>
      </c>
      <c r="AE190" s="69" t="n">
        <v>70.2916666666667</v>
      </c>
      <c r="AF190" s="69" t="n">
        <v>59.9090909090909</v>
      </c>
      <c r="AG190" s="69" t="n">
        <v>85.9015151515151</v>
      </c>
      <c r="AH190" s="69" t="n">
        <v>107.867424242424</v>
      </c>
      <c r="AI190" s="69" t="n">
        <v>98.0290404040404</v>
      </c>
      <c r="AJ190" s="69" t="n">
        <v>111.694549598074</v>
      </c>
      <c r="AK190" s="69" t="n">
        <v>118.123170151408</v>
      </c>
      <c r="AL190" s="69" t="n">
        <v>124.368865625753</v>
      </c>
      <c r="AM190" s="69" t="n">
        <v>131.143379862839</v>
      </c>
      <c r="AN190" s="69" t="n">
        <v>135.103909934697</v>
      </c>
      <c r="AO190" s="69" t="n">
        <v>139.184048014725</v>
      </c>
      <c r="AP190" s="69" t="n">
        <v>143.387406264769</v>
      </c>
      <c r="AQ190" s="69" t="n">
        <v>147.717705933965</v>
      </c>
      <c r="AR190" s="69" t="n">
        <v>152.178780653171</v>
      </c>
      <c r="AS190" s="69" t="n">
        <v>156.774579828897</v>
      </c>
      <c r="AT190" s="69" t="n">
        <v>161.50917213973</v>
      </c>
      <c r="AU190" s="69" t="n">
        <v>166.386749138349</v>
      </c>
      <c r="AV190" s="69" t="n">
        <v>171.411628962328</v>
      </c>
      <c r="AW190" s="69" t="n">
        <v>176.58826015699</v>
      </c>
      <c r="AX190" s="69" t="n">
        <v>181.921225613731</v>
      </c>
      <c r="AY190" s="69" t="n">
        <v>187.415246627266</v>
      </c>
      <c r="AZ190" s="69" t="n">
        <v>193.075187075409</v>
      </c>
      <c r="BA190" s="69" t="n">
        <v>198.906057725087</v>
      </c>
      <c r="BB190" s="69" t="n">
        <v>204.913020668384</v>
      </c>
      <c r="BC190" s="69" t="n">
        <f aca="false">BB190*(1+((BB190-BA190)/BA190))</f>
        <v>211.101393892569</v>
      </c>
      <c r="BD190" s="69" t="n">
        <f aca="false">BC190*(1+((BC190-BB190)/BB190))</f>
        <v>217.476655988125</v>
      </c>
      <c r="BE190" s="69" t="n">
        <f aca="false">BD190*(1+((BD190-BC190)/BC190))</f>
        <v>224.044450998966</v>
      </c>
      <c r="BF190" s="69" t="n">
        <f aca="false">BE190*(1+((BE190-BD190)/BD190))</f>
        <v>230.810593419135</v>
      </c>
      <c r="BG190" s="69" t="n">
        <f aca="false">BF190*(1+((BF190-BE190)/BE190))</f>
        <v>237.781073340393</v>
      </c>
    </row>
    <row r="191" customFormat="false" ht="13.5" hidden="true" customHeight="true" outlineLevel="1" collapsed="false">
      <c r="A191" s="109" t="s">
        <v>99</v>
      </c>
      <c r="B191" s="49" t="s">
        <v>184</v>
      </c>
      <c r="C191" s="49"/>
      <c r="D191" s="49" t="s">
        <v>101</v>
      </c>
      <c r="E191" s="50"/>
      <c r="F191" s="19" t="s">
        <v>249</v>
      </c>
      <c r="G191" s="52" t="s">
        <v>186</v>
      </c>
      <c r="H191" s="52"/>
      <c r="I191" s="52"/>
      <c r="W191" s="69" t="n">
        <v>72.48</v>
      </c>
      <c r="X191" s="69" t="n">
        <v>79.29</v>
      </c>
      <c r="Y191" s="69" t="n">
        <v>79.85</v>
      </c>
      <c r="Z191" s="69" t="n">
        <v>81.2589775</v>
      </c>
      <c r="AA191" s="69" t="n">
        <v>74.271</v>
      </c>
      <c r="AB191" s="69" t="n">
        <v>80.1723083333334</v>
      </c>
      <c r="AC191" s="69" t="n">
        <v>73.5065016666667</v>
      </c>
      <c r="AD191" s="69" t="n">
        <v>83.5668708333333</v>
      </c>
      <c r="AE191" s="69" t="n">
        <v>89.763695</v>
      </c>
      <c r="AF191" s="69" t="n">
        <v>105.532193333333</v>
      </c>
      <c r="AG191" s="69" t="n">
        <v>119.563116968248</v>
      </c>
      <c r="AH191" s="69" t="n">
        <v>126.970129166667</v>
      </c>
      <c r="AI191" s="69" t="n">
        <v>139.00925652108</v>
      </c>
      <c r="AJ191" s="69" t="n">
        <v>160.071814613072</v>
      </c>
      <c r="AK191" s="69" t="n">
        <v>168.99</v>
      </c>
      <c r="AL191" s="69" t="n">
        <v>178.12</v>
      </c>
      <c r="AM191" s="69" t="n">
        <v>187.78</v>
      </c>
      <c r="AN191" s="69" t="n">
        <v>195.2912</v>
      </c>
      <c r="AO191" s="69" t="n">
        <v>203.102848</v>
      </c>
      <c r="AP191" s="69" t="n">
        <v>211.22696192</v>
      </c>
      <c r="AQ191" s="69" t="n">
        <v>219.6760403968</v>
      </c>
      <c r="AR191" s="69" t="n">
        <v>228.463082012672</v>
      </c>
      <c r="AS191" s="69" t="n">
        <v>237.601605293179</v>
      </c>
      <c r="AT191" s="69" t="n">
        <v>247.105669504906</v>
      </c>
      <c r="AU191" s="69" t="n">
        <v>256.989896285102</v>
      </c>
      <c r="AV191" s="69" t="n">
        <v>267.269492136506</v>
      </c>
      <c r="AW191" s="69" t="n">
        <v>277.960271821967</v>
      </c>
      <c r="AX191" s="69" t="n">
        <v>289.078682694845</v>
      </c>
      <c r="AY191" s="69" t="n">
        <v>300.641830002639</v>
      </c>
      <c r="AZ191" s="69" t="n">
        <v>312.667503202745</v>
      </c>
      <c r="BA191" s="69" t="n">
        <v>325.174203330855</v>
      </c>
      <c r="BB191" s="69" t="n">
        <v>338.181171464089</v>
      </c>
      <c r="BC191" s="69" t="n">
        <f aca="false">BB191*(1+((BB191-BA191)/BA191))</f>
        <v>351.708418322652</v>
      </c>
      <c r="BD191" s="69" t="n">
        <f aca="false">BC191*(1+((BC191-BB191)/BB191))</f>
        <v>365.776755055558</v>
      </c>
      <c r="BE191" s="69" t="n">
        <f aca="false">BD191*(1+((BD191-BC191)/BC191))</f>
        <v>380.407825257781</v>
      </c>
      <c r="BF191" s="69" t="n">
        <f aca="false">BE191*(1+((BE191-BD191)/BD191))</f>
        <v>395.624138268092</v>
      </c>
      <c r="BG191" s="69" t="n">
        <f aca="false">BF191*(1+((BF191-BE191)/BE191))</f>
        <v>411.449103798816</v>
      </c>
    </row>
    <row r="192" customFormat="false" ht="13.5" hidden="true" customHeight="true" outlineLevel="1" collapsed="false">
      <c r="A192" s="109" t="s">
        <v>99</v>
      </c>
      <c r="B192" s="49" t="s">
        <v>184</v>
      </c>
      <c r="C192" s="49"/>
      <c r="D192" s="49" t="s">
        <v>101</v>
      </c>
      <c r="E192" s="50"/>
      <c r="F192" s="19" t="s">
        <v>250</v>
      </c>
      <c r="G192" s="52" t="s">
        <v>186</v>
      </c>
      <c r="H192" s="52"/>
      <c r="I192" s="52"/>
      <c r="W192" s="69" t="n">
        <v>71.28</v>
      </c>
      <c r="X192" s="69" t="n">
        <v>90.86</v>
      </c>
      <c r="Y192" s="69" t="n">
        <v>91.29</v>
      </c>
      <c r="Z192" s="69" t="n">
        <v>93.7265425</v>
      </c>
      <c r="AA192" s="69" t="n">
        <v>87.795</v>
      </c>
      <c r="AB192" s="69" t="n">
        <v>97.130935</v>
      </c>
      <c r="AC192" s="69" t="n">
        <v>95.0169158333333</v>
      </c>
      <c r="AD192" s="69" t="n">
        <v>104.603464166667</v>
      </c>
      <c r="AE192" s="69" t="n">
        <v>111.029154166667</v>
      </c>
      <c r="AF192" s="69" t="n">
        <v>137.163061666667</v>
      </c>
      <c r="AG192" s="69" t="n">
        <v>172.076357869006</v>
      </c>
      <c r="AH192" s="69" t="n">
        <v>197.21433</v>
      </c>
      <c r="AI192" s="69" t="n">
        <v>203.569044152451</v>
      </c>
      <c r="AJ192" s="69" t="n">
        <v>233.062647355271</v>
      </c>
      <c r="AK192" s="69" t="n">
        <v>246.47</v>
      </c>
      <c r="AL192" s="69" t="n">
        <v>260.19</v>
      </c>
      <c r="AM192" s="69" t="n">
        <v>274.73</v>
      </c>
      <c r="AN192" s="69" t="n">
        <v>285.7192</v>
      </c>
      <c r="AO192" s="69" t="n">
        <v>297.147968</v>
      </c>
      <c r="AP192" s="69" t="n">
        <v>309.03388672</v>
      </c>
      <c r="AQ192" s="69" t="n">
        <v>321.3952421888</v>
      </c>
      <c r="AR192" s="69" t="n">
        <v>334.251051876352</v>
      </c>
      <c r="AS192" s="69" t="n">
        <v>347.621093951406</v>
      </c>
      <c r="AT192" s="69" t="n">
        <v>361.525937709462</v>
      </c>
      <c r="AU192" s="69" t="n">
        <v>375.986975217841</v>
      </c>
      <c r="AV192" s="69" t="n">
        <v>391.026454226555</v>
      </c>
      <c r="AW192" s="69" t="n">
        <v>406.667512395617</v>
      </c>
      <c r="AX192" s="69" t="n">
        <v>422.934212891441</v>
      </c>
      <c r="AY192" s="69" t="n">
        <v>439.851581407099</v>
      </c>
      <c r="AZ192" s="69" t="n">
        <v>457.445644663383</v>
      </c>
      <c r="BA192" s="69" t="n">
        <v>475.743470449918</v>
      </c>
      <c r="BB192" s="69" t="n">
        <v>494.773209267915</v>
      </c>
      <c r="BC192" s="69" t="n">
        <f aca="false">BB192*(1+((BB192-BA192)/BA192))</f>
        <v>514.564137638632</v>
      </c>
      <c r="BD192" s="69" t="n">
        <f aca="false">BC192*(1+((BC192-BB192)/BB192))</f>
        <v>535.146703144177</v>
      </c>
      <c r="BE192" s="69" t="n">
        <f aca="false">BD192*(1+((BD192-BC192)/BC192))</f>
        <v>556.552571269944</v>
      </c>
      <c r="BF192" s="69" t="n">
        <f aca="false">BE192*(1+((BE192-BD192)/BD192))</f>
        <v>578.814674120742</v>
      </c>
      <c r="BG192" s="69" t="n">
        <f aca="false">BF192*(1+((BF192-BE192)/BE192))</f>
        <v>601.967261085572</v>
      </c>
    </row>
    <row r="193" customFormat="false" ht="13.5" hidden="true" customHeight="true" outlineLevel="1" collapsed="false">
      <c r="A193" s="109" t="s">
        <v>99</v>
      </c>
      <c r="B193" s="49" t="s">
        <v>184</v>
      </c>
      <c r="C193" s="49"/>
      <c r="D193" s="49" t="s">
        <v>101</v>
      </c>
      <c r="E193" s="50"/>
      <c r="F193" s="19" t="s">
        <v>251</v>
      </c>
      <c r="G193" s="52" t="s">
        <v>186</v>
      </c>
      <c r="H193" s="52"/>
      <c r="I193" s="52"/>
      <c r="W193" s="69" t="n">
        <v>202.5741725</v>
      </c>
      <c r="X193" s="69" t="n">
        <v>206.620425833333</v>
      </c>
      <c r="Y193" s="69" t="n">
        <v>213.99965</v>
      </c>
      <c r="Z193" s="69" t="n">
        <v>187.415471666667</v>
      </c>
      <c r="AA193" s="69" t="n">
        <v>208.136</v>
      </c>
      <c r="AB193" s="69" t="n">
        <v>219.6992625</v>
      </c>
      <c r="AC193" s="69" t="n">
        <v>218.742449166667</v>
      </c>
      <c r="AD193" s="69" t="n">
        <v>232.925085</v>
      </c>
      <c r="AE193" s="69" t="n">
        <v>264.344170833333</v>
      </c>
      <c r="AF193" s="69" t="n">
        <v>277.112352747725</v>
      </c>
      <c r="AG193" s="69" t="n">
        <v>302.542265373869</v>
      </c>
      <c r="AH193" s="69" t="n">
        <v>316.89233299233</v>
      </c>
      <c r="AI193" s="69" t="n">
        <v>336.391125967278</v>
      </c>
      <c r="AJ193" s="69" t="n">
        <v>360.585144902655</v>
      </c>
      <c r="AK193" s="69" t="n">
        <v>375.026653805722</v>
      </c>
      <c r="AL193" s="69" t="n">
        <v>389.970393146777</v>
      </c>
      <c r="AM193" s="69" t="n">
        <v>405.55001848386</v>
      </c>
      <c r="AN193" s="69" t="n">
        <v>421.772019223214</v>
      </c>
      <c r="AO193" s="69" t="n">
        <v>438.642899992143</v>
      </c>
      <c r="AP193" s="69" t="n">
        <v>456.188615991829</v>
      </c>
      <c r="AQ193" s="69" t="n">
        <v>474.436160631502</v>
      </c>
      <c r="AR193" s="69" t="n">
        <v>493.413607056762</v>
      </c>
      <c r="AS193" s="69" t="n">
        <v>513.150151339032</v>
      </c>
      <c r="AT193" s="69" t="n">
        <v>533.676157392594</v>
      </c>
      <c r="AU193" s="69" t="n">
        <v>555.023203688298</v>
      </c>
      <c r="AV193" s="69" t="n">
        <v>577.224131835829</v>
      </c>
      <c r="AW193" s="69" t="n">
        <v>600.313097109263</v>
      </c>
      <c r="AX193" s="69" t="n">
        <v>624.325620993633</v>
      </c>
      <c r="AY193" s="69" t="n">
        <v>649.298645833379</v>
      </c>
      <c r="AZ193" s="69" t="n">
        <v>675.270591666714</v>
      </c>
      <c r="BA193" s="69" t="n">
        <v>702.281415333382</v>
      </c>
      <c r="BB193" s="69" t="n">
        <v>730.372671946718</v>
      </c>
      <c r="BC193" s="69" t="n">
        <f aca="false">BB193*(1+((BB193-BA193)/BA193))</f>
        <v>759.587578824586</v>
      </c>
      <c r="BD193" s="69" t="n">
        <f aca="false">BC193*(1+((BC193-BB193)/BB193))</f>
        <v>789.97108197757</v>
      </c>
      <c r="BE193" s="69" t="n">
        <f aca="false">BD193*(1+((BD193-BC193)/BC193))</f>
        <v>821.569925256673</v>
      </c>
      <c r="BF193" s="69" t="n">
        <f aca="false">BE193*(1+((BE193-BD193)/BD193))</f>
        <v>854.43272226694</v>
      </c>
      <c r="BG193" s="69" t="n">
        <f aca="false">BF193*(1+((BF193-BE193)/BE193))</f>
        <v>888.610031157617</v>
      </c>
    </row>
    <row r="194" customFormat="false" ht="13.5" hidden="true" customHeight="true" outlineLevel="0" collapsed="false">
      <c r="A194" s="93" t="s">
        <v>99</v>
      </c>
      <c r="B194" s="94" t="s">
        <v>252</v>
      </c>
      <c r="C194" s="94"/>
      <c r="D194" s="94" t="s">
        <v>23</v>
      </c>
      <c r="E194" s="95"/>
      <c r="F194" s="19" t="s">
        <v>253</v>
      </c>
      <c r="G194" s="96" t="s">
        <v>254</v>
      </c>
      <c r="H194" s="96"/>
      <c r="I194" s="96" t="s">
        <v>255</v>
      </c>
      <c r="J194" s="68"/>
      <c r="K194" s="68"/>
      <c r="L194" s="68"/>
      <c r="M194" s="68"/>
      <c r="N194" s="68"/>
      <c r="O194" s="68"/>
      <c r="P194" s="68"/>
      <c r="Q194" s="68"/>
      <c r="R194" s="68"/>
      <c r="S194" s="126" t="n">
        <v>79.73</v>
      </c>
      <c r="T194" s="126" t="n">
        <v>111.05</v>
      </c>
      <c r="U194" s="126" t="n">
        <v>111.94</v>
      </c>
      <c r="V194" s="126" t="n">
        <v>108.79</v>
      </c>
      <c r="W194" s="126" t="n">
        <v>98.88</v>
      </c>
      <c r="X194" s="126" t="n">
        <v>52.31</v>
      </c>
      <c r="Y194" s="126" t="n">
        <v>44.11</v>
      </c>
      <c r="Z194" s="126" t="n">
        <v>54.35</v>
      </c>
      <c r="AA194" s="69" t="n">
        <v>71.15</v>
      </c>
      <c r="AB194" s="70" t="n">
        <v>64.1649</v>
      </c>
      <c r="AC194" s="70" t="n">
        <v>42.2994010838196</v>
      </c>
      <c r="AD194" s="70" t="n">
        <v>70.7458333333333</v>
      </c>
      <c r="AE194" s="70" t="n">
        <v>98.940600990495</v>
      </c>
      <c r="AF194" s="70" t="n">
        <v>82.6449097222222</v>
      </c>
      <c r="AG194" s="70" t="n">
        <v>80.5869166666667</v>
      </c>
      <c r="AH194" s="70" t="n">
        <v>69.0206029166667</v>
      </c>
      <c r="AI194" s="70" t="n">
        <v>87.3027825260811</v>
      </c>
      <c r="AJ194" s="70" t="n">
        <v>65.6789377014793</v>
      </c>
      <c r="AK194" s="70" t="n">
        <v>68.9402013249169</v>
      </c>
      <c r="AL194" s="70" t="n">
        <v>73.2731359618236</v>
      </c>
      <c r="AM194" s="70" t="n">
        <v>74.2108024175492</v>
      </c>
      <c r="AN194" s="70" t="n">
        <v>74.2102204239892</v>
      </c>
      <c r="AO194" s="70" t="n">
        <v>74.6490475781175</v>
      </c>
      <c r="AP194" s="70" t="n">
        <v>75.4462994062518</v>
      </c>
      <c r="AQ194" s="70" t="n">
        <v>76.2520658839105</v>
      </c>
      <c r="AR194" s="70" t="n">
        <v>77.0664379475507</v>
      </c>
      <c r="AS194" s="70" t="n">
        <v>77.8895075048305</v>
      </c>
      <c r="AT194" s="70" t="n">
        <v>78.7213674449821</v>
      </c>
      <c r="AU194" s="70" t="n">
        <v>79.5621116492945</v>
      </c>
      <c r="AV194" s="70" t="n">
        <v>80.411835001709</v>
      </c>
      <c r="AW194" s="70" t="n">
        <v>81.2706333995272</v>
      </c>
      <c r="AX194" s="70" t="n">
        <v>82.177613668266</v>
      </c>
      <c r="AY194" s="70" t="n">
        <v>83.0947158368038</v>
      </c>
      <c r="AZ194" s="70" t="n">
        <v>84.0220528655426</v>
      </c>
      <c r="BA194" s="70" t="n">
        <v>84.959738975522</v>
      </c>
      <c r="BB194" s="70" t="n">
        <v>85.9078896624889</v>
      </c>
      <c r="BC194" s="70" t="n">
        <v>86.8666217111222</v>
      </c>
      <c r="BD194" s="70" t="n">
        <v>87.8360532094184</v>
      </c>
      <c r="BE194" s="70" t="n">
        <v>88.8163035632355</v>
      </c>
      <c r="BF194" s="70" t="n">
        <v>89.8074935110012</v>
      </c>
      <c r="BG194" s="70" t="n">
        <v>90.809745138584</v>
      </c>
    </row>
    <row r="195" customFormat="false" ht="13.5" hidden="true" customHeight="true" outlineLevel="0" collapsed="false">
      <c r="A195" s="93" t="s">
        <v>99</v>
      </c>
      <c r="B195" s="94" t="s">
        <v>252</v>
      </c>
      <c r="C195" s="94"/>
      <c r="D195" s="94" t="s">
        <v>101</v>
      </c>
      <c r="E195" s="95"/>
      <c r="F195" s="19" t="s">
        <v>256</v>
      </c>
      <c r="G195" s="96" t="s">
        <v>257</v>
      </c>
      <c r="H195" s="96"/>
      <c r="I195" s="96" t="s">
        <v>258</v>
      </c>
      <c r="U195" s="68" t="n">
        <v>446</v>
      </c>
      <c r="V195" s="68" t="n">
        <v>470</v>
      </c>
      <c r="W195" s="68" t="n">
        <v>493</v>
      </c>
      <c r="X195" s="120" t="n">
        <v>766</v>
      </c>
      <c r="Y195" s="120" t="n">
        <v>857</v>
      </c>
      <c r="Z195" s="120" t="n">
        <v>919</v>
      </c>
      <c r="AA195" s="120" t="n">
        <v>919</v>
      </c>
      <c r="AB195" s="125" t="n">
        <v>919</v>
      </c>
      <c r="AC195" s="125" t="n">
        <v>919</v>
      </c>
      <c r="AD195" s="125" t="n">
        <v>919</v>
      </c>
      <c r="AE195" s="125" t="n">
        <v>919</v>
      </c>
      <c r="AF195" s="125" t="n">
        <v>919</v>
      </c>
      <c r="AG195" s="125" t="n">
        <v>919</v>
      </c>
      <c r="AH195" s="125" t="n">
        <v>919</v>
      </c>
      <c r="AI195" s="125" t="n">
        <v>919</v>
      </c>
      <c r="AJ195" s="125" t="n">
        <v>919</v>
      </c>
      <c r="AK195" s="125" t="n">
        <v>919</v>
      </c>
      <c r="AL195" s="125" t="n">
        <v>919</v>
      </c>
      <c r="AM195" s="125" t="n">
        <v>919</v>
      </c>
      <c r="AN195" s="3" t="n">
        <v>919</v>
      </c>
      <c r="AO195" s="3" t="n">
        <v>919</v>
      </c>
      <c r="AP195" s="3" t="n">
        <v>919</v>
      </c>
      <c r="AQ195" s="3" t="n">
        <v>919</v>
      </c>
      <c r="AR195" s="3" t="n">
        <v>919</v>
      </c>
      <c r="AS195" s="3" t="n">
        <v>919</v>
      </c>
      <c r="AT195" s="3" t="n">
        <v>919</v>
      </c>
      <c r="AU195" s="3" t="n">
        <v>919</v>
      </c>
      <c r="AV195" s="3" t="n">
        <v>919</v>
      </c>
      <c r="AW195" s="3" t="n">
        <v>919</v>
      </c>
      <c r="AX195" s="3" t="n">
        <v>919</v>
      </c>
      <c r="AY195" s="3" t="n">
        <v>919</v>
      </c>
      <c r="AZ195" s="3" t="n">
        <f aca="false">AY195</f>
        <v>919</v>
      </c>
      <c r="BA195" s="3" t="n">
        <f aca="false">AZ195</f>
        <v>919</v>
      </c>
      <c r="BB195" s="3" t="n">
        <f aca="false">BA195</f>
        <v>919</v>
      </c>
      <c r="BC195" s="3" t="n">
        <f aca="false">BB195</f>
        <v>919</v>
      </c>
      <c r="BD195" s="3" t="n">
        <f aca="false">BC195</f>
        <v>919</v>
      </c>
      <c r="BE195" s="3" t="n">
        <f aca="false">BD195</f>
        <v>919</v>
      </c>
      <c r="BF195" s="3" t="n">
        <f aca="false">BE195</f>
        <v>919</v>
      </c>
      <c r="BG195" s="3" t="n">
        <f aca="false">BF195</f>
        <v>919</v>
      </c>
    </row>
    <row r="196" customFormat="false" ht="13.5" hidden="true" customHeight="true" outlineLevel="0" collapsed="false">
      <c r="A196" s="93" t="s">
        <v>99</v>
      </c>
      <c r="B196" s="94" t="s">
        <v>252</v>
      </c>
      <c r="C196" s="94"/>
      <c r="D196" s="94" t="s">
        <v>101</v>
      </c>
      <c r="E196" s="95"/>
      <c r="F196" s="19" t="s">
        <v>259</v>
      </c>
      <c r="G196" s="96" t="s">
        <v>257</v>
      </c>
      <c r="H196" s="96"/>
      <c r="I196" s="96" t="s">
        <v>260</v>
      </c>
      <c r="U196" s="68" t="n">
        <v>7975</v>
      </c>
      <c r="V196" s="68" t="n">
        <v>10100</v>
      </c>
      <c r="W196" s="68" t="n">
        <v>11110</v>
      </c>
      <c r="X196" s="120" t="n">
        <v>7300</v>
      </c>
      <c r="Y196" s="120" t="n">
        <v>7530</v>
      </c>
      <c r="Z196" s="120" t="n">
        <v>13100</v>
      </c>
      <c r="AA196" s="120" t="n">
        <v>13100</v>
      </c>
      <c r="AB196" s="120" t="n">
        <v>13100</v>
      </c>
      <c r="AC196" s="120" t="n">
        <v>13100</v>
      </c>
      <c r="AD196" s="120" t="n">
        <v>13624</v>
      </c>
      <c r="AE196" s="125" t="n">
        <v>14169</v>
      </c>
      <c r="AF196" s="125" t="n">
        <v>14736</v>
      </c>
      <c r="AG196" s="127" t="n">
        <v>15458</v>
      </c>
      <c r="AH196" s="128" t="n">
        <v>17518</v>
      </c>
      <c r="AI196" s="128" t="n">
        <v>18411</v>
      </c>
      <c r="AJ196" s="128" t="n">
        <v>19147</v>
      </c>
      <c r="AK196" s="128" t="n">
        <v>19913</v>
      </c>
      <c r="AL196" s="125" t="n">
        <f aca="false">AK196*(1+AL$3)</f>
        <v>20706.4760862426</v>
      </c>
      <c r="AM196" s="125" t="n">
        <f aca="false">AL196*(1+AM$3)</f>
        <v>21533.7161668851</v>
      </c>
      <c r="AN196" s="125" t="n">
        <f aca="false">AM196*(1+AN$3)</f>
        <v>22395.0648135605</v>
      </c>
      <c r="AO196" s="125" t="n">
        <f aca="false">AN196*(1+AO$3)</f>
        <v>23290.8674061029</v>
      </c>
      <c r="AP196" s="125" t="n">
        <f aca="false">AO196*(1+AP$3)</f>
        <v>24222.5021023471</v>
      </c>
      <c r="AQ196" s="125" t="n">
        <f aca="false">AP196*(1+AQ$3)</f>
        <v>25191.4021864409</v>
      </c>
      <c r="AR196" s="125" t="n">
        <f aca="false">AQ196*(1+AR$3)</f>
        <v>26199.0582738986</v>
      </c>
      <c r="AS196" s="125" t="n">
        <f aca="false">AR196*(1+AS$3)</f>
        <v>27247.0206048545</v>
      </c>
      <c r="AT196" s="125" t="n">
        <f aca="false">AS196*(1+AT$3)</f>
        <v>28336.9014290487</v>
      </c>
      <c r="AU196" s="125" t="n">
        <f aca="false">AT196*(1+AU$3)</f>
        <v>29470.3774862107</v>
      </c>
      <c r="AV196" s="125" t="n">
        <f aca="false">AU196*(1+AV$3)</f>
        <v>30649.1925856591</v>
      </c>
      <c r="AW196" s="125" t="n">
        <f aca="false">AV196*(1+AW$3)</f>
        <v>31875.1602890855</v>
      </c>
      <c r="AX196" s="125" t="n">
        <f aca="false">AW196*(1+AX$3)</f>
        <v>33150.1667006489</v>
      </c>
      <c r="AY196" s="125" t="n">
        <f aca="false">AX196*(1+AY$3)</f>
        <v>34476.1733686748</v>
      </c>
      <c r="AZ196" s="129" t="n">
        <f aca="false">AY196*(1+AZ$3)</f>
        <v>35855.2203034218</v>
      </c>
      <c r="BA196" s="129" t="n">
        <f aca="false">AZ196*(1+BA$3)</f>
        <v>37289.4291155587</v>
      </c>
      <c r="BB196" s="129" t="n">
        <f aca="false">BA196*(1+BB$3)</f>
        <v>38781.006280181</v>
      </c>
      <c r="BC196" s="129" t="n">
        <f aca="false">BB196*(1+BC$3)</f>
        <v>40332.2465313883</v>
      </c>
      <c r="BD196" s="129" t="n">
        <f aca="false">BC196*(1+BD$3)</f>
        <v>41945.5363926438</v>
      </c>
      <c r="BE196" s="129" t="n">
        <f aca="false">BD196*(1+BE$3)</f>
        <v>43623.3578483496</v>
      </c>
      <c r="BF196" s="129" t="n">
        <f aca="false">BE196*(1+BF$3)</f>
        <v>45368.2921622835</v>
      </c>
      <c r="BG196" s="129" t="n">
        <f aca="false">BF196*(1+BG$3)</f>
        <v>47183.0238487749</v>
      </c>
    </row>
    <row r="197" customFormat="false" ht="13.5" hidden="true" customHeight="true" outlineLevel="0" collapsed="false">
      <c r="A197" s="93" t="s">
        <v>99</v>
      </c>
      <c r="B197" s="94" t="s">
        <v>252</v>
      </c>
      <c r="C197" s="94"/>
      <c r="D197" s="94" t="s">
        <v>101</v>
      </c>
      <c r="E197" s="95"/>
      <c r="F197" s="19" t="s">
        <v>261</v>
      </c>
      <c r="G197" s="96" t="s">
        <v>257</v>
      </c>
      <c r="H197" s="96"/>
      <c r="I197" s="96" t="s">
        <v>260</v>
      </c>
      <c r="U197" s="68" t="n">
        <v>7632</v>
      </c>
      <c r="V197" s="68" t="n">
        <v>9750</v>
      </c>
      <c r="W197" s="68" t="n">
        <v>10725</v>
      </c>
      <c r="X197" s="120" t="n">
        <v>7300</v>
      </c>
      <c r="Y197" s="120" t="n">
        <v>7530</v>
      </c>
      <c r="Z197" s="120" t="n">
        <v>13100</v>
      </c>
      <c r="AA197" s="125" t="n">
        <v>13100</v>
      </c>
      <c r="AB197" s="125" t="n">
        <v>13100</v>
      </c>
      <c r="AC197" s="125" t="n">
        <v>13100</v>
      </c>
      <c r="AD197" s="125" t="n">
        <v>13624</v>
      </c>
      <c r="AE197" s="125" t="n">
        <v>14169</v>
      </c>
      <c r="AF197" s="125" t="n">
        <v>14736</v>
      </c>
      <c r="AG197" s="127" t="n">
        <f aca="false">AG196</f>
        <v>15458</v>
      </c>
      <c r="AH197" s="128" t="n">
        <v>17518</v>
      </c>
      <c r="AI197" s="128" t="n">
        <v>18411</v>
      </c>
      <c r="AJ197" s="128" t="n">
        <v>19147</v>
      </c>
      <c r="AK197" s="128" t="n">
        <v>19913</v>
      </c>
      <c r="AL197" s="125" t="n">
        <f aca="false">AK197*(1+AL$3)</f>
        <v>20706.4760862426</v>
      </c>
      <c r="AM197" s="125" t="n">
        <f aca="false">AL197*(1+AM$3)</f>
        <v>21533.7161668851</v>
      </c>
      <c r="AN197" s="125" t="n">
        <f aca="false">AM197*(1+AN$3)</f>
        <v>22395.0648135605</v>
      </c>
      <c r="AO197" s="125" t="n">
        <f aca="false">AN197*(1+AO$3)</f>
        <v>23290.8674061029</v>
      </c>
      <c r="AP197" s="125" t="n">
        <f aca="false">AO197*(1+AP$3)</f>
        <v>24222.5021023471</v>
      </c>
      <c r="AQ197" s="125" t="n">
        <f aca="false">AP197*(1+AQ$3)</f>
        <v>25191.4021864409</v>
      </c>
      <c r="AR197" s="125" t="n">
        <f aca="false">AQ197*(1+AR$3)</f>
        <v>26199.0582738986</v>
      </c>
      <c r="AS197" s="125" t="n">
        <f aca="false">AR197*(1+AS$3)</f>
        <v>27247.0206048545</v>
      </c>
      <c r="AT197" s="125" t="n">
        <f aca="false">AS197*(1+AT$3)</f>
        <v>28336.9014290487</v>
      </c>
      <c r="AU197" s="125" t="n">
        <f aca="false">AT197*(1+AU$3)</f>
        <v>29470.3774862107</v>
      </c>
      <c r="AV197" s="125" t="n">
        <f aca="false">AU197*(1+AV$3)</f>
        <v>30649.1925856591</v>
      </c>
      <c r="AW197" s="125" t="n">
        <f aca="false">AV197*(1+AW$3)</f>
        <v>31875.1602890855</v>
      </c>
      <c r="AX197" s="125" t="n">
        <f aca="false">AW197*(1+AX$3)</f>
        <v>33150.1667006489</v>
      </c>
      <c r="AY197" s="125" t="n">
        <f aca="false">AX197*(1+AY$3)</f>
        <v>34476.1733686748</v>
      </c>
      <c r="AZ197" s="129" t="n">
        <f aca="false">AY197*(1+AZ$3)</f>
        <v>35855.2203034218</v>
      </c>
      <c r="BA197" s="129" t="n">
        <f aca="false">AZ197*(1+BA$3)</f>
        <v>37289.4291155587</v>
      </c>
      <c r="BB197" s="129" t="n">
        <f aca="false">BA197*(1+BB$3)</f>
        <v>38781.006280181</v>
      </c>
      <c r="BC197" s="129" t="n">
        <f aca="false">BB197*(1+BC$3)</f>
        <v>40332.2465313883</v>
      </c>
      <c r="BD197" s="129" t="n">
        <f aca="false">BC197*(1+BD$3)</f>
        <v>41945.5363926438</v>
      </c>
      <c r="BE197" s="129" t="n">
        <f aca="false">BD197*(1+BE$3)</f>
        <v>43623.3578483496</v>
      </c>
      <c r="BF197" s="129" t="n">
        <f aca="false">BE197*(1+BF$3)</f>
        <v>45368.2921622835</v>
      </c>
      <c r="BG197" s="129" t="n">
        <f aca="false">BF197*(1+BG$3)</f>
        <v>47183.0238487749</v>
      </c>
    </row>
    <row r="198" customFormat="false" ht="13.5" hidden="true" customHeight="true" outlineLevel="0" collapsed="false">
      <c r="A198" s="93" t="s">
        <v>99</v>
      </c>
      <c r="B198" s="94" t="s">
        <v>252</v>
      </c>
      <c r="C198" s="94"/>
      <c r="D198" s="94" t="s">
        <v>101</v>
      </c>
      <c r="E198" s="95"/>
      <c r="F198" s="19" t="s">
        <v>262</v>
      </c>
      <c r="G198" s="96" t="s">
        <v>257</v>
      </c>
      <c r="H198" s="96"/>
      <c r="I198" s="96" t="s">
        <v>260</v>
      </c>
      <c r="U198" s="68" t="n">
        <v>6822</v>
      </c>
      <c r="V198" s="68" t="n">
        <v>8760</v>
      </c>
      <c r="W198" s="68" t="n">
        <v>9916</v>
      </c>
      <c r="X198" s="120" t="n">
        <v>7300</v>
      </c>
      <c r="Y198" s="120" t="n">
        <v>7530</v>
      </c>
      <c r="Z198" s="120" t="n">
        <v>13100</v>
      </c>
      <c r="AA198" s="125" t="n">
        <v>13100</v>
      </c>
      <c r="AB198" s="125" t="n">
        <v>13100</v>
      </c>
      <c r="AC198" s="125" t="n">
        <v>13100</v>
      </c>
      <c r="AD198" s="125" t="n">
        <v>13624</v>
      </c>
      <c r="AE198" s="125" t="n">
        <v>14169</v>
      </c>
      <c r="AF198" s="125" t="n">
        <v>14736</v>
      </c>
      <c r="AG198" s="127" t="n">
        <f aca="false">AG197</f>
        <v>15458</v>
      </c>
      <c r="AH198" s="128" t="n">
        <v>17518</v>
      </c>
      <c r="AI198" s="128" t="n">
        <v>18411</v>
      </c>
      <c r="AJ198" s="128" t="n">
        <v>19147</v>
      </c>
      <c r="AK198" s="128" t="n">
        <v>19913</v>
      </c>
      <c r="AL198" s="125" t="n">
        <f aca="false">AK198*(1+AL$3)</f>
        <v>20706.4760862426</v>
      </c>
      <c r="AM198" s="125" t="n">
        <f aca="false">AL198*(1+AM$3)</f>
        <v>21533.7161668851</v>
      </c>
      <c r="AN198" s="125" t="n">
        <f aca="false">AM198*(1+AN$3)</f>
        <v>22395.0648135605</v>
      </c>
      <c r="AO198" s="125" t="n">
        <f aca="false">AN198*(1+AO$3)</f>
        <v>23290.8674061029</v>
      </c>
      <c r="AP198" s="125" t="n">
        <f aca="false">AO198*(1+AP$3)</f>
        <v>24222.5021023471</v>
      </c>
      <c r="AQ198" s="125" t="n">
        <f aca="false">AP198*(1+AQ$3)</f>
        <v>25191.4021864409</v>
      </c>
      <c r="AR198" s="125" t="n">
        <f aca="false">AQ198*(1+AR$3)</f>
        <v>26199.0582738986</v>
      </c>
      <c r="AS198" s="125" t="n">
        <f aca="false">AR198*(1+AS$3)</f>
        <v>27247.0206048545</v>
      </c>
      <c r="AT198" s="125" t="n">
        <f aca="false">AS198*(1+AT$3)</f>
        <v>28336.9014290487</v>
      </c>
      <c r="AU198" s="125" t="n">
        <f aca="false">AT198*(1+AU$3)</f>
        <v>29470.3774862107</v>
      </c>
      <c r="AV198" s="125" t="n">
        <f aca="false">AU198*(1+AV$3)</f>
        <v>30649.1925856591</v>
      </c>
      <c r="AW198" s="125" t="n">
        <f aca="false">AV198*(1+AW$3)</f>
        <v>31875.1602890855</v>
      </c>
      <c r="AX198" s="125" t="n">
        <f aca="false">AW198*(1+AX$3)</f>
        <v>33150.1667006489</v>
      </c>
      <c r="AY198" s="125" t="n">
        <f aca="false">AX198*(1+AY$3)</f>
        <v>34476.1733686748</v>
      </c>
      <c r="AZ198" s="129" t="n">
        <f aca="false">AY198*(1+AZ$3)</f>
        <v>35855.2203034218</v>
      </c>
      <c r="BA198" s="129" t="n">
        <f aca="false">AZ198*(1+BA$3)</f>
        <v>37289.4291155587</v>
      </c>
      <c r="BB198" s="129" t="n">
        <f aca="false">BA198*(1+BB$3)</f>
        <v>38781.006280181</v>
      </c>
      <c r="BC198" s="129" t="n">
        <f aca="false">BB198*(1+BC$3)</f>
        <v>40332.2465313883</v>
      </c>
      <c r="BD198" s="129" t="n">
        <f aca="false">BC198*(1+BD$3)</f>
        <v>41945.5363926438</v>
      </c>
      <c r="BE198" s="129" t="n">
        <f aca="false">BD198*(1+BE$3)</f>
        <v>43623.3578483496</v>
      </c>
      <c r="BF198" s="129" t="n">
        <f aca="false">BE198*(1+BF$3)</f>
        <v>45368.2921622835</v>
      </c>
      <c r="BG198" s="129" t="n">
        <f aca="false">BF198*(1+BG$3)</f>
        <v>47183.0238487749</v>
      </c>
    </row>
    <row r="199" customFormat="false" ht="13.5" hidden="true" customHeight="true" outlineLevel="0" collapsed="false">
      <c r="A199" s="93" t="s">
        <v>99</v>
      </c>
      <c r="B199" s="94" t="s">
        <v>252</v>
      </c>
      <c r="C199" s="94"/>
      <c r="D199" s="94" t="s">
        <v>101</v>
      </c>
      <c r="E199" s="95"/>
      <c r="F199" s="19" t="s">
        <v>263</v>
      </c>
      <c r="G199" s="96" t="s">
        <v>257</v>
      </c>
      <c r="H199" s="96"/>
      <c r="I199" s="96" t="s">
        <v>260</v>
      </c>
      <c r="U199" s="68" t="n">
        <v>5983</v>
      </c>
      <c r="V199" s="68" t="n">
        <v>5446</v>
      </c>
      <c r="W199" s="68" t="n">
        <v>6450</v>
      </c>
      <c r="X199" s="120" t="n">
        <v>5530</v>
      </c>
      <c r="Y199" s="120" t="n">
        <v>7530</v>
      </c>
      <c r="Z199" s="120" t="n">
        <v>10130</v>
      </c>
      <c r="AA199" s="120" t="n">
        <v>11552.5</v>
      </c>
      <c r="AB199" s="120" t="n">
        <v>12314</v>
      </c>
      <c r="AC199" s="120" t="n">
        <v>12752</v>
      </c>
      <c r="AD199" s="120" t="n">
        <v>13262</v>
      </c>
      <c r="AE199" s="125" t="n">
        <v>13793</v>
      </c>
      <c r="AF199" s="125" t="n">
        <v>14345</v>
      </c>
      <c r="AG199" s="128" t="n">
        <v>15048</v>
      </c>
      <c r="AH199" s="128" t="n">
        <v>17088</v>
      </c>
      <c r="AI199" s="128" t="n">
        <v>17959</v>
      </c>
      <c r="AJ199" s="128" t="n">
        <v>18677</v>
      </c>
      <c r="AK199" s="128" t="n">
        <v>19424</v>
      </c>
      <c r="AL199" s="125" t="n">
        <f aca="false">AK199*(1+AL$3)</f>
        <v>20197.9908350915</v>
      </c>
      <c r="AM199" s="125" t="n">
        <f aca="false">AL199*(1+AM$3)</f>
        <v>21004.9165281764</v>
      </c>
      <c r="AN199" s="125" t="n">
        <f aca="false">AM199*(1+AN$3)</f>
        <v>21845.1131893034</v>
      </c>
      <c r="AO199" s="125" t="n">
        <f aca="false">AN199*(1+AO$3)</f>
        <v>22718.9177168756</v>
      </c>
      <c r="AP199" s="125" t="n">
        <f aca="false">AO199*(1+AP$3)</f>
        <v>23627.6744255506</v>
      </c>
      <c r="AQ199" s="125" t="n">
        <f aca="false">AP199*(1+AQ$3)</f>
        <v>24572.7814025726</v>
      </c>
      <c r="AR199" s="125" t="n">
        <f aca="false">AQ199*(1+AR$3)</f>
        <v>25555.6926586755</v>
      </c>
      <c r="AS199" s="125" t="n">
        <f aca="false">AR199*(1+AS$3)</f>
        <v>26577.9203650226</v>
      </c>
      <c r="AT199" s="125" t="n">
        <f aca="false">AS199*(1+AT$3)</f>
        <v>27641.0371796235</v>
      </c>
      <c r="AU199" s="125" t="n">
        <f aca="false">AT199*(1+AU$3)</f>
        <v>28746.6786668084</v>
      </c>
      <c r="AV199" s="125" t="n">
        <f aca="false">AU199*(1+AV$3)</f>
        <v>29896.5458134807</v>
      </c>
      <c r="AW199" s="125" t="n">
        <f aca="false">AV199*(1+AW$3)</f>
        <v>31092.40764602</v>
      </c>
      <c r="AX199" s="125" t="n">
        <f aca="false">AW199*(1+AX$3)</f>
        <v>32336.1039518608</v>
      </c>
      <c r="AY199" s="125" t="n">
        <f aca="false">AX199*(1+AY$3)</f>
        <v>33629.5481099352</v>
      </c>
      <c r="AZ199" s="129" t="n">
        <f aca="false">AY199*(1+AZ$3)</f>
        <v>34974.7300343326</v>
      </c>
      <c r="BA199" s="129" t="n">
        <f aca="false">AZ199*(1+BA$3)</f>
        <v>36373.7192357059</v>
      </c>
      <c r="BB199" s="129" t="n">
        <f aca="false">BA199*(1+BB$3)</f>
        <v>37828.6680051342</v>
      </c>
      <c r="BC199" s="129" t="n">
        <f aca="false">BB199*(1+BC$3)</f>
        <v>39341.8147253395</v>
      </c>
      <c r="BD199" s="129" t="n">
        <f aca="false">BC199*(1+BD$3)</f>
        <v>40915.4873143531</v>
      </c>
      <c r="BE199" s="129" t="n">
        <f aca="false">BD199*(1+BE$3)</f>
        <v>42552.1068069272</v>
      </c>
      <c r="BF199" s="129" t="n">
        <f aca="false">BE199*(1+BF$3)</f>
        <v>44254.1910792043</v>
      </c>
      <c r="BG199" s="129" t="n">
        <f aca="false">BF199*(1+BG$3)</f>
        <v>46024.3587223725</v>
      </c>
    </row>
    <row r="200" customFormat="false" ht="13.5" hidden="true" customHeight="true" outlineLevel="0" collapsed="false">
      <c r="A200" s="93" t="s">
        <v>99</v>
      </c>
      <c r="B200" s="94" t="s">
        <v>252</v>
      </c>
      <c r="C200" s="94"/>
      <c r="D200" s="94" t="s">
        <v>101</v>
      </c>
      <c r="E200" s="95"/>
      <c r="F200" s="19" t="s">
        <v>264</v>
      </c>
      <c r="G200" s="96" t="s">
        <v>257</v>
      </c>
      <c r="H200" s="96"/>
      <c r="I200" s="96" t="s">
        <v>260</v>
      </c>
      <c r="U200" s="68" t="n">
        <v>7824</v>
      </c>
      <c r="V200" s="68" t="n">
        <v>10229</v>
      </c>
      <c r="W200" s="68" t="n">
        <v>11252</v>
      </c>
      <c r="X200" s="120" t="n">
        <v>11300</v>
      </c>
      <c r="Y200" s="120" t="n">
        <v>10500</v>
      </c>
      <c r="Z200" s="120" t="n">
        <v>13100</v>
      </c>
      <c r="AA200" s="125" t="n">
        <v>13100</v>
      </c>
      <c r="AB200" s="125" t="n">
        <v>13912.455</v>
      </c>
      <c r="AC200" s="125" t="n">
        <v>14720.045</v>
      </c>
      <c r="AD200" s="125" t="n">
        <v>15532.5</v>
      </c>
      <c r="AE200" s="125" t="n">
        <v>16344.955</v>
      </c>
      <c r="AF200" s="125" t="n">
        <v>17152.545</v>
      </c>
      <c r="AG200" s="128" t="n">
        <v>17965</v>
      </c>
      <c r="AH200" s="128" t="n">
        <v>19298</v>
      </c>
      <c r="AI200" s="128" t="n">
        <v>20282</v>
      </c>
      <c r="AJ200" s="128" t="n">
        <v>21093</v>
      </c>
      <c r="AK200" s="128" t="n">
        <v>21937</v>
      </c>
      <c r="AL200" s="125" t="n">
        <f aca="false">AK200*(1+AL$3)</f>
        <v>22811.1266963242</v>
      </c>
      <c r="AM200" s="125" t="n">
        <f aca="false">AL200*(1+AM$3)</f>
        <v>23722.4492318063</v>
      </c>
      <c r="AN200" s="125" t="n">
        <f aca="false">AM200*(1+AN$3)</f>
        <v>24671.3472010785</v>
      </c>
      <c r="AO200" s="125" t="n">
        <f aca="false">AN200*(1+AO$3)</f>
        <v>25658.2010891217</v>
      </c>
      <c r="AP200" s="125" t="n">
        <f aca="false">AO200*(1+AP$3)</f>
        <v>26684.5291326866</v>
      </c>
      <c r="AQ200" s="125" t="n">
        <f aca="false">AP200*(1+AQ$3)</f>
        <v>27751.910297994</v>
      </c>
      <c r="AR200" s="125" t="n">
        <f aca="false">AQ200*(1+AR$3)</f>
        <v>28861.9867099138</v>
      </c>
      <c r="AS200" s="125" t="n">
        <f aca="false">AR200*(1+AS$3)</f>
        <v>30016.4661783103</v>
      </c>
      <c r="AT200" s="125" t="n">
        <f aca="false">AS200*(1+AT$3)</f>
        <v>31217.1248254428</v>
      </c>
      <c r="AU200" s="125" t="n">
        <f aca="false">AT200*(1+AU$3)</f>
        <v>32465.8098184605</v>
      </c>
      <c r="AV200" s="125" t="n">
        <f aca="false">AU200*(1+AV$3)</f>
        <v>33764.4422111989</v>
      </c>
      <c r="AW200" s="125" t="n">
        <f aca="false">AV200*(1+AW$3)</f>
        <v>35115.0198996468</v>
      </c>
      <c r="AX200" s="125" t="n">
        <f aca="false">AW200*(1+AX$3)</f>
        <v>36519.6206956327</v>
      </c>
      <c r="AY200" s="125" t="n">
        <f aca="false">AX200*(1+AY$3)</f>
        <v>37980.405523458</v>
      </c>
      <c r="AZ200" s="129" t="n">
        <f aca="false">AY200*(1+AZ$3)</f>
        <v>39499.6217443964</v>
      </c>
      <c r="BA200" s="129" t="n">
        <f aca="false">AZ200*(1+BA$3)</f>
        <v>41079.6066141722</v>
      </c>
      <c r="BB200" s="129" t="n">
        <f aca="false">BA200*(1+BB$3)</f>
        <v>42722.7908787391</v>
      </c>
      <c r="BC200" s="129" t="n">
        <f aca="false">BB200*(1+BC$3)</f>
        <v>44431.7025138887</v>
      </c>
      <c r="BD200" s="129" t="n">
        <f aca="false">BC200*(1+BD$3)</f>
        <v>46208.9706144442</v>
      </c>
      <c r="BE200" s="129" t="n">
        <f aca="false">BD200*(1+BE$3)</f>
        <v>48057.329439022</v>
      </c>
      <c r="BF200" s="129" t="n">
        <f aca="false">BE200*(1+BF$3)</f>
        <v>49979.6226165829</v>
      </c>
      <c r="BG200" s="129" t="n">
        <f aca="false">BF200*(1+BG$3)</f>
        <v>51978.8075212462</v>
      </c>
    </row>
    <row r="201" customFormat="false" ht="13.5" hidden="true" customHeight="true" outlineLevel="0" collapsed="false">
      <c r="A201" s="93" t="s">
        <v>99</v>
      </c>
      <c r="B201" s="94" t="s">
        <v>252</v>
      </c>
      <c r="C201" s="94"/>
      <c r="D201" s="94" t="s">
        <v>101</v>
      </c>
      <c r="E201" s="95"/>
      <c r="F201" s="19" t="s">
        <v>265</v>
      </c>
      <c r="G201" s="96" t="s">
        <v>257</v>
      </c>
      <c r="H201" s="96"/>
      <c r="I201" s="96" t="s">
        <v>260</v>
      </c>
      <c r="U201" s="68" t="n">
        <v>4199</v>
      </c>
      <c r="V201" s="68" t="n">
        <v>5860</v>
      </c>
      <c r="W201" s="68" t="n">
        <v>6446</v>
      </c>
      <c r="X201" s="120" t="n">
        <v>3450</v>
      </c>
      <c r="Y201" s="120" t="n">
        <v>4150</v>
      </c>
      <c r="Z201" s="120" t="n">
        <v>6800</v>
      </c>
      <c r="AA201" s="120" t="n">
        <v>7961.5</v>
      </c>
      <c r="AB201" s="120" t="n">
        <v>8541</v>
      </c>
      <c r="AC201" s="120" t="n">
        <v>8835</v>
      </c>
      <c r="AD201" s="120" t="n">
        <v>9188</v>
      </c>
      <c r="AE201" s="125" t="n">
        <v>9556</v>
      </c>
      <c r="AF201" s="125" t="n">
        <v>9938</v>
      </c>
      <c r="AG201" s="128" t="n">
        <v>10425</v>
      </c>
      <c r="AH201" s="128" t="n">
        <v>12120</v>
      </c>
      <c r="AI201" s="128" t="n">
        <v>12738</v>
      </c>
      <c r="AJ201" s="128" t="n">
        <v>13248</v>
      </c>
      <c r="AK201" s="128" t="n">
        <v>13778</v>
      </c>
      <c r="AL201" s="125" t="n">
        <f aca="false">AK201*(1+AL$3)</f>
        <v>14327.0138862176</v>
      </c>
      <c r="AM201" s="125" t="n">
        <f aca="false">AL201*(1+AM$3)</f>
        <v>14899.3894113063</v>
      </c>
      <c r="AN201" s="125" t="n">
        <f aca="false">AM201*(1+AN$3)</f>
        <v>15495.3649877586</v>
      </c>
      <c r="AO201" s="125" t="n">
        <f aca="false">AN201*(1+AO$3)</f>
        <v>16115.1795872689</v>
      </c>
      <c r="AP201" s="125" t="n">
        <f aca="false">AO201*(1+AP$3)</f>
        <v>16759.7867707597</v>
      </c>
      <c r="AQ201" s="125" t="n">
        <f aca="false">AP201*(1+AQ$3)</f>
        <v>17430.1782415901</v>
      </c>
      <c r="AR201" s="125" t="n">
        <f aca="false">AQ201*(1+AR$3)</f>
        <v>18127.3853712537</v>
      </c>
      <c r="AS201" s="125" t="n">
        <f aca="false">AR201*(1+AS$3)</f>
        <v>18852.4807861038</v>
      </c>
      <c r="AT201" s="125" t="n">
        <f aca="false">AS201*(1+AT$3)</f>
        <v>19606.580017548</v>
      </c>
      <c r="AU201" s="125" t="n">
        <f aca="false">AT201*(1+AU$3)</f>
        <v>20390.8432182499</v>
      </c>
      <c r="AV201" s="125" t="n">
        <f aca="false">AU201*(1+AV$3)</f>
        <v>21206.4769469799</v>
      </c>
      <c r="AW201" s="125" t="n">
        <f aca="false">AV201*(1+AW$3)</f>
        <v>22054.7360248591</v>
      </c>
      <c r="AX201" s="125" t="n">
        <f aca="false">AW201*(1+AX$3)</f>
        <v>22936.9254658535</v>
      </c>
      <c r="AY201" s="125" t="n">
        <f aca="false">AX201*(1+AY$3)</f>
        <v>23854.4024844876</v>
      </c>
      <c r="AZ201" s="129" t="n">
        <f aca="false">AY201*(1+AZ$3)</f>
        <v>24808.5785838671</v>
      </c>
      <c r="BA201" s="129" t="n">
        <f aca="false">AZ201*(1+BA$3)</f>
        <v>25800.9217272218</v>
      </c>
      <c r="BB201" s="129" t="n">
        <f aca="false">BA201*(1+BB$3)</f>
        <v>26832.9585963107</v>
      </c>
      <c r="BC201" s="129" t="n">
        <f aca="false">BB201*(1+BC$3)</f>
        <v>27906.2769401631</v>
      </c>
      <c r="BD201" s="129" t="n">
        <f aca="false">BC201*(1+BD$3)</f>
        <v>29022.5280177696</v>
      </c>
      <c r="BE201" s="129" t="n">
        <f aca="false">BD201*(1+BE$3)</f>
        <v>30183.4291384804</v>
      </c>
      <c r="BF201" s="129" t="n">
        <f aca="false">BE201*(1+BF$3)</f>
        <v>31390.7663040196</v>
      </c>
      <c r="BG201" s="129" t="n">
        <f aca="false">BF201*(1+BG$3)</f>
        <v>32646.3969561804</v>
      </c>
    </row>
    <row r="202" customFormat="false" ht="13.5" hidden="true" customHeight="true" outlineLevel="0" collapsed="false">
      <c r="A202" s="93" t="s">
        <v>99</v>
      </c>
      <c r="B202" s="94" t="s">
        <v>252</v>
      </c>
      <c r="C202" s="94"/>
      <c r="D202" s="94" t="s">
        <v>101</v>
      </c>
      <c r="E202" s="95"/>
      <c r="F202" s="19" t="s">
        <v>266</v>
      </c>
      <c r="G202" s="96" t="s">
        <v>257</v>
      </c>
      <c r="H202" s="96"/>
      <c r="I202" s="96" t="s">
        <v>260</v>
      </c>
      <c r="U202" s="68" t="n">
        <v>4057</v>
      </c>
      <c r="V202" s="68" t="n">
        <v>5860</v>
      </c>
      <c r="W202" s="68" t="n">
        <v>6446</v>
      </c>
      <c r="X202" s="120" t="n">
        <v>3450</v>
      </c>
      <c r="Y202" s="120" t="n">
        <v>4150</v>
      </c>
      <c r="Z202" s="120" t="n">
        <v>6800</v>
      </c>
      <c r="AA202" s="125" t="n">
        <v>7961.5</v>
      </c>
      <c r="AB202" s="125" t="n">
        <v>8541</v>
      </c>
      <c r="AC202" s="125" t="n">
        <v>8835</v>
      </c>
      <c r="AD202" s="125" t="n">
        <v>9188</v>
      </c>
      <c r="AE202" s="125" t="n">
        <v>9556</v>
      </c>
      <c r="AF202" s="125" t="n">
        <v>9938</v>
      </c>
      <c r="AG202" s="128" t="n">
        <f aca="false">AG201</f>
        <v>10425</v>
      </c>
      <c r="AH202" s="128" t="n">
        <v>12120</v>
      </c>
      <c r="AI202" s="128" t="n">
        <v>12738</v>
      </c>
      <c r="AJ202" s="128" t="n">
        <v>13248</v>
      </c>
      <c r="AK202" s="128" t="n">
        <v>13778</v>
      </c>
      <c r="AL202" s="120" t="n">
        <f aca="false">AK202*(1+AL$3)</f>
        <v>14327.0138862176</v>
      </c>
      <c r="AM202" s="120" t="n">
        <f aca="false">AL202*(1+AM$3)</f>
        <v>14899.3894113063</v>
      </c>
      <c r="AN202" s="120" t="n">
        <f aca="false">AM202*(1+AN$3)</f>
        <v>15495.3649877586</v>
      </c>
      <c r="AO202" s="120" t="n">
        <f aca="false">AN202*(1+AO$3)</f>
        <v>16115.1795872689</v>
      </c>
      <c r="AP202" s="120" t="n">
        <f aca="false">AO202*(1+AP$3)</f>
        <v>16759.7867707597</v>
      </c>
      <c r="AQ202" s="120" t="n">
        <f aca="false">AP202*(1+AQ$3)</f>
        <v>17430.1782415901</v>
      </c>
      <c r="AR202" s="120" t="n">
        <f aca="false">AQ202*(1+AR$3)</f>
        <v>18127.3853712537</v>
      </c>
      <c r="AS202" s="120" t="n">
        <f aca="false">AR202*(1+AS$3)</f>
        <v>18852.4807861038</v>
      </c>
      <c r="AT202" s="120" t="n">
        <f aca="false">AS202*(1+AT$3)</f>
        <v>19606.580017548</v>
      </c>
      <c r="AU202" s="120" t="n">
        <f aca="false">AT202*(1+AU$3)</f>
        <v>20390.8432182499</v>
      </c>
      <c r="AV202" s="120" t="n">
        <f aca="false">AU202*(1+AV$3)</f>
        <v>21206.4769469799</v>
      </c>
      <c r="AW202" s="120" t="n">
        <f aca="false">AV202*(1+AW$3)</f>
        <v>22054.7360248591</v>
      </c>
      <c r="AX202" s="120" t="n">
        <f aca="false">AW202*(1+AX$3)</f>
        <v>22936.9254658535</v>
      </c>
      <c r="AY202" s="120" t="n">
        <f aca="false">AX202*(1+AY$3)</f>
        <v>23854.4024844876</v>
      </c>
      <c r="AZ202" s="129" t="n">
        <f aca="false">AY202*(1+AZ$3)</f>
        <v>24808.5785838671</v>
      </c>
      <c r="BA202" s="129" t="n">
        <f aca="false">AZ202*(1+BA$3)</f>
        <v>25800.9217272218</v>
      </c>
      <c r="BB202" s="129" t="n">
        <f aca="false">BA202*(1+BB$3)</f>
        <v>26832.9585963107</v>
      </c>
      <c r="BC202" s="129" t="n">
        <f aca="false">BB202*(1+BC$3)</f>
        <v>27906.2769401631</v>
      </c>
      <c r="BD202" s="129" t="n">
        <f aca="false">BC202*(1+BD$3)</f>
        <v>29022.5280177696</v>
      </c>
      <c r="BE202" s="129" t="n">
        <f aca="false">BD202*(1+BE$3)</f>
        <v>30183.4291384804</v>
      </c>
      <c r="BF202" s="129" t="n">
        <f aca="false">BE202*(1+BF$3)</f>
        <v>31390.7663040196</v>
      </c>
      <c r="BG202" s="129" t="n">
        <f aca="false">BF202*(1+BG$3)</f>
        <v>32646.3969561804</v>
      </c>
    </row>
    <row r="203" customFormat="false" ht="13.5" hidden="true" customHeight="true" outlineLevel="0" collapsed="false">
      <c r="A203" s="93" t="s">
        <v>99</v>
      </c>
      <c r="B203" s="94" t="s">
        <v>252</v>
      </c>
      <c r="C203" s="94"/>
      <c r="D203" s="94" t="s">
        <v>101</v>
      </c>
      <c r="E203" s="95"/>
      <c r="F203" s="19" t="s">
        <v>267</v>
      </c>
      <c r="G203" s="96" t="s">
        <v>257</v>
      </c>
      <c r="H203" s="96"/>
      <c r="I203" s="96" t="s">
        <v>260</v>
      </c>
      <c r="U203" s="68" t="n">
        <v>3562</v>
      </c>
      <c r="V203" s="68" t="n">
        <v>5017</v>
      </c>
      <c r="W203" s="68" t="n">
        <v>5427</v>
      </c>
      <c r="X203" s="120" t="n">
        <v>3450</v>
      </c>
      <c r="Y203" s="120" t="n">
        <v>4150</v>
      </c>
      <c r="Z203" s="120" t="n">
        <v>6800</v>
      </c>
      <c r="AA203" s="125" t="n">
        <v>7961.5</v>
      </c>
      <c r="AB203" s="125" t="n">
        <v>8541</v>
      </c>
      <c r="AC203" s="125" t="n">
        <v>8835</v>
      </c>
      <c r="AD203" s="125" t="n">
        <v>9188</v>
      </c>
      <c r="AE203" s="125" t="n">
        <v>9556</v>
      </c>
      <c r="AF203" s="125" t="n">
        <v>9938</v>
      </c>
      <c r="AG203" s="128" t="n">
        <f aca="false">AG202</f>
        <v>10425</v>
      </c>
      <c r="AH203" s="128" t="n">
        <v>12120</v>
      </c>
      <c r="AI203" s="128" t="n">
        <v>12738</v>
      </c>
      <c r="AJ203" s="128" t="n">
        <v>13248</v>
      </c>
      <c r="AK203" s="128" t="n">
        <v>13778</v>
      </c>
      <c r="AL203" s="120" t="n">
        <f aca="false">AK203*(1+AL$3)</f>
        <v>14327.0138862176</v>
      </c>
      <c r="AM203" s="120" t="n">
        <f aca="false">AL203*(1+AM$3)</f>
        <v>14899.3894113063</v>
      </c>
      <c r="AN203" s="120" t="n">
        <f aca="false">AM203*(1+AN$3)</f>
        <v>15495.3649877586</v>
      </c>
      <c r="AO203" s="120" t="n">
        <f aca="false">AN203*(1+AO$3)</f>
        <v>16115.1795872689</v>
      </c>
      <c r="AP203" s="120" t="n">
        <f aca="false">AO203*(1+AP$3)</f>
        <v>16759.7867707597</v>
      </c>
      <c r="AQ203" s="120" t="n">
        <f aca="false">AP203*(1+AQ$3)</f>
        <v>17430.1782415901</v>
      </c>
      <c r="AR203" s="120" t="n">
        <f aca="false">AQ203*(1+AR$3)</f>
        <v>18127.3853712537</v>
      </c>
      <c r="AS203" s="120" t="n">
        <f aca="false">AR203*(1+AS$3)</f>
        <v>18852.4807861038</v>
      </c>
      <c r="AT203" s="120" t="n">
        <f aca="false">AS203*(1+AT$3)</f>
        <v>19606.580017548</v>
      </c>
      <c r="AU203" s="120" t="n">
        <f aca="false">AT203*(1+AU$3)</f>
        <v>20390.8432182499</v>
      </c>
      <c r="AV203" s="120" t="n">
        <f aca="false">AU203*(1+AV$3)</f>
        <v>21206.4769469799</v>
      </c>
      <c r="AW203" s="120" t="n">
        <f aca="false">AV203*(1+AW$3)</f>
        <v>22054.7360248591</v>
      </c>
      <c r="AX203" s="120" t="n">
        <f aca="false">AW203*(1+AX$3)</f>
        <v>22936.9254658535</v>
      </c>
      <c r="AY203" s="120" t="n">
        <f aca="false">AX203*(1+AY$3)</f>
        <v>23854.4024844876</v>
      </c>
      <c r="AZ203" s="129" t="n">
        <f aca="false">AY203*(1+AZ$3)</f>
        <v>24808.5785838671</v>
      </c>
      <c r="BA203" s="129" t="n">
        <f aca="false">AZ203*(1+BA$3)</f>
        <v>25800.9217272218</v>
      </c>
      <c r="BB203" s="129" t="n">
        <f aca="false">BA203*(1+BB$3)</f>
        <v>26832.9585963107</v>
      </c>
      <c r="BC203" s="129" t="n">
        <f aca="false">BB203*(1+BC$3)</f>
        <v>27906.2769401631</v>
      </c>
      <c r="BD203" s="129" t="n">
        <f aca="false">BC203*(1+BD$3)</f>
        <v>29022.5280177696</v>
      </c>
      <c r="BE203" s="129" t="n">
        <f aca="false">BD203*(1+BE$3)</f>
        <v>30183.4291384804</v>
      </c>
      <c r="BF203" s="129" t="n">
        <f aca="false">BE203*(1+BF$3)</f>
        <v>31390.7663040196</v>
      </c>
      <c r="BG203" s="129" t="n">
        <f aca="false">BF203*(1+BG$3)</f>
        <v>32646.3969561804</v>
      </c>
    </row>
    <row r="204" customFormat="false" ht="13.5" hidden="true" customHeight="true" outlineLevel="0" collapsed="false">
      <c r="A204" s="93" t="s">
        <v>99</v>
      </c>
      <c r="B204" s="94" t="s">
        <v>252</v>
      </c>
      <c r="C204" s="94"/>
      <c r="D204" s="94" t="s">
        <v>101</v>
      </c>
      <c r="E204" s="95"/>
      <c r="F204" s="19" t="s">
        <v>268</v>
      </c>
      <c r="G204" s="96" t="s">
        <v>257</v>
      </c>
      <c r="H204" s="96"/>
      <c r="I204" s="96" t="s">
        <v>260</v>
      </c>
      <c r="U204" s="68" t="n">
        <v>3262</v>
      </c>
      <c r="V204" s="68" t="n">
        <v>4417</v>
      </c>
      <c r="W204" s="68" t="n">
        <v>4767</v>
      </c>
      <c r="X204" s="120" t="n">
        <v>3450</v>
      </c>
      <c r="Y204" s="120" t="n">
        <v>4150</v>
      </c>
      <c r="Z204" s="120" t="n">
        <v>6800</v>
      </c>
      <c r="AA204" s="125" t="n">
        <v>7961.5</v>
      </c>
      <c r="AB204" s="125" t="n">
        <v>8541</v>
      </c>
      <c r="AC204" s="125" t="n">
        <v>8835</v>
      </c>
      <c r="AD204" s="125" t="n">
        <v>9188</v>
      </c>
      <c r="AE204" s="125" t="n">
        <v>9556</v>
      </c>
      <c r="AF204" s="125" t="n">
        <v>9938</v>
      </c>
      <c r="AG204" s="128" t="n">
        <f aca="false">AG203</f>
        <v>10425</v>
      </c>
      <c r="AH204" s="128" t="n">
        <v>12120</v>
      </c>
      <c r="AI204" s="128" t="n">
        <v>12738</v>
      </c>
      <c r="AJ204" s="128" t="n">
        <v>13248</v>
      </c>
      <c r="AK204" s="128" t="n">
        <v>13778</v>
      </c>
      <c r="AL204" s="120" t="n">
        <f aca="false">AK204*(1+AL$3)</f>
        <v>14327.0138862176</v>
      </c>
      <c r="AM204" s="120" t="n">
        <f aca="false">AL204*(1+AM$3)</f>
        <v>14899.3894113063</v>
      </c>
      <c r="AN204" s="120" t="n">
        <f aca="false">AM204*(1+AN$3)</f>
        <v>15495.3649877586</v>
      </c>
      <c r="AO204" s="120" t="n">
        <f aca="false">AN204*(1+AO$3)</f>
        <v>16115.1795872689</v>
      </c>
      <c r="AP204" s="120" t="n">
        <f aca="false">AO204*(1+AP$3)</f>
        <v>16759.7867707597</v>
      </c>
      <c r="AQ204" s="120" t="n">
        <f aca="false">AP204*(1+AQ$3)</f>
        <v>17430.1782415901</v>
      </c>
      <c r="AR204" s="120" t="n">
        <f aca="false">AQ204*(1+AR$3)</f>
        <v>18127.3853712537</v>
      </c>
      <c r="AS204" s="120" t="n">
        <f aca="false">AR204*(1+AS$3)</f>
        <v>18852.4807861038</v>
      </c>
      <c r="AT204" s="120" t="n">
        <f aca="false">AS204*(1+AT$3)</f>
        <v>19606.580017548</v>
      </c>
      <c r="AU204" s="120" t="n">
        <f aca="false">AT204*(1+AU$3)</f>
        <v>20390.8432182499</v>
      </c>
      <c r="AV204" s="120" t="n">
        <f aca="false">AU204*(1+AV$3)</f>
        <v>21206.4769469799</v>
      </c>
      <c r="AW204" s="120" t="n">
        <f aca="false">AV204*(1+AW$3)</f>
        <v>22054.7360248591</v>
      </c>
      <c r="AX204" s="120" t="n">
        <f aca="false">AW204*(1+AX$3)</f>
        <v>22936.9254658535</v>
      </c>
      <c r="AY204" s="120" t="n">
        <f aca="false">AX204*(1+AY$3)</f>
        <v>23854.4024844876</v>
      </c>
      <c r="AZ204" s="129" t="n">
        <f aca="false">AY204*(1+AZ$3)</f>
        <v>24808.5785838671</v>
      </c>
      <c r="BA204" s="129" t="n">
        <f aca="false">AZ204*(1+BA$3)</f>
        <v>25800.9217272218</v>
      </c>
      <c r="BB204" s="129" t="n">
        <f aca="false">BA204*(1+BB$3)</f>
        <v>26832.9585963107</v>
      </c>
      <c r="BC204" s="129" t="n">
        <f aca="false">BB204*(1+BC$3)</f>
        <v>27906.2769401631</v>
      </c>
      <c r="BD204" s="129" t="n">
        <f aca="false">BC204*(1+BD$3)</f>
        <v>29022.5280177696</v>
      </c>
      <c r="BE204" s="129" t="n">
        <f aca="false">BD204*(1+BE$3)</f>
        <v>30183.4291384804</v>
      </c>
      <c r="BF204" s="129" t="n">
        <f aca="false">BE204*(1+BF$3)</f>
        <v>31390.7663040196</v>
      </c>
      <c r="BG204" s="129" t="n">
        <f aca="false">BF204*(1+BG$3)</f>
        <v>32646.3969561804</v>
      </c>
    </row>
    <row r="205" customFormat="false" ht="13.5" hidden="true" customHeight="true" outlineLevel="0" collapsed="false">
      <c r="A205" s="93" t="s">
        <v>99</v>
      </c>
      <c r="B205" s="94" t="s">
        <v>252</v>
      </c>
      <c r="C205" s="94"/>
      <c r="D205" s="94" t="s">
        <v>101</v>
      </c>
      <c r="E205" s="95"/>
      <c r="F205" s="19" t="s">
        <v>269</v>
      </c>
      <c r="G205" s="96" t="s">
        <v>257</v>
      </c>
      <c r="H205" s="96"/>
      <c r="I205" s="96" t="s">
        <v>260</v>
      </c>
      <c r="U205" s="68" t="n">
        <v>6072</v>
      </c>
      <c r="V205" s="68" t="n">
        <v>7509</v>
      </c>
      <c r="W205" s="68" t="n">
        <v>8260</v>
      </c>
      <c r="X205" s="120" t="n">
        <v>6500</v>
      </c>
      <c r="Y205" s="120" t="n">
        <v>6000</v>
      </c>
      <c r="Z205" s="120" t="n">
        <v>5400</v>
      </c>
      <c r="AA205" s="120" t="n">
        <v>5400</v>
      </c>
      <c r="AB205" s="120" t="n">
        <v>5400</v>
      </c>
      <c r="AC205" s="120" t="n">
        <v>5616</v>
      </c>
      <c r="AD205" s="120" t="n">
        <v>5841</v>
      </c>
      <c r="AE205" s="125" t="n">
        <v>6075</v>
      </c>
      <c r="AF205" s="125" t="n">
        <v>6318</v>
      </c>
      <c r="AG205" s="128" t="n">
        <v>6628</v>
      </c>
      <c r="AH205" s="128" t="n">
        <v>8090</v>
      </c>
      <c r="AI205" s="128" t="n">
        <v>8503</v>
      </c>
      <c r="AJ205" s="128" t="n">
        <v>8843</v>
      </c>
      <c r="AK205" s="128" t="n">
        <v>9197</v>
      </c>
      <c r="AL205" s="120" t="n">
        <f aca="false">AK205*(1+AL$3)</f>
        <v>9563.47414077102</v>
      </c>
      <c r="AM205" s="120" t="n">
        <f aca="false">AL205*(1+AM$3)</f>
        <v>9945.54248917001</v>
      </c>
      <c r="AN205" s="120" t="n">
        <f aca="false">AM205*(1+AN$3)</f>
        <v>10343.3641887368</v>
      </c>
      <c r="AO205" s="120" t="n">
        <f aca="false">AN205*(1+AO$3)</f>
        <v>10757.0987562863</v>
      </c>
      <c r="AP205" s="120" t="n">
        <f aca="false">AO205*(1+AP$3)</f>
        <v>11187.3827065377</v>
      </c>
      <c r="AQ205" s="120" t="n">
        <f aca="false">AP205*(1+AQ$3)</f>
        <v>11634.8780147992</v>
      </c>
      <c r="AR205" s="120" t="n">
        <f aca="false">AQ205*(1+AR$3)</f>
        <v>12100.2731353912</v>
      </c>
      <c r="AS205" s="120" t="n">
        <f aca="false">AR205*(1+AS$3)</f>
        <v>12584.2840608069</v>
      </c>
      <c r="AT205" s="120" t="n">
        <f aca="false">AS205*(1+AT$3)</f>
        <v>13087.6554232391</v>
      </c>
      <c r="AU205" s="120" t="n">
        <f aca="false">AT205*(1+AU$3)</f>
        <v>13611.1616401687</v>
      </c>
      <c r="AV205" s="120" t="n">
        <f aca="false">AU205*(1+AV$3)</f>
        <v>14155.6081057755</v>
      </c>
      <c r="AW205" s="120" t="n">
        <f aca="false">AV205*(1+AW$3)</f>
        <v>14721.8324300065</v>
      </c>
      <c r="AX205" s="120" t="n">
        <f aca="false">AW205*(1+AX$3)</f>
        <v>15310.7057272067</v>
      </c>
      <c r="AY205" s="120" t="n">
        <f aca="false">AX205*(1+AY$3)</f>
        <v>15923.133956295</v>
      </c>
      <c r="AZ205" s="129" t="n">
        <f aca="false">AY205*(1+AZ$3)</f>
        <v>16560.0593145468</v>
      </c>
      <c r="BA205" s="129" t="n">
        <f aca="false">AZ205*(1+BA$3)</f>
        <v>17222.4616871287</v>
      </c>
      <c r="BB205" s="129" t="n">
        <f aca="false">BA205*(1+BB$3)</f>
        <v>17911.3601546138</v>
      </c>
      <c r="BC205" s="129" t="n">
        <f aca="false">BB205*(1+BC$3)</f>
        <v>18627.8145607984</v>
      </c>
      <c r="BD205" s="129" t="n">
        <f aca="false">BC205*(1+BD$3)</f>
        <v>19372.9271432303</v>
      </c>
      <c r="BE205" s="129" t="n">
        <f aca="false">BD205*(1+BE$3)</f>
        <v>20147.8442289595</v>
      </c>
      <c r="BF205" s="129" t="n">
        <f aca="false">BE205*(1+BF$3)</f>
        <v>20953.7579981179</v>
      </c>
      <c r="BG205" s="129" t="n">
        <f aca="false">BF205*(1+BG$3)</f>
        <v>21791.9083180426</v>
      </c>
    </row>
    <row r="206" customFormat="false" ht="13.5" hidden="true" customHeight="true" outlineLevel="0" collapsed="false">
      <c r="A206" s="93" t="s">
        <v>99</v>
      </c>
      <c r="B206" s="94" t="s">
        <v>252</v>
      </c>
      <c r="C206" s="94"/>
      <c r="D206" s="94" t="s">
        <v>101</v>
      </c>
      <c r="E206" s="95"/>
      <c r="F206" s="19" t="s">
        <v>270</v>
      </c>
      <c r="G206" s="96" t="s">
        <v>257</v>
      </c>
      <c r="H206" s="96"/>
      <c r="I206" s="96" t="s">
        <v>271</v>
      </c>
      <c r="U206" s="68" t="n">
        <v>0</v>
      </c>
      <c r="V206" s="68" t="n">
        <v>5860</v>
      </c>
      <c r="W206" s="68" t="n">
        <v>6446</v>
      </c>
      <c r="X206" s="120" t="n">
        <v>3000</v>
      </c>
      <c r="Y206" s="120" t="n">
        <v>3000</v>
      </c>
      <c r="Z206" s="125" t="n">
        <v>7800</v>
      </c>
      <c r="AA206" s="125" t="n">
        <v>8662</v>
      </c>
      <c r="AB206" s="125" t="n">
        <v>9241</v>
      </c>
      <c r="AC206" s="125" t="n">
        <v>9535</v>
      </c>
      <c r="AD206" s="125" t="n">
        <v>9938</v>
      </c>
      <c r="AE206" s="125" t="n">
        <v>10306</v>
      </c>
      <c r="AF206" s="125" t="n">
        <v>10688</v>
      </c>
      <c r="AG206" s="125" t="n">
        <v>11175</v>
      </c>
      <c r="AH206" s="125" t="n">
        <v>12870</v>
      </c>
      <c r="AI206" s="125" t="n">
        <v>13488</v>
      </c>
      <c r="AJ206" s="125" t="n">
        <v>13998</v>
      </c>
      <c r="AK206" s="120" t="n">
        <v>14528</v>
      </c>
      <c r="AL206" s="120" t="n">
        <v>15079.12</v>
      </c>
      <c r="AM206" s="120" t="n">
        <v>15652.2848</v>
      </c>
      <c r="AN206" s="120" t="n">
        <v>16248.376192</v>
      </c>
      <c r="AO206" s="120" t="n">
        <v>16868.31123968</v>
      </c>
      <c r="AP206" s="120" t="n">
        <v>17513.0436892672</v>
      </c>
      <c r="AQ206" s="120" t="n">
        <v>18183.5654368379</v>
      </c>
      <c r="AR206" s="120" t="n">
        <v>18880.9080543114</v>
      </c>
      <c r="AS206" s="120" t="n">
        <v>19606.1443764839</v>
      </c>
      <c r="AT206" s="120" t="n">
        <v>20360.3901515432</v>
      </c>
      <c r="AU206" s="120" t="n">
        <v>21144.805757605</v>
      </c>
      <c r="AV206" s="120" t="n">
        <v>21960.5979879092</v>
      </c>
      <c r="AW206" s="120" t="n">
        <v>22809.0219074255</v>
      </c>
      <c r="AX206" s="120" t="n">
        <v>23691.3827837225</v>
      </c>
      <c r="AY206" s="120" t="n">
        <v>24609.0380950714</v>
      </c>
      <c r="AZ206" s="120" t="n">
        <v>25563.3996188743</v>
      </c>
      <c r="BA206" s="120" t="n">
        <v>26555.9356036293</v>
      </c>
      <c r="BB206" s="120" t="n">
        <v>27588.1730277744</v>
      </c>
      <c r="BC206" s="120" t="n">
        <v>28661.6999488854</v>
      </c>
      <c r="BD206" s="120" t="n">
        <v>29778.1679468408</v>
      </c>
      <c r="BE206" s="120" t="n">
        <v>30939.2946647145</v>
      </c>
      <c r="BF206" s="120" t="n">
        <v>32146.8664513031</v>
      </c>
      <c r="BG206" s="120" t="n">
        <v>33402.7411093552</v>
      </c>
    </row>
    <row r="207" customFormat="false" ht="13.5" hidden="true" customHeight="true" outlineLevel="0" collapsed="false">
      <c r="A207" s="93" t="s">
        <v>99</v>
      </c>
      <c r="B207" s="94" t="s">
        <v>252</v>
      </c>
      <c r="C207" s="94"/>
      <c r="D207" s="94" t="s">
        <v>101</v>
      </c>
      <c r="E207" s="95"/>
      <c r="F207" s="19" t="s">
        <v>272</v>
      </c>
      <c r="G207" s="96" t="s">
        <v>257</v>
      </c>
      <c r="H207" s="96"/>
      <c r="I207" s="96" t="s">
        <v>260</v>
      </c>
      <c r="U207" s="68" t="n">
        <v>0</v>
      </c>
      <c r="V207" s="68" t="n">
        <v>0</v>
      </c>
      <c r="W207" s="68" t="n">
        <v>0</v>
      </c>
      <c r="X207" s="120" t="n">
        <v>2300</v>
      </c>
      <c r="Y207" s="120" t="n">
        <v>3000</v>
      </c>
      <c r="Z207" s="120" t="n">
        <v>2800</v>
      </c>
      <c r="AA207" s="120" t="n">
        <v>2800</v>
      </c>
      <c r="AB207" s="125" t="n">
        <v>2929.258</v>
      </c>
      <c r="AC207" s="125" t="n">
        <v>3057.742</v>
      </c>
      <c r="AD207" s="125" t="n">
        <v>3187</v>
      </c>
      <c r="AE207" s="125" t="n">
        <v>3316.258</v>
      </c>
      <c r="AF207" s="125" t="n">
        <v>3444.742</v>
      </c>
      <c r="AG207" s="125" t="n">
        <v>3574</v>
      </c>
      <c r="AH207" s="129" t="n">
        <v>3574</v>
      </c>
      <c r="AI207" s="129" t="n">
        <v>3574</v>
      </c>
      <c r="AJ207" s="125" t="n">
        <f aca="false">AI207*(1+AJ$3)</f>
        <v>3743.54944854879</v>
      </c>
      <c r="AK207" s="125" t="n">
        <f aca="false">AJ207*(1+AK$3)</f>
        <v>3893.47937066159</v>
      </c>
      <c r="AL207" s="125" t="n">
        <f aca="false">AK207*(1+AL$3)</f>
        <v>4048.62338577227</v>
      </c>
      <c r="AM207" s="125" t="n">
        <f aca="false">AL207*(1+AM$3)</f>
        <v>4210.36908900965</v>
      </c>
      <c r="AN207" s="125" t="n">
        <f aca="false">AM207*(1+AN$3)</f>
        <v>4378.78385257004</v>
      </c>
      <c r="AO207" s="125" t="n">
        <f aca="false">AN207*(1+AO$3)</f>
        <v>4553.93520667284</v>
      </c>
      <c r="AP207" s="125" t="n">
        <f aca="false">AO207*(1+AP$3)</f>
        <v>4736.09261493975</v>
      </c>
      <c r="AQ207" s="125" t="n">
        <f aca="false">AP207*(1+AQ$3)</f>
        <v>4925.53631953734</v>
      </c>
      <c r="AR207" s="125" t="n">
        <f aca="false">AQ207*(1+AR$3)</f>
        <v>5122.55777231884</v>
      </c>
      <c r="AS207" s="125" t="n">
        <f aca="false">AR207*(1+AS$3)</f>
        <v>5327.46008321159</v>
      </c>
      <c r="AT207" s="125" t="n">
        <f aca="false">AS207*(1+AT$3)</f>
        <v>5540.55848654005</v>
      </c>
      <c r="AU207" s="125" t="n">
        <f aca="false">AT207*(1+AU$3)</f>
        <v>5762.18082600166</v>
      </c>
      <c r="AV207" s="125" t="n">
        <f aca="false">AU207*(1+AV$3)</f>
        <v>5992.66805904172</v>
      </c>
      <c r="AW207" s="125" t="n">
        <f aca="false">AV207*(1+AW$3)</f>
        <v>6232.37478140339</v>
      </c>
      <c r="AX207" s="125" t="n">
        <f aca="false">AW207*(1+AX$3)</f>
        <v>6481.66977265953</v>
      </c>
      <c r="AY207" s="125" t="n">
        <f aca="false">AX207*(1+AY$3)</f>
        <v>6740.93656356591</v>
      </c>
      <c r="AZ207" s="125" t="n">
        <f aca="false">AY207*(1+AZ$3)</f>
        <v>7010.57402610855</v>
      </c>
      <c r="BA207" s="125" t="n">
        <f aca="false">AZ207*(1+BA$3)</f>
        <v>7290.99698715289</v>
      </c>
      <c r="BB207" s="125" t="n">
        <f aca="false">BA207*(1+BB$3)</f>
        <v>7582.63686663901</v>
      </c>
      <c r="BC207" s="125" t="n">
        <f aca="false">BB207*(1+BC$3)</f>
        <v>7885.94234130457</v>
      </c>
      <c r="BD207" s="125" t="n">
        <f aca="false">BC207*(1+BD$3)</f>
        <v>8201.38003495675</v>
      </c>
      <c r="BE207" s="125" t="n">
        <f aca="false">BD207*(1+BE$3)</f>
        <v>8529.43523635502</v>
      </c>
      <c r="BF207" s="125" t="n">
        <f aca="false">BE207*(1+BF$3)</f>
        <v>8870.61264580922</v>
      </c>
      <c r="BG207" s="125" t="n">
        <f aca="false">BF207*(1+BG$3)</f>
        <v>9225.43715164159</v>
      </c>
    </row>
    <row r="208" customFormat="false" ht="13.5" hidden="true" customHeight="true" outlineLevel="0" collapsed="false">
      <c r="A208" s="93" t="s">
        <v>99</v>
      </c>
      <c r="B208" s="94" t="s">
        <v>252</v>
      </c>
      <c r="C208" s="94"/>
      <c r="D208" s="94" t="s">
        <v>101</v>
      </c>
      <c r="E208" s="119"/>
      <c r="F208" s="19" t="s">
        <v>273</v>
      </c>
      <c r="G208" s="96" t="s">
        <v>257</v>
      </c>
      <c r="H208" s="119"/>
      <c r="I208" s="96" t="s">
        <v>260</v>
      </c>
      <c r="U208" s="68" t="n">
        <v>0</v>
      </c>
      <c r="V208" s="68" t="n">
        <v>0</v>
      </c>
      <c r="W208" s="68" t="n">
        <v>0</v>
      </c>
      <c r="X208" s="120" t="n">
        <v>2300</v>
      </c>
      <c r="Y208" s="120" t="n">
        <v>3000</v>
      </c>
      <c r="Z208" s="120" t="n">
        <v>2800</v>
      </c>
      <c r="AA208" s="120" t="n">
        <v>2800</v>
      </c>
      <c r="AB208" s="120" t="n">
        <v>2800</v>
      </c>
      <c r="AC208" s="125" t="n">
        <v>2800</v>
      </c>
      <c r="AD208" s="125" t="n">
        <v>2800</v>
      </c>
      <c r="AE208" s="125" t="n">
        <v>2800</v>
      </c>
      <c r="AF208" s="125" t="n">
        <v>2800</v>
      </c>
      <c r="AG208" s="128" t="n">
        <v>2800</v>
      </c>
      <c r="AH208" s="128" t="n">
        <v>2800</v>
      </c>
      <c r="AI208" s="128" t="n">
        <v>2800</v>
      </c>
      <c r="AJ208" s="128" t="n">
        <v>2800</v>
      </c>
      <c r="AK208" s="128" t="n">
        <v>2800</v>
      </c>
      <c r="AL208" s="125" t="n">
        <f aca="false">AK208*(1+AL$3)</f>
        <v>2911.57199023147</v>
      </c>
      <c r="AM208" s="125" t="n">
        <f aca="false">AL208*(1+AM$3)</f>
        <v>3027.89159178819</v>
      </c>
      <c r="AN208" s="125" t="n">
        <f aca="false">AM208*(1+AN$3)</f>
        <v>3149.00725545972</v>
      </c>
      <c r="AO208" s="125" t="n">
        <f aca="false">AN208*(1+AO$3)</f>
        <v>3274.96754567811</v>
      </c>
      <c r="AP208" s="125" t="n">
        <f aca="false">AO208*(1+AP$3)</f>
        <v>3405.96624750524</v>
      </c>
      <c r="AQ208" s="125" t="n">
        <f aca="false">AP208*(1+AQ$3)</f>
        <v>3542.20489740545</v>
      </c>
      <c r="AR208" s="125" t="n">
        <f aca="false">AQ208*(1+AR$3)</f>
        <v>3683.89309330166</v>
      </c>
      <c r="AS208" s="125" t="n">
        <f aca="false">AR208*(1+AS$3)</f>
        <v>3831.24881703373</v>
      </c>
      <c r="AT208" s="125" t="n">
        <f aca="false">AS208*(1+AT$3)</f>
        <v>3984.49876971508</v>
      </c>
      <c r="AU208" s="125" t="n">
        <f aca="false">AT208*(1+AU$3)</f>
        <v>4143.87872050368</v>
      </c>
      <c r="AV208" s="125" t="n">
        <f aca="false">AU208*(1+AV$3)</f>
        <v>4309.63386932383</v>
      </c>
      <c r="AW208" s="125" t="n">
        <f aca="false">AV208*(1+AW$3)</f>
        <v>4482.01922409678</v>
      </c>
      <c r="AX208" s="125" t="n">
        <f aca="false">AW208*(1+AX$3)</f>
        <v>4661.29999306066</v>
      </c>
      <c r="AY208" s="125" t="n">
        <f aca="false">AX208*(1+AY$3)</f>
        <v>4847.75199278308</v>
      </c>
      <c r="AZ208" s="129" t="n">
        <f aca="false">AY208*(1+AZ$3)</f>
        <v>5041.6620724944</v>
      </c>
      <c r="BA208" s="129" t="n">
        <f aca="false">AZ208*(1+BA$3)</f>
        <v>5243.32855539418</v>
      </c>
      <c r="BB208" s="129" t="n">
        <f aca="false">BA208*(1+BB$3)</f>
        <v>5453.06169760995</v>
      </c>
      <c r="BC208" s="129" t="n">
        <f aca="false">BB208*(1+BC$3)</f>
        <v>5671.18416551435</v>
      </c>
      <c r="BD208" s="129" t="n">
        <f aca="false">BC208*(1+BD$3)</f>
        <v>5898.03153213492</v>
      </c>
      <c r="BE208" s="129" t="n">
        <f aca="false">BD208*(1+BE$3)</f>
        <v>6133.95279342032</v>
      </c>
      <c r="BF208" s="129" t="n">
        <f aca="false">BE208*(1+BF$3)</f>
        <v>6379.31090515713</v>
      </c>
      <c r="BG208" s="129" t="n">
        <f aca="false">BF208*(1+BG$3)</f>
        <v>6634.48334136342</v>
      </c>
    </row>
    <row r="209" customFormat="false" ht="13.5" hidden="true" customHeight="true" outlineLevel="0" collapsed="false">
      <c r="A209" s="93" t="s">
        <v>99</v>
      </c>
      <c r="B209" s="94" t="s">
        <v>252</v>
      </c>
      <c r="C209" s="94"/>
      <c r="D209" s="94" t="s">
        <v>101</v>
      </c>
      <c r="E209" s="95"/>
      <c r="F209" s="19" t="s">
        <v>274</v>
      </c>
      <c r="G209" s="96" t="s">
        <v>12</v>
      </c>
      <c r="H209" s="96"/>
      <c r="I209" s="96" t="s">
        <v>275</v>
      </c>
      <c r="U209" s="22"/>
      <c r="V209" s="22"/>
      <c r="W209" s="22"/>
      <c r="X209" s="35" t="n">
        <v>0.42</v>
      </c>
      <c r="Y209" s="35" t="n">
        <v>0.42</v>
      </c>
      <c r="Z209" s="35" t="n">
        <v>0.3</v>
      </c>
      <c r="AA209" s="35" t="n">
        <v>0.3</v>
      </c>
      <c r="AB209" s="35" t="n">
        <v>0.3</v>
      </c>
      <c r="AC209" s="35" t="n">
        <v>0.3</v>
      </c>
      <c r="AD209" s="35" t="n">
        <v>0.3</v>
      </c>
      <c r="AE209" s="35" t="n">
        <v>0.3</v>
      </c>
      <c r="AF209" s="35" t="n">
        <v>0.3</v>
      </c>
      <c r="AG209" s="35" t="n">
        <v>0.3</v>
      </c>
      <c r="AH209" s="24" t="n">
        <v>0.3</v>
      </c>
      <c r="AI209" s="24" t="n">
        <v>0.3</v>
      </c>
      <c r="AJ209" s="24" t="n">
        <v>0.3</v>
      </c>
      <c r="AK209" s="24" t="n">
        <v>0.3</v>
      </c>
      <c r="AL209" s="24" t="n">
        <v>0.3</v>
      </c>
      <c r="AM209" s="24" t="n">
        <v>0.3</v>
      </c>
      <c r="AN209" s="24" t="n">
        <v>0.3</v>
      </c>
      <c r="AO209" s="24" t="n">
        <v>0.3</v>
      </c>
      <c r="AP209" s="24" t="n">
        <v>0.3</v>
      </c>
      <c r="AQ209" s="24" t="n">
        <v>0.3</v>
      </c>
      <c r="AR209" s="24" t="n">
        <v>0.3</v>
      </c>
      <c r="AS209" s="24" t="n">
        <v>0.3</v>
      </c>
      <c r="AT209" s="24" t="n">
        <v>0.3</v>
      </c>
      <c r="AU209" s="24" t="n">
        <v>0.3</v>
      </c>
      <c r="AV209" s="24" t="n">
        <v>0.3</v>
      </c>
      <c r="AW209" s="24" t="n">
        <v>0.3</v>
      </c>
      <c r="AX209" s="24" t="n">
        <v>0.3</v>
      </c>
      <c r="AY209" s="24" t="n">
        <v>0.3</v>
      </c>
      <c r="AZ209" s="24" t="n">
        <f aca="false">AY209</f>
        <v>0.3</v>
      </c>
      <c r="BA209" s="24" t="n">
        <f aca="false">AZ209</f>
        <v>0.3</v>
      </c>
      <c r="BB209" s="24" t="n">
        <f aca="false">BA209</f>
        <v>0.3</v>
      </c>
      <c r="BC209" s="24" t="n">
        <f aca="false">BB209</f>
        <v>0.3</v>
      </c>
      <c r="BD209" s="24" t="n">
        <f aca="false">BC209</f>
        <v>0.3</v>
      </c>
      <c r="BE209" s="24" t="n">
        <f aca="false">BD209</f>
        <v>0.3</v>
      </c>
      <c r="BF209" s="24" t="n">
        <f aca="false">BE209</f>
        <v>0.3</v>
      </c>
      <c r="BG209" s="24" t="n">
        <f aca="false">BF209</f>
        <v>0.3</v>
      </c>
    </row>
    <row r="210" customFormat="false" ht="13.5" hidden="true" customHeight="true" outlineLevel="0" collapsed="false">
      <c r="A210" s="93" t="s">
        <v>99</v>
      </c>
      <c r="B210" s="94" t="s">
        <v>252</v>
      </c>
      <c r="C210" s="94"/>
      <c r="D210" s="94" t="s">
        <v>101</v>
      </c>
      <c r="E210" s="95"/>
      <c r="F210" s="19" t="s">
        <v>276</v>
      </c>
      <c r="G210" s="96" t="s">
        <v>12</v>
      </c>
      <c r="H210" s="96"/>
      <c r="I210" s="96" t="s">
        <v>277</v>
      </c>
      <c r="U210" s="22"/>
      <c r="V210" s="22"/>
      <c r="W210" s="22"/>
      <c r="X210" s="35" t="n">
        <v>0.48</v>
      </c>
      <c r="Y210" s="35" t="n">
        <v>0.4</v>
      </c>
      <c r="Z210" s="35" t="n">
        <v>0.3</v>
      </c>
      <c r="AA210" s="35" t="n">
        <v>0.3</v>
      </c>
      <c r="AB210" s="35" t="n">
        <v>0.3</v>
      </c>
      <c r="AC210" s="35" t="n">
        <v>0.3</v>
      </c>
      <c r="AD210" s="35" t="n">
        <v>0.3</v>
      </c>
      <c r="AE210" s="35" t="n">
        <v>0.3</v>
      </c>
      <c r="AF210" s="35" t="n">
        <v>0.3</v>
      </c>
      <c r="AG210" s="35" t="n">
        <v>0.3</v>
      </c>
      <c r="AH210" s="24" t="n">
        <v>0.3</v>
      </c>
      <c r="AI210" s="24" t="n">
        <v>0.3</v>
      </c>
      <c r="AJ210" s="24" t="n">
        <v>0.3</v>
      </c>
      <c r="AK210" s="24" t="n">
        <v>0.3</v>
      </c>
      <c r="AL210" s="24" t="n">
        <v>0.3</v>
      </c>
      <c r="AM210" s="24" t="n">
        <v>0.3</v>
      </c>
      <c r="AN210" s="24" t="n">
        <v>0.3</v>
      </c>
      <c r="AO210" s="24" t="n">
        <v>0.3</v>
      </c>
      <c r="AP210" s="24" t="n">
        <v>0.3</v>
      </c>
      <c r="AQ210" s="24" t="n">
        <v>0.3</v>
      </c>
      <c r="AR210" s="24" t="n">
        <v>0.3</v>
      </c>
      <c r="AS210" s="24" t="n">
        <v>0.3</v>
      </c>
      <c r="AT210" s="24" t="n">
        <v>0.3</v>
      </c>
      <c r="AU210" s="24" t="n">
        <v>0.3</v>
      </c>
      <c r="AV210" s="24" t="n">
        <v>0.3</v>
      </c>
      <c r="AW210" s="24" t="n">
        <v>0.3</v>
      </c>
      <c r="AX210" s="24" t="n">
        <v>0.3</v>
      </c>
      <c r="AY210" s="24" t="n">
        <v>0.3</v>
      </c>
      <c r="AZ210" s="24" t="n">
        <f aca="false">AY210</f>
        <v>0.3</v>
      </c>
      <c r="BA210" s="24" t="n">
        <f aca="false">AZ210</f>
        <v>0.3</v>
      </c>
      <c r="BB210" s="24" t="n">
        <f aca="false">BA210</f>
        <v>0.3</v>
      </c>
      <c r="BC210" s="24" t="n">
        <f aca="false">BB210</f>
        <v>0.3</v>
      </c>
      <c r="BD210" s="24" t="n">
        <f aca="false">BC210</f>
        <v>0.3</v>
      </c>
      <c r="BE210" s="24" t="n">
        <f aca="false">BD210</f>
        <v>0.3</v>
      </c>
      <c r="BF210" s="24" t="n">
        <f aca="false">BE210</f>
        <v>0.3</v>
      </c>
      <c r="BG210" s="24" t="n">
        <f aca="false">BF210</f>
        <v>0.3</v>
      </c>
    </row>
    <row r="211" customFormat="false" ht="13.5" hidden="true" customHeight="true" outlineLevel="0" collapsed="false">
      <c r="A211" s="93" t="s">
        <v>99</v>
      </c>
      <c r="B211" s="94" t="s">
        <v>252</v>
      </c>
      <c r="C211" s="94"/>
      <c r="D211" s="94" t="s">
        <v>101</v>
      </c>
      <c r="E211" s="95"/>
      <c r="F211" s="19" t="s">
        <v>278</v>
      </c>
      <c r="G211" s="96" t="s">
        <v>12</v>
      </c>
      <c r="H211" s="96"/>
      <c r="I211" s="96" t="s">
        <v>277</v>
      </c>
      <c r="U211" s="22"/>
      <c r="V211" s="22"/>
      <c r="W211" s="22"/>
      <c r="X211" s="35" t="n">
        <v>0.78</v>
      </c>
      <c r="Y211" s="35" t="n">
        <v>0.61</v>
      </c>
      <c r="Z211" s="35" t="n">
        <v>0.3</v>
      </c>
      <c r="AA211" s="35" t="n">
        <v>0.3</v>
      </c>
      <c r="AB211" s="35" t="n">
        <v>0.3</v>
      </c>
      <c r="AC211" s="35" t="n">
        <v>0.3</v>
      </c>
      <c r="AD211" s="35" t="n">
        <v>0.3</v>
      </c>
      <c r="AE211" s="35" t="n">
        <v>0.3</v>
      </c>
      <c r="AF211" s="35" t="n">
        <v>0.3</v>
      </c>
      <c r="AG211" s="35" t="n">
        <v>0.3</v>
      </c>
      <c r="AH211" s="24" t="n">
        <v>0.3</v>
      </c>
      <c r="AI211" s="24" t="n">
        <v>0.3</v>
      </c>
      <c r="AJ211" s="24" t="n">
        <v>0.3</v>
      </c>
      <c r="AK211" s="24" t="n">
        <v>0.3</v>
      </c>
      <c r="AL211" s="24" t="n">
        <v>0.3</v>
      </c>
      <c r="AM211" s="24" t="n">
        <v>0.3</v>
      </c>
      <c r="AN211" s="24" t="n">
        <v>0.3</v>
      </c>
      <c r="AO211" s="24" t="n">
        <v>0.3</v>
      </c>
      <c r="AP211" s="24" t="n">
        <v>0.3</v>
      </c>
      <c r="AQ211" s="24" t="n">
        <v>0.3</v>
      </c>
      <c r="AR211" s="24" t="n">
        <v>0.3</v>
      </c>
      <c r="AS211" s="24" t="n">
        <v>0.3</v>
      </c>
      <c r="AT211" s="24" t="n">
        <v>0.3</v>
      </c>
      <c r="AU211" s="24" t="n">
        <v>0.3</v>
      </c>
      <c r="AV211" s="24" t="n">
        <v>0.3</v>
      </c>
      <c r="AW211" s="24" t="n">
        <v>0.3</v>
      </c>
      <c r="AX211" s="24" t="n">
        <v>0.3</v>
      </c>
      <c r="AY211" s="24" t="n">
        <v>0.3</v>
      </c>
      <c r="AZ211" s="24" t="n">
        <f aca="false">AY211</f>
        <v>0.3</v>
      </c>
      <c r="BA211" s="24" t="n">
        <f aca="false">AZ211</f>
        <v>0.3</v>
      </c>
      <c r="BB211" s="24" t="n">
        <f aca="false">BA211</f>
        <v>0.3</v>
      </c>
      <c r="BC211" s="24" t="n">
        <f aca="false">BB211</f>
        <v>0.3</v>
      </c>
      <c r="BD211" s="24" t="n">
        <f aca="false">BC211</f>
        <v>0.3</v>
      </c>
      <c r="BE211" s="24" t="n">
        <f aca="false">BD211</f>
        <v>0.3</v>
      </c>
      <c r="BF211" s="24" t="n">
        <f aca="false">BE211</f>
        <v>0.3</v>
      </c>
      <c r="BG211" s="24" t="n">
        <f aca="false">BF211</f>
        <v>0.3</v>
      </c>
    </row>
    <row r="212" customFormat="false" ht="13.5" hidden="true" customHeight="true" outlineLevel="0" collapsed="false">
      <c r="A212" s="93" t="s">
        <v>99</v>
      </c>
      <c r="B212" s="94" t="s">
        <v>252</v>
      </c>
      <c r="C212" s="94"/>
      <c r="D212" s="94" t="s">
        <v>101</v>
      </c>
      <c r="E212" s="95"/>
      <c r="F212" s="19" t="s">
        <v>279</v>
      </c>
      <c r="G212" s="96" t="s">
        <v>12</v>
      </c>
      <c r="H212" s="96"/>
      <c r="I212" s="96" t="s">
        <v>277</v>
      </c>
      <c r="U212" s="22"/>
      <c r="V212" s="22"/>
      <c r="W212" s="22"/>
      <c r="X212" s="35" t="n">
        <v>0.85</v>
      </c>
      <c r="Y212" s="35" t="n">
        <v>0.71</v>
      </c>
      <c r="Z212" s="35" t="n">
        <v>0.55</v>
      </c>
      <c r="AA212" s="35" t="n">
        <v>0.55</v>
      </c>
      <c r="AB212" s="35" t="n">
        <v>0.55</v>
      </c>
      <c r="AC212" s="35" t="n">
        <v>0.55</v>
      </c>
      <c r="AD212" s="35" t="n">
        <v>0.55</v>
      </c>
      <c r="AE212" s="35" t="n">
        <v>0.55</v>
      </c>
      <c r="AF212" s="35" t="n">
        <v>0.55</v>
      </c>
      <c r="AG212" s="35" t="n">
        <v>0.55</v>
      </c>
      <c r="AH212" s="24" t="n">
        <v>0.55</v>
      </c>
      <c r="AI212" s="24" t="n">
        <v>0.55</v>
      </c>
      <c r="AJ212" s="24" t="n">
        <v>0.55</v>
      </c>
      <c r="AK212" s="24" t="n">
        <v>0.55</v>
      </c>
      <c r="AL212" s="24" t="n">
        <v>0.55</v>
      </c>
      <c r="AM212" s="24" t="n">
        <v>0.55</v>
      </c>
      <c r="AN212" s="24" t="n">
        <v>0.55</v>
      </c>
      <c r="AO212" s="24" t="n">
        <v>0.55</v>
      </c>
      <c r="AP212" s="24" t="n">
        <v>0.55</v>
      </c>
      <c r="AQ212" s="24" t="n">
        <v>0.55</v>
      </c>
      <c r="AR212" s="24" t="n">
        <v>0.55</v>
      </c>
      <c r="AS212" s="24" t="n">
        <v>0.55</v>
      </c>
      <c r="AT212" s="24" t="n">
        <v>0.55</v>
      </c>
      <c r="AU212" s="24" t="n">
        <v>0.55</v>
      </c>
      <c r="AV212" s="24" t="n">
        <v>0.55</v>
      </c>
      <c r="AW212" s="24" t="n">
        <v>0.55</v>
      </c>
      <c r="AX212" s="24" t="n">
        <v>0.55</v>
      </c>
      <c r="AY212" s="24" t="n">
        <v>0.55</v>
      </c>
      <c r="AZ212" s="24" t="n">
        <f aca="false">AY212</f>
        <v>0.55</v>
      </c>
      <c r="BA212" s="24" t="n">
        <f aca="false">AZ212</f>
        <v>0.55</v>
      </c>
      <c r="BB212" s="24" t="n">
        <f aca="false">BA212</f>
        <v>0.55</v>
      </c>
      <c r="BC212" s="24" t="n">
        <f aca="false">BB212</f>
        <v>0.55</v>
      </c>
      <c r="BD212" s="24" t="n">
        <f aca="false">BC212</f>
        <v>0.55</v>
      </c>
      <c r="BE212" s="24" t="n">
        <f aca="false">BD212</f>
        <v>0.55</v>
      </c>
      <c r="BF212" s="24" t="n">
        <f aca="false">BE212</f>
        <v>0.55</v>
      </c>
      <c r="BG212" s="24" t="n">
        <f aca="false">BF212</f>
        <v>0.55</v>
      </c>
    </row>
    <row r="213" customFormat="false" ht="13.5" hidden="true" customHeight="true" outlineLevel="0" collapsed="false">
      <c r="A213" s="93" t="s">
        <v>99</v>
      </c>
      <c r="B213" s="94" t="s">
        <v>252</v>
      </c>
      <c r="C213" s="94"/>
      <c r="D213" s="94" t="s">
        <v>101</v>
      </c>
      <c r="E213" s="95"/>
      <c r="F213" s="19" t="s">
        <v>280</v>
      </c>
      <c r="G213" s="96" t="s">
        <v>12</v>
      </c>
      <c r="H213" s="96"/>
      <c r="I213" s="96" t="s">
        <v>277</v>
      </c>
      <c r="U213" s="22"/>
      <c r="V213" s="22"/>
      <c r="W213" s="22"/>
      <c r="X213" s="35" t="n">
        <v>0.76</v>
      </c>
      <c r="Y213" s="35" t="n">
        <v>0.82</v>
      </c>
      <c r="Z213" s="35" t="n">
        <v>1</v>
      </c>
      <c r="AA213" s="35" t="n">
        <v>1</v>
      </c>
      <c r="AB213" s="35" t="n">
        <v>1</v>
      </c>
      <c r="AC213" s="35" t="n">
        <v>1</v>
      </c>
      <c r="AD213" s="35" t="n">
        <v>1</v>
      </c>
      <c r="AE213" s="35" t="n">
        <v>1</v>
      </c>
      <c r="AF213" s="35" t="n">
        <v>1</v>
      </c>
      <c r="AG213" s="35" t="n">
        <v>1</v>
      </c>
      <c r="AH213" s="24" t="n">
        <v>1</v>
      </c>
      <c r="AI213" s="24" t="n">
        <v>1</v>
      </c>
      <c r="AJ213" s="24" t="n">
        <v>1</v>
      </c>
      <c r="AK213" s="24" t="n">
        <v>1</v>
      </c>
      <c r="AL213" s="24" t="n">
        <v>1</v>
      </c>
      <c r="AM213" s="24" t="n">
        <v>1</v>
      </c>
      <c r="AN213" s="24" t="n">
        <v>1</v>
      </c>
      <c r="AO213" s="24" t="n">
        <v>1</v>
      </c>
      <c r="AP213" s="24" t="n">
        <v>1</v>
      </c>
      <c r="AQ213" s="24" t="n">
        <v>1</v>
      </c>
      <c r="AR213" s="24" t="n">
        <v>1</v>
      </c>
      <c r="AS213" s="24" t="n">
        <v>1</v>
      </c>
      <c r="AT213" s="24" t="n">
        <v>1</v>
      </c>
      <c r="AU213" s="24" t="n">
        <v>1</v>
      </c>
      <c r="AV213" s="24" t="n">
        <v>1</v>
      </c>
      <c r="AW213" s="24" t="n">
        <v>1</v>
      </c>
      <c r="AX213" s="24" t="n">
        <v>1</v>
      </c>
      <c r="AY213" s="24" t="n">
        <v>1</v>
      </c>
      <c r="AZ213" s="24" t="n">
        <f aca="false">AY213</f>
        <v>1</v>
      </c>
      <c r="BA213" s="24" t="n">
        <f aca="false">AZ213</f>
        <v>1</v>
      </c>
      <c r="BB213" s="24" t="n">
        <f aca="false">BA213</f>
        <v>1</v>
      </c>
      <c r="BC213" s="24" t="n">
        <f aca="false">BB213</f>
        <v>1</v>
      </c>
      <c r="BD213" s="24" t="n">
        <f aca="false">BC213</f>
        <v>1</v>
      </c>
      <c r="BE213" s="24" t="n">
        <f aca="false">BD213</f>
        <v>1</v>
      </c>
      <c r="BF213" s="24" t="n">
        <f aca="false">BE213</f>
        <v>1</v>
      </c>
      <c r="BG213" s="24" t="n">
        <f aca="false">BF213</f>
        <v>1</v>
      </c>
    </row>
    <row r="214" customFormat="false" ht="13.5" hidden="true" customHeight="true" outlineLevel="0" collapsed="false">
      <c r="A214" s="93" t="s">
        <v>99</v>
      </c>
      <c r="B214" s="94" t="s">
        <v>252</v>
      </c>
      <c r="C214" s="94"/>
      <c r="D214" s="94" t="s">
        <v>101</v>
      </c>
      <c r="E214" s="95"/>
      <c r="F214" s="19" t="s">
        <v>281</v>
      </c>
      <c r="G214" s="96" t="s">
        <v>12</v>
      </c>
      <c r="H214" s="96"/>
      <c r="I214" s="96" t="s">
        <v>277</v>
      </c>
      <c r="U214" s="22"/>
      <c r="V214" s="22"/>
      <c r="W214" s="22"/>
      <c r="X214" s="35" t="n">
        <v>0.48</v>
      </c>
      <c r="Y214" s="35" t="n">
        <v>0.4</v>
      </c>
      <c r="Z214" s="35" t="n">
        <v>0.3</v>
      </c>
      <c r="AA214" s="35" t="n">
        <v>0.3</v>
      </c>
      <c r="AB214" s="35" t="n">
        <v>0.3</v>
      </c>
      <c r="AC214" s="35" t="n">
        <v>0.3</v>
      </c>
      <c r="AD214" s="35" t="n">
        <v>0.3</v>
      </c>
      <c r="AE214" s="35" t="n">
        <v>0.3</v>
      </c>
      <c r="AF214" s="35" t="n">
        <v>0.3</v>
      </c>
      <c r="AG214" s="35" t="n">
        <v>0.3</v>
      </c>
      <c r="AH214" s="24" t="n">
        <v>0.3</v>
      </c>
      <c r="AI214" s="24" t="n">
        <v>0.3</v>
      </c>
      <c r="AJ214" s="24" t="n">
        <v>0.3</v>
      </c>
      <c r="AK214" s="24" t="n">
        <v>0.3</v>
      </c>
      <c r="AL214" s="24" t="n">
        <v>0.3</v>
      </c>
      <c r="AM214" s="24" t="n">
        <v>0.3</v>
      </c>
      <c r="AN214" s="24" t="n">
        <v>0.3</v>
      </c>
      <c r="AO214" s="24" t="n">
        <v>0.3</v>
      </c>
      <c r="AP214" s="24" t="n">
        <v>0.3</v>
      </c>
      <c r="AQ214" s="24" t="n">
        <v>0.3</v>
      </c>
      <c r="AR214" s="24" t="n">
        <v>0.3</v>
      </c>
      <c r="AS214" s="24" t="n">
        <v>0.3</v>
      </c>
      <c r="AT214" s="24" t="n">
        <v>0.3</v>
      </c>
      <c r="AU214" s="24" t="n">
        <v>0.3</v>
      </c>
      <c r="AV214" s="24" t="n">
        <v>0.3</v>
      </c>
      <c r="AW214" s="24" t="n">
        <v>0.3</v>
      </c>
      <c r="AX214" s="24" t="n">
        <v>0.3</v>
      </c>
      <c r="AY214" s="24" t="n">
        <v>0.3</v>
      </c>
      <c r="AZ214" s="24" t="n">
        <f aca="false">AY214</f>
        <v>0.3</v>
      </c>
      <c r="BA214" s="24" t="n">
        <f aca="false">AZ214</f>
        <v>0.3</v>
      </c>
      <c r="BB214" s="24" t="n">
        <f aca="false">BA214</f>
        <v>0.3</v>
      </c>
      <c r="BC214" s="24" t="n">
        <f aca="false">BB214</f>
        <v>0.3</v>
      </c>
      <c r="BD214" s="24" t="n">
        <f aca="false">BC214</f>
        <v>0.3</v>
      </c>
      <c r="BE214" s="24" t="n">
        <f aca="false">BD214</f>
        <v>0.3</v>
      </c>
      <c r="BF214" s="24" t="n">
        <f aca="false">BE214</f>
        <v>0.3</v>
      </c>
      <c r="BG214" s="24" t="n">
        <f aca="false">BF214</f>
        <v>0.3</v>
      </c>
    </row>
    <row r="215" customFormat="false" ht="13.5" hidden="true" customHeight="true" outlineLevel="0" collapsed="false">
      <c r="A215" s="93" t="s">
        <v>99</v>
      </c>
      <c r="B215" s="94" t="s">
        <v>252</v>
      </c>
      <c r="C215" s="94"/>
      <c r="D215" s="94" t="s">
        <v>101</v>
      </c>
      <c r="E215" s="95"/>
      <c r="F215" s="19" t="s">
        <v>282</v>
      </c>
      <c r="G215" s="96" t="s">
        <v>12</v>
      </c>
      <c r="H215" s="96"/>
      <c r="I215" s="96" t="s">
        <v>277</v>
      </c>
      <c r="U215" s="22"/>
      <c r="V215" s="22"/>
      <c r="W215" s="22"/>
      <c r="X215" s="35" t="n">
        <v>0.065</v>
      </c>
      <c r="Y215" s="35" t="n">
        <v>0.065</v>
      </c>
      <c r="Z215" s="35" t="n">
        <v>0.065</v>
      </c>
      <c r="AA215" s="35" t="n">
        <v>0.065</v>
      </c>
      <c r="AB215" s="35" t="n">
        <v>0.065</v>
      </c>
      <c r="AC215" s="35" t="n">
        <v>0.065</v>
      </c>
      <c r="AD215" s="35" t="n">
        <v>0.065</v>
      </c>
      <c r="AE215" s="35" t="n">
        <v>0.065</v>
      </c>
      <c r="AF215" s="35" t="n">
        <v>0.065</v>
      </c>
      <c r="AG215" s="35" t="n">
        <v>0.065</v>
      </c>
      <c r="AH215" s="24" t="n">
        <v>0.065</v>
      </c>
      <c r="AI215" s="24" t="n">
        <v>0.065</v>
      </c>
      <c r="AJ215" s="24" t="n">
        <v>0.065</v>
      </c>
      <c r="AK215" s="24" t="n">
        <v>0.065</v>
      </c>
      <c r="AL215" s="24" t="n">
        <v>0.065</v>
      </c>
      <c r="AM215" s="24" t="n">
        <v>0.065</v>
      </c>
      <c r="AN215" s="24" t="n">
        <v>0.065</v>
      </c>
      <c r="AO215" s="24" t="n">
        <v>0.065</v>
      </c>
      <c r="AP215" s="24" t="n">
        <v>0.065</v>
      </c>
      <c r="AQ215" s="24" t="n">
        <v>0.065</v>
      </c>
      <c r="AR215" s="24" t="n">
        <v>0.065</v>
      </c>
      <c r="AS215" s="24" t="n">
        <v>0.065</v>
      </c>
      <c r="AT215" s="24" t="n">
        <v>0.065</v>
      </c>
      <c r="AU215" s="24" t="n">
        <v>0.065</v>
      </c>
      <c r="AV215" s="24" t="n">
        <v>0.065</v>
      </c>
      <c r="AW215" s="24" t="n">
        <v>0.065</v>
      </c>
      <c r="AX215" s="24" t="n">
        <v>0.065</v>
      </c>
      <c r="AY215" s="24" t="n">
        <v>0.065</v>
      </c>
      <c r="AZ215" s="24" t="n">
        <f aca="false">AY215</f>
        <v>0.065</v>
      </c>
      <c r="BA215" s="24" t="n">
        <f aca="false">AZ215</f>
        <v>0.065</v>
      </c>
      <c r="BB215" s="24" t="n">
        <f aca="false">BA215</f>
        <v>0.065</v>
      </c>
      <c r="BC215" s="24" t="n">
        <f aca="false">BB215</f>
        <v>0.065</v>
      </c>
      <c r="BD215" s="24" t="n">
        <f aca="false">BC215</f>
        <v>0.065</v>
      </c>
      <c r="BE215" s="24" t="n">
        <f aca="false">BD215</f>
        <v>0.065</v>
      </c>
      <c r="BF215" s="24" t="n">
        <f aca="false">BE215</f>
        <v>0.065</v>
      </c>
      <c r="BG215" s="24" t="n">
        <f aca="false">BF215</f>
        <v>0.065</v>
      </c>
    </row>
    <row r="216" customFormat="false" ht="13.5" hidden="true" customHeight="true" outlineLevel="0" collapsed="false">
      <c r="A216" s="93" t="s">
        <v>99</v>
      </c>
      <c r="B216" s="94" t="s">
        <v>252</v>
      </c>
      <c r="C216" s="94"/>
      <c r="D216" s="94" t="s">
        <v>10</v>
      </c>
      <c r="E216" s="95"/>
      <c r="F216" s="19" t="s">
        <v>283</v>
      </c>
      <c r="G216" s="96" t="s">
        <v>254</v>
      </c>
      <c r="H216" s="96"/>
      <c r="I216" s="96" t="s">
        <v>284</v>
      </c>
      <c r="S216" s="89" t="n">
        <v>78.0810276679842</v>
      </c>
      <c r="T216" s="89" t="n">
        <v>109.582420634921</v>
      </c>
      <c r="U216" s="89" t="n">
        <v>110.636882352941</v>
      </c>
      <c r="V216" s="89" t="n">
        <v>107.970511811024</v>
      </c>
      <c r="W216" s="89" t="n">
        <v>97.5951185770751</v>
      </c>
      <c r="X216" s="130" t="n">
        <v>50.9269367588933</v>
      </c>
      <c r="Y216" s="130" t="n">
        <v>41.5690316205534</v>
      </c>
      <c r="Z216" s="130" t="n">
        <v>52.9955098039216</v>
      </c>
      <c r="AA216" s="131" t="n">
        <v>70.0258661417323</v>
      </c>
      <c r="AB216" s="131" t="n">
        <v>63.9180392156863</v>
      </c>
      <c r="AC216" s="131" t="n">
        <v>41.5575</v>
      </c>
      <c r="AD216" s="131" t="n">
        <v>68.8233333333333</v>
      </c>
      <c r="AE216" s="132" t="n">
        <v>76.0308333333333</v>
      </c>
      <c r="AF216" s="132" t="n">
        <v>62.845</v>
      </c>
      <c r="AG216" s="132" t="n">
        <v>67.8533333333333</v>
      </c>
      <c r="AH216" s="132" t="n">
        <v>55.6241666666667</v>
      </c>
      <c r="AI216" s="132" t="n">
        <v>65.0679233337813</v>
      </c>
      <c r="AJ216" s="132" t="n">
        <v>47.45</v>
      </c>
      <c r="AK216" s="132" t="n">
        <v>52.2166666666667</v>
      </c>
      <c r="AL216" s="132" t="n">
        <v>58.3416666666667</v>
      </c>
      <c r="AM216" s="132" t="n">
        <v>60.5583333333333</v>
      </c>
      <c r="AN216" s="132" t="n">
        <v>62.4312374900184</v>
      </c>
      <c r="AO216" s="132" t="n">
        <v>62.912160576732</v>
      </c>
      <c r="AP216" s="132" t="n">
        <v>63.6363390623064</v>
      </c>
      <c r="AQ216" s="132" t="n">
        <v>64.3648658616561</v>
      </c>
      <c r="AR216" s="132" t="n">
        <v>65.0989362594222</v>
      </c>
      <c r="AS216" s="132" t="n">
        <v>65.8392459452275</v>
      </c>
      <c r="AT216" s="132" t="n">
        <v>66.5862109777707</v>
      </c>
      <c r="AU216" s="132" t="n">
        <v>67.3400909634123</v>
      </c>
      <c r="AV216" s="132" t="n">
        <v>68.1010580348043</v>
      </c>
      <c r="AW216" s="132" t="n">
        <v>68.8692354774706</v>
      </c>
      <c r="AX216" s="132" t="n">
        <v>69.6837195394893</v>
      </c>
      <c r="AY216" s="133" t="n">
        <v>70.5064423720928</v>
      </c>
      <c r="AZ216" s="133" t="n">
        <v>71.3374905388728</v>
      </c>
      <c r="BA216" s="133" t="n">
        <v>72.1769462742225</v>
      </c>
      <c r="BB216" s="133" t="n">
        <v>73.0248896095506</v>
      </c>
      <c r="BC216" s="133" t="n">
        <v>73.8813995632575</v>
      </c>
      <c r="BD216" s="133" t="n">
        <v>74.7465548063448</v>
      </c>
      <c r="BE216" s="133" t="n">
        <v>75.620434034304</v>
      </c>
      <c r="BF216" s="133" t="n">
        <v>76.5031161744428</v>
      </c>
      <c r="BG216" s="133" t="n">
        <v>77.3946805009778</v>
      </c>
    </row>
    <row r="217" customFormat="false" ht="13.5" hidden="true" customHeight="true" outlineLevel="0" collapsed="false">
      <c r="A217" s="93" t="s">
        <v>99</v>
      </c>
      <c r="B217" s="94" t="s">
        <v>252</v>
      </c>
      <c r="C217" s="94"/>
      <c r="D217" s="94" t="s">
        <v>101</v>
      </c>
      <c r="E217" s="95"/>
      <c r="F217" s="19" t="s">
        <v>285</v>
      </c>
      <c r="G217" s="96" t="s">
        <v>257</v>
      </c>
      <c r="H217" s="96"/>
      <c r="I217" s="96" t="s">
        <v>286</v>
      </c>
      <c r="U217" s="68" t="n">
        <v>0</v>
      </c>
      <c r="V217" s="68" t="n">
        <v>5860</v>
      </c>
      <c r="W217" s="68" t="n">
        <v>6446</v>
      </c>
      <c r="X217" s="120" t="n">
        <v>0</v>
      </c>
      <c r="Y217" s="120" t="n">
        <v>0</v>
      </c>
      <c r="Z217" s="120" t="n">
        <v>7800</v>
      </c>
      <c r="AA217" s="120" t="n">
        <v>8662</v>
      </c>
      <c r="AB217" s="120" t="n">
        <v>9241</v>
      </c>
      <c r="AC217" s="120" t="n">
        <v>9535</v>
      </c>
      <c r="AD217" s="120" t="n">
        <v>9938</v>
      </c>
      <c r="AE217" s="125" t="n">
        <v>10306</v>
      </c>
      <c r="AF217" s="125" t="n">
        <v>10688</v>
      </c>
      <c r="AG217" s="125" t="n">
        <v>11175</v>
      </c>
      <c r="AH217" s="125" t="n">
        <v>12870</v>
      </c>
      <c r="AI217" s="125" t="n">
        <v>13488</v>
      </c>
      <c r="AJ217" s="125" t="n">
        <v>13998</v>
      </c>
      <c r="AK217" s="125" t="n">
        <v>14528</v>
      </c>
      <c r="AL217" s="125" t="n">
        <v>15079.12</v>
      </c>
      <c r="AM217" s="125" t="n">
        <v>15652.2848</v>
      </c>
      <c r="AN217" s="125" t="n">
        <v>16248.376192</v>
      </c>
      <c r="AO217" s="125" t="n">
        <v>16868.31123968</v>
      </c>
      <c r="AP217" s="125" t="n">
        <v>17513.0436892672</v>
      </c>
      <c r="AQ217" s="125" t="n">
        <v>18183.5654368379</v>
      </c>
      <c r="AR217" s="125" t="n">
        <v>18880.9080543114</v>
      </c>
      <c r="AS217" s="125" t="n">
        <v>19606.1443764839</v>
      </c>
      <c r="AT217" s="125" t="n">
        <v>20360.3901515432</v>
      </c>
      <c r="AU217" s="125" t="n">
        <v>21144.805757605</v>
      </c>
      <c r="AV217" s="125" t="n">
        <v>21960.5979879092</v>
      </c>
      <c r="AW217" s="125" t="n">
        <v>22809.0219074255</v>
      </c>
      <c r="AX217" s="125" t="n">
        <v>23691.3827837225</v>
      </c>
      <c r="AY217" s="125" t="n">
        <v>24609.0380950714</v>
      </c>
      <c r="AZ217" s="125" t="n">
        <v>25563.3996188743</v>
      </c>
      <c r="BA217" s="125" t="n">
        <v>26555.9356036293</v>
      </c>
      <c r="BB217" s="125" t="n">
        <v>27588.1730277744</v>
      </c>
      <c r="BC217" s="125" t="n">
        <v>28661.6999488854</v>
      </c>
      <c r="BD217" s="125" t="n">
        <v>29778.1679468408</v>
      </c>
      <c r="BE217" s="125" t="n">
        <v>30939.2946647145</v>
      </c>
      <c r="BF217" s="125" t="n">
        <v>32146.8664513031</v>
      </c>
      <c r="BG217" s="125" t="n">
        <v>33402.7411093552</v>
      </c>
    </row>
    <row r="218" customFormat="false" ht="13.5" hidden="true" customHeight="true" outlineLevel="0" collapsed="false">
      <c r="A218" s="93" t="s">
        <v>99</v>
      </c>
      <c r="B218" s="94" t="s">
        <v>252</v>
      </c>
      <c r="C218" s="94"/>
      <c r="D218" s="94" t="s">
        <v>101</v>
      </c>
      <c r="E218" s="95"/>
      <c r="F218" s="19" t="s">
        <v>287</v>
      </c>
      <c r="G218" s="96" t="s">
        <v>257</v>
      </c>
      <c r="H218" s="96"/>
      <c r="I218" s="96"/>
      <c r="X218" s="120" t="n">
        <v>0</v>
      </c>
      <c r="Y218" s="120" t="n">
        <v>0</v>
      </c>
      <c r="Z218" s="120" t="n">
        <v>306</v>
      </c>
      <c r="AA218" s="120" t="n">
        <v>357</v>
      </c>
      <c r="AB218" s="120" t="n">
        <v>428</v>
      </c>
      <c r="AC218" s="120" t="n">
        <v>428</v>
      </c>
      <c r="AD218" s="134" t="n">
        <v>428</v>
      </c>
      <c r="AE218" s="134" t="n">
        <v>428</v>
      </c>
      <c r="AF218" s="134" t="n">
        <v>428</v>
      </c>
      <c r="AG218" s="134" t="n">
        <v>428</v>
      </c>
      <c r="AH218" s="134" t="n">
        <v>428</v>
      </c>
      <c r="AI218" s="134" t="n">
        <v>428</v>
      </c>
      <c r="AJ218" s="134" t="n">
        <v>428</v>
      </c>
      <c r="AK218" s="134" t="n">
        <v>428</v>
      </c>
      <c r="AL218" s="134" t="n">
        <v>428</v>
      </c>
      <c r="AM218" s="134" t="n">
        <v>428</v>
      </c>
      <c r="AN218" s="134" t="n">
        <v>428</v>
      </c>
      <c r="AO218" s="134" t="n">
        <v>428</v>
      </c>
      <c r="AP218" s="134" t="n">
        <v>428</v>
      </c>
      <c r="AQ218" s="134" t="n">
        <v>428</v>
      </c>
      <c r="AR218" s="134" t="n">
        <v>428</v>
      </c>
      <c r="AS218" s="134" t="n">
        <v>428</v>
      </c>
      <c r="AT218" s="134" t="n">
        <v>428</v>
      </c>
      <c r="AU218" s="134" t="n">
        <v>428</v>
      </c>
      <c r="AV218" s="134" t="n">
        <v>428</v>
      </c>
      <c r="AW218" s="134" t="n">
        <v>428</v>
      </c>
      <c r="AX218" s="134" t="n">
        <v>428</v>
      </c>
      <c r="AY218" s="134" t="n">
        <v>428</v>
      </c>
      <c r="AZ218" s="134" t="n">
        <f aca="false">AY218</f>
        <v>428</v>
      </c>
      <c r="BA218" s="134" t="n">
        <f aca="false">AZ218</f>
        <v>428</v>
      </c>
      <c r="BB218" s="134" t="n">
        <f aca="false">BA218</f>
        <v>428</v>
      </c>
      <c r="BC218" s="134" t="n">
        <f aca="false">BB218</f>
        <v>428</v>
      </c>
      <c r="BD218" s="134" t="n">
        <f aca="false">BC218</f>
        <v>428</v>
      </c>
      <c r="BE218" s="134" t="n">
        <f aca="false">BD218</f>
        <v>428</v>
      </c>
      <c r="BF218" s="134" t="n">
        <f aca="false">BE218</f>
        <v>428</v>
      </c>
      <c r="BG218" s="134" t="n">
        <f aca="false">BF218</f>
        <v>428</v>
      </c>
    </row>
    <row r="219" customFormat="false" ht="13.5" hidden="true" customHeight="true" outlineLevel="0" collapsed="false">
      <c r="A219" s="93" t="s">
        <v>99</v>
      </c>
      <c r="B219" s="94" t="s">
        <v>252</v>
      </c>
      <c r="C219" s="94"/>
      <c r="D219" s="94" t="s">
        <v>101</v>
      </c>
      <c r="E219" s="95"/>
      <c r="F219" s="19" t="s">
        <v>288</v>
      </c>
      <c r="G219" s="96"/>
      <c r="H219" s="96"/>
      <c r="I219" s="96"/>
      <c r="X219" s="106"/>
      <c r="Y219" s="106"/>
      <c r="Z219" s="106"/>
      <c r="AA219" s="106"/>
      <c r="AB219" s="135" t="n">
        <v>0.833</v>
      </c>
      <c r="AC219" s="135" t="n">
        <v>0.667</v>
      </c>
      <c r="AD219" s="135" t="n">
        <v>0.5</v>
      </c>
      <c r="AE219" s="135" t="n">
        <v>0.333</v>
      </c>
      <c r="AF219" s="135" t="n">
        <v>0.167</v>
      </c>
      <c r="AG219" s="135" t="n">
        <v>0</v>
      </c>
      <c r="AH219" s="136" t="n">
        <v>0</v>
      </c>
      <c r="AI219" s="136" t="n">
        <v>0</v>
      </c>
      <c r="AJ219" s="136" t="n">
        <v>0</v>
      </c>
      <c r="AK219" s="136" t="n">
        <v>0</v>
      </c>
      <c r="AL219" s="136" t="n">
        <v>0</v>
      </c>
      <c r="AM219" s="136" t="n">
        <v>0</v>
      </c>
      <c r="AN219" s="136" t="n">
        <v>0</v>
      </c>
      <c r="AO219" s="136" t="n">
        <v>0</v>
      </c>
      <c r="AP219" s="136" t="n">
        <v>0</v>
      </c>
      <c r="AQ219" s="136" t="n">
        <v>0</v>
      </c>
      <c r="AR219" s="136" t="n">
        <v>0</v>
      </c>
      <c r="AS219" s="136" t="n">
        <v>0</v>
      </c>
      <c r="AT219" s="136" t="n">
        <v>0</v>
      </c>
      <c r="AU219" s="136" t="n">
        <v>0</v>
      </c>
      <c r="AV219" s="136" t="n">
        <v>0</v>
      </c>
      <c r="AW219" s="136" t="n">
        <v>0</v>
      </c>
      <c r="AX219" s="136" t="n">
        <v>0</v>
      </c>
      <c r="AY219" s="136" t="n">
        <v>0</v>
      </c>
      <c r="AZ219" s="136" t="n">
        <f aca="false">AY219</f>
        <v>0</v>
      </c>
      <c r="BA219" s="136" t="n">
        <f aca="false">AZ219</f>
        <v>0</v>
      </c>
      <c r="BB219" s="136" t="n">
        <f aca="false">BA219</f>
        <v>0</v>
      </c>
      <c r="BC219" s="136" t="n">
        <f aca="false">BB219</f>
        <v>0</v>
      </c>
      <c r="BD219" s="136" t="n">
        <f aca="false">BC219</f>
        <v>0</v>
      </c>
      <c r="BE219" s="136" t="n">
        <f aca="false">BD219</f>
        <v>0</v>
      </c>
      <c r="BF219" s="136" t="n">
        <f aca="false">BE219</f>
        <v>0</v>
      </c>
      <c r="BG219" s="136" t="n">
        <f aca="false">BF219</f>
        <v>0</v>
      </c>
    </row>
    <row r="220" customFormat="false" ht="13.5" hidden="true" customHeight="true" outlineLevel="0" collapsed="false">
      <c r="A220" s="93" t="s">
        <v>99</v>
      </c>
      <c r="B220" s="94" t="s">
        <v>252</v>
      </c>
      <c r="C220" s="94"/>
      <c r="D220" s="94" t="s">
        <v>101</v>
      </c>
      <c r="E220" s="95"/>
      <c r="F220" s="19" t="s">
        <v>289</v>
      </c>
      <c r="G220" s="96"/>
      <c r="H220" s="96"/>
      <c r="I220" s="96"/>
      <c r="X220" s="106"/>
      <c r="Y220" s="106"/>
      <c r="Z220" s="106"/>
      <c r="AA220" s="106"/>
      <c r="AB220" s="135" t="n">
        <v>0.167</v>
      </c>
      <c r="AC220" s="135" t="n">
        <v>0.333</v>
      </c>
      <c r="AD220" s="135" t="n">
        <v>0.5</v>
      </c>
      <c r="AE220" s="135" t="n">
        <v>0.667</v>
      </c>
      <c r="AF220" s="135" t="n">
        <v>0.833</v>
      </c>
      <c r="AG220" s="135" t="n">
        <v>1</v>
      </c>
      <c r="AH220" s="108" t="n">
        <v>1</v>
      </c>
      <c r="AI220" s="108" t="n">
        <v>1</v>
      </c>
      <c r="AJ220" s="108" t="n">
        <v>1</v>
      </c>
      <c r="AK220" s="108" t="n">
        <v>1</v>
      </c>
      <c r="AL220" s="108" t="n">
        <v>1</v>
      </c>
      <c r="AM220" s="108" t="n">
        <v>1</v>
      </c>
      <c r="AN220" s="108" t="n">
        <v>1</v>
      </c>
      <c r="AO220" s="108" t="n">
        <v>1</v>
      </c>
      <c r="AP220" s="108" t="n">
        <v>1</v>
      </c>
      <c r="AQ220" s="108" t="n">
        <v>1</v>
      </c>
      <c r="AR220" s="108" t="n">
        <v>1</v>
      </c>
      <c r="AS220" s="108" t="n">
        <v>1</v>
      </c>
      <c r="AT220" s="108" t="n">
        <v>1</v>
      </c>
      <c r="AU220" s="108" t="n">
        <v>1</v>
      </c>
      <c r="AV220" s="108" t="n">
        <v>1</v>
      </c>
      <c r="AW220" s="108" t="n">
        <v>1</v>
      </c>
      <c r="AX220" s="108" t="n">
        <v>1</v>
      </c>
      <c r="AY220" s="108" t="n">
        <v>1</v>
      </c>
      <c r="AZ220" s="108" t="n">
        <f aca="false">AY220</f>
        <v>1</v>
      </c>
      <c r="BA220" s="108" t="n">
        <f aca="false">AZ220</f>
        <v>1</v>
      </c>
      <c r="BB220" s="108" t="n">
        <f aca="false">BA220</f>
        <v>1</v>
      </c>
      <c r="BC220" s="108" t="n">
        <f aca="false">BB220</f>
        <v>1</v>
      </c>
      <c r="BD220" s="108" t="n">
        <f aca="false">BC220</f>
        <v>1</v>
      </c>
      <c r="BE220" s="108" t="n">
        <f aca="false">BD220</f>
        <v>1</v>
      </c>
      <c r="BF220" s="108" t="n">
        <f aca="false">BE220</f>
        <v>1</v>
      </c>
      <c r="BG220" s="108" t="n">
        <f aca="false">BF220</f>
        <v>1</v>
      </c>
    </row>
    <row r="221" customFormat="false" ht="13.5" hidden="true" customHeight="true" outlineLevel="0" collapsed="false">
      <c r="A221" s="93" t="s">
        <v>99</v>
      </c>
      <c r="B221" s="94" t="s">
        <v>252</v>
      </c>
      <c r="C221" s="94"/>
      <c r="D221" s="94" t="s">
        <v>101</v>
      </c>
      <c r="E221" s="95"/>
      <c r="F221" s="19" t="s">
        <v>290</v>
      </c>
      <c r="G221" s="96" t="s">
        <v>103</v>
      </c>
      <c r="H221" s="96"/>
      <c r="I221" s="96"/>
      <c r="P221" s="97"/>
      <c r="Q221" s="97"/>
      <c r="R221" s="97"/>
      <c r="S221" s="97"/>
      <c r="T221" s="97"/>
      <c r="U221" s="97"/>
      <c r="V221" s="97"/>
      <c r="W221" s="97"/>
      <c r="X221" s="137" t="n">
        <v>489.035833333333</v>
      </c>
      <c r="Y221" s="137" t="n">
        <v>390.0075</v>
      </c>
      <c r="Z221" s="137" t="n">
        <v>482.411666666667</v>
      </c>
      <c r="AA221" s="137" t="n">
        <v>624.853333333333</v>
      </c>
      <c r="AB221" s="137" t="n">
        <v>597.666666666667</v>
      </c>
      <c r="AC221" s="137" t="n">
        <v>372.166666666667</v>
      </c>
      <c r="AD221" s="137" t="n">
        <v>589</v>
      </c>
      <c r="AE221" s="117" t="n">
        <v>1042.33333333333</v>
      </c>
      <c r="AF221" s="117" t="n">
        <v>835.333333333333</v>
      </c>
      <c r="AG221" s="117" t="n">
        <v>755.162015833334</v>
      </c>
      <c r="AH221" s="117" t="n">
        <v>690.04344</v>
      </c>
      <c r="AI221" s="117" t="n">
        <v>1031.79484981313</v>
      </c>
      <c r="AJ221" s="117" t="n">
        <v>726.997822629142</v>
      </c>
      <c r="AK221" s="117" t="n">
        <v>662.479645634161</v>
      </c>
      <c r="AL221" s="117" t="n">
        <v>679.231765205678</v>
      </c>
      <c r="AM221" s="117" t="n">
        <v>676.850681361142</v>
      </c>
      <c r="AN221" s="117" t="n">
        <v>660.374516608446</v>
      </c>
      <c r="AO221" s="117" t="n">
        <v>667.041144814758</v>
      </c>
      <c r="AP221" s="117" t="n">
        <v>673.373692368151</v>
      </c>
      <c r="AQ221" s="117" t="n">
        <v>680.300732535563</v>
      </c>
      <c r="AR221" s="117" t="n">
        <v>687.517552176928</v>
      </c>
      <c r="AS221" s="117" t="n">
        <v>694.085678507063</v>
      </c>
      <c r="AT221" s="117" t="n">
        <v>700.464000151202</v>
      </c>
      <c r="AU221" s="117" t="n">
        <v>705.710456890049</v>
      </c>
      <c r="AV221" s="117" t="n">
        <v>710.89107185481</v>
      </c>
      <c r="AW221" s="117" t="n">
        <v>717.186300134185</v>
      </c>
      <c r="AX221" s="117" t="n">
        <v>724.976237573037</v>
      </c>
      <c r="AY221" s="117" t="n">
        <v>732.983826537018</v>
      </c>
      <c r="AZ221" s="117" t="n">
        <v>741.89937436695</v>
      </c>
      <c r="BA221" s="117" t="n">
        <v>751.792409449421</v>
      </c>
      <c r="BB221" s="117" t="n">
        <v>762.744759165533</v>
      </c>
      <c r="BC221" s="117" t="n">
        <f aca="false">BB221*(1+((BB221-BA221)/BA221))</f>
        <v>773.856666178042</v>
      </c>
      <c r="BD221" s="117" t="n">
        <f aca="false">BC221*(1+((BC221-BB221)/BB221))</f>
        <v>785.130454968133</v>
      </c>
      <c r="BE221" s="117" t="n">
        <f aca="false">BD221*(1+((BD221-BC221)/BC221))</f>
        <v>796.568483880767</v>
      </c>
      <c r="BF221" s="117" t="n">
        <f aca="false">BE221*(1+((BE221-BD221)/BD221))</f>
        <v>808.17314561802</v>
      </c>
      <c r="BG221" s="117" t="n">
        <f aca="false">BF221*(1+((BF221-BE221)/BE221))</f>
        <v>819.946867739611</v>
      </c>
    </row>
    <row r="222" customFormat="false" ht="13.5" hidden="true" customHeight="true" outlineLevel="0" collapsed="false">
      <c r="A222" s="93" t="s">
        <v>99</v>
      </c>
      <c r="B222" s="94" t="s">
        <v>252</v>
      </c>
      <c r="C222" s="94"/>
      <c r="D222" s="94" t="s">
        <v>101</v>
      </c>
      <c r="E222" s="95"/>
      <c r="F222" s="19" t="s">
        <v>291</v>
      </c>
      <c r="G222" s="96" t="s">
        <v>103</v>
      </c>
      <c r="H222" s="96"/>
      <c r="I222" s="96"/>
      <c r="S222" s="97"/>
      <c r="T222" s="97"/>
      <c r="U222" s="97"/>
      <c r="V222" s="97"/>
      <c r="W222" s="97"/>
      <c r="X222" s="108" t="n">
        <v>560.994166666667</v>
      </c>
      <c r="Y222" s="108" t="n">
        <v>451.36</v>
      </c>
      <c r="Z222" s="108" t="n">
        <v>547.335</v>
      </c>
      <c r="AA222" s="108" t="n">
        <v>653.4675</v>
      </c>
      <c r="AB222" s="108" t="n">
        <v>588.893583333333</v>
      </c>
      <c r="AC222" s="108" t="n">
        <v>373.61</v>
      </c>
      <c r="AD222" s="137" t="n">
        <v>659.455667539361</v>
      </c>
      <c r="AE222" s="108" t="n">
        <v>970.284791666667</v>
      </c>
      <c r="AF222" s="108" t="n">
        <v>869.534722222222</v>
      </c>
      <c r="AG222" s="108" t="n">
        <v>817.351599166667</v>
      </c>
      <c r="AH222" s="108" t="n">
        <v>717.774342777778</v>
      </c>
      <c r="AI222" s="99" t="n">
        <v>910.94732848493</v>
      </c>
      <c r="AJ222" s="99" t="n">
        <v>650.262727375709</v>
      </c>
      <c r="AK222" s="99" t="n">
        <v>651.775424946453</v>
      </c>
      <c r="AL222" s="99" t="n">
        <v>687.578963087197</v>
      </c>
      <c r="AM222" s="99" t="n">
        <v>703.272013356683</v>
      </c>
      <c r="AN222" s="69" t="n">
        <v>713.405580268151</v>
      </c>
      <c r="AO222" s="69" t="n">
        <v>720.619098387315</v>
      </c>
      <c r="AP222" s="69" t="n">
        <v>727.275927249707</v>
      </c>
      <c r="AQ222" s="69" t="n">
        <v>733.745610214373</v>
      </c>
      <c r="AR222" s="69" t="n">
        <v>740.600317198163</v>
      </c>
      <c r="AS222" s="69" t="n">
        <v>747.117945894991</v>
      </c>
      <c r="AT222" s="69" t="n">
        <v>753.00778757947</v>
      </c>
      <c r="AU222" s="69" t="n">
        <v>757.5548675416</v>
      </c>
      <c r="AV222" s="69" t="n">
        <v>762.484879477835</v>
      </c>
      <c r="AW222" s="69" t="n">
        <v>769.198263380123</v>
      </c>
      <c r="AX222" s="69" t="n">
        <v>774.482742400164</v>
      </c>
      <c r="AY222" s="69" t="n">
        <v>780.155140350822</v>
      </c>
      <c r="AZ222" s="69" t="n">
        <v>786.896475141249</v>
      </c>
      <c r="BA222" s="69" t="n">
        <v>792.766402979435</v>
      </c>
      <c r="BB222" s="69" t="n">
        <v>797.86327296706</v>
      </c>
      <c r="BC222" s="69" t="n">
        <f aca="false">BB222*(1+((BB222-BA222)/BA222))</f>
        <v>802.992911855553</v>
      </c>
      <c r="BD222" s="69" t="n">
        <f aca="false">BC222*(1+((BC222-BB222)/BB222))</f>
        <v>808.155530323403</v>
      </c>
      <c r="BE222" s="69" t="n">
        <f aca="false">BD222*(1+((BD222-BC222)/BC222))</f>
        <v>813.351340403596</v>
      </c>
      <c r="BF222" s="69" t="n">
        <f aca="false">BE222*(1+((BE222-BD222)/BD222))</f>
        <v>818.580555492326</v>
      </c>
      <c r="BG222" s="69" t="n">
        <f aca="false">BF222*(1+((BF222-BE222)/BE222))</f>
        <v>823.843390357757</v>
      </c>
      <c r="BI222" s="69"/>
      <c r="BJ222" s="69"/>
      <c r="BK222" s="69"/>
      <c r="BL222" s="69"/>
    </row>
    <row r="223" customFormat="false" ht="13.5" hidden="true" customHeight="true" outlineLevel="0" collapsed="false">
      <c r="A223" s="93" t="s">
        <v>99</v>
      </c>
      <c r="B223" s="94" t="s">
        <v>252</v>
      </c>
      <c r="C223" s="94"/>
      <c r="D223" s="94" t="s">
        <v>101</v>
      </c>
      <c r="E223" s="95"/>
      <c r="F223" s="19" t="s">
        <v>292</v>
      </c>
      <c r="G223" s="96" t="s">
        <v>257</v>
      </c>
      <c r="H223" s="96"/>
      <c r="I223" s="96"/>
      <c r="X223" s="106"/>
      <c r="Y223" s="106"/>
      <c r="Z223" s="106"/>
      <c r="AA223" s="107"/>
      <c r="AB223" s="120" t="n">
        <v>46000</v>
      </c>
      <c r="AC223" s="120" t="n">
        <v>48300</v>
      </c>
      <c r="AD223" s="120" t="n">
        <v>50700</v>
      </c>
      <c r="AE223" s="120" t="n">
        <v>52250</v>
      </c>
      <c r="AF223" s="120" t="n">
        <v>53850</v>
      </c>
      <c r="AG223" s="120" t="n">
        <v>55500</v>
      </c>
      <c r="AH223" s="129" t="n">
        <v>57200</v>
      </c>
      <c r="AI223" s="138" t="n">
        <v>58950</v>
      </c>
      <c r="AJ223" s="138" t="n">
        <v>60750</v>
      </c>
      <c r="AK223" s="128" t="n">
        <v>62600</v>
      </c>
      <c r="AL223" s="120" t="n">
        <f aca="false">AK223*(1+AL$3)</f>
        <v>65094.4309244608</v>
      </c>
      <c r="AM223" s="120" t="n">
        <f aca="false">AL223*(1+AM$3)</f>
        <v>67695.0048735504</v>
      </c>
      <c r="AN223" s="120" t="n">
        <f aca="false">AM223*(1+AN$3)</f>
        <v>70402.8050684924</v>
      </c>
      <c r="AO223" s="120" t="n">
        <f aca="false">AN223*(1+AO$3)</f>
        <v>73218.9172712321</v>
      </c>
      <c r="AP223" s="120" t="n">
        <f aca="false">AO223*(1+AP$3)</f>
        <v>76147.6739620814</v>
      </c>
      <c r="AQ223" s="120" t="n">
        <f aca="false">AP223*(1+AQ$3)</f>
        <v>79193.5809205646</v>
      </c>
      <c r="AR223" s="120" t="n">
        <f aca="false">AQ223*(1+AR$3)</f>
        <v>82361.3241573872</v>
      </c>
      <c r="AS223" s="120" t="n">
        <f aca="false">AR223*(1+AS$3)</f>
        <v>85655.7771236827</v>
      </c>
      <c r="AT223" s="120" t="n">
        <f aca="false">AS223*(1+AT$3)</f>
        <v>89082.00820863</v>
      </c>
      <c r="AU223" s="120" t="n">
        <f aca="false">AT223*(1+AU$3)</f>
        <v>92645.2885369752</v>
      </c>
      <c r="AV223" s="120" t="n">
        <f aca="false">AU223*(1+AV$3)</f>
        <v>96351.1000784542</v>
      </c>
      <c r="AW223" s="120" t="n">
        <f aca="false">AV223*(1+AW$3)</f>
        <v>100205.144081592</v>
      </c>
      <c r="AX223" s="120" t="n">
        <f aca="false">AW223*(1+AX$3)</f>
        <v>104213.349844856</v>
      </c>
      <c r="AY223" s="120" t="n">
        <f aca="false">AX223*(1+AY$3)</f>
        <v>108381.88383865</v>
      </c>
      <c r="AZ223" s="120" t="n">
        <f aca="false">AY223*(1+AZ$3)</f>
        <v>112717.159192196</v>
      </c>
      <c r="BA223" s="120" t="n">
        <f aca="false">AZ223*(1+BA$3)</f>
        <v>117225.845559884</v>
      </c>
      <c r="BB223" s="120" t="n">
        <f aca="false">BA223*(1+BB$3)</f>
        <v>121914.87938228</v>
      </c>
      <c r="BC223" s="120" t="n">
        <f aca="false">BB223*(1+BC$3)</f>
        <v>126791.474557571</v>
      </c>
      <c r="BD223" s="120" t="n">
        <f aca="false">BC223*(1+BD$3)</f>
        <v>131863.133539874</v>
      </c>
      <c r="BE223" s="120" t="n">
        <f aca="false">BD223*(1+BE$3)</f>
        <v>137137.658881469</v>
      </c>
      <c r="BF223" s="120" t="n">
        <f aca="false">BE223*(1+BF$3)</f>
        <v>142623.165236727</v>
      </c>
      <c r="BG223" s="120" t="n">
        <f aca="false">BF223*(1+BG$3)</f>
        <v>148328.091846196</v>
      </c>
      <c r="BI223" s="87"/>
      <c r="BJ223" s="87"/>
      <c r="BK223" s="87"/>
      <c r="BL223" s="87"/>
    </row>
    <row r="224" customFormat="false" ht="13.5" hidden="true" customHeight="true" outlineLevel="0" collapsed="false">
      <c r="A224" s="93" t="s">
        <v>99</v>
      </c>
      <c r="B224" s="94" t="s">
        <v>252</v>
      </c>
      <c r="C224" s="94"/>
      <c r="D224" s="94" t="s">
        <v>101</v>
      </c>
      <c r="E224" s="95"/>
      <c r="F224" s="19" t="s">
        <v>293</v>
      </c>
      <c r="G224" s="96" t="s">
        <v>257</v>
      </c>
      <c r="H224" s="96"/>
      <c r="I224" s="96"/>
      <c r="X224" s="106"/>
      <c r="Y224" s="106"/>
      <c r="Z224" s="106"/>
      <c r="AA224" s="107"/>
      <c r="AB224" s="120" t="n">
        <v>51000</v>
      </c>
      <c r="AC224" s="120" t="n">
        <v>53600</v>
      </c>
      <c r="AD224" s="120" t="n">
        <v>53633.3333333333</v>
      </c>
      <c r="AE224" s="120" t="n">
        <v>55200</v>
      </c>
      <c r="AF224" s="120" t="n">
        <v>56900</v>
      </c>
      <c r="AG224" s="120" t="n">
        <v>58650</v>
      </c>
      <c r="AH224" s="129" t="n">
        <v>60450</v>
      </c>
      <c r="AI224" s="138" t="n">
        <v>62300</v>
      </c>
      <c r="AJ224" s="138" t="n">
        <v>64200</v>
      </c>
      <c r="AK224" s="128" t="n">
        <v>66100</v>
      </c>
      <c r="AL224" s="120" t="n">
        <f aca="false">AK224*(1+AL$3)</f>
        <v>68733.8959122501</v>
      </c>
      <c r="AM224" s="120" t="n">
        <f aca="false">AL224*(1+AM$3)</f>
        <v>71479.8693632856</v>
      </c>
      <c r="AN224" s="120" t="n">
        <f aca="false">AM224*(1+AN$3)</f>
        <v>74339.064137817</v>
      </c>
      <c r="AO224" s="120" t="n">
        <f aca="false">AN224*(1+AO$3)</f>
        <v>77312.6267033297</v>
      </c>
      <c r="AP224" s="120" t="n">
        <f aca="false">AO224*(1+AP$3)</f>
        <v>80405.1317714629</v>
      </c>
      <c r="AQ224" s="120" t="n">
        <f aca="false">AP224*(1+AQ$3)</f>
        <v>83621.3370423214</v>
      </c>
      <c r="AR224" s="120" t="n">
        <f aca="false">AQ224*(1+AR$3)</f>
        <v>86966.1905240143</v>
      </c>
      <c r="AS224" s="120" t="n">
        <f aca="false">AR224*(1+AS$3)</f>
        <v>90444.8381449748</v>
      </c>
      <c r="AT224" s="120" t="n">
        <f aca="false">AS224*(1+AT$3)</f>
        <v>94062.6316707738</v>
      </c>
      <c r="AU224" s="120" t="n">
        <f aca="false">AT224*(1+AU$3)</f>
        <v>97825.1369376048</v>
      </c>
      <c r="AV224" s="120" t="n">
        <f aca="false">AU224*(1+AV$3)</f>
        <v>101738.142415109</v>
      </c>
      <c r="AW224" s="120" t="n">
        <f aca="false">AV224*(1+AW$3)</f>
        <v>105807.668111713</v>
      </c>
      <c r="AX224" s="120" t="n">
        <f aca="false">AW224*(1+AX$3)</f>
        <v>110039.974836182</v>
      </c>
      <c r="AY224" s="120" t="n">
        <f aca="false">AX224*(1+AY$3)</f>
        <v>114441.573829629</v>
      </c>
      <c r="AZ224" s="120" t="n">
        <f aca="false">AY224*(1+AZ$3)</f>
        <v>119019.236782814</v>
      </c>
      <c r="BA224" s="120" t="n">
        <f aca="false">AZ224*(1+BA$3)</f>
        <v>123780.006254127</v>
      </c>
      <c r="BB224" s="120" t="n">
        <f aca="false">BA224*(1+BB$3)</f>
        <v>128731.206504292</v>
      </c>
      <c r="BC224" s="120" t="n">
        <f aca="false">BB224*(1+BC$3)</f>
        <v>133880.454764464</v>
      </c>
      <c r="BD224" s="120" t="n">
        <f aca="false">BC224*(1+BD$3)</f>
        <v>139235.672955042</v>
      </c>
      <c r="BE224" s="120" t="n">
        <f aca="false">BD224*(1+BE$3)</f>
        <v>144805.099873244</v>
      </c>
      <c r="BF224" s="120" t="n">
        <f aca="false">BE224*(1+BF$3)</f>
        <v>150597.303868174</v>
      </c>
      <c r="BG224" s="120" t="n">
        <f aca="false">BF224*(1+BG$3)</f>
        <v>156621.196022901</v>
      </c>
    </row>
    <row r="225" customFormat="false" ht="13.5" hidden="true" customHeight="true" outlineLevel="1" collapsed="false">
      <c r="A225" s="93" t="s">
        <v>99</v>
      </c>
      <c r="B225" s="94" t="s">
        <v>252</v>
      </c>
      <c r="C225" s="94"/>
      <c r="D225" s="94" t="s">
        <v>101</v>
      </c>
      <c r="E225" s="95"/>
      <c r="F225" s="19" t="s">
        <v>294</v>
      </c>
      <c r="G225" s="96" t="s">
        <v>254</v>
      </c>
      <c r="H225" s="96"/>
      <c r="I225" s="96"/>
      <c r="X225" s="106"/>
      <c r="Y225" s="6" t="n">
        <v>40.0837848605578</v>
      </c>
      <c r="Z225" s="6" t="n">
        <v>51.83256</v>
      </c>
      <c r="AA225" s="6" t="n">
        <v>68.784437751004</v>
      </c>
      <c r="AB225" s="6" t="n">
        <v>62.02616</v>
      </c>
      <c r="AC225" s="6" t="n">
        <v>40.584422310757</v>
      </c>
      <c r="AD225" s="6" t="n">
        <v>67.8502730718834</v>
      </c>
      <c r="AE225" s="6" t="n">
        <v>73.3805769230769</v>
      </c>
      <c r="AF225" s="69" t="n">
        <v>58.587</v>
      </c>
      <c r="AG225" s="69" t="n">
        <v>65.6176763594584</v>
      </c>
      <c r="AH225" s="69" t="n">
        <v>53.98731125</v>
      </c>
      <c r="AI225" s="69" t="n">
        <v>62.8784867185578</v>
      </c>
      <c r="AJ225" s="69" t="n">
        <v>44.5864191974699</v>
      </c>
      <c r="AK225" s="69" t="n">
        <v>49.7134794376351</v>
      </c>
      <c r="AL225" s="69" t="n">
        <v>58.7578055339283</v>
      </c>
      <c r="AM225" s="69" t="n">
        <v>61.1653492658057</v>
      </c>
      <c r="AN225" s="69" t="n">
        <v>63.2235635614767</v>
      </c>
      <c r="AO225" s="69" t="n">
        <v>63.7299760107722</v>
      </c>
      <c r="AP225" s="69" t="n">
        <v>64.4320877681924</v>
      </c>
      <c r="AQ225" s="69" t="n">
        <v>65.1399021731284</v>
      </c>
      <c r="AR225" s="69" t="n">
        <v>65.8538539702584</v>
      </c>
      <c r="AS225" s="69" t="n">
        <v>66.5742097303916</v>
      </c>
      <c r="AT225" s="69" t="n">
        <v>67.301141927282</v>
      </c>
      <c r="AU225" s="69" t="n">
        <v>68.0347704181719</v>
      </c>
      <c r="AV225" s="69" t="n">
        <v>68.7751856703296</v>
      </c>
      <c r="AW225" s="69" t="n">
        <v>69.5224617652491</v>
      </c>
      <c r="AX225" s="69" t="n">
        <v>70.3156735822745</v>
      </c>
      <c r="AY225" s="69" t="n">
        <v>71.116723136521</v>
      </c>
      <c r="AZ225" s="69" t="n">
        <v>71.9256815742981</v>
      </c>
      <c r="BA225" s="69" t="n">
        <v>72.7426187638414</v>
      </c>
      <c r="BB225" s="69" t="n">
        <v>73.5676040076763</v>
      </c>
      <c r="BC225" s="69" t="n">
        <v>74.4007064395145</v>
      </c>
      <c r="BD225" s="69" t="n">
        <v>75.2419952443911</v>
      </c>
      <c r="BE225" s="69" t="n">
        <v>76.0915397797188</v>
      </c>
      <c r="BF225" s="69" t="n">
        <v>76.9494096407525</v>
      </c>
      <c r="BG225" s="69" t="n">
        <v>77.8156746948198</v>
      </c>
    </row>
    <row r="226" customFormat="false" ht="13.5" hidden="true" customHeight="true" outlineLevel="1" collapsed="false">
      <c r="A226" s="93" t="s">
        <v>99</v>
      </c>
      <c r="B226" s="94" t="s">
        <v>252</v>
      </c>
      <c r="C226" s="94"/>
      <c r="D226" s="94" t="s">
        <v>101</v>
      </c>
      <c r="E226" s="95"/>
      <c r="F226" s="19" t="s">
        <v>295</v>
      </c>
      <c r="G226" s="96" t="s">
        <v>254</v>
      </c>
      <c r="H226" s="96"/>
      <c r="I226" s="96"/>
      <c r="X226" s="106"/>
      <c r="Y226" s="6" t="n">
        <v>45.58</v>
      </c>
      <c r="Z226" s="6" t="n">
        <v>52.1277911646587</v>
      </c>
      <c r="AA226" s="6" t="n">
        <v>68.8103413654619</v>
      </c>
      <c r="AB226" s="6" t="n">
        <v>62.3282</v>
      </c>
      <c r="AC226" s="6" t="n">
        <v>40.7039043824702</v>
      </c>
      <c r="AD226" s="6" t="n">
        <v>67.911453785435</v>
      </c>
      <c r="AE226" s="6" t="n">
        <v>74.7511538461538</v>
      </c>
      <c r="AF226" s="69" t="n">
        <v>59.6665416666667</v>
      </c>
      <c r="AG226" s="69" t="n">
        <v>65.9891346927917</v>
      </c>
      <c r="AH226" s="139" t="n">
        <v>54.10793625</v>
      </c>
      <c r="AI226" s="69" t="n">
        <v>62.7802601529397</v>
      </c>
      <c r="AJ226" s="69" t="n">
        <v>45.6893632857695</v>
      </c>
      <c r="AK226" s="69" t="n">
        <v>51.2673516085389</v>
      </c>
      <c r="AL226" s="69" t="n">
        <v>57.1988480803103</v>
      </c>
      <c r="AM226" s="69" t="n">
        <v>60.2788352219413</v>
      </c>
      <c r="AN226" s="69" t="n">
        <v>62.1312370678003</v>
      </c>
      <c r="AO226" s="69" t="n">
        <v>62.6008759547986</v>
      </c>
      <c r="AP226" s="69" t="n">
        <v>63.3346993341516</v>
      </c>
      <c r="AQ226" s="69" t="n">
        <v>64.0702687512942</v>
      </c>
      <c r="AR226" s="69" t="n">
        <v>64.8099597892628</v>
      </c>
      <c r="AS226" s="69" t="n">
        <v>65.5551298869483</v>
      </c>
      <c r="AT226" s="69" t="n">
        <v>66.3065664828045</v>
      </c>
      <c r="AU226" s="69" t="n">
        <v>67.0647379744504</v>
      </c>
      <c r="AV226" s="69" t="n">
        <v>67.8299342551134</v>
      </c>
      <c r="AW226" s="69" t="n">
        <v>68.6023454130393</v>
      </c>
      <c r="AX226" s="69" t="n">
        <v>69.4211157061328</v>
      </c>
      <c r="AY226" s="69" t="n">
        <v>70.2481905045775</v>
      </c>
      <c r="AZ226" s="69" t="n">
        <v>71.0836698266576</v>
      </c>
      <c r="BA226" s="69" t="n">
        <v>71.9276443939137</v>
      </c>
      <c r="BB226" s="69" t="n">
        <v>72.7801999654211</v>
      </c>
      <c r="BC226" s="69" t="n">
        <v>73.641419764832</v>
      </c>
      <c r="BD226" s="69" t="n">
        <v>74.5113858393072</v>
      </c>
      <c r="BE226" s="69" t="n">
        <v>75.390179820243</v>
      </c>
      <c r="BF226" s="69" t="n">
        <v>76.2778833489428</v>
      </c>
      <c r="BG226" s="69" t="n">
        <v>77.1745783145912</v>
      </c>
    </row>
    <row r="227" customFormat="false" ht="13.5" hidden="true" customHeight="true" outlineLevel="1" collapsed="false">
      <c r="A227" s="93" t="s">
        <v>99</v>
      </c>
      <c r="B227" s="94" t="s">
        <v>252</v>
      </c>
      <c r="C227" s="94"/>
      <c r="D227" s="94" t="s">
        <v>101</v>
      </c>
      <c r="E227" s="95"/>
      <c r="F227" s="19" t="s">
        <v>296</v>
      </c>
      <c r="G227" s="96" t="s">
        <v>254</v>
      </c>
      <c r="H227" s="96"/>
      <c r="I227" s="96"/>
      <c r="X227" s="106"/>
      <c r="Y227" s="6" t="n">
        <v>41.5786538461539</v>
      </c>
      <c r="Z227" s="6" t="n">
        <v>53.0941860465116</v>
      </c>
      <c r="AA227" s="6" t="n">
        <v>69.3041153846154</v>
      </c>
      <c r="AB227" s="6" t="n">
        <v>63.2099616858238</v>
      </c>
      <c r="AC227" s="6" t="n">
        <v>42.6795019157088</v>
      </c>
      <c r="AD227" s="6" t="n">
        <v>69.3930769230769</v>
      </c>
      <c r="AE227" s="6" t="n">
        <v>95.5337037037037</v>
      </c>
      <c r="AF227" s="69" t="n">
        <v>82.049375</v>
      </c>
      <c r="AG227" s="69" t="n">
        <v>79.6305610522501</v>
      </c>
      <c r="AH227" s="69" t="n">
        <v>69.4590751388889</v>
      </c>
      <c r="AI227" s="69" t="n">
        <v>84.5787688233567</v>
      </c>
      <c r="AJ227" s="69" t="n">
        <v>66.0819393779493</v>
      </c>
      <c r="AK227" s="69" t="n">
        <v>68.2554620281022</v>
      </c>
      <c r="AL227" s="69" t="n">
        <v>69.5383746955723</v>
      </c>
      <c r="AM227" s="69" t="n">
        <v>70.9937655034025</v>
      </c>
      <c r="AN227" s="69" t="n">
        <v>72.5795257826928</v>
      </c>
      <c r="AO227" s="69" t="n">
        <v>73.0337326763977</v>
      </c>
      <c r="AP227" s="69" t="n">
        <v>73.7760535352552</v>
      </c>
      <c r="AQ227" s="69" t="n">
        <v>74.5257666067096</v>
      </c>
      <c r="AR227" s="69" t="n">
        <v>75.2829396426699</v>
      </c>
      <c r="AS227" s="69" t="n">
        <v>76.0476408798232</v>
      </c>
      <c r="AT227" s="69" t="n">
        <v>76.8199390395774</v>
      </c>
      <c r="AU227" s="69" t="n">
        <v>77.5999033278824</v>
      </c>
      <c r="AV227" s="69" t="n">
        <v>78.3876034349296</v>
      </c>
      <c r="AW227" s="69" t="n">
        <v>79.1831095347216</v>
      </c>
      <c r="AX227" s="69" t="n">
        <v>80.0254579898785</v>
      </c>
      <c r="AY227" s="69" t="n">
        <v>80.8766034585917</v>
      </c>
      <c r="AZ227" s="69" t="n">
        <v>81.7366313914305</v>
      </c>
      <c r="BA227" s="69" t="n">
        <v>82.605627917643</v>
      </c>
      <c r="BB227" s="69" t="n">
        <v>83.483679846588</v>
      </c>
      <c r="BC227" s="69" t="n">
        <v>84.370874669041</v>
      </c>
      <c r="BD227" s="69" t="n">
        <v>85.2673005583679</v>
      </c>
      <c r="BE227" s="69" t="n">
        <v>86.1730463715621</v>
      </c>
      <c r="BF227" s="69" t="n">
        <v>87.0882016501386</v>
      </c>
      <c r="BG227" s="69" t="n">
        <v>88.0128566208819</v>
      </c>
    </row>
    <row r="228" customFormat="false" ht="13.5" hidden="true" customHeight="true" outlineLevel="1" collapsed="false">
      <c r="A228" s="93" t="s">
        <v>99</v>
      </c>
      <c r="B228" s="94" t="s">
        <v>252</v>
      </c>
      <c r="C228" s="94"/>
      <c r="D228" s="94" t="s">
        <v>101</v>
      </c>
      <c r="E228" s="95"/>
      <c r="F228" s="19" t="s">
        <v>297</v>
      </c>
      <c r="G228" s="96" t="s">
        <v>254</v>
      </c>
      <c r="H228" s="96"/>
      <c r="I228" s="96"/>
      <c r="X228" s="106"/>
      <c r="Y228" s="6" t="n">
        <v>44.5230651340996</v>
      </c>
      <c r="Z228" s="6" t="n">
        <v>55.4174903474903</v>
      </c>
      <c r="AA228" s="6" t="n">
        <v>73.1005405405405</v>
      </c>
      <c r="AB228" s="6" t="n">
        <v>68.0347509578544</v>
      </c>
      <c r="AC228" s="6" t="n">
        <v>44.7132567049808</v>
      </c>
      <c r="AD228" s="6" t="n">
        <v>72</v>
      </c>
      <c r="AE228" s="6" t="n">
        <v>84.2861538461539</v>
      </c>
      <c r="AF228" s="69" t="n">
        <v>73.8282083333333</v>
      </c>
      <c r="AG228" s="69" t="n">
        <v>74.580343026125</v>
      </c>
      <c r="AH228" s="69" t="n">
        <v>61.2137279166667</v>
      </c>
      <c r="AI228" s="69" t="n">
        <v>72.8700581616549</v>
      </c>
      <c r="AJ228" s="69" t="n">
        <v>55.6474765069847</v>
      </c>
      <c r="AK228" s="69" t="n">
        <v>58.3370116302674</v>
      </c>
      <c r="AL228" s="69" t="n">
        <v>59.6298716232437</v>
      </c>
      <c r="AM228" s="69" t="n">
        <v>59.9777335595998</v>
      </c>
      <c r="AN228" s="69" t="n">
        <v>61.558478384547</v>
      </c>
      <c r="AO228" s="69" t="n">
        <v>62.0142195916334</v>
      </c>
      <c r="AP228" s="69" t="n">
        <v>62.7604186017828</v>
      </c>
      <c r="AQ228" s="69" t="n">
        <v>63.5131781869607</v>
      </c>
      <c r="AR228" s="69" t="n">
        <v>64.272949514586</v>
      </c>
      <c r="AS228" s="69" t="n">
        <v>65.0400158839314</v>
      </c>
      <c r="AT228" s="69" t="n">
        <v>65.8145668083498</v>
      </c>
      <c r="AU228" s="69" t="n">
        <v>66.5967395013164</v>
      </c>
      <c r="AV228" s="69" t="n">
        <v>67.3866421085524</v>
      </c>
      <c r="AW228" s="69" t="n">
        <v>68.1843667179002</v>
      </c>
      <c r="AX228" s="69" t="n">
        <v>69.0289623500475</v>
      </c>
      <c r="AY228" s="69" t="n">
        <v>69.882391145747</v>
      </c>
      <c r="AZ228" s="69" t="n">
        <v>70.7447431477275</v>
      </c>
      <c r="BA228" s="69" t="n">
        <v>71.6161074668092</v>
      </c>
      <c r="BB228" s="69" t="n">
        <v>72.4965730001937</v>
      </c>
      <c r="BC228" s="69" t="n">
        <v>73.3862288343744</v>
      </c>
      <c r="BD228" s="69" t="n">
        <v>74.2851644713751</v>
      </c>
      <c r="BE228" s="69" t="n">
        <v>75.193469955995</v>
      </c>
      <c r="BF228" s="69" t="n">
        <v>76.111235947553</v>
      </c>
      <c r="BG228" s="69" t="n">
        <v>77.0385537604887</v>
      </c>
    </row>
    <row r="229" customFormat="false" ht="13.5" hidden="true" customHeight="true" outlineLevel="1" collapsed="false">
      <c r="A229" s="93" t="s">
        <v>99</v>
      </c>
      <c r="B229" s="94" t="s">
        <v>252</v>
      </c>
      <c r="C229" s="94"/>
      <c r="D229" s="94" t="s">
        <v>101</v>
      </c>
      <c r="E229" s="95"/>
      <c r="F229" s="19" t="s">
        <v>298</v>
      </c>
      <c r="G229" s="96" t="s">
        <v>103</v>
      </c>
      <c r="H229" s="96"/>
      <c r="I229" s="96"/>
      <c r="X229" s="140"/>
      <c r="Y229" s="141" t="n">
        <v>66.0662644247095</v>
      </c>
      <c r="Z229" s="141" t="n">
        <v>78.1733288748076</v>
      </c>
      <c r="AA229" s="141" t="n">
        <v>74.5874736588785</v>
      </c>
      <c r="AB229" s="141" t="n">
        <v>22.8744757163926</v>
      </c>
      <c r="AC229" s="141" t="n">
        <v>31.8783851231092</v>
      </c>
      <c r="AD229" s="141" t="n">
        <v>80</v>
      </c>
      <c r="AE229" s="141" t="n">
        <v>40.3923609795786</v>
      </c>
      <c r="AF229" s="141" t="n">
        <v>-17.8792553886696</v>
      </c>
      <c r="AG229" s="141" t="n">
        <v>14.8539237499998</v>
      </c>
      <c r="AH229" s="141" t="n">
        <v>62.1992153269606</v>
      </c>
      <c r="AI229" s="99" t="n">
        <v>95.4429561903176</v>
      </c>
      <c r="AJ229" s="99" t="n">
        <v>34.2282090299414</v>
      </c>
      <c r="AK229" s="99" t="n">
        <v>16.6376435808651</v>
      </c>
      <c r="AL229" s="99" t="n">
        <v>24.1289457368422</v>
      </c>
      <c r="AM229" s="99" t="n">
        <v>23.865235859415</v>
      </c>
      <c r="AN229" s="99" t="n">
        <v>14.5350587062109</v>
      </c>
      <c r="AO229" s="99" t="n">
        <v>24.6396230573544</v>
      </c>
      <c r="AP229" s="99" t="n">
        <v>28.3712558646999</v>
      </c>
      <c r="AQ229" s="99" t="n">
        <v>29.9980759580054</v>
      </c>
      <c r="AR229" s="99" t="n">
        <v>30.2679572244232</v>
      </c>
      <c r="AS229" s="99" t="n">
        <v>30.7763314376358</v>
      </c>
      <c r="AT229" s="99" t="n">
        <v>30.9055154997624</v>
      </c>
      <c r="AU229" s="99" t="n">
        <v>31.0185169707659</v>
      </c>
      <c r="AV229" s="99" t="n">
        <v>31.0594746919085</v>
      </c>
      <c r="AW229" s="99" t="n">
        <v>31.3024500336207</v>
      </c>
      <c r="AX229" s="99" t="n">
        <v>29.7519162478394</v>
      </c>
      <c r="AY229" s="99" t="n">
        <v>29.5790708045998</v>
      </c>
      <c r="AZ229" s="99" t="n">
        <v>29.1269612932274</v>
      </c>
      <c r="BA229" s="99" t="n">
        <v>28.4929464408727</v>
      </c>
      <c r="BB229" s="99" t="n">
        <v>26.3356267368887</v>
      </c>
      <c r="BC229" s="99" t="n">
        <f aca="false">BB229*(1+((BB229-BA229)/BA229))</f>
        <v>24.3416466971565</v>
      </c>
      <c r="BD229" s="99" t="n">
        <f aca="false">BC229*(1+((BC229-BB229)/BB229))</f>
        <v>22.4986391950659</v>
      </c>
      <c r="BE229" s="99" t="n">
        <f aca="false">BD229*(1+((BD229-BC229)/BC229))</f>
        <v>20.7951734706956</v>
      </c>
      <c r="BF229" s="99" t="n">
        <f aca="false">BE229*(1+((BE229-BD229)/BD229))</f>
        <v>19.2206842345897</v>
      </c>
      <c r="BG229" s="99" t="n">
        <f aca="false">BF229*(1+((BF229-BE229)/BE229))</f>
        <v>17.7654061393817</v>
      </c>
    </row>
    <row r="230" customFormat="false" ht="13.5" hidden="true" customHeight="true" outlineLevel="1" collapsed="false">
      <c r="A230" s="93" t="s">
        <v>99</v>
      </c>
      <c r="B230" s="94" t="s">
        <v>252</v>
      </c>
      <c r="C230" s="94"/>
      <c r="D230" s="94" t="s">
        <v>101</v>
      </c>
      <c r="E230" s="95"/>
      <c r="F230" s="19" t="s">
        <v>299</v>
      </c>
      <c r="G230" s="96" t="s">
        <v>103</v>
      </c>
      <c r="H230" s="96"/>
      <c r="I230" s="96"/>
      <c r="X230" s="106"/>
      <c r="Y230" s="108" t="n">
        <v>158.053214401551</v>
      </c>
      <c r="Z230" s="108" t="n">
        <v>156.595104980599</v>
      </c>
      <c r="AA230" s="108" t="n">
        <v>154.085928798107</v>
      </c>
      <c r="AB230" s="108" t="n">
        <v>148.687656547237</v>
      </c>
      <c r="AC230" s="108" t="n">
        <v>81.4940553966964</v>
      </c>
      <c r="AD230" s="108" t="n">
        <v>178</v>
      </c>
      <c r="AE230" s="108" t="n">
        <v>229.790329421866</v>
      </c>
      <c r="AF230" s="108" t="n">
        <v>247.779584721234</v>
      </c>
      <c r="AG230" s="108" t="n">
        <v>160.178947145632</v>
      </c>
      <c r="AH230" s="108" t="n">
        <v>170.332108045823</v>
      </c>
      <c r="AI230" s="99" t="n">
        <v>237.82520624134</v>
      </c>
      <c r="AJ230" s="99" t="n">
        <v>123.079818535593</v>
      </c>
      <c r="AK230" s="99" t="n">
        <v>93.1657049209746</v>
      </c>
      <c r="AL230" s="99" t="n">
        <v>118.113484190148</v>
      </c>
      <c r="AM230" s="99" t="n">
        <v>125.817152599648</v>
      </c>
      <c r="AN230" s="99" t="n">
        <v>141.635275267802</v>
      </c>
      <c r="AO230" s="99" t="n">
        <v>147.256399498267</v>
      </c>
      <c r="AP230" s="99" t="n">
        <v>150.224042595859</v>
      </c>
      <c r="AQ230" s="99" t="n">
        <v>151.616223084174</v>
      </c>
      <c r="AR230" s="99" t="n">
        <v>152.945890884658</v>
      </c>
      <c r="AS230" s="99" t="n">
        <v>154.140491072785</v>
      </c>
      <c r="AT230" s="99" t="n">
        <v>155.17629366187</v>
      </c>
      <c r="AU230" s="99" t="n">
        <v>155.677806846615</v>
      </c>
      <c r="AV230" s="99" t="n">
        <v>154.67331696307</v>
      </c>
      <c r="AW230" s="99" t="n">
        <v>154.967606558713</v>
      </c>
      <c r="AX230" s="99" t="n">
        <v>152.911668327466</v>
      </c>
      <c r="AY230" s="99" t="n">
        <v>151.710285581423</v>
      </c>
      <c r="AZ230" s="99" t="n">
        <v>151.485204197929</v>
      </c>
      <c r="BA230" s="99" t="n">
        <v>150.319042637741</v>
      </c>
      <c r="BB230" s="99" t="n">
        <v>147.765936104281</v>
      </c>
      <c r="BC230" s="99" t="n">
        <f aca="false">BB230*(1+((BB230-BA230)/BA230))</f>
        <v>145.256193025356</v>
      </c>
      <c r="BD230" s="99" t="n">
        <f aca="false">BC230*(1+((BC230-BB230)/BB230))</f>
        <v>142.789076890694</v>
      </c>
      <c r="BE230" s="99" t="n">
        <f aca="false">BD230*(1+((BD230-BC230)/BC230))</f>
        <v>140.363863699342</v>
      </c>
      <c r="BF230" s="99" t="n">
        <f aca="false">BE230*(1+((BE230-BD230)/BD230))</f>
        <v>137.979841747206</v>
      </c>
      <c r="BG230" s="99" t="n">
        <f aca="false">BF230*(1+((BF230-BE230)/BE230))</f>
        <v>135.636311418187</v>
      </c>
    </row>
    <row r="231" customFormat="false" ht="13.5" hidden="true" customHeight="true" outlineLevel="1" collapsed="false">
      <c r="A231" s="93" t="s">
        <v>99</v>
      </c>
      <c r="B231" s="94" t="s">
        <v>252</v>
      </c>
      <c r="C231" s="94"/>
      <c r="D231" s="94" t="s">
        <v>101</v>
      </c>
      <c r="E231" s="95"/>
      <c r="F231" s="19" t="s">
        <v>300</v>
      </c>
      <c r="G231" s="96" t="s">
        <v>103</v>
      </c>
      <c r="H231" s="96"/>
      <c r="I231" s="96"/>
      <c r="X231" s="106"/>
      <c r="Y231" s="108" t="n">
        <v>94.5781046944142</v>
      </c>
      <c r="Z231" s="108" t="n">
        <v>103.270555420617</v>
      </c>
      <c r="AA231" s="108" t="n">
        <v>129.95764917718</v>
      </c>
      <c r="AB231" s="108" t="n">
        <v>129.897484439304</v>
      </c>
      <c r="AC231" s="108" t="n">
        <v>67.8320475076032</v>
      </c>
      <c r="AD231" s="108" t="n">
        <v>60</v>
      </c>
      <c r="AE231" s="108" t="n">
        <v>458.238156156459</v>
      </c>
      <c r="AF231" s="108" t="n">
        <v>237.597478801054</v>
      </c>
      <c r="AG231" s="108" t="n">
        <v>146.384132083333</v>
      </c>
      <c r="AH231" s="108" t="n">
        <v>209.9797891887</v>
      </c>
      <c r="AI231" s="99" t="n">
        <v>377.077546561553</v>
      </c>
      <c r="AJ231" s="99" t="n">
        <v>281.0757987799</v>
      </c>
      <c r="AK231" s="99" t="n">
        <v>177.467144881091</v>
      </c>
      <c r="AL231" s="99" t="n">
        <v>174.090368808571</v>
      </c>
      <c r="AM231" s="99" t="n">
        <v>154.482080688074</v>
      </c>
      <c r="AN231" s="99" t="n">
        <v>125.193709475013</v>
      </c>
      <c r="AO231" s="99" t="n">
        <v>130.243228933534</v>
      </c>
      <c r="AP231" s="99" t="n">
        <v>131.960768287294</v>
      </c>
      <c r="AQ231" s="99" t="n">
        <v>133.199948362459</v>
      </c>
      <c r="AR231" s="99" t="n">
        <v>134.535617836726</v>
      </c>
      <c r="AS231" s="99" t="n">
        <v>135.120646967713</v>
      </c>
      <c r="AT231" s="99" t="n">
        <v>135.663029219027</v>
      </c>
      <c r="AU231" s="99" t="n">
        <v>134.911471165334</v>
      </c>
      <c r="AV231" s="99" t="n">
        <v>134.050369536651</v>
      </c>
      <c r="AW231" s="99" t="n">
        <v>134.09657658802</v>
      </c>
      <c r="AX231" s="99" t="n">
        <v>134.629248767359</v>
      </c>
      <c r="AY231" s="99" t="n">
        <v>135.836278004181</v>
      </c>
      <c r="AZ231" s="99" t="n">
        <v>137.821553833507</v>
      </c>
      <c r="BA231" s="99" t="n">
        <v>140.699639097444</v>
      </c>
      <c r="BB231" s="99" t="n">
        <v>144.006371457494</v>
      </c>
      <c r="BC231" s="99" t="n">
        <f aca="false">BB231*(1+((BB231-BA231)/BA231))</f>
        <v>147.390818863376</v>
      </c>
      <c r="BD231" s="99" t="n">
        <f aca="false">BC231*(1+((BC231-BB231)/BB231))</f>
        <v>150.854807779312</v>
      </c>
      <c r="BE231" s="99" t="n">
        <f aca="false">BD231*(1+((BD231-BC231)/BC231))</f>
        <v>154.40020759521</v>
      </c>
      <c r="BF231" s="99" t="n">
        <f aca="false">BE231*(1+((BE231-BD231)/BD231))</f>
        <v>158.028931635503</v>
      </c>
      <c r="BG231" s="99" t="n">
        <f aca="false">BF231*(1+((BF231-BE231)/BE231))</f>
        <v>161.742938191706</v>
      </c>
    </row>
    <row r="232" customFormat="false" ht="13.5" hidden="true" customHeight="true" outlineLevel="1" collapsed="false">
      <c r="A232" s="93" t="s">
        <v>99</v>
      </c>
      <c r="B232" s="94" t="s">
        <v>252</v>
      </c>
      <c r="C232" s="94"/>
      <c r="D232" s="94" t="s">
        <v>101</v>
      </c>
      <c r="E232" s="95"/>
      <c r="F232" s="19" t="s">
        <v>301</v>
      </c>
      <c r="G232" s="96" t="s">
        <v>103</v>
      </c>
      <c r="H232" s="96"/>
      <c r="I232" s="96"/>
      <c r="X232" s="106"/>
      <c r="Y232" s="108" t="n">
        <v>115.499080543283</v>
      </c>
      <c r="Z232" s="108" t="n">
        <v>127.953732431579</v>
      </c>
      <c r="AA232" s="108" t="n">
        <v>167.117976042201</v>
      </c>
      <c r="AB232" s="108" t="n">
        <v>162.072444913612</v>
      </c>
      <c r="AC232" s="108" t="n">
        <v>53.5683220174071</v>
      </c>
      <c r="AD232" s="108" t="n">
        <v>92</v>
      </c>
      <c r="AE232" s="108" t="n">
        <v>382.407674208744</v>
      </c>
      <c r="AF232" s="108" t="n">
        <v>269.263191503389</v>
      </c>
      <c r="AG232" s="108" t="n">
        <v>173.744518726598</v>
      </c>
      <c r="AH232" s="108" t="n">
        <v>224.842571747287</v>
      </c>
      <c r="AI232" s="99" t="n">
        <v>478.249802018271</v>
      </c>
      <c r="AJ232" s="99" t="n">
        <v>346.370816012124</v>
      </c>
      <c r="AK232" s="99" t="n">
        <v>217.449133088731</v>
      </c>
      <c r="AL232" s="99" t="n">
        <v>213.119710792942</v>
      </c>
      <c r="AM232" s="99" t="n">
        <v>190.060919462979</v>
      </c>
      <c r="AN232" s="99" t="n">
        <v>155.738408285536</v>
      </c>
      <c r="AO232" s="99" t="n">
        <v>161.847590546269</v>
      </c>
      <c r="AP232" s="99" t="n">
        <v>163.996449057786</v>
      </c>
      <c r="AQ232" s="99" t="n">
        <v>166.046471935896</v>
      </c>
      <c r="AR232" s="99" t="n">
        <v>168.014548811949</v>
      </c>
      <c r="AS232" s="99" t="n">
        <v>169.147377785752</v>
      </c>
      <c r="AT232" s="99" t="n">
        <v>170.470755681169</v>
      </c>
      <c r="AU232" s="99" t="n">
        <v>169.5562876479</v>
      </c>
      <c r="AV232" s="99" t="n">
        <v>168.517298266621</v>
      </c>
      <c r="AW232" s="99" t="n">
        <v>168.533508339993</v>
      </c>
      <c r="AX232" s="99" t="n">
        <v>169.315299647987</v>
      </c>
      <c r="AY232" s="99" t="n">
        <v>170.634502007324</v>
      </c>
      <c r="AZ232" s="99" t="n">
        <v>172.794028915116</v>
      </c>
      <c r="BA232" s="99" t="n">
        <v>175.862686688474</v>
      </c>
      <c r="BB232" s="99" t="n">
        <v>179.53491312236</v>
      </c>
      <c r="BC232" s="99" t="n">
        <f aca="false">BB232*(1+((BB232-BA232)/BA232))</f>
        <v>183.283820103074</v>
      </c>
      <c r="BD232" s="99" t="n">
        <f aca="false">BC232*(1+((BC232-BB232)/BB232))</f>
        <v>187.111008813539</v>
      </c>
      <c r="BE232" s="99" t="n">
        <f aca="false">BD232*(1+((BD232-BC232)/BC232))</f>
        <v>191.018113871324</v>
      </c>
      <c r="BF232" s="99" t="n">
        <f aca="false">BE232*(1+((BE232-BD232)/BD232))</f>
        <v>195.006804026797</v>
      </c>
      <c r="BG232" s="99" t="n">
        <f aca="false">BF232*(1+((BF232-BE232)/BE232))</f>
        <v>199.07878287586</v>
      </c>
    </row>
    <row r="233" customFormat="false" ht="13.5" hidden="true" customHeight="true" outlineLevel="1" collapsed="false">
      <c r="A233" s="93" t="s">
        <v>99</v>
      </c>
      <c r="B233" s="94" t="s">
        <v>252</v>
      </c>
      <c r="C233" s="94"/>
      <c r="D233" s="94" t="s">
        <v>101</v>
      </c>
      <c r="E233" s="95"/>
      <c r="F233" s="19" t="s">
        <v>302</v>
      </c>
      <c r="G233" s="96" t="s">
        <v>103</v>
      </c>
      <c r="H233" s="96"/>
      <c r="I233" s="96"/>
      <c r="X233" s="106"/>
      <c r="Y233" s="108" t="n">
        <v>-104.840797675427</v>
      </c>
      <c r="Z233" s="108" t="n">
        <v>-101.804593857093</v>
      </c>
      <c r="AA233" s="108" t="n">
        <v>-129.039359579572</v>
      </c>
      <c r="AB233" s="108" t="n">
        <v>-150.080701382943</v>
      </c>
      <c r="AC233" s="108" t="n">
        <v>-94.2820452979643</v>
      </c>
      <c r="AD233" s="108" t="n">
        <v>-121</v>
      </c>
      <c r="AE233" s="108" t="n">
        <v>-179.261032609706</v>
      </c>
      <c r="AF233" s="108" t="n">
        <v>-151.589786350461</v>
      </c>
      <c r="AG233" s="108" t="n">
        <v>-151.804659583334</v>
      </c>
      <c r="AH233" s="108" t="n">
        <v>-62.5183157811052</v>
      </c>
      <c r="AI233" s="99" t="n">
        <v>-122.129572036946</v>
      </c>
      <c r="AJ233" s="99" t="n">
        <v>-120.816544518567</v>
      </c>
      <c r="AK233" s="99" t="n">
        <v>-147.294179716757</v>
      </c>
      <c r="AL233" s="99" t="n">
        <v>-143.557399124071</v>
      </c>
      <c r="AM233" s="99" t="n">
        <v>-149.476810704603</v>
      </c>
      <c r="AN233" s="99" t="n">
        <v>-156.215569010277</v>
      </c>
      <c r="AO233" s="99" t="n">
        <v>-157.210885542324</v>
      </c>
      <c r="AP233" s="99" t="n">
        <v>-160.731779874869</v>
      </c>
      <c r="AQ233" s="99" t="n">
        <v>-165.571573989839</v>
      </c>
      <c r="AR233" s="99" t="n">
        <v>-169.817733480648</v>
      </c>
      <c r="AS233" s="99" t="n">
        <v>-173.890195633125</v>
      </c>
      <c r="AT233" s="99" t="n">
        <v>-178.170015288545</v>
      </c>
      <c r="AU233" s="99" t="n">
        <v>-182.602211133243</v>
      </c>
      <c r="AV233" s="99" t="n">
        <v>-187.039858597008</v>
      </c>
      <c r="AW233" s="99" t="n">
        <v>-191.579650085735</v>
      </c>
      <c r="AX233" s="99" t="n">
        <v>-196.55344322743</v>
      </c>
      <c r="AY233" s="99" t="n">
        <v>-201.137689002129</v>
      </c>
      <c r="AZ233" s="99" t="n">
        <v>-203.966396724893</v>
      </c>
      <c r="BA233" s="99" t="n">
        <v>-205.303687605464</v>
      </c>
      <c r="BB233" s="99" t="n">
        <v>-205.66345665706</v>
      </c>
      <c r="BC233" s="99" t="n">
        <f aca="false">BB233*(1+((BB233-BA233)/BA233))</f>
        <v>-206.023856158951</v>
      </c>
      <c r="BD233" s="99" t="n">
        <f aca="false">BC233*(1+((BC233-BB233)/BB233))</f>
        <v>-206.384887215923</v>
      </c>
      <c r="BE233" s="99" t="n">
        <f aca="false">BD233*(1+((BD233-BC233)/BC233))</f>
        <v>-206.746550934697</v>
      </c>
      <c r="BF233" s="99" t="n">
        <f aca="false">BE233*(1+((BE233-BD233)/BD233))</f>
        <v>-207.108848423933</v>
      </c>
      <c r="BG233" s="99" t="n">
        <f aca="false">BF233*(1+((BF233-BE233)/BE233))</f>
        <v>-207.471780794236</v>
      </c>
    </row>
    <row r="234" customFormat="false" ht="13.5" hidden="true" customHeight="true" outlineLevel="1" collapsed="false">
      <c r="A234" s="93" t="s">
        <v>99</v>
      </c>
      <c r="B234" s="94" t="s">
        <v>252</v>
      </c>
      <c r="C234" s="94"/>
      <c r="D234" s="94" t="s">
        <v>101</v>
      </c>
      <c r="E234" s="95"/>
      <c r="F234" s="19" t="s">
        <v>303</v>
      </c>
      <c r="G234" s="96" t="s">
        <v>103</v>
      </c>
      <c r="H234" s="96"/>
      <c r="I234" s="96"/>
      <c r="X234" s="106"/>
      <c r="Y234" s="108" t="n">
        <v>23.2598851040993</v>
      </c>
      <c r="Z234" s="108" t="n">
        <v>74.4026203359182</v>
      </c>
      <c r="AA234" s="108" t="n">
        <v>72.7211783247887</v>
      </c>
      <c r="AB234" s="108" t="n">
        <v>19.8464909646917</v>
      </c>
      <c r="AC234" s="108" t="n">
        <v>31.8212773476179</v>
      </c>
      <c r="AD234" s="142" t="n">
        <v>36</v>
      </c>
      <c r="AE234" s="108" t="n">
        <v>4.51049543562613</v>
      </c>
      <c r="AF234" s="108" t="n">
        <v>-26.6803470734523</v>
      </c>
      <c r="AG234" s="108" t="n">
        <v>17.2766133333332</v>
      </c>
      <c r="AH234" s="108" t="n">
        <v>63.1781882512024</v>
      </c>
      <c r="AI234" s="99" t="n">
        <v>108.959397293355</v>
      </c>
      <c r="AJ234" s="99" t="n">
        <v>30.6361353390563</v>
      </c>
      <c r="AK234" s="99" t="n">
        <v>26.5266482036882</v>
      </c>
      <c r="AL234" s="99" t="n">
        <v>34.8141550419235</v>
      </c>
      <c r="AM234" s="99" t="n">
        <v>37.8066481411321</v>
      </c>
      <c r="AN234" s="99" t="n">
        <v>46.2967691925948</v>
      </c>
      <c r="AO234" s="99" t="n">
        <v>51.2839812835548</v>
      </c>
      <c r="AP234" s="99" t="n">
        <v>53.8380849020955</v>
      </c>
      <c r="AQ234" s="99" t="n">
        <v>56.0762862289351</v>
      </c>
      <c r="AR234" s="99" t="n">
        <v>56.964571255092</v>
      </c>
      <c r="AS234" s="99" t="n">
        <v>58.1025951884702</v>
      </c>
      <c r="AT234" s="99" t="n">
        <v>58.8753268903892</v>
      </c>
      <c r="AU234" s="99" t="n">
        <v>59.6209004453173</v>
      </c>
      <c r="AV234" s="99" t="n">
        <v>60.2887152912179</v>
      </c>
      <c r="AW234" s="99" t="n">
        <v>61.1432376414588</v>
      </c>
      <c r="AX234" s="99" t="n">
        <v>61.079023018282</v>
      </c>
      <c r="AY234" s="99" t="n">
        <v>61.5149499345337</v>
      </c>
      <c r="AZ234" s="99" t="n">
        <v>61.6412118975864</v>
      </c>
      <c r="BA234" s="99" t="n">
        <v>61.5289941853995</v>
      </c>
      <c r="BB234" s="99" t="n">
        <v>60.7251886823763</v>
      </c>
      <c r="BC234" s="99" t="n">
        <f aca="false">BB234*(1+((BB234-BA234)/BA234))</f>
        <v>59.931883973251</v>
      </c>
      <c r="BD234" s="99" t="n">
        <f aca="false">BC234*(1+((BC234-BB234)/BB234))</f>
        <v>59.1489428772355</v>
      </c>
      <c r="BE234" s="99" t="n">
        <f aca="false">BD234*(1+((BD234-BC234)/BC234))</f>
        <v>58.3762300056506</v>
      </c>
      <c r="BF234" s="99" t="n">
        <f aca="false">BE234*(1+((BE234-BD234)/BD234))</f>
        <v>57.6136117385146</v>
      </c>
      <c r="BG234" s="99" t="n">
        <f aca="false">BF234*(1+((BF234-BE234)/BE234))</f>
        <v>56.8609562014369</v>
      </c>
    </row>
    <row r="235" customFormat="false" ht="13.5" hidden="true" customHeight="true" outlineLevel="1" collapsed="false">
      <c r="A235" s="93" t="s">
        <v>99</v>
      </c>
      <c r="B235" s="94" t="s">
        <v>252</v>
      </c>
      <c r="C235" s="94"/>
      <c r="D235" s="94" t="s">
        <v>101</v>
      </c>
      <c r="E235" s="95"/>
      <c r="F235" s="19" t="s">
        <v>304</v>
      </c>
      <c r="G235" s="96" t="s">
        <v>103</v>
      </c>
      <c r="H235" s="96"/>
      <c r="I235" s="96"/>
      <c r="X235" s="106"/>
      <c r="Y235" s="108" t="n">
        <v>121.460865496256</v>
      </c>
      <c r="Z235" s="108" t="n">
        <v>156.877697855298</v>
      </c>
      <c r="AA235" s="108" t="n">
        <v>146.241025068084</v>
      </c>
      <c r="AB235" s="108" t="n">
        <v>128.321778321014</v>
      </c>
      <c r="AC235" s="108" t="n">
        <v>74.6067179606447</v>
      </c>
      <c r="AD235" s="142" t="n">
        <v>155</v>
      </c>
      <c r="AE235" s="108" t="n">
        <v>222.973382613483</v>
      </c>
      <c r="AF235" s="108" t="n">
        <v>243.740531734716</v>
      </c>
      <c r="AG235" s="108" t="n">
        <v>154.830803263274</v>
      </c>
      <c r="AH235" s="108" t="n">
        <v>160.884891187811</v>
      </c>
      <c r="AI235" s="99" t="n">
        <v>219.615933675927</v>
      </c>
      <c r="AJ235" s="99" t="n">
        <v>134.157020951449</v>
      </c>
      <c r="AK235" s="99" t="n">
        <v>123.879812437325</v>
      </c>
      <c r="AL235" s="99" t="n">
        <v>137.255116938414</v>
      </c>
      <c r="AM235" s="99" t="n">
        <v>140.563811698853</v>
      </c>
      <c r="AN235" s="99" t="n">
        <v>158.280271532117</v>
      </c>
      <c r="AO235" s="99" t="n">
        <v>164.545413706849</v>
      </c>
      <c r="AP235" s="99" t="n">
        <v>166.874358923233</v>
      </c>
      <c r="AQ235" s="99" t="n">
        <v>167.435784614011</v>
      </c>
      <c r="AR235" s="99" t="n">
        <v>168.078236094335</v>
      </c>
      <c r="AS235" s="99" t="n">
        <v>168.503243528923</v>
      </c>
      <c r="AT235" s="99" t="n">
        <v>168.592796047888</v>
      </c>
      <c r="AU235" s="99" t="n">
        <v>167.854688810345</v>
      </c>
      <c r="AV235" s="99" t="n">
        <v>167.284542783921</v>
      </c>
      <c r="AW235" s="99" t="n">
        <v>167.809093064272</v>
      </c>
      <c r="AX235" s="99" t="n">
        <v>165.467640254292</v>
      </c>
      <c r="AY235" s="99" t="n">
        <v>164.129056201457</v>
      </c>
      <c r="AZ235" s="99" t="n">
        <v>163.499308897091</v>
      </c>
      <c r="BA235" s="99" t="n">
        <v>161.909764440175</v>
      </c>
      <c r="BB235" s="99" t="n">
        <v>158.665175160148</v>
      </c>
      <c r="BC235" s="99" t="n">
        <f aca="false">BB235*(1+((BB235-BA235)/BA235))</f>
        <v>155.485605798051</v>
      </c>
      <c r="BD235" s="99" t="n">
        <f aca="false">BC235*(1+((BC235-BB235)/BB235))</f>
        <v>152.369753387819</v>
      </c>
      <c r="BE235" s="99" t="n">
        <f aca="false">BD235*(1+((BD235-BC235)/BC235))</f>
        <v>149.316341074165</v>
      </c>
      <c r="BF235" s="99" t="n">
        <f aca="false">BE235*(1+((BE235-BD235)/BD235))</f>
        <v>146.324117589329</v>
      </c>
      <c r="BG235" s="99" t="n">
        <f aca="false">BF235*(1+((BF235-BE235)/BE235))</f>
        <v>143.391856740322</v>
      </c>
    </row>
    <row r="236" customFormat="false" ht="13.5" hidden="true" customHeight="true" outlineLevel="1" collapsed="false">
      <c r="A236" s="93" t="s">
        <v>99</v>
      </c>
      <c r="B236" s="94" t="s">
        <v>252</v>
      </c>
      <c r="C236" s="94"/>
      <c r="D236" s="94" t="s">
        <v>101</v>
      </c>
      <c r="E236" s="95"/>
      <c r="F236" s="19" t="s">
        <v>305</v>
      </c>
      <c r="G236" s="96" t="s">
        <v>103</v>
      </c>
      <c r="H236" s="96"/>
      <c r="I236" s="96"/>
      <c r="X236" s="106"/>
      <c r="Y236" s="108" t="n">
        <v>50.9095519239522</v>
      </c>
      <c r="Z236" s="108" t="n">
        <v>98.317996260015</v>
      </c>
      <c r="AA236" s="108" t="n">
        <v>123.910833497203</v>
      </c>
      <c r="AB236" s="108" t="n">
        <v>122.93844498768</v>
      </c>
      <c r="AC236" s="108" t="n">
        <v>61.7480051414818</v>
      </c>
      <c r="AD236" s="142" t="n">
        <v>64</v>
      </c>
      <c r="AE236" s="108" t="n">
        <v>449.27623611435</v>
      </c>
      <c r="AF236" s="108" t="n">
        <v>277.103754422878</v>
      </c>
      <c r="AG236" s="108" t="n">
        <v>175.681821666667</v>
      </c>
      <c r="AH236" s="108" t="n">
        <v>221.787671458167</v>
      </c>
      <c r="AI236" s="99" t="n">
        <v>488.222715922047</v>
      </c>
      <c r="AJ236" s="99" t="n">
        <v>349.053726052593</v>
      </c>
      <c r="AK236" s="99" t="n">
        <v>233.401212728667</v>
      </c>
      <c r="AL236" s="99" t="n">
        <v>217.354957640051</v>
      </c>
      <c r="AM236" s="99" t="n">
        <v>194.818446975949</v>
      </c>
      <c r="AN236" s="99" t="n">
        <v>170.199192491553</v>
      </c>
      <c r="AO236" s="99" t="n">
        <v>173.740400426345</v>
      </c>
      <c r="AP236" s="99" t="n">
        <v>174.970854429551</v>
      </c>
      <c r="AQ236" s="99" t="n">
        <v>176.551246513795</v>
      </c>
      <c r="AR236" s="99" t="n">
        <v>178.186397305132</v>
      </c>
      <c r="AS236" s="99" t="n">
        <v>179.042196982311</v>
      </c>
      <c r="AT236" s="99" t="n">
        <v>179.93798981639</v>
      </c>
      <c r="AU236" s="99" t="n">
        <v>179.492852733564</v>
      </c>
      <c r="AV236" s="99" t="n">
        <v>178.939194146076</v>
      </c>
      <c r="AW236" s="99" t="n">
        <v>179.237518813596</v>
      </c>
      <c r="AX236" s="99" t="n">
        <v>180.367897825526</v>
      </c>
      <c r="AY236" s="99" t="n">
        <v>181.779078094763</v>
      </c>
      <c r="AZ236" s="99" t="n">
        <v>183.949269062078</v>
      </c>
      <c r="BA236" s="99" t="n">
        <v>187.016450264342</v>
      </c>
      <c r="BB236" s="99" t="n">
        <v>190.898475872719</v>
      </c>
      <c r="BC236" s="99" t="n">
        <f aca="false">BB236*(1+((BB236-BA236)/BA236))</f>
        <v>194.861083284476</v>
      </c>
      <c r="BD236" s="99" t="n">
        <f aca="false">BC236*(1+((BC236-BB236)/BB236))</f>
        <v>198.905945190032</v>
      </c>
      <c r="BE236" s="99" t="n">
        <f aca="false">BD236*(1+((BD236-BC236)/BC236))</f>
        <v>203.034769000957</v>
      </c>
      <c r="BF236" s="99" t="n">
        <f aca="false">BE236*(1+((BE236-BD236)/BD236))</f>
        <v>207.249297570708</v>
      </c>
      <c r="BG236" s="99" t="n">
        <f aca="false">BF236*(1+((BF236-BE236)/BE236))</f>
        <v>211.551309930318</v>
      </c>
    </row>
    <row r="237" customFormat="false" ht="13.5" hidden="true" customHeight="true" outlineLevel="1" collapsed="false">
      <c r="A237" s="93" t="s">
        <v>99</v>
      </c>
      <c r="B237" s="94" t="s">
        <v>252</v>
      </c>
      <c r="C237" s="94"/>
      <c r="D237" s="94" t="s">
        <v>101</v>
      </c>
      <c r="E237" s="95"/>
      <c r="F237" s="19" t="s">
        <v>306</v>
      </c>
      <c r="G237" s="96" t="s">
        <v>103</v>
      </c>
      <c r="H237" s="96"/>
      <c r="I237" s="96"/>
      <c r="X237" s="106"/>
      <c r="Y237" s="108" t="n">
        <v>76.1941562038435</v>
      </c>
      <c r="Z237" s="108" t="n">
        <v>131.227150031334</v>
      </c>
      <c r="AA237" s="108" t="n">
        <v>171.963787007324</v>
      </c>
      <c r="AB237" s="108" t="n">
        <v>166.610665695508</v>
      </c>
      <c r="AC237" s="108" t="n">
        <v>62.7935671830924</v>
      </c>
      <c r="AD237" s="142" t="n">
        <v>61</v>
      </c>
      <c r="AE237" s="108" t="n">
        <v>328.424068401362</v>
      </c>
      <c r="AF237" s="108" t="n">
        <v>262.318739583479</v>
      </c>
      <c r="AG237" s="108" t="n">
        <v>226.44640429578</v>
      </c>
      <c r="AH237" s="108" t="n">
        <v>254.613744152178</v>
      </c>
      <c r="AI237" s="99" t="n">
        <v>536.767536352072</v>
      </c>
      <c r="AJ237" s="99" t="n">
        <v>385.942080950503</v>
      </c>
      <c r="AK237" s="99" t="n">
        <v>263.429471793952</v>
      </c>
      <c r="AL237" s="99" t="n">
        <v>248.678160134878</v>
      </c>
      <c r="AM237" s="99" t="n">
        <v>223.272639365584</v>
      </c>
      <c r="AN237" s="99" t="n">
        <v>195.626332683249</v>
      </c>
      <c r="AO237" s="99" t="n">
        <v>198.478550063353</v>
      </c>
      <c r="AP237" s="99" t="n">
        <v>199.705208281893</v>
      </c>
      <c r="AQ237" s="99" t="n">
        <v>201.992064945565</v>
      </c>
      <c r="AR237" s="99" t="n">
        <v>204.208970117366</v>
      </c>
      <c r="AS237" s="99" t="n">
        <v>205.594683330533</v>
      </c>
      <c r="AT237" s="99" t="n">
        <v>207.17050259201</v>
      </c>
      <c r="AU237" s="99" t="n">
        <v>206.505459429986</v>
      </c>
      <c r="AV237" s="99" t="n">
        <v>205.711381827377</v>
      </c>
      <c r="AW237" s="99" t="n">
        <v>205.967096014987</v>
      </c>
      <c r="AX237" s="99" t="n">
        <v>207.548903570029</v>
      </c>
      <c r="AY237" s="99" t="n">
        <v>209.095306024717</v>
      </c>
      <c r="AZ237" s="99" t="n">
        <v>211.475427234836</v>
      </c>
      <c r="BA237" s="99" t="n">
        <v>214.757862301803</v>
      </c>
      <c r="BB237" s="99" t="n">
        <v>219.20334674863</v>
      </c>
      <c r="BC237" s="99" t="n">
        <f aca="false">BB237*(1+((BB237-BA237)/BA237))</f>
        <v>223.740852655137</v>
      </c>
      <c r="BD237" s="99" t="n">
        <f aca="false">BC237*(1+((BC237-BB237)/BB237))</f>
        <v>228.372284864126</v>
      </c>
      <c r="BE237" s="99" t="n">
        <f aca="false">BD237*(1+((BD237-BC237)/BC237))</f>
        <v>233.099587648613</v>
      </c>
      <c r="BF237" s="99" t="n">
        <f aca="false">BE237*(1+((BE237-BD237)/BD237))</f>
        <v>237.924745528036</v>
      </c>
      <c r="BG237" s="99" t="n">
        <f aca="false">BF237*(1+((BF237-BE237)/BE237))</f>
        <v>242.849784101356</v>
      </c>
    </row>
    <row r="238" customFormat="false" ht="13.5" hidden="true" customHeight="true" outlineLevel="1" collapsed="false">
      <c r="A238" s="93" t="s">
        <v>99</v>
      </c>
      <c r="B238" s="94" t="s">
        <v>252</v>
      </c>
      <c r="C238" s="94"/>
      <c r="D238" s="94" t="s">
        <v>101</v>
      </c>
      <c r="E238" s="95"/>
      <c r="F238" s="19" t="s">
        <v>307</v>
      </c>
      <c r="G238" s="96" t="s">
        <v>103</v>
      </c>
      <c r="H238" s="96"/>
      <c r="I238" s="96"/>
      <c r="X238" s="106"/>
      <c r="Y238" s="108" t="n">
        <v>-131.363859566785</v>
      </c>
      <c r="Z238" s="108" t="n">
        <v>-86.4834416315849</v>
      </c>
      <c r="AA238" s="108" t="n">
        <v>-112.812343841898</v>
      </c>
      <c r="AB238" s="108" t="n">
        <v>-137.295195885194</v>
      </c>
      <c r="AC238" s="108" t="n">
        <v>-83.3327147182179</v>
      </c>
      <c r="AD238" s="142" t="n">
        <v>-120</v>
      </c>
      <c r="AE238" s="108" t="n">
        <v>-200.3300722762</v>
      </c>
      <c r="AF238" s="108" t="n">
        <v>-177.620663278986</v>
      </c>
      <c r="AG238" s="108" t="n">
        <v>-164.374428333333</v>
      </c>
      <c r="AH238" s="108" t="n">
        <v>-85.7418162456109</v>
      </c>
      <c r="AI238" s="99" t="n">
        <v>-113.025857915773</v>
      </c>
      <c r="AJ238" s="99" t="n">
        <v>-117.452872571577</v>
      </c>
      <c r="AK238" s="99" t="n">
        <v>-115.582401017328</v>
      </c>
      <c r="AL238" s="99" t="n">
        <v>-119.549976302014</v>
      </c>
      <c r="AM238" s="99" t="n">
        <v>-127.210568705673</v>
      </c>
      <c r="AN238" s="99" t="n">
        <v>-124.753017480183</v>
      </c>
      <c r="AO238" s="99" t="n">
        <v>-128.397229215391</v>
      </c>
      <c r="AP238" s="99" t="n">
        <v>-132.677787699134</v>
      </c>
      <c r="AQ238" s="99" t="n">
        <v>-137.307203457037</v>
      </c>
      <c r="AR238" s="99" t="n">
        <v>-141.327221998748</v>
      </c>
      <c r="AS238" s="99" t="n">
        <v>-145.168986276342</v>
      </c>
      <c r="AT238" s="99" t="n">
        <v>-149.214532061931</v>
      </c>
      <c r="AU238" s="99" t="n">
        <v>-153.414950451444</v>
      </c>
      <c r="AV238" s="99" t="n">
        <v>-157.639018692949</v>
      </c>
      <c r="AW238" s="99" t="n">
        <v>-161.969386212981</v>
      </c>
      <c r="AX238" s="99" t="n">
        <v>-166.265366621456</v>
      </c>
      <c r="AY238" s="99" t="n">
        <v>-170.649980067083</v>
      </c>
      <c r="AZ238" s="99" t="n">
        <v>-173.281823560483</v>
      </c>
      <c r="BA238" s="99" t="n">
        <v>-174.423333114326</v>
      </c>
      <c r="BB238" s="99" t="n">
        <v>-174.115346752753</v>
      </c>
      <c r="BC238" s="99" t="n">
        <f aca="false">BB238*(1+((BB238-BA238)/BA238))</f>
        <v>-173.807904215204</v>
      </c>
      <c r="BD238" s="99" t="n">
        <f aca="false">BC238*(1+((BC238-BB238)/BB238))</f>
        <v>-173.501004541427</v>
      </c>
      <c r="BE238" s="99" t="n">
        <f aca="false">BD238*(1+((BD238-BC238)/BC238))</f>
        <v>-173.194646772865</v>
      </c>
      <c r="BF238" s="99" t="n">
        <f aca="false">BE238*(1+((BE238-BD238)/BD238))</f>
        <v>-172.888829952655</v>
      </c>
      <c r="BG238" s="99" t="n">
        <f aca="false">BF238*(1+((BF238-BE238)/BE238))</f>
        <v>-172.583553125621</v>
      </c>
    </row>
    <row r="239" customFormat="false" ht="13.5" hidden="true" customHeight="true" outlineLevel="1" collapsed="false">
      <c r="A239" s="93" t="s">
        <v>99</v>
      </c>
      <c r="B239" s="94" t="s">
        <v>252</v>
      </c>
      <c r="C239" s="94"/>
      <c r="D239" s="94" t="s">
        <v>101</v>
      </c>
      <c r="E239" s="95"/>
      <c r="F239" s="19" t="s">
        <v>308</v>
      </c>
      <c r="G239" s="96" t="s">
        <v>254</v>
      </c>
      <c r="H239" s="96"/>
      <c r="I239" s="96"/>
      <c r="X239" s="106"/>
      <c r="Y239" s="106"/>
      <c r="Z239" s="106"/>
      <c r="AA239" s="143"/>
      <c r="AB239" s="143"/>
      <c r="AC239" s="143"/>
      <c r="AD239" s="130" t="n">
        <v>2.86048935253116</v>
      </c>
      <c r="AE239" s="130" t="n">
        <v>5.81216861188074</v>
      </c>
      <c r="AF239" s="144" t="n">
        <v>3.92133799890623</v>
      </c>
      <c r="AG239" s="144" t="n">
        <v>5.44533357601229</v>
      </c>
      <c r="AH239" s="144" t="n">
        <v>6.25979463503525</v>
      </c>
      <c r="AI239" s="69" t="n">
        <v>9.2389733758968</v>
      </c>
      <c r="AJ239" s="69" t="n">
        <v>5.39050934219097</v>
      </c>
      <c r="AK239" s="69" t="n">
        <v>4.7498287452185</v>
      </c>
      <c r="AL239" s="69" t="n">
        <v>4.42888334249412</v>
      </c>
      <c r="AM239" s="69" t="n">
        <v>3.82611283094229</v>
      </c>
      <c r="AN239" s="69" t="n">
        <v>3.46959458995821</v>
      </c>
      <c r="AO239" s="69" t="n">
        <v>3.42010761345465</v>
      </c>
      <c r="AP239" s="69" t="n">
        <v>3.49913081202914</v>
      </c>
      <c r="AQ239" s="69" t="n">
        <v>3.57971065703321</v>
      </c>
      <c r="AR239" s="69" t="n">
        <v>3.66187754558584</v>
      </c>
      <c r="AS239" s="69" t="n">
        <v>3.74566246001659</v>
      </c>
      <c r="AT239" s="69" t="n">
        <v>3.83109697886751</v>
      </c>
      <c r="AU239" s="69" t="n">
        <v>3.91821328809348</v>
      </c>
      <c r="AV239" s="69" t="n">
        <v>4.0070441924641</v>
      </c>
      <c r="AW239" s="69" t="n">
        <v>4.09762312717061</v>
      </c>
      <c r="AX239" s="69" t="n">
        <v>4.18993997097624</v>
      </c>
      <c r="AY239" s="69" t="n">
        <v>4.28407090168666</v>
      </c>
      <c r="AZ239" s="69" t="n">
        <v>4.38005118893265</v>
      </c>
      <c r="BA239" s="69" t="n">
        <v>4.47791677597447</v>
      </c>
      <c r="BB239" s="69" t="n">
        <v>4.57770429217757</v>
      </c>
      <c r="BC239" s="69" t="n">
        <v>4.67945106570661</v>
      </c>
      <c r="BD239" s="69" t="n">
        <v>4.78319513644104</v>
      </c>
      <c r="BE239" s="69" t="n">
        <v>4.88897526911577</v>
      </c>
      <c r="BF239" s="69" t="n">
        <v>4.99683096669028</v>
      </c>
      <c r="BG239" s="69" t="n">
        <v>5.10680248394973</v>
      </c>
    </row>
    <row r="240" customFormat="false" ht="13.5" hidden="true" customHeight="true" outlineLevel="1" collapsed="false">
      <c r="A240" s="93" t="s">
        <v>99</v>
      </c>
      <c r="B240" s="94" t="s">
        <v>252</v>
      </c>
      <c r="C240" s="94"/>
      <c r="D240" s="94" t="s">
        <v>101</v>
      </c>
      <c r="E240" s="95"/>
      <c r="F240" s="19" t="s">
        <v>309</v>
      </c>
      <c r="G240" s="96" t="s">
        <v>254</v>
      </c>
      <c r="H240" s="96"/>
      <c r="I240" s="96"/>
      <c r="X240" s="106"/>
      <c r="Y240" s="106"/>
      <c r="Z240" s="106"/>
      <c r="AD240" s="130" t="n">
        <v>0</v>
      </c>
      <c r="AE240" s="130" t="n">
        <v>15.2271556883865</v>
      </c>
      <c r="AF240" s="144" t="n">
        <v>9.47340777706013</v>
      </c>
      <c r="AG240" s="144" t="n">
        <v>5.87119320615883</v>
      </c>
      <c r="AH240" s="144" t="n">
        <v>6.26229024738051</v>
      </c>
      <c r="AI240" s="69" t="n">
        <v>11.5782932070744</v>
      </c>
      <c r="AJ240" s="69" t="n">
        <v>14.1380961084368</v>
      </c>
      <c r="AK240" s="69" t="n">
        <v>13.9380961084368</v>
      </c>
      <c r="AL240" s="69" t="n">
        <v>10.9380961084368</v>
      </c>
      <c r="AM240" s="69" t="n">
        <v>8.93809610843677</v>
      </c>
      <c r="AN240" s="69" t="n">
        <v>6.93809610843677</v>
      </c>
      <c r="AO240" s="69" t="n">
        <v>6.93809610843677</v>
      </c>
      <c r="AP240" s="69" t="n">
        <v>6.93809610843677</v>
      </c>
      <c r="AQ240" s="69" t="n">
        <v>6.93809610843677</v>
      </c>
      <c r="AR240" s="69" t="n">
        <v>6.93809610843677</v>
      </c>
      <c r="AS240" s="69" t="n">
        <v>6.93809610843677</v>
      </c>
      <c r="AT240" s="69" t="n">
        <v>6.93809610843677</v>
      </c>
      <c r="AU240" s="69" t="n">
        <v>6.93809610843677</v>
      </c>
      <c r="AV240" s="69" t="n">
        <v>6.93809610843677</v>
      </c>
      <c r="AW240" s="69" t="n">
        <v>6.93809610843677</v>
      </c>
      <c r="AX240" s="69" t="n">
        <v>6.93809610843677</v>
      </c>
      <c r="AY240" s="69" t="n">
        <v>6.93809610843677</v>
      </c>
      <c r="AZ240" s="69" t="n">
        <v>6.93809610843677</v>
      </c>
      <c r="BA240" s="69" t="n">
        <v>6.93809610843677</v>
      </c>
      <c r="BB240" s="69" t="n">
        <v>6.93809610843677</v>
      </c>
      <c r="BC240" s="69" t="n">
        <v>6.93809610843677</v>
      </c>
      <c r="BD240" s="69" t="n">
        <v>6.93809610843677</v>
      </c>
      <c r="BE240" s="69" t="n">
        <v>6.93809610843677</v>
      </c>
      <c r="BF240" s="69" t="n">
        <v>6.93809610843677</v>
      </c>
      <c r="BG240" s="69" t="n">
        <v>6.93809610843677</v>
      </c>
    </row>
    <row r="241" customFormat="false" ht="13.5" hidden="true" customHeight="true" outlineLevel="1" collapsed="false">
      <c r="A241" s="93" t="s">
        <v>99</v>
      </c>
      <c r="B241" s="94" t="s">
        <v>252</v>
      </c>
      <c r="C241" s="94"/>
      <c r="D241" s="94" t="s">
        <v>101</v>
      </c>
      <c r="E241" s="95"/>
      <c r="F241" s="19" t="s">
        <v>310</v>
      </c>
      <c r="G241" s="96" t="s">
        <v>103</v>
      </c>
      <c r="H241" s="96"/>
      <c r="I241" s="96"/>
      <c r="X241" s="106"/>
      <c r="Y241" s="106"/>
      <c r="Z241" s="106"/>
      <c r="AA241" s="107"/>
      <c r="AB241" s="143"/>
      <c r="AC241" s="143"/>
      <c r="AD241" s="130" t="n">
        <v>18.2369218863669</v>
      </c>
      <c r="AE241" s="130" t="n">
        <v>44.7482909855503</v>
      </c>
      <c r="AF241" s="144" t="n">
        <v>25.949492119018</v>
      </c>
      <c r="AG241" s="144" t="n">
        <v>24.1424540353287</v>
      </c>
      <c r="AH241" s="130" t="n">
        <v>22.7992715034713</v>
      </c>
      <c r="AI241" s="69" t="n">
        <v>27.7236405514251</v>
      </c>
      <c r="AJ241" s="69" t="n">
        <v>21.2120367767851</v>
      </c>
      <c r="AK241" s="69" t="n">
        <v>18.5496519689534</v>
      </c>
      <c r="AL241" s="69" t="n">
        <v>16.3392333633291</v>
      </c>
      <c r="AM241" s="69" t="n">
        <v>15.1502589249827</v>
      </c>
      <c r="AN241" s="69" t="n">
        <v>13.1617628615757</v>
      </c>
      <c r="AO241" s="69" t="n">
        <v>11.9732177460844</v>
      </c>
      <c r="AP241" s="69" t="n">
        <v>11.7845614545265</v>
      </c>
      <c r="AQ241" s="69" t="n">
        <v>11.9959977885069</v>
      </c>
      <c r="AR241" s="69" t="n">
        <v>12.2076641783613</v>
      </c>
      <c r="AS241" s="69" t="n">
        <v>12.4195652252071</v>
      </c>
      <c r="AT241" s="69" t="n">
        <v>12.6317056221841</v>
      </c>
      <c r="AU241" s="69" t="n">
        <v>12.8440901562951</v>
      </c>
      <c r="AV241" s="69" t="n">
        <v>13.0567237102827</v>
      </c>
      <c r="AW241" s="69" t="n">
        <v>13.2696112645444</v>
      </c>
      <c r="AX241" s="69" t="n">
        <v>13.6826914393675</v>
      </c>
      <c r="AY241" s="69" t="n">
        <v>13.896102335794</v>
      </c>
      <c r="AZ241" s="69" t="n">
        <v>14.1097827793433</v>
      </c>
      <c r="BA241" s="69" t="n">
        <v>14.323738160958</v>
      </c>
      <c r="BB241" s="69" t="n">
        <v>14.7379075196813</v>
      </c>
      <c r="BC241" s="99" t="n">
        <f aca="false">BB241*(1+((BB241-BA241)/BA241))</f>
        <v>15.1640525411664</v>
      </c>
      <c r="BD241" s="99" t="n">
        <f aca="false">BC241*(1+((BC241-BB241)/BB241))</f>
        <v>15.6025195004228</v>
      </c>
      <c r="BE241" s="99" t="n">
        <f aca="false">BD241*(1+((BD241-BC241)/BC241))</f>
        <v>16.0536646849649</v>
      </c>
      <c r="BF241" s="99" t="n">
        <f aca="false">BE241*(1+((BE241-BD241)/BD241))</f>
        <v>16.5178546843222</v>
      </c>
      <c r="BG241" s="99" t="n">
        <f aca="false">BF241*(1+((BF241-BE241)/BE241))</f>
        <v>16.9954666879217</v>
      </c>
    </row>
    <row r="242" customFormat="false" ht="13.5" hidden="true" customHeight="true" outlineLevel="0" collapsed="false">
      <c r="A242" s="109" t="s">
        <v>99</v>
      </c>
      <c r="B242" s="49" t="s">
        <v>311</v>
      </c>
      <c r="C242" s="49"/>
      <c r="D242" s="49" t="s">
        <v>312</v>
      </c>
      <c r="E242" s="50"/>
      <c r="F242" s="19" t="s">
        <v>313</v>
      </c>
      <c r="G242" s="52" t="s">
        <v>12</v>
      </c>
      <c r="H242" s="52"/>
      <c r="I242" s="145" t="s">
        <v>314</v>
      </c>
      <c r="U242" s="22" t="n">
        <v>0.075</v>
      </c>
      <c r="V242" s="22" t="n">
        <v>0.15</v>
      </c>
      <c r="W242" s="22" t="n">
        <v>0.076</v>
      </c>
      <c r="X242" s="35" t="n">
        <v>0.035</v>
      </c>
      <c r="Y242" s="35" t="n">
        <v>0.0361445783132528</v>
      </c>
      <c r="Z242" s="35" t="n">
        <v>0.0195000000000001</v>
      </c>
      <c r="AA242" s="24" t="n">
        <v>0.0365</v>
      </c>
      <c r="AB242" s="35" t="n">
        <v>0.03</v>
      </c>
      <c r="AC242" s="35" t="n">
        <v>0.03</v>
      </c>
      <c r="AD242" s="35" t="n">
        <v>0.03</v>
      </c>
      <c r="AE242" s="35" t="n">
        <v>0.063</v>
      </c>
      <c r="AF242" s="35" t="n">
        <v>0.1126520975846</v>
      </c>
      <c r="AG242" s="35" t="n">
        <v>0.152</v>
      </c>
      <c r="AH242" s="35" t="n">
        <v>0.107261363636364</v>
      </c>
      <c r="AI242" s="35" t="n">
        <v>0.0741531145981929</v>
      </c>
      <c r="AJ242" s="35" t="n">
        <v>0.11901171875</v>
      </c>
      <c r="AK242" s="35" t="n">
        <v>0.0800430416068869</v>
      </c>
      <c r="AL242" s="35" t="n">
        <v>0.0700000000000001</v>
      </c>
      <c r="AM242" s="35" t="n">
        <v>0.04</v>
      </c>
      <c r="AN242" s="35" t="n">
        <v>0.04</v>
      </c>
      <c r="AO242" s="35" t="n">
        <v>0.04</v>
      </c>
      <c r="AP242" s="35" t="n">
        <v>0.04</v>
      </c>
      <c r="AQ242" s="35" t="n">
        <v>0.04</v>
      </c>
      <c r="AR242" s="35" t="n">
        <v>0.04</v>
      </c>
      <c r="AS242" s="35" t="n">
        <v>0.04</v>
      </c>
      <c r="AT242" s="35" t="n">
        <v>0.04</v>
      </c>
      <c r="AU242" s="35" t="n">
        <v>0.04</v>
      </c>
      <c r="AV242" s="35" t="n">
        <v>0.04</v>
      </c>
      <c r="AW242" s="35" t="n">
        <v>0.04</v>
      </c>
      <c r="AX242" s="35" t="n">
        <v>0.04</v>
      </c>
      <c r="AY242" s="35" t="n">
        <v>0.04</v>
      </c>
      <c r="AZ242" s="35" t="n">
        <f aca="false">AY242</f>
        <v>0.04</v>
      </c>
      <c r="BA242" s="35" t="n">
        <f aca="false">AZ242</f>
        <v>0.04</v>
      </c>
      <c r="BB242" s="35" t="n">
        <f aca="false">BA242</f>
        <v>0.04</v>
      </c>
      <c r="BC242" s="35" t="n">
        <f aca="false">BB242</f>
        <v>0.04</v>
      </c>
      <c r="BD242" s="35" t="n">
        <f aca="false">BC242</f>
        <v>0.04</v>
      </c>
      <c r="BE242" s="35" t="n">
        <f aca="false">BD242</f>
        <v>0.04</v>
      </c>
      <c r="BF242" s="35" t="n">
        <f aca="false">BE242</f>
        <v>0.04</v>
      </c>
      <c r="BG242" s="35" t="n">
        <f aca="false">BF242</f>
        <v>0.04</v>
      </c>
    </row>
    <row r="243" customFormat="false" ht="13.5" hidden="true" customHeight="true" outlineLevel="0" collapsed="false">
      <c r="A243" s="109" t="s">
        <v>99</v>
      </c>
      <c r="B243" s="49" t="s">
        <v>311</v>
      </c>
      <c r="C243" s="49"/>
      <c r="D243" s="146" t="s">
        <v>35</v>
      </c>
      <c r="E243" s="50"/>
      <c r="F243" s="19" t="s">
        <v>315</v>
      </c>
      <c r="G243" s="52" t="s">
        <v>12</v>
      </c>
      <c r="H243" s="52"/>
      <c r="I243" s="52" t="s">
        <v>275</v>
      </c>
      <c r="U243" s="22" t="n">
        <v>0.3</v>
      </c>
      <c r="V243" s="22" t="n">
        <v>0.3</v>
      </c>
      <c r="W243" s="22" t="n">
        <v>0.3</v>
      </c>
      <c r="X243" s="35" t="n">
        <v>0.3</v>
      </c>
      <c r="Y243" s="35" t="n">
        <v>0.3</v>
      </c>
      <c r="Z243" s="35" t="n">
        <v>0.3</v>
      </c>
      <c r="AA243" s="35" t="n">
        <v>0.3</v>
      </c>
      <c r="AB243" s="35" t="n">
        <v>0.3</v>
      </c>
      <c r="AC243" s="35" t="n">
        <v>0.3</v>
      </c>
      <c r="AD243" s="35" t="n">
        <v>0.3</v>
      </c>
      <c r="AE243" s="35" t="n">
        <v>0.3</v>
      </c>
      <c r="AF243" s="35" t="n">
        <v>0.3</v>
      </c>
      <c r="AG243" s="35" t="n">
        <v>0.3</v>
      </c>
      <c r="AH243" s="35" t="n">
        <v>0.3</v>
      </c>
      <c r="AI243" s="35" t="n">
        <v>0.3</v>
      </c>
      <c r="AJ243" s="35" t="n">
        <v>0.3</v>
      </c>
      <c r="AK243" s="35" t="n">
        <v>0.3</v>
      </c>
      <c r="AL243" s="35" t="n">
        <v>0.3</v>
      </c>
      <c r="AM243" s="35" t="n">
        <v>0.3</v>
      </c>
      <c r="AN243" s="35" t="n">
        <v>0.3</v>
      </c>
      <c r="AO243" s="35" t="n">
        <v>0.3</v>
      </c>
      <c r="AP243" s="35" t="n">
        <v>0.3</v>
      </c>
      <c r="AQ243" s="35" t="n">
        <v>0.3</v>
      </c>
      <c r="AR243" s="35" t="n">
        <v>0.3</v>
      </c>
      <c r="AS243" s="35" t="n">
        <v>0.3</v>
      </c>
      <c r="AT243" s="35" t="n">
        <v>0.3</v>
      </c>
      <c r="AU243" s="35" t="n">
        <v>0.3</v>
      </c>
      <c r="AV243" s="35" t="n">
        <v>0.3</v>
      </c>
      <c r="AW243" s="35" t="n">
        <v>0.3</v>
      </c>
      <c r="AX243" s="35" t="n">
        <v>0.3</v>
      </c>
      <c r="AY243" s="35" t="n">
        <v>0.3</v>
      </c>
      <c r="AZ243" s="35" t="n">
        <f aca="false">AY243</f>
        <v>0.3</v>
      </c>
      <c r="BA243" s="35" t="n">
        <f aca="false">AZ243</f>
        <v>0.3</v>
      </c>
      <c r="BB243" s="35" t="n">
        <f aca="false">BA243</f>
        <v>0.3</v>
      </c>
      <c r="BC243" s="35" t="n">
        <f aca="false">BB243</f>
        <v>0.3</v>
      </c>
      <c r="BD243" s="35" t="n">
        <f aca="false">BC243</f>
        <v>0.3</v>
      </c>
      <c r="BE243" s="35" t="n">
        <f aca="false">BD243</f>
        <v>0.3</v>
      </c>
      <c r="BF243" s="35" t="n">
        <f aca="false">BE243</f>
        <v>0.3</v>
      </c>
      <c r="BG243" s="35" t="n">
        <f aca="false">BF243</f>
        <v>0.3</v>
      </c>
    </row>
    <row r="244" customFormat="false" ht="13.5" hidden="true" customHeight="true" outlineLevel="0" collapsed="false">
      <c r="A244" s="109" t="s">
        <v>99</v>
      </c>
      <c r="B244" s="49" t="s">
        <v>311</v>
      </c>
      <c r="C244" s="49"/>
      <c r="D244" s="146" t="s">
        <v>35</v>
      </c>
      <c r="E244" s="50"/>
      <c r="F244" s="19" t="s">
        <v>316</v>
      </c>
      <c r="G244" s="52" t="s">
        <v>12</v>
      </c>
      <c r="H244" s="52"/>
      <c r="I244" s="52" t="s">
        <v>275</v>
      </c>
      <c r="U244" s="22" t="n">
        <v>0</v>
      </c>
      <c r="V244" s="22" t="n">
        <v>0</v>
      </c>
      <c r="W244" s="22" t="n">
        <v>0</v>
      </c>
      <c r="X244" s="35" t="n">
        <v>0</v>
      </c>
      <c r="Y244" s="35" t="n">
        <v>0</v>
      </c>
      <c r="Z244" s="35" t="n">
        <v>0</v>
      </c>
      <c r="AA244" s="35" t="n">
        <v>0</v>
      </c>
      <c r="AB244" s="35" t="n">
        <v>0</v>
      </c>
      <c r="AC244" s="35" t="n">
        <v>0</v>
      </c>
      <c r="AD244" s="35" t="n">
        <v>0</v>
      </c>
      <c r="AE244" s="35" t="n">
        <v>0</v>
      </c>
      <c r="AF244" s="35" t="n">
        <v>0</v>
      </c>
      <c r="AG244" s="35" t="n">
        <v>0</v>
      </c>
      <c r="AH244" s="35" t="n">
        <v>0</v>
      </c>
      <c r="AI244" s="35" t="n">
        <v>0</v>
      </c>
      <c r="AJ244" s="35" t="n">
        <v>0</v>
      </c>
      <c r="AK244" s="35" t="n">
        <v>0</v>
      </c>
      <c r="AL244" s="35" t="n">
        <v>0</v>
      </c>
      <c r="AM244" s="35" t="n">
        <v>0</v>
      </c>
      <c r="AN244" s="35" t="n">
        <v>0</v>
      </c>
      <c r="AO244" s="35" t="n">
        <v>0</v>
      </c>
      <c r="AP244" s="35" t="n">
        <v>0</v>
      </c>
      <c r="AQ244" s="35" t="n">
        <v>0</v>
      </c>
      <c r="AR244" s="35" t="n">
        <v>0</v>
      </c>
      <c r="AS244" s="35" t="n">
        <v>0</v>
      </c>
      <c r="AT244" s="35" t="n">
        <v>0</v>
      </c>
      <c r="AU244" s="35" t="n">
        <v>0</v>
      </c>
      <c r="AV244" s="35" t="n">
        <v>0</v>
      </c>
      <c r="AW244" s="35" t="n">
        <v>0</v>
      </c>
      <c r="AX244" s="35" t="n">
        <v>0</v>
      </c>
      <c r="AY244" s="35" t="n">
        <v>0</v>
      </c>
      <c r="AZ244" s="35" t="n">
        <f aca="false">AY244</f>
        <v>0</v>
      </c>
      <c r="BA244" s="35" t="n">
        <f aca="false">AZ244</f>
        <v>0</v>
      </c>
      <c r="BB244" s="35" t="n">
        <f aca="false">BA244</f>
        <v>0</v>
      </c>
      <c r="BC244" s="35" t="n">
        <f aca="false">BB244</f>
        <v>0</v>
      </c>
      <c r="BD244" s="35" t="n">
        <f aca="false">BC244</f>
        <v>0</v>
      </c>
      <c r="BE244" s="35" t="n">
        <f aca="false">BD244</f>
        <v>0</v>
      </c>
      <c r="BF244" s="35" t="n">
        <f aca="false">BE244</f>
        <v>0</v>
      </c>
      <c r="BG244" s="35" t="n">
        <f aca="false">BF244</f>
        <v>0</v>
      </c>
    </row>
    <row r="245" customFormat="false" ht="13.5" hidden="true" customHeight="true" outlineLevel="0" collapsed="false">
      <c r="A245" s="109" t="s">
        <v>99</v>
      </c>
      <c r="B245" s="49" t="s">
        <v>311</v>
      </c>
      <c r="C245" s="49"/>
      <c r="D245" s="49" t="s">
        <v>101</v>
      </c>
      <c r="E245" s="50"/>
      <c r="F245" s="19" t="s">
        <v>317</v>
      </c>
      <c r="G245" s="52" t="s">
        <v>318</v>
      </c>
      <c r="H245" s="52"/>
      <c r="I245" s="52"/>
      <c r="U245" s="68" t="n">
        <v>293.5737</v>
      </c>
      <c r="V245" s="68" t="n">
        <v>329.61026</v>
      </c>
      <c r="W245" s="68" t="n">
        <v>255.98384</v>
      </c>
      <c r="X245" s="99" t="n">
        <v>232.142857142857</v>
      </c>
      <c r="Y245" s="99" t="n">
        <v>167.857142857143</v>
      </c>
      <c r="Z245" s="99" t="n">
        <v>207.142857142857</v>
      </c>
      <c r="AA245" s="99" t="n">
        <v>289.285714285714</v>
      </c>
      <c r="AB245" s="99" t="n">
        <v>160.714285714286</v>
      </c>
      <c r="AC245" s="99" t="n">
        <v>178.571428571429</v>
      </c>
      <c r="AD245" s="99" t="n">
        <v>571.385676464187</v>
      </c>
      <c r="AE245" s="99" t="n">
        <f aca="false">35.71*AE247</f>
        <v>1155.25262522364</v>
      </c>
      <c r="AF245" s="99" t="n">
        <f aca="false">35.71*AF247</f>
        <v>454.042106592166</v>
      </c>
      <c r="AG245" s="99" t="n">
        <f aca="false">35.71*AG247</f>
        <v>368.828904237701</v>
      </c>
      <c r="AH245" s="99" t="n">
        <v>415.435722036497</v>
      </c>
      <c r="AI245" s="99" t="n">
        <f aca="false">35.71*AI247</f>
        <v>596.13682618031</v>
      </c>
      <c r="AJ245" s="99" t="n">
        <f aca="false">35.71*AJ247</f>
        <v>446.15482618031</v>
      </c>
      <c r="AK245" s="99" t="n">
        <f aca="false">35.71*AK247</f>
        <v>357.264266320478</v>
      </c>
      <c r="AL245" s="99" t="n">
        <f aca="false">35.71*AL247</f>
        <v>268.373929727275</v>
      </c>
      <c r="AM245" s="99" t="n">
        <f aca="false">35.71*AM247</f>
        <v>282.52532450008</v>
      </c>
      <c r="AN245" s="99" t="n">
        <f aca="false">35.71*AN247</f>
        <v>296.676944329219</v>
      </c>
      <c r="AO245" s="99" t="n">
        <f aca="false">35.71*AO247</f>
        <v>310.828790114916</v>
      </c>
      <c r="AP245" s="99" t="n">
        <f aca="false">35.71*AP247</f>
        <v>324.980862760999</v>
      </c>
      <c r="AQ245" s="99" t="n">
        <f aca="false">35.71*AQ247</f>
        <v>339.133163174908</v>
      </c>
      <c r="AR245" s="99" t="n">
        <f aca="false">35.71*AR247</f>
        <v>353.285692267715</v>
      </c>
      <c r="AS245" s="99" t="n">
        <f aca="false">35.71*AS247</f>
        <v>360.120894125066</v>
      </c>
      <c r="AT245" s="99" t="n">
        <f aca="false">35.71*AT247</f>
        <v>367.091877971613</v>
      </c>
      <c r="AU245" s="99" t="n">
        <f aca="false">35.71*AU247</f>
        <v>374.201355758946</v>
      </c>
      <c r="AV245" s="99" t="n">
        <f aca="false">35.71*AV247</f>
        <v>381.452093662938</v>
      </c>
      <c r="AW245" s="99" t="n">
        <f aca="false">35.71*AW247</f>
        <v>388.846913168165</v>
      </c>
      <c r="AX245" s="99" t="n">
        <f aca="false">35.71*AX247</f>
        <v>396.388692174024</v>
      </c>
      <c r="AY245" s="99" t="n">
        <f aca="false">35.71*AY247</f>
        <v>404.08036612297</v>
      </c>
      <c r="AZ245" s="99" t="n">
        <f aca="false">35.71*AZ247</f>
        <v>411.924693051423</v>
      </c>
      <c r="BA245" s="99" t="n">
        <f aca="false">35.71*BA247</f>
        <v>419.924726018972</v>
      </c>
      <c r="BB245" s="99" t="n">
        <f aca="false">35.71*BB247</f>
        <v>428.083579146399</v>
      </c>
      <c r="BC245" s="99" t="n">
        <f aca="false">35.71*BC247</f>
        <v>436.345403863269</v>
      </c>
      <c r="BD245" s="99" t="n">
        <f aca="false">35.71*BD247</f>
        <v>444.772465074476</v>
      </c>
      <c r="BE245" s="99" t="n">
        <f aca="false">35.71*BE247</f>
        <v>453.368067509907</v>
      </c>
      <c r="BF245" s="99" t="n">
        <f aca="false">35.71*BF247</f>
        <v>462.135581994047</v>
      </c>
      <c r="BG245" s="99" t="n">
        <f aca="false">35.71*BG247</f>
        <v>471.078446767869</v>
      </c>
    </row>
    <row r="246" customFormat="false" ht="13.5" hidden="true" customHeight="true" outlineLevel="0" collapsed="false">
      <c r="A246" s="109" t="s">
        <v>99</v>
      </c>
      <c r="B246" s="49" t="s">
        <v>311</v>
      </c>
      <c r="C246" s="49"/>
      <c r="D246" s="49" t="s">
        <v>101</v>
      </c>
      <c r="E246" s="50"/>
      <c r="F246" s="147" t="s">
        <v>319</v>
      </c>
      <c r="G246" s="52" t="s">
        <v>318</v>
      </c>
      <c r="H246" s="52"/>
      <c r="I246" s="52"/>
      <c r="U246" s="68" t="n">
        <v>487.408967634675</v>
      </c>
      <c r="V246" s="68" t="n">
        <v>516.578391442591</v>
      </c>
      <c r="W246" s="68" t="n">
        <v>431.50674</v>
      </c>
      <c r="X246" s="99" t="n">
        <v>366.428571428571</v>
      </c>
      <c r="Y246" s="99" t="n">
        <v>246.428571428571</v>
      </c>
      <c r="Z246" s="99" t="n">
        <v>288.214285714286</v>
      </c>
      <c r="AA246" s="99" t="n">
        <v>361.428571428571</v>
      </c>
      <c r="AB246" s="99" t="n">
        <v>355</v>
      </c>
      <c r="AC246" s="99" t="n">
        <v>285.714285714286</v>
      </c>
      <c r="AD246" s="99" t="n">
        <v>336.706487966399</v>
      </c>
      <c r="AE246" s="99" t="n">
        <f aca="false">35.71*AE248</f>
        <v>538.209216666667</v>
      </c>
      <c r="AF246" s="99" t="n">
        <f aca="false">35.71*AF248</f>
        <v>490.47685</v>
      </c>
      <c r="AG246" s="99" t="n">
        <f aca="false">35.71*AG248</f>
        <v>484.138325</v>
      </c>
      <c r="AH246" s="99" t="n">
        <v>416.533018841629</v>
      </c>
      <c r="AI246" s="99" t="n">
        <f aca="false">35.71*AI248</f>
        <v>414.895523575847</v>
      </c>
      <c r="AJ246" s="99" t="n">
        <f aca="false">35.71*AJ248</f>
        <v>384.852682964563</v>
      </c>
      <c r="AK246" s="99" t="n">
        <f aca="false">35.71*AK248</f>
        <v>358.67385963397</v>
      </c>
      <c r="AL246" s="99" t="n">
        <f aca="false">35.71*AL248</f>
        <v>370.438347452458</v>
      </c>
      <c r="AM246" s="99" t="n">
        <f aca="false">35.71*AM248</f>
        <v>386.579492227658</v>
      </c>
      <c r="AN246" s="99" t="n">
        <f aca="false">35.71*AN248</f>
        <v>394.158366058105</v>
      </c>
      <c r="AO246" s="99" t="n">
        <f aca="false">35.71*AO248</f>
        <v>397.479584313285</v>
      </c>
      <c r="AP246" s="99" t="n">
        <f aca="false">35.71*AP248</f>
        <v>400.836273179431</v>
      </c>
      <c r="AQ246" s="99" t="n">
        <f aca="false">35.71*AQ248</f>
        <v>404.228811482668</v>
      </c>
      <c r="AR246" s="99" t="n">
        <f aca="false">35.71*AR248</f>
        <v>407.657582094982</v>
      </c>
      <c r="AS246" s="99" t="n">
        <f aca="false">35.71*AS248</f>
        <v>411.122971977437</v>
      </c>
      <c r="AT246" s="99" t="n">
        <f aca="false">35.71*AT248</f>
        <v>414.625372223836</v>
      </c>
      <c r="AU246" s="99" t="n">
        <f aca="false">35.71*AU248</f>
        <v>418.165178104867</v>
      </c>
      <c r="AV246" s="99" t="n">
        <f aca="false">35.71*AV248</f>
        <v>421.742789112707</v>
      </c>
      <c r="AW246" s="99" t="n">
        <f aca="false">35.71*AW248</f>
        <v>425.35860900611</v>
      </c>
      <c r="AX246" s="99" t="n">
        <f aca="false">35.71*AX248</f>
        <v>429.122929141973</v>
      </c>
      <c r="AY246" s="99" t="n">
        <f aca="false">35.71*AY248</f>
        <v>432.983620157358</v>
      </c>
      <c r="AZ246" s="99" t="n">
        <f aca="false">35.71*AZ248</f>
        <v>436.887396484474</v>
      </c>
      <c r="BA246" s="99" t="n">
        <f aca="false">35.71*BA248</f>
        <v>440.8347389554</v>
      </c>
      <c r="BB246" s="99" t="n">
        <f aca="false">35.71*BB248</f>
        <v>444.826133768303</v>
      </c>
      <c r="BC246" s="99" t="n">
        <f aca="false">35.71*BC248</f>
        <v>448.862072547317</v>
      </c>
      <c r="BD246" s="99" t="n">
        <f aca="false">35.71*BD248</f>
        <v>452.943052403105</v>
      </c>
      <c r="BE246" s="99" t="n">
        <f aca="false">35.71*BE248</f>
        <v>457.069575994084</v>
      </c>
      <c r="BF246" s="99" t="n">
        <f aca="false">35.71*BF248</f>
        <v>461.242151588338</v>
      </c>
      <c r="BG246" s="99" t="n">
        <f aca="false">35.71*BG248</f>
        <v>465.461293126224</v>
      </c>
    </row>
    <row r="247" customFormat="false" ht="13.5" hidden="true" customHeight="true" outlineLevel="0" collapsed="false">
      <c r="A247" s="109" t="s">
        <v>99</v>
      </c>
      <c r="B247" s="49" t="s">
        <v>311</v>
      </c>
      <c r="C247" s="49"/>
      <c r="D247" s="49" t="s">
        <v>320</v>
      </c>
      <c r="E247" s="50"/>
      <c r="F247" s="19" t="s">
        <v>321</v>
      </c>
      <c r="G247" s="52" t="s">
        <v>322</v>
      </c>
      <c r="H247" s="52"/>
      <c r="I247" s="52" t="s">
        <v>323</v>
      </c>
      <c r="U247" s="68" t="n">
        <v>9.45</v>
      </c>
      <c r="V247" s="68" t="n">
        <v>10.61</v>
      </c>
      <c r="W247" s="68" t="n">
        <v>8.24</v>
      </c>
      <c r="X247" s="130" t="n">
        <v>6.5</v>
      </c>
      <c r="Y247" s="130" t="n">
        <v>4.7</v>
      </c>
      <c r="Z247" s="130" t="n">
        <v>5.8</v>
      </c>
      <c r="AA247" s="130" t="n">
        <v>8.1</v>
      </c>
      <c r="AB247" s="130" t="n">
        <v>4.5</v>
      </c>
      <c r="AC247" s="130" t="n">
        <v>5</v>
      </c>
      <c r="AD247" s="130" t="n">
        <v>15.9987989409972</v>
      </c>
      <c r="AE247" s="130" t="n">
        <v>32.3509556209364</v>
      </c>
      <c r="AF247" s="130" t="n">
        <v>12.7147047491505</v>
      </c>
      <c r="AG247" s="130" t="n">
        <v>10.3284487325035</v>
      </c>
      <c r="AH247" s="130" t="n">
        <v>11.6335962485717</v>
      </c>
      <c r="AI247" s="130" t="n">
        <f aca="false">AI250-(AJ250-AJ247)</f>
        <v>16.6938343931759</v>
      </c>
      <c r="AJ247" s="130" t="n">
        <v>12.4938343931759</v>
      </c>
      <c r="AK247" s="130" t="n">
        <v>10.0046000089745</v>
      </c>
      <c r="AL247" s="130" t="n">
        <v>7.51537187698895</v>
      </c>
      <c r="AM247" s="130" t="n">
        <v>7.91165848502045</v>
      </c>
      <c r="AN247" s="69" t="n">
        <v>8.30795139538557</v>
      </c>
      <c r="AO247" s="69" t="n">
        <v>8.70425063329365</v>
      </c>
      <c r="AP247" s="69" t="n">
        <v>9.10055622405485</v>
      </c>
      <c r="AQ247" s="69" t="n">
        <v>9.49686819308059</v>
      </c>
      <c r="AR247" s="69" t="n">
        <v>9.89318656588393</v>
      </c>
      <c r="AS247" s="69" t="n">
        <v>10.0845951869243</v>
      </c>
      <c r="AT247" s="69" t="n">
        <v>10.2798061599443</v>
      </c>
      <c r="AU247" s="69" t="n">
        <v>10.4788954287019</v>
      </c>
      <c r="AV247" s="69" t="n">
        <v>10.6819404554169</v>
      </c>
      <c r="AW247" s="69" t="n">
        <v>10.8890202511387</v>
      </c>
      <c r="AX247" s="69" t="n">
        <v>11.1002154067215</v>
      </c>
      <c r="AY247" s="69" t="n">
        <v>11.3156081244181</v>
      </c>
      <c r="AZ247" s="69" t="n">
        <v>11.5352756385165</v>
      </c>
      <c r="BA247" s="69" t="n">
        <v>11.7593034449446</v>
      </c>
      <c r="BB247" s="69" t="n">
        <v>11.9877787495491</v>
      </c>
      <c r="BC247" s="69" t="n">
        <v>12.2191376046841</v>
      </c>
      <c r="BD247" s="69" t="n">
        <v>12.4551236369218</v>
      </c>
      <c r="BE247" s="69" t="n">
        <v>12.6958293898042</v>
      </c>
      <c r="BF247" s="69" t="n">
        <v>12.9413492577442</v>
      </c>
      <c r="BG247" s="69" t="n">
        <v>13.1917795230431</v>
      </c>
    </row>
    <row r="248" customFormat="false" ht="13.5" hidden="true" customHeight="true" outlineLevel="0" collapsed="false">
      <c r="A248" s="109" t="s">
        <v>99</v>
      </c>
      <c r="B248" s="49" t="s">
        <v>311</v>
      </c>
      <c r="C248" s="49"/>
      <c r="D248" s="49" t="s">
        <v>320</v>
      </c>
      <c r="E248" s="50"/>
      <c r="F248" s="147" t="s">
        <v>324</v>
      </c>
      <c r="G248" s="52" t="s">
        <v>322</v>
      </c>
      <c r="H248" s="52"/>
      <c r="I248" s="52"/>
      <c r="U248" s="68" t="n">
        <v>15.6894665433167</v>
      </c>
      <c r="V248" s="68" t="n">
        <v>16.628416643359</v>
      </c>
      <c r="W248" s="68" t="n">
        <v>13.89</v>
      </c>
      <c r="X248" s="130" t="n">
        <v>10.26</v>
      </c>
      <c r="Y248" s="130" t="n">
        <v>6.9</v>
      </c>
      <c r="Z248" s="130" t="n">
        <v>8.07</v>
      </c>
      <c r="AA248" s="130" t="n">
        <v>10.12</v>
      </c>
      <c r="AB248" s="130" t="n">
        <v>9.94</v>
      </c>
      <c r="AC248" s="130" t="n">
        <v>8</v>
      </c>
      <c r="AD248" s="130" t="n">
        <v>9.42778166305916</v>
      </c>
      <c r="AE248" s="132" t="n">
        <v>15.0716666666667</v>
      </c>
      <c r="AF248" s="132" t="n">
        <v>13.735</v>
      </c>
      <c r="AG248" s="132" t="n">
        <v>13.5575</v>
      </c>
      <c r="AH248" s="132" t="n">
        <v>11.6583410937807</v>
      </c>
      <c r="AI248" s="132" t="n">
        <v>11.6184688763889</v>
      </c>
      <c r="AJ248" s="132" t="n">
        <v>10.7771683832137</v>
      </c>
      <c r="AK248" s="132" t="n">
        <v>10.0440733585542</v>
      </c>
      <c r="AL248" s="132" t="n">
        <v>10.3735185508949</v>
      </c>
      <c r="AM248" s="132" t="n">
        <v>10.8255248453559</v>
      </c>
      <c r="AN248" s="132" t="n">
        <v>11.0377587806806</v>
      </c>
      <c r="AO248" s="132" t="n">
        <v>11.1307640524583</v>
      </c>
      <c r="AP248" s="132" t="n">
        <v>11.2247626205385</v>
      </c>
      <c r="AQ248" s="132" t="n">
        <v>11.3197650933259</v>
      </c>
      <c r="AR248" s="132" t="n">
        <v>11.4157821925226</v>
      </c>
      <c r="AS248" s="132" t="n">
        <v>11.5128247543388</v>
      </c>
      <c r="AT248" s="132" t="n">
        <v>11.6109037307151</v>
      </c>
      <c r="AU248" s="132" t="n">
        <v>11.7100301905591</v>
      </c>
      <c r="AV248" s="132" t="n">
        <v>11.8102153209943</v>
      </c>
      <c r="AW248" s="132" t="n">
        <v>11.9114704286225</v>
      </c>
      <c r="AX248" s="132" t="n">
        <v>12.0168840420603</v>
      </c>
      <c r="AY248" s="132" t="n">
        <v>12.1249963639697</v>
      </c>
      <c r="AZ248" s="132" t="n">
        <v>12.2343152193916</v>
      </c>
      <c r="BA248" s="132" t="n">
        <v>12.34485407324</v>
      </c>
      <c r="BB248" s="132" t="n">
        <v>12.4566265406974</v>
      </c>
      <c r="BC248" s="132" t="n">
        <v>12.5696463888915</v>
      </c>
      <c r="BD248" s="132" t="n">
        <v>12.6839275385916</v>
      </c>
      <c r="BE248" s="132" t="n">
        <v>12.7994840659223</v>
      </c>
      <c r="BF248" s="132" t="n">
        <v>12.916330204098</v>
      </c>
      <c r="BG248" s="132" t="n">
        <v>13.0344803451757</v>
      </c>
    </row>
    <row r="249" customFormat="false" ht="13.5" hidden="true" customHeight="true" outlineLevel="0" collapsed="false">
      <c r="A249" s="109" t="s">
        <v>99</v>
      </c>
      <c r="B249" s="49" t="s">
        <v>311</v>
      </c>
      <c r="C249" s="49"/>
      <c r="D249" s="49" t="s">
        <v>101</v>
      </c>
      <c r="E249" s="50"/>
      <c r="F249" s="19" t="s">
        <v>325</v>
      </c>
      <c r="G249" s="52" t="s">
        <v>322</v>
      </c>
      <c r="H249" s="52"/>
      <c r="I249" s="52"/>
      <c r="X249" s="130" t="n">
        <v>2.6121</v>
      </c>
      <c r="Y249" s="130" t="n">
        <v>2.4946</v>
      </c>
      <c r="Z249" s="130" t="n">
        <v>2.9629</v>
      </c>
      <c r="AA249" s="130" t="n">
        <v>3.1511</v>
      </c>
      <c r="AB249" s="130" t="n">
        <v>2.5625</v>
      </c>
      <c r="AC249" s="130" t="n">
        <v>2.01841769385585</v>
      </c>
      <c r="AD249" s="130" t="n">
        <v>3.85141313440882</v>
      </c>
      <c r="AE249" s="130" t="n">
        <v>6.49103542568543</v>
      </c>
      <c r="AF249" s="130" t="n">
        <v>2.56106884057971</v>
      </c>
      <c r="AG249" s="130" t="n">
        <v>2.19333333333333</v>
      </c>
      <c r="AH249" s="130" t="n">
        <v>3.58230666666667</v>
      </c>
      <c r="AI249" s="130" t="n">
        <v>3.56368958333333</v>
      </c>
      <c r="AJ249" s="130" t="n">
        <v>3.39613125</v>
      </c>
      <c r="AK249" s="130" t="n">
        <v>3.464053875</v>
      </c>
      <c r="AL249" s="130" t="n">
        <v>3.5333349525</v>
      </c>
      <c r="AM249" s="130" t="n">
        <v>3.60400165155</v>
      </c>
      <c r="AN249" s="130" t="n">
        <v>3.676081684581</v>
      </c>
      <c r="AO249" s="130" t="n">
        <v>3.74960331827262</v>
      </c>
      <c r="AP249" s="130" t="n">
        <v>3.82459538463807</v>
      </c>
      <c r="AQ249" s="130" t="n">
        <v>3.90108729233083</v>
      </c>
      <c r="AR249" s="130" t="n">
        <v>3.97910903817745</v>
      </c>
      <c r="AS249" s="130" t="n">
        <v>4.058691218941</v>
      </c>
      <c r="AT249" s="130" t="n">
        <v>4.13986504331982</v>
      </c>
      <c r="AU249" s="130" t="n">
        <v>4.22266234418622</v>
      </c>
      <c r="AV249" s="130" t="n">
        <v>4.30711559106994</v>
      </c>
      <c r="AW249" s="130" t="n">
        <v>4.39325790289134</v>
      </c>
      <c r="AX249" s="130" t="n">
        <v>4.48112306094917</v>
      </c>
      <c r="AY249" s="130" t="n">
        <v>4.57074552216815</v>
      </c>
      <c r="AZ249" s="130" t="n">
        <v>4.66216043261151</v>
      </c>
      <c r="BA249" s="130" t="n">
        <v>4.75540364126374</v>
      </c>
      <c r="BB249" s="130" t="n">
        <v>4.85051171408902</v>
      </c>
      <c r="BC249" s="130" t="n">
        <v>4.9475219483708</v>
      </c>
      <c r="BD249" s="130" t="n">
        <v>5.04647238733821</v>
      </c>
      <c r="BE249" s="130" t="n">
        <v>5.14740183508498</v>
      </c>
      <c r="BF249" s="130" t="n">
        <v>5.25034987178668</v>
      </c>
      <c r="BG249" s="130" t="n">
        <v>5.35535686922241</v>
      </c>
    </row>
    <row r="250" customFormat="false" ht="13.5" hidden="true" customHeight="true" outlineLevel="0" collapsed="false">
      <c r="A250" s="109" t="s">
        <v>99</v>
      </c>
      <c r="B250" s="49" t="s">
        <v>311</v>
      </c>
      <c r="C250" s="49"/>
      <c r="D250" s="49" t="s">
        <v>101</v>
      </c>
      <c r="E250" s="50"/>
      <c r="F250" s="19" t="s">
        <v>326</v>
      </c>
      <c r="G250" s="52" t="s">
        <v>322</v>
      </c>
      <c r="H250" s="52"/>
      <c r="I250" s="52"/>
      <c r="X250" s="130" t="n">
        <v>6.44680885434455</v>
      </c>
      <c r="Y250" s="130" t="n">
        <v>4.53746619157951</v>
      </c>
      <c r="Z250" s="130" t="n">
        <v>5.74092368714929</v>
      </c>
      <c r="AA250" s="130" t="n">
        <v>7.91661256498041</v>
      </c>
      <c r="AB250" s="130" t="n">
        <v>4.44760065613575</v>
      </c>
      <c r="AC250" s="130" t="n">
        <v>3.17534805943595</v>
      </c>
      <c r="AD250" s="130" t="n">
        <v>15.9356217218748</v>
      </c>
      <c r="AE250" s="130" t="n">
        <v>41.1279285469545</v>
      </c>
      <c r="AF250" s="130" t="n">
        <v>12.9240615605637</v>
      </c>
      <c r="AG250" s="130" t="n">
        <v>10.8286153991702</v>
      </c>
      <c r="AH250" s="130" t="n">
        <v>12.1258462485717</v>
      </c>
      <c r="AI250" s="69" t="n">
        <v>17.9</v>
      </c>
      <c r="AJ250" s="69" t="n">
        <v>13.7</v>
      </c>
      <c r="AK250" s="69" t="n">
        <v>9.6</v>
      </c>
      <c r="AL250" s="69" t="n">
        <v>7.1</v>
      </c>
      <c r="AM250" s="69" t="n">
        <v>7.4</v>
      </c>
      <c r="AN250" s="130" t="n">
        <v>8.64</v>
      </c>
      <c r="AO250" s="130" t="n">
        <v>9.18</v>
      </c>
      <c r="AP250" s="130" t="n">
        <v>9.72</v>
      </c>
      <c r="AQ250" s="130" t="n">
        <v>10.26</v>
      </c>
      <c r="AR250" s="130" t="n">
        <v>10.8</v>
      </c>
      <c r="AS250" s="130" t="n">
        <v>11.016</v>
      </c>
      <c r="AT250" s="130" t="n">
        <v>11.23632</v>
      </c>
      <c r="AU250" s="130" t="n">
        <v>11.4610464</v>
      </c>
      <c r="AV250" s="130" t="n">
        <v>11.690267328</v>
      </c>
      <c r="AW250" s="130" t="n">
        <v>11.92407267456</v>
      </c>
      <c r="AX250" s="130" t="n">
        <v>12.1625541280512</v>
      </c>
      <c r="AY250" s="130" t="n">
        <v>12.4058052106122</v>
      </c>
      <c r="AZ250" s="130" t="n">
        <v>12.6539213148245</v>
      </c>
      <c r="BA250" s="130" t="n">
        <v>12.906999741121</v>
      </c>
      <c r="BB250" s="130" t="n">
        <v>13.1651397359434</v>
      </c>
      <c r="BC250" s="130" t="n">
        <v>13.4284425306623</v>
      </c>
      <c r="BD250" s="130" t="n">
        <v>13.6970113812755</v>
      </c>
      <c r="BE250" s="130" t="n">
        <v>13.970951608901</v>
      </c>
      <c r="BF250" s="130" t="n">
        <v>14.250370641079</v>
      </c>
      <c r="BG250" s="130" t="n">
        <v>14.5353780539006</v>
      </c>
    </row>
    <row r="251" customFormat="false" ht="13.5" hidden="true" customHeight="true" outlineLevel="0" collapsed="false">
      <c r="A251" s="109" t="s">
        <v>99</v>
      </c>
      <c r="B251" s="49" t="s">
        <v>311</v>
      </c>
      <c r="C251" s="49"/>
      <c r="D251" s="49" t="s">
        <v>312</v>
      </c>
      <c r="E251" s="50"/>
      <c r="F251" s="19" t="s">
        <v>327</v>
      </c>
      <c r="G251" s="52" t="s">
        <v>12</v>
      </c>
      <c r="H251" s="52"/>
      <c r="I251" s="52"/>
      <c r="U251" s="22" t="n">
        <v>0.075</v>
      </c>
      <c r="V251" s="22" t="n">
        <v>0.15</v>
      </c>
      <c r="W251" s="22" t="n">
        <v>0.076</v>
      </c>
      <c r="X251" s="35" t="n">
        <v>0.035</v>
      </c>
      <c r="Y251" s="35" t="n">
        <v>0.0361445783132528</v>
      </c>
      <c r="Z251" s="35" t="n">
        <v>0.0195000000000001</v>
      </c>
      <c r="AA251" s="24" t="n">
        <v>0.0365</v>
      </c>
      <c r="AB251" s="35" t="n">
        <v>0.03</v>
      </c>
      <c r="AC251" s="35" t="n">
        <v>0.03</v>
      </c>
      <c r="AD251" s="35" t="n">
        <v>0.03</v>
      </c>
      <c r="AE251" s="35" t="n">
        <v>0.063</v>
      </c>
      <c r="AF251" s="35" t="n">
        <v>0.103456625703735</v>
      </c>
      <c r="AG251" s="35" t="n">
        <v>0.0560000000000001</v>
      </c>
      <c r="AH251" s="35" t="n">
        <v>0.16517803030303</v>
      </c>
      <c r="AI251" s="35" t="n">
        <v>0.122559421599639</v>
      </c>
      <c r="AJ251" s="35" t="n">
        <v>0.11901171875</v>
      </c>
      <c r="AK251" s="35" t="n">
        <v>0.0800430416068867</v>
      </c>
      <c r="AL251" s="35" t="n">
        <v>0.0700000000000001</v>
      </c>
      <c r="AM251" s="35" t="n">
        <v>0.04</v>
      </c>
      <c r="AN251" s="35" t="n">
        <v>0.04</v>
      </c>
      <c r="AO251" s="35" t="n">
        <v>0.04</v>
      </c>
      <c r="AP251" s="35" t="n">
        <v>0.04</v>
      </c>
      <c r="AQ251" s="35" t="n">
        <v>0.04</v>
      </c>
      <c r="AR251" s="35" t="n">
        <v>0.04</v>
      </c>
      <c r="AS251" s="35" t="n">
        <v>0.04</v>
      </c>
      <c r="AT251" s="35" t="n">
        <v>0.04</v>
      </c>
      <c r="AU251" s="35" t="n">
        <v>0.04</v>
      </c>
      <c r="AV251" s="35" t="n">
        <v>0.04</v>
      </c>
      <c r="AW251" s="35" t="n">
        <v>0.04</v>
      </c>
      <c r="AX251" s="35" t="n">
        <v>0.04</v>
      </c>
      <c r="AY251" s="35" t="n">
        <v>0.04</v>
      </c>
      <c r="AZ251" s="35" t="n">
        <f aca="false">AY251</f>
        <v>0.04</v>
      </c>
      <c r="BA251" s="35" t="n">
        <f aca="false">AZ251</f>
        <v>0.04</v>
      </c>
      <c r="BB251" s="35" t="n">
        <f aca="false">BA251</f>
        <v>0.04</v>
      </c>
      <c r="BC251" s="35" t="n">
        <f aca="false">BB251</f>
        <v>0.04</v>
      </c>
      <c r="BD251" s="35" t="n">
        <f aca="false">BC251</f>
        <v>0.04</v>
      </c>
      <c r="BE251" s="35" t="n">
        <f aca="false">BD251</f>
        <v>0.04</v>
      </c>
      <c r="BF251" s="35" t="n">
        <f aca="false">BE251</f>
        <v>0.04</v>
      </c>
      <c r="BG251" s="35" t="n">
        <f aca="false">BF251</f>
        <v>0.04</v>
      </c>
    </row>
    <row r="252" customFormat="false" ht="13.5" hidden="true" customHeight="true" outlineLevel="0" collapsed="false">
      <c r="A252" s="109" t="s">
        <v>99</v>
      </c>
      <c r="B252" s="49" t="s">
        <v>311</v>
      </c>
      <c r="C252" s="49"/>
      <c r="D252" s="49" t="s">
        <v>101</v>
      </c>
      <c r="E252" s="50"/>
      <c r="F252" s="19" t="s">
        <v>328</v>
      </c>
      <c r="G252" s="52" t="s">
        <v>322</v>
      </c>
      <c r="H252" s="52"/>
      <c r="I252" s="52"/>
      <c r="X252" s="130"/>
      <c r="Y252" s="130"/>
      <c r="Z252" s="130"/>
      <c r="AA252" s="130"/>
      <c r="AB252" s="130"/>
      <c r="AC252" s="130"/>
      <c r="AD252" s="130"/>
      <c r="AE252" s="130"/>
      <c r="AF252" s="130"/>
      <c r="AG252" s="130"/>
      <c r="AH252" s="148" t="n">
        <v>12.2535835616438</v>
      </c>
      <c r="AI252" s="130" t="n">
        <f aca="false">AI250+0.88</f>
        <v>18.78</v>
      </c>
      <c r="AJ252" s="130" t="n">
        <f aca="false">AJ250+0.88</f>
        <v>14.58</v>
      </c>
      <c r="AK252" s="130" t="n">
        <v>10.493144750736</v>
      </c>
      <c r="AL252" s="130" t="n">
        <v>8.52481468263683</v>
      </c>
      <c r="AM252" s="130" t="n">
        <v>8.98087128677908</v>
      </c>
      <c r="AN252" s="130" t="n">
        <v>9.52087128677908</v>
      </c>
      <c r="AO252" s="130" t="n">
        <v>10.0608712867791</v>
      </c>
      <c r="AP252" s="130" t="n">
        <v>10.6008712867791</v>
      </c>
      <c r="AQ252" s="130" t="n">
        <v>11.1408712867791</v>
      </c>
      <c r="AR252" s="130" t="n">
        <v>11.6808712867791</v>
      </c>
      <c r="AS252" s="130" t="n">
        <v>11.8968712867791</v>
      </c>
      <c r="AT252" s="130" t="n">
        <v>12.1171912867791</v>
      </c>
      <c r="AU252" s="130" t="n">
        <v>12.3419176867791</v>
      </c>
      <c r="AV252" s="130" t="n">
        <v>12.5711386147791</v>
      </c>
      <c r="AW252" s="130" t="n">
        <v>12.8049439613391</v>
      </c>
      <c r="AX252" s="130" t="n">
        <v>13.0434254148303</v>
      </c>
      <c r="AY252" s="130" t="n">
        <v>13.2866764973913</v>
      </c>
      <c r="AZ252" s="130" t="n">
        <v>13.5347926016035</v>
      </c>
      <c r="BA252" s="130" t="n">
        <v>13.7878710279</v>
      </c>
      <c r="BB252" s="130" t="n">
        <v>14.0460110227225</v>
      </c>
      <c r="BC252" s="130" t="n">
        <v>14.3093138174413</v>
      </c>
      <c r="BD252" s="130" t="n">
        <v>14.5778826680546</v>
      </c>
      <c r="BE252" s="130" t="n">
        <v>14.8518228956801</v>
      </c>
      <c r="BF252" s="130" t="n">
        <v>15.1312419278581</v>
      </c>
      <c r="BG252" s="130" t="n">
        <v>15.4162493406797</v>
      </c>
    </row>
    <row r="253" customFormat="false" ht="13.5" hidden="true" customHeight="true" outlineLevel="1" collapsed="false">
      <c r="A253" s="109" t="s">
        <v>99</v>
      </c>
      <c r="B253" s="49" t="s">
        <v>311</v>
      </c>
      <c r="C253" s="49"/>
      <c r="D253" s="49" t="s">
        <v>101</v>
      </c>
      <c r="E253" s="50"/>
      <c r="F253" s="19" t="s">
        <v>329</v>
      </c>
      <c r="G253" s="52" t="s">
        <v>330</v>
      </c>
      <c r="H253" s="52"/>
      <c r="I253" s="52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 t="n">
        <v>7340</v>
      </c>
      <c r="AJ253" s="61" t="n">
        <v>7856</v>
      </c>
      <c r="AK253" s="61" t="n">
        <v>7934.56</v>
      </c>
      <c r="AL253" s="61" t="n">
        <v>8013.9056</v>
      </c>
      <c r="AM253" s="61" t="n">
        <v>8094.044656</v>
      </c>
      <c r="AN253" s="61" t="n">
        <v>8174.98510256</v>
      </c>
      <c r="AO253" s="61" t="n">
        <v>8256.7349535856</v>
      </c>
      <c r="AP253" s="61" t="n">
        <v>8339.30230312145</v>
      </c>
      <c r="AQ253" s="61" t="n">
        <v>8422.69532615267</v>
      </c>
      <c r="AR253" s="61" t="n">
        <v>8506.9222794142</v>
      </c>
      <c r="AS253" s="61" t="n">
        <v>8847.19917059076</v>
      </c>
      <c r="AT253" s="61" t="n">
        <v>9201.08713741439</v>
      </c>
      <c r="AU253" s="61" t="n">
        <v>9569.13062291097</v>
      </c>
      <c r="AV253" s="61" t="n">
        <v>9951.89584782741</v>
      </c>
      <c r="AW253" s="3" t="n">
        <v>10349.9716817405</v>
      </c>
      <c r="AX253" s="3" t="n">
        <v>10763.9705490101</v>
      </c>
      <c r="AY253" s="3" t="n">
        <v>11194.5293709705</v>
      </c>
      <c r="AZ253" s="3" t="n">
        <v>11642.3105458094</v>
      </c>
      <c r="BA253" s="3" t="n">
        <v>12108.0029676417</v>
      </c>
      <c r="BB253" s="3" t="n">
        <v>12592.3230863474</v>
      </c>
      <c r="BC253" s="3" t="n">
        <v>13096.0160098013</v>
      </c>
      <c r="BD253" s="3" t="n">
        <v>13619.8566501933</v>
      </c>
      <c r="BE253" s="3" t="n">
        <v>14164.6509162011</v>
      </c>
      <c r="BF253" s="3" t="n">
        <v>14731.2369528491</v>
      </c>
      <c r="BG253" s="3" t="n">
        <v>15320.4864309631</v>
      </c>
    </row>
    <row r="254" customFormat="false" ht="13.5" hidden="true" customHeight="true" outlineLevel="1" collapsed="false">
      <c r="A254" s="109" t="s">
        <v>99</v>
      </c>
      <c r="B254" s="49" t="s">
        <v>311</v>
      </c>
      <c r="C254" s="49"/>
      <c r="D254" s="49" t="s">
        <v>101</v>
      </c>
      <c r="E254" s="50"/>
      <c r="F254" s="19" t="s">
        <v>331</v>
      </c>
      <c r="G254" s="52" t="s">
        <v>330</v>
      </c>
      <c r="H254" s="52"/>
      <c r="I254" s="52"/>
      <c r="Y254" s="149"/>
      <c r="Z254" s="149"/>
      <c r="AA254" s="149"/>
      <c r="AB254" s="149"/>
      <c r="AC254" s="149"/>
      <c r="AD254" s="149"/>
      <c r="AE254" s="149"/>
      <c r="AF254" s="149"/>
      <c r="AG254" s="149"/>
      <c r="AH254" s="149"/>
      <c r="AI254" s="149" t="n">
        <v>488</v>
      </c>
      <c r="AJ254" s="149" t="n">
        <v>494</v>
      </c>
      <c r="AK254" s="149" t="n">
        <v>494</v>
      </c>
      <c r="AL254" s="149" t="n">
        <v>494</v>
      </c>
      <c r="AM254" s="149" t="n">
        <v>494</v>
      </c>
      <c r="AN254" s="149" t="n">
        <v>494</v>
      </c>
      <c r="AO254" s="149" t="n">
        <v>494</v>
      </c>
      <c r="AP254" s="149" t="n">
        <v>494</v>
      </c>
      <c r="AQ254" s="149" t="n">
        <v>494</v>
      </c>
      <c r="AR254" s="149" t="n">
        <v>494</v>
      </c>
      <c r="AS254" s="149" t="n">
        <v>494</v>
      </c>
      <c r="AT254" s="3" t="n">
        <v>494</v>
      </c>
      <c r="AU254" s="3" t="n">
        <v>494</v>
      </c>
      <c r="AV254" s="3" t="n">
        <v>494</v>
      </c>
      <c r="AW254" s="3" t="n">
        <v>494</v>
      </c>
      <c r="AX254" s="3" t="n">
        <v>494</v>
      </c>
      <c r="AY254" s="3" t="n">
        <v>494</v>
      </c>
      <c r="AZ254" s="3" t="n">
        <v>494</v>
      </c>
      <c r="BA254" s="3" t="n">
        <v>494</v>
      </c>
      <c r="BB254" s="3" t="n">
        <v>494</v>
      </c>
      <c r="BC254" s="3" t="n">
        <v>494</v>
      </c>
      <c r="BD254" s="3" t="n">
        <v>494</v>
      </c>
      <c r="BE254" s="3" t="n">
        <v>494</v>
      </c>
      <c r="BF254" s="3" t="n">
        <v>494</v>
      </c>
      <c r="BG254" s="3" t="n">
        <v>494</v>
      </c>
    </row>
    <row r="255" customFormat="false" ht="13.5" hidden="true" customHeight="true" outlineLevel="1" collapsed="false">
      <c r="A255" s="109" t="s">
        <v>99</v>
      </c>
      <c r="B255" s="49" t="s">
        <v>311</v>
      </c>
      <c r="C255" s="49"/>
      <c r="D255" s="49" t="s">
        <v>101</v>
      </c>
      <c r="E255" s="50"/>
      <c r="F255" s="19" t="s">
        <v>332</v>
      </c>
      <c r="G255" s="52" t="s">
        <v>330</v>
      </c>
      <c r="H255" s="52"/>
      <c r="I255" s="52"/>
      <c r="AI255" s="3" t="n">
        <v>764.25</v>
      </c>
      <c r="AJ255" s="3" t="n">
        <v>792</v>
      </c>
      <c r="AK255" s="3" t="n">
        <v>807</v>
      </c>
      <c r="AL255" s="3" t="n">
        <v>813</v>
      </c>
      <c r="AM255" s="99" t="n">
        <v>813</v>
      </c>
      <c r="AN255" s="3" t="n">
        <v>813</v>
      </c>
      <c r="AO255" s="3" t="n">
        <v>813</v>
      </c>
      <c r="AP255" s="3" t="n">
        <v>813</v>
      </c>
      <c r="AQ255" s="3" t="n">
        <v>813</v>
      </c>
      <c r="AR255" s="3" t="n">
        <v>813</v>
      </c>
      <c r="AS255" s="3" t="n">
        <v>813</v>
      </c>
      <c r="AT255" s="3" t="n">
        <v>813</v>
      </c>
      <c r="AU255" s="3" t="n">
        <v>813</v>
      </c>
      <c r="AV255" s="3" t="n">
        <v>813</v>
      </c>
      <c r="AW255" s="3" t="n">
        <v>813</v>
      </c>
      <c r="AX255" s="3" t="n">
        <v>813</v>
      </c>
      <c r="AY255" s="3" t="n">
        <v>813</v>
      </c>
      <c r="AZ255" s="3" t="n">
        <v>813</v>
      </c>
      <c r="BA255" s="3" t="n">
        <v>813</v>
      </c>
      <c r="BB255" s="3" t="n">
        <v>813</v>
      </c>
      <c r="BC255" s="3" t="n">
        <v>813</v>
      </c>
      <c r="BD255" s="3" t="n">
        <v>813</v>
      </c>
      <c r="BE255" s="3" t="n">
        <v>813</v>
      </c>
      <c r="BF255" s="3" t="n">
        <v>813</v>
      </c>
      <c r="BG255" s="3" t="n">
        <v>813</v>
      </c>
    </row>
    <row r="256" customFormat="false" ht="13.5" hidden="true" customHeight="true" outlineLevel="1" collapsed="false">
      <c r="A256" s="93" t="s">
        <v>99</v>
      </c>
      <c r="B256" s="94" t="s">
        <v>252</v>
      </c>
      <c r="C256" s="94"/>
      <c r="D256" s="94" t="s">
        <v>101</v>
      </c>
      <c r="E256" s="50"/>
      <c r="F256" s="19" t="s">
        <v>333</v>
      </c>
      <c r="G256" s="96" t="s">
        <v>254</v>
      </c>
      <c r="H256" s="96"/>
      <c r="I256" s="96"/>
      <c r="AI256" s="61" t="n">
        <v>13.355044665624</v>
      </c>
      <c r="AJ256" s="61" t="n">
        <v>7.26885937706635</v>
      </c>
      <c r="AK256" s="61" t="n">
        <v>6.34980819146026</v>
      </c>
      <c r="AL256" s="61" t="n">
        <v>5.88046845772346</v>
      </c>
      <c r="AM256" s="61" t="n">
        <v>5.01195011547727</v>
      </c>
      <c r="AN256" s="61" t="n">
        <v>4.48862248897625</v>
      </c>
      <c r="AO256" s="61" t="n">
        <v>4.39636891443606</v>
      </c>
      <c r="AP256" s="61" t="n">
        <v>4.48429629272478</v>
      </c>
      <c r="AQ256" s="61" t="n">
        <v>4.57398221857927</v>
      </c>
      <c r="AR256" s="61" t="n">
        <v>4.66546186295086</v>
      </c>
      <c r="AS256" s="61" t="n">
        <v>4.75877110020988</v>
      </c>
      <c r="AT256" s="61" t="n">
        <v>4.85394652221407</v>
      </c>
      <c r="AU256" s="61" t="n">
        <v>4.95102545265836</v>
      </c>
      <c r="AV256" s="61" t="n">
        <v>5.05004596171152</v>
      </c>
      <c r="AW256" s="61" t="n">
        <v>5.15104688094575</v>
      </c>
      <c r="AX256" s="61" t="n">
        <v>5.25406781856467</v>
      </c>
      <c r="AY256" s="61" t="n">
        <v>5.35914917493596</v>
      </c>
      <c r="AZ256" s="61" t="n">
        <v>5.46633215843468</v>
      </c>
      <c r="BA256" s="61" t="n">
        <v>5.57565880160338</v>
      </c>
      <c r="BB256" s="61" t="n">
        <v>5.68717197763544</v>
      </c>
      <c r="BC256" s="61" t="n">
        <v>5.80091541718815</v>
      </c>
      <c r="BD256" s="61" t="n">
        <v>5.91693372553191</v>
      </c>
      <c r="BE256" s="61" t="n">
        <v>6.03527240004255</v>
      </c>
      <c r="BF256" s="61" t="n">
        <v>6.1559778480434</v>
      </c>
      <c r="BG256" s="61" t="n">
        <v>6.27909740500427</v>
      </c>
    </row>
    <row r="257" customFormat="false" ht="13.5" hidden="true" customHeight="true" outlineLevel="1" collapsed="false">
      <c r="A257" s="93" t="s">
        <v>99</v>
      </c>
      <c r="B257" s="94" t="s">
        <v>252</v>
      </c>
      <c r="C257" s="94"/>
      <c r="D257" s="94" t="s">
        <v>101</v>
      </c>
      <c r="E257" s="50"/>
      <c r="F257" s="19" t="s">
        <v>334</v>
      </c>
      <c r="G257" s="96" t="s">
        <v>254</v>
      </c>
      <c r="H257" s="96"/>
      <c r="I257" s="96"/>
      <c r="AI257" s="69" t="n">
        <v>3.12558154481772</v>
      </c>
      <c r="AJ257" s="69" t="n">
        <v>3.47053849502152</v>
      </c>
      <c r="AK257" s="69" t="n">
        <v>3.08759890990962</v>
      </c>
      <c r="AL257" s="69" t="n">
        <v>2.89203987497385</v>
      </c>
      <c r="AM257" s="69" t="n">
        <v>2.53015572874701</v>
      </c>
      <c r="AN257" s="69" t="n">
        <v>2.31210164502616</v>
      </c>
      <c r="AO257" s="69" t="n">
        <v>2.27366249592021</v>
      </c>
      <c r="AP257" s="69" t="n">
        <v>2.31029905576498</v>
      </c>
      <c r="AQ257" s="69" t="n">
        <v>2.34766834680664</v>
      </c>
      <c r="AR257" s="69" t="n">
        <v>2.38578502366913</v>
      </c>
      <c r="AS257" s="69" t="n">
        <v>2.42466403406887</v>
      </c>
      <c r="AT257" s="69" t="n">
        <v>2.46432062467661</v>
      </c>
      <c r="AU257" s="69" t="n">
        <v>2.50477034709651</v>
      </c>
      <c r="AV257" s="69" t="n">
        <v>2.5460290639648</v>
      </c>
      <c r="AW257" s="69" t="n">
        <v>2.58811295517045</v>
      </c>
      <c r="AX257" s="69" t="n">
        <v>2.63103852420022</v>
      </c>
      <c r="AY257" s="69" t="n">
        <v>2.67482260461059</v>
      </c>
      <c r="AZ257" s="69" t="n">
        <v>2.71948236662916</v>
      </c>
      <c r="BA257" s="69" t="n">
        <v>2.76503532388811</v>
      </c>
      <c r="BB257" s="69" t="n">
        <v>2.81149934029223</v>
      </c>
      <c r="BC257" s="69" t="n">
        <v>2.85889263702444</v>
      </c>
      <c r="BD257" s="69" t="n">
        <v>2.90723379969129</v>
      </c>
      <c r="BE257" s="69" t="n">
        <v>2.95654178561147</v>
      </c>
      <c r="BF257" s="69" t="n">
        <v>3.00683593125006</v>
      </c>
      <c r="BG257" s="69" t="n">
        <v>3.05813595980142</v>
      </c>
    </row>
    <row r="258" customFormat="false" ht="13.5" hidden="true" customHeight="true" outlineLevel="1" collapsed="false">
      <c r="A258" s="93" t="s">
        <v>99</v>
      </c>
      <c r="B258" s="94" t="s">
        <v>252</v>
      </c>
      <c r="C258" s="94"/>
      <c r="D258" s="94" t="s">
        <v>101</v>
      </c>
      <c r="E258" s="50"/>
      <c r="F258" s="19" t="s">
        <v>335</v>
      </c>
      <c r="G258" s="96" t="s">
        <v>254</v>
      </c>
      <c r="H258" s="52"/>
      <c r="I258" s="52"/>
      <c r="AI258" s="69" t="n">
        <v>72.5524175084175</v>
      </c>
      <c r="AJ258" s="69" t="n">
        <v>58.5229380973615</v>
      </c>
      <c r="AK258" s="69" t="n">
        <v>62.5171424547944</v>
      </c>
      <c r="AL258" s="69" t="n">
        <v>69.1061670622208</v>
      </c>
      <c r="AM258" s="69" t="n">
        <v>71.4265427739273</v>
      </c>
      <c r="AN258" s="69" t="n">
        <v>72.9396981141156</v>
      </c>
      <c r="AO258" s="69" t="n">
        <v>73.7184132634474</v>
      </c>
      <c r="AP258" s="69" t="n">
        <v>74.5295106786336</v>
      </c>
      <c r="AQ258" s="69" t="n">
        <v>75.3494234726273</v>
      </c>
      <c r="AR258" s="69" t="n">
        <v>76.1782493322806</v>
      </c>
      <c r="AS258" s="69" t="n">
        <v>77.0160870733868</v>
      </c>
      <c r="AT258" s="69" t="n">
        <v>77.8630366549097</v>
      </c>
      <c r="AU258" s="69" t="n">
        <v>78.7191991934229</v>
      </c>
      <c r="AV258" s="69" t="n">
        <v>79.5846769777619</v>
      </c>
      <c r="AW258" s="69" t="n">
        <v>80.4595734838948</v>
      </c>
      <c r="AX258" s="69" t="n">
        <v>81.3830474927094</v>
      </c>
      <c r="AY258" s="69" t="n">
        <v>82.317005526096</v>
      </c>
      <c r="AZ258" s="69" t="n">
        <v>83.2615687990591</v>
      </c>
      <c r="BA258" s="69" t="n">
        <v>84.2168599840966</v>
      </c>
      <c r="BB258" s="69" t="n">
        <v>85.183003230202</v>
      </c>
      <c r="BC258" s="69" t="n">
        <v>86.160124182155</v>
      </c>
      <c r="BD258" s="69" t="n">
        <v>87.1483500001022</v>
      </c>
      <c r="BE258" s="69" t="n">
        <v>88.1478093794379</v>
      </c>
      <c r="BF258" s="69" t="n">
        <v>89.1586325709862</v>
      </c>
      <c r="BG258" s="69" t="n">
        <v>90.1809514014939</v>
      </c>
    </row>
    <row r="259" customFormat="false" ht="13.5" hidden="true" customHeight="true" outlineLevel="1" collapsed="false">
      <c r="A259" s="109"/>
      <c r="B259" s="49"/>
      <c r="C259" s="49"/>
      <c r="D259" s="49"/>
      <c r="E259" s="50"/>
      <c r="F259" s="19"/>
      <c r="G259" s="52"/>
      <c r="H259" s="52"/>
      <c r="I259" s="52"/>
      <c r="AM259" s="99"/>
    </row>
    <row r="260" customFormat="false" ht="13.5" hidden="true" customHeight="true" outlineLevel="1" collapsed="false">
      <c r="A260" s="109"/>
      <c r="B260" s="49"/>
      <c r="C260" s="49"/>
      <c r="D260" s="49"/>
      <c r="E260" s="50"/>
      <c r="F260" s="19"/>
      <c r="G260" s="52"/>
      <c r="H260" s="52"/>
      <c r="I260" s="52"/>
      <c r="AM260" s="99"/>
    </row>
    <row r="261" customFormat="false" ht="13.5" hidden="true" customHeight="true" outlineLevel="1" collapsed="false">
      <c r="A261" s="109"/>
      <c r="B261" s="49"/>
      <c r="C261" s="49"/>
      <c r="D261" s="49"/>
      <c r="E261" s="50"/>
      <c r="F261" s="19"/>
      <c r="G261" s="52"/>
      <c r="H261" s="52"/>
      <c r="I261" s="52"/>
      <c r="AM261" s="99"/>
    </row>
    <row r="262" customFormat="false" ht="13.5" hidden="true" customHeight="true" outlineLevel="1" collapsed="false">
      <c r="A262" s="109"/>
      <c r="B262" s="49"/>
      <c r="C262" s="49"/>
      <c r="D262" s="49"/>
      <c r="E262" s="50"/>
      <c r="F262" s="19"/>
      <c r="G262" s="52"/>
      <c r="H262" s="52"/>
      <c r="I262" s="52"/>
      <c r="AM262" s="99"/>
    </row>
    <row r="263" customFormat="false" ht="13.5" hidden="true" customHeight="true" outlineLevel="1" collapsed="false">
      <c r="A263" s="109"/>
      <c r="B263" s="49"/>
      <c r="C263" s="49"/>
      <c r="D263" s="49"/>
      <c r="E263" s="50"/>
      <c r="F263" s="19"/>
      <c r="G263" s="52"/>
      <c r="H263" s="52"/>
      <c r="I263" s="52"/>
      <c r="AM263" s="99"/>
    </row>
    <row r="264" customFormat="false" ht="13.5" hidden="true" customHeight="true" outlineLevel="1" collapsed="false">
      <c r="A264" s="109"/>
      <c r="B264" s="49"/>
      <c r="C264" s="49"/>
      <c r="D264" s="49"/>
      <c r="E264" s="50"/>
      <c r="F264" s="19"/>
      <c r="G264" s="52"/>
      <c r="H264" s="52"/>
      <c r="I264" s="52"/>
      <c r="AM264" s="99"/>
    </row>
    <row r="265" customFormat="false" ht="13.5" hidden="true" customHeight="true" outlineLevel="1" collapsed="false">
      <c r="A265" s="109"/>
      <c r="B265" s="49"/>
      <c r="C265" s="49"/>
      <c r="D265" s="49"/>
      <c r="E265" s="50"/>
      <c r="F265" s="19"/>
      <c r="G265" s="52"/>
      <c r="H265" s="52"/>
      <c r="I265" s="52"/>
      <c r="AM265" s="99"/>
    </row>
    <row r="266" customFormat="false" ht="13.5" hidden="true" customHeight="true" outlineLevel="1" collapsed="false">
      <c r="A266" s="109"/>
      <c r="B266" s="49"/>
      <c r="C266" s="49"/>
      <c r="D266" s="49"/>
      <c r="E266" s="50"/>
      <c r="F266" s="19"/>
      <c r="G266" s="52"/>
      <c r="H266" s="52"/>
      <c r="I266" s="52"/>
      <c r="AM266" s="99"/>
    </row>
    <row r="267" customFormat="false" ht="13.5" hidden="true" customHeight="true" outlineLevel="1" collapsed="false">
      <c r="A267" s="109"/>
      <c r="B267" s="49"/>
      <c r="C267" s="49"/>
      <c r="D267" s="49"/>
      <c r="E267" s="50"/>
      <c r="F267" s="19"/>
      <c r="G267" s="52"/>
      <c r="H267" s="52"/>
      <c r="I267" s="52"/>
      <c r="AM267" s="99"/>
    </row>
    <row r="268" customFormat="false" ht="13.5" hidden="true" customHeight="true" outlineLevel="1" collapsed="false">
      <c r="A268" s="109"/>
      <c r="B268" s="49"/>
      <c r="C268" s="49"/>
      <c r="D268" s="49"/>
      <c r="E268" s="50"/>
      <c r="F268" s="19"/>
      <c r="G268" s="52"/>
      <c r="H268" s="52"/>
      <c r="I268" s="52"/>
      <c r="X268" s="56"/>
      <c r="Y268" s="56"/>
      <c r="Z268" s="56"/>
      <c r="AA268" s="56"/>
      <c r="AB268" s="56"/>
      <c r="AC268" s="56"/>
      <c r="AM268" s="99"/>
    </row>
    <row r="269" customFormat="false" ht="13.5" hidden="true" customHeight="true" outlineLevel="1" collapsed="false">
      <c r="A269" s="109"/>
      <c r="B269" s="49"/>
      <c r="C269" s="49"/>
      <c r="D269" s="49"/>
      <c r="E269" s="50"/>
      <c r="F269" s="19"/>
      <c r="G269" s="52"/>
      <c r="H269" s="52"/>
      <c r="I269" s="52"/>
      <c r="X269" s="56"/>
      <c r="Y269" s="56"/>
      <c r="Z269" s="56"/>
      <c r="AA269" s="56"/>
      <c r="AB269" s="56"/>
      <c r="AC269" s="56"/>
      <c r="AM269" s="99"/>
    </row>
    <row r="270" customFormat="false" ht="13.5" hidden="true" customHeight="true" outlineLevel="0" collapsed="false">
      <c r="A270" s="93" t="s">
        <v>99</v>
      </c>
      <c r="B270" s="150" t="s">
        <v>336</v>
      </c>
      <c r="C270" s="94"/>
      <c r="D270" s="94" t="s">
        <v>337</v>
      </c>
      <c r="E270" s="151"/>
      <c r="F270" s="19" t="s">
        <v>338</v>
      </c>
      <c r="G270" s="96" t="s">
        <v>12</v>
      </c>
      <c r="H270" s="152"/>
      <c r="I270" s="96" t="s">
        <v>339</v>
      </c>
      <c r="U270" s="35" t="n">
        <v>0.061</v>
      </c>
      <c r="V270" s="35" t="n">
        <v>0.097</v>
      </c>
      <c r="W270" s="35" t="n">
        <v>0.081</v>
      </c>
      <c r="X270" s="35" t="n">
        <v>0.075</v>
      </c>
      <c r="Y270" s="35" t="n">
        <v>0.059</v>
      </c>
      <c r="Z270" s="35" t="n">
        <v>0.04</v>
      </c>
      <c r="AA270" s="35" t="n">
        <v>0.04</v>
      </c>
      <c r="AB270" s="35" t="n">
        <v>0.048</v>
      </c>
      <c r="AC270" s="35" t="n">
        <v>0.0277</v>
      </c>
      <c r="AD270" s="35" t="n">
        <v>0.0326</v>
      </c>
      <c r="AE270" s="35" t="n">
        <v>0.051</v>
      </c>
      <c r="AF270" s="35" t="n">
        <v>0.107561018726374</v>
      </c>
      <c r="AG270" s="35" t="n">
        <v>0.0510000000000004</v>
      </c>
      <c r="AH270" s="35" t="n">
        <v>0.120349191246432</v>
      </c>
      <c r="AI270" s="153" t="n">
        <v>0.0904452503509594</v>
      </c>
      <c r="AJ270" s="153" t="n">
        <v>0.122325933154428</v>
      </c>
      <c r="AK270" s="153" t="n">
        <v>0.0799445771619687</v>
      </c>
      <c r="AL270" s="153" t="n">
        <v>0.064384912959381</v>
      </c>
      <c r="AM270" s="24" t="n">
        <v>0.0399507901391356</v>
      </c>
      <c r="AN270" s="24" t="n">
        <v>0.0399507901391356</v>
      </c>
      <c r="AO270" s="24" t="n">
        <v>0.0399507901391356</v>
      </c>
      <c r="AP270" s="24" t="n">
        <f aca="false">AP$3</f>
        <v>0.04</v>
      </c>
      <c r="AQ270" s="24" t="n">
        <f aca="false">AQ$3</f>
        <v>0.04</v>
      </c>
      <c r="AR270" s="24" t="n">
        <f aca="false">AR$3</f>
        <v>0.04</v>
      </c>
      <c r="AS270" s="24" t="n">
        <f aca="false">AS$3</f>
        <v>0.04</v>
      </c>
      <c r="AT270" s="24" t="n">
        <f aca="false">AT$3</f>
        <v>0.04</v>
      </c>
      <c r="AU270" s="24" t="n">
        <f aca="false">AU$3</f>
        <v>0.04</v>
      </c>
      <c r="AV270" s="24" t="n">
        <f aca="false">AV$3</f>
        <v>0.04</v>
      </c>
      <c r="AW270" s="24" t="n">
        <f aca="false">AW$3</f>
        <v>0.04</v>
      </c>
      <c r="AX270" s="24" t="n">
        <f aca="false">AX$3</f>
        <v>0.04</v>
      </c>
      <c r="AY270" s="24" t="n">
        <f aca="false">AY$3</f>
        <v>0.04</v>
      </c>
      <c r="AZ270" s="24" t="n">
        <f aca="false">AZ$3</f>
        <v>0.04</v>
      </c>
      <c r="BA270" s="24" t="n">
        <f aca="false">BA$3</f>
        <v>0.04</v>
      </c>
      <c r="BB270" s="24" t="n">
        <f aca="false">BB$3</f>
        <v>0.04</v>
      </c>
      <c r="BC270" s="24" t="n">
        <f aca="false">BC$3</f>
        <v>0.04</v>
      </c>
      <c r="BD270" s="24" t="n">
        <f aca="false">BD$3</f>
        <v>0.04</v>
      </c>
      <c r="BE270" s="24" t="n">
        <f aca="false">BE$3</f>
        <v>0.04</v>
      </c>
      <c r="BF270" s="24" t="n">
        <f aca="false">BF$3</f>
        <v>0.04</v>
      </c>
      <c r="BG270" s="24" t="n">
        <f aca="false">BG$3</f>
        <v>0.04</v>
      </c>
    </row>
    <row r="271" customFormat="false" ht="13.5" hidden="true" customHeight="true" outlineLevel="0" collapsed="false">
      <c r="A271" s="93" t="s">
        <v>99</v>
      </c>
      <c r="B271" s="94" t="s">
        <v>336</v>
      </c>
      <c r="C271" s="94"/>
      <c r="D271" s="94" t="s">
        <v>337</v>
      </c>
      <c r="E271" s="151"/>
      <c r="F271" s="19" t="s">
        <v>340</v>
      </c>
      <c r="G271" s="96" t="s">
        <v>12</v>
      </c>
      <c r="H271" s="152"/>
      <c r="I271" s="96" t="s">
        <v>339</v>
      </c>
      <c r="U271" s="35" t="n">
        <v>0.03</v>
      </c>
      <c r="V271" s="35" t="n">
        <v>0.093</v>
      </c>
      <c r="W271" s="35" t="n">
        <v>0.081</v>
      </c>
      <c r="X271" s="35" t="n">
        <v>0.0625496391556322</v>
      </c>
      <c r="Y271" s="35" t="n">
        <v>0.058</v>
      </c>
      <c r="Z271" s="35" t="n">
        <v>0.041</v>
      </c>
      <c r="AA271" s="35" t="n">
        <v>0.04</v>
      </c>
      <c r="AB271" s="35" t="n">
        <v>0.0485</v>
      </c>
      <c r="AC271" s="35" t="n">
        <v>0.0321</v>
      </c>
      <c r="AD271" s="35" t="n">
        <v>0.0424</v>
      </c>
      <c r="AE271" s="35" t="n">
        <v>0.058</v>
      </c>
      <c r="AF271" s="35" t="n">
        <v>0.108072128766792</v>
      </c>
      <c r="AG271" s="35" t="n">
        <v>0.0445</v>
      </c>
      <c r="AH271" s="35" t="n">
        <v>0.108288176160843</v>
      </c>
      <c r="AI271" s="153" t="n">
        <v>0.0891904985888989</v>
      </c>
      <c r="AJ271" s="153" t="n">
        <v>0.128965718453684</v>
      </c>
      <c r="AK271" s="153" t="n">
        <v>0.0886030680728669</v>
      </c>
      <c r="AL271" s="153" t="n">
        <v>0.0696078431372542</v>
      </c>
      <c r="AM271" s="24" t="n">
        <v>0.0399507901391356</v>
      </c>
      <c r="AN271" s="24" t="n">
        <v>0.0399507901391356</v>
      </c>
      <c r="AO271" s="24" t="n">
        <v>0.0399507901391356</v>
      </c>
      <c r="AP271" s="24" t="n">
        <f aca="false">AP$3</f>
        <v>0.04</v>
      </c>
      <c r="AQ271" s="24" t="n">
        <f aca="false">AQ$3</f>
        <v>0.04</v>
      </c>
      <c r="AR271" s="24" t="n">
        <f aca="false">AR$3</f>
        <v>0.04</v>
      </c>
      <c r="AS271" s="24" t="n">
        <f aca="false">AS$3</f>
        <v>0.04</v>
      </c>
      <c r="AT271" s="24" t="n">
        <f aca="false">AT$3</f>
        <v>0.04</v>
      </c>
      <c r="AU271" s="24" t="n">
        <f aca="false">AU$3</f>
        <v>0.04</v>
      </c>
      <c r="AV271" s="24" t="n">
        <f aca="false">AV$3</f>
        <v>0.04</v>
      </c>
      <c r="AW271" s="24" t="n">
        <f aca="false">AW$3</f>
        <v>0.04</v>
      </c>
      <c r="AX271" s="24" t="n">
        <f aca="false">AX$3</f>
        <v>0.04</v>
      </c>
      <c r="AY271" s="24" t="n">
        <f aca="false">AY$3</f>
        <v>0.04</v>
      </c>
      <c r="AZ271" s="24" t="n">
        <f aca="false">AZ$3</f>
        <v>0.04</v>
      </c>
      <c r="BA271" s="24" t="n">
        <f aca="false">BA$3</f>
        <v>0.04</v>
      </c>
      <c r="BB271" s="24" t="n">
        <f aca="false">BB$3</f>
        <v>0.04</v>
      </c>
      <c r="BC271" s="24" t="n">
        <f aca="false">BC$3</f>
        <v>0.04</v>
      </c>
      <c r="BD271" s="24" t="n">
        <f aca="false">BD$3</f>
        <v>0.04</v>
      </c>
      <c r="BE271" s="24" t="n">
        <f aca="false">BE$3</f>
        <v>0.04</v>
      </c>
      <c r="BF271" s="24" t="n">
        <f aca="false">BF$3</f>
        <v>0.04</v>
      </c>
      <c r="BG271" s="24" t="n">
        <f aca="false">BG$3</f>
        <v>0.04</v>
      </c>
    </row>
    <row r="272" customFormat="false" ht="13.5" hidden="true" customHeight="true" outlineLevel="0" collapsed="false">
      <c r="A272" s="93" t="s">
        <v>99</v>
      </c>
      <c r="B272" s="94" t="s">
        <v>336</v>
      </c>
      <c r="C272" s="94"/>
      <c r="D272" s="94" t="s">
        <v>101</v>
      </c>
      <c r="E272" s="151"/>
      <c r="F272" s="19" t="s">
        <v>341</v>
      </c>
      <c r="G272" s="119" t="s">
        <v>12</v>
      </c>
      <c r="H272" s="154"/>
      <c r="I272" s="96" t="s">
        <v>342</v>
      </c>
      <c r="U272" s="35" t="n">
        <v>0.0465116279069768</v>
      </c>
      <c r="V272" s="35" t="n">
        <v>0.0888888888888888</v>
      </c>
      <c r="W272" s="35" t="n">
        <v>0.0612244897959184</v>
      </c>
      <c r="X272" s="35" t="n">
        <v>0.014232859473063</v>
      </c>
      <c r="Y272" s="35" t="n">
        <v>0.0251709759020344</v>
      </c>
      <c r="Z272" s="35" t="n">
        <v>0.00100917867470041</v>
      </c>
      <c r="AA272" s="35" t="n">
        <v>0.0353782047879008</v>
      </c>
      <c r="AB272" s="35" t="n">
        <v>0.0278040152503192</v>
      </c>
      <c r="AC272" s="35" t="n">
        <v>-0.0536876930886311</v>
      </c>
      <c r="AD272" s="35" t="n">
        <v>0.146127224040625</v>
      </c>
      <c r="AE272" s="35" t="n">
        <f aca="false">0.79*AE281+(1-0.79)*AE282</f>
        <v>0.07494</v>
      </c>
      <c r="AF272" s="35" t="n">
        <f aca="false">0.79*AF281+(1-0.79)*AF282</f>
        <v>0.0946573921879342</v>
      </c>
      <c r="AG272" s="35" t="n">
        <v>0.115228918595324</v>
      </c>
      <c r="AH272" s="35" t="n">
        <v>0.190626246979261</v>
      </c>
      <c r="AI272" s="153" t="n">
        <v>0.102205077816413</v>
      </c>
      <c r="AJ272" s="153" t="n">
        <v>0.166221615946954</v>
      </c>
      <c r="AK272" s="153" t="n">
        <v>0.0892137400918016</v>
      </c>
      <c r="AL272" s="153" t="n">
        <v>0.0717832272021194</v>
      </c>
      <c r="AM272" s="153" t="n">
        <v>0.0582796326073745</v>
      </c>
      <c r="AN272" s="153" t="n">
        <v>0.047969192718545</v>
      </c>
      <c r="AO272" s="153" t="n">
        <v>0.0400644876021213</v>
      </c>
      <c r="AP272" s="24" t="n">
        <f aca="false">AP$3</f>
        <v>0.04</v>
      </c>
      <c r="AQ272" s="24" t="n">
        <f aca="false">AQ$3</f>
        <v>0.04</v>
      </c>
      <c r="AR272" s="24" t="n">
        <f aca="false">AR$3</f>
        <v>0.04</v>
      </c>
      <c r="AS272" s="24" t="n">
        <f aca="false">AS$3</f>
        <v>0.04</v>
      </c>
      <c r="AT272" s="24" t="n">
        <f aca="false">AT$3</f>
        <v>0.04</v>
      </c>
      <c r="AU272" s="24" t="n">
        <f aca="false">AU$3</f>
        <v>0.04</v>
      </c>
      <c r="AV272" s="24" t="n">
        <f aca="false">AV$3</f>
        <v>0.04</v>
      </c>
      <c r="AW272" s="24" t="n">
        <f aca="false">AW$3</f>
        <v>0.04</v>
      </c>
      <c r="AX272" s="24" t="n">
        <f aca="false">AX$3</f>
        <v>0.04</v>
      </c>
      <c r="AY272" s="24" t="n">
        <f aca="false">AY$3</f>
        <v>0.04</v>
      </c>
      <c r="AZ272" s="24" t="n">
        <f aca="false">AZ$3</f>
        <v>0.04</v>
      </c>
      <c r="BA272" s="24" t="n">
        <f aca="false">BA$3</f>
        <v>0.04</v>
      </c>
      <c r="BB272" s="24" t="n">
        <f aca="false">BB$3</f>
        <v>0.04</v>
      </c>
      <c r="BC272" s="24" t="n">
        <f aca="false">BC$3</f>
        <v>0.04</v>
      </c>
      <c r="BD272" s="24" t="n">
        <f aca="false">BD$3</f>
        <v>0.04</v>
      </c>
      <c r="BE272" s="24" t="n">
        <f aca="false">BE$3</f>
        <v>0.04</v>
      </c>
      <c r="BF272" s="24" t="n">
        <f aca="false">BF$3</f>
        <v>0.04</v>
      </c>
      <c r="BG272" s="24" t="n">
        <f aca="false">BG$3</f>
        <v>0.04</v>
      </c>
    </row>
    <row r="273" customFormat="false" ht="13.5" hidden="true" customHeight="true" outlineLevel="0" collapsed="false">
      <c r="A273" s="93" t="s">
        <v>99</v>
      </c>
      <c r="B273" s="94" t="s">
        <v>336</v>
      </c>
      <c r="C273" s="94"/>
      <c r="D273" s="94" t="s">
        <v>101</v>
      </c>
      <c r="E273" s="151"/>
      <c r="F273" s="19" t="s">
        <v>343</v>
      </c>
      <c r="G273" s="96" t="s">
        <v>12</v>
      </c>
      <c r="H273" s="152"/>
      <c r="I273" s="96" t="s">
        <v>344</v>
      </c>
      <c r="U273" s="35" t="n">
        <v>-0.017</v>
      </c>
      <c r="V273" s="35" t="n">
        <v>0.088</v>
      </c>
      <c r="W273" s="35" t="n">
        <v>0.052</v>
      </c>
      <c r="X273" s="35" t="n">
        <v>0.0625496391556322</v>
      </c>
      <c r="Y273" s="35" t="n">
        <v>0.07</v>
      </c>
      <c r="Z273" s="35" t="n">
        <v>0.043</v>
      </c>
      <c r="AA273" s="35" t="n">
        <v>0.03</v>
      </c>
      <c r="AB273" s="35" t="n">
        <v>0.03</v>
      </c>
      <c r="AC273" s="35" t="n">
        <v>0.0440835266821347</v>
      </c>
      <c r="AD273" s="35" t="n">
        <v>0.0466666666666666</v>
      </c>
      <c r="AE273" s="35" t="n">
        <v>0.05</v>
      </c>
      <c r="AF273" s="35" t="n">
        <v>0.089</v>
      </c>
      <c r="AG273" s="35" t="n">
        <v>0.108662269083693</v>
      </c>
      <c r="AH273" s="35" t="n">
        <v>0.154</v>
      </c>
      <c r="AI273" s="153" t="n">
        <v>0.135349599008026</v>
      </c>
      <c r="AJ273" s="153" t="n">
        <v>0.139558293989252</v>
      </c>
      <c r="AK273" s="153" t="n">
        <v>0.0891408943987491</v>
      </c>
      <c r="AL273" s="153" t="n">
        <v>0.0804917342369063</v>
      </c>
      <c r="AM273" s="153" t="n">
        <v>0.0591956048423334</v>
      </c>
      <c r="AN273" s="153" t="n">
        <v>0.0540711785781676</v>
      </c>
      <c r="AO273" s="153" t="n">
        <v>0.0544077328318426</v>
      </c>
      <c r="AP273" s="24" t="n">
        <f aca="false">AP$3</f>
        <v>0.04</v>
      </c>
      <c r="AQ273" s="24" t="n">
        <f aca="false">AQ$3</f>
        <v>0.04</v>
      </c>
      <c r="AR273" s="24" t="n">
        <f aca="false">AR$3</f>
        <v>0.04</v>
      </c>
      <c r="AS273" s="24" t="n">
        <f aca="false">AS$3</f>
        <v>0.04</v>
      </c>
      <c r="AT273" s="24" t="n">
        <f aca="false">AT$3</f>
        <v>0.04</v>
      </c>
      <c r="AU273" s="24" t="n">
        <f aca="false">AU$3</f>
        <v>0.04</v>
      </c>
      <c r="AV273" s="24" t="n">
        <f aca="false">AV$3</f>
        <v>0.04</v>
      </c>
      <c r="AW273" s="24" t="n">
        <f aca="false">AW$3</f>
        <v>0.04</v>
      </c>
      <c r="AX273" s="24" t="n">
        <f aca="false">AX$3</f>
        <v>0.04</v>
      </c>
      <c r="AY273" s="24" t="n">
        <f aca="false">AY$3</f>
        <v>0.04</v>
      </c>
      <c r="AZ273" s="24" t="n">
        <f aca="false">AZ$3</f>
        <v>0.04</v>
      </c>
      <c r="BA273" s="24" t="n">
        <f aca="false">BA$3</f>
        <v>0.04</v>
      </c>
      <c r="BB273" s="24" t="n">
        <f aca="false">BB$3</f>
        <v>0.04</v>
      </c>
      <c r="BC273" s="24" t="n">
        <f aca="false">BC$3</f>
        <v>0.04</v>
      </c>
      <c r="BD273" s="24" t="n">
        <f aca="false">BD$3</f>
        <v>0.04</v>
      </c>
      <c r="BE273" s="24" t="n">
        <f aca="false">BE$3</f>
        <v>0.04</v>
      </c>
      <c r="BF273" s="24" t="n">
        <f aca="false">BF$3</f>
        <v>0.04</v>
      </c>
      <c r="BG273" s="24" t="n">
        <f aca="false">BG$3</f>
        <v>0.04</v>
      </c>
    </row>
    <row r="274" customFormat="false" ht="13.5" hidden="true" customHeight="true" outlineLevel="0" collapsed="false">
      <c r="A274" s="93" t="s">
        <v>99</v>
      </c>
      <c r="B274" s="94" t="s">
        <v>336</v>
      </c>
      <c r="C274" s="94"/>
      <c r="D274" s="94" t="s">
        <v>101</v>
      </c>
      <c r="E274" s="151"/>
      <c r="F274" s="19" t="s">
        <v>345</v>
      </c>
      <c r="G274" s="96" t="s">
        <v>12</v>
      </c>
      <c r="H274" s="152"/>
      <c r="I274" s="96" t="s">
        <v>346</v>
      </c>
      <c r="U274" s="35" t="n">
        <v>-0.00523525248073509</v>
      </c>
      <c r="V274" s="35" t="n">
        <v>0.184903000604149</v>
      </c>
      <c r="W274" s="35" t="n">
        <v>0.0685777412684474</v>
      </c>
      <c r="X274" s="35" t="n">
        <v>0.0688378394121934</v>
      </c>
      <c r="Y274" s="35" t="n">
        <v>-0.031326497860561</v>
      </c>
      <c r="Z274" s="35" t="n">
        <v>-0.008</v>
      </c>
      <c r="AA274" s="35" t="n">
        <v>-0.00146475634664445</v>
      </c>
      <c r="AB274" s="35" t="n">
        <v>0.00609079790488387</v>
      </c>
      <c r="AC274" s="35" t="n">
        <f aca="false">0.79*AC278+(1-0.79)*AC279</f>
        <v>-0.0126533394388244</v>
      </c>
      <c r="AD274" s="35" t="n">
        <f aca="false">0.79*AD278+(1-0.79)*AD279</f>
        <v>0.226292285325999</v>
      </c>
      <c r="AE274" s="35" t="n">
        <f aca="false">0.79*AE278+(1-0.79)*AE279</f>
        <v>0.244623933256675</v>
      </c>
      <c r="AF274" s="35" t="n">
        <f aca="false">0.79*AF278+(1-0.79)*AF279</f>
        <v>0.138186326789636</v>
      </c>
      <c r="AG274" s="35" t="n">
        <v>0.137338760709601</v>
      </c>
      <c r="AH274" s="35" t="n">
        <v>0.19802649145456</v>
      </c>
      <c r="AI274" s="153" t="n">
        <v>0.0845532822598542</v>
      </c>
      <c r="AJ274" s="153" t="n">
        <v>0.132991496363761</v>
      </c>
      <c r="AK274" s="153" t="n">
        <v>0.0961282841765414</v>
      </c>
      <c r="AL274" s="153" t="n">
        <v>0.0504732330700009</v>
      </c>
      <c r="AM274" s="24" t="n">
        <v>0.0399507901391356</v>
      </c>
      <c r="AN274" s="24" t="n">
        <v>0.0399507901391356</v>
      </c>
      <c r="AO274" s="24" t="n">
        <v>0.0399507901391356</v>
      </c>
      <c r="AP274" s="24" t="n">
        <f aca="false">AP$3</f>
        <v>0.04</v>
      </c>
      <c r="AQ274" s="24" t="n">
        <f aca="false">AQ$3</f>
        <v>0.04</v>
      </c>
      <c r="AR274" s="24" t="n">
        <f aca="false">AR$3</f>
        <v>0.04</v>
      </c>
      <c r="AS274" s="24" t="n">
        <f aca="false">AS$3</f>
        <v>0.04</v>
      </c>
      <c r="AT274" s="24" t="n">
        <f aca="false">AT$3</f>
        <v>0.04</v>
      </c>
      <c r="AU274" s="24" t="n">
        <f aca="false">AU$3</f>
        <v>0.04</v>
      </c>
      <c r="AV274" s="24" t="n">
        <f aca="false">AV$3</f>
        <v>0.04</v>
      </c>
      <c r="AW274" s="24" t="n">
        <f aca="false">AW$3</f>
        <v>0.04</v>
      </c>
      <c r="AX274" s="24" t="n">
        <f aca="false">AX$3</f>
        <v>0.04</v>
      </c>
      <c r="AY274" s="24" t="n">
        <f aca="false">AY$3</f>
        <v>0.04</v>
      </c>
      <c r="AZ274" s="24" t="n">
        <f aca="false">AZ$3</f>
        <v>0.04</v>
      </c>
      <c r="BA274" s="24" t="n">
        <f aca="false">BA$3</f>
        <v>0.04</v>
      </c>
      <c r="BB274" s="24" t="n">
        <f aca="false">BB$3</f>
        <v>0.04</v>
      </c>
      <c r="BC274" s="24" t="n">
        <f aca="false">BC$3</f>
        <v>0.04</v>
      </c>
      <c r="BD274" s="24" t="n">
        <f aca="false">BD$3</f>
        <v>0.04</v>
      </c>
      <c r="BE274" s="24" t="n">
        <f aca="false">BE$3</f>
        <v>0.04</v>
      </c>
      <c r="BF274" s="24" t="n">
        <f aca="false">BF$3</f>
        <v>0.04</v>
      </c>
      <c r="BG274" s="24" t="n">
        <f aca="false">BG$3</f>
        <v>0.04</v>
      </c>
    </row>
    <row r="275" customFormat="false" ht="13.5" hidden="true" customHeight="true" outlineLevel="0" collapsed="false">
      <c r="A275" s="93" t="s">
        <v>99</v>
      </c>
      <c r="B275" s="94" t="s">
        <v>336</v>
      </c>
      <c r="C275" s="94"/>
      <c r="D275" s="94" t="s">
        <v>337</v>
      </c>
      <c r="E275" s="151"/>
      <c r="F275" s="19" t="s">
        <v>347</v>
      </c>
      <c r="G275" s="96" t="s">
        <v>12</v>
      </c>
      <c r="H275" s="152"/>
      <c r="I275" s="96" t="s">
        <v>339</v>
      </c>
      <c r="U275" s="35" t="n">
        <v>0.026</v>
      </c>
      <c r="V275" s="35" t="n">
        <v>0.083</v>
      </c>
      <c r="W275" s="35" t="n">
        <v>0.049</v>
      </c>
      <c r="X275" s="35" t="n">
        <v>0.038</v>
      </c>
      <c r="Y275" s="35" t="n">
        <v>0.075</v>
      </c>
      <c r="Z275" s="35" t="n">
        <v>0.055</v>
      </c>
      <c r="AA275" s="35" t="n">
        <v>0.055</v>
      </c>
      <c r="AB275" s="35" t="n">
        <v>0.03</v>
      </c>
      <c r="AC275" s="35" t="n">
        <v>0.03</v>
      </c>
      <c r="AD275" s="35" t="n">
        <v>0.03</v>
      </c>
      <c r="AE275" s="35" t="n">
        <v>0.042</v>
      </c>
      <c r="AF275" s="35" t="n">
        <v>0.101905462195104</v>
      </c>
      <c r="AG275" s="35" t="n">
        <v>0.0454999999999997</v>
      </c>
      <c r="AH275" s="35" t="n">
        <v>0.147715303682449</v>
      </c>
      <c r="AI275" s="153" t="n">
        <v>0.0949035916824199</v>
      </c>
      <c r="AJ275" s="153" t="n">
        <v>0.184213006609437</v>
      </c>
      <c r="AK275" s="153" t="n">
        <v>0.112262813494403</v>
      </c>
      <c r="AL275" s="153" t="n">
        <v>0.0773572847415107</v>
      </c>
      <c r="AM275" s="24" t="n">
        <v>0.0399507901391356</v>
      </c>
      <c r="AN275" s="24" t="n">
        <v>0.0399507901391356</v>
      </c>
      <c r="AO275" s="24" t="n">
        <v>0.0399507901391356</v>
      </c>
      <c r="AP275" s="24" t="n">
        <f aca="false">AP$3</f>
        <v>0.04</v>
      </c>
      <c r="AQ275" s="24" t="n">
        <f aca="false">AQ$3</f>
        <v>0.04</v>
      </c>
      <c r="AR275" s="24" t="n">
        <f aca="false">AR$3</f>
        <v>0.04</v>
      </c>
      <c r="AS275" s="24" t="n">
        <f aca="false">AS$3</f>
        <v>0.04</v>
      </c>
      <c r="AT275" s="24" t="n">
        <f aca="false">AT$3</f>
        <v>0.04</v>
      </c>
      <c r="AU275" s="24" t="n">
        <f aca="false">AU$3</f>
        <v>0.04</v>
      </c>
      <c r="AV275" s="24" t="n">
        <f aca="false">AV$3</f>
        <v>0.04</v>
      </c>
      <c r="AW275" s="24" t="n">
        <f aca="false">AW$3</f>
        <v>0.04</v>
      </c>
      <c r="AX275" s="24" t="n">
        <f aca="false">AX$3</f>
        <v>0.04</v>
      </c>
      <c r="AY275" s="24" t="n">
        <f aca="false">AY$3</f>
        <v>0.04</v>
      </c>
      <c r="AZ275" s="24" t="n">
        <f aca="false">AZ$3</f>
        <v>0.04</v>
      </c>
      <c r="BA275" s="24" t="n">
        <f aca="false">BA$3</f>
        <v>0.04</v>
      </c>
      <c r="BB275" s="24" t="n">
        <f aca="false">BB$3</f>
        <v>0.04</v>
      </c>
      <c r="BC275" s="24" t="n">
        <f aca="false">BC$3</f>
        <v>0.04</v>
      </c>
      <c r="BD275" s="24" t="n">
        <f aca="false">BD$3</f>
        <v>0.04</v>
      </c>
      <c r="BE275" s="24" t="n">
        <f aca="false">BE$3</f>
        <v>0.04</v>
      </c>
      <c r="BF275" s="24" t="n">
        <f aca="false">BF$3</f>
        <v>0.04</v>
      </c>
      <c r="BG275" s="24" t="n">
        <f aca="false">BG$3</f>
        <v>0.04</v>
      </c>
    </row>
    <row r="276" customFormat="false" ht="13.5" hidden="true" customHeight="true" outlineLevel="0" collapsed="false">
      <c r="A276" s="93" t="s">
        <v>99</v>
      </c>
      <c r="B276" s="94" t="s">
        <v>336</v>
      </c>
      <c r="C276" s="94"/>
      <c r="D276" s="94"/>
      <c r="E276" s="95"/>
      <c r="F276" s="19" t="s">
        <v>348</v>
      </c>
      <c r="G276" s="96" t="s">
        <v>153</v>
      </c>
      <c r="H276" s="96"/>
      <c r="I276" s="96"/>
      <c r="U276" s="155"/>
      <c r="V276" s="155"/>
      <c r="W276" s="143"/>
      <c r="X276" s="54"/>
      <c r="Y276" s="54"/>
      <c r="Z276" s="54"/>
      <c r="AA276" s="54"/>
      <c r="AB276" s="54"/>
      <c r="AC276" s="54"/>
      <c r="AD276" s="143"/>
      <c r="AE276" s="143"/>
      <c r="AF276" s="143"/>
      <c r="AG276" s="143"/>
      <c r="AH276" s="143"/>
      <c r="AI276" s="6"/>
      <c r="AJ276" s="6"/>
      <c r="AK276" s="6"/>
      <c r="AL276" s="6"/>
      <c r="AM276" s="99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</row>
    <row r="277" customFormat="false" ht="13.5" hidden="true" customHeight="true" outlineLevel="0" collapsed="false">
      <c r="A277" s="93" t="s">
        <v>99</v>
      </c>
      <c r="B277" s="94" t="s">
        <v>336</v>
      </c>
      <c r="C277" s="94"/>
      <c r="D277" s="94"/>
      <c r="E277" s="95"/>
      <c r="F277" s="19" t="s">
        <v>349</v>
      </c>
      <c r="G277" s="119" t="s">
        <v>350</v>
      </c>
      <c r="H277" s="96"/>
      <c r="I277" s="96"/>
      <c r="U277" s="155"/>
      <c r="V277" s="155"/>
      <c r="W277" s="143"/>
      <c r="X277" s="54"/>
      <c r="Y277" s="54"/>
      <c r="Z277" s="54"/>
      <c r="AA277" s="54"/>
      <c r="AB277" s="54"/>
      <c r="AC277" s="54"/>
      <c r="AD277" s="143"/>
      <c r="AE277" s="143"/>
      <c r="AF277" s="143"/>
      <c r="AG277" s="143"/>
      <c r="AH277" s="143"/>
      <c r="AI277" s="6"/>
      <c r="AJ277" s="6"/>
      <c r="AK277" s="6"/>
      <c r="AL277" s="6"/>
      <c r="AM277" s="99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</row>
    <row r="278" customFormat="false" ht="13.5" hidden="true" customHeight="true" outlineLevel="0" collapsed="false">
      <c r="A278" s="93" t="s">
        <v>99</v>
      </c>
      <c r="B278" s="94" t="s">
        <v>336</v>
      </c>
      <c r="C278" s="94"/>
      <c r="D278" s="94" t="s">
        <v>101</v>
      </c>
      <c r="E278" s="95"/>
      <c r="F278" s="19" t="s">
        <v>351</v>
      </c>
      <c r="G278" s="96" t="s">
        <v>12</v>
      </c>
      <c r="H278" s="96"/>
      <c r="I278" s="96" t="s">
        <v>352</v>
      </c>
      <c r="U278" s="155"/>
      <c r="V278" s="155"/>
      <c r="W278" s="143"/>
      <c r="X278" s="35" t="n">
        <v>-0.0899073345124941</v>
      </c>
      <c r="Y278" s="35" t="n">
        <v>-0.0751589101219781</v>
      </c>
      <c r="Z278" s="35" t="n">
        <v>0.005</v>
      </c>
      <c r="AA278" s="35" t="n">
        <v>0.00396466680799934</v>
      </c>
      <c r="AB278" s="35" t="n">
        <v>0.0365136684295408</v>
      </c>
      <c r="AC278" s="35" t="n">
        <v>-0.00427671566004417</v>
      </c>
      <c r="AD278" s="35" t="n">
        <v>0.222727016154514</v>
      </c>
      <c r="AE278" s="35" t="n">
        <v>0.26066925864846</v>
      </c>
      <c r="AF278" s="35" t="n">
        <v>0.140706112729804</v>
      </c>
      <c r="AG278" s="35" t="n">
        <v>0.141681178635961</v>
      </c>
      <c r="AH278" s="35" t="n">
        <v>0.149610597929242</v>
      </c>
      <c r="AI278" s="153" t="n">
        <v>0.0906944862814514</v>
      </c>
      <c r="AJ278" s="153" t="n">
        <v>0.114619851668849</v>
      </c>
      <c r="AK278" s="153" t="n">
        <v>0.0957188682673429</v>
      </c>
      <c r="AL278" s="153" t="n">
        <v>0.0577183579779403</v>
      </c>
      <c r="AM278" s="24" t="n">
        <v>0.0399507901391356</v>
      </c>
      <c r="AN278" s="24" t="n">
        <v>0.0399507901391356</v>
      </c>
      <c r="AO278" s="24" t="n">
        <v>0.0399507901391356</v>
      </c>
      <c r="AP278" s="24" t="n">
        <f aca="false">AP$3</f>
        <v>0.04</v>
      </c>
      <c r="AQ278" s="24" t="n">
        <f aca="false">AQ$3</f>
        <v>0.04</v>
      </c>
      <c r="AR278" s="24" t="n">
        <f aca="false">AR$3</f>
        <v>0.04</v>
      </c>
      <c r="AS278" s="24" t="n">
        <f aca="false">AS$3</f>
        <v>0.04</v>
      </c>
      <c r="AT278" s="24" t="n">
        <f aca="false">AT$3</f>
        <v>0.04</v>
      </c>
      <c r="AU278" s="24" t="n">
        <f aca="false">AU$3</f>
        <v>0.04</v>
      </c>
      <c r="AV278" s="24" t="n">
        <f aca="false">AV$3</f>
        <v>0.04</v>
      </c>
      <c r="AW278" s="24" t="n">
        <f aca="false">AW$3</f>
        <v>0.04</v>
      </c>
      <c r="AX278" s="24" t="n">
        <f aca="false">AX$3</f>
        <v>0.04</v>
      </c>
      <c r="AY278" s="24" t="n">
        <f aca="false">AY$3</f>
        <v>0.04</v>
      </c>
      <c r="AZ278" s="24" t="n">
        <f aca="false">AZ$3</f>
        <v>0.04</v>
      </c>
      <c r="BA278" s="24" t="n">
        <f aca="false">BA$3</f>
        <v>0.04</v>
      </c>
      <c r="BB278" s="24" t="n">
        <f aca="false">BB$3</f>
        <v>0.04</v>
      </c>
      <c r="BC278" s="24" t="n">
        <f aca="false">BC$3</f>
        <v>0.04</v>
      </c>
      <c r="BD278" s="24" t="n">
        <f aca="false">BD$3</f>
        <v>0.04</v>
      </c>
      <c r="BE278" s="24" t="n">
        <f aca="false">BE$3</f>
        <v>0.04</v>
      </c>
      <c r="BF278" s="24" t="n">
        <f aca="false">BF$3</f>
        <v>0.04</v>
      </c>
      <c r="BG278" s="24" t="n">
        <f aca="false">BG$3</f>
        <v>0.04</v>
      </c>
    </row>
    <row r="279" customFormat="false" ht="13.5" hidden="true" customHeight="true" outlineLevel="0" collapsed="false">
      <c r="A279" s="93" t="s">
        <v>99</v>
      </c>
      <c r="B279" s="94" t="s">
        <v>336</v>
      </c>
      <c r="C279" s="94"/>
      <c r="D279" s="94" t="s">
        <v>101</v>
      </c>
      <c r="E279" s="95"/>
      <c r="F279" s="19" t="s">
        <v>353</v>
      </c>
      <c r="G279" s="96" t="s">
        <v>12</v>
      </c>
      <c r="H279" s="96"/>
      <c r="I279" s="96" t="s">
        <v>352</v>
      </c>
      <c r="U279" s="155"/>
      <c r="V279" s="155"/>
      <c r="W279" s="143"/>
      <c r="X279" s="35" t="n">
        <v>0.749334931232641</v>
      </c>
      <c r="Y279" s="35" t="n">
        <v>0.0719050551945222</v>
      </c>
      <c r="Z279" s="35" t="n">
        <v>-0.039</v>
      </c>
      <c r="AA279" s="35" t="n">
        <v>0.0464139611907946</v>
      </c>
      <c r="AB279" s="35" t="n">
        <v>0.0670680689890952</v>
      </c>
      <c r="AC279" s="35" t="n">
        <v>-0.0441654003209022</v>
      </c>
      <c r="AD279" s="35" t="n">
        <v>0.239704488399681</v>
      </c>
      <c r="AE279" s="35" t="n">
        <v>0.184262947259008</v>
      </c>
      <c r="AF279" s="35" t="n">
        <v>0.128707132062338</v>
      </c>
      <c r="AG279" s="35" t="n">
        <v>0.121002998034246</v>
      </c>
      <c r="AH279" s="35" t="n">
        <v>0.179181567167677</v>
      </c>
      <c r="AI279" s="153" t="n">
        <v>0.0672451274092878</v>
      </c>
      <c r="AJ279" s="153" t="n">
        <v>0.187561217306808</v>
      </c>
      <c r="AK279" s="153" t="n">
        <v>0.0973495979860921</v>
      </c>
      <c r="AL279" s="153" t="n">
        <v>0.0320949654959672</v>
      </c>
      <c r="AM279" s="24" t="n">
        <v>0.0399507901391356</v>
      </c>
      <c r="AN279" s="24" t="n">
        <v>0.0399507901391356</v>
      </c>
      <c r="AO279" s="24" t="n">
        <v>0.0399507901391356</v>
      </c>
      <c r="AP279" s="24" t="n">
        <f aca="false">AP$3</f>
        <v>0.04</v>
      </c>
      <c r="AQ279" s="24" t="n">
        <f aca="false">AQ$3</f>
        <v>0.04</v>
      </c>
      <c r="AR279" s="24" t="n">
        <f aca="false">AR$3</f>
        <v>0.04</v>
      </c>
      <c r="AS279" s="24" t="n">
        <f aca="false">AS$3</f>
        <v>0.04</v>
      </c>
      <c r="AT279" s="24" t="n">
        <f aca="false">AT$3</f>
        <v>0.04</v>
      </c>
      <c r="AU279" s="24" t="n">
        <f aca="false">AU$3</f>
        <v>0.04</v>
      </c>
      <c r="AV279" s="24" t="n">
        <f aca="false">AV$3</f>
        <v>0.04</v>
      </c>
      <c r="AW279" s="24" t="n">
        <f aca="false">AW$3</f>
        <v>0.04</v>
      </c>
      <c r="AX279" s="24" t="n">
        <f aca="false">AX$3</f>
        <v>0.04</v>
      </c>
      <c r="AY279" s="24" t="n">
        <f aca="false">AY$3</f>
        <v>0.04</v>
      </c>
      <c r="AZ279" s="24" t="n">
        <f aca="false">AZ$3</f>
        <v>0.04</v>
      </c>
      <c r="BA279" s="24" t="n">
        <f aca="false">BA$3</f>
        <v>0.04</v>
      </c>
      <c r="BB279" s="24" t="n">
        <f aca="false">BB$3</f>
        <v>0.04</v>
      </c>
      <c r="BC279" s="24" t="n">
        <f aca="false">BC$3</f>
        <v>0.04</v>
      </c>
      <c r="BD279" s="24" t="n">
        <f aca="false">BD$3</f>
        <v>0.04</v>
      </c>
      <c r="BE279" s="24" t="n">
        <f aca="false">BE$3</f>
        <v>0.04</v>
      </c>
      <c r="BF279" s="24" t="n">
        <f aca="false">BF$3</f>
        <v>0.04</v>
      </c>
      <c r="BG279" s="24" t="n">
        <f aca="false">BG$3</f>
        <v>0.04</v>
      </c>
    </row>
    <row r="280" customFormat="false" ht="13.5" hidden="true" customHeight="true" outlineLevel="0" collapsed="false">
      <c r="A280" s="93" t="s">
        <v>99</v>
      </c>
      <c r="B280" s="94" t="s">
        <v>336</v>
      </c>
      <c r="C280" s="94"/>
      <c r="D280" s="94" t="s">
        <v>101</v>
      </c>
      <c r="E280" s="95"/>
      <c r="F280" s="19" t="s">
        <v>354</v>
      </c>
      <c r="G280" s="96" t="s">
        <v>12</v>
      </c>
      <c r="H280" s="96"/>
      <c r="I280" s="96"/>
      <c r="U280" s="155"/>
      <c r="V280" s="155"/>
      <c r="W280" s="143"/>
      <c r="X280" s="35" t="n">
        <v>-0.004</v>
      </c>
      <c r="Y280" s="35" t="n">
        <v>0.017</v>
      </c>
      <c r="Z280" s="35" t="n">
        <v>0.005</v>
      </c>
      <c r="AA280" s="35" t="n">
        <v>0.016</v>
      </c>
      <c r="AB280" s="35" t="n">
        <v>-0.001</v>
      </c>
      <c r="AC280" s="35" t="n">
        <v>-0.023</v>
      </c>
      <c r="AD280" s="35" t="n">
        <v>0.054</v>
      </c>
      <c r="AE280" s="35" t="n">
        <v>0.015</v>
      </c>
      <c r="AF280" s="35" t="n">
        <v>0.0138782673176001</v>
      </c>
      <c r="AG280" s="35" t="n">
        <v>0.0310001687095804</v>
      </c>
      <c r="AH280" s="35" t="n">
        <v>-0.0109871390852568</v>
      </c>
      <c r="AI280" s="153" t="n">
        <v>0.00323108173290585</v>
      </c>
      <c r="AJ280" s="153" t="n">
        <v>0.0117329506496105</v>
      </c>
      <c r="AK280" s="153" t="n">
        <v>0.0119646357508135</v>
      </c>
      <c r="AL280" s="153" t="n">
        <v>0.0118479683400028</v>
      </c>
      <c r="AM280" s="153" t="n">
        <v>0.0118479683400028</v>
      </c>
      <c r="AN280" s="153" t="n">
        <v>0.0118479683400028</v>
      </c>
      <c r="AO280" s="153" t="n">
        <v>0.0118479683400028</v>
      </c>
      <c r="AP280" s="24" t="n">
        <f aca="false">AO280</f>
        <v>0.0118479683400028</v>
      </c>
      <c r="AQ280" s="24" t="n">
        <f aca="false">AP280</f>
        <v>0.0118479683400028</v>
      </c>
      <c r="AR280" s="24" t="n">
        <f aca="false">AQ280</f>
        <v>0.0118479683400028</v>
      </c>
      <c r="AS280" s="24" t="n">
        <f aca="false">AR280</f>
        <v>0.0118479683400028</v>
      </c>
      <c r="AT280" s="24" t="n">
        <f aca="false">AS280</f>
        <v>0.0118479683400028</v>
      </c>
      <c r="AU280" s="24" t="n">
        <f aca="false">AT280</f>
        <v>0.0118479683400028</v>
      </c>
      <c r="AV280" s="24" t="n">
        <f aca="false">AU280</f>
        <v>0.0118479683400028</v>
      </c>
      <c r="AW280" s="24" t="n">
        <f aca="false">AV280</f>
        <v>0.0118479683400028</v>
      </c>
      <c r="AX280" s="24" t="n">
        <f aca="false">AW280</f>
        <v>0.0118479683400028</v>
      </c>
      <c r="AY280" s="24" t="n">
        <f aca="false">AX280</f>
        <v>0.0118479683400028</v>
      </c>
      <c r="AZ280" s="24" t="n">
        <f aca="false">AY280</f>
        <v>0.0118479683400028</v>
      </c>
      <c r="BA280" s="24" t="n">
        <f aca="false">AZ280</f>
        <v>0.0118479683400028</v>
      </c>
      <c r="BB280" s="24" t="n">
        <f aca="false">BA280</f>
        <v>0.0118479683400028</v>
      </c>
      <c r="BC280" s="24" t="n">
        <f aca="false">BB280</f>
        <v>0.0118479683400028</v>
      </c>
      <c r="BD280" s="24" t="n">
        <f aca="false">BC280</f>
        <v>0.0118479683400028</v>
      </c>
      <c r="BE280" s="24" t="n">
        <f aca="false">BD280</f>
        <v>0.0118479683400028</v>
      </c>
      <c r="BF280" s="24" t="n">
        <f aca="false">BE280</f>
        <v>0.0118479683400028</v>
      </c>
      <c r="BG280" s="24" t="n">
        <f aca="false">BF280</f>
        <v>0.0118479683400028</v>
      </c>
    </row>
    <row r="281" customFormat="false" ht="13.5" hidden="true" customHeight="true" outlineLevel="0" collapsed="false">
      <c r="A281" s="93" t="s">
        <v>99</v>
      </c>
      <c r="B281" s="94" t="s">
        <v>336</v>
      </c>
      <c r="C281" s="94"/>
      <c r="D281" s="94" t="s">
        <v>101</v>
      </c>
      <c r="E281" s="95"/>
      <c r="F281" s="19" t="s">
        <v>355</v>
      </c>
      <c r="G281" s="96" t="s">
        <v>12</v>
      </c>
      <c r="H281" s="96"/>
      <c r="I281" s="96"/>
      <c r="U281" s="155"/>
      <c r="V281" s="155"/>
      <c r="W281" s="143"/>
      <c r="X281" s="35" t="n">
        <v>-0.0120939742578858</v>
      </c>
      <c r="Y281" s="35" t="n">
        <v>0.0426796794152922</v>
      </c>
      <c r="Z281" s="35" t="n">
        <v>4.91397090376378E-005</v>
      </c>
      <c r="AA281" s="35" t="n">
        <v>0.0357643375358407</v>
      </c>
      <c r="AB281" s="35" t="n">
        <v>0.0327306816480999</v>
      </c>
      <c r="AC281" s="35" t="n">
        <v>-0.0598385215253948</v>
      </c>
      <c r="AD281" s="35" t="n">
        <v>0.160343319521549</v>
      </c>
      <c r="AE281" s="35" t="n">
        <v>0.03</v>
      </c>
      <c r="AF281" s="35" t="n">
        <v>0.0995573078785363</v>
      </c>
      <c r="AG281" s="35" t="n">
        <v>0.105135840565015</v>
      </c>
      <c r="AH281" s="35" t="n">
        <v>0.175214653692043</v>
      </c>
      <c r="AI281" s="153" t="n">
        <v>0.106616581293846</v>
      </c>
      <c r="AJ281" s="153" t="n">
        <v>0.162733472102193</v>
      </c>
      <c r="AK281" s="153" t="n">
        <v>0.0923822405430468</v>
      </c>
      <c r="AL281" s="153" t="n">
        <v>0.0766547191348339</v>
      </c>
      <c r="AM281" s="153" t="n">
        <v>0.0593551605835436</v>
      </c>
      <c r="AN281" s="153" t="n">
        <v>0.0467068721797623</v>
      </c>
      <c r="AO281" s="153" t="n">
        <v>0.0399999999999998</v>
      </c>
      <c r="AP281" s="24" t="n">
        <f aca="false">AP$3</f>
        <v>0.04</v>
      </c>
      <c r="AQ281" s="24" t="n">
        <f aca="false">AQ$3</f>
        <v>0.04</v>
      </c>
      <c r="AR281" s="24" t="n">
        <f aca="false">AR$3</f>
        <v>0.04</v>
      </c>
      <c r="AS281" s="24" t="n">
        <f aca="false">AS$3</f>
        <v>0.04</v>
      </c>
      <c r="AT281" s="24" t="n">
        <f aca="false">AT$3</f>
        <v>0.04</v>
      </c>
      <c r="AU281" s="24" t="n">
        <f aca="false">AU$3</f>
        <v>0.04</v>
      </c>
      <c r="AV281" s="24" t="n">
        <f aca="false">AV$3</f>
        <v>0.04</v>
      </c>
      <c r="AW281" s="24" t="n">
        <f aca="false">AW$3</f>
        <v>0.04</v>
      </c>
      <c r="AX281" s="24" t="n">
        <f aca="false">AX$3</f>
        <v>0.04</v>
      </c>
      <c r="AY281" s="24" t="n">
        <f aca="false">AY$3</f>
        <v>0.04</v>
      </c>
      <c r="AZ281" s="24" t="n">
        <f aca="false">AZ$3</f>
        <v>0.04</v>
      </c>
      <c r="BA281" s="24" t="n">
        <f aca="false">BA$3</f>
        <v>0.04</v>
      </c>
      <c r="BB281" s="24" t="n">
        <f aca="false">BB$3</f>
        <v>0.04</v>
      </c>
      <c r="BC281" s="24" t="n">
        <f aca="false">BC$3</f>
        <v>0.04</v>
      </c>
      <c r="BD281" s="24" t="n">
        <f aca="false">BD$3</f>
        <v>0.04</v>
      </c>
      <c r="BE281" s="24" t="n">
        <f aca="false">BE$3</f>
        <v>0.04</v>
      </c>
      <c r="BF281" s="24" t="n">
        <f aca="false">BF$3</f>
        <v>0.04</v>
      </c>
      <c r="BG281" s="24" t="n">
        <f aca="false">BG$3</f>
        <v>0.04</v>
      </c>
    </row>
    <row r="282" customFormat="false" ht="13.5" hidden="true" customHeight="true" outlineLevel="0" collapsed="false">
      <c r="A282" s="93" t="s">
        <v>99</v>
      </c>
      <c r="B282" s="94" t="s">
        <v>336</v>
      </c>
      <c r="C282" s="94"/>
      <c r="D282" s="94" t="s">
        <v>101</v>
      </c>
      <c r="E282" s="95"/>
      <c r="F282" s="19" t="s">
        <v>356</v>
      </c>
      <c r="G282" s="96" t="s">
        <v>12</v>
      </c>
      <c r="H282" s="96"/>
      <c r="I282" s="96" t="s">
        <v>357</v>
      </c>
      <c r="U282" s="155"/>
      <c r="V282" s="155"/>
      <c r="W282" s="143"/>
      <c r="X282" s="35" t="n">
        <v>0.162498785976454</v>
      </c>
      <c r="Y282" s="35" t="n">
        <v>-0.058624358831938</v>
      </c>
      <c r="Z282" s="35" t="n">
        <v>0.00609829836702525</v>
      </c>
      <c r="AA282" s="35" t="n">
        <v>0.0333436407362784</v>
      </c>
      <c r="AB282" s="35" t="n">
        <v>0.00178420834900672</v>
      </c>
      <c r="AC282" s="35" t="n">
        <v>-0.0201990596682712</v>
      </c>
      <c r="AD282" s="35" t="n">
        <v>0.0710460171070864</v>
      </c>
      <c r="AE282" s="35" t="n">
        <v>0.244</v>
      </c>
      <c r="AF282" s="140" t="n">
        <v>0.0762243760185264</v>
      </c>
      <c r="AG282" s="35" t="n">
        <v>0.153198116899817</v>
      </c>
      <c r="AH282" s="35" t="n">
        <v>0.247797501643656</v>
      </c>
      <c r="AI282" s="153" t="n">
        <v>0.0891863620158016</v>
      </c>
      <c r="AJ282" s="153" t="n">
        <v>0.19502030868586</v>
      </c>
      <c r="AK282" s="153" t="n">
        <v>0.0865092807427659</v>
      </c>
      <c r="AL282" s="153" t="n">
        <v>0.0601719377771286</v>
      </c>
      <c r="AM282" s="153" t="n">
        <v>0.05824694018623</v>
      </c>
      <c r="AN282" s="153" t="n">
        <v>0.0543508526672949</v>
      </c>
      <c r="AO282" s="153" t="n">
        <v>0.0403166383272835</v>
      </c>
      <c r="AP282" s="24" t="n">
        <f aca="false">AP$3</f>
        <v>0.04</v>
      </c>
      <c r="AQ282" s="24" t="n">
        <f aca="false">AQ$3</f>
        <v>0.04</v>
      </c>
      <c r="AR282" s="24" t="n">
        <f aca="false">AR$3</f>
        <v>0.04</v>
      </c>
      <c r="AS282" s="24" t="n">
        <f aca="false">AS$3</f>
        <v>0.04</v>
      </c>
      <c r="AT282" s="24" t="n">
        <f aca="false">AT$3</f>
        <v>0.04</v>
      </c>
      <c r="AU282" s="24" t="n">
        <f aca="false">AU$3</f>
        <v>0.04</v>
      </c>
      <c r="AV282" s="24" t="n">
        <f aca="false">AV$3</f>
        <v>0.04</v>
      </c>
      <c r="AW282" s="24" t="n">
        <f aca="false">AW$3</f>
        <v>0.04</v>
      </c>
      <c r="AX282" s="24" t="n">
        <f aca="false">AX$3</f>
        <v>0.04</v>
      </c>
      <c r="AY282" s="24" t="n">
        <f aca="false">AY$3</f>
        <v>0.04</v>
      </c>
      <c r="AZ282" s="24" t="n">
        <f aca="false">AZ$3</f>
        <v>0.04</v>
      </c>
      <c r="BA282" s="24" t="n">
        <f aca="false">BA$3</f>
        <v>0.04</v>
      </c>
      <c r="BB282" s="24" t="n">
        <f aca="false">BB$3</f>
        <v>0.04</v>
      </c>
      <c r="BC282" s="24" t="n">
        <f aca="false">BC$3</f>
        <v>0.04</v>
      </c>
      <c r="BD282" s="24" t="n">
        <f aca="false">BD$3</f>
        <v>0.04</v>
      </c>
      <c r="BE282" s="24" t="n">
        <f aca="false">BE$3</f>
        <v>0.04</v>
      </c>
      <c r="BF282" s="24" t="n">
        <f aca="false">BF$3</f>
        <v>0.04</v>
      </c>
      <c r="BG282" s="24" t="n">
        <f aca="false">BG$3</f>
        <v>0.04</v>
      </c>
    </row>
    <row r="283" customFormat="false" ht="13.5" hidden="true" customHeight="true" outlineLevel="1" collapsed="false">
      <c r="A283" s="93" t="s">
        <v>99</v>
      </c>
      <c r="B283" s="94" t="s">
        <v>336</v>
      </c>
      <c r="C283" s="94"/>
      <c r="D283" s="94" t="s">
        <v>101</v>
      </c>
      <c r="E283" s="95"/>
      <c r="F283" s="19" t="s">
        <v>358</v>
      </c>
      <c r="G283" s="96" t="s">
        <v>12</v>
      </c>
      <c r="H283" s="96"/>
      <c r="I283" s="96" t="s">
        <v>359</v>
      </c>
      <c r="X283" s="3"/>
      <c r="Y283" s="3"/>
      <c r="Z283" s="3"/>
      <c r="AI283" s="153" t="n">
        <v>0.0869930439287709</v>
      </c>
      <c r="AJ283" s="153" t="n">
        <v>0.0924141654841109</v>
      </c>
      <c r="AK283" s="153" t="n">
        <v>0.0474599999999998</v>
      </c>
      <c r="AL283" s="153" t="n">
        <v>0.0421600000000002</v>
      </c>
      <c r="AM283" s="153" t="n">
        <v>0.0399999999999998</v>
      </c>
      <c r="AN283" s="153" t="n">
        <v>0.04</v>
      </c>
      <c r="AO283" s="153" t="n">
        <v>0.0400000000000003</v>
      </c>
      <c r="AP283" s="24" t="n">
        <f aca="false">AP$3</f>
        <v>0.04</v>
      </c>
      <c r="AQ283" s="24" t="n">
        <f aca="false">AQ$3</f>
        <v>0.04</v>
      </c>
      <c r="AR283" s="24" t="n">
        <f aca="false">AR$3</f>
        <v>0.04</v>
      </c>
      <c r="AS283" s="24" t="n">
        <f aca="false">AS$3</f>
        <v>0.04</v>
      </c>
      <c r="AT283" s="24" t="n">
        <f aca="false">AT$3</f>
        <v>0.04</v>
      </c>
      <c r="AU283" s="24" t="n">
        <f aca="false">AU$3</f>
        <v>0.04</v>
      </c>
      <c r="AV283" s="24" t="n">
        <f aca="false">AV$3</f>
        <v>0.04</v>
      </c>
      <c r="AW283" s="24" t="n">
        <f aca="false">AW$3</f>
        <v>0.04</v>
      </c>
      <c r="AX283" s="24" t="n">
        <f aca="false">AX$3</f>
        <v>0.04</v>
      </c>
      <c r="AY283" s="24" t="n">
        <f aca="false">AY$3</f>
        <v>0.04</v>
      </c>
      <c r="AZ283" s="24" t="n">
        <f aca="false">AZ$3</f>
        <v>0.04</v>
      </c>
      <c r="BA283" s="24" t="n">
        <f aca="false">BA$3</f>
        <v>0.04</v>
      </c>
      <c r="BB283" s="24" t="n">
        <f aca="false">BB$3</f>
        <v>0.04</v>
      </c>
      <c r="BC283" s="24" t="n">
        <f aca="false">BC$3</f>
        <v>0.04</v>
      </c>
      <c r="BD283" s="24" t="n">
        <f aca="false">BD$3</f>
        <v>0.04</v>
      </c>
      <c r="BE283" s="24" t="n">
        <f aca="false">BE$3</f>
        <v>0.04</v>
      </c>
      <c r="BF283" s="24" t="n">
        <f aca="false">BF$3</f>
        <v>0.04</v>
      </c>
      <c r="BG283" s="24" t="n">
        <f aca="false">BG$3</f>
        <v>0.04</v>
      </c>
    </row>
    <row r="284" customFormat="false" ht="13.5" hidden="true" customHeight="true" outlineLevel="1" collapsed="false">
      <c r="A284" s="93"/>
      <c r="B284" s="94"/>
      <c r="C284" s="94"/>
      <c r="D284" s="94"/>
      <c r="E284" s="95"/>
      <c r="F284" s="19"/>
      <c r="G284" s="96"/>
      <c r="H284" s="96"/>
      <c r="I284" s="96"/>
      <c r="X284" s="3"/>
      <c r="Y284" s="3"/>
      <c r="Z284" s="3"/>
      <c r="AM284" s="99"/>
    </row>
    <row r="285" customFormat="false" ht="13.5" hidden="true" customHeight="true" outlineLevel="1" collapsed="false">
      <c r="A285" s="93"/>
      <c r="B285" s="94"/>
      <c r="C285" s="94"/>
      <c r="D285" s="94"/>
      <c r="E285" s="95"/>
      <c r="F285" s="19"/>
      <c r="G285" s="96"/>
      <c r="H285" s="96"/>
      <c r="I285" s="96"/>
      <c r="X285" s="3"/>
      <c r="Y285" s="3"/>
      <c r="Z285" s="3"/>
      <c r="AM285" s="99"/>
    </row>
    <row r="286" customFormat="false" ht="13.5" hidden="true" customHeight="true" outlineLevel="1" collapsed="false">
      <c r="A286" s="93"/>
      <c r="B286" s="94"/>
      <c r="C286" s="94"/>
      <c r="D286" s="94"/>
      <c r="E286" s="95"/>
      <c r="F286" s="19"/>
      <c r="G286" s="96"/>
      <c r="H286" s="96"/>
      <c r="I286" s="96"/>
      <c r="X286" s="3"/>
      <c r="Y286" s="3"/>
      <c r="Z286" s="3"/>
      <c r="AM286" s="99"/>
    </row>
    <row r="287" customFormat="false" ht="13.5" hidden="true" customHeight="true" outlineLevel="1" collapsed="false">
      <c r="A287" s="93"/>
      <c r="B287" s="94"/>
      <c r="C287" s="94"/>
      <c r="D287" s="94"/>
      <c r="E287" s="95"/>
      <c r="F287" s="19"/>
      <c r="G287" s="96"/>
      <c r="H287" s="96"/>
      <c r="I287" s="96"/>
      <c r="X287" s="3"/>
      <c r="Y287" s="3"/>
      <c r="Z287" s="3"/>
      <c r="AM287" s="99"/>
    </row>
    <row r="288" customFormat="false" ht="13.5" hidden="true" customHeight="true" outlineLevel="1" collapsed="false">
      <c r="A288" s="93"/>
      <c r="B288" s="94"/>
      <c r="C288" s="94"/>
      <c r="D288" s="94"/>
      <c r="E288" s="95"/>
      <c r="F288" s="19"/>
      <c r="G288" s="96"/>
      <c r="H288" s="96"/>
      <c r="I288" s="96"/>
      <c r="X288" s="3"/>
      <c r="Y288" s="3"/>
      <c r="Z288" s="3"/>
      <c r="AM288" s="99"/>
    </row>
    <row r="289" customFormat="false" ht="13.5" hidden="true" customHeight="true" outlineLevel="1" collapsed="false">
      <c r="A289" s="93"/>
      <c r="B289" s="94"/>
      <c r="C289" s="94"/>
      <c r="D289" s="94"/>
      <c r="E289" s="95"/>
      <c r="F289" s="19"/>
      <c r="G289" s="96"/>
      <c r="H289" s="96"/>
      <c r="I289" s="96"/>
      <c r="X289" s="3"/>
      <c r="Y289" s="3"/>
      <c r="Z289" s="3"/>
      <c r="AM289" s="99"/>
    </row>
    <row r="290" customFormat="false" ht="13.5" hidden="true" customHeight="true" outlineLevel="1" collapsed="false">
      <c r="A290" s="93"/>
      <c r="B290" s="94"/>
      <c r="C290" s="94"/>
      <c r="D290" s="94"/>
      <c r="E290" s="95"/>
      <c r="F290" s="19"/>
      <c r="G290" s="96"/>
      <c r="H290" s="96"/>
      <c r="I290" s="96"/>
      <c r="X290" s="3"/>
      <c r="Y290" s="3"/>
      <c r="Z290" s="3"/>
      <c r="AM290" s="99"/>
    </row>
    <row r="291" customFormat="false" ht="13.5" hidden="true" customHeight="true" outlineLevel="1" collapsed="false">
      <c r="A291" s="93"/>
      <c r="B291" s="94"/>
      <c r="C291" s="94"/>
      <c r="D291" s="94"/>
      <c r="E291" s="95"/>
      <c r="F291" s="19"/>
      <c r="G291" s="96"/>
      <c r="H291" s="96"/>
      <c r="I291" s="96"/>
      <c r="X291" s="3"/>
      <c r="Y291" s="3"/>
      <c r="Z291" s="3"/>
      <c r="AM291" s="99"/>
    </row>
    <row r="292" customFormat="false" ht="13.5" hidden="true" customHeight="true" outlineLevel="1" collapsed="false">
      <c r="A292" s="93"/>
      <c r="B292" s="94"/>
      <c r="C292" s="94"/>
      <c r="D292" s="94"/>
      <c r="E292" s="95"/>
      <c r="F292" s="19"/>
      <c r="G292" s="96"/>
      <c r="H292" s="96"/>
      <c r="I292" s="96"/>
      <c r="X292" s="3"/>
      <c r="Y292" s="3"/>
      <c r="Z292" s="3"/>
      <c r="AM292" s="99"/>
    </row>
    <row r="293" customFormat="false" ht="13.5" hidden="true" customHeight="true" outlineLevel="1" collapsed="false">
      <c r="A293" s="93"/>
      <c r="B293" s="94"/>
      <c r="C293" s="94"/>
      <c r="D293" s="94"/>
      <c r="E293" s="95"/>
      <c r="F293" s="19"/>
      <c r="G293" s="96"/>
      <c r="H293" s="96"/>
      <c r="I293" s="96"/>
      <c r="X293" s="3"/>
      <c r="Y293" s="3"/>
      <c r="Z293" s="3"/>
      <c r="AM293" s="99"/>
    </row>
    <row r="294" customFormat="false" ht="13.5" hidden="true" customHeight="true" outlineLevel="1" collapsed="false">
      <c r="A294" s="93"/>
      <c r="B294" s="94"/>
      <c r="C294" s="94"/>
      <c r="D294" s="94"/>
      <c r="E294" s="95"/>
      <c r="F294" s="19"/>
      <c r="G294" s="96"/>
      <c r="H294" s="96"/>
      <c r="I294" s="96"/>
      <c r="X294" s="3"/>
      <c r="Y294" s="3"/>
      <c r="Z294" s="3"/>
      <c r="AM294" s="99"/>
    </row>
    <row r="295" customFormat="false" ht="13.5" hidden="true" customHeight="true" outlineLevel="1" collapsed="false">
      <c r="A295" s="93"/>
      <c r="B295" s="94"/>
      <c r="C295" s="94"/>
      <c r="D295" s="94"/>
      <c r="E295" s="95"/>
      <c r="F295" s="19"/>
      <c r="G295" s="96"/>
      <c r="H295" s="96"/>
      <c r="I295" s="96"/>
      <c r="X295" s="3"/>
      <c r="Y295" s="3"/>
      <c r="Z295" s="3"/>
      <c r="AM295" s="99"/>
    </row>
    <row r="296" customFormat="false" ht="13.5" hidden="true" customHeight="true" outlineLevel="1" collapsed="false">
      <c r="A296" s="93"/>
      <c r="B296" s="94"/>
      <c r="C296" s="94"/>
      <c r="D296" s="94"/>
      <c r="E296" s="95"/>
      <c r="F296" s="19"/>
      <c r="G296" s="96"/>
      <c r="H296" s="96"/>
      <c r="I296" s="96"/>
      <c r="X296" s="3"/>
      <c r="Y296" s="3"/>
      <c r="Z296" s="3"/>
      <c r="AM296" s="99"/>
    </row>
    <row r="297" customFormat="false" ht="13.5" hidden="true" customHeight="true" outlineLevel="1" collapsed="false">
      <c r="A297" s="93"/>
      <c r="B297" s="94"/>
      <c r="C297" s="94"/>
      <c r="D297" s="94"/>
      <c r="E297" s="95"/>
      <c r="F297" s="19"/>
      <c r="G297" s="96"/>
      <c r="H297" s="96"/>
      <c r="I297" s="96"/>
      <c r="X297" s="3"/>
      <c r="Y297" s="5"/>
      <c r="Z297" s="3"/>
      <c r="AM297" s="99"/>
    </row>
    <row r="298" customFormat="false" ht="13.5" hidden="true" customHeight="true" outlineLevel="1" collapsed="false">
      <c r="A298" s="93"/>
      <c r="B298" s="94"/>
      <c r="C298" s="94"/>
      <c r="D298" s="94"/>
      <c r="E298" s="95"/>
      <c r="F298" s="19"/>
      <c r="G298" s="96"/>
      <c r="H298" s="96"/>
      <c r="I298" s="96"/>
      <c r="X298" s="3"/>
      <c r="Y298" s="3"/>
      <c r="Z298" s="3"/>
      <c r="AM298" s="99"/>
    </row>
    <row r="299" customFormat="false" ht="13.5" hidden="true" customHeight="true" outlineLevel="1" collapsed="false">
      <c r="A299" s="93"/>
      <c r="B299" s="94"/>
      <c r="C299" s="94"/>
      <c r="D299" s="94"/>
      <c r="E299" s="95"/>
      <c r="F299" s="19"/>
      <c r="G299" s="96"/>
      <c r="H299" s="96"/>
      <c r="I299" s="96"/>
      <c r="X299" s="3"/>
      <c r="Y299" s="3"/>
      <c r="Z299" s="3"/>
      <c r="AM299" s="99"/>
    </row>
    <row r="300" customFormat="false" ht="13.5" hidden="true" customHeight="true" outlineLevel="1" collapsed="false">
      <c r="A300" s="93"/>
      <c r="B300" s="94"/>
      <c r="C300" s="94"/>
      <c r="D300" s="94"/>
      <c r="E300" s="95"/>
      <c r="F300" s="19"/>
      <c r="G300" s="96"/>
      <c r="H300" s="96"/>
      <c r="I300" s="96"/>
      <c r="X300" s="3"/>
      <c r="Y300" s="3"/>
      <c r="Z300" s="3"/>
      <c r="AM300" s="99"/>
    </row>
    <row r="301" customFormat="false" ht="13.5" hidden="true" customHeight="true" outlineLevel="1" collapsed="false">
      <c r="A301" s="93"/>
      <c r="B301" s="94"/>
      <c r="C301" s="94"/>
      <c r="D301" s="94"/>
      <c r="E301" s="95"/>
      <c r="F301" s="19"/>
      <c r="G301" s="96"/>
      <c r="H301" s="96"/>
      <c r="I301" s="96"/>
      <c r="X301" s="3"/>
      <c r="Y301" s="3"/>
      <c r="Z301" s="3"/>
      <c r="AM301" s="99"/>
    </row>
    <row r="302" customFormat="false" ht="13.5" hidden="true" customHeight="true" outlineLevel="1" collapsed="false">
      <c r="A302" s="93"/>
      <c r="B302" s="94"/>
      <c r="C302" s="94"/>
      <c r="D302" s="94"/>
      <c r="E302" s="95"/>
      <c r="F302" s="19"/>
      <c r="G302" s="96"/>
      <c r="H302" s="96"/>
      <c r="I302" s="96"/>
      <c r="X302" s="3"/>
      <c r="Y302" s="3"/>
      <c r="Z302" s="3"/>
      <c r="AM302" s="99"/>
    </row>
    <row r="303" customFormat="false" ht="13.5" hidden="true" customHeight="true" outlineLevel="0" collapsed="false">
      <c r="A303" s="109" t="s">
        <v>99</v>
      </c>
      <c r="B303" s="49" t="s">
        <v>360</v>
      </c>
      <c r="C303" s="49" t="s">
        <v>361</v>
      </c>
      <c r="D303" s="49" t="s">
        <v>101</v>
      </c>
      <c r="E303" s="50"/>
      <c r="F303" s="19" t="s">
        <v>362</v>
      </c>
      <c r="G303" s="52" t="s">
        <v>12</v>
      </c>
      <c r="H303" s="52"/>
      <c r="I303" s="52" t="s">
        <v>363</v>
      </c>
      <c r="X303" s="35" t="n">
        <v>0.033747481507628</v>
      </c>
      <c r="Y303" s="35" t="n">
        <v>-0.0636709813747148</v>
      </c>
      <c r="Z303" s="35" t="n">
        <v>0.204171030165178</v>
      </c>
      <c r="AA303" s="35" t="n">
        <v>0.311929476216296</v>
      </c>
      <c r="AB303" s="35" t="n">
        <v>0.0070732369485198</v>
      </c>
      <c r="AC303" s="35" t="n">
        <v>-0.242101441514637</v>
      </c>
      <c r="AD303" s="35" t="n">
        <v>0.367747580934879</v>
      </c>
      <c r="AE303" s="35" t="n">
        <v>0.429986819987098</v>
      </c>
      <c r="AF303" s="35" t="n">
        <v>0.0661449224580883</v>
      </c>
      <c r="AG303" s="35" t="n">
        <v>0.144508057698961</v>
      </c>
      <c r="AH303" s="35" t="n">
        <v>-0.0502964930798518</v>
      </c>
      <c r="AI303" s="24" t="n">
        <f aca="false">( (AI221*AI14)/(AH221*AH14) - 1 )*0.616139208796402+0.0501597354379464</f>
        <v>0.321836323720573</v>
      </c>
      <c r="AJ303" s="24" t="n">
        <f aca="false">( (AJ221*AJ14)/(AI221*AI14) - 1 )*0.616139208796402+0.0501597354379464</f>
        <v>-0.0739462692094769</v>
      </c>
      <c r="AK303" s="24" t="n">
        <f aca="false">( (AK221*AK14)/(AJ221*AJ14) - 1 )*0.616139208796402+0.0501597354379464</f>
        <v>0.0210667052060399</v>
      </c>
      <c r="AL303" s="24" t="n">
        <f aca="false">( (AL221*AL14)/(AK221*AK14) - 1 )*0.616139208796402+0.0501597354379464</f>
        <v>0.092755025465084</v>
      </c>
      <c r="AM303" s="24" t="n">
        <f aca="false">( (AM221*AM14)/(AL221*AL14) - 1 )*0.616139208796402+0.0501597354379464</f>
        <v>0.0742877265100017</v>
      </c>
      <c r="AN303" s="24" t="n">
        <f aca="false">( (AN221*AN14)/(AM221*AM14) - 1 )*0.616139208796402+0.0501597354379464</f>
        <v>0.0471842512924235</v>
      </c>
      <c r="AO303" s="24" t="n">
        <f aca="false">( (AO221*AO14)/(AN221*AN14) - 1 )*0.616139208796402+0.0501597354379464</f>
        <v>0.0688269837680358</v>
      </c>
      <c r="AP303" s="24" t="n">
        <f aca="false">( (AP221*AP14)/(AO221*AO14) - 1 )*0.616139208796402+0.0501597354379464</f>
        <v>0.0684488164261991</v>
      </c>
      <c r="AQ303" s="24" t="n">
        <f aca="false">( (AQ221*AQ14)/(AP221*AP14) - 1 )*0.616139208796402+0.0501597354379464</f>
        <v>0.0689475501286557</v>
      </c>
      <c r="AR303" s="24" t="n">
        <f aca="false">( (AR221*AR14)/(AQ221*AQ14) - 1 )*0.616139208796402+0.0501597354379464</f>
        <v>0.0691494194683398</v>
      </c>
      <c r="AS303" s="24" t="n">
        <f aca="false">( (AS221*AS14)/(AR221*AR14) - 1 )*0.616139208796402+0.0501597354379464</f>
        <v>0.0684864648956506</v>
      </c>
      <c r="AT303" s="24" t="n">
        <f aca="false">( (AT221*AT14)/(AS221*AS14) - 1 )*0.616139208796402+0.0501597354379464</f>
        <v>0.0682577903858004</v>
      </c>
      <c r="AU303" s="24" t="n">
        <f aca="false">( (AU221*AU14)/(AT221*AT14) - 1 )*0.616139208796402+0.0501597354379464</f>
        <v>0.0671896832331711</v>
      </c>
      <c r="AV303" s="24" t="n">
        <f aca="false">( (AV221*AV14)/(AU221*AU14) - 1 )*0.616139208796402+0.0501597354379464</f>
        <v>0.0670960542069764</v>
      </c>
      <c r="AW303" s="24" t="n">
        <f aca="false">( (AW221*AW14)/(AV221*AV14) - 1 )*0.616139208796402+0.0501597354379464</f>
        <v>0.0680478050244071</v>
      </c>
      <c r="AX303" s="24" t="n">
        <f aca="false">( (AX221*AX14)/(AW221*AW14) - 1 )*0.616139208796402+0.0501597354379464</f>
        <v>0.0693087509669201</v>
      </c>
      <c r="AY303" s="24" t="n">
        <f aca="false">( (AY221*AY14)/(AX221*AX14) - 1 )*0.616139208796402+0.0501597354379464</f>
        <v>0.0694240786035236</v>
      </c>
      <c r="AZ303" s="24" t="n">
        <f aca="false">( (AZ221*AZ14)/(AY221*AY14) - 1 )*0.616139208796402+0.0501597354379464</f>
        <v>0.0701267305156492</v>
      </c>
      <c r="BA303" s="24" t="n">
        <f aca="false">( (BA221*BA14)/(AZ221*AZ14) - 1 )*0.616139208796402+0.0501597354379464</f>
        <v>0.0708628967368234</v>
      </c>
      <c r="BB303" s="24" t="n">
        <f aca="false">( (BB221*BB14)/(BA221*BA14) - 1 )*0.616139208796402+0.0501597354379464</f>
        <v>0.0716381527963889</v>
      </c>
      <c r="BC303" s="24" t="n">
        <f aca="false">( (BC221*BC14)/(BB221*BB14) - 1 )*0.616139208796402+0.0501597354379464</f>
        <v>0.0716381527963889</v>
      </c>
      <c r="BD303" s="24" t="n">
        <f aca="false">( (BD221*BD14)/(BC221*BC14) - 1 )*0.616139208796402+0.0501597354379464</f>
        <v>0.0716381527963889</v>
      </c>
      <c r="BE303" s="24" t="n">
        <f aca="false">( (BE221*BE14)/(BD221*BD14) - 1 )*0.616139208796402+0.0501597354379464</f>
        <v>0.0716381527963889</v>
      </c>
      <c r="BF303" s="24" t="n">
        <f aca="false">( (BF221*BF14)/(BE221*BE14) - 1 )*0.616139208796402+0.0501597354379464</f>
        <v>0.0716381527963888</v>
      </c>
      <c r="BG303" s="24" t="n">
        <f aca="false">( (BG221*BG14)/(BF221*BF14) - 1 )*0.616139208796402+0.0501597354379464</f>
        <v>0.0716381527963889</v>
      </c>
    </row>
    <row r="304" customFormat="false" ht="13.5" hidden="true" customHeight="true" outlineLevel="0" collapsed="false">
      <c r="A304" s="109" t="s">
        <v>99</v>
      </c>
      <c r="B304" s="49" t="s">
        <v>360</v>
      </c>
      <c r="C304" s="49" t="s">
        <v>364</v>
      </c>
      <c r="D304" s="49" t="s">
        <v>312</v>
      </c>
      <c r="E304" s="50"/>
      <c r="F304" s="19" t="s">
        <v>365</v>
      </c>
      <c r="G304" s="52" t="s">
        <v>12</v>
      </c>
      <c r="H304" s="52"/>
      <c r="I304" s="52" t="s">
        <v>366</v>
      </c>
      <c r="S304" s="35" t="n">
        <v>0.094</v>
      </c>
      <c r="T304" s="35" t="n">
        <v>0.08</v>
      </c>
      <c r="U304" s="35" t="n">
        <v>0.06</v>
      </c>
      <c r="V304" s="35" t="n">
        <v>0.07</v>
      </c>
      <c r="W304" s="35" t="n">
        <v>0</v>
      </c>
      <c r="X304" s="35" t="n">
        <v>0.1</v>
      </c>
      <c r="Y304" s="35" t="n">
        <v>0.09</v>
      </c>
      <c r="Z304" s="35" t="n">
        <v>0.0609292502639915</v>
      </c>
      <c r="AA304" s="35" t="n">
        <v>0.0539718984771576</v>
      </c>
      <c r="AB304" s="35" t="n">
        <v>0.0356171951993016</v>
      </c>
      <c r="AC304" s="35" t="n">
        <v>0.0350011800802459</v>
      </c>
      <c r="AD304" s="35" t="n">
        <v>0.037010010717625</v>
      </c>
      <c r="AE304" s="35" t="n">
        <v>0.13694167562061</v>
      </c>
      <c r="AF304" s="35" t="n">
        <v>0.158686490735892</v>
      </c>
      <c r="AG304" s="35" t="n">
        <v>0.11025950633164</v>
      </c>
      <c r="AH304" s="156" t="n">
        <v>0.134443356785304</v>
      </c>
      <c r="AI304" s="156" t="n">
        <v>0.123408842799767</v>
      </c>
      <c r="AJ304" s="156" t="n">
        <v>0.0641429733240002</v>
      </c>
      <c r="AK304" s="156" t="n">
        <v>0.0600000000000003</v>
      </c>
      <c r="AL304" s="156" t="n">
        <v>0.0489999999999999</v>
      </c>
      <c r="AM304" s="24" t="n">
        <f aca="false">AVERAGE(AK55:AL55)</f>
        <v>0.0470433347367726</v>
      </c>
      <c r="AN304" s="24" t="n">
        <f aca="false">AVERAGE(AL55:AM55)</f>
        <v>0.0440091363246078</v>
      </c>
      <c r="AO304" s="24" t="n">
        <f aca="false">AVERAGE(AM55:AN55)</f>
        <v>0.0421696736962195</v>
      </c>
      <c r="AP304" s="24" t="n">
        <f aca="false">AVERAGE(AN55:AO55)</f>
        <v>0.04</v>
      </c>
      <c r="AQ304" s="24" t="n">
        <f aca="false">AVERAGE(AO55:AP55)</f>
        <v>0.04</v>
      </c>
      <c r="AR304" s="24" t="n">
        <f aca="false">AVERAGE(AP55:AQ55)</f>
        <v>0.04</v>
      </c>
      <c r="AS304" s="24" t="n">
        <f aca="false">AVERAGE(AQ55:AR55)</f>
        <v>0.04</v>
      </c>
      <c r="AT304" s="24" t="n">
        <f aca="false">AVERAGE(AR55:AS55)</f>
        <v>0.04</v>
      </c>
      <c r="AU304" s="24" t="n">
        <f aca="false">AVERAGE(AS55:AT55)</f>
        <v>0.04</v>
      </c>
      <c r="AV304" s="24" t="n">
        <f aca="false">AVERAGE(AT55:AU55)</f>
        <v>0.04</v>
      </c>
      <c r="AW304" s="24" t="n">
        <f aca="false">AVERAGE(AU55:AV55)</f>
        <v>0.04</v>
      </c>
      <c r="AX304" s="24" t="n">
        <f aca="false">AVERAGE(AV55:AW55)</f>
        <v>0.04</v>
      </c>
      <c r="AY304" s="24" t="n">
        <f aca="false">AVERAGE(AW55:AX55)</f>
        <v>0.04</v>
      </c>
      <c r="AZ304" s="24" t="n">
        <f aca="false">AVERAGE(AX55:AY55)</f>
        <v>0.04</v>
      </c>
      <c r="BA304" s="24" t="n">
        <f aca="false">AVERAGE(AY55:AZ55)</f>
        <v>0.04</v>
      </c>
      <c r="BB304" s="24" t="n">
        <f aca="false">AVERAGE(AZ55:BA55)</f>
        <v>0.04</v>
      </c>
      <c r="BC304" s="24" t="n">
        <f aca="false">AVERAGE(BA55:BB55)</f>
        <v>0.04</v>
      </c>
      <c r="BD304" s="24" t="n">
        <f aca="false">AVERAGE(BB55:BC55)</f>
        <v>0.04</v>
      </c>
      <c r="BE304" s="24" t="n">
        <f aca="false">AVERAGE(BC55:BD55)</f>
        <v>0.04</v>
      </c>
      <c r="BF304" s="24" t="n">
        <f aca="false">AVERAGE(BD55:BE55)</f>
        <v>0.04</v>
      </c>
      <c r="BG304" s="24" t="n">
        <f aca="false">AVERAGE(BE55:BF55)</f>
        <v>0.04</v>
      </c>
    </row>
    <row r="305" customFormat="false" ht="12.75" hidden="true" customHeight="true" outlineLevel="0" collapsed="false">
      <c r="A305" s="109" t="s">
        <v>99</v>
      </c>
      <c r="B305" s="49" t="s">
        <v>360</v>
      </c>
      <c r="C305" s="49" t="s">
        <v>361</v>
      </c>
      <c r="D305" s="49" t="s">
        <v>320</v>
      </c>
      <c r="E305" s="50"/>
      <c r="F305" s="19" t="s">
        <v>367</v>
      </c>
      <c r="G305" s="52" t="s">
        <v>12</v>
      </c>
      <c r="H305" s="52"/>
      <c r="I305" s="52"/>
      <c r="X305" s="35" t="n">
        <v>0.18641641353333</v>
      </c>
      <c r="Y305" s="35" t="n">
        <v>0.0462549841575863</v>
      </c>
      <c r="Z305" s="35" t="n">
        <v>-0.043319361742664</v>
      </c>
      <c r="AA305" s="35" t="n">
        <v>0.222101365982351</v>
      </c>
      <c r="AB305" s="35" t="n">
        <v>-0.0268338320957349</v>
      </c>
      <c r="AC305" s="35" t="n">
        <v>0.0192031220933175</v>
      </c>
      <c r="AD305" s="35" t="n">
        <v>0.281219962945322</v>
      </c>
      <c r="AE305" s="35" t="n">
        <v>0.12</v>
      </c>
      <c r="AF305" s="35" t="n">
        <v>-0.05</v>
      </c>
      <c r="AG305" s="35" t="n">
        <v>0.056</v>
      </c>
      <c r="AH305" s="35" t="n">
        <v>-0.025792378365218</v>
      </c>
      <c r="AI305" s="32" t="n">
        <v>0.0827972034267774</v>
      </c>
      <c r="AJ305" s="24" t="n">
        <f aca="false">(1/3* (1+AJ303 ) + 1/3*(AJ14/AI14*(1+AJ4)) + 1/3*(1+AJ3)-1)</f>
        <v>0.0454734386924982</v>
      </c>
      <c r="AK305" s="24" t="n">
        <f aca="false">(1/3* (1+AK303 ) + 1/3*(AK14/AJ14*(1+AK4)) + 1/3*(1+AK3)-1)</f>
        <v>0.043551843721179</v>
      </c>
      <c r="AL305" s="24" t="n">
        <f aca="false">(1/3* (1+AL303 ) + 1/3*(AL14/AK14*(1+AL4)) + 1/3*(1+AL3)-1)+1.5%</f>
        <v>0.0801956087576111</v>
      </c>
      <c r="AM305" s="24" t="n">
        <f aca="false">(1/3* (1+AM303 ) + 1/3*(AM14/AL14*(1+AM4)) + 1/3*(1+AM3)-1)+1.5%</f>
        <v>0.0751217294861016</v>
      </c>
      <c r="AN305" s="24" t="n">
        <f aca="false">(1/3* (1+AN303 ) + 1/3*(AN14/AM14*(1+AN4)) + 1/3*(1+AN3)-1)+1.5%</f>
        <v>0.0575280837641411</v>
      </c>
      <c r="AO305" s="24" t="n">
        <f aca="false">(1/3* (1+AO303 ) + 1/3*(AO14/AN14*(1+AO4)) + 1/3*(1+AO3)-1)+1.5%</f>
        <v>0.0647423279226785</v>
      </c>
      <c r="AP305" s="24" t="n">
        <f aca="false">AO305</f>
        <v>0.0647423279226785</v>
      </c>
      <c r="AQ305" s="24" t="n">
        <f aca="false">AP305</f>
        <v>0.0647423279226785</v>
      </c>
      <c r="AR305" s="24" t="n">
        <f aca="false">AQ305</f>
        <v>0.0647423279226785</v>
      </c>
      <c r="AS305" s="24" t="n">
        <f aca="false">AR305</f>
        <v>0.0647423279226785</v>
      </c>
      <c r="AT305" s="24" t="n">
        <f aca="false">AS305</f>
        <v>0.0647423279226785</v>
      </c>
      <c r="AU305" s="24" t="n">
        <f aca="false">AT305</f>
        <v>0.0647423279226785</v>
      </c>
      <c r="AV305" s="24" t="n">
        <f aca="false">AU305</f>
        <v>0.0647423279226785</v>
      </c>
      <c r="AW305" s="24" t="n">
        <f aca="false">AV305</f>
        <v>0.0647423279226785</v>
      </c>
      <c r="AX305" s="24" t="n">
        <f aca="false">AW305</f>
        <v>0.0647423279226785</v>
      </c>
      <c r="AY305" s="24" t="n">
        <f aca="false">AX305</f>
        <v>0.0647423279226785</v>
      </c>
      <c r="AZ305" s="24" t="n">
        <f aca="false">AY305</f>
        <v>0.0647423279226785</v>
      </c>
      <c r="BA305" s="24" t="n">
        <f aca="false">AZ305</f>
        <v>0.0647423279226785</v>
      </c>
      <c r="BB305" s="24" t="n">
        <f aca="false">BA305</f>
        <v>0.0647423279226785</v>
      </c>
      <c r="BC305" s="24" t="n">
        <f aca="false">BB305</f>
        <v>0.0647423279226785</v>
      </c>
      <c r="BD305" s="24" t="n">
        <f aca="false">BC305</f>
        <v>0.0647423279226785</v>
      </c>
      <c r="BE305" s="24" t="n">
        <f aca="false">BD305</f>
        <v>0.0647423279226785</v>
      </c>
      <c r="BF305" s="24" t="n">
        <f aca="false">BE305</f>
        <v>0.0647423279226785</v>
      </c>
      <c r="BG305" s="24" t="n">
        <f aca="false">BF305</f>
        <v>0.0647423279226785</v>
      </c>
    </row>
    <row r="306" customFormat="false" ht="13.5" hidden="true" customHeight="true" outlineLevel="0" collapsed="false">
      <c r="A306" s="109" t="s">
        <v>99</v>
      </c>
      <c r="B306" s="49" t="s">
        <v>360</v>
      </c>
      <c r="C306" s="49" t="s">
        <v>361</v>
      </c>
      <c r="D306" s="49" t="s">
        <v>320</v>
      </c>
      <c r="E306" s="50"/>
      <c r="F306" s="19" t="s">
        <v>368</v>
      </c>
      <c r="G306" s="52" t="s">
        <v>12</v>
      </c>
      <c r="H306" s="52"/>
      <c r="I306" s="52"/>
      <c r="X306" s="35"/>
      <c r="Y306" s="35"/>
      <c r="Z306" s="35"/>
      <c r="AA306" s="35"/>
      <c r="AB306" s="35"/>
      <c r="AC306" s="35"/>
      <c r="AD306" s="30"/>
      <c r="AE306" s="30"/>
      <c r="AF306" s="30"/>
      <c r="AG306" s="30"/>
      <c r="AH306" s="30"/>
      <c r="AM306" s="24"/>
    </row>
    <row r="307" customFormat="false" ht="13.5" hidden="true" customHeight="true" outlineLevel="0" collapsed="false">
      <c r="A307" s="109" t="s">
        <v>99</v>
      </c>
      <c r="B307" s="49" t="s">
        <v>360</v>
      </c>
      <c r="C307" s="49" t="s">
        <v>361</v>
      </c>
      <c r="D307" s="49" t="s">
        <v>320</v>
      </c>
      <c r="E307" s="50"/>
      <c r="F307" s="19" t="s">
        <v>369</v>
      </c>
      <c r="G307" s="52" t="s">
        <v>12</v>
      </c>
      <c r="H307" s="52"/>
      <c r="I307" s="52"/>
      <c r="X307" s="24"/>
      <c r="Y307" s="24"/>
      <c r="Z307" s="24"/>
      <c r="AA307" s="24"/>
      <c r="AB307" s="24"/>
      <c r="AC307" s="24"/>
      <c r="AD307" s="30"/>
      <c r="AE307" s="30"/>
      <c r="AF307" s="30"/>
      <c r="AG307" s="30"/>
      <c r="AH307" s="30"/>
      <c r="AM307" s="24"/>
    </row>
    <row r="308" customFormat="false" ht="13.5" hidden="true" customHeight="true" outlineLevel="0" collapsed="false">
      <c r="A308" s="109" t="s">
        <v>99</v>
      </c>
      <c r="B308" s="49" t="s">
        <v>360</v>
      </c>
      <c r="C308" s="49" t="s">
        <v>361</v>
      </c>
      <c r="D308" s="49" t="s">
        <v>320</v>
      </c>
      <c r="E308" s="50"/>
      <c r="F308" s="19" t="s">
        <v>370</v>
      </c>
      <c r="G308" s="52" t="s">
        <v>12</v>
      </c>
      <c r="H308" s="52"/>
      <c r="I308" s="52"/>
      <c r="X308" s="24"/>
      <c r="Y308" s="24"/>
      <c r="Z308" s="24"/>
      <c r="AA308" s="24"/>
      <c r="AB308" s="24"/>
      <c r="AC308" s="24"/>
      <c r="AD308" s="30"/>
      <c r="AE308" s="30"/>
      <c r="AF308" s="30"/>
      <c r="AG308" s="30"/>
      <c r="AH308" s="30"/>
      <c r="AM308" s="24"/>
    </row>
    <row r="309" customFormat="false" ht="13.5" hidden="true" customHeight="true" outlineLevel="0" collapsed="false">
      <c r="A309" s="109" t="s">
        <v>99</v>
      </c>
      <c r="B309" s="49" t="s">
        <v>360</v>
      </c>
      <c r="C309" s="49" t="s">
        <v>361</v>
      </c>
      <c r="D309" s="49" t="s">
        <v>320</v>
      </c>
      <c r="E309" s="50"/>
      <c r="F309" s="19" t="s">
        <v>371</v>
      </c>
      <c r="G309" s="52" t="s">
        <v>12</v>
      </c>
      <c r="H309" s="52"/>
      <c r="I309" s="52"/>
      <c r="X309" s="35" t="n">
        <v>0.207500996590053</v>
      </c>
      <c r="Y309" s="35" t="n">
        <v>0.0327908672823904</v>
      </c>
      <c r="Z309" s="35" t="n">
        <v>-0.0170939628346567</v>
      </c>
      <c r="AA309" s="35" t="n">
        <v>0.167110570796155</v>
      </c>
      <c r="AB309" s="35" t="n">
        <v>-0.00216133652834771</v>
      </c>
      <c r="AC309" s="35" t="n">
        <v>-0.0190333514294334</v>
      </c>
      <c r="AD309" s="35" t="n">
        <v>0.246150271260612</v>
      </c>
      <c r="AE309" s="35" t="n">
        <v>0.04</v>
      </c>
      <c r="AF309" s="35" t="n">
        <v>0.23</v>
      </c>
      <c r="AG309" s="35" t="n">
        <v>0.21</v>
      </c>
      <c r="AH309" s="35" t="n">
        <v>0.0434544022360845</v>
      </c>
      <c r="AI309" s="32" t="n">
        <v>0.152797203426777</v>
      </c>
      <c r="AJ309" s="24" t="n">
        <f aca="false">(1/3* (1+AJ303 ) + 1/3*(AJ14/AI14*(1+AJ4)) + 1/3*(1+AJ3)-1) + 8.7%</f>
        <v>0.132473438692498</v>
      </c>
      <c r="AK309" s="24" t="n">
        <f aca="false">(1/3* (1+AK303 ) + 1/3*(AK14/AJ14*(1+AK4)) + 1/3*(1+AK3)-1)+1%</f>
        <v>0.053551843721179</v>
      </c>
      <c r="AL309" s="24" t="n">
        <f aca="false">(1/3* (1+AL303 ) + 1/3*(AL14/AK14*(1+AL4)) + 1/3*(1+AL3)-1)+1%</f>
        <v>0.0751956087576111</v>
      </c>
      <c r="AM309" s="24" t="n">
        <f aca="false">(1/3* (1+AM303 ) + 1/3*(AM14/AL14*(1+AM4)) + 1/3*(1+AM3)-1)+1%</f>
        <v>0.0701217294861016</v>
      </c>
      <c r="AN309" s="24" t="n">
        <f aca="false">(1/3* (1+AN303 ) + 1/3*(AN14/AM14*(1+AN4)) + 1/3*(1+AN3)-1)+1%</f>
        <v>0.0525280837641411</v>
      </c>
      <c r="AO309" s="24" t="n">
        <f aca="false">(1/3* (1+AO303 ) + 1/3*(AO14/AN14*(1+AO4)) + 1/3*(1+AO3)-1)+1%</f>
        <v>0.0597423279226785</v>
      </c>
      <c r="AP309" s="24" t="n">
        <f aca="false">AO309</f>
        <v>0.0597423279226785</v>
      </c>
      <c r="AQ309" s="24" t="n">
        <f aca="false">AP309</f>
        <v>0.0597423279226785</v>
      </c>
      <c r="AR309" s="24" t="n">
        <f aca="false">AQ309</f>
        <v>0.0597423279226785</v>
      </c>
      <c r="AS309" s="24" t="n">
        <f aca="false">AR309</f>
        <v>0.0597423279226785</v>
      </c>
      <c r="AT309" s="24" t="n">
        <f aca="false">AS309</f>
        <v>0.0597423279226785</v>
      </c>
      <c r="AU309" s="24" t="n">
        <f aca="false">AT309</f>
        <v>0.0597423279226785</v>
      </c>
      <c r="AV309" s="24" t="n">
        <f aca="false">AU309</f>
        <v>0.0597423279226785</v>
      </c>
      <c r="AW309" s="24" t="n">
        <f aca="false">AV309</f>
        <v>0.0597423279226785</v>
      </c>
      <c r="AX309" s="24" t="n">
        <f aca="false">AW309</f>
        <v>0.0597423279226785</v>
      </c>
      <c r="AY309" s="24" t="n">
        <f aca="false">AX309</f>
        <v>0.0597423279226785</v>
      </c>
      <c r="AZ309" s="24" t="n">
        <f aca="false">AY309</f>
        <v>0.0597423279226785</v>
      </c>
      <c r="BA309" s="24" t="n">
        <f aca="false">AZ309</f>
        <v>0.0597423279226785</v>
      </c>
      <c r="BB309" s="24" t="n">
        <f aca="false">BA309</f>
        <v>0.0597423279226785</v>
      </c>
      <c r="BC309" s="24" t="n">
        <f aca="false">BB309</f>
        <v>0.0597423279226785</v>
      </c>
      <c r="BD309" s="24" t="n">
        <f aca="false">BC309</f>
        <v>0.0597423279226785</v>
      </c>
      <c r="BE309" s="24" t="n">
        <f aca="false">BD309</f>
        <v>0.0597423279226785</v>
      </c>
      <c r="BF309" s="24" t="n">
        <f aca="false">BE309</f>
        <v>0.0597423279226785</v>
      </c>
      <c r="BG309" s="24" t="n">
        <f aca="false">BF309</f>
        <v>0.0597423279226785</v>
      </c>
    </row>
    <row r="310" customFormat="false" ht="13.5" hidden="true" customHeight="true" outlineLevel="0" collapsed="false">
      <c r="A310" s="109" t="s">
        <v>99</v>
      </c>
      <c r="B310" s="49" t="s">
        <v>360</v>
      </c>
      <c r="C310" s="49" t="s">
        <v>361</v>
      </c>
      <c r="D310" s="49" t="s">
        <v>320</v>
      </c>
      <c r="E310" s="50"/>
      <c r="F310" s="19" t="s">
        <v>372</v>
      </c>
      <c r="G310" s="52" t="s">
        <v>12</v>
      </c>
      <c r="H310" s="52"/>
      <c r="I310" s="52"/>
      <c r="X310" s="35"/>
      <c r="Y310" s="35"/>
      <c r="Z310" s="35"/>
      <c r="AA310" s="35"/>
      <c r="AB310" s="35"/>
      <c r="AC310" s="35"/>
      <c r="AD310" s="24"/>
      <c r="AE310" s="24"/>
      <c r="AF310" s="24"/>
      <c r="AG310" s="24"/>
      <c r="AH310" s="24"/>
      <c r="AM310" s="24"/>
    </row>
    <row r="311" customFormat="false" ht="13.5" hidden="true" customHeight="true" outlineLevel="0" collapsed="false">
      <c r="A311" s="109" t="s">
        <v>99</v>
      </c>
      <c r="B311" s="49" t="s">
        <v>360</v>
      </c>
      <c r="C311" s="49" t="s">
        <v>361</v>
      </c>
      <c r="D311" s="49" t="s">
        <v>320</v>
      </c>
      <c r="E311" s="50"/>
      <c r="F311" s="19" t="s">
        <v>373</v>
      </c>
      <c r="G311" s="52" t="s">
        <v>12</v>
      </c>
      <c r="H311" s="52"/>
      <c r="I311" s="52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M311" s="24"/>
    </row>
    <row r="312" customFormat="false" ht="13.5" hidden="true" customHeight="true" outlineLevel="0" collapsed="false">
      <c r="A312" s="109" t="s">
        <v>99</v>
      </c>
      <c r="B312" s="49" t="s">
        <v>360</v>
      </c>
      <c r="C312" s="49" t="s">
        <v>361</v>
      </c>
      <c r="D312" s="49" t="s">
        <v>320</v>
      </c>
      <c r="E312" s="50"/>
      <c r="F312" s="19" t="s">
        <v>374</v>
      </c>
      <c r="G312" s="52" t="s">
        <v>12</v>
      </c>
      <c r="H312" s="52"/>
      <c r="I312" s="52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M312" s="24"/>
    </row>
    <row r="313" customFormat="false" ht="13.5" hidden="true" customHeight="true" outlineLevel="0" collapsed="false">
      <c r="A313" s="109" t="s">
        <v>99</v>
      </c>
      <c r="B313" s="49" t="s">
        <v>360</v>
      </c>
      <c r="C313" s="49" t="s">
        <v>364</v>
      </c>
      <c r="D313" s="49" t="s">
        <v>101</v>
      </c>
      <c r="E313" s="50"/>
      <c r="F313" s="19" t="s">
        <v>375</v>
      </c>
      <c r="G313" s="52" t="s">
        <v>12</v>
      </c>
      <c r="H313" s="52"/>
      <c r="I313" s="52" t="s">
        <v>376</v>
      </c>
      <c r="X313" s="35" t="n">
        <v>0.002</v>
      </c>
      <c r="Y313" s="35" t="n">
        <v>0.016</v>
      </c>
      <c r="Z313" s="35" t="n">
        <v>0.0636</v>
      </c>
      <c r="AA313" s="35" t="n">
        <v>0.045</v>
      </c>
      <c r="AB313" s="35" t="n">
        <v>0.0015635285232225</v>
      </c>
      <c r="AC313" s="35" t="n">
        <v>-0.0216814669588283</v>
      </c>
      <c r="AD313" s="35" t="n">
        <v>0.037</v>
      </c>
      <c r="AE313" s="35" t="n">
        <v>-0.000619496855345902</v>
      </c>
      <c r="AF313" s="35" t="n">
        <v>0.000200396934540992</v>
      </c>
      <c r="AG313" s="35" t="n">
        <v>-0.0429996511002282</v>
      </c>
      <c r="AH313" s="35" t="n">
        <v>-0.0178482045531615</v>
      </c>
      <c r="AI313" s="157" t="n">
        <v>0.0120221843561428</v>
      </c>
      <c r="AJ313" s="157" t="n">
        <v>0.0187974438907557</v>
      </c>
      <c r="AK313" s="157" t="n">
        <v>0.00795800122266832</v>
      </c>
      <c r="AL313" s="157" t="n">
        <v>0.00516461916336408</v>
      </c>
      <c r="AM313" s="157" t="n">
        <v>0.00542888869384339</v>
      </c>
      <c r="AN313" s="157" t="n">
        <v>0.00567424689919549</v>
      </c>
      <c r="AO313" s="157" t="n">
        <v>0.00489671074992093</v>
      </c>
      <c r="AP313" s="157" t="n">
        <v>0.00518451878822623</v>
      </c>
      <c r="AQ313" s="157" t="n">
        <v>0.00471273573928133</v>
      </c>
      <c r="AR313" s="157" t="n">
        <v>0.00386066393628925</v>
      </c>
      <c r="AS313" s="157" t="n">
        <v>0.00332723585088779</v>
      </c>
      <c r="AT313" s="157" t="n">
        <v>0.00366618522086282</v>
      </c>
      <c r="AU313" s="157" t="n">
        <v>0.00400769050741912</v>
      </c>
      <c r="AV313" s="157" t="n">
        <v>0.00435748114552559</v>
      </c>
      <c r="AW313" s="157" t="n">
        <v>0.00268727037595817</v>
      </c>
      <c r="AX313" s="157" t="n">
        <v>0.00246310242233871</v>
      </c>
      <c r="AY313" s="157" t="n">
        <v>0.0028700197322622</v>
      </c>
      <c r="AZ313" s="157" t="n">
        <v>0.00327907098949765</v>
      </c>
      <c r="BA313" s="157" t="n">
        <v>0.0036901793335915</v>
      </c>
      <c r="BB313" s="157" t="n">
        <v>0.00230737868125619</v>
      </c>
      <c r="BC313" s="157" t="n">
        <v>0.00282684574720471</v>
      </c>
      <c r="BD313" s="157" t="n">
        <v>0.00334587046523982</v>
      </c>
      <c r="BE313" s="157" t="n">
        <v>0.00386427826512326</v>
      </c>
      <c r="BF313" s="157" t="n">
        <v>0.00438190019469942</v>
      </c>
      <c r="BG313" s="157" t="n">
        <v>0.00489857304876673</v>
      </c>
    </row>
    <row r="314" customFormat="false" ht="13.5" hidden="true" customHeight="true" outlineLevel="0" collapsed="false">
      <c r="A314" s="109" t="s">
        <v>99</v>
      </c>
      <c r="B314" s="49" t="s">
        <v>360</v>
      </c>
      <c r="C314" s="49" t="s">
        <v>377</v>
      </c>
      <c r="D314" s="49" t="s">
        <v>101</v>
      </c>
      <c r="E314" s="50"/>
      <c r="F314" s="19" t="s">
        <v>378</v>
      </c>
      <c r="G314" s="52" t="s">
        <v>379</v>
      </c>
      <c r="H314" s="52"/>
      <c r="I314" s="52" t="s">
        <v>380</v>
      </c>
      <c r="X314" s="158" t="n">
        <v>202.1</v>
      </c>
      <c r="Y314" s="158" t="n">
        <v>228</v>
      </c>
      <c r="Z314" s="158" t="n">
        <v>253.2</v>
      </c>
      <c r="AA314" s="158" t="n">
        <v>255.4</v>
      </c>
      <c r="AB314" s="158" t="n">
        <v>276.1</v>
      </c>
      <c r="AC314" s="158" t="n">
        <v>235.1</v>
      </c>
      <c r="AD314" s="158" t="n">
        <v>238.1</v>
      </c>
      <c r="AE314" s="158" t="n">
        <v>256.0142</v>
      </c>
      <c r="AF314" s="158" t="n">
        <v>272.2197</v>
      </c>
      <c r="AG314" s="158" t="n">
        <v>267.4946</v>
      </c>
      <c r="AH314" s="158" t="n">
        <v>274.939568</v>
      </c>
      <c r="AI314" s="159" t="n">
        <v>289.381264056636</v>
      </c>
      <c r="AJ314" s="159" t="n">
        <v>287.732714175938</v>
      </c>
      <c r="AK314" s="159" t="n">
        <v>286.770120758403</v>
      </c>
      <c r="AL314" s="159" t="n">
        <v>282.265703158543</v>
      </c>
      <c r="AM314" s="159" t="n">
        <v>299.730950046244</v>
      </c>
      <c r="AN314" s="159" t="n">
        <v>302.913450119761</v>
      </c>
      <c r="AO314" s="159" t="n">
        <v>308.699812746064</v>
      </c>
      <c r="AP314" s="159" t="n">
        <v>314.493850438982</v>
      </c>
      <c r="AQ314" s="159" t="n">
        <v>320.295203712978</v>
      </c>
      <c r="AR314" s="159" t="n">
        <v>325.723144533673</v>
      </c>
      <c r="AS314" s="159" t="n">
        <v>323.987047486571</v>
      </c>
      <c r="AT314" s="159" t="n">
        <v>322.260011563071</v>
      </c>
      <c r="AU314" s="159" t="n">
        <v>320.541739516092</v>
      </c>
      <c r="AV314" s="159" t="n">
        <v>318.831939248077</v>
      </c>
      <c r="AW314" s="159" t="n">
        <v>324.303725201162</v>
      </c>
      <c r="AX314" s="159" t="n">
        <v>329.783413758756</v>
      </c>
      <c r="AY314" s="159" t="n">
        <v>335.270727635313</v>
      </c>
      <c r="AZ314" s="159" t="n">
        <v>340.765394277414</v>
      </c>
      <c r="BA314" s="159" t="n">
        <v>346.267145764555</v>
      </c>
      <c r="BB314" s="159" t="n">
        <v>343.884977064443</v>
      </c>
      <c r="BC314" s="159" t="n">
        <v>341.516544281531</v>
      </c>
      <c r="BD314" s="159" t="n">
        <v>339.161521084229</v>
      </c>
      <c r="BE314" s="159" t="n">
        <v>336.819586113633</v>
      </c>
      <c r="BF314" s="159" t="n">
        <v>334.490422886606</v>
      </c>
      <c r="BG314" s="159" t="n">
        <v>332.173719700695</v>
      </c>
    </row>
    <row r="315" customFormat="false" ht="13.5" hidden="true" customHeight="true" outlineLevel="0" collapsed="false">
      <c r="A315" s="109" t="s">
        <v>99</v>
      </c>
      <c r="B315" s="49" t="s">
        <v>360</v>
      </c>
      <c r="C315" s="49" t="s">
        <v>377</v>
      </c>
      <c r="D315" s="49" t="s">
        <v>101</v>
      </c>
      <c r="E315" s="50"/>
      <c r="F315" s="19" t="s">
        <v>381</v>
      </c>
      <c r="G315" s="52" t="s">
        <v>379</v>
      </c>
      <c r="H315" s="52"/>
      <c r="I315" s="52" t="s">
        <v>382</v>
      </c>
      <c r="X315" s="158" t="n">
        <v>146</v>
      </c>
      <c r="Y315" s="158" t="n">
        <v>140.7</v>
      </c>
      <c r="Z315" s="158" t="n">
        <v>141.6</v>
      </c>
      <c r="AA315" s="158" t="n">
        <v>145.1</v>
      </c>
      <c r="AB315" s="158" t="n">
        <v>149.9</v>
      </c>
      <c r="AC315" s="158" t="n">
        <v>142.6</v>
      </c>
      <c r="AD315" s="158" t="n">
        <v>146.7</v>
      </c>
      <c r="AE315" s="158" t="n">
        <v>138.6764</v>
      </c>
      <c r="AF315" s="158" t="n">
        <v>141.0799</v>
      </c>
      <c r="AG315" s="158" t="n">
        <v>131.1275</v>
      </c>
      <c r="AH315" s="158" t="n">
        <v>121.068873</v>
      </c>
      <c r="AI315" s="159" t="n">
        <v>89.5206388516696</v>
      </c>
      <c r="AJ315" s="159" t="n">
        <v>104.800153191309</v>
      </c>
      <c r="AK315" s="159" t="n">
        <v>111.767644541906</v>
      </c>
      <c r="AL315" s="159" t="n">
        <v>118.735135892504</v>
      </c>
      <c r="AM315" s="159" t="n">
        <v>122.218881567803</v>
      </c>
      <c r="AN315" s="159" t="n">
        <v>124.063677212056</v>
      </c>
      <c r="AO315" s="159" t="n">
        <v>125.370081840293</v>
      </c>
      <c r="AP315" s="159" t="n">
        <v>126.67648646853</v>
      </c>
      <c r="AQ315" s="159" t="n">
        <v>127.982891096767</v>
      </c>
      <c r="AR315" s="159" t="n">
        <v>126.67648646853</v>
      </c>
      <c r="AS315" s="159" t="n">
        <v>125.370081840293</v>
      </c>
      <c r="AT315" s="159" t="n">
        <v>124.063677212056</v>
      </c>
      <c r="AU315" s="159" t="n">
        <v>122.757272583819</v>
      </c>
      <c r="AV315" s="159" t="n">
        <v>121.450867955582</v>
      </c>
      <c r="AW315" s="159" t="n">
        <v>120.144463327344</v>
      </c>
      <c r="AX315" s="159" t="n">
        <v>118.838058699107</v>
      </c>
      <c r="AY315" s="159" t="n">
        <v>117.53165407087</v>
      </c>
      <c r="AZ315" s="159" t="n">
        <v>116.225249442633</v>
      </c>
      <c r="BA315" s="159" t="n">
        <v>114.918844814396</v>
      </c>
      <c r="BB315" s="159" t="n">
        <v>113.612440186159</v>
      </c>
      <c r="BC315" s="159" t="n">
        <v>112.306035557922</v>
      </c>
      <c r="BD315" s="159" t="n">
        <v>110.999630929685</v>
      </c>
      <c r="BE315" s="159" t="n">
        <v>109.693226301448</v>
      </c>
      <c r="BF315" s="159" t="n">
        <v>108.386821673211</v>
      </c>
      <c r="BG315" s="159" t="n">
        <v>107.080417044974</v>
      </c>
    </row>
    <row r="316" customFormat="false" ht="13.5" hidden="true" customHeight="true" outlineLevel="0" collapsed="false">
      <c r="A316" s="109" t="s">
        <v>99</v>
      </c>
      <c r="B316" s="49" t="s">
        <v>360</v>
      </c>
      <c r="C316" s="49" t="s">
        <v>377</v>
      </c>
      <c r="D316" s="49" t="s">
        <v>101</v>
      </c>
      <c r="E316" s="50"/>
      <c r="F316" s="19" t="s">
        <v>383</v>
      </c>
      <c r="G316" s="52" t="s">
        <v>379</v>
      </c>
      <c r="H316" s="52"/>
      <c r="I316" s="52" t="s">
        <v>384</v>
      </c>
      <c r="X316" s="158" t="n">
        <v>123.2</v>
      </c>
      <c r="Y316" s="158" t="n">
        <v>136.3</v>
      </c>
      <c r="Z316" s="158" t="n">
        <v>154.6</v>
      </c>
      <c r="AA316" s="158" t="n">
        <v>161.4</v>
      </c>
      <c r="AB316" s="158" t="n">
        <v>176</v>
      </c>
      <c r="AC316" s="158" t="n">
        <v>188.6</v>
      </c>
      <c r="AD316" s="158" t="n">
        <v>202.7</v>
      </c>
      <c r="AE316" s="158" t="n">
        <v>206.5159</v>
      </c>
      <c r="AF316" s="158" t="n">
        <v>208.5848</v>
      </c>
      <c r="AG316" s="158" t="n">
        <v>188.1208</v>
      </c>
      <c r="AH316" s="158" t="n">
        <v>202.872746</v>
      </c>
      <c r="AI316" s="159" t="n">
        <v>223.395952426249</v>
      </c>
      <c r="AJ316" s="159" t="n">
        <v>220.507068627136</v>
      </c>
      <c r="AK316" s="159" t="n">
        <v>219.856287918318</v>
      </c>
      <c r="AL316" s="159" t="n">
        <v>215.964208879532</v>
      </c>
      <c r="AM316" s="159" t="n">
        <v>212.137278042439</v>
      </c>
      <c r="AN316" s="159" t="n">
        <v>209.679221993323</v>
      </c>
      <c r="AO316" s="159" t="n">
        <v>207.243611798345</v>
      </c>
      <c r="AP316" s="159" t="n">
        <v>204.829966519826</v>
      </c>
      <c r="AQ316" s="159" t="n">
        <v>202.157003829037</v>
      </c>
      <c r="AR316" s="159" t="n">
        <v>199.796060739185</v>
      </c>
      <c r="AS316" s="159" t="n">
        <v>197.416930172882</v>
      </c>
      <c r="AT316" s="159" t="n">
        <v>195.084270310154</v>
      </c>
      <c r="AU316" s="159" t="n">
        <v>192.797155072653</v>
      </c>
      <c r="AV316" s="159" t="n">
        <v>190.554676893592</v>
      </c>
      <c r="AW316" s="159" t="n">
        <v>187.21180803989</v>
      </c>
      <c r="AX316" s="159" t="n">
        <v>183.944983038636</v>
      </c>
      <c r="AY316" s="159" t="n">
        <v>180.752396650555</v>
      </c>
      <c r="AZ316" s="159" t="n">
        <v>177.632227510201</v>
      </c>
      <c r="BA316" s="159" t="n">
        <v>174.582757097379</v>
      </c>
      <c r="BB316" s="159" t="n">
        <v>170.56605126451</v>
      </c>
      <c r="BC316" s="159" t="n">
        <v>166.668063423749</v>
      </c>
      <c r="BD316" s="159" t="n">
        <v>162.885235722932</v>
      </c>
      <c r="BE316" s="159" t="n">
        <v>159.214117037833</v>
      </c>
      <c r="BF316" s="159" t="n">
        <v>155.651359770344</v>
      </c>
      <c r="BG316" s="159" t="n">
        <v>152.193716742705</v>
      </c>
    </row>
    <row r="317" customFormat="false" ht="13.5" hidden="true" customHeight="true" outlineLevel="0" collapsed="false">
      <c r="A317" s="109" t="s">
        <v>99</v>
      </c>
      <c r="B317" s="49" t="s">
        <v>360</v>
      </c>
      <c r="C317" s="49" t="s">
        <v>377</v>
      </c>
      <c r="D317" s="49" t="s">
        <v>101</v>
      </c>
      <c r="E317" s="50"/>
      <c r="F317" s="19" t="s">
        <v>385</v>
      </c>
      <c r="G317" s="52" t="s">
        <v>379</v>
      </c>
      <c r="H317" s="52"/>
      <c r="I317" s="52" t="s">
        <v>386</v>
      </c>
      <c r="X317" s="158" t="n">
        <v>26.2</v>
      </c>
      <c r="Y317" s="158" t="n">
        <v>28.2</v>
      </c>
      <c r="Z317" s="158" t="n">
        <v>28.3</v>
      </c>
      <c r="AA317" s="158" t="n">
        <v>30.4</v>
      </c>
      <c r="AB317" s="158" t="n">
        <v>26.7</v>
      </c>
      <c r="AC317" s="158" t="n">
        <v>26.9</v>
      </c>
      <c r="AD317" s="158" t="n">
        <v>29</v>
      </c>
      <c r="AE317" s="158" t="n">
        <v>24.4669</v>
      </c>
      <c r="AF317" s="158" t="n">
        <v>21.3345</v>
      </c>
      <c r="AG317" s="158" t="n">
        <v>19.0218</v>
      </c>
      <c r="AH317" s="158" t="n">
        <v>22.977747</v>
      </c>
      <c r="AI317" s="159" t="n">
        <v>19.225943735</v>
      </c>
      <c r="AJ317" s="159" t="n">
        <v>19.601236059675</v>
      </c>
      <c r="AK317" s="159" t="n">
        <v>19.9861835608685</v>
      </c>
      <c r="AL317" s="159" t="n">
        <v>20.5707028349448</v>
      </c>
      <c r="AM317" s="159" t="n">
        <v>21.2714831829607</v>
      </c>
      <c r="AN317" s="159" t="n">
        <v>21.6898356266199</v>
      </c>
      <c r="AO317" s="159" t="n">
        <v>21.6945584296212</v>
      </c>
      <c r="AP317" s="159" t="n">
        <v>21.6993284606525</v>
      </c>
      <c r="AQ317" s="159" t="n">
        <v>21.7041461919941</v>
      </c>
      <c r="AR317" s="159" t="n">
        <v>21.7041461919941</v>
      </c>
      <c r="AS317" s="159" t="n">
        <v>21.7041461919941</v>
      </c>
      <c r="AT317" s="159" t="n">
        <v>21.7041461919941</v>
      </c>
      <c r="AU317" s="159" t="n">
        <v>21.7041461919941</v>
      </c>
      <c r="AV317" s="159" t="n">
        <v>21.7041461919941</v>
      </c>
      <c r="AW317" s="159" t="n">
        <v>21.7041461919941</v>
      </c>
      <c r="AX317" s="159" t="n">
        <v>21.7041461919941</v>
      </c>
      <c r="AY317" s="159" t="n">
        <v>21.7041461919941</v>
      </c>
      <c r="AZ317" s="159" t="n">
        <v>21.7041461919941</v>
      </c>
      <c r="BA317" s="159" t="n">
        <v>21.7041461919941</v>
      </c>
      <c r="BB317" s="159" t="n">
        <v>21.7041461919941</v>
      </c>
      <c r="BC317" s="159" t="n">
        <v>21.7041461919941</v>
      </c>
      <c r="BD317" s="159" t="n">
        <v>21.7041461919941</v>
      </c>
      <c r="BE317" s="159" t="n">
        <v>21.7041461919941</v>
      </c>
      <c r="BF317" s="159" t="n">
        <v>21.7041461919941</v>
      </c>
      <c r="BG317" s="159" t="n">
        <v>21.7041461919941</v>
      </c>
    </row>
    <row r="318" customFormat="false" ht="13.5" hidden="true" customHeight="true" outlineLevel="0" collapsed="false">
      <c r="A318" s="109" t="s">
        <v>99</v>
      </c>
      <c r="B318" s="49" t="s">
        <v>360</v>
      </c>
      <c r="C318" s="49" t="s">
        <v>377</v>
      </c>
      <c r="D318" s="49" t="s">
        <v>101</v>
      </c>
      <c r="E318" s="50"/>
      <c r="F318" s="19" t="s">
        <v>387</v>
      </c>
      <c r="G318" s="52" t="s">
        <v>388</v>
      </c>
      <c r="H318" s="52"/>
      <c r="I318" s="52" t="s">
        <v>389</v>
      </c>
      <c r="W318" s="107" t="n">
        <v>5273093</v>
      </c>
      <c r="X318" s="120" t="n">
        <v>3942884</v>
      </c>
      <c r="Y318" s="120" t="n">
        <v>3989275</v>
      </c>
      <c r="Z318" s="120" t="n">
        <v>4615042</v>
      </c>
      <c r="AA318" s="120" t="n">
        <v>5080861</v>
      </c>
      <c r="AB318" s="120" t="n">
        <v>5314942</v>
      </c>
      <c r="AC318" s="120" t="n">
        <v>5304930</v>
      </c>
      <c r="AD318" s="120" t="n">
        <v>5631509</v>
      </c>
      <c r="AE318" s="120" t="n">
        <v>4313001</v>
      </c>
      <c r="AF318" s="120" t="n">
        <v>4960401</v>
      </c>
      <c r="AG318" s="120" t="n">
        <v>5591204</v>
      </c>
      <c r="AH318" s="120" t="n">
        <v>5342753</v>
      </c>
      <c r="AI318" s="160" t="n">
        <v>5663318.18</v>
      </c>
      <c r="AJ318" s="160" t="n">
        <v>5889850.9072</v>
      </c>
      <c r="AK318" s="160" t="n">
        <v>6184343.45256</v>
      </c>
      <c r="AL318" s="160" t="n">
        <v>6462638.9079252</v>
      </c>
      <c r="AM318" s="160" t="n">
        <v>6721144.46424221</v>
      </c>
      <c r="AN318" s="160" t="n">
        <v>6989990.2428119</v>
      </c>
      <c r="AO318" s="160" t="n">
        <v>7269589.85252437</v>
      </c>
      <c r="AP318" s="160" t="n">
        <v>7560373.44662535</v>
      </c>
      <c r="AQ318" s="160" t="n">
        <v>7862788.38449036</v>
      </c>
      <c r="AR318" s="160" t="n">
        <v>8177299.91986998</v>
      </c>
      <c r="AS318" s="160" t="n">
        <v>8504391.91666478</v>
      </c>
      <c r="AT318" s="160" t="n">
        <v>8844567.59333137</v>
      </c>
      <c r="AU318" s="160" t="n">
        <v>9198350.29706462</v>
      </c>
      <c r="AV318" s="160" t="n">
        <v>9566284.30894721</v>
      </c>
      <c r="AW318" s="160" t="n">
        <v>9948935.6813051</v>
      </c>
      <c r="AX318" s="160" t="n">
        <v>10346893.1085573</v>
      </c>
      <c r="AY318" s="160" t="n">
        <v>10760768.8328996</v>
      </c>
      <c r="AZ318" s="160" t="n">
        <v>11191199.5862156</v>
      </c>
      <c r="BA318" s="160" t="n">
        <v>11638847.5696642</v>
      </c>
      <c r="BB318" s="160" t="n">
        <v>12104401.4724508</v>
      </c>
      <c r="BC318" s="160" t="n">
        <v>12588577.5313488</v>
      </c>
      <c r="BD318" s="160" t="n">
        <v>13092120.6326028</v>
      </c>
      <c r="BE318" s="160" t="n">
        <v>13615805.4579069</v>
      </c>
      <c r="BF318" s="160" t="n">
        <v>14160437.6762231</v>
      </c>
      <c r="BG318" s="160" t="n">
        <v>14726855.1832721</v>
      </c>
    </row>
    <row r="319" customFormat="false" ht="13.5" hidden="true" customHeight="true" outlineLevel="0" collapsed="false">
      <c r="A319" s="109" t="s">
        <v>99</v>
      </c>
      <c r="B319" s="49" t="s">
        <v>360</v>
      </c>
      <c r="C319" s="49" t="s">
        <v>377</v>
      </c>
      <c r="D319" s="49" t="s">
        <v>101</v>
      </c>
      <c r="E319" s="50"/>
      <c r="F319" s="19" t="s">
        <v>390</v>
      </c>
      <c r="G319" s="52" t="s">
        <v>12</v>
      </c>
      <c r="H319" s="52"/>
      <c r="I319" s="52"/>
      <c r="X319" s="35" t="n">
        <v>0.0854988771254412</v>
      </c>
      <c r="Y319" s="35" t="n">
        <v>0.0667947391754102</v>
      </c>
      <c r="Z319" s="35" t="n">
        <v>0.0899016484277599</v>
      </c>
      <c r="AA319" s="35" t="n">
        <v>0.037747839349263</v>
      </c>
      <c r="AB319" s="35" t="n">
        <v>0.0291488058787508</v>
      </c>
      <c r="AC319" s="35" t="n">
        <v>-0.0232059978579079</v>
      </c>
      <c r="AD319" s="35" t="n">
        <v>0.0175438596491229</v>
      </c>
      <c r="AE319" s="161" t="n">
        <v>0.00723034564348568</v>
      </c>
      <c r="AF319" s="161" t="n">
        <v>0.0772213518246339</v>
      </c>
      <c r="AG319" s="35" t="n">
        <v>-0.022284690428266</v>
      </c>
      <c r="AH319" s="35" t="n">
        <v>-0.00202105187145907</v>
      </c>
      <c r="AI319" s="157" t="n">
        <v>-0.00218934785221048</v>
      </c>
      <c r="AJ319" s="157" t="n">
        <v>0.0596417600016279</v>
      </c>
      <c r="AK319" s="157" t="n">
        <v>0.00850371837138719</v>
      </c>
      <c r="AL319" s="157" t="n">
        <v>0.00339395936967701</v>
      </c>
      <c r="AM319" s="157" t="n">
        <v>0.027267392710002</v>
      </c>
      <c r="AN319" s="157" t="n">
        <v>0.0163185564184205</v>
      </c>
      <c r="AO319" s="157" t="n">
        <v>0.0161625380159069</v>
      </c>
      <c r="AP319" s="157" t="n">
        <v>0.0173610647482438</v>
      </c>
      <c r="AQ319" s="157" t="n">
        <v>0.020709234371751</v>
      </c>
      <c r="AR319" s="157" t="n">
        <v>0.0148809537933809</v>
      </c>
      <c r="AS319" s="157" t="n">
        <v>0.00734591366138204</v>
      </c>
      <c r="AT319" s="157" t="n">
        <v>0.00457415976509767</v>
      </c>
      <c r="AU319" s="157" t="n">
        <v>0.00494026651512103</v>
      </c>
      <c r="AV319" s="157" t="n">
        <v>0.00532709830634648</v>
      </c>
      <c r="AW319" s="157" t="n">
        <v>0.0175800305741085</v>
      </c>
      <c r="AX319" s="157" t="n">
        <v>0.0128791324322652</v>
      </c>
      <c r="AY319" s="157" t="n">
        <v>0.0192583555622867</v>
      </c>
      <c r="AZ319" s="157" t="n">
        <v>0.010317048492906</v>
      </c>
      <c r="BA319" s="157" t="n">
        <v>0.0106166882258758</v>
      </c>
      <c r="BB319" s="157" t="n">
        <v>0.00322380743433914</v>
      </c>
      <c r="BC319" s="157" t="n">
        <v>0.00368638611188366</v>
      </c>
      <c r="BD319" s="157" t="n">
        <v>0.00415472901767178</v>
      </c>
      <c r="BE319" s="157" t="n">
        <v>0.00462871457716285</v>
      </c>
      <c r="BF319" s="157" t="n">
        <v>0.00510820294356273</v>
      </c>
      <c r="BG319" s="157" t="n">
        <v>0.00559303575053338</v>
      </c>
    </row>
    <row r="320" s="162" customFormat="true" ht="13.5" hidden="true" customHeight="true" outlineLevel="0" collapsed="false">
      <c r="A320" s="109" t="s">
        <v>99</v>
      </c>
      <c r="B320" s="49" t="s">
        <v>360</v>
      </c>
      <c r="C320" s="49" t="s">
        <v>361</v>
      </c>
      <c r="D320" s="49" t="s">
        <v>101</v>
      </c>
      <c r="E320" s="50"/>
      <c r="F320" s="19" t="s">
        <v>391</v>
      </c>
      <c r="G320" s="52" t="s">
        <v>12</v>
      </c>
      <c r="H320" s="52"/>
      <c r="I320" s="5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35" t="n">
        <v>-0.0408810590352478</v>
      </c>
      <c r="Y320" s="35" t="n">
        <v>-0.0362302051090854</v>
      </c>
      <c r="Z320" s="35" t="n">
        <v>0.205056371030417</v>
      </c>
      <c r="AA320" s="35" t="n">
        <v>0.110296075060703</v>
      </c>
      <c r="AB320" s="35" t="n">
        <v>0.0723353770221071</v>
      </c>
      <c r="AC320" s="35" t="n">
        <v>-0.502860531139139</v>
      </c>
      <c r="AD320" s="35" t="n">
        <v>0.594639696028718</v>
      </c>
      <c r="AE320" s="35" t="n">
        <v>-0.0789925355038758</v>
      </c>
      <c r="AF320" s="35" t="n">
        <v>0.141484653026404</v>
      </c>
      <c r="AG320" s="35" t="n">
        <v>0.0625442120338842</v>
      </c>
      <c r="AH320" s="35" t="n">
        <v>0.0158352346683583</v>
      </c>
      <c r="AI320" s="157" t="n">
        <v>-0.00245011292345099</v>
      </c>
      <c r="AJ320" s="157" t="n">
        <v>-0.0198699404366496</v>
      </c>
      <c r="AK320" s="157" t="n">
        <v>-0.00532053685180201</v>
      </c>
      <c r="AL320" s="157" t="n">
        <v>0.0372521042758482</v>
      </c>
      <c r="AM320" s="157" t="n">
        <v>0.0656284886957419</v>
      </c>
      <c r="AN320" s="157" t="n">
        <v>0.0544348673497743</v>
      </c>
      <c r="AO320" s="157" t="n">
        <v>0.022412187962118</v>
      </c>
      <c r="AP320" s="157" t="n">
        <v>0.0159903800198324</v>
      </c>
      <c r="AQ320" s="157" t="n">
        <v>0.0188068338949203</v>
      </c>
      <c r="AR320" s="157" t="n">
        <v>0.0187500000000003</v>
      </c>
      <c r="AS320" s="157" t="n">
        <v>0.01875</v>
      </c>
      <c r="AT320" s="157" t="n">
        <v>0.01875</v>
      </c>
      <c r="AU320" s="157" t="n">
        <v>0.01875</v>
      </c>
      <c r="AV320" s="157" t="n">
        <v>0.0187499999999998</v>
      </c>
      <c r="AW320" s="157" t="n">
        <v>0.0187499999999998</v>
      </c>
      <c r="AX320" s="157" t="n">
        <v>0.0187499999999998</v>
      </c>
      <c r="AY320" s="157" t="n">
        <v>0.0187499999999998</v>
      </c>
      <c r="AZ320" s="157" t="n">
        <v>0.0187499999999998</v>
      </c>
      <c r="BA320" s="157" t="n">
        <v>0.0187499999999998</v>
      </c>
      <c r="BB320" s="157" t="n">
        <v>0.0187499999999998</v>
      </c>
      <c r="BC320" s="157" t="n">
        <v>0.0187499999999998</v>
      </c>
      <c r="BD320" s="157" t="n">
        <v>0.0187499999999998</v>
      </c>
      <c r="BE320" s="157" t="n">
        <v>0.0187499999999998</v>
      </c>
      <c r="BF320" s="157" t="n">
        <v>0.0187499999999998</v>
      </c>
      <c r="BG320" s="157" t="n">
        <v>0.0187499999999998</v>
      </c>
    </row>
    <row r="321" customFormat="false" ht="13.5" hidden="true" customHeight="true" outlineLevel="0" collapsed="false">
      <c r="A321" s="109" t="s">
        <v>99</v>
      </c>
      <c r="B321" s="49" t="s">
        <v>360</v>
      </c>
      <c r="C321" s="49" t="s">
        <v>364</v>
      </c>
      <c r="D321" s="49" t="s">
        <v>101</v>
      </c>
      <c r="E321" s="50"/>
      <c r="F321" s="19" t="s">
        <v>392</v>
      </c>
      <c r="G321" s="52" t="s">
        <v>393</v>
      </c>
      <c r="H321" s="52"/>
      <c r="I321" s="52" t="s">
        <v>394</v>
      </c>
      <c r="P321" s="120" t="n">
        <v>843.333333333333</v>
      </c>
      <c r="Q321" s="120" t="n">
        <v>1285.41666666667</v>
      </c>
      <c r="R321" s="120" t="n">
        <v>672.291666666667</v>
      </c>
      <c r="S321" s="120" t="n">
        <v>961.25</v>
      </c>
      <c r="T321" s="120" t="n">
        <v>1433.75</v>
      </c>
      <c r="U321" s="120" t="n">
        <v>1211.33333333333</v>
      </c>
      <c r="V321" s="120" t="n">
        <v>612.5</v>
      </c>
      <c r="W321" s="120" t="n">
        <v>505.416666666667</v>
      </c>
      <c r="X321" s="120" t="n">
        <v>525.833333333333</v>
      </c>
      <c r="Y321" s="120" t="n">
        <v>697.083333333333</v>
      </c>
      <c r="Z321" s="120" t="n">
        <v>1327.08333333333</v>
      </c>
      <c r="AA321" s="120" t="n">
        <v>1750</v>
      </c>
      <c r="AB321" s="120" t="n">
        <v>1775</v>
      </c>
      <c r="AC321" s="120" t="n">
        <v>912.5</v>
      </c>
      <c r="AD321" s="120" t="n">
        <v>972.916666666667</v>
      </c>
      <c r="AE321" s="120" t="n">
        <v>2326.49910714286</v>
      </c>
      <c r="AF321" s="120" t="n">
        <v>2540.64077407407</v>
      </c>
      <c r="AG321" s="120" t="n">
        <v>2992.08588888889</v>
      </c>
      <c r="AH321" s="120" t="n">
        <v>1737.95</v>
      </c>
      <c r="AI321" s="120" t="n">
        <v>870</v>
      </c>
      <c r="AJ321" s="120" t="n">
        <v>1000</v>
      </c>
      <c r="AK321" s="120" t="n">
        <v>1300</v>
      </c>
      <c r="AL321" s="120" t="n">
        <v>1700</v>
      </c>
      <c r="AM321" s="163" t="n">
        <f aca="false">AL321*(1+AM55)</f>
        <v>1775.37689056715</v>
      </c>
      <c r="AN321" s="163" t="n">
        <f aca="false">AM321*(1+AN55)</f>
        <v>1846.39196618983</v>
      </c>
      <c r="AO321" s="163" t="n">
        <f aca="false">AN321*(1+AO55)</f>
        <v>1920.24764483743</v>
      </c>
      <c r="AP321" s="163" t="n">
        <f aca="false">AO321*(1+AP55)</f>
        <v>1997.05755063092</v>
      </c>
      <c r="AQ321" s="163" t="n">
        <f aca="false">AP321*(1+AQ55)</f>
        <v>2076.93985265616</v>
      </c>
      <c r="AR321" s="163" t="n">
        <f aca="false">AQ321*(1+AR55)</f>
        <v>2160.01744676241</v>
      </c>
      <c r="AS321" s="163" t="n">
        <f aca="false">AR321*(1+AS55)</f>
        <v>2246.4181446329</v>
      </c>
      <c r="AT321" s="163" t="n">
        <f aca="false">AS321*(1+AT55)</f>
        <v>2336.27487041822</v>
      </c>
      <c r="AU321" s="163" t="n">
        <f aca="false">AT321*(1+AU55)</f>
        <v>2429.72586523495</v>
      </c>
      <c r="AV321" s="163" t="n">
        <f aca="false">AU321*(1+AV55)</f>
        <v>2526.91489984435</v>
      </c>
      <c r="AW321" s="163" t="n">
        <f aca="false">AV321*(1+AW55)</f>
        <v>2627.99149583812</v>
      </c>
      <c r="AX321" s="163" t="n">
        <f aca="false">AW321*(1+AX55)</f>
        <v>2733.11115567164</v>
      </c>
      <c r="AY321" s="163" t="n">
        <f aca="false">AX321*(1+AY55)</f>
        <v>2842.43560189851</v>
      </c>
      <c r="AZ321" s="163" t="n">
        <f aca="false">AY321*(1+AZ55)</f>
        <v>2956.13302597445</v>
      </c>
      <c r="BA321" s="163" t="n">
        <f aca="false">AZ321*(1+BA55)</f>
        <v>3074.37834701343</v>
      </c>
      <c r="BB321" s="163" t="n">
        <f aca="false">BA321*(1+BB55)</f>
        <v>3197.35348089397</v>
      </c>
      <c r="BC321" s="163" t="n">
        <f aca="false">BB321*(1+BC55)</f>
        <v>3325.24762012972</v>
      </c>
      <c r="BD321" s="163" t="n">
        <f aca="false">BC321*(1+BD55)</f>
        <v>3458.25752493491</v>
      </c>
      <c r="BE321" s="163" t="n">
        <f aca="false">BD321*(1+BE55)</f>
        <v>3596.58782593231</v>
      </c>
      <c r="BF321" s="163" t="n">
        <f aca="false">BE321*(1+BF55)</f>
        <v>3740.4513389696</v>
      </c>
      <c r="BG321" s="163" t="n">
        <f aca="false">BF321*(1+BG55)</f>
        <v>3890.06939252839</v>
      </c>
    </row>
    <row r="322" customFormat="false" ht="13.5" hidden="true" customHeight="true" outlineLevel="0" collapsed="false">
      <c r="A322" s="109" t="s">
        <v>99</v>
      </c>
      <c r="B322" s="49" t="s">
        <v>360</v>
      </c>
      <c r="C322" s="49" t="s">
        <v>364</v>
      </c>
      <c r="D322" s="49" t="s">
        <v>101</v>
      </c>
      <c r="E322" s="50"/>
      <c r="F322" s="19" t="s">
        <v>395</v>
      </c>
      <c r="G322" s="52" t="s">
        <v>396</v>
      </c>
      <c r="H322" s="52"/>
      <c r="I322" s="52"/>
      <c r="X322" s="158" t="n">
        <v>16.4</v>
      </c>
      <c r="Y322" s="158" t="n">
        <v>20</v>
      </c>
      <c r="Z322" s="158" t="n">
        <v>36.9</v>
      </c>
      <c r="AA322" s="158" t="n">
        <v>42.604</v>
      </c>
      <c r="AB322" s="158" t="n">
        <v>37.821</v>
      </c>
      <c r="AC322" s="158" t="n">
        <v>22</v>
      </c>
      <c r="AD322" s="158" t="n">
        <v>20.117</v>
      </c>
      <c r="AE322" s="158" t="n">
        <v>20.23</v>
      </c>
      <c r="AF322" s="158" t="n">
        <v>19.074</v>
      </c>
      <c r="AG322" s="158" t="n">
        <v>27.499</v>
      </c>
      <c r="AH322" s="158" t="n">
        <v>19.006</v>
      </c>
      <c r="AI322" s="158" t="n">
        <f aca="false">0.8*12</f>
        <v>9.6</v>
      </c>
      <c r="AJ322" s="158" t="n">
        <v>10</v>
      </c>
      <c r="AK322" s="158" t="n">
        <v>11</v>
      </c>
      <c r="AL322" s="158" t="n">
        <v>15</v>
      </c>
      <c r="AM322" s="158" t="n">
        <v>20</v>
      </c>
      <c r="AN322" s="158" t="n">
        <v>20</v>
      </c>
      <c r="AO322" s="158" t="n">
        <v>20</v>
      </c>
      <c r="AP322" s="158" t="n">
        <v>20</v>
      </c>
      <c r="AQ322" s="158" t="n">
        <v>20</v>
      </c>
      <c r="AR322" s="158" t="n">
        <v>20</v>
      </c>
      <c r="AS322" s="158" t="n">
        <v>20</v>
      </c>
      <c r="AT322" s="158" t="n">
        <v>20</v>
      </c>
      <c r="AU322" s="158" t="n">
        <v>20</v>
      </c>
      <c r="AV322" s="158" t="n">
        <v>20</v>
      </c>
      <c r="AW322" s="158" t="n">
        <v>20</v>
      </c>
      <c r="AX322" s="158" t="n">
        <v>20</v>
      </c>
      <c r="AY322" s="158" t="n">
        <v>20</v>
      </c>
      <c r="AZ322" s="158" t="n">
        <v>20</v>
      </c>
      <c r="BA322" s="158" t="n">
        <v>20</v>
      </c>
      <c r="BB322" s="158" t="n">
        <v>20</v>
      </c>
      <c r="BC322" s="158" t="n">
        <v>20</v>
      </c>
      <c r="BD322" s="158" t="n">
        <v>20</v>
      </c>
      <c r="BE322" s="158" t="n">
        <v>20</v>
      </c>
      <c r="BF322" s="158" t="n">
        <v>20</v>
      </c>
      <c r="BG322" s="158" t="n">
        <v>20</v>
      </c>
    </row>
    <row r="323" customFormat="false" ht="13.5" hidden="true" customHeight="true" outlineLevel="0" collapsed="false">
      <c r="A323" s="109" t="s">
        <v>99</v>
      </c>
      <c r="B323" s="49" t="s">
        <v>360</v>
      </c>
      <c r="C323" s="49" t="s">
        <v>364</v>
      </c>
      <c r="D323" s="49" t="s">
        <v>101</v>
      </c>
      <c r="E323" s="50"/>
      <c r="F323" s="19" t="s">
        <v>397</v>
      </c>
      <c r="G323" s="52" t="s">
        <v>393</v>
      </c>
      <c r="H323" s="52"/>
      <c r="I323" s="52" t="s">
        <v>398</v>
      </c>
      <c r="Q323" s="120" t="n">
        <v>902.22325</v>
      </c>
      <c r="R323" s="120" t="n">
        <v>880.998725</v>
      </c>
      <c r="S323" s="120" t="n">
        <v>998.697649</v>
      </c>
      <c r="T323" s="120" t="n">
        <v>1114.66666666667</v>
      </c>
      <c r="U323" s="120" t="n">
        <v>1216.66666666667</v>
      </c>
      <c r="V323" s="120" t="n">
        <v>1021.25</v>
      </c>
      <c r="W323" s="120" t="n">
        <v>819.583333333333</v>
      </c>
      <c r="X323" s="120" t="n">
        <v>625</v>
      </c>
      <c r="Y323" s="120" t="n">
        <v>572.916666666667</v>
      </c>
      <c r="Z323" s="120" t="n">
        <v>545.833333333333</v>
      </c>
      <c r="AA323" s="120" t="n">
        <v>662.5</v>
      </c>
      <c r="AB323" s="120" t="n">
        <v>981.25</v>
      </c>
      <c r="AC323" s="120" t="n">
        <v>966.666666666667</v>
      </c>
      <c r="AD323" s="120" t="n">
        <v>1029.16666666667</v>
      </c>
      <c r="AE323" s="120" t="n">
        <v>1309.10272366522</v>
      </c>
      <c r="AF323" s="120" t="n">
        <v>1671.89246031746</v>
      </c>
      <c r="AG323" s="120" t="n">
        <v>2216.99007936508</v>
      </c>
      <c r="AH323" s="120" t="n">
        <v>2196.6</v>
      </c>
      <c r="AI323" s="120" t="n">
        <v>1850</v>
      </c>
      <c r="AJ323" s="163" t="n">
        <f aca="false">AI323*(1+AJ55)</f>
        <v>1966.1991304315</v>
      </c>
      <c r="AK323" s="163" t="n">
        <f aca="false">AJ323*(1+AK55)</f>
        <v>2065.31079327753</v>
      </c>
      <c r="AL323" s="163" t="n">
        <f aca="false">AK323*(1+AL55)</f>
        <v>2155.52134904911</v>
      </c>
      <c r="AM323" s="163" t="n">
        <f aca="false">AL323*(1+AM55)</f>
        <v>2251.09575895642</v>
      </c>
      <c r="AN323" s="163" t="n">
        <f aca="false">AM323*(1+AN55)</f>
        <v>2341.13958931468</v>
      </c>
      <c r="AO323" s="163" t="n">
        <f aca="false">AN323*(1+AO55)</f>
        <v>2434.78517288726</v>
      </c>
      <c r="AP323" s="163" t="n">
        <f aca="false">AO323*(1+AP55)</f>
        <v>2532.17657980275</v>
      </c>
      <c r="AQ323" s="163" t="n">
        <f aca="false">AP323*(1+AQ55)</f>
        <v>2633.46364299486</v>
      </c>
      <c r="AR323" s="163" t="n">
        <f aca="false">AQ323*(1+AR55)</f>
        <v>2738.80218871466</v>
      </c>
      <c r="AS323" s="163" t="n">
        <f aca="false">AR323*(1+AS55)</f>
        <v>2848.35427626324</v>
      </c>
      <c r="AT323" s="163" t="n">
        <f aca="false">AS323*(1+AT55)</f>
        <v>2962.28844731377</v>
      </c>
      <c r="AU323" s="163" t="n">
        <f aca="false">AT323*(1+AU55)</f>
        <v>3080.77998520633</v>
      </c>
      <c r="AV323" s="163" t="n">
        <f aca="false">AU323*(1+AV55)</f>
        <v>3204.01118461458</v>
      </c>
      <c r="AW323" s="163" t="n">
        <f aca="false">AV323*(1+AW55)</f>
        <v>3332.17163199916</v>
      </c>
      <c r="AX323" s="163" t="n">
        <f aca="false">AW323*(1+AX55)</f>
        <v>3465.45849727913</v>
      </c>
      <c r="AY323" s="163" t="n">
        <f aca="false">AX323*(1+AY55)</f>
        <v>3604.07683717029</v>
      </c>
      <c r="AZ323" s="163" t="n">
        <f aca="false">AY323*(1+AZ55)</f>
        <v>3748.2399106571</v>
      </c>
      <c r="BA323" s="163" t="n">
        <f aca="false">AZ323*(1+BA55)</f>
        <v>3898.16950708339</v>
      </c>
      <c r="BB323" s="163" t="n">
        <f aca="false">BA323*(1+BB55)</f>
        <v>4054.09628736672</v>
      </c>
      <c r="BC323" s="163" t="n">
        <f aca="false">BB323*(1+BC55)</f>
        <v>4216.26013886139</v>
      </c>
      <c r="BD323" s="163" t="n">
        <f aca="false">BC323*(1+BD55)</f>
        <v>4384.91054441585</v>
      </c>
      <c r="BE323" s="163" t="n">
        <f aca="false">BD323*(1+BE55)</f>
        <v>4560.30696619248</v>
      </c>
      <c r="BF323" s="163" t="n">
        <f aca="false">BE323*(1+BF55)</f>
        <v>4742.71924484018</v>
      </c>
      <c r="BG323" s="163" t="n">
        <f aca="false">BF323*(1+BG55)</f>
        <v>4932.42801463379</v>
      </c>
    </row>
    <row r="324" customFormat="false" ht="13.5" hidden="true" customHeight="true" outlineLevel="1" collapsed="false">
      <c r="A324" s="109" t="s">
        <v>99</v>
      </c>
      <c r="B324" s="49" t="s">
        <v>360</v>
      </c>
      <c r="C324" s="49" t="s">
        <v>364</v>
      </c>
      <c r="D324" s="49" t="s">
        <v>101</v>
      </c>
      <c r="E324" s="50"/>
      <c r="F324" s="19" t="s">
        <v>399</v>
      </c>
      <c r="G324" s="52" t="s">
        <v>12</v>
      </c>
      <c r="H324" s="52"/>
      <c r="I324" s="52"/>
      <c r="Q324" s="35" t="n">
        <v>0.151408450704225</v>
      </c>
      <c r="R324" s="35" t="n">
        <v>-0.216309887869521</v>
      </c>
      <c r="S324" s="35" t="n">
        <v>0.200312174817898</v>
      </c>
      <c r="T324" s="35" t="n">
        <v>0.156046814044213</v>
      </c>
      <c r="U324" s="35" t="n">
        <v>0.103487064116985</v>
      </c>
      <c r="V324" s="35" t="n">
        <v>0.0587835541963981</v>
      </c>
      <c r="W324" s="35" t="n">
        <v>0.0314505776636713</v>
      </c>
      <c r="X324" s="35" t="n">
        <v>-0.0793403858120722</v>
      </c>
      <c r="Y324" s="35" t="n">
        <v>0.102737411287597</v>
      </c>
      <c r="Z324" s="35" t="n">
        <v>0.190009193993258</v>
      </c>
      <c r="AA324" s="35" t="n">
        <v>0.143188256502704</v>
      </c>
      <c r="AB324" s="35" t="n">
        <v>0.123676503717053</v>
      </c>
      <c r="AC324" s="35" t="n">
        <v>0.165110264635124</v>
      </c>
      <c r="AD324" s="35" t="n">
        <v>0.118905906665497</v>
      </c>
      <c r="AE324" s="35" t="n">
        <v>0.00438961278994543</v>
      </c>
      <c r="AF324" s="35" t="n">
        <v>0.140697121651255</v>
      </c>
      <c r="AG324" s="35" t="n">
        <v>0.0593525663431291</v>
      </c>
      <c r="AH324" s="35" t="n">
        <v>-0.0405808537598442</v>
      </c>
      <c r="AI324" s="157" t="n">
        <v>0.0549323448494787</v>
      </c>
      <c r="AJ324" s="157" t="n">
        <v>0.0452272507429106</v>
      </c>
      <c r="AK324" s="157" t="n">
        <v>0.0715916310126341</v>
      </c>
      <c r="AL324" s="157" t="n">
        <v>0.0616129518993789</v>
      </c>
      <c r="AM324" s="157" t="n">
        <v>0.0400000000000003</v>
      </c>
      <c r="AN324" s="24" t="n">
        <f aca="false">AM324</f>
        <v>0.0400000000000003</v>
      </c>
      <c r="AO324" s="24" t="n">
        <f aca="false">AN324</f>
        <v>0.0400000000000003</v>
      </c>
      <c r="AP324" s="24" t="n">
        <f aca="false">AO324</f>
        <v>0.0400000000000003</v>
      </c>
      <c r="AQ324" s="24" t="n">
        <f aca="false">AP324</f>
        <v>0.0400000000000003</v>
      </c>
      <c r="AR324" s="24" t="n">
        <f aca="false">AQ324</f>
        <v>0.0400000000000003</v>
      </c>
      <c r="AS324" s="24" t="n">
        <f aca="false">AR324</f>
        <v>0.0400000000000003</v>
      </c>
      <c r="AT324" s="24" t="n">
        <f aca="false">AS324</f>
        <v>0.0400000000000003</v>
      </c>
      <c r="AU324" s="24" t="n">
        <f aca="false">AT324</f>
        <v>0.0400000000000003</v>
      </c>
      <c r="AV324" s="24" t="n">
        <f aca="false">AU324</f>
        <v>0.0400000000000003</v>
      </c>
      <c r="AW324" s="24" t="n">
        <f aca="false">AV324</f>
        <v>0.0400000000000003</v>
      </c>
      <c r="AX324" s="24" t="n">
        <f aca="false">AW324</f>
        <v>0.0400000000000003</v>
      </c>
      <c r="AY324" s="24" t="n">
        <f aca="false">AX324</f>
        <v>0.0400000000000003</v>
      </c>
      <c r="AZ324" s="24" t="n">
        <f aca="false">AY324</f>
        <v>0.0400000000000003</v>
      </c>
      <c r="BA324" s="24" t="n">
        <f aca="false">AZ324</f>
        <v>0.0400000000000003</v>
      </c>
      <c r="BB324" s="24" t="n">
        <f aca="false">BA324</f>
        <v>0.0400000000000003</v>
      </c>
      <c r="BC324" s="24" t="n">
        <f aca="false">BB324</f>
        <v>0.0400000000000003</v>
      </c>
      <c r="BD324" s="24" t="n">
        <f aca="false">BC324</f>
        <v>0.0400000000000003</v>
      </c>
      <c r="BE324" s="24" t="n">
        <f aca="false">BD324</f>
        <v>0.0400000000000003</v>
      </c>
      <c r="BF324" s="24" t="n">
        <f aca="false">BE324</f>
        <v>0.0400000000000003</v>
      </c>
      <c r="BG324" s="24" t="n">
        <f aca="false">BF324</f>
        <v>0.0400000000000003</v>
      </c>
    </row>
    <row r="325" customFormat="false" ht="13.5" hidden="true" customHeight="true" outlineLevel="1" collapsed="false">
      <c r="A325" s="109" t="s">
        <v>99</v>
      </c>
      <c r="B325" s="49" t="s">
        <v>360</v>
      </c>
      <c r="C325" s="49" t="s">
        <v>361</v>
      </c>
      <c r="D325" s="49" t="s">
        <v>101</v>
      </c>
      <c r="E325" s="50"/>
      <c r="F325" s="19" t="s">
        <v>400</v>
      </c>
      <c r="G325" s="52" t="s">
        <v>12</v>
      </c>
      <c r="H325" s="52"/>
      <c r="I325" s="52"/>
      <c r="X325" s="35" t="n">
        <v>-0.166879371300384</v>
      </c>
      <c r="Y325" s="35" t="n">
        <v>-0.142308026223424</v>
      </c>
      <c r="Z325" s="35" t="n">
        <v>0.321279215596018</v>
      </c>
      <c r="AA325" s="35" t="n">
        <v>0.120745103112898</v>
      </c>
      <c r="AB325" s="35" t="n">
        <v>0.0831186752670445</v>
      </c>
      <c r="AC325" s="35" t="n">
        <v>-0.769226076814598</v>
      </c>
      <c r="AD325" s="164" t="n">
        <v>0.713500113132188</v>
      </c>
      <c r="AE325" s="35" t="n">
        <v>0.032225027568898</v>
      </c>
      <c r="AF325" s="35" t="n">
        <v>0.314637421297292</v>
      </c>
      <c r="AG325" s="35" t="n">
        <v>0.151195911536539</v>
      </c>
      <c r="AH325" s="35" t="n">
        <v>0.114382360176559</v>
      </c>
      <c r="AI325" s="157" t="n">
        <v>0.073128676780879</v>
      </c>
      <c r="AJ325" s="157" t="n">
        <v>0.0225258013202398</v>
      </c>
      <c r="AK325" s="157" t="n">
        <v>0.0204062071261937</v>
      </c>
      <c r="AL325" s="157" t="n">
        <v>0.0213284916437189</v>
      </c>
      <c r="AM325" s="157" t="n">
        <v>0.0214891744377057</v>
      </c>
      <c r="AN325" s="157" t="n">
        <v>0.0190812448212234</v>
      </c>
      <c r="AO325" s="157" t="n">
        <v>-0.0473301583810701</v>
      </c>
      <c r="AP325" s="157" t="n">
        <v>-0.00707011003777514</v>
      </c>
      <c r="AQ325" s="35" t="n">
        <v>0.0189067206348992</v>
      </c>
      <c r="AR325" s="35" t="n">
        <v>0.01875</v>
      </c>
      <c r="AS325" s="35" t="n">
        <v>0.01875</v>
      </c>
      <c r="AT325" s="35" t="n">
        <v>0.0187500000000009</v>
      </c>
      <c r="AU325" s="35" t="n">
        <v>0.0187500000000005</v>
      </c>
      <c r="AV325" s="35" t="n">
        <v>0.0187499999999996</v>
      </c>
      <c r="AW325" s="35" t="n">
        <v>0.0187499999999992</v>
      </c>
      <c r="AX325" s="35" t="n">
        <v>0.0187499999999994</v>
      </c>
      <c r="AY325" s="35" t="n">
        <v>0.0187499999999994</v>
      </c>
      <c r="AZ325" s="35" t="n">
        <v>0.0187499999999994</v>
      </c>
      <c r="BA325" s="35" t="n">
        <v>0.0187499999999994</v>
      </c>
      <c r="BB325" s="35" t="n">
        <v>0.0187499999999994</v>
      </c>
      <c r="BC325" s="35" t="n">
        <v>0.0187499999999994</v>
      </c>
      <c r="BD325" s="35" t="n">
        <v>0.0187499999999994</v>
      </c>
      <c r="BE325" s="35" t="n">
        <v>0.0187499999999994</v>
      </c>
      <c r="BF325" s="35" t="n">
        <v>0.0187499999999994</v>
      </c>
      <c r="BG325" s="35" t="n">
        <v>0.0187499999999992</v>
      </c>
    </row>
    <row r="326" customFormat="false" ht="13.5" hidden="true" customHeight="true" outlineLevel="1" collapsed="false">
      <c r="A326" s="109" t="s">
        <v>99</v>
      </c>
      <c r="B326" s="49" t="s">
        <v>360</v>
      </c>
      <c r="C326" s="49" t="s">
        <v>361</v>
      </c>
      <c r="D326" s="49" t="s">
        <v>101</v>
      </c>
      <c r="E326" s="50"/>
      <c r="F326" s="19" t="s">
        <v>401</v>
      </c>
      <c r="G326" s="52" t="s">
        <v>12</v>
      </c>
      <c r="H326" s="52"/>
      <c r="I326" s="52"/>
      <c r="X326" s="35" t="n">
        <v>0.13599422648964</v>
      </c>
      <c r="Y326" s="35" t="n">
        <v>0.0729788829495721</v>
      </c>
      <c r="Z326" s="35" t="n">
        <v>0.109410580318567</v>
      </c>
      <c r="AA326" s="35" t="n">
        <v>0.100054834765219</v>
      </c>
      <c r="AB326" s="35" t="n">
        <v>0.0615677304007329</v>
      </c>
      <c r="AC326" s="35" t="n">
        <v>-0.231481954038822</v>
      </c>
      <c r="AD326" s="164" t="n">
        <v>0.558276049625108</v>
      </c>
      <c r="AE326" s="35" t="n">
        <v>-0.11640732384595</v>
      </c>
      <c r="AF326" s="35" t="n">
        <v>0.0734356707380759</v>
      </c>
      <c r="AG326" s="35" t="n">
        <v>0.0198755300094744</v>
      </c>
      <c r="AH326" s="35" t="n">
        <v>-0.0377035107813539</v>
      </c>
      <c r="AI326" s="157" t="n">
        <v>-0.05</v>
      </c>
      <c r="AJ326" s="157" t="n">
        <v>-0.05</v>
      </c>
      <c r="AK326" s="157" t="n">
        <v>-0.025</v>
      </c>
      <c r="AL326" s="157" t="n">
        <v>0.05</v>
      </c>
      <c r="AM326" s="157" t="n">
        <v>0.1</v>
      </c>
      <c r="AN326" s="157" t="n">
        <v>0.08</v>
      </c>
      <c r="AO326" s="157" t="n">
        <v>0.07</v>
      </c>
      <c r="AP326" s="157" t="n">
        <v>0.03</v>
      </c>
      <c r="AQ326" s="35" t="n">
        <v>0.01875</v>
      </c>
      <c r="AR326" s="35" t="n">
        <v>0.01875</v>
      </c>
      <c r="AS326" s="35" t="n">
        <v>0.01875</v>
      </c>
      <c r="AT326" s="35" t="n">
        <v>0.01875</v>
      </c>
      <c r="AU326" s="35" t="n">
        <v>0.01875</v>
      </c>
      <c r="AV326" s="35" t="n">
        <v>0.01875</v>
      </c>
      <c r="AW326" s="35" t="n">
        <v>0.01875</v>
      </c>
      <c r="AX326" s="35" t="n">
        <v>0.01875</v>
      </c>
      <c r="AY326" s="35" t="n">
        <v>0.01875</v>
      </c>
      <c r="AZ326" s="35" t="n">
        <v>0.01875</v>
      </c>
      <c r="BA326" s="35" t="n">
        <v>0.01875</v>
      </c>
      <c r="BB326" s="35" t="n">
        <v>0.01875</v>
      </c>
      <c r="BC326" s="35" t="n">
        <v>0.01875</v>
      </c>
      <c r="BD326" s="35" t="n">
        <v>0.01875</v>
      </c>
      <c r="BE326" s="35" t="n">
        <v>0.01875</v>
      </c>
      <c r="BF326" s="35" t="n">
        <v>0.01875</v>
      </c>
      <c r="BG326" s="35" t="n">
        <v>0.01875</v>
      </c>
    </row>
    <row r="327" customFormat="false" ht="13.5" hidden="true" customHeight="true" outlineLevel="1" collapsed="false">
      <c r="A327" s="109" t="s">
        <v>99</v>
      </c>
      <c r="B327" s="49" t="s">
        <v>360</v>
      </c>
      <c r="C327" s="49"/>
      <c r="D327" s="49"/>
      <c r="E327" s="50"/>
      <c r="F327" s="19"/>
      <c r="G327" s="52"/>
      <c r="H327" s="52"/>
      <c r="I327" s="52"/>
      <c r="AM327" s="99"/>
    </row>
    <row r="328" customFormat="false" ht="13.5" hidden="true" customHeight="true" outlineLevel="1" collapsed="false">
      <c r="A328" s="109" t="s">
        <v>99</v>
      </c>
      <c r="B328" s="49" t="s">
        <v>360</v>
      </c>
      <c r="C328" s="49"/>
      <c r="D328" s="49"/>
      <c r="E328" s="50"/>
      <c r="F328" s="19"/>
      <c r="G328" s="52"/>
      <c r="H328" s="52"/>
      <c r="I328" s="52"/>
      <c r="AM328" s="99"/>
    </row>
    <row r="329" customFormat="false" ht="13.5" hidden="true" customHeight="true" outlineLevel="1" collapsed="false">
      <c r="A329" s="109" t="s">
        <v>99</v>
      </c>
      <c r="B329" s="49" t="s">
        <v>360</v>
      </c>
      <c r="C329" s="49"/>
      <c r="D329" s="49"/>
      <c r="E329" s="50"/>
      <c r="F329" s="19"/>
      <c r="G329" s="52"/>
      <c r="H329" s="52"/>
      <c r="I329" s="52"/>
      <c r="AM329" s="99"/>
    </row>
    <row r="330" customFormat="false" ht="13.5" hidden="true" customHeight="true" outlineLevel="1" collapsed="false">
      <c r="A330" s="109" t="s">
        <v>99</v>
      </c>
      <c r="B330" s="49" t="s">
        <v>360</v>
      </c>
      <c r="C330" s="49"/>
      <c r="D330" s="49"/>
      <c r="E330" s="50"/>
      <c r="F330" s="19"/>
      <c r="G330" s="52"/>
      <c r="H330" s="52"/>
      <c r="I330" s="52"/>
      <c r="AM330" s="99"/>
    </row>
    <row r="331" customFormat="false" ht="13.5" hidden="true" customHeight="true" outlineLevel="1" collapsed="false">
      <c r="A331" s="109" t="s">
        <v>99</v>
      </c>
      <c r="B331" s="49" t="s">
        <v>360</v>
      </c>
      <c r="C331" s="49"/>
      <c r="D331" s="49"/>
      <c r="E331" s="50"/>
      <c r="F331" s="19"/>
      <c r="G331" s="52"/>
      <c r="H331" s="52"/>
      <c r="I331" s="52"/>
      <c r="AM331" s="99"/>
    </row>
    <row r="332" customFormat="false" ht="13.5" hidden="true" customHeight="true" outlineLevel="1" collapsed="false">
      <c r="A332" s="109"/>
      <c r="B332" s="49"/>
      <c r="C332" s="49"/>
      <c r="D332" s="49"/>
      <c r="E332" s="50"/>
      <c r="F332" s="19"/>
      <c r="G332" s="52"/>
      <c r="H332" s="52"/>
      <c r="I332" s="52"/>
      <c r="AM332" s="99"/>
    </row>
    <row r="333" customFormat="false" ht="13.5" hidden="true" customHeight="true" outlineLevel="1" collapsed="false">
      <c r="A333" s="109"/>
      <c r="B333" s="49"/>
      <c r="C333" s="49"/>
      <c r="D333" s="49"/>
      <c r="E333" s="50"/>
      <c r="F333" s="19"/>
      <c r="G333" s="52"/>
      <c r="H333" s="52"/>
      <c r="I333" s="52"/>
      <c r="AM333" s="99"/>
    </row>
    <row r="334" customFormat="false" ht="13.5" hidden="true" customHeight="true" outlineLevel="1" collapsed="false">
      <c r="A334" s="109"/>
      <c r="B334" s="49"/>
      <c r="C334" s="49"/>
      <c r="D334" s="49"/>
      <c r="E334" s="50"/>
      <c r="F334" s="19"/>
      <c r="G334" s="52"/>
      <c r="H334" s="52"/>
      <c r="I334" s="52"/>
      <c r="AM334" s="99"/>
    </row>
    <row r="335" customFormat="false" ht="13.5" hidden="true" customHeight="true" outlineLevel="1" collapsed="false">
      <c r="A335" s="109"/>
      <c r="B335" s="49"/>
      <c r="C335" s="49"/>
      <c r="D335" s="49"/>
      <c r="E335" s="50"/>
      <c r="F335" s="19"/>
      <c r="G335" s="52"/>
      <c r="H335" s="52"/>
      <c r="I335" s="52"/>
      <c r="AM335" s="99"/>
    </row>
    <row r="336" customFormat="false" ht="13.5" hidden="true" customHeight="true" outlineLevel="1" collapsed="false">
      <c r="A336" s="109"/>
      <c r="B336" s="49"/>
      <c r="C336" s="49"/>
      <c r="D336" s="49"/>
      <c r="E336" s="50"/>
      <c r="F336" s="19"/>
      <c r="G336" s="52"/>
      <c r="H336" s="52"/>
      <c r="I336" s="52"/>
      <c r="AM336" s="99"/>
    </row>
    <row r="337" customFormat="false" ht="13.5" hidden="true" customHeight="true" outlineLevel="1" collapsed="false">
      <c r="A337" s="109"/>
      <c r="B337" s="49"/>
      <c r="C337" s="49"/>
      <c r="D337" s="49"/>
      <c r="E337" s="50"/>
      <c r="F337" s="19"/>
      <c r="G337" s="52"/>
      <c r="H337" s="52"/>
      <c r="I337" s="52"/>
      <c r="AM337" s="99"/>
    </row>
    <row r="338" customFormat="false" ht="13.5" hidden="true" customHeight="true" outlineLevel="0" collapsed="false">
      <c r="A338" s="93" t="s">
        <v>99</v>
      </c>
      <c r="B338" s="94" t="s">
        <v>402</v>
      </c>
      <c r="C338" s="94"/>
      <c r="D338" s="94" t="s">
        <v>101</v>
      </c>
      <c r="E338" s="95"/>
      <c r="F338" s="19" t="s">
        <v>403</v>
      </c>
      <c r="G338" s="96" t="s">
        <v>103</v>
      </c>
      <c r="H338" s="96"/>
      <c r="I338" s="96"/>
      <c r="U338" s="165"/>
      <c r="V338" s="165"/>
      <c r="W338" s="165" t="n">
        <v>2212.91666666667</v>
      </c>
      <c r="X338" s="120" t="n">
        <v>1569.83333333333</v>
      </c>
      <c r="Y338" s="120" t="n">
        <v>1365.66666666667</v>
      </c>
      <c r="Z338" s="120" t="n">
        <v>1880.75</v>
      </c>
      <c r="AA338" s="120" t="n">
        <v>2097.41666666667</v>
      </c>
      <c r="AB338" s="120" t="n">
        <v>1535.25</v>
      </c>
      <c r="AC338" s="120" t="n">
        <v>1148.16666666667</v>
      </c>
      <c r="AD338" s="120" t="n">
        <v>1967.91666666667</v>
      </c>
      <c r="AE338" s="120" t="n">
        <v>2006</v>
      </c>
      <c r="AF338" s="120" t="n">
        <v>1683.66666666667</v>
      </c>
      <c r="AG338" s="120" t="n">
        <v>1672.91666666667</v>
      </c>
      <c r="AH338" s="120" t="n">
        <v>1328.58333333333</v>
      </c>
      <c r="AI338" s="120" t="n">
        <v>1715.78936604324</v>
      </c>
      <c r="AJ338" s="120" t="n">
        <v>1772.37208149017</v>
      </c>
      <c r="AK338" s="120" t="n">
        <v>1779.46156981613</v>
      </c>
      <c r="AL338" s="120" t="n">
        <v>1786.5794160954</v>
      </c>
      <c r="AM338" s="120" t="n">
        <v>1793.72573375978</v>
      </c>
      <c r="AN338" s="120" t="n">
        <v>1800.90063669482</v>
      </c>
      <c r="AO338" s="120" t="n">
        <v>1808.1042392416</v>
      </c>
      <c r="AP338" s="120" t="n">
        <v>1815.33665619856</v>
      </c>
      <c r="AQ338" s="120" t="n">
        <v>1822.59800282336</v>
      </c>
      <c r="AR338" s="120" t="n">
        <v>1829.88839483465</v>
      </c>
      <c r="AS338" s="120" t="n">
        <v>1837.20794841399</v>
      </c>
      <c r="AT338" s="120" t="n">
        <v>1844.55678020764</v>
      </c>
      <c r="AU338" s="120" t="n">
        <v>1851.93500732847</v>
      </c>
      <c r="AV338" s="120" t="n">
        <v>1859.34274735779</v>
      </c>
      <c r="AW338" s="120" t="n">
        <v>1866.78011834722</v>
      </c>
      <c r="AX338" s="120" t="n">
        <v>1874.24723882061</v>
      </c>
      <c r="AY338" s="120" t="n">
        <v>1881.74422777589</v>
      </c>
      <c r="AZ338" s="120" t="n">
        <v>1889.27120468699</v>
      </c>
      <c r="BA338" s="120" t="n">
        <v>1896.82828950574</v>
      </c>
      <c r="BB338" s="120" t="n">
        <v>1904.41560266377</v>
      </c>
      <c r="BC338" s="120" t="n">
        <v>1912.03326507442</v>
      </c>
      <c r="BD338" s="120" t="n">
        <v>1919.68139813472</v>
      </c>
      <c r="BE338" s="120" t="n">
        <v>1927.36012372726</v>
      </c>
      <c r="BF338" s="120" t="n">
        <v>1935.06956422217</v>
      </c>
      <c r="BG338" s="120" t="n">
        <v>1942.80984247905</v>
      </c>
    </row>
    <row r="339" customFormat="false" ht="13.5" hidden="true" customHeight="true" outlineLevel="0" collapsed="false">
      <c r="A339" s="100" t="s">
        <v>99</v>
      </c>
      <c r="B339" s="101" t="s">
        <v>402</v>
      </c>
      <c r="C339" s="101"/>
      <c r="D339" s="101" t="s">
        <v>320</v>
      </c>
      <c r="E339" s="102"/>
      <c r="F339" s="103" t="s">
        <v>404</v>
      </c>
      <c r="G339" s="103" t="s">
        <v>103</v>
      </c>
      <c r="H339" s="103"/>
      <c r="I339" s="52" t="s">
        <v>405</v>
      </c>
      <c r="U339" s="165"/>
      <c r="V339" s="165"/>
      <c r="W339" s="165"/>
      <c r="X339" s="166"/>
      <c r="Y339" s="166"/>
      <c r="Z339" s="166"/>
      <c r="AA339" s="166" t="n">
        <v>2297</v>
      </c>
      <c r="AB339" s="166" t="n">
        <v>2531.25</v>
      </c>
      <c r="AC339" s="166" t="n">
        <v>2173.88687259022</v>
      </c>
      <c r="AD339" s="120" t="n">
        <v>2357.79217339694</v>
      </c>
      <c r="AE339" s="120" t="n">
        <v>2558.60899427095</v>
      </c>
      <c r="AF339" s="120" t="n">
        <v>2687.6703168496</v>
      </c>
      <c r="AG339" s="120" t="n">
        <v>2803.83326298408</v>
      </c>
      <c r="AH339" s="120" t="n">
        <v>2803.83326298408</v>
      </c>
      <c r="AI339" s="120" t="n">
        <v>2803.83326298408</v>
      </c>
      <c r="AJ339" s="120" t="n">
        <v>2807.11644677561</v>
      </c>
      <c r="AK339" s="166" t="n">
        <v>2810.41276330231</v>
      </c>
      <c r="AL339" s="166" t="n">
        <v>2813.72226509511</v>
      </c>
      <c r="AM339" s="166" t="n">
        <v>2817.04500489509</v>
      </c>
      <c r="AN339" s="167" t="n">
        <v>2828.31318491467</v>
      </c>
      <c r="AO339" s="167" t="n">
        <v>2839.62643765432</v>
      </c>
      <c r="AP339" s="167" t="n">
        <v>2850.98494340494</v>
      </c>
      <c r="AQ339" s="167" t="n">
        <v>2862.38888317856</v>
      </c>
      <c r="AR339" s="167" t="n">
        <v>2873.83843871128</v>
      </c>
      <c r="AS339" s="167" t="n">
        <v>2885.33379246612</v>
      </c>
      <c r="AT339" s="167" t="n">
        <v>2896.87512763599</v>
      </c>
      <c r="AU339" s="167" t="n">
        <v>2908.46262814653</v>
      </c>
      <c r="AV339" s="167" t="n">
        <v>2920.09647865912</v>
      </c>
      <c r="AW339" s="167" t="n">
        <v>2931.77686457375</v>
      </c>
      <c r="AX339" s="167" t="n">
        <v>2943.50397203205</v>
      </c>
      <c r="AY339" s="167" t="n">
        <v>2955.27798792018</v>
      </c>
      <c r="AZ339" s="167" t="n">
        <v>2955.27798792018</v>
      </c>
      <c r="BA339" s="167" t="n">
        <v>2955.27798792018</v>
      </c>
      <c r="BB339" s="167" t="n">
        <v>2955.27798792018</v>
      </c>
      <c r="BC339" s="167" t="n">
        <v>2955.27798792018</v>
      </c>
      <c r="BD339" s="167" t="n">
        <v>2955.27798792018</v>
      </c>
      <c r="BE339" s="167" t="n">
        <v>2955.27798792018</v>
      </c>
      <c r="BF339" s="167" t="n">
        <v>2955.27798792018</v>
      </c>
      <c r="BG339" s="167" t="n">
        <v>2955.27798792018</v>
      </c>
    </row>
    <row r="340" customFormat="false" ht="13.5" hidden="true" customHeight="true" outlineLevel="0" collapsed="false">
      <c r="A340" s="93" t="s">
        <v>99</v>
      </c>
      <c r="B340" s="94" t="s">
        <v>402</v>
      </c>
      <c r="C340" s="94"/>
      <c r="D340" s="94" t="s">
        <v>101</v>
      </c>
      <c r="E340" s="95"/>
      <c r="F340" s="19" t="s">
        <v>406</v>
      </c>
      <c r="G340" s="96" t="s">
        <v>103</v>
      </c>
      <c r="H340" s="96"/>
      <c r="I340" s="96" t="s">
        <v>407</v>
      </c>
      <c r="U340" s="165" t="n">
        <v>400.8502125</v>
      </c>
      <c r="V340" s="165" t="n">
        <v>499.14800625</v>
      </c>
      <c r="W340" s="165" t="n">
        <v>388.208475</v>
      </c>
      <c r="X340" s="120" t="n">
        <v>309</v>
      </c>
      <c r="Y340" s="120" t="n">
        <v>228</v>
      </c>
      <c r="Z340" s="120" t="n">
        <v>336</v>
      </c>
      <c r="AA340" s="120" t="n">
        <v>404</v>
      </c>
      <c r="AB340" s="120" t="n">
        <v>268.45</v>
      </c>
      <c r="AC340" s="120" t="n">
        <v>242.004916666667</v>
      </c>
      <c r="AD340" s="120" t="n">
        <v>350</v>
      </c>
      <c r="AE340" s="120" t="n">
        <v>379.895143564896</v>
      </c>
      <c r="AF340" s="120" t="n">
        <v>306.889583333333</v>
      </c>
      <c r="AG340" s="120" t="n">
        <v>361.46875</v>
      </c>
      <c r="AH340" s="120" t="n">
        <v>327.070138888889</v>
      </c>
      <c r="AI340" s="120" t="n">
        <v>447.30374452301</v>
      </c>
      <c r="AJ340" s="120" t="n">
        <v>374.35190760351</v>
      </c>
      <c r="AK340" s="120" t="n">
        <v>312.251661613946</v>
      </c>
      <c r="AL340" s="120" t="n">
        <v>305.251210442049</v>
      </c>
      <c r="AM340" s="120" t="n">
        <v>309.246331346327</v>
      </c>
      <c r="AN340" s="125" t="n">
        <v>315.264594788828</v>
      </c>
      <c r="AO340" s="125" t="n">
        <v>321.569886684605</v>
      </c>
      <c r="AP340" s="125" t="n">
        <v>328.001284418297</v>
      </c>
      <c r="AQ340" s="125" t="n">
        <v>334.561310106663</v>
      </c>
      <c r="AR340" s="125" t="n">
        <v>341.252536308796</v>
      </c>
      <c r="AS340" s="125" t="n">
        <v>348.077587034972</v>
      </c>
      <c r="AT340" s="125" t="n">
        <v>355.039138775671</v>
      </c>
      <c r="AU340" s="125" t="n">
        <v>362.139921551185</v>
      </c>
      <c r="AV340" s="125" t="n">
        <v>369.382719982209</v>
      </c>
      <c r="AW340" s="125" t="n">
        <v>376.770374381853</v>
      </c>
      <c r="AX340" s="125" t="n">
        <v>384.30578186949</v>
      </c>
      <c r="AY340" s="125" t="n">
        <v>391.99189750688</v>
      </c>
      <c r="AZ340" s="125" t="n">
        <v>399.831735457017</v>
      </c>
      <c r="BA340" s="125" t="n">
        <v>407.828370166158</v>
      </c>
      <c r="BB340" s="125" t="n">
        <v>415.984937569481</v>
      </c>
      <c r="BC340" s="125" t="n">
        <v>424.30463632087</v>
      </c>
      <c r="BD340" s="125" t="n">
        <v>432.790729047288</v>
      </c>
      <c r="BE340" s="125" t="n">
        <v>441.446543628233</v>
      </c>
      <c r="BF340" s="125" t="n">
        <v>450.275474500798</v>
      </c>
      <c r="BG340" s="125" t="n">
        <v>459.280983990814</v>
      </c>
    </row>
    <row r="341" customFormat="false" ht="13.5" hidden="true" customHeight="true" outlineLevel="0" collapsed="false">
      <c r="A341" s="93" t="s">
        <v>99</v>
      </c>
      <c r="B341" s="94" t="s">
        <v>402</v>
      </c>
      <c r="C341" s="94"/>
      <c r="D341" s="94" t="s">
        <v>101</v>
      </c>
      <c r="E341" s="95"/>
      <c r="F341" s="19" t="s">
        <v>408</v>
      </c>
      <c r="G341" s="96" t="s">
        <v>230</v>
      </c>
      <c r="H341" s="96"/>
      <c r="I341" s="96"/>
      <c r="U341" s="165" t="n">
        <v>34302.92</v>
      </c>
      <c r="V341" s="165" t="n">
        <v>33093.68</v>
      </c>
      <c r="W341" s="165" t="n">
        <v>35358</v>
      </c>
      <c r="X341" s="120" t="n">
        <v>50289</v>
      </c>
      <c r="Y341" s="120" t="n">
        <v>46841</v>
      </c>
      <c r="Z341" s="120" t="n">
        <v>50028.72</v>
      </c>
      <c r="AA341" s="120" t="n">
        <v>63088.5399511904</v>
      </c>
      <c r="AB341" s="120" t="n">
        <v>65199</v>
      </c>
      <c r="AC341" s="120" t="n">
        <v>60187.0622257495</v>
      </c>
      <c r="AD341" s="125" t="n">
        <v>102995.6</v>
      </c>
      <c r="AE341" s="125" t="n">
        <v>99907</v>
      </c>
      <c r="AF341" s="125" t="n">
        <v>75131.0725</v>
      </c>
      <c r="AG341" s="125" t="n">
        <v>72019.805</v>
      </c>
      <c r="AH341" s="125" t="n">
        <v>71383.5758333333</v>
      </c>
      <c r="AI341" s="125" t="n">
        <v>75666.9627506742</v>
      </c>
      <c r="AJ341" s="125" t="n">
        <v>82400.3544354467</v>
      </c>
      <c r="AK341" s="125" t="n">
        <v>87878.6225779801</v>
      </c>
      <c r="AL341" s="125" t="n">
        <v>93469.4153494277</v>
      </c>
      <c r="AM341" s="125" t="n">
        <v>99420.7930495412</v>
      </c>
      <c r="AN341" s="125" t="n">
        <v>103437.393088743</v>
      </c>
      <c r="AO341" s="125" t="n">
        <v>107616.263769528</v>
      </c>
      <c r="AP341" s="125" t="n">
        <v>111963.960825817</v>
      </c>
      <c r="AQ341" s="125" t="n">
        <v>116487.30484318</v>
      </c>
      <c r="AR341" s="125" t="n">
        <v>121193.391958844</v>
      </c>
      <c r="AS341" s="125" t="n">
        <v>126089.604993982</v>
      </c>
      <c r="AT341" s="125" t="n">
        <v>131183.625035738</v>
      </c>
      <c r="AU341" s="125" t="n">
        <v>136483.443487182</v>
      </c>
      <c r="AV341" s="125" t="n">
        <v>141997.374604064</v>
      </c>
      <c r="AW341" s="125" t="n">
        <v>147734.068538069</v>
      </c>
      <c r="AX341" s="125" t="n">
        <v>153702.524907007</v>
      </c>
      <c r="AY341" s="125" t="n">
        <v>159912.10691325</v>
      </c>
      <c r="AZ341" s="125" t="n">
        <v>166372.556032545</v>
      </c>
      <c r="BA341" s="125" t="n">
        <v>173094.00729626</v>
      </c>
      <c r="BB341" s="125" t="n">
        <v>180087.005191029</v>
      </c>
      <c r="BC341" s="125" t="n">
        <v>187362.520200746</v>
      </c>
      <c r="BD341" s="125" t="n">
        <v>194931.966016856</v>
      </c>
      <c r="BE341" s="125" t="n">
        <v>202807.217443937</v>
      </c>
      <c r="BF341" s="125" t="n">
        <v>211000.629028672</v>
      </c>
      <c r="BG341" s="125" t="n">
        <v>219525.054441431</v>
      </c>
    </row>
    <row r="342" customFormat="false" ht="13.5" hidden="true" customHeight="true" outlineLevel="0" collapsed="false">
      <c r="A342" s="93" t="s">
        <v>99</v>
      </c>
      <c r="B342" s="94" t="s">
        <v>402</v>
      </c>
      <c r="C342" s="94"/>
      <c r="D342" s="94" t="s">
        <v>101</v>
      </c>
      <c r="E342" s="95"/>
      <c r="F342" s="19" t="s">
        <v>409</v>
      </c>
      <c r="G342" s="96" t="s">
        <v>230</v>
      </c>
      <c r="H342" s="96"/>
      <c r="I342" s="96"/>
      <c r="U342" s="165" t="n">
        <v>8486.28</v>
      </c>
      <c r="V342" s="165" t="n">
        <v>8995.5</v>
      </c>
      <c r="W342" s="165" t="n">
        <v>7818</v>
      </c>
      <c r="X342" s="120" t="n">
        <v>9984</v>
      </c>
      <c r="Y342" s="120" t="n">
        <v>11617</v>
      </c>
      <c r="Z342" s="120" t="n">
        <v>11633</v>
      </c>
      <c r="AA342" s="120" t="n">
        <v>12014.5624</v>
      </c>
      <c r="AB342" s="120" t="n">
        <v>12476</v>
      </c>
      <c r="AC342" s="120" t="n">
        <v>13342.7616666667</v>
      </c>
      <c r="AD342" s="120" t="n">
        <v>13024.14</v>
      </c>
      <c r="AE342" s="120" t="n">
        <v>14876</v>
      </c>
      <c r="AF342" s="120" t="n">
        <v>16209.7808333333</v>
      </c>
      <c r="AG342" s="120" t="n">
        <v>17907.3608333333</v>
      </c>
      <c r="AH342" s="120" t="n">
        <v>22231.9533333333</v>
      </c>
      <c r="AI342" s="120" t="n">
        <v>23729.963722585</v>
      </c>
      <c r="AJ342" s="120" t="n">
        <v>27432.984405604</v>
      </c>
      <c r="AK342" s="120" t="n">
        <v>29256.8266154281</v>
      </c>
      <c r="AL342" s="120" t="n">
        <v>31118.1308775869</v>
      </c>
      <c r="AM342" s="120" t="n">
        <v>33099.4822049889</v>
      </c>
      <c r="AN342" s="125" t="n">
        <v>34436.7012860705</v>
      </c>
      <c r="AO342" s="125" t="n">
        <v>35827.9440180277</v>
      </c>
      <c r="AP342" s="125" t="n">
        <v>37275.392956356</v>
      </c>
      <c r="AQ342" s="125" t="n">
        <v>38781.3188317928</v>
      </c>
      <c r="AR342" s="125" t="n">
        <v>40348.0841125973</v>
      </c>
      <c r="AS342" s="125" t="n">
        <v>41978.1467107462</v>
      </c>
      <c r="AT342" s="125" t="n">
        <v>43674.0638378603</v>
      </c>
      <c r="AU342" s="125" t="n">
        <v>45438.4960169099</v>
      </c>
      <c r="AV342" s="125" t="n">
        <v>47274.211255993</v>
      </c>
      <c r="AW342" s="125" t="n">
        <v>49184.0893907352</v>
      </c>
      <c r="AX342" s="125" t="n">
        <v>51171.1266021209</v>
      </c>
      <c r="AY342" s="125" t="n">
        <v>53238.4401168465</v>
      </c>
      <c r="AZ342" s="125" t="n">
        <v>55389.2730975671</v>
      </c>
      <c r="BA342" s="125" t="n">
        <v>57626.9997307089</v>
      </c>
      <c r="BB342" s="125" t="n">
        <v>59955.1305198295</v>
      </c>
      <c r="BC342" s="125" t="n">
        <v>62377.3177928306</v>
      </c>
      <c r="BD342" s="125" t="n">
        <v>64897.361431661</v>
      </c>
      <c r="BE342" s="125" t="n">
        <v>67519.2148335001</v>
      </c>
      <c r="BF342" s="125" t="n">
        <v>70246.9911127735</v>
      </c>
      <c r="BG342" s="125" t="n">
        <v>73084.9695537295</v>
      </c>
    </row>
    <row r="343" customFormat="false" ht="13.5" hidden="true" customHeight="true" outlineLevel="0" collapsed="false">
      <c r="A343" s="93" t="s">
        <v>99</v>
      </c>
      <c r="B343" s="94" t="s">
        <v>402</v>
      </c>
      <c r="C343" s="94"/>
      <c r="D343" s="94" t="s">
        <v>101</v>
      </c>
      <c r="E343" s="95"/>
      <c r="F343" s="19" t="s">
        <v>410</v>
      </c>
      <c r="G343" s="96" t="s">
        <v>230</v>
      </c>
      <c r="H343" s="96"/>
      <c r="I343" s="96" t="s">
        <v>411</v>
      </c>
      <c r="U343" s="165"/>
      <c r="V343" s="165"/>
      <c r="W343" s="165"/>
      <c r="X343" s="125"/>
      <c r="Y343" s="125"/>
      <c r="Z343" s="120"/>
      <c r="AA343" s="120"/>
      <c r="AB343" s="120"/>
      <c r="AC343" s="120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  <c r="AO343" s="120"/>
      <c r="AP343" s="120"/>
      <c r="AQ343" s="120"/>
      <c r="AR343" s="120"/>
      <c r="AS343" s="120"/>
      <c r="AT343" s="120"/>
      <c r="AU343" s="120"/>
      <c r="AV343" s="120"/>
      <c r="AW343" s="120"/>
      <c r="AX343" s="120"/>
      <c r="AY343" s="120"/>
      <c r="AZ343" s="120"/>
      <c r="BA343" s="120"/>
      <c r="BB343" s="120"/>
      <c r="BC343" s="120"/>
      <c r="BD343" s="120"/>
      <c r="BE343" s="120"/>
      <c r="BF343" s="120"/>
      <c r="BG343" s="120"/>
    </row>
    <row r="344" customFormat="false" ht="13.5" hidden="true" customHeight="true" outlineLevel="0" collapsed="false">
      <c r="A344" s="109" t="s">
        <v>99</v>
      </c>
      <c r="B344" s="49" t="s">
        <v>402</v>
      </c>
      <c r="C344" s="49"/>
      <c r="D344" s="49" t="s">
        <v>101</v>
      </c>
      <c r="E344" s="95"/>
      <c r="F344" s="52" t="s">
        <v>412</v>
      </c>
      <c r="G344" s="52" t="s">
        <v>230</v>
      </c>
      <c r="H344" s="52"/>
      <c r="I344" s="52"/>
      <c r="U344" s="165" t="n">
        <v>26328.38</v>
      </c>
      <c r="V344" s="165" t="n">
        <v>27279.35</v>
      </c>
      <c r="W344" s="165" t="n">
        <v>23080</v>
      </c>
      <c r="X344" s="166" t="n">
        <v>0</v>
      </c>
      <c r="Y344" s="166" t="n">
        <v>0</v>
      </c>
      <c r="Z344" s="166" t="n">
        <v>0</v>
      </c>
      <c r="AA344" s="166" t="n">
        <v>0</v>
      </c>
      <c r="AB344" s="166" t="n">
        <v>0</v>
      </c>
      <c r="AC344" s="166" t="n">
        <v>0</v>
      </c>
      <c r="AD344" s="120" t="n">
        <v>0</v>
      </c>
      <c r="AE344" s="120" t="n">
        <v>0</v>
      </c>
      <c r="AF344" s="120" t="n">
        <v>0</v>
      </c>
      <c r="AG344" s="120" t="n">
        <v>0</v>
      </c>
      <c r="AH344" s="120" t="n">
        <v>0</v>
      </c>
      <c r="AI344" s="120" t="n">
        <v>0</v>
      </c>
      <c r="AJ344" s="120" t="n">
        <v>0</v>
      </c>
      <c r="AK344" s="166" t="n">
        <v>-22</v>
      </c>
      <c r="AL344" s="166" t="n">
        <v>-21</v>
      </c>
      <c r="AM344" s="166" t="n">
        <v>-20</v>
      </c>
      <c r="AN344" s="166" t="n">
        <v>-19</v>
      </c>
      <c r="AO344" s="166" t="n">
        <v>-18</v>
      </c>
      <c r="AP344" s="166" t="n">
        <v>-17</v>
      </c>
      <c r="AQ344" s="166" t="n">
        <v>-16</v>
      </c>
      <c r="AR344" s="166" t="n">
        <v>-15</v>
      </c>
      <c r="AS344" s="166" t="n">
        <v>-14</v>
      </c>
      <c r="AT344" s="166" t="n">
        <v>-13</v>
      </c>
      <c r="AU344" s="166" t="n">
        <v>-12</v>
      </c>
      <c r="AV344" s="166" t="n">
        <v>-11</v>
      </c>
      <c r="AW344" s="166" t="n">
        <v>-10</v>
      </c>
      <c r="AX344" s="166" t="n">
        <v>-9</v>
      </c>
      <c r="AY344" s="166" t="n">
        <v>-8</v>
      </c>
      <c r="AZ344" s="166" t="n">
        <v>-7</v>
      </c>
      <c r="BA344" s="166" t="n">
        <v>-6</v>
      </c>
      <c r="BB344" s="166" t="n">
        <v>-5</v>
      </c>
      <c r="BC344" s="166" t="n">
        <v>-4</v>
      </c>
      <c r="BD344" s="166" t="n">
        <v>-3</v>
      </c>
      <c r="BE344" s="166" t="n">
        <v>-2</v>
      </c>
      <c r="BF344" s="166" t="n">
        <v>-1</v>
      </c>
      <c r="BG344" s="166" t="n">
        <v>0</v>
      </c>
    </row>
    <row r="345" customFormat="false" ht="13.5" hidden="true" customHeight="true" outlineLevel="0" collapsed="false">
      <c r="A345" s="93" t="s">
        <v>99</v>
      </c>
      <c r="B345" s="94" t="s">
        <v>402</v>
      </c>
      <c r="C345" s="94"/>
      <c r="D345" s="94" t="s">
        <v>101</v>
      </c>
      <c r="E345" s="95"/>
      <c r="F345" s="19" t="s">
        <v>413</v>
      </c>
      <c r="G345" s="96" t="s">
        <v>103</v>
      </c>
      <c r="H345" s="96"/>
      <c r="I345" s="96"/>
      <c r="W345" s="168" t="n">
        <v>1197.08333333333</v>
      </c>
      <c r="X345" s="120" t="n">
        <v>691.25</v>
      </c>
      <c r="Y345" s="120" t="n">
        <v>642.541666666667</v>
      </c>
      <c r="Z345" s="120" t="n">
        <v>823.708333333333</v>
      </c>
      <c r="AA345" s="120" t="n">
        <v>828.576388888889</v>
      </c>
      <c r="AB345" s="120" t="n">
        <v>646.583333333333</v>
      </c>
      <c r="AC345" s="120" t="n">
        <v>494.458333333333</v>
      </c>
      <c r="AD345" s="120" t="n">
        <v>928.275</v>
      </c>
      <c r="AE345" s="120" t="n">
        <v>1064</v>
      </c>
      <c r="AF345" s="120" t="n">
        <v>911.149104166667</v>
      </c>
      <c r="AG345" s="120" t="n">
        <v>1000.56979166667</v>
      </c>
      <c r="AH345" s="120" t="n">
        <v>768.770833333333</v>
      </c>
      <c r="AI345" s="120" t="n">
        <v>885.728793406206</v>
      </c>
      <c r="AJ345" s="120" t="n">
        <v>794.12808931623</v>
      </c>
      <c r="AK345" s="120" t="n">
        <v>810.010651102555</v>
      </c>
      <c r="AL345" s="120" t="n">
        <v>826.210864124606</v>
      </c>
      <c r="AM345" s="120" t="n">
        <v>842.735081407098</v>
      </c>
      <c r="AN345" s="125" t="n">
        <v>859.58978303524</v>
      </c>
      <c r="AO345" s="125" t="n">
        <v>876.781578695945</v>
      </c>
      <c r="AP345" s="125" t="n">
        <v>894.317210269864</v>
      </c>
      <c r="AQ345" s="125" t="n">
        <v>912.203554475261</v>
      </c>
      <c r="AR345" s="125" t="n">
        <v>930.447625564766</v>
      </c>
      <c r="AS345" s="125" t="n">
        <v>949.056578076062</v>
      </c>
      <c r="AT345" s="125" t="n">
        <v>968.037709637583</v>
      </c>
      <c r="AU345" s="125" t="n">
        <v>987.398463830334</v>
      </c>
      <c r="AV345" s="125" t="n">
        <v>1007.14643310694</v>
      </c>
      <c r="AW345" s="125" t="n">
        <v>1027.28936176908</v>
      </c>
      <c r="AX345" s="125" t="n">
        <v>1047.83514900446</v>
      </c>
      <c r="AY345" s="125" t="n">
        <v>1068.79185198455</v>
      </c>
      <c r="AZ345" s="125" t="n">
        <v>1090.16768902424</v>
      </c>
      <c r="BA345" s="125" t="n">
        <v>1111.97104280473</v>
      </c>
      <c r="BB345" s="125" t="n">
        <v>1134.21046366082</v>
      </c>
      <c r="BC345" s="125" t="n">
        <v>1156.89467293404</v>
      </c>
      <c r="BD345" s="125" t="n">
        <v>1180.03256639272</v>
      </c>
      <c r="BE345" s="125" t="n">
        <v>1203.63321772057</v>
      </c>
      <c r="BF345" s="125" t="n">
        <v>1227.70588207498</v>
      </c>
      <c r="BG345" s="125" t="n">
        <v>1252.25999971648</v>
      </c>
    </row>
    <row r="346" customFormat="false" ht="13.5" hidden="true" customHeight="true" outlineLevel="0" collapsed="false">
      <c r="A346" s="93" t="s">
        <v>99</v>
      </c>
      <c r="B346" s="94" t="s">
        <v>402</v>
      </c>
      <c r="C346" s="94"/>
      <c r="D346" s="94" t="s">
        <v>101</v>
      </c>
      <c r="E346" s="95"/>
      <c r="F346" s="19" t="s">
        <v>414</v>
      </c>
      <c r="G346" s="96" t="s">
        <v>103</v>
      </c>
      <c r="H346" s="96"/>
      <c r="I346" s="96"/>
      <c r="X346" s="6" t="n">
        <v>0</v>
      </c>
      <c r="Y346" s="120" t="n">
        <v>1095.84905660377</v>
      </c>
      <c r="Z346" s="120" t="n">
        <v>1193.46153846154</v>
      </c>
      <c r="AA346" s="120" t="n">
        <v>1258.23529411765</v>
      </c>
      <c r="AB346" s="120" t="n">
        <v>898.076923076923</v>
      </c>
      <c r="AC346" s="120" t="n">
        <v>747.884615384615</v>
      </c>
      <c r="AD346" s="120" t="n">
        <v>1046.79245283019</v>
      </c>
      <c r="AE346" s="120" t="n">
        <v>1018</v>
      </c>
      <c r="AF346" s="120" t="n">
        <v>852.715277777778</v>
      </c>
      <c r="AG346" s="120" t="n">
        <v>880.697916666667</v>
      </c>
      <c r="AH346" s="120" t="n">
        <v>819.263888888889</v>
      </c>
      <c r="AI346" s="120" t="n">
        <v>955.800250922419</v>
      </c>
      <c r="AJ346" s="120" t="n">
        <v>857.076601926203</v>
      </c>
      <c r="AK346" s="120" t="n">
        <v>862.166513990875</v>
      </c>
      <c r="AL346" s="120" t="n">
        <v>935.169122079576</v>
      </c>
      <c r="AM346" s="120" t="n">
        <v>984.725368751497</v>
      </c>
      <c r="AN346" s="120" t="n">
        <v>1004.41987612653</v>
      </c>
      <c r="AO346" s="120" t="n">
        <v>1024.50827364906</v>
      </c>
      <c r="AP346" s="120" t="n">
        <v>1044.99843912204</v>
      </c>
      <c r="AQ346" s="120" t="n">
        <v>1065.89840790448</v>
      </c>
      <c r="AR346" s="120" t="n">
        <v>1087.21637606257</v>
      </c>
      <c r="AS346" s="120" t="n">
        <v>1108.96070358382</v>
      </c>
      <c r="AT346" s="120" t="n">
        <v>1131.1399176555</v>
      </c>
      <c r="AU346" s="120" t="n">
        <v>1153.76271600861</v>
      </c>
      <c r="AV346" s="120" t="n">
        <v>1176.83797032878</v>
      </c>
      <c r="AW346" s="120" t="n">
        <v>1200.37472973536</v>
      </c>
      <c r="AX346" s="120" t="n">
        <v>1224.38222433006</v>
      </c>
      <c r="AY346" s="120" t="n">
        <v>1248.86986881666</v>
      </c>
      <c r="AZ346" s="120" t="n">
        <v>1273.847266193</v>
      </c>
      <c r="BA346" s="120" t="n">
        <v>1299.32421151686</v>
      </c>
      <c r="BB346" s="120" t="n">
        <v>1325.31069574719</v>
      </c>
      <c r="BC346" s="120" t="n">
        <v>1351.81690966214</v>
      </c>
      <c r="BD346" s="120" t="n">
        <v>1378.85324785538</v>
      </c>
      <c r="BE346" s="120" t="n">
        <v>1406.43031281249</v>
      </c>
      <c r="BF346" s="120" t="n">
        <v>1434.55891906874</v>
      </c>
      <c r="BG346" s="120" t="n">
        <v>1463.25009745011</v>
      </c>
    </row>
    <row r="347" customFormat="false" ht="13.5" hidden="true" customHeight="true" outlineLevel="1" collapsed="false">
      <c r="A347" s="93" t="s">
        <v>99</v>
      </c>
      <c r="B347" s="94" t="s">
        <v>402</v>
      </c>
      <c r="C347" s="94"/>
      <c r="D347" s="94" t="s">
        <v>101</v>
      </c>
      <c r="E347" s="95"/>
      <c r="F347" s="19" t="s">
        <v>415</v>
      </c>
      <c r="G347" s="96" t="s">
        <v>103</v>
      </c>
      <c r="H347" s="96"/>
      <c r="I347" s="96"/>
      <c r="Y347" s="106"/>
      <c r="Z347" s="120" t="n">
        <v>393.586234731752</v>
      </c>
      <c r="AA347" s="120" t="n">
        <v>423.929363086626</v>
      </c>
      <c r="AB347" s="120" t="n">
        <v>440.917718058355</v>
      </c>
      <c r="AC347" s="120" t="n">
        <v>360.485549215079</v>
      </c>
      <c r="AD347" s="120" t="n">
        <v>343.62064879673</v>
      </c>
      <c r="AE347" s="120" t="n">
        <v>537.756831558336</v>
      </c>
      <c r="AF347" s="120" t="n">
        <v>469.596892344744</v>
      </c>
      <c r="AG347" s="120" t="n">
        <v>398.894889741213</v>
      </c>
      <c r="AH347" s="120" t="n">
        <v>503.722794637029</v>
      </c>
      <c r="AI347" s="125" t="n">
        <v>557.734013848045</v>
      </c>
      <c r="AJ347" s="125" t="n">
        <v>494.578115208926</v>
      </c>
      <c r="AK347" s="125" t="n">
        <v>483.916100392518</v>
      </c>
      <c r="AL347" s="125" t="n">
        <v>479.528705116451</v>
      </c>
      <c r="AM347" s="125" t="n">
        <v>479.490299569579</v>
      </c>
      <c r="AN347" s="125" t="n">
        <v>489.080105560971</v>
      </c>
      <c r="AO347" s="125" t="n">
        <v>498.86170767219</v>
      </c>
      <c r="AP347" s="125" t="n">
        <v>508.838941825634</v>
      </c>
      <c r="AQ347" s="125" t="n">
        <v>519.015720662147</v>
      </c>
      <c r="AR347" s="125" t="n">
        <v>529.39603507539</v>
      </c>
      <c r="AS347" s="125" t="n">
        <v>539.983955776898</v>
      </c>
      <c r="AT347" s="125" t="n">
        <v>550.783634892435</v>
      </c>
      <c r="AU347" s="125" t="n">
        <v>561.799307590284</v>
      </c>
      <c r="AV347" s="125" t="n">
        <v>573.03529374209</v>
      </c>
      <c r="AW347" s="125" t="n">
        <v>584.495999616932</v>
      </c>
      <c r="AX347" s="125" t="n">
        <v>596.18591960927</v>
      </c>
      <c r="AY347" s="125" t="n">
        <v>608.109638001456</v>
      </c>
      <c r="AZ347" s="125" t="n">
        <v>620.271830761485</v>
      </c>
      <c r="BA347" s="125" t="n">
        <v>632.677267376715</v>
      </c>
      <c r="BB347" s="125" t="n">
        <v>645.330812724249</v>
      </c>
      <c r="BC347" s="125" t="n">
        <v>658.237428978734</v>
      </c>
      <c r="BD347" s="125" t="n">
        <v>671.402177558309</v>
      </c>
      <c r="BE347" s="125" t="n">
        <v>684.830221109475</v>
      </c>
      <c r="BF347" s="125" t="n">
        <v>698.526825531664</v>
      </c>
      <c r="BG347" s="125" t="n">
        <v>712.497362042298</v>
      </c>
    </row>
    <row r="348" customFormat="false" ht="13.5" hidden="true" customHeight="true" outlineLevel="1" collapsed="false">
      <c r="A348" s="93" t="s">
        <v>99</v>
      </c>
      <c r="B348" s="94" t="s">
        <v>402</v>
      </c>
      <c r="C348" s="94"/>
      <c r="D348" s="94" t="s">
        <v>101</v>
      </c>
      <c r="E348" s="95"/>
      <c r="F348" s="19" t="s">
        <v>416</v>
      </c>
      <c r="G348" s="96" t="s">
        <v>103</v>
      </c>
      <c r="H348" s="96"/>
      <c r="I348" s="96"/>
      <c r="Y348" s="106"/>
      <c r="Z348" s="169"/>
      <c r="AA348" s="169"/>
      <c r="AB348" s="169"/>
      <c r="AC348" s="169"/>
      <c r="AD348" s="169" t="n">
        <v>332.951923076923</v>
      </c>
      <c r="AE348" s="169" t="n">
        <v>333.774509803922</v>
      </c>
      <c r="AF348" s="169" t="n">
        <v>282.470588235294</v>
      </c>
      <c r="AG348" s="169" t="n">
        <v>292.923076923077</v>
      </c>
      <c r="AH348" s="169" t="n">
        <v>271.7875</v>
      </c>
      <c r="AI348" s="125" t="n">
        <v>337.106903637459</v>
      </c>
      <c r="AJ348" s="99" t="n">
        <v>332.483964707139</v>
      </c>
      <c r="AK348" s="125" t="n">
        <v>283.722583807851</v>
      </c>
      <c r="AL348" s="125" t="n">
        <v>276.722132635954</v>
      </c>
      <c r="AM348" s="125" t="n">
        <v>280.717253540233</v>
      </c>
      <c r="AN348" s="125" t="n">
        <v>286.735516982734</v>
      </c>
      <c r="AO348" s="125" t="n">
        <v>292.470227322388</v>
      </c>
      <c r="AP348" s="125" t="n">
        <v>298.319631868836</v>
      </c>
      <c r="AQ348" s="125" t="n">
        <v>304.286024506213</v>
      </c>
      <c r="AR348" s="125" t="n">
        <v>310.371744996337</v>
      </c>
      <c r="AS348" s="125" t="n">
        <v>316.579179896264</v>
      </c>
      <c r="AT348" s="125" t="n">
        <v>322.910763494189</v>
      </c>
      <c r="AU348" s="125" t="n">
        <v>329.368978764073</v>
      </c>
      <c r="AV348" s="125" t="n">
        <v>335.956358339354</v>
      </c>
      <c r="AW348" s="125" t="n">
        <v>342.675485506141</v>
      </c>
      <c r="AX348" s="125" t="n">
        <v>349.528995216264</v>
      </c>
      <c r="AY348" s="125" t="n">
        <v>356.51957512059</v>
      </c>
      <c r="AZ348" s="125" t="n">
        <v>363.649966623001</v>
      </c>
      <c r="BA348" s="125" t="n">
        <v>370.922965955461</v>
      </c>
      <c r="BB348" s="125" t="n">
        <v>378.341425274571</v>
      </c>
      <c r="BC348" s="125" t="n">
        <v>385.908253780062</v>
      </c>
      <c r="BD348" s="125" t="n">
        <v>393.626418855663</v>
      </c>
      <c r="BE348" s="125" t="n">
        <v>401.498947232776</v>
      </c>
      <c r="BF348" s="125" t="n">
        <v>409.528926177432</v>
      </c>
      <c r="BG348" s="125" t="n">
        <v>417.719504700981</v>
      </c>
    </row>
    <row r="349" customFormat="false" ht="13.5" hidden="true" customHeight="true" outlineLevel="1" collapsed="false">
      <c r="A349" s="93" t="s">
        <v>99</v>
      </c>
      <c r="B349" s="94" t="s">
        <v>402</v>
      </c>
      <c r="C349" s="94"/>
      <c r="D349" s="94" t="s">
        <v>101</v>
      </c>
      <c r="E349" s="95"/>
      <c r="F349" s="19" t="s">
        <v>417</v>
      </c>
      <c r="G349" s="96" t="s">
        <v>103</v>
      </c>
      <c r="H349" s="96"/>
      <c r="I349" s="96"/>
      <c r="Y349" s="106" t="n">
        <v>1069.3125</v>
      </c>
      <c r="Z349" s="170" t="n">
        <v>1116.47916666667</v>
      </c>
      <c r="AA349" s="170" t="n">
        <v>1260.60069444444</v>
      </c>
      <c r="AB349" s="170" t="n">
        <v>953.690972222222</v>
      </c>
      <c r="AC349" s="170" t="n">
        <v>843.739583333333</v>
      </c>
      <c r="AD349" s="170" t="n">
        <v>1087.515625</v>
      </c>
      <c r="AE349" s="170" t="n">
        <v>1059.5</v>
      </c>
      <c r="AF349" s="170" t="n">
        <v>976.197916666667</v>
      </c>
      <c r="AG349" s="170" t="n">
        <v>944.15625</v>
      </c>
      <c r="AH349" s="170" t="n">
        <v>869.635416666667</v>
      </c>
      <c r="AI349" s="106" t="n">
        <v>1151.25340878114</v>
      </c>
      <c r="AJ349" s="106" t="n">
        <v>896.112680267162</v>
      </c>
      <c r="AK349" s="106" t="n">
        <v>989.801858311852</v>
      </c>
      <c r="AL349" s="106" t="n">
        <v>1103.53739758544</v>
      </c>
      <c r="AM349" s="106" t="n">
        <v>1192.22133983381</v>
      </c>
      <c r="AN349" s="106" t="n">
        <v>1216.06576663049</v>
      </c>
      <c r="AO349" s="106" t="n">
        <v>1240.3870819631</v>
      </c>
      <c r="AP349" s="106" t="n">
        <v>1265.19482360236</v>
      </c>
      <c r="AQ349" s="106" t="n">
        <v>1290.49872007441</v>
      </c>
      <c r="AR349" s="106" t="n">
        <v>1316.30869447589</v>
      </c>
      <c r="AS349" s="106" t="n">
        <v>1342.63486836541</v>
      </c>
      <c r="AT349" s="106" t="n">
        <v>1369.48756573272</v>
      </c>
      <c r="AU349" s="106" t="n">
        <v>1396.87731704738</v>
      </c>
      <c r="AV349" s="106" t="n">
        <v>1424.81486338832</v>
      </c>
      <c r="AW349" s="106" t="n">
        <v>1453.31116065609</v>
      </c>
      <c r="AX349" s="106" t="n">
        <v>1482.37738386921</v>
      </c>
      <c r="AY349" s="106" t="n">
        <v>1512.0249315466</v>
      </c>
      <c r="AZ349" s="106" t="n">
        <v>1542.26543017753</v>
      </c>
      <c r="BA349" s="106" t="n">
        <v>1573.11073878108</v>
      </c>
      <c r="BB349" s="106" t="n">
        <v>1604.5729535567</v>
      </c>
      <c r="BC349" s="106" t="n">
        <v>1636.66441262783</v>
      </c>
      <c r="BD349" s="106" t="n">
        <v>1669.39770088039</v>
      </c>
      <c r="BE349" s="106" t="n">
        <v>1702.785654898</v>
      </c>
      <c r="BF349" s="106" t="n">
        <v>1736.84136799596</v>
      </c>
      <c r="BG349" s="106" t="n">
        <v>1771.57819535588</v>
      </c>
    </row>
    <row r="350" customFormat="false" ht="13.5" hidden="true" customHeight="true" outlineLevel="1" collapsed="false">
      <c r="A350" s="93" t="s">
        <v>99</v>
      </c>
      <c r="B350" s="94" t="s">
        <v>402</v>
      </c>
      <c r="C350" s="94"/>
      <c r="D350" s="94" t="s">
        <v>101</v>
      </c>
      <c r="E350" s="95"/>
      <c r="F350" s="19" t="s">
        <v>418</v>
      </c>
      <c r="G350" s="96" t="s">
        <v>103</v>
      </c>
      <c r="H350" s="96"/>
      <c r="I350" s="96"/>
      <c r="Y350" s="106" t="n">
        <v>1174.03125</v>
      </c>
      <c r="Z350" s="170" t="n">
        <v>1208.38541666667</v>
      </c>
      <c r="AA350" s="170" t="n">
        <v>1134.72569444444</v>
      </c>
      <c r="AB350" s="170" t="n">
        <v>968.246527777778</v>
      </c>
      <c r="AC350" s="170" t="n">
        <v>997.375</v>
      </c>
      <c r="AD350" s="170" t="n">
        <v>1376.96875</v>
      </c>
      <c r="AE350" s="170" t="n">
        <v>1288.77083333333</v>
      </c>
      <c r="AF350" s="170" t="n">
        <v>994.78125</v>
      </c>
      <c r="AG350" s="170" t="n">
        <v>1102.36458333333</v>
      </c>
      <c r="AH350" s="170" t="n">
        <v>1032.625</v>
      </c>
      <c r="AI350" s="106" t="n">
        <v>1299.30845620815</v>
      </c>
      <c r="AJ350" s="106" t="n">
        <v>996.660175535972</v>
      </c>
      <c r="AK350" s="106" t="n">
        <v>1086.25582889965</v>
      </c>
      <c r="AL350" s="106" t="n">
        <v>1196.34409044713</v>
      </c>
      <c r="AM350" s="106" t="n">
        <v>1278.02112850414</v>
      </c>
      <c r="AN350" s="106" t="n">
        <v>1303.58155107422</v>
      </c>
      <c r="AO350" s="106" t="n">
        <v>1329.65318209571</v>
      </c>
      <c r="AP350" s="106" t="n">
        <v>1356.24624573762</v>
      </c>
      <c r="AQ350" s="106" t="n">
        <v>1383.37117065238</v>
      </c>
      <c r="AR350" s="106" t="n">
        <v>1411.03859406542</v>
      </c>
      <c r="AS350" s="106" t="n">
        <v>1439.25936594673</v>
      </c>
      <c r="AT350" s="106" t="n">
        <v>1468.04455326567</v>
      </c>
      <c r="AU350" s="106" t="n">
        <v>1497.40544433098</v>
      </c>
      <c r="AV350" s="106" t="n">
        <v>1527.3535532176</v>
      </c>
      <c r="AW350" s="106" t="n">
        <v>1557.90062428195</v>
      </c>
      <c r="AX350" s="106" t="n">
        <v>1589.05863676759</v>
      </c>
      <c r="AY350" s="106" t="n">
        <v>1620.83980950294</v>
      </c>
      <c r="AZ350" s="106" t="n">
        <v>1653.256605693</v>
      </c>
      <c r="BA350" s="106" t="n">
        <v>1686.32173780686</v>
      </c>
      <c r="BB350" s="106" t="n">
        <v>1720.048172563</v>
      </c>
      <c r="BC350" s="106" t="n">
        <v>1754.44913601426</v>
      </c>
      <c r="BD350" s="106" t="n">
        <v>1789.53811873454</v>
      </c>
      <c r="BE350" s="106" t="n">
        <v>1825.32888110923</v>
      </c>
      <c r="BF350" s="106" t="n">
        <v>1861.83545873142</v>
      </c>
      <c r="BG350" s="106" t="n">
        <v>1899.07216790605</v>
      </c>
    </row>
    <row r="351" customFormat="false" ht="13.5" hidden="true" customHeight="true" outlineLevel="1" collapsed="false">
      <c r="A351" s="93" t="s">
        <v>99</v>
      </c>
      <c r="B351" s="94" t="s">
        <v>402</v>
      </c>
      <c r="C351" s="94"/>
      <c r="D351" s="94" t="s">
        <v>101</v>
      </c>
      <c r="E351" s="95"/>
      <c r="F351" s="19" t="s">
        <v>419</v>
      </c>
      <c r="G351" s="96" t="s">
        <v>103</v>
      </c>
      <c r="H351" s="96"/>
      <c r="I351" s="96"/>
      <c r="Y351" s="106" t="n">
        <v>1110.15625</v>
      </c>
      <c r="Z351" s="171" t="n">
        <v>1132.02083333333</v>
      </c>
      <c r="AA351" s="171" t="n">
        <v>1127.26041666667</v>
      </c>
      <c r="AB351" s="171" t="n">
        <v>924.989583333333</v>
      </c>
      <c r="AC351" s="171" t="n">
        <v>835.208333333333</v>
      </c>
      <c r="AD351" s="171" t="n">
        <v>1096.46875</v>
      </c>
      <c r="AE351" s="171" t="n">
        <v>1059.125</v>
      </c>
      <c r="AF351" s="171" t="n">
        <v>946.25</v>
      </c>
      <c r="AG351" s="171" t="n">
        <v>951.708333333333</v>
      </c>
      <c r="AH351" s="171" t="n">
        <v>859.15625</v>
      </c>
      <c r="AI351" s="106" t="n">
        <v>1155.41969523432</v>
      </c>
      <c r="AJ351" s="106" t="n">
        <v>897.703672845904</v>
      </c>
      <c r="AK351" s="106" t="n">
        <v>989.91731944236</v>
      </c>
      <c r="AL351" s="106" t="n">
        <v>1102.01023540877</v>
      </c>
      <c r="AM351" s="106" t="n">
        <v>1188.9453923743</v>
      </c>
      <c r="AN351" s="106" t="n">
        <v>1212.72430022179</v>
      </c>
      <c r="AO351" s="106" t="n">
        <v>1236.97878622622</v>
      </c>
      <c r="AP351" s="106" t="n">
        <v>1261.71836195075</v>
      </c>
      <c r="AQ351" s="106" t="n">
        <v>1286.95272918976</v>
      </c>
      <c r="AR351" s="106" t="n">
        <v>1312.69178377356</v>
      </c>
      <c r="AS351" s="106" t="n">
        <v>1338.94561944903</v>
      </c>
      <c r="AT351" s="106" t="n">
        <v>1365.72453183801</v>
      </c>
      <c r="AU351" s="106" t="n">
        <v>1393.03902247477</v>
      </c>
      <c r="AV351" s="106" t="n">
        <v>1420.89980292426</v>
      </c>
      <c r="AW351" s="106" t="n">
        <v>1449.31779898275</v>
      </c>
      <c r="AX351" s="106" t="n">
        <v>1478.3041549624</v>
      </c>
      <c r="AY351" s="106" t="n">
        <v>1507.87023806165</v>
      </c>
      <c r="AZ351" s="106" t="n">
        <v>1538.02764282289</v>
      </c>
      <c r="BA351" s="106" t="n">
        <v>1568.78819567934</v>
      </c>
      <c r="BB351" s="106" t="n">
        <v>1600.16395959293</v>
      </c>
      <c r="BC351" s="106" t="n">
        <v>1632.16723878479</v>
      </c>
      <c r="BD351" s="106" t="n">
        <v>1664.81058356049</v>
      </c>
      <c r="BE351" s="106" t="n">
        <v>1698.10679523169</v>
      </c>
      <c r="BF351" s="106" t="n">
        <v>1732.06893113633</v>
      </c>
      <c r="BG351" s="106" t="n">
        <v>1766.71030975906</v>
      </c>
    </row>
    <row r="352" customFormat="false" ht="13.5" hidden="true" customHeight="true" outlineLevel="1" collapsed="false">
      <c r="A352" s="93" t="s">
        <v>99</v>
      </c>
      <c r="B352" s="94" t="s">
        <v>402</v>
      </c>
      <c r="C352" s="94"/>
      <c r="D352" s="94" t="s">
        <v>101</v>
      </c>
      <c r="E352" s="95"/>
      <c r="F352" s="19" t="s">
        <v>420</v>
      </c>
      <c r="G352" s="96" t="s">
        <v>103</v>
      </c>
      <c r="H352" s="96"/>
      <c r="I352" s="96"/>
      <c r="Y352" s="106" t="n">
        <v>951.1875</v>
      </c>
      <c r="Z352" s="170" t="n">
        <v>1049.13541666667</v>
      </c>
      <c r="AA352" s="170" t="n">
        <v>1197.19791666667</v>
      </c>
      <c r="AB352" s="170" t="n">
        <v>1021.94444444444</v>
      </c>
      <c r="AC352" s="170" t="n">
        <v>898.489583333333</v>
      </c>
      <c r="AD352" s="170" t="n">
        <v>1164.13958333333</v>
      </c>
      <c r="AE352" s="170" t="n">
        <v>1052.91666666667</v>
      </c>
      <c r="AF352" s="170" t="n">
        <v>900.197916666667</v>
      </c>
      <c r="AG352" s="170" t="n">
        <v>905.947916666667</v>
      </c>
      <c r="AH352" s="170" t="n">
        <v>849.958333333333</v>
      </c>
      <c r="AI352" s="106" t="n">
        <v>1118.65281099416</v>
      </c>
      <c r="AJ352" s="106" t="n">
        <v>875.319960411528</v>
      </c>
      <c r="AK352" s="106" t="n">
        <v>971.390186164311</v>
      </c>
      <c r="AL352" s="106" t="n">
        <v>1087.6039232705</v>
      </c>
      <c r="AM352" s="106" t="n">
        <v>1179.51846888887</v>
      </c>
      <c r="AN352" s="106" t="n">
        <v>1203.10883826665</v>
      </c>
      <c r="AO352" s="106" t="n">
        <v>1227.17101503198</v>
      </c>
      <c r="AP352" s="106" t="n">
        <v>1251.71443533262</v>
      </c>
      <c r="AQ352" s="106" t="n">
        <v>1276.74872403927</v>
      </c>
      <c r="AR352" s="106" t="n">
        <v>1302.28369852006</v>
      </c>
      <c r="AS352" s="106" t="n">
        <v>1328.32937249046</v>
      </c>
      <c r="AT352" s="106" t="n">
        <v>1354.89595994027</v>
      </c>
      <c r="AU352" s="106" t="n">
        <v>1381.99387913908</v>
      </c>
      <c r="AV352" s="106" t="n">
        <v>1409.63375672186</v>
      </c>
      <c r="AW352" s="106" t="n">
        <v>1437.82643185629</v>
      </c>
      <c r="AX352" s="106" t="n">
        <v>1466.58296049342</v>
      </c>
      <c r="AY352" s="106" t="n">
        <v>1495.91461970329</v>
      </c>
      <c r="AZ352" s="106" t="n">
        <v>1525.83291209735</v>
      </c>
      <c r="BA352" s="106" t="n">
        <v>1556.3495703393</v>
      </c>
      <c r="BB352" s="106" t="n">
        <v>1587.47656174609</v>
      </c>
      <c r="BC352" s="106" t="n">
        <v>1619.22609298101</v>
      </c>
      <c r="BD352" s="106" t="n">
        <v>1651.61061484063</v>
      </c>
      <c r="BE352" s="106" t="n">
        <v>1684.64282713744</v>
      </c>
      <c r="BF352" s="106" t="n">
        <v>1718.33568368019</v>
      </c>
      <c r="BG352" s="106" t="n">
        <v>1752.70239735379</v>
      </c>
    </row>
    <row r="353" customFormat="false" ht="13.5" hidden="true" customHeight="true" outlineLevel="1" collapsed="false">
      <c r="A353" s="93"/>
      <c r="B353" s="94"/>
      <c r="C353" s="94"/>
      <c r="D353" s="94"/>
      <c r="E353" s="95"/>
      <c r="F353" s="19"/>
      <c r="G353" s="96"/>
      <c r="H353" s="96"/>
      <c r="I353" s="96"/>
      <c r="Y353" s="106"/>
      <c r="Z353" s="169"/>
      <c r="AA353" s="169"/>
      <c r="AB353" s="169"/>
      <c r="AC353" s="169"/>
      <c r="AD353" s="169"/>
      <c r="AE353" s="169"/>
      <c r="AF353" s="169"/>
      <c r="AG353" s="169"/>
      <c r="AH353" s="169"/>
    </row>
    <row r="354" customFormat="false" ht="13.5" hidden="true" customHeight="true" outlineLevel="1" collapsed="false">
      <c r="A354" s="93"/>
      <c r="B354" s="94"/>
      <c r="C354" s="94"/>
      <c r="D354" s="94"/>
      <c r="E354" s="95"/>
      <c r="F354" s="19"/>
      <c r="G354" s="96"/>
      <c r="H354" s="96"/>
      <c r="I354" s="96"/>
      <c r="Z354" s="169"/>
      <c r="AA354" s="169"/>
      <c r="AB354" s="169"/>
      <c r="AC354" s="169"/>
      <c r="AD354" s="169"/>
      <c r="AE354" s="169"/>
      <c r="AF354" s="169"/>
      <c r="AG354" s="169"/>
      <c r="AH354" s="169"/>
    </row>
    <row r="355" customFormat="false" ht="13.5" hidden="true" customHeight="true" outlineLevel="1" collapsed="false">
      <c r="A355" s="93"/>
      <c r="B355" s="94"/>
      <c r="C355" s="94"/>
      <c r="D355" s="94"/>
      <c r="E355" s="95"/>
      <c r="F355" s="19"/>
      <c r="G355" s="96"/>
      <c r="H355" s="96"/>
      <c r="I355" s="96"/>
    </row>
    <row r="356" customFormat="false" ht="13.5" hidden="true" customHeight="true" outlineLevel="1" collapsed="false">
      <c r="A356" s="93"/>
      <c r="B356" s="94"/>
      <c r="C356" s="94"/>
      <c r="D356" s="94"/>
      <c r="E356" s="95"/>
      <c r="F356" s="19"/>
      <c r="G356" s="96"/>
      <c r="H356" s="96"/>
      <c r="I356" s="96"/>
      <c r="Z356" s="120"/>
      <c r="AA356" s="120"/>
      <c r="AB356" s="120"/>
      <c r="AC356" s="120"/>
      <c r="AD356" s="120"/>
      <c r="AE356" s="120"/>
      <c r="AF356" s="120"/>
      <c r="AG356" s="120"/>
      <c r="AH356" s="120"/>
    </row>
    <row r="357" customFormat="false" ht="13.5" hidden="true" customHeight="true" outlineLevel="1" collapsed="false">
      <c r="A357" s="93"/>
      <c r="B357" s="94"/>
      <c r="C357" s="94"/>
      <c r="D357" s="94"/>
      <c r="E357" s="95"/>
      <c r="F357" s="19"/>
      <c r="G357" s="96"/>
      <c r="H357" s="96"/>
      <c r="I357" s="96"/>
      <c r="Z357" s="120"/>
      <c r="AA357" s="120"/>
      <c r="AB357" s="120"/>
      <c r="AC357" s="120"/>
      <c r="AD357" s="120"/>
      <c r="AE357" s="120"/>
      <c r="AF357" s="120"/>
      <c r="AG357" s="120"/>
      <c r="AH357" s="120"/>
    </row>
    <row r="358" customFormat="false" ht="13.5" hidden="true" customHeight="true" outlineLevel="1" collapsed="false">
      <c r="A358" s="93"/>
      <c r="B358" s="94"/>
      <c r="C358" s="94"/>
      <c r="D358" s="94"/>
      <c r="E358" s="95"/>
      <c r="F358" s="19"/>
      <c r="G358" s="96"/>
      <c r="H358" s="96"/>
      <c r="I358" s="96"/>
      <c r="Z358" s="120"/>
      <c r="AA358" s="120"/>
      <c r="AB358" s="120"/>
      <c r="AC358" s="120"/>
      <c r="AD358" s="120"/>
      <c r="AE358" s="120"/>
      <c r="AF358" s="120"/>
      <c r="AG358" s="120"/>
      <c r="AH358" s="120"/>
    </row>
    <row r="359" customFormat="false" ht="13.5" hidden="true" customHeight="true" outlineLevel="1" collapsed="false">
      <c r="A359" s="93"/>
      <c r="B359" s="94"/>
      <c r="C359" s="94"/>
      <c r="D359" s="94"/>
      <c r="E359" s="95"/>
      <c r="F359" s="19"/>
      <c r="G359" s="96"/>
      <c r="H359" s="96"/>
      <c r="I359" s="96"/>
      <c r="Z359" s="120"/>
      <c r="AA359" s="120"/>
      <c r="AB359" s="120"/>
      <c r="AC359" s="120"/>
      <c r="AD359" s="120"/>
      <c r="AE359" s="120"/>
      <c r="AF359" s="120"/>
      <c r="AG359" s="120"/>
      <c r="AH359" s="120"/>
    </row>
    <row r="360" customFormat="false" ht="13.5" hidden="true" customHeight="true" outlineLevel="1" collapsed="false">
      <c r="A360" s="93"/>
      <c r="B360" s="94"/>
      <c r="C360" s="94"/>
      <c r="D360" s="94"/>
      <c r="E360" s="95"/>
      <c r="F360" s="19"/>
      <c r="G360" s="96"/>
      <c r="H360" s="96"/>
      <c r="I360" s="96"/>
      <c r="Z360" s="120"/>
      <c r="AA360" s="120"/>
      <c r="AB360" s="120"/>
      <c r="AC360" s="120"/>
      <c r="AD360" s="120"/>
      <c r="AE360" s="120"/>
      <c r="AF360" s="120"/>
      <c r="AG360" s="120"/>
      <c r="AH360" s="120"/>
    </row>
    <row r="361" customFormat="false" ht="13.5" hidden="true" customHeight="true" outlineLevel="1" collapsed="false">
      <c r="A361" s="93"/>
      <c r="B361" s="94"/>
      <c r="C361" s="94"/>
      <c r="D361" s="94"/>
      <c r="E361" s="95"/>
      <c r="F361" s="19"/>
      <c r="G361" s="96"/>
      <c r="H361" s="96"/>
      <c r="I361" s="96"/>
      <c r="Z361" s="125"/>
      <c r="AA361" s="125"/>
      <c r="AB361" s="120"/>
      <c r="AC361" s="120"/>
      <c r="AD361" s="120"/>
      <c r="AE361" s="120"/>
      <c r="AF361" s="120"/>
      <c r="AG361" s="120"/>
      <c r="AH361" s="120"/>
    </row>
    <row r="362" customFormat="false" ht="13.5" hidden="true" customHeight="true" outlineLevel="1" collapsed="false">
      <c r="A362" s="93"/>
      <c r="B362" s="94"/>
      <c r="C362" s="94"/>
      <c r="D362" s="94"/>
      <c r="E362" s="95"/>
      <c r="F362" s="19"/>
      <c r="G362" s="96"/>
      <c r="H362" s="96"/>
      <c r="I362" s="96"/>
      <c r="Z362" s="120"/>
      <c r="AA362" s="120"/>
      <c r="AB362" s="120"/>
      <c r="AC362" s="120"/>
      <c r="AD362" s="120"/>
      <c r="AE362" s="120"/>
      <c r="AF362" s="120"/>
      <c r="AG362" s="120"/>
      <c r="AH362" s="120"/>
    </row>
    <row r="363" customFormat="false" ht="13.5" hidden="true" customHeight="true" outlineLevel="1" collapsed="false">
      <c r="A363" s="93"/>
      <c r="B363" s="94"/>
      <c r="C363" s="94"/>
      <c r="D363" s="94"/>
      <c r="E363" s="95"/>
      <c r="F363" s="19"/>
      <c r="G363" s="96"/>
      <c r="H363" s="96"/>
      <c r="I363" s="96"/>
    </row>
    <row r="364" customFormat="false" ht="13.5" hidden="true" customHeight="true" outlineLevel="1" collapsed="false">
      <c r="A364" s="93"/>
      <c r="B364" s="94"/>
      <c r="C364" s="94"/>
      <c r="D364" s="94"/>
      <c r="E364" s="95"/>
      <c r="F364" s="19"/>
      <c r="G364" s="96"/>
      <c r="H364" s="96"/>
      <c r="I364" s="96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customFormat="false" ht="13.5" hidden="true" customHeight="true" outlineLevel="1" collapsed="false">
      <c r="A365" s="93"/>
      <c r="B365" s="94"/>
      <c r="C365" s="94"/>
      <c r="D365" s="94"/>
      <c r="E365" s="95"/>
      <c r="F365" s="19"/>
      <c r="G365" s="96"/>
      <c r="H365" s="96"/>
      <c r="I365" s="96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customFormat="false" ht="13.5" hidden="true" customHeight="true" outlineLevel="1" collapsed="false">
      <c r="A366" s="93"/>
      <c r="B366" s="94"/>
      <c r="C366" s="94"/>
      <c r="D366" s="94"/>
      <c r="E366" s="95"/>
      <c r="F366" s="19"/>
      <c r="G366" s="96"/>
      <c r="H366" s="96"/>
      <c r="I366" s="96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customFormat="false" ht="13.5" hidden="true" customHeight="true" outlineLevel="1" collapsed="false">
      <c r="A367" s="93"/>
      <c r="B367" s="94"/>
      <c r="C367" s="94"/>
      <c r="D367" s="94"/>
      <c r="E367" s="95"/>
      <c r="F367" s="19"/>
      <c r="G367" s="96"/>
      <c r="H367" s="96"/>
      <c r="I367" s="96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customFormat="false" ht="13.5" hidden="true" customHeight="true" outlineLevel="1" collapsed="false">
      <c r="A368" s="93"/>
      <c r="B368" s="94"/>
      <c r="C368" s="94"/>
      <c r="D368" s="94"/>
      <c r="E368" s="95"/>
      <c r="F368" s="19"/>
      <c r="G368" s="96"/>
      <c r="H368" s="96"/>
      <c r="I368" s="96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customFormat="false" ht="13.5" hidden="true" customHeight="true" outlineLevel="1" collapsed="false">
      <c r="A369" s="93"/>
      <c r="B369" s="94"/>
      <c r="C369" s="94"/>
      <c r="D369" s="94"/>
      <c r="E369" s="95"/>
      <c r="F369" s="19"/>
      <c r="G369" s="96"/>
      <c r="H369" s="96"/>
      <c r="I369" s="96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customFormat="false" ht="13.5" hidden="true" customHeight="true" outlineLevel="0" collapsed="false">
      <c r="A370" s="48" t="s">
        <v>421</v>
      </c>
      <c r="B370" s="123" t="s">
        <v>422</v>
      </c>
      <c r="C370" s="123"/>
      <c r="D370" s="123"/>
      <c r="E370" s="124"/>
      <c r="F370" s="19"/>
      <c r="G370" s="124"/>
      <c r="H370" s="124"/>
      <c r="I370" s="124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customFormat="false" ht="13.5" hidden="true" customHeight="true" outlineLevel="1" collapsed="false">
      <c r="A371" s="48"/>
      <c r="B371" s="123"/>
      <c r="C371" s="123"/>
      <c r="D371" s="123"/>
      <c r="E371" s="124"/>
      <c r="F371" s="19"/>
      <c r="G371" s="124"/>
      <c r="H371" s="124"/>
      <c r="I371" s="124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customFormat="false" ht="13.5" hidden="true" customHeight="true" outlineLevel="1" collapsed="false">
      <c r="A372" s="48"/>
      <c r="B372" s="123"/>
      <c r="C372" s="123"/>
      <c r="D372" s="123"/>
      <c r="E372" s="124"/>
      <c r="F372" s="19"/>
      <c r="G372" s="124"/>
      <c r="H372" s="124"/>
      <c r="I372" s="124"/>
    </row>
    <row r="373" customFormat="false" ht="13.5" hidden="true" customHeight="true" outlineLevel="1" collapsed="false">
      <c r="A373" s="48"/>
      <c r="B373" s="123"/>
      <c r="C373" s="123"/>
      <c r="D373" s="123"/>
      <c r="E373" s="124"/>
      <c r="F373" s="19"/>
      <c r="G373" s="124"/>
      <c r="H373" s="124"/>
      <c r="I373" s="124"/>
    </row>
    <row r="374" customFormat="false" ht="13.5" hidden="true" customHeight="true" outlineLevel="1" collapsed="false">
      <c r="A374" s="48"/>
      <c r="B374" s="123"/>
      <c r="C374" s="123"/>
      <c r="D374" s="123"/>
      <c r="E374" s="124"/>
      <c r="F374" s="19"/>
      <c r="G374" s="124"/>
      <c r="H374" s="124"/>
      <c r="I374" s="124"/>
    </row>
    <row r="375" customFormat="false" ht="13.5" hidden="true" customHeight="true" outlineLevel="1" collapsed="false">
      <c r="A375" s="48"/>
      <c r="B375" s="123"/>
      <c r="C375" s="123"/>
      <c r="D375" s="123"/>
      <c r="E375" s="124"/>
      <c r="F375" s="19"/>
      <c r="G375" s="124"/>
      <c r="H375" s="124"/>
      <c r="I375" s="124"/>
    </row>
    <row r="376" customFormat="false" ht="13.5" hidden="true" customHeight="true" outlineLevel="1" collapsed="false">
      <c r="A376" s="48"/>
      <c r="B376" s="123"/>
      <c r="C376" s="123"/>
      <c r="D376" s="123"/>
      <c r="E376" s="124"/>
      <c r="F376" s="19"/>
      <c r="G376" s="124"/>
      <c r="H376" s="124"/>
      <c r="I376" s="124"/>
    </row>
    <row r="377" customFormat="false" ht="13.5" hidden="true" customHeight="true" outlineLevel="1" collapsed="false">
      <c r="A377" s="48"/>
      <c r="B377" s="123"/>
      <c r="C377" s="123"/>
      <c r="D377" s="123"/>
      <c r="E377" s="124"/>
      <c r="F377" s="19"/>
      <c r="G377" s="124"/>
      <c r="H377" s="124"/>
      <c r="I377" s="124"/>
    </row>
    <row r="378" customFormat="false" ht="13.5" hidden="true" customHeight="true" outlineLevel="1" collapsed="false">
      <c r="A378" s="48"/>
      <c r="B378" s="123"/>
      <c r="C378" s="123"/>
      <c r="D378" s="123"/>
      <c r="E378" s="124"/>
      <c r="F378" s="19"/>
      <c r="G378" s="124"/>
      <c r="H378" s="124"/>
      <c r="I378" s="124"/>
    </row>
    <row r="379" customFormat="false" ht="13.5" hidden="true" customHeight="true" outlineLevel="1" collapsed="false">
      <c r="A379" s="48"/>
      <c r="B379" s="123"/>
      <c r="C379" s="123"/>
      <c r="D379" s="123"/>
      <c r="E379" s="124"/>
      <c r="F379" s="19"/>
      <c r="G379" s="124"/>
      <c r="H379" s="124"/>
      <c r="I379" s="124"/>
    </row>
    <row r="380" customFormat="false" ht="13.5" hidden="true" customHeight="true" outlineLevel="1" collapsed="false">
      <c r="A380" s="48"/>
      <c r="B380" s="123"/>
      <c r="C380" s="123"/>
      <c r="D380" s="123"/>
      <c r="E380" s="124"/>
      <c r="F380" s="19"/>
      <c r="G380" s="124"/>
      <c r="H380" s="124"/>
      <c r="I380" s="124"/>
    </row>
    <row r="381" customFormat="false" ht="13.5" hidden="true" customHeight="true" outlineLevel="1" collapsed="false">
      <c r="A381" s="48"/>
      <c r="B381" s="123"/>
      <c r="C381" s="123"/>
      <c r="D381" s="123"/>
      <c r="E381" s="124"/>
      <c r="F381" s="19"/>
      <c r="G381" s="124"/>
      <c r="H381" s="124"/>
      <c r="I381" s="124"/>
    </row>
    <row r="382" customFormat="false" ht="13.5" hidden="true" customHeight="true" outlineLevel="1" collapsed="false">
      <c r="A382" s="48"/>
      <c r="B382" s="123"/>
      <c r="C382" s="123"/>
      <c r="D382" s="123"/>
      <c r="E382" s="124"/>
      <c r="F382" s="19"/>
      <c r="G382" s="124"/>
      <c r="H382" s="124"/>
      <c r="I382" s="124"/>
    </row>
    <row r="383" customFormat="false" ht="13.5" hidden="true" customHeight="true" outlineLevel="1" collapsed="false">
      <c r="A383" s="48"/>
      <c r="B383" s="123"/>
      <c r="C383" s="123"/>
      <c r="D383" s="123"/>
      <c r="E383" s="124"/>
      <c r="F383" s="19"/>
      <c r="G383" s="124"/>
      <c r="H383" s="124"/>
      <c r="I383" s="124"/>
    </row>
    <row r="384" customFormat="false" ht="13.5" hidden="true" customHeight="true" outlineLevel="1" collapsed="false">
      <c r="A384" s="48"/>
      <c r="B384" s="123"/>
      <c r="C384" s="123"/>
      <c r="D384" s="123"/>
      <c r="E384" s="124"/>
      <c r="F384" s="19"/>
      <c r="G384" s="124"/>
      <c r="H384" s="124"/>
      <c r="I384" s="124"/>
    </row>
    <row r="385" s="3" customFormat="true" ht="13.5" hidden="true" customHeight="true" outlineLevel="1" collapsed="false">
      <c r="A385" s="48"/>
      <c r="B385" s="123"/>
      <c r="C385" s="123"/>
      <c r="D385" s="123"/>
      <c r="E385" s="124"/>
      <c r="F385" s="19"/>
      <c r="G385" s="124"/>
      <c r="H385" s="124"/>
      <c r="I385" s="124"/>
    </row>
    <row r="386" s="3" customFormat="true" ht="13.5" hidden="true" customHeight="true" outlineLevel="1" collapsed="false">
      <c r="A386" s="48"/>
      <c r="B386" s="123"/>
      <c r="C386" s="123"/>
      <c r="D386" s="123"/>
      <c r="E386" s="124"/>
      <c r="F386" s="19"/>
      <c r="G386" s="124"/>
      <c r="H386" s="124"/>
      <c r="I386" s="124"/>
    </row>
    <row r="387" s="3" customFormat="true" ht="13.5" hidden="true" customHeight="true" outlineLevel="1" collapsed="false">
      <c r="A387" s="48"/>
      <c r="B387" s="123"/>
      <c r="C387" s="123"/>
      <c r="D387" s="123"/>
      <c r="E387" s="124"/>
      <c r="F387" s="19"/>
      <c r="G387" s="124"/>
      <c r="H387" s="124"/>
      <c r="I387" s="124"/>
    </row>
    <row r="388" s="3" customFormat="true" ht="13.5" hidden="true" customHeight="true" outlineLevel="1" collapsed="false">
      <c r="A388" s="48"/>
      <c r="B388" s="123"/>
      <c r="C388" s="123"/>
      <c r="D388" s="123"/>
      <c r="E388" s="124"/>
      <c r="F388" s="19"/>
      <c r="G388" s="124"/>
      <c r="H388" s="124"/>
      <c r="I388" s="124"/>
    </row>
    <row r="389" s="3" customFormat="true" ht="13.5" hidden="true" customHeight="true" outlineLevel="1" collapsed="false">
      <c r="A389" s="48"/>
      <c r="B389" s="123"/>
      <c r="C389" s="123"/>
      <c r="D389" s="123"/>
      <c r="E389" s="124"/>
      <c r="F389" s="19"/>
      <c r="G389" s="124"/>
      <c r="H389" s="124"/>
      <c r="I389" s="124"/>
    </row>
    <row r="390" s="3" customFormat="true" ht="13.5" hidden="true" customHeight="true" outlineLevel="1" collapsed="false">
      <c r="A390" s="48"/>
      <c r="B390" s="123"/>
      <c r="C390" s="123"/>
      <c r="D390" s="123"/>
      <c r="E390" s="124"/>
      <c r="F390" s="19"/>
      <c r="G390" s="124"/>
      <c r="H390" s="124"/>
      <c r="I390" s="124"/>
    </row>
    <row r="391" s="3" customFormat="true" ht="13.5" hidden="true" customHeight="true" outlineLevel="1" collapsed="false">
      <c r="A391" s="48"/>
      <c r="B391" s="123"/>
      <c r="C391" s="123"/>
      <c r="D391" s="123"/>
      <c r="E391" s="124"/>
      <c r="F391" s="19"/>
      <c r="G391" s="124"/>
      <c r="H391" s="124"/>
      <c r="I391" s="124"/>
    </row>
    <row r="392" s="3" customFormat="true" ht="13.5" hidden="true" customHeight="true" outlineLevel="1" collapsed="false">
      <c r="A392" s="48"/>
      <c r="B392" s="123"/>
      <c r="C392" s="123"/>
      <c r="D392" s="123"/>
      <c r="E392" s="124"/>
      <c r="F392" s="19"/>
      <c r="G392" s="124"/>
      <c r="H392" s="124"/>
      <c r="I392" s="124"/>
    </row>
    <row r="393" s="3" customFormat="true" ht="13.5" hidden="true" customHeight="true" outlineLevel="1" collapsed="false">
      <c r="A393" s="48"/>
      <c r="B393" s="123"/>
      <c r="C393" s="123"/>
      <c r="D393" s="123"/>
      <c r="E393" s="124"/>
      <c r="F393" s="19"/>
      <c r="G393" s="124"/>
      <c r="H393" s="124"/>
      <c r="I393" s="124"/>
    </row>
    <row r="394" s="3" customFormat="true" ht="13.5" hidden="true" customHeight="true" outlineLevel="1" collapsed="false">
      <c r="A394" s="48"/>
      <c r="B394" s="123"/>
      <c r="C394" s="123"/>
      <c r="D394" s="123"/>
      <c r="E394" s="124"/>
      <c r="F394" s="19"/>
      <c r="G394" s="124"/>
      <c r="H394" s="124"/>
      <c r="I394" s="124"/>
    </row>
    <row r="395" s="3" customFormat="true" ht="13.5" hidden="true" customHeight="true" outlineLevel="1" collapsed="false">
      <c r="A395" s="48"/>
      <c r="B395" s="123"/>
      <c r="C395" s="123"/>
      <c r="D395" s="123"/>
      <c r="E395" s="124"/>
      <c r="F395" s="19"/>
      <c r="G395" s="124"/>
      <c r="H395" s="124"/>
      <c r="I395" s="124"/>
    </row>
    <row r="396" s="3" customFormat="true" ht="13.5" hidden="true" customHeight="true" outlineLevel="0" collapsed="false">
      <c r="A396" s="172" t="s">
        <v>99</v>
      </c>
      <c r="B396" s="173" t="s">
        <v>423</v>
      </c>
      <c r="C396" s="173"/>
      <c r="D396" s="173"/>
      <c r="E396" s="119"/>
      <c r="F396" s="19"/>
      <c r="G396" s="119"/>
      <c r="H396" s="119"/>
      <c r="I396" s="119"/>
    </row>
    <row r="397" s="3" customFormat="true" ht="13.5" hidden="true" customHeight="true" outlineLevel="1" collapsed="false">
      <c r="A397" s="172"/>
      <c r="B397" s="173"/>
      <c r="C397" s="173"/>
      <c r="D397" s="173"/>
      <c r="E397" s="119"/>
      <c r="F397" s="19"/>
      <c r="G397" s="119"/>
      <c r="H397" s="119"/>
      <c r="I397" s="119"/>
    </row>
    <row r="398" s="3" customFormat="true" ht="13.5" hidden="true" customHeight="true" outlineLevel="1" collapsed="false">
      <c r="A398" s="172"/>
      <c r="B398" s="173"/>
      <c r="C398" s="173"/>
      <c r="D398" s="173"/>
      <c r="E398" s="119"/>
      <c r="F398" s="19"/>
      <c r="G398" s="119"/>
      <c r="H398" s="119"/>
      <c r="I398" s="119"/>
    </row>
    <row r="399" s="3" customFormat="true" ht="13.5" hidden="true" customHeight="true" outlineLevel="1" collapsed="false">
      <c r="A399" s="172"/>
      <c r="B399" s="173"/>
      <c r="C399" s="173"/>
      <c r="D399" s="173"/>
      <c r="E399" s="119"/>
      <c r="F399" s="19"/>
      <c r="G399" s="119"/>
      <c r="H399" s="119"/>
      <c r="I399" s="119"/>
    </row>
    <row r="400" s="3" customFormat="true" ht="13.5" hidden="true" customHeight="true" outlineLevel="1" collapsed="false">
      <c r="A400" s="172"/>
      <c r="B400" s="173"/>
      <c r="C400" s="173"/>
      <c r="D400" s="173"/>
      <c r="E400" s="119"/>
      <c r="F400" s="19"/>
      <c r="G400" s="119"/>
      <c r="H400" s="119"/>
      <c r="I400" s="119"/>
    </row>
    <row r="401" s="3" customFormat="true" ht="13.5" hidden="true" customHeight="true" outlineLevel="1" collapsed="false">
      <c r="A401" s="172"/>
      <c r="B401" s="173"/>
      <c r="C401" s="173"/>
      <c r="D401" s="173"/>
      <c r="E401" s="119"/>
      <c r="F401" s="19"/>
      <c r="G401" s="119"/>
      <c r="H401" s="119"/>
      <c r="I401" s="119"/>
    </row>
    <row r="402" s="3" customFormat="true" ht="13.5" hidden="true" customHeight="true" outlineLevel="1" collapsed="false">
      <c r="A402" s="172"/>
      <c r="B402" s="173"/>
      <c r="C402" s="173"/>
      <c r="D402" s="173"/>
      <c r="E402" s="119"/>
      <c r="F402" s="19"/>
      <c r="G402" s="119"/>
      <c r="H402" s="119"/>
      <c r="I402" s="119"/>
    </row>
    <row r="403" s="3" customFormat="true" ht="13.5" hidden="true" customHeight="true" outlineLevel="1" collapsed="false">
      <c r="A403" s="172"/>
      <c r="B403" s="173"/>
      <c r="C403" s="173"/>
      <c r="D403" s="173"/>
      <c r="E403" s="119"/>
      <c r="F403" s="19"/>
      <c r="G403" s="119"/>
      <c r="H403" s="119"/>
      <c r="I403" s="119"/>
    </row>
    <row r="404" s="3" customFormat="true" ht="13.5" hidden="true" customHeight="true" outlineLevel="1" collapsed="false">
      <c r="A404" s="172"/>
      <c r="B404" s="173"/>
      <c r="C404" s="173"/>
      <c r="D404" s="173"/>
      <c r="E404" s="119"/>
      <c r="F404" s="19"/>
      <c r="G404" s="119"/>
      <c r="H404" s="119"/>
      <c r="I404" s="119"/>
    </row>
    <row r="405" s="3" customFormat="true" ht="13.5" hidden="true" customHeight="true" outlineLevel="1" collapsed="false">
      <c r="A405" s="172"/>
      <c r="B405" s="173"/>
      <c r="C405" s="173"/>
      <c r="D405" s="173"/>
      <c r="E405" s="119"/>
      <c r="F405" s="19"/>
      <c r="G405" s="119"/>
      <c r="H405" s="119"/>
      <c r="I405" s="119"/>
    </row>
    <row r="406" s="3" customFormat="true" ht="13.5" hidden="true" customHeight="true" outlineLevel="1" collapsed="false">
      <c r="A406" s="172"/>
      <c r="B406" s="173"/>
      <c r="C406" s="173"/>
      <c r="D406" s="173"/>
      <c r="E406" s="119"/>
      <c r="F406" s="19"/>
      <c r="G406" s="119"/>
      <c r="H406" s="119"/>
      <c r="I406" s="119"/>
    </row>
    <row r="407" s="3" customFormat="true" ht="13.5" hidden="true" customHeight="true" outlineLevel="1" collapsed="false">
      <c r="A407" s="172"/>
      <c r="B407" s="173"/>
      <c r="C407" s="173"/>
      <c r="D407" s="173"/>
      <c r="E407" s="119"/>
      <c r="F407" s="19"/>
      <c r="G407" s="119"/>
      <c r="H407" s="119"/>
      <c r="I407" s="119"/>
    </row>
    <row r="408" s="3" customFormat="true" ht="13.5" hidden="true" customHeight="true" outlineLevel="1" collapsed="false">
      <c r="A408" s="172"/>
      <c r="B408" s="173"/>
      <c r="C408" s="173"/>
      <c r="D408" s="173"/>
      <c r="E408" s="119"/>
      <c r="F408" s="19"/>
      <c r="G408" s="119"/>
      <c r="H408" s="119"/>
      <c r="I408" s="119"/>
    </row>
    <row r="409" s="3" customFormat="true" ht="13.5" hidden="true" customHeight="true" outlineLevel="1" collapsed="false">
      <c r="A409" s="172"/>
      <c r="B409" s="173"/>
      <c r="C409" s="173"/>
      <c r="D409" s="173"/>
      <c r="E409" s="119"/>
      <c r="F409" s="19"/>
      <c r="G409" s="119"/>
      <c r="H409" s="119"/>
      <c r="I409" s="119"/>
    </row>
    <row r="410" s="3" customFormat="true" ht="13.5" hidden="true" customHeight="true" outlineLevel="1" collapsed="false">
      <c r="A410" s="172"/>
      <c r="B410" s="173"/>
      <c r="C410" s="173"/>
      <c r="D410" s="173"/>
      <c r="E410" s="119"/>
      <c r="F410" s="19"/>
      <c r="G410" s="119"/>
      <c r="H410" s="119"/>
      <c r="I410" s="119"/>
    </row>
    <row r="411" s="3" customFormat="true" ht="13.5" hidden="true" customHeight="true" outlineLevel="1" collapsed="false">
      <c r="A411" s="172"/>
      <c r="B411" s="173"/>
      <c r="C411" s="173"/>
      <c r="D411" s="173"/>
      <c r="E411" s="119"/>
      <c r="F411" s="19"/>
      <c r="G411" s="119"/>
      <c r="H411" s="119"/>
      <c r="I411" s="119"/>
    </row>
    <row r="412" s="3" customFormat="true" ht="13.5" hidden="true" customHeight="true" outlineLevel="1" collapsed="false">
      <c r="A412" s="172"/>
      <c r="B412" s="173"/>
      <c r="C412" s="173"/>
      <c r="D412" s="173"/>
      <c r="E412" s="119"/>
      <c r="F412" s="19"/>
      <c r="G412" s="119"/>
      <c r="H412" s="119"/>
      <c r="I412" s="119"/>
    </row>
    <row r="413" s="3" customFormat="true" ht="13.5" hidden="true" customHeight="true" outlineLevel="1" collapsed="false">
      <c r="A413" s="172"/>
      <c r="B413" s="173"/>
      <c r="C413" s="173"/>
      <c r="D413" s="173"/>
      <c r="E413" s="119"/>
      <c r="F413" s="19"/>
      <c r="G413" s="119"/>
      <c r="H413" s="119"/>
      <c r="I413" s="119"/>
    </row>
    <row r="414" s="3" customFormat="true" ht="13.5" hidden="true" customHeight="true" outlineLevel="1" collapsed="false">
      <c r="A414" s="172"/>
      <c r="B414" s="173"/>
      <c r="C414" s="173"/>
      <c r="D414" s="173"/>
      <c r="E414" s="119"/>
      <c r="F414" s="19"/>
      <c r="G414" s="119"/>
      <c r="H414" s="119"/>
      <c r="I414" s="119"/>
    </row>
    <row r="415" s="3" customFormat="true" ht="13.5" hidden="true" customHeight="true" outlineLevel="1" collapsed="false">
      <c r="A415" s="172"/>
      <c r="B415" s="173"/>
      <c r="C415" s="173"/>
      <c r="D415" s="173"/>
      <c r="E415" s="119"/>
      <c r="F415" s="19"/>
      <c r="G415" s="119"/>
      <c r="H415" s="119"/>
      <c r="I415" s="119"/>
    </row>
    <row r="416" s="3" customFormat="true" ht="13.5" hidden="true" customHeight="true" outlineLevel="1" collapsed="false">
      <c r="A416" s="172"/>
      <c r="B416" s="173"/>
      <c r="C416" s="173"/>
      <c r="D416" s="173"/>
      <c r="E416" s="119"/>
      <c r="F416" s="19"/>
      <c r="G416" s="119"/>
      <c r="H416" s="119"/>
      <c r="I416" s="119"/>
    </row>
    <row r="417" customFormat="false" ht="13.5" hidden="true" customHeight="true" outlineLevel="1" collapsed="false">
      <c r="A417" s="172"/>
      <c r="B417" s="173"/>
      <c r="C417" s="173"/>
      <c r="D417" s="173"/>
      <c r="E417" s="119"/>
      <c r="F417" s="19"/>
      <c r="G417" s="119"/>
      <c r="H417" s="119"/>
      <c r="I417" s="119"/>
    </row>
    <row r="418" customFormat="false" ht="13.5" hidden="true" customHeight="true" outlineLevel="1" collapsed="false">
      <c r="A418" s="172"/>
      <c r="B418" s="173"/>
      <c r="C418" s="173"/>
      <c r="D418" s="173"/>
      <c r="E418" s="119"/>
      <c r="F418" s="19"/>
      <c r="G418" s="119"/>
      <c r="H418" s="119"/>
      <c r="I418" s="119"/>
    </row>
    <row r="419" customFormat="false" ht="13.5" hidden="true" customHeight="true" outlineLevel="1" collapsed="false">
      <c r="A419" s="172"/>
      <c r="B419" s="173"/>
      <c r="C419" s="173"/>
      <c r="D419" s="173"/>
      <c r="E419" s="119"/>
      <c r="F419" s="19"/>
      <c r="G419" s="119"/>
      <c r="H419" s="119"/>
      <c r="I419" s="119"/>
    </row>
    <row r="420" customFormat="false" ht="13.5" hidden="true" customHeight="true" outlineLevel="1" collapsed="false">
      <c r="A420" s="172"/>
      <c r="B420" s="173"/>
      <c r="C420" s="173"/>
      <c r="D420" s="173"/>
      <c r="E420" s="119"/>
      <c r="F420" s="19"/>
      <c r="G420" s="119"/>
      <c r="H420" s="119"/>
      <c r="I420" s="119"/>
    </row>
    <row r="421" customFormat="false" ht="13.5" hidden="true" customHeight="true" outlineLevel="1" collapsed="false">
      <c r="A421" s="172"/>
      <c r="B421" s="173"/>
      <c r="C421" s="173"/>
      <c r="D421" s="173"/>
      <c r="E421" s="119"/>
      <c r="F421" s="19"/>
      <c r="G421" s="119"/>
      <c r="H421" s="119"/>
      <c r="I421" s="119"/>
      <c r="AB421" s="122"/>
    </row>
    <row r="422" customFormat="false" ht="13.5" hidden="true" customHeight="true" outlineLevel="0" collapsed="false">
      <c r="A422" s="48" t="s">
        <v>99</v>
      </c>
      <c r="B422" s="123" t="s">
        <v>424</v>
      </c>
      <c r="C422" s="123"/>
      <c r="D422" s="123" t="s">
        <v>101</v>
      </c>
      <c r="E422" s="124"/>
      <c r="F422" s="19" t="s">
        <v>425</v>
      </c>
      <c r="G422" s="124" t="s">
        <v>396</v>
      </c>
      <c r="H422" s="124"/>
      <c r="I422" s="124" t="s">
        <v>426</v>
      </c>
      <c r="N422" s="158" t="n">
        <v>1400</v>
      </c>
      <c r="O422" s="158" t="n">
        <v>1800</v>
      </c>
      <c r="P422" s="158" t="n">
        <v>2400</v>
      </c>
      <c r="Q422" s="158" t="n">
        <v>2740</v>
      </c>
      <c r="R422" s="158" t="n">
        <v>1370</v>
      </c>
      <c r="S422" s="158" t="n">
        <v>1780</v>
      </c>
      <c r="T422" s="158" t="n">
        <v>2480</v>
      </c>
      <c r="U422" s="158" t="n">
        <v>2760</v>
      </c>
      <c r="V422" s="158" t="n">
        <v>2610</v>
      </c>
      <c r="W422" s="158" t="n">
        <v>2340</v>
      </c>
      <c r="X422" s="158" t="n">
        <v>1490</v>
      </c>
      <c r="Y422" s="158" t="n">
        <v>1310</v>
      </c>
      <c r="Z422" s="158" t="n">
        <v>1487.161</v>
      </c>
      <c r="AA422" s="158" t="n">
        <v>1621.12</v>
      </c>
      <c r="AB422" s="158" t="n">
        <v>1581.847</v>
      </c>
      <c r="AC422" s="158" t="n">
        <v>1443.387</v>
      </c>
      <c r="AD422" s="158" t="n">
        <v>1493.802</v>
      </c>
      <c r="AE422" s="158" t="n">
        <v>637.823</v>
      </c>
      <c r="AF422" s="158" t="n">
        <v>1067.746</v>
      </c>
      <c r="AG422" s="158" t="n">
        <v>1579.292</v>
      </c>
      <c r="AH422" s="158" t="n">
        <v>1328.283</v>
      </c>
      <c r="AI422" s="174" t="n">
        <v>1335.66064416192</v>
      </c>
      <c r="AJ422" s="174" t="n">
        <f aca="false">+AI422*(1+AJ$2*1.5)</f>
        <v>1363.5091685927</v>
      </c>
      <c r="AK422" s="174" t="n">
        <f aca="false">+AJ422*(1+AK$2*1.5)</f>
        <v>1396.84696776479</v>
      </c>
      <c r="AL422" s="174" t="n">
        <f aca="false">+AK422*(1+AL$2*1.5)</f>
        <v>1434.98088998477</v>
      </c>
      <c r="AM422" s="174" t="n">
        <f aca="false">+AL422*(1+AM$2*1.5)</f>
        <v>1474.15586828135</v>
      </c>
      <c r="AN422" s="174" t="n">
        <f aca="false">+AM422*(1+AN$2*1.5)</f>
        <v>1514.40032348543</v>
      </c>
      <c r="AO422" s="174" t="n">
        <f aca="false">+AN422*(1+AO$2*1.5)</f>
        <v>1555.74345231659</v>
      </c>
      <c r="AP422" s="174" t="n">
        <f aca="false">+AO422*(1+AP$2*1.5)</f>
        <v>1598.21524856483</v>
      </c>
      <c r="AQ422" s="174" t="n">
        <f aca="false">+AP422*(1+AQ$2*1.5)</f>
        <v>1641.84652485065</v>
      </c>
      <c r="AR422" s="174" t="n">
        <f aca="false">+AQ422*(1+AR$2*1.5)</f>
        <v>1686.66893497907</v>
      </c>
      <c r="AS422" s="174" t="n">
        <f aca="false">+AR422*(1+AS$2*1.5)</f>
        <v>1732.714996904</v>
      </c>
      <c r="AT422" s="174" t="n">
        <f aca="false">+AS422*(1+AT$2*1.5)</f>
        <v>1780.01811631948</v>
      </c>
      <c r="AU422" s="174" t="n">
        <f aca="false">+AT422*(1+AU$2*1.5)</f>
        <v>1828.612610895</v>
      </c>
      <c r="AV422" s="174" t="n">
        <f aca="false">+AU422*(1+AV$2*1.5)</f>
        <v>1878.53373517244</v>
      </c>
      <c r="AW422" s="174" t="n">
        <f aca="false">+AV422*(1+AW$2*1.5)</f>
        <v>1929.81770614264</v>
      </c>
      <c r="AX422" s="174" t="n">
        <f aca="false">+AW422*(1+AX$2*1.5)</f>
        <v>1982.50172952034</v>
      </c>
      <c r="AY422" s="174" t="n">
        <f aca="false">+AX422*(1+AY$2*1.5)</f>
        <v>2036.62402673624</v>
      </c>
      <c r="AZ422" s="174" t="n">
        <f aca="false">+AY422*(1+AZ$2*1.5)</f>
        <v>2092.22386266614</v>
      </c>
      <c r="BA422" s="174" t="n">
        <f aca="false">+AZ422*(1+BA$2*1.5)</f>
        <v>2149.34157411693</v>
      </c>
      <c r="BB422" s="174" t="n">
        <f aca="false">+BA422*(1+BB$2*1.5)</f>
        <v>2208.01859909032</v>
      </c>
      <c r="BC422" s="174" t="n">
        <f aca="false">+BB422*(1+BC$2*1.5)</f>
        <v>2268.29750684549</v>
      </c>
      <c r="BD422" s="174" t="n">
        <f aca="false">+BC422*(1+BD$2*1.5)</f>
        <v>2330.22202878237</v>
      </c>
      <c r="BE422" s="174" t="n">
        <f aca="false">+BD422*(1+BE$2*1.5)</f>
        <v>2393.83709016813</v>
      </c>
      <c r="BF422" s="174" t="n">
        <f aca="false">+BE422*(1+BF$2*1.5)</f>
        <v>2459.18884272972</v>
      </c>
      <c r="BG422" s="174" t="n">
        <f aca="false">+BF422*(1+BG$2*1.5)</f>
        <v>2526.32469813624</v>
      </c>
    </row>
    <row r="423" customFormat="false" ht="13.5" hidden="true" customHeight="true" outlineLevel="0" collapsed="false">
      <c r="A423" s="48" t="s">
        <v>99</v>
      </c>
      <c r="B423" s="123" t="s">
        <v>424</v>
      </c>
      <c r="C423" s="123"/>
      <c r="D423" s="123" t="s">
        <v>101</v>
      </c>
      <c r="E423" s="124"/>
      <c r="F423" s="19" t="s">
        <v>427</v>
      </c>
      <c r="G423" s="124" t="s">
        <v>396</v>
      </c>
      <c r="H423" s="124"/>
      <c r="I423" s="124" t="s">
        <v>426</v>
      </c>
      <c r="N423" s="158"/>
      <c r="O423" s="158"/>
      <c r="P423" s="158"/>
      <c r="Q423" s="158"/>
      <c r="R423" s="158" t="n">
        <v>91</v>
      </c>
      <c r="S423" s="158" t="n">
        <v>122</v>
      </c>
      <c r="T423" s="158" t="n">
        <v>166</v>
      </c>
      <c r="U423" s="158" t="n">
        <v>174</v>
      </c>
      <c r="V423" s="158" t="n">
        <v>165</v>
      </c>
      <c r="W423" s="158" t="n">
        <v>141</v>
      </c>
      <c r="X423" s="158" t="n">
        <v>92</v>
      </c>
      <c r="Y423" s="158" t="n">
        <v>93</v>
      </c>
      <c r="Z423" s="158" t="n">
        <v>108.576</v>
      </c>
      <c r="AA423" s="158" t="n">
        <v>106.224</v>
      </c>
      <c r="AB423" s="158" t="n">
        <v>104.224</v>
      </c>
      <c r="AC423" s="158" t="n">
        <v>101.754</v>
      </c>
      <c r="AD423" s="158" t="n">
        <v>132.303</v>
      </c>
      <c r="AE423" s="158" t="n">
        <v>72.525</v>
      </c>
      <c r="AF423" s="158" t="n">
        <v>88.404</v>
      </c>
      <c r="AG423" s="158" t="n">
        <v>108.678</v>
      </c>
      <c r="AH423" s="158" t="n">
        <v>82.99</v>
      </c>
      <c r="AI423" s="175" t="n">
        <f aca="false">+AH423*(1-20%)</f>
        <v>66.392</v>
      </c>
      <c r="AJ423" s="174" t="n">
        <v>72.012290275</v>
      </c>
      <c r="AK423" s="174" t="n">
        <f aca="false">+AJ423*(1+AK$2*1.5)</f>
        <v>73.7729907722238</v>
      </c>
      <c r="AL423" s="174" t="n">
        <f aca="false">+AK423*(1+AL$2*1.5)</f>
        <v>75.7869934203055</v>
      </c>
      <c r="AM423" s="174" t="n">
        <f aca="false">+AL423*(1+AM$2*1.5)</f>
        <v>77.8559783406798</v>
      </c>
      <c r="AN423" s="174" t="n">
        <f aca="false">+AM423*(1+AN$2*1.5)</f>
        <v>79.9814465493804</v>
      </c>
      <c r="AO423" s="174" t="n">
        <f aca="false">+AN423*(1+AO$2*1.5)</f>
        <v>82.1649400401785</v>
      </c>
      <c r="AP423" s="174" t="n">
        <f aca="false">+AO423*(1+AP$2*1.5)</f>
        <v>84.4080429032754</v>
      </c>
      <c r="AQ423" s="174" t="n">
        <f aca="false">+AP423*(1+AQ$2*1.5)</f>
        <v>86.7123824745348</v>
      </c>
      <c r="AR423" s="174" t="n">
        <f aca="false">+AQ423*(1+AR$2*1.5)</f>
        <v>89.0796305160896</v>
      </c>
      <c r="AS423" s="174" t="n">
        <f aca="false">+AR423*(1+AS$2*1.5)</f>
        <v>91.5115044291788</v>
      </c>
      <c r="AT423" s="174" t="n">
        <f aca="false">+AS423*(1+AT$2*1.5)</f>
        <v>94.0097685000954</v>
      </c>
      <c r="AU423" s="174" t="n">
        <f aca="false">+AT423*(1+AU$2*1.5)</f>
        <v>96.576235180148</v>
      </c>
      <c r="AV423" s="174" t="n">
        <f aca="false">+AU423*(1+AV$2*1.5)</f>
        <v>99.2127664005661</v>
      </c>
      <c r="AW423" s="174" t="n">
        <f aca="false">+AV423*(1+AW$2*1.5)</f>
        <v>101.921274923302</v>
      </c>
      <c r="AX423" s="174" t="n">
        <f aca="false">+AW423*(1+AX$2*1.5)</f>
        <v>104.703725728708</v>
      </c>
      <c r="AY423" s="174" t="n">
        <f aca="false">+AX423*(1+AY$2*1.5)</f>
        <v>107.562137441101</v>
      </c>
      <c r="AZ423" s="174" t="n">
        <f aca="false">+AY423*(1+AZ$2*1.5)</f>
        <v>110.498583793244</v>
      </c>
      <c r="BA423" s="174" t="n">
        <f aca="false">+AZ423*(1+BA$2*1.5)</f>
        <v>113.515195130799</v>
      </c>
      <c r="BB423" s="174" t="n">
        <f aca="false">+BA423*(1+BB$2*1.5)</f>
        <v>116.61415995787</v>
      </c>
      <c r="BC423" s="174" t="n">
        <f aca="false">+BB423*(1+BC$2*1.5)</f>
        <v>119.79772652472</v>
      </c>
      <c r="BD423" s="174" t="n">
        <f aca="false">+BC423*(1+BD$2*1.5)</f>
        <v>123.068204458845</v>
      </c>
      <c r="BE423" s="174" t="n">
        <f aca="false">+BD423*(1+BE$2*1.5)</f>
        <v>126.427966440571</v>
      </c>
      <c r="BF423" s="174" t="n">
        <f aca="false">+BE423*(1+BF$2*1.5)</f>
        <v>129.879449924399</v>
      </c>
      <c r="BG423" s="174" t="n">
        <f aca="false">+BF423*(1+BG$2*1.5)</f>
        <v>133.425158907335</v>
      </c>
    </row>
    <row r="424" customFormat="false" ht="13.5" hidden="true" customHeight="true" outlineLevel="0" collapsed="false">
      <c r="A424" s="48" t="s">
        <v>99</v>
      </c>
      <c r="B424" s="123" t="s">
        <v>424</v>
      </c>
      <c r="C424" s="123"/>
      <c r="D424" s="123" t="s">
        <v>101</v>
      </c>
      <c r="E424" s="124"/>
      <c r="F424" s="19" t="s">
        <v>428</v>
      </c>
      <c r="G424" s="124" t="s">
        <v>396</v>
      </c>
      <c r="H424" s="124"/>
      <c r="I424" s="124" t="s">
        <v>426</v>
      </c>
      <c r="N424" s="158"/>
      <c r="O424" s="158"/>
      <c r="P424" s="158"/>
      <c r="Q424" s="158"/>
      <c r="R424" s="158" t="n">
        <v>41</v>
      </c>
      <c r="S424" s="158" t="n">
        <v>60</v>
      </c>
      <c r="T424" s="158" t="n">
        <v>111</v>
      </c>
      <c r="U424" s="158" t="n">
        <v>129</v>
      </c>
      <c r="V424" s="158" t="n">
        <v>111</v>
      </c>
      <c r="W424" s="158" t="n">
        <v>88</v>
      </c>
      <c r="X424" s="158" t="n">
        <v>51</v>
      </c>
      <c r="Y424" s="158" t="n">
        <v>53</v>
      </c>
      <c r="Z424" s="158" t="n">
        <v>80.154</v>
      </c>
      <c r="AA424" s="158" t="n">
        <v>80.702</v>
      </c>
      <c r="AB424" s="158" t="n">
        <v>78.807</v>
      </c>
      <c r="AC424" s="158" t="n">
        <v>72.683</v>
      </c>
      <c r="AD424" s="158" t="n">
        <v>100.196</v>
      </c>
      <c r="AE424" s="158" t="n">
        <v>84.672</v>
      </c>
      <c r="AF424" s="158" t="n">
        <v>144.219</v>
      </c>
      <c r="AG424" s="158" t="n">
        <v>126.181</v>
      </c>
      <c r="AH424" s="158" t="n">
        <v>61.571</v>
      </c>
      <c r="AI424" s="174" t="n">
        <f aca="false">+AH424*(1-18%)</f>
        <v>50.48822</v>
      </c>
      <c r="AJ424" s="174" t="n">
        <f aca="false">+AI424*(1+AJ$2)</f>
        <v>51.190006258</v>
      </c>
      <c r="AK424" s="174" t="n">
        <f aca="false">+AJ424*(1+AK$2)</f>
        <v>52.0244033600054</v>
      </c>
      <c r="AL424" s="174" t="n">
        <f aca="false">+AK424*(1+AL$2)</f>
        <v>52.9712475011575</v>
      </c>
      <c r="AM424" s="174" t="n">
        <f aca="false">+AL424*(1+AM$2)</f>
        <v>53.9353242056786</v>
      </c>
      <c r="AN424" s="174" t="n">
        <f aca="false">+AM424*(1+AN$2)</f>
        <v>54.9169471062219</v>
      </c>
      <c r="AO424" s="174" t="n">
        <f aca="false">+AN424*(1+AO$2)</f>
        <v>55.9164355435552</v>
      </c>
      <c r="AP424" s="174" t="n">
        <f aca="false">+AO424*(1+AP$2)</f>
        <v>56.9341146704479</v>
      </c>
      <c r="AQ424" s="174" t="n">
        <f aca="false">+AP424*(1+AQ$2)</f>
        <v>57.97031555745</v>
      </c>
      <c r="AR424" s="174" t="n">
        <f aca="false">+AQ424*(1+AR$2)</f>
        <v>59.0253753005956</v>
      </c>
      <c r="AS424" s="174" t="n">
        <f aca="false">+AR424*(1+AS$2)</f>
        <v>60.0996371310664</v>
      </c>
      <c r="AT424" s="174" t="n">
        <f aca="false">+AS424*(1+AT$2)</f>
        <v>61.1934505268519</v>
      </c>
      <c r="AU424" s="174" t="n">
        <f aca="false">+AT424*(1+AU$2)</f>
        <v>62.3071713264406</v>
      </c>
      <c r="AV424" s="174" t="n">
        <f aca="false">+AU424*(1+AV$2)</f>
        <v>63.4411618445818</v>
      </c>
      <c r="AW424" s="174" t="n">
        <f aca="false">+AV424*(1+AW$2)</f>
        <v>64.5957909901532</v>
      </c>
      <c r="AX424" s="174" t="n">
        <f aca="false">+AW424*(1+AX$2)</f>
        <v>65.771434386174</v>
      </c>
      <c r="AY424" s="174" t="n">
        <f aca="false">+AX424*(1+AY$2)</f>
        <v>66.9684744920023</v>
      </c>
      <c r="AZ424" s="174" t="n">
        <f aca="false">+AY424*(1+AZ$2)</f>
        <v>68.1873007277568</v>
      </c>
      <c r="BA424" s="174" t="n">
        <f aca="false">+AZ424*(1+BA$2)</f>
        <v>69.4283096010019</v>
      </c>
      <c r="BB424" s="174" t="n">
        <f aca="false">+BA424*(1+BB$2)</f>
        <v>70.6919048357402</v>
      </c>
      <c r="BC424" s="174" t="n">
        <f aca="false">+BB424*(1+BC$2)</f>
        <v>71.9784975037507</v>
      </c>
      <c r="BD424" s="174" t="n">
        <f aca="false">+BC424*(1+BD$2)</f>
        <v>73.2885061583189</v>
      </c>
      <c r="BE424" s="174" t="n">
        <f aca="false">+BD424*(1+BE$2)</f>
        <v>74.6223569704003</v>
      </c>
      <c r="BF424" s="174" t="n">
        <f aca="false">+BE424*(1+BF$2)</f>
        <v>75.9804838672616</v>
      </c>
      <c r="BG424" s="174" t="n">
        <f aca="false">+BF424*(1+BG$2)</f>
        <v>77.3633286736458</v>
      </c>
    </row>
    <row r="425" customFormat="false" ht="13.5" hidden="true" customHeight="true" outlineLevel="0" collapsed="false">
      <c r="A425" s="48" t="s">
        <v>99</v>
      </c>
      <c r="B425" s="123" t="s">
        <v>424</v>
      </c>
      <c r="C425" s="123"/>
      <c r="D425" s="123" t="s">
        <v>101</v>
      </c>
      <c r="E425" s="124"/>
      <c r="F425" s="19" t="s">
        <v>429</v>
      </c>
      <c r="G425" s="124" t="s">
        <v>396</v>
      </c>
      <c r="H425" s="124"/>
      <c r="I425" s="124" t="s">
        <v>426</v>
      </c>
      <c r="N425" s="158"/>
      <c r="O425" s="158"/>
      <c r="P425" s="158"/>
      <c r="Q425" s="158"/>
      <c r="R425" s="158" t="n">
        <v>10.3</v>
      </c>
      <c r="S425" s="158" t="n">
        <v>12.4</v>
      </c>
      <c r="T425" s="158" t="n">
        <v>16.4</v>
      </c>
      <c r="U425" s="158" t="n">
        <v>17.1</v>
      </c>
      <c r="V425" s="158" t="n">
        <v>15.2</v>
      </c>
      <c r="W425" s="158" t="n">
        <v>11.2</v>
      </c>
      <c r="X425" s="158" t="n">
        <v>9</v>
      </c>
      <c r="Y425" s="158" t="n">
        <v>10.4</v>
      </c>
      <c r="Z425" s="158" t="n">
        <v>11.7</v>
      </c>
      <c r="AA425" s="158" t="n">
        <v>13.274</v>
      </c>
      <c r="AB425" s="158" t="n">
        <v>13.963</v>
      </c>
      <c r="AC425" s="158" t="n">
        <v>13.339</v>
      </c>
      <c r="AD425" s="158" t="n">
        <v>15.664</v>
      </c>
      <c r="AE425" s="158" t="n">
        <v>13.584</v>
      </c>
      <c r="AF425" s="158" t="n">
        <v>17.069</v>
      </c>
      <c r="AG425" s="158" t="n">
        <v>19.701</v>
      </c>
      <c r="AH425" s="158" t="n">
        <v>12.821</v>
      </c>
      <c r="AI425" s="174" t="n">
        <f aca="false">+AH425*(1-5%)</f>
        <v>12.17995</v>
      </c>
      <c r="AJ425" s="174" t="n">
        <f aca="false">+AI425*(1+AJ$2)</f>
        <v>12.349251305</v>
      </c>
      <c r="AK425" s="174" t="n">
        <f aca="false">+AJ425*(1+AK$2)</f>
        <v>12.5505441012715</v>
      </c>
      <c r="AL425" s="174" t="n">
        <f aca="false">+AK425*(1+AL$2)</f>
        <v>12.7789640039146</v>
      </c>
      <c r="AM425" s="174" t="n">
        <f aca="false">+AL425*(1+AM$2)</f>
        <v>13.0115411487859</v>
      </c>
      <c r="AN425" s="174" t="n">
        <f aca="false">+AM425*(1+AN$2)</f>
        <v>13.2483511976938</v>
      </c>
      <c r="AO425" s="174" t="n">
        <f aca="false">+AN425*(1+AO$2)</f>
        <v>13.4894711894918</v>
      </c>
      <c r="AP425" s="174" t="n">
        <f aca="false">+AO425*(1+AP$2)</f>
        <v>13.7349795651406</v>
      </c>
      <c r="AQ425" s="174" t="n">
        <f aca="false">+AP425*(1+AQ$2)</f>
        <v>13.9849561932261</v>
      </c>
      <c r="AR425" s="174" t="n">
        <f aca="false">+AQ425*(1+AR$2)</f>
        <v>14.2394823959428</v>
      </c>
      <c r="AS425" s="174" t="n">
        <f aca="false">+AR425*(1+AS$2)</f>
        <v>14.498640975549</v>
      </c>
      <c r="AT425" s="174" t="n">
        <f aca="false">+AS425*(1+AT$2)</f>
        <v>14.762516241304</v>
      </c>
      <c r="AU425" s="174" t="n">
        <f aca="false">+AT425*(1+AU$2)</f>
        <v>15.0311940368957</v>
      </c>
      <c r="AV425" s="174" t="n">
        <f aca="false">+AU425*(1+AV$2)</f>
        <v>15.3047617683672</v>
      </c>
      <c r="AW425" s="174" t="n">
        <f aca="false">+AV425*(1+AW$2)</f>
        <v>15.5833084325515</v>
      </c>
      <c r="AX425" s="174" t="n">
        <f aca="false">+AW425*(1+AX$2)</f>
        <v>15.8669246460239</v>
      </c>
      <c r="AY425" s="174" t="n">
        <f aca="false">+AX425*(1+AY$2)</f>
        <v>16.1557026745816</v>
      </c>
      <c r="AZ425" s="174" t="n">
        <f aca="false">+AY425*(1+AZ$2)</f>
        <v>16.449736463259</v>
      </c>
      <c r="BA425" s="174" t="n">
        <f aca="false">+AZ425*(1+BA$2)</f>
        <v>16.7491216668903</v>
      </c>
      <c r="BB425" s="174" t="n">
        <f aca="false">+BA425*(1+BB$2)</f>
        <v>17.0539556812277</v>
      </c>
      <c r="BC425" s="174" t="n">
        <f aca="false">+BB425*(1+BC$2)</f>
        <v>17.364337674626</v>
      </c>
      <c r="BD425" s="174" t="n">
        <f aca="false">+BC425*(1+BD$2)</f>
        <v>17.6803686203042</v>
      </c>
      <c r="BE425" s="174" t="n">
        <f aca="false">+BD425*(1+BE$2)</f>
        <v>18.0021513291938</v>
      </c>
      <c r="BF425" s="174" t="n">
        <f aca="false">+BE425*(1+BF$2)</f>
        <v>18.3297904833851</v>
      </c>
      <c r="BG425" s="174" t="n">
        <f aca="false">+BF425*(1+BG$2)</f>
        <v>18.6633926701827</v>
      </c>
    </row>
    <row r="426" customFormat="false" ht="13.5" hidden="true" customHeight="true" outlineLevel="1" collapsed="false">
      <c r="A426" s="48"/>
      <c r="B426" s="123"/>
      <c r="C426" s="123"/>
      <c r="D426" s="123"/>
      <c r="E426" s="124"/>
      <c r="F426" s="19"/>
      <c r="G426" s="124"/>
      <c r="H426" s="124"/>
      <c r="I426" s="124"/>
      <c r="AG426" s="90"/>
      <c r="AH426" s="90"/>
      <c r="AI426" s="90"/>
      <c r="AJ426" s="90"/>
    </row>
    <row r="427" customFormat="false" ht="13.5" hidden="true" customHeight="true" outlineLevel="1" collapsed="false">
      <c r="A427" s="48"/>
      <c r="B427" s="123"/>
      <c r="C427" s="123"/>
      <c r="D427" s="123"/>
      <c r="E427" s="124"/>
      <c r="F427" s="19"/>
      <c r="G427" s="124"/>
      <c r="H427" s="124"/>
      <c r="I427" s="124"/>
      <c r="AG427" s="90"/>
      <c r="AH427" s="90"/>
      <c r="AI427" s="90"/>
      <c r="AJ427" s="90"/>
    </row>
    <row r="428" customFormat="false" ht="13.5" hidden="true" customHeight="true" outlineLevel="1" collapsed="false">
      <c r="A428" s="48"/>
      <c r="B428" s="123"/>
      <c r="C428" s="123"/>
      <c r="D428" s="123"/>
      <c r="E428" s="124"/>
      <c r="F428" s="19"/>
      <c r="G428" s="124"/>
      <c r="H428" s="124"/>
      <c r="I428" s="124"/>
      <c r="AG428" s="90"/>
      <c r="AH428" s="90"/>
      <c r="AI428" s="90"/>
      <c r="AJ428" s="90"/>
    </row>
    <row r="429" customFormat="false" ht="13.5" hidden="true" customHeight="true" outlineLevel="1" collapsed="false">
      <c r="A429" s="48"/>
      <c r="B429" s="123"/>
      <c r="C429" s="123"/>
      <c r="D429" s="123"/>
      <c r="E429" s="124"/>
      <c r="F429" s="19"/>
      <c r="G429" s="124"/>
      <c r="H429" s="124"/>
      <c r="I429" s="124"/>
      <c r="AI429" s="90"/>
    </row>
    <row r="430" customFormat="false" ht="13.5" hidden="true" customHeight="true" outlineLevel="1" collapsed="false">
      <c r="A430" s="48"/>
      <c r="B430" s="123"/>
      <c r="C430" s="123"/>
      <c r="D430" s="123"/>
      <c r="E430" s="124"/>
      <c r="F430" s="19"/>
      <c r="G430" s="124"/>
      <c r="H430" s="124"/>
      <c r="I430" s="124"/>
      <c r="AI430" s="90"/>
    </row>
    <row r="431" customFormat="false" ht="13.5" hidden="true" customHeight="true" outlineLevel="1" collapsed="false">
      <c r="A431" s="48"/>
      <c r="B431" s="123"/>
      <c r="C431" s="123"/>
      <c r="D431" s="123"/>
      <c r="E431" s="124"/>
      <c r="F431" s="19"/>
      <c r="G431" s="124"/>
      <c r="H431" s="124"/>
      <c r="I431" s="124"/>
    </row>
    <row r="432" customFormat="false" ht="13.5" hidden="true" customHeight="true" outlineLevel="1" collapsed="false">
      <c r="A432" s="48"/>
      <c r="B432" s="123"/>
      <c r="C432" s="123"/>
      <c r="D432" s="123"/>
      <c r="E432" s="124"/>
      <c r="F432" s="19"/>
      <c r="G432" s="124"/>
      <c r="H432" s="124"/>
      <c r="I432" s="124"/>
    </row>
    <row r="433" customFormat="false" ht="13.5" hidden="true" customHeight="true" outlineLevel="1" collapsed="false">
      <c r="A433" s="48"/>
      <c r="B433" s="123"/>
      <c r="C433" s="123"/>
      <c r="D433" s="123"/>
      <c r="E433" s="124"/>
      <c r="F433" s="19"/>
      <c r="G433" s="124"/>
      <c r="H433" s="124"/>
      <c r="I433" s="124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customFormat="false" ht="13.5" hidden="true" customHeight="true" outlineLevel="1" collapsed="false">
      <c r="A434" s="48"/>
      <c r="B434" s="123"/>
      <c r="C434" s="123"/>
      <c r="D434" s="123"/>
      <c r="E434" s="124"/>
      <c r="F434" s="19"/>
      <c r="G434" s="124"/>
      <c r="H434" s="124"/>
      <c r="I434" s="124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customFormat="false" ht="13.5" hidden="true" customHeight="true" outlineLevel="1" collapsed="false">
      <c r="A435" s="48"/>
      <c r="B435" s="123"/>
      <c r="C435" s="123"/>
      <c r="D435" s="123"/>
      <c r="E435" s="124"/>
      <c r="F435" s="19"/>
      <c r="G435" s="124"/>
      <c r="H435" s="124"/>
      <c r="I435" s="124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customFormat="false" ht="13.5" hidden="true" customHeight="true" outlineLevel="1" collapsed="false">
      <c r="A436" s="48"/>
      <c r="B436" s="123"/>
      <c r="C436" s="123"/>
      <c r="D436" s="123"/>
      <c r="E436" s="124"/>
      <c r="F436" s="19"/>
      <c r="G436" s="124"/>
      <c r="H436" s="124"/>
      <c r="I436" s="124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customFormat="false" ht="13.5" hidden="true" customHeight="true" outlineLevel="1" collapsed="false">
      <c r="A437" s="48"/>
      <c r="B437" s="123"/>
      <c r="C437" s="123"/>
      <c r="D437" s="123"/>
      <c r="E437" s="124"/>
      <c r="F437" s="19"/>
      <c r="G437" s="124"/>
      <c r="H437" s="124"/>
      <c r="I437" s="124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customFormat="false" ht="13.5" hidden="true" customHeight="true" outlineLevel="1" collapsed="false">
      <c r="A438" s="48"/>
      <c r="B438" s="123"/>
      <c r="C438" s="123"/>
      <c r="D438" s="123"/>
      <c r="E438" s="124"/>
      <c r="F438" s="19"/>
      <c r="G438" s="124"/>
      <c r="H438" s="124"/>
      <c r="I438" s="124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customFormat="false" ht="13.5" hidden="true" customHeight="true" outlineLevel="1" collapsed="false">
      <c r="A439" s="48"/>
      <c r="B439" s="123"/>
      <c r="C439" s="123"/>
      <c r="D439" s="123"/>
      <c r="E439" s="124"/>
      <c r="F439" s="19"/>
      <c r="G439" s="124"/>
      <c r="H439" s="124"/>
      <c r="I439" s="124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customFormat="false" ht="13.5" hidden="true" customHeight="true" outlineLevel="1" collapsed="false">
      <c r="A440" s="48"/>
      <c r="B440" s="123"/>
      <c r="C440" s="123"/>
      <c r="D440" s="123"/>
      <c r="E440" s="124"/>
      <c r="F440" s="19"/>
      <c r="G440" s="124"/>
      <c r="H440" s="124"/>
      <c r="I440" s="124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customFormat="false" ht="13.5" hidden="true" customHeight="true" outlineLevel="1" collapsed="false">
      <c r="A441" s="48"/>
      <c r="B441" s="123"/>
      <c r="C441" s="123"/>
      <c r="D441" s="123"/>
      <c r="E441" s="124"/>
      <c r="F441" s="19"/>
      <c r="G441" s="124"/>
      <c r="H441" s="124"/>
      <c r="I441" s="124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customFormat="false" ht="13.5" hidden="true" customHeight="true" outlineLevel="1" collapsed="false">
      <c r="A442" s="48"/>
      <c r="B442" s="123"/>
      <c r="C442" s="123"/>
      <c r="D442" s="123"/>
      <c r="E442" s="124"/>
      <c r="F442" s="19"/>
      <c r="G442" s="124"/>
      <c r="H442" s="124"/>
      <c r="I442" s="124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customFormat="false" ht="13.5" hidden="true" customHeight="true" outlineLevel="1" collapsed="false">
      <c r="A443" s="48"/>
      <c r="B443" s="123"/>
      <c r="C443" s="123"/>
      <c r="D443" s="123"/>
      <c r="E443" s="124"/>
      <c r="F443" s="19"/>
      <c r="G443" s="124"/>
      <c r="H443" s="124"/>
      <c r="I443" s="124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customFormat="false" ht="13.5" hidden="true" customHeight="true" outlineLevel="1" collapsed="false">
      <c r="A444" s="48"/>
      <c r="B444" s="123"/>
      <c r="C444" s="123"/>
      <c r="D444" s="123"/>
      <c r="E444" s="124"/>
      <c r="F444" s="19"/>
      <c r="G444" s="124"/>
      <c r="H444" s="124"/>
      <c r="I444" s="124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customFormat="false" ht="13.5" hidden="true" customHeight="true" outlineLevel="1" collapsed="false">
      <c r="A445" s="48"/>
      <c r="B445" s="123"/>
      <c r="C445" s="123"/>
      <c r="D445" s="123"/>
      <c r="E445" s="124"/>
      <c r="F445" s="19"/>
      <c r="G445" s="124"/>
      <c r="H445" s="124"/>
      <c r="I445" s="124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customFormat="false" ht="13.5" hidden="true" customHeight="true" outlineLevel="1" collapsed="false">
      <c r="A446" s="48"/>
      <c r="B446" s="123"/>
      <c r="C446" s="123"/>
      <c r="D446" s="123"/>
      <c r="E446" s="124"/>
      <c r="F446" s="19"/>
      <c r="G446" s="124"/>
      <c r="H446" s="124"/>
      <c r="I446" s="124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customFormat="false" ht="13.5" hidden="true" customHeight="true" outlineLevel="1" collapsed="false">
      <c r="A447" s="48"/>
      <c r="B447" s="123"/>
      <c r="C447" s="123"/>
      <c r="D447" s="123"/>
      <c r="E447" s="124"/>
      <c r="F447" s="19"/>
      <c r="G447" s="124"/>
      <c r="H447" s="124"/>
      <c r="I447" s="124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customFormat="false" ht="13.5" hidden="true" customHeight="true" outlineLevel="1" collapsed="false">
      <c r="A448" s="14" t="s">
        <v>9</v>
      </c>
      <c r="B448" s="15"/>
      <c r="C448" s="58"/>
      <c r="D448" s="16" t="s">
        <v>10</v>
      </c>
      <c r="E448" s="17"/>
      <c r="F448" s="19" t="s">
        <v>430</v>
      </c>
      <c r="G448" s="19" t="s">
        <v>12</v>
      </c>
      <c r="H448" s="19"/>
      <c r="I448" s="19"/>
      <c r="S448" s="21" t="n">
        <v>0.0946745562</v>
      </c>
      <c r="T448" s="21" t="n">
        <v>0.0709619348</v>
      </c>
      <c r="U448" s="21" t="n">
        <v>0.1045406547</v>
      </c>
      <c r="V448" s="21" t="n">
        <v>0.0946462715</v>
      </c>
      <c r="W448" s="21" t="n">
        <v>0.0431177446</v>
      </c>
      <c r="X448" s="90" t="n">
        <v>0.0556438792</v>
      </c>
      <c r="Y448" s="90" t="n">
        <v>0.0346385542</v>
      </c>
      <c r="Z448" s="90" t="n">
        <v>0.0524017467</v>
      </c>
      <c r="AA448" s="90" t="n">
        <v>0.020746888</v>
      </c>
      <c r="AB448" s="90" t="n">
        <v>0.0731707317</v>
      </c>
      <c r="AC448" s="90" t="n">
        <v>0.0454545455</v>
      </c>
      <c r="AD448" s="90" t="n">
        <v>0.056763285</v>
      </c>
      <c r="AE448" s="90" t="n">
        <v>0.0571428571</v>
      </c>
      <c r="AF448" s="90" t="n">
        <v>0.0572972973</v>
      </c>
      <c r="AG448" s="90" t="n">
        <v>0.0521472393</v>
      </c>
      <c r="AH448" s="90" t="n">
        <v>0.0116618076</v>
      </c>
      <c r="AI448" s="90" t="n">
        <v>0.0529871346774677</v>
      </c>
      <c r="AJ448" s="90" t="n">
        <v>0.0366175022068009</v>
      </c>
      <c r="AK448" s="90" t="n">
        <v>0.0382611157320293</v>
      </c>
      <c r="AL448" s="176" t="n">
        <v>0.0394560620409036</v>
      </c>
      <c r="AM448" s="176" t="n">
        <v>0.0399959376489835</v>
      </c>
      <c r="AN448" s="37" t="n">
        <f aca="false">AM448</f>
        <v>0.0399959376489835</v>
      </c>
      <c r="AO448" s="37" t="n">
        <f aca="false">AN448</f>
        <v>0.0399959376489835</v>
      </c>
      <c r="AP448" s="37" t="n">
        <f aca="false">AO448</f>
        <v>0.0399959376489835</v>
      </c>
      <c r="AQ448" s="37" t="n">
        <f aca="false">AP448</f>
        <v>0.0399959376489835</v>
      </c>
      <c r="AR448" s="37" t="n">
        <f aca="false">AQ448</f>
        <v>0.0399959376489835</v>
      </c>
      <c r="AS448" s="37" t="n">
        <f aca="false">AR448</f>
        <v>0.0399959376489835</v>
      </c>
      <c r="AT448" s="37" t="n">
        <f aca="false">AS448</f>
        <v>0.0399959376489835</v>
      </c>
      <c r="AU448" s="37" t="n">
        <f aca="false">AT448</f>
        <v>0.0399959376489835</v>
      </c>
      <c r="AV448" s="37" t="n">
        <f aca="false">AU448</f>
        <v>0.0399959376489835</v>
      </c>
      <c r="AW448" s="37" t="n">
        <f aca="false">AV448</f>
        <v>0.0399959376489835</v>
      </c>
      <c r="AX448" s="37" t="n">
        <f aca="false">AW448</f>
        <v>0.0399959376489835</v>
      </c>
      <c r="AY448" s="37" t="n">
        <f aca="false">AX448</f>
        <v>0.0399959376489835</v>
      </c>
      <c r="AZ448" s="37" t="n">
        <f aca="false">AY448</f>
        <v>0.0399959376489835</v>
      </c>
      <c r="BA448" s="37" t="n">
        <f aca="false">AZ448</f>
        <v>0.0399959376489835</v>
      </c>
      <c r="BB448" s="37" t="n">
        <f aca="false">BA448</f>
        <v>0.0399959376489835</v>
      </c>
      <c r="BC448" s="37" t="n">
        <f aca="false">BB448</f>
        <v>0.0399959376489835</v>
      </c>
      <c r="BD448" s="37" t="n">
        <f aca="false">BC448</f>
        <v>0.0399959376489835</v>
      </c>
      <c r="BE448" s="37" t="n">
        <f aca="false">BD448</f>
        <v>0.0399959376489835</v>
      </c>
      <c r="BF448" s="37" t="n">
        <f aca="false">BE448</f>
        <v>0.0399959376489835</v>
      </c>
      <c r="BG448" s="37" t="n">
        <f aca="false">BF448</f>
        <v>0.0399959376489835</v>
      </c>
    </row>
    <row r="449" customFormat="false" ht="13.5" hidden="true" customHeight="true" outlineLevel="1" collapsed="false">
      <c r="A449" s="14" t="s">
        <v>9</v>
      </c>
      <c r="B449" s="15"/>
      <c r="C449" s="58"/>
      <c r="D449" s="16" t="s">
        <v>10</v>
      </c>
      <c r="E449" s="17"/>
      <c r="F449" s="19" t="s">
        <v>431</v>
      </c>
      <c r="G449" s="19" t="s">
        <v>12</v>
      </c>
      <c r="H449" s="19"/>
      <c r="I449" s="19"/>
      <c r="S449" s="22" t="n">
        <v>0.0944527736</v>
      </c>
      <c r="T449" s="22" t="n">
        <v>0.0773972603</v>
      </c>
      <c r="U449" s="22" t="n">
        <v>0.0632412651</v>
      </c>
      <c r="V449" s="22" t="n">
        <v>0.0588235294</v>
      </c>
      <c r="W449" s="21" t="n">
        <v>-0.0114638448</v>
      </c>
      <c r="X449" s="90" t="n">
        <v>-0.0240856378</v>
      </c>
      <c r="Y449" s="90" t="n">
        <v>0.021023766</v>
      </c>
      <c r="Z449" s="90" t="n">
        <v>0.0358102059</v>
      </c>
      <c r="AA449" s="90" t="n">
        <v>0.0345721694</v>
      </c>
      <c r="AB449" s="90" t="n">
        <v>0.0275689223</v>
      </c>
      <c r="AC449" s="90" t="n">
        <v>0.0195121951</v>
      </c>
      <c r="AD449" s="90" t="n">
        <v>0.2609219165</v>
      </c>
      <c r="AE449" s="90" t="n">
        <v>0.0502442428</v>
      </c>
      <c r="AF449" s="90" t="n">
        <v>0.0086378738</v>
      </c>
      <c r="AG449" s="90" t="n">
        <v>0.0221327968</v>
      </c>
      <c r="AH449" s="90" t="n">
        <v>0.0029527559</v>
      </c>
      <c r="AI449" s="90" t="n">
        <v>0.105071033478655</v>
      </c>
      <c r="AJ449" s="90" t="n">
        <v>0.0150120234104248</v>
      </c>
      <c r="AK449" s="90" t="n">
        <v>0.0527198918765758</v>
      </c>
      <c r="AL449" s="37" t="n">
        <v>0.0355653357342851</v>
      </c>
      <c r="AM449" s="37" t="n">
        <v>0.0407498932047957</v>
      </c>
      <c r="AN449" s="37" t="n">
        <f aca="false">AN448</f>
        <v>0.0399959376489835</v>
      </c>
      <c r="AO449" s="37" t="n">
        <f aca="false">AO448</f>
        <v>0.0399959376489835</v>
      </c>
      <c r="AP449" s="37" t="n">
        <f aca="false">AP448</f>
        <v>0.0399959376489835</v>
      </c>
      <c r="AQ449" s="37" t="n">
        <f aca="false">AQ448</f>
        <v>0.0399959376489835</v>
      </c>
      <c r="AR449" s="37" t="n">
        <f aca="false">AR448</f>
        <v>0.0399959376489835</v>
      </c>
      <c r="AS449" s="37" t="n">
        <f aca="false">AS448</f>
        <v>0.0399959376489835</v>
      </c>
      <c r="AT449" s="37" t="n">
        <f aca="false">AT448</f>
        <v>0.0399959376489835</v>
      </c>
      <c r="AU449" s="37" t="n">
        <f aca="false">AU448</f>
        <v>0.0399959376489835</v>
      </c>
      <c r="AV449" s="37" t="n">
        <f aca="false">AV448</f>
        <v>0.0399959376489835</v>
      </c>
      <c r="AW449" s="37" t="n">
        <f aca="false">AW448</f>
        <v>0.0399959376489835</v>
      </c>
      <c r="AX449" s="37" t="n">
        <f aca="false">AX448</f>
        <v>0.0399959376489835</v>
      </c>
      <c r="AY449" s="37" t="n">
        <f aca="false">AY448</f>
        <v>0.0399959376489835</v>
      </c>
      <c r="AZ449" s="37" t="n">
        <f aca="false">AZ448</f>
        <v>0.0399959376489835</v>
      </c>
      <c r="BA449" s="37" t="n">
        <f aca="false">BA448</f>
        <v>0.0399959376489835</v>
      </c>
      <c r="BB449" s="37" t="n">
        <f aca="false">BB448</f>
        <v>0.0399959376489835</v>
      </c>
      <c r="BC449" s="37" t="n">
        <f aca="false">BC448</f>
        <v>0.0399959376489835</v>
      </c>
      <c r="BD449" s="37" t="n">
        <f aca="false">BD448</f>
        <v>0.0399959376489835</v>
      </c>
      <c r="BE449" s="37" t="n">
        <f aca="false">BE448</f>
        <v>0.0399959376489835</v>
      </c>
      <c r="BF449" s="37" t="n">
        <f aca="false">BF448</f>
        <v>0.0399959376489835</v>
      </c>
      <c r="BG449" s="37" t="n">
        <f aca="false">BG448</f>
        <v>0.0399959376489835</v>
      </c>
    </row>
    <row r="450" customFormat="false" ht="13.5" hidden="true" customHeight="true" outlineLevel="1" collapsed="false">
      <c r="A450" s="14" t="s">
        <v>9</v>
      </c>
      <c r="B450" s="15"/>
      <c r="C450" s="58"/>
      <c r="D450" s="16" t="s">
        <v>10</v>
      </c>
      <c r="E450" s="17"/>
      <c r="F450" s="19" t="s">
        <v>432</v>
      </c>
      <c r="G450" s="19" t="s">
        <v>12</v>
      </c>
      <c r="H450" s="19"/>
      <c r="I450" s="19"/>
      <c r="S450" s="22"/>
      <c r="T450" s="22"/>
      <c r="U450" s="22"/>
      <c r="V450" s="22"/>
      <c r="W450" s="22"/>
      <c r="X450" s="24"/>
      <c r="Y450" s="24"/>
      <c r="Z450" s="90" t="n">
        <v>0.06</v>
      </c>
      <c r="AA450" s="90" t="n">
        <v>0.065</v>
      </c>
      <c r="AB450" s="90" t="n">
        <v>0.0515</v>
      </c>
      <c r="AC450" s="90" t="n">
        <v>0.04</v>
      </c>
      <c r="AD450" s="90" t="n">
        <v>0.04</v>
      </c>
      <c r="AE450" s="90" t="n">
        <v>0.0625</v>
      </c>
      <c r="AF450" s="90" t="n">
        <v>0.065</v>
      </c>
      <c r="AG450" s="90" t="n">
        <v>0.065</v>
      </c>
      <c r="AH450" s="90" t="n">
        <v>0.0525</v>
      </c>
      <c r="AI450" s="90" t="n">
        <v>0.0525</v>
      </c>
      <c r="AJ450" s="90" t="n">
        <v>0.0525</v>
      </c>
      <c r="AK450" s="90" t="n">
        <v>0.05</v>
      </c>
      <c r="AL450" s="90" t="n">
        <v>0.05</v>
      </c>
      <c r="AM450" s="90" t="n">
        <v>0.05</v>
      </c>
      <c r="AN450" s="90" t="n">
        <f aca="false">AM450</f>
        <v>0.05</v>
      </c>
      <c r="AO450" s="90" t="n">
        <f aca="false">AN450</f>
        <v>0.05</v>
      </c>
      <c r="AP450" s="90" t="n">
        <f aca="false">AO450</f>
        <v>0.05</v>
      </c>
      <c r="AQ450" s="90" t="n">
        <f aca="false">AP450</f>
        <v>0.05</v>
      </c>
      <c r="AR450" s="90" t="n">
        <f aca="false">AQ450</f>
        <v>0.05</v>
      </c>
      <c r="AS450" s="90" t="n">
        <f aca="false">AR450</f>
        <v>0.05</v>
      </c>
      <c r="AT450" s="90" t="n">
        <f aca="false">AS450</f>
        <v>0.05</v>
      </c>
      <c r="AU450" s="90" t="n">
        <f aca="false">AT450</f>
        <v>0.05</v>
      </c>
      <c r="AV450" s="90" t="n">
        <f aca="false">AU450</f>
        <v>0.05</v>
      </c>
      <c r="AW450" s="90" t="n">
        <f aca="false">AV450</f>
        <v>0.05</v>
      </c>
      <c r="AX450" s="90" t="n">
        <f aca="false">AW450</f>
        <v>0.05</v>
      </c>
      <c r="AY450" s="90" t="n">
        <f aca="false">AX450</f>
        <v>0.05</v>
      </c>
      <c r="AZ450" s="90" t="n">
        <f aca="false">AY450</f>
        <v>0.05</v>
      </c>
      <c r="BA450" s="90" t="n">
        <f aca="false">AZ450</f>
        <v>0.05</v>
      </c>
      <c r="BB450" s="90" t="n">
        <f aca="false">BA450</f>
        <v>0.05</v>
      </c>
      <c r="BC450" s="90" t="n">
        <f aca="false">BB450</f>
        <v>0.05</v>
      </c>
      <c r="BD450" s="90" t="n">
        <f aca="false">BC450</f>
        <v>0.05</v>
      </c>
      <c r="BE450" s="90" t="n">
        <f aca="false">BD450</f>
        <v>0.05</v>
      </c>
      <c r="BF450" s="90" t="n">
        <f aca="false">BE450</f>
        <v>0.05</v>
      </c>
      <c r="BG450" s="90" t="n">
        <f aca="false">BF450</f>
        <v>0.05</v>
      </c>
    </row>
    <row r="451" s="3" customFormat="true" ht="13.5" hidden="true" customHeight="true" outlineLevel="1" collapsed="false">
      <c r="A451" s="172"/>
      <c r="B451" s="173"/>
      <c r="C451" s="173"/>
      <c r="D451" s="173"/>
      <c r="E451" s="119"/>
      <c r="F451" s="19"/>
      <c r="G451" s="119"/>
      <c r="H451" s="119"/>
      <c r="I451" s="119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</row>
    <row r="452" s="3" customFormat="true" ht="13.5" hidden="true" customHeight="true" outlineLevel="1" collapsed="false">
      <c r="A452" s="172"/>
      <c r="B452" s="173"/>
      <c r="C452" s="173"/>
      <c r="D452" s="173"/>
      <c r="E452" s="119"/>
      <c r="F452" s="19"/>
      <c r="G452" s="119"/>
      <c r="H452" s="119"/>
      <c r="I452" s="119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</row>
    <row r="453" s="3" customFormat="true" ht="13.5" hidden="true" customHeight="true" outlineLevel="1" collapsed="false">
      <c r="A453" s="172"/>
      <c r="B453" s="173"/>
      <c r="C453" s="173"/>
      <c r="D453" s="173"/>
      <c r="E453" s="119"/>
      <c r="F453" s="19"/>
      <c r="G453" s="119"/>
      <c r="H453" s="119"/>
      <c r="I453" s="119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</row>
    <row r="454" s="3" customFormat="true" ht="13.5" hidden="true" customHeight="true" outlineLevel="1" collapsed="false">
      <c r="A454" s="172"/>
      <c r="B454" s="173"/>
      <c r="C454" s="173"/>
      <c r="D454" s="173"/>
      <c r="E454" s="119"/>
      <c r="F454" s="19"/>
      <c r="G454" s="119"/>
      <c r="H454" s="119"/>
      <c r="I454" s="119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</row>
    <row r="455" s="3" customFormat="true" ht="13.5" hidden="true" customHeight="true" outlineLevel="1" collapsed="false">
      <c r="A455" s="172"/>
      <c r="B455" s="173"/>
      <c r="C455" s="173"/>
      <c r="D455" s="173"/>
      <c r="E455" s="119"/>
      <c r="F455" s="19"/>
      <c r="G455" s="119"/>
      <c r="H455" s="119"/>
      <c r="I455" s="119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</row>
    <row r="456" s="3" customFormat="true" ht="13.5" hidden="true" customHeight="true" outlineLevel="1" collapsed="false">
      <c r="A456" s="172"/>
      <c r="B456" s="173"/>
      <c r="C456" s="173"/>
      <c r="D456" s="173"/>
      <c r="E456" s="119"/>
      <c r="F456" s="19"/>
      <c r="G456" s="119"/>
      <c r="H456" s="119"/>
      <c r="I456" s="119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</row>
    <row r="457" s="3" customFormat="true" ht="13.5" hidden="true" customHeight="true" outlineLevel="1" collapsed="false">
      <c r="A457" s="172"/>
      <c r="B457" s="173"/>
      <c r="C457" s="173"/>
      <c r="D457" s="173"/>
      <c r="E457" s="119"/>
      <c r="F457" s="19"/>
      <c r="G457" s="119"/>
      <c r="H457" s="119"/>
      <c r="I457" s="119"/>
    </row>
    <row r="458" s="3" customFormat="true" ht="13.5" hidden="true" customHeight="true" outlineLevel="1" collapsed="false">
      <c r="A458" s="172"/>
      <c r="B458" s="173"/>
      <c r="C458" s="173"/>
      <c r="D458" s="173"/>
      <c r="E458" s="119"/>
      <c r="F458" s="19"/>
      <c r="G458" s="119"/>
      <c r="H458" s="119"/>
      <c r="I458" s="119"/>
    </row>
    <row r="459" s="3" customFormat="true" ht="13.5" hidden="true" customHeight="true" outlineLevel="1" collapsed="false">
      <c r="A459" s="172"/>
      <c r="B459" s="173"/>
      <c r="C459" s="173"/>
      <c r="D459" s="173"/>
      <c r="E459" s="119"/>
      <c r="F459" s="19"/>
      <c r="G459" s="119"/>
      <c r="H459" s="119"/>
      <c r="I459" s="119"/>
    </row>
    <row r="460" s="3" customFormat="true" ht="13.5" hidden="true" customHeight="true" outlineLevel="1" collapsed="false">
      <c r="A460" s="172"/>
      <c r="B460" s="173"/>
      <c r="C460" s="173"/>
      <c r="D460" s="173"/>
      <c r="E460" s="119"/>
      <c r="F460" s="19"/>
      <c r="G460" s="119"/>
      <c r="H460" s="119"/>
      <c r="I460" s="119"/>
    </row>
    <row r="461" s="3" customFormat="true" ht="13.5" hidden="true" customHeight="true" outlineLevel="1" collapsed="false">
      <c r="A461" s="172"/>
      <c r="B461" s="173"/>
      <c r="C461" s="173"/>
      <c r="D461" s="173"/>
      <c r="E461" s="119"/>
      <c r="F461" s="19"/>
      <c r="G461" s="119"/>
      <c r="H461" s="119"/>
      <c r="I461" s="119"/>
    </row>
    <row r="462" s="3" customFormat="true" ht="13.5" hidden="true" customHeight="true" outlineLevel="1" collapsed="false">
      <c r="A462" s="172"/>
      <c r="B462" s="173"/>
      <c r="C462" s="173"/>
      <c r="D462" s="173"/>
      <c r="E462" s="119"/>
      <c r="F462" s="19"/>
      <c r="G462" s="119"/>
      <c r="H462" s="119"/>
      <c r="I462" s="119"/>
    </row>
    <row r="463" s="3" customFormat="true" ht="13.5" hidden="true" customHeight="true" outlineLevel="1" collapsed="false">
      <c r="A463" s="172"/>
      <c r="B463" s="173"/>
      <c r="C463" s="173"/>
      <c r="D463" s="173"/>
      <c r="E463" s="119"/>
      <c r="F463" s="19"/>
      <c r="G463" s="119"/>
      <c r="H463" s="119"/>
      <c r="I463" s="119"/>
    </row>
    <row r="464" s="3" customFormat="true" ht="13.5" hidden="true" customHeight="true" outlineLevel="1" collapsed="false">
      <c r="A464" s="172"/>
      <c r="B464" s="173"/>
      <c r="C464" s="173"/>
      <c r="D464" s="173"/>
      <c r="E464" s="119"/>
      <c r="F464" s="19"/>
      <c r="G464" s="119"/>
      <c r="H464" s="119"/>
      <c r="I464" s="119"/>
    </row>
    <row r="465" customFormat="false" ht="13.5" hidden="true" customHeight="true" outlineLevel="1" collapsed="false">
      <c r="A465" s="172"/>
      <c r="B465" s="173"/>
      <c r="C465" s="173"/>
      <c r="D465" s="173"/>
      <c r="E465" s="119"/>
      <c r="F465" s="19"/>
      <c r="G465" s="119"/>
      <c r="H465" s="119"/>
      <c r="I465" s="119"/>
    </row>
    <row r="466" customFormat="false" ht="13.5" hidden="true" customHeight="true" outlineLevel="1" collapsed="false">
      <c r="A466" s="172"/>
      <c r="B466" s="173"/>
      <c r="C466" s="173"/>
      <c r="D466" s="173"/>
      <c r="E466" s="119"/>
      <c r="F466" s="19"/>
      <c r="G466" s="119"/>
      <c r="H466" s="119"/>
      <c r="I466" s="119"/>
    </row>
    <row r="467" customFormat="false" ht="13.5" hidden="true" customHeight="true" outlineLevel="1" collapsed="false">
      <c r="A467" s="172"/>
      <c r="B467" s="173"/>
      <c r="C467" s="173"/>
      <c r="D467" s="173"/>
      <c r="E467" s="119"/>
      <c r="F467" s="19"/>
      <c r="G467" s="119"/>
      <c r="H467" s="119"/>
      <c r="I467" s="119"/>
    </row>
    <row r="468" customFormat="false" ht="13.5" hidden="true" customHeight="true" outlineLevel="1" collapsed="false">
      <c r="A468" s="172"/>
      <c r="B468" s="173"/>
      <c r="C468" s="173"/>
      <c r="D468" s="173"/>
      <c r="E468" s="119"/>
      <c r="F468" s="19"/>
      <c r="G468" s="119"/>
      <c r="H468" s="119"/>
      <c r="I468" s="119"/>
    </row>
    <row r="469" customFormat="false" ht="13.5" hidden="true" customHeight="true" outlineLevel="1" collapsed="false">
      <c r="A469" s="172"/>
      <c r="B469" s="173"/>
      <c r="C469" s="173"/>
      <c r="D469" s="173"/>
      <c r="E469" s="119"/>
      <c r="F469" s="19"/>
      <c r="G469" s="119"/>
      <c r="H469" s="119"/>
      <c r="I469" s="119"/>
    </row>
    <row r="470" customFormat="false" ht="13.5" hidden="true" customHeight="true" outlineLevel="1" collapsed="false">
      <c r="A470" s="172"/>
      <c r="B470" s="173"/>
      <c r="C470" s="173"/>
      <c r="D470" s="173"/>
      <c r="E470" s="119"/>
      <c r="F470" s="19"/>
      <c r="G470" s="119"/>
      <c r="H470" s="119"/>
      <c r="I470" s="119"/>
    </row>
    <row r="471" customFormat="false" ht="13.5" hidden="true" customHeight="true" outlineLevel="1" collapsed="false">
      <c r="A471" s="172"/>
      <c r="B471" s="173"/>
      <c r="C471" s="173"/>
      <c r="D471" s="173"/>
      <c r="E471" s="119"/>
      <c r="F471" s="19"/>
      <c r="G471" s="119"/>
      <c r="H471" s="119"/>
      <c r="I471" s="119"/>
    </row>
    <row r="472" customFormat="false" ht="13.5" hidden="true" customHeight="true" outlineLevel="1" collapsed="false">
      <c r="A472" s="172"/>
      <c r="B472" s="173"/>
      <c r="C472" s="173"/>
      <c r="D472" s="173"/>
      <c r="E472" s="119"/>
      <c r="F472" s="19"/>
      <c r="G472" s="119"/>
      <c r="H472" s="119"/>
      <c r="I472" s="119"/>
    </row>
    <row r="473" customFormat="false" ht="13.5" hidden="true" customHeight="true" outlineLevel="1" collapsed="false">
      <c r="A473" s="172"/>
      <c r="B473" s="173"/>
      <c r="C473" s="173"/>
      <c r="D473" s="173"/>
      <c r="E473" s="119"/>
      <c r="F473" s="19"/>
      <c r="G473" s="119"/>
      <c r="H473" s="119"/>
      <c r="I473" s="119"/>
    </row>
    <row r="474" customFormat="false" ht="13.5" hidden="true" customHeight="true" outlineLevel="0" collapsed="false">
      <c r="A474" s="48" t="s">
        <v>99</v>
      </c>
      <c r="B474" s="123" t="s">
        <v>433</v>
      </c>
      <c r="C474" s="123"/>
      <c r="D474" s="123" t="s">
        <v>101</v>
      </c>
      <c r="E474" s="124"/>
      <c r="F474" s="19" t="s">
        <v>434</v>
      </c>
      <c r="G474" s="124" t="s">
        <v>435</v>
      </c>
      <c r="H474" s="124"/>
      <c r="I474" s="124"/>
      <c r="W474" s="69" t="n">
        <v>2850.17833333333</v>
      </c>
      <c r="X474" s="125" t="n">
        <v>2885</v>
      </c>
      <c r="Y474" s="177"/>
      <c r="Z474" s="125"/>
      <c r="AA474" s="125"/>
      <c r="AB474" s="125"/>
      <c r="AC474" s="125"/>
      <c r="AD474" s="125"/>
      <c r="AE474" s="125"/>
      <c r="AF474" s="125"/>
      <c r="AG474" s="125"/>
      <c r="AH474" s="125"/>
    </row>
    <row r="475" customFormat="false" ht="13.5" hidden="true" customHeight="true" outlineLevel="0" collapsed="false">
      <c r="A475" s="48" t="s">
        <v>99</v>
      </c>
      <c r="B475" s="123" t="s">
        <v>433</v>
      </c>
      <c r="C475" s="123"/>
      <c r="D475" s="123" t="s">
        <v>101</v>
      </c>
      <c r="E475" s="124"/>
      <c r="F475" s="19" t="s">
        <v>436</v>
      </c>
      <c r="G475" s="124" t="s">
        <v>435</v>
      </c>
      <c r="H475" s="124"/>
      <c r="I475" s="124"/>
      <c r="W475" s="69" t="n">
        <v>2714.80583333333</v>
      </c>
      <c r="X475" s="125" t="n">
        <v>2764</v>
      </c>
      <c r="Y475" s="177"/>
      <c r="Z475" s="125"/>
      <c r="AA475" s="125"/>
      <c r="AB475" s="125"/>
      <c r="AC475" s="125"/>
      <c r="AD475" s="125"/>
      <c r="AE475" s="125"/>
      <c r="AF475" s="125"/>
      <c r="AG475" s="125"/>
      <c r="AH475" s="125"/>
    </row>
    <row r="476" customFormat="false" ht="13.5" hidden="true" customHeight="true" outlineLevel="0" collapsed="false">
      <c r="A476" s="48" t="s">
        <v>99</v>
      </c>
      <c r="B476" s="123" t="s">
        <v>433</v>
      </c>
      <c r="C476" s="123"/>
      <c r="D476" s="123" t="s">
        <v>101</v>
      </c>
      <c r="E476" s="124"/>
      <c r="F476" s="19" t="s">
        <v>437</v>
      </c>
      <c r="G476" s="124" t="s">
        <v>435</v>
      </c>
      <c r="H476" s="124"/>
      <c r="I476" s="124"/>
      <c r="W476" s="69" t="n">
        <v>2721.32416666667</v>
      </c>
      <c r="X476" s="125" t="n">
        <v>3071</v>
      </c>
      <c r="Y476" s="177"/>
      <c r="Z476" s="125"/>
      <c r="AA476" s="125"/>
      <c r="AB476" s="125"/>
      <c r="AC476" s="125"/>
      <c r="AD476" s="125"/>
      <c r="AE476" s="125"/>
      <c r="AF476" s="125"/>
      <c r="AG476" s="125"/>
      <c r="AH476" s="125"/>
    </row>
    <row r="477" customFormat="false" ht="13.5" hidden="true" customHeight="true" outlineLevel="0" collapsed="false">
      <c r="A477" s="48" t="s">
        <v>99</v>
      </c>
      <c r="B477" s="123" t="s">
        <v>433</v>
      </c>
      <c r="C477" s="123"/>
      <c r="D477" s="123" t="s">
        <v>101</v>
      </c>
      <c r="E477" s="124"/>
      <c r="F477" s="19" t="s">
        <v>438</v>
      </c>
      <c r="G477" s="124" t="s">
        <v>435</v>
      </c>
      <c r="H477" s="124"/>
      <c r="I477" s="124"/>
      <c r="W477" s="69" t="n">
        <v>4249.96</v>
      </c>
      <c r="X477" s="125" t="n">
        <v>4255</v>
      </c>
      <c r="Y477" s="177"/>
      <c r="Z477" s="125"/>
      <c r="AA477" s="125"/>
      <c r="AB477" s="125"/>
      <c r="AC477" s="125"/>
      <c r="AD477" s="125"/>
      <c r="AE477" s="125"/>
      <c r="AF477" s="125"/>
      <c r="AG477" s="125"/>
      <c r="AH477" s="125"/>
    </row>
    <row r="478" customFormat="false" ht="13.5" hidden="true" customHeight="true" outlineLevel="0" collapsed="false">
      <c r="A478" s="48" t="s">
        <v>99</v>
      </c>
      <c r="B478" s="123" t="s">
        <v>433</v>
      </c>
      <c r="C478" s="123"/>
      <c r="D478" s="123" t="s">
        <v>101</v>
      </c>
      <c r="E478" s="124"/>
      <c r="F478" s="19" t="s">
        <v>439</v>
      </c>
      <c r="G478" s="124" t="s">
        <v>435</v>
      </c>
      <c r="H478" s="124"/>
      <c r="I478" s="124"/>
      <c r="W478" s="69" t="n">
        <v>3278.26416666667</v>
      </c>
      <c r="X478" s="125" t="n">
        <v>3041</v>
      </c>
      <c r="Y478" s="177"/>
      <c r="Z478" s="125"/>
      <c r="AA478" s="125"/>
      <c r="AB478" s="125"/>
      <c r="AC478" s="125"/>
      <c r="AD478" s="125"/>
      <c r="AE478" s="125"/>
      <c r="AF478" s="125"/>
      <c r="AG478" s="125"/>
      <c r="AH478" s="125"/>
    </row>
    <row r="479" customFormat="false" ht="13.5" hidden="true" customHeight="true" outlineLevel="0" collapsed="false">
      <c r="A479" s="48" t="s">
        <v>99</v>
      </c>
      <c r="B479" s="123" t="s">
        <v>433</v>
      </c>
      <c r="C479" s="123"/>
      <c r="D479" s="123" t="s">
        <v>101</v>
      </c>
      <c r="E479" s="124"/>
      <c r="F479" s="19" t="s">
        <v>440</v>
      </c>
      <c r="G479" s="124" t="s">
        <v>435</v>
      </c>
      <c r="H479" s="124"/>
      <c r="I479" s="124"/>
      <c r="W479" s="69" t="n">
        <v>2908.24166666667</v>
      </c>
      <c r="X479" s="125" t="n">
        <v>2942</v>
      </c>
      <c r="Y479" s="177"/>
      <c r="Z479" s="125"/>
      <c r="AA479" s="125"/>
      <c r="AB479" s="125"/>
      <c r="AC479" s="125"/>
      <c r="AD479" s="125"/>
      <c r="AE479" s="125"/>
      <c r="AF479" s="125"/>
      <c r="AG479" s="125"/>
      <c r="AH479" s="125"/>
    </row>
    <row r="480" customFormat="false" ht="13.5" hidden="true" customHeight="true" outlineLevel="0" collapsed="false">
      <c r="A480" s="48" t="s">
        <v>99</v>
      </c>
      <c r="B480" s="123" t="s">
        <v>433</v>
      </c>
      <c r="C480" s="123"/>
      <c r="D480" s="123" t="s">
        <v>101</v>
      </c>
      <c r="E480" s="124"/>
      <c r="F480" s="19" t="s">
        <v>441</v>
      </c>
      <c r="G480" s="124" t="s">
        <v>435</v>
      </c>
      <c r="H480" s="124"/>
      <c r="I480" s="124"/>
      <c r="W480" s="69" t="n">
        <v>2376.0225</v>
      </c>
      <c r="X480" s="125" t="n">
        <v>2648</v>
      </c>
      <c r="Y480" s="177"/>
      <c r="Z480" s="125"/>
      <c r="AA480" s="125"/>
      <c r="AB480" s="125"/>
      <c r="AC480" s="125"/>
      <c r="AD480" s="125"/>
      <c r="AE480" s="125"/>
      <c r="AF480" s="125"/>
      <c r="AG480" s="125"/>
      <c r="AH480" s="125"/>
    </row>
    <row r="481" customFormat="false" ht="13.5" hidden="true" customHeight="true" outlineLevel="0" collapsed="false">
      <c r="A481" s="48" t="s">
        <v>99</v>
      </c>
      <c r="B481" s="123" t="s">
        <v>433</v>
      </c>
      <c r="C481" s="123"/>
      <c r="D481" s="123" t="s">
        <v>101</v>
      </c>
      <c r="E481" s="124"/>
      <c r="F481" s="19" t="s">
        <v>442</v>
      </c>
      <c r="G481" s="124" t="s">
        <v>435</v>
      </c>
      <c r="H481" s="124"/>
      <c r="I481" s="124"/>
      <c r="W481" s="69" t="n">
        <v>2945.87666666667</v>
      </c>
      <c r="X481" s="125" t="n">
        <v>2873</v>
      </c>
      <c r="Y481" s="177"/>
      <c r="Z481" s="125"/>
      <c r="AA481" s="125"/>
      <c r="AB481" s="125"/>
      <c r="AC481" s="125"/>
      <c r="AD481" s="125"/>
      <c r="AE481" s="125"/>
      <c r="AF481" s="125"/>
      <c r="AG481" s="125"/>
      <c r="AH481" s="125"/>
    </row>
    <row r="482" customFormat="false" ht="13.5" hidden="true" customHeight="true" outlineLevel="0" collapsed="false">
      <c r="A482" s="48" t="s">
        <v>99</v>
      </c>
      <c r="B482" s="123" t="s">
        <v>433</v>
      </c>
      <c r="C482" s="123"/>
      <c r="D482" s="123" t="s">
        <v>101</v>
      </c>
      <c r="E482" s="124"/>
      <c r="F482" s="19" t="s">
        <v>443</v>
      </c>
      <c r="G482" s="124" t="s">
        <v>435</v>
      </c>
      <c r="H482" s="124"/>
      <c r="I482" s="124"/>
    </row>
    <row r="483" customFormat="false" ht="13.5" hidden="true" customHeight="true" outlineLevel="0" collapsed="false">
      <c r="A483" s="48" t="s">
        <v>99</v>
      </c>
      <c r="B483" s="123" t="s">
        <v>433</v>
      </c>
      <c r="C483" s="123"/>
      <c r="D483" s="123" t="s">
        <v>101</v>
      </c>
      <c r="E483" s="124"/>
      <c r="F483" s="19" t="s">
        <v>444</v>
      </c>
      <c r="G483" s="124"/>
      <c r="H483" s="124"/>
      <c r="I483" s="124"/>
      <c r="X483" s="178" t="n">
        <v>0.0122173641766277</v>
      </c>
      <c r="Y483" s="178" t="n">
        <v>0.0786828422876951</v>
      </c>
      <c r="Z483" s="35" t="n">
        <v>0.101542416452442</v>
      </c>
      <c r="AA483" s="178" t="n">
        <v>0.0373395565927654</v>
      </c>
      <c r="AB483" s="178" t="n">
        <v>0.056896551724138</v>
      </c>
      <c r="AC483" s="178" t="n">
        <v>-0.0412760980624893</v>
      </c>
      <c r="AD483" s="178" t="n">
        <v>0.0719850463849951</v>
      </c>
      <c r="AE483" s="178" t="n">
        <v>0.281</v>
      </c>
      <c r="AF483" s="178" t="n">
        <v>0.119054740649855</v>
      </c>
      <c r="AG483" s="35" t="n">
        <v>0.169252010252101</v>
      </c>
      <c r="AH483" s="35" t="n">
        <v>0.129233618414435</v>
      </c>
      <c r="AI483" s="32" t="n">
        <f aca="false">AI$55-5.6%</f>
        <v>0.00951351302771561</v>
      </c>
      <c r="AJ483" s="24" t="n">
        <f aca="false">AJ$55</f>
        <v>0.0628103407737859</v>
      </c>
      <c r="AK483" s="24" t="n">
        <f aca="false">AK$55</f>
        <v>0.0504077442167685</v>
      </c>
      <c r="AL483" s="24" t="n">
        <f aca="false">AL$55</f>
        <v>0.0436789252567766</v>
      </c>
      <c r="AM483" s="24" t="n">
        <f aca="false">AM$55</f>
        <v>0.0443393473924389</v>
      </c>
      <c r="AN483" s="24" t="n">
        <f aca="false">AN$55</f>
        <v>0.04</v>
      </c>
      <c r="AO483" s="24" t="n">
        <f aca="false">AO$55</f>
        <v>0.04</v>
      </c>
      <c r="AP483" s="24" t="n">
        <f aca="false">AP$55</f>
        <v>0.04</v>
      </c>
      <c r="AQ483" s="24" t="n">
        <f aca="false">AQ$55</f>
        <v>0.04</v>
      </c>
      <c r="AR483" s="24" t="n">
        <f aca="false">AR$55</f>
        <v>0.04</v>
      </c>
      <c r="AS483" s="24" t="n">
        <f aca="false">AS$55</f>
        <v>0.04</v>
      </c>
      <c r="AT483" s="24" t="n">
        <f aca="false">AT$55</f>
        <v>0.04</v>
      </c>
      <c r="AU483" s="24" t="n">
        <f aca="false">AU$55</f>
        <v>0.04</v>
      </c>
      <c r="AV483" s="24" t="n">
        <f aca="false">AV$55</f>
        <v>0.04</v>
      </c>
      <c r="AW483" s="24" t="n">
        <f aca="false">AW$55</f>
        <v>0.04</v>
      </c>
      <c r="AX483" s="24" t="n">
        <f aca="false">AX$55</f>
        <v>0.04</v>
      </c>
      <c r="AY483" s="24" t="n">
        <f aca="false">AY$55</f>
        <v>0.04</v>
      </c>
      <c r="AZ483" s="24" t="n">
        <f aca="false">AZ$55</f>
        <v>0.04</v>
      </c>
      <c r="BA483" s="24" t="n">
        <f aca="false">BA$55</f>
        <v>0.04</v>
      </c>
      <c r="BB483" s="24" t="n">
        <f aca="false">BB$55</f>
        <v>0.04</v>
      </c>
      <c r="BC483" s="24" t="n">
        <f aca="false">BC$55</f>
        <v>0.04</v>
      </c>
      <c r="BD483" s="24" t="n">
        <f aca="false">BD$55</f>
        <v>0.04</v>
      </c>
      <c r="BE483" s="24" t="n">
        <f aca="false">BE$55</f>
        <v>0.04</v>
      </c>
      <c r="BF483" s="24" t="n">
        <f aca="false">BF$55</f>
        <v>0.04</v>
      </c>
      <c r="BG483" s="24" t="n">
        <f aca="false">BG$55</f>
        <v>0.04</v>
      </c>
    </row>
    <row r="484" customFormat="false" ht="13.5" hidden="true" customHeight="true" outlineLevel="0" collapsed="false">
      <c r="A484" s="48" t="s">
        <v>99</v>
      </c>
      <c r="B484" s="123" t="s">
        <v>433</v>
      </c>
      <c r="C484" s="123"/>
      <c r="D484" s="123" t="s">
        <v>101</v>
      </c>
      <c r="E484" s="124"/>
      <c r="F484" s="19" t="s">
        <v>445</v>
      </c>
      <c r="G484" s="124"/>
      <c r="H484" s="124"/>
      <c r="I484" s="124"/>
      <c r="X484" s="178" t="n">
        <v>0.0181206943283543</v>
      </c>
      <c r="Y484" s="178" t="n">
        <v>0.173299565846599</v>
      </c>
      <c r="Z484" s="35" t="n">
        <v>0.0792476102374344</v>
      </c>
      <c r="AA484" s="178" t="n">
        <v>0.0517142857142858</v>
      </c>
      <c r="AB484" s="178" t="n">
        <v>0.0516483516483517</v>
      </c>
      <c r="AC484" s="178" t="n">
        <v>0.0333729811660877</v>
      </c>
      <c r="AD484" s="178" t="n">
        <v>0.0663891741673164</v>
      </c>
      <c r="AE484" s="178" t="n">
        <v>0.201</v>
      </c>
      <c r="AF484" s="178" t="n">
        <v>0.14533540840859</v>
      </c>
      <c r="AG484" s="35" t="n">
        <v>0.0799440183254878</v>
      </c>
      <c r="AH484" s="35" t="n">
        <v>0.105546553378062</v>
      </c>
      <c r="AI484" s="32" t="n">
        <f aca="false">AI483</f>
        <v>0.00951351302771561</v>
      </c>
      <c r="AJ484" s="24" t="n">
        <f aca="false">AJ483</f>
        <v>0.0628103407737859</v>
      </c>
      <c r="AK484" s="24" t="n">
        <f aca="false">AK483</f>
        <v>0.0504077442167685</v>
      </c>
      <c r="AL484" s="24" t="n">
        <f aca="false">AL483</f>
        <v>0.0436789252567766</v>
      </c>
      <c r="AM484" s="24" t="n">
        <f aca="false">AM483</f>
        <v>0.0443393473924389</v>
      </c>
      <c r="AN484" s="24" t="n">
        <f aca="false">AN483</f>
        <v>0.04</v>
      </c>
      <c r="AO484" s="24" t="n">
        <f aca="false">AO483</f>
        <v>0.04</v>
      </c>
      <c r="AP484" s="24" t="n">
        <f aca="false">AP483</f>
        <v>0.04</v>
      </c>
      <c r="AQ484" s="24" t="n">
        <f aca="false">AQ483</f>
        <v>0.04</v>
      </c>
      <c r="AR484" s="24" t="n">
        <f aca="false">AR483</f>
        <v>0.04</v>
      </c>
      <c r="AS484" s="24" t="n">
        <f aca="false">AS483</f>
        <v>0.04</v>
      </c>
      <c r="AT484" s="24" t="n">
        <f aca="false">AT483</f>
        <v>0.04</v>
      </c>
      <c r="AU484" s="24" t="n">
        <f aca="false">AU483</f>
        <v>0.04</v>
      </c>
      <c r="AV484" s="24" t="n">
        <f aca="false">AV483</f>
        <v>0.04</v>
      </c>
      <c r="AW484" s="24" t="n">
        <f aca="false">AW483</f>
        <v>0.04</v>
      </c>
      <c r="AX484" s="24" t="n">
        <f aca="false">AX483</f>
        <v>0.04</v>
      </c>
      <c r="AY484" s="24" t="n">
        <f aca="false">AY483</f>
        <v>0.04</v>
      </c>
      <c r="AZ484" s="24" t="n">
        <f aca="false">AZ483</f>
        <v>0.04</v>
      </c>
      <c r="BA484" s="24" t="n">
        <f aca="false">BA483</f>
        <v>0.04</v>
      </c>
      <c r="BB484" s="24" t="n">
        <f aca="false">BB483</f>
        <v>0.04</v>
      </c>
      <c r="BC484" s="24" t="n">
        <f aca="false">BC483</f>
        <v>0.04</v>
      </c>
      <c r="BD484" s="24" t="n">
        <f aca="false">BD483</f>
        <v>0.04</v>
      </c>
      <c r="BE484" s="24" t="n">
        <f aca="false">BE483</f>
        <v>0.04</v>
      </c>
      <c r="BF484" s="24" t="n">
        <f aca="false">BF483</f>
        <v>0.04</v>
      </c>
      <c r="BG484" s="24" t="n">
        <f aca="false">BG483</f>
        <v>0.04</v>
      </c>
    </row>
    <row r="485" customFormat="false" ht="13.5" hidden="true" customHeight="true" outlineLevel="0" collapsed="false">
      <c r="A485" s="48" t="s">
        <v>99</v>
      </c>
      <c r="B485" s="123" t="s">
        <v>433</v>
      </c>
      <c r="C485" s="123"/>
      <c r="D485" s="123" t="s">
        <v>101</v>
      </c>
      <c r="E485" s="124"/>
      <c r="F485" s="19" t="s">
        <v>446</v>
      </c>
      <c r="G485" s="124"/>
      <c r="H485" s="124"/>
      <c r="I485" s="124"/>
      <c r="X485" s="178" t="n">
        <v>0.128494737090307</v>
      </c>
      <c r="Y485" s="178" t="n">
        <v>0.138717030283295</v>
      </c>
      <c r="Z485" s="35" t="n">
        <v>0.0586216757220475</v>
      </c>
      <c r="AA485" s="178" t="n">
        <v>0.0329551593733117</v>
      </c>
      <c r="AB485" s="178" t="n">
        <v>0.0575079872204474</v>
      </c>
      <c r="AC485" s="178" t="n">
        <v>-0.000445071515683071</v>
      </c>
      <c r="AD485" s="178" t="n">
        <v>0.0303800826487795</v>
      </c>
      <c r="AE485" s="178" t="n">
        <v>0.029</v>
      </c>
      <c r="AF485" s="178" t="n">
        <v>0.0777363480550721</v>
      </c>
      <c r="AG485" s="35" t="n">
        <v>0.0378676929997062</v>
      </c>
      <c r="AH485" s="35" t="n">
        <v>0.0208303846868299</v>
      </c>
      <c r="AI485" s="32" t="n">
        <f aca="false">AI484</f>
        <v>0.00951351302771561</v>
      </c>
      <c r="AJ485" s="24" t="n">
        <f aca="false">AJ484</f>
        <v>0.0628103407737859</v>
      </c>
      <c r="AK485" s="24" t="n">
        <f aca="false">AK484</f>
        <v>0.0504077442167685</v>
      </c>
      <c r="AL485" s="24" t="n">
        <f aca="false">AL484</f>
        <v>0.0436789252567766</v>
      </c>
      <c r="AM485" s="24" t="n">
        <f aca="false">AM484</f>
        <v>0.0443393473924389</v>
      </c>
      <c r="AN485" s="24" t="n">
        <f aca="false">AN484</f>
        <v>0.04</v>
      </c>
      <c r="AO485" s="24" t="n">
        <f aca="false">AO484</f>
        <v>0.04</v>
      </c>
      <c r="AP485" s="24" t="n">
        <f aca="false">AP484</f>
        <v>0.04</v>
      </c>
      <c r="AQ485" s="24" t="n">
        <f aca="false">AQ484</f>
        <v>0.04</v>
      </c>
      <c r="AR485" s="24" t="n">
        <f aca="false">AR484</f>
        <v>0.04</v>
      </c>
      <c r="AS485" s="24" t="n">
        <f aca="false">AS484</f>
        <v>0.04</v>
      </c>
      <c r="AT485" s="24" t="n">
        <f aca="false">AT484</f>
        <v>0.04</v>
      </c>
      <c r="AU485" s="24" t="n">
        <f aca="false">AU484</f>
        <v>0.04</v>
      </c>
      <c r="AV485" s="24" t="n">
        <f aca="false">AV484</f>
        <v>0.04</v>
      </c>
      <c r="AW485" s="24" t="n">
        <f aca="false">AW484</f>
        <v>0.04</v>
      </c>
      <c r="AX485" s="24" t="n">
        <f aca="false">AX484</f>
        <v>0.04</v>
      </c>
      <c r="AY485" s="24" t="n">
        <f aca="false">AY484</f>
        <v>0.04</v>
      </c>
      <c r="AZ485" s="24" t="n">
        <f aca="false">AZ484</f>
        <v>0.04</v>
      </c>
      <c r="BA485" s="24" t="n">
        <f aca="false">BA484</f>
        <v>0.04</v>
      </c>
      <c r="BB485" s="24" t="n">
        <f aca="false">BB484</f>
        <v>0.04</v>
      </c>
      <c r="BC485" s="24" t="n">
        <f aca="false">BC484</f>
        <v>0.04</v>
      </c>
      <c r="BD485" s="24" t="n">
        <f aca="false">BD484</f>
        <v>0.04</v>
      </c>
      <c r="BE485" s="24" t="n">
        <f aca="false">BE484</f>
        <v>0.04</v>
      </c>
      <c r="BF485" s="24" t="n">
        <f aca="false">BF484</f>
        <v>0.04</v>
      </c>
      <c r="BG485" s="24" t="n">
        <f aca="false">BG484</f>
        <v>0.04</v>
      </c>
    </row>
    <row r="486" customFormat="false" ht="13.5" hidden="true" customHeight="true" outlineLevel="0" collapsed="false">
      <c r="A486" s="48" t="s">
        <v>99</v>
      </c>
      <c r="B486" s="123" t="s">
        <v>433</v>
      </c>
      <c r="C486" s="123"/>
      <c r="D486" s="123" t="s">
        <v>101</v>
      </c>
      <c r="E486" s="124"/>
      <c r="F486" s="19" t="s">
        <v>447</v>
      </c>
      <c r="G486" s="124"/>
      <c r="H486" s="124"/>
      <c r="I486" s="124"/>
      <c r="X486" s="178" t="n">
        <v>0.00118589351429188</v>
      </c>
      <c r="Y486" s="178" t="n">
        <v>-0.0394829612220916</v>
      </c>
      <c r="Z486" s="35" t="n">
        <v>0.0413506239295327</v>
      </c>
      <c r="AA486" s="178" t="n">
        <v>0.012453007518797</v>
      </c>
      <c r="AB486" s="178" t="n">
        <v>0.034059314179796</v>
      </c>
      <c r="AC486" s="178" t="n">
        <v>0.0245350894983161</v>
      </c>
      <c r="AD486" s="178" t="n">
        <v>0.0298294430042771</v>
      </c>
      <c r="AE486" s="178" t="n">
        <v>0.139</v>
      </c>
      <c r="AF486" s="178" t="n">
        <v>0.176086127046176</v>
      </c>
      <c r="AG486" s="35" t="n">
        <v>0.0932138783529619</v>
      </c>
      <c r="AH486" s="35" t="n">
        <v>0.112883478123518</v>
      </c>
      <c r="AI486" s="32" t="n">
        <f aca="false">AI485</f>
        <v>0.00951351302771561</v>
      </c>
      <c r="AJ486" s="24" t="n">
        <f aca="false">AJ485</f>
        <v>0.0628103407737859</v>
      </c>
      <c r="AK486" s="24" t="n">
        <f aca="false">AK485</f>
        <v>0.0504077442167685</v>
      </c>
      <c r="AL486" s="24" t="n">
        <f aca="false">AL485</f>
        <v>0.0436789252567766</v>
      </c>
      <c r="AM486" s="24" t="n">
        <f aca="false">AM485</f>
        <v>0.0443393473924389</v>
      </c>
      <c r="AN486" s="24" t="n">
        <f aca="false">AN485</f>
        <v>0.04</v>
      </c>
      <c r="AO486" s="24" t="n">
        <f aca="false">AO485</f>
        <v>0.04</v>
      </c>
      <c r="AP486" s="24" t="n">
        <f aca="false">AP485</f>
        <v>0.04</v>
      </c>
      <c r="AQ486" s="24" t="n">
        <f aca="false">AQ485</f>
        <v>0.04</v>
      </c>
      <c r="AR486" s="24" t="n">
        <f aca="false">AR485</f>
        <v>0.04</v>
      </c>
      <c r="AS486" s="24" t="n">
        <f aca="false">AS485</f>
        <v>0.04</v>
      </c>
      <c r="AT486" s="24" t="n">
        <f aca="false">AT485</f>
        <v>0.04</v>
      </c>
      <c r="AU486" s="24" t="n">
        <f aca="false">AU485</f>
        <v>0.04</v>
      </c>
      <c r="AV486" s="24" t="n">
        <f aca="false">AV485</f>
        <v>0.04</v>
      </c>
      <c r="AW486" s="24" t="n">
        <f aca="false">AW485</f>
        <v>0.04</v>
      </c>
      <c r="AX486" s="24" t="n">
        <f aca="false">AX485</f>
        <v>0.04</v>
      </c>
      <c r="AY486" s="24" t="n">
        <f aca="false">AY485</f>
        <v>0.04</v>
      </c>
      <c r="AZ486" s="24" t="n">
        <f aca="false">AZ485</f>
        <v>0.04</v>
      </c>
      <c r="BA486" s="24" t="n">
        <f aca="false">BA485</f>
        <v>0.04</v>
      </c>
      <c r="BB486" s="24" t="n">
        <f aca="false">BB485</f>
        <v>0.04</v>
      </c>
      <c r="BC486" s="24" t="n">
        <f aca="false">BC485</f>
        <v>0.04</v>
      </c>
      <c r="BD486" s="24" t="n">
        <f aca="false">BD485</f>
        <v>0.04</v>
      </c>
      <c r="BE486" s="24" t="n">
        <f aca="false">BE485</f>
        <v>0.04</v>
      </c>
      <c r="BF486" s="24" t="n">
        <f aca="false">BF485</f>
        <v>0.04</v>
      </c>
      <c r="BG486" s="24" t="n">
        <f aca="false">BG485</f>
        <v>0.04</v>
      </c>
    </row>
    <row r="487" customFormat="false" ht="13.5" hidden="true" customHeight="true" outlineLevel="0" collapsed="false">
      <c r="A487" s="48" t="s">
        <v>99</v>
      </c>
      <c r="B487" s="123" t="s">
        <v>433</v>
      </c>
      <c r="C487" s="123"/>
      <c r="D487" s="123" t="s">
        <v>101</v>
      </c>
      <c r="E487" s="124"/>
      <c r="F487" s="19" t="s">
        <v>448</v>
      </c>
      <c r="G487" s="124"/>
      <c r="H487" s="124"/>
      <c r="I487" s="124"/>
      <c r="X487" s="178" t="n">
        <v>-0.0723749382612799</v>
      </c>
      <c r="Y487" s="178" t="n">
        <v>0.0670831963170009</v>
      </c>
      <c r="Z487" s="35" t="n">
        <v>0.155932203389831</v>
      </c>
      <c r="AA487" s="178" t="n">
        <v>0.0837110103972274</v>
      </c>
      <c r="AB487" s="178" t="n">
        <v>0.0791186780170254</v>
      </c>
      <c r="AC487" s="178" t="n">
        <v>0.00787018984013166</v>
      </c>
      <c r="AD487" s="178" t="n">
        <v>0.135230297520833</v>
      </c>
      <c r="AE487" s="178" t="n">
        <v>0.157</v>
      </c>
      <c r="AF487" s="178" t="n">
        <v>0.111973753291225</v>
      </c>
      <c r="AG487" s="35" t="n">
        <v>0.11385332822167</v>
      </c>
      <c r="AH487" s="35" t="n">
        <v>0.152212176307073</v>
      </c>
      <c r="AI487" s="32" t="n">
        <f aca="false">AI486</f>
        <v>0.00951351302771561</v>
      </c>
      <c r="AJ487" s="24" t="n">
        <f aca="false">AJ486</f>
        <v>0.0628103407737859</v>
      </c>
      <c r="AK487" s="24" t="n">
        <f aca="false">AK486</f>
        <v>0.0504077442167685</v>
      </c>
      <c r="AL487" s="24" t="n">
        <f aca="false">AL486</f>
        <v>0.0436789252567766</v>
      </c>
      <c r="AM487" s="24" t="n">
        <f aca="false">AM486</f>
        <v>0.0443393473924389</v>
      </c>
      <c r="AN487" s="24" t="n">
        <f aca="false">AN486</f>
        <v>0.04</v>
      </c>
      <c r="AO487" s="24" t="n">
        <f aca="false">AO486</f>
        <v>0.04</v>
      </c>
      <c r="AP487" s="24" t="n">
        <f aca="false">AP486</f>
        <v>0.04</v>
      </c>
      <c r="AQ487" s="24" t="n">
        <f aca="false">AQ486</f>
        <v>0.04</v>
      </c>
      <c r="AR487" s="24" t="n">
        <f aca="false">AR486</f>
        <v>0.04</v>
      </c>
      <c r="AS487" s="24" t="n">
        <f aca="false">AS486</f>
        <v>0.04</v>
      </c>
      <c r="AT487" s="24" t="n">
        <f aca="false">AT486</f>
        <v>0.04</v>
      </c>
      <c r="AU487" s="24" t="n">
        <f aca="false">AU486</f>
        <v>0.04</v>
      </c>
      <c r="AV487" s="24" t="n">
        <f aca="false">AV486</f>
        <v>0.04</v>
      </c>
      <c r="AW487" s="24" t="n">
        <f aca="false">AW486</f>
        <v>0.04</v>
      </c>
      <c r="AX487" s="24" t="n">
        <f aca="false">AX486</f>
        <v>0.04</v>
      </c>
      <c r="AY487" s="24" t="n">
        <f aca="false">AY486</f>
        <v>0.04</v>
      </c>
      <c r="AZ487" s="24" t="n">
        <f aca="false">AZ486</f>
        <v>0.04</v>
      </c>
      <c r="BA487" s="24" t="n">
        <f aca="false">BA486</f>
        <v>0.04</v>
      </c>
      <c r="BB487" s="24" t="n">
        <f aca="false">BB486</f>
        <v>0.04</v>
      </c>
      <c r="BC487" s="24" t="n">
        <f aca="false">BC486</f>
        <v>0.04</v>
      </c>
      <c r="BD487" s="24" t="n">
        <f aca="false">BD486</f>
        <v>0.04</v>
      </c>
      <c r="BE487" s="24" t="n">
        <f aca="false">BE486</f>
        <v>0.04</v>
      </c>
      <c r="BF487" s="24" t="n">
        <f aca="false">BF486</f>
        <v>0.04</v>
      </c>
      <c r="BG487" s="24" t="n">
        <f aca="false">BG486</f>
        <v>0.04</v>
      </c>
    </row>
    <row r="488" customFormat="false" ht="13.5" hidden="true" customHeight="true" outlineLevel="0" collapsed="false">
      <c r="A488" s="48" t="s">
        <v>99</v>
      </c>
      <c r="B488" s="123" t="s">
        <v>433</v>
      </c>
      <c r="C488" s="123"/>
      <c r="D488" s="123" t="s">
        <v>101</v>
      </c>
      <c r="E488" s="124"/>
      <c r="F488" s="19" t="s">
        <v>449</v>
      </c>
      <c r="G488" s="124"/>
      <c r="H488" s="124"/>
      <c r="I488" s="124"/>
      <c r="X488" s="178" t="n">
        <v>0.01160781571912</v>
      </c>
      <c r="Y488" s="178" t="n">
        <v>0.0248130523453434</v>
      </c>
      <c r="Z488" s="35" t="n">
        <v>0.0255389718076284</v>
      </c>
      <c r="AA488" s="178" t="n">
        <v>0.0562742561448901</v>
      </c>
      <c r="AB488" s="178" t="n">
        <v>-0.0382126348228044</v>
      </c>
      <c r="AC488" s="178" t="n">
        <v>0.0927319760467944</v>
      </c>
      <c r="AD488" s="178" t="n">
        <v>0.0863115419326921</v>
      </c>
      <c r="AE488" s="178" t="n">
        <v>0.19</v>
      </c>
      <c r="AF488" s="178" t="n">
        <v>0.202048735679687</v>
      </c>
      <c r="AG488" s="35" t="n">
        <v>0.194942955637917</v>
      </c>
      <c r="AH488" s="35" t="n">
        <v>0.0698769507310026</v>
      </c>
      <c r="AI488" s="32" t="n">
        <f aca="false">AI487</f>
        <v>0.00951351302771561</v>
      </c>
      <c r="AJ488" s="24" t="n">
        <f aca="false">AJ487</f>
        <v>0.0628103407737859</v>
      </c>
      <c r="AK488" s="24" t="n">
        <f aca="false">AK487</f>
        <v>0.0504077442167685</v>
      </c>
      <c r="AL488" s="24" t="n">
        <f aca="false">AL487</f>
        <v>0.0436789252567766</v>
      </c>
      <c r="AM488" s="24" t="n">
        <f aca="false">AM487</f>
        <v>0.0443393473924389</v>
      </c>
      <c r="AN488" s="24" t="n">
        <f aca="false">AN487</f>
        <v>0.04</v>
      </c>
      <c r="AO488" s="24" t="n">
        <f aca="false">AO487</f>
        <v>0.04</v>
      </c>
      <c r="AP488" s="24" t="n">
        <f aca="false">AP487</f>
        <v>0.04</v>
      </c>
      <c r="AQ488" s="24" t="n">
        <f aca="false">AQ487</f>
        <v>0.04</v>
      </c>
      <c r="AR488" s="24" t="n">
        <f aca="false">AR487</f>
        <v>0.04</v>
      </c>
      <c r="AS488" s="24" t="n">
        <f aca="false">AS487</f>
        <v>0.04</v>
      </c>
      <c r="AT488" s="24" t="n">
        <f aca="false">AT487</f>
        <v>0.04</v>
      </c>
      <c r="AU488" s="24" t="n">
        <f aca="false">AU487</f>
        <v>0.04</v>
      </c>
      <c r="AV488" s="24" t="n">
        <f aca="false">AV487</f>
        <v>0.04</v>
      </c>
      <c r="AW488" s="24" t="n">
        <f aca="false">AW487</f>
        <v>0.04</v>
      </c>
      <c r="AX488" s="24" t="n">
        <f aca="false">AX487</f>
        <v>0.04</v>
      </c>
      <c r="AY488" s="24" t="n">
        <f aca="false">AY487</f>
        <v>0.04</v>
      </c>
      <c r="AZ488" s="24" t="n">
        <f aca="false">AZ487</f>
        <v>0.04</v>
      </c>
      <c r="BA488" s="24" t="n">
        <f aca="false">BA487</f>
        <v>0.04</v>
      </c>
      <c r="BB488" s="24" t="n">
        <f aca="false">BB487</f>
        <v>0.04</v>
      </c>
      <c r="BC488" s="24" t="n">
        <f aca="false">BC487</f>
        <v>0.04</v>
      </c>
      <c r="BD488" s="24" t="n">
        <f aca="false">BD487</f>
        <v>0.04</v>
      </c>
      <c r="BE488" s="24" t="n">
        <f aca="false">BE487</f>
        <v>0.04</v>
      </c>
      <c r="BF488" s="24" t="n">
        <f aca="false">BF487</f>
        <v>0.04</v>
      </c>
      <c r="BG488" s="24" t="n">
        <f aca="false">BG487</f>
        <v>0.04</v>
      </c>
    </row>
    <row r="489" customFormat="false" ht="13.5" hidden="true" customHeight="true" outlineLevel="0" collapsed="false">
      <c r="A489" s="48" t="s">
        <v>99</v>
      </c>
      <c r="B489" s="123" t="s">
        <v>433</v>
      </c>
      <c r="C489" s="123"/>
      <c r="D489" s="123" t="s">
        <v>101</v>
      </c>
      <c r="E489" s="124"/>
      <c r="F489" s="19" t="s">
        <v>450</v>
      </c>
      <c r="G489" s="124"/>
      <c r="H489" s="124"/>
      <c r="I489" s="124"/>
      <c r="X489" s="178" t="n">
        <v>0.114467560808031</v>
      </c>
      <c r="Y489" s="178" t="n">
        <v>0.0536253776435045</v>
      </c>
      <c r="Z489" s="35" t="n">
        <v>0.0670250896057347</v>
      </c>
      <c r="AA489" s="178" t="n">
        <v>0.0745717164931139</v>
      </c>
      <c r="AB489" s="178" t="n">
        <v>0.0511525102620776</v>
      </c>
      <c r="AC489" s="178" t="n">
        <v>0.0656522932176604</v>
      </c>
      <c r="AD489" s="178" t="n">
        <v>0.0960138190784876</v>
      </c>
      <c r="AE489" s="178" t="n">
        <v>0.254</v>
      </c>
      <c r="AF489" s="178" t="n">
        <v>0.122012818412909</v>
      </c>
      <c r="AG489" s="35" t="n">
        <v>0.192482996249458</v>
      </c>
      <c r="AH489" s="35" t="n">
        <v>0.0383305006931898</v>
      </c>
      <c r="AI489" s="32" t="n">
        <f aca="false">AI488</f>
        <v>0.00951351302771561</v>
      </c>
      <c r="AJ489" s="24" t="n">
        <f aca="false">AJ488</f>
        <v>0.0628103407737859</v>
      </c>
      <c r="AK489" s="24" t="n">
        <f aca="false">AK488</f>
        <v>0.0504077442167685</v>
      </c>
      <c r="AL489" s="24" t="n">
        <f aca="false">AL488</f>
        <v>0.0436789252567766</v>
      </c>
      <c r="AM489" s="24" t="n">
        <f aca="false">AM488</f>
        <v>0.0443393473924389</v>
      </c>
      <c r="AN489" s="24" t="n">
        <f aca="false">AN488</f>
        <v>0.04</v>
      </c>
      <c r="AO489" s="24" t="n">
        <f aca="false">AO488</f>
        <v>0.04</v>
      </c>
      <c r="AP489" s="24" t="n">
        <f aca="false">AP488</f>
        <v>0.04</v>
      </c>
      <c r="AQ489" s="24" t="n">
        <f aca="false">AQ488</f>
        <v>0.04</v>
      </c>
      <c r="AR489" s="24" t="n">
        <f aca="false">AR488</f>
        <v>0.04</v>
      </c>
      <c r="AS489" s="24" t="n">
        <f aca="false">AS488</f>
        <v>0.04</v>
      </c>
      <c r="AT489" s="24" t="n">
        <f aca="false">AT488</f>
        <v>0.04</v>
      </c>
      <c r="AU489" s="24" t="n">
        <f aca="false">AU488</f>
        <v>0.04</v>
      </c>
      <c r="AV489" s="24" t="n">
        <f aca="false">AV488</f>
        <v>0.04</v>
      </c>
      <c r="AW489" s="24" t="n">
        <f aca="false">AW488</f>
        <v>0.04</v>
      </c>
      <c r="AX489" s="24" t="n">
        <f aca="false">AX488</f>
        <v>0.04</v>
      </c>
      <c r="AY489" s="24" t="n">
        <f aca="false">AY488</f>
        <v>0.04</v>
      </c>
      <c r="AZ489" s="24" t="n">
        <f aca="false">AZ488</f>
        <v>0.04</v>
      </c>
      <c r="BA489" s="24" t="n">
        <f aca="false">BA488</f>
        <v>0.04</v>
      </c>
      <c r="BB489" s="24" t="n">
        <f aca="false">BB488</f>
        <v>0.04</v>
      </c>
      <c r="BC489" s="24" t="n">
        <f aca="false">BC488</f>
        <v>0.04</v>
      </c>
      <c r="BD489" s="24" t="n">
        <f aca="false">BD488</f>
        <v>0.04</v>
      </c>
      <c r="BE489" s="24" t="n">
        <f aca="false">BE488</f>
        <v>0.04</v>
      </c>
      <c r="BF489" s="24" t="n">
        <f aca="false">BF488</f>
        <v>0.04</v>
      </c>
      <c r="BG489" s="24" t="n">
        <f aca="false">BG488</f>
        <v>0.04</v>
      </c>
    </row>
    <row r="490" customFormat="false" ht="13.5" hidden="true" customHeight="true" outlineLevel="0" collapsed="false">
      <c r="A490" s="48" t="s">
        <v>99</v>
      </c>
      <c r="B490" s="123" t="s">
        <v>433</v>
      </c>
      <c r="C490" s="123"/>
      <c r="D490" s="123" t="s">
        <v>101</v>
      </c>
      <c r="E490" s="124"/>
      <c r="F490" s="19" t="s">
        <v>451</v>
      </c>
      <c r="G490" s="124"/>
      <c r="H490" s="124"/>
      <c r="I490" s="124"/>
      <c r="X490" s="178" t="n">
        <v>-0.0247385328419497</v>
      </c>
      <c r="Y490" s="178" t="n">
        <v>0.157674904281239</v>
      </c>
      <c r="Z490" s="35" t="n">
        <v>0.0853878532772099</v>
      </c>
      <c r="AA490" s="178" t="n">
        <v>0.0650969529085872</v>
      </c>
      <c r="AB490" s="178" t="n">
        <v>0.0774907749077491</v>
      </c>
      <c r="AC490" s="178" t="n">
        <v>0.0144008078168663</v>
      </c>
      <c r="AD490" s="178" t="n">
        <v>-0.0162971215211035</v>
      </c>
      <c r="AE490" s="178" t="n">
        <v>0.215</v>
      </c>
      <c r="AF490" s="178" t="n">
        <v>0.205855069348769</v>
      </c>
      <c r="AG490" s="35" t="n">
        <v>0.128937891927268</v>
      </c>
      <c r="AH490" s="35" t="n">
        <v>0.106875228406576</v>
      </c>
      <c r="AI490" s="32" t="n">
        <f aca="false">AI489</f>
        <v>0.00951351302771561</v>
      </c>
      <c r="AJ490" s="24" t="n">
        <f aca="false">AJ489</f>
        <v>0.0628103407737859</v>
      </c>
      <c r="AK490" s="24" t="n">
        <f aca="false">AK489</f>
        <v>0.0504077442167685</v>
      </c>
      <c r="AL490" s="24" t="n">
        <f aca="false">AL489</f>
        <v>0.0436789252567766</v>
      </c>
      <c r="AM490" s="24" t="n">
        <f aca="false">AM489</f>
        <v>0.0443393473924389</v>
      </c>
      <c r="AN490" s="24" t="n">
        <f aca="false">AN489</f>
        <v>0.04</v>
      </c>
      <c r="AO490" s="24" t="n">
        <f aca="false">AO489</f>
        <v>0.04</v>
      </c>
      <c r="AP490" s="24" t="n">
        <f aca="false">AP489</f>
        <v>0.04</v>
      </c>
      <c r="AQ490" s="24" t="n">
        <f aca="false">AQ489</f>
        <v>0.04</v>
      </c>
      <c r="AR490" s="24" t="n">
        <f aca="false">AR489</f>
        <v>0.04</v>
      </c>
      <c r="AS490" s="24" t="n">
        <f aca="false">AS489</f>
        <v>0.04</v>
      </c>
      <c r="AT490" s="24" t="n">
        <f aca="false">AT489</f>
        <v>0.04</v>
      </c>
      <c r="AU490" s="24" t="n">
        <f aca="false">AU489</f>
        <v>0.04</v>
      </c>
      <c r="AV490" s="24" t="n">
        <f aca="false">AV489</f>
        <v>0.04</v>
      </c>
      <c r="AW490" s="24" t="n">
        <f aca="false">AW489</f>
        <v>0.04</v>
      </c>
      <c r="AX490" s="24" t="n">
        <f aca="false">AX489</f>
        <v>0.04</v>
      </c>
      <c r="AY490" s="24" t="n">
        <f aca="false">AY489</f>
        <v>0.04</v>
      </c>
      <c r="AZ490" s="24" t="n">
        <f aca="false">AZ489</f>
        <v>0.04</v>
      </c>
      <c r="BA490" s="24" t="n">
        <f aca="false">BA489</f>
        <v>0.04</v>
      </c>
      <c r="BB490" s="24" t="n">
        <f aca="false">BB489</f>
        <v>0.04</v>
      </c>
      <c r="BC490" s="24" t="n">
        <f aca="false">BC489</f>
        <v>0.04</v>
      </c>
      <c r="BD490" s="24" t="n">
        <f aca="false">BD489</f>
        <v>0.04</v>
      </c>
      <c r="BE490" s="24" t="n">
        <f aca="false">BE489</f>
        <v>0.04</v>
      </c>
      <c r="BF490" s="24" t="n">
        <f aca="false">BF489</f>
        <v>0.04</v>
      </c>
      <c r="BG490" s="24" t="n">
        <f aca="false">BG489</f>
        <v>0.04</v>
      </c>
    </row>
    <row r="491" customFormat="false" ht="13.5" hidden="true" customHeight="true" outlineLevel="0" collapsed="false">
      <c r="A491" s="48" t="s">
        <v>99</v>
      </c>
      <c r="B491" s="123" t="s">
        <v>433</v>
      </c>
      <c r="C491" s="123"/>
      <c r="D491" s="123" t="s">
        <v>101</v>
      </c>
      <c r="E491" s="124"/>
      <c r="F491" s="19" t="s">
        <v>452</v>
      </c>
      <c r="G491" s="124"/>
      <c r="H491" s="124"/>
      <c r="I491" s="124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</row>
    <row r="492" customFormat="false" ht="13.5" hidden="true" customHeight="true" outlineLevel="0" collapsed="false">
      <c r="A492" s="48" t="s">
        <v>99</v>
      </c>
      <c r="B492" s="123" t="s">
        <v>433</v>
      </c>
      <c r="C492" s="123"/>
      <c r="D492" s="123" t="s">
        <v>101</v>
      </c>
      <c r="E492" s="124"/>
      <c r="F492" s="19" t="s">
        <v>453</v>
      </c>
      <c r="G492" s="124"/>
      <c r="H492" s="124"/>
      <c r="I492" s="124"/>
      <c r="J492" s="37" t="n">
        <v>0.112211221122112</v>
      </c>
      <c r="K492" s="37" t="n">
        <v>0.0801186943620176</v>
      </c>
      <c r="L492" s="37" t="n">
        <v>0.0796703296703296</v>
      </c>
      <c r="M492" s="37" t="n">
        <v>0.114503816793893</v>
      </c>
      <c r="N492" s="37" t="n">
        <v>0.0502283105022832</v>
      </c>
      <c r="O492" s="37" t="n">
        <v>0.141304347826087</v>
      </c>
      <c r="P492" s="37" t="n">
        <v>0.159428571428571</v>
      </c>
      <c r="Q492" s="37" t="n">
        <v>0.0279283719402001</v>
      </c>
      <c r="R492" s="35" t="n">
        <v>-0.299025091897075</v>
      </c>
      <c r="S492" s="35" t="n">
        <v>0.119699042407661</v>
      </c>
      <c r="T492" s="35" t="n">
        <v>0.173691712482183</v>
      </c>
      <c r="U492" s="35" t="n">
        <v>0.132026370575989</v>
      </c>
      <c r="V492" s="35" t="n">
        <v>0.0683524904214559</v>
      </c>
      <c r="W492" s="35" t="n">
        <v>0.027112322478841</v>
      </c>
      <c r="X492" s="35" t="n">
        <v>-0.113128491620112</v>
      </c>
      <c r="Y492" s="35" t="n">
        <v>-0.119055118110236</v>
      </c>
      <c r="Z492" s="35" t="n">
        <v>-0.00732928137289968</v>
      </c>
      <c r="AA492" s="35" t="n">
        <v>-0.0292814694759588</v>
      </c>
      <c r="AB492" s="35" t="n">
        <v>0.0731114574057581</v>
      </c>
      <c r="AC492" s="35" t="n">
        <v>-0.0323092644838793</v>
      </c>
      <c r="AD492" s="178" t="n">
        <v>0.0881360277266177</v>
      </c>
      <c r="AE492" s="35" t="n">
        <v>0.0130627018718248</v>
      </c>
      <c r="AF492" s="35" t="n">
        <v>0.0547790463394997</v>
      </c>
      <c r="AG492" s="35" t="n">
        <v>0.0253837824653698</v>
      </c>
      <c r="AH492" s="35" t="n">
        <v>-0.0929052299533487</v>
      </c>
      <c r="AI492" s="35" t="n">
        <v>-0.1</v>
      </c>
      <c r="AJ492" s="35" t="n">
        <v>0.02</v>
      </c>
      <c r="AK492" s="24" t="n">
        <f aca="false">AJ492</f>
        <v>0.02</v>
      </c>
      <c r="AL492" s="24" t="n">
        <f aca="false">AK492</f>
        <v>0.02</v>
      </c>
      <c r="AM492" s="24" t="n">
        <f aca="false">AL492</f>
        <v>0.02</v>
      </c>
      <c r="AN492" s="24" t="n">
        <f aca="false">AM492</f>
        <v>0.02</v>
      </c>
      <c r="AO492" s="24" t="n">
        <f aca="false">AN492</f>
        <v>0.02</v>
      </c>
      <c r="AP492" s="24" t="n">
        <f aca="false">AO492</f>
        <v>0.02</v>
      </c>
      <c r="AQ492" s="24" t="n">
        <f aca="false">AP492</f>
        <v>0.02</v>
      </c>
      <c r="AR492" s="24" t="n">
        <f aca="false">AQ492</f>
        <v>0.02</v>
      </c>
      <c r="AS492" s="24" t="n">
        <f aca="false">AR492</f>
        <v>0.02</v>
      </c>
      <c r="AT492" s="24" t="n">
        <f aca="false">AS492</f>
        <v>0.02</v>
      </c>
      <c r="AU492" s="24" t="n">
        <f aca="false">AT492</f>
        <v>0.02</v>
      </c>
      <c r="AV492" s="24" t="n">
        <f aca="false">AU492</f>
        <v>0.02</v>
      </c>
      <c r="AW492" s="24" t="n">
        <f aca="false">AV492</f>
        <v>0.02</v>
      </c>
      <c r="AX492" s="24" t="n">
        <f aca="false">AW492</f>
        <v>0.02</v>
      </c>
      <c r="AY492" s="24" t="n">
        <f aca="false">AX492</f>
        <v>0.02</v>
      </c>
      <c r="AZ492" s="24" t="n">
        <f aca="false">AY492</f>
        <v>0.02</v>
      </c>
      <c r="BA492" s="24" t="n">
        <f aca="false">AZ492</f>
        <v>0.02</v>
      </c>
      <c r="BB492" s="24" t="n">
        <f aca="false">BA492</f>
        <v>0.02</v>
      </c>
      <c r="BC492" s="24" t="n">
        <f aca="false">BB492</f>
        <v>0.02</v>
      </c>
      <c r="BD492" s="24" t="n">
        <f aca="false">BC492</f>
        <v>0.02</v>
      </c>
      <c r="BE492" s="24" t="n">
        <f aca="false">BD492</f>
        <v>0.02</v>
      </c>
      <c r="BF492" s="24" t="n">
        <f aca="false">BE492</f>
        <v>0.02</v>
      </c>
      <c r="BG492" s="24" t="n">
        <f aca="false">BF492</f>
        <v>0.02</v>
      </c>
    </row>
    <row r="493" customFormat="false" ht="13.5" hidden="true" customHeight="true" outlineLevel="1" collapsed="false">
      <c r="A493" s="48"/>
      <c r="B493" s="123"/>
      <c r="C493" s="123"/>
      <c r="D493" s="123"/>
      <c r="E493" s="124"/>
      <c r="F493" s="19"/>
      <c r="G493" s="124"/>
      <c r="H493" s="124"/>
      <c r="I493" s="124"/>
    </row>
    <row r="494" customFormat="false" ht="13.5" hidden="true" customHeight="true" outlineLevel="1" collapsed="false">
      <c r="A494" s="48"/>
      <c r="B494" s="123"/>
      <c r="C494" s="123"/>
      <c r="D494" s="123"/>
      <c r="E494" s="124"/>
      <c r="F494" s="19"/>
      <c r="G494" s="124"/>
      <c r="H494" s="124"/>
      <c r="I494" s="124"/>
    </row>
    <row r="495" customFormat="false" ht="13.5" hidden="true" customHeight="true" outlineLevel="1" collapsed="false">
      <c r="A495" s="48"/>
      <c r="B495" s="123"/>
      <c r="C495" s="123"/>
      <c r="D495" s="123"/>
      <c r="E495" s="124"/>
      <c r="F495" s="19"/>
      <c r="G495" s="124"/>
      <c r="H495" s="124"/>
      <c r="I495" s="124"/>
    </row>
    <row r="496" customFormat="false" ht="13.5" hidden="true" customHeight="true" outlineLevel="1" collapsed="false">
      <c r="A496" s="48"/>
      <c r="B496" s="123"/>
      <c r="C496" s="123"/>
      <c r="D496" s="123"/>
      <c r="E496" s="124"/>
      <c r="F496" s="19"/>
      <c r="G496" s="124"/>
      <c r="H496" s="124"/>
      <c r="I496" s="124"/>
    </row>
    <row r="497" customFormat="false" ht="13.5" hidden="true" customHeight="true" outlineLevel="1" collapsed="false">
      <c r="A497" s="48"/>
      <c r="B497" s="123"/>
      <c r="C497" s="123"/>
      <c r="D497" s="123"/>
      <c r="E497" s="124"/>
      <c r="F497" s="19"/>
      <c r="G497" s="124"/>
      <c r="H497" s="124"/>
      <c r="I497" s="124"/>
    </row>
    <row r="498" customFormat="false" ht="13.5" hidden="true" customHeight="true" outlineLevel="1" collapsed="false">
      <c r="A498" s="48"/>
      <c r="B498" s="123"/>
      <c r="C498" s="123"/>
      <c r="D498" s="123"/>
      <c r="E498" s="124"/>
      <c r="F498" s="19"/>
      <c r="G498" s="124"/>
      <c r="H498" s="124"/>
      <c r="I498" s="124"/>
    </row>
    <row r="499" customFormat="false" ht="13.5" hidden="true" customHeight="true" outlineLevel="1" collapsed="false">
      <c r="A499" s="48"/>
      <c r="B499" s="123"/>
      <c r="C499" s="123"/>
      <c r="D499" s="123"/>
      <c r="E499" s="124"/>
      <c r="F499" s="19"/>
      <c r="G499" s="124"/>
      <c r="H499" s="124"/>
      <c r="I499" s="124"/>
    </row>
    <row r="500" customFormat="false" ht="13.5" hidden="true" customHeight="true" outlineLevel="1" collapsed="false">
      <c r="A500" s="48"/>
      <c r="B500" s="123"/>
      <c r="C500" s="123"/>
      <c r="D500" s="123"/>
      <c r="E500" s="124"/>
      <c r="F500" s="19"/>
      <c r="G500" s="124"/>
      <c r="H500" s="124"/>
      <c r="I500" s="124"/>
    </row>
    <row r="501" customFormat="false" ht="13.5" hidden="true" customHeight="true" outlineLevel="1" collapsed="false">
      <c r="A501" s="48"/>
      <c r="B501" s="123"/>
      <c r="C501" s="123"/>
      <c r="D501" s="123"/>
      <c r="E501" s="124"/>
      <c r="F501" s="19"/>
      <c r="G501" s="124"/>
      <c r="H501" s="124"/>
      <c r="I501" s="124"/>
    </row>
    <row r="502" customFormat="false" ht="13.5" hidden="true" customHeight="true" outlineLevel="1" collapsed="false">
      <c r="A502" s="48"/>
      <c r="B502" s="123"/>
      <c r="C502" s="123"/>
      <c r="D502" s="123"/>
      <c r="E502" s="124"/>
      <c r="F502" s="19"/>
      <c r="G502" s="124"/>
      <c r="H502" s="124"/>
      <c r="I502" s="124"/>
      <c r="AF502" s="179"/>
      <c r="AG502" s="179"/>
      <c r="AH502" s="179"/>
      <c r="AI502" s="179"/>
      <c r="AJ502" s="179"/>
    </row>
    <row r="503" customFormat="false" ht="13.5" hidden="true" customHeight="true" outlineLevel="1" collapsed="false">
      <c r="A503" s="48"/>
      <c r="B503" s="123"/>
      <c r="C503" s="123"/>
      <c r="D503" s="123"/>
      <c r="E503" s="124"/>
      <c r="F503" s="19"/>
      <c r="G503" s="124"/>
      <c r="H503" s="124"/>
      <c r="I503" s="124"/>
    </row>
    <row r="504" customFormat="false" ht="13.5" hidden="true" customHeight="true" outlineLevel="1" collapsed="false">
      <c r="A504" s="48"/>
      <c r="B504" s="123"/>
      <c r="C504" s="123"/>
      <c r="D504" s="123"/>
      <c r="E504" s="124"/>
      <c r="F504" s="19"/>
      <c r="G504" s="124"/>
      <c r="H504" s="124"/>
      <c r="I504" s="124"/>
    </row>
    <row r="505" customFormat="false" ht="13.5" hidden="true" customHeight="true" outlineLevel="1" collapsed="false">
      <c r="A505" s="48"/>
      <c r="B505" s="123"/>
      <c r="C505" s="123"/>
      <c r="D505" s="123"/>
      <c r="E505" s="124"/>
      <c r="F505" s="19"/>
      <c r="G505" s="124"/>
      <c r="H505" s="124"/>
      <c r="I505" s="124"/>
    </row>
    <row r="506" customFormat="false" ht="13.5" hidden="true" customHeight="true" outlineLevel="1" collapsed="false">
      <c r="A506" s="48"/>
      <c r="B506" s="123"/>
      <c r="C506" s="123"/>
      <c r="D506" s="123"/>
      <c r="E506" s="124"/>
      <c r="F506" s="19"/>
      <c r="G506" s="124"/>
      <c r="H506" s="124"/>
      <c r="I506" s="124"/>
      <c r="AD506" s="87"/>
      <c r="AE506" s="87"/>
      <c r="AF506" s="179"/>
      <c r="AG506" s="179"/>
      <c r="AH506" s="179"/>
      <c r="AI506" s="179"/>
      <c r="AJ506" s="179"/>
      <c r="AK506" s="87"/>
      <c r="AL506" s="87"/>
      <c r="AM506" s="87"/>
    </row>
    <row r="507" customFormat="false" ht="13.5" hidden="true" customHeight="true" outlineLevel="1" collapsed="false">
      <c r="A507" s="48"/>
      <c r="B507" s="123"/>
      <c r="C507" s="123"/>
      <c r="D507" s="123"/>
      <c r="E507" s="124"/>
      <c r="F507" s="19"/>
      <c r="G507" s="124"/>
      <c r="H507" s="124"/>
      <c r="I507" s="124"/>
    </row>
    <row r="508" customFormat="false" ht="13.5" hidden="true" customHeight="true" outlineLevel="0" collapsed="false">
      <c r="A508" s="172" t="s">
        <v>99</v>
      </c>
      <c r="B508" s="173" t="s">
        <v>454</v>
      </c>
      <c r="C508" s="173" t="s">
        <v>455</v>
      </c>
      <c r="D508" s="173" t="s">
        <v>10</v>
      </c>
      <c r="E508" s="119"/>
      <c r="F508" s="19" t="s">
        <v>456</v>
      </c>
      <c r="G508" s="119" t="s">
        <v>457</v>
      </c>
      <c r="H508" s="119"/>
      <c r="I508" s="119"/>
      <c r="U508" s="68" t="n">
        <v>149.1</v>
      </c>
      <c r="V508" s="68" t="n">
        <v>152.13</v>
      </c>
      <c r="W508" s="68" t="n">
        <v>179.87</v>
      </c>
      <c r="X508" s="180" t="n">
        <v>223.15</v>
      </c>
      <c r="Y508" s="69" t="n">
        <v>347.774863387978</v>
      </c>
      <c r="Z508" s="69" t="n">
        <v>326.050301369863</v>
      </c>
      <c r="AA508" s="180" t="n">
        <v>345.17</v>
      </c>
      <c r="AB508" s="126" t="n">
        <v>382.83</v>
      </c>
      <c r="AC508" s="126" t="n">
        <v>412.95</v>
      </c>
      <c r="AD508" s="126" t="n">
        <v>425.977808219178</v>
      </c>
      <c r="AE508" s="126" t="n">
        <v>460.8</v>
      </c>
      <c r="AF508" s="126" t="n">
        <v>462.57</v>
      </c>
      <c r="AG508" s="126" t="n">
        <v>469.635426864677</v>
      </c>
      <c r="AH508" s="126" t="n">
        <v>521.33</v>
      </c>
      <c r="AI508" s="126" t="n">
        <f aca="false">AVERAGE(AH509:AI509)</f>
        <v>510.615295686987</v>
      </c>
      <c r="AJ508" s="126" t="n">
        <f aca="false">AVERAGE(AI509:AJ509)</f>
        <v>517.409655454407</v>
      </c>
      <c r="AK508" s="126" t="n">
        <f aca="false">AVERAGE(AJ509:AK509)</f>
        <v>525.437464946932</v>
      </c>
      <c r="AL508" s="126" t="n">
        <f aca="false">AVERAGE(AK509:AL509)</f>
        <v>535.346367132692</v>
      </c>
      <c r="AM508" s="126" t="n">
        <f aca="false">AVERAGE(AL509:AM509)</f>
        <v>545.578070802742</v>
      </c>
      <c r="AN508" s="126" t="n">
        <f aca="false">AVERAGE(AM509:AN509)</f>
        <v>555.853113876113</v>
      </c>
      <c r="AO508" s="126" t="n">
        <f aca="false">AVERAGE(AN509:AO509)</f>
        <v>566.970176153635</v>
      </c>
      <c r="AP508" s="126" t="n">
        <f aca="false">AVERAGE(AO509:AP509)</f>
        <v>578.309579676708</v>
      </c>
      <c r="AQ508" s="126" t="n">
        <f aca="false">AVERAGE(AP509:AQ509)</f>
        <v>589.875771270242</v>
      </c>
      <c r="AR508" s="126" t="n">
        <f aca="false">AVERAGE(AQ509:AR509)</f>
        <v>601.673286695647</v>
      </c>
      <c r="AS508" s="126" t="n">
        <f aca="false">AVERAGE(AR509:AS509)</f>
        <v>613.706752429559</v>
      </c>
      <c r="AT508" s="126" t="n">
        <f aca="false">AVERAGE(AS509:AT509)</f>
        <v>625.980887478151</v>
      </c>
      <c r="AU508" s="126" t="n">
        <f aca="false">AVERAGE(AT509:AU509)</f>
        <v>638.500505227714</v>
      </c>
      <c r="AV508" s="126" t="n">
        <f aca="false">AVERAGE(AU509:AV509)</f>
        <v>651.270515332268</v>
      </c>
      <c r="AW508" s="126" t="n">
        <f aca="false">AVERAGE(AV509:AW509)</f>
        <v>664.295925638913</v>
      </c>
      <c r="AX508" s="126" t="n">
        <f aca="false">AVERAGE(AW509:AX509)</f>
        <v>677.581844151692</v>
      </c>
      <c r="AY508" s="126" t="n">
        <f aca="false">AVERAGE(AX509:AY509)</f>
        <v>691.133481034726</v>
      </c>
      <c r="AZ508" s="126" t="n">
        <f aca="false">AVERAGE(AY509:AZ509)</f>
        <v>704.95615065542</v>
      </c>
      <c r="BA508" s="126" t="n">
        <f aca="false">AVERAGE(AZ509:BA509)</f>
        <v>719.055273668529</v>
      </c>
      <c r="BB508" s="126" t="n">
        <f aca="false">AVERAGE(BA509:BB509)</f>
        <v>733.436379141899</v>
      </c>
      <c r="BC508" s="126" t="n">
        <f aca="false">AVERAGE(BB509:BC509)</f>
        <v>748.105106724737</v>
      </c>
      <c r="BD508" s="126" t="n">
        <f aca="false">AVERAGE(BC509:BD509)</f>
        <v>763.067208859232</v>
      </c>
      <c r="BE508" s="126" t="n">
        <f aca="false">AVERAGE(BD509:BE509)</f>
        <v>778.328553036417</v>
      </c>
      <c r="BF508" s="126" t="n">
        <f aca="false">AVERAGE(BE509:BF509)</f>
        <v>793.895124097145</v>
      </c>
      <c r="BG508" s="126" t="n">
        <f aca="false">AVERAGE(BF509:BG509)</f>
        <v>809.773026579088</v>
      </c>
    </row>
    <row r="509" customFormat="false" ht="13.5" hidden="true" customHeight="true" outlineLevel="0" collapsed="false">
      <c r="A509" s="172" t="s">
        <v>99</v>
      </c>
      <c r="B509" s="173" t="s">
        <v>454</v>
      </c>
      <c r="C509" s="173" t="s">
        <v>455</v>
      </c>
      <c r="D509" s="173" t="s">
        <v>10</v>
      </c>
      <c r="E509" s="119"/>
      <c r="F509" s="19" t="s">
        <v>458</v>
      </c>
      <c r="G509" s="119" t="s">
        <v>457</v>
      </c>
      <c r="H509" s="119"/>
      <c r="I509" s="119" t="s">
        <v>459</v>
      </c>
      <c r="U509" s="68" t="n">
        <v>150.4</v>
      </c>
      <c r="V509" s="68" t="n">
        <v>154.04</v>
      </c>
      <c r="W509" s="68" t="n">
        <v>185</v>
      </c>
      <c r="X509" s="180" t="n">
        <v>340.5</v>
      </c>
      <c r="Y509" s="69" t="n">
        <v>333.29</v>
      </c>
      <c r="Z509" s="69" t="n">
        <v>332.33</v>
      </c>
      <c r="AA509" s="180" t="n">
        <v>381.03</v>
      </c>
      <c r="AB509" s="126" t="n">
        <v>382.86</v>
      </c>
      <c r="AC509" s="126" t="n">
        <v>421.27</v>
      </c>
      <c r="AD509" s="126" t="n">
        <v>434.83</v>
      </c>
      <c r="AE509" s="126" t="n">
        <v>462.54</v>
      </c>
      <c r="AF509" s="126" t="n">
        <v>453.4</v>
      </c>
      <c r="AG509" s="126" t="n">
        <v>520</v>
      </c>
      <c r="AH509" s="126" t="n">
        <v>507.4</v>
      </c>
      <c r="AI509" s="126" t="n">
        <f aca="false">AH509*(1+AI510-AI$4)</f>
        <v>513.830591373973</v>
      </c>
      <c r="AJ509" s="126" t="n">
        <f aca="false">AI509*(1+AJ510-AJ$4)</f>
        <v>520.988719534841</v>
      </c>
      <c r="AK509" s="126" t="n">
        <f aca="false">AJ509*(1+AK510-AK$4)</f>
        <v>529.886210359022</v>
      </c>
      <c r="AL509" s="126" t="n">
        <f aca="false">AK509*(1+AL510-AL$4)</f>
        <v>540.806523906362</v>
      </c>
      <c r="AM509" s="126" t="n">
        <f aca="false">AL509*(1+AM510-AM$4)</f>
        <v>550.349617699121</v>
      </c>
      <c r="AN509" s="126" t="n">
        <f aca="false">AM509*(1+AN510-AN$4)</f>
        <v>561.356610053104</v>
      </c>
      <c r="AO509" s="126" t="n">
        <f aca="false">AN509*(1+AO510-AO$4)</f>
        <v>572.583742254166</v>
      </c>
      <c r="AP509" s="126" t="n">
        <f aca="false">AO509*(1+AP510-AP$4)</f>
        <v>584.035417099249</v>
      </c>
      <c r="AQ509" s="126" t="n">
        <f aca="false">AP509*(1+AQ510-AQ$4)</f>
        <v>595.716125441234</v>
      </c>
      <c r="AR509" s="126" t="n">
        <f aca="false">AQ509*(1+AR510-AR$4)</f>
        <v>607.630447950059</v>
      </c>
      <c r="AS509" s="126" t="n">
        <f aca="false">AR509*(1+AS510-AS$4)</f>
        <v>619.78305690906</v>
      </c>
      <c r="AT509" s="126" t="n">
        <f aca="false">AS509*(1+AT510-AT$4)</f>
        <v>632.178718047241</v>
      </c>
      <c r="AU509" s="126" t="n">
        <f aca="false">AT509*(1+AU510-AU$4)</f>
        <v>644.822292408186</v>
      </c>
      <c r="AV509" s="126" t="n">
        <f aca="false">AU509*(1+AV510-AV$4)</f>
        <v>657.71873825635</v>
      </c>
      <c r="AW509" s="126" t="n">
        <f aca="false">AV509*(1+AW510-AW$4)</f>
        <v>670.873113021477</v>
      </c>
      <c r="AX509" s="126" t="n">
        <f aca="false">AW509*(1+AX510-AX$4)</f>
        <v>684.290575281907</v>
      </c>
      <c r="AY509" s="126" t="n">
        <f aca="false">AX509*(1+AY510-AY$4)</f>
        <v>697.976386787545</v>
      </c>
      <c r="AZ509" s="126" t="n">
        <f aca="false">AY509*(1+AZ510-AZ$4)</f>
        <v>711.935914523296</v>
      </c>
      <c r="BA509" s="126" t="n">
        <f aca="false">AZ509*(1+BA510-BA$4)</f>
        <v>726.174632813762</v>
      </c>
      <c r="BB509" s="126" t="n">
        <f aca="false">BA509*(1+BB510-BB$4)</f>
        <v>740.698125470037</v>
      </c>
      <c r="BC509" s="126" t="n">
        <f aca="false">BB509*(1+BC510-BC$4)</f>
        <v>755.512087979438</v>
      </c>
      <c r="BD509" s="126" t="n">
        <f aca="false">BC509*(1+BD510-BD$4)</f>
        <v>770.622329739026</v>
      </c>
      <c r="BE509" s="126" t="n">
        <f aca="false">BD509*(1+BE510-BE$4)</f>
        <v>786.034776333807</v>
      </c>
      <c r="BF509" s="126" t="n">
        <f aca="false">BE509*(1+BF510-BF$4)</f>
        <v>801.755471860483</v>
      </c>
      <c r="BG509" s="126" t="n">
        <f aca="false">BF509*(1+BG510-BG$4)</f>
        <v>817.790581297693</v>
      </c>
    </row>
    <row r="510" customFormat="false" ht="13.5" hidden="true" customHeight="true" outlineLevel="0" collapsed="false">
      <c r="A510" s="172" t="s">
        <v>99</v>
      </c>
      <c r="B510" s="173" t="s">
        <v>454</v>
      </c>
      <c r="C510" s="173" t="s">
        <v>455</v>
      </c>
      <c r="D510" s="173" t="s">
        <v>10</v>
      </c>
      <c r="E510" s="119"/>
      <c r="F510" s="19" t="s">
        <v>460</v>
      </c>
      <c r="G510" s="119" t="s">
        <v>12</v>
      </c>
      <c r="H510" s="119"/>
      <c r="I510" s="119" t="s">
        <v>461</v>
      </c>
      <c r="U510" s="22" t="n">
        <v>0.051</v>
      </c>
      <c r="V510" s="22" t="n">
        <v>0.058</v>
      </c>
      <c r="W510" s="22" t="n">
        <v>0.067</v>
      </c>
      <c r="X510" s="34" t="n">
        <v>0.0665</v>
      </c>
      <c r="Y510" s="24" t="n">
        <v>0.1468</v>
      </c>
      <c r="Z510" s="24" t="n">
        <v>0.074</v>
      </c>
      <c r="AA510" s="34" t="n">
        <v>0.0609</v>
      </c>
      <c r="AB510" s="29" t="n">
        <v>0.0524</v>
      </c>
      <c r="AC510" s="29" t="n">
        <v>0.06792</v>
      </c>
      <c r="AD510" s="29" t="n">
        <v>0.08</v>
      </c>
      <c r="AE510" s="29" t="n">
        <v>0.203</v>
      </c>
      <c r="AF510" s="29" t="n">
        <v>0.098</v>
      </c>
      <c r="AG510" s="29" t="n">
        <v>0.07</v>
      </c>
      <c r="AH510" s="29" t="n">
        <v>0.04</v>
      </c>
      <c r="AI510" s="29" t="n">
        <f aca="false">AH510</f>
        <v>0.04</v>
      </c>
      <c r="AJ510" s="29" t="n">
        <f aca="false">AI510</f>
        <v>0.04</v>
      </c>
      <c r="AK510" s="29" t="n">
        <f aca="false">AJ510</f>
        <v>0.04</v>
      </c>
      <c r="AL510" s="29" t="n">
        <f aca="false">AK510</f>
        <v>0.04</v>
      </c>
      <c r="AM510" s="29" t="n">
        <f aca="false">AL510</f>
        <v>0.04</v>
      </c>
      <c r="AN510" s="29" t="n">
        <f aca="false">AM510</f>
        <v>0.04</v>
      </c>
      <c r="AO510" s="29" t="n">
        <f aca="false">AN510</f>
        <v>0.04</v>
      </c>
      <c r="AP510" s="29" t="n">
        <f aca="false">AO510</f>
        <v>0.04</v>
      </c>
      <c r="AQ510" s="29" t="n">
        <f aca="false">AP510</f>
        <v>0.04</v>
      </c>
      <c r="AR510" s="29" t="n">
        <f aca="false">AQ510</f>
        <v>0.04</v>
      </c>
      <c r="AS510" s="29" t="n">
        <f aca="false">AR510</f>
        <v>0.04</v>
      </c>
      <c r="AT510" s="29" t="n">
        <f aca="false">AS510</f>
        <v>0.04</v>
      </c>
      <c r="AU510" s="29" t="n">
        <f aca="false">AT510</f>
        <v>0.04</v>
      </c>
      <c r="AV510" s="29" t="n">
        <f aca="false">AU510</f>
        <v>0.04</v>
      </c>
      <c r="AW510" s="29" t="n">
        <f aca="false">AV510</f>
        <v>0.04</v>
      </c>
      <c r="AX510" s="29" t="n">
        <f aca="false">AW510</f>
        <v>0.04</v>
      </c>
      <c r="AY510" s="29" t="n">
        <f aca="false">AX510</f>
        <v>0.04</v>
      </c>
      <c r="AZ510" s="29" t="n">
        <f aca="false">AY510</f>
        <v>0.04</v>
      </c>
      <c r="BA510" s="29" t="n">
        <f aca="false">AZ510</f>
        <v>0.04</v>
      </c>
      <c r="BB510" s="29" t="n">
        <f aca="false">BA510</f>
        <v>0.04</v>
      </c>
      <c r="BC510" s="29" t="n">
        <f aca="false">BB510</f>
        <v>0.04</v>
      </c>
      <c r="BD510" s="29" t="n">
        <f aca="false">BC510</f>
        <v>0.04</v>
      </c>
      <c r="BE510" s="29" t="n">
        <f aca="false">BD510</f>
        <v>0.04</v>
      </c>
      <c r="BF510" s="29" t="n">
        <f aca="false">BE510</f>
        <v>0.04</v>
      </c>
      <c r="BG510" s="29" t="n">
        <f aca="false">BF510</f>
        <v>0.04</v>
      </c>
    </row>
    <row r="511" customFormat="false" ht="13.5" hidden="true" customHeight="true" outlineLevel="0" collapsed="false">
      <c r="A511" s="172" t="s">
        <v>99</v>
      </c>
      <c r="B511" s="173" t="s">
        <v>454</v>
      </c>
      <c r="C511" s="173" t="s">
        <v>455</v>
      </c>
      <c r="D511" s="173" t="s">
        <v>23</v>
      </c>
      <c r="E511" s="119"/>
      <c r="F511" s="19" t="s">
        <v>462</v>
      </c>
      <c r="G511" s="119" t="s">
        <v>12</v>
      </c>
      <c r="H511" s="119"/>
      <c r="I511" s="119" t="s">
        <v>461</v>
      </c>
      <c r="U511" s="22" t="n">
        <v>0.112</v>
      </c>
      <c r="V511" s="22" t="n">
        <v>0.0355</v>
      </c>
      <c r="W511" s="22" t="n">
        <v>0.095</v>
      </c>
      <c r="X511" s="34" t="n">
        <v>-0.048</v>
      </c>
      <c r="Y511" s="24" t="n">
        <v>0.155</v>
      </c>
      <c r="Z511" s="24" t="n">
        <v>0.176</v>
      </c>
      <c r="AA511" s="34" t="n">
        <v>0.124</v>
      </c>
      <c r="AB511" s="24" t="n">
        <v>0.014</v>
      </c>
      <c r="AC511" s="24" t="n">
        <v>-0.042</v>
      </c>
      <c r="AD511" s="24" t="n">
        <v>0.461</v>
      </c>
      <c r="AE511" s="24" t="n">
        <v>0.094</v>
      </c>
      <c r="AF511" s="24" t="n">
        <v>0.02</v>
      </c>
      <c r="AG511" s="24" t="n">
        <f aca="false">AG510</f>
        <v>0.07</v>
      </c>
      <c r="AH511" s="24" t="n">
        <f aca="false">AH510</f>
        <v>0.04</v>
      </c>
      <c r="AI511" s="24" t="n">
        <f aca="false">AI510</f>
        <v>0.04</v>
      </c>
      <c r="AJ511" s="24" t="n">
        <f aca="false">AJ510</f>
        <v>0.04</v>
      </c>
      <c r="AK511" s="24" t="n">
        <f aca="false">AK510</f>
        <v>0.04</v>
      </c>
      <c r="AL511" s="24" t="n">
        <f aca="false">AL510</f>
        <v>0.04</v>
      </c>
      <c r="AM511" s="24" t="n">
        <f aca="false">AM510</f>
        <v>0.04</v>
      </c>
      <c r="AN511" s="24" t="n">
        <f aca="false">AN510</f>
        <v>0.04</v>
      </c>
      <c r="AO511" s="24" t="n">
        <f aca="false">AO510</f>
        <v>0.04</v>
      </c>
      <c r="AP511" s="24" t="n">
        <f aca="false">AP510</f>
        <v>0.04</v>
      </c>
      <c r="AQ511" s="24" t="n">
        <f aca="false">AQ510</f>
        <v>0.04</v>
      </c>
      <c r="AR511" s="24" t="n">
        <f aca="false">AR510</f>
        <v>0.04</v>
      </c>
      <c r="AS511" s="24" t="n">
        <f aca="false">AS510</f>
        <v>0.04</v>
      </c>
      <c r="AT511" s="24" t="n">
        <f aca="false">AT510</f>
        <v>0.04</v>
      </c>
      <c r="AU511" s="24" t="n">
        <f aca="false">AU510</f>
        <v>0.04</v>
      </c>
      <c r="AV511" s="24" t="n">
        <f aca="false">AV510</f>
        <v>0.04</v>
      </c>
      <c r="AW511" s="24" t="n">
        <f aca="false">AW510</f>
        <v>0.04</v>
      </c>
      <c r="AX511" s="24" t="n">
        <f aca="false">AX510</f>
        <v>0.04</v>
      </c>
      <c r="AY511" s="24" t="n">
        <f aca="false">AY510</f>
        <v>0.04</v>
      </c>
      <c r="AZ511" s="24" t="n">
        <f aca="false">AZ510</f>
        <v>0.04</v>
      </c>
      <c r="BA511" s="24" t="n">
        <f aca="false">BA510</f>
        <v>0.04</v>
      </c>
      <c r="BB511" s="24" t="n">
        <f aca="false">BB510</f>
        <v>0.04</v>
      </c>
      <c r="BC511" s="24" t="n">
        <f aca="false">BC510</f>
        <v>0.04</v>
      </c>
      <c r="BD511" s="24" t="n">
        <f aca="false">BD510</f>
        <v>0.04</v>
      </c>
      <c r="BE511" s="24" t="n">
        <f aca="false">BE510</f>
        <v>0.04</v>
      </c>
      <c r="BF511" s="24" t="n">
        <f aca="false">BF510</f>
        <v>0.04</v>
      </c>
      <c r="BG511" s="24" t="n">
        <f aca="false">BG510</f>
        <v>0.04</v>
      </c>
    </row>
    <row r="512" customFormat="false" ht="13.5" hidden="true" customHeight="true" outlineLevel="0" collapsed="false">
      <c r="A512" s="172" t="s">
        <v>99</v>
      </c>
      <c r="B512" s="173" t="s">
        <v>454</v>
      </c>
      <c r="C512" s="173" t="s">
        <v>463</v>
      </c>
      <c r="D512" s="173" t="s">
        <v>10</v>
      </c>
      <c r="E512" s="119"/>
      <c r="F512" s="19" t="s">
        <v>464</v>
      </c>
      <c r="G512" s="119" t="s">
        <v>457</v>
      </c>
      <c r="H512" s="119"/>
      <c r="I512" s="119"/>
      <c r="U512" s="68" t="n">
        <v>8335.86</v>
      </c>
      <c r="V512" s="68" t="n">
        <v>8875.83</v>
      </c>
      <c r="W512" s="68" t="n">
        <v>10215.53</v>
      </c>
      <c r="X512" s="97" t="n">
        <v>15936</v>
      </c>
      <c r="Y512" s="79" t="n">
        <v>1.984576</v>
      </c>
      <c r="Z512" s="79" t="n">
        <v>1.9315</v>
      </c>
      <c r="AA512" s="181" t="n">
        <v>2.038</v>
      </c>
      <c r="AB512" s="181" t="n">
        <v>2.0919620734924</v>
      </c>
      <c r="AC512" s="181" t="n">
        <v>2.44002213114754</v>
      </c>
      <c r="AD512" s="182" t="n">
        <v>2.53659835616438</v>
      </c>
      <c r="AE512" s="182" t="n">
        <v>2.62</v>
      </c>
      <c r="AF512" s="182" t="n">
        <v>3</v>
      </c>
      <c r="AG512" s="182" t="n">
        <v>3.245</v>
      </c>
      <c r="AH512" s="183" t="n">
        <v>3.167</v>
      </c>
      <c r="AI512" s="183" t="n">
        <v>2.98</v>
      </c>
      <c r="AJ512" s="183" t="n">
        <v>3.16</v>
      </c>
      <c r="AK512" s="183" t="n">
        <v>3.3</v>
      </c>
      <c r="AL512" s="183" t="n">
        <v>3.37</v>
      </c>
      <c r="AM512" s="184" t="n">
        <f aca="false">AVERAGE(AL513:AM513)</f>
        <v>3.45549826875332</v>
      </c>
      <c r="AN512" s="184" t="n">
        <f aca="false">AVERAGE(AM513:AN513)</f>
        <v>3.572438976913</v>
      </c>
      <c r="AO512" s="184" t="n">
        <f aca="false">AVERAGE(AN513:AO513)</f>
        <v>3.69747434110495</v>
      </c>
      <c r="AP512" s="184" t="n">
        <f aca="false">AVERAGE(AO513:AP513)</f>
        <v>3.82688594304363</v>
      </c>
      <c r="AQ512" s="184" t="n">
        <f aca="false">AVERAGE(AP513:AQ513)</f>
        <v>3.96082695105016</v>
      </c>
      <c r="AR512" s="184" t="n">
        <f aca="false">AVERAGE(AQ513:AR513)</f>
        <v>4.09945589433691</v>
      </c>
      <c r="AS512" s="184" t="n">
        <f aca="false">AVERAGE(AR513:AS513)</f>
        <v>4.2429368506387</v>
      </c>
      <c r="AT512" s="184" t="n">
        <f aca="false">AVERAGE(AS513:AT513)</f>
        <v>4.39143964041106</v>
      </c>
      <c r="AU512" s="184" t="n">
        <f aca="false">AVERAGE(AT513:AU513)</f>
        <v>4.54514002782544</v>
      </c>
      <c r="AV512" s="184" t="n">
        <f aca="false">AVERAGE(AU513:AV513)</f>
        <v>4.70421992879933</v>
      </c>
      <c r="AW512" s="184" t="n">
        <f aca="false">AVERAGE(AV513:AW513)</f>
        <v>4.86886762630731</v>
      </c>
      <c r="AX512" s="184" t="n">
        <f aca="false">AVERAGE(AW513:AX513)</f>
        <v>5.03927799322806</v>
      </c>
      <c r="AY512" s="184" t="n">
        <f aca="false">AVERAGE(AX513:AY513)</f>
        <v>5.21565272299105</v>
      </c>
      <c r="AZ512" s="184" t="n">
        <f aca="false">AVERAGE(AY513:AZ513)</f>
        <v>5.39820056829573</v>
      </c>
      <c r="BA512" s="184" t="n">
        <f aca="false">AVERAGE(AZ513:BA513)</f>
        <v>5.58713758818608</v>
      </c>
      <c r="BB512" s="184" t="n">
        <f aca="false">AVERAGE(BA513:BB513)</f>
        <v>5.7826874037726</v>
      </c>
      <c r="BC512" s="184" t="n">
        <f aca="false">AVERAGE(BB513:BC513)</f>
        <v>5.98508146290464</v>
      </c>
      <c r="BD512" s="184" t="n">
        <f aca="false">AVERAGE(BC513:BD513)</f>
        <v>6.1945593141063</v>
      </c>
      <c r="BE512" s="184" t="n">
        <f aca="false">AVERAGE(BD513:BE513)</f>
        <v>6.41136889010002</v>
      </c>
      <c r="BF512" s="184" t="n">
        <f aca="false">AVERAGE(BE513:BF513)</f>
        <v>6.63576680125352</v>
      </c>
      <c r="BG512" s="184" t="n">
        <f aca="false">AVERAGE(BF513:BG513)</f>
        <v>6.86801863929739</v>
      </c>
    </row>
    <row r="513" customFormat="false" ht="13.5" hidden="true" customHeight="true" outlineLevel="0" collapsed="false">
      <c r="A513" s="172" t="s">
        <v>99</v>
      </c>
      <c r="B513" s="173" t="s">
        <v>454</v>
      </c>
      <c r="C513" s="173" t="s">
        <v>463</v>
      </c>
      <c r="D513" s="173" t="s">
        <v>10</v>
      </c>
      <c r="E513" s="119"/>
      <c r="F513" s="19" t="s">
        <v>465</v>
      </c>
      <c r="G513" s="119" t="s">
        <v>457</v>
      </c>
      <c r="H513" s="119"/>
      <c r="I513" s="119" t="s">
        <v>459</v>
      </c>
      <c r="U513" s="68" t="n">
        <v>8570</v>
      </c>
      <c r="V513" s="68" t="n">
        <v>9432.74</v>
      </c>
      <c r="W513" s="68" t="n">
        <v>10953.42</v>
      </c>
      <c r="X513" s="97" t="n">
        <v>18569</v>
      </c>
      <c r="Y513" s="79" t="n">
        <v>1.956</v>
      </c>
      <c r="Z513" s="79" t="n">
        <v>1.9727</v>
      </c>
      <c r="AA513" s="181" t="n">
        <v>2.166</v>
      </c>
      <c r="AB513" s="181" t="n">
        <v>2.1</v>
      </c>
      <c r="AC513" s="181" t="n">
        <v>2.58</v>
      </c>
      <c r="AD513" s="182" t="n">
        <v>2.5481</v>
      </c>
      <c r="AE513" s="182" t="n">
        <v>2.74</v>
      </c>
      <c r="AF513" s="182" t="n">
        <v>3.1775</v>
      </c>
      <c r="AG513" s="182" t="n">
        <v>3.4735</v>
      </c>
      <c r="AH513" s="183" t="n">
        <v>2.9</v>
      </c>
      <c r="AI513" s="183" t="n">
        <v>3.05</v>
      </c>
      <c r="AJ513" s="183" t="n">
        <v>3.27</v>
      </c>
      <c r="AK513" s="183" t="n">
        <v>3.33</v>
      </c>
      <c r="AL513" s="183" t="n">
        <v>3.4</v>
      </c>
      <c r="AM513" s="126" t="n">
        <f aca="false">AL513*(1+AM514-AM$4)</f>
        <v>3.51099653750663</v>
      </c>
      <c r="AN513" s="126" t="n">
        <f aca="false">AM513*(1+AN514-AN$4)</f>
        <v>3.63388141631937</v>
      </c>
      <c r="AO513" s="126" t="n">
        <f aca="false">AN513*(1+AO514-AO$4)</f>
        <v>3.76106726589054</v>
      </c>
      <c r="AP513" s="126" t="n">
        <f aca="false">AO513*(1+AP514-AP$4)</f>
        <v>3.89270462019671</v>
      </c>
      <c r="AQ513" s="126" t="n">
        <f aca="false">AP513*(1+AQ514-AQ$4)</f>
        <v>4.0289492819036</v>
      </c>
      <c r="AR513" s="126" t="n">
        <f aca="false">AQ513*(1+AR514-AR$4)</f>
        <v>4.16996250677022</v>
      </c>
      <c r="AS513" s="126" t="n">
        <f aca="false">AR513*(1+AS514-AS$4)</f>
        <v>4.31591119450718</v>
      </c>
      <c r="AT513" s="126" t="n">
        <f aca="false">AS513*(1+AT514-AT$4)</f>
        <v>4.46696808631493</v>
      </c>
      <c r="AU513" s="126" t="n">
        <f aca="false">AT513*(1+AU514-AU$4)</f>
        <v>4.62331196933595</v>
      </c>
      <c r="AV513" s="126" t="n">
        <f aca="false">AU513*(1+AV514-AV$4)</f>
        <v>4.78512788826271</v>
      </c>
      <c r="AW513" s="126" t="n">
        <f aca="false">AV513*(1+AW514-AW$4)</f>
        <v>4.95260736435191</v>
      </c>
      <c r="AX513" s="126" t="n">
        <f aca="false">AW513*(1+AX514-AX$4)</f>
        <v>5.12594862210422</v>
      </c>
      <c r="AY513" s="126" t="n">
        <f aca="false">AX513*(1+AY514-AY$4)</f>
        <v>5.30535682387787</v>
      </c>
      <c r="AZ513" s="126" t="n">
        <f aca="false">AY513*(1+AZ514-AZ$4)</f>
        <v>5.4910443127136</v>
      </c>
      <c r="BA513" s="126" t="n">
        <f aca="false">AZ513*(1+BA514-BA$4)</f>
        <v>5.68323086365857</v>
      </c>
      <c r="BB513" s="126" t="n">
        <f aca="false">BA513*(1+BB514-BB$4)</f>
        <v>5.88214394388662</v>
      </c>
      <c r="BC513" s="126" t="n">
        <f aca="false">BB513*(1+BC514-BC$4)</f>
        <v>6.08801898192265</v>
      </c>
      <c r="BD513" s="126" t="n">
        <f aca="false">BC513*(1+BD514-BD$4)</f>
        <v>6.30109964628994</v>
      </c>
      <c r="BE513" s="126" t="n">
        <f aca="false">BD513*(1+BE514-BE$4)</f>
        <v>6.52163813391009</v>
      </c>
      <c r="BF513" s="126" t="n">
        <f aca="false">BE513*(1+BF514-BF$4)</f>
        <v>6.74989546859694</v>
      </c>
      <c r="BG513" s="126" t="n">
        <f aca="false">BF513*(1+BG514-BG$4)</f>
        <v>6.98614180999784</v>
      </c>
    </row>
    <row r="514" customFormat="false" ht="13.5" hidden="true" customHeight="true" outlineLevel="0" collapsed="false">
      <c r="A514" s="172" t="s">
        <v>99</v>
      </c>
      <c r="B514" s="173" t="s">
        <v>454</v>
      </c>
      <c r="C514" s="173" t="s">
        <v>463</v>
      </c>
      <c r="D514" s="173" t="s">
        <v>10</v>
      </c>
      <c r="E514" s="119"/>
      <c r="F514" s="19" t="s">
        <v>466</v>
      </c>
      <c r="G514" s="119" t="s">
        <v>12</v>
      </c>
      <c r="H514" s="119"/>
      <c r="I514" s="119" t="s">
        <v>461</v>
      </c>
      <c r="U514" s="22" t="n">
        <v>0.6525</v>
      </c>
      <c r="V514" s="22" t="n">
        <v>0.183</v>
      </c>
      <c r="W514" s="22" t="n">
        <v>0.181</v>
      </c>
      <c r="X514" s="22" t="n">
        <v>0.135</v>
      </c>
      <c r="Y514" s="22" t="n">
        <v>0.118</v>
      </c>
      <c r="Z514" s="22" t="n">
        <v>0.061</v>
      </c>
      <c r="AA514" s="29" t="n">
        <v>0.0491</v>
      </c>
      <c r="AB514" s="29" t="n">
        <v>0.0554</v>
      </c>
      <c r="AC514" s="29" t="n">
        <v>0.0555</v>
      </c>
      <c r="AD514" s="29" t="n">
        <v>0.1</v>
      </c>
      <c r="AE514" s="29" t="n">
        <v>0.128</v>
      </c>
      <c r="AF514" s="29" t="n">
        <v>0.058</v>
      </c>
      <c r="AG514" s="29" t="n">
        <v>0.052</v>
      </c>
      <c r="AH514" s="185" t="n">
        <v>0.068</v>
      </c>
      <c r="AI514" s="185" t="n">
        <v>0.064</v>
      </c>
      <c r="AJ514" s="185" t="n">
        <v>0.06</v>
      </c>
      <c r="AK514" s="185" t="n">
        <v>0.055</v>
      </c>
      <c r="AL514" s="185" t="n">
        <v>0.055</v>
      </c>
      <c r="AM514" s="29" t="n">
        <f aca="false">AL514</f>
        <v>0.055</v>
      </c>
      <c r="AN514" s="29" t="n">
        <f aca="false">AM514</f>
        <v>0.055</v>
      </c>
      <c r="AO514" s="29" t="n">
        <f aca="false">AN514</f>
        <v>0.055</v>
      </c>
      <c r="AP514" s="29" t="n">
        <f aca="false">AO514</f>
        <v>0.055</v>
      </c>
      <c r="AQ514" s="29" t="n">
        <f aca="false">AP514</f>
        <v>0.055</v>
      </c>
      <c r="AR514" s="29" t="n">
        <f aca="false">AQ514</f>
        <v>0.055</v>
      </c>
      <c r="AS514" s="29" t="n">
        <f aca="false">AR514</f>
        <v>0.055</v>
      </c>
      <c r="AT514" s="29" t="n">
        <f aca="false">AS514</f>
        <v>0.055</v>
      </c>
      <c r="AU514" s="29" t="n">
        <f aca="false">AT514</f>
        <v>0.055</v>
      </c>
      <c r="AV514" s="29" t="n">
        <f aca="false">AU514</f>
        <v>0.055</v>
      </c>
      <c r="AW514" s="29" t="n">
        <f aca="false">AV514</f>
        <v>0.055</v>
      </c>
      <c r="AX514" s="29" t="n">
        <f aca="false">AW514</f>
        <v>0.055</v>
      </c>
      <c r="AY514" s="29" t="n">
        <f aca="false">AX514</f>
        <v>0.055</v>
      </c>
      <c r="AZ514" s="29" t="n">
        <f aca="false">AY514</f>
        <v>0.055</v>
      </c>
      <c r="BA514" s="29" t="n">
        <f aca="false">AZ514</f>
        <v>0.055</v>
      </c>
      <c r="BB514" s="29" t="n">
        <f aca="false">BA514</f>
        <v>0.055</v>
      </c>
      <c r="BC514" s="29" t="n">
        <f aca="false">BB514</f>
        <v>0.055</v>
      </c>
      <c r="BD514" s="29" t="n">
        <f aca="false">BC514</f>
        <v>0.055</v>
      </c>
      <c r="BE514" s="29" t="n">
        <f aca="false">BD514</f>
        <v>0.055</v>
      </c>
      <c r="BF514" s="29" t="n">
        <f aca="false">BE514</f>
        <v>0.055</v>
      </c>
      <c r="BG514" s="29" t="n">
        <f aca="false">BF514</f>
        <v>0.055</v>
      </c>
    </row>
    <row r="515" customFormat="false" ht="13.5" hidden="true" customHeight="true" outlineLevel="0" collapsed="false">
      <c r="A515" s="172" t="s">
        <v>99</v>
      </c>
      <c r="B515" s="173" t="s">
        <v>454</v>
      </c>
      <c r="C515" s="173" t="s">
        <v>463</v>
      </c>
      <c r="D515" s="173" t="s">
        <v>23</v>
      </c>
      <c r="E515" s="119"/>
      <c r="F515" s="19" t="s">
        <v>467</v>
      </c>
      <c r="G515" s="119" t="s">
        <v>12</v>
      </c>
      <c r="H515" s="119"/>
      <c r="I515" s="119" t="s">
        <v>461</v>
      </c>
      <c r="U515" s="22" t="n">
        <v>1.352</v>
      </c>
      <c r="V515" s="22" t="n">
        <v>0.136</v>
      </c>
      <c r="W515" s="22" t="n">
        <v>0.128</v>
      </c>
      <c r="X515" s="22" t="n">
        <v>0.168</v>
      </c>
      <c r="Y515" s="22" t="n">
        <v>0.12</v>
      </c>
      <c r="Z515" s="22" t="n">
        <v>0.098</v>
      </c>
      <c r="AA515" s="24" t="n">
        <v>0.0491</v>
      </c>
      <c r="AB515" s="24" t="n">
        <v>0.112</v>
      </c>
      <c r="AC515" s="24" t="n">
        <v>0.056</v>
      </c>
      <c r="AD515" s="24" t="n">
        <v>0.122</v>
      </c>
      <c r="AE515" s="24" t="n">
        <v>0.152</v>
      </c>
      <c r="AF515" s="24" t="n">
        <v>0.058</v>
      </c>
      <c r="AG515" s="24" t="n">
        <f aca="false">AG514</f>
        <v>0.052</v>
      </c>
      <c r="AH515" s="24" t="n">
        <f aca="false">AH514</f>
        <v>0.068</v>
      </c>
      <c r="AI515" s="24" t="n">
        <f aca="false">AI514</f>
        <v>0.064</v>
      </c>
      <c r="AJ515" s="24" t="n">
        <f aca="false">AJ514</f>
        <v>0.06</v>
      </c>
      <c r="AK515" s="24" t="n">
        <f aca="false">AK514</f>
        <v>0.055</v>
      </c>
      <c r="AL515" s="24" t="n">
        <f aca="false">AL514</f>
        <v>0.055</v>
      </c>
      <c r="AM515" s="24" t="n">
        <f aca="false">AM514</f>
        <v>0.055</v>
      </c>
      <c r="AN515" s="24" t="n">
        <f aca="false">AN514</f>
        <v>0.055</v>
      </c>
      <c r="AO515" s="24" t="n">
        <f aca="false">AO514</f>
        <v>0.055</v>
      </c>
      <c r="AP515" s="24" t="n">
        <f aca="false">AP514</f>
        <v>0.055</v>
      </c>
      <c r="AQ515" s="24" t="n">
        <f aca="false">AQ514</f>
        <v>0.055</v>
      </c>
      <c r="AR515" s="24" t="n">
        <f aca="false">AR514</f>
        <v>0.055</v>
      </c>
      <c r="AS515" s="24" t="n">
        <f aca="false">AS514</f>
        <v>0.055</v>
      </c>
      <c r="AT515" s="24" t="n">
        <f aca="false">AT514</f>
        <v>0.055</v>
      </c>
      <c r="AU515" s="24" t="n">
        <f aca="false">AU514</f>
        <v>0.055</v>
      </c>
      <c r="AV515" s="24" t="n">
        <f aca="false">AV514</f>
        <v>0.055</v>
      </c>
      <c r="AW515" s="24" t="n">
        <f aca="false">AW514</f>
        <v>0.055</v>
      </c>
      <c r="AX515" s="24" t="n">
        <f aca="false">AX514</f>
        <v>0.055</v>
      </c>
      <c r="AY515" s="24" t="n">
        <f aca="false">AY514</f>
        <v>0.055</v>
      </c>
      <c r="AZ515" s="24" t="n">
        <f aca="false">AZ514</f>
        <v>0.055</v>
      </c>
      <c r="BA515" s="24" t="n">
        <f aca="false">BA514</f>
        <v>0.055</v>
      </c>
      <c r="BB515" s="24" t="n">
        <f aca="false">BB514</f>
        <v>0.055</v>
      </c>
      <c r="BC515" s="24" t="n">
        <f aca="false">BC514</f>
        <v>0.055</v>
      </c>
      <c r="BD515" s="24" t="n">
        <f aca="false">BD514</f>
        <v>0.055</v>
      </c>
      <c r="BE515" s="24" t="n">
        <f aca="false">BE514</f>
        <v>0.055</v>
      </c>
      <c r="BF515" s="24" t="n">
        <f aca="false">BF514</f>
        <v>0.055</v>
      </c>
      <c r="BG515" s="24" t="n">
        <f aca="false">BG514</f>
        <v>0.055</v>
      </c>
    </row>
    <row r="516" customFormat="false" ht="13.5" hidden="true" customHeight="true" outlineLevel="0" collapsed="false">
      <c r="A516" s="172" t="s">
        <v>99</v>
      </c>
      <c r="B516" s="173" t="s">
        <v>454</v>
      </c>
      <c r="C516" s="173" t="s">
        <v>468</v>
      </c>
      <c r="D516" s="173" t="s">
        <v>10</v>
      </c>
      <c r="E516" s="119"/>
      <c r="F516" s="19" t="s">
        <v>469</v>
      </c>
      <c r="G516" s="119" t="s">
        <v>457</v>
      </c>
      <c r="H516" s="119"/>
      <c r="I516" s="119"/>
      <c r="U516" s="68" t="n">
        <v>7.99</v>
      </c>
      <c r="V516" s="68" t="n">
        <v>8</v>
      </c>
      <c r="W516" s="68" t="n">
        <v>12.0178</v>
      </c>
      <c r="X516" s="68" t="n">
        <v>21.75</v>
      </c>
      <c r="Y516" s="69" t="n">
        <v>25.5</v>
      </c>
      <c r="Z516" s="69" t="n">
        <v>26.6002191780822</v>
      </c>
      <c r="AA516" s="180" t="n">
        <v>27.184</v>
      </c>
      <c r="AB516" s="126" t="n">
        <v>26.9553278688525</v>
      </c>
      <c r="AC516" s="126" t="n">
        <v>28.3721289954338</v>
      </c>
      <c r="AD516" s="126" t="n">
        <v>27.6408219178082</v>
      </c>
      <c r="AE516" s="126" t="n">
        <v>28.58332</v>
      </c>
      <c r="AF516" s="126" t="n">
        <v>29.53170624</v>
      </c>
      <c r="AG516" s="126" t="n">
        <v>30.47672083968</v>
      </c>
      <c r="AH516" s="126" t="n">
        <f aca="false">AVERAGE(AG517:AH517)</f>
        <v>31.3142272550424</v>
      </c>
      <c r="AI516" s="126" t="n">
        <f aca="false">AVERAGE(AH517:AI517)</f>
        <v>32.0308422166019</v>
      </c>
      <c r="AJ516" s="126" t="n">
        <f aca="false">AVERAGE(AI517:AJ517)</f>
        <v>32.7774590166629</v>
      </c>
      <c r="AK516" s="126" t="n">
        <f aca="false">AVERAGE(AJ517:AK517)</f>
        <v>33.6140415492045</v>
      </c>
      <c r="AL516" s="126" t="n">
        <f aca="false">AVERAGE(AK517:AL517)</f>
        <v>34.5843787740397</v>
      </c>
      <c r="AM516" s="126" t="n">
        <f aca="false">AVERAGE(AL517:AM517)</f>
        <v>35.5909600697317</v>
      </c>
      <c r="AN516" s="126" t="n">
        <f aca="false">AVERAGE(AM517:AN517)</f>
        <v>36.6173701806304</v>
      </c>
      <c r="AO516" s="126" t="n">
        <f aca="false">AVERAGE(AN517:AO517)</f>
        <v>37.7158912860493</v>
      </c>
      <c r="AP516" s="126" t="n">
        <f aca="false">AVERAGE(AO517:AP517)</f>
        <v>38.8473680246308</v>
      </c>
      <c r="AQ516" s="126" t="n">
        <f aca="false">AVERAGE(AP517:AQ517)</f>
        <v>40.0127890653697</v>
      </c>
      <c r="AR516" s="126" t="n">
        <f aca="false">AVERAGE(AQ517:AR517)</f>
        <v>41.2131727373308</v>
      </c>
      <c r="AS516" s="126" t="n">
        <f aca="false">AVERAGE(AR517:AS517)</f>
        <v>42.4495679194507</v>
      </c>
      <c r="AT516" s="126" t="n">
        <f aca="false">AVERAGE(AS517:AT517)</f>
        <v>43.7230549570342</v>
      </c>
      <c r="AU516" s="126" t="n">
        <f aca="false">AVERAGE(AT517:AU517)</f>
        <v>45.0347466057452</v>
      </c>
      <c r="AV516" s="126" t="n">
        <f aca="false">AVERAGE(AU517:AV517)</f>
        <v>46.3857890039176</v>
      </c>
      <c r="AW516" s="126" t="n">
        <f aca="false">AVERAGE(AV517:AW517)</f>
        <v>47.7773626740351</v>
      </c>
      <c r="AX516" s="126" t="n">
        <f aca="false">AVERAGE(AW517:AX517)</f>
        <v>49.2106835542562</v>
      </c>
      <c r="AY516" s="126" t="n">
        <f aca="false">AVERAGE(AX517:AY517)</f>
        <v>50.6870040608839</v>
      </c>
      <c r="AZ516" s="126" t="n">
        <f aca="false">AVERAGE(AY517:AZ517)</f>
        <v>52.2076141827104</v>
      </c>
      <c r="BA516" s="126" t="n">
        <f aca="false">AVERAGE(AZ517:BA517)</f>
        <v>53.7738426081917</v>
      </c>
      <c r="BB516" s="126" t="n">
        <f aca="false">AVERAGE(BA517:BB517)</f>
        <v>55.3870578864375</v>
      </c>
      <c r="BC516" s="126" t="n">
        <f aca="false">AVERAGE(BB517:BC517)</f>
        <v>57.0486696230306</v>
      </c>
      <c r="BD516" s="126" t="n">
        <f aca="false">AVERAGE(BC517:BD517)</f>
        <v>58.7601297117215</v>
      </c>
      <c r="BE516" s="126" t="n">
        <f aca="false">AVERAGE(BD517:BE517)</f>
        <v>60.5229336030731</v>
      </c>
      <c r="BF516" s="126" t="n">
        <f aca="false">AVERAGE(BE517:BF517)</f>
        <v>62.3386216111653</v>
      </c>
      <c r="BG516" s="126" t="n">
        <f aca="false">AVERAGE(BF517:BG517)</f>
        <v>64.2087802595003</v>
      </c>
    </row>
    <row r="517" customFormat="false" ht="13.5" hidden="true" customHeight="true" outlineLevel="0" collapsed="false">
      <c r="A517" s="172" t="s">
        <v>99</v>
      </c>
      <c r="B517" s="173" t="s">
        <v>454</v>
      </c>
      <c r="C517" s="173" t="s">
        <v>468</v>
      </c>
      <c r="D517" s="173" t="s">
        <v>10</v>
      </c>
      <c r="E517" s="119"/>
      <c r="F517" s="19" t="s">
        <v>470</v>
      </c>
      <c r="G517" s="119" t="s">
        <v>457</v>
      </c>
      <c r="H517" s="119"/>
      <c r="I517" s="119" t="s">
        <v>459</v>
      </c>
      <c r="U517" s="68" t="n">
        <v>8</v>
      </c>
      <c r="V517" s="68" t="n">
        <v>8</v>
      </c>
      <c r="W517" s="68" t="n">
        <v>15.68</v>
      </c>
      <c r="X517" s="68" t="n">
        <v>23.95</v>
      </c>
      <c r="Y517" s="69" t="n">
        <v>27.19</v>
      </c>
      <c r="Z517" s="69" t="n">
        <v>28.0672</v>
      </c>
      <c r="AA517" s="180" t="n">
        <v>27.7</v>
      </c>
      <c r="AB517" s="126" t="n">
        <v>28.3</v>
      </c>
      <c r="AC517" s="126" t="n">
        <v>28.8875</v>
      </c>
      <c r="AD517" s="126" t="n">
        <v>27.285</v>
      </c>
      <c r="AE517" s="126" t="n">
        <v>29.06664</v>
      </c>
      <c r="AF517" s="126" t="n">
        <v>29.99677248</v>
      </c>
      <c r="AG517" s="126" t="n">
        <v>30.95666919936</v>
      </c>
      <c r="AH517" s="126" t="n">
        <f aca="false">AG517*(1+AH518-AH$4)</f>
        <v>31.6717853107247</v>
      </c>
      <c r="AI517" s="126" t="n">
        <f aca="false">AH517*(1+AI518-AI$4)</f>
        <v>32.389899122479</v>
      </c>
      <c r="AJ517" s="126" t="n">
        <f aca="false">AI517*(1+AJ518-AJ$4)</f>
        <v>33.1650189108469</v>
      </c>
      <c r="AK517" s="126" t="n">
        <f aca="false">AJ517*(1+AK518-AK$4)</f>
        <v>34.0630641875621</v>
      </c>
      <c r="AL517" s="126" t="n">
        <f aca="false">AK517*(1+AL518-AL$4)</f>
        <v>35.1056933605173</v>
      </c>
      <c r="AM517" s="126" t="n">
        <f aca="false">AL517*(1+AM518-AM$4)</f>
        <v>36.0762267789462</v>
      </c>
      <c r="AN517" s="126" t="n">
        <f aca="false">AM517*(1+AN518-AN$4)</f>
        <v>37.1585135823146</v>
      </c>
      <c r="AO517" s="126" t="n">
        <f aca="false">AN517*(1+AO518-AO$4)</f>
        <v>38.273268989784</v>
      </c>
      <c r="AP517" s="126" t="n">
        <f aca="false">AO517*(1+AP518-AP$4)</f>
        <v>39.4214670594775</v>
      </c>
      <c r="AQ517" s="126" t="n">
        <f aca="false">AP517*(1+AQ518-AQ$4)</f>
        <v>40.6041110712618</v>
      </c>
      <c r="AR517" s="126" t="n">
        <f aca="false">AQ517*(1+AR518-AR$4)</f>
        <v>41.8222344033997</v>
      </c>
      <c r="AS517" s="126" t="n">
        <f aca="false">AR517*(1+AS518-AS$4)</f>
        <v>43.0769014355017</v>
      </c>
      <c r="AT517" s="126" t="n">
        <f aca="false">AS517*(1+AT518-AT$4)</f>
        <v>44.3692084785667</v>
      </c>
      <c r="AU517" s="126" t="n">
        <f aca="false">AT517*(1+AU518-AU$4)</f>
        <v>45.7002847329237</v>
      </c>
      <c r="AV517" s="126" t="n">
        <f aca="false">AU517*(1+AV518-AV$4)</f>
        <v>47.0712932749115</v>
      </c>
      <c r="AW517" s="126" t="n">
        <f aca="false">AV517*(1+AW518-AW$4)</f>
        <v>48.4834320731588</v>
      </c>
      <c r="AX517" s="126" t="n">
        <f aca="false">AW517*(1+AX518-AX$4)</f>
        <v>49.9379350353536</v>
      </c>
      <c r="AY517" s="126" t="n">
        <f aca="false">AX517*(1+AY518-AY$4)</f>
        <v>51.4360730864142</v>
      </c>
      <c r="AZ517" s="126" t="n">
        <f aca="false">AY517*(1+AZ518-AZ$4)</f>
        <v>52.9791552790066</v>
      </c>
      <c r="BA517" s="126" t="n">
        <f aca="false">AZ517*(1+BA518-BA$4)</f>
        <v>54.5685299373768</v>
      </c>
      <c r="BB517" s="126" t="n">
        <f aca="false">BA517*(1+BB518-BB$4)</f>
        <v>56.2055858354981</v>
      </c>
      <c r="BC517" s="126" t="n">
        <f aca="false">BB517*(1+BC518-BC$4)</f>
        <v>57.891753410563</v>
      </c>
      <c r="BD517" s="126" t="n">
        <f aca="false">BC517*(1+BD518-BD$4)</f>
        <v>59.6285060128799</v>
      </c>
      <c r="BE517" s="126" t="n">
        <f aca="false">BD517*(1+BE518-BE$4)</f>
        <v>61.4173611932663</v>
      </c>
      <c r="BF517" s="126" t="n">
        <f aca="false">BE517*(1+BF518-BF$4)</f>
        <v>63.2598820290643</v>
      </c>
      <c r="BG517" s="126" t="n">
        <f aca="false">BF517*(1+BG518-BG$4)</f>
        <v>65.1576784899363</v>
      </c>
    </row>
    <row r="518" customFormat="false" ht="13.5" hidden="true" customHeight="true" outlineLevel="0" collapsed="false">
      <c r="A518" s="172" t="s">
        <v>99</v>
      </c>
      <c r="B518" s="173" t="s">
        <v>454</v>
      </c>
      <c r="C518" s="173" t="s">
        <v>468</v>
      </c>
      <c r="D518" s="173" t="s">
        <v>10</v>
      </c>
      <c r="E518" s="119"/>
      <c r="F518" s="19" t="s">
        <v>471</v>
      </c>
      <c r="G518" s="119" t="s">
        <v>12</v>
      </c>
      <c r="H518" s="119"/>
      <c r="I518" s="119" t="s">
        <v>461</v>
      </c>
      <c r="U518" s="22" t="n">
        <v>0.006</v>
      </c>
      <c r="V518" s="22" t="n">
        <v>-0.003</v>
      </c>
      <c r="W518" s="22" t="n">
        <v>0.121</v>
      </c>
      <c r="X518" s="22" t="n">
        <v>0.485</v>
      </c>
      <c r="Y518" s="24" t="n">
        <v>0.149</v>
      </c>
      <c r="Z518" s="24" t="n">
        <v>0.143</v>
      </c>
      <c r="AA518" s="34" t="n">
        <v>0.1101</v>
      </c>
      <c r="AB518" s="29" t="n">
        <v>0.027</v>
      </c>
      <c r="AC518" s="29" t="n">
        <v>0.073</v>
      </c>
      <c r="AD518" s="29" t="n">
        <v>0.0934</v>
      </c>
      <c r="AE518" s="29" t="n">
        <v>0.063</v>
      </c>
      <c r="AF518" s="29" t="n">
        <v>0.05</v>
      </c>
      <c r="AG518" s="29" t="n">
        <v>0.05</v>
      </c>
      <c r="AH518" s="29" t="n">
        <f aca="false">AG518</f>
        <v>0.05</v>
      </c>
      <c r="AI518" s="29" t="n">
        <f aca="false">AH518</f>
        <v>0.05</v>
      </c>
      <c r="AJ518" s="29" t="n">
        <f aca="false">AI518</f>
        <v>0.05</v>
      </c>
      <c r="AK518" s="29" t="n">
        <f aca="false">AJ518</f>
        <v>0.05</v>
      </c>
      <c r="AL518" s="29" t="n">
        <f aca="false">AK518</f>
        <v>0.05</v>
      </c>
      <c r="AM518" s="29" t="n">
        <f aca="false">AL518</f>
        <v>0.05</v>
      </c>
      <c r="AN518" s="29" t="n">
        <f aca="false">AM518</f>
        <v>0.05</v>
      </c>
      <c r="AO518" s="29" t="n">
        <f aca="false">AN518</f>
        <v>0.05</v>
      </c>
      <c r="AP518" s="29" t="n">
        <f aca="false">AO518</f>
        <v>0.05</v>
      </c>
      <c r="AQ518" s="29" t="n">
        <f aca="false">AP518</f>
        <v>0.05</v>
      </c>
      <c r="AR518" s="29" t="n">
        <f aca="false">AQ518</f>
        <v>0.05</v>
      </c>
      <c r="AS518" s="29" t="n">
        <f aca="false">AR518</f>
        <v>0.05</v>
      </c>
      <c r="AT518" s="29" t="n">
        <f aca="false">AS518</f>
        <v>0.05</v>
      </c>
      <c r="AU518" s="29" t="n">
        <f aca="false">AT518</f>
        <v>0.05</v>
      </c>
      <c r="AV518" s="29" t="n">
        <f aca="false">AU518</f>
        <v>0.05</v>
      </c>
      <c r="AW518" s="29" t="n">
        <f aca="false">AV518</f>
        <v>0.05</v>
      </c>
      <c r="AX518" s="29" t="n">
        <f aca="false">AW518</f>
        <v>0.05</v>
      </c>
      <c r="AY518" s="29" t="n">
        <f aca="false">AX518</f>
        <v>0.05</v>
      </c>
      <c r="AZ518" s="29" t="n">
        <f aca="false">AY518</f>
        <v>0.05</v>
      </c>
      <c r="BA518" s="29" t="n">
        <f aca="false">AZ518</f>
        <v>0.05</v>
      </c>
      <c r="BB518" s="29" t="n">
        <f aca="false">BA518</f>
        <v>0.05</v>
      </c>
      <c r="BC518" s="29" t="n">
        <f aca="false">BB518</f>
        <v>0.05</v>
      </c>
      <c r="BD518" s="29" t="n">
        <f aca="false">BC518</f>
        <v>0.05</v>
      </c>
      <c r="BE518" s="29" t="n">
        <f aca="false">BD518</f>
        <v>0.05</v>
      </c>
      <c r="BF518" s="29" t="n">
        <f aca="false">BE518</f>
        <v>0.05</v>
      </c>
      <c r="BG518" s="29" t="n">
        <f aca="false">BF518</f>
        <v>0.05</v>
      </c>
    </row>
    <row r="519" customFormat="false" ht="13.5" hidden="true" customHeight="true" outlineLevel="0" collapsed="false">
      <c r="A519" s="172" t="s">
        <v>99</v>
      </c>
      <c r="B519" s="173" t="s">
        <v>454</v>
      </c>
      <c r="C519" s="173" t="s">
        <v>468</v>
      </c>
      <c r="D519" s="173" t="s">
        <v>23</v>
      </c>
      <c r="E519" s="119"/>
      <c r="F519" s="19" t="s">
        <v>472</v>
      </c>
      <c r="G519" s="119" t="s">
        <v>12</v>
      </c>
      <c r="H519" s="119"/>
      <c r="I519" s="119" t="s">
        <v>461</v>
      </c>
      <c r="U519" s="22" t="n">
        <v>0.034</v>
      </c>
      <c r="V519" s="22" t="n">
        <v>0.001</v>
      </c>
      <c r="W519" s="22" t="n">
        <v>0.171</v>
      </c>
      <c r="X519" s="24" t="n">
        <v>0.36</v>
      </c>
      <c r="Y519" s="24" t="n">
        <v>0.205</v>
      </c>
      <c r="Z519" s="24" t="n">
        <v>0.264</v>
      </c>
      <c r="AA519" s="34" t="n">
        <v>0.175083</v>
      </c>
      <c r="AB519" s="24" t="n">
        <v>-0.074</v>
      </c>
      <c r="AC519" s="24" t="n">
        <v>0.145</v>
      </c>
      <c r="AD519" s="24" t="n">
        <v>0.622</v>
      </c>
      <c r="AE519" s="24" t="n">
        <f aca="false">AE518</f>
        <v>0.063</v>
      </c>
      <c r="AF519" s="24" t="n">
        <f aca="false">AF518</f>
        <v>0.05</v>
      </c>
      <c r="AG519" s="24" t="n">
        <f aca="false">AG518</f>
        <v>0.05</v>
      </c>
      <c r="AH519" s="24" t="n">
        <f aca="false">AH518</f>
        <v>0.05</v>
      </c>
      <c r="AI519" s="24" t="n">
        <f aca="false">AI518</f>
        <v>0.05</v>
      </c>
      <c r="AJ519" s="24" t="n">
        <f aca="false">AJ518</f>
        <v>0.05</v>
      </c>
      <c r="AK519" s="24" t="n">
        <f aca="false">AK518</f>
        <v>0.05</v>
      </c>
      <c r="AL519" s="24" t="n">
        <f aca="false">AL518</f>
        <v>0.05</v>
      </c>
      <c r="AM519" s="24" t="n">
        <f aca="false">AM518</f>
        <v>0.05</v>
      </c>
      <c r="AN519" s="24" t="n">
        <f aca="false">AN518</f>
        <v>0.05</v>
      </c>
      <c r="AO519" s="24" t="n">
        <f aca="false">AO518</f>
        <v>0.05</v>
      </c>
      <c r="AP519" s="24" t="n">
        <f aca="false">AP518</f>
        <v>0.05</v>
      </c>
      <c r="AQ519" s="24" t="n">
        <f aca="false">AQ518</f>
        <v>0.05</v>
      </c>
      <c r="AR519" s="24" t="n">
        <f aca="false">AR518</f>
        <v>0.05</v>
      </c>
      <c r="AS519" s="24" t="n">
        <f aca="false">AS518</f>
        <v>0.05</v>
      </c>
      <c r="AT519" s="24" t="n">
        <f aca="false">AT518</f>
        <v>0.05</v>
      </c>
      <c r="AU519" s="24" t="n">
        <f aca="false">AU518</f>
        <v>0.05</v>
      </c>
      <c r="AV519" s="24" t="n">
        <f aca="false">AV518</f>
        <v>0.05</v>
      </c>
      <c r="AW519" s="24" t="n">
        <f aca="false">AW518</f>
        <v>0.05</v>
      </c>
      <c r="AX519" s="24" t="n">
        <f aca="false">AX518</f>
        <v>0.05</v>
      </c>
      <c r="AY519" s="24" t="n">
        <f aca="false">AY518</f>
        <v>0.05</v>
      </c>
      <c r="AZ519" s="24" t="n">
        <f aca="false">AZ518</f>
        <v>0.05</v>
      </c>
      <c r="BA519" s="24" t="n">
        <f aca="false">BA518</f>
        <v>0.05</v>
      </c>
      <c r="BB519" s="24" t="n">
        <f aca="false">BB518</f>
        <v>0.05</v>
      </c>
      <c r="BC519" s="24" t="n">
        <f aca="false">BC518</f>
        <v>0.05</v>
      </c>
      <c r="BD519" s="24" t="n">
        <f aca="false">BD518</f>
        <v>0.05</v>
      </c>
      <c r="BE519" s="24" t="n">
        <f aca="false">BE518</f>
        <v>0.05</v>
      </c>
      <c r="BF519" s="24" t="n">
        <f aca="false">BF518</f>
        <v>0.05</v>
      </c>
      <c r="BG519" s="24" t="n">
        <f aca="false">BG518</f>
        <v>0.05</v>
      </c>
    </row>
    <row r="520" customFormat="false" ht="13.5" hidden="true" customHeight="true" outlineLevel="0" collapsed="false">
      <c r="A520" s="172" t="s">
        <v>99</v>
      </c>
      <c r="B520" s="173" t="s">
        <v>454</v>
      </c>
      <c r="C520" s="173" t="s">
        <v>473</v>
      </c>
      <c r="D520" s="173" t="s">
        <v>10</v>
      </c>
      <c r="E520" s="119"/>
      <c r="F520" s="19" t="s">
        <v>474</v>
      </c>
      <c r="G520" s="119" t="s">
        <v>457</v>
      </c>
      <c r="H520" s="119"/>
      <c r="I520" s="119"/>
      <c r="V520" s="61" t="n">
        <v>5.70308734939759</v>
      </c>
      <c r="W520" s="61" t="n">
        <v>5.748165</v>
      </c>
      <c r="X520" s="61" t="n">
        <v>6.858304</v>
      </c>
      <c r="Y520" s="61" t="n">
        <v>6.80599</v>
      </c>
      <c r="Z520" s="79" t="n">
        <v>6.623831</v>
      </c>
      <c r="AA520" s="73" t="n">
        <v>6.29</v>
      </c>
      <c r="AB520" s="186" t="n">
        <v>6.63</v>
      </c>
      <c r="AC520" s="186" t="n">
        <v>6.61</v>
      </c>
      <c r="AD520" s="187" t="n">
        <v>6.33475823861278</v>
      </c>
      <c r="AE520" s="187" t="n">
        <v>6.42735042735043</v>
      </c>
      <c r="AF520" s="187" t="n">
        <v>0.847457627118644</v>
      </c>
      <c r="AG520" s="187" t="n">
        <v>0.840336134453782</v>
      </c>
      <c r="AH520" s="182" t="n">
        <f aca="false">AVERAGE(AG521:AH521)</f>
        <v>0.835336365908496</v>
      </c>
      <c r="AI520" s="182" t="n">
        <f aca="false">AVERAGE(AH521:AI521)</f>
        <v>0.825219072356259</v>
      </c>
      <c r="AJ520" s="182" t="n">
        <f aca="false">AVERAGE(AI521:AJ521)</f>
        <v>0.815562658779823</v>
      </c>
      <c r="AK520" s="182" t="n">
        <f aca="false">AVERAGE(AJ521:AK521)</f>
        <v>0.807811340449667</v>
      </c>
      <c r="AL520" s="182" t="n">
        <f aca="false">AVERAGE(AK521:AL521)</f>
        <v>0.802832329232517</v>
      </c>
      <c r="AM520" s="182" t="n">
        <f aca="false">AVERAGE(AL521:AM521)</f>
        <v>0.798120245220268</v>
      </c>
      <c r="AN520" s="182" t="n">
        <f aca="false">AVERAGE(AM521:AN521)</f>
        <v>0.793186805807836</v>
      </c>
      <c r="AO520" s="182" t="n">
        <f aca="false">AVERAGE(AN521:AO521)</f>
        <v>0.789220871778797</v>
      </c>
      <c r="AP520" s="182" t="n">
        <f aca="false">AVERAGE(AO521:AP521)</f>
        <v>0.785274767419903</v>
      </c>
      <c r="AQ520" s="182" t="n">
        <f aca="false">AVERAGE(AP521:AQ521)</f>
        <v>0.781348393582803</v>
      </c>
      <c r="AR520" s="182" t="n">
        <f aca="false">AVERAGE(AQ521:AR521)</f>
        <v>0.777441651614889</v>
      </c>
      <c r="AS520" s="182" t="n">
        <f aca="false">AVERAGE(AR521:AS521)</f>
        <v>0.773554443356814</v>
      </c>
      <c r="AT520" s="182" t="n">
        <f aca="false">AVERAGE(AS521:AT521)</f>
        <v>0.76968667114003</v>
      </c>
      <c r="AU520" s="182" t="n">
        <f aca="false">AVERAGE(AT521:AU521)</f>
        <v>0.76583823778433</v>
      </c>
      <c r="AV520" s="182" t="n">
        <f aca="false">AVERAGE(AU521:AV521)</f>
        <v>0.762009046595408</v>
      </c>
      <c r="AW520" s="182" t="n">
        <f aca="false">AVERAGE(AV521:AW521)</f>
        <v>0.758199001362431</v>
      </c>
      <c r="AX520" s="182" t="n">
        <f aca="false">AVERAGE(AW521:AX521)</f>
        <v>0.754408006355619</v>
      </c>
      <c r="AY520" s="182" t="n">
        <f aca="false">AVERAGE(AX521:AY521)</f>
        <v>0.750635966323841</v>
      </c>
      <c r="AZ520" s="182" t="n">
        <f aca="false">AVERAGE(AY521:AZ521)</f>
        <v>0.746882786492222</v>
      </c>
      <c r="BA520" s="182" t="n">
        <f aca="false">AVERAGE(AZ521:BA521)</f>
        <v>0.743148372559761</v>
      </c>
      <c r="BB520" s="182" t="n">
        <f aca="false">AVERAGE(BA521:BB521)</f>
        <v>0.739432630696962</v>
      </c>
      <c r="BC520" s="182" t="n">
        <f aca="false">AVERAGE(BB521:BC521)</f>
        <v>0.735735467543477</v>
      </c>
      <c r="BD520" s="182" t="n">
        <f aca="false">AVERAGE(BC521:BD521)</f>
        <v>0.732056790205759</v>
      </c>
      <c r="BE520" s="182" t="n">
        <f aca="false">AVERAGE(BD521:BE521)</f>
        <v>0.72839650625473</v>
      </c>
      <c r="BF520" s="182" t="n">
        <f aca="false">AVERAGE(BE521:BF521)</f>
        <v>0.724754523723457</v>
      </c>
      <c r="BG520" s="182" t="n">
        <f aca="false">AVERAGE(BF521:BG521)</f>
        <v>0.721130751104839</v>
      </c>
    </row>
    <row r="521" customFormat="false" ht="13.5" hidden="true" customHeight="true" outlineLevel="0" collapsed="false">
      <c r="A521" s="172" t="s">
        <v>99</v>
      </c>
      <c r="B521" s="173" t="s">
        <v>454</v>
      </c>
      <c r="C521" s="173" t="s">
        <v>473</v>
      </c>
      <c r="D521" s="173" t="s">
        <v>10</v>
      </c>
      <c r="E521" s="119"/>
      <c r="F521" s="19" t="s">
        <v>475</v>
      </c>
      <c r="G521" s="119" t="s">
        <v>457</v>
      </c>
      <c r="H521" s="119"/>
      <c r="I521" s="119" t="s">
        <v>459</v>
      </c>
      <c r="V521" s="61" t="n">
        <v>5.549</v>
      </c>
      <c r="W521" s="61" t="n">
        <v>6.302107</v>
      </c>
      <c r="X521" s="61" t="n">
        <v>6.991801</v>
      </c>
      <c r="Y521" s="61" t="n">
        <v>7.168536</v>
      </c>
      <c r="Z521" s="79" t="n">
        <v>6.269733</v>
      </c>
      <c r="AA521" s="73" t="n">
        <v>6.46</v>
      </c>
      <c r="AB521" s="186" t="n">
        <v>6.64</v>
      </c>
      <c r="AC521" s="186" t="n">
        <v>6.18</v>
      </c>
      <c r="AD521" s="187" t="n">
        <v>6.61</v>
      </c>
      <c r="AE521" s="187" t="n">
        <v>6.42735042735043</v>
      </c>
      <c r="AF521" s="187" t="n">
        <v>0.847457627118644</v>
      </c>
      <c r="AG521" s="187" t="n">
        <v>0.840336134453782</v>
      </c>
      <c r="AH521" s="126" t="n">
        <f aca="false">AG521*(1+AH522-AH$4)</f>
        <v>0.83033659736321</v>
      </c>
      <c r="AI521" s="126" t="n">
        <f aca="false">AH521*(1+AI522-AI$4)</f>
        <v>0.820101547349308</v>
      </c>
      <c r="AJ521" s="126" t="n">
        <f aca="false">AI521*(1+AJ522-AJ$4)</f>
        <v>0.811023770210338</v>
      </c>
      <c r="AK521" s="126" t="n">
        <f aca="false">AJ521*(1+AK522-AK$4)</f>
        <v>0.804598910688995</v>
      </c>
      <c r="AL521" s="126" t="n">
        <f aca="false">AK521*(1+AL522-AL$4)</f>
        <v>0.801065747776038</v>
      </c>
      <c r="AM521" s="126" t="n">
        <f aca="false">AL521*(1+AM522-AM$4)</f>
        <v>0.795174742664497</v>
      </c>
      <c r="AN521" s="126" t="n">
        <f aca="false">AM521*(1+AN522-AN$4)</f>
        <v>0.791198868951175</v>
      </c>
      <c r="AO521" s="126" t="n">
        <f aca="false">AN521*(1+AO522-AO$4)</f>
        <v>0.787242874606419</v>
      </c>
      <c r="AP521" s="126" t="n">
        <f aca="false">AO521*(1+AP522-AP$4)</f>
        <v>0.783306660233387</v>
      </c>
      <c r="AQ521" s="126" t="n">
        <f aca="false">AP521*(1+AQ522-AQ$4)</f>
        <v>0.77939012693222</v>
      </c>
      <c r="AR521" s="126" t="n">
        <f aca="false">AQ521*(1+AR522-AR$4)</f>
        <v>0.775493176297558</v>
      </c>
      <c r="AS521" s="126" t="n">
        <f aca="false">AR521*(1+AS522-AS$4)</f>
        <v>0.771615710416071</v>
      </c>
      <c r="AT521" s="126" t="n">
        <f aca="false">AS521*(1+AT522-AT$4)</f>
        <v>0.76775763186399</v>
      </c>
      <c r="AU521" s="126" t="n">
        <f aca="false">AT521*(1+AU522-AU$4)</f>
        <v>0.76391884370467</v>
      </c>
      <c r="AV521" s="126" t="n">
        <f aca="false">AU521*(1+AV522-AV$4)</f>
        <v>0.760099249486147</v>
      </c>
      <c r="AW521" s="126" t="n">
        <f aca="false">AV521*(1+AW522-AW$4)</f>
        <v>0.756298753238716</v>
      </c>
      <c r="AX521" s="126" t="n">
        <f aca="false">AW521*(1+AX522-AX$4)</f>
        <v>0.752517259472522</v>
      </c>
      <c r="AY521" s="126" t="n">
        <f aca="false">AX521*(1+AY522-AY$4)</f>
        <v>0.74875467317516</v>
      </c>
      <c r="AZ521" s="126" t="n">
        <f aca="false">AY521*(1+AZ522-AZ$4)</f>
        <v>0.745010899809284</v>
      </c>
      <c r="BA521" s="126" t="n">
        <f aca="false">AZ521*(1+BA522-BA$4)</f>
        <v>0.741285845310237</v>
      </c>
      <c r="BB521" s="126" t="n">
        <f aca="false">BA521*(1+BB522-BB$4)</f>
        <v>0.737579416083686</v>
      </c>
      <c r="BC521" s="126" t="n">
        <f aca="false">BB521*(1+BC522-BC$4)</f>
        <v>0.733891519003267</v>
      </c>
      <c r="BD521" s="126" t="n">
        <f aca="false">BC521*(1+BD522-BD$4)</f>
        <v>0.730222061408251</v>
      </c>
      <c r="BE521" s="126" t="n">
        <f aca="false">BD521*(1+BE522-BE$4)</f>
        <v>0.72657095110121</v>
      </c>
      <c r="BF521" s="126" t="n">
        <f aca="false">BE521*(1+BF522-BF$4)</f>
        <v>0.722938096345704</v>
      </c>
      <c r="BG521" s="126" t="n">
        <f aca="false">BF521*(1+BG522-BG$4)</f>
        <v>0.719323405863975</v>
      </c>
    </row>
    <row r="522" customFormat="false" ht="13.5" hidden="true" customHeight="true" outlineLevel="0" collapsed="false">
      <c r="A522" s="172" t="s">
        <v>99</v>
      </c>
      <c r="B522" s="173" t="s">
        <v>454</v>
      </c>
      <c r="C522" s="173" t="s">
        <v>473</v>
      </c>
      <c r="D522" s="173" t="s">
        <v>10</v>
      </c>
      <c r="E522" s="119"/>
      <c r="F522" s="19" t="s">
        <v>476</v>
      </c>
      <c r="G522" s="119" t="s">
        <v>12</v>
      </c>
      <c r="H522" s="119"/>
      <c r="I522" s="119" t="s">
        <v>461</v>
      </c>
      <c r="V522" s="22" t="n">
        <v>0.022</v>
      </c>
      <c r="W522" s="22" t="n">
        <v>-0.002</v>
      </c>
      <c r="X522" s="22" t="n">
        <v>-0.005</v>
      </c>
      <c r="Y522" s="24" t="n">
        <v>-0.011</v>
      </c>
      <c r="Z522" s="24" t="n">
        <v>0.0115</v>
      </c>
      <c r="AA522" s="34" t="n">
        <v>0.0149167</v>
      </c>
      <c r="AB522" s="29" t="n">
        <v>0.015</v>
      </c>
      <c r="AC522" s="29" t="n">
        <v>0.003</v>
      </c>
      <c r="AD522" s="29" t="n">
        <v>0.0256</v>
      </c>
      <c r="AE522" s="29" t="n">
        <v>0.018</v>
      </c>
      <c r="AF522" s="29" t="n">
        <v>0.015</v>
      </c>
      <c r="AG522" s="29" t="n">
        <v>0.015</v>
      </c>
      <c r="AH522" s="29" t="n">
        <f aca="false">AG522</f>
        <v>0.015</v>
      </c>
      <c r="AI522" s="29" t="n">
        <f aca="false">AH522</f>
        <v>0.015</v>
      </c>
      <c r="AJ522" s="29" t="n">
        <f aca="false">AI522</f>
        <v>0.015</v>
      </c>
      <c r="AK522" s="29" t="n">
        <f aca="false">AJ522</f>
        <v>0.015</v>
      </c>
      <c r="AL522" s="29" t="n">
        <f aca="false">AK522</f>
        <v>0.015</v>
      </c>
      <c r="AM522" s="29" t="n">
        <f aca="false">AL522</f>
        <v>0.015</v>
      </c>
      <c r="AN522" s="29" t="n">
        <f aca="false">AM522</f>
        <v>0.015</v>
      </c>
      <c r="AO522" s="29" t="n">
        <f aca="false">AN522</f>
        <v>0.015</v>
      </c>
      <c r="AP522" s="29" t="n">
        <f aca="false">AO522</f>
        <v>0.015</v>
      </c>
      <c r="AQ522" s="29" t="n">
        <f aca="false">AP522</f>
        <v>0.015</v>
      </c>
      <c r="AR522" s="29" t="n">
        <f aca="false">AQ522</f>
        <v>0.015</v>
      </c>
      <c r="AS522" s="29" t="n">
        <f aca="false">AR522</f>
        <v>0.015</v>
      </c>
      <c r="AT522" s="29" t="n">
        <f aca="false">AS522</f>
        <v>0.015</v>
      </c>
      <c r="AU522" s="29" t="n">
        <f aca="false">AT522</f>
        <v>0.015</v>
      </c>
      <c r="AV522" s="29" t="n">
        <f aca="false">AU522</f>
        <v>0.015</v>
      </c>
      <c r="AW522" s="29" t="n">
        <f aca="false">AV522</f>
        <v>0.015</v>
      </c>
      <c r="AX522" s="29" t="n">
        <f aca="false">AW522</f>
        <v>0.015</v>
      </c>
      <c r="AY522" s="29" t="n">
        <f aca="false">AX522</f>
        <v>0.015</v>
      </c>
      <c r="AZ522" s="29" t="n">
        <f aca="false">AY522</f>
        <v>0.015</v>
      </c>
      <c r="BA522" s="29" t="n">
        <f aca="false">AZ522</f>
        <v>0.015</v>
      </c>
      <c r="BB522" s="29" t="n">
        <f aca="false">BA522</f>
        <v>0.015</v>
      </c>
      <c r="BC522" s="29" t="n">
        <f aca="false">BB522</f>
        <v>0.015</v>
      </c>
      <c r="BD522" s="29" t="n">
        <f aca="false">BC522</f>
        <v>0.015</v>
      </c>
      <c r="BE522" s="29" t="n">
        <f aca="false">BD522</f>
        <v>0.015</v>
      </c>
      <c r="BF522" s="29" t="n">
        <f aca="false">BE522</f>
        <v>0.015</v>
      </c>
      <c r="BG522" s="29" t="n">
        <f aca="false">BF522</f>
        <v>0.015</v>
      </c>
    </row>
    <row r="523" customFormat="false" ht="13.5" hidden="true" customHeight="true" outlineLevel="0" collapsed="false">
      <c r="A523" s="172" t="s">
        <v>99</v>
      </c>
      <c r="B523" s="173" t="s">
        <v>454</v>
      </c>
      <c r="C523" s="173" t="s">
        <v>473</v>
      </c>
      <c r="D523" s="173" t="s">
        <v>23</v>
      </c>
      <c r="E523" s="119"/>
      <c r="F523" s="19" t="s">
        <v>477</v>
      </c>
      <c r="G523" s="119" t="s">
        <v>12</v>
      </c>
      <c r="H523" s="119"/>
      <c r="I523" s="119" t="s">
        <v>461</v>
      </c>
      <c r="W523" s="4"/>
      <c r="X523" s="5"/>
      <c r="Z523" s="24" t="n">
        <v>0.0115</v>
      </c>
      <c r="AA523" s="34" t="n">
        <v>0.022</v>
      </c>
      <c r="AB523" s="24" t="n">
        <v>0.01</v>
      </c>
      <c r="AC523" s="24" t="n">
        <v>-0.0258</v>
      </c>
      <c r="AD523" s="24" t="n">
        <v>0.1582</v>
      </c>
      <c r="AE523" s="24" t="n">
        <f aca="false">AE522</f>
        <v>0.018</v>
      </c>
      <c r="AF523" s="24" t="n">
        <f aca="false">AF522</f>
        <v>0.015</v>
      </c>
      <c r="AG523" s="24" t="n">
        <f aca="false">AG522</f>
        <v>0.015</v>
      </c>
      <c r="AH523" s="24" t="n">
        <f aca="false">AH522</f>
        <v>0.015</v>
      </c>
      <c r="AI523" s="24" t="n">
        <f aca="false">AI522</f>
        <v>0.015</v>
      </c>
      <c r="AJ523" s="24" t="n">
        <f aca="false">AJ522</f>
        <v>0.015</v>
      </c>
      <c r="AK523" s="24" t="n">
        <f aca="false">AK522</f>
        <v>0.015</v>
      </c>
      <c r="AL523" s="24" t="n">
        <f aca="false">AL522</f>
        <v>0.015</v>
      </c>
      <c r="AM523" s="24" t="n">
        <f aca="false">AM522</f>
        <v>0.015</v>
      </c>
      <c r="AN523" s="24" t="n">
        <f aca="false">AN522</f>
        <v>0.015</v>
      </c>
      <c r="AO523" s="24" t="n">
        <f aca="false">AO522</f>
        <v>0.015</v>
      </c>
      <c r="AP523" s="24" t="n">
        <f aca="false">AP522</f>
        <v>0.015</v>
      </c>
      <c r="AQ523" s="24" t="n">
        <f aca="false">AQ522</f>
        <v>0.015</v>
      </c>
      <c r="AR523" s="24" t="n">
        <f aca="false">AR522</f>
        <v>0.015</v>
      </c>
      <c r="AS523" s="24" t="n">
        <f aca="false">AS522</f>
        <v>0.015</v>
      </c>
      <c r="AT523" s="24" t="n">
        <f aca="false">AT522</f>
        <v>0.015</v>
      </c>
      <c r="AU523" s="24" t="n">
        <f aca="false">AU522</f>
        <v>0.015</v>
      </c>
      <c r="AV523" s="24" t="n">
        <f aca="false">AV522</f>
        <v>0.015</v>
      </c>
      <c r="AW523" s="24" t="n">
        <f aca="false">AW522</f>
        <v>0.015</v>
      </c>
      <c r="AX523" s="24" t="n">
        <f aca="false">AX522</f>
        <v>0.015</v>
      </c>
      <c r="AY523" s="24" t="n">
        <f aca="false">AY522</f>
        <v>0.015</v>
      </c>
      <c r="AZ523" s="24" t="n">
        <f aca="false">AZ522</f>
        <v>0.015</v>
      </c>
      <c r="BA523" s="24" t="n">
        <f aca="false">BA522</f>
        <v>0.015</v>
      </c>
      <c r="BB523" s="24" t="n">
        <f aca="false">BB522</f>
        <v>0.015</v>
      </c>
      <c r="BC523" s="24" t="n">
        <f aca="false">BC522</f>
        <v>0.015</v>
      </c>
      <c r="BD523" s="24" t="n">
        <f aca="false">BD522</f>
        <v>0.015</v>
      </c>
      <c r="BE523" s="24" t="n">
        <f aca="false">BE522</f>
        <v>0.015</v>
      </c>
      <c r="BF523" s="24" t="n">
        <f aca="false">BF522</f>
        <v>0.015</v>
      </c>
      <c r="BG523" s="24" t="n">
        <f aca="false">BG522</f>
        <v>0.015</v>
      </c>
    </row>
    <row r="524" customFormat="false" ht="13.5" hidden="true" customHeight="true" outlineLevel="0" collapsed="false">
      <c r="A524" s="172" t="s">
        <v>99</v>
      </c>
      <c r="B524" s="173" t="s">
        <v>454</v>
      </c>
      <c r="C524" s="173" t="s">
        <v>478</v>
      </c>
      <c r="D524" s="173" t="s">
        <v>10</v>
      </c>
      <c r="E524" s="119"/>
      <c r="F524" s="19" t="s">
        <v>479</v>
      </c>
      <c r="G524" s="119" t="s">
        <v>457</v>
      </c>
      <c r="H524" s="119"/>
      <c r="I524" s="119"/>
      <c r="W524" s="44" t="n">
        <v>88.4</v>
      </c>
      <c r="X524" s="44" t="n">
        <v>108.8</v>
      </c>
      <c r="Y524" s="44" t="n">
        <v>111.283716757741</v>
      </c>
      <c r="Z524" s="69" t="n">
        <v>107.7589</v>
      </c>
      <c r="AA524" s="73" t="n">
        <v>100.175075</v>
      </c>
      <c r="AB524" s="126" t="n">
        <v>105</v>
      </c>
      <c r="AC524" s="126" t="n">
        <v>103</v>
      </c>
      <c r="AD524" s="126" t="n">
        <v>99</v>
      </c>
      <c r="AE524" s="126" t="n">
        <v>100.512820512821</v>
      </c>
      <c r="AF524" s="126" t="n">
        <v>99.6610169491525</v>
      </c>
      <c r="AG524" s="126" t="n">
        <v>98.8235294117647</v>
      </c>
      <c r="AH524" s="126" t="n">
        <f aca="false">AVERAGE(AG525:AH525)</f>
        <v>98.7790860426038</v>
      </c>
      <c r="AI524" s="126" t="n">
        <f aca="false">AVERAGE(AH525:AI525)</f>
        <v>98.6691625136018</v>
      </c>
      <c r="AJ524" s="126" t="n">
        <f aca="false">AVERAGE(AI525:AJ525)</f>
        <v>98.6002761315018</v>
      </c>
      <c r="AK524" s="126" t="n">
        <f aca="false">AVERAGE(AJ525:AK525)</f>
        <v>98.7486147948075</v>
      </c>
      <c r="AL524" s="126" t="n">
        <f aca="false">AVERAGE(AK525:AL525)</f>
        <v>99.2271655263865</v>
      </c>
      <c r="AM524" s="126" t="n">
        <f aca="false">AVERAGE(AL525:AM525)</f>
        <v>99.7354602753502</v>
      </c>
      <c r="AN524" s="126" t="n">
        <f aca="false">AVERAGE(AM525:AN525)</f>
        <v>100.216700025834</v>
      </c>
      <c r="AO524" s="126" t="n">
        <f aca="false">AVERAGE(AN525:AO525)</f>
        <v>100.818000225989</v>
      </c>
      <c r="AP524" s="126" t="n">
        <f aca="false">AVERAGE(AO525:AP525)</f>
        <v>101.422908227345</v>
      </c>
      <c r="AQ524" s="126" t="n">
        <f aca="false">AVERAGE(AP525:AQ525)</f>
        <v>102.031445676709</v>
      </c>
      <c r="AR524" s="126" t="n">
        <f aca="false">AVERAGE(AQ525:AR525)</f>
        <v>102.643634350769</v>
      </c>
      <c r="AS524" s="126" t="n">
        <f aca="false">AVERAGE(AR525:AS525)</f>
        <v>103.259496156874</v>
      </c>
      <c r="AT524" s="126" t="n">
        <f aca="false">AVERAGE(AS525:AT525)</f>
        <v>103.879053133815</v>
      </c>
      <c r="AU524" s="126" t="n">
        <f aca="false">AVERAGE(AT525:AU525)</f>
        <v>104.502327452618</v>
      </c>
      <c r="AV524" s="126" t="n">
        <f aca="false">AVERAGE(AU525:AV525)</f>
        <v>105.129341417334</v>
      </c>
      <c r="AW524" s="126" t="n">
        <f aca="false">AVERAGE(AV525:AW525)</f>
        <v>105.760117465838</v>
      </c>
      <c r="AX524" s="126" t="n">
        <f aca="false">AVERAGE(AW525:AX525)</f>
        <v>106.394678170633</v>
      </c>
      <c r="AY524" s="126" t="n">
        <f aca="false">AVERAGE(AX525:AY525)</f>
        <v>107.033046239657</v>
      </c>
      <c r="AZ524" s="126" t="n">
        <f aca="false">AVERAGE(AY525:AZ525)</f>
        <v>107.675244517094</v>
      </c>
      <c r="BA524" s="126" t="n">
        <f aca="false">AVERAGE(AZ525:BA525)</f>
        <v>108.321295984197</v>
      </c>
      <c r="BB524" s="126" t="n">
        <f aca="false">AVERAGE(BA525:BB525)</f>
        <v>108.971223760102</v>
      </c>
      <c r="BC524" s="126" t="n">
        <f aca="false">AVERAGE(BB525:BC525)</f>
        <v>109.625051102663</v>
      </c>
      <c r="BD524" s="126" t="n">
        <f aca="false">AVERAGE(BC525:BD525)</f>
        <v>110.282801409279</v>
      </c>
      <c r="BE524" s="126" t="n">
        <f aca="false">AVERAGE(BD525:BE525)</f>
        <v>110.944498217734</v>
      </c>
      <c r="BF524" s="126" t="n">
        <f aca="false">AVERAGE(BE525:BF525)</f>
        <v>111.610165207041</v>
      </c>
      <c r="BG524" s="126" t="n">
        <f aca="false">AVERAGE(BF525:BG525)</f>
        <v>112.279826198283</v>
      </c>
    </row>
    <row r="525" customFormat="false" ht="13.5" hidden="true" customHeight="true" outlineLevel="0" collapsed="false">
      <c r="A525" s="172" t="s">
        <v>99</v>
      </c>
      <c r="B525" s="173" t="s">
        <v>454</v>
      </c>
      <c r="C525" s="173" t="s">
        <v>478</v>
      </c>
      <c r="D525" s="173" t="s">
        <v>10</v>
      </c>
      <c r="E525" s="119"/>
      <c r="F525" s="19" t="s">
        <v>480</v>
      </c>
      <c r="G525" s="119" t="s">
        <v>457</v>
      </c>
      <c r="H525" s="119"/>
      <c r="I525" s="119" t="s">
        <v>459</v>
      </c>
      <c r="W525" s="44" t="n">
        <v>99.5</v>
      </c>
      <c r="X525" s="44" t="n">
        <v>111.2</v>
      </c>
      <c r="Y525" s="61" t="n">
        <v>117.1353</v>
      </c>
      <c r="Z525" s="69" t="n">
        <v>99.1155</v>
      </c>
      <c r="AA525" s="73" t="n">
        <v>103.3893</v>
      </c>
      <c r="AB525" s="126" t="n">
        <v>104.9</v>
      </c>
      <c r="AC525" s="126" t="n">
        <v>95.66</v>
      </c>
      <c r="AD525" s="126" t="n">
        <v>103.387</v>
      </c>
      <c r="AE525" s="126" t="n">
        <v>100.512820512821</v>
      </c>
      <c r="AF525" s="126" t="n">
        <v>99.6610169491525</v>
      </c>
      <c r="AG525" s="126" t="n">
        <v>98.8235294117647</v>
      </c>
      <c r="AH525" s="126" t="n">
        <f aca="false">AG525*(1+AH526-AH$4)</f>
        <v>98.734642673443</v>
      </c>
      <c r="AI525" s="126" t="n">
        <f aca="false">AH525*(1+AI526-AI$4)</f>
        <v>98.6036823537605</v>
      </c>
      <c r="AJ525" s="126" t="n">
        <f aca="false">AI525*(1+AJ526-AJ$4)</f>
        <v>98.5968699092431</v>
      </c>
      <c r="AK525" s="126" t="n">
        <f aca="false">AJ525*(1+AK526-AK$4)</f>
        <v>98.9003596803718</v>
      </c>
      <c r="AL525" s="126" t="n">
        <f aca="false">AK525*(1+AL526-AL$4)</f>
        <v>99.5539713724013</v>
      </c>
      <c r="AM525" s="126" t="n">
        <f aca="false">AL525*(1+AM526-AM$4)</f>
        <v>99.9169491782991</v>
      </c>
      <c r="AN525" s="126" t="n">
        <f aca="false">AM525*(1+AN526-AN$4)</f>
        <v>100.516450873369</v>
      </c>
      <c r="AO525" s="126" t="n">
        <f aca="false">AN525*(1+AO526-AO$4)</f>
        <v>101.119549578609</v>
      </c>
      <c r="AP525" s="126" t="n">
        <f aca="false">AO525*(1+AP526-AP$4)</f>
        <v>101.726266876081</v>
      </c>
      <c r="AQ525" s="126" t="n">
        <f aca="false">AP525*(1+AQ526-AQ$4)</f>
        <v>102.336624477337</v>
      </c>
      <c r="AR525" s="126" t="n">
        <f aca="false">AQ525*(1+AR526-AR$4)</f>
        <v>102.950644224201</v>
      </c>
      <c r="AS525" s="126" t="n">
        <f aca="false">AR525*(1+AS526-AS$4)</f>
        <v>103.568348089546</v>
      </c>
      <c r="AT525" s="126" t="n">
        <f aca="false">AS525*(1+AT526-AT$4)</f>
        <v>104.189758178084</v>
      </c>
      <c r="AU525" s="126" t="n">
        <f aca="false">AT525*(1+AU526-AU$4)</f>
        <v>104.814896727152</v>
      </c>
      <c r="AV525" s="126" t="n">
        <f aca="false">AU525*(1+AV526-AV$4)</f>
        <v>105.443786107515</v>
      </c>
      <c r="AW525" s="126" t="n">
        <f aca="false">AV525*(1+AW526-AW$4)</f>
        <v>106.07644882416</v>
      </c>
      <c r="AX525" s="126" t="n">
        <f aca="false">AW525*(1+AX526-AX$4)</f>
        <v>106.712907517105</v>
      </c>
      <c r="AY525" s="126" t="n">
        <f aca="false">AX525*(1+AY526-AY$4)</f>
        <v>107.353184962208</v>
      </c>
      <c r="AZ525" s="126" t="n">
        <f aca="false">AY525*(1+AZ526-AZ$4)</f>
        <v>107.997304071981</v>
      </c>
      <c r="BA525" s="126" t="n">
        <f aca="false">AZ525*(1+BA526-BA$4)</f>
        <v>108.645287896413</v>
      </c>
      <c r="BB525" s="126" t="n">
        <f aca="false">BA525*(1+BB526-BB$4)</f>
        <v>109.297159623791</v>
      </c>
      <c r="BC525" s="126" t="n">
        <f aca="false">BB525*(1+BC526-BC$4)</f>
        <v>109.952942581534</v>
      </c>
      <c r="BD525" s="126" t="n">
        <f aca="false">BC525*(1+BD526-BD$4)</f>
        <v>110.612660237023</v>
      </c>
      <c r="BE525" s="126" t="n">
        <f aca="false">BD525*(1+BE526-BE$4)</f>
        <v>111.276336198446</v>
      </c>
      <c r="BF525" s="126" t="n">
        <f aca="false">BE525*(1+BF526-BF$4)</f>
        <v>111.943994215636</v>
      </c>
      <c r="BG525" s="126" t="n">
        <f aca="false">BF525*(1+BG526-BG$4)</f>
        <v>112.61565818093</v>
      </c>
    </row>
    <row r="526" customFormat="false" ht="13.5" hidden="true" customHeight="true" outlineLevel="0" collapsed="false">
      <c r="A526" s="172" t="s">
        <v>99</v>
      </c>
      <c r="B526" s="173" t="s">
        <v>454</v>
      </c>
      <c r="C526" s="173" t="s">
        <v>478</v>
      </c>
      <c r="D526" s="173" t="s">
        <v>10</v>
      </c>
      <c r="E526" s="119"/>
      <c r="F526" s="19" t="s">
        <v>481</v>
      </c>
      <c r="G526" s="119" t="s">
        <v>12</v>
      </c>
      <c r="H526" s="119"/>
      <c r="I526" s="119" t="s">
        <v>461</v>
      </c>
      <c r="W526" s="22" t="n">
        <v>0.021</v>
      </c>
      <c r="X526" s="22" t="n">
        <v>0.014</v>
      </c>
      <c r="Y526" s="24" t="n">
        <v>0.01125</v>
      </c>
      <c r="Z526" s="24" t="n">
        <v>0.0315</v>
      </c>
      <c r="AA526" s="34" t="n">
        <v>0.0196</v>
      </c>
      <c r="AB526" s="29" t="n">
        <v>0.019</v>
      </c>
      <c r="AC526" s="29" t="n">
        <v>0.016</v>
      </c>
      <c r="AD526" s="29" t="n">
        <v>0.079</v>
      </c>
      <c r="AE526" s="29" t="n">
        <v>0.024</v>
      </c>
      <c r="AF526" s="29" t="n">
        <v>0.024</v>
      </c>
      <c r="AG526" s="29" t="n">
        <v>0.026</v>
      </c>
      <c r="AH526" s="29" t="n">
        <f aca="false">AG526</f>
        <v>0.026</v>
      </c>
      <c r="AI526" s="29" t="n">
        <f aca="false">AH526</f>
        <v>0.026</v>
      </c>
      <c r="AJ526" s="29" t="n">
        <f aca="false">AI526</f>
        <v>0.026</v>
      </c>
      <c r="AK526" s="29" t="n">
        <f aca="false">AJ526</f>
        <v>0.026</v>
      </c>
      <c r="AL526" s="29" t="n">
        <f aca="false">AK526</f>
        <v>0.026</v>
      </c>
      <c r="AM526" s="29" t="n">
        <f aca="false">AL526</f>
        <v>0.026</v>
      </c>
      <c r="AN526" s="29" t="n">
        <f aca="false">AM526</f>
        <v>0.026</v>
      </c>
      <c r="AO526" s="29" t="n">
        <f aca="false">AN526</f>
        <v>0.026</v>
      </c>
      <c r="AP526" s="29" t="n">
        <f aca="false">AO526</f>
        <v>0.026</v>
      </c>
      <c r="AQ526" s="29" t="n">
        <f aca="false">AP526</f>
        <v>0.026</v>
      </c>
      <c r="AR526" s="29" t="n">
        <f aca="false">AQ526</f>
        <v>0.026</v>
      </c>
      <c r="AS526" s="29" t="n">
        <f aca="false">AR526</f>
        <v>0.026</v>
      </c>
      <c r="AT526" s="29" t="n">
        <f aca="false">AS526</f>
        <v>0.026</v>
      </c>
      <c r="AU526" s="29" t="n">
        <f aca="false">AT526</f>
        <v>0.026</v>
      </c>
      <c r="AV526" s="29" t="n">
        <f aca="false">AU526</f>
        <v>0.026</v>
      </c>
      <c r="AW526" s="29" t="n">
        <f aca="false">AV526</f>
        <v>0.026</v>
      </c>
      <c r="AX526" s="29" t="n">
        <f aca="false">AW526</f>
        <v>0.026</v>
      </c>
      <c r="AY526" s="29" t="n">
        <f aca="false">AX526</f>
        <v>0.026</v>
      </c>
      <c r="AZ526" s="29" t="n">
        <f aca="false">AY526</f>
        <v>0.026</v>
      </c>
      <c r="BA526" s="29" t="n">
        <f aca="false">AZ526</f>
        <v>0.026</v>
      </c>
      <c r="BB526" s="29" t="n">
        <f aca="false">BA526</f>
        <v>0.026</v>
      </c>
      <c r="BC526" s="29" t="n">
        <f aca="false">BB526</f>
        <v>0.026</v>
      </c>
      <c r="BD526" s="29" t="n">
        <f aca="false">BC526</f>
        <v>0.026</v>
      </c>
      <c r="BE526" s="29" t="n">
        <f aca="false">BD526</f>
        <v>0.026</v>
      </c>
      <c r="BF526" s="29" t="n">
        <f aca="false">BE526</f>
        <v>0.026</v>
      </c>
      <c r="BG526" s="29" t="n">
        <f aca="false">BF526</f>
        <v>0.026</v>
      </c>
    </row>
    <row r="527" customFormat="false" ht="13.5" hidden="true" customHeight="true" outlineLevel="0" collapsed="false">
      <c r="A527" s="172" t="s">
        <v>99</v>
      </c>
      <c r="B527" s="173" t="s">
        <v>454</v>
      </c>
      <c r="C527" s="173" t="s">
        <v>478</v>
      </c>
      <c r="D527" s="173" t="s">
        <v>23</v>
      </c>
      <c r="E527" s="119"/>
      <c r="F527" s="19" t="s">
        <v>482</v>
      </c>
      <c r="G527" s="119" t="s">
        <v>12</v>
      </c>
      <c r="H527" s="119"/>
      <c r="I527" s="119" t="s">
        <v>461</v>
      </c>
      <c r="W527" s="4"/>
      <c r="X527" s="5"/>
      <c r="Y527" s="24" t="n">
        <v>0.01125</v>
      </c>
      <c r="Z527" s="24" t="n">
        <v>0.0315</v>
      </c>
      <c r="AA527" s="24" t="n">
        <v>0.0196</v>
      </c>
      <c r="AB527" s="24" t="n">
        <v>0.045</v>
      </c>
      <c r="AC527" s="24" t="n">
        <v>0.045</v>
      </c>
      <c r="AD527" s="24" t="n">
        <v>0.045</v>
      </c>
      <c r="AE527" s="24" t="n">
        <f aca="false">AE526</f>
        <v>0.024</v>
      </c>
      <c r="AF527" s="24" t="n">
        <f aca="false">AF526</f>
        <v>0.024</v>
      </c>
      <c r="AG527" s="24" t="n">
        <f aca="false">AG526</f>
        <v>0.026</v>
      </c>
      <c r="AH527" s="24" t="n">
        <f aca="false">AH526</f>
        <v>0.026</v>
      </c>
      <c r="AI527" s="24" t="n">
        <f aca="false">AI526</f>
        <v>0.026</v>
      </c>
      <c r="AJ527" s="24" t="n">
        <f aca="false">AJ526</f>
        <v>0.026</v>
      </c>
      <c r="AK527" s="24" t="n">
        <f aca="false">AK526</f>
        <v>0.026</v>
      </c>
      <c r="AL527" s="24" t="n">
        <f aca="false">AL526</f>
        <v>0.026</v>
      </c>
      <c r="AM527" s="24" t="n">
        <f aca="false">AM526</f>
        <v>0.026</v>
      </c>
      <c r="AN527" s="24" t="n">
        <f aca="false">AN526</f>
        <v>0.026</v>
      </c>
      <c r="AO527" s="24" t="n">
        <f aca="false">AO526</f>
        <v>0.026</v>
      </c>
      <c r="AP527" s="24" t="n">
        <f aca="false">AP526</f>
        <v>0.026</v>
      </c>
      <c r="AQ527" s="24" t="n">
        <f aca="false">AQ526</f>
        <v>0.026</v>
      </c>
      <c r="AR527" s="24" t="n">
        <f aca="false">AR526</f>
        <v>0.026</v>
      </c>
      <c r="AS527" s="24" t="n">
        <f aca="false">AS526</f>
        <v>0.026</v>
      </c>
      <c r="AT527" s="24" t="n">
        <f aca="false">AT526</f>
        <v>0.026</v>
      </c>
      <c r="AU527" s="24" t="n">
        <f aca="false">AU526</f>
        <v>0.026</v>
      </c>
      <c r="AV527" s="24" t="n">
        <f aca="false">AV526</f>
        <v>0.026</v>
      </c>
      <c r="AW527" s="24" t="n">
        <f aca="false">AW526</f>
        <v>0.026</v>
      </c>
      <c r="AX527" s="24" t="n">
        <f aca="false">AX526</f>
        <v>0.026</v>
      </c>
      <c r="AY527" s="24" t="n">
        <f aca="false">AY526</f>
        <v>0.026</v>
      </c>
      <c r="AZ527" s="24" t="n">
        <f aca="false">AZ526</f>
        <v>0.026</v>
      </c>
      <c r="BA527" s="24" t="n">
        <f aca="false">BA526</f>
        <v>0.026</v>
      </c>
      <c r="BB527" s="24" t="n">
        <f aca="false">BB526</f>
        <v>0.026</v>
      </c>
      <c r="BC527" s="24" t="n">
        <f aca="false">BC526</f>
        <v>0.026</v>
      </c>
      <c r="BD527" s="24" t="n">
        <f aca="false">BD526</f>
        <v>0.026</v>
      </c>
      <c r="BE527" s="24" t="n">
        <f aca="false">BE526</f>
        <v>0.026</v>
      </c>
      <c r="BF527" s="24" t="n">
        <f aca="false">BF526</f>
        <v>0.026</v>
      </c>
      <c r="BG527" s="24" t="n">
        <f aca="false">BG526</f>
        <v>0.026</v>
      </c>
    </row>
    <row r="528" customFormat="false" ht="13.5" hidden="true" customHeight="true" outlineLevel="0" collapsed="false">
      <c r="A528" s="172" t="s">
        <v>99</v>
      </c>
      <c r="B528" s="173" t="s">
        <v>454</v>
      </c>
      <c r="C528" s="173" t="s">
        <v>483</v>
      </c>
      <c r="D528" s="173" t="s">
        <v>10</v>
      </c>
      <c r="E528" s="119"/>
      <c r="F528" s="19" t="s">
        <v>484</v>
      </c>
      <c r="G528" s="119" t="s">
        <v>457</v>
      </c>
      <c r="H528" s="119"/>
      <c r="I528" s="119"/>
      <c r="V528" s="44" t="n">
        <v>0.753012048192771</v>
      </c>
      <c r="W528" s="61" t="n">
        <v>0.757575757575758</v>
      </c>
      <c r="X528" s="61" t="n">
        <v>0.901026809161582</v>
      </c>
      <c r="Y528" s="61" t="n">
        <v>0.902908699165096</v>
      </c>
      <c r="Z528" s="61" t="n">
        <v>0.884816564903366</v>
      </c>
      <c r="AA528" s="61" t="n">
        <v>0.846959108814226</v>
      </c>
      <c r="AB528" s="61" t="n">
        <v>0.893361645253142</v>
      </c>
      <c r="AC528" s="61" t="n">
        <v>0.87719298245614</v>
      </c>
      <c r="AD528" s="61" t="n">
        <v>0.840336134453782</v>
      </c>
      <c r="AE528" s="61" t="n">
        <f aca="false">1/AE35</f>
        <v>0.950725038363936</v>
      </c>
      <c r="AF528" s="61" t="n">
        <f aca="false">1/AF35</f>
        <v>0.924199533783128</v>
      </c>
      <c r="AG528" s="61" t="n">
        <f aca="false">1/AG35</f>
        <v>0.923287120963667</v>
      </c>
      <c r="AH528" s="61" t="n">
        <f aca="false">1/AH35</f>
        <v>0.884436227024057</v>
      </c>
      <c r="AI528" s="61" t="n">
        <f aca="false">1/AI35</f>
        <v>0.859898272326401</v>
      </c>
      <c r="AJ528" s="61" t="n">
        <f aca="false">1/AJ35</f>
        <v>0.866619877359343</v>
      </c>
      <c r="AK528" s="61" t="n">
        <f aca="false">1/AK35</f>
        <v>0.869848609279351</v>
      </c>
      <c r="AL528" s="61" t="n">
        <f aca="false">1/AL35</f>
        <v>0.869471224922156</v>
      </c>
      <c r="AM528" s="61" t="n">
        <f aca="false">1/AM35</f>
        <v>0.869659038223764</v>
      </c>
      <c r="AN528" s="61" t="n">
        <f aca="false">1/AN35</f>
        <v>0.869659038223764</v>
      </c>
      <c r="AO528" s="61" t="n">
        <f aca="false">1/AO35</f>
        <v>0.869659038223764</v>
      </c>
      <c r="AP528" s="61" t="n">
        <f aca="false">1/AP35</f>
        <v>0.869659038223764</v>
      </c>
      <c r="AQ528" s="61" t="n">
        <f aca="false">1/AQ35</f>
        <v>0.869659038223764</v>
      </c>
      <c r="AR528" s="61" t="n">
        <f aca="false">1/AR35</f>
        <v>0.869659038223764</v>
      </c>
      <c r="AS528" s="61" t="n">
        <f aca="false">1/AS35</f>
        <v>0.869659038223764</v>
      </c>
      <c r="AT528" s="61" t="n">
        <f aca="false">1/AT35</f>
        <v>0.869659038223764</v>
      </c>
      <c r="AU528" s="61" t="n">
        <f aca="false">1/AU35</f>
        <v>0.869659038223764</v>
      </c>
      <c r="AV528" s="61" t="n">
        <f aca="false">1/AV35</f>
        <v>0.869659038223764</v>
      </c>
      <c r="AW528" s="61" t="n">
        <f aca="false">1/AW35</f>
        <v>0.869659038223764</v>
      </c>
      <c r="AX528" s="61" t="n">
        <f aca="false">1/AX35</f>
        <v>0.869659038223764</v>
      </c>
      <c r="AY528" s="61" t="n">
        <f aca="false">1/AY35</f>
        <v>0.869659038223764</v>
      </c>
      <c r="AZ528" s="61" t="n">
        <f aca="false">1/AZ35</f>
        <v>0.869659038223764</v>
      </c>
      <c r="BA528" s="61" t="n">
        <f aca="false">1/BA35</f>
        <v>0.869659038223764</v>
      </c>
      <c r="BB528" s="61" t="n">
        <f aca="false">1/BB35</f>
        <v>0.869659038223764</v>
      </c>
      <c r="BC528" s="61" t="n">
        <f aca="false">1/BC35</f>
        <v>0.869659038223764</v>
      </c>
      <c r="BD528" s="61" t="n">
        <f aca="false">1/BD35</f>
        <v>0.869659038223764</v>
      </c>
      <c r="BE528" s="61" t="n">
        <f aca="false">1/BE35</f>
        <v>0.869659038223764</v>
      </c>
      <c r="BF528" s="61" t="n">
        <f aca="false">1/BF35</f>
        <v>0.869659038223764</v>
      </c>
      <c r="BG528" s="61" t="n">
        <f aca="false">1/BG35</f>
        <v>0.869659038223764</v>
      </c>
    </row>
    <row r="529" customFormat="false" ht="13.5" hidden="true" customHeight="true" outlineLevel="0" collapsed="false">
      <c r="A529" s="172" t="s">
        <v>99</v>
      </c>
      <c r="B529" s="173" t="s">
        <v>454</v>
      </c>
      <c r="C529" s="173" t="s">
        <v>483</v>
      </c>
      <c r="D529" s="173" t="s">
        <v>10</v>
      </c>
      <c r="E529" s="119"/>
      <c r="F529" s="19" t="s">
        <v>485</v>
      </c>
      <c r="G529" s="119" t="s">
        <v>457</v>
      </c>
      <c r="H529" s="119"/>
      <c r="I529" s="119" t="s">
        <v>459</v>
      </c>
      <c r="V529" s="44" t="n">
        <v>0.727272727272727</v>
      </c>
      <c r="W529" s="44" t="n">
        <v>0.826446280991736</v>
      </c>
      <c r="X529" s="5" t="n">
        <v>0.91743119266055</v>
      </c>
      <c r="Y529" s="61" t="n">
        <v>0.95093191327501</v>
      </c>
      <c r="Z529" s="61" t="n">
        <v>0.833750208437552</v>
      </c>
      <c r="AA529" s="61" t="n">
        <v>0.872905027932961</v>
      </c>
      <c r="AB529" s="61" t="n">
        <v>0.891901534070639</v>
      </c>
      <c r="AC529" s="61" t="n">
        <v>0.813008130081301</v>
      </c>
      <c r="AD529" s="61" t="n">
        <v>0.879507475813544</v>
      </c>
      <c r="AE529" s="61" t="n">
        <f aca="false">1/AE36</f>
        <v>0.934404784152495</v>
      </c>
      <c r="AF529" s="61" t="n">
        <f aca="false">1/AF36</f>
        <v>0.906125407756434</v>
      </c>
      <c r="AG529" s="61" t="n">
        <f aca="false">1/AG36</f>
        <v>0.958341187558907</v>
      </c>
      <c r="AH529" s="61" t="n">
        <f aca="false">1/AH36</f>
        <v>0.849424188084261</v>
      </c>
      <c r="AI529" s="61" t="n">
        <f aca="false">1/AI36</f>
        <v>0.862068965517241</v>
      </c>
      <c r="AJ529" s="61" t="n">
        <f aca="false">1/AJ36</f>
        <v>0.869565217391304</v>
      </c>
      <c r="AK529" s="61" t="n">
        <f aca="false">1/AK36</f>
        <v>0.869565217391304</v>
      </c>
      <c r="AL529" s="61" t="n">
        <f aca="false">1/AL36</f>
        <v>0.869565217391304</v>
      </c>
      <c r="AM529" s="61" t="n">
        <f aca="false">1/AM36</f>
        <v>0.869565217391304</v>
      </c>
      <c r="AN529" s="61" t="n">
        <f aca="false">1/AN36</f>
        <v>0.869659038223764</v>
      </c>
      <c r="AO529" s="61" t="n">
        <f aca="false">1/AO36</f>
        <v>0.869659038223764</v>
      </c>
      <c r="AP529" s="61" t="n">
        <f aca="false">1/AP36</f>
        <v>0.869659038223764</v>
      </c>
      <c r="AQ529" s="61" t="n">
        <f aca="false">1/AQ36</f>
        <v>0.869659038223764</v>
      </c>
      <c r="AR529" s="61" t="n">
        <f aca="false">1/AR36</f>
        <v>0.869659038223764</v>
      </c>
      <c r="AS529" s="61" t="n">
        <f aca="false">1/AS36</f>
        <v>0.869659038223764</v>
      </c>
      <c r="AT529" s="61" t="n">
        <f aca="false">1/AT36</f>
        <v>0.869659038223764</v>
      </c>
      <c r="AU529" s="61" t="n">
        <f aca="false">1/AU36</f>
        <v>0.869659038223764</v>
      </c>
      <c r="AV529" s="61" t="n">
        <f aca="false">1/AV36</f>
        <v>0.869659038223764</v>
      </c>
      <c r="AW529" s="61" t="n">
        <f aca="false">1/AW36</f>
        <v>0.869659038223764</v>
      </c>
      <c r="AX529" s="61" t="n">
        <f aca="false">1/AX36</f>
        <v>0.869659038223764</v>
      </c>
      <c r="AY529" s="61" t="n">
        <f aca="false">1/AY36</f>
        <v>0.869659038223764</v>
      </c>
      <c r="AZ529" s="61" t="n">
        <f aca="false">1/AZ36</f>
        <v>0.869659038223764</v>
      </c>
      <c r="BA529" s="61" t="n">
        <f aca="false">1/BA36</f>
        <v>0.869659038223764</v>
      </c>
      <c r="BB529" s="61" t="n">
        <f aca="false">1/BB36</f>
        <v>0.869659038223764</v>
      </c>
      <c r="BC529" s="61" t="n">
        <f aca="false">1/BC36</f>
        <v>0.869659038223764</v>
      </c>
      <c r="BD529" s="61" t="n">
        <f aca="false">1/BD36</f>
        <v>0.869659038223764</v>
      </c>
      <c r="BE529" s="61" t="n">
        <f aca="false">1/BE36</f>
        <v>0.869659038223764</v>
      </c>
      <c r="BF529" s="61" t="n">
        <f aca="false">1/BF36</f>
        <v>0.869659038223764</v>
      </c>
      <c r="BG529" s="61" t="n">
        <f aca="false">1/BG36</f>
        <v>0.869659038223764</v>
      </c>
    </row>
    <row r="530" customFormat="false" ht="13.5" hidden="true" customHeight="true" outlineLevel="0" collapsed="false">
      <c r="A530" s="172" t="s">
        <v>99</v>
      </c>
      <c r="B530" s="173" t="s">
        <v>454</v>
      </c>
      <c r="C530" s="173" t="s">
        <v>483</v>
      </c>
      <c r="D530" s="173" t="s">
        <v>10</v>
      </c>
      <c r="E530" s="119"/>
      <c r="F530" s="19" t="s">
        <v>486</v>
      </c>
      <c r="G530" s="119" t="s">
        <v>12</v>
      </c>
      <c r="H530" s="119"/>
      <c r="I530" s="119" t="s">
        <v>461</v>
      </c>
      <c r="V530" s="22" t="n">
        <v>0.019</v>
      </c>
      <c r="W530" s="22" t="n">
        <v>0.004</v>
      </c>
      <c r="X530" s="22" t="n">
        <v>-0.008</v>
      </c>
      <c r="Y530" s="24" t="n">
        <v>-0.001</v>
      </c>
      <c r="Z530" s="24" t="n">
        <v>0.014</v>
      </c>
      <c r="AA530" s="34" t="n">
        <v>0.017</v>
      </c>
      <c r="AB530" s="24" t="n">
        <v>0.016</v>
      </c>
      <c r="AC530" s="24" t="n">
        <v>-0.0003</v>
      </c>
      <c r="AD530" s="29" t="n">
        <v>0.049</v>
      </c>
      <c r="AE530" s="29" t="n">
        <v>0.017</v>
      </c>
      <c r="AF530" s="29" t="n">
        <v>0.018</v>
      </c>
      <c r="AG530" s="29" t="n">
        <v>0.018</v>
      </c>
      <c r="AH530" s="29" t="n">
        <f aca="false">AG530</f>
        <v>0.018</v>
      </c>
      <c r="AI530" s="29" t="n">
        <f aca="false">AH530</f>
        <v>0.018</v>
      </c>
      <c r="AJ530" s="29" t="n">
        <f aca="false">AI530</f>
        <v>0.018</v>
      </c>
      <c r="AK530" s="29" t="n">
        <f aca="false">AJ530</f>
        <v>0.018</v>
      </c>
      <c r="AL530" s="29" t="n">
        <f aca="false">AK530</f>
        <v>0.018</v>
      </c>
      <c r="AM530" s="29" t="n">
        <f aca="false">AL530</f>
        <v>0.018</v>
      </c>
      <c r="AN530" s="29" t="n">
        <f aca="false">AM530</f>
        <v>0.018</v>
      </c>
      <c r="AO530" s="29" t="n">
        <f aca="false">AN530</f>
        <v>0.018</v>
      </c>
      <c r="AP530" s="29" t="n">
        <f aca="false">AO530</f>
        <v>0.018</v>
      </c>
      <c r="AQ530" s="29" t="n">
        <f aca="false">AP530</f>
        <v>0.018</v>
      </c>
      <c r="AR530" s="29" t="n">
        <f aca="false">AQ530</f>
        <v>0.018</v>
      </c>
      <c r="AS530" s="29" t="n">
        <f aca="false">AR530</f>
        <v>0.018</v>
      </c>
      <c r="AT530" s="29" t="n">
        <f aca="false">AS530</f>
        <v>0.018</v>
      </c>
      <c r="AU530" s="29" t="n">
        <f aca="false">AT530</f>
        <v>0.018</v>
      </c>
      <c r="AV530" s="29" t="n">
        <f aca="false">AU530</f>
        <v>0.018</v>
      </c>
      <c r="AW530" s="29" t="n">
        <f aca="false">AV530</f>
        <v>0.018</v>
      </c>
      <c r="AX530" s="29" t="n">
        <f aca="false">AW530</f>
        <v>0.018</v>
      </c>
      <c r="AY530" s="29" t="n">
        <f aca="false">AX530</f>
        <v>0.018</v>
      </c>
      <c r="AZ530" s="29" t="n">
        <f aca="false">AY530</f>
        <v>0.018</v>
      </c>
      <c r="BA530" s="29" t="n">
        <f aca="false">AZ530</f>
        <v>0.018</v>
      </c>
      <c r="BB530" s="29" t="n">
        <f aca="false">BA530</f>
        <v>0.018</v>
      </c>
      <c r="BC530" s="29" t="n">
        <f aca="false">BB530</f>
        <v>0.018</v>
      </c>
      <c r="BD530" s="29" t="n">
        <f aca="false">BC530</f>
        <v>0.018</v>
      </c>
      <c r="BE530" s="29" t="n">
        <f aca="false">BD530</f>
        <v>0.018</v>
      </c>
      <c r="BF530" s="29" t="n">
        <f aca="false">BE530</f>
        <v>0.018</v>
      </c>
      <c r="BG530" s="29" t="n">
        <f aca="false">BF530</f>
        <v>0.018</v>
      </c>
    </row>
    <row r="531" customFormat="false" ht="13.5" hidden="true" customHeight="true" outlineLevel="0" collapsed="false">
      <c r="A531" s="172" t="s">
        <v>99</v>
      </c>
      <c r="B531" s="173" t="s">
        <v>454</v>
      </c>
      <c r="C531" s="173" t="s">
        <v>483</v>
      </c>
      <c r="D531" s="173" t="s">
        <v>23</v>
      </c>
      <c r="E531" s="119"/>
      <c r="F531" s="19" t="s">
        <v>487</v>
      </c>
      <c r="G531" s="119" t="s">
        <v>12</v>
      </c>
      <c r="H531" s="119"/>
      <c r="I531" s="119" t="s">
        <v>461</v>
      </c>
      <c r="W531" s="4"/>
      <c r="X531" s="5"/>
      <c r="Z531" s="24" t="n">
        <v>0.0156</v>
      </c>
      <c r="AA531" s="34" t="n">
        <v>0.020667</v>
      </c>
      <c r="AB531" s="24" t="n">
        <v>0.005</v>
      </c>
      <c r="AC531" s="24" t="n">
        <v>-0.002</v>
      </c>
      <c r="AD531" s="24" t="n">
        <v>0.106</v>
      </c>
      <c r="AE531" s="24" t="n">
        <f aca="false">AE530</f>
        <v>0.017</v>
      </c>
      <c r="AF531" s="24" t="n">
        <f aca="false">AF530</f>
        <v>0.018</v>
      </c>
      <c r="AG531" s="24" t="n">
        <f aca="false">AG530</f>
        <v>0.018</v>
      </c>
      <c r="AH531" s="24" t="n">
        <f aca="false">AH530</f>
        <v>0.018</v>
      </c>
      <c r="AI531" s="24" t="n">
        <f aca="false">AI530</f>
        <v>0.018</v>
      </c>
      <c r="AJ531" s="24" t="n">
        <f aca="false">AJ530</f>
        <v>0.018</v>
      </c>
      <c r="AK531" s="24" t="n">
        <f aca="false">AK530</f>
        <v>0.018</v>
      </c>
      <c r="AL531" s="24" t="n">
        <f aca="false">AL530</f>
        <v>0.018</v>
      </c>
      <c r="AM531" s="24" t="n">
        <f aca="false">AM530</f>
        <v>0.018</v>
      </c>
      <c r="AN531" s="24" t="n">
        <f aca="false">AN530</f>
        <v>0.018</v>
      </c>
      <c r="AO531" s="24" t="n">
        <f aca="false">AO530</f>
        <v>0.018</v>
      </c>
      <c r="AP531" s="24" t="n">
        <f aca="false">AP530</f>
        <v>0.018</v>
      </c>
      <c r="AQ531" s="24" t="n">
        <f aca="false">AQ530</f>
        <v>0.018</v>
      </c>
      <c r="AR531" s="24" t="n">
        <f aca="false">AR530</f>
        <v>0.018</v>
      </c>
      <c r="AS531" s="24" t="n">
        <f aca="false">AS530</f>
        <v>0.018</v>
      </c>
      <c r="AT531" s="24" t="n">
        <f aca="false">AT530</f>
        <v>0.018</v>
      </c>
      <c r="AU531" s="24" t="n">
        <f aca="false">AU530</f>
        <v>0.018</v>
      </c>
      <c r="AV531" s="24" t="n">
        <f aca="false">AV530</f>
        <v>0.018</v>
      </c>
      <c r="AW531" s="24" t="n">
        <f aca="false">AW530</f>
        <v>0.018</v>
      </c>
      <c r="AX531" s="24" t="n">
        <f aca="false">AX530</f>
        <v>0.018</v>
      </c>
      <c r="AY531" s="24" t="n">
        <f aca="false">AY530</f>
        <v>0.018</v>
      </c>
      <c r="AZ531" s="24" t="n">
        <f aca="false">AZ530</f>
        <v>0.018</v>
      </c>
      <c r="BA531" s="24" t="n">
        <f aca="false">BA530</f>
        <v>0.018</v>
      </c>
      <c r="BB531" s="24" t="n">
        <f aca="false">BB530</f>
        <v>0.018</v>
      </c>
      <c r="BC531" s="24" t="n">
        <f aca="false">BC530</f>
        <v>0.018</v>
      </c>
      <c r="BD531" s="24" t="n">
        <f aca="false">BD530</f>
        <v>0.018</v>
      </c>
      <c r="BE531" s="24" t="n">
        <f aca="false">BE530</f>
        <v>0.018</v>
      </c>
      <c r="BF531" s="24" t="n">
        <f aca="false">BF530</f>
        <v>0.018</v>
      </c>
      <c r="BG531" s="24" t="n">
        <f aca="false">BG530</f>
        <v>0.018</v>
      </c>
    </row>
    <row r="532" customFormat="false" ht="13.5" hidden="true" customHeight="true" outlineLevel="0" collapsed="false">
      <c r="A532" s="172" t="s">
        <v>99</v>
      </c>
      <c r="B532" s="173" t="s">
        <v>454</v>
      </c>
      <c r="C532" s="173" t="s">
        <v>488</v>
      </c>
      <c r="D532" s="173" t="s">
        <v>10</v>
      </c>
      <c r="E532" s="119"/>
      <c r="F532" s="19" t="s">
        <v>489</v>
      </c>
      <c r="G532" s="119" t="s">
        <v>457</v>
      </c>
      <c r="H532" s="119"/>
      <c r="I532" s="119"/>
      <c r="U532" s="4" t="n">
        <v>1.5225</v>
      </c>
      <c r="V532" s="44" t="n">
        <v>1.47274096385542</v>
      </c>
      <c r="W532" s="44" t="n">
        <v>1.47163280662152</v>
      </c>
      <c r="X532" s="5" t="n">
        <v>1.76198198198198</v>
      </c>
      <c r="Y532" s="61" t="n">
        <v>1.7676462696067</v>
      </c>
      <c r="Z532" s="73" t="n">
        <v>1.7283</v>
      </c>
      <c r="AA532" s="73" t="n">
        <v>1.65</v>
      </c>
      <c r="AB532" s="61" t="n">
        <v>1.75</v>
      </c>
      <c r="AC532" s="61" t="n">
        <v>1.6050684043595</v>
      </c>
      <c r="AD532" s="182" t="n">
        <v>1.63883352339958</v>
      </c>
      <c r="AE532" s="182" t="n">
        <v>1.6504641350211</v>
      </c>
      <c r="AF532" s="182" t="n">
        <v>1.63665271966527</v>
      </c>
      <c r="AG532" s="182" t="n">
        <v>1.62307053941909</v>
      </c>
      <c r="AH532" s="182" t="n">
        <f aca="false">AVERAGE(AG533:AH533)</f>
        <v>1.60795899065138</v>
      </c>
      <c r="AI532" s="182" t="n">
        <f aca="false">AVERAGE(AH533:AI533)</f>
        <v>1.59089564797336</v>
      </c>
      <c r="AJ532" s="182" t="n">
        <f aca="false">AVERAGE(AI533:AJ533)</f>
        <v>1.57466666778796</v>
      </c>
      <c r="AK532" s="182" t="n">
        <f aca="false">AVERAGE(AJ533:AK533)</f>
        <v>1.56206450646566</v>
      </c>
      <c r="AL532" s="182" t="n">
        <f aca="false">AVERAGE(AK533:AL533)</f>
        <v>1.55478177408415</v>
      </c>
      <c r="AM532" s="182" t="n">
        <f aca="false">AVERAGE(AL533:AM533)</f>
        <v>1.54798669319764</v>
      </c>
      <c r="AN532" s="182" t="n">
        <f aca="false">AVERAGE(AM533:AN533)</f>
        <v>1.54074144227344</v>
      </c>
      <c r="AO532" s="182" t="n">
        <f aca="false">AVERAGE(AN533:AO533)</f>
        <v>1.53534884722548</v>
      </c>
      <c r="AP532" s="182" t="n">
        <f aca="false">AVERAGE(AO533:AP533)</f>
        <v>1.52997512626019</v>
      </c>
      <c r="AQ532" s="182" t="n">
        <f aca="false">AVERAGE(AP533:AQ533)</f>
        <v>1.52462021331828</v>
      </c>
      <c r="AR532" s="182" t="n">
        <f aca="false">AVERAGE(AQ533:AR533)</f>
        <v>1.51928404257167</v>
      </c>
      <c r="AS532" s="182" t="n">
        <f aca="false">AVERAGE(AR533:AS533)</f>
        <v>1.51396654842267</v>
      </c>
      <c r="AT532" s="182" t="n">
        <f aca="false">AVERAGE(AS533:AT533)</f>
        <v>1.50866766550319</v>
      </c>
      <c r="AU532" s="182" t="n">
        <f aca="false">AVERAGE(AT533:AU533)</f>
        <v>1.50338732867393</v>
      </c>
      <c r="AV532" s="182" t="n">
        <f aca="false">AVERAGE(AU533:AV533)</f>
        <v>1.49812547302357</v>
      </c>
      <c r="AW532" s="182" t="n">
        <f aca="false">AVERAGE(AV533:AW533)</f>
        <v>1.49288203386798</v>
      </c>
      <c r="AX532" s="182" t="n">
        <f aca="false">AVERAGE(AW533:AX533)</f>
        <v>1.48765694674945</v>
      </c>
      <c r="AY532" s="182" t="n">
        <f aca="false">AVERAGE(AX533:AY533)</f>
        <v>1.48245014743582</v>
      </c>
      <c r="AZ532" s="182" t="n">
        <f aca="false">AVERAGE(AY533:AZ533)</f>
        <v>1.4772615719198</v>
      </c>
      <c r="BA532" s="182" t="n">
        <f aca="false">AVERAGE(AZ533:BA533)</f>
        <v>1.47209115641808</v>
      </c>
      <c r="BB532" s="182" t="n">
        <f aca="false">AVERAGE(BA533:BB533)</f>
        <v>1.46693883737061</v>
      </c>
      <c r="BC532" s="182" t="n">
        <f aca="false">AVERAGE(BB533:BC533)</f>
        <v>1.46180455143982</v>
      </c>
      <c r="BD532" s="182" t="n">
        <f aca="false">AVERAGE(BC533:BD533)</f>
        <v>1.45668823550978</v>
      </c>
      <c r="BE532" s="182" t="n">
        <f aca="false">AVERAGE(BD533:BE533)</f>
        <v>1.45158982668549</v>
      </c>
      <c r="BF532" s="182" t="n">
        <f aca="false">AVERAGE(BE533:BF533)</f>
        <v>1.44650926229209</v>
      </c>
      <c r="BG532" s="182" t="n">
        <f aca="false">AVERAGE(BF533:BG533)</f>
        <v>1.44144647987407</v>
      </c>
    </row>
    <row r="533" customFormat="false" ht="13.5" hidden="true" customHeight="true" outlineLevel="0" collapsed="false">
      <c r="A533" s="172" t="s">
        <v>99</v>
      </c>
      <c r="B533" s="173" t="s">
        <v>454</v>
      </c>
      <c r="C533" s="173" t="s">
        <v>488</v>
      </c>
      <c r="D533" s="173" t="s">
        <v>10</v>
      </c>
      <c r="E533" s="119"/>
      <c r="F533" s="19" t="s">
        <v>490</v>
      </c>
      <c r="G533" s="119" t="s">
        <v>457</v>
      </c>
      <c r="H533" s="119"/>
      <c r="I533" s="119" t="s">
        <v>459</v>
      </c>
      <c r="U533" s="4" t="n">
        <v>1.48</v>
      </c>
      <c r="V533" s="44" t="n">
        <v>1.4224</v>
      </c>
      <c r="W533" s="44" t="n">
        <v>1.61636363636364</v>
      </c>
      <c r="X533" s="5" t="n">
        <v>1.7943119266055</v>
      </c>
      <c r="Y533" s="61" t="n">
        <v>1.86036335964996</v>
      </c>
      <c r="Z533" s="73" t="n">
        <v>1.6301</v>
      </c>
      <c r="AA533" s="73" t="n">
        <v>1.71</v>
      </c>
      <c r="AB533" s="61" t="n">
        <v>1.74</v>
      </c>
      <c r="AC533" s="61" t="n">
        <v>1.60311475409836</v>
      </c>
      <c r="AD533" s="182" t="n">
        <v>1.7261</v>
      </c>
      <c r="AE533" s="182" t="n">
        <v>1.64352941176471</v>
      </c>
      <c r="AF533" s="182" t="n">
        <v>1.62983333333333</v>
      </c>
      <c r="AG533" s="182" t="n">
        <v>1.61636363636364</v>
      </c>
      <c r="AH533" s="126" t="n">
        <f aca="false">AG533*(1+AH534-AH$4)</f>
        <v>1.59955434493912</v>
      </c>
      <c r="AI533" s="126" t="n">
        <f aca="false">AH533*(1+AI534-AI$4)</f>
        <v>1.5822369510076</v>
      </c>
      <c r="AJ533" s="126" t="n">
        <f aca="false">AI533*(1+AJ534-AJ$4)</f>
        <v>1.56709638456832</v>
      </c>
      <c r="AK533" s="126" t="n">
        <f aca="false">AJ533*(1+AK534-AK$4)</f>
        <v>1.557032628363</v>
      </c>
      <c r="AL533" s="126" t="n">
        <f aca="false">AK533*(1+AL534-AL$4)</f>
        <v>1.5525309198053</v>
      </c>
      <c r="AM533" s="126" t="n">
        <f aca="false">AL533*(1+AM534-AM$4)</f>
        <v>1.54344246658997</v>
      </c>
      <c r="AN533" s="126" t="n">
        <f aca="false">AM533*(1+AN534-AN$4)</f>
        <v>1.53804041795691</v>
      </c>
      <c r="AO533" s="126" t="n">
        <f aca="false">AN533*(1+AO534-AO$4)</f>
        <v>1.53265727649406</v>
      </c>
      <c r="AP533" s="126" t="n">
        <f aca="false">AO533*(1+AP534-AP$4)</f>
        <v>1.52729297602633</v>
      </c>
      <c r="AQ533" s="126" t="n">
        <f aca="false">AP533*(1+AQ534-AQ$4)</f>
        <v>1.52194745061023</v>
      </c>
      <c r="AR533" s="126" t="n">
        <f aca="false">AQ533*(1+AR534-AR$4)</f>
        <v>1.5166206345331</v>
      </c>
      <c r="AS533" s="126" t="n">
        <f aca="false">AR533*(1+AS534-AS$4)</f>
        <v>1.51131246231223</v>
      </c>
      <c r="AT533" s="126" t="n">
        <f aca="false">AS533*(1+AT534-AT$4)</f>
        <v>1.50602286869414</v>
      </c>
      <c r="AU533" s="126" t="n">
        <f aca="false">AT533*(1+AU534-AU$4)</f>
        <v>1.50075178865371</v>
      </c>
      <c r="AV533" s="126" t="n">
        <f aca="false">AU533*(1+AV534-AV$4)</f>
        <v>1.49549915739342</v>
      </c>
      <c r="AW533" s="126" t="n">
        <f aca="false">AV533*(1+AW534-AW$4)</f>
        <v>1.49026491034255</v>
      </c>
      <c r="AX533" s="126" t="n">
        <f aca="false">AW533*(1+AX534-AX$4)</f>
        <v>1.48504898315635</v>
      </c>
      <c r="AY533" s="126" t="n">
        <f aca="false">AX533*(1+AY534-AY$4)</f>
        <v>1.4798513117153</v>
      </c>
      <c r="AZ533" s="126" t="n">
        <f aca="false">AY533*(1+AZ534-AZ$4)</f>
        <v>1.4746718321243</v>
      </c>
      <c r="BA533" s="126" t="n">
        <f aca="false">AZ533*(1+BA534-BA$4)</f>
        <v>1.46951048071186</v>
      </c>
      <c r="BB533" s="126" t="n">
        <f aca="false">BA533*(1+BB534-BB$4)</f>
        <v>1.46436719402937</v>
      </c>
      <c r="BC533" s="126" t="n">
        <f aca="false">BB533*(1+BC534-BC$4)</f>
        <v>1.45924190885027</v>
      </c>
      <c r="BD533" s="126" t="n">
        <f aca="false">BC533*(1+BD534-BD$4)</f>
        <v>1.45413456216929</v>
      </c>
      <c r="BE533" s="126" t="n">
        <f aca="false">BD533*(1+BE534-BE$4)</f>
        <v>1.4490450912017</v>
      </c>
      <c r="BF533" s="126" t="n">
        <f aca="false">BE533*(1+BF534-BF$4)</f>
        <v>1.44397343338249</v>
      </c>
      <c r="BG533" s="126" t="n">
        <f aca="false">BF533*(1+BG534-BG$4)</f>
        <v>1.43891952636565</v>
      </c>
    </row>
    <row r="534" customFormat="false" ht="13.5" hidden="true" customHeight="true" outlineLevel="0" collapsed="false">
      <c r="A534" s="172" t="s">
        <v>99</v>
      </c>
      <c r="B534" s="173" t="s">
        <v>454</v>
      </c>
      <c r="C534" s="173" t="s">
        <v>488</v>
      </c>
      <c r="D534" s="173" t="s">
        <v>10</v>
      </c>
      <c r="E534" s="119"/>
      <c r="F534" s="19" t="s">
        <v>491</v>
      </c>
      <c r="G534" s="119" t="s">
        <v>12</v>
      </c>
      <c r="H534" s="119"/>
      <c r="I534" s="119" t="s">
        <v>461</v>
      </c>
      <c r="U534" s="22" t="n">
        <v>0.021</v>
      </c>
      <c r="V534" s="22" t="n">
        <v>-0.001</v>
      </c>
      <c r="W534" s="22" t="n">
        <v>-0.009</v>
      </c>
      <c r="X534" s="22" t="n">
        <v>-0.01</v>
      </c>
      <c r="Y534" s="24" t="n">
        <v>-0.01075</v>
      </c>
      <c r="Z534" s="24" t="n">
        <v>0.017</v>
      </c>
      <c r="AA534" s="34" t="n">
        <v>0.014</v>
      </c>
      <c r="AB534" s="24" t="n">
        <v>0.0055</v>
      </c>
      <c r="AC534" s="24" t="n">
        <v>-0.01</v>
      </c>
      <c r="AD534" s="29" t="n">
        <v>0.01819</v>
      </c>
      <c r="AE534" s="29" t="n">
        <v>0.012</v>
      </c>
      <c r="AF534" s="29" t="n">
        <v>0.01325</v>
      </c>
      <c r="AG534" s="29" t="n">
        <v>0.0165</v>
      </c>
      <c r="AH534" s="29" t="n">
        <f aca="false">AG534</f>
        <v>0.0165</v>
      </c>
      <c r="AI534" s="29" t="n">
        <f aca="false">AH534</f>
        <v>0.0165</v>
      </c>
      <c r="AJ534" s="29" t="n">
        <f aca="false">AI534</f>
        <v>0.0165</v>
      </c>
      <c r="AK534" s="29" t="n">
        <f aca="false">AJ534</f>
        <v>0.0165</v>
      </c>
      <c r="AL534" s="29" t="n">
        <f aca="false">AK534</f>
        <v>0.0165</v>
      </c>
      <c r="AM534" s="29" t="n">
        <f aca="false">AL534</f>
        <v>0.0165</v>
      </c>
      <c r="AN534" s="29" t="n">
        <f aca="false">AM534</f>
        <v>0.0165</v>
      </c>
      <c r="AO534" s="29" t="n">
        <f aca="false">AN534</f>
        <v>0.0165</v>
      </c>
      <c r="AP534" s="29" t="n">
        <f aca="false">AO534</f>
        <v>0.0165</v>
      </c>
      <c r="AQ534" s="29" t="n">
        <f aca="false">AP534</f>
        <v>0.0165</v>
      </c>
      <c r="AR534" s="29" t="n">
        <f aca="false">AQ534</f>
        <v>0.0165</v>
      </c>
      <c r="AS534" s="29" t="n">
        <f aca="false">AR534</f>
        <v>0.0165</v>
      </c>
      <c r="AT534" s="29" t="n">
        <f aca="false">AS534</f>
        <v>0.0165</v>
      </c>
      <c r="AU534" s="29" t="n">
        <f aca="false">AT534</f>
        <v>0.0165</v>
      </c>
      <c r="AV534" s="29" t="n">
        <f aca="false">AU534</f>
        <v>0.0165</v>
      </c>
      <c r="AW534" s="29" t="n">
        <f aca="false">AV534</f>
        <v>0.0165</v>
      </c>
      <c r="AX534" s="29" t="n">
        <f aca="false">AW534</f>
        <v>0.0165</v>
      </c>
      <c r="AY534" s="29" t="n">
        <f aca="false">AX534</f>
        <v>0.0165</v>
      </c>
      <c r="AZ534" s="29" t="n">
        <f aca="false">AY534</f>
        <v>0.0165</v>
      </c>
      <c r="BA534" s="29" t="n">
        <f aca="false">AZ534</f>
        <v>0.0165</v>
      </c>
      <c r="BB534" s="29" t="n">
        <f aca="false">BA534</f>
        <v>0.0165</v>
      </c>
      <c r="BC534" s="29" t="n">
        <f aca="false">BB534</f>
        <v>0.0165</v>
      </c>
      <c r="BD534" s="29" t="n">
        <f aca="false">BC534</f>
        <v>0.0165</v>
      </c>
      <c r="BE534" s="29" t="n">
        <f aca="false">BD534</f>
        <v>0.0165</v>
      </c>
      <c r="BF534" s="29" t="n">
        <f aca="false">BE534</f>
        <v>0.0165</v>
      </c>
      <c r="BG534" s="29" t="n">
        <f aca="false">BF534</f>
        <v>0.0165</v>
      </c>
    </row>
    <row r="535" customFormat="false" ht="13.5" hidden="true" customHeight="true" outlineLevel="0" collapsed="false">
      <c r="A535" s="172" t="s">
        <v>99</v>
      </c>
      <c r="B535" s="173" t="s">
        <v>454</v>
      </c>
      <c r="C535" s="173" t="s">
        <v>488</v>
      </c>
      <c r="D535" s="173" t="s">
        <v>23</v>
      </c>
      <c r="E535" s="119"/>
      <c r="F535" s="19" t="s">
        <v>492</v>
      </c>
      <c r="G535" s="119" t="s">
        <v>12</v>
      </c>
      <c r="H535" s="119"/>
      <c r="I535" s="119" t="s">
        <v>461</v>
      </c>
      <c r="W535" s="4"/>
      <c r="X535" s="5"/>
      <c r="Z535" s="24" t="n">
        <v>0.017</v>
      </c>
      <c r="AA535" s="24" t="n">
        <v>0.014</v>
      </c>
      <c r="AB535" s="24" t="n">
        <v>0.01942</v>
      </c>
      <c r="AC535" s="24" t="n">
        <v>-0.01</v>
      </c>
      <c r="AD535" s="24" t="n">
        <v>0.01819</v>
      </c>
      <c r="AE535" s="24" t="n">
        <f aca="false">AE534</f>
        <v>0.012</v>
      </c>
      <c r="AF535" s="24" t="n">
        <f aca="false">AF534</f>
        <v>0.01325</v>
      </c>
      <c r="AG535" s="24" t="n">
        <f aca="false">AG534</f>
        <v>0.0165</v>
      </c>
      <c r="AH535" s="24" t="n">
        <f aca="false">AH534</f>
        <v>0.0165</v>
      </c>
      <c r="AI535" s="24" t="n">
        <f aca="false">AI534</f>
        <v>0.0165</v>
      </c>
      <c r="AJ535" s="24" t="n">
        <f aca="false">AJ534</f>
        <v>0.0165</v>
      </c>
      <c r="AK535" s="24" t="n">
        <f aca="false">AK534</f>
        <v>0.0165</v>
      </c>
      <c r="AL535" s="24" t="n">
        <f aca="false">AL534</f>
        <v>0.0165</v>
      </c>
      <c r="AM535" s="24" t="n">
        <f aca="false">AM534</f>
        <v>0.0165</v>
      </c>
      <c r="AN535" s="24" t="n">
        <f aca="false">AN534</f>
        <v>0.0165</v>
      </c>
      <c r="AO535" s="24" t="n">
        <f aca="false">AO534</f>
        <v>0.0165</v>
      </c>
      <c r="AP535" s="24" t="n">
        <f aca="false">AP534</f>
        <v>0.0165</v>
      </c>
      <c r="AQ535" s="24" t="n">
        <f aca="false">AQ534</f>
        <v>0.0165</v>
      </c>
      <c r="AR535" s="24" t="n">
        <f aca="false">AR534</f>
        <v>0.0165</v>
      </c>
      <c r="AS535" s="24" t="n">
        <f aca="false">AS534</f>
        <v>0.0165</v>
      </c>
      <c r="AT535" s="24" t="n">
        <f aca="false">AT534</f>
        <v>0.0165</v>
      </c>
      <c r="AU535" s="24" t="n">
        <f aca="false">AU534</f>
        <v>0.0165</v>
      </c>
      <c r="AV535" s="24" t="n">
        <f aca="false">AV534</f>
        <v>0.0165</v>
      </c>
      <c r="AW535" s="24" t="n">
        <f aca="false">AW534</f>
        <v>0.0165</v>
      </c>
      <c r="AX535" s="24" t="n">
        <f aca="false">AX534</f>
        <v>0.0165</v>
      </c>
      <c r="AY535" s="24" t="n">
        <f aca="false">AY534</f>
        <v>0.0165</v>
      </c>
      <c r="AZ535" s="24" t="n">
        <f aca="false">AZ534</f>
        <v>0.0165</v>
      </c>
      <c r="BA535" s="24" t="n">
        <f aca="false">BA534</f>
        <v>0.0165</v>
      </c>
      <c r="BB535" s="24" t="n">
        <f aca="false">BB534</f>
        <v>0.0165</v>
      </c>
      <c r="BC535" s="24" t="n">
        <f aca="false">BC534</f>
        <v>0.0165</v>
      </c>
      <c r="BD535" s="24" t="n">
        <f aca="false">BD534</f>
        <v>0.0165</v>
      </c>
      <c r="BE535" s="24" t="n">
        <f aca="false">BE534</f>
        <v>0.0165</v>
      </c>
      <c r="BF535" s="24" t="n">
        <f aca="false">BF534</f>
        <v>0.0165</v>
      </c>
      <c r="BG535" s="24" t="n">
        <f aca="false">BG534</f>
        <v>0.0165</v>
      </c>
    </row>
    <row r="536" customFormat="false" ht="13.5" hidden="true" customHeight="true" outlineLevel="1" collapsed="false">
      <c r="A536" s="172"/>
      <c r="B536" s="173"/>
      <c r="C536" s="173"/>
      <c r="D536" s="173"/>
      <c r="E536" s="119"/>
      <c r="F536" s="19"/>
      <c r="G536" s="119"/>
      <c r="H536" s="119"/>
      <c r="I536" s="119"/>
      <c r="W536" s="4"/>
      <c r="X536" s="5"/>
    </row>
    <row r="537" customFormat="false" ht="13.5" hidden="true" customHeight="true" outlineLevel="1" collapsed="false">
      <c r="A537" s="172"/>
      <c r="B537" s="173"/>
      <c r="C537" s="173"/>
      <c r="D537" s="173"/>
      <c r="E537" s="119"/>
      <c r="F537" s="19"/>
      <c r="G537" s="119"/>
      <c r="H537" s="119"/>
      <c r="I537" s="119"/>
      <c r="W537" s="4"/>
      <c r="X537" s="5"/>
    </row>
    <row r="538" customFormat="false" ht="13.5" hidden="true" customHeight="true" outlineLevel="1" collapsed="false">
      <c r="A538" s="172"/>
      <c r="B538" s="173"/>
      <c r="C538" s="173"/>
      <c r="D538" s="173"/>
      <c r="E538" s="119"/>
      <c r="F538" s="19"/>
      <c r="G538" s="119"/>
      <c r="H538" s="119"/>
      <c r="I538" s="119"/>
      <c r="W538" s="4"/>
      <c r="X538" s="5"/>
    </row>
    <row r="539" customFormat="false" ht="13.5" hidden="true" customHeight="true" outlineLevel="1" collapsed="false">
      <c r="A539" s="172"/>
      <c r="B539" s="173"/>
      <c r="C539" s="173"/>
      <c r="D539" s="173"/>
      <c r="E539" s="119"/>
      <c r="F539" s="19"/>
      <c r="G539" s="119"/>
      <c r="H539" s="119"/>
      <c r="I539" s="119"/>
      <c r="W539" s="4"/>
      <c r="X539" s="5"/>
    </row>
    <row r="540" customFormat="false" ht="13.5" hidden="true" customHeight="true" outlineLevel="1" collapsed="false">
      <c r="A540" s="172"/>
      <c r="B540" s="173"/>
      <c r="C540" s="173"/>
      <c r="D540" s="173"/>
      <c r="E540" s="119"/>
      <c r="F540" s="19"/>
      <c r="G540" s="119"/>
      <c r="H540" s="119"/>
      <c r="I540" s="119"/>
      <c r="W540" s="4"/>
      <c r="X540" s="5"/>
    </row>
    <row r="541" customFormat="false" ht="13.5" hidden="true" customHeight="true" outlineLevel="1" collapsed="false">
      <c r="A541" s="172"/>
      <c r="B541" s="173"/>
      <c r="C541" s="173"/>
      <c r="D541" s="173"/>
      <c r="E541" s="119"/>
      <c r="F541" s="19"/>
      <c r="G541" s="119"/>
      <c r="H541" s="119"/>
      <c r="I541" s="119"/>
      <c r="W541" s="4"/>
      <c r="X541" s="5"/>
    </row>
    <row r="542" customFormat="false" ht="13.5" hidden="true" customHeight="true" outlineLevel="1" collapsed="false">
      <c r="A542" s="172"/>
      <c r="B542" s="173"/>
      <c r="C542" s="173"/>
      <c r="D542" s="173"/>
      <c r="E542" s="119"/>
      <c r="F542" s="19"/>
      <c r="G542" s="119"/>
      <c r="H542" s="119"/>
      <c r="I542" s="119"/>
      <c r="W542" s="4"/>
      <c r="X542" s="5"/>
    </row>
    <row r="543" customFormat="false" ht="13.5" hidden="true" customHeight="true" outlineLevel="1" collapsed="false">
      <c r="A543" s="172"/>
      <c r="B543" s="173"/>
      <c r="C543" s="173"/>
      <c r="D543" s="173"/>
      <c r="E543" s="119"/>
      <c r="F543" s="19"/>
      <c r="G543" s="119"/>
      <c r="H543" s="119"/>
      <c r="I543" s="119" t="n">
        <v>100</v>
      </c>
      <c r="W543" s="4"/>
      <c r="X543" s="5"/>
      <c r="AH543" s="90"/>
      <c r="AI543" s="90"/>
      <c r="AJ543" s="90"/>
      <c r="AK543" s="90"/>
      <c r="AL543" s="90"/>
      <c r="AM543" s="90"/>
      <c r="AN543" s="90"/>
      <c r="AO543" s="90"/>
      <c r="AP543" s="90"/>
      <c r="AQ543" s="90"/>
      <c r="AR543" s="90"/>
    </row>
    <row r="544" customFormat="false" ht="13.5" hidden="true" customHeight="true" outlineLevel="1" collapsed="false">
      <c r="A544" s="172"/>
      <c r="B544" s="173"/>
      <c r="C544" s="173"/>
      <c r="D544" s="173"/>
      <c r="E544" s="119"/>
      <c r="F544" s="19"/>
      <c r="G544" s="119"/>
      <c r="H544" s="119"/>
      <c r="I544" s="119"/>
      <c r="W544" s="4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0"/>
      <c r="AR544" s="90"/>
      <c r="AS544" s="90"/>
      <c r="AT544" s="90"/>
    </row>
    <row r="545" s="196" customFormat="true" ht="13.5" hidden="true" customHeight="true" outlineLevel="0" collapsed="false">
      <c r="A545" s="48" t="s">
        <v>9</v>
      </c>
      <c r="B545" s="123"/>
      <c r="C545" s="123"/>
      <c r="D545" s="123" t="s">
        <v>10</v>
      </c>
      <c r="E545" s="188" t="n">
        <v>42108</v>
      </c>
      <c r="F545" s="18" t="s">
        <v>493</v>
      </c>
      <c r="G545" s="189" t="s">
        <v>494</v>
      </c>
      <c r="H545" s="189"/>
      <c r="I545" s="189"/>
      <c r="J545" s="190"/>
      <c r="K545" s="190"/>
      <c r="L545" s="190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21" t="n">
        <v>0.027</v>
      </c>
      <c r="X545" s="191" t="n">
        <v>-0.1</v>
      </c>
      <c r="Y545" s="192" t="n">
        <v>-0.0459999999999999</v>
      </c>
      <c r="Z545" s="193" t="n">
        <v>0.0129999999999999</v>
      </c>
      <c r="AA545" s="193" t="n">
        <v>0.02825</v>
      </c>
      <c r="AB545" s="193" t="n">
        <v>0.0186666666666667</v>
      </c>
      <c r="AC545" s="191" t="n">
        <v>-0.032</v>
      </c>
      <c r="AD545" s="194" t="n">
        <v>0.0630833333333333</v>
      </c>
      <c r="AE545" s="194" t="n">
        <v>-0.065</v>
      </c>
      <c r="AF545" s="195" t="n">
        <v>0.0794569968369245</v>
      </c>
      <c r="AG545" s="195" t="n">
        <v>0.0728191530289728</v>
      </c>
      <c r="AH545" s="195" t="n">
        <v>0.0469547757998174</v>
      </c>
      <c r="AI545" s="195" t="n">
        <v>0.0459487936747935</v>
      </c>
      <c r="AJ545" s="195" t="n">
        <v>0.00680760230086919</v>
      </c>
      <c r="AK545" s="195" t="n">
        <v>0.00622797529275676</v>
      </c>
      <c r="AL545" s="195" t="n">
        <v>0.0135245644611124</v>
      </c>
      <c r="AM545" s="195" t="n">
        <v>0.0177506569473573</v>
      </c>
      <c r="AN545" s="193" t="n">
        <f aca="false">AN2</f>
        <v>0.0182</v>
      </c>
      <c r="AO545" s="193" t="n">
        <f aca="false">AO2</f>
        <v>0.0182</v>
      </c>
      <c r="AP545" s="193" t="n">
        <f aca="false">AP2</f>
        <v>0.0182</v>
      </c>
      <c r="AQ545" s="193" t="n">
        <f aca="false">AQ2</f>
        <v>0.0182</v>
      </c>
      <c r="AR545" s="193" t="n">
        <f aca="false">AR2</f>
        <v>0.0182</v>
      </c>
      <c r="AS545" s="193" t="n">
        <f aca="false">AS2</f>
        <v>0.0182</v>
      </c>
      <c r="AT545" s="193" t="n">
        <f aca="false">AT2</f>
        <v>0.0182</v>
      </c>
      <c r="AU545" s="193" t="n">
        <f aca="false">AU2</f>
        <v>0.0182</v>
      </c>
      <c r="AV545" s="193" t="n">
        <f aca="false">AV2</f>
        <v>0.0182</v>
      </c>
      <c r="AW545" s="193" t="n">
        <f aca="false">AW2</f>
        <v>0.0182</v>
      </c>
      <c r="AX545" s="193" t="n">
        <f aca="false">AX2</f>
        <v>0.0182</v>
      </c>
      <c r="AY545" s="193" t="n">
        <f aca="false">AY2</f>
        <v>0.0182</v>
      </c>
      <c r="AZ545" s="193" t="n">
        <f aca="false">AZ2</f>
        <v>0.0182</v>
      </c>
      <c r="BA545" s="193" t="n">
        <f aca="false">BA2</f>
        <v>0.0182</v>
      </c>
      <c r="BB545" s="193" t="n">
        <f aca="false">BB2</f>
        <v>0.0182</v>
      </c>
      <c r="BC545" s="193" t="n">
        <f aca="false">BC2</f>
        <v>0.0182</v>
      </c>
      <c r="BD545" s="193" t="n">
        <f aca="false">BD2</f>
        <v>0.0182</v>
      </c>
      <c r="BE545" s="193" t="n">
        <f aca="false">BE2</f>
        <v>0.0182</v>
      </c>
      <c r="BF545" s="193" t="n">
        <f aca="false">BF2</f>
        <v>0.0182</v>
      </c>
      <c r="BG545" s="193" t="n">
        <f aca="false">BG2</f>
        <v>0.0182</v>
      </c>
    </row>
    <row r="546" s="196" customFormat="true" ht="13.5" hidden="true" customHeight="true" outlineLevel="0" collapsed="false">
      <c r="A546" s="48" t="s">
        <v>9</v>
      </c>
      <c r="B546" s="123"/>
      <c r="C546" s="123"/>
      <c r="D546" s="123" t="s">
        <v>10</v>
      </c>
      <c r="E546" s="188" t="n">
        <v>42108</v>
      </c>
      <c r="F546" s="19" t="s">
        <v>495</v>
      </c>
      <c r="G546" s="189" t="s">
        <v>12</v>
      </c>
      <c r="H546" s="189"/>
      <c r="I546" s="189" t="s">
        <v>496</v>
      </c>
      <c r="J546" s="190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3" t="n">
        <v>-0.012</v>
      </c>
      <c r="X546" s="191" t="n">
        <v>-0.0240000000000001</v>
      </c>
      <c r="Y546" s="191" t="n">
        <v>-0.045</v>
      </c>
      <c r="Z546" s="191" t="n">
        <v>-0.005</v>
      </c>
      <c r="AA546" s="191" t="n">
        <v>0.000799999999999983</v>
      </c>
      <c r="AB546" s="191" t="n">
        <v>0.00902500000000004</v>
      </c>
      <c r="AC546" s="191" t="n">
        <v>-0.02775</v>
      </c>
      <c r="AD546" s="197" t="n">
        <v>0.0378142804474213</v>
      </c>
      <c r="AE546" s="197" t="n">
        <f aca="false">AE9</f>
        <v>0.045</v>
      </c>
      <c r="AF546" s="197" t="n">
        <f aca="false">AF9</f>
        <v>0.0608550907821053</v>
      </c>
      <c r="AG546" s="197" t="n">
        <f aca="false">AG9</f>
        <v>0.0822182309483916</v>
      </c>
      <c r="AH546" s="197" t="n">
        <f aca="false">AH9</f>
        <v>0.0747455669541701</v>
      </c>
      <c r="AI546" s="197" t="n">
        <f aca="false">AI9</f>
        <v>0.0193442463417484</v>
      </c>
      <c r="AJ546" s="197" t="n">
        <f aca="false">AJ9</f>
        <v>0.0512628253314091</v>
      </c>
      <c r="AK546" s="197" t="n">
        <f aca="false">AK9</f>
        <v>0.0225964421456608</v>
      </c>
      <c r="AL546" s="197" t="n">
        <f aca="false">AL9</f>
        <v>0.0211914245289677</v>
      </c>
      <c r="AM546" s="197" t="n">
        <f aca="false">AM9</f>
        <v>0.021023687928899</v>
      </c>
      <c r="AN546" s="191" t="n">
        <f aca="false">AN9</f>
        <v>0.021023687928899</v>
      </c>
      <c r="AO546" s="191" t="n">
        <f aca="false">AO9</f>
        <v>0.021023687928899</v>
      </c>
      <c r="AP546" s="191" t="n">
        <f aca="false">AP9</f>
        <v>0.021023687928899</v>
      </c>
      <c r="AQ546" s="191" t="n">
        <f aca="false">AQ9</f>
        <v>0.021023687928899</v>
      </c>
      <c r="AR546" s="191" t="n">
        <f aca="false">AR9</f>
        <v>0.021023687928899</v>
      </c>
      <c r="AS546" s="191" t="n">
        <f aca="false">AS9</f>
        <v>0.021023687928899</v>
      </c>
      <c r="AT546" s="191" t="n">
        <f aca="false">AT9</f>
        <v>0.021023687928899</v>
      </c>
      <c r="AU546" s="191" t="n">
        <f aca="false">AU9</f>
        <v>0.021023687928899</v>
      </c>
      <c r="AV546" s="191" t="n">
        <f aca="false">AV9</f>
        <v>0.021023687928899</v>
      </c>
      <c r="AW546" s="191" t="n">
        <f aca="false">AW9</f>
        <v>0.021023687928899</v>
      </c>
      <c r="AX546" s="191" t="n">
        <f aca="false">AX9</f>
        <v>0.021023687928899</v>
      </c>
      <c r="AY546" s="191" t="n">
        <f aca="false">AY9</f>
        <v>0.021023687928899</v>
      </c>
      <c r="AZ546" s="191" t="n">
        <f aca="false">AZ9</f>
        <v>0.021023687928899</v>
      </c>
      <c r="BA546" s="191" t="n">
        <f aca="false">BA9</f>
        <v>0.021023687928899</v>
      </c>
      <c r="BB546" s="191" t="n">
        <f aca="false">BB9</f>
        <v>0.021023687928899</v>
      </c>
      <c r="BC546" s="191" t="n">
        <f aca="false">BC9</f>
        <v>0.021023687928899</v>
      </c>
      <c r="BD546" s="191" t="n">
        <f aca="false">BD9</f>
        <v>0.021023687928899</v>
      </c>
      <c r="BE546" s="191" t="n">
        <f aca="false">BE9</f>
        <v>0.021023687928899</v>
      </c>
      <c r="BF546" s="191" t="n">
        <f aca="false">BF9</f>
        <v>0.021023687928899</v>
      </c>
      <c r="BG546" s="191" t="n">
        <f aca="false">BG9</f>
        <v>0.021023687928899</v>
      </c>
    </row>
    <row r="547" s="196" customFormat="true" ht="13.5" hidden="true" customHeight="true" outlineLevel="0" collapsed="false">
      <c r="A547" s="48" t="s">
        <v>9</v>
      </c>
      <c r="B547" s="123"/>
      <c r="C547" s="123"/>
      <c r="D547" s="123" t="s">
        <v>10</v>
      </c>
      <c r="E547" s="188" t="n">
        <v>42108</v>
      </c>
      <c r="F547" s="18" t="s">
        <v>497</v>
      </c>
      <c r="G547" s="189" t="s">
        <v>12</v>
      </c>
      <c r="H547" s="189"/>
      <c r="I547" s="189"/>
      <c r="J547" s="190"/>
      <c r="K547" s="190"/>
      <c r="L547" s="190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21" t="n">
        <v>0.016</v>
      </c>
      <c r="X547" s="191" t="n">
        <v>-0.006</v>
      </c>
      <c r="Y547" s="191" t="n">
        <v>0.01325</v>
      </c>
      <c r="Z547" s="191" t="n">
        <v>0.021</v>
      </c>
      <c r="AA547" s="191" t="n">
        <v>0.0350833333333333</v>
      </c>
      <c r="AB547" s="191" t="n">
        <v>0.0339166666666667</v>
      </c>
      <c r="AC547" s="191" t="n">
        <v>-0.0206666666666667</v>
      </c>
      <c r="AD547" s="197" t="n">
        <v>0.0630833333333333</v>
      </c>
      <c r="AE547" s="197" t="n">
        <v>0.007</v>
      </c>
      <c r="AF547" s="198" t="n">
        <v>0.042855171842682</v>
      </c>
      <c r="AG547" s="198" t="n">
        <v>0.0503180466543429</v>
      </c>
      <c r="AH547" s="198" t="n">
        <v>0.0045786442242172</v>
      </c>
      <c r="AI547" s="198" t="n">
        <v>0.0105766062195119</v>
      </c>
      <c r="AJ547" s="198" t="n">
        <v>0.0253817604746942</v>
      </c>
      <c r="AK547" s="198" t="n">
        <v>0.0128416372064198</v>
      </c>
      <c r="AL547" s="198" t="n">
        <v>0.0174125823421208</v>
      </c>
      <c r="AM547" s="198" t="n">
        <v>0.0177604076483706</v>
      </c>
      <c r="AN547" s="199" t="n">
        <f aca="false">AN$2</f>
        <v>0.0182</v>
      </c>
      <c r="AO547" s="199" t="n">
        <f aca="false">AO$2</f>
        <v>0.0182</v>
      </c>
      <c r="AP547" s="199" t="n">
        <f aca="false">AP$2</f>
        <v>0.0182</v>
      </c>
      <c r="AQ547" s="199" t="n">
        <f aca="false">AQ$2</f>
        <v>0.0182</v>
      </c>
      <c r="AR547" s="199" t="n">
        <f aca="false">AR$2</f>
        <v>0.0182</v>
      </c>
      <c r="AS547" s="199" t="n">
        <f aca="false">AS$2</f>
        <v>0.0182</v>
      </c>
      <c r="AT547" s="199" t="n">
        <f aca="false">AT$2</f>
        <v>0.0182</v>
      </c>
      <c r="AU547" s="199" t="n">
        <f aca="false">AU$2</f>
        <v>0.0182</v>
      </c>
      <c r="AV547" s="199" t="n">
        <f aca="false">AV$2</f>
        <v>0.0182</v>
      </c>
      <c r="AW547" s="199" t="n">
        <f aca="false">AW$2</f>
        <v>0.0182</v>
      </c>
      <c r="AX547" s="199" t="n">
        <f aca="false">AX$2</f>
        <v>0.0182</v>
      </c>
      <c r="AY547" s="199" t="n">
        <f aca="false">AY$2</f>
        <v>0.0182</v>
      </c>
      <c r="AZ547" s="199" t="n">
        <f aca="false">AZ$2</f>
        <v>0.0182</v>
      </c>
      <c r="BA547" s="199" t="n">
        <f aca="false">BA$2</f>
        <v>0.0182</v>
      </c>
      <c r="BB547" s="199" t="n">
        <f aca="false">BB$2</f>
        <v>0.0182</v>
      </c>
      <c r="BC547" s="199" t="n">
        <f aca="false">BC$2</f>
        <v>0.0182</v>
      </c>
      <c r="BD547" s="199" t="n">
        <f aca="false">BD$2</f>
        <v>0.0182</v>
      </c>
      <c r="BE547" s="199" t="n">
        <f aca="false">BE$2</f>
        <v>0.0182</v>
      </c>
      <c r="BF547" s="199" t="n">
        <f aca="false">BF$2</f>
        <v>0.0182</v>
      </c>
      <c r="BG547" s="199" t="n">
        <f aca="false">BG$2</f>
        <v>0.0182</v>
      </c>
    </row>
    <row r="548" s="196" customFormat="true" ht="13.5" hidden="true" customHeight="true" outlineLevel="0" collapsed="false">
      <c r="A548" s="48" t="s">
        <v>9</v>
      </c>
      <c r="B548" s="123"/>
      <c r="C548" s="123"/>
      <c r="D548" s="123" t="s">
        <v>10</v>
      </c>
      <c r="E548" s="188" t="n">
        <v>42108</v>
      </c>
      <c r="F548" s="18" t="s">
        <v>498</v>
      </c>
      <c r="G548" s="189" t="s">
        <v>12</v>
      </c>
      <c r="H548" s="189"/>
      <c r="I548" s="189"/>
      <c r="J548" s="190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21" t="n">
        <v>0.052</v>
      </c>
      <c r="X548" s="191" t="n">
        <v>0.056</v>
      </c>
      <c r="Y548" s="191" t="n">
        <v>0.05525</v>
      </c>
      <c r="Z548" s="192" t="n">
        <v>0.052</v>
      </c>
      <c r="AA548" s="191" t="n">
        <v>0.047963292941279</v>
      </c>
      <c r="AB548" s="191" t="n">
        <v>0.0459026120315175</v>
      </c>
      <c r="AC548" s="191" t="n">
        <v>0.0577500228812804</v>
      </c>
      <c r="AD548" s="197" t="n">
        <v>0.0481875697058333</v>
      </c>
      <c r="AE548" s="197" t="n">
        <v>0.039427378845</v>
      </c>
      <c r="AF548" s="198" t="n">
        <v>0.0316666666666667</v>
      </c>
      <c r="AG548" s="195" t="n">
        <v>0.025</v>
      </c>
      <c r="AH548" s="198" t="n">
        <v>0.022251899175</v>
      </c>
      <c r="AI548" s="195" t="n">
        <v>0.022031895058874</v>
      </c>
      <c r="AJ548" s="195" t="n">
        <v>0.0233844748959122</v>
      </c>
      <c r="AK548" s="195" t="n">
        <v>0.0246828178653418</v>
      </c>
      <c r="AL548" s="195" t="n">
        <v>0.0260293415060522</v>
      </c>
      <c r="AM548" s="195" t="n">
        <v>0.0274306757352239</v>
      </c>
      <c r="AN548" s="200" t="n">
        <f aca="false">AM548</f>
        <v>0.0274306757352239</v>
      </c>
      <c r="AO548" s="200" t="n">
        <f aca="false">AN548</f>
        <v>0.0274306757352239</v>
      </c>
      <c r="AP548" s="200" t="n">
        <f aca="false">AO548</f>
        <v>0.0274306757352239</v>
      </c>
      <c r="AQ548" s="200" t="n">
        <f aca="false">AP548</f>
        <v>0.0274306757352239</v>
      </c>
      <c r="AR548" s="200" t="n">
        <f aca="false">AQ548</f>
        <v>0.0274306757352239</v>
      </c>
      <c r="AS548" s="200" t="n">
        <f aca="false">AR548</f>
        <v>0.0274306757352239</v>
      </c>
      <c r="AT548" s="200" t="n">
        <f aca="false">AS548</f>
        <v>0.0274306757352239</v>
      </c>
      <c r="AU548" s="200" t="n">
        <f aca="false">AT548</f>
        <v>0.0274306757352239</v>
      </c>
      <c r="AV548" s="200" t="n">
        <f aca="false">AU548</f>
        <v>0.0274306757352239</v>
      </c>
      <c r="AW548" s="200" t="n">
        <f aca="false">AV548</f>
        <v>0.0274306757352239</v>
      </c>
      <c r="AX548" s="200" t="n">
        <f aca="false">AW548</f>
        <v>0.0274306757352239</v>
      </c>
      <c r="AY548" s="200" t="n">
        <f aca="false">AX548</f>
        <v>0.0274306757352239</v>
      </c>
      <c r="AZ548" s="200" t="n">
        <f aca="false">AY548</f>
        <v>0.0274306757352239</v>
      </c>
      <c r="BA548" s="200" t="n">
        <f aca="false">AZ548</f>
        <v>0.0274306757352239</v>
      </c>
      <c r="BB548" s="200" t="n">
        <f aca="false">BA548</f>
        <v>0.0274306757352239</v>
      </c>
      <c r="BC548" s="200" t="n">
        <f aca="false">BB548</f>
        <v>0.0274306757352239</v>
      </c>
      <c r="BD548" s="200" t="n">
        <f aca="false">BC548</f>
        <v>0.0274306757352239</v>
      </c>
      <c r="BE548" s="200" t="n">
        <f aca="false">BD548</f>
        <v>0.0274306757352239</v>
      </c>
      <c r="BF548" s="200" t="n">
        <f aca="false">BE548</f>
        <v>0.0274306757352239</v>
      </c>
      <c r="BG548" s="200" t="n">
        <f aca="false">BF548</f>
        <v>0.0274306757352239</v>
      </c>
    </row>
    <row r="549" s="189" customFormat="true" ht="13.5" hidden="true" customHeight="true" outlineLevel="0" collapsed="false">
      <c r="A549" s="48" t="s">
        <v>99</v>
      </c>
      <c r="B549" s="123" t="s">
        <v>499</v>
      </c>
      <c r="C549" s="201" t="s">
        <v>500</v>
      </c>
      <c r="D549" s="49" t="s">
        <v>101</v>
      </c>
      <c r="E549" s="188" t="n">
        <v>42170</v>
      </c>
      <c r="F549" s="52" t="s">
        <v>501</v>
      </c>
      <c r="G549" s="189" t="s">
        <v>502</v>
      </c>
      <c r="I549" s="189" t="s">
        <v>503</v>
      </c>
      <c r="J549" s="202"/>
      <c r="K549" s="202"/>
      <c r="L549" s="202"/>
      <c r="M549" s="202"/>
      <c r="N549" s="202"/>
      <c r="O549" s="202"/>
      <c r="P549" s="202"/>
      <c r="Q549" s="202"/>
      <c r="R549" s="202"/>
      <c r="S549" s="202"/>
      <c r="T549" s="202"/>
      <c r="U549" s="202"/>
      <c r="V549" s="203" t="n">
        <v>21251</v>
      </c>
      <c r="W549" s="203" t="n">
        <v>24096</v>
      </c>
      <c r="X549" s="203" t="n">
        <v>18657</v>
      </c>
      <c r="Y549" s="203" t="n">
        <v>34602</v>
      </c>
      <c r="Z549" s="203" t="n">
        <v>51298</v>
      </c>
      <c r="AA549" s="203" t="n">
        <v>77855</v>
      </c>
      <c r="AB549" s="204" t="n">
        <v>74937</v>
      </c>
      <c r="AC549" s="204" t="n">
        <v>79216.4677379481</v>
      </c>
      <c r="AD549" s="204" t="n">
        <v>102593.933108301</v>
      </c>
      <c r="AE549" s="204" t="n">
        <v>86963.8291623086</v>
      </c>
      <c r="AF549" s="204" t="n">
        <f aca="false">AE549*(1+AF585)</f>
        <v>118566.764990016</v>
      </c>
      <c r="AG549" s="204" t="n">
        <f aca="false">AF549*(1+AG585)</f>
        <v>97624.0217742702</v>
      </c>
      <c r="AH549" s="204" t="n">
        <f aca="false">AG549*(1+AH585)</f>
        <v>87591.5699343919</v>
      </c>
      <c r="AI549" s="204" t="n">
        <f aca="false">AH549*(1+AI585)</f>
        <v>59415.4616275452</v>
      </c>
      <c r="AJ549" s="204" t="n">
        <f aca="false">AI549*(1+AJ585)</f>
        <v>59870.6820571057</v>
      </c>
      <c r="AK549" s="204" t="n">
        <f aca="false">AJ549*(1+AK585)</f>
        <v>63639.3750349084</v>
      </c>
      <c r="AL549" s="204" t="n">
        <f aca="false">AK549*(1+AL585)</f>
        <v>67912.8135316996</v>
      </c>
      <c r="AM549" s="204" t="n">
        <f aca="false">AL549*(1+AM585)</f>
        <v>69963.7067106776</v>
      </c>
      <c r="AN549" s="204" t="n">
        <f aca="false">AM549*(1+AN585)</f>
        <v>69963.7067106776</v>
      </c>
      <c r="AO549" s="204" t="n">
        <f aca="false">AN549*(1+AO585)</f>
        <v>69963.7067106776</v>
      </c>
      <c r="AP549" s="204" t="n">
        <f aca="false">AO549*(1+AP585)</f>
        <v>69963.7067106776</v>
      </c>
      <c r="AQ549" s="204" t="n">
        <f aca="false">AP549*(1+AQ585)</f>
        <v>69963.7067106776</v>
      </c>
      <c r="AR549" s="204" t="n">
        <f aca="false">AQ549*(1+AR585)</f>
        <v>69963.7067106776</v>
      </c>
      <c r="AS549" s="204" t="n">
        <f aca="false">AR549*(1+AS585)</f>
        <v>69963.7067106776</v>
      </c>
      <c r="AT549" s="204" t="n">
        <f aca="false">AS549*(1+AT585)</f>
        <v>69963.7067106776</v>
      </c>
      <c r="AU549" s="204" t="n">
        <f aca="false">AT549*(1+AU585)</f>
        <v>69963.7067106776</v>
      </c>
      <c r="AV549" s="204" t="n">
        <f aca="false">AU549*(1+AV585)</f>
        <v>69963.7067106776</v>
      </c>
      <c r="AW549" s="204" t="n">
        <f aca="false">AV549*(1+AW585)</f>
        <v>69963.7067106776</v>
      </c>
      <c r="AX549" s="204" t="n">
        <f aca="false">AW549*(1+AX585)</f>
        <v>69963.7067106776</v>
      </c>
      <c r="AY549" s="204" t="n">
        <f aca="false">AX549*(1+AY585)</f>
        <v>69963.7067106776</v>
      </c>
      <c r="AZ549" s="204" t="n">
        <f aca="false">AY549*(1+AZ585)</f>
        <v>69963.7067106776</v>
      </c>
      <c r="BA549" s="204" t="n">
        <f aca="false">AZ549*(1+BA585)</f>
        <v>69963.7067106776</v>
      </c>
      <c r="BB549" s="204" t="n">
        <f aca="false">BA549*(1+BB585)</f>
        <v>69963.7067106776</v>
      </c>
      <c r="BC549" s="204" t="n">
        <f aca="false">BB549*(1+BC585)</f>
        <v>69963.7067106776</v>
      </c>
      <c r="BD549" s="204" t="n">
        <f aca="false">BC549*(1+BD585)</f>
        <v>69963.7067106776</v>
      </c>
      <c r="BE549" s="204" t="n">
        <f aca="false">BD549*(1+BE585)</f>
        <v>69963.7067106776</v>
      </c>
      <c r="BF549" s="204" t="n">
        <f aca="false">BE549*(1+BF585)</f>
        <v>69963.7067106776</v>
      </c>
      <c r="BG549" s="204" t="n">
        <f aca="false">BF549*(1+BG585)</f>
        <v>69963.7067106776</v>
      </c>
    </row>
    <row r="550" s="189" customFormat="true" ht="13.5" hidden="true" customHeight="true" outlineLevel="0" collapsed="false">
      <c r="A550" s="48" t="s">
        <v>99</v>
      </c>
      <c r="B550" s="123" t="s">
        <v>499</v>
      </c>
      <c r="C550" s="201" t="s">
        <v>500</v>
      </c>
      <c r="D550" s="49" t="s">
        <v>320</v>
      </c>
      <c r="E550" s="188" t="n">
        <v>42170</v>
      </c>
      <c r="F550" s="52" t="s">
        <v>504</v>
      </c>
      <c r="G550" s="189" t="s">
        <v>12</v>
      </c>
      <c r="I550" s="189" t="s">
        <v>505</v>
      </c>
      <c r="J550" s="202"/>
      <c r="K550" s="202"/>
      <c r="L550" s="202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5"/>
      <c r="X550" s="206" t="n">
        <v>-0.1</v>
      </c>
      <c r="Y550" s="206" t="n">
        <v>-0.05</v>
      </c>
      <c r="Z550" s="206" t="n">
        <f aca="false">Z586</f>
        <v>-0.0120273578564324</v>
      </c>
      <c r="AA550" s="206" t="n">
        <f aca="false">AA586</f>
        <v>0.0587432629873406</v>
      </c>
      <c r="AB550" s="206" t="n">
        <f aca="false">AB586</f>
        <v>0.162487943401509</v>
      </c>
      <c r="AC550" s="206" t="n">
        <f aca="false">AC586</f>
        <v>0.224570060492176</v>
      </c>
      <c r="AD550" s="206" t="n">
        <f aca="false">AD586</f>
        <v>0.262203472637493</v>
      </c>
      <c r="AE550" s="206" t="n">
        <f aca="false">AE586</f>
        <v>0.0695788744582371</v>
      </c>
      <c r="AF550" s="206" t="n">
        <f aca="false">AF586</f>
        <v>0.0762994636850296</v>
      </c>
      <c r="AG550" s="206" t="n">
        <f aca="false">AG586</f>
        <v>0.0556396335882856</v>
      </c>
      <c r="AH550" s="206" t="n">
        <f aca="false">AH586</f>
        <v>0.150082832282397</v>
      </c>
      <c r="AI550" s="206" t="n">
        <f aca="false">AI586</f>
        <v>0.09288370538895</v>
      </c>
      <c r="AJ550" s="206" t="n">
        <f aca="false">AJ586</f>
        <v>0.05227477481787</v>
      </c>
      <c r="AK550" s="206" t="n">
        <f aca="false">AK586</f>
        <v>0.0588425750590385</v>
      </c>
      <c r="AL550" s="206" t="n">
        <f aca="false">AL586</f>
        <v>0.052921332177869</v>
      </c>
      <c r="AM550" s="206" t="n">
        <f aca="false">AM586</f>
        <v>0.0521333067223302</v>
      </c>
      <c r="AN550" s="206" t="n">
        <f aca="false">AN586</f>
        <v>0.0508896702552961</v>
      </c>
      <c r="AO550" s="206" t="n">
        <f aca="false">AO586</f>
        <v>0.0508896702552961</v>
      </c>
      <c r="AP550" s="206" t="n">
        <f aca="false">AP586</f>
        <v>0.0508896702552963</v>
      </c>
      <c r="AQ550" s="206" t="n">
        <f aca="false">AQ586</f>
        <v>0.0508896702552961</v>
      </c>
      <c r="AR550" s="206" t="n">
        <f aca="false">AR586</f>
        <v>0.0508896702552961</v>
      </c>
      <c r="AS550" s="206" t="n">
        <f aca="false">AS586</f>
        <v>0.0508896702552961</v>
      </c>
      <c r="AT550" s="206" t="n">
        <f aca="false">AT586</f>
        <v>0.0508896702552959</v>
      </c>
      <c r="AU550" s="206" t="n">
        <f aca="false">AU586</f>
        <v>0.0508896702552961</v>
      </c>
      <c r="AV550" s="206" t="n">
        <f aca="false">AV586</f>
        <v>0.0508896702552959</v>
      </c>
      <c r="AW550" s="206" t="n">
        <f aca="false">AW586</f>
        <v>0.0508896702552959</v>
      </c>
      <c r="AX550" s="206" t="n">
        <f aca="false">AX586</f>
        <v>0.0508896702552959</v>
      </c>
      <c r="AY550" s="206" t="n">
        <f aca="false">AY586</f>
        <v>0.0508896702552961</v>
      </c>
      <c r="AZ550" s="206" t="n">
        <f aca="false">AZ586</f>
        <v>0.0508896702552959</v>
      </c>
      <c r="BA550" s="206" t="n">
        <f aca="false">BA586</f>
        <v>0.0508896702552959</v>
      </c>
      <c r="BB550" s="206" t="n">
        <f aca="false">BB586</f>
        <v>0.0508896702552961</v>
      </c>
      <c r="BC550" s="206" t="n">
        <f aca="false">BC586</f>
        <v>0.0508896702552961</v>
      </c>
      <c r="BD550" s="206" t="n">
        <f aca="false">BD586</f>
        <v>0.0508896702552961</v>
      </c>
      <c r="BE550" s="206" t="n">
        <f aca="false">BE586</f>
        <v>0.0508896702552961</v>
      </c>
      <c r="BF550" s="206" t="n">
        <f aca="false">BF586</f>
        <v>0.0508896702552959</v>
      </c>
      <c r="BG550" s="206" t="n">
        <f aca="false">BG586</f>
        <v>0.0508896702552959</v>
      </c>
    </row>
    <row r="551" s="196" customFormat="true" ht="13.5" hidden="true" customHeight="true" outlineLevel="0" collapsed="false">
      <c r="A551" s="48" t="s">
        <v>99</v>
      </c>
      <c r="B551" s="123" t="s">
        <v>499</v>
      </c>
      <c r="C551" s="201" t="s">
        <v>506</v>
      </c>
      <c r="D551" s="123" t="s">
        <v>101</v>
      </c>
      <c r="E551" s="189"/>
      <c r="F551" s="19" t="s">
        <v>507</v>
      </c>
      <c r="G551" s="189" t="s">
        <v>12</v>
      </c>
      <c r="H551" s="189"/>
      <c r="I551" s="189"/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207"/>
      <c r="X551" s="208"/>
      <c r="Y551" s="208"/>
      <c r="Z551" s="208"/>
      <c r="AA551" s="208"/>
      <c r="AB551" s="208"/>
      <c r="AC551" s="208"/>
      <c r="AD551" s="209"/>
      <c r="AE551" s="209"/>
      <c r="AF551" s="209"/>
      <c r="AG551" s="209"/>
      <c r="AH551" s="209"/>
      <c r="AI551" s="209"/>
      <c r="AJ551" s="209"/>
      <c r="AK551" s="210"/>
      <c r="AL551" s="210"/>
      <c r="AM551" s="210"/>
      <c r="AN551" s="210"/>
      <c r="AO551" s="210"/>
      <c r="AP551" s="210"/>
      <c r="AQ551" s="210"/>
      <c r="AR551" s="210"/>
      <c r="AS551" s="210"/>
      <c r="AT551" s="210"/>
      <c r="AU551" s="210"/>
      <c r="AV551" s="210"/>
      <c r="AW551" s="210"/>
      <c r="AX551" s="210"/>
      <c r="AY551" s="210"/>
      <c r="AZ551" s="210"/>
      <c r="BA551" s="210"/>
      <c r="BB551" s="210"/>
      <c r="BC551" s="210"/>
      <c r="BD551" s="210"/>
      <c r="BE551" s="210"/>
      <c r="BF551" s="210"/>
      <c r="BG551" s="210"/>
    </row>
    <row r="552" s="196" customFormat="true" ht="13.5" hidden="true" customHeight="true" outlineLevel="0" collapsed="false">
      <c r="A552" s="211" t="s">
        <v>99</v>
      </c>
      <c r="B552" s="212" t="s">
        <v>499</v>
      </c>
      <c r="C552" s="213" t="s">
        <v>506</v>
      </c>
      <c r="D552" s="212" t="s">
        <v>320</v>
      </c>
      <c r="E552" s="214"/>
      <c r="F552" s="19" t="s">
        <v>508</v>
      </c>
      <c r="G552" s="214" t="s">
        <v>12</v>
      </c>
      <c r="H552" s="214"/>
      <c r="I552" s="214"/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207"/>
      <c r="X552" s="215"/>
      <c r="Y552" s="215"/>
      <c r="Z552" s="216" t="n">
        <v>0.09</v>
      </c>
      <c r="AA552" s="217" t="n">
        <v>0.09</v>
      </c>
      <c r="AB552" s="217" t="n">
        <v>0.09</v>
      </c>
      <c r="AC552" s="217" t="n">
        <v>0.09</v>
      </c>
      <c r="AD552" s="218" t="n">
        <v>0.09</v>
      </c>
      <c r="AE552" s="218" t="n">
        <v>0.0925</v>
      </c>
      <c r="AF552" s="218" t="n">
        <v>0.09</v>
      </c>
      <c r="AG552" s="218" t="n">
        <v>0.095</v>
      </c>
      <c r="AH552" s="218" t="n">
        <v>0.1</v>
      </c>
      <c r="AI552" s="218" t="n">
        <v>0.1</v>
      </c>
      <c r="AJ552" s="218" t="n">
        <v>0.095</v>
      </c>
      <c r="AK552" s="217" t="n">
        <v>0.085</v>
      </c>
      <c r="AL552" s="217" t="n">
        <v>0.085</v>
      </c>
      <c r="AM552" s="217" t="n">
        <v>0.085</v>
      </c>
      <c r="AN552" s="217" t="n">
        <v>0.085</v>
      </c>
      <c r="AO552" s="217" t="n">
        <v>0.085</v>
      </c>
      <c r="AP552" s="217" t="n">
        <v>0.085</v>
      </c>
      <c r="AQ552" s="217" t="n">
        <v>0.085</v>
      </c>
      <c r="AR552" s="217" t="n">
        <v>0.085</v>
      </c>
      <c r="AS552" s="217" t="n">
        <v>0.085</v>
      </c>
      <c r="AT552" s="217" t="n">
        <v>0.085</v>
      </c>
      <c r="AU552" s="217" t="n">
        <v>0.085</v>
      </c>
      <c r="AV552" s="217" t="n">
        <v>0.085</v>
      </c>
      <c r="AW552" s="217" t="n">
        <v>0.085</v>
      </c>
      <c r="AX552" s="217" t="n">
        <v>0.085</v>
      </c>
      <c r="AY552" s="217" t="n">
        <v>0.085</v>
      </c>
      <c r="AZ552" s="217" t="n">
        <v>0.085</v>
      </c>
      <c r="BA552" s="217" t="n">
        <v>0.085</v>
      </c>
      <c r="BB552" s="217" t="n">
        <v>0.085</v>
      </c>
      <c r="BC552" s="217" t="n">
        <v>0.085</v>
      </c>
      <c r="BD552" s="217" t="n">
        <v>0.085</v>
      </c>
      <c r="BE552" s="217" t="n">
        <v>0.085</v>
      </c>
      <c r="BF552" s="217" t="n">
        <v>0.085</v>
      </c>
      <c r="BG552" s="217" t="n">
        <v>0.085</v>
      </c>
    </row>
    <row r="553" s="196" customFormat="true" ht="13.5" hidden="true" customHeight="true" outlineLevel="0" collapsed="false">
      <c r="A553" s="211" t="s">
        <v>99</v>
      </c>
      <c r="B553" s="212" t="s">
        <v>499</v>
      </c>
      <c r="C553" s="213" t="s">
        <v>506</v>
      </c>
      <c r="D553" s="212" t="s">
        <v>320</v>
      </c>
      <c r="E553" s="214"/>
      <c r="F553" s="19" t="s">
        <v>509</v>
      </c>
      <c r="G553" s="214" t="s">
        <v>12</v>
      </c>
      <c r="H553" s="214"/>
      <c r="I553" s="214"/>
      <c r="J553" s="190"/>
      <c r="K553" s="190"/>
      <c r="L553" s="190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207"/>
      <c r="X553" s="215"/>
      <c r="Y553" s="215"/>
      <c r="Z553" s="216" t="n">
        <v>0.12</v>
      </c>
      <c r="AA553" s="217" t="n">
        <v>0.12</v>
      </c>
      <c r="AB553" s="217" t="n">
        <v>0.1025</v>
      </c>
      <c r="AC553" s="217" t="n">
        <v>0.1075</v>
      </c>
      <c r="AD553" s="218" t="n">
        <v>0.1075</v>
      </c>
      <c r="AE553" s="218" t="n">
        <v>0.1075</v>
      </c>
      <c r="AF553" s="218" t="n">
        <v>0.1075</v>
      </c>
      <c r="AG553" s="218" t="n">
        <v>0.1125</v>
      </c>
      <c r="AH553" s="218" t="n">
        <v>0.13</v>
      </c>
      <c r="AI553" s="218" t="n">
        <v>0.13</v>
      </c>
      <c r="AJ553" s="218" t="n">
        <v>0.12</v>
      </c>
      <c r="AK553" s="217" t="n">
        <v>0.1025</v>
      </c>
      <c r="AL553" s="217" t="n">
        <v>0.1025</v>
      </c>
      <c r="AM553" s="217" t="n">
        <v>0.1025</v>
      </c>
      <c r="AN553" s="217" t="n">
        <v>0.1025</v>
      </c>
      <c r="AO553" s="217" t="n">
        <v>0.1025</v>
      </c>
      <c r="AP553" s="217" t="n">
        <v>0.1025</v>
      </c>
      <c r="AQ553" s="217" t="n">
        <v>0.1025</v>
      </c>
      <c r="AR553" s="217" t="n">
        <v>0.1025</v>
      </c>
      <c r="AS553" s="217" t="n">
        <v>0.1025</v>
      </c>
      <c r="AT553" s="217" t="n">
        <v>0.1025</v>
      </c>
      <c r="AU553" s="217" t="n">
        <v>0.1025</v>
      </c>
      <c r="AV553" s="217" t="n">
        <v>0.1025</v>
      </c>
      <c r="AW553" s="217" t="n">
        <v>0.1025</v>
      </c>
      <c r="AX553" s="217" t="n">
        <v>0.1025</v>
      </c>
      <c r="AY553" s="217" t="n">
        <v>0.1025</v>
      </c>
      <c r="AZ553" s="217" t="n">
        <v>0.1025</v>
      </c>
      <c r="BA553" s="217" t="n">
        <v>0.1025</v>
      </c>
      <c r="BB553" s="217" t="n">
        <v>0.1025</v>
      </c>
      <c r="BC553" s="217" t="n">
        <v>0.1025</v>
      </c>
      <c r="BD553" s="217" t="n">
        <v>0.1025</v>
      </c>
      <c r="BE553" s="217" t="n">
        <v>0.1025</v>
      </c>
      <c r="BF553" s="217" t="n">
        <v>0.1025</v>
      </c>
      <c r="BG553" s="217" t="n">
        <v>0.1025</v>
      </c>
    </row>
    <row r="554" s="189" customFormat="true" ht="13.5" hidden="true" customHeight="true" outlineLevel="0" collapsed="false">
      <c r="A554" s="48" t="s">
        <v>99</v>
      </c>
      <c r="B554" s="123" t="s">
        <v>499</v>
      </c>
      <c r="C554" s="123" t="s">
        <v>510</v>
      </c>
      <c r="D554" s="123" t="s">
        <v>320</v>
      </c>
      <c r="F554" s="52" t="s">
        <v>511</v>
      </c>
      <c r="G554" s="123" t="s">
        <v>12</v>
      </c>
      <c r="H554" s="123"/>
      <c r="I554" s="123" t="s">
        <v>512</v>
      </c>
      <c r="J554" s="202"/>
      <c r="K554" s="202"/>
      <c r="L554" s="202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5"/>
      <c r="X554" s="219"/>
      <c r="Y554" s="220"/>
      <c r="Z554" s="221" t="n">
        <v>0.095</v>
      </c>
      <c r="AA554" s="221" t="n">
        <v>0.095</v>
      </c>
      <c r="AB554" s="221" t="n">
        <v>0.09</v>
      </c>
      <c r="AC554" s="221" t="n">
        <v>0.0875</v>
      </c>
      <c r="AD554" s="221" t="n">
        <v>0.0875</v>
      </c>
      <c r="AE554" s="221" t="n">
        <v>0.095</v>
      </c>
      <c r="AF554" s="221" t="n">
        <v>0.095</v>
      </c>
      <c r="AG554" s="221" t="n">
        <v>0.1</v>
      </c>
      <c r="AH554" s="221" t="n">
        <v>0.105</v>
      </c>
      <c r="AI554" s="221" t="n">
        <v>0.105</v>
      </c>
      <c r="AJ554" s="221" t="n">
        <v>0.1</v>
      </c>
      <c r="AK554" s="221" t="n">
        <v>0.09</v>
      </c>
      <c r="AL554" s="221" t="n">
        <v>0.09</v>
      </c>
      <c r="AM554" s="221" t="n">
        <v>0.09</v>
      </c>
      <c r="AN554" s="221" t="n">
        <v>0.09</v>
      </c>
      <c r="AO554" s="221" t="n">
        <v>0.09</v>
      </c>
      <c r="AP554" s="221" t="n">
        <v>0.09</v>
      </c>
      <c r="AQ554" s="221" t="n">
        <v>0.09</v>
      </c>
      <c r="AR554" s="221" t="n">
        <v>0.09</v>
      </c>
      <c r="AS554" s="221" t="n">
        <v>0.09</v>
      </c>
      <c r="AT554" s="221" t="n">
        <v>0.09</v>
      </c>
      <c r="AU554" s="221" t="n">
        <v>0.09</v>
      </c>
      <c r="AV554" s="221" t="n">
        <v>0.09</v>
      </c>
      <c r="AW554" s="221" t="n">
        <v>0.09</v>
      </c>
      <c r="AX554" s="221" t="n">
        <v>0.09</v>
      </c>
      <c r="AY554" s="221" t="n">
        <v>0.09</v>
      </c>
      <c r="AZ554" s="221" t="n">
        <v>0.09</v>
      </c>
      <c r="BA554" s="221" t="n">
        <v>0.09</v>
      </c>
      <c r="BB554" s="221" t="n">
        <v>0.09</v>
      </c>
      <c r="BC554" s="221" t="n">
        <v>0.09</v>
      </c>
      <c r="BD554" s="221" t="n">
        <v>0.09</v>
      </c>
      <c r="BE554" s="221" t="n">
        <v>0.09</v>
      </c>
      <c r="BF554" s="221" t="n">
        <v>0.09</v>
      </c>
      <c r="BG554" s="221" t="n">
        <v>0.09</v>
      </c>
    </row>
    <row r="555" s="189" customFormat="true" ht="13.5" hidden="true" customHeight="true" outlineLevel="0" collapsed="false">
      <c r="A555" s="48" t="s">
        <v>99</v>
      </c>
      <c r="B555" s="123" t="s">
        <v>499</v>
      </c>
      <c r="C555" s="123" t="s">
        <v>510</v>
      </c>
      <c r="D555" s="123" t="s">
        <v>320</v>
      </c>
      <c r="F555" s="52" t="s">
        <v>513</v>
      </c>
      <c r="G555" s="123" t="s">
        <v>12</v>
      </c>
      <c r="H555" s="123"/>
      <c r="I555" s="123" t="s">
        <v>512</v>
      </c>
      <c r="J555" s="202"/>
      <c r="K555" s="202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5"/>
      <c r="X555" s="220"/>
      <c r="Y555" s="220"/>
      <c r="Z555" s="221" t="n">
        <v>0.1175</v>
      </c>
      <c r="AA555" s="221" t="n">
        <v>0.1175</v>
      </c>
      <c r="AB555" s="221" t="n">
        <v>0.115</v>
      </c>
      <c r="AC555" s="221" t="n">
        <v>0.1125</v>
      </c>
      <c r="AD555" s="221" t="n">
        <v>0.1125</v>
      </c>
      <c r="AE555" s="221" t="n">
        <v>0.1175</v>
      </c>
      <c r="AF555" s="221" t="n">
        <v>0.1175</v>
      </c>
      <c r="AG555" s="221" t="n">
        <v>0.1225</v>
      </c>
      <c r="AH555" s="221" t="n">
        <v>0.14</v>
      </c>
      <c r="AI555" s="221" t="n">
        <v>0.14</v>
      </c>
      <c r="AJ555" s="221" t="n">
        <v>0.1325</v>
      </c>
      <c r="AK555" s="221" t="n">
        <v>0.1125</v>
      </c>
      <c r="AL555" s="221" t="n">
        <v>0.1125</v>
      </c>
      <c r="AM555" s="221" t="n">
        <v>0.1125</v>
      </c>
      <c r="AN555" s="221" t="n">
        <v>0.1125</v>
      </c>
      <c r="AO555" s="221" t="n">
        <v>0.1125</v>
      </c>
      <c r="AP555" s="221" t="n">
        <v>0.1125</v>
      </c>
      <c r="AQ555" s="221" t="n">
        <v>0.1125</v>
      </c>
      <c r="AR555" s="221" t="n">
        <v>0.1125</v>
      </c>
      <c r="AS555" s="221" t="n">
        <v>0.1125</v>
      </c>
      <c r="AT555" s="221" t="n">
        <v>0.1125</v>
      </c>
      <c r="AU555" s="221" t="n">
        <v>0.1125</v>
      </c>
      <c r="AV555" s="221" t="n">
        <v>0.1125</v>
      </c>
      <c r="AW555" s="221" t="n">
        <v>0.1125</v>
      </c>
      <c r="AX555" s="221" t="n">
        <v>0.1125</v>
      </c>
      <c r="AY555" s="221" t="n">
        <v>0.1125</v>
      </c>
      <c r="AZ555" s="221" t="n">
        <v>0.1125</v>
      </c>
      <c r="BA555" s="221" t="n">
        <v>0.1125</v>
      </c>
      <c r="BB555" s="221" t="n">
        <v>0.1125</v>
      </c>
      <c r="BC555" s="221" t="n">
        <v>0.1125</v>
      </c>
      <c r="BD555" s="221" t="n">
        <v>0.1125</v>
      </c>
      <c r="BE555" s="221" t="n">
        <v>0.1125</v>
      </c>
      <c r="BF555" s="221" t="n">
        <v>0.1125</v>
      </c>
      <c r="BG555" s="221" t="n">
        <v>0.1125</v>
      </c>
    </row>
    <row r="556" s="189" customFormat="true" ht="13.5" hidden="true" customHeight="true" outlineLevel="0" collapsed="false">
      <c r="A556" s="48" t="s">
        <v>99</v>
      </c>
      <c r="B556" s="123" t="s">
        <v>499</v>
      </c>
      <c r="C556" s="123" t="s">
        <v>514</v>
      </c>
      <c r="D556" s="123" t="s">
        <v>320</v>
      </c>
      <c r="F556" s="52" t="s">
        <v>515</v>
      </c>
      <c r="G556" s="123" t="s">
        <v>12</v>
      </c>
      <c r="H556" s="123"/>
      <c r="I556" s="123" t="s">
        <v>512</v>
      </c>
      <c r="J556" s="202"/>
      <c r="K556" s="202"/>
      <c r="L556" s="202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5"/>
      <c r="X556" s="219"/>
      <c r="Y556" s="220"/>
      <c r="Z556" s="221" t="n">
        <v>0.115</v>
      </c>
      <c r="AA556" s="221" t="n">
        <v>0.115</v>
      </c>
      <c r="AB556" s="221" t="n">
        <v>0.11</v>
      </c>
      <c r="AC556" s="221" t="n">
        <v>0.105</v>
      </c>
      <c r="AD556" s="221" t="n">
        <v>0.1025</v>
      </c>
      <c r="AE556" s="221" t="n">
        <v>0.1075</v>
      </c>
      <c r="AF556" s="221" t="n">
        <v>0.1075</v>
      </c>
      <c r="AG556" s="221" t="n">
        <v>0.1075</v>
      </c>
      <c r="AH556" s="221" t="n">
        <v>0.11</v>
      </c>
      <c r="AI556" s="221" t="n">
        <v>0.11</v>
      </c>
      <c r="AJ556" s="221" t="n">
        <v>0.11</v>
      </c>
      <c r="AK556" s="221" t="n">
        <v>0.1025</v>
      </c>
      <c r="AL556" s="221" t="n">
        <v>0.1025</v>
      </c>
      <c r="AM556" s="221" t="n">
        <v>0.1025</v>
      </c>
      <c r="AN556" s="221" t="n">
        <v>0.1025</v>
      </c>
      <c r="AO556" s="221" t="n">
        <v>0.1025</v>
      </c>
      <c r="AP556" s="221" t="n">
        <v>0.1025</v>
      </c>
      <c r="AQ556" s="221" t="n">
        <v>0.1025</v>
      </c>
      <c r="AR556" s="221" t="n">
        <v>0.1025</v>
      </c>
      <c r="AS556" s="221" t="n">
        <v>0.1025</v>
      </c>
      <c r="AT556" s="221" t="n">
        <v>0.1025</v>
      </c>
      <c r="AU556" s="221" t="n">
        <v>0.1025</v>
      </c>
      <c r="AV556" s="221" t="n">
        <v>0.1025</v>
      </c>
      <c r="AW556" s="221" t="n">
        <v>0.1025</v>
      </c>
      <c r="AX556" s="221" t="n">
        <v>0.1025</v>
      </c>
      <c r="AY556" s="221" t="n">
        <v>0.1025</v>
      </c>
      <c r="AZ556" s="221" t="n">
        <v>0.1025</v>
      </c>
      <c r="BA556" s="221" t="n">
        <v>0.1025</v>
      </c>
      <c r="BB556" s="221" t="n">
        <v>0.1025</v>
      </c>
      <c r="BC556" s="221" t="n">
        <v>0.1025</v>
      </c>
      <c r="BD556" s="221" t="n">
        <v>0.1025</v>
      </c>
      <c r="BE556" s="221" t="n">
        <v>0.1025</v>
      </c>
      <c r="BF556" s="221" t="n">
        <v>0.1025</v>
      </c>
      <c r="BG556" s="221" t="n">
        <v>0.1025</v>
      </c>
    </row>
    <row r="557" s="189" customFormat="true" ht="13.5" hidden="true" customHeight="true" outlineLevel="0" collapsed="false">
      <c r="A557" s="48" t="s">
        <v>99</v>
      </c>
      <c r="B557" s="123" t="s">
        <v>499</v>
      </c>
      <c r="C557" s="123" t="s">
        <v>514</v>
      </c>
      <c r="D557" s="123" t="s">
        <v>320</v>
      </c>
      <c r="F557" s="52" t="s">
        <v>516</v>
      </c>
      <c r="G557" s="123" t="s">
        <v>12</v>
      </c>
      <c r="H557" s="123"/>
      <c r="I557" s="123" t="s">
        <v>512</v>
      </c>
      <c r="J557" s="202"/>
      <c r="K557" s="202"/>
      <c r="L557" s="202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5"/>
      <c r="X557" s="220"/>
      <c r="Y557" s="220"/>
      <c r="Z557" s="221" t="n">
        <v>0.135</v>
      </c>
      <c r="AA557" s="221" t="n">
        <v>0.135</v>
      </c>
      <c r="AB557" s="221" t="n">
        <v>0.1325</v>
      </c>
      <c r="AC557" s="221" t="n">
        <v>0.1275</v>
      </c>
      <c r="AD557" s="221" t="n">
        <v>0.125</v>
      </c>
      <c r="AE557" s="221" t="n">
        <v>0.13</v>
      </c>
      <c r="AF557" s="221" t="n">
        <v>0.13</v>
      </c>
      <c r="AG557" s="221" t="n">
        <v>0.13</v>
      </c>
      <c r="AH557" s="221" t="n">
        <v>0.135</v>
      </c>
      <c r="AI557" s="221" t="n">
        <v>0.135</v>
      </c>
      <c r="AJ557" s="221" t="n">
        <v>0.1325</v>
      </c>
      <c r="AK557" s="221" t="n">
        <v>0.125</v>
      </c>
      <c r="AL557" s="221" t="n">
        <v>0.125</v>
      </c>
      <c r="AM557" s="221" t="n">
        <v>0.125</v>
      </c>
      <c r="AN557" s="221" t="n">
        <v>0.125</v>
      </c>
      <c r="AO557" s="221" t="n">
        <v>0.125</v>
      </c>
      <c r="AP557" s="221" t="n">
        <v>0.125</v>
      </c>
      <c r="AQ557" s="221" t="n">
        <v>0.125</v>
      </c>
      <c r="AR557" s="221" t="n">
        <v>0.125</v>
      </c>
      <c r="AS557" s="221" t="n">
        <v>0.125</v>
      </c>
      <c r="AT557" s="221" t="n">
        <v>0.125</v>
      </c>
      <c r="AU557" s="221" t="n">
        <v>0.125</v>
      </c>
      <c r="AV557" s="221" t="n">
        <v>0.125</v>
      </c>
      <c r="AW557" s="221" t="n">
        <v>0.125</v>
      </c>
      <c r="AX557" s="221" t="n">
        <v>0.125</v>
      </c>
      <c r="AY557" s="221" t="n">
        <v>0.125</v>
      </c>
      <c r="AZ557" s="221" t="n">
        <v>0.125</v>
      </c>
      <c r="BA557" s="221" t="n">
        <v>0.125</v>
      </c>
      <c r="BB557" s="221" t="n">
        <v>0.125</v>
      </c>
      <c r="BC557" s="221" t="n">
        <v>0.125</v>
      </c>
      <c r="BD557" s="221" t="n">
        <v>0.125</v>
      </c>
      <c r="BE557" s="221" t="n">
        <v>0.125</v>
      </c>
      <c r="BF557" s="221" t="n">
        <v>0.125</v>
      </c>
      <c r="BG557" s="221" t="n">
        <v>0.125</v>
      </c>
    </row>
    <row r="558" s="196" customFormat="true" ht="13.5" hidden="false" customHeight="true" outlineLevel="0" collapsed="false">
      <c r="A558" s="211" t="s">
        <v>99</v>
      </c>
      <c r="B558" s="212" t="s">
        <v>499</v>
      </c>
      <c r="C558" s="213" t="s">
        <v>517</v>
      </c>
      <c r="D558" s="212" t="s">
        <v>320</v>
      </c>
      <c r="E558" s="214"/>
      <c r="F558" s="19" t="s">
        <v>518</v>
      </c>
      <c r="G558" s="214" t="s">
        <v>12</v>
      </c>
      <c r="H558" s="214"/>
      <c r="I558" s="214"/>
      <c r="J558" s="190"/>
      <c r="K558" s="190"/>
      <c r="L558" s="190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207"/>
      <c r="X558" s="215"/>
      <c r="Y558" s="216" t="n">
        <v>0.1</v>
      </c>
      <c r="Z558" s="216" t="n">
        <v>0.095</v>
      </c>
      <c r="AA558" s="216" t="n">
        <v>0.095</v>
      </c>
      <c r="AB558" s="217" t="n">
        <v>0.0925</v>
      </c>
      <c r="AC558" s="217" t="n">
        <v>0.09</v>
      </c>
      <c r="AD558" s="218" t="n">
        <v>0.09</v>
      </c>
      <c r="AE558" s="218" t="n">
        <v>0.095</v>
      </c>
      <c r="AF558" s="218" t="n">
        <v>0.095</v>
      </c>
      <c r="AG558" s="218" t="n">
        <v>0.1</v>
      </c>
      <c r="AH558" s="218" t="n">
        <v>0.11</v>
      </c>
      <c r="AI558" s="222" t="n">
        <v>0.11</v>
      </c>
      <c r="AJ558" s="218" t="n">
        <v>0.105</v>
      </c>
      <c r="AK558" s="217" t="n">
        <v>0.0925</v>
      </c>
      <c r="AL558" s="217" t="n">
        <v>0.09</v>
      </c>
      <c r="AM558" s="217" t="n">
        <v>0.09</v>
      </c>
      <c r="AN558" s="217" t="n">
        <v>0.09</v>
      </c>
      <c r="AO558" s="217" t="n">
        <v>0.09</v>
      </c>
      <c r="AP558" s="217" t="n">
        <v>0.09</v>
      </c>
      <c r="AQ558" s="217" t="n">
        <v>0.09</v>
      </c>
      <c r="AR558" s="217" t="n">
        <v>0.09</v>
      </c>
      <c r="AS558" s="217" t="n">
        <v>0.09</v>
      </c>
      <c r="AT558" s="217" t="n">
        <v>0.09</v>
      </c>
      <c r="AU558" s="217" t="n">
        <v>0.09</v>
      </c>
      <c r="AV558" s="217" t="n">
        <v>0.09</v>
      </c>
      <c r="AW558" s="217" t="n">
        <v>0.09</v>
      </c>
      <c r="AX558" s="217" t="n">
        <v>0.09</v>
      </c>
      <c r="AY558" s="217" t="n">
        <v>0.09</v>
      </c>
      <c r="AZ558" s="217" t="n">
        <v>0.09</v>
      </c>
      <c r="BA558" s="217" t="n">
        <v>0.09</v>
      </c>
      <c r="BB558" s="217" t="n">
        <v>0.09</v>
      </c>
      <c r="BC558" s="217" t="n">
        <v>0.09</v>
      </c>
      <c r="BD558" s="217" t="n">
        <v>0.09</v>
      </c>
      <c r="BE558" s="217" t="n">
        <v>0.09</v>
      </c>
      <c r="BF558" s="217" t="n">
        <v>0.09</v>
      </c>
      <c r="BG558" s="217" t="n">
        <v>0.09</v>
      </c>
    </row>
    <row r="559" s="196" customFormat="true" ht="13.5" hidden="false" customHeight="true" outlineLevel="0" collapsed="false">
      <c r="A559" s="211" t="s">
        <v>99</v>
      </c>
      <c r="B559" s="212" t="s">
        <v>499</v>
      </c>
      <c r="C559" s="213" t="s">
        <v>517</v>
      </c>
      <c r="D559" s="212" t="s">
        <v>320</v>
      </c>
      <c r="E559" s="214"/>
      <c r="F559" s="19" t="s">
        <v>519</v>
      </c>
      <c r="G559" s="214" t="s">
        <v>12</v>
      </c>
      <c r="H559" s="214"/>
      <c r="I559" s="214"/>
      <c r="J559" s="190"/>
      <c r="K559" s="190"/>
      <c r="L559" s="190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207"/>
      <c r="X559" s="216"/>
      <c r="Y559" s="216" t="n">
        <v>0.125</v>
      </c>
      <c r="Z559" s="216" t="n">
        <v>0.11</v>
      </c>
      <c r="AA559" s="216" t="n">
        <v>0.11</v>
      </c>
      <c r="AB559" s="217" t="n">
        <v>0.1075</v>
      </c>
      <c r="AC559" s="217" t="n">
        <v>0.105</v>
      </c>
      <c r="AD559" s="218" t="n">
        <v>0.105</v>
      </c>
      <c r="AE559" s="218" t="n">
        <v>0.11</v>
      </c>
      <c r="AF559" s="218" t="n">
        <v>0.11</v>
      </c>
      <c r="AG559" s="218" t="n">
        <v>0.115</v>
      </c>
      <c r="AH559" s="218" t="n">
        <v>0.1325</v>
      </c>
      <c r="AI559" s="222" t="n">
        <v>0.1325</v>
      </c>
      <c r="AJ559" s="218" t="n">
        <v>0.1275</v>
      </c>
      <c r="AK559" s="217" t="n">
        <v>0.1125</v>
      </c>
      <c r="AL559" s="217" t="n">
        <v>0.11</v>
      </c>
      <c r="AM559" s="217" t="n">
        <v>0.11</v>
      </c>
      <c r="AN559" s="217" t="n">
        <v>0.11</v>
      </c>
      <c r="AO559" s="217" t="n">
        <v>0.11</v>
      </c>
      <c r="AP559" s="217" t="n">
        <v>0.11</v>
      </c>
      <c r="AQ559" s="217" t="n">
        <v>0.11</v>
      </c>
      <c r="AR559" s="217" t="n">
        <v>0.11</v>
      </c>
      <c r="AS559" s="217" t="n">
        <v>0.11</v>
      </c>
      <c r="AT559" s="217" t="n">
        <v>0.11</v>
      </c>
      <c r="AU559" s="217" t="n">
        <v>0.11</v>
      </c>
      <c r="AV559" s="217" t="n">
        <v>0.11</v>
      </c>
      <c r="AW559" s="217" t="n">
        <v>0.11</v>
      </c>
      <c r="AX559" s="217" t="n">
        <v>0.11</v>
      </c>
      <c r="AY559" s="217" t="n">
        <v>0.11</v>
      </c>
      <c r="AZ559" s="217" t="n">
        <v>0.11</v>
      </c>
      <c r="BA559" s="217" t="n">
        <v>0.11</v>
      </c>
      <c r="BB559" s="217" t="n">
        <v>0.11</v>
      </c>
      <c r="BC559" s="217" t="n">
        <v>0.11</v>
      </c>
      <c r="BD559" s="217" t="n">
        <v>0.11</v>
      </c>
      <c r="BE559" s="217" t="n">
        <v>0.11</v>
      </c>
      <c r="BF559" s="217" t="n">
        <v>0.11</v>
      </c>
      <c r="BG559" s="217" t="n">
        <v>0.11</v>
      </c>
    </row>
    <row r="560" s="196" customFormat="true" ht="13.5" hidden="true" customHeight="true" outlineLevel="0" collapsed="false">
      <c r="A560" s="48" t="s">
        <v>99</v>
      </c>
      <c r="B560" s="123" t="s">
        <v>499</v>
      </c>
      <c r="C560" s="201" t="s">
        <v>506</v>
      </c>
      <c r="D560" s="123" t="s">
        <v>320</v>
      </c>
      <c r="E560" s="189"/>
      <c r="F560" s="19" t="s">
        <v>520</v>
      </c>
      <c r="G560" s="189" t="s">
        <v>12</v>
      </c>
      <c r="H560" s="189"/>
      <c r="I560" s="189"/>
      <c r="J560" s="190"/>
      <c r="K560" s="190"/>
      <c r="L560" s="190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207"/>
      <c r="X560" s="223"/>
      <c r="Y560" s="223"/>
      <c r="Z560" s="223" t="n">
        <v>0.291666666666667</v>
      </c>
      <c r="AA560" s="223" t="n">
        <v>0.234</v>
      </c>
      <c r="AB560" s="191" t="n">
        <v>0.218</v>
      </c>
      <c r="AC560" s="191" t="n">
        <v>0.615</v>
      </c>
      <c r="AD560" s="197" t="n">
        <v>0.395</v>
      </c>
      <c r="AE560" s="197" t="n">
        <v>0.433</v>
      </c>
      <c r="AF560" s="197" t="n">
        <v>0.28</v>
      </c>
      <c r="AG560" s="197" t="n">
        <v>0.24</v>
      </c>
      <c r="AH560" s="197" t="n">
        <v>0.26</v>
      </c>
      <c r="AI560" s="197" t="n">
        <v>0.28</v>
      </c>
      <c r="AJ560" s="197" t="n">
        <v>0.26</v>
      </c>
      <c r="AK560" s="191" t="n">
        <v>0.25</v>
      </c>
      <c r="AL560" s="191" t="n">
        <v>0.25</v>
      </c>
      <c r="AM560" s="191" t="n">
        <v>0.25</v>
      </c>
      <c r="AN560" s="191" t="n">
        <v>0.25</v>
      </c>
      <c r="AO560" s="191" t="n">
        <v>0.25</v>
      </c>
      <c r="AP560" s="191" t="n">
        <v>0.25</v>
      </c>
      <c r="AQ560" s="191" t="n">
        <v>0.25</v>
      </c>
      <c r="AR560" s="191" t="n">
        <v>0.25</v>
      </c>
      <c r="AS560" s="191" t="n">
        <v>0.25</v>
      </c>
      <c r="AT560" s="191" t="n">
        <v>0.25</v>
      </c>
      <c r="AU560" s="191" t="n">
        <v>0.25</v>
      </c>
      <c r="AV560" s="191" t="n">
        <v>0.25</v>
      </c>
      <c r="AW560" s="191" t="n">
        <v>0.25</v>
      </c>
      <c r="AX560" s="191" t="n">
        <v>0.25</v>
      </c>
      <c r="AY560" s="191" t="n">
        <v>0.25</v>
      </c>
      <c r="AZ560" s="191" t="n">
        <v>0.25</v>
      </c>
      <c r="BA560" s="191" t="n">
        <v>0.25</v>
      </c>
      <c r="BB560" s="191" t="n">
        <v>0.25</v>
      </c>
      <c r="BC560" s="191" t="n">
        <v>0.25</v>
      </c>
      <c r="BD560" s="191" t="n">
        <v>0.25</v>
      </c>
      <c r="BE560" s="191" t="n">
        <v>0.25</v>
      </c>
      <c r="BF560" s="191" t="n">
        <v>0.25</v>
      </c>
      <c r="BG560" s="191" t="n">
        <v>0.25</v>
      </c>
    </row>
    <row r="561" s="189" customFormat="true" ht="13.5" hidden="true" customHeight="true" outlineLevel="0" collapsed="false">
      <c r="A561" s="48" t="s">
        <v>99</v>
      </c>
      <c r="B561" s="123" t="s">
        <v>499</v>
      </c>
      <c r="C561" s="123" t="s">
        <v>510</v>
      </c>
      <c r="D561" s="123" t="s">
        <v>320</v>
      </c>
      <c r="F561" s="52" t="s">
        <v>521</v>
      </c>
      <c r="G561" s="123" t="s">
        <v>12</v>
      </c>
      <c r="H561" s="123"/>
      <c r="I561" s="123" t="s">
        <v>512</v>
      </c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5"/>
      <c r="Y561" s="225"/>
      <c r="Z561" s="221" t="n">
        <v>0.105045</v>
      </c>
      <c r="AA561" s="221" t="n">
        <v>0.087045</v>
      </c>
      <c r="AB561" s="221" t="n">
        <v>0.0811925</v>
      </c>
      <c r="AC561" s="221" t="n">
        <v>0.118632945205479</v>
      </c>
      <c r="AD561" s="221" t="n">
        <v>0.114447315980298</v>
      </c>
      <c r="AE561" s="221" t="n">
        <v>0.1082</v>
      </c>
      <c r="AF561" s="221" t="n">
        <v>0.07628</v>
      </c>
      <c r="AG561" s="221" t="n">
        <v>0.0570036389021897</v>
      </c>
      <c r="AH561" s="221" t="n">
        <v>0.05542</v>
      </c>
      <c r="AI561" s="221" t="n">
        <v>0.0849913998745583</v>
      </c>
      <c r="AJ561" s="221" t="n">
        <v>0.0845566688353342</v>
      </c>
      <c r="AK561" s="221" t="n">
        <v>0.089607794934253</v>
      </c>
      <c r="AL561" s="221" t="n">
        <v>0.115501858101277</v>
      </c>
      <c r="AM561" s="221" t="n">
        <v>0.116863332848077</v>
      </c>
      <c r="AN561" s="221" t="n">
        <v>0.113815131436866</v>
      </c>
      <c r="AO561" s="221" t="n">
        <v>0.109889371194953</v>
      </c>
      <c r="AP561" s="221" t="n">
        <v>0.105245337687391</v>
      </c>
      <c r="AQ561" s="221" t="n">
        <v>0.100005966570867</v>
      </c>
      <c r="AR561" s="221" t="n">
        <v>0.0942676530309913</v>
      </c>
      <c r="AS561" s="221" t="n">
        <v>0.0942676530309913</v>
      </c>
      <c r="AT561" s="221" t="n">
        <v>0.0942676530309913</v>
      </c>
      <c r="AU561" s="221" t="n">
        <v>0.0942676530309913</v>
      </c>
      <c r="AV561" s="221" t="n">
        <v>0.0942676530309913</v>
      </c>
      <c r="AW561" s="221" t="n">
        <v>0.0942676530309913</v>
      </c>
      <c r="AX561" s="221" t="n">
        <v>0.0942676530309913</v>
      </c>
      <c r="AY561" s="221" t="n">
        <v>0.0942676530309913</v>
      </c>
      <c r="AZ561" s="221" t="n">
        <v>0.0942676530309913</v>
      </c>
      <c r="BA561" s="221" t="n">
        <v>0.0942676530309913</v>
      </c>
      <c r="BB561" s="221" t="n">
        <v>0.0942676530309913</v>
      </c>
      <c r="BC561" s="221" t="n">
        <v>0.0942676530309913</v>
      </c>
      <c r="BD561" s="221" t="n">
        <v>0.0942676530309913</v>
      </c>
      <c r="BE561" s="221" t="n">
        <v>0.0942676530309913</v>
      </c>
      <c r="BF561" s="221" t="n">
        <v>0.0942676530309913</v>
      </c>
      <c r="BG561" s="221" t="n">
        <v>0.0942676530309913</v>
      </c>
    </row>
    <row r="562" s="189" customFormat="true" ht="13.5" hidden="true" customHeight="true" outlineLevel="0" collapsed="false">
      <c r="A562" s="48" t="s">
        <v>99</v>
      </c>
      <c r="B562" s="123" t="s">
        <v>499</v>
      </c>
      <c r="C562" s="123" t="s">
        <v>514</v>
      </c>
      <c r="D562" s="123" t="s">
        <v>320</v>
      </c>
      <c r="F562" s="52" t="s">
        <v>522</v>
      </c>
      <c r="G562" s="123" t="s">
        <v>12</v>
      </c>
      <c r="H562" s="123"/>
      <c r="I562" s="123" t="s">
        <v>512</v>
      </c>
      <c r="J562" s="202"/>
      <c r="K562" s="202"/>
      <c r="L562" s="202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5"/>
      <c r="X562" s="224"/>
      <c r="Y562" s="224"/>
      <c r="Z562" s="221" t="n">
        <v>0.079</v>
      </c>
      <c r="AA562" s="221" t="n">
        <v>0.062</v>
      </c>
      <c r="AB562" s="221" t="n">
        <v>0.037</v>
      </c>
      <c r="AC562" s="221" t="n">
        <v>0.035</v>
      </c>
      <c r="AD562" s="221" t="n">
        <v>0.01</v>
      </c>
      <c r="AE562" s="221" t="n">
        <v>0.018</v>
      </c>
      <c r="AF562" s="221" t="n">
        <v>0.001</v>
      </c>
      <c r="AG562" s="221" t="n">
        <v>0.007</v>
      </c>
      <c r="AH562" s="221" t="n">
        <v>0.043</v>
      </c>
      <c r="AI562" s="221" t="n">
        <v>0.0835784648716023</v>
      </c>
      <c r="AJ562" s="221" t="n">
        <v>0.0834162778266932</v>
      </c>
      <c r="AK562" s="221" t="n">
        <v>0.0728681296852859</v>
      </c>
      <c r="AL562" s="221" t="n">
        <v>0.0641187131911753</v>
      </c>
      <c r="AM562" s="221" t="n">
        <v>0.0559812124704457</v>
      </c>
      <c r="AN562" s="221" t="n">
        <v>0.0559812124704457</v>
      </c>
      <c r="AO562" s="221" t="n">
        <v>0.0559812124704457</v>
      </c>
      <c r="AP562" s="221" t="n">
        <v>0.0559812124704457</v>
      </c>
      <c r="AQ562" s="221" t="n">
        <v>0.0559812124704457</v>
      </c>
      <c r="AR562" s="221" t="n">
        <v>0.0559812124704457</v>
      </c>
      <c r="AS562" s="221" t="n">
        <v>0.0559812124704457</v>
      </c>
      <c r="AT562" s="221" t="n">
        <v>0.0559812124704457</v>
      </c>
      <c r="AU562" s="221" t="n">
        <v>0.0559812124704457</v>
      </c>
      <c r="AV562" s="221" t="n">
        <v>0.0559812124704457</v>
      </c>
      <c r="AW562" s="221" t="n">
        <v>0.0559812124704457</v>
      </c>
      <c r="AX562" s="221" t="n">
        <v>0.0559812124704457</v>
      </c>
      <c r="AY562" s="221" t="n">
        <v>0.0559812124704457</v>
      </c>
      <c r="AZ562" s="221" t="n">
        <v>0.0559812124704457</v>
      </c>
      <c r="BA562" s="221" t="n">
        <v>0.0559812124704457</v>
      </c>
      <c r="BB562" s="221" t="n">
        <v>0.0559812124704457</v>
      </c>
      <c r="BC562" s="221" t="n">
        <v>0.0559812124704457</v>
      </c>
      <c r="BD562" s="221" t="n">
        <v>0.0559812124704457</v>
      </c>
      <c r="BE562" s="221" t="n">
        <v>0.0559812124704457</v>
      </c>
      <c r="BF562" s="221" t="n">
        <v>0.0559812124704457</v>
      </c>
      <c r="BG562" s="221" t="n">
        <v>0.0559812124704457</v>
      </c>
    </row>
    <row r="563" s="196" customFormat="true" ht="13.5" hidden="false" customHeight="true" outlineLevel="0" collapsed="false">
      <c r="A563" s="48" t="s">
        <v>99</v>
      </c>
      <c r="B563" s="123" t="s">
        <v>499</v>
      </c>
      <c r="C563" s="201" t="s">
        <v>517</v>
      </c>
      <c r="D563" s="123" t="s">
        <v>320</v>
      </c>
      <c r="E563" s="189"/>
      <c r="F563" s="19" t="s">
        <v>523</v>
      </c>
      <c r="G563" s="189" t="s">
        <v>12</v>
      </c>
      <c r="H563" s="189"/>
      <c r="I563" s="189"/>
      <c r="J563" s="190"/>
      <c r="K563" s="190"/>
      <c r="L563" s="223" t="n">
        <v>0.016</v>
      </c>
      <c r="M563" s="223" t="n">
        <v>0.013</v>
      </c>
      <c r="N563" s="223" t="n">
        <v>0.007</v>
      </c>
      <c r="O563" s="223" t="n">
        <v>0.007</v>
      </c>
      <c r="P563" s="223" t="n">
        <v>0.01</v>
      </c>
      <c r="Q563" s="223" t="n">
        <v>0.03</v>
      </c>
      <c r="R563" s="223" t="n">
        <v>0.06</v>
      </c>
      <c r="S563" s="223" t="n">
        <v>0.05</v>
      </c>
      <c r="T563" s="223" t="n">
        <v>0.03</v>
      </c>
      <c r="U563" s="223" t="n">
        <v>0.02</v>
      </c>
      <c r="V563" s="223" t="n">
        <v>0.028</v>
      </c>
      <c r="W563" s="223" t="n">
        <v>0.06</v>
      </c>
      <c r="X563" s="223" t="n">
        <v>0.08</v>
      </c>
      <c r="Y563" s="223" t="n">
        <v>0.11</v>
      </c>
      <c r="Z563" s="223" t="n">
        <v>0.101</v>
      </c>
      <c r="AA563" s="223" t="n">
        <v>0.086</v>
      </c>
      <c r="AB563" s="223" t="n">
        <v>0.091</v>
      </c>
      <c r="AC563" s="191" t="n">
        <v>0.107</v>
      </c>
      <c r="AD563" s="197" t="n">
        <v>0.115</v>
      </c>
      <c r="AE563" s="197" t="n">
        <v>0.149</v>
      </c>
      <c r="AF563" s="197" t="n">
        <v>0.1</v>
      </c>
      <c r="AG563" s="197" t="n">
        <v>0.064</v>
      </c>
      <c r="AH563" s="197" t="n">
        <v>0.066</v>
      </c>
      <c r="AI563" s="226" t="n">
        <v>0.0872991624664373</v>
      </c>
      <c r="AJ563" s="197" t="n">
        <v>0.0885404670938805</v>
      </c>
      <c r="AK563" s="191" t="n">
        <v>0.0882646380922067</v>
      </c>
      <c r="AL563" s="191" t="n">
        <v>0.0881143390733634</v>
      </c>
      <c r="AM563" s="191" t="n">
        <v>0.0879849422560087</v>
      </c>
      <c r="AN563" s="191" t="n">
        <v>0.0879849422560087</v>
      </c>
      <c r="AO563" s="191" t="n">
        <v>0.0879849422560087</v>
      </c>
      <c r="AP563" s="191" t="n">
        <v>0.0879849422560087</v>
      </c>
      <c r="AQ563" s="191" t="n">
        <v>0.0879849422560087</v>
      </c>
      <c r="AR563" s="191" t="n">
        <v>0.0879849422560087</v>
      </c>
      <c r="AS563" s="191" t="n">
        <v>0.0879849422560087</v>
      </c>
      <c r="AT563" s="191" t="n">
        <v>0.0879849422560087</v>
      </c>
      <c r="AU563" s="191" t="n">
        <v>0.0879849422560087</v>
      </c>
      <c r="AV563" s="191" t="n">
        <v>0.0879849422560087</v>
      </c>
      <c r="AW563" s="191" t="n">
        <v>0.0879849422560087</v>
      </c>
      <c r="AX563" s="191" t="n">
        <v>0.0879849422560087</v>
      </c>
      <c r="AY563" s="191" t="n">
        <v>0.0879849422560087</v>
      </c>
      <c r="AZ563" s="191" t="n">
        <v>0.0879849422560087</v>
      </c>
      <c r="BA563" s="191" t="n">
        <v>0.0879849422560087</v>
      </c>
      <c r="BB563" s="191" t="n">
        <v>0.0879849422560087</v>
      </c>
      <c r="BC563" s="191" t="n">
        <v>0.0879849422560087</v>
      </c>
      <c r="BD563" s="191" t="n">
        <v>0.0879849422560087</v>
      </c>
      <c r="BE563" s="191" t="n">
        <v>0.0879849422560087</v>
      </c>
      <c r="BF563" s="191" t="n">
        <v>0.0879849422560087</v>
      </c>
      <c r="BG563" s="191" t="n">
        <v>0.0879849422560087</v>
      </c>
    </row>
    <row r="564" s="196" customFormat="true" ht="13.5" hidden="true" customHeight="true" outlineLevel="0" collapsed="false">
      <c r="A564" s="48" t="s">
        <v>99</v>
      </c>
      <c r="B564" s="123" t="s">
        <v>499</v>
      </c>
      <c r="C564" s="201" t="s">
        <v>510</v>
      </c>
      <c r="D564" s="123" t="s">
        <v>320</v>
      </c>
      <c r="E564" s="189"/>
      <c r="F564" s="19" t="s">
        <v>524</v>
      </c>
      <c r="G564" s="189" t="s">
        <v>12</v>
      </c>
      <c r="H564" s="189"/>
      <c r="I564" s="189"/>
      <c r="J564" s="190"/>
      <c r="K564" s="223" t="n">
        <v>0.00399127628296458</v>
      </c>
      <c r="L564" s="223" t="n">
        <v>-0.0162363455902772</v>
      </c>
      <c r="M564" s="223" t="n">
        <v>0.0794349719551835</v>
      </c>
      <c r="N564" s="223" t="n">
        <v>0.0338844965136138</v>
      </c>
      <c r="O564" s="223" t="n">
        <v>0.093034814507108</v>
      </c>
      <c r="P564" s="223" t="n">
        <v>0.135736316806126</v>
      </c>
      <c r="Q564" s="223" t="n">
        <v>0.224837115657831</v>
      </c>
      <c r="R564" s="223" t="n">
        <v>-0.361569679743645</v>
      </c>
      <c r="S564" s="223" t="n">
        <v>-0.00321564695093235</v>
      </c>
      <c r="T564" s="223" t="n">
        <v>0.0254284742901612</v>
      </c>
      <c r="U564" s="223" t="n">
        <v>0.148255671684836</v>
      </c>
      <c r="V564" s="223" t="n">
        <v>0.10912804589847</v>
      </c>
      <c r="W564" s="223" t="n">
        <v>-0.0622670824356908</v>
      </c>
      <c r="X564" s="223" t="n">
        <v>0.0918483197433744</v>
      </c>
      <c r="Y564" s="223" t="n">
        <v>-0.0933897589047016</v>
      </c>
      <c r="Z564" s="223" t="n">
        <v>-0.0183382955310311</v>
      </c>
      <c r="AA564" s="223" t="n">
        <v>0.0795627992461925</v>
      </c>
      <c r="AB564" s="191" t="n">
        <v>0.043439390574298</v>
      </c>
      <c r="AC564" s="191" t="n">
        <v>0.013</v>
      </c>
      <c r="AD564" s="197" t="n">
        <v>0.0332124451231151</v>
      </c>
      <c r="AE564" s="197" t="n">
        <v>-0.05</v>
      </c>
      <c r="AF564" s="197" t="n">
        <v>0.01</v>
      </c>
      <c r="AG564" s="197" t="n">
        <v>0.175</v>
      </c>
      <c r="AH564" s="197" t="n">
        <v>0.150738889563606</v>
      </c>
      <c r="AI564" s="197" t="n">
        <v>0.0437976249056648</v>
      </c>
      <c r="AJ564" s="197" t="n">
        <v>0.0237198445087845</v>
      </c>
      <c r="AK564" s="191" t="n">
        <v>0.0200251024026035</v>
      </c>
      <c r="AL564" s="191" t="n">
        <v>0.0199235696841914</v>
      </c>
      <c r="AM564" s="191" t="n">
        <v>0.0199753950695678</v>
      </c>
      <c r="AN564" s="191" t="n">
        <v>0.02</v>
      </c>
      <c r="AO564" s="191" t="n">
        <v>0.02</v>
      </c>
      <c r="AP564" s="191" t="n">
        <v>0.03</v>
      </c>
      <c r="AQ564" s="191" t="n">
        <v>0.03</v>
      </c>
      <c r="AR564" s="191" t="n">
        <v>0.03</v>
      </c>
      <c r="AS564" s="191" t="n">
        <v>0.03</v>
      </c>
      <c r="AT564" s="191" t="n">
        <v>0.03</v>
      </c>
      <c r="AU564" s="191" t="n">
        <v>0.03</v>
      </c>
      <c r="AV564" s="191" t="n">
        <v>0.03</v>
      </c>
      <c r="AW564" s="191" t="n">
        <v>0.03</v>
      </c>
      <c r="AX564" s="191" t="n">
        <v>0.03</v>
      </c>
      <c r="AY564" s="191" t="n">
        <v>0.03</v>
      </c>
      <c r="AZ564" s="191" t="n">
        <v>0.03</v>
      </c>
      <c r="BA564" s="191" t="n">
        <v>0.03</v>
      </c>
      <c r="BB564" s="191" t="n">
        <v>0.03</v>
      </c>
      <c r="BC564" s="191" t="n">
        <v>0.03</v>
      </c>
      <c r="BD564" s="191" t="n">
        <v>0.03</v>
      </c>
      <c r="BE564" s="191" t="n">
        <v>0.03</v>
      </c>
      <c r="BF564" s="191" t="n">
        <v>0.03</v>
      </c>
      <c r="BG564" s="191" t="n">
        <v>0.03</v>
      </c>
    </row>
    <row r="565" s="196" customFormat="true" ht="13.5" hidden="true" customHeight="true" outlineLevel="0" collapsed="false">
      <c r="A565" s="48" t="s">
        <v>99</v>
      </c>
      <c r="B565" s="123" t="s">
        <v>499</v>
      </c>
      <c r="C565" s="201" t="s">
        <v>514</v>
      </c>
      <c r="D565" s="123" t="s">
        <v>320</v>
      </c>
      <c r="E565" s="189"/>
      <c r="F565" s="19" t="s">
        <v>525</v>
      </c>
      <c r="G565" s="189" t="s">
        <v>12</v>
      </c>
      <c r="H565" s="189"/>
      <c r="I565" s="189"/>
      <c r="J565" s="190"/>
      <c r="K565" s="223" t="n">
        <v>0.184361408864866</v>
      </c>
      <c r="L565" s="223" t="n">
        <v>0.158751349034814</v>
      </c>
      <c r="M565" s="223" t="n">
        <v>0.0378791228565742</v>
      </c>
      <c r="N565" s="223" t="n">
        <v>-0.0465771962155834</v>
      </c>
      <c r="O565" s="223" t="n">
        <v>-0.00938423912757191</v>
      </c>
      <c r="P565" s="223" t="n">
        <v>-0.0872397863474034</v>
      </c>
      <c r="Q565" s="223" t="n">
        <v>0.0721818933346285</v>
      </c>
      <c r="R565" s="223" t="n">
        <v>-0.104518757923897</v>
      </c>
      <c r="S565" s="223" t="n">
        <v>0.0615206911165878</v>
      </c>
      <c r="T565" s="223" t="n">
        <v>0.175310980963336</v>
      </c>
      <c r="U565" s="223" t="n">
        <v>0.0725827624305231</v>
      </c>
      <c r="V565" s="223" t="n">
        <v>0.0266696407170106</v>
      </c>
      <c r="W565" s="223" t="n">
        <v>0.0131552963471793</v>
      </c>
      <c r="X565" s="223" t="n">
        <v>-0.0667613203651488</v>
      </c>
      <c r="Y565" s="223" t="n">
        <v>-0.0414835080707104</v>
      </c>
      <c r="Z565" s="223" t="n">
        <v>-0.0625597083893056</v>
      </c>
      <c r="AA565" s="223" t="n">
        <v>0.0278046785618407</v>
      </c>
      <c r="AB565" s="191" t="n">
        <v>0.0714285714285714</v>
      </c>
      <c r="AC565" s="191" t="n">
        <v>0.0533333333333332</v>
      </c>
      <c r="AD565" s="197" t="n">
        <v>0.316455696202532</v>
      </c>
      <c r="AE565" s="197" t="n">
        <v>0</v>
      </c>
      <c r="AF565" s="197" t="n">
        <v>0.545454545454545</v>
      </c>
      <c r="AG565" s="197" t="n">
        <v>0.411764705882353</v>
      </c>
      <c r="AH565" s="197" t="n">
        <v>-0.0916666666666667</v>
      </c>
      <c r="AI565" s="197" t="n">
        <v>-0.101077505299399</v>
      </c>
      <c r="AJ565" s="197" t="n">
        <v>0.00768068221369082</v>
      </c>
      <c r="AK565" s="191" t="n">
        <v>0.0300376536039052</v>
      </c>
      <c r="AL565" s="191" t="n">
        <v>0.0398471393683828</v>
      </c>
      <c r="AM565" s="191" t="n">
        <v>0.0399507901391356</v>
      </c>
      <c r="AN565" s="191" t="n">
        <v>0.04</v>
      </c>
      <c r="AO565" s="191" t="n">
        <v>0.04</v>
      </c>
      <c r="AP565" s="191" t="n">
        <v>0.04</v>
      </c>
      <c r="AQ565" s="191" t="n">
        <v>0.04</v>
      </c>
      <c r="AR565" s="191" t="n">
        <v>0.04</v>
      </c>
      <c r="AS565" s="191" t="n">
        <v>0.04</v>
      </c>
      <c r="AT565" s="191" t="n">
        <v>0.04</v>
      </c>
      <c r="AU565" s="191" t="n">
        <v>0.04</v>
      </c>
      <c r="AV565" s="191" t="n">
        <v>0.04</v>
      </c>
      <c r="AW565" s="191" t="n">
        <v>0.04</v>
      </c>
      <c r="AX565" s="191" t="n">
        <v>0.04</v>
      </c>
      <c r="AY565" s="191" t="n">
        <v>0.04</v>
      </c>
      <c r="AZ565" s="191" t="n">
        <v>0.04</v>
      </c>
      <c r="BA565" s="191" t="n">
        <v>0.04</v>
      </c>
      <c r="BB565" s="191" t="n">
        <v>0.04</v>
      </c>
      <c r="BC565" s="191" t="n">
        <v>0.04</v>
      </c>
      <c r="BD565" s="191" t="n">
        <v>0.04</v>
      </c>
      <c r="BE565" s="191" t="n">
        <v>0.04</v>
      </c>
      <c r="BF565" s="191" t="n">
        <v>0.04</v>
      </c>
      <c r="BG565" s="191" t="n">
        <v>0.04</v>
      </c>
    </row>
    <row r="566" s="196" customFormat="true" ht="13.5" hidden="false" customHeight="true" outlineLevel="0" collapsed="false">
      <c r="A566" s="48" t="s">
        <v>99</v>
      </c>
      <c r="B566" s="123" t="s">
        <v>499</v>
      </c>
      <c r="C566" s="201" t="s">
        <v>517</v>
      </c>
      <c r="D566" s="123" t="s">
        <v>320</v>
      </c>
      <c r="E566" s="189"/>
      <c r="F566" s="19" t="s">
        <v>526</v>
      </c>
      <c r="G566" s="189" t="s">
        <v>12</v>
      </c>
      <c r="H566" s="189"/>
      <c r="I566" s="189"/>
      <c r="J566" s="190"/>
      <c r="K566" s="190"/>
      <c r="L566" s="190"/>
      <c r="M566" s="190"/>
      <c r="N566" s="190"/>
      <c r="O566" s="190"/>
      <c r="P566" s="223" t="n">
        <v>-0.0316875460574797</v>
      </c>
      <c r="Q566" s="223" t="n">
        <v>0.081539465101109</v>
      </c>
      <c r="R566" s="223" t="n">
        <v>-0.121753116204262</v>
      </c>
      <c r="S566" s="223" t="n">
        <v>0.00840124530720621</v>
      </c>
      <c r="T566" s="223" t="n">
        <v>0.200926199178225</v>
      </c>
      <c r="U566" s="223" t="n">
        <v>0.0865279195493554</v>
      </c>
      <c r="V566" s="223" t="n">
        <v>0.0547934480988874</v>
      </c>
      <c r="W566" s="223" t="n">
        <v>0.0504873905226873</v>
      </c>
      <c r="X566" s="223" t="n">
        <v>0.251625058878945</v>
      </c>
      <c r="Y566" s="223" t="n">
        <v>-0.0905213507953234</v>
      </c>
      <c r="Z566" s="223" t="n">
        <v>0.0344827586206897</v>
      </c>
      <c r="AA566" s="223" t="n">
        <v>0.0333333333333334</v>
      </c>
      <c r="AB566" s="191" t="n">
        <v>0.0606060606060606</v>
      </c>
      <c r="AC566" s="191" t="n">
        <v>0</v>
      </c>
      <c r="AD566" s="197" t="n">
        <v>0</v>
      </c>
      <c r="AE566" s="197" t="n">
        <v>-0.05</v>
      </c>
      <c r="AF566" s="197" t="n">
        <v>0</v>
      </c>
      <c r="AG566" s="197" t="n">
        <v>0.067422054580051</v>
      </c>
      <c r="AH566" s="197" t="n">
        <v>0.0134235441542124</v>
      </c>
      <c r="AI566" s="226" t="n">
        <v>0.0226970538802726</v>
      </c>
      <c r="AJ566" s="197" t="n">
        <v>0.0229527623169322</v>
      </c>
      <c r="AK566" s="191" t="n">
        <v>0.0382348241227977</v>
      </c>
      <c r="AL566" s="191" t="n">
        <v>0.0408973581938747</v>
      </c>
      <c r="AM566" s="191" t="n">
        <v>0.0413158406652879</v>
      </c>
      <c r="AN566" s="191" t="n">
        <v>0.0413158406652879</v>
      </c>
      <c r="AO566" s="191" t="n">
        <v>0.0413158406652879</v>
      </c>
      <c r="AP566" s="191" t="n">
        <v>0.0413158406652879</v>
      </c>
      <c r="AQ566" s="191" t="n">
        <v>0.0413158406652879</v>
      </c>
      <c r="AR566" s="191" t="n">
        <v>0.0413158406652879</v>
      </c>
      <c r="AS566" s="191" t="n">
        <v>0.0413158406652879</v>
      </c>
      <c r="AT566" s="191" t="n">
        <v>0.0413158406652879</v>
      </c>
      <c r="AU566" s="191" t="n">
        <v>0.0413158406652879</v>
      </c>
      <c r="AV566" s="191" t="n">
        <v>0.0413158406652879</v>
      </c>
      <c r="AW566" s="191" t="n">
        <v>0.0413158406652879</v>
      </c>
      <c r="AX566" s="191" t="n">
        <v>0.0413158406652879</v>
      </c>
      <c r="AY566" s="191" t="n">
        <v>0.0413158406652879</v>
      </c>
      <c r="AZ566" s="191" t="n">
        <v>0.0413158406652879</v>
      </c>
      <c r="BA566" s="191" t="n">
        <v>0.0413158406652879</v>
      </c>
      <c r="BB566" s="191" t="n">
        <v>0.0413158406652879</v>
      </c>
      <c r="BC566" s="191" t="n">
        <v>0.0413158406652879</v>
      </c>
      <c r="BD566" s="191" t="n">
        <v>0.0413158406652879</v>
      </c>
      <c r="BE566" s="191" t="n">
        <v>0.0413158406652879</v>
      </c>
      <c r="BF566" s="191" t="n">
        <v>0.0413158406652879</v>
      </c>
      <c r="BG566" s="191" t="n">
        <v>0.0413158406652879</v>
      </c>
    </row>
    <row r="567" s="196" customFormat="true" ht="13.5" hidden="true" customHeight="true" outlineLevel="0" collapsed="false">
      <c r="A567" s="48" t="s">
        <v>99</v>
      </c>
      <c r="B567" s="123" t="s">
        <v>499</v>
      </c>
      <c r="C567" s="201" t="s">
        <v>506</v>
      </c>
      <c r="D567" s="123" t="s">
        <v>320</v>
      </c>
      <c r="E567" s="227"/>
      <c r="F567" s="19" t="s">
        <v>527</v>
      </c>
      <c r="G567" s="189" t="s">
        <v>12</v>
      </c>
      <c r="H567" s="189"/>
      <c r="I567" s="189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207"/>
      <c r="X567" s="223" t="n">
        <v>0</v>
      </c>
      <c r="Y567" s="191" t="n">
        <v>0.068</v>
      </c>
      <c r="Z567" s="191" t="n">
        <v>0.068</v>
      </c>
      <c r="AA567" s="191" t="n">
        <v>0.548</v>
      </c>
      <c r="AB567" s="191" t="n">
        <v>-0.196585308008163</v>
      </c>
      <c r="AC567" s="191" t="n">
        <v>-0.23</v>
      </c>
      <c r="AD567" s="197" t="n">
        <v>0.22</v>
      </c>
      <c r="AE567" s="197" t="n">
        <v>0.03</v>
      </c>
      <c r="AF567" s="197" t="n">
        <v>0.167405947100378</v>
      </c>
      <c r="AG567" s="197" t="n">
        <v>0.35280045032367</v>
      </c>
      <c r="AH567" s="197" t="n">
        <v>0.0875897222511184</v>
      </c>
      <c r="AI567" s="197" t="n">
        <v>-0.0636704119850188</v>
      </c>
      <c r="AJ567" s="197" t="n">
        <v>0.0545556423702044</v>
      </c>
      <c r="AK567" s="191" t="n">
        <v>0.0553261370881581</v>
      </c>
      <c r="AL567" s="191" t="n">
        <v>0.0541704367825151</v>
      </c>
      <c r="AM567" s="191" t="n">
        <v>0.0541621307067788</v>
      </c>
      <c r="AN567" s="191" t="n">
        <v>0.0542120130399357</v>
      </c>
      <c r="AO567" s="191" t="n">
        <v>0.0542120130399357</v>
      </c>
      <c r="AP567" s="191" t="n">
        <v>0.0542120130399357</v>
      </c>
      <c r="AQ567" s="191" t="n">
        <v>0.0542120130399357</v>
      </c>
      <c r="AR567" s="191" t="n">
        <v>0.0542120130399357</v>
      </c>
      <c r="AS567" s="191" t="n">
        <v>0.0542120130399357</v>
      </c>
      <c r="AT567" s="191" t="n">
        <v>0.0542120130399357</v>
      </c>
      <c r="AU567" s="191" t="n">
        <v>0.0542120130399357</v>
      </c>
      <c r="AV567" s="191" t="n">
        <v>0.0542120130399357</v>
      </c>
      <c r="AW567" s="191" t="n">
        <v>0.0542120130399357</v>
      </c>
      <c r="AX567" s="191" t="n">
        <v>0.0542120130399357</v>
      </c>
      <c r="AY567" s="191" t="n">
        <v>0.0542120130399357</v>
      </c>
      <c r="AZ567" s="191" t="n">
        <v>0.0542120130399357</v>
      </c>
      <c r="BA567" s="191" t="n">
        <v>0.0542120130399357</v>
      </c>
      <c r="BB567" s="191" t="n">
        <v>0.0542120130399357</v>
      </c>
      <c r="BC567" s="191" t="n">
        <v>0.0542120130399357</v>
      </c>
      <c r="BD567" s="191" t="n">
        <v>0.0542120130399357</v>
      </c>
      <c r="BE567" s="191" t="n">
        <v>0.0542120130399357</v>
      </c>
      <c r="BF567" s="191" t="n">
        <v>0.0542120130399357</v>
      </c>
      <c r="BG567" s="191" t="n">
        <v>0.0542120130399357</v>
      </c>
    </row>
    <row r="568" s="196" customFormat="true" ht="13.5" hidden="true" customHeight="true" outlineLevel="0" collapsed="false">
      <c r="A568" s="48" t="s">
        <v>99</v>
      </c>
      <c r="B568" s="123" t="s">
        <v>499</v>
      </c>
      <c r="C568" s="201" t="s">
        <v>510</v>
      </c>
      <c r="D568" s="123" t="s">
        <v>320</v>
      </c>
      <c r="E568" s="227"/>
      <c r="F568" s="19" t="s">
        <v>528</v>
      </c>
      <c r="G568" s="189" t="s">
        <v>12</v>
      </c>
      <c r="H568" s="189"/>
      <c r="I568" s="189"/>
      <c r="J568" s="190"/>
      <c r="K568" s="190"/>
      <c r="L568" s="190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207"/>
      <c r="X568" s="223" t="n">
        <v>0.05</v>
      </c>
      <c r="Y568" s="223" t="n">
        <v>0.05</v>
      </c>
      <c r="Z568" s="223" t="n">
        <v>0.05</v>
      </c>
      <c r="AA568" s="223" t="n">
        <v>0.05</v>
      </c>
      <c r="AB568" s="191" t="n">
        <v>0.053439390574298</v>
      </c>
      <c r="AC568" s="191" t="n">
        <v>0.023</v>
      </c>
      <c r="AD568" s="197" t="n">
        <v>0.0432124451231151</v>
      </c>
      <c r="AE568" s="197" t="n">
        <v>-0.04</v>
      </c>
      <c r="AF568" s="197" t="n">
        <v>0.02</v>
      </c>
      <c r="AG568" s="197" t="n">
        <v>0.185</v>
      </c>
      <c r="AH568" s="197" t="n">
        <v>0.160738889563606</v>
      </c>
      <c r="AI568" s="197" t="n">
        <v>0.0537976249056648</v>
      </c>
      <c r="AJ568" s="197" t="n">
        <v>0.0337198445087845</v>
      </c>
      <c r="AK568" s="191" t="n">
        <v>0.0300251024026035</v>
      </c>
      <c r="AL568" s="191" t="n">
        <v>0.0299235696841914</v>
      </c>
      <c r="AM568" s="191" t="n">
        <v>0.0299753950695678</v>
      </c>
      <c r="AN568" s="191" t="n">
        <v>0.03</v>
      </c>
      <c r="AO568" s="191" t="n">
        <v>0.03</v>
      </c>
      <c r="AP568" s="191" t="n">
        <v>0.04</v>
      </c>
      <c r="AQ568" s="191" t="n">
        <v>0.04</v>
      </c>
      <c r="AR568" s="191" t="n">
        <v>0.04</v>
      </c>
      <c r="AS568" s="191" t="n">
        <v>0.04</v>
      </c>
      <c r="AT568" s="191" t="n">
        <v>0.04</v>
      </c>
      <c r="AU568" s="191" t="n">
        <v>0.04</v>
      </c>
      <c r="AV568" s="191" t="n">
        <v>0.04</v>
      </c>
      <c r="AW568" s="191" t="n">
        <v>0.04</v>
      </c>
      <c r="AX568" s="191" t="n">
        <v>0.04</v>
      </c>
      <c r="AY568" s="191" t="n">
        <v>0.04</v>
      </c>
      <c r="AZ568" s="191" t="n">
        <v>0.04</v>
      </c>
      <c r="BA568" s="191" t="n">
        <v>0.04</v>
      </c>
      <c r="BB568" s="191" t="n">
        <v>0.04</v>
      </c>
      <c r="BC568" s="191" t="n">
        <v>0.04</v>
      </c>
      <c r="BD568" s="191" t="n">
        <v>0.04</v>
      </c>
      <c r="BE568" s="191" t="n">
        <v>0.04</v>
      </c>
      <c r="BF568" s="191" t="n">
        <v>0.04</v>
      </c>
      <c r="BG568" s="191" t="n">
        <v>0.04</v>
      </c>
    </row>
    <row r="569" s="196" customFormat="true" ht="13.5" hidden="true" customHeight="true" outlineLevel="0" collapsed="false">
      <c r="A569" s="48" t="s">
        <v>99</v>
      </c>
      <c r="B569" s="123" t="s">
        <v>499</v>
      </c>
      <c r="C569" s="201" t="s">
        <v>514</v>
      </c>
      <c r="D569" s="123" t="s">
        <v>320</v>
      </c>
      <c r="E569" s="227"/>
      <c r="F569" s="19" t="s">
        <v>529</v>
      </c>
      <c r="G569" s="189" t="s">
        <v>12</v>
      </c>
      <c r="H569" s="189"/>
      <c r="I569" s="189"/>
      <c r="J569" s="190"/>
      <c r="K569" s="190"/>
      <c r="L569" s="190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207"/>
      <c r="X569" s="223" t="n">
        <v>-0.0167613203651488</v>
      </c>
      <c r="Y569" s="223" t="n">
        <v>0</v>
      </c>
      <c r="Z569" s="223" t="n">
        <v>0.04</v>
      </c>
      <c r="AA569" s="223" t="n">
        <v>0.05</v>
      </c>
      <c r="AB569" s="191" t="n">
        <v>0.0814285714285714</v>
      </c>
      <c r="AC569" s="191" t="n">
        <v>0.0633333333333332</v>
      </c>
      <c r="AD569" s="197" t="n">
        <v>0.326455696202532</v>
      </c>
      <c r="AE569" s="197" t="n">
        <v>0</v>
      </c>
      <c r="AF569" s="197" t="n">
        <v>0.555454545454545</v>
      </c>
      <c r="AG569" s="197" t="n">
        <v>0.421764705882353</v>
      </c>
      <c r="AH569" s="197" t="n">
        <v>-0.0816666666666667</v>
      </c>
      <c r="AI569" s="197" t="n">
        <v>-0.0910775052993992</v>
      </c>
      <c r="AJ569" s="197" t="n">
        <v>0.0176806822136908</v>
      </c>
      <c r="AK569" s="191" t="n">
        <v>0.0400376536039052</v>
      </c>
      <c r="AL569" s="191" t="n">
        <v>0.0498471393683828</v>
      </c>
      <c r="AM569" s="191" t="n">
        <v>0.0499507901391356</v>
      </c>
      <c r="AN569" s="191" t="n">
        <v>0.05</v>
      </c>
      <c r="AO569" s="191" t="n">
        <v>0.05</v>
      </c>
      <c r="AP569" s="191" t="n">
        <v>0.05</v>
      </c>
      <c r="AQ569" s="191" t="n">
        <v>0.05</v>
      </c>
      <c r="AR569" s="191" t="n">
        <v>0.05</v>
      </c>
      <c r="AS569" s="191" t="n">
        <v>0.05</v>
      </c>
      <c r="AT569" s="191" t="n">
        <v>0.05</v>
      </c>
      <c r="AU569" s="191" t="n">
        <v>0.05</v>
      </c>
      <c r="AV569" s="191" t="n">
        <v>0.05</v>
      </c>
      <c r="AW569" s="191" t="n">
        <v>0.05</v>
      </c>
      <c r="AX569" s="191" t="n">
        <v>0.05</v>
      </c>
      <c r="AY569" s="191" t="n">
        <v>0.05</v>
      </c>
      <c r="AZ569" s="191" t="n">
        <v>0.05</v>
      </c>
      <c r="BA569" s="191" t="n">
        <v>0.05</v>
      </c>
      <c r="BB569" s="191" t="n">
        <v>0.05</v>
      </c>
      <c r="BC569" s="191" t="n">
        <v>0.05</v>
      </c>
      <c r="BD569" s="191" t="n">
        <v>0.05</v>
      </c>
      <c r="BE569" s="191" t="n">
        <v>0.05</v>
      </c>
      <c r="BF569" s="191" t="n">
        <v>0.05</v>
      </c>
      <c r="BG569" s="191" t="n">
        <v>0.05</v>
      </c>
    </row>
    <row r="570" s="196" customFormat="true" ht="13.5" hidden="false" customHeight="true" outlineLevel="0" collapsed="false">
      <c r="A570" s="48" t="s">
        <v>99</v>
      </c>
      <c r="B570" s="123" t="s">
        <v>499</v>
      </c>
      <c r="C570" s="201" t="s">
        <v>517</v>
      </c>
      <c r="D570" s="123" t="s">
        <v>320</v>
      </c>
      <c r="E570" s="227"/>
      <c r="F570" s="19" t="s">
        <v>530</v>
      </c>
      <c r="G570" s="189" t="s">
        <v>12</v>
      </c>
      <c r="H570" s="189"/>
      <c r="I570" s="189"/>
      <c r="J570" s="190"/>
      <c r="K570" s="190"/>
      <c r="L570" s="190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207"/>
      <c r="X570" s="223" t="n">
        <v>0</v>
      </c>
      <c r="Y570" s="223" t="n">
        <v>0</v>
      </c>
      <c r="Z570" s="223" t="n">
        <v>0.04</v>
      </c>
      <c r="AA570" s="223" t="n">
        <v>0.05</v>
      </c>
      <c r="AB570" s="191" t="n">
        <v>0.0706060606060606</v>
      </c>
      <c r="AC570" s="191" t="n">
        <v>-0.0384610528745223</v>
      </c>
      <c r="AD570" s="197" t="n">
        <v>0.01</v>
      </c>
      <c r="AE570" s="197" t="n">
        <v>-0.04</v>
      </c>
      <c r="AF570" s="197" t="n">
        <v>0.01</v>
      </c>
      <c r="AG570" s="197" t="n">
        <v>0.077422054580051</v>
      </c>
      <c r="AH570" s="197" t="n">
        <v>0.0234235441542124</v>
      </c>
      <c r="AI570" s="226" t="n">
        <v>0.0326970538802726</v>
      </c>
      <c r="AJ570" s="197" t="n">
        <v>0.0329527623169322</v>
      </c>
      <c r="AK570" s="191" t="n">
        <v>0.0482348241227977</v>
      </c>
      <c r="AL570" s="191" t="n">
        <v>0.0508973581938747</v>
      </c>
      <c r="AM570" s="191" t="n">
        <v>0.0513158406652879</v>
      </c>
      <c r="AN570" s="191" t="n">
        <v>0.0513158406652879</v>
      </c>
      <c r="AO570" s="191" t="n">
        <v>0.0513158406652879</v>
      </c>
      <c r="AP570" s="191" t="n">
        <v>0.0513158406652879</v>
      </c>
      <c r="AQ570" s="191" t="n">
        <v>0.0513158406652879</v>
      </c>
      <c r="AR570" s="191" t="n">
        <v>0.0513158406652879</v>
      </c>
      <c r="AS570" s="191" t="n">
        <v>0.0513158406652879</v>
      </c>
      <c r="AT570" s="191" t="n">
        <v>0.0513158406652879</v>
      </c>
      <c r="AU570" s="191" t="n">
        <v>0.0513158406652879</v>
      </c>
      <c r="AV570" s="191" t="n">
        <v>0.0513158406652879</v>
      </c>
      <c r="AW570" s="191" t="n">
        <v>0.0513158406652879</v>
      </c>
      <c r="AX570" s="191" t="n">
        <v>0.0513158406652879</v>
      </c>
      <c r="AY570" s="191" t="n">
        <v>0.0513158406652879</v>
      </c>
      <c r="AZ570" s="191" t="n">
        <v>0.0513158406652879</v>
      </c>
      <c r="BA570" s="191" t="n">
        <v>0.0513158406652879</v>
      </c>
      <c r="BB570" s="191" t="n">
        <v>0.0513158406652879</v>
      </c>
      <c r="BC570" s="191" t="n">
        <v>0.0513158406652879</v>
      </c>
      <c r="BD570" s="191" t="n">
        <v>0.0513158406652879</v>
      </c>
      <c r="BE570" s="191" t="n">
        <v>0.0513158406652879</v>
      </c>
      <c r="BF570" s="191" t="n">
        <v>0.0513158406652879</v>
      </c>
      <c r="BG570" s="191" t="n">
        <v>0.0513158406652879</v>
      </c>
    </row>
    <row r="571" s="196" customFormat="true" ht="13.5" hidden="true" customHeight="true" outlineLevel="1" collapsed="false">
      <c r="A571" s="211" t="s">
        <v>99</v>
      </c>
      <c r="B571" s="212" t="s">
        <v>499</v>
      </c>
      <c r="C571" s="213" t="s">
        <v>510</v>
      </c>
      <c r="D571" s="212" t="s">
        <v>320</v>
      </c>
      <c r="E571" s="214"/>
      <c r="F571" s="19" t="s">
        <v>531</v>
      </c>
      <c r="G571" s="214" t="s">
        <v>12</v>
      </c>
      <c r="H571" s="214"/>
      <c r="I571" s="214"/>
      <c r="J571" s="190"/>
      <c r="K571" s="190"/>
      <c r="L571" s="190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207"/>
      <c r="X571" s="208"/>
      <c r="Y571" s="208"/>
      <c r="Z571" s="216" t="n">
        <v>0.095</v>
      </c>
      <c r="AA571" s="216" t="n">
        <v>0.095</v>
      </c>
      <c r="AB571" s="217" t="n">
        <v>0.09</v>
      </c>
      <c r="AC571" s="217" t="n">
        <v>0.0875</v>
      </c>
      <c r="AD571" s="218" t="n">
        <v>0.0875</v>
      </c>
      <c r="AE571" s="218" t="n">
        <v>0.095</v>
      </c>
      <c r="AF571" s="218" t="n">
        <v>0.095</v>
      </c>
      <c r="AG571" s="218" t="n">
        <v>0.1</v>
      </c>
      <c r="AH571" s="218" t="n">
        <v>0.105</v>
      </c>
      <c r="AI571" s="218" t="n">
        <v>0.105</v>
      </c>
      <c r="AJ571" s="218" t="n">
        <v>0.1</v>
      </c>
      <c r="AK571" s="217" t="n">
        <v>0.09</v>
      </c>
      <c r="AL571" s="217" t="n">
        <v>0.09</v>
      </c>
      <c r="AM571" s="217" t="n">
        <v>0.09</v>
      </c>
      <c r="AN571" s="217" t="n">
        <v>0.09</v>
      </c>
      <c r="AO571" s="217" t="n">
        <v>0.09</v>
      </c>
      <c r="AP571" s="217" t="n">
        <v>0.09</v>
      </c>
      <c r="AQ571" s="217" t="n">
        <v>0.09</v>
      </c>
      <c r="AR571" s="217" t="n">
        <v>0.09</v>
      </c>
      <c r="AS571" s="217" t="n">
        <v>0.09</v>
      </c>
      <c r="AT571" s="217" t="n">
        <v>0.09</v>
      </c>
      <c r="AU571" s="217" t="n">
        <v>0.09</v>
      </c>
      <c r="AV571" s="217" t="n">
        <v>0.09</v>
      </c>
      <c r="AW571" s="217" t="n">
        <v>0.09</v>
      </c>
      <c r="AX571" s="217" t="n">
        <v>0.09</v>
      </c>
      <c r="AY571" s="217" t="n">
        <v>0.09</v>
      </c>
      <c r="AZ571" s="217" t="n">
        <v>0.09</v>
      </c>
      <c r="BA571" s="217" t="n">
        <v>0.09</v>
      </c>
      <c r="BB571" s="217" t="n">
        <v>0.09</v>
      </c>
      <c r="BC571" s="217" t="n">
        <v>0.09</v>
      </c>
      <c r="BD571" s="217" t="n">
        <v>0.09</v>
      </c>
      <c r="BE571" s="217" t="n">
        <v>0.09</v>
      </c>
      <c r="BF571" s="217" t="n">
        <v>0.09</v>
      </c>
      <c r="BG571" s="217" t="n">
        <v>0.09</v>
      </c>
    </row>
    <row r="572" s="196" customFormat="true" ht="13.5" hidden="true" customHeight="true" outlineLevel="1" collapsed="false">
      <c r="A572" s="211" t="s">
        <v>99</v>
      </c>
      <c r="B572" s="212" t="s">
        <v>499</v>
      </c>
      <c r="C572" s="213" t="s">
        <v>510</v>
      </c>
      <c r="D572" s="212" t="s">
        <v>320</v>
      </c>
      <c r="E572" s="214"/>
      <c r="F572" s="19" t="s">
        <v>532</v>
      </c>
      <c r="G572" s="214" t="s">
        <v>12</v>
      </c>
      <c r="H572" s="214"/>
      <c r="I572" s="214"/>
      <c r="J572" s="190"/>
      <c r="K572" s="190"/>
      <c r="L572" s="190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207"/>
      <c r="X572" s="208"/>
      <c r="Y572" s="208"/>
      <c r="Z572" s="216" t="n">
        <v>0.105</v>
      </c>
      <c r="AA572" s="216" t="n">
        <v>0.105</v>
      </c>
      <c r="AB572" s="217" t="n">
        <v>0.1025</v>
      </c>
      <c r="AC572" s="217" t="n">
        <v>0.1</v>
      </c>
      <c r="AD572" s="228" t="n">
        <v>0.1</v>
      </c>
      <c r="AE572" s="228" t="n">
        <v>0.105</v>
      </c>
      <c r="AF572" s="228" t="n">
        <v>0.105</v>
      </c>
      <c r="AG572" s="218" t="n">
        <v>0.11</v>
      </c>
      <c r="AH572" s="218" t="n">
        <v>0.1275</v>
      </c>
      <c r="AI572" s="218" t="n">
        <v>0.1275</v>
      </c>
      <c r="AJ572" s="218" t="n">
        <v>0.12</v>
      </c>
      <c r="AK572" s="217" t="n">
        <v>0.1</v>
      </c>
      <c r="AL572" s="217" t="n">
        <v>0.1</v>
      </c>
      <c r="AM572" s="217" t="n">
        <v>0.1</v>
      </c>
      <c r="AN572" s="217" t="n">
        <v>0.1</v>
      </c>
      <c r="AO572" s="217" t="n">
        <v>0.1</v>
      </c>
      <c r="AP572" s="217" t="n">
        <v>0.1</v>
      </c>
      <c r="AQ572" s="217" t="n">
        <v>0.1</v>
      </c>
      <c r="AR572" s="217" t="n">
        <v>0.1</v>
      </c>
      <c r="AS572" s="217" t="n">
        <v>0.1</v>
      </c>
      <c r="AT572" s="217" t="n">
        <v>0.1</v>
      </c>
      <c r="AU572" s="217" t="n">
        <v>0.1</v>
      </c>
      <c r="AV572" s="217" t="n">
        <v>0.1</v>
      </c>
      <c r="AW572" s="217" t="n">
        <v>0.1</v>
      </c>
      <c r="AX572" s="217" t="n">
        <v>0.1</v>
      </c>
      <c r="AY572" s="217" t="n">
        <v>0.1</v>
      </c>
      <c r="AZ572" s="217" t="n">
        <v>0.1</v>
      </c>
      <c r="BA572" s="217" t="n">
        <v>0.1</v>
      </c>
      <c r="BB572" s="217" t="n">
        <v>0.1</v>
      </c>
      <c r="BC572" s="217" t="n">
        <v>0.1</v>
      </c>
      <c r="BD572" s="217" t="n">
        <v>0.1</v>
      </c>
      <c r="BE572" s="217" t="n">
        <v>0.1</v>
      </c>
      <c r="BF572" s="217" t="n">
        <v>0.1</v>
      </c>
      <c r="BG572" s="217" t="n">
        <v>0.1</v>
      </c>
    </row>
    <row r="573" s="196" customFormat="true" ht="13.5" hidden="true" customHeight="true" outlineLevel="1" collapsed="false">
      <c r="A573" s="211" t="s">
        <v>99</v>
      </c>
      <c r="B573" s="212" t="s">
        <v>499</v>
      </c>
      <c r="C573" s="213" t="s">
        <v>510</v>
      </c>
      <c r="D573" s="212" t="s">
        <v>320</v>
      </c>
      <c r="E573" s="214"/>
      <c r="F573" s="19" t="s">
        <v>533</v>
      </c>
      <c r="G573" s="214" t="s">
        <v>12</v>
      </c>
      <c r="H573" s="214"/>
      <c r="I573" s="214"/>
      <c r="J573" s="190"/>
      <c r="K573" s="190"/>
      <c r="L573" s="190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207"/>
      <c r="X573" s="208"/>
      <c r="Y573" s="208"/>
      <c r="Z573" s="216" t="n">
        <v>0.1025</v>
      </c>
      <c r="AA573" s="216" t="n">
        <v>0.1025</v>
      </c>
      <c r="AB573" s="217" t="n">
        <v>0.1</v>
      </c>
      <c r="AC573" s="217" t="n">
        <v>0.0975</v>
      </c>
      <c r="AD573" s="228" t="n">
        <v>0.0975</v>
      </c>
      <c r="AE573" s="228" t="n">
        <v>0.1025</v>
      </c>
      <c r="AF573" s="228" t="n">
        <v>0.1025</v>
      </c>
      <c r="AG573" s="218" t="n">
        <v>0.1075</v>
      </c>
      <c r="AH573" s="218" t="n">
        <v>0.1125</v>
      </c>
      <c r="AI573" s="218" t="n">
        <v>0.1125</v>
      </c>
      <c r="AJ573" s="218" t="n">
        <v>0.1075</v>
      </c>
      <c r="AK573" s="217" t="n">
        <v>0.0975</v>
      </c>
      <c r="AL573" s="217" t="n">
        <v>0.0975</v>
      </c>
      <c r="AM573" s="217" t="n">
        <v>0.0975</v>
      </c>
      <c r="AN573" s="217" t="n">
        <v>0.0975</v>
      </c>
      <c r="AO573" s="217" t="n">
        <v>0.0975</v>
      </c>
      <c r="AP573" s="217" t="n">
        <v>0.0975</v>
      </c>
      <c r="AQ573" s="217" t="n">
        <v>0.0975</v>
      </c>
      <c r="AR573" s="217" t="n">
        <v>0.0975</v>
      </c>
      <c r="AS573" s="217" t="n">
        <v>0.0975</v>
      </c>
      <c r="AT573" s="217" t="n">
        <v>0.0975</v>
      </c>
      <c r="AU573" s="217" t="n">
        <v>0.0975</v>
      </c>
      <c r="AV573" s="217" t="n">
        <v>0.0975</v>
      </c>
      <c r="AW573" s="217" t="n">
        <v>0.0975</v>
      </c>
      <c r="AX573" s="217" t="n">
        <v>0.0975</v>
      </c>
      <c r="AY573" s="217" t="n">
        <v>0.0975</v>
      </c>
      <c r="AZ573" s="217" t="n">
        <v>0.0975</v>
      </c>
      <c r="BA573" s="217" t="n">
        <v>0.0975</v>
      </c>
      <c r="BB573" s="217" t="n">
        <v>0.0975</v>
      </c>
      <c r="BC573" s="217" t="n">
        <v>0.0975</v>
      </c>
      <c r="BD573" s="217" t="n">
        <v>0.0975</v>
      </c>
      <c r="BE573" s="217" t="n">
        <v>0.0975</v>
      </c>
      <c r="BF573" s="217" t="n">
        <v>0.0975</v>
      </c>
      <c r="BG573" s="217" t="n">
        <v>0.0975</v>
      </c>
    </row>
    <row r="574" s="196" customFormat="true" ht="13.5" hidden="true" customHeight="true" outlineLevel="1" collapsed="false">
      <c r="A574" s="211" t="s">
        <v>99</v>
      </c>
      <c r="B574" s="212" t="s">
        <v>499</v>
      </c>
      <c r="C574" s="213" t="s">
        <v>510</v>
      </c>
      <c r="D574" s="212" t="s">
        <v>320</v>
      </c>
      <c r="E574" s="214"/>
      <c r="F574" s="19" t="s">
        <v>534</v>
      </c>
      <c r="G574" s="214" t="s">
        <v>12</v>
      </c>
      <c r="H574" s="214"/>
      <c r="I574" s="214"/>
      <c r="J574" s="190"/>
      <c r="K574" s="190"/>
      <c r="L574" s="190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207"/>
      <c r="X574" s="208"/>
      <c r="Y574" s="208"/>
      <c r="Z574" s="216" t="n">
        <v>0.1175</v>
      </c>
      <c r="AA574" s="216" t="n">
        <v>0.1175</v>
      </c>
      <c r="AB574" s="217" t="n">
        <v>0.115</v>
      </c>
      <c r="AC574" s="217" t="n">
        <v>0.1125</v>
      </c>
      <c r="AD574" s="228" t="n">
        <v>0.1125</v>
      </c>
      <c r="AE574" s="228" t="n">
        <v>0.1175</v>
      </c>
      <c r="AF574" s="228" t="n">
        <v>0.1175</v>
      </c>
      <c r="AG574" s="218" t="n">
        <v>0.1225</v>
      </c>
      <c r="AH574" s="218" t="n">
        <v>0.14</v>
      </c>
      <c r="AI574" s="218" t="n">
        <v>0.14</v>
      </c>
      <c r="AJ574" s="218" t="n">
        <v>0.1325</v>
      </c>
      <c r="AK574" s="217" t="n">
        <v>0.1125</v>
      </c>
      <c r="AL574" s="217" t="n">
        <v>0.1125</v>
      </c>
      <c r="AM574" s="217" t="n">
        <v>0.1125</v>
      </c>
      <c r="AN574" s="217" t="n">
        <v>0.1125</v>
      </c>
      <c r="AO574" s="217" t="n">
        <v>0.1125</v>
      </c>
      <c r="AP574" s="217" t="n">
        <v>0.1125</v>
      </c>
      <c r="AQ574" s="217" t="n">
        <v>0.1125</v>
      </c>
      <c r="AR574" s="217" t="n">
        <v>0.1125</v>
      </c>
      <c r="AS574" s="217" t="n">
        <v>0.1125</v>
      </c>
      <c r="AT574" s="217" t="n">
        <v>0.1125</v>
      </c>
      <c r="AU574" s="217" t="n">
        <v>0.1125</v>
      </c>
      <c r="AV574" s="217" t="n">
        <v>0.1125</v>
      </c>
      <c r="AW574" s="217" t="n">
        <v>0.1125</v>
      </c>
      <c r="AX574" s="217" t="n">
        <v>0.1125</v>
      </c>
      <c r="AY574" s="217" t="n">
        <v>0.1125</v>
      </c>
      <c r="AZ574" s="217" t="n">
        <v>0.1125</v>
      </c>
      <c r="BA574" s="217" t="n">
        <v>0.1125</v>
      </c>
      <c r="BB574" s="217" t="n">
        <v>0.1125</v>
      </c>
      <c r="BC574" s="217" t="n">
        <v>0.1125</v>
      </c>
      <c r="BD574" s="217" t="n">
        <v>0.1125</v>
      </c>
      <c r="BE574" s="217" t="n">
        <v>0.1125</v>
      </c>
      <c r="BF574" s="217" t="n">
        <v>0.1125</v>
      </c>
      <c r="BG574" s="217" t="n">
        <v>0.1125</v>
      </c>
    </row>
    <row r="575" s="196" customFormat="true" ht="13.5" hidden="true" customHeight="true" outlineLevel="1" collapsed="false">
      <c r="A575" s="211" t="s">
        <v>99</v>
      </c>
      <c r="B575" s="212" t="s">
        <v>499</v>
      </c>
      <c r="C575" s="213" t="s">
        <v>514</v>
      </c>
      <c r="D575" s="212" t="s">
        <v>320</v>
      </c>
      <c r="E575" s="214"/>
      <c r="F575" s="19" t="s">
        <v>535</v>
      </c>
      <c r="G575" s="214" t="s">
        <v>12</v>
      </c>
      <c r="H575" s="214"/>
      <c r="I575" s="214"/>
      <c r="J575" s="190"/>
      <c r="K575" s="190"/>
      <c r="L575" s="190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207"/>
      <c r="X575" s="208"/>
      <c r="Y575" s="208"/>
      <c r="Z575" s="216" t="n">
        <v>0.115</v>
      </c>
      <c r="AA575" s="216" t="n">
        <v>0.115</v>
      </c>
      <c r="AB575" s="217" t="n">
        <v>0.11</v>
      </c>
      <c r="AC575" s="217" t="n">
        <v>0.105</v>
      </c>
      <c r="AD575" s="228" t="n">
        <v>0.1025</v>
      </c>
      <c r="AE575" s="228" t="n">
        <v>0.1075</v>
      </c>
      <c r="AF575" s="228" t="n">
        <v>0.1075</v>
      </c>
      <c r="AG575" s="218" t="n">
        <v>0.1075</v>
      </c>
      <c r="AH575" s="218" t="n">
        <v>0.11</v>
      </c>
      <c r="AI575" s="218" t="n">
        <v>0.11</v>
      </c>
      <c r="AJ575" s="218" t="n">
        <v>0.11</v>
      </c>
      <c r="AK575" s="217" t="n">
        <v>0.1025</v>
      </c>
      <c r="AL575" s="217" t="n">
        <v>0.1025</v>
      </c>
      <c r="AM575" s="217" t="n">
        <v>0.1025</v>
      </c>
      <c r="AN575" s="217" t="n">
        <v>0.1025</v>
      </c>
      <c r="AO575" s="217" t="n">
        <v>0.1025</v>
      </c>
      <c r="AP575" s="217" t="n">
        <v>0.1025</v>
      </c>
      <c r="AQ575" s="217" t="n">
        <v>0.1025</v>
      </c>
      <c r="AR575" s="217" t="n">
        <v>0.1025</v>
      </c>
      <c r="AS575" s="217" t="n">
        <v>0.1025</v>
      </c>
      <c r="AT575" s="217" t="n">
        <v>0.1025</v>
      </c>
      <c r="AU575" s="217" t="n">
        <v>0.1025</v>
      </c>
      <c r="AV575" s="217" t="n">
        <v>0.1025</v>
      </c>
      <c r="AW575" s="217" t="n">
        <v>0.1025</v>
      </c>
      <c r="AX575" s="217" t="n">
        <v>0.1025</v>
      </c>
      <c r="AY575" s="217" t="n">
        <v>0.1025</v>
      </c>
      <c r="AZ575" s="217" t="n">
        <v>0.1025</v>
      </c>
      <c r="BA575" s="217" t="n">
        <v>0.1025</v>
      </c>
      <c r="BB575" s="217" t="n">
        <v>0.1025</v>
      </c>
      <c r="BC575" s="217" t="n">
        <v>0.1025</v>
      </c>
      <c r="BD575" s="217" t="n">
        <v>0.1025</v>
      </c>
      <c r="BE575" s="217" t="n">
        <v>0.1025</v>
      </c>
      <c r="BF575" s="217" t="n">
        <v>0.1025</v>
      </c>
      <c r="BG575" s="217" t="n">
        <v>0.1025</v>
      </c>
    </row>
    <row r="576" s="196" customFormat="true" ht="13.5" hidden="true" customHeight="true" outlineLevel="1" collapsed="false">
      <c r="A576" s="211" t="s">
        <v>99</v>
      </c>
      <c r="B576" s="212" t="s">
        <v>499</v>
      </c>
      <c r="C576" s="213" t="s">
        <v>514</v>
      </c>
      <c r="D576" s="212" t="s">
        <v>320</v>
      </c>
      <c r="E576" s="214"/>
      <c r="F576" s="19" t="s">
        <v>536</v>
      </c>
      <c r="G576" s="214" t="s">
        <v>12</v>
      </c>
      <c r="H576" s="214"/>
      <c r="I576" s="214"/>
      <c r="J576" s="190"/>
      <c r="K576" s="190"/>
      <c r="L576" s="190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207"/>
      <c r="X576" s="208"/>
      <c r="Y576" s="208"/>
      <c r="Z576" s="216" t="n">
        <v>0.13</v>
      </c>
      <c r="AA576" s="216" t="n">
        <v>0.13</v>
      </c>
      <c r="AB576" s="217" t="n">
        <v>0.1225</v>
      </c>
      <c r="AC576" s="217" t="n">
        <v>0.1175</v>
      </c>
      <c r="AD576" s="228" t="n">
        <v>0.115</v>
      </c>
      <c r="AE576" s="228" t="n">
        <v>0.12</v>
      </c>
      <c r="AF576" s="228" t="n">
        <v>0.12</v>
      </c>
      <c r="AG576" s="218" t="n">
        <v>0.12</v>
      </c>
      <c r="AH576" s="218" t="n">
        <v>0.125</v>
      </c>
      <c r="AI576" s="218" t="n">
        <v>0.125</v>
      </c>
      <c r="AJ576" s="218" t="n">
        <v>0.1225</v>
      </c>
      <c r="AK576" s="217" t="n">
        <v>0.115</v>
      </c>
      <c r="AL576" s="217" t="n">
        <v>0.115</v>
      </c>
      <c r="AM576" s="217" t="n">
        <v>0.115</v>
      </c>
      <c r="AN576" s="217" t="n">
        <v>0.115</v>
      </c>
      <c r="AO576" s="217" t="n">
        <v>0.115</v>
      </c>
      <c r="AP576" s="217" t="n">
        <v>0.115</v>
      </c>
      <c r="AQ576" s="217" t="n">
        <v>0.115</v>
      </c>
      <c r="AR576" s="217" t="n">
        <v>0.115</v>
      </c>
      <c r="AS576" s="217" t="n">
        <v>0.115</v>
      </c>
      <c r="AT576" s="217" t="n">
        <v>0.115</v>
      </c>
      <c r="AU576" s="217" t="n">
        <v>0.115</v>
      </c>
      <c r="AV576" s="217" t="n">
        <v>0.115</v>
      </c>
      <c r="AW576" s="217" t="n">
        <v>0.115</v>
      </c>
      <c r="AX576" s="217" t="n">
        <v>0.115</v>
      </c>
      <c r="AY576" s="217" t="n">
        <v>0.115</v>
      </c>
      <c r="AZ576" s="217" t="n">
        <v>0.115</v>
      </c>
      <c r="BA576" s="217" t="n">
        <v>0.115</v>
      </c>
      <c r="BB576" s="217" t="n">
        <v>0.115</v>
      </c>
      <c r="BC576" s="217" t="n">
        <v>0.115</v>
      </c>
      <c r="BD576" s="217" t="n">
        <v>0.115</v>
      </c>
      <c r="BE576" s="217" t="n">
        <v>0.115</v>
      </c>
      <c r="BF576" s="217" t="n">
        <v>0.115</v>
      </c>
      <c r="BG576" s="217" t="n">
        <v>0.115</v>
      </c>
    </row>
    <row r="577" s="196" customFormat="true" ht="13.5" hidden="true" customHeight="true" outlineLevel="1" collapsed="false">
      <c r="A577" s="211" t="s">
        <v>99</v>
      </c>
      <c r="B577" s="212" t="s">
        <v>499</v>
      </c>
      <c r="C577" s="213" t="s">
        <v>514</v>
      </c>
      <c r="D577" s="212" t="s">
        <v>320</v>
      </c>
      <c r="E577" s="214"/>
      <c r="F577" s="19" t="s">
        <v>537</v>
      </c>
      <c r="G577" s="214" t="s">
        <v>12</v>
      </c>
      <c r="H577" s="214"/>
      <c r="I577" s="214"/>
      <c r="J577" s="190"/>
      <c r="K577" s="190"/>
      <c r="L577" s="190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207"/>
      <c r="X577" s="208"/>
      <c r="Y577" s="208"/>
      <c r="Z577" s="216" t="n">
        <v>0.12</v>
      </c>
      <c r="AA577" s="216" t="n">
        <v>0.12</v>
      </c>
      <c r="AB577" s="217" t="n">
        <v>0.1175</v>
      </c>
      <c r="AC577" s="217" t="n">
        <v>0.1125</v>
      </c>
      <c r="AD577" s="228" t="n">
        <v>0.11</v>
      </c>
      <c r="AE577" s="228" t="n">
        <v>0.115</v>
      </c>
      <c r="AF577" s="228" t="n">
        <v>0.115</v>
      </c>
      <c r="AG577" s="218" t="n">
        <v>0.115</v>
      </c>
      <c r="AH577" s="218" t="n">
        <v>0.1175</v>
      </c>
      <c r="AI577" s="218" t="n">
        <v>0.1175</v>
      </c>
      <c r="AJ577" s="218" t="n">
        <v>0.1175</v>
      </c>
      <c r="AK577" s="217" t="n">
        <v>0.11</v>
      </c>
      <c r="AL577" s="217" t="n">
        <v>0.11</v>
      </c>
      <c r="AM577" s="217" t="n">
        <v>0.11</v>
      </c>
      <c r="AN577" s="217" t="n">
        <v>0.11</v>
      </c>
      <c r="AO577" s="217" t="n">
        <v>0.11</v>
      </c>
      <c r="AP577" s="217" t="n">
        <v>0.11</v>
      </c>
      <c r="AQ577" s="217" t="n">
        <v>0.11</v>
      </c>
      <c r="AR577" s="217" t="n">
        <v>0.11</v>
      </c>
      <c r="AS577" s="217" t="n">
        <v>0.11</v>
      </c>
      <c r="AT577" s="217" t="n">
        <v>0.11</v>
      </c>
      <c r="AU577" s="217" t="n">
        <v>0.11</v>
      </c>
      <c r="AV577" s="217" t="n">
        <v>0.11</v>
      </c>
      <c r="AW577" s="217" t="n">
        <v>0.11</v>
      </c>
      <c r="AX577" s="217" t="n">
        <v>0.11</v>
      </c>
      <c r="AY577" s="217" t="n">
        <v>0.11</v>
      </c>
      <c r="AZ577" s="217" t="n">
        <v>0.11</v>
      </c>
      <c r="BA577" s="217" t="n">
        <v>0.11</v>
      </c>
      <c r="BB577" s="217" t="n">
        <v>0.11</v>
      </c>
      <c r="BC577" s="217" t="n">
        <v>0.11</v>
      </c>
      <c r="BD577" s="217" t="n">
        <v>0.11</v>
      </c>
      <c r="BE577" s="217" t="n">
        <v>0.11</v>
      </c>
      <c r="BF577" s="217" t="n">
        <v>0.11</v>
      </c>
      <c r="BG577" s="217" t="n">
        <v>0.11</v>
      </c>
    </row>
    <row r="578" s="196" customFormat="true" ht="13.5" hidden="true" customHeight="true" outlineLevel="1" collapsed="false">
      <c r="A578" s="211" t="s">
        <v>99</v>
      </c>
      <c r="B578" s="212" t="s">
        <v>499</v>
      </c>
      <c r="C578" s="213" t="s">
        <v>514</v>
      </c>
      <c r="D578" s="212" t="s">
        <v>320</v>
      </c>
      <c r="E578" s="214"/>
      <c r="F578" s="19" t="s">
        <v>538</v>
      </c>
      <c r="G578" s="214" t="s">
        <v>12</v>
      </c>
      <c r="H578" s="214"/>
      <c r="I578" s="214"/>
      <c r="J578" s="190"/>
      <c r="K578" s="190"/>
      <c r="L578" s="190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207"/>
      <c r="X578" s="208"/>
      <c r="Y578" s="208"/>
      <c r="Z578" s="216" t="n">
        <v>0.135</v>
      </c>
      <c r="AA578" s="216" t="n">
        <v>0.135</v>
      </c>
      <c r="AB578" s="217" t="n">
        <v>0.1325</v>
      </c>
      <c r="AC578" s="217" t="n">
        <v>0.1275</v>
      </c>
      <c r="AD578" s="228" t="n">
        <v>0.125</v>
      </c>
      <c r="AE578" s="228" t="n">
        <v>0.13</v>
      </c>
      <c r="AF578" s="228" t="n">
        <v>0.13</v>
      </c>
      <c r="AG578" s="218" t="n">
        <v>0.13</v>
      </c>
      <c r="AH578" s="218" t="n">
        <v>0.135</v>
      </c>
      <c r="AI578" s="218" t="n">
        <v>0.135</v>
      </c>
      <c r="AJ578" s="218" t="n">
        <v>0.1325</v>
      </c>
      <c r="AK578" s="217" t="n">
        <v>0.125</v>
      </c>
      <c r="AL578" s="217" t="n">
        <v>0.125</v>
      </c>
      <c r="AM578" s="217" t="n">
        <v>0.125</v>
      </c>
      <c r="AN578" s="217" t="n">
        <v>0.125</v>
      </c>
      <c r="AO578" s="217" t="n">
        <v>0.125</v>
      </c>
      <c r="AP578" s="217" t="n">
        <v>0.125</v>
      </c>
      <c r="AQ578" s="217" t="n">
        <v>0.125</v>
      </c>
      <c r="AR578" s="217" t="n">
        <v>0.125</v>
      </c>
      <c r="AS578" s="217" t="n">
        <v>0.125</v>
      </c>
      <c r="AT578" s="217" t="n">
        <v>0.125</v>
      </c>
      <c r="AU578" s="217" t="n">
        <v>0.125</v>
      </c>
      <c r="AV578" s="217" t="n">
        <v>0.125</v>
      </c>
      <c r="AW578" s="217" t="n">
        <v>0.125</v>
      </c>
      <c r="AX578" s="217" t="n">
        <v>0.125</v>
      </c>
      <c r="AY578" s="217" t="n">
        <v>0.125</v>
      </c>
      <c r="AZ578" s="217" t="n">
        <v>0.125</v>
      </c>
      <c r="BA578" s="217" t="n">
        <v>0.125</v>
      </c>
      <c r="BB578" s="217" t="n">
        <v>0.125</v>
      </c>
      <c r="BC578" s="217" t="n">
        <v>0.125</v>
      </c>
      <c r="BD578" s="217" t="n">
        <v>0.125</v>
      </c>
      <c r="BE578" s="217" t="n">
        <v>0.125</v>
      </c>
      <c r="BF578" s="217" t="n">
        <v>0.125</v>
      </c>
      <c r="BG578" s="217" t="n">
        <v>0.125</v>
      </c>
    </row>
    <row r="579" s="196" customFormat="true" ht="13.5" hidden="true" customHeight="true" outlineLevel="1" collapsed="false">
      <c r="A579" s="48" t="s">
        <v>99</v>
      </c>
      <c r="B579" s="123" t="s">
        <v>499</v>
      </c>
      <c r="C579" s="201" t="s">
        <v>510</v>
      </c>
      <c r="D579" s="123" t="s">
        <v>320</v>
      </c>
      <c r="E579" s="189"/>
      <c r="F579" s="19" t="s">
        <v>539</v>
      </c>
      <c r="G579" s="189" t="s">
        <v>12</v>
      </c>
      <c r="H579" s="189"/>
      <c r="I579" s="189"/>
      <c r="J579" s="190"/>
      <c r="K579" s="190"/>
      <c r="L579" s="190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207"/>
      <c r="X579" s="208"/>
      <c r="Y579" s="208"/>
      <c r="Z579" s="216" t="n">
        <v>0.167</v>
      </c>
      <c r="AA579" s="216" t="n">
        <v>0.11</v>
      </c>
      <c r="AB579" s="215" t="n">
        <v>0.081</v>
      </c>
      <c r="AC579" s="215" t="n">
        <v>0.126</v>
      </c>
      <c r="AD579" s="228" t="n">
        <v>0.103</v>
      </c>
      <c r="AE579" s="228" t="n">
        <v>0.128</v>
      </c>
      <c r="AF579" s="228" t="n">
        <v>0.104</v>
      </c>
      <c r="AG579" s="228" t="n">
        <v>0.06</v>
      </c>
      <c r="AH579" s="228" t="n">
        <v>0.064</v>
      </c>
      <c r="AI579" s="228" t="n">
        <v>0.092249413071155</v>
      </c>
      <c r="AJ579" s="228" t="n">
        <v>0.0917126704605462</v>
      </c>
      <c r="AK579" s="215" t="n">
        <v>0.0979490657583978</v>
      </c>
      <c r="AL579" s="215" t="n">
        <v>0.129919285985461</v>
      </c>
      <c r="AM579" s="215" t="n">
        <v>0.131600236835393</v>
      </c>
      <c r="AN579" s="215" t="n">
        <v>0.12783676140922</v>
      </c>
      <c r="AO579" s="215" t="n">
        <v>0.122989804070657</v>
      </c>
      <c r="AP579" s="215" t="n">
        <v>0.117256027450861</v>
      </c>
      <c r="AQ579" s="215" t="n">
        <v>0.110787214604992</v>
      </c>
      <c r="AR579" s="215" t="n">
        <v>0.103702380277585</v>
      </c>
      <c r="AS579" s="215" t="n">
        <v>0.103702380277585</v>
      </c>
      <c r="AT579" s="215" t="n">
        <v>0.103702380277585</v>
      </c>
      <c r="AU579" s="215" t="n">
        <v>0.103702380277585</v>
      </c>
      <c r="AV579" s="215" t="n">
        <v>0.103702380277585</v>
      </c>
      <c r="AW579" s="215" t="n">
        <v>0.103702380277585</v>
      </c>
      <c r="AX579" s="215" t="n">
        <v>0.103702380277585</v>
      </c>
      <c r="AY579" s="215" t="n">
        <v>0.103702380277585</v>
      </c>
      <c r="AZ579" s="215" t="n">
        <v>0.103702380277585</v>
      </c>
      <c r="BA579" s="215" t="n">
        <v>0.103702380277585</v>
      </c>
      <c r="BB579" s="215" t="n">
        <v>0.103702380277585</v>
      </c>
      <c r="BC579" s="215" t="n">
        <v>0.103702380277585</v>
      </c>
      <c r="BD579" s="215" t="n">
        <v>0.103702380277585</v>
      </c>
      <c r="BE579" s="215" t="n">
        <v>0.103702380277585</v>
      </c>
      <c r="BF579" s="215" t="n">
        <v>0.103702380277585</v>
      </c>
      <c r="BG579" s="215" t="n">
        <v>0.103702380277585</v>
      </c>
    </row>
    <row r="580" s="196" customFormat="true" ht="13.5" hidden="true" customHeight="true" outlineLevel="1" collapsed="false">
      <c r="A580" s="48" t="s">
        <v>99</v>
      </c>
      <c r="B580" s="123" t="s">
        <v>499</v>
      </c>
      <c r="C580" s="201" t="s">
        <v>510</v>
      </c>
      <c r="D580" s="123" t="s">
        <v>320</v>
      </c>
      <c r="E580" s="189"/>
      <c r="F580" s="19" t="s">
        <v>540</v>
      </c>
      <c r="G580" s="189" t="s">
        <v>12</v>
      </c>
      <c r="H580" s="189"/>
      <c r="I580" s="189"/>
      <c r="J580" s="190"/>
      <c r="K580" s="190"/>
      <c r="L580" s="190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207"/>
      <c r="X580" s="208"/>
      <c r="Y580" s="208"/>
      <c r="Z580" s="223" t="n">
        <v>0.126198744073921</v>
      </c>
      <c r="AA580" s="223" t="n">
        <v>0.0949741488805585</v>
      </c>
      <c r="AB580" s="191" t="n">
        <v>0.100655838904376</v>
      </c>
      <c r="AC580" s="191" t="n">
        <v>0.116369863013699</v>
      </c>
      <c r="AD580" s="197" t="n">
        <v>0.117963811738952</v>
      </c>
      <c r="AE580" s="197" t="n">
        <v>0.098</v>
      </c>
      <c r="AF580" s="197" t="n">
        <v>0.062</v>
      </c>
      <c r="AG580" s="197" t="n">
        <v>0.0554600589427117</v>
      </c>
      <c r="AH580" s="197" t="n">
        <v>0.051</v>
      </c>
      <c r="AI580" s="197" t="n">
        <v>0.0812524233793419</v>
      </c>
      <c r="AJ580" s="197" t="n">
        <v>0.0808702437556796</v>
      </c>
      <c r="AK580" s="191" t="n">
        <v>0.0853107766309056</v>
      </c>
      <c r="AL580" s="191" t="n">
        <v>0.108074698282152</v>
      </c>
      <c r="AM580" s="191" t="n">
        <v>0.109271594430369</v>
      </c>
      <c r="AN580" s="191" t="n">
        <v>0.106591867511714</v>
      </c>
      <c r="AO580" s="191" t="n">
        <v>0.103140663349893</v>
      </c>
      <c r="AP580" s="191" t="n">
        <v>0.0990580126577249</v>
      </c>
      <c r="AQ580" s="191" t="n">
        <v>0.0944519903108638</v>
      </c>
      <c r="AR580" s="191" t="n">
        <v>0.0894073389948673</v>
      </c>
      <c r="AS580" s="191" t="n">
        <v>0.0894073389948673</v>
      </c>
      <c r="AT580" s="191" t="n">
        <v>0.0894073389948673</v>
      </c>
      <c r="AU580" s="191" t="n">
        <v>0.0894073389948673</v>
      </c>
      <c r="AV580" s="191" t="n">
        <v>0.0894073389948673</v>
      </c>
      <c r="AW580" s="191" t="n">
        <v>0.0894073389948673</v>
      </c>
      <c r="AX580" s="191" t="n">
        <v>0.0894073389948673</v>
      </c>
      <c r="AY580" s="191" t="n">
        <v>0.0894073389948673</v>
      </c>
      <c r="AZ580" s="191" t="n">
        <v>0.0894073389948673</v>
      </c>
      <c r="BA580" s="191" t="n">
        <v>0.0894073389948673</v>
      </c>
      <c r="BB580" s="191" t="n">
        <v>0.0894073389948673</v>
      </c>
      <c r="BC580" s="191" t="n">
        <v>0.0894073389948673</v>
      </c>
      <c r="BD580" s="191" t="n">
        <v>0.0894073389948673</v>
      </c>
      <c r="BE580" s="191" t="n">
        <v>0.0894073389948673</v>
      </c>
      <c r="BF580" s="191" t="n">
        <v>0.0894073389948673</v>
      </c>
      <c r="BG580" s="191" t="n">
        <v>0.0894073389948673</v>
      </c>
    </row>
    <row r="581" s="196" customFormat="true" ht="13.5" hidden="true" customHeight="true" outlineLevel="1" collapsed="false">
      <c r="A581" s="48" t="s">
        <v>99</v>
      </c>
      <c r="B581" s="123" t="s">
        <v>499</v>
      </c>
      <c r="C581" s="201" t="s">
        <v>514</v>
      </c>
      <c r="D581" s="123" t="s">
        <v>320</v>
      </c>
      <c r="E581" s="189"/>
      <c r="F581" s="19" t="s">
        <v>541</v>
      </c>
      <c r="G581" s="189" t="s">
        <v>12</v>
      </c>
      <c r="H581" s="189"/>
      <c r="I581" s="189"/>
      <c r="J581" s="190"/>
      <c r="K581" s="190"/>
      <c r="L581" s="190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207"/>
      <c r="X581" s="208"/>
      <c r="Y581" s="208"/>
      <c r="Z581" s="223" t="n">
        <v>0.079</v>
      </c>
      <c r="AA581" s="223" t="n">
        <v>0.062</v>
      </c>
      <c r="AB581" s="223" t="n">
        <v>0.037</v>
      </c>
      <c r="AC581" s="223" t="n">
        <v>0.035</v>
      </c>
      <c r="AD581" s="197" t="n">
        <v>0.01</v>
      </c>
      <c r="AE581" s="197" t="n">
        <v>0.018</v>
      </c>
      <c r="AF581" s="197" t="n">
        <v>0.001</v>
      </c>
      <c r="AG581" s="197" t="n">
        <v>0.007</v>
      </c>
      <c r="AH581" s="197" t="n">
        <v>0.043</v>
      </c>
      <c r="AI581" s="197" t="n">
        <v>0.0835784648716023</v>
      </c>
      <c r="AJ581" s="197" t="n">
        <v>0.0834162778266932</v>
      </c>
      <c r="AK581" s="191" t="n">
        <v>0.0728681296852859</v>
      </c>
      <c r="AL581" s="191" t="n">
        <v>0.0641187131911753</v>
      </c>
      <c r="AM581" s="191" t="n">
        <v>0.0559812124704457</v>
      </c>
      <c r="AN581" s="191" t="n">
        <v>0.0559812124704457</v>
      </c>
      <c r="AO581" s="191" t="n">
        <v>0.0559812124704457</v>
      </c>
      <c r="AP581" s="191" t="n">
        <v>0.0559812124704457</v>
      </c>
      <c r="AQ581" s="191" t="n">
        <v>0.0559812124704457</v>
      </c>
      <c r="AR581" s="191" t="n">
        <v>0.0559812124704457</v>
      </c>
      <c r="AS581" s="191" t="n">
        <v>0.0559812124704457</v>
      </c>
      <c r="AT581" s="191" t="n">
        <v>0.0559812124704457</v>
      </c>
      <c r="AU581" s="191" t="n">
        <v>0.0559812124704457</v>
      </c>
      <c r="AV581" s="191" t="n">
        <v>0.0559812124704457</v>
      </c>
      <c r="AW581" s="191" t="n">
        <v>0.0559812124704457</v>
      </c>
      <c r="AX581" s="191" t="n">
        <v>0.0559812124704457</v>
      </c>
      <c r="AY581" s="191" t="n">
        <v>0.0559812124704457</v>
      </c>
      <c r="AZ581" s="191" t="n">
        <v>0.0559812124704457</v>
      </c>
      <c r="BA581" s="191" t="n">
        <v>0.0559812124704457</v>
      </c>
      <c r="BB581" s="191" t="n">
        <v>0.0559812124704457</v>
      </c>
      <c r="BC581" s="191" t="n">
        <v>0.0559812124704457</v>
      </c>
      <c r="BD581" s="191" t="n">
        <v>0.0559812124704457</v>
      </c>
      <c r="BE581" s="191" t="n">
        <v>0.0559812124704457</v>
      </c>
      <c r="BF581" s="191" t="n">
        <v>0.0559812124704457</v>
      </c>
      <c r="BG581" s="191" t="n">
        <v>0.0559812124704457</v>
      </c>
    </row>
    <row r="582" s="196" customFormat="true" ht="13.5" hidden="true" customHeight="true" outlineLevel="1" collapsed="false">
      <c r="A582" s="48" t="s">
        <v>99</v>
      </c>
      <c r="B582" s="123" t="s">
        <v>499</v>
      </c>
      <c r="C582" s="201" t="s">
        <v>514</v>
      </c>
      <c r="D582" s="123" t="s">
        <v>320</v>
      </c>
      <c r="E582" s="189"/>
      <c r="F582" s="19" t="s">
        <v>542</v>
      </c>
      <c r="G582" s="189" t="s">
        <v>12</v>
      </c>
      <c r="H582" s="189"/>
      <c r="I582" s="189"/>
      <c r="J582" s="190"/>
      <c r="K582" s="190"/>
      <c r="L582" s="190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207"/>
      <c r="X582" s="208"/>
      <c r="Y582" s="208"/>
      <c r="Z582" s="223" t="n">
        <v>0.079</v>
      </c>
      <c r="AA582" s="223" t="n">
        <v>0.062</v>
      </c>
      <c r="AB582" s="223" t="n">
        <v>0.037</v>
      </c>
      <c r="AC582" s="223" t="n">
        <v>0.035</v>
      </c>
      <c r="AD582" s="178" t="n">
        <v>0.01</v>
      </c>
      <c r="AE582" s="178" t="n">
        <v>0.018</v>
      </c>
      <c r="AF582" s="197" t="n">
        <v>0.001</v>
      </c>
      <c r="AG582" s="197" t="n">
        <v>0.007</v>
      </c>
      <c r="AH582" s="197" t="n">
        <v>0.043</v>
      </c>
      <c r="AI582" s="197" t="n">
        <v>0.0835784648716023</v>
      </c>
      <c r="AJ582" s="197" t="n">
        <v>0.0834162778266932</v>
      </c>
      <c r="AK582" s="191" t="n">
        <v>0.0728681296852859</v>
      </c>
      <c r="AL582" s="191" t="n">
        <v>0.0641187131911753</v>
      </c>
      <c r="AM582" s="191" t="n">
        <v>0.0559812124704457</v>
      </c>
      <c r="AN582" s="191" t="n">
        <v>0.0559812124704457</v>
      </c>
      <c r="AO582" s="191" t="n">
        <v>0.0559812124704457</v>
      </c>
      <c r="AP582" s="191" t="n">
        <v>0.0559812124704457</v>
      </c>
      <c r="AQ582" s="191" t="n">
        <v>0.0559812124704457</v>
      </c>
      <c r="AR582" s="191" t="n">
        <v>0.0559812124704457</v>
      </c>
      <c r="AS582" s="191" t="n">
        <v>0.0559812124704457</v>
      </c>
      <c r="AT582" s="191" t="n">
        <v>0.0559812124704457</v>
      </c>
      <c r="AU582" s="191" t="n">
        <v>0.0559812124704457</v>
      </c>
      <c r="AV582" s="191" t="n">
        <v>0.0559812124704457</v>
      </c>
      <c r="AW582" s="191" t="n">
        <v>0.0559812124704457</v>
      </c>
      <c r="AX582" s="191" t="n">
        <v>0.0559812124704457</v>
      </c>
      <c r="AY582" s="191" t="n">
        <v>0.0559812124704457</v>
      </c>
      <c r="AZ582" s="191" t="n">
        <v>0.0559812124704457</v>
      </c>
      <c r="BA582" s="191" t="n">
        <v>0.0559812124704457</v>
      </c>
      <c r="BB582" s="191" t="n">
        <v>0.0559812124704457</v>
      </c>
      <c r="BC582" s="191" t="n">
        <v>0.0559812124704457</v>
      </c>
      <c r="BD582" s="191" t="n">
        <v>0.0559812124704457</v>
      </c>
      <c r="BE582" s="191" t="n">
        <v>0.0559812124704457</v>
      </c>
      <c r="BF582" s="191" t="n">
        <v>0.0559812124704457</v>
      </c>
      <c r="BG582" s="191" t="n">
        <v>0.0559812124704457</v>
      </c>
    </row>
    <row r="583" s="196" customFormat="true" ht="13.5" hidden="true" customHeight="true" outlineLevel="1" collapsed="false">
      <c r="A583" s="48" t="s">
        <v>99</v>
      </c>
      <c r="B583" s="123" t="s">
        <v>499</v>
      </c>
      <c r="C583" s="123" t="s">
        <v>500</v>
      </c>
      <c r="D583" s="123" t="s">
        <v>101</v>
      </c>
      <c r="E583" s="189"/>
      <c r="F583" s="19" t="s">
        <v>543</v>
      </c>
      <c r="G583" s="189" t="s">
        <v>12</v>
      </c>
      <c r="H583" s="189"/>
      <c r="I583" s="189"/>
      <c r="J583" s="190"/>
      <c r="K583" s="190"/>
      <c r="L583" s="190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207"/>
      <c r="X583" s="208"/>
      <c r="Y583" s="208"/>
      <c r="Z583" s="90" t="n">
        <v>-0.00332996110058281</v>
      </c>
      <c r="AA583" s="90" t="n">
        <v>0.137922407298066</v>
      </c>
      <c r="AB583" s="90" t="n">
        <v>-0.0160978257318963</v>
      </c>
      <c r="AC583" s="90" t="n">
        <v>-0.0247327082372981</v>
      </c>
      <c r="AD583" s="90" t="n">
        <v>0.176516567945072</v>
      </c>
      <c r="AE583" s="90" t="n">
        <v>-0.217235841843974</v>
      </c>
      <c r="AF583" s="90" t="n">
        <v>0.434901908933616</v>
      </c>
      <c r="AG583" s="90" t="n">
        <v>-0.19526453094641</v>
      </c>
      <c r="AH583" s="90" t="n">
        <v>-0.0222543434445415</v>
      </c>
      <c r="AI583" s="90" t="n">
        <v>-0.122927860501454</v>
      </c>
      <c r="AJ583" s="90" t="n">
        <v>-0.0106697938834511</v>
      </c>
      <c r="AK583" s="90" t="n">
        <v>0.0575543120860049</v>
      </c>
      <c r="AL583" s="90" t="n">
        <v>0.0596147613283138</v>
      </c>
      <c r="AM583" s="90" t="n">
        <v>0.0156928659454221</v>
      </c>
      <c r="AN583" s="90" t="n">
        <v>0</v>
      </c>
      <c r="AO583" s="90" t="n">
        <v>0</v>
      </c>
      <c r="AP583" s="90" t="n">
        <v>0</v>
      </c>
      <c r="AQ583" s="90" t="n">
        <v>0</v>
      </c>
      <c r="AR583" s="90" t="n">
        <v>0</v>
      </c>
      <c r="AS583" s="90" t="n">
        <v>0</v>
      </c>
      <c r="AT583" s="90" t="n">
        <v>0</v>
      </c>
      <c r="AU583" s="90" t="n">
        <v>0</v>
      </c>
      <c r="AV583" s="90" t="n">
        <v>0</v>
      </c>
      <c r="AW583" s="90" t="n">
        <v>0</v>
      </c>
      <c r="AX583" s="90" t="n">
        <v>0</v>
      </c>
      <c r="AY583" s="90" t="n">
        <v>0</v>
      </c>
      <c r="AZ583" s="90" t="n">
        <v>0</v>
      </c>
      <c r="BA583" s="90" t="n">
        <v>0</v>
      </c>
      <c r="BB583" s="90" t="n">
        <v>0</v>
      </c>
      <c r="BC583" s="90" t="n">
        <v>0</v>
      </c>
      <c r="BD583" s="90" t="n">
        <v>0</v>
      </c>
      <c r="BE583" s="90" t="n">
        <v>0</v>
      </c>
      <c r="BF583" s="90" t="n">
        <v>0</v>
      </c>
      <c r="BG583" s="90" t="n">
        <v>0</v>
      </c>
    </row>
    <row r="584" s="196" customFormat="true" ht="13.5" hidden="true" customHeight="true" outlineLevel="1" collapsed="false">
      <c r="A584" s="48" t="s">
        <v>99</v>
      </c>
      <c r="B584" s="123" t="s">
        <v>499</v>
      </c>
      <c r="C584" s="123" t="s">
        <v>500</v>
      </c>
      <c r="D584" s="123" t="s">
        <v>320</v>
      </c>
      <c r="E584" s="189"/>
      <c r="F584" s="19" t="s">
        <v>544</v>
      </c>
      <c r="G584" s="189" t="s">
        <v>12</v>
      </c>
      <c r="H584" s="189"/>
      <c r="I584" s="189"/>
      <c r="J584" s="190"/>
      <c r="K584" s="190"/>
      <c r="L584" s="190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207"/>
      <c r="X584" s="208"/>
      <c r="Y584" s="208"/>
      <c r="Z584" s="90" t="n">
        <v>-0.0297934641131039</v>
      </c>
      <c r="AA584" s="90" t="n">
        <v>0.0722059552063046</v>
      </c>
      <c r="AB584" s="90" t="n">
        <v>0.0909444294884714</v>
      </c>
      <c r="AC584" s="90" t="n">
        <v>0.172633267542744</v>
      </c>
      <c r="AD584" s="90" t="n">
        <v>0.292691735290899</v>
      </c>
      <c r="AE584" s="90" t="n">
        <v>0.245960811033555</v>
      </c>
      <c r="AF584" s="90" t="n">
        <v>0.0683473375659769</v>
      </c>
      <c r="AG584" s="90" t="n">
        <v>0.126332460158985</v>
      </c>
      <c r="AH584" s="90" t="n">
        <v>0.0742390799562902</v>
      </c>
      <c r="AI584" s="90" t="n">
        <v>0.0502510446741549</v>
      </c>
      <c r="AJ584" s="90" t="n">
        <v>0.0474396890175688</v>
      </c>
      <c r="AK584" s="90" t="n">
        <v>0.0533885808829686</v>
      </c>
      <c r="AL584" s="90" t="n">
        <v>0.052921332177869</v>
      </c>
      <c r="AM584" s="90" t="n">
        <v>0.0521333067223302</v>
      </c>
      <c r="AN584" s="90" t="n">
        <v>0.0508896702552961</v>
      </c>
      <c r="AO584" s="90" t="n">
        <v>0.0508896702552959</v>
      </c>
      <c r="AP584" s="90" t="n">
        <v>0.0508896702552961</v>
      </c>
      <c r="AQ584" s="90" t="n">
        <v>0.0508896702552959</v>
      </c>
      <c r="AR584" s="90" t="n">
        <v>0.0508896702552959</v>
      </c>
      <c r="AS584" s="90" t="n">
        <v>0.0508896702552961</v>
      </c>
      <c r="AT584" s="90" t="n">
        <v>0.0508896702552959</v>
      </c>
      <c r="AU584" s="90" t="n">
        <v>0.0508896702552959</v>
      </c>
      <c r="AV584" s="90" t="n">
        <v>0.0508896702552959</v>
      </c>
      <c r="AW584" s="90" t="n">
        <v>0.0508896702552959</v>
      </c>
      <c r="AX584" s="90" t="n">
        <v>0.0508896702552961</v>
      </c>
      <c r="AY584" s="90" t="n">
        <v>0.0508896702552959</v>
      </c>
      <c r="AZ584" s="90" t="n">
        <v>0.0508896702552959</v>
      </c>
      <c r="BA584" s="90" t="n">
        <v>0.0508896702552959</v>
      </c>
      <c r="BB584" s="90" t="n">
        <v>0.0508896702552959</v>
      </c>
      <c r="BC584" s="90" t="n">
        <v>0.0508896702552959</v>
      </c>
      <c r="BD584" s="90" t="n">
        <v>0.0508896702552959</v>
      </c>
      <c r="BE584" s="90" t="n">
        <v>0.0508896702552961</v>
      </c>
      <c r="BF584" s="90" t="n">
        <v>0.0508896702552959</v>
      </c>
      <c r="BG584" s="90" t="n">
        <v>0.0508896702552959</v>
      </c>
    </row>
    <row r="585" s="196" customFormat="true" ht="13.5" hidden="true" customHeight="true" outlineLevel="1" collapsed="false">
      <c r="A585" s="48" t="s">
        <v>99</v>
      </c>
      <c r="B585" s="123" t="s">
        <v>499</v>
      </c>
      <c r="C585" s="123" t="s">
        <v>500</v>
      </c>
      <c r="D585" s="123" t="s">
        <v>101</v>
      </c>
      <c r="E585" s="189"/>
      <c r="F585" s="19" t="s">
        <v>545</v>
      </c>
      <c r="G585" s="189"/>
      <c r="H585" s="189"/>
      <c r="I585" s="189"/>
      <c r="J585" s="190"/>
      <c r="K585" s="190"/>
      <c r="L585" s="190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207"/>
      <c r="X585" s="208"/>
      <c r="Y585" s="208"/>
      <c r="Z585" s="90" t="n">
        <v>0.482515461534016</v>
      </c>
      <c r="AA585" s="90" t="n">
        <v>0.449086930909703</v>
      </c>
      <c r="AB585" s="90" t="n">
        <v>0.0179350929663076</v>
      </c>
      <c r="AC585" s="90" t="n">
        <v>0.0571075401730532</v>
      </c>
      <c r="AD585" s="90" t="n">
        <v>0.295108656544578</v>
      </c>
      <c r="AE585" s="90" t="n">
        <v>-0.152349203041984</v>
      </c>
      <c r="AF585" s="90" t="n">
        <v>0.363403223295562</v>
      </c>
      <c r="AG585" s="90" t="n">
        <v>-0.176632492397928</v>
      </c>
      <c r="AH585" s="90" t="n">
        <v>-0.10276622144369</v>
      </c>
      <c r="AI585" s="90" t="n">
        <v>-0.321676028046435</v>
      </c>
      <c r="AJ585" s="90" t="n">
        <v>0.00766164929280677</v>
      </c>
      <c r="AK585" s="90" t="n">
        <v>0.0629472197127823</v>
      </c>
      <c r="AL585" s="90" t="n">
        <v>0.0671508558097411</v>
      </c>
      <c r="AM585" s="90" t="n">
        <v>0.0301989134645513</v>
      </c>
      <c r="AN585" s="90" t="n">
        <v>0</v>
      </c>
      <c r="AO585" s="90" t="n">
        <v>0</v>
      </c>
      <c r="AP585" s="90" t="n">
        <v>0</v>
      </c>
      <c r="AQ585" s="90" t="n">
        <v>0</v>
      </c>
      <c r="AR585" s="90" t="n">
        <v>0</v>
      </c>
      <c r="AS585" s="90" t="n">
        <v>0</v>
      </c>
      <c r="AT585" s="90" t="n">
        <v>0</v>
      </c>
      <c r="AU585" s="90" t="n">
        <v>0</v>
      </c>
      <c r="AV585" s="90" t="n">
        <v>0</v>
      </c>
      <c r="AW585" s="90" t="n">
        <v>0</v>
      </c>
      <c r="AX585" s="90" t="n">
        <v>0</v>
      </c>
      <c r="AY585" s="90" t="n">
        <v>0</v>
      </c>
      <c r="AZ585" s="90" t="n">
        <v>0</v>
      </c>
      <c r="BA585" s="90" t="n">
        <v>0</v>
      </c>
      <c r="BB585" s="90" t="n">
        <v>0</v>
      </c>
      <c r="BC585" s="90" t="n">
        <v>0</v>
      </c>
      <c r="BD585" s="90" t="n">
        <v>0</v>
      </c>
      <c r="BE585" s="90" t="n">
        <v>0</v>
      </c>
      <c r="BF585" s="90" t="n">
        <v>0</v>
      </c>
      <c r="BG585" s="90" t="n">
        <v>0</v>
      </c>
    </row>
    <row r="586" s="196" customFormat="true" ht="13.5" hidden="true" customHeight="true" outlineLevel="1" collapsed="false">
      <c r="A586" s="48" t="s">
        <v>99</v>
      </c>
      <c r="B586" s="123" t="s">
        <v>499</v>
      </c>
      <c r="C586" s="123" t="s">
        <v>500</v>
      </c>
      <c r="D586" s="123" t="s">
        <v>320</v>
      </c>
      <c r="E586" s="189"/>
      <c r="F586" s="19" t="s">
        <v>546</v>
      </c>
      <c r="G586" s="189"/>
      <c r="H586" s="189"/>
      <c r="I586" s="189"/>
      <c r="J586" s="190"/>
      <c r="K586" s="190"/>
      <c r="L586" s="190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207"/>
      <c r="X586" s="208"/>
      <c r="Y586" s="208"/>
      <c r="Z586" s="90" t="n">
        <v>-0.0120273578564324</v>
      </c>
      <c r="AA586" s="90" t="n">
        <v>0.0587432629873406</v>
      </c>
      <c r="AB586" s="90" t="n">
        <v>0.162487943401509</v>
      </c>
      <c r="AC586" s="90" t="n">
        <v>0.224570060492176</v>
      </c>
      <c r="AD586" s="90" t="n">
        <v>0.262203472637493</v>
      </c>
      <c r="AE586" s="90" t="n">
        <v>0.0695788744582371</v>
      </c>
      <c r="AF586" s="90" t="n">
        <v>0.0762994636850296</v>
      </c>
      <c r="AG586" s="90" t="n">
        <v>0.0556396335882856</v>
      </c>
      <c r="AH586" s="90" t="n">
        <v>0.150082832282397</v>
      </c>
      <c r="AI586" s="90" t="n">
        <v>0.09288370538895</v>
      </c>
      <c r="AJ586" s="90" t="n">
        <v>0.05227477481787</v>
      </c>
      <c r="AK586" s="90" t="n">
        <v>0.0588425750590385</v>
      </c>
      <c r="AL586" s="90" t="n">
        <v>0.052921332177869</v>
      </c>
      <c r="AM586" s="90" t="n">
        <v>0.0521333067223302</v>
      </c>
      <c r="AN586" s="90" t="n">
        <v>0.0508896702552961</v>
      </c>
      <c r="AO586" s="90" t="n">
        <v>0.0508896702552961</v>
      </c>
      <c r="AP586" s="90" t="n">
        <v>0.0508896702552963</v>
      </c>
      <c r="AQ586" s="90" t="n">
        <v>0.0508896702552961</v>
      </c>
      <c r="AR586" s="90" t="n">
        <v>0.0508896702552961</v>
      </c>
      <c r="AS586" s="90" t="n">
        <v>0.0508896702552961</v>
      </c>
      <c r="AT586" s="90" t="n">
        <v>0.0508896702552959</v>
      </c>
      <c r="AU586" s="90" t="n">
        <v>0.0508896702552961</v>
      </c>
      <c r="AV586" s="90" t="n">
        <v>0.0508896702552959</v>
      </c>
      <c r="AW586" s="90" t="n">
        <v>0.0508896702552959</v>
      </c>
      <c r="AX586" s="90" t="n">
        <v>0.0508896702552959</v>
      </c>
      <c r="AY586" s="90" t="n">
        <v>0.0508896702552961</v>
      </c>
      <c r="AZ586" s="90" t="n">
        <v>0.0508896702552959</v>
      </c>
      <c r="BA586" s="90" t="n">
        <v>0.0508896702552959</v>
      </c>
      <c r="BB586" s="90" t="n">
        <v>0.0508896702552961</v>
      </c>
      <c r="BC586" s="90" t="n">
        <v>0.0508896702552961</v>
      </c>
      <c r="BD586" s="90" t="n">
        <v>0.0508896702552961</v>
      </c>
      <c r="BE586" s="90" t="n">
        <v>0.0508896702552961</v>
      </c>
      <c r="BF586" s="90" t="n">
        <v>0.0508896702552959</v>
      </c>
      <c r="BG586" s="90" t="n">
        <v>0.0508896702552959</v>
      </c>
    </row>
    <row r="587" s="196" customFormat="true" ht="13.5" hidden="true" customHeight="true" outlineLevel="1" collapsed="false">
      <c r="A587" s="48" t="s">
        <v>99</v>
      </c>
      <c r="B587" s="123" t="s">
        <v>499</v>
      </c>
      <c r="C587" s="123" t="s">
        <v>500</v>
      </c>
      <c r="D587" s="123" t="s">
        <v>101</v>
      </c>
      <c r="E587" s="189"/>
      <c r="F587" s="19" t="s">
        <v>547</v>
      </c>
      <c r="G587" s="189"/>
      <c r="H587" s="189"/>
      <c r="I587" s="189"/>
      <c r="J587" s="190"/>
      <c r="K587" s="190"/>
      <c r="L587" s="190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207"/>
      <c r="X587" s="208"/>
      <c r="Y587" s="208"/>
      <c r="Z587" s="90" t="n">
        <v>0.0257005795654344</v>
      </c>
      <c r="AA587" s="90" t="n">
        <v>-0.0970097136689734</v>
      </c>
      <c r="AB587" s="90" t="n">
        <v>-0.0417516229581195</v>
      </c>
      <c r="AC587" s="90" t="n">
        <v>-0.00743503515744426</v>
      </c>
      <c r="AD587" s="90" t="n">
        <v>0.432971527837668</v>
      </c>
      <c r="AE587" s="90" t="n">
        <v>-0.303344510360244</v>
      </c>
      <c r="AF587" s="90" t="n">
        <v>-0.0192772868637999</v>
      </c>
      <c r="AG587" s="90" t="n">
        <v>-0.103591473082828</v>
      </c>
      <c r="AH587" s="90" t="n">
        <v>-0.0460454277451778</v>
      </c>
      <c r="AI587" s="90" t="n">
        <v>-0.153991279810224</v>
      </c>
      <c r="AJ587" s="90" t="n">
        <v>0.0220775169546745</v>
      </c>
      <c r="AK587" s="90" t="n">
        <v>0.0557965070835287</v>
      </c>
      <c r="AL587" s="90" t="n">
        <v>0.0432544869134273</v>
      </c>
      <c r="AM587" s="90" t="n">
        <v>0.00090369664090062</v>
      </c>
      <c r="AN587" s="90" t="n">
        <v>0</v>
      </c>
      <c r="AO587" s="90" t="n">
        <v>0</v>
      </c>
      <c r="AP587" s="90" t="n">
        <v>0</v>
      </c>
      <c r="AQ587" s="90" t="n">
        <v>0</v>
      </c>
      <c r="AR587" s="90" t="n">
        <v>0</v>
      </c>
      <c r="AS587" s="90" t="n">
        <v>0</v>
      </c>
      <c r="AT587" s="90" t="n">
        <v>0</v>
      </c>
      <c r="AU587" s="90" t="n">
        <v>0</v>
      </c>
      <c r="AV587" s="90" t="n">
        <v>0</v>
      </c>
      <c r="AW587" s="90" t="n">
        <v>0</v>
      </c>
      <c r="AX587" s="90" t="n">
        <v>0</v>
      </c>
      <c r="AY587" s="90" t="n">
        <v>0</v>
      </c>
      <c r="AZ587" s="90" t="n">
        <v>0</v>
      </c>
      <c r="BA587" s="90" t="n">
        <v>0</v>
      </c>
      <c r="BB587" s="90" t="n">
        <v>0</v>
      </c>
      <c r="BC587" s="90" t="n">
        <v>0</v>
      </c>
      <c r="BD587" s="90" t="n">
        <v>0</v>
      </c>
      <c r="BE587" s="90" t="n">
        <v>0</v>
      </c>
      <c r="BF587" s="90" t="n">
        <v>0</v>
      </c>
      <c r="BG587" s="90" t="n">
        <v>0</v>
      </c>
    </row>
    <row r="588" s="196" customFormat="true" ht="13.5" hidden="true" customHeight="true" outlineLevel="1" collapsed="false">
      <c r="A588" s="48" t="s">
        <v>99</v>
      </c>
      <c r="B588" s="123" t="s">
        <v>499</v>
      </c>
      <c r="C588" s="123" t="s">
        <v>500</v>
      </c>
      <c r="D588" s="123" t="s">
        <v>320</v>
      </c>
      <c r="E588" s="189"/>
      <c r="F588" s="19" t="s">
        <v>548</v>
      </c>
      <c r="G588" s="189"/>
      <c r="H588" s="189"/>
      <c r="I588" s="189"/>
      <c r="J588" s="190"/>
      <c r="K588" s="190"/>
      <c r="L588" s="190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207"/>
      <c r="X588" s="208"/>
      <c r="Y588" s="208"/>
      <c r="Z588" s="90" t="n">
        <v>0.0083</v>
      </c>
      <c r="AA588" s="90" t="n">
        <v>0.05315383809288</v>
      </c>
      <c r="AB588" s="90" t="n">
        <v>0.11207899456446</v>
      </c>
      <c r="AC588" s="90" t="n">
        <v>0.199528147362831</v>
      </c>
      <c r="AD588" s="90" t="n">
        <v>0.278837467306848</v>
      </c>
      <c r="AE588" s="90" t="n">
        <v>0.166983385627761</v>
      </c>
      <c r="AF588" s="90" t="n">
        <v>0.0216663789586014</v>
      </c>
      <c r="AG588" s="90" t="n">
        <v>0.0973616557268577</v>
      </c>
      <c r="AH588" s="90" t="n">
        <v>0.0734231685600242</v>
      </c>
      <c r="AI588" s="90" t="n">
        <v>0.0852286620650624</v>
      </c>
      <c r="AJ588" s="90" t="n">
        <v>0.0474396890175686</v>
      </c>
      <c r="AK588" s="90" t="n">
        <v>0.0533885808829686</v>
      </c>
      <c r="AL588" s="90" t="n">
        <v>0.0529213321778692</v>
      </c>
      <c r="AM588" s="90" t="n">
        <v>0.05213330672233</v>
      </c>
      <c r="AN588" s="90" t="n">
        <v>0.0508896702552961</v>
      </c>
      <c r="AO588" s="90" t="n">
        <v>0.0508896702552959</v>
      </c>
      <c r="AP588" s="90" t="n">
        <v>0.0508896702552961</v>
      </c>
      <c r="AQ588" s="90" t="n">
        <v>0.0508896702552959</v>
      </c>
      <c r="AR588" s="90" t="n">
        <v>0.0508896702552961</v>
      </c>
      <c r="AS588" s="90" t="n">
        <v>0.0508896702552959</v>
      </c>
      <c r="AT588" s="90" t="n">
        <v>0.0508896702552961</v>
      </c>
      <c r="AU588" s="90" t="n">
        <v>0.0508896702552961</v>
      </c>
      <c r="AV588" s="90" t="n">
        <v>0.0508896702552961</v>
      </c>
      <c r="AW588" s="90" t="n">
        <v>0.0508896702552959</v>
      </c>
      <c r="AX588" s="90" t="n">
        <v>0.0508896702552959</v>
      </c>
      <c r="AY588" s="90" t="n">
        <v>0.0508896702552959</v>
      </c>
      <c r="AZ588" s="90" t="n">
        <v>0.0508896702552959</v>
      </c>
      <c r="BA588" s="90" t="n">
        <v>0.0508896702552959</v>
      </c>
      <c r="BB588" s="90" t="n">
        <v>0.0508896702552959</v>
      </c>
      <c r="BC588" s="90" t="n">
        <v>0.0508896702552959</v>
      </c>
      <c r="BD588" s="90" t="n">
        <v>0.0508896702552961</v>
      </c>
      <c r="BE588" s="90" t="n">
        <v>0.0508896702552959</v>
      </c>
      <c r="BF588" s="90" t="n">
        <v>0.0508896702552961</v>
      </c>
      <c r="BG588" s="90" t="n">
        <v>0.0508896702552959</v>
      </c>
    </row>
    <row r="589" s="196" customFormat="true" ht="13.5" hidden="true" customHeight="true" outlineLevel="1" collapsed="false">
      <c r="A589" s="48" t="s">
        <v>99</v>
      </c>
      <c r="B589" s="123" t="s">
        <v>499</v>
      </c>
      <c r="C589" s="123" t="s">
        <v>500</v>
      </c>
      <c r="D589" s="123" t="s">
        <v>101</v>
      </c>
      <c r="E589" s="189"/>
      <c r="F589" s="19" t="s">
        <v>549</v>
      </c>
      <c r="G589" s="189"/>
      <c r="H589" s="189"/>
      <c r="I589" s="189"/>
      <c r="J589" s="190"/>
      <c r="K589" s="190"/>
      <c r="L589" s="190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207"/>
      <c r="X589" s="208"/>
      <c r="Y589" s="208"/>
      <c r="Z589" s="90" t="n">
        <v>0.0945964741472234</v>
      </c>
      <c r="AA589" s="90" t="n">
        <v>0.418701059419622</v>
      </c>
      <c r="AB589" s="90" t="n">
        <v>0.114968652037618</v>
      </c>
      <c r="AC589" s="90" t="n">
        <v>-0.186145056180904</v>
      </c>
      <c r="AD589" s="90" t="n">
        <v>-0.0652798855041887</v>
      </c>
      <c r="AE589" s="90" t="n">
        <v>-0.182497360084477</v>
      </c>
      <c r="AF589" s="90" t="n">
        <v>0.0415926631575547</v>
      </c>
      <c r="AG589" s="90" t="n">
        <v>-0.0630754921717561</v>
      </c>
      <c r="AH589" s="90" t="n">
        <v>-0.239787561423537</v>
      </c>
      <c r="AI589" s="90" t="n">
        <v>-0.13278254525214</v>
      </c>
      <c r="AJ589" s="90" t="n">
        <v>0.0154425066705994</v>
      </c>
      <c r="AK589" s="90" t="n">
        <v>0.0666602820372224</v>
      </c>
      <c r="AL589" s="90" t="n">
        <v>0.047830982302868</v>
      </c>
      <c r="AM589" s="90" t="n">
        <v>0.000619760258959712</v>
      </c>
      <c r="AN589" s="90" t="n">
        <v>0</v>
      </c>
      <c r="AO589" s="90" t="n">
        <v>0</v>
      </c>
      <c r="AP589" s="90" t="n">
        <v>0</v>
      </c>
      <c r="AQ589" s="90" t="n">
        <v>0</v>
      </c>
      <c r="AR589" s="90" t="n">
        <v>0</v>
      </c>
      <c r="AS589" s="90" t="n">
        <v>0</v>
      </c>
      <c r="AT589" s="90" t="n">
        <v>0</v>
      </c>
      <c r="AU589" s="90" t="n">
        <v>0</v>
      </c>
      <c r="AV589" s="90" t="n">
        <v>0</v>
      </c>
      <c r="AW589" s="90" t="n">
        <v>0</v>
      </c>
      <c r="AX589" s="90" t="n">
        <v>0</v>
      </c>
      <c r="AY589" s="90" t="n">
        <v>0</v>
      </c>
      <c r="AZ589" s="90" t="n">
        <v>0</v>
      </c>
      <c r="BA589" s="90" t="n">
        <v>0</v>
      </c>
      <c r="BB589" s="90" t="n">
        <v>0</v>
      </c>
      <c r="BC589" s="90" t="n">
        <v>0</v>
      </c>
      <c r="BD589" s="90" t="n">
        <v>0</v>
      </c>
      <c r="BE589" s="90" t="n">
        <v>0</v>
      </c>
      <c r="BF589" s="90" t="n">
        <v>0</v>
      </c>
      <c r="BG589" s="90" t="n">
        <v>0</v>
      </c>
    </row>
    <row r="590" s="196" customFormat="true" ht="13.5" hidden="true" customHeight="true" outlineLevel="1" collapsed="false">
      <c r="A590" s="48" t="s">
        <v>99</v>
      </c>
      <c r="B590" s="123" t="s">
        <v>499</v>
      </c>
      <c r="C590" s="123" t="s">
        <v>500</v>
      </c>
      <c r="D590" s="123" t="s">
        <v>320</v>
      </c>
      <c r="E590" s="189"/>
      <c r="F590" s="19" t="s">
        <v>550</v>
      </c>
      <c r="G590" s="189"/>
      <c r="H590" s="189"/>
      <c r="I590" s="189"/>
      <c r="J590" s="190"/>
      <c r="K590" s="190"/>
      <c r="L590" s="190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207"/>
      <c r="X590" s="208"/>
      <c r="Y590" s="208"/>
      <c r="Z590" s="90" t="n">
        <v>0.00733635022878842</v>
      </c>
      <c r="AA590" s="90" t="n">
        <v>0.0779960944152405</v>
      </c>
      <c r="AB590" s="90" t="n">
        <v>0.112736663029902</v>
      </c>
      <c r="AC590" s="90" t="n">
        <v>0.18754164492381</v>
      </c>
      <c r="AD590" s="90" t="n">
        <v>0.330816711941656</v>
      </c>
      <c r="AE590" s="90" t="n">
        <v>0.217946522664725</v>
      </c>
      <c r="AF590" s="90" t="n">
        <v>-0.00386274285278065</v>
      </c>
      <c r="AG590" s="90" t="n">
        <v>0.134817781026908</v>
      </c>
      <c r="AH590" s="90" t="n">
        <v>0.0731361315172681</v>
      </c>
      <c r="AI590" s="90" t="n">
        <v>0.155417476298245</v>
      </c>
      <c r="AJ590" s="90" t="n">
        <v>0.0474396890175686</v>
      </c>
      <c r="AK590" s="90" t="n">
        <v>0.0533885808829686</v>
      </c>
      <c r="AL590" s="90" t="n">
        <v>0.0529213321778692</v>
      </c>
      <c r="AM590" s="90" t="n">
        <v>0.0521333067223302</v>
      </c>
      <c r="AN590" s="90" t="n">
        <v>0.0508896702552959</v>
      </c>
      <c r="AO590" s="90" t="n">
        <v>0.0508896702552961</v>
      </c>
      <c r="AP590" s="90" t="n">
        <v>0.0508896702552961</v>
      </c>
      <c r="AQ590" s="90" t="n">
        <v>0.0508896702552959</v>
      </c>
      <c r="AR590" s="90" t="n">
        <v>0.0508896702552959</v>
      </c>
      <c r="AS590" s="90" t="n">
        <v>0.0508896702552961</v>
      </c>
      <c r="AT590" s="90" t="n">
        <v>0.0508896702552959</v>
      </c>
      <c r="AU590" s="90" t="n">
        <v>0.0508896702552961</v>
      </c>
      <c r="AV590" s="90" t="n">
        <v>0.0508896702552961</v>
      </c>
      <c r="AW590" s="90" t="n">
        <v>0.0508896702552957</v>
      </c>
      <c r="AX590" s="90" t="n">
        <v>0.0508896702552961</v>
      </c>
      <c r="AY590" s="90" t="n">
        <v>0.0508896702552959</v>
      </c>
      <c r="AZ590" s="90" t="n">
        <v>0.0508896702552961</v>
      </c>
      <c r="BA590" s="90" t="n">
        <v>0.0508896702552959</v>
      </c>
      <c r="BB590" s="90" t="n">
        <v>0.0508896702552959</v>
      </c>
      <c r="BC590" s="90" t="n">
        <v>0.0508896702552959</v>
      </c>
      <c r="BD590" s="90" t="n">
        <v>0.0508896702552961</v>
      </c>
      <c r="BE590" s="90" t="n">
        <v>0.0508896702552959</v>
      </c>
      <c r="BF590" s="90" t="n">
        <v>0.0508896702552959</v>
      </c>
      <c r="BG590" s="90" t="n">
        <v>0.0508896702552961</v>
      </c>
    </row>
    <row r="591" s="196" customFormat="true" ht="13.5" hidden="true" customHeight="true" outlineLevel="1" collapsed="false">
      <c r="A591" s="48" t="s">
        <v>99</v>
      </c>
      <c r="B591" s="123" t="s">
        <v>499</v>
      </c>
      <c r="C591" s="123" t="s">
        <v>500</v>
      </c>
      <c r="D591" s="123" t="s">
        <v>320</v>
      </c>
      <c r="E591" s="189"/>
      <c r="F591" s="19" t="s">
        <v>551</v>
      </c>
      <c r="G591" s="189"/>
      <c r="H591" s="189"/>
      <c r="I591" s="189"/>
      <c r="J591" s="190"/>
      <c r="K591" s="190"/>
      <c r="L591" s="190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207"/>
      <c r="X591" s="208"/>
      <c r="Y591" s="208"/>
      <c r="Z591" s="208"/>
      <c r="AA591" s="90" t="n">
        <v>0.00075681639297942</v>
      </c>
      <c r="AB591" s="90" t="n">
        <v>0.114293684857977</v>
      </c>
      <c r="AC591" s="90" t="n">
        <v>0.194378755338916</v>
      </c>
      <c r="AD591" s="90" t="n">
        <v>0.0962269868929464</v>
      </c>
      <c r="AE591" s="90" t="n">
        <v>0.170270938911312</v>
      </c>
      <c r="AF591" s="90" t="n">
        <v>0.0708521833810634</v>
      </c>
      <c r="AG591" s="90" t="n">
        <v>0.091238990187978</v>
      </c>
      <c r="AH591" s="90" t="n">
        <v>0.0376003476928335</v>
      </c>
      <c r="AI591" s="90" t="n">
        <v>0.0353694056310592</v>
      </c>
      <c r="AJ591" s="90" t="n">
        <v>0.0414149542020177</v>
      </c>
      <c r="AK591" s="90" t="n">
        <v>0.0533885808829686</v>
      </c>
      <c r="AL591" s="90" t="n">
        <v>0.052921332177869</v>
      </c>
      <c r="AM591" s="90" t="n">
        <v>0.0521333067223302</v>
      </c>
      <c r="AN591" s="90" t="n">
        <v>0.0508896702552959</v>
      </c>
      <c r="AO591" s="90" t="n">
        <v>0.0508896702552961</v>
      </c>
      <c r="AP591" s="90" t="n">
        <v>0.0508896702552959</v>
      </c>
      <c r="AQ591" s="90" t="n">
        <v>0.0508896702552959</v>
      </c>
      <c r="AR591" s="90" t="n">
        <v>0.0508896702552959</v>
      </c>
      <c r="AS591" s="90" t="n">
        <v>0.0508896702552959</v>
      </c>
      <c r="AT591" s="90" t="n">
        <v>0.0508896702552959</v>
      </c>
      <c r="AU591" s="90" t="n">
        <v>0.0508896702552959</v>
      </c>
      <c r="AV591" s="90" t="n">
        <v>0.0508896702552959</v>
      </c>
      <c r="AW591" s="90" t="n">
        <v>0.0508896702552959</v>
      </c>
      <c r="AX591" s="90" t="n">
        <v>0.0508896702552961</v>
      </c>
      <c r="AY591" s="90" t="n">
        <v>0.0508896702552959</v>
      </c>
      <c r="AZ591" s="90" t="n">
        <v>0.0508896702552959</v>
      </c>
      <c r="BA591" s="90" t="n">
        <v>0.0508896702552959</v>
      </c>
      <c r="BB591" s="90" t="n">
        <v>0.0508896702552959</v>
      </c>
      <c r="BC591" s="90" t="n">
        <v>0.0508896702552959</v>
      </c>
      <c r="BD591" s="90" t="n">
        <v>0.0508896702552959</v>
      </c>
      <c r="BE591" s="90" t="n">
        <v>0.0508896702552961</v>
      </c>
      <c r="BF591" s="90" t="n">
        <v>0.0508896702552959</v>
      </c>
      <c r="BG591" s="90" t="n">
        <v>0.0508896702552959</v>
      </c>
    </row>
    <row r="592" s="196" customFormat="true" ht="13.5" hidden="true" customHeight="true" outlineLevel="1" collapsed="false">
      <c r="A592" s="48" t="s">
        <v>99</v>
      </c>
      <c r="B592" s="123" t="s">
        <v>499</v>
      </c>
      <c r="C592" s="123" t="s">
        <v>500</v>
      </c>
      <c r="D592" s="123" t="s">
        <v>320</v>
      </c>
      <c r="E592" s="189"/>
      <c r="F592" s="19" t="s">
        <v>552</v>
      </c>
      <c r="G592" s="189"/>
      <c r="H592" s="189"/>
      <c r="I592" s="189"/>
      <c r="J592" s="190"/>
      <c r="K592" s="190"/>
      <c r="L592" s="190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207"/>
      <c r="X592" s="208"/>
      <c r="Y592" s="208"/>
      <c r="Z592" s="90" t="n">
        <v>-0.113294740241994</v>
      </c>
      <c r="AA592" s="90" t="n">
        <v>-0.156630894673429</v>
      </c>
      <c r="AB592" s="90" t="n">
        <v>-0.0823947639456462</v>
      </c>
      <c r="AC592" s="90" t="n">
        <v>-0.1979072377711</v>
      </c>
      <c r="AD592" s="90" t="n">
        <v>-0.0270843678057147</v>
      </c>
      <c r="AE592" s="90" t="n">
        <v>0.0797568783927991</v>
      </c>
      <c r="AF592" s="90" t="n">
        <v>0.060501890684084</v>
      </c>
      <c r="AG592" s="90" t="n">
        <v>-0.101256077795786</v>
      </c>
      <c r="AH592" s="90" t="n">
        <v>0.123754564717551</v>
      </c>
      <c r="AI592" s="90" t="n">
        <v>0.053900819525911</v>
      </c>
      <c r="AJ592" s="90" t="n">
        <v>-0.0209727938515375</v>
      </c>
      <c r="AK592" s="90" t="n">
        <v>0.0591945019418485</v>
      </c>
      <c r="AL592" s="90" t="n">
        <v>0.0446960225805788</v>
      </c>
      <c r="AM592" s="90" t="n">
        <v>0.000813992043471989</v>
      </c>
      <c r="AN592" s="90" t="n">
        <v>0</v>
      </c>
      <c r="AO592" s="90" t="n">
        <v>0</v>
      </c>
      <c r="AP592" s="90" t="n">
        <v>0</v>
      </c>
      <c r="AQ592" s="90" t="n">
        <v>0</v>
      </c>
      <c r="AR592" s="90" t="n">
        <v>0</v>
      </c>
      <c r="AS592" s="90" t="n">
        <v>0</v>
      </c>
      <c r="AT592" s="90" t="n">
        <v>0</v>
      </c>
      <c r="AU592" s="90" t="n">
        <v>0</v>
      </c>
      <c r="AV592" s="90" t="n">
        <v>0</v>
      </c>
      <c r="AW592" s="90" t="n">
        <v>0</v>
      </c>
      <c r="AX592" s="90" t="n">
        <v>0</v>
      </c>
      <c r="AY592" s="90" t="n">
        <v>0</v>
      </c>
      <c r="AZ592" s="90" t="n">
        <v>0</v>
      </c>
      <c r="BA592" s="90" t="n">
        <v>0</v>
      </c>
      <c r="BB592" s="90" t="n">
        <v>0</v>
      </c>
      <c r="BC592" s="90" t="n">
        <v>0</v>
      </c>
      <c r="BD592" s="90" t="n">
        <v>0</v>
      </c>
      <c r="BE592" s="90" t="n">
        <v>0</v>
      </c>
      <c r="BF592" s="90" t="n">
        <v>0</v>
      </c>
      <c r="BG592" s="90" t="n">
        <v>0</v>
      </c>
    </row>
    <row r="593" s="196" customFormat="true" ht="13.5" hidden="true" customHeight="true" outlineLevel="1" collapsed="false">
      <c r="A593" s="48" t="s">
        <v>99</v>
      </c>
      <c r="B593" s="123" t="s">
        <v>499</v>
      </c>
      <c r="C593" s="123" t="s">
        <v>500</v>
      </c>
      <c r="D593" s="123" t="s">
        <v>320</v>
      </c>
      <c r="E593" s="189"/>
      <c r="F593" s="19" t="s">
        <v>553</v>
      </c>
      <c r="G593" s="189"/>
      <c r="H593" s="189"/>
      <c r="I593" s="189"/>
      <c r="Z593" s="191"/>
      <c r="AA593" s="191"/>
      <c r="AB593" s="90" t="n">
        <v>0.0603789812576989</v>
      </c>
      <c r="AC593" s="90" t="n">
        <v>0.219690144657606</v>
      </c>
      <c r="AD593" s="90" t="n">
        <v>0.259395440933627</v>
      </c>
      <c r="AE593" s="90" t="n">
        <v>0.217946522664725</v>
      </c>
      <c r="AF593" s="90" t="n">
        <v>-0.0131821733131638</v>
      </c>
      <c r="AG593" s="90" t="n">
        <v>0.100851803356826</v>
      </c>
      <c r="AH593" s="90" t="n">
        <v>0.0850529020914816</v>
      </c>
      <c r="AI593" s="90" t="n">
        <v>0.0462286329648529</v>
      </c>
      <c r="AJ593" s="90" t="n">
        <v>0.0414149542020177</v>
      </c>
      <c r="AK593" s="90" t="n">
        <v>0.0533885808829686</v>
      </c>
      <c r="AL593" s="90" t="n">
        <v>0.052921332177869</v>
      </c>
      <c r="AM593" s="90" t="n">
        <v>0.05213330672233</v>
      </c>
      <c r="AN593" s="90" t="n">
        <v>0.0508896702552959</v>
      </c>
      <c r="AO593" s="90" t="n">
        <v>0.0508896702552959</v>
      </c>
      <c r="AP593" s="90" t="n">
        <v>0.0508896702552959</v>
      </c>
      <c r="AQ593" s="90" t="n">
        <v>0.0508896702552961</v>
      </c>
      <c r="AR593" s="90" t="n">
        <v>0.0508896702552959</v>
      </c>
      <c r="AS593" s="90" t="n">
        <v>0.0508896702552961</v>
      </c>
      <c r="AT593" s="90" t="n">
        <v>0.0508896702552961</v>
      </c>
      <c r="AU593" s="90" t="n">
        <v>0.0508896702552959</v>
      </c>
      <c r="AV593" s="90" t="n">
        <v>0.0508896702552961</v>
      </c>
      <c r="AW593" s="90" t="n">
        <v>0.0508896702552959</v>
      </c>
      <c r="AX593" s="90" t="n">
        <v>0.0508896702552961</v>
      </c>
      <c r="AY593" s="90" t="n">
        <v>0.0508896702552961</v>
      </c>
      <c r="AZ593" s="90" t="n">
        <v>0.0508896702552961</v>
      </c>
      <c r="BA593" s="90" t="n">
        <v>0.0508896702552961</v>
      </c>
      <c r="BB593" s="90" t="n">
        <v>0.0508896702552961</v>
      </c>
      <c r="BC593" s="90" t="n">
        <v>0.0508896702552959</v>
      </c>
      <c r="BD593" s="90" t="n">
        <v>0.0508896702552961</v>
      </c>
      <c r="BE593" s="90" t="n">
        <v>0.0508896702552959</v>
      </c>
      <c r="BF593" s="90" t="n">
        <v>0.0508896702552959</v>
      </c>
      <c r="BG593" s="90" t="n">
        <v>0.0508896702552959</v>
      </c>
    </row>
    <row r="594" s="196" customFormat="true" ht="13.5" hidden="true" customHeight="true" outlineLevel="1" collapsed="false">
      <c r="A594" s="48" t="s">
        <v>99</v>
      </c>
      <c r="B594" s="123" t="s">
        <v>499</v>
      </c>
      <c r="C594" s="123" t="s">
        <v>500</v>
      </c>
      <c r="D594" s="123" t="s">
        <v>320</v>
      </c>
      <c r="E594" s="189"/>
      <c r="F594" s="19" t="s">
        <v>554</v>
      </c>
      <c r="G594" s="189"/>
      <c r="H594" s="189"/>
      <c r="I594" s="189"/>
      <c r="AD594" s="229"/>
      <c r="AE594" s="90" t="n">
        <v>0.219912320993224</v>
      </c>
      <c r="AF594" s="90" t="n">
        <v>0.127123779648254</v>
      </c>
      <c r="AG594" s="90" t="n">
        <v>0.0821506221617652</v>
      </c>
      <c r="AH594" s="90" t="n">
        <v>0.0103585375782067</v>
      </c>
      <c r="AI594" s="90" t="n">
        <v>-0.0347483210071693</v>
      </c>
      <c r="AJ594" s="90" t="n">
        <v>0.0264699852637149</v>
      </c>
      <c r="AK594" s="90" t="n">
        <v>0.0533885808829684</v>
      </c>
      <c r="AL594" s="90" t="n">
        <v>0.052921332177869</v>
      </c>
      <c r="AM594" s="90" t="n">
        <v>0.0521333067223302</v>
      </c>
      <c r="AN594" s="90" t="n">
        <v>0.0508896702552959</v>
      </c>
      <c r="AO594" s="90" t="n">
        <v>0.0508896702552961</v>
      </c>
      <c r="AP594" s="90" t="n">
        <v>0.0508896702552959</v>
      </c>
      <c r="AQ594" s="90" t="n">
        <v>0.0508896702552961</v>
      </c>
      <c r="AR594" s="90" t="n">
        <v>0.0508896702552959</v>
      </c>
      <c r="AS594" s="90" t="n">
        <v>0.0508896702552961</v>
      </c>
      <c r="AT594" s="90" t="n">
        <v>0.0508896702552961</v>
      </c>
      <c r="AU594" s="90" t="n">
        <v>0.0508896702552961</v>
      </c>
      <c r="AV594" s="90" t="n">
        <v>0.0508896702552961</v>
      </c>
      <c r="AW594" s="90" t="n">
        <v>0.0508896702552959</v>
      </c>
      <c r="AX594" s="90" t="n">
        <v>0.0508896702552961</v>
      </c>
      <c r="AY594" s="90" t="n">
        <v>0.0508896702552959</v>
      </c>
      <c r="AZ594" s="90" t="n">
        <v>0.0508896702552959</v>
      </c>
      <c r="BA594" s="90" t="n">
        <v>0.0508896702552959</v>
      </c>
      <c r="BB594" s="90" t="n">
        <v>0.0508896702552959</v>
      </c>
      <c r="BC594" s="90" t="n">
        <v>0.0508896702552959</v>
      </c>
      <c r="BD594" s="90" t="n">
        <v>0.0508896702552959</v>
      </c>
      <c r="BE594" s="90" t="n">
        <v>0.0508896702552961</v>
      </c>
      <c r="BF594" s="90" t="n">
        <v>0.0508896702552961</v>
      </c>
      <c r="BG594" s="90" t="n">
        <v>0.0508896702552959</v>
      </c>
    </row>
    <row r="595" s="196" customFormat="true" ht="13.5" hidden="true" customHeight="true" outlineLevel="1" collapsed="false">
      <c r="A595" s="48" t="s">
        <v>99</v>
      </c>
      <c r="B595" s="123" t="s">
        <v>499</v>
      </c>
      <c r="C595" s="123" t="s">
        <v>500</v>
      </c>
      <c r="D595" s="123" t="s">
        <v>320</v>
      </c>
      <c r="E595" s="189"/>
      <c r="F595" s="19" t="s">
        <v>555</v>
      </c>
      <c r="G595" s="189"/>
      <c r="H595" s="189"/>
      <c r="I595" s="189"/>
      <c r="AD595" s="229"/>
      <c r="AE595" s="229"/>
      <c r="AF595" s="229"/>
      <c r="AG595" s="90" t="n">
        <v>0.180454350621517</v>
      </c>
      <c r="AH595" s="90" t="n">
        <v>0.137981118373276</v>
      </c>
      <c r="AI595" s="90" t="n">
        <v>0.0608388270297622</v>
      </c>
      <c r="AJ595" s="90" t="n">
        <v>0.0548885135587635</v>
      </c>
      <c r="AK595" s="90" t="n">
        <v>0.0588425750590385</v>
      </c>
      <c r="AL595" s="90" t="n">
        <v>0.052921332177869</v>
      </c>
      <c r="AM595" s="90" t="n">
        <v>0.0521333067223302</v>
      </c>
      <c r="AN595" s="90" t="n">
        <v>0.0508896702552961</v>
      </c>
      <c r="AO595" s="90" t="n">
        <v>0.0508896702552961</v>
      </c>
      <c r="AP595" s="90" t="n">
        <v>0.0508896702552963</v>
      </c>
      <c r="AQ595" s="90" t="n">
        <v>0.0508896702552961</v>
      </c>
      <c r="AR595" s="90" t="n">
        <v>0.0508896702552961</v>
      </c>
      <c r="AS595" s="90" t="n">
        <v>0.0508896702552961</v>
      </c>
      <c r="AT595" s="90" t="n">
        <v>0.0508896702552959</v>
      </c>
      <c r="AU595" s="90" t="n">
        <v>0.0508896702552961</v>
      </c>
      <c r="AV595" s="90" t="n">
        <v>0.0508896702552959</v>
      </c>
      <c r="AW595" s="90" t="n">
        <v>0.0508896702552959</v>
      </c>
      <c r="AX595" s="90" t="n">
        <v>0.0508896702552959</v>
      </c>
      <c r="AY595" s="90" t="n">
        <v>0.0508896702552961</v>
      </c>
      <c r="AZ595" s="90" t="n">
        <v>0.0508896702552959</v>
      </c>
      <c r="BA595" s="90" t="n">
        <v>0.0508896702552959</v>
      </c>
      <c r="BB595" s="90" t="n">
        <v>0.0508896702552961</v>
      </c>
      <c r="BC595" s="191" t="n">
        <v>0.0508896702552961</v>
      </c>
      <c r="BD595" s="191" t="n">
        <v>0.0508896702552961</v>
      </c>
      <c r="BE595" s="191" t="n">
        <v>0.0508896702552961</v>
      </c>
      <c r="BF595" s="191" t="n">
        <v>0.0508896702552959</v>
      </c>
      <c r="BG595" s="191" t="n">
        <v>0.0508896702552959</v>
      </c>
    </row>
    <row r="596" s="196" customFormat="true" ht="13.5" hidden="true" customHeight="true" outlineLevel="1" collapsed="false">
      <c r="A596" s="48"/>
      <c r="B596" s="123"/>
      <c r="C596" s="123"/>
      <c r="D596" s="123"/>
      <c r="E596" s="189"/>
      <c r="F596" s="19"/>
      <c r="G596" s="189"/>
      <c r="H596" s="189"/>
      <c r="I596" s="189"/>
      <c r="AD596" s="229"/>
      <c r="AE596" s="229"/>
      <c r="AF596" s="229"/>
      <c r="AG596" s="229"/>
      <c r="AH596" s="229"/>
      <c r="AI596" s="229"/>
      <c r="AJ596" s="229"/>
    </row>
    <row r="597" s="196" customFormat="true" ht="13.5" hidden="true" customHeight="true" outlineLevel="1" collapsed="false">
      <c r="A597" s="48"/>
      <c r="B597" s="123"/>
      <c r="C597" s="123"/>
      <c r="D597" s="123"/>
      <c r="E597" s="189"/>
      <c r="F597" s="19"/>
      <c r="G597" s="189"/>
      <c r="H597" s="189"/>
      <c r="I597" s="189"/>
      <c r="AD597" s="229"/>
      <c r="AE597" s="229"/>
      <c r="AF597" s="229"/>
      <c r="AG597" s="229"/>
      <c r="AH597" s="229"/>
      <c r="AI597" s="229"/>
      <c r="AJ597" s="229"/>
    </row>
    <row r="598" s="196" customFormat="true" ht="13.5" hidden="true" customHeight="true" outlineLevel="1" collapsed="false">
      <c r="A598" s="48"/>
      <c r="B598" s="123"/>
      <c r="C598" s="123"/>
      <c r="D598" s="123"/>
      <c r="E598" s="189"/>
      <c r="F598" s="19"/>
      <c r="G598" s="189"/>
      <c r="H598" s="189"/>
      <c r="I598" s="189"/>
      <c r="AD598" s="229"/>
      <c r="AE598" s="229"/>
      <c r="AF598" s="229"/>
      <c r="AG598" s="229"/>
      <c r="AH598" s="229"/>
      <c r="AI598" s="229"/>
      <c r="AJ598" s="229"/>
    </row>
    <row r="599" s="196" customFormat="true" ht="13.5" hidden="true" customHeight="true" outlineLevel="1" collapsed="false">
      <c r="A599" s="230" t="s">
        <v>99</v>
      </c>
      <c r="B599" s="231" t="s">
        <v>499</v>
      </c>
      <c r="C599" s="232" t="s">
        <v>506</v>
      </c>
      <c r="D599" s="231" t="s">
        <v>320</v>
      </c>
      <c r="E599" s="233"/>
      <c r="F599" s="234" t="s">
        <v>556</v>
      </c>
      <c r="G599" s="233" t="s">
        <v>12</v>
      </c>
      <c r="H599" s="233"/>
      <c r="I599" s="233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90" t="n">
        <v>0.0622109152885425</v>
      </c>
      <c r="AF599" s="90" t="n">
        <v>0.120852262610636</v>
      </c>
      <c r="AG599" s="90" t="n">
        <v>0.17</v>
      </c>
      <c r="AH599" s="90" t="n">
        <v>0.0724822738279283</v>
      </c>
      <c r="AI599" s="90" t="n">
        <v>0.0269523845573322</v>
      </c>
      <c r="AJ599" s="90" t="n">
        <v>0.0545556423702044</v>
      </c>
      <c r="AK599" s="90" t="n">
        <v>0.0553261370881581</v>
      </c>
      <c r="AL599" s="90" t="n">
        <v>0.0541704367825151</v>
      </c>
      <c r="AM599" s="90" t="n">
        <v>0.0541621307067788</v>
      </c>
      <c r="AN599" s="90" t="n">
        <v>0.0542120130399357</v>
      </c>
      <c r="AO599" s="90" t="n">
        <v>0.0542120130399357</v>
      </c>
      <c r="AP599" s="90" t="n">
        <v>0.0542120130399357</v>
      </c>
      <c r="AQ599" s="90" t="n">
        <v>0.0542120130399357</v>
      </c>
      <c r="AR599" s="90" t="n">
        <v>0.0542120130399357</v>
      </c>
      <c r="AS599" s="90" t="n">
        <v>0.0542120130399357</v>
      </c>
      <c r="AT599" s="90" t="n">
        <v>0.0542120130399357</v>
      </c>
      <c r="AU599" s="90" t="n">
        <v>0.0542120130399357</v>
      </c>
      <c r="AV599" s="90" t="n">
        <v>0.0542120130399357</v>
      </c>
      <c r="AW599" s="90" t="n">
        <v>0.0542120130399357</v>
      </c>
      <c r="AX599" s="90" t="n">
        <v>0.0542120130399357</v>
      </c>
      <c r="AY599" s="90" t="n">
        <v>0.0542120130399357</v>
      </c>
      <c r="AZ599" s="90" t="n">
        <v>0.0542120130399357</v>
      </c>
      <c r="BA599" s="90" t="n">
        <v>0.0542120130399357</v>
      </c>
      <c r="BB599" s="90" t="n">
        <v>0.0542120130399357</v>
      </c>
      <c r="BC599" s="90" t="n">
        <v>0.0542120130399357</v>
      </c>
      <c r="BD599" s="90" t="n">
        <v>0.0542120130399357</v>
      </c>
      <c r="BE599" s="90" t="n">
        <v>0.0542120130399357</v>
      </c>
      <c r="BF599" s="90" t="n">
        <v>0.0542120130399357</v>
      </c>
      <c r="BG599" s="90" t="n">
        <v>0.0542120130399357</v>
      </c>
    </row>
    <row r="600" s="196" customFormat="true" ht="13.5" hidden="true" customHeight="true" outlineLevel="1" collapsed="false">
      <c r="A600" s="48"/>
      <c r="B600" s="123"/>
      <c r="C600" s="201"/>
      <c r="D600" s="123"/>
      <c r="E600" s="189"/>
      <c r="F600" s="19"/>
      <c r="G600" s="189"/>
      <c r="H600" s="189"/>
      <c r="I600" s="189"/>
      <c r="AD600" s="229"/>
      <c r="AE600" s="235"/>
      <c r="AF600" s="235"/>
      <c r="AG600" s="235"/>
      <c r="AH600" s="235"/>
      <c r="AI600" s="235"/>
      <c r="AJ600" s="235"/>
      <c r="AK600" s="236"/>
      <c r="AL600" s="236"/>
      <c r="AM600" s="236"/>
      <c r="AN600" s="236"/>
      <c r="AO600" s="236"/>
      <c r="AP600" s="236"/>
      <c r="AQ600" s="236"/>
      <c r="AR600" s="236"/>
      <c r="AS600" s="236"/>
      <c r="AT600" s="236"/>
      <c r="AU600" s="236"/>
      <c r="AV600" s="236"/>
      <c r="AW600" s="236"/>
      <c r="AX600" s="236"/>
      <c r="AY600" s="236"/>
      <c r="AZ600" s="236"/>
      <c r="BA600" s="236"/>
      <c r="BB600" s="236"/>
      <c r="BC600" s="236"/>
      <c r="BD600" s="236"/>
      <c r="BE600" s="236"/>
      <c r="BF600" s="236"/>
      <c r="BG600" s="236"/>
    </row>
    <row r="601" s="196" customFormat="true" ht="13.5" hidden="true" customHeight="true" outlineLevel="1" collapsed="false">
      <c r="A601" s="48"/>
      <c r="B601" s="123"/>
      <c r="C601" s="201"/>
      <c r="D601" s="123"/>
      <c r="E601" s="189"/>
      <c r="F601" s="19"/>
      <c r="G601" s="189"/>
      <c r="H601" s="189"/>
      <c r="I601" s="189"/>
      <c r="AD601" s="229"/>
      <c r="AE601" s="235"/>
      <c r="AF601" s="235"/>
      <c r="AG601" s="235"/>
      <c r="AH601" s="235"/>
      <c r="AI601" s="235"/>
      <c r="AJ601" s="235"/>
      <c r="AK601" s="236"/>
      <c r="AL601" s="236"/>
      <c r="AM601" s="236"/>
      <c r="AN601" s="236"/>
      <c r="AO601" s="236"/>
      <c r="AP601" s="236"/>
      <c r="AQ601" s="236"/>
      <c r="AR601" s="236"/>
      <c r="AS601" s="236"/>
      <c r="AT601" s="236"/>
      <c r="AU601" s="236"/>
      <c r="AV601" s="236"/>
      <c r="AW601" s="236"/>
      <c r="AX601" s="236"/>
      <c r="AY601" s="236"/>
      <c r="AZ601" s="236"/>
      <c r="BA601" s="236"/>
      <c r="BB601" s="236"/>
      <c r="BC601" s="236"/>
      <c r="BD601" s="236"/>
      <c r="BE601" s="236"/>
      <c r="BF601" s="236"/>
      <c r="BG601" s="236"/>
    </row>
    <row r="602" s="196" customFormat="true" ht="13.5" hidden="true" customHeight="true" outlineLevel="1" collapsed="false">
      <c r="A602" s="48"/>
      <c r="B602" s="123"/>
      <c r="C602" s="201"/>
      <c r="D602" s="123"/>
      <c r="E602" s="189"/>
      <c r="F602" s="19"/>
      <c r="G602" s="189"/>
      <c r="H602" s="189"/>
      <c r="I602" s="189"/>
      <c r="AD602" s="229"/>
      <c r="AE602" s="235"/>
      <c r="AF602" s="235"/>
      <c r="AG602" s="235"/>
      <c r="AH602" s="235"/>
      <c r="AI602" s="235"/>
      <c r="AJ602" s="235"/>
      <c r="AK602" s="236"/>
      <c r="AL602" s="236"/>
      <c r="AM602" s="236"/>
      <c r="AN602" s="236"/>
      <c r="AO602" s="236"/>
      <c r="AP602" s="236"/>
      <c r="AQ602" s="236"/>
      <c r="AR602" s="236"/>
      <c r="AS602" s="236"/>
      <c r="AT602" s="236"/>
      <c r="AU602" s="236"/>
      <c r="AV602" s="236"/>
      <c r="AW602" s="236"/>
      <c r="AX602" s="236"/>
      <c r="AY602" s="236"/>
      <c r="AZ602" s="236"/>
      <c r="BA602" s="236"/>
      <c r="BB602" s="236"/>
      <c r="BC602" s="236"/>
      <c r="BD602" s="236"/>
      <c r="BE602" s="236"/>
      <c r="BF602" s="236"/>
      <c r="BG602" s="236"/>
    </row>
    <row r="603" s="196" customFormat="true" ht="13.5" hidden="true" customHeight="true" outlineLevel="1" collapsed="false">
      <c r="A603" s="48"/>
      <c r="B603" s="123"/>
      <c r="C603" s="201"/>
      <c r="D603" s="123"/>
      <c r="E603" s="189"/>
      <c r="F603" s="19"/>
      <c r="G603" s="189"/>
      <c r="H603" s="189"/>
      <c r="I603" s="189"/>
      <c r="AD603" s="229"/>
      <c r="AE603" s="235"/>
      <c r="AF603" s="235"/>
      <c r="AG603" s="235"/>
      <c r="AH603" s="235"/>
      <c r="AI603" s="235"/>
      <c r="AJ603" s="235"/>
      <c r="AK603" s="236"/>
      <c r="AL603" s="236"/>
      <c r="AM603" s="236"/>
      <c r="AN603" s="236"/>
      <c r="AO603" s="236"/>
      <c r="AP603" s="236"/>
      <c r="AQ603" s="236"/>
      <c r="AR603" s="236"/>
      <c r="AS603" s="236"/>
      <c r="AT603" s="236"/>
      <c r="AU603" s="236"/>
      <c r="AV603" s="236"/>
      <c r="AW603" s="236"/>
      <c r="AX603" s="236"/>
      <c r="AY603" s="236"/>
      <c r="AZ603" s="236"/>
      <c r="BA603" s="236"/>
      <c r="BB603" s="236"/>
      <c r="BC603" s="236"/>
      <c r="BD603" s="236"/>
      <c r="BE603" s="236"/>
      <c r="BF603" s="236"/>
      <c r="BG603" s="236"/>
    </row>
    <row r="604" s="196" customFormat="true" ht="13.5" hidden="true" customHeight="true" outlineLevel="1" collapsed="false">
      <c r="A604" s="48"/>
      <c r="B604" s="123"/>
      <c r="C604" s="201"/>
      <c r="D604" s="123"/>
      <c r="E604" s="189"/>
      <c r="F604" s="19"/>
      <c r="G604" s="189"/>
      <c r="H604" s="189"/>
      <c r="I604" s="189"/>
      <c r="AD604" s="229"/>
      <c r="AE604" s="235"/>
      <c r="AF604" s="235"/>
      <c r="AG604" s="235"/>
      <c r="AH604" s="235"/>
      <c r="AI604" s="235"/>
      <c r="AJ604" s="235"/>
      <c r="AK604" s="236"/>
      <c r="AL604" s="236"/>
      <c r="AM604" s="236"/>
      <c r="AN604" s="236"/>
      <c r="AO604" s="236"/>
      <c r="AP604" s="236"/>
      <c r="AQ604" s="236"/>
      <c r="AR604" s="236"/>
      <c r="AS604" s="236"/>
      <c r="AT604" s="236"/>
      <c r="AU604" s="236"/>
      <c r="AV604" s="236"/>
      <c r="AW604" s="236"/>
      <c r="AX604" s="236"/>
      <c r="AY604" s="236"/>
      <c r="AZ604" s="236"/>
      <c r="BA604" s="236"/>
      <c r="BB604" s="236"/>
      <c r="BC604" s="236"/>
      <c r="BD604" s="236"/>
      <c r="BE604" s="236"/>
      <c r="BF604" s="236"/>
      <c r="BG604" s="236"/>
    </row>
    <row r="605" s="196" customFormat="true" ht="13.5" hidden="true" customHeight="true" outlineLevel="1" collapsed="false">
      <c r="A605" s="48"/>
      <c r="B605" s="123"/>
      <c r="C605" s="201"/>
      <c r="D605" s="123"/>
      <c r="E605" s="189"/>
      <c r="F605" s="19"/>
      <c r="G605" s="189"/>
      <c r="H605" s="189"/>
      <c r="I605" s="189"/>
      <c r="AD605" s="229"/>
      <c r="AE605" s="235"/>
      <c r="AF605" s="235"/>
      <c r="AG605" s="235"/>
      <c r="AH605" s="235"/>
      <c r="AI605" s="235"/>
      <c r="AJ605" s="235"/>
      <c r="AK605" s="236"/>
      <c r="AL605" s="236"/>
      <c r="AM605" s="236"/>
      <c r="AN605" s="236"/>
      <c r="AO605" s="236"/>
      <c r="AP605" s="236"/>
      <c r="AQ605" s="236"/>
      <c r="AR605" s="236"/>
      <c r="AS605" s="236"/>
      <c r="AT605" s="236"/>
      <c r="AU605" s="236"/>
      <c r="AV605" s="236"/>
      <c r="AW605" s="236"/>
      <c r="AX605" s="236"/>
      <c r="AY605" s="236"/>
      <c r="AZ605" s="236"/>
      <c r="BA605" s="236"/>
      <c r="BB605" s="236"/>
      <c r="BC605" s="236"/>
      <c r="BD605" s="236"/>
      <c r="BE605" s="236"/>
      <c r="BF605" s="236"/>
      <c r="BG605" s="236"/>
    </row>
    <row r="606" s="196" customFormat="true" ht="13.5" hidden="true" customHeight="true" outlineLevel="1" collapsed="false">
      <c r="A606" s="48"/>
      <c r="B606" s="123"/>
      <c r="C606" s="201"/>
      <c r="D606" s="123"/>
      <c r="E606" s="189"/>
      <c r="F606" s="19"/>
      <c r="G606" s="189"/>
      <c r="H606" s="189"/>
      <c r="I606" s="189"/>
      <c r="AD606" s="229"/>
      <c r="AE606" s="235"/>
      <c r="AF606" s="235"/>
      <c r="AG606" s="235"/>
      <c r="AH606" s="235"/>
      <c r="AI606" s="235"/>
      <c r="AJ606" s="235"/>
      <c r="AK606" s="236"/>
      <c r="AL606" s="236"/>
      <c r="AM606" s="236"/>
      <c r="AN606" s="236"/>
      <c r="AO606" s="236"/>
      <c r="AP606" s="236"/>
      <c r="AQ606" s="236"/>
      <c r="AR606" s="236"/>
      <c r="AS606" s="236"/>
      <c r="AT606" s="236"/>
      <c r="AU606" s="236"/>
      <c r="AV606" s="236"/>
      <c r="AW606" s="236"/>
      <c r="AX606" s="236"/>
      <c r="AY606" s="236"/>
      <c r="AZ606" s="236"/>
      <c r="BA606" s="236"/>
      <c r="BB606" s="236"/>
      <c r="BC606" s="236"/>
      <c r="BD606" s="236"/>
      <c r="BE606" s="236"/>
      <c r="BF606" s="236"/>
      <c r="BG606" s="236"/>
    </row>
    <row r="607" s="196" customFormat="true" ht="13.5" hidden="true" customHeight="true" outlineLevel="1" collapsed="false">
      <c r="A607" s="48"/>
      <c r="B607" s="123"/>
      <c r="C607" s="201"/>
      <c r="D607" s="123"/>
      <c r="E607" s="189"/>
      <c r="F607" s="19"/>
      <c r="G607" s="189"/>
      <c r="H607" s="189"/>
      <c r="I607" s="189"/>
      <c r="AD607" s="229"/>
      <c r="AE607" s="235"/>
      <c r="AF607" s="235"/>
      <c r="AG607" s="235"/>
      <c r="AH607" s="235"/>
      <c r="AI607" s="235"/>
      <c r="AJ607" s="235"/>
      <c r="AK607" s="236"/>
      <c r="AL607" s="236"/>
      <c r="AM607" s="236"/>
      <c r="AN607" s="236"/>
      <c r="AO607" s="236"/>
      <c r="AP607" s="236"/>
      <c r="AQ607" s="236"/>
      <c r="AR607" s="236"/>
      <c r="AS607" s="236"/>
      <c r="AT607" s="236"/>
      <c r="AU607" s="236"/>
      <c r="AV607" s="236"/>
      <c r="AW607" s="236"/>
      <c r="AX607" s="236"/>
      <c r="AY607" s="236"/>
      <c r="AZ607" s="236"/>
      <c r="BA607" s="236"/>
      <c r="BB607" s="236"/>
      <c r="BC607" s="236"/>
      <c r="BD607" s="236"/>
      <c r="BE607" s="236"/>
      <c r="BF607" s="236"/>
      <c r="BG607" s="236"/>
    </row>
    <row r="608" s="196" customFormat="true" ht="13.5" hidden="true" customHeight="true" outlineLevel="1" collapsed="false">
      <c r="A608" s="48"/>
      <c r="B608" s="123"/>
      <c r="C608" s="201"/>
      <c r="D608" s="123"/>
      <c r="E608" s="189"/>
      <c r="F608" s="19"/>
      <c r="G608" s="189"/>
      <c r="H608" s="189"/>
      <c r="I608" s="189"/>
      <c r="AD608" s="229"/>
      <c r="AE608" s="235"/>
      <c r="AF608" s="235"/>
      <c r="AG608" s="235"/>
      <c r="AH608" s="235"/>
      <c r="AI608" s="235"/>
      <c r="AJ608" s="235"/>
      <c r="AK608" s="236"/>
      <c r="AL608" s="236"/>
      <c r="AM608" s="236"/>
      <c r="AN608" s="236"/>
      <c r="AO608" s="236"/>
      <c r="AP608" s="236"/>
      <c r="AQ608" s="236"/>
      <c r="AR608" s="236"/>
      <c r="AS608" s="236"/>
      <c r="AT608" s="236"/>
      <c r="AU608" s="236"/>
      <c r="AV608" s="236"/>
      <c r="AW608" s="236"/>
      <c r="AX608" s="236"/>
      <c r="AY608" s="236"/>
      <c r="AZ608" s="236"/>
      <c r="BA608" s="236"/>
      <c r="BB608" s="236"/>
      <c r="BC608" s="236"/>
      <c r="BD608" s="236"/>
      <c r="BE608" s="236"/>
      <c r="BF608" s="236"/>
      <c r="BG608" s="236"/>
    </row>
    <row r="609" s="196" customFormat="true" ht="13.5" hidden="true" customHeight="true" outlineLevel="1" collapsed="false">
      <c r="A609" s="48"/>
      <c r="B609" s="123"/>
      <c r="C609" s="201"/>
      <c r="D609" s="123"/>
      <c r="E609" s="189"/>
      <c r="F609" s="19"/>
      <c r="G609" s="189"/>
      <c r="H609" s="189"/>
      <c r="I609" s="189"/>
      <c r="AD609" s="229"/>
      <c r="AE609" s="235"/>
      <c r="AF609" s="235"/>
      <c r="AG609" s="235"/>
      <c r="AH609" s="235"/>
      <c r="AI609" s="235"/>
      <c r="AJ609" s="235"/>
      <c r="AK609" s="236"/>
      <c r="AL609" s="236"/>
      <c r="AM609" s="236"/>
      <c r="AN609" s="236"/>
      <c r="AO609" s="236"/>
      <c r="AP609" s="236"/>
      <c r="AQ609" s="236"/>
      <c r="AR609" s="236"/>
      <c r="AS609" s="236"/>
      <c r="AT609" s="236"/>
      <c r="AU609" s="236"/>
      <c r="AV609" s="236"/>
      <c r="AW609" s="236"/>
      <c r="AX609" s="236"/>
      <c r="AY609" s="236"/>
      <c r="AZ609" s="236"/>
      <c r="BA609" s="236"/>
      <c r="BB609" s="236"/>
      <c r="BC609" s="236"/>
      <c r="BD609" s="236"/>
      <c r="BE609" s="236"/>
      <c r="BF609" s="236"/>
      <c r="BG609" s="236"/>
    </row>
    <row r="610" s="196" customFormat="true" ht="13.5" hidden="true" customHeight="true" outlineLevel="1" collapsed="false">
      <c r="A610" s="48" t="s">
        <v>99</v>
      </c>
      <c r="B610" s="123" t="s">
        <v>499</v>
      </c>
      <c r="C610" s="123" t="s">
        <v>500</v>
      </c>
      <c r="D610" s="123" t="s">
        <v>320</v>
      </c>
      <c r="E610" s="189"/>
      <c r="F610" s="19" t="s">
        <v>557</v>
      </c>
      <c r="G610" s="189" t="s">
        <v>558</v>
      </c>
      <c r="H610" s="189"/>
      <c r="I610" s="189" t="s">
        <v>559</v>
      </c>
      <c r="AD610" s="229"/>
      <c r="AE610" s="235"/>
      <c r="AF610" s="237" t="n">
        <v>2.46044450171546</v>
      </c>
      <c r="AG610" s="237" t="n">
        <v>3.33675524454379</v>
      </c>
      <c r="AH610" s="237" t="n">
        <v>3.46043753643483</v>
      </c>
      <c r="AI610" s="237" t="n">
        <f aca="false">AH610/(1+AI583)</f>
        <v>3.94544231950326</v>
      </c>
      <c r="AJ610" s="237" t="n">
        <f aca="false">AI610/(1+AJ583)</f>
        <v>3.98799338695059</v>
      </c>
      <c r="AK610" s="238" t="n">
        <f aca="false">AJ610/(1+AK583)</f>
        <v>3.77095846650595</v>
      </c>
      <c r="AL610" s="238" t="n">
        <f aca="false">AK610/(1+AL583)</f>
        <v>3.5588013720937</v>
      </c>
      <c r="AM610" s="238" t="n">
        <f aca="false">AL610/(1+AM583)</f>
        <v>3.50381645024268</v>
      </c>
      <c r="AN610" s="238" t="n">
        <f aca="false">AM610/(1+AN583)</f>
        <v>3.50381645024268</v>
      </c>
      <c r="AO610" s="238" t="n">
        <f aca="false">AN610/(1+AO583)</f>
        <v>3.50381645024268</v>
      </c>
      <c r="AP610" s="238" t="n">
        <f aca="false">AO610/(1+AP583)</f>
        <v>3.50381645024268</v>
      </c>
      <c r="AQ610" s="238" t="n">
        <f aca="false">AP610/(1+AQ583)</f>
        <v>3.50381645024268</v>
      </c>
      <c r="AR610" s="238" t="n">
        <f aca="false">AQ610/(1+AR583)</f>
        <v>3.50381645024268</v>
      </c>
      <c r="AS610" s="238" t="n">
        <f aca="false">AR610/(1+AS583)</f>
        <v>3.50381645024268</v>
      </c>
      <c r="AT610" s="238" t="n">
        <f aca="false">AS610/(1+AT583)</f>
        <v>3.50381645024268</v>
      </c>
      <c r="AU610" s="238" t="n">
        <f aca="false">AT610/(1+AU583)</f>
        <v>3.50381645024268</v>
      </c>
      <c r="AV610" s="238" t="n">
        <f aca="false">AU610/(1+AV583)</f>
        <v>3.50381645024268</v>
      </c>
      <c r="AW610" s="238" t="n">
        <f aca="false">AV610/(1+AW583)</f>
        <v>3.50381645024268</v>
      </c>
      <c r="AX610" s="238" t="n">
        <f aca="false">AW610/(1+AX583)</f>
        <v>3.50381645024268</v>
      </c>
      <c r="AY610" s="238" t="n">
        <f aca="false">AX610/(1+AY583)</f>
        <v>3.50381645024268</v>
      </c>
      <c r="AZ610" s="238" t="n">
        <f aca="false">AY610/(1+AZ583)</f>
        <v>3.50381645024268</v>
      </c>
      <c r="BA610" s="238" t="n">
        <f aca="false">AZ610/(1+BA583)</f>
        <v>3.50381645024268</v>
      </c>
      <c r="BB610" s="238" t="n">
        <f aca="false">BA610/(1+BB583)</f>
        <v>3.50381645024268</v>
      </c>
      <c r="BC610" s="238" t="n">
        <f aca="false">BB610/(1+BC583)</f>
        <v>3.50381645024268</v>
      </c>
      <c r="BD610" s="238" t="n">
        <f aca="false">BC610/(1+BD583)</f>
        <v>3.50381645024268</v>
      </c>
      <c r="BE610" s="238" t="n">
        <f aca="false">BD610/(1+BE583)</f>
        <v>3.50381645024268</v>
      </c>
      <c r="BF610" s="238" t="n">
        <f aca="false">BE610/(1+BF583)</f>
        <v>3.50381645024268</v>
      </c>
      <c r="BG610" s="238" t="n">
        <f aca="false">BF610/(1+BG583)</f>
        <v>3.50381645024268</v>
      </c>
    </row>
    <row r="611" s="196" customFormat="true" ht="13.5" hidden="true" customHeight="true" outlineLevel="1" collapsed="false">
      <c r="A611" s="48" t="s">
        <v>99</v>
      </c>
      <c r="B611" s="123" t="s">
        <v>499</v>
      </c>
      <c r="C611" s="123" t="s">
        <v>500</v>
      </c>
      <c r="D611" s="123" t="s">
        <v>320</v>
      </c>
      <c r="E611" s="189"/>
      <c r="F611" s="19" t="s">
        <v>560</v>
      </c>
      <c r="G611" s="189" t="s">
        <v>558</v>
      </c>
      <c r="H611" s="189"/>
      <c r="I611" s="189" t="s">
        <v>559</v>
      </c>
      <c r="AD611" s="229"/>
      <c r="AE611" s="235"/>
      <c r="AF611" s="237" t="n">
        <v>2.53673136356081</v>
      </c>
      <c r="AG611" s="237" t="n">
        <v>3.32368532411655</v>
      </c>
      <c r="AH611" s="237" t="n">
        <v>3.51905587619311</v>
      </c>
      <c r="AI611" s="237" t="n">
        <v>4.28707381223981</v>
      </c>
      <c r="AJ611" s="237" t="n">
        <f aca="false">AI611/(1+AJ585)</f>
        <v>4.25447749772808</v>
      </c>
      <c r="AK611" s="238" t="n">
        <f aca="false">AJ611/(1+AK585)</f>
        <v>4.00252940016878</v>
      </c>
      <c r="AL611" s="238" t="n">
        <f aca="false">AK611/(1+AL585)</f>
        <v>3.75066878162386</v>
      </c>
      <c r="AM611" s="238" t="n">
        <f aca="false">AL611/(1+AM585)</f>
        <v>3.64072290564779</v>
      </c>
      <c r="AN611" s="238" t="n">
        <f aca="false">AM611/(1+AN585)</f>
        <v>3.64072290564779</v>
      </c>
      <c r="AO611" s="238" t="n">
        <f aca="false">AN611/(1+AO585)</f>
        <v>3.64072290564779</v>
      </c>
      <c r="AP611" s="238" t="n">
        <f aca="false">AO611/(1+AP585)</f>
        <v>3.64072290564779</v>
      </c>
      <c r="AQ611" s="238" t="n">
        <f aca="false">AP611/(1+AQ585)</f>
        <v>3.64072290564779</v>
      </c>
      <c r="AR611" s="238" t="n">
        <f aca="false">AQ611/(1+AR585)</f>
        <v>3.64072290564779</v>
      </c>
      <c r="AS611" s="238" t="n">
        <f aca="false">AR611/(1+AS585)</f>
        <v>3.64072290564779</v>
      </c>
      <c r="AT611" s="238" t="n">
        <f aca="false">AS611/(1+AT585)</f>
        <v>3.64072290564779</v>
      </c>
      <c r="AU611" s="238" t="n">
        <f aca="false">AT611/(1+AU585)</f>
        <v>3.64072290564779</v>
      </c>
      <c r="AV611" s="238" t="n">
        <f aca="false">AU611/(1+AV585)</f>
        <v>3.64072290564779</v>
      </c>
      <c r="AW611" s="238" t="n">
        <f aca="false">AV611/(1+AW585)</f>
        <v>3.64072290564779</v>
      </c>
      <c r="AX611" s="238" t="n">
        <f aca="false">AW611/(1+AX585)</f>
        <v>3.64072290564779</v>
      </c>
      <c r="AY611" s="238" t="n">
        <f aca="false">AX611/(1+AY585)</f>
        <v>3.64072290564779</v>
      </c>
      <c r="AZ611" s="238" t="n">
        <f aca="false">AY611/(1+AZ585)</f>
        <v>3.64072290564779</v>
      </c>
      <c r="BA611" s="238" t="n">
        <f aca="false">AZ611/(1+BA585)</f>
        <v>3.64072290564779</v>
      </c>
      <c r="BB611" s="238" t="n">
        <f aca="false">BA611/(1+BB585)</f>
        <v>3.64072290564779</v>
      </c>
      <c r="BC611" s="238" t="n">
        <f aca="false">BB611/(1+BC585)</f>
        <v>3.64072290564779</v>
      </c>
      <c r="BD611" s="238" t="n">
        <f aca="false">BC611/(1+BD585)</f>
        <v>3.64072290564779</v>
      </c>
      <c r="BE611" s="238" t="n">
        <f aca="false">BD611/(1+BE585)</f>
        <v>3.64072290564779</v>
      </c>
      <c r="BF611" s="238" t="n">
        <f aca="false">BE611/(1+BF585)</f>
        <v>3.64072290564779</v>
      </c>
      <c r="BG611" s="238" t="n">
        <f aca="false">BF611/(1+BG585)</f>
        <v>3.64072290564779</v>
      </c>
    </row>
    <row r="612" s="196" customFormat="true" ht="13.5" hidden="true" customHeight="true" outlineLevel="1" collapsed="false">
      <c r="A612" s="48" t="s">
        <v>99</v>
      </c>
      <c r="B612" s="123" t="s">
        <v>499</v>
      </c>
      <c r="C612" s="123" t="s">
        <v>500</v>
      </c>
      <c r="D612" s="123" t="s">
        <v>320</v>
      </c>
      <c r="E612" s="189"/>
      <c r="F612" s="19" t="s">
        <v>561</v>
      </c>
      <c r="G612" s="189" t="s">
        <v>558</v>
      </c>
      <c r="H612" s="189"/>
      <c r="I612" s="189" t="s">
        <v>559</v>
      </c>
      <c r="AD612" s="229"/>
      <c r="AE612" s="235"/>
      <c r="AF612" s="237" t="n">
        <v>2.50958456777258</v>
      </c>
      <c r="AG612" s="237" t="n">
        <v>2.71524704120051</v>
      </c>
      <c r="AH612" s="237" t="n">
        <v>2.97993389089113</v>
      </c>
      <c r="AI612" s="237" t="n">
        <f aca="false">AH612/(1+AI587)</f>
        <v>3.52234417893786</v>
      </c>
      <c r="AJ612" s="237" t="n">
        <f aca="false">AI612/(1+AJ587)</f>
        <v>3.44625933014635</v>
      </c>
      <c r="AK612" s="238" t="n">
        <f aca="false">AJ612/(1+AK587)</f>
        <v>3.26413215712002</v>
      </c>
      <c r="AL612" s="238" t="n">
        <f aca="false">AK612/(1+AL587)</f>
        <v>3.12879762135247</v>
      </c>
      <c r="AM612" s="238" t="n">
        <f aca="false">AL612/(1+AM587)</f>
        <v>3.12597269033267</v>
      </c>
      <c r="AN612" s="238" t="n">
        <f aca="false">AM612/(1+AN587)</f>
        <v>3.12597269033267</v>
      </c>
      <c r="AO612" s="238" t="n">
        <f aca="false">AN612/(1+AO587)</f>
        <v>3.12597269033267</v>
      </c>
      <c r="AP612" s="238" t="n">
        <f aca="false">AO612/(1+AP587)</f>
        <v>3.12597269033267</v>
      </c>
      <c r="AQ612" s="238" t="n">
        <f aca="false">AP612/(1+AQ587)</f>
        <v>3.12597269033267</v>
      </c>
      <c r="AR612" s="238" t="n">
        <f aca="false">AQ612/(1+AR587)</f>
        <v>3.12597269033267</v>
      </c>
      <c r="AS612" s="238" t="n">
        <f aca="false">AR612/(1+AS587)</f>
        <v>3.12597269033267</v>
      </c>
      <c r="AT612" s="238" t="n">
        <f aca="false">AS612/(1+AT587)</f>
        <v>3.12597269033267</v>
      </c>
      <c r="AU612" s="238" t="n">
        <f aca="false">AT612/(1+AU587)</f>
        <v>3.12597269033267</v>
      </c>
      <c r="AV612" s="238" t="n">
        <f aca="false">AU612/(1+AV587)</f>
        <v>3.12597269033267</v>
      </c>
      <c r="AW612" s="238" t="n">
        <f aca="false">AV612/(1+AW587)</f>
        <v>3.12597269033267</v>
      </c>
      <c r="AX612" s="238" t="n">
        <f aca="false">AW612/(1+AX587)</f>
        <v>3.12597269033267</v>
      </c>
      <c r="AY612" s="238" t="n">
        <f aca="false">AX612/(1+AY587)</f>
        <v>3.12597269033267</v>
      </c>
      <c r="AZ612" s="238" t="n">
        <f aca="false">AY612/(1+AZ587)</f>
        <v>3.12597269033267</v>
      </c>
      <c r="BA612" s="238" t="n">
        <f aca="false">AZ612/(1+BA587)</f>
        <v>3.12597269033267</v>
      </c>
      <c r="BB612" s="238" t="n">
        <f aca="false">BA612/(1+BB587)</f>
        <v>3.12597269033267</v>
      </c>
      <c r="BC612" s="238" t="n">
        <f aca="false">BB612/(1+BC587)</f>
        <v>3.12597269033267</v>
      </c>
      <c r="BD612" s="238" t="n">
        <f aca="false">BC612/(1+BD587)</f>
        <v>3.12597269033267</v>
      </c>
      <c r="BE612" s="238" t="n">
        <f aca="false">BD612/(1+BE587)</f>
        <v>3.12597269033267</v>
      </c>
      <c r="BF612" s="238" t="n">
        <f aca="false">BE612/(1+BF587)</f>
        <v>3.12597269033267</v>
      </c>
      <c r="BG612" s="238" t="n">
        <f aca="false">BF612/(1+BG587)</f>
        <v>3.12597269033267</v>
      </c>
    </row>
    <row r="613" s="196" customFormat="true" ht="13.5" hidden="true" customHeight="true" outlineLevel="1" collapsed="false">
      <c r="A613" s="48" t="s">
        <v>99</v>
      </c>
      <c r="B613" s="123" t="s">
        <v>499</v>
      </c>
      <c r="C613" s="123" t="s">
        <v>500</v>
      </c>
      <c r="D613" s="123" t="s">
        <v>320</v>
      </c>
      <c r="E613" s="189"/>
      <c r="F613" s="19" t="s">
        <v>562</v>
      </c>
      <c r="G613" s="189" t="s">
        <v>558</v>
      </c>
      <c r="H613" s="189"/>
      <c r="I613" s="189" t="s">
        <v>559</v>
      </c>
      <c r="AD613" s="229"/>
      <c r="AE613" s="235"/>
      <c r="AF613" s="237" t="n">
        <v>2.84504385055788</v>
      </c>
      <c r="AG613" s="237" t="n">
        <v>2.35961112811047</v>
      </c>
      <c r="AH613" s="237" t="n">
        <v>3.1707751598019</v>
      </c>
      <c r="AI613" s="237" t="n">
        <f aca="false">AH613/(1+AI589)</f>
        <v>3.65626307731985</v>
      </c>
      <c r="AJ613" s="237" t="n">
        <f aca="false">AI613/(1+AJ589)</f>
        <v>3.60065986336133</v>
      </c>
      <c r="AK613" s="238" t="n">
        <f aca="false">AJ613/(1+AK589)</f>
        <v>3.37563882709161</v>
      </c>
      <c r="AL613" s="238" t="n">
        <f aca="false">AK613/(1+AL589)</f>
        <v>3.22154897507688</v>
      </c>
      <c r="AM613" s="238" t="n">
        <f aca="false">AL613/(1+AM589)</f>
        <v>3.21955362368933</v>
      </c>
      <c r="AN613" s="238" t="n">
        <f aca="false">AM613/(1+AN589)</f>
        <v>3.21955362368933</v>
      </c>
      <c r="AO613" s="238" t="n">
        <f aca="false">AN613/(1+AO589)</f>
        <v>3.21955362368933</v>
      </c>
      <c r="AP613" s="238" t="n">
        <f aca="false">AO613/(1+AP589)</f>
        <v>3.21955362368933</v>
      </c>
      <c r="AQ613" s="238" t="n">
        <f aca="false">AP613/(1+AQ589)</f>
        <v>3.21955362368933</v>
      </c>
      <c r="AR613" s="238" t="n">
        <f aca="false">AQ613/(1+AR589)</f>
        <v>3.21955362368933</v>
      </c>
      <c r="AS613" s="238" t="n">
        <f aca="false">AR613/(1+AS589)</f>
        <v>3.21955362368933</v>
      </c>
      <c r="AT613" s="238" t="n">
        <f aca="false">AS613/(1+AT589)</f>
        <v>3.21955362368933</v>
      </c>
      <c r="AU613" s="238" t="n">
        <f aca="false">AT613/(1+AU589)</f>
        <v>3.21955362368933</v>
      </c>
      <c r="AV613" s="238" t="n">
        <f aca="false">AU613/(1+AV589)</f>
        <v>3.21955362368933</v>
      </c>
      <c r="AW613" s="238" t="n">
        <f aca="false">AV613/(1+AW589)</f>
        <v>3.21955362368933</v>
      </c>
      <c r="AX613" s="238" t="n">
        <f aca="false">AW613/(1+AX589)</f>
        <v>3.21955362368933</v>
      </c>
      <c r="AY613" s="238" t="n">
        <f aca="false">AX613/(1+AY589)</f>
        <v>3.21955362368933</v>
      </c>
      <c r="AZ613" s="238" t="n">
        <f aca="false">AY613/(1+AZ589)</f>
        <v>3.21955362368933</v>
      </c>
      <c r="BA613" s="238" t="n">
        <f aca="false">AZ613/(1+BA589)</f>
        <v>3.21955362368933</v>
      </c>
      <c r="BB613" s="238" t="n">
        <f aca="false">BA613/(1+BB589)</f>
        <v>3.21955362368933</v>
      </c>
      <c r="BC613" s="238" t="n">
        <f aca="false">BB613/(1+BC589)</f>
        <v>3.21955362368933</v>
      </c>
      <c r="BD613" s="238" t="n">
        <f aca="false">BC613/(1+BD589)</f>
        <v>3.21955362368933</v>
      </c>
      <c r="BE613" s="238" t="n">
        <f aca="false">BD613/(1+BE589)</f>
        <v>3.21955362368933</v>
      </c>
      <c r="BF613" s="238" t="n">
        <f aca="false">BE613/(1+BF589)</f>
        <v>3.21955362368933</v>
      </c>
      <c r="BG613" s="238" t="n">
        <f aca="false">BF613/(1+BG589)</f>
        <v>3.21955362368933</v>
      </c>
    </row>
    <row r="614" s="196" customFormat="true" ht="13.5" hidden="true" customHeight="true" outlineLevel="1" collapsed="false">
      <c r="A614" s="48" t="s">
        <v>99</v>
      </c>
      <c r="B614" s="123" t="s">
        <v>499</v>
      </c>
      <c r="C614" s="123" t="s">
        <v>500</v>
      </c>
      <c r="D614" s="123" t="s">
        <v>320</v>
      </c>
      <c r="E614" s="189"/>
      <c r="F614" s="19" t="s">
        <v>563</v>
      </c>
      <c r="G614" s="189" t="s">
        <v>558</v>
      </c>
      <c r="H614" s="189"/>
      <c r="I614" s="189" t="s">
        <v>559</v>
      </c>
      <c r="AD614" s="229"/>
      <c r="AE614" s="229"/>
      <c r="AF614" s="237" t="n">
        <v>3.71139820131277</v>
      </c>
      <c r="AG614" s="237" t="n">
        <v>4.66512280334561</v>
      </c>
      <c r="AH614" s="237" t="n">
        <v>4.59842509771447</v>
      </c>
      <c r="AI614" s="237" t="n">
        <f aca="false">AH614/(1+AI592)</f>
        <v>4.3632427383281</v>
      </c>
      <c r="AJ614" s="237" t="n">
        <f aca="false">AI614/(1+AJ592)</f>
        <v>4.4567124497932</v>
      </c>
      <c r="AK614" s="238" t="n">
        <f aca="false">AJ614/(1+AK592)</f>
        <v>4.2076431114612</v>
      </c>
      <c r="AL614" s="238" t="n">
        <f aca="false">AK614/(1+AL592)</f>
        <v>4.02762432374118</v>
      </c>
      <c r="AM614" s="238" t="n">
        <f aca="false">AL614/(1+AM592)</f>
        <v>4.02434853605267</v>
      </c>
      <c r="AN614" s="238" t="n">
        <f aca="false">AM614/(1+AN592)</f>
        <v>4.02434853605267</v>
      </c>
      <c r="AO614" s="238" t="n">
        <f aca="false">AN614/(1+AO592)</f>
        <v>4.02434853605267</v>
      </c>
      <c r="AP614" s="238" t="n">
        <f aca="false">AO614/(1+AP592)</f>
        <v>4.02434853605267</v>
      </c>
      <c r="AQ614" s="238" t="n">
        <f aca="false">AP614/(1+AQ592)</f>
        <v>4.02434853605267</v>
      </c>
      <c r="AR614" s="238" t="n">
        <f aca="false">AQ614/(1+AR592)</f>
        <v>4.02434853605267</v>
      </c>
      <c r="AS614" s="238" t="n">
        <f aca="false">AR614/(1+AS592)</f>
        <v>4.02434853605267</v>
      </c>
      <c r="AT614" s="238" t="n">
        <f aca="false">AS614/(1+AT592)</f>
        <v>4.02434853605267</v>
      </c>
      <c r="AU614" s="238" t="n">
        <f aca="false">AT614/(1+AU592)</f>
        <v>4.02434853605267</v>
      </c>
      <c r="AV614" s="238" t="n">
        <f aca="false">AU614/(1+AV592)</f>
        <v>4.02434853605267</v>
      </c>
      <c r="AW614" s="238" t="n">
        <f aca="false">AV614/(1+AW592)</f>
        <v>4.02434853605267</v>
      </c>
      <c r="AX614" s="238" t="n">
        <f aca="false">AW614/(1+AX592)</f>
        <v>4.02434853605267</v>
      </c>
      <c r="AY614" s="238" t="n">
        <f aca="false">AX614/(1+AY592)</f>
        <v>4.02434853605267</v>
      </c>
      <c r="AZ614" s="238" t="n">
        <f aca="false">AY614/(1+AZ592)</f>
        <v>4.02434853605267</v>
      </c>
      <c r="BA614" s="238" t="n">
        <f aca="false">AZ614/(1+BA592)</f>
        <v>4.02434853605267</v>
      </c>
      <c r="BB614" s="238" t="n">
        <f aca="false">BA614/(1+BB592)</f>
        <v>4.02434853605267</v>
      </c>
      <c r="BC614" s="238" t="n">
        <f aca="false">BB614/(1+BC592)</f>
        <v>4.02434853605267</v>
      </c>
      <c r="BD614" s="238" t="n">
        <f aca="false">BC614/(1+BD592)</f>
        <v>4.02434853605267</v>
      </c>
      <c r="BE614" s="238" t="n">
        <f aca="false">BD614/(1+BE592)</f>
        <v>4.02434853605267</v>
      </c>
      <c r="BF614" s="238" t="n">
        <f aca="false">BE614/(1+BF592)</f>
        <v>4.02434853605267</v>
      </c>
      <c r="BG614" s="238" t="n">
        <f aca="false">BF614/(1+BG592)</f>
        <v>4.02434853605267</v>
      </c>
    </row>
    <row r="615" s="196" customFormat="true" ht="13.5" hidden="true" customHeight="true" outlineLevel="1" collapsed="false">
      <c r="A615" s="48"/>
      <c r="B615" s="123"/>
      <c r="C615" s="201"/>
      <c r="D615" s="123"/>
      <c r="E615" s="189"/>
      <c r="F615" s="19"/>
      <c r="G615" s="189"/>
      <c r="H615" s="189"/>
      <c r="I615" s="189"/>
      <c r="AD615" s="229"/>
      <c r="AE615" s="229"/>
      <c r="AF615" s="229"/>
      <c r="AG615" s="229"/>
      <c r="AH615" s="229"/>
      <c r="AI615" s="229"/>
      <c r="AJ615" s="229"/>
    </row>
    <row r="616" s="196" customFormat="true" ht="13.5" hidden="true" customHeight="true" outlineLevel="1" collapsed="false">
      <c r="A616" s="48"/>
      <c r="B616" s="123"/>
      <c r="C616" s="201"/>
      <c r="D616" s="123"/>
      <c r="E616" s="189"/>
      <c r="F616" s="19"/>
      <c r="G616" s="189"/>
      <c r="H616" s="189"/>
      <c r="I616" s="189"/>
      <c r="AD616" s="229"/>
      <c r="AE616" s="229"/>
      <c r="AF616" s="229"/>
      <c r="AG616" s="229"/>
      <c r="AH616" s="229"/>
      <c r="AI616" s="229"/>
      <c r="AJ616" s="229"/>
    </row>
    <row r="617" s="196" customFormat="true" ht="13.5" hidden="true" customHeight="true" outlineLevel="1" collapsed="false">
      <c r="A617" s="48"/>
      <c r="B617" s="123"/>
      <c r="C617" s="201"/>
      <c r="D617" s="123"/>
      <c r="E617" s="189"/>
      <c r="F617" s="19"/>
      <c r="G617" s="189"/>
      <c r="H617" s="189"/>
      <c r="I617" s="189"/>
      <c r="AD617" s="229"/>
      <c r="AE617" s="229"/>
      <c r="AF617" s="229"/>
      <c r="AG617" s="229"/>
      <c r="AH617" s="229"/>
      <c r="AI617" s="229"/>
      <c r="AJ617" s="229"/>
    </row>
    <row r="618" s="196" customFormat="true" ht="13.5" hidden="true" customHeight="true" outlineLevel="1" collapsed="false">
      <c r="A618" s="48"/>
      <c r="B618" s="123"/>
      <c r="C618" s="201"/>
      <c r="D618" s="123"/>
      <c r="E618" s="189"/>
      <c r="F618" s="19"/>
      <c r="G618" s="189"/>
      <c r="H618" s="189"/>
      <c r="I618" s="189"/>
      <c r="AD618" s="229"/>
      <c r="AE618" s="229"/>
      <c r="AF618" s="229"/>
      <c r="AG618" s="229"/>
      <c r="AH618" s="229"/>
      <c r="AI618" s="229"/>
      <c r="AJ618" s="229"/>
    </row>
    <row r="619" s="196" customFormat="true" ht="13.5" hidden="true" customHeight="true" outlineLevel="1" collapsed="false">
      <c r="A619" s="48"/>
      <c r="B619" s="123"/>
      <c r="C619" s="201"/>
      <c r="D619" s="123"/>
      <c r="E619" s="189"/>
      <c r="F619" s="19"/>
      <c r="G619" s="189"/>
      <c r="H619" s="189"/>
      <c r="I619" s="189"/>
      <c r="AD619" s="229"/>
      <c r="AE619" s="229"/>
      <c r="AF619" s="229"/>
      <c r="AG619" s="229"/>
      <c r="AH619" s="229"/>
      <c r="AI619" s="229"/>
      <c r="AJ619" s="229"/>
    </row>
    <row r="620" s="196" customFormat="true" ht="13.5" hidden="true" customHeight="true" outlineLevel="1" collapsed="false">
      <c r="A620" s="48"/>
      <c r="B620" s="123"/>
      <c r="C620" s="201"/>
      <c r="D620" s="123"/>
      <c r="E620" s="189"/>
      <c r="F620" s="19"/>
      <c r="G620" s="189"/>
      <c r="H620" s="189"/>
      <c r="I620" s="189"/>
      <c r="AD620" s="229"/>
      <c r="AE620" s="229"/>
      <c r="AF620" s="229"/>
      <c r="AG620" s="229"/>
      <c r="AH620" s="229"/>
      <c r="AI620" s="229"/>
      <c r="AJ620" s="229"/>
    </row>
    <row r="621" s="196" customFormat="true" ht="13.5" hidden="true" customHeight="true" outlineLevel="1" collapsed="false">
      <c r="A621" s="48"/>
      <c r="B621" s="123"/>
      <c r="C621" s="201"/>
      <c r="D621" s="123"/>
      <c r="E621" s="189"/>
      <c r="F621" s="19"/>
      <c r="G621" s="189"/>
      <c r="H621" s="189"/>
      <c r="I621" s="189"/>
      <c r="AD621" s="229"/>
      <c r="AE621" s="229"/>
      <c r="AF621" s="229"/>
      <c r="AG621" s="229"/>
      <c r="AH621" s="229"/>
      <c r="AI621" s="229"/>
      <c r="AJ621" s="229"/>
    </row>
    <row r="622" s="196" customFormat="true" ht="13.5" hidden="true" customHeight="true" outlineLevel="1" collapsed="false">
      <c r="A622" s="48"/>
      <c r="B622" s="123"/>
      <c r="C622" s="201"/>
      <c r="D622" s="123"/>
      <c r="E622" s="189"/>
      <c r="F622" s="19"/>
      <c r="G622" s="189"/>
      <c r="H622" s="189"/>
      <c r="I622" s="189"/>
      <c r="AD622" s="229"/>
      <c r="AE622" s="229"/>
      <c r="AF622" s="229"/>
      <c r="AG622" s="229"/>
      <c r="AH622" s="229"/>
      <c r="AI622" s="229"/>
      <c r="AJ622" s="229"/>
    </row>
    <row r="623" s="196" customFormat="true" ht="13.5" hidden="true" customHeight="true" outlineLevel="1" collapsed="false">
      <c r="A623" s="48"/>
      <c r="B623" s="123"/>
      <c r="C623" s="201"/>
      <c r="D623" s="123"/>
      <c r="E623" s="189"/>
      <c r="F623" s="19"/>
      <c r="G623" s="189"/>
      <c r="H623" s="189"/>
      <c r="I623" s="189"/>
      <c r="AD623" s="229"/>
      <c r="AE623" s="229"/>
      <c r="AF623" s="229"/>
      <c r="AG623" s="229"/>
      <c r="AH623" s="229"/>
      <c r="AI623" s="229"/>
      <c r="AJ623" s="229"/>
    </row>
    <row r="624" s="196" customFormat="true" ht="13.5" hidden="true" customHeight="true" outlineLevel="1" collapsed="false">
      <c r="A624" s="48"/>
      <c r="B624" s="123"/>
      <c r="C624" s="201"/>
      <c r="D624" s="123"/>
      <c r="E624" s="189"/>
      <c r="F624" s="19"/>
      <c r="G624" s="189"/>
      <c r="H624" s="189"/>
      <c r="I624" s="189"/>
      <c r="AD624" s="229"/>
      <c r="AE624" s="229"/>
      <c r="AF624" s="229"/>
      <c r="AG624" s="229"/>
      <c r="AH624" s="229"/>
      <c r="AI624" s="229"/>
      <c r="AJ624" s="229"/>
    </row>
    <row r="625" s="196" customFormat="true" ht="13.5" hidden="true" customHeight="true" outlineLevel="1" collapsed="false">
      <c r="A625" s="48" t="s">
        <v>99</v>
      </c>
      <c r="B625" s="123" t="s">
        <v>499</v>
      </c>
      <c r="C625" s="201" t="s">
        <v>506</v>
      </c>
      <c r="D625" s="123" t="s">
        <v>320</v>
      </c>
      <c r="E625" s="189"/>
      <c r="F625" s="19" t="s">
        <v>564</v>
      </c>
      <c r="G625" s="189" t="s">
        <v>12</v>
      </c>
      <c r="H625" s="189"/>
      <c r="I625" s="189"/>
      <c r="AD625" s="229"/>
      <c r="AE625" s="122" t="n">
        <v>0.488773441728426</v>
      </c>
      <c r="AF625" s="122" t="n">
        <v>0.508773441728426</v>
      </c>
      <c r="AG625" s="122" t="n">
        <v>0.518773441728426</v>
      </c>
      <c r="AH625" s="122" t="n">
        <v>0.518773441728426</v>
      </c>
      <c r="AI625" s="122" t="n">
        <v>0.518773441728426</v>
      </c>
      <c r="AJ625" s="122" t="n">
        <v>0.518773441728426</v>
      </c>
      <c r="AK625" s="122" t="n">
        <v>0.518773441728426</v>
      </c>
      <c r="AL625" s="122" t="n">
        <v>0.518773441728426</v>
      </c>
      <c r="AM625" s="122" t="n">
        <v>0.518773441728426</v>
      </c>
      <c r="AN625" s="122" t="n">
        <v>0.518773441728426</v>
      </c>
      <c r="AO625" s="122" t="n">
        <v>0.518773441728426</v>
      </c>
      <c r="AP625" s="122" t="n">
        <v>0.518773441728426</v>
      </c>
      <c r="AQ625" s="122" t="n">
        <v>0.518773441728426</v>
      </c>
      <c r="AR625" s="122" t="n">
        <v>0.518773441728426</v>
      </c>
      <c r="AS625" s="122" t="n">
        <v>0.518773441728426</v>
      </c>
      <c r="AT625" s="122" t="n">
        <v>0.518773441728426</v>
      </c>
      <c r="AU625" s="122" t="n">
        <v>0.518773441728426</v>
      </c>
      <c r="AV625" s="122" t="n">
        <v>0.518773441728426</v>
      </c>
      <c r="AW625" s="122" t="n">
        <v>0.518773441728426</v>
      </c>
      <c r="AX625" s="122" t="n">
        <v>0.518773441728426</v>
      </c>
      <c r="AY625" s="122" t="n">
        <v>0.518773441728426</v>
      </c>
      <c r="AZ625" s="122" t="n">
        <v>0.518773441728426</v>
      </c>
      <c r="BA625" s="122" t="n">
        <v>0.518773441728426</v>
      </c>
      <c r="BB625" s="122" t="n">
        <v>0.518773441728426</v>
      </c>
      <c r="BC625" s="122" t="n">
        <v>0.518773441728426</v>
      </c>
      <c r="BD625" s="122" t="n">
        <v>0.518773441728426</v>
      </c>
      <c r="BE625" s="122" t="n">
        <v>0.518773441728426</v>
      </c>
      <c r="BF625" s="122" t="n">
        <v>0.518773441728426</v>
      </c>
      <c r="BG625" s="122" t="n">
        <v>0.518773441728426</v>
      </c>
    </row>
    <row r="626" s="196" customFormat="true" ht="13.5" hidden="true" customHeight="true" outlineLevel="1" collapsed="false">
      <c r="A626" s="48" t="s">
        <v>99</v>
      </c>
      <c r="B626" s="123" t="s">
        <v>499</v>
      </c>
      <c r="C626" s="201" t="s">
        <v>506</v>
      </c>
      <c r="D626" s="123" t="s">
        <v>320</v>
      </c>
      <c r="E626" s="189"/>
      <c r="F626" s="19" t="s">
        <v>565</v>
      </c>
      <c r="G626" s="189" t="s">
        <v>12</v>
      </c>
      <c r="H626" s="189"/>
      <c r="I626" s="189"/>
      <c r="AD626" s="229"/>
      <c r="AE626" s="122" t="n">
        <v>0.448149941854493</v>
      </c>
      <c r="AF626" s="122" t="n">
        <v>0.498149941854493</v>
      </c>
      <c r="AG626" s="122" t="n">
        <v>0.508149941854493</v>
      </c>
      <c r="AH626" s="122" t="n">
        <v>0.508149941854493</v>
      </c>
      <c r="AI626" s="122" t="n">
        <v>0.508149941854493</v>
      </c>
      <c r="AJ626" s="122" t="n">
        <v>0.508149941854493</v>
      </c>
      <c r="AK626" s="122" t="n">
        <v>0.508149941854493</v>
      </c>
      <c r="AL626" s="122" t="n">
        <v>0.508149941854493</v>
      </c>
      <c r="AM626" s="122" t="n">
        <v>0.508149941854493</v>
      </c>
      <c r="AN626" s="122" t="n">
        <v>0.508149941854493</v>
      </c>
      <c r="AO626" s="122" t="n">
        <v>0.508149941854493</v>
      </c>
      <c r="AP626" s="122" t="n">
        <v>0.508149941854493</v>
      </c>
      <c r="AQ626" s="122" t="n">
        <v>0.508149941854493</v>
      </c>
      <c r="AR626" s="122" t="n">
        <v>0.508149941854493</v>
      </c>
      <c r="AS626" s="122" t="n">
        <v>0.508149941854493</v>
      </c>
      <c r="AT626" s="122" t="n">
        <v>0.508149941854493</v>
      </c>
      <c r="AU626" s="122" t="n">
        <v>0.508149941854493</v>
      </c>
      <c r="AV626" s="122" t="n">
        <v>0.508149941854493</v>
      </c>
      <c r="AW626" s="122" t="n">
        <v>0.508149941854493</v>
      </c>
      <c r="AX626" s="122" t="n">
        <v>0.508149941854493</v>
      </c>
      <c r="AY626" s="122" t="n">
        <v>0.508149941854493</v>
      </c>
      <c r="AZ626" s="122" t="n">
        <v>0.508149941854493</v>
      </c>
      <c r="BA626" s="122" t="n">
        <v>0.508149941854493</v>
      </c>
      <c r="BB626" s="122" t="n">
        <v>0.508149941854493</v>
      </c>
      <c r="BC626" s="122" t="n">
        <v>0.508149941854493</v>
      </c>
      <c r="BD626" s="122" t="n">
        <v>0.508149941854493</v>
      </c>
      <c r="BE626" s="122" t="n">
        <v>0.508149941854493</v>
      </c>
      <c r="BF626" s="122" t="n">
        <v>0.508149941854493</v>
      </c>
      <c r="BG626" s="122" t="n">
        <v>0.508149941854493</v>
      </c>
    </row>
    <row r="627" s="196" customFormat="true" ht="13.5" hidden="true" customHeight="true" outlineLevel="1" collapsed="false">
      <c r="A627" s="48" t="s">
        <v>99</v>
      </c>
      <c r="B627" s="123" t="s">
        <v>499</v>
      </c>
      <c r="C627" s="201" t="s">
        <v>506</v>
      </c>
      <c r="D627" s="123" t="s">
        <v>320</v>
      </c>
      <c r="E627" s="189"/>
      <c r="F627" s="19" t="s">
        <v>566</v>
      </c>
      <c r="G627" s="189" t="s">
        <v>12</v>
      </c>
      <c r="H627" s="189"/>
      <c r="I627" s="189"/>
      <c r="AD627" s="229"/>
      <c r="AE627" s="122" t="n">
        <v>0.445293516623932</v>
      </c>
      <c r="AF627" s="122" t="n">
        <v>0.465293516623932</v>
      </c>
      <c r="AG627" s="122" t="n">
        <v>0.475293516623932</v>
      </c>
      <c r="AH627" s="122" t="n">
        <v>0.475293516623932</v>
      </c>
      <c r="AI627" s="122" t="n">
        <v>0.475293516623932</v>
      </c>
      <c r="AJ627" s="122" t="n">
        <v>0.475293516623932</v>
      </c>
      <c r="AK627" s="122" t="n">
        <v>0.475293516623932</v>
      </c>
      <c r="AL627" s="122" t="n">
        <v>0.475293516623932</v>
      </c>
      <c r="AM627" s="122" t="n">
        <v>0.475293516623932</v>
      </c>
      <c r="AN627" s="122" t="n">
        <v>0.475293516623932</v>
      </c>
      <c r="AO627" s="122" t="n">
        <v>0.475293516623932</v>
      </c>
      <c r="AP627" s="122" t="n">
        <v>0.475293516623932</v>
      </c>
      <c r="AQ627" s="122" t="n">
        <v>0.475293516623932</v>
      </c>
      <c r="AR627" s="122" t="n">
        <v>0.475293516623932</v>
      </c>
      <c r="AS627" s="122" t="n">
        <v>0.475293516623932</v>
      </c>
      <c r="AT627" s="122" t="n">
        <v>0.475293516623932</v>
      </c>
      <c r="AU627" s="122" t="n">
        <v>0.475293516623932</v>
      </c>
      <c r="AV627" s="122" t="n">
        <v>0.475293516623932</v>
      </c>
      <c r="AW627" s="122" t="n">
        <v>0.475293516623932</v>
      </c>
      <c r="AX627" s="122" t="n">
        <v>0.475293516623932</v>
      </c>
      <c r="AY627" s="122" t="n">
        <v>0.475293516623932</v>
      </c>
      <c r="AZ627" s="122" t="n">
        <v>0.475293516623932</v>
      </c>
      <c r="BA627" s="122" t="n">
        <v>0.475293516623932</v>
      </c>
      <c r="BB627" s="122" t="n">
        <v>0.475293516623932</v>
      </c>
      <c r="BC627" s="122" t="n">
        <v>0.475293516623932</v>
      </c>
      <c r="BD627" s="122" t="n">
        <v>0.475293516623932</v>
      </c>
      <c r="BE627" s="122" t="n">
        <v>0.475293516623932</v>
      </c>
      <c r="BF627" s="122" t="n">
        <v>0.475293516623932</v>
      </c>
      <c r="BG627" s="122" t="n">
        <v>0.475293516623932</v>
      </c>
    </row>
    <row r="628" s="196" customFormat="true" ht="13.5" hidden="true" customHeight="true" outlineLevel="1" collapsed="false">
      <c r="A628" s="48" t="s">
        <v>99</v>
      </c>
      <c r="B628" s="123" t="s">
        <v>499</v>
      </c>
      <c r="C628" s="201" t="s">
        <v>506</v>
      </c>
      <c r="D628" s="123" t="s">
        <v>320</v>
      </c>
      <c r="E628" s="189"/>
      <c r="F628" s="19" t="s">
        <v>567</v>
      </c>
      <c r="G628" s="189" t="s">
        <v>12</v>
      </c>
      <c r="H628" s="189"/>
      <c r="I628" s="189"/>
      <c r="AD628" s="229"/>
      <c r="AE628" s="122" t="n">
        <v>0.573596298456507</v>
      </c>
      <c r="AF628" s="122" t="n">
        <v>0.593596298456507</v>
      </c>
      <c r="AG628" s="122" t="n">
        <v>0.603596298456507</v>
      </c>
      <c r="AH628" s="122" t="n">
        <v>0.603596298456507</v>
      </c>
      <c r="AI628" s="122" t="n">
        <v>0.603596298456507</v>
      </c>
      <c r="AJ628" s="122" t="n">
        <v>0.603596298456507</v>
      </c>
      <c r="AK628" s="122" t="n">
        <v>0.603596298456507</v>
      </c>
      <c r="AL628" s="122" t="n">
        <v>0.603596298456507</v>
      </c>
      <c r="AM628" s="122" t="n">
        <v>0.603596298456507</v>
      </c>
      <c r="AN628" s="122" t="n">
        <v>0.603596298456507</v>
      </c>
      <c r="AO628" s="122" t="n">
        <v>0.603596298456507</v>
      </c>
      <c r="AP628" s="122" t="n">
        <v>0.603596298456507</v>
      </c>
      <c r="AQ628" s="122" t="n">
        <v>0.603596298456507</v>
      </c>
      <c r="AR628" s="122" t="n">
        <v>0.603596298456507</v>
      </c>
      <c r="AS628" s="122" t="n">
        <v>0.603596298456507</v>
      </c>
      <c r="AT628" s="122" t="n">
        <v>0.603596298456507</v>
      </c>
      <c r="AU628" s="122" t="n">
        <v>0.603596298456507</v>
      </c>
      <c r="AV628" s="122" t="n">
        <v>0.603596298456507</v>
      </c>
      <c r="AW628" s="122" t="n">
        <v>0.603596298456507</v>
      </c>
      <c r="AX628" s="122" t="n">
        <v>0.603596298456507</v>
      </c>
      <c r="AY628" s="122" t="n">
        <v>0.603596298456507</v>
      </c>
      <c r="AZ628" s="122" t="n">
        <v>0.603596298456507</v>
      </c>
      <c r="BA628" s="122" t="n">
        <v>0.603596298456507</v>
      </c>
      <c r="BB628" s="122" t="n">
        <v>0.603596298456507</v>
      </c>
      <c r="BC628" s="122" t="n">
        <v>0.603596298456507</v>
      </c>
      <c r="BD628" s="122" t="n">
        <v>0.603596298456507</v>
      </c>
      <c r="BE628" s="122" t="n">
        <v>0.603596298456507</v>
      </c>
      <c r="BF628" s="122" t="n">
        <v>0.603596298456507</v>
      </c>
      <c r="BG628" s="122" t="n">
        <v>0.603596298456507</v>
      </c>
    </row>
    <row r="629" s="196" customFormat="true" ht="13.5" hidden="true" customHeight="true" outlineLevel="1" collapsed="false">
      <c r="A629" s="48" t="s">
        <v>99</v>
      </c>
      <c r="B629" s="123" t="s">
        <v>499</v>
      </c>
      <c r="C629" s="201" t="s">
        <v>506</v>
      </c>
      <c r="D629" s="123" t="s">
        <v>320</v>
      </c>
      <c r="E629" s="189"/>
      <c r="F629" s="19" t="s">
        <v>568</v>
      </c>
      <c r="G629" s="189" t="s">
        <v>12</v>
      </c>
      <c r="H629" s="189"/>
      <c r="I629" s="189"/>
      <c r="AD629" s="229"/>
      <c r="AE629" s="122" t="n">
        <v>0.414213082577585</v>
      </c>
      <c r="AF629" s="122" t="n">
        <v>0.434213082577585</v>
      </c>
      <c r="AG629" s="122" t="n">
        <v>0.444213082577585</v>
      </c>
      <c r="AH629" s="122" t="n">
        <v>0.444213082577585</v>
      </c>
      <c r="AI629" s="122" t="n">
        <v>0.444213082577585</v>
      </c>
      <c r="AJ629" s="122" t="n">
        <v>0.444213082577585</v>
      </c>
      <c r="AK629" s="122" t="n">
        <v>0.444213082577585</v>
      </c>
      <c r="AL629" s="122" t="n">
        <v>0.444213082577585</v>
      </c>
      <c r="AM629" s="122" t="n">
        <v>0.444213082577585</v>
      </c>
      <c r="AN629" s="122" t="n">
        <v>0.444213082577585</v>
      </c>
      <c r="AO629" s="122" t="n">
        <v>0.444213082577585</v>
      </c>
      <c r="AP629" s="122" t="n">
        <v>0.444213082577585</v>
      </c>
      <c r="AQ629" s="122" t="n">
        <v>0.444213082577585</v>
      </c>
      <c r="AR629" s="122" t="n">
        <v>0.444213082577585</v>
      </c>
      <c r="AS629" s="122" t="n">
        <v>0.444213082577585</v>
      </c>
      <c r="AT629" s="122" t="n">
        <v>0.444213082577585</v>
      </c>
      <c r="AU629" s="122" t="n">
        <v>0.444213082577585</v>
      </c>
      <c r="AV629" s="122" t="n">
        <v>0.444213082577585</v>
      </c>
      <c r="AW629" s="122" t="n">
        <v>0.444213082577585</v>
      </c>
      <c r="AX629" s="122" t="n">
        <v>0.444213082577585</v>
      </c>
      <c r="AY629" s="122" t="n">
        <v>0.444213082577585</v>
      </c>
      <c r="AZ629" s="122" t="n">
        <v>0.444213082577585</v>
      </c>
      <c r="BA629" s="122" t="n">
        <v>0.444213082577585</v>
      </c>
      <c r="BB629" s="122" t="n">
        <v>0.444213082577585</v>
      </c>
      <c r="BC629" s="122" t="n">
        <v>0.444213082577585</v>
      </c>
      <c r="BD629" s="122" t="n">
        <v>0.444213082577585</v>
      </c>
      <c r="BE629" s="122" t="n">
        <v>0.444213082577585</v>
      </c>
      <c r="BF629" s="122" t="n">
        <v>0.444213082577585</v>
      </c>
      <c r="BG629" s="122" t="n">
        <v>0.444213082577585</v>
      </c>
    </row>
    <row r="630" s="196" customFormat="true" ht="13.5" hidden="true" customHeight="true" outlineLevel="1" collapsed="false">
      <c r="A630" s="48" t="s">
        <v>99</v>
      </c>
      <c r="B630" s="123" t="s">
        <v>499</v>
      </c>
      <c r="C630" s="201" t="s">
        <v>506</v>
      </c>
      <c r="D630" s="123" t="s">
        <v>320</v>
      </c>
      <c r="E630" s="189"/>
      <c r="F630" s="19" t="s">
        <v>569</v>
      </c>
      <c r="G630" s="189" t="s">
        <v>12</v>
      </c>
      <c r="H630" s="189"/>
      <c r="I630" s="189"/>
      <c r="AD630" s="229"/>
      <c r="AE630" s="122" t="n">
        <v>0.565890371690629</v>
      </c>
      <c r="AF630" s="122" t="n">
        <v>0.585890371690629</v>
      </c>
      <c r="AG630" s="122" t="n">
        <v>0.595890371690629</v>
      </c>
      <c r="AH630" s="122" t="n">
        <v>0.595890371690629</v>
      </c>
      <c r="AI630" s="122" t="n">
        <v>0.595890371690629</v>
      </c>
      <c r="AJ630" s="122" t="n">
        <v>0.595890371690629</v>
      </c>
      <c r="AK630" s="122" t="n">
        <v>0.595890371690629</v>
      </c>
      <c r="AL630" s="122" t="n">
        <v>0.595890371690629</v>
      </c>
      <c r="AM630" s="122" t="n">
        <v>0.595890371690629</v>
      </c>
      <c r="AN630" s="122" t="n">
        <v>0.595890371690629</v>
      </c>
      <c r="AO630" s="122" t="n">
        <v>0.595890371690629</v>
      </c>
      <c r="AP630" s="122" t="n">
        <v>0.595890371690629</v>
      </c>
      <c r="AQ630" s="122" t="n">
        <v>0.595890371690629</v>
      </c>
      <c r="AR630" s="122" t="n">
        <v>0.595890371690629</v>
      </c>
      <c r="AS630" s="122" t="n">
        <v>0.595890371690629</v>
      </c>
      <c r="AT630" s="122" t="n">
        <v>0.595890371690629</v>
      </c>
      <c r="AU630" s="122" t="n">
        <v>0.595890371690629</v>
      </c>
      <c r="AV630" s="122" t="n">
        <v>0.595890371690629</v>
      </c>
      <c r="AW630" s="122" t="n">
        <v>0.595890371690629</v>
      </c>
      <c r="AX630" s="122" t="n">
        <v>0.595890371690629</v>
      </c>
      <c r="AY630" s="122" t="n">
        <v>0.595890371690629</v>
      </c>
      <c r="AZ630" s="122" t="n">
        <v>0.595890371690629</v>
      </c>
      <c r="BA630" s="122" t="n">
        <v>0.595890371690629</v>
      </c>
      <c r="BB630" s="122" t="n">
        <v>0.595890371690629</v>
      </c>
      <c r="BC630" s="122" t="n">
        <v>0.595890371690629</v>
      </c>
      <c r="BD630" s="122" t="n">
        <v>0.595890371690629</v>
      </c>
      <c r="BE630" s="122" t="n">
        <v>0.595890371690629</v>
      </c>
      <c r="BF630" s="122" t="n">
        <v>0.595890371690629</v>
      </c>
      <c r="BG630" s="122" t="n">
        <v>0.595890371690629</v>
      </c>
    </row>
    <row r="631" s="196" customFormat="true" ht="13.5" hidden="true" customHeight="true" outlineLevel="1" collapsed="false">
      <c r="A631" s="48" t="s">
        <v>99</v>
      </c>
      <c r="B631" s="123" t="s">
        <v>499</v>
      </c>
      <c r="C631" s="201" t="s">
        <v>506</v>
      </c>
      <c r="D631" s="123" t="s">
        <v>320</v>
      </c>
      <c r="E631" s="189"/>
      <c r="F631" s="19" t="s">
        <v>570</v>
      </c>
      <c r="G631" s="189" t="s">
        <v>12</v>
      </c>
      <c r="H631" s="189"/>
      <c r="I631" s="189"/>
      <c r="AD631" s="229"/>
      <c r="AE631" s="122" t="n">
        <v>0.451652498470707</v>
      </c>
      <c r="AF631" s="122" t="n">
        <v>0.471652498470707</v>
      </c>
      <c r="AG631" s="122" t="n">
        <v>0.481652498470707</v>
      </c>
      <c r="AH631" s="122" t="n">
        <v>0.481652498470707</v>
      </c>
      <c r="AI631" s="122" t="n">
        <v>0.481652498470707</v>
      </c>
      <c r="AJ631" s="122" t="n">
        <v>0.481652498470707</v>
      </c>
      <c r="AK631" s="122" t="n">
        <v>0.481652498470707</v>
      </c>
      <c r="AL631" s="122" t="n">
        <v>0.481652498470707</v>
      </c>
      <c r="AM631" s="122" t="n">
        <v>0.481652498470707</v>
      </c>
      <c r="AN631" s="122" t="n">
        <v>0.481652498470707</v>
      </c>
      <c r="AO631" s="122" t="n">
        <v>0.481652498470707</v>
      </c>
      <c r="AP631" s="122" t="n">
        <v>0.481652498470707</v>
      </c>
      <c r="AQ631" s="122" t="n">
        <v>0.481652498470707</v>
      </c>
      <c r="AR631" s="122" t="n">
        <v>0.481652498470707</v>
      </c>
      <c r="AS631" s="122" t="n">
        <v>0.481652498470707</v>
      </c>
      <c r="AT631" s="122" t="n">
        <v>0.481652498470707</v>
      </c>
      <c r="AU631" s="122" t="n">
        <v>0.481652498470707</v>
      </c>
      <c r="AV631" s="122" t="n">
        <v>0.481652498470707</v>
      </c>
      <c r="AW631" s="122" t="n">
        <v>0.481652498470707</v>
      </c>
      <c r="AX631" s="122" t="n">
        <v>0.481652498470707</v>
      </c>
      <c r="AY631" s="122" t="n">
        <v>0.481652498470707</v>
      </c>
      <c r="AZ631" s="122" t="n">
        <v>0.481652498470707</v>
      </c>
      <c r="BA631" s="122" t="n">
        <v>0.481652498470707</v>
      </c>
      <c r="BB631" s="122" t="n">
        <v>0.481652498470707</v>
      </c>
      <c r="BC631" s="122" t="n">
        <v>0.481652498470707</v>
      </c>
      <c r="BD631" s="122" t="n">
        <v>0.481652498470707</v>
      </c>
      <c r="BE631" s="122" t="n">
        <v>0.481652498470707</v>
      </c>
      <c r="BF631" s="122" t="n">
        <v>0.481652498470707</v>
      </c>
      <c r="BG631" s="122" t="n">
        <v>0.481652498470707</v>
      </c>
    </row>
    <row r="632" s="196" customFormat="true" ht="13.5" hidden="true" customHeight="true" outlineLevel="1" collapsed="false">
      <c r="A632" s="48" t="s">
        <v>99</v>
      </c>
      <c r="B632" s="123" t="s">
        <v>499</v>
      </c>
      <c r="C632" s="201" t="s">
        <v>506</v>
      </c>
      <c r="D632" s="123" t="s">
        <v>320</v>
      </c>
      <c r="E632" s="189"/>
      <c r="F632" s="19" t="s">
        <v>571</v>
      </c>
      <c r="G632" s="189" t="s">
        <v>12</v>
      </c>
      <c r="H632" s="189"/>
      <c r="I632" s="189"/>
      <c r="AD632" s="229"/>
      <c r="AE632" s="122" t="n">
        <v>0.451235056809661</v>
      </c>
      <c r="AF632" s="122" t="n">
        <v>0.471235056809661</v>
      </c>
      <c r="AG632" s="122" t="n">
        <v>0.481235056809661</v>
      </c>
      <c r="AH632" s="122" t="n">
        <v>0.481235056809661</v>
      </c>
      <c r="AI632" s="122" t="n">
        <v>0.481235056809661</v>
      </c>
      <c r="AJ632" s="122" t="n">
        <v>0.481235056809661</v>
      </c>
      <c r="AK632" s="122" t="n">
        <v>0.481235056809661</v>
      </c>
      <c r="AL632" s="122" t="n">
        <v>0.481235056809661</v>
      </c>
      <c r="AM632" s="122" t="n">
        <v>0.481235056809661</v>
      </c>
      <c r="AN632" s="122" t="n">
        <v>0.481235056809661</v>
      </c>
      <c r="AO632" s="122" t="n">
        <v>0.481235056809661</v>
      </c>
      <c r="AP632" s="122" t="n">
        <v>0.481235056809661</v>
      </c>
      <c r="AQ632" s="122" t="n">
        <v>0.481235056809661</v>
      </c>
      <c r="AR632" s="122" t="n">
        <v>0.481235056809661</v>
      </c>
      <c r="AS632" s="122" t="n">
        <v>0.481235056809661</v>
      </c>
      <c r="AT632" s="122" t="n">
        <v>0.481235056809661</v>
      </c>
      <c r="AU632" s="122" t="n">
        <v>0.481235056809661</v>
      </c>
      <c r="AV632" s="122" t="n">
        <v>0.481235056809661</v>
      </c>
      <c r="AW632" s="122" t="n">
        <v>0.481235056809661</v>
      </c>
      <c r="AX632" s="122" t="n">
        <v>0.481235056809661</v>
      </c>
      <c r="AY632" s="122" t="n">
        <v>0.481235056809661</v>
      </c>
      <c r="AZ632" s="122" t="n">
        <v>0.481235056809661</v>
      </c>
      <c r="BA632" s="122" t="n">
        <v>0.481235056809661</v>
      </c>
      <c r="BB632" s="122" t="n">
        <v>0.481235056809661</v>
      </c>
      <c r="BC632" s="122" t="n">
        <v>0.481235056809661</v>
      </c>
      <c r="BD632" s="122" t="n">
        <v>0.481235056809661</v>
      </c>
      <c r="BE632" s="122" t="n">
        <v>0.481235056809661</v>
      </c>
      <c r="BF632" s="122" t="n">
        <v>0.481235056809661</v>
      </c>
      <c r="BG632" s="122" t="n">
        <v>0.481235056809661</v>
      </c>
    </row>
    <row r="633" s="196" customFormat="true" ht="13.5" hidden="true" customHeight="true" outlineLevel="1" collapsed="false">
      <c r="A633" s="48" t="s">
        <v>99</v>
      </c>
      <c r="B633" s="123" t="s">
        <v>499</v>
      </c>
      <c r="C633" s="201" t="s">
        <v>506</v>
      </c>
      <c r="D633" s="123" t="s">
        <v>320</v>
      </c>
      <c r="E633" s="189"/>
      <c r="F633" s="19" t="s">
        <v>572</v>
      </c>
      <c r="G633" s="189" t="s">
        <v>12</v>
      </c>
      <c r="H633" s="189"/>
      <c r="I633" s="189"/>
      <c r="AD633" s="229"/>
      <c r="AE633" s="122" t="n">
        <v>0.529673004192105</v>
      </c>
      <c r="AF633" s="122" t="n">
        <v>0.549673004192105</v>
      </c>
      <c r="AG633" s="122" t="n">
        <v>0.559673004192105</v>
      </c>
      <c r="AH633" s="122" t="n">
        <v>0.559673004192105</v>
      </c>
      <c r="AI633" s="122" t="n">
        <v>0.559673004192105</v>
      </c>
      <c r="AJ633" s="122" t="n">
        <v>0.559673004192105</v>
      </c>
      <c r="AK633" s="122" t="n">
        <v>0.559673004192105</v>
      </c>
      <c r="AL633" s="122" t="n">
        <v>0.559673004192105</v>
      </c>
      <c r="AM633" s="122" t="n">
        <v>0.559673004192105</v>
      </c>
      <c r="AN633" s="122" t="n">
        <v>0.559673004192105</v>
      </c>
      <c r="AO633" s="122" t="n">
        <v>0.559673004192105</v>
      </c>
      <c r="AP633" s="122" t="n">
        <v>0.559673004192105</v>
      </c>
      <c r="AQ633" s="122" t="n">
        <v>0.559673004192105</v>
      </c>
      <c r="AR633" s="122" t="n">
        <v>0.559673004192105</v>
      </c>
      <c r="AS633" s="122" t="n">
        <v>0.559673004192105</v>
      </c>
      <c r="AT633" s="122" t="n">
        <v>0.559673004192105</v>
      </c>
      <c r="AU633" s="122" t="n">
        <v>0.559673004192105</v>
      </c>
      <c r="AV633" s="122" t="n">
        <v>0.559673004192105</v>
      </c>
      <c r="AW633" s="122" t="n">
        <v>0.559673004192105</v>
      </c>
      <c r="AX633" s="122" t="n">
        <v>0.559673004192105</v>
      </c>
      <c r="AY633" s="122" t="n">
        <v>0.559673004192105</v>
      </c>
      <c r="AZ633" s="122" t="n">
        <v>0.559673004192105</v>
      </c>
      <c r="BA633" s="122" t="n">
        <v>0.559673004192105</v>
      </c>
      <c r="BB633" s="122" t="n">
        <v>0.559673004192105</v>
      </c>
      <c r="BC633" s="122" t="n">
        <v>0.559673004192105</v>
      </c>
      <c r="BD633" s="122" t="n">
        <v>0.559673004192105</v>
      </c>
      <c r="BE633" s="122" t="n">
        <v>0.559673004192105</v>
      </c>
      <c r="BF633" s="122" t="n">
        <v>0.559673004192105</v>
      </c>
      <c r="BG633" s="122" t="n">
        <v>0.559673004192105</v>
      </c>
    </row>
    <row r="634" s="196" customFormat="true" ht="13.5" hidden="true" customHeight="true" outlineLevel="1" collapsed="false">
      <c r="A634" s="48" t="s">
        <v>99</v>
      </c>
      <c r="B634" s="123" t="s">
        <v>499</v>
      </c>
      <c r="C634" s="201" t="s">
        <v>506</v>
      </c>
      <c r="D634" s="123" t="s">
        <v>320</v>
      </c>
      <c r="E634" s="189"/>
      <c r="F634" s="19" t="s">
        <v>573</v>
      </c>
      <c r="G634" s="189" t="s">
        <v>12</v>
      </c>
      <c r="H634" s="189"/>
      <c r="I634" s="189"/>
      <c r="AD634" s="229"/>
      <c r="AE634" s="122" t="n">
        <v>0.49</v>
      </c>
      <c r="AF634" s="122" t="n">
        <v>0.51</v>
      </c>
      <c r="AG634" s="122" t="n">
        <v>0.52</v>
      </c>
      <c r="AH634" s="122" t="n">
        <v>0.52</v>
      </c>
      <c r="AI634" s="122" t="n">
        <v>0.52</v>
      </c>
      <c r="AJ634" s="122" t="n">
        <v>0.52</v>
      </c>
      <c r="AK634" s="122" t="n">
        <v>0.52</v>
      </c>
      <c r="AL634" s="122" t="n">
        <v>0.52</v>
      </c>
      <c r="AM634" s="122" t="n">
        <v>0.52</v>
      </c>
      <c r="AN634" s="122" t="n">
        <v>0.52</v>
      </c>
      <c r="AO634" s="122" t="n">
        <v>0.52</v>
      </c>
      <c r="AP634" s="122" t="n">
        <v>0.52</v>
      </c>
      <c r="AQ634" s="122" t="n">
        <v>0.52</v>
      </c>
      <c r="AR634" s="122" t="n">
        <v>0.52</v>
      </c>
      <c r="AS634" s="122" t="n">
        <v>0.52</v>
      </c>
      <c r="AT634" s="122" t="n">
        <v>0.52</v>
      </c>
      <c r="AU634" s="122" t="n">
        <v>0.52</v>
      </c>
      <c r="AV634" s="122" t="n">
        <v>0.52</v>
      </c>
      <c r="AW634" s="122" t="n">
        <v>0.52</v>
      </c>
      <c r="AX634" s="122" t="n">
        <v>0.52</v>
      </c>
      <c r="AY634" s="122" t="n">
        <v>0.52</v>
      </c>
      <c r="AZ634" s="122" t="n">
        <v>0.52</v>
      </c>
      <c r="BA634" s="122" t="n">
        <v>0.52</v>
      </c>
      <c r="BB634" s="122" t="n">
        <v>0.52</v>
      </c>
      <c r="BC634" s="122" t="n">
        <v>0.52</v>
      </c>
      <c r="BD634" s="122" t="n">
        <v>0.52</v>
      </c>
      <c r="BE634" s="122" t="n">
        <v>0.52</v>
      </c>
      <c r="BF634" s="122" t="n">
        <v>0.52</v>
      </c>
      <c r="BG634" s="122" t="n">
        <v>0.52</v>
      </c>
    </row>
    <row r="635" s="196" customFormat="true" ht="13.5" hidden="true" customHeight="true" outlineLevel="1" collapsed="false">
      <c r="A635" s="48" t="s">
        <v>99</v>
      </c>
      <c r="B635" s="123" t="s">
        <v>499</v>
      </c>
      <c r="C635" s="201" t="s">
        <v>506</v>
      </c>
      <c r="D635" s="123" t="s">
        <v>320</v>
      </c>
      <c r="E635" s="189"/>
      <c r="F635" s="19" t="s">
        <v>574</v>
      </c>
      <c r="G635" s="189" t="s">
        <v>12</v>
      </c>
      <c r="H635" s="189"/>
      <c r="I635" s="189"/>
      <c r="AD635" s="229"/>
      <c r="AE635" s="122" t="n">
        <v>0.511707580279414</v>
      </c>
      <c r="AF635" s="122" t="n">
        <v>0.531707580279414</v>
      </c>
      <c r="AG635" s="122" t="n">
        <v>0.541707580279415</v>
      </c>
      <c r="AH635" s="122" t="n">
        <v>0.541707580279415</v>
      </c>
      <c r="AI635" s="122" t="n">
        <v>0.541707580279415</v>
      </c>
      <c r="AJ635" s="122" t="n">
        <v>0.541707580279415</v>
      </c>
      <c r="AK635" s="122" t="n">
        <v>0.541707580279415</v>
      </c>
      <c r="AL635" s="122" t="n">
        <v>0.541707580279415</v>
      </c>
      <c r="AM635" s="122" t="n">
        <v>0.541707580279415</v>
      </c>
      <c r="AN635" s="122" t="n">
        <v>0.541707580279415</v>
      </c>
      <c r="AO635" s="122" t="n">
        <v>0.541707580279415</v>
      </c>
      <c r="AP635" s="122" t="n">
        <v>0.541707580279415</v>
      </c>
      <c r="AQ635" s="122" t="n">
        <v>0.541707580279415</v>
      </c>
      <c r="AR635" s="122" t="n">
        <v>0.541707580279415</v>
      </c>
      <c r="AS635" s="122" t="n">
        <v>0.541707580279415</v>
      </c>
      <c r="AT635" s="122" t="n">
        <v>0.541707580279415</v>
      </c>
      <c r="AU635" s="122" t="n">
        <v>0.541707580279415</v>
      </c>
      <c r="AV635" s="122" t="n">
        <v>0.541707580279415</v>
      </c>
      <c r="AW635" s="122" t="n">
        <v>0.541707580279415</v>
      </c>
      <c r="AX635" s="122" t="n">
        <v>0.541707580279415</v>
      </c>
      <c r="AY635" s="122" t="n">
        <v>0.541707580279415</v>
      </c>
      <c r="AZ635" s="122" t="n">
        <v>0.541707580279415</v>
      </c>
      <c r="BA635" s="122" t="n">
        <v>0.541707580279415</v>
      </c>
      <c r="BB635" s="122" t="n">
        <v>0.541707580279415</v>
      </c>
      <c r="BC635" s="122" t="n">
        <v>0.541707580279415</v>
      </c>
      <c r="BD635" s="122" t="n">
        <v>0.541707580279415</v>
      </c>
      <c r="BE635" s="122" t="n">
        <v>0.541707580279415</v>
      </c>
      <c r="BF635" s="122" t="n">
        <v>0.541707580279415</v>
      </c>
      <c r="BG635" s="122" t="n">
        <v>0.541707580279415</v>
      </c>
    </row>
    <row r="636" s="196" customFormat="true" ht="13.5" hidden="true" customHeight="true" outlineLevel="1" collapsed="false">
      <c r="A636" s="48" t="s">
        <v>99</v>
      </c>
      <c r="B636" s="123" t="s">
        <v>499</v>
      </c>
      <c r="C636" s="201" t="s">
        <v>506</v>
      </c>
      <c r="D636" s="123" t="s">
        <v>320</v>
      </c>
      <c r="E636" s="189"/>
      <c r="F636" s="19" t="s">
        <v>575</v>
      </c>
      <c r="G636" s="189" t="s">
        <v>12</v>
      </c>
      <c r="H636" s="189"/>
      <c r="I636" s="189"/>
      <c r="AD636" s="229"/>
      <c r="AE636" s="122" t="n">
        <v>0.470422111949611</v>
      </c>
      <c r="AF636" s="122" t="n">
        <v>0.490422111949611</v>
      </c>
      <c r="AG636" s="122" t="n">
        <v>0.500422111949611</v>
      </c>
      <c r="AH636" s="122" t="n">
        <v>0.500422111949611</v>
      </c>
      <c r="AI636" s="122" t="n">
        <v>0.500422111949611</v>
      </c>
      <c r="AJ636" s="122" t="n">
        <v>0.500422111949611</v>
      </c>
      <c r="AK636" s="122" t="n">
        <v>0.500422111949611</v>
      </c>
      <c r="AL636" s="122" t="n">
        <v>0.500422111949611</v>
      </c>
      <c r="AM636" s="122" t="n">
        <v>0.500422111949611</v>
      </c>
      <c r="AN636" s="122" t="n">
        <v>0.500422111949611</v>
      </c>
      <c r="AO636" s="122" t="n">
        <v>0.500422111949611</v>
      </c>
      <c r="AP636" s="122" t="n">
        <v>0.500422111949611</v>
      </c>
      <c r="AQ636" s="122" t="n">
        <v>0.500422111949611</v>
      </c>
      <c r="AR636" s="122" t="n">
        <v>0.500422111949611</v>
      </c>
      <c r="AS636" s="122" t="n">
        <v>0.500422111949611</v>
      </c>
      <c r="AT636" s="122" t="n">
        <v>0.500422111949611</v>
      </c>
      <c r="AU636" s="122" t="n">
        <v>0.500422111949611</v>
      </c>
      <c r="AV636" s="122" t="n">
        <v>0.500422111949611</v>
      </c>
      <c r="AW636" s="122" t="n">
        <v>0.500422111949611</v>
      </c>
      <c r="AX636" s="122" t="n">
        <v>0.500422111949611</v>
      </c>
      <c r="AY636" s="122" t="n">
        <v>0.500422111949611</v>
      </c>
      <c r="AZ636" s="122" t="n">
        <v>0.500422111949611</v>
      </c>
      <c r="BA636" s="122" t="n">
        <v>0.500422111949611</v>
      </c>
      <c r="BB636" s="122" t="n">
        <v>0.500422111949611</v>
      </c>
      <c r="BC636" s="122" t="n">
        <v>0.500422111949611</v>
      </c>
      <c r="BD636" s="122" t="n">
        <v>0.500422111949611</v>
      </c>
      <c r="BE636" s="122" t="n">
        <v>0.500422111949611</v>
      </c>
      <c r="BF636" s="122" t="n">
        <v>0.500422111949611</v>
      </c>
      <c r="BG636" s="122" t="n">
        <v>0.500422111949611</v>
      </c>
    </row>
    <row r="637" s="196" customFormat="true" ht="13.5" hidden="true" customHeight="true" outlineLevel="1" collapsed="false">
      <c r="A637" s="48" t="s">
        <v>99</v>
      </c>
      <c r="B637" s="123" t="s">
        <v>499</v>
      </c>
      <c r="C637" s="201" t="s">
        <v>506</v>
      </c>
      <c r="D637" s="123" t="s">
        <v>320</v>
      </c>
      <c r="E637" s="189"/>
      <c r="F637" s="19" t="s">
        <v>576</v>
      </c>
      <c r="G637" s="189" t="s">
        <v>12</v>
      </c>
      <c r="H637" s="189"/>
      <c r="I637" s="189"/>
      <c r="AD637" s="229"/>
      <c r="AE637" s="122" t="n">
        <v>0.511707580279414</v>
      </c>
      <c r="AF637" s="122" t="n">
        <v>0.531707580279414</v>
      </c>
      <c r="AG637" s="122" t="n">
        <v>0.541707580279415</v>
      </c>
      <c r="AH637" s="122" t="n">
        <v>0.541707580279415</v>
      </c>
      <c r="AI637" s="122" t="n">
        <v>0.541707580279415</v>
      </c>
      <c r="AJ637" s="122" t="n">
        <v>0.541707580279415</v>
      </c>
      <c r="AK637" s="122" t="n">
        <v>0.541707580279415</v>
      </c>
      <c r="AL637" s="122" t="n">
        <v>0.541707580279415</v>
      </c>
      <c r="AM637" s="122" t="n">
        <v>0.541707580279415</v>
      </c>
      <c r="AN637" s="122" t="n">
        <v>0.541707580279415</v>
      </c>
      <c r="AO637" s="122" t="n">
        <v>0.541707580279415</v>
      </c>
      <c r="AP637" s="122" t="n">
        <v>0.541707580279415</v>
      </c>
      <c r="AQ637" s="122" t="n">
        <v>0.541707580279415</v>
      </c>
      <c r="AR637" s="122" t="n">
        <v>0.541707580279415</v>
      </c>
      <c r="AS637" s="122" t="n">
        <v>0.541707580279415</v>
      </c>
      <c r="AT637" s="122" t="n">
        <v>0.541707580279415</v>
      </c>
      <c r="AU637" s="122" t="n">
        <v>0.541707580279415</v>
      </c>
      <c r="AV637" s="122" t="n">
        <v>0.541707580279415</v>
      </c>
      <c r="AW637" s="122" t="n">
        <v>0.541707580279415</v>
      </c>
      <c r="AX637" s="122" t="n">
        <v>0.541707580279415</v>
      </c>
      <c r="AY637" s="122" t="n">
        <v>0.541707580279415</v>
      </c>
      <c r="AZ637" s="122" t="n">
        <v>0.541707580279415</v>
      </c>
      <c r="BA637" s="122" t="n">
        <v>0.541707580279415</v>
      </c>
      <c r="BB637" s="122" t="n">
        <v>0.541707580279415</v>
      </c>
      <c r="BC637" s="122" t="n">
        <v>0.541707580279415</v>
      </c>
      <c r="BD637" s="122" t="n">
        <v>0.541707580279415</v>
      </c>
      <c r="BE637" s="122" t="n">
        <v>0.541707580279415</v>
      </c>
      <c r="BF637" s="122" t="n">
        <v>0.541707580279415</v>
      </c>
      <c r="BG637" s="122" t="n">
        <v>0.541707580279415</v>
      </c>
    </row>
    <row r="638" s="196" customFormat="true" ht="13.5" hidden="true" customHeight="true" outlineLevel="1" collapsed="false">
      <c r="A638" s="48" t="s">
        <v>99</v>
      </c>
      <c r="B638" s="123" t="s">
        <v>499</v>
      </c>
      <c r="C638" s="201" t="s">
        <v>506</v>
      </c>
      <c r="D638" s="123" t="s">
        <v>320</v>
      </c>
      <c r="E638" s="189"/>
      <c r="F638" s="19" t="s">
        <v>577</v>
      </c>
      <c r="G638" s="189" t="s">
        <v>12</v>
      </c>
      <c r="H638" s="189"/>
      <c r="I638" s="189"/>
      <c r="AD638" s="229"/>
      <c r="AE638" s="122" t="n">
        <v>0.511707580279414</v>
      </c>
      <c r="AF638" s="122" t="n">
        <v>0.561707580279415</v>
      </c>
      <c r="AG638" s="122" t="n">
        <v>0.591707580279415</v>
      </c>
      <c r="AH638" s="122" t="n">
        <v>0.601707580279415</v>
      </c>
      <c r="AI638" s="122" t="n">
        <v>0.531707580279414</v>
      </c>
      <c r="AJ638" s="122" t="n">
        <v>0.601707580279415</v>
      </c>
      <c r="AK638" s="122" t="n">
        <v>0.601707580279415</v>
      </c>
      <c r="AL638" s="122" t="n">
        <v>0.601707580279415</v>
      </c>
      <c r="AM638" s="122" t="n">
        <v>0.601707580279415</v>
      </c>
      <c r="AN638" s="122" t="n">
        <v>0.601707580279415</v>
      </c>
      <c r="AO638" s="122" t="n">
        <v>0.601707580279415</v>
      </c>
      <c r="AP638" s="122" t="n">
        <v>0.601707580279415</v>
      </c>
      <c r="AQ638" s="122" t="n">
        <v>0.601707580279415</v>
      </c>
      <c r="AR638" s="122" t="n">
        <v>0.601707580279415</v>
      </c>
      <c r="AS638" s="122" t="n">
        <v>0.601707580279415</v>
      </c>
      <c r="AT638" s="122" t="n">
        <v>0.601707580279415</v>
      </c>
      <c r="AU638" s="122" t="n">
        <v>0.601707580279415</v>
      </c>
      <c r="AV638" s="122" t="n">
        <v>0.601707580279415</v>
      </c>
      <c r="AW638" s="122" t="n">
        <v>0.601707580279415</v>
      </c>
      <c r="AX638" s="122" t="n">
        <v>0.601707580279415</v>
      </c>
      <c r="AY638" s="122" t="n">
        <v>0.601707580279415</v>
      </c>
      <c r="AZ638" s="122" t="n">
        <v>0.601707580279415</v>
      </c>
      <c r="BA638" s="122" t="n">
        <v>0.601707580279415</v>
      </c>
      <c r="BB638" s="122" t="n">
        <v>0.601707580279415</v>
      </c>
      <c r="BC638" s="122" t="n">
        <v>0.601707580279415</v>
      </c>
      <c r="BD638" s="122" t="n">
        <v>0.601707580279415</v>
      </c>
      <c r="BE638" s="122" t="n">
        <v>0.601707580279415</v>
      </c>
      <c r="BF638" s="122" t="n">
        <v>0.601707580279415</v>
      </c>
      <c r="BG638" s="122" t="n">
        <v>0.601707580279415</v>
      </c>
    </row>
    <row r="639" s="3" customFormat="true" ht="13.5" hidden="true" customHeight="true" outlineLevel="1" collapsed="false">
      <c r="A639" s="48"/>
      <c r="B639" s="123"/>
      <c r="C639" s="123"/>
      <c r="D639" s="123"/>
      <c r="E639" s="124"/>
      <c r="F639" s="19"/>
      <c r="G639" s="124"/>
      <c r="H639" s="124"/>
      <c r="I639" s="124"/>
    </row>
    <row r="640" s="3" customFormat="true" ht="13.5" hidden="true" customHeight="true" outlineLevel="1" collapsed="false">
      <c r="A640" s="48"/>
      <c r="B640" s="123"/>
      <c r="C640" s="123"/>
      <c r="D640" s="123"/>
      <c r="E640" s="124"/>
      <c r="F640" s="19"/>
      <c r="G640" s="124"/>
      <c r="H640" s="124"/>
      <c r="I640" s="124"/>
    </row>
    <row r="641" s="3" customFormat="true" ht="13.5" hidden="true" customHeight="true" outlineLevel="1" collapsed="false">
      <c r="A641" s="48"/>
      <c r="B641" s="123"/>
      <c r="C641" s="123"/>
      <c r="D641" s="123"/>
      <c r="E641" s="124"/>
      <c r="F641" s="19"/>
      <c r="G641" s="124"/>
      <c r="H641" s="124"/>
      <c r="I641" s="124"/>
    </row>
    <row r="642" s="3" customFormat="true" ht="13.5" hidden="true" customHeight="true" outlineLevel="1" collapsed="false">
      <c r="A642" s="48"/>
      <c r="B642" s="123"/>
      <c r="C642" s="123"/>
      <c r="D642" s="123"/>
      <c r="E642" s="124"/>
      <c r="F642" s="19"/>
      <c r="G642" s="124"/>
      <c r="H642" s="124"/>
      <c r="I642" s="124"/>
      <c r="AI642" s="239"/>
      <c r="AJ642" s="239"/>
      <c r="AK642" s="239"/>
      <c r="AL642" s="239"/>
      <c r="AM642" s="240"/>
      <c r="AN642" s="240"/>
      <c r="AO642" s="240"/>
      <c r="AP642" s="240"/>
      <c r="AQ642" s="240"/>
      <c r="AR642" s="240"/>
      <c r="AS642" s="240"/>
      <c r="AT642" s="240"/>
      <c r="AU642" s="240"/>
      <c r="AV642" s="240"/>
      <c r="AW642" s="240"/>
      <c r="AX642" s="240"/>
      <c r="AY642" s="240"/>
      <c r="AZ642" s="240"/>
      <c r="BA642" s="240"/>
      <c r="BB642" s="240"/>
      <c r="BC642" s="240"/>
      <c r="BD642" s="240"/>
      <c r="BE642" s="240"/>
      <c r="BF642" s="240"/>
      <c r="BG642" s="240"/>
    </row>
    <row r="643" s="3" customFormat="true" ht="13.5" hidden="true" customHeight="true" outlineLevel="1" collapsed="false">
      <c r="A643" s="48"/>
      <c r="B643" s="123"/>
      <c r="C643" s="123"/>
      <c r="D643" s="123"/>
      <c r="E643" s="124"/>
      <c r="F643" s="19"/>
      <c r="G643" s="124"/>
      <c r="H643" s="124"/>
      <c r="I643" s="124"/>
      <c r="AI643" s="239"/>
      <c r="AJ643" s="239"/>
      <c r="AK643" s="239"/>
      <c r="AL643" s="239"/>
      <c r="AM643" s="240"/>
      <c r="AN643" s="240"/>
      <c r="AO643" s="240"/>
      <c r="AP643" s="240"/>
      <c r="AQ643" s="240"/>
      <c r="AR643" s="240"/>
      <c r="AS643" s="240"/>
      <c r="AT643" s="240"/>
      <c r="AU643" s="240"/>
      <c r="AV643" s="240"/>
      <c r="AW643" s="240"/>
      <c r="AX643" s="240"/>
      <c r="AY643" s="240"/>
      <c r="AZ643" s="240"/>
      <c r="BA643" s="240"/>
      <c r="BB643" s="240"/>
      <c r="BC643" s="240"/>
      <c r="BD643" s="240"/>
      <c r="BE643" s="240"/>
      <c r="BF643" s="240"/>
      <c r="BG643" s="240"/>
    </row>
    <row r="644" s="3" customFormat="true" ht="13.5" hidden="true" customHeight="true" outlineLevel="1" collapsed="false">
      <c r="A644" s="48"/>
      <c r="B644" s="123"/>
      <c r="C644" s="123"/>
      <c r="D644" s="123"/>
      <c r="E644" s="124"/>
      <c r="F644" s="19"/>
      <c r="G644" s="124"/>
      <c r="H644" s="124"/>
      <c r="I644" s="124"/>
      <c r="AI644" s="239"/>
      <c r="AJ644" s="239"/>
      <c r="AK644" s="239"/>
      <c r="AL644" s="239"/>
      <c r="AM644" s="240"/>
      <c r="AN644" s="240"/>
      <c r="AO644" s="240"/>
      <c r="AP644" s="240"/>
      <c r="AQ644" s="240"/>
      <c r="AR644" s="240"/>
      <c r="AS644" s="240"/>
      <c r="AT644" s="240"/>
      <c r="AU644" s="240"/>
      <c r="AV644" s="240"/>
      <c r="AW644" s="240"/>
      <c r="AX644" s="240"/>
      <c r="AY644" s="240"/>
      <c r="AZ644" s="240"/>
      <c r="BA644" s="240"/>
      <c r="BB644" s="240"/>
      <c r="BC644" s="240"/>
      <c r="BD644" s="240"/>
      <c r="BE644" s="240"/>
      <c r="BF644" s="240"/>
      <c r="BG644" s="240"/>
    </row>
    <row r="645" s="3" customFormat="true" ht="13.5" hidden="true" customHeight="true" outlineLevel="1" collapsed="false">
      <c r="A645" s="48"/>
      <c r="B645" s="123"/>
      <c r="C645" s="123"/>
      <c r="D645" s="123"/>
      <c r="E645" s="124"/>
      <c r="F645" s="19"/>
      <c r="G645" s="124"/>
      <c r="H645" s="124"/>
      <c r="I645" s="124"/>
      <c r="AD645" s="6"/>
      <c r="AI645" s="56"/>
    </row>
    <row r="646" s="3" customFormat="true" ht="13.5" hidden="true" customHeight="true" outlineLevel="1" collapsed="false">
      <c r="A646" s="48"/>
      <c r="B646" s="123"/>
      <c r="C646" s="123"/>
      <c r="D646" s="123"/>
      <c r="E646" s="124"/>
      <c r="F646" s="19"/>
      <c r="G646" s="124"/>
      <c r="H646" s="124"/>
      <c r="I646" s="124"/>
      <c r="AD646" s="6"/>
      <c r="AF646" s="6"/>
      <c r="AG646" s="6"/>
      <c r="AH646" s="125"/>
      <c r="AI646" s="239"/>
      <c r="AJ646" s="239"/>
      <c r="AK646" s="239"/>
      <c r="AL646" s="239"/>
      <c r="AM646" s="240"/>
      <c r="AN646" s="240"/>
      <c r="AO646" s="240"/>
      <c r="AP646" s="240"/>
      <c r="AQ646" s="240"/>
      <c r="AR646" s="240"/>
      <c r="AS646" s="240"/>
      <c r="AT646" s="240"/>
      <c r="AU646" s="240"/>
      <c r="AV646" s="240"/>
      <c r="AW646" s="240"/>
      <c r="AX646" s="240"/>
      <c r="AY646" s="240"/>
      <c r="AZ646" s="240"/>
      <c r="BA646" s="240"/>
      <c r="BB646" s="240"/>
      <c r="BC646" s="240"/>
      <c r="BD646" s="240"/>
      <c r="BE646" s="240"/>
      <c r="BF646" s="240"/>
      <c r="BG646" s="240"/>
    </row>
    <row r="647" s="3" customFormat="true" ht="13.5" hidden="true" customHeight="true" outlineLevel="1" collapsed="false">
      <c r="A647" s="48"/>
      <c r="B647" s="123"/>
      <c r="C647" s="123"/>
      <c r="D647" s="123"/>
      <c r="E647" s="124"/>
      <c r="F647" s="19"/>
      <c r="G647" s="124"/>
      <c r="H647" s="124"/>
      <c r="I647" s="124"/>
      <c r="AD647" s="6"/>
      <c r="AF647" s="6"/>
      <c r="AG647" s="6"/>
      <c r="AH647" s="125"/>
      <c r="AI647" s="239"/>
      <c r="AJ647" s="239"/>
      <c r="AK647" s="239"/>
      <c r="AL647" s="239"/>
      <c r="AM647" s="240"/>
      <c r="AN647" s="240"/>
      <c r="AO647" s="240"/>
      <c r="AP647" s="240"/>
      <c r="AQ647" s="240"/>
      <c r="AR647" s="240"/>
      <c r="AS647" s="240"/>
      <c r="AT647" s="240"/>
      <c r="AU647" s="240"/>
      <c r="AV647" s="240"/>
      <c r="AW647" s="240"/>
      <c r="AX647" s="240"/>
      <c r="AY647" s="240"/>
      <c r="AZ647" s="240"/>
      <c r="BA647" s="240"/>
      <c r="BB647" s="240"/>
      <c r="BC647" s="240"/>
      <c r="BD647" s="240"/>
      <c r="BE647" s="240"/>
      <c r="BF647" s="240"/>
      <c r="BG647" s="240"/>
    </row>
    <row r="648" s="3" customFormat="true" ht="13.5" hidden="true" customHeight="true" outlineLevel="1" collapsed="false">
      <c r="A648" s="48"/>
      <c r="B648" s="123"/>
      <c r="C648" s="123"/>
      <c r="D648" s="123"/>
      <c r="E648" s="124"/>
      <c r="F648" s="19"/>
      <c r="G648" s="124"/>
      <c r="H648" s="124"/>
      <c r="I648" s="124"/>
      <c r="AD648" s="6"/>
      <c r="AF648" s="6"/>
      <c r="AG648" s="6"/>
      <c r="AI648" s="239"/>
      <c r="AJ648" s="239"/>
      <c r="AK648" s="239"/>
      <c r="AL648" s="239"/>
      <c r="AM648" s="240"/>
      <c r="AN648" s="240"/>
      <c r="AO648" s="240"/>
      <c r="AP648" s="240"/>
      <c r="AQ648" s="240"/>
      <c r="AR648" s="240"/>
      <c r="AS648" s="240"/>
      <c r="AT648" s="240"/>
      <c r="AU648" s="240"/>
      <c r="AV648" s="240"/>
      <c r="AW648" s="240"/>
      <c r="AX648" s="240"/>
      <c r="AY648" s="240"/>
      <c r="AZ648" s="240"/>
      <c r="BA648" s="240"/>
      <c r="BB648" s="240"/>
      <c r="BC648" s="240"/>
      <c r="BD648" s="240"/>
      <c r="BE648" s="240"/>
      <c r="BF648" s="240"/>
      <c r="BG648" s="240"/>
    </row>
    <row r="649" s="3" customFormat="true" ht="13.5" hidden="true" customHeight="true" outlineLevel="1" collapsed="false">
      <c r="A649" s="48"/>
      <c r="B649" s="123"/>
      <c r="C649" s="123"/>
      <c r="D649" s="123"/>
      <c r="E649" s="124"/>
      <c r="F649" s="19"/>
      <c r="G649" s="124"/>
      <c r="H649" s="124"/>
      <c r="I649" s="124"/>
      <c r="AG649" s="122"/>
      <c r="AI649" s="90"/>
    </row>
    <row r="650" s="3" customFormat="true" ht="13.5" hidden="true" customHeight="true" outlineLevel="1" collapsed="false">
      <c r="A650" s="241" t="s">
        <v>99</v>
      </c>
      <c r="B650" s="242" t="s">
        <v>578</v>
      </c>
      <c r="C650" s="243"/>
      <c r="D650" s="242" t="s">
        <v>579</v>
      </c>
      <c r="E650" s="244"/>
      <c r="F650" s="245" t="s">
        <v>580</v>
      </c>
      <c r="G650" s="244" t="s">
        <v>581</v>
      </c>
      <c r="H650" s="244"/>
      <c r="I650" s="244"/>
      <c r="W650" s="177" t="n">
        <v>972.874107336</v>
      </c>
      <c r="X650" s="177" t="n">
        <v>1084.307797218</v>
      </c>
      <c r="Y650" s="177" t="n">
        <v>1071.648559756</v>
      </c>
      <c r="Z650" s="177" t="n">
        <v>1309.065032041</v>
      </c>
      <c r="AA650" s="177" t="n">
        <v>1452.587754538</v>
      </c>
      <c r="AB650" s="125" t="n">
        <v>1594.843529018</v>
      </c>
      <c r="AC650" s="125" t="n">
        <v>1754.554227377</v>
      </c>
      <c r="AD650" s="125" t="n">
        <v>2000.44127236</v>
      </c>
      <c r="AE650" s="125" t="n">
        <v>2239.099000923</v>
      </c>
      <c r="AF650" s="125" t="n">
        <v>2233.258819271</v>
      </c>
      <c r="AG650" s="125" t="n">
        <v>2452.740551707</v>
      </c>
      <c r="AH650" s="125" t="n">
        <v>2880.057756828</v>
      </c>
      <c r="AI650" s="125" t="n">
        <v>3173.19352220407</v>
      </c>
      <c r="AJ650" s="125" t="n">
        <v>3434.02663867969</v>
      </c>
      <c r="AK650" s="125" t="n">
        <v>3673.04237760407</v>
      </c>
      <c r="AL650" s="125" t="n">
        <v>3882.4057931275</v>
      </c>
      <c r="AM650" s="125" t="n">
        <v>4103.70292333576</v>
      </c>
      <c r="AN650" s="125" t="n">
        <v>4337.6139899659</v>
      </c>
      <c r="AO650" s="125" t="n">
        <v>4584.85798739396</v>
      </c>
      <c r="AP650" s="125" t="n">
        <v>4846.19489267541</v>
      </c>
      <c r="AQ650" s="125" t="n">
        <v>5122.42800155791</v>
      </c>
      <c r="AR650" s="125" t="n">
        <v>5414.40639764671</v>
      </c>
      <c r="AS650" s="125" t="n">
        <v>5723.02756231258</v>
      </c>
      <c r="AT650" s="125" t="n">
        <v>6049.24013336439</v>
      </c>
      <c r="AU650" s="125" t="n">
        <v>6394.04682096616</v>
      </c>
      <c r="AV650" s="125" t="n">
        <v>6758.50748976123</v>
      </c>
      <c r="AW650" s="125" t="n">
        <v>7143.74241667762</v>
      </c>
      <c r="AX650" s="125" t="n">
        <v>7550.93573442825</v>
      </c>
      <c r="AY650" s="125" t="n">
        <v>7981.33907129066</v>
      </c>
      <c r="AZ650" s="125" t="n">
        <v>8436.27539835422</v>
      </c>
      <c r="BA650" s="125" t="n">
        <v>8917.14309606041</v>
      </c>
      <c r="BB650" s="125" t="n">
        <v>9425.42025253586</v>
      </c>
      <c r="BC650" s="125" t="n">
        <v>9962.6692069304</v>
      </c>
      <c r="BD650" s="125" t="n">
        <v>10530.5413517254</v>
      </c>
      <c r="BE650" s="125" t="n">
        <v>11130.7822087738</v>
      </c>
      <c r="BF650" s="125" t="n">
        <v>11765.2367946739</v>
      </c>
      <c r="BG650" s="125" t="n">
        <v>12435.8552919703</v>
      </c>
    </row>
    <row r="651" s="3" customFormat="true" ht="13.5" hidden="true" customHeight="true" outlineLevel="1" collapsed="false">
      <c r="A651" s="241" t="s">
        <v>99</v>
      </c>
      <c r="B651" s="242" t="s">
        <v>578</v>
      </c>
      <c r="C651" s="242"/>
      <c r="D651" s="242" t="s">
        <v>579</v>
      </c>
      <c r="E651" s="244"/>
      <c r="F651" s="245" t="s">
        <v>582</v>
      </c>
      <c r="G651" s="244" t="s">
        <v>581</v>
      </c>
      <c r="H651" s="244"/>
      <c r="I651" s="244"/>
      <c r="W651" s="177" t="n">
        <v>740.249108371</v>
      </c>
      <c r="X651" s="177" t="n">
        <v>818.571927129</v>
      </c>
      <c r="Y651" s="177" t="n">
        <v>889.256996066</v>
      </c>
      <c r="Z651" s="177" t="n">
        <v>940.801238711</v>
      </c>
      <c r="AA651" s="177" t="n">
        <v>991.452498494</v>
      </c>
      <c r="AB651" s="125" t="n">
        <v>1020.099931188</v>
      </c>
      <c r="AC651" s="125" t="n">
        <v>1129.608192048</v>
      </c>
      <c r="AD651" s="125" t="n">
        <v>1169.873309395</v>
      </c>
      <c r="AE651" s="125" t="n">
        <v>1345.573573448</v>
      </c>
      <c r="AF651" s="125" t="n">
        <v>1434.909005958</v>
      </c>
      <c r="AG651" s="125" t="n">
        <v>1633.207296851</v>
      </c>
      <c r="AH651" s="125" t="n">
        <v>1850.024524509</v>
      </c>
      <c r="AI651" s="125" t="n">
        <v>2044.27709958244</v>
      </c>
      <c r="AJ651" s="125" t="n">
        <v>2215.99637594737</v>
      </c>
      <c r="AK651" s="125" t="n">
        <v>2372.22412045166</v>
      </c>
      <c r="AL651" s="125" t="n">
        <v>2507.4408953174</v>
      </c>
      <c r="AM651" s="125" t="n">
        <v>2650.3650263505</v>
      </c>
      <c r="AN651" s="125" t="n">
        <v>2801.43583285247</v>
      </c>
      <c r="AO651" s="125" t="n">
        <v>2961.11767532506</v>
      </c>
      <c r="AP651" s="125" t="n">
        <v>3129.90138281859</v>
      </c>
      <c r="AQ651" s="125" t="n">
        <v>3308.30576163925</v>
      </c>
      <c r="AR651" s="125" t="n">
        <v>3496.87919005269</v>
      </c>
      <c r="AS651" s="125" t="n">
        <v>3696.20130388569</v>
      </c>
      <c r="AT651" s="125" t="n">
        <v>3906.88477820718</v>
      </c>
      <c r="AU651" s="125" t="n">
        <v>4129.57721056499</v>
      </c>
      <c r="AV651" s="125" t="n">
        <v>4364.96311156719</v>
      </c>
      <c r="AW651" s="125" t="n">
        <v>4613.76600892652</v>
      </c>
      <c r="AX651" s="125" t="n">
        <v>4876.75067143533</v>
      </c>
      <c r="AY651" s="125" t="n">
        <v>5154.72545970715</v>
      </c>
      <c r="AZ651" s="125" t="n">
        <v>5448.54481091045</v>
      </c>
      <c r="BA651" s="125" t="n">
        <v>5759.11186513235</v>
      </c>
      <c r="BB651" s="125" t="n">
        <v>6087.38124144489</v>
      </c>
      <c r="BC651" s="125" t="n">
        <v>6434.36197220725</v>
      </c>
      <c r="BD651" s="125" t="n">
        <v>6801.12060462306</v>
      </c>
      <c r="BE651" s="125" t="n">
        <v>7188.78447908658</v>
      </c>
      <c r="BF651" s="125" t="n">
        <v>7598.54519439451</v>
      </c>
      <c r="BG651" s="125" t="n">
        <v>8031.662270475</v>
      </c>
    </row>
    <row r="652" s="3" customFormat="true" ht="13.5" hidden="true" customHeight="true" outlineLevel="1" collapsed="false">
      <c r="A652" s="241" t="s">
        <v>99</v>
      </c>
      <c r="B652" s="242" t="s">
        <v>578</v>
      </c>
      <c r="C652" s="242"/>
      <c r="D652" s="242" t="s">
        <v>579</v>
      </c>
      <c r="E652" s="244"/>
      <c r="F652" s="245" t="s">
        <v>583</v>
      </c>
      <c r="G652" s="244" t="s">
        <v>581</v>
      </c>
      <c r="H652" s="244"/>
      <c r="I652" s="244"/>
      <c r="W652" s="177" t="n">
        <v>232.624998965</v>
      </c>
      <c r="X652" s="177" t="n">
        <v>265.735870089</v>
      </c>
      <c r="Y652" s="177" t="n">
        <v>182.39156369</v>
      </c>
      <c r="Z652" s="177" t="n">
        <v>368.26379333</v>
      </c>
      <c r="AA652" s="177" t="n">
        <v>461.135256044</v>
      </c>
      <c r="AB652" s="125" t="n">
        <v>574.74359783</v>
      </c>
      <c r="AC652" s="125" t="n">
        <v>624.946035329</v>
      </c>
      <c r="AD652" s="125" t="n">
        <v>830.567962965</v>
      </c>
      <c r="AE652" s="125" t="n">
        <v>893.525427475</v>
      </c>
      <c r="AF652" s="125" t="n">
        <v>798.349813313</v>
      </c>
      <c r="AG652" s="125" t="n">
        <v>819.533254856</v>
      </c>
      <c r="AH652" s="125" t="n">
        <v>1030.033232319</v>
      </c>
      <c r="AI652" s="125" t="n">
        <v>1128.91642262162</v>
      </c>
      <c r="AJ652" s="125" t="n">
        <v>1218.03026273232</v>
      </c>
      <c r="AK652" s="125" t="n">
        <v>1300.81825715241</v>
      </c>
      <c r="AL652" s="125" t="n">
        <v>1374.96489781009</v>
      </c>
      <c r="AM652" s="125" t="n">
        <v>1453.33789698527</v>
      </c>
      <c r="AN652" s="125" t="n">
        <v>1536.17815711343</v>
      </c>
      <c r="AO652" s="125" t="n">
        <v>1623.74031206889</v>
      </c>
      <c r="AP652" s="125" t="n">
        <v>1716.29350985682</v>
      </c>
      <c r="AQ652" s="125" t="n">
        <v>1814.12223991866</v>
      </c>
      <c r="AR652" s="125" t="n">
        <v>1917.52720759402</v>
      </c>
      <c r="AS652" s="125" t="n">
        <v>2026.82625842688</v>
      </c>
      <c r="AT652" s="125" t="n">
        <v>2142.35535515721</v>
      </c>
      <c r="AU652" s="125" t="n">
        <v>2264.46961040118</v>
      </c>
      <c r="AV652" s="125" t="n">
        <v>2393.54437819404</v>
      </c>
      <c r="AW652" s="125" t="n">
        <v>2529.9764077511</v>
      </c>
      <c r="AX652" s="125" t="n">
        <v>2674.18506299291</v>
      </c>
      <c r="AY652" s="125" t="n">
        <v>2826.61361158351</v>
      </c>
      <c r="AZ652" s="125" t="n">
        <v>2987.73058744377</v>
      </c>
      <c r="BA652" s="125" t="n">
        <v>3158.03123092807</v>
      </c>
      <c r="BB652" s="125" t="n">
        <v>3338.03901109097</v>
      </c>
      <c r="BC652" s="125" t="n">
        <v>3528.30723472315</v>
      </c>
      <c r="BD652" s="125" t="n">
        <v>3729.42074710237</v>
      </c>
      <c r="BE652" s="125" t="n">
        <v>3941.9977296872</v>
      </c>
      <c r="BF652" s="125" t="n">
        <v>4166.69160027937</v>
      </c>
      <c r="BG652" s="125" t="n">
        <v>4404.1930214953</v>
      </c>
    </row>
    <row r="653" s="3" customFormat="true" ht="13.5" hidden="true" customHeight="true" outlineLevel="1" collapsed="false">
      <c r="A653" s="241" t="s">
        <v>99</v>
      </c>
      <c r="B653" s="242" t="s">
        <v>578</v>
      </c>
      <c r="C653" s="242"/>
      <c r="D653" s="242" t="s">
        <v>579</v>
      </c>
      <c r="E653" s="244"/>
      <c r="F653" s="245" t="s">
        <v>584</v>
      </c>
      <c r="G653" s="244" t="s">
        <v>12</v>
      </c>
      <c r="H653" s="244"/>
      <c r="I653" s="244"/>
      <c r="W653" s="37" t="n">
        <v>0.066</v>
      </c>
      <c r="X653" s="37" t="n">
        <v>0.028</v>
      </c>
      <c r="Y653" s="37" t="n">
        <v>0.013</v>
      </c>
      <c r="Z653" s="37" t="n">
        <v>-0.0046</v>
      </c>
      <c r="AA653" s="37" t="n">
        <v>0.037</v>
      </c>
      <c r="AB653" s="24" t="n">
        <v>-0.0064</v>
      </c>
      <c r="AC653" s="24" t="n">
        <v>0.0503</v>
      </c>
      <c r="AD653" s="24" t="n">
        <v>0.0024</v>
      </c>
      <c r="AE653" s="24" t="n">
        <v>0.01</v>
      </c>
      <c r="AF653" s="24" t="n">
        <v>0.029</v>
      </c>
      <c r="AG653" s="24" t="n">
        <v>0.0493</v>
      </c>
      <c r="AH653" s="24" t="n">
        <v>0.025</v>
      </c>
      <c r="AI653" s="24" t="n">
        <v>0.023</v>
      </c>
      <c r="AJ653" s="24" t="n">
        <v>0.021</v>
      </c>
      <c r="AK653" s="24" t="n">
        <v>0.02</v>
      </c>
      <c r="AL653" s="24" t="n">
        <v>0.02</v>
      </c>
      <c r="AM653" s="24" t="n">
        <v>0.02</v>
      </c>
      <c r="AN653" s="24" t="n">
        <v>0.02</v>
      </c>
      <c r="AO653" s="24" t="n">
        <v>0.02</v>
      </c>
      <c r="AP653" s="24" t="n">
        <v>0.02</v>
      </c>
      <c r="AQ653" s="24" t="n">
        <v>0.02</v>
      </c>
      <c r="AR653" s="24" t="n">
        <v>0.02</v>
      </c>
      <c r="AS653" s="24" t="n">
        <v>0.02</v>
      </c>
      <c r="AT653" s="24" t="n">
        <v>0.02</v>
      </c>
      <c r="AU653" s="24" t="n">
        <v>0.02</v>
      </c>
      <c r="AV653" s="24" t="n">
        <v>0.02</v>
      </c>
      <c r="AW653" s="24" t="n">
        <v>0.02</v>
      </c>
      <c r="AX653" s="24" t="n">
        <v>0.02</v>
      </c>
      <c r="AY653" s="24" t="n">
        <v>0.02</v>
      </c>
      <c r="AZ653" s="24" t="n">
        <v>0.02</v>
      </c>
      <c r="BA653" s="24" t="n">
        <v>0.02</v>
      </c>
      <c r="BB653" s="24" t="n">
        <v>0.02</v>
      </c>
      <c r="BC653" s="24" t="n">
        <v>0.02</v>
      </c>
      <c r="BD653" s="24" t="n">
        <v>0.02</v>
      </c>
      <c r="BE653" s="24" t="n">
        <v>0.02</v>
      </c>
      <c r="BF653" s="24" t="n">
        <v>0.02</v>
      </c>
      <c r="BG653" s="24" t="n">
        <v>0.02</v>
      </c>
    </row>
    <row r="654" s="3" customFormat="true" ht="13.5" hidden="true" customHeight="true" outlineLevel="1" collapsed="false">
      <c r="A654" s="241" t="s">
        <v>99</v>
      </c>
      <c r="B654" s="242" t="s">
        <v>578</v>
      </c>
      <c r="C654" s="242"/>
      <c r="D654" s="242" t="s">
        <v>579</v>
      </c>
      <c r="E654" s="244"/>
      <c r="F654" s="245" t="s">
        <v>585</v>
      </c>
      <c r="G654" s="244" t="s">
        <v>12</v>
      </c>
      <c r="H654" s="244"/>
      <c r="I654" s="244"/>
      <c r="W654" s="37" t="n">
        <v>0.158</v>
      </c>
      <c r="X654" s="37" t="n">
        <v>0.142</v>
      </c>
      <c r="Y654" s="37" t="n">
        <v>0.069</v>
      </c>
      <c r="Z654" s="37" t="n">
        <v>0.0061</v>
      </c>
      <c r="AA654" s="37" t="n">
        <v>0.074</v>
      </c>
      <c r="AB654" s="24" t="n">
        <v>0.0308</v>
      </c>
      <c r="AC654" s="24" t="n">
        <v>0.0851</v>
      </c>
      <c r="AD654" s="24" t="n">
        <v>0.0636</v>
      </c>
      <c r="AE654" s="24" t="n">
        <v>0.125</v>
      </c>
      <c r="AF654" s="24" t="n">
        <v>0.098</v>
      </c>
      <c r="AG654" s="24" t="n">
        <v>0.0921</v>
      </c>
      <c r="AH654" s="24" t="n">
        <v>0.0745886409916815</v>
      </c>
      <c r="AI654" s="24" t="n">
        <v>0.071</v>
      </c>
      <c r="AJ654" s="24" t="n">
        <v>0.06625</v>
      </c>
      <c r="AK654" s="24" t="n">
        <v>0.062</v>
      </c>
      <c r="AL654" s="24" t="n">
        <v>0.06</v>
      </c>
      <c r="AM654" s="24" t="n">
        <v>0.06</v>
      </c>
      <c r="AN654" s="24" t="n">
        <v>0.06</v>
      </c>
      <c r="AO654" s="24" t="n">
        <v>0.06</v>
      </c>
      <c r="AP654" s="24" t="n">
        <v>0.06</v>
      </c>
      <c r="AQ654" s="24" t="n">
        <v>0.06</v>
      </c>
      <c r="AR654" s="24" t="n">
        <v>0.06</v>
      </c>
      <c r="AS654" s="24" t="n">
        <v>0.06</v>
      </c>
      <c r="AT654" s="24" t="n">
        <v>0.06</v>
      </c>
      <c r="AU654" s="24" t="n">
        <v>0.06</v>
      </c>
      <c r="AV654" s="24" t="n">
        <v>0.06</v>
      </c>
      <c r="AW654" s="24" t="n">
        <v>0.06</v>
      </c>
      <c r="AX654" s="24" t="n">
        <v>0.06</v>
      </c>
      <c r="AY654" s="24" t="n">
        <v>0.06</v>
      </c>
      <c r="AZ654" s="24" t="n">
        <v>0.06</v>
      </c>
      <c r="BA654" s="24" t="n">
        <v>0.06</v>
      </c>
      <c r="BB654" s="24" t="n">
        <v>0.06</v>
      </c>
      <c r="BC654" s="24" t="n">
        <v>0.06</v>
      </c>
      <c r="BD654" s="24" t="n">
        <v>0.06</v>
      </c>
      <c r="BE654" s="24" t="n">
        <v>0.06</v>
      </c>
      <c r="BF654" s="24" t="n">
        <v>0.06</v>
      </c>
      <c r="BG654" s="24" t="n">
        <v>0.06</v>
      </c>
    </row>
    <row r="655" s="3" customFormat="true" ht="13.5" hidden="true" customHeight="true" outlineLevel="1" collapsed="false">
      <c r="A655" s="241"/>
      <c r="B655" s="242"/>
      <c r="C655" s="242"/>
      <c r="D655" s="242"/>
      <c r="E655" s="244"/>
      <c r="F655" s="245"/>
      <c r="G655" s="244"/>
      <c r="H655" s="244"/>
      <c r="I655" s="244"/>
      <c r="AH655" s="6"/>
    </row>
    <row r="656" s="3" customFormat="true" ht="13.5" hidden="true" customHeight="true" outlineLevel="1" collapsed="false">
      <c r="A656" s="241"/>
      <c r="B656" s="242"/>
      <c r="C656" s="242"/>
      <c r="D656" s="242"/>
      <c r="E656" s="244"/>
      <c r="F656" s="245"/>
      <c r="G656" s="244"/>
      <c r="H656" s="244"/>
      <c r="I656" s="244"/>
      <c r="AH656" s="90"/>
      <c r="AI656" s="90"/>
      <c r="AJ656" s="90"/>
      <c r="AK656" s="90"/>
      <c r="AL656" s="90"/>
      <c r="AM656" s="90"/>
      <c r="AN656" s="90"/>
      <c r="AO656" s="90"/>
      <c r="AP656" s="90"/>
    </row>
    <row r="657" s="3" customFormat="true" ht="13.5" hidden="true" customHeight="true" outlineLevel="1" collapsed="false">
      <c r="A657" s="241"/>
      <c r="B657" s="242"/>
      <c r="C657" s="242"/>
      <c r="D657" s="242"/>
      <c r="E657" s="244"/>
      <c r="F657" s="245"/>
      <c r="G657" s="244"/>
      <c r="H657" s="244"/>
      <c r="I657" s="244"/>
      <c r="AH657" s="90"/>
      <c r="AI657" s="90"/>
      <c r="AJ657" s="90"/>
      <c r="AK657" s="90"/>
      <c r="AL657" s="90"/>
      <c r="AM657" s="90"/>
      <c r="AN657" s="90"/>
      <c r="AO657" s="90"/>
      <c r="AP657" s="90"/>
    </row>
    <row r="658" s="3" customFormat="true" ht="13.5" hidden="true" customHeight="true" outlineLevel="1" collapsed="false">
      <c r="A658" s="241"/>
      <c r="B658" s="242"/>
      <c r="C658" s="242"/>
      <c r="D658" s="242"/>
      <c r="E658" s="244"/>
      <c r="F658" s="245"/>
      <c r="G658" s="244"/>
      <c r="H658" s="244"/>
      <c r="I658" s="244"/>
      <c r="AH658" s="90"/>
      <c r="AI658" s="90"/>
      <c r="AJ658" s="90"/>
      <c r="AK658" s="90"/>
      <c r="AL658" s="90"/>
      <c r="AM658" s="90"/>
      <c r="AN658" s="90"/>
      <c r="AO658" s="90"/>
      <c r="AP658" s="90"/>
    </row>
    <row r="659" s="3" customFormat="true" ht="13.5" hidden="true" customHeight="true" outlineLevel="1" collapsed="false">
      <c r="A659" s="241"/>
      <c r="B659" s="242"/>
      <c r="C659" s="242"/>
      <c r="D659" s="242"/>
      <c r="E659" s="244"/>
      <c r="F659" s="245"/>
      <c r="G659" s="244"/>
      <c r="H659" s="244"/>
      <c r="I659" s="244"/>
    </row>
    <row r="660" s="3" customFormat="true" ht="13.5" hidden="true" customHeight="true" outlineLevel="1" collapsed="false">
      <c r="A660" s="48"/>
      <c r="B660" s="48"/>
      <c r="C660" s="48"/>
      <c r="D660" s="48"/>
      <c r="E660" s="48"/>
      <c r="F660" s="48"/>
      <c r="G660" s="48"/>
      <c r="H660" s="48"/>
      <c r="I660" s="124"/>
    </row>
    <row r="661" s="3" customFormat="true" ht="13.5" hidden="true" customHeight="true" outlineLevel="1" collapsed="false">
      <c r="A661" s="48"/>
      <c r="B661" s="123"/>
      <c r="C661" s="123"/>
      <c r="D661" s="123"/>
      <c r="E661" s="124"/>
      <c r="F661" s="48"/>
      <c r="G661" s="124"/>
      <c r="H661" s="124"/>
      <c r="I661" s="124"/>
    </row>
    <row r="662" s="3" customFormat="true" ht="13.5" hidden="true" customHeight="true" outlineLevel="1" collapsed="false">
      <c r="A662" s="48"/>
      <c r="B662" s="123"/>
      <c r="C662" s="123"/>
      <c r="D662" s="123"/>
      <c r="E662" s="124"/>
      <c r="F662" s="48"/>
      <c r="G662" s="124"/>
      <c r="H662" s="124"/>
      <c r="I662" s="124"/>
    </row>
    <row r="663" s="3" customFormat="true" ht="13.5" hidden="true" customHeight="true" outlineLevel="1" collapsed="false">
      <c r="A663" s="48"/>
      <c r="B663" s="123"/>
      <c r="C663" s="123"/>
      <c r="D663" s="123"/>
      <c r="E663" s="124"/>
      <c r="F663" s="48"/>
      <c r="G663" s="124"/>
      <c r="H663" s="124"/>
      <c r="I663" s="124"/>
    </row>
    <row r="664" s="3" customFormat="true" ht="13.5" hidden="true" customHeight="true" outlineLevel="1" collapsed="false">
      <c r="A664" s="48"/>
      <c r="B664" s="123"/>
      <c r="C664" s="123"/>
      <c r="D664" s="123"/>
      <c r="E664" s="124"/>
      <c r="F664" s="48"/>
      <c r="G664" s="124"/>
      <c r="H664" s="124"/>
      <c r="I664" s="124"/>
    </row>
    <row r="665" s="3" customFormat="true" ht="13.5" hidden="true" customHeight="true" outlineLevel="1" collapsed="false">
      <c r="A665" s="48"/>
      <c r="B665" s="123"/>
      <c r="C665" s="123"/>
      <c r="D665" s="123"/>
      <c r="E665" s="124"/>
      <c r="F665" s="48"/>
      <c r="G665" s="124"/>
      <c r="H665" s="124"/>
      <c r="I665" s="124"/>
    </row>
    <row r="666" s="3" customFormat="true" ht="13.5" hidden="true" customHeight="true" outlineLevel="1" collapsed="false">
      <c r="A666" s="48"/>
      <c r="B666" s="123"/>
      <c r="C666" s="123"/>
      <c r="D666" s="123"/>
      <c r="E666" s="124"/>
      <c r="F666" s="48"/>
      <c r="G666" s="124"/>
      <c r="H666" s="124"/>
      <c r="I666" s="124"/>
    </row>
    <row r="667" s="3" customFormat="true" ht="13.5" hidden="true" customHeight="true" outlineLevel="1" collapsed="false">
      <c r="A667" s="48"/>
      <c r="B667" s="123"/>
      <c r="C667" s="123"/>
      <c r="D667" s="123"/>
      <c r="E667" s="124"/>
      <c r="F667" s="48"/>
      <c r="G667" s="124"/>
      <c r="H667" s="124"/>
      <c r="I667" s="124"/>
    </row>
    <row r="668" s="3" customFormat="true" ht="13.5" hidden="true" customHeight="true" outlineLevel="0" collapsed="false">
      <c r="A668" s="109" t="s">
        <v>99</v>
      </c>
      <c r="B668" s="49" t="s">
        <v>184</v>
      </c>
      <c r="C668" s="49"/>
      <c r="D668" s="49" t="s">
        <v>101</v>
      </c>
      <c r="E668" s="50"/>
      <c r="F668" s="19" t="s">
        <v>586</v>
      </c>
      <c r="G668" s="52" t="s">
        <v>186</v>
      </c>
      <c r="H668" s="246"/>
      <c r="I668" s="246"/>
      <c r="W668" s="69" t="n">
        <v>11.8271183333333</v>
      </c>
      <c r="X668" s="69" t="n">
        <v>18.2333125</v>
      </c>
      <c r="Y668" s="69" t="n">
        <v>23.2070475</v>
      </c>
      <c r="Z668" s="69" t="n">
        <v>20.8477925</v>
      </c>
      <c r="AA668" s="69" t="n">
        <v>20.3707883333333</v>
      </c>
      <c r="AB668" s="69" t="n">
        <v>23.3647095959596</v>
      </c>
      <c r="AC668" s="69" t="n">
        <v>28.9600378787879</v>
      </c>
      <c r="AD668" s="69" t="n">
        <v>47.8047348484849</v>
      </c>
      <c r="AE668" s="69" t="n">
        <v>38.0370202020202</v>
      </c>
      <c r="AF668" s="69" t="n">
        <v>30.375946969697</v>
      </c>
      <c r="AG668" s="69" t="n">
        <v>36.8041666666667</v>
      </c>
      <c r="AH668" s="69" t="n">
        <v>38.6607954545455</v>
      </c>
      <c r="AI668" s="69" t="n">
        <v>34.6390571292216</v>
      </c>
      <c r="AJ668" s="69" t="n">
        <v>43.1285354314778</v>
      </c>
      <c r="AK668" s="69" t="n">
        <v>45.5584937571256</v>
      </c>
      <c r="AL668" s="69" t="n">
        <v>48.276847738397</v>
      </c>
      <c r="AM668" s="69" t="n">
        <v>51.2918957801242</v>
      </c>
      <c r="AN668" s="69" t="n">
        <v>53.5386895561602</v>
      </c>
      <c r="AO668" s="69" t="n">
        <v>55.4689912506486</v>
      </c>
      <c r="AP668" s="69" t="n">
        <v>57.5213554551451</v>
      </c>
      <c r="AQ668" s="69" t="n">
        <v>59.5984207825834</v>
      </c>
      <c r="AR668" s="69" t="n">
        <v>62.8404522098251</v>
      </c>
      <c r="AS668" s="69" t="n">
        <v>65.2346057024687</v>
      </c>
      <c r="AT668" s="69" t="n">
        <v>67.7199738624925</v>
      </c>
      <c r="AU668" s="69" t="n">
        <v>70.3000318704022</v>
      </c>
      <c r="AV668" s="69" t="n">
        <v>72.9783873073347</v>
      </c>
      <c r="AW668" s="69" t="n">
        <v>75.7587851993798</v>
      </c>
      <c r="AX668" s="69" t="n">
        <v>78.6451132540843</v>
      </c>
      <c r="AY668" s="69" t="n">
        <v>81.641407296462</v>
      </c>
      <c r="AZ668" s="69" t="n">
        <v>84.7518569121096</v>
      </c>
      <c r="BA668" s="69" t="n">
        <v>87.9808113053187</v>
      </c>
      <c r="BB668" s="69" t="n">
        <v>91.3327853803766</v>
      </c>
      <c r="BC668" s="69" t="n">
        <f aca="false">BB668*(1+((BB668-BA668)/BA668))</f>
        <v>94.8124660545572</v>
      </c>
      <c r="BD668" s="69" t="n">
        <f aca="false">BC668*(1+((BC668-BB668)/BB668))</f>
        <v>98.4247188116306</v>
      </c>
      <c r="BE668" s="69" t="n">
        <f aca="false">BD668*(1+((BD668-BC668)/BC668))</f>
        <v>102.174594505054</v>
      </c>
      <c r="BF668" s="69" t="n">
        <f aca="false">BE668*(1+((BE668-BD668)/BD668))</f>
        <v>106.067336420356</v>
      </c>
      <c r="BG668" s="69" t="n">
        <f aca="false">BF668*(1+((BF668-BE668)/BE668))</f>
        <v>110.108387606593</v>
      </c>
    </row>
    <row r="669" s="3" customFormat="true" ht="13.5" hidden="true" customHeight="true" outlineLevel="1" collapsed="false">
      <c r="A669" s="109" t="s">
        <v>99</v>
      </c>
      <c r="B669" s="49" t="s">
        <v>184</v>
      </c>
      <c r="C669" s="49"/>
      <c r="D669" s="49" t="s">
        <v>101</v>
      </c>
      <c r="E669" s="50"/>
      <c r="F669" s="19" t="s">
        <v>587</v>
      </c>
      <c r="G669" s="52" t="s">
        <v>103</v>
      </c>
      <c r="H669" s="246"/>
      <c r="I669" s="246"/>
      <c r="W669" s="99" t="n">
        <v>914.590999622272</v>
      </c>
      <c r="X669" s="99" t="n">
        <v>776.726807444139</v>
      </c>
      <c r="Y669" s="99" t="n">
        <v>822.281010685884</v>
      </c>
      <c r="Z669" s="99" t="n">
        <v>875.149277816429</v>
      </c>
      <c r="AA669" s="99" t="n">
        <v>834.264547376356</v>
      </c>
      <c r="AB669" s="99" t="n">
        <v>859.107229</v>
      </c>
      <c r="AC669" s="99" t="n">
        <v>911.795105583333</v>
      </c>
      <c r="AD669" s="99" t="n">
        <v>1509.07770683333</v>
      </c>
      <c r="AE669" s="99" t="n">
        <v>1742.49027490981</v>
      </c>
      <c r="AF669" s="99" t="n">
        <v>1030.84375</v>
      </c>
      <c r="AG669" s="99" t="n">
        <v>1058.0625</v>
      </c>
      <c r="AH669" s="99" t="n">
        <v>1223.7981875</v>
      </c>
      <c r="AI669" s="99" t="n">
        <v>1412.91725117001</v>
      </c>
      <c r="AJ669" s="99" t="n">
        <v>1468.24010105054</v>
      </c>
      <c r="AK669" s="99" t="n">
        <v>1475.64994331196</v>
      </c>
      <c r="AL669" s="99" t="n">
        <v>1482.86931890896</v>
      </c>
      <c r="AM669" s="99" t="n">
        <v>1502.6540085287</v>
      </c>
      <c r="AN669" s="99" t="n">
        <v>1527.79227156085</v>
      </c>
      <c r="AO669" s="99" t="n">
        <v>1552.58981827626</v>
      </c>
      <c r="AP669" s="99" t="n">
        <v>1577.48472028483</v>
      </c>
      <c r="AQ669" s="99" t="n">
        <v>1602.92906903513</v>
      </c>
      <c r="AR669" s="99" t="n">
        <v>1660.45833621971</v>
      </c>
      <c r="AS669" s="99" t="n">
        <v>1685.36521126301</v>
      </c>
      <c r="AT669" s="99" t="n">
        <v>1710.64568943195</v>
      </c>
      <c r="AU669" s="99" t="n">
        <v>1736.30537477343</v>
      </c>
      <c r="AV669" s="99" t="n">
        <v>1762.34995539504</v>
      </c>
      <c r="AW669" s="99" t="n">
        <v>1788.78520472596</v>
      </c>
      <c r="AX669" s="99" t="n">
        <v>1815.61698279685</v>
      </c>
      <c r="AY669" s="99" t="n">
        <v>1842.8512375388</v>
      </c>
      <c r="AZ669" s="99" t="n">
        <v>1870.49400610188</v>
      </c>
      <c r="BA669" s="99" t="n">
        <v>1898.55141619341</v>
      </c>
      <c r="BB669" s="99" t="n">
        <v>1927.02968743631</v>
      </c>
      <c r="BC669" s="99" t="n">
        <f aca="false">BB669*(1+((BB669-BA669)/BA669))</f>
        <v>1955.93513274786</v>
      </c>
      <c r="BD669" s="99" t="n">
        <f aca="false">BC669*(1+((BC669-BB669)/BB669))</f>
        <v>1985.27415973908</v>
      </c>
      <c r="BE669" s="99" t="n">
        <f aca="false">BD669*(1+((BD669-BC669)/BC669))</f>
        <v>2015.05327213516</v>
      </c>
      <c r="BF669" s="99" t="n">
        <f aca="false">BE669*(1+((BE669-BD669)/BD669))</f>
        <v>2045.27907121719</v>
      </c>
      <c r="BG669" s="99" t="n">
        <f aca="false">BF669*(1+((BF669-BE669)/BE669))</f>
        <v>2075.95825728545</v>
      </c>
    </row>
    <row r="670" s="3" customFormat="true" ht="13.5" hidden="true" customHeight="true" outlineLevel="1" collapsed="false">
      <c r="A670" s="109" t="s">
        <v>99</v>
      </c>
      <c r="B670" s="49" t="s">
        <v>184</v>
      </c>
      <c r="C670" s="49"/>
      <c r="D670" s="49" t="s">
        <v>101</v>
      </c>
      <c r="E670" s="50"/>
      <c r="F670" s="19" t="s">
        <v>588</v>
      </c>
      <c r="G670" s="52" t="s">
        <v>186</v>
      </c>
      <c r="H670" s="246"/>
      <c r="I670" s="246"/>
      <c r="W670" s="69" t="n">
        <v>12.5890841666667</v>
      </c>
      <c r="X670" s="69" t="n">
        <v>15.1683158333333</v>
      </c>
      <c r="Y670" s="69" t="n">
        <v>15.55887</v>
      </c>
      <c r="Z670" s="69" t="n">
        <v>14.0741675</v>
      </c>
      <c r="AA670" s="69" t="n">
        <v>13.8232808333333</v>
      </c>
      <c r="AB670" s="69" t="n">
        <v>17.4323083333333</v>
      </c>
      <c r="AC670" s="69" t="n">
        <v>18.8244</v>
      </c>
      <c r="AD670" s="69" t="n">
        <v>20.8370766666667</v>
      </c>
      <c r="AE670" s="69" t="n">
        <v>23.207045</v>
      </c>
      <c r="AF670" s="69" t="n">
        <v>20.1278308333333</v>
      </c>
      <c r="AG670" s="69" t="n">
        <v>22.5321275</v>
      </c>
      <c r="AH670" s="69" t="n">
        <v>24.2236716666667</v>
      </c>
      <c r="AI670" s="69" t="n">
        <v>21.3373245784294</v>
      </c>
      <c r="AJ670" s="69" t="n">
        <v>22.0457750987451</v>
      </c>
      <c r="AK670" s="69" t="n">
        <v>24.2826595952412</v>
      </c>
      <c r="AL670" s="69" t="n">
        <v>26.5972218245346</v>
      </c>
      <c r="AM670" s="69" t="n">
        <v>28.0598152909793</v>
      </c>
      <c r="AN670" s="69" t="n">
        <v>29.0854565286482</v>
      </c>
      <c r="AO670" s="69" t="n">
        <v>30.1292705136441</v>
      </c>
      <c r="AP670" s="69" t="n">
        <v>31.2212502237765</v>
      </c>
      <c r="AQ670" s="69" t="n">
        <v>32.341141970851</v>
      </c>
      <c r="AR670" s="69" t="n">
        <v>33.8045074862496</v>
      </c>
      <c r="AS670" s="69" t="n">
        <v>35.0554946686296</v>
      </c>
      <c r="AT670" s="69" t="n">
        <v>36.3527765331941</v>
      </c>
      <c r="AU670" s="69" t="n">
        <v>37.6980662850253</v>
      </c>
      <c r="AV670" s="69" t="n">
        <v>39.0931405289634</v>
      </c>
      <c r="AW670" s="69" t="n">
        <v>40.5398416158113</v>
      </c>
      <c r="AX670" s="69" t="n">
        <v>42.0400800753637</v>
      </c>
      <c r="AY670" s="69" t="n">
        <v>43.5958371394742</v>
      </c>
      <c r="AZ670" s="69" t="n">
        <v>45.2091673584929</v>
      </c>
      <c r="BA670" s="69" t="n">
        <v>46.8822013145283</v>
      </c>
      <c r="BB670" s="69" t="n">
        <v>48.6171484351184</v>
      </c>
      <c r="BC670" s="69" t="n">
        <f aca="false">BB670*(1+((BB670-BA670)/BA670))</f>
        <v>50.4162999110256</v>
      </c>
      <c r="BD670" s="69" t="n">
        <f aca="false">BC670*(1+((BC670-BB670)/BB670))</f>
        <v>52.282031722009</v>
      </c>
      <c r="BE670" s="69" t="n">
        <f aca="false">BD670*(1+((BD670-BC670)/BC670))</f>
        <v>54.2168077745701</v>
      </c>
      <c r="BF670" s="69" t="n">
        <f aca="false">BE670*(1+((BE670-BD670)/BD670))</f>
        <v>56.2231831558159</v>
      </c>
      <c r="BG670" s="69" t="n">
        <f aca="false">BF670*(1+((BF670-BE670)/BE670))</f>
        <v>58.3038075077353</v>
      </c>
    </row>
    <row r="671" s="3" customFormat="true" ht="13.5" hidden="true" customHeight="true" outlineLevel="1" collapsed="false">
      <c r="A671" s="109" t="s">
        <v>99</v>
      </c>
      <c r="B671" s="49" t="s">
        <v>184</v>
      </c>
      <c r="C671" s="49"/>
      <c r="D671" s="49" t="s">
        <v>101</v>
      </c>
      <c r="E671" s="50"/>
      <c r="F671" s="19" t="s">
        <v>589</v>
      </c>
      <c r="G671" s="52" t="s">
        <v>103</v>
      </c>
      <c r="H671" s="246"/>
      <c r="I671" s="246"/>
      <c r="W671" s="69" t="n">
        <v>262.185</v>
      </c>
      <c r="X671" s="69" t="n">
        <v>201.59</v>
      </c>
      <c r="Y671" s="69" t="n">
        <v>178.0525</v>
      </c>
      <c r="Z671" s="69" t="n">
        <v>188.5025</v>
      </c>
      <c r="AA671" s="69" t="n">
        <v>213.935833333333</v>
      </c>
      <c r="AB671" s="69" t="n">
        <v>208.996666666667</v>
      </c>
      <c r="AC671" s="69" t="n">
        <v>224.504166666667</v>
      </c>
      <c r="AD671" s="69" t="n">
        <v>284.963333333333</v>
      </c>
      <c r="AE671" s="69" t="n">
        <v>349.511116666667</v>
      </c>
      <c r="AF671" s="69" t="n">
        <v>253.575</v>
      </c>
      <c r="AG671" s="69" t="n">
        <v>224.35</v>
      </c>
      <c r="AH671" s="69" t="n">
        <v>236.333333333333</v>
      </c>
      <c r="AI671" s="69" t="n">
        <v>223.413552861111</v>
      </c>
      <c r="AJ671" s="69" t="n">
        <v>244.166666666667</v>
      </c>
      <c r="AK671" s="69" t="n">
        <v>263.011397316012</v>
      </c>
      <c r="AL671" s="69" t="n">
        <v>268.483790789654</v>
      </c>
      <c r="AM671" s="69" t="n">
        <v>273.090483053632</v>
      </c>
      <c r="AN671" s="69" t="n">
        <v>277.015041808141</v>
      </c>
      <c r="AO671" s="69" t="n">
        <v>280.741389693498</v>
      </c>
      <c r="AP671" s="69" t="n">
        <v>284.655916742268</v>
      </c>
      <c r="AQ671" s="69" t="n">
        <v>288.477840099479</v>
      </c>
      <c r="AR671" s="69" t="n">
        <v>296.095253851211</v>
      </c>
      <c r="AS671" s="69" t="n">
        <v>300.53668265898</v>
      </c>
      <c r="AT671" s="69" t="n">
        <v>305.044732898864</v>
      </c>
      <c r="AU671" s="69" t="n">
        <v>309.620403892347</v>
      </c>
      <c r="AV671" s="69" t="n">
        <v>314.264709950732</v>
      </c>
      <c r="AW671" s="69" t="n">
        <v>318.978680599993</v>
      </c>
      <c r="AX671" s="69" t="n">
        <v>323.763360808993</v>
      </c>
      <c r="AY671" s="69" t="n">
        <v>328.619811221128</v>
      </c>
      <c r="AZ671" s="69" t="n">
        <v>333.549108389445</v>
      </c>
      <c r="BA671" s="69" t="n">
        <v>338.552345015287</v>
      </c>
      <c r="BB671" s="69" t="n">
        <v>343.630630190516</v>
      </c>
      <c r="BC671" s="69" t="n">
        <f aca="false">BB671*(1+((BB671-BA671)/BA671))</f>
        <v>348.785089643374</v>
      </c>
      <c r="BD671" s="69" t="n">
        <f aca="false">BC671*(1+((BC671-BB671)/BB671))</f>
        <v>354.016865988024</v>
      </c>
      <c r="BE671" s="69" t="n">
        <f aca="false">BD671*(1+((BD671-BC671)/BC671))</f>
        <v>359.327118977844</v>
      </c>
      <c r="BF671" s="69" t="n">
        <f aca="false">BE671*(1+((BE671-BD671)/BD671))</f>
        <v>364.717025762512</v>
      </c>
      <c r="BG671" s="69" t="n">
        <f aca="false">BF671*(1+((BF671-BE671)/BE671))</f>
        <v>370.18778114895</v>
      </c>
    </row>
    <row r="672" s="3" customFormat="true" ht="13.5" hidden="true" customHeight="true" outlineLevel="1" collapsed="false">
      <c r="A672" s="48" t="s">
        <v>99</v>
      </c>
      <c r="B672" s="201" t="s">
        <v>184</v>
      </c>
      <c r="C672" s="201"/>
      <c r="D672" s="201" t="s">
        <v>101</v>
      </c>
      <c r="E672" s="52"/>
      <c r="F672" s="19" t="s">
        <v>590</v>
      </c>
      <c r="G672" s="52" t="s">
        <v>103</v>
      </c>
      <c r="H672" s="246"/>
      <c r="I672" s="246"/>
      <c r="W672" s="69"/>
      <c r="X672" s="69"/>
      <c r="Y672" s="69" t="n">
        <v>10.3528238367573</v>
      </c>
      <c r="Z672" s="69" t="n">
        <v>13.066073309734</v>
      </c>
      <c r="AA672" s="69" t="n">
        <v>14.1199426841553</v>
      </c>
      <c r="AB672" s="69" t="n">
        <v>19.5340767798924</v>
      </c>
      <c r="AC672" s="69" t="n">
        <v>19.534008996419</v>
      </c>
      <c r="AD672" s="69" t="n">
        <v>31.6180668326609</v>
      </c>
      <c r="AE672" s="69" t="n">
        <v>18.1836458137471</v>
      </c>
      <c r="AF672" s="69" t="n">
        <v>10.9183190124376</v>
      </c>
      <c r="AG672" s="69" t="n">
        <v>13.62955777136</v>
      </c>
      <c r="AH672" s="69" t="n">
        <v>16.2714185281254</v>
      </c>
      <c r="AI672" s="69" t="n">
        <v>17.9654703937569</v>
      </c>
      <c r="AJ672" s="69" t="n">
        <v>18.324779801632</v>
      </c>
      <c r="AK672" s="69" t="n">
        <v>18.7448188048558</v>
      </c>
      <c r="AL672" s="69" t="n">
        <v>19.1083035257495</v>
      </c>
      <c r="AM672" s="69" t="n">
        <v>19.5354497699645</v>
      </c>
      <c r="AN672" s="69" t="n">
        <v>19.9261587653638</v>
      </c>
      <c r="AO672" s="69" t="n">
        <v>20.3246819406711</v>
      </c>
      <c r="AP672" s="69" t="n">
        <v>20.7311755794845</v>
      </c>
      <c r="AQ672" s="69" t="n">
        <v>21.1457990910742</v>
      </c>
      <c r="AR672" s="69" t="n">
        <v>21.5687150728957</v>
      </c>
      <c r="AS672" s="69" t="n">
        <v>22.0000893743536</v>
      </c>
      <c r="AT672" s="69" t="n">
        <v>22.4400911618407</v>
      </c>
      <c r="AU672" s="69" t="n">
        <v>22.8888929850775</v>
      </c>
      <c r="AV672" s="69" t="n">
        <v>23.3466708447791</v>
      </c>
      <c r="AW672" s="69" t="n">
        <v>23.8136042616746</v>
      </c>
      <c r="AX672" s="69" t="n">
        <v>24.2898763469081</v>
      </c>
      <c r="AY672" s="69" t="n">
        <v>24.7756738738463</v>
      </c>
      <c r="AZ672" s="69" t="n">
        <v>25.2711873513232</v>
      </c>
      <c r="BA672" s="69" t="n">
        <v>25.7766110983497</v>
      </c>
      <c r="BB672" s="69" t="n">
        <v>26.2921433203167</v>
      </c>
      <c r="BC672" s="69" t="n">
        <f aca="false">BB672*(1+((BB672-BA672)/BA672))</f>
        <v>26.817986186723</v>
      </c>
      <c r="BD672" s="69" t="n">
        <f aca="false">BC672*(1+((BC672-BB672)/BB672))</f>
        <v>27.3543459104575</v>
      </c>
      <c r="BE672" s="69" t="n">
        <f aca="false">BD672*(1+((BD672-BC672)/BC672))</f>
        <v>27.9014328286666</v>
      </c>
      <c r="BF672" s="69" t="n">
        <f aca="false">BE672*(1+((BE672-BD672)/BD672))</f>
        <v>28.45946148524</v>
      </c>
      <c r="BG672" s="69" t="n">
        <f aca="false">BF672*(1+((BF672-BE672)/BE672))</f>
        <v>29.0286507149448</v>
      </c>
    </row>
    <row r="673" s="3" customFormat="true" ht="13.5" hidden="true" customHeight="true" outlineLevel="1" collapsed="false">
      <c r="A673" s="48" t="s">
        <v>99</v>
      </c>
      <c r="B673" s="201" t="s">
        <v>184</v>
      </c>
      <c r="C673" s="201"/>
      <c r="D673" s="201" t="s">
        <v>101</v>
      </c>
      <c r="E673" s="52"/>
      <c r="F673" s="19" t="s">
        <v>591</v>
      </c>
      <c r="G673" s="52" t="s">
        <v>103</v>
      </c>
      <c r="H673" s="246"/>
      <c r="I673" s="246"/>
      <c r="W673" s="69"/>
      <c r="X673" s="69"/>
      <c r="Y673" s="69" t="n">
        <v>11.0385177101322</v>
      </c>
      <c r="Z673" s="69" t="n">
        <v>12.4719304487911</v>
      </c>
      <c r="AA673" s="69" t="n">
        <v>15.3321113575064</v>
      </c>
      <c r="AB673" s="69" t="n">
        <v>18.4551577461768</v>
      </c>
      <c r="AC673" s="69" t="n">
        <v>21.3758870219289</v>
      </c>
      <c r="AD673" s="69" t="n">
        <v>30.4309851272598</v>
      </c>
      <c r="AE673" s="69" t="n">
        <v>27.1200751948754</v>
      </c>
      <c r="AF673" s="69" t="n">
        <v>25.2619284406178</v>
      </c>
      <c r="AG673" s="69" t="n">
        <v>26.2200082581059</v>
      </c>
      <c r="AH673" s="69" t="n">
        <v>23.1611610378779</v>
      </c>
      <c r="AI673" s="69" t="n">
        <v>25.1068751118431</v>
      </c>
      <c r="AJ673" s="69" t="n">
        <v>25.60901261408</v>
      </c>
      <c r="AK673" s="69" t="n">
        <v>26.1960201660619</v>
      </c>
      <c r="AL673" s="69" t="n">
        <v>26.7039926985101</v>
      </c>
      <c r="AM673" s="69" t="n">
        <v>27.3009326712996</v>
      </c>
      <c r="AN673" s="69" t="n">
        <v>27.8469513247256</v>
      </c>
      <c r="AO673" s="69" t="n">
        <v>28.4038903512201</v>
      </c>
      <c r="AP673" s="69" t="n">
        <v>28.9719681582445</v>
      </c>
      <c r="AQ673" s="69" t="n">
        <v>29.5514075214094</v>
      </c>
      <c r="AR673" s="69" t="n">
        <v>30.1424356718376</v>
      </c>
      <c r="AS673" s="69" t="n">
        <v>30.7452843852744</v>
      </c>
      <c r="AT673" s="69" t="n">
        <v>31.3601900729799</v>
      </c>
      <c r="AU673" s="69" t="n">
        <v>31.9873938744395</v>
      </c>
      <c r="AV673" s="69" t="n">
        <v>32.6271417519282</v>
      </c>
      <c r="AW673" s="69" t="n">
        <v>33.2796845869668</v>
      </c>
      <c r="AX673" s="69" t="n">
        <v>33.9452782787062</v>
      </c>
      <c r="AY673" s="69" t="n">
        <v>34.6241838442803</v>
      </c>
      <c r="AZ673" s="69" t="n">
        <v>35.3166675211659</v>
      </c>
      <c r="BA673" s="69" t="n">
        <v>36.0230008715892</v>
      </c>
      <c r="BB673" s="69" t="n">
        <v>36.743460889021</v>
      </c>
      <c r="BC673" s="69" t="n">
        <f aca="false">BB673*(1+((BB673-BA673)/BA673))</f>
        <v>37.4783301068014</v>
      </c>
      <c r="BD673" s="69" t="n">
        <f aca="false">BC673*(1+((BC673-BB673)/BB673))</f>
        <v>38.2278967089374</v>
      </c>
      <c r="BE673" s="69" t="n">
        <f aca="false">BD673*(1+((BD673-BC673)/BC673))</f>
        <v>38.9924546431162</v>
      </c>
      <c r="BF673" s="69" t="n">
        <f aca="false">BE673*(1+((BE673-BD673)/BD673))</f>
        <v>39.7723037359785</v>
      </c>
      <c r="BG673" s="69" t="n">
        <f aca="false">BF673*(1+((BF673-BE673)/BE673))</f>
        <v>40.5677498106981</v>
      </c>
    </row>
    <row r="674" s="3" customFormat="true" ht="13.5" hidden="true" customHeight="true" outlineLevel="1" collapsed="false">
      <c r="A674" s="109" t="s">
        <v>99</v>
      </c>
      <c r="B674" s="49" t="s">
        <v>184</v>
      </c>
      <c r="C674" s="49"/>
      <c r="D674" s="49" t="s">
        <v>101</v>
      </c>
      <c r="E674" s="50"/>
      <c r="F674" s="19" t="s">
        <v>592</v>
      </c>
      <c r="G674" s="52" t="s">
        <v>186</v>
      </c>
      <c r="H674" s="246"/>
      <c r="I674" s="246"/>
      <c r="W674" s="69"/>
      <c r="X674" s="69" t="n">
        <v>155.984848484849</v>
      </c>
      <c r="Y674" s="69" t="n">
        <v>171.439393939394</v>
      </c>
      <c r="Z674" s="69" t="n">
        <v>171.893939393939</v>
      </c>
      <c r="AA674" s="69" t="n">
        <v>218.636363636364</v>
      </c>
      <c r="AB674" s="69" t="n">
        <v>237.19696969697</v>
      </c>
      <c r="AC674" s="69" t="n">
        <v>199.848484848485</v>
      </c>
      <c r="AD674" s="69" t="n">
        <v>204.242424242424</v>
      </c>
      <c r="AE674" s="69" t="n">
        <v>237.844696969697</v>
      </c>
      <c r="AF674" s="69" t="n">
        <v>250.162878787879</v>
      </c>
      <c r="AG674" s="69" t="n">
        <v>296.598484848485</v>
      </c>
      <c r="AH674" s="69" t="n">
        <v>480.181818181818</v>
      </c>
      <c r="AI674" s="69" t="n">
        <v>582.084542927942</v>
      </c>
      <c r="AJ674" s="69" t="n">
        <v>709.935548299688</v>
      </c>
      <c r="AK674" s="69" t="n">
        <v>732.053781691954</v>
      </c>
      <c r="AL674" s="69" t="n">
        <v>752.858804869362</v>
      </c>
      <c r="AM674" s="69" t="n">
        <v>775.132829132954</v>
      </c>
      <c r="AN674" s="69" t="n">
        <v>788.69765364278</v>
      </c>
      <c r="AO674" s="69" t="n">
        <v>802.499862581529</v>
      </c>
      <c r="AP674" s="69" t="n">
        <v>816.543610176706</v>
      </c>
      <c r="AQ674" s="69" t="n">
        <v>830.833123354798</v>
      </c>
      <c r="AR674" s="69" t="n">
        <v>845.372703013507</v>
      </c>
      <c r="AS674" s="69" t="n">
        <v>860.166725316244</v>
      </c>
      <c r="AT674" s="69" t="n">
        <v>875.219643009278</v>
      </c>
      <c r="AU674" s="69" t="n">
        <v>890.535986761941</v>
      </c>
      <c r="AV674" s="69" t="n">
        <v>906.120366530275</v>
      </c>
      <c r="AW674" s="69" t="n">
        <v>921.977472944554</v>
      </c>
      <c r="AX674" s="69" t="n">
        <v>938.112078721084</v>
      </c>
      <c r="AY674" s="69" t="n">
        <v>954.529040098703</v>
      </c>
      <c r="AZ674" s="69" t="n">
        <v>971.233298300431</v>
      </c>
      <c r="BA674" s="69" t="n">
        <v>988.229881020688</v>
      </c>
      <c r="BB674" s="69" t="n">
        <v>1005.52390393855</v>
      </c>
      <c r="BC674" s="69" t="n">
        <f aca="false">BB674*(1+((BB674-BA674)/BA674))</f>
        <v>1023.12057225747</v>
      </c>
      <c r="BD674" s="69" t="n">
        <f aca="false">BC674*(1+((BC674-BB674)/BB674))</f>
        <v>1041.02518227198</v>
      </c>
      <c r="BE674" s="69" t="n">
        <f aca="false">BD674*(1+((BD674-BC674)/BC674))</f>
        <v>1059.24312296174</v>
      </c>
      <c r="BF674" s="69" t="n">
        <f aca="false">BE674*(1+((BE674-BD674)/BD674))</f>
        <v>1077.77987761357</v>
      </c>
      <c r="BG674" s="69" t="n">
        <f aca="false">BF674*(1+((BF674-BE674)/BE674))</f>
        <v>1096.64102547181</v>
      </c>
    </row>
    <row r="675" s="3" customFormat="true" ht="13.5" hidden="true" customHeight="true" outlineLevel="1" collapsed="false">
      <c r="A675" s="109" t="s">
        <v>99</v>
      </c>
      <c r="B675" s="49" t="s">
        <v>184</v>
      </c>
      <c r="C675" s="49"/>
      <c r="D675" s="49" t="s">
        <v>101</v>
      </c>
      <c r="E675" s="50"/>
      <c r="F675" s="19" t="s">
        <v>593</v>
      </c>
      <c r="G675" s="52" t="s">
        <v>186</v>
      </c>
      <c r="H675" s="246"/>
      <c r="I675" s="246"/>
      <c r="W675" s="69"/>
      <c r="X675" s="69"/>
      <c r="Y675" s="69"/>
      <c r="Z675" s="69" t="n">
        <v>143.257575757576</v>
      </c>
      <c r="AA675" s="69" t="n">
        <v>141.473484848485</v>
      </c>
      <c r="AB675" s="69" t="n">
        <v>104.528409090909</v>
      </c>
      <c r="AC675" s="69" t="n">
        <v>136.685606060606</v>
      </c>
      <c r="AD675" s="69" t="n">
        <v>202.878787878788</v>
      </c>
      <c r="AE675" s="69" t="n">
        <v>170.625</v>
      </c>
      <c r="AF675" s="69" t="n">
        <v>215.200757575758</v>
      </c>
      <c r="AG675" s="69" t="n">
        <v>203.409090909091</v>
      </c>
      <c r="AH675" s="69" t="n">
        <v>316.666666666667</v>
      </c>
      <c r="AI675" s="69" t="n">
        <v>379.356060606061</v>
      </c>
      <c r="AJ675" s="69" t="n">
        <v>454.307281533386</v>
      </c>
      <c r="AK675" s="69" t="n">
        <v>456.745232462424</v>
      </c>
      <c r="AL675" s="69" t="n">
        <v>511.066501361173</v>
      </c>
      <c r="AM675" s="69" t="n">
        <v>512.169930479182</v>
      </c>
      <c r="AN675" s="69" t="n">
        <v>560.906942811096</v>
      </c>
      <c r="AO675" s="69" t="n">
        <v>548.553528302624</v>
      </c>
      <c r="AP675" s="69" t="n">
        <v>600.752727206369</v>
      </c>
      <c r="AQ675" s="69" t="n">
        <v>587.521749142376</v>
      </c>
      <c r="AR675" s="69" t="n">
        <v>643.429081902872</v>
      </c>
      <c r="AS675" s="69" t="n">
        <v>656.035144475513</v>
      </c>
      <c r="AT675" s="69" t="n">
        <v>718.462067697183</v>
      </c>
      <c r="AU675" s="69" t="n">
        <v>702.63865911822</v>
      </c>
      <c r="AV675" s="69" t="n">
        <v>769.500274680627</v>
      </c>
      <c r="AW675" s="69" t="n">
        <v>752.552800631061</v>
      </c>
      <c r="AX675" s="69" t="n">
        <v>824.164140817427</v>
      </c>
      <c r="AY675" s="69" t="n">
        <v>806.012749780064</v>
      </c>
      <c r="AZ675" s="69" t="n">
        <v>882.711226180188</v>
      </c>
      <c r="BA675" s="69" t="n">
        <v>863.270394134796</v>
      </c>
      <c r="BB675" s="69" t="n">
        <v>945.417387429307</v>
      </c>
      <c r="BC675" s="69" t="n">
        <f aca="false">BB675</f>
        <v>945.417387429307</v>
      </c>
      <c r="BD675" s="69" t="n">
        <f aca="false">BC675</f>
        <v>945.417387429307</v>
      </c>
      <c r="BE675" s="69" t="n">
        <f aca="false">BD675</f>
        <v>945.417387429307</v>
      </c>
      <c r="BF675" s="69" t="n">
        <f aca="false">BE675</f>
        <v>945.417387429307</v>
      </c>
      <c r="BG675" s="69" t="n">
        <f aca="false">BF675</f>
        <v>945.417387429307</v>
      </c>
    </row>
    <row r="676" s="3" customFormat="true" ht="13.5" hidden="true" customHeight="true" outlineLevel="1" collapsed="false">
      <c r="A676" s="109" t="s">
        <v>99</v>
      </c>
      <c r="B676" s="49" t="s">
        <v>184</v>
      </c>
      <c r="C676" s="49"/>
      <c r="D676" s="49" t="s">
        <v>101</v>
      </c>
      <c r="E676" s="246"/>
      <c r="F676" s="19" t="s">
        <v>594</v>
      </c>
      <c r="G676" s="52" t="s">
        <v>103</v>
      </c>
      <c r="H676" s="246"/>
      <c r="I676" s="246"/>
      <c r="Z676" s="125" t="n">
        <v>3654.16666666667</v>
      </c>
      <c r="AA676" s="125" t="n">
        <v>4272.5</v>
      </c>
      <c r="AB676" s="125" t="n">
        <v>4406.66666666667</v>
      </c>
      <c r="AC676" s="125" t="n">
        <v>4057.5</v>
      </c>
      <c r="AD676" s="125" t="n">
        <v>3882.5</v>
      </c>
      <c r="AE676" s="125" t="n">
        <v>5251.66666666667</v>
      </c>
      <c r="AF676" s="125" t="n">
        <v>4861.66666666667</v>
      </c>
      <c r="AG676" s="125" t="n">
        <v>4610</v>
      </c>
      <c r="AH676" s="125" t="n">
        <v>7506.95833333333</v>
      </c>
      <c r="AI676" s="125" t="n">
        <v>9648.47222222222</v>
      </c>
      <c r="AJ676" s="125" t="n">
        <v>9765.47132205751</v>
      </c>
      <c r="AK676" s="125" t="n">
        <v>9877.39296271379</v>
      </c>
      <c r="AL676" s="125" t="n">
        <v>9973.16026411015</v>
      </c>
      <c r="AM676" s="125" t="n">
        <v>10084.6300747092</v>
      </c>
      <c r="AN676" s="125" t="n">
        <v>10185.4763754563</v>
      </c>
      <c r="AO676" s="125" t="n">
        <v>10287.3311392109</v>
      </c>
      <c r="AP676" s="125" t="n">
        <v>10390.204450603</v>
      </c>
      <c r="AQ676" s="125" t="n">
        <v>10494.106495109</v>
      </c>
      <c r="AR676" s="125" t="n">
        <v>10599.0475600601</v>
      </c>
      <c r="AS676" s="125" t="n">
        <v>10705.0380356607</v>
      </c>
      <c r="AT676" s="125" t="n">
        <v>10812.0884160173</v>
      </c>
      <c r="AU676" s="125" t="n">
        <v>10920.2093001775</v>
      </c>
      <c r="AV676" s="125" t="n">
        <v>11029.4113931792</v>
      </c>
      <c r="AW676" s="125" t="n">
        <v>11139.705507111</v>
      </c>
      <c r="AX676" s="125" t="n">
        <v>11251.1025621822</v>
      </c>
      <c r="AY676" s="125" t="n">
        <v>11363.613587804</v>
      </c>
      <c r="AZ676" s="125" t="n">
        <v>11477.249723682</v>
      </c>
      <c r="BA676" s="125" t="n">
        <v>11592.0222209188</v>
      </c>
      <c r="BB676" s="125" t="n">
        <v>11707.942443128</v>
      </c>
      <c r="BC676" s="125" t="n">
        <f aca="false">BB676*(1+((BB676-BA676)/BA676))</f>
        <v>11825.0218675593</v>
      </c>
      <c r="BD676" s="125" t="n">
        <f aca="false">BC676*(1+((BC676-BB676)/BB676))</f>
        <v>11943.2720862349</v>
      </c>
      <c r="BE676" s="125" t="n">
        <f aca="false">BD676*(1+((BD676-BC676)/BC676))</f>
        <v>12062.7048070972</v>
      </c>
      <c r="BF676" s="125" t="n">
        <f aca="false">BE676*(1+((BE676-BD676)/BD676))</f>
        <v>12183.3318551682</v>
      </c>
      <c r="BG676" s="125" t="n">
        <f aca="false">BF676*(1+((BF676-BE676)/BE676))</f>
        <v>12305.1651737199</v>
      </c>
    </row>
    <row r="677" s="3" customFormat="true" ht="13.5" hidden="true" customHeight="true" outlineLevel="1" collapsed="false">
      <c r="A677" s="109" t="s">
        <v>99</v>
      </c>
      <c r="B677" s="49" t="s">
        <v>184</v>
      </c>
      <c r="C677" s="49"/>
      <c r="D677" s="49" t="s">
        <v>101</v>
      </c>
      <c r="E677" s="246"/>
      <c r="F677" s="19" t="s">
        <v>595</v>
      </c>
      <c r="G677" s="52" t="s">
        <v>186</v>
      </c>
      <c r="H677" s="246"/>
      <c r="I677" s="246"/>
      <c r="Z677" s="125" t="n">
        <v>199.242424242424</v>
      </c>
      <c r="AA677" s="125" t="n">
        <v>198.082070707071</v>
      </c>
      <c r="AB677" s="125" t="n">
        <v>164.609848484848</v>
      </c>
      <c r="AC677" s="125" t="n">
        <v>208.996212121212</v>
      </c>
      <c r="AD677" s="125" t="n">
        <v>287.424242424242</v>
      </c>
      <c r="AE677" s="125" t="n">
        <v>314.57702020202</v>
      </c>
      <c r="AF677" s="125" t="n">
        <v>324.545454545455</v>
      </c>
      <c r="AG677" s="125" t="n">
        <v>332.310606060606</v>
      </c>
      <c r="AH677" s="125" t="n">
        <v>421.55303030303</v>
      </c>
      <c r="AI677" s="125" t="n">
        <v>449.299242424242</v>
      </c>
      <c r="AJ677" s="125" t="n">
        <v>544.186752651029</v>
      </c>
      <c r="AK677" s="125" t="n">
        <v>582.028749079724</v>
      </c>
      <c r="AL677" s="125" t="n">
        <v>618.687632788489</v>
      </c>
      <c r="AM677" s="125" t="n">
        <v>659.599386834284</v>
      </c>
      <c r="AN677" s="125" t="n">
        <v>686.247202062389</v>
      </c>
      <c r="AO677" s="125" t="n">
        <v>713.97158902571</v>
      </c>
      <c r="AP677" s="125" t="n">
        <v>742.816041222348</v>
      </c>
      <c r="AQ677" s="125" t="n">
        <v>772.825809287731</v>
      </c>
      <c r="AR677" s="125" t="n">
        <v>804.047971982956</v>
      </c>
      <c r="AS677" s="125" t="n">
        <v>836.531510051067</v>
      </c>
      <c r="AT677" s="125" t="n">
        <v>870.32738305713</v>
      </c>
      <c r="AU677" s="125" t="n">
        <v>905.488609332638</v>
      </c>
      <c r="AV677" s="125" t="n">
        <v>942.070349149677</v>
      </c>
      <c r="AW677" s="125" t="n">
        <v>980.129991255324</v>
      </c>
      <c r="AX677" s="125" t="n">
        <v>1019.72724290204</v>
      </c>
      <c r="AY677" s="125" t="n">
        <v>1060.92422351528</v>
      </c>
      <c r="AZ677" s="125" t="n">
        <v>1103.7855621453</v>
      </c>
      <c r="BA677" s="125" t="n">
        <v>1148.37849885597</v>
      </c>
      <c r="BB677" s="125" t="n">
        <v>1194.77299020975</v>
      </c>
      <c r="BC677" s="125" t="n">
        <f aca="false">BB677*(1+((BB677-BA677)/BA677))</f>
        <v>1243.04181901422</v>
      </c>
      <c r="BD677" s="125" t="n">
        <f aca="false">BC677*(1+((BC677-BB677)/BB677))</f>
        <v>1293.2607085024</v>
      </c>
      <c r="BE677" s="125" t="n">
        <f aca="false">BD677*(1+((BD677-BC677)/BC677))</f>
        <v>1345.5084411259</v>
      </c>
      <c r="BF677" s="125" t="n">
        <f aca="false">BE677*(1+((BE677-BD677)/BD677))</f>
        <v>1399.86698214738</v>
      </c>
      <c r="BG677" s="125" t="n">
        <f aca="false">BF677*(1+((BF677-BE677)/BE677))</f>
        <v>1456.42160822614</v>
      </c>
    </row>
    <row r="678" s="3" customFormat="true" ht="13.5" hidden="true" customHeight="true" outlineLevel="1" collapsed="false">
      <c r="A678" s="109" t="s">
        <v>99</v>
      </c>
      <c r="B678" s="49" t="s">
        <v>184</v>
      </c>
      <c r="C678" s="49"/>
      <c r="D678" s="49" t="s">
        <v>101</v>
      </c>
      <c r="E678" s="246"/>
      <c r="F678" s="19" t="s">
        <v>596</v>
      </c>
      <c r="G678" s="52" t="s">
        <v>186</v>
      </c>
      <c r="H678" s="246"/>
      <c r="I678" s="246"/>
      <c r="Z678" s="125" t="n">
        <v>358.333333333333</v>
      </c>
      <c r="AA678" s="125" t="n">
        <v>404.905303030303</v>
      </c>
      <c r="AB678" s="125" t="n">
        <v>435.189393939394</v>
      </c>
      <c r="AC678" s="125" t="n">
        <v>405.833333333333</v>
      </c>
      <c r="AD678" s="125" t="n">
        <v>494.166666666667</v>
      </c>
      <c r="AE678" s="125" t="n">
        <v>515.871212121212</v>
      </c>
      <c r="AF678" s="125" t="n">
        <v>449.431818181818</v>
      </c>
      <c r="AG678" s="125" t="n">
        <v>551.136363636364</v>
      </c>
      <c r="AH678" s="125" t="n">
        <v>733.806818181818</v>
      </c>
      <c r="AI678" s="125" t="n">
        <v>723.888888888889</v>
      </c>
      <c r="AJ678" s="125" t="n">
        <v>871.520070658051</v>
      </c>
      <c r="AK678" s="125" t="n">
        <v>932.124374678158</v>
      </c>
      <c r="AL678" s="125" t="n">
        <v>990.833912836643</v>
      </c>
      <c r="AM678" s="125" t="n">
        <v>1056.35446180819</v>
      </c>
      <c r="AN678" s="125" t="n">
        <v>1099.03118206524</v>
      </c>
      <c r="AO678" s="125" t="n">
        <v>1143.43204182067</v>
      </c>
      <c r="AP678" s="125" t="n">
        <v>1189.62669631023</v>
      </c>
      <c r="AQ678" s="125" t="n">
        <v>1237.68761484116</v>
      </c>
      <c r="AR678" s="125" t="n">
        <v>1287.69019448074</v>
      </c>
      <c r="AS678" s="125" t="n">
        <v>1339.71287833777</v>
      </c>
      <c r="AT678" s="125" t="n">
        <v>1393.83727862261</v>
      </c>
      <c r="AU678" s="125" t="n">
        <v>1450.14830467897</v>
      </c>
      <c r="AV678" s="125" t="n">
        <v>1508.734296188</v>
      </c>
      <c r="AW678" s="125" t="n">
        <v>1569.68716175399</v>
      </c>
      <c r="AX678" s="125" t="n">
        <v>1633.10252308885</v>
      </c>
      <c r="AY678" s="125" t="n">
        <v>1699.07986502164</v>
      </c>
      <c r="AZ678" s="125" t="n">
        <v>1767.72269156852</v>
      </c>
      <c r="BA678" s="125" t="n">
        <v>1839.13868830788</v>
      </c>
      <c r="BB678" s="125" t="n">
        <v>1913.43989131552</v>
      </c>
      <c r="BC678" s="125" t="n">
        <f aca="false">BB678*(1+((BB678-BA678)/BA678))</f>
        <v>1990.74286292467</v>
      </c>
      <c r="BD678" s="125" t="n">
        <f aca="false">BC678*(1+((BC678-BB678)/BB678))</f>
        <v>2071.16887458683</v>
      </c>
      <c r="BE678" s="125" t="n">
        <f aca="false">BD678*(1+((BD678-BC678)/BC678))</f>
        <v>2154.84409712013</v>
      </c>
      <c r="BF678" s="125" t="n">
        <f aca="false">BE678*(1+((BE678-BD678)/BD678))</f>
        <v>2241.89979864379</v>
      </c>
      <c r="BG678" s="125" t="n">
        <f aca="false">BF678*(1+((BF678-BE678)/BE678))</f>
        <v>2332.472550509</v>
      </c>
    </row>
    <row r="679" s="3" customFormat="true" ht="13.5" hidden="true" customHeight="true" outlineLevel="1" collapsed="false">
      <c r="A679" s="109" t="s">
        <v>99</v>
      </c>
      <c r="B679" s="49" t="s">
        <v>184</v>
      </c>
      <c r="C679" s="49"/>
      <c r="D679" s="49" t="s">
        <v>101</v>
      </c>
      <c r="E679" s="246"/>
      <c r="F679" s="19" t="s">
        <v>597</v>
      </c>
      <c r="G679" s="52" t="s">
        <v>186</v>
      </c>
      <c r="H679" s="246"/>
      <c r="I679" s="246"/>
      <c r="Z679" s="125" t="n">
        <v>1780.11888</v>
      </c>
      <c r="AA679" s="125" t="n">
        <v>1745.34066833333</v>
      </c>
      <c r="AB679" s="125" t="n">
        <v>1757.209775</v>
      </c>
      <c r="AC679" s="125" t="n">
        <v>1765.52258833333</v>
      </c>
      <c r="AD679" s="125" t="n">
        <v>1991.9354525</v>
      </c>
      <c r="AE679" s="125" t="n">
        <v>2656.6897975</v>
      </c>
      <c r="AF679" s="125" t="n">
        <v>3392.1450175</v>
      </c>
      <c r="AG679" s="125" t="n">
        <v>3683.12864583333</v>
      </c>
      <c r="AH679" s="125" t="n">
        <v>4268.78126916667</v>
      </c>
      <c r="AI679" s="125" t="n">
        <v>7736.56709166667</v>
      </c>
      <c r="AJ679" s="125" t="n">
        <v>7048.33695751284</v>
      </c>
      <c r="AK679" s="125" t="n">
        <v>7538.46859095501</v>
      </c>
      <c r="AL679" s="125" t="n">
        <v>8013.27648292761</v>
      </c>
      <c r="AM679" s="125" t="n">
        <v>8543.16778703029</v>
      </c>
      <c r="AN679" s="125" t="n">
        <v>8888.31176562632</v>
      </c>
      <c r="AO679" s="125" t="n">
        <v>9247.39956095762</v>
      </c>
      <c r="AP679" s="125" t="n">
        <v>9620.99450322031</v>
      </c>
      <c r="AQ679" s="125" t="n">
        <v>10009.6826811504</v>
      </c>
      <c r="AR679" s="125" t="n">
        <v>10414.0738614689</v>
      </c>
      <c r="AS679" s="125" t="n">
        <v>10834.8024454722</v>
      </c>
      <c r="AT679" s="125" t="n">
        <v>11272.5284642693</v>
      </c>
      <c r="AU679" s="125" t="n">
        <v>11727.9386142258</v>
      </c>
      <c r="AV679" s="125" t="n">
        <v>12201.7473342405</v>
      </c>
      <c r="AW679" s="125" t="n">
        <v>12694.6979265438</v>
      </c>
      <c r="AX679" s="125" t="n">
        <v>13207.5637227762</v>
      </c>
      <c r="AY679" s="125" t="n">
        <v>13741.1492971764</v>
      </c>
      <c r="AZ679" s="125" t="n">
        <v>14296.2917287823</v>
      </c>
      <c r="BA679" s="125" t="n">
        <v>14873.8619146251</v>
      </c>
      <c r="BB679" s="125" t="n">
        <v>15474.7659359759</v>
      </c>
      <c r="BC679" s="125" t="n">
        <f aca="false">BB679*(1+((BB679-BA679)/BA679))</f>
        <v>16099.9464797894</v>
      </c>
      <c r="BD679" s="125" t="n">
        <f aca="false">BC679*(1+((BC679-BB679)/BB679))</f>
        <v>16750.3843175729</v>
      </c>
      <c r="BE679" s="125" t="n">
        <f aca="false">BD679*(1+((BD679-BC679)/BC679))</f>
        <v>17427.0998440028</v>
      </c>
      <c r="BF679" s="125" t="n">
        <f aca="false">BE679*(1+((BE679-BD679)/BD679))</f>
        <v>18131.1546777005</v>
      </c>
      <c r="BG679" s="125" t="n">
        <f aca="false">BF679*(1+((BF679-BE679)/BE679))</f>
        <v>18863.6533266796</v>
      </c>
    </row>
    <row r="680" s="3" customFormat="true" ht="13.5" hidden="true" customHeight="true" outlineLevel="1" collapsed="false">
      <c r="A680" s="109" t="s">
        <v>99</v>
      </c>
      <c r="B680" s="49" t="s">
        <v>184</v>
      </c>
      <c r="C680" s="49"/>
      <c r="D680" s="49" t="s">
        <v>101</v>
      </c>
      <c r="E680" s="246"/>
      <c r="F680" s="19" t="s">
        <v>598</v>
      </c>
      <c r="G680" s="52" t="s">
        <v>103</v>
      </c>
      <c r="H680" s="246"/>
      <c r="I680" s="246"/>
      <c r="Z680" s="125" t="n">
        <v>1049.41697098805</v>
      </c>
      <c r="AA680" s="125" t="n">
        <v>1048.67184654272</v>
      </c>
      <c r="AB680" s="125" t="n">
        <v>1119.24032975354</v>
      </c>
      <c r="AC680" s="125" t="n">
        <v>1221.70110675275</v>
      </c>
      <c r="AD680" s="125" t="n">
        <v>1723.72916058102</v>
      </c>
      <c r="AE680" s="125" t="n">
        <v>1900.82222309039</v>
      </c>
      <c r="AF680" s="125" t="n">
        <v>1259.64466364027</v>
      </c>
      <c r="AG680" s="125" t="n">
        <v>1186.58653422748</v>
      </c>
      <c r="AH680" s="125" t="n">
        <v>1316.97276419386</v>
      </c>
      <c r="AI680" s="125" t="n">
        <v>1453.14590613917</v>
      </c>
      <c r="AJ680" s="125" t="n">
        <v>1468.24010105054</v>
      </c>
      <c r="AK680" s="125" t="n">
        <v>1475.64994331196</v>
      </c>
      <c r="AL680" s="125" t="n">
        <v>1482.86931890896</v>
      </c>
      <c r="AM680" s="125" t="n">
        <v>1502.6540085287</v>
      </c>
      <c r="AN680" s="125" t="n">
        <v>1527.79227156085</v>
      </c>
      <c r="AO680" s="125" t="n">
        <v>1552.58981827626</v>
      </c>
      <c r="AP680" s="125" t="n">
        <v>1577.48472028483</v>
      </c>
      <c r="AQ680" s="125" t="n">
        <v>1602.92906903513</v>
      </c>
      <c r="AR680" s="125" t="n">
        <v>1660.45833621971</v>
      </c>
      <c r="AS680" s="125" t="n">
        <v>1685.36521126301</v>
      </c>
      <c r="AT680" s="125" t="n">
        <v>1710.64568943195</v>
      </c>
      <c r="AU680" s="125" t="n">
        <v>1736.30537477343</v>
      </c>
      <c r="AV680" s="125" t="n">
        <v>1762.34995539504</v>
      </c>
      <c r="AW680" s="125" t="n">
        <v>1788.78520472596</v>
      </c>
      <c r="AX680" s="125" t="n">
        <v>1815.61698279685</v>
      </c>
      <c r="AY680" s="125" t="n">
        <v>1842.8512375388</v>
      </c>
      <c r="AZ680" s="125" t="n">
        <v>1870.49400610188</v>
      </c>
      <c r="BA680" s="125" t="n">
        <v>1898.55141619341</v>
      </c>
      <c r="BB680" s="125" t="n">
        <v>1927.02968743631</v>
      </c>
      <c r="BC680" s="125" t="n">
        <f aca="false">BB680*(1+((BB680-BA680)/BA680))</f>
        <v>1955.93513274786</v>
      </c>
      <c r="BD680" s="125" t="n">
        <f aca="false">BC680*(1+((BC680-BB680)/BB680))</f>
        <v>1985.27415973908</v>
      </c>
      <c r="BE680" s="125" t="n">
        <f aca="false">BD680*(1+((BD680-BC680)/BC680))</f>
        <v>2015.05327213516</v>
      </c>
      <c r="BF680" s="125" t="n">
        <f aca="false">BE680*(1+((BE680-BD680)/BD680))</f>
        <v>2045.27907121719</v>
      </c>
      <c r="BG680" s="125" t="n">
        <f aca="false">BF680*(1+((BF680-BE680)/BE680))</f>
        <v>2075.95825728545</v>
      </c>
    </row>
    <row r="681" s="3" customFormat="true" ht="13.5" hidden="true" customHeight="true" outlineLevel="1" collapsed="false">
      <c r="A681" s="109" t="s">
        <v>99</v>
      </c>
      <c r="B681" s="49" t="s">
        <v>184</v>
      </c>
      <c r="C681" s="49"/>
      <c r="D681" s="49" t="s">
        <v>101</v>
      </c>
      <c r="E681" s="246"/>
      <c r="F681" s="19" t="s">
        <v>599</v>
      </c>
      <c r="G681" s="52" t="s">
        <v>186</v>
      </c>
      <c r="H681" s="246"/>
      <c r="I681" s="246"/>
      <c r="AB681" s="69" t="n">
        <v>52.4391414141414</v>
      </c>
      <c r="AC681" s="69" t="n">
        <v>58.2689393939394</v>
      </c>
      <c r="AD681" s="69" t="n">
        <v>94.9309974747475</v>
      </c>
      <c r="AE681" s="69" t="n">
        <v>86.8909090909091</v>
      </c>
      <c r="AF681" s="69" t="n">
        <v>66.3255681818182</v>
      </c>
      <c r="AG681" s="69" t="n">
        <v>68.4931818181818</v>
      </c>
      <c r="AH681" s="69" t="n">
        <v>75.9848484848485</v>
      </c>
      <c r="AI681" s="69" t="n">
        <v>79.668187841848</v>
      </c>
      <c r="AJ681" s="69" t="n">
        <v>97.213173906196</v>
      </c>
      <c r="AK681" s="69" t="n">
        <v>102.156352069056</v>
      </c>
      <c r="AL681" s="69" t="n">
        <v>107.046142956174</v>
      </c>
      <c r="AM681" s="69" t="n">
        <v>113.118767184995</v>
      </c>
      <c r="AN681" s="69" t="n">
        <v>117.311381621243</v>
      </c>
      <c r="AO681" s="69" t="n">
        <v>121.599768021293</v>
      </c>
      <c r="AP681" s="69" t="n">
        <v>126.020542748291</v>
      </c>
      <c r="AQ681" s="69" t="n">
        <v>130.61428008948</v>
      </c>
      <c r="AR681" s="69" t="n">
        <v>138.008079010727</v>
      </c>
      <c r="AS681" s="69" t="n">
        <v>142.879764199806</v>
      </c>
      <c r="AT681" s="69" t="n">
        <v>147.923419876059</v>
      </c>
      <c r="AU681" s="69" t="n">
        <v>153.145116597684</v>
      </c>
      <c r="AV681" s="69" t="n">
        <v>158.551139213582</v>
      </c>
      <c r="AW681" s="69" t="n">
        <v>164.147994427821</v>
      </c>
      <c r="AX681" s="69" t="n">
        <v>169.942418631123</v>
      </c>
      <c r="AY681" s="69" t="n">
        <v>175.941386008802</v>
      </c>
      <c r="AZ681" s="69" t="n">
        <v>182.152116934913</v>
      </c>
      <c r="BA681" s="69" t="n">
        <v>188.582086662715</v>
      </c>
      <c r="BB681" s="69" t="n">
        <v>195.239034321909</v>
      </c>
      <c r="BC681" s="125" t="n">
        <f aca="false">BB681*(1+((BB681-BA681)/BA681))</f>
        <v>202.130972233472</v>
      </c>
      <c r="BD681" s="125" t="n">
        <f aca="false">BC681*(1+((BC681-BB681)/BB681))</f>
        <v>209.266195553314</v>
      </c>
      <c r="BE681" s="125" t="n">
        <f aca="false">BD681*(1+((BD681-BC681)/BC681))</f>
        <v>216.653292256346</v>
      </c>
      <c r="BF681" s="125" t="n">
        <f aca="false">BE681*(1+((BE681-BD681)/BD681))</f>
        <v>224.301153472995</v>
      </c>
      <c r="BG681" s="125" t="n">
        <f aca="false">BF681*(1+((BF681-BE681)/BE681))</f>
        <v>232.218984190591</v>
      </c>
    </row>
    <row r="682" s="3" customFormat="true" ht="13.5" hidden="true" customHeight="true" outlineLevel="1" collapsed="false">
      <c r="A682" s="109" t="s">
        <v>99</v>
      </c>
      <c r="B682" s="49" t="s">
        <v>184</v>
      </c>
      <c r="C682" s="49"/>
      <c r="D682" s="49" t="s">
        <v>101</v>
      </c>
      <c r="E682" s="246"/>
      <c r="F682" s="19" t="s">
        <v>600</v>
      </c>
      <c r="G682" s="52" t="s">
        <v>186</v>
      </c>
      <c r="H682" s="246"/>
      <c r="I682" s="246"/>
      <c r="AB682" s="69" t="n">
        <v>17.3920454545455</v>
      </c>
      <c r="AC682" s="69" t="n">
        <v>18.8419696969697</v>
      </c>
      <c r="AD682" s="69" t="n">
        <v>26.7065909090909</v>
      </c>
      <c r="AE682" s="69" t="n">
        <v>20.5077272727273</v>
      </c>
      <c r="AF682" s="69" t="n">
        <v>19.7313446969697</v>
      </c>
      <c r="AG682" s="69" t="n">
        <v>21.0405303030303</v>
      </c>
      <c r="AH682" s="69" t="n">
        <v>19.9447601010101</v>
      </c>
      <c r="AI682" s="69" t="n">
        <v>16.1781426700015</v>
      </c>
      <c r="AJ682" s="69" t="n">
        <v>18.2198742585772</v>
      </c>
      <c r="AK682" s="69" t="n">
        <v>19.4958738064956</v>
      </c>
      <c r="AL682" s="69" t="n">
        <v>20.7230476997949</v>
      </c>
      <c r="AM682" s="69" t="n">
        <v>22.0505736610322</v>
      </c>
      <c r="AN682" s="69" t="n">
        <v>23.0410560775682</v>
      </c>
      <c r="AO682" s="69" t="n">
        <v>23.7633792038496</v>
      </c>
      <c r="AP682" s="69" t="n">
        <v>24.693678590643</v>
      </c>
      <c r="AQ682" s="69" t="n">
        <v>25.5934084435062</v>
      </c>
      <c r="AR682" s="69" t="n">
        <v>26.9072679691066</v>
      </c>
      <c r="AS682" s="69" t="n">
        <v>27.9335108453093</v>
      </c>
      <c r="AT682" s="69" t="n">
        <v>28.9988946124477</v>
      </c>
      <c r="AU682" s="69" t="n">
        <v>30.1049121036305</v>
      </c>
      <c r="AV682" s="69" t="n">
        <v>31.2531130886034</v>
      </c>
      <c r="AW682" s="69" t="n">
        <v>32.4451064453114</v>
      </c>
      <c r="AX682" s="69" t="n">
        <v>33.6825624142848</v>
      </c>
      <c r="AY682" s="69" t="n">
        <v>34.9672149390078</v>
      </c>
      <c r="AZ682" s="69" t="n">
        <v>36.3008640955481</v>
      </c>
      <c r="BA682" s="69" t="n">
        <v>37.6853786148531</v>
      </c>
      <c r="BB682" s="69" t="n">
        <v>39.1226985012458</v>
      </c>
      <c r="BC682" s="125" t="n">
        <f aca="false">BB682*(1+((BB682-BA682)/BA682))</f>
        <v>40.6148377507907</v>
      </c>
      <c r="BD682" s="125" t="n">
        <f aca="false">BC682*(1+((BC682-BB682)/BB682))</f>
        <v>42.1638871733383</v>
      </c>
      <c r="BE682" s="125" t="n">
        <f aca="false">BD682*(1+((BD682-BC682)/BC682))</f>
        <v>43.7720173222011</v>
      </c>
      <c r="BF682" s="125" t="n">
        <f aca="false">BE682*(1+((BE682-BD682)/BD682))</f>
        <v>45.4414815355692</v>
      </c>
      <c r="BG682" s="125" t="n">
        <f aca="false">BF682*(1+((BF682-BE682)/BE682))</f>
        <v>47.1746190939238</v>
      </c>
    </row>
    <row r="683" s="3" customFormat="true" ht="13.5" hidden="true" customHeight="true" outlineLevel="1" collapsed="false">
      <c r="A683" s="247"/>
      <c r="B683" s="248"/>
      <c r="C683" s="248"/>
      <c r="D683" s="249"/>
      <c r="E683" s="246"/>
      <c r="F683" s="19"/>
      <c r="G683" s="246"/>
      <c r="H683" s="246"/>
      <c r="I683" s="246"/>
    </row>
    <row r="684" s="3" customFormat="true" ht="13.5" hidden="true" customHeight="true" outlineLevel="1" collapsed="false">
      <c r="A684" s="247"/>
      <c r="B684" s="248"/>
      <c r="C684" s="248"/>
      <c r="D684" s="249"/>
      <c r="E684" s="246"/>
      <c r="F684" s="19"/>
      <c r="G684" s="246"/>
      <c r="H684" s="246"/>
      <c r="I684" s="246"/>
    </row>
    <row r="685" s="3" customFormat="true" ht="13.5" hidden="true" customHeight="true" outlineLevel="1" collapsed="false">
      <c r="A685" s="247"/>
      <c r="B685" s="248"/>
      <c r="C685" s="248"/>
      <c r="D685" s="249"/>
      <c r="E685" s="246"/>
      <c r="F685" s="19"/>
      <c r="G685" s="246"/>
      <c r="H685" s="246"/>
      <c r="I685" s="246"/>
    </row>
    <row r="686" s="3" customFormat="true" ht="13.5" hidden="true" customHeight="true" outlineLevel="1" collapsed="false">
      <c r="A686" s="247"/>
      <c r="B686" s="248"/>
      <c r="C686" s="248"/>
      <c r="D686" s="249"/>
      <c r="E686" s="246"/>
      <c r="F686" s="19"/>
      <c r="G686" s="246"/>
      <c r="H686" s="246"/>
      <c r="I686" s="246"/>
    </row>
    <row r="687" s="3" customFormat="true" ht="13.5" hidden="true" customHeight="true" outlineLevel="1" collapsed="false">
      <c r="A687" s="247"/>
      <c r="B687" s="248"/>
      <c r="C687" s="248"/>
      <c r="D687" s="249"/>
      <c r="E687" s="246"/>
      <c r="F687" s="19"/>
      <c r="G687" s="246"/>
      <c r="H687" s="246"/>
      <c r="I687" s="246"/>
    </row>
    <row r="688" s="3" customFormat="true" ht="13.5" hidden="true" customHeight="true" outlineLevel="0" collapsed="false">
      <c r="A688" s="250"/>
      <c r="B688" s="251"/>
      <c r="C688" s="251"/>
      <c r="D688" s="252"/>
      <c r="E688" s="253"/>
      <c r="F688" s="19"/>
      <c r="G688" s="253"/>
      <c r="H688" s="253"/>
      <c r="I688" s="253"/>
    </row>
    <row r="689" s="3" customFormat="true" ht="13.5" hidden="true" customHeight="true" outlineLevel="1" collapsed="false">
      <c r="A689" s="250"/>
      <c r="B689" s="251"/>
      <c r="C689" s="251"/>
      <c r="D689" s="252"/>
      <c r="E689" s="253"/>
      <c r="F689" s="19"/>
      <c r="G689" s="253"/>
      <c r="H689" s="253"/>
      <c r="I689" s="253"/>
    </row>
    <row r="690" s="3" customFormat="true" ht="13.5" hidden="true" customHeight="true" outlineLevel="1" collapsed="false">
      <c r="A690" s="250"/>
      <c r="B690" s="251"/>
      <c r="C690" s="251"/>
      <c r="D690" s="252"/>
      <c r="E690" s="253"/>
      <c r="F690" s="19"/>
      <c r="G690" s="253"/>
      <c r="H690" s="253"/>
      <c r="I690" s="253"/>
    </row>
    <row r="691" s="3" customFormat="true" ht="13.5" hidden="true" customHeight="true" outlineLevel="1" collapsed="false">
      <c r="A691" s="250"/>
      <c r="B691" s="251"/>
      <c r="C691" s="251"/>
      <c r="D691" s="252"/>
      <c r="E691" s="253"/>
      <c r="F691" s="19"/>
      <c r="G691" s="253"/>
      <c r="H691" s="253"/>
      <c r="I691" s="253"/>
    </row>
    <row r="692" s="3" customFormat="true" ht="13.5" hidden="true" customHeight="true" outlineLevel="1" collapsed="false">
      <c r="A692" s="250"/>
      <c r="B692" s="251"/>
      <c r="C692" s="251"/>
      <c r="D692" s="252"/>
      <c r="E692" s="253"/>
      <c r="F692" s="19"/>
      <c r="G692" s="253"/>
      <c r="H692" s="253"/>
      <c r="I692" s="253"/>
    </row>
    <row r="693" s="3" customFormat="true" ht="13.5" hidden="true" customHeight="true" outlineLevel="1" collapsed="false">
      <c r="A693" s="250"/>
      <c r="B693" s="251"/>
      <c r="C693" s="251"/>
      <c r="D693" s="252"/>
      <c r="E693" s="253"/>
      <c r="F693" s="19"/>
      <c r="G693" s="253"/>
      <c r="H693" s="253"/>
      <c r="I693" s="253"/>
    </row>
    <row r="694" s="3" customFormat="true" ht="13.5" hidden="true" customHeight="true" outlineLevel="1" collapsed="false">
      <c r="A694" s="250"/>
      <c r="B694" s="251"/>
      <c r="C694" s="251"/>
      <c r="D694" s="252"/>
      <c r="E694" s="253"/>
      <c r="F694" s="19"/>
      <c r="G694" s="253"/>
      <c r="H694" s="253"/>
      <c r="I694" s="253"/>
    </row>
    <row r="695" s="3" customFormat="true" ht="13.5" hidden="true" customHeight="true" outlineLevel="1" collapsed="false">
      <c r="A695" s="250"/>
      <c r="B695" s="251"/>
      <c r="C695" s="251"/>
      <c r="D695" s="252"/>
      <c r="E695" s="253"/>
      <c r="F695" s="19"/>
      <c r="G695" s="253"/>
      <c r="H695" s="253"/>
      <c r="I695" s="253"/>
    </row>
    <row r="696" s="3" customFormat="true" ht="13.5" hidden="true" customHeight="true" outlineLevel="1" collapsed="false">
      <c r="A696" s="250"/>
      <c r="B696" s="251"/>
      <c r="C696" s="251"/>
      <c r="D696" s="252"/>
      <c r="E696" s="253"/>
      <c r="F696" s="19"/>
      <c r="G696" s="253"/>
      <c r="H696" s="253"/>
      <c r="I696" s="253"/>
    </row>
    <row r="697" s="3" customFormat="true" ht="13.5" hidden="true" customHeight="true" outlineLevel="1" collapsed="false">
      <c r="A697" s="250"/>
      <c r="B697" s="251"/>
      <c r="C697" s="251"/>
      <c r="D697" s="252"/>
      <c r="E697" s="253"/>
      <c r="F697" s="19"/>
      <c r="G697" s="253"/>
      <c r="H697" s="253"/>
      <c r="I697" s="253"/>
    </row>
    <row r="698" s="3" customFormat="true" ht="13.5" hidden="true" customHeight="true" outlineLevel="1" collapsed="false">
      <c r="A698" s="250"/>
      <c r="B698" s="251"/>
      <c r="C698" s="251"/>
      <c r="D698" s="252"/>
      <c r="E698" s="253"/>
      <c r="F698" s="19"/>
      <c r="G698" s="253"/>
      <c r="H698" s="253"/>
      <c r="I698" s="253"/>
    </row>
    <row r="699" s="3" customFormat="true" ht="13.5" hidden="true" customHeight="true" outlineLevel="1" collapsed="false">
      <c r="A699" s="250"/>
      <c r="B699" s="251"/>
      <c r="C699" s="251"/>
      <c r="D699" s="252"/>
      <c r="E699" s="253"/>
      <c r="F699" s="19"/>
      <c r="G699" s="253"/>
      <c r="H699" s="253"/>
      <c r="I699" s="253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</row>
    <row r="700" s="3" customFormat="true" ht="13.5" hidden="true" customHeight="true" outlineLevel="1" collapsed="false">
      <c r="A700" s="250" t="s">
        <v>99</v>
      </c>
      <c r="B700" s="251" t="s">
        <v>601</v>
      </c>
      <c r="C700" s="251"/>
      <c r="D700" s="252"/>
      <c r="E700" s="253"/>
      <c r="F700" s="19" t="s">
        <v>602</v>
      </c>
      <c r="G700" s="253" t="s">
        <v>603</v>
      </c>
      <c r="H700" s="253"/>
      <c r="I700" s="253"/>
      <c r="Q700" s="254" t="n">
        <v>22</v>
      </c>
      <c r="R700" s="254" t="n">
        <v>13</v>
      </c>
      <c r="S700" s="254" t="n">
        <v>15</v>
      </c>
      <c r="T700" s="254" t="n">
        <v>13</v>
      </c>
      <c r="U700" s="254" t="n">
        <v>7</v>
      </c>
      <c r="V700" s="254" t="n">
        <v>4</v>
      </c>
      <c r="W700" s="254" t="n">
        <v>6</v>
      </c>
      <c r="X700" s="254" t="n">
        <v>8</v>
      </c>
      <c r="Y700" s="254" t="n">
        <v>5</v>
      </c>
      <c r="Z700" s="254" t="n">
        <v>6</v>
      </c>
      <c r="AA700" s="254" t="n">
        <v>18</v>
      </c>
      <c r="AB700" s="254" t="n">
        <v>25</v>
      </c>
      <c r="AC700" s="254" t="n">
        <v>25</v>
      </c>
      <c r="AD700" s="99" t="n">
        <v>54</v>
      </c>
      <c r="AE700" s="99" t="n">
        <v>80</v>
      </c>
      <c r="AF700" s="99" t="n">
        <v>81.4304928239642</v>
      </c>
      <c r="AG700" s="99" t="n">
        <v>79.5139234371796</v>
      </c>
      <c r="AH700" s="99" t="n">
        <v>75.8684301327169</v>
      </c>
      <c r="AI700" s="99" t="n">
        <v>79.8073251231725</v>
      </c>
      <c r="AJ700" s="99" t="n">
        <v>82.2058906721027</v>
      </c>
      <c r="AK700" s="99" t="n">
        <v>82.9098557631868</v>
      </c>
      <c r="AL700" s="99" t="n">
        <v>83.7895662257188</v>
      </c>
      <c r="AM700" s="99" t="n">
        <v>83.4910335101892</v>
      </c>
      <c r="AN700" s="99" t="n">
        <v>85.8578899819553</v>
      </c>
      <c r="AO700" s="99" t="n">
        <v>91.8262303898937</v>
      </c>
      <c r="AP700" s="99" t="n">
        <v>99.6289824691123</v>
      </c>
      <c r="AQ700" s="99" t="n">
        <v>109.777540932864</v>
      </c>
      <c r="AR700" s="99" t="n">
        <v>121.114204757796</v>
      </c>
      <c r="AS700" s="99" t="n">
        <v>134.812238503275</v>
      </c>
      <c r="AT700" s="99" t="n">
        <v>149.94677881207</v>
      </c>
      <c r="AU700" s="99" t="n">
        <v>164.197465039413</v>
      </c>
      <c r="AV700" s="99" t="n">
        <v>178.876139854425</v>
      </c>
      <c r="AW700" s="99" t="n">
        <v>195.731457889831</v>
      </c>
      <c r="AX700" s="99" t="n">
        <v>211.978201442261</v>
      </c>
      <c r="AY700" s="99" t="n">
        <v>229.335203756647</v>
      </c>
      <c r="AZ700" s="99" t="n">
        <v>247.969893787191</v>
      </c>
      <c r="BA700" s="99" t="n">
        <v>268.486374388011</v>
      </c>
      <c r="BB700" s="99" t="n">
        <v>289.372005696534</v>
      </c>
      <c r="BC700" s="99" t="n">
        <f aca="false">BB700*(1+((BB700-BA700)/BA700))</f>
        <v>311.882336195657</v>
      </c>
      <c r="BD700" s="99" t="n">
        <f aca="false">BC700*(1+((BC700-BB700)/BB700))</f>
        <v>336.143751696801</v>
      </c>
      <c r="BE700" s="99" t="n">
        <f aca="false">BD700*(1+((BD700-BC700)/BC700))</f>
        <v>362.292469599546</v>
      </c>
      <c r="BF700" s="99" t="n">
        <f aca="false">BE700*(1+((BE700-BD700)/BD700))</f>
        <v>390.47530369367</v>
      </c>
      <c r="BG700" s="99" t="n">
        <f aca="false">BF700*(1+((BF700-BE700)/BE700))</f>
        <v>420.85048845535</v>
      </c>
    </row>
    <row r="701" s="3" customFormat="true" ht="13.5" hidden="true" customHeight="true" outlineLevel="1" collapsed="false">
      <c r="A701" s="250"/>
      <c r="B701" s="251"/>
      <c r="C701" s="251"/>
      <c r="D701" s="252"/>
      <c r="E701" s="253"/>
      <c r="F701" s="19"/>
      <c r="G701" s="253"/>
      <c r="H701" s="253"/>
      <c r="I701" s="253"/>
      <c r="AS701" s="125"/>
      <c r="AT701" s="125"/>
      <c r="AU701" s="125"/>
      <c r="AV701" s="125"/>
      <c r="AW701" s="125"/>
      <c r="AX701" s="125"/>
      <c r="AY701" s="125"/>
      <c r="AZ701" s="125"/>
      <c r="BA701" s="125"/>
      <c r="BB701" s="125"/>
      <c r="BC701" s="125"/>
      <c r="BD701" s="125"/>
      <c r="BE701" s="125"/>
      <c r="BF701" s="125"/>
      <c r="BG701" s="125"/>
    </row>
    <row r="702" s="3" customFormat="true" ht="13.5" hidden="true" customHeight="true" outlineLevel="1" collapsed="false">
      <c r="A702" s="250"/>
      <c r="B702" s="251"/>
      <c r="C702" s="251"/>
      <c r="D702" s="252"/>
      <c r="E702" s="253"/>
      <c r="F702" s="19"/>
      <c r="G702" s="253"/>
      <c r="H702" s="253"/>
      <c r="I702" s="253"/>
    </row>
    <row r="703" s="3" customFormat="true" ht="13.5" hidden="true" customHeight="true" outlineLevel="1" collapsed="false">
      <c r="A703" s="250"/>
      <c r="B703" s="251"/>
      <c r="C703" s="251"/>
      <c r="D703" s="252"/>
      <c r="E703" s="253"/>
      <c r="F703" s="19"/>
      <c r="G703" s="253"/>
      <c r="H703" s="253"/>
      <c r="I703" s="253"/>
    </row>
    <row r="704" s="3" customFormat="true" ht="13.5" hidden="true" customHeight="true" outlineLevel="1" collapsed="false">
      <c r="A704" s="250"/>
      <c r="B704" s="251"/>
      <c r="C704" s="251"/>
      <c r="D704" s="252"/>
      <c r="E704" s="253"/>
      <c r="F704" s="19"/>
      <c r="G704" s="253"/>
      <c r="H704" s="253"/>
      <c r="I704" s="253"/>
    </row>
    <row r="705" s="3" customFormat="true" ht="13.5" hidden="true" customHeight="true" outlineLevel="1" collapsed="false">
      <c r="A705" s="250"/>
      <c r="B705" s="251"/>
      <c r="C705" s="251"/>
      <c r="D705" s="252"/>
      <c r="E705" s="253"/>
      <c r="F705" s="19"/>
      <c r="G705" s="253"/>
      <c r="H705" s="253"/>
      <c r="I705" s="253"/>
    </row>
    <row r="706" s="3" customFormat="true" ht="13.5" hidden="true" customHeight="true" outlineLevel="1" collapsed="false">
      <c r="A706" s="250"/>
      <c r="B706" s="251"/>
      <c r="C706" s="251"/>
      <c r="D706" s="252"/>
      <c r="E706" s="253"/>
      <c r="F706" s="19"/>
      <c r="G706" s="253"/>
      <c r="H706" s="253"/>
      <c r="I706" s="253"/>
    </row>
    <row r="707" s="3" customFormat="true" ht="13.5" hidden="true" customHeight="true" outlineLevel="1" collapsed="false">
      <c r="A707" s="250"/>
      <c r="B707" s="251"/>
      <c r="C707" s="251"/>
      <c r="D707" s="252"/>
      <c r="E707" s="253"/>
      <c r="F707" s="19"/>
      <c r="G707" s="253"/>
      <c r="H707" s="253"/>
      <c r="I707" s="253"/>
    </row>
    <row r="708" s="3" customFormat="true" ht="13.5" hidden="true" customHeight="true" outlineLevel="0" collapsed="false">
      <c r="A708" s="93" t="s">
        <v>99</v>
      </c>
      <c r="B708" s="94" t="s">
        <v>252</v>
      </c>
      <c r="C708" s="94"/>
      <c r="D708" s="94" t="s">
        <v>101</v>
      </c>
      <c r="E708" s="95"/>
      <c r="F708" s="19" t="s">
        <v>604</v>
      </c>
      <c r="G708" s="96" t="s">
        <v>103</v>
      </c>
      <c r="H708" s="96"/>
      <c r="I708" s="96"/>
      <c r="AD708" s="99" t="n">
        <v>29.5538315825232</v>
      </c>
      <c r="AE708" s="99" t="n">
        <v>374.152547283783</v>
      </c>
      <c r="AF708" s="99" t="n">
        <v>260.898208966216</v>
      </c>
      <c r="AG708" s="99" t="n">
        <v>198.386090256084</v>
      </c>
      <c r="AH708" s="99" t="n">
        <v>203.182755383497</v>
      </c>
      <c r="AI708" s="255" t="n">
        <v>461.356838940142</v>
      </c>
      <c r="AJ708" s="255" t="n">
        <v>329.230614635929</v>
      </c>
      <c r="AK708" s="255" t="n">
        <v>215.149575826252</v>
      </c>
      <c r="AL708" s="255" t="n">
        <v>201.112871623855</v>
      </c>
      <c r="AM708" s="255" t="n">
        <v>179.180298963683</v>
      </c>
      <c r="AN708" s="255" t="n">
        <v>155.38148852202</v>
      </c>
      <c r="AO708" s="255" t="n">
        <v>159.472735083883</v>
      </c>
      <c r="AP708" s="255" t="n">
        <v>160.803396866968</v>
      </c>
      <c r="AQ708" s="255" t="n">
        <v>162.354278110173</v>
      </c>
      <c r="AR708" s="255" t="n">
        <v>163.94519458202</v>
      </c>
      <c r="AS708" s="255" t="n">
        <v>164.751041458665</v>
      </c>
      <c r="AT708" s="255" t="n">
        <v>165.622951962541</v>
      </c>
      <c r="AU708" s="255" t="n">
        <v>165.325208707947</v>
      </c>
      <c r="AV708" s="255" t="n">
        <v>164.92747475596</v>
      </c>
      <c r="AW708" s="255" t="n">
        <v>165.292118916253</v>
      </c>
      <c r="AX708" s="255" t="n">
        <v>166.348260660111</v>
      </c>
      <c r="AY708" s="255" t="n">
        <v>167.746071928807</v>
      </c>
      <c r="AZ708" s="255" t="n">
        <v>169.870947587735</v>
      </c>
      <c r="BA708" s="255" t="n">
        <v>172.892938731353</v>
      </c>
      <c r="BB708" s="255" t="n">
        <v>176.656833637574</v>
      </c>
      <c r="BC708" s="99" t="n">
        <f aca="false">BB708*(1+((BB708-BA708)/BA708))</f>
        <v>180.50266887617</v>
      </c>
      <c r="BD708" s="99" t="n">
        <f aca="false">BC708*(1+((BC708-BB708)/BB708))</f>
        <v>184.432228295586</v>
      </c>
      <c r="BE708" s="99" t="n">
        <f aca="false">BD708*(1+((BD708-BC708)/BC708))</f>
        <v>188.447334578806</v>
      </c>
      <c r="BF708" s="99" t="n">
        <f aca="false">BE708*(1+((BE708-BD708)/BD708))</f>
        <v>192.54985008879</v>
      </c>
      <c r="BG708" s="99" t="n">
        <f aca="false">BF708*(1+((BF708-BE708)/BE708))</f>
        <v>196.741677732306</v>
      </c>
    </row>
    <row r="709" s="260" customFormat="true" ht="13.5" hidden="true" customHeight="true" outlineLevel="1" collapsed="false">
      <c r="A709" s="256" t="s">
        <v>99</v>
      </c>
      <c r="B709" s="257" t="s">
        <v>252</v>
      </c>
      <c r="C709" s="257"/>
      <c r="D709" s="257" t="s">
        <v>101</v>
      </c>
      <c r="E709" s="258"/>
      <c r="F709" s="259" t="s">
        <v>605</v>
      </c>
      <c r="G709" s="259" t="s">
        <v>103</v>
      </c>
      <c r="H709" s="259"/>
      <c r="I709" s="259" t="s">
        <v>405</v>
      </c>
      <c r="AC709" s="261"/>
      <c r="AD709" s="262" t="n">
        <v>1.92752797236699</v>
      </c>
      <c r="AE709" s="262" t="n">
        <v>-117.167600285591</v>
      </c>
      <c r="AF709" s="262" t="n">
        <v>-79.5714785494395</v>
      </c>
      <c r="AG709" s="262" t="n">
        <v>-60.5656783333335</v>
      </c>
      <c r="AH709" s="262" t="n">
        <v>-22.8627258363595</v>
      </c>
      <c r="AI709" s="262" t="n">
        <v>-51.0624834373423</v>
      </c>
      <c r="AJ709" s="262" t="n">
        <v>-16.3379713654588</v>
      </c>
      <c r="AK709" s="262" t="n">
        <v>-11.6745470616526</v>
      </c>
      <c r="AL709" s="262" t="n">
        <v>-11.443049243688</v>
      </c>
      <c r="AM709" s="262" t="n">
        <v>-11.5243370283019</v>
      </c>
      <c r="AN709" s="262" t="n">
        <v>-11.5435086336607</v>
      </c>
      <c r="AO709" s="262" t="n">
        <v>-11.5417090306182</v>
      </c>
      <c r="AP709" s="262" t="n">
        <v>-11.5337977572602</v>
      </c>
      <c r="AQ709" s="262" t="n">
        <v>-11.5251728296642</v>
      </c>
      <c r="AR709" s="262" t="n">
        <v>-11.5178273799259</v>
      </c>
      <c r="AS709" s="262" t="n">
        <v>-11.5125300767402</v>
      </c>
      <c r="AT709" s="262" t="n">
        <v>-11.5315219902278</v>
      </c>
      <c r="AU709" s="262" t="n">
        <v>-11.5797132331693</v>
      </c>
      <c r="AV709" s="262" t="n">
        <v>-11.6315453605641</v>
      </c>
      <c r="AW709" s="262" t="n">
        <v>-11.6871367204234</v>
      </c>
      <c r="AX709" s="262" t="n">
        <v>-11.7347607347164</v>
      </c>
      <c r="AY709" s="262" t="n">
        <v>-11.7861279633585</v>
      </c>
      <c r="AZ709" s="262" t="n">
        <v>-11.8413505579456</v>
      </c>
      <c r="BA709" s="262" t="n">
        <v>-11.9005431417933</v>
      </c>
      <c r="BB709" s="262" t="n">
        <v>-11.9638230997767</v>
      </c>
      <c r="BC709" s="262" t="n">
        <f aca="false">BB709*(1+((BB709-BA709)/BA709))</f>
        <v>-12.0274395426613</v>
      </c>
      <c r="BD709" s="262" t="n">
        <f aca="false">BC709*(1+((BC709-BB709)/BB709))</f>
        <v>-12.0913942596721</v>
      </c>
      <c r="BE709" s="262" t="n">
        <f aca="false">BD709*(1+((BD709-BC709)/BC709))</f>
        <v>-12.1556890495483</v>
      </c>
      <c r="BF709" s="262" t="n">
        <f aca="false">BE709*(1+((BE709-BD709)/BD709))</f>
        <v>-12.2203257205935</v>
      </c>
      <c r="BG709" s="262" t="n">
        <f aca="false">BF709*(1+((BF709-BE709)/BE709))</f>
        <v>-12.285306090727</v>
      </c>
    </row>
    <row r="710" s="260" customFormat="true" ht="13.5" hidden="true" customHeight="true" outlineLevel="1" collapsed="false">
      <c r="A710" s="256" t="s">
        <v>99</v>
      </c>
      <c r="B710" s="257" t="s">
        <v>252</v>
      </c>
      <c r="C710" s="257"/>
      <c r="D710" s="257" t="s">
        <v>101</v>
      </c>
      <c r="E710" s="258"/>
      <c r="F710" s="259" t="s">
        <v>606</v>
      </c>
      <c r="G710" s="259" t="s">
        <v>103</v>
      </c>
      <c r="H710" s="259"/>
      <c r="I710" s="259" t="s">
        <v>405</v>
      </c>
      <c r="AC710" s="261"/>
      <c r="AD710" s="262" t="n">
        <v>-413.904409268997</v>
      </c>
      <c r="AE710" s="262" t="n">
        <v>-424.959839098762</v>
      </c>
      <c r="AF710" s="262" t="n">
        <v>-367.86946817477</v>
      </c>
      <c r="AG710" s="262" t="n">
        <v>-411.388615656151</v>
      </c>
      <c r="AH710" s="262" t="n">
        <v>-330.221782896365</v>
      </c>
      <c r="AI710" s="262" t="n">
        <v>-284.727431591397</v>
      </c>
      <c r="AJ710" s="262" t="n">
        <v>-314.207379388869</v>
      </c>
      <c r="AK710" s="262" t="n">
        <v>-311.396030292965</v>
      </c>
      <c r="AL710" s="262" t="n">
        <v>-311.088866161062</v>
      </c>
      <c r="AM710" s="262" t="n">
        <v>-311.328347424061</v>
      </c>
      <c r="AN710" s="262" t="n">
        <v>-311.508893200158</v>
      </c>
      <c r="AO710" s="262" t="n">
        <v>-311.671712593742</v>
      </c>
      <c r="AP710" s="262" t="n">
        <v>-311.83173057516</v>
      </c>
      <c r="AQ710" s="262" t="n">
        <v>-311.994411917945</v>
      </c>
      <c r="AR710" s="262" t="n">
        <v>-312.161817863859</v>
      </c>
      <c r="AS710" s="262" t="n">
        <v>-312.334786571045</v>
      </c>
      <c r="AT710" s="262" t="n">
        <v>-312.513718125219</v>
      </c>
      <c r="AU710" s="262" t="n">
        <v>-312.698857194708</v>
      </c>
      <c r="AV710" s="262" t="n">
        <v>-312.890394838444</v>
      </c>
      <c r="AW710" s="262" t="n">
        <v>-313.088505210235</v>
      </c>
      <c r="AX710" s="262" t="n">
        <v>-313.281552878387</v>
      </c>
      <c r="AY710" s="262" t="n">
        <v>-313.48127443108</v>
      </c>
      <c r="AZ710" s="262" t="n">
        <v>-313.687841405419</v>
      </c>
      <c r="BA710" s="262" t="n">
        <v>-313.901429022467</v>
      </c>
      <c r="BB710" s="262" t="n">
        <v>-314.122216502108</v>
      </c>
      <c r="BC710" s="262" t="n">
        <f aca="false">BB710*(1+((BB710-BA710)/BA710))</f>
        <v>-314.343159276076</v>
      </c>
      <c r="BD710" s="262" t="n">
        <f aca="false">BC710*(1+((BC710-BB710)/BB710))</f>
        <v>-314.5642574536</v>
      </c>
      <c r="BE710" s="262" t="n">
        <f aca="false">BD710*(1+((BD710-BC710)/BC710))</f>
        <v>-314.785511143985</v>
      </c>
      <c r="BF710" s="262" t="n">
        <f aca="false">BE710*(1+((BE710-BD710)/BD710))</f>
        <v>-315.006920456613</v>
      </c>
      <c r="BG710" s="262" t="n">
        <f aca="false">BF710*(1+((BF710-BE710)/BE710))</f>
        <v>-315.228485500945</v>
      </c>
    </row>
    <row r="711" s="3" customFormat="true" ht="13.5" hidden="true" customHeight="true" outlineLevel="1" collapsed="false">
      <c r="A711" s="93" t="s">
        <v>99</v>
      </c>
      <c r="B711" s="94" t="s">
        <v>252</v>
      </c>
      <c r="C711" s="94"/>
      <c r="D711" s="94" t="s">
        <v>101</v>
      </c>
      <c r="E711" s="95"/>
      <c r="F711" s="19" t="s">
        <v>607</v>
      </c>
      <c r="G711" s="96" t="s">
        <v>103</v>
      </c>
      <c r="H711" s="96"/>
      <c r="I711" s="96"/>
      <c r="AD711" s="99" t="n">
        <v>126.606601457496</v>
      </c>
      <c r="AE711" s="99" t="n">
        <v>148.269928174255</v>
      </c>
      <c r="AF711" s="99" t="n">
        <v>51.7255258481744</v>
      </c>
      <c r="AG711" s="99" t="n">
        <v>10.1805904409573</v>
      </c>
      <c r="AH711" s="99" t="n">
        <v>32.5380078987694</v>
      </c>
      <c r="AI711" s="255" t="n">
        <v>82.7187062908435</v>
      </c>
      <c r="AJ711" s="255" t="n">
        <v>49.9419004921343</v>
      </c>
      <c r="AK711" s="255" t="n">
        <v>40.0129543419406</v>
      </c>
      <c r="AL711" s="255" t="n">
        <v>28.6106297234144</v>
      </c>
      <c r="AM711" s="255" t="n">
        <v>22.397317073957</v>
      </c>
      <c r="AN711" s="255" t="n">
        <v>24.0797767856607</v>
      </c>
      <c r="AO711" s="255" t="n">
        <v>26.2070044405347</v>
      </c>
      <c r="AP711" s="255" t="n">
        <v>27.0012152945037</v>
      </c>
      <c r="AQ711" s="255" t="n">
        <v>27.1544399909509</v>
      </c>
      <c r="AR711" s="255" t="n">
        <v>27.3375150652482</v>
      </c>
      <c r="AS711" s="255" t="n">
        <v>27.5412120761827</v>
      </c>
      <c r="AT711" s="255" t="n">
        <v>27.7604288531651</v>
      </c>
      <c r="AU711" s="255" t="n">
        <v>27.9923750896966</v>
      </c>
      <c r="AV711" s="255" t="n">
        <v>28.2355562960788</v>
      </c>
      <c r="AW711" s="255" t="n">
        <v>28.489204833649</v>
      </c>
      <c r="AX711" s="255" t="n">
        <v>28.420761285423</v>
      </c>
      <c r="AY711" s="255" t="n">
        <v>28.7062557229096</v>
      </c>
      <c r="AZ711" s="255" t="n">
        <v>29.0019765883373</v>
      </c>
      <c r="BA711" s="255" t="n">
        <v>29.3080020772715</v>
      </c>
      <c r="BB711" s="255" t="n">
        <v>29.2807375568174</v>
      </c>
      <c r="BC711" s="99" t="n">
        <f aca="false">BB711*(1+((BB711-BA711)/BA711))</f>
        <v>29.2534983998826</v>
      </c>
      <c r="BD711" s="99" t="n">
        <f aca="false">BC711*(1+((BC711-BB711)/BB711))</f>
        <v>29.226284582872</v>
      </c>
      <c r="BE711" s="99" t="n">
        <f aca="false">BD711*(1+((BD711-BC711)/BC711))</f>
        <v>29.1990960822125</v>
      </c>
      <c r="BF711" s="99" t="n">
        <f aca="false">BE711*(1+((BE711-BD711)/BD711))</f>
        <v>29.1719328743529</v>
      </c>
      <c r="BG711" s="99" t="n">
        <f aca="false">BF711*(1+((BF711-BE711)/BE711))</f>
        <v>29.1447949357639</v>
      </c>
    </row>
    <row r="712" s="260" customFormat="true" ht="13.5" hidden="true" customHeight="true" outlineLevel="1" collapsed="false">
      <c r="A712" s="256" t="s">
        <v>99</v>
      </c>
      <c r="B712" s="257" t="s">
        <v>252</v>
      </c>
      <c r="C712" s="257"/>
      <c r="D712" s="257" t="s">
        <v>101</v>
      </c>
      <c r="E712" s="258"/>
      <c r="F712" s="259" t="s">
        <v>608</v>
      </c>
      <c r="G712" s="259" t="s">
        <v>103</v>
      </c>
      <c r="H712" s="259"/>
      <c r="I712" s="259" t="s">
        <v>405</v>
      </c>
      <c r="AE712" s="262" t="n">
        <v>640.904500835422</v>
      </c>
      <c r="AF712" s="262" t="n">
        <v>452.51771940181</v>
      </c>
      <c r="AG712" s="262" t="n">
        <v>513.233948333333</v>
      </c>
      <c r="AH712" s="262" t="n">
        <v>512.377021102337</v>
      </c>
      <c r="AI712" s="262" t="n">
        <v>471.746453165969</v>
      </c>
      <c r="AJ712" s="262" t="n">
        <v>500.264241047381</v>
      </c>
      <c r="AK712" s="262" t="n">
        <v>538.898499966174</v>
      </c>
      <c r="AL712" s="262" t="n">
        <v>547.048227352722</v>
      </c>
      <c r="AM712" s="262" t="n">
        <v>552.639080777406</v>
      </c>
      <c r="AN712" s="262" t="n">
        <v>558.295281419047</v>
      </c>
      <c r="AO712" s="262" t="n">
        <v>564.01764402402</v>
      </c>
      <c r="AP712" s="262" t="n">
        <v>569.806994393854</v>
      </c>
      <c r="AQ712" s="262" t="n">
        <v>575.664169550444</v>
      </c>
      <c r="AR712" s="262" t="n">
        <v>581.543714265095</v>
      </c>
      <c r="AS712" s="262" t="n">
        <v>587.253914131814</v>
      </c>
      <c r="AT712" s="262" t="n">
        <v>593.027678210857</v>
      </c>
      <c r="AU712" s="262" t="n">
        <v>598.86574875142</v>
      </c>
      <c r="AV712" s="262" t="n">
        <v>604.768877245315</v>
      </c>
      <c r="AW712" s="262" t="n">
        <v>610.737824552179</v>
      </c>
      <c r="AX712" s="262" t="n">
        <v>617.021922099945</v>
      </c>
      <c r="AY712" s="262" t="n">
        <v>623.378816542351</v>
      </c>
      <c r="AZ712" s="262" t="n">
        <v>629.494675425045</v>
      </c>
      <c r="BA712" s="262" t="n">
        <v>635.664633165918</v>
      </c>
      <c r="BB712" s="262" t="n">
        <v>641.902038337484</v>
      </c>
      <c r="BC712" s="262" t="n">
        <f aca="false">BB712*(1+((BB712-BA712)/BA712))</f>
        <v>648.200647517021</v>
      </c>
      <c r="BD712" s="262" t="n">
        <f aca="false">BC712*(1+((BC712-BB712)/BB712))</f>
        <v>654.561061263652</v>
      </c>
      <c r="BE712" s="262" t="n">
        <f aca="false">BD712*(1+((BD712-BC712)/BC712))</f>
        <v>660.983886029438</v>
      </c>
      <c r="BF712" s="262" t="n">
        <f aca="false">BE712*(1+((BE712-BD712)/BD712))</f>
        <v>667.469734217198</v>
      </c>
      <c r="BG712" s="262" t="n">
        <f aca="false">BF712*(1+((BF712-BE712)/BE712))</f>
        <v>674.019224238902</v>
      </c>
    </row>
    <row r="713" s="3" customFormat="true" ht="13.5" hidden="true" customHeight="true" outlineLevel="1" collapsed="false">
      <c r="A713" s="93" t="s">
        <v>99</v>
      </c>
      <c r="B713" s="94" t="s">
        <v>252</v>
      </c>
      <c r="C713" s="94"/>
      <c r="D713" s="94" t="s">
        <v>101</v>
      </c>
      <c r="E713" s="95"/>
      <c r="F713" s="19" t="s">
        <v>609</v>
      </c>
      <c r="G713" s="96" t="s">
        <v>103</v>
      </c>
      <c r="H713" s="96"/>
      <c r="I713" s="96"/>
      <c r="AB713" s="99" t="n">
        <v>594.416666666667</v>
      </c>
      <c r="AC713" s="99" t="n">
        <v>370.25</v>
      </c>
      <c r="AD713" s="99" t="n">
        <v>666.666666666667</v>
      </c>
      <c r="AE713" s="99" t="n">
        <v>976.916666666667</v>
      </c>
      <c r="AF713" s="99" t="n">
        <v>836.5</v>
      </c>
      <c r="AG713" s="99" t="n">
        <v>786.749296771558</v>
      </c>
      <c r="AH713" s="99" t="n">
        <v>705.869036486111</v>
      </c>
      <c r="AI713" s="255" t="n">
        <v>875.94732848493</v>
      </c>
      <c r="AJ713" s="255" t="n">
        <v>640.262727375709</v>
      </c>
      <c r="AK713" s="255" t="n">
        <v>641.775424946453</v>
      </c>
      <c r="AL713" s="255" t="n">
        <v>677.578963087197</v>
      </c>
      <c r="AM713" s="255" t="n">
        <v>693.272013356683</v>
      </c>
      <c r="AN713" s="255" t="n">
        <v>703.405580268151</v>
      </c>
      <c r="AO713" s="255" t="n">
        <v>710.619098387315</v>
      </c>
      <c r="AP713" s="255" t="n">
        <v>717.275927249707</v>
      </c>
      <c r="AQ713" s="255" t="n">
        <v>723.745610214373</v>
      </c>
      <c r="AR713" s="255" t="n">
        <v>730.600317198163</v>
      </c>
      <c r="AS713" s="255" t="n">
        <v>737.117945894991</v>
      </c>
      <c r="AT713" s="255" t="n">
        <v>743.00778757947</v>
      </c>
      <c r="AU713" s="255" t="n">
        <v>747.5548675416</v>
      </c>
      <c r="AV713" s="255" t="n">
        <v>752.484879477835</v>
      </c>
      <c r="AW713" s="255" t="n">
        <v>759.198263380123</v>
      </c>
      <c r="AX713" s="255" t="n">
        <v>764.482742400164</v>
      </c>
      <c r="AY713" s="255" t="n">
        <v>770.155140350822</v>
      </c>
      <c r="AZ713" s="255" t="n">
        <v>776.896475141249</v>
      </c>
      <c r="BA713" s="255" t="n">
        <v>782.766402979435</v>
      </c>
      <c r="BB713" s="255" t="n">
        <v>787.86327296706</v>
      </c>
      <c r="BC713" s="99" t="n">
        <f aca="false">BB713*(1+((BB713-BA713)/BA713))</f>
        <v>792.993330484927</v>
      </c>
      <c r="BD713" s="99" t="n">
        <f aca="false">BC713*(1+((BC713-BB713)/BB713))</f>
        <v>798.156791628828</v>
      </c>
      <c r="BE713" s="99" t="n">
        <f aca="false">BD713*(1+((BD713-BC713)/BC713))</f>
        <v>803.353873901634</v>
      </c>
      <c r="BF713" s="99" t="n">
        <f aca="false">BE713*(1+((BE713-BD713)/BD713))</f>
        <v>808.584796222452</v>
      </c>
      <c r="BG713" s="99" t="n">
        <f aca="false">BF713*(1+((BF713-BE713)/BE713))</f>
        <v>813.849778935852</v>
      </c>
    </row>
    <row r="714" s="3" customFormat="true" ht="13.5" hidden="true" customHeight="true" outlineLevel="1" collapsed="false">
      <c r="A714" s="93" t="s">
        <v>99</v>
      </c>
      <c r="B714" s="94" t="s">
        <v>252</v>
      </c>
      <c r="C714" s="94"/>
      <c r="D714" s="94" t="s">
        <v>101</v>
      </c>
      <c r="E714" s="95"/>
      <c r="F714" s="19" t="s">
        <v>610</v>
      </c>
      <c r="G714" s="96" t="s">
        <v>103</v>
      </c>
      <c r="H714" s="96"/>
      <c r="I714" s="96"/>
      <c r="AE714" s="99" t="n">
        <v>216.002909656554</v>
      </c>
      <c r="AF714" s="99" t="n">
        <v>207.49776903796</v>
      </c>
      <c r="AG714" s="99" t="n">
        <v>132.170000448026</v>
      </c>
      <c r="AH714" s="99" t="n">
        <v>159.696014420277</v>
      </c>
      <c r="AI714" s="255" t="n">
        <v>204.041747009112</v>
      </c>
      <c r="AJ714" s="255" t="n">
        <v>113.003102200894</v>
      </c>
      <c r="AK714" s="255" t="n">
        <v>82.6758685079387</v>
      </c>
      <c r="AL714" s="255" t="n">
        <v>107.669235590813</v>
      </c>
      <c r="AM714" s="255" t="n">
        <v>115.428897750652</v>
      </c>
      <c r="AN714" s="255" t="n">
        <v>127.379714305142</v>
      </c>
      <c r="AO714" s="255" t="n">
        <v>132.15807820455</v>
      </c>
      <c r="AP714" s="255" t="n">
        <v>133.899757258616</v>
      </c>
      <c r="AQ714" s="255" t="n">
        <v>134.169054967171</v>
      </c>
      <c r="AR714" s="255" t="n">
        <v>134.578272490141</v>
      </c>
      <c r="AS714" s="255" t="n">
        <v>134.836959275496</v>
      </c>
      <c r="AT714" s="255" t="n">
        <v>134.827842743083</v>
      </c>
      <c r="AU714" s="255" t="n">
        <v>134.264383524996</v>
      </c>
      <c r="AV714" s="255" t="n">
        <v>133.836182767924</v>
      </c>
      <c r="AW714" s="255" t="n">
        <v>134.102903933759</v>
      </c>
      <c r="AX714" s="255" t="n">
        <v>132.980542560436</v>
      </c>
      <c r="AY714" s="255" t="n">
        <v>132.685538835095</v>
      </c>
      <c r="AZ714" s="255" t="n">
        <v>132.796751307616</v>
      </c>
      <c r="BA714" s="255" t="n">
        <v>132.53808796402</v>
      </c>
      <c r="BB714" s="255" t="n">
        <v>131.255435706152</v>
      </c>
      <c r="BC714" s="99" t="n">
        <f aca="false">BB714*(1+((BB714-BA714)/BA714))</f>
        <v>129.985196459818</v>
      </c>
      <c r="BD714" s="99" t="n">
        <f aca="false">BC714*(1+((BC714-BB714)/BB714))</f>
        <v>128.727250096703</v>
      </c>
      <c r="BE714" s="99" t="n">
        <f aca="false">BD714*(1+((BD714-BC714)/BC714))</f>
        <v>127.481477651045</v>
      </c>
      <c r="BF714" s="99" t="n">
        <f aca="false">BE714*(1+((BE714-BD714)/BD714))</f>
        <v>126.24776130839</v>
      </c>
      <c r="BG714" s="99" t="n">
        <f aca="false">BF714*(1+((BF714-BE714)/BE714))</f>
        <v>125.025984394444</v>
      </c>
    </row>
    <row r="715" s="3" customFormat="true" ht="13.5" hidden="true" customHeight="true" outlineLevel="1" collapsed="false">
      <c r="A715" s="93" t="s">
        <v>99</v>
      </c>
      <c r="B715" s="94" t="s">
        <v>252</v>
      </c>
      <c r="C715" s="94"/>
      <c r="D715" s="94" t="s">
        <v>101</v>
      </c>
      <c r="E715" s="95"/>
      <c r="F715" s="19" t="s">
        <v>611</v>
      </c>
      <c r="G715" s="96" t="s">
        <v>103</v>
      </c>
      <c r="H715" s="96"/>
      <c r="I715" s="96"/>
      <c r="AE715" s="99" t="n">
        <v>209.594979656674</v>
      </c>
      <c r="AF715" s="99" t="n">
        <v>203.232754055633</v>
      </c>
      <c r="AG715" s="99" t="n">
        <v>141.448789979875</v>
      </c>
      <c r="AH715" s="99" t="n">
        <v>149.641997589021</v>
      </c>
      <c r="AI715" s="255" t="n">
        <v>184.874920577658</v>
      </c>
      <c r="AJ715" s="255" t="n">
        <v>124.674994754911</v>
      </c>
      <c r="AK715" s="255" t="n">
        <v>114.477474518242</v>
      </c>
      <c r="AL715" s="255" t="n">
        <v>123.457243390747</v>
      </c>
      <c r="AM715" s="255" t="n">
        <v>125.722207952013</v>
      </c>
      <c r="AN715" s="255" t="n">
        <v>143.325957674912</v>
      </c>
      <c r="AO715" s="255" t="n">
        <v>148.620898432564</v>
      </c>
      <c r="AP715" s="255" t="n">
        <v>150.041035469681</v>
      </c>
      <c r="AQ715" s="255" t="n">
        <v>149.888794684386</v>
      </c>
      <c r="AR715" s="255" t="n">
        <v>149.952100475693</v>
      </c>
      <c r="AS715" s="255" t="n">
        <v>149.787793234248</v>
      </c>
      <c r="AT715" s="255" t="n">
        <v>149.215733641831</v>
      </c>
      <c r="AU715" s="255" t="n">
        <v>148.151989880297</v>
      </c>
      <c r="AV715" s="255" t="n">
        <v>147.581843853873</v>
      </c>
      <c r="AW715" s="255" t="n">
        <v>148.106394134224</v>
      </c>
      <c r="AX715" s="255" t="n">
        <v>145.764941324245</v>
      </c>
      <c r="AY715" s="255" t="n">
        <v>144.42635727141</v>
      </c>
      <c r="AZ715" s="255" t="n">
        <v>143.796609967044</v>
      </c>
      <c r="BA715" s="255" t="n">
        <v>142.207065510128</v>
      </c>
      <c r="BB715" s="255" t="n">
        <v>139.606999013906</v>
      </c>
      <c r="BC715" s="99" t="n">
        <f aca="false">BB715*(1+((BB715-BA715)/BA715))</f>
        <v>137.054471265217</v>
      </c>
      <c r="BD715" s="99" t="n">
        <f aca="false">BC715*(1+((BC715-BB715)/BB715))</f>
        <v>134.548613081477</v>
      </c>
      <c r="BE715" s="99" t="n">
        <f aca="false">BD715*(1+((BD715-BC715)/BC715))</f>
        <v>132.088571171946</v>
      </c>
      <c r="BF715" s="99" t="n">
        <f aca="false">BE715*(1+((BE715-BD715)/BD715))</f>
        <v>129.673507847166</v>
      </c>
      <c r="BG715" s="99" t="n">
        <f aca="false">BF715*(1+((BF715-BE715)/BE715))</f>
        <v>127.302600733714</v>
      </c>
    </row>
    <row r="716" s="3" customFormat="true" ht="13.5" hidden="true" customHeight="true" outlineLevel="1" collapsed="false">
      <c r="A716" s="93" t="s">
        <v>99</v>
      </c>
      <c r="B716" s="94" t="s">
        <v>252</v>
      </c>
      <c r="C716" s="94"/>
      <c r="D716" s="94" t="s">
        <v>101</v>
      </c>
      <c r="E716" s="95"/>
      <c r="F716" s="19" t="s">
        <v>612</v>
      </c>
      <c r="G716" s="96" t="s">
        <v>103</v>
      </c>
      <c r="H716" s="96"/>
      <c r="I716" s="96"/>
      <c r="AH716" s="263" t="n">
        <v>566.621515</v>
      </c>
      <c r="AI716" s="255" t="n">
        <v>712.822076796414</v>
      </c>
      <c r="AJ716" s="255" t="n">
        <v>525.587250096227</v>
      </c>
      <c r="AK716" s="255" t="n">
        <v>551.45724490452</v>
      </c>
      <c r="AL716" s="255" t="n">
        <v>585.494933036486</v>
      </c>
      <c r="AM716" s="255" t="n">
        <v>603.746837073357</v>
      </c>
      <c r="AN716" s="255" t="n">
        <v>617.231174722493</v>
      </c>
      <c r="AO716" s="255" t="n">
        <v>625.814439598001</v>
      </c>
      <c r="AP716" s="255" t="n">
        <v>633.587217845773</v>
      </c>
      <c r="AQ716" s="255" t="n">
        <v>641.817514428051</v>
      </c>
      <c r="AR716" s="255" t="n">
        <v>648.885193713686</v>
      </c>
      <c r="AS716" s="255" t="n">
        <v>656.057247551467</v>
      </c>
      <c r="AT716" s="255" t="n">
        <v>662.374500866783</v>
      </c>
      <c r="AU716" s="255" t="n">
        <v>667.664118795305</v>
      </c>
      <c r="AV716" s="255" t="n">
        <v>673.037697997587</v>
      </c>
      <c r="AW716" s="255" t="n">
        <v>679.783997628518</v>
      </c>
      <c r="AX716" s="255" t="n">
        <v>686.232561849177</v>
      </c>
      <c r="AY716" s="255" t="n">
        <v>692.90393384154</v>
      </c>
      <c r="AZ716" s="255" t="n">
        <v>699.781701396277</v>
      </c>
      <c r="BA716" s="255" t="n">
        <v>706.324349701159</v>
      </c>
      <c r="BB716" s="255" t="n">
        <v>712.575160906702</v>
      </c>
      <c r="BC716" s="99" t="n">
        <f aca="false">BB716*(1+((BB716-BA716)/BA716))</f>
        <v>718.881290381739</v>
      </c>
      <c r="BD716" s="99" t="n">
        <f aca="false">BC716*(1+((BC716-BB716)/BB716))</f>
        <v>725.243227680481</v>
      </c>
      <c r="BE716" s="99" t="n">
        <f aca="false">BD716*(1+((BD716-BC716)/BC716))</f>
        <v>731.66146668958</v>
      </c>
      <c r="BF716" s="99" t="n">
        <f aca="false">BE716*(1+((BE716-BD716)/BD716))</f>
        <v>738.136505666478</v>
      </c>
      <c r="BG716" s="99" t="n">
        <f aca="false">BF716*(1+((BF716-BE716)/BE716))</f>
        <v>744.668847278079</v>
      </c>
    </row>
    <row r="717" s="3" customFormat="true" ht="13.5" hidden="true" customHeight="true" outlineLevel="1" collapsed="false">
      <c r="A717" s="93"/>
      <c r="B717" s="94"/>
      <c r="C717" s="94"/>
      <c r="D717" s="94"/>
      <c r="E717" s="95"/>
      <c r="F717" s="19"/>
      <c r="G717" s="96"/>
      <c r="H717" s="96"/>
      <c r="I717" s="96"/>
    </row>
    <row r="718" s="3" customFormat="true" ht="13.5" hidden="true" customHeight="true" outlineLevel="1" collapsed="false">
      <c r="A718" s="93"/>
      <c r="B718" s="94"/>
      <c r="C718" s="94"/>
      <c r="D718" s="94"/>
      <c r="E718" s="95"/>
      <c r="F718" s="19"/>
      <c r="G718" s="96"/>
      <c r="H718" s="96"/>
      <c r="I718" s="96"/>
    </row>
    <row r="719" s="3" customFormat="true" ht="13.5" hidden="true" customHeight="true" outlineLevel="1" collapsed="false">
      <c r="A719" s="93"/>
      <c r="B719" s="94"/>
      <c r="C719" s="94"/>
      <c r="D719" s="94"/>
      <c r="E719" s="95"/>
      <c r="F719" s="19"/>
      <c r="G719" s="96"/>
      <c r="H719" s="96"/>
      <c r="I719" s="96"/>
    </row>
    <row r="720" s="3" customFormat="true" ht="13.5" hidden="true" customHeight="true" outlineLevel="1" collapsed="false">
      <c r="A720" s="93"/>
      <c r="B720" s="94"/>
      <c r="C720" s="94"/>
      <c r="D720" s="94"/>
      <c r="E720" s="95"/>
      <c r="F720" s="19"/>
      <c r="G720" s="96"/>
      <c r="H720" s="96"/>
      <c r="I720" s="96"/>
    </row>
    <row r="721" s="3" customFormat="true" ht="13.5" hidden="true" customHeight="true" outlineLevel="1" collapsed="false">
      <c r="A721" s="93"/>
      <c r="B721" s="94"/>
      <c r="C721" s="94"/>
      <c r="D721" s="94"/>
      <c r="E721" s="95"/>
      <c r="F721" s="19"/>
      <c r="G721" s="96"/>
      <c r="H721" s="96"/>
      <c r="I721" s="96"/>
    </row>
    <row r="722" s="3" customFormat="true" ht="13.5" hidden="true" customHeight="true" outlineLevel="1" collapsed="false">
      <c r="A722" s="93"/>
      <c r="B722" s="94"/>
      <c r="C722" s="94"/>
      <c r="D722" s="94"/>
      <c r="E722" s="95"/>
      <c r="F722" s="19"/>
      <c r="G722" s="96"/>
      <c r="H722" s="96"/>
      <c r="I722" s="96"/>
    </row>
    <row r="723" s="3" customFormat="true" ht="13.5" hidden="true" customHeight="true" outlineLevel="1" collapsed="false">
      <c r="A723" s="93"/>
      <c r="B723" s="94"/>
      <c r="C723" s="94"/>
      <c r="D723" s="94"/>
      <c r="E723" s="95"/>
      <c r="F723" s="19"/>
      <c r="G723" s="96"/>
      <c r="H723" s="96"/>
      <c r="I723" s="96"/>
    </row>
    <row r="724" s="3" customFormat="true" ht="13.5" hidden="true" customHeight="true" outlineLevel="1" collapsed="false">
      <c r="A724" s="93"/>
      <c r="B724" s="94"/>
      <c r="C724" s="94"/>
      <c r="D724" s="94"/>
      <c r="E724" s="95"/>
      <c r="F724" s="19"/>
      <c r="G724" s="96"/>
      <c r="H724" s="96"/>
      <c r="I724" s="96"/>
    </row>
    <row r="725" s="3" customFormat="true" ht="13.5" hidden="true" customHeight="true" outlineLevel="1" collapsed="false">
      <c r="A725" s="93"/>
      <c r="B725" s="94"/>
      <c r="C725" s="94"/>
      <c r="D725" s="94"/>
      <c r="E725" s="95"/>
      <c r="F725" s="19"/>
      <c r="G725" s="96"/>
      <c r="H725" s="96"/>
      <c r="I725" s="96"/>
    </row>
    <row r="726" s="3" customFormat="true" ht="13.5" hidden="true" customHeight="true" outlineLevel="1" collapsed="false">
      <c r="A726" s="93"/>
      <c r="B726" s="94"/>
      <c r="C726" s="94"/>
      <c r="D726" s="94"/>
      <c r="E726" s="95"/>
      <c r="F726" s="19"/>
      <c r="G726" s="96"/>
      <c r="H726" s="96"/>
      <c r="I726" s="96"/>
    </row>
    <row r="727" s="3" customFormat="true" ht="13.5" hidden="true" customHeight="true" outlineLevel="1" collapsed="false">
      <c r="A727" s="93"/>
      <c r="B727" s="94"/>
      <c r="C727" s="94"/>
      <c r="D727" s="94"/>
      <c r="E727" s="95"/>
      <c r="F727" s="19"/>
      <c r="G727" s="96"/>
      <c r="H727" s="96"/>
      <c r="I727" s="96"/>
    </row>
    <row r="728" s="3" customFormat="true" ht="13.5" hidden="true" customHeight="true" outlineLevel="0" collapsed="false">
      <c r="A728" s="250"/>
      <c r="B728" s="251"/>
      <c r="C728" s="251"/>
      <c r="D728" s="252"/>
      <c r="E728" s="253"/>
      <c r="F728" s="19"/>
      <c r="G728" s="253"/>
      <c r="H728" s="253"/>
      <c r="I728" s="253"/>
    </row>
    <row r="729" s="3" customFormat="true" ht="13.5" hidden="true" customHeight="true" outlineLevel="1" collapsed="false">
      <c r="A729" s="250"/>
      <c r="B729" s="251"/>
      <c r="C729" s="251"/>
      <c r="D729" s="252"/>
      <c r="E729" s="253"/>
      <c r="F729" s="19"/>
      <c r="G729" s="253"/>
      <c r="H729" s="253"/>
      <c r="I729" s="253"/>
    </row>
    <row r="730" s="3" customFormat="true" ht="13.5" hidden="true" customHeight="true" outlineLevel="1" collapsed="false">
      <c r="A730" s="250"/>
      <c r="B730" s="251"/>
      <c r="C730" s="251"/>
      <c r="D730" s="252"/>
      <c r="E730" s="253"/>
      <c r="F730" s="19"/>
      <c r="G730" s="253"/>
      <c r="H730" s="253"/>
      <c r="I730" s="253"/>
    </row>
    <row r="731" s="3" customFormat="true" ht="13.5" hidden="true" customHeight="true" outlineLevel="1" collapsed="false">
      <c r="A731" s="250"/>
      <c r="B731" s="251"/>
      <c r="C731" s="251"/>
      <c r="D731" s="252"/>
      <c r="E731" s="253"/>
      <c r="F731" s="19"/>
      <c r="G731" s="253"/>
      <c r="H731" s="253"/>
      <c r="I731" s="253"/>
    </row>
    <row r="732" s="3" customFormat="true" ht="13.5" hidden="true" customHeight="true" outlineLevel="1" collapsed="false">
      <c r="A732" s="250"/>
      <c r="B732" s="251"/>
      <c r="C732" s="251"/>
      <c r="D732" s="252"/>
      <c r="E732" s="253"/>
      <c r="F732" s="19"/>
      <c r="G732" s="253"/>
      <c r="H732" s="253"/>
      <c r="I732" s="253"/>
    </row>
    <row r="733" s="3" customFormat="true" ht="13.5" hidden="true" customHeight="true" outlineLevel="1" collapsed="false">
      <c r="A733" s="250"/>
      <c r="B733" s="251"/>
      <c r="C733" s="251"/>
      <c r="D733" s="252"/>
      <c r="E733" s="253"/>
      <c r="F733" s="19"/>
      <c r="G733" s="253"/>
      <c r="H733" s="253"/>
      <c r="I733" s="253"/>
    </row>
    <row r="734" s="3" customFormat="true" ht="13.5" hidden="true" customHeight="true" outlineLevel="1" collapsed="false">
      <c r="A734" s="250"/>
      <c r="B734" s="251"/>
      <c r="C734" s="251"/>
      <c r="D734" s="252"/>
      <c r="E734" s="253"/>
      <c r="F734" s="19"/>
      <c r="G734" s="253"/>
      <c r="H734" s="253"/>
      <c r="I734" s="253"/>
    </row>
    <row r="735" s="3" customFormat="true" ht="13.5" hidden="true" customHeight="true" outlineLevel="1" collapsed="false">
      <c r="A735" s="250"/>
      <c r="B735" s="251"/>
      <c r="C735" s="251"/>
      <c r="D735" s="252"/>
      <c r="E735" s="253"/>
      <c r="F735" s="19"/>
      <c r="G735" s="253"/>
      <c r="H735" s="253"/>
      <c r="I735" s="253"/>
    </row>
    <row r="736" s="3" customFormat="true" ht="13.5" hidden="true" customHeight="true" outlineLevel="1" collapsed="false">
      <c r="A736" s="250"/>
      <c r="B736" s="251"/>
      <c r="C736" s="251"/>
      <c r="D736" s="252"/>
      <c r="E736" s="253"/>
      <c r="F736" s="19"/>
      <c r="G736" s="253"/>
      <c r="H736" s="253"/>
      <c r="I736" s="253"/>
    </row>
    <row r="737" s="3" customFormat="true" ht="13.5" hidden="true" customHeight="true" outlineLevel="1" collapsed="false">
      <c r="A737" s="250"/>
      <c r="B737" s="251"/>
      <c r="C737" s="251"/>
      <c r="D737" s="252"/>
      <c r="E737" s="253"/>
      <c r="F737" s="19"/>
      <c r="G737" s="253"/>
      <c r="H737" s="253"/>
      <c r="I737" s="253"/>
    </row>
    <row r="738" s="3" customFormat="true" ht="13.5" hidden="true" customHeight="true" outlineLevel="1" collapsed="false">
      <c r="A738" s="250"/>
      <c r="B738" s="251"/>
      <c r="C738" s="251"/>
      <c r="D738" s="252"/>
      <c r="E738" s="253"/>
      <c r="F738" s="19"/>
      <c r="G738" s="253"/>
      <c r="H738" s="253"/>
      <c r="I738" s="253"/>
    </row>
    <row r="739" s="3" customFormat="true" ht="13.5" hidden="true" customHeight="true" outlineLevel="1" collapsed="false">
      <c r="A739" s="250"/>
      <c r="B739" s="251"/>
      <c r="C739" s="251"/>
      <c r="D739" s="252"/>
      <c r="E739" s="253"/>
      <c r="F739" s="19"/>
      <c r="G739" s="253"/>
      <c r="H739" s="253"/>
      <c r="I739" s="253"/>
    </row>
    <row r="740" s="3" customFormat="true" ht="13.5" hidden="true" customHeight="true" outlineLevel="1" collapsed="false">
      <c r="A740" s="250"/>
      <c r="B740" s="251"/>
      <c r="C740" s="251"/>
      <c r="D740" s="252"/>
      <c r="E740" s="253"/>
      <c r="F740" s="19"/>
      <c r="G740" s="253"/>
      <c r="H740" s="253"/>
      <c r="I740" s="253"/>
    </row>
    <row r="741" s="3" customFormat="true" ht="13.5" hidden="true" customHeight="true" outlineLevel="1" collapsed="false">
      <c r="A741" s="250"/>
      <c r="B741" s="251"/>
      <c r="C741" s="251"/>
      <c r="D741" s="252"/>
      <c r="E741" s="253"/>
      <c r="F741" s="19"/>
      <c r="G741" s="253"/>
      <c r="H741" s="253"/>
      <c r="I741" s="253"/>
    </row>
    <row r="742" s="3" customFormat="true" ht="13.5" hidden="true" customHeight="true" outlineLevel="1" collapsed="false">
      <c r="A742" s="250"/>
      <c r="B742" s="251"/>
      <c r="C742" s="251"/>
      <c r="D742" s="252"/>
      <c r="E742" s="253"/>
      <c r="F742" s="19"/>
      <c r="G742" s="253"/>
      <c r="H742" s="253"/>
      <c r="I742" s="253"/>
    </row>
    <row r="743" s="3" customFormat="true" ht="13.5" hidden="true" customHeight="true" outlineLevel="1" collapsed="false">
      <c r="A743" s="250"/>
      <c r="B743" s="251"/>
      <c r="C743" s="251"/>
      <c r="D743" s="252"/>
      <c r="E743" s="253"/>
      <c r="F743" s="19"/>
      <c r="G743" s="253"/>
      <c r="H743" s="253"/>
      <c r="I743" s="253"/>
    </row>
    <row r="744" s="3" customFormat="true" ht="13.5" hidden="true" customHeight="true" outlineLevel="1" collapsed="false">
      <c r="A744" s="250"/>
      <c r="B744" s="251"/>
      <c r="C744" s="251"/>
      <c r="D744" s="252"/>
      <c r="E744" s="253"/>
      <c r="F744" s="19"/>
      <c r="G744" s="253"/>
      <c r="H744" s="253"/>
      <c r="I744" s="253"/>
    </row>
    <row r="745" s="3" customFormat="true" ht="13.5" hidden="true" customHeight="true" outlineLevel="1" collapsed="false">
      <c r="A745" s="250"/>
      <c r="B745" s="251"/>
      <c r="C745" s="251"/>
      <c r="D745" s="252"/>
      <c r="E745" s="253"/>
      <c r="F745" s="19"/>
      <c r="G745" s="253"/>
      <c r="H745" s="253"/>
      <c r="I745" s="253"/>
    </row>
    <row r="746" s="3" customFormat="true" ht="13.5" hidden="true" customHeight="true" outlineLevel="1" collapsed="false">
      <c r="A746" s="250"/>
      <c r="B746" s="251"/>
      <c r="C746" s="251"/>
      <c r="D746" s="252"/>
      <c r="E746" s="253"/>
      <c r="F746" s="19"/>
      <c r="G746" s="253"/>
      <c r="H746" s="253"/>
      <c r="I746" s="253"/>
    </row>
    <row r="747" s="3" customFormat="true" ht="13.5" hidden="true" customHeight="true" outlineLevel="1" collapsed="false">
      <c r="A747" s="250"/>
      <c r="B747" s="251"/>
      <c r="C747" s="251"/>
      <c r="D747" s="252"/>
      <c r="E747" s="253"/>
      <c r="F747" s="19"/>
      <c r="G747" s="253"/>
      <c r="H747" s="253"/>
      <c r="I747" s="253"/>
    </row>
    <row r="748" s="3" customFormat="true" ht="13.5" hidden="true" customHeight="true" outlineLevel="0" collapsed="false">
      <c r="A748" s="247"/>
      <c r="B748" s="248"/>
      <c r="C748" s="248"/>
      <c r="D748" s="249"/>
      <c r="E748" s="246"/>
      <c r="F748" s="264"/>
      <c r="G748" s="246"/>
      <c r="H748" s="246"/>
      <c r="I748" s="246"/>
    </row>
    <row r="749" s="3" customFormat="true" ht="13.5" hidden="true" customHeight="true" outlineLevel="1" collapsed="false">
      <c r="A749" s="247"/>
      <c r="B749" s="248"/>
      <c r="C749" s="248"/>
      <c r="D749" s="249"/>
      <c r="E749" s="246"/>
      <c r="F749" s="264"/>
      <c r="G749" s="246"/>
      <c r="H749" s="246"/>
      <c r="I749" s="246"/>
      <c r="X749" s="90"/>
      <c r="Y749" s="90"/>
      <c r="Z749" s="90"/>
      <c r="AA749" s="90"/>
      <c r="AB749" s="90"/>
      <c r="AC749" s="90"/>
      <c r="AD749" s="90"/>
    </row>
    <row r="750" s="3" customFormat="true" ht="13.5" hidden="true" customHeight="true" outlineLevel="1" collapsed="false">
      <c r="A750" s="247" t="s">
        <v>99</v>
      </c>
      <c r="B750" s="248" t="s">
        <v>613</v>
      </c>
      <c r="C750" s="248"/>
      <c r="D750" s="249" t="s">
        <v>101</v>
      </c>
      <c r="E750" s="246" t="s">
        <v>614</v>
      </c>
      <c r="F750" s="264" t="s">
        <v>614</v>
      </c>
      <c r="G750" s="246" t="s">
        <v>12</v>
      </c>
      <c r="H750" s="246" t="s">
        <v>615</v>
      </c>
      <c r="I750" s="246"/>
      <c r="X750" s="35" t="n">
        <v>-0.240605304444129</v>
      </c>
      <c r="Y750" s="35" t="n">
        <v>-0.0571386952989756</v>
      </c>
      <c r="Z750" s="35" t="n">
        <v>0.119739352985908</v>
      </c>
      <c r="AA750" s="35" t="n">
        <v>0.0597973160630867</v>
      </c>
      <c r="AB750" s="35" t="n">
        <v>-0.0386613282767383</v>
      </c>
      <c r="AC750" s="35" t="n">
        <v>0.00364671344741585</v>
      </c>
      <c r="AD750" s="35" t="n">
        <v>0.502205396730414</v>
      </c>
      <c r="AE750" s="35" t="n">
        <v>0.074753172779187</v>
      </c>
      <c r="AF750" s="35" t="n">
        <v>-0.247839013497582</v>
      </c>
      <c r="AG750" s="35" t="n">
        <v>0.032091619507808</v>
      </c>
      <c r="AH750" s="35" t="n">
        <v>0.055818964362826</v>
      </c>
      <c r="AI750" s="35" t="n">
        <v>0.025</v>
      </c>
      <c r="AJ750" s="35" t="n">
        <v>0.0154</v>
      </c>
      <c r="AK750" s="35" t="n">
        <v>0.0154</v>
      </c>
      <c r="AL750" s="35" t="n">
        <v>0.0154</v>
      </c>
      <c r="AM750" s="35" t="n">
        <v>0.0154</v>
      </c>
      <c r="AN750" s="24" t="n">
        <f aca="false">+AM750</f>
        <v>0.0154</v>
      </c>
      <c r="AO750" s="24" t="n">
        <f aca="false">+AN750</f>
        <v>0.0154</v>
      </c>
      <c r="AP750" s="24" t="n">
        <f aca="false">+AO750</f>
        <v>0.0154</v>
      </c>
      <c r="AQ750" s="24" t="n">
        <f aca="false">+AP750</f>
        <v>0.0154</v>
      </c>
      <c r="AR750" s="24" t="n">
        <f aca="false">+AQ750</f>
        <v>0.0154</v>
      </c>
      <c r="AS750" s="24" t="n">
        <f aca="false">+AR750</f>
        <v>0.0154</v>
      </c>
      <c r="AT750" s="24" t="n">
        <f aca="false">+AS750</f>
        <v>0.0154</v>
      </c>
      <c r="AU750" s="24" t="n">
        <f aca="false">+AT750</f>
        <v>0.0154</v>
      </c>
      <c r="AV750" s="24" t="n">
        <f aca="false">+AU750</f>
        <v>0.0154</v>
      </c>
      <c r="AW750" s="24" t="n">
        <f aca="false">+AV750</f>
        <v>0.0154</v>
      </c>
      <c r="AX750" s="24" t="n">
        <f aca="false">+AW750</f>
        <v>0.0154</v>
      </c>
      <c r="AY750" s="24" t="n">
        <f aca="false">+AX750</f>
        <v>0.0154</v>
      </c>
      <c r="AZ750" s="24" t="n">
        <f aca="false">+AY750</f>
        <v>0.0154</v>
      </c>
      <c r="BA750" s="24" t="n">
        <f aca="false">+AZ750</f>
        <v>0.0154</v>
      </c>
      <c r="BB750" s="24" t="n">
        <f aca="false">+BA750</f>
        <v>0.0154</v>
      </c>
      <c r="BC750" s="24" t="n">
        <f aca="false">+BB750</f>
        <v>0.0154</v>
      </c>
      <c r="BD750" s="24" t="n">
        <f aca="false">+BC750</f>
        <v>0.0154</v>
      </c>
      <c r="BE750" s="24" t="n">
        <f aca="false">+BD750</f>
        <v>0.0154</v>
      </c>
      <c r="BF750" s="24" t="n">
        <f aca="false">+BE750</f>
        <v>0.0154</v>
      </c>
      <c r="BG750" s="24" t="n">
        <f aca="false">+BF750</f>
        <v>0.0154</v>
      </c>
    </row>
    <row r="751" s="3" customFormat="true" ht="13.5" hidden="true" customHeight="true" outlineLevel="1" collapsed="false">
      <c r="A751" s="247" t="s">
        <v>99</v>
      </c>
      <c r="B751" s="248" t="s">
        <v>613</v>
      </c>
      <c r="C751" s="248"/>
      <c r="D751" s="249" t="s">
        <v>101</v>
      </c>
      <c r="E751" s="246" t="s">
        <v>616</v>
      </c>
      <c r="F751" s="264" t="s">
        <v>616</v>
      </c>
      <c r="G751" s="246" t="s">
        <v>12</v>
      </c>
      <c r="H751" s="246" t="s">
        <v>617</v>
      </c>
      <c r="I751" s="246"/>
      <c r="X751" s="35" t="n">
        <v>-0.246656356921657</v>
      </c>
      <c r="Y751" s="35" t="n">
        <v>-0.14333368331885</v>
      </c>
      <c r="Z751" s="35" t="n">
        <v>0.161475057693171</v>
      </c>
      <c r="AA751" s="35" t="n">
        <v>0.131626459091843</v>
      </c>
      <c r="AB751" s="35" t="n">
        <v>-0.18068510944945</v>
      </c>
      <c r="AC751" s="35" t="n">
        <v>-0.0340660127294071</v>
      </c>
      <c r="AD751" s="35" t="n">
        <v>0.59339656033458</v>
      </c>
      <c r="AE751" s="35" t="n">
        <v>0.0356696222640207</v>
      </c>
      <c r="AF751" s="35" t="n">
        <v>-0.337418303153482</v>
      </c>
      <c r="AG751" s="35" t="n">
        <v>-0.0170055602321157</v>
      </c>
      <c r="AH751" s="35" t="n">
        <v>0.0817991365904709</v>
      </c>
      <c r="AI751" s="35" t="n">
        <v>0.0375</v>
      </c>
      <c r="AJ751" s="35" t="n">
        <v>0.03</v>
      </c>
      <c r="AK751" s="35" t="n">
        <v>0.014</v>
      </c>
      <c r="AL751" s="35" t="n">
        <v>0.014</v>
      </c>
      <c r="AM751" s="35" t="n">
        <v>0.014</v>
      </c>
      <c r="AN751" s="24" t="n">
        <f aca="false">+AM751</f>
        <v>0.014</v>
      </c>
      <c r="AO751" s="24" t="n">
        <f aca="false">+AN751</f>
        <v>0.014</v>
      </c>
      <c r="AP751" s="24" t="n">
        <f aca="false">+AO751</f>
        <v>0.014</v>
      </c>
      <c r="AQ751" s="24" t="n">
        <f aca="false">+AP751</f>
        <v>0.014</v>
      </c>
      <c r="AR751" s="24" t="n">
        <f aca="false">+AQ751</f>
        <v>0.014</v>
      </c>
      <c r="AS751" s="24" t="n">
        <f aca="false">+AR751</f>
        <v>0.014</v>
      </c>
      <c r="AT751" s="24" t="n">
        <f aca="false">+AS751</f>
        <v>0.014</v>
      </c>
      <c r="AU751" s="24" t="n">
        <f aca="false">+AT751</f>
        <v>0.014</v>
      </c>
      <c r="AV751" s="24" t="n">
        <f aca="false">+AU751</f>
        <v>0.014</v>
      </c>
      <c r="AW751" s="24" t="n">
        <f aca="false">+AV751</f>
        <v>0.014</v>
      </c>
      <c r="AX751" s="24" t="n">
        <f aca="false">+AW751</f>
        <v>0.014</v>
      </c>
      <c r="AY751" s="24" t="n">
        <f aca="false">+AX751</f>
        <v>0.014</v>
      </c>
      <c r="AZ751" s="24" t="n">
        <f aca="false">+AY751</f>
        <v>0.014</v>
      </c>
      <c r="BA751" s="24" t="n">
        <f aca="false">+AZ751</f>
        <v>0.014</v>
      </c>
      <c r="BB751" s="24" t="n">
        <f aca="false">+BA751</f>
        <v>0.014</v>
      </c>
      <c r="BC751" s="24" t="n">
        <f aca="false">+BB751</f>
        <v>0.014</v>
      </c>
      <c r="BD751" s="24" t="n">
        <f aca="false">+BC751</f>
        <v>0.014</v>
      </c>
      <c r="BE751" s="24" t="n">
        <f aca="false">+BD751</f>
        <v>0.014</v>
      </c>
      <c r="BF751" s="24" t="n">
        <f aca="false">+BE751</f>
        <v>0.014</v>
      </c>
      <c r="BG751" s="24" t="n">
        <f aca="false">+BF751</f>
        <v>0.014</v>
      </c>
    </row>
    <row r="752" s="3" customFormat="true" ht="13.5" hidden="true" customHeight="true" outlineLevel="1" collapsed="false">
      <c r="A752" s="247" t="s">
        <v>99</v>
      </c>
      <c r="B752" s="248" t="s">
        <v>613</v>
      </c>
      <c r="C752" s="248"/>
      <c r="D752" s="265" t="s">
        <v>101</v>
      </c>
      <c r="E752" s="246" t="s">
        <v>618</v>
      </c>
      <c r="F752" s="264" t="s">
        <v>618</v>
      </c>
      <c r="G752" s="246" t="s">
        <v>12</v>
      </c>
      <c r="H752" s="246" t="s">
        <v>617</v>
      </c>
      <c r="I752" s="246"/>
      <c r="X752" s="35" t="n">
        <v>-0.0904515776198095</v>
      </c>
      <c r="Y752" s="35" t="n">
        <v>-0.0972463285617181</v>
      </c>
      <c r="Z752" s="35" t="n">
        <v>0.119947910300104</v>
      </c>
      <c r="AA752" s="35" t="n">
        <v>0.354185977516454</v>
      </c>
      <c r="AB752" s="35" t="n">
        <v>-0.311765946669023</v>
      </c>
      <c r="AC752" s="35" t="n">
        <v>-0.0948353321643612</v>
      </c>
      <c r="AD752" s="35" t="n">
        <v>0.516747000560866</v>
      </c>
      <c r="AE752" s="35" t="n">
        <v>0.0330422357260636</v>
      </c>
      <c r="AF752" s="35" t="n">
        <v>-0.115759760388492</v>
      </c>
      <c r="AG752" s="35" t="n">
        <v>-0.0519279044168604</v>
      </c>
      <c r="AH752" s="157" t="n">
        <v>-0.053438789138511</v>
      </c>
      <c r="AI752" s="157" t="n">
        <v>-0.0727590221187426</v>
      </c>
      <c r="AJ752" s="157" t="n">
        <v>0.037037037037037</v>
      </c>
      <c r="AK752" s="157" t="n">
        <v>0.0460048426150121</v>
      </c>
      <c r="AL752" s="157" t="n">
        <v>0.0555555555555556</v>
      </c>
      <c r="AM752" s="157" t="n">
        <v>0.0197368421052631</v>
      </c>
      <c r="AN752" s="24" t="n">
        <v>0.0144</v>
      </c>
      <c r="AO752" s="24" t="n">
        <f aca="false">+AN752</f>
        <v>0.0144</v>
      </c>
      <c r="AP752" s="24" t="n">
        <f aca="false">+AO752</f>
        <v>0.0144</v>
      </c>
      <c r="AQ752" s="24" t="n">
        <f aca="false">+AP752</f>
        <v>0.0144</v>
      </c>
      <c r="AR752" s="24" t="n">
        <f aca="false">+AQ752</f>
        <v>0.0144</v>
      </c>
      <c r="AS752" s="24" t="n">
        <f aca="false">+AR752</f>
        <v>0.0144</v>
      </c>
      <c r="AT752" s="24" t="n">
        <f aca="false">+AS752</f>
        <v>0.0144</v>
      </c>
      <c r="AU752" s="24" t="n">
        <f aca="false">+AT752</f>
        <v>0.0144</v>
      </c>
      <c r="AV752" s="24" t="n">
        <f aca="false">+AU752</f>
        <v>0.0144</v>
      </c>
      <c r="AW752" s="24" t="n">
        <f aca="false">+AV752</f>
        <v>0.0144</v>
      </c>
      <c r="AX752" s="24" t="n">
        <f aca="false">+AW752</f>
        <v>0.0144</v>
      </c>
      <c r="AY752" s="24" t="n">
        <f aca="false">+AX752</f>
        <v>0.0144</v>
      </c>
      <c r="AZ752" s="24" t="n">
        <f aca="false">+AY752</f>
        <v>0.0144</v>
      </c>
      <c r="BA752" s="24" t="n">
        <f aca="false">+AZ752</f>
        <v>0.0144</v>
      </c>
      <c r="BB752" s="24" t="n">
        <f aca="false">+BA752</f>
        <v>0.0144</v>
      </c>
      <c r="BC752" s="24" t="n">
        <f aca="false">+BB752</f>
        <v>0.0144</v>
      </c>
      <c r="BD752" s="24" t="n">
        <f aca="false">+BC752</f>
        <v>0.0144</v>
      </c>
      <c r="BE752" s="24" t="n">
        <f aca="false">+BD752</f>
        <v>0.0144</v>
      </c>
      <c r="BF752" s="24" t="n">
        <f aca="false">+BE752</f>
        <v>0.0144</v>
      </c>
      <c r="BG752" s="24" t="n">
        <f aca="false">+BF752</f>
        <v>0.0144</v>
      </c>
    </row>
    <row r="753" s="3" customFormat="true" ht="13.5" hidden="true" customHeight="true" outlineLevel="1" collapsed="false">
      <c r="A753" s="247" t="s">
        <v>99</v>
      </c>
      <c r="B753" s="248" t="s">
        <v>613</v>
      </c>
      <c r="C753" s="248"/>
      <c r="D753" s="249" t="s">
        <v>101</v>
      </c>
      <c r="E753" s="246" t="s">
        <v>619</v>
      </c>
      <c r="F753" s="264" t="s">
        <v>619</v>
      </c>
      <c r="G753" s="246" t="s">
        <v>12</v>
      </c>
      <c r="H753" s="246" t="s">
        <v>617</v>
      </c>
      <c r="I753" s="246"/>
      <c r="X753" s="35" t="n">
        <v>-0.0510500464557152</v>
      </c>
      <c r="Y753" s="35" t="n">
        <v>-0.0736467169894809</v>
      </c>
      <c r="Z753" s="35" t="n">
        <v>0.174183177850578</v>
      </c>
      <c r="AA753" s="35" t="n">
        <v>0.278639857242877</v>
      </c>
      <c r="AB753" s="35" t="n">
        <v>-0.247865186327459</v>
      </c>
      <c r="AC753" s="35" t="n">
        <v>-0.223425165676785</v>
      </c>
      <c r="AD753" s="35" t="n">
        <v>0.397440544189293</v>
      </c>
      <c r="AE753" s="35" t="n">
        <v>0.223879596563569</v>
      </c>
      <c r="AF753" s="35" t="n">
        <v>-0.237465557122473</v>
      </c>
      <c r="AG753" s="35" t="n">
        <v>0.121058378249037</v>
      </c>
      <c r="AH753" s="157" t="n">
        <v>-0.134977136976307</v>
      </c>
      <c r="AI753" s="157" t="n">
        <v>0.0802805923616525</v>
      </c>
      <c r="AJ753" s="157" t="n">
        <v>-0.0375180375180376</v>
      </c>
      <c r="AK753" s="157" t="n">
        <v>0.0434782608695654</v>
      </c>
      <c r="AL753" s="157" t="n">
        <v>0.0689655172413792</v>
      </c>
      <c r="AM753" s="157" t="n">
        <v>0.032258064516129</v>
      </c>
      <c r="AN753" s="24" t="n">
        <v>0.0144</v>
      </c>
      <c r="AO753" s="24" t="n">
        <f aca="false">+AN753</f>
        <v>0.0144</v>
      </c>
      <c r="AP753" s="24" t="n">
        <f aca="false">+AO753</f>
        <v>0.0144</v>
      </c>
      <c r="AQ753" s="24" t="n">
        <f aca="false">+AP753</f>
        <v>0.0144</v>
      </c>
      <c r="AR753" s="24" t="n">
        <f aca="false">+AQ753</f>
        <v>0.0144</v>
      </c>
      <c r="AS753" s="24" t="n">
        <f aca="false">+AR753</f>
        <v>0.0144</v>
      </c>
      <c r="AT753" s="24" t="n">
        <f aca="false">+AS753</f>
        <v>0.0144</v>
      </c>
      <c r="AU753" s="24" t="n">
        <f aca="false">+AT753</f>
        <v>0.0144</v>
      </c>
      <c r="AV753" s="24" t="n">
        <f aca="false">+AU753</f>
        <v>0.0144</v>
      </c>
      <c r="AW753" s="24" t="n">
        <f aca="false">+AV753</f>
        <v>0.0144</v>
      </c>
      <c r="AX753" s="24" t="n">
        <f aca="false">+AW753</f>
        <v>0.0144</v>
      </c>
      <c r="AY753" s="24" t="n">
        <f aca="false">+AX753</f>
        <v>0.0144</v>
      </c>
      <c r="AZ753" s="24" t="n">
        <f aca="false">+AY753</f>
        <v>0.0144</v>
      </c>
      <c r="BA753" s="24" t="n">
        <f aca="false">+AZ753</f>
        <v>0.0144</v>
      </c>
      <c r="BB753" s="24" t="n">
        <f aca="false">+BA753</f>
        <v>0.0144</v>
      </c>
      <c r="BC753" s="24" t="n">
        <f aca="false">+BB753</f>
        <v>0.0144</v>
      </c>
      <c r="BD753" s="24" t="n">
        <f aca="false">+BC753</f>
        <v>0.0144</v>
      </c>
      <c r="BE753" s="24" t="n">
        <f aca="false">+BD753</f>
        <v>0.0144</v>
      </c>
      <c r="BF753" s="24" t="n">
        <f aca="false">+BE753</f>
        <v>0.0144</v>
      </c>
      <c r="BG753" s="24" t="n">
        <f aca="false">+BF753</f>
        <v>0.0144</v>
      </c>
    </row>
    <row r="754" s="3" customFormat="true" ht="13.5" hidden="true" customHeight="true" outlineLevel="1" collapsed="false">
      <c r="A754" s="247" t="s">
        <v>99</v>
      </c>
      <c r="B754" s="248" t="s">
        <v>613</v>
      </c>
      <c r="C754" s="248"/>
      <c r="D754" s="249" t="s">
        <v>101</v>
      </c>
      <c r="E754" s="246" t="s">
        <v>620</v>
      </c>
      <c r="F754" s="264" t="s">
        <v>620</v>
      </c>
      <c r="G754" s="246" t="s">
        <v>12</v>
      </c>
      <c r="H754" s="246" t="s">
        <v>617</v>
      </c>
      <c r="I754" s="246"/>
      <c r="X754" s="35" t="n">
        <v>-0.187376202989961</v>
      </c>
      <c r="Y754" s="35" t="n">
        <v>-0.0349114682196793</v>
      </c>
      <c r="Z754" s="35" t="n">
        <v>0.162664144161322</v>
      </c>
      <c r="AA754" s="35" t="n">
        <v>0.317096800146706</v>
      </c>
      <c r="AB754" s="35" t="n">
        <v>-0.217281280844924</v>
      </c>
      <c r="AC754" s="35" t="n">
        <v>-0.228795393513243</v>
      </c>
      <c r="AD754" s="35" t="n">
        <v>0.515839624556886</v>
      </c>
      <c r="AE754" s="35" t="n">
        <v>-0.0277197661650805</v>
      </c>
      <c r="AF754" s="35" t="n">
        <v>-0.25940635699519</v>
      </c>
      <c r="AG754" s="35" t="n">
        <v>-0.0811315248364111</v>
      </c>
      <c r="AH754" s="157" t="n">
        <v>0.0989050249966077</v>
      </c>
      <c r="AI754" s="157" t="n">
        <v>-0.0859930380344169</v>
      </c>
      <c r="AJ754" s="157" t="n">
        <v>0.0228463514774378</v>
      </c>
      <c r="AK754" s="157" t="n">
        <v>0.0316279260751261</v>
      </c>
      <c r="AL754" s="157" t="n">
        <v>0.0409803030216639</v>
      </c>
      <c r="AM754" s="157" t="n">
        <v>0.00590542306112134</v>
      </c>
      <c r="AN754" s="24" t="n">
        <v>0.0124</v>
      </c>
      <c r="AO754" s="24" t="n">
        <f aca="false">+AN754</f>
        <v>0.0124</v>
      </c>
      <c r="AP754" s="24" t="n">
        <f aca="false">+AO754</f>
        <v>0.0124</v>
      </c>
      <c r="AQ754" s="24" t="n">
        <f aca="false">+AP754</f>
        <v>0.0124</v>
      </c>
      <c r="AR754" s="24" t="n">
        <f aca="false">+AQ754</f>
        <v>0.0124</v>
      </c>
      <c r="AS754" s="24" t="n">
        <f aca="false">+AR754</f>
        <v>0.0124</v>
      </c>
      <c r="AT754" s="24" t="n">
        <f aca="false">+AS754</f>
        <v>0.0124</v>
      </c>
      <c r="AU754" s="24" t="n">
        <f aca="false">+AT754</f>
        <v>0.0124</v>
      </c>
      <c r="AV754" s="24" t="n">
        <f aca="false">+AU754</f>
        <v>0.0124</v>
      </c>
      <c r="AW754" s="24" t="n">
        <f aca="false">+AV754</f>
        <v>0.0124</v>
      </c>
      <c r="AX754" s="24" t="n">
        <f aca="false">+AW754</f>
        <v>0.0124</v>
      </c>
      <c r="AY754" s="24" t="n">
        <f aca="false">+AX754</f>
        <v>0.0124</v>
      </c>
      <c r="AZ754" s="24" t="n">
        <f aca="false">+AY754</f>
        <v>0.0124</v>
      </c>
      <c r="BA754" s="24" t="n">
        <f aca="false">+AZ754</f>
        <v>0.0124</v>
      </c>
      <c r="BB754" s="24" t="n">
        <f aca="false">+BA754</f>
        <v>0.0124</v>
      </c>
      <c r="BC754" s="24" t="n">
        <f aca="false">+BB754</f>
        <v>0.0124</v>
      </c>
      <c r="BD754" s="24" t="n">
        <f aca="false">+BC754</f>
        <v>0.0124</v>
      </c>
      <c r="BE754" s="24" t="n">
        <f aca="false">+BD754</f>
        <v>0.0124</v>
      </c>
      <c r="BF754" s="24" t="n">
        <f aca="false">+BE754</f>
        <v>0.0124</v>
      </c>
      <c r="BG754" s="24" t="n">
        <f aca="false">+BF754</f>
        <v>0.0124</v>
      </c>
    </row>
    <row r="755" s="3" customFormat="true" ht="13.5" hidden="true" customHeight="true" outlineLevel="1" collapsed="false">
      <c r="A755" s="247" t="s">
        <v>99</v>
      </c>
      <c r="B755" s="248" t="s">
        <v>613</v>
      </c>
      <c r="C755" s="248"/>
      <c r="D755" s="249" t="s">
        <v>101</v>
      </c>
      <c r="E755" s="246" t="s">
        <v>621</v>
      </c>
      <c r="F755" s="264" t="s">
        <v>621</v>
      </c>
      <c r="G755" s="246" t="s">
        <v>12</v>
      </c>
      <c r="H755" s="246" t="s">
        <v>617</v>
      </c>
      <c r="I755" s="246"/>
      <c r="X755" s="35" t="n">
        <v>-0.146527508512185</v>
      </c>
      <c r="Y755" s="35" t="n">
        <v>-0.0850588541346817</v>
      </c>
      <c r="Z755" s="35" t="n">
        <v>0.088613966524834</v>
      </c>
      <c r="AA755" s="35" t="n">
        <v>0.222002991528783</v>
      </c>
      <c r="AB755" s="35" t="n">
        <v>-0.0220872533022144</v>
      </c>
      <c r="AC755" s="35" t="n">
        <v>-0.190183238011093</v>
      </c>
      <c r="AD755" s="35" t="n">
        <v>0.245789870496821</v>
      </c>
      <c r="AE755" s="35" t="n">
        <v>0.22559506993362</v>
      </c>
      <c r="AF755" s="35" t="n">
        <v>-0.314336279905706</v>
      </c>
      <c r="AG755" s="35" t="n">
        <v>0.1003731098333</v>
      </c>
      <c r="AH755" s="157" t="n">
        <v>-0.109115854650138</v>
      </c>
      <c r="AI755" s="157" t="n">
        <v>-0.0509281159013456</v>
      </c>
      <c r="AJ755" s="157" t="n">
        <v>0.0114470326214905</v>
      </c>
      <c r="AK755" s="157" t="n">
        <v>0.0164796960924255</v>
      </c>
      <c r="AL755" s="157" t="n">
        <v>0.0218394826889711</v>
      </c>
      <c r="AM755" s="157" t="n">
        <v>0.00173829637423897</v>
      </c>
      <c r="AN755" s="24" t="n">
        <v>0.0124</v>
      </c>
      <c r="AO755" s="24" t="n">
        <f aca="false">+AN755</f>
        <v>0.0124</v>
      </c>
      <c r="AP755" s="24" t="n">
        <f aca="false">+AO755</f>
        <v>0.0124</v>
      </c>
      <c r="AQ755" s="24" t="n">
        <f aca="false">+AP755</f>
        <v>0.0124</v>
      </c>
      <c r="AR755" s="24" t="n">
        <f aca="false">+AQ755</f>
        <v>0.0124</v>
      </c>
      <c r="AS755" s="24" t="n">
        <f aca="false">+AR755</f>
        <v>0.0124</v>
      </c>
      <c r="AT755" s="24" t="n">
        <f aca="false">+AS755</f>
        <v>0.0124</v>
      </c>
      <c r="AU755" s="24" t="n">
        <f aca="false">+AT755</f>
        <v>0.0124</v>
      </c>
      <c r="AV755" s="24" t="n">
        <f aca="false">+AU755</f>
        <v>0.0124</v>
      </c>
      <c r="AW755" s="24" t="n">
        <f aca="false">+AV755</f>
        <v>0.0124</v>
      </c>
      <c r="AX755" s="24" t="n">
        <f aca="false">+AW755</f>
        <v>0.0124</v>
      </c>
      <c r="AY755" s="24" t="n">
        <f aca="false">+AX755</f>
        <v>0.0124</v>
      </c>
      <c r="AZ755" s="24" t="n">
        <f aca="false">+AY755</f>
        <v>0.0124</v>
      </c>
      <c r="BA755" s="24" t="n">
        <f aca="false">+AZ755</f>
        <v>0.0124</v>
      </c>
      <c r="BB755" s="24" t="n">
        <f aca="false">+BA755</f>
        <v>0.0124</v>
      </c>
      <c r="BC755" s="24" t="n">
        <f aca="false">+BB755</f>
        <v>0.0124</v>
      </c>
      <c r="BD755" s="24" t="n">
        <f aca="false">+BC755</f>
        <v>0.0124</v>
      </c>
      <c r="BE755" s="24" t="n">
        <f aca="false">+BD755</f>
        <v>0.0124</v>
      </c>
      <c r="BF755" s="24" t="n">
        <f aca="false">+BE755</f>
        <v>0.0124</v>
      </c>
      <c r="BG755" s="24" t="n">
        <f aca="false">+BF755</f>
        <v>0.0124</v>
      </c>
    </row>
    <row r="756" s="3" customFormat="true" ht="13.5" hidden="true" customHeight="true" outlineLevel="1" collapsed="false">
      <c r="A756" s="247" t="s">
        <v>99</v>
      </c>
      <c r="B756" s="248" t="s">
        <v>613</v>
      </c>
      <c r="C756" s="248"/>
      <c r="D756" s="249" t="s">
        <v>101</v>
      </c>
      <c r="E756" s="246" t="s">
        <v>622</v>
      </c>
      <c r="F756" s="264" t="s">
        <v>622</v>
      </c>
      <c r="G756" s="246" t="s">
        <v>12</v>
      </c>
      <c r="H756" s="246" t="s">
        <v>617</v>
      </c>
      <c r="I756" s="246"/>
      <c r="X756" s="35" t="n">
        <v>-0.224770590090721</v>
      </c>
      <c r="Y756" s="35" t="n">
        <v>-0.0230502628524341</v>
      </c>
      <c r="Z756" s="35" t="n">
        <v>0.189122191839018</v>
      </c>
      <c r="AA756" s="35" t="n">
        <v>0.159180629302241</v>
      </c>
      <c r="AB756" s="35" t="n">
        <v>-0.18892285946248</v>
      </c>
      <c r="AC756" s="35" t="n">
        <v>-0.200149568269919</v>
      </c>
      <c r="AD756" s="35" t="n">
        <v>0.4238189665824</v>
      </c>
      <c r="AE756" s="35" t="n">
        <v>0.0588108938574741</v>
      </c>
      <c r="AF756" s="35" t="n">
        <v>-0.157108161164933</v>
      </c>
      <c r="AG756" s="35" t="n">
        <v>-0.0476982612734181</v>
      </c>
      <c r="AH756" s="157" t="n">
        <v>-0.061913458516893</v>
      </c>
      <c r="AI756" s="157" t="n">
        <v>-0.0791942171367152</v>
      </c>
      <c r="AJ756" s="157" t="n">
        <v>0.00737964816953201</v>
      </c>
      <c r="AK756" s="157" t="n">
        <v>0.0143647558571695</v>
      </c>
      <c r="AL756" s="157" t="n">
        <v>0.0218038955445033</v>
      </c>
      <c r="AM756" s="157" t="n">
        <v>-0.00609563556234903</v>
      </c>
      <c r="AN756" s="24" t="n">
        <v>0.0124</v>
      </c>
      <c r="AO756" s="24" t="n">
        <f aca="false">+AN756</f>
        <v>0.0124</v>
      </c>
      <c r="AP756" s="24" t="n">
        <f aca="false">+AO756</f>
        <v>0.0124</v>
      </c>
      <c r="AQ756" s="24" t="n">
        <f aca="false">+AP756</f>
        <v>0.0124</v>
      </c>
      <c r="AR756" s="24" t="n">
        <f aca="false">+AQ756</f>
        <v>0.0124</v>
      </c>
      <c r="AS756" s="24" t="n">
        <f aca="false">+AR756</f>
        <v>0.0124</v>
      </c>
      <c r="AT756" s="24" t="n">
        <f aca="false">+AS756</f>
        <v>0.0124</v>
      </c>
      <c r="AU756" s="24" t="n">
        <f aca="false">+AT756</f>
        <v>0.0124</v>
      </c>
      <c r="AV756" s="24" t="n">
        <f aca="false">+AU756</f>
        <v>0.0124</v>
      </c>
      <c r="AW756" s="24" t="n">
        <f aca="false">+AV756</f>
        <v>0.0124</v>
      </c>
      <c r="AX756" s="24" t="n">
        <f aca="false">+AW756</f>
        <v>0.0124</v>
      </c>
      <c r="AY756" s="24" t="n">
        <f aca="false">+AX756</f>
        <v>0.0124</v>
      </c>
      <c r="AZ756" s="24" t="n">
        <f aca="false">+AY756</f>
        <v>0.0124</v>
      </c>
      <c r="BA756" s="24" t="n">
        <f aca="false">+AZ756</f>
        <v>0.0124</v>
      </c>
      <c r="BB756" s="24" t="n">
        <f aca="false">+BA756</f>
        <v>0.0124</v>
      </c>
      <c r="BC756" s="24" t="n">
        <f aca="false">+BB756</f>
        <v>0.0124</v>
      </c>
      <c r="BD756" s="24" t="n">
        <f aca="false">+BC756</f>
        <v>0.0124</v>
      </c>
      <c r="BE756" s="24" t="n">
        <f aca="false">+BD756</f>
        <v>0.0124</v>
      </c>
      <c r="BF756" s="24" t="n">
        <f aca="false">+BE756</f>
        <v>0.0124</v>
      </c>
      <c r="BG756" s="24" t="n">
        <f aca="false">+BF756</f>
        <v>0.0124</v>
      </c>
    </row>
    <row r="757" s="3" customFormat="true" ht="13.5" hidden="true" customHeight="true" outlineLevel="1" collapsed="false">
      <c r="A757" s="247" t="s">
        <v>99</v>
      </c>
      <c r="B757" s="248" t="s">
        <v>613</v>
      </c>
      <c r="C757" s="248"/>
      <c r="D757" s="249" t="s">
        <v>101</v>
      </c>
      <c r="E757" s="246" t="s">
        <v>623</v>
      </c>
      <c r="F757" s="264" t="s">
        <v>623</v>
      </c>
      <c r="G757" s="246" t="s">
        <v>12</v>
      </c>
      <c r="H757" s="246" t="s">
        <v>624</v>
      </c>
      <c r="I757" s="246"/>
      <c r="X757" s="35" t="n">
        <v>0.243082027487535</v>
      </c>
      <c r="Y757" s="35" t="n">
        <v>0.138998707633633</v>
      </c>
      <c r="Z757" s="35" t="n">
        <v>-0.0200307317971369</v>
      </c>
      <c r="AA757" s="35" t="n">
        <v>0.0605173352732953</v>
      </c>
      <c r="AB757" s="35" t="n">
        <v>0.0877976247175003</v>
      </c>
      <c r="AC757" s="35" t="n">
        <v>-0.0970647573110524</v>
      </c>
      <c r="AD757" s="35" t="n">
        <v>0.138793913842781</v>
      </c>
      <c r="AE757" s="35" t="n">
        <v>0.241785485399331</v>
      </c>
      <c r="AF757" s="35" t="n">
        <v>0.0467418262544383</v>
      </c>
      <c r="AG757" s="35" t="n">
        <v>0.075114264498058</v>
      </c>
      <c r="AH757" s="35" t="n">
        <v>0.0329831068381008</v>
      </c>
      <c r="AI757" s="24" t="n">
        <f aca="false">AI55</f>
        <v>0.0655135130277156</v>
      </c>
      <c r="AJ757" s="24" t="n">
        <f aca="false">AJ55</f>
        <v>0.0628103407737859</v>
      </c>
      <c r="AK757" s="24" t="n">
        <f aca="false">AK55</f>
        <v>0.0504077442167685</v>
      </c>
      <c r="AL757" s="24" t="n">
        <f aca="false">AL55</f>
        <v>0.0436789252567766</v>
      </c>
      <c r="AM757" s="24" t="n">
        <f aca="false">AM55</f>
        <v>0.0443393473924389</v>
      </c>
      <c r="AN757" s="24" t="n">
        <f aca="false">AN55</f>
        <v>0.04</v>
      </c>
      <c r="AO757" s="24" t="n">
        <f aca="false">AO55</f>
        <v>0.04</v>
      </c>
      <c r="AP757" s="24" t="n">
        <f aca="false">AP55</f>
        <v>0.04</v>
      </c>
      <c r="AQ757" s="24" t="n">
        <f aca="false">AQ55</f>
        <v>0.04</v>
      </c>
      <c r="AR757" s="24" t="n">
        <f aca="false">AR55</f>
        <v>0.04</v>
      </c>
      <c r="AS757" s="24" t="n">
        <f aca="false">AS55</f>
        <v>0.04</v>
      </c>
      <c r="AT757" s="24" t="n">
        <f aca="false">AT55</f>
        <v>0.04</v>
      </c>
      <c r="AU757" s="24" t="n">
        <f aca="false">AU55</f>
        <v>0.04</v>
      </c>
      <c r="AV757" s="24" t="n">
        <f aca="false">AV55</f>
        <v>0.04</v>
      </c>
      <c r="AW757" s="24" t="n">
        <f aca="false">AW55</f>
        <v>0.04</v>
      </c>
      <c r="AX757" s="24" t="n">
        <f aca="false">AX55</f>
        <v>0.04</v>
      </c>
      <c r="AY757" s="24" t="n">
        <f aca="false">AY55</f>
        <v>0.04</v>
      </c>
      <c r="AZ757" s="24" t="n">
        <f aca="false">AZ55</f>
        <v>0.04</v>
      </c>
      <c r="BA757" s="24" t="n">
        <f aca="false">BA55</f>
        <v>0.04</v>
      </c>
      <c r="BB757" s="24" t="n">
        <f aca="false">BB55</f>
        <v>0.04</v>
      </c>
      <c r="BC757" s="24" t="n">
        <f aca="false">BC55</f>
        <v>0.04</v>
      </c>
      <c r="BD757" s="24" t="n">
        <f aca="false">BD55</f>
        <v>0.04</v>
      </c>
      <c r="BE757" s="24" t="n">
        <f aca="false">BE55</f>
        <v>0.04</v>
      </c>
      <c r="BF757" s="24" t="n">
        <f aca="false">BF55</f>
        <v>0.04</v>
      </c>
      <c r="BG757" s="24" t="n">
        <f aca="false">BG55</f>
        <v>0.04</v>
      </c>
    </row>
    <row r="758" s="3" customFormat="true" ht="13.5" hidden="true" customHeight="true" outlineLevel="1" collapsed="false">
      <c r="A758" s="247" t="s">
        <v>99</v>
      </c>
      <c r="B758" s="248" t="s">
        <v>613</v>
      </c>
      <c r="C758" s="248"/>
      <c r="D758" s="249" t="s">
        <v>101</v>
      </c>
      <c r="E758" s="246" t="s">
        <v>625</v>
      </c>
      <c r="F758" s="264" t="s">
        <v>626</v>
      </c>
      <c r="G758" s="246" t="s">
        <v>12</v>
      </c>
      <c r="H758" s="246" t="s">
        <v>627</v>
      </c>
      <c r="I758" s="246"/>
      <c r="X758" s="35" t="n">
        <v>0.0654857977408452</v>
      </c>
      <c r="Y758" s="35" t="n">
        <v>-0.0334245966556589</v>
      </c>
      <c r="Z758" s="35" t="n">
        <v>0.0979761552391534</v>
      </c>
      <c r="AA758" s="35" t="n">
        <v>0.0668985823539106</v>
      </c>
      <c r="AB758" s="35" t="n">
        <v>-0.0667489327777447</v>
      </c>
      <c r="AC758" s="35" t="n">
        <v>0.0558634637167055</v>
      </c>
      <c r="AD758" s="35" t="n">
        <v>0.423002912255929</v>
      </c>
      <c r="AE758" s="35" t="n">
        <v>0.0762990651023703</v>
      </c>
      <c r="AF758" s="35" t="n">
        <v>-0.105899134495698</v>
      </c>
      <c r="AG758" s="35" t="n">
        <v>0.246725196276618</v>
      </c>
      <c r="AH758" s="35" t="n">
        <v>0.0302647004505496</v>
      </c>
      <c r="AI758" s="24" t="n">
        <f aca="false">AI55</f>
        <v>0.0655135130277156</v>
      </c>
      <c r="AJ758" s="24" t="n">
        <f aca="false">AJ55</f>
        <v>0.0628103407737859</v>
      </c>
      <c r="AK758" s="24" t="n">
        <f aca="false">AK55</f>
        <v>0.0504077442167685</v>
      </c>
      <c r="AL758" s="24" t="n">
        <f aca="false">AL55</f>
        <v>0.0436789252567766</v>
      </c>
      <c r="AM758" s="24" t="n">
        <f aca="false">AM55</f>
        <v>0.0443393473924389</v>
      </c>
      <c r="AN758" s="24" t="n">
        <f aca="false">AN55</f>
        <v>0.04</v>
      </c>
      <c r="AO758" s="24" t="n">
        <f aca="false">AO55</f>
        <v>0.04</v>
      </c>
      <c r="AP758" s="24" t="n">
        <f aca="false">AP55</f>
        <v>0.04</v>
      </c>
      <c r="AQ758" s="24" t="n">
        <f aca="false">AQ55</f>
        <v>0.04</v>
      </c>
      <c r="AR758" s="24" t="n">
        <f aca="false">AR55</f>
        <v>0.04</v>
      </c>
      <c r="AS758" s="24" t="n">
        <f aca="false">AS55</f>
        <v>0.04</v>
      </c>
      <c r="AT758" s="24" t="n">
        <f aca="false">AT55</f>
        <v>0.04</v>
      </c>
      <c r="AU758" s="24" t="n">
        <f aca="false">AU55</f>
        <v>0.04</v>
      </c>
      <c r="AV758" s="24" t="n">
        <f aca="false">AV55</f>
        <v>0.04</v>
      </c>
      <c r="AW758" s="24" t="n">
        <f aca="false">AW55</f>
        <v>0.04</v>
      </c>
      <c r="AX758" s="24" t="n">
        <f aca="false">AX55</f>
        <v>0.04</v>
      </c>
      <c r="AY758" s="24" t="n">
        <f aca="false">AY55</f>
        <v>0.04</v>
      </c>
      <c r="AZ758" s="24" t="n">
        <f aca="false">AZ55</f>
        <v>0.04</v>
      </c>
      <c r="BA758" s="24" t="n">
        <f aca="false">BA55</f>
        <v>0.04</v>
      </c>
      <c r="BB758" s="24" t="n">
        <f aca="false">BB55</f>
        <v>0.04</v>
      </c>
      <c r="BC758" s="24" t="n">
        <f aca="false">BC55</f>
        <v>0.04</v>
      </c>
      <c r="BD758" s="24" t="n">
        <f aca="false">BD55</f>
        <v>0.04</v>
      </c>
      <c r="BE758" s="24" t="n">
        <f aca="false">BE55</f>
        <v>0.04</v>
      </c>
      <c r="BF758" s="24" t="n">
        <f aca="false">BF55</f>
        <v>0.04</v>
      </c>
      <c r="BG758" s="24" t="n">
        <f aca="false">BG55</f>
        <v>0.04</v>
      </c>
    </row>
    <row r="759" s="3" customFormat="true" ht="13.5" hidden="true" customHeight="true" outlineLevel="1" collapsed="false">
      <c r="A759" s="247" t="s">
        <v>99</v>
      </c>
      <c r="B759" s="248" t="s">
        <v>613</v>
      </c>
      <c r="C759" s="248"/>
      <c r="D759" s="249" t="s">
        <v>101</v>
      </c>
      <c r="E759" s="246" t="s">
        <v>628</v>
      </c>
      <c r="F759" s="264" t="s">
        <v>629</v>
      </c>
      <c r="G759" s="246" t="s">
        <v>12</v>
      </c>
      <c r="H759" s="246" t="s">
        <v>627</v>
      </c>
      <c r="I759" s="246"/>
      <c r="X759" s="35" t="n">
        <v>0.0229321685247736</v>
      </c>
      <c r="Y759" s="35" t="n">
        <v>-0.0646722939424033</v>
      </c>
      <c r="Z759" s="35" t="n">
        <v>0.390537491705375</v>
      </c>
      <c r="AA759" s="35" t="n">
        <v>-0.282724262004066</v>
      </c>
      <c r="AB759" s="35" t="n">
        <v>0.654043696942278</v>
      </c>
      <c r="AC759" s="35" t="n">
        <v>-0.0153087492357692</v>
      </c>
      <c r="AD759" s="35" t="n">
        <v>0.437866100241003</v>
      </c>
      <c r="AE759" s="35" t="n">
        <v>0.305780616129362</v>
      </c>
      <c r="AF759" s="35" t="n">
        <v>-0.190509964319902</v>
      </c>
      <c r="AG759" s="35" t="n">
        <v>0.108870816020469</v>
      </c>
      <c r="AH759" s="35" t="n">
        <v>0.105971661390948</v>
      </c>
      <c r="AI759" s="24" t="n">
        <f aca="false">AI55</f>
        <v>0.0655135130277156</v>
      </c>
      <c r="AJ759" s="24" t="n">
        <f aca="false">AJ55</f>
        <v>0.0628103407737859</v>
      </c>
      <c r="AK759" s="24" t="n">
        <f aca="false">AK55</f>
        <v>0.0504077442167685</v>
      </c>
      <c r="AL759" s="24" t="n">
        <f aca="false">AL55</f>
        <v>0.0436789252567766</v>
      </c>
      <c r="AM759" s="24" t="n">
        <f aca="false">AM55</f>
        <v>0.0443393473924389</v>
      </c>
      <c r="AN759" s="24" t="n">
        <f aca="false">AN55</f>
        <v>0.04</v>
      </c>
      <c r="AO759" s="24" t="n">
        <f aca="false">AO55</f>
        <v>0.04</v>
      </c>
      <c r="AP759" s="24" t="n">
        <f aca="false">AP55</f>
        <v>0.04</v>
      </c>
      <c r="AQ759" s="24" t="n">
        <f aca="false">AQ55</f>
        <v>0.04</v>
      </c>
      <c r="AR759" s="24" t="n">
        <f aca="false">AR55</f>
        <v>0.04</v>
      </c>
      <c r="AS759" s="24" t="n">
        <f aca="false">AS55</f>
        <v>0.04</v>
      </c>
      <c r="AT759" s="24" t="n">
        <f aca="false">AT55</f>
        <v>0.04</v>
      </c>
      <c r="AU759" s="24" t="n">
        <f aca="false">AU55</f>
        <v>0.04</v>
      </c>
      <c r="AV759" s="24" t="n">
        <f aca="false">AV55</f>
        <v>0.04</v>
      </c>
      <c r="AW759" s="24" t="n">
        <f aca="false">AW55</f>
        <v>0.04</v>
      </c>
      <c r="AX759" s="24" t="n">
        <f aca="false">AX55</f>
        <v>0.04</v>
      </c>
      <c r="AY759" s="24" t="n">
        <f aca="false">AY55</f>
        <v>0.04</v>
      </c>
      <c r="AZ759" s="24" t="n">
        <f aca="false">AZ55</f>
        <v>0.04</v>
      </c>
      <c r="BA759" s="24" t="n">
        <f aca="false">BA55</f>
        <v>0.04</v>
      </c>
      <c r="BB759" s="24" t="n">
        <f aca="false">BB55</f>
        <v>0.04</v>
      </c>
      <c r="BC759" s="24" t="n">
        <f aca="false">BC55</f>
        <v>0.04</v>
      </c>
      <c r="BD759" s="24" t="n">
        <f aca="false">BD55</f>
        <v>0.04</v>
      </c>
      <c r="BE759" s="24" t="n">
        <f aca="false">BE55</f>
        <v>0.04</v>
      </c>
      <c r="BF759" s="24" t="n">
        <f aca="false">BF55</f>
        <v>0.04</v>
      </c>
      <c r="BG759" s="24" t="n">
        <f aca="false">BG55</f>
        <v>0.04</v>
      </c>
    </row>
    <row r="760" s="3" customFormat="true" ht="13.5" hidden="true" customHeight="true" outlineLevel="1" collapsed="false">
      <c r="A760" s="247" t="s">
        <v>99</v>
      </c>
      <c r="B760" s="248" t="s">
        <v>613</v>
      </c>
      <c r="C760" s="248"/>
      <c r="D760" s="249" t="s">
        <v>101</v>
      </c>
      <c r="E760" s="246" t="s">
        <v>630</v>
      </c>
      <c r="F760" s="264" t="s">
        <v>630</v>
      </c>
      <c r="G760" s="246" t="s">
        <v>12</v>
      </c>
      <c r="H760" s="246" t="s">
        <v>617</v>
      </c>
      <c r="I760" s="246"/>
      <c r="X760" s="35" t="n">
        <v>-0.388838056647637</v>
      </c>
      <c r="Y760" s="35" t="n">
        <v>0.396871000943567</v>
      </c>
      <c r="Z760" s="35" t="n">
        <v>-0.227229454371969</v>
      </c>
      <c r="AA760" s="35" t="n">
        <v>0.124069227114094</v>
      </c>
      <c r="AB760" s="35" t="n">
        <v>-0.113557385648308</v>
      </c>
      <c r="AC760" s="35" t="n">
        <v>-0.106004262837112</v>
      </c>
      <c r="AD760" s="35" t="n">
        <v>0.671315549910639</v>
      </c>
      <c r="AE760" s="35" t="n">
        <v>-0.185556411896107</v>
      </c>
      <c r="AF760" s="35" t="n">
        <v>-0.297067246132076</v>
      </c>
      <c r="AG760" s="35" t="n">
        <v>-0.220414332667411</v>
      </c>
      <c r="AH760" s="35" t="n">
        <v>0.582781589894702</v>
      </c>
      <c r="AI760" s="35" t="n">
        <v>0.05</v>
      </c>
      <c r="AJ760" s="35" t="n">
        <v>0.0154000000000001</v>
      </c>
      <c r="AK760" s="35" t="n">
        <v>0.0154000000000001</v>
      </c>
      <c r="AL760" s="35" t="n">
        <v>0.0154000000000001</v>
      </c>
      <c r="AM760" s="35" t="n">
        <v>0.0154000000000001</v>
      </c>
      <c r="AN760" s="24" t="n">
        <f aca="false">+AM760</f>
        <v>0.0154000000000001</v>
      </c>
      <c r="AO760" s="24" t="n">
        <f aca="false">+AN760</f>
        <v>0.0154000000000001</v>
      </c>
      <c r="AP760" s="24" t="n">
        <f aca="false">+AO760</f>
        <v>0.0154000000000001</v>
      </c>
      <c r="AQ760" s="24" t="n">
        <f aca="false">+AP760</f>
        <v>0.0154000000000001</v>
      </c>
      <c r="AR760" s="24" t="n">
        <f aca="false">+AQ760</f>
        <v>0.0154000000000001</v>
      </c>
      <c r="AS760" s="24" t="n">
        <f aca="false">+AR760</f>
        <v>0.0154000000000001</v>
      </c>
      <c r="AT760" s="24" t="n">
        <f aca="false">+AS760</f>
        <v>0.0154000000000001</v>
      </c>
      <c r="AU760" s="24" t="n">
        <f aca="false">+AT760</f>
        <v>0.0154000000000001</v>
      </c>
      <c r="AV760" s="24" t="n">
        <f aca="false">+AU760</f>
        <v>0.0154000000000001</v>
      </c>
      <c r="AW760" s="24" t="n">
        <f aca="false">+AV760</f>
        <v>0.0154000000000001</v>
      </c>
      <c r="AX760" s="24" t="n">
        <f aca="false">+AW760</f>
        <v>0.0154000000000001</v>
      </c>
      <c r="AY760" s="24" t="n">
        <f aca="false">+AX760</f>
        <v>0.0154000000000001</v>
      </c>
      <c r="AZ760" s="24" t="n">
        <f aca="false">+AY760</f>
        <v>0.0154000000000001</v>
      </c>
      <c r="BA760" s="24" t="n">
        <f aca="false">+AZ760</f>
        <v>0.0154000000000001</v>
      </c>
      <c r="BB760" s="24" t="n">
        <f aca="false">+BA760</f>
        <v>0.0154000000000001</v>
      </c>
      <c r="BC760" s="24" t="n">
        <f aca="false">+BB760</f>
        <v>0.0154000000000001</v>
      </c>
      <c r="BD760" s="24" t="n">
        <f aca="false">+BC760</f>
        <v>0.0154000000000001</v>
      </c>
      <c r="BE760" s="24" t="n">
        <f aca="false">+BD760</f>
        <v>0.0154000000000001</v>
      </c>
      <c r="BF760" s="24" t="n">
        <f aca="false">+BE760</f>
        <v>0.0154000000000001</v>
      </c>
      <c r="BG760" s="24" t="n">
        <f aca="false">+BF760</f>
        <v>0.0154000000000001</v>
      </c>
    </row>
    <row r="761" s="3" customFormat="true" ht="13.5" hidden="true" customHeight="true" outlineLevel="1" collapsed="false">
      <c r="A761" s="247"/>
      <c r="B761" s="248"/>
      <c r="C761" s="248"/>
      <c r="D761" s="249"/>
      <c r="E761" s="246"/>
      <c r="F761" s="264"/>
      <c r="G761" s="246"/>
      <c r="H761" s="246"/>
      <c r="I761" s="246"/>
    </row>
    <row r="762" s="3" customFormat="true" ht="13.5" hidden="true" customHeight="true" outlineLevel="1" collapsed="false">
      <c r="A762" s="247"/>
      <c r="B762" s="248"/>
      <c r="C762" s="248"/>
      <c r="D762" s="249"/>
      <c r="E762" s="246"/>
      <c r="F762" s="264"/>
      <c r="G762" s="246"/>
      <c r="H762" s="246"/>
      <c r="I762" s="246"/>
    </row>
    <row r="763" s="3" customFormat="true" ht="13.5" hidden="true" customHeight="true" outlineLevel="1" collapsed="false">
      <c r="A763" s="247"/>
      <c r="B763" s="248"/>
      <c r="C763" s="248"/>
      <c r="D763" s="249"/>
      <c r="E763" s="246"/>
      <c r="F763" s="264"/>
      <c r="G763" s="246"/>
      <c r="H763" s="246"/>
      <c r="I763" s="246"/>
    </row>
    <row r="764" s="3" customFormat="true" ht="13.5" hidden="true" customHeight="true" outlineLevel="1" collapsed="false">
      <c r="A764" s="247"/>
      <c r="B764" s="248"/>
      <c r="C764" s="248"/>
      <c r="D764" s="249"/>
      <c r="E764" s="246"/>
      <c r="F764" s="264"/>
      <c r="G764" s="246"/>
      <c r="H764" s="246"/>
      <c r="I764" s="246"/>
    </row>
    <row r="765" s="3" customFormat="true" ht="13.5" hidden="true" customHeight="true" outlineLevel="1" collapsed="false">
      <c r="A765" s="247"/>
      <c r="B765" s="248"/>
      <c r="C765" s="248"/>
      <c r="D765" s="249"/>
      <c r="E765" s="246"/>
      <c r="F765" s="264"/>
      <c r="G765" s="246"/>
      <c r="H765" s="246"/>
      <c r="I765" s="246"/>
    </row>
    <row r="766" s="3" customFormat="true" ht="13.5" hidden="true" customHeight="true" outlineLevel="1" collapsed="false">
      <c r="A766" s="247"/>
      <c r="B766" s="248"/>
      <c r="C766" s="248"/>
      <c r="D766" s="249"/>
      <c r="E766" s="246"/>
      <c r="F766" s="264"/>
      <c r="G766" s="246"/>
      <c r="H766" s="246"/>
      <c r="I766" s="246"/>
    </row>
    <row r="767" s="3" customFormat="true" ht="13.5" hidden="true" customHeight="true" outlineLevel="1" collapsed="false">
      <c r="A767" s="247"/>
      <c r="B767" s="248"/>
      <c r="C767" s="248"/>
      <c r="D767" s="249"/>
      <c r="E767" s="246"/>
      <c r="F767" s="264"/>
      <c r="G767" s="246"/>
      <c r="H767" s="246"/>
      <c r="I767" s="246"/>
    </row>
    <row r="768" s="3" customFormat="true" ht="13.5" hidden="true" customHeight="true" outlineLevel="0" collapsed="false">
      <c r="A768" s="250"/>
      <c r="B768" s="251"/>
      <c r="C768" s="251"/>
      <c r="D768" s="252"/>
      <c r="E768" s="253"/>
      <c r="F768" s="19"/>
      <c r="G768" s="253"/>
      <c r="H768" s="253"/>
      <c r="I768" s="253"/>
    </row>
    <row r="769" s="3" customFormat="true" ht="13.5" hidden="true" customHeight="true" outlineLevel="1" collapsed="false">
      <c r="A769" s="250"/>
      <c r="B769" s="251"/>
      <c r="C769" s="251"/>
      <c r="D769" s="252"/>
      <c r="E769" s="253"/>
      <c r="F769" s="19"/>
      <c r="G769" s="253"/>
      <c r="H769" s="253"/>
      <c r="I769" s="253"/>
    </row>
    <row r="770" s="3" customFormat="true" ht="13.5" hidden="true" customHeight="true" outlineLevel="1" collapsed="false">
      <c r="A770" s="250"/>
      <c r="B770" s="251"/>
      <c r="C770" s="251"/>
      <c r="D770" s="252"/>
      <c r="E770" s="253"/>
      <c r="F770" s="19"/>
      <c r="G770" s="253"/>
      <c r="H770" s="253"/>
      <c r="I770" s="253"/>
    </row>
    <row r="771" s="3" customFormat="true" ht="13.5" hidden="true" customHeight="true" outlineLevel="1" collapsed="false">
      <c r="A771" s="250"/>
      <c r="B771" s="251"/>
      <c r="C771" s="251"/>
      <c r="D771" s="252"/>
      <c r="E771" s="253"/>
      <c r="F771" s="19"/>
      <c r="G771" s="253"/>
      <c r="H771" s="253"/>
      <c r="I771" s="253"/>
    </row>
    <row r="772" s="3" customFormat="true" ht="13.5" hidden="true" customHeight="true" outlineLevel="1" collapsed="false">
      <c r="A772" s="250"/>
      <c r="B772" s="251"/>
      <c r="C772" s="251"/>
      <c r="D772" s="252"/>
      <c r="E772" s="253"/>
      <c r="F772" s="19"/>
      <c r="G772" s="253"/>
      <c r="H772" s="253"/>
      <c r="I772" s="253"/>
    </row>
    <row r="773" s="3" customFormat="true" ht="13.5" hidden="true" customHeight="true" outlineLevel="1" collapsed="false">
      <c r="A773" s="250"/>
      <c r="B773" s="251"/>
      <c r="C773" s="251"/>
      <c r="D773" s="252"/>
      <c r="E773" s="253"/>
      <c r="F773" s="19"/>
      <c r="G773" s="253"/>
      <c r="H773" s="253"/>
      <c r="I773" s="253"/>
    </row>
    <row r="774" s="3" customFormat="true" ht="13.5" hidden="true" customHeight="true" outlineLevel="1" collapsed="false">
      <c r="A774" s="250"/>
      <c r="B774" s="251"/>
      <c r="C774" s="251"/>
      <c r="D774" s="252"/>
      <c r="E774" s="253"/>
      <c r="F774" s="19"/>
      <c r="G774" s="253"/>
      <c r="H774" s="253"/>
      <c r="I774" s="253"/>
    </row>
    <row r="775" s="3" customFormat="true" ht="13.5" hidden="true" customHeight="true" outlineLevel="1" collapsed="false">
      <c r="A775" s="250"/>
      <c r="B775" s="251"/>
      <c r="C775" s="251"/>
      <c r="D775" s="252"/>
      <c r="E775" s="253"/>
      <c r="F775" s="19"/>
      <c r="G775" s="253"/>
      <c r="H775" s="253"/>
      <c r="I775" s="253"/>
    </row>
    <row r="776" s="3" customFormat="true" ht="13.5" hidden="true" customHeight="true" outlineLevel="1" collapsed="false">
      <c r="A776" s="250"/>
      <c r="B776" s="251"/>
      <c r="C776" s="251"/>
      <c r="D776" s="252"/>
      <c r="E776" s="253"/>
      <c r="F776" s="19"/>
      <c r="G776" s="253"/>
      <c r="H776" s="253"/>
      <c r="I776" s="253"/>
    </row>
    <row r="777" s="3" customFormat="true" ht="13.5" hidden="true" customHeight="true" outlineLevel="1" collapsed="false">
      <c r="A777" s="250"/>
      <c r="B777" s="251"/>
      <c r="C777" s="251"/>
      <c r="D777" s="252"/>
      <c r="E777" s="253"/>
      <c r="F777" s="19"/>
      <c r="G777" s="253"/>
      <c r="H777" s="253"/>
      <c r="I777" s="253"/>
    </row>
    <row r="778" s="3" customFormat="true" ht="13.5" hidden="true" customHeight="true" outlineLevel="1" collapsed="false">
      <c r="A778" s="250"/>
      <c r="B778" s="251"/>
      <c r="C778" s="251"/>
      <c r="D778" s="252"/>
      <c r="E778" s="253"/>
      <c r="F778" s="19"/>
      <c r="G778" s="253"/>
      <c r="H778" s="253"/>
      <c r="I778" s="253"/>
    </row>
    <row r="779" s="3" customFormat="true" ht="13.5" hidden="true" customHeight="true" outlineLevel="1" collapsed="false">
      <c r="A779" s="250"/>
      <c r="B779" s="251"/>
      <c r="C779" s="251"/>
      <c r="D779" s="252"/>
      <c r="E779" s="253"/>
      <c r="F779" s="19"/>
      <c r="G779" s="253"/>
      <c r="H779" s="253"/>
      <c r="I779" s="253"/>
    </row>
    <row r="780" s="3" customFormat="true" ht="13.5" hidden="true" customHeight="true" outlineLevel="1" collapsed="false">
      <c r="A780" s="250"/>
      <c r="B780" s="251"/>
      <c r="C780" s="251"/>
      <c r="D780" s="252"/>
      <c r="E780" s="253"/>
      <c r="F780" s="19"/>
      <c r="G780" s="253"/>
      <c r="H780" s="253"/>
      <c r="I780" s="253"/>
    </row>
    <row r="781" s="3" customFormat="true" ht="13.5" hidden="true" customHeight="true" outlineLevel="1" collapsed="false">
      <c r="A781" s="250"/>
      <c r="B781" s="251"/>
      <c r="C781" s="251"/>
      <c r="D781" s="252"/>
      <c r="E781" s="253"/>
      <c r="F781" s="19"/>
      <c r="G781" s="253"/>
      <c r="H781" s="253"/>
      <c r="I781" s="253"/>
    </row>
    <row r="782" s="3" customFormat="true" ht="13.5" hidden="true" customHeight="true" outlineLevel="1" collapsed="false">
      <c r="A782" s="250"/>
      <c r="B782" s="251"/>
      <c r="C782" s="251"/>
      <c r="D782" s="252"/>
      <c r="E782" s="253"/>
      <c r="F782" s="19"/>
      <c r="G782" s="253"/>
      <c r="H782" s="253"/>
      <c r="I782" s="253"/>
    </row>
    <row r="783" s="3" customFormat="true" ht="13.5" hidden="true" customHeight="true" outlineLevel="1" collapsed="false">
      <c r="A783" s="250"/>
      <c r="B783" s="251"/>
      <c r="C783" s="251"/>
      <c r="D783" s="252"/>
      <c r="E783" s="253"/>
      <c r="F783" s="19"/>
      <c r="G783" s="253"/>
      <c r="H783" s="253"/>
      <c r="I783" s="253"/>
    </row>
    <row r="784" s="3" customFormat="true" ht="13.5" hidden="true" customHeight="true" outlineLevel="1" collapsed="false">
      <c r="A784" s="250"/>
      <c r="B784" s="251"/>
      <c r="C784" s="251"/>
      <c r="D784" s="252"/>
      <c r="E784" s="253"/>
      <c r="F784" s="19"/>
      <c r="G784" s="253"/>
      <c r="H784" s="253"/>
      <c r="I784" s="253"/>
    </row>
    <row r="785" s="3" customFormat="true" ht="13.5" hidden="true" customHeight="true" outlineLevel="1" collapsed="false">
      <c r="A785" s="250"/>
      <c r="B785" s="251"/>
      <c r="C785" s="251"/>
      <c r="D785" s="252"/>
      <c r="E785" s="253"/>
      <c r="F785" s="19"/>
      <c r="G785" s="253"/>
      <c r="H785" s="253"/>
      <c r="I785" s="253"/>
    </row>
    <row r="786" s="3" customFormat="true" ht="13.5" hidden="true" customHeight="true" outlineLevel="1" collapsed="false">
      <c r="A786" s="250"/>
      <c r="B786" s="251"/>
      <c r="C786" s="251"/>
      <c r="D786" s="252"/>
      <c r="E786" s="253"/>
      <c r="F786" s="19"/>
      <c r="G786" s="253"/>
      <c r="H786" s="253"/>
      <c r="I786" s="253"/>
    </row>
    <row r="787" s="3" customFormat="true" ht="13.5" hidden="true" customHeight="true" outlineLevel="1" collapsed="false">
      <c r="A787" s="250"/>
      <c r="B787" s="251"/>
      <c r="C787" s="251"/>
      <c r="D787" s="252"/>
      <c r="E787" s="253"/>
      <c r="F787" s="19"/>
      <c r="G787" s="253"/>
      <c r="H787" s="253"/>
      <c r="I787" s="253"/>
    </row>
    <row r="788" s="3" customFormat="true" ht="13.5" hidden="true" customHeight="true" outlineLevel="0" collapsed="false">
      <c r="A788" s="247"/>
      <c r="B788" s="248"/>
      <c r="C788" s="248"/>
      <c r="D788" s="249"/>
      <c r="E788" s="246"/>
      <c r="F788" s="19"/>
      <c r="G788" s="246"/>
      <c r="H788" s="246"/>
      <c r="I788" s="246"/>
    </row>
    <row r="789" s="3" customFormat="true" ht="13.5" hidden="true" customHeight="true" outlineLevel="1" collapsed="false">
      <c r="A789" s="247"/>
      <c r="B789" s="248"/>
      <c r="C789" s="248"/>
      <c r="D789" s="249"/>
      <c r="E789" s="246"/>
      <c r="F789" s="19"/>
      <c r="G789" s="246"/>
      <c r="H789" s="246"/>
      <c r="I789" s="246"/>
    </row>
    <row r="790" s="3" customFormat="true" ht="13.5" hidden="true" customHeight="true" outlineLevel="1" collapsed="false">
      <c r="A790" s="247"/>
      <c r="B790" s="248"/>
      <c r="C790" s="248"/>
      <c r="D790" s="249"/>
      <c r="E790" s="246"/>
      <c r="F790" s="19"/>
      <c r="G790" s="246"/>
      <c r="H790" s="246"/>
      <c r="I790" s="246"/>
    </row>
    <row r="791" s="3" customFormat="true" ht="13.5" hidden="true" customHeight="true" outlineLevel="1" collapsed="false">
      <c r="A791" s="247"/>
      <c r="B791" s="248"/>
      <c r="C791" s="248"/>
      <c r="D791" s="249"/>
      <c r="E791" s="246"/>
      <c r="F791" s="19"/>
      <c r="G791" s="246"/>
      <c r="H791" s="246"/>
      <c r="I791" s="246"/>
    </row>
    <row r="792" s="3" customFormat="true" ht="13.5" hidden="true" customHeight="true" outlineLevel="1" collapsed="false">
      <c r="A792" s="247"/>
      <c r="B792" s="248"/>
      <c r="C792" s="248"/>
      <c r="D792" s="249"/>
      <c r="E792" s="246"/>
      <c r="F792" s="19"/>
      <c r="G792" s="246"/>
      <c r="H792" s="246"/>
      <c r="I792" s="246"/>
    </row>
    <row r="793" s="3" customFormat="true" ht="13.5" hidden="true" customHeight="true" outlineLevel="1" collapsed="false">
      <c r="A793" s="247"/>
      <c r="B793" s="248"/>
      <c r="C793" s="248"/>
      <c r="D793" s="249"/>
      <c r="E793" s="246"/>
      <c r="F793" s="19"/>
      <c r="G793" s="246"/>
      <c r="H793" s="246"/>
      <c r="I793" s="246"/>
    </row>
    <row r="794" s="3" customFormat="true" ht="13.5" hidden="true" customHeight="true" outlineLevel="1" collapsed="false">
      <c r="A794" s="247"/>
      <c r="B794" s="248"/>
      <c r="C794" s="248"/>
      <c r="D794" s="249"/>
      <c r="E794" s="246"/>
      <c r="F794" s="19"/>
      <c r="G794" s="246"/>
      <c r="H794" s="246"/>
      <c r="I794" s="246"/>
    </row>
    <row r="795" s="3" customFormat="true" ht="13.5" hidden="true" customHeight="true" outlineLevel="1" collapsed="false">
      <c r="A795" s="247"/>
      <c r="B795" s="248"/>
      <c r="C795" s="248"/>
      <c r="D795" s="249"/>
      <c r="E795" s="246"/>
      <c r="F795" s="19"/>
      <c r="G795" s="246"/>
      <c r="H795" s="246"/>
      <c r="I795" s="246"/>
    </row>
    <row r="796" s="3" customFormat="true" ht="13.5" hidden="true" customHeight="true" outlineLevel="1" collapsed="false">
      <c r="A796" s="247"/>
      <c r="B796" s="248"/>
      <c r="C796" s="248"/>
      <c r="D796" s="249"/>
      <c r="E796" s="246"/>
      <c r="F796" s="19"/>
      <c r="G796" s="246"/>
      <c r="H796" s="246"/>
      <c r="I796" s="246"/>
    </row>
    <row r="797" s="3" customFormat="true" ht="13.5" hidden="true" customHeight="true" outlineLevel="1" collapsed="false">
      <c r="A797" s="247"/>
      <c r="B797" s="248"/>
      <c r="C797" s="248"/>
      <c r="D797" s="249"/>
      <c r="E797" s="246"/>
      <c r="F797" s="19"/>
      <c r="G797" s="246"/>
      <c r="H797" s="246"/>
      <c r="I797" s="246"/>
    </row>
    <row r="798" s="3" customFormat="true" ht="13.5" hidden="true" customHeight="true" outlineLevel="1" collapsed="false">
      <c r="A798" s="247"/>
      <c r="B798" s="248"/>
      <c r="C798" s="248"/>
      <c r="D798" s="249"/>
      <c r="E798" s="246"/>
      <c r="F798" s="19"/>
      <c r="G798" s="246"/>
      <c r="H798" s="246"/>
      <c r="I798" s="246"/>
    </row>
    <row r="799" s="3" customFormat="true" ht="13.5" hidden="true" customHeight="true" outlineLevel="1" collapsed="false">
      <c r="A799" s="247"/>
      <c r="B799" s="248"/>
      <c r="C799" s="248"/>
      <c r="D799" s="249"/>
      <c r="E799" s="246"/>
      <c r="F799" s="19"/>
      <c r="G799" s="246"/>
      <c r="H799" s="246"/>
      <c r="I799" s="246"/>
    </row>
    <row r="800" s="3" customFormat="true" ht="13.5" hidden="true" customHeight="true" outlineLevel="1" collapsed="false">
      <c r="A800" s="247"/>
      <c r="B800" s="248"/>
      <c r="C800" s="248"/>
      <c r="D800" s="249"/>
      <c r="E800" s="246"/>
      <c r="F800" s="19"/>
      <c r="G800" s="246"/>
      <c r="H800" s="246"/>
      <c r="I800" s="246"/>
    </row>
    <row r="801" s="3" customFormat="true" ht="13.5" hidden="true" customHeight="true" outlineLevel="1" collapsed="false">
      <c r="A801" s="247"/>
      <c r="B801" s="248"/>
      <c r="C801" s="248"/>
      <c r="D801" s="249"/>
      <c r="E801" s="246"/>
      <c r="F801" s="19"/>
      <c r="G801" s="246"/>
      <c r="H801" s="246"/>
      <c r="I801" s="246"/>
    </row>
    <row r="802" s="3" customFormat="true" ht="13.5" hidden="true" customHeight="true" outlineLevel="1" collapsed="false">
      <c r="A802" s="247"/>
      <c r="B802" s="248"/>
      <c r="C802" s="248"/>
      <c r="D802" s="249"/>
      <c r="E802" s="246"/>
      <c r="F802" s="19"/>
      <c r="G802" s="246"/>
      <c r="H802" s="246"/>
      <c r="I802" s="246"/>
    </row>
    <row r="803" s="3" customFormat="true" ht="13.5" hidden="true" customHeight="true" outlineLevel="1" collapsed="false">
      <c r="A803" s="247"/>
      <c r="B803" s="248"/>
      <c r="C803" s="248"/>
      <c r="D803" s="249"/>
      <c r="E803" s="246"/>
      <c r="F803" s="19"/>
      <c r="G803" s="246"/>
      <c r="H803" s="246"/>
      <c r="I803" s="246"/>
    </row>
    <row r="804" s="3" customFormat="true" ht="13.5" hidden="true" customHeight="true" outlineLevel="1" collapsed="false">
      <c r="A804" s="247"/>
      <c r="B804" s="248"/>
      <c r="C804" s="248"/>
      <c r="D804" s="249"/>
      <c r="E804" s="246"/>
      <c r="F804" s="19"/>
      <c r="G804" s="246"/>
      <c r="H804" s="246"/>
      <c r="I804" s="246"/>
    </row>
    <row r="805" s="3" customFormat="true" ht="13.5" hidden="true" customHeight="true" outlineLevel="1" collapsed="false">
      <c r="A805" s="247"/>
      <c r="B805" s="248"/>
      <c r="C805" s="248"/>
      <c r="D805" s="249"/>
      <c r="E805" s="246"/>
      <c r="F805" s="19"/>
      <c r="G805" s="246"/>
      <c r="H805" s="246"/>
      <c r="I805" s="246"/>
    </row>
    <row r="806" s="3" customFormat="true" ht="13.5" hidden="true" customHeight="true" outlineLevel="1" collapsed="false">
      <c r="A806" s="247"/>
      <c r="B806" s="248"/>
      <c r="C806" s="248"/>
      <c r="D806" s="249"/>
      <c r="E806" s="246"/>
      <c r="F806" s="19"/>
      <c r="G806" s="246"/>
      <c r="H806" s="246"/>
      <c r="I806" s="246"/>
    </row>
    <row r="807" s="3" customFormat="true" ht="13.5" hidden="true" customHeight="true" outlineLevel="1" collapsed="false">
      <c r="A807" s="247"/>
      <c r="B807" s="248"/>
      <c r="C807" s="248"/>
      <c r="D807" s="249"/>
      <c r="E807" s="246"/>
      <c r="F807" s="19"/>
      <c r="G807" s="246"/>
      <c r="H807" s="246"/>
      <c r="I807" s="246"/>
    </row>
    <row r="808" s="3" customFormat="true" ht="13.5" hidden="true" customHeight="true" outlineLevel="0" collapsed="false">
      <c r="A808" s="250"/>
      <c r="B808" s="251"/>
      <c r="C808" s="251"/>
      <c r="D808" s="252"/>
      <c r="E808" s="253"/>
      <c r="F808" s="19"/>
      <c r="G808" s="253"/>
      <c r="H808" s="253"/>
      <c r="I808" s="253"/>
    </row>
    <row r="809" s="3" customFormat="true" ht="13.5" hidden="true" customHeight="true" outlineLevel="1" collapsed="false">
      <c r="A809" s="250"/>
      <c r="B809" s="251"/>
      <c r="C809" s="251"/>
      <c r="D809" s="252"/>
      <c r="E809" s="253"/>
      <c r="F809" s="19"/>
      <c r="G809" s="253"/>
      <c r="H809" s="253"/>
      <c r="I809" s="253"/>
    </row>
    <row r="810" s="3" customFormat="true" ht="13.5" hidden="true" customHeight="true" outlineLevel="1" collapsed="false">
      <c r="A810" s="250"/>
      <c r="B810" s="251"/>
      <c r="C810" s="251"/>
      <c r="D810" s="252"/>
      <c r="E810" s="253"/>
      <c r="F810" s="19"/>
      <c r="G810" s="253"/>
      <c r="H810" s="253"/>
      <c r="I810" s="253"/>
    </row>
    <row r="811" s="3" customFormat="true" ht="13.5" hidden="true" customHeight="true" outlineLevel="1" collapsed="false">
      <c r="A811" s="250"/>
      <c r="B811" s="251"/>
      <c r="C811" s="251"/>
      <c r="D811" s="252"/>
      <c r="E811" s="253"/>
      <c r="F811" s="19"/>
      <c r="G811" s="253"/>
      <c r="H811" s="253"/>
      <c r="I811" s="253"/>
    </row>
    <row r="812" s="3" customFormat="true" ht="13.5" hidden="true" customHeight="true" outlineLevel="1" collapsed="false">
      <c r="A812" s="250"/>
      <c r="B812" s="251"/>
      <c r="C812" s="251"/>
      <c r="D812" s="252"/>
      <c r="E812" s="253"/>
      <c r="F812" s="19"/>
      <c r="G812" s="253"/>
      <c r="H812" s="253"/>
      <c r="I812" s="253"/>
    </row>
    <row r="813" s="3" customFormat="true" ht="13.5" hidden="true" customHeight="true" outlineLevel="1" collapsed="false">
      <c r="A813" s="250"/>
      <c r="B813" s="251"/>
      <c r="C813" s="251"/>
      <c r="D813" s="252"/>
      <c r="E813" s="253"/>
      <c r="F813" s="19"/>
      <c r="G813" s="253"/>
      <c r="H813" s="253"/>
      <c r="I813" s="253"/>
    </row>
    <row r="814" s="3" customFormat="true" ht="13.5" hidden="true" customHeight="true" outlineLevel="1" collapsed="false">
      <c r="A814" s="250"/>
      <c r="B814" s="251"/>
      <c r="C814" s="251"/>
      <c r="D814" s="252"/>
      <c r="E814" s="253"/>
      <c r="F814" s="19"/>
      <c r="G814" s="253"/>
      <c r="H814" s="253"/>
      <c r="I814" s="253"/>
    </row>
    <row r="815" s="3" customFormat="true" ht="13.5" hidden="true" customHeight="true" outlineLevel="1" collapsed="false">
      <c r="A815" s="250"/>
      <c r="B815" s="251"/>
      <c r="C815" s="251"/>
      <c r="D815" s="252"/>
      <c r="E815" s="253"/>
      <c r="F815" s="19"/>
      <c r="G815" s="253"/>
      <c r="H815" s="253"/>
      <c r="I815" s="253"/>
    </row>
    <row r="816" s="3" customFormat="true" ht="13.5" hidden="true" customHeight="true" outlineLevel="1" collapsed="false">
      <c r="A816" s="250"/>
      <c r="B816" s="251"/>
      <c r="C816" s="251"/>
      <c r="D816" s="252"/>
      <c r="E816" s="253"/>
      <c r="F816" s="19"/>
      <c r="G816" s="253"/>
      <c r="H816" s="253"/>
      <c r="I816" s="253"/>
    </row>
    <row r="817" s="3" customFormat="true" ht="13.5" hidden="true" customHeight="true" outlineLevel="1" collapsed="false">
      <c r="A817" s="250"/>
      <c r="B817" s="251"/>
      <c r="C817" s="251"/>
      <c r="D817" s="252"/>
      <c r="E817" s="253"/>
      <c r="F817" s="19"/>
      <c r="G817" s="253"/>
      <c r="H817" s="253"/>
      <c r="I817" s="253"/>
    </row>
    <row r="818" s="3" customFormat="true" ht="13.5" hidden="true" customHeight="true" outlineLevel="1" collapsed="false">
      <c r="A818" s="250"/>
      <c r="B818" s="251"/>
      <c r="C818" s="251"/>
      <c r="D818" s="252"/>
      <c r="E818" s="253"/>
      <c r="F818" s="19"/>
      <c r="G818" s="253"/>
      <c r="H818" s="253"/>
      <c r="I818" s="253"/>
    </row>
    <row r="819" s="3" customFormat="true" ht="13.5" hidden="true" customHeight="true" outlineLevel="1" collapsed="false">
      <c r="A819" s="250"/>
      <c r="B819" s="251"/>
      <c r="C819" s="251"/>
      <c r="D819" s="252"/>
      <c r="E819" s="253"/>
      <c r="F819" s="19"/>
      <c r="G819" s="253"/>
      <c r="H819" s="253"/>
      <c r="I819" s="253"/>
    </row>
    <row r="820" s="3" customFormat="true" ht="13.5" hidden="true" customHeight="true" outlineLevel="1" collapsed="false">
      <c r="A820" s="250"/>
      <c r="B820" s="251"/>
      <c r="C820" s="251"/>
      <c r="D820" s="252"/>
      <c r="E820" s="253"/>
      <c r="F820" s="19"/>
      <c r="G820" s="253"/>
      <c r="H820" s="253"/>
      <c r="I820" s="253"/>
    </row>
    <row r="821" s="3" customFormat="true" ht="13.5" hidden="true" customHeight="true" outlineLevel="1" collapsed="false">
      <c r="A821" s="250"/>
      <c r="B821" s="251"/>
      <c r="C821" s="251"/>
      <c r="D821" s="252"/>
      <c r="E821" s="253"/>
      <c r="F821" s="19"/>
      <c r="G821" s="253"/>
      <c r="H821" s="253"/>
      <c r="I821" s="253"/>
    </row>
    <row r="822" s="3" customFormat="true" ht="13.5" hidden="true" customHeight="true" outlineLevel="1" collapsed="false">
      <c r="A822" s="250"/>
      <c r="B822" s="251"/>
      <c r="C822" s="251"/>
      <c r="D822" s="252"/>
      <c r="E822" s="253"/>
      <c r="F822" s="19"/>
      <c r="G822" s="253"/>
      <c r="H822" s="253"/>
      <c r="I822" s="253"/>
    </row>
    <row r="823" s="3" customFormat="true" ht="13.5" hidden="true" customHeight="true" outlineLevel="1" collapsed="false">
      <c r="A823" s="250"/>
      <c r="B823" s="251"/>
      <c r="C823" s="251"/>
      <c r="D823" s="252"/>
      <c r="E823" s="253"/>
      <c r="F823" s="19"/>
      <c r="G823" s="253"/>
      <c r="H823" s="253"/>
      <c r="I823" s="253"/>
    </row>
    <row r="824" s="3" customFormat="true" ht="13.5" hidden="true" customHeight="true" outlineLevel="1" collapsed="false">
      <c r="A824" s="250"/>
      <c r="B824" s="251"/>
      <c r="C824" s="251"/>
      <c r="D824" s="252"/>
      <c r="E824" s="253"/>
      <c r="F824" s="19"/>
      <c r="G824" s="253"/>
      <c r="H824" s="253"/>
      <c r="I824" s="253"/>
    </row>
    <row r="825" s="3" customFormat="true" ht="13.5" hidden="true" customHeight="true" outlineLevel="1" collapsed="false">
      <c r="A825" s="250"/>
      <c r="B825" s="251"/>
      <c r="C825" s="251"/>
      <c r="D825" s="252"/>
      <c r="E825" s="253"/>
      <c r="F825" s="19"/>
      <c r="G825" s="253"/>
      <c r="H825" s="253"/>
      <c r="I825" s="253"/>
    </row>
    <row r="826" s="3" customFormat="true" ht="13.5" hidden="true" customHeight="true" outlineLevel="1" collapsed="false">
      <c r="A826" s="250"/>
      <c r="B826" s="251"/>
      <c r="C826" s="251"/>
      <c r="D826" s="252"/>
      <c r="E826" s="253"/>
      <c r="F826" s="19"/>
      <c r="G826" s="253"/>
      <c r="H826" s="253"/>
      <c r="I826" s="253"/>
    </row>
    <row r="827" s="3" customFormat="true" ht="13.5" hidden="true" customHeight="true" outlineLevel="1" collapsed="false">
      <c r="A827" s="250"/>
      <c r="B827" s="251"/>
      <c r="C827" s="251"/>
      <c r="D827" s="252"/>
      <c r="E827" s="253"/>
      <c r="F827" s="19"/>
      <c r="G827" s="253"/>
      <c r="H827" s="253"/>
      <c r="I827" s="253"/>
    </row>
    <row r="828" s="3" customFormat="true" ht="13.5" hidden="true" customHeight="true" outlineLevel="0" collapsed="false">
      <c r="A828" s="247"/>
      <c r="B828" s="248"/>
      <c r="C828" s="248"/>
      <c r="D828" s="249"/>
      <c r="E828" s="246"/>
      <c r="F828" s="19"/>
      <c r="G828" s="246"/>
      <c r="H828" s="246"/>
      <c r="I828" s="246"/>
    </row>
    <row r="829" s="3" customFormat="true" ht="13.5" hidden="true" customHeight="true" outlineLevel="1" collapsed="false">
      <c r="A829" s="247"/>
      <c r="B829" s="248"/>
      <c r="C829" s="248"/>
      <c r="D829" s="249"/>
      <c r="E829" s="246"/>
      <c r="F829" s="19"/>
      <c r="G829" s="246"/>
      <c r="H829" s="246"/>
      <c r="I829" s="246"/>
    </row>
    <row r="830" s="3" customFormat="true" ht="13.5" hidden="true" customHeight="true" outlineLevel="1" collapsed="false">
      <c r="A830" s="247"/>
      <c r="B830" s="248"/>
      <c r="C830" s="248"/>
      <c r="D830" s="249"/>
      <c r="E830" s="246"/>
      <c r="F830" s="19"/>
      <c r="G830" s="246"/>
      <c r="H830" s="246"/>
      <c r="I830" s="246"/>
    </row>
    <row r="831" s="3" customFormat="true" ht="13.5" hidden="true" customHeight="true" outlineLevel="1" collapsed="false">
      <c r="A831" s="247"/>
      <c r="B831" s="248"/>
      <c r="C831" s="248"/>
      <c r="D831" s="249"/>
      <c r="E831" s="246"/>
      <c r="F831" s="19"/>
      <c r="G831" s="246"/>
      <c r="H831" s="246"/>
      <c r="I831" s="246"/>
    </row>
    <row r="832" s="3" customFormat="true" ht="13.5" hidden="true" customHeight="true" outlineLevel="1" collapsed="false">
      <c r="A832" s="247"/>
      <c r="B832" s="248"/>
      <c r="C832" s="248"/>
      <c r="D832" s="249"/>
      <c r="E832" s="246"/>
      <c r="F832" s="19"/>
      <c r="G832" s="246"/>
      <c r="H832" s="246"/>
      <c r="I832" s="246"/>
    </row>
    <row r="833" s="3" customFormat="true" ht="13.5" hidden="true" customHeight="true" outlineLevel="1" collapsed="false">
      <c r="A833" s="247"/>
      <c r="B833" s="248"/>
      <c r="C833" s="248"/>
      <c r="D833" s="249"/>
      <c r="E833" s="246"/>
      <c r="F833" s="19"/>
      <c r="G833" s="246"/>
      <c r="H833" s="246"/>
      <c r="I833" s="246"/>
    </row>
    <row r="834" s="3" customFormat="true" ht="13.5" hidden="true" customHeight="true" outlineLevel="1" collapsed="false">
      <c r="A834" s="247"/>
      <c r="B834" s="248"/>
      <c r="C834" s="248"/>
      <c r="D834" s="249"/>
      <c r="E834" s="246"/>
      <c r="F834" s="19"/>
      <c r="G834" s="246"/>
      <c r="H834" s="246"/>
      <c r="I834" s="246"/>
    </row>
    <row r="835" s="3" customFormat="true" ht="13.5" hidden="true" customHeight="true" outlineLevel="1" collapsed="false">
      <c r="A835" s="247"/>
      <c r="B835" s="248"/>
      <c r="C835" s="248"/>
      <c r="D835" s="249"/>
      <c r="E835" s="246"/>
      <c r="F835" s="19"/>
      <c r="G835" s="246"/>
      <c r="H835" s="246"/>
      <c r="I835" s="246"/>
    </row>
    <row r="836" s="3" customFormat="true" ht="13.5" hidden="true" customHeight="true" outlineLevel="1" collapsed="false">
      <c r="A836" s="247"/>
      <c r="B836" s="248"/>
      <c r="C836" s="248"/>
      <c r="D836" s="249"/>
      <c r="E836" s="246"/>
      <c r="F836" s="19"/>
      <c r="G836" s="246"/>
      <c r="H836" s="246"/>
      <c r="I836" s="246"/>
    </row>
    <row r="837" s="3" customFormat="true" ht="13.5" hidden="true" customHeight="true" outlineLevel="1" collapsed="false">
      <c r="A837" s="247"/>
      <c r="B837" s="248"/>
      <c r="C837" s="248"/>
      <c r="D837" s="249"/>
      <c r="E837" s="246"/>
      <c r="F837" s="19"/>
      <c r="G837" s="246"/>
      <c r="H837" s="246"/>
      <c r="I837" s="246"/>
    </row>
    <row r="838" s="3" customFormat="true" ht="13.5" hidden="true" customHeight="true" outlineLevel="1" collapsed="false">
      <c r="A838" s="247"/>
      <c r="B838" s="248"/>
      <c r="C838" s="248"/>
      <c r="D838" s="249"/>
      <c r="E838" s="246"/>
      <c r="F838" s="19"/>
      <c r="G838" s="246"/>
      <c r="H838" s="246"/>
      <c r="I838" s="246"/>
    </row>
    <row r="839" s="3" customFormat="true" ht="13.5" hidden="true" customHeight="true" outlineLevel="1" collapsed="false">
      <c r="A839" s="247"/>
      <c r="B839" s="248"/>
      <c r="C839" s="248"/>
      <c r="D839" s="249"/>
      <c r="E839" s="246"/>
      <c r="F839" s="19"/>
      <c r="G839" s="246"/>
      <c r="H839" s="246"/>
      <c r="I839" s="246"/>
    </row>
    <row r="840" s="3" customFormat="true" ht="13.5" hidden="true" customHeight="true" outlineLevel="1" collapsed="false">
      <c r="A840" s="247"/>
      <c r="B840" s="248"/>
      <c r="C840" s="248"/>
      <c r="D840" s="249"/>
      <c r="E840" s="246"/>
      <c r="F840" s="19"/>
      <c r="G840" s="246"/>
      <c r="H840" s="246"/>
      <c r="I840" s="246"/>
    </row>
    <row r="841" s="3" customFormat="true" ht="13.5" hidden="true" customHeight="true" outlineLevel="1" collapsed="false">
      <c r="A841" s="247"/>
      <c r="B841" s="248"/>
      <c r="C841" s="248"/>
      <c r="D841" s="249"/>
      <c r="E841" s="246"/>
      <c r="F841" s="19"/>
      <c r="G841" s="246"/>
      <c r="H841" s="246"/>
      <c r="I841" s="246"/>
    </row>
    <row r="842" s="3" customFormat="true" ht="13.5" hidden="true" customHeight="true" outlineLevel="1" collapsed="false">
      <c r="A842" s="247"/>
      <c r="B842" s="248"/>
      <c r="C842" s="248"/>
      <c r="D842" s="249"/>
      <c r="E842" s="246"/>
      <c r="F842" s="19"/>
      <c r="G842" s="246"/>
      <c r="H842" s="246"/>
      <c r="I842" s="246"/>
    </row>
    <row r="843" s="3" customFormat="true" ht="13.5" hidden="true" customHeight="true" outlineLevel="1" collapsed="false">
      <c r="A843" s="247"/>
      <c r="B843" s="248"/>
      <c r="C843" s="248"/>
      <c r="D843" s="249"/>
      <c r="E843" s="246"/>
      <c r="F843" s="19"/>
      <c r="G843" s="246"/>
      <c r="H843" s="246"/>
      <c r="I843" s="246"/>
    </row>
    <row r="844" s="3" customFormat="true" ht="13.5" hidden="true" customHeight="true" outlineLevel="1" collapsed="false">
      <c r="A844" s="247"/>
      <c r="B844" s="248"/>
      <c r="C844" s="248"/>
      <c r="D844" s="249"/>
      <c r="E844" s="246"/>
      <c r="F844" s="19"/>
      <c r="G844" s="246"/>
      <c r="H844" s="246"/>
      <c r="I844" s="246"/>
    </row>
    <row r="845" s="3" customFormat="true" ht="13.5" hidden="true" customHeight="true" outlineLevel="1" collapsed="false">
      <c r="A845" s="247"/>
      <c r="B845" s="248"/>
      <c r="C845" s="248"/>
      <c r="D845" s="249"/>
      <c r="E845" s="246"/>
      <c r="F845" s="19"/>
      <c r="G845" s="246"/>
      <c r="H845" s="246"/>
      <c r="I845" s="246"/>
    </row>
    <row r="846" s="3" customFormat="true" ht="13.5" hidden="true" customHeight="true" outlineLevel="1" collapsed="false">
      <c r="A846" s="247"/>
      <c r="B846" s="248"/>
      <c r="C846" s="248"/>
      <c r="D846" s="249"/>
      <c r="E846" s="246"/>
      <c r="F846" s="19"/>
      <c r="G846" s="246"/>
      <c r="H846" s="246"/>
      <c r="I846" s="246"/>
    </row>
    <row r="847" s="3" customFormat="true" ht="13.5" hidden="true" customHeight="true" outlineLevel="1" collapsed="false">
      <c r="A847" s="247"/>
      <c r="B847" s="248"/>
      <c r="C847" s="248"/>
      <c r="D847" s="249"/>
      <c r="E847" s="246"/>
      <c r="F847" s="19"/>
      <c r="G847" s="246"/>
      <c r="H847" s="246"/>
      <c r="I847" s="246"/>
    </row>
    <row r="848" s="3" customFormat="true" ht="13.5" hidden="true" customHeight="true" outlineLevel="0" collapsed="false">
      <c r="A848" s="250"/>
      <c r="B848" s="252"/>
      <c r="C848" s="252"/>
      <c r="D848" s="252"/>
      <c r="E848" s="253"/>
      <c r="F848" s="19"/>
      <c r="G848" s="253"/>
      <c r="H848" s="253"/>
      <c r="I848" s="253"/>
    </row>
    <row r="849" s="3" customFormat="true" ht="13.5" hidden="true" customHeight="true" outlineLevel="1" collapsed="false">
      <c r="A849" s="250"/>
      <c r="B849" s="252"/>
      <c r="C849" s="252"/>
      <c r="D849" s="252"/>
      <c r="E849" s="253"/>
      <c r="F849" s="19"/>
      <c r="G849" s="253"/>
      <c r="H849" s="253"/>
      <c r="I849" s="253"/>
    </row>
    <row r="850" s="3" customFormat="true" ht="13.5" hidden="true" customHeight="true" outlineLevel="1" collapsed="false">
      <c r="A850" s="250"/>
      <c r="B850" s="252"/>
      <c r="C850" s="252"/>
      <c r="D850" s="252"/>
      <c r="E850" s="253"/>
      <c r="F850" s="19"/>
      <c r="G850" s="253"/>
      <c r="H850" s="253"/>
      <c r="I850" s="253"/>
    </row>
    <row r="851" s="3" customFormat="true" ht="13.5" hidden="true" customHeight="true" outlineLevel="1" collapsed="false">
      <c r="A851" s="250"/>
      <c r="B851" s="252"/>
      <c r="C851" s="252"/>
      <c r="D851" s="252"/>
      <c r="E851" s="253"/>
      <c r="F851" s="19"/>
      <c r="G851" s="253"/>
      <c r="H851" s="253"/>
      <c r="I851" s="253"/>
    </row>
    <row r="852" s="3" customFormat="true" ht="13.5" hidden="true" customHeight="true" outlineLevel="1" collapsed="false">
      <c r="A852" s="250"/>
      <c r="B852" s="252"/>
      <c r="C852" s="252"/>
      <c r="D852" s="252"/>
      <c r="E852" s="253"/>
      <c r="F852" s="19"/>
      <c r="G852" s="253"/>
      <c r="H852" s="253"/>
      <c r="I852" s="253"/>
    </row>
    <row r="853" s="3" customFormat="true" ht="13.5" hidden="true" customHeight="true" outlineLevel="1" collapsed="false">
      <c r="A853" s="250"/>
      <c r="B853" s="252"/>
      <c r="C853" s="252"/>
      <c r="D853" s="252"/>
      <c r="E853" s="253"/>
      <c r="F853" s="19"/>
      <c r="G853" s="253"/>
      <c r="H853" s="253"/>
      <c r="I853" s="253"/>
    </row>
    <row r="854" s="3" customFormat="true" ht="13.5" hidden="true" customHeight="true" outlineLevel="1" collapsed="false">
      <c r="A854" s="250"/>
      <c r="B854" s="252"/>
      <c r="C854" s="252"/>
      <c r="D854" s="252"/>
      <c r="E854" s="253"/>
      <c r="F854" s="19"/>
      <c r="G854" s="253"/>
      <c r="H854" s="253"/>
      <c r="I854" s="253"/>
    </row>
    <row r="855" s="3" customFormat="true" ht="13.5" hidden="true" customHeight="true" outlineLevel="1" collapsed="false">
      <c r="A855" s="250"/>
      <c r="B855" s="252"/>
      <c r="C855" s="252"/>
      <c r="D855" s="252"/>
      <c r="E855" s="253"/>
      <c r="F855" s="19"/>
      <c r="G855" s="253"/>
      <c r="H855" s="253"/>
      <c r="I855" s="253"/>
    </row>
    <row r="856" s="3" customFormat="true" ht="13.5" hidden="true" customHeight="true" outlineLevel="1" collapsed="false">
      <c r="A856" s="250"/>
      <c r="B856" s="252"/>
      <c r="C856" s="252"/>
      <c r="D856" s="252"/>
      <c r="E856" s="253"/>
      <c r="F856" s="19"/>
      <c r="G856" s="253"/>
      <c r="H856" s="253"/>
      <c r="I856" s="253"/>
    </row>
    <row r="857" s="3" customFormat="true" ht="13.5" hidden="true" customHeight="true" outlineLevel="1" collapsed="false">
      <c r="A857" s="250"/>
      <c r="B857" s="252"/>
      <c r="C857" s="252"/>
      <c r="D857" s="252"/>
      <c r="E857" s="253"/>
      <c r="F857" s="19"/>
      <c r="G857" s="253"/>
      <c r="H857" s="253"/>
      <c r="I857" s="253"/>
    </row>
    <row r="858" s="3" customFormat="true" ht="13.5" hidden="true" customHeight="true" outlineLevel="1" collapsed="false">
      <c r="A858" s="250"/>
      <c r="B858" s="252"/>
      <c r="C858" s="252"/>
      <c r="D858" s="252"/>
      <c r="E858" s="253"/>
      <c r="F858" s="19"/>
      <c r="G858" s="253"/>
      <c r="H858" s="253"/>
      <c r="I858" s="253"/>
    </row>
    <row r="859" s="3" customFormat="true" ht="13.5" hidden="true" customHeight="true" outlineLevel="1" collapsed="false">
      <c r="A859" s="250"/>
      <c r="B859" s="252"/>
      <c r="C859" s="252"/>
      <c r="D859" s="252"/>
      <c r="E859" s="253"/>
      <c r="F859" s="19"/>
      <c r="G859" s="253"/>
      <c r="H859" s="253"/>
      <c r="I859" s="253"/>
    </row>
    <row r="860" s="3" customFormat="true" ht="13.5" hidden="true" customHeight="true" outlineLevel="1" collapsed="false">
      <c r="A860" s="250"/>
      <c r="B860" s="252"/>
      <c r="C860" s="252"/>
      <c r="D860" s="252"/>
      <c r="E860" s="253"/>
      <c r="F860" s="19"/>
      <c r="G860" s="253"/>
      <c r="H860" s="253"/>
      <c r="I860" s="253"/>
    </row>
    <row r="861" s="3" customFormat="true" ht="13.5" hidden="true" customHeight="true" outlineLevel="1" collapsed="false">
      <c r="A861" s="250"/>
      <c r="B861" s="252"/>
      <c r="C861" s="252"/>
      <c r="D861" s="252"/>
      <c r="E861" s="253"/>
      <c r="F861" s="19"/>
      <c r="G861" s="253"/>
      <c r="H861" s="253"/>
      <c r="I861" s="253"/>
    </row>
    <row r="862" s="3" customFormat="true" ht="13.5" hidden="true" customHeight="true" outlineLevel="1" collapsed="false">
      <c r="A862" s="250"/>
      <c r="B862" s="252"/>
      <c r="C862" s="252"/>
      <c r="D862" s="252"/>
      <c r="E862" s="253"/>
      <c r="F862" s="19"/>
      <c r="G862" s="253"/>
      <c r="H862" s="253"/>
      <c r="I862" s="253"/>
    </row>
    <row r="863" s="3" customFormat="true" ht="13.5" hidden="true" customHeight="true" outlineLevel="1" collapsed="false">
      <c r="A863" s="250"/>
      <c r="B863" s="252"/>
      <c r="C863" s="252"/>
      <c r="D863" s="252"/>
      <c r="E863" s="253"/>
      <c r="F863" s="19"/>
      <c r="G863" s="253"/>
      <c r="H863" s="253"/>
      <c r="I863" s="253"/>
    </row>
    <row r="864" s="3" customFormat="true" ht="13.5" hidden="true" customHeight="true" outlineLevel="1" collapsed="false">
      <c r="A864" s="250"/>
      <c r="B864" s="252"/>
      <c r="C864" s="252"/>
      <c r="D864" s="252"/>
      <c r="E864" s="253"/>
      <c r="F864" s="19"/>
      <c r="G864" s="253"/>
      <c r="H864" s="253"/>
      <c r="I864" s="253"/>
    </row>
    <row r="865" s="3" customFormat="true" ht="13.5" hidden="true" customHeight="true" outlineLevel="1" collapsed="false">
      <c r="A865" s="250"/>
      <c r="B865" s="252"/>
      <c r="C865" s="252"/>
      <c r="D865" s="252"/>
      <c r="E865" s="253"/>
      <c r="F865" s="19"/>
      <c r="G865" s="253"/>
      <c r="H865" s="253"/>
      <c r="I865" s="253"/>
    </row>
    <row r="866" s="3" customFormat="true" ht="13.5" hidden="true" customHeight="true" outlineLevel="1" collapsed="false">
      <c r="A866" s="250"/>
      <c r="B866" s="252"/>
      <c r="C866" s="252"/>
      <c r="D866" s="252"/>
      <c r="E866" s="253"/>
      <c r="F866" s="19"/>
      <c r="G866" s="253"/>
      <c r="H866" s="253"/>
      <c r="I866" s="253"/>
    </row>
    <row r="867" s="3" customFormat="true" ht="13.5" hidden="true" customHeight="true" outlineLevel="1" collapsed="false">
      <c r="A867" s="250"/>
      <c r="B867" s="252"/>
      <c r="C867" s="252"/>
      <c r="D867" s="252"/>
      <c r="E867" s="253"/>
      <c r="F867" s="19"/>
      <c r="G867" s="253"/>
      <c r="H867" s="253"/>
      <c r="I867" s="253"/>
    </row>
    <row r="868" s="3" customFormat="true" ht="13.5" hidden="true" customHeight="true" outlineLevel="0" collapsed="false">
      <c r="A868" s="247"/>
      <c r="B868" s="249"/>
      <c r="C868" s="249"/>
      <c r="D868" s="249"/>
      <c r="E868" s="246"/>
      <c r="F868" s="19"/>
      <c r="G868" s="246"/>
      <c r="H868" s="246"/>
      <c r="I868" s="246"/>
    </row>
    <row r="869" s="3" customFormat="true" ht="13.5" hidden="true" customHeight="true" outlineLevel="1" collapsed="false">
      <c r="A869" s="247"/>
      <c r="B869" s="249"/>
      <c r="C869" s="249"/>
      <c r="D869" s="249"/>
      <c r="E869" s="246"/>
      <c r="F869" s="19"/>
      <c r="G869" s="246"/>
      <c r="H869" s="246"/>
      <c r="I869" s="246"/>
    </row>
    <row r="870" s="3" customFormat="true" ht="13.5" hidden="true" customHeight="true" outlineLevel="1" collapsed="false">
      <c r="A870" s="247"/>
      <c r="B870" s="249"/>
      <c r="C870" s="249"/>
      <c r="D870" s="249"/>
      <c r="E870" s="246"/>
      <c r="F870" s="19"/>
      <c r="G870" s="246"/>
      <c r="H870" s="246"/>
      <c r="I870" s="246"/>
    </row>
    <row r="871" s="3" customFormat="true" ht="13.5" hidden="true" customHeight="true" outlineLevel="1" collapsed="false">
      <c r="A871" s="247"/>
      <c r="B871" s="249"/>
      <c r="C871" s="249"/>
      <c r="D871" s="249"/>
      <c r="E871" s="246"/>
      <c r="F871" s="19"/>
      <c r="G871" s="246"/>
      <c r="H871" s="246"/>
      <c r="I871" s="246"/>
    </row>
    <row r="872" s="3" customFormat="true" ht="13.5" hidden="true" customHeight="true" outlineLevel="1" collapsed="false">
      <c r="A872" s="247"/>
      <c r="B872" s="249"/>
      <c r="C872" s="249"/>
      <c r="D872" s="249"/>
      <c r="E872" s="246"/>
      <c r="F872" s="19"/>
      <c r="G872" s="246"/>
      <c r="H872" s="246"/>
      <c r="I872" s="246"/>
    </row>
    <row r="873" s="3" customFormat="true" ht="13.5" hidden="true" customHeight="true" outlineLevel="1" collapsed="false">
      <c r="A873" s="247"/>
      <c r="B873" s="249"/>
      <c r="C873" s="249"/>
      <c r="D873" s="249"/>
      <c r="E873" s="246"/>
      <c r="F873" s="19"/>
      <c r="G873" s="246"/>
      <c r="H873" s="246"/>
      <c r="I873" s="246"/>
    </row>
    <row r="874" s="3" customFormat="true" ht="13.5" hidden="true" customHeight="true" outlineLevel="1" collapsed="false">
      <c r="A874" s="247"/>
      <c r="B874" s="249"/>
      <c r="C874" s="249"/>
      <c r="D874" s="249"/>
      <c r="E874" s="246"/>
      <c r="F874" s="19"/>
      <c r="G874" s="246"/>
      <c r="H874" s="246"/>
      <c r="I874" s="246"/>
    </row>
    <row r="875" s="3" customFormat="true" ht="13.5" hidden="true" customHeight="true" outlineLevel="1" collapsed="false">
      <c r="A875" s="247"/>
      <c r="B875" s="249"/>
      <c r="C875" s="249"/>
      <c r="D875" s="249"/>
      <c r="E875" s="246"/>
      <c r="F875" s="19"/>
      <c r="G875" s="246"/>
      <c r="H875" s="246"/>
      <c r="I875" s="246"/>
    </row>
    <row r="876" s="3" customFormat="true" ht="13.5" hidden="true" customHeight="true" outlineLevel="1" collapsed="false">
      <c r="A876" s="247"/>
      <c r="B876" s="249"/>
      <c r="C876" s="249"/>
      <c r="D876" s="249"/>
      <c r="E876" s="246"/>
      <c r="F876" s="19"/>
      <c r="G876" s="246"/>
      <c r="H876" s="246"/>
      <c r="I876" s="246"/>
    </row>
    <row r="877" s="3" customFormat="true" ht="13.5" hidden="true" customHeight="true" outlineLevel="1" collapsed="false">
      <c r="A877" s="247"/>
      <c r="B877" s="249"/>
      <c r="C877" s="249"/>
      <c r="D877" s="249"/>
      <c r="E877" s="246"/>
      <c r="F877" s="19"/>
      <c r="G877" s="246"/>
      <c r="H877" s="246"/>
      <c r="I877" s="246"/>
    </row>
    <row r="878" s="3" customFormat="true" ht="13.5" hidden="true" customHeight="true" outlineLevel="1" collapsed="false">
      <c r="A878" s="247"/>
      <c r="B878" s="249"/>
      <c r="C878" s="249"/>
      <c r="D878" s="249"/>
      <c r="E878" s="246"/>
      <c r="F878" s="19"/>
      <c r="G878" s="246"/>
      <c r="H878" s="246"/>
      <c r="I878" s="246"/>
    </row>
    <row r="879" s="3" customFormat="true" ht="13.5" hidden="true" customHeight="true" outlineLevel="1" collapsed="false">
      <c r="A879" s="247"/>
      <c r="B879" s="249"/>
      <c r="C879" s="249"/>
      <c r="D879" s="249"/>
      <c r="E879" s="246"/>
      <c r="F879" s="19"/>
      <c r="G879" s="246"/>
      <c r="H879" s="246"/>
      <c r="I879" s="246"/>
    </row>
    <row r="880" s="3" customFormat="true" ht="13.5" hidden="true" customHeight="true" outlineLevel="1" collapsed="false">
      <c r="A880" s="247"/>
      <c r="B880" s="249"/>
      <c r="C880" s="249"/>
      <c r="D880" s="249"/>
      <c r="E880" s="246"/>
      <c r="F880" s="19"/>
      <c r="G880" s="246"/>
      <c r="H880" s="246"/>
      <c r="I880" s="246"/>
    </row>
    <row r="881" s="3" customFormat="true" ht="13.5" hidden="true" customHeight="true" outlineLevel="1" collapsed="false">
      <c r="A881" s="247"/>
      <c r="B881" s="249"/>
      <c r="C881" s="249"/>
      <c r="D881" s="249"/>
      <c r="E881" s="246"/>
      <c r="F881" s="19"/>
      <c r="G881" s="246"/>
      <c r="H881" s="246"/>
      <c r="I881" s="246"/>
    </row>
    <row r="882" s="3" customFormat="true" ht="13.5" hidden="true" customHeight="true" outlineLevel="1" collapsed="false">
      <c r="A882" s="247"/>
      <c r="B882" s="249"/>
      <c r="C882" s="249"/>
      <c r="D882" s="249"/>
      <c r="E882" s="246"/>
      <c r="F882" s="19"/>
      <c r="G882" s="246"/>
      <c r="H882" s="246"/>
      <c r="I882" s="246"/>
    </row>
    <row r="883" s="3" customFormat="true" ht="13.5" hidden="true" customHeight="true" outlineLevel="1" collapsed="false">
      <c r="A883" s="247"/>
      <c r="B883" s="249"/>
      <c r="C883" s="249"/>
      <c r="D883" s="249"/>
      <c r="E883" s="246"/>
      <c r="F883" s="19"/>
      <c r="G883" s="246"/>
      <c r="H883" s="246"/>
      <c r="I883" s="246"/>
    </row>
    <row r="884" s="3" customFormat="true" ht="13.5" hidden="true" customHeight="true" outlineLevel="1" collapsed="false">
      <c r="A884" s="247"/>
      <c r="B884" s="249"/>
      <c r="C884" s="249"/>
      <c r="D884" s="249"/>
      <c r="E884" s="246"/>
      <c r="F884" s="19"/>
      <c r="G884" s="246"/>
      <c r="H884" s="246"/>
      <c r="I884" s="246"/>
    </row>
    <row r="885" s="3" customFormat="true" ht="13.5" hidden="true" customHeight="true" outlineLevel="1" collapsed="false">
      <c r="A885" s="247"/>
      <c r="B885" s="249"/>
      <c r="C885" s="249"/>
      <c r="D885" s="249"/>
      <c r="E885" s="246"/>
      <c r="F885" s="19"/>
      <c r="G885" s="246"/>
      <c r="H885" s="246"/>
      <c r="I885" s="246"/>
    </row>
    <row r="886" s="3" customFormat="true" ht="13.5" hidden="true" customHeight="true" outlineLevel="1" collapsed="false">
      <c r="A886" s="247"/>
      <c r="B886" s="249"/>
      <c r="C886" s="249"/>
      <c r="D886" s="249"/>
      <c r="E886" s="246"/>
      <c r="F886" s="19"/>
      <c r="G886" s="246"/>
      <c r="H886" s="246"/>
      <c r="I886" s="246"/>
    </row>
    <row r="887" s="3" customFormat="true" ht="13.5" hidden="true" customHeight="true" outlineLevel="1" collapsed="false">
      <c r="A887" s="247"/>
      <c r="B887" s="249"/>
      <c r="C887" s="249"/>
      <c r="D887" s="249"/>
      <c r="E887" s="246"/>
      <c r="F887" s="19"/>
      <c r="G887" s="246"/>
      <c r="H887" s="246"/>
      <c r="I887" s="246"/>
    </row>
    <row r="888" s="3" customFormat="true" ht="13.5" hidden="true" customHeight="true" outlineLevel="0" collapsed="false">
      <c r="A888" s="250"/>
      <c r="B888" s="252"/>
      <c r="C888" s="252"/>
      <c r="D888" s="252"/>
      <c r="E888" s="253"/>
      <c r="F888" s="19"/>
      <c r="G888" s="253"/>
      <c r="H888" s="253"/>
      <c r="I888" s="253"/>
    </row>
    <row r="889" s="3" customFormat="true" ht="13.5" hidden="true" customHeight="true" outlineLevel="1" collapsed="false">
      <c r="A889" s="250"/>
      <c r="B889" s="252"/>
      <c r="C889" s="252"/>
      <c r="D889" s="252"/>
      <c r="E889" s="253"/>
      <c r="F889" s="19"/>
      <c r="G889" s="253"/>
      <c r="H889" s="253"/>
      <c r="I889" s="253"/>
    </row>
    <row r="890" s="3" customFormat="true" ht="13.5" hidden="true" customHeight="true" outlineLevel="1" collapsed="false">
      <c r="A890" s="250"/>
      <c r="B890" s="252"/>
      <c r="C890" s="252"/>
      <c r="D890" s="252"/>
      <c r="E890" s="253"/>
      <c r="F890" s="19"/>
      <c r="G890" s="253"/>
      <c r="H890" s="253"/>
      <c r="I890" s="253"/>
    </row>
    <row r="891" s="3" customFormat="true" ht="13.5" hidden="true" customHeight="true" outlineLevel="1" collapsed="false">
      <c r="A891" s="250"/>
      <c r="B891" s="252"/>
      <c r="C891" s="252"/>
      <c r="D891" s="252"/>
      <c r="E891" s="253"/>
      <c r="F891" s="19"/>
      <c r="G891" s="253"/>
      <c r="H891" s="253"/>
      <c r="I891" s="253"/>
    </row>
    <row r="892" s="3" customFormat="true" ht="13.5" hidden="true" customHeight="true" outlineLevel="1" collapsed="false">
      <c r="A892" s="250"/>
      <c r="B892" s="252"/>
      <c r="C892" s="252"/>
      <c r="D892" s="252"/>
      <c r="E892" s="253"/>
      <c r="F892" s="19"/>
      <c r="G892" s="253"/>
      <c r="H892" s="253"/>
      <c r="I892" s="253"/>
    </row>
    <row r="893" s="3" customFormat="true" ht="13.5" hidden="true" customHeight="true" outlineLevel="1" collapsed="false">
      <c r="A893" s="250"/>
      <c r="B893" s="252"/>
      <c r="C893" s="252"/>
      <c r="D893" s="252"/>
      <c r="E893" s="253"/>
      <c r="F893" s="19"/>
      <c r="G893" s="253"/>
      <c r="H893" s="253"/>
      <c r="I893" s="253"/>
    </row>
    <row r="894" s="3" customFormat="true" ht="13.5" hidden="true" customHeight="true" outlineLevel="1" collapsed="false">
      <c r="A894" s="250"/>
      <c r="B894" s="252"/>
      <c r="C894" s="252"/>
      <c r="D894" s="252"/>
      <c r="E894" s="253"/>
      <c r="F894" s="19"/>
      <c r="G894" s="253"/>
      <c r="H894" s="253"/>
      <c r="I894" s="253"/>
    </row>
    <row r="895" s="3" customFormat="true" ht="13.5" hidden="true" customHeight="true" outlineLevel="1" collapsed="false">
      <c r="A895" s="250"/>
      <c r="B895" s="252"/>
      <c r="C895" s="252"/>
      <c r="D895" s="252"/>
      <c r="E895" s="253"/>
      <c r="F895" s="19"/>
      <c r="G895" s="253"/>
      <c r="H895" s="253"/>
      <c r="I895" s="253"/>
    </row>
    <row r="896" s="3" customFormat="true" ht="13.5" hidden="true" customHeight="true" outlineLevel="1" collapsed="false">
      <c r="A896" s="250"/>
      <c r="B896" s="252"/>
      <c r="C896" s="252"/>
      <c r="D896" s="252"/>
      <c r="E896" s="253"/>
      <c r="F896" s="19"/>
      <c r="G896" s="253"/>
      <c r="H896" s="253"/>
      <c r="I896" s="253"/>
    </row>
    <row r="897" s="3" customFormat="true" ht="13.5" hidden="true" customHeight="true" outlineLevel="1" collapsed="false">
      <c r="A897" s="250"/>
      <c r="B897" s="252"/>
      <c r="C897" s="252"/>
      <c r="D897" s="252"/>
      <c r="E897" s="253"/>
      <c r="F897" s="19"/>
      <c r="G897" s="253"/>
      <c r="H897" s="253"/>
      <c r="I897" s="253"/>
    </row>
    <row r="898" s="3" customFormat="true" ht="13.5" hidden="true" customHeight="true" outlineLevel="1" collapsed="false">
      <c r="A898" s="250"/>
      <c r="B898" s="252"/>
      <c r="C898" s="252"/>
      <c r="D898" s="252"/>
      <c r="E898" s="253"/>
      <c r="F898" s="19"/>
      <c r="G898" s="253"/>
      <c r="H898" s="253"/>
      <c r="I898" s="253"/>
    </row>
    <row r="899" s="3" customFormat="true" ht="13.5" hidden="true" customHeight="true" outlineLevel="1" collapsed="false">
      <c r="A899" s="250"/>
      <c r="B899" s="252"/>
      <c r="C899" s="252"/>
      <c r="D899" s="252"/>
      <c r="E899" s="253"/>
      <c r="F899" s="19"/>
      <c r="G899" s="253"/>
      <c r="H899" s="253"/>
      <c r="I899" s="253"/>
    </row>
    <row r="900" s="3" customFormat="true" ht="13.5" hidden="true" customHeight="true" outlineLevel="1" collapsed="false">
      <c r="A900" s="250"/>
      <c r="B900" s="252"/>
      <c r="C900" s="252"/>
      <c r="D900" s="252"/>
      <c r="E900" s="253"/>
      <c r="F900" s="19"/>
      <c r="G900" s="253"/>
      <c r="H900" s="253"/>
      <c r="I900" s="253"/>
    </row>
    <row r="901" s="3" customFormat="true" ht="13.5" hidden="true" customHeight="true" outlineLevel="1" collapsed="false">
      <c r="A901" s="250"/>
      <c r="B901" s="252"/>
      <c r="C901" s="252"/>
      <c r="D901" s="252"/>
      <c r="E901" s="253"/>
      <c r="F901" s="19"/>
      <c r="G901" s="253"/>
      <c r="H901" s="253"/>
      <c r="I901" s="253"/>
    </row>
    <row r="902" s="3" customFormat="true" ht="13.5" hidden="true" customHeight="true" outlineLevel="1" collapsed="false">
      <c r="A902" s="250"/>
      <c r="B902" s="252"/>
      <c r="C902" s="252"/>
      <c r="D902" s="252"/>
      <c r="E902" s="253"/>
      <c r="F902" s="19"/>
      <c r="G902" s="253"/>
      <c r="H902" s="253"/>
      <c r="I902" s="253"/>
    </row>
    <row r="903" s="3" customFormat="true" ht="13.5" hidden="true" customHeight="true" outlineLevel="1" collapsed="false">
      <c r="A903" s="250"/>
      <c r="B903" s="252"/>
      <c r="C903" s="252"/>
      <c r="D903" s="252"/>
      <c r="E903" s="253"/>
      <c r="F903" s="19"/>
      <c r="G903" s="253"/>
      <c r="H903" s="253"/>
      <c r="I903" s="253"/>
    </row>
    <row r="904" s="3" customFormat="true" ht="13.5" hidden="true" customHeight="true" outlineLevel="1" collapsed="false">
      <c r="A904" s="250"/>
      <c r="B904" s="252"/>
      <c r="C904" s="252"/>
      <c r="D904" s="252"/>
      <c r="E904" s="253"/>
      <c r="F904" s="19"/>
      <c r="G904" s="253"/>
      <c r="H904" s="253"/>
      <c r="I904" s="253"/>
    </row>
    <row r="905" s="3" customFormat="true" ht="13.5" hidden="true" customHeight="true" outlineLevel="1" collapsed="false">
      <c r="A905" s="250"/>
      <c r="B905" s="252"/>
      <c r="C905" s="252"/>
      <c r="D905" s="252"/>
      <c r="E905" s="253"/>
      <c r="F905" s="19"/>
      <c r="G905" s="253"/>
      <c r="H905" s="253"/>
      <c r="I905" s="253"/>
    </row>
    <row r="906" s="3" customFormat="true" ht="13.5" hidden="true" customHeight="true" outlineLevel="1" collapsed="false">
      <c r="A906" s="250"/>
      <c r="B906" s="252"/>
      <c r="C906" s="252"/>
      <c r="D906" s="252"/>
      <c r="E906" s="253"/>
      <c r="F906" s="19"/>
      <c r="G906" s="253"/>
      <c r="H906" s="253"/>
      <c r="I906" s="253"/>
    </row>
    <row r="907" s="3" customFormat="true" ht="13.5" hidden="true" customHeight="true" outlineLevel="1" collapsed="false">
      <c r="A907" s="250"/>
      <c r="B907" s="252"/>
      <c r="C907" s="252"/>
      <c r="D907" s="252"/>
      <c r="E907" s="253"/>
      <c r="F907" s="19"/>
      <c r="G907" s="253"/>
      <c r="H907" s="253"/>
      <c r="I907" s="253"/>
    </row>
    <row r="908" s="3" customFormat="true" ht="13.5" hidden="true" customHeight="true" outlineLevel="0" collapsed="false">
      <c r="A908" s="247"/>
      <c r="B908" s="249"/>
      <c r="C908" s="249"/>
      <c r="D908" s="249"/>
      <c r="E908" s="246"/>
      <c r="F908" s="19"/>
      <c r="G908" s="246"/>
      <c r="H908" s="246"/>
      <c r="I908" s="246"/>
    </row>
    <row r="909" s="3" customFormat="true" ht="13.5" hidden="true" customHeight="true" outlineLevel="1" collapsed="false">
      <c r="A909" s="247"/>
      <c r="B909" s="249"/>
      <c r="C909" s="249"/>
      <c r="D909" s="249"/>
      <c r="E909" s="246"/>
      <c r="F909" s="19"/>
      <c r="G909" s="246"/>
      <c r="H909" s="246"/>
      <c r="I909" s="246"/>
    </row>
    <row r="910" s="3" customFormat="true" ht="13.5" hidden="true" customHeight="true" outlineLevel="1" collapsed="false">
      <c r="A910" s="247"/>
      <c r="B910" s="249"/>
      <c r="C910" s="249"/>
      <c r="D910" s="249"/>
      <c r="E910" s="246"/>
      <c r="F910" s="19"/>
      <c r="G910" s="246"/>
      <c r="H910" s="246"/>
      <c r="I910" s="246"/>
    </row>
    <row r="911" s="3" customFormat="true" ht="13.5" hidden="true" customHeight="true" outlineLevel="1" collapsed="false">
      <c r="A911" s="247"/>
      <c r="B911" s="249"/>
      <c r="C911" s="249"/>
      <c r="D911" s="249"/>
      <c r="E911" s="246"/>
      <c r="F911" s="19"/>
      <c r="G911" s="246"/>
      <c r="H911" s="246"/>
      <c r="I911" s="246"/>
    </row>
    <row r="912" s="3" customFormat="true" ht="13.5" hidden="true" customHeight="true" outlineLevel="1" collapsed="false">
      <c r="A912" s="247"/>
      <c r="B912" s="249"/>
      <c r="C912" s="249"/>
      <c r="D912" s="249"/>
      <c r="E912" s="246"/>
      <c r="F912" s="19"/>
      <c r="G912" s="246"/>
      <c r="H912" s="246"/>
      <c r="I912" s="246"/>
    </row>
    <row r="913" s="3" customFormat="true" ht="13.5" hidden="true" customHeight="true" outlineLevel="1" collapsed="false">
      <c r="A913" s="247"/>
      <c r="B913" s="249"/>
      <c r="C913" s="249"/>
      <c r="D913" s="249"/>
      <c r="E913" s="246"/>
      <c r="F913" s="19"/>
      <c r="G913" s="246"/>
      <c r="H913" s="246"/>
      <c r="I913" s="246"/>
    </row>
    <row r="914" s="3" customFormat="true" ht="13.5" hidden="true" customHeight="true" outlineLevel="1" collapsed="false">
      <c r="A914" s="247"/>
      <c r="B914" s="249"/>
      <c r="C914" s="249"/>
      <c r="D914" s="249"/>
      <c r="E914" s="246"/>
      <c r="F914" s="19"/>
      <c r="G914" s="246"/>
      <c r="H914" s="246"/>
      <c r="I914" s="246"/>
    </row>
    <row r="915" s="3" customFormat="true" ht="13.5" hidden="true" customHeight="true" outlineLevel="1" collapsed="false">
      <c r="A915" s="247"/>
      <c r="B915" s="249"/>
      <c r="C915" s="249"/>
      <c r="D915" s="249"/>
      <c r="E915" s="246"/>
      <c r="F915" s="19"/>
      <c r="G915" s="246"/>
      <c r="H915" s="246"/>
      <c r="I915" s="246"/>
    </row>
    <row r="916" s="3" customFormat="true" ht="13.5" hidden="true" customHeight="true" outlineLevel="1" collapsed="false">
      <c r="A916" s="247"/>
      <c r="B916" s="249"/>
      <c r="C916" s="249"/>
      <c r="D916" s="249"/>
      <c r="E916" s="246"/>
      <c r="F916" s="19"/>
      <c r="G916" s="246"/>
      <c r="H916" s="246"/>
      <c r="I916" s="246"/>
    </row>
    <row r="917" s="3" customFormat="true" ht="13.5" hidden="true" customHeight="true" outlineLevel="1" collapsed="false">
      <c r="A917" s="247"/>
      <c r="B917" s="249"/>
      <c r="C917" s="249"/>
      <c r="D917" s="249"/>
      <c r="E917" s="246"/>
      <c r="F917" s="19"/>
      <c r="G917" s="246"/>
      <c r="H917" s="246"/>
      <c r="I917" s="246"/>
    </row>
    <row r="918" s="3" customFormat="true" ht="13.5" hidden="true" customHeight="true" outlineLevel="1" collapsed="false">
      <c r="A918" s="247"/>
      <c r="B918" s="249"/>
      <c r="C918" s="249"/>
      <c r="D918" s="249"/>
      <c r="E918" s="246"/>
      <c r="F918" s="19"/>
      <c r="G918" s="246"/>
      <c r="H918" s="246"/>
      <c r="I918" s="246"/>
    </row>
    <row r="919" s="3" customFormat="true" ht="13.5" hidden="true" customHeight="true" outlineLevel="1" collapsed="false">
      <c r="A919" s="247"/>
      <c r="B919" s="249"/>
      <c r="C919" s="249"/>
      <c r="D919" s="249"/>
      <c r="E919" s="246"/>
      <c r="F919" s="19"/>
      <c r="G919" s="246"/>
      <c r="H919" s="246"/>
      <c r="I919" s="246"/>
    </row>
    <row r="920" s="3" customFormat="true" ht="13.5" hidden="true" customHeight="true" outlineLevel="1" collapsed="false">
      <c r="A920" s="247"/>
      <c r="B920" s="249"/>
      <c r="C920" s="249"/>
      <c r="D920" s="249"/>
      <c r="E920" s="246"/>
      <c r="F920" s="19"/>
      <c r="G920" s="246"/>
      <c r="H920" s="246"/>
      <c r="I920" s="246"/>
    </row>
    <row r="921" s="3" customFormat="true" ht="13.5" hidden="true" customHeight="true" outlineLevel="1" collapsed="false">
      <c r="A921" s="247"/>
      <c r="B921" s="249"/>
      <c r="C921" s="249"/>
      <c r="D921" s="249"/>
      <c r="E921" s="246"/>
      <c r="F921" s="19"/>
      <c r="G921" s="246"/>
      <c r="H921" s="246"/>
      <c r="I921" s="246"/>
    </row>
    <row r="922" s="3" customFormat="true" ht="13.5" hidden="true" customHeight="true" outlineLevel="1" collapsed="false">
      <c r="A922" s="247"/>
      <c r="B922" s="249"/>
      <c r="C922" s="249"/>
      <c r="D922" s="249"/>
      <c r="E922" s="246"/>
      <c r="F922" s="19"/>
      <c r="G922" s="246"/>
      <c r="H922" s="246"/>
      <c r="I922" s="246"/>
    </row>
    <row r="923" s="3" customFormat="true" ht="13.5" hidden="true" customHeight="true" outlineLevel="1" collapsed="false">
      <c r="A923" s="247"/>
      <c r="B923" s="249"/>
      <c r="C923" s="249"/>
      <c r="D923" s="249"/>
      <c r="E923" s="246"/>
      <c r="F923" s="19"/>
      <c r="G923" s="246"/>
      <c r="H923" s="246"/>
      <c r="I923" s="246"/>
    </row>
    <row r="924" s="3" customFormat="true" ht="13.5" hidden="true" customHeight="true" outlineLevel="1" collapsed="false">
      <c r="A924" s="247"/>
      <c r="B924" s="249"/>
      <c r="C924" s="249"/>
      <c r="D924" s="249"/>
      <c r="E924" s="246"/>
      <c r="F924" s="19"/>
      <c r="G924" s="246"/>
      <c r="H924" s="246"/>
      <c r="I924" s="246"/>
    </row>
    <row r="925" s="3" customFormat="true" ht="13.5" hidden="true" customHeight="true" outlineLevel="1" collapsed="false">
      <c r="A925" s="247"/>
      <c r="B925" s="249"/>
      <c r="C925" s="249"/>
      <c r="D925" s="249"/>
      <c r="E925" s="246"/>
      <c r="F925" s="19"/>
      <c r="G925" s="246"/>
      <c r="H925" s="246"/>
      <c r="I925" s="246"/>
    </row>
    <row r="926" s="3" customFormat="true" ht="13.5" hidden="true" customHeight="true" outlineLevel="1" collapsed="false">
      <c r="A926" s="247"/>
      <c r="B926" s="249"/>
      <c r="C926" s="249"/>
      <c r="D926" s="249"/>
      <c r="E926" s="246"/>
      <c r="F926" s="19"/>
      <c r="G926" s="246"/>
      <c r="H926" s="246"/>
      <c r="I926" s="246"/>
    </row>
    <row r="927" s="3" customFormat="true" ht="13.5" hidden="true" customHeight="true" outlineLevel="1" collapsed="false">
      <c r="A927" s="247"/>
      <c r="B927" s="249"/>
      <c r="C927" s="249"/>
      <c r="D927" s="249"/>
      <c r="E927" s="246"/>
      <c r="F927" s="19"/>
      <c r="G927" s="246"/>
      <c r="H927" s="246"/>
      <c r="I927" s="246"/>
    </row>
    <row r="928" s="3" customFormat="true" ht="13.5" hidden="true" customHeight="true" outlineLevel="0" collapsed="false">
      <c r="A928" s="250"/>
      <c r="B928" s="252"/>
      <c r="C928" s="252"/>
      <c r="D928" s="252"/>
      <c r="E928" s="253"/>
      <c r="F928" s="19"/>
      <c r="G928" s="253"/>
      <c r="H928" s="253"/>
      <c r="I928" s="253"/>
    </row>
    <row r="929" s="3" customFormat="true" ht="13.5" hidden="true" customHeight="true" outlineLevel="1" collapsed="false">
      <c r="A929" s="250"/>
      <c r="B929" s="252"/>
      <c r="C929" s="252"/>
      <c r="D929" s="252"/>
      <c r="E929" s="253"/>
      <c r="F929" s="19"/>
      <c r="G929" s="253"/>
      <c r="H929" s="253"/>
      <c r="I929" s="253"/>
    </row>
    <row r="930" s="3" customFormat="true" ht="13.5" hidden="true" customHeight="true" outlineLevel="1" collapsed="false">
      <c r="A930" s="250"/>
      <c r="B930" s="252"/>
      <c r="C930" s="252"/>
      <c r="D930" s="252"/>
      <c r="E930" s="253"/>
      <c r="F930" s="19"/>
      <c r="G930" s="253"/>
      <c r="H930" s="253"/>
      <c r="I930" s="253"/>
    </row>
    <row r="931" s="3" customFormat="true" ht="13.5" hidden="true" customHeight="true" outlineLevel="1" collapsed="false">
      <c r="A931" s="250"/>
      <c r="B931" s="252"/>
      <c r="C931" s="252"/>
      <c r="D931" s="252"/>
      <c r="E931" s="253"/>
      <c r="F931" s="19"/>
      <c r="G931" s="253"/>
      <c r="H931" s="253"/>
      <c r="I931" s="253"/>
    </row>
    <row r="932" s="3" customFormat="true" ht="13.5" hidden="true" customHeight="true" outlineLevel="1" collapsed="false">
      <c r="A932" s="250"/>
      <c r="B932" s="252"/>
      <c r="C932" s="252"/>
      <c r="D932" s="252"/>
      <c r="E932" s="253"/>
      <c r="F932" s="19"/>
      <c r="G932" s="253"/>
      <c r="H932" s="253"/>
      <c r="I932" s="253"/>
    </row>
    <row r="933" s="3" customFormat="true" ht="13.5" hidden="true" customHeight="true" outlineLevel="1" collapsed="false">
      <c r="A933" s="250"/>
      <c r="B933" s="252"/>
      <c r="C933" s="252"/>
      <c r="D933" s="252"/>
      <c r="E933" s="253"/>
      <c r="F933" s="19"/>
      <c r="G933" s="253"/>
      <c r="H933" s="253"/>
      <c r="I933" s="253"/>
    </row>
    <row r="934" s="3" customFormat="true" ht="13.5" hidden="true" customHeight="true" outlineLevel="1" collapsed="false">
      <c r="A934" s="250"/>
      <c r="B934" s="252"/>
      <c r="C934" s="252"/>
      <c r="D934" s="252"/>
      <c r="E934" s="253"/>
      <c r="F934" s="19"/>
      <c r="G934" s="253"/>
      <c r="H934" s="253"/>
      <c r="I934" s="253"/>
    </row>
    <row r="935" s="3" customFormat="true" ht="13.5" hidden="true" customHeight="true" outlineLevel="1" collapsed="false">
      <c r="A935" s="250"/>
      <c r="B935" s="252"/>
      <c r="C935" s="252"/>
      <c r="D935" s="252"/>
      <c r="E935" s="253"/>
      <c r="F935" s="19"/>
      <c r="G935" s="253"/>
      <c r="H935" s="253"/>
      <c r="I935" s="253"/>
    </row>
    <row r="936" s="3" customFormat="true" ht="13.5" hidden="true" customHeight="true" outlineLevel="1" collapsed="false">
      <c r="A936" s="250"/>
      <c r="B936" s="252"/>
      <c r="C936" s="252"/>
      <c r="D936" s="252"/>
      <c r="E936" s="253"/>
      <c r="F936" s="19"/>
      <c r="G936" s="253"/>
      <c r="H936" s="253"/>
      <c r="I936" s="253"/>
    </row>
    <row r="937" s="3" customFormat="true" ht="13.5" hidden="true" customHeight="true" outlineLevel="1" collapsed="false">
      <c r="A937" s="250"/>
      <c r="B937" s="252"/>
      <c r="C937" s="252"/>
      <c r="D937" s="252"/>
      <c r="E937" s="253"/>
      <c r="F937" s="19"/>
      <c r="G937" s="253"/>
      <c r="H937" s="253"/>
      <c r="I937" s="253"/>
    </row>
    <row r="938" s="3" customFormat="true" ht="13.5" hidden="true" customHeight="true" outlineLevel="1" collapsed="false">
      <c r="A938" s="250"/>
      <c r="B938" s="252"/>
      <c r="C938" s="252"/>
      <c r="D938" s="252"/>
      <c r="E938" s="253"/>
      <c r="F938" s="19"/>
      <c r="G938" s="253"/>
      <c r="H938" s="253"/>
      <c r="I938" s="253"/>
    </row>
    <row r="939" s="3" customFormat="true" ht="13.5" hidden="true" customHeight="true" outlineLevel="1" collapsed="false">
      <c r="A939" s="250"/>
      <c r="B939" s="252"/>
      <c r="C939" s="252"/>
      <c r="D939" s="252"/>
      <c r="E939" s="253"/>
      <c r="F939" s="19"/>
      <c r="G939" s="253"/>
      <c r="H939" s="253"/>
      <c r="I939" s="253"/>
    </row>
    <row r="940" s="3" customFormat="true" ht="13.5" hidden="true" customHeight="true" outlineLevel="1" collapsed="false">
      <c r="A940" s="250"/>
      <c r="B940" s="252"/>
      <c r="C940" s="252"/>
      <c r="D940" s="252"/>
      <c r="E940" s="253"/>
      <c r="F940" s="19"/>
      <c r="G940" s="253"/>
      <c r="H940" s="253"/>
      <c r="I940" s="253"/>
    </row>
    <row r="941" s="3" customFormat="true" ht="13.5" hidden="true" customHeight="true" outlineLevel="1" collapsed="false">
      <c r="A941" s="250"/>
      <c r="B941" s="252"/>
      <c r="C941" s="252"/>
      <c r="D941" s="252"/>
      <c r="E941" s="253"/>
      <c r="F941" s="19"/>
      <c r="G941" s="253"/>
      <c r="H941" s="253"/>
      <c r="I941" s="253"/>
    </row>
    <row r="942" s="3" customFormat="true" ht="13.5" hidden="true" customHeight="true" outlineLevel="1" collapsed="false">
      <c r="A942" s="250"/>
      <c r="B942" s="252"/>
      <c r="C942" s="252"/>
      <c r="D942" s="252"/>
      <c r="E942" s="253"/>
      <c r="F942" s="19"/>
      <c r="G942" s="253"/>
      <c r="H942" s="253"/>
      <c r="I942" s="253"/>
    </row>
    <row r="943" s="3" customFormat="true" ht="13.5" hidden="true" customHeight="true" outlineLevel="1" collapsed="false">
      <c r="A943" s="250"/>
      <c r="B943" s="252"/>
      <c r="C943" s="252"/>
      <c r="D943" s="252"/>
      <c r="E943" s="253"/>
      <c r="F943" s="19"/>
      <c r="G943" s="253"/>
      <c r="H943" s="253"/>
      <c r="I943" s="253"/>
    </row>
    <row r="944" s="3" customFormat="true" ht="13.5" hidden="true" customHeight="true" outlineLevel="1" collapsed="false">
      <c r="A944" s="250"/>
      <c r="B944" s="252"/>
      <c r="C944" s="252"/>
      <c r="D944" s="252"/>
      <c r="E944" s="253"/>
      <c r="F944" s="19"/>
      <c r="G944" s="253"/>
      <c r="H944" s="253"/>
      <c r="I944" s="253"/>
    </row>
    <row r="945" s="3" customFormat="true" ht="13.5" hidden="true" customHeight="true" outlineLevel="1" collapsed="false">
      <c r="A945" s="250"/>
      <c r="B945" s="252"/>
      <c r="C945" s="252"/>
      <c r="D945" s="252"/>
      <c r="E945" s="253"/>
      <c r="F945" s="19"/>
      <c r="G945" s="253"/>
      <c r="H945" s="253"/>
      <c r="I945" s="253"/>
    </row>
    <row r="946" s="3" customFormat="true" ht="13.5" hidden="true" customHeight="true" outlineLevel="1" collapsed="false">
      <c r="A946" s="250"/>
      <c r="B946" s="252"/>
      <c r="C946" s="252"/>
      <c r="D946" s="252"/>
      <c r="E946" s="253"/>
      <c r="F946" s="19"/>
      <c r="G946" s="253"/>
      <c r="H946" s="253"/>
      <c r="I946" s="253"/>
    </row>
    <row r="947" s="3" customFormat="true" ht="13.5" hidden="true" customHeight="true" outlineLevel="1" collapsed="false">
      <c r="A947" s="250"/>
      <c r="B947" s="252"/>
      <c r="C947" s="252"/>
      <c r="D947" s="252"/>
      <c r="E947" s="253"/>
      <c r="F947" s="19"/>
      <c r="G947" s="253"/>
      <c r="H947" s="253"/>
      <c r="I947" s="253"/>
    </row>
    <row r="948" s="3" customFormat="true" ht="13.5" hidden="true" customHeight="true" outlineLevel="0" collapsed="false">
      <c r="A948" s="247"/>
      <c r="B948" s="249"/>
      <c r="C948" s="249"/>
      <c r="D948" s="249"/>
      <c r="E948" s="246"/>
      <c r="F948" s="19"/>
      <c r="G948" s="246"/>
      <c r="H948" s="246"/>
      <c r="I948" s="246"/>
    </row>
    <row r="949" s="3" customFormat="true" ht="13.5" hidden="true" customHeight="true" outlineLevel="1" collapsed="false">
      <c r="A949" s="247"/>
      <c r="B949" s="249"/>
      <c r="C949" s="249"/>
      <c r="D949" s="249"/>
      <c r="E949" s="246"/>
      <c r="F949" s="19"/>
      <c r="G949" s="246"/>
      <c r="H949" s="246"/>
      <c r="I949" s="246"/>
    </row>
    <row r="950" s="3" customFormat="true" ht="13.5" hidden="true" customHeight="true" outlineLevel="1" collapsed="false">
      <c r="A950" s="247"/>
      <c r="B950" s="249"/>
      <c r="C950" s="249"/>
      <c r="D950" s="249"/>
      <c r="E950" s="246"/>
      <c r="F950" s="19"/>
      <c r="G950" s="246"/>
      <c r="H950" s="246"/>
      <c r="I950" s="246"/>
    </row>
    <row r="951" s="3" customFormat="true" ht="13.5" hidden="true" customHeight="true" outlineLevel="1" collapsed="false">
      <c r="A951" s="247"/>
      <c r="B951" s="249"/>
      <c r="C951" s="249"/>
      <c r="D951" s="249"/>
      <c r="E951" s="246"/>
      <c r="F951" s="19"/>
      <c r="G951" s="246"/>
      <c r="H951" s="246"/>
      <c r="I951" s="246"/>
    </row>
    <row r="952" s="3" customFormat="true" ht="13.5" hidden="true" customHeight="true" outlineLevel="1" collapsed="false">
      <c r="A952" s="247"/>
      <c r="B952" s="249"/>
      <c r="C952" s="249"/>
      <c r="D952" s="249"/>
      <c r="E952" s="246"/>
      <c r="F952" s="19"/>
      <c r="G952" s="246"/>
      <c r="H952" s="246"/>
      <c r="I952" s="246"/>
    </row>
    <row r="953" s="3" customFormat="true" ht="13.5" hidden="true" customHeight="true" outlineLevel="1" collapsed="false">
      <c r="A953" s="247"/>
      <c r="B953" s="249"/>
      <c r="C953" s="249"/>
      <c r="D953" s="249"/>
      <c r="E953" s="246"/>
      <c r="F953" s="19"/>
      <c r="G953" s="246"/>
      <c r="H953" s="246"/>
      <c r="I953" s="246"/>
    </row>
    <row r="954" s="3" customFormat="true" ht="13.5" hidden="true" customHeight="true" outlineLevel="1" collapsed="false">
      <c r="A954" s="247"/>
      <c r="B954" s="249"/>
      <c r="C954" s="249"/>
      <c r="D954" s="249"/>
      <c r="E954" s="246"/>
      <c r="F954" s="19"/>
      <c r="G954" s="246"/>
      <c r="H954" s="246"/>
      <c r="I954" s="246"/>
    </row>
    <row r="955" s="3" customFormat="true" ht="13.5" hidden="true" customHeight="true" outlineLevel="1" collapsed="false">
      <c r="A955" s="247"/>
      <c r="B955" s="249"/>
      <c r="C955" s="249"/>
      <c r="D955" s="249"/>
      <c r="E955" s="246"/>
      <c r="F955" s="19"/>
      <c r="G955" s="246"/>
      <c r="H955" s="246"/>
      <c r="I955" s="246"/>
    </row>
    <row r="956" s="3" customFormat="true" ht="13.5" hidden="true" customHeight="true" outlineLevel="1" collapsed="false">
      <c r="A956" s="247"/>
      <c r="B956" s="249"/>
      <c r="C956" s="249"/>
      <c r="D956" s="249"/>
      <c r="E956" s="246"/>
      <c r="F956" s="19"/>
      <c r="G956" s="246"/>
      <c r="H956" s="246"/>
      <c r="I956" s="246"/>
    </row>
    <row r="957" s="3" customFormat="true" ht="13.5" hidden="true" customHeight="true" outlineLevel="1" collapsed="false">
      <c r="A957" s="247"/>
      <c r="B957" s="249"/>
      <c r="C957" s="249"/>
      <c r="D957" s="249"/>
      <c r="E957" s="246"/>
      <c r="F957" s="19"/>
      <c r="G957" s="246"/>
      <c r="H957" s="246"/>
      <c r="I957" s="246"/>
    </row>
    <row r="958" s="3" customFormat="true" ht="13.5" hidden="true" customHeight="true" outlineLevel="1" collapsed="false">
      <c r="A958" s="247"/>
      <c r="B958" s="249"/>
      <c r="C958" s="249"/>
      <c r="D958" s="249"/>
      <c r="E958" s="246"/>
      <c r="F958" s="19"/>
      <c r="G958" s="246"/>
      <c r="H958" s="246"/>
      <c r="I958" s="246"/>
    </row>
    <row r="959" s="3" customFormat="true" ht="13.5" hidden="true" customHeight="true" outlineLevel="1" collapsed="false">
      <c r="A959" s="247"/>
      <c r="B959" s="249"/>
      <c r="C959" s="249"/>
      <c r="D959" s="249"/>
      <c r="E959" s="246"/>
      <c r="F959" s="19"/>
      <c r="G959" s="246"/>
      <c r="H959" s="246"/>
      <c r="I959" s="246"/>
    </row>
    <row r="960" s="3" customFormat="true" ht="13.5" hidden="true" customHeight="true" outlineLevel="1" collapsed="false">
      <c r="A960" s="247"/>
      <c r="B960" s="249"/>
      <c r="C960" s="249"/>
      <c r="D960" s="249"/>
      <c r="E960" s="246"/>
      <c r="F960" s="19"/>
      <c r="G960" s="246"/>
      <c r="H960" s="246"/>
      <c r="I960" s="246"/>
    </row>
    <row r="961" customFormat="false" ht="13.5" hidden="true" customHeight="true" outlineLevel="1" collapsed="false">
      <c r="A961" s="247"/>
      <c r="B961" s="249"/>
      <c r="C961" s="249"/>
      <c r="D961" s="249"/>
      <c r="E961" s="246"/>
      <c r="F961" s="19"/>
      <c r="G961" s="246"/>
      <c r="H961" s="246"/>
      <c r="I961" s="246"/>
    </row>
    <row r="962" customFormat="false" ht="13.5" hidden="true" customHeight="true" outlineLevel="1" collapsed="false">
      <c r="A962" s="247"/>
      <c r="B962" s="249"/>
      <c r="C962" s="249"/>
      <c r="D962" s="249"/>
      <c r="E962" s="246"/>
      <c r="F962" s="19"/>
      <c r="G962" s="246"/>
      <c r="H962" s="246"/>
      <c r="I962" s="246"/>
    </row>
    <row r="963" customFormat="false" ht="13.5" hidden="true" customHeight="true" outlineLevel="1" collapsed="false">
      <c r="A963" s="247"/>
      <c r="B963" s="249"/>
      <c r="C963" s="249"/>
      <c r="D963" s="249"/>
      <c r="E963" s="246"/>
      <c r="F963" s="19"/>
      <c r="G963" s="246"/>
      <c r="H963" s="246"/>
      <c r="I963" s="246"/>
    </row>
    <row r="964" customFormat="false" ht="13.5" hidden="true" customHeight="true" outlineLevel="1" collapsed="false">
      <c r="A964" s="247"/>
      <c r="B964" s="249"/>
      <c r="C964" s="249"/>
      <c r="D964" s="249"/>
      <c r="E964" s="246"/>
      <c r="F964" s="19"/>
      <c r="G964" s="246"/>
      <c r="H964" s="246"/>
      <c r="I964" s="246"/>
    </row>
    <row r="965" customFormat="false" ht="13.5" hidden="true" customHeight="true" outlineLevel="1" collapsed="false">
      <c r="A965" s="247"/>
      <c r="B965" s="249"/>
      <c r="C965" s="249"/>
      <c r="D965" s="249"/>
      <c r="E965" s="246"/>
      <c r="F965" s="19"/>
      <c r="G965" s="246"/>
      <c r="H965" s="246"/>
      <c r="I965" s="246"/>
    </row>
    <row r="966" customFormat="false" ht="13.5" hidden="true" customHeight="true" outlineLevel="1" collapsed="false">
      <c r="A966" s="247"/>
      <c r="B966" s="249"/>
      <c r="C966" s="249"/>
      <c r="D966" s="249"/>
      <c r="E966" s="246"/>
      <c r="F966" s="19"/>
      <c r="G966" s="246"/>
      <c r="H966" s="246"/>
      <c r="I966" s="246"/>
    </row>
    <row r="967" customFormat="false" ht="13.5" hidden="true" customHeight="true" outlineLevel="1" collapsed="false">
      <c r="A967" s="247"/>
      <c r="B967" s="249"/>
      <c r="C967" s="249"/>
      <c r="D967" s="249"/>
      <c r="E967" s="246"/>
      <c r="F967" s="19"/>
      <c r="G967" s="246"/>
      <c r="H967" s="246"/>
      <c r="I967" s="246"/>
    </row>
    <row r="968" s="3" customFormat="true" ht="13.5" hidden="true" customHeight="true" outlineLevel="0" collapsed="false">
      <c r="A968" s="266"/>
      <c r="B968" s="252"/>
      <c r="C968" s="252"/>
      <c r="D968" s="252"/>
      <c r="E968" s="253"/>
      <c r="F968" s="19"/>
      <c r="G968" s="253"/>
      <c r="H968" s="253"/>
      <c r="I968" s="253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 s="3" customFormat="true" ht="12.75" hidden="true" customHeight="false" outlineLevel="1" collapsed="false">
      <c r="A969" s="266"/>
      <c r="B969" s="252"/>
      <c r="C969" s="252"/>
      <c r="D969" s="252"/>
      <c r="E969" s="253"/>
      <c r="F969" s="19"/>
      <c r="G969" s="253"/>
      <c r="H969" s="253"/>
      <c r="I969" s="253"/>
    </row>
    <row r="970" s="3" customFormat="true" ht="12.75" hidden="true" customHeight="false" outlineLevel="1" collapsed="false">
      <c r="A970" s="266"/>
      <c r="B970" s="252"/>
      <c r="C970" s="252"/>
      <c r="D970" s="252"/>
      <c r="E970" s="253"/>
      <c r="F970" s="19"/>
      <c r="G970" s="253"/>
      <c r="H970" s="253"/>
      <c r="I970" s="253"/>
    </row>
    <row r="971" s="3" customFormat="true" ht="12.75" hidden="true" customHeight="false" outlineLevel="1" collapsed="false">
      <c r="A971" s="266"/>
      <c r="B971" s="252"/>
      <c r="C971" s="252"/>
      <c r="D971" s="252"/>
      <c r="E971" s="253"/>
      <c r="F971" s="19"/>
      <c r="G971" s="253"/>
      <c r="H971" s="253"/>
      <c r="I971" s="253"/>
    </row>
    <row r="972" s="3" customFormat="true" ht="12.75" hidden="true" customHeight="false" outlineLevel="1" collapsed="false">
      <c r="A972" s="266"/>
      <c r="B972" s="252"/>
      <c r="C972" s="252"/>
      <c r="D972" s="252"/>
      <c r="E972" s="253"/>
      <c r="F972" s="19"/>
      <c r="G972" s="253"/>
      <c r="H972" s="253"/>
      <c r="I972" s="253"/>
    </row>
    <row r="973" customFormat="false" ht="12.75" hidden="true" customHeight="false" outlineLevel="1" collapsed="false">
      <c r="A973" s="266"/>
      <c r="B973" s="252"/>
      <c r="C973" s="252"/>
      <c r="D973" s="252"/>
      <c r="E973" s="253"/>
      <c r="F973" s="19"/>
      <c r="G973" s="253"/>
      <c r="H973" s="253"/>
      <c r="I973" s="253"/>
    </row>
    <row r="974" customFormat="false" ht="12.75" hidden="true" customHeight="false" outlineLevel="1" collapsed="false">
      <c r="A974" s="266"/>
      <c r="B974" s="252"/>
      <c r="C974" s="252"/>
      <c r="D974" s="252"/>
      <c r="E974" s="253"/>
      <c r="F974" s="19"/>
      <c r="G974" s="253"/>
      <c r="H974" s="253"/>
      <c r="I974" s="253"/>
    </row>
    <row r="975" customFormat="false" ht="12.75" hidden="true" customHeight="false" outlineLevel="1" collapsed="false">
      <c r="A975" s="266"/>
      <c r="B975" s="252"/>
      <c r="C975" s="252"/>
      <c r="D975" s="252"/>
      <c r="E975" s="253"/>
      <c r="F975" s="19"/>
      <c r="G975" s="253"/>
      <c r="H975" s="253"/>
      <c r="I975" s="253"/>
    </row>
    <row r="976" customFormat="false" ht="12.75" hidden="true" customHeight="false" outlineLevel="1" collapsed="false">
      <c r="A976" s="266"/>
      <c r="B976" s="252"/>
      <c r="C976" s="252"/>
      <c r="D976" s="252"/>
      <c r="E976" s="253"/>
      <c r="F976" s="19"/>
      <c r="G976" s="253"/>
      <c r="H976" s="253"/>
      <c r="I976" s="253"/>
    </row>
    <row r="977" s="3" customFormat="true" ht="12.75" hidden="true" customHeight="false" outlineLevel="1" collapsed="false">
      <c r="A977" s="266"/>
      <c r="B977" s="252"/>
      <c r="C977" s="252"/>
      <c r="D977" s="252"/>
      <c r="E977" s="253"/>
      <c r="F977" s="19"/>
      <c r="G977" s="253"/>
      <c r="H977" s="253"/>
      <c r="I977" s="253"/>
    </row>
    <row r="978" s="3" customFormat="true" ht="12.75" hidden="true" customHeight="false" outlineLevel="1" collapsed="false">
      <c r="A978" s="266"/>
      <c r="B978" s="252"/>
      <c r="C978" s="252"/>
      <c r="D978" s="252"/>
      <c r="E978" s="253"/>
      <c r="F978" s="19"/>
      <c r="G978" s="253"/>
      <c r="H978" s="253"/>
      <c r="I978" s="253"/>
    </row>
    <row r="979" s="3" customFormat="true" ht="12.75" hidden="true" customHeight="false" outlineLevel="1" collapsed="false">
      <c r="A979" s="266"/>
      <c r="B979" s="252"/>
      <c r="C979" s="252"/>
      <c r="D979" s="252"/>
      <c r="E979" s="253"/>
      <c r="F979" s="19"/>
      <c r="G979" s="253"/>
      <c r="H979" s="253"/>
      <c r="I979" s="253"/>
    </row>
    <row r="980" s="3" customFormat="true" ht="12.75" hidden="true" customHeight="false" outlineLevel="1" collapsed="false">
      <c r="A980" s="266"/>
      <c r="B980" s="252"/>
      <c r="C980" s="252"/>
      <c r="D980" s="252"/>
      <c r="E980" s="253"/>
      <c r="F980" s="19"/>
      <c r="G980" s="253"/>
      <c r="H980" s="253"/>
      <c r="I980" s="253"/>
    </row>
    <row r="981" s="3" customFormat="true" ht="12.75" hidden="true" customHeight="false" outlineLevel="1" collapsed="false">
      <c r="A981" s="266"/>
      <c r="B981" s="252"/>
      <c r="C981" s="252"/>
      <c r="D981" s="252"/>
      <c r="E981" s="253"/>
      <c r="F981" s="19"/>
      <c r="G981" s="253"/>
      <c r="H981" s="253"/>
      <c r="I981" s="253"/>
    </row>
    <row r="982" s="3" customFormat="true" ht="12.75" hidden="true" customHeight="false" outlineLevel="1" collapsed="false">
      <c r="A982" s="266"/>
      <c r="B982" s="252"/>
      <c r="C982" s="252"/>
      <c r="D982" s="252"/>
      <c r="E982" s="253"/>
      <c r="F982" s="19"/>
      <c r="G982" s="253"/>
      <c r="H982" s="253"/>
      <c r="I982" s="253"/>
    </row>
    <row r="983" s="3" customFormat="true" ht="12.75" hidden="true" customHeight="false" outlineLevel="1" collapsed="false">
      <c r="A983" s="266"/>
      <c r="B983" s="252"/>
      <c r="C983" s="252"/>
      <c r="D983" s="252"/>
      <c r="E983" s="253"/>
      <c r="F983" s="19"/>
      <c r="G983" s="253"/>
      <c r="H983" s="253"/>
      <c r="I983" s="253"/>
    </row>
    <row r="984" s="3" customFormat="true" ht="12.75" hidden="true" customHeight="false" outlineLevel="1" collapsed="false">
      <c r="A984" s="266"/>
      <c r="B984" s="252"/>
      <c r="C984" s="252"/>
      <c r="D984" s="252"/>
      <c r="E984" s="253"/>
      <c r="F984" s="19"/>
      <c r="G984" s="253"/>
      <c r="H984" s="253"/>
      <c r="I984" s="253"/>
    </row>
    <row r="985" s="3" customFormat="true" ht="12.75" hidden="true" customHeight="false" outlineLevel="1" collapsed="false">
      <c r="A985" s="266"/>
      <c r="B985" s="252"/>
      <c r="C985" s="252"/>
      <c r="D985" s="252"/>
      <c r="E985" s="253"/>
      <c r="F985" s="19"/>
      <c r="G985" s="253"/>
      <c r="H985" s="253"/>
      <c r="I985" s="253"/>
    </row>
    <row r="986" s="3" customFormat="true" ht="12.75" hidden="true" customHeight="false" outlineLevel="1" collapsed="false">
      <c r="A986" s="266"/>
      <c r="B986" s="252"/>
      <c r="C986" s="252"/>
      <c r="D986" s="252"/>
      <c r="E986" s="253"/>
      <c r="F986" s="19"/>
      <c r="G986" s="253"/>
      <c r="H986" s="253"/>
      <c r="I986" s="253"/>
    </row>
    <row r="987" s="3" customFormat="true" ht="12.75" hidden="true" customHeight="false" outlineLevel="1" collapsed="false">
      <c r="A987" s="266"/>
      <c r="B987" s="252"/>
      <c r="C987" s="252"/>
      <c r="D987" s="252"/>
      <c r="E987" s="253"/>
      <c r="F987" s="19"/>
      <c r="G987" s="253"/>
      <c r="H987" s="253"/>
      <c r="I987" s="253"/>
    </row>
    <row r="988" customFormat="false" ht="12.75" hidden="true" customHeight="false" outlineLevel="1" collapsed="false">
      <c r="A988" s="267" t="s">
        <v>631</v>
      </c>
      <c r="B988" s="268"/>
      <c r="C988" s="268"/>
      <c r="D988" s="268"/>
      <c r="E988" s="269"/>
      <c r="F988" s="19" t="s">
        <v>632</v>
      </c>
      <c r="G988" s="269" t="s">
        <v>12</v>
      </c>
      <c r="H988" s="269"/>
      <c r="I988" s="269"/>
      <c r="J988" s="162" t="n">
        <v>1</v>
      </c>
      <c r="K988" s="162" t="n">
        <v>1</v>
      </c>
      <c r="L988" s="162" t="n">
        <v>1</v>
      </c>
      <c r="M988" s="162" t="n">
        <v>1</v>
      </c>
      <c r="N988" s="162" t="n">
        <v>1</v>
      </c>
      <c r="O988" s="162" t="n">
        <v>1</v>
      </c>
      <c r="P988" s="162" t="n">
        <v>1</v>
      </c>
      <c r="Q988" s="162" t="n">
        <v>1</v>
      </c>
      <c r="R988" s="162" t="n">
        <v>1</v>
      </c>
      <c r="S988" s="162" t="n">
        <v>1</v>
      </c>
      <c r="T988" s="162" t="n">
        <v>1</v>
      </c>
      <c r="U988" s="162" t="n">
        <v>1</v>
      </c>
      <c r="V988" s="162" t="n">
        <v>1</v>
      </c>
      <c r="W988" s="162" t="n">
        <v>1</v>
      </c>
      <c r="X988" s="162" t="n">
        <v>1</v>
      </c>
      <c r="Y988" s="162" t="n">
        <v>1</v>
      </c>
      <c r="Z988" s="162" t="n">
        <v>1</v>
      </c>
      <c r="AA988" s="162" t="n">
        <v>1</v>
      </c>
      <c r="AB988" s="162" t="n">
        <v>1</v>
      </c>
      <c r="AC988" s="162" t="n">
        <v>1</v>
      </c>
      <c r="AD988" s="162" t="n">
        <v>1</v>
      </c>
      <c r="AE988" s="162" t="n">
        <v>1</v>
      </c>
      <c r="AF988" s="162" t="n">
        <v>1</v>
      </c>
      <c r="AG988" s="162" t="n">
        <v>1</v>
      </c>
      <c r="AH988" s="162" t="n">
        <v>1</v>
      </c>
      <c r="AI988" s="162" t="n">
        <v>1</v>
      </c>
      <c r="AJ988" s="162" t="n">
        <v>1</v>
      </c>
      <c r="AK988" s="162" t="n">
        <v>1</v>
      </c>
      <c r="AL988" s="162" t="n">
        <v>1</v>
      </c>
      <c r="AM988" s="162" t="n">
        <v>1</v>
      </c>
      <c r="AN988" s="162" t="n">
        <v>1</v>
      </c>
      <c r="AO988" s="162" t="n">
        <v>1</v>
      </c>
      <c r="AP988" s="162" t="n">
        <v>1</v>
      </c>
      <c r="AQ988" s="162" t="n">
        <v>1</v>
      </c>
      <c r="AR988" s="162" t="n">
        <v>1</v>
      </c>
      <c r="AS988" s="162" t="n">
        <v>1</v>
      </c>
      <c r="AT988" s="162" t="n">
        <v>1</v>
      </c>
      <c r="AU988" s="162" t="n">
        <v>1</v>
      </c>
      <c r="AV988" s="162" t="n">
        <v>1</v>
      </c>
      <c r="AW988" s="162" t="n">
        <v>1</v>
      </c>
      <c r="AX988" s="162" t="n">
        <v>1</v>
      </c>
      <c r="AY988" s="162" t="n">
        <v>1</v>
      </c>
      <c r="AZ988" s="162" t="n">
        <v>1</v>
      </c>
      <c r="BA988" s="162" t="n">
        <v>1</v>
      </c>
      <c r="BB988" s="162" t="n">
        <v>1</v>
      </c>
      <c r="BC988" s="162" t="n">
        <f aca="false">BB988</f>
        <v>1</v>
      </c>
      <c r="BD988" s="162" t="n">
        <f aca="false">BC988</f>
        <v>1</v>
      </c>
      <c r="BE988" s="162" t="n">
        <f aca="false">BD988</f>
        <v>1</v>
      </c>
      <c r="BF988" s="162" t="n">
        <f aca="false">BE988</f>
        <v>1</v>
      </c>
      <c r="BG988" s="162" t="n">
        <f aca="false">BF988</f>
        <v>1</v>
      </c>
    </row>
    <row r="989" customFormat="false" ht="12.75" hidden="true" customHeight="false" outlineLevel="0" collapsed="false">
      <c r="A989" s="267" t="s">
        <v>631</v>
      </c>
      <c r="B989" s="268"/>
      <c r="C989" s="268"/>
      <c r="D989" s="268"/>
      <c r="E989" s="269"/>
      <c r="F989" s="19" t="s">
        <v>633</v>
      </c>
      <c r="G989" s="269" t="s">
        <v>12</v>
      </c>
      <c r="H989" s="269"/>
      <c r="I989" s="269"/>
      <c r="J989" s="162" t="n">
        <v>1</v>
      </c>
      <c r="K989" s="162" t="n">
        <v>1</v>
      </c>
      <c r="L989" s="162" t="n">
        <v>1</v>
      </c>
      <c r="M989" s="162" t="n">
        <v>1</v>
      </c>
      <c r="N989" s="162" t="n">
        <v>1</v>
      </c>
      <c r="O989" s="162" t="n">
        <v>1</v>
      </c>
      <c r="P989" s="162" t="n">
        <v>1</v>
      </c>
      <c r="Q989" s="162" t="n">
        <v>1</v>
      </c>
      <c r="R989" s="162" t="n">
        <v>1</v>
      </c>
      <c r="S989" s="162" t="n">
        <v>1</v>
      </c>
      <c r="T989" s="162" t="n">
        <v>1</v>
      </c>
      <c r="U989" s="162" t="n">
        <v>1</v>
      </c>
      <c r="V989" s="162" t="n">
        <v>1</v>
      </c>
      <c r="W989" s="162" t="n">
        <v>1</v>
      </c>
      <c r="X989" s="162" t="n">
        <v>1</v>
      </c>
      <c r="Y989" s="162" t="n">
        <v>1</v>
      </c>
      <c r="Z989" s="162" t="n">
        <v>1</v>
      </c>
      <c r="AA989" s="162" t="n">
        <v>1</v>
      </c>
      <c r="AB989" s="162" t="n">
        <v>1</v>
      </c>
      <c r="AC989" s="162" t="n">
        <v>1</v>
      </c>
      <c r="AD989" s="162" t="n">
        <v>1</v>
      </c>
      <c r="AE989" s="162" t="n">
        <v>1</v>
      </c>
      <c r="AF989" s="162" t="n">
        <v>1</v>
      </c>
      <c r="AG989" s="162" t="n">
        <v>1</v>
      </c>
      <c r="AH989" s="162" t="n">
        <v>1</v>
      </c>
      <c r="AI989" s="162" t="n">
        <v>1</v>
      </c>
      <c r="AJ989" s="162" t="n">
        <v>1</v>
      </c>
      <c r="AK989" s="162" t="n">
        <v>1</v>
      </c>
      <c r="AL989" s="162" t="n">
        <v>1</v>
      </c>
      <c r="AM989" s="162" t="n">
        <v>1</v>
      </c>
      <c r="AN989" s="162" t="n">
        <v>1</v>
      </c>
      <c r="AO989" s="162" t="n">
        <v>1</v>
      </c>
      <c r="AP989" s="162" t="n">
        <v>1</v>
      </c>
      <c r="AQ989" s="162" t="n">
        <v>1</v>
      </c>
      <c r="AR989" s="162" t="n">
        <v>1</v>
      </c>
      <c r="AS989" s="162" t="n">
        <v>1</v>
      </c>
      <c r="AT989" s="162" t="n">
        <v>1</v>
      </c>
      <c r="AU989" s="162" t="n">
        <v>1</v>
      </c>
      <c r="AV989" s="162" t="n">
        <v>1</v>
      </c>
      <c r="AW989" s="162" t="n">
        <v>1</v>
      </c>
      <c r="AX989" s="162" t="n">
        <v>1</v>
      </c>
      <c r="AY989" s="162" t="n">
        <v>1</v>
      </c>
      <c r="AZ989" s="162" t="n">
        <v>1</v>
      </c>
      <c r="BA989" s="162" t="n">
        <v>1</v>
      </c>
      <c r="BB989" s="162" t="n">
        <v>1</v>
      </c>
      <c r="BC989" s="162" t="n">
        <f aca="false">BB989</f>
        <v>1</v>
      </c>
      <c r="BD989" s="162" t="n">
        <f aca="false">BC989</f>
        <v>1</v>
      </c>
      <c r="BE989" s="162" t="n">
        <f aca="false">BD989</f>
        <v>1</v>
      </c>
      <c r="BF989" s="162" t="n">
        <f aca="false">BE989</f>
        <v>1</v>
      </c>
      <c r="BG989" s="162" t="n">
        <f aca="false">BF989</f>
        <v>1</v>
      </c>
    </row>
    <row r="990" customFormat="false" ht="12.75" hidden="true" customHeight="false" outlineLevel="0" collapsed="false">
      <c r="A990" s="267" t="s">
        <v>631</v>
      </c>
      <c r="B990" s="268"/>
      <c r="C990" s="268"/>
      <c r="D990" s="268"/>
      <c r="E990" s="269"/>
      <c r="F990" s="19" t="s">
        <v>634</v>
      </c>
      <c r="G990" s="269" t="s">
        <v>12</v>
      </c>
      <c r="H990" s="269"/>
      <c r="I990" s="269"/>
      <c r="J990" s="162" t="n">
        <v>1</v>
      </c>
      <c r="K990" s="162" t="n">
        <v>1</v>
      </c>
      <c r="L990" s="162" t="n">
        <v>1</v>
      </c>
      <c r="M990" s="162" t="n">
        <v>1</v>
      </c>
      <c r="N990" s="162" t="n">
        <v>1</v>
      </c>
      <c r="O990" s="162" t="n">
        <v>1</v>
      </c>
      <c r="P990" s="162" t="n">
        <v>1</v>
      </c>
      <c r="Q990" s="162" t="n">
        <v>1</v>
      </c>
      <c r="R990" s="162" t="n">
        <v>1</v>
      </c>
      <c r="S990" s="162" t="n">
        <v>1</v>
      </c>
      <c r="T990" s="162" t="n">
        <v>1</v>
      </c>
      <c r="U990" s="162" t="n">
        <v>1</v>
      </c>
      <c r="V990" s="162" t="n">
        <v>1</v>
      </c>
      <c r="W990" s="162" t="n">
        <v>1</v>
      </c>
      <c r="X990" s="162" t="n">
        <v>1</v>
      </c>
      <c r="Y990" s="162" t="n">
        <v>1</v>
      </c>
      <c r="Z990" s="162" t="n">
        <v>1</v>
      </c>
      <c r="AA990" s="162" t="n">
        <v>1</v>
      </c>
      <c r="AB990" s="162" t="n">
        <v>1</v>
      </c>
      <c r="AC990" s="162" t="n">
        <v>1</v>
      </c>
      <c r="AD990" s="162" t="n">
        <v>1</v>
      </c>
      <c r="AE990" s="162" t="n">
        <v>1</v>
      </c>
      <c r="AF990" s="162" t="n">
        <v>1</v>
      </c>
      <c r="AG990" s="162" t="n">
        <v>1</v>
      </c>
      <c r="AH990" s="162" t="n">
        <v>1</v>
      </c>
      <c r="AI990" s="162" t="n">
        <v>1</v>
      </c>
      <c r="AJ990" s="162" t="n">
        <v>1</v>
      </c>
      <c r="AK990" s="162" t="n">
        <v>1</v>
      </c>
      <c r="AL990" s="162" t="n">
        <v>1</v>
      </c>
      <c r="AM990" s="162" t="n">
        <v>1</v>
      </c>
      <c r="AN990" s="162" t="n">
        <v>1</v>
      </c>
      <c r="AO990" s="162" t="n">
        <v>1</v>
      </c>
      <c r="AP990" s="162" t="n">
        <v>1</v>
      </c>
      <c r="AQ990" s="162" t="n">
        <v>1</v>
      </c>
      <c r="AR990" s="162" t="n">
        <v>1</v>
      </c>
      <c r="AS990" s="162" t="n">
        <v>1</v>
      </c>
      <c r="AT990" s="162" t="n">
        <v>1</v>
      </c>
      <c r="AU990" s="162" t="n">
        <v>1</v>
      </c>
      <c r="AV990" s="162" t="n">
        <v>1</v>
      </c>
      <c r="AW990" s="162" t="n">
        <v>1</v>
      </c>
      <c r="AX990" s="162" t="n">
        <v>1</v>
      </c>
      <c r="AY990" s="162" t="n">
        <v>1</v>
      </c>
      <c r="AZ990" s="162" t="n">
        <v>1</v>
      </c>
      <c r="BA990" s="162" t="n">
        <v>1</v>
      </c>
      <c r="BB990" s="162" t="n">
        <v>1</v>
      </c>
      <c r="BC990" s="162" t="n">
        <f aca="false">BB990</f>
        <v>1</v>
      </c>
      <c r="BD990" s="162" t="n">
        <f aca="false">BC990</f>
        <v>1</v>
      </c>
      <c r="BE990" s="162" t="n">
        <f aca="false">BD990</f>
        <v>1</v>
      </c>
      <c r="BF990" s="162" t="n">
        <f aca="false">BE990</f>
        <v>1</v>
      </c>
      <c r="BG990" s="162" t="n">
        <f aca="false">BF990</f>
        <v>1</v>
      </c>
    </row>
    <row r="991" customFormat="false" ht="12.75" hidden="true" customHeight="false" outlineLevel="0" collapsed="false">
      <c r="A991" s="267" t="s">
        <v>631</v>
      </c>
      <c r="B991" s="268"/>
      <c r="C991" s="268"/>
      <c r="D991" s="268"/>
      <c r="E991" s="269"/>
      <c r="F991" s="19" t="s">
        <v>635</v>
      </c>
      <c r="G991" s="269" t="s">
        <v>12</v>
      </c>
      <c r="H991" s="269"/>
      <c r="I991" s="269"/>
      <c r="J991" s="162" t="n">
        <v>1</v>
      </c>
      <c r="K991" s="162" t="n">
        <v>1</v>
      </c>
      <c r="L991" s="162" t="n">
        <v>1</v>
      </c>
      <c r="M991" s="162" t="n">
        <v>1</v>
      </c>
      <c r="N991" s="162" t="n">
        <v>1</v>
      </c>
      <c r="O991" s="162" t="n">
        <v>1</v>
      </c>
      <c r="P991" s="162" t="n">
        <v>1</v>
      </c>
      <c r="Q991" s="162" t="n">
        <v>1</v>
      </c>
      <c r="R991" s="162" t="n">
        <v>1</v>
      </c>
      <c r="S991" s="162" t="n">
        <v>1</v>
      </c>
      <c r="T991" s="162" t="n">
        <v>1</v>
      </c>
      <c r="U991" s="162" t="n">
        <v>1</v>
      </c>
      <c r="V991" s="162" t="n">
        <v>1</v>
      </c>
      <c r="W991" s="162" t="n">
        <v>1</v>
      </c>
      <c r="X991" s="162" t="n">
        <v>1</v>
      </c>
      <c r="Y991" s="162" t="n">
        <v>1</v>
      </c>
      <c r="Z991" s="162" t="n">
        <v>1</v>
      </c>
      <c r="AA991" s="162" t="n">
        <v>1</v>
      </c>
      <c r="AB991" s="162" t="n">
        <v>1</v>
      </c>
      <c r="AC991" s="162" t="n">
        <v>1</v>
      </c>
      <c r="AD991" s="162" t="n">
        <v>1</v>
      </c>
      <c r="AE991" s="162" t="n">
        <v>1</v>
      </c>
      <c r="AF991" s="162" t="n">
        <v>1</v>
      </c>
      <c r="AG991" s="162" t="n">
        <v>1</v>
      </c>
      <c r="AH991" s="162" t="n">
        <v>1</v>
      </c>
      <c r="AI991" s="162" t="n">
        <v>1</v>
      </c>
      <c r="AJ991" s="162" t="n">
        <v>1</v>
      </c>
      <c r="AK991" s="162" t="n">
        <v>1</v>
      </c>
      <c r="AL991" s="162" t="n">
        <v>1</v>
      </c>
      <c r="AM991" s="162" t="n">
        <v>1</v>
      </c>
      <c r="AN991" s="162" t="n">
        <v>1</v>
      </c>
      <c r="AO991" s="162" t="n">
        <v>1</v>
      </c>
      <c r="AP991" s="162" t="n">
        <v>1</v>
      </c>
      <c r="AQ991" s="162" t="n">
        <v>1</v>
      </c>
      <c r="AR991" s="162" t="n">
        <v>1</v>
      </c>
      <c r="AS991" s="162" t="n">
        <v>1</v>
      </c>
      <c r="AT991" s="162" t="n">
        <v>1</v>
      </c>
      <c r="AU991" s="162" t="n">
        <v>1</v>
      </c>
      <c r="AV991" s="162" t="n">
        <v>1</v>
      </c>
      <c r="AW991" s="162" t="n">
        <v>1</v>
      </c>
      <c r="AX991" s="162" t="n">
        <v>1</v>
      </c>
      <c r="AY991" s="162" t="n">
        <v>1</v>
      </c>
      <c r="AZ991" s="162" t="n">
        <v>1</v>
      </c>
      <c r="BA991" s="162" t="n">
        <v>1</v>
      </c>
      <c r="BB991" s="162" t="n">
        <v>1</v>
      </c>
      <c r="BC991" s="162" t="n">
        <f aca="false">BB991</f>
        <v>1</v>
      </c>
      <c r="BD991" s="162" t="n">
        <f aca="false">BC991</f>
        <v>1</v>
      </c>
      <c r="BE991" s="162" t="n">
        <f aca="false">BD991</f>
        <v>1</v>
      </c>
      <c r="BF991" s="162" t="n">
        <f aca="false">BE991</f>
        <v>1</v>
      </c>
      <c r="BG991" s="162" t="n">
        <f aca="false">BF991</f>
        <v>1</v>
      </c>
    </row>
    <row r="992" customFormat="false" ht="12.75" hidden="true" customHeight="false" outlineLevel="0" collapsed="false">
      <c r="A992" s="267" t="s">
        <v>631</v>
      </c>
      <c r="B992" s="268"/>
      <c r="C992" s="268"/>
      <c r="D992" s="268"/>
      <c r="E992" s="269"/>
      <c r="F992" s="19" t="s">
        <v>636</v>
      </c>
      <c r="G992" s="269" t="s">
        <v>12</v>
      </c>
      <c r="H992" s="269"/>
      <c r="I992" s="269"/>
      <c r="J992" s="162" t="n">
        <v>1</v>
      </c>
      <c r="K992" s="162" t="n">
        <v>1</v>
      </c>
      <c r="L992" s="162" t="n">
        <v>1</v>
      </c>
      <c r="M992" s="162" t="n">
        <v>1</v>
      </c>
      <c r="N992" s="162" t="n">
        <v>1</v>
      </c>
      <c r="O992" s="162" t="n">
        <v>1</v>
      </c>
      <c r="P992" s="162" t="n">
        <v>1</v>
      </c>
      <c r="Q992" s="162" t="n">
        <v>1</v>
      </c>
      <c r="R992" s="162" t="n">
        <v>1</v>
      </c>
      <c r="S992" s="162" t="n">
        <v>1</v>
      </c>
      <c r="T992" s="162" t="n">
        <v>1</v>
      </c>
      <c r="U992" s="162" t="n">
        <v>1</v>
      </c>
      <c r="V992" s="162" t="n">
        <v>1</v>
      </c>
      <c r="W992" s="162" t="n">
        <v>1</v>
      </c>
      <c r="X992" s="162" t="n">
        <v>1</v>
      </c>
      <c r="Y992" s="162" t="n">
        <v>1</v>
      </c>
      <c r="Z992" s="162" t="n">
        <v>1</v>
      </c>
      <c r="AA992" s="162" t="n">
        <v>1</v>
      </c>
      <c r="AB992" s="162" t="n">
        <v>1</v>
      </c>
      <c r="AC992" s="162" t="n">
        <v>1</v>
      </c>
      <c r="AD992" s="162" t="n">
        <v>1</v>
      </c>
      <c r="AE992" s="162" t="n">
        <v>1</v>
      </c>
      <c r="AF992" s="162" t="n">
        <v>1</v>
      </c>
      <c r="AG992" s="162" t="n">
        <v>1</v>
      </c>
      <c r="AH992" s="162" t="n">
        <v>1</v>
      </c>
      <c r="AI992" s="162" t="n">
        <v>1</v>
      </c>
      <c r="AJ992" s="162" t="n">
        <v>1</v>
      </c>
      <c r="AK992" s="162" t="n">
        <v>1</v>
      </c>
      <c r="AL992" s="162" t="n">
        <v>1</v>
      </c>
      <c r="AM992" s="162" t="n">
        <v>1</v>
      </c>
      <c r="AN992" s="162" t="n">
        <v>1</v>
      </c>
      <c r="AO992" s="162" t="n">
        <v>1</v>
      </c>
      <c r="AP992" s="162" t="n">
        <v>1</v>
      </c>
      <c r="AQ992" s="162" t="n">
        <v>1</v>
      </c>
      <c r="AR992" s="162" t="n">
        <v>1</v>
      </c>
      <c r="AS992" s="162" t="n">
        <v>1</v>
      </c>
      <c r="AT992" s="162" t="n">
        <v>1</v>
      </c>
      <c r="AU992" s="162" t="n">
        <v>1</v>
      </c>
      <c r="AV992" s="162" t="n">
        <v>1</v>
      </c>
      <c r="AW992" s="162" t="n">
        <v>1</v>
      </c>
      <c r="AX992" s="162" t="n">
        <v>1</v>
      </c>
      <c r="AY992" s="162" t="n">
        <v>1</v>
      </c>
      <c r="AZ992" s="162" t="n">
        <v>1</v>
      </c>
      <c r="BA992" s="162" t="n">
        <v>1</v>
      </c>
      <c r="BB992" s="162" t="n">
        <v>1</v>
      </c>
      <c r="BC992" s="162" t="n">
        <f aca="false">BB992</f>
        <v>1</v>
      </c>
      <c r="BD992" s="162" t="n">
        <f aca="false">BC992</f>
        <v>1</v>
      </c>
      <c r="BE992" s="162" t="n">
        <f aca="false">BD992</f>
        <v>1</v>
      </c>
      <c r="BF992" s="162" t="n">
        <f aca="false">BE992</f>
        <v>1</v>
      </c>
      <c r="BG992" s="162" t="n">
        <f aca="false">BF992</f>
        <v>1</v>
      </c>
    </row>
    <row r="993" customFormat="false" ht="12.75" hidden="true" customHeight="false" outlineLevel="0" collapsed="false">
      <c r="A993" s="267" t="s">
        <v>631</v>
      </c>
      <c r="B993" s="268"/>
      <c r="C993" s="268"/>
      <c r="D993" s="268"/>
      <c r="E993" s="269"/>
      <c r="F993" s="19" t="s">
        <v>637</v>
      </c>
      <c r="G993" s="269" t="s">
        <v>12</v>
      </c>
      <c r="H993" s="269"/>
      <c r="I993" s="269"/>
      <c r="J993" s="162" t="n">
        <v>1</v>
      </c>
      <c r="K993" s="162" t="n">
        <v>1</v>
      </c>
      <c r="L993" s="162" t="n">
        <v>1</v>
      </c>
      <c r="M993" s="162" t="n">
        <v>1</v>
      </c>
      <c r="N993" s="162" t="n">
        <v>1</v>
      </c>
      <c r="O993" s="162" t="n">
        <v>1</v>
      </c>
      <c r="P993" s="162" t="n">
        <v>1</v>
      </c>
      <c r="Q993" s="162" t="n">
        <v>1</v>
      </c>
      <c r="R993" s="162" t="n">
        <v>1</v>
      </c>
      <c r="S993" s="162" t="n">
        <v>1</v>
      </c>
      <c r="T993" s="162" t="n">
        <v>1</v>
      </c>
      <c r="U993" s="162" t="n">
        <v>1</v>
      </c>
      <c r="V993" s="162" t="n">
        <v>1</v>
      </c>
      <c r="W993" s="162" t="n">
        <v>1</v>
      </c>
      <c r="X993" s="162" t="n">
        <v>1</v>
      </c>
      <c r="Y993" s="162" t="n">
        <v>1</v>
      </c>
      <c r="Z993" s="162" t="n">
        <v>1</v>
      </c>
      <c r="AA993" s="162" t="n">
        <v>1</v>
      </c>
      <c r="AB993" s="162" t="n">
        <v>1</v>
      </c>
      <c r="AC993" s="162" t="n">
        <v>1</v>
      </c>
      <c r="AD993" s="162" t="n">
        <v>1</v>
      </c>
      <c r="AE993" s="162" t="n">
        <v>1</v>
      </c>
      <c r="AF993" s="162" t="n">
        <v>1</v>
      </c>
      <c r="AG993" s="162" t="n">
        <v>1</v>
      </c>
      <c r="AH993" s="162" t="n">
        <v>1</v>
      </c>
      <c r="AI993" s="162" t="n">
        <v>1</v>
      </c>
      <c r="AJ993" s="162" t="n">
        <v>1</v>
      </c>
      <c r="AK993" s="162" t="n">
        <v>1</v>
      </c>
      <c r="AL993" s="162" t="n">
        <v>1</v>
      </c>
      <c r="AM993" s="162" t="n">
        <v>1</v>
      </c>
      <c r="AN993" s="162" t="n">
        <v>1</v>
      </c>
      <c r="AO993" s="162" t="n">
        <v>1</v>
      </c>
      <c r="AP993" s="162" t="n">
        <v>1</v>
      </c>
      <c r="AQ993" s="162" t="n">
        <v>1</v>
      </c>
      <c r="AR993" s="162" t="n">
        <v>1</v>
      </c>
      <c r="AS993" s="162" t="n">
        <v>1</v>
      </c>
      <c r="AT993" s="162" t="n">
        <v>1</v>
      </c>
      <c r="AU993" s="162" t="n">
        <v>1</v>
      </c>
      <c r="AV993" s="162" t="n">
        <v>1</v>
      </c>
      <c r="AW993" s="162" t="n">
        <v>1</v>
      </c>
      <c r="AX993" s="162" t="n">
        <v>1</v>
      </c>
      <c r="AY993" s="162" t="n">
        <v>1</v>
      </c>
      <c r="AZ993" s="162" t="n">
        <v>1</v>
      </c>
      <c r="BA993" s="162" t="n">
        <v>1</v>
      </c>
      <c r="BB993" s="162" t="n">
        <v>1</v>
      </c>
      <c r="BC993" s="162" t="n">
        <f aca="false">BB993</f>
        <v>1</v>
      </c>
      <c r="BD993" s="162" t="n">
        <f aca="false">BC993</f>
        <v>1</v>
      </c>
      <c r="BE993" s="162" t="n">
        <f aca="false">BD993</f>
        <v>1</v>
      </c>
      <c r="BF993" s="162" t="n">
        <f aca="false">BE993</f>
        <v>1</v>
      </c>
      <c r="BG993" s="162" t="n">
        <f aca="false">BF993</f>
        <v>1</v>
      </c>
    </row>
    <row r="994" customFormat="false" ht="12.75" hidden="true" customHeight="false" outlineLevel="0" collapsed="false">
      <c r="A994" s="267" t="s">
        <v>631</v>
      </c>
      <c r="B994" s="268"/>
      <c r="C994" s="268"/>
      <c r="D994" s="268"/>
      <c r="E994" s="269"/>
      <c r="F994" s="19" t="s">
        <v>638</v>
      </c>
      <c r="G994" s="269" t="s">
        <v>12</v>
      </c>
      <c r="H994" s="269"/>
      <c r="I994" s="269"/>
      <c r="J994" s="162" t="n">
        <v>1</v>
      </c>
      <c r="K994" s="162" t="n">
        <v>1</v>
      </c>
      <c r="L994" s="162" t="n">
        <v>1</v>
      </c>
      <c r="M994" s="162" t="n">
        <v>1</v>
      </c>
      <c r="N994" s="162" t="n">
        <v>1</v>
      </c>
      <c r="O994" s="162" t="n">
        <v>1</v>
      </c>
      <c r="P994" s="162" t="n">
        <v>1</v>
      </c>
      <c r="Q994" s="162" t="n">
        <v>1</v>
      </c>
      <c r="R994" s="162" t="n">
        <v>1</v>
      </c>
      <c r="S994" s="162" t="n">
        <v>1</v>
      </c>
      <c r="T994" s="162" t="n">
        <v>1</v>
      </c>
      <c r="U994" s="162" t="n">
        <v>1</v>
      </c>
      <c r="V994" s="162" t="n">
        <v>1</v>
      </c>
      <c r="W994" s="162" t="n">
        <v>1</v>
      </c>
      <c r="X994" s="162" t="n">
        <v>1</v>
      </c>
      <c r="Y994" s="162" t="n">
        <v>1</v>
      </c>
      <c r="Z994" s="162" t="n">
        <v>1</v>
      </c>
      <c r="AA994" s="162" t="n">
        <v>1</v>
      </c>
      <c r="AB994" s="162" t="n">
        <v>1</v>
      </c>
      <c r="AC994" s="162" t="n">
        <v>1</v>
      </c>
      <c r="AD994" s="162" t="n">
        <v>1</v>
      </c>
      <c r="AE994" s="162" t="n">
        <v>1</v>
      </c>
      <c r="AF994" s="162" t="n">
        <v>1</v>
      </c>
      <c r="AG994" s="162" t="n">
        <v>1</v>
      </c>
      <c r="AH994" s="162" t="n">
        <v>1</v>
      </c>
      <c r="AI994" s="162" t="n">
        <v>1</v>
      </c>
      <c r="AJ994" s="162" t="n">
        <v>1</v>
      </c>
      <c r="AK994" s="162" t="n">
        <v>1</v>
      </c>
      <c r="AL994" s="162" t="n">
        <v>1</v>
      </c>
      <c r="AM994" s="162" t="n">
        <v>1</v>
      </c>
      <c r="AN994" s="162" t="n">
        <v>1</v>
      </c>
      <c r="AO994" s="162" t="n">
        <v>1</v>
      </c>
      <c r="AP994" s="162" t="n">
        <v>1</v>
      </c>
      <c r="AQ994" s="162" t="n">
        <v>1</v>
      </c>
      <c r="AR994" s="162" t="n">
        <v>1</v>
      </c>
      <c r="AS994" s="162" t="n">
        <v>1</v>
      </c>
      <c r="AT994" s="162" t="n">
        <v>1</v>
      </c>
      <c r="AU994" s="162" t="n">
        <v>1</v>
      </c>
      <c r="AV994" s="162" t="n">
        <v>1</v>
      </c>
      <c r="AW994" s="162" t="n">
        <v>1</v>
      </c>
      <c r="AX994" s="162" t="n">
        <v>1</v>
      </c>
      <c r="AY994" s="162" t="n">
        <v>1</v>
      </c>
      <c r="AZ994" s="162" t="n">
        <v>1</v>
      </c>
      <c r="BA994" s="162" t="n">
        <v>1</v>
      </c>
      <c r="BB994" s="162" t="n">
        <v>1</v>
      </c>
      <c r="BC994" s="162" t="n">
        <f aca="false">BB994</f>
        <v>1</v>
      </c>
      <c r="BD994" s="162" t="n">
        <f aca="false">BC994</f>
        <v>1</v>
      </c>
      <c r="BE994" s="162" t="n">
        <f aca="false">BD994</f>
        <v>1</v>
      </c>
      <c r="BF994" s="162" t="n">
        <f aca="false">BE994</f>
        <v>1</v>
      </c>
      <c r="BG994" s="162" t="n">
        <f aca="false">BF994</f>
        <v>1</v>
      </c>
    </row>
    <row r="995" customFormat="false" ht="12.75" hidden="true" customHeight="false" outlineLevel="0" collapsed="false">
      <c r="A995" s="267" t="s">
        <v>631</v>
      </c>
      <c r="B995" s="268"/>
      <c r="C995" s="268"/>
      <c r="D995" s="268"/>
      <c r="E995" s="269"/>
      <c r="F995" s="19" t="s">
        <v>639</v>
      </c>
      <c r="G995" s="269" t="s">
        <v>12</v>
      </c>
      <c r="H995" s="269"/>
      <c r="I995" s="269"/>
      <c r="J995" s="162" t="n">
        <v>1</v>
      </c>
      <c r="K995" s="162" t="n">
        <v>1</v>
      </c>
      <c r="L995" s="162" t="n">
        <v>1</v>
      </c>
      <c r="M995" s="162" t="n">
        <v>1</v>
      </c>
      <c r="N995" s="162" t="n">
        <v>1</v>
      </c>
      <c r="O995" s="162" t="n">
        <v>1</v>
      </c>
      <c r="P995" s="162" t="n">
        <v>1</v>
      </c>
      <c r="Q995" s="162" t="n">
        <v>1</v>
      </c>
      <c r="R995" s="162" t="n">
        <v>1</v>
      </c>
      <c r="S995" s="162" t="n">
        <v>1</v>
      </c>
      <c r="T995" s="162" t="n">
        <v>1</v>
      </c>
      <c r="U995" s="162" t="n">
        <v>1</v>
      </c>
      <c r="V995" s="162" t="n">
        <v>1</v>
      </c>
      <c r="W995" s="162" t="n">
        <v>1</v>
      </c>
      <c r="X995" s="162" t="n">
        <v>1</v>
      </c>
      <c r="Y995" s="162" t="n">
        <v>1</v>
      </c>
      <c r="Z995" s="162" t="n">
        <v>1</v>
      </c>
      <c r="AA995" s="162" t="n">
        <v>1</v>
      </c>
      <c r="AB995" s="162" t="n">
        <v>1</v>
      </c>
      <c r="AC995" s="162" t="n">
        <v>1</v>
      </c>
      <c r="AD995" s="162" t="n">
        <v>1</v>
      </c>
      <c r="AE995" s="162" t="n">
        <v>1</v>
      </c>
      <c r="AF995" s="162" t="n">
        <v>1</v>
      </c>
      <c r="AG995" s="162" t="n">
        <v>1</v>
      </c>
      <c r="AH995" s="162" t="n">
        <v>1</v>
      </c>
      <c r="AI995" s="162" t="n">
        <v>1</v>
      </c>
      <c r="AJ995" s="162" t="n">
        <v>1</v>
      </c>
      <c r="AK995" s="162" t="n">
        <v>1</v>
      </c>
      <c r="AL995" s="162" t="n">
        <v>1</v>
      </c>
      <c r="AM995" s="162" t="n">
        <v>1</v>
      </c>
      <c r="AN995" s="162" t="n">
        <v>1</v>
      </c>
      <c r="AO995" s="162" t="n">
        <v>1</v>
      </c>
      <c r="AP995" s="162" t="n">
        <v>1</v>
      </c>
      <c r="AQ995" s="162" t="n">
        <v>1</v>
      </c>
      <c r="AR995" s="162" t="n">
        <v>1</v>
      </c>
      <c r="AS995" s="162" t="n">
        <v>1</v>
      </c>
      <c r="AT995" s="162" t="n">
        <v>1</v>
      </c>
      <c r="AU995" s="162" t="n">
        <v>1</v>
      </c>
      <c r="AV995" s="162" t="n">
        <v>1</v>
      </c>
      <c r="AW995" s="162" t="n">
        <v>1</v>
      </c>
      <c r="AX995" s="162" t="n">
        <v>1</v>
      </c>
      <c r="AY995" s="162" t="n">
        <v>1</v>
      </c>
      <c r="AZ995" s="162" t="n">
        <v>1</v>
      </c>
      <c r="BA995" s="162" t="n">
        <v>1</v>
      </c>
      <c r="BB995" s="162" t="n">
        <v>1</v>
      </c>
      <c r="BC995" s="162" t="n">
        <f aca="false">BB995</f>
        <v>1</v>
      </c>
      <c r="BD995" s="162" t="n">
        <f aca="false">BC995</f>
        <v>1</v>
      </c>
      <c r="BE995" s="162" t="n">
        <f aca="false">BD995</f>
        <v>1</v>
      </c>
      <c r="BF995" s="162" t="n">
        <f aca="false">BE995</f>
        <v>1</v>
      </c>
      <c r="BG995" s="162" t="n">
        <f aca="false">BF995</f>
        <v>1</v>
      </c>
    </row>
    <row r="996" customFormat="false" ht="12.75" hidden="true" customHeight="false" outlineLevel="0" collapsed="false">
      <c r="A996" s="267" t="s">
        <v>631</v>
      </c>
      <c r="B996" s="268"/>
      <c r="C996" s="268"/>
      <c r="D996" s="268"/>
      <c r="E996" s="269"/>
      <c r="F996" s="19" t="s">
        <v>640</v>
      </c>
      <c r="G996" s="269" t="s">
        <v>12</v>
      </c>
      <c r="H996" s="269"/>
      <c r="I996" s="269"/>
      <c r="J996" s="162" t="n">
        <v>1</v>
      </c>
      <c r="K996" s="162" t="n">
        <v>1</v>
      </c>
      <c r="L996" s="162" t="n">
        <v>1</v>
      </c>
      <c r="M996" s="162" t="n">
        <v>1</v>
      </c>
      <c r="N996" s="162" t="n">
        <v>1</v>
      </c>
      <c r="O996" s="162" t="n">
        <v>1</v>
      </c>
      <c r="P996" s="162" t="n">
        <v>1</v>
      </c>
      <c r="Q996" s="162" t="n">
        <v>1</v>
      </c>
      <c r="R996" s="162" t="n">
        <v>1</v>
      </c>
      <c r="S996" s="162" t="n">
        <v>1</v>
      </c>
      <c r="T996" s="162" t="n">
        <v>1</v>
      </c>
      <c r="U996" s="162" t="n">
        <v>1</v>
      </c>
      <c r="V996" s="162" t="n">
        <v>1</v>
      </c>
      <c r="W996" s="162" t="n">
        <v>1</v>
      </c>
      <c r="X996" s="162" t="n">
        <v>1</v>
      </c>
      <c r="Y996" s="162" t="n">
        <v>1</v>
      </c>
      <c r="Z996" s="162" t="n">
        <v>1</v>
      </c>
      <c r="AA996" s="162" t="n">
        <v>1</v>
      </c>
      <c r="AB996" s="162" t="n">
        <v>1</v>
      </c>
      <c r="AC996" s="162" t="n">
        <v>1</v>
      </c>
      <c r="AD996" s="162" t="n">
        <v>1</v>
      </c>
      <c r="AE996" s="162" t="n">
        <v>1</v>
      </c>
      <c r="AF996" s="162" t="n">
        <v>1</v>
      </c>
      <c r="AG996" s="162" t="n">
        <v>1</v>
      </c>
      <c r="AH996" s="162" t="n">
        <v>1</v>
      </c>
      <c r="AI996" s="162" t="n">
        <v>1</v>
      </c>
      <c r="AJ996" s="162" t="n">
        <v>1</v>
      </c>
      <c r="AK996" s="162" t="n">
        <v>1</v>
      </c>
      <c r="AL996" s="162" t="n">
        <v>1</v>
      </c>
      <c r="AM996" s="162" t="n">
        <v>1</v>
      </c>
      <c r="AN996" s="162" t="n">
        <v>1</v>
      </c>
      <c r="AO996" s="162" t="n">
        <v>1</v>
      </c>
      <c r="AP996" s="162" t="n">
        <v>1</v>
      </c>
      <c r="AQ996" s="162" t="n">
        <v>1</v>
      </c>
      <c r="AR996" s="162" t="n">
        <v>1</v>
      </c>
      <c r="AS996" s="162" t="n">
        <v>1</v>
      </c>
      <c r="AT996" s="162" t="n">
        <v>1</v>
      </c>
      <c r="AU996" s="162" t="n">
        <v>1</v>
      </c>
      <c r="AV996" s="162" t="n">
        <v>1</v>
      </c>
      <c r="AW996" s="162" t="n">
        <v>1</v>
      </c>
      <c r="AX996" s="162" t="n">
        <v>1</v>
      </c>
      <c r="AY996" s="162" t="n">
        <v>1</v>
      </c>
      <c r="AZ996" s="162" t="n">
        <v>1</v>
      </c>
      <c r="BA996" s="162" t="n">
        <v>1</v>
      </c>
      <c r="BB996" s="162" t="n">
        <v>1</v>
      </c>
      <c r="BC996" s="162" t="n">
        <f aca="false">BB996</f>
        <v>1</v>
      </c>
      <c r="BD996" s="162" t="n">
        <f aca="false">BC996</f>
        <v>1</v>
      </c>
      <c r="BE996" s="162" t="n">
        <f aca="false">BD996</f>
        <v>1</v>
      </c>
      <c r="BF996" s="162" t="n">
        <f aca="false">BE996</f>
        <v>1</v>
      </c>
      <c r="BG996" s="162" t="n">
        <f aca="false">BF996</f>
        <v>1</v>
      </c>
    </row>
    <row r="997" customFormat="false" ht="12.75" hidden="true" customHeight="false" outlineLevel="0" collapsed="false">
      <c r="A997" s="267" t="s">
        <v>631</v>
      </c>
      <c r="B997" s="268"/>
      <c r="C997" s="268"/>
      <c r="D997" s="268"/>
      <c r="E997" s="269"/>
      <c r="F997" s="19" t="s">
        <v>641</v>
      </c>
      <c r="G997" s="269" t="s">
        <v>12</v>
      </c>
      <c r="H997" s="269"/>
      <c r="I997" s="269"/>
      <c r="J997" s="162" t="n">
        <v>1</v>
      </c>
      <c r="K997" s="162" t="n">
        <v>1</v>
      </c>
      <c r="L997" s="162" t="n">
        <v>1</v>
      </c>
      <c r="M997" s="162" t="n">
        <v>1</v>
      </c>
      <c r="N997" s="162" t="n">
        <v>1</v>
      </c>
      <c r="O997" s="162" t="n">
        <v>1</v>
      </c>
      <c r="P997" s="162" t="n">
        <v>1</v>
      </c>
      <c r="Q997" s="162" t="n">
        <v>1</v>
      </c>
      <c r="R997" s="162" t="n">
        <v>1</v>
      </c>
      <c r="S997" s="162" t="n">
        <v>1</v>
      </c>
      <c r="T997" s="162" t="n">
        <v>1</v>
      </c>
      <c r="U997" s="162" t="n">
        <v>1</v>
      </c>
      <c r="V997" s="162" t="n">
        <v>1</v>
      </c>
      <c r="W997" s="162" t="n">
        <v>1</v>
      </c>
      <c r="X997" s="162" t="n">
        <v>1</v>
      </c>
      <c r="Y997" s="162" t="n">
        <v>1</v>
      </c>
      <c r="Z997" s="162" t="n">
        <v>1</v>
      </c>
      <c r="AA997" s="162" t="n">
        <v>1</v>
      </c>
      <c r="AB997" s="162" t="n">
        <v>1</v>
      </c>
      <c r="AC997" s="162" t="n">
        <v>1</v>
      </c>
      <c r="AD997" s="162" t="n">
        <v>1</v>
      </c>
      <c r="AE997" s="162" t="n">
        <v>1</v>
      </c>
      <c r="AF997" s="162" t="n">
        <v>1</v>
      </c>
      <c r="AG997" s="162" t="n">
        <v>1</v>
      </c>
      <c r="AH997" s="162" t="n">
        <v>1</v>
      </c>
      <c r="AI997" s="162" t="n">
        <v>1</v>
      </c>
      <c r="AJ997" s="162" t="n">
        <v>1</v>
      </c>
      <c r="AK997" s="162" t="n">
        <v>1</v>
      </c>
      <c r="AL997" s="162" t="n">
        <v>1</v>
      </c>
      <c r="AM997" s="162" t="n">
        <v>1</v>
      </c>
      <c r="AN997" s="162" t="n">
        <v>1</v>
      </c>
      <c r="AO997" s="162" t="n">
        <v>1</v>
      </c>
      <c r="AP997" s="162" t="n">
        <v>1</v>
      </c>
      <c r="AQ997" s="162" t="n">
        <v>1</v>
      </c>
      <c r="AR997" s="162" t="n">
        <v>1</v>
      </c>
      <c r="AS997" s="162" t="n">
        <v>1</v>
      </c>
      <c r="AT997" s="162" t="n">
        <v>1</v>
      </c>
      <c r="AU997" s="162" t="n">
        <v>1</v>
      </c>
      <c r="AV997" s="162" t="n">
        <v>1</v>
      </c>
      <c r="AW997" s="162" t="n">
        <v>1</v>
      </c>
      <c r="AX997" s="162" t="n">
        <v>1</v>
      </c>
      <c r="AY997" s="162" t="n">
        <v>1</v>
      </c>
      <c r="AZ997" s="162" t="n">
        <v>1</v>
      </c>
      <c r="BA997" s="162" t="n">
        <v>1</v>
      </c>
      <c r="BB997" s="162" t="n">
        <v>1</v>
      </c>
      <c r="BC997" s="162" t="n">
        <f aca="false">BB997</f>
        <v>1</v>
      </c>
      <c r="BD997" s="162" t="n">
        <f aca="false">BC997</f>
        <v>1</v>
      </c>
      <c r="BE997" s="162" t="n">
        <f aca="false">BD997</f>
        <v>1</v>
      </c>
      <c r="BF997" s="162" t="n">
        <f aca="false">BE997</f>
        <v>1</v>
      </c>
      <c r="BG997" s="162" t="n">
        <f aca="false">BF997</f>
        <v>1</v>
      </c>
    </row>
    <row r="998" customFormat="false" ht="12.75" hidden="true" customHeight="false" outlineLevel="0" collapsed="false">
      <c r="A998" s="267" t="s">
        <v>631</v>
      </c>
      <c r="B998" s="268"/>
      <c r="C998" s="268"/>
      <c r="D998" s="268"/>
      <c r="E998" s="269"/>
      <c r="F998" s="19" t="s">
        <v>642</v>
      </c>
      <c r="G998" s="269" t="s">
        <v>643</v>
      </c>
      <c r="H998" s="269"/>
      <c r="I998" s="269"/>
      <c r="J998" s="4" t="n">
        <v>0</v>
      </c>
      <c r="K998" s="4" t="n">
        <v>0</v>
      </c>
      <c r="L998" s="4" t="n">
        <v>0</v>
      </c>
      <c r="M998" s="4" t="n">
        <v>0</v>
      </c>
      <c r="N998" s="4" t="n">
        <v>0</v>
      </c>
      <c r="O998" s="4" t="n">
        <v>0</v>
      </c>
      <c r="P998" s="4" t="n">
        <v>0</v>
      </c>
      <c r="Q998" s="4" t="n">
        <v>0</v>
      </c>
      <c r="R998" s="4" t="n">
        <v>0</v>
      </c>
      <c r="S998" s="4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f aca="false">BB998</f>
        <v>0</v>
      </c>
      <c r="BD998" s="3" t="n">
        <f aca="false">BC998</f>
        <v>0</v>
      </c>
      <c r="BE998" s="3" t="n">
        <f aca="false">BD998</f>
        <v>0</v>
      </c>
      <c r="BF998" s="3" t="n">
        <f aca="false">BE998</f>
        <v>0</v>
      </c>
      <c r="BG998" s="3" t="n">
        <f aca="false">BF998</f>
        <v>0</v>
      </c>
    </row>
    <row r="999" customFormat="false" ht="12.75" hidden="true" customHeight="false" outlineLevel="0" collapsed="false">
      <c r="A999" s="267" t="s">
        <v>631</v>
      </c>
      <c r="B999" s="268"/>
      <c r="C999" s="268"/>
      <c r="D999" s="268"/>
      <c r="E999" s="269"/>
      <c r="F999" s="19"/>
      <c r="G999" s="269"/>
      <c r="H999" s="269"/>
      <c r="I999" s="269"/>
    </row>
    <row r="1000" customFormat="false" ht="15" hidden="true" customHeight="true" outlineLevel="0" collapsed="false">
      <c r="A1000" s="267" t="s">
        <v>631</v>
      </c>
      <c r="B1000" s="268"/>
      <c r="C1000" s="268"/>
      <c r="D1000" s="268"/>
      <c r="E1000" s="269"/>
      <c r="F1000" s="19" t="s">
        <v>644</v>
      </c>
      <c r="G1000" s="269" t="s">
        <v>12</v>
      </c>
      <c r="H1000" s="269"/>
      <c r="I1000" s="269"/>
      <c r="J1000" s="162" t="n">
        <v>1</v>
      </c>
      <c r="K1000" s="162" t="n">
        <v>1</v>
      </c>
      <c r="L1000" s="162" t="n">
        <v>1</v>
      </c>
      <c r="M1000" s="162" t="n">
        <v>1</v>
      </c>
      <c r="N1000" s="162" t="n">
        <v>1</v>
      </c>
      <c r="O1000" s="162" t="n">
        <v>1</v>
      </c>
      <c r="P1000" s="162" t="n">
        <v>1</v>
      </c>
      <c r="Q1000" s="162" t="n">
        <v>1</v>
      </c>
      <c r="R1000" s="162" t="n">
        <v>1</v>
      </c>
      <c r="S1000" s="162" t="n">
        <v>1</v>
      </c>
      <c r="T1000" s="162" t="n">
        <v>1</v>
      </c>
      <c r="U1000" s="162" t="n">
        <v>1</v>
      </c>
      <c r="V1000" s="162" t="n">
        <v>1</v>
      </c>
      <c r="W1000" s="162" t="n">
        <v>1</v>
      </c>
      <c r="X1000" s="162" t="n">
        <v>1</v>
      </c>
      <c r="Y1000" s="162" t="n">
        <v>1</v>
      </c>
      <c r="Z1000" s="162" t="n">
        <v>1</v>
      </c>
      <c r="AA1000" s="162" t="n">
        <v>1</v>
      </c>
      <c r="AB1000" s="162" t="n">
        <v>1</v>
      </c>
      <c r="AC1000" s="162" t="n">
        <v>1</v>
      </c>
      <c r="AD1000" s="162" t="n">
        <v>1</v>
      </c>
      <c r="AE1000" s="162" t="n">
        <v>1</v>
      </c>
      <c r="AF1000" s="162" t="n">
        <v>1</v>
      </c>
      <c r="AG1000" s="162" t="n">
        <v>1</v>
      </c>
      <c r="AH1000" s="162" t="n">
        <v>1</v>
      </c>
      <c r="AI1000" s="162" t="n">
        <v>1</v>
      </c>
      <c r="AJ1000" s="162" t="n">
        <v>1</v>
      </c>
      <c r="AK1000" s="162" t="n">
        <v>1</v>
      </c>
      <c r="AL1000" s="162" t="n">
        <v>1</v>
      </c>
      <c r="AM1000" s="162" t="n">
        <v>1</v>
      </c>
      <c r="AN1000" s="162" t="n">
        <v>1</v>
      </c>
      <c r="AO1000" s="162" t="n">
        <v>1</v>
      </c>
      <c r="AP1000" s="162" t="n">
        <v>1</v>
      </c>
      <c r="AQ1000" s="162" t="n">
        <v>1</v>
      </c>
      <c r="AR1000" s="162" t="n">
        <v>1</v>
      </c>
      <c r="AS1000" s="162" t="n">
        <v>1</v>
      </c>
      <c r="AT1000" s="162" t="n">
        <v>1</v>
      </c>
      <c r="AU1000" s="162" t="n">
        <v>1</v>
      </c>
      <c r="AV1000" s="162" t="n">
        <v>1</v>
      </c>
      <c r="AW1000" s="162" t="n">
        <v>1</v>
      </c>
      <c r="AX1000" s="162" t="n">
        <v>1</v>
      </c>
      <c r="AY1000" s="162" t="n">
        <v>1</v>
      </c>
      <c r="AZ1000" s="162" t="n">
        <v>1</v>
      </c>
      <c r="BA1000" s="162" t="n">
        <v>1</v>
      </c>
      <c r="BB1000" s="162" t="n">
        <v>1</v>
      </c>
      <c r="BC1000" s="162" t="n">
        <v>1</v>
      </c>
      <c r="BD1000" s="162" t="n">
        <v>1</v>
      </c>
      <c r="BE1000" s="162" t="n">
        <v>1</v>
      </c>
      <c r="BF1000" s="162" t="n">
        <v>1</v>
      </c>
      <c r="BG1000" s="162" t="n">
        <v>1</v>
      </c>
    </row>
    <row r="1001" customFormat="false" ht="15" hidden="true" customHeight="true" outlineLevel="0" collapsed="false">
      <c r="A1001" s="267" t="s">
        <v>631</v>
      </c>
      <c r="B1001" s="268"/>
      <c r="C1001" s="268"/>
      <c r="D1001" s="268"/>
      <c r="E1001" s="269"/>
      <c r="F1001" s="19" t="s">
        <v>645</v>
      </c>
      <c r="G1001" s="269" t="s">
        <v>12</v>
      </c>
      <c r="H1001" s="269"/>
      <c r="I1001" s="269"/>
      <c r="J1001" s="162" t="n">
        <v>1</v>
      </c>
      <c r="K1001" s="162" t="n">
        <v>1</v>
      </c>
      <c r="L1001" s="162" t="n">
        <v>1</v>
      </c>
      <c r="M1001" s="162" t="n">
        <v>1</v>
      </c>
      <c r="N1001" s="162" t="n">
        <v>1</v>
      </c>
      <c r="O1001" s="162" t="n">
        <v>1</v>
      </c>
      <c r="P1001" s="162" t="n">
        <v>1</v>
      </c>
      <c r="Q1001" s="162" t="n">
        <v>1</v>
      </c>
      <c r="R1001" s="162" t="n">
        <v>1</v>
      </c>
      <c r="S1001" s="162" t="n">
        <v>1</v>
      </c>
      <c r="T1001" s="162" t="n">
        <v>1</v>
      </c>
      <c r="U1001" s="162" t="n">
        <v>1</v>
      </c>
      <c r="V1001" s="162" t="n">
        <v>1</v>
      </c>
      <c r="W1001" s="162" t="n">
        <v>1</v>
      </c>
      <c r="X1001" s="162" t="n">
        <v>1</v>
      </c>
      <c r="Y1001" s="162" t="n">
        <v>1</v>
      </c>
      <c r="Z1001" s="162" t="n">
        <v>1</v>
      </c>
      <c r="AA1001" s="162" t="n">
        <v>1</v>
      </c>
      <c r="AB1001" s="162" t="n">
        <v>1</v>
      </c>
      <c r="AC1001" s="162" t="n">
        <v>1</v>
      </c>
      <c r="AD1001" s="162" t="n">
        <v>1</v>
      </c>
      <c r="AE1001" s="162" t="n">
        <v>1</v>
      </c>
      <c r="AF1001" s="162" t="n">
        <v>1</v>
      </c>
      <c r="AG1001" s="162" t="n">
        <v>1</v>
      </c>
      <c r="AH1001" s="162" t="n">
        <v>1</v>
      </c>
      <c r="AI1001" s="162" t="n">
        <v>1</v>
      </c>
      <c r="AJ1001" s="162" t="n">
        <v>1</v>
      </c>
      <c r="AK1001" s="162" t="n">
        <v>1</v>
      </c>
      <c r="AL1001" s="162" t="n">
        <v>1</v>
      </c>
      <c r="AM1001" s="162" t="n">
        <v>1</v>
      </c>
      <c r="AN1001" s="162" t="n">
        <v>1</v>
      </c>
      <c r="AO1001" s="162" t="n">
        <v>1</v>
      </c>
      <c r="AP1001" s="162" t="n">
        <v>1</v>
      </c>
      <c r="AQ1001" s="162" t="n">
        <v>1</v>
      </c>
      <c r="AR1001" s="162" t="n">
        <v>1</v>
      </c>
      <c r="AS1001" s="162" t="n">
        <v>1</v>
      </c>
      <c r="AT1001" s="162" t="n">
        <v>1</v>
      </c>
      <c r="AU1001" s="162" t="n">
        <v>1</v>
      </c>
      <c r="AV1001" s="162" t="n">
        <v>1</v>
      </c>
      <c r="AW1001" s="162" t="n">
        <v>1</v>
      </c>
      <c r="AX1001" s="162" t="n">
        <v>1</v>
      </c>
      <c r="AY1001" s="162" t="n">
        <v>1</v>
      </c>
      <c r="AZ1001" s="162" t="n">
        <v>1</v>
      </c>
      <c r="BA1001" s="162" t="n">
        <v>1</v>
      </c>
      <c r="BB1001" s="162" t="n">
        <v>1</v>
      </c>
      <c r="BC1001" s="162" t="n">
        <v>1</v>
      </c>
      <c r="BD1001" s="162" t="n">
        <v>1</v>
      </c>
      <c r="BE1001" s="162" t="n">
        <v>1</v>
      </c>
      <c r="BF1001" s="162" t="n">
        <v>1</v>
      </c>
      <c r="BG1001" s="162" t="n">
        <v>1</v>
      </c>
    </row>
    <row r="1002" customFormat="false" ht="15" hidden="true" customHeight="true" outlineLevel="0" collapsed="false">
      <c r="A1002" s="267" t="s">
        <v>631</v>
      </c>
      <c r="B1002" s="268"/>
      <c r="C1002" s="268"/>
      <c r="D1002" s="268"/>
      <c r="E1002" s="269"/>
      <c r="F1002" s="19" t="s">
        <v>646</v>
      </c>
      <c r="G1002" s="269" t="s">
        <v>12</v>
      </c>
      <c r="H1002" s="269"/>
      <c r="I1002" s="269"/>
      <c r="J1002" s="162" t="n">
        <v>1</v>
      </c>
      <c r="K1002" s="162" t="n">
        <v>1</v>
      </c>
      <c r="L1002" s="162" t="n">
        <v>1</v>
      </c>
      <c r="M1002" s="162" t="n">
        <v>1</v>
      </c>
      <c r="N1002" s="162" t="n">
        <v>1</v>
      </c>
      <c r="O1002" s="162" t="n">
        <v>1</v>
      </c>
      <c r="P1002" s="162" t="n">
        <v>1</v>
      </c>
      <c r="Q1002" s="162" t="n">
        <v>1</v>
      </c>
      <c r="R1002" s="162" t="n">
        <v>1</v>
      </c>
      <c r="S1002" s="162" t="n">
        <v>1</v>
      </c>
      <c r="T1002" s="162" t="n">
        <v>1</v>
      </c>
      <c r="U1002" s="162" t="n">
        <v>1</v>
      </c>
      <c r="V1002" s="162" t="n">
        <v>1</v>
      </c>
      <c r="W1002" s="162" t="n">
        <v>1</v>
      </c>
      <c r="X1002" s="162" t="n">
        <v>1</v>
      </c>
      <c r="Y1002" s="162" t="n">
        <v>1</v>
      </c>
      <c r="Z1002" s="162" t="n">
        <v>1</v>
      </c>
      <c r="AA1002" s="162" t="n">
        <v>1</v>
      </c>
      <c r="AB1002" s="162" t="n">
        <v>1</v>
      </c>
      <c r="AC1002" s="162" t="n">
        <v>1</v>
      </c>
      <c r="AD1002" s="162" t="n">
        <v>1</v>
      </c>
      <c r="AE1002" s="162" t="n">
        <v>1</v>
      </c>
      <c r="AF1002" s="162" t="n">
        <v>1</v>
      </c>
      <c r="AG1002" s="162" t="n">
        <v>1</v>
      </c>
      <c r="AH1002" s="162" t="n">
        <v>1</v>
      </c>
      <c r="AI1002" s="162" t="n">
        <v>1</v>
      </c>
      <c r="AJ1002" s="162" t="n">
        <v>1</v>
      </c>
      <c r="AK1002" s="162" t="n">
        <v>1</v>
      </c>
      <c r="AL1002" s="162" t="n">
        <v>1</v>
      </c>
      <c r="AM1002" s="162" t="n">
        <v>1</v>
      </c>
      <c r="AN1002" s="162" t="n">
        <v>1</v>
      </c>
      <c r="AO1002" s="162" t="n">
        <v>1</v>
      </c>
      <c r="AP1002" s="162" t="n">
        <v>1</v>
      </c>
      <c r="AQ1002" s="162" t="n">
        <v>1</v>
      </c>
      <c r="AR1002" s="162" t="n">
        <v>1</v>
      </c>
      <c r="AS1002" s="162" t="n">
        <v>1</v>
      </c>
      <c r="AT1002" s="162" t="n">
        <v>1</v>
      </c>
      <c r="AU1002" s="162" t="n">
        <v>1</v>
      </c>
      <c r="AV1002" s="162" t="n">
        <v>1</v>
      </c>
      <c r="AW1002" s="162" t="n">
        <v>1</v>
      </c>
      <c r="AX1002" s="162" t="n">
        <v>1</v>
      </c>
      <c r="AY1002" s="162" t="n">
        <v>1</v>
      </c>
      <c r="AZ1002" s="162" t="n">
        <v>1</v>
      </c>
      <c r="BA1002" s="162" t="n">
        <v>1</v>
      </c>
      <c r="BB1002" s="162" t="n">
        <v>1</v>
      </c>
      <c r="BC1002" s="162" t="n">
        <v>1</v>
      </c>
      <c r="BD1002" s="162" t="n">
        <v>1</v>
      </c>
      <c r="BE1002" s="162" t="n">
        <v>1</v>
      </c>
      <c r="BF1002" s="162" t="n">
        <v>1</v>
      </c>
      <c r="BG1002" s="162" t="n">
        <v>1</v>
      </c>
    </row>
    <row r="1003" customFormat="false" ht="15" hidden="true" customHeight="true" outlineLevel="0" collapsed="false">
      <c r="A1003" s="267" t="s">
        <v>631</v>
      </c>
      <c r="B1003" s="268"/>
      <c r="C1003" s="268"/>
      <c r="D1003" s="268"/>
      <c r="E1003" s="269"/>
      <c r="F1003" s="19" t="s">
        <v>647</v>
      </c>
      <c r="G1003" s="269" t="s">
        <v>12</v>
      </c>
      <c r="H1003" s="269"/>
      <c r="I1003" s="269"/>
      <c r="J1003" s="162" t="n">
        <v>1</v>
      </c>
      <c r="K1003" s="162" t="n">
        <v>1</v>
      </c>
      <c r="L1003" s="162" t="n">
        <v>1</v>
      </c>
      <c r="M1003" s="162" t="n">
        <v>1</v>
      </c>
      <c r="N1003" s="162" t="n">
        <v>1</v>
      </c>
      <c r="O1003" s="162" t="n">
        <v>1</v>
      </c>
      <c r="P1003" s="162" t="n">
        <v>1</v>
      </c>
      <c r="Q1003" s="162" t="n">
        <v>1</v>
      </c>
      <c r="R1003" s="162" t="n">
        <v>1</v>
      </c>
      <c r="S1003" s="162" t="n">
        <v>1</v>
      </c>
      <c r="T1003" s="162" t="n">
        <v>1</v>
      </c>
      <c r="U1003" s="162" t="n">
        <v>1</v>
      </c>
      <c r="V1003" s="162" t="n">
        <v>1</v>
      </c>
      <c r="W1003" s="162" t="n">
        <v>1</v>
      </c>
      <c r="X1003" s="162" t="n">
        <v>1</v>
      </c>
      <c r="Y1003" s="162" t="n">
        <v>1</v>
      </c>
      <c r="Z1003" s="162" t="n">
        <v>1</v>
      </c>
      <c r="AA1003" s="162" t="n">
        <v>1</v>
      </c>
      <c r="AB1003" s="162" t="n">
        <v>1</v>
      </c>
      <c r="AC1003" s="162" t="n">
        <v>1</v>
      </c>
      <c r="AD1003" s="162" t="n">
        <v>1</v>
      </c>
      <c r="AE1003" s="162" t="n">
        <v>1</v>
      </c>
      <c r="AF1003" s="162" t="n">
        <v>1</v>
      </c>
      <c r="AG1003" s="162" t="n">
        <v>1</v>
      </c>
      <c r="AH1003" s="162" t="n">
        <v>1</v>
      </c>
      <c r="AI1003" s="162" t="n">
        <v>1</v>
      </c>
      <c r="AJ1003" s="162" t="n">
        <v>1</v>
      </c>
      <c r="AK1003" s="162" t="n">
        <v>1</v>
      </c>
      <c r="AL1003" s="162" t="n">
        <v>1</v>
      </c>
      <c r="AM1003" s="162" t="n">
        <v>1</v>
      </c>
      <c r="AN1003" s="162" t="n">
        <v>1</v>
      </c>
      <c r="AO1003" s="162" t="n">
        <v>1</v>
      </c>
      <c r="AP1003" s="162" t="n">
        <v>1</v>
      </c>
      <c r="AQ1003" s="162" t="n">
        <v>1</v>
      </c>
      <c r="AR1003" s="162" t="n">
        <v>1</v>
      </c>
      <c r="AS1003" s="162" t="n">
        <v>1</v>
      </c>
      <c r="AT1003" s="162" t="n">
        <v>1</v>
      </c>
      <c r="AU1003" s="162" t="n">
        <v>1</v>
      </c>
      <c r="AV1003" s="162" t="n">
        <v>1</v>
      </c>
      <c r="AW1003" s="162" t="n">
        <v>1</v>
      </c>
      <c r="AX1003" s="162" t="n">
        <v>1</v>
      </c>
      <c r="AY1003" s="162" t="n">
        <v>1</v>
      </c>
      <c r="AZ1003" s="162" t="n">
        <v>1</v>
      </c>
      <c r="BA1003" s="162" t="n">
        <v>1</v>
      </c>
      <c r="BB1003" s="162" t="n">
        <v>1</v>
      </c>
      <c r="BC1003" s="162" t="n">
        <v>1</v>
      </c>
      <c r="BD1003" s="162" t="n">
        <v>1</v>
      </c>
      <c r="BE1003" s="162" t="n">
        <v>1</v>
      </c>
      <c r="BF1003" s="162" t="n">
        <v>1</v>
      </c>
      <c r="BG1003" s="162" t="n">
        <v>1</v>
      </c>
    </row>
    <row r="1004" customFormat="false" ht="15" hidden="true" customHeight="true" outlineLevel="0" collapsed="false">
      <c r="A1004" s="267" t="s">
        <v>631</v>
      </c>
      <c r="B1004" s="268"/>
      <c r="C1004" s="268"/>
      <c r="D1004" s="268"/>
      <c r="E1004" s="269"/>
      <c r="F1004" s="19" t="s">
        <v>648</v>
      </c>
      <c r="G1004" s="269" t="s">
        <v>12</v>
      </c>
      <c r="H1004" s="269"/>
      <c r="I1004" s="269"/>
      <c r="J1004" s="162" t="n">
        <v>1</v>
      </c>
      <c r="K1004" s="162" t="n">
        <v>1</v>
      </c>
      <c r="L1004" s="162" t="n">
        <v>1</v>
      </c>
      <c r="M1004" s="162" t="n">
        <v>1</v>
      </c>
      <c r="N1004" s="162" t="n">
        <v>1</v>
      </c>
      <c r="O1004" s="162" t="n">
        <v>1</v>
      </c>
      <c r="P1004" s="162" t="n">
        <v>1</v>
      </c>
      <c r="Q1004" s="162" t="n">
        <v>1</v>
      </c>
      <c r="R1004" s="162" t="n">
        <v>1</v>
      </c>
      <c r="S1004" s="162" t="n">
        <v>1</v>
      </c>
      <c r="T1004" s="162" t="n">
        <v>1</v>
      </c>
      <c r="U1004" s="162" t="n">
        <v>1</v>
      </c>
      <c r="V1004" s="162" t="n">
        <v>1</v>
      </c>
      <c r="W1004" s="162" t="n">
        <v>1</v>
      </c>
      <c r="X1004" s="162" t="n">
        <v>1</v>
      </c>
      <c r="Y1004" s="162" t="n">
        <v>1</v>
      </c>
      <c r="Z1004" s="162" t="n">
        <v>1</v>
      </c>
      <c r="AA1004" s="162" t="n">
        <v>1</v>
      </c>
      <c r="AB1004" s="162" t="n">
        <v>1</v>
      </c>
      <c r="AC1004" s="162" t="n">
        <v>1</v>
      </c>
      <c r="AD1004" s="162" t="n">
        <v>1</v>
      </c>
      <c r="AE1004" s="162" t="n">
        <v>1</v>
      </c>
      <c r="AF1004" s="162" t="n">
        <v>1</v>
      </c>
      <c r="AG1004" s="162" t="n">
        <v>1</v>
      </c>
      <c r="AH1004" s="162" t="n">
        <v>1</v>
      </c>
      <c r="AI1004" s="162" t="n">
        <v>1</v>
      </c>
      <c r="AJ1004" s="162" t="n">
        <v>1</v>
      </c>
      <c r="AK1004" s="162" t="n">
        <v>1</v>
      </c>
      <c r="AL1004" s="162" t="n">
        <v>1</v>
      </c>
      <c r="AM1004" s="162" t="n">
        <v>1</v>
      </c>
      <c r="AN1004" s="162" t="n">
        <v>1</v>
      </c>
      <c r="AO1004" s="162" t="n">
        <v>1</v>
      </c>
      <c r="AP1004" s="162" t="n">
        <v>1</v>
      </c>
      <c r="AQ1004" s="162" t="n">
        <v>1</v>
      </c>
      <c r="AR1004" s="162" t="n">
        <v>1</v>
      </c>
      <c r="AS1004" s="162" t="n">
        <v>1</v>
      </c>
      <c r="AT1004" s="162" t="n">
        <v>1</v>
      </c>
      <c r="AU1004" s="162" t="n">
        <v>1</v>
      </c>
      <c r="AV1004" s="162" t="n">
        <v>1</v>
      </c>
      <c r="AW1004" s="162" t="n">
        <v>1</v>
      </c>
      <c r="AX1004" s="162" t="n">
        <v>1</v>
      </c>
      <c r="AY1004" s="162" t="n">
        <v>1</v>
      </c>
      <c r="AZ1004" s="162" t="n">
        <v>1</v>
      </c>
      <c r="BA1004" s="162" t="n">
        <v>1</v>
      </c>
      <c r="BB1004" s="162" t="n">
        <v>1</v>
      </c>
      <c r="BC1004" s="162" t="n">
        <v>1</v>
      </c>
      <c r="BD1004" s="162" t="n">
        <v>1</v>
      </c>
      <c r="BE1004" s="162" t="n">
        <v>1</v>
      </c>
      <c r="BF1004" s="162" t="n">
        <v>1</v>
      </c>
      <c r="BG1004" s="162" t="n">
        <v>1</v>
      </c>
    </row>
    <row r="1005" customFormat="false" ht="15" hidden="true" customHeight="true" outlineLevel="0" collapsed="false">
      <c r="A1005" s="267" t="s">
        <v>631</v>
      </c>
      <c r="B1005" s="268"/>
      <c r="C1005" s="268"/>
      <c r="D1005" s="268"/>
      <c r="E1005" s="269"/>
      <c r="F1005" s="19" t="s">
        <v>649</v>
      </c>
      <c r="G1005" s="269" t="s">
        <v>12</v>
      </c>
      <c r="H1005" s="269"/>
      <c r="I1005" s="269"/>
      <c r="J1005" s="162" t="n">
        <v>1</v>
      </c>
      <c r="K1005" s="162" t="n">
        <v>1</v>
      </c>
      <c r="L1005" s="162" t="n">
        <v>1</v>
      </c>
      <c r="M1005" s="162" t="n">
        <v>1</v>
      </c>
      <c r="N1005" s="162" t="n">
        <v>1</v>
      </c>
      <c r="O1005" s="162" t="n">
        <v>1</v>
      </c>
      <c r="P1005" s="162" t="n">
        <v>1</v>
      </c>
      <c r="Q1005" s="162" t="n">
        <v>1</v>
      </c>
      <c r="R1005" s="162" t="n">
        <v>1</v>
      </c>
      <c r="S1005" s="162" t="n">
        <v>1</v>
      </c>
      <c r="T1005" s="162" t="n">
        <v>1</v>
      </c>
      <c r="U1005" s="162" t="n">
        <v>1</v>
      </c>
      <c r="V1005" s="162" t="n">
        <v>1</v>
      </c>
      <c r="W1005" s="162" t="n">
        <v>1</v>
      </c>
      <c r="X1005" s="162" t="n">
        <v>1</v>
      </c>
      <c r="Y1005" s="162" t="n">
        <v>1</v>
      </c>
      <c r="Z1005" s="162" t="n">
        <v>1</v>
      </c>
      <c r="AA1005" s="162" t="n">
        <v>1</v>
      </c>
      <c r="AB1005" s="162" t="n">
        <v>1</v>
      </c>
      <c r="AC1005" s="162" t="n">
        <v>1</v>
      </c>
      <c r="AD1005" s="162" t="n">
        <v>1</v>
      </c>
      <c r="AE1005" s="162" t="n">
        <v>1</v>
      </c>
      <c r="AF1005" s="162" t="n">
        <v>1</v>
      </c>
      <c r="AG1005" s="162" t="n">
        <v>1</v>
      </c>
      <c r="AH1005" s="162" t="n">
        <v>1</v>
      </c>
      <c r="AI1005" s="162" t="n">
        <v>1</v>
      </c>
      <c r="AJ1005" s="162" t="n">
        <v>1</v>
      </c>
      <c r="AK1005" s="162" t="n">
        <v>1</v>
      </c>
      <c r="AL1005" s="162" t="n">
        <v>1</v>
      </c>
      <c r="AM1005" s="162" t="n">
        <v>1</v>
      </c>
      <c r="AN1005" s="162" t="n">
        <v>1</v>
      </c>
      <c r="AO1005" s="162" t="n">
        <v>1</v>
      </c>
      <c r="AP1005" s="162" t="n">
        <v>1</v>
      </c>
      <c r="AQ1005" s="162" t="n">
        <v>1</v>
      </c>
      <c r="AR1005" s="162" t="n">
        <v>1</v>
      </c>
      <c r="AS1005" s="162" t="n">
        <v>1</v>
      </c>
      <c r="AT1005" s="162" t="n">
        <v>1</v>
      </c>
      <c r="AU1005" s="162" t="n">
        <v>1</v>
      </c>
      <c r="AV1005" s="162" t="n">
        <v>1</v>
      </c>
      <c r="AW1005" s="162" t="n">
        <v>1</v>
      </c>
      <c r="AX1005" s="162" t="n">
        <v>1</v>
      </c>
      <c r="AY1005" s="162" t="n">
        <v>1</v>
      </c>
      <c r="AZ1005" s="162" t="n">
        <v>1</v>
      </c>
      <c r="BA1005" s="162" t="n">
        <v>1</v>
      </c>
      <c r="BB1005" s="162" t="n">
        <v>1</v>
      </c>
      <c r="BC1005" s="162" t="n">
        <v>1</v>
      </c>
      <c r="BD1005" s="162" t="n">
        <v>1</v>
      </c>
      <c r="BE1005" s="162" t="n">
        <v>1</v>
      </c>
      <c r="BF1005" s="162" t="n">
        <v>1</v>
      </c>
      <c r="BG1005" s="162" t="n">
        <v>1</v>
      </c>
    </row>
    <row r="1006" customFormat="false" ht="15" hidden="true" customHeight="true" outlineLevel="0" collapsed="false">
      <c r="A1006" s="267" t="s">
        <v>631</v>
      </c>
      <c r="B1006" s="268"/>
      <c r="C1006" s="268"/>
      <c r="D1006" s="268"/>
      <c r="E1006" s="269"/>
      <c r="F1006" s="19" t="s">
        <v>650</v>
      </c>
      <c r="G1006" s="269" t="s">
        <v>12</v>
      </c>
      <c r="H1006" s="269"/>
      <c r="I1006" s="269"/>
      <c r="J1006" s="162" t="n">
        <v>1</v>
      </c>
      <c r="K1006" s="162" t="n">
        <v>1</v>
      </c>
      <c r="L1006" s="162" t="n">
        <v>1</v>
      </c>
      <c r="M1006" s="162" t="n">
        <v>1</v>
      </c>
      <c r="N1006" s="162" t="n">
        <v>1</v>
      </c>
      <c r="O1006" s="162" t="n">
        <v>1</v>
      </c>
      <c r="P1006" s="162" t="n">
        <v>1</v>
      </c>
      <c r="Q1006" s="162" t="n">
        <v>1</v>
      </c>
      <c r="R1006" s="162" t="n">
        <v>1</v>
      </c>
      <c r="S1006" s="162" t="n">
        <v>1</v>
      </c>
      <c r="T1006" s="162" t="n">
        <v>1</v>
      </c>
      <c r="U1006" s="162" t="n">
        <v>1</v>
      </c>
      <c r="V1006" s="162" t="n">
        <v>1</v>
      </c>
      <c r="W1006" s="162" t="n">
        <v>1</v>
      </c>
      <c r="X1006" s="162" t="n">
        <v>1</v>
      </c>
      <c r="Y1006" s="162" t="n">
        <v>1</v>
      </c>
      <c r="Z1006" s="162" t="n">
        <v>1</v>
      </c>
      <c r="AA1006" s="162" t="n">
        <v>1</v>
      </c>
      <c r="AB1006" s="162" t="n">
        <v>1</v>
      </c>
      <c r="AC1006" s="162" t="n">
        <v>1</v>
      </c>
      <c r="AD1006" s="162" t="n">
        <v>1</v>
      </c>
      <c r="AE1006" s="162" t="n">
        <v>1</v>
      </c>
      <c r="AF1006" s="162" t="n">
        <v>1</v>
      </c>
      <c r="AG1006" s="162" t="n">
        <v>1</v>
      </c>
      <c r="AH1006" s="162" t="n">
        <v>1</v>
      </c>
      <c r="AI1006" s="162" t="n">
        <v>1</v>
      </c>
      <c r="AJ1006" s="162" t="n">
        <v>1</v>
      </c>
      <c r="AK1006" s="162" t="n">
        <v>1</v>
      </c>
      <c r="AL1006" s="162" t="n">
        <v>1</v>
      </c>
      <c r="AM1006" s="162" t="n">
        <v>1</v>
      </c>
      <c r="AN1006" s="162" t="n">
        <v>1</v>
      </c>
      <c r="AO1006" s="162" t="n">
        <v>1</v>
      </c>
      <c r="AP1006" s="162" t="n">
        <v>1</v>
      </c>
      <c r="AQ1006" s="162" t="n">
        <v>1</v>
      </c>
      <c r="AR1006" s="162" t="n">
        <v>1</v>
      </c>
      <c r="AS1006" s="162" t="n">
        <v>1</v>
      </c>
      <c r="AT1006" s="162" t="n">
        <v>1</v>
      </c>
      <c r="AU1006" s="162" t="n">
        <v>1</v>
      </c>
      <c r="AV1006" s="162" t="n">
        <v>1</v>
      </c>
      <c r="AW1006" s="162" t="n">
        <v>1</v>
      </c>
      <c r="AX1006" s="162" t="n">
        <v>1</v>
      </c>
      <c r="AY1006" s="162" t="n">
        <v>1</v>
      </c>
      <c r="AZ1006" s="162" t="n">
        <v>1</v>
      </c>
      <c r="BA1006" s="162" t="n">
        <v>1</v>
      </c>
      <c r="BB1006" s="162" t="n">
        <v>1</v>
      </c>
      <c r="BC1006" s="162" t="n">
        <v>1</v>
      </c>
      <c r="BD1006" s="162" t="n">
        <v>1</v>
      </c>
      <c r="BE1006" s="162" t="n">
        <v>1</v>
      </c>
      <c r="BF1006" s="162" t="n">
        <v>1</v>
      </c>
      <c r="BG1006" s="162" t="n">
        <v>1</v>
      </c>
    </row>
    <row r="1007" customFormat="false" ht="15" hidden="true" customHeight="true" outlineLevel="0" collapsed="false">
      <c r="A1007" s="267" t="s">
        <v>631</v>
      </c>
      <c r="B1007" s="268"/>
      <c r="C1007" s="268"/>
      <c r="D1007" s="268"/>
      <c r="E1007" s="269"/>
      <c r="F1007" s="19" t="s">
        <v>651</v>
      </c>
      <c r="G1007" s="269" t="s">
        <v>12</v>
      </c>
      <c r="H1007" s="269"/>
      <c r="I1007" s="269"/>
      <c r="J1007" s="162" t="n">
        <v>1</v>
      </c>
      <c r="K1007" s="162" t="n">
        <v>1</v>
      </c>
      <c r="L1007" s="162" t="n">
        <v>1</v>
      </c>
      <c r="M1007" s="162" t="n">
        <v>1</v>
      </c>
      <c r="N1007" s="162" t="n">
        <v>1</v>
      </c>
      <c r="O1007" s="162" t="n">
        <v>1</v>
      </c>
      <c r="P1007" s="162" t="n">
        <v>1</v>
      </c>
      <c r="Q1007" s="162" t="n">
        <v>1</v>
      </c>
      <c r="R1007" s="162" t="n">
        <v>1</v>
      </c>
      <c r="S1007" s="162" t="n">
        <v>1</v>
      </c>
      <c r="T1007" s="162" t="n">
        <v>1</v>
      </c>
      <c r="U1007" s="162" t="n">
        <v>1</v>
      </c>
      <c r="V1007" s="162" t="n">
        <v>1</v>
      </c>
      <c r="W1007" s="162" t="n">
        <v>1</v>
      </c>
      <c r="X1007" s="162" t="n">
        <v>1</v>
      </c>
      <c r="Y1007" s="162" t="n">
        <v>1</v>
      </c>
      <c r="Z1007" s="162" t="n">
        <v>1</v>
      </c>
      <c r="AA1007" s="162" t="n">
        <v>1</v>
      </c>
      <c r="AB1007" s="162" t="n">
        <v>1</v>
      </c>
      <c r="AC1007" s="162" t="n">
        <v>1</v>
      </c>
      <c r="AD1007" s="162" t="n">
        <v>1</v>
      </c>
      <c r="AE1007" s="162" t="n">
        <v>1</v>
      </c>
      <c r="AF1007" s="162" t="n">
        <v>1</v>
      </c>
      <c r="AG1007" s="162" t="n">
        <v>1</v>
      </c>
      <c r="AH1007" s="162" t="n">
        <v>1</v>
      </c>
      <c r="AI1007" s="162" t="n">
        <v>1</v>
      </c>
      <c r="AJ1007" s="162" t="n">
        <v>1</v>
      </c>
      <c r="AK1007" s="162" t="n">
        <v>1</v>
      </c>
      <c r="AL1007" s="162" t="n">
        <v>1</v>
      </c>
      <c r="AM1007" s="162" t="n">
        <v>1</v>
      </c>
      <c r="AN1007" s="162" t="n">
        <v>1</v>
      </c>
      <c r="AO1007" s="162" t="n">
        <v>1</v>
      </c>
      <c r="AP1007" s="162" t="n">
        <v>1</v>
      </c>
      <c r="AQ1007" s="162" t="n">
        <v>1</v>
      </c>
      <c r="AR1007" s="162" t="n">
        <v>1</v>
      </c>
      <c r="AS1007" s="162" t="n">
        <v>1</v>
      </c>
      <c r="AT1007" s="162" t="n">
        <v>1</v>
      </c>
      <c r="AU1007" s="162" t="n">
        <v>1</v>
      </c>
      <c r="AV1007" s="162" t="n">
        <v>1</v>
      </c>
      <c r="AW1007" s="162" t="n">
        <v>1</v>
      </c>
      <c r="AX1007" s="162" t="n">
        <v>1</v>
      </c>
      <c r="AY1007" s="162" t="n">
        <v>1</v>
      </c>
      <c r="AZ1007" s="162" t="n">
        <v>1</v>
      </c>
      <c r="BA1007" s="162" t="n">
        <v>1</v>
      </c>
      <c r="BB1007" s="162" t="n">
        <v>1</v>
      </c>
      <c r="BC1007" s="162" t="n">
        <v>1</v>
      </c>
      <c r="BD1007" s="162" t="n">
        <v>1</v>
      </c>
      <c r="BE1007" s="162" t="n">
        <v>1</v>
      </c>
      <c r="BF1007" s="162" t="n">
        <v>1</v>
      </c>
      <c r="BG1007" s="162" t="n">
        <v>1</v>
      </c>
    </row>
    <row r="1008" customFormat="false" ht="15" hidden="true" customHeight="true" outlineLevel="0" collapsed="false">
      <c r="A1008" s="267" t="s">
        <v>631</v>
      </c>
      <c r="B1008" s="268"/>
      <c r="C1008" s="268"/>
      <c r="D1008" s="268"/>
      <c r="E1008" s="269"/>
      <c r="F1008" s="19" t="s">
        <v>652</v>
      </c>
      <c r="G1008" s="269" t="s">
        <v>12</v>
      </c>
      <c r="H1008" s="269"/>
      <c r="I1008" s="269"/>
      <c r="J1008" s="162" t="n">
        <v>1</v>
      </c>
      <c r="K1008" s="162" t="n">
        <v>1</v>
      </c>
      <c r="L1008" s="162" t="n">
        <v>1</v>
      </c>
      <c r="M1008" s="162" t="n">
        <v>1</v>
      </c>
      <c r="N1008" s="162" t="n">
        <v>1</v>
      </c>
      <c r="O1008" s="162" t="n">
        <v>1</v>
      </c>
      <c r="P1008" s="162" t="n">
        <v>1</v>
      </c>
      <c r="Q1008" s="162" t="n">
        <v>1</v>
      </c>
      <c r="R1008" s="162" t="n">
        <v>1</v>
      </c>
      <c r="S1008" s="162" t="n">
        <v>1</v>
      </c>
      <c r="T1008" s="162" t="n">
        <v>1</v>
      </c>
      <c r="U1008" s="162" t="n">
        <v>1</v>
      </c>
      <c r="V1008" s="162" t="n">
        <v>1</v>
      </c>
      <c r="W1008" s="162" t="n">
        <v>1</v>
      </c>
      <c r="X1008" s="162" t="n">
        <v>1</v>
      </c>
      <c r="Y1008" s="162" t="n">
        <v>1</v>
      </c>
      <c r="Z1008" s="162" t="n">
        <v>1</v>
      </c>
      <c r="AA1008" s="162" t="n">
        <v>1</v>
      </c>
      <c r="AB1008" s="162" t="n">
        <v>1</v>
      </c>
      <c r="AC1008" s="162" t="n">
        <v>1</v>
      </c>
      <c r="AD1008" s="162" t="n">
        <v>1</v>
      </c>
      <c r="AE1008" s="162" t="n">
        <v>1</v>
      </c>
      <c r="AF1008" s="162" t="n">
        <v>1</v>
      </c>
      <c r="AG1008" s="162" t="n">
        <v>1</v>
      </c>
      <c r="AH1008" s="162" t="n">
        <v>1</v>
      </c>
      <c r="AI1008" s="162" t="n">
        <v>1</v>
      </c>
      <c r="AJ1008" s="162" t="n">
        <v>1</v>
      </c>
      <c r="AK1008" s="162" t="n">
        <v>1</v>
      </c>
      <c r="AL1008" s="162" t="n">
        <v>1</v>
      </c>
      <c r="AM1008" s="162" t="n">
        <v>1</v>
      </c>
      <c r="AN1008" s="162" t="n">
        <v>1</v>
      </c>
      <c r="AO1008" s="162" t="n">
        <v>1</v>
      </c>
      <c r="AP1008" s="162" t="n">
        <v>1</v>
      </c>
      <c r="AQ1008" s="162" t="n">
        <v>1</v>
      </c>
      <c r="AR1008" s="162" t="n">
        <v>1</v>
      </c>
      <c r="AS1008" s="162" t="n">
        <v>1</v>
      </c>
      <c r="AT1008" s="162" t="n">
        <v>1</v>
      </c>
      <c r="AU1008" s="162" t="n">
        <v>1</v>
      </c>
      <c r="AV1008" s="162" t="n">
        <v>1</v>
      </c>
      <c r="AW1008" s="162" t="n">
        <v>1</v>
      </c>
      <c r="AX1008" s="162" t="n">
        <v>1</v>
      </c>
      <c r="AY1008" s="162" t="n">
        <v>1</v>
      </c>
      <c r="AZ1008" s="162" t="n">
        <v>1</v>
      </c>
      <c r="BA1008" s="162" t="n">
        <v>1</v>
      </c>
      <c r="BB1008" s="162" t="n">
        <v>1</v>
      </c>
      <c r="BC1008" s="162" t="n">
        <v>1</v>
      </c>
      <c r="BD1008" s="162" t="n">
        <v>1</v>
      </c>
      <c r="BE1008" s="162" t="n">
        <v>1</v>
      </c>
      <c r="BF1008" s="162" t="n">
        <v>1</v>
      </c>
      <c r="BG1008" s="162" t="n">
        <v>1</v>
      </c>
    </row>
    <row r="1009" customFormat="false" ht="15" hidden="true" customHeight="true" outlineLevel="0" collapsed="false">
      <c r="A1009" s="267" t="s">
        <v>631</v>
      </c>
      <c r="B1009" s="268"/>
      <c r="C1009" s="268"/>
      <c r="D1009" s="268"/>
      <c r="E1009" s="269"/>
      <c r="F1009" s="19" t="s">
        <v>653</v>
      </c>
      <c r="G1009" s="269" t="s">
        <v>12</v>
      </c>
      <c r="H1009" s="269"/>
      <c r="I1009" s="269"/>
      <c r="J1009" s="162" t="n">
        <v>1</v>
      </c>
      <c r="K1009" s="162" t="n">
        <v>1</v>
      </c>
      <c r="L1009" s="162" t="n">
        <v>1</v>
      </c>
      <c r="M1009" s="162" t="n">
        <v>1</v>
      </c>
      <c r="N1009" s="162" t="n">
        <v>1</v>
      </c>
      <c r="O1009" s="162" t="n">
        <v>1</v>
      </c>
      <c r="P1009" s="162" t="n">
        <v>1</v>
      </c>
      <c r="Q1009" s="162" t="n">
        <v>1</v>
      </c>
      <c r="R1009" s="162" t="n">
        <v>1</v>
      </c>
      <c r="S1009" s="162" t="n">
        <v>1</v>
      </c>
      <c r="T1009" s="162" t="n">
        <v>1</v>
      </c>
      <c r="U1009" s="162" t="n">
        <v>1</v>
      </c>
      <c r="V1009" s="162" t="n">
        <v>1</v>
      </c>
      <c r="W1009" s="162" t="n">
        <v>1</v>
      </c>
      <c r="X1009" s="162" t="n">
        <v>1</v>
      </c>
      <c r="Y1009" s="162" t="n">
        <v>1</v>
      </c>
      <c r="Z1009" s="162" t="n">
        <v>1</v>
      </c>
      <c r="AA1009" s="162" t="n">
        <v>1</v>
      </c>
      <c r="AB1009" s="162" t="n">
        <v>1</v>
      </c>
      <c r="AC1009" s="162" t="n">
        <v>1</v>
      </c>
      <c r="AD1009" s="162" t="n">
        <v>1</v>
      </c>
      <c r="AE1009" s="162" t="n">
        <v>1</v>
      </c>
      <c r="AF1009" s="162" t="n">
        <v>1</v>
      </c>
      <c r="AG1009" s="162" t="n">
        <v>1</v>
      </c>
      <c r="AH1009" s="162" t="n">
        <v>1</v>
      </c>
      <c r="AI1009" s="162" t="n">
        <v>1</v>
      </c>
      <c r="AJ1009" s="162" t="n">
        <v>1</v>
      </c>
      <c r="AK1009" s="162" t="n">
        <v>1</v>
      </c>
      <c r="AL1009" s="162" t="n">
        <v>1</v>
      </c>
      <c r="AM1009" s="162" t="n">
        <v>1</v>
      </c>
      <c r="AN1009" s="162" t="n">
        <v>1</v>
      </c>
      <c r="AO1009" s="162" t="n">
        <v>1</v>
      </c>
      <c r="AP1009" s="162" t="n">
        <v>1</v>
      </c>
      <c r="AQ1009" s="162" t="n">
        <v>1</v>
      </c>
      <c r="AR1009" s="162" t="n">
        <v>1</v>
      </c>
      <c r="AS1009" s="162" t="n">
        <v>1</v>
      </c>
      <c r="AT1009" s="162" t="n">
        <v>1</v>
      </c>
      <c r="AU1009" s="162" t="n">
        <v>1</v>
      </c>
      <c r="AV1009" s="162" t="n">
        <v>1</v>
      </c>
      <c r="AW1009" s="162" t="n">
        <v>1</v>
      </c>
      <c r="AX1009" s="162" t="n">
        <v>1</v>
      </c>
      <c r="AY1009" s="162" t="n">
        <v>1</v>
      </c>
      <c r="AZ1009" s="162" t="n">
        <v>1</v>
      </c>
      <c r="BA1009" s="162" t="n">
        <v>1</v>
      </c>
      <c r="BB1009" s="162" t="n">
        <v>1</v>
      </c>
      <c r="BC1009" s="162" t="n">
        <v>1</v>
      </c>
      <c r="BD1009" s="162" t="n">
        <v>1</v>
      </c>
      <c r="BE1009" s="162" t="n">
        <v>1</v>
      </c>
      <c r="BF1009" s="162" t="n">
        <v>1</v>
      </c>
      <c r="BG1009" s="162" t="n">
        <v>1</v>
      </c>
    </row>
    <row r="1010" customFormat="false" ht="15" hidden="true" customHeight="true" outlineLevel="0" collapsed="false">
      <c r="A1010" s="267" t="s">
        <v>631</v>
      </c>
      <c r="B1010" s="268"/>
      <c r="C1010" s="268"/>
      <c r="D1010" s="268"/>
      <c r="E1010" s="269"/>
      <c r="F1010" s="19" t="s">
        <v>654</v>
      </c>
      <c r="G1010" s="269" t="s">
        <v>12</v>
      </c>
      <c r="H1010" s="269"/>
      <c r="I1010" s="269"/>
      <c r="J1010" s="162" t="n">
        <v>1</v>
      </c>
      <c r="K1010" s="162" t="n">
        <v>1</v>
      </c>
      <c r="L1010" s="162" t="n">
        <v>1</v>
      </c>
      <c r="M1010" s="162" t="n">
        <v>1</v>
      </c>
      <c r="N1010" s="162" t="n">
        <v>1</v>
      </c>
      <c r="O1010" s="162" t="n">
        <v>1</v>
      </c>
      <c r="P1010" s="162" t="n">
        <v>1</v>
      </c>
      <c r="Q1010" s="162" t="n">
        <v>1</v>
      </c>
      <c r="R1010" s="162" t="n">
        <v>1</v>
      </c>
      <c r="S1010" s="162" t="n">
        <v>1</v>
      </c>
      <c r="T1010" s="162" t="n">
        <v>1</v>
      </c>
      <c r="U1010" s="162" t="n">
        <v>1</v>
      </c>
      <c r="V1010" s="162" t="n">
        <v>1</v>
      </c>
      <c r="W1010" s="162" t="n">
        <v>1</v>
      </c>
      <c r="X1010" s="162" t="n">
        <v>1</v>
      </c>
      <c r="Y1010" s="162" t="n">
        <v>1</v>
      </c>
      <c r="Z1010" s="162" t="n">
        <v>1</v>
      </c>
      <c r="AA1010" s="162" t="n">
        <v>1</v>
      </c>
      <c r="AB1010" s="162" t="n">
        <v>1</v>
      </c>
      <c r="AC1010" s="162" t="n">
        <v>1</v>
      </c>
      <c r="AD1010" s="162" t="n">
        <v>1</v>
      </c>
      <c r="AE1010" s="162" t="n">
        <v>1</v>
      </c>
      <c r="AF1010" s="162" t="n">
        <v>1</v>
      </c>
      <c r="AG1010" s="162" t="n">
        <v>1</v>
      </c>
      <c r="AH1010" s="162" t="n">
        <v>1</v>
      </c>
      <c r="AI1010" s="162" t="n">
        <v>1</v>
      </c>
      <c r="AJ1010" s="162" t="n">
        <v>1</v>
      </c>
      <c r="AK1010" s="162" t="n">
        <v>1</v>
      </c>
      <c r="AL1010" s="162" t="n">
        <v>1</v>
      </c>
      <c r="AM1010" s="162" t="n">
        <v>1</v>
      </c>
      <c r="AN1010" s="162" t="n">
        <v>1</v>
      </c>
      <c r="AO1010" s="162" t="n">
        <v>1</v>
      </c>
      <c r="AP1010" s="162" t="n">
        <v>1</v>
      </c>
      <c r="AQ1010" s="162" t="n">
        <v>1</v>
      </c>
      <c r="AR1010" s="162" t="n">
        <v>1</v>
      </c>
      <c r="AS1010" s="162" t="n">
        <v>1</v>
      </c>
      <c r="AT1010" s="162" t="n">
        <v>1</v>
      </c>
      <c r="AU1010" s="162" t="n">
        <v>1</v>
      </c>
      <c r="AV1010" s="162" t="n">
        <v>1</v>
      </c>
      <c r="AW1010" s="162" t="n">
        <v>1</v>
      </c>
      <c r="AX1010" s="162" t="n">
        <v>1</v>
      </c>
      <c r="AY1010" s="162" t="n">
        <v>1</v>
      </c>
      <c r="AZ1010" s="162" t="n">
        <v>1</v>
      </c>
      <c r="BA1010" s="162" t="n">
        <v>1</v>
      </c>
      <c r="BB1010" s="162" t="n">
        <v>1</v>
      </c>
      <c r="BC1010" s="162" t="n">
        <v>1</v>
      </c>
      <c r="BD1010" s="162" t="n">
        <v>1</v>
      </c>
      <c r="BE1010" s="162" t="n">
        <v>1</v>
      </c>
      <c r="BF1010" s="162" t="n">
        <v>1</v>
      </c>
      <c r="BG1010" s="162" t="n">
        <v>1</v>
      </c>
    </row>
    <row r="1011" customFormat="false" ht="15" hidden="true" customHeight="true" outlineLevel="0" collapsed="false">
      <c r="A1011" s="267" t="s">
        <v>631</v>
      </c>
      <c r="B1011" s="268"/>
      <c r="C1011" s="268"/>
      <c r="D1011" s="268"/>
      <c r="E1011" s="269"/>
      <c r="F1011" s="19" t="s">
        <v>655</v>
      </c>
      <c r="G1011" s="269" t="s">
        <v>12</v>
      </c>
      <c r="H1011" s="269"/>
      <c r="I1011" s="269"/>
      <c r="J1011" s="162" t="n">
        <v>1</v>
      </c>
      <c r="K1011" s="162" t="n">
        <v>1</v>
      </c>
      <c r="L1011" s="162" t="n">
        <v>1</v>
      </c>
      <c r="M1011" s="162" t="n">
        <v>1</v>
      </c>
      <c r="N1011" s="162" t="n">
        <v>1</v>
      </c>
      <c r="O1011" s="162" t="n">
        <v>1</v>
      </c>
      <c r="P1011" s="162" t="n">
        <v>1</v>
      </c>
      <c r="Q1011" s="162" t="n">
        <v>1</v>
      </c>
      <c r="R1011" s="162" t="n">
        <v>1</v>
      </c>
      <c r="S1011" s="162" t="n">
        <v>1</v>
      </c>
      <c r="T1011" s="162" t="n">
        <v>1</v>
      </c>
      <c r="U1011" s="162" t="n">
        <v>1</v>
      </c>
      <c r="V1011" s="162" t="n">
        <v>1</v>
      </c>
      <c r="W1011" s="162" t="n">
        <v>1</v>
      </c>
      <c r="X1011" s="162" t="n">
        <v>1</v>
      </c>
      <c r="Y1011" s="162" t="n">
        <v>1</v>
      </c>
      <c r="Z1011" s="162" t="n">
        <v>1</v>
      </c>
      <c r="AA1011" s="162" t="n">
        <v>1</v>
      </c>
      <c r="AB1011" s="162" t="n">
        <v>1</v>
      </c>
      <c r="AC1011" s="162" t="n">
        <v>1</v>
      </c>
      <c r="AD1011" s="162" t="n">
        <v>1</v>
      </c>
      <c r="AE1011" s="162" t="n">
        <v>1</v>
      </c>
      <c r="AF1011" s="162" t="n">
        <v>1</v>
      </c>
      <c r="AG1011" s="162" t="n">
        <v>1</v>
      </c>
      <c r="AH1011" s="162" t="n">
        <v>1</v>
      </c>
      <c r="AI1011" s="162" t="n">
        <v>1</v>
      </c>
      <c r="AJ1011" s="162" t="n">
        <v>1</v>
      </c>
      <c r="AK1011" s="162" t="n">
        <v>1</v>
      </c>
      <c r="AL1011" s="162" t="n">
        <v>1</v>
      </c>
      <c r="AM1011" s="162" t="n">
        <v>1</v>
      </c>
      <c r="AN1011" s="162" t="n">
        <v>1</v>
      </c>
      <c r="AO1011" s="162" t="n">
        <v>1</v>
      </c>
      <c r="AP1011" s="162" t="n">
        <v>1</v>
      </c>
      <c r="AQ1011" s="162" t="n">
        <v>1</v>
      </c>
      <c r="AR1011" s="162" t="n">
        <v>1</v>
      </c>
      <c r="AS1011" s="162" t="n">
        <v>1</v>
      </c>
      <c r="AT1011" s="162" t="n">
        <v>1</v>
      </c>
      <c r="AU1011" s="162" t="n">
        <v>1</v>
      </c>
      <c r="AV1011" s="162" t="n">
        <v>1</v>
      </c>
      <c r="AW1011" s="162" t="n">
        <v>1</v>
      </c>
      <c r="AX1011" s="162" t="n">
        <v>1</v>
      </c>
      <c r="AY1011" s="162" t="n">
        <v>1</v>
      </c>
      <c r="AZ1011" s="162" t="n">
        <v>1</v>
      </c>
      <c r="BA1011" s="162" t="n">
        <v>1</v>
      </c>
      <c r="BB1011" s="162" t="n">
        <v>1</v>
      </c>
      <c r="BC1011" s="162" t="n">
        <v>1</v>
      </c>
      <c r="BD1011" s="162" t="n">
        <v>1</v>
      </c>
      <c r="BE1011" s="162" t="n">
        <v>1</v>
      </c>
      <c r="BF1011" s="162" t="n">
        <v>1</v>
      </c>
      <c r="BG1011" s="162" t="n">
        <v>1</v>
      </c>
    </row>
    <row r="1012" customFormat="false" ht="15" hidden="true" customHeight="true" outlineLevel="0" collapsed="false">
      <c r="A1012" s="267" t="s">
        <v>631</v>
      </c>
      <c r="B1012" s="268"/>
      <c r="C1012" s="268"/>
      <c r="D1012" s="268"/>
      <c r="E1012" s="269"/>
      <c r="F1012" s="19" t="s">
        <v>656</v>
      </c>
      <c r="G1012" s="269" t="s">
        <v>12</v>
      </c>
      <c r="H1012" s="269"/>
      <c r="I1012" s="269"/>
      <c r="J1012" s="162" t="n">
        <v>1</v>
      </c>
      <c r="K1012" s="162" t="n">
        <v>1</v>
      </c>
      <c r="L1012" s="162" t="n">
        <v>1</v>
      </c>
      <c r="M1012" s="162" t="n">
        <v>1</v>
      </c>
      <c r="N1012" s="162" t="n">
        <v>1</v>
      </c>
      <c r="O1012" s="162" t="n">
        <v>1</v>
      </c>
      <c r="P1012" s="162" t="n">
        <v>1</v>
      </c>
      <c r="Q1012" s="162" t="n">
        <v>1</v>
      </c>
      <c r="R1012" s="162" t="n">
        <v>1</v>
      </c>
      <c r="S1012" s="162" t="n">
        <v>1</v>
      </c>
      <c r="T1012" s="162" t="n">
        <v>1</v>
      </c>
      <c r="U1012" s="162" t="n">
        <v>1</v>
      </c>
      <c r="V1012" s="162" t="n">
        <v>1</v>
      </c>
      <c r="W1012" s="162" t="n">
        <v>1</v>
      </c>
      <c r="X1012" s="162" t="n">
        <v>1</v>
      </c>
      <c r="Y1012" s="162" t="n">
        <v>1</v>
      </c>
      <c r="Z1012" s="162" t="n">
        <v>1</v>
      </c>
      <c r="AA1012" s="162" t="n">
        <v>1</v>
      </c>
      <c r="AB1012" s="162" t="n">
        <v>1</v>
      </c>
      <c r="AC1012" s="162" t="n">
        <v>1</v>
      </c>
      <c r="AD1012" s="162" t="n">
        <v>1</v>
      </c>
      <c r="AE1012" s="162" t="n">
        <v>1</v>
      </c>
      <c r="AF1012" s="162" t="n">
        <v>1</v>
      </c>
      <c r="AG1012" s="162" t="n">
        <v>1</v>
      </c>
      <c r="AH1012" s="162" t="n">
        <v>1</v>
      </c>
      <c r="AI1012" s="162" t="n">
        <v>1</v>
      </c>
      <c r="AJ1012" s="162" t="n">
        <v>1</v>
      </c>
      <c r="AK1012" s="162" t="n">
        <v>1</v>
      </c>
      <c r="AL1012" s="162" t="n">
        <v>1</v>
      </c>
      <c r="AM1012" s="162" t="n">
        <v>1</v>
      </c>
      <c r="AN1012" s="162" t="n">
        <v>1</v>
      </c>
      <c r="AO1012" s="162" t="n">
        <v>1</v>
      </c>
      <c r="AP1012" s="162" t="n">
        <v>1</v>
      </c>
      <c r="AQ1012" s="162" t="n">
        <v>1</v>
      </c>
      <c r="AR1012" s="162" t="n">
        <v>1</v>
      </c>
      <c r="AS1012" s="162" t="n">
        <v>1</v>
      </c>
      <c r="AT1012" s="162" t="n">
        <v>1</v>
      </c>
      <c r="AU1012" s="162" t="n">
        <v>1</v>
      </c>
      <c r="AV1012" s="162" t="n">
        <v>1</v>
      </c>
      <c r="AW1012" s="162" t="n">
        <v>1</v>
      </c>
      <c r="AX1012" s="162" t="n">
        <v>1</v>
      </c>
      <c r="AY1012" s="162" t="n">
        <v>1</v>
      </c>
      <c r="AZ1012" s="162" t="n">
        <v>1</v>
      </c>
      <c r="BA1012" s="162" t="n">
        <v>1</v>
      </c>
      <c r="BB1012" s="162" t="n">
        <v>1</v>
      </c>
      <c r="BC1012" s="162" t="n">
        <v>1</v>
      </c>
      <c r="BD1012" s="162" t="n">
        <v>1</v>
      </c>
      <c r="BE1012" s="162" t="n">
        <v>1</v>
      </c>
      <c r="BF1012" s="162" t="n">
        <v>1</v>
      </c>
      <c r="BG1012" s="162" t="n">
        <v>1</v>
      </c>
    </row>
    <row r="1013" customFormat="false" ht="15" hidden="true" customHeight="true" outlineLevel="0" collapsed="false">
      <c r="A1013" s="267" t="s">
        <v>631</v>
      </c>
      <c r="B1013" s="268"/>
      <c r="C1013" s="268"/>
      <c r="D1013" s="268"/>
      <c r="E1013" s="269"/>
      <c r="F1013" s="19" t="s">
        <v>657</v>
      </c>
      <c r="G1013" s="269" t="s">
        <v>12</v>
      </c>
      <c r="H1013" s="269"/>
      <c r="I1013" s="269"/>
      <c r="J1013" s="162" t="n">
        <v>1</v>
      </c>
      <c r="K1013" s="162" t="n">
        <v>1</v>
      </c>
      <c r="L1013" s="162" t="n">
        <v>1</v>
      </c>
      <c r="M1013" s="162" t="n">
        <v>1</v>
      </c>
      <c r="N1013" s="162" t="n">
        <v>1</v>
      </c>
      <c r="O1013" s="162" t="n">
        <v>1</v>
      </c>
      <c r="P1013" s="162" t="n">
        <v>1</v>
      </c>
      <c r="Q1013" s="162" t="n">
        <v>1</v>
      </c>
      <c r="R1013" s="162" t="n">
        <v>1</v>
      </c>
      <c r="S1013" s="162" t="n">
        <v>1</v>
      </c>
      <c r="T1013" s="162" t="n">
        <v>1</v>
      </c>
      <c r="U1013" s="162" t="n">
        <v>1</v>
      </c>
      <c r="V1013" s="162" t="n">
        <v>1</v>
      </c>
      <c r="W1013" s="162" t="n">
        <v>1</v>
      </c>
      <c r="X1013" s="162" t="n">
        <v>1</v>
      </c>
      <c r="Y1013" s="162" t="n">
        <v>1</v>
      </c>
      <c r="Z1013" s="162" t="n">
        <v>1</v>
      </c>
      <c r="AA1013" s="162" t="n">
        <v>1</v>
      </c>
      <c r="AB1013" s="162" t="n">
        <v>1</v>
      </c>
      <c r="AC1013" s="162" t="n">
        <v>1</v>
      </c>
      <c r="AD1013" s="162" t="n">
        <v>1</v>
      </c>
      <c r="AE1013" s="162" t="n">
        <v>1</v>
      </c>
      <c r="AF1013" s="162" t="n">
        <v>1</v>
      </c>
      <c r="AG1013" s="162" t="n">
        <v>1</v>
      </c>
      <c r="AH1013" s="162" t="n">
        <v>1</v>
      </c>
      <c r="AI1013" s="162" t="n">
        <v>1</v>
      </c>
      <c r="AJ1013" s="162" t="n">
        <v>1</v>
      </c>
      <c r="AK1013" s="162" t="n">
        <v>1</v>
      </c>
      <c r="AL1013" s="162" t="n">
        <v>1</v>
      </c>
      <c r="AM1013" s="162" t="n">
        <v>1</v>
      </c>
      <c r="AN1013" s="162" t="n">
        <v>1</v>
      </c>
      <c r="AO1013" s="162" t="n">
        <v>1</v>
      </c>
      <c r="AP1013" s="162" t="n">
        <v>1</v>
      </c>
      <c r="AQ1013" s="162" t="n">
        <v>1</v>
      </c>
      <c r="AR1013" s="162" t="n">
        <v>1</v>
      </c>
      <c r="AS1013" s="162" t="n">
        <v>1</v>
      </c>
      <c r="AT1013" s="162" t="n">
        <v>1</v>
      </c>
      <c r="AU1013" s="162" t="n">
        <v>1</v>
      </c>
      <c r="AV1013" s="162" t="n">
        <v>1</v>
      </c>
      <c r="AW1013" s="162" t="n">
        <v>1</v>
      </c>
      <c r="AX1013" s="162" t="n">
        <v>1</v>
      </c>
      <c r="AY1013" s="162" t="n">
        <v>1</v>
      </c>
      <c r="AZ1013" s="162" t="n">
        <v>1</v>
      </c>
      <c r="BA1013" s="162" t="n">
        <v>1</v>
      </c>
      <c r="BB1013" s="162" t="n">
        <v>1</v>
      </c>
      <c r="BC1013" s="162" t="n">
        <v>1</v>
      </c>
      <c r="BD1013" s="162" t="n">
        <v>1</v>
      </c>
      <c r="BE1013" s="162" t="n">
        <v>1</v>
      </c>
      <c r="BF1013" s="162" t="n">
        <v>1</v>
      </c>
      <c r="BG1013" s="162" t="n">
        <v>1</v>
      </c>
    </row>
    <row r="1014" customFormat="false" ht="15" hidden="true" customHeight="true" outlineLevel="0" collapsed="false">
      <c r="A1014" s="267" t="s">
        <v>631</v>
      </c>
      <c r="B1014" s="268"/>
      <c r="C1014" s="268"/>
      <c r="D1014" s="268"/>
      <c r="E1014" s="269"/>
      <c r="F1014" s="19" t="s">
        <v>658</v>
      </c>
      <c r="G1014" s="269" t="s">
        <v>12</v>
      </c>
      <c r="H1014" s="269"/>
      <c r="I1014" s="269"/>
      <c r="J1014" s="162" t="n">
        <v>1</v>
      </c>
      <c r="K1014" s="162" t="n">
        <v>1</v>
      </c>
      <c r="L1014" s="162" t="n">
        <v>1</v>
      </c>
      <c r="M1014" s="162" t="n">
        <v>1</v>
      </c>
      <c r="N1014" s="162" t="n">
        <v>1</v>
      </c>
      <c r="O1014" s="162" t="n">
        <v>1</v>
      </c>
      <c r="P1014" s="162" t="n">
        <v>1</v>
      </c>
      <c r="Q1014" s="162" t="n">
        <v>1</v>
      </c>
      <c r="R1014" s="162" t="n">
        <v>1</v>
      </c>
      <c r="S1014" s="162" t="n">
        <v>1</v>
      </c>
      <c r="T1014" s="162" t="n">
        <v>1</v>
      </c>
      <c r="U1014" s="162" t="n">
        <v>1</v>
      </c>
      <c r="V1014" s="162" t="n">
        <v>1</v>
      </c>
      <c r="W1014" s="162" t="n">
        <v>1</v>
      </c>
      <c r="X1014" s="162" t="n">
        <v>1</v>
      </c>
      <c r="Y1014" s="162" t="n">
        <v>1</v>
      </c>
      <c r="Z1014" s="162" t="n">
        <v>1</v>
      </c>
      <c r="AA1014" s="162" t="n">
        <v>1</v>
      </c>
      <c r="AB1014" s="162" t="n">
        <v>1</v>
      </c>
      <c r="AC1014" s="162" t="n">
        <v>1</v>
      </c>
      <c r="AD1014" s="162" t="n">
        <v>1</v>
      </c>
      <c r="AE1014" s="162" t="n">
        <v>1</v>
      </c>
      <c r="AF1014" s="162" t="n">
        <v>1</v>
      </c>
      <c r="AG1014" s="162" t="n">
        <v>1</v>
      </c>
      <c r="AH1014" s="162" t="n">
        <v>1</v>
      </c>
      <c r="AI1014" s="162" t="n">
        <v>1</v>
      </c>
      <c r="AJ1014" s="162" t="n">
        <v>1</v>
      </c>
      <c r="AK1014" s="162" t="n">
        <v>1</v>
      </c>
      <c r="AL1014" s="162" t="n">
        <v>1</v>
      </c>
      <c r="AM1014" s="162" t="n">
        <v>1</v>
      </c>
      <c r="AN1014" s="162" t="n">
        <v>1</v>
      </c>
      <c r="AO1014" s="162" t="n">
        <v>1</v>
      </c>
      <c r="AP1014" s="162" t="n">
        <v>1</v>
      </c>
      <c r="AQ1014" s="162" t="n">
        <v>1</v>
      </c>
      <c r="AR1014" s="162" t="n">
        <v>1</v>
      </c>
      <c r="AS1014" s="162" t="n">
        <v>1</v>
      </c>
      <c r="AT1014" s="162" t="n">
        <v>1</v>
      </c>
      <c r="AU1014" s="162" t="n">
        <v>1</v>
      </c>
      <c r="AV1014" s="162" t="n">
        <v>1</v>
      </c>
      <c r="AW1014" s="162" t="n">
        <v>1</v>
      </c>
      <c r="AX1014" s="162" t="n">
        <v>1</v>
      </c>
      <c r="AY1014" s="162" t="n">
        <v>1</v>
      </c>
      <c r="AZ1014" s="162" t="n">
        <v>1</v>
      </c>
      <c r="BA1014" s="162" t="n">
        <v>1</v>
      </c>
      <c r="BB1014" s="162" t="n">
        <v>1</v>
      </c>
      <c r="BC1014" s="162" t="n">
        <v>1</v>
      </c>
      <c r="BD1014" s="162" t="n">
        <v>1</v>
      </c>
      <c r="BE1014" s="162" t="n">
        <v>1</v>
      </c>
      <c r="BF1014" s="162" t="n">
        <v>1</v>
      </c>
      <c r="BG1014" s="162" t="n">
        <v>1</v>
      </c>
    </row>
    <row r="1015" customFormat="false" ht="15" hidden="true" customHeight="true" outlineLevel="0" collapsed="false">
      <c r="A1015" s="267" t="s">
        <v>631</v>
      </c>
      <c r="B1015" s="268"/>
      <c r="C1015" s="268"/>
      <c r="D1015" s="268"/>
      <c r="E1015" s="269"/>
      <c r="F1015" s="19" t="s">
        <v>659</v>
      </c>
      <c r="G1015" s="269" t="s">
        <v>12</v>
      </c>
      <c r="H1015" s="269"/>
      <c r="I1015" s="269"/>
      <c r="J1015" s="162" t="n">
        <v>1</v>
      </c>
      <c r="K1015" s="162" t="n">
        <v>1</v>
      </c>
      <c r="L1015" s="162" t="n">
        <v>1</v>
      </c>
      <c r="M1015" s="162" t="n">
        <v>1</v>
      </c>
      <c r="N1015" s="162" t="n">
        <v>1</v>
      </c>
      <c r="O1015" s="162" t="n">
        <v>1</v>
      </c>
      <c r="P1015" s="162" t="n">
        <v>1</v>
      </c>
      <c r="Q1015" s="162" t="n">
        <v>1</v>
      </c>
      <c r="R1015" s="162" t="n">
        <v>1</v>
      </c>
      <c r="S1015" s="162" t="n">
        <v>1</v>
      </c>
      <c r="T1015" s="162" t="n">
        <v>1</v>
      </c>
      <c r="U1015" s="162" t="n">
        <v>1</v>
      </c>
      <c r="V1015" s="162" t="n">
        <v>1</v>
      </c>
      <c r="W1015" s="162" t="n">
        <v>1</v>
      </c>
      <c r="X1015" s="162" t="n">
        <v>1</v>
      </c>
      <c r="Y1015" s="162" t="n">
        <v>1</v>
      </c>
      <c r="Z1015" s="162" t="n">
        <v>1</v>
      </c>
      <c r="AA1015" s="162" t="n">
        <v>1</v>
      </c>
      <c r="AB1015" s="162" t="n">
        <v>1</v>
      </c>
      <c r="AC1015" s="162" t="n">
        <v>1</v>
      </c>
      <c r="AD1015" s="162" t="n">
        <v>1</v>
      </c>
      <c r="AE1015" s="162" t="n">
        <v>1</v>
      </c>
      <c r="AF1015" s="162" t="n">
        <v>1</v>
      </c>
      <c r="AG1015" s="162" t="n">
        <v>1</v>
      </c>
      <c r="AH1015" s="162" t="n">
        <v>1</v>
      </c>
      <c r="AI1015" s="162" t="n">
        <v>1</v>
      </c>
      <c r="AJ1015" s="162" t="n">
        <v>1</v>
      </c>
      <c r="AK1015" s="162" t="n">
        <v>1</v>
      </c>
      <c r="AL1015" s="162" t="n">
        <v>1</v>
      </c>
      <c r="AM1015" s="162" t="n">
        <v>1</v>
      </c>
      <c r="AN1015" s="162" t="n">
        <v>1</v>
      </c>
      <c r="AO1015" s="162" t="n">
        <v>1</v>
      </c>
      <c r="AP1015" s="162" t="n">
        <v>1</v>
      </c>
      <c r="AQ1015" s="162" t="n">
        <v>1</v>
      </c>
      <c r="AR1015" s="162" t="n">
        <v>1</v>
      </c>
      <c r="AS1015" s="162" t="n">
        <v>1</v>
      </c>
      <c r="AT1015" s="162" t="n">
        <v>1</v>
      </c>
      <c r="AU1015" s="162" t="n">
        <v>1</v>
      </c>
      <c r="AV1015" s="162" t="n">
        <v>1</v>
      </c>
      <c r="AW1015" s="162" t="n">
        <v>1</v>
      </c>
      <c r="AX1015" s="162" t="n">
        <v>1</v>
      </c>
      <c r="AY1015" s="162" t="n">
        <v>1</v>
      </c>
      <c r="AZ1015" s="162" t="n">
        <v>1</v>
      </c>
      <c r="BA1015" s="162" t="n">
        <v>1</v>
      </c>
      <c r="BB1015" s="162" t="n">
        <v>1</v>
      </c>
      <c r="BC1015" s="162" t="n">
        <v>1</v>
      </c>
      <c r="BD1015" s="162" t="n">
        <v>1</v>
      </c>
      <c r="BE1015" s="162" t="n">
        <v>1</v>
      </c>
      <c r="BF1015" s="162" t="n">
        <v>1</v>
      </c>
      <c r="BG1015" s="162" t="n">
        <v>1</v>
      </c>
    </row>
    <row r="1016" customFormat="false" ht="15" hidden="true" customHeight="true" outlineLevel="0" collapsed="false">
      <c r="A1016" s="267" t="s">
        <v>631</v>
      </c>
      <c r="B1016" s="268"/>
      <c r="C1016" s="268"/>
      <c r="D1016" s="268"/>
      <c r="E1016" s="269"/>
      <c r="F1016" s="19" t="s">
        <v>660</v>
      </c>
      <c r="G1016" s="269" t="s">
        <v>12</v>
      </c>
      <c r="H1016" s="269"/>
      <c r="I1016" s="269"/>
      <c r="J1016" s="162" t="n">
        <v>1</v>
      </c>
      <c r="K1016" s="162" t="n">
        <v>1</v>
      </c>
      <c r="L1016" s="162" t="n">
        <v>1</v>
      </c>
      <c r="M1016" s="162" t="n">
        <v>1</v>
      </c>
      <c r="N1016" s="162" t="n">
        <v>1</v>
      </c>
      <c r="O1016" s="162" t="n">
        <v>1</v>
      </c>
      <c r="P1016" s="162" t="n">
        <v>1</v>
      </c>
      <c r="Q1016" s="162" t="n">
        <v>1</v>
      </c>
      <c r="R1016" s="162" t="n">
        <v>1</v>
      </c>
      <c r="S1016" s="162" t="n">
        <v>1</v>
      </c>
      <c r="T1016" s="162" t="n">
        <v>1</v>
      </c>
      <c r="U1016" s="162" t="n">
        <v>1</v>
      </c>
      <c r="V1016" s="162" t="n">
        <v>1</v>
      </c>
      <c r="W1016" s="162" t="n">
        <v>1</v>
      </c>
      <c r="X1016" s="162" t="n">
        <v>1</v>
      </c>
      <c r="Y1016" s="162" t="n">
        <v>1</v>
      </c>
      <c r="Z1016" s="162" t="n">
        <v>1</v>
      </c>
      <c r="AA1016" s="162" t="n">
        <v>1</v>
      </c>
      <c r="AB1016" s="162" t="n">
        <v>1</v>
      </c>
      <c r="AC1016" s="162" t="n">
        <v>1</v>
      </c>
      <c r="AD1016" s="162" t="n">
        <v>1</v>
      </c>
      <c r="AE1016" s="162" t="n">
        <v>1</v>
      </c>
      <c r="AF1016" s="162" t="n">
        <v>1</v>
      </c>
      <c r="AG1016" s="162" t="n">
        <v>1</v>
      </c>
      <c r="AH1016" s="162" t="n">
        <v>1</v>
      </c>
      <c r="AI1016" s="162" t="n">
        <v>1</v>
      </c>
      <c r="AJ1016" s="162" t="n">
        <v>1</v>
      </c>
      <c r="AK1016" s="162" t="n">
        <v>1</v>
      </c>
      <c r="AL1016" s="162" t="n">
        <v>1</v>
      </c>
      <c r="AM1016" s="162" t="n">
        <v>1</v>
      </c>
      <c r="AN1016" s="162" t="n">
        <v>1</v>
      </c>
      <c r="AO1016" s="162" t="n">
        <v>1</v>
      </c>
      <c r="AP1016" s="162" t="n">
        <v>1</v>
      </c>
      <c r="AQ1016" s="162" t="n">
        <v>1</v>
      </c>
      <c r="AR1016" s="162" t="n">
        <v>1</v>
      </c>
      <c r="AS1016" s="162" t="n">
        <v>1</v>
      </c>
      <c r="AT1016" s="162" t="n">
        <v>1</v>
      </c>
      <c r="AU1016" s="162" t="n">
        <v>1</v>
      </c>
      <c r="AV1016" s="162" t="n">
        <v>1</v>
      </c>
      <c r="AW1016" s="162" t="n">
        <v>1</v>
      </c>
      <c r="AX1016" s="162" t="n">
        <v>1</v>
      </c>
      <c r="AY1016" s="162" t="n">
        <v>1</v>
      </c>
      <c r="AZ1016" s="162" t="n">
        <v>1</v>
      </c>
      <c r="BA1016" s="162" t="n">
        <v>1</v>
      </c>
      <c r="BB1016" s="162" t="n">
        <v>1</v>
      </c>
      <c r="BC1016" s="162" t="n">
        <v>1</v>
      </c>
      <c r="BD1016" s="162" t="n">
        <v>1</v>
      </c>
      <c r="BE1016" s="162" t="n">
        <v>1</v>
      </c>
      <c r="BF1016" s="162" t="n">
        <v>1</v>
      </c>
      <c r="BG1016" s="162" t="n">
        <v>1</v>
      </c>
    </row>
    <row r="1017" customFormat="false" ht="15" hidden="true" customHeight="true" outlineLevel="0" collapsed="false">
      <c r="A1017" s="267" t="s">
        <v>631</v>
      </c>
      <c r="B1017" s="268"/>
      <c r="C1017" s="268"/>
      <c r="D1017" s="268"/>
      <c r="E1017" s="269"/>
      <c r="F1017" s="19" t="s">
        <v>661</v>
      </c>
      <c r="G1017" s="269" t="s">
        <v>12</v>
      </c>
      <c r="H1017" s="269"/>
      <c r="I1017" s="269"/>
      <c r="J1017" s="162" t="n">
        <v>1</v>
      </c>
      <c r="K1017" s="162" t="n">
        <v>1</v>
      </c>
      <c r="L1017" s="162" t="n">
        <v>1</v>
      </c>
      <c r="M1017" s="162" t="n">
        <v>1</v>
      </c>
      <c r="N1017" s="162" t="n">
        <v>1</v>
      </c>
      <c r="O1017" s="162" t="n">
        <v>1</v>
      </c>
      <c r="P1017" s="162" t="n">
        <v>1</v>
      </c>
      <c r="Q1017" s="162" t="n">
        <v>1</v>
      </c>
      <c r="R1017" s="162" t="n">
        <v>1</v>
      </c>
      <c r="S1017" s="162" t="n">
        <v>1</v>
      </c>
      <c r="T1017" s="162" t="n">
        <v>1</v>
      </c>
      <c r="U1017" s="162" t="n">
        <v>1</v>
      </c>
      <c r="V1017" s="162" t="n">
        <v>1</v>
      </c>
      <c r="W1017" s="162" t="n">
        <v>1</v>
      </c>
      <c r="X1017" s="162" t="n">
        <v>1</v>
      </c>
      <c r="Y1017" s="162" t="n">
        <v>1</v>
      </c>
      <c r="Z1017" s="162" t="n">
        <v>1</v>
      </c>
      <c r="AA1017" s="162" t="n">
        <v>1</v>
      </c>
      <c r="AB1017" s="162" t="n">
        <v>1</v>
      </c>
      <c r="AC1017" s="162" t="n">
        <v>1</v>
      </c>
      <c r="AD1017" s="162" t="n">
        <v>1</v>
      </c>
      <c r="AE1017" s="162" t="n">
        <v>1</v>
      </c>
      <c r="AF1017" s="162" t="n">
        <v>1</v>
      </c>
      <c r="AG1017" s="162" t="n">
        <v>1</v>
      </c>
      <c r="AH1017" s="162" t="n">
        <v>1</v>
      </c>
      <c r="AI1017" s="162" t="n">
        <v>1</v>
      </c>
      <c r="AJ1017" s="162" t="n">
        <v>1</v>
      </c>
      <c r="AK1017" s="162" t="n">
        <v>1</v>
      </c>
      <c r="AL1017" s="162" t="n">
        <v>1</v>
      </c>
      <c r="AM1017" s="162" t="n">
        <v>1</v>
      </c>
      <c r="AN1017" s="162" t="n">
        <v>1</v>
      </c>
      <c r="AO1017" s="162" t="n">
        <v>1</v>
      </c>
      <c r="AP1017" s="162" t="n">
        <v>1</v>
      </c>
      <c r="AQ1017" s="162" t="n">
        <v>1</v>
      </c>
      <c r="AR1017" s="162" t="n">
        <v>1</v>
      </c>
      <c r="AS1017" s="162" t="n">
        <v>1</v>
      </c>
      <c r="AT1017" s="162" t="n">
        <v>1</v>
      </c>
      <c r="AU1017" s="162" t="n">
        <v>1</v>
      </c>
      <c r="AV1017" s="162" t="n">
        <v>1</v>
      </c>
      <c r="AW1017" s="162" t="n">
        <v>1</v>
      </c>
      <c r="AX1017" s="162" t="n">
        <v>1</v>
      </c>
      <c r="AY1017" s="162" t="n">
        <v>1</v>
      </c>
      <c r="AZ1017" s="162" t="n">
        <v>1</v>
      </c>
      <c r="BA1017" s="162" t="n">
        <v>1</v>
      </c>
      <c r="BB1017" s="162" t="n">
        <v>1</v>
      </c>
      <c r="BC1017" s="162" t="n">
        <v>1</v>
      </c>
      <c r="BD1017" s="162" t="n">
        <v>1</v>
      </c>
      <c r="BE1017" s="162" t="n">
        <v>1</v>
      </c>
      <c r="BF1017" s="162" t="n">
        <v>1</v>
      </c>
      <c r="BG1017" s="162" t="n">
        <v>1</v>
      </c>
    </row>
    <row r="1018" customFormat="false" ht="15" hidden="true" customHeight="true" outlineLevel="0" collapsed="false">
      <c r="A1018" s="267" t="s">
        <v>631</v>
      </c>
      <c r="B1018" s="268"/>
      <c r="C1018" s="268"/>
      <c r="D1018" s="268"/>
      <c r="E1018" s="269"/>
      <c r="F1018" s="19" t="s">
        <v>662</v>
      </c>
      <c r="G1018" s="269" t="s">
        <v>12</v>
      </c>
      <c r="H1018" s="269"/>
      <c r="I1018" s="269"/>
      <c r="J1018" s="162" t="n">
        <v>1</v>
      </c>
      <c r="K1018" s="162" t="n">
        <v>1</v>
      </c>
      <c r="L1018" s="162" t="n">
        <v>1</v>
      </c>
      <c r="M1018" s="162" t="n">
        <v>1</v>
      </c>
      <c r="N1018" s="162" t="n">
        <v>1</v>
      </c>
      <c r="O1018" s="162" t="n">
        <v>1</v>
      </c>
      <c r="P1018" s="162" t="n">
        <v>1</v>
      </c>
      <c r="Q1018" s="162" t="n">
        <v>1</v>
      </c>
      <c r="R1018" s="162" t="n">
        <v>1</v>
      </c>
      <c r="S1018" s="162" t="n">
        <v>1</v>
      </c>
      <c r="T1018" s="162" t="n">
        <v>1</v>
      </c>
      <c r="U1018" s="162" t="n">
        <v>1</v>
      </c>
      <c r="V1018" s="162" t="n">
        <v>1</v>
      </c>
      <c r="W1018" s="162" t="n">
        <v>1</v>
      </c>
      <c r="X1018" s="162" t="n">
        <v>1</v>
      </c>
      <c r="Y1018" s="162" t="n">
        <v>1</v>
      </c>
      <c r="Z1018" s="162" t="n">
        <v>1</v>
      </c>
      <c r="AA1018" s="162" t="n">
        <v>1</v>
      </c>
      <c r="AB1018" s="162" t="n">
        <v>1</v>
      </c>
      <c r="AC1018" s="162" t="n">
        <v>1</v>
      </c>
      <c r="AD1018" s="162" t="n">
        <v>1</v>
      </c>
      <c r="AE1018" s="162" t="n">
        <v>1</v>
      </c>
      <c r="AF1018" s="162" t="n">
        <v>1</v>
      </c>
      <c r="AG1018" s="162" t="n">
        <v>1</v>
      </c>
      <c r="AH1018" s="162" t="n">
        <v>1</v>
      </c>
      <c r="AI1018" s="162" t="n">
        <v>1</v>
      </c>
      <c r="AJ1018" s="162" t="n">
        <v>1</v>
      </c>
      <c r="AK1018" s="162" t="n">
        <v>1</v>
      </c>
      <c r="AL1018" s="162" t="n">
        <v>1</v>
      </c>
      <c r="AM1018" s="162" t="n">
        <v>1</v>
      </c>
      <c r="AN1018" s="162" t="n">
        <v>1</v>
      </c>
      <c r="AO1018" s="162" t="n">
        <v>1</v>
      </c>
      <c r="AP1018" s="162" t="n">
        <v>1</v>
      </c>
      <c r="AQ1018" s="162" t="n">
        <v>1</v>
      </c>
      <c r="AR1018" s="162" t="n">
        <v>1</v>
      </c>
      <c r="AS1018" s="162" t="n">
        <v>1</v>
      </c>
      <c r="AT1018" s="162" t="n">
        <v>1</v>
      </c>
      <c r="AU1018" s="162" t="n">
        <v>1</v>
      </c>
      <c r="AV1018" s="162" t="n">
        <v>1</v>
      </c>
      <c r="AW1018" s="162" t="n">
        <v>1</v>
      </c>
      <c r="AX1018" s="162" t="n">
        <v>1</v>
      </c>
      <c r="AY1018" s="162" t="n">
        <v>1</v>
      </c>
      <c r="AZ1018" s="162" t="n">
        <v>1</v>
      </c>
      <c r="BA1018" s="162" t="n">
        <v>1</v>
      </c>
      <c r="BB1018" s="162" t="n">
        <v>1</v>
      </c>
      <c r="BC1018" s="162" t="n">
        <v>1</v>
      </c>
      <c r="BD1018" s="162" t="n">
        <v>1</v>
      </c>
      <c r="BE1018" s="162" t="n">
        <v>1</v>
      </c>
      <c r="BF1018" s="162" t="n">
        <v>1</v>
      </c>
      <c r="BG1018" s="162" t="n">
        <v>1</v>
      </c>
    </row>
    <row r="1019" customFormat="false" ht="15" hidden="true" customHeight="true" outlineLevel="0" collapsed="false">
      <c r="A1019" s="267" t="s">
        <v>631</v>
      </c>
      <c r="B1019" s="268"/>
      <c r="C1019" s="268"/>
      <c r="D1019" s="268"/>
      <c r="E1019" s="269"/>
      <c r="F1019" s="19" t="s">
        <v>663</v>
      </c>
      <c r="G1019" s="269" t="s">
        <v>12</v>
      </c>
      <c r="H1019" s="269"/>
      <c r="I1019" s="269"/>
      <c r="J1019" s="162" t="n">
        <v>1</v>
      </c>
      <c r="K1019" s="162" t="n">
        <v>1</v>
      </c>
      <c r="L1019" s="162" t="n">
        <v>1</v>
      </c>
      <c r="M1019" s="162" t="n">
        <v>1</v>
      </c>
      <c r="N1019" s="162" t="n">
        <v>1</v>
      </c>
      <c r="O1019" s="162" t="n">
        <v>1</v>
      </c>
      <c r="P1019" s="162" t="n">
        <v>1</v>
      </c>
      <c r="Q1019" s="162" t="n">
        <v>1</v>
      </c>
      <c r="R1019" s="162" t="n">
        <v>1</v>
      </c>
      <c r="S1019" s="162" t="n">
        <v>1</v>
      </c>
      <c r="T1019" s="162" t="n">
        <v>1</v>
      </c>
      <c r="U1019" s="162" t="n">
        <v>1</v>
      </c>
      <c r="V1019" s="162" t="n">
        <v>1</v>
      </c>
      <c r="W1019" s="162" t="n">
        <v>1</v>
      </c>
      <c r="X1019" s="162" t="n">
        <v>1</v>
      </c>
      <c r="Y1019" s="162" t="n">
        <v>1</v>
      </c>
      <c r="Z1019" s="162" t="n">
        <v>1</v>
      </c>
      <c r="AA1019" s="162" t="n">
        <v>1</v>
      </c>
      <c r="AB1019" s="162" t="n">
        <v>1</v>
      </c>
      <c r="AC1019" s="162" t="n">
        <v>1</v>
      </c>
      <c r="AD1019" s="162" t="n">
        <v>1</v>
      </c>
      <c r="AE1019" s="162" t="n">
        <v>1</v>
      </c>
      <c r="AF1019" s="162" t="n">
        <v>1</v>
      </c>
      <c r="AG1019" s="162" t="n">
        <v>1</v>
      </c>
      <c r="AH1019" s="162" t="n">
        <v>1</v>
      </c>
      <c r="AI1019" s="162" t="n">
        <v>1</v>
      </c>
      <c r="AJ1019" s="162" t="n">
        <v>1</v>
      </c>
      <c r="AK1019" s="162" t="n">
        <v>1</v>
      </c>
      <c r="AL1019" s="162" t="n">
        <v>1</v>
      </c>
      <c r="AM1019" s="162" t="n">
        <v>1</v>
      </c>
      <c r="AN1019" s="162" t="n">
        <v>1</v>
      </c>
      <c r="AO1019" s="162" t="n">
        <v>1</v>
      </c>
      <c r="AP1019" s="162" t="n">
        <v>1</v>
      </c>
      <c r="AQ1019" s="162" t="n">
        <v>1</v>
      </c>
      <c r="AR1019" s="162" t="n">
        <v>1</v>
      </c>
      <c r="AS1019" s="162" t="n">
        <v>1</v>
      </c>
      <c r="AT1019" s="162" t="n">
        <v>1</v>
      </c>
      <c r="AU1019" s="162" t="n">
        <v>1</v>
      </c>
      <c r="AV1019" s="162" t="n">
        <v>1</v>
      </c>
      <c r="AW1019" s="162" t="n">
        <v>1</v>
      </c>
      <c r="AX1019" s="162" t="n">
        <v>1</v>
      </c>
      <c r="AY1019" s="162" t="n">
        <v>1</v>
      </c>
      <c r="AZ1019" s="162" t="n">
        <v>1</v>
      </c>
      <c r="BA1019" s="162" t="n">
        <v>1</v>
      </c>
      <c r="BB1019" s="162" t="n">
        <v>1</v>
      </c>
      <c r="BC1019" s="162" t="n">
        <v>1</v>
      </c>
      <c r="BD1019" s="162" t="n">
        <v>1</v>
      </c>
      <c r="BE1019" s="162" t="n">
        <v>1</v>
      </c>
      <c r="BF1019" s="162" t="n">
        <v>1</v>
      </c>
      <c r="BG1019" s="162" t="n">
        <v>1</v>
      </c>
    </row>
    <row r="1020" customFormat="false" ht="15" hidden="true" customHeight="true" outlineLevel="0" collapsed="false">
      <c r="A1020" s="267" t="s">
        <v>631</v>
      </c>
      <c r="B1020" s="268"/>
      <c r="C1020" s="268"/>
      <c r="D1020" s="268"/>
      <c r="E1020" s="269"/>
      <c r="F1020" s="19" t="s">
        <v>664</v>
      </c>
      <c r="G1020" s="269" t="s">
        <v>12</v>
      </c>
      <c r="H1020" s="269"/>
      <c r="I1020" s="269"/>
      <c r="J1020" s="162" t="n">
        <v>1</v>
      </c>
      <c r="K1020" s="162" t="n">
        <v>1</v>
      </c>
      <c r="L1020" s="162" t="n">
        <v>1</v>
      </c>
      <c r="M1020" s="162" t="n">
        <v>1</v>
      </c>
      <c r="N1020" s="162" t="n">
        <v>1</v>
      </c>
      <c r="O1020" s="162" t="n">
        <v>1</v>
      </c>
      <c r="P1020" s="162" t="n">
        <v>1</v>
      </c>
      <c r="Q1020" s="162" t="n">
        <v>1</v>
      </c>
      <c r="R1020" s="162" t="n">
        <v>1</v>
      </c>
      <c r="S1020" s="162" t="n">
        <v>1</v>
      </c>
      <c r="T1020" s="162" t="n">
        <v>1</v>
      </c>
      <c r="U1020" s="162" t="n">
        <v>1</v>
      </c>
      <c r="V1020" s="162" t="n">
        <v>1</v>
      </c>
      <c r="W1020" s="162" t="n">
        <v>1</v>
      </c>
      <c r="X1020" s="162" t="n">
        <v>1</v>
      </c>
      <c r="Y1020" s="162" t="n">
        <v>1</v>
      </c>
      <c r="Z1020" s="162" t="n">
        <v>1</v>
      </c>
      <c r="AA1020" s="162" t="n">
        <v>1</v>
      </c>
      <c r="AB1020" s="162" t="n">
        <v>1</v>
      </c>
      <c r="AC1020" s="162" t="n">
        <v>1</v>
      </c>
      <c r="AD1020" s="162" t="n">
        <v>1</v>
      </c>
      <c r="AE1020" s="162" t="n">
        <v>1</v>
      </c>
      <c r="AF1020" s="162" t="n">
        <v>1</v>
      </c>
      <c r="AG1020" s="162" t="n">
        <v>1</v>
      </c>
      <c r="AH1020" s="162" t="n">
        <v>1</v>
      </c>
      <c r="AI1020" s="162" t="n">
        <v>1</v>
      </c>
      <c r="AJ1020" s="162" t="n">
        <v>1</v>
      </c>
      <c r="AK1020" s="162" t="n">
        <v>1</v>
      </c>
      <c r="AL1020" s="162" t="n">
        <v>1</v>
      </c>
      <c r="AM1020" s="162" t="n">
        <v>1</v>
      </c>
      <c r="AN1020" s="162" t="n">
        <v>1</v>
      </c>
      <c r="AO1020" s="162" t="n">
        <v>1</v>
      </c>
      <c r="AP1020" s="162" t="n">
        <v>1</v>
      </c>
      <c r="AQ1020" s="162" t="n">
        <v>1</v>
      </c>
      <c r="AR1020" s="162" t="n">
        <v>1</v>
      </c>
      <c r="AS1020" s="162" t="n">
        <v>1</v>
      </c>
      <c r="AT1020" s="162" t="n">
        <v>1</v>
      </c>
      <c r="AU1020" s="162" t="n">
        <v>1</v>
      </c>
      <c r="AV1020" s="162" t="n">
        <v>1</v>
      </c>
      <c r="AW1020" s="162" t="n">
        <v>1</v>
      </c>
      <c r="AX1020" s="162" t="n">
        <v>1</v>
      </c>
      <c r="AY1020" s="162" t="n">
        <v>1</v>
      </c>
      <c r="AZ1020" s="162" t="n">
        <v>1</v>
      </c>
      <c r="BA1020" s="162" t="n">
        <v>1</v>
      </c>
      <c r="BB1020" s="162" t="n">
        <v>1</v>
      </c>
      <c r="BC1020" s="162" t="n">
        <v>1</v>
      </c>
      <c r="BD1020" s="162" t="n">
        <v>1</v>
      </c>
      <c r="BE1020" s="162" t="n">
        <v>1</v>
      </c>
      <c r="BF1020" s="162" t="n">
        <v>1</v>
      </c>
      <c r="BG1020" s="162" t="n">
        <v>1</v>
      </c>
    </row>
    <row r="1021" customFormat="false" ht="15" hidden="true" customHeight="true" outlineLevel="0" collapsed="false">
      <c r="A1021" s="267" t="s">
        <v>631</v>
      </c>
      <c r="B1021" s="268"/>
      <c r="C1021" s="268"/>
      <c r="D1021" s="268"/>
      <c r="E1021" s="269"/>
      <c r="F1021" s="19" t="s">
        <v>665</v>
      </c>
      <c r="G1021" s="269" t="s">
        <v>12</v>
      </c>
      <c r="H1021" s="269"/>
      <c r="I1021" s="269"/>
      <c r="J1021" s="162" t="n">
        <v>1</v>
      </c>
      <c r="K1021" s="162" t="n">
        <v>1</v>
      </c>
      <c r="L1021" s="162" t="n">
        <v>1</v>
      </c>
      <c r="M1021" s="162" t="n">
        <v>1</v>
      </c>
      <c r="N1021" s="162" t="n">
        <v>1</v>
      </c>
      <c r="O1021" s="162" t="n">
        <v>1</v>
      </c>
      <c r="P1021" s="162" t="n">
        <v>1</v>
      </c>
      <c r="Q1021" s="162" t="n">
        <v>1</v>
      </c>
      <c r="R1021" s="162" t="n">
        <v>1</v>
      </c>
      <c r="S1021" s="162" t="n">
        <v>1</v>
      </c>
      <c r="T1021" s="162" t="n">
        <v>1</v>
      </c>
      <c r="U1021" s="162" t="n">
        <v>1</v>
      </c>
      <c r="V1021" s="162" t="n">
        <v>1</v>
      </c>
      <c r="W1021" s="162" t="n">
        <v>1</v>
      </c>
      <c r="X1021" s="162" t="n">
        <v>1</v>
      </c>
      <c r="Y1021" s="162" t="n">
        <v>1</v>
      </c>
      <c r="Z1021" s="162" t="n">
        <v>1</v>
      </c>
      <c r="AA1021" s="162" t="n">
        <v>1</v>
      </c>
      <c r="AB1021" s="162" t="n">
        <v>1</v>
      </c>
      <c r="AC1021" s="162" t="n">
        <v>1</v>
      </c>
      <c r="AD1021" s="162" t="n">
        <v>1</v>
      </c>
      <c r="AE1021" s="162" t="n">
        <v>1</v>
      </c>
      <c r="AF1021" s="162" t="n">
        <v>1</v>
      </c>
      <c r="AG1021" s="162" t="n">
        <v>1</v>
      </c>
      <c r="AH1021" s="162" t="n">
        <v>1</v>
      </c>
      <c r="AI1021" s="162" t="n">
        <v>1</v>
      </c>
      <c r="AJ1021" s="162" t="n">
        <v>1</v>
      </c>
      <c r="AK1021" s="162" t="n">
        <v>1</v>
      </c>
      <c r="AL1021" s="162" t="n">
        <v>1</v>
      </c>
      <c r="AM1021" s="162" t="n">
        <v>1</v>
      </c>
      <c r="AN1021" s="162" t="n">
        <v>1</v>
      </c>
      <c r="AO1021" s="162" t="n">
        <v>1</v>
      </c>
      <c r="AP1021" s="162" t="n">
        <v>1</v>
      </c>
      <c r="AQ1021" s="162" t="n">
        <v>1</v>
      </c>
      <c r="AR1021" s="162" t="n">
        <v>1</v>
      </c>
      <c r="AS1021" s="162" t="n">
        <v>1</v>
      </c>
      <c r="AT1021" s="162" t="n">
        <v>1</v>
      </c>
      <c r="AU1021" s="162" t="n">
        <v>1</v>
      </c>
      <c r="AV1021" s="162" t="n">
        <v>1</v>
      </c>
      <c r="AW1021" s="162" t="n">
        <v>1</v>
      </c>
      <c r="AX1021" s="162" t="n">
        <v>1</v>
      </c>
      <c r="AY1021" s="162" t="n">
        <v>1</v>
      </c>
      <c r="AZ1021" s="162" t="n">
        <v>1</v>
      </c>
      <c r="BA1021" s="162" t="n">
        <v>1</v>
      </c>
      <c r="BB1021" s="162" t="n">
        <v>1</v>
      </c>
      <c r="BC1021" s="162" t="n">
        <v>1</v>
      </c>
      <c r="BD1021" s="162" t="n">
        <v>1</v>
      </c>
      <c r="BE1021" s="162" t="n">
        <v>1</v>
      </c>
      <c r="BF1021" s="162" t="n">
        <v>1</v>
      </c>
      <c r="BG1021" s="162" t="n">
        <v>1</v>
      </c>
    </row>
    <row r="1022" customFormat="false" ht="15" hidden="true" customHeight="true" outlineLevel="0" collapsed="false">
      <c r="A1022" s="267" t="s">
        <v>631</v>
      </c>
      <c r="B1022" s="268"/>
      <c r="C1022" s="268"/>
      <c r="D1022" s="268"/>
      <c r="E1022" s="269"/>
      <c r="F1022" s="19" t="s">
        <v>666</v>
      </c>
      <c r="G1022" s="269" t="s">
        <v>12</v>
      </c>
      <c r="H1022" s="269"/>
      <c r="I1022" s="269"/>
      <c r="J1022" s="162" t="n">
        <v>1</v>
      </c>
      <c r="K1022" s="162" t="n">
        <v>1</v>
      </c>
      <c r="L1022" s="162" t="n">
        <v>1</v>
      </c>
      <c r="M1022" s="162" t="n">
        <v>1</v>
      </c>
      <c r="N1022" s="162" t="n">
        <v>1</v>
      </c>
      <c r="O1022" s="162" t="n">
        <v>1</v>
      </c>
      <c r="P1022" s="162" t="n">
        <v>1</v>
      </c>
      <c r="Q1022" s="162" t="n">
        <v>1</v>
      </c>
      <c r="R1022" s="162" t="n">
        <v>1</v>
      </c>
      <c r="S1022" s="162" t="n">
        <v>1</v>
      </c>
      <c r="T1022" s="162" t="n">
        <v>1</v>
      </c>
      <c r="U1022" s="162" t="n">
        <v>1</v>
      </c>
      <c r="V1022" s="162" t="n">
        <v>1</v>
      </c>
      <c r="W1022" s="162" t="n">
        <v>1</v>
      </c>
      <c r="X1022" s="162" t="n">
        <v>1</v>
      </c>
      <c r="Y1022" s="162" t="n">
        <v>1</v>
      </c>
      <c r="Z1022" s="162" t="n">
        <v>1</v>
      </c>
      <c r="AA1022" s="162" t="n">
        <v>1</v>
      </c>
      <c r="AB1022" s="162" t="n">
        <v>1</v>
      </c>
      <c r="AC1022" s="162" t="n">
        <v>1</v>
      </c>
      <c r="AD1022" s="162" t="n">
        <v>1</v>
      </c>
      <c r="AE1022" s="162" t="n">
        <v>1</v>
      </c>
      <c r="AF1022" s="162" t="n">
        <v>1</v>
      </c>
      <c r="AG1022" s="162" t="n">
        <v>1</v>
      </c>
      <c r="AH1022" s="162" t="n">
        <v>1</v>
      </c>
      <c r="AI1022" s="162" t="n">
        <v>1</v>
      </c>
      <c r="AJ1022" s="162" t="n">
        <v>1</v>
      </c>
      <c r="AK1022" s="162" t="n">
        <v>1</v>
      </c>
      <c r="AL1022" s="162" t="n">
        <v>1</v>
      </c>
      <c r="AM1022" s="162" t="n">
        <v>1</v>
      </c>
      <c r="AN1022" s="162" t="n">
        <v>1</v>
      </c>
      <c r="AO1022" s="162" t="n">
        <v>1</v>
      </c>
      <c r="AP1022" s="162" t="n">
        <v>1</v>
      </c>
      <c r="AQ1022" s="162" t="n">
        <v>1</v>
      </c>
      <c r="AR1022" s="162" t="n">
        <v>1</v>
      </c>
      <c r="AS1022" s="162" t="n">
        <v>1</v>
      </c>
      <c r="AT1022" s="162" t="n">
        <v>1</v>
      </c>
      <c r="AU1022" s="162" t="n">
        <v>1</v>
      </c>
      <c r="AV1022" s="162" t="n">
        <v>1</v>
      </c>
      <c r="AW1022" s="162" t="n">
        <v>1</v>
      </c>
      <c r="AX1022" s="162" t="n">
        <v>1</v>
      </c>
      <c r="AY1022" s="162" t="n">
        <v>1</v>
      </c>
      <c r="AZ1022" s="162" t="n">
        <v>1</v>
      </c>
      <c r="BA1022" s="162" t="n">
        <v>1</v>
      </c>
      <c r="BB1022" s="162" t="n">
        <v>1</v>
      </c>
      <c r="BC1022" s="162" t="n">
        <v>1</v>
      </c>
      <c r="BD1022" s="162" t="n">
        <v>1</v>
      </c>
      <c r="BE1022" s="162" t="n">
        <v>1</v>
      </c>
      <c r="BF1022" s="162" t="n">
        <v>1</v>
      </c>
      <c r="BG1022" s="162" t="n">
        <v>1</v>
      </c>
    </row>
    <row r="1023" customFormat="false" ht="15" hidden="true" customHeight="true" outlineLevel="0" collapsed="false">
      <c r="A1023" s="267" t="s">
        <v>631</v>
      </c>
      <c r="B1023" s="268"/>
      <c r="C1023" s="268"/>
      <c r="D1023" s="268"/>
      <c r="E1023" s="269"/>
      <c r="F1023" s="19" t="s">
        <v>667</v>
      </c>
      <c r="G1023" s="269" t="s">
        <v>12</v>
      </c>
      <c r="H1023" s="269"/>
      <c r="I1023" s="269"/>
      <c r="J1023" s="162" t="n">
        <v>1</v>
      </c>
      <c r="K1023" s="162" t="n">
        <v>1</v>
      </c>
      <c r="L1023" s="162" t="n">
        <v>1</v>
      </c>
      <c r="M1023" s="162" t="n">
        <v>1</v>
      </c>
      <c r="N1023" s="162" t="n">
        <v>1</v>
      </c>
      <c r="O1023" s="162" t="n">
        <v>1</v>
      </c>
      <c r="P1023" s="162" t="n">
        <v>1</v>
      </c>
      <c r="Q1023" s="162" t="n">
        <v>1</v>
      </c>
      <c r="R1023" s="162" t="n">
        <v>1</v>
      </c>
      <c r="S1023" s="162" t="n">
        <v>1</v>
      </c>
      <c r="T1023" s="162" t="n">
        <v>1</v>
      </c>
      <c r="U1023" s="162" t="n">
        <v>1</v>
      </c>
      <c r="V1023" s="162" t="n">
        <v>1</v>
      </c>
      <c r="W1023" s="162" t="n">
        <v>1</v>
      </c>
      <c r="X1023" s="162" t="n">
        <v>1</v>
      </c>
      <c r="Y1023" s="162" t="n">
        <v>1</v>
      </c>
      <c r="Z1023" s="162" t="n">
        <v>1</v>
      </c>
      <c r="AA1023" s="162" t="n">
        <v>1</v>
      </c>
      <c r="AB1023" s="162" t="n">
        <v>1</v>
      </c>
      <c r="AC1023" s="162" t="n">
        <v>1</v>
      </c>
      <c r="AD1023" s="162" t="n">
        <v>1</v>
      </c>
      <c r="AE1023" s="162" t="n">
        <v>1</v>
      </c>
      <c r="AF1023" s="162" t="n">
        <v>1</v>
      </c>
      <c r="AG1023" s="162" t="n">
        <v>1</v>
      </c>
      <c r="AH1023" s="162" t="n">
        <v>1</v>
      </c>
      <c r="AI1023" s="162" t="n">
        <v>1</v>
      </c>
      <c r="AJ1023" s="162" t="n">
        <v>1</v>
      </c>
      <c r="AK1023" s="162" t="n">
        <v>1</v>
      </c>
      <c r="AL1023" s="162" t="n">
        <v>1</v>
      </c>
      <c r="AM1023" s="162" t="n">
        <v>1</v>
      </c>
      <c r="AN1023" s="162" t="n">
        <v>1</v>
      </c>
      <c r="AO1023" s="162" t="n">
        <v>1</v>
      </c>
      <c r="AP1023" s="162" t="n">
        <v>1</v>
      </c>
      <c r="AQ1023" s="162" t="n">
        <v>1</v>
      </c>
      <c r="AR1023" s="162" t="n">
        <v>1</v>
      </c>
      <c r="AS1023" s="162" t="n">
        <v>1</v>
      </c>
      <c r="AT1023" s="162" t="n">
        <v>1</v>
      </c>
      <c r="AU1023" s="162" t="n">
        <v>1</v>
      </c>
      <c r="AV1023" s="162" t="n">
        <v>1</v>
      </c>
      <c r="AW1023" s="162" t="n">
        <v>1</v>
      </c>
      <c r="AX1023" s="162" t="n">
        <v>1</v>
      </c>
      <c r="AY1023" s="162" t="n">
        <v>1</v>
      </c>
      <c r="AZ1023" s="162" t="n">
        <v>1</v>
      </c>
      <c r="BA1023" s="162" t="n">
        <v>1</v>
      </c>
      <c r="BB1023" s="162" t="n">
        <v>1</v>
      </c>
      <c r="BC1023" s="162" t="n">
        <v>1</v>
      </c>
      <c r="BD1023" s="162" t="n">
        <v>1</v>
      </c>
      <c r="BE1023" s="162" t="n">
        <v>1</v>
      </c>
      <c r="BF1023" s="162" t="n">
        <v>1</v>
      </c>
      <c r="BG1023" s="162" t="n">
        <v>1</v>
      </c>
    </row>
    <row r="1024" customFormat="false" ht="15" hidden="true" customHeight="true" outlineLevel="0" collapsed="false">
      <c r="A1024" s="267" t="s">
        <v>631</v>
      </c>
      <c r="B1024" s="268"/>
      <c r="C1024" s="268"/>
      <c r="D1024" s="268"/>
      <c r="E1024" s="269"/>
      <c r="F1024" s="19" t="s">
        <v>668</v>
      </c>
      <c r="G1024" s="269" t="s">
        <v>12</v>
      </c>
      <c r="H1024" s="269"/>
      <c r="I1024" s="269"/>
      <c r="J1024" s="162" t="n">
        <v>1</v>
      </c>
      <c r="K1024" s="162" t="n">
        <v>1</v>
      </c>
      <c r="L1024" s="162" t="n">
        <v>1</v>
      </c>
      <c r="M1024" s="162" t="n">
        <v>1</v>
      </c>
      <c r="N1024" s="162" t="n">
        <v>1</v>
      </c>
      <c r="O1024" s="162" t="n">
        <v>1</v>
      </c>
      <c r="P1024" s="162" t="n">
        <v>1</v>
      </c>
      <c r="Q1024" s="162" t="n">
        <v>1</v>
      </c>
      <c r="R1024" s="162" t="n">
        <v>1</v>
      </c>
      <c r="S1024" s="162" t="n">
        <v>1</v>
      </c>
      <c r="T1024" s="162" t="n">
        <v>1</v>
      </c>
      <c r="U1024" s="162" t="n">
        <v>1</v>
      </c>
      <c r="V1024" s="162" t="n">
        <v>1</v>
      </c>
      <c r="W1024" s="162" t="n">
        <v>1</v>
      </c>
      <c r="X1024" s="162" t="n">
        <v>1</v>
      </c>
      <c r="Y1024" s="162" t="n">
        <v>1</v>
      </c>
      <c r="Z1024" s="162" t="n">
        <v>1</v>
      </c>
      <c r="AA1024" s="162" t="n">
        <v>1</v>
      </c>
      <c r="AB1024" s="162" t="n">
        <v>1</v>
      </c>
      <c r="AC1024" s="162" t="n">
        <v>1</v>
      </c>
      <c r="AD1024" s="162" t="n">
        <v>1</v>
      </c>
      <c r="AE1024" s="162" t="n">
        <v>1</v>
      </c>
      <c r="AF1024" s="162" t="n">
        <v>1</v>
      </c>
      <c r="AG1024" s="162" t="n">
        <v>1</v>
      </c>
      <c r="AH1024" s="162" t="n">
        <v>1</v>
      </c>
      <c r="AI1024" s="162" t="n">
        <v>1</v>
      </c>
      <c r="AJ1024" s="162" t="n">
        <v>1</v>
      </c>
      <c r="AK1024" s="162" t="n">
        <v>1</v>
      </c>
      <c r="AL1024" s="162" t="n">
        <v>1</v>
      </c>
      <c r="AM1024" s="162" t="n">
        <v>1</v>
      </c>
      <c r="AN1024" s="162" t="n">
        <v>1</v>
      </c>
      <c r="AO1024" s="162" t="n">
        <v>1</v>
      </c>
      <c r="AP1024" s="162" t="n">
        <v>1</v>
      </c>
      <c r="AQ1024" s="162" t="n">
        <v>1</v>
      </c>
      <c r="AR1024" s="162" t="n">
        <v>1</v>
      </c>
      <c r="AS1024" s="162" t="n">
        <v>1</v>
      </c>
      <c r="AT1024" s="162" t="n">
        <v>1</v>
      </c>
      <c r="AU1024" s="162" t="n">
        <v>1</v>
      </c>
      <c r="AV1024" s="162" t="n">
        <v>1</v>
      </c>
      <c r="AW1024" s="162" t="n">
        <v>1</v>
      </c>
      <c r="AX1024" s="162" t="n">
        <v>1</v>
      </c>
      <c r="AY1024" s="162" t="n">
        <v>1</v>
      </c>
      <c r="AZ1024" s="162" t="n">
        <v>1</v>
      </c>
      <c r="BA1024" s="162" t="n">
        <v>1</v>
      </c>
      <c r="BB1024" s="162" t="n">
        <v>1</v>
      </c>
      <c r="BC1024" s="162" t="n">
        <v>1</v>
      </c>
      <c r="BD1024" s="162" t="n">
        <v>1</v>
      </c>
      <c r="BE1024" s="162" t="n">
        <v>1</v>
      </c>
      <c r="BF1024" s="162" t="n">
        <v>1</v>
      </c>
      <c r="BG1024" s="162" t="n">
        <v>1</v>
      </c>
    </row>
    <row r="1025" customFormat="false" ht="15" hidden="true" customHeight="true" outlineLevel="0" collapsed="false">
      <c r="A1025" s="267" t="s">
        <v>631</v>
      </c>
      <c r="B1025" s="268"/>
      <c r="C1025" s="268"/>
      <c r="D1025" s="268"/>
      <c r="E1025" s="269"/>
      <c r="F1025" s="19" t="s">
        <v>669</v>
      </c>
      <c r="G1025" s="269" t="s">
        <v>12</v>
      </c>
      <c r="H1025" s="269"/>
      <c r="I1025" s="269"/>
      <c r="J1025" s="162" t="n">
        <v>1</v>
      </c>
      <c r="K1025" s="162" t="n">
        <v>1</v>
      </c>
      <c r="L1025" s="162" t="n">
        <v>1</v>
      </c>
      <c r="M1025" s="162" t="n">
        <v>1</v>
      </c>
      <c r="N1025" s="162" t="n">
        <v>1</v>
      </c>
      <c r="O1025" s="162" t="n">
        <v>1</v>
      </c>
      <c r="P1025" s="162" t="n">
        <v>1</v>
      </c>
      <c r="Q1025" s="162" t="n">
        <v>1</v>
      </c>
      <c r="R1025" s="162" t="n">
        <v>1</v>
      </c>
      <c r="S1025" s="162" t="n">
        <v>1</v>
      </c>
      <c r="T1025" s="162" t="n">
        <v>1</v>
      </c>
      <c r="U1025" s="162" t="n">
        <v>1</v>
      </c>
      <c r="V1025" s="162" t="n">
        <v>1</v>
      </c>
      <c r="W1025" s="162" t="n">
        <v>1</v>
      </c>
      <c r="X1025" s="162" t="n">
        <v>1</v>
      </c>
      <c r="Y1025" s="162" t="n">
        <v>1</v>
      </c>
      <c r="Z1025" s="162" t="n">
        <v>1</v>
      </c>
      <c r="AA1025" s="162" t="n">
        <v>1</v>
      </c>
      <c r="AB1025" s="162" t="n">
        <v>1</v>
      </c>
      <c r="AC1025" s="162" t="n">
        <v>1</v>
      </c>
      <c r="AD1025" s="162" t="n">
        <v>1</v>
      </c>
      <c r="AE1025" s="162" t="n">
        <v>1</v>
      </c>
      <c r="AF1025" s="162" t="n">
        <v>1</v>
      </c>
      <c r="AG1025" s="162" t="n">
        <v>1</v>
      </c>
      <c r="AH1025" s="162" t="n">
        <v>1</v>
      </c>
      <c r="AI1025" s="162" t="n">
        <v>1</v>
      </c>
      <c r="AJ1025" s="162" t="n">
        <v>1</v>
      </c>
      <c r="AK1025" s="162" t="n">
        <v>1</v>
      </c>
      <c r="AL1025" s="162" t="n">
        <v>1</v>
      </c>
      <c r="AM1025" s="162" t="n">
        <v>1</v>
      </c>
      <c r="AN1025" s="162" t="n">
        <v>1</v>
      </c>
      <c r="AO1025" s="162" t="n">
        <v>1</v>
      </c>
      <c r="AP1025" s="162" t="n">
        <v>1</v>
      </c>
      <c r="AQ1025" s="162" t="n">
        <v>1</v>
      </c>
      <c r="AR1025" s="162" t="n">
        <v>1</v>
      </c>
      <c r="AS1025" s="162" t="n">
        <v>1</v>
      </c>
      <c r="AT1025" s="162" t="n">
        <v>1</v>
      </c>
      <c r="AU1025" s="162" t="n">
        <v>1</v>
      </c>
      <c r="AV1025" s="162" t="n">
        <v>1</v>
      </c>
      <c r="AW1025" s="162" t="n">
        <v>1</v>
      </c>
      <c r="AX1025" s="162" t="n">
        <v>1</v>
      </c>
      <c r="AY1025" s="162" t="n">
        <v>1</v>
      </c>
      <c r="AZ1025" s="162" t="n">
        <v>1</v>
      </c>
      <c r="BA1025" s="162" t="n">
        <v>1</v>
      </c>
      <c r="BB1025" s="162" t="n">
        <v>1</v>
      </c>
      <c r="BC1025" s="162" t="n">
        <v>1</v>
      </c>
      <c r="BD1025" s="162" t="n">
        <v>1</v>
      </c>
      <c r="BE1025" s="162" t="n">
        <v>1</v>
      </c>
      <c r="BF1025" s="162" t="n">
        <v>1</v>
      </c>
      <c r="BG1025" s="162" t="n">
        <v>1</v>
      </c>
    </row>
    <row r="1026" customFormat="false" ht="15" hidden="true" customHeight="true" outlineLevel="0" collapsed="false">
      <c r="A1026" s="267" t="s">
        <v>631</v>
      </c>
      <c r="B1026" s="268"/>
      <c r="C1026" s="268"/>
      <c r="D1026" s="268"/>
      <c r="E1026" s="269"/>
      <c r="F1026" s="19" t="s">
        <v>670</v>
      </c>
      <c r="G1026" s="269" t="s">
        <v>12</v>
      </c>
      <c r="H1026" s="269"/>
      <c r="I1026" s="269"/>
      <c r="J1026" s="162" t="n">
        <v>1</v>
      </c>
      <c r="K1026" s="162" t="n">
        <v>1</v>
      </c>
      <c r="L1026" s="162" t="n">
        <v>1</v>
      </c>
      <c r="M1026" s="162" t="n">
        <v>1</v>
      </c>
      <c r="N1026" s="162" t="n">
        <v>1</v>
      </c>
      <c r="O1026" s="162" t="n">
        <v>1</v>
      </c>
      <c r="P1026" s="162" t="n">
        <v>1</v>
      </c>
      <c r="Q1026" s="162" t="n">
        <v>1</v>
      </c>
      <c r="R1026" s="162" t="n">
        <v>1</v>
      </c>
      <c r="S1026" s="162" t="n">
        <v>1</v>
      </c>
      <c r="T1026" s="162" t="n">
        <v>1</v>
      </c>
      <c r="U1026" s="162" t="n">
        <v>1</v>
      </c>
      <c r="V1026" s="162" t="n">
        <v>1</v>
      </c>
      <c r="W1026" s="162" t="n">
        <v>1</v>
      </c>
      <c r="X1026" s="162" t="n">
        <v>1</v>
      </c>
      <c r="Y1026" s="162" t="n">
        <v>1</v>
      </c>
      <c r="Z1026" s="162" t="n">
        <v>1</v>
      </c>
      <c r="AA1026" s="162" t="n">
        <v>1</v>
      </c>
      <c r="AB1026" s="162" t="n">
        <v>1</v>
      </c>
      <c r="AC1026" s="162" t="n">
        <v>1</v>
      </c>
      <c r="AD1026" s="162" t="n">
        <v>1</v>
      </c>
      <c r="AE1026" s="162" t="n">
        <v>1</v>
      </c>
      <c r="AF1026" s="162" t="n">
        <v>1</v>
      </c>
      <c r="AG1026" s="162" t="n">
        <v>1</v>
      </c>
      <c r="AH1026" s="162" t="n">
        <v>1</v>
      </c>
      <c r="AI1026" s="162" t="n">
        <v>1</v>
      </c>
      <c r="AJ1026" s="162" t="n">
        <v>1</v>
      </c>
      <c r="AK1026" s="162" t="n">
        <v>1</v>
      </c>
      <c r="AL1026" s="162" t="n">
        <v>1</v>
      </c>
      <c r="AM1026" s="162" t="n">
        <v>1</v>
      </c>
      <c r="AN1026" s="162" t="n">
        <v>1</v>
      </c>
      <c r="AO1026" s="162" t="n">
        <v>1</v>
      </c>
      <c r="AP1026" s="162" t="n">
        <v>1</v>
      </c>
      <c r="AQ1026" s="162" t="n">
        <v>1</v>
      </c>
      <c r="AR1026" s="162" t="n">
        <v>1</v>
      </c>
      <c r="AS1026" s="162" t="n">
        <v>1</v>
      </c>
      <c r="AT1026" s="162" t="n">
        <v>1</v>
      </c>
      <c r="AU1026" s="162" t="n">
        <v>1</v>
      </c>
      <c r="AV1026" s="162" t="n">
        <v>1</v>
      </c>
      <c r="AW1026" s="162" t="n">
        <v>1</v>
      </c>
      <c r="AX1026" s="162" t="n">
        <v>1</v>
      </c>
      <c r="AY1026" s="162" t="n">
        <v>1</v>
      </c>
      <c r="AZ1026" s="162" t="n">
        <v>1</v>
      </c>
      <c r="BA1026" s="162" t="n">
        <v>1</v>
      </c>
      <c r="BB1026" s="162" t="n">
        <v>1</v>
      </c>
      <c r="BC1026" s="162" t="n">
        <v>1</v>
      </c>
      <c r="BD1026" s="162" t="n">
        <v>1</v>
      </c>
      <c r="BE1026" s="162" t="n">
        <v>1</v>
      </c>
      <c r="BF1026" s="162" t="n">
        <v>1</v>
      </c>
      <c r="BG1026" s="162" t="n">
        <v>1</v>
      </c>
    </row>
    <row r="1027" customFormat="false" ht="12.75" hidden="true" customHeight="false" outlineLevel="0" collapsed="false">
      <c r="A1027" s="267"/>
      <c r="B1027" s="268"/>
      <c r="C1027" s="268"/>
      <c r="D1027" s="268"/>
      <c r="E1027" s="269"/>
      <c r="F1027" s="19"/>
      <c r="G1027" s="269"/>
      <c r="H1027" s="269"/>
      <c r="I1027" s="269"/>
    </row>
    <row r="1028" customFormat="false" ht="12.75" hidden="true" customHeight="false" outlineLevel="0" collapsed="false">
      <c r="A1028" s="267" t="s">
        <v>631</v>
      </c>
      <c r="B1028" s="268"/>
      <c r="C1028" s="268"/>
      <c r="D1028" s="268"/>
      <c r="E1028" s="269"/>
      <c r="F1028" s="19" t="s">
        <v>671</v>
      </c>
      <c r="AE1028" s="270" t="n">
        <f aca="false">SUMIFS('Inputs (Q)'!$X$1052:$FU$1052,'Inputs (Q)'!$X$1059:$FU$1059,Inputs!AE$1,'Inputs (Q)'!$X$1062:$FU$1062,'Inputs (Q)'!$CP$1062)</f>
        <v>1.55165230308482</v>
      </c>
      <c r="AF1028" s="270" t="n">
        <f aca="false">SUMIFS('Inputs (Q)'!$X$1052:$FU$1052,'Inputs (Q)'!$X$1059:$FU$1059,Inputs!AF$1,'Inputs (Q)'!$X$1062:$FU$1062,'Inputs (Q)'!$CP$1062)</f>
        <v>-0.765753431455123</v>
      </c>
      <c r="AG1028" s="270" t="n">
        <f aca="false">SUMIFS('Inputs (Q)'!$X$1052:$FU$1052,'Inputs (Q)'!$X$1059:$FU$1059,Inputs!AG$1,'Inputs (Q)'!$X$1062:$FU$1062,'Inputs (Q)'!$CP$1062)</f>
        <v>1.5899343231945</v>
      </c>
      <c r="AH1028" s="270" t="n">
        <f aca="false">SUMIFS('Inputs (Q)'!$X$1052:$FU$1052,'Inputs (Q)'!$X$1059:$FU$1059,Inputs!AH$1,'Inputs (Q)'!$X$1062:$FU$1062,'Inputs (Q)'!$CP$1062)</f>
        <v>1.72628990360914</v>
      </c>
      <c r="AI1028" s="270" t="n">
        <f aca="false">SUMIFS('Inputs (Q)'!$X$1052:$FU$1052,'Inputs (Q)'!$X$1059:$FU$1059,Inputs!AI$1,'Inputs (Q)'!$X$1062:$FU$1062,'Inputs (Q)'!$CP$1062)</f>
        <v>3.01950753795867</v>
      </c>
      <c r="AJ1028" s="270" t="n">
        <f aca="false">SUMIFS('Inputs (Q)'!$X$1052:$FU$1052,'Inputs (Q)'!$X$1059:$FU$1059,Inputs!AJ$1,'Inputs (Q)'!$X$1062:$FU$1062,'Inputs (Q)'!$CP$1062)</f>
        <v>1.01396951308488</v>
      </c>
      <c r="AK1028" s="271" t="n">
        <f aca="false">SUMIFS('Inputs (Q)'!$X$1052:$FU$1052,'Inputs (Q)'!$X$1059:$FU$1059,Inputs!AK$1,'Inputs (Q)'!$X$1062:$FU$1062,'Inputs (Q)'!$CP$1062)</f>
        <v>1.01892586489615</v>
      </c>
      <c r="AL1028" s="271" t="n">
        <f aca="false">SUMIFS('Inputs (Q)'!$X$1052:$FU$1052,'Inputs (Q)'!$X$1059:$FU$1059,Inputs!AL$1,'Inputs (Q)'!$X$1062:$FU$1062,'Inputs (Q)'!$CP$1062)</f>
        <v>1.00599136737006</v>
      </c>
      <c r="AM1028" s="271" t="n">
        <f aca="false">SUMIFS('Inputs (Q)'!$X$1052:$FU$1052,'Inputs (Q)'!$X$1059:$FU$1059,Inputs!AM$1,'Inputs (Q)'!$X$1062:$FU$1062,'Inputs (Q)'!$CP$1062)</f>
        <v>1.02822523700835</v>
      </c>
      <c r="AN1028" s="271" t="n">
        <f aca="false">SUMIFS('Inputs (Q)'!$X$1052:$FU$1052,'Inputs (Q)'!$X$1059:$FU$1059,Inputs!AN$1,'Inputs (Q)'!$X$1062:$FU$1062,'Inputs (Q)'!$CP$1062)</f>
        <v>1.01397524511338</v>
      </c>
      <c r="AO1028" s="271" t="n">
        <f aca="false">SUMIFS('Inputs (Q)'!$X$1052:$FU$1052,'Inputs (Q)'!$X$1059:$FU$1059,Inputs!AO$1,'Inputs (Q)'!$X$1062:$FU$1062,'Inputs (Q)'!$CP$1062)</f>
        <v>1.01397524511338</v>
      </c>
      <c r="AP1028" s="271" t="n">
        <f aca="false">SUMIFS('Inputs (Q)'!$X$1052:$FU$1052,'Inputs (Q)'!$X$1059:$FU$1059,Inputs!AP$1,'Inputs (Q)'!$X$1062:$FU$1062,'Inputs (Q)'!$CP$1062)</f>
        <v>1.01677029471599</v>
      </c>
      <c r="AQ1028" s="271" t="n">
        <f aca="false">SUMIFS('Inputs (Q)'!$X$1052:$FU$1052,'Inputs (Q)'!$X$1059:$FU$1059,Inputs!AQ$1,'Inputs (Q)'!$X$1062:$FU$1062,'Inputs (Q)'!$CP$1062)</f>
        <v>1.0027643338095</v>
      </c>
      <c r="AR1028" s="271" t="n">
        <f aca="false">SUMIFS('Inputs (Q)'!$X$1052:$FU$1052,'Inputs (Q)'!$X$1059:$FU$1059,Inputs!AR$1,'Inputs (Q)'!$X$1062:$FU$1062,'Inputs (Q)'!$CP$1062)</f>
        <v>1.01397524511338</v>
      </c>
      <c r="AS1028" s="271" t="n">
        <f aca="false">SUMIFS('Inputs (Q)'!$X$1052:$FU$1052,'Inputs (Q)'!$X$1059:$FU$1059,Inputs!AS$1,'Inputs (Q)'!$X$1062:$FU$1062,'Inputs (Q)'!$CP$1062)</f>
        <v>1.01397524511338</v>
      </c>
      <c r="AT1028" s="271" t="n">
        <f aca="false">SUMIFS('Inputs (Q)'!$X$1052:$FU$1052,'Inputs (Q)'!$X$1059:$FU$1059,Inputs!AT$1,'Inputs (Q)'!$X$1062:$FU$1062,'Inputs (Q)'!$CP$1062)</f>
        <v>1.01677029471599</v>
      </c>
      <c r="AU1028" s="271" t="n">
        <f aca="false">SUMIFS('Inputs (Q)'!$X$1052:$FU$1052,'Inputs (Q)'!$X$1059:$FU$1059,Inputs!AU$1,'Inputs (Q)'!$X$1062:$FU$1062,'Inputs (Q)'!$CP$1062)</f>
        <v>1.01397524511338</v>
      </c>
      <c r="AV1028" s="271" t="n">
        <f aca="false">SUMIFS('Inputs (Q)'!$X$1052:$FU$1052,'Inputs (Q)'!$X$1059:$FU$1059,Inputs!AV$1,'Inputs (Q)'!$X$1062:$FU$1062,'Inputs (Q)'!$CP$1062)</f>
        <v>1.0027643338095</v>
      </c>
      <c r="AW1028" s="271" t="n">
        <f aca="false">SUMIFS('Inputs (Q)'!$X$1052:$FU$1052,'Inputs (Q)'!$X$1059:$FU$1059,Inputs!AW$1,'Inputs (Q)'!$X$1062:$FU$1062,'Inputs (Q)'!$CP$1062)</f>
        <v>1.01397524511338</v>
      </c>
      <c r="AX1028" s="271" t="n">
        <f aca="false">SUMIFS('Inputs (Q)'!$X$1052:$FU$1052,'Inputs (Q)'!$X$1059:$FU$1059,Inputs!AX$1,'Inputs (Q)'!$X$1062:$FU$1062,'Inputs (Q)'!$CP$1062)</f>
        <v>1.01677029471599</v>
      </c>
      <c r="AY1028" s="271" t="n">
        <f aca="false">SUMIFS('Inputs (Q)'!$X$1052:$FU$1052,'Inputs (Q)'!$X$1059:$FU$1059,Inputs!AY$1,'Inputs (Q)'!$X$1062:$FU$1062,'Inputs (Q)'!$CP$1062)</f>
        <v>1.01397524511338</v>
      </c>
      <c r="AZ1028" s="271" t="n">
        <f aca="false">SUMIFS('Inputs (Q)'!$X$1052:$GG$1052,'Inputs (Q)'!$X$1059:$GG$1059,Inputs!AZ$1,'Inputs (Q)'!$X$1062:$GG$1062,'Inputs (Q)'!$CP$1062)</f>
        <v>1.01397524511338</v>
      </c>
      <c r="BA1028" s="271" t="n">
        <f aca="false">SUMIFS('Inputs (Q)'!$X$1052:$GG$1052,'Inputs (Q)'!$X$1059:$GG$1059,Inputs!BA$1,'Inputs (Q)'!$X$1062:$GG$1062,'Inputs (Q)'!$CP$1062)</f>
        <v>1.01397524511338</v>
      </c>
      <c r="BB1028" s="271" t="n">
        <f aca="false">SUMIFS('Inputs (Q)'!$X$1052:$GG$1052,'Inputs (Q)'!$X$1059:$GG$1059,Inputs!BB$1,'Inputs (Q)'!$X$1062:$GG$1062,'Inputs (Q)'!$CP$1062)</f>
        <v>1.01397524511338</v>
      </c>
      <c r="BC1028" s="271" t="n">
        <f aca="false">SUMIFS('Inputs (Q)'!$X$1052:$HA$1052,'Inputs (Q)'!$X$1059:$HA$1059,Inputs!BC$1,'Inputs (Q)'!$X$1062:$HA$1062,'Inputs (Q)'!$CP$1062)</f>
        <v>1.01397524511338</v>
      </c>
      <c r="BD1028" s="271" t="n">
        <f aca="false">SUMIFS('Inputs (Q)'!$X$1052:$HA$1052,'Inputs (Q)'!$X$1059:$HA$1059,Inputs!BD$1,'Inputs (Q)'!$X$1062:$HA$1062,'Inputs (Q)'!$CP$1062)</f>
        <v>1.01397524511338</v>
      </c>
      <c r="BE1028" s="271" t="n">
        <f aca="false">SUMIFS('Inputs (Q)'!$X$1052:$HA$1052,'Inputs (Q)'!$X$1059:$HA$1059,Inputs!BE$1,'Inputs (Q)'!$X$1062:$HA$1062,'Inputs (Q)'!$CP$1062)</f>
        <v>1.01397524511338</v>
      </c>
      <c r="BF1028" s="271" t="n">
        <f aca="false">SUMIFS('Inputs (Q)'!$X$1052:$HA$1052,'Inputs (Q)'!$X$1059:$HA$1059,Inputs!BF$1,'Inputs (Q)'!$X$1062:$HA$1062,'Inputs (Q)'!$CP$1062)</f>
        <v>1.01397524511338</v>
      </c>
      <c r="BG1028" s="271" t="n">
        <f aca="false">SUMIFS('Inputs (Q)'!$X$1052:$HA$1052,'Inputs (Q)'!$X$1059:$HA$1059,Inputs!BG$1,'Inputs (Q)'!$X$1062:$HA$1062,'Inputs (Q)'!$CP$1062)</f>
        <v>1.01397524511338</v>
      </c>
    </row>
    <row r="1029" customFormat="false" ht="12.75" hidden="true" customHeight="false" outlineLevel="0" collapsed="false">
      <c r="A1029" s="267" t="s">
        <v>631</v>
      </c>
      <c r="B1029" s="268"/>
      <c r="C1029" s="268"/>
      <c r="D1029" s="268"/>
      <c r="E1029" s="269"/>
      <c r="F1029" s="19" t="s">
        <v>672</v>
      </c>
      <c r="AE1029" s="270" t="n">
        <f aca="false">SUMIFS('Inputs (Q)'!$X$1052:$FU$1052,'Inputs (Q)'!$X$1059:$FU$1059,Inputs!AE$1,'Inputs (Q)'!$X$1062:$FU$1062,'Inputs (Q)'!$CQ$1062)</f>
        <v>1.46124614927518</v>
      </c>
      <c r="AF1029" s="270" t="n">
        <f aca="false">SUMIFS('Inputs (Q)'!$X$1052:$FU$1052,'Inputs (Q)'!$X$1059:$FU$1059,Inputs!AF$1,'Inputs (Q)'!$X$1062:$FU$1062,'Inputs (Q)'!$CQ$1062)</f>
        <v>-0.433516436314034</v>
      </c>
      <c r="AG1029" s="270" t="n">
        <f aca="false">SUMIFS('Inputs (Q)'!$X$1052:$FU$1052,'Inputs (Q)'!$X$1059:$FU$1059,Inputs!AG$1,'Inputs (Q)'!$X$1062:$FU$1062,'Inputs (Q)'!$CQ$1062)</f>
        <v>0.528463146921929</v>
      </c>
      <c r="AH1029" s="270" t="n">
        <f aca="false">SUMIFS('Inputs (Q)'!$X$1052:$FU$1052,'Inputs (Q)'!$X$1059:$FU$1059,Inputs!AH$1,'Inputs (Q)'!$X$1062:$FU$1062,'Inputs (Q)'!$CQ$1062)</f>
        <v>0.704484548159875</v>
      </c>
      <c r="AI1029" s="270" t="n">
        <f aca="false">SUMIFS('Inputs (Q)'!$X$1052:$FU$1052,'Inputs (Q)'!$X$1059:$FU$1059,Inputs!AI$1,'Inputs (Q)'!$X$1062:$FU$1062,'Inputs (Q)'!$CQ$1062)</f>
        <v>-0.309419735227673</v>
      </c>
      <c r="AJ1029" s="270" t="n">
        <f aca="false">SUMIFS('Inputs (Q)'!$X$1052:$FU$1052,'Inputs (Q)'!$X$1059:$FU$1059,Inputs!AJ$1,'Inputs (Q)'!$X$1062:$FU$1062,'Inputs (Q)'!$CQ$1062)</f>
        <v>1.0027632000516</v>
      </c>
      <c r="AK1029" s="271" t="n">
        <f aca="false">SUMIFS('Inputs (Q)'!$X$1052:$FU$1052,'Inputs (Q)'!$X$1059:$FU$1059,Inputs!AK$1,'Inputs (Q)'!$X$1062:$FU$1062,'Inputs (Q)'!$CQ$1062)</f>
        <v>1.00439580080331</v>
      </c>
      <c r="AL1029" s="271" t="n">
        <f aca="false">SUMIFS('Inputs (Q)'!$X$1052:$FU$1052,'Inputs (Q)'!$X$1059:$FU$1059,Inputs!AL$1,'Inputs (Q)'!$X$1062:$FU$1062,'Inputs (Q)'!$CQ$1062)</f>
        <v>1.00568378959614</v>
      </c>
      <c r="AM1029" s="271" t="n">
        <f aca="false">SUMIFS('Inputs (Q)'!$X$1052:$FU$1052,'Inputs (Q)'!$X$1059:$FU$1059,Inputs!AM$1,'Inputs (Q)'!$X$1062:$FU$1062,'Inputs (Q)'!$CQ$1062)</f>
        <v>1.00746199656455</v>
      </c>
      <c r="AN1029" s="271" t="n">
        <f aca="false">SUMIFS('Inputs (Q)'!$X$1052:$FU$1052,'Inputs (Q)'!$X$1059:$FU$1059,Inputs!AN$1,'Inputs (Q)'!$X$1062:$FU$1062,'Inputs (Q)'!$CQ$1062)</f>
        <v>1.0027643338095</v>
      </c>
      <c r="AO1029" s="271" t="n">
        <f aca="false">SUMIFS('Inputs (Q)'!$X$1052:$FU$1052,'Inputs (Q)'!$X$1059:$FU$1059,Inputs!AO$1,'Inputs (Q)'!$X$1062:$FU$1062,'Inputs (Q)'!$CQ$1062)</f>
        <v>1.0027643338095</v>
      </c>
      <c r="AP1029" s="271" t="n">
        <f aca="false">SUMIFS('Inputs (Q)'!$X$1052:$FU$1052,'Inputs (Q)'!$X$1059:$FU$1059,Inputs!AP$1,'Inputs (Q)'!$X$1062:$FU$1062,'Inputs (Q)'!$CQ$1062)</f>
        <v>1.00552866781232</v>
      </c>
      <c r="AQ1029" s="271" t="n">
        <f aca="false">SUMIFS('Inputs (Q)'!$X$1052:$FU$1052,'Inputs (Q)'!$X$1059:$FU$1059,Inputs!AQ$1,'Inputs (Q)'!$X$1062:$FU$1062,'Inputs (Q)'!$CQ$1062)</f>
        <v>1.0027643338095</v>
      </c>
      <c r="AR1029" s="271" t="n">
        <f aca="false">SUMIFS('Inputs (Q)'!$X$1052:$FU$1052,'Inputs (Q)'!$X$1059:$FU$1059,Inputs!AR$1,'Inputs (Q)'!$X$1062:$FU$1062,'Inputs (Q)'!$CQ$1062)</f>
        <v>1.0027643338095</v>
      </c>
      <c r="AS1029" s="271" t="n">
        <f aca="false">SUMIFS('Inputs (Q)'!$X$1052:$FU$1052,'Inputs (Q)'!$X$1059:$FU$1059,Inputs!AS$1,'Inputs (Q)'!$X$1062:$FU$1062,'Inputs (Q)'!$CQ$1062)</f>
        <v>1.0027643338095</v>
      </c>
      <c r="AT1029" s="271" t="n">
        <f aca="false">SUMIFS('Inputs (Q)'!$X$1052:$FU$1052,'Inputs (Q)'!$X$1059:$FU$1059,Inputs!AT$1,'Inputs (Q)'!$X$1062:$FU$1062,'Inputs (Q)'!$CQ$1062)</f>
        <v>1.00552866781232</v>
      </c>
      <c r="AU1029" s="271" t="n">
        <f aca="false">SUMIFS('Inputs (Q)'!$X$1052:$FU$1052,'Inputs (Q)'!$X$1059:$FU$1059,Inputs!AU$1,'Inputs (Q)'!$X$1062:$FU$1062,'Inputs (Q)'!$CQ$1062)</f>
        <v>1.0027643338095</v>
      </c>
      <c r="AV1029" s="271" t="n">
        <f aca="false">SUMIFS('Inputs (Q)'!$X$1052:$FU$1052,'Inputs (Q)'!$X$1059:$FU$1059,Inputs!AV$1,'Inputs (Q)'!$X$1062:$FU$1062,'Inputs (Q)'!$CQ$1062)</f>
        <v>1.0027643338095</v>
      </c>
      <c r="AW1029" s="271" t="n">
        <f aca="false">SUMIFS('Inputs (Q)'!$X$1052:$FU$1052,'Inputs (Q)'!$X$1059:$FU$1059,Inputs!AW$1,'Inputs (Q)'!$X$1062:$FU$1062,'Inputs (Q)'!$CQ$1062)</f>
        <v>1.0027643338095</v>
      </c>
      <c r="AX1029" s="271" t="n">
        <f aca="false">SUMIFS('Inputs (Q)'!$X$1052:$FU$1052,'Inputs (Q)'!$X$1059:$FU$1059,Inputs!AX$1,'Inputs (Q)'!$X$1062:$FU$1062,'Inputs (Q)'!$CQ$1062)</f>
        <v>1.00552866781232</v>
      </c>
      <c r="AY1029" s="271" t="n">
        <f aca="false">SUMIFS('Inputs (Q)'!$X$1052:$FU$1052,'Inputs (Q)'!$X$1059:$FU$1059,Inputs!AY$1,'Inputs (Q)'!$X$1062:$FU$1062,'Inputs (Q)'!$CQ$1062)</f>
        <v>1.0027643338095</v>
      </c>
      <c r="AZ1029" s="271" t="n">
        <f aca="false">SUMIFS('Inputs (Q)'!$X$1052:$GG$1052,'Inputs (Q)'!$X$1059:$GG$1059,Inputs!AZ$1,'Inputs (Q)'!$X$1062:$GG$1062,'Inputs (Q)'!$CQ$1062)</f>
        <v>1.0027643338095</v>
      </c>
      <c r="BA1029" s="271" t="n">
        <f aca="false">SUMIFS('Inputs (Q)'!$X$1052:$GG$1052,'Inputs (Q)'!$X$1059:$GG$1059,Inputs!BA$1,'Inputs (Q)'!$X$1062:$GG$1062,'Inputs (Q)'!$CQ$1062)</f>
        <v>1.0027643338095</v>
      </c>
      <c r="BB1029" s="271" t="n">
        <f aca="false">SUMIFS('Inputs (Q)'!$X$1052:$GG$1052,'Inputs (Q)'!$X$1059:$GG$1059,Inputs!BB$1,'Inputs (Q)'!$X$1062:$GG$1062,'Inputs (Q)'!$CQ$1062)</f>
        <v>1.0027643338095</v>
      </c>
      <c r="BC1029" s="271" t="n">
        <f aca="false">SUMIFS('Inputs (Q)'!$X$1052:$HA$1052,'Inputs (Q)'!$X$1059:$HA$1059,Inputs!BC$1,'Inputs (Q)'!$X$1062:$HA$1062,'Inputs (Q)'!$CQ$1062)</f>
        <v>1.0027643338095</v>
      </c>
      <c r="BD1029" s="271" t="n">
        <f aca="false">SUMIFS('Inputs (Q)'!$X$1052:$HA$1052,'Inputs (Q)'!$X$1059:$HA$1059,Inputs!BD$1,'Inputs (Q)'!$X$1062:$HA$1062,'Inputs (Q)'!$CQ$1062)</f>
        <v>1.0027643338095</v>
      </c>
      <c r="BE1029" s="271" t="n">
        <f aca="false">SUMIFS('Inputs (Q)'!$X$1052:$HA$1052,'Inputs (Q)'!$X$1059:$HA$1059,Inputs!BE$1,'Inputs (Q)'!$X$1062:$HA$1062,'Inputs (Q)'!$CQ$1062)</f>
        <v>1.0027643338095</v>
      </c>
      <c r="BF1029" s="271" t="n">
        <f aca="false">SUMIFS('Inputs (Q)'!$X$1052:$HA$1052,'Inputs (Q)'!$X$1059:$HA$1059,Inputs!BF$1,'Inputs (Q)'!$X$1062:$HA$1062,'Inputs (Q)'!$CQ$1062)</f>
        <v>1.0027643338095</v>
      </c>
      <c r="BG1029" s="271" t="n">
        <f aca="false">SUMIFS('Inputs (Q)'!$X$1052:$HA$1052,'Inputs (Q)'!$X$1059:$HA$1059,Inputs!BG$1,'Inputs (Q)'!$X$1062:$HA$1062,'Inputs (Q)'!$CQ$1062)</f>
        <v>1.0027643338095</v>
      </c>
    </row>
    <row r="1030" customFormat="false" ht="12.75" hidden="true" customHeight="false" outlineLevel="0" collapsed="false">
      <c r="A1030" s="267" t="s">
        <v>631</v>
      </c>
      <c r="B1030" s="268"/>
      <c r="C1030" s="268"/>
      <c r="D1030" s="268"/>
      <c r="E1030" s="269"/>
      <c r="F1030" s="19" t="s">
        <v>673</v>
      </c>
      <c r="AE1030" s="270" t="n">
        <f aca="false">SUMIFS('Inputs (Q)'!$X$1052:$FU$1052,'Inputs (Q)'!$X$1059:$FU$1059,Inputs!AE$1,'Inputs (Q)'!$X$1062:$FU$1062,'Inputs (Q)'!$CR$1062)</f>
        <v>0.980725821088149</v>
      </c>
      <c r="AF1030" s="270" t="n">
        <f aca="false">SUMIFS('Inputs (Q)'!$X$1052:$FU$1052,'Inputs (Q)'!$X$1059:$FU$1059,Inputs!AF$1,'Inputs (Q)'!$X$1062:$FU$1062,'Inputs (Q)'!$CR$1062)</f>
        <v>1.63252461515156</v>
      </c>
      <c r="AG1030" s="270" t="n">
        <f aca="false">SUMIFS('Inputs (Q)'!$X$1052:$FU$1052,'Inputs (Q)'!$X$1059:$FU$1059,Inputs!AG$1,'Inputs (Q)'!$X$1062:$FU$1062,'Inputs (Q)'!$CR$1062)</f>
        <v>0.733473376950027</v>
      </c>
      <c r="AH1030" s="270" t="n">
        <f aca="false">SUMIFS('Inputs (Q)'!$X$1052:$FU$1052,'Inputs (Q)'!$X$1059:$FU$1059,Inputs!AH$1,'Inputs (Q)'!$X$1062:$FU$1062,'Inputs (Q)'!$CR$1062)</f>
        <v>0.367207000354313</v>
      </c>
      <c r="AI1030" s="270" t="n">
        <f aca="false">SUMIFS('Inputs (Q)'!$X$1052:$FU$1052,'Inputs (Q)'!$X$1059:$FU$1059,Inputs!AI$1,'Inputs (Q)'!$X$1062:$FU$1062,'Inputs (Q)'!$CR$1062)</f>
        <v>0.677346572938289</v>
      </c>
      <c r="AJ1030" s="270" t="n">
        <f aca="false">SUMIFS('Inputs (Q)'!$X$1052:$FU$1052,'Inputs (Q)'!$X$1059:$FU$1059,Inputs!AJ$1,'Inputs (Q)'!$X$1062:$FU$1062,'Inputs (Q)'!$CR$1062)</f>
        <v>0.991800505200068</v>
      </c>
      <c r="AK1030" s="271" t="n">
        <f aca="false">SUMIFS('Inputs (Q)'!$X$1052:$FU$1052,'Inputs (Q)'!$X$1059:$FU$1059,Inputs!AK$1,'Inputs (Q)'!$X$1062:$FU$1062,'Inputs (Q)'!$CR$1062)</f>
        <v>0.990182071702783</v>
      </c>
      <c r="AL1030" s="271" t="n">
        <f aca="false">SUMIFS('Inputs (Q)'!$X$1052:$FU$1052,'Inputs (Q)'!$X$1059:$FU$1059,Inputs!AL$1,'Inputs (Q)'!$X$1062:$FU$1062,'Inputs (Q)'!$CR$1062)</f>
        <v>0.994378003782698</v>
      </c>
      <c r="AM1030" s="271" t="n">
        <f aca="false">SUMIFS('Inputs (Q)'!$X$1052:$FU$1052,'Inputs (Q)'!$X$1059:$FU$1059,Inputs!AM$1,'Inputs (Q)'!$X$1062:$FU$1062,'Inputs (Q)'!$CR$1062)</f>
        <v>0.987151430496054</v>
      </c>
      <c r="AN1030" s="271" t="n">
        <f aca="false">SUMIFS('Inputs (Q)'!$X$1052:$FU$1052,'Inputs (Q)'!$X$1059:$FU$1059,Inputs!AN$1,'Inputs (Q)'!$X$1062:$FU$1062,'Inputs (Q)'!$CR$1062)</f>
        <v>0.991797141044933</v>
      </c>
      <c r="AO1030" s="271" t="n">
        <f aca="false">SUMIFS('Inputs (Q)'!$X$1052:$FU$1052,'Inputs (Q)'!$X$1059:$FU$1059,Inputs!AO$1,'Inputs (Q)'!$X$1062:$FU$1062,'Inputs (Q)'!$CR$1062)</f>
        <v>0.991797141044933</v>
      </c>
      <c r="AP1030" s="271" t="n">
        <f aca="false">SUMIFS('Inputs (Q)'!$X$1052:$FU$1052,'Inputs (Q)'!$X$1059:$FU$1059,Inputs!AP$1,'Inputs (Q)'!$X$1062:$FU$1062,'Inputs (Q)'!$CR$1062)</f>
        <v>0.994531427169969</v>
      </c>
      <c r="AQ1030" s="271" t="n">
        <f aca="false">SUMIFS('Inputs (Q)'!$X$1052:$FU$1052,'Inputs (Q)'!$X$1059:$FU$1059,Inputs!AQ$1,'Inputs (Q)'!$X$1062:$FU$1062,'Inputs (Q)'!$CR$1062)</f>
        <v>0.991797141044933</v>
      </c>
      <c r="AR1030" s="271" t="n">
        <f aca="false">SUMIFS('Inputs (Q)'!$X$1052:$FU$1052,'Inputs (Q)'!$X$1059:$FU$1059,Inputs!AR$1,'Inputs (Q)'!$X$1062:$FU$1062,'Inputs (Q)'!$CR$1062)</f>
        <v>0.991797141044933</v>
      </c>
      <c r="AS1030" s="271" t="n">
        <f aca="false">SUMIFS('Inputs (Q)'!$X$1052:$FU$1052,'Inputs (Q)'!$X$1059:$FU$1059,Inputs!AS$1,'Inputs (Q)'!$X$1062:$FU$1062,'Inputs (Q)'!$CR$1062)</f>
        <v>0.991797141044933</v>
      </c>
      <c r="AT1030" s="271" t="n">
        <f aca="false">SUMIFS('Inputs (Q)'!$X$1052:$FU$1052,'Inputs (Q)'!$X$1059:$FU$1059,Inputs!AT$1,'Inputs (Q)'!$X$1062:$FU$1062,'Inputs (Q)'!$CR$1062)</f>
        <v>0.994531427169986</v>
      </c>
      <c r="AU1030" s="271" t="n">
        <f aca="false">SUMIFS('Inputs (Q)'!$X$1052:$FU$1052,'Inputs (Q)'!$X$1059:$FU$1059,Inputs!AU$1,'Inputs (Q)'!$X$1062:$FU$1062,'Inputs (Q)'!$CR$1062)</f>
        <v>0.991797141044933</v>
      </c>
      <c r="AV1030" s="271" t="n">
        <f aca="false">SUMIFS('Inputs (Q)'!$X$1052:$FU$1052,'Inputs (Q)'!$X$1059:$FU$1059,Inputs!AV$1,'Inputs (Q)'!$X$1062:$FU$1062,'Inputs (Q)'!$CR$1062)</f>
        <v>0.991797141044933</v>
      </c>
      <c r="AW1030" s="271" t="n">
        <f aca="false">SUMIFS('Inputs (Q)'!$X$1052:$FU$1052,'Inputs (Q)'!$X$1059:$FU$1059,Inputs!AW$1,'Inputs (Q)'!$X$1062:$FU$1062,'Inputs (Q)'!$CR$1062)</f>
        <v>0.991797141044933</v>
      </c>
      <c r="AX1030" s="271" t="n">
        <f aca="false">SUMIFS('Inputs (Q)'!$X$1052:$FU$1052,'Inputs (Q)'!$X$1059:$FU$1059,Inputs!AX$1,'Inputs (Q)'!$X$1062:$FU$1062,'Inputs (Q)'!$CR$1062)</f>
        <v>0.994531427169969</v>
      </c>
      <c r="AY1030" s="271" t="n">
        <f aca="false">SUMIFS('Inputs (Q)'!$X$1052:$FU$1052,'Inputs (Q)'!$X$1059:$FU$1059,Inputs!AY$1,'Inputs (Q)'!$X$1062:$FU$1062,'Inputs (Q)'!$CR$1062)</f>
        <v>0.991797141044933</v>
      </c>
      <c r="AZ1030" s="271" t="n">
        <f aca="false">SUMIFS('Inputs (Q)'!$X$1052:$GG$1052,'Inputs (Q)'!$X$1059:$GG$1059,Inputs!AZ$1,'Inputs (Q)'!$X$1062:$GG$1062,'Inputs (Q)'!$CR$1062)</f>
        <v>0.991797141044933</v>
      </c>
      <c r="BA1030" s="271" t="n">
        <f aca="false">SUMIFS('Inputs (Q)'!$X$1052:$GG$1052,'Inputs (Q)'!$X$1059:$GG$1059,Inputs!BA$1,'Inputs (Q)'!$X$1062:$GG$1062,'Inputs (Q)'!$CR$1062)</f>
        <v>0.991797141044933</v>
      </c>
      <c r="BB1030" s="271" t="n">
        <f aca="false">SUMIFS('Inputs (Q)'!$X$1052:$GG$1052,'Inputs (Q)'!$X$1059:$GG$1059,Inputs!BB$1,'Inputs (Q)'!$X$1062:$GG$1062,'Inputs (Q)'!$CR$1062)</f>
        <v>0.991797141044933</v>
      </c>
      <c r="BC1030" s="271" t="n">
        <f aca="false">SUMIFS('Inputs (Q)'!$X$1052:$HA$1052,'Inputs (Q)'!$X$1059:$HA$1059,Inputs!BC$1,'Inputs (Q)'!$X$1062:$HA$1062,'Inputs (Q)'!$CR$1062)</f>
        <v>0.991797141044933</v>
      </c>
      <c r="BD1030" s="271" t="n">
        <f aca="false">SUMIFS('Inputs (Q)'!$X$1052:$HA$1052,'Inputs (Q)'!$X$1059:$HA$1059,Inputs!BD$1,'Inputs (Q)'!$X$1062:$HA$1062,'Inputs (Q)'!$CR$1062)</f>
        <v>0.991797141044933</v>
      </c>
      <c r="BE1030" s="271" t="n">
        <f aca="false">SUMIFS('Inputs (Q)'!$X$1052:$HA$1052,'Inputs (Q)'!$X$1059:$HA$1059,Inputs!BE$1,'Inputs (Q)'!$X$1062:$HA$1062,'Inputs (Q)'!$CR$1062)</f>
        <v>0.991797141044933</v>
      </c>
      <c r="BF1030" s="271" t="n">
        <f aca="false">SUMIFS('Inputs (Q)'!$X$1052:$HA$1052,'Inputs (Q)'!$X$1059:$HA$1059,Inputs!BF$1,'Inputs (Q)'!$X$1062:$HA$1062,'Inputs (Q)'!$CR$1062)</f>
        <v>0.991797141044933</v>
      </c>
      <c r="BG1030" s="271" t="n">
        <f aca="false">SUMIFS('Inputs (Q)'!$X$1052:$HA$1052,'Inputs (Q)'!$X$1059:$HA$1059,Inputs!BG$1,'Inputs (Q)'!$X$1062:$HA$1062,'Inputs (Q)'!$CR$1062)</f>
        <v>0.991797141044933</v>
      </c>
    </row>
    <row r="1031" customFormat="false" ht="12.75" hidden="true" customHeight="false" outlineLevel="0" collapsed="false">
      <c r="A1031" s="267" t="s">
        <v>631</v>
      </c>
      <c r="B1031" s="268"/>
      <c r="C1031" s="268"/>
      <c r="D1031" s="268"/>
      <c r="E1031" s="269"/>
      <c r="F1031" s="19" t="s">
        <v>674</v>
      </c>
      <c r="AE1031" s="270" t="n">
        <f aca="false">SUMIFS('Inputs (Q)'!$X$1052:$FU$1052,'Inputs (Q)'!$X$1059:$FU$1059,Inputs!AE$1,'Inputs (Q)'!$X$1062:$FU$1062,'Inputs (Q)'!$CS$1062)</f>
        <v>0.0607865635930717</v>
      </c>
      <c r="AF1031" s="272" t="n">
        <f aca="false">SUMIFS('Inputs (Q)'!$X$1052:$FU$1052,'Inputs (Q)'!$X$1059:$FU$1059,Inputs!AF$1,'Inputs (Q)'!$X$1062:$FU$1062,'Inputs (Q)'!$CS$1062)</f>
        <v>3.61338538106655</v>
      </c>
      <c r="AG1031" s="270" t="n">
        <f aca="false">SUMIFS('Inputs (Q)'!$X$1052:$FU$1052,'Inputs (Q)'!$X$1059:$FU$1059,Inputs!AG$1,'Inputs (Q)'!$X$1062:$FU$1062,'Inputs (Q)'!$CS$1062)</f>
        <v>0.820369974112897</v>
      </c>
      <c r="AH1031" s="270" t="n">
        <f aca="false">SUMIFS('Inputs (Q)'!$X$1052:$FU$1052,'Inputs (Q)'!$X$1059:$FU$1059,Inputs!AH$1,'Inputs (Q)'!$X$1062:$FU$1062,'Inputs (Q)'!$CS$1062)</f>
        <v>1.22378641509686</v>
      </c>
      <c r="AI1031" s="270" t="n">
        <f aca="false">SUMIFS('Inputs (Q)'!$X$1052:$FU$1052,'Inputs (Q)'!$X$1059:$FU$1059,Inputs!AI$1,'Inputs (Q)'!$X$1062:$FU$1062,'Inputs (Q)'!$CS$1062)</f>
        <v>0.677346572938289</v>
      </c>
      <c r="AJ1031" s="270" t="n">
        <f aca="false">SUMIFS('Inputs (Q)'!$X$1052:$FU$1052,'Inputs (Q)'!$X$1059:$FU$1059,Inputs!AJ$1,'Inputs (Q)'!$X$1062:$FU$1062,'Inputs (Q)'!$CS$1062)</f>
        <v>0.991800505200068</v>
      </c>
      <c r="AK1031" s="271" t="n">
        <f aca="false">SUMIFS('Inputs (Q)'!$X$1052:$FU$1052,'Inputs (Q)'!$X$1059:$FU$1059,Inputs!AK$1,'Inputs (Q)'!$X$1062:$FU$1062,'Inputs (Q)'!$CS$1062)</f>
        <v>0.98695662446868</v>
      </c>
      <c r="AL1031" s="271" t="n">
        <f aca="false">SUMIFS('Inputs (Q)'!$X$1052:$FU$1052,'Inputs (Q)'!$X$1059:$FU$1059,Inputs!AL$1,'Inputs (Q)'!$X$1062:$FU$1062,'Inputs (Q)'!$CS$1062)</f>
        <v>0.994073790723704</v>
      </c>
      <c r="AM1031" s="271" t="n">
        <f aca="false">SUMIFS('Inputs (Q)'!$X$1052:$FU$1052,'Inputs (Q)'!$X$1059:$FU$1059,Inputs!AM$1,'Inputs (Q)'!$X$1062:$FU$1062,'Inputs (Q)'!$CS$1062)</f>
        <v>0.97786105650627</v>
      </c>
      <c r="AN1031" s="271" t="n">
        <f aca="false">SUMIFS('Inputs (Q)'!$X$1052:$FU$1052,'Inputs (Q)'!$X$1059:$FU$1059,Inputs!AN$1,'Inputs (Q)'!$X$1062:$FU$1062,'Inputs (Q)'!$CS$1062)</f>
        <v>0.991797141044933</v>
      </c>
      <c r="AO1031" s="271" t="n">
        <f aca="false">SUMIFS('Inputs (Q)'!$X$1052:$FU$1052,'Inputs (Q)'!$X$1059:$FU$1059,Inputs!AO$1,'Inputs (Q)'!$X$1062:$FU$1062,'Inputs (Q)'!$CS$1062)</f>
        <v>0.991797141044933</v>
      </c>
      <c r="AP1031" s="271" t="n">
        <f aca="false">SUMIFS('Inputs (Q)'!$X$1052:$FU$1052,'Inputs (Q)'!$X$1059:$FU$1059,Inputs!AP$1,'Inputs (Q)'!$X$1062:$FU$1062,'Inputs (Q)'!$CS$1062)</f>
        <v>0.994531427169969</v>
      </c>
      <c r="AQ1031" s="271" t="n">
        <f aca="false">SUMIFS('Inputs (Q)'!$X$1052:$FU$1052,'Inputs (Q)'!$X$1059:$FU$1059,Inputs!AQ$1,'Inputs (Q)'!$X$1062:$FU$1062,'Inputs (Q)'!$CS$1062)</f>
        <v>0.991797141044933</v>
      </c>
      <c r="AR1031" s="271" t="n">
        <f aca="false">SUMIFS('Inputs (Q)'!$X$1052:$FU$1052,'Inputs (Q)'!$X$1059:$FU$1059,Inputs!AR$1,'Inputs (Q)'!$X$1062:$FU$1062,'Inputs (Q)'!$CS$1062)</f>
        <v>0.991797141044933</v>
      </c>
      <c r="AS1031" s="271" t="n">
        <f aca="false">SUMIFS('Inputs (Q)'!$X$1052:$FU$1052,'Inputs (Q)'!$X$1059:$FU$1059,Inputs!AS$1,'Inputs (Q)'!$X$1062:$FU$1062,'Inputs (Q)'!$CS$1062)</f>
        <v>0.991797141044933</v>
      </c>
      <c r="AT1031" s="271" t="n">
        <f aca="false">SUMIFS('Inputs (Q)'!$X$1052:$FU$1052,'Inputs (Q)'!$X$1059:$FU$1059,Inputs!AT$1,'Inputs (Q)'!$X$1062:$FU$1062,'Inputs (Q)'!$CS$1062)</f>
        <v>0.994531427169986</v>
      </c>
      <c r="AU1031" s="271" t="n">
        <f aca="false">SUMIFS('Inputs (Q)'!$X$1052:$FU$1052,'Inputs (Q)'!$X$1059:$FU$1059,Inputs!AU$1,'Inputs (Q)'!$X$1062:$FU$1062,'Inputs (Q)'!$CS$1062)</f>
        <v>0.991797141044933</v>
      </c>
      <c r="AV1031" s="271" t="n">
        <f aca="false">SUMIFS('Inputs (Q)'!$X$1052:$FU$1052,'Inputs (Q)'!$X$1059:$FU$1059,Inputs!AV$1,'Inputs (Q)'!$X$1062:$FU$1062,'Inputs (Q)'!$CS$1062)</f>
        <v>0.991797141044933</v>
      </c>
      <c r="AW1031" s="271" t="n">
        <f aca="false">SUMIFS('Inputs (Q)'!$X$1052:$FU$1052,'Inputs (Q)'!$X$1059:$FU$1059,Inputs!AW$1,'Inputs (Q)'!$X$1062:$FU$1062,'Inputs (Q)'!$CS$1062)</f>
        <v>0.991797141044933</v>
      </c>
      <c r="AX1031" s="271" t="n">
        <f aca="false">SUMIFS('Inputs (Q)'!$X$1052:$FU$1052,'Inputs (Q)'!$X$1059:$FU$1059,Inputs!AX$1,'Inputs (Q)'!$X$1062:$FU$1062,'Inputs (Q)'!$CS$1062)</f>
        <v>0.994531427169969</v>
      </c>
      <c r="AY1031" s="271" t="n">
        <f aca="false">SUMIFS('Inputs (Q)'!$X$1052:$FU$1052,'Inputs (Q)'!$X$1059:$FU$1059,Inputs!AY$1,'Inputs (Q)'!$X$1062:$FU$1062,'Inputs (Q)'!$CS$1062)</f>
        <v>0.991797141044933</v>
      </c>
      <c r="AZ1031" s="271" t="n">
        <f aca="false">SUMIFS('Inputs (Q)'!$X$1052:$GG$1052,'Inputs (Q)'!$X$1059:$GG$1059,Inputs!AZ$1,'Inputs (Q)'!$X$1062:$GG$1062,'Inputs (Q)'!$CS$1062)</f>
        <v>0.991797141044933</v>
      </c>
      <c r="BA1031" s="271" t="n">
        <f aca="false">SUMIFS('Inputs (Q)'!$X$1052:$GG$1052,'Inputs (Q)'!$X$1059:$GG$1059,Inputs!BA$1,'Inputs (Q)'!$X$1062:$GG$1062,'Inputs (Q)'!$CS$1062)</f>
        <v>0.991797141044933</v>
      </c>
      <c r="BB1031" s="271" t="n">
        <f aca="false">SUMIFS('Inputs (Q)'!$X$1052:$GG$1052,'Inputs (Q)'!$X$1059:$GG$1059,Inputs!BB$1,'Inputs (Q)'!$X$1062:$GG$1062,'Inputs (Q)'!$CS$1062)</f>
        <v>0.991797141044933</v>
      </c>
      <c r="BC1031" s="271" t="n">
        <f aca="false">SUMIFS('Inputs (Q)'!$X$1052:$HA$1052,'Inputs (Q)'!$X$1059:$HA$1059,Inputs!BC$1,'Inputs (Q)'!$X$1062:$HA$1062,'Inputs (Q)'!$CS$1062)</f>
        <v>0.991797141044933</v>
      </c>
      <c r="BD1031" s="271" t="n">
        <f aca="false">SUMIFS('Inputs (Q)'!$X$1052:$HA$1052,'Inputs (Q)'!$X$1059:$HA$1059,Inputs!BD$1,'Inputs (Q)'!$X$1062:$HA$1062,'Inputs (Q)'!$CS$1062)</f>
        <v>0.991797141044933</v>
      </c>
      <c r="BE1031" s="271" t="n">
        <f aca="false">SUMIFS('Inputs (Q)'!$X$1052:$HA$1052,'Inputs (Q)'!$X$1059:$HA$1059,Inputs!BE$1,'Inputs (Q)'!$X$1062:$HA$1062,'Inputs (Q)'!$CS$1062)</f>
        <v>0.991797141044933</v>
      </c>
      <c r="BF1031" s="271" t="n">
        <f aca="false">SUMIFS('Inputs (Q)'!$X$1052:$HA$1052,'Inputs (Q)'!$X$1059:$HA$1059,Inputs!BF$1,'Inputs (Q)'!$X$1062:$HA$1062,'Inputs (Q)'!$CS$1062)</f>
        <v>0.991797141044933</v>
      </c>
      <c r="BG1031" s="271" t="n">
        <f aca="false">SUMIFS('Inputs (Q)'!$X$1052:$HA$1052,'Inputs (Q)'!$X$1059:$HA$1059,Inputs!BG$1,'Inputs (Q)'!$X$1062:$HA$1062,'Inputs (Q)'!$CS$1062)</f>
        <v>0.991797141044933</v>
      </c>
    </row>
    <row r="1032" customFormat="false" ht="12.75" hidden="true" customHeight="false" outlineLevel="0" collapsed="false">
      <c r="A1032" s="267" t="s">
        <v>631</v>
      </c>
      <c r="B1032" s="268"/>
      <c r="C1032" s="268"/>
      <c r="D1032" s="268"/>
      <c r="E1032" s="269"/>
      <c r="F1032" s="19" t="s">
        <v>675</v>
      </c>
      <c r="AE1032" s="270" t="n">
        <f aca="false">SUMIFS('Inputs (Q)'!$X$1053:$FU$1053,'Inputs (Q)'!$X$1059:$FU$1059,Inputs!AE$1,'Inputs (Q)'!$X$1062:$FU$1062,'Inputs (Q)'!$CP$1062)</f>
        <v>1.85315261350434</v>
      </c>
      <c r="AF1032" s="270" t="n">
        <f aca="false">SUMIFS('Inputs (Q)'!$X$1053:$FU$1053,'Inputs (Q)'!$X$1059:$FU$1059,Inputs!AF$1,'Inputs (Q)'!$X$1062:$FU$1062,'Inputs (Q)'!$CP$1062)</f>
        <v>-1.63573137279639</v>
      </c>
      <c r="AG1032" s="270" t="n">
        <f aca="false">SUMIFS('Inputs (Q)'!$X$1053:$FU$1053,'Inputs (Q)'!$X$1059:$FU$1059,Inputs!AG$1,'Inputs (Q)'!$X$1062:$FU$1062,'Inputs (Q)'!$CP$1062)</f>
        <v>-0.0304222991610331</v>
      </c>
      <c r="AH1032" s="270" t="n">
        <f aca="false">SUMIFS('Inputs (Q)'!$X$1053:$FU$1053,'Inputs (Q)'!$X$1059:$FU$1059,Inputs!AH$1,'Inputs (Q)'!$X$1062:$FU$1062,'Inputs (Q)'!$CP$1062)</f>
        <v>0.574679209153138</v>
      </c>
      <c r="AI1032" s="270" t="n">
        <f aca="false">SUMIFS('Inputs (Q)'!$X$1053:$FU$1053,'Inputs (Q)'!$X$1059:$FU$1059,Inputs!AI$1,'Inputs (Q)'!$X$1062:$FU$1062,'Inputs (Q)'!$CP$1062)</f>
        <v>2.98568572735408</v>
      </c>
      <c r="AJ1032" s="270" t="n">
        <f aca="false">SUMIFS('Inputs (Q)'!$X$1053:$FU$1053,'Inputs (Q)'!$X$1059:$FU$1059,Inputs!AJ$1,'Inputs (Q)'!$X$1062:$FU$1062,'Inputs (Q)'!$CP$1062)</f>
        <v>1.0139775415709</v>
      </c>
      <c r="AK1032" s="271" t="n">
        <f aca="false">SUMIFS('Inputs (Q)'!$X$1053:$FU$1053,'Inputs (Q)'!$X$1059:$FU$1059,Inputs!AK$1,'Inputs (Q)'!$X$1062:$FU$1062,'Inputs (Q)'!$CP$1062)</f>
        <v>1.0189349244148</v>
      </c>
      <c r="AL1032" s="271" t="n">
        <f aca="false">SUMIFS('Inputs (Q)'!$X$1053:$FU$1053,'Inputs (Q)'!$X$1059:$FU$1059,Inputs!AL$1,'Inputs (Q)'!$X$1062:$FU$1062,'Inputs (Q)'!$CP$1062)</f>
        <v>1.00599136737006</v>
      </c>
      <c r="AM1032" s="271" t="n">
        <f aca="false">SUMIFS('Inputs (Q)'!$X$1053:$FU$1053,'Inputs (Q)'!$X$1059:$FU$1059,Inputs!AM$1,'Inputs (Q)'!$X$1062:$FU$1062,'Inputs (Q)'!$CP$1062)</f>
        <v>1.02822523700835</v>
      </c>
      <c r="AN1032" s="271" t="n">
        <f aca="false">SUMIFS('Inputs (Q)'!$X$1053:$FU$1053,'Inputs (Q)'!$X$1059:$FU$1059,Inputs!AN$1,'Inputs (Q)'!$X$1062:$FU$1062,'Inputs (Q)'!$CP$1062)</f>
        <v>1.01397524511338</v>
      </c>
      <c r="AO1032" s="271" t="n">
        <f aca="false">SUMIFS('Inputs (Q)'!$X$1053:$FU$1053,'Inputs (Q)'!$X$1059:$FU$1059,Inputs!AO$1,'Inputs (Q)'!$X$1062:$FU$1062,'Inputs (Q)'!$CP$1062)</f>
        <v>1.01397524511338</v>
      </c>
      <c r="AP1032" s="271" t="n">
        <f aca="false">SUMIFS('Inputs (Q)'!$X$1053:$FU$1053,'Inputs (Q)'!$X$1059:$FU$1059,Inputs!AP$1,'Inputs (Q)'!$X$1062:$FU$1062,'Inputs (Q)'!$CP$1062)</f>
        <v>1.01677029471599</v>
      </c>
      <c r="AQ1032" s="271" t="n">
        <f aca="false">SUMIFS('Inputs (Q)'!$X$1053:$FU$1053,'Inputs (Q)'!$X$1059:$FU$1059,Inputs!AQ$1,'Inputs (Q)'!$X$1062:$FU$1062,'Inputs (Q)'!$CP$1062)</f>
        <v>1.0027643338095</v>
      </c>
      <c r="AR1032" s="271" t="n">
        <f aca="false">SUMIFS('Inputs (Q)'!$X$1053:$FU$1053,'Inputs (Q)'!$X$1059:$FU$1059,Inputs!AR$1,'Inputs (Q)'!$X$1062:$FU$1062,'Inputs (Q)'!$CP$1062)</f>
        <v>1.01397524511338</v>
      </c>
      <c r="AS1032" s="271" t="n">
        <f aca="false">SUMIFS('Inputs (Q)'!$X$1053:$FU$1053,'Inputs (Q)'!$X$1059:$FU$1059,Inputs!AS$1,'Inputs (Q)'!$X$1062:$FU$1062,'Inputs (Q)'!$CP$1062)</f>
        <v>1.01397524511338</v>
      </c>
      <c r="AT1032" s="271" t="n">
        <f aca="false">SUMIFS('Inputs (Q)'!$X$1053:$FU$1053,'Inputs (Q)'!$X$1059:$FU$1059,Inputs!AT$1,'Inputs (Q)'!$X$1062:$FU$1062,'Inputs (Q)'!$CP$1062)</f>
        <v>1.01677029471599</v>
      </c>
      <c r="AU1032" s="271" t="n">
        <f aca="false">SUMIFS('Inputs (Q)'!$X$1053:$FU$1053,'Inputs (Q)'!$X$1059:$FU$1059,Inputs!AU$1,'Inputs (Q)'!$X$1062:$FU$1062,'Inputs (Q)'!$CP$1062)</f>
        <v>1.01397524511338</v>
      </c>
      <c r="AV1032" s="271" t="n">
        <f aca="false">SUMIFS('Inputs (Q)'!$X$1053:$FU$1053,'Inputs (Q)'!$X$1059:$FU$1059,Inputs!AV$1,'Inputs (Q)'!$X$1062:$FU$1062,'Inputs (Q)'!$CP$1062)</f>
        <v>1.0027643338095</v>
      </c>
      <c r="AW1032" s="271" t="n">
        <f aca="false">SUMIFS('Inputs (Q)'!$X$1053:$FU$1053,'Inputs (Q)'!$X$1059:$FU$1059,Inputs!AW$1,'Inputs (Q)'!$X$1062:$FU$1062,'Inputs (Q)'!$CP$1062)</f>
        <v>1.01397524511338</v>
      </c>
      <c r="AX1032" s="271" t="n">
        <f aca="false">SUMIFS('Inputs (Q)'!$X$1053:$FU$1053,'Inputs (Q)'!$X$1059:$FU$1059,Inputs!AX$1,'Inputs (Q)'!$X$1062:$FU$1062,'Inputs (Q)'!$CP$1062)</f>
        <v>1.01677029471599</v>
      </c>
      <c r="AY1032" s="271" t="n">
        <f aca="false">SUMIFS('Inputs (Q)'!$X$1053:$FU$1053,'Inputs (Q)'!$X$1059:$FU$1059,Inputs!AY$1,'Inputs (Q)'!$X$1062:$FU$1062,'Inputs (Q)'!$CP$1062)</f>
        <v>1.01397524511338</v>
      </c>
      <c r="AZ1032" s="271" t="n">
        <f aca="false">SUMIFS('Inputs (Q)'!$X$1052:$GG$1052,'Inputs (Q)'!$X$1059:$GG$1059,Inputs!AZ$1,'Inputs (Q)'!$X$1062:$GG$1062,'Inputs (Q)'!$CP$1062)</f>
        <v>1.01397524511338</v>
      </c>
      <c r="BA1032" s="271" t="n">
        <f aca="false">SUMIFS('Inputs (Q)'!$X$1052:$GG$1052,'Inputs (Q)'!$X$1059:$GG$1059,Inputs!BA$1,'Inputs (Q)'!$X$1062:$GG$1062,'Inputs (Q)'!$CP$1062)</f>
        <v>1.01397524511338</v>
      </c>
      <c r="BB1032" s="271" t="n">
        <f aca="false">SUMIFS('Inputs (Q)'!$X$1052:$GG$1052,'Inputs (Q)'!$X$1059:$GG$1059,Inputs!BB$1,'Inputs (Q)'!$X$1062:$GG$1062,'Inputs (Q)'!$CP$1062)</f>
        <v>1.01397524511338</v>
      </c>
      <c r="BC1032" s="271" t="n">
        <f aca="false">SUMIFS('Inputs (Q)'!$X$1052:$HA$1052,'Inputs (Q)'!$X$1059:$HA$1059,Inputs!BC$1,'Inputs (Q)'!$X$1062:$HA$1062,'Inputs (Q)'!$CP$1062)</f>
        <v>1.01397524511338</v>
      </c>
      <c r="BD1032" s="271" t="n">
        <f aca="false">SUMIFS('Inputs (Q)'!$X$1052:$HA$1052,'Inputs (Q)'!$X$1059:$HA$1059,Inputs!BD$1,'Inputs (Q)'!$X$1062:$HA$1062,'Inputs (Q)'!$CP$1062)</f>
        <v>1.01397524511338</v>
      </c>
      <c r="BE1032" s="271" t="n">
        <f aca="false">SUMIFS('Inputs (Q)'!$X$1052:$HA$1052,'Inputs (Q)'!$X$1059:$HA$1059,Inputs!BE$1,'Inputs (Q)'!$X$1062:$HA$1062,'Inputs (Q)'!$CP$1062)</f>
        <v>1.01397524511338</v>
      </c>
      <c r="BF1032" s="271" t="n">
        <f aca="false">SUMIFS('Inputs (Q)'!$X$1052:$HA$1052,'Inputs (Q)'!$X$1059:$HA$1059,Inputs!BF$1,'Inputs (Q)'!$X$1062:$HA$1062,'Inputs (Q)'!$CP$1062)</f>
        <v>1.01397524511338</v>
      </c>
      <c r="BG1032" s="271" t="n">
        <f aca="false">SUMIFS('Inputs (Q)'!$X$1052:$HA$1052,'Inputs (Q)'!$X$1059:$HA$1059,Inputs!BG$1,'Inputs (Q)'!$X$1062:$HA$1062,'Inputs (Q)'!$CP$1062)</f>
        <v>1.01397524511338</v>
      </c>
    </row>
    <row r="1033" customFormat="false" ht="12.75" hidden="true" customHeight="false" outlineLevel="0" collapsed="false">
      <c r="A1033" s="267" t="s">
        <v>631</v>
      </c>
      <c r="B1033" s="268"/>
      <c r="C1033" s="268"/>
      <c r="D1033" s="268"/>
      <c r="E1033" s="269"/>
      <c r="F1033" s="19" t="s">
        <v>676</v>
      </c>
      <c r="AE1033" s="270" t="n">
        <f aca="false">SUMIFS('Inputs (Q)'!$X$1053:$FU$1053,'Inputs (Q)'!$X$1059:$FU$1059,Inputs!AE$1,'Inputs (Q)'!$X$1062:$FU$1062,'Inputs (Q)'!$CQ$1062)</f>
        <v>1.20690045855726</v>
      </c>
      <c r="AF1033" s="270" t="n">
        <f aca="false">SUMIFS('Inputs (Q)'!$X$1053:$FU$1053,'Inputs (Q)'!$X$1059:$FU$1059,Inputs!AF$1,'Inputs (Q)'!$X$1062:$FU$1062,'Inputs (Q)'!$CQ$1062)</f>
        <v>0.0416891129676967</v>
      </c>
      <c r="AG1033" s="270" t="n">
        <f aca="false">SUMIFS('Inputs (Q)'!$X$1053:$FU$1053,'Inputs (Q)'!$X$1059:$FU$1059,Inputs!AG$1,'Inputs (Q)'!$X$1062:$FU$1062,'Inputs (Q)'!$CQ$1062)</f>
        <v>1.85327577173773</v>
      </c>
      <c r="AH1033" s="270" t="n">
        <f aca="false">SUMIFS('Inputs (Q)'!$X$1053:$FU$1053,'Inputs (Q)'!$X$1059:$FU$1059,Inputs!AH$1,'Inputs (Q)'!$X$1062:$FU$1062,'Inputs (Q)'!$CQ$1062)</f>
        <v>1.23116647681702</v>
      </c>
      <c r="AI1033" s="270" t="n">
        <f aca="false">SUMIFS('Inputs (Q)'!$X$1053:$FU$1053,'Inputs (Q)'!$X$1059:$FU$1059,Inputs!AI$1,'Inputs (Q)'!$X$1062:$FU$1062,'Inputs (Q)'!$CQ$1062)</f>
        <v>-0.0136814934172013</v>
      </c>
      <c r="AJ1033" s="270" t="n">
        <f aca="false">SUMIFS('Inputs (Q)'!$X$1053:$FU$1053,'Inputs (Q)'!$X$1059:$FU$1059,Inputs!AJ$1,'Inputs (Q)'!$X$1062:$FU$1062,'Inputs (Q)'!$CQ$1062)</f>
        <v>1.00276478803288</v>
      </c>
      <c r="AK1033" s="271" t="n">
        <f aca="false">SUMIFS('Inputs (Q)'!$X$1053:$FU$1053,'Inputs (Q)'!$X$1059:$FU$1059,Inputs!AK$1,'Inputs (Q)'!$X$1062:$FU$1062,'Inputs (Q)'!$CQ$1062)</f>
        <v>1.00439759367128</v>
      </c>
      <c r="AL1033" s="271" t="n">
        <f aca="false">SUMIFS('Inputs (Q)'!$X$1053:$FU$1053,'Inputs (Q)'!$X$1059:$FU$1059,Inputs!AL$1,'Inputs (Q)'!$X$1062:$FU$1062,'Inputs (Q)'!$CQ$1062)</f>
        <v>1.00568378959614</v>
      </c>
      <c r="AM1033" s="271" t="n">
        <f aca="false">SUMIFS('Inputs (Q)'!$X$1053:$FU$1053,'Inputs (Q)'!$X$1059:$FU$1059,Inputs!AM$1,'Inputs (Q)'!$X$1062:$FU$1062,'Inputs (Q)'!$CQ$1062)</f>
        <v>1.00746199656455</v>
      </c>
      <c r="AN1033" s="271" t="n">
        <f aca="false">SUMIFS('Inputs (Q)'!$X$1053:$FU$1053,'Inputs (Q)'!$X$1059:$FU$1059,Inputs!AN$1,'Inputs (Q)'!$X$1062:$FU$1062,'Inputs (Q)'!$CQ$1062)</f>
        <v>1.0027643338095</v>
      </c>
      <c r="AO1033" s="271" t="n">
        <f aca="false">SUMIFS('Inputs (Q)'!$X$1053:$FU$1053,'Inputs (Q)'!$X$1059:$FU$1059,Inputs!AO$1,'Inputs (Q)'!$X$1062:$FU$1062,'Inputs (Q)'!$CQ$1062)</f>
        <v>1.0027643338095</v>
      </c>
      <c r="AP1033" s="271" t="n">
        <f aca="false">SUMIFS('Inputs (Q)'!$X$1053:$FU$1053,'Inputs (Q)'!$X$1059:$FU$1059,Inputs!AP$1,'Inputs (Q)'!$X$1062:$FU$1062,'Inputs (Q)'!$CQ$1062)</f>
        <v>1.00552866781231</v>
      </c>
      <c r="AQ1033" s="271" t="n">
        <f aca="false">SUMIFS('Inputs (Q)'!$X$1053:$FU$1053,'Inputs (Q)'!$X$1059:$FU$1059,Inputs!AQ$1,'Inputs (Q)'!$X$1062:$FU$1062,'Inputs (Q)'!$CQ$1062)</f>
        <v>1.0027643338095</v>
      </c>
      <c r="AR1033" s="271" t="n">
        <f aca="false">SUMIFS('Inputs (Q)'!$X$1053:$FU$1053,'Inputs (Q)'!$X$1059:$FU$1059,Inputs!AR$1,'Inputs (Q)'!$X$1062:$FU$1062,'Inputs (Q)'!$CQ$1062)</f>
        <v>1.0027643338095</v>
      </c>
      <c r="AS1033" s="271" t="n">
        <f aca="false">SUMIFS('Inputs (Q)'!$X$1053:$FU$1053,'Inputs (Q)'!$X$1059:$FU$1059,Inputs!AS$1,'Inputs (Q)'!$X$1062:$FU$1062,'Inputs (Q)'!$CQ$1062)</f>
        <v>1.0027643338095</v>
      </c>
      <c r="AT1033" s="271" t="n">
        <f aca="false">SUMIFS('Inputs (Q)'!$X$1053:$FU$1053,'Inputs (Q)'!$X$1059:$FU$1059,Inputs!AT$1,'Inputs (Q)'!$X$1062:$FU$1062,'Inputs (Q)'!$CQ$1062)</f>
        <v>1.00552866781232</v>
      </c>
      <c r="AU1033" s="271" t="n">
        <f aca="false">SUMIFS('Inputs (Q)'!$X$1053:$FU$1053,'Inputs (Q)'!$X$1059:$FU$1059,Inputs!AU$1,'Inputs (Q)'!$X$1062:$FU$1062,'Inputs (Q)'!$CQ$1062)</f>
        <v>1.0027643338095</v>
      </c>
      <c r="AV1033" s="271" t="n">
        <f aca="false">SUMIFS('Inputs (Q)'!$X$1053:$FU$1053,'Inputs (Q)'!$X$1059:$FU$1059,Inputs!AV$1,'Inputs (Q)'!$X$1062:$FU$1062,'Inputs (Q)'!$CQ$1062)</f>
        <v>1.0027643338095</v>
      </c>
      <c r="AW1033" s="271" t="n">
        <f aca="false">SUMIFS('Inputs (Q)'!$X$1053:$FU$1053,'Inputs (Q)'!$X$1059:$FU$1059,Inputs!AW$1,'Inputs (Q)'!$X$1062:$FU$1062,'Inputs (Q)'!$CQ$1062)</f>
        <v>1.0027643338095</v>
      </c>
      <c r="AX1033" s="271" t="n">
        <f aca="false">SUMIFS('Inputs (Q)'!$X$1053:$FU$1053,'Inputs (Q)'!$X$1059:$FU$1059,Inputs!AX$1,'Inputs (Q)'!$X$1062:$FU$1062,'Inputs (Q)'!$CQ$1062)</f>
        <v>1.00552866781232</v>
      </c>
      <c r="AY1033" s="271" t="n">
        <f aca="false">SUMIFS('Inputs (Q)'!$X$1053:$FU$1053,'Inputs (Q)'!$X$1059:$FU$1059,Inputs!AY$1,'Inputs (Q)'!$X$1062:$FU$1062,'Inputs (Q)'!$CQ$1062)</f>
        <v>1.0027643338095</v>
      </c>
      <c r="AZ1033" s="271" t="n">
        <f aca="false">SUMIFS('Inputs (Q)'!$X$1052:$GG$1052,'Inputs (Q)'!$X$1059:$GG$1059,Inputs!AZ$1,'Inputs (Q)'!$X$1062:$GG$1062,'Inputs (Q)'!$CQ$1062)</f>
        <v>1.0027643338095</v>
      </c>
      <c r="BA1033" s="271" t="n">
        <f aca="false">SUMIFS('Inputs (Q)'!$X$1052:$GG$1052,'Inputs (Q)'!$X$1059:$GG$1059,Inputs!BA$1,'Inputs (Q)'!$X$1062:$GG$1062,'Inputs (Q)'!$CQ$1062)</f>
        <v>1.0027643338095</v>
      </c>
      <c r="BB1033" s="271" t="n">
        <f aca="false">SUMIFS('Inputs (Q)'!$X$1052:$GG$1052,'Inputs (Q)'!$X$1059:$GG$1059,Inputs!BB$1,'Inputs (Q)'!$X$1062:$GG$1062,'Inputs (Q)'!$CQ$1062)</f>
        <v>1.0027643338095</v>
      </c>
      <c r="BC1033" s="271" t="n">
        <f aca="false">SUMIFS('Inputs (Q)'!$X$1052:$HA$1052,'Inputs (Q)'!$X$1059:$HA$1059,Inputs!BC$1,'Inputs (Q)'!$X$1062:$HA$1062,'Inputs (Q)'!$CQ$1062)</f>
        <v>1.0027643338095</v>
      </c>
      <c r="BD1033" s="271" t="n">
        <f aca="false">SUMIFS('Inputs (Q)'!$X$1052:$HA$1052,'Inputs (Q)'!$X$1059:$HA$1059,Inputs!BD$1,'Inputs (Q)'!$X$1062:$HA$1062,'Inputs (Q)'!$CQ$1062)</f>
        <v>1.0027643338095</v>
      </c>
      <c r="BE1033" s="271" t="n">
        <f aca="false">SUMIFS('Inputs (Q)'!$X$1052:$HA$1052,'Inputs (Q)'!$X$1059:$HA$1059,Inputs!BE$1,'Inputs (Q)'!$X$1062:$HA$1062,'Inputs (Q)'!$CQ$1062)</f>
        <v>1.0027643338095</v>
      </c>
      <c r="BF1033" s="271" t="n">
        <f aca="false">SUMIFS('Inputs (Q)'!$X$1052:$HA$1052,'Inputs (Q)'!$X$1059:$HA$1059,Inputs!BF$1,'Inputs (Q)'!$X$1062:$HA$1062,'Inputs (Q)'!$CQ$1062)</f>
        <v>1.0027643338095</v>
      </c>
      <c r="BG1033" s="271" t="n">
        <f aca="false">SUMIFS('Inputs (Q)'!$X$1052:$HA$1052,'Inputs (Q)'!$X$1059:$HA$1059,Inputs!BG$1,'Inputs (Q)'!$X$1062:$HA$1062,'Inputs (Q)'!$CQ$1062)</f>
        <v>1.0027643338095</v>
      </c>
    </row>
    <row r="1034" customFormat="false" ht="12.75" hidden="true" customHeight="false" outlineLevel="0" collapsed="false">
      <c r="A1034" s="267" t="s">
        <v>631</v>
      </c>
      <c r="B1034" s="268"/>
      <c r="C1034" s="268"/>
      <c r="D1034" s="268"/>
      <c r="E1034" s="269"/>
      <c r="F1034" s="19" t="s">
        <v>677</v>
      </c>
      <c r="AE1034" s="270" t="n">
        <f aca="false">SUMIFS('Inputs (Q)'!$X$1053:$FU$1053,'Inputs (Q)'!$X$1059:$FU$1059,Inputs!AE$1,'Inputs (Q)'!$X$1062:$FU$1062,'Inputs (Q)'!$CR$1062)</f>
        <v>0.0989042500457454</v>
      </c>
      <c r="AF1034" s="270" t="n">
        <f aca="false">SUMIFS('Inputs (Q)'!$X$1053:$FU$1053,'Inputs (Q)'!$X$1059:$FU$1059,Inputs!AF$1,'Inputs (Q)'!$X$1062:$FU$1062,'Inputs (Q)'!$CR$1062)</f>
        <v>2.2310459672976</v>
      </c>
      <c r="AG1034" s="270" t="n">
        <f aca="false">SUMIFS('Inputs (Q)'!$X$1053:$FU$1053,'Inputs (Q)'!$X$1059:$FU$1059,Inputs!AG$1,'Inputs (Q)'!$X$1062:$FU$1062,'Inputs (Q)'!$CR$1062)</f>
        <v>1.34353934230409</v>
      </c>
      <c r="AH1034" s="270" t="n">
        <f aca="false">SUMIFS('Inputs (Q)'!$X$1053:$FU$1053,'Inputs (Q)'!$X$1059:$FU$1059,Inputs!AH$1,'Inputs (Q)'!$X$1062:$FU$1062,'Inputs (Q)'!$CR$1062)</f>
        <v>0.290576372299354</v>
      </c>
      <c r="AI1034" s="270" t="n">
        <f aca="false">SUMIFS('Inputs (Q)'!$X$1053:$FU$1053,'Inputs (Q)'!$X$1059:$FU$1059,Inputs!AI$1,'Inputs (Q)'!$X$1062:$FU$1062,'Inputs (Q)'!$CR$1062)</f>
        <v>0.558037336915709</v>
      </c>
      <c r="AJ1034" s="270" t="n">
        <f aca="false">SUMIFS('Inputs (Q)'!$X$1053:$FU$1053,'Inputs (Q)'!$X$1059:$FU$1059,Inputs!AJ$1,'Inputs (Q)'!$X$1062:$FU$1062,'Inputs (Q)'!$CR$1062)</f>
        <v>0.991795793248676</v>
      </c>
      <c r="AK1034" s="271" t="n">
        <f aca="false">SUMIFS('Inputs (Q)'!$X$1053:$FU$1053,'Inputs (Q)'!$X$1059:$FU$1059,Inputs!AK$1,'Inputs (Q)'!$X$1062:$FU$1062,'Inputs (Q)'!$CR$1062)</f>
        <v>0.990176802445333</v>
      </c>
      <c r="AL1034" s="271" t="n">
        <f aca="false">SUMIFS('Inputs (Q)'!$X$1053:$FU$1053,'Inputs (Q)'!$X$1059:$FU$1059,Inputs!AL$1,'Inputs (Q)'!$X$1062:$FU$1062,'Inputs (Q)'!$CR$1062)</f>
        <v>0.994378003782698</v>
      </c>
      <c r="AM1034" s="271" t="n">
        <f aca="false">SUMIFS('Inputs (Q)'!$X$1053:$FU$1053,'Inputs (Q)'!$X$1059:$FU$1059,Inputs!AM$1,'Inputs (Q)'!$X$1062:$FU$1062,'Inputs (Q)'!$CR$1062)</f>
        <v>0.987151430496054</v>
      </c>
      <c r="AN1034" s="271" t="n">
        <f aca="false">SUMIFS('Inputs (Q)'!$X$1053:$FU$1053,'Inputs (Q)'!$X$1059:$FU$1059,Inputs!AN$1,'Inputs (Q)'!$X$1062:$FU$1062,'Inputs (Q)'!$CR$1062)</f>
        <v>0.991797141044933</v>
      </c>
      <c r="AO1034" s="271" t="n">
        <f aca="false">SUMIFS('Inputs (Q)'!$X$1053:$FU$1053,'Inputs (Q)'!$X$1059:$FU$1059,Inputs!AO$1,'Inputs (Q)'!$X$1062:$FU$1062,'Inputs (Q)'!$CR$1062)</f>
        <v>0.991797141044933</v>
      </c>
      <c r="AP1034" s="271" t="n">
        <f aca="false">SUMIFS('Inputs (Q)'!$X$1053:$FU$1053,'Inputs (Q)'!$X$1059:$FU$1059,Inputs!AP$1,'Inputs (Q)'!$X$1062:$FU$1062,'Inputs (Q)'!$CR$1062)</f>
        <v>0.994531427169969</v>
      </c>
      <c r="AQ1034" s="271" t="n">
        <f aca="false">SUMIFS('Inputs (Q)'!$X$1053:$FU$1053,'Inputs (Q)'!$X$1059:$FU$1059,Inputs!AQ$1,'Inputs (Q)'!$X$1062:$FU$1062,'Inputs (Q)'!$CR$1062)</f>
        <v>0.991797141044933</v>
      </c>
      <c r="AR1034" s="271" t="n">
        <f aca="false">SUMIFS('Inputs (Q)'!$X$1053:$FU$1053,'Inputs (Q)'!$X$1059:$FU$1059,Inputs!AR$1,'Inputs (Q)'!$X$1062:$FU$1062,'Inputs (Q)'!$CR$1062)</f>
        <v>0.991797141044933</v>
      </c>
      <c r="AS1034" s="271" t="n">
        <f aca="false">SUMIFS('Inputs (Q)'!$X$1053:$FU$1053,'Inputs (Q)'!$X$1059:$FU$1059,Inputs!AS$1,'Inputs (Q)'!$X$1062:$FU$1062,'Inputs (Q)'!$CR$1062)</f>
        <v>0.991797141044933</v>
      </c>
      <c r="AT1034" s="271" t="n">
        <f aca="false">SUMIFS('Inputs (Q)'!$X$1053:$FU$1053,'Inputs (Q)'!$X$1059:$FU$1059,Inputs!AT$1,'Inputs (Q)'!$X$1062:$FU$1062,'Inputs (Q)'!$CR$1062)</f>
        <v>0.994531427169986</v>
      </c>
      <c r="AU1034" s="271" t="n">
        <f aca="false">SUMIFS('Inputs (Q)'!$X$1053:$FU$1053,'Inputs (Q)'!$X$1059:$FU$1059,Inputs!AU$1,'Inputs (Q)'!$X$1062:$FU$1062,'Inputs (Q)'!$CR$1062)</f>
        <v>0.991797141044933</v>
      </c>
      <c r="AV1034" s="271" t="n">
        <f aca="false">SUMIFS('Inputs (Q)'!$X$1053:$FU$1053,'Inputs (Q)'!$X$1059:$FU$1059,Inputs!AV$1,'Inputs (Q)'!$X$1062:$FU$1062,'Inputs (Q)'!$CR$1062)</f>
        <v>0.991797141044933</v>
      </c>
      <c r="AW1034" s="271" t="n">
        <f aca="false">SUMIFS('Inputs (Q)'!$X$1053:$FU$1053,'Inputs (Q)'!$X$1059:$FU$1059,Inputs!AW$1,'Inputs (Q)'!$X$1062:$FU$1062,'Inputs (Q)'!$CR$1062)</f>
        <v>0.991797141044933</v>
      </c>
      <c r="AX1034" s="271" t="n">
        <f aca="false">SUMIFS('Inputs (Q)'!$X$1053:$FU$1053,'Inputs (Q)'!$X$1059:$FU$1059,Inputs!AX$1,'Inputs (Q)'!$X$1062:$FU$1062,'Inputs (Q)'!$CR$1062)</f>
        <v>0.994531427169986</v>
      </c>
      <c r="AY1034" s="271" t="n">
        <f aca="false">SUMIFS('Inputs (Q)'!$X$1053:$FU$1053,'Inputs (Q)'!$X$1059:$FU$1059,Inputs!AY$1,'Inputs (Q)'!$X$1062:$FU$1062,'Inputs (Q)'!$CR$1062)</f>
        <v>0.991797141044933</v>
      </c>
      <c r="AZ1034" s="271" t="n">
        <f aca="false">SUMIFS('Inputs (Q)'!$X$1052:$GG$1052,'Inputs (Q)'!$X$1059:$GG$1059,Inputs!AZ$1,'Inputs (Q)'!$X$1062:$GG$1062,'Inputs (Q)'!$CR$1062)</f>
        <v>0.991797141044933</v>
      </c>
      <c r="BA1034" s="271" t="n">
        <f aca="false">SUMIFS('Inputs (Q)'!$X$1052:$GG$1052,'Inputs (Q)'!$X$1059:$GG$1059,Inputs!BA$1,'Inputs (Q)'!$X$1062:$GG$1062,'Inputs (Q)'!$CR$1062)</f>
        <v>0.991797141044933</v>
      </c>
      <c r="BB1034" s="271" t="n">
        <f aca="false">SUMIFS('Inputs (Q)'!$X$1052:$GG$1052,'Inputs (Q)'!$X$1059:$GG$1059,Inputs!BB$1,'Inputs (Q)'!$X$1062:$GG$1062,'Inputs (Q)'!$CR$1062)</f>
        <v>0.991797141044933</v>
      </c>
      <c r="BC1034" s="271" t="n">
        <f aca="false">SUMIFS('Inputs (Q)'!$X$1052:$HA$1052,'Inputs (Q)'!$X$1059:$HA$1059,Inputs!BC$1,'Inputs (Q)'!$X$1062:$HA$1062,'Inputs (Q)'!$CR$1062)</f>
        <v>0.991797141044933</v>
      </c>
      <c r="BD1034" s="271" t="n">
        <f aca="false">SUMIFS('Inputs (Q)'!$X$1052:$HA$1052,'Inputs (Q)'!$X$1059:$HA$1059,Inputs!BD$1,'Inputs (Q)'!$X$1062:$HA$1062,'Inputs (Q)'!$CR$1062)</f>
        <v>0.991797141044933</v>
      </c>
      <c r="BE1034" s="271" t="n">
        <f aca="false">SUMIFS('Inputs (Q)'!$X$1052:$HA$1052,'Inputs (Q)'!$X$1059:$HA$1059,Inputs!BE$1,'Inputs (Q)'!$X$1062:$HA$1062,'Inputs (Q)'!$CR$1062)</f>
        <v>0.991797141044933</v>
      </c>
      <c r="BF1034" s="271" t="n">
        <f aca="false">SUMIFS('Inputs (Q)'!$X$1052:$HA$1052,'Inputs (Q)'!$X$1059:$HA$1059,Inputs!BF$1,'Inputs (Q)'!$X$1062:$HA$1062,'Inputs (Q)'!$CR$1062)</f>
        <v>0.991797141044933</v>
      </c>
      <c r="BG1034" s="271" t="n">
        <f aca="false">SUMIFS('Inputs (Q)'!$X$1052:$HA$1052,'Inputs (Q)'!$X$1059:$HA$1059,Inputs!BG$1,'Inputs (Q)'!$X$1062:$HA$1062,'Inputs (Q)'!$CR$1062)</f>
        <v>0.991797141044933</v>
      </c>
    </row>
    <row r="1035" customFormat="false" ht="12.75" hidden="true" customHeight="false" outlineLevel="0" collapsed="false">
      <c r="A1035" s="267" t="s">
        <v>631</v>
      </c>
      <c r="B1035" s="268"/>
      <c r="C1035" s="268"/>
      <c r="D1035" s="268"/>
      <c r="E1035" s="269"/>
      <c r="F1035" s="19" t="s">
        <v>678</v>
      </c>
      <c r="AE1035" s="270" t="n">
        <f aca="false">SUMIFS('Inputs (Q)'!$X$1053:$FU$1053,'Inputs (Q)'!$X$1059:$FU$1059,Inputs!AE$1,'Inputs (Q)'!$X$1062:$FU$1062,'Inputs (Q)'!$CS$1062)</f>
        <v>0.973760004101805</v>
      </c>
      <c r="AF1035" s="270" t="n">
        <f aca="false">SUMIFS('Inputs (Q)'!$X$1053:$FU$1053,'Inputs (Q)'!$X$1059:$FU$1059,Inputs!AF$1,'Inputs (Q)'!$X$1062:$FU$1062,'Inputs (Q)'!$CS$1062)</f>
        <v>3.43383183695411</v>
      </c>
      <c r="AG1035" s="270" t="n">
        <f aca="false">SUMIFS('Inputs (Q)'!$X$1053:$FU$1053,'Inputs (Q)'!$X$1059:$FU$1059,Inputs!AG$1,'Inputs (Q)'!$X$1062:$FU$1062,'Inputs (Q)'!$CS$1062)</f>
        <v>0.696174126009876</v>
      </c>
      <c r="AH1035" s="270" t="n">
        <f aca="false">SUMIFS('Inputs (Q)'!$X$1053:$FU$1053,'Inputs (Q)'!$X$1059:$FU$1059,Inputs!AH$1,'Inputs (Q)'!$X$1062:$FU$1062,'Inputs (Q)'!$CS$1062)</f>
        <v>1.92423292354931</v>
      </c>
      <c r="AI1035" s="270" t="n">
        <f aca="false">SUMIFS('Inputs (Q)'!$X$1053:$FU$1053,'Inputs (Q)'!$X$1059:$FU$1059,Inputs!AI$1,'Inputs (Q)'!$X$1062:$FU$1062,'Inputs (Q)'!$CS$1062)</f>
        <v>0.558037336915709</v>
      </c>
      <c r="AJ1035" s="270" t="n">
        <f aca="false">SUMIFS('Inputs (Q)'!$X$1053:$FU$1053,'Inputs (Q)'!$X$1059:$FU$1059,Inputs!AJ$1,'Inputs (Q)'!$X$1062:$FU$1062,'Inputs (Q)'!$CS$1062)</f>
        <v>0.991795793248676</v>
      </c>
      <c r="AK1035" s="271" t="n">
        <f aca="false">SUMIFS('Inputs (Q)'!$X$1053:$FU$1053,'Inputs (Q)'!$X$1059:$FU$1059,Inputs!AK$1,'Inputs (Q)'!$X$1062:$FU$1062,'Inputs (Q)'!$CS$1062)</f>
        <v>0.986951372375454</v>
      </c>
      <c r="AL1035" s="271" t="n">
        <f aca="false">SUMIFS('Inputs (Q)'!$X$1053:$FU$1053,'Inputs (Q)'!$X$1059:$FU$1059,Inputs!AL$1,'Inputs (Q)'!$X$1062:$FU$1062,'Inputs (Q)'!$CS$1062)</f>
        <v>0.994073790723704</v>
      </c>
      <c r="AM1035" s="271" t="n">
        <f aca="false">SUMIFS('Inputs (Q)'!$X$1053:$FU$1053,'Inputs (Q)'!$X$1059:$FU$1059,Inputs!AM$1,'Inputs (Q)'!$X$1062:$FU$1062,'Inputs (Q)'!$CS$1062)</f>
        <v>0.97786105650627</v>
      </c>
      <c r="AN1035" s="271" t="n">
        <f aca="false">SUMIFS('Inputs (Q)'!$X$1053:$FU$1053,'Inputs (Q)'!$X$1059:$FU$1059,Inputs!AN$1,'Inputs (Q)'!$X$1062:$FU$1062,'Inputs (Q)'!$CS$1062)</f>
        <v>0.991797141044933</v>
      </c>
      <c r="AO1035" s="271" t="n">
        <f aca="false">SUMIFS('Inputs (Q)'!$X$1053:$FU$1053,'Inputs (Q)'!$X$1059:$FU$1059,Inputs!AO$1,'Inputs (Q)'!$X$1062:$FU$1062,'Inputs (Q)'!$CS$1062)</f>
        <v>0.991797141044933</v>
      </c>
      <c r="AP1035" s="271" t="n">
        <f aca="false">SUMIFS('Inputs (Q)'!$X$1053:$FU$1053,'Inputs (Q)'!$X$1059:$FU$1059,Inputs!AP$1,'Inputs (Q)'!$X$1062:$FU$1062,'Inputs (Q)'!$CS$1062)</f>
        <v>0.994531427169969</v>
      </c>
      <c r="AQ1035" s="271" t="n">
        <f aca="false">SUMIFS('Inputs (Q)'!$X$1053:$FU$1053,'Inputs (Q)'!$X$1059:$FU$1059,Inputs!AQ$1,'Inputs (Q)'!$X$1062:$FU$1062,'Inputs (Q)'!$CS$1062)</f>
        <v>0.991797141044933</v>
      </c>
      <c r="AR1035" s="271" t="n">
        <f aca="false">SUMIFS('Inputs (Q)'!$X$1053:$FU$1053,'Inputs (Q)'!$X$1059:$FU$1059,Inputs!AR$1,'Inputs (Q)'!$X$1062:$FU$1062,'Inputs (Q)'!$CS$1062)</f>
        <v>0.991797141044933</v>
      </c>
      <c r="AS1035" s="271" t="n">
        <f aca="false">SUMIFS('Inputs (Q)'!$X$1053:$FU$1053,'Inputs (Q)'!$X$1059:$FU$1059,Inputs!AS$1,'Inputs (Q)'!$X$1062:$FU$1062,'Inputs (Q)'!$CS$1062)</f>
        <v>0.991797141044933</v>
      </c>
      <c r="AT1035" s="271" t="n">
        <f aca="false">SUMIFS('Inputs (Q)'!$X$1053:$FU$1053,'Inputs (Q)'!$X$1059:$FU$1059,Inputs!AT$1,'Inputs (Q)'!$X$1062:$FU$1062,'Inputs (Q)'!$CS$1062)</f>
        <v>0.994531427169986</v>
      </c>
      <c r="AU1035" s="271" t="n">
        <f aca="false">SUMIFS('Inputs (Q)'!$X$1053:$FU$1053,'Inputs (Q)'!$X$1059:$FU$1059,Inputs!AU$1,'Inputs (Q)'!$X$1062:$FU$1062,'Inputs (Q)'!$CS$1062)</f>
        <v>0.991797141044933</v>
      </c>
      <c r="AV1035" s="271" t="n">
        <f aca="false">SUMIFS('Inputs (Q)'!$X$1053:$FU$1053,'Inputs (Q)'!$X$1059:$FU$1059,Inputs!AV$1,'Inputs (Q)'!$X$1062:$FU$1062,'Inputs (Q)'!$CS$1062)</f>
        <v>0.991797141044933</v>
      </c>
      <c r="AW1035" s="271" t="n">
        <f aca="false">SUMIFS('Inputs (Q)'!$X$1053:$FU$1053,'Inputs (Q)'!$X$1059:$FU$1059,Inputs!AW$1,'Inputs (Q)'!$X$1062:$FU$1062,'Inputs (Q)'!$CS$1062)</f>
        <v>0.991797141044933</v>
      </c>
      <c r="AX1035" s="271" t="n">
        <f aca="false">SUMIFS('Inputs (Q)'!$X$1053:$FU$1053,'Inputs (Q)'!$X$1059:$FU$1059,Inputs!AX$1,'Inputs (Q)'!$X$1062:$FU$1062,'Inputs (Q)'!$CS$1062)</f>
        <v>0.994531427169986</v>
      </c>
      <c r="AY1035" s="271" t="n">
        <f aca="false">SUMIFS('Inputs (Q)'!$X$1053:$FU$1053,'Inputs (Q)'!$X$1059:$FU$1059,Inputs!AY$1,'Inputs (Q)'!$X$1062:$FU$1062,'Inputs (Q)'!$CS$1062)</f>
        <v>0.991797141044933</v>
      </c>
      <c r="AZ1035" s="271" t="n">
        <f aca="false">SUMIFS('Inputs (Q)'!$X$1052:$GG$1052,'Inputs (Q)'!$X$1059:$GG$1059,Inputs!AZ$1,'Inputs (Q)'!$X$1062:$GG$1062,'Inputs (Q)'!$CS$1062)</f>
        <v>0.991797141044933</v>
      </c>
      <c r="BA1035" s="271" t="n">
        <f aca="false">SUMIFS('Inputs (Q)'!$X$1052:$GG$1052,'Inputs (Q)'!$X$1059:$GG$1059,Inputs!BA$1,'Inputs (Q)'!$X$1062:$GG$1062,'Inputs (Q)'!$CS$1062)</f>
        <v>0.991797141044933</v>
      </c>
      <c r="BB1035" s="271" t="n">
        <f aca="false">SUMIFS('Inputs (Q)'!$X$1052:$GG$1052,'Inputs (Q)'!$X$1059:$GG$1059,Inputs!BB$1,'Inputs (Q)'!$X$1062:$GG$1062,'Inputs (Q)'!$CS$1062)</f>
        <v>0.991797141044933</v>
      </c>
      <c r="BC1035" s="271" t="n">
        <f aca="false">SUMIFS('Inputs (Q)'!$X$1052:$HA$1052,'Inputs (Q)'!$X$1059:$HA$1059,Inputs!BC$1,'Inputs (Q)'!$X$1062:$HA$1062,'Inputs (Q)'!$CS$1062)</f>
        <v>0.991797141044933</v>
      </c>
      <c r="BD1035" s="271" t="n">
        <f aca="false">SUMIFS('Inputs (Q)'!$X$1052:$HA$1052,'Inputs (Q)'!$X$1059:$HA$1059,Inputs!BD$1,'Inputs (Q)'!$X$1062:$HA$1062,'Inputs (Q)'!$CS$1062)</f>
        <v>0.991797141044933</v>
      </c>
      <c r="BE1035" s="271" t="n">
        <f aca="false">SUMIFS('Inputs (Q)'!$X$1052:$HA$1052,'Inputs (Q)'!$X$1059:$HA$1059,Inputs!BE$1,'Inputs (Q)'!$X$1062:$HA$1062,'Inputs (Q)'!$CS$1062)</f>
        <v>0.991797141044933</v>
      </c>
      <c r="BF1035" s="271" t="n">
        <f aca="false">SUMIFS('Inputs (Q)'!$X$1052:$HA$1052,'Inputs (Q)'!$X$1059:$HA$1059,Inputs!BF$1,'Inputs (Q)'!$X$1062:$HA$1062,'Inputs (Q)'!$CS$1062)</f>
        <v>0.991797141044933</v>
      </c>
      <c r="BG1035" s="271" t="n">
        <f aca="false">SUMIFS('Inputs (Q)'!$X$1052:$HA$1052,'Inputs (Q)'!$X$1059:$HA$1059,Inputs!BG$1,'Inputs (Q)'!$X$1062:$HA$1062,'Inputs (Q)'!$CS$1062)</f>
        <v>0.991797141044933</v>
      </c>
    </row>
    <row r="1036" customFormat="false" ht="12.75" hidden="true" customHeight="false" outlineLevel="0" collapsed="false">
      <c r="A1036" s="267" t="s">
        <v>631</v>
      </c>
      <c r="B1036" s="268"/>
      <c r="C1036" s="268"/>
      <c r="D1036" s="268"/>
      <c r="E1036" s="269"/>
      <c r="F1036" s="19" t="s">
        <v>679</v>
      </c>
      <c r="AE1036" s="270" t="n">
        <f aca="false">SUMIFS('Inputs (Q)'!$X$1054:$FU$1054,'Inputs (Q)'!$X$1059:$FU$1059,Inputs!AE$1,'Inputs (Q)'!$X$1062:$FU$1062,'Inputs (Q)'!$CP$1062)</f>
        <v>1.60174844857871</v>
      </c>
      <c r="AF1036" s="270" t="n">
        <f aca="false">SUMIFS('Inputs (Q)'!$X$1054:$FU$1054,'Inputs (Q)'!$X$1059:$FU$1059,Inputs!AF$1,'Inputs (Q)'!$X$1062:$FU$1062,'Inputs (Q)'!$CP$1062)</f>
        <v>-7.16534897842313</v>
      </c>
      <c r="AG1036" s="270" t="n">
        <f aca="false">SUMIFS('Inputs (Q)'!$X$1054:$FU$1054,'Inputs (Q)'!$X$1059:$FU$1059,Inputs!AG$1,'Inputs (Q)'!$X$1062:$FU$1062,'Inputs (Q)'!$CP$1062)</f>
        <v>1.60770124069496</v>
      </c>
      <c r="AH1036" s="270" t="n">
        <f aca="false">SUMIFS('Inputs (Q)'!$X$1054:$FU$1054,'Inputs (Q)'!$X$1059:$FU$1059,Inputs!AH$1,'Inputs (Q)'!$X$1062:$FU$1062,'Inputs (Q)'!$CP$1062)</f>
        <v>1.73296591045492</v>
      </c>
      <c r="AI1036" s="270" t="n">
        <f aca="false">SUMIFS('Inputs (Q)'!$X$1054:$FU$1054,'Inputs (Q)'!$X$1059:$FU$1059,Inputs!AI$1,'Inputs (Q)'!$X$1062:$FU$1062,'Inputs (Q)'!$CP$1062)</f>
        <v>3.8707760641622</v>
      </c>
      <c r="AJ1036" s="270" t="n">
        <f aca="false">SUMIFS('Inputs (Q)'!$X$1054:$FU$1054,'Inputs (Q)'!$X$1059:$FU$1059,Inputs!AJ$1,'Inputs (Q)'!$X$1062:$FU$1062,'Inputs (Q)'!$CP$1062)</f>
        <v>1.01396951308488</v>
      </c>
      <c r="AK1036" s="271" t="n">
        <f aca="false">SUMIFS('Inputs (Q)'!$X$1054:$FU$1054,'Inputs (Q)'!$X$1059:$FU$1059,Inputs!AK$1,'Inputs (Q)'!$X$1062:$FU$1062,'Inputs (Q)'!$CP$1062)</f>
        <v>1.01892586489615</v>
      </c>
      <c r="AL1036" s="271" t="n">
        <f aca="false">SUMIFS('Inputs (Q)'!$X$1054:$FU$1054,'Inputs (Q)'!$X$1059:$FU$1059,Inputs!AL$1,'Inputs (Q)'!$X$1062:$FU$1062,'Inputs (Q)'!$CP$1062)</f>
        <v>1.00599136737004</v>
      </c>
      <c r="AM1036" s="271" t="n">
        <f aca="false">SUMIFS('Inputs (Q)'!$X$1054:$FU$1054,'Inputs (Q)'!$X$1059:$FU$1059,Inputs!AM$1,'Inputs (Q)'!$X$1062:$FU$1062,'Inputs (Q)'!$CP$1062)</f>
        <v>1.02822523700835</v>
      </c>
      <c r="AN1036" s="271" t="n">
        <f aca="false">SUMIFS('Inputs (Q)'!$X$1054:$FU$1054,'Inputs (Q)'!$X$1059:$FU$1059,Inputs!AN$1,'Inputs (Q)'!$X$1062:$FU$1062,'Inputs (Q)'!$CP$1062)</f>
        <v>1.01397524511338</v>
      </c>
      <c r="AO1036" s="271" t="n">
        <f aca="false">SUMIFS('Inputs (Q)'!$X$1054:$FU$1054,'Inputs (Q)'!$X$1059:$FU$1059,Inputs!AO$1,'Inputs (Q)'!$X$1062:$FU$1062,'Inputs (Q)'!$CP$1062)</f>
        <v>1.01397524511338</v>
      </c>
      <c r="AP1036" s="271" t="n">
        <f aca="false">SUMIFS('Inputs (Q)'!$X$1054:$FU$1054,'Inputs (Q)'!$X$1059:$FU$1059,Inputs!AP$1,'Inputs (Q)'!$X$1062:$FU$1062,'Inputs (Q)'!$CP$1062)</f>
        <v>1.01677029471599</v>
      </c>
      <c r="AQ1036" s="271" t="n">
        <f aca="false">SUMIFS('Inputs (Q)'!$X$1054:$FU$1054,'Inputs (Q)'!$X$1059:$FU$1059,Inputs!AQ$1,'Inputs (Q)'!$X$1062:$FU$1062,'Inputs (Q)'!$CP$1062)</f>
        <v>1.0027643338095</v>
      </c>
      <c r="AR1036" s="271" t="n">
        <f aca="false">SUMIFS('Inputs (Q)'!$X$1054:$FU$1054,'Inputs (Q)'!$X$1059:$FU$1059,Inputs!AR$1,'Inputs (Q)'!$X$1062:$FU$1062,'Inputs (Q)'!$CP$1062)</f>
        <v>1.01397524511338</v>
      </c>
      <c r="AS1036" s="271" t="n">
        <f aca="false">SUMIFS('Inputs (Q)'!$X$1054:$FU$1054,'Inputs (Q)'!$X$1059:$FU$1059,Inputs!AS$1,'Inputs (Q)'!$X$1062:$FU$1062,'Inputs (Q)'!$CP$1062)</f>
        <v>1.01397524511338</v>
      </c>
      <c r="AT1036" s="271" t="n">
        <f aca="false">SUMIFS('Inputs (Q)'!$X$1054:$FU$1054,'Inputs (Q)'!$X$1059:$FU$1059,Inputs!AT$1,'Inputs (Q)'!$X$1062:$FU$1062,'Inputs (Q)'!$CP$1062)</f>
        <v>1.01677029471599</v>
      </c>
      <c r="AU1036" s="271" t="n">
        <f aca="false">SUMIFS('Inputs (Q)'!$X$1054:$FU$1054,'Inputs (Q)'!$X$1059:$FU$1059,Inputs!AU$1,'Inputs (Q)'!$X$1062:$FU$1062,'Inputs (Q)'!$CP$1062)</f>
        <v>1.01397524511338</v>
      </c>
      <c r="AV1036" s="271" t="n">
        <f aca="false">SUMIFS('Inputs (Q)'!$X$1054:$FU$1054,'Inputs (Q)'!$X$1059:$FU$1059,Inputs!AV$1,'Inputs (Q)'!$X$1062:$FU$1062,'Inputs (Q)'!$CP$1062)</f>
        <v>1.0027643338095</v>
      </c>
      <c r="AW1036" s="271" t="n">
        <f aca="false">SUMIFS('Inputs (Q)'!$X$1054:$FU$1054,'Inputs (Q)'!$X$1059:$FU$1059,Inputs!AW$1,'Inputs (Q)'!$X$1062:$FU$1062,'Inputs (Q)'!$CP$1062)</f>
        <v>1.01397524511338</v>
      </c>
      <c r="AX1036" s="271" t="n">
        <f aca="false">SUMIFS('Inputs (Q)'!$X$1054:$FU$1054,'Inputs (Q)'!$X$1059:$FU$1059,Inputs!AX$1,'Inputs (Q)'!$X$1062:$FU$1062,'Inputs (Q)'!$CP$1062)</f>
        <v>1.01677029471599</v>
      </c>
      <c r="AY1036" s="271" t="n">
        <f aca="false">SUMIFS('Inputs (Q)'!$X$1054:$FU$1054,'Inputs (Q)'!$X$1059:$FU$1059,Inputs!AY$1,'Inputs (Q)'!$X$1062:$FU$1062,'Inputs (Q)'!$CP$1062)</f>
        <v>1.01397524511338</v>
      </c>
      <c r="AZ1036" s="271" t="n">
        <f aca="false">SUMIFS('Inputs (Q)'!$X$1052:$GG$1052,'Inputs (Q)'!$X$1059:$GG$1059,Inputs!AZ$1,'Inputs (Q)'!$X$1062:$GG$1062,'Inputs (Q)'!$CP$1062)</f>
        <v>1.01397524511338</v>
      </c>
      <c r="BA1036" s="271" t="n">
        <f aca="false">SUMIFS('Inputs (Q)'!$X$1052:$GG$1052,'Inputs (Q)'!$X$1059:$GG$1059,Inputs!BA$1,'Inputs (Q)'!$X$1062:$GG$1062,'Inputs (Q)'!$CP$1062)</f>
        <v>1.01397524511338</v>
      </c>
      <c r="BB1036" s="271" t="n">
        <f aca="false">SUMIFS('Inputs (Q)'!$X$1052:$GG$1052,'Inputs (Q)'!$X$1059:$GG$1059,Inputs!BB$1,'Inputs (Q)'!$X$1062:$GG$1062,'Inputs (Q)'!$CP$1062)</f>
        <v>1.01397524511338</v>
      </c>
      <c r="BC1036" s="271" t="n">
        <f aca="false">SUMIFS('Inputs (Q)'!$X$1052:$HA$1052,'Inputs (Q)'!$X$1059:$HA$1059,Inputs!BC$1,'Inputs (Q)'!$X$1062:$HA$1062,'Inputs (Q)'!$CP$1062)</f>
        <v>1.01397524511338</v>
      </c>
      <c r="BD1036" s="271" t="n">
        <f aca="false">SUMIFS('Inputs (Q)'!$X$1052:$HA$1052,'Inputs (Q)'!$X$1059:$HA$1059,Inputs!BD$1,'Inputs (Q)'!$X$1062:$HA$1062,'Inputs (Q)'!$CP$1062)</f>
        <v>1.01397524511338</v>
      </c>
      <c r="BE1036" s="271" t="n">
        <f aca="false">SUMIFS('Inputs (Q)'!$X$1052:$HA$1052,'Inputs (Q)'!$X$1059:$HA$1059,Inputs!BE$1,'Inputs (Q)'!$X$1062:$HA$1062,'Inputs (Q)'!$CP$1062)</f>
        <v>1.01397524511338</v>
      </c>
      <c r="BF1036" s="271" t="n">
        <f aca="false">SUMIFS('Inputs (Q)'!$X$1052:$HA$1052,'Inputs (Q)'!$X$1059:$HA$1059,Inputs!BF$1,'Inputs (Q)'!$X$1062:$HA$1062,'Inputs (Q)'!$CP$1062)</f>
        <v>1.01397524511338</v>
      </c>
      <c r="BG1036" s="271" t="n">
        <f aca="false">SUMIFS('Inputs (Q)'!$X$1052:$HA$1052,'Inputs (Q)'!$X$1059:$HA$1059,Inputs!BG$1,'Inputs (Q)'!$X$1062:$HA$1062,'Inputs (Q)'!$CP$1062)</f>
        <v>1.01397524511338</v>
      </c>
    </row>
    <row r="1037" customFormat="false" ht="12.75" hidden="true" customHeight="false" outlineLevel="0" collapsed="false">
      <c r="A1037" s="267" t="s">
        <v>631</v>
      </c>
      <c r="B1037" s="268"/>
      <c r="C1037" s="268"/>
      <c r="D1037" s="268"/>
      <c r="E1037" s="269"/>
      <c r="F1037" s="19" t="s">
        <v>680</v>
      </c>
      <c r="AE1037" s="270" t="n">
        <f aca="false">SUMIFS('Inputs (Q)'!$X$1054:$FU$1054,'Inputs (Q)'!$X$1059:$FU$1059,Inputs!AE$1,'Inputs (Q)'!$X$1062:$FU$1062,'Inputs (Q)'!$CQ$1062)</f>
        <v>1.78636506522923</v>
      </c>
      <c r="AF1037" s="270" t="n">
        <f aca="false">SUMIFS('Inputs (Q)'!$X$1054:$FU$1054,'Inputs (Q)'!$X$1059:$FU$1059,Inputs!AF$1,'Inputs (Q)'!$X$1062:$FU$1062,'Inputs (Q)'!$CQ$1062)</f>
        <v>-6.98708584195189</v>
      </c>
      <c r="AG1037" s="270" t="n">
        <f aca="false">SUMIFS('Inputs (Q)'!$X$1054:$FU$1054,'Inputs (Q)'!$X$1059:$FU$1059,Inputs!AG$1,'Inputs (Q)'!$X$1062:$FU$1062,'Inputs (Q)'!$CQ$1062)</f>
        <v>0.424067625331278</v>
      </c>
      <c r="AH1037" s="270" t="n">
        <f aca="false">SUMIFS('Inputs (Q)'!$X$1054:$FU$1054,'Inputs (Q)'!$X$1059:$FU$1059,Inputs!AH$1,'Inputs (Q)'!$X$1062:$FU$1062,'Inputs (Q)'!$CQ$1062)</f>
        <v>-0.0695736781465933</v>
      </c>
      <c r="AI1037" s="270" t="n">
        <f aca="false">SUMIFS('Inputs (Q)'!$X$1054:$FU$1054,'Inputs (Q)'!$X$1059:$FU$1059,Inputs!AI$1,'Inputs (Q)'!$X$1062:$FU$1062,'Inputs (Q)'!$CQ$1062)</f>
        <v>-0.525546594025652</v>
      </c>
      <c r="AJ1037" s="270" t="n">
        <f aca="false">SUMIFS('Inputs (Q)'!$X$1054:$FU$1054,'Inputs (Q)'!$X$1059:$FU$1059,Inputs!AJ$1,'Inputs (Q)'!$X$1062:$FU$1062,'Inputs (Q)'!$CQ$1062)</f>
        <v>1.00276320005161</v>
      </c>
      <c r="AK1037" s="271" t="n">
        <f aca="false">SUMIFS('Inputs (Q)'!$X$1054:$FU$1054,'Inputs (Q)'!$X$1059:$FU$1059,Inputs!AK$1,'Inputs (Q)'!$X$1062:$FU$1062,'Inputs (Q)'!$CQ$1062)</f>
        <v>1.00439580080331</v>
      </c>
      <c r="AL1037" s="271" t="n">
        <f aca="false">SUMIFS('Inputs (Q)'!$X$1054:$FU$1054,'Inputs (Q)'!$X$1059:$FU$1059,Inputs!AL$1,'Inputs (Q)'!$X$1062:$FU$1062,'Inputs (Q)'!$CQ$1062)</f>
        <v>1.00568378959612</v>
      </c>
      <c r="AM1037" s="271" t="n">
        <f aca="false">SUMIFS('Inputs (Q)'!$X$1054:$FU$1054,'Inputs (Q)'!$X$1059:$FU$1059,Inputs!AM$1,'Inputs (Q)'!$X$1062:$FU$1062,'Inputs (Q)'!$CQ$1062)</f>
        <v>1.00746199656455</v>
      </c>
      <c r="AN1037" s="271" t="n">
        <f aca="false">SUMIFS('Inputs (Q)'!$X$1054:$FU$1054,'Inputs (Q)'!$X$1059:$FU$1059,Inputs!AN$1,'Inputs (Q)'!$X$1062:$FU$1062,'Inputs (Q)'!$CQ$1062)</f>
        <v>1.0027643338095</v>
      </c>
      <c r="AO1037" s="271" t="n">
        <f aca="false">SUMIFS('Inputs (Q)'!$X$1054:$FU$1054,'Inputs (Q)'!$X$1059:$FU$1059,Inputs!AO$1,'Inputs (Q)'!$X$1062:$FU$1062,'Inputs (Q)'!$CQ$1062)</f>
        <v>1.0027643338095</v>
      </c>
      <c r="AP1037" s="271" t="n">
        <f aca="false">SUMIFS('Inputs (Q)'!$X$1054:$FU$1054,'Inputs (Q)'!$X$1059:$FU$1059,Inputs!AP$1,'Inputs (Q)'!$X$1062:$FU$1062,'Inputs (Q)'!$CQ$1062)</f>
        <v>1.00552866781232</v>
      </c>
      <c r="AQ1037" s="271" t="n">
        <f aca="false">SUMIFS('Inputs (Q)'!$X$1054:$FU$1054,'Inputs (Q)'!$X$1059:$FU$1059,Inputs!AQ$1,'Inputs (Q)'!$X$1062:$FU$1062,'Inputs (Q)'!$CQ$1062)</f>
        <v>1.0027643338095</v>
      </c>
      <c r="AR1037" s="271" t="n">
        <f aca="false">SUMIFS('Inputs (Q)'!$X$1054:$FU$1054,'Inputs (Q)'!$X$1059:$FU$1059,Inputs!AR$1,'Inputs (Q)'!$X$1062:$FU$1062,'Inputs (Q)'!$CQ$1062)</f>
        <v>1.0027643338095</v>
      </c>
      <c r="AS1037" s="271" t="n">
        <f aca="false">SUMIFS('Inputs (Q)'!$X$1054:$FU$1054,'Inputs (Q)'!$X$1059:$FU$1059,Inputs!AS$1,'Inputs (Q)'!$X$1062:$FU$1062,'Inputs (Q)'!$CQ$1062)</f>
        <v>1.0027643338095</v>
      </c>
      <c r="AT1037" s="271" t="n">
        <f aca="false">SUMIFS('Inputs (Q)'!$X$1054:$FU$1054,'Inputs (Q)'!$X$1059:$FU$1059,Inputs!AT$1,'Inputs (Q)'!$X$1062:$FU$1062,'Inputs (Q)'!$CQ$1062)</f>
        <v>1.00552866781232</v>
      </c>
      <c r="AU1037" s="271" t="n">
        <f aca="false">SUMIFS('Inputs (Q)'!$X$1054:$FU$1054,'Inputs (Q)'!$X$1059:$FU$1059,Inputs!AU$1,'Inputs (Q)'!$X$1062:$FU$1062,'Inputs (Q)'!$CQ$1062)</f>
        <v>1.0027643338095</v>
      </c>
      <c r="AV1037" s="271" t="n">
        <f aca="false">SUMIFS('Inputs (Q)'!$X$1054:$FU$1054,'Inputs (Q)'!$X$1059:$FU$1059,Inputs!AV$1,'Inputs (Q)'!$X$1062:$FU$1062,'Inputs (Q)'!$CQ$1062)</f>
        <v>1.0027643338095</v>
      </c>
      <c r="AW1037" s="271" t="n">
        <f aca="false">SUMIFS('Inputs (Q)'!$X$1054:$FU$1054,'Inputs (Q)'!$X$1059:$FU$1059,Inputs!AW$1,'Inputs (Q)'!$X$1062:$FU$1062,'Inputs (Q)'!$CQ$1062)</f>
        <v>1.0027643338095</v>
      </c>
      <c r="AX1037" s="271" t="n">
        <f aca="false">SUMIFS('Inputs (Q)'!$X$1054:$FU$1054,'Inputs (Q)'!$X$1059:$FU$1059,Inputs!AX$1,'Inputs (Q)'!$X$1062:$FU$1062,'Inputs (Q)'!$CQ$1062)</f>
        <v>1.00552866781232</v>
      </c>
      <c r="AY1037" s="271" t="n">
        <f aca="false">SUMIFS('Inputs (Q)'!$X$1054:$FU$1054,'Inputs (Q)'!$X$1059:$FU$1059,Inputs!AY$1,'Inputs (Q)'!$X$1062:$FU$1062,'Inputs (Q)'!$CQ$1062)</f>
        <v>1.0027643338095</v>
      </c>
      <c r="AZ1037" s="271" t="n">
        <f aca="false">SUMIFS('Inputs (Q)'!$X$1052:$GG$1052,'Inputs (Q)'!$X$1059:$GG$1059,Inputs!AZ$1,'Inputs (Q)'!$X$1062:$GG$1062,'Inputs (Q)'!$CQ$1062)</f>
        <v>1.0027643338095</v>
      </c>
      <c r="BA1037" s="271" t="n">
        <f aca="false">SUMIFS('Inputs (Q)'!$X$1052:$GG$1052,'Inputs (Q)'!$X$1059:$GG$1059,Inputs!BA$1,'Inputs (Q)'!$X$1062:$GG$1062,'Inputs (Q)'!$CQ$1062)</f>
        <v>1.0027643338095</v>
      </c>
      <c r="BB1037" s="271" t="n">
        <f aca="false">SUMIFS('Inputs (Q)'!$X$1052:$GG$1052,'Inputs (Q)'!$X$1059:$GG$1059,Inputs!BB$1,'Inputs (Q)'!$X$1062:$GG$1062,'Inputs (Q)'!$CQ$1062)</f>
        <v>1.0027643338095</v>
      </c>
      <c r="BC1037" s="271" t="n">
        <f aca="false">SUMIFS('Inputs (Q)'!$X$1052:$HA$1052,'Inputs (Q)'!$X$1059:$HA$1059,Inputs!BC$1,'Inputs (Q)'!$X$1062:$HA$1062,'Inputs (Q)'!$CQ$1062)</f>
        <v>1.0027643338095</v>
      </c>
      <c r="BD1037" s="271" t="n">
        <f aca="false">SUMIFS('Inputs (Q)'!$X$1052:$HA$1052,'Inputs (Q)'!$X$1059:$HA$1059,Inputs!BD$1,'Inputs (Q)'!$X$1062:$HA$1062,'Inputs (Q)'!$CQ$1062)</f>
        <v>1.0027643338095</v>
      </c>
      <c r="BE1037" s="271" t="n">
        <f aca="false">SUMIFS('Inputs (Q)'!$X$1052:$HA$1052,'Inputs (Q)'!$X$1059:$HA$1059,Inputs!BE$1,'Inputs (Q)'!$X$1062:$HA$1062,'Inputs (Q)'!$CQ$1062)</f>
        <v>1.0027643338095</v>
      </c>
      <c r="BF1037" s="271" t="n">
        <f aca="false">SUMIFS('Inputs (Q)'!$X$1052:$HA$1052,'Inputs (Q)'!$X$1059:$HA$1059,Inputs!BF$1,'Inputs (Q)'!$X$1062:$HA$1062,'Inputs (Q)'!$CQ$1062)</f>
        <v>1.0027643338095</v>
      </c>
      <c r="BG1037" s="271" t="n">
        <f aca="false">SUMIFS('Inputs (Q)'!$X$1052:$HA$1052,'Inputs (Q)'!$X$1059:$HA$1059,Inputs!BG$1,'Inputs (Q)'!$X$1062:$HA$1062,'Inputs (Q)'!$CQ$1062)</f>
        <v>1.0027643338095</v>
      </c>
    </row>
    <row r="1038" customFormat="false" ht="12.75" hidden="true" customHeight="false" outlineLevel="0" collapsed="false">
      <c r="A1038" s="267" t="s">
        <v>631</v>
      </c>
      <c r="B1038" s="268"/>
      <c r="C1038" s="268"/>
      <c r="D1038" s="268"/>
      <c r="E1038" s="269"/>
      <c r="F1038" s="19" t="s">
        <v>681</v>
      </c>
      <c r="AE1038" s="270" t="n">
        <f aca="false">SUMIFS('Inputs (Q)'!$X$1054:$FU$1054,'Inputs (Q)'!$X$1059:$FU$1059,Inputs!AE$1,'Inputs (Q)'!$X$1062:$FU$1062,'Inputs (Q)'!$CR$1062)</f>
        <v>0.371573220272222</v>
      </c>
      <c r="AF1038" s="270" t="n">
        <f aca="false">SUMIFS('Inputs (Q)'!$X$1054:$FU$1054,'Inputs (Q)'!$X$1059:$FU$1059,Inputs!AF$1,'Inputs (Q)'!$X$1062:$FU$1062,'Inputs (Q)'!$CR$1062)</f>
        <v>4.98605105105807</v>
      </c>
      <c r="AG1038" s="270" t="n">
        <f aca="false">SUMIFS('Inputs (Q)'!$X$1054:$FU$1054,'Inputs (Q)'!$X$1059:$FU$1059,Inputs!AG$1,'Inputs (Q)'!$X$1062:$FU$1062,'Inputs (Q)'!$CR$1062)</f>
        <v>1.77241881130886</v>
      </c>
      <c r="AH1038" s="270" t="n">
        <f aca="false">SUMIFS('Inputs (Q)'!$X$1054:$FU$1054,'Inputs (Q)'!$X$1059:$FU$1059,Inputs!AH$1,'Inputs (Q)'!$X$1062:$FU$1062,'Inputs (Q)'!$CR$1062)</f>
        <v>-0.0590384996521014</v>
      </c>
      <c r="AI1038" s="270" t="n">
        <f aca="false">SUMIFS('Inputs (Q)'!$X$1054:$FU$1054,'Inputs (Q)'!$X$1059:$FU$1059,Inputs!AI$1,'Inputs (Q)'!$X$1062:$FU$1062,'Inputs (Q)'!$CR$1062)</f>
        <v>0.404356022443162</v>
      </c>
      <c r="AJ1038" s="270" t="n">
        <f aca="false">SUMIFS('Inputs (Q)'!$X$1054:$FU$1054,'Inputs (Q)'!$X$1059:$FU$1059,Inputs!AJ$1,'Inputs (Q)'!$X$1062:$FU$1062,'Inputs (Q)'!$CR$1062)</f>
        <v>0.991800505200068</v>
      </c>
      <c r="AK1038" s="271" t="n">
        <f aca="false">SUMIFS('Inputs (Q)'!$X$1054:$FU$1054,'Inputs (Q)'!$X$1059:$FU$1059,Inputs!AK$1,'Inputs (Q)'!$X$1062:$FU$1062,'Inputs (Q)'!$CR$1062)</f>
        <v>0.990182071702783</v>
      </c>
      <c r="AL1038" s="271" t="n">
        <f aca="false">SUMIFS('Inputs (Q)'!$X$1054:$FU$1054,'Inputs (Q)'!$X$1059:$FU$1059,Inputs!AL$1,'Inputs (Q)'!$X$1062:$FU$1062,'Inputs (Q)'!$CR$1062)</f>
        <v>0.994378003782698</v>
      </c>
      <c r="AM1038" s="271" t="n">
        <f aca="false">SUMIFS('Inputs (Q)'!$X$1054:$FU$1054,'Inputs (Q)'!$X$1059:$FU$1059,Inputs!AM$1,'Inputs (Q)'!$X$1062:$FU$1062,'Inputs (Q)'!$CR$1062)</f>
        <v>0.987151430496054</v>
      </c>
      <c r="AN1038" s="271" t="n">
        <f aca="false">SUMIFS('Inputs (Q)'!$X$1054:$FU$1054,'Inputs (Q)'!$X$1059:$FU$1059,Inputs!AN$1,'Inputs (Q)'!$X$1062:$FU$1062,'Inputs (Q)'!$CR$1062)</f>
        <v>0.991797141044933</v>
      </c>
      <c r="AO1038" s="271" t="n">
        <f aca="false">SUMIFS('Inputs (Q)'!$X$1054:$FU$1054,'Inputs (Q)'!$X$1059:$FU$1059,Inputs!AO$1,'Inputs (Q)'!$X$1062:$FU$1062,'Inputs (Q)'!$CR$1062)</f>
        <v>0.991797141044933</v>
      </c>
      <c r="AP1038" s="271" t="n">
        <f aca="false">SUMIFS('Inputs (Q)'!$X$1054:$FU$1054,'Inputs (Q)'!$X$1059:$FU$1059,Inputs!AP$1,'Inputs (Q)'!$X$1062:$FU$1062,'Inputs (Q)'!$CR$1062)</f>
        <v>0.994531427169969</v>
      </c>
      <c r="AQ1038" s="271" t="n">
        <f aca="false">SUMIFS('Inputs (Q)'!$X$1054:$FU$1054,'Inputs (Q)'!$X$1059:$FU$1059,Inputs!AQ$1,'Inputs (Q)'!$X$1062:$FU$1062,'Inputs (Q)'!$CR$1062)</f>
        <v>0.991797141044933</v>
      </c>
      <c r="AR1038" s="271" t="n">
        <f aca="false">SUMIFS('Inputs (Q)'!$X$1054:$FU$1054,'Inputs (Q)'!$X$1059:$FU$1059,Inputs!AR$1,'Inputs (Q)'!$X$1062:$FU$1062,'Inputs (Q)'!$CR$1062)</f>
        <v>0.991797141044933</v>
      </c>
      <c r="AS1038" s="271" t="n">
        <f aca="false">SUMIFS('Inputs (Q)'!$X$1054:$FU$1054,'Inputs (Q)'!$X$1059:$FU$1059,Inputs!AS$1,'Inputs (Q)'!$X$1062:$FU$1062,'Inputs (Q)'!$CR$1062)</f>
        <v>0.991797141044933</v>
      </c>
      <c r="AT1038" s="271" t="n">
        <f aca="false">SUMIFS('Inputs (Q)'!$X$1054:$FU$1054,'Inputs (Q)'!$X$1059:$FU$1059,Inputs!AT$1,'Inputs (Q)'!$X$1062:$FU$1062,'Inputs (Q)'!$CR$1062)</f>
        <v>0.994531427169969</v>
      </c>
      <c r="AU1038" s="271" t="n">
        <f aca="false">SUMIFS('Inputs (Q)'!$X$1054:$FU$1054,'Inputs (Q)'!$X$1059:$FU$1059,Inputs!AU$1,'Inputs (Q)'!$X$1062:$FU$1062,'Inputs (Q)'!$CR$1062)</f>
        <v>0.991797141044933</v>
      </c>
      <c r="AV1038" s="271" t="n">
        <f aca="false">SUMIFS('Inputs (Q)'!$X$1054:$FU$1054,'Inputs (Q)'!$X$1059:$FU$1059,Inputs!AV$1,'Inputs (Q)'!$X$1062:$FU$1062,'Inputs (Q)'!$CR$1062)</f>
        <v>0.991797141044933</v>
      </c>
      <c r="AW1038" s="271" t="n">
        <f aca="false">SUMIFS('Inputs (Q)'!$X$1054:$FU$1054,'Inputs (Q)'!$X$1059:$FU$1059,Inputs!AW$1,'Inputs (Q)'!$X$1062:$FU$1062,'Inputs (Q)'!$CR$1062)</f>
        <v>0.991797141044933</v>
      </c>
      <c r="AX1038" s="271" t="n">
        <f aca="false">SUMIFS('Inputs (Q)'!$X$1054:$FU$1054,'Inputs (Q)'!$X$1059:$FU$1059,Inputs!AX$1,'Inputs (Q)'!$X$1062:$FU$1062,'Inputs (Q)'!$CR$1062)</f>
        <v>0.994531427169986</v>
      </c>
      <c r="AY1038" s="271" t="n">
        <f aca="false">SUMIFS('Inputs (Q)'!$X$1054:$FU$1054,'Inputs (Q)'!$X$1059:$FU$1059,Inputs!AY$1,'Inputs (Q)'!$X$1062:$FU$1062,'Inputs (Q)'!$CR$1062)</f>
        <v>0.991797141044933</v>
      </c>
      <c r="AZ1038" s="271" t="n">
        <f aca="false">SUMIFS('Inputs (Q)'!$X$1052:$GG$1052,'Inputs (Q)'!$X$1059:$GG$1059,Inputs!AZ$1,'Inputs (Q)'!$X$1062:$GG$1062,'Inputs (Q)'!$CR$1062)</f>
        <v>0.991797141044933</v>
      </c>
      <c r="BA1038" s="271" t="n">
        <f aca="false">SUMIFS('Inputs (Q)'!$X$1052:$GG$1052,'Inputs (Q)'!$X$1059:$GG$1059,Inputs!BA$1,'Inputs (Q)'!$X$1062:$GG$1062,'Inputs (Q)'!$CR$1062)</f>
        <v>0.991797141044933</v>
      </c>
      <c r="BB1038" s="271" t="n">
        <f aca="false">SUMIFS('Inputs (Q)'!$X$1052:$GG$1052,'Inputs (Q)'!$X$1059:$GG$1059,Inputs!BB$1,'Inputs (Q)'!$X$1062:$GG$1062,'Inputs (Q)'!$CR$1062)</f>
        <v>0.991797141044933</v>
      </c>
      <c r="BC1038" s="271" t="n">
        <f aca="false">SUMIFS('Inputs (Q)'!$X$1052:$HA$1052,'Inputs (Q)'!$X$1059:$HA$1059,Inputs!BC$1,'Inputs (Q)'!$X$1062:$HA$1062,'Inputs (Q)'!$CR$1062)</f>
        <v>0.991797141044933</v>
      </c>
      <c r="BD1038" s="271" t="n">
        <f aca="false">SUMIFS('Inputs (Q)'!$X$1052:$HA$1052,'Inputs (Q)'!$X$1059:$HA$1059,Inputs!BD$1,'Inputs (Q)'!$X$1062:$HA$1062,'Inputs (Q)'!$CR$1062)</f>
        <v>0.991797141044933</v>
      </c>
      <c r="BE1038" s="271" t="n">
        <f aca="false">SUMIFS('Inputs (Q)'!$X$1052:$HA$1052,'Inputs (Q)'!$X$1059:$HA$1059,Inputs!BE$1,'Inputs (Q)'!$X$1062:$HA$1062,'Inputs (Q)'!$CR$1062)</f>
        <v>0.991797141044933</v>
      </c>
      <c r="BF1038" s="271" t="n">
        <f aca="false">SUMIFS('Inputs (Q)'!$X$1052:$HA$1052,'Inputs (Q)'!$X$1059:$HA$1059,Inputs!BF$1,'Inputs (Q)'!$X$1062:$HA$1062,'Inputs (Q)'!$CR$1062)</f>
        <v>0.991797141044933</v>
      </c>
      <c r="BG1038" s="271" t="n">
        <f aca="false">SUMIFS('Inputs (Q)'!$X$1052:$HA$1052,'Inputs (Q)'!$X$1059:$HA$1059,Inputs!BG$1,'Inputs (Q)'!$X$1062:$HA$1062,'Inputs (Q)'!$CR$1062)</f>
        <v>0.991797141044933</v>
      </c>
    </row>
    <row r="1039" customFormat="false" ht="12.75" hidden="true" customHeight="false" outlineLevel="0" collapsed="false">
      <c r="A1039" s="267" t="s">
        <v>631</v>
      </c>
      <c r="B1039" s="268"/>
      <c r="C1039" s="268"/>
      <c r="D1039" s="268"/>
      <c r="E1039" s="269"/>
      <c r="F1039" s="19" t="s">
        <v>682</v>
      </c>
      <c r="AE1039" s="270" t="n">
        <f aca="false">SUMIFS('Inputs (Q)'!$X$1054:$FU$1054,'Inputs (Q)'!$X$1059:$FU$1059,Inputs!AE$1,'Inputs (Q)'!$X$1062:$FU$1062,'Inputs (Q)'!$CS$1062)</f>
        <v>0.296658354841906</v>
      </c>
      <c r="AF1039" s="270" t="n">
        <f aca="false">SUMIFS('Inputs (Q)'!$X$1054:$FU$1054,'Inputs (Q)'!$X$1059:$FU$1059,Inputs!AF$1,'Inputs (Q)'!$X$1062:$FU$1062,'Inputs (Q)'!$CS$1062)</f>
        <v>13.711482229186</v>
      </c>
      <c r="AG1039" s="270" t="n">
        <f aca="false">SUMIFS('Inputs (Q)'!$X$1054:$FU$1054,'Inputs (Q)'!$X$1059:$FU$1059,Inputs!AG$1,'Inputs (Q)'!$X$1062:$FU$1062,'Inputs (Q)'!$CS$1062)</f>
        <v>0.151472878515448</v>
      </c>
      <c r="AH1039" s="270" t="n">
        <f aca="false">SUMIFS('Inputs (Q)'!$X$1054:$FU$1054,'Inputs (Q)'!$X$1059:$FU$1059,Inputs!AH$1,'Inputs (Q)'!$X$1062:$FU$1062,'Inputs (Q)'!$CS$1062)</f>
        <v>2.44262756127398</v>
      </c>
      <c r="AI1039" s="270" t="n">
        <f aca="false">SUMIFS('Inputs (Q)'!$X$1054:$FU$1054,'Inputs (Q)'!$X$1059:$FU$1059,Inputs!AI$1,'Inputs (Q)'!$X$1062:$FU$1062,'Inputs (Q)'!$CS$1062)</f>
        <v>0.404356022443162</v>
      </c>
      <c r="AJ1039" s="270" t="n">
        <f aca="false">SUMIFS('Inputs (Q)'!$X$1054:$FU$1054,'Inputs (Q)'!$X$1059:$FU$1059,Inputs!AJ$1,'Inputs (Q)'!$X$1062:$FU$1062,'Inputs (Q)'!$CS$1062)</f>
        <v>0.991800505200068</v>
      </c>
      <c r="AK1039" s="271" t="n">
        <f aca="false">SUMIFS('Inputs (Q)'!$X$1054:$FU$1054,'Inputs (Q)'!$X$1059:$FU$1059,Inputs!AK$1,'Inputs (Q)'!$X$1062:$FU$1062,'Inputs (Q)'!$CS$1062)</f>
        <v>0.98695662446868</v>
      </c>
      <c r="AL1039" s="271" t="n">
        <f aca="false">SUMIFS('Inputs (Q)'!$X$1054:$FU$1054,'Inputs (Q)'!$X$1059:$FU$1059,Inputs!AL$1,'Inputs (Q)'!$X$1062:$FU$1062,'Inputs (Q)'!$CS$1062)</f>
        <v>0.994073790723704</v>
      </c>
      <c r="AM1039" s="271" t="n">
        <f aca="false">SUMIFS('Inputs (Q)'!$X$1054:$FU$1054,'Inputs (Q)'!$X$1059:$FU$1059,Inputs!AM$1,'Inputs (Q)'!$X$1062:$FU$1062,'Inputs (Q)'!$CS$1062)</f>
        <v>0.97786105650627</v>
      </c>
      <c r="AN1039" s="271" t="n">
        <f aca="false">SUMIFS('Inputs (Q)'!$X$1054:$FU$1054,'Inputs (Q)'!$X$1059:$FU$1059,Inputs!AN$1,'Inputs (Q)'!$X$1062:$FU$1062,'Inputs (Q)'!$CS$1062)</f>
        <v>0.991797141044933</v>
      </c>
      <c r="AO1039" s="271" t="n">
        <f aca="false">SUMIFS('Inputs (Q)'!$X$1054:$FU$1054,'Inputs (Q)'!$X$1059:$FU$1059,Inputs!AO$1,'Inputs (Q)'!$X$1062:$FU$1062,'Inputs (Q)'!$CS$1062)</f>
        <v>0.991797141044933</v>
      </c>
      <c r="AP1039" s="271" t="n">
        <f aca="false">SUMIFS('Inputs (Q)'!$X$1054:$FU$1054,'Inputs (Q)'!$X$1059:$FU$1059,Inputs!AP$1,'Inputs (Q)'!$X$1062:$FU$1062,'Inputs (Q)'!$CS$1062)</f>
        <v>0.994531427169969</v>
      </c>
      <c r="AQ1039" s="271" t="n">
        <f aca="false">SUMIFS('Inputs (Q)'!$X$1054:$FU$1054,'Inputs (Q)'!$X$1059:$FU$1059,Inputs!AQ$1,'Inputs (Q)'!$X$1062:$FU$1062,'Inputs (Q)'!$CS$1062)</f>
        <v>0.991797141044933</v>
      </c>
      <c r="AR1039" s="271" t="n">
        <f aca="false">SUMIFS('Inputs (Q)'!$X$1054:$FU$1054,'Inputs (Q)'!$X$1059:$FU$1059,Inputs!AR$1,'Inputs (Q)'!$X$1062:$FU$1062,'Inputs (Q)'!$CS$1062)</f>
        <v>0.991797141044933</v>
      </c>
      <c r="AS1039" s="271" t="n">
        <f aca="false">SUMIFS('Inputs (Q)'!$X$1054:$FU$1054,'Inputs (Q)'!$X$1059:$FU$1059,Inputs!AS$1,'Inputs (Q)'!$X$1062:$FU$1062,'Inputs (Q)'!$CS$1062)</f>
        <v>0.991797141044933</v>
      </c>
      <c r="AT1039" s="271" t="n">
        <f aca="false">SUMIFS('Inputs (Q)'!$X$1054:$FU$1054,'Inputs (Q)'!$X$1059:$FU$1059,Inputs!AT$1,'Inputs (Q)'!$X$1062:$FU$1062,'Inputs (Q)'!$CS$1062)</f>
        <v>0.994531427169969</v>
      </c>
      <c r="AU1039" s="271" t="n">
        <f aca="false">SUMIFS('Inputs (Q)'!$X$1054:$FU$1054,'Inputs (Q)'!$X$1059:$FU$1059,Inputs!AU$1,'Inputs (Q)'!$X$1062:$FU$1062,'Inputs (Q)'!$CS$1062)</f>
        <v>0.991797141044933</v>
      </c>
      <c r="AV1039" s="271" t="n">
        <f aca="false">SUMIFS('Inputs (Q)'!$X$1054:$FU$1054,'Inputs (Q)'!$X$1059:$FU$1059,Inputs!AV$1,'Inputs (Q)'!$X$1062:$FU$1062,'Inputs (Q)'!$CS$1062)</f>
        <v>0.991797141044933</v>
      </c>
      <c r="AW1039" s="271" t="n">
        <f aca="false">SUMIFS('Inputs (Q)'!$X$1054:$FU$1054,'Inputs (Q)'!$X$1059:$FU$1059,Inputs!AW$1,'Inputs (Q)'!$X$1062:$FU$1062,'Inputs (Q)'!$CS$1062)</f>
        <v>0.991797141044933</v>
      </c>
      <c r="AX1039" s="271" t="n">
        <f aca="false">SUMIFS('Inputs (Q)'!$X$1054:$FU$1054,'Inputs (Q)'!$X$1059:$FU$1059,Inputs!AX$1,'Inputs (Q)'!$X$1062:$FU$1062,'Inputs (Q)'!$CS$1062)</f>
        <v>0.994531427169986</v>
      </c>
      <c r="AY1039" s="271" t="n">
        <f aca="false">SUMIFS('Inputs (Q)'!$X$1054:$FU$1054,'Inputs (Q)'!$X$1059:$FU$1059,Inputs!AY$1,'Inputs (Q)'!$X$1062:$FU$1062,'Inputs (Q)'!$CS$1062)</f>
        <v>0.991797141044933</v>
      </c>
      <c r="AZ1039" s="271" t="n">
        <f aca="false">SUMIFS('Inputs (Q)'!$X$1052:$GG$1052,'Inputs (Q)'!$X$1059:$GG$1059,Inputs!AZ$1,'Inputs (Q)'!$X$1062:$GG$1062,'Inputs (Q)'!$CS$1062)</f>
        <v>0.991797141044933</v>
      </c>
      <c r="BA1039" s="271" t="n">
        <f aca="false">SUMIFS('Inputs (Q)'!$X$1052:$GG$1052,'Inputs (Q)'!$X$1059:$GG$1059,Inputs!BA$1,'Inputs (Q)'!$X$1062:$GG$1062,'Inputs (Q)'!$CS$1062)</f>
        <v>0.991797141044933</v>
      </c>
      <c r="BB1039" s="271" t="n">
        <f aca="false">SUMIFS('Inputs (Q)'!$X$1052:$GG$1052,'Inputs (Q)'!$X$1059:$GG$1059,Inputs!BB$1,'Inputs (Q)'!$X$1062:$GG$1062,'Inputs (Q)'!$CS$1062)</f>
        <v>0.991797141044933</v>
      </c>
      <c r="BC1039" s="271" t="n">
        <f aca="false">SUMIFS('Inputs (Q)'!$X$1052:$HA$1052,'Inputs (Q)'!$X$1059:$HA$1059,Inputs!BC$1,'Inputs (Q)'!$X$1062:$HA$1062,'Inputs (Q)'!$CS$1062)</f>
        <v>0.991797141044933</v>
      </c>
      <c r="BD1039" s="271" t="n">
        <f aca="false">SUMIFS('Inputs (Q)'!$X$1052:$HA$1052,'Inputs (Q)'!$X$1059:$HA$1059,Inputs!BD$1,'Inputs (Q)'!$X$1062:$HA$1062,'Inputs (Q)'!$CS$1062)</f>
        <v>0.991797141044933</v>
      </c>
      <c r="BE1039" s="271" t="n">
        <f aca="false">SUMIFS('Inputs (Q)'!$X$1052:$HA$1052,'Inputs (Q)'!$X$1059:$HA$1059,Inputs!BE$1,'Inputs (Q)'!$X$1062:$HA$1062,'Inputs (Q)'!$CS$1062)</f>
        <v>0.991797141044933</v>
      </c>
      <c r="BF1039" s="271" t="n">
        <f aca="false">SUMIFS('Inputs (Q)'!$X$1052:$HA$1052,'Inputs (Q)'!$X$1059:$HA$1059,Inputs!BF$1,'Inputs (Q)'!$X$1062:$HA$1062,'Inputs (Q)'!$CS$1062)</f>
        <v>0.991797141044933</v>
      </c>
      <c r="BG1039" s="271" t="n">
        <f aca="false">SUMIFS('Inputs (Q)'!$X$1052:$HA$1052,'Inputs (Q)'!$X$1059:$HA$1059,Inputs!BG$1,'Inputs (Q)'!$X$1062:$HA$1062,'Inputs (Q)'!$CS$1062)</f>
        <v>0.991797141044933</v>
      </c>
    </row>
    <row r="1040" customFormat="false" ht="12.75" hidden="true" customHeight="false" outlineLevel="0" collapsed="false">
      <c r="A1040" s="267" t="s">
        <v>631</v>
      </c>
      <c r="B1040" s="268"/>
      <c r="C1040" s="268"/>
      <c r="D1040" s="268"/>
      <c r="E1040" s="269"/>
      <c r="F1040" s="19" t="s">
        <v>683</v>
      </c>
      <c r="AE1040" s="270" t="n">
        <f aca="false">SUMIFS('Inputs (Q)'!$X$1055:$FU$1055,'Inputs (Q)'!$X$1059:$FU$1059,Inputs!AE$1,'Inputs (Q)'!$X$1062:$FU$1062,'Inputs (Q)'!$CP$1062)</f>
        <v>1.47065252081038</v>
      </c>
      <c r="AF1040" s="270" t="n">
        <f aca="false">SUMIFS('Inputs (Q)'!$X$1055:$FU$1055,'Inputs (Q)'!$X$1059:$FU$1059,Inputs!AF$1,'Inputs (Q)'!$X$1062:$FU$1062,'Inputs (Q)'!$CP$1062)</f>
        <v>40.03390556669</v>
      </c>
      <c r="AG1040" s="270" t="n">
        <f aca="false">SUMIFS('Inputs (Q)'!$X$1055:$FU$1055,'Inputs (Q)'!$X$1059:$FU$1059,Inputs!AG$1,'Inputs (Q)'!$X$1062:$FU$1062,'Inputs (Q)'!$CP$1062)</f>
        <v>0.95903624881205</v>
      </c>
      <c r="AH1040" s="270" t="n">
        <f aca="false">SUMIFS('Inputs (Q)'!$X$1055:$FU$1055,'Inputs (Q)'!$X$1059:$FU$1059,Inputs!AH$1,'Inputs (Q)'!$X$1062:$FU$1062,'Inputs (Q)'!$CP$1062)</f>
        <v>-0.634138767486518</v>
      </c>
      <c r="AI1040" s="270" t="n">
        <f aca="false">SUMIFS('Inputs (Q)'!$X$1055:$FU$1055,'Inputs (Q)'!$X$1059:$FU$1059,Inputs!AI$1,'Inputs (Q)'!$X$1062:$FU$1062,'Inputs (Q)'!$CP$1062)</f>
        <v>2.00809282238555</v>
      </c>
      <c r="AJ1040" s="270" t="n">
        <f aca="false">SUMIFS('Inputs (Q)'!$X$1055:$FU$1055,'Inputs (Q)'!$X$1059:$FU$1059,Inputs!AJ$1,'Inputs (Q)'!$X$1062:$FU$1062,'Inputs (Q)'!$CP$1062)</f>
        <v>1.01396951308488</v>
      </c>
      <c r="AK1040" s="271" t="n">
        <f aca="false">SUMIFS('Inputs (Q)'!$X$1055:$FU$1055,'Inputs (Q)'!$X$1059:$FU$1059,Inputs!AK$1,'Inputs (Q)'!$X$1062:$FU$1062,'Inputs (Q)'!$CP$1062)</f>
        <v>1.01892586489615</v>
      </c>
      <c r="AL1040" s="271" t="n">
        <f aca="false">SUMIFS('Inputs (Q)'!$X$1055:$FU$1055,'Inputs (Q)'!$X$1059:$FU$1059,Inputs!AL$1,'Inputs (Q)'!$X$1062:$FU$1062,'Inputs (Q)'!$CP$1062)</f>
        <v>1.00599136737004</v>
      </c>
      <c r="AM1040" s="271" t="n">
        <f aca="false">SUMIFS('Inputs (Q)'!$X$1055:$FU$1055,'Inputs (Q)'!$X$1059:$FU$1059,Inputs!AM$1,'Inputs (Q)'!$X$1062:$FU$1062,'Inputs (Q)'!$CP$1062)</f>
        <v>1.02822523700835</v>
      </c>
      <c r="AN1040" s="271" t="n">
        <f aca="false">SUMIFS('Inputs (Q)'!$X$1055:$FU$1055,'Inputs (Q)'!$X$1059:$FU$1059,Inputs!AN$1,'Inputs (Q)'!$X$1062:$FU$1062,'Inputs (Q)'!$CP$1062)</f>
        <v>1.01397524511338</v>
      </c>
      <c r="AO1040" s="271" t="n">
        <f aca="false">SUMIFS('Inputs (Q)'!$X$1055:$FU$1055,'Inputs (Q)'!$X$1059:$FU$1059,Inputs!AO$1,'Inputs (Q)'!$X$1062:$FU$1062,'Inputs (Q)'!$CP$1062)</f>
        <v>1.01397524511338</v>
      </c>
      <c r="AP1040" s="271" t="n">
        <f aca="false">SUMIFS('Inputs (Q)'!$X$1055:$FU$1055,'Inputs (Q)'!$X$1059:$FU$1059,Inputs!AP$1,'Inputs (Q)'!$X$1062:$FU$1062,'Inputs (Q)'!$CP$1062)</f>
        <v>1.01677029471599</v>
      </c>
      <c r="AQ1040" s="271" t="n">
        <f aca="false">SUMIFS('Inputs (Q)'!$X$1055:$FU$1055,'Inputs (Q)'!$X$1059:$FU$1059,Inputs!AQ$1,'Inputs (Q)'!$X$1062:$FU$1062,'Inputs (Q)'!$CP$1062)</f>
        <v>1.0027643338095</v>
      </c>
      <c r="AR1040" s="271" t="n">
        <f aca="false">SUMIFS('Inputs (Q)'!$X$1055:$FU$1055,'Inputs (Q)'!$X$1059:$FU$1059,Inputs!AR$1,'Inputs (Q)'!$X$1062:$FU$1062,'Inputs (Q)'!$CP$1062)</f>
        <v>1.01397524511338</v>
      </c>
      <c r="AS1040" s="271" t="n">
        <f aca="false">SUMIFS('Inputs (Q)'!$X$1055:$FU$1055,'Inputs (Q)'!$X$1059:$FU$1059,Inputs!AS$1,'Inputs (Q)'!$X$1062:$FU$1062,'Inputs (Q)'!$CP$1062)</f>
        <v>1.01397524511338</v>
      </c>
      <c r="AT1040" s="271" t="n">
        <f aca="false">SUMIFS('Inputs (Q)'!$X$1055:$FU$1055,'Inputs (Q)'!$X$1059:$FU$1059,Inputs!AT$1,'Inputs (Q)'!$X$1062:$FU$1062,'Inputs (Q)'!$CP$1062)</f>
        <v>1.01677029471599</v>
      </c>
      <c r="AU1040" s="271" t="n">
        <f aca="false">SUMIFS('Inputs (Q)'!$X$1055:$FU$1055,'Inputs (Q)'!$X$1059:$FU$1059,Inputs!AU$1,'Inputs (Q)'!$X$1062:$FU$1062,'Inputs (Q)'!$CP$1062)</f>
        <v>1.01397524511338</v>
      </c>
      <c r="AV1040" s="271" t="n">
        <f aca="false">SUMIFS('Inputs (Q)'!$X$1055:$FU$1055,'Inputs (Q)'!$X$1059:$FU$1059,Inputs!AV$1,'Inputs (Q)'!$X$1062:$FU$1062,'Inputs (Q)'!$CP$1062)</f>
        <v>1.0027643338095</v>
      </c>
      <c r="AW1040" s="271" t="n">
        <f aca="false">SUMIFS('Inputs (Q)'!$X$1055:$FU$1055,'Inputs (Q)'!$X$1059:$FU$1059,Inputs!AW$1,'Inputs (Q)'!$X$1062:$FU$1062,'Inputs (Q)'!$CP$1062)</f>
        <v>1.01397524511338</v>
      </c>
      <c r="AX1040" s="271" t="n">
        <f aca="false">SUMIFS('Inputs (Q)'!$X$1055:$FU$1055,'Inputs (Q)'!$X$1059:$FU$1059,Inputs!AX$1,'Inputs (Q)'!$X$1062:$FU$1062,'Inputs (Q)'!$CP$1062)</f>
        <v>1.01677029471599</v>
      </c>
      <c r="AY1040" s="271" t="n">
        <f aca="false">SUMIFS('Inputs (Q)'!$X$1055:$FU$1055,'Inputs (Q)'!$X$1059:$FU$1059,Inputs!AY$1,'Inputs (Q)'!$X$1062:$FU$1062,'Inputs (Q)'!$CP$1062)</f>
        <v>1.01397524511338</v>
      </c>
      <c r="AZ1040" s="271" t="n">
        <f aca="false">SUMIFS('Inputs (Q)'!$X$1052:$GG$1052,'Inputs (Q)'!$X$1059:$GG$1059,Inputs!AZ$1,'Inputs (Q)'!$X$1062:$GG$1062,'Inputs (Q)'!$CP$1062)</f>
        <v>1.01397524511338</v>
      </c>
      <c r="BA1040" s="271" t="n">
        <f aca="false">SUMIFS('Inputs (Q)'!$X$1052:$GG$1052,'Inputs (Q)'!$X$1059:$GG$1059,Inputs!BA$1,'Inputs (Q)'!$X$1062:$GG$1062,'Inputs (Q)'!$CP$1062)</f>
        <v>1.01397524511338</v>
      </c>
      <c r="BB1040" s="271" t="n">
        <f aca="false">SUMIFS('Inputs (Q)'!$X$1052:$GG$1052,'Inputs (Q)'!$X$1059:$GG$1059,Inputs!BB$1,'Inputs (Q)'!$X$1062:$GG$1062,'Inputs (Q)'!$CP$1062)</f>
        <v>1.01397524511338</v>
      </c>
      <c r="BC1040" s="271" t="n">
        <f aca="false">SUMIFS('Inputs (Q)'!$X$1052:$HA$1052,'Inputs (Q)'!$X$1059:$HA$1059,Inputs!BC$1,'Inputs (Q)'!$X$1062:$HA$1062,'Inputs (Q)'!$CP$1062)</f>
        <v>1.01397524511338</v>
      </c>
      <c r="BD1040" s="271" t="n">
        <f aca="false">SUMIFS('Inputs (Q)'!$X$1052:$HA$1052,'Inputs (Q)'!$X$1059:$HA$1059,Inputs!BD$1,'Inputs (Q)'!$X$1062:$HA$1062,'Inputs (Q)'!$CP$1062)</f>
        <v>1.01397524511338</v>
      </c>
      <c r="BE1040" s="271" t="n">
        <f aca="false">SUMIFS('Inputs (Q)'!$X$1052:$HA$1052,'Inputs (Q)'!$X$1059:$HA$1059,Inputs!BE$1,'Inputs (Q)'!$X$1062:$HA$1062,'Inputs (Q)'!$CP$1062)</f>
        <v>1.01397524511338</v>
      </c>
      <c r="BF1040" s="271" t="n">
        <f aca="false">SUMIFS('Inputs (Q)'!$X$1052:$HA$1052,'Inputs (Q)'!$X$1059:$HA$1059,Inputs!BF$1,'Inputs (Q)'!$X$1062:$HA$1062,'Inputs (Q)'!$CP$1062)</f>
        <v>1.01397524511338</v>
      </c>
      <c r="BG1040" s="271" t="n">
        <f aca="false">SUMIFS('Inputs (Q)'!$X$1052:$HA$1052,'Inputs (Q)'!$X$1059:$HA$1059,Inputs!BG$1,'Inputs (Q)'!$X$1062:$HA$1062,'Inputs (Q)'!$CP$1062)</f>
        <v>1.01397524511338</v>
      </c>
    </row>
    <row r="1041" customFormat="false" ht="12.75" hidden="true" customHeight="false" outlineLevel="0" collapsed="false">
      <c r="A1041" s="267" t="s">
        <v>631</v>
      </c>
      <c r="B1041" s="268"/>
      <c r="C1041" s="268"/>
      <c r="D1041" s="268"/>
      <c r="E1041" s="269"/>
      <c r="F1041" s="19" t="s">
        <v>684</v>
      </c>
      <c r="AE1041" s="270" t="n">
        <f aca="false">SUMIFS('Inputs (Q)'!$X$1055:$FU$1055,'Inputs (Q)'!$X$1059:$FU$1059,Inputs!AE$1,'Inputs (Q)'!$X$1062:$FU$1062,'Inputs (Q)'!$CQ$1062)</f>
        <v>1.16547940579536</v>
      </c>
      <c r="AF1041" s="270" t="n">
        <f aca="false">SUMIFS('Inputs (Q)'!$X$1055:$FU$1055,'Inputs (Q)'!$X$1059:$FU$1059,Inputs!AF$1,'Inputs (Q)'!$X$1062:$FU$1062,'Inputs (Q)'!$CQ$1062)</f>
        <v>36.8061132601813</v>
      </c>
      <c r="AG1041" s="270" t="n">
        <f aca="false">SUMIFS('Inputs (Q)'!$X$1055:$FU$1055,'Inputs (Q)'!$X$1059:$FU$1059,Inputs!AG$1,'Inputs (Q)'!$X$1062:$FU$1062,'Inputs (Q)'!$CQ$1062)</f>
        <v>0.414641202299087</v>
      </c>
      <c r="AH1041" s="270" t="n">
        <f aca="false">SUMIFS('Inputs (Q)'!$X$1055:$FU$1055,'Inputs (Q)'!$X$1059:$FU$1059,Inputs!AH$1,'Inputs (Q)'!$X$1062:$FU$1062,'Inputs (Q)'!$CQ$1062)</f>
        <v>1.16001011123832</v>
      </c>
      <c r="AI1041" s="270" t="n">
        <f aca="false">SUMIFS('Inputs (Q)'!$X$1055:$FU$1055,'Inputs (Q)'!$X$1059:$FU$1059,Inputs!AI$1,'Inputs (Q)'!$X$1062:$FU$1062,'Inputs (Q)'!$CQ$1062)</f>
        <v>1.3712010715702</v>
      </c>
      <c r="AJ1041" s="270" t="n">
        <f aca="false">SUMIFS('Inputs (Q)'!$X$1055:$FU$1055,'Inputs (Q)'!$X$1059:$FU$1059,Inputs!AJ$1,'Inputs (Q)'!$X$1062:$FU$1062,'Inputs (Q)'!$CQ$1062)</f>
        <v>1.00276320005161</v>
      </c>
      <c r="AK1041" s="271" t="n">
        <f aca="false">SUMIFS('Inputs (Q)'!$X$1055:$FU$1055,'Inputs (Q)'!$X$1059:$FU$1059,Inputs!AK$1,'Inputs (Q)'!$X$1062:$FU$1062,'Inputs (Q)'!$CQ$1062)</f>
        <v>1.00439580080331</v>
      </c>
      <c r="AL1041" s="271" t="n">
        <f aca="false">SUMIFS('Inputs (Q)'!$X$1055:$FU$1055,'Inputs (Q)'!$X$1059:$FU$1059,Inputs!AL$1,'Inputs (Q)'!$X$1062:$FU$1062,'Inputs (Q)'!$CQ$1062)</f>
        <v>1.00568378959612</v>
      </c>
      <c r="AM1041" s="271" t="n">
        <f aca="false">SUMIFS('Inputs (Q)'!$X$1055:$FU$1055,'Inputs (Q)'!$X$1059:$FU$1059,Inputs!AM$1,'Inputs (Q)'!$X$1062:$FU$1062,'Inputs (Q)'!$CQ$1062)</f>
        <v>1.00746199656455</v>
      </c>
      <c r="AN1041" s="271" t="n">
        <f aca="false">SUMIFS('Inputs (Q)'!$X$1055:$FU$1055,'Inputs (Q)'!$X$1059:$FU$1059,Inputs!AN$1,'Inputs (Q)'!$X$1062:$FU$1062,'Inputs (Q)'!$CQ$1062)</f>
        <v>1.0027643338095</v>
      </c>
      <c r="AO1041" s="271" t="n">
        <f aca="false">SUMIFS('Inputs (Q)'!$X$1055:$FU$1055,'Inputs (Q)'!$X$1059:$FU$1059,Inputs!AO$1,'Inputs (Q)'!$X$1062:$FU$1062,'Inputs (Q)'!$CQ$1062)</f>
        <v>1.0027643338095</v>
      </c>
      <c r="AP1041" s="271" t="n">
        <f aca="false">SUMIFS('Inputs (Q)'!$X$1055:$FU$1055,'Inputs (Q)'!$X$1059:$FU$1059,Inputs!AP$1,'Inputs (Q)'!$X$1062:$FU$1062,'Inputs (Q)'!$CQ$1062)</f>
        <v>1.00552866781232</v>
      </c>
      <c r="AQ1041" s="271" t="n">
        <f aca="false">SUMIFS('Inputs (Q)'!$X$1055:$FU$1055,'Inputs (Q)'!$X$1059:$FU$1059,Inputs!AQ$1,'Inputs (Q)'!$X$1062:$FU$1062,'Inputs (Q)'!$CQ$1062)</f>
        <v>1.0027643338095</v>
      </c>
      <c r="AR1041" s="271" t="n">
        <f aca="false">SUMIFS('Inputs (Q)'!$X$1055:$FU$1055,'Inputs (Q)'!$X$1059:$FU$1059,Inputs!AR$1,'Inputs (Q)'!$X$1062:$FU$1062,'Inputs (Q)'!$CQ$1062)</f>
        <v>1.0027643338095</v>
      </c>
      <c r="AS1041" s="271" t="n">
        <f aca="false">SUMIFS('Inputs (Q)'!$X$1055:$FU$1055,'Inputs (Q)'!$X$1059:$FU$1059,Inputs!AS$1,'Inputs (Q)'!$X$1062:$FU$1062,'Inputs (Q)'!$CQ$1062)</f>
        <v>1.0027643338095</v>
      </c>
      <c r="AT1041" s="271" t="n">
        <f aca="false">SUMIFS('Inputs (Q)'!$X$1055:$FU$1055,'Inputs (Q)'!$X$1059:$FU$1059,Inputs!AT$1,'Inputs (Q)'!$X$1062:$FU$1062,'Inputs (Q)'!$CQ$1062)</f>
        <v>1.00552866781232</v>
      </c>
      <c r="AU1041" s="271" t="n">
        <f aca="false">SUMIFS('Inputs (Q)'!$X$1055:$FU$1055,'Inputs (Q)'!$X$1059:$FU$1059,Inputs!AU$1,'Inputs (Q)'!$X$1062:$FU$1062,'Inputs (Q)'!$CQ$1062)</f>
        <v>1.0027643338095</v>
      </c>
      <c r="AV1041" s="271" t="n">
        <f aca="false">SUMIFS('Inputs (Q)'!$X$1055:$FU$1055,'Inputs (Q)'!$X$1059:$FU$1059,Inputs!AV$1,'Inputs (Q)'!$X$1062:$FU$1062,'Inputs (Q)'!$CQ$1062)</f>
        <v>1.0027643338095</v>
      </c>
      <c r="AW1041" s="271" t="n">
        <f aca="false">SUMIFS('Inputs (Q)'!$X$1055:$FU$1055,'Inputs (Q)'!$X$1059:$FU$1059,Inputs!AW$1,'Inputs (Q)'!$X$1062:$FU$1062,'Inputs (Q)'!$CQ$1062)</f>
        <v>1.00276433380952</v>
      </c>
      <c r="AX1041" s="271" t="n">
        <f aca="false">SUMIFS('Inputs (Q)'!$X$1055:$FU$1055,'Inputs (Q)'!$X$1059:$FU$1059,Inputs!AX$1,'Inputs (Q)'!$X$1062:$FU$1062,'Inputs (Q)'!$CQ$1062)</f>
        <v>1.00552866781232</v>
      </c>
      <c r="AY1041" s="271" t="n">
        <f aca="false">SUMIFS('Inputs (Q)'!$X$1055:$FU$1055,'Inputs (Q)'!$X$1059:$FU$1059,Inputs!AY$1,'Inputs (Q)'!$X$1062:$FU$1062,'Inputs (Q)'!$CQ$1062)</f>
        <v>1.0027643338095</v>
      </c>
      <c r="AZ1041" s="271" t="n">
        <f aca="false">SUMIFS('Inputs (Q)'!$X$1052:$GG$1052,'Inputs (Q)'!$X$1059:$GG$1059,Inputs!AZ$1,'Inputs (Q)'!$X$1062:$GG$1062,'Inputs (Q)'!$CQ$1062)</f>
        <v>1.0027643338095</v>
      </c>
      <c r="BA1041" s="271" t="n">
        <f aca="false">SUMIFS('Inputs (Q)'!$X$1052:$GG$1052,'Inputs (Q)'!$X$1059:$GG$1059,Inputs!BA$1,'Inputs (Q)'!$X$1062:$GG$1062,'Inputs (Q)'!$CQ$1062)</f>
        <v>1.0027643338095</v>
      </c>
      <c r="BB1041" s="271" t="n">
        <f aca="false">SUMIFS('Inputs (Q)'!$X$1052:$GG$1052,'Inputs (Q)'!$X$1059:$GG$1059,Inputs!BB$1,'Inputs (Q)'!$X$1062:$GG$1062,'Inputs (Q)'!$CQ$1062)</f>
        <v>1.0027643338095</v>
      </c>
      <c r="BC1041" s="271" t="n">
        <f aca="false">SUMIFS('Inputs (Q)'!$X$1052:$HA$1052,'Inputs (Q)'!$X$1059:$HA$1059,Inputs!BC$1,'Inputs (Q)'!$X$1062:$HA$1062,'Inputs (Q)'!$CQ$1062)</f>
        <v>1.0027643338095</v>
      </c>
      <c r="BD1041" s="271" t="n">
        <f aca="false">SUMIFS('Inputs (Q)'!$X$1052:$HA$1052,'Inputs (Q)'!$X$1059:$HA$1059,Inputs!BD$1,'Inputs (Q)'!$X$1062:$HA$1062,'Inputs (Q)'!$CQ$1062)</f>
        <v>1.0027643338095</v>
      </c>
      <c r="BE1041" s="271" t="n">
        <f aca="false">SUMIFS('Inputs (Q)'!$X$1052:$HA$1052,'Inputs (Q)'!$X$1059:$HA$1059,Inputs!BE$1,'Inputs (Q)'!$X$1062:$HA$1062,'Inputs (Q)'!$CQ$1062)</f>
        <v>1.0027643338095</v>
      </c>
      <c r="BF1041" s="271" t="n">
        <f aca="false">SUMIFS('Inputs (Q)'!$X$1052:$HA$1052,'Inputs (Q)'!$X$1059:$HA$1059,Inputs!BF$1,'Inputs (Q)'!$X$1062:$HA$1062,'Inputs (Q)'!$CQ$1062)</f>
        <v>1.0027643338095</v>
      </c>
      <c r="BG1041" s="271" t="n">
        <f aca="false">SUMIFS('Inputs (Q)'!$X$1052:$HA$1052,'Inputs (Q)'!$X$1059:$HA$1059,Inputs!BG$1,'Inputs (Q)'!$X$1062:$HA$1062,'Inputs (Q)'!$CQ$1062)</f>
        <v>1.0027643338095</v>
      </c>
    </row>
    <row r="1042" customFormat="false" ht="12.75" hidden="true" customHeight="false" outlineLevel="0" collapsed="false">
      <c r="A1042" s="267" t="s">
        <v>631</v>
      </c>
      <c r="B1042" s="268"/>
      <c r="C1042" s="268"/>
      <c r="D1042" s="268"/>
      <c r="E1042" s="269"/>
      <c r="F1042" s="19" t="s">
        <v>685</v>
      </c>
      <c r="AE1042" s="270" t="n">
        <f aca="false">SUMIFS('Inputs (Q)'!$X$1055:$FU$1055,'Inputs (Q)'!$X$1059:$FU$1059,Inputs!AE$1,'Inputs (Q)'!$X$1062:$FU$1062,'Inputs (Q)'!$CR$1062)</f>
        <v>1.0945046295456</v>
      </c>
      <c r="AF1042" s="270" t="n">
        <f aca="false">SUMIFS('Inputs (Q)'!$X$1055:$FU$1055,'Inputs (Q)'!$X$1059:$FU$1059,Inputs!AF$1,'Inputs (Q)'!$X$1062:$FU$1062,'Inputs (Q)'!$CR$1062)</f>
        <v>-11.7363742195393</v>
      </c>
      <c r="AG1042" s="270" t="n">
        <f aca="false">SUMIFS('Inputs (Q)'!$X$1055:$FU$1055,'Inputs (Q)'!$X$1059:$FU$1059,Inputs!AG$1,'Inputs (Q)'!$X$1062:$FU$1062,'Inputs (Q)'!$CR$1062)</f>
        <v>1.09990823450087</v>
      </c>
      <c r="AH1042" s="270" t="n">
        <f aca="false">SUMIFS('Inputs (Q)'!$X$1055:$FU$1055,'Inputs (Q)'!$X$1059:$FU$1059,Inputs!AH$1,'Inputs (Q)'!$X$1062:$FU$1062,'Inputs (Q)'!$CR$1062)</f>
        <v>1.32827660628661</v>
      </c>
      <c r="AI1042" s="270" t="n">
        <f aca="false">SUMIFS('Inputs (Q)'!$X$1055:$FU$1055,'Inputs (Q)'!$X$1059:$FU$1059,Inputs!AI$1,'Inputs (Q)'!$X$1062:$FU$1062,'Inputs (Q)'!$CR$1062)</f>
        <v>0.34069039104345</v>
      </c>
      <c r="AJ1042" s="270" t="n">
        <f aca="false">SUMIFS('Inputs (Q)'!$X$1055:$FU$1055,'Inputs (Q)'!$X$1059:$FU$1059,Inputs!AJ$1,'Inputs (Q)'!$X$1062:$FU$1062,'Inputs (Q)'!$CR$1062)</f>
        <v>0.991800505200068</v>
      </c>
      <c r="AK1042" s="271" t="n">
        <f aca="false">SUMIFS('Inputs (Q)'!$X$1055:$FU$1055,'Inputs (Q)'!$X$1059:$FU$1059,Inputs!AK$1,'Inputs (Q)'!$X$1062:$FU$1062,'Inputs (Q)'!$CR$1062)</f>
        <v>0.990182071702783</v>
      </c>
      <c r="AL1042" s="271" t="n">
        <f aca="false">SUMIFS('Inputs (Q)'!$X$1055:$FU$1055,'Inputs (Q)'!$X$1059:$FU$1059,Inputs!AL$1,'Inputs (Q)'!$X$1062:$FU$1062,'Inputs (Q)'!$CR$1062)</f>
        <v>0.994378003782698</v>
      </c>
      <c r="AM1042" s="271" t="n">
        <f aca="false">SUMIFS('Inputs (Q)'!$X$1055:$FU$1055,'Inputs (Q)'!$X$1059:$FU$1059,Inputs!AM$1,'Inputs (Q)'!$X$1062:$FU$1062,'Inputs (Q)'!$CR$1062)</f>
        <v>0.987151430496054</v>
      </c>
      <c r="AN1042" s="271" t="n">
        <f aca="false">SUMIFS('Inputs (Q)'!$X$1055:$FU$1055,'Inputs (Q)'!$X$1059:$FU$1059,Inputs!AN$1,'Inputs (Q)'!$X$1062:$FU$1062,'Inputs (Q)'!$CR$1062)</f>
        <v>0.991797141044933</v>
      </c>
      <c r="AO1042" s="271" t="n">
        <f aca="false">SUMIFS('Inputs (Q)'!$X$1055:$FU$1055,'Inputs (Q)'!$X$1059:$FU$1059,Inputs!AO$1,'Inputs (Q)'!$X$1062:$FU$1062,'Inputs (Q)'!$CR$1062)</f>
        <v>0.991797141044933</v>
      </c>
      <c r="AP1042" s="271" t="n">
        <f aca="false">SUMIFS('Inputs (Q)'!$X$1055:$FU$1055,'Inputs (Q)'!$X$1059:$FU$1059,Inputs!AP$1,'Inputs (Q)'!$X$1062:$FU$1062,'Inputs (Q)'!$CR$1062)</f>
        <v>0.994531427169969</v>
      </c>
      <c r="AQ1042" s="271" t="n">
        <f aca="false">SUMIFS('Inputs (Q)'!$X$1055:$FU$1055,'Inputs (Q)'!$X$1059:$FU$1059,Inputs!AQ$1,'Inputs (Q)'!$X$1062:$FU$1062,'Inputs (Q)'!$CR$1062)</f>
        <v>0.991797141044933</v>
      </c>
      <c r="AR1042" s="271" t="n">
        <f aca="false">SUMIFS('Inputs (Q)'!$X$1055:$FU$1055,'Inputs (Q)'!$X$1059:$FU$1059,Inputs!AR$1,'Inputs (Q)'!$X$1062:$FU$1062,'Inputs (Q)'!$CR$1062)</f>
        <v>0.991797141044933</v>
      </c>
      <c r="AS1042" s="271" t="n">
        <f aca="false">SUMIFS('Inputs (Q)'!$X$1055:$FU$1055,'Inputs (Q)'!$X$1059:$FU$1059,Inputs!AS$1,'Inputs (Q)'!$X$1062:$FU$1062,'Inputs (Q)'!$CR$1062)</f>
        <v>0.991797141044933</v>
      </c>
      <c r="AT1042" s="271" t="n">
        <f aca="false">SUMIFS('Inputs (Q)'!$X$1055:$FU$1055,'Inputs (Q)'!$X$1059:$FU$1059,Inputs!AT$1,'Inputs (Q)'!$X$1062:$FU$1062,'Inputs (Q)'!$CR$1062)</f>
        <v>0.994531427169986</v>
      </c>
      <c r="AU1042" s="271" t="n">
        <f aca="false">SUMIFS('Inputs (Q)'!$X$1055:$FU$1055,'Inputs (Q)'!$X$1059:$FU$1059,Inputs!AU$1,'Inputs (Q)'!$X$1062:$FU$1062,'Inputs (Q)'!$CR$1062)</f>
        <v>0.991797141044933</v>
      </c>
      <c r="AV1042" s="271" t="n">
        <f aca="false">SUMIFS('Inputs (Q)'!$X$1055:$FU$1055,'Inputs (Q)'!$X$1059:$FU$1059,Inputs!AV$1,'Inputs (Q)'!$X$1062:$FU$1062,'Inputs (Q)'!$CR$1062)</f>
        <v>0.991797141044933</v>
      </c>
      <c r="AW1042" s="271" t="n">
        <f aca="false">SUMIFS('Inputs (Q)'!$X$1055:$FU$1055,'Inputs (Q)'!$X$1059:$FU$1059,Inputs!AW$1,'Inputs (Q)'!$X$1062:$FU$1062,'Inputs (Q)'!$CR$1062)</f>
        <v>0.991797141044933</v>
      </c>
      <c r="AX1042" s="271" t="n">
        <f aca="false">SUMIFS('Inputs (Q)'!$X$1055:$FU$1055,'Inputs (Q)'!$X$1059:$FU$1059,Inputs!AX$1,'Inputs (Q)'!$X$1062:$FU$1062,'Inputs (Q)'!$CR$1062)</f>
        <v>0.994531427169969</v>
      </c>
      <c r="AY1042" s="271" t="n">
        <f aca="false">SUMIFS('Inputs (Q)'!$X$1055:$FU$1055,'Inputs (Q)'!$X$1059:$FU$1059,Inputs!AY$1,'Inputs (Q)'!$X$1062:$FU$1062,'Inputs (Q)'!$CR$1062)</f>
        <v>0.991797141044933</v>
      </c>
      <c r="AZ1042" s="271" t="n">
        <f aca="false">SUMIFS('Inputs (Q)'!$X$1052:$GG$1052,'Inputs (Q)'!$X$1059:$GG$1059,Inputs!AZ$1,'Inputs (Q)'!$X$1062:$GG$1062,'Inputs (Q)'!$CR$1062)</f>
        <v>0.991797141044933</v>
      </c>
      <c r="BA1042" s="271" t="n">
        <f aca="false">SUMIFS('Inputs (Q)'!$X$1052:$GG$1052,'Inputs (Q)'!$X$1059:$GG$1059,Inputs!BA$1,'Inputs (Q)'!$X$1062:$GG$1062,'Inputs (Q)'!$CR$1062)</f>
        <v>0.991797141044933</v>
      </c>
      <c r="BB1042" s="271" t="n">
        <f aca="false">SUMIFS('Inputs (Q)'!$X$1052:$GG$1052,'Inputs (Q)'!$X$1059:$GG$1059,Inputs!BB$1,'Inputs (Q)'!$X$1062:$GG$1062,'Inputs (Q)'!$CR$1062)</f>
        <v>0.991797141044933</v>
      </c>
      <c r="BC1042" s="271" t="n">
        <f aca="false">SUMIFS('Inputs (Q)'!$X$1052:$HA$1052,'Inputs (Q)'!$X$1059:$HA$1059,Inputs!BC$1,'Inputs (Q)'!$X$1062:$HA$1062,'Inputs (Q)'!$CR$1062)</f>
        <v>0.991797141044933</v>
      </c>
      <c r="BD1042" s="271" t="n">
        <f aca="false">SUMIFS('Inputs (Q)'!$X$1052:$HA$1052,'Inputs (Q)'!$X$1059:$HA$1059,Inputs!BD$1,'Inputs (Q)'!$X$1062:$HA$1062,'Inputs (Q)'!$CR$1062)</f>
        <v>0.991797141044933</v>
      </c>
      <c r="BE1042" s="271" t="n">
        <f aca="false">SUMIFS('Inputs (Q)'!$X$1052:$HA$1052,'Inputs (Q)'!$X$1059:$HA$1059,Inputs!BE$1,'Inputs (Q)'!$X$1062:$HA$1062,'Inputs (Q)'!$CR$1062)</f>
        <v>0.991797141044933</v>
      </c>
      <c r="BF1042" s="271" t="n">
        <f aca="false">SUMIFS('Inputs (Q)'!$X$1052:$HA$1052,'Inputs (Q)'!$X$1059:$HA$1059,Inputs!BF$1,'Inputs (Q)'!$X$1062:$HA$1062,'Inputs (Q)'!$CR$1062)</f>
        <v>0.991797141044933</v>
      </c>
      <c r="BG1042" s="271" t="n">
        <f aca="false">SUMIFS('Inputs (Q)'!$X$1052:$HA$1052,'Inputs (Q)'!$X$1059:$HA$1059,Inputs!BG$1,'Inputs (Q)'!$X$1062:$HA$1062,'Inputs (Q)'!$CR$1062)</f>
        <v>0.991797141044933</v>
      </c>
    </row>
    <row r="1043" customFormat="false" ht="12.75" hidden="true" customHeight="false" outlineLevel="0" collapsed="false">
      <c r="A1043" s="267" t="s">
        <v>631</v>
      </c>
      <c r="B1043" s="268"/>
      <c r="C1043" s="268"/>
      <c r="D1043" s="268"/>
      <c r="E1043" s="269"/>
      <c r="F1043" s="19" t="s">
        <v>686</v>
      </c>
      <c r="AE1043" s="270" t="n">
        <f aca="false">SUMIFS('Inputs (Q)'!$X$1055:$FU$1055,'Inputs (Q)'!$X$1059:$FU$1059,Inputs!AE$1,'Inputs (Q)'!$X$1062:$FU$1062,'Inputs (Q)'!$CS$1062)</f>
        <v>0.299215740392522</v>
      </c>
      <c r="AF1043" s="270" t="n">
        <f aca="false">SUMIFS('Inputs (Q)'!$X$1055:$FU$1055,'Inputs (Q)'!$X$1059:$FU$1059,Inputs!AF$1,'Inputs (Q)'!$X$1062:$FU$1062,'Inputs (Q)'!$CS$1062)</f>
        <v>-63.2331421242389</v>
      </c>
      <c r="AG1043" s="270" t="n">
        <f aca="false">SUMIFS('Inputs (Q)'!$X$1055:$FU$1055,'Inputs (Q)'!$X$1059:$FU$1059,Inputs!AG$1,'Inputs (Q)'!$X$1062:$FU$1062,'Inputs (Q)'!$CS$1062)</f>
        <v>1.61086575561667</v>
      </c>
      <c r="AH1043" s="270" t="n">
        <f aca="false">SUMIFS('Inputs (Q)'!$X$1055:$FU$1055,'Inputs (Q)'!$X$1059:$FU$1059,Inputs!AH$1,'Inputs (Q)'!$X$1062:$FU$1062,'Inputs (Q)'!$CS$1062)</f>
        <v>2.14796542394476</v>
      </c>
      <c r="AI1043" s="270" t="n">
        <f aca="false">SUMIFS('Inputs (Q)'!$X$1055:$FU$1055,'Inputs (Q)'!$X$1059:$FU$1059,Inputs!AI$1,'Inputs (Q)'!$X$1062:$FU$1062,'Inputs (Q)'!$CS$1062)</f>
        <v>0.34069039104345</v>
      </c>
      <c r="AJ1043" s="270" t="n">
        <f aca="false">SUMIFS('Inputs (Q)'!$X$1055:$FU$1055,'Inputs (Q)'!$X$1059:$FU$1059,Inputs!AJ$1,'Inputs (Q)'!$X$1062:$FU$1062,'Inputs (Q)'!$CS$1062)</f>
        <v>0.991800505200068</v>
      </c>
      <c r="AK1043" s="271" t="n">
        <f aca="false">SUMIFS('Inputs (Q)'!$X$1055:$FU$1055,'Inputs (Q)'!$X$1059:$FU$1059,Inputs!AK$1,'Inputs (Q)'!$X$1062:$FU$1062,'Inputs (Q)'!$CS$1062)</f>
        <v>0.98695662446868</v>
      </c>
      <c r="AL1043" s="271" t="n">
        <f aca="false">SUMIFS('Inputs (Q)'!$X$1055:$FU$1055,'Inputs (Q)'!$X$1059:$FU$1059,Inputs!AL$1,'Inputs (Q)'!$X$1062:$FU$1062,'Inputs (Q)'!$CS$1062)</f>
        <v>0.994073790723704</v>
      </c>
      <c r="AM1043" s="271" t="n">
        <f aca="false">SUMIFS('Inputs (Q)'!$X$1055:$FU$1055,'Inputs (Q)'!$X$1059:$FU$1059,Inputs!AM$1,'Inputs (Q)'!$X$1062:$FU$1062,'Inputs (Q)'!$CS$1062)</f>
        <v>0.97786105650627</v>
      </c>
      <c r="AN1043" s="271" t="n">
        <f aca="false">SUMIFS('Inputs (Q)'!$X$1055:$FU$1055,'Inputs (Q)'!$X$1059:$FU$1059,Inputs!AN$1,'Inputs (Q)'!$X$1062:$FU$1062,'Inputs (Q)'!$CS$1062)</f>
        <v>0.991797141044933</v>
      </c>
      <c r="AO1043" s="271" t="n">
        <f aca="false">SUMIFS('Inputs (Q)'!$X$1055:$FU$1055,'Inputs (Q)'!$X$1059:$FU$1059,Inputs!AO$1,'Inputs (Q)'!$X$1062:$FU$1062,'Inputs (Q)'!$CS$1062)</f>
        <v>0.991797141044933</v>
      </c>
      <c r="AP1043" s="271" t="n">
        <f aca="false">SUMIFS('Inputs (Q)'!$X$1055:$FU$1055,'Inputs (Q)'!$X$1059:$FU$1059,Inputs!AP$1,'Inputs (Q)'!$X$1062:$FU$1062,'Inputs (Q)'!$CS$1062)</f>
        <v>0.994531427169969</v>
      </c>
      <c r="AQ1043" s="271" t="n">
        <f aca="false">SUMIFS('Inputs (Q)'!$X$1055:$FU$1055,'Inputs (Q)'!$X$1059:$FU$1059,Inputs!AQ$1,'Inputs (Q)'!$X$1062:$FU$1062,'Inputs (Q)'!$CS$1062)</f>
        <v>0.991797141044933</v>
      </c>
      <c r="AR1043" s="271" t="n">
        <f aca="false">SUMIFS('Inputs (Q)'!$X$1055:$FU$1055,'Inputs (Q)'!$X$1059:$FU$1059,Inputs!AR$1,'Inputs (Q)'!$X$1062:$FU$1062,'Inputs (Q)'!$CS$1062)</f>
        <v>0.991797141044933</v>
      </c>
      <c r="AS1043" s="271" t="n">
        <f aca="false">SUMIFS('Inputs (Q)'!$X$1055:$FU$1055,'Inputs (Q)'!$X$1059:$FU$1059,Inputs!AS$1,'Inputs (Q)'!$X$1062:$FU$1062,'Inputs (Q)'!$CS$1062)</f>
        <v>0.991797141044933</v>
      </c>
      <c r="AT1043" s="271" t="n">
        <f aca="false">SUMIFS('Inputs (Q)'!$X$1055:$FU$1055,'Inputs (Q)'!$X$1059:$FU$1059,Inputs!AT$1,'Inputs (Q)'!$X$1062:$FU$1062,'Inputs (Q)'!$CS$1062)</f>
        <v>0.994531427169986</v>
      </c>
      <c r="AU1043" s="271" t="n">
        <f aca="false">SUMIFS('Inputs (Q)'!$X$1055:$FU$1055,'Inputs (Q)'!$X$1059:$FU$1059,Inputs!AU$1,'Inputs (Q)'!$X$1062:$FU$1062,'Inputs (Q)'!$CS$1062)</f>
        <v>0.991797141044933</v>
      </c>
      <c r="AV1043" s="271" t="n">
        <f aca="false">SUMIFS('Inputs (Q)'!$X$1055:$FU$1055,'Inputs (Q)'!$X$1059:$FU$1059,Inputs!AV$1,'Inputs (Q)'!$X$1062:$FU$1062,'Inputs (Q)'!$CS$1062)</f>
        <v>0.991797141044933</v>
      </c>
      <c r="AW1043" s="271" t="n">
        <f aca="false">SUMIFS('Inputs (Q)'!$X$1055:$FU$1055,'Inputs (Q)'!$X$1059:$FU$1059,Inputs!AW$1,'Inputs (Q)'!$X$1062:$FU$1062,'Inputs (Q)'!$CS$1062)</f>
        <v>0.991797141044933</v>
      </c>
      <c r="AX1043" s="271" t="n">
        <f aca="false">SUMIFS('Inputs (Q)'!$X$1055:$FU$1055,'Inputs (Q)'!$X$1059:$FU$1059,Inputs!AX$1,'Inputs (Q)'!$X$1062:$FU$1062,'Inputs (Q)'!$CS$1062)</f>
        <v>0.994531427169969</v>
      </c>
      <c r="AY1043" s="271" t="n">
        <f aca="false">SUMIFS('Inputs (Q)'!$X$1055:$FU$1055,'Inputs (Q)'!$X$1059:$FU$1059,Inputs!AY$1,'Inputs (Q)'!$X$1062:$FU$1062,'Inputs (Q)'!$CS$1062)</f>
        <v>0.991797141044933</v>
      </c>
      <c r="AZ1043" s="271" t="n">
        <f aca="false">SUMIFS('Inputs (Q)'!$X$1052:$GG$1052,'Inputs (Q)'!$X$1059:$GG$1059,Inputs!AZ$1,'Inputs (Q)'!$X$1062:$GG$1062,'Inputs (Q)'!$CS$1062)</f>
        <v>0.991797141044933</v>
      </c>
      <c r="BA1043" s="271" t="n">
        <f aca="false">SUMIFS('Inputs (Q)'!$X$1052:$GG$1052,'Inputs (Q)'!$X$1059:$GG$1059,Inputs!BA$1,'Inputs (Q)'!$X$1062:$GG$1062,'Inputs (Q)'!$CS$1062)</f>
        <v>0.991797141044933</v>
      </c>
      <c r="BB1043" s="271" t="n">
        <f aca="false">SUMIFS('Inputs (Q)'!$X$1052:$GG$1052,'Inputs (Q)'!$X$1059:$GG$1059,Inputs!BB$1,'Inputs (Q)'!$X$1062:$GG$1062,'Inputs (Q)'!$CS$1062)</f>
        <v>0.991797141044933</v>
      </c>
      <c r="BC1043" s="271" t="n">
        <f aca="false">SUMIFS('Inputs (Q)'!$X$1052:$HA$1052,'Inputs (Q)'!$X$1059:$HA$1059,Inputs!BC$1,'Inputs (Q)'!$X$1062:$HA$1062,'Inputs (Q)'!$CS$1062)</f>
        <v>0.991797141044933</v>
      </c>
      <c r="BD1043" s="271" t="n">
        <f aca="false">SUMIFS('Inputs (Q)'!$X$1052:$HA$1052,'Inputs (Q)'!$X$1059:$HA$1059,Inputs!BD$1,'Inputs (Q)'!$X$1062:$HA$1062,'Inputs (Q)'!$CS$1062)</f>
        <v>0.991797141044933</v>
      </c>
      <c r="BE1043" s="271" t="n">
        <f aca="false">SUMIFS('Inputs (Q)'!$X$1052:$HA$1052,'Inputs (Q)'!$X$1059:$HA$1059,Inputs!BE$1,'Inputs (Q)'!$X$1062:$HA$1062,'Inputs (Q)'!$CS$1062)</f>
        <v>0.991797141044933</v>
      </c>
      <c r="BF1043" s="271" t="n">
        <f aca="false">SUMIFS('Inputs (Q)'!$X$1052:$HA$1052,'Inputs (Q)'!$X$1059:$HA$1059,Inputs!BF$1,'Inputs (Q)'!$X$1062:$HA$1062,'Inputs (Q)'!$CS$1062)</f>
        <v>0.991797141044933</v>
      </c>
      <c r="BG1043" s="271" t="n">
        <f aca="false">SUMIFS('Inputs (Q)'!$X$1052:$HA$1052,'Inputs (Q)'!$X$1059:$HA$1059,Inputs!BG$1,'Inputs (Q)'!$X$1062:$HA$1062,'Inputs (Q)'!$CS$1062)</f>
        <v>0.991797141044933</v>
      </c>
    </row>
    <row r="1044" customFormat="false" ht="12.75" hidden="true" customHeight="false" outlineLevel="0" collapsed="false">
      <c r="A1044" s="267" t="s">
        <v>631</v>
      </c>
      <c r="B1044" s="268"/>
      <c r="C1044" s="268"/>
      <c r="D1044" s="268"/>
      <c r="E1044" s="269"/>
      <c r="F1044" s="19" t="s">
        <v>687</v>
      </c>
      <c r="AE1044" s="270" t="n">
        <f aca="false">SUMIFS('Inputs (Q)'!$X$1056:$FU$1056,'Inputs (Q)'!$X$1059:$FU$1059,Inputs!AE$1,'Inputs (Q)'!$X$1062:$FU$1062,'Inputs (Q)'!$CP$1062)</f>
        <v>1.31063248371482</v>
      </c>
      <c r="AF1044" s="270" t="n">
        <f aca="false">SUMIFS('Inputs (Q)'!$X$1056:$FU$1056,'Inputs (Q)'!$X$1059:$FU$1059,Inputs!AF$1,'Inputs (Q)'!$X$1062:$FU$1062,'Inputs (Q)'!$CP$1062)</f>
        <v>-0.788576621111385</v>
      </c>
      <c r="AG1044" s="270" t="n">
        <f aca="false">SUMIFS('Inputs (Q)'!$X$1056:$FU$1056,'Inputs (Q)'!$X$1059:$FU$1059,Inputs!AG$1,'Inputs (Q)'!$X$1062:$FU$1062,'Inputs (Q)'!$CP$1062)</f>
        <v>0.651297275905894</v>
      </c>
      <c r="AH1044" s="270" t="n">
        <f aca="false">SUMIFS('Inputs (Q)'!$X$1056:$FU$1056,'Inputs (Q)'!$X$1059:$FU$1059,Inputs!AH$1,'Inputs (Q)'!$X$1062:$FU$1062,'Inputs (Q)'!$CP$1062)</f>
        <v>2.67450922028924</v>
      </c>
      <c r="AI1044" s="270" t="n">
        <f aca="false">SUMIFS('Inputs (Q)'!$X$1056:$FU$1056,'Inputs (Q)'!$X$1059:$FU$1059,Inputs!AI$1,'Inputs (Q)'!$X$1062:$FU$1062,'Inputs (Q)'!$CP$1062)</f>
        <v>0.609744947247311</v>
      </c>
      <c r="AJ1044" s="270" t="n">
        <f aca="false">SUMIFS('Inputs (Q)'!$X$1056:$FU$1056,'Inputs (Q)'!$X$1059:$FU$1059,Inputs!AJ$1,'Inputs (Q)'!$X$1062:$FU$1062,'Inputs (Q)'!$CP$1062)</f>
        <v>0.869197644636173</v>
      </c>
      <c r="AK1044" s="271" t="n">
        <f aca="false">SUMIFS('Inputs (Q)'!$X$1056:$FU$1056,'Inputs (Q)'!$X$1059:$FU$1059,Inputs!AK$1,'Inputs (Q)'!$X$1062:$FU$1062,'Inputs (Q)'!$CP$1062)</f>
        <v>1.01892586489615</v>
      </c>
      <c r="AL1044" s="271" t="n">
        <f aca="false">SUMIFS('Inputs (Q)'!$X$1056:$FU$1056,'Inputs (Q)'!$X$1059:$FU$1059,Inputs!AL$1,'Inputs (Q)'!$X$1062:$FU$1062,'Inputs (Q)'!$CP$1062)</f>
        <v>1.00599136737006</v>
      </c>
      <c r="AM1044" s="271" t="n">
        <f aca="false">SUMIFS('Inputs (Q)'!$X$1056:$FU$1056,'Inputs (Q)'!$X$1059:$FU$1059,Inputs!AM$1,'Inputs (Q)'!$X$1062:$FU$1062,'Inputs (Q)'!$CP$1062)</f>
        <v>1.02822523700835</v>
      </c>
      <c r="AN1044" s="271" t="n">
        <f aca="false">SUMIFS('Inputs (Q)'!$X$1056:$FU$1056,'Inputs (Q)'!$X$1059:$FU$1059,Inputs!AN$1,'Inputs (Q)'!$X$1062:$FU$1062,'Inputs (Q)'!$CP$1062)</f>
        <v>1.01397524511338</v>
      </c>
      <c r="AO1044" s="271" t="n">
        <f aca="false">SUMIFS('Inputs (Q)'!$X$1056:$FU$1056,'Inputs (Q)'!$X$1059:$FU$1059,Inputs!AO$1,'Inputs (Q)'!$X$1062:$FU$1062,'Inputs (Q)'!$CP$1062)</f>
        <v>1.01397524511338</v>
      </c>
      <c r="AP1044" s="271" t="n">
        <f aca="false">SUMIFS('Inputs (Q)'!$X$1056:$FU$1056,'Inputs (Q)'!$X$1059:$FU$1059,Inputs!AP$1,'Inputs (Q)'!$X$1062:$FU$1062,'Inputs (Q)'!$CP$1062)</f>
        <v>1.01677029471599</v>
      </c>
      <c r="AQ1044" s="271" t="n">
        <f aca="false">SUMIFS('Inputs (Q)'!$X$1056:$FU$1056,'Inputs (Q)'!$X$1059:$FU$1059,Inputs!AQ$1,'Inputs (Q)'!$X$1062:$FU$1062,'Inputs (Q)'!$CP$1062)</f>
        <v>1.0027643338095</v>
      </c>
      <c r="AR1044" s="271" t="n">
        <f aca="false">SUMIFS('Inputs (Q)'!$X$1056:$FU$1056,'Inputs (Q)'!$X$1059:$FU$1059,Inputs!AR$1,'Inputs (Q)'!$X$1062:$FU$1062,'Inputs (Q)'!$CP$1062)</f>
        <v>1.01397524511338</v>
      </c>
      <c r="AS1044" s="271" t="n">
        <f aca="false">SUMIFS('Inputs (Q)'!$X$1056:$FU$1056,'Inputs (Q)'!$X$1059:$FU$1059,Inputs!AS$1,'Inputs (Q)'!$X$1062:$FU$1062,'Inputs (Q)'!$CP$1062)</f>
        <v>1.01397524511338</v>
      </c>
      <c r="AT1044" s="271" t="n">
        <f aca="false">SUMIFS('Inputs (Q)'!$X$1056:$FU$1056,'Inputs (Q)'!$X$1059:$FU$1059,Inputs!AT$1,'Inputs (Q)'!$X$1062:$FU$1062,'Inputs (Q)'!$CP$1062)</f>
        <v>1.01677029471599</v>
      </c>
      <c r="AU1044" s="271" t="n">
        <f aca="false">SUMIFS('Inputs (Q)'!$X$1056:$FU$1056,'Inputs (Q)'!$X$1059:$FU$1059,Inputs!AU$1,'Inputs (Q)'!$X$1062:$FU$1062,'Inputs (Q)'!$CP$1062)</f>
        <v>1.01397524511338</v>
      </c>
      <c r="AV1044" s="271" t="n">
        <f aca="false">SUMIFS('Inputs (Q)'!$X$1056:$FU$1056,'Inputs (Q)'!$X$1059:$FU$1059,Inputs!AV$1,'Inputs (Q)'!$X$1062:$FU$1062,'Inputs (Q)'!$CP$1062)</f>
        <v>1.0027643338095</v>
      </c>
      <c r="AW1044" s="271" t="n">
        <f aca="false">SUMIFS('Inputs (Q)'!$X$1056:$FU$1056,'Inputs (Q)'!$X$1059:$FU$1059,Inputs!AW$1,'Inputs (Q)'!$X$1062:$FU$1062,'Inputs (Q)'!$CP$1062)</f>
        <v>1.01397524511338</v>
      </c>
      <c r="AX1044" s="271" t="n">
        <f aca="false">SUMIFS('Inputs (Q)'!$X$1056:$FU$1056,'Inputs (Q)'!$X$1059:$FU$1059,Inputs!AX$1,'Inputs (Q)'!$X$1062:$FU$1062,'Inputs (Q)'!$CP$1062)</f>
        <v>1.01677029471599</v>
      </c>
      <c r="AY1044" s="271" t="n">
        <f aca="false">SUMIFS('Inputs (Q)'!$X$1056:$FU$1056,'Inputs (Q)'!$X$1059:$FU$1059,Inputs!AY$1,'Inputs (Q)'!$X$1062:$FU$1062,'Inputs (Q)'!$CP$1062)</f>
        <v>1.01397524511338</v>
      </c>
      <c r="AZ1044" s="271" t="n">
        <f aca="false">SUMIFS('Inputs (Q)'!$X$1052:$GG$1052,'Inputs (Q)'!$X$1059:$GG$1059,Inputs!AZ$1,'Inputs (Q)'!$X$1062:$GG$1062,'Inputs (Q)'!$CP$1062)</f>
        <v>1.01397524511338</v>
      </c>
      <c r="BA1044" s="271" t="n">
        <f aca="false">SUMIFS('Inputs (Q)'!$X$1052:$GG$1052,'Inputs (Q)'!$X$1059:$GG$1059,Inputs!BA$1,'Inputs (Q)'!$X$1062:$GG$1062,'Inputs (Q)'!$CP$1062)</f>
        <v>1.01397524511338</v>
      </c>
      <c r="BB1044" s="271" t="n">
        <f aca="false">SUMIFS('Inputs (Q)'!$X$1052:$GG$1052,'Inputs (Q)'!$X$1059:$GG$1059,Inputs!BB$1,'Inputs (Q)'!$X$1062:$GG$1062,'Inputs (Q)'!$CP$1062)</f>
        <v>1.01397524511338</v>
      </c>
      <c r="BC1044" s="271" t="n">
        <f aca="false">SUMIFS('Inputs (Q)'!$X$1052:$HA$1052,'Inputs (Q)'!$X$1059:$HA$1059,Inputs!BC$1,'Inputs (Q)'!$X$1062:$HA$1062,'Inputs (Q)'!$CP$1062)</f>
        <v>1.01397524511338</v>
      </c>
      <c r="BD1044" s="271" t="n">
        <f aca="false">SUMIFS('Inputs (Q)'!$X$1052:$HA$1052,'Inputs (Q)'!$X$1059:$HA$1059,Inputs!BD$1,'Inputs (Q)'!$X$1062:$HA$1062,'Inputs (Q)'!$CP$1062)</f>
        <v>1.01397524511338</v>
      </c>
      <c r="BE1044" s="271" t="n">
        <f aca="false">SUMIFS('Inputs (Q)'!$X$1052:$HA$1052,'Inputs (Q)'!$X$1059:$HA$1059,Inputs!BE$1,'Inputs (Q)'!$X$1062:$HA$1062,'Inputs (Q)'!$CP$1062)</f>
        <v>1.01397524511338</v>
      </c>
      <c r="BF1044" s="271" t="n">
        <f aca="false">SUMIFS('Inputs (Q)'!$X$1052:$HA$1052,'Inputs (Q)'!$X$1059:$HA$1059,Inputs!BF$1,'Inputs (Q)'!$X$1062:$HA$1062,'Inputs (Q)'!$CP$1062)</f>
        <v>1.01397524511338</v>
      </c>
      <c r="BG1044" s="271" t="n">
        <f aca="false">SUMIFS('Inputs (Q)'!$X$1052:$HA$1052,'Inputs (Q)'!$X$1059:$HA$1059,Inputs!BG$1,'Inputs (Q)'!$X$1062:$HA$1062,'Inputs (Q)'!$CP$1062)</f>
        <v>1.01397524511338</v>
      </c>
    </row>
    <row r="1045" customFormat="false" ht="12.75" hidden="true" customHeight="false" outlineLevel="0" collapsed="false">
      <c r="A1045" s="267" t="s">
        <v>631</v>
      </c>
      <c r="B1045" s="268"/>
      <c r="C1045" s="268"/>
      <c r="D1045" s="268"/>
      <c r="E1045" s="269"/>
      <c r="F1045" s="19" t="s">
        <v>688</v>
      </c>
      <c r="AE1045" s="270" t="n">
        <f aca="false">SUMIFS('Inputs (Q)'!$X$1056:$FU$1056,'Inputs (Q)'!$X$1059:$FU$1059,Inputs!AE$1,'Inputs (Q)'!$X$1062:$FU$1062,'Inputs (Q)'!$CQ$1062)</f>
        <v>1.79496337992404</v>
      </c>
      <c r="AF1045" s="270" t="n">
        <f aca="false">SUMIFS('Inputs (Q)'!$X$1056:$FU$1056,'Inputs (Q)'!$X$1059:$FU$1059,Inputs!AF$1,'Inputs (Q)'!$X$1062:$FU$1062,'Inputs (Q)'!$CQ$1062)</f>
        <v>0.00808066737895401</v>
      </c>
      <c r="AG1045" s="270" t="n">
        <f aca="false">SUMIFS('Inputs (Q)'!$X$1056:$FU$1056,'Inputs (Q)'!$X$1059:$FU$1059,Inputs!AG$1,'Inputs (Q)'!$X$1062:$FU$1062,'Inputs (Q)'!$CQ$1062)</f>
        <v>1.67160529254965</v>
      </c>
      <c r="AH1045" s="270" t="n">
        <f aca="false">SUMIFS('Inputs (Q)'!$X$1056:$FU$1056,'Inputs (Q)'!$X$1059:$FU$1059,Inputs!AH$1,'Inputs (Q)'!$X$1062:$FU$1062,'Inputs (Q)'!$CQ$1062)</f>
        <v>0.100893579002216</v>
      </c>
      <c r="AI1045" s="270" t="n">
        <f aca="false">SUMIFS('Inputs (Q)'!$X$1056:$FU$1056,'Inputs (Q)'!$X$1059:$FU$1059,Inputs!AI$1,'Inputs (Q)'!$X$1062:$FU$1062,'Inputs (Q)'!$CQ$1062)</f>
        <v>2.45229475588871</v>
      </c>
      <c r="AJ1045" s="270" t="n">
        <f aca="false">SUMIFS('Inputs (Q)'!$X$1056:$FU$1056,'Inputs (Q)'!$X$1059:$FU$1059,Inputs!AJ$1,'Inputs (Q)'!$X$1062:$FU$1062,'Inputs (Q)'!$CQ$1062)</f>
        <v>0.859598156087137</v>
      </c>
      <c r="AK1045" s="271" t="n">
        <f aca="false">SUMIFS('Inputs (Q)'!$X$1056:$FU$1056,'Inputs (Q)'!$X$1059:$FU$1059,Inputs!AK$1,'Inputs (Q)'!$X$1062:$FU$1062,'Inputs (Q)'!$CQ$1062)</f>
        <v>1.00439580080331</v>
      </c>
      <c r="AL1045" s="271" t="n">
        <f aca="false">SUMIFS('Inputs (Q)'!$X$1056:$FU$1056,'Inputs (Q)'!$X$1059:$FU$1059,Inputs!AL$1,'Inputs (Q)'!$X$1062:$FU$1062,'Inputs (Q)'!$CQ$1062)</f>
        <v>1.00568378959614</v>
      </c>
      <c r="AM1045" s="271" t="n">
        <f aca="false">SUMIFS('Inputs (Q)'!$X$1056:$FU$1056,'Inputs (Q)'!$X$1059:$FU$1059,Inputs!AM$1,'Inputs (Q)'!$X$1062:$FU$1062,'Inputs (Q)'!$CQ$1062)</f>
        <v>1.00746199656455</v>
      </c>
      <c r="AN1045" s="271" t="n">
        <f aca="false">SUMIFS('Inputs (Q)'!$X$1056:$FU$1056,'Inputs (Q)'!$X$1059:$FU$1059,Inputs!AN$1,'Inputs (Q)'!$X$1062:$FU$1062,'Inputs (Q)'!$CQ$1062)</f>
        <v>1.0027643338095</v>
      </c>
      <c r="AO1045" s="271" t="n">
        <f aca="false">SUMIFS('Inputs (Q)'!$X$1056:$FU$1056,'Inputs (Q)'!$X$1059:$FU$1059,Inputs!AO$1,'Inputs (Q)'!$X$1062:$FU$1062,'Inputs (Q)'!$CQ$1062)</f>
        <v>1.0027643338095</v>
      </c>
      <c r="AP1045" s="271" t="n">
        <f aca="false">SUMIFS('Inputs (Q)'!$X$1056:$FU$1056,'Inputs (Q)'!$X$1059:$FU$1059,Inputs!AP$1,'Inputs (Q)'!$X$1062:$FU$1062,'Inputs (Q)'!$CQ$1062)</f>
        <v>1.00552866781232</v>
      </c>
      <c r="AQ1045" s="271" t="n">
        <f aca="false">SUMIFS('Inputs (Q)'!$X$1056:$FU$1056,'Inputs (Q)'!$X$1059:$FU$1059,Inputs!AQ$1,'Inputs (Q)'!$X$1062:$FU$1062,'Inputs (Q)'!$CQ$1062)</f>
        <v>1.0027643338095</v>
      </c>
      <c r="AR1045" s="271" t="n">
        <f aca="false">SUMIFS('Inputs (Q)'!$X$1056:$FU$1056,'Inputs (Q)'!$X$1059:$FU$1059,Inputs!AR$1,'Inputs (Q)'!$X$1062:$FU$1062,'Inputs (Q)'!$CQ$1062)</f>
        <v>1.0027643338095</v>
      </c>
      <c r="AS1045" s="271" t="n">
        <f aca="false">SUMIFS('Inputs (Q)'!$X$1056:$FU$1056,'Inputs (Q)'!$X$1059:$FU$1059,Inputs!AS$1,'Inputs (Q)'!$X$1062:$FU$1062,'Inputs (Q)'!$CQ$1062)</f>
        <v>1.0027643338095</v>
      </c>
      <c r="AT1045" s="271" t="n">
        <f aca="false">SUMIFS('Inputs (Q)'!$X$1056:$FU$1056,'Inputs (Q)'!$X$1059:$FU$1059,Inputs!AT$1,'Inputs (Q)'!$X$1062:$FU$1062,'Inputs (Q)'!$CQ$1062)</f>
        <v>1.00552866781232</v>
      </c>
      <c r="AU1045" s="271" t="n">
        <f aca="false">SUMIFS('Inputs (Q)'!$X$1056:$FU$1056,'Inputs (Q)'!$X$1059:$FU$1059,Inputs!AU$1,'Inputs (Q)'!$X$1062:$FU$1062,'Inputs (Q)'!$CQ$1062)</f>
        <v>1.0027643338095</v>
      </c>
      <c r="AV1045" s="271" t="n">
        <f aca="false">SUMIFS('Inputs (Q)'!$X$1056:$FU$1056,'Inputs (Q)'!$X$1059:$FU$1059,Inputs!AV$1,'Inputs (Q)'!$X$1062:$FU$1062,'Inputs (Q)'!$CQ$1062)</f>
        <v>1.0027643338095</v>
      </c>
      <c r="AW1045" s="271" t="n">
        <f aca="false">SUMIFS('Inputs (Q)'!$X$1056:$FU$1056,'Inputs (Q)'!$X$1059:$FU$1059,Inputs!AW$1,'Inputs (Q)'!$X$1062:$FU$1062,'Inputs (Q)'!$CQ$1062)</f>
        <v>1.0027643338095</v>
      </c>
      <c r="AX1045" s="271" t="n">
        <f aca="false">SUMIFS('Inputs (Q)'!$X$1056:$FU$1056,'Inputs (Q)'!$X$1059:$FU$1059,Inputs!AX$1,'Inputs (Q)'!$X$1062:$FU$1062,'Inputs (Q)'!$CQ$1062)</f>
        <v>1.00552866781232</v>
      </c>
      <c r="AY1045" s="271" t="n">
        <f aca="false">SUMIFS('Inputs (Q)'!$X$1056:$FU$1056,'Inputs (Q)'!$X$1059:$FU$1059,Inputs!AY$1,'Inputs (Q)'!$X$1062:$FU$1062,'Inputs (Q)'!$CQ$1062)</f>
        <v>1.0027643338095</v>
      </c>
      <c r="AZ1045" s="271" t="n">
        <f aca="false">SUMIFS('Inputs (Q)'!$X$1052:$GG$1052,'Inputs (Q)'!$X$1059:$GG$1059,Inputs!AZ$1,'Inputs (Q)'!$X$1062:$GG$1062,'Inputs (Q)'!$CQ$1062)</f>
        <v>1.0027643338095</v>
      </c>
      <c r="BA1045" s="271" t="n">
        <f aca="false">SUMIFS('Inputs (Q)'!$X$1052:$GG$1052,'Inputs (Q)'!$X$1059:$GG$1059,Inputs!BA$1,'Inputs (Q)'!$X$1062:$GG$1062,'Inputs (Q)'!$CQ$1062)</f>
        <v>1.0027643338095</v>
      </c>
      <c r="BB1045" s="271" t="n">
        <f aca="false">SUMIFS('Inputs (Q)'!$X$1052:$GG$1052,'Inputs (Q)'!$X$1059:$GG$1059,Inputs!BB$1,'Inputs (Q)'!$X$1062:$GG$1062,'Inputs (Q)'!$CQ$1062)</f>
        <v>1.0027643338095</v>
      </c>
      <c r="BC1045" s="271" t="n">
        <f aca="false">SUMIFS('Inputs (Q)'!$X$1052:$HA$1052,'Inputs (Q)'!$X$1059:$HA$1059,Inputs!BC$1,'Inputs (Q)'!$X$1062:$HA$1062,'Inputs (Q)'!$CQ$1062)</f>
        <v>1.0027643338095</v>
      </c>
      <c r="BD1045" s="271" t="n">
        <f aca="false">SUMIFS('Inputs (Q)'!$X$1052:$HA$1052,'Inputs (Q)'!$X$1059:$HA$1059,Inputs!BD$1,'Inputs (Q)'!$X$1062:$HA$1062,'Inputs (Q)'!$CQ$1062)</f>
        <v>1.0027643338095</v>
      </c>
      <c r="BE1045" s="271" t="n">
        <f aca="false">SUMIFS('Inputs (Q)'!$X$1052:$HA$1052,'Inputs (Q)'!$X$1059:$HA$1059,Inputs!BE$1,'Inputs (Q)'!$X$1062:$HA$1062,'Inputs (Q)'!$CQ$1062)</f>
        <v>1.0027643338095</v>
      </c>
      <c r="BF1045" s="271" t="n">
        <f aca="false">SUMIFS('Inputs (Q)'!$X$1052:$HA$1052,'Inputs (Q)'!$X$1059:$HA$1059,Inputs!BF$1,'Inputs (Q)'!$X$1062:$HA$1062,'Inputs (Q)'!$CQ$1062)</f>
        <v>1.0027643338095</v>
      </c>
      <c r="BG1045" s="271" t="n">
        <f aca="false">SUMIFS('Inputs (Q)'!$X$1052:$HA$1052,'Inputs (Q)'!$X$1059:$HA$1059,Inputs!BG$1,'Inputs (Q)'!$X$1062:$HA$1062,'Inputs (Q)'!$CQ$1062)</f>
        <v>1.0027643338095</v>
      </c>
    </row>
    <row r="1046" customFormat="false" ht="12.75" hidden="true" customHeight="false" outlineLevel="0" collapsed="false">
      <c r="A1046" s="267" t="s">
        <v>631</v>
      </c>
      <c r="B1046" s="268"/>
      <c r="C1046" s="268"/>
      <c r="D1046" s="268"/>
      <c r="E1046" s="269"/>
      <c r="F1046" s="19" t="s">
        <v>689</v>
      </c>
      <c r="AE1046" s="270" t="n">
        <f aca="false">SUMIFS('Inputs (Q)'!$X$1056:$FU$1056,'Inputs (Q)'!$X$1059:$FU$1059,Inputs!AE$1,'Inputs (Q)'!$X$1062:$FU$1062,'Inputs (Q)'!$CR$1062)</f>
        <v>0.714754082477479</v>
      </c>
      <c r="AF1046" s="270" t="n">
        <f aca="false">SUMIFS('Inputs (Q)'!$X$1056:$FU$1056,'Inputs (Q)'!$X$1059:$FU$1059,Inputs!AF$1,'Inputs (Q)'!$X$1062:$FU$1062,'Inputs (Q)'!$CR$1062)</f>
        <v>2.42833816005726</v>
      </c>
      <c r="AG1046" s="270" t="n">
        <f aca="false">SUMIFS('Inputs (Q)'!$X$1056:$FU$1056,'Inputs (Q)'!$X$1059:$FU$1059,Inputs!AG$1,'Inputs (Q)'!$X$1062:$FU$1062,'Inputs (Q)'!$CR$1062)</f>
        <v>0.370680480668973</v>
      </c>
      <c r="AH1046" s="270" t="n">
        <f aca="false">SUMIFS('Inputs (Q)'!$X$1056:$FU$1056,'Inputs (Q)'!$X$1059:$FU$1059,Inputs!AH$1,'Inputs (Q)'!$X$1062:$FU$1062,'Inputs (Q)'!$CR$1062)</f>
        <v>1.22880845065067</v>
      </c>
      <c r="AI1046" s="270" t="n">
        <f aca="false">SUMIFS('Inputs (Q)'!$X$1056:$FU$1056,'Inputs (Q)'!$X$1059:$FU$1059,Inputs!AI$1,'Inputs (Q)'!$X$1062:$FU$1062,'Inputs (Q)'!$CR$1062)</f>
        <v>0.478586239875577</v>
      </c>
      <c r="AJ1046" s="270" t="n">
        <f aca="false">SUMIFS('Inputs (Q)'!$X$1056:$FU$1056,'Inputs (Q)'!$X$1059:$FU$1059,Inputs!AJ$1,'Inputs (Q)'!$X$1062:$FU$1062,'Inputs (Q)'!$CR$1062)</f>
        <v>1.13360980510968</v>
      </c>
      <c r="AK1046" s="271" t="n">
        <f aca="false">SUMIFS('Inputs (Q)'!$X$1056:$FU$1056,'Inputs (Q)'!$X$1059:$FU$1059,Inputs!AK$1,'Inputs (Q)'!$X$1062:$FU$1062,'Inputs (Q)'!$CR$1062)</f>
        <v>0.990182071702783</v>
      </c>
      <c r="AL1046" s="271" t="n">
        <f aca="false">SUMIFS('Inputs (Q)'!$X$1056:$FU$1056,'Inputs (Q)'!$X$1059:$FU$1059,Inputs!AL$1,'Inputs (Q)'!$X$1062:$FU$1062,'Inputs (Q)'!$CR$1062)</f>
        <v>0.994378003782698</v>
      </c>
      <c r="AM1046" s="271" t="n">
        <f aca="false">SUMIFS('Inputs (Q)'!$X$1056:$FU$1056,'Inputs (Q)'!$X$1059:$FU$1059,Inputs!AM$1,'Inputs (Q)'!$X$1062:$FU$1062,'Inputs (Q)'!$CR$1062)</f>
        <v>0.987151430496054</v>
      </c>
      <c r="AN1046" s="271" t="n">
        <f aca="false">SUMIFS('Inputs (Q)'!$X$1056:$FU$1056,'Inputs (Q)'!$X$1059:$FU$1059,Inputs!AN$1,'Inputs (Q)'!$X$1062:$FU$1062,'Inputs (Q)'!$CR$1062)</f>
        <v>0.991797141044933</v>
      </c>
      <c r="AO1046" s="271" t="n">
        <f aca="false">SUMIFS('Inputs (Q)'!$X$1056:$FU$1056,'Inputs (Q)'!$X$1059:$FU$1059,Inputs!AO$1,'Inputs (Q)'!$X$1062:$FU$1062,'Inputs (Q)'!$CR$1062)</f>
        <v>0.991797141044933</v>
      </c>
      <c r="AP1046" s="271" t="n">
        <f aca="false">SUMIFS('Inputs (Q)'!$X$1056:$FU$1056,'Inputs (Q)'!$X$1059:$FU$1059,Inputs!AP$1,'Inputs (Q)'!$X$1062:$FU$1062,'Inputs (Q)'!$CR$1062)</f>
        <v>0.994531427169986</v>
      </c>
      <c r="AQ1046" s="271" t="n">
        <f aca="false">SUMIFS('Inputs (Q)'!$X$1056:$FU$1056,'Inputs (Q)'!$X$1059:$FU$1059,Inputs!AQ$1,'Inputs (Q)'!$X$1062:$FU$1062,'Inputs (Q)'!$CR$1062)</f>
        <v>0.991797141044933</v>
      </c>
      <c r="AR1046" s="271" t="n">
        <f aca="false">SUMIFS('Inputs (Q)'!$X$1056:$FU$1056,'Inputs (Q)'!$X$1059:$FU$1059,Inputs!AR$1,'Inputs (Q)'!$X$1062:$FU$1062,'Inputs (Q)'!$CR$1062)</f>
        <v>0.991797141044933</v>
      </c>
      <c r="AS1046" s="271" t="n">
        <f aca="false">SUMIFS('Inputs (Q)'!$X$1056:$FU$1056,'Inputs (Q)'!$X$1059:$FU$1059,Inputs!AS$1,'Inputs (Q)'!$X$1062:$FU$1062,'Inputs (Q)'!$CR$1062)</f>
        <v>0.991797141044933</v>
      </c>
      <c r="AT1046" s="271" t="n">
        <f aca="false">SUMIFS('Inputs (Q)'!$X$1056:$FU$1056,'Inputs (Q)'!$X$1059:$FU$1059,Inputs!AT$1,'Inputs (Q)'!$X$1062:$FU$1062,'Inputs (Q)'!$CR$1062)</f>
        <v>0.994531427169986</v>
      </c>
      <c r="AU1046" s="271" t="n">
        <f aca="false">SUMIFS('Inputs (Q)'!$X$1056:$FU$1056,'Inputs (Q)'!$X$1059:$FU$1059,Inputs!AU$1,'Inputs (Q)'!$X$1062:$FU$1062,'Inputs (Q)'!$CR$1062)</f>
        <v>0.991797141044933</v>
      </c>
      <c r="AV1046" s="271" t="n">
        <f aca="false">SUMIFS('Inputs (Q)'!$X$1056:$FU$1056,'Inputs (Q)'!$X$1059:$FU$1059,Inputs!AV$1,'Inputs (Q)'!$X$1062:$FU$1062,'Inputs (Q)'!$CR$1062)</f>
        <v>0.991797141044933</v>
      </c>
      <c r="AW1046" s="271" t="n">
        <f aca="false">SUMIFS('Inputs (Q)'!$X$1056:$FU$1056,'Inputs (Q)'!$X$1059:$FU$1059,Inputs!AW$1,'Inputs (Q)'!$X$1062:$FU$1062,'Inputs (Q)'!$CR$1062)</f>
        <v>0.991797141044933</v>
      </c>
      <c r="AX1046" s="271" t="n">
        <f aca="false">SUMIFS('Inputs (Q)'!$X$1056:$FU$1056,'Inputs (Q)'!$X$1059:$FU$1059,Inputs!AX$1,'Inputs (Q)'!$X$1062:$FU$1062,'Inputs (Q)'!$CR$1062)</f>
        <v>0.994531427169969</v>
      </c>
      <c r="AY1046" s="271" t="n">
        <f aca="false">SUMIFS('Inputs (Q)'!$X$1056:$FU$1056,'Inputs (Q)'!$X$1059:$FU$1059,Inputs!AY$1,'Inputs (Q)'!$X$1062:$FU$1062,'Inputs (Q)'!$CR$1062)</f>
        <v>0.991797141044933</v>
      </c>
      <c r="AZ1046" s="271" t="n">
        <f aca="false">SUMIFS('Inputs (Q)'!$X$1052:$GG$1052,'Inputs (Q)'!$X$1059:$GG$1059,Inputs!AZ$1,'Inputs (Q)'!$X$1062:$GG$1062,'Inputs (Q)'!$CR$1062)</f>
        <v>0.991797141044933</v>
      </c>
      <c r="BA1046" s="271" t="n">
        <f aca="false">SUMIFS('Inputs (Q)'!$X$1052:$GG$1052,'Inputs (Q)'!$X$1059:$GG$1059,Inputs!BA$1,'Inputs (Q)'!$X$1062:$GG$1062,'Inputs (Q)'!$CR$1062)</f>
        <v>0.991797141044933</v>
      </c>
      <c r="BB1046" s="271" t="n">
        <f aca="false">SUMIFS('Inputs (Q)'!$X$1052:$GG$1052,'Inputs (Q)'!$X$1059:$GG$1059,Inputs!BB$1,'Inputs (Q)'!$X$1062:$GG$1062,'Inputs (Q)'!$CR$1062)</f>
        <v>0.991797141044933</v>
      </c>
      <c r="BC1046" s="271" t="n">
        <f aca="false">SUMIFS('Inputs (Q)'!$X$1052:$HA$1052,'Inputs (Q)'!$X$1059:$HA$1059,Inputs!BC$1,'Inputs (Q)'!$X$1062:$HA$1062,'Inputs (Q)'!$CR$1062)</f>
        <v>0.991797141044933</v>
      </c>
      <c r="BD1046" s="271" t="n">
        <f aca="false">SUMIFS('Inputs (Q)'!$X$1052:$HA$1052,'Inputs (Q)'!$X$1059:$HA$1059,Inputs!BD$1,'Inputs (Q)'!$X$1062:$HA$1062,'Inputs (Q)'!$CR$1062)</f>
        <v>0.991797141044933</v>
      </c>
      <c r="BE1046" s="271" t="n">
        <f aca="false">SUMIFS('Inputs (Q)'!$X$1052:$HA$1052,'Inputs (Q)'!$X$1059:$HA$1059,Inputs!BE$1,'Inputs (Q)'!$X$1062:$HA$1062,'Inputs (Q)'!$CR$1062)</f>
        <v>0.991797141044933</v>
      </c>
      <c r="BF1046" s="271" t="n">
        <f aca="false">SUMIFS('Inputs (Q)'!$X$1052:$HA$1052,'Inputs (Q)'!$X$1059:$HA$1059,Inputs!BF$1,'Inputs (Q)'!$X$1062:$HA$1062,'Inputs (Q)'!$CR$1062)</f>
        <v>0.991797141044933</v>
      </c>
      <c r="BG1046" s="271" t="n">
        <f aca="false">SUMIFS('Inputs (Q)'!$X$1052:$HA$1052,'Inputs (Q)'!$X$1059:$HA$1059,Inputs!BG$1,'Inputs (Q)'!$X$1062:$HA$1062,'Inputs (Q)'!$CR$1062)</f>
        <v>0.991797141044933</v>
      </c>
    </row>
    <row r="1047" customFormat="false" ht="12.75" hidden="true" customHeight="false" outlineLevel="0" collapsed="false">
      <c r="A1047" s="267" t="s">
        <v>631</v>
      </c>
      <c r="B1047" s="268"/>
      <c r="C1047" s="268"/>
      <c r="D1047" s="268"/>
      <c r="E1047" s="269"/>
      <c r="F1047" s="19" t="s">
        <v>690</v>
      </c>
      <c r="AE1047" s="270" t="n">
        <f aca="false">SUMIFS('Inputs (Q)'!$X$1056:$FU$1056,'Inputs (Q)'!$X$1059:$FU$1059,Inputs!AE$1,'Inputs (Q)'!$X$1062:$FU$1062,'Inputs (Q)'!$CS$1062)</f>
        <v>0.22190331915754</v>
      </c>
      <c r="AF1047" s="270" t="n">
        <f aca="false">SUMIFS('Inputs (Q)'!$X$1056:$FU$1056,'Inputs (Q)'!$X$1059:$FU$1059,Inputs!AF$1,'Inputs (Q)'!$X$1062:$FU$1062,'Inputs (Q)'!$CS$1062)</f>
        <v>2.37097075724021</v>
      </c>
      <c r="AG1047" s="270" t="n">
        <f aca="false">SUMIFS('Inputs (Q)'!$X$1056:$FU$1056,'Inputs (Q)'!$X$1059:$FU$1059,Inputs!AG$1,'Inputs (Q)'!$X$1062:$FU$1062,'Inputs (Q)'!$CS$1062)</f>
        <v>1.21644002409315</v>
      </c>
      <c r="AH1047" s="270" t="n">
        <f aca="false">SUMIFS('Inputs (Q)'!$X$1056:$FU$1056,'Inputs (Q)'!$X$1059:$FU$1059,Inputs!AH$1,'Inputs (Q)'!$X$1062:$FU$1062,'Inputs (Q)'!$CS$1062)</f>
        <v>0.0427929391574172</v>
      </c>
      <c r="AI1047" s="270" t="n">
        <f aca="false">SUMIFS('Inputs (Q)'!$X$1056:$FU$1056,'Inputs (Q)'!$X$1059:$FU$1059,Inputs!AI$1,'Inputs (Q)'!$X$1062:$FU$1062,'Inputs (Q)'!$CS$1062)</f>
        <v>0.478586239875577</v>
      </c>
      <c r="AJ1047" s="270" t="n">
        <f aca="false">SUMIFS('Inputs (Q)'!$X$1056:$FU$1056,'Inputs (Q)'!$X$1059:$FU$1059,Inputs!AJ$1,'Inputs (Q)'!$X$1062:$FU$1062,'Inputs (Q)'!$CS$1062)</f>
        <v>1.13360980510968</v>
      </c>
      <c r="AK1047" s="271" t="n">
        <f aca="false">SUMIFS('Inputs (Q)'!$X$1056:$FU$1056,'Inputs (Q)'!$X$1059:$FU$1059,Inputs!AK$1,'Inputs (Q)'!$X$1062:$FU$1062,'Inputs (Q)'!$CS$1062)</f>
        <v>0.98695662446868</v>
      </c>
      <c r="AL1047" s="271" t="n">
        <f aca="false">SUMIFS('Inputs (Q)'!$X$1056:$FU$1056,'Inputs (Q)'!$X$1059:$FU$1059,Inputs!AL$1,'Inputs (Q)'!$X$1062:$FU$1062,'Inputs (Q)'!$CS$1062)</f>
        <v>0.994073790723704</v>
      </c>
      <c r="AM1047" s="271" t="n">
        <f aca="false">SUMIFS('Inputs (Q)'!$X$1056:$FU$1056,'Inputs (Q)'!$X$1059:$FU$1059,Inputs!AM$1,'Inputs (Q)'!$X$1062:$FU$1062,'Inputs (Q)'!$CS$1062)</f>
        <v>0.97786105650627</v>
      </c>
      <c r="AN1047" s="271" t="n">
        <f aca="false">SUMIFS('Inputs (Q)'!$X$1056:$FU$1056,'Inputs (Q)'!$X$1059:$FU$1059,Inputs!AN$1,'Inputs (Q)'!$X$1062:$FU$1062,'Inputs (Q)'!$CS$1062)</f>
        <v>0.991797141044933</v>
      </c>
      <c r="AO1047" s="271" t="n">
        <f aca="false">SUMIFS('Inputs (Q)'!$X$1056:$FU$1056,'Inputs (Q)'!$X$1059:$FU$1059,Inputs!AO$1,'Inputs (Q)'!$X$1062:$FU$1062,'Inputs (Q)'!$CS$1062)</f>
        <v>0.991797141044933</v>
      </c>
      <c r="AP1047" s="271" t="n">
        <f aca="false">SUMIFS('Inputs (Q)'!$X$1056:$FU$1056,'Inputs (Q)'!$X$1059:$FU$1059,Inputs!AP$1,'Inputs (Q)'!$X$1062:$FU$1062,'Inputs (Q)'!$CS$1062)</f>
        <v>0.994531427169986</v>
      </c>
      <c r="AQ1047" s="271" t="n">
        <f aca="false">SUMIFS('Inputs (Q)'!$X$1056:$FU$1056,'Inputs (Q)'!$X$1059:$FU$1059,Inputs!AQ$1,'Inputs (Q)'!$X$1062:$FU$1062,'Inputs (Q)'!$CS$1062)</f>
        <v>0.991797141044933</v>
      </c>
      <c r="AR1047" s="271" t="n">
        <f aca="false">SUMIFS('Inputs (Q)'!$X$1056:$FU$1056,'Inputs (Q)'!$X$1059:$FU$1059,Inputs!AR$1,'Inputs (Q)'!$X$1062:$FU$1062,'Inputs (Q)'!$CS$1062)</f>
        <v>0.991797141044933</v>
      </c>
      <c r="AS1047" s="271" t="n">
        <f aca="false">SUMIFS('Inputs (Q)'!$X$1056:$FU$1056,'Inputs (Q)'!$X$1059:$FU$1059,Inputs!AS$1,'Inputs (Q)'!$X$1062:$FU$1062,'Inputs (Q)'!$CS$1062)</f>
        <v>0.991797141044933</v>
      </c>
      <c r="AT1047" s="271" t="n">
        <f aca="false">SUMIFS('Inputs (Q)'!$X$1056:$FU$1056,'Inputs (Q)'!$X$1059:$FU$1059,Inputs!AT$1,'Inputs (Q)'!$X$1062:$FU$1062,'Inputs (Q)'!$CS$1062)</f>
        <v>0.994531427169986</v>
      </c>
      <c r="AU1047" s="271" t="n">
        <f aca="false">SUMIFS('Inputs (Q)'!$X$1056:$FU$1056,'Inputs (Q)'!$X$1059:$FU$1059,Inputs!AU$1,'Inputs (Q)'!$X$1062:$FU$1062,'Inputs (Q)'!$CS$1062)</f>
        <v>0.991797141044933</v>
      </c>
      <c r="AV1047" s="271" t="n">
        <f aca="false">SUMIFS('Inputs (Q)'!$X$1056:$FU$1056,'Inputs (Q)'!$X$1059:$FU$1059,Inputs!AV$1,'Inputs (Q)'!$X$1062:$FU$1062,'Inputs (Q)'!$CS$1062)</f>
        <v>0.991797141044933</v>
      </c>
      <c r="AW1047" s="271" t="n">
        <f aca="false">SUMIFS('Inputs (Q)'!$X$1056:$FU$1056,'Inputs (Q)'!$X$1059:$FU$1059,Inputs!AW$1,'Inputs (Q)'!$X$1062:$FU$1062,'Inputs (Q)'!$CS$1062)</f>
        <v>0.991797141044933</v>
      </c>
      <c r="AX1047" s="271" t="n">
        <f aca="false">SUMIFS('Inputs (Q)'!$X$1056:$FU$1056,'Inputs (Q)'!$X$1059:$FU$1059,Inputs!AX$1,'Inputs (Q)'!$X$1062:$FU$1062,'Inputs (Q)'!$CS$1062)</f>
        <v>0.994531427169969</v>
      </c>
      <c r="AY1047" s="271" t="n">
        <f aca="false">SUMIFS('Inputs (Q)'!$X$1056:$FU$1056,'Inputs (Q)'!$X$1059:$FU$1059,Inputs!AY$1,'Inputs (Q)'!$X$1062:$FU$1062,'Inputs (Q)'!$CS$1062)</f>
        <v>0.991797141044933</v>
      </c>
      <c r="AZ1047" s="271" t="n">
        <f aca="false">SUMIFS('Inputs (Q)'!$X$1052:$GG$1052,'Inputs (Q)'!$X$1059:$GG$1059,Inputs!AZ$1,'Inputs (Q)'!$X$1062:$GG$1062,'Inputs (Q)'!$CS$1062)</f>
        <v>0.991797141044933</v>
      </c>
      <c r="BA1047" s="271" t="n">
        <f aca="false">SUMIFS('Inputs (Q)'!$X$1052:$GG$1052,'Inputs (Q)'!$X$1059:$GG$1059,Inputs!BA$1,'Inputs (Q)'!$X$1062:$GG$1062,'Inputs (Q)'!$CS$1062)</f>
        <v>0.991797141044933</v>
      </c>
      <c r="BB1047" s="271" t="n">
        <f aca="false">SUMIFS('Inputs (Q)'!$X$1052:$GG$1052,'Inputs (Q)'!$X$1059:$GG$1059,Inputs!BB$1,'Inputs (Q)'!$X$1062:$GG$1062,'Inputs (Q)'!$CS$1062)</f>
        <v>0.991797141044933</v>
      </c>
      <c r="BC1047" s="271" t="n">
        <f aca="false">SUMIFS('Inputs (Q)'!$X$1052:$HA$1052,'Inputs (Q)'!$X$1059:$HA$1059,Inputs!BC$1,'Inputs (Q)'!$X$1062:$HA$1062,'Inputs (Q)'!$CS$1062)</f>
        <v>0.991797141044933</v>
      </c>
      <c r="BD1047" s="271" t="n">
        <f aca="false">SUMIFS('Inputs (Q)'!$X$1052:$HA$1052,'Inputs (Q)'!$X$1059:$HA$1059,Inputs!BD$1,'Inputs (Q)'!$X$1062:$HA$1062,'Inputs (Q)'!$CS$1062)</f>
        <v>0.991797141044933</v>
      </c>
      <c r="BE1047" s="271" t="n">
        <f aca="false">SUMIFS('Inputs (Q)'!$X$1052:$HA$1052,'Inputs (Q)'!$X$1059:$HA$1059,Inputs!BE$1,'Inputs (Q)'!$X$1062:$HA$1062,'Inputs (Q)'!$CS$1062)</f>
        <v>0.991797141044933</v>
      </c>
      <c r="BF1047" s="271" t="n">
        <f aca="false">SUMIFS('Inputs (Q)'!$X$1052:$HA$1052,'Inputs (Q)'!$X$1059:$HA$1059,Inputs!BF$1,'Inputs (Q)'!$X$1062:$HA$1062,'Inputs (Q)'!$CS$1062)</f>
        <v>0.991797141044933</v>
      </c>
      <c r="BG1047" s="271" t="n">
        <f aca="false">SUMIFS('Inputs (Q)'!$X$1052:$HA$1052,'Inputs (Q)'!$X$1059:$HA$1059,Inputs!BG$1,'Inputs (Q)'!$X$1062:$HA$1062,'Inputs (Q)'!$CS$1062)</f>
        <v>0.991797141044933</v>
      </c>
    </row>
    <row r="1048" customFormat="false" ht="12.75" hidden="true" customHeight="false" outlineLevel="0" collapsed="false">
      <c r="A1048" s="267" t="s">
        <v>631</v>
      </c>
      <c r="B1048" s="268"/>
      <c r="C1048" s="268"/>
      <c r="D1048" s="268"/>
      <c r="E1048" s="269"/>
      <c r="F1048" s="19" t="s">
        <v>691</v>
      </c>
      <c r="AE1048" s="6" t="n">
        <f aca="false">SUMIFS('Inputs (Q)'!$X$1057:$FU$1057,'Inputs (Q)'!$X$1059:$FU$1059,Inputs!AE$1,'Inputs (Q)'!$X$1062:$FU$1062,'Inputs (Q)'!$CP$1062)</f>
        <v>0</v>
      </c>
      <c r="AF1048" s="6" t="n">
        <f aca="false">SUMIFS('Inputs (Q)'!$X$1057:$FU$1057,'Inputs (Q)'!$X$1059:$FU$1059,Inputs!AF$1,'Inputs (Q)'!$X$1062:$FU$1062,'Inputs (Q)'!$CP$1062)</f>
        <v>0.399281783147049</v>
      </c>
      <c r="AG1048" s="6" t="n">
        <f aca="false">SUMIFS('Inputs (Q)'!$X$1057:$FU$1057,'Inputs (Q)'!$X$1059:$FU$1059,Inputs!AG$1,'Inputs (Q)'!$X$1062:$FU$1062,'Inputs (Q)'!$CP$1062)</f>
        <v>1.48052229166025</v>
      </c>
      <c r="AH1048" s="6" t="n">
        <f aca="false">SUMIFS('Inputs (Q)'!$X$1057:$FU$1057,'Inputs (Q)'!$X$1059:$FU$1059,Inputs!AH$1,'Inputs (Q)'!$X$1062:$FU$1062,'Inputs (Q)'!$CP$1062)</f>
        <v>-3.72778231168234</v>
      </c>
      <c r="AI1048" s="6" t="n">
        <f aca="false">SUMIFS('Inputs (Q)'!$X$1057:$FU$1057,'Inputs (Q)'!$X$1059:$FU$1059,Inputs!AI$1,'Inputs (Q)'!$X$1062:$FU$1062,'Inputs (Q)'!$CP$1062)</f>
        <v>0.168760686939562</v>
      </c>
      <c r="AJ1048" s="6" t="n">
        <f aca="false">SUMIFS('Inputs (Q)'!$X$1057:$FU$1057,'Inputs (Q)'!$X$1059:$FU$1059,Inputs!AJ$1,'Inputs (Q)'!$X$1062:$FU$1062,'Inputs (Q)'!$CP$1062)</f>
        <v>0.45083700176559</v>
      </c>
      <c r="AK1048" s="273" t="n">
        <f aca="false">SUMIFS('Inputs (Q)'!$X$1057:$FU$1057,'Inputs (Q)'!$X$1059:$FU$1059,Inputs!AK$1,'Inputs (Q)'!$X$1062:$FU$1062,'Inputs (Q)'!$CP$1062)</f>
        <v>1.01892586489617</v>
      </c>
      <c r="AL1048" s="273" t="n">
        <f aca="false">SUMIFS('Inputs (Q)'!$X$1057:$FU$1057,'Inputs (Q)'!$X$1059:$FU$1059,Inputs!AL$1,'Inputs (Q)'!$X$1062:$FU$1062,'Inputs (Q)'!$CP$1062)</f>
        <v>1.00599136737006</v>
      </c>
      <c r="AM1048" s="273" t="n">
        <f aca="false">SUMIFS('Inputs (Q)'!$X$1057:$FU$1057,'Inputs (Q)'!$X$1059:$FU$1059,Inputs!AM$1,'Inputs (Q)'!$X$1062:$FU$1062,'Inputs (Q)'!$CP$1062)</f>
        <v>1.02822523700835</v>
      </c>
      <c r="AN1048" s="273" t="n">
        <f aca="false">SUMIFS('Inputs (Q)'!$X$1057:$FU$1057,'Inputs (Q)'!$X$1059:$FU$1059,Inputs!AN$1,'Inputs (Q)'!$X$1062:$FU$1062,'Inputs (Q)'!$CP$1062)</f>
        <v>1.01397524511338</v>
      </c>
      <c r="AO1048" s="273" t="n">
        <f aca="false">SUMIFS('Inputs (Q)'!$X$1057:$FU$1057,'Inputs (Q)'!$X$1059:$FU$1059,Inputs!AO$1,'Inputs (Q)'!$X$1062:$FU$1062,'Inputs (Q)'!$CP$1062)</f>
        <v>1.01397524511338</v>
      </c>
      <c r="AP1048" s="273" t="n">
        <f aca="false">SUMIFS('Inputs (Q)'!$X$1057:$FU$1057,'Inputs (Q)'!$X$1059:$FU$1059,Inputs!AP$1,'Inputs (Q)'!$X$1062:$FU$1062,'Inputs (Q)'!$CP$1062)</f>
        <v>1.01677029471599</v>
      </c>
      <c r="AQ1048" s="273" t="n">
        <f aca="false">SUMIFS('Inputs (Q)'!$X$1057:$FU$1057,'Inputs (Q)'!$X$1059:$FU$1059,Inputs!AQ$1,'Inputs (Q)'!$X$1062:$FU$1062,'Inputs (Q)'!$CP$1062)</f>
        <v>1.0027643338095</v>
      </c>
      <c r="AR1048" s="273" t="n">
        <f aca="false">SUMIFS('Inputs (Q)'!$X$1057:$FU$1057,'Inputs (Q)'!$X$1059:$FU$1059,Inputs!AR$1,'Inputs (Q)'!$X$1062:$FU$1062,'Inputs (Q)'!$CP$1062)</f>
        <v>1.01397524511338</v>
      </c>
      <c r="AS1048" s="273" t="n">
        <f aca="false">SUMIFS('Inputs (Q)'!$X$1057:$FU$1057,'Inputs (Q)'!$X$1059:$FU$1059,Inputs!AS$1,'Inputs (Q)'!$X$1062:$FU$1062,'Inputs (Q)'!$CP$1062)</f>
        <v>1.01397524511338</v>
      </c>
      <c r="AT1048" s="273" t="n">
        <f aca="false">SUMIFS('Inputs (Q)'!$X$1057:$FU$1057,'Inputs (Q)'!$X$1059:$FU$1059,Inputs!AT$1,'Inputs (Q)'!$X$1062:$FU$1062,'Inputs (Q)'!$CP$1062)</f>
        <v>1.01677029471599</v>
      </c>
      <c r="AU1048" s="273" t="n">
        <f aca="false">SUMIFS('Inputs (Q)'!$X$1057:$FU$1057,'Inputs (Q)'!$X$1059:$FU$1059,Inputs!AU$1,'Inputs (Q)'!$X$1062:$FU$1062,'Inputs (Q)'!$CP$1062)</f>
        <v>1.01397524511338</v>
      </c>
      <c r="AV1048" s="273" t="n">
        <f aca="false">SUMIFS('Inputs (Q)'!$X$1057:$FU$1057,'Inputs (Q)'!$X$1059:$FU$1059,Inputs!AV$1,'Inputs (Q)'!$X$1062:$FU$1062,'Inputs (Q)'!$CP$1062)</f>
        <v>1.0027643338095</v>
      </c>
      <c r="AW1048" s="273" t="n">
        <f aca="false">SUMIFS('Inputs (Q)'!$X$1057:$FU$1057,'Inputs (Q)'!$X$1059:$FU$1059,Inputs!AW$1,'Inputs (Q)'!$X$1062:$FU$1062,'Inputs (Q)'!$CP$1062)</f>
        <v>1.01397524511338</v>
      </c>
      <c r="AX1048" s="273" t="n">
        <f aca="false">SUMIFS('Inputs (Q)'!$X$1057:$FU$1057,'Inputs (Q)'!$X$1059:$FU$1059,Inputs!AX$1,'Inputs (Q)'!$X$1062:$FU$1062,'Inputs (Q)'!$CP$1062)</f>
        <v>1.01677029471599</v>
      </c>
      <c r="AY1048" s="273" t="n">
        <f aca="false">SUMIFS('Inputs (Q)'!$X$1057:$FU$1057,'Inputs (Q)'!$X$1059:$FU$1059,Inputs!AY$1,'Inputs (Q)'!$X$1062:$FU$1062,'Inputs (Q)'!$CP$1062)</f>
        <v>1.01397524511338</v>
      </c>
      <c r="AZ1048" s="273" t="n">
        <f aca="false">SUMIFS('Inputs (Q)'!$X$1057:$GG$1057,'Inputs (Q)'!$X$1059:$GG$1059,Inputs!AZ$1,'Inputs (Q)'!$X$1062:$GG$1062,'Inputs (Q)'!$CP$1062)</f>
        <v>1.01397524511338</v>
      </c>
      <c r="BA1048" s="273" t="n">
        <f aca="false">SUMIFS('Inputs (Q)'!$X$1057:$GG$1057,'Inputs (Q)'!$X$1059:$GG$1059,Inputs!BA$1,'Inputs (Q)'!$X$1062:$GG$1062,'Inputs (Q)'!$CP$1062)</f>
        <v>1.01397524511338</v>
      </c>
      <c r="BB1048" s="273" t="n">
        <f aca="false">SUMIFS('Inputs (Q)'!$X$1057:$GG$1057,'Inputs (Q)'!$X$1059:$GG$1059,Inputs!BB$1,'Inputs (Q)'!$X$1062:$GG$1062,'Inputs (Q)'!$CP$1062)</f>
        <v>1.01397524511338</v>
      </c>
      <c r="BC1048" s="273" t="n">
        <f aca="false">SUMIFS('Inputs (Q)'!$X$1057:$HA$1057,'Inputs (Q)'!$X$1059:$HA$1059,Inputs!BC$1,'Inputs (Q)'!$X$1062:$HA$1062,'Inputs (Q)'!$CP$1062)</f>
        <v>1.01397524511338</v>
      </c>
      <c r="BD1048" s="273" t="n">
        <f aca="false">SUMIFS('Inputs (Q)'!$X$1057:$HA$1057,'Inputs (Q)'!$X$1059:$HA$1059,Inputs!BD$1,'Inputs (Q)'!$X$1062:$HA$1062,'Inputs (Q)'!$CP$1062)</f>
        <v>1.01397524511338</v>
      </c>
      <c r="BE1048" s="273" t="n">
        <f aca="false">SUMIFS('Inputs (Q)'!$X$1057:$HA$1057,'Inputs (Q)'!$X$1059:$HA$1059,Inputs!BE$1,'Inputs (Q)'!$X$1062:$HA$1062,'Inputs (Q)'!$CP$1062)</f>
        <v>1.01397524511338</v>
      </c>
      <c r="BF1048" s="273" t="n">
        <f aca="false">SUMIFS('Inputs (Q)'!$X$1057:$HA$1057,'Inputs (Q)'!$X$1059:$HA$1059,Inputs!BF$1,'Inputs (Q)'!$X$1062:$HA$1062,'Inputs (Q)'!$CP$1062)</f>
        <v>1.01397524511338</v>
      </c>
      <c r="BG1048" s="273" t="n">
        <f aca="false">SUMIFS('Inputs (Q)'!$X$1057:$HA$1057,'Inputs (Q)'!$X$1059:$HA$1059,Inputs!BG$1,'Inputs (Q)'!$X$1062:$HA$1062,'Inputs (Q)'!$CP$1062)</f>
        <v>1.01397524511338</v>
      </c>
    </row>
    <row r="1049" customFormat="false" ht="12.75" hidden="true" customHeight="false" outlineLevel="0" collapsed="false">
      <c r="A1049" s="267" t="s">
        <v>631</v>
      </c>
      <c r="B1049" s="268"/>
      <c r="C1049" s="268"/>
      <c r="D1049" s="268"/>
      <c r="E1049" s="269"/>
      <c r="F1049" s="19" t="s">
        <v>692</v>
      </c>
      <c r="AE1049" s="6" t="n">
        <f aca="false">SUMIFS('Inputs (Q)'!$X$1057:$FU$1057,'Inputs (Q)'!$X$1059:$FU$1059,Inputs!AE$1,'Inputs (Q)'!$X$1062:$FU$1062,'Inputs (Q)'!$CQ$1062)</f>
        <v>0</v>
      </c>
      <c r="AF1049" s="6" t="n">
        <f aca="false">SUMIFS('Inputs (Q)'!$X$1057:$FU$1057,'Inputs (Q)'!$X$1059:$FU$1059,Inputs!AF$1,'Inputs (Q)'!$X$1062:$FU$1062,'Inputs (Q)'!$CQ$1062)</f>
        <v>0.166839147193817</v>
      </c>
      <c r="AG1049" s="6" t="n">
        <f aca="false">SUMIFS('Inputs (Q)'!$X$1057:$FU$1057,'Inputs (Q)'!$X$1059:$FU$1059,Inputs!AG$1,'Inputs (Q)'!$X$1062:$FU$1062,'Inputs (Q)'!$CQ$1062)</f>
        <v>0.464970521857519</v>
      </c>
      <c r="AH1049" s="6" t="n">
        <f aca="false">SUMIFS('Inputs (Q)'!$X$1057:$FU$1057,'Inputs (Q)'!$X$1059:$FU$1059,Inputs!AH$1,'Inputs (Q)'!$X$1062:$FU$1062,'Inputs (Q)'!$CQ$1062)</f>
        <v>-2.28653399777259</v>
      </c>
      <c r="AI1049" s="6" t="n">
        <f aca="false">SUMIFS('Inputs (Q)'!$X$1057:$FU$1057,'Inputs (Q)'!$X$1059:$FU$1059,Inputs!AI$1,'Inputs (Q)'!$X$1062:$FU$1062,'Inputs (Q)'!$CQ$1062)</f>
        <v>3.33124504474582</v>
      </c>
      <c r="AJ1049" s="6" t="n">
        <f aca="false">SUMIFS('Inputs (Q)'!$X$1057:$FU$1057,'Inputs (Q)'!$X$1059:$FU$1059,Inputs!AJ$1,'Inputs (Q)'!$X$1062:$FU$1062,'Inputs (Q)'!$CQ$1062)</f>
        <v>0.891733549027375</v>
      </c>
      <c r="AK1049" s="273" t="n">
        <f aca="false">SUMIFS('Inputs (Q)'!$X$1057:$FU$1057,'Inputs (Q)'!$X$1059:$FU$1059,Inputs!AK$1,'Inputs (Q)'!$X$1062:$FU$1062,'Inputs (Q)'!$CQ$1062)</f>
        <v>1.00439580080331</v>
      </c>
      <c r="AL1049" s="273" t="n">
        <f aca="false">SUMIFS('Inputs (Q)'!$X$1057:$FU$1057,'Inputs (Q)'!$X$1059:$FU$1059,Inputs!AL$1,'Inputs (Q)'!$X$1062:$FU$1062,'Inputs (Q)'!$CQ$1062)</f>
        <v>1.00568378959614</v>
      </c>
      <c r="AM1049" s="273" t="n">
        <f aca="false">SUMIFS('Inputs (Q)'!$X$1057:$FU$1057,'Inputs (Q)'!$X$1059:$FU$1059,Inputs!AM$1,'Inputs (Q)'!$X$1062:$FU$1062,'Inputs (Q)'!$CQ$1062)</f>
        <v>1.00746199656455</v>
      </c>
      <c r="AN1049" s="273" t="n">
        <f aca="false">SUMIFS('Inputs (Q)'!$X$1057:$FU$1057,'Inputs (Q)'!$X$1059:$FU$1059,Inputs!AN$1,'Inputs (Q)'!$X$1062:$FU$1062,'Inputs (Q)'!$CQ$1062)</f>
        <v>1.0027643338095</v>
      </c>
      <c r="AO1049" s="273" t="n">
        <f aca="false">SUMIFS('Inputs (Q)'!$X$1057:$FU$1057,'Inputs (Q)'!$X$1059:$FU$1059,Inputs!AO$1,'Inputs (Q)'!$X$1062:$FU$1062,'Inputs (Q)'!$CQ$1062)</f>
        <v>1.0027643338095</v>
      </c>
      <c r="AP1049" s="273" t="n">
        <f aca="false">SUMIFS('Inputs (Q)'!$X$1057:$FU$1057,'Inputs (Q)'!$X$1059:$FU$1059,Inputs!AP$1,'Inputs (Q)'!$X$1062:$FU$1062,'Inputs (Q)'!$CQ$1062)</f>
        <v>1.00552866781232</v>
      </c>
      <c r="AQ1049" s="273" t="n">
        <f aca="false">SUMIFS('Inputs (Q)'!$X$1057:$FU$1057,'Inputs (Q)'!$X$1059:$FU$1059,Inputs!AQ$1,'Inputs (Q)'!$X$1062:$FU$1062,'Inputs (Q)'!$CQ$1062)</f>
        <v>1.0027643338095</v>
      </c>
      <c r="AR1049" s="273" t="n">
        <f aca="false">SUMIFS('Inputs (Q)'!$X$1057:$FU$1057,'Inputs (Q)'!$X$1059:$FU$1059,Inputs!AR$1,'Inputs (Q)'!$X$1062:$FU$1062,'Inputs (Q)'!$CQ$1062)</f>
        <v>1.0027643338095</v>
      </c>
      <c r="AS1049" s="273" t="n">
        <f aca="false">SUMIFS('Inputs (Q)'!$X$1057:$FU$1057,'Inputs (Q)'!$X$1059:$FU$1059,Inputs!AS$1,'Inputs (Q)'!$X$1062:$FU$1062,'Inputs (Q)'!$CQ$1062)</f>
        <v>1.0027643338095</v>
      </c>
      <c r="AT1049" s="273" t="n">
        <f aca="false">SUMIFS('Inputs (Q)'!$X$1057:$FU$1057,'Inputs (Q)'!$X$1059:$FU$1059,Inputs!AT$1,'Inputs (Q)'!$X$1062:$FU$1062,'Inputs (Q)'!$CQ$1062)</f>
        <v>1.00552866781232</v>
      </c>
      <c r="AU1049" s="273" t="n">
        <f aca="false">SUMIFS('Inputs (Q)'!$X$1057:$FU$1057,'Inputs (Q)'!$X$1059:$FU$1059,Inputs!AU$1,'Inputs (Q)'!$X$1062:$FU$1062,'Inputs (Q)'!$CQ$1062)</f>
        <v>1.0027643338095</v>
      </c>
      <c r="AV1049" s="273" t="n">
        <f aca="false">SUMIFS('Inputs (Q)'!$X$1057:$FU$1057,'Inputs (Q)'!$X$1059:$FU$1059,Inputs!AV$1,'Inputs (Q)'!$X$1062:$FU$1062,'Inputs (Q)'!$CQ$1062)</f>
        <v>1.0027643338095</v>
      </c>
      <c r="AW1049" s="273" t="n">
        <f aca="false">SUMIFS('Inputs (Q)'!$X$1057:$FU$1057,'Inputs (Q)'!$X$1059:$FU$1059,Inputs!AW$1,'Inputs (Q)'!$X$1062:$FU$1062,'Inputs (Q)'!$CQ$1062)</f>
        <v>1.0027643338095</v>
      </c>
      <c r="AX1049" s="273" t="n">
        <f aca="false">SUMIFS('Inputs (Q)'!$X$1057:$FU$1057,'Inputs (Q)'!$X$1059:$FU$1059,Inputs!AX$1,'Inputs (Q)'!$X$1062:$FU$1062,'Inputs (Q)'!$CQ$1062)</f>
        <v>1.00552866781232</v>
      </c>
      <c r="AY1049" s="273" t="n">
        <f aca="false">SUMIFS('Inputs (Q)'!$X$1057:$FU$1057,'Inputs (Q)'!$X$1059:$FU$1059,Inputs!AY$1,'Inputs (Q)'!$X$1062:$FU$1062,'Inputs (Q)'!$CQ$1062)</f>
        <v>1.0027643338095</v>
      </c>
      <c r="AZ1049" s="273" t="n">
        <f aca="false">SUMIFS('Inputs (Q)'!$X$1057:$GG$1057,'Inputs (Q)'!$X$1059:$GG$1059,Inputs!AZ$1,'Inputs (Q)'!$X$1062:$GG$1062,'Inputs (Q)'!$CQ$1062)</f>
        <v>1.0027643338095</v>
      </c>
      <c r="BA1049" s="273" t="n">
        <f aca="false">SUMIFS('Inputs (Q)'!$X$1057:$GG$1057,'Inputs (Q)'!$X$1059:$GG$1059,Inputs!BA$1,'Inputs (Q)'!$X$1062:$GG$1062,'Inputs (Q)'!$CQ$1062)</f>
        <v>1.0027643338095</v>
      </c>
      <c r="BB1049" s="273" t="n">
        <f aca="false">SUMIFS('Inputs (Q)'!$X$1057:$GG$1057,'Inputs (Q)'!$X$1059:$GG$1059,Inputs!BB$1,'Inputs (Q)'!$X$1062:$GG$1062,'Inputs (Q)'!$CQ$1062)</f>
        <v>1.0027643338095</v>
      </c>
      <c r="BC1049" s="273" t="n">
        <f aca="false">SUMIFS('Inputs (Q)'!$X$1057:$HA$1057,'Inputs (Q)'!$X$1059:$HA$1059,Inputs!BC$1,'Inputs (Q)'!$X$1062:$HA$1062,'Inputs (Q)'!$CQ$1062)</f>
        <v>1.0027643338095</v>
      </c>
      <c r="BD1049" s="273" t="n">
        <f aca="false">SUMIFS('Inputs (Q)'!$X$1057:$HA$1057,'Inputs (Q)'!$X$1059:$HA$1059,Inputs!BD$1,'Inputs (Q)'!$X$1062:$HA$1062,'Inputs (Q)'!$CQ$1062)</f>
        <v>1.0027643338095</v>
      </c>
      <c r="BE1049" s="273" t="n">
        <f aca="false">SUMIFS('Inputs (Q)'!$X$1057:$HA$1057,'Inputs (Q)'!$X$1059:$HA$1059,Inputs!BE$1,'Inputs (Q)'!$X$1062:$HA$1062,'Inputs (Q)'!$CQ$1062)</f>
        <v>1.0027643338095</v>
      </c>
      <c r="BF1049" s="273" t="n">
        <f aca="false">SUMIFS('Inputs (Q)'!$X$1057:$HA$1057,'Inputs (Q)'!$X$1059:$HA$1059,Inputs!BF$1,'Inputs (Q)'!$X$1062:$HA$1062,'Inputs (Q)'!$CQ$1062)</f>
        <v>1.0027643338095</v>
      </c>
      <c r="BG1049" s="273" t="n">
        <f aca="false">SUMIFS('Inputs (Q)'!$X$1057:$HA$1057,'Inputs (Q)'!$X$1059:$HA$1059,Inputs!BG$1,'Inputs (Q)'!$X$1062:$HA$1062,'Inputs (Q)'!$CQ$1062)</f>
        <v>1.0027643338095</v>
      </c>
    </row>
    <row r="1050" customFormat="false" ht="12.75" hidden="true" customHeight="false" outlineLevel="0" collapsed="false">
      <c r="A1050" s="267" t="s">
        <v>631</v>
      </c>
      <c r="B1050" s="268"/>
      <c r="C1050" s="268"/>
      <c r="D1050" s="268"/>
      <c r="E1050" s="269"/>
      <c r="F1050" s="19" t="s">
        <v>693</v>
      </c>
      <c r="AE1050" s="6" t="n">
        <f aca="false">SUMIFS('Inputs (Q)'!$X$1057:$FU$1057,'Inputs (Q)'!$X$1059:$FU$1059,Inputs!AE$1,'Inputs (Q)'!$X$1062:$FU$1062,'Inputs (Q)'!$CR$1062)</f>
        <v>0</v>
      </c>
      <c r="AF1050" s="6" t="n">
        <f aca="false">SUMIFS('Inputs (Q)'!$X$1057:$FU$1057,'Inputs (Q)'!$X$1059:$FU$1059,Inputs!AF$1,'Inputs (Q)'!$X$1062:$FU$1062,'Inputs (Q)'!$CR$1062)</f>
        <v>1.05511664437532</v>
      </c>
      <c r="AG1050" s="6" t="n">
        <f aca="false">SUMIFS('Inputs (Q)'!$X$1057:$FU$1057,'Inputs (Q)'!$X$1059:$FU$1059,Inputs!AG$1,'Inputs (Q)'!$X$1062:$FU$1062,'Inputs (Q)'!$CR$1062)</f>
        <v>0.792706947510383</v>
      </c>
      <c r="AH1050" s="6" t="n">
        <f aca="false">SUMIFS('Inputs (Q)'!$X$1057:$FU$1057,'Inputs (Q)'!$X$1059:$FU$1059,Inputs!AH$1,'Inputs (Q)'!$X$1062:$FU$1062,'Inputs (Q)'!$CR$1062)</f>
        <v>8.99794923093065</v>
      </c>
      <c r="AI1050" s="6" t="n">
        <f aca="false">SUMIFS('Inputs (Q)'!$X$1057:$FU$1057,'Inputs (Q)'!$X$1059:$FU$1059,Inputs!AI$1,'Inputs (Q)'!$X$1062:$FU$1062,'Inputs (Q)'!$CR$1062)</f>
        <v>0.474532127069651</v>
      </c>
      <c r="AJ1050" s="6" t="n">
        <f aca="false">SUMIFS('Inputs (Q)'!$X$1057:$FU$1057,'Inputs (Q)'!$X$1059:$FU$1059,Inputs!AJ$1,'Inputs (Q)'!$X$1062:$FU$1062,'Inputs (Q)'!$CR$1062)</f>
        <v>1.32301378817428</v>
      </c>
      <c r="AK1050" s="273" t="n">
        <f aca="false">SUMIFS('Inputs (Q)'!$X$1057:$FU$1057,'Inputs (Q)'!$X$1059:$FU$1059,Inputs!AK$1,'Inputs (Q)'!$X$1062:$FU$1062,'Inputs (Q)'!$CR$1062)</f>
        <v>0.990182071702783</v>
      </c>
      <c r="AL1050" s="273" t="n">
        <f aca="false">SUMIFS('Inputs (Q)'!$X$1057:$FU$1057,'Inputs (Q)'!$X$1059:$FU$1059,Inputs!AL$1,'Inputs (Q)'!$X$1062:$FU$1062,'Inputs (Q)'!$CR$1062)</f>
        <v>0.994378003782698</v>
      </c>
      <c r="AM1050" s="273" t="n">
        <f aca="false">SUMIFS('Inputs (Q)'!$X$1057:$FU$1057,'Inputs (Q)'!$X$1059:$FU$1059,Inputs!AM$1,'Inputs (Q)'!$X$1062:$FU$1062,'Inputs (Q)'!$CR$1062)</f>
        <v>0.987151430496054</v>
      </c>
      <c r="AN1050" s="273" t="n">
        <f aca="false">SUMIFS('Inputs (Q)'!$X$1057:$FU$1057,'Inputs (Q)'!$X$1059:$FU$1059,Inputs!AN$1,'Inputs (Q)'!$X$1062:$FU$1062,'Inputs (Q)'!$CR$1062)</f>
        <v>0.991797141044933</v>
      </c>
      <c r="AO1050" s="273" t="n">
        <f aca="false">SUMIFS('Inputs (Q)'!$X$1057:$FU$1057,'Inputs (Q)'!$X$1059:$FU$1059,Inputs!AO$1,'Inputs (Q)'!$X$1062:$FU$1062,'Inputs (Q)'!$CR$1062)</f>
        <v>0.991797141044933</v>
      </c>
      <c r="AP1050" s="273" t="n">
        <f aca="false">SUMIFS('Inputs (Q)'!$X$1057:$FU$1057,'Inputs (Q)'!$X$1059:$FU$1059,Inputs!AP$1,'Inputs (Q)'!$X$1062:$FU$1062,'Inputs (Q)'!$CR$1062)</f>
        <v>0.994531427169986</v>
      </c>
      <c r="AQ1050" s="273" t="n">
        <f aca="false">SUMIFS('Inputs (Q)'!$X$1057:$FU$1057,'Inputs (Q)'!$X$1059:$FU$1059,Inputs!AQ$1,'Inputs (Q)'!$X$1062:$FU$1062,'Inputs (Q)'!$CR$1062)</f>
        <v>0.991797141044933</v>
      </c>
      <c r="AR1050" s="273" t="n">
        <f aca="false">SUMIFS('Inputs (Q)'!$X$1057:$FU$1057,'Inputs (Q)'!$X$1059:$FU$1059,Inputs!AR$1,'Inputs (Q)'!$X$1062:$FU$1062,'Inputs (Q)'!$CR$1062)</f>
        <v>0.991797141044933</v>
      </c>
      <c r="AS1050" s="273" t="n">
        <f aca="false">SUMIFS('Inputs (Q)'!$X$1057:$FU$1057,'Inputs (Q)'!$X$1059:$FU$1059,Inputs!AS$1,'Inputs (Q)'!$X$1062:$FU$1062,'Inputs (Q)'!$CR$1062)</f>
        <v>0.991797141044933</v>
      </c>
      <c r="AT1050" s="273" t="n">
        <f aca="false">SUMIFS('Inputs (Q)'!$X$1057:$FU$1057,'Inputs (Q)'!$X$1059:$FU$1059,Inputs!AT$1,'Inputs (Q)'!$X$1062:$FU$1062,'Inputs (Q)'!$CR$1062)</f>
        <v>0.994531427169969</v>
      </c>
      <c r="AU1050" s="273" t="n">
        <f aca="false">SUMIFS('Inputs (Q)'!$X$1057:$FU$1057,'Inputs (Q)'!$X$1059:$FU$1059,Inputs!AU$1,'Inputs (Q)'!$X$1062:$FU$1062,'Inputs (Q)'!$CR$1062)</f>
        <v>0.991797141044933</v>
      </c>
      <c r="AV1050" s="273" t="n">
        <f aca="false">SUMIFS('Inputs (Q)'!$X$1057:$FU$1057,'Inputs (Q)'!$X$1059:$FU$1059,Inputs!AV$1,'Inputs (Q)'!$X$1062:$FU$1062,'Inputs (Q)'!$CR$1062)</f>
        <v>0.991797141044933</v>
      </c>
      <c r="AW1050" s="273" t="n">
        <f aca="false">SUMIFS('Inputs (Q)'!$X$1057:$FU$1057,'Inputs (Q)'!$X$1059:$FU$1059,Inputs!AW$1,'Inputs (Q)'!$X$1062:$FU$1062,'Inputs (Q)'!$CR$1062)</f>
        <v>0.991797141044933</v>
      </c>
      <c r="AX1050" s="273" t="n">
        <f aca="false">SUMIFS('Inputs (Q)'!$X$1057:$FU$1057,'Inputs (Q)'!$X$1059:$FU$1059,Inputs!AX$1,'Inputs (Q)'!$X$1062:$FU$1062,'Inputs (Q)'!$CR$1062)</f>
        <v>0.994531427169969</v>
      </c>
      <c r="AY1050" s="273" t="n">
        <f aca="false">SUMIFS('Inputs (Q)'!$X$1057:$FU$1057,'Inputs (Q)'!$X$1059:$FU$1059,Inputs!AY$1,'Inputs (Q)'!$X$1062:$FU$1062,'Inputs (Q)'!$CR$1062)</f>
        <v>0.991797141044933</v>
      </c>
      <c r="AZ1050" s="273" t="n">
        <f aca="false">SUMIFS('Inputs (Q)'!$X$1057:$GG$1057,'Inputs (Q)'!$X$1059:$GG$1059,Inputs!AZ$1,'Inputs (Q)'!$X$1062:$GG$1062,'Inputs (Q)'!$CR$1062)</f>
        <v>0.991797141044933</v>
      </c>
      <c r="BA1050" s="273" t="n">
        <f aca="false">SUMIFS('Inputs (Q)'!$X$1057:$GG$1057,'Inputs (Q)'!$X$1059:$GG$1059,Inputs!BA$1,'Inputs (Q)'!$X$1062:$GG$1062,'Inputs (Q)'!$CR$1062)</f>
        <v>0.991797141044933</v>
      </c>
      <c r="BB1050" s="273" t="n">
        <f aca="false">SUMIFS('Inputs (Q)'!$X$1057:$GG$1057,'Inputs (Q)'!$X$1059:$GG$1059,Inputs!BB$1,'Inputs (Q)'!$X$1062:$GG$1062,'Inputs (Q)'!$CR$1062)</f>
        <v>0.991797141044933</v>
      </c>
      <c r="BC1050" s="273" t="n">
        <f aca="false">SUMIFS('Inputs (Q)'!$X$1057:$HA$1057,'Inputs (Q)'!$X$1059:$HA$1059,Inputs!BC$1,'Inputs (Q)'!$X$1062:$HA$1062,'Inputs (Q)'!$CR$1062)</f>
        <v>0.991797141044933</v>
      </c>
      <c r="BD1050" s="273" t="n">
        <f aca="false">SUMIFS('Inputs (Q)'!$X$1057:$HA$1057,'Inputs (Q)'!$X$1059:$HA$1059,Inputs!BD$1,'Inputs (Q)'!$X$1062:$HA$1062,'Inputs (Q)'!$CR$1062)</f>
        <v>0.991797141044933</v>
      </c>
      <c r="BE1050" s="273" t="n">
        <f aca="false">SUMIFS('Inputs (Q)'!$X$1057:$HA$1057,'Inputs (Q)'!$X$1059:$HA$1059,Inputs!BE$1,'Inputs (Q)'!$X$1062:$HA$1062,'Inputs (Q)'!$CR$1062)</f>
        <v>0.991797141044933</v>
      </c>
      <c r="BF1050" s="273" t="n">
        <f aca="false">SUMIFS('Inputs (Q)'!$X$1057:$HA$1057,'Inputs (Q)'!$X$1059:$HA$1059,Inputs!BF$1,'Inputs (Q)'!$X$1062:$HA$1062,'Inputs (Q)'!$CR$1062)</f>
        <v>0.991797141044933</v>
      </c>
      <c r="BG1050" s="273" t="n">
        <f aca="false">SUMIFS('Inputs (Q)'!$X$1057:$HA$1057,'Inputs (Q)'!$X$1059:$HA$1059,Inputs!BG$1,'Inputs (Q)'!$X$1062:$HA$1062,'Inputs (Q)'!$CR$1062)</f>
        <v>0.991797141044933</v>
      </c>
    </row>
    <row r="1051" customFormat="false" ht="12.75" hidden="true" customHeight="false" outlineLevel="0" collapsed="false">
      <c r="A1051" s="267" t="s">
        <v>631</v>
      </c>
      <c r="B1051" s="268"/>
      <c r="C1051" s="268"/>
      <c r="D1051" s="268"/>
      <c r="E1051" s="269"/>
      <c r="F1051" s="19" t="s">
        <v>694</v>
      </c>
      <c r="AE1051" s="6" t="n">
        <f aca="false">SUMIFS('Inputs (Q)'!$X$1057:$FU$1057,'Inputs (Q)'!$X$1059:$FU$1059,Inputs!AE$1,'Inputs (Q)'!$X$1062:$FU$1062,'Inputs (Q)'!$CS$1062)</f>
        <v>0</v>
      </c>
      <c r="AF1051" s="6" t="n">
        <f aca="false">SUMIFS('Inputs (Q)'!$X$1057:$FU$1057,'Inputs (Q)'!$X$1059:$FU$1059,Inputs!AF$1,'Inputs (Q)'!$X$1062:$FU$1062,'Inputs (Q)'!$CS$1062)</f>
        <v>2.40084292154166</v>
      </c>
      <c r="AG1051" s="6" t="n">
        <f aca="false">SUMIFS('Inputs (Q)'!$X$1057:$FU$1057,'Inputs (Q)'!$X$1059:$FU$1059,Inputs!AG$1,'Inputs (Q)'!$X$1062:$FU$1062,'Inputs (Q)'!$CS$1062)</f>
        <v>1.11864624057282</v>
      </c>
      <c r="AH1051" s="6" t="n">
        <f aca="false">SUMIFS('Inputs (Q)'!$X$1057:$FU$1057,'Inputs (Q)'!$X$1059:$FU$1059,Inputs!AH$1,'Inputs (Q)'!$X$1062:$FU$1062,'Inputs (Q)'!$CS$1062)</f>
        <v>1.00163705137957</v>
      </c>
      <c r="AI1051" s="6" t="n">
        <f aca="false">SUMIFS('Inputs (Q)'!$X$1057:$FU$1057,'Inputs (Q)'!$X$1059:$FU$1059,Inputs!AI$1,'Inputs (Q)'!$X$1062:$FU$1062,'Inputs (Q)'!$CS$1062)</f>
        <v>0</v>
      </c>
      <c r="AJ1051" s="6" t="n">
        <f aca="false">SUMIFS('Inputs (Q)'!$X$1057:$FU$1057,'Inputs (Q)'!$X$1059:$FU$1059,Inputs!AJ$1,'Inputs (Q)'!$X$1062:$FU$1062,'Inputs (Q)'!$CS$1062)</f>
        <v>1.32301378817428</v>
      </c>
      <c r="AK1051" s="273" t="n">
        <f aca="false">SUMIFS('Inputs (Q)'!$X$1057:$FU$1057,'Inputs (Q)'!$X$1059:$FU$1059,Inputs!AK$1,'Inputs (Q)'!$X$1062:$FU$1062,'Inputs (Q)'!$CS$1062)</f>
        <v>0.98695662446868</v>
      </c>
      <c r="AL1051" s="273" t="n">
        <f aca="false">SUMIFS('Inputs (Q)'!$X$1057:$FU$1057,'Inputs (Q)'!$X$1059:$FU$1059,Inputs!AL$1,'Inputs (Q)'!$X$1062:$FU$1062,'Inputs (Q)'!$CS$1062)</f>
        <v>0.994073790723704</v>
      </c>
      <c r="AM1051" s="273" t="n">
        <f aca="false">SUMIFS('Inputs (Q)'!$X$1057:$FU$1057,'Inputs (Q)'!$X$1059:$FU$1059,Inputs!AM$1,'Inputs (Q)'!$X$1062:$FU$1062,'Inputs (Q)'!$CS$1062)</f>
        <v>0.97786105650627</v>
      </c>
      <c r="AN1051" s="273" t="n">
        <f aca="false">SUMIFS('Inputs (Q)'!$X$1057:$FU$1057,'Inputs (Q)'!$X$1059:$FU$1059,Inputs!AN$1,'Inputs (Q)'!$X$1062:$FU$1062,'Inputs (Q)'!$CS$1062)</f>
        <v>0.991797141044933</v>
      </c>
      <c r="AO1051" s="273" t="n">
        <f aca="false">SUMIFS('Inputs (Q)'!$X$1057:$FU$1057,'Inputs (Q)'!$X$1059:$FU$1059,Inputs!AO$1,'Inputs (Q)'!$X$1062:$FU$1062,'Inputs (Q)'!$CS$1062)</f>
        <v>0.991797141044933</v>
      </c>
      <c r="AP1051" s="273" t="n">
        <f aca="false">SUMIFS('Inputs (Q)'!$X$1057:$FU$1057,'Inputs (Q)'!$X$1059:$FU$1059,Inputs!AP$1,'Inputs (Q)'!$X$1062:$FU$1062,'Inputs (Q)'!$CS$1062)</f>
        <v>0.994531427169986</v>
      </c>
      <c r="AQ1051" s="273" t="n">
        <f aca="false">SUMIFS('Inputs (Q)'!$X$1057:$FU$1057,'Inputs (Q)'!$X$1059:$FU$1059,Inputs!AQ$1,'Inputs (Q)'!$X$1062:$FU$1062,'Inputs (Q)'!$CS$1062)</f>
        <v>0.991797141044933</v>
      </c>
      <c r="AR1051" s="273" t="n">
        <f aca="false">SUMIFS('Inputs (Q)'!$X$1057:$FU$1057,'Inputs (Q)'!$X$1059:$FU$1059,Inputs!AR$1,'Inputs (Q)'!$X$1062:$FU$1062,'Inputs (Q)'!$CS$1062)</f>
        <v>0.991797141044933</v>
      </c>
      <c r="AS1051" s="273" t="n">
        <f aca="false">SUMIFS('Inputs (Q)'!$X$1057:$FU$1057,'Inputs (Q)'!$X$1059:$FU$1059,Inputs!AS$1,'Inputs (Q)'!$X$1062:$FU$1062,'Inputs (Q)'!$CS$1062)</f>
        <v>0.991797141044933</v>
      </c>
      <c r="AT1051" s="273" t="n">
        <f aca="false">SUMIFS('Inputs (Q)'!$X$1057:$FU$1057,'Inputs (Q)'!$X$1059:$FU$1059,Inputs!AT$1,'Inputs (Q)'!$X$1062:$FU$1062,'Inputs (Q)'!$CS$1062)</f>
        <v>0.994531427169969</v>
      </c>
      <c r="AU1051" s="273" t="n">
        <f aca="false">SUMIFS('Inputs (Q)'!$X$1057:$FU$1057,'Inputs (Q)'!$X$1059:$FU$1059,Inputs!AU$1,'Inputs (Q)'!$X$1062:$FU$1062,'Inputs (Q)'!$CS$1062)</f>
        <v>0.991797141044933</v>
      </c>
      <c r="AV1051" s="273" t="n">
        <f aca="false">SUMIFS('Inputs (Q)'!$X$1057:$FU$1057,'Inputs (Q)'!$X$1059:$FU$1059,Inputs!AV$1,'Inputs (Q)'!$X$1062:$FU$1062,'Inputs (Q)'!$CS$1062)</f>
        <v>0.991797141044933</v>
      </c>
      <c r="AW1051" s="273" t="n">
        <f aca="false">SUMIFS('Inputs (Q)'!$X$1057:$FU$1057,'Inputs (Q)'!$X$1059:$FU$1059,Inputs!AW$1,'Inputs (Q)'!$X$1062:$FU$1062,'Inputs (Q)'!$CS$1062)</f>
        <v>0.991797141044933</v>
      </c>
      <c r="AX1051" s="273" t="n">
        <f aca="false">SUMIFS('Inputs (Q)'!$X$1057:$FU$1057,'Inputs (Q)'!$X$1059:$FU$1059,Inputs!AX$1,'Inputs (Q)'!$X$1062:$FU$1062,'Inputs (Q)'!$CS$1062)</f>
        <v>0.994531427169969</v>
      </c>
      <c r="AY1051" s="273" t="n">
        <f aca="false">SUMIFS('Inputs (Q)'!$X$1057:$FU$1057,'Inputs (Q)'!$X$1059:$FU$1059,Inputs!AY$1,'Inputs (Q)'!$X$1062:$FU$1062,'Inputs (Q)'!$CS$1062)</f>
        <v>0.991797141044933</v>
      </c>
      <c r="AZ1051" s="273" t="n">
        <f aca="false">SUMIFS('Inputs (Q)'!$X$1057:$GG$1057,'Inputs (Q)'!$X$1059:$GG$1059,Inputs!AZ$1,'Inputs (Q)'!$X$1062:$GG$1062,'Inputs (Q)'!$CS$1062)</f>
        <v>0.991797141044933</v>
      </c>
      <c r="BA1051" s="273" t="n">
        <f aca="false">SUMIFS('Inputs (Q)'!$X$1057:$GG$1057,'Inputs (Q)'!$X$1059:$GG$1059,Inputs!BA$1,'Inputs (Q)'!$X$1062:$GG$1062,'Inputs (Q)'!$CS$1062)</f>
        <v>0.991797141044933</v>
      </c>
      <c r="BB1051" s="273" t="n">
        <f aca="false">SUMIFS('Inputs (Q)'!$X$1057:$GG$1057,'Inputs (Q)'!$X$1059:$GG$1059,Inputs!BB$1,'Inputs (Q)'!$X$1062:$GG$1062,'Inputs (Q)'!$CS$1062)</f>
        <v>0.991797141044933</v>
      </c>
      <c r="BC1051" s="273" t="n">
        <f aca="false">SUMIFS('Inputs (Q)'!$X$1057:$HA$1057,'Inputs (Q)'!$X$1059:$HA$1059,Inputs!BC$1,'Inputs (Q)'!$X$1062:$HA$1062,'Inputs (Q)'!$CS$1062)</f>
        <v>0.991797141044933</v>
      </c>
      <c r="BD1051" s="273" t="n">
        <f aca="false">SUMIFS('Inputs (Q)'!$X$1057:$HA$1057,'Inputs (Q)'!$X$1059:$HA$1059,Inputs!BD$1,'Inputs (Q)'!$X$1062:$HA$1062,'Inputs (Q)'!$CS$1062)</f>
        <v>0.991797141044933</v>
      </c>
      <c r="BE1051" s="273" t="n">
        <f aca="false">SUMIFS('Inputs (Q)'!$X$1057:$HA$1057,'Inputs (Q)'!$X$1059:$HA$1059,Inputs!BE$1,'Inputs (Q)'!$X$1062:$HA$1062,'Inputs (Q)'!$CS$1062)</f>
        <v>0.991797141044933</v>
      </c>
      <c r="BF1051" s="273" t="n">
        <f aca="false">SUMIFS('Inputs (Q)'!$X$1057:$HA$1057,'Inputs (Q)'!$X$1059:$HA$1059,Inputs!BF$1,'Inputs (Q)'!$X$1062:$HA$1062,'Inputs (Q)'!$CS$1062)</f>
        <v>0.991797141044933</v>
      </c>
      <c r="BG1051" s="273" t="n">
        <f aca="false">SUMIFS('Inputs (Q)'!$X$1057:$HA$1057,'Inputs (Q)'!$X$1059:$HA$1059,Inputs!BG$1,'Inputs (Q)'!$X$1062:$HA$1062,'Inputs (Q)'!$CS$1062)</f>
        <v>0.991797141044933</v>
      </c>
    </row>
    <row r="1052" customFormat="false" ht="12.75" hidden="false" customHeight="false" outlineLevel="0" collapsed="false">
      <c r="AE1052" s="274"/>
      <c r="AF1052" s="274"/>
      <c r="AG1052" s="274"/>
      <c r="AH1052" s="274"/>
      <c r="AI1052" s="274"/>
      <c r="AJ1052" s="274"/>
      <c r="AK1052" s="274"/>
      <c r="AL1052" s="274"/>
      <c r="AM1052" s="274"/>
      <c r="AN1052" s="274"/>
      <c r="AO1052" s="274"/>
      <c r="AP1052" s="274"/>
      <c r="AQ1052" s="274"/>
      <c r="AR1052" s="274"/>
      <c r="AS1052" s="274"/>
      <c r="AT1052" s="274"/>
      <c r="AU1052" s="274"/>
      <c r="AV1052" s="274"/>
      <c r="AW1052" s="274"/>
      <c r="AX1052" s="274"/>
      <c r="AY1052" s="274"/>
      <c r="AZ1052" s="274"/>
      <c r="BA1052" s="274"/>
      <c r="BB1052" s="274"/>
      <c r="BC1052" s="274"/>
      <c r="BD1052" s="274"/>
      <c r="BE1052" s="274"/>
      <c r="BF1052" s="274"/>
      <c r="BG1052" s="274"/>
    </row>
    <row r="1053" customFormat="false" ht="12.75" hidden="false" customHeight="false" outlineLevel="0" collapsed="false">
      <c r="AE1053" s="274"/>
      <c r="AF1053" s="274"/>
      <c r="AG1053" s="274"/>
      <c r="AH1053" s="274"/>
      <c r="AI1053" s="274"/>
      <c r="AJ1053" s="274"/>
      <c r="AK1053" s="274"/>
      <c r="AL1053" s="274"/>
      <c r="AM1053" s="274"/>
      <c r="AN1053" s="274"/>
      <c r="AO1053" s="274"/>
      <c r="AP1053" s="274"/>
      <c r="AQ1053" s="274"/>
      <c r="AR1053" s="274"/>
      <c r="AS1053" s="274"/>
      <c r="AT1053" s="274"/>
      <c r="AU1053" s="274"/>
      <c r="AV1053" s="274"/>
      <c r="AW1053" s="274"/>
      <c r="AX1053" s="274"/>
      <c r="AY1053" s="274"/>
      <c r="AZ1053" s="274"/>
      <c r="BA1053" s="274"/>
      <c r="BB1053" s="274"/>
      <c r="BC1053" s="274"/>
      <c r="BD1053" s="274"/>
      <c r="BE1053" s="274"/>
      <c r="BF1053" s="274"/>
      <c r="BG1053" s="274"/>
    </row>
    <row r="1054" customFormat="false" ht="12.75" hidden="false" customHeight="false" outlineLevel="0" collapsed="false">
      <c r="AE1054" s="274"/>
      <c r="AF1054" s="274"/>
      <c r="AG1054" s="274"/>
      <c r="AH1054" s="274"/>
      <c r="AI1054" s="274"/>
      <c r="AJ1054" s="274"/>
      <c r="AK1054" s="274"/>
      <c r="AL1054" s="274"/>
      <c r="AM1054" s="274"/>
      <c r="AN1054" s="274"/>
      <c r="AO1054" s="274"/>
      <c r="AP1054" s="274"/>
      <c r="AQ1054" s="274"/>
      <c r="AR1054" s="274"/>
      <c r="AS1054" s="274"/>
      <c r="AT1054" s="274"/>
      <c r="AU1054" s="274"/>
      <c r="AV1054" s="274"/>
      <c r="AW1054" s="274"/>
      <c r="AX1054" s="274"/>
      <c r="AY1054" s="274"/>
      <c r="AZ1054" s="274"/>
      <c r="BA1054" s="274"/>
      <c r="BB1054" s="274"/>
      <c r="BC1054" s="274"/>
      <c r="BD1054" s="274"/>
      <c r="BE1054" s="274"/>
      <c r="BF1054" s="274"/>
      <c r="BG1054" s="274"/>
    </row>
    <row r="1055" customFormat="false" ht="12.75" hidden="false" customHeight="false" outlineLevel="0" collapsed="false">
      <c r="AE1055" s="274"/>
      <c r="AF1055" s="274"/>
      <c r="AG1055" s="274"/>
      <c r="AH1055" s="274"/>
      <c r="AI1055" s="274"/>
      <c r="AJ1055" s="274"/>
      <c r="AK1055" s="274"/>
      <c r="AL1055" s="274"/>
      <c r="AM1055" s="274"/>
      <c r="AN1055" s="274"/>
      <c r="AO1055" s="274"/>
      <c r="AP1055" s="274"/>
      <c r="AQ1055" s="274"/>
      <c r="AR1055" s="274"/>
      <c r="AS1055" s="274"/>
      <c r="AT1055" s="274"/>
      <c r="AU1055" s="274"/>
      <c r="AV1055" s="274"/>
      <c r="AW1055" s="274"/>
      <c r="AX1055" s="274"/>
      <c r="AY1055" s="274"/>
      <c r="AZ1055" s="274"/>
      <c r="BA1055" s="274"/>
      <c r="BB1055" s="274"/>
      <c r="BC1055" s="274"/>
      <c r="BD1055" s="274"/>
      <c r="BE1055" s="274"/>
      <c r="BF1055" s="274"/>
      <c r="BG1055" s="274"/>
    </row>
    <row r="1056" customFormat="false" ht="12.75" hidden="false" customHeight="false" outlineLevel="0" collapsed="false">
      <c r="AE1056" s="274"/>
      <c r="AF1056" s="274"/>
      <c r="AG1056" s="274"/>
      <c r="AH1056" s="274"/>
      <c r="AI1056" s="274"/>
      <c r="AJ1056" s="274"/>
      <c r="AK1056" s="274"/>
      <c r="AL1056" s="274"/>
      <c r="AM1056" s="274"/>
      <c r="AN1056" s="274"/>
      <c r="AO1056" s="274"/>
      <c r="AP1056" s="274"/>
      <c r="AQ1056" s="274"/>
      <c r="AR1056" s="274"/>
      <c r="AS1056" s="274"/>
      <c r="AT1056" s="274"/>
      <c r="AU1056" s="274"/>
      <c r="AV1056" s="274"/>
      <c r="AW1056" s="274"/>
      <c r="AX1056" s="274"/>
      <c r="AY1056" s="274"/>
      <c r="AZ1056" s="274"/>
      <c r="BA1056" s="274"/>
      <c r="BB1056" s="274"/>
      <c r="BC1056" s="274"/>
      <c r="BD1056" s="274"/>
      <c r="BE1056" s="274"/>
      <c r="BF1056" s="274"/>
      <c r="BG1056" s="274"/>
    </row>
    <row r="1057" customFormat="false" ht="12.75" hidden="false" customHeight="false" outlineLevel="0" collapsed="false">
      <c r="AE1057" s="274"/>
      <c r="AF1057" s="274"/>
      <c r="AG1057" s="274"/>
      <c r="AH1057" s="274"/>
      <c r="AI1057" s="274"/>
      <c r="AJ1057" s="274"/>
      <c r="AK1057" s="274"/>
      <c r="AL1057" s="274"/>
      <c r="AM1057" s="274"/>
      <c r="AN1057" s="274"/>
      <c r="AO1057" s="274"/>
      <c r="AP1057" s="274"/>
      <c r="AQ1057" s="274"/>
      <c r="AR1057" s="274"/>
      <c r="AS1057" s="274"/>
      <c r="AT1057" s="274"/>
      <c r="AU1057" s="274"/>
      <c r="AV1057" s="274"/>
      <c r="AW1057" s="274"/>
      <c r="AX1057" s="274"/>
      <c r="AY1057" s="274"/>
      <c r="AZ1057" s="274"/>
      <c r="BA1057" s="274"/>
      <c r="BB1057" s="274"/>
      <c r="BC1057" s="274"/>
      <c r="BD1057" s="274"/>
      <c r="BE1057" s="274"/>
      <c r="BF1057" s="274"/>
      <c r="BG1057" s="274"/>
    </row>
    <row r="1058" customFormat="false" ht="12.75" hidden="false" customHeight="false" outlineLevel="0" collapsed="false">
      <c r="AE1058" s="274"/>
      <c r="AF1058" s="274"/>
      <c r="AG1058" s="274"/>
      <c r="AH1058" s="274"/>
      <c r="AI1058" s="274"/>
      <c r="AJ1058" s="274"/>
      <c r="AK1058" s="274"/>
      <c r="AL1058" s="274"/>
      <c r="AM1058" s="274"/>
      <c r="AN1058" s="274"/>
      <c r="AO1058" s="274"/>
      <c r="AP1058" s="274"/>
      <c r="AQ1058" s="274"/>
      <c r="AR1058" s="274"/>
      <c r="AS1058" s="274"/>
      <c r="AT1058" s="274"/>
      <c r="AU1058" s="274"/>
      <c r="AV1058" s="274"/>
      <c r="AW1058" s="274"/>
      <c r="AX1058" s="274"/>
      <c r="AY1058" s="274"/>
      <c r="AZ1058" s="274"/>
      <c r="BA1058" s="274"/>
      <c r="BB1058" s="274"/>
      <c r="BC1058" s="274"/>
      <c r="BD1058" s="274"/>
      <c r="BE1058" s="274"/>
      <c r="BF1058" s="274"/>
      <c r="BG1058" s="274"/>
    </row>
    <row r="1059" customFormat="false" ht="12.75" hidden="false" customHeight="false" outlineLevel="0" collapsed="false">
      <c r="AE1059" s="274"/>
      <c r="AF1059" s="274"/>
      <c r="AG1059" s="274"/>
      <c r="AH1059" s="274"/>
      <c r="AI1059" s="274"/>
      <c r="AJ1059" s="274"/>
      <c r="AK1059" s="274"/>
      <c r="AL1059" s="274"/>
      <c r="AM1059" s="274"/>
      <c r="AN1059" s="274"/>
      <c r="AO1059" s="274"/>
      <c r="AP1059" s="274"/>
      <c r="AQ1059" s="274"/>
      <c r="AR1059" s="274"/>
      <c r="AS1059" s="274"/>
      <c r="AT1059" s="274"/>
      <c r="AU1059" s="274"/>
      <c r="AV1059" s="274"/>
      <c r="AW1059" s="274"/>
      <c r="AX1059" s="274"/>
      <c r="AY1059" s="274"/>
      <c r="AZ1059" s="274"/>
      <c r="BA1059" s="274"/>
      <c r="BB1059" s="274"/>
      <c r="BC1059" s="274"/>
      <c r="BD1059" s="274"/>
      <c r="BE1059" s="274"/>
      <c r="BF1059" s="274"/>
      <c r="BG1059" s="274"/>
    </row>
    <row r="1060" customFormat="false" ht="12.75" hidden="false" customHeight="false" outlineLevel="0" collapsed="false">
      <c r="AE1060" s="274"/>
      <c r="AF1060" s="274"/>
      <c r="AG1060" s="274"/>
      <c r="AH1060" s="274"/>
      <c r="AI1060" s="274"/>
      <c r="AJ1060" s="274"/>
      <c r="AK1060" s="274"/>
      <c r="AL1060" s="274"/>
      <c r="AM1060" s="274"/>
      <c r="AN1060" s="274"/>
      <c r="AO1060" s="274"/>
      <c r="AP1060" s="274"/>
      <c r="AQ1060" s="274"/>
      <c r="AR1060" s="274"/>
      <c r="AS1060" s="274"/>
      <c r="AT1060" s="274"/>
      <c r="AU1060" s="274"/>
      <c r="AV1060" s="274"/>
      <c r="AW1060" s="274"/>
      <c r="AX1060" s="274"/>
      <c r="AY1060" s="274"/>
      <c r="AZ1060" s="274"/>
      <c r="BA1060" s="274"/>
      <c r="BB1060" s="274"/>
      <c r="BC1060" s="274"/>
      <c r="BD1060" s="274"/>
      <c r="BE1060" s="274"/>
      <c r="BF1060" s="274"/>
      <c r="BG1060" s="274"/>
    </row>
    <row r="1061" customFormat="false" ht="12.75" hidden="false" customHeight="false" outlineLevel="0" collapsed="false">
      <c r="AE1061" s="274"/>
      <c r="AF1061" s="274"/>
      <c r="AG1061" s="274"/>
      <c r="AH1061" s="274"/>
      <c r="AI1061" s="274"/>
      <c r="AJ1061" s="274"/>
      <c r="AK1061" s="274"/>
      <c r="AL1061" s="274"/>
      <c r="AM1061" s="274"/>
      <c r="AN1061" s="274"/>
      <c r="AO1061" s="274"/>
      <c r="AP1061" s="274"/>
      <c r="AQ1061" s="274"/>
      <c r="AR1061" s="274"/>
      <c r="AS1061" s="274"/>
      <c r="AT1061" s="274"/>
      <c r="AU1061" s="274"/>
      <c r="AV1061" s="274"/>
      <c r="AW1061" s="274"/>
      <c r="AX1061" s="274"/>
      <c r="AY1061" s="274"/>
      <c r="AZ1061" s="274"/>
      <c r="BA1061" s="274"/>
      <c r="BB1061" s="274"/>
      <c r="BC1061" s="274"/>
      <c r="BD1061" s="274"/>
      <c r="BE1061" s="274"/>
      <c r="BF1061" s="274"/>
      <c r="BG1061" s="274"/>
    </row>
    <row r="1062" customFormat="false" ht="12.75" hidden="false" customHeight="false" outlineLevel="0" collapsed="false">
      <c r="AE1062" s="274"/>
      <c r="AF1062" s="274"/>
      <c r="AG1062" s="274"/>
      <c r="AH1062" s="274"/>
      <c r="AI1062" s="274"/>
      <c r="AJ1062" s="274"/>
      <c r="AK1062" s="274"/>
      <c r="AL1062" s="274"/>
      <c r="AM1062" s="274"/>
      <c r="AN1062" s="274"/>
      <c r="AO1062" s="274"/>
      <c r="AP1062" s="274"/>
      <c r="AQ1062" s="274"/>
      <c r="AR1062" s="274"/>
      <c r="AS1062" s="274"/>
      <c r="AT1062" s="274"/>
      <c r="AU1062" s="274"/>
      <c r="AV1062" s="274"/>
      <c r="AW1062" s="274"/>
      <c r="AX1062" s="274"/>
      <c r="AY1062" s="274"/>
      <c r="AZ1062" s="274"/>
      <c r="BA1062" s="274"/>
      <c r="BB1062" s="274"/>
      <c r="BC1062" s="274"/>
      <c r="BD1062" s="274"/>
      <c r="BE1062" s="274"/>
      <c r="BF1062" s="274"/>
      <c r="BG1062" s="274"/>
    </row>
    <row r="1063" customFormat="false" ht="12.75" hidden="false" customHeight="false" outlineLevel="0" collapsed="false">
      <c r="AE1063" s="274"/>
      <c r="AF1063" s="274"/>
      <c r="AG1063" s="274"/>
      <c r="AH1063" s="274"/>
      <c r="AI1063" s="274"/>
      <c r="AJ1063" s="274"/>
      <c r="AK1063" s="274"/>
      <c r="AL1063" s="274"/>
      <c r="AM1063" s="274"/>
      <c r="AN1063" s="274"/>
      <c r="AO1063" s="274"/>
      <c r="AP1063" s="274"/>
      <c r="AQ1063" s="274"/>
      <c r="AR1063" s="274"/>
      <c r="AS1063" s="274"/>
      <c r="AT1063" s="274"/>
      <c r="AU1063" s="274"/>
      <c r="AV1063" s="274"/>
      <c r="AW1063" s="274"/>
      <c r="AX1063" s="274"/>
      <c r="AY1063" s="274"/>
      <c r="AZ1063" s="274"/>
      <c r="BA1063" s="274"/>
      <c r="BB1063" s="274"/>
      <c r="BC1063" s="274"/>
      <c r="BD1063" s="274"/>
      <c r="BE1063" s="274"/>
      <c r="BF1063" s="274"/>
      <c r="BG1063" s="274"/>
    </row>
    <row r="1064" customFormat="false" ht="12.75" hidden="false" customHeight="false" outlineLevel="0" collapsed="false">
      <c r="AE1064" s="274"/>
      <c r="AF1064" s="274"/>
      <c r="AG1064" s="274"/>
      <c r="AH1064" s="274"/>
      <c r="AI1064" s="274"/>
      <c r="AJ1064" s="274"/>
      <c r="AK1064" s="274"/>
      <c r="AL1064" s="274"/>
      <c r="AM1064" s="274"/>
      <c r="AN1064" s="274"/>
      <c r="AO1064" s="274"/>
      <c r="AP1064" s="274"/>
      <c r="AQ1064" s="274"/>
      <c r="AR1064" s="274"/>
      <c r="AS1064" s="274"/>
      <c r="AT1064" s="274"/>
      <c r="AU1064" s="274"/>
      <c r="AV1064" s="274"/>
      <c r="AW1064" s="274"/>
      <c r="AX1064" s="274"/>
      <c r="AY1064" s="274"/>
      <c r="AZ1064" s="274"/>
      <c r="BA1064" s="274"/>
      <c r="BB1064" s="274"/>
      <c r="BC1064" s="274"/>
      <c r="BD1064" s="274"/>
      <c r="BE1064" s="274"/>
      <c r="BF1064" s="274"/>
      <c r="BG1064" s="274"/>
    </row>
    <row r="1065" customFormat="false" ht="12.75" hidden="false" customHeight="false" outlineLevel="0" collapsed="false">
      <c r="AE1065" s="274"/>
      <c r="AF1065" s="274"/>
      <c r="AG1065" s="274"/>
      <c r="AH1065" s="274"/>
      <c r="AI1065" s="274"/>
      <c r="AJ1065" s="274"/>
      <c r="AK1065" s="274"/>
      <c r="AL1065" s="274"/>
      <c r="AM1065" s="274"/>
      <c r="AN1065" s="274"/>
      <c r="AO1065" s="274"/>
      <c r="AP1065" s="274"/>
      <c r="AQ1065" s="274"/>
      <c r="AR1065" s="274"/>
      <c r="AS1065" s="274"/>
      <c r="AT1065" s="274"/>
      <c r="AU1065" s="274"/>
      <c r="AV1065" s="274"/>
      <c r="AW1065" s="274"/>
      <c r="AX1065" s="274"/>
      <c r="AY1065" s="274"/>
      <c r="AZ1065" s="274"/>
      <c r="BA1065" s="274"/>
      <c r="BB1065" s="274"/>
      <c r="BC1065" s="274"/>
      <c r="BD1065" s="274"/>
      <c r="BE1065" s="274"/>
      <c r="BF1065" s="274"/>
      <c r="BG1065" s="274"/>
    </row>
    <row r="1066" customFormat="false" ht="12.75" hidden="false" customHeight="false" outlineLevel="0" collapsed="false">
      <c r="AE1066" s="274"/>
      <c r="AF1066" s="274"/>
      <c r="AG1066" s="274"/>
      <c r="AH1066" s="274"/>
      <c r="AI1066" s="274"/>
      <c r="AJ1066" s="274"/>
      <c r="AK1066" s="274"/>
      <c r="AL1066" s="274"/>
      <c r="AM1066" s="274"/>
      <c r="AN1066" s="274"/>
      <c r="AO1066" s="274"/>
      <c r="AP1066" s="274"/>
      <c r="AQ1066" s="274"/>
      <c r="AR1066" s="274"/>
      <c r="AS1066" s="274"/>
      <c r="AT1066" s="274"/>
      <c r="AU1066" s="274"/>
      <c r="AV1066" s="274"/>
      <c r="AW1066" s="274"/>
      <c r="AX1066" s="274"/>
      <c r="AY1066" s="274"/>
      <c r="AZ1066" s="274"/>
      <c r="BA1066" s="274"/>
      <c r="BB1066" s="274"/>
      <c r="BC1066" s="274"/>
      <c r="BD1066" s="274"/>
      <c r="BE1066" s="274"/>
      <c r="BF1066" s="274"/>
      <c r="BG1066" s="274"/>
    </row>
    <row r="1067" customFormat="false" ht="12.75" hidden="false" customHeight="false" outlineLevel="0" collapsed="false">
      <c r="AE1067" s="274"/>
      <c r="AF1067" s="274"/>
      <c r="AG1067" s="274"/>
      <c r="AH1067" s="274"/>
      <c r="AI1067" s="274"/>
      <c r="AJ1067" s="274"/>
      <c r="AK1067" s="274"/>
      <c r="AL1067" s="274"/>
      <c r="AM1067" s="274"/>
      <c r="AN1067" s="274"/>
      <c r="AO1067" s="274"/>
      <c r="AP1067" s="274"/>
      <c r="AQ1067" s="274"/>
      <c r="AR1067" s="274"/>
      <c r="AS1067" s="274"/>
      <c r="AT1067" s="274"/>
      <c r="AU1067" s="274"/>
      <c r="AV1067" s="274"/>
      <c r="AW1067" s="274"/>
      <c r="AX1067" s="274"/>
      <c r="AY1067" s="274"/>
      <c r="AZ1067" s="274"/>
      <c r="BA1067" s="274"/>
      <c r="BB1067" s="274"/>
      <c r="BC1067" s="274"/>
      <c r="BD1067" s="274"/>
      <c r="BE1067" s="274"/>
      <c r="BF1067" s="274"/>
      <c r="BG1067" s="274"/>
    </row>
    <row r="1068" customFormat="false" ht="12.75" hidden="false" customHeight="false" outlineLevel="0" collapsed="false">
      <c r="AE1068" s="274"/>
      <c r="AF1068" s="274"/>
      <c r="AG1068" s="274"/>
      <c r="AH1068" s="274"/>
      <c r="AI1068" s="274"/>
      <c r="AJ1068" s="274"/>
      <c r="AK1068" s="274"/>
      <c r="AL1068" s="274"/>
      <c r="AM1068" s="274"/>
      <c r="AN1068" s="274"/>
      <c r="AO1068" s="274"/>
      <c r="AP1068" s="274"/>
      <c r="AQ1068" s="274"/>
      <c r="AR1068" s="274"/>
      <c r="AS1068" s="274"/>
      <c r="AT1068" s="274"/>
      <c r="AU1068" s="274"/>
      <c r="AV1068" s="274"/>
      <c r="AW1068" s="274"/>
      <c r="AX1068" s="274"/>
      <c r="AY1068" s="274"/>
      <c r="AZ1068" s="274"/>
      <c r="BA1068" s="274"/>
      <c r="BB1068" s="274"/>
      <c r="BC1068" s="274"/>
      <c r="BD1068" s="274"/>
      <c r="BE1068" s="274"/>
      <c r="BF1068" s="274"/>
      <c r="BG1068" s="274"/>
    </row>
    <row r="1069" customFormat="false" ht="12.75" hidden="false" customHeight="false" outlineLevel="0" collapsed="false">
      <c r="AE1069" s="274"/>
      <c r="AF1069" s="274"/>
      <c r="AG1069" s="274"/>
      <c r="AH1069" s="274"/>
      <c r="AI1069" s="274"/>
      <c r="AJ1069" s="274"/>
      <c r="AK1069" s="274"/>
      <c r="AL1069" s="274"/>
      <c r="AM1069" s="274"/>
      <c r="AN1069" s="274"/>
      <c r="AO1069" s="274"/>
      <c r="AP1069" s="274"/>
      <c r="AQ1069" s="274"/>
      <c r="AR1069" s="274"/>
      <c r="AS1069" s="274"/>
      <c r="AT1069" s="274"/>
      <c r="AU1069" s="274"/>
      <c r="AV1069" s="274"/>
      <c r="AW1069" s="274"/>
      <c r="AX1069" s="274"/>
      <c r="AY1069" s="274"/>
      <c r="AZ1069" s="274"/>
      <c r="BA1069" s="274"/>
      <c r="BB1069" s="274"/>
      <c r="BC1069" s="274"/>
      <c r="BD1069" s="274"/>
      <c r="BE1069" s="274"/>
      <c r="BF1069" s="274"/>
      <c r="BG1069" s="274"/>
    </row>
    <row r="1070" customFormat="false" ht="12.75" hidden="false" customHeight="false" outlineLevel="0" collapsed="false">
      <c r="AE1070" s="274"/>
      <c r="AF1070" s="274"/>
      <c r="AG1070" s="274"/>
      <c r="AH1070" s="274"/>
      <c r="AI1070" s="274"/>
      <c r="AJ1070" s="274"/>
      <c r="AK1070" s="274"/>
      <c r="AL1070" s="274"/>
      <c r="AM1070" s="274"/>
      <c r="AN1070" s="274"/>
      <c r="AO1070" s="274"/>
      <c r="AP1070" s="274"/>
      <c r="AQ1070" s="274"/>
      <c r="AR1070" s="274"/>
      <c r="AS1070" s="274"/>
      <c r="AT1070" s="274"/>
      <c r="AU1070" s="274"/>
      <c r="AV1070" s="274"/>
      <c r="AW1070" s="274"/>
      <c r="AX1070" s="274"/>
      <c r="AY1070" s="274"/>
      <c r="AZ1070" s="274"/>
      <c r="BA1070" s="274"/>
      <c r="BB1070" s="274"/>
      <c r="BC1070" s="274"/>
      <c r="BD1070" s="274"/>
      <c r="BE1070" s="274"/>
      <c r="BF1070" s="274"/>
      <c r="BG1070" s="274"/>
    </row>
    <row r="1072" customFormat="false" ht="12.75" hidden="false" customHeight="false" outlineLevel="0" collapsed="false"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</row>
    <row r="1073" customFormat="false" ht="12.75" hidden="false" customHeight="false" outlineLevel="0" collapsed="false"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</row>
    <row r="1074" customFormat="false" ht="12.75" hidden="false" customHeight="false" outlineLevel="0" collapsed="false"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</row>
    <row r="1075" customFormat="false" ht="12.75" hidden="false" customHeight="false" outlineLevel="0" collapsed="false"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</row>
    <row r="1076" customFormat="false" ht="12.75" hidden="false" customHeight="false" outlineLevel="0" collapsed="false"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</row>
    <row r="1077" customFormat="false" ht="12.75" hidden="false" customHeight="false" outlineLevel="0" collapsed="false"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</row>
    <row r="1078" customFormat="false" ht="12.75" hidden="false" customHeight="false" outlineLevel="0" collapsed="false"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</row>
    <row r="1079" customFormat="false" ht="12.75" hidden="false" customHeight="false" outlineLevel="0" collapsed="false"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</row>
    <row r="1080" customFormat="false" ht="12.75" hidden="false" customHeight="false" outlineLevel="0" collapsed="false"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</row>
    <row r="1081" customFormat="false" ht="12.75" hidden="false" customHeight="false" outlineLevel="0" collapsed="false"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</row>
    <row r="1082" customFormat="false" ht="12.75" hidden="false" customHeight="false" outlineLevel="0" collapsed="false"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</row>
    <row r="1083" customFormat="false" ht="12.75" hidden="false" customHeight="false" outlineLevel="0" collapsed="false"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</row>
    <row r="1084" customFormat="false" ht="12.75" hidden="false" customHeight="false" outlineLevel="0" collapsed="false"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</row>
    <row r="1085" customFormat="false" ht="12.75" hidden="false" customHeight="false" outlineLevel="0" collapsed="false"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</row>
    <row r="1086" customFormat="false" ht="12.75" hidden="false" customHeight="false" outlineLevel="0" collapsed="false"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</row>
    <row r="1087" customFormat="false" ht="12.75" hidden="false" customHeight="false" outlineLevel="0" collapsed="false"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</row>
    <row r="1088" customFormat="false" ht="12.75" hidden="false" customHeight="false" outlineLevel="0" collapsed="false"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</row>
    <row r="1089" customFormat="false" ht="12.75" hidden="false" customHeight="false" outlineLevel="0" collapsed="false"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</row>
    <row r="1090" customFormat="false" ht="12.75" hidden="false" customHeight="false" outlineLevel="0" collapsed="false"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</row>
    <row r="1091" customFormat="false" ht="12.75" hidden="false" customHeight="false" outlineLevel="0" collapsed="false"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</row>
  </sheetData>
  <autoFilter ref="A1:BG1051">
    <filterColumn colId="2">
      <filters>
        <filter val="ТЦ"/>
      </filters>
    </filterColumn>
  </autoFilter>
  <printOptions headings="false" gridLines="false" gridLinesSet="true" horizontalCentered="false" verticalCentered="false"/>
  <pageMargins left="0.196527777777778" right="0.708333333333333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93" man="true" max="16383" min="0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A121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7" ySplit="1" topLeftCell="CX155" activePane="bottomRight" state="frozen"/>
      <selection pane="topLeft" activeCell="A1" activeCellId="0" sqref="A1"/>
      <selection pane="topRight" activeCell="CX1" activeCellId="0" sqref="CX1"/>
      <selection pane="bottomLeft" activeCell="A155" activeCellId="0" sqref="A155"/>
      <selection pane="bottomRight" activeCell="DF176" activeCellId="1" sqref="AI1058:AI1059 DF176"/>
    </sheetView>
  </sheetViews>
  <sheetFormatPr defaultColWidth="8.6796875" defaultRowHeight="15" customHeight="true" zeroHeight="false" outlineLevelRow="2" outlineLevelCol="1"/>
  <cols>
    <col collapsed="false" customWidth="true" hidden="false" outlineLevel="1" max="1" min="1" style="1" width="4.71"/>
    <col collapsed="false" customWidth="true" hidden="false" outlineLevel="1" max="2" min="2" style="2" width="22.57"/>
    <col collapsed="false" customWidth="true" hidden="false" outlineLevel="1" max="3" min="3" style="2" width="13.86"/>
    <col collapsed="false" customWidth="true" hidden="false" outlineLevel="0" max="4" min="4" style="2" width="10.57"/>
    <col collapsed="false" customWidth="true" hidden="true" outlineLevel="0" max="5" min="5" style="3" width="22.42"/>
    <col collapsed="false" customWidth="true" hidden="false" outlineLevel="0" max="6" min="6" style="3" width="67.29"/>
    <col collapsed="false" customWidth="true" hidden="false" outlineLevel="0" max="7" min="7" style="3" width="11.57"/>
    <col collapsed="false" customWidth="true" hidden="false" outlineLevel="0" max="8" min="8" style="3" width="10.42"/>
    <col collapsed="false" customWidth="true" hidden="false" outlineLevel="0" max="9" min="9" style="3" width="20.85"/>
    <col collapsed="false" customWidth="true" hidden="false" outlineLevel="0" max="66" min="62" style="0" width="9.29"/>
    <col collapsed="false" customWidth="true" hidden="false" outlineLevel="0" max="85" min="67" style="0" width="8.86"/>
    <col collapsed="false" customWidth="true" hidden="false" outlineLevel="0" max="89" min="86" style="275" width="8.86"/>
    <col collapsed="false" customWidth="true" hidden="false" outlineLevel="0" max="94" min="90" style="0" width="8.86"/>
    <col collapsed="false" customWidth="true" hidden="false" outlineLevel="0" max="95" min="95" style="0" width="9.71"/>
    <col collapsed="false" customWidth="true" hidden="false" outlineLevel="0" max="97" min="96" style="0" width="10.71"/>
    <col collapsed="false" customWidth="true" hidden="false" outlineLevel="0" max="101" min="98" style="0" width="9.71"/>
    <col collapsed="false" customWidth="true" hidden="false" outlineLevel="0" max="117" min="102" style="275" width="9.71"/>
    <col collapsed="false" customWidth="true" hidden="false" outlineLevel="0" max="130" min="118" style="0" width="9.71"/>
    <col collapsed="false" customWidth="true" hidden="false" outlineLevel="0" max="131" min="131" style="276" width="9.71"/>
    <col collapsed="false" customWidth="true" hidden="false" outlineLevel="0" max="160" min="132" style="0" width="9.71"/>
    <col collapsed="false" customWidth="true" hidden="false" outlineLevel="0" max="180" min="161" style="0" width="9.86"/>
    <col collapsed="false" customWidth="true" hidden="false" outlineLevel="0" max="209" min="181" style="0" width="9.42"/>
  </cols>
  <sheetData>
    <row r="1" customFormat="false" ht="1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8" t="s">
        <v>695</v>
      </c>
      <c r="K1" s="8" t="s">
        <v>696</v>
      </c>
      <c r="L1" s="8" t="s">
        <v>697</v>
      </c>
      <c r="M1" s="8" t="s">
        <v>698</v>
      </c>
      <c r="N1" s="8" t="s">
        <v>699</v>
      </c>
      <c r="O1" s="8" t="s">
        <v>700</v>
      </c>
      <c r="P1" s="8" t="s">
        <v>701</v>
      </c>
      <c r="Q1" s="8" t="s">
        <v>702</v>
      </c>
      <c r="R1" s="8" t="s">
        <v>703</v>
      </c>
      <c r="S1" s="8" t="s">
        <v>704</v>
      </c>
      <c r="T1" s="8" t="s">
        <v>705</v>
      </c>
      <c r="U1" s="8" t="s">
        <v>706</v>
      </c>
      <c r="V1" s="8" t="s">
        <v>707</v>
      </c>
      <c r="W1" s="8" t="s">
        <v>708</v>
      </c>
      <c r="X1" s="8" t="s">
        <v>709</v>
      </c>
      <c r="Y1" s="8" t="s">
        <v>710</v>
      </c>
      <c r="Z1" s="8" t="s">
        <v>711</v>
      </c>
      <c r="AA1" s="8" t="s">
        <v>712</v>
      </c>
      <c r="AB1" s="8" t="s">
        <v>713</v>
      </c>
      <c r="AC1" s="8" t="s">
        <v>714</v>
      </c>
      <c r="AD1" s="8" t="s">
        <v>715</v>
      </c>
      <c r="AE1" s="8" t="s">
        <v>716</v>
      </c>
      <c r="AF1" s="8" t="s">
        <v>717</v>
      </c>
      <c r="AG1" s="8" t="s">
        <v>718</v>
      </c>
      <c r="AH1" s="8" t="s">
        <v>719</v>
      </c>
      <c r="AI1" s="8" t="s">
        <v>720</v>
      </c>
      <c r="AJ1" s="8" t="s">
        <v>721</v>
      </c>
      <c r="AK1" s="8" t="s">
        <v>722</v>
      </c>
      <c r="AL1" s="8" t="s">
        <v>723</v>
      </c>
      <c r="AM1" s="8" t="s">
        <v>724</v>
      </c>
      <c r="AN1" s="8" t="s">
        <v>725</v>
      </c>
      <c r="AO1" s="8" t="s">
        <v>726</v>
      </c>
      <c r="AP1" s="8" t="s">
        <v>727</v>
      </c>
      <c r="AQ1" s="8" t="s">
        <v>728</v>
      </c>
      <c r="AR1" s="8" t="s">
        <v>729</v>
      </c>
      <c r="AS1" s="8" t="s">
        <v>730</v>
      </c>
      <c r="AT1" s="8" t="s">
        <v>731</v>
      </c>
      <c r="AU1" s="8" t="s">
        <v>732</v>
      </c>
      <c r="AV1" s="8" t="s">
        <v>733</v>
      </c>
      <c r="AW1" s="8" t="s">
        <v>734</v>
      </c>
      <c r="AX1" s="8" t="s">
        <v>735</v>
      </c>
      <c r="AY1" s="8" t="s">
        <v>736</v>
      </c>
      <c r="AZ1" s="8" t="s">
        <v>737</v>
      </c>
      <c r="BA1" s="8" t="s">
        <v>738</v>
      </c>
      <c r="BB1" s="8" t="s">
        <v>739</v>
      </c>
      <c r="BC1" s="8" t="s">
        <v>740</v>
      </c>
      <c r="BD1" s="8" t="s">
        <v>741</v>
      </c>
      <c r="BE1" s="8" t="s">
        <v>742</v>
      </c>
      <c r="BF1" s="8" t="s">
        <v>743</v>
      </c>
      <c r="BG1" s="8" t="s">
        <v>744</v>
      </c>
      <c r="BH1" s="8" t="s">
        <v>745</v>
      </c>
      <c r="BI1" s="8" t="s">
        <v>746</v>
      </c>
      <c r="BJ1" s="8" t="s">
        <v>747</v>
      </c>
      <c r="BK1" s="8" t="s">
        <v>748</v>
      </c>
      <c r="BL1" s="8" t="s">
        <v>749</v>
      </c>
      <c r="BM1" s="8" t="s">
        <v>750</v>
      </c>
      <c r="BN1" s="8" t="s">
        <v>751</v>
      </c>
      <c r="BO1" s="8" t="s">
        <v>752</v>
      </c>
      <c r="BP1" s="8" t="s">
        <v>753</v>
      </c>
      <c r="BQ1" s="8" t="s">
        <v>754</v>
      </c>
      <c r="BR1" s="8" t="s">
        <v>755</v>
      </c>
      <c r="BS1" s="8" t="s">
        <v>756</v>
      </c>
      <c r="BT1" s="8" t="s">
        <v>757</v>
      </c>
      <c r="BU1" s="8" t="s">
        <v>758</v>
      </c>
      <c r="BV1" s="8" t="s">
        <v>759</v>
      </c>
      <c r="BW1" s="8" t="s">
        <v>760</v>
      </c>
      <c r="BX1" s="8" t="s">
        <v>761</v>
      </c>
      <c r="BY1" s="8" t="s">
        <v>762</v>
      </c>
      <c r="BZ1" s="8" t="s">
        <v>763</v>
      </c>
      <c r="CA1" s="8" t="s">
        <v>764</v>
      </c>
      <c r="CB1" s="8" t="s">
        <v>765</v>
      </c>
      <c r="CC1" s="8" t="s">
        <v>766</v>
      </c>
      <c r="CD1" s="277" t="s">
        <v>767</v>
      </c>
      <c r="CE1" s="277" t="s">
        <v>768</v>
      </c>
      <c r="CF1" s="277" t="s">
        <v>769</v>
      </c>
      <c r="CG1" s="277" t="s">
        <v>770</v>
      </c>
      <c r="CH1" s="8" t="s">
        <v>771</v>
      </c>
      <c r="CI1" s="8" t="s">
        <v>772</v>
      </c>
      <c r="CJ1" s="8" t="s">
        <v>773</v>
      </c>
      <c r="CK1" s="8" t="s">
        <v>774</v>
      </c>
      <c r="CL1" s="277" t="s">
        <v>775</v>
      </c>
      <c r="CM1" s="277" t="s">
        <v>776</v>
      </c>
      <c r="CN1" s="277" t="s">
        <v>777</v>
      </c>
      <c r="CO1" s="277" t="s">
        <v>778</v>
      </c>
      <c r="CP1" s="278" t="s">
        <v>779</v>
      </c>
      <c r="CQ1" s="8" t="s">
        <v>780</v>
      </c>
      <c r="CR1" s="8" t="s">
        <v>781</v>
      </c>
      <c r="CS1" s="8" t="s">
        <v>782</v>
      </c>
      <c r="CT1" s="277" t="s">
        <v>783</v>
      </c>
      <c r="CU1" s="277" t="s">
        <v>784</v>
      </c>
      <c r="CV1" s="277" t="s">
        <v>785</v>
      </c>
      <c r="CW1" s="277" t="s">
        <v>786</v>
      </c>
      <c r="CX1" s="8" t="s">
        <v>787</v>
      </c>
      <c r="CY1" s="8" t="s">
        <v>788</v>
      </c>
      <c r="CZ1" s="8" t="s">
        <v>789</v>
      </c>
      <c r="DA1" s="8" t="s">
        <v>790</v>
      </c>
      <c r="DB1" s="8" t="s">
        <v>791</v>
      </c>
      <c r="DC1" s="8" t="s">
        <v>792</v>
      </c>
      <c r="DD1" s="8" t="s">
        <v>793</v>
      </c>
      <c r="DE1" s="8" t="s">
        <v>794</v>
      </c>
      <c r="DF1" s="8" t="s">
        <v>795</v>
      </c>
      <c r="DG1" s="8" t="s">
        <v>796</v>
      </c>
      <c r="DH1" s="8" t="s">
        <v>797</v>
      </c>
      <c r="DI1" s="8" t="s">
        <v>798</v>
      </c>
      <c r="DJ1" s="8" t="s">
        <v>799</v>
      </c>
      <c r="DK1" s="8" t="s">
        <v>800</v>
      </c>
      <c r="DL1" s="8" t="s">
        <v>801</v>
      </c>
      <c r="DM1" s="8" t="s">
        <v>802</v>
      </c>
      <c r="DN1" s="8" t="s">
        <v>803</v>
      </c>
      <c r="DO1" s="8" t="s">
        <v>804</v>
      </c>
      <c r="DP1" s="8" t="s">
        <v>805</v>
      </c>
      <c r="DQ1" s="8" t="s">
        <v>806</v>
      </c>
      <c r="DR1" s="8" t="s">
        <v>807</v>
      </c>
      <c r="DS1" s="8" t="s">
        <v>808</v>
      </c>
      <c r="DT1" s="8" t="s">
        <v>809</v>
      </c>
      <c r="DU1" s="8" t="s">
        <v>810</v>
      </c>
      <c r="DV1" s="8" t="s">
        <v>811</v>
      </c>
      <c r="DW1" s="8" t="s">
        <v>812</v>
      </c>
      <c r="DX1" s="8" t="s">
        <v>813</v>
      </c>
      <c r="DY1" s="279" t="s">
        <v>814</v>
      </c>
      <c r="DZ1" s="8" t="s">
        <v>815</v>
      </c>
      <c r="EA1" s="8" t="s">
        <v>816</v>
      </c>
      <c r="EB1" s="8" t="s">
        <v>817</v>
      </c>
      <c r="EC1" s="8" t="s">
        <v>818</v>
      </c>
      <c r="ED1" s="8" t="s">
        <v>819</v>
      </c>
      <c r="EE1" s="8" t="s">
        <v>820</v>
      </c>
      <c r="EF1" s="8" t="s">
        <v>821</v>
      </c>
      <c r="EG1" s="8" t="s">
        <v>822</v>
      </c>
      <c r="EH1" s="8" t="s">
        <v>823</v>
      </c>
      <c r="EI1" s="8" t="s">
        <v>824</v>
      </c>
      <c r="EJ1" s="8" t="s">
        <v>825</v>
      </c>
      <c r="EK1" s="8" t="s">
        <v>826</v>
      </c>
      <c r="EL1" s="8" t="s">
        <v>827</v>
      </c>
      <c r="EM1" s="8" t="s">
        <v>828</v>
      </c>
      <c r="EN1" s="8" t="s">
        <v>829</v>
      </c>
      <c r="EO1" s="8" t="s">
        <v>830</v>
      </c>
      <c r="EP1" s="8" t="s">
        <v>831</v>
      </c>
      <c r="EQ1" s="8" t="s">
        <v>832</v>
      </c>
      <c r="ER1" s="8" t="s">
        <v>833</v>
      </c>
      <c r="ES1" s="8" t="s">
        <v>834</v>
      </c>
      <c r="ET1" s="8" t="s">
        <v>835</v>
      </c>
      <c r="EU1" s="8" t="s">
        <v>836</v>
      </c>
      <c r="EV1" s="8" t="s">
        <v>837</v>
      </c>
      <c r="EW1" s="8" t="s">
        <v>838</v>
      </c>
      <c r="EX1" s="8" t="s">
        <v>839</v>
      </c>
      <c r="EY1" s="8" t="s">
        <v>840</v>
      </c>
      <c r="EZ1" s="8" t="s">
        <v>841</v>
      </c>
      <c r="FA1" s="8" t="s">
        <v>842</v>
      </c>
      <c r="FB1" s="8" t="s">
        <v>843</v>
      </c>
      <c r="FC1" s="8" t="s">
        <v>844</v>
      </c>
      <c r="FD1" s="8" t="s">
        <v>845</v>
      </c>
      <c r="FE1" s="8" t="s">
        <v>846</v>
      </c>
      <c r="FF1" s="8" t="s">
        <v>847</v>
      </c>
      <c r="FG1" s="8" t="s">
        <v>848</v>
      </c>
      <c r="FH1" s="8" t="s">
        <v>849</v>
      </c>
      <c r="FI1" s="8" t="s">
        <v>850</v>
      </c>
      <c r="FJ1" s="8" t="s">
        <v>851</v>
      </c>
      <c r="FK1" s="8" t="s">
        <v>852</v>
      </c>
      <c r="FL1" s="8" t="s">
        <v>853</v>
      </c>
      <c r="FM1" s="8" t="s">
        <v>854</v>
      </c>
      <c r="FN1" s="8" t="s">
        <v>855</v>
      </c>
      <c r="FO1" s="8" t="s">
        <v>856</v>
      </c>
      <c r="FP1" s="8" t="s">
        <v>857</v>
      </c>
      <c r="FQ1" s="8" t="s">
        <v>858</v>
      </c>
      <c r="FR1" s="8" t="s">
        <v>859</v>
      </c>
      <c r="FS1" s="8" t="s">
        <v>860</v>
      </c>
      <c r="FT1" s="8" t="s">
        <v>861</v>
      </c>
      <c r="FU1" s="8" t="s">
        <v>862</v>
      </c>
      <c r="FV1" s="8" t="s">
        <v>863</v>
      </c>
      <c r="FW1" s="8" t="s">
        <v>864</v>
      </c>
      <c r="FX1" s="8" t="s">
        <v>865</v>
      </c>
      <c r="FY1" s="8" t="s">
        <v>866</v>
      </c>
      <c r="FZ1" s="8" t="s">
        <v>867</v>
      </c>
      <c r="GA1" s="8" t="s">
        <v>868</v>
      </c>
      <c r="GB1" s="8" t="s">
        <v>869</v>
      </c>
      <c r="GC1" s="8" t="s">
        <v>870</v>
      </c>
      <c r="GD1" s="8" t="s">
        <v>871</v>
      </c>
      <c r="GE1" s="8" t="s">
        <v>872</v>
      </c>
      <c r="GF1" s="8" t="s">
        <v>873</v>
      </c>
      <c r="GG1" s="8" t="s">
        <v>874</v>
      </c>
      <c r="GH1" s="8" t="s">
        <v>875</v>
      </c>
      <c r="GI1" s="8" t="s">
        <v>876</v>
      </c>
      <c r="GJ1" s="8" t="s">
        <v>877</v>
      </c>
      <c r="GK1" s="8" t="s">
        <v>878</v>
      </c>
      <c r="GL1" s="8" t="s">
        <v>879</v>
      </c>
      <c r="GM1" s="8" t="s">
        <v>880</v>
      </c>
      <c r="GN1" s="8" t="s">
        <v>881</v>
      </c>
      <c r="GO1" s="8" t="s">
        <v>882</v>
      </c>
      <c r="GP1" s="8" t="s">
        <v>883</v>
      </c>
      <c r="GQ1" s="8" t="s">
        <v>884</v>
      </c>
      <c r="GR1" s="8" t="s">
        <v>885</v>
      </c>
      <c r="GS1" s="8" t="s">
        <v>886</v>
      </c>
      <c r="GT1" s="8" t="s">
        <v>887</v>
      </c>
      <c r="GU1" s="8" t="s">
        <v>888</v>
      </c>
      <c r="GV1" s="8" t="s">
        <v>889</v>
      </c>
      <c r="GW1" s="8" t="s">
        <v>890</v>
      </c>
      <c r="GX1" s="8" t="s">
        <v>891</v>
      </c>
      <c r="GY1" s="8" t="s">
        <v>892</v>
      </c>
      <c r="GZ1" s="8" t="s">
        <v>893</v>
      </c>
      <c r="HA1" s="8" t="s">
        <v>894</v>
      </c>
    </row>
    <row r="2" customFormat="false" ht="15" hidden="false" customHeight="false" outlineLevel="0" collapsed="false">
      <c r="A2" s="14" t="s">
        <v>9</v>
      </c>
      <c r="B2" s="42"/>
      <c r="C2" s="42"/>
      <c r="D2" s="59" t="s">
        <v>10</v>
      </c>
      <c r="E2" s="19"/>
      <c r="F2" s="18" t="s">
        <v>11</v>
      </c>
      <c r="G2" s="19" t="s">
        <v>12</v>
      </c>
      <c r="H2" s="19" t="s">
        <v>13</v>
      </c>
      <c r="I2" s="20" t="str">
        <f aca="false">Inputs!I2</f>
        <v>Базовый 11.09.2026</v>
      </c>
      <c r="J2" s="71" t="n">
        <v>0.047</v>
      </c>
      <c r="K2" s="71" t="n">
        <v>0.051</v>
      </c>
      <c r="L2" s="71" t="n">
        <v>0.06</v>
      </c>
      <c r="M2" s="71" t="n">
        <v>0.045</v>
      </c>
      <c r="N2" s="71" t="n">
        <v>0.038</v>
      </c>
      <c r="O2" s="71" t="n">
        <v>0.044</v>
      </c>
      <c r="P2" s="71" t="n">
        <v>0.044</v>
      </c>
      <c r="Q2" s="71" t="n">
        <v>0.062</v>
      </c>
      <c r="R2" s="71" t="n">
        <v>0.076</v>
      </c>
      <c r="S2" s="71" t="n">
        <v>0.08</v>
      </c>
      <c r="T2" s="71" t="n">
        <v>0.062</v>
      </c>
      <c r="U2" s="71" t="n">
        <v>0.077</v>
      </c>
      <c r="V2" s="71" t="n">
        <v>0.072</v>
      </c>
      <c r="W2" s="71" t="n">
        <v>0.08</v>
      </c>
      <c r="X2" s="71" t="n">
        <v>0.073</v>
      </c>
      <c r="Y2" s="71" t="n">
        <v>0.062</v>
      </c>
      <c r="Z2" s="71" t="n">
        <v>0.056</v>
      </c>
      <c r="AA2" s="71" t="n">
        <v>0.06</v>
      </c>
      <c r="AB2" s="71" t="n">
        <v>0.06</v>
      </c>
      <c r="AC2" s="71" t="n">
        <v>0.078</v>
      </c>
      <c r="AD2" s="71" t="n">
        <v>0.073</v>
      </c>
      <c r="AE2" s="71" t="n">
        <v>0.081</v>
      </c>
      <c r="AF2" s="71" t="n">
        <v>0.082</v>
      </c>
      <c r="AG2" s="71" t="n">
        <v>0.089</v>
      </c>
      <c r="AH2" s="71" t="n">
        <v>0.081</v>
      </c>
      <c r="AI2" s="71" t="n">
        <v>0.086</v>
      </c>
      <c r="AJ2" s="71" t="n">
        <v>0.082</v>
      </c>
      <c r="AK2" s="71" t="n">
        <v>0.092</v>
      </c>
      <c r="AL2" s="71" t="n">
        <v>0.092</v>
      </c>
      <c r="AM2" s="71" t="n">
        <v>0.079</v>
      </c>
      <c r="AN2" s="71" t="n">
        <v>0.064</v>
      </c>
      <c r="AO2" s="71" t="n">
        <v>-0.013</v>
      </c>
      <c r="AP2" s="71" t="n">
        <v>-0.092</v>
      </c>
      <c r="AQ2" s="71" t="n">
        <v>-0.112</v>
      </c>
      <c r="AR2" s="71" t="n">
        <v>-0.086</v>
      </c>
      <c r="AS2" s="71" t="n">
        <v>-0.026</v>
      </c>
      <c r="AT2" s="71" t="n">
        <v>0.041</v>
      </c>
      <c r="AU2" s="71" t="n">
        <v>0.05</v>
      </c>
      <c r="AV2" s="71" t="n">
        <v>0.038</v>
      </c>
      <c r="AW2" s="71" t="n">
        <v>0.051</v>
      </c>
      <c r="AX2" s="71" t="n">
        <v>0.033</v>
      </c>
      <c r="AY2" s="71" t="n">
        <v>0.033</v>
      </c>
      <c r="AZ2" s="71" t="n">
        <v>0.05</v>
      </c>
      <c r="BA2" s="71" t="n">
        <v>0.052</v>
      </c>
      <c r="BB2" s="71" t="n">
        <v>0.054</v>
      </c>
      <c r="BC2" s="71" t="n">
        <v>0.044</v>
      </c>
      <c r="BD2" s="71" t="n">
        <v>0.033</v>
      </c>
      <c r="BE2" s="71" t="n">
        <v>0.019</v>
      </c>
      <c r="BF2" s="71" t="n">
        <v>0.013</v>
      </c>
      <c r="BG2" s="71" t="n">
        <v>0.017</v>
      </c>
      <c r="BH2" s="71" t="n">
        <v>0.016</v>
      </c>
      <c r="BI2" s="71" t="n">
        <v>0.025</v>
      </c>
      <c r="BJ2" s="71" t="n">
        <v>0.005</v>
      </c>
      <c r="BK2" s="71" t="n">
        <v>0.013</v>
      </c>
      <c r="BL2" s="71" t="n">
        <v>0.009</v>
      </c>
      <c r="BM2" s="71" t="n">
        <v>0.003</v>
      </c>
      <c r="BN2" s="71" t="n">
        <v>-0.018</v>
      </c>
      <c r="BO2" s="71" t="n">
        <v>-0.035</v>
      </c>
      <c r="BP2" s="71" t="n">
        <v>-0.02</v>
      </c>
      <c r="BQ2" s="71" t="n">
        <v>-0.019</v>
      </c>
      <c r="BR2" s="71" t="n">
        <v>-0.004</v>
      </c>
      <c r="BS2" s="71" t="n">
        <v>0.003</v>
      </c>
      <c r="BT2" s="71" t="n">
        <v>0.003</v>
      </c>
      <c r="BU2" s="71" t="n">
        <v>0.01</v>
      </c>
      <c r="BV2" s="71" t="n">
        <v>0.015</v>
      </c>
      <c r="BW2" s="71" t="n">
        <v>0.025</v>
      </c>
      <c r="BX2" s="71" t="n">
        <v>0.023</v>
      </c>
      <c r="BY2" s="71" t="n">
        <v>0.003</v>
      </c>
      <c r="BZ2" s="71" t="n">
        <v>0.0256318878561275</v>
      </c>
      <c r="CA2" s="71" t="n">
        <v>0.0272904166500176</v>
      </c>
      <c r="CB2" s="71" t="n">
        <v>0.0263371403474282</v>
      </c>
      <c r="CC2" s="71" t="n">
        <v>0.0323893658888794</v>
      </c>
      <c r="CD2" s="280" t="n">
        <v>0.0138844013636648</v>
      </c>
      <c r="CE2" s="280" t="n">
        <v>0.0135739859537942</v>
      </c>
      <c r="CF2" s="280" t="n">
        <v>0.0276741684193667</v>
      </c>
      <c r="CG2" s="280" t="n">
        <v>0.0306944896169756</v>
      </c>
      <c r="CH2" s="71" t="n">
        <v>0.0151607542728167</v>
      </c>
      <c r="CI2" s="71" t="n">
        <v>-0.0731545209138397</v>
      </c>
      <c r="CJ2" s="71" t="n">
        <v>-0.0332814920795176</v>
      </c>
      <c r="CK2" s="71" t="n">
        <v>-0.0130120402720265</v>
      </c>
      <c r="CL2" s="71" t="n">
        <v>0.00868730789648797</v>
      </c>
      <c r="CM2" s="71" t="n">
        <v>0.113659708138886</v>
      </c>
      <c r="CN2" s="71" t="n">
        <v>0.0522156970233687</v>
      </c>
      <c r="CO2" s="71" t="n">
        <v>0.0608359665011871</v>
      </c>
      <c r="CP2" s="71" t="n">
        <v>0.0337571929636849</v>
      </c>
      <c r="CQ2" s="71" t="n">
        <v>-0.0370318103588444</v>
      </c>
      <c r="CR2" s="71" t="n">
        <v>-0.0293902651273422</v>
      </c>
      <c r="CS2" s="71" t="n">
        <v>-0.0191737638909125</v>
      </c>
      <c r="CT2" s="72" t="n">
        <v>-0.00830842437618551</v>
      </c>
      <c r="CU2" s="72" t="n">
        <v>0.0534423873030372</v>
      </c>
      <c r="CV2" s="72" t="n">
        <v>0.0614663298394276</v>
      </c>
      <c r="CW2" s="72" t="n">
        <v>0.0519259391151525</v>
      </c>
      <c r="CX2" s="72" t="n">
        <v>0.0589076008938767</v>
      </c>
      <c r="CY2" s="72" t="n">
        <v>0.0489638079534371</v>
      </c>
      <c r="CZ2" s="72" t="n">
        <v>0.0379345388783285</v>
      </c>
      <c r="DA2" s="72" t="n">
        <v>0.052090711962782</v>
      </c>
      <c r="DB2" s="72" t="n">
        <v>0.0130938535241376</v>
      </c>
      <c r="DC2" s="281" t="n">
        <v>0.010385269219298</v>
      </c>
      <c r="DD2" s="281" t="n">
        <v>0.00750024638899793</v>
      </c>
      <c r="DE2" s="281" t="n">
        <v>0.00951343845477748</v>
      </c>
      <c r="DF2" s="281" t="n">
        <v>-0.00151614307576942</v>
      </c>
      <c r="DG2" s="281" t="n">
        <v>0.0129999999999999</v>
      </c>
      <c r="DH2" s="281" t="n">
        <v>0.00657344772997415</v>
      </c>
      <c r="DI2" s="281" t="n">
        <v>0.00659421901213619</v>
      </c>
      <c r="DJ2" s="281" t="n">
        <v>0.0173876875245078</v>
      </c>
      <c r="DK2" s="281" t="n">
        <v>0.00934532977876823</v>
      </c>
      <c r="DL2" s="281" t="n">
        <v>0.014243554898774</v>
      </c>
      <c r="DM2" s="281" t="n">
        <v>0.0147513279566625</v>
      </c>
      <c r="DN2" s="282" t="n">
        <f aca="false">Inputs!AK2</f>
        <v>0.0163</v>
      </c>
      <c r="DO2" s="282" t="n">
        <f aca="false">Inputs!AK2</f>
        <v>0.0163</v>
      </c>
      <c r="DP2" s="282" t="n">
        <f aca="false">Inputs!AK2</f>
        <v>0.0163</v>
      </c>
      <c r="DQ2" s="282" t="n">
        <f aca="false">Inputs!AK2</f>
        <v>0.0163</v>
      </c>
      <c r="DR2" s="282" t="n">
        <f aca="false">Inputs!AL2</f>
        <v>0.0182</v>
      </c>
      <c r="DS2" s="282" t="n">
        <f aca="false">Inputs!AL2</f>
        <v>0.0182</v>
      </c>
      <c r="DT2" s="282" t="n">
        <f aca="false">Inputs!AL2</f>
        <v>0.0182</v>
      </c>
      <c r="DU2" s="282" t="n">
        <f aca="false">Inputs!AL2</f>
        <v>0.0182</v>
      </c>
      <c r="DV2" s="282" t="n">
        <f aca="false">Inputs!AM2</f>
        <v>0.0182</v>
      </c>
      <c r="DW2" s="282" t="n">
        <f aca="false">Inputs!AM2</f>
        <v>0.0182</v>
      </c>
      <c r="DX2" s="282" t="n">
        <f aca="false">Inputs!AM2</f>
        <v>0.0182</v>
      </c>
      <c r="DY2" s="282" t="n">
        <f aca="false">Inputs!AM2</f>
        <v>0.0182</v>
      </c>
      <c r="DZ2" s="282" t="n">
        <f aca="false">Inputs!AN2</f>
        <v>0.0182</v>
      </c>
      <c r="EA2" s="282" t="n">
        <f aca="false">Inputs!AN2</f>
        <v>0.0182</v>
      </c>
      <c r="EB2" s="282" t="n">
        <f aca="false">Inputs!AN2</f>
        <v>0.0182</v>
      </c>
      <c r="EC2" s="282" t="n">
        <f aca="false">Inputs!AN2</f>
        <v>0.0182</v>
      </c>
      <c r="ED2" s="282" t="n">
        <f aca="false">Inputs!AO2</f>
        <v>0.0182</v>
      </c>
      <c r="EE2" s="282" t="n">
        <f aca="false">Inputs!AO2</f>
        <v>0.0182</v>
      </c>
      <c r="EF2" s="282" t="n">
        <f aca="false">Inputs!AO2</f>
        <v>0.0182</v>
      </c>
      <c r="EG2" s="282" t="n">
        <f aca="false">Inputs!AO2</f>
        <v>0.0182</v>
      </c>
      <c r="EH2" s="282" t="n">
        <f aca="false">Inputs!AP2</f>
        <v>0.0182</v>
      </c>
      <c r="EI2" s="282" t="n">
        <f aca="false">Inputs!AP2</f>
        <v>0.0182</v>
      </c>
      <c r="EJ2" s="282" t="n">
        <f aca="false">Inputs!AP2</f>
        <v>0.0182</v>
      </c>
      <c r="EK2" s="282" t="n">
        <f aca="false">Inputs!AP2</f>
        <v>0.0182</v>
      </c>
      <c r="EL2" s="282" t="n">
        <f aca="false">Inputs!AQ2</f>
        <v>0.0182</v>
      </c>
      <c r="EM2" s="282" t="n">
        <f aca="false">Inputs!AP2</f>
        <v>0.0182</v>
      </c>
      <c r="EN2" s="282" t="n">
        <f aca="false">Inputs!AQ2</f>
        <v>0.0182</v>
      </c>
      <c r="EO2" s="282" t="n">
        <f aca="false">Inputs!AQ2</f>
        <v>0.0182</v>
      </c>
      <c r="EP2" s="282" t="n">
        <f aca="false">Inputs!AR2</f>
        <v>0.0182</v>
      </c>
      <c r="EQ2" s="282" t="n">
        <f aca="false">Inputs!AR2</f>
        <v>0.0182</v>
      </c>
      <c r="ER2" s="282" t="n">
        <f aca="false">Inputs!AR2</f>
        <v>0.0182</v>
      </c>
      <c r="ES2" s="282" t="n">
        <f aca="false">Inputs!AR2</f>
        <v>0.0182</v>
      </c>
      <c r="ET2" s="282" t="n">
        <f aca="false">Inputs!AS2</f>
        <v>0.0182</v>
      </c>
      <c r="EU2" s="282" t="n">
        <f aca="false">Inputs!AS2</f>
        <v>0.0182</v>
      </c>
      <c r="EV2" s="282" t="n">
        <f aca="false">Inputs!AS2</f>
        <v>0.0182</v>
      </c>
      <c r="EW2" s="282" t="n">
        <f aca="false">Inputs!AS2</f>
        <v>0.0182</v>
      </c>
      <c r="EX2" s="282" t="n">
        <f aca="false">Inputs!AT2</f>
        <v>0.0182</v>
      </c>
      <c r="EY2" s="282" t="n">
        <f aca="false">Inputs!AT2</f>
        <v>0.0182</v>
      </c>
      <c r="EZ2" s="282" t="n">
        <f aca="false">Inputs!AT2</f>
        <v>0.0182</v>
      </c>
      <c r="FA2" s="282" t="n">
        <f aca="false">Inputs!AT2</f>
        <v>0.0182</v>
      </c>
      <c r="FB2" s="282" t="n">
        <f aca="false">Inputs!AU2</f>
        <v>0.0182</v>
      </c>
      <c r="FC2" s="282" t="n">
        <f aca="false">Inputs!AU2</f>
        <v>0.0182</v>
      </c>
      <c r="FD2" s="282" t="n">
        <f aca="false">Inputs!AU2</f>
        <v>0.0182</v>
      </c>
      <c r="FE2" s="282" t="n">
        <f aca="false">Inputs!AU2</f>
        <v>0.0182</v>
      </c>
      <c r="FF2" s="282" t="n">
        <f aca="false">Inputs!AV2</f>
        <v>0.0182</v>
      </c>
      <c r="FG2" s="282" t="n">
        <f aca="false">Inputs!AV2</f>
        <v>0.0182</v>
      </c>
      <c r="FH2" s="282" t="n">
        <f aca="false">Inputs!AV2</f>
        <v>0.0182</v>
      </c>
      <c r="FI2" s="282" t="n">
        <f aca="false">Inputs!AV2</f>
        <v>0.0182</v>
      </c>
      <c r="FJ2" s="282" t="n">
        <f aca="false">Inputs!AW2</f>
        <v>0.0182</v>
      </c>
      <c r="FK2" s="282" t="n">
        <f aca="false">Inputs!AW2</f>
        <v>0.0182</v>
      </c>
      <c r="FL2" s="282" t="n">
        <f aca="false">Inputs!AW2</f>
        <v>0.0182</v>
      </c>
      <c r="FM2" s="282" t="n">
        <f aca="false">Inputs!AW2</f>
        <v>0.0182</v>
      </c>
      <c r="FN2" s="282" t="n">
        <f aca="false">Inputs!AX2</f>
        <v>0.0182</v>
      </c>
      <c r="FO2" s="282" t="n">
        <f aca="false">Inputs!AX2</f>
        <v>0.0182</v>
      </c>
      <c r="FP2" s="282" t="n">
        <f aca="false">Inputs!AX2</f>
        <v>0.0182</v>
      </c>
      <c r="FQ2" s="282" t="n">
        <f aca="false">Inputs!AX2</f>
        <v>0.0182</v>
      </c>
      <c r="FR2" s="282" t="n">
        <f aca="false">Inputs!AY2</f>
        <v>0.0182</v>
      </c>
      <c r="FS2" s="282" t="n">
        <f aca="false">Inputs!AY2</f>
        <v>0.0182</v>
      </c>
      <c r="FT2" s="282" t="n">
        <f aca="false">Inputs!AY2</f>
        <v>0.0182</v>
      </c>
      <c r="FU2" s="282" t="n">
        <f aca="false">Inputs!AY2</f>
        <v>0.0182</v>
      </c>
      <c r="FV2" s="282" t="n">
        <f aca="false">Inputs!AZ2</f>
        <v>0.0182</v>
      </c>
      <c r="FW2" s="282" t="n">
        <f aca="false">Inputs!AZ2</f>
        <v>0.0182</v>
      </c>
      <c r="FX2" s="282" t="n">
        <f aca="false">Inputs!AZ2</f>
        <v>0.0182</v>
      </c>
      <c r="FY2" s="282" t="n">
        <f aca="false">Inputs!AZ2</f>
        <v>0.0182</v>
      </c>
      <c r="FZ2" s="282" t="n">
        <f aca="false">Inputs!BA2</f>
        <v>0.0182</v>
      </c>
      <c r="GA2" s="282" t="n">
        <f aca="false">Inputs!BA2</f>
        <v>0.0182</v>
      </c>
      <c r="GB2" s="282" t="n">
        <f aca="false">Inputs!BA2</f>
        <v>0.0182</v>
      </c>
      <c r="GC2" s="282" t="n">
        <f aca="false">Inputs!BA2</f>
        <v>0.0182</v>
      </c>
      <c r="GD2" s="282" t="n">
        <f aca="false">Inputs!BB2</f>
        <v>0.0182</v>
      </c>
      <c r="GE2" s="282" t="n">
        <f aca="false">Inputs!BB2</f>
        <v>0.0182</v>
      </c>
      <c r="GF2" s="282" t="n">
        <f aca="false">Inputs!BB2</f>
        <v>0.0182</v>
      </c>
      <c r="GG2" s="282" t="n">
        <f aca="false">Inputs!BB2</f>
        <v>0.0182</v>
      </c>
      <c r="GH2" s="282" t="n">
        <f aca="false">Inputs!BC2</f>
        <v>0.0182</v>
      </c>
      <c r="GI2" s="282" t="n">
        <f aca="false">Inputs!BC2</f>
        <v>0.0182</v>
      </c>
      <c r="GJ2" s="282" t="n">
        <f aca="false">Inputs!BC2</f>
        <v>0.0182</v>
      </c>
      <c r="GK2" s="282" t="n">
        <f aca="false">Inputs!BC2</f>
        <v>0.0182</v>
      </c>
      <c r="GL2" s="282" t="n">
        <f aca="false">Inputs!BD2</f>
        <v>0.0182</v>
      </c>
      <c r="GM2" s="282" t="n">
        <f aca="false">Inputs!BD2</f>
        <v>0.0182</v>
      </c>
      <c r="GN2" s="282" t="n">
        <f aca="false">Inputs!BD2</f>
        <v>0.0182</v>
      </c>
      <c r="GO2" s="282" t="n">
        <f aca="false">Inputs!BD2</f>
        <v>0.0182</v>
      </c>
      <c r="GP2" s="282" t="n">
        <f aca="false">Inputs!BE2</f>
        <v>0.0182</v>
      </c>
      <c r="GQ2" s="282" t="n">
        <f aca="false">Inputs!BE2</f>
        <v>0.0182</v>
      </c>
      <c r="GR2" s="282" t="n">
        <f aca="false">Inputs!BE2</f>
        <v>0.0182</v>
      </c>
      <c r="GS2" s="282" t="n">
        <f aca="false">Inputs!BE2</f>
        <v>0.0182</v>
      </c>
      <c r="GT2" s="282" t="n">
        <f aca="false">Inputs!BF2</f>
        <v>0.0182</v>
      </c>
      <c r="GU2" s="282" t="n">
        <f aca="false">Inputs!BF2</f>
        <v>0.0182</v>
      </c>
      <c r="GV2" s="282" t="n">
        <f aca="false">Inputs!BF2</f>
        <v>0.0182</v>
      </c>
      <c r="GW2" s="282" t="n">
        <f aca="false">Inputs!BF2</f>
        <v>0.0182</v>
      </c>
      <c r="GX2" s="282" t="n">
        <f aca="false">Inputs!BG2</f>
        <v>0.0182</v>
      </c>
      <c r="GY2" s="282" t="n">
        <f aca="false">Inputs!BG2</f>
        <v>0.0182</v>
      </c>
      <c r="GZ2" s="282" t="n">
        <f aca="false">Inputs!BG2</f>
        <v>0.0182</v>
      </c>
      <c r="HA2" s="282" t="n">
        <f aca="false">Inputs!BG2</f>
        <v>0.0182</v>
      </c>
    </row>
    <row r="3" customFormat="false" ht="15" hidden="false" customHeight="false" outlineLevel="0" collapsed="false">
      <c r="A3" s="14" t="s">
        <v>9</v>
      </c>
      <c r="B3" s="42"/>
      <c r="C3" s="42"/>
      <c r="D3" s="59" t="s">
        <v>10</v>
      </c>
      <c r="E3" s="19"/>
      <c r="F3" s="18" t="s">
        <v>15</v>
      </c>
      <c r="G3" s="19" t="s">
        <v>12</v>
      </c>
      <c r="H3" s="19"/>
      <c r="I3" s="19" t="s">
        <v>16</v>
      </c>
      <c r="J3" s="71" t="n">
        <v>0.237</v>
      </c>
      <c r="K3" s="71" t="n">
        <v>0.237</v>
      </c>
      <c r="L3" s="71" t="n">
        <v>0.2</v>
      </c>
      <c r="M3" s="71" t="n">
        <v>0.186</v>
      </c>
      <c r="N3" s="71" t="n">
        <v>0.168</v>
      </c>
      <c r="O3" s="71" t="n">
        <v>0.147</v>
      </c>
      <c r="P3" s="71" t="n">
        <v>0.149</v>
      </c>
      <c r="Q3" s="71" t="n">
        <v>0.151</v>
      </c>
      <c r="R3" s="71" t="n">
        <v>0.148</v>
      </c>
      <c r="S3" s="71" t="n">
        <v>0.139</v>
      </c>
      <c r="T3" s="71" t="n">
        <v>0.133</v>
      </c>
      <c r="U3" s="71" t="n">
        <v>0.12</v>
      </c>
      <c r="V3" s="71" t="n">
        <v>0.103</v>
      </c>
      <c r="W3" s="71" t="n">
        <v>0.101</v>
      </c>
      <c r="X3" s="71" t="n">
        <v>0.114</v>
      </c>
      <c r="Y3" s="71" t="n">
        <v>0.117</v>
      </c>
      <c r="Z3" s="71" t="n">
        <v>0.136</v>
      </c>
      <c r="AA3" s="71" t="n">
        <v>0.137</v>
      </c>
      <c r="AB3" s="71" t="n">
        <v>0.123</v>
      </c>
      <c r="AC3" s="71" t="n">
        <v>0.109</v>
      </c>
      <c r="AD3" s="71" t="n">
        <v>0.106</v>
      </c>
      <c r="AE3" s="71" t="n">
        <v>0.09</v>
      </c>
      <c r="AF3" s="71" t="n">
        <v>0.095</v>
      </c>
      <c r="AG3" s="71" t="n">
        <v>0.09</v>
      </c>
      <c r="AH3" s="71" t="n">
        <v>0.074</v>
      </c>
      <c r="AI3" s="71" t="n">
        <v>0.085</v>
      </c>
      <c r="AJ3" s="71" t="n">
        <v>0.094</v>
      </c>
      <c r="AK3" s="71" t="n">
        <v>0.119</v>
      </c>
      <c r="AL3" s="71" t="n">
        <v>0.133</v>
      </c>
      <c r="AM3" s="71" t="n">
        <v>0.151</v>
      </c>
      <c r="AN3" s="71" t="n">
        <v>0.15</v>
      </c>
      <c r="AO3" s="71" t="n">
        <v>0.133</v>
      </c>
      <c r="AP3" s="71" t="n">
        <v>0.14</v>
      </c>
      <c r="AQ3" s="71" t="n">
        <v>0.119</v>
      </c>
      <c r="AR3" s="71" t="n">
        <v>0.107</v>
      </c>
      <c r="AS3" s="71" t="n">
        <v>0.088</v>
      </c>
      <c r="AT3" s="71" t="n">
        <v>0.065</v>
      </c>
      <c r="AU3" s="71" t="n">
        <v>0.058</v>
      </c>
      <c r="AV3" s="71" t="n">
        <v>0.07</v>
      </c>
      <c r="AW3" s="71" t="n">
        <v>0.088</v>
      </c>
      <c r="AX3" s="71" t="n">
        <v>0.095</v>
      </c>
      <c r="AY3" s="71" t="n">
        <v>0.094</v>
      </c>
      <c r="AZ3" s="71" t="n">
        <v>0.072</v>
      </c>
      <c r="BA3" s="71" t="n">
        <v>0.061</v>
      </c>
      <c r="BB3" s="71" t="n">
        <v>0.037</v>
      </c>
      <c r="BC3" s="71" t="n">
        <v>0.043</v>
      </c>
      <c r="BD3" s="71" t="n">
        <v>0.066</v>
      </c>
      <c r="BE3" s="71" t="n">
        <v>0.066</v>
      </c>
      <c r="BF3" s="71" t="n">
        <v>0.07</v>
      </c>
      <c r="BG3" s="71" t="n">
        <v>0.069</v>
      </c>
      <c r="BH3" s="71" t="n">
        <v>0.061</v>
      </c>
      <c r="BI3" s="71" t="n">
        <v>0.065</v>
      </c>
      <c r="BJ3" s="71" t="n">
        <v>0.0692</v>
      </c>
      <c r="BK3" s="71" t="n">
        <v>0.0781</v>
      </c>
      <c r="BL3" s="71" t="n">
        <v>0.0803</v>
      </c>
      <c r="BM3" s="71" t="n">
        <v>0.1135</v>
      </c>
      <c r="BN3" s="71" t="n">
        <v>0.1692</v>
      </c>
      <c r="BO3" s="71" t="n">
        <v>0.1528</v>
      </c>
      <c r="BP3" s="71" t="n">
        <v>0.1568</v>
      </c>
      <c r="BQ3" s="71" t="n">
        <v>0.1291</v>
      </c>
      <c r="BR3" s="71" t="n">
        <v>0.0727</v>
      </c>
      <c r="BS3" s="71" t="n">
        <v>0.0749</v>
      </c>
      <c r="BT3" s="71" t="n">
        <v>0.0643000000000001</v>
      </c>
      <c r="BU3" s="71" t="n">
        <v>0.0539</v>
      </c>
      <c r="BV3" s="71" t="n">
        <v>0.0425</v>
      </c>
      <c r="BW3" s="71" t="n">
        <v>0.0434999999999999</v>
      </c>
      <c r="BX3" s="71" t="n">
        <v>0.0295999999999999</v>
      </c>
      <c r="BY3" s="71" t="n">
        <v>0.0251000000000001</v>
      </c>
      <c r="BZ3" s="71" t="n">
        <v>0.0234999999999999</v>
      </c>
      <c r="CA3" s="71" t="n">
        <v>0.0229000000000001</v>
      </c>
      <c r="CB3" s="71" t="n">
        <v>0.0338</v>
      </c>
      <c r="CC3" s="71" t="n">
        <v>0.0426000000000001</v>
      </c>
      <c r="CD3" s="280" t="n">
        <v>0.0525</v>
      </c>
      <c r="CE3" s="280" t="n">
        <v>0.0466</v>
      </c>
      <c r="CF3" s="280" t="n">
        <v>0.0399</v>
      </c>
      <c r="CG3" s="280" t="n">
        <v>0.0304000000000001</v>
      </c>
      <c r="CH3" s="71" t="n">
        <v>0.0254000000000001</v>
      </c>
      <c r="CI3" s="71" t="n">
        <v>0.0320999999999999</v>
      </c>
      <c r="CJ3" s="71" t="n">
        <v>0.0367</v>
      </c>
      <c r="CK3" s="71" t="n">
        <v>0.0491</v>
      </c>
      <c r="CL3" s="71" t="n">
        <v>0.0578202262400467</v>
      </c>
      <c r="CM3" s="71" t="n">
        <v>0.0651152550678897</v>
      </c>
      <c r="CN3" s="71" t="n">
        <v>0.0740808613271953</v>
      </c>
      <c r="CO3" s="71" t="n">
        <v>0.083930152750189</v>
      </c>
      <c r="CP3" s="71" t="n">
        <v>0.166951220456025</v>
      </c>
      <c r="CQ3" s="71" t="n">
        <v>0.15897380463379</v>
      </c>
      <c r="CR3" s="71" t="n">
        <v>0.13670964452269</v>
      </c>
      <c r="CS3" s="71" t="n">
        <v>0.119228356892627</v>
      </c>
      <c r="CT3" s="72" t="n">
        <v>0.0351</v>
      </c>
      <c r="CU3" s="72" t="n">
        <v>0.0325</v>
      </c>
      <c r="CV3" s="72" t="n">
        <v>0.06</v>
      </c>
      <c r="CW3" s="72" t="n">
        <v>0.0742</v>
      </c>
      <c r="CX3" s="72" t="n">
        <v>0.0772</v>
      </c>
      <c r="CY3" s="72" t="n">
        <v>0.0859</v>
      </c>
      <c r="CZ3" s="72" t="n">
        <v>0.0863</v>
      </c>
      <c r="DA3" s="72" t="n">
        <v>0.0952</v>
      </c>
      <c r="DB3" s="72" t="n">
        <v>0.1034</v>
      </c>
      <c r="DC3" s="281" t="n">
        <v>0.0940000000000001</v>
      </c>
      <c r="DD3" s="281" t="n">
        <v>0.0798</v>
      </c>
      <c r="DE3" s="281" t="n">
        <v>0.0559</v>
      </c>
      <c r="DF3" s="281" t="n">
        <v>0.0586</v>
      </c>
      <c r="DG3" s="281" t="n">
        <v>0.0602</v>
      </c>
      <c r="DH3" s="281" t="n">
        <v>0.0633495291736432</v>
      </c>
      <c r="DI3" s="281" t="n">
        <v>0.0673809613933305</v>
      </c>
      <c r="DJ3" s="281" t="n">
        <v>0.0540142203975635</v>
      </c>
      <c r="DK3" s="281" t="n">
        <v>0.0512497644964536</v>
      </c>
      <c r="DL3" s="281" t="n">
        <v>0.0491337836880048</v>
      </c>
      <c r="DM3" s="281" t="n">
        <v>0.047439689017569</v>
      </c>
      <c r="DN3" s="25" t="n">
        <v>0.0433895630815488</v>
      </c>
      <c r="DO3" s="25" t="n">
        <v>0.0470727090897083</v>
      </c>
      <c r="DP3" s="25" t="n">
        <v>0.0421246248529181</v>
      </c>
      <c r="DQ3" s="25" t="n">
        <v>0.0400502048052069</v>
      </c>
      <c r="DR3" s="25" t="n">
        <v>0.0404692472386661</v>
      </c>
      <c r="DS3" s="25" t="n">
        <v>0.0404690427971794</v>
      </c>
      <c r="DT3" s="25" t="n">
        <v>0.0398471393683828</v>
      </c>
      <c r="DU3" s="25" t="n">
        <v>0.0398471393683828</v>
      </c>
      <c r="DV3" s="25" t="n">
        <v>0.0399507901391356</v>
      </c>
      <c r="DW3" s="25" t="n">
        <v>0.0399507901391358</v>
      </c>
      <c r="DX3" s="25" t="n">
        <v>0.0399507901391356</v>
      </c>
      <c r="DY3" s="25" t="n">
        <v>0.0399507901391356</v>
      </c>
      <c r="DZ3" s="282" t="n">
        <f aca="false">Inputs!AN3</f>
        <v>0.04</v>
      </c>
      <c r="EA3" s="282" t="n">
        <f aca="false">Inputs!AN3</f>
        <v>0.04</v>
      </c>
      <c r="EB3" s="282" t="n">
        <f aca="false">Inputs!AN3</f>
        <v>0.04</v>
      </c>
      <c r="EC3" s="282" t="n">
        <f aca="false">Inputs!AN3</f>
        <v>0.04</v>
      </c>
      <c r="ED3" s="282" t="n">
        <f aca="false">Inputs!AO3</f>
        <v>0.04</v>
      </c>
      <c r="EE3" s="282" t="n">
        <f aca="false">Inputs!AO3</f>
        <v>0.04</v>
      </c>
      <c r="EF3" s="282" t="n">
        <f aca="false">Inputs!AO3</f>
        <v>0.04</v>
      </c>
      <c r="EG3" s="282" t="n">
        <f aca="false">Inputs!AO3</f>
        <v>0.04</v>
      </c>
      <c r="EH3" s="282" t="n">
        <f aca="false">Inputs!AP3</f>
        <v>0.04</v>
      </c>
      <c r="EI3" s="282" t="n">
        <f aca="false">Inputs!AP3</f>
        <v>0.04</v>
      </c>
      <c r="EJ3" s="282" t="n">
        <f aca="false">Inputs!AP3</f>
        <v>0.04</v>
      </c>
      <c r="EK3" s="282" t="n">
        <f aca="false">Inputs!AP3</f>
        <v>0.04</v>
      </c>
      <c r="EL3" s="282" t="n">
        <f aca="false">Inputs!AQ3</f>
        <v>0.04</v>
      </c>
      <c r="EM3" s="282" t="n">
        <f aca="false">Inputs!AP3</f>
        <v>0.04</v>
      </c>
      <c r="EN3" s="282" t="n">
        <f aca="false">Inputs!AQ3</f>
        <v>0.04</v>
      </c>
      <c r="EO3" s="282" t="n">
        <f aca="false">Inputs!AQ3</f>
        <v>0.04</v>
      </c>
      <c r="EP3" s="282" t="n">
        <f aca="false">Inputs!AR3</f>
        <v>0.04</v>
      </c>
      <c r="EQ3" s="282" t="n">
        <f aca="false">Inputs!AR3</f>
        <v>0.04</v>
      </c>
      <c r="ER3" s="282" t="n">
        <f aca="false">Inputs!AR3</f>
        <v>0.04</v>
      </c>
      <c r="ES3" s="282" t="n">
        <f aca="false">Inputs!AR3</f>
        <v>0.04</v>
      </c>
      <c r="ET3" s="282" t="n">
        <f aca="false">Inputs!AS3</f>
        <v>0.04</v>
      </c>
      <c r="EU3" s="282" t="n">
        <f aca="false">Inputs!AS3</f>
        <v>0.04</v>
      </c>
      <c r="EV3" s="282" t="n">
        <f aca="false">Inputs!AS3</f>
        <v>0.04</v>
      </c>
      <c r="EW3" s="282" t="n">
        <f aca="false">Inputs!AS3</f>
        <v>0.04</v>
      </c>
      <c r="EX3" s="282" t="n">
        <f aca="false">Inputs!AT3</f>
        <v>0.04</v>
      </c>
      <c r="EY3" s="282" t="n">
        <f aca="false">Inputs!AT3</f>
        <v>0.04</v>
      </c>
      <c r="EZ3" s="282" t="n">
        <f aca="false">Inputs!AT3</f>
        <v>0.04</v>
      </c>
      <c r="FA3" s="282" t="n">
        <f aca="false">Inputs!AT3</f>
        <v>0.04</v>
      </c>
      <c r="FB3" s="282" t="n">
        <f aca="false">Inputs!AU3</f>
        <v>0.04</v>
      </c>
      <c r="FC3" s="282" t="n">
        <f aca="false">Inputs!AU3</f>
        <v>0.04</v>
      </c>
      <c r="FD3" s="282" t="n">
        <f aca="false">Inputs!AU3</f>
        <v>0.04</v>
      </c>
      <c r="FE3" s="282" t="n">
        <f aca="false">Inputs!AU3</f>
        <v>0.04</v>
      </c>
      <c r="FF3" s="282" t="n">
        <f aca="false">Inputs!AV3</f>
        <v>0.04</v>
      </c>
      <c r="FG3" s="282" t="n">
        <f aca="false">Inputs!AV3</f>
        <v>0.04</v>
      </c>
      <c r="FH3" s="282" t="n">
        <f aca="false">Inputs!AV3</f>
        <v>0.04</v>
      </c>
      <c r="FI3" s="282" t="n">
        <f aca="false">Inputs!AV3</f>
        <v>0.04</v>
      </c>
      <c r="FJ3" s="282" t="n">
        <f aca="false">Inputs!AW3</f>
        <v>0.04</v>
      </c>
      <c r="FK3" s="282" t="n">
        <f aca="false">Inputs!AW3</f>
        <v>0.04</v>
      </c>
      <c r="FL3" s="282" t="n">
        <f aca="false">Inputs!AW3</f>
        <v>0.04</v>
      </c>
      <c r="FM3" s="282" t="n">
        <f aca="false">Inputs!AW3</f>
        <v>0.04</v>
      </c>
      <c r="FN3" s="282" t="n">
        <f aca="false">Inputs!AX3</f>
        <v>0.04</v>
      </c>
      <c r="FO3" s="282" t="n">
        <f aca="false">Inputs!AX3</f>
        <v>0.04</v>
      </c>
      <c r="FP3" s="282" t="n">
        <f aca="false">Inputs!AX3</f>
        <v>0.04</v>
      </c>
      <c r="FQ3" s="282" t="n">
        <f aca="false">Inputs!AX3</f>
        <v>0.04</v>
      </c>
      <c r="FR3" s="282" t="n">
        <f aca="false">Inputs!AY3</f>
        <v>0.04</v>
      </c>
      <c r="FS3" s="282" t="n">
        <f aca="false">Inputs!AY3</f>
        <v>0.04</v>
      </c>
      <c r="FT3" s="282" t="n">
        <f aca="false">Inputs!AY3</f>
        <v>0.04</v>
      </c>
      <c r="FU3" s="282" t="n">
        <f aca="false">Inputs!AY3</f>
        <v>0.04</v>
      </c>
      <c r="FV3" s="282" t="n">
        <f aca="false">Inputs!AZ3</f>
        <v>0.04</v>
      </c>
      <c r="FW3" s="282" t="n">
        <f aca="false">Inputs!AZ3</f>
        <v>0.04</v>
      </c>
      <c r="FX3" s="282" t="n">
        <f aca="false">Inputs!AZ3</f>
        <v>0.04</v>
      </c>
      <c r="FY3" s="282" t="n">
        <f aca="false">Inputs!AZ3</f>
        <v>0.04</v>
      </c>
      <c r="FZ3" s="282" t="n">
        <f aca="false">Inputs!BA3</f>
        <v>0.04</v>
      </c>
      <c r="GA3" s="282" t="n">
        <f aca="false">Inputs!BA3</f>
        <v>0.04</v>
      </c>
      <c r="GB3" s="282" t="n">
        <f aca="false">Inputs!BA3</f>
        <v>0.04</v>
      </c>
      <c r="GC3" s="282" t="n">
        <f aca="false">Inputs!BA3</f>
        <v>0.04</v>
      </c>
      <c r="GD3" s="282" t="n">
        <f aca="false">Inputs!BB3</f>
        <v>0.04</v>
      </c>
      <c r="GE3" s="282" t="n">
        <f aca="false">Inputs!BB3</f>
        <v>0.04</v>
      </c>
      <c r="GF3" s="282" t="n">
        <f aca="false">Inputs!BB3</f>
        <v>0.04</v>
      </c>
      <c r="GG3" s="282" t="n">
        <f aca="false">Inputs!BB3</f>
        <v>0.04</v>
      </c>
      <c r="GH3" s="282" t="n">
        <f aca="false">Inputs!BC3</f>
        <v>0.04</v>
      </c>
      <c r="GI3" s="282" t="n">
        <f aca="false">Inputs!BC3</f>
        <v>0.04</v>
      </c>
      <c r="GJ3" s="282" t="n">
        <f aca="false">Inputs!BC3</f>
        <v>0.04</v>
      </c>
      <c r="GK3" s="282" t="n">
        <f aca="false">Inputs!BC3</f>
        <v>0.04</v>
      </c>
      <c r="GL3" s="282" t="n">
        <f aca="false">Inputs!BD3</f>
        <v>0.04</v>
      </c>
      <c r="GM3" s="282" t="n">
        <f aca="false">Inputs!BD3</f>
        <v>0.04</v>
      </c>
      <c r="GN3" s="282" t="n">
        <f aca="false">Inputs!BD3</f>
        <v>0.04</v>
      </c>
      <c r="GO3" s="282" t="n">
        <f aca="false">Inputs!BD3</f>
        <v>0.04</v>
      </c>
      <c r="GP3" s="282" t="n">
        <f aca="false">Inputs!BE3</f>
        <v>0.04</v>
      </c>
      <c r="GQ3" s="282" t="n">
        <f aca="false">Inputs!BE3</f>
        <v>0.04</v>
      </c>
      <c r="GR3" s="282" t="n">
        <f aca="false">Inputs!BE3</f>
        <v>0.04</v>
      </c>
      <c r="GS3" s="282" t="n">
        <f aca="false">Inputs!BE3</f>
        <v>0.04</v>
      </c>
      <c r="GT3" s="282" t="n">
        <f aca="false">Inputs!BF3</f>
        <v>0.04</v>
      </c>
      <c r="GU3" s="282" t="n">
        <f aca="false">Inputs!BF3</f>
        <v>0.04</v>
      </c>
      <c r="GV3" s="282" t="n">
        <f aca="false">Inputs!BF3</f>
        <v>0.04</v>
      </c>
      <c r="GW3" s="282" t="n">
        <f aca="false">Inputs!BF3</f>
        <v>0.04</v>
      </c>
      <c r="GX3" s="282" t="n">
        <f aca="false">Inputs!BG3</f>
        <v>0.04</v>
      </c>
      <c r="GY3" s="282" t="n">
        <f aca="false">Inputs!BG3</f>
        <v>0.04</v>
      </c>
      <c r="GZ3" s="282" t="n">
        <f aca="false">Inputs!BG3</f>
        <v>0.04</v>
      </c>
      <c r="HA3" s="282" t="n">
        <f aca="false">Inputs!BG3</f>
        <v>0.04</v>
      </c>
    </row>
    <row r="4" customFormat="false" ht="15" hidden="false" customHeight="false" outlineLevel="0" collapsed="false">
      <c r="A4" s="14" t="s">
        <v>9</v>
      </c>
      <c r="B4" s="42"/>
      <c r="C4" s="42"/>
      <c r="D4" s="42" t="s">
        <v>17</v>
      </c>
      <c r="E4" s="19"/>
      <c r="F4" s="18" t="s">
        <v>18</v>
      </c>
      <c r="G4" s="19" t="s">
        <v>12</v>
      </c>
      <c r="H4" s="19"/>
      <c r="I4" s="19" t="s">
        <v>19</v>
      </c>
      <c r="J4" s="71" t="n">
        <v>0.029</v>
      </c>
      <c r="K4" s="71" t="n">
        <v>0.032</v>
      </c>
      <c r="L4" s="71" t="n">
        <v>0.026</v>
      </c>
      <c r="M4" s="71" t="n">
        <v>0.016</v>
      </c>
      <c r="N4" s="71" t="n">
        <v>0.015</v>
      </c>
      <c r="O4" s="71" t="n">
        <v>0.011</v>
      </c>
      <c r="P4" s="71" t="n">
        <v>0.015</v>
      </c>
      <c r="Q4" s="71" t="n">
        <v>0.024</v>
      </c>
      <c r="R4" s="71" t="n">
        <v>0.03</v>
      </c>
      <c r="S4" s="71" t="n">
        <v>0.021</v>
      </c>
      <c r="T4" s="71" t="n">
        <v>0.023</v>
      </c>
      <c r="U4" s="71" t="n">
        <v>0.019</v>
      </c>
      <c r="V4" s="71" t="n">
        <v>0.017</v>
      </c>
      <c r="W4" s="71" t="n">
        <v>0.033</v>
      </c>
      <c r="X4" s="71" t="n">
        <v>0.025</v>
      </c>
      <c r="Y4" s="71" t="n">
        <v>0.033</v>
      </c>
      <c r="Z4" s="71" t="n">
        <v>0.031</v>
      </c>
      <c r="AA4" s="71" t="n">
        <v>0.025</v>
      </c>
      <c r="AB4" s="71" t="n">
        <v>0.047</v>
      </c>
      <c r="AC4" s="71" t="n">
        <v>0.034</v>
      </c>
      <c r="AD4" s="71" t="n">
        <v>0.034</v>
      </c>
      <c r="AE4" s="71" t="n">
        <v>0.043</v>
      </c>
      <c r="AF4" s="71" t="n">
        <v>0.021</v>
      </c>
      <c r="AG4" s="71" t="n">
        <v>0.025</v>
      </c>
      <c r="AH4" s="71" t="n">
        <v>0.028</v>
      </c>
      <c r="AI4" s="71" t="n">
        <v>0.027</v>
      </c>
      <c r="AJ4" s="71" t="n">
        <v>0.028</v>
      </c>
      <c r="AK4" s="71" t="n">
        <v>0.041</v>
      </c>
      <c r="AL4" s="71" t="n">
        <v>0.04</v>
      </c>
      <c r="AM4" s="71" t="n">
        <v>0.05</v>
      </c>
      <c r="AN4" s="71" t="n">
        <v>0.049</v>
      </c>
      <c r="AO4" s="71" t="n">
        <v>0.001</v>
      </c>
      <c r="AP4" s="71" t="n">
        <v>-0.004</v>
      </c>
      <c r="AQ4" s="71" t="n">
        <v>-0.014</v>
      </c>
      <c r="AR4" s="71" t="n">
        <v>-0.013</v>
      </c>
      <c r="AS4" s="71" t="n">
        <v>0.027</v>
      </c>
      <c r="AT4" s="71" t="n">
        <v>0.023</v>
      </c>
      <c r="AU4" s="71" t="n">
        <v>0.011</v>
      </c>
      <c r="AV4" s="71" t="n">
        <v>0.011</v>
      </c>
      <c r="AW4" s="71" t="n">
        <v>0.015</v>
      </c>
      <c r="AX4" s="71" t="n">
        <v>0.027</v>
      </c>
      <c r="AY4" s="71" t="n">
        <v>0.036</v>
      </c>
      <c r="AZ4" s="71" t="n">
        <v>0.039</v>
      </c>
      <c r="BA4" s="71" t="n">
        <v>0.03</v>
      </c>
      <c r="BB4" s="71" t="n">
        <v>0.027</v>
      </c>
      <c r="BC4" s="71" t="n">
        <v>0.017</v>
      </c>
      <c r="BD4" s="71" t="n">
        <v>0.02</v>
      </c>
      <c r="BE4" s="71" t="n">
        <v>0.017</v>
      </c>
      <c r="BF4" s="71" t="n">
        <v>0.015</v>
      </c>
      <c r="BG4" s="71" t="n">
        <v>0.018</v>
      </c>
      <c r="BH4" s="71" t="n">
        <v>0.012</v>
      </c>
      <c r="BI4" s="71" t="n">
        <v>0.015</v>
      </c>
      <c r="BJ4" s="71" t="n">
        <v>0.0151220288</v>
      </c>
      <c r="BK4" s="71" t="n">
        <v>0.0207234137</v>
      </c>
      <c r="BL4" s="71" t="n">
        <v>0.0165791868</v>
      </c>
      <c r="BM4" s="71" t="n">
        <v>0.0075649327</v>
      </c>
      <c r="BN4" s="71" t="n">
        <v>-0.000220306970115325</v>
      </c>
      <c r="BO4" s="71" t="n">
        <v>0.00179570276992824</v>
      </c>
      <c r="BP4" s="71" t="n">
        <v>8.83580936823503E-005</v>
      </c>
      <c r="BQ4" s="71" t="n">
        <v>0.00638714576825405</v>
      </c>
      <c r="BR4" s="71" t="n">
        <v>0.0089160605333678</v>
      </c>
      <c r="BS4" s="71" t="n">
        <v>0.0107928118211065</v>
      </c>
      <c r="BT4" s="71" t="n">
        <v>0.0154863928390534</v>
      </c>
      <c r="BU4" s="71" t="n">
        <v>0.0205079240969515</v>
      </c>
      <c r="BV4" s="71" t="n">
        <v>0.0244119429817875</v>
      </c>
      <c r="BW4" s="71" t="n">
        <v>0.0164056334742431</v>
      </c>
      <c r="BX4" s="71" t="n">
        <v>0.0218055915597555</v>
      </c>
      <c r="BY4" s="71" t="n">
        <v>0.0212993571219364</v>
      </c>
      <c r="BZ4" s="71" t="n">
        <v>0.0233094845933566</v>
      </c>
      <c r="CA4" s="71" t="n">
        <v>0.0280753932149778</v>
      </c>
      <c r="CB4" s="71" t="n">
        <v>0.0233204819010395</v>
      </c>
      <c r="CC4" s="71" t="n">
        <v>0.0200237065833215</v>
      </c>
      <c r="CD4" s="71" t="n">
        <v>0.0188317874525918</v>
      </c>
      <c r="CE4" s="71" t="n">
        <v>0.0167119762325656</v>
      </c>
      <c r="CF4" s="71" t="n">
        <v>0.0168450355102712</v>
      </c>
      <c r="CG4" s="71" t="n">
        <v>0.023195291038786</v>
      </c>
      <c r="CH4" s="71" t="n">
        <v>0.0152314714646846</v>
      </c>
      <c r="CI4" s="71" t="n">
        <v>0.00701771619264657</v>
      </c>
      <c r="CJ4" s="71" t="n">
        <v>0.0137308177636621</v>
      </c>
      <c r="CK4" s="71" t="n">
        <v>0.0130495357856273</v>
      </c>
      <c r="CL4" s="71" t="n">
        <v>0.0261863563614071</v>
      </c>
      <c r="CM4" s="71" t="n">
        <v>0.053150956945957</v>
      </c>
      <c r="CN4" s="71" t="n">
        <v>0.0536102168814248</v>
      </c>
      <c r="CO4" s="71" t="n">
        <v>0.0717659657875669</v>
      </c>
      <c r="CP4" s="71" t="n">
        <v>0.0854743761195311</v>
      </c>
      <c r="CQ4" s="71" t="n">
        <v>0.0898975481814723</v>
      </c>
      <c r="CR4" s="71" t="n">
        <v>0.0819828505290456</v>
      </c>
      <c r="CS4" s="283" t="n">
        <v>0.0641150040322445</v>
      </c>
      <c r="CT4" s="71" t="n">
        <v>0.0493509035855395</v>
      </c>
      <c r="CU4" s="71" t="n">
        <v>0.0305325849066636</v>
      </c>
      <c r="CV4" s="71" t="n">
        <v>0.0369404217080491</v>
      </c>
      <c r="CW4" s="283" t="n">
        <v>0.0332315602701516</v>
      </c>
      <c r="CX4" s="284" t="n">
        <v>0.0347512488907671</v>
      </c>
      <c r="CY4" s="284" t="n">
        <v>0.0297562353721887</v>
      </c>
      <c r="CZ4" s="284" t="n">
        <v>0.024075193766198</v>
      </c>
      <c r="DA4" s="284" t="n">
        <v>0.028965881488807</v>
      </c>
      <c r="DB4" s="284" t="n">
        <v>0.0240559258265436</v>
      </c>
      <c r="DC4" s="284" t="n">
        <v>0.0267269040293858</v>
      </c>
      <c r="DD4" s="284" t="n">
        <v>0.0302270890914349</v>
      </c>
      <c r="DE4" s="284" t="n">
        <v>0.0268994491377796</v>
      </c>
      <c r="DF4" s="281" t="n">
        <v>0.0354292883175453</v>
      </c>
      <c r="DG4" s="281" t="n">
        <v>0.0371697056247684</v>
      </c>
      <c r="DH4" s="281" t="n">
        <v>0.0286602938295788</v>
      </c>
      <c r="DI4" s="281" t="n">
        <v>0.0273263867284717</v>
      </c>
      <c r="DJ4" s="281" t="n">
        <v>0.0233469886849704</v>
      </c>
      <c r="DK4" s="281" t="n">
        <v>0.0217439469336178</v>
      </c>
      <c r="DL4" s="281" t="n">
        <v>0.0279867415912858</v>
      </c>
      <c r="DM4" s="281" t="n">
        <v>0.0260690891491553</v>
      </c>
      <c r="DN4" s="41" t="n">
        <v>0.0212717628676049</v>
      </c>
      <c r="DO4" s="41" t="n">
        <v>0.0206255513482974</v>
      </c>
      <c r="DP4" s="41" t="n">
        <v>0.0216681278133095</v>
      </c>
      <c r="DQ4" s="41" t="n">
        <v>0.0229219127198663</v>
      </c>
      <c r="DR4" s="41" t="n">
        <v>0.0225265102111951</v>
      </c>
      <c r="DS4" s="41" t="n">
        <v>0.0215329677453668</v>
      </c>
      <c r="DT4" s="41" t="n">
        <v>0.0204661051408295</v>
      </c>
      <c r="DU4" s="41" t="n">
        <v>0.0193912101620064</v>
      </c>
      <c r="DV4" s="41" t="n">
        <v>0.019719505404324</v>
      </c>
      <c r="DW4" s="41" t="n">
        <v>0.0205524862695705</v>
      </c>
      <c r="DX4" s="41" t="n">
        <v>0.02144895405674</v>
      </c>
      <c r="DY4" s="41" t="n">
        <v>0.0223539595568722</v>
      </c>
      <c r="DZ4" s="36" t="n">
        <f aca="false">Inputs!AN4</f>
        <v>0.02</v>
      </c>
      <c r="EA4" s="36" t="n">
        <f aca="false">Inputs!AN4</f>
        <v>0.02</v>
      </c>
      <c r="EB4" s="36" t="n">
        <f aca="false">Inputs!AN4</f>
        <v>0.02</v>
      </c>
      <c r="EC4" s="36" t="n">
        <f aca="false">Inputs!AN4</f>
        <v>0.02</v>
      </c>
      <c r="ED4" s="36" t="n">
        <f aca="false">Inputs!AO4</f>
        <v>0.02</v>
      </c>
      <c r="EE4" s="36" t="n">
        <f aca="false">Inputs!AO4</f>
        <v>0.02</v>
      </c>
      <c r="EF4" s="36" t="n">
        <f aca="false">Inputs!AO4</f>
        <v>0.02</v>
      </c>
      <c r="EG4" s="36" t="n">
        <f aca="false">Inputs!AO4</f>
        <v>0.02</v>
      </c>
      <c r="EH4" s="36" t="n">
        <f aca="false">Inputs!AP4</f>
        <v>0.02</v>
      </c>
      <c r="EI4" s="36" t="n">
        <f aca="false">Inputs!AP4</f>
        <v>0.02</v>
      </c>
      <c r="EJ4" s="36" t="n">
        <f aca="false">Inputs!AP4</f>
        <v>0.02</v>
      </c>
      <c r="EK4" s="36" t="n">
        <f aca="false">Inputs!AP4</f>
        <v>0.02</v>
      </c>
      <c r="EL4" s="36" t="n">
        <f aca="false">Inputs!AQ4</f>
        <v>0.02</v>
      </c>
      <c r="EM4" s="36" t="n">
        <f aca="false">Inputs!AP4</f>
        <v>0.02</v>
      </c>
      <c r="EN4" s="36" t="n">
        <f aca="false">Inputs!AQ4</f>
        <v>0.02</v>
      </c>
      <c r="EO4" s="36" t="n">
        <f aca="false">Inputs!AQ4</f>
        <v>0.02</v>
      </c>
      <c r="EP4" s="36" t="n">
        <f aca="false">Inputs!AR4</f>
        <v>0.02</v>
      </c>
      <c r="EQ4" s="36" t="n">
        <f aca="false">Inputs!AR4</f>
        <v>0.02</v>
      </c>
      <c r="ER4" s="36" t="n">
        <f aca="false">Inputs!AR4</f>
        <v>0.02</v>
      </c>
      <c r="ES4" s="36" t="n">
        <f aca="false">Inputs!AR4</f>
        <v>0.02</v>
      </c>
      <c r="ET4" s="36" t="n">
        <f aca="false">Inputs!AS4</f>
        <v>0.02</v>
      </c>
      <c r="EU4" s="36" t="n">
        <f aca="false">Inputs!AS4</f>
        <v>0.02</v>
      </c>
      <c r="EV4" s="36" t="n">
        <f aca="false">Inputs!AS4</f>
        <v>0.02</v>
      </c>
      <c r="EW4" s="36" t="n">
        <f aca="false">Inputs!AS4</f>
        <v>0.02</v>
      </c>
      <c r="EX4" s="36" t="n">
        <f aca="false">Inputs!AT4</f>
        <v>0.02</v>
      </c>
      <c r="EY4" s="36" t="n">
        <f aca="false">Inputs!AT4</f>
        <v>0.02</v>
      </c>
      <c r="EZ4" s="36" t="n">
        <f aca="false">Inputs!AT4</f>
        <v>0.02</v>
      </c>
      <c r="FA4" s="36" t="n">
        <f aca="false">Inputs!AT4</f>
        <v>0.02</v>
      </c>
      <c r="FB4" s="36" t="n">
        <f aca="false">Inputs!AU4</f>
        <v>0.02</v>
      </c>
      <c r="FC4" s="36" t="n">
        <f aca="false">Inputs!AU4</f>
        <v>0.02</v>
      </c>
      <c r="FD4" s="36" t="n">
        <f aca="false">Inputs!AU4</f>
        <v>0.02</v>
      </c>
      <c r="FE4" s="36" t="n">
        <f aca="false">Inputs!AU4</f>
        <v>0.02</v>
      </c>
      <c r="FF4" s="36" t="n">
        <f aca="false">Inputs!AV4</f>
        <v>0.02</v>
      </c>
      <c r="FG4" s="36" t="n">
        <f aca="false">Inputs!AV4</f>
        <v>0.02</v>
      </c>
      <c r="FH4" s="36" t="n">
        <f aca="false">Inputs!AV4</f>
        <v>0.02</v>
      </c>
      <c r="FI4" s="36" t="n">
        <f aca="false">Inputs!AV4</f>
        <v>0.02</v>
      </c>
      <c r="FJ4" s="36" t="n">
        <f aca="false">Inputs!AW4</f>
        <v>0.02</v>
      </c>
      <c r="FK4" s="36" t="n">
        <f aca="false">Inputs!AW4</f>
        <v>0.02</v>
      </c>
      <c r="FL4" s="36" t="n">
        <f aca="false">Inputs!AW4</f>
        <v>0.02</v>
      </c>
      <c r="FM4" s="36" t="n">
        <f aca="false">Inputs!AW4</f>
        <v>0.02</v>
      </c>
      <c r="FN4" s="36" t="n">
        <f aca="false">Inputs!AX4</f>
        <v>0.02</v>
      </c>
      <c r="FO4" s="36" t="n">
        <f aca="false">Inputs!AX4</f>
        <v>0.02</v>
      </c>
      <c r="FP4" s="36" t="n">
        <f aca="false">Inputs!AX4</f>
        <v>0.02</v>
      </c>
      <c r="FQ4" s="36" t="n">
        <f aca="false">Inputs!AX4</f>
        <v>0.02</v>
      </c>
      <c r="FR4" s="36" t="n">
        <f aca="false">Inputs!AY4</f>
        <v>0.02</v>
      </c>
      <c r="FS4" s="36" t="n">
        <f aca="false">Inputs!AY4</f>
        <v>0.02</v>
      </c>
      <c r="FT4" s="36" t="n">
        <f aca="false">Inputs!AY4</f>
        <v>0.02</v>
      </c>
      <c r="FU4" s="36" t="n">
        <f aca="false">Inputs!AY4</f>
        <v>0.02</v>
      </c>
      <c r="FV4" s="36" t="n">
        <f aca="false">Inputs!AZ4</f>
        <v>0.02</v>
      </c>
      <c r="FW4" s="36" t="n">
        <f aca="false">Inputs!AZ4</f>
        <v>0.02</v>
      </c>
      <c r="FX4" s="36" t="n">
        <f aca="false">Inputs!AZ4</f>
        <v>0.02</v>
      </c>
      <c r="FY4" s="36" t="n">
        <f aca="false">Inputs!AZ4</f>
        <v>0.02</v>
      </c>
      <c r="FZ4" s="36" t="n">
        <f aca="false">Inputs!BA4</f>
        <v>0.02</v>
      </c>
      <c r="GA4" s="36" t="n">
        <f aca="false">Inputs!BA4</f>
        <v>0.02</v>
      </c>
      <c r="GB4" s="36" t="n">
        <f aca="false">Inputs!BA4</f>
        <v>0.02</v>
      </c>
      <c r="GC4" s="36" t="n">
        <f aca="false">Inputs!BA4</f>
        <v>0.02</v>
      </c>
      <c r="GD4" s="36" t="n">
        <f aca="false">Inputs!BB4</f>
        <v>0.02</v>
      </c>
      <c r="GE4" s="36" t="n">
        <f aca="false">Inputs!BB4</f>
        <v>0.02</v>
      </c>
      <c r="GF4" s="36" t="n">
        <f aca="false">Inputs!BB4</f>
        <v>0.02</v>
      </c>
      <c r="GG4" s="36" t="n">
        <f aca="false">Inputs!BB4</f>
        <v>0.02</v>
      </c>
      <c r="GH4" s="25" t="n">
        <f aca="false">Inputs!BC4</f>
        <v>0.02</v>
      </c>
      <c r="GI4" s="25" t="n">
        <f aca="false">Inputs!BC4</f>
        <v>0.02</v>
      </c>
      <c r="GJ4" s="25" t="n">
        <f aca="false">Inputs!BC4</f>
        <v>0.02</v>
      </c>
      <c r="GK4" s="25" t="n">
        <f aca="false">Inputs!BC4</f>
        <v>0.02</v>
      </c>
      <c r="GL4" s="25" t="n">
        <f aca="false">Inputs!BD4</f>
        <v>0.02</v>
      </c>
      <c r="GM4" s="25" t="n">
        <f aca="false">Inputs!BD4</f>
        <v>0.02</v>
      </c>
      <c r="GN4" s="25" t="n">
        <f aca="false">Inputs!BD4</f>
        <v>0.02</v>
      </c>
      <c r="GO4" s="25" t="n">
        <f aca="false">Inputs!BD4</f>
        <v>0.02</v>
      </c>
      <c r="GP4" s="25" t="n">
        <f aca="false">Inputs!BE4</f>
        <v>0.02</v>
      </c>
      <c r="GQ4" s="25" t="n">
        <f aca="false">Inputs!BE4</f>
        <v>0.02</v>
      </c>
      <c r="GR4" s="25" t="n">
        <f aca="false">Inputs!BE4</f>
        <v>0.02</v>
      </c>
      <c r="GS4" s="25" t="n">
        <f aca="false">Inputs!BE4</f>
        <v>0.02</v>
      </c>
      <c r="GT4" s="25" t="n">
        <f aca="false">Inputs!BF4</f>
        <v>0.02</v>
      </c>
      <c r="GU4" s="25" t="n">
        <f aca="false">Inputs!BF4</f>
        <v>0.02</v>
      </c>
      <c r="GV4" s="25" t="n">
        <f aca="false">Inputs!BF4</f>
        <v>0.02</v>
      </c>
      <c r="GW4" s="25" t="n">
        <f aca="false">Inputs!BF4</f>
        <v>0.02</v>
      </c>
      <c r="GX4" s="25" t="n">
        <f aca="false">Inputs!BG4</f>
        <v>0.02</v>
      </c>
      <c r="GY4" s="25" t="n">
        <f aca="false">Inputs!BG4</f>
        <v>0.02</v>
      </c>
      <c r="GZ4" s="25" t="n">
        <f aca="false">Inputs!BG4</f>
        <v>0.02</v>
      </c>
      <c r="HA4" s="25" t="n">
        <f aca="false">Inputs!BG4</f>
        <v>0.02</v>
      </c>
    </row>
    <row r="5" customFormat="false" ht="15" hidden="false" customHeight="false" outlineLevel="0" collapsed="false">
      <c r="A5" s="14" t="s">
        <v>9</v>
      </c>
      <c r="B5" s="42"/>
      <c r="C5" s="42"/>
      <c r="D5" s="59" t="s">
        <v>10</v>
      </c>
      <c r="E5" s="19"/>
      <c r="F5" s="18" t="s">
        <v>20</v>
      </c>
      <c r="G5" s="19" t="s">
        <v>12</v>
      </c>
      <c r="H5" s="19"/>
      <c r="I5" s="19" t="s">
        <v>16</v>
      </c>
      <c r="J5" s="71" t="n">
        <v>0.237</v>
      </c>
      <c r="K5" s="71" t="n">
        <v>0.22</v>
      </c>
      <c r="L5" s="71" t="n">
        <v>0.143</v>
      </c>
      <c r="M5" s="71" t="n">
        <v>0.083</v>
      </c>
      <c r="N5" s="71" t="n">
        <v>0.047</v>
      </c>
      <c r="O5" s="71" t="n">
        <v>0.077</v>
      </c>
      <c r="P5" s="71" t="n">
        <v>0.136</v>
      </c>
      <c r="Q5" s="71" t="n">
        <v>0.177</v>
      </c>
      <c r="R5" s="71" t="n">
        <v>0.222</v>
      </c>
      <c r="S5" s="71" t="n">
        <v>0.154</v>
      </c>
      <c r="T5" s="71" t="n">
        <v>0.151</v>
      </c>
      <c r="U5" s="71" t="n">
        <v>0.125</v>
      </c>
      <c r="V5" s="71" t="n">
        <v>0.158</v>
      </c>
      <c r="W5" s="71" t="n">
        <v>0.242</v>
      </c>
      <c r="X5" s="71" t="n">
        <v>0.242</v>
      </c>
      <c r="Y5" s="71" t="n">
        <v>0.288</v>
      </c>
      <c r="Z5" s="71" t="n">
        <v>0.194</v>
      </c>
      <c r="AA5" s="71" t="n">
        <v>0.198</v>
      </c>
      <c r="AB5" s="71" t="n">
        <v>0.178</v>
      </c>
      <c r="AC5" s="71" t="n">
        <v>0.154</v>
      </c>
      <c r="AD5" s="71" t="n">
        <v>0.167</v>
      </c>
      <c r="AE5" s="71" t="n">
        <v>0.119</v>
      </c>
      <c r="AF5" s="71" t="n">
        <v>0.095</v>
      </c>
      <c r="AG5" s="71" t="n">
        <v>0.104</v>
      </c>
      <c r="AH5" s="71" t="n">
        <v>0.031</v>
      </c>
      <c r="AI5" s="71" t="n">
        <v>0.126</v>
      </c>
      <c r="AJ5" s="71" t="n">
        <v>0.086</v>
      </c>
      <c r="AK5" s="71" t="n">
        <v>0.251</v>
      </c>
      <c r="AL5" s="71" t="n">
        <v>0.274</v>
      </c>
      <c r="AM5" s="71" t="n">
        <v>0.281</v>
      </c>
      <c r="AN5" s="71" t="n">
        <v>0.257</v>
      </c>
      <c r="AO5" s="71" t="n">
        <v>-0.07</v>
      </c>
      <c r="AP5" s="71" t="n">
        <v>-0.028</v>
      </c>
      <c r="AQ5" s="71" t="n">
        <v>-0.094</v>
      </c>
      <c r="AR5" s="71" t="n">
        <v>-0.055</v>
      </c>
      <c r="AS5" s="71" t="n">
        <v>0.139</v>
      </c>
      <c r="AT5" s="71" t="n">
        <v>0.192</v>
      </c>
      <c r="AU5" s="71" t="n">
        <v>0.098</v>
      </c>
      <c r="AV5" s="71" t="n">
        <v>0.059</v>
      </c>
      <c r="AW5" s="71" t="n">
        <v>0.167</v>
      </c>
      <c r="AX5" s="71" t="n">
        <v>0.185</v>
      </c>
      <c r="AY5" s="71" t="n">
        <v>0.167</v>
      </c>
      <c r="AZ5" s="71" t="n">
        <v>0.158</v>
      </c>
      <c r="BA5" s="71" t="n">
        <v>0.113</v>
      </c>
      <c r="BB5" s="71" t="n">
        <v>0.069</v>
      </c>
      <c r="BC5" s="71" t="n">
        <v>0.043</v>
      </c>
      <c r="BD5" s="71" t="n">
        <v>0.1</v>
      </c>
      <c r="BE5" s="71" t="n">
        <v>0.052</v>
      </c>
      <c r="BF5" s="71" t="n">
        <v>0.043</v>
      </c>
      <c r="BG5" s="71" t="n">
        <v>0.035</v>
      </c>
      <c r="BH5" s="71" t="n">
        <v>0.02</v>
      </c>
      <c r="BI5" s="71" t="n">
        <v>0.035</v>
      </c>
      <c r="BJ5" s="71" t="n">
        <v>0.048</v>
      </c>
      <c r="BK5" s="71" t="n">
        <v>0.092</v>
      </c>
      <c r="BL5" s="71" t="n">
        <v>0.039</v>
      </c>
      <c r="BM5" s="71" t="n">
        <v>0.063</v>
      </c>
      <c r="BN5" s="71" t="n">
        <v>0.142</v>
      </c>
      <c r="BO5" s="71" t="n">
        <v>0.144</v>
      </c>
      <c r="BP5" s="71" t="n">
        <v>0.144</v>
      </c>
      <c r="BQ5" s="71" t="n">
        <v>0.121</v>
      </c>
      <c r="BR5" s="71" t="n">
        <v>0.021</v>
      </c>
      <c r="BS5" s="71" t="n">
        <v>0.056</v>
      </c>
      <c r="BT5" s="71" t="n">
        <v>0.044</v>
      </c>
      <c r="BU5" s="71" t="n">
        <v>0.075</v>
      </c>
      <c r="BV5" s="71" t="n">
        <v>0.113</v>
      </c>
      <c r="BW5" s="71" t="n">
        <v>0.029</v>
      </c>
      <c r="BX5" s="71" t="n">
        <v>0.068</v>
      </c>
      <c r="BY5" s="71" t="n">
        <v>0.084</v>
      </c>
      <c r="BZ5" s="71" t="n">
        <v>0.0483</v>
      </c>
      <c r="CA5" s="71" t="n">
        <v>0.1606</v>
      </c>
      <c r="CB5" s="71" t="n">
        <v>0.1439</v>
      </c>
      <c r="CC5" s="71" t="n">
        <v>0.1171</v>
      </c>
      <c r="CD5" s="280" t="n">
        <v>0.109</v>
      </c>
      <c r="CE5" s="280" t="n">
        <v>0.0413</v>
      </c>
      <c r="CF5" s="280" t="n">
        <v>-0.0122</v>
      </c>
      <c r="CG5" s="280" t="n">
        <v>-0.0426000000000001</v>
      </c>
      <c r="CH5" s="280" t="n">
        <v>-0.032</v>
      </c>
      <c r="CI5" s="280" t="n">
        <v>-0.0829000000000001</v>
      </c>
      <c r="CJ5" s="280" t="n">
        <v>-0.00019999999999996</v>
      </c>
      <c r="CK5" s="280" t="n">
        <v>0.0356</v>
      </c>
      <c r="CL5" s="71" t="n">
        <v>0.1596</v>
      </c>
      <c r="CM5" s="71" t="n">
        <v>0.3104</v>
      </c>
      <c r="CN5" s="71" t="n">
        <v>0.2627</v>
      </c>
      <c r="CO5" s="71" t="n">
        <v>0.2852</v>
      </c>
      <c r="CP5" s="71" t="n">
        <v>0.277365648266017</v>
      </c>
      <c r="CQ5" s="71" t="n">
        <v>0.121712992476843</v>
      </c>
      <c r="CR5" s="71" t="n">
        <v>0.044468330211201</v>
      </c>
      <c r="CS5" s="71" t="n">
        <v>-0.0331814367689758</v>
      </c>
      <c r="CT5" s="72" t="n">
        <v>-0.1069</v>
      </c>
      <c r="CU5" s="72" t="n">
        <v>0.000100000000000051</v>
      </c>
      <c r="CV5" s="72" t="n">
        <v>0.1671</v>
      </c>
      <c r="CW5" s="72" t="n">
        <v>0.1916</v>
      </c>
      <c r="CX5" s="72" t="n">
        <v>0.1914</v>
      </c>
      <c r="CY5" s="72" t="n">
        <v>0.14</v>
      </c>
      <c r="CZ5" s="72" t="n">
        <v>0.0556999999999999</v>
      </c>
      <c r="DA5" s="72" t="n">
        <v>0.0791</v>
      </c>
      <c r="DB5" s="72" t="n">
        <v>0.0590000000000001</v>
      </c>
      <c r="DC5" s="72" t="n">
        <v>0.000499999999999972</v>
      </c>
      <c r="DD5" s="72" t="n">
        <v>-0.00390000000000001</v>
      </c>
      <c r="DE5" s="72" t="n">
        <v>-0.0328</v>
      </c>
      <c r="DF5" s="72" t="n">
        <v>-0.018</v>
      </c>
      <c r="DG5" s="72" t="n">
        <v>0.104</v>
      </c>
      <c r="DH5" s="72" t="n">
        <v>0.080344605910994</v>
      </c>
      <c r="DI5" s="72" t="n">
        <v>0.123730745972071</v>
      </c>
      <c r="DJ5" s="72" t="n">
        <v>0.112023179359241</v>
      </c>
      <c r="DK5" s="72" t="n">
        <v>0.0359582751604533</v>
      </c>
      <c r="DL5" s="72" t="n">
        <v>0.0507572439478354</v>
      </c>
      <c r="DM5" s="72" t="n">
        <v>0.0482655407637109</v>
      </c>
      <c r="DN5" s="71" t="n">
        <v>0.0690838489539531</v>
      </c>
      <c r="DO5" s="71" t="n">
        <v>0.0830980454424277</v>
      </c>
      <c r="DP5" s="71" t="n">
        <v>0.0897414337460987</v>
      </c>
      <c r="DQ5" s="71" t="n">
        <v>0.0871191868988788</v>
      </c>
      <c r="DR5" s="71" t="n">
        <v>0.0823159827313655</v>
      </c>
      <c r="DS5" s="71" t="n">
        <v>0.0683872713754321</v>
      </c>
      <c r="DT5" s="71" t="n">
        <v>0.0578112134150786</v>
      </c>
      <c r="DU5" s="71" t="n">
        <v>0.0531031444964782</v>
      </c>
      <c r="DV5" s="71" t="n">
        <v>0.0551421609486122</v>
      </c>
      <c r="DW5" s="71" t="n">
        <v>0.0568576420259899</v>
      </c>
      <c r="DX5" s="71" t="n">
        <v>0.0569082049352143</v>
      </c>
      <c r="DY5" s="71" t="n">
        <v>0.0568870739594327</v>
      </c>
      <c r="DZ5" s="71" t="n">
        <f aca="false">Inputs!AN5</f>
        <v>0.04</v>
      </c>
      <c r="EA5" s="71" t="n">
        <f aca="false">Inputs!AN5</f>
        <v>0.04</v>
      </c>
      <c r="EB5" s="71" t="n">
        <f aca="false">Inputs!AN5</f>
        <v>0.04</v>
      </c>
      <c r="EC5" s="71" t="n">
        <f aca="false">Inputs!AN5</f>
        <v>0.04</v>
      </c>
      <c r="ED5" s="71" t="n">
        <f aca="false">Inputs!AO5</f>
        <v>0.04</v>
      </c>
      <c r="EE5" s="71" t="n">
        <f aca="false">Inputs!AO5</f>
        <v>0.04</v>
      </c>
      <c r="EF5" s="71" t="n">
        <f aca="false">Inputs!AO5</f>
        <v>0.04</v>
      </c>
      <c r="EG5" s="71" t="n">
        <f aca="false">Inputs!AO5</f>
        <v>0.04</v>
      </c>
      <c r="EH5" s="71" t="n">
        <f aca="false">Inputs!AP5</f>
        <v>0.04</v>
      </c>
      <c r="EI5" s="71" t="n">
        <f aca="false">Inputs!AP5</f>
        <v>0.04</v>
      </c>
      <c r="EJ5" s="71" t="n">
        <f aca="false">Inputs!AP5</f>
        <v>0.04</v>
      </c>
      <c r="EK5" s="71" t="n">
        <f aca="false">Inputs!AP5</f>
        <v>0.04</v>
      </c>
      <c r="EL5" s="71" t="n">
        <f aca="false">Inputs!AQ5</f>
        <v>0.04</v>
      </c>
      <c r="EM5" s="71" t="n">
        <f aca="false">Inputs!AP5</f>
        <v>0.04</v>
      </c>
      <c r="EN5" s="71" t="n">
        <f aca="false">Inputs!AQ5</f>
        <v>0.04</v>
      </c>
      <c r="EO5" s="71" t="n">
        <f aca="false">Inputs!AQ5</f>
        <v>0.04</v>
      </c>
      <c r="EP5" s="71" t="n">
        <f aca="false">Inputs!AR5</f>
        <v>0.04</v>
      </c>
      <c r="EQ5" s="71" t="n">
        <f aca="false">Inputs!AR5</f>
        <v>0.04</v>
      </c>
      <c r="ER5" s="71" t="n">
        <f aca="false">Inputs!AR5</f>
        <v>0.04</v>
      </c>
      <c r="ES5" s="71" t="n">
        <f aca="false">Inputs!AR5</f>
        <v>0.04</v>
      </c>
      <c r="ET5" s="71" t="n">
        <f aca="false">Inputs!AS5</f>
        <v>0.04</v>
      </c>
      <c r="EU5" s="71" t="n">
        <f aca="false">Inputs!AS5</f>
        <v>0.04</v>
      </c>
      <c r="EV5" s="71" t="n">
        <f aca="false">Inputs!AS5</f>
        <v>0.04</v>
      </c>
      <c r="EW5" s="71" t="n">
        <f aca="false">Inputs!AS5</f>
        <v>0.04</v>
      </c>
      <c r="EX5" s="71" t="n">
        <f aca="false">Inputs!AT5</f>
        <v>0.04</v>
      </c>
      <c r="EY5" s="71" t="n">
        <f aca="false">Inputs!AT5</f>
        <v>0.04</v>
      </c>
      <c r="EZ5" s="71" t="n">
        <f aca="false">Inputs!AT5</f>
        <v>0.04</v>
      </c>
      <c r="FA5" s="71" t="n">
        <f aca="false">Inputs!AT5</f>
        <v>0.04</v>
      </c>
      <c r="FB5" s="71" t="n">
        <f aca="false">Inputs!AU5</f>
        <v>0.04</v>
      </c>
      <c r="FC5" s="71" t="n">
        <f aca="false">Inputs!AU5</f>
        <v>0.04</v>
      </c>
      <c r="FD5" s="71" t="n">
        <f aca="false">Inputs!AU5</f>
        <v>0.04</v>
      </c>
      <c r="FE5" s="71" t="n">
        <f aca="false">Inputs!AU5</f>
        <v>0.04</v>
      </c>
      <c r="FF5" s="71" t="n">
        <f aca="false">Inputs!AV5</f>
        <v>0.04</v>
      </c>
      <c r="FG5" s="71" t="n">
        <f aca="false">Inputs!AV5</f>
        <v>0.04</v>
      </c>
      <c r="FH5" s="71" t="n">
        <f aca="false">Inputs!AV5</f>
        <v>0.04</v>
      </c>
      <c r="FI5" s="71" t="n">
        <f aca="false">Inputs!AV5</f>
        <v>0.04</v>
      </c>
      <c r="FJ5" s="71" t="n">
        <f aca="false">Inputs!AW5</f>
        <v>0.04</v>
      </c>
      <c r="FK5" s="71" t="n">
        <f aca="false">Inputs!AW5</f>
        <v>0.04</v>
      </c>
      <c r="FL5" s="71" t="n">
        <f aca="false">Inputs!AW5</f>
        <v>0.04</v>
      </c>
      <c r="FM5" s="71" t="n">
        <f aca="false">Inputs!AW5</f>
        <v>0.04</v>
      </c>
      <c r="FN5" s="71" t="n">
        <f aca="false">Inputs!AX5</f>
        <v>0.04</v>
      </c>
      <c r="FO5" s="71" t="n">
        <f aca="false">Inputs!AX5</f>
        <v>0.04</v>
      </c>
      <c r="FP5" s="71" t="n">
        <f aca="false">Inputs!AX5</f>
        <v>0.04</v>
      </c>
      <c r="FQ5" s="71" t="n">
        <f aca="false">Inputs!AX5</f>
        <v>0.04</v>
      </c>
      <c r="FR5" s="71" t="n">
        <f aca="false">Inputs!AY5</f>
        <v>0.04</v>
      </c>
      <c r="FS5" s="71" t="n">
        <f aca="false">Inputs!AY5</f>
        <v>0.04</v>
      </c>
      <c r="FT5" s="71" t="n">
        <f aca="false">Inputs!AY5</f>
        <v>0.04</v>
      </c>
      <c r="FU5" s="71" t="n">
        <f aca="false">Inputs!AY5</f>
        <v>0.04</v>
      </c>
      <c r="FV5" s="71" t="n">
        <f aca="false">Inputs!AZ5</f>
        <v>0.04</v>
      </c>
      <c r="FW5" s="71" t="n">
        <f aca="false">Inputs!AZ5</f>
        <v>0.04</v>
      </c>
      <c r="FX5" s="71" t="n">
        <f aca="false">Inputs!AZ5</f>
        <v>0.04</v>
      </c>
      <c r="FY5" s="71" t="n">
        <f aca="false">Inputs!AZ5</f>
        <v>0.04</v>
      </c>
      <c r="FZ5" s="71" t="n">
        <f aca="false">Inputs!BA5</f>
        <v>0.04</v>
      </c>
      <c r="GA5" s="71" t="n">
        <f aca="false">Inputs!BA5</f>
        <v>0.04</v>
      </c>
      <c r="GB5" s="71" t="n">
        <f aca="false">Inputs!BA5</f>
        <v>0.04</v>
      </c>
      <c r="GC5" s="71" t="n">
        <f aca="false">Inputs!BA5</f>
        <v>0.04</v>
      </c>
      <c r="GD5" s="71" t="n">
        <f aca="false">Inputs!BB5</f>
        <v>0.04</v>
      </c>
      <c r="GE5" s="71" t="n">
        <f aca="false">Inputs!BB5</f>
        <v>0.04</v>
      </c>
      <c r="GF5" s="71" t="n">
        <f aca="false">Inputs!BB5</f>
        <v>0.04</v>
      </c>
      <c r="GG5" s="71" t="n">
        <f aca="false">Inputs!BB5</f>
        <v>0.04</v>
      </c>
      <c r="GH5" s="25" t="n">
        <f aca="false">Inputs!BC5</f>
        <v>0.04</v>
      </c>
      <c r="GI5" s="25" t="n">
        <f aca="false">Inputs!BC5</f>
        <v>0.04</v>
      </c>
      <c r="GJ5" s="25" t="n">
        <f aca="false">Inputs!BC5</f>
        <v>0.04</v>
      </c>
      <c r="GK5" s="25" t="n">
        <f aca="false">Inputs!BC5</f>
        <v>0.04</v>
      </c>
      <c r="GL5" s="25" t="n">
        <f aca="false">Inputs!BD5</f>
        <v>0.04</v>
      </c>
      <c r="GM5" s="25" t="n">
        <f aca="false">Inputs!BD5</f>
        <v>0.04</v>
      </c>
      <c r="GN5" s="25" t="n">
        <f aca="false">Inputs!BD5</f>
        <v>0.04</v>
      </c>
      <c r="GO5" s="25" t="n">
        <f aca="false">Inputs!BD5</f>
        <v>0.04</v>
      </c>
      <c r="GP5" s="25" t="n">
        <f aca="false">Inputs!BE5</f>
        <v>0.04</v>
      </c>
      <c r="GQ5" s="25" t="n">
        <f aca="false">Inputs!BE5</f>
        <v>0.04</v>
      </c>
      <c r="GR5" s="25" t="n">
        <f aca="false">Inputs!BE5</f>
        <v>0.04</v>
      </c>
      <c r="GS5" s="25" t="n">
        <f aca="false">Inputs!BE5</f>
        <v>0.04</v>
      </c>
      <c r="GT5" s="25" t="n">
        <f aca="false">Inputs!BF5</f>
        <v>0.04</v>
      </c>
      <c r="GU5" s="25" t="n">
        <f aca="false">Inputs!BF5</f>
        <v>0.04</v>
      </c>
      <c r="GV5" s="25" t="n">
        <f aca="false">Inputs!BF5</f>
        <v>0.04</v>
      </c>
      <c r="GW5" s="25" t="n">
        <f aca="false">Inputs!BF5</f>
        <v>0.04</v>
      </c>
      <c r="GX5" s="25" t="n">
        <f aca="false">Inputs!BG5</f>
        <v>0.04</v>
      </c>
      <c r="GY5" s="25" t="n">
        <f aca="false">Inputs!BG5</f>
        <v>0.04</v>
      </c>
      <c r="GZ5" s="25" t="n">
        <f aca="false">Inputs!BG5</f>
        <v>0.04</v>
      </c>
      <c r="HA5" s="25" t="n">
        <f aca="false">Inputs!BG5</f>
        <v>0.04</v>
      </c>
    </row>
    <row r="6" customFormat="false" ht="15" hidden="false" customHeight="false" outlineLevel="0" collapsed="false">
      <c r="A6" s="14" t="s">
        <v>9</v>
      </c>
      <c r="B6" s="42"/>
      <c r="C6" s="42"/>
      <c r="D6" s="59" t="s">
        <v>10</v>
      </c>
      <c r="E6" s="19"/>
      <c r="F6" s="18" t="s">
        <v>21</v>
      </c>
      <c r="G6" s="19" t="s">
        <v>12</v>
      </c>
      <c r="H6" s="19"/>
      <c r="I6" s="19" t="s">
        <v>22</v>
      </c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 t="n">
        <v>0.057</v>
      </c>
      <c r="BK6" s="71" t="n">
        <v>0.077</v>
      </c>
      <c r="BL6" s="71" t="n">
        <v>0.08</v>
      </c>
      <c r="BM6" s="71" t="n">
        <v>0.084</v>
      </c>
      <c r="BN6" s="71" t="n">
        <v>0.084</v>
      </c>
      <c r="BO6" s="71" t="n">
        <v>0.074</v>
      </c>
      <c r="BP6" s="71" t="n">
        <v>0.089</v>
      </c>
      <c r="BQ6" s="71" t="n">
        <v>0.075</v>
      </c>
      <c r="BR6" s="71" t="n">
        <v>0.034</v>
      </c>
      <c r="BS6" s="71" t="n">
        <v>0.042</v>
      </c>
      <c r="BT6" s="71" t="n">
        <v>0.025</v>
      </c>
      <c r="BU6" s="71" t="n">
        <v>0.039</v>
      </c>
      <c r="BV6" s="71" t="n">
        <v>0.069</v>
      </c>
      <c r="BW6" s="71" t="n">
        <v>0.042</v>
      </c>
      <c r="BX6" s="71" t="n">
        <v>0.041</v>
      </c>
      <c r="BY6" s="71" t="n">
        <v>0.058</v>
      </c>
      <c r="BZ6" s="71" t="n">
        <v>0.0640000000000001</v>
      </c>
      <c r="CA6" s="71" t="n">
        <v>0.109</v>
      </c>
      <c r="CB6" s="71" t="n">
        <v>0.117</v>
      </c>
      <c r="CC6" s="71" t="n">
        <v>0.105</v>
      </c>
      <c r="CD6" s="280" t="n">
        <v>0.08</v>
      </c>
      <c r="CE6" s="280" t="n">
        <v>0.052</v>
      </c>
      <c r="CF6" s="280" t="n">
        <v>0.0140000000000001</v>
      </c>
      <c r="CG6" s="280" t="n">
        <v>-0.00299999999999997</v>
      </c>
      <c r="CH6" s="71" t="n">
        <v>-0.00463252649164417</v>
      </c>
      <c r="CI6" s="71" t="n">
        <v>-0.0366747743461734</v>
      </c>
      <c r="CJ6" s="71" t="n">
        <v>0.0139996426608049</v>
      </c>
      <c r="CK6" s="71" t="n">
        <v>0.0538591765448568</v>
      </c>
      <c r="CL6" s="71" t="n">
        <v>0.116636212466683</v>
      </c>
      <c r="CM6" s="71" t="n">
        <v>0.209468454789785</v>
      </c>
      <c r="CN6" s="71" t="n">
        <v>0.218207417460103</v>
      </c>
      <c r="CO6" s="71" t="n">
        <v>0.179876969857474</v>
      </c>
      <c r="CP6" s="71" t="n">
        <v>0.289737364905709</v>
      </c>
      <c r="CQ6" s="71" t="n">
        <v>0.222127625405916</v>
      </c>
      <c r="CR6" s="71" t="n">
        <v>0.145436895678186</v>
      </c>
      <c r="CS6" s="71" t="n">
        <v>0.105776480135835</v>
      </c>
      <c r="CT6" s="72" t="n">
        <v>0.0207582</v>
      </c>
      <c r="CU6" s="72" t="n">
        <v>0.0965861</v>
      </c>
      <c r="CV6" s="72" t="n">
        <v>0.1424466</v>
      </c>
      <c r="CW6" s="72" t="n">
        <v>0.1510461</v>
      </c>
      <c r="CX6" s="72" t="n">
        <v>0.1275925</v>
      </c>
      <c r="CY6" s="72" t="n">
        <v>0.0807596</v>
      </c>
      <c r="CZ6" s="72" t="n">
        <v>0.0817403</v>
      </c>
      <c r="DA6" s="72" t="n">
        <v>0.0676184</v>
      </c>
      <c r="DB6" s="31" t="n">
        <v>0.0256859</v>
      </c>
      <c r="DC6" s="31" t="n">
        <v>0.0606908</v>
      </c>
      <c r="DD6" s="31" t="n">
        <v>0.0421024</v>
      </c>
      <c r="DE6" s="31" t="n">
        <v>0.041603</v>
      </c>
      <c r="DF6" s="31" t="n">
        <v>0.0619340897580477</v>
      </c>
      <c r="DG6" s="31" t="n">
        <v>0.0741431041492226</v>
      </c>
      <c r="DH6" s="31" t="n">
        <v>0.0977307644393738</v>
      </c>
      <c r="DI6" s="31" t="n">
        <v>0.0860555850547967</v>
      </c>
      <c r="DJ6" s="31" t="n">
        <v>0.0538707647017626</v>
      </c>
      <c r="DK6" s="31" t="n">
        <v>0.0382674408033763</v>
      </c>
      <c r="DL6" s="31" t="n">
        <v>0.0183477434488671</v>
      </c>
      <c r="DM6" s="31" t="n">
        <v>0.012447416907086</v>
      </c>
      <c r="DN6" s="30" t="n">
        <f aca="false">0.8*DN3+0.2*DN5</f>
        <v>0.0485284202560297</v>
      </c>
      <c r="DO6" s="30" t="n">
        <f aca="false">0.8*DO3+0.2*DO5</f>
        <v>0.0542777763602522</v>
      </c>
      <c r="DP6" s="30" t="n">
        <f aca="false">0.8*DP3+0.2*DP5</f>
        <v>0.0516479866315542</v>
      </c>
      <c r="DQ6" s="30" t="n">
        <f aca="false">0.8*DQ3+0.2*DQ5</f>
        <v>0.0494640012239413</v>
      </c>
      <c r="DR6" s="30" t="n">
        <f aca="false">0.8*DR3+0.2*DR5</f>
        <v>0.048838594337206</v>
      </c>
      <c r="DS6" s="30" t="n">
        <f aca="false">0.8*DS3+0.2*DS5</f>
        <v>0.0460526885128299</v>
      </c>
      <c r="DT6" s="30" t="n">
        <f aca="false">0.8*DT3+0.2*DT5</f>
        <v>0.043439954177722</v>
      </c>
      <c r="DU6" s="30" t="n">
        <f aca="false">0.8*DU3+0.2*DU5</f>
        <v>0.0424983403940019</v>
      </c>
      <c r="DV6" s="30" t="n">
        <f aca="false">0.8*DV3+0.2*DV5</f>
        <v>0.0429890643010309</v>
      </c>
      <c r="DW6" s="30" t="n">
        <f aca="false">0.8*DW3+0.2*DW5</f>
        <v>0.0433321605165066</v>
      </c>
      <c r="DX6" s="30" t="n">
        <f aca="false">0.8*DX3+0.2*DX5</f>
        <v>0.0433422730983513</v>
      </c>
      <c r="DY6" s="30" t="n">
        <f aca="false">0.8*DY3+0.2*DY5</f>
        <v>0.043338046903195</v>
      </c>
      <c r="DZ6" s="30" t="n">
        <f aca="false">0.8*DZ3+0.2*DZ5</f>
        <v>0.04</v>
      </c>
      <c r="EA6" s="30" t="n">
        <f aca="false">0.8*EA3+0.2*EA5</f>
        <v>0.04</v>
      </c>
      <c r="EB6" s="30" t="n">
        <f aca="false">0.8*EB3+0.2*EB5</f>
        <v>0.04</v>
      </c>
      <c r="EC6" s="30" t="n">
        <f aca="false">0.8*EC3+0.2*EC5</f>
        <v>0.04</v>
      </c>
      <c r="ED6" s="30" t="n">
        <f aca="false">0.8*ED3+0.2*ED5</f>
        <v>0.04</v>
      </c>
      <c r="EE6" s="30" t="n">
        <f aca="false">0.8*EE3+0.2*EE5</f>
        <v>0.04</v>
      </c>
      <c r="EF6" s="30" t="n">
        <f aca="false">0.8*EF3+0.2*EF5</f>
        <v>0.04</v>
      </c>
      <c r="EG6" s="30" t="n">
        <f aca="false">0.8*EG3+0.2*EG5</f>
        <v>0.04</v>
      </c>
      <c r="EH6" s="30" t="n">
        <f aca="false">0.8*EH3+0.2*EH5</f>
        <v>0.04</v>
      </c>
      <c r="EI6" s="30" t="n">
        <f aca="false">0.8*EI3+0.2*EI5</f>
        <v>0.04</v>
      </c>
      <c r="EJ6" s="30" t="n">
        <f aca="false">0.8*EJ3+0.2*EJ5</f>
        <v>0.04</v>
      </c>
      <c r="EK6" s="30" t="n">
        <f aca="false">0.8*EK3+0.2*EK5</f>
        <v>0.04</v>
      </c>
      <c r="EL6" s="30" t="n">
        <f aca="false">0.8*EL3+0.2*EL5</f>
        <v>0.04</v>
      </c>
      <c r="EM6" s="30" t="n">
        <f aca="false">0.8*EM3+0.2*EM5</f>
        <v>0.04</v>
      </c>
      <c r="EN6" s="30" t="n">
        <f aca="false">0.8*EN3+0.2*EN5</f>
        <v>0.04</v>
      </c>
      <c r="EO6" s="30" t="n">
        <f aca="false">0.8*EO3+0.2*EO5</f>
        <v>0.04</v>
      </c>
      <c r="EP6" s="30" t="n">
        <f aca="false">0.8*EP3+0.2*EP5</f>
        <v>0.04</v>
      </c>
      <c r="EQ6" s="30" t="n">
        <f aca="false">0.8*EQ3+0.2*EQ5</f>
        <v>0.04</v>
      </c>
      <c r="ER6" s="30" t="n">
        <f aca="false">0.8*ER3+0.2*ER5</f>
        <v>0.04</v>
      </c>
      <c r="ES6" s="30" t="n">
        <f aca="false">0.8*ES3+0.2*ES5</f>
        <v>0.04</v>
      </c>
      <c r="ET6" s="30" t="n">
        <f aca="false">0.8*ET3+0.2*ET5</f>
        <v>0.04</v>
      </c>
      <c r="EU6" s="30" t="n">
        <f aca="false">0.8*EU3+0.2*EU5</f>
        <v>0.04</v>
      </c>
      <c r="EV6" s="30" t="n">
        <f aca="false">0.8*EV3+0.2*EV5</f>
        <v>0.04</v>
      </c>
      <c r="EW6" s="30" t="n">
        <f aca="false">0.8*EW3+0.2*EW5</f>
        <v>0.04</v>
      </c>
      <c r="EX6" s="30" t="n">
        <f aca="false">0.8*EX3+0.2*EX5</f>
        <v>0.04</v>
      </c>
      <c r="EY6" s="30" t="n">
        <f aca="false">0.8*EY3+0.2*EY5</f>
        <v>0.04</v>
      </c>
      <c r="EZ6" s="30" t="n">
        <f aca="false">0.8*EZ3+0.2*EZ5</f>
        <v>0.04</v>
      </c>
      <c r="FA6" s="30" t="n">
        <f aca="false">0.8*FA3+0.2*FA5</f>
        <v>0.04</v>
      </c>
      <c r="FB6" s="30" t="n">
        <f aca="false">0.8*FB3+0.2*FB5</f>
        <v>0.04</v>
      </c>
      <c r="FC6" s="30" t="n">
        <f aca="false">0.8*FC3+0.2*FC5</f>
        <v>0.04</v>
      </c>
      <c r="FD6" s="30" t="n">
        <f aca="false">0.8*FD3+0.2*FD5</f>
        <v>0.04</v>
      </c>
      <c r="FE6" s="30" t="n">
        <f aca="false">0.8*FE3+0.2*FE5</f>
        <v>0.04</v>
      </c>
      <c r="FF6" s="30" t="n">
        <f aca="false">0.8*FF3+0.2*FF5</f>
        <v>0.04</v>
      </c>
      <c r="FG6" s="30" t="n">
        <f aca="false">0.8*FG3+0.2*FG5</f>
        <v>0.04</v>
      </c>
      <c r="FH6" s="30" t="n">
        <f aca="false">0.8*FH3+0.2*FH5</f>
        <v>0.04</v>
      </c>
      <c r="FI6" s="30" t="n">
        <f aca="false">0.8*FI3+0.2*FI5</f>
        <v>0.04</v>
      </c>
      <c r="FJ6" s="30" t="n">
        <f aca="false">0.8*FJ3+0.2*FJ5</f>
        <v>0.04</v>
      </c>
      <c r="FK6" s="30" t="n">
        <f aca="false">0.8*FK3+0.2*FK5</f>
        <v>0.04</v>
      </c>
      <c r="FL6" s="30" t="n">
        <f aca="false">0.8*FL3+0.2*FL5</f>
        <v>0.04</v>
      </c>
      <c r="FM6" s="30" t="n">
        <f aca="false">0.8*FM3+0.2*FM5</f>
        <v>0.04</v>
      </c>
      <c r="FN6" s="30" t="n">
        <f aca="false">0.8*FN3+0.2*FN5</f>
        <v>0.04</v>
      </c>
      <c r="FO6" s="30" t="n">
        <f aca="false">0.8*FO3+0.2*FO5</f>
        <v>0.04</v>
      </c>
      <c r="FP6" s="30" t="n">
        <f aca="false">0.8*FP3+0.2*FP5</f>
        <v>0.04</v>
      </c>
      <c r="FQ6" s="30" t="n">
        <f aca="false">0.8*FQ3+0.2*FQ5</f>
        <v>0.04</v>
      </c>
      <c r="FR6" s="30" t="n">
        <f aca="false">0.8*FR3+0.2*FR5</f>
        <v>0.04</v>
      </c>
      <c r="FS6" s="30" t="n">
        <f aca="false">0.8*FS3+0.2*FS5</f>
        <v>0.04</v>
      </c>
      <c r="FT6" s="30" t="n">
        <f aca="false">0.8*FT3+0.2*FT5</f>
        <v>0.04</v>
      </c>
      <c r="FU6" s="30" t="n">
        <f aca="false">0.8*FU3+0.2*FU5</f>
        <v>0.04</v>
      </c>
      <c r="FV6" s="30" t="n">
        <f aca="false">0.8*FV3+0.2*FV5</f>
        <v>0.04</v>
      </c>
      <c r="FW6" s="30" t="n">
        <f aca="false">0.8*FW3+0.2*FW5</f>
        <v>0.04</v>
      </c>
      <c r="FX6" s="30" t="n">
        <f aca="false">0.8*FX3+0.2*FX5</f>
        <v>0.04</v>
      </c>
      <c r="FY6" s="30" t="n">
        <f aca="false">0.8*FY3+0.2*FY5</f>
        <v>0.04</v>
      </c>
      <c r="FZ6" s="30" t="n">
        <f aca="false">0.8*FZ3+0.2*FZ5</f>
        <v>0.04</v>
      </c>
      <c r="GA6" s="30" t="n">
        <f aca="false">0.8*GA3+0.2*GA5</f>
        <v>0.04</v>
      </c>
      <c r="GB6" s="30" t="n">
        <f aca="false">0.8*GB3+0.2*GB5</f>
        <v>0.04</v>
      </c>
      <c r="GC6" s="30" t="n">
        <f aca="false">0.8*GC3+0.2*GC5</f>
        <v>0.04</v>
      </c>
      <c r="GD6" s="30" t="n">
        <f aca="false">0.8*GD3+0.2*GD5</f>
        <v>0.04</v>
      </c>
      <c r="GE6" s="30" t="n">
        <f aca="false">0.8*GE3+0.2*GE5</f>
        <v>0.04</v>
      </c>
      <c r="GF6" s="30" t="n">
        <f aca="false">0.8*GF3+0.2*GF5</f>
        <v>0.04</v>
      </c>
      <c r="GG6" s="30" t="n">
        <f aca="false">0.8*GG3+0.2*GG5</f>
        <v>0.04</v>
      </c>
      <c r="GH6" s="30" t="n">
        <f aca="false">0.8*GH3+0.2*GH5</f>
        <v>0.04</v>
      </c>
      <c r="GI6" s="30" t="n">
        <f aca="false">0.8*GI3+0.2*GI5</f>
        <v>0.04</v>
      </c>
      <c r="GJ6" s="30" t="n">
        <f aca="false">0.8*GJ3+0.2*GJ5</f>
        <v>0.04</v>
      </c>
      <c r="GK6" s="30" t="n">
        <f aca="false">0.8*GK3+0.2*GK5</f>
        <v>0.04</v>
      </c>
      <c r="GL6" s="30" t="n">
        <f aca="false">0.8*GL3+0.2*GL5</f>
        <v>0.04</v>
      </c>
      <c r="GM6" s="30" t="n">
        <f aca="false">0.8*GM3+0.2*GM5</f>
        <v>0.04</v>
      </c>
      <c r="GN6" s="30" t="n">
        <f aca="false">0.8*GN3+0.2*GN5</f>
        <v>0.04</v>
      </c>
      <c r="GO6" s="30" t="n">
        <f aca="false">0.8*GO3+0.2*GO5</f>
        <v>0.04</v>
      </c>
      <c r="GP6" s="30" t="n">
        <f aca="false">0.8*GP3+0.2*GP5</f>
        <v>0.04</v>
      </c>
      <c r="GQ6" s="30" t="n">
        <f aca="false">0.8*GQ3+0.2*GQ5</f>
        <v>0.04</v>
      </c>
      <c r="GR6" s="30" t="n">
        <f aca="false">0.8*GR3+0.2*GR5</f>
        <v>0.04</v>
      </c>
      <c r="GS6" s="30" t="n">
        <f aca="false">0.8*GS3+0.2*GS5</f>
        <v>0.04</v>
      </c>
      <c r="GT6" s="30" t="n">
        <f aca="false">0.8*GT3+0.2*GT5</f>
        <v>0.04</v>
      </c>
      <c r="GU6" s="30" t="n">
        <f aca="false">0.8*GU3+0.2*GU5</f>
        <v>0.04</v>
      </c>
      <c r="GV6" s="30" t="n">
        <f aca="false">0.8*GV3+0.2*GV5</f>
        <v>0.04</v>
      </c>
      <c r="GW6" s="30" t="n">
        <f aca="false">0.8*GW3+0.2*GW5</f>
        <v>0.04</v>
      </c>
      <c r="GX6" s="30" t="n">
        <f aca="false">0.8*GX3+0.2*GX5</f>
        <v>0.04</v>
      </c>
      <c r="GY6" s="30" t="n">
        <f aca="false">0.8*GY3+0.2*GY5</f>
        <v>0.04</v>
      </c>
      <c r="GZ6" s="30" t="n">
        <f aca="false">0.8*GZ3+0.2*GZ5</f>
        <v>0.04</v>
      </c>
      <c r="HA6" s="30" t="n">
        <f aca="false">0.8*HA3+0.2*HA5</f>
        <v>0.04</v>
      </c>
    </row>
    <row r="7" customFormat="false" ht="15" hidden="false" customHeight="false" outlineLevel="0" collapsed="false">
      <c r="A7" s="14" t="s">
        <v>9</v>
      </c>
      <c r="B7" s="42"/>
      <c r="C7" s="42"/>
      <c r="D7" s="42" t="s">
        <v>23</v>
      </c>
      <c r="E7" s="19"/>
      <c r="F7" s="18" t="s">
        <v>24</v>
      </c>
      <c r="G7" s="19" t="s">
        <v>25</v>
      </c>
      <c r="H7" s="19"/>
      <c r="I7" s="19" t="s">
        <v>26</v>
      </c>
      <c r="J7" s="285" t="n">
        <v>28.76</v>
      </c>
      <c r="K7" s="285" t="n">
        <v>29.147</v>
      </c>
      <c r="L7" s="285" t="n">
        <v>29.467</v>
      </c>
      <c r="M7" s="285" t="n">
        <v>30.505</v>
      </c>
      <c r="N7" s="285" t="n">
        <v>31.21</v>
      </c>
      <c r="O7" s="285" t="n">
        <v>31.475</v>
      </c>
      <c r="P7" s="285" t="n">
        <v>31.69</v>
      </c>
      <c r="Q7" s="285" t="n">
        <v>31.955</v>
      </c>
      <c r="R7" s="285" t="n">
        <v>31.3863</v>
      </c>
      <c r="S7" s="285" t="n">
        <v>30.3655</v>
      </c>
      <c r="T7" s="285" t="n">
        <v>30.587</v>
      </c>
      <c r="U7" s="285" t="n">
        <v>29.2425</v>
      </c>
      <c r="V7" s="285" t="n">
        <v>28.519</v>
      </c>
      <c r="W7" s="285" t="n">
        <v>29.0698</v>
      </c>
      <c r="X7" s="285" t="n">
        <v>29.2229</v>
      </c>
      <c r="Y7" s="285" t="n">
        <v>27.72</v>
      </c>
      <c r="Z7" s="285" t="n">
        <v>27.8621</v>
      </c>
      <c r="AA7" s="285" t="n">
        <v>28.63</v>
      </c>
      <c r="AB7" s="285" t="n">
        <v>28.4977</v>
      </c>
      <c r="AC7" s="285" t="n">
        <v>28.7414</v>
      </c>
      <c r="AD7" s="285" t="n">
        <v>27.705</v>
      </c>
      <c r="AE7" s="285" t="n">
        <v>26.8455</v>
      </c>
      <c r="AF7" s="285" t="n">
        <v>26.7958</v>
      </c>
      <c r="AG7" s="285" t="n">
        <v>26.3255</v>
      </c>
      <c r="AH7" s="285" t="n">
        <v>25.986</v>
      </c>
      <c r="AI7" s="285" t="n">
        <v>25.7449</v>
      </c>
      <c r="AJ7" s="285" t="n">
        <v>24.8588</v>
      </c>
      <c r="AK7" s="285" t="n">
        <v>24.6006</v>
      </c>
      <c r="AL7" s="285" t="n">
        <v>23.4929</v>
      </c>
      <c r="AM7" s="285" t="n">
        <v>23.4446</v>
      </c>
      <c r="AN7" s="285" t="n">
        <v>25.6439</v>
      </c>
      <c r="AO7" s="285" t="n">
        <v>29.4027</v>
      </c>
      <c r="AP7" s="285" t="n">
        <v>33.954</v>
      </c>
      <c r="AQ7" s="285" t="n">
        <v>31.1527</v>
      </c>
      <c r="AR7" s="285" t="n">
        <v>30.0154</v>
      </c>
      <c r="AS7" s="285" t="n">
        <v>30.035</v>
      </c>
      <c r="AT7" s="285" t="n">
        <v>29.4205</v>
      </c>
      <c r="AU7" s="285" t="n">
        <v>31.2095</v>
      </c>
      <c r="AV7" s="285" t="n">
        <v>30.535</v>
      </c>
      <c r="AW7" s="285" t="n">
        <v>30.537</v>
      </c>
      <c r="AX7" s="285" t="n">
        <v>28.418</v>
      </c>
      <c r="AY7" s="285" t="n">
        <v>27.8693</v>
      </c>
      <c r="AZ7" s="285" t="n">
        <v>32.184</v>
      </c>
      <c r="BA7" s="285" t="n">
        <v>32.137</v>
      </c>
      <c r="BB7" s="285" t="n">
        <v>29.347</v>
      </c>
      <c r="BC7" s="285" t="n">
        <v>32.4245</v>
      </c>
      <c r="BD7" s="285" t="n">
        <v>31.18</v>
      </c>
      <c r="BE7" s="285" t="n">
        <v>30.525</v>
      </c>
      <c r="BF7" s="285" t="n">
        <v>31.0564</v>
      </c>
      <c r="BG7" s="285" t="n">
        <v>32.8395</v>
      </c>
      <c r="BH7" s="285" t="n">
        <v>32.3906</v>
      </c>
      <c r="BI7" s="285" t="n">
        <v>32.8696</v>
      </c>
      <c r="BJ7" s="285" t="n">
        <v>35.6871</v>
      </c>
      <c r="BK7" s="285" t="n">
        <v>33.6306</v>
      </c>
      <c r="BL7" s="285" t="n">
        <v>39.3866</v>
      </c>
      <c r="BM7" s="285" t="n">
        <v>56.2584</v>
      </c>
      <c r="BN7" s="286" t="n">
        <v>58.4643</v>
      </c>
      <c r="BO7" s="286" t="n">
        <v>55.524</v>
      </c>
      <c r="BP7" s="286" t="n">
        <v>66.2367</v>
      </c>
      <c r="BQ7" s="286" t="n">
        <v>72.8827</v>
      </c>
      <c r="BR7" s="286" t="n">
        <v>67.6076</v>
      </c>
      <c r="BS7" s="286" t="n">
        <v>64.2575</v>
      </c>
      <c r="BT7" s="286" t="n">
        <v>63.1581</v>
      </c>
      <c r="BU7" s="286" t="n">
        <v>60.6569</v>
      </c>
      <c r="BV7" s="286" t="n">
        <v>56.3779</v>
      </c>
      <c r="BW7" s="286" t="n">
        <v>59.0855</v>
      </c>
      <c r="BX7" s="286" t="n">
        <v>58.0169</v>
      </c>
      <c r="BY7" s="286" t="n">
        <v>57.6002</v>
      </c>
      <c r="BZ7" s="286" t="n">
        <v>57.2649</v>
      </c>
      <c r="CA7" s="286" t="n">
        <v>62.7565</v>
      </c>
      <c r="CB7" s="286" t="n">
        <v>65.5906</v>
      </c>
      <c r="CC7" s="287" t="n">
        <v>69.4706</v>
      </c>
      <c r="CD7" s="47" t="n">
        <v>64.7347</v>
      </c>
      <c r="CE7" s="47" t="n">
        <v>63.0756</v>
      </c>
      <c r="CF7" s="286" t="n">
        <v>64.4156</v>
      </c>
      <c r="CG7" s="287" t="n">
        <v>61.9057</v>
      </c>
      <c r="CH7" s="286" t="n">
        <v>77.7325</v>
      </c>
      <c r="CI7" s="286" t="n">
        <v>69.9513</v>
      </c>
      <c r="CJ7" s="286" t="n">
        <v>79.6845</v>
      </c>
      <c r="CK7" s="287" t="n">
        <v>73.8757</v>
      </c>
      <c r="CL7" s="286" t="n">
        <v>75.7023</v>
      </c>
      <c r="CM7" s="286" t="n">
        <v>72.3723</v>
      </c>
      <c r="CN7" s="286" t="n">
        <v>72.7608</v>
      </c>
      <c r="CO7" s="287" t="n">
        <v>74.2926</v>
      </c>
      <c r="CP7" s="286" t="n">
        <v>84.1</v>
      </c>
      <c r="CQ7" s="286" t="n">
        <v>51.158</v>
      </c>
      <c r="CR7" s="286" t="n">
        <v>57.413</v>
      </c>
      <c r="CS7" s="287" t="n">
        <v>70.3375</v>
      </c>
      <c r="CT7" s="286" t="n">
        <v>77.09</v>
      </c>
      <c r="CU7" s="286" t="n">
        <v>87.03</v>
      </c>
      <c r="CV7" s="286" t="n">
        <v>97.41</v>
      </c>
      <c r="CW7" s="287" t="n">
        <v>89.69</v>
      </c>
      <c r="CX7" s="47" t="n">
        <v>92.37</v>
      </c>
      <c r="CY7" s="47" t="n">
        <v>85.75</v>
      </c>
      <c r="CZ7" s="47" t="n">
        <v>92.71</v>
      </c>
      <c r="DA7" s="47" t="n">
        <v>101.68</v>
      </c>
      <c r="DB7" s="47" t="n">
        <v>83.68</v>
      </c>
      <c r="DC7" s="47" t="n">
        <v>78.47</v>
      </c>
      <c r="DD7" s="47" t="n">
        <v>82.87</v>
      </c>
      <c r="DE7" s="47" t="n">
        <v>78.23</v>
      </c>
      <c r="DF7" s="47" t="n">
        <v>81.2955</v>
      </c>
      <c r="DG7" s="47" t="n">
        <v>77.7539</v>
      </c>
      <c r="DH7" s="47" t="n">
        <v>84.2539820513766</v>
      </c>
      <c r="DI7" s="47" t="n">
        <v>88.0471379688832</v>
      </c>
      <c r="DJ7" s="47" t="n">
        <v>89.8038359419686</v>
      </c>
      <c r="DK7" s="47" t="n">
        <v>91.0873227854915</v>
      </c>
      <c r="DL7" s="47" t="n">
        <v>92.1814115211739</v>
      </c>
      <c r="DM7" s="47" t="n">
        <v>93.2017754766632</v>
      </c>
      <c r="DN7" s="286" t="n">
        <v>94.1986155247321</v>
      </c>
      <c r="DO7" s="286" t="n">
        <v>95.1932777680799</v>
      </c>
      <c r="DP7" s="286" t="n">
        <v>96.1945109823361</v>
      </c>
      <c r="DQ7" s="287" t="n">
        <v>97.2056936618076</v>
      </c>
      <c r="DR7" s="286" t="n">
        <v>98.228000121776</v>
      </c>
      <c r="DS7" s="286" t="n">
        <v>99.2617575342301</v>
      </c>
      <c r="DT7" s="286" t="n">
        <v>100.307007884846</v>
      </c>
      <c r="DU7" s="287" t="n">
        <v>101.363727420786</v>
      </c>
      <c r="DV7" s="286" t="n">
        <v>102.431903134455</v>
      </c>
      <c r="DW7" s="286" t="n">
        <v>103.511552660018</v>
      </c>
      <c r="DX7" s="286" t="n">
        <v>104.602723902752</v>
      </c>
      <c r="DY7" s="287" t="n">
        <v>105.705488954152</v>
      </c>
      <c r="DZ7" s="285" t="n">
        <f aca="false">(EC7-DY7)/4+DY7</f>
        <v>105.768893195884</v>
      </c>
      <c r="EA7" s="285" t="n">
        <f aca="false">(EC7-DY7)/4*2+DY7</f>
        <v>105.832297437616</v>
      </c>
      <c r="EB7" s="285" t="n">
        <f aca="false">(EC7-DY7)/4*3+DY7</f>
        <v>105.895701679348</v>
      </c>
      <c r="EC7" s="288" t="n">
        <f aca="false">Inputs!AN7</f>
        <v>105.95910592108</v>
      </c>
      <c r="ED7" s="285" t="n">
        <f aca="false">(EG7-EC7)/4+EC7</f>
        <v>106.488901450686</v>
      </c>
      <c r="EE7" s="285" t="n">
        <f aca="false">(EG7-EC7)/4*2+EC7</f>
        <v>107.018696980291</v>
      </c>
      <c r="EF7" s="285" t="n">
        <f aca="false">(EG7-EC7)/4*3+EC7</f>
        <v>107.548492509897</v>
      </c>
      <c r="EG7" s="288" t="n">
        <f aca="false">Inputs!AO7</f>
        <v>108.078288039502</v>
      </c>
      <c r="EH7" s="285" t="n">
        <f aca="false">(EK7-EG7)/4+EG7</f>
        <v>108.618679479699</v>
      </c>
      <c r="EI7" s="285" t="n">
        <f aca="false">(EK7-EG7)/4*2+EG7</f>
        <v>109.159070919897</v>
      </c>
      <c r="EJ7" s="285" t="n">
        <f aca="false">(EK7-EG7)/4*3+EG7</f>
        <v>109.699462360094</v>
      </c>
      <c r="EK7" s="288" t="n">
        <f aca="false">Inputs!AP7</f>
        <v>110.239853800292</v>
      </c>
      <c r="EL7" s="285" t="n">
        <f aca="false">(EO7-EK7)/4+EK7</f>
        <v>110.791053069293</v>
      </c>
      <c r="EM7" s="285" t="n">
        <f aca="false">(EO7-EK7)/4*2+EK7</f>
        <v>111.342252338295</v>
      </c>
      <c r="EN7" s="285" t="n">
        <f aca="false">(EO7-EK7)/4*3+EK7</f>
        <v>111.893451607296</v>
      </c>
      <c r="EO7" s="288" t="n">
        <f aca="false">Inputs!AQ7</f>
        <v>112.444650876298</v>
      </c>
      <c r="EP7" s="285" t="n">
        <f aca="false">(ES7-EO7)/4+EO7</f>
        <v>113.006874130679</v>
      </c>
      <c r="EQ7" s="285" t="n">
        <f aca="false">(ES7-EO7)/4*2+EO7</f>
        <v>113.569097385061</v>
      </c>
      <c r="ER7" s="285" t="n">
        <f aca="false">(ES7-EO7)/4*3+EO7</f>
        <v>114.131320639442</v>
      </c>
      <c r="ES7" s="288" t="n">
        <f aca="false">Inputs!AR7</f>
        <v>114.693543893824</v>
      </c>
      <c r="ET7" s="285" t="n">
        <f aca="false">(EW7-ES7)/4+ES7</f>
        <v>115.267011613293</v>
      </c>
      <c r="EU7" s="285" t="n">
        <f aca="false">(EW7-ES7)/4*2+ES7</f>
        <v>115.840479332762</v>
      </c>
      <c r="EV7" s="285" t="n">
        <f aca="false">(EW7-ES7)/4*3+ES7</f>
        <v>116.413947052231</v>
      </c>
      <c r="EW7" s="288" t="n">
        <f aca="false">Inputs!AS7</f>
        <v>116.9874147717</v>
      </c>
      <c r="EX7" s="285" t="n">
        <f aca="false">(FA7-EW7)/4+EW7</f>
        <v>117.572351845559</v>
      </c>
      <c r="EY7" s="285" t="n">
        <f aca="false">(FA7-EW7)/4*2+EW7</f>
        <v>118.157288919417</v>
      </c>
      <c r="EZ7" s="285" t="n">
        <f aca="false">(FA7-EW7)/4*3+EW7</f>
        <v>118.742225993276</v>
      </c>
      <c r="FA7" s="288" t="n">
        <f aca="false">Inputs!AT7</f>
        <v>119.327163067134</v>
      </c>
      <c r="FB7" s="285" t="n">
        <f aca="false">(FE7-FA7)/4+FA7</f>
        <v>119.92379888247</v>
      </c>
      <c r="FC7" s="285" t="n">
        <f aca="false">(FE7-FA7)/4*2+FA7</f>
        <v>120.520434697806</v>
      </c>
      <c r="FD7" s="285" t="n">
        <f aca="false">(FE7-FA7)/4*3+FA7</f>
        <v>121.117070513141</v>
      </c>
      <c r="FE7" s="288" t="n">
        <f aca="false">Inputs!AU7</f>
        <v>121.713706328477</v>
      </c>
      <c r="FF7" s="285" t="n">
        <f aca="false">(FI7-FE7)/4+FE7</f>
        <v>122.322274860119</v>
      </c>
      <c r="FG7" s="285" t="n">
        <f aca="false">(FI7-FE7)/4*2+FE7</f>
        <v>122.930843391762</v>
      </c>
      <c r="FH7" s="285" t="n">
        <f aca="false">(FI7-FE7)/4*3+FE7</f>
        <v>123.539411923404</v>
      </c>
      <c r="FI7" s="288" t="n">
        <f aca="false">Inputs!AV7</f>
        <v>124.147980455046</v>
      </c>
      <c r="FJ7" s="285" t="n">
        <f aca="false">(FM7-FI7)/4+FI7</f>
        <v>124.768720357322</v>
      </c>
      <c r="FK7" s="285" t="n">
        <f aca="false">(FM7-FI7)/4*2+FI7</f>
        <v>125.389460259597</v>
      </c>
      <c r="FL7" s="285" t="n">
        <f aca="false">(FM7-FI7)/4*3+FI7</f>
        <v>126.010200161872</v>
      </c>
      <c r="FM7" s="288" t="n">
        <f aca="false">Inputs!AW7</f>
        <v>126.630940064147</v>
      </c>
      <c r="FN7" s="285" t="n">
        <f aca="false">(FQ7-FM7)/4+FM7</f>
        <v>127.264094764468</v>
      </c>
      <c r="FO7" s="285" t="n">
        <f aca="false">(FQ7-FM7)/4*2+FM7</f>
        <v>127.897249464789</v>
      </c>
      <c r="FP7" s="285" t="n">
        <f aca="false">(FQ7-FM7)/4*3+FM7</f>
        <v>128.53040416511</v>
      </c>
      <c r="FQ7" s="288" t="n">
        <f aca="false">Inputs!AX7</f>
        <v>129.16355886543</v>
      </c>
      <c r="FR7" s="285" t="n">
        <f aca="false">(FU7-FQ7)/4+FQ7</f>
        <v>129.809376659757</v>
      </c>
      <c r="FS7" s="285" t="n">
        <f aca="false">(FU7-FQ7)/4*2+FQ7</f>
        <v>130.455194454085</v>
      </c>
      <c r="FT7" s="285" t="n">
        <f aca="false">(FU7-FQ7)/4*3+FQ7</f>
        <v>131.101012248412</v>
      </c>
      <c r="FU7" s="288" t="n">
        <f aca="false">Inputs!AY7</f>
        <v>131.746830042739</v>
      </c>
      <c r="FV7" s="288" t="n">
        <f aca="false">(FY7-FU7)/4+FU7</f>
        <v>132.405564192953</v>
      </c>
      <c r="FW7" s="288" t="n">
        <f aca="false">(FY7-FU7)/4*2+FU7</f>
        <v>133.064298343166</v>
      </c>
      <c r="FX7" s="288" t="n">
        <f aca="false">(FY7-FU7)/4*3+FU7</f>
        <v>133.72303249338</v>
      </c>
      <c r="FY7" s="288" t="n">
        <f aca="false">Inputs!AZ7</f>
        <v>134.381766643594</v>
      </c>
      <c r="FZ7" s="288" t="n">
        <f aca="false">(GC7-FY7)/4+FY7</f>
        <v>135.053675476812</v>
      </c>
      <c r="GA7" s="288" t="n">
        <f aca="false">(GC7-FY7)/4*2+FY7</f>
        <v>135.72558431003</v>
      </c>
      <c r="GB7" s="288" t="n">
        <f aca="false">(GC7-FY7)/4*3+FY7</f>
        <v>136.397493143248</v>
      </c>
      <c r="GC7" s="288" t="n">
        <f aca="false">Inputs!BA7</f>
        <v>137.069401976466</v>
      </c>
      <c r="GD7" s="288" t="n">
        <f aca="false">(GG7-GC7)/4+GC7</f>
        <v>137.754748986348</v>
      </c>
      <c r="GE7" s="288" t="n">
        <f aca="false">(GG7-GC7)/4*2+GC7</f>
        <v>138.44009599623</v>
      </c>
      <c r="GF7" s="288" t="n">
        <f aca="false">(GG7-GC7)/4*3+GC7</f>
        <v>139.125443006113</v>
      </c>
      <c r="GG7" s="288" t="n">
        <f aca="false">Inputs!BB7</f>
        <v>139.810790015995</v>
      </c>
      <c r="GH7" s="287" t="n">
        <f aca="false">(GK7-GG7)/4+GG7</f>
        <v>140.509843966075</v>
      </c>
      <c r="GI7" s="287" t="n">
        <f aca="false">(GK7-GG7)/4*2+GG7</f>
        <v>141.208897916155</v>
      </c>
      <c r="GJ7" s="287" t="n">
        <f aca="false">(GK7-GG7)/4*3+GG7</f>
        <v>141.907951866235</v>
      </c>
      <c r="GK7" s="287" t="n">
        <f aca="false">Inputs!BC7</f>
        <v>142.607005816315</v>
      </c>
      <c r="GL7" s="287" t="n">
        <f aca="false">(GO7-GK7)/4+GK7</f>
        <v>143.320040845396</v>
      </c>
      <c r="GM7" s="287" t="n">
        <f aca="false">(GO7-GK7)/4*2+GK7</f>
        <v>144.033075874478</v>
      </c>
      <c r="GN7" s="287" t="n">
        <f aca="false">(GO7-GK7)/4*3+GK7</f>
        <v>144.74611090356</v>
      </c>
      <c r="GO7" s="287" t="n">
        <f aca="false">Inputs!BD7</f>
        <v>145.459145932641</v>
      </c>
      <c r="GP7" s="287" t="n">
        <f aca="false">(GS7-GO7)/4+GO7</f>
        <v>146.186441662304</v>
      </c>
      <c r="GQ7" s="287" t="n">
        <f aca="false">(GS7-GO7)/4*2+GO7</f>
        <v>146.913737391968</v>
      </c>
      <c r="GR7" s="287" t="n">
        <f aca="false">(GS7-GO7)/4*3+GO7</f>
        <v>147.641033121631</v>
      </c>
      <c r="GS7" s="287" t="n">
        <f aca="false">Inputs!BE7</f>
        <v>148.368328851294</v>
      </c>
      <c r="GT7" s="287" t="n">
        <f aca="false">(GW7-GS7)/4+GS7</f>
        <v>149.11017049555</v>
      </c>
      <c r="GU7" s="287" t="n">
        <f aca="false">(GW7-GS7)/4*2+GS7</f>
        <v>149.852012139807</v>
      </c>
      <c r="GV7" s="287" t="n">
        <f aca="false">(GW7-GS7)/4*3+GS7</f>
        <v>150.593853784063</v>
      </c>
      <c r="GW7" s="287" t="n">
        <f aca="false">Inputs!BF7</f>
        <v>151.33569542832</v>
      </c>
      <c r="GX7" s="287" t="n">
        <f aca="false">(HA7-GW7)/4+GW7</f>
        <v>152.092373905461</v>
      </c>
      <c r="GY7" s="287" t="n">
        <f aca="false">(HA7-GW7)/4*2+GW7</f>
        <v>152.849052382603</v>
      </c>
      <c r="GZ7" s="287" t="n">
        <f aca="false">(HA7-GW7)/4*3+GW7</f>
        <v>153.605730859745</v>
      </c>
      <c r="HA7" s="287" t="n">
        <f aca="false">Inputs!BG7</f>
        <v>154.362409336886</v>
      </c>
    </row>
    <row r="8" customFormat="false" ht="15" hidden="false" customHeight="false" outlineLevel="0" collapsed="false">
      <c r="A8" s="14" t="s">
        <v>9</v>
      </c>
      <c r="B8" s="42"/>
      <c r="C8" s="42"/>
      <c r="D8" s="42" t="s">
        <v>23</v>
      </c>
      <c r="E8" s="19"/>
      <c r="F8" s="19" t="s">
        <v>27</v>
      </c>
      <c r="G8" s="19" t="s">
        <v>28</v>
      </c>
      <c r="H8" s="19"/>
      <c r="I8" s="19" t="s">
        <v>29</v>
      </c>
      <c r="J8" s="285" t="n">
        <v>25.2891</v>
      </c>
      <c r="K8" s="285" t="n">
        <v>24.6932</v>
      </c>
      <c r="L8" s="285" t="n">
        <v>26.8106</v>
      </c>
      <c r="M8" s="285" t="n">
        <v>27.1421</v>
      </c>
      <c r="N8" s="285" t="n">
        <v>27.1503</v>
      </c>
      <c r="O8" s="285" t="n">
        <v>31.0662</v>
      </c>
      <c r="P8" s="285" t="n">
        <v>31.3235</v>
      </c>
      <c r="Q8" s="285" t="n">
        <v>33.5123</v>
      </c>
      <c r="R8" s="285" t="n">
        <v>34.2366</v>
      </c>
      <c r="S8" s="285" t="n">
        <v>34.9359</v>
      </c>
      <c r="T8" s="285" t="n">
        <v>35.6573</v>
      </c>
      <c r="U8" s="285" t="n">
        <v>36.8234</v>
      </c>
      <c r="V8" s="285" t="n">
        <v>35.1254</v>
      </c>
      <c r="W8" s="285" t="n">
        <v>35.4697</v>
      </c>
      <c r="X8" s="285" t="n">
        <v>36.3425</v>
      </c>
      <c r="Y8" s="285" t="n">
        <v>37.5689</v>
      </c>
      <c r="Z8" s="285" t="n">
        <v>36.1357</v>
      </c>
      <c r="AA8" s="285" t="n">
        <v>34.67</v>
      </c>
      <c r="AB8" s="285" t="n">
        <v>34.2772</v>
      </c>
      <c r="AC8" s="285" t="n">
        <v>34.0542</v>
      </c>
      <c r="AD8" s="285" t="n">
        <v>33.5703</v>
      </c>
      <c r="AE8" s="285" t="n">
        <v>34.3354</v>
      </c>
      <c r="AF8" s="285" t="n">
        <v>33.9589</v>
      </c>
      <c r="AG8" s="285" t="n">
        <v>34.7483</v>
      </c>
      <c r="AH8" s="285" t="n">
        <v>34.707</v>
      </c>
      <c r="AI8" s="285" t="n">
        <v>34.8609</v>
      </c>
      <c r="AJ8" s="285" t="n">
        <v>35.4542</v>
      </c>
      <c r="AK8" s="285" t="n">
        <v>35.9442</v>
      </c>
      <c r="AL8" s="285" t="n">
        <v>37.0882</v>
      </c>
      <c r="AM8" s="285" t="n">
        <v>36.9345</v>
      </c>
      <c r="AN8" s="285" t="n">
        <v>36.1407</v>
      </c>
      <c r="AO8" s="285" t="n">
        <v>42.6587</v>
      </c>
      <c r="AP8" s="285" t="n">
        <v>44.9904</v>
      </c>
      <c r="AQ8" s="285" t="n">
        <v>43.7165</v>
      </c>
      <c r="AR8" s="285" t="n">
        <v>43.9365</v>
      </c>
      <c r="AS8" s="285" t="n">
        <v>43.0244</v>
      </c>
      <c r="AT8" s="285" t="n">
        <v>39.7668</v>
      </c>
      <c r="AU8" s="285" t="n">
        <v>38.2568</v>
      </c>
      <c r="AV8" s="285" t="n">
        <v>41.6154</v>
      </c>
      <c r="AW8" s="285" t="n">
        <v>40.8504</v>
      </c>
      <c r="AX8" s="285" t="n">
        <v>40.2377</v>
      </c>
      <c r="AY8" s="285" t="n">
        <v>40.4245</v>
      </c>
      <c r="AZ8" s="285" t="n">
        <v>43.1635</v>
      </c>
      <c r="BA8" s="285" t="n">
        <v>41.736</v>
      </c>
      <c r="BB8" s="285" t="n">
        <v>39.2407</v>
      </c>
      <c r="BC8" s="285" t="n">
        <v>41.0478</v>
      </c>
      <c r="BD8" s="285" t="n">
        <v>40.1366</v>
      </c>
      <c r="BE8" s="285" t="n">
        <v>40.3115</v>
      </c>
      <c r="BF8" s="285" t="n">
        <v>39.8259</v>
      </c>
      <c r="BG8" s="285" t="n">
        <v>42.72</v>
      </c>
      <c r="BH8" s="285" t="n">
        <v>43.7919</v>
      </c>
      <c r="BI8" s="285" t="n">
        <v>45.5995</v>
      </c>
      <c r="BJ8" s="285" t="n">
        <v>48.3055</v>
      </c>
      <c r="BK8" s="285" t="n">
        <v>46.5445</v>
      </c>
      <c r="BL8" s="285" t="n">
        <v>50.0916</v>
      </c>
      <c r="BM8" s="285" t="n">
        <v>73.5065</v>
      </c>
      <c r="BN8" s="286" t="n">
        <v>62.4678</v>
      </c>
      <c r="BO8" s="286" t="n">
        <v>61.6005</v>
      </c>
      <c r="BP8" s="286" t="n">
        <v>73.1696</v>
      </c>
      <c r="BQ8" s="286" t="n">
        <v>79.6995</v>
      </c>
      <c r="BR8" s="286" t="n">
        <v>75.9913</v>
      </c>
      <c r="BS8" s="286" t="n">
        <v>71.124</v>
      </c>
      <c r="BT8" s="286" t="n">
        <v>70.633</v>
      </c>
      <c r="BU8" s="286" t="n">
        <v>64.6778</v>
      </c>
      <c r="BV8" s="286" t="n">
        <v>59.4954</v>
      </c>
      <c r="BW8" s="286" t="n">
        <v>67.0103</v>
      </c>
      <c r="BX8" s="286" t="n">
        <v>68.0269</v>
      </c>
      <c r="BY8" s="286" t="n">
        <v>69.1837</v>
      </c>
      <c r="BZ8" s="286" t="n">
        <v>70.1779</v>
      </c>
      <c r="CA8" s="286" t="n">
        <v>73.3411</v>
      </c>
      <c r="CB8" s="286" t="n">
        <v>76.1155</v>
      </c>
      <c r="CC8" s="287" t="n">
        <f aca="false">Inputs!AA8</f>
        <v>79.4605</v>
      </c>
      <c r="CD8" s="286" t="n">
        <v>73.7145</v>
      </c>
      <c r="CE8" s="286" t="n">
        <v>71.9157</v>
      </c>
      <c r="CF8" s="47" t="n">
        <v>70.6363</v>
      </c>
      <c r="CG8" s="287" t="n">
        <f aca="false">Inputs!AB8</f>
        <v>69.3406</v>
      </c>
      <c r="CH8" s="47" t="n">
        <v>86.7152</v>
      </c>
      <c r="CI8" s="47" t="n">
        <v>79.9539</v>
      </c>
      <c r="CJ8" s="47" t="n">
        <v>91.0048</v>
      </c>
      <c r="CK8" s="287" t="n">
        <f aca="false">Inputs!AC8</f>
        <v>90.6824</v>
      </c>
      <c r="CL8" s="47" t="n">
        <v>88.717</v>
      </c>
      <c r="CM8" s="47" t="n">
        <v>86.7363</v>
      </c>
      <c r="CN8" s="47" t="n">
        <v>84.2151</v>
      </c>
      <c r="CO8" s="287" t="n">
        <f aca="false">Inputs!AD8</f>
        <v>84.0695</v>
      </c>
      <c r="CP8" s="47" t="n">
        <v>93.696</v>
      </c>
      <c r="CQ8" s="47" t="n">
        <v>53.858</v>
      </c>
      <c r="CR8" s="47" t="n">
        <f aca="false">CR7*CR36</f>
        <v>55.41</v>
      </c>
      <c r="CS8" s="287" t="n">
        <f aca="false">Inputs!AE8</f>
        <v>75.6553</v>
      </c>
      <c r="CT8" s="47" t="n">
        <v>83.7639</v>
      </c>
      <c r="CU8" s="47" t="n">
        <v>95.1052</v>
      </c>
      <c r="CV8" s="47" t="n">
        <v>102.0979</v>
      </c>
      <c r="CW8" s="287" t="n">
        <f aca="false">Inputs!AF8</f>
        <v>99.2</v>
      </c>
      <c r="CX8" s="47" t="n">
        <v>99.5299</v>
      </c>
      <c r="CY8" s="47" t="n">
        <v>92.4184</v>
      </c>
      <c r="CZ8" s="47" t="n">
        <v>103.4694</v>
      </c>
      <c r="DA8" s="287" t="n">
        <f aca="false">Inputs!AG8</f>
        <v>106.1028</v>
      </c>
      <c r="DB8" s="47" t="n">
        <f aca="false">DB7*DB36</f>
        <v>89.6539071931244</v>
      </c>
      <c r="DC8" s="47" t="n">
        <f aca="false">DC7*DC36</f>
        <v>92.2802639912831</v>
      </c>
      <c r="DD8" s="47" t="n">
        <f aca="false">DD7*DD36</f>
        <v>97.1438133842419</v>
      </c>
      <c r="DE8" s="47" t="n">
        <v>92.097683463</v>
      </c>
      <c r="DF8" s="47" t="n">
        <f aca="false">DF7*DF36</f>
        <v>93.6361569</v>
      </c>
      <c r="DG8" s="47" t="n">
        <f aca="false">DG7*DG36</f>
        <v>88.77162763</v>
      </c>
      <c r="DH8" s="47" t="n">
        <f aca="false">DH7*DH36</f>
        <v>98.1357847313675</v>
      </c>
      <c r="DI8" s="47" t="n">
        <f aca="false">DI7*DI36</f>
        <v>102.134680043905</v>
      </c>
      <c r="DJ8" s="47" t="n">
        <f aca="false">DJ7*DJ36</f>
        <v>103.83661186602</v>
      </c>
      <c r="DK8" s="47" t="n">
        <f aca="false">DK7*DK36</f>
        <v>105.056226398859</v>
      </c>
      <c r="DL8" s="47" t="n">
        <f aca="false">DL7*DL36</f>
        <v>106.126051488808</v>
      </c>
      <c r="DM8" s="47" t="n">
        <f aca="false">DM7*DM36</f>
        <v>107.182041798163</v>
      </c>
      <c r="DN8" s="47" t="n">
        <f aca="false">DN7*DN36</f>
        <v>108.277473542935</v>
      </c>
      <c r="DO8" s="47" t="n">
        <f aca="false">DO7*DO36</f>
        <v>109.418273061154</v>
      </c>
      <c r="DP8" s="47" t="n">
        <f aca="false">DP7*DP36</f>
        <v>110.594059652371</v>
      </c>
      <c r="DQ8" s="47" t="n">
        <f aca="false">DQ7*DQ36</f>
        <v>111.786547711079</v>
      </c>
      <c r="DR8" s="47" t="n">
        <f aca="false">DR7*DR36</f>
        <v>112.978226266805</v>
      </c>
      <c r="DS8" s="47" t="n">
        <f aca="false">DS7*DS36</f>
        <v>114.169714585802</v>
      </c>
      <c r="DT8" s="47" t="n">
        <f aca="false">DT7*DT36</f>
        <v>115.36491773923</v>
      </c>
      <c r="DU8" s="47" t="n">
        <f aca="false">DU7*DU36</f>
        <v>116.568286533904</v>
      </c>
      <c r="DV8" s="47" t="n">
        <f aca="false">DV7*DV36</f>
        <v>117.784807414763</v>
      </c>
      <c r="DW8" s="47" t="n">
        <f aca="false">DW7*DW36</f>
        <v>119.018898320306</v>
      </c>
      <c r="DX8" s="47" t="n">
        <f aca="false">DX7*DX36</f>
        <v>120.275868058287</v>
      </c>
      <c r="DY8" s="47" t="n">
        <f aca="false">DY7*DY36</f>
        <v>121.561312297275</v>
      </c>
      <c r="DZ8" s="47" t="n">
        <f aca="false">DZ7*DZ36</f>
        <v>121.630946629689</v>
      </c>
      <c r="EA8" s="47" t="n">
        <f aca="false">EA7*EA36</f>
        <v>121.700577028989</v>
      </c>
      <c r="EB8" s="47" t="n">
        <f aca="false">EB7*EB36</f>
        <v>121.770203495177</v>
      </c>
      <c r="EC8" s="47" t="n">
        <f aca="false">EC7*EC36</f>
        <v>121.839826028252</v>
      </c>
      <c r="ED8" s="47" t="n">
        <f aca="false">ED7*ED36</f>
        <v>122.449025158393</v>
      </c>
      <c r="EE8" s="47" t="n">
        <f aca="false">EE7*EE36</f>
        <v>123.058224288534</v>
      </c>
      <c r="EF8" s="47" t="n">
        <f aca="false">EF7*EF36</f>
        <v>123.667423418676</v>
      </c>
      <c r="EG8" s="47" t="n">
        <f aca="false">EG7*EG36</f>
        <v>124.276622548817</v>
      </c>
      <c r="EH8" s="47" t="n">
        <f aca="false">EH7*EH36</f>
        <v>124.898005661561</v>
      </c>
      <c r="EI8" s="47" t="n">
        <f aca="false">EI7*EI36</f>
        <v>125.519388774305</v>
      </c>
      <c r="EJ8" s="47" t="n">
        <f aca="false">EJ7*EJ36</f>
        <v>126.140771887049</v>
      </c>
      <c r="EK8" s="47" t="n">
        <f aca="false">EK7*EK36</f>
        <v>126.762154999793</v>
      </c>
      <c r="EL8" s="47" t="n">
        <f aca="false">EL7*EL36</f>
        <v>127.395965774792</v>
      </c>
      <c r="EM8" s="47" t="n">
        <f aca="false">EM7*EM36</f>
        <v>128.029776549791</v>
      </c>
      <c r="EN8" s="47" t="n">
        <f aca="false">EN7*EN36</f>
        <v>128.66358732479</v>
      </c>
      <c r="EO8" s="47" t="n">
        <f aca="false">EO7*EO36</f>
        <v>129.297398099789</v>
      </c>
      <c r="EP8" s="47" t="n">
        <f aca="false">EP7*EP36</f>
        <v>129.943885090288</v>
      </c>
      <c r="EQ8" s="47" t="n">
        <f aca="false">EQ7*EQ36</f>
        <v>130.590372080787</v>
      </c>
      <c r="ER8" s="47" t="n">
        <f aca="false">ER7*ER36</f>
        <v>131.236859071286</v>
      </c>
      <c r="ES8" s="47" t="n">
        <f aca="false">ES7*ES36</f>
        <v>131.883346061785</v>
      </c>
      <c r="ET8" s="47" t="n">
        <f aca="false">ET7*ET36</f>
        <v>132.542762792094</v>
      </c>
      <c r="EU8" s="47" t="n">
        <f aca="false">EU7*EU36</f>
        <v>133.202179522403</v>
      </c>
      <c r="EV8" s="47" t="n">
        <f aca="false">EV7*EV36</f>
        <v>133.861596252712</v>
      </c>
      <c r="EW8" s="47" t="n">
        <f aca="false">EW7*EW36</f>
        <v>134.521012983021</v>
      </c>
      <c r="EX8" s="47" t="n">
        <f aca="false">EX7*EX36</f>
        <v>135.193618047936</v>
      </c>
      <c r="EY8" s="47" t="n">
        <f aca="false">EY7*EY36</f>
        <v>135.866223112851</v>
      </c>
      <c r="EZ8" s="47" t="n">
        <f aca="false">EZ7*EZ36</f>
        <v>136.538828177766</v>
      </c>
      <c r="FA8" s="47" t="n">
        <f aca="false">FA7*FA36</f>
        <v>137.211433242681</v>
      </c>
      <c r="FB8" s="47" t="n">
        <f aca="false">FB7*FB36</f>
        <v>137.897490408895</v>
      </c>
      <c r="FC8" s="47" t="n">
        <f aca="false">FC7*FC36</f>
        <v>138.583547575108</v>
      </c>
      <c r="FD8" s="47" t="n">
        <f aca="false">FD7*FD36</f>
        <v>139.269604741321</v>
      </c>
      <c r="FE8" s="47" t="n">
        <f aca="false">FE7*FE36</f>
        <v>139.955661907535</v>
      </c>
      <c r="FF8" s="47" t="n">
        <f aca="false">FF7*FF36</f>
        <v>140.655440217072</v>
      </c>
      <c r="FG8" s="47" t="n">
        <f aca="false">FG7*FG36</f>
        <v>141.35521852661</v>
      </c>
      <c r="FH8" s="47" t="n">
        <f aca="false">FH7*FH36</f>
        <v>142.054996836148</v>
      </c>
      <c r="FI8" s="47" t="n">
        <f aca="false">FI7*FI36</f>
        <v>142.754775145685</v>
      </c>
      <c r="FJ8" s="47" t="n">
        <f aca="false">FJ7*FJ36</f>
        <v>143.468549021414</v>
      </c>
      <c r="FK8" s="47" t="n">
        <f aca="false">FK7*FK36</f>
        <v>144.182322897142</v>
      </c>
      <c r="FL8" s="47" t="n">
        <f aca="false">FL7*FL36</f>
        <v>144.896096772871</v>
      </c>
      <c r="FM8" s="47" t="n">
        <f aca="false">FM7*FM36</f>
        <v>145.609870648599</v>
      </c>
      <c r="FN8" s="47" t="n">
        <f aca="false">FN7*FN36</f>
        <v>146.337920001842</v>
      </c>
      <c r="FO8" s="47" t="n">
        <f aca="false">FO7*FO36</f>
        <v>147.065969355085</v>
      </c>
      <c r="FP8" s="47" t="n">
        <f aca="false">FP7*FP36</f>
        <v>147.794018708328</v>
      </c>
      <c r="FQ8" s="47" t="n">
        <f aca="false">FQ7*FQ36</f>
        <v>148.522068061571</v>
      </c>
      <c r="FR8" s="47" t="n">
        <f aca="false">FR7*FR36</f>
        <v>149.264678401879</v>
      </c>
      <c r="FS8" s="47" t="n">
        <f aca="false">FS7*FS36</f>
        <v>150.007288742187</v>
      </c>
      <c r="FT8" s="47" t="n">
        <f aca="false">FT7*FT36</f>
        <v>150.749899082495</v>
      </c>
      <c r="FU8" s="47" t="n">
        <f aca="false">FU7*FU36</f>
        <v>151.492509422803</v>
      </c>
      <c r="FV8" s="47" t="n">
        <f aca="false">FV7*FY36</f>
        <v>152.249971969917</v>
      </c>
      <c r="FW8" s="47" t="n">
        <f aca="false">FW7*FW36</f>
        <v>153.007434517031</v>
      </c>
      <c r="FX8" s="47" t="n">
        <f aca="false">FX7*FX36</f>
        <v>153.764897064145</v>
      </c>
      <c r="FY8" s="47" t="n">
        <f aca="false">FY7*FY36</f>
        <v>154.522359611259</v>
      </c>
      <c r="FZ8" s="47" t="n">
        <f aca="false">FZ7*FZ36</f>
        <v>155.294971409315</v>
      </c>
      <c r="GA8" s="47" t="n">
        <f aca="false">GA7*GA36</f>
        <v>156.067583207371</v>
      </c>
      <c r="GB8" s="47" t="n">
        <f aca="false">GB7*GB36</f>
        <v>156.840195005427</v>
      </c>
      <c r="GC8" s="47" t="n">
        <f aca="false">GC7*GC36</f>
        <v>157.612806803484</v>
      </c>
      <c r="GD8" s="47" t="n">
        <f aca="false">GD7*GD36</f>
        <v>158.400870837501</v>
      </c>
      <c r="GE8" s="47" t="n">
        <f aca="false">GE7*GE36</f>
        <v>159.188934871519</v>
      </c>
      <c r="GF8" s="47" t="n">
        <f aca="false">GF7*GF36</f>
        <v>159.976998905536</v>
      </c>
      <c r="GG8" s="47" t="n">
        <f aca="false">GG7*GG36</f>
        <v>160.765062939553</v>
      </c>
      <c r="GH8" s="47" t="n">
        <f aca="false">GH7*GH36</f>
        <v>161.568888254251</v>
      </c>
      <c r="GI8" s="47" t="n">
        <f aca="false">GI7*GI36</f>
        <v>162.372713568949</v>
      </c>
      <c r="GJ8" s="47" t="n">
        <f aca="false">GJ7*GJ36</f>
        <v>163.176538883647</v>
      </c>
      <c r="GK8" s="47" t="n">
        <f aca="false">GK7*GK36</f>
        <v>163.980364198345</v>
      </c>
      <c r="GL8" s="47" t="n">
        <f aca="false">GL7*GL36</f>
        <v>164.800266019336</v>
      </c>
      <c r="GM8" s="47" t="n">
        <f aca="false">GM7*GM36</f>
        <v>165.620167840328</v>
      </c>
      <c r="GN8" s="47" t="n">
        <f aca="false">GN7*GN36</f>
        <v>166.44006966132</v>
      </c>
      <c r="GO8" s="47" t="n">
        <f aca="false">GO7*GO36</f>
        <v>167.259971482311</v>
      </c>
      <c r="GP8" s="47" t="n">
        <f aca="false">GP7*GP36</f>
        <v>168.096271339723</v>
      </c>
      <c r="GQ8" s="47" t="n">
        <f aca="false">GQ7*GQ36</f>
        <v>168.932571197135</v>
      </c>
      <c r="GR8" s="47" t="n">
        <f aca="false">GR7*GR36</f>
        <v>169.768871054546</v>
      </c>
      <c r="GS8" s="47" t="n">
        <f aca="false">GS7*GS36</f>
        <v>170.605170911958</v>
      </c>
      <c r="GT8" s="47" t="n">
        <f aca="false">GT7*GT36</f>
        <v>171.458196766517</v>
      </c>
      <c r="GU8" s="47" t="n">
        <f aca="false">GU7*GU36</f>
        <v>172.311222621077</v>
      </c>
      <c r="GV8" s="47" t="n">
        <f aca="false">GV7*GV36</f>
        <v>173.164248475637</v>
      </c>
      <c r="GW8" s="47" t="n">
        <f aca="false">GW7*GW36</f>
        <v>174.017274330197</v>
      </c>
      <c r="GX8" s="47" t="n">
        <f aca="false">GX7*GX36</f>
        <v>174.887360701848</v>
      </c>
      <c r="GY8" s="47" t="n">
        <f aca="false">GY7*GY36</f>
        <v>175.757447073499</v>
      </c>
      <c r="GZ8" s="47" t="n">
        <f aca="false">GZ7*GZ36</f>
        <v>176.62753344515</v>
      </c>
      <c r="HA8" s="47" t="n">
        <f aca="false">HA7*HA36</f>
        <v>177.497619816801</v>
      </c>
    </row>
    <row r="9" customFormat="false" ht="15" hidden="false" customHeight="false" outlineLevel="0" collapsed="false">
      <c r="A9" s="14" t="s">
        <v>9</v>
      </c>
      <c r="B9" s="42"/>
      <c r="C9" s="42"/>
      <c r="D9" s="59" t="s">
        <v>10</v>
      </c>
      <c r="E9" s="19"/>
      <c r="F9" s="18" t="s">
        <v>30</v>
      </c>
      <c r="G9" s="19" t="s">
        <v>12</v>
      </c>
      <c r="H9" s="19"/>
      <c r="I9" s="19" t="s">
        <v>16</v>
      </c>
      <c r="J9" s="289"/>
      <c r="K9" s="289"/>
      <c r="L9" s="289"/>
      <c r="M9" s="289"/>
      <c r="N9" s="289"/>
      <c r="O9" s="289"/>
      <c r="P9" s="289"/>
      <c r="Q9" s="289"/>
      <c r="R9" s="289"/>
      <c r="S9" s="289"/>
      <c r="T9" s="289"/>
      <c r="U9" s="289"/>
      <c r="V9" s="289"/>
      <c r="W9" s="289"/>
      <c r="X9" s="289"/>
      <c r="Y9" s="289"/>
      <c r="Z9" s="289"/>
      <c r="AA9" s="289"/>
      <c r="AB9" s="289"/>
      <c r="AC9" s="289"/>
      <c r="AD9" s="289"/>
      <c r="AE9" s="289"/>
      <c r="AF9" s="289"/>
      <c r="AG9" s="289"/>
      <c r="AH9" s="289"/>
      <c r="AI9" s="289"/>
      <c r="AJ9" s="289"/>
      <c r="AK9" s="289"/>
      <c r="AL9" s="289"/>
      <c r="AM9" s="289"/>
      <c r="AN9" s="289"/>
      <c r="AO9" s="289"/>
      <c r="AP9" s="289"/>
      <c r="AQ9" s="289"/>
      <c r="AR9" s="289"/>
      <c r="AS9" s="289"/>
      <c r="AT9" s="289"/>
      <c r="AU9" s="289"/>
      <c r="AV9" s="289"/>
      <c r="AW9" s="289"/>
      <c r="AX9" s="289"/>
      <c r="AY9" s="289"/>
      <c r="AZ9" s="289"/>
      <c r="BA9" s="289"/>
      <c r="BB9" s="289"/>
      <c r="BC9" s="289"/>
      <c r="BD9" s="289"/>
      <c r="BE9" s="289"/>
      <c r="BF9" s="289"/>
      <c r="BG9" s="289"/>
      <c r="BH9" s="289"/>
      <c r="BI9" s="289"/>
      <c r="BJ9" s="71" t="n">
        <v>-0.042</v>
      </c>
      <c r="BK9" s="71" t="n">
        <v>0.00799999999999997</v>
      </c>
      <c r="BL9" s="71" t="n">
        <v>0.018</v>
      </c>
      <c r="BM9" s="71" t="n">
        <v>-0.035</v>
      </c>
      <c r="BN9" s="71" t="n">
        <v>0.000999999999999943</v>
      </c>
      <c r="BO9" s="71" t="n">
        <v>-0.0258</v>
      </c>
      <c r="BP9" s="71" t="n">
        <v>-0.0558</v>
      </c>
      <c r="BQ9" s="71" t="n">
        <v>-0.00879999999999995</v>
      </c>
      <c r="BR9" s="71" t="n">
        <v>-0.0259999999999999</v>
      </c>
      <c r="BS9" s="71" t="n">
        <v>-0.052</v>
      </c>
      <c r="BT9" s="71" t="n">
        <v>-0.038</v>
      </c>
      <c r="BU9" s="71" t="n">
        <v>-0.0559999999999999</v>
      </c>
      <c r="BV9" s="71" t="n">
        <v>0.000999999999999943</v>
      </c>
      <c r="BW9" s="71" t="n">
        <v>-0.00700000000000003</v>
      </c>
      <c r="BX9" s="71" t="n">
        <v>-0.01</v>
      </c>
      <c r="BY9" s="71" t="n">
        <v>-0.00200000000000003</v>
      </c>
      <c r="BZ9" s="71" t="n">
        <v>0.013</v>
      </c>
      <c r="CA9" s="71" t="n">
        <v>0.00700000000000003</v>
      </c>
      <c r="CB9" s="71" t="n">
        <v>0.00799999999999997</v>
      </c>
      <c r="CC9" s="71" t="n">
        <v>-0.000999999999999943</v>
      </c>
      <c r="CD9" s="280" t="n">
        <v>-0.0190000000000001</v>
      </c>
      <c r="CE9" s="280" t="n">
        <v>0.00799999999999997</v>
      </c>
      <c r="CF9" s="280" t="n">
        <v>0.0259999999999999</v>
      </c>
      <c r="CG9" s="280" t="n">
        <v>0.03</v>
      </c>
      <c r="CH9" s="71" t="n">
        <v>0.0259999999999999</v>
      </c>
      <c r="CI9" s="71" t="n">
        <v>-0.0609999999999999</v>
      </c>
      <c r="CJ9" s="71" t="n">
        <v>-0.0390000000000001</v>
      </c>
      <c r="CK9" s="71" t="n">
        <v>-0.005</v>
      </c>
      <c r="CL9" s="71" t="n">
        <v>-0.032</v>
      </c>
      <c r="CM9" s="71" t="n">
        <v>0.0690000000000001</v>
      </c>
      <c r="CN9" s="71" t="n">
        <v>0.0863</v>
      </c>
      <c r="CO9" s="71" t="n">
        <v>0.00569999999999993</v>
      </c>
      <c r="CP9" s="71" t="n">
        <v>0.0890000000000001</v>
      </c>
      <c r="CQ9" s="71" t="n">
        <v>0.04</v>
      </c>
      <c r="CR9" s="71" t="n">
        <v>-0.017</v>
      </c>
      <c r="CS9" s="71" t="n">
        <v>0.0740000000000001</v>
      </c>
      <c r="CT9" s="72" t="n">
        <v>0.0779595903999995</v>
      </c>
      <c r="CU9" s="72" t="n">
        <v>0.0406191487999996</v>
      </c>
      <c r="CV9" s="72" t="n">
        <v>0.0521004031999997</v>
      </c>
      <c r="CW9" s="72" t="n">
        <v>0.0717418880000003</v>
      </c>
      <c r="CX9" s="72" t="n">
        <v>0.0583451144000007</v>
      </c>
      <c r="CY9" s="72" t="n">
        <v>0.0713370752000006</v>
      </c>
      <c r="CZ9" s="72" t="n">
        <v>0.0872795912000002</v>
      </c>
      <c r="DA9" s="72" t="n">
        <v>0.104606756</v>
      </c>
      <c r="DB9" s="31" t="n">
        <v>0.0710490823999994</v>
      </c>
      <c r="DC9" s="31" t="n">
        <v>0.10002335795</v>
      </c>
      <c r="DD9" s="31" t="n">
        <v>0.0752916500000007</v>
      </c>
      <c r="DE9" s="31" t="n">
        <v>0.0575809639999998</v>
      </c>
      <c r="DF9" s="31" t="n">
        <v>0.0170000000000006</v>
      </c>
      <c r="DG9" s="31" t="n">
        <v>0.0149999999999995</v>
      </c>
      <c r="DH9" s="31" t="n">
        <v>0.0240334999999994</v>
      </c>
      <c r="DI9" s="31" t="n">
        <v>0.0207670454545452</v>
      </c>
      <c r="DJ9" s="31" t="n">
        <v>0.049694110075289</v>
      </c>
      <c r="DK9" s="31" t="n">
        <v>0.0745858469250731</v>
      </c>
      <c r="DL9" s="31" t="n">
        <v>0.0611618698947693</v>
      </c>
      <c r="DM9" s="31" t="n">
        <v>0.0259817860606704</v>
      </c>
      <c r="DN9" s="30" t="n">
        <f aca="false">Inputs!AK9</f>
        <v>0.0225964421456608</v>
      </c>
      <c r="DO9" s="30" t="n">
        <f aca="false">Inputs!AK9</f>
        <v>0.0225964421456608</v>
      </c>
      <c r="DP9" s="30" t="n">
        <f aca="false">Inputs!AK9</f>
        <v>0.0225964421456608</v>
      </c>
      <c r="DQ9" s="30" t="n">
        <f aca="false">Inputs!AK9</f>
        <v>0.0225964421456608</v>
      </c>
      <c r="DR9" s="30" t="n">
        <f aca="false">Inputs!AL9</f>
        <v>0.0211914245289677</v>
      </c>
      <c r="DS9" s="30" t="n">
        <f aca="false">Inputs!AL9</f>
        <v>0.0211914245289677</v>
      </c>
      <c r="DT9" s="30" t="n">
        <f aca="false">Inputs!AL9</f>
        <v>0.0211914245289677</v>
      </c>
      <c r="DU9" s="30" t="n">
        <f aca="false">Inputs!AL9</f>
        <v>0.0211914245289677</v>
      </c>
      <c r="DV9" s="30" t="n">
        <f aca="false">Inputs!AM9</f>
        <v>0.021023687928899</v>
      </c>
      <c r="DW9" s="30" t="n">
        <f aca="false">Inputs!AM9</f>
        <v>0.021023687928899</v>
      </c>
      <c r="DX9" s="30" t="n">
        <f aca="false">Inputs!AM9</f>
        <v>0.021023687928899</v>
      </c>
      <c r="DY9" s="30" t="n">
        <f aca="false">Inputs!AM9</f>
        <v>0.021023687928899</v>
      </c>
      <c r="DZ9" s="30" t="n">
        <f aca="false">Inputs!AN9</f>
        <v>0.021023687928899</v>
      </c>
      <c r="EA9" s="30" t="n">
        <f aca="false">Inputs!AN9</f>
        <v>0.021023687928899</v>
      </c>
      <c r="EB9" s="30" t="n">
        <f aca="false">Inputs!AN9</f>
        <v>0.021023687928899</v>
      </c>
      <c r="EC9" s="30" t="n">
        <f aca="false">Inputs!AN9</f>
        <v>0.021023687928899</v>
      </c>
      <c r="ED9" s="30" t="n">
        <f aca="false">Inputs!AO9</f>
        <v>0.021023687928899</v>
      </c>
      <c r="EE9" s="30" t="n">
        <f aca="false">Inputs!AO9</f>
        <v>0.021023687928899</v>
      </c>
      <c r="EF9" s="30" t="n">
        <f aca="false">Inputs!AO9</f>
        <v>0.021023687928899</v>
      </c>
      <c r="EG9" s="30" t="n">
        <f aca="false">Inputs!AO9</f>
        <v>0.021023687928899</v>
      </c>
      <c r="EH9" s="30" t="n">
        <f aca="false">Inputs!AP9</f>
        <v>0.021023687928899</v>
      </c>
      <c r="EI9" s="30" t="n">
        <f aca="false">Inputs!AP9</f>
        <v>0.021023687928899</v>
      </c>
      <c r="EJ9" s="30" t="n">
        <f aca="false">Inputs!AP9</f>
        <v>0.021023687928899</v>
      </c>
      <c r="EK9" s="30" t="n">
        <f aca="false">Inputs!AP9</f>
        <v>0.021023687928899</v>
      </c>
      <c r="EL9" s="30" t="n">
        <f aca="false">Inputs!AQ9</f>
        <v>0.021023687928899</v>
      </c>
      <c r="EM9" s="30" t="n">
        <f aca="false">Inputs!AP9</f>
        <v>0.021023687928899</v>
      </c>
      <c r="EN9" s="30" t="n">
        <f aca="false">Inputs!AQ9</f>
        <v>0.021023687928899</v>
      </c>
      <c r="EO9" s="30" t="n">
        <f aca="false">Inputs!AQ9</f>
        <v>0.021023687928899</v>
      </c>
      <c r="EP9" s="30" t="n">
        <f aca="false">Inputs!AR9</f>
        <v>0.021023687928899</v>
      </c>
      <c r="EQ9" s="30" t="n">
        <f aca="false">Inputs!AR9</f>
        <v>0.021023687928899</v>
      </c>
      <c r="ER9" s="30" t="n">
        <f aca="false">Inputs!AR9</f>
        <v>0.021023687928899</v>
      </c>
      <c r="ES9" s="30" t="n">
        <f aca="false">Inputs!AR9</f>
        <v>0.021023687928899</v>
      </c>
      <c r="ET9" s="30" t="n">
        <f aca="false">Inputs!AS9</f>
        <v>0.021023687928899</v>
      </c>
      <c r="EU9" s="30" t="n">
        <f aca="false">Inputs!AS9</f>
        <v>0.021023687928899</v>
      </c>
      <c r="EV9" s="30" t="n">
        <f aca="false">Inputs!AS9</f>
        <v>0.021023687928899</v>
      </c>
      <c r="EW9" s="30" t="n">
        <f aca="false">Inputs!AS9</f>
        <v>0.021023687928899</v>
      </c>
      <c r="EX9" s="30" t="n">
        <f aca="false">Inputs!AT9</f>
        <v>0.021023687928899</v>
      </c>
      <c r="EY9" s="30" t="n">
        <f aca="false">Inputs!AT9</f>
        <v>0.021023687928899</v>
      </c>
      <c r="EZ9" s="30" t="n">
        <f aca="false">Inputs!AT9</f>
        <v>0.021023687928899</v>
      </c>
      <c r="FA9" s="30" t="n">
        <f aca="false">Inputs!AT9</f>
        <v>0.021023687928899</v>
      </c>
      <c r="FB9" s="30" t="n">
        <f aca="false">Inputs!AU9</f>
        <v>0.021023687928899</v>
      </c>
      <c r="FC9" s="30" t="n">
        <f aca="false">Inputs!AU9</f>
        <v>0.021023687928899</v>
      </c>
      <c r="FD9" s="30" t="n">
        <f aca="false">Inputs!AU9</f>
        <v>0.021023687928899</v>
      </c>
      <c r="FE9" s="30" t="n">
        <f aca="false">Inputs!AU9</f>
        <v>0.021023687928899</v>
      </c>
      <c r="FF9" s="30" t="n">
        <f aca="false">Inputs!AV9</f>
        <v>0.021023687928899</v>
      </c>
      <c r="FG9" s="30" t="n">
        <f aca="false">Inputs!AV9</f>
        <v>0.021023687928899</v>
      </c>
      <c r="FH9" s="30" t="n">
        <f aca="false">Inputs!AV9</f>
        <v>0.021023687928899</v>
      </c>
      <c r="FI9" s="30" t="n">
        <f aca="false">Inputs!AV9</f>
        <v>0.021023687928899</v>
      </c>
      <c r="FJ9" s="30" t="n">
        <f aca="false">Inputs!AW9</f>
        <v>0.021023687928899</v>
      </c>
      <c r="FK9" s="30" t="n">
        <f aca="false">Inputs!AW9</f>
        <v>0.021023687928899</v>
      </c>
      <c r="FL9" s="30" t="n">
        <f aca="false">Inputs!AW9</f>
        <v>0.021023687928899</v>
      </c>
      <c r="FM9" s="30" t="n">
        <f aca="false">Inputs!AW9</f>
        <v>0.021023687928899</v>
      </c>
      <c r="FN9" s="30" t="n">
        <f aca="false">Inputs!AX9</f>
        <v>0.021023687928899</v>
      </c>
      <c r="FO9" s="30" t="n">
        <f aca="false">Inputs!AX9</f>
        <v>0.021023687928899</v>
      </c>
      <c r="FP9" s="30" t="n">
        <f aca="false">Inputs!AX9</f>
        <v>0.021023687928899</v>
      </c>
      <c r="FQ9" s="30" t="n">
        <f aca="false">Inputs!AX9</f>
        <v>0.021023687928899</v>
      </c>
      <c r="FR9" s="30" t="n">
        <f aca="false">Inputs!AY9</f>
        <v>0.021023687928899</v>
      </c>
      <c r="FS9" s="30" t="n">
        <f aca="false">Inputs!AY9</f>
        <v>0.021023687928899</v>
      </c>
      <c r="FT9" s="30" t="n">
        <f aca="false">Inputs!AY9</f>
        <v>0.021023687928899</v>
      </c>
      <c r="FU9" s="30" t="n">
        <f aca="false">Inputs!AY9</f>
        <v>0.021023687928899</v>
      </c>
      <c r="FV9" s="30" t="n">
        <f aca="false">Inputs!AZ9</f>
        <v>0.021023687928899</v>
      </c>
      <c r="FW9" s="30" t="n">
        <f aca="false">Inputs!AZ9</f>
        <v>0.021023687928899</v>
      </c>
      <c r="FX9" s="30" t="n">
        <f aca="false">Inputs!AZ9</f>
        <v>0.021023687928899</v>
      </c>
      <c r="FY9" s="30" t="n">
        <f aca="false">Inputs!AZ9</f>
        <v>0.021023687928899</v>
      </c>
      <c r="FZ9" s="30" t="n">
        <f aca="false">Inputs!BA9</f>
        <v>0.021023687928899</v>
      </c>
      <c r="GA9" s="30" t="n">
        <f aca="false">Inputs!BA9</f>
        <v>0.021023687928899</v>
      </c>
      <c r="GB9" s="30" t="n">
        <f aca="false">Inputs!BA9</f>
        <v>0.021023687928899</v>
      </c>
      <c r="GC9" s="30" t="n">
        <f aca="false">Inputs!BA9</f>
        <v>0.021023687928899</v>
      </c>
      <c r="GD9" s="30" t="n">
        <f aca="false">Inputs!BB9</f>
        <v>0.021023687928899</v>
      </c>
      <c r="GE9" s="30" t="n">
        <f aca="false">Inputs!BB9</f>
        <v>0.021023687928899</v>
      </c>
      <c r="GF9" s="30" t="n">
        <f aca="false">Inputs!BB9</f>
        <v>0.021023687928899</v>
      </c>
      <c r="GG9" s="30" t="n">
        <f aca="false">Inputs!BB9</f>
        <v>0.021023687928899</v>
      </c>
      <c r="GH9" s="25" t="n">
        <f aca="false">Inputs!BC9</f>
        <v>0.021023687928899</v>
      </c>
      <c r="GI9" s="25" t="n">
        <f aca="false">Inputs!BC9</f>
        <v>0.021023687928899</v>
      </c>
      <c r="GJ9" s="25" t="n">
        <f aca="false">Inputs!BC9</f>
        <v>0.021023687928899</v>
      </c>
      <c r="GK9" s="25" t="n">
        <f aca="false">Inputs!BC9</f>
        <v>0.021023687928899</v>
      </c>
      <c r="GL9" s="25" t="n">
        <f aca="false">Inputs!BD9</f>
        <v>0.021023687928899</v>
      </c>
      <c r="GM9" s="25" t="n">
        <f aca="false">Inputs!BD9</f>
        <v>0.021023687928899</v>
      </c>
      <c r="GN9" s="25" t="n">
        <f aca="false">Inputs!BD9</f>
        <v>0.021023687928899</v>
      </c>
      <c r="GO9" s="25" t="n">
        <f aca="false">Inputs!BD9</f>
        <v>0.021023687928899</v>
      </c>
      <c r="GP9" s="25" t="n">
        <f aca="false">Inputs!BE9</f>
        <v>0.021023687928899</v>
      </c>
      <c r="GQ9" s="25" t="n">
        <f aca="false">Inputs!BE9</f>
        <v>0.021023687928899</v>
      </c>
      <c r="GR9" s="25" t="n">
        <f aca="false">Inputs!BE9</f>
        <v>0.021023687928899</v>
      </c>
      <c r="GS9" s="25" t="n">
        <f aca="false">Inputs!BE9</f>
        <v>0.021023687928899</v>
      </c>
      <c r="GT9" s="25" t="n">
        <f aca="false">Inputs!BF9</f>
        <v>0.021023687928899</v>
      </c>
      <c r="GU9" s="25" t="n">
        <f aca="false">Inputs!BF9</f>
        <v>0.021023687928899</v>
      </c>
      <c r="GV9" s="25" t="n">
        <f aca="false">Inputs!BF9</f>
        <v>0.021023687928899</v>
      </c>
      <c r="GW9" s="25" t="n">
        <f aca="false">Inputs!BF9</f>
        <v>0.021023687928899</v>
      </c>
      <c r="GX9" s="25" t="n">
        <f aca="false">Inputs!BG9</f>
        <v>0.021023687928899</v>
      </c>
      <c r="GY9" s="25" t="n">
        <f aca="false">Inputs!BG9</f>
        <v>0.021023687928899</v>
      </c>
      <c r="GZ9" s="25" t="n">
        <f aca="false">Inputs!BG9</f>
        <v>0.021023687928899</v>
      </c>
      <c r="HA9" s="25" t="n">
        <f aca="false">Inputs!BG9</f>
        <v>0.021023687928899</v>
      </c>
    </row>
    <row r="10" customFormat="false" ht="15" hidden="false" customHeight="false" outlineLevel="0" collapsed="false">
      <c r="A10" s="14" t="s">
        <v>9</v>
      </c>
      <c r="B10" s="42"/>
      <c r="C10" s="42"/>
      <c r="D10" s="59" t="s">
        <v>10</v>
      </c>
      <c r="E10" s="19"/>
      <c r="F10" s="19" t="s">
        <v>31</v>
      </c>
      <c r="G10" s="19" t="s">
        <v>12</v>
      </c>
      <c r="H10" s="19"/>
      <c r="I10" s="19" t="s">
        <v>32</v>
      </c>
      <c r="J10" s="71" t="n">
        <v>0.0487875</v>
      </c>
      <c r="K10" s="71" t="n">
        <v>0.0383625</v>
      </c>
      <c r="L10" s="71" t="n">
        <v>0.0259</v>
      </c>
      <c r="M10" s="71" t="n">
        <v>0.0188125</v>
      </c>
      <c r="N10" s="71" t="n">
        <v>0.0203</v>
      </c>
      <c r="O10" s="71" t="n">
        <v>0.0186</v>
      </c>
      <c r="P10" s="71" t="n">
        <v>0.0179</v>
      </c>
      <c r="Q10" s="71" t="n">
        <v>0.0138</v>
      </c>
      <c r="R10" s="71" t="n">
        <v>0.0127875</v>
      </c>
      <c r="S10" s="71" t="n">
        <v>0.0111625</v>
      </c>
      <c r="T10" s="71" t="n">
        <v>0.0116</v>
      </c>
      <c r="U10" s="71" t="n">
        <v>0.0115188</v>
      </c>
      <c r="V10" s="71" t="n">
        <v>0.0111</v>
      </c>
      <c r="W10" s="71" t="n">
        <v>0.0161</v>
      </c>
      <c r="X10" s="71" t="n">
        <v>0.0202</v>
      </c>
      <c r="Y10" s="71" t="n">
        <v>0.0256438</v>
      </c>
      <c r="Z10" s="71" t="n">
        <v>0.0312</v>
      </c>
      <c r="AA10" s="71" t="n">
        <v>0.0351625</v>
      </c>
      <c r="AB10" s="71" t="n">
        <v>0.04065</v>
      </c>
      <c r="AC10" s="71" t="n">
        <v>0.0453625</v>
      </c>
      <c r="AD10" s="71" t="n">
        <v>0.05</v>
      </c>
      <c r="AE10" s="71" t="n">
        <v>0.0548063</v>
      </c>
      <c r="AF10" s="71" t="n">
        <v>0.0537</v>
      </c>
      <c r="AG10" s="71" t="n">
        <v>0.0536</v>
      </c>
      <c r="AH10" s="71" t="n">
        <v>0.0535</v>
      </c>
      <c r="AI10" s="71" t="n">
        <v>0.0536</v>
      </c>
      <c r="AJ10" s="71" t="n">
        <v>0.0522875</v>
      </c>
      <c r="AK10" s="71" t="n">
        <v>0.047025</v>
      </c>
      <c r="AL10" s="71" t="n">
        <v>0.0268813</v>
      </c>
      <c r="AM10" s="71" t="n">
        <v>0.0278313</v>
      </c>
      <c r="AN10" s="71" t="n">
        <v>0.040525</v>
      </c>
      <c r="AO10" s="71" t="n">
        <v>0.01425</v>
      </c>
      <c r="AP10" s="71" t="n">
        <v>0.0119188</v>
      </c>
      <c r="AQ10" s="71" t="n">
        <v>0.00595</v>
      </c>
      <c r="AR10" s="71" t="n">
        <v>0.0028688</v>
      </c>
      <c r="AS10" s="71" t="n">
        <v>0.0025063</v>
      </c>
      <c r="AT10" s="71" t="n">
        <v>0.002915</v>
      </c>
      <c r="AU10" s="71" t="n">
        <v>0.0053394</v>
      </c>
      <c r="AV10" s="71" t="n">
        <v>0.0029</v>
      </c>
      <c r="AW10" s="71" t="n">
        <v>0.0030281</v>
      </c>
      <c r="AX10" s="71" t="n">
        <v>0.00303</v>
      </c>
      <c r="AY10" s="71" t="n">
        <v>0.0024575</v>
      </c>
      <c r="AZ10" s="71" t="n">
        <v>0.0037433</v>
      </c>
      <c r="BA10" s="71" t="n">
        <v>0.00581</v>
      </c>
      <c r="BB10" s="71" t="n">
        <v>0.0046815</v>
      </c>
      <c r="BC10" s="71" t="n">
        <v>0.004606</v>
      </c>
      <c r="BD10" s="71" t="n">
        <v>0.003585</v>
      </c>
      <c r="BE10" s="71" t="n">
        <v>0.00306</v>
      </c>
      <c r="BF10" s="71" t="n">
        <v>0.002826</v>
      </c>
      <c r="BG10" s="71" t="n">
        <v>0.002731</v>
      </c>
      <c r="BH10" s="71" t="n">
        <v>0.0024885</v>
      </c>
      <c r="BI10" s="71" t="n">
        <v>0.002461</v>
      </c>
      <c r="BJ10" s="71" t="n">
        <v>0.002306</v>
      </c>
      <c r="BK10" s="71" t="n">
        <v>0.002307</v>
      </c>
      <c r="BL10" s="71" t="n">
        <v>0.002351</v>
      </c>
      <c r="BM10" s="71" t="n">
        <v>0.002556</v>
      </c>
      <c r="BN10" s="71" t="n">
        <v>0.0027075</v>
      </c>
      <c r="BO10" s="71" t="n">
        <v>0.002832</v>
      </c>
      <c r="BP10" s="71" t="n">
        <v>0.00325</v>
      </c>
      <c r="BQ10" s="71" t="n">
        <v>0.006127</v>
      </c>
      <c r="BR10" s="71" t="n">
        <v>0.006286</v>
      </c>
      <c r="BS10" s="71" t="n">
        <v>0.006541</v>
      </c>
      <c r="BT10" s="71" t="n">
        <v>0.0085367</v>
      </c>
      <c r="BU10" s="71" t="n">
        <v>0.0099789</v>
      </c>
      <c r="BV10" s="71" t="n">
        <v>0.0114956</v>
      </c>
      <c r="BW10" s="71" t="n">
        <v>0.0129917</v>
      </c>
      <c r="BX10" s="71" t="n">
        <v>0.0133389</v>
      </c>
      <c r="BY10" s="71" t="n">
        <v>0.0169428</v>
      </c>
      <c r="BZ10" s="71" t="n">
        <v>0.0231175</v>
      </c>
      <c r="CA10" s="71" t="n">
        <v>0.0233575</v>
      </c>
      <c r="CB10" s="71" t="n">
        <v>0.0239838</v>
      </c>
      <c r="CC10" s="71" t="n">
        <v>0.0280763</v>
      </c>
      <c r="CD10" s="280" t="n">
        <v>0.0259975</v>
      </c>
      <c r="CE10" s="280" t="n">
        <v>0.0231988</v>
      </c>
      <c r="CF10" s="290" t="n">
        <v>0.0209863</v>
      </c>
      <c r="CG10" s="290" t="n">
        <v>0.0190838</v>
      </c>
      <c r="CH10" s="38" t="n">
        <v>0.014505</v>
      </c>
      <c r="CI10" s="38" t="n">
        <v>0.00302</v>
      </c>
      <c r="CJ10" s="38" t="n">
        <v>0.0022513</v>
      </c>
      <c r="CK10" s="38" t="n">
        <v>0.002375</v>
      </c>
      <c r="CL10" s="38" t="n">
        <v>0.0020163</v>
      </c>
      <c r="CM10" s="38" t="n">
        <v>0.0014488</v>
      </c>
      <c r="CN10" s="291" t="n">
        <v>0.0013088</v>
      </c>
      <c r="CO10" s="291" t="n">
        <v>0.0021438</v>
      </c>
      <c r="CP10" s="38" t="n">
        <v>0.0096157</v>
      </c>
      <c r="CQ10" s="38" t="n">
        <v>0.0228514</v>
      </c>
      <c r="CR10" s="38" t="n">
        <v>0.0375471</v>
      </c>
      <c r="CS10" s="38" t="n">
        <v>0.0476729</v>
      </c>
      <c r="CT10" s="71" t="n">
        <v>0.0519271</v>
      </c>
      <c r="CU10" s="71" t="n">
        <v>0.0554543</v>
      </c>
      <c r="CV10" s="71" t="n">
        <v>0.0565711</v>
      </c>
      <c r="CW10" s="71" t="n">
        <v>0.0559301</v>
      </c>
      <c r="CX10" s="71" t="n">
        <v>0.0555984</v>
      </c>
      <c r="CY10" s="71" t="n">
        <v>0.0558621</v>
      </c>
      <c r="CZ10" s="71" t="n">
        <v>0.0495</v>
      </c>
      <c r="DA10" s="71" t="n">
        <v>0.0395</v>
      </c>
      <c r="DB10" s="55" t="n">
        <f aca="false">Inputs!AH10</f>
        <v>0.0295</v>
      </c>
      <c r="DC10" s="55" t="n">
        <f aca="false">Inputs!AH10</f>
        <v>0.0295</v>
      </c>
      <c r="DD10" s="55" t="n">
        <f aca="false">Inputs!AH10</f>
        <v>0.0295</v>
      </c>
      <c r="DE10" s="55" t="n">
        <f aca="false">Inputs!AH10</f>
        <v>0.0295</v>
      </c>
      <c r="DF10" s="55" t="n">
        <f aca="false">Inputs!AI10</f>
        <v>0.0255</v>
      </c>
      <c r="DG10" s="55" t="n">
        <f aca="false">Inputs!AI10</f>
        <v>0.0255</v>
      </c>
      <c r="DH10" s="55" t="n">
        <f aca="false">Inputs!AI10</f>
        <v>0.0255</v>
      </c>
      <c r="DI10" s="55" t="n">
        <f aca="false">Inputs!AI10</f>
        <v>0.0255</v>
      </c>
      <c r="DJ10" s="55" t="n">
        <f aca="false">Inputs!AJ10</f>
        <v>0.0255</v>
      </c>
      <c r="DK10" s="55" t="n">
        <f aca="false">Inputs!AJ10</f>
        <v>0.0255</v>
      </c>
      <c r="DL10" s="55" t="n">
        <f aca="false">Inputs!AJ10</f>
        <v>0.0255</v>
      </c>
      <c r="DM10" s="55" t="n">
        <f aca="false">Inputs!AJ10</f>
        <v>0.0255</v>
      </c>
      <c r="DN10" s="55" t="n">
        <f aca="false">Inputs!AK10</f>
        <v>0.0255</v>
      </c>
      <c r="DO10" s="55" t="n">
        <f aca="false">Inputs!AK10</f>
        <v>0.0255</v>
      </c>
      <c r="DP10" s="55" t="n">
        <f aca="false">Inputs!AK10</f>
        <v>0.0255</v>
      </c>
      <c r="DQ10" s="55" t="n">
        <f aca="false">Inputs!AK10</f>
        <v>0.0255</v>
      </c>
      <c r="DR10" s="55" t="n">
        <f aca="false">Inputs!AL10</f>
        <v>0.0255</v>
      </c>
      <c r="DS10" s="55" t="n">
        <f aca="false">Inputs!AL10</f>
        <v>0.0255</v>
      </c>
      <c r="DT10" s="55" t="n">
        <f aca="false">Inputs!AL10</f>
        <v>0.0255</v>
      </c>
      <c r="DU10" s="55" t="n">
        <f aca="false">Inputs!AL10</f>
        <v>0.0255</v>
      </c>
      <c r="DV10" s="55" t="n">
        <f aca="false">Inputs!AM10</f>
        <v>0.0255</v>
      </c>
      <c r="DW10" s="55" t="n">
        <f aca="false">Inputs!AM10</f>
        <v>0.0255</v>
      </c>
      <c r="DX10" s="55" t="n">
        <f aca="false">Inputs!AM10</f>
        <v>0.0255</v>
      </c>
      <c r="DY10" s="55" t="n">
        <f aca="false">Inputs!AM10</f>
        <v>0.0255</v>
      </c>
      <c r="DZ10" s="55" t="n">
        <f aca="false">Inputs!AN10</f>
        <v>0.0255</v>
      </c>
      <c r="EA10" s="55" t="n">
        <f aca="false">Inputs!AN10</f>
        <v>0.0255</v>
      </c>
      <c r="EB10" s="55" t="n">
        <f aca="false">Inputs!AN10</f>
        <v>0.0255</v>
      </c>
      <c r="EC10" s="55" t="n">
        <f aca="false">Inputs!AN10</f>
        <v>0.0255</v>
      </c>
      <c r="ED10" s="55" t="n">
        <f aca="false">Inputs!AO10</f>
        <v>0.0255</v>
      </c>
      <c r="EE10" s="55" t="n">
        <f aca="false">Inputs!AO10</f>
        <v>0.0255</v>
      </c>
      <c r="EF10" s="55" t="n">
        <f aca="false">Inputs!AO10</f>
        <v>0.0255</v>
      </c>
      <c r="EG10" s="55" t="n">
        <f aca="false">Inputs!AO10</f>
        <v>0.0255</v>
      </c>
      <c r="EH10" s="55" t="n">
        <f aca="false">Inputs!AP10</f>
        <v>0.0255</v>
      </c>
      <c r="EI10" s="55" t="n">
        <f aca="false">Inputs!AP10</f>
        <v>0.0255</v>
      </c>
      <c r="EJ10" s="55" t="n">
        <f aca="false">Inputs!AP10</f>
        <v>0.0255</v>
      </c>
      <c r="EK10" s="55" t="n">
        <f aca="false">Inputs!AP10</f>
        <v>0.0255</v>
      </c>
      <c r="EL10" s="55" t="n">
        <f aca="false">Inputs!AQ10</f>
        <v>0.0255</v>
      </c>
      <c r="EM10" s="55" t="n">
        <f aca="false">Inputs!AP10</f>
        <v>0.0255</v>
      </c>
      <c r="EN10" s="55" t="n">
        <f aca="false">Inputs!AQ10</f>
        <v>0.0255</v>
      </c>
      <c r="EO10" s="55" t="n">
        <f aca="false">Inputs!AQ10</f>
        <v>0.0255</v>
      </c>
      <c r="EP10" s="55" t="n">
        <f aca="false">Inputs!AR10</f>
        <v>0.0255</v>
      </c>
      <c r="EQ10" s="55" t="n">
        <f aca="false">Inputs!AR10</f>
        <v>0.0255</v>
      </c>
      <c r="ER10" s="55" t="n">
        <f aca="false">Inputs!AR10</f>
        <v>0.0255</v>
      </c>
      <c r="ES10" s="55" t="n">
        <f aca="false">Inputs!AR10</f>
        <v>0.0255</v>
      </c>
      <c r="ET10" s="55" t="n">
        <f aca="false">Inputs!AS10</f>
        <v>0.0255</v>
      </c>
      <c r="EU10" s="55" t="n">
        <f aca="false">Inputs!AS10</f>
        <v>0.0255</v>
      </c>
      <c r="EV10" s="55" t="n">
        <f aca="false">Inputs!AS10</f>
        <v>0.0255</v>
      </c>
      <c r="EW10" s="55" t="n">
        <f aca="false">Inputs!AS10</f>
        <v>0.0255</v>
      </c>
      <c r="EX10" s="55" t="n">
        <f aca="false">Inputs!AT10</f>
        <v>0.0255</v>
      </c>
      <c r="EY10" s="55" t="n">
        <f aca="false">Inputs!AT10</f>
        <v>0.0255</v>
      </c>
      <c r="EZ10" s="55" t="n">
        <f aca="false">Inputs!AT10</f>
        <v>0.0255</v>
      </c>
      <c r="FA10" s="55" t="n">
        <f aca="false">Inputs!AT10</f>
        <v>0.0255</v>
      </c>
      <c r="FB10" s="55" t="n">
        <f aca="false">Inputs!AU10</f>
        <v>0.0255</v>
      </c>
      <c r="FC10" s="55" t="n">
        <f aca="false">Inputs!AU10</f>
        <v>0.0255</v>
      </c>
      <c r="FD10" s="55" t="n">
        <f aca="false">Inputs!AU10</f>
        <v>0.0255</v>
      </c>
      <c r="FE10" s="55" t="n">
        <f aca="false">Inputs!AU10</f>
        <v>0.0255</v>
      </c>
      <c r="FF10" s="55" t="n">
        <f aca="false">Inputs!AV10</f>
        <v>0.0255</v>
      </c>
      <c r="FG10" s="55" t="n">
        <f aca="false">Inputs!AV10</f>
        <v>0.0255</v>
      </c>
      <c r="FH10" s="55" t="n">
        <f aca="false">Inputs!AV10</f>
        <v>0.0255</v>
      </c>
      <c r="FI10" s="55" t="n">
        <f aca="false">Inputs!AV10</f>
        <v>0.0255</v>
      </c>
      <c r="FJ10" s="55" t="n">
        <f aca="false">Inputs!AW10</f>
        <v>0.0255</v>
      </c>
      <c r="FK10" s="55" t="n">
        <f aca="false">Inputs!AW10</f>
        <v>0.0255</v>
      </c>
      <c r="FL10" s="55" t="n">
        <f aca="false">Inputs!AW10</f>
        <v>0.0255</v>
      </c>
      <c r="FM10" s="55" t="n">
        <f aca="false">Inputs!AW10</f>
        <v>0.0255</v>
      </c>
      <c r="FN10" s="55" t="n">
        <f aca="false">Inputs!AX10</f>
        <v>0.0255</v>
      </c>
      <c r="FO10" s="55" t="n">
        <f aca="false">Inputs!AX10</f>
        <v>0.0255</v>
      </c>
      <c r="FP10" s="55" t="n">
        <f aca="false">Inputs!AX10</f>
        <v>0.0255</v>
      </c>
      <c r="FQ10" s="55" t="n">
        <f aca="false">Inputs!AX10</f>
        <v>0.0255</v>
      </c>
      <c r="FR10" s="55" t="n">
        <f aca="false">Inputs!AY10</f>
        <v>0.0255</v>
      </c>
      <c r="FS10" s="55" t="n">
        <f aca="false">Inputs!AY10</f>
        <v>0.0255</v>
      </c>
      <c r="FT10" s="55" t="n">
        <f aca="false">Inputs!AY10</f>
        <v>0.0255</v>
      </c>
      <c r="FU10" s="55" t="n">
        <f aca="false">Inputs!AY10</f>
        <v>0.0255</v>
      </c>
      <c r="FV10" s="55" t="n">
        <f aca="false">Inputs!AZ10</f>
        <v>0.0255</v>
      </c>
      <c r="FW10" s="55" t="n">
        <f aca="false">Inputs!AZ10</f>
        <v>0.0255</v>
      </c>
      <c r="FX10" s="55" t="n">
        <f aca="false">Inputs!AZ10</f>
        <v>0.0255</v>
      </c>
      <c r="FY10" s="55" t="n">
        <f aca="false">Inputs!AZ10</f>
        <v>0.0255</v>
      </c>
      <c r="FZ10" s="55" t="n">
        <f aca="false">Inputs!BA10</f>
        <v>0.0255</v>
      </c>
      <c r="GA10" s="55" t="n">
        <f aca="false">Inputs!BA10</f>
        <v>0.0255</v>
      </c>
      <c r="GB10" s="55" t="n">
        <f aca="false">Inputs!BA10</f>
        <v>0.0255</v>
      </c>
      <c r="GC10" s="55" t="n">
        <f aca="false">Inputs!BA10</f>
        <v>0.0255</v>
      </c>
      <c r="GD10" s="55" t="n">
        <f aca="false">Inputs!BB10</f>
        <v>0.0255</v>
      </c>
      <c r="GE10" s="55" t="n">
        <f aca="false">Inputs!BB10</f>
        <v>0.0255</v>
      </c>
      <c r="GF10" s="55" t="n">
        <f aca="false">Inputs!BB10</f>
        <v>0.0255</v>
      </c>
      <c r="GG10" s="55" t="n">
        <f aca="false">Inputs!BB10</f>
        <v>0.0255</v>
      </c>
      <c r="GH10" s="292" t="n">
        <f aca="false">Inputs!BC10</f>
        <v>0.0255</v>
      </c>
      <c r="GI10" s="292" t="n">
        <f aca="false">Inputs!BC10</f>
        <v>0.0255</v>
      </c>
      <c r="GJ10" s="292" t="n">
        <f aca="false">Inputs!BC10</f>
        <v>0.0255</v>
      </c>
      <c r="GK10" s="292" t="n">
        <f aca="false">Inputs!BC10</f>
        <v>0.0255</v>
      </c>
      <c r="GL10" s="292" t="n">
        <f aca="false">Inputs!BD10</f>
        <v>0.0255</v>
      </c>
      <c r="GM10" s="292" t="n">
        <f aca="false">Inputs!BD10</f>
        <v>0.0255</v>
      </c>
      <c r="GN10" s="292" t="n">
        <f aca="false">Inputs!BD10</f>
        <v>0.0255</v>
      </c>
      <c r="GO10" s="292" t="n">
        <f aca="false">Inputs!BD10</f>
        <v>0.0255</v>
      </c>
      <c r="GP10" s="292" t="n">
        <f aca="false">Inputs!BE10</f>
        <v>0.0255</v>
      </c>
      <c r="GQ10" s="292" t="n">
        <f aca="false">Inputs!BE10</f>
        <v>0.0255</v>
      </c>
      <c r="GR10" s="292" t="n">
        <f aca="false">Inputs!BE10</f>
        <v>0.0255</v>
      </c>
      <c r="GS10" s="292" t="n">
        <f aca="false">Inputs!BE10</f>
        <v>0.0255</v>
      </c>
      <c r="GT10" s="292" t="n">
        <f aca="false">Inputs!BF10</f>
        <v>0.0255</v>
      </c>
      <c r="GU10" s="292" t="n">
        <f aca="false">Inputs!BF10</f>
        <v>0.0255</v>
      </c>
      <c r="GV10" s="292" t="n">
        <f aca="false">Inputs!BF10</f>
        <v>0.0255</v>
      </c>
      <c r="GW10" s="292" t="n">
        <f aca="false">Inputs!BF10</f>
        <v>0.0255</v>
      </c>
      <c r="GX10" s="292" t="n">
        <f aca="false">Inputs!BG10</f>
        <v>0.0255</v>
      </c>
      <c r="GY10" s="292" t="n">
        <f aca="false">Inputs!BG10</f>
        <v>0.0255</v>
      </c>
      <c r="GZ10" s="292" t="n">
        <f aca="false">Inputs!BG10</f>
        <v>0.0255</v>
      </c>
      <c r="HA10" s="292" t="n">
        <f aca="false">Inputs!BG10</f>
        <v>0.0255</v>
      </c>
    </row>
    <row r="11" customFormat="false" ht="15" hidden="false" customHeight="false" outlineLevel="0" collapsed="false">
      <c r="A11" s="14" t="s">
        <v>9</v>
      </c>
      <c r="B11" s="42"/>
      <c r="C11" s="42"/>
      <c r="D11" s="42" t="s">
        <v>10</v>
      </c>
      <c r="E11" s="19"/>
      <c r="F11" s="19" t="s">
        <v>33</v>
      </c>
      <c r="G11" s="19" t="s">
        <v>12</v>
      </c>
      <c r="H11" s="19"/>
      <c r="I11" s="19" t="s">
        <v>34</v>
      </c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 t="n">
        <v>0.0547</v>
      </c>
      <c r="AB11" s="71" t="n">
        <v>0.0419</v>
      </c>
      <c r="AC11" s="71" t="n">
        <v>0.0622</v>
      </c>
      <c r="AD11" s="71" t="n">
        <v>0.0553</v>
      </c>
      <c r="AE11" s="71" t="n">
        <v>0.0503</v>
      </c>
      <c r="AF11" s="71" t="n">
        <v>0.0447</v>
      </c>
      <c r="AG11" s="71" t="n">
        <v>0.058</v>
      </c>
      <c r="AH11" s="71" t="n">
        <v>0.0563</v>
      </c>
      <c r="AI11" s="71" t="n">
        <v>0.0476</v>
      </c>
      <c r="AJ11" s="71" t="n">
        <v>0.0735</v>
      </c>
      <c r="AK11" s="71" t="n">
        <v>0.0671</v>
      </c>
      <c r="AL11" s="71" t="n">
        <v>0.0748</v>
      </c>
      <c r="AM11" s="71" t="n">
        <v>0.0597</v>
      </c>
      <c r="AN11" s="71" t="n">
        <v>0.0911</v>
      </c>
      <c r="AO11" s="71" t="n">
        <v>0.218</v>
      </c>
      <c r="AP11" s="71" t="n">
        <v>0.165</v>
      </c>
      <c r="AQ11" s="71" t="n">
        <v>0.1182</v>
      </c>
      <c r="AR11" s="71" t="n">
        <v>0.1054</v>
      </c>
      <c r="AS11" s="71" t="n">
        <v>0.0705</v>
      </c>
      <c r="AT11" s="71" t="n">
        <v>0.0447</v>
      </c>
      <c r="AU11" s="71" t="n">
        <v>0.0394</v>
      </c>
      <c r="AV11" s="71" t="n">
        <v>0.0375</v>
      </c>
      <c r="AW11" s="71" t="n">
        <v>0.0406</v>
      </c>
      <c r="AX11" s="71" t="n">
        <v>0.0396</v>
      </c>
      <c r="AY11" s="71" t="n">
        <v>0.0425</v>
      </c>
      <c r="AZ11" s="71" t="n">
        <v>0.0654</v>
      </c>
      <c r="BA11" s="71" t="n">
        <v>0.0722</v>
      </c>
      <c r="BB11" s="71" t="n">
        <v>0.0673</v>
      </c>
      <c r="BC11" s="71" t="n">
        <v>0.0722</v>
      </c>
      <c r="BD11" s="71" t="n">
        <v>0.0717</v>
      </c>
      <c r="BE11" s="71" t="n">
        <v>0.0747</v>
      </c>
      <c r="BF11" s="71" t="n">
        <v>0.0711</v>
      </c>
      <c r="BG11" s="71" t="n">
        <v>0.0705</v>
      </c>
      <c r="BH11" s="71" t="n">
        <v>0.0682</v>
      </c>
      <c r="BI11" s="71" t="n">
        <v>0.0715</v>
      </c>
      <c r="BJ11" s="71" t="n">
        <v>0.0918</v>
      </c>
      <c r="BK11" s="71" t="n">
        <v>0.0945</v>
      </c>
      <c r="BL11" s="71" t="n">
        <v>0.1053</v>
      </c>
      <c r="BM11" s="71" t="n">
        <v>0.2377</v>
      </c>
      <c r="BN11" s="71" t="n">
        <v>0.157</v>
      </c>
      <c r="BO11" s="71" t="n">
        <v>0.1254</v>
      </c>
      <c r="BP11" s="71" t="n">
        <v>0.1195</v>
      </c>
      <c r="BQ11" s="71" t="n">
        <v>0.1179</v>
      </c>
      <c r="BR11" s="71" t="n">
        <v>0.118</v>
      </c>
      <c r="BS11" s="71" t="n">
        <v>0.1099</v>
      </c>
      <c r="BT11" s="71" t="n">
        <v>0.1057</v>
      </c>
      <c r="BU11" s="71" t="n">
        <v>0.1049</v>
      </c>
      <c r="BV11" s="71" t="n">
        <v>0.1021</v>
      </c>
      <c r="BW11" s="71" t="n">
        <v>0.0923</v>
      </c>
      <c r="BX11" s="71" t="n">
        <v>0.0869</v>
      </c>
      <c r="BY11" s="71" t="n">
        <v>0.0788</v>
      </c>
      <c r="BZ11" s="71" t="n">
        <v>0.0728</v>
      </c>
      <c r="CA11" s="71" t="n">
        <v>0.0747</v>
      </c>
      <c r="CB11" s="71" t="n">
        <v>0.0812</v>
      </c>
      <c r="CC11" s="71" t="n">
        <v>0.0858</v>
      </c>
      <c r="CD11" s="280" t="n">
        <v>0.0831</v>
      </c>
      <c r="CE11" s="280" t="n">
        <v>0.0803</v>
      </c>
      <c r="CF11" s="290" t="n">
        <v>0.0721</v>
      </c>
      <c r="CG11" s="290" t="n">
        <v>0.0645</v>
      </c>
      <c r="CH11" s="38" t="n">
        <v>0.0668</v>
      </c>
      <c r="CI11" s="38" t="n">
        <v>0.0486</v>
      </c>
      <c r="CJ11" s="38" t="n">
        <v>0.0464</v>
      </c>
      <c r="CK11" s="38" t="n">
        <v>0.0492</v>
      </c>
      <c r="CL11" s="38" t="n">
        <v>0.0533</v>
      </c>
      <c r="CM11" s="38" t="n">
        <v>0.0642</v>
      </c>
      <c r="CN11" s="38" t="n">
        <v>0.0755</v>
      </c>
      <c r="CO11" s="38" t="n">
        <v>0.095</v>
      </c>
      <c r="CP11" s="38" t="n">
        <v>0.2296</v>
      </c>
      <c r="CQ11" s="38" t="n">
        <v>0.096</v>
      </c>
      <c r="CR11" s="38" t="n">
        <v>0.0817</v>
      </c>
      <c r="CS11" s="38" t="n">
        <v>0.0841</v>
      </c>
      <c r="CT11" s="38" t="n">
        <v>0.0833</v>
      </c>
      <c r="CU11" s="38" t="n">
        <v>0.0835</v>
      </c>
      <c r="CV11" s="38" t="n">
        <v>0.096</v>
      </c>
      <c r="CW11" s="38" t="n">
        <v>0.0955</v>
      </c>
      <c r="CX11" s="71" t="n">
        <v>0.0545</v>
      </c>
      <c r="CY11" s="38" t="n">
        <f aca="false">Inputs!AG11</f>
        <v>0.083</v>
      </c>
      <c r="CZ11" s="38" t="n">
        <f aca="false">Inputs!AG11</f>
        <v>0.083</v>
      </c>
      <c r="DA11" s="38" t="n">
        <f aca="false">Inputs!AG11</f>
        <v>0.083</v>
      </c>
      <c r="DB11" s="56" t="n">
        <f aca="false">Inputs!AH11</f>
        <v>0.07</v>
      </c>
      <c r="DC11" s="56" t="n">
        <f aca="false">Inputs!AH11</f>
        <v>0.07</v>
      </c>
      <c r="DD11" s="56" t="n">
        <f aca="false">Inputs!AH11</f>
        <v>0.07</v>
      </c>
      <c r="DE11" s="56" t="n">
        <f aca="false">Inputs!AH11</f>
        <v>0.07</v>
      </c>
      <c r="DF11" s="56" t="n">
        <f aca="false">Inputs!AI11</f>
        <v>0.0655</v>
      </c>
      <c r="DG11" s="56" t="n">
        <f aca="false">Inputs!AI11</f>
        <v>0.0655</v>
      </c>
      <c r="DH11" s="56" t="n">
        <f aca="false">Inputs!AI11</f>
        <v>0.0655</v>
      </c>
      <c r="DI11" s="56" t="n">
        <f aca="false">Inputs!AI11</f>
        <v>0.0655</v>
      </c>
      <c r="DJ11" s="56" t="n">
        <f aca="false">Inputs!AJ11</f>
        <v>0.048</v>
      </c>
      <c r="DK11" s="56" t="n">
        <f aca="false">Inputs!AJ11</f>
        <v>0.048</v>
      </c>
      <c r="DL11" s="56" t="n">
        <f aca="false">Inputs!AJ11</f>
        <v>0.048</v>
      </c>
      <c r="DM11" s="56" t="n">
        <f aca="false">Inputs!AJ11</f>
        <v>0.048</v>
      </c>
      <c r="DN11" s="56" t="n">
        <f aca="false">Inputs!AK11</f>
        <v>0.023</v>
      </c>
      <c r="DO11" s="56" t="n">
        <f aca="false">Inputs!AK11</f>
        <v>0.023</v>
      </c>
      <c r="DP11" s="56" t="n">
        <f aca="false">Inputs!AK11</f>
        <v>0.023</v>
      </c>
      <c r="DQ11" s="56" t="n">
        <f aca="false">Inputs!AK11</f>
        <v>0.023</v>
      </c>
      <c r="DR11" s="56" t="n">
        <f aca="false">Inputs!AL11</f>
        <v>0.018</v>
      </c>
      <c r="DS11" s="56" t="n">
        <f aca="false">Inputs!AL11</f>
        <v>0.018</v>
      </c>
      <c r="DT11" s="56" t="n">
        <f aca="false">Inputs!AL11</f>
        <v>0.018</v>
      </c>
      <c r="DU11" s="56" t="n">
        <f aca="false">Inputs!AL11</f>
        <v>0.018</v>
      </c>
      <c r="DV11" s="56" t="n">
        <f aca="false">Inputs!AM11</f>
        <v>0.018</v>
      </c>
      <c r="DW11" s="56" t="n">
        <f aca="false">Inputs!AM11</f>
        <v>0.018</v>
      </c>
      <c r="DX11" s="56" t="n">
        <f aca="false">Inputs!AM11</f>
        <v>0.018</v>
      </c>
      <c r="DY11" s="56" t="n">
        <f aca="false">Inputs!AM11</f>
        <v>0.018</v>
      </c>
      <c r="DZ11" s="56" t="n">
        <f aca="false">Inputs!AN11</f>
        <v>0.018</v>
      </c>
      <c r="EA11" s="56" t="n">
        <f aca="false">Inputs!AN11</f>
        <v>0.018</v>
      </c>
      <c r="EB11" s="56" t="n">
        <f aca="false">Inputs!AN11</f>
        <v>0.018</v>
      </c>
      <c r="EC11" s="56" t="n">
        <f aca="false">Inputs!AN11</f>
        <v>0.018</v>
      </c>
      <c r="ED11" s="56" t="n">
        <f aca="false">Inputs!AO11</f>
        <v>0.018</v>
      </c>
      <c r="EE11" s="56" t="n">
        <f aca="false">Inputs!AO11</f>
        <v>0.018</v>
      </c>
      <c r="EF11" s="56" t="n">
        <f aca="false">Inputs!AO11</f>
        <v>0.018</v>
      </c>
      <c r="EG11" s="56" t="n">
        <f aca="false">Inputs!AO11</f>
        <v>0.018</v>
      </c>
      <c r="EH11" s="56" t="n">
        <f aca="false">Inputs!AP11</f>
        <v>0.018</v>
      </c>
      <c r="EI11" s="56" t="n">
        <f aca="false">Inputs!AP11</f>
        <v>0.018</v>
      </c>
      <c r="EJ11" s="56" t="n">
        <f aca="false">Inputs!AP11</f>
        <v>0.018</v>
      </c>
      <c r="EK11" s="56" t="n">
        <f aca="false">Inputs!AP11</f>
        <v>0.018</v>
      </c>
      <c r="EL11" s="56" t="n">
        <f aca="false">Inputs!AQ11</f>
        <v>0.018</v>
      </c>
      <c r="EM11" s="56" t="n">
        <f aca="false">Inputs!AP11</f>
        <v>0.018</v>
      </c>
      <c r="EN11" s="56" t="n">
        <f aca="false">Inputs!AQ11</f>
        <v>0.018</v>
      </c>
      <c r="EO11" s="56" t="n">
        <f aca="false">Inputs!AQ11</f>
        <v>0.018</v>
      </c>
      <c r="EP11" s="56" t="n">
        <f aca="false">Inputs!AR11</f>
        <v>0.018</v>
      </c>
      <c r="EQ11" s="56" t="n">
        <f aca="false">Inputs!AR11</f>
        <v>0.018</v>
      </c>
      <c r="ER11" s="56" t="n">
        <f aca="false">Inputs!AR11</f>
        <v>0.018</v>
      </c>
      <c r="ES11" s="56" t="n">
        <f aca="false">Inputs!AR11</f>
        <v>0.018</v>
      </c>
      <c r="ET11" s="56" t="n">
        <f aca="false">Inputs!AS11</f>
        <v>0.018</v>
      </c>
      <c r="EU11" s="56" t="n">
        <f aca="false">Inputs!AS11</f>
        <v>0.018</v>
      </c>
      <c r="EV11" s="56" t="n">
        <f aca="false">Inputs!AS11</f>
        <v>0.018</v>
      </c>
      <c r="EW11" s="56" t="n">
        <f aca="false">Inputs!AS11</f>
        <v>0.018</v>
      </c>
      <c r="EX11" s="56" t="n">
        <f aca="false">Inputs!AT11</f>
        <v>0.018</v>
      </c>
      <c r="EY11" s="56" t="n">
        <f aca="false">Inputs!AT11</f>
        <v>0.018</v>
      </c>
      <c r="EZ11" s="56" t="n">
        <f aca="false">Inputs!AT11</f>
        <v>0.018</v>
      </c>
      <c r="FA11" s="56" t="n">
        <f aca="false">Inputs!AT11</f>
        <v>0.018</v>
      </c>
      <c r="FB11" s="56" t="n">
        <f aca="false">Inputs!AU11</f>
        <v>0.018</v>
      </c>
      <c r="FC11" s="56" t="n">
        <f aca="false">Inputs!AU11</f>
        <v>0.018</v>
      </c>
      <c r="FD11" s="56" t="n">
        <f aca="false">Inputs!AU11</f>
        <v>0.018</v>
      </c>
      <c r="FE11" s="56" t="n">
        <f aca="false">Inputs!AU11</f>
        <v>0.018</v>
      </c>
      <c r="FF11" s="56" t="n">
        <f aca="false">Inputs!AV11</f>
        <v>0.018</v>
      </c>
      <c r="FG11" s="56" t="n">
        <f aca="false">Inputs!AV11</f>
        <v>0.018</v>
      </c>
      <c r="FH11" s="56" t="n">
        <f aca="false">Inputs!AV11</f>
        <v>0.018</v>
      </c>
      <c r="FI11" s="56" t="n">
        <f aca="false">Inputs!AV11</f>
        <v>0.018</v>
      </c>
      <c r="FJ11" s="56" t="n">
        <f aca="false">Inputs!AW11</f>
        <v>0.018</v>
      </c>
      <c r="FK11" s="56" t="n">
        <f aca="false">Inputs!AW11</f>
        <v>0.018</v>
      </c>
      <c r="FL11" s="56" t="n">
        <f aca="false">Inputs!AW11</f>
        <v>0.018</v>
      </c>
      <c r="FM11" s="56" t="n">
        <f aca="false">Inputs!AW11</f>
        <v>0.018</v>
      </c>
      <c r="FN11" s="56" t="n">
        <f aca="false">Inputs!AX11</f>
        <v>0.018</v>
      </c>
      <c r="FO11" s="56" t="n">
        <f aca="false">Inputs!AX11</f>
        <v>0.018</v>
      </c>
      <c r="FP11" s="56" t="n">
        <f aca="false">Inputs!AX11</f>
        <v>0.018</v>
      </c>
      <c r="FQ11" s="56" t="n">
        <f aca="false">Inputs!AX11</f>
        <v>0.018</v>
      </c>
      <c r="FR11" s="56" t="n">
        <f aca="false">Inputs!AY11</f>
        <v>0.018</v>
      </c>
      <c r="FS11" s="56" t="n">
        <f aca="false">Inputs!AY11</f>
        <v>0.018</v>
      </c>
      <c r="FT11" s="56" t="n">
        <f aca="false">Inputs!AY11</f>
        <v>0.018</v>
      </c>
      <c r="FU11" s="56" t="n">
        <f aca="false">Inputs!AY11</f>
        <v>0.018</v>
      </c>
      <c r="FV11" s="56" t="n">
        <f aca="false">Inputs!AZ11</f>
        <v>0.018</v>
      </c>
      <c r="FW11" s="56" t="n">
        <f aca="false">Inputs!AZ11</f>
        <v>0.018</v>
      </c>
      <c r="FX11" s="56" t="n">
        <f aca="false">Inputs!AZ11</f>
        <v>0.018</v>
      </c>
      <c r="FY11" s="56" t="n">
        <f aca="false">Inputs!AZ11</f>
        <v>0.018</v>
      </c>
      <c r="FZ11" s="56" t="n">
        <f aca="false">Inputs!BA11</f>
        <v>0.018</v>
      </c>
      <c r="GA11" s="56" t="n">
        <f aca="false">Inputs!BA11</f>
        <v>0.018</v>
      </c>
      <c r="GB11" s="56" t="n">
        <f aca="false">Inputs!BA11</f>
        <v>0.018</v>
      </c>
      <c r="GC11" s="56" t="n">
        <f aca="false">Inputs!BA11</f>
        <v>0.018</v>
      </c>
      <c r="GD11" s="56" t="n">
        <f aca="false">Inputs!BB11</f>
        <v>0.018</v>
      </c>
      <c r="GE11" s="56" t="n">
        <f aca="false">Inputs!BB11</f>
        <v>0.018</v>
      </c>
      <c r="GF11" s="56" t="n">
        <f aca="false">Inputs!BB11</f>
        <v>0.018</v>
      </c>
      <c r="GG11" s="56" t="n">
        <f aca="false">Inputs!BB11</f>
        <v>0.018</v>
      </c>
      <c r="GH11" s="292" t="n">
        <f aca="false">Inputs!BC11</f>
        <v>0.018</v>
      </c>
      <c r="GI11" s="292" t="n">
        <f aca="false">Inputs!BC11</f>
        <v>0.018</v>
      </c>
      <c r="GJ11" s="292" t="n">
        <f aca="false">Inputs!BC11</f>
        <v>0.018</v>
      </c>
      <c r="GK11" s="292" t="n">
        <f aca="false">Inputs!BC11</f>
        <v>0.018</v>
      </c>
      <c r="GL11" s="292" t="n">
        <f aca="false">Inputs!BD11</f>
        <v>0.018</v>
      </c>
      <c r="GM11" s="292" t="n">
        <f aca="false">Inputs!BD11</f>
        <v>0.018</v>
      </c>
      <c r="GN11" s="292" t="n">
        <f aca="false">Inputs!BD11</f>
        <v>0.018</v>
      </c>
      <c r="GO11" s="292" t="n">
        <f aca="false">Inputs!BD11</f>
        <v>0.018</v>
      </c>
      <c r="GP11" s="292" t="n">
        <f aca="false">Inputs!BE11</f>
        <v>0.018</v>
      </c>
      <c r="GQ11" s="292" t="n">
        <f aca="false">Inputs!BE11</f>
        <v>0.018</v>
      </c>
      <c r="GR11" s="292" t="n">
        <f aca="false">Inputs!BE11</f>
        <v>0.018</v>
      </c>
      <c r="GS11" s="292" t="n">
        <f aca="false">Inputs!BE11</f>
        <v>0.018</v>
      </c>
      <c r="GT11" s="292" t="n">
        <f aca="false">Inputs!BF11</f>
        <v>0.018</v>
      </c>
      <c r="GU11" s="292" t="n">
        <f aca="false">Inputs!BF11</f>
        <v>0.018</v>
      </c>
      <c r="GV11" s="292" t="n">
        <f aca="false">Inputs!BF11</f>
        <v>0.018</v>
      </c>
      <c r="GW11" s="292" t="n">
        <f aca="false">Inputs!BF11</f>
        <v>0.018</v>
      </c>
      <c r="GX11" s="292" t="n">
        <f aca="false">Inputs!BG11</f>
        <v>0.018</v>
      </c>
      <c r="GY11" s="292" t="n">
        <f aca="false">Inputs!BG11</f>
        <v>0.018</v>
      </c>
      <c r="GZ11" s="292" t="n">
        <f aca="false">Inputs!BG11</f>
        <v>0.018</v>
      </c>
      <c r="HA11" s="292" t="n">
        <f aca="false">Inputs!BG11</f>
        <v>0.018</v>
      </c>
    </row>
    <row r="12" customFormat="false" ht="15" hidden="false" customHeight="false" outlineLevel="0" collapsed="false">
      <c r="A12" s="14" t="s">
        <v>9</v>
      </c>
      <c r="B12" s="42"/>
      <c r="C12" s="42"/>
      <c r="D12" s="42" t="s">
        <v>35</v>
      </c>
      <c r="E12" s="19"/>
      <c r="F12" s="19" t="s">
        <v>36</v>
      </c>
      <c r="G12" s="19" t="s">
        <v>12</v>
      </c>
      <c r="H12" s="19"/>
      <c r="I12" s="19" t="s">
        <v>37</v>
      </c>
      <c r="J12" s="289"/>
      <c r="K12" s="289"/>
      <c r="L12" s="289"/>
      <c r="M12" s="289"/>
      <c r="N12" s="289"/>
      <c r="O12" s="289"/>
      <c r="P12" s="289"/>
      <c r="Q12" s="289"/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89"/>
      <c r="BJ12" s="38" t="n">
        <v>0.18</v>
      </c>
      <c r="BK12" s="38" t="n">
        <v>0.18</v>
      </c>
      <c r="BL12" s="38" t="n">
        <v>0.18</v>
      </c>
      <c r="BM12" s="38" t="n">
        <v>0.18</v>
      </c>
      <c r="BN12" s="38" t="n">
        <v>0.18</v>
      </c>
      <c r="BO12" s="38" t="n">
        <v>0.18</v>
      </c>
      <c r="BP12" s="38" t="n">
        <v>0.18</v>
      </c>
      <c r="BQ12" s="38" t="n">
        <v>0.18</v>
      </c>
      <c r="BR12" s="38" t="n">
        <v>0.18</v>
      </c>
      <c r="BS12" s="38" t="n">
        <v>0.18</v>
      </c>
      <c r="BT12" s="38" t="n">
        <v>0.18</v>
      </c>
      <c r="BU12" s="38" t="n">
        <v>0.18</v>
      </c>
      <c r="BV12" s="38" t="n">
        <v>0.18</v>
      </c>
      <c r="BW12" s="38" t="n">
        <v>0.18</v>
      </c>
      <c r="BX12" s="38" t="n">
        <v>0.18</v>
      </c>
      <c r="BY12" s="38" t="n">
        <v>0.18</v>
      </c>
      <c r="BZ12" s="38" t="n">
        <v>0.18</v>
      </c>
      <c r="CA12" s="38" t="n">
        <v>0.18</v>
      </c>
      <c r="CB12" s="38" t="n">
        <v>0.18</v>
      </c>
      <c r="CC12" s="38" t="n">
        <v>0.18</v>
      </c>
      <c r="CD12" s="38" t="n">
        <v>0.2</v>
      </c>
      <c r="CE12" s="38" t="n">
        <v>0.18</v>
      </c>
      <c r="CF12" s="38" t="n">
        <v>0.18</v>
      </c>
      <c r="CG12" s="38" t="n">
        <v>0.18</v>
      </c>
      <c r="CH12" s="38" t="n">
        <v>0.2</v>
      </c>
      <c r="CI12" s="38" t="n">
        <v>0.2</v>
      </c>
      <c r="CJ12" s="38" t="n">
        <v>0.2</v>
      </c>
      <c r="CK12" s="38" t="n">
        <v>0.2</v>
      </c>
      <c r="CL12" s="71" t="n">
        <f aca="false">Inputs!AD12</f>
        <v>0.2</v>
      </c>
      <c r="CM12" s="71" t="n">
        <f aca="false">Inputs!AD12</f>
        <v>0.2</v>
      </c>
      <c r="CN12" s="71" t="n">
        <f aca="false">Inputs!AD12</f>
        <v>0.2</v>
      </c>
      <c r="CO12" s="71" t="n">
        <f aca="false">Inputs!AD12</f>
        <v>0.2</v>
      </c>
      <c r="CP12" s="71" t="n">
        <f aca="false">Inputs!AE12</f>
        <v>0.2</v>
      </c>
      <c r="CQ12" s="71" t="n">
        <f aca="false">Inputs!AE12</f>
        <v>0.2</v>
      </c>
      <c r="CR12" s="71" t="n">
        <f aca="false">Inputs!AE12</f>
        <v>0.2</v>
      </c>
      <c r="CS12" s="71" t="n">
        <f aca="false">Inputs!AE12</f>
        <v>0.2</v>
      </c>
      <c r="CT12" s="71" t="n">
        <f aca="false">Inputs!AF12</f>
        <v>0.2</v>
      </c>
      <c r="CU12" s="71" t="n">
        <f aca="false">Inputs!AF12</f>
        <v>0.2</v>
      </c>
      <c r="CV12" s="71" t="n">
        <f aca="false">Inputs!AF12</f>
        <v>0.2</v>
      </c>
      <c r="CW12" s="71" t="n">
        <f aca="false">Inputs!AF12</f>
        <v>0.2</v>
      </c>
      <c r="CX12" s="71" t="n">
        <f aca="false">Inputs!AG12</f>
        <v>0.2</v>
      </c>
      <c r="CY12" s="71" t="n">
        <f aca="false">Inputs!AG12</f>
        <v>0.2</v>
      </c>
      <c r="CZ12" s="71" t="n">
        <f aca="false">Inputs!AG12</f>
        <v>0.2</v>
      </c>
      <c r="DA12" s="71" t="n">
        <f aca="false">Inputs!AG12</f>
        <v>0.2</v>
      </c>
      <c r="DB12" s="55" t="n">
        <f aca="false">Inputs!AH12</f>
        <v>0.2</v>
      </c>
      <c r="DC12" s="55" t="n">
        <f aca="false">Inputs!AH12</f>
        <v>0.2</v>
      </c>
      <c r="DD12" s="55" t="n">
        <f aca="false">Inputs!AH12</f>
        <v>0.2</v>
      </c>
      <c r="DE12" s="55" t="n">
        <f aca="false">Inputs!AH12</f>
        <v>0.2</v>
      </c>
      <c r="DF12" s="55" t="n">
        <f aca="false">Inputs!AI12</f>
        <v>0.22</v>
      </c>
      <c r="DG12" s="55" t="n">
        <f aca="false">Inputs!AI12</f>
        <v>0.22</v>
      </c>
      <c r="DH12" s="55" t="n">
        <f aca="false">Inputs!AI12</f>
        <v>0.22</v>
      </c>
      <c r="DI12" s="55" t="n">
        <f aca="false">Inputs!AI12</f>
        <v>0.22</v>
      </c>
      <c r="DJ12" s="55" t="n">
        <f aca="false">Inputs!AJ12</f>
        <v>0.22</v>
      </c>
      <c r="DK12" s="55" t="n">
        <f aca="false">Inputs!AJ12</f>
        <v>0.22</v>
      </c>
      <c r="DL12" s="55" t="n">
        <f aca="false">Inputs!AJ12</f>
        <v>0.22</v>
      </c>
      <c r="DM12" s="55" t="n">
        <f aca="false">Inputs!AJ12</f>
        <v>0.22</v>
      </c>
      <c r="DN12" s="55" t="n">
        <f aca="false">Inputs!AK12</f>
        <v>0.22</v>
      </c>
      <c r="DO12" s="55" t="n">
        <f aca="false">Inputs!AK12</f>
        <v>0.22</v>
      </c>
      <c r="DP12" s="55" t="n">
        <f aca="false">Inputs!AK12</f>
        <v>0.22</v>
      </c>
      <c r="DQ12" s="55" t="n">
        <f aca="false">Inputs!AK12</f>
        <v>0.22</v>
      </c>
      <c r="DR12" s="55" t="n">
        <f aca="false">Inputs!AL12</f>
        <v>0.22</v>
      </c>
      <c r="DS12" s="55" t="n">
        <f aca="false">Inputs!AL12</f>
        <v>0.22</v>
      </c>
      <c r="DT12" s="55" t="n">
        <f aca="false">Inputs!AL12</f>
        <v>0.22</v>
      </c>
      <c r="DU12" s="55" t="n">
        <f aca="false">Inputs!AL12</f>
        <v>0.22</v>
      </c>
      <c r="DV12" s="55" t="n">
        <f aca="false">Inputs!AM12</f>
        <v>0.22</v>
      </c>
      <c r="DW12" s="55" t="n">
        <f aca="false">Inputs!AM12</f>
        <v>0.22</v>
      </c>
      <c r="DX12" s="55" t="n">
        <f aca="false">Inputs!AM12</f>
        <v>0.22</v>
      </c>
      <c r="DY12" s="55" t="n">
        <f aca="false">Inputs!AM12</f>
        <v>0.22</v>
      </c>
      <c r="DZ12" s="55" t="n">
        <f aca="false">Inputs!AN12</f>
        <v>0.22</v>
      </c>
      <c r="EA12" s="55" t="n">
        <f aca="false">Inputs!AN12</f>
        <v>0.22</v>
      </c>
      <c r="EB12" s="55" t="n">
        <f aca="false">Inputs!AN12</f>
        <v>0.22</v>
      </c>
      <c r="EC12" s="55" t="n">
        <f aca="false">Inputs!AN12</f>
        <v>0.22</v>
      </c>
      <c r="ED12" s="55" t="n">
        <f aca="false">Inputs!AO12</f>
        <v>0.22</v>
      </c>
      <c r="EE12" s="55" t="n">
        <f aca="false">Inputs!AO12</f>
        <v>0.22</v>
      </c>
      <c r="EF12" s="55" t="n">
        <f aca="false">Inputs!AO12</f>
        <v>0.22</v>
      </c>
      <c r="EG12" s="55" t="n">
        <f aca="false">Inputs!AO12</f>
        <v>0.22</v>
      </c>
      <c r="EH12" s="55" t="n">
        <f aca="false">Inputs!AP12</f>
        <v>0.22</v>
      </c>
      <c r="EI12" s="55" t="n">
        <f aca="false">Inputs!AP12</f>
        <v>0.22</v>
      </c>
      <c r="EJ12" s="55" t="n">
        <f aca="false">Inputs!AP12</f>
        <v>0.22</v>
      </c>
      <c r="EK12" s="55" t="n">
        <f aca="false">Inputs!AP12</f>
        <v>0.22</v>
      </c>
      <c r="EL12" s="55" t="n">
        <f aca="false">Inputs!AQ12</f>
        <v>0.22</v>
      </c>
      <c r="EM12" s="55" t="n">
        <f aca="false">Inputs!AP12</f>
        <v>0.22</v>
      </c>
      <c r="EN12" s="55" t="n">
        <f aca="false">Inputs!AQ12</f>
        <v>0.22</v>
      </c>
      <c r="EO12" s="55" t="n">
        <f aca="false">Inputs!AQ12</f>
        <v>0.22</v>
      </c>
      <c r="EP12" s="55" t="n">
        <f aca="false">Inputs!AR12</f>
        <v>0.22</v>
      </c>
      <c r="EQ12" s="55" t="n">
        <f aca="false">Inputs!AR12</f>
        <v>0.22</v>
      </c>
      <c r="ER12" s="55" t="n">
        <f aca="false">Inputs!AR12</f>
        <v>0.22</v>
      </c>
      <c r="ES12" s="55" t="n">
        <f aca="false">Inputs!AR12</f>
        <v>0.22</v>
      </c>
      <c r="ET12" s="55" t="n">
        <f aca="false">Inputs!AS12</f>
        <v>0.22</v>
      </c>
      <c r="EU12" s="55" t="n">
        <f aca="false">Inputs!AS12</f>
        <v>0.22</v>
      </c>
      <c r="EV12" s="55" t="n">
        <f aca="false">Inputs!AS12</f>
        <v>0.22</v>
      </c>
      <c r="EW12" s="55" t="n">
        <f aca="false">Inputs!AS12</f>
        <v>0.22</v>
      </c>
      <c r="EX12" s="55" t="n">
        <f aca="false">Inputs!AT12</f>
        <v>0.22</v>
      </c>
      <c r="EY12" s="55" t="n">
        <f aca="false">Inputs!AT12</f>
        <v>0.22</v>
      </c>
      <c r="EZ12" s="55" t="n">
        <f aca="false">Inputs!AT12</f>
        <v>0.22</v>
      </c>
      <c r="FA12" s="55" t="n">
        <f aca="false">Inputs!AT12</f>
        <v>0.22</v>
      </c>
      <c r="FB12" s="55" t="n">
        <f aca="false">Inputs!AU12</f>
        <v>0.22</v>
      </c>
      <c r="FC12" s="55" t="n">
        <f aca="false">Inputs!AU12</f>
        <v>0.22</v>
      </c>
      <c r="FD12" s="55" t="n">
        <f aca="false">Inputs!AU12</f>
        <v>0.22</v>
      </c>
      <c r="FE12" s="55" t="n">
        <f aca="false">Inputs!AU12</f>
        <v>0.22</v>
      </c>
      <c r="FF12" s="55" t="n">
        <f aca="false">Inputs!AV12</f>
        <v>0.22</v>
      </c>
      <c r="FG12" s="55" t="n">
        <f aca="false">Inputs!AV12</f>
        <v>0.22</v>
      </c>
      <c r="FH12" s="55" t="n">
        <f aca="false">Inputs!AV12</f>
        <v>0.22</v>
      </c>
      <c r="FI12" s="55" t="n">
        <f aca="false">Inputs!AV12</f>
        <v>0.22</v>
      </c>
      <c r="FJ12" s="55" t="n">
        <f aca="false">Inputs!AW12</f>
        <v>0.22</v>
      </c>
      <c r="FK12" s="55" t="n">
        <f aca="false">Inputs!AW12</f>
        <v>0.22</v>
      </c>
      <c r="FL12" s="55" t="n">
        <f aca="false">Inputs!AW12</f>
        <v>0.22</v>
      </c>
      <c r="FM12" s="55" t="n">
        <f aca="false">Inputs!AW12</f>
        <v>0.22</v>
      </c>
      <c r="FN12" s="55" t="n">
        <f aca="false">Inputs!AX12</f>
        <v>0.22</v>
      </c>
      <c r="FO12" s="55" t="n">
        <f aca="false">Inputs!AX12</f>
        <v>0.22</v>
      </c>
      <c r="FP12" s="55" t="n">
        <f aca="false">Inputs!AX12</f>
        <v>0.22</v>
      </c>
      <c r="FQ12" s="55" t="n">
        <f aca="false">Inputs!AX12</f>
        <v>0.22</v>
      </c>
      <c r="FR12" s="55" t="n">
        <f aca="false">Inputs!AY12</f>
        <v>0.22</v>
      </c>
      <c r="FS12" s="55" t="n">
        <f aca="false">Inputs!AY12</f>
        <v>0.22</v>
      </c>
      <c r="FT12" s="55" t="n">
        <f aca="false">Inputs!AY12</f>
        <v>0.22</v>
      </c>
      <c r="FU12" s="55" t="n">
        <f aca="false">Inputs!AY12</f>
        <v>0.22</v>
      </c>
      <c r="FV12" s="55" t="n">
        <f aca="false">Inputs!AZ12</f>
        <v>0.22</v>
      </c>
      <c r="FW12" s="55" t="n">
        <f aca="false">Inputs!AZ12</f>
        <v>0.22</v>
      </c>
      <c r="FX12" s="55" t="n">
        <f aca="false">Inputs!AZ12</f>
        <v>0.22</v>
      </c>
      <c r="FY12" s="55" t="n">
        <f aca="false">Inputs!AZ12</f>
        <v>0.22</v>
      </c>
      <c r="FZ12" s="55" t="n">
        <f aca="false">Inputs!BA12</f>
        <v>0.22</v>
      </c>
      <c r="GA12" s="55" t="n">
        <f aca="false">Inputs!BA12</f>
        <v>0.22</v>
      </c>
      <c r="GB12" s="55" t="n">
        <f aca="false">Inputs!BA12</f>
        <v>0.22</v>
      </c>
      <c r="GC12" s="55" t="n">
        <f aca="false">Inputs!BA12</f>
        <v>0.22</v>
      </c>
      <c r="GD12" s="55" t="n">
        <f aca="false">Inputs!BB12</f>
        <v>0.22</v>
      </c>
      <c r="GE12" s="55" t="n">
        <f aca="false">Inputs!BB12</f>
        <v>0.22</v>
      </c>
      <c r="GF12" s="55" t="n">
        <f aca="false">Inputs!BB12</f>
        <v>0.22</v>
      </c>
      <c r="GG12" s="55" t="n">
        <f aca="false">Inputs!BB12</f>
        <v>0.22</v>
      </c>
      <c r="GH12" s="292" t="n">
        <f aca="false">Inputs!BC12</f>
        <v>0.22</v>
      </c>
      <c r="GI12" s="292" t="n">
        <f aca="false">Inputs!BC12</f>
        <v>0.22</v>
      </c>
      <c r="GJ12" s="292" t="n">
        <f aca="false">Inputs!BC12</f>
        <v>0.22</v>
      </c>
      <c r="GK12" s="292" t="n">
        <f aca="false">Inputs!BC12</f>
        <v>0.22</v>
      </c>
      <c r="GL12" s="292" t="n">
        <f aca="false">Inputs!BD12</f>
        <v>0.22</v>
      </c>
      <c r="GM12" s="292" t="n">
        <f aca="false">Inputs!BD12</f>
        <v>0.22</v>
      </c>
      <c r="GN12" s="292" t="n">
        <f aca="false">Inputs!BD12</f>
        <v>0.22</v>
      </c>
      <c r="GO12" s="292" t="n">
        <f aca="false">Inputs!BD12</f>
        <v>0.22</v>
      </c>
      <c r="GP12" s="292" t="n">
        <f aca="false">Inputs!BE12</f>
        <v>0.22</v>
      </c>
      <c r="GQ12" s="292" t="n">
        <f aca="false">Inputs!BE12</f>
        <v>0.22</v>
      </c>
      <c r="GR12" s="292" t="n">
        <f aca="false">Inputs!BE12</f>
        <v>0.22</v>
      </c>
      <c r="GS12" s="292" t="n">
        <f aca="false">Inputs!BE12</f>
        <v>0.22</v>
      </c>
      <c r="GT12" s="292" t="n">
        <f aca="false">Inputs!BF12</f>
        <v>0.22</v>
      </c>
      <c r="GU12" s="292" t="n">
        <f aca="false">Inputs!BF12</f>
        <v>0.22</v>
      </c>
      <c r="GV12" s="292" t="n">
        <f aca="false">Inputs!BF12</f>
        <v>0.22</v>
      </c>
      <c r="GW12" s="292" t="n">
        <f aca="false">Inputs!BF12</f>
        <v>0.22</v>
      </c>
      <c r="GX12" s="292" t="n">
        <f aca="false">Inputs!BG12</f>
        <v>0.22</v>
      </c>
      <c r="GY12" s="292" t="n">
        <f aca="false">Inputs!BG12</f>
        <v>0.22</v>
      </c>
      <c r="GZ12" s="292" t="n">
        <f aca="false">Inputs!BG12</f>
        <v>0.22</v>
      </c>
      <c r="HA12" s="292" t="n">
        <f aca="false">Inputs!BG12</f>
        <v>0.22</v>
      </c>
    </row>
    <row r="13" customFormat="false" ht="15" hidden="false" customHeight="false" outlineLevel="0" collapsed="false">
      <c r="A13" s="14" t="s">
        <v>9</v>
      </c>
      <c r="B13" s="42"/>
      <c r="C13" s="42"/>
      <c r="D13" s="42" t="s">
        <v>35</v>
      </c>
      <c r="E13" s="19"/>
      <c r="F13" s="19" t="s">
        <v>38</v>
      </c>
      <c r="G13" s="19" t="s">
        <v>12</v>
      </c>
      <c r="H13" s="19"/>
      <c r="I13" s="19" t="s">
        <v>39</v>
      </c>
      <c r="J13" s="289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89"/>
      <c r="BJ13" s="38" t="n">
        <v>0.13</v>
      </c>
      <c r="BK13" s="38" t="n">
        <v>0.13</v>
      </c>
      <c r="BL13" s="38" t="n">
        <v>0.13</v>
      </c>
      <c r="BM13" s="38" t="n">
        <v>0.13</v>
      </c>
      <c r="BN13" s="38" t="n">
        <v>0.13</v>
      </c>
      <c r="BO13" s="38" t="n">
        <v>0.13</v>
      </c>
      <c r="BP13" s="38" t="n">
        <v>0.13</v>
      </c>
      <c r="BQ13" s="38" t="n">
        <v>0.13</v>
      </c>
      <c r="BR13" s="38" t="n">
        <v>0.13</v>
      </c>
      <c r="BS13" s="38" t="n">
        <v>0.13</v>
      </c>
      <c r="BT13" s="38" t="n">
        <v>0.13</v>
      </c>
      <c r="BU13" s="38" t="n">
        <v>0.13</v>
      </c>
      <c r="BV13" s="38" t="n">
        <v>0.13</v>
      </c>
      <c r="BW13" s="38" t="n">
        <v>0.13</v>
      </c>
      <c r="BX13" s="38" t="n">
        <v>0.13</v>
      </c>
      <c r="BY13" s="38" t="n">
        <v>0.13</v>
      </c>
      <c r="BZ13" s="38" t="n">
        <v>0.13</v>
      </c>
      <c r="CA13" s="38" t="n">
        <v>0.13</v>
      </c>
      <c r="CB13" s="38" t="n">
        <v>0.13</v>
      </c>
      <c r="CC13" s="38" t="n">
        <v>0.13</v>
      </c>
      <c r="CD13" s="38" t="n">
        <v>0.13</v>
      </c>
      <c r="CE13" s="38" t="n">
        <v>0.13</v>
      </c>
      <c r="CF13" s="38" t="n">
        <v>0.13</v>
      </c>
      <c r="CG13" s="38" t="n">
        <v>0.13</v>
      </c>
      <c r="CH13" s="38" t="n">
        <v>0.13</v>
      </c>
      <c r="CI13" s="38" t="n">
        <v>0.13</v>
      </c>
      <c r="CJ13" s="38" t="n">
        <v>0.13</v>
      </c>
      <c r="CK13" s="38" t="n">
        <v>0.13</v>
      </c>
      <c r="CL13" s="71" t="n">
        <f aca="false">Inputs!AD13</f>
        <v>0.13</v>
      </c>
      <c r="CM13" s="71" t="n">
        <f aca="false">Inputs!AD13</f>
        <v>0.13</v>
      </c>
      <c r="CN13" s="71" t="n">
        <f aca="false">Inputs!AD13</f>
        <v>0.13</v>
      </c>
      <c r="CO13" s="71" t="n">
        <f aca="false">Inputs!AD13</f>
        <v>0.13</v>
      </c>
      <c r="CP13" s="71" t="n">
        <f aca="false">Inputs!AE13</f>
        <v>0.13</v>
      </c>
      <c r="CQ13" s="71" t="n">
        <f aca="false">Inputs!AE13</f>
        <v>0.13</v>
      </c>
      <c r="CR13" s="71" t="n">
        <f aca="false">Inputs!AE13</f>
        <v>0.13</v>
      </c>
      <c r="CS13" s="71" t="n">
        <f aca="false">Inputs!AE13</f>
        <v>0.13</v>
      </c>
      <c r="CT13" s="71" t="n">
        <f aca="false">Inputs!AF13</f>
        <v>0.13</v>
      </c>
      <c r="CU13" s="71" t="n">
        <f aca="false">Inputs!AF13</f>
        <v>0.13</v>
      </c>
      <c r="CV13" s="71" t="n">
        <f aca="false">Inputs!AF13</f>
        <v>0.13</v>
      </c>
      <c r="CW13" s="71" t="n">
        <f aca="false">Inputs!AF13</f>
        <v>0.13</v>
      </c>
      <c r="CX13" s="71" t="n">
        <f aca="false">Inputs!AG13</f>
        <v>0.13</v>
      </c>
      <c r="CY13" s="71" t="n">
        <f aca="false">Inputs!AG13</f>
        <v>0.13</v>
      </c>
      <c r="CZ13" s="71" t="n">
        <f aca="false">Inputs!AG13</f>
        <v>0.13</v>
      </c>
      <c r="DA13" s="71" t="n">
        <f aca="false">Inputs!AG13</f>
        <v>0.13</v>
      </c>
      <c r="DB13" s="55" t="n">
        <f aca="false">Inputs!AH13</f>
        <v>0.13</v>
      </c>
      <c r="DC13" s="55" t="n">
        <f aca="false">Inputs!AH13</f>
        <v>0.13</v>
      </c>
      <c r="DD13" s="55" t="n">
        <f aca="false">Inputs!AH13</f>
        <v>0.13</v>
      </c>
      <c r="DE13" s="55" t="n">
        <f aca="false">Inputs!AH13</f>
        <v>0.13</v>
      </c>
      <c r="DF13" s="55" t="n">
        <f aca="false">Inputs!AI13</f>
        <v>0.13</v>
      </c>
      <c r="DG13" s="55" t="n">
        <f aca="false">Inputs!AI13</f>
        <v>0.13</v>
      </c>
      <c r="DH13" s="55" t="n">
        <f aca="false">Inputs!AI13</f>
        <v>0.13</v>
      </c>
      <c r="DI13" s="55" t="n">
        <f aca="false">Inputs!AI13</f>
        <v>0.13</v>
      </c>
      <c r="DJ13" s="55" t="n">
        <f aca="false">Inputs!AJ13</f>
        <v>0.13</v>
      </c>
      <c r="DK13" s="55" t="n">
        <f aca="false">Inputs!AJ13</f>
        <v>0.13</v>
      </c>
      <c r="DL13" s="55" t="n">
        <f aca="false">Inputs!AJ13</f>
        <v>0.13</v>
      </c>
      <c r="DM13" s="55" t="n">
        <f aca="false">Inputs!AJ13</f>
        <v>0.13</v>
      </c>
      <c r="DN13" s="55" t="n">
        <f aca="false">Inputs!AK13</f>
        <v>0.13</v>
      </c>
      <c r="DO13" s="55" t="n">
        <f aca="false">Inputs!AK13</f>
        <v>0.13</v>
      </c>
      <c r="DP13" s="55" t="n">
        <f aca="false">Inputs!AK13</f>
        <v>0.13</v>
      </c>
      <c r="DQ13" s="55" t="n">
        <f aca="false">Inputs!AK13</f>
        <v>0.13</v>
      </c>
      <c r="DR13" s="55" t="n">
        <f aca="false">Inputs!AL13</f>
        <v>0.13</v>
      </c>
      <c r="DS13" s="55" t="n">
        <f aca="false">Inputs!AL13</f>
        <v>0.13</v>
      </c>
      <c r="DT13" s="55" t="n">
        <f aca="false">Inputs!AL13</f>
        <v>0.13</v>
      </c>
      <c r="DU13" s="55" t="n">
        <f aca="false">Inputs!AL13</f>
        <v>0.13</v>
      </c>
      <c r="DV13" s="55" t="n">
        <f aca="false">Inputs!AM13</f>
        <v>0.13</v>
      </c>
      <c r="DW13" s="55" t="n">
        <f aca="false">Inputs!AM13</f>
        <v>0.13</v>
      </c>
      <c r="DX13" s="55" t="n">
        <f aca="false">Inputs!AM13</f>
        <v>0.13</v>
      </c>
      <c r="DY13" s="55" t="n">
        <f aca="false">Inputs!AM13</f>
        <v>0.13</v>
      </c>
      <c r="DZ13" s="55" t="n">
        <f aca="false">Inputs!AN13</f>
        <v>0.13</v>
      </c>
      <c r="EA13" s="55" t="n">
        <f aca="false">Inputs!AN13</f>
        <v>0.13</v>
      </c>
      <c r="EB13" s="55" t="n">
        <f aca="false">Inputs!AN13</f>
        <v>0.13</v>
      </c>
      <c r="EC13" s="55" t="n">
        <f aca="false">Inputs!AN13</f>
        <v>0.13</v>
      </c>
      <c r="ED13" s="55" t="n">
        <f aca="false">Inputs!AO13</f>
        <v>0.13</v>
      </c>
      <c r="EE13" s="55" t="n">
        <f aca="false">Inputs!AO13</f>
        <v>0.13</v>
      </c>
      <c r="EF13" s="55" t="n">
        <f aca="false">Inputs!AO13</f>
        <v>0.13</v>
      </c>
      <c r="EG13" s="55" t="n">
        <f aca="false">Inputs!AO13</f>
        <v>0.13</v>
      </c>
      <c r="EH13" s="55" t="n">
        <f aca="false">Inputs!AP13</f>
        <v>0.13</v>
      </c>
      <c r="EI13" s="55" t="n">
        <f aca="false">Inputs!AP13</f>
        <v>0.13</v>
      </c>
      <c r="EJ13" s="55" t="n">
        <f aca="false">Inputs!AP13</f>
        <v>0.13</v>
      </c>
      <c r="EK13" s="55" t="n">
        <f aca="false">Inputs!AP13</f>
        <v>0.13</v>
      </c>
      <c r="EL13" s="55" t="n">
        <f aca="false">Inputs!AQ13</f>
        <v>0.13</v>
      </c>
      <c r="EM13" s="55" t="n">
        <f aca="false">Inputs!AP13</f>
        <v>0.13</v>
      </c>
      <c r="EN13" s="55" t="n">
        <f aca="false">Inputs!AQ13</f>
        <v>0.13</v>
      </c>
      <c r="EO13" s="55" t="n">
        <f aca="false">Inputs!AQ13</f>
        <v>0.13</v>
      </c>
      <c r="EP13" s="55" t="n">
        <f aca="false">Inputs!AR13</f>
        <v>0.13</v>
      </c>
      <c r="EQ13" s="55" t="n">
        <f aca="false">Inputs!AR13</f>
        <v>0.13</v>
      </c>
      <c r="ER13" s="55" t="n">
        <f aca="false">Inputs!AR13</f>
        <v>0.13</v>
      </c>
      <c r="ES13" s="55" t="n">
        <f aca="false">Inputs!AR13</f>
        <v>0.13</v>
      </c>
      <c r="ET13" s="55" t="n">
        <f aca="false">Inputs!AS13</f>
        <v>0.13</v>
      </c>
      <c r="EU13" s="55" t="n">
        <f aca="false">Inputs!AS13</f>
        <v>0.13</v>
      </c>
      <c r="EV13" s="55" t="n">
        <f aca="false">Inputs!AS13</f>
        <v>0.13</v>
      </c>
      <c r="EW13" s="55" t="n">
        <f aca="false">Inputs!AS13</f>
        <v>0.13</v>
      </c>
      <c r="EX13" s="55" t="n">
        <f aca="false">Inputs!AT13</f>
        <v>0.13</v>
      </c>
      <c r="EY13" s="55" t="n">
        <f aca="false">Inputs!AT13</f>
        <v>0.13</v>
      </c>
      <c r="EZ13" s="55" t="n">
        <f aca="false">Inputs!AT13</f>
        <v>0.13</v>
      </c>
      <c r="FA13" s="55" t="n">
        <f aca="false">Inputs!AT13</f>
        <v>0.13</v>
      </c>
      <c r="FB13" s="55" t="n">
        <f aca="false">Inputs!AU13</f>
        <v>0.13</v>
      </c>
      <c r="FC13" s="55" t="n">
        <f aca="false">Inputs!AU13</f>
        <v>0.13</v>
      </c>
      <c r="FD13" s="55" t="n">
        <f aca="false">Inputs!AU13</f>
        <v>0.13</v>
      </c>
      <c r="FE13" s="55" t="n">
        <f aca="false">Inputs!AU13</f>
        <v>0.13</v>
      </c>
      <c r="FF13" s="55" t="n">
        <f aca="false">Inputs!AV13</f>
        <v>0.13</v>
      </c>
      <c r="FG13" s="55" t="n">
        <f aca="false">Inputs!AV13</f>
        <v>0.13</v>
      </c>
      <c r="FH13" s="55" t="n">
        <f aca="false">Inputs!AV13</f>
        <v>0.13</v>
      </c>
      <c r="FI13" s="55" t="n">
        <f aca="false">Inputs!AV13</f>
        <v>0.13</v>
      </c>
      <c r="FJ13" s="55" t="n">
        <f aca="false">Inputs!AW13</f>
        <v>0.13</v>
      </c>
      <c r="FK13" s="55" t="n">
        <f aca="false">Inputs!AW13</f>
        <v>0.13</v>
      </c>
      <c r="FL13" s="55" t="n">
        <f aca="false">Inputs!AW13</f>
        <v>0.13</v>
      </c>
      <c r="FM13" s="55" t="n">
        <f aca="false">Inputs!AW13</f>
        <v>0.13</v>
      </c>
      <c r="FN13" s="55" t="n">
        <f aca="false">Inputs!AX13</f>
        <v>0.13</v>
      </c>
      <c r="FO13" s="55" t="n">
        <f aca="false">Inputs!AX13</f>
        <v>0.13</v>
      </c>
      <c r="FP13" s="55" t="n">
        <f aca="false">Inputs!AX13</f>
        <v>0.13</v>
      </c>
      <c r="FQ13" s="55" t="n">
        <f aca="false">Inputs!AX13</f>
        <v>0.13</v>
      </c>
      <c r="FR13" s="55" t="n">
        <f aca="false">Inputs!AY13</f>
        <v>0.13</v>
      </c>
      <c r="FS13" s="55" t="n">
        <f aca="false">Inputs!AY13</f>
        <v>0.13</v>
      </c>
      <c r="FT13" s="55" t="n">
        <f aca="false">Inputs!AY13</f>
        <v>0.13</v>
      </c>
      <c r="FU13" s="55" t="n">
        <f aca="false">Inputs!AY13</f>
        <v>0.13</v>
      </c>
      <c r="FV13" s="55" t="n">
        <f aca="false">Inputs!AZ13</f>
        <v>0.13</v>
      </c>
      <c r="FW13" s="55" t="n">
        <f aca="false">Inputs!AZ13</f>
        <v>0.13</v>
      </c>
      <c r="FX13" s="55" t="n">
        <f aca="false">Inputs!AZ13</f>
        <v>0.13</v>
      </c>
      <c r="FY13" s="55" t="n">
        <f aca="false">Inputs!AZ13</f>
        <v>0.13</v>
      </c>
      <c r="FZ13" s="55" t="n">
        <f aca="false">Inputs!BA13</f>
        <v>0.13</v>
      </c>
      <c r="GA13" s="55" t="n">
        <f aca="false">Inputs!BA13</f>
        <v>0.13</v>
      </c>
      <c r="GB13" s="55" t="n">
        <f aca="false">Inputs!BA13</f>
        <v>0.13</v>
      </c>
      <c r="GC13" s="55" t="n">
        <f aca="false">Inputs!BA13</f>
        <v>0.13</v>
      </c>
      <c r="GD13" s="55" t="n">
        <f aca="false">Inputs!BB13</f>
        <v>0.13</v>
      </c>
      <c r="GE13" s="55" t="n">
        <f aca="false">Inputs!BB13</f>
        <v>0.13</v>
      </c>
      <c r="GF13" s="55" t="n">
        <f aca="false">Inputs!BB13</f>
        <v>0.13</v>
      </c>
      <c r="GG13" s="55" t="n">
        <f aca="false">Inputs!BB13</f>
        <v>0.13</v>
      </c>
      <c r="GH13" s="292" t="n">
        <f aca="false">Inputs!BC13</f>
        <v>0.13</v>
      </c>
      <c r="GI13" s="292" t="n">
        <f aca="false">Inputs!BC13</f>
        <v>0.13</v>
      </c>
      <c r="GJ13" s="292" t="n">
        <f aca="false">Inputs!BC13</f>
        <v>0.13</v>
      </c>
      <c r="GK13" s="292" t="n">
        <f aca="false">Inputs!BC13</f>
        <v>0.13</v>
      </c>
      <c r="GL13" s="292" t="n">
        <f aca="false">Inputs!BD13</f>
        <v>0.13</v>
      </c>
      <c r="GM13" s="292" t="n">
        <f aca="false">Inputs!BD13</f>
        <v>0.13</v>
      </c>
      <c r="GN13" s="292" t="n">
        <f aca="false">Inputs!BD13</f>
        <v>0.13</v>
      </c>
      <c r="GO13" s="292" t="n">
        <f aca="false">Inputs!BD13</f>
        <v>0.13</v>
      </c>
      <c r="GP13" s="292" t="n">
        <f aca="false">Inputs!BE13</f>
        <v>0.13</v>
      </c>
      <c r="GQ13" s="292" t="n">
        <f aca="false">Inputs!BE13</f>
        <v>0.13</v>
      </c>
      <c r="GR13" s="292" t="n">
        <f aca="false">Inputs!BE13</f>
        <v>0.13</v>
      </c>
      <c r="GS13" s="292" t="n">
        <f aca="false">Inputs!BE13</f>
        <v>0.13</v>
      </c>
      <c r="GT13" s="292" t="n">
        <f aca="false">Inputs!BF13</f>
        <v>0.13</v>
      </c>
      <c r="GU13" s="292" t="n">
        <f aca="false">Inputs!BF13</f>
        <v>0.13</v>
      </c>
      <c r="GV13" s="292" t="n">
        <f aca="false">Inputs!BF13</f>
        <v>0.13</v>
      </c>
      <c r="GW13" s="292" t="n">
        <f aca="false">Inputs!BF13</f>
        <v>0.13</v>
      </c>
      <c r="GX13" s="292" t="n">
        <f aca="false">Inputs!BG13</f>
        <v>0.13</v>
      </c>
      <c r="GY13" s="292" t="n">
        <f aca="false">Inputs!BG13</f>
        <v>0.13</v>
      </c>
      <c r="GZ13" s="292" t="n">
        <f aca="false">Inputs!BG13</f>
        <v>0.13</v>
      </c>
      <c r="HA13" s="292" t="n">
        <f aca="false">Inputs!BG13</f>
        <v>0.13</v>
      </c>
    </row>
    <row r="14" customFormat="false" ht="15" hidden="false" customHeight="false" outlineLevel="0" collapsed="false">
      <c r="A14" s="14" t="s">
        <v>9</v>
      </c>
      <c r="B14" s="42"/>
      <c r="C14" s="58"/>
      <c r="D14" s="59" t="s">
        <v>10</v>
      </c>
      <c r="E14" s="60"/>
      <c r="F14" s="18" t="s">
        <v>40</v>
      </c>
      <c r="G14" s="19" t="s">
        <v>25</v>
      </c>
      <c r="H14" s="60"/>
      <c r="I14" s="19" t="s">
        <v>16</v>
      </c>
      <c r="J14" s="285" t="n">
        <v>28.5606</v>
      </c>
      <c r="K14" s="285" t="n">
        <v>29.0192</v>
      </c>
      <c r="L14" s="285" t="n">
        <v>29.3484</v>
      </c>
      <c r="M14" s="285" t="n">
        <v>29.8563</v>
      </c>
      <c r="N14" s="285" t="n">
        <v>30.8415</v>
      </c>
      <c r="O14" s="285" t="n">
        <v>31.291</v>
      </c>
      <c r="P14" s="285" t="n">
        <v>31.584</v>
      </c>
      <c r="Q14" s="285" t="n">
        <v>31.8019</v>
      </c>
      <c r="R14" s="285" t="n">
        <v>31.6596</v>
      </c>
      <c r="S14" s="285" t="n">
        <v>30.8727</v>
      </c>
      <c r="T14" s="285" t="n">
        <v>30.4357</v>
      </c>
      <c r="U14" s="285" t="n">
        <v>29.7747</v>
      </c>
      <c r="V14" s="285" t="n">
        <v>28.6281</v>
      </c>
      <c r="W14" s="285" t="n">
        <v>28.9124</v>
      </c>
      <c r="X14" s="285" t="n">
        <v>29.1742</v>
      </c>
      <c r="Y14" s="285" t="n">
        <v>28.4893</v>
      </c>
      <c r="Z14" s="285" t="n">
        <v>27.8442</v>
      </c>
      <c r="AA14" s="285" t="n">
        <v>28.096</v>
      </c>
      <c r="AB14" s="285" t="n">
        <v>28.5182</v>
      </c>
      <c r="AC14" s="285" t="n">
        <v>28.7071</v>
      </c>
      <c r="AD14" s="285" t="n">
        <v>28.1317</v>
      </c>
      <c r="AE14" s="285" t="n">
        <v>27.1755</v>
      </c>
      <c r="AF14" s="285" t="n">
        <v>26.8037</v>
      </c>
      <c r="AG14" s="285" t="n">
        <v>26.5866</v>
      </c>
      <c r="AH14" s="285" t="n">
        <v>26.2996</v>
      </c>
      <c r="AI14" s="285" t="n">
        <v>25.855</v>
      </c>
      <c r="AJ14" s="285" t="n">
        <v>25.4961</v>
      </c>
      <c r="AK14" s="285" t="n">
        <v>24.6478</v>
      </c>
      <c r="AL14" s="285" t="n">
        <v>24.2419</v>
      </c>
      <c r="AM14" s="285" t="n">
        <v>23.6198</v>
      </c>
      <c r="AN14" s="285" t="n">
        <v>24.2912</v>
      </c>
      <c r="AO14" s="285" t="n">
        <v>27.3346</v>
      </c>
      <c r="AP14" s="285" t="n">
        <v>34.0567</v>
      </c>
      <c r="AQ14" s="285" t="n">
        <v>32.181</v>
      </c>
      <c r="AR14" s="285" t="n">
        <v>31.3032</v>
      </c>
      <c r="AS14" s="285" t="n">
        <v>29.505</v>
      </c>
      <c r="AT14" s="285" t="n">
        <v>29.8346</v>
      </c>
      <c r="AU14" s="285" t="n">
        <v>30.3182</v>
      </c>
      <c r="AV14" s="285" t="n">
        <v>30.5957</v>
      </c>
      <c r="AW14" s="285" t="n">
        <v>30.7119</v>
      </c>
      <c r="AX14" s="285" t="n">
        <v>29.2325</v>
      </c>
      <c r="AY14" s="285" t="n">
        <v>27.9891</v>
      </c>
      <c r="AZ14" s="285" t="n">
        <v>29.1693</v>
      </c>
      <c r="BA14" s="285" t="n">
        <v>31.2199</v>
      </c>
      <c r="BB14" s="285" t="n">
        <v>30.1556</v>
      </c>
      <c r="BC14" s="285" t="n">
        <v>31.0719</v>
      </c>
      <c r="BD14" s="285" t="n">
        <v>31.949</v>
      </c>
      <c r="BE14" s="285" t="n">
        <v>31.0752</v>
      </c>
      <c r="BF14" s="285" t="n">
        <v>30.424</v>
      </c>
      <c r="BG14" s="285" t="n">
        <v>31.6454</v>
      </c>
      <c r="BH14" s="285" t="n">
        <v>32.7889</v>
      </c>
      <c r="BI14" s="285" t="n">
        <v>32.5502</v>
      </c>
      <c r="BJ14" s="285" t="n">
        <v>34.9633333333333</v>
      </c>
      <c r="BK14" s="285" t="n">
        <v>35</v>
      </c>
      <c r="BL14" s="285" t="n">
        <v>36.2066666666667</v>
      </c>
      <c r="BM14" s="285" t="n">
        <v>47.3433333333333</v>
      </c>
      <c r="BN14" s="286" t="n">
        <v>62.1866666666667</v>
      </c>
      <c r="BO14" s="286" t="n">
        <v>52.65</v>
      </c>
      <c r="BP14" s="286" t="n">
        <v>62.9966666666667</v>
      </c>
      <c r="BQ14" s="286" t="n">
        <v>65.92</v>
      </c>
      <c r="BR14" s="286" t="n">
        <v>74.6466666666667</v>
      </c>
      <c r="BS14" s="286" t="n">
        <v>65.8833333333333</v>
      </c>
      <c r="BT14" s="286" t="n">
        <v>64.6166666666667</v>
      </c>
      <c r="BU14" s="286" t="n">
        <v>63.0733333333333</v>
      </c>
      <c r="BV14" s="286" t="n">
        <v>58.8166666666667</v>
      </c>
      <c r="BW14" s="286" t="n">
        <v>57.14</v>
      </c>
      <c r="BX14" s="286" t="n">
        <v>59.0033333333333</v>
      </c>
      <c r="BY14" s="286" t="n">
        <v>58.4133333333333</v>
      </c>
      <c r="BZ14" s="286" t="n">
        <v>56.8733333333333</v>
      </c>
      <c r="CA14" s="286" t="n">
        <v>61.7833333333333</v>
      </c>
      <c r="CB14" s="286" t="n">
        <v>65.54</v>
      </c>
      <c r="CC14" s="286" t="n">
        <v>66.4766666666667</v>
      </c>
      <c r="CD14" s="293" t="n">
        <v>66.1116</v>
      </c>
      <c r="CE14" s="293" t="n">
        <v>64.5522666666667</v>
      </c>
      <c r="CF14" s="293" t="n">
        <v>64.5685333333333</v>
      </c>
      <c r="CG14" s="293" t="n">
        <v>63.7181666666667</v>
      </c>
      <c r="CH14" s="294" t="n">
        <v>66.2688</v>
      </c>
      <c r="CI14" s="47" t="n">
        <v>72.3498666666667</v>
      </c>
      <c r="CJ14" s="294" t="n">
        <v>73.5769333333333</v>
      </c>
      <c r="CK14" s="294" t="n">
        <v>76.2240333333333</v>
      </c>
      <c r="CL14" s="294" t="n">
        <v>74.3378</v>
      </c>
      <c r="CM14" s="294" t="n">
        <v>74.2142333333333</v>
      </c>
      <c r="CN14" s="294" t="n">
        <v>73.4671</v>
      </c>
      <c r="CO14" s="294" t="n">
        <v>72.5982666666667</v>
      </c>
      <c r="CP14" s="294" t="n">
        <v>85.6294</v>
      </c>
      <c r="CQ14" s="294" t="n">
        <v>66.5433333333333</v>
      </c>
      <c r="CR14" s="294" t="n">
        <v>59.4082</v>
      </c>
      <c r="CS14" s="294" t="n">
        <v>62.3599666666667</v>
      </c>
      <c r="CT14" s="294" t="n">
        <v>72.77</v>
      </c>
      <c r="CU14" s="294" t="n">
        <v>80.99</v>
      </c>
      <c r="CV14" s="47" t="n">
        <v>94.11</v>
      </c>
      <c r="CW14" s="294" t="n">
        <v>92.82</v>
      </c>
      <c r="CX14" s="294" t="n">
        <v>90.76</v>
      </c>
      <c r="CY14" s="294" t="n">
        <v>90.602</v>
      </c>
      <c r="CZ14" s="47" t="n">
        <v>89.2233333333333</v>
      </c>
      <c r="DA14" s="294" t="n">
        <v>99.6233333333333</v>
      </c>
      <c r="DB14" s="61" t="n">
        <v>93.2533333333333</v>
      </c>
      <c r="DC14" s="61" t="n">
        <v>80.8266666666667</v>
      </c>
      <c r="DD14" s="61" t="n">
        <v>80.6166666666667</v>
      </c>
      <c r="DE14" s="61" t="n">
        <v>79.92</v>
      </c>
      <c r="DF14" s="61" t="n">
        <v>78.2641333333333</v>
      </c>
      <c r="DG14" s="61" t="n">
        <v>74.475</v>
      </c>
      <c r="DH14" s="62" t="n">
        <v>82.1021880342511</v>
      </c>
      <c r="DI14" s="62" t="n">
        <v>87.6177998438164</v>
      </c>
      <c r="DJ14" s="62" t="n">
        <v>89.5445739703716</v>
      </c>
      <c r="DK14" s="62" t="n">
        <v>90.8864351980157</v>
      </c>
      <c r="DL14" s="62" t="n">
        <v>92.0043303802042</v>
      </c>
      <c r="DM14" s="62" t="n">
        <v>93.0336030107158</v>
      </c>
      <c r="DN14" s="61" t="n">
        <v>94.0329109104578</v>
      </c>
      <c r="DO14" s="61" t="n">
        <v>95.0273302850152</v>
      </c>
      <c r="DP14" s="61" t="n">
        <v>96.0272276528252</v>
      </c>
      <c r="DQ14" s="61" t="n">
        <v>97.0366640286099</v>
      </c>
      <c r="DR14" s="61" t="n">
        <v>98.0570890582769</v>
      </c>
      <c r="DS14" s="61" t="n">
        <v>99.0889323590407</v>
      </c>
      <c r="DT14" s="61" t="n">
        <v>100.132267875682</v>
      </c>
      <c r="DU14" s="61" t="n">
        <v>101.187077059746</v>
      </c>
      <c r="DV14" s="61" t="n">
        <v>102.253343349663</v>
      </c>
      <c r="DW14" s="61" t="n">
        <v>103.331079012369</v>
      </c>
      <c r="DX14" s="61" t="n">
        <v>104.420327130743</v>
      </c>
      <c r="DY14" s="61" t="n">
        <v>105.521156080087</v>
      </c>
      <c r="DZ14" s="63" t="n">
        <f aca="false">DV14*(1+(DZ3-DZ4))</f>
        <v>104.298410216656</v>
      </c>
      <c r="EA14" s="63" t="n">
        <f aca="false">DW14*(1+(EA3-EA4))</f>
        <v>105.397700592616</v>
      </c>
      <c r="EB14" s="63" t="n">
        <f aca="false">DX14*(1+(EB3-EB4))</f>
        <v>106.508733673358</v>
      </c>
      <c r="EC14" s="63" t="n">
        <f aca="false">DY14*(1+(EC3-EC4))</f>
        <v>107.631579201689</v>
      </c>
      <c r="ED14" s="63" t="n">
        <f aca="false">DZ14*(1+(ED3-ED4))</f>
        <v>106.384378420989</v>
      </c>
      <c r="EE14" s="63" t="n">
        <f aca="false">EA14*(1+(EE3-EE4))</f>
        <v>107.505654604469</v>
      </c>
      <c r="EF14" s="63" t="n">
        <f aca="false">EB14*(1+(EF3-EF4))</f>
        <v>108.638908346825</v>
      </c>
      <c r="EG14" s="63" t="n">
        <f aca="false">EC14*(1+(EG3-EG4))</f>
        <v>109.784210785723</v>
      </c>
      <c r="EH14" s="63" t="n">
        <f aca="false">ED14*(1+(EH3-EH4))</f>
        <v>108.512065989409</v>
      </c>
      <c r="EI14" s="63" t="n">
        <f aca="false">EE14*(1+(EI3-EI4))</f>
        <v>109.655767696558</v>
      </c>
      <c r="EJ14" s="63" t="n">
        <f aca="false">EF14*(1+(EJ3-EJ4))</f>
        <v>110.811686513762</v>
      </c>
      <c r="EK14" s="63" t="n">
        <f aca="false">EG14*(1+(EK3-EK4))</f>
        <v>111.979895001437</v>
      </c>
      <c r="EL14" s="63" t="n">
        <f aca="false">EH14*(1+(EL3-EL4))</f>
        <v>110.682307309197</v>
      </c>
      <c r="EM14" s="63" t="n">
        <f aca="false">EI14*(1+(EM3-EM4))</f>
        <v>111.848883050489</v>
      </c>
      <c r="EN14" s="63" t="n">
        <f aca="false">EJ14*(1+(EN3-EN4))</f>
        <v>113.027920244037</v>
      </c>
      <c r="EO14" s="63" t="n">
        <f aca="false">EK14*(1+(EO3-EO4))</f>
        <v>114.219492901466</v>
      </c>
      <c r="EP14" s="63" t="n">
        <f aca="false">EL14*(1+(EP3-EP4))</f>
        <v>112.895953455381</v>
      </c>
      <c r="EQ14" s="63" t="n">
        <f aca="false">EM14*(1+(EQ3-EQ4))</f>
        <v>114.085860711499</v>
      </c>
      <c r="ER14" s="63" t="n">
        <f aca="false">EN14*(1+(ER3-ER4))</f>
        <v>115.288478648918</v>
      </c>
      <c r="ES14" s="63" t="n">
        <f aca="false">EO14*(1+(ES3-ES4))</f>
        <v>116.503882759495</v>
      </c>
      <c r="ET14" s="63" t="n">
        <f aca="false">EP14*(1+(ET3-ET4))</f>
        <v>115.153872524489</v>
      </c>
      <c r="EU14" s="63" t="n">
        <f aca="false">EQ14*(1+(EU3-EU4))</f>
        <v>116.367577925729</v>
      </c>
      <c r="EV14" s="63" t="n">
        <f aca="false">ER14*(1+(EV3-EV4))</f>
        <v>117.594248221896</v>
      </c>
      <c r="EW14" s="63" t="n">
        <f aca="false">ES14*(1+(EW3-EW4))</f>
        <v>118.833960414685</v>
      </c>
      <c r="EX14" s="63" t="n">
        <f aca="false">ET14*(1+(EX3-EX4))</f>
        <v>117.456949974978</v>
      </c>
      <c r="EY14" s="63" t="n">
        <f aca="false">EU14*(1+(EY3-EY4))</f>
        <v>118.694929484244</v>
      </c>
      <c r="EZ14" s="63" t="n">
        <f aca="false">EV14*(1+(EZ3-EZ4))</f>
        <v>119.946133186334</v>
      </c>
      <c r="FA14" s="63" t="n">
        <f aca="false">EW14*(1+(FA3-FA4))</f>
        <v>121.210639622979</v>
      </c>
      <c r="FB14" s="63" t="n">
        <f aca="false">EX14*(1+(FB3-FB4))</f>
        <v>119.806088974478</v>
      </c>
      <c r="FC14" s="63" t="n">
        <f aca="false">EY14*(1+(FC3-FC4))</f>
        <v>121.068828073928</v>
      </c>
      <c r="FD14" s="63" t="n">
        <f aca="false">EZ14*(1+(FD3-FD4))</f>
        <v>122.345055850061</v>
      </c>
      <c r="FE14" s="63" t="n">
        <f aca="false">FA14*(1+(FE3-FE4))</f>
        <v>123.634852415439</v>
      </c>
      <c r="FF14" s="63" t="n">
        <f aca="false">FB14*(1+(FF3-FF4))</f>
        <v>122.202210753967</v>
      </c>
      <c r="FG14" s="63" t="n">
        <f aca="false">FC14*(1+(FG3-FG4))</f>
        <v>123.490204635407</v>
      </c>
      <c r="FH14" s="63" t="n">
        <f aca="false">FD14*(1+(FH3-FH4))</f>
        <v>124.791956967062</v>
      </c>
      <c r="FI14" s="63" t="n">
        <f aca="false">FE14*(1+(FI3-FI4))</f>
        <v>126.107549463747</v>
      </c>
      <c r="FJ14" s="63" t="n">
        <f aca="false">FF14*(1+(FJ3-FJ4))</f>
        <v>124.646254969047</v>
      </c>
      <c r="FK14" s="63" t="n">
        <f aca="false">FG14*(1+(FK3-FK4))</f>
        <v>125.960008728115</v>
      </c>
      <c r="FL14" s="63" t="n">
        <f aca="false">FH14*(1+(FL3-FL4))</f>
        <v>127.287796106403</v>
      </c>
      <c r="FM14" s="63" t="n">
        <f aca="false">FI14*(1+(FM3-FM4))</f>
        <v>128.629700453022</v>
      </c>
      <c r="FN14" s="63" t="n">
        <f aca="false">FJ14*(1+(FN3-FN4))</f>
        <v>127.139180068428</v>
      </c>
      <c r="FO14" s="63" t="n">
        <f aca="false">FK14*(1+(FO3-FO4))</f>
        <v>128.479208902678</v>
      </c>
      <c r="FP14" s="63" t="n">
        <f aca="false">FL14*(1+(FP3-FP4))</f>
        <v>129.833552028531</v>
      </c>
      <c r="FQ14" s="63" t="n">
        <f aca="false">FM14*(1+(FQ3-FQ4))</f>
        <v>131.202294462083</v>
      </c>
      <c r="FR14" s="63" t="n">
        <f aca="false">FN14*(1+(FR3-FR4))</f>
        <v>129.681963669796</v>
      </c>
      <c r="FS14" s="63" t="n">
        <f aca="false">FO14*(1+(FS3-FS4))</f>
        <v>131.048793080731</v>
      </c>
      <c r="FT14" s="63" t="n">
        <f aca="false">FP14*(1+(FT3-FT4))</f>
        <v>132.430223069102</v>
      </c>
      <c r="FU14" s="63" t="n">
        <f aca="false">FQ14*(1+(FU3-FU4))</f>
        <v>133.826340351325</v>
      </c>
      <c r="FV14" s="63" t="n">
        <f aca="false">FR14*(1+(FV3-FV4))</f>
        <v>132.275602943192</v>
      </c>
      <c r="FW14" s="63" t="n">
        <f aca="false">FS14*(1+(FW3-FW4))</f>
        <v>133.669768942346</v>
      </c>
      <c r="FX14" s="63" t="n">
        <f aca="false">FT14*(1+(FX3-FX4))</f>
        <v>135.078827530484</v>
      </c>
      <c r="FY14" s="63" t="n">
        <f aca="false">FU14*(1+(FY3-FY4))</f>
        <v>136.502867158351</v>
      </c>
      <c r="FZ14" s="63" t="n">
        <f aca="false">FV14*(1+(FZ3-FZ4))</f>
        <v>134.921115002056</v>
      </c>
      <c r="GA14" s="63" t="n">
        <f aca="false">FW14*(1+(GA3-GA4))</f>
        <v>136.343164321193</v>
      </c>
      <c r="GB14" s="63" t="n">
        <f aca="false">FX14*(1+(GB3-GB4))</f>
        <v>137.780404081094</v>
      </c>
      <c r="GC14" s="63" t="n">
        <f aca="false">FY14*(1+(GC3-GC4))</f>
        <v>139.232924501518</v>
      </c>
      <c r="GD14" s="63" t="n">
        <f aca="false">FZ14*(1+(GD3-GD4))</f>
        <v>137.619537302097</v>
      </c>
      <c r="GE14" s="63" t="n">
        <f aca="false">GA14*(1+(GE3-GE4))</f>
        <v>139.070027607616</v>
      </c>
      <c r="GF14" s="63" t="n">
        <f aca="false">GB14*(1+(GF3-GF4))</f>
        <v>140.536012162716</v>
      </c>
      <c r="GG14" s="63" t="n">
        <f aca="false">GC14*(1+(GG3-GG4))</f>
        <v>142.017582991548</v>
      </c>
      <c r="GH14" s="63" t="n">
        <f aca="false">GD14*(1+(GH3-GH4))</f>
        <v>140.371928048139</v>
      </c>
      <c r="GI14" s="63" t="n">
        <f aca="false">GE14*(1+(GI3-GI4))</f>
        <v>141.851428159769</v>
      </c>
      <c r="GJ14" s="63" t="n">
        <f aca="false">GF14*(1+(GJ3-GJ4))</f>
        <v>143.34673240597</v>
      </c>
      <c r="GK14" s="63" t="n">
        <f aca="false">GG14*(1+(GK3-GK4))</f>
        <v>144.857934651379</v>
      </c>
      <c r="GL14" s="63" t="n">
        <f aca="false">GH14*(1+(GL3-GL4))</f>
        <v>143.179366609102</v>
      </c>
      <c r="GM14" s="63" t="n">
        <f aca="false">GI14*(1+(GM3-GM4))</f>
        <v>144.688456722964</v>
      </c>
      <c r="GN14" s="63" t="n">
        <f aca="false">GJ14*(1+(GN3-GN4))</f>
        <v>146.213667054089</v>
      </c>
      <c r="GO14" s="63" t="n">
        <f aca="false">GK14*(1+(GO3-GO4))</f>
        <v>147.755093344407</v>
      </c>
      <c r="GP14" s="63" t="n">
        <f aca="false">GL14*(1+(GP3-GP4))</f>
        <v>146.042953941284</v>
      </c>
      <c r="GQ14" s="63" t="n">
        <f aca="false">GM14*(1+(GQ3-GQ4))</f>
        <v>147.582225857423</v>
      </c>
      <c r="GR14" s="63" t="n">
        <f aca="false">GN14*(1+(GR3-GR4))</f>
        <v>149.137940395171</v>
      </c>
      <c r="GS14" s="63" t="n">
        <f aca="false">GO14*(1+(GS3-GS4))</f>
        <v>150.710195211295</v>
      </c>
      <c r="GT14" s="63" t="n">
        <f aca="false">GP14*(1+(GT3-GT4))</f>
        <v>148.96381302011</v>
      </c>
      <c r="GU14" s="63" t="n">
        <f aca="false">GQ14*(1+(GU3-GU4))</f>
        <v>150.533870374572</v>
      </c>
      <c r="GV14" s="63" t="n">
        <f aca="false">GR14*(1+(GV3-GV4))</f>
        <v>152.120699203075</v>
      </c>
      <c r="GW14" s="63" t="n">
        <f aca="false">GS14*(1+(GW3-GW4))</f>
        <v>153.724399115521</v>
      </c>
      <c r="GX14" s="63" t="n">
        <f aca="false">GT14*(1+(GX3-GX4))</f>
        <v>151.943089280512</v>
      </c>
      <c r="GY14" s="63" t="n">
        <f aca="false">GU14*(1+(GY3-GY4))</f>
        <v>153.544547782063</v>
      </c>
      <c r="GZ14" s="63" t="n">
        <f aca="false">GV14*(1+(GZ3-GZ4))</f>
        <v>155.163113187136</v>
      </c>
      <c r="HA14" s="63" t="n">
        <f aca="false">GW14*(1+(HA3-HA4))</f>
        <v>156.798887097831</v>
      </c>
    </row>
    <row r="15" customFormat="false" ht="15" hidden="false" customHeight="false" outlineLevel="0" collapsed="false">
      <c r="A15" s="14" t="s">
        <v>9</v>
      </c>
      <c r="B15" s="42"/>
      <c r="C15" s="58"/>
      <c r="D15" s="59" t="s">
        <v>10</v>
      </c>
      <c r="E15" s="19"/>
      <c r="F15" s="19" t="s">
        <v>41</v>
      </c>
      <c r="G15" s="19" t="s">
        <v>28</v>
      </c>
      <c r="H15" s="19"/>
      <c r="I15" s="19" t="s">
        <v>42</v>
      </c>
      <c r="J15" s="285" t="n">
        <v>26.3747</v>
      </c>
      <c r="K15" s="285" t="n">
        <v>25.349</v>
      </c>
      <c r="L15" s="285" t="n">
        <v>26.1478</v>
      </c>
      <c r="M15" s="285" t="n">
        <v>26.7193</v>
      </c>
      <c r="N15" s="285" t="n">
        <v>27.0529</v>
      </c>
      <c r="O15" s="285" t="n">
        <v>28.7601</v>
      </c>
      <c r="P15" s="285" t="n">
        <v>31.0924</v>
      </c>
      <c r="Q15" s="285" t="n">
        <v>31.8304</v>
      </c>
      <c r="R15" s="285" t="n">
        <v>33.957</v>
      </c>
      <c r="S15" s="285" t="n">
        <v>35.0903</v>
      </c>
      <c r="T15" s="285" t="n">
        <v>34.2844</v>
      </c>
      <c r="U15" s="285" t="n">
        <v>35.4828</v>
      </c>
      <c r="V15" s="285" t="n">
        <v>35.7718</v>
      </c>
      <c r="W15" s="285" t="n">
        <v>34.8545</v>
      </c>
      <c r="X15" s="285" t="n">
        <v>35.6741</v>
      </c>
      <c r="Y15" s="285" t="n">
        <v>36.9858</v>
      </c>
      <c r="Z15" s="285" t="n">
        <v>36.4914</v>
      </c>
      <c r="AA15" s="285" t="n">
        <v>35.3656</v>
      </c>
      <c r="AB15" s="285" t="n">
        <v>34.7937</v>
      </c>
      <c r="AC15" s="285" t="n">
        <v>34.1385</v>
      </c>
      <c r="AD15" s="285" t="n">
        <v>33.8487</v>
      </c>
      <c r="AE15" s="285" t="n">
        <v>34.1884</v>
      </c>
      <c r="AF15" s="285" t="n">
        <v>34.1615</v>
      </c>
      <c r="AG15" s="285" t="n">
        <v>34.2894</v>
      </c>
      <c r="AH15" s="285" t="n">
        <v>34.4844</v>
      </c>
      <c r="AI15" s="285" t="n">
        <v>34.859</v>
      </c>
      <c r="AJ15" s="285" t="n">
        <v>35.0391</v>
      </c>
      <c r="AK15" s="285" t="n">
        <v>35.6952</v>
      </c>
      <c r="AL15" s="285" t="n">
        <v>36.3273</v>
      </c>
      <c r="AM15" s="285" t="n">
        <v>36.9215</v>
      </c>
      <c r="AN15" s="285" t="n">
        <v>36.4809</v>
      </c>
      <c r="AO15" s="285" t="n">
        <v>36.1145</v>
      </c>
      <c r="AP15" s="285" t="n">
        <v>44.4274</v>
      </c>
      <c r="AQ15" s="285" t="n">
        <v>43.8158</v>
      </c>
      <c r="AR15" s="285" t="n">
        <v>44.7688</v>
      </c>
      <c r="AS15" s="285" t="n">
        <v>43.5441</v>
      </c>
      <c r="AT15" s="285" t="n">
        <v>41.2707</v>
      </c>
      <c r="AU15" s="285" t="n">
        <v>38.5567</v>
      </c>
      <c r="AV15" s="285" t="n">
        <v>39.5486</v>
      </c>
      <c r="AW15" s="285" t="n">
        <v>41.6866</v>
      </c>
      <c r="AX15" s="285" t="n">
        <v>40.0071</v>
      </c>
      <c r="AY15" s="285" t="n">
        <v>40.2907</v>
      </c>
      <c r="AZ15" s="285" t="n">
        <v>41.1732</v>
      </c>
      <c r="BA15" s="285" t="n">
        <v>42.0394</v>
      </c>
      <c r="BB15" s="285" t="n">
        <v>39.5338</v>
      </c>
      <c r="BC15" s="285" t="n">
        <v>39.8296</v>
      </c>
      <c r="BD15" s="285" t="n">
        <v>39.9672</v>
      </c>
      <c r="BE15" s="285" t="n">
        <v>40.3153</v>
      </c>
      <c r="BF15" s="285" t="n">
        <v>40.1508</v>
      </c>
      <c r="BG15" s="285" t="n">
        <v>41.3383</v>
      </c>
      <c r="BH15" s="285" t="n">
        <v>43.4303</v>
      </c>
      <c r="BI15" s="285" t="n">
        <v>44.3158</v>
      </c>
      <c r="BJ15" s="285" t="n">
        <v>47.9439789586906</v>
      </c>
      <c r="BK15" s="285" t="n">
        <v>48.0274094199429</v>
      </c>
      <c r="BL15" s="285" t="n">
        <v>48.0001837211075</v>
      </c>
      <c r="BM15" s="285" t="n">
        <v>59.099297449035</v>
      </c>
      <c r="BN15" s="286" t="n">
        <v>70.434887283957</v>
      </c>
      <c r="BO15" s="286" t="n">
        <v>58.2342196310569</v>
      </c>
      <c r="BP15" s="286" t="n">
        <v>70.1382275445813</v>
      </c>
      <c r="BQ15" s="286" t="n">
        <v>72.2332641522732</v>
      </c>
      <c r="BR15" s="286" t="n">
        <v>82.3728847951735</v>
      </c>
      <c r="BS15" s="286" t="n">
        <v>74.3895746428086</v>
      </c>
      <c r="BT15" s="286" t="n">
        <v>72.1477919342304</v>
      </c>
      <c r="BU15" s="286" t="n">
        <v>68.1335014663364</v>
      </c>
      <c r="BV15" s="286" t="n">
        <v>62.6259630374709</v>
      </c>
      <c r="BW15" s="286" t="n">
        <v>62.7803879230092</v>
      </c>
      <c r="BX15" s="286" t="n">
        <v>69.2785952411865</v>
      </c>
      <c r="BY15" s="286" t="n">
        <v>68.7817371699925</v>
      </c>
      <c r="BZ15" s="286" t="n">
        <v>69.8813042618876</v>
      </c>
      <c r="CA15" s="286" t="n">
        <v>73.7359036712979</v>
      </c>
      <c r="CB15" s="286" t="n">
        <v>76.1959889289548</v>
      </c>
      <c r="CC15" s="286" t="n">
        <v>75.9109170918776</v>
      </c>
      <c r="CD15" s="294" t="n">
        <v>75.1509533668851</v>
      </c>
      <c r="CE15" s="294" t="n">
        <v>72.5173469247465</v>
      </c>
      <c r="CF15" s="47" t="n">
        <v>71.8256898961243</v>
      </c>
      <c r="CG15" s="47" t="n">
        <v>70.5398202382233</v>
      </c>
      <c r="CH15" s="47" t="n">
        <v>73.0932503043164</v>
      </c>
      <c r="CI15" s="47" t="n">
        <v>79.6460173615069</v>
      </c>
      <c r="CJ15" s="47" t="n">
        <v>85.9963543236511</v>
      </c>
      <c r="CK15" s="47" t="n">
        <v>90.8079261092191</v>
      </c>
      <c r="CL15" s="47" t="n">
        <v>89.7062343957579</v>
      </c>
      <c r="CM15" s="47" t="n">
        <v>89.381959275242</v>
      </c>
      <c r="CN15" s="47" t="n">
        <v>86.6498609020269</v>
      </c>
      <c r="CO15" s="47" t="n">
        <v>83.0640982213696</v>
      </c>
      <c r="CP15" s="47" t="n">
        <v>95.9609257584799</v>
      </c>
      <c r="CQ15" s="47" t="n">
        <v>70.682380472418</v>
      </c>
      <c r="CR15" s="47" t="n">
        <v>59.7813065098057</v>
      </c>
      <c r="CS15" s="47" t="n">
        <v>63.5395514097775</v>
      </c>
      <c r="CT15" s="47" t="n">
        <v>78.1380259844172</v>
      </c>
      <c r="CU15" s="47" t="n">
        <v>88.2530590883034</v>
      </c>
      <c r="CV15" s="47" t="n">
        <v>102.434273852617</v>
      </c>
      <c r="CW15" s="47" t="n">
        <v>99.7939003318709</v>
      </c>
      <c r="CX15" s="47" t="n">
        <f aca="false">CX14*CX35</f>
        <v>98.6301369108469</v>
      </c>
      <c r="CY15" s="47" t="n">
        <f aca="false">CY14*CY35</f>
        <v>97.5730640509795</v>
      </c>
      <c r="CZ15" s="47" t="n">
        <f aca="false">CZ14*CZ35</f>
        <v>98.0038414392569</v>
      </c>
      <c r="DA15" s="47" t="n">
        <f aca="false">DA14*DA35</f>
        <v>106.62496271122</v>
      </c>
      <c r="DB15" s="47" t="n">
        <f aca="false">DB14*DB35</f>
        <v>98.1939479480291</v>
      </c>
      <c r="DC15" s="47" t="n">
        <f aca="false">DC14*DC35</f>
        <v>91.790996938409</v>
      </c>
      <c r="DD15" s="47" t="n">
        <f aca="false">DD14*DD35</f>
        <v>94.2828805505917</v>
      </c>
      <c r="DE15" s="47" t="n">
        <v>94.58473557573</v>
      </c>
      <c r="DF15" s="47" t="n">
        <f aca="false">DF14*DF35</f>
        <v>91.6344832892972</v>
      </c>
      <c r="DG15" s="47" t="n">
        <f aca="false">DG14*DG35</f>
        <v>86.6259782970779</v>
      </c>
      <c r="DH15" s="47" t="n">
        <f aca="false">DH14*DH35</f>
        <v>94.8619651008782</v>
      </c>
      <c r="DI15" s="47" t="n">
        <f aca="false">DI14*DI35</f>
        <v>101.838896391003</v>
      </c>
      <c r="DJ15" s="47" t="n">
        <f aca="false">DJ14*DJ35</f>
        <v>103.698301279068</v>
      </c>
      <c r="DK15" s="47" t="n">
        <f aca="false">DK14*DK35</f>
        <v>104.950693614732</v>
      </c>
      <c r="DL15" s="47" t="n">
        <f aca="false">DL14*DL35</f>
        <v>106.011668767134</v>
      </c>
      <c r="DM15" s="47" t="n">
        <f aca="false">DM14*DM35</f>
        <v>107.042454085289</v>
      </c>
      <c r="DN15" s="47" t="n">
        <f aca="false">DN14*DN35</f>
        <v>108.107988581059</v>
      </c>
      <c r="DO15" s="47" t="n">
        <f aca="false">DO14*DO35</f>
        <v>109.226000028573</v>
      </c>
      <c r="DP15" s="47" t="n">
        <f aca="false">DP14*DP35</f>
        <v>110.388185369002</v>
      </c>
      <c r="DQ15" s="47" t="n">
        <f aca="false">DQ14*DQ35</f>
        <v>111.577733579704</v>
      </c>
      <c r="DR15" s="47" t="n">
        <f aca="false">DR14*DR35</f>
        <v>112.774833792072</v>
      </c>
      <c r="DS15" s="47" t="n">
        <f aca="false">DS14*DS35</f>
        <v>113.970543233479</v>
      </c>
      <c r="DT15" s="47" t="n">
        <f aca="false">DT14*DT35</f>
        <v>115.167963705003</v>
      </c>
      <c r="DU15" s="47" t="n">
        <f aca="false">DU14*DU35</f>
        <v>116.37130129574</v>
      </c>
      <c r="DV15" s="47" t="n">
        <f aca="false">DV14*DV35</f>
        <v>117.585241243703</v>
      </c>
      <c r="DW15" s="47" t="n">
        <f aca="false">DW14*DW35</f>
        <v>118.814543578305</v>
      </c>
      <c r="DX15" s="47" t="n">
        <f aca="false">DX14*DX35</f>
        <v>120.064072440124</v>
      </c>
      <c r="DY15" s="47" t="n">
        <f aca="false">DY14*DY35</f>
        <v>121.339310221535</v>
      </c>
      <c r="DZ15" s="47" t="n">
        <f aca="false">DZ14*DZ35</f>
        <v>119.933268578735</v>
      </c>
      <c r="EA15" s="47" t="n">
        <f aca="false">EA14*EA35</f>
        <v>121.197348133085</v>
      </c>
      <c r="EB15" s="47" t="n">
        <f aca="false">EB14*EB35</f>
        <v>122.474930682959</v>
      </c>
      <c r="EC15" s="47" t="n">
        <f aca="false">EC14*EC35</f>
        <v>123.766096425965</v>
      </c>
      <c r="ED15" s="47" t="n">
        <f aca="false">ED14*ED35</f>
        <v>122.331933950309</v>
      </c>
      <c r="EE15" s="47" t="n">
        <f aca="false">EE14*EE35</f>
        <v>123.621295095746</v>
      </c>
      <c r="EF15" s="47" t="n">
        <f aca="false">EF14*EF35</f>
        <v>124.924429296619</v>
      </c>
      <c r="EG15" s="47" t="n">
        <f aca="false">EG14*EG35</f>
        <v>126.241418354485</v>
      </c>
      <c r="EH15" s="47" t="n">
        <f aca="false">EH14*EH35</f>
        <v>124.778572629316</v>
      </c>
      <c r="EI15" s="47" t="n">
        <f aca="false">EI14*EI35</f>
        <v>126.093720997661</v>
      </c>
      <c r="EJ15" s="47" t="n">
        <f aca="false">EJ14*EJ35</f>
        <v>127.422917882551</v>
      </c>
      <c r="EK15" s="47" t="n">
        <f aca="false">EK14*EK35</f>
        <v>128.766246721574</v>
      </c>
      <c r="EL15" s="47" t="n">
        <f aca="false">EL14*EL35</f>
        <v>127.274144081902</v>
      </c>
      <c r="EM15" s="47" t="n">
        <f aca="false">EM14*EM35</f>
        <v>128.615595417615</v>
      </c>
      <c r="EN15" s="47" t="n">
        <f aca="false">EN14*EN35</f>
        <v>129.971376240202</v>
      </c>
      <c r="EO15" s="47" t="n">
        <f aca="false">EO14*EO35</f>
        <v>131.341571656006</v>
      </c>
      <c r="EP15" s="47" t="n">
        <f aca="false">EP14*EP35</f>
        <v>129.81962696354</v>
      </c>
      <c r="EQ15" s="47" t="n">
        <f aca="false">EQ14*EQ35</f>
        <v>131.187907325967</v>
      </c>
      <c r="ER15" s="47" t="n">
        <f aca="false">ER14*ER35</f>
        <v>132.570803765006</v>
      </c>
      <c r="ES15" s="47" t="n">
        <f aca="false">ES14*ES35</f>
        <v>133.968403089126</v>
      </c>
      <c r="ET15" s="47" t="n">
        <f aca="false">ET14*ET35</f>
        <v>132.416019502811</v>
      </c>
      <c r="EU15" s="47" t="n">
        <f aca="false">EU14*EU35</f>
        <v>133.811665472486</v>
      </c>
      <c r="EV15" s="47" t="n">
        <f aca="false">EV14*EV35</f>
        <v>135.222219840306</v>
      </c>
      <c r="EW15" s="47" t="n">
        <f aca="false">EW14*EW35</f>
        <v>136.647771150909</v>
      </c>
      <c r="EX15" s="47" t="n">
        <f aca="false">EX14*EX35</f>
        <v>135.064339892867</v>
      </c>
      <c r="EY15" s="47" t="n">
        <f aca="false">EY14*EY35</f>
        <v>136.487898781936</v>
      </c>
      <c r="EZ15" s="47" t="n">
        <f aca="false">EZ14*EZ35</f>
        <v>137.926664237112</v>
      </c>
      <c r="FA15" s="47" t="n">
        <f aca="false">FA14*FA35</f>
        <v>139.380726573927</v>
      </c>
      <c r="FB15" s="47" t="n">
        <f aca="false">FB14*FB35</f>
        <v>137.765626690724</v>
      </c>
      <c r="FC15" s="47" t="n">
        <f aca="false">FC14*FC35</f>
        <v>139.217656757575</v>
      </c>
      <c r="FD15" s="47" t="n">
        <f aca="false">FD14*FD35</f>
        <v>140.685197521854</v>
      </c>
      <c r="FE15" s="47" t="n">
        <f aca="false">FE14*FE35</f>
        <v>142.168341105405</v>
      </c>
      <c r="FF15" s="47" t="n">
        <f aca="false">FF14*FF35</f>
        <v>140.520939224539</v>
      </c>
      <c r="FG15" s="47" t="n">
        <f aca="false">FG14*FG35</f>
        <v>142.002009892726</v>
      </c>
      <c r="FH15" s="47" t="n">
        <f aca="false">FH14*FH35</f>
        <v>143.498901472292</v>
      </c>
      <c r="FI15" s="47" t="n">
        <f aca="false">FI14*FI35</f>
        <v>145.011707927513</v>
      </c>
      <c r="FJ15" s="47" t="n">
        <f aca="false">FJ14*FJ35</f>
        <v>143.33135800903</v>
      </c>
      <c r="FK15" s="47" t="n">
        <f aca="false">FK14*FK35</f>
        <v>144.842050090581</v>
      </c>
      <c r="FL15" s="47" t="n">
        <f aca="false">FL14*FL35</f>
        <v>146.368879501737</v>
      </c>
      <c r="FM15" s="47" t="n">
        <f aca="false">FM14*FM35</f>
        <v>147.911942086064</v>
      </c>
      <c r="FN15" s="47" t="n">
        <f aca="false">FN14*FN35</f>
        <v>146.19798516921</v>
      </c>
      <c r="FO15" s="47" t="n">
        <f aca="false">FO14*FO35</f>
        <v>147.738891092392</v>
      </c>
      <c r="FP15" s="47" t="n">
        <f aca="false">FP14*FP35</f>
        <v>149.296257091772</v>
      </c>
      <c r="FQ15" s="47" t="n">
        <f aca="false">FQ14*FQ35</f>
        <v>150.870180927785</v>
      </c>
      <c r="FR15" s="47" t="n">
        <f aca="false">FR14*FR35</f>
        <v>149.121944872594</v>
      </c>
      <c r="FS15" s="47" t="n">
        <f aca="false">FS14*FS35</f>
        <v>150.69366891424</v>
      </c>
      <c r="FT15" s="47" t="n">
        <f aca="false">FT14*FT35</f>
        <v>152.282182233608</v>
      </c>
      <c r="FU15" s="47" t="n">
        <f aca="false">FU14*FU35</f>
        <v>153.887584546341</v>
      </c>
      <c r="FV15" s="47" t="n">
        <f aca="false">FV14*FV35</f>
        <v>152.104383770046</v>
      </c>
      <c r="FW15" s="47" t="n">
        <f aca="false">FW14*FW35</f>
        <v>153.707542292525</v>
      </c>
      <c r="FX15" s="47" t="n">
        <f aca="false">FX14*FX35</f>
        <v>155.32782587828</v>
      </c>
      <c r="FY15" s="47" t="n">
        <f aca="false">FY14*FY35</f>
        <v>156.965336237267</v>
      </c>
      <c r="FZ15" s="47" t="n">
        <f aca="false">FZ14*FZ35</f>
        <v>155.146471445447</v>
      </c>
      <c r="GA15" s="47" t="n">
        <f aca="false">GA14*GA35</f>
        <v>156.781693138375</v>
      </c>
      <c r="GB15" s="47" t="n">
        <f aca="false">GB14*GB35</f>
        <v>158.434382395845</v>
      </c>
      <c r="GC15" s="47" t="n">
        <f aca="false">GC14*GC35</f>
        <v>160.104642962013</v>
      </c>
      <c r="GD15" s="47" t="n">
        <f aca="false">GD14*GD35</f>
        <v>158.249400874356</v>
      </c>
      <c r="GE15" s="47" t="n">
        <f aca="false">GE14*GE35</f>
        <v>159.917327001143</v>
      </c>
      <c r="GF15" s="47" t="n">
        <f aca="false">GF14*GF35</f>
        <v>161.603070043762</v>
      </c>
      <c r="GG15" s="47" t="n">
        <f aca="false">GG14*GG35</f>
        <v>163.306735821253</v>
      </c>
      <c r="GH15" s="47" t="n">
        <f aca="false">GH14*GH35</f>
        <v>161.414388891843</v>
      </c>
      <c r="GI15" s="47" t="n">
        <f aca="false">GI14*GI35</f>
        <v>163.115673541166</v>
      </c>
      <c r="GJ15" s="47" t="n">
        <f aca="false">GJ14*GJ35</f>
        <v>164.835131444637</v>
      </c>
      <c r="GK15" s="47" t="n">
        <f aca="false">GK14*GK35</f>
        <v>166.572870537678</v>
      </c>
      <c r="GL15" s="47" t="n">
        <f aca="false">GL14*GL35</f>
        <v>164.64267666968</v>
      </c>
      <c r="GM15" s="47" t="n">
        <f aca="false">GM14*GM35</f>
        <v>166.377987011989</v>
      </c>
      <c r="GN15" s="47" t="n">
        <f aca="false">GN14*GN35</f>
        <v>168.13183407353</v>
      </c>
      <c r="GO15" s="47" t="n">
        <f aca="false">GO14*GO35</f>
        <v>169.904327948432</v>
      </c>
      <c r="GP15" s="47" t="n">
        <f aca="false">GP14*GP35</f>
        <v>167.935530203074</v>
      </c>
      <c r="GQ15" s="47" t="n">
        <f aca="false">GQ14*GQ35</f>
        <v>169.705546752229</v>
      </c>
      <c r="GR15" s="47" t="n">
        <f aca="false">GR14*GR35</f>
        <v>171.494470755001</v>
      </c>
      <c r="GS15" s="47" t="n">
        <f aca="false">GS14*GS35</f>
        <v>173.3024145074</v>
      </c>
      <c r="GT15" s="47" t="n">
        <f aca="false">GT14*GT35</f>
        <v>171.294240807135</v>
      </c>
      <c r="GU15" s="47" t="n">
        <f aca="false">GU14*GU35</f>
        <v>173.099657687274</v>
      </c>
      <c r="GV15" s="47" t="n">
        <f aca="false">GV14*GV35</f>
        <v>174.924360170101</v>
      </c>
      <c r="GW15" s="47" t="n">
        <f aca="false">GW14*GW35</f>
        <v>176.768462797548</v>
      </c>
      <c r="GX15" s="47" t="n">
        <f aca="false">GX14*GX35</f>
        <v>174.720125623278</v>
      </c>
      <c r="GY15" s="47" t="n">
        <f aca="false">GY14*GY35</f>
        <v>176.561650841019</v>
      </c>
      <c r="GZ15" s="47" t="n">
        <f aca="false">GZ14*GZ35</f>
        <v>178.422847373503</v>
      </c>
      <c r="HA15" s="47" t="n">
        <f aca="false">HA14*HA35</f>
        <v>180.303832053499</v>
      </c>
    </row>
    <row r="16" customFormat="false" ht="15" hidden="false" customHeight="false" outlineLevel="0" collapsed="false">
      <c r="A16" s="14" t="s">
        <v>9</v>
      </c>
      <c r="B16" s="42"/>
      <c r="C16" s="42"/>
      <c r="D16" s="42" t="s">
        <v>35</v>
      </c>
      <c r="E16" s="19"/>
      <c r="F16" s="19" t="s">
        <v>43</v>
      </c>
      <c r="G16" s="19" t="s">
        <v>12</v>
      </c>
      <c r="H16" s="19"/>
      <c r="I16" s="19" t="s">
        <v>44</v>
      </c>
      <c r="J16" s="289"/>
      <c r="K16" s="289"/>
      <c r="L16" s="289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89"/>
      <c r="AX16" s="289"/>
      <c r="AY16" s="289"/>
      <c r="AZ16" s="289"/>
      <c r="BA16" s="289"/>
      <c r="BB16" s="289"/>
      <c r="BC16" s="289"/>
      <c r="BD16" s="289"/>
      <c r="BE16" s="289"/>
      <c r="BF16" s="289"/>
      <c r="BG16" s="289"/>
      <c r="BH16" s="289"/>
      <c r="BI16" s="289"/>
      <c r="BJ16" s="38" t="n">
        <v>0.022</v>
      </c>
      <c r="BK16" s="38" t="n">
        <v>0.022</v>
      </c>
      <c r="BL16" s="38" t="n">
        <v>0.022</v>
      </c>
      <c r="BM16" s="38" t="n">
        <v>0.022</v>
      </c>
      <c r="BN16" s="38" t="n">
        <v>0.022</v>
      </c>
      <c r="BO16" s="38" t="n">
        <v>0.022</v>
      </c>
      <c r="BP16" s="38" t="n">
        <v>0.022</v>
      </c>
      <c r="BQ16" s="38" t="n">
        <v>0.022</v>
      </c>
      <c r="BR16" s="38" t="n">
        <v>0.022</v>
      </c>
      <c r="BS16" s="38" t="n">
        <v>0.022</v>
      </c>
      <c r="BT16" s="38" t="n">
        <v>0.022</v>
      </c>
      <c r="BU16" s="38" t="n">
        <v>0.022</v>
      </c>
      <c r="BV16" s="38" t="n">
        <v>0.022</v>
      </c>
      <c r="BW16" s="38" t="n">
        <v>0.022</v>
      </c>
      <c r="BX16" s="38" t="n">
        <v>0.022</v>
      </c>
      <c r="BY16" s="38" t="n">
        <v>0.022</v>
      </c>
      <c r="BZ16" s="38" t="n">
        <v>0.022</v>
      </c>
      <c r="CA16" s="38" t="n">
        <v>0.022</v>
      </c>
      <c r="CB16" s="38" t="n">
        <v>0.022</v>
      </c>
      <c r="CC16" s="38" t="n">
        <v>0.022</v>
      </c>
      <c r="CD16" s="38" t="n">
        <v>0.022</v>
      </c>
      <c r="CE16" s="38" t="n">
        <v>0.022</v>
      </c>
      <c r="CF16" s="38" t="n">
        <v>0.022</v>
      </c>
      <c r="CG16" s="38" t="n">
        <v>0.022</v>
      </c>
      <c r="CH16" s="38" t="n">
        <v>0.022</v>
      </c>
      <c r="CI16" s="38" t="n">
        <v>0.022</v>
      </c>
      <c r="CJ16" s="38" t="n">
        <v>0.022</v>
      </c>
      <c r="CK16" s="38" t="n">
        <v>0.022</v>
      </c>
      <c r="CL16" s="71" t="n">
        <f aca="false">Inputs!AD16</f>
        <v>0.022</v>
      </c>
      <c r="CM16" s="71" t="n">
        <f aca="false">Inputs!AD16</f>
        <v>0.022</v>
      </c>
      <c r="CN16" s="71" t="n">
        <f aca="false">Inputs!AD16</f>
        <v>0.022</v>
      </c>
      <c r="CO16" s="71" t="n">
        <f aca="false">Inputs!AD16</f>
        <v>0.022</v>
      </c>
      <c r="CP16" s="71" t="n">
        <f aca="false">Inputs!AE16</f>
        <v>0.022</v>
      </c>
      <c r="CQ16" s="71" t="n">
        <f aca="false">Inputs!AE16</f>
        <v>0.022</v>
      </c>
      <c r="CR16" s="71" t="n">
        <f aca="false">Inputs!AE16</f>
        <v>0.022</v>
      </c>
      <c r="CS16" s="71" t="n">
        <f aca="false">Inputs!AE16</f>
        <v>0.022</v>
      </c>
      <c r="CT16" s="71" t="n">
        <f aca="false">Inputs!AF16</f>
        <v>0.022</v>
      </c>
      <c r="CU16" s="71" t="n">
        <f aca="false">Inputs!AF16</f>
        <v>0.022</v>
      </c>
      <c r="CV16" s="71" t="n">
        <f aca="false">Inputs!AF16</f>
        <v>0.022</v>
      </c>
      <c r="CW16" s="71" t="n">
        <f aca="false">Inputs!AF16</f>
        <v>0.022</v>
      </c>
      <c r="CX16" s="71" t="n">
        <f aca="false">Inputs!AG16</f>
        <v>0.022</v>
      </c>
      <c r="CY16" s="71" t="n">
        <f aca="false">Inputs!AG16</f>
        <v>0.022</v>
      </c>
      <c r="CZ16" s="71" t="n">
        <f aca="false">Inputs!AG16</f>
        <v>0.022</v>
      </c>
      <c r="DA16" s="71" t="n">
        <f aca="false">Inputs!AG16</f>
        <v>0.022</v>
      </c>
      <c r="DB16" s="55" t="n">
        <f aca="false">Inputs!AH16</f>
        <v>0.022</v>
      </c>
      <c r="DC16" s="55" t="n">
        <f aca="false">Inputs!AH16</f>
        <v>0.022</v>
      </c>
      <c r="DD16" s="55" t="n">
        <f aca="false">Inputs!AH16</f>
        <v>0.022</v>
      </c>
      <c r="DE16" s="55" t="n">
        <f aca="false">Inputs!AH16</f>
        <v>0.022</v>
      </c>
      <c r="DF16" s="55" t="n">
        <f aca="false">Inputs!AI16</f>
        <v>0.022</v>
      </c>
      <c r="DG16" s="55" t="n">
        <f aca="false">Inputs!AI16</f>
        <v>0.022</v>
      </c>
      <c r="DH16" s="55" t="n">
        <f aca="false">Inputs!AI16</f>
        <v>0.022</v>
      </c>
      <c r="DI16" s="55" t="n">
        <f aca="false">Inputs!AI16</f>
        <v>0.022</v>
      </c>
      <c r="DJ16" s="55" t="n">
        <f aca="false">Inputs!AJ16</f>
        <v>0.022</v>
      </c>
      <c r="DK16" s="55" t="n">
        <f aca="false">Inputs!AJ16</f>
        <v>0.022</v>
      </c>
      <c r="DL16" s="55" t="n">
        <f aca="false">Inputs!AJ16</f>
        <v>0.022</v>
      </c>
      <c r="DM16" s="55" t="n">
        <f aca="false">Inputs!AJ16</f>
        <v>0.022</v>
      </c>
      <c r="DN16" s="55" t="n">
        <f aca="false">Inputs!AK16</f>
        <v>0.022</v>
      </c>
      <c r="DO16" s="55" t="n">
        <f aca="false">Inputs!AK16</f>
        <v>0.022</v>
      </c>
      <c r="DP16" s="55" t="n">
        <f aca="false">Inputs!AK16</f>
        <v>0.022</v>
      </c>
      <c r="DQ16" s="55" t="n">
        <f aca="false">Inputs!AK16</f>
        <v>0.022</v>
      </c>
      <c r="DR16" s="55" t="n">
        <f aca="false">Inputs!AL16</f>
        <v>0.022</v>
      </c>
      <c r="DS16" s="55" t="n">
        <f aca="false">Inputs!AL16</f>
        <v>0.022</v>
      </c>
      <c r="DT16" s="55" t="n">
        <f aca="false">Inputs!AL16</f>
        <v>0.022</v>
      </c>
      <c r="DU16" s="55" t="n">
        <f aca="false">Inputs!AL16</f>
        <v>0.022</v>
      </c>
      <c r="DV16" s="55" t="n">
        <f aca="false">Inputs!AM16</f>
        <v>0.022</v>
      </c>
      <c r="DW16" s="55" t="n">
        <f aca="false">Inputs!AM16</f>
        <v>0.022</v>
      </c>
      <c r="DX16" s="55" t="n">
        <f aca="false">Inputs!AM16</f>
        <v>0.022</v>
      </c>
      <c r="DY16" s="55" t="n">
        <f aca="false">Inputs!AM16</f>
        <v>0.022</v>
      </c>
      <c r="DZ16" s="55" t="n">
        <f aca="false">Inputs!AN16</f>
        <v>0.022</v>
      </c>
      <c r="EA16" s="55" t="n">
        <f aca="false">Inputs!AN16</f>
        <v>0.022</v>
      </c>
      <c r="EB16" s="55" t="n">
        <f aca="false">Inputs!AN16</f>
        <v>0.022</v>
      </c>
      <c r="EC16" s="55" t="n">
        <f aca="false">Inputs!AN16</f>
        <v>0.022</v>
      </c>
      <c r="ED16" s="55" t="n">
        <f aca="false">Inputs!AO16</f>
        <v>0.022</v>
      </c>
      <c r="EE16" s="55" t="n">
        <f aca="false">Inputs!AO16</f>
        <v>0.022</v>
      </c>
      <c r="EF16" s="55" t="n">
        <f aca="false">Inputs!AO16</f>
        <v>0.022</v>
      </c>
      <c r="EG16" s="55" t="n">
        <f aca="false">Inputs!AO16</f>
        <v>0.022</v>
      </c>
      <c r="EH16" s="55" t="n">
        <f aca="false">Inputs!AP16</f>
        <v>0.022</v>
      </c>
      <c r="EI16" s="55" t="n">
        <f aca="false">Inputs!AP16</f>
        <v>0.022</v>
      </c>
      <c r="EJ16" s="55" t="n">
        <f aca="false">Inputs!AP16</f>
        <v>0.022</v>
      </c>
      <c r="EK16" s="55" t="n">
        <f aca="false">Inputs!AP16</f>
        <v>0.022</v>
      </c>
      <c r="EL16" s="55" t="n">
        <f aca="false">Inputs!AQ16</f>
        <v>0.022</v>
      </c>
      <c r="EM16" s="55" t="n">
        <f aca="false">Inputs!AP16</f>
        <v>0.022</v>
      </c>
      <c r="EN16" s="55" t="n">
        <f aca="false">Inputs!AQ16</f>
        <v>0.022</v>
      </c>
      <c r="EO16" s="55" t="n">
        <f aca="false">Inputs!AQ16</f>
        <v>0.022</v>
      </c>
      <c r="EP16" s="55" t="n">
        <f aca="false">Inputs!AR16</f>
        <v>0.022</v>
      </c>
      <c r="EQ16" s="55" t="n">
        <f aca="false">Inputs!AR16</f>
        <v>0.022</v>
      </c>
      <c r="ER16" s="55" t="n">
        <f aca="false">Inputs!AR16</f>
        <v>0.022</v>
      </c>
      <c r="ES16" s="55" t="n">
        <f aca="false">Inputs!AR16</f>
        <v>0.022</v>
      </c>
      <c r="ET16" s="55" t="n">
        <f aca="false">Inputs!AS16</f>
        <v>0.022</v>
      </c>
      <c r="EU16" s="55" t="n">
        <f aca="false">Inputs!AS16</f>
        <v>0.022</v>
      </c>
      <c r="EV16" s="55" t="n">
        <f aca="false">Inputs!AS16</f>
        <v>0.022</v>
      </c>
      <c r="EW16" s="55" t="n">
        <f aca="false">Inputs!AS16</f>
        <v>0.022</v>
      </c>
      <c r="EX16" s="55" t="n">
        <f aca="false">Inputs!AT16</f>
        <v>0.022</v>
      </c>
      <c r="EY16" s="55" t="n">
        <f aca="false">Inputs!AT16</f>
        <v>0.022</v>
      </c>
      <c r="EZ16" s="55" t="n">
        <f aca="false">Inputs!AT16</f>
        <v>0.022</v>
      </c>
      <c r="FA16" s="55" t="n">
        <f aca="false">Inputs!AT16</f>
        <v>0.022</v>
      </c>
      <c r="FB16" s="55" t="n">
        <f aca="false">Inputs!AU16</f>
        <v>0.022</v>
      </c>
      <c r="FC16" s="55" t="n">
        <f aca="false">Inputs!AU16</f>
        <v>0.022</v>
      </c>
      <c r="FD16" s="55" t="n">
        <f aca="false">Inputs!AU16</f>
        <v>0.022</v>
      </c>
      <c r="FE16" s="55" t="n">
        <f aca="false">Inputs!AU16</f>
        <v>0.022</v>
      </c>
      <c r="FF16" s="55" t="n">
        <f aca="false">Inputs!AV16</f>
        <v>0.022</v>
      </c>
      <c r="FG16" s="55" t="n">
        <f aca="false">Inputs!AV16</f>
        <v>0.022</v>
      </c>
      <c r="FH16" s="55" t="n">
        <f aca="false">Inputs!AV16</f>
        <v>0.022</v>
      </c>
      <c r="FI16" s="55" t="n">
        <f aca="false">Inputs!AV16</f>
        <v>0.022</v>
      </c>
      <c r="FJ16" s="55" t="n">
        <f aca="false">Inputs!AW16</f>
        <v>0.022</v>
      </c>
      <c r="FK16" s="55" t="n">
        <f aca="false">Inputs!AW16</f>
        <v>0.022</v>
      </c>
      <c r="FL16" s="55" t="n">
        <f aca="false">Inputs!AW16</f>
        <v>0.022</v>
      </c>
      <c r="FM16" s="55" t="n">
        <f aca="false">Inputs!AW16</f>
        <v>0.022</v>
      </c>
      <c r="FN16" s="55" t="n">
        <f aca="false">Inputs!AX16</f>
        <v>0.022</v>
      </c>
      <c r="FO16" s="55" t="n">
        <f aca="false">Inputs!AX16</f>
        <v>0.022</v>
      </c>
      <c r="FP16" s="55" t="n">
        <f aca="false">Inputs!AX16</f>
        <v>0.022</v>
      </c>
      <c r="FQ16" s="55" t="n">
        <f aca="false">Inputs!AX16</f>
        <v>0.022</v>
      </c>
      <c r="FR16" s="55" t="n">
        <f aca="false">Inputs!AY16</f>
        <v>0.022</v>
      </c>
      <c r="FS16" s="55" t="n">
        <f aca="false">Inputs!AY16</f>
        <v>0.022</v>
      </c>
      <c r="FT16" s="55" t="n">
        <f aca="false">Inputs!AY16</f>
        <v>0.022</v>
      </c>
      <c r="FU16" s="55" t="n">
        <f aca="false">Inputs!AY16</f>
        <v>0.022</v>
      </c>
      <c r="FV16" s="55" t="n">
        <f aca="false">Inputs!AZ16</f>
        <v>0.022</v>
      </c>
      <c r="FW16" s="55" t="n">
        <f aca="false">Inputs!AZ16</f>
        <v>0.022</v>
      </c>
      <c r="FX16" s="55" t="n">
        <f aca="false">Inputs!AZ16</f>
        <v>0.022</v>
      </c>
      <c r="FY16" s="55" t="n">
        <f aca="false">Inputs!AZ16</f>
        <v>0.022</v>
      </c>
      <c r="FZ16" s="55" t="n">
        <f aca="false">Inputs!BA16</f>
        <v>0.022</v>
      </c>
      <c r="GA16" s="55" t="n">
        <f aca="false">Inputs!BA16</f>
        <v>0.022</v>
      </c>
      <c r="GB16" s="55" t="n">
        <f aca="false">Inputs!BA16</f>
        <v>0.022</v>
      </c>
      <c r="GC16" s="55" t="n">
        <f aca="false">Inputs!BA16</f>
        <v>0.022</v>
      </c>
      <c r="GD16" s="55" t="n">
        <f aca="false">Inputs!BB16</f>
        <v>0.022</v>
      </c>
      <c r="GE16" s="55" t="n">
        <f aca="false">Inputs!BB16</f>
        <v>0.022</v>
      </c>
      <c r="GF16" s="55" t="n">
        <f aca="false">Inputs!BB16</f>
        <v>0.022</v>
      </c>
      <c r="GG16" s="55" t="n">
        <f aca="false">Inputs!BB16</f>
        <v>0.022</v>
      </c>
      <c r="GH16" s="25" t="n">
        <f aca="false">Inputs!BC16</f>
        <v>0.022</v>
      </c>
      <c r="GI16" s="25" t="n">
        <f aca="false">Inputs!BC16</f>
        <v>0.022</v>
      </c>
      <c r="GJ16" s="25" t="n">
        <f aca="false">Inputs!BC16</f>
        <v>0.022</v>
      </c>
      <c r="GK16" s="25" t="n">
        <f aca="false">Inputs!BC16</f>
        <v>0.022</v>
      </c>
      <c r="GL16" s="25" t="n">
        <f aca="false">Inputs!BD16</f>
        <v>0.022</v>
      </c>
      <c r="GM16" s="25" t="n">
        <f aca="false">Inputs!BD16</f>
        <v>0.022</v>
      </c>
      <c r="GN16" s="25" t="n">
        <f aca="false">Inputs!BD16</f>
        <v>0.022</v>
      </c>
      <c r="GO16" s="25" t="n">
        <f aca="false">Inputs!BD16</f>
        <v>0.022</v>
      </c>
      <c r="GP16" s="25" t="n">
        <f aca="false">Inputs!BE16</f>
        <v>0.022</v>
      </c>
      <c r="GQ16" s="25" t="n">
        <f aca="false">Inputs!BE16</f>
        <v>0.022</v>
      </c>
      <c r="GR16" s="25" t="n">
        <f aca="false">Inputs!BE16</f>
        <v>0.022</v>
      </c>
      <c r="GS16" s="25" t="n">
        <f aca="false">Inputs!BE16</f>
        <v>0.022</v>
      </c>
      <c r="GT16" s="25" t="n">
        <f aca="false">Inputs!BF16</f>
        <v>0.022</v>
      </c>
      <c r="GU16" s="25" t="n">
        <f aca="false">Inputs!BF16</f>
        <v>0.022</v>
      </c>
      <c r="GV16" s="25" t="n">
        <f aca="false">Inputs!BF16</f>
        <v>0.022</v>
      </c>
      <c r="GW16" s="25" t="n">
        <f aca="false">Inputs!BF16</f>
        <v>0.022</v>
      </c>
      <c r="GX16" s="25" t="n">
        <f aca="false">Inputs!BG16</f>
        <v>0.022</v>
      </c>
      <c r="GY16" s="25" t="n">
        <f aca="false">Inputs!BG16</f>
        <v>0.022</v>
      </c>
      <c r="GZ16" s="25" t="n">
        <f aca="false">Inputs!BG16</f>
        <v>0.022</v>
      </c>
      <c r="HA16" s="25" t="n">
        <f aca="false">Inputs!BG16</f>
        <v>0.022</v>
      </c>
    </row>
    <row r="17" customFormat="false" ht="15" hidden="false" customHeight="false" outlineLevel="0" collapsed="false">
      <c r="A17" s="14" t="s">
        <v>9</v>
      </c>
      <c r="B17" s="42"/>
      <c r="C17" s="42"/>
      <c r="D17" s="42" t="s">
        <v>35</v>
      </c>
      <c r="E17" s="19"/>
      <c r="F17" s="19" t="s">
        <v>45</v>
      </c>
      <c r="G17" s="19" t="s">
        <v>12</v>
      </c>
      <c r="H17" s="19"/>
      <c r="I17" s="19" t="s">
        <v>44</v>
      </c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89"/>
      <c r="AV17" s="289"/>
      <c r="AW17" s="289"/>
      <c r="AX17" s="289"/>
      <c r="AY17" s="289"/>
      <c r="AZ17" s="289"/>
      <c r="BA17" s="289"/>
      <c r="BB17" s="289"/>
      <c r="BC17" s="289"/>
      <c r="BD17" s="289"/>
      <c r="BE17" s="289"/>
      <c r="BF17" s="289"/>
      <c r="BG17" s="289"/>
      <c r="BH17" s="289"/>
      <c r="BI17" s="289"/>
      <c r="BJ17" s="38" t="n">
        <v>0.009</v>
      </c>
      <c r="BK17" s="38" t="n">
        <v>0.009</v>
      </c>
      <c r="BL17" s="38" t="n">
        <v>0.009</v>
      </c>
      <c r="BM17" s="38" t="n">
        <v>0.009</v>
      </c>
      <c r="BN17" s="38" t="n">
        <v>0.012</v>
      </c>
      <c r="BO17" s="38" t="n">
        <v>0.012</v>
      </c>
      <c r="BP17" s="38" t="n">
        <v>0.012</v>
      </c>
      <c r="BQ17" s="38" t="n">
        <v>0.012</v>
      </c>
      <c r="BR17" s="38" t="n">
        <v>0.013</v>
      </c>
      <c r="BS17" s="38" t="n">
        <v>0.013</v>
      </c>
      <c r="BT17" s="38" t="n">
        <v>0.013</v>
      </c>
      <c r="BU17" s="38" t="n">
        <v>0.013</v>
      </c>
      <c r="BV17" s="38" t="n">
        <v>0.014</v>
      </c>
      <c r="BW17" s="38" t="n">
        <v>0.014</v>
      </c>
      <c r="BX17" s="38" t="n">
        <v>0.014</v>
      </c>
      <c r="BY17" s="38" t="n">
        <v>0.014</v>
      </c>
      <c r="BZ17" s="38" t="n">
        <v>0.015</v>
      </c>
      <c r="CA17" s="38" t="n">
        <v>0.015</v>
      </c>
      <c r="CB17" s="38" t="n">
        <v>0.015</v>
      </c>
      <c r="CC17" s="38" t="n">
        <v>0.015</v>
      </c>
      <c r="CD17" s="38" t="n">
        <v>0.016</v>
      </c>
      <c r="CE17" s="38" t="n">
        <v>0.015</v>
      </c>
      <c r="CF17" s="38" t="n">
        <v>0.015</v>
      </c>
      <c r="CG17" s="38" t="n">
        <v>0.015</v>
      </c>
      <c r="CH17" s="38" t="n">
        <v>0.017</v>
      </c>
      <c r="CI17" s="38" t="n">
        <v>0.017</v>
      </c>
      <c r="CJ17" s="38" t="n">
        <v>0.017</v>
      </c>
      <c r="CK17" s="38" t="n">
        <v>0.017</v>
      </c>
      <c r="CL17" s="71" t="n">
        <f aca="false">Inputs!AD17</f>
        <v>0.018</v>
      </c>
      <c r="CM17" s="71" t="n">
        <f aca="false">Inputs!AD17</f>
        <v>0.018</v>
      </c>
      <c r="CN17" s="71" t="n">
        <f aca="false">Inputs!AD17</f>
        <v>0.018</v>
      </c>
      <c r="CO17" s="71" t="n">
        <f aca="false">Inputs!AD17</f>
        <v>0.018</v>
      </c>
      <c r="CP17" s="71" t="n">
        <f aca="false">Inputs!AE17</f>
        <v>0.019</v>
      </c>
      <c r="CQ17" s="71" t="n">
        <f aca="false">Inputs!AE17</f>
        <v>0.019</v>
      </c>
      <c r="CR17" s="71" t="n">
        <f aca="false">Inputs!AE17</f>
        <v>0.019</v>
      </c>
      <c r="CS17" s="71" t="n">
        <f aca="false">Inputs!AE17</f>
        <v>0.019</v>
      </c>
      <c r="CT17" s="71" t="n">
        <f aca="false">Inputs!AF17</f>
        <v>0.02</v>
      </c>
      <c r="CU17" s="71" t="n">
        <f aca="false">Inputs!AF17</f>
        <v>0.02</v>
      </c>
      <c r="CV17" s="71" t="n">
        <f aca="false">Inputs!AF17</f>
        <v>0.02</v>
      </c>
      <c r="CW17" s="71" t="n">
        <f aca="false">Inputs!AF17</f>
        <v>0.02</v>
      </c>
      <c r="CX17" s="71" t="n">
        <f aca="false">Inputs!AG17</f>
        <v>0.02</v>
      </c>
      <c r="CY17" s="71" t="n">
        <f aca="false">Inputs!AG17</f>
        <v>0.02</v>
      </c>
      <c r="CZ17" s="71" t="n">
        <f aca="false">Inputs!AG17</f>
        <v>0.02</v>
      </c>
      <c r="DA17" s="71" t="n">
        <f aca="false">Inputs!AG17</f>
        <v>0.02</v>
      </c>
      <c r="DB17" s="55" t="n">
        <f aca="false">Inputs!AH17</f>
        <v>0.02</v>
      </c>
      <c r="DC17" s="55" t="n">
        <f aca="false">Inputs!AH17</f>
        <v>0.02</v>
      </c>
      <c r="DD17" s="55" t="n">
        <f aca="false">Inputs!AH17</f>
        <v>0.02</v>
      </c>
      <c r="DE17" s="55" t="n">
        <f aca="false">Inputs!AH17</f>
        <v>0.02</v>
      </c>
      <c r="DF17" s="55" t="n">
        <f aca="false">Inputs!AI17</f>
        <v>0.02</v>
      </c>
      <c r="DG17" s="55" t="n">
        <f aca="false">Inputs!AI17</f>
        <v>0.02</v>
      </c>
      <c r="DH17" s="55" t="n">
        <f aca="false">Inputs!AI17</f>
        <v>0.02</v>
      </c>
      <c r="DI17" s="55" t="n">
        <f aca="false">Inputs!AI17</f>
        <v>0.02</v>
      </c>
      <c r="DJ17" s="55" t="n">
        <f aca="false">Inputs!AJ17</f>
        <v>0.02</v>
      </c>
      <c r="DK17" s="55" t="n">
        <f aca="false">Inputs!AJ17</f>
        <v>0.02</v>
      </c>
      <c r="DL17" s="55" t="n">
        <f aca="false">Inputs!AJ17</f>
        <v>0.02</v>
      </c>
      <c r="DM17" s="55" t="n">
        <f aca="false">Inputs!AJ17</f>
        <v>0.02</v>
      </c>
      <c r="DN17" s="55" t="n">
        <f aca="false">Inputs!AK17</f>
        <v>0.02</v>
      </c>
      <c r="DO17" s="55" t="n">
        <f aca="false">Inputs!AK17</f>
        <v>0.02</v>
      </c>
      <c r="DP17" s="55" t="n">
        <f aca="false">Inputs!AK17</f>
        <v>0.02</v>
      </c>
      <c r="DQ17" s="55" t="n">
        <f aca="false">Inputs!AK17</f>
        <v>0.02</v>
      </c>
      <c r="DR17" s="55" t="n">
        <f aca="false">Inputs!AL17</f>
        <v>0.02</v>
      </c>
      <c r="DS17" s="55" t="n">
        <f aca="false">Inputs!AL17</f>
        <v>0.02</v>
      </c>
      <c r="DT17" s="55" t="n">
        <f aca="false">Inputs!AL17</f>
        <v>0.02</v>
      </c>
      <c r="DU17" s="55" t="n">
        <f aca="false">Inputs!AL17</f>
        <v>0.02</v>
      </c>
      <c r="DV17" s="55" t="n">
        <f aca="false">Inputs!AM17</f>
        <v>0.02</v>
      </c>
      <c r="DW17" s="55" t="n">
        <f aca="false">Inputs!AM17</f>
        <v>0.02</v>
      </c>
      <c r="DX17" s="55" t="n">
        <f aca="false">Inputs!AM17</f>
        <v>0.02</v>
      </c>
      <c r="DY17" s="55" t="n">
        <f aca="false">Inputs!AM17</f>
        <v>0.02</v>
      </c>
      <c r="DZ17" s="55" t="n">
        <f aca="false">Inputs!AN17</f>
        <v>0.02</v>
      </c>
      <c r="EA17" s="55" t="n">
        <f aca="false">Inputs!AN17</f>
        <v>0.02</v>
      </c>
      <c r="EB17" s="55" t="n">
        <f aca="false">Inputs!AN17</f>
        <v>0.02</v>
      </c>
      <c r="EC17" s="55" t="n">
        <f aca="false">Inputs!AN17</f>
        <v>0.02</v>
      </c>
      <c r="ED17" s="55" t="n">
        <f aca="false">Inputs!AO17</f>
        <v>0.02</v>
      </c>
      <c r="EE17" s="55" t="n">
        <f aca="false">Inputs!AO17</f>
        <v>0.02</v>
      </c>
      <c r="EF17" s="55" t="n">
        <f aca="false">Inputs!AO17</f>
        <v>0.02</v>
      </c>
      <c r="EG17" s="55" t="n">
        <f aca="false">Inputs!AO17</f>
        <v>0.02</v>
      </c>
      <c r="EH17" s="55" t="n">
        <f aca="false">Inputs!AP17</f>
        <v>0.02</v>
      </c>
      <c r="EI17" s="55" t="n">
        <f aca="false">Inputs!AP17</f>
        <v>0.02</v>
      </c>
      <c r="EJ17" s="55" t="n">
        <f aca="false">Inputs!AP17</f>
        <v>0.02</v>
      </c>
      <c r="EK17" s="55" t="n">
        <f aca="false">Inputs!AP17</f>
        <v>0.02</v>
      </c>
      <c r="EL17" s="55" t="n">
        <f aca="false">Inputs!AQ17</f>
        <v>0.02</v>
      </c>
      <c r="EM17" s="55" t="n">
        <f aca="false">Inputs!AP17</f>
        <v>0.02</v>
      </c>
      <c r="EN17" s="55" t="n">
        <f aca="false">Inputs!AQ17</f>
        <v>0.02</v>
      </c>
      <c r="EO17" s="55" t="n">
        <f aca="false">Inputs!AQ17</f>
        <v>0.02</v>
      </c>
      <c r="EP17" s="55" t="n">
        <f aca="false">Inputs!AR17</f>
        <v>0.02</v>
      </c>
      <c r="EQ17" s="55" t="n">
        <f aca="false">Inputs!AR17</f>
        <v>0.02</v>
      </c>
      <c r="ER17" s="55" t="n">
        <f aca="false">Inputs!AR17</f>
        <v>0.02</v>
      </c>
      <c r="ES17" s="55" t="n">
        <f aca="false">Inputs!AR17</f>
        <v>0.02</v>
      </c>
      <c r="ET17" s="55" t="n">
        <f aca="false">Inputs!AS17</f>
        <v>0.02</v>
      </c>
      <c r="EU17" s="55" t="n">
        <f aca="false">Inputs!AS17</f>
        <v>0.02</v>
      </c>
      <c r="EV17" s="55" t="n">
        <f aca="false">Inputs!AS17</f>
        <v>0.02</v>
      </c>
      <c r="EW17" s="55" t="n">
        <f aca="false">Inputs!AS17</f>
        <v>0.02</v>
      </c>
      <c r="EX17" s="55" t="n">
        <f aca="false">Inputs!AT17</f>
        <v>0.02</v>
      </c>
      <c r="EY17" s="55" t="n">
        <f aca="false">Inputs!AT17</f>
        <v>0.02</v>
      </c>
      <c r="EZ17" s="55" t="n">
        <f aca="false">Inputs!AT17</f>
        <v>0.02</v>
      </c>
      <c r="FA17" s="55" t="n">
        <f aca="false">Inputs!AT17</f>
        <v>0.02</v>
      </c>
      <c r="FB17" s="55" t="n">
        <f aca="false">Inputs!AU17</f>
        <v>0.02</v>
      </c>
      <c r="FC17" s="55" t="n">
        <f aca="false">Inputs!AU17</f>
        <v>0.02</v>
      </c>
      <c r="FD17" s="55" t="n">
        <f aca="false">Inputs!AU17</f>
        <v>0.02</v>
      </c>
      <c r="FE17" s="55" t="n">
        <f aca="false">Inputs!AU17</f>
        <v>0.02</v>
      </c>
      <c r="FF17" s="55" t="n">
        <f aca="false">Inputs!AV17</f>
        <v>0.02</v>
      </c>
      <c r="FG17" s="55" t="n">
        <f aca="false">Inputs!AV17</f>
        <v>0.02</v>
      </c>
      <c r="FH17" s="55" t="n">
        <f aca="false">Inputs!AV17</f>
        <v>0.02</v>
      </c>
      <c r="FI17" s="55" t="n">
        <f aca="false">Inputs!AV17</f>
        <v>0.02</v>
      </c>
      <c r="FJ17" s="55" t="n">
        <f aca="false">Inputs!AW17</f>
        <v>0.02</v>
      </c>
      <c r="FK17" s="55" t="n">
        <f aca="false">Inputs!AW17</f>
        <v>0.02</v>
      </c>
      <c r="FL17" s="55" t="n">
        <f aca="false">Inputs!AW17</f>
        <v>0.02</v>
      </c>
      <c r="FM17" s="55" t="n">
        <f aca="false">Inputs!AW17</f>
        <v>0.02</v>
      </c>
      <c r="FN17" s="55" t="n">
        <f aca="false">Inputs!AX17</f>
        <v>0.02</v>
      </c>
      <c r="FO17" s="55" t="n">
        <f aca="false">Inputs!AX17</f>
        <v>0.02</v>
      </c>
      <c r="FP17" s="55" t="n">
        <f aca="false">Inputs!AX17</f>
        <v>0.02</v>
      </c>
      <c r="FQ17" s="55" t="n">
        <f aca="false">Inputs!AX17</f>
        <v>0.02</v>
      </c>
      <c r="FR17" s="55" t="n">
        <f aca="false">Inputs!AY17</f>
        <v>0.02</v>
      </c>
      <c r="FS17" s="55" t="n">
        <f aca="false">Inputs!AY17</f>
        <v>0.02</v>
      </c>
      <c r="FT17" s="55" t="n">
        <f aca="false">Inputs!AY17</f>
        <v>0.02</v>
      </c>
      <c r="FU17" s="55" t="n">
        <f aca="false">Inputs!AY17</f>
        <v>0.02</v>
      </c>
      <c r="FV17" s="55" t="n">
        <f aca="false">Inputs!AZ17</f>
        <v>0.02</v>
      </c>
      <c r="FW17" s="55" t="n">
        <f aca="false">Inputs!AZ17</f>
        <v>0.02</v>
      </c>
      <c r="FX17" s="55" t="n">
        <f aca="false">Inputs!AZ17</f>
        <v>0.02</v>
      </c>
      <c r="FY17" s="55" t="n">
        <f aca="false">Inputs!AZ17</f>
        <v>0.02</v>
      </c>
      <c r="FZ17" s="55" t="n">
        <f aca="false">Inputs!BA17</f>
        <v>0.02</v>
      </c>
      <c r="GA17" s="55" t="n">
        <f aca="false">Inputs!BA17</f>
        <v>0.02</v>
      </c>
      <c r="GB17" s="55" t="n">
        <f aca="false">Inputs!BA17</f>
        <v>0.02</v>
      </c>
      <c r="GC17" s="55" t="n">
        <f aca="false">Inputs!BA17</f>
        <v>0.02</v>
      </c>
      <c r="GD17" s="55" t="n">
        <f aca="false">Inputs!BB17</f>
        <v>0.02</v>
      </c>
      <c r="GE17" s="55" t="n">
        <f aca="false">Inputs!BB17</f>
        <v>0.02</v>
      </c>
      <c r="GF17" s="55" t="n">
        <f aca="false">Inputs!BB17</f>
        <v>0.02</v>
      </c>
      <c r="GG17" s="55" t="n">
        <f aca="false">Inputs!BB17</f>
        <v>0.02</v>
      </c>
      <c r="GH17" s="25" t="n">
        <f aca="false">Inputs!BC17</f>
        <v>0.02</v>
      </c>
      <c r="GI17" s="25" t="n">
        <f aca="false">Inputs!BC17</f>
        <v>0.02</v>
      </c>
      <c r="GJ17" s="25" t="n">
        <f aca="false">Inputs!BC17</f>
        <v>0.02</v>
      </c>
      <c r="GK17" s="25" t="n">
        <f aca="false">Inputs!BC17</f>
        <v>0.02</v>
      </c>
      <c r="GL17" s="25" t="n">
        <f aca="false">Inputs!BD17</f>
        <v>0.02</v>
      </c>
      <c r="GM17" s="25" t="n">
        <f aca="false">Inputs!BD17</f>
        <v>0.02</v>
      </c>
      <c r="GN17" s="25" t="n">
        <f aca="false">Inputs!BD17</f>
        <v>0.02</v>
      </c>
      <c r="GO17" s="25" t="n">
        <f aca="false">Inputs!BD17</f>
        <v>0.02</v>
      </c>
      <c r="GP17" s="25" t="n">
        <f aca="false">Inputs!BE17</f>
        <v>0.02</v>
      </c>
      <c r="GQ17" s="25" t="n">
        <f aca="false">Inputs!BE17</f>
        <v>0.02</v>
      </c>
      <c r="GR17" s="25" t="n">
        <f aca="false">Inputs!BE17</f>
        <v>0.02</v>
      </c>
      <c r="GS17" s="25" t="n">
        <f aca="false">Inputs!BE17</f>
        <v>0.02</v>
      </c>
      <c r="GT17" s="25" t="n">
        <f aca="false">Inputs!BF17</f>
        <v>0.02</v>
      </c>
      <c r="GU17" s="25" t="n">
        <f aca="false">Inputs!BF17</f>
        <v>0.02</v>
      </c>
      <c r="GV17" s="25" t="n">
        <f aca="false">Inputs!BF17</f>
        <v>0.02</v>
      </c>
      <c r="GW17" s="25" t="n">
        <f aca="false">Inputs!BF17</f>
        <v>0.02</v>
      </c>
      <c r="GX17" s="25" t="n">
        <f aca="false">Inputs!BG17</f>
        <v>0.02</v>
      </c>
      <c r="GY17" s="25" t="n">
        <f aca="false">Inputs!BG17</f>
        <v>0.02</v>
      </c>
      <c r="GZ17" s="25" t="n">
        <f aca="false">Inputs!BG17</f>
        <v>0.02</v>
      </c>
      <c r="HA17" s="25" t="n">
        <f aca="false">Inputs!BG17</f>
        <v>0.02</v>
      </c>
    </row>
    <row r="18" customFormat="false" ht="15" hidden="false" customHeight="false" outlineLevel="0" collapsed="false">
      <c r="A18" s="14" t="s">
        <v>9</v>
      </c>
      <c r="B18" s="42"/>
      <c r="C18" s="42"/>
      <c r="D18" s="42" t="s">
        <v>35</v>
      </c>
      <c r="E18" s="19"/>
      <c r="F18" s="19" t="s">
        <v>46</v>
      </c>
      <c r="G18" s="19" t="s">
        <v>12</v>
      </c>
      <c r="H18" s="19"/>
      <c r="I18" s="19" t="s">
        <v>44</v>
      </c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  <c r="AK18" s="289"/>
      <c r="AL18" s="289"/>
      <c r="AM18" s="289"/>
      <c r="AN18" s="289"/>
      <c r="AO18" s="289"/>
      <c r="AP18" s="289"/>
      <c r="AQ18" s="289"/>
      <c r="AR18" s="289"/>
      <c r="AS18" s="289"/>
      <c r="AT18" s="289"/>
      <c r="AU18" s="289"/>
      <c r="AV18" s="289"/>
      <c r="AW18" s="289"/>
      <c r="AX18" s="289"/>
      <c r="AY18" s="289"/>
      <c r="AZ18" s="289"/>
      <c r="BA18" s="289"/>
      <c r="BB18" s="289"/>
      <c r="BC18" s="289"/>
      <c r="BD18" s="289"/>
      <c r="BE18" s="289"/>
      <c r="BF18" s="289"/>
      <c r="BG18" s="289"/>
      <c r="BH18" s="289"/>
      <c r="BI18" s="289"/>
      <c r="BJ18" s="38" t="n">
        <v>0.01</v>
      </c>
      <c r="BK18" s="38" t="n">
        <v>0.01</v>
      </c>
      <c r="BL18" s="38" t="n">
        <v>0.01</v>
      </c>
      <c r="BM18" s="38" t="n">
        <v>0.01</v>
      </c>
      <c r="BN18" s="38" t="n">
        <v>0.015</v>
      </c>
      <c r="BO18" s="38" t="n">
        <v>0.015</v>
      </c>
      <c r="BP18" s="38" t="n">
        <v>0.015</v>
      </c>
      <c r="BQ18" s="38" t="n">
        <v>0.015</v>
      </c>
      <c r="BR18" s="38" t="n">
        <v>0.02</v>
      </c>
      <c r="BS18" s="38" t="n">
        <v>0.02</v>
      </c>
      <c r="BT18" s="38" t="n">
        <v>0.02</v>
      </c>
      <c r="BU18" s="38" t="n">
        <v>0.02</v>
      </c>
      <c r="BV18" s="38" t="n">
        <v>0.02</v>
      </c>
      <c r="BW18" s="38" t="n">
        <v>0.02</v>
      </c>
      <c r="BX18" s="38" t="n">
        <v>0.02</v>
      </c>
      <c r="BY18" s="38" t="n">
        <v>0.02</v>
      </c>
      <c r="BZ18" s="38" t="n">
        <v>0.02</v>
      </c>
      <c r="CA18" s="38" t="n">
        <v>0.02</v>
      </c>
      <c r="CB18" s="38" t="n">
        <v>0.02</v>
      </c>
      <c r="CC18" s="38" t="n">
        <v>0.02</v>
      </c>
      <c r="CD18" s="38" t="n">
        <v>0.02</v>
      </c>
      <c r="CE18" s="38" t="n">
        <v>0.02</v>
      </c>
      <c r="CF18" s="38" t="n">
        <v>0.02</v>
      </c>
      <c r="CG18" s="38" t="n">
        <v>0.02</v>
      </c>
      <c r="CH18" s="38" t="n">
        <v>0.02</v>
      </c>
      <c r="CI18" s="38" t="n">
        <v>0.02</v>
      </c>
      <c r="CJ18" s="38" t="n">
        <v>0.02</v>
      </c>
      <c r="CK18" s="38" t="n">
        <v>0.02</v>
      </c>
      <c r="CL18" s="71" t="n">
        <f aca="false">Inputs!AD18</f>
        <v>0.02</v>
      </c>
      <c r="CM18" s="71" t="n">
        <f aca="false">Inputs!AD18</f>
        <v>0.02</v>
      </c>
      <c r="CN18" s="71" t="n">
        <f aca="false">Inputs!AD18</f>
        <v>0.02</v>
      </c>
      <c r="CO18" s="71" t="n">
        <f aca="false">Inputs!AD18</f>
        <v>0.02</v>
      </c>
      <c r="CP18" s="71" t="n">
        <f aca="false">Inputs!AE18</f>
        <v>0.02</v>
      </c>
      <c r="CQ18" s="71" t="n">
        <f aca="false">Inputs!AE18</f>
        <v>0.02</v>
      </c>
      <c r="CR18" s="71" t="n">
        <f aca="false">Inputs!AE18</f>
        <v>0.02</v>
      </c>
      <c r="CS18" s="71" t="n">
        <f aca="false">Inputs!AE18</f>
        <v>0.02</v>
      </c>
      <c r="CT18" s="71" t="n">
        <f aca="false">Inputs!AF18</f>
        <v>0.02</v>
      </c>
      <c r="CU18" s="71" t="n">
        <f aca="false">Inputs!AF18</f>
        <v>0.02</v>
      </c>
      <c r="CV18" s="71" t="n">
        <f aca="false">Inputs!AF18</f>
        <v>0.02</v>
      </c>
      <c r="CW18" s="71" t="n">
        <f aca="false">Inputs!AF18</f>
        <v>0.02</v>
      </c>
      <c r="CX18" s="71" t="n">
        <f aca="false">Inputs!AG18</f>
        <v>0.02</v>
      </c>
      <c r="CY18" s="71" t="n">
        <f aca="false">Inputs!AG18</f>
        <v>0.02</v>
      </c>
      <c r="CZ18" s="71" t="n">
        <f aca="false">Inputs!AG18</f>
        <v>0.02</v>
      </c>
      <c r="DA18" s="71" t="n">
        <f aca="false">Inputs!AG18</f>
        <v>0.02</v>
      </c>
      <c r="DB18" s="55" t="n">
        <f aca="false">Inputs!AH18</f>
        <v>0.02</v>
      </c>
      <c r="DC18" s="55" t="n">
        <f aca="false">Inputs!AH18</f>
        <v>0.02</v>
      </c>
      <c r="DD18" s="55" t="n">
        <f aca="false">Inputs!AH18</f>
        <v>0.02</v>
      </c>
      <c r="DE18" s="55" t="n">
        <f aca="false">Inputs!AH18</f>
        <v>0.02</v>
      </c>
      <c r="DF18" s="55" t="n">
        <f aca="false">Inputs!AI18</f>
        <v>0.02</v>
      </c>
      <c r="DG18" s="55" t="n">
        <f aca="false">Inputs!AI18</f>
        <v>0.02</v>
      </c>
      <c r="DH18" s="55" t="n">
        <f aca="false">Inputs!AI18</f>
        <v>0.02</v>
      </c>
      <c r="DI18" s="55" t="n">
        <f aca="false">Inputs!AI18</f>
        <v>0.02</v>
      </c>
      <c r="DJ18" s="55" t="n">
        <f aca="false">Inputs!AJ18</f>
        <v>0.02</v>
      </c>
      <c r="DK18" s="55" t="n">
        <f aca="false">Inputs!AJ18</f>
        <v>0.02</v>
      </c>
      <c r="DL18" s="55" t="n">
        <f aca="false">Inputs!AJ18</f>
        <v>0.02</v>
      </c>
      <c r="DM18" s="55" t="n">
        <f aca="false">Inputs!AJ18</f>
        <v>0.02</v>
      </c>
      <c r="DN18" s="55" t="n">
        <f aca="false">Inputs!AK18</f>
        <v>0.02</v>
      </c>
      <c r="DO18" s="55" t="n">
        <f aca="false">Inputs!AK18</f>
        <v>0.02</v>
      </c>
      <c r="DP18" s="55" t="n">
        <f aca="false">Inputs!AK18</f>
        <v>0.02</v>
      </c>
      <c r="DQ18" s="55" t="n">
        <f aca="false">Inputs!AK18</f>
        <v>0.02</v>
      </c>
      <c r="DR18" s="55" t="n">
        <f aca="false">Inputs!AL18</f>
        <v>0.02</v>
      </c>
      <c r="DS18" s="55" t="n">
        <f aca="false">Inputs!AL18</f>
        <v>0.02</v>
      </c>
      <c r="DT18" s="55" t="n">
        <f aca="false">Inputs!AL18</f>
        <v>0.02</v>
      </c>
      <c r="DU18" s="55" t="n">
        <f aca="false">Inputs!AL18</f>
        <v>0.02</v>
      </c>
      <c r="DV18" s="55" t="n">
        <f aca="false">Inputs!AM18</f>
        <v>0.02</v>
      </c>
      <c r="DW18" s="55" t="n">
        <f aca="false">Inputs!AM18</f>
        <v>0.02</v>
      </c>
      <c r="DX18" s="55" t="n">
        <f aca="false">Inputs!AM18</f>
        <v>0.02</v>
      </c>
      <c r="DY18" s="55" t="n">
        <f aca="false">Inputs!AM18</f>
        <v>0.02</v>
      </c>
      <c r="DZ18" s="55" t="n">
        <f aca="false">Inputs!AN18</f>
        <v>0.02</v>
      </c>
      <c r="EA18" s="55" t="n">
        <f aca="false">Inputs!AN18</f>
        <v>0.02</v>
      </c>
      <c r="EB18" s="55" t="n">
        <f aca="false">Inputs!AN18</f>
        <v>0.02</v>
      </c>
      <c r="EC18" s="55" t="n">
        <f aca="false">Inputs!AN18</f>
        <v>0.02</v>
      </c>
      <c r="ED18" s="55" t="n">
        <f aca="false">Inputs!AO18</f>
        <v>0.02</v>
      </c>
      <c r="EE18" s="55" t="n">
        <f aca="false">Inputs!AO18</f>
        <v>0.02</v>
      </c>
      <c r="EF18" s="55" t="n">
        <f aca="false">Inputs!AO18</f>
        <v>0.02</v>
      </c>
      <c r="EG18" s="55" t="n">
        <f aca="false">Inputs!AO18</f>
        <v>0.02</v>
      </c>
      <c r="EH18" s="55" t="n">
        <f aca="false">Inputs!AP18</f>
        <v>0.02</v>
      </c>
      <c r="EI18" s="55" t="n">
        <f aca="false">Inputs!AP18</f>
        <v>0.02</v>
      </c>
      <c r="EJ18" s="55" t="n">
        <f aca="false">Inputs!AP18</f>
        <v>0.02</v>
      </c>
      <c r="EK18" s="55" t="n">
        <f aca="false">Inputs!AP18</f>
        <v>0.02</v>
      </c>
      <c r="EL18" s="55" t="n">
        <f aca="false">Inputs!AQ18</f>
        <v>0.02</v>
      </c>
      <c r="EM18" s="55" t="n">
        <f aca="false">Inputs!AP18</f>
        <v>0.02</v>
      </c>
      <c r="EN18" s="55" t="n">
        <f aca="false">Inputs!AQ18</f>
        <v>0.02</v>
      </c>
      <c r="EO18" s="55" t="n">
        <f aca="false">Inputs!AQ18</f>
        <v>0.02</v>
      </c>
      <c r="EP18" s="55" t="n">
        <f aca="false">Inputs!AR18</f>
        <v>0.02</v>
      </c>
      <c r="EQ18" s="55" t="n">
        <f aca="false">Inputs!AR18</f>
        <v>0.02</v>
      </c>
      <c r="ER18" s="55" t="n">
        <f aca="false">Inputs!AR18</f>
        <v>0.02</v>
      </c>
      <c r="ES18" s="55" t="n">
        <f aca="false">Inputs!AR18</f>
        <v>0.02</v>
      </c>
      <c r="ET18" s="55" t="n">
        <f aca="false">Inputs!AS18</f>
        <v>0.02</v>
      </c>
      <c r="EU18" s="55" t="n">
        <f aca="false">Inputs!AS18</f>
        <v>0.02</v>
      </c>
      <c r="EV18" s="55" t="n">
        <f aca="false">Inputs!AS18</f>
        <v>0.02</v>
      </c>
      <c r="EW18" s="55" t="n">
        <f aca="false">Inputs!AS18</f>
        <v>0.02</v>
      </c>
      <c r="EX18" s="55" t="n">
        <f aca="false">Inputs!AT18</f>
        <v>0.02</v>
      </c>
      <c r="EY18" s="55" t="n">
        <f aca="false">Inputs!AT18</f>
        <v>0.02</v>
      </c>
      <c r="EZ18" s="55" t="n">
        <f aca="false">Inputs!AT18</f>
        <v>0.02</v>
      </c>
      <c r="FA18" s="55" t="n">
        <f aca="false">Inputs!AT18</f>
        <v>0.02</v>
      </c>
      <c r="FB18" s="55" t="n">
        <f aca="false">Inputs!AU18</f>
        <v>0.02</v>
      </c>
      <c r="FC18" s="55" t="n">
        <f aca="false">Inputs!AU18</f>
        <v>0.02</v>
      </c>
      <c r="FD18" s="55" t="n">
        <f aca="false">Inputs!AU18</f>
        <v>0.02</v>
      </c>
      <c r="FE18" s="55" t="n">
        <f aca="false">Inputs!AU18</f>
        <v>0.02</v>
      </c>
      <c r="FF18" s="55" t="n">
        <f aca="false">Inputs!AV18</f>
        <v>0.02</v>
      </c>
      <c r="FG18" s="55" t="n">
        <f aca="false">Inputs!AV18</f>
        <v>0.02</v>
      </c>
      <c r="FH18" s="55" t="n">
        <f aca="false">Inputs!AV18</f>
        <v>0.02</v>
      </c>
      <c r="FI18" s="55" t="n">
        <f aca="false">Inputs!AV18</f>
        <v>0.02</v>
      </c>
      <c r="FJ18" s="55" t="n">
        <f aca="false">Inputs!AW18</f>
        <v>0.02</v>
      </c>
      <c r="FK18" s="55" t="n">
        <f aca="false">Inputs!AW18</f>
        <v>0.02</v>
      </c>
      <c r="FL18" s="55" t="n">
        <f aca="false">Inputs!AW18</f>
        <v>0.02</v>
      </c>
      <c r="FM18" s="55" t="n">
        <f aca="false">Inputs!AW18</f>
        <v>0.02</v>
      </c>
      <c r="FN18" s="55" t="n">
        <f aca="false">Inputs!AX18</f>
        <v>0.02</v>
      </c>
      <c r="FO18" s="55" t="n">
        <f aca="false">Inputs!AX18</f>
        <v>0.02</v>
      </c>
      <c r="FP18" s="55" t="n">
        <f aca="false">Inputs!AX18</f>
        <v>0.02</v>
      </c>
      <c r="FQ18" s="55" t="n">
        <f aca="false">Inputs!AX18</f>
        <v>0.02</v>
      </c>
      <c r="FR18" s="55" t="n">
        <f aca="false">Inputs!AY18</f>
        <v>0.02</v>
      </c>
      <c r="FS18" s="55" t="n">
        <f aca="false">Inputs!AY18</f>
        <v>0.02</v>
      </c>
      <c r="FT18" s="55" t="n">
        <f aca="false">Inputs!AY18</f>
        <v>0.02</v>
      </c>
      <c r="FU18" s="55" t="n">
        <f aca="false">Inputs!AY18</f>
        <v>0.02</v>
      </c>
      <c r="FV18" s="55" t="n">
        <f aca="false">Inputs!AZ18</f>
        <v>0.02</v>
      </c>
      <c r="FW18" s="55" t="n">
        <f aca="false">Inputs!AZ18</f>
        <v>0.02</v>
      </c>
      <c r="FX18" s="55" t="n">
        <f aca="false">Inputs!AZ18</f>
        <v>0.02</v>
      </c>
      <c r="FY18" s="55" t="n">
        <f aca="false">Inputs!AZ18</f>
        <v>0.02</v>
      </c>
      <c r="FZ18" s="55" t="n">
        <f aca="false">Inputs!BA18</f>
        <v>0.02</v>
      </c>
      <c r="GA18" s="55" t="n">
        <f aca="false">Inputs!BA18</f>
        <v>0.02</v>
      </c>
      <c r="GB18" s="55" t="n">
        <f aca="false">Inputs!BA18</f>
        <v>0.02</v>
      </c>
      <c r="GC18" s="55" t="n">
        <f aca="false">Inputs!BA18</f>
        <v>0.02</v>
      </c>
      <c r="GD18" s="55" t="n">
        <f aca="false">Inputs!BB18</f>
        <v>0.02</v>
      </c>
      <c r="GE18" s="55" t="n">
        <f aca="false">Inputs!BB18</f>
        <v>0.02</v>
      </c>
      <c r="GF18" s="55" t="n">
        <f aca="false">Inputs!BB18</f>
        <v>0.02</v>
      </c>
      <c r="GG18" s="55" t="n">
        <f aca="false">Inputs!BB18</f>
        <v>0.02</v>
      </c>
      <c r="GH18" s="25" t="n">
        <f aca="false">Inputs!BC18</f>
        <v>0.02</v>
      </c>
      <c r="GI18" s="25" t="n">
        <f aca="false">Inputs!BC18</f>
        <v>0.02</v>
      </c>
      <c r="GJ18" s="25" t="n">
        <f aca="false">Inputs!BC18</f>
        <v>0.02</v>
      </c>
      <c r="GK18" s="25" t="n">
        <f aca="false">Inputs!BC18</f>
        <v>0.02</v>
      </c>
      <c r="GL18" s="25" t="n">
        <f aca="false">Inputs!BD18</f>
        <v>0.02</v>
      </c>
      <c r="GM18" s="25" t="n">
        <f aca="false">Inputs!BD18</f>
        <v>0.02</v>
      </c>
      <c r="GN18" s="25" t="n">
        <f aca="false">Inputs!BD18</f>
        <v>0.02</v>
      </c>
      <c r="GO18" s="25" t="n">
        <f aca="false">Inputs!BD18</f>
        <v>0.02</v>
      </c>
      <c r="GP18" s="25" t="n">
        <f aca="false">Inputs!BE18</f>
        <v>0.02</v>
      </c>
      <c r="GQ18" s="25" t="n">
        <f aca="false">Inputs!BE18</f>
        <v>0.02</v>
      </c>
      <c r="GR18" s="25" t="n">
        <f aca="false">Inputs!BE18</f>
        <v>0.02</v>
      </c>
      <c r="GS18" s="25" t="n">
        <f aca="false">Inputs!BE18</f>
        <v>0.02</v>
      </c>
      <c r="GT18" s="25" t="n">
        <f aca="false">Inputs!BF18</f>
        <v>0.02</v>
      </c>
      <c r="GU18" s="25" t="n">
        <f aca="false">Inputs!BF18</f>
        <v>0.02</v>
      </c>
      <c r="GV18" s="25" t="n">
        <f aca="false">Inputs!BF18</f>
        <v>0.02</v>
      </c>
      <c r="GW18" s="25" t="n">
        <f aca="false">Inputs!BF18</f>
        <v>0.02</v>
      </c>
      <c r="GX18" s="25" t="n">
        <f aca="false">Inputs!BG18</f>
        <v>0.02</v>
      </c>
      <c r="GY18" s="25" t="n">
        <f aca="false">Inputs!BG18</f>
        <v>0.02</v>
      </c>
      <c r="GZ18" s="25" t="n">
        <f aca="false">Inputs!BG18</f>
        <v>0.02</v>
      </c>
      <c r="HA18" s="25" t="n">
        <f aca="false">Inputs!BG18</f>
        <v>0.02</v>
      </c>
    </row>
    <row r="19" customFormat="false" ht="14.25" hidden="false" customHeight="true" outlineLevel="0" collapsed="false">
      <c r="A19" s="14" t="s">
        <v>9</v>
      </c>
      <c r="B19" s="42"/>
      <c r="C19" s="42"/>
      <c r="D19" s="59" t="s">
        <v>10</v>
      </c>
      <c r="E19" s="19"/>
      <c r="F19" s="18" t="s">
        <v>47</v>
      </c>
      <c r="G19" s="19" t="s">
        <v>12</v>
      </c>
      <c r="H19" s="19"/>
      <c r="I19" s="19" t="s">
        <v>48</v>
      </c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289"/>
      <c r="AX19" s="289"/>
      <c r="AY19" s="289"/>
      <c r="AZ19" s="289"/>
      <c r="BA19" s="289"/>
      <c r="BB19" s="289"/>
      <c r="BC19" s="289"/>
      <c r="BD19" s="289"/>
      <c r="BE19" s="289"/>
      <c r="BF19" s="289"/>
      <c r="BG19" s="289"/>
      <c r="BH19" s="289"/>
      <c r="BI19" s="289"/>
      <c r="BJ19" s="38" t="n">
        <v>0.091</v>
      </c>
      <c r="BK19" s="38" t="n">
        <v>0.091</v>
      </c>
      <c r="BL19" s="38" t="n">
        <v>0.091</v>
      </c>
      <c r="BM19" s="38" t="n">
        <v>0.091</v>
      </c>
      <c r="BN19" s="38" t="n">
        <v>0.0511740635959421</v>
      </c>
      <c r="BO19" s="38" t="n">
        <v>0.0526230681225566</v>
      </c>
      <c r="BP19" s="38" t="n">
        <v>0.0397123743922458</v>
      </c>
      <c r="BQ19" s="38" t="n">
        <v>0.0279226556162242</v>
      </c>
      <c r="BR19" s="38" t="n">
        <v>0.0752191873208565</v>
      </c>
      <c r="BS19" s="38" t="n">
        <v>0.077406098778708</v>
      </c>
      <c r="BT19" s="38" t="n">
        <v>0.0823130076372893</v>
      </c>
      <c r="BU19" s="38" t="n">
        <v>0.0852404824179016</v>
      </c>
      <c r="BV19" s="38" t="n">
        <v>0.0566869866907109</v>
      </c>
      <c r="BW19" s="38" t="n">
        <v>0.07257561445096</v>
      </c>
      <c r="BX19" s="38" t="n">
        <v>0.0567783004778972</v>
      </c>
      <c r="BY19" s="38" t="n">
        <v>0.0743108671274833</v>
      </c>
      <c r="BZ19" s="38" t="n">
        <v>0.130839563127032</v>
      </c>
      <c r="CA19" s="38" t="n">
        <v>0.109069146946613</v>
      </c>
      <c r="CB19" s="38" t="n">
        <v>0.108872571110463</v>
      </c>
      <c r="CC19" s="38" t="n">
        <v>0.0947028997359629</v>
      </c>
      <c r="CD19" s="38" t="n">
        <v>0.0799439679536016</v>
      </c>
      <c r="CE19" s="38" t="n">
        <v>0.0893945185151877</v>
      </c>
      <c r="CF19" s="38" t="n">
        <v>0.0931388955295242</v>
      </c>
      <c r="CG19" s="38" t="n">
        <v>0.103180362860192</v>
      </c>
      <c r="CH19" s="71" t="n">
        <v>0.101174221736756</v>
      </c>
      <c r="CI19" s="71" t="n">
        <v>0.0481084762553403</v>
      </c>
      <c r="CJ19" s="71" t="n">
        <v>0.0720596597121987</v>
      </c>
      <c r="CK19" s="71" t="n">
        <v>0.0843587957588421</v>
      </c>
      <c r="CL19" s="71" t="n">
        <v>0.0742784321829579</v>
      </c>
      <c r="CM19" s="71" t="n">
        <v>0.126122400756144</v>
      </c>
      <c r="CN19" s="71" t="n">
        <v>0.103010274508204</v>
      </c>
      <c r="CO19" s="71" t="n">
        <v>0.119846311231651</v>
      </c>
      <c r="CP19" s="71" t="n">
        <v>0.156136784800549</v>
      </c>
      <c r="CQ19" s="71" t="n">
        <v>0.115319379600972</v>
      </c>
      <c r="CR19" s="71" t="n">
        <v>0.135273592582546</v>
      </c>
      <c r="CS19" s="71" t="n">
        <v>0.13728874772947</v>
      </c>
      <c r="CT19" s="72" t="n">
        <v>0.107515681935409</v>
      </c>
      <c r="CU19" s="72" t="n">
        <v>0.153157531669384</v>
      </c>
      <c r="CV19" s="72" t="n">
        <v>0.15001004588526</v>
      </c>
      <c r="CW19" s="72" t="n">
        <v>0.172308073095441</v>
      </c>
      <c r="CX19" s="72" t="n">
        <v>0.207911926781926</v>
      </c>
      <c r="CY19" s="72" t="n">
        <v>0.175587671474991</v>
      </c>
      <c r="CZ19" s="72" t="n">
        <v>0.187832567838054</v>
      </c>
      <c r="DA19" s="72" t="n">
        <v>0.201645238071531</v>
      </c>
      <c r="DB19" s="31" t="n">
        <v>0.145377809838893</v>
      </c>
      <c r="DC19" s="31" t="n">
        <v>0.156420101463354</v>
      </c>
      <c r="DD19" s="31" t="n">
        <v>0.146262531339529</v>
      </c>
      <c r="DE19" s="31" t="n">
        <v>0.119282204968731</v>
      </c>
      <c r="DF19" s="31" t="n">
        <v>0.158879654832918</v>
      </c>
      <c r="DG19" s="31" t="n">
        <v>0.113444229615308</v>
      </c>
      <c r="DH19" s="31" t="n">
        <v>0.105960878341831</v>
      </c>
      <c r="DI19" s="31" t="n">
        <v>0.107710918304985</v>
      </c>
      <c r="DJ19" s="31" t="n">
        <v>0.0901355273061975</v>
      </c>
      <c r="DK19" s="31" t="n">
        <v>0.0997540558595704</v>
      </c>
      <c r="DL19" s="31" t="n">
        <v>0.0833244398296607</v>
      </c>
      <c r="DM19" s="31" t="n">
        <v>0.0782788854126062</v>
      </c>
      <c r="DN19" s="30" t="n">
        <f aca="false">DN3+DN9</f>
        <v>0.0659860052272096</v>
      </c>
      <c r="DO19" s="30" t="n">
        <f aca="false">DO3+DO9</f>
        <v>0.0696691512353691</v>
      </c>
      <c r="DP19" s="30" t="n">
        <f aca="false">DP3+DP9</f>
        <v>0.0647210669985789</v>
      </c>
      <c r="DQ19" s="30" t="n">
        <f aca="false">DQ3+DQ9</f>
        <v>0.0626466469508677</v>
      </c>
      <c r="DR19" s="30" t="n">
        <f aca="false">DR3+DR9</f>
        <v>0.0616606717676338</v>
      </c>
      <c r="DS19" s="30" t="n">
        <f aca="false">DS3+DS9</f>
        <v>0.0616604673261471</v>
      </c>
      <c r="DT19" s="30" t="n">
        <f aca="false">DT3+DT9</f>
        <v>0.0610385638973505</v>
      </c>
      <c r="DU19" s="30" t="n">
        <f aca="false">DU3+DU9</f>
        <v>0.0610385638973505</v>
      </c>
      <c r="DV19" s="30" t="n">
        <f aca="false">DV3+DV9</f>
        <v>0.0609744780680346</v>
      </c>
      <c r="DW19" s="30" t="n">
        <f aca="false">DW3+DW9</f>
        <v>0.0609744780680348</v>
      </c>
      <c r="DX19" s="30" t="n">
        <f aca="false">DX3+DX9</f>
        <v>0.0609744780680346</v>
      </c>
      <c r="DY19" s="30" t="n">
        <f aca="false">DY3+DY9</f>
        <v>0.0609744780680346</v>
      </c>
      <c r="DZ19" s="30" t="n">
        <f aca="false">DZ3+DZ9</f>
        <v>0.061023687928899</v>
      </c>
      <c r="EA19" s="30" t="n">
        <f aca="false">EA3+EA9</f>
        <v>0.061023687928899</v>
      </c>
      <c r="EB19" s="30" t="n">
        <f aca="false">EB3+EB9</f>
        <v>0.061023687928899</v>
      </c>
      <c r="EC19" s="30" t="n">
        <f aca="false">EC3+EC9</f>
        <v>0.061023687928899</v>
      </c>
      <c r="ED19" s="30" t="n">
        <f aca="false">ED3+ED9</f>
        <v>0.061023687928899</v>
      </c>
      <c r="EE19" s="30" t="n">
        <f aca="false">EE3+EE9</f>
        <v>0.061023687928899</v>
      </c>
      <c r="EF19" s="30" t="n">
        <f aca="false">EF3+EF9</f>
        <v>0.061023687928899</v>
      </c>
      <c r="EG19" s="30" t="n">
        <f aca="false">EG3+EG9</f>
        <v>0.061023687928899</v>
      </c>
      <c r="EH19" s="30" t="n">
        <f aca="false">EH3+EH9</f>
        <v>0.061023687928899</v>
      </c>
      <c r="EI19" s="30" t="n">
        <f aca="false">EI3+EI9</f>
        <v>0.061023687928899</v>
      </c>
      <c r="EJ19" s="30" t="n">
        <f aca="false">EJ3+EJ9</f>
        <v>0.061023687928899</v>
      </c>
      <c r="EK19" s="30" t="n">
        <f aca="false">EK3+EK9</f>
        <v>0.061023687928899</v>
      </c>
      <c r="EL19" s="30" t="n">
        <f aca="false">EL3+EL9</f>
        <v>0.061023687928899</v>
      </c>
      <c r="EM19" s="30" t="n">
        <f aca="false">EM3+EM9</f>
        <v>0.061023687928899</v>
      </c>
      <c r="EN19" s="30" t="n">
        <f aca="false">EN3+EN9</f>
        <v>0.061023687928899</v>
      </c>
      <c r="EO19" s="30" t="n">
        <f aca="false">EO3+EO9</f>
        <v>0.061023687928899</v>
      </c>
      <c r="EP19" s="30" t="n">
        <f aca="false">EP3+EP9</f>
        <v>0.061023687928899</v>
      </c>
      <c r="EQ19" s="30" t="n">
        <f aca="false">EQ3+EQ9</f>
        <v>0.061023687928899</v>
      </c>
      <c r="ER19" s="30" t="n">
        <f aca="false">ER3+ER9</f>
        <v>0.061023687928899</v>
      </c>
      <c r="ES19" s="30" t="n">
        <f aca="false">ES3+ES9</f>
        <v>0.061023687928899</v>
      </c>
      <c r="ET19" s="30" t="n">
        <f aca="false">ET3+ET9</f>
        <v>0.061023687928899</v>
      </c>
      <c r="EU19" s="30" t="n">
        <f aca="false">EU3+EU9</f>
        <v>0.061023687928899</v>
      </c>
      <c r="EV19" s="30" t="n">
        <f aca="false">EV3+EV9</f>
        <v>0.061023687928899</v>
      </c>
      <c r="EW19" s="30" t="n">
        <f aca="false">EW3+EW9</f>
        <v>0.061023687928899</v>
      </c>
      <c r="EX19" s="30" t="n">
        <f aca="false">EX3+EX9</f>
        <v>0.061023687928899</v>
      </c>
      <c r="EY19" s="30" t="n">
        <f aca="false">EY3+EY9</f>
        <v>0.061023687928899</v>
      </c>
      <c r="EZ19" s="30" t="n">
        <f aca="false">EZ3+EZ9</f>
        <v>0.061023687928899</v>
      </c>
      <c r="FA19" s="30" t="n">
        <f aca="false">FA3+FA9</f>
        <v>0.061023687928899</v>
      </c>
      <c r="FB19" s="30" t="n">
        <f aca="false">FB3+FB9</f>
        <v>0.061023687928899</v>
      </c>
      <c r="FC19" s="30" t="n">
        <f aca="false">FC3+FC9</f>
        <v>0.061023687928899</v>
      </c>
      <c r="FD19" s="30" t="n">
        <f aca="false">FD3+FD9</f>
        <v>0.061023687928899</v>
      </c>
      <c r="FE19" s="30" t="n">
        <f aca="false">FE3+FE9</f>
        <v>0.061023687928899</v>
      </c>
      <c r="FF19" s="30" t="n">
        <f aca="false">FF3+FF9</f>
        <v>0.061023687928899</v>
      </c>
      <c r="FG19" s="30" t="n">
        <f aca="false">FG3+FG9</f>
        <v>0.061023687928899</v>
      </c>
      <c r="FH19" s="30" t="n">
        <f aca="false">FH3+FH9</f>
        <v>0.061023687928899</v>
      </c>
      <c r="FI19" s="30" t="n">
        <f aca="false">FI3+FI9</f>
        <v>0.061023687928899</v>
      </c>
      <c r="FJ19" s="30" t="n">
        <f aca="false">FJ3+FJ9</f>
        <v>0.061023687928899</v>
      </c>
      <c r="FK19" s="30" t="n">
        <f aca="false">FK3+FK9</f>
        <v>0.061023687928899</v>
      </c>
      <c r="FL19" s="30" t="n">
        <f aca="false">FL3+FL9</f>
        <v>0.061023687928899</v>
      </c>
      <c r="FM19" s="30" t="n">
        <f aca="false">FM3+FM9</f>
        <v>0.061023687928899</v>
      </c>
      <c r="FN19" s="30" t="n">
        <f aca="false">FN3+FN9</f>
        <v>0.061023687928899</v>
      </c>
      <c r="FO19" s="30" t="n">
        <f aca="false">FO3+FO9</f>
        <v>0.061023687928899</v>
      </c>
      <c r="FP19" s="30" t="n">
        <f aca="false">FP3+FP9</f>
        <v>0.061023687928899</v>
      </c>
      <c r="FQ19" s="30" t="n">
        <f aca="false">FQ3+FQ9</f>
        <v>0.061023687928899</v>
      </c>
      <c r="FR19" s="30" t="n">
        <f aca="false">FR3+FR9</f>
        <v>0.061023687928899</v>
      </c>
      <c r="FS19" s="30" t="n">
        <f aca="false">FS3+FS9</f>
        <v>0.061023687928899</v>
      </c>
      <c r="FT19" s="30" t="n">
        <f aca="false">FT3+FT9</f>
        <v>0.061023687928899</v>
      </c>
      <c r="FU19" s="30" t="n">
        <f aca="false">FU3+FU9</f>
        <v>0.061023687928899</v>
      </c>
      <c r="FV19" s="30" t="n">
        <f aca="false">FV3+FV9</f>
        <v>0.061023687928899</v>
      </c>
      <c r="FW19" s="30" t="n">
        <f aca="false">FW3+FW9</f>
        <v>0.061023687928899</v>
      </c>
      <c r="FX19" s="30" t="n">
        <f aca="false">FX3+FX9</f>
        <v>0.061023687928899</v>
      </c>
      <c r="FY19" s="30" t="n">
        <f aca="false">FY3+FY9</f>
        <v>0.061023687928899</v>
      </c>
      <c r="FZ19" s="30" t="n">
        <f aca="false">FZ3+FZ9</f>
        <v>0.061023687928899</v>
      </c>
      <c r="GA19" s="30" t="n">
        <f aca="false">GA3+GA9</f>
        <v>0.061023687928899</v>
      </c>
      <c r="GB19" s="30" t="n">
        <f aca="false">GB3+GB9</f>
        <v>0.061023687928899</v>
      </c>
      <c r="GC19" s="30" t="n">
        <f aca="false">GC3+GC9</f>
        <v>0.061023687928899</v>
      </c>
      <c r="GD19" s="30" t="n">
        <f aca="false">GD3+GD9</f>
        <v>0.061023687928899</v>
      </c>
      <c r="GE19" s="30" t="n">
        <f aca="false">GE3+GE9</f>
        <v>0.061023687928899</v>
      </c>
      <c r="GF19" s="30" t="n">
        <f aca="false">GF3+GF9</f>
        <v>0.061023687928899</v>
      </c>
      <c r="GG19" s="30" t="n">
        <f aca="false">GG3+GG9</f>
        <v>0.061023687928899</v>
      </c>
      <c r="GH19" s="30" t="n">
        <f aca="false">GH3+GH9</f>
        <v>0.061023687928899</v>
      </c>
      <c r="GI19" s="30" t="n">
        <f aca="false">GI3+GI9</f>
        <v>0.061023687928899</v>
      </c>
      <c r="GJ19" s="30" t="n">
        <f aca="false">GJ3+GJ9</f>
        <v>0.061023687928899</v>
      </c>
      <c r="GK19" s="30" t="n">
        <f aca="false">GK3+GK9</f>
        <v>0.061023687928899</v>
      </c>
      <c r="GL19" s="30" t="n">
        <f aca="false">GL3+GL9</f>
        <v>0.061023687928899</v>
      </c>
      <c r="GM19" s="30" t="n">
        <f aca="false">GM3+GM9</f>
        <v>0.061023687928899</v>
      </c>
      <c r="GN19" s="30" t="n">
        <f aca="false">GN3+GN9</f>
        <v>0.061023687928899</v>
      </c>
      <c r="GO19" s="30" t="n">
        <f aca="false">GO3+GO9</f>
        <v>0.061023687928899</v>
      </c>
      <c r="GP19" s="30" t="n">
        <f aca="false">GP3+GP9</f>
        <v>0.061023687928899</v>
      </c>
      <c r="GQ19" s="30" t="n">
        <f aca="false">GQ3+GQ9</f>
        <v>0.061023687928899</v>
      </c>
      <c r="GR19" s="30" t="n">
        <f aca="false">GR3+GR9</f>
        <v>0.061023687928899</v>
      </c>
      <c r="GS19" s="30" t="n">
        <f aca="false">GS3+GS9</f>
        <v>0.061023687928899</v>
      </c>
      <c r="GT19" s="30" t="n">
        <f aca="false">GT3+GT9</f>
        <v>0.061023687928899</v>
      </c>
      <c r="GU19" s="30" t="n">
        <f aca="false">GU3+GU9</f>
        <v>0.061023687928899</v>
      </c>
      <c r="GV19" s="30" t="n">
        <f aca="false">GV3+GV9</f>
        <v>0.061023687928899</v>
      </c>
      <c r="GW19" s="30" t="n">
        <f aca="false">GW3+GW9</f>
        <v>0.061023687928899</v>
      </c>
      <c r="GX19" s="30" t="n">
        <f aca="false">GX3+GX9</f>
        <v>0.061023687928899</v>
      </c>
      <c r="GY19" s="30" t="n">
        <f aca="false">GY3+GY9</f>
        <v>0.061023687928899</v>
      </c>
      <c r="GZ19" s="30" t="n">
        <f aca="false">GZ3+GZ9</f>
        <v>0.061023687928899</v>
      </c>
      <c r="HA19" s="30" t="n">
        <f aca="false">HA3+HA9</f>
        <v>0.061023687928899</v>
      </c>
    </row>
    <row r="20" customFormat="false" ht="15" hidden="false" customHeight="false" outlineLevel="0" collapsed="false">
      <c r="A20" s="14" t="s">
        <v>9</v>
      </c>
      <c r="B20" s="42"/>
      <c r="C20" s="42"/>
      <c r="D20" s="59" t="s">
        <v>10</v>
      </c>
      <c r="E20" s="19"/>
      <c r="F20" s="18" t="s">
        <v>49</v>
      </c>
      <c r="G20" s="19" t="s">
        <v>12</v>
      </c>
      <c r="H20" s="19"/>
      <c r="I20" s="19" t="s">
        <v>50</v>
      </c>
      <c r="J20" s="71" t="n">
        <v>0.04561</v>
      </c>
      <c r="K20" s="71" t="n">
        <v>0.04441</v>
      </c>
      <c r="L20" s="71" t="n">
        <v>0.03656</v>
      </c>
      <c r="M20" s="71" t="n">
        <v>0.03294</v>
      </c>
      <c r="N20" s="71" t="n">
        <v>0.03448</v>
      </c>
      <c r="O20" s="71" t="n">
        <v>0.03441</v>
      </c>
      <c r="P20" s="71" t="n">
        <v>0.03297</v>
      </c>
      <c r="Q20" s="71" t="n">
        <v>0.02865</v>
      </c>
      <c r="R20" s="71" t="n">
        <v>0.02522</v>
      </c>
      <c r="S20" s="71" t="n">
        <v>0.02147</v>
      </c>
      <c r="T20" s="71" t="n">
        <v>0.02128</v>
      </c>
      <c r="U20" s="71" t="n">
        <v>0.02124</v>
      </c>
      <c r="V20" s="71" t="n">
        <v>0.01958</v>
      </c>
      <c r="W20" s="71" t="n">
        <v>0.0212</v>
      </c>
      <c r="X20" s="71" t="n">
        <v>0.0215</v>
      </c>
      <c r="Y20" s="71" t="n">
        <v>0.02155</v>
      </c>
      <c r="Z20" s="71" t="n">
        <v>0.02147</v>
      </c>
      <c r="AA20" s="71" t="n">
        <v>0.02106</v>
      </c>
      <c r="AB20" s="71" t="n">
        <v>0.02176</v>
      </c>
      <c r="AC20" s="71" t="n">
        <v>0.02488</v>
      </c>
      <c r="AD20" s="71" t="n">
        <v>0.02816</v>
      </c>
      <c r="AE20" s="71" t="n">
        <v>0.03056</v>
      </c>
      <c r="AF20" s="71" t="n">
        <v>0.03417</v>
      </c>
      <c r="AG20" s="71" t="n">
        <v>0.03725</v>
      </c>
      <c r="AH20" s="71" t="n">
        <v>0.03924</v>
      </c>
      <c r="AI20" s="71" t="n">
        <v>0.04175</v>
      </c>
      <c r="AJ20" s="71" t="n">
        <v>0.04792</v>
      </c>
      <c r="AK20" s="71" t="n">
        <v>0.04684</v>
      </c>
      <c r="AL20" s="71" t="n">
        <v>0.04727</v>
      </c>
      <c r="AM20" s="71" t="n">
        <v>0.04947</v>
      </c>
      <c r="AN20" s="71" t="n">
        <v>0.05277</v>
      </c>
      <c r="AO20" s="71" t="n">
        <v>0.02892</v>
      </c>
      <c r="AP20" s="71" t="n">
        <v>0.0151</v>
      </c>
      <c r="AQ20" s="71" t="n">
        <v>0.01099</v>
      </c>
      <c r="AR20" s="71" t="n">
        <v>0.00753</v>
      </c>
      <c r="AS20" s="71" t="n">
        <v>0.007</v>
      </c>
      <c r="AT20" s="71" t="n">
        <v>0.00634</v>
      </c>
      <c r="AU20" s="71" t="n">
        <v>0.00767</v>
      </c>
      <c r="AV20" s="71" t="n">
        <v>0.00892</v>
      </c>
      <c r="AW20" s="71" t="n">
        <v>0.01006</v>
      </c>
      <c r="AX20" s="71" t="n">
        <v>0.01239</v>
      </c>
      <c r="AY20" s="71" t="n">
        <v>0.01547</v>
      </c>
      <c r="AZ20" s="71" t="n">
        <v>0.01554</v>
      </c>
      <c r="BA20" s="71" t="n">
        <v>0.01356</v>
      </c>
      <c r="BB20" s="71" t="n">
        <v>0.00777</v>
      </c>
      <c r="BC20" s="71" t="n">
        <v>0.00653</v>
      </c>
      <c r="BD20" s="71" t="n">
        <v>0.0022</v>
      </c>
      <c r="BE20" s="71" t="n">
        <v>0.00187</v>
      </c>
      <c r="BF20" s="71" t="n">
        <v>0.00211</v>
      </c>
      <c r="BG20" s="71" t="n">
        <v>0.00218</v>
      </c>
      <c r="BH20" s="71" t="n">
        <v>0.00225</v>
      </c>
      <c r="BI20" s="71" t="n">
        <v>0.00287</v>
      </c>
      <c r="BJ20" s="71" t="n">
        <v>0.00313</v>
      </c>
      <c r="BK20" s="71" t="n">
        <v>0.00207</v>
      </c>
      <c r="BL20" s="71" t="n">
        <v>0.00083</v>
      </c>
      <c r="BM20" s="71" t="n">
        <v>0.00078</v>
      </c>
      <c r="BN20" s="71" t="n">
        <v>0.00019</v>
      </c>
      <c r="BO20" s="71" t="n">
        <v>-0.00014</v>
      </c>
      <c r="BP20" s="71" t="n">
        <v>-0.0004</v>
      </c>
      <c r="BQ20" s="71" t="n">
        <v>-0.00131</v>
      </c>
      <c r="BR20" s="71" t="n">
        <v>-0.00244</v>
      </c>
      <c r="BS20" s="71" t="n">
        <v>-0.00286</v>
      </c>
      <c r="BT20" s="71" t="n">
        <v>-0.00301</v>
      </c>
      <c r="BU20" s="71" t="n">
        <v>-0.00319</v>
      </c>
      <c r="BV20" s="71" t="n">
        <v>-0.00329</v>
      </c>
      <c r="BW20" s="71" t="n">
        <v>-0.00331</v>
      </c>
      <c r="BX20" s="71" t="n">
        <v>-0.00329</v>
      </c>
      <c r="BY20" s="71" t="n">
        <v>-0.00329</v>
      </c>
      <c r="BZ20" s="71" t="n">
        <v>-0.00328</v>
      </c>
      <c r="CA20" s="71" t="n">
        <v>-0.00321</v>
      </c>
      <c r="CB20" s="71" t="n">
        <v>-0.00318</v>
      </c>
      <c r="CC20" s="71" t="n">
        <v>-0.00309</v>
      </c>
      <c r="CD20" s="280" t="n">
        <v>-0.0031</v>
      </c>
      <c r="CE20" s="280" t="n">
        <v>-0.00345</v>
      </c>
      <c r="CF20" s="280" t="n">
        <v>-0.00418</v>
      </c>
      <c r="CG20" s="280" t="n">
        <v>-0.00383</v>
      </c>
      <c r="CH20" s="295" t="n">
        <v>-0.00363</v>
      </c>
      <c r="CI20" s="295" t="n">
        <v>-0.0042</v>
      </c>
      <c r="CJ20" s="295" t="n">
        <v>-0.00498</v>
      </c>
      <c r="CK20" s="295" t="n">
        <v>-0.00545</v>
      </c>
      <c r="CL20" s="38" t="n">
        <v>-0.00538</v>
      </c>
      <c r="CM20" s="38" t="n">
        <v>-0.0054</v>
      </c>
      <c r="CN20" s="38" t="n">
        <v>-0.0055</v>
      </c>
      <c r="CO20" s="38" t="n">
        <v>-0.00572</v>
      </c>
      <c r="CP20" s="38" t="n">
        <v>-0.00458</v>
      </c>
      <c r="CQ20" s="38" t="n">
        <v>-0.00195</v>
      </c>
      <c r="CR20" s="38" t="n">
        <v>0.01173</v>
      </c>
      <c r="CS20" s="38" t="n">
        <v>0.02132</v>
      </c>
      <c r="CT20" s="71" t="n">
        <v>0.03038</v>
      </c>
      <c r="CU20" s="71" t="n">
        <v>0.03577</v>
      </c>
      <c r="CV20" s="71" t="n">
        <v>0.03952</v>
      </c>
      <c r="CW20" s="71" t="n">
        <v>0.03909</v>
      </c>
      <c r="CX20" s="38" t="n">
        <v>0.03892</v>
      </c>
      <c r="CY20" s="38" t="n">
        <v>0.03711</v>
      </c>
      <c r="CZ20" s="38" t="n">
        <v>0.03279</v>
      </c>
      <c r="DA20" s="38" t="n">
        <v>0.02678</v>
      </c>
      <c r="DB20" s="38" t="n">
        <v>0.02336</v>
      </c>
      <c r="DC20" s="38" t="n">
        <v>0.02</v>
      </c>
      <c r="DD20" s="38" t="n">
        <v>0.02032</v>
      </c>
      <c r="DE20" s="38" t="n">
        <v>0.02026</v>
      </c>
      <c r="DF20" s="64" t="n">
        <v>0.0209</v>
      </c>
      <c r="DG20" s="64" t="n">
        <v>0.0226</v>
      </c>
      <c r="DH20" s="64" t="n">
        <v>0.0286</v>
      </c>
      <c r="DI20" s="64" t="n">
        <v>0.0285</v>
      </c>
      <c r="DJ20" s="31" t="n">
        <v>0.0284</v>
      </c>
      <c r="DK20" s="31" t="n">
        <v>0.0283</v>
      </c>
      <c r="DL20" s="31" t="n">
        <v>0.0282</v>
      </c>
      <c r="DM20" s="31" t="n">
        <v>0.0281</v>
      </c>
      <c r="DN20" s="31" t="n">
        <v>0.0258</v>
      </c>
      <c r="DO20" s="31" t="n">
        <v>0.0257</v>
      </c>
      <c r="DP20" s="31" t="n">
        <v>0.0256</v>
      </c>
      <c r="DQ20" s="31" t="n">
        <v>0.023</v>
      </c>
      <c r="DR20" s="64" t="n">
        <v>0.0229</v>
      </c>
      <c r="DS20" s="31" t="n">
        <v>0.0229</v>
      </c>
      <c r="DT20" s="55" t="n">
        <f aca="false">Inputs!AL20</f>
        <v>0.0228</v>
      </c>
      <c r="DU20" s="30" t="n">
        <f aca="false">Inputs!AL20</f>
        <v>0.0228</v>
      </c>
      <c r="DV20" s="30" t="n">
        <f aca="false">Inputs!AM20</f>
        <v>0.0228</v>
      </c>
      <c r="DW20" s="30" t="n">
        <f aca="false">Inputs!AM20</f>
        <v>0.0228</v>
      </c>
      <c r="DX20" s="30" t="n">
        <f aca="false">Inputs!AM20</f>
        <v>0.0228</v>
      </c>
      <c r="DY20" s="30" t="n">
        <f aca="false">Inputs!AM20</f>
        <v>0.0228</v>
      </c>
      <c r="DZ20" s="30" t="n">
        <f aca="false">Inputs!AN20</f>
        <v>0.0228</v>
      </c>
      <c r="EA20" s="30" t="n">
        <f aca="false">Inputs!AN20</f>
        <v>0.0228</v>
      </c>
      <c r="EB20" s="30" t="n">
        <f aca="false">Inputs!AN20</f>
        <v>0.0228</v>
      </c>
      <c r="EC20" s="30" t="n">
        <f aca="false">Inputs!AN20</f>
        <v>0.0228</v>
      </c>
      <c r="ED20" s="30" t="n">
        <f aca="false">Inputs!AO20</f>
        <v>0.0228</v>
      </c>
      <c r="EE20" s="30" t="n">
        <f aca="false">Inputs!AO20</f>
        <v>0.0228</v>
      </c>
      <c r="EF20" s="30" t="n">
        <f aca="false">Inputs!AO20</f>
        <v>0.0228</v>
      </c>
      <c r="EG20" s="30" t="n">
        <f aca="false">Inputs!AO20</f>
        <v>0.0228</v>
      </c>
      <c r="EH20" s="30" t="n">
        <f aca="false">Inputs!AP20</f>
        <v>0.0228</v>
      </c>
      <c r="EI20" s="30" t="n">
        <f aca="false">Inputs!AP20</f>
        <v>0.0228</v>
      </c>
      <c r="EJ20" s="30" t="n">
        <f aca="false">Inputs!AP20</f>
        <v>0.0228</v>
      </c>
      <c r="EK20" s="30" t="n">
        <f aca="false">Inputs!AP20</f>
        <v>0.0228</v>
      </c>
      <c r="EL20" s="30" t="n">
        <f aca="false">Inputs!AQ20</f>
        <v>0.0228</v>
      </c>
      <c r="EM20" s="30" t="n">
        <f aca="false">Inputs!AP20</f>
        <v>0.0228</v>
      </c>
      <c r="EN20" s="30" t="n">
        <f aca="false">Inputs!AQ20</f>
        <v>0.0228</v>
      </c>
      <c r="EO20" s="30" t="n">
        <f aca="false">Inputs!AQ20</f>
        <v>0.0228</v>
      </c>
      <c r="EP20" s="30" t="n">
        <f aca="false">Inputs!AR20</f>
        <v>0.0228</v>
      </c>
      <c r="EQ20" s="30" t="n">
        <f aca="false">Inputs!AR20</f>
        <v>0.0228</v>
      </c>
      <c r="ER20" s="30" t="n">
        <f aca="false">Inputs!AR20</f>
        <v>0.0228</v>
      </c>
      <c r="ES20" s="30" t="n">
        <f aca="false">Inputs!AR20</f>
        <v>0.0228</v>
      </c>
      <c r="ET20" s="30" t="n">
        <f aca="false">Inputs!AS20</f>
        <v>0.0228</v>
      </c>
      <c r="EU20" s="30" t="n">
        <f aca="false">Inputs!AS20</f>
        <v>0.0228</v>
      </c>
      <c r="EV20" s="30" t="n">
        <f aca="false">Inputs!AS20</f>
        <v>0.0228</v>
      </c>
      <c r="EW20" s="30" t="n">
        <f aca="false">Inputs!AS20</f>
        <v>0.0228</v>
      </c>
      <c r="EX20" s="30" t="n">
        <f aca="false">Inputs!AT20</f>
        <v>0.0228</v>
      </c>
      <c r="EY20" s="30" t="n">
        <f aca="false">Inputs!AT20</f>
        <v>0.0228</v>
      </c>
      <c r="EZ20" s="30" t="n">
        <f aca="false">Inputs!AT20</f>
        <v>0.0228</v>
      </c>
      <c r="FA20" s="30" t="n">
        <f aca="false">Inputs!AT20</f>
        <v>0.0228</v>
      </c>
      <c r="FB20" s="30" t="n">
        <f aca="false">Inputs!AU20</f>
        <v>0.0228</v>
      </c>
      <c r="FC20" s="30" t="n">
        <f aca="false">Inputs!AU20</f>
        <v>0.0228</v>
      </c>
      <c r="FD20" s="30" t="n">
        <f aca="false">Inputs!AU20</f>
        <v>0.0228</v>
      </c>
      <c r="FE20" s="30" t="n">
        <f aca="false">Inputs!AU20</f>
        <v>0.0228</v>
      </c>
      <c r="FF20" s="30" t="n">
        <f aca="false">Inputs!AV20</f>
        <v>0.0228</v>
      </c>
      <c r="FG20" s="30" t="n">
        <f aca="false">Inputs!AV20</f>
        <v>0.0228</v>
      </c>
      <c r="FH20" s="30" t="n">
        <f aca="false">Inputs!AV20</f>
        <v>0.0228</v>
      </c>
      <c r="FI20" s="30" t="n">
        <f aca="false">Inputs!AV20</f>
        <v>0.0228</v>
      </c>
      <c r="FJ20" s="30" t="n">
        <f aca="false">Inputs!AW20</f>
        <v>0.0228</v>
      </c>
      <c r="FK20" s="30" t="n">
        <f aca="false">Inputs!AW20</f>
        <v>0.0228</v>
      </c>
      <c r="FL20" s="30" t="n">
        <f aca="false">Inputs!AW20</f>
        <v>0.0228</v>
      </c>
      <c r="FM20" s="30" t="n">
        <f aca="false">Inputs!AW20</f>
        <v>0.0228</v>
      </c>
      <c r="FN20" s="30" t="n">
        <f aca="false">Inputs!AX20</f>
        <v>0.0228</v>
      </c>
      <c r="FO20" s="30" t="n">
        <f aca="false">Inputs!AX20</f>
        <v>0.0228</v>
      </c>
      <c r="FP20" s="30" t="n">
        <f aca="false">Inputs!AX20</f>
        <v>0.0228</v>
      </c>
      <c r="FQ20" s="30" t="n">
        <f aca="false">Inputs!AX20</f>
        <v>0.0228</v>
      </c>
      <c r="FR20" s="30" t="n">
        <f aca="false">Inputs!AY20</f>
        <v>0.0228</v>
      </c>
      <c r="FS20" s="30" t="n">
        <f aca="false">Inputs!AY20</f>
        <v>0.0228</v>
      </c>
      <c r="FT20" s="30" t="n">
        <f aca="false">Inputs!AY20</f>
        <v>0.0228</v>
      </c>
      <c r="FU20" s="30" t="n">
        <f aca="false">Inputs!AY20</f>
        <v>0.0228</v>
      </c>
      <c r="FV20" s="30" t="n">
        <f aca="false">Inputs!AZ20</f>
        <v>0.0228</v>
      </c>
      <c r="FW20" s="30" t="n">
        <f aca="false">Inputs!AZ20</f>
        <v>0.0228</v>
      </c>
      <c r="FX20" s="30" t="n">
        <f aca="false">Inputs!AZ20</f>
        <v>0.0228</v>
      </c>
      <c r="FY20" s="30" t="n">
        <f aca="false">Inputs!AZ20</f>
        <v>0.0228</v>
      </c>
      <c r="FZ20" s="30" t="n">
        <f aca="false">Inputs!BA20</f>
        <v>0.0228</v>
      </c>
      <c r="GA20" s="30" t="n">
        <f aca="false">Inputs!BA20</f>
        <v>0.0228</v>
      </c>
      <c r="GB20" s="30" t="n">
        <f aca="false">Inputs!BA20</f>
        <v>0.0228</v>
      </c>
      <c r="GC20" s="30" t="n">
        <f aca="false">Inputs!BA20</f>
        <v>0.0228</v>
      </c>
      <c r="GD20" s="30" t="n">
        <f aca="false">Inputs!BB20</f>
        <v>0.0228</v>
      </c>
      <c r="GE20" s="30" t="n">
        <f aca="false">Inputs!BB20</f>
        <v>0.0228</v>
      </c>
      <c r="GF20" s="30" t="n">
        <f aca="false">Inputs!BB20</f>
        <v>0.0228</v>
      </c>
      <c r="GG20" s="30" t="n">
        <f aca="false">Inputs!BB20</f>
        <v>0.0228</v>
      </c>
      <c r="GH20" s="25" t="n">
        <f aca="false">Inputs!BC20</f>
        <v>0.0228</v>
      </c>
      <c r="GI20" s="25" t="n">
        <f aca="false">Inputs!BC20</f>
        <v>0.0228</v>
      </c>
      <c r="GJ20" s="25" t="n">
        <f aca="false">Inputs!BC20</f>
        <v>0.0228</v>
      </c>
      <c r="GK20" s="25" t="n">
        <f aca="false">Inputs!BC20</f>
        <v>0.0228</v>
      </c>
      <c r="GL20" s="25" t="n">
        <f aca="false">Inputs!BD20</f>
        <v>0.0228</v>
      </c>
      <c r="GM20" s="25" t="n">
        <f aca="false">Inputs!BD20</f>
        <v>0.0228</v>
      </c>
      <c r="GN20" s="25" t="n">
        <f aca="false">Inputs!BD20</f>
        <v>0.0228</v>
      </c>
      <c r="GO20" s="25" t="n">
        <f aca="false">Inputs!BD20</f>
        <v>0.0228</v>
      </c>
      <c r="GP20" s="25" t="n">
        <f aca="false">Inputs!BE20</f>
        <v>0.0228</v>
      </c>
      <c r="GQ20" s="25" t="n">
        <f aca="false">Inputs!BE20</f>
        <v>0.0228</v>
      </c>
      <c r="GR20" s="25" t="n">
        <f aca="false">Inputs!BE20</f>
        <v>0.0228</v>
      </c>
      <c r="GS20" s="25" t="n">
        <f aca="false">Inputs!BE20</f>
        <v>0.0228</v>
      </c>
      <c r="GT20" s="25" t="n">
        <f aca="false">Inputs!BF20</f>
        <v>0.0228</v>
      </c>
      <c r="GU20" s="25" t="n">
        <f aca="false">Inputs!BF20</f>
        <v>0.0228</v>
      </c>
      <c r="GV20" s="25" t="n">
        <f aca="false">Inputs!BF20</f>
        <v>0.0228</v>
      </c>
      <c r="GW20" s="25" t="n">
        <f aca="false">Inputs!BF20</f>
        <v>0.0228</v>
      </c>
      <c r="GX20" s="25" t="n">
        <f aca="false">Inputs!BG20</f>
        <v>0.0228</v>
      </c>
      <c r="GY20" s="25" t="n">
        <f aca="false">Inputs!BG20</f>
        <v>0.0228</v>
      </c>
      <c r="GZ20" s="25" t="n">
        <f aca="false">Inputs!BG20</f>
        <v>0.0228</v>
      </c>
      <c r="HA20" s="25" t="n">
        <f aca="false">Inputs!BG20</f>
        <v>0.0228</v>
      </c>
    </row>
    <row r="21" customFormat="false" ht="15" hidden="false" customHeight="false" outlineLevel="0" collapsed="false">
      <c r="A21" s="14" t="s">
        <v>9</v>
      </c>
      <c r="B21" s="42"/>
      <c r="C21" s="42"/>
      <c r="D21" s="42" t="s">
        <v>10</v>
      </c>
      <c r="E21" s="19"/>
      <c r="F21" s="19" t="s">
        <v>51</v>
      </c>
      <c r="G21" s="19" t="s">
        <v>12</v>
      </c>
      <c r="H21" s="19"/>
      <c r="I21" s="19" t="s">
        <v>34</v>
      </c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 t="n">
        <v>0.0519</v>
      </c>
      <c r="AG21" s="71" t="n">
        <v>0.0578</v>
      </c>
      <c r="AH21" s="71" t="n">
        <v>0.059</v>
      </c>
      <c r="AI21" s="71" t="n">
        <v>0.056</v>
      </c>
      <c r="AJ21" s="71" t="n">
        <v>0.066</v>
      </c>
      <c r="AK21" s="71" t="n">
        <v>0.0568</v>
      </c>
      <c r="AL21" s="71" t="n">
        <v>0.0764</v>
      </c>
      <c r="AM21" s="71" t="n">
        <v>0.0655</v>
      </c>
      <c r="AN21" s="71" t="n">
        <v>0.08375</v>
      </c>
      <c r="AO21" s="71" t="n">
        <v>0.1575</v>
      </c>
      <c r="AP21" s="71" t="n">
        <v>0.154</v>
      </c>
      <c r="AQ21" s="71" t="n">
        <v>0.118</v>
      </c>
      <c r="AR21" s="71" t="n">
        <v>0.102055</v>
      </c>
      <c r="AS21" s="71" t="n">
        <v>0.0732</v>
      </c>
      <c r="AT21" s="71" t="n">
        <v>0.04938</v>
      </c>
      <c r="AU21" s="71" t="n">
        <v>0.048</v>
      </c>
      <c r="AV21" s="71" t="n">
        <v>0.046</v>
      </c>
      <c r="AW21" s="71" t="n">
        <v>0.05335</v>
      </c>
      <c r="AX21" s="71" t="n">
        <v>0.0487</v>
      </c>
      <c r="AY21" s="71" t="n">
        <v>0.048</v>
      </c>
      <c r="AZ21" s="71" t="n">
        <v>0.0708</v>
      </c>
      <c r="BA21" s="71" t="n">
        <v>0.0733</v>
      </c>
      <c r="BB21" s="71" t="n">
        <v>0.0671</v>
      </c>
      <c r="BC21" s="71" t="n">
        <v>0.0771</v>
      </c>
      <c r="BD21" s="71" t="n">
        <v>0.0764</v>
      </c>
      <c r="BE21" s="71" t="n">
        <v>0.0739</v>
      </c>
      <c r="BF21" s="71" t="n">
        <v>0.0726</v>
      </c>
      <c r="BG21" s="71" t="n">
        <v>0.0701</v>
      </c>
      <c r="BH21" s="71" t="n">
        <v>0.0672</v>
      </c>
      <c r="BI21" s="71" t="n">
        <v>0.0697</v>
      </c>
      <c r="BJ21" s="71" t="n">
        <v>0.0892</v>
      </c>
      <c r="BK21" s="71" t="n">
        <v>0.094155</v>
      </c>
      <c r="BL21" s="71" t="n">
        <v>0.108933</v>
      </c>
      <c r="BM21" s="71" t="n">
        <v>0.204348</v>
      </c>
      <c r="BN21" s="71" t="n">
        <v>0.149</v>
      </c>
      <c r="BO21" s="71" t="n">
        <v>0.125112</v>
      </c>
      <c r="BP21" s="71" t="n">
        <v>0.12715</v>
      </c>
      <c r="BQ21" s="71" t="n">
        <v>0.116875</v>
      </c>
      <c r="BR21" s="71" t="n">
        <v>0.113675</v>
      </c>
      <c r="BS21" s="71" t="n">
        <v>0.1065</v>
      </c>
      <c r="BT21" s="71" t="n">
        <v>0.104</v>
      </c>
      <c r="BU21" s="71" t="n">
        <v>0.10455</v>
      </c>
      <c r="BV21" s="71" t="n">
        <v>0.0992</v>
      </c>
      <c r="BW21" s="71" t="n">
        <v>0.0899</v>
      </c>
      <c r="BX21" s="71" t="n">
        <v>0.0848</v>
      </c>
      <c r="BY21" s="71" t="n">
        <v>0.07805</v>
      </c>
      <c r="BZ21" s="71" t="n">
        <v>0.0699</v>
      </c>
      <c r="CA21" s="71" t="n">
        <v>0.0772</v>
      </c>
      <c r="CB21" s="71" t="n">
        <v>0.0894</v>
      </c>
      <c r="CC21" s="71" t="n">
        <v>0.0956</v>
      </c>
      <c r="CD21" s="280" t="n">
        <v>0.0847</v>
      </c>
      <c r="CE21" s="280" t="n">
        <v>0.0792</v>
      </c>
      <c r="CF21" s="280" t="n">
        <v>0.0711</v>
      </c>
      <c r="CG21" s="280" t="n">
        <v>0.0646</v>
      </c>
      <c r="CH21" s="280" t="n">
        <v>0.0696</v>
      </c>
      <c r="CI21" s="280" t="n">
        <v>0.0464</v>
      </c>
      <c r="CJ21" s="280" t="n">
        <v>0.0477</v>
      </c>
      <c r="CK21" s="280" t="n">
        <v>0.0504</v>
      </c>
      <c r="CL21" s="38" t="n">
        <v>0.0617</v>
      </c>
      <c r="CM21" s="296" t="n">
        <v>0.0762</v>
      </c>
      <c r="CN21" s="296" t="n">
        <v>0.0811</v>
      </c>
      <c r="CO21" s="71" t="n">
        <v>0.1022</v>
      </c>
      <c r="CP21" s="38" t="n">
        <v>0.22</v>
      </c>
      <c r="CQ21" s="38" t="n">
        <v>0.102</v>
      </c>
      <c r="CR21" s="38" t="n">
        <v>0.0885</v>
      </c>
      <c r="CS21" s="38" t="n">
        <v>0.088</v>
      </c>
      <c r="CT21" s="38" t="n">
        <v>0.089</v>
      </c>
      <c r="CU21" s="38" t="n">
        <v>0.087</v>
      </c>
      <c r="CV21" s="38" t="n">
        <v>0.14075</v>
      </c>
      <c r="CW21" s="38" t="n">
        <v>0.1516</v>
      </c>
      <c r="CX21" s="38" t="n">
        <v>0.152</v>
      </c>
      <c r="CY21" s="38" t="n">
        <v>0.1915</v>
      </c>
      <c r="CZ21" s="38" t="n">
        <v>0.2068</v>
      </c>
      <c r="DA21" s="38" t="n">
        <v>0.215</v>
      </c>
      <c r="DB21" s="24" t="n">
        <v>0.2059</v>
      </c>
      <c r="DC21" s="24" t="n">
        <v>0.1692</v>
      </c>
      <c r="DD21" s="24" t="n">
        <v>0.1568</v>
      </c>
      <c r="DE21" s="24" t="n">
        <v>0.1515</v>
      </c>
      <c r="DF21" s="24" t="n">
        <v>0.142</v>
      </c>
      <c r="DG21" s="24" t="n">
        <v>0.1442</v>
      </c>
      <c r="DH21" s="32" t="n">
        <v>0.1419</v>
      </c>
      <c r="DI21" s="32" t="n">
        <v>0.136420945316863</v>
      </c>
      <c r="DJ21" s="32" t="n">
        <v>0.131590305013084</v>
      </c>
      <c r="DK21" s="32" t="n">
        <v>0.126409680433521</v>
      </c>
      <c r="DL21" s="32" t="n">
        <v>0.120511268930298</v>
      </c>
      <c r="DM21" s="32" t="n">
        <v>0.11417202036532</v>
      </c>
      <c r="DN21" s="24" t="n">
        <v>0.107726476716097</v>
      </c>
      <c r="DO21" s="24" t="n">
        <v>0.101495293384262</v>
      </c>
      <c r="DP21" s="24" t="n">
        <v>0.0969907760240809</v>
      </c>
      <c r="DQ21" s="24" t="n">
        <v>0.0942982720783768</v>
      </c>
      <c r="DR21" s="24" t="n">
        <v>0.0929743225834321</v>
      </c>
      <c r="DS21" s="24" t="n">
        <v>0.0929743502502717</v>
      </c>
      <c r="DT21" s="24" t="n">
        <v>0.092975358052024</v>
      </c>
      <c r="DU21" s="24" t="n">
        <v>0.0929752587744331</v>
      </c>
      <c r="DV21" s="24" t="n">
        <v>0.0929743225834321</v>
      </c>
      <c r="DW21" s="24" t="n">
        <v>0.0929743502502717</v>
      </c>
      <c r="DX21" s="24" t="n">
        <v>0.092975358052024</v>
      </c>
      <c r="DY21" s="24" t="n">
        <v>0.0929752587744331</v>
      </c>
      <c r="DZ21" s="24" t="n">
        <f aca="false">DY21+(DZ$39-DY$39)</f>
        <v>0.0929752587744331</v>
      </c>
      <c r="EA21" s="24" t="n">
        <f aca="false">DZ21+(EA$39-DZ$39)</f>
        <v>0.0929752587744331</v>
      </c>
      <c r="EB21" s="24" t="n">
        <f aca="false">EA21+(EB$39-EA$39)</f>
        <v>0.0929752587744331</v>
      </c>
      <c r="EC21" s="24" t="n">
        <f aca="false">EB21+(EC$39-EB$39)</f>
        <v>0.0929752587744331</v>
      </c>
      <c r="ED21" s="24" t="n">
        <f aca="false">EC21+(ED$39-EC$39)</f>
        <v>0.0929752587744331</v>
      </c>
      <c r="EE21" s="24" t="n">
        <f aca="false">ED21+(EE$39-ED$39)</f>
        <v>0.0929752587744331</v>
      </c>
      <c r="EF21" s="24" t="n">
        <f aca="false">EE21+(EF$39-EE$39)</f>
        <v>0.0929752587744331</v>
      </c>
      <c r="EG21" s="24" t="n">
        <f aca="false">EF21+(EG$39-EF$39)</f>
        <v>0.0929752587744331</v>
      </c>
      <c r="EH21" s="24" t="n">
        <f aca="false">EG21+(EH$39-EG$39)</f>
        <v>0.0929752587744331</v>
      </c>
      <c r="EI21" s="24" t="n">
        <f aca="false">EH21+(EI$39-EH$39)</f>
        <v>0.0929752587744331</v>
      </c>
      <c r="EJ21" s="24" t="n">
        <f aca="false">EI21+(EJ$39-EI$39)</f>
        <v>0.0929752587744331</v>
      </c>
      <c r="EK21" s="24" t="n">
        <f aca="false">EJ21+(EK$39-EJ$39)</f>
        <v>0.0929752587744331</v>
      </c>
      <c r="EL21" s="24" t="n">
        <f aca="false">EK21+(EL$39-EK$39)</f>
        <v>0.0929752587744331</v>
      </c>
      <c r="EM21" s="24" t="n">
        <f aca="false">EL21+(EM$39-EL$39)</f>
        <v>0.0929752587744331</v>
      </c>
      <c r="EN21" s="24" t="n">
        <f aca="false">EM21+(EN$39-EM$39)</f>
        <v>0.0929752587744331</v>
      </c>
      <c r="EO21" s="24" t="n">
        <f aca="false">EN21+(EO$39-EN$39)</f>
        <v>0.0929752587744331</v>
      </c>
      <c r="EP21" s="24" t="n">
        <f aca="false">EO21+(EP$39-EO$39)</f>
        <v>0.0929752587744331</v>
      </c>
      <c r="EQ21" s="24" t="n">
        <f aca="false">EP21+(EQ$39-EP$39)</f>
        <v>0.0929752587744331</v>
      </c>
      <c r="ER21" s="24" t="n">
        <f aca="false">EQ21+(ER$39-EQ$39)</f>
        <v>0.0929752587744331</v>
      </c>
      <c r="ES21" s="24" t="n">
        <f aca="false">ER21+(ES$39-ER$39)</f>
        <v>0.0929752587744331</v>
      </c>
      <c r="ET21" s="24" t="n">
        <f aca="false">ES21+(ET$39-ES$39)</f>
        <v>0.0929752587744331</v>
      </c>
      <c r="EU21" s="24" t="n">
        <f aca="false">ET21+(EU$39-ET$39)</f>
        <v>0.0929752587744331</v>
      </c>
      <c r="EV21" s="24" t="n">
        <f aca="false">EU21+(EV$39-EU$39)</f>
        <v>0.0929752587744331</v>
      </c>
      <c r="EW21" s="24" t="n">
        <f aca="false">EV21+(EW$39-EV$39)</f>
        <v>0.0929752587744331</v>
      </c>
      <c r="EX21" s="24" t="n">
        <f aca="false">EW21+(EX$39-EW$39)</f>
        <v>0.0929752587744331</v>
      </c>
      <c r="EY21" s="24" t="n">
        <f aca="false">EX21+(EY$39-EX$39)</f>
        <v>0.0929752587744331</v>
      </c>
      <c r="EZ21" s="24" t="n">
        <f aca="false">EY21+(EZ$39-EY$39)</f>
        <v>0.0929752587744331</v>
      </c>
      <c r="FA21" s="24" t="n">
        <f aca="false">EZ21+(FA$39-EZ$39)</f>
        <v>0.0929752587744331</v>
      </c>
      <c r="FB21" s="24" t="n">
        <f aca="false">FA21+(FB$39-FA$39)</f>
        <v>0.0929752587744331</v>
      </c>
      <c r="FC21" s="24" t="n">
        <f aca="false">FB21+(FC$39-FB$39)</f>
        <v>0.0929752587744331</v>
      </c>
      <c r="FD21" s="24" t="n">
        <f aca="false">FC21+(FD$39-FC$39)</f>
        <v>0.0929752587744331</v>
      </c>
      <c r="FE21" s="24" t="n">
        <f aca="false">FD21+(FE$39-FD$39)</f>
        <v>0.0929752587744331</v>
      </c>
      <c r="FF21" s="24" t="n">
        <f aca="false">FE21+(FF$39-FE$39)</f>
        <v>0.0929752587744331</v>
      </c>
      <c r="FG21" s="24" t="n">
        <f aca="false">FF21+(FG$39-FF$39)</f>
        <v>0.0929752587744331</v>
      </c>
      <c r="FH21" s="24" t="n">
        <f aca="false">FG21+(FH$39-FG$39)</f>
        <v>0.0929752587744331</v>
      </c>
      <c r="FI21" s="24" t="n">
        <f aca="false">FH21+(FI$39-FH$39)</f>
        <v>0.0929752587744331</v>
      </c>
      <c r="FJ21" s="24" t="n">
        <f aca="false">FI21+(FJ$39-FI$39)</f>
        <v>0.0929752587744331</v>
      </c>
      <c r="FK21" s="24" t="n">
        <f aca="false">FJ21+(FK$39-FJ$39)</f>
        <v>0.0929752587744331</v>
      </c>
      <c r="FL21" s="24" t="n">
        <f aca="false">FK21+(FL$39-FK$39)</f>
        <v>0.0929752587744331</v>
      </c>
      <c r="FM21" s="24" t="n">
        <f aca="false">FL21+(FM$39-FL$39)</f>
        <v>0.0929752587744331</v>
      </c>
      <c r="FN21" s="24" t="n">
        <f aca="false">FM21+(FN$39-FM$39)</f>
        <v>0.0929752587744331</v>
      </c>
      <c r="FO21" s="24" t="n">
        <f aca="false">FN21+(FO$39-FN$39)</f>
        <v>0.0929752587744331</v>
      </c>
      <c r="FP21" s="24" t="n">
        <f aca="false">FO21+(FP$39-FO$39)</f>
        <v>0.0929752587744331</v>
      </c>
      <c r="FQ21" s="24" t="n">
        <f aca="false">FP21+(FQ$39-FP$39)</f>
        <v>0.0929752587744331</v>
      </c>
      <c r="FR21" s="24" t="n">
        <f aca="false">FQ21+(FR$39-FQ$39)</f>
        <v>0.0929752587744331</v>
      </c>
      <c r="FS21" s="24" t="n">
        <f aca="false">FR21+(FS$39-FR$39)</f>
        <v>0.0929752587744331</v>
      </c>
      <c r="FT21" s="24" t="n">
        <f aca="false">FS21+(FT$39-FS$39)</f>
        <v>0.0929752587744331</v>
      </c>
      <c r="FU21" s="24" t="n">
        <f aca="false">FT21+(FU$39-FT$39)</f>
        <v>0.0929752587744331</v>
      </c>
      <c r="FV21" s="24" t="n">
        <f aca="false">FU21+(FV$39-FU$39)</f>
        <v>0.0929752587744331</v>
      </c>
      <c r="FW21" s="24" t="n">
        <f aca="false">FV21+(FW$39-FV$39)</f>
        <v>0.0929752587744331</v>
      </c>
      <c r="FX21" s="24" t="n">
        <f aca="false">FW21+(FX$39-FW$39)</f>
        <v>0.0929752587744331</v>
      </c>
      <c r="FY21" s="24" t="n">
        <f aca="false">FX21+(FY$39-FX$39)</f>
        <v>0.0929752587744331</v>
      </c>
      <c r="FZ21" s="24" t="n">
        <f aca="false">FY21+(FZ$39-FY$39)</f>
        <v>0.0929752587744331</v>
      </c>
      <c r="GA21" s="24" t="n">
        <f aca="false">FZ21+(GA$39-FZ$39)</f>
        <v>0.0929752587744331</v>
      </c>
      <c r="GB21" s="24" t="n">
        <f aca="false">GA21+(GB$39-GA$39)</f>
        <v>0.0929752587744331</v>
      </c>
      <c r="GC21" s="24" t="n">
        <f aca="false">GB21+(GC$39-GB$39)</f>
        <v>0.0929752587744331</v>
      </c>
      <c r="GD21" s="24" t="n">
        <f aca="false">GC21+(GD$39-GC$39)</f>
        <v>0.0929752587744331</v>
      </c>
      <c r="GE21" s="24" t="n">
        <f aca="false">GD21+(GE$39-GD$39)</f>
        <v>0.0929752587744331</v>
      </c>
      <c r="GF21" s="24" t="n">
        <f aca="false">GE21+(GF$39-GE$39)</f>
        <v>0.0929752587744331</v>
      </c>
      <c r="GG21" s="24" t="n">
        <f aca="false">GF21+(GG$39-GF$39)</f>
        <v>0.0929752587744331</v>
      </c>
      <c r="GH21" s="24" t="n">
        <f aca="false">GG21+(GH$39-GG$39)</f>
        <v>0.0929752587744331</v>
      </c>
      <c r="GI21" s="24" t="n">
        <f aca="false">GH21+(GI$39-GH$39)</f>
        <v>0.0929752587744331</v>
      </c>
      <c r="GJ21" s="24" t="n">
        <f aca="false">GI21+(GJ$39-GI$39)</f>
        <v>0.0929752587744331</v>
      </c>
      <c r="GK21" s="24" t="n">
        <f aca="false">GJ21+(GK$39-GJ$39)</f>
        <v>0.0929752587744331</v>
      </c>
      <c r="GL21" s="24" t="n">
        <f aca="false">GK21+(GL$39-GK$39)</f>
        <v>0.0929752587744331</v>
      </c>
      <c r="GM21" s="24" t="n">
        <f aca="false">GL21+(GM$39-GL$39)</f>
        <v>0.0929752587744331</v>
      </c>
      <c r="GN21" s="24" t="n">
        <f aca="false">GM21+(GN$39-GM$39)</f>
        <v>0.0929752587744331</v>
      </c>
      <c r="GO21" s="24" t="n">
        <f aca="false">GN21+(GO$39-GN$39)</f>
        <v>0.0929752587744331</v>
      </c>
      <c r="GP21" s="24" t="n">
        <f aca="false">GO21+(GP$39-GO$39)</f>
        <v>0.0929752587744331</v>
      </c>
      <c r="GQ21" s="24" t="n">
        <f aca="false">GP21+(GQ$39-GP$39)</f>
        <v>0.0929752587744331</v>
      </c>
      <c r="GR21" s="24" t="n">
        <f aca="false">GQ21+(GR$39-GQ$39)</f>
        <v>0.0929752587744331</v>
      </c>
      <c r="GS21" s="24" t="n">
        <f aca="false">GR21+(GS$39-GR$39)</f>
        <v>0.0929752587744331</v>
      </c>
      <c r="GT21" s="24" t="n">
        <f aca="false">GS21+(GT$39-GS$39)</f>
        <v>0.0929752587744331</v>
      </c>
      <c r="GU21" s="24" t="n">
        <f aca="false">GT21+(GU$39-GT$39)</f>
        <v>0.0929752587744331</v>
      </c>
      <c r="GV21" s="24" t="n">
        <f aca="false">GU21+(GV$39-GU$39)</f>
        <v>0.0929752587744331</v>
      </c>
      <c r="GW21" s="24" t="n">
        <f aca="false">GV21+(GW$39-GV$39)</f>
        <v>0.0929752587744331</v>
      </c>
      <c r="GX21" s="24" t="n">
        <f aca="false">GW21+(GX$39-GW$39)</f>
        <v>0.0929752587744331</v>
      </c>
      <c r="GY21" s="24" t="n">
        <f aca="false">GX21+(GY$39-GX$39)</f>
        <v>0.0929752587744331</v>
      </c>
      <c r="GZ21" s="24" t="n">
        <f aca="false">GY21+(GZ$39-GY$39)</f>
        <v>0.0929752587744331</v>
      </c>
      <c r="HA21" s="24" t="n">
        <f aca="false">GZ21+(HA$39-GZ$39)</f>
        <v>0.0929752587744331</v>
      </c>
    </row>
    <row r="22" customFormat="false" ht="15" hidden="false" customHeight="false" outlineLevel="0" collapsed="false">
      <c r="A22" s="14" t="s">
        <v>9</v>
      </c>
      <c r="B22" s="42"/>
      <c r="C22" s="42"/>
      <c r="D22" s="42" t="s">
        <v>10</v>
      </c>
      <c r="E22" s="19"/>
      <c r="F22" s="19" t="s">
        <v>52</v>
      </c>
      <c r="G22" s="19" t="s">
        <v>12</v>
      </c>
      <c r="H22" s="19"/>
      <c r="I22" s="19" t="s">
        <v>34</v>
      </c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 t="n">
        <v>0.05815</v>
      </c>
      <c r="AG22" s="71" t="n">
        <v>0.0615</v>
      </c>
      <c r="AH22" s="71" t="n">
        <v>0.06315</v>
      </c>
      <c r="AI22" s="71" t="n">
        <v>0.0633</v>
      </c>
      <c r="AJ22" s="71" t="n">
        <v>0.06955</v>
      </c>
      <c r="AK22" s="71" t="n">
        <v>0.0667</v>
      </c>
      <c r="AL22" s="71" t="n">
        <v>0.0792</v>
      </c>
      <c r="AM22" s="71" t="n">
        <v>0.079051</v>
      </c>
      <c r="AN22" s="71" t="n">
        <v>0.0869</v>
      </c>
      <c r="AO22" s="71" t="n">
        <v>0.16</v>
      </c>
      <c r="AP22" s="71" t="n">
        <v>0.1425</v>
      </c>
      <c r="AQ22" s="71" t="n">
        <v>0.116</v>
      </c>
      <c r="AR22" s="71" t="n">
        <v>0.10254</v>
      </c>
      <c r="AS22" s="71" t="n">
        <v>0.076</v>
      </c>
      <c r="AT22" s="71" t="n">
        <v>0.05941</v>
      </c>
      <c r="AU22" s="71" t="n">
        <v>0.061</v>
      </c>
      <c r="AV22" s="71" t="n">
        <v>0.0595</v>
      </c>
      <c r="AW22" s="71" t="n">
        <v>0.0675</v>
      </c>
      <c r="AX22" s="71" t="n">
        <v>0.06401</v>
      </c>
      <c r="AY22" s="71" t="n">
        <v>0.06</v>
      </c>
      <c r="AZ22" s="71" t="n">
        <v>0.0747</v>
      </c>
      <c r="BA22" s="71" t="n">
        <v>0.074</v>
      </c>
      <c r="BB22" s="71" t="n">
        <v>0.06975</v>
      </c>
      <c r="BC22" s="71" t="n">
        <v>0.0792</v>
      </c>
      <c r="BD22" s="71" t="n">
        <v>0.0801</v>
      </c>
      <c r="BE22" s="71" t="n">
        <v>0.0738</v>
      </c>
      <c r="BF22" s="71" t="n">
        <v>0.0726</v>
      </c>
      <c r="BG22" s="71" t="n">
        <v>0.0712</v>
      </c>
      <c r="BH22" s="71" t="n">
        <v>0.0682</v>
      </c>
      <c r="BI22" s="71" t="n">
        <v>0.0702</v>
      </c>
      <c r="BJ22" s="71" t="n">
        <v>0.0861</v>
      </c>
      <c r="BK22" s="71" t="n">
        <v>0.0901</v>
      </c>
      <c r="BL22" s="71" t="n">
        <v>0.1045</v>
      </c>
      <c r="BM22" s="71" t="n">
        <v>0.1493</v>
      </c>
      <c r="BN22" s="71" t="n">
        <v>0.13065</v>
      </c>
      <c r="BO22" s="71" t="n">
        <v>0.11715</v>
      </c>
      <c r="BP22" s="71" t="n">
        <v>0.12075</v>
      </c>
      <c r="BQ22" s="71" t="n">
        <v>0.1089</v>
      </c>
      <c r="BR22" s="71" t="n">
        <v>0.1041</v>
      </c>
      <c r="BS22" s="71" t="n">
        <v>0.0958</v>
      </c>
      <c r="BT22" s="71" t="n">
        <v>0.092801</v>
      </c>
      <c r="BU22" s="71" t="n">
        <v>0.0959</v>
      </c>
      <c r="BV22" s="71" t="n">
        <v>0.0882</v>
      </c>
      <c r="BW22" s="71" t="n">
        <v>0.0832</v>
      </c>
      <c r="BX22" s="71" t="n">
        <v>0.0812</v>
      </c>
      <c r="BY22" s="71" t="n">
        <v>0.0765</v>
      </c>
      <c r="BZ22" s="71" t="n">
        <v>0.06855</v>
      </c>
      <c r="CA22" s="71" t="n">
        <v>0.0791</v>
      </c>
      <c r="CB22" s="71" t="n">
        <v>0.0927</v>
      </c>
      <c r="CC22" s="71" t="n">
        <v>0.0968</v>
      </c>
      <c r="CD22" s="280" t="n">
        <v>0.0831</v>
      </c>
      <c r="CE22" s="280" t="n">
        <v>0.0776</v>
      </c>
      <c r="CF22" s="280" t="n">
        <v>0.0706</v>
      </c>
      <c r="CG22" s="280" t="n">
        <v>0.0634</v>
      </c>
      <c r="CH22" s="280" t="n">
        <v>0.0702</v>
      </c>
      <c r="CI22" s="280" t="n">
        <v>0.0492</v>
      </c>
      <c r="CJ22" s="280" t="n">
        <v>0.0517</v>
      </c>
      <c r="CK22" s="280" t="n">
        <v>0.0554</v>
      </c>
      <c r="CL22" s="38" t="n">
        <v>0.0678</v>
      </c>
      <c r="CM22" s="296" t="n">
        <v>0.0756</v>
      </c>
      <c r="CN22" s="296" t="n">
        <v>0.078</v>
      </c>
      <c r="CO22" s="71" t="n">
        <v>0.0935</v>
      </c>
      <c r="CP22" s="38" t="n">
        <v>0.18</v>
      </c>
      <c r="CQ22" s="38" t="n">
        <v>0.102</v>
      </c>
      <c r="CR22" s="38" t="n">
        <v>0.1025</v>
      </c>
      <c r="CS22" s="38" t="n">
        <v>0.097</v>
      </c>
      <c r="CT22" s="38" t="n">
        <v>0.0995</v>
      </c>
      <c r="CU22" s="38" t="n">
        <v>0.096</v>
      </c>
      <c r="CV22" s="38" t="n">
        <v>0.12755</v>
      </c>
      <c r="CW22" s="38" t="n">
        <v>0.1293</v>
      </c>
      <c r="CX22" s="38" t="n">
        <v>0.1358</v>
      </c>
      <c r="CY22" s="38" t="n">
        <v>0.1745</v>
      </c>
      <c r="CZ22" s="38" t="n">
        <v>0.1892</v>
      </c>
      <c r="DA22" s="38" t="n">
        <v>0.1915</v>
      </c>
      <c r="DB22" s="24" t="n">
        <v>0.1634</v>
      </c>
      <c r="DC22" s="24" t="n">
        <v>0.14395</v>
      </c>
      <c r="DD22" s="24" t="n">
        <v>0.1439</v>
      </c>
      <c r="DE22" s="24" t="n">
        <v>0.14</v>
      </c>
      <c r="DF22" s="24" t="n">
        <v>0.1325</v>
      </c>
      <c r="DG22" s="24" t="n">
        <v>0.1408</v>
      </c>
      <c r="DH22" s="32" t="n">
        <v>0.1454</v>
      </c>
      <c r="DI22" s="32" t="n">
        <v>0.133111423975867</v>
      </c>
      <c r="DJ22" s="32" t="n">
        <v>0.120402807329586</v>
      </c>
      <c r="DK22" s="32" t="n">
        <v>0.115406922514199</v>
      </c>
      <c r="DL22" s="32" t="n">
        <v>0.110723682451884</v>
      </c>
      <c r="DM22" s="32" t="n">
        <v>0.106483768210879</v>
      </c>
      <c r="DN22" s="24" t="n">
        <v>0.102665964883452</v>
      </c>
      <c r="DO22" s="24" t="n">
        <v>0.0993732516478933</v>
      </c>
      <c r="DP22" s="24" t="n">
        <v>0.0966931760995608</v>
      </c>
      <c r="DQ22" s="24" t="n">
        <v>0.095726653623014</v>
      </c>
      <c r="DR22" s="24" t="n">
        <v>0.0952529559334798</v>
      </c>
      <c r="DS22" s="24" t="n">
        <v>0.095252809923919</v>
      </c>
      <c r="DT22" s="24" t="n">
        <v>0.0952537909496132</v>
      </c>
      <c r="DU22" s="24" t="n">
        <v>0.0952535554553029</v>
      </c>
      <c r="DV22" s="24" t="n">
        <v>0.0952531492429828</v>
      </c>
      <c r="DW22" s="24" t="n">
        <v>0.0952531601525837</v>
      </c>
      <c r="DX22" s="24" t="n">
        <v>0.0952541340868073</v>
      </c>
      <c r="DY22" s="24" t="n">
        <v>0.0952538910751355</v>
      </c>
      <c r="DZ22" s="24" t="n">
        <f aca="false">DY22+(DZ$39-DY$39)</f>
        <v>0.0952538910751355</v>
      </c>
      <c r="EA22" s="24" t="n">
        <f aca="false">DZ22+(EA$39-DZ$39)</f>
        <v>0.0952538910751355</v>
      </c>
      <c r="EB22" s="24" t="n">
        <f aca="false">EA22+(EB$39-EA$39)</f>
        <v>0.0952538910751355</v>
      </c>
      <c r="EC22" s="24" t="n">
        <f aca="false">EB22+(EC$39-EB$39)</f>
        <v>0.0952538910751355</v>
      </c>
      <c r="ED22" s="24" t="n">
        <f aca="false">EC22+(ED$39-EC$39)</f>
        <v>0.0952538910751355</v>
      </c>
      <c r="EE22" s="24" t="n">
        <f aca="false">ED22+(EE$39-ED$39)</f>
        <v>0.0952538910751355</v>
      </c>
      <c r="EF22" s="24" t="n">
        <f aca="false">EE22+(EF$39-EE$39)</f>
        <v>0.0952538910751355</v>
      </c>
      <c r="EG22" s="24" t="n">
        <f aca="false">EF22+(EG$39-EF$39)</f>
        <v>0.0952538910751355</v>
      </c>
      <c r="EH22" s="24" t="n">
        <f aca="false">EG22+(EH$39-EG$39)</f>
        <v>0.0952538910751355</v>
      </c>
      <c r="EI22" s="24" t="n">
        <f aca="false">EH22+(EI$39-EH$39)</f>
        <v>0.0952538910751355</v>
      </c>
      <c r="EJ22" s="24" t="n">
        <f aca="false">EI22+(EJ$39-EI$39)</f>
        <v>0.0952538910751355</v>
      </c>
      <c r="EK22" s="24" t="n">
        <f aca="false">EJ22+(EK$39-EJ$39)</f>
        <v>0.0952538910751355</v>
      </c>
      <c r="EL22" s="24" t="n">
        <f aca="false">EK22+(EL$39-EK$39)</f>
        <v>0.0952538910751355</v>
      </c>
      <c r="EM22" s="24" t="n">
        <f aca="false">EL22+(EM$39-EL$39)</f>
        <v>0.0952538910751355</v>
      </c>
      <c r="EN22" s="24" t="n">
        <f aca="false">EM22+(EN$39-EM$39)</f>
        <v>0.0952538910751355</v>
      </c>
      <c r="EO22" s="24" t="n">
        <f aca="false">EN22+(EO$39-EN$39)</f>
        <v>0.0952538910751355</v>
      </c>
      <c r="EP22" s="24" t="n">
        <f aca="false">EO22+(EP$39-EO$39)</f>
        <v>0.0952538910751355</v>
      </c>
      <c r="EQ22" s="24" t="n">
        <f aca="false">EP22+(EQ$39-EP$39)</f>
        <v>0.0952538910751355</v>
      </c>
      <c r="ER22" s="24" t="n">
        <f aca="false">EQ22+(ER$39-EQ$39)</f>
        <v>0.0952538910751355</v>
      </c>
      <c r="ES22" s="24" t="n">
        <f aca="false">ER22+(ES$39-ER$39)</f>
        <v>0.0952538910751355</v>
      </c>
      <c r="ET22" s="24" t="n">
        <f aca="false">ES22+(ET$39-ES$39)</f>
        <v>0.0952538910751355</v>
      </c>
      <c r="EU22" s="24" t="n">
        <f aca="false">ET22+(EU$39-ET$39)</f>
        <v>0.0952538910751355</v>
      </c>
      <c r="EV22" s="24" t="n">
        <f aca="false">EU22+(EV$39-EU$39)</f>
        <v>0.0952538910751355</v>
      </c>
      <c r="EW22" s="24" t="n">
        <f aca="false">EV22+(EW$39-EV$39)</f>
        <v>0.0952538910751355</v>
      </c>
      <c r="EX22" s="24" t="n">
        <f aca="false">EW22+(EX$39-EW$39)</f>
        <v>0.0952538910751355</v>
      </c>
      <c r="EY22" s="24" t="n">
        <f aca="false">EX22+(EY$39-EX$39)</f>
        <v>0.0952538910751355</v>
      </c>
      <c r="EZ22" s="24" t="n">
        <f aca="false">EY22+(EZ$39-EY$39)</f>
        <v>0.0952538910751355</v>
      </c>
      <c r="FA22" s="24" t="n">
        <f aca="false">EZ22+(FA$39-EZ$39)</f>
        <v>0.0952538910751355</v>
      </c>
      <c r="FB22" s="24" t="n">
        <f aca="false">FA22+(FB$39-FA$39)</f>
        <v>0.0952538910751355</v>
      </c>
      <c r="FC22" s="24" t="n">
        <f aca="false">FB22+(FC$39-FB$39)</f>
        <v>0.0952538910751355</v>
      </c>
      <c r="FD22" s="24" t="n">
        <f aca="false">FC22+(FD$39-FC$39)</f>
        <v>0.0952538910751355</v>
      </c>
      <c r="FE22" s="24" t="n">
        <f aca="false">FD22+(FE$39-FD$39)</f>
        <v>0.0952538910751355</v>
      </c>
      <c r="FF22" s="24" t="n">
        <f aca="false">FE22+(FF$39-FE$39)</f>
        <v>0.0952538910751355</v>
      </c>
      <c r="FG22" s="24" t="n">
        <f aca="false">FF22+(FG$39-FF$39)</f>
        <v>0.0952538910751355</v>
      </c>
      <c r="FH22" s="24" t="n">
        <f aca="false">FG22+(FH$39-FG$39)</f>
        <v>0.0952538910751355</v>
      </c>
      <c r="FI22" s="24" t="n">
        <f aca="false">FH22+(FI$39-FH$39)</f>
        <v>0.0952538910751355</v>
      </c>
      <c r="FJ22" s="24" t="n">
        <f aca="false">FI22+(FJ$39-FI$39)</f>
        <v>0.0952538910751355</v>
      </c>
      <c r="FK22" s="24" t="n">
        <f aca="false">FJ22+(FK$39-FJ$39)</f>
        <v>0.0952538910751355</v>
      </c>
      <c r="FL22" s="24" t="n">
        <f aca="false">FK22+(FL$39-FK$39)</f>
        <v>0.0952538910751355</v>
      </c>
      <c r="FM22" s="24" t="n">
        <f aca="false">FL22+(FM$39-FL$39)</f>
        <v>0.0952538910751355</v>
      </c>
      <c r="FN22" s="24" t="n">
        <f aca="false">FM22+(FN$39-FM$39)</f>
        <v>0.0952538910751355</v>
      </c>
      <c r="FO22" s="24" t="n">
        <f aca="false">FN22+(FO$39-FN$39)</f>
        <v>0.0952538910751355</v>
      </c>
      <c r="FP22" s="24" t="n">
        <f aca="false">FO22+(FP$39-FO$39)</f>
        <v>0.0952538910751355</v>
      </c>
      <c r="FQ22" s="24" t="n">
        <f aca="false">FP22+(FQ$39-FP$39)</f>
        <v>0.0952538910751355</v>
      </c>
      <c r="FR22" s="24" t="n">
        <f aca="false">FQ22+(FR$39-FQ$39)</f>
        <v>0.0952538910751355</v>
      </c>
      <c r="FS22" s="24" t="n">
        <f aca="false">FR22+(FS$39-FR$39)</f>
        <v>0.0952538910751355</v>
      </c>
      <c r="FT22" s="24" t="n">
        <f aca="false">FS22+(FT$39-FS$39)</f>
        <v>0.0952538910751355</v>
      </c>
      <c r="FU22" s="24" t="n">
        <f aca="false">FT22+(FU$39-FT$39)</f>
        <v>0.0952538910751355</v>
      </c>
      <c r="FV22" s="24" t="n">
        <f aca="false">FU22+(FV$39-FU$39)</f>
        <v>0.0952538910751355</v>
      </c>
      <c r="FW22" s="24" t="n">
        <f aca="false">FV22+(FW$39-FV$39)</f>
        <v>0.0952538910751355</v>
      </c>
      <c r="FX22" s="24" t="n">
        <f aca="false">FW22+(FX$39-FW$39)</f>
        <v>0.0952538910751355</v>
      </c>
      <c r="FY22" s="24" t="n">
        <f aca="false">FX22+(FY$39-FX$39)</f>
        <v>0.0952538910751355</v>
      </c>
      <c r="FZ22" s="24" t="n">
        <f aca="false">FY22+(FZ$39-FY$39)</f>
        <v>0.0952538910751355</v>
      </c>
      <c r="GA22" s="24" t="n">
        <f aca="false">FZ22+(GA$39-FZ$39)</f>
        <v>0.0952538910751355</v>
      </c>
      <c r="GB22" s="24" t="n">
        <f aca="false">GA22+(GB$39-GA$39)</f>
        <v>0.0952538910751355</v>
      </c>
      <c r="GC22" s="24" t="n">
        <f aca="false">GB22+(GC$39-GB$39)</f>
        <v>0.0952538910751355</v>
      </c>
      <c r="GD22" s="24" t="n">
        <f aca="false">GC22+(GD$39-GC$39)</f>
        <v>0.0952538910751355</v>
      </c>
      <c r="GE22" s="24" t="n">
        <f aca="false">GD22+(GE$39-GD$39)</f>
        <v>0.0952538910751355</v>
      </c>
      <c r="GF22" s="24" t="n">
        <f aca="false">GE22+(GF$39-GE$39)</f>
        <v>0.0952538910751355</v>
      </c>
      <c r="GG22" s="24" t="n">
        <f aca="false">GF22+(GG$39-GF$39)</f>
        <v>0.0952538910751355</v>
      </c>
      <c r="GH22" s="24" t="n">
        <f aca="false">GG22+(GH$39-GG$39)</f>
        <v>0.0952538910751355</v>
      </c>
      <c r="GI22" s="24" t="n">
        <f aca="false">GH22+(GI$39-GH$39)</f>
        <v>0.0952538910751355</v>
      </c>
      <c r="GJ22" s="24" t="n">
        <f aca="false">GI22+(GJ$39-GI$39)</f>
        <v>0.0952538910751355</v>
      </c>
      <c r="GK22" s="24" t="n">
        <f aca="false">GJ22+(GK$39-GJ$39)</f>
        <v>0.0952538910751355</v>
      </c>
      <c r="GL22" s="24" t="n">
        <f aca="false">GK22+(GL$39-GK$39)</f>
        <v>0.0952538910751355</v>
      </c>
      <c r="GM22" s="24" t="n">
        <f aca="false">GL22+(GM$39-GL$39)</f>
        <v>0.0952538910751355</v>
      </c>
      <c r="GN22" s="24" t="n">
        <f aca="false">GM22+(GN$39-GM$39)</f>
        <v>0.0952538910751355</v>
      </c>
      <c r="GO22" s="24" t="n">
        <f aca="false">GN22+(GO$39-GN$39)</f>
        <v>0.0952538910751355</v>
      </c>
      <c r="GP22" s="24" t="n">
        <f aca="false">GO22+(GP$39-GO$39)</f>
        <v>0.0952538910751355</v>
      </c>
      <c r="GQ22" s="24" t="n">
        <f aca="false">GP22+(GQ$39-GP$39)</f>
        <v>0.0952538910751355</v>
      </c>
      <c r="GR22" s="24" t="n">
        <f aca="false">GQ22+(GR$39-GQ$39)</f>
        <v>0.0952538910751355</v>
      </c>
      <c r="GS22" s="24" t="n">
        <f aca="false">GR22+(GS$39-GR$39)</f>
        <v>0.0952538910751355</v>
      </c>
      <c r="GT22" s="24" t="n">
        <f aca="false">GS22+(GT$39-GS$39)</f>
        <v>0.0952538910751355</v>
      </c>
      <c r="GU22" s="24" t="n">
        <f aca="false">GT22+(GU$39-GT$39)</f>
        <v>0.0952538910751355</v>
      </c>
      <c r="GV22" s="24" t="n">
        <f aca="false">GU22+(GV$39-GU$39)</f>
        <v>0.0952538910751355</v>
      </c>
      <c r="GW22" s="24" t="n">
        <f aca="false">GV22+(GW$39-GV$39)</f>
        <v>0.0952538910751355</v>
      </c>
      <c r="GX22" s="24" t="n">
        <f aca="false">GW22+(GX$39-GW$39)</f>
        <v>0.0952538910751355</v>
      </c>
      <c r="GY22" s="24" t="n">
        <f aca="false">GX22+(GY$39-GX$39)</f>
        <v>0.0952538910751355</v>
      </c>
      <c r="GZ22" s="24" t="n">
        <f aca="false">GY22+(GZ$39-GY$39)</f>
        <v>0.0952538910751355</v>
      </c>
      <c r="HA22" s="24" t="n">
        <f aca="false">GZ22+(HA$39-GZ$39)</f>
        <v>0.0952538910751355</v>
      </c>
    </row>
    <row r="23" customFormat="false" ht="15" hidden="false" customHeight="false" outlineLevel="0" collapsed="false">
      <c r="A23" s="14" t="s">
        <v>9</v>
      </c>
      <c r="B23" s="42"/>
      <c r="C23" s="42"/>
      <c r="D23" s="42" t="s">
        <v>10</v>
      </c>
      <c r="E23" s="19"/>
      <c r="F23" s="19" t="s">
        <v>53</v>
      </c>
      <c r="G23" s="19" t="s">
        <v>12</v>
      </c>
      <c r="H23" s="19"/>
      <c r="I23" s="19" t="s">
        <v>34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 t="n">
        <v>0.0616</v>
      </c>
      <c r="AG23" s="71" t="n">
        <v>0.064</v>
      </c>
      <c r="AH23" s="71" t="n">
        <v>0.066</v>
      </c>
      <c r="AI23" s="71" t="n">
        <v>0.06745</v>
      </c>
      <c r="AJ23" s="71" t="n">
        <v>0.07245</v>
      </c>
      <c r="AK23" s="71" t="n">
        <v>0.0718</v>
      </c>
      <c r="AL23" s="71" t="n">
        <v>0.0838</v>
      </c>
      <c r="AM23" s="71" t="n">
        <v>0.0901</v>
      </c>
      <c r="AN23" s="71" t="n">
        <v>0.10234</v>
      </c>
      <c r="AO23" s="71" t="n">
        <v>0.165</v>
      </c>
      <c r="AP23" s="71" t="n">
        <v>0.148</v>
      </c>
      <c r="AQ23" s="71" t="n">
        <v>0.11654</v>
      </c>
      <c r="AR23" s="71" t="n">
        <v>0.10956</v>
      </c>
      <c r="AS23" s="71" t="n">
        <v>0.0785</v>
      </c>
      <c r="AT23" s="71" t="n">
        <v>0.0679</v>
      </c>
      <c r="AU23" s="71" t="n">
        <v>0.0675</v>
      </c>
      <c r="AV23" s="71" t="n">
        <v>0.0665</v>
      </c>
      <c r="AW23" s="71" t="n">
        <v>0.0735</v>
      </c>
      <c r="AX23" s="71" t="n">
        <v>0.0708</v>
      </c>
      <c r="AY23" s="71" t="n">
        <v>0.0668</v>
      </c>
      <c r="AZ23" s="71" t="n">
        <v>0.0774</v>
      </c>
      <c r="BA23" s="71" t="n">
        <v>0.0756</v>
      </c>
      <c r="BB23" s="71" t="n">
        <v>0.0719</v>
      </c>
      <c r="BC23" s="71" t="n">
        <v>0.0804</v>
      </c>
      <c r="BD23" s="71" t="n">
        <v>0.0824</v>
      </c>
      <c r="BE23" s="71" t="n">
        <v>0.0743</v>
      </c>
      <c r="BF23" s="71" t="n">
        <v>0.0728</v>
      </c>
      <c r="BG23" s="71" t="n">
        <v>0.0725</v>
      </c>
      <c r="BH23" s="71" t="n">
        <v>0.0703</v>
      </c>
      <c r="BI23" s="71" t="n">
        <v>0.0721</v>
      </c>
      <c r="BJ23" s="71" t="n">
        <v>0.0853</v>
      </c>
      <c r="BK23" s="71" t="n">
        <v>0.0886</v>
      </c>
      <c r="BL23" s="71" t="n">
        <v>0.1028</v>
      </c>
      <c r="BM23" s="71" t="n">
        <v>0.1337</v>
      </c>
      <c r="BN23" s="71" t="n">
        <v>0.1256</v>
      </c>
      <c r="BO23" s="71" t="n">
        <v>0.1147</v>
      </c>
      <c r="BP23" s="71" t="n">
        <v>0.118</v>
      </c>
      <c r="BQ23" s="71" t="n">
        <v>0.1062</v>
      </c>
      <c r="BR23" s="71" t="n">
        <v>0.10095</v>
      </c>
      <c r="BS23" s="71" t="n">
        <v>0.0914</v>
      </c>
      <c r="BT23" s="71" t="n">
        <v>0.0885</v>
      </c>
      <c r="BU23" s="71" t="n">
        <v>0.0918</v>
      </c>
      <c r="BV23" s="71" t="n">
        <v>0.0856</v>
      </c>
      <c r="BW23" s="71" t="n">
        <v>0.0809</v>
      </c>
      <c r="BX23" s="71" t="n">
        <v>0.0798</v>
      </c>
      <c r="BY23" s="71" t="n">
        <v>0.076</v>
      </c>
      <c r="BZ23" s="71" t="n">
        <v>0.0706</v>
      </c>
      <c r="CA23" s="71" t="n">
        <v>0.0808</v>
      </c>
      <c r="CB23" s="71" t="n">
        <v>0.092</v>
      </c>
      <c r="CC23" s="71" t="n">
        <v>0.0956</v>
      </c>
      <c r="CD23" s="280" t="n">
        <v>0.084</v>
      </c>
      <c r="CE23" s="280" t="n">
        <v>0.0786</v>
      </c>
      <c r="CF23" s="280" t="n">
        <v>0.0712</v>
      </c>
      <c r="CG23" s="280" t="n">
        <v>0.0646</v>
      </c>
      <c r="CH23" s="280" t="n">
        <v>0.0717</v>
      </c>
      <c r="CI23" s="280" t="n">
        <v>0.053</v>
      </c>
      <c r="CJ23" s="280" t="n">
        <v>0.0554</v>
      </c>
      <c r="CK23" s="280" t="n">
        <v>0.0588</v>
      </c>
      <c r="CL23" s="38" t="n">
        <v>0.0704</v>
      </c>
      <c r="CM23" s="296" t="n">
        <v>0.0735</v>
      </c>
      <c r="CN23" s="296" t="n">
        <v>0.0761</v>
      </c>
      <c r="CO23" s="71" t="n">
        <v>0.0894</v>
      </c>
      <c r="CP23" s="38" t="n">
        <v>0.16</v>
      </c>
      <c r="CQ23" s="38" t="n">
        <v>0.1025</v>
      </c>
      <c r="CR23" s="38" t="n">
        <v>0.111</v>
      </c>
      <c r="CS23" s="38" t="n">
        <v>0.102</v>
      </c>
      <c r="CT23" s="38" t="n">
        <v>0.1025</v>
      </c>
      <c r="CU23" s="38" t="n">
        <v>0.0985</v>
      </c>
      <c r="CV23" s="38" t="n">
        <v>0.1243</v>
      </c>
      <c r="CW23" s="38" t="n">
        <v>0.124</v>
      </c>
      <c r="CX23" s="38" t="n">
        <v>0.1317</v>
      </c>
      <c r="CY23" s="38" t="n">
        <v>0.163</v>
      </c>
      <c r="CZ23" s="38" t="n">
        <v>0.1723</v>
      </c>
      <c r="DA23" s="38" t="n">
        <v>0.182</v>
      </c>
      <c r="DB23" s="24" t="n">
        <v>0.1523</v>
      </c>
      <c r="DC23" s="24" t="n">
        <v>0.1408</v>
      </c>
      <c r="DD23" s="24" t="n">
        <v>0.1405</v>
      </c>
      <c r="DE23" s="24" t="n">
        <v>0.1395</v>
      </c>
      <c r="DF23" s="24" t="n">
        <v>0.1325</v>
      </c>
      <c r="DG23" s="24" t="n">
        <v>0.1415</v>
      </c>
      <c r="DH23" s="32" t="n">
        <v>0.1488</v>
      </c>
      <c r="DI23" s="32" t="n">
        <v>0.133070387831454</v>
      </c>
      <c r="DJ23" s="32" t="n">
        <v>0.118982391006596</v>
      </c>
      <c r="DK23" s="32" t="n">
        <v>0.114653836904091</v>
      </c>
      <c r="DL23" s="32" t="n">
        <v>0.110515279052488</v>
      </c>
      <c r="DM23" s="32" t="n">
        <v>0.106661023839511</v>
      </c>
      <c r="DN23" s="24" t="n">
        <v>0.103088257113695</v>
      </c>
      <c r="DO23" s="24" t="n">
        <v>0.099852764668332</v>
      </c>
      <c r="DP23" s="24" t="n">
        <v>0.0970027724645229</v>
      </c>
      <c r="DQ23" s="24" t="n">
        <v>0.09638382383251</v>
      </c>
      <c r="DR23" s="24" t="n">
        <v>0.0960791481945217</v>
      </c>
      <c r="DS23" s="24" t="n">
        <v>0.0960791642222394</v>
      </c>
      <c r="DT23" s="24" t="n">
        <v>0.0960800445066229</v>
      </c>
      <c r="DU23" s="24" t="n">
        <v>0.0960798309279888</v>
      </c>
      <c r="DV23" s="24" t="n">
        <v>0.0960793768242555</v>
      </c>
      <c r="DW23" s="24" t="n">
        <v>0.0960793887215373</v>
      </c>
      <c r="DX23" s="24" t="n">
        <v>0.0960802644485442</v>
      </c>
      <c r="DY23" s="24" t="n">
        <v>0.0960800460392481</v>
      </c>
      <c r="DZ23" s="24" t="n">
        <f aca="false">DY23+(DZ$39-DY$39)</f>
        <v>0.0960800460392481</v>
      </c>
      <c r="EA23" s="24" t="n">
        <f aca="false">DZ23+(EA$39-DZ$39)</f>
        <v>0.0960800460392481</v>
      </c>
      <c r="EB23" s="24" t="n">
        <f aca="false">EA23+(EB$39-EA$39)</f>
        <v>0.0960800460392481</v>
      </c>
      <c r="EC23" s="24" t="n">
        <f aca="false">EB23+(EC$39-EB$39)</f>
        <v>0.0960800460392481</v>
      </c>
      <c r="ED23" s="24" t="n">
        <f aca="false">EC23+(ED$39-EC$39)</f>
        <v>0.0960800460392481</v>
      </c>
      <c r="EE23" s="24" t="n">
        <f aca="false">ED23+(EE$39-ED$39)</f>
        <v>0.0960800460392481</v>
      </c>
      <c r="EF23" s="24" t="n">
        <f aca="false">EE23+(EF$39-EE$39)</f>
        <v>0.0960800460392481</v>
      </c>
      <c r="EG23" s="24" t="n">
        <f aca="false">EF23+(EG$39-EF$39)</f>
        <v>0.0960800460392481</v>
      </c>
      <c r="EH23" s="24" t="n">
        <f aca="false">EG23+(EH$39-EG$39)</f>
        <v>0.0960800460392481</v>
      </c>
      <c r="EI23" s="24" t="n">
        <f aca="false">EH23+(EI$39-EH$39)</f>
        <v>0.0960800460392481</v>
      </c>
      <c r="EJ23" s="24" t="n">
        <f aca="false">EI23+(EJ$39-EI$39)</f>
        <v>0.0960800460392481</v>
      </c>
      <c r="EK23" s="24" t="n">
        <f aca="false">EJ23+(EK$39-EJ$39)</f>
        <v>0.0960800460392481</v>
      </c>
      <c r="EL23" s="24" t="n">
        <f aca="false">EK23+(EL$39-EK$39)</f>
        <v>0.0960800460392481</v>
      </c>
      <c r="EM23" s="24" t="n">
        <f aca="false">EL23+(EM$39-EL$39)</f>
        <v>0.0960800460392481</v>
      </c>
      <c r="EN23" s="24" t="n">
        <f aca="false">EM23+(EN$39-EM$39)</f>
        <v>0.0960800460392481</v>
      </c>
      <c r="EO23" s="24" t="n">
        <f aca="false">EN23+(EO$39-EN$39)</f>
        <v>0.0960800460392481</v>
      </c>
      <c r="EP23" s="24" t="n">
        <f aca="false">EO23+(EP$39-EO$39)</f>
        <v>0.0960800460392481</v>
      </c>
      <c r="EQ23" s="24" t="n">
        <f aca="false">EP23+(EQ$39-EP$39)</f>
        <v>0.0960800460392481</v>
      </c>
      <c r="ER23" s="24" t="n">
        <f aca="false">EQ23+(ER$39-EQ$39)</f>
        <v>0.0960800460392481</v>
      </c>
      <c r="ES23" s="24" t="n">
        <f aca="false">ER23+(ES$39-ER$39)</f>
        <v>0.0960800460392481</v>
      </c>
      <c r="ET23" s="24" t="n">
        <f aca="false">ES23+(ET$39-ES$39)</f>
        <v>0.0960800460392481</v>
      </c>
      <c r="EU23" s="24" t="n">
        <f aca="false">ET23+(EU$39-ET$39)</f>
        <v>0.0960800460392481</v>
      </c>
      <c r="EV23" s="24" t="n">
        <f aca="false">EU23+(EV$39-EU$39)</f>
        <v>0.0960800460392481</v>
      </c>
      <c r="EW23" s="24" t="n">
        <f aca="false">EV23+(EW$39-EV$39)</f>
        <v>0.0960800460392481</v>
      </c>
      <c r="EX23" s="24" t="n">
        <f aca="false">EW23+(EX$39-EW$39)</f>
        <v>0.0960800460392481</v>
      </c>
      <c r="EY23" s="24" t="n">
        <f aca="false">EX23+(EY$39-EX$39)</f>
        <v>0.0960800460392481</v>
      </c>
      <c r="EZ23" s="24" t="n">
        <f aca="false">EY23+(EZ$39-EY$39)</f>
        <v>0.0960800460392481</v>
      </c>
      <c r="FA23" s="24" t="n">
        <f aca="false">EZ23+(FA$39-EZ$39)</f>
        <v>0.0960800460392481</v>
      </c>
      <c r="FB23" s="24" t="n">
        <f aca="false">FA23+(FB$39-FA$39)</f>
        <v>0.0960800460392481</v>
      </c>
      <c r="FC23" s="24" t="n">
        <f aca="false">FB23+(FC$39-FB$39)</f>
        <v>0.0960800460392481</v>
      </c>
      <c r="FD23" s="24" t="n">
        <f aca="false">FC23+(FD$39-FC$39)</f>
        <v>0.0960800460392481</v>
      </c>
      <c r="FE23" s="24" t="n">
        <f aca="false">FD23+(FE$39-FD$39)</f>
        <v>0.0960800460392481</v>
      </c>
      <c r="FF23" s="24" t="n">
        <f aca="false">FE23+(FF$39-FE$39)</f>
        <v>0.0960800460392481</v>
      </c>
      <c r="FG23" s="24" t="n">
        <f aca="false">FF23+(FG$39-FF$39)</f>
        <v>0.0960800460392481</v>
      </c>
      <c r="FH23" s="24" t="n">
        <f aca="false">FG23+(FH$39-FG$39)</f>
        <v>0.0960800460392481</v>
      </c>
      <c r="FI23" s="24" t="n">
        <f aca="false">FH23+(FI$39-FH$39)</f>
        <v>0.0960800460392481</v>
      </c>
      <c r="FJ23" s="24" t="n">
        <f aca="false">FI23+(FJ$39-FI$39)</f>
        <v>0.0960800460392481</v>
      </c>
      <c r="FK23" s="24" t="n">
        <f aca="false">FJ23+(FK$39-FJ$39)</f>
        <v>0.0960800460392481</v>
      </c>
      <c r="FL23" s="24" t="n">
        <f aca="false">FK23+(FL$39-FK$39)</f>
        <v>0.0960800460392481</v>
      </c>
      <c r="FM23" s="24" t="n">
        <f aca="false">FL23+(FM$39-FL$39)</f>
        <v>0.0960800460392481</v>
      </c>
      <c r="FN23" s="24" t="n">
        <f aca="false">FM23+(FN$39-FM$39)</f>
        <v>0.0960800460392481</v>
      </c>
      <c r="FO23" s="24" t="n">
        <f aca="false">FN23+(FO$39-FN$39)</f>
        <v>0.0960800460392481</v>
      </c>
      <c r="FP23" s="24" t="n">
        <f aca="false">FO23+(FP$39-FO$39)</f>
        <v>0.0960800460392481</v>
      </c>
      <c r="FQ23" s="24" t="n">
        <f aca="false">FP23+(FQ$39-FP$39)</f>
        <v>0.0960800460392481</v>
      </c>
      <c r="FR23" s="24" t="n">
        <f aca="false">FQ23+(FR$39-FQ$39)</f>
        <v>0.0960800460392481</v>
      </c>
      <c r="FS23" s="24" t="n">
        <f aca="false">FR23+(FS$39-FR$39)</f>
        <v>0.0960800460392481</v>
      </c>
      <c r="FT23" s="24" t="n">
        <f aca="false">FS23+(FT$39-FS$39)</f>
        <v>0.0960800460392481</v>
      </c>
      <c r="FU23" s="24" t="n">
        <f aca="false">FT23+(FU$39-FT$39)</f>
        <v>0.0960800460392481</v>
      </c>
      <c r="FV23" s="24" t="n">
        <f aca="false">FU23+(FV$39-FU$39)</f>
        <v>0.0960800460392481</v>
      </c>
      <c r="FW23" s="24" t="n">
        <f aca="false">FV23+(FW$39-FV$39)</f>
        <v>0.0960800460392481</v>
      </c>
      <c r="FX23" s="24" t="n">
        <f aca="false">FW23+(FX$39-FW$39)</f>
        <v>0.0960800460392481</v>
      </c>
      <c r="FY23" s="24" t="n">
        <f aca="false">FX23+(FY$39-FX$39)</f>
        <v>0.0960800460392481</v>
      </c>
      <c r="FZ23" s="24" t="n">
        <f aca="false">FY23+(FZ$39-FY$39)</f>
        <v>0.0960800460392481</v>
      </c>
      <c r="GA23" s="24" t="n">
        <f aca="false">FZ23+(GA$39-FZ$39)</f>
        <v>0.0960800460392481</v>
      </c>
      <c r="GB23" s="24" t="n">
        <f aca="false">GA23+(GB$39-GA$39)</f>
        <v>0.0960800460392481</v>
      </c>
      <c r="GC23" s="24" t="n">
        <f aca="false">GB23+(GC$39-GB$39)</f>
        <v>0.0960800460392481</v>
      </c>
      <c r="GD23" s="24" t="n">
        <f aca="false">GC23+(GD$39-GC$39)</f>
        <v>0.0960800460392481</v>
      </c>
      <c r="GE23" s="24" t="n">
        <f aca="false">GD23+(GE$39-GD$39)</f>
        <v>0.0960800460392481</v>
      </c>
      <c r="GF23" s="24" t="n">
        <f aca="false">GE23+(GF$39-GE$39)</f>
        <v>0.0960800460392481</v>
      </c>
      <c r="GG23" s="24" t="n">
        <f aca="false">GF23+(GG$39-GF$39)</f>
        <v>0.0960800460392481</v>
      </c>
      <c r="GH23" s="24" t="n">
        <f aca="false">GG23+(GH$39-GG$39)</f>
        <v>0.0960800460392481</v>
      </c>
      <c r="GI23" s="24" t="n">
        <f aca="false">GH23+(GI$39-GH$39)</f>
        <v>0.0960800460392481</v>
      </c>
      <c r="GJ23" s="24" t="n">
        <f aca="false">GI23+(GJ$39-GI$39)</f>
        <v>0.0960800460392481</v>
      </c>
      <c r="GK23" s="24" t="n">
        <f aca="false">GJ23+(GK$39-GJ$39)</f>
        <v>0.0960800460392481</v>
      </c>
      <c r="GL23" s="24" t="n">
        <f aca="false">GK23+(GL$39-GK$39)</f>
        <v>0.0960800460392481</v>
      </c>
      <c r="GM23" s="24" t="n">
        <f aca="false">GL23+(GM$39-GL$39)</f>
        <v>0.0960800460392481</v>
      </c>
      <c r="GN23" s="24" t="n">
        <f aca="false">GM23+(GN$39-GM$39)</f>
        <v>0.0960800460392481</v>
      </c>
      <c r="GO23" s="24" t="n">
        <f aca="false">GN23+(GO$39-GN$39)</f>
        <v>0.0960800460392481</v>
      </c>
      <c r="GP23" s="24" t="n">
        <f aca="false">GO23+(GP$39-GO$39)</f>
        <v>0.0960800460392481</v>
      </c>
      <c r="GQ23" s="24" t="n">
        <f aca="false">GP23+(GQ$39-GP$39)</f>
        <v>0.0960800460392481</v>
      </c>
      <c r="GR23" s="24" t="n">
        <f aca="false">GQ23+(GR$39-GQ$39)</f>
        <v>0.0960800460392481</v>
      </c>
      <c r="GS23" s="24" t="n">
        <f aca="false">GR23+(GS$39-GR$39)</f>
        <v>0.0960800460392481</v>
      </c>
      <c r="GT23" s="24" t="n">
        <f aca="false">GS23+(GT$39-GS$39)</f>
        <v>0.0960800460392481</v>
      </c>
      <c r="GU23" s="24" t="n">
        <f aca="false">GT23+(GU$39-GT$39)</f>
        <v>0.0960800460392481</v>
      </c>
      <c r="GV23" s="24" t="n">
        <f aca="false">GU23+(GV$39-GU$39)</f>
        <v>0.0960800460392481</v>
      </c>
      <c r="GW23" s="24" t="n">
        <f aca="false">GV23+(GW$39-GV$39)</f>
        <v>0.0960800460392481</v>
      </c>
      <c r="GX23" s="24" t="n">
        <f aca="false">GW23+(GX$39-GW$39)</f>
        <v>0.0960800460392481</v>
      </c>
      <c r="GY23" s="24" t="n">
        <f aca="false">GX23+(GY$39-GX$39)</f>
        <v>0.0960800460392481</v>
      </c>
      <c r="GZ23" s="24" t="n">
        <f aca="false">GY23+(GZ$39-GY$39)</f>
        <v>0.0960800460392481</v>
      </c>
      <c r="HA23" s="24" t="n">
        <f aca="false">GZ23+(HA$39-GZ$39)</f>
        <v>0.0960800460392481</v>
      </c>
    </row>
    <row r="24" customFormat="false" ht="15" hidden="false" customHeight="false" outlineLevel="0" collapsed="false">
      <c r="A24" s="14" t="s">
        <v>9</v>
      </c>
      <c r="B24" s="42"/>
      <c r="C24" s="42"/>
      <c r="D24" s="42" t="s">
        <v>10</v>
      </c>
      <c r="E24" s="19"/>
      <c r="F24" s="19" t="s">
        <v>54</v>
      </c>
      <c r="G24" s="19" t="s">
        <v>12</v>
      </c>
      <c r="H24" s="19"/>
      <c r="I24" s="19" t="s">
        <v>34</v>
      </c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 t="n">
        <v>0.0631</v>
      </c>
      <c r="AG24" s="71" t="n">
        <v>0.0646</v>
      </c>
      <c r="AH24" s="71" t="n">
        <v>0.06915</v>
      </c>
      <c r="AI24" s="71" t="n">
        <v>0.07005</v>
      </c>
      <c r="AJ24" s="71" t="n">
        <v>0.0733</v>
      </c>
      <c r="AK24" s="71" t="n">
        <v>0.0737</v>
      </c>
      <c r="AL24" s="71" t="n">
        <v>0.087</v>
      </c>
      <c r="AM24" s="71" t="n">
        <v>0.0959</v>
      </c>
      <c r="AN24" s="71" t="n">
        <v>0.10452</v>
      </c>
      <c r="AO24" s="71" t="n">
        <v>0.165</v>
      </c>
      <c r="AP24" s="71" t="n">
        <v>0.151</v>
      </c>
      <c r="AQ24" s="71" t="n">
        <v>0.119</v>
      </c>
      <c r="AR24" s="71" t="n">
        <v>0.11206</v>
      </c>
      <c r="AS24" s="71" t="n">
        <v>0.0815</v>
      </c>
      <c r="AT24" s="71" t="n">
        <v>0.071684</v>
      </c>
      <c r="AU24" s="71" t="n">
        <v>0.071137</v>
      </c>
      <c r="AV24" s="71" t="n">
        <v>0.070655</v>
      </c>
      <c r="AW24" s="71" t="n">
        <v>0.07651</v>
      </c>
      <c r="AX24" s="71" t="n">
        <v>0.0746</v>
      </c>
      <c r="AY24" s="71" t="n">
        <v>0.07</v>
      </c>
      <c r="AZ24" s="71" t="n">
        <v>0.0779</v>
      </c>
      <c r="BA24" s="71" t="n">
        <v>0.07674</v>
      </c>
      <c r="BB24" s="71" t="n">
        <v>0.0735</v>
      </c>
      <c r="BC24" s="71" t="n">
        <v>0.0811</v>
      </c>
      <c r="BD24" s="71" t="n">
        <v>0.0846</v>
      </c>
      <c r="BE24" s="71" t="n">
        <v>0.0761</v>
      </c>
      <c r="BF24" s="71" t="n">
        <v>0.074</v>
      </c>
      <c r="BG24" s="71" t="n">
        <v>0.0742</v>
      </c>
      <c r="BH24" s="71" t="n">
        <v>0.0726</v>
      </c>
      <c r="BI24" s="71" t="n">
        <v>0.0736</v>
      </c>
      <c r="BJ24" s="71" t="n">
        <v>0.0847</v>
      </c>
      <c r="BK24" s="71" t="n">
        <v>0.0883</v>
      </c>
      <c r="BL24" s="71" t="n">
        <v>0.102</v>
      </c>
      <c r="BM24" s="71" t="n">
        <v>0.1243</v>
      </c>
      <c r="BN24" s="71" t="n">
        <v>0.1226</v>
      </c>
      <c r="BO24" s="71" t="n">
        <v>0.1147</v>
      </c>
      <c r="BP24" s="71" t="n">
        <v>0.11705</v>
      </c>
      <c r="BQ24" s="71" t="n">
        <v>0.1055</v>
      </c>
      <c r="BR24" s="71" t="n">
        <v>0.0994</v>
      </c>
      <c r="BS24" s="71" t="n">
        <v>0.0893</v>
      </c>
      <c r="BT24" s="71" t="n">
        <v>0.0856</v>
      </c>
      <c r="BU24" s="71" t="n">
        <v>0.0901</v>
      </c>
      <c r="BV24" s="71" t="n">
        <v>0.0834</v>
      </c>
      <c r="BW24" s="71" t="n">
        <v>0.0798</v>
      </c>
      <c r="BX24" s="71" t="n">
        <v>0.0787</v>
      </c>
      <c r="BY24" s="71" t="n">
        <v>0.075499</v>
      </c>
      <c r="BZ24" s="71" t="n">
        <v>0.072151</v>
      </c>
      <c r="CA24" s="71" t="n">
        <v>0.0822</v>
      </c>
      <c r="CB24" s="71" t="n">
        <v>0.0919</v>
      </c>
      <c r="CC24" s="71" t="n">
        <v>0.0945</v>
      </c>
      <c r="CD24" s="280" t="n">
        <v>0.0855</v>
      </c>
      <c r="CE24" s="280" t="n">
        <v>0.0815</v>
      </c>
      <c r="CF24" s="280" t="n">
        <v>0.0733</v>
      </c>
      <c r="CG24" s="280" t="n">
        <v>0.0682</v>
      </c>
      <c r="CH24" s="280" t="n">
        <v>0.0726</v>
      </c>
      <c r="CI24" s="280" t="n">
        <v>0.0563</v>
      </c>
      <c r="CJ24" s="280" t="n">
        <v>0.0597</v>
      </c>
      <c r="CK24" s="280" t="n">
        <v>0.0613</v>
      </c>
      <c r="CL24" s="290" t="n">
        <v>0.0721</v>
      </c>
      <c r="CM24" s="290" t="n">
        <v>0.0733</v>
      </c>
      <c r="CN24" s="290" t="n">
        <v>0.0765</v>
      </c>
      <c r="CO24" s="71" t="n">
        <v>0.0879</v>
      </c>
      <c r="CP24" s="280" t="n">
        <f aca="false">CP23+(CP25-CP23)*2/5</f>
        <v>0.152</v>
      </c>
      <c r="CQ24" s="280" t="n">
        <f aca="false">CQ23+(CQ25-CQ23)*2/5</f>
        <v>0.1027</v>
      </c>
      <c r="CR24" s="280" t="n">
        <f aca="false">CR23+(CR25-CR23)*2/5</f>
        <v>0.1126</v>
      </c>
      <c r="CS24" s="280" t="n">
        <f aca="false">CS23+(CS25-CS23)*2/5</f>
        <v>0.1048</v>
      </c>
      <c r="CT24" s="280" t="n">
        <f aca="false">CT23+(CT25-CT23)*2/5</f>
        <v>0.1059</v>
      </c>
      <c r="CU24" s="280" t="n">
        <f aca="false">CU23+(CU25-CU23)*2/5</f>
        <v>0.1007</v>
      </c>
      <c r="CV24" s="280" t="n">
        <f aca="false">CV23+(CV25-CV23)*2/5</f>
        <v>0.12202</v>
      </c>
      <c r="CW24" s="280" t="n">
        <f aca="false">CW23+(CW25-CW23)*2/5</f>
        <v>0.12216</v>
      </c>
      <c r="CX24" s="280" t="n">
        <f aca="false">CX23+(CX25-CX23)*2/5</f>
        <v>0.1303</v>
      </c>
      <c r="CY24" s="280" t="n">
        <f aca="false">CY23+(CY25-CY23)*2/5</f>
        <v>0.1578</v>
      </c>
      <c r="CZ24" s="280" t="n">
        <f aca="false">CZ23+(CZ25-CZ23)*2/5</f>
        <v>0.1629</v>
      </c>
      <c r="DA24" s="280" t="n">
        <f aca="false">DA23+(DA25-DA23)*2/5</f>
        <v>0.1726</v>
      </c>
      <c r="DB24" s="280" t="n">
        <f aca="false">DB23+(DB25-DB23)*2/5</f>
        <v>0.14826</v>
      </c>
      <c r="DC24" s="280" t="n">
        <f aca="false">DC23+(DC25-DC23)*2/5</f>
        <v>0.13996</v>
      </c>
      <c r="DD24" s="280" t="n">
        <f aca="false">DD23+(DD25-DD23)*2/5</f>
        <v>0.14086</v>
      </c>
      <c r="DE24" s="280" t="n">
        <f aca="false">DE23+(DE25-DE23)*2/5</f>
        <v>0.1405</v>
      </c>
      <c r="DF24" s="280" t="n">
        <f aca="false">DF23+(DF25-DF23)*2/5</f>
        <v>0.1331</v>
      </c>
      <c r="DG24" s="280" t="n">
        <f aca="false">DG23+(DG25-DG23)*2/5</f>
        <v>0.15042</v>
      </c>
      <c r="DH24" s="280" t="n">
        <f aca="false">DH23+(DH25-DH23)*2/5</f>
        <v>0.14956</v>
      </c>
      <c r="DI24" s="280" t="n">
        <f aca="false">DI23+(DI25-DI23)*2/5</f>
        <v>0.133154546314425</v>
      </c>
      <c r="DJ24" s="280" t="n">
        <f aca="false">DJ23+(DJ25-DJ23)*2/5</f>
        <v>0.11966106785005</v>
      </c>
      <c r="DK24" s="280" t="n">
        <f aca="false">DK23+(DK25-DK23)*2/5</f>
        <v>0.11548965910008</v>
      </c>
      <c r="DL24" s="280" t="n">
        <f aca="false">DL23+(DL25-DL23)*2/5</f>
        <v>0.111469189188474</v>
      </c>
      <c r="DM24" s="280" t="n">
        <f aca="false">DM23+(DM25-DM23)*2/5</f>
        <v>0.107684068539539</v>
      </c>
      <c r="DN24" s="280" t="n">
        <f aca="false">DN23+(DN25-DN23)*2/5</f>
        <v>0.104138260102895</v>
      </c>
      <c r="DO24" s="280" t="n">
        <f aca="false">DO23+(DO25-DO23)*2/5</f>
        <v>0.100872215668286</v>
      </c>
      <c r="DP24" s="280" t="n">
        <f aca="false">DP23+(DP25-DP23)*2/5</f>
        <v>0.0979226711479161</v>
      </c>
      <c r="DQ24" s="280" t="n">
        <f aca="false">DQ23+(DQ25-DQ23)*2/5</f>
        <v>0.0974089557425855</v>
      </c>
      <c r="DR24" s="280" t="n">
        <f aca="false">DR23+(DR25-DR23)*2/5</f>
        <v>0.0971563996963084</v>
      </c>
      <c r="DS24" s="280" t="n">
        <f aca="false">DS23+(DS25-DS23)*2/5</f>
        <v>0.0971564093129391</v>
      </c>
      <c r="DT24" s="280" t="n">
        <f aca="false">DT23+(DT25-DT23)*2/5</f>
        <v>0.0971569374835692</v>
      </c>
      <c r="DU24" s="280" t="n">
        <f aca="false">DU23+(DU25-DU23)*2/5</f>
        <v>0.0971568093363887</v>
      </c>
      <c r="DV24" s="280" t="n">
        <f aca="false">DV23+(DV25-DV23)*2/5</f>
        <v>0.0971565368741487</v>
      </c>
      <c r="DW24" s="280" t="n">
        <f aca="false">DW23+(DW25-DW23)*2/5</f>
        <v>0.0971565440125178</v>
      </c>
      <c r="DX24" s="280" t="n">
        <f aca="false">DX23+(DX25-DX23)*2/5</f>
        <v>0.0971570694487219</v>
      </c>
      <c r="DY24" s="280" t="n">
        <f aca="false">DY23+(DY25-DY23)*2/5</f>
        <v>0.0971569384031443</v>
      </c>
      <c r="DZ24" s="280" t="n">
        <f aca="false">DZ23+(DZ25-DZ23)*2/5</f>
        <v>0.0971569384031443</v>
      </c>
      <c r="EA24" s="280" t="n">
        <f aca="false">EA23+(EA25-EA23)*2/5</f>
        <v>0.0971569384031443</v>
      </c>
      <c r="EB24" s="280" t="n">
        <f aca="false">EB23+(EB25-EB23)*2/5</f>
        <v>0.0971569384031443</v>
      </c>
      <c r="EC24" s="280" t="n">
        <f aca="false">EC23+(EC25-EC23)*2/5</f>
        <v>0.0971569384031443</v>
      </c>
      <c r="ED24" s="280" t="n">
        <f aca="false">ED23+(ED25-ED23)*2/5</f>
        <v>0.0971569384031443</v>
      </c>
      <c r="EE24" s="280" t="n">
        <f aca="false">EE23+(EE25-EE23)*2/5</f>
        <v>0.0971569384031443</v>
      </c>
      <c r="EF24" s="280" t="n">
        <f aca="false">EF23+(EF25-EF23)*2/5</f>
        <v>0.0971569384031443</v>
      </c>
      <c r="EG24" s="280" t="n">
        <f aca="false">EG23+(EG25-EG23)*2/5</f>
        <v>0.0971569384031443</v>
      </c>
      <c r="EH24" s="280" t="n">
        <f aca="false">EH23+(EH25-EH23)*2/5</f>
        <v>0.0971569384031443</v>
      </c>
      <c r="EI24" s="280" t="n">
        <f aca="false">EI23+(EI25-EI23)*2/5</f>
        <v>0.0971569384031443</v>
      </c>
      <c r="EJ24" s="280" t="n">
        <f aca="false">EJ23+(EJ25-EJ23)*2/5</f>
        <v>0.0971569384031443</v>
      </c>
      <c r="EK24" s="280" t="n">
        <f aca="false">EK23+(EK25-EK23)*2/5</f>
        <v>0.0971569384031443</v>
      </c>
      <c r="EL24" s="280" t="n">
        <f aca="false">EL23+(EL25-EL23)*2/5</f>
        <v>0.0971569384031443</v>
      </c>
      <c r="EM24" s="280" t="n">
        <f aca="false">EM23+(EM25-EM23)*2/5</f>
        <v>0.0971569384031443</v>
      </c>
      <c r="EN24" s="280" t="n">
        <f aca="false">EN23+(EN25-EN23)*2/5</f>
        <v>0.0971569384031443</v>
      </c>
      <c r="EO24" s="280" t="n">
        <f aca="false">EO23+(EO25-EO23)*2/5</f>
        <v>0.0971569384031443</v>
      </c>
      <c r="EP24" s="280" t="n">
        <f aca="false">EP23+(EP25-EP23)*2/5</f>
        <v>0.0971569384031443</v>
      </c>
      <c r="EQ24" s="280" t="n">
        <f aca="false">EQ23+(EQ25-EQ23)*2/5</f>
        <v>0.0971569384031443</v>
      </c>
      <c r="ER24" s="280" t="n">
        <f aca="false">ER23+(ER25-ER23)*2/5</f>
        <v>0.0971569384031443</v>
      </c>
      <c r="ES24" s="280" t="n">
        <f aca="false">ES23+(ES25-ES23)*2/5</f>
        <v>0.0971569384031443</v>
      </c>
      <c r="ET24" s="280" t="n">
        <f aca="false">ET23+(ET25-ET23)*2/5</f>
        <v>0.0971569384031443</v>
      </c>
      <c r="EU24" s="280" t="n">
        <f aca="false">EU23+(EU25-EU23)*2/5</f>
        <v>0.0971569384031443</v>
      </c>
      <c r="EV24" s="280" t="n">
        <f aca="false">EV23+(EV25-EV23)*2/5</f>
        <v>0.0971569384031443</v>
      </c>
      <c r="EW24" s="280" t="n">
        <f aca="false">EW23+(EW25-EW23)*2/5</f>
        <v>0.0971569384031443</v>
      </c>
      <c r="EX24" s="280" t="n">
        <f aca="false">EX23+(EX25-EX23)*2/5</f>
        <v>0.0971569384031443</v>
      </c>
      <c r="EY24" s="280" t="n">
        <f aca="false">EY23+(EY25-EY23)*2/5</f>
        <v>0.0971569384031443</v>
      </c>
      <c r="EZ24" s="280" t="n">
        <f aca="false">EZ23+(EZ25-EZ23)*2/5</f>
        <v>0.0971569384031443</v>
      </c>
      <c r="FA24" s="280" t="n">
        <f aca="false">FA23+(FA25-FA23)*2/5</f>
        <v>0.0971569384031443</v>
      </c>
      <c r="FB24" s="280" t="n">
        <f aca="false">FB23+(FB25-FB23)*2/5</f>
        <v>0.0971569384031443</v>
      </c>
      <c r="FC24" s="280" t="n">
        <f aca="false">FC23+(FC25-FC23)*2/5</f>
        <v>0.0971569384031443</v>
      </c>
      <c r="FD24" s="280" t="n">
        <f aca="false">FD23+(FD25-FD23)*2/5</f>
        <v>0.0971569384031443</v>
      </c>
      <c r="FE24" s="280" t="n">
        <f aca="false">FE23+(FE25-FE23)*2/5</f>
        <v>0.0971569384031443</v>
      </c>
      <c r="FF24" s="280" t="n">
        <f aca="false">FF23+(FF25-FF23)*2/5</f>
        <v>0.0971569384031443</v>
      </c>
      <c r="FG24" s="280" t="n">
        <f aca="false">FG23+(FG25-FG23)*2/5</f>
        <v>0.0971569384031443</v>
      </c>
      <c r="FH24" s="280" t="n">
        <f aca="false">FH23+(FH25-FH23)*2/5</f>
        <v>0.0971569384031443</v>
      </c>
      <c r="FI24" s="280" t="n">
        <f aca="false">FI23+(FI25-FI23)*2/5</f>
        <v>0.0971569384031443</v>
      </c>
      <c r="FJ24" s="280" t="n">
        <f aca="false">FJ23+(FJ25-FJ23)*2/5</f>
        <v>0.0971569384031443</v>
      </c>
      <c r="FK24" s="280" t="n">
        <f aca="false">FK23+(FK25-FK23)*2/5</f>
        <v>0.0971569384031443</v>
      </c>
      <c r="FL24" s="280" t="n">
        <f aca="false">FL23+(FL25-FL23)*2/5</f>
        <v>0.0971569384031443</v>
      </c>
      <c r="FM24" s="280" t="n">
        <f aca="false">FM23+(FM25-FM23)*2/5</f>
        <v>0.0971569384031443</v>
      </c>
      <c r="FN24" s="280" t="n">
        <f aca="false">FN23+(FN25-FN23)*2/5</f>
        <v>0.0971569384031443</v>
      </c>
      <c r="FO24" s="280" t="n">
        <f aca="false">FO23+(FO25-FO23)*2/5</f>
        <v>0.0971569384031443</v>
      </c>
      <c r="FP24" s="280" t="n">
        <f aca="false">FP23+(FP25-FP23)*2/5</f>
        <v>0.0971569384031443</v>
      </c>
      <c r="FQ24" s="280" t="n">
        <f aca="false">FQ23+(FQ25-FQ23)*2/5</f>
        <v>0.0971569384031443</v>
      </c>
      <c r="FR24" s="280" t="n">
        <f aca="false">FR23+(FR25-FR23)*2/5</f>
        <v>0.0971569384031443</v>
      </c>
      <c r="FS24" s="280" t="n">
        <f aca="false">FS23+(FS25-FS23)*2/5</f>
        <v>0.0971569384031443</v>
      </c>
      <c r="FT24" s="280" t="n">
        <f aca="false">FT23+(FT25-FT23)*2/5</f>
        <v>0.0971569384031443</v>
      </c>
      <c r="FU24" s="280" t="n">
        <f aca="false">FU23+(FU25-FU23)*2/5</f>
        <v>0.0971569384031443</v>
      </c>
      <c r="FV24" s="280" t="n">
        <f aca="false">FV23+(FV25-FV23)*2/5</f>
        <v>0.0971569384031443</v>
      </c>
      <c r="FW24" s="280" t="n">
        <f aca="false">FW23+(FW25-FW23)*2/5</f>
        <v>0.0971569384031443</v>
      </c>
      <c r="FX24" s="280" t="n">
        <f aca="false">FX23+(FX25-FX23)*2/5</f>
        <v>0.0971569384031443</v>
      </c>
      <c r="FY24" s="280" t="n">
        <f aca="false">FY23+(FY25-FY23)*2/5</f>
        <v>0.0971569384031443</v>
      </c>
      <c r="FZ24" s="280" t="n">
        <f aca="false">FZ23+(FZ25-FZ23)*2/5</f>
        <v>0.0971569384031443</v>
      </c>
      <c r="GA24" s="280" t="n">
        <f aca="false">GA23+(GA25-GA23)*2/5</f>
        <v>0.0971569384031443</v>
      </c>
      <c r="GB24" s="280" t="n">
        <f aca="false">GB23+(GB25-GB23)*2/5</f>
        <v>0.0971569384031443</v>
      </c>
      <c r="GC24" s="280" t="n">
        <f aca="false">GC23+(GC25-GC23)*2/5</f>
        <v>0.0971569384031443</v>
      </c>
      <c r="GD24" s="280" t="n">
        <f aca="false">GD23+(GD25-GD23)*2/5</f>
        <v>0.0971569384031443</v>
      </c>
      <c r="GE24" s="280" t="n">
        <f aca="false">GE23+(GE25-GE23)*2/5</f>
        <v>0.0971569384031443</v>
      </c>
      <c r="GF24" s="280" t="n">
        <f aca="false">GF23+(GF25-GF23)*2/5</f>
        <v>0.0971569384031443</v>
      </c>
      <c r="GG24" s="280" t="n">
        <f aca="false">GG23+(GG25-GG23)*2/5</f>
        <v>0.0971569384031443</v>
      </c>
      <c r="GH24" s="280" t="n">
        <f aca="false">GH23+(GH25-GH23)*2/5</f>
        <v>0.0971569384031443</v>
      </c>
      <c r="GI24" s="280" t="n">
        <f aca="false">GI23+(GI25-GI23)*2/5</f>
        <v>0.0971569384031443</v>
      </c>
      <c r="GJ24" s="280" t="n">
        <f aca="false">GJ23+(GJ25-GJ23)*2/5</f>
        <v>0.0971569384031443</v>
      </c>
      <c r="GK24" s="280" t="n">
        <f aca="false">GK23+(GK25-GK23)*2/5</f>
        <v>0.0971569384031443</v>
      </c>
      <c r="GL24" s="280" t="n">
        <f aca="false">GL23+(GL25-GL23)*2/5</f>
        <v>0.0971569384031443</v>
      </c>
      <c r="GM24" s="280" t="n">
        <f aca="false">GM23+(GM25-GM23)*2/5</f>
        <v>0.0971569384031443</v>
      </c>
      <c r="GN24" s="280" t="n">
        <f aca="false">GN23+(GN25-GN23)*2/5</f>
        <v>0.0971569384031443</v>
      </c>
      <c r="GO24" s="280" t="n">
        <f aca="false">GO23+(GO25-GO23)*2/5</f>
        <v>0.0971569384031443</v>
      </c>
      <c r="GP24" s="280" t="n">
        <f aca="false">GP23+(GP25-GP23)*2/5</f>
        <v>0.0971569384031443</v>
      </c>
      <c r="GQ24" s="280" t="n">
        <f aca="false">GQ23+(GQ25-GQ23)*2/5</f>
        <v>0.0971569384031443</v>
      </c>
      <c r="GR24" s="280" t="n">
        <f aca="false">GR23+(GR25-GR23)*2/5</f>
        <v>0.0971569384031443</v>
      </c>
      <c r="GS24" s="280" t="n">
        <f aca="false">GS23+(GS25-GS23)*2/5</f>
        <v>0.0971569384031443</v>
      </c>
      <c r="GT24" s="280" t="n">
        <f aca="false">GT23+(GT25-GT23)*2/5</f>
        <v>0.0971569384031443</v>
      </c>
      <c r="GU24" s="280" t="n">
        <f aca="false">GU23+(GU25-GU23)*2/5</f>
        <v>0.0971569384031443</v>
      </c>
      <c r="GV24" s="280" t="n">
        <f aca="false">GV23+(GV25-GV23)*2/5</f>
        <v>0.0971569384031443</v>
      </c>
      <c r="GW24" s="280" t="n">
        <f aca="false">GW23+(GW25-GW23)*2/5</f>
        <v>0.0971569384031443</v>
      </c>
      <c r="GX24" s="280" t="n">
        <f aca="false">GX23+(GX25-GX23)*2/5</f>
        <v>0.0971569384031443</v>
      </c>
      <c r="GY24" s="280" t="n">
        <f aca="false">GY23+(GY25-GY23)*2/5</f>
        <v>0.0971569384031443</v>
      </c>
      <c r="GZ24" s="280" t="n">
        <f aca="false">GZ23+(GZ25-GZ23)*2/5</f>
        <v>0.0971569384031443</v>
      </c>
      <c r="HA24" s="280" t="n">
        <f aca="false">HA23+(HA25-HA23)*2/5</f>
        <v>0.0971569384031443</v>
      </c>
    </row>
    <row r="25" customFormat="false" ht="15" hidden="false" customHeight="false" outlineLevel="0" collapsed="false">
      <c r="A25" s="14" t="s">
        <v>9</v>
      </c>
      <c r="B25" s="42"/>
      <c r="C25" s="42"/>
      <c r="D25" s="42" t="s">
        <v>10</v>
      </c>
      <c r="E25" s="19"/>
      <c r="F25" s="19" t="s">
        <v>55</v>
      </c>
      <c r="G25" s="19" t="s">
        <v>12</v>
      </c>
      <c r="H25" s="19"/>
      <c r="I25" s="19" t="s">
        <v>34</v>
      </c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 t="n">
        <v>0.06385</v>
      </c>
      <c r="AG25" s="71" t="n">
        <v>0.0651</v>
      </c>
      <c r="AH25" s="71" t="n">
        <v>0.07025</v>
      </c>
      <c r="AI25" s="71" t="n">
        <v>0.0715</v>
      </c>
      <c r="AJ25" s="71" t="n">
        <v>0.075</v>
      </c>
      <c r="AK25" s="71" t="n">
        <v>0.0766</v>
      </c>
      <c r="AL25" s="71" t="n">
        <v>0.0881</v>
      </c>
      <c r="AM25" s="71" t="n">
        <v>0.0991</v>
      </c>
      <c r="AN25" s="71" t="n">
        <v>0.11652</v>
      </c>
      <c r="AO25" s="71" t="n">
        <v>0.165</v>
      </c>
      <c r="AP25" s="71" t="n">
        <v>0.14625</v>
      </c>
      <c r="AQ25" s="71" t="n">
        <v>0.119</v>
      </c>
      <c r="AR25" s="71" t="n">
        <v>0.11356</v>
      </c>
      <c r="AS25" s="71" t="n">
        <v>0.082</v>
      </c>
      <c r="AT25" s="71" t="n">
        <v>0.074</v>
      </c>
      <c r="AU25" s="71" t="n">
        <v>0.07483</v>
      </c>
      <c r="AV25" s="71" t="n">
        <v>0.074825</v>
      </c>
      <c r="AW25" s="71" t="n">
        <v>0.07951</v>
      </c>
      <c r="AX25" s="71" t="n">
        <v>0.0768</v>
      </c>
      <c r="AY25" s="71" t="n">
        <v>0.0729</v>
      </c>
      <c r="AZ25" s="71" t="n">
        <v>0.08169</v>
      </c>
      <c r="BA25" s="71" t="n">
        <v>0.078165</v>
      </c>
      <c r="BB25" s="71" t="n">
        <v>0.0758</v>
      </c>
      <c r="BC25" s="71" t="n">
        <v>0.0829</v>
      </c>
      <c r="BD25" s="71" t="n">
        <v>0.0884</v>
      </c>
      <c r="BE25" s="71" t="n">
        <v>0.0795</v>
      </c>
      <c r="BF25" s="71" t="n">
        <v>0.0772</v>
      </c>
      <c r="BG25" s="71" t="n">
        <v>0.0769</v>
      </c>
      <c r="BH25" s="71" t="n">
        <v>0.0761</v>
      </c>
      <c r="BI25" s="71" t="n">
        <v>0.0765</v>
      </c>
      <c r="BJ25" s="71" t="n">
        <v>0.0853</v>
      </c>
      <c r="BK25" s="71" t="n">
        <v>0.0892</v>
      </c>
      <c r="BL25" s="71" t="n">
        <v>0.1021</v>
      </c>
      <c r="BM25" s="71" t="n">
        <v>0.1253</v>
      </c>
      <c r="BN25" s="71" t="n">
        <v>0.1207</v>
      </c>
      <c r="BO25" s="71" t="n">
        <v>0.1135</v>
      </c>
      <c r="BP25" s="71" t="n">
        <v>0.1167</v>
      </c>
      <c r="BQ25" s="71" t="n">
        <v>0.1063</v>
      </c>
      <c r="BR25" s="71" t="n">
        <v>0.0974</v>
      </c>
      <c r="BS25" s="71" t="n">
        <v>0.0866</v>
      </c>
      <c r="BT25" s="71" t="n">
        <v>0.0835</v>
      </c>
      <c r="BU25" s="71" t="n">
        <v>0.0872</v>
      </c>
      <c r="BV25" s="71" t="n">
        <v>0.081425</v>
      </c>
      <c r="BW25" s="71" t="n">
        <v>0.0789</v>
      </c>
      <c r="BX25" s="71" t="n">
        <v>0.0782</v>
      </c>
      <c r="BY25" s="71" t="n">
        <v>0.07505</v>
      </c>
      <c r="BZ25" s="71" t="n">
        <v>0.0727</v>
      </c>
      <c r="CA25" s="71" t="n">
        <v>0.0831</v>
      </c>
      <c r="CB25" s="71" t="n">
        <v>0.091</v>
      </c>
      <c r="CC25" s="71" t="n">
        <v>0.0932</v>
      </c>
      <c r="CD25" s="280" t="n">
        <v>0.0865</v>
      </c>
      <c r="CE25" s="280" t="n">
        <v>0.0827</v>
      </c>
      <c r="CF25" s="280" t="n">
        <v>0.0734</v>
      </c>
      <c r="CG25" s="280" t="n">
        <v>0.0684</v>
      </c>
      <c r="CH25" s="280" t="n">
        <v>0.0748</v>
      </c>
      <c r="CI25" s="280" t="n">
        <v>0.0599</v>
      </c>
      <c r="CJ25" s="280" t="n">
        <v>0.0623</v>
      </c>
      <c r="CK25" s="280" t="n">
        <v>0.0646</v>
      </c>
      <c r="CL25" s="38" t="n">
        <v>0.0735</v>
      </c>
      <c r="CM25" s="38" t="n">
        <v>0.0727</v>
      </c>
      <c r="CN25" s="38" t="n">
        <v>0.0772</v>
      </c>
      <c r="CO25" s="71" t="n">
        <v>0.0877</v>
      </c>
      <c r="CP25" s="71" t="n">
        <v>0.14</v>
      </c>
      <c r="CQ25" s="71" t="n">
        <v>0.103</v>
      </c>
      <c r="CR25" s="71" t="n">
        <v>0.115</v>
      </c>
      <c r="CS25" s="71" t="n">
        <v>0.109</v>
      </c>
      <c r="CT25" s="71" t="n">
        <v>0.111</v>
      </c>
      <c r="CU25" s="38" t="n">
        <v>0.104</v>
      </c>
      <c r="CV25" s="38" t="n">
        <v>0.1186</v>
      </c>
      <c r="CW25" s="38" t="n">
        <v>0.1194</v>
      </c>
      <c r="CX25" s="38" t="n">
        <v>0.1282</v>
      </c>
      <c r="CY25" s="38" t="n">
        <v>0.15</v>
      </c>
      <c r="CZ25" s="38" t="n">
        <v>0.1488</v>
      </c>
      <c r="DA25" s="38" t="n">
        <v>0.1585</v>
      </c>
      <c r="DB25" s="24" t="n">
        <v>0.1422</v>
      </c>
      <c r="DC25" s="24" t="n">
        <v>0.1387</v>
      </c>
      <c r="DD25" s="24" t="n">
        <v>0.1414</v>
      </c>
      <c r="DE25" s="24" t="n">
        <v>0.142</v>
      </c>
      <c r="DF25" s="71" t="n">
        <v>0.134</v>
      </c>
      <c r="DG25" s="71" t="n">
        <v>0.1638</v>
      </c>
      <c r="DH25" s="72" t="n">
        <v>0.1507</v>
      </c>
      <c r="DI25" s="72" t="n">
        <v>0.133280784038882</v>
      </c>
      <c r="DJ25" s="72" t="n">
        <v>0.120679083115232</v>
      </c>
      <c r="DK25" s="72" t="n">
        <v>0.116743392394063</v>
      </c>
      <c r="DL25" s="72" t="n">
        <v>0.112900054392453</v>
      </c>
      <c r="DM25" s="72" t="n">
        <v>0.109218635589582</v>
      </c>
      <c r="DN25" s="24" t="n">
        <v>0.105713264586695</v>
      </c>
      <c r="DO25" s="24" t="n">
        <v>0.102401392168217</v>
      </c>
      <c r="DP25" s="24" t="n">
        <v>0.0993025191730058</v>
      </c>
      <c r="DQ25" s="24" t="n">
        <v>0.0989466536076988</v>
      </c>
      <c r="DR25" s="24" t="n">
        <v>0.0987722769489885</v>
      </c>
      <c r="DS25" s="24" t="n">
        <v>0.0987722769489885</v>
      </c>
      <c r="DT25" s="24" t="n">
        <v>0.0987722769489885</v>
      </c>
      <c r="DU25" s="24" t="n">
        <v>0.0987722769489885</v>
      </c>
      <c r="DV25" s="24" t="n">
        <v>0.0987722769489885</v>
      </c>
      <c r="DW25" s="24" t="n">
        <v>0.0987722769489885</v>
      </c>
      <c r="DX25" s="24" t="n">
        <v>0.0987722769489885</v>
      </c>
      <c r="DY25" s="24" t="n">
        <v>0.0987722769489885</v>
      </c>
      <c r="DZ25" s="24" t="n">
        <f aca="false">DY25+(DZ$39-DY$39)</f>
        <v>0.0987722769489885</v>
      </c>
      <c r="EA25" s="24" t="n">
        <f aca="false">DZ25+(EA$39-DZ$39)</f>
        <v>0.0987722769489885</v>
      </c>
      <c r="EB25" s="24" t="n">
        <f aca="false">EA25+(EB$39-EA$39)</f>
        <v>0.0987722769489885</v>
      </c>
      <c r="EC25" s="24" t="n">
        <f aca="false">EB25+(EC$39-EB$39)</f>
        <v>0.0987722769489885</v>
      </c>
      <c r="ED25" s="24" t="n">
        <f aca="false">EC25+(ED$39-EC$39)</f>
        <v>0.0987722769489885</v>
      </c>
      <c r="EE25" s="24" t="n">
        <f aca="false">ED25+(EE$39-ED$39)</f>
        <v>0.0987722769489885</v>
      </c>
      <c r="EF25" s="24" t="n">
        <f aca="false">EE25+(EF$39-EE$39)</f>
        <v>0.0987722769489885</v>
      </c>
      <c r="EG25" s="24" t="n">
        <f aca="false">EF25+(EG$39-EF$39)</f>
        <v>0.0987722769489885</v>
      </c>
      <c r="EH25" s="24" t="n">
        <f aca="false">EG25+(EH$39-EG$39)</f>
        <v>0.0987722769489885</v>
      </c>
      <c r="EI25" s="24" t="n">
        <f aca="false">EH25+(EI$39-EH$39)</f>
        <v>0.0987722769489885</v>
      </c>
      <c r="EJ25" s="24" t="n">
        <f aca="false">EI25+(EJ$39-EI$39)</f>
        <v>0.0987722769489885</v>
      </c>
      <c r="EK25" s="24" t="n">
        <f aca="false">EJ25+(EK$39-EJ$39)</f>
        <v>0.0987722769489885</v>
      </c>
      <c r="EL25" s="24" t="n">
        <f aca="false">EK25+(EL$39-EK$39)</f>
        <v>0.0987722769489885</v>
      </c>
      <c r="EM25" s="24" t="n">
        <f aca="false">EL25+(EM$39-EL$39)</f>
        <v>0.0987722769489885</v>
      </c>
      <c r="EN25" s="24" t="n">
        <f aca="false">EM25+(EN$39-EM$39)</f>
        <v>0.0987722769489885</v>
      </c>
      <c r="EO25" s="24" t="n">
        <f aca="false">EN25+(EO$39-EN$39)</f>
        <v>0.0987722769489885</v>
      </c>
      <c r="EP25" s="24" t="n">
        <f aca="false">EO25+(EP$39-EO$39)</f>
        <v>0.0987722769489885</v>
      </c>
      <c r="EQ25" s="24" t="n">
        <f aca="false">EP25+(EQ$39-EP$39)</f>
        <v>0.0987722769489885</v>
      </c>
      <c r="ER25" s="24" t="n">
        <f aca="false">EQ25+(ER$39-EQ$39)</f>
        <v>0.0987722769489885</v>
      </c>
      <c r="ES25" s="24" t="n">
        <f aca="false">ER25+(ES$39-ER$39)</f>
        <v>0.0987722769489885</v>
      </c>
      <c r="ET25" s="24" t="n">
        <f aca="false">ES25+(ET$39-ES$39)</f>
        <v>0.0987722769489885</v>
      </c>
      <c r="EU25" s="24" t="n">
        <f aca="false">ET25+(EU$39-ET$39)</f>
        <v>0.0987722769489885</v>
      </c>
      <c r="EV25" s="24" t="n">
        <f aca="false">EU25+(EV$39-EU$39)</f>
        <v>0.0987722769489885</v>
      </c>
      <c r="EW25" s="24" t="n">
        <f aca="false">EV25+(EW$39-EV$39)</f>
        <v>0.0987722769489885</v>
      </c>
      <c r="EX25" s="24" t="n">
        <f aca="false">EW25+(EX$39-EW$39)</f>
        <v>0.0987722769489885</v>
      </c>
      <c r="EY25" s="24" t="n">
        <f aca="false">EX25+(EY$39-EX$39)</f>
        <v>0.0987722769489885</v>
      </c>
      <c r="EZ25" s="24" t="n">
        <f aca="false">EY25+(EZ$39-EY$39)</f>
        <v>0.0987722769489885</v>
      </c>
      <c r="FA25" s="24" t="n">
        <f aca="false">EZ25+(FA$39-EZ$39)</f>
        <v>0.0987722769489885</v>
      </c>
      <c r="FB25" s="24" t="n">
        <f aca="false">FA25+(FB$39-FA$39)</f>
        <v>0.0987722769489885</v>
      </c>
      <c r="FC25" s="24" t="n">
        <f aca="false">FB25+(FC$39-FB$39)</f>
        <v>0.0987722769489885</v>
      </c>
      <c r="FD25" s="24" t="n">
        <f aca="false">FC25+(FD$39-FC$39)</f>
        <v>0.0987722769489885</v>
      </c>
      <c r="FE25" s="24" t="n">
        <f aca="false">FD25+(FE$39-FD$39)</f>
        <v>0.0987722769489885</v>
      </c>
      <c r="FF25" s="24" t="n">
        <f aca="false">FE25+(FF$39-FE$39)</f>
        <v>0.0987722769489885</v>
      </c>
      <c r="FG25" s="24" t="n">
        <f aca="false">FF25+(FG$39-FF$39)</f>
        <v>0.0987722769489885</v>
      </c>
      <c r="FH25" s="24" t="n">
        <f aca="false">FG25+(FH$39-FG$39)</f>
        <v>0.0987722769489885</v>
      </c>
      <c r="FI25" s="24" t="n">
        <f aca="false">FH25+(FI$39-FH$39)</f>
        <v>0.0987722769489885</v>
      </c>
      <c r="FJ25" s="24" t="n">
        <f aca="false">FI25+(FJ$39-FI$39)</f>
        <v>0.0987722769489885</v>
      </c>
      <c r="FK25" s="24" t="n">
        <f aca="false">FJ25+(FK$39-FJ$39)</f>
        <v>0.0987722769489885</v>
      </c>
      <c r="FL25" s="24" t="n">
        <f aca="false">FK25+(FL$39-FK$39)</f>
        <v>0.0987722769489885</v>
      </c>
      <c r="FM25" s="24" t="n">
        <f aca="false">FL25+(FM$39-FL$39)</f>
        <v>0.0987722769489885</v>
      </c>
      <c r="FN25" s="24" t="n">
        <f aca="false">FM25+(FN$39-FM$39)</f>
        <v>0.0987722769489885</v>
      </c>
      <c r="FO25" s="24" t="n">
        <f aca="false">FN25+(FO$39-FN$39)</f>
        <v>0.0987722769489885</v>
      </c>
      <c r="FP25" s="24" t="n">
        <f aca="false">FO25+(FP$39-FO$39)</f>
        <v>0.0987722769489885</v>
      </c>
      <c r="FQ25" s="24" t="n">
        <f aca="false">FP25+(FQ$39-FP$39)</f>
        <v>0.0987722769489885</v>
      </c>
      <c r="FR25" s="24" t="n">
        <f aca="false">FQ25+(FR$39-FQ$39)</f>
        <v>0.0987722769489885</v>
      </c>
      <c r="FS25" s="24" t="n">
        <f aca="false">FR25+(FS$39-FR$39)</f>
        <v>0.0987722769489885</v>
      </c>
      <c r="FT25" s="24" t="n">
        <f aca="false">FS25+(FT$39-FS$39)</f>
        <v>0.0987722769489885</v>
      </c>
      <c r="FU25" s="24" t="n">
        <f aca="false">FT25+(FU$39-FT$39)</f>
        <v>0.0987722769489885</v>
      </c>
      <c r="FV25" s="24" t="n">
        <f aca="false">FU25+(FV$39-FU$39)</f>
        <v>0.0987722769489885</v>
      </c>
      <c r="FW25" s="24" t="n">
        <f aca="false">FV25+(FW$39-FV$39)</f>
        <v>0.0987722769489885</v>
      </c>
      <c r="FX25" s="24" t="n">
        <f aca="false">FW25+(FX$39-FW$39)</f>
        <v>0.0987722769489885</v>
      </c>
      <c r="FY25" s="24" t="n">
        <f aca="false">FX25+(FY$39-FX$39)</f>
        <v>0.0987722769489885</v>
      </c>
      <c r="FZ25" s="24" t="n">
        <f aca="false">FY25+(FZ$39-FY$39)</f>
        <v>0.0987722769489885</v>
      </c>
      <c r="GA25" s="24" t="n">
        <f aca="false">FZ25+(GA$39-FZ$39)</f>
        <v>0.0987722769489885</v>
      </c>
      <c r="GB25" s="24" t="n">
        <f aca="false">GA25+(GB$39-GA$39)</f>
        <v>0.0987722769489885</v>
      </c>
      <c r="GC25" s="24" t="n">
        <f aca="false">GB25+(GC$39-GB$39)</f>
        <v>0.0987722769489885</v>
      </c>
      <c r="GD25" s="24" t="n">
        <f aca="false">GC25+(GD$39-GC$39)</f>
        <v>0.0987722769489885</v>
      </c>
      <c r="GE25" s="24" t="n">
        <f aca="false">GD25+(GE$39-GD$39)</f>
        <v>0.0987722769489885</v>
      </c>
      <c r="GF25" s="24" t="n">
        <f aca="false">GE25+(GF$39-GE$39)</f>
        <v>0.0987722769489885</v>
      </c>
      <c r="GG25" s="24" t="n">
        <f aca="false">GF25+(GG$39-GF$39)</f>
        <v>0.0987722769489885</v>
      </c>
      <c r="GH25" s="24" t="n">
        <f aca="false">GG25+(GH$39-GG$39)</f>
        <v>0.0987722769489885</v>
      </c>
      <c r="GI25" s="24" t="n">
        <f aca="false">GH25+(GI$39-GH$39)</f>
        <v>0.0987722769489885</v>
      </c>
      <c r="GJ25" s="24" t="n">
        <f aca="false">GI25+(GJ$39-GI$39)</f>
        <v>0.0987722769489885</v>
      </c>
      <c r="GK25" s="24" t="n">
        <f aca="false">GJ25+(GK$39-GJ$39)</f>
        <v>0.0987722769489885</v>
      </c>
      <c r="GL25" s="24" t="n">
        <f aca="false">GK25+(GL$39-GK$39)</f>
        <v>0.0987722769489885</v>
      </c>
      <c r="GM25" s="24" t="n">
        <f aca="false">GL25+(GM$39-GL$39)</f>
        <v>0.0987722769489885</v>
      </c>
      <c r="GN25" s="24" t="n">
        <f aca="false">GM25+(GN$39-GM$39)</f>
        <v>0.0987722769489885</v>
      </c>
      <c r="GO25" s="24" t="n">
        <f aca="false">GN25+(GO$39-GN$39)</f>
        <v>0.0987722769489885</v>
      </c>
      <c r="GP25" s="24" t="n">
        <f aca="false">GO25+(GP$39-GO$39)</f>
        <v>0.0987722769489885</v>
      </c>
      <c r="GQ25" s="24" t="n">
        <f aca="false">GP25+(GQ$39-GP$39)</f>
        <v>0.0987722769489885</v>
      </c>
      <c r="GR25" s="24" t="n">
        <f aca="false">GQ25+(GR$39-GQ$39)</f>
        <v>0.0987722769489885</v>
      </c>
      <c r="GS25" s="24" t="n">
        <f aca="false">GR25+(GS$39-GR$39)</f>
        <v>0.0987722769489885</v>
      </c>
      <c r="GT25" s="24" t="n">
        <f aca="false">GS25+(GT$39-GS$39)</f>
        <v>0.0987722769489885</v>
      </c>
      <c r="GU25" s="24" t="n">
        <f aca="false">GT25+(GU$39-GT$39)</f>
        <v>0.0987722769489885</v>
      </c>
      <c r="GV25" s="24" t="n">
        <f aca="false">GU25+(GV$39-GU$39)</f>
        <v>0.0987722769489885</v>
      </c>
      <c r="GW25" s="24" t="n">
        <f aca="false">GV25+(GW$39-GV$39)</f>
        <v>0.0987722769489885</v>
      </c>
      <c r="GX25" s="24" t="n">
        <f aca="false">GW25+(GX$39-GW$39)</f>
        <v>0.0987722769489885</v>
      </c>
      <c r="GY25" s="24" t="n">
        <f aca="false">GX25+(GY$39-GX$39)</f>
        <v>0.0987722769489885</v>
      </c>
      <c r="GZ25" s="24" t="n">
        <f aca="false">GY25+(GZ$39-GY$39)</f>
        <v>0.0987722769489885</v>
      </c>
      <c r="HA25" s="24" t="n">
        <f aca="false">GZ25+(HA$39-GZ$39)</f>
        <v>0.0987722769489885</v>
      </c>
    </row>
    <row r="26" customFormat="false" ht="15" hidden="false" customHeight="false" outlineLevel="0" collapsed="false">
      <c r="A26" s="14" t="s">
        <v>9</v>
      </c>
      <c r="B26" s="42"/>
      <c r="C26" s="42"/>
      <c r="D26" s="42" t="s">
        <v>23</v>
      </c>
      <c r="E26" s="19"/>
      <c r="F26" s="19" t="s">
        <v>56</v>
      </c>
      <c r="G26" s="19" t="s">
        <v>57</v>
      </c>
      <c r="H26" s="60"/>
      <c r="I26" s="19" t="s">
        <v>42</v>
      </c>
      <c r="J26" s="285" t="n">
        <v>17.1931</v>
      </c>
      <c r="K26" s="285" t="n">
        <v>16.5916</v>
      </c>
      <c r="L26" s="285" t="n">
        <v>17.3735</v>
      </c>
      <c r="M26" s="285" t="n">
        <v>18.1322</v>
      </c>
      <c r="N26" s="285" t="n">
        <v>18.3625</v>
      </c>
      <c r="O26" s="285" t="n">
        <v>19.6485</v>
      </c>
      <c r="P26" s="285" t="n">
        <v>21.2406</v>
      </c>
      <c r="Q26" s="285" t="n">
        <v>21.7274</v>
      </c>
      <c r="R26" s="285" t="n">
        <v>23.1746</v>
      </c>
      <c r="S26" s="285" t="n">
        <v>23.1272</v>
      </c>
      <c r="T26" s="285" t="n">
        <v>22.1975</v>
      </c>
      <c r="U26" s="285" t="n">
        <v>22.8366</v>
      </c>
      <c r="V26" s="285" t="n">
        <v>22.8223</v>
      </c>
      <c r="W26" s="285" t="n">
        <v>22.6648</v>
      </c>
      <c r="X26" s="285" t="n">
        <v>23.2206</v>
      </c>
      <c r="Y26" s="285" t="n">
        <v>24.125</v>
      </c>
      <c r="Z26" s="285" t="n">
        <v>23.5592</v>
      </c>
      <c r="AA26" s="285" t="n">
        <v>22.9062</v>
      </c>
      <c r="AB26" s="285" t="n">
        <v>22.3976</v>
      </c>
      <c r="AC26" s="285" t="n">
        <v>22.0631</v>
      </c>
      <c r="AD26" s="285" t="n">
        <v>21.7089</v>
      </c>
      <c r="AE26" s="285" t="n">
        <v>21.8758</v>
      </c>
      <c r="AF26" s="285" t="n">
        <v>21.663</v>
      </c>
      <c r="AG26" s="285" t="n">
        <v>21.522</v>
      </c>
      <c r="AH26" s="285" t="n">
        <v>21.3308</v>
      </c>
      <c r="AI26" s="285" t="n">
        <v>21.1494</v>
      </c>
      <c r="AJ26" s="285" t="n">
        <v>21.2611</v>
      </c>
      <c r="AK26" s="285" t="n">
        <v>21.5073</v>
      </c>
      <c r="AL26" s="285" t="n">
        <v>22.6992</v>
      </c>
      <c r="AM26" s="285" t="n">
        <v>22.899</v>
      </c>
      <c r="AN26" s="285" t="n">
        <v>22.641</v>
      </c>
      <c r="AO26" s="285" t="n">
        <v>23.7102</v>
      </c>
      <c r="AP26" s="285" t="n">
        <v>29.6732</v>
      </c>
      <c r="AQ26" s="285" t="n">
        <v>28.9476</v>
      </c>
      <c r="AR26" s="285" t="n">
        <v>29.4707</v>
      </c>
      <c r="AS26" s="285" t="n">
        <v>28.8783</v>
      </c>
      <c r="AT26" s="285" t="n">
        <v>28.225</v>
      </c>
      <c r="AU26" s="285" t="n">
        <v>27.3523</v>
      </c>
      <c r="AV26" s="285" t="n">
        <v>29.6881</v>
      </c>
      <c r="AW26" s="285" t="n">
        <v>31.5486</v>
      </c>
      <c r="AX26" s="285" t="n">
        <v>31.0745</v>
      </c>
      <c r="AY26" s="285" t="n">
        <v>32.2107</v>
      </c>
      <c r="AZ26" s="285" t="n">
        <v>35.4158</v>
      </c>
      <c r="BA26" s="285" t="n">
        <v>34.2038</v>
      </c>
      <c r="BB26" s="285" t="n">
        <v>32.7301</v>
      </c>
      <c r="BC26" s="285" t="n">
        <v>33.1454</v>
      </c>
      <c r="BD26" s="285" t="n">
        <v>33.2013</v>
      </c>
      <c r="BE26" s="285" t="n">
        <v>33.3818</v>
      </c>
      <c r="BF26" s="285" t="n">
        <v>32.6935</v>
      </c>
      <c r="BG26" s="285" t="n">
        <v>33.5929</v>
      </c>
      <c r="BH26" s="285" t="n">
        <v>35.2075</v>
      </c>
      <c r="BI26" s="285" t="n">
        <v>36.0525</v>
      </c>
      <c r="BJ26" s="285" t="n">
        <v>39.263</v>
      </c>
      <c r="BK26" s="285" t="n">
        <v>39.3424</v>
      </c>
      <c r="BL26" s="285" t="n">
        <v>39.674</v>
      </c>
      <c r="BM26" s="285" t="n">
        <v>49.7768</v>
      </c>
      <c r="BN26" s="286" t="n">
        <v>66.1202</v>
      </c>
      <c r="BO26" s="286" t="n">
        <v>55.9971</v>
      </c>
      <c r="BP26" s="286" t="n">
        <v>65.4826</v>
      </c>
      <c r="BQ26" s="286" t="n">
        <v>66.8298</v>
      </c>
      <c r="BR26" s="286" t="n">
        <v>75.0467</v>
      </c>
      <c r="BS26" s="286" t="n">
        <v>67.7608</v>
      </c>
      <c r="BT26" s="286" t="n">
        <v>66.2176</v>
      </c>
      <c r="BU26" s="286" t="n">
        <v>62.9265</v>
      </c>
      <c r="BV26" s="286" t="n">
        <v>58.4609</v>
      </c>
      <c r="BW26" s="286" t="n">
        <v>58.1694</v>
      </c>
      <c r="BX26" s="286" t="n">
        <v>61.2408</v>
      </c>
      <c r="BY26" s="286" t="n">
        <v>59.2064</v>
      </c>
      <c r="BZ26" s="286" t="n">
        <v>59.9715</v>
      </c>
      <c r="CA26" s="286" t="n">
        <v>62.939</v>
      </c>
      <c r="CB26" s="286" t="n">
        <v>66.6866</v>
      </c>
      <c r="CC26" s="286" t="n">
        <v>66.9313</v>
      </c>
      <c r="CD26" s="286" t="n">
        <v>66.1792</v>
      </c>
      <c r="CE26" s="286" t="n">
        <v>64.3433</v>
      </c>
      <c r="CF26" s="70" t="n">
        <v>65.5747</v>
      </c>
      <c r="CG26" s="70" t="n">
        <v>64.3407</v>
      </c>
      <c r="CH26" s="70" t="n">
        <v>69.1857</v>
      </c>
      <c r="CI26" s="70" t="n">
        <v>75.066</v>
      </c>
      <c r="CJ26" s="70" t="n">
        <v>80.2179</v>
      </c>
      <c r="CK26" s="70" t="n">
        <v>84.2081</v>
      </c>
      <c r="CL26" s="70" t="n">
        <v>82.2552</v>
      </c>
      <c r="CM26" s="70" t="n">
        <v>81.4603</v>
      </c>
      <c r="CN26" s="70" t="n">
        <v>80.0259</v>
      </c>
      <c r="CO26" s="70" t="n">
        <v>78.9016</v>
      </c>
      <c r="CP26" s="70" t="n">
        <v>94.4739821428571</v>
      </c>
      <c r="CQ26" s="70" t="n">
        <v>69.319685</v>
      </c>
      <c r="CR26" s="70" t="n">
        <v>61.5812409090909</v>
      </c>
      <c r="CS26" s="70" t="n">
        <v>65.1824738461539</v>
      </c>
      <c r="CT26" s="70" t="n">
        <v>79.0050839285715</v>
      </c>
      <c r="CU26" s="70" t="n">
        <v>90.3417098360656</v>
      </c>
      <c r="CV26" s="70" t="n">
        <v>106.614790909091</v>
      </c>
      <c r="CW26" s="70" t="n">
        <v>104.49861875</v>
      </c>
      <c r="CX26" s="70" t="n">
        <v>103.621638596491</v>
      </c>
      <c r="CY26" s="70" t="n">
        <v>100.030206666667</v>
      </c>
      <c r="CZ26" s="70" t="n">
        <v>103.012841538462</v>
      </c>
      <c r="DA26" s="70" t="n">
        <v>113.626477272727</v>
      </c>
      <c r="DB26" s="70" t="n">
        <f aca="false">DB14/DB41</f>
        <v>106.247389009153</v>
      </c>
      <c r="DC26" s="70" t="n">
        <f aca="false">DC14/DC41</f>
        <v>92.0891724583191</v>
      </c>
      <c r="DD26" s="70" t="n">
        <f aca="false">DD14/DD41</f>
        <v>91.8499107515856</v>
      </c>
      <c r="DE26" s="70" t="n">
        <f aca="false">DE14/DE41</f>
        <v>91.0561695340093</v>
      </c>
      <c r="DF26" s="70" t="n">
        <f aca="false">DF14/DF41</f>
        <v>89.1695719873913</v>
      </c>
      <c r="DG26" s="70" t="n">
        <f aca="false">DG14/DG41</f>
        <v>84.8524552808477</v>
      </c>
      <c r="DH26" s="70" t="n">
        <f aca="false">DH14/DH41</f>
        <v>93.5424268363348</v>
      </c>
      <c r="DI26" s="70" t="n">
        <f aca="false">DI14/DI41</f>
        <v>99.8265920517448</v>
      </c>
      <c r="DJ26" s="70" t="n">
        <f aca="false">DJ14/DJ41</f>
        <v>102.021845699409</v>
      </c>
      <c r="DK26" s="70" t="n">
        <f aca="false">DK14/DK41</f>
        <v>103.550683830484</v>
      </c>
      <c r="DL26" s="70" t="n">
        <f aca="false">DL14/DL41</f>
        <v>104.824348160196</v>
      </c>
      <c r="DM26" s="70" t="n">
        <f aca="false">DM14/DM41</f>
        <v>105.997041142436</v>
      </c>
      <c r="DN26" s="70" t="n">
        <f aca="false">DN14/DN41</f>
        <v>107.135594064553</v>
      </c>
      <c r="DO26" s="70" t="n">
        <f aca="false">DO14/DO41</f>
        <v>108.268577287245</v>
      </c>
      <c r="DP26" s="70" t="n">
        <f aca="false">DP14/DP41</f>
        <v>109.407801814772</v>
      </c>
      <c r="DQ26" s="70" t="n">
        <f aca="false">DQ14/DQ41</f>
        <v>110.557894529577</v>
      </c>
      <c r="DR26" s="70" t="n">
        <f aca="false">DR14/DR41</f>
        <v>111.720507073347</v>
      </c>
      <c r="DS26" s="70" t="n">
        <f aca="false">DS14/DS41</f>
        <v>112.896128926787</v>
      </c>
      <c r="DT26" s="70" t="n">
        <f aca="false">DT14/DT41</f>
        <v>114.084844338249</v>
      </c>
      <c r="DU26" s="70" t="n">
        <f aca="false">DU14/DU41</f>
        <v>115.286632174713</v>
      </c>
      <c r="DV26" s="70" t="n">
        <f aca="false">DV14/DV41</f>
        <v>116.501473566894</v>
      </c>
      <c r="DW26" s="70" t="n">
        <f aca="false">DW14/DW41</f>
        <v>117.729382491021</v>
      </c>
      <c r="DX26" s="70" t="n">
        <f aca="false">DX14/DX41</f>
        <v>118.970408033204</v>
      </c>
      <c r="DY26" s="70" t="n">
        <f aca="false">DY14/DY41</f>
        <v>120.22462809626</v>
      </c>
      <c r="DZ26" s="70" t="n">
        <f aca="false">DZ14/DZ41</f>
        <v>118.831503038232</v>
      </c>
      <c r="EA26" s="70" t="n">
        <f aca="false">EA14/EA41</f>
        <v>120.083970140841</v>
      </c>
      <c r="EB26" s="70" t="n">
        <f aca="false">EB14/EB41</f>
        <v>121.349816193868</v>
      </c>
      <c r="EC26" s="70" t="n">
        <f aca="false">EC14/EC41</f>
        <v>122.629120658185</v>
      </c>
      <c r="ED26" s="70" t="n">
        <f aca="false">ED14/ED41</f>
        <v>121.208133098996</v>
      </c>
      <c r="EE26" s="70" t="n">
        <f aca="false">EE14/EE41</f>
        <v>122.485649543658</v>
      </c>
      <c r="EF26" s="70" t="n">
        <f aca="false">EF14/EF41</f>
        <v>123.776812517746</v>
      </c>
      <c r="EG26" s="70" t="n">
        <f aca="false">EG14/EG41</f>
        <v>125.081703071349</v>
      </c>
      <c r="EH26" s="70" t="n">
        <f aca="false">EH14/EH41</f>
        <v>123.632295760976</v>
      </c>
      <c r="EI26" s="70" t="n">
        <f aca="false">EI14/EI41</f>
        <v>124.935362534531</v>
      </c>
      <c r="EJ26" s="70" t="n">
        <f aca="false">EJ14/EJ41</f>
        <v>126.252348768101</v>
      </c>
      <c r="EK26" s="70" t="n">
        <f aca="false">EK14/EK41</f>
        <v>127.583337132776</v>
      </c>
      <c r="EL26" s="70" t="n">
        <f aca="false">EL14/EL41</f>
        <v>126.104941676196</v>
      </c>
      <c r="EM26" s="70" t="n">
        <f aca="false">EM14/EM41</f>
        <v>127.434069785222</v>
      </c>
      <c r="EN26" s="70" t="n">
        <f aca="false">EN14/EN41</f>
        <v>128.777395743463</v>
      </c>
      <c r="EO26" s="70" t="n">
        <f aca="false">EO14/EO41</f>
        <v>130.135003875431</v>
      </c>
      <c r="EP26" s="70" t="n">
        <f aca="false">EP14/EP41</f>
        <v>128.62704050972</v>
      </c>
      <c r="EQ26" s="70" t="n">
        <f aca="false">EQ14/EQ41</f>
        <v>129.982751180926</v>
      </c>
      <c r="ER26" s="70" t="n">
        <f aca="false">ER14/ER41</f>
        <v>131.352943658332</v>
      </c>
      <c r="ES26" s="70" t="n">
        <f aca="false">ES14/ES41</f>
        <v>132.73770395294</v>
      </c>
      <c r="ET26" s="70" t="n">
        <f aca="false">ET14/ET41</f>
        <v>131.199581319914</v>
      </c>
      <c r="EU26" s="70" t="n">
        <f aca="false">EU14/EU41</f>
        <v>132.582406204545</v>
      </c>
      <c r="EV26" s="70" t="n">
        <f aca="false">EV14/EV41</f>
        <v>133.980002531498</v>
      </c>
      <c r="EW26" s="70" t="n">
        <f aca="false">EW14/EW41</f>
        <v>135.392458031999</v>
      </c>
      <c r="EX26" s="70" t="n">
        <f aca="false">EX14/EX41</f>
        <v>133.823572946312</v>
      </c>
      <c r="EY26" s="70" t="n">
        <f aca="false">EY14/EY41</f>
        <v>135.234054328636</v>
      </c>
      <c r="EZ26" s="70" t="n">
        <f aca="false">EZ14/EZ41</f>
        <v>136.659602582128</v>
      </c>
      <c r="FA26" s="70" t="n">
        <f aca="false">FA14/FA41</f>
        <v>138.100307192639</v>
      </c>
      <c r="FB26" s="70" t="n">
        <f aca="false">FB14/FB41</f>
        <v>136.500044405239</v>
      </c>
      <c r="FC26" s="70" t="n">
        <f aca="false">FC14/FC41</f>
        <v>137.938735415208</v>
      </c>
      <c r="FD26" s="70" t="n">
        <f aca="false">FD14/FD41</f>
        <v>139.392794633771</v>
      </c>
      <c r="FE26" s="70" t="n">
        <f aca="false">FE14/FE41</f>
        <v>140.862313336492</v>
      </c>
      <c r="FF26" s="70" t="n">
        <f aca="false">FF14/FF41</f>
        <v>139.230045293343</v>
      </c>
      <c r="FG26" s="70" t="n">
        <f aca="false">FG14/FG41</f>
        <v>140.697510123513</v>
      </c>
      <c r="FH26" s="70" t="n">
        <f aca="false">FH14/FH41</f>
        <v>142.180650526446</v>
      </c>
      <c r="FI26" s="70" t="n">
        <f aca="false">FI14/FI41</f>
        <v>143.679559603221</v>
      </c>
      <c r="FJ26" s="70" t="n">
        <f aca="false">FJ14/FJ41</f>
        <v>142.01464619921</v>
      </c>
      <c r="FK26" s="70" t="n">
        <f aca="false">FK14/FK41</f>
        <v>143.511460325983</v>
      </c>
      <c r="FL26" s="70" t="n">
        <f aca="false">FL14/FL41</f>
        <v>145.024263536975</v>
      </c>
      <c r="FM26" s="70" t="n">
        <f aca="false">FM14/FM41</f>
        <v>146.553150795286</v>
      </c>
      <c r="FN26" s="70" t="n">
        <f aca="false">FN14/FN41</f>
        <v>144.854939123194</v>
      </c>
      <c r="FO26" s="70" t="n">
        <f aca="false">FO14/FO41</f>
        <v>146.381689532503</v>
      </c>
      <c r="FP26" s="70" t="n">
        <f aca="false">FP14/FP41</f>
        <v>147.924748807715</v>
      </c>
      <c r="FQ26" s="70" t="n">
        <f aca="false">FQ14/FQ41</f>
        <v>149.484213811192</v>
      </c>
      <c r="FR26" s="70" t="n">
        <f aca="false">FR14/FR41</f>
        <v>147.752037905658</v>
      </c>
      <c r="FS26" s="70" t="n">
        <f aca="false">FS14/FS41</f>
        <v>149.309323323153</v>
      </c>
      <c r="FT26" s="70" t="n">
        <f aca="false">FT14/FT41</f>
        <v>150.883243783869</v>
      </c>
      <c r="FU26" s="70" t="n">
        <f aca="false">FU14/FU41</f>
        <v>152.473898087415</v>
      </c>
      <c r="FV26" s="70" t="n">
        <f aca="false">FV14/FV41</f>
        <v>150.707078663771</v>
      </c>
      <c r="FW26" s="70" t="n">
        <f aca="false">FW14/FW41</f>
        <v>152.295509789616</v>
      </c>
      <c r="FX26" s="70" t="n">
        <f aca="false">FX14/FX41</f>
        <v>153.900908659547</v>
      </c>
      <c r="FY26" s="70" t="n">
        <f aca="false">FY14/FY41</f>
        <v>155.523376049164</v>
      </c>
      <c r="FZ26" s="70" t="n">
        <f aca="false">FZ14/FZ41</f>
        <v>153.721220237047</v>
      </c>
      <c r="GA26" s="70" t="n">
        <f aca="false">GA14/GA41</f>
        <v>155.341419985408</v>
      </c>
      <c r="GB26" s="70" t="n">
        <f aca="false">GB14/GB41</f>
        <v>156.978926832738</v>
      </c>
      <c r="GC26" s="70" t="n">
        <f aca="false">GC14/GC41</f>
        <v>158.633843570147</v>
      </c>
      <c r="GD26" s="70" t="n">
        <f aca="false">GD14/GD41</f>
        <v>156.795644641788</v>
      </c>
      <c r="GE26" s="70" t="n">
        <f aca="false">GE14/GE41</f>
        <v>158.448248385116</v>
      </c>
      <c r="GF26" s="70" t="n">
        <f aca="false">GF14/GF41</f>
        <v>160.118505369392</v>
      </c>
      <c r="GG26" s="70" t="n">
        <f aca="false">GG14/GG41</f>
        <v>161.80652044155</v>
      </c>
      <c r="GH26" s="70" t="n">
        <f aca="false">GH14/GH41</f>
        <v>159.931557534624</v>
      </c>
      <c r="GI26" s="70" t="n">
        <f aca="false">GI14/GI41</f>
        <v>161.617213352818</v>
      </c>
      <c r="GJ26" s="70" t="n">
        <f aca="false">GJ14/GJ41</f>
        <v>163.32087547678</v>
      </c>
      <c r="GK26" s="70" t="n">
        <f aca="false">GK14/GK41</f>
        <v>165.042650850381</v>
      </c>
      <c r="GL26" s="70" t="n">
        <f aca="false">GL14/GL41</f>
        <v>163.130188685316</v>
      </c>
      <c r="GM26" s="70" t="n">
        <f aca="false">GM14/GM41</f>
        <v>164.849557619875</v>
      </c>
      <c r="GN26" s="70" t="n">
        <f aca="false">GN14/GN41</f>
        <v>166.587292986316</v>
      </c>
      <c r="GO26" s="70" t="n">
        <f aca="false">GO14/GO41</f>
        <v>168.343503867389</v>
      </c>
      <c r="GP26" s="70" t="n">
        <f aca="false">GP14/GP41</f>
        <v>166.392792459022</v>
      </c>
      <c r="GQ26" s="70" t="n">
        <f aca="false">GQ14/GQ41</f>
        <v>168.146548772272</v>
      </c>
      <c r="GR26" s="70" t="n">
        <f aca="false">GR14/GR41</f>
        <v>169.919038846042</v>
      </c>
      <c r="GS26" s="70" t="n">
        <f aca="false">GS14/GS41</f>
        <v>171.710373944736</v>
      </c>
      <c r="GT26" s="70" t="n">
        <f aca="false">GT14/GT41</f>
        <v>169.720648308203</v>
      </c>
      <c r="GU26" s="70" t="n">
        <f aca="false">GU14/GU41</f>
        <v>171.509479747718</v>
      </c>
      <c r="GV26" s="70" t="n">
        <f aca="false">GV14/GV41</f>
        <v>173.317419622963</v>
      </c>
      <c r="GW26" s="70" t="n">
        <f aca="false">GW14/GW41</f>
        <v>175.144581423631</v>
      </c>
      <c r="GX26" s="70" t="n">
        <f aca="false">GX14/GX41</f>
        <v>173.115061274367</v>
      </c>
      <c r="GY26" s="70" t="n">
        <f aca="false">GY14/GY41</f>
        <v>174.939669342672</v>
      </c>
      <c r="GZ26" s="70" t="n">
        <f aca="false">GZ14/GZ41</f>
        <v>176.783768015422</v>
      </c>
      <c r="HA26" s="70" t="n">
        <f aca="false">HA14/HA41</f>
        <v>178.647473052104</v>
      </c>
    </row>
    <row r="27" customFormat="false" ht="15" hidden="false" customHeight="false" outlineLevel="0" collapsed="false">
      <c r="A27" s="14" t="s">
        <v>9</v>
      </c>
      <c r="B27" s="42"/>
      <c r="C27" s="42"/>
      <c r="D27" s="42" t="s">
        <v>23</v>
      </c>
      <c r="E27" s="19"/>
      <c r="F27" s="19" t="s">
        <v>58</v>
      </c>
      <c r="G27" s="19" t="s">
        <v>57</v>
      </c>
      <c r="H27" s="60"/>
      <c r="I27" s="19" t="s">
        <v>42</v>
      </c>
      <c r="J27" s="285" t="n">
        <v>16.5021</v>
      </c>
      <c r="K27" s="285" t="n">
        <v>16.2641</v>
      </c>
      <c r="L27" s="285" t="n">
        <v>18.185</v>
      </c>
      <c r="M27" s="285" t="n">
        <v>18.2369</v>
      </c>
      <c r="N27" s="285" t="n">
        <v>18.563</v>
      </c>
      <c r="O27" s="285" t="n">
        <v>21.2525</v>
      </c>
      <c r="P27" s="285" t="n">
        <v>21.4818</v>
      </c>
      <c r="Q27" s="285" t="n">
        <v>23.0955</v>
      </c>
      <c r="R27" s="285" t="n">
        <v>23.2249</v>
      </c>
      <c r="S27" s="285" t="n">
        <v>22.4779</v>
      </c>
      <c r="T27" s="285" t="n">
        <v>23.186</v>
      </c>
      <c r="U27" s="285" t="n">
        <v>23.5997</v>
      </c>
      <c r="V27" s="285" t="n">
        <v>22.52</v>
      </c>
      <c r="W27" s="285" t="n">
        <v>23.275</v>
      </c>
      <c r="X27" s="285" t="n">
        <v>23.4514</v>
      </c>
      <c r="Y27" s="285" t="n">
        <v>24.3093</v>
      </c>
      <c r="Z27" s="285" t="n">
        <v>23.2863</v>
      </c>
      <c r="AA27" s="285" t="n">
        <v>22.3427</v>
      </c>
      <c r="AB27" s="285" t="n">
        <v>22.0246</v>
      </c>
      <c r="AC27" s="285" t="n">
        <v>21.8849</v>
      </c>
      <c r="AD27" s="285" t="n">
        <v>21.2424</v>
      </c>
      <c r="AE27" s="285" t="n">
        <v>21.9474</v>
      </c>
      <c r="AF27" s="285" t="n">
        <v>21.4275</v>
      </c>
      <c r="AG27" s="285" t="n">
        <v>21.5933</v>
      </c>
      <c r="AH27" s="285" t="n">
        <v>21.3792</v>
      </c>
      <c r="AI27" s="285" t="n">
        <v>21.0731</v>
      </c>
      <c r="AJ27" s="285" t="n">
        <v>21.3489</v>
      </c>
      <c r="AK27" s="285" t="n">
        <v>21.7309</v>
      </c>
      <c r="AL27" s="285" t="n">
        <v>23.6097</v>
      </c>
      <c r="AM27" s="285" t="n">
        <v>22.9614</v>
      </c>
      <c r="AN27" s="285" t="n">
        <v>22.8558</v>
      </c>
      <c r="AO27" s="285" t="n">
        <v>28.5061</v>
      </c>
      <c r="AP27" s="285" t="n">
        <v>29.7974</v>
      </c>
      <c r="AQ27" s="285" t="n">
        <v>28.6771</v>
      </c>
      <c r="AR27" s="285" t="n">
        <v>28.9626</v>
      </c>
      <c r="AS27" s="285" t="n">
        <v>29.0201</v>
      </c>
      <c r="AT27" s="285" t="n">
        <v>27.9287</v>
      </c>
      <c r="AU27" s="285" t="n">
        <v>29.0139</v>
      </c>
      <c r="AV27" s="285" t="n">
        <v>31.1267</v>
      </c>
      <c r="AW27" s="285" t="n">
        <v>32.6538</v>
      </c>
      <c r="AX27" s="285" t="n">
        <v>30.8777</v>
      </c>
      <c r="AY27" s="285" t="n">
        <v>33.1655</v>
      </c>
      <c r="AZ27" s="285" t="n">
        <v>35.511</v>
      </c>
      <c r="BA27" s="285" t="n">
        <v>34.2922</v>
      </c>
      <c r="BB27" s="285" t="n">
        <v>32.521</v>
      </c>
      <c r="BC27" s="285" t="n">
        <v>34.1309</v>
      </c>
      <c r="BD27" s="285" t="n">
        <v>33.1639</v>
      </c>
      <c r="BE27" s="285" t="n">
        <v>33.3727</v>
      </c>
      <c r="BF27" s="285" t="n">
        <v>32.7206</v>
      </c>
      <c r="BG27" s="285" t="n">
        <v>34.7507</v>
      </c>
      <c r="BH27" s="285" t="n">
        <v>35.7863</v>
      </c>
      <c r="BI27" s="285" t="n">
        <v>36.8481</v>
      </c>
      <c r="BJ27" s="285" t="n">
        <v>39.6267</v>
      </c>
      <c r="BK27" s="285" t="n">
        <v>38.3189</v>
      </c>
      <c r="BL27" s="285" t="n">
        <v>41.4575</v>
      </c>
      <c r="BM27" s="285" t="n">
        <v>58.3849</v>
      </c>
      <c r="BN27" s="286" t="n">
        <v>59.8523</v>
      </c>
      <c r="BO27" s="286" t="n">
        <v>59.1474</v>
      </c>
      <c r="BP27" s="286" t="n">
        <v>67.1128</v>
      </c>
      <c r="BQ27" s="286" t="n">
        <v>72.3809</v>
      </c>
      <c r="BR27" s="286" t="n">
        <v>69.6978</v>
      </c>
      <c r="BS27" s="286" t="n">
        <v>65.4219</v>
      </c>
      <c r="BT27" s="286" t="n">
        <v>64.7262</v>
      </c>
      <c r="BU27" s="286" t="n">
        <v>60.4368</v>
      </c>
      <c r="BV27" s="286" t="n">
        <v>56.1017</v>
      </c>
      <c r="BW27" s="286" t="n">
        <v>61.4015</v>
      </c>
      <c r="BX27" s="286" t="n">
        <v>59.3967</v>
      </c>
      <c r="BY27" s="286" t="n">
        <v>59.1824</v>
      </c>
      <c r="BZ27" s="286" t="n">
        <v>59.856</v>
      </c>
      <c r="CA27" s="286" t="n">
        <v>63.3645</v>
      </c>
      <c r="CB27" s="286" t="n">
        <v>66.776</v>
      </c>
      <c r="CC27" s="287" t="n">
        <f aca="false">Inputs!AA27</f>
        <v>70.5787</v>
      </c>
      <c r="CD27" s="286" t="n">
        <v>66.0035</v>
      </c>
      <c r="CE27" s="286" t="n">
        <v>64.7582</v>
      </c>
      <c r="CF27" s="70" t="n">
        <v>64.9239</v>
      </c>
      <c r="CG27" s="287" t="n">
        <f aca="false">Inputs!AB27</f>
        <v>63.6039</v>
      </c>
      <c r="CH27" s="70" t="n">
        <v>81.745</v>
      </c>
      <c r="CI27" s="70" t="n">
        <v>75.1295</v>
      </c>
      <c r="CJ27" s="70" t="n">
        <v>84.3125</v>
      </c>
      <c r="CK27" s="287" t="n">
        <f aca="false">Inputs!AC27</f>
        <v>83.5131</v>
      </c>
      <c r="CL27" s="70" t="n">
        <v>80.1611</v>
      </c>
      <c r="CM27" s="70" t="n">
        <v>79.0799</v>
      </c>
      <c r="CN27" s="70" t="n">
        <v>78.0871</v>
      </c>
      <c r="CO27" s="287" t="n">
        <f aca="false">Inputs!AD27</f>
        <v>80.9376</v>
      </c>
      <c r="CP27" s="70" t="n">
        <v>90.8145</v>
      </c>
      <c r="CQ27" s="70" t="n">
        <v>53.5406</v>
      </c>
      <c r="CR27" s="70" t="n">
        <v>58.4178</v>
      </c>
      <c r="CS27" s="287" t="n">
        <f aca="false">Inputs!AE27</f>
        <v>76.1805</v>
      </c>
      <c r="CT27" s="70" t="n">
        <v>84.1278</v>
      </c>
      <c r="CU27" s="70" t="n">
        <v>97.2448</v>
      </c>
      <c r="CV27" s="70" t="n">
        <v>107.0844</v>
      </c>
      <c r="CW27" s="287" t="n">
        <f aca="false">Inputs!AF27</f>
        <v>106.7591</v>
      </c>
      <c r="CX27" s="70" t="n">
        <v>101.9267</v>
      </c>
      <c r="CY27" s="70" t="n">
        <v>95.3073</v>
      </c>
      <c r="CZ27" s="70" t="n">
        <v>109.7061</v>
      </c>
      <c r="DA27" s="287" t="n">
        <f aca="false">Inputs!AG27</f>
        <v>112.9774</v>
      </c>
      <c r="DB27" s="70" t="n">
        <f aca="false">DB7/DB40</f>
        <v>94.2289285513203</v>
      </c>
      <c r="DC27" s="70" t="n">
        <f aca="false">DC7/DC40</f>
        <v>90.309586833928</v>
      </c>
      <c r="DD27" s="70" t="n">
        <f aca="false">DD7/DD40</f>
        <v>97.5228008237717</v>
      </c>
      <c r="DE27" s="70" t="n">
        <v>99.1969</v>
      </c>
      <c r="DF27" s="70" t="n">
        <f aca="false">DF7/DF40</f>
        <v>98.9779022341267</v>
      </c>
      <c r="DG27" s="70" t="n">
        <f aca="false">DG7/DG40</f>
        <v>95.7442433197882</v>
      </c>
      <c r="DH27" s="70" t="n">
        <f aca="false">DH7/DH40</f>
        <v>104.943615932461</v>
      </c>
      <c r="DI27" s="70" t="n">
        <f aca="false">DI7/DI40</f>
        <v>110.946494416436</v>
      </c>
      <c r="DJ27" s="70" t="n">
        <f aca="false">DJ7/DJ40</f>
        <v>111.856306834363</v>
      </c>
      <c r="DK27" s="70" t="n">
        <f aca="false">DK7/DK40</f>
        <v>112.162692753961</v>
      </c>
      <c r="DL27" s="70" t="n">
        <f aca="false">DL7/DL40</f>
        <v>112.231584003377</v>
      </c>
      <c r="DM27" s="70" t="n">
        <f aca="false">DM7/DM40</f>
        <v>112.210179962272</v>
      </c>
      <c r="DN27" s="70" t="n">
        <f aca="false">DN7/DN40</f>
        <v>113.410324494019</v>
      </c>
      <c r="DO27" s="70" t="n">
        <f aca="false">DO7/DO40</f>
        <v>114.607847060053</v>
      </c>
      <c r="DP27" s="70" t="n">
        <f aca="false">DP7/DP40</f>
        <v>115.813280739629</v>
      </c>
      <c r="DQ27" s="70" t="n">
        <f aca="false">DQ7/DQ40</f>
        <v>117.03069306743</v>
      </c>
      <c r="DR27" s="70" t="n">
        <f aca="false">DR7/DR40</f>
        <v>118.261497859109</v>
      </c>
      <c r="DS27" s="70" t="n">
        <f aca="false">DS7/DS40</f>
        <v>119.506089013039</v>
      </c>
      <c r="DT27" s="70" t="n">
        <f aca="false">DT7/DT40</f>
        <v>120.76451707783</v>
      </c>
      <c r="DU27" s="70" t="n">
        <f aca="false">DU7/DU40</f>
        <v>122.03675345628</v>
      </c>
      <c r="DV27" s="70" t="n">
        <f aca="false">DV7/DV40</f>
        <v>123.322782487906</v>
      </c>
      <c r="DW27" s="70" t="n">
        <f aca="false">DW7/DW40</f>
        <v>124.622625403345</v>
      </c>
      <c r="DX27" s="70" t="n">
        <f aca="false">DX7/DX40</f>
        <v>125.936339878103</v>
      </c>
      <c r="DY27" s="70" t="n">
        <f aca="false">DY7/DY40</f>
        <v>127.26401270666</v>
      </c>
      <c r="DZ27" s="70" t="n">
        <f aca="false">DZ7/DZ40</f>
        <v>127.340348177082</v>
      </c>
      <c r="EA27" s="70" t="n">
        <f aca="false">EA7/EA40</f>
        <v>127.416683647503</v>
      </c>
      <c r="EB27" s="70" t="n">
        <f aca="false">EB7/EB40</f>
        <v>127.493019117925</v>
      </c>
      <c r="EC27" s="70" t="n">
        <f aca="false">EC7/EC40</f>
        <v>127.569354588346</v>
      </c>
      <c r="ED27" s="70" t="n">
        <f aca="false">ED7/ED40</f>
        <v>128.207201361288</v>
      </c>
      <c r="EE27" s="70" t="n">
        <f aca="false">EE7/EE40</f>
        <v>128.84504813423</v>
      </c>
      <c r="EF27" s="70" t="n">
        <f aca="false">EF7/EF40</f>
        <v>129.482894907171</v>
      </c>
      <c r="EG27" s="70" t="n">
        <f aca="false">EG7/EG40</f>
        <v>130.120741680113</v>
      </c>
      <c r="EH27" s="70" t="n">
        <f aca="false">EH7/EH40</f>
        <v>130.771345388514</v>
      </c>
      <c r="EI27" s="70" t="n">
        <f aca="false">EI7/EI40</f>
        <v>131.421949096914</v>
      </c>
      <c r="EJ27" s="70" t="n">
        <f aca="false">EJ7/EJ40</f>
        <v>132.072552805315</v>
      </c>
      <c r="EK27" s="70" t="n">
        <f aca="false">EK7/EK40</f>
        <v>132.723156513715</v>
      </c>
      <c r="EL27" s="70" t="n">
        <f aca="false">EL7/EL40</f>
        <v>133.386772296284</v>
      </c>
      <c r="EM27" s="70" t="n">
        <f aca="false">EM7/EM40</f>
        <v>134.050388078853</v>
      </c>
      <c r="EN27" s="70" t="n">
        <f aca="false">EN7/EN40</f>
        <v>134.714003861421</v>
      </c>
      <c r="EO27" s="70" t="n">
        <f aca="false">EO7/EO40</f>
        <v>135.37761964399</v>
      </c>
      <c r="EP27" s="70" t="n">
        <f aca="false">EP7/EP40</f>
        <v>136.05450774221</v>
      </c>
      <c r="EQ27" s="70" t="n">
        <f aca="false">EQ7/EQ40</f>
        <v>136.73139584043</v>
      </c>
      <c r="ER27" s="70" t="n">
        <f aca="false">ER7/ER40</f>
        <v>137.40828393865</v>
      </c>
      <c r="ES27" s="70" t="n">
        <f aca="false">ES7/ES40</f>
        <v>138.085172036869</v>
      </c>
      <c r="ET27" s="70" t="n">
        <f aca="false">ET7/ET40</f>
        <v>138.775597897054</v>
      </c>
      <c r="EU27" s="70" t="n">
        <f aca="false">EU7/EU40</f>
        <v>139.466023757238</v>
      </c>
      <c r="EV27" s="70" t="n">
        <f aca="false">EV7/EV40</f>
        <v>140.156449617422</v>
      </c>
      <c r="EW27" s="70" t="n">
        <f aca="false">EW7/EW40</f>
        <v>140.846875477607</v>
      </c>
      <c r="EX27" s="70" t="n">
        <f aca="false">EX7/EX40</f>
        <v>141.551109854995</v>
      </c>
      <c r="EY27" s="70" t="n">
        <f aca="false">EY7/EY40</f>
        <v>142.255344232383</v>
      </c>
      <c r="EZ27" s="70" t="n">
        <f aca="false">EZ7/EZ40</f>
        <v>142.959578609771</v>
      </c>
      <c r="FA27" s="70" t="n">
        <f aca="false">FA7/FA40</f>
        <v>143.663812987159</v>
      </c>
      <c r="FB27" s="70" t="n">
        <f aca="false">FB7/FB40</f>
        <v>144.382132052095</v>
      </c>
      <c r="FC27" s="70" t="n">
        <f aca="false">FC7/FC40</f>
        <v>145.100451117031</v>
      </c>
      <c r="FD27" s="70" t="n">
        <f aca="false">FD7/FD40</f>
        <v>145.818770181966</v>
      </c>
      <c r="FE27" s="70" t="n">
        <f aca="false">FE7/FE40</f>
        <v>146.537089246902</v>
      </c>
      <c r="FF27" s="70" t="n">
        <f aca="false">FF7/FF40</f>
        <v>147.269774693137</v>
      </c>
      <c r="FG27" s="70" t="n">
        <f aca="false">FG7/FG40</f>
        <v>148.002460139371</v>
      </c>
      <c r="FH27" s="70" t="n">
        <f aca="false">FH7/FH40</f>
        <v>148.735145585606</v>
      </c>
      <c r="FI27" s="70" t="n">
        <f aca="false">FI7/FI40</f>
        <v>149.46783103184</v>
      </c>
      <c r="FJ27" s="70" t="n">
        <f aca="false">FJ7/FJ40</f>
        <v>150.215170186999</v>
      </c>
      <c r="FK27" s="70" t="n">
        <f aca="false">FK7/FK40</f>
        <v>150.962509342159</v>
      </c>
      <c r="FL27" s="70" t="n">
        <f aca="false">FL7/FL40</f>
        <v>151.709848497318</v>
      </c>
      <c r="FM27" s="70" t="n">
        <f aca="false">FM7/FM40</f>
        <v>152.457187652477</v>
      </c>
      <c r="FN27" s="70" t="n">
        <f aca="false">FN7/FN40</f>
        <v>153.219473590739</v>
      </c>
      <c r="FO27" s="70" t="n">
        <f aca="false">FO7/FO40</f>
        <v>153.981759529002</v>
      </c>
      <c r="FP27" s="70" t="n">
        <f aca="false">FP7/FP40</f>
        <v>154.744045467264</v>
      </c>
      <c r="FQ27" s="70" t="n">
        <f aca="false">FQ7/FQ40</f>
        <v>155.506331405527</v>
      </c>
      <c r="FR27" s="70" t="n">
        <f aca="false">FR7/FR40</f>
        <v>156.283863062554</v>
      </c>
      <c r="FS27" s="70" t="n">
        <f aca="false">FS7/FS40</f>
        <v>157.061394719582</v>
      </c>
      <c r="FT27" s="70" t="n">
        <f aca="false">FT7/FT40</f>
        <v>157.838926376609</v>
      </c>
      <c r="FU27" s="70" t="n">
        <f aca="false">FU7/FU40</f>
        <v>158.616458033637</v>
      </c>
      <c r="FV27" s="70" t="n">
        <f aca="false">FV7/FV40</f>
        <v>159.409540323805</v>
      </c>
      <c r="FW27" s="70" t="n">
        <f aca="false">FW7/FW40</f>
        <v>160.202622613973</v>
      </c>
      <c r="FX27" s="70" t="n">
        <f aca="false">FX7/FX40</f>
        <v>160.995704904142</v>
      </c>
      <c r="FY27" s="70" t="n">
        <f aca="false">FY7/FY40</f>
        <v>161.78878719431</v>
      </c>
      <c r="FZ27" s="70" t="n">
        <f aca="false">FZ7/FZ40</f>
        <v>162.597731130281</v>
      </c>
      <c r="GA27" s="70" t="n">
        <f aca="false">GA7/GA40</f>
        <v>163.406675066253</v>
      </c>
      <c r="GB27" s="70" t="n">
        <f aca="false">GB7/GB40</f>
        <v>164.215619002224</v>
      </c>
      <c r="GC27" s="70" t="n">
        <f aca="false">GC7/GC40</f>
        <v>165.024562938196</v>
      </c>
      <c r="GD27" s="70" t="n">
        <f aca="false">GD7/GD40</f>
        <v>165.849685752887</v>
      </c>
      <c r="GE27" s="70" t="n">
        <f aca="false">GE7/GE40</f>
        <v>166.674808567578</v>
      </c>
      <c r="GF27" s="70" t="n">
        <f aca="false">GF7/GF40</f>
        <v>167.499931382269</v>
      </c>
      <c r="GG27" s="70" t="n">
        <f aca="false">GG7/GG40</f>
        <v>168.32505419696</v>
      </c>
      <c r="GH27" s="70" t="n">
        <f aca="false">GH7/GH40</f>
        <v>169.166679467945</v>
      </c>
      <c r="GI27" s="70" t="n">
        <f aca="false">GI7/GI40</f>
        <v>170.00830473893</v>
      </c>
      <c r="GJ27" s="70" t="n">
        <f aca="false">GJ7/GJ40</f>
        <v>170.849930009914</v>
      </c>
      <c r="GK27" s="70" t="n">
        <f aca="false">GK7/GK40</f>
        <v>171.691555280899</v>
      </c>
      <c r="GL27" s="70" t="n">
        <f aca="false">GL7/GL40</f>
        <v>172.550013057304</v>
      </c>
      <c r="GM27" s="70" t="n">
        <f aca="false">GM7/GM40</f>
        <v>173.408470833708</v>
      </c>
      <c r="GN27" s="70" t="n">
        <f aca="false">GN7/GN40</f>
        <v>174.266928610113</v>
      </c>
      <c r="GO27" s="70" t="n">
        <f aca="false">GO7/GO40</f>
        <v>175.125386386517</v>
      </c>
      <c r="GP27" s="70" t="n">
        <f aca="false">GP7/GP40</f>
        <v>176.00101331845</v>
      </c>
      <c r="GQ27" s="70" t="n">
        <f aca="false">GQ7/GQ40</f>
        <v>176.876640250382</v>
      </c>
      <c r="GR27" s="70" t="n">
        <f aca="false">GR7/GR40</f>
        <v>177.752267182315</v>
      </c>
      <c r="GS27" s="70" t="n">
        <f aca="false">GS7/GS40</f>
        <v>178.627894114247</v>
      </c>
      <c r="GT27" s="70" t="n">
        <f aca="false">GT7/GT40</f>
        <v>179.521033584819</v>
      </c>
      <c r="GU27" s="70" t="n">
        <f aca="false">GU7/GU40</f>
        <v>180.41417305539</v>
      </c>
      <c r="GV27" s="70" t="n">
        <f aca="false">GV7/GV40</f>
        <v>181.307312525961</v>
      </c>
      <c r="GW27" s="70" t="n">
        <f aca="false">GW7/GW40</f>
        <v>182.200451996532</v>
      </c>
      <c r="GX27" s="70" t="n">
        <f aca="false">GX7/GX40</f>
        <v>183.111454256515</v>
      </c>
      <c r="GY27" s="70" t="n">
        <f aca="false">GY7/GY40</f>
        <v>184.022456516498</v>
      </c>
      <c r="GZ27" s="70" t="n">
        <f aca="false">GZ7/GZ40</f>
        <v>184.93345877648</v>
      </c>
      <c r="HA27" s="70" t="n">
        <f aca="false">HA7/HA40</f>
        <v>185.844461036463</v>
      </c>
    </row>
    <row r="28" customFormat="false" ht="15" hidden="false" customHeight="false" outlineLevel="0" collapsed="false">
      <c r="A28" s="14" t="s">
        <v>9</v>
      </c>
      <c r="B28" s="42"/>
      <c r="C28" s="42"/>
      <c r="D28" s="42" t="s">
        <v>17</v>
      </c>
      <c r="E28" s="19"/>
      <c r="F28" s="19" t="s">
        <v>59</v>
      </c>
      <c r="G28" s="19" t="s">
        <v>12</v>
      </c>
      <c r="H28" s="60"/>
      <c r="I28" s="19" t="s">
        <v>60</v>
      </c>
      <c r="J28" s="71" t="n">
        <v>0.03</v>
      </c>
      <c r="K28" s="71" t="n">
        <v>0.026</v>
      </c>
      <c r="L28" s="71" t="n">
        <v>0.016</v>
      </c>
      <c r="M28" s="71" t="n">
        <v>-0.016</v>
      </c>
      <c r="N28" s="71" t="n">
        <v>-0.016</v>
      </c>
      <c r="O28" s="71" t="n">
        <v>-0.023</v>
      </c>
      <c r="P28" s="71" t="n">
        <v>-0.018</v>
      </c>
      <c r="Q28" s="71" t="n">
        <v>0.012</v>
      </c>
      <c r="R28" s="71" t="n">
        <v>0.04</v>
      </c>
      <c r="S28" s="71" t="n">
        <v>0.029</v>
      </c>
      <c r="T28" s="71" t="n">
        <v>0.035</v>
      </c>
      <c r="U28" s="71" t="n">
        <v>0.04</v>
      </c>
      <c r="V28" s="71" t="n">
        <v>0.015</v>
      </c>
      <c r="W28" s="71" t="n">
        <v>0.04</v>
      </c>
      <c r="X28" s="71" t="n">
        <v>0.033</v>
      </c>
      <c r="Y28" s="71" t="n">
        <v>0.042</v>
      </c>
      <c r="Z28" s="71" t="n">
        <v>0.05</v>
      </c>
      <c r="AA28" s="71" t="n">
        <v>0.037</v>
      </c>
      <c r="AB28" s="71" t="n">
        <v>0.069</v>
      </c>
      <c r="AC28" s="71" t="n">
        <v>0.054</v>
      </c>
      <c r="AD28" s="71" t="n">
        <v>0.036</v>
      </c>
      <c r="AE28" s="71" t="n">
        <v>0.049</v>
      </c>
      <c r="AF28" s="71" t="n">
        <v>0.009</v>
      </c>
      <c r="AG28" s="71" t="n">
        <v>0.011</v>
      </c>
      <c r="AH28" s="71" t="n">
        <v>0.031</v>
      </c>
      <c r="AI28" s="71" t="n">
        <v>0.033</v>
      </c>
      <c r="AJ28" s="71" t="n">
        <v>0.044</v>
      </c>
      <c r="AK28" s="71" t="n">
        <v>0.062</v>
      </c>
      <c r="AL28" s="71" t="n">
        <v>0.067</v>
      </c>
      <c r="AM28" s="71" t="n">
        <v>0.091</v>
      </c>
      <c r="AN28" s="71" t="n">
        <v>0.088</v>
      </c>
      <c r="AO28" s="71" t="n">
        <v>-0.009</v>
      </c>
      <c r="AP28" s="71" t="n">
        <v>-0.034</v>
      </c>
      <c r="AQ28" s="71" t="n">
        <v>-0.044</v>
      </c>
      <c r="AR28" s="71" t="n">
        <v>-0.049</v>
      </c>
      <c r="AS28" s="71" t="n">
        <v>0.043</v>
      </c>
      <c r="AT28" s="71" t="n">
        <v>0.059</v>
      </c>
      <c r="AU28" s="71" t="n">
        <v>0.027</v>
      </c>
      <c r="AV28" s="71" t="n">
        <v>0.039</v>
      </c>
      <c r="AW28" s="71" t="n">
        <v>0.038</v>
      </c>
      <c r="AX28" s="71" t="n">
        <v>0.057</v>
      </c>
      <c r="AY28" s="71" t="n">
        <v>0.07</v>
      </c>
      <c r="AZ28" s="71" t="n">
        <v>0.071</v>
      </c>
      <c r="BA28" s="71" t="n">
        <v>0.047</v>
      </c>
      <c r="BB28" s="71" t="n">
        <v>0.027</v>
      </c>
      <c r="BC28" s="71" t="n">
        <v>0.007</v>
      </c>
      <c r="BD28" s="71" t="n">
        <v>0.021</v>
      </c>
      <c r="BE28" s="71" t="n">
        <v>0.014</v>
      </c>
      <c r="BF28" s="71" t="n">
        <v>0.011</v>
      </c>
      <c r="BG28" s="71" t="n">
        <v>0.023</v>
      </c>
      <c r="BH28" s="71" t="n">
        <v>0.002</v>
      </c>
      <c r="BI28" s="71" t="n">
        <v>0.014</v>
      </c>
      <c r="BJ28" s="71" t="n">
        <v>0.018</v>
      </c>
      <c r="BK28" s="71" t="n">
        <v>0.028</v>
      </c>
      <c r="BL28" s="71" t="n">
        <v>0.022</v>
      </c>
      <c r="BM28" s="71" t="n">
        <v>-0.006</v>
      </c>
      <c r="BN28" s="71" t="n">
        <v>-0.033</v>
      </c>
      <c r="BO28" s="71" t="n">
        <v>-0.026</v>
      </c>
      <c r="BP28" s="71" t="n">
        <v>-0.041</v>
      </c>
      <c r="BQ28" s="71" t="n">
        <v>-0.027</v>
      </c>
      <c r="BR28" s="71" t="n">
        <v>-0.023</v>
      </c>
      <c r="BS28" s="71" t="n">
        <v>-0.02</v>
      </c>
      <c r="BT28" s="71" t="n">
        <v>-0.001</v>
      </c>
      <c r="BU28" s="71" t="n">
        <v>0.019</v>
      </c>
      <c r="BV28" s="71" t="n">
        <v>0.038</v>
      </c>
      <c r="BW28" s="71" t="n">
        <v>0.021</v>
      </c>
      <c r="BX28" s="71" t="n">
        <v>0.033</v>
      </c>
      <c r="BY28" s="71" t="n">
        <v>0.032</v>
      </c>
      <c r="BZ28" s="71" t="n">
        <v>0.03</v>
      </c>
      <c r="CA28" s="71" t="n">
        <v>0.041</v>
      </c>
      <c r="CB28" s="71" t="n">
        <v>0.032</v>
      </c>
      <c r="CC28" s="71" t="n">
        <v>0.013</v>
      </c>
      <c r="CD28" s="71" t="n">
        <v>0.014</v>
      </c>
      <c r="CE28" s="71" t="n">
        <v>0.005</v>
      </c>
      <c r="CF28" s="30" t="n">
        <v>-0.001</v>
      </c>
      <c r="CG28" s="30" t="n">
        <v>0.017</v>
      </c>
      <c r="CH28" s="30" t="n">
        <v>-0.015</v>
      </c>
      <c r="CI28" s="30" t="n">
        <v>-0.023</v>
      </c>
      <c r="CJ28" s="30" t="n">
        <v>-0.012</v>
      </c>
      <c r="CK28" s="30" t="n">
        <v>-0.008</v>
      </c>
      <c r="CL28" s="30" t="n">
        <v>0.059</v>
      </c>
      <c r="CM28" s="30" t="n">
        <v>0.097</v>
      </c>
      <c r="CN28" s="30" t="n">
        <v>0.118</v>
      </c>
      <c r="CO28" s="30" t="n">
        <v>0.122</v>
      </c>
      <c r="CP28" s="30" t="n">
        <f aca="false">CP4</f>
        <v>0.0854743761195311</v>
      </c>
      <c r="CQ28" s="30" t="n">
        <f aca="false">CQ4</f>
        <v>0.0898975481814723</v>
      </c>
      <c r="CR28" s="30" t="n">
        <f aca="false">CR4</f>
        <v>0.0819828505290456</v>
      </c>
      <c r="CS28" s="30" t="n">
        <f aca="false">CS4</f>
        <v>0.0641150040322445</v>
      </c>
      <c r="CT28" s="30" t="n">
        <f aca="false">Inputs!AF28</f>
        <v>0.0332315602701516</v>
      </c>
      <c r="CU28" s="30" t="n">
        <f aca="false">Inputs!AF28</f>
        <v>0.0332315602701516</v>
      </c>
      <c r="CV28" s="30" t="n">
        <f aca="false">Inputs!AF28</f>
        <v>0.0332315602701516</v>
      </c>
      <c r="CW28" s="30" t="n">
        <f aca="false">Inputs!AF28</f>
        <v>0.0332315602701516</v>
      </c>
      <c r="CX28" s="30" t="n">
        <f aca="false">Inputs!AG28</f>
        <v>0.028723677260668</v>
      </c>
      <c r="CY28" s="30" t="n">
        <f aca="false">Inputs!AG28</f>
        <v>0.028723677260668</v>
      </c>
      <c r="CZ28" s="30" t="n">
        <f aca="false">Inputs!AG28</f>
        <v>0.028723677260668</v>
      </c>
      <c r="DA28" s="30" t="n">
        <f aca="false">Inputs!AG28</f>
        <v>0.028723677260668</v>
      </c>
      <c r="DB28" s="30" t="n">
        <f aca="false">Inputs!AH28</f>
        <v>0.0268994491377796</v>
      </c>
      <c r="DC28" s="30" t="n">
        <f aca="false">Inputs!AH28</f>
        <v>0.0268994491377796</v>
      </c>
      <c r="DD28" s="30" t="n">
        <f aca="false">Inputs!AH28</f>
        <v>0.0268994491377796</v>
      </c>
      <c r="DE28" s="30" t="n">
        <f aca="false">Inputs!AH28</f>
        <v>0.0268994491377796</v>
      </c>
      <c r="DF28" s="30" t="n">
        <f aca="false">Inputs!AI28</f>
        <v>0.0273263867284717</v>
      </c>
      <c r="DG28" s="30" t="n">
        <f aca="false">Inputs!AI28</f>
        <v>0.0273263867284717</v>
      </c>
      <c r="DH28" s="30" t="n">
        <f aca="false">Inputs!AI28</f>
        <v>0.0273263867284717</v>
      </c>
      <c r="DI28" s="30" t="n">
        <f aca="false">Inputs!AI28</f>
        <v>0.0273263867284717</v>
      </c>
      <c r="DJ28" s="30" t="n">
        <f aca="false">Inputs!AJ28</f>
        <v>0.0260690891491553</v>
      </c>
      <c r="DK28" s="30" t="n">
        <f aca="false">Inputs!AJ28</f>
        <v>0.0260690891491553</v>
      </c>
      <c r="DL28" s="30" t="n">
        <f aca="false">Inputs!AJ28</f>
        <v>0.0260690891491553</v>
      </c>
      <c r="DM28" s="30" t="n">
        <f aca="false">Inputs!AJ28</f>
        <v>0.0260690891491553</v>
      </c>
      <c r="DN28" s="30" t="n">
        <f aca="false">Inputs!AK28</f>
        <v>0.0229219127198663</v>
      </c>
      <c r="DO28" s="30" t="n">
        <f aca="false">Inputs!AK28</f>
        <v>0.0229219127198663</v>
      </c>
      <c r="DP28" s="30" t="n">
        <f aca="false">Inputs!AK28</f>
        <v>0.0229219127198663</v>
      </c>
      <c r="DQ28" s="30" t="n">
        <f aca="false">Inputs!AK28</f>
        <v>0.0229219127198663</v>
      </c>
      <c r="DR28" s="30" t="n">
        <f aca="false">Inputs!AL28</f>
        <v>0.0193912101620064</v>
      </c>
      <c r="DS28" s="30" t="n">
        <f aca="false">Inputs!AL28</f>
        <v>0.0193912101620064</v>
      </c>
      <c r="DT28" s="30" t="n">
        <f aca="false">Inputs!AL28</f>
        <v>0.0193912101620064</v>
      </c>
      <c r="DU28" s="30" t="n">
        <f aca="false">Inputs!AL28</f>
        <v>0.0193912101620064</v>
      </c>
      <c r="DV28" s="30" t="n">
        <f aca="false">Inputs!AM28</f>
        <v>0.0223539595568722</v>
      </c>
      <c r="DW28" s="30" t="n">
        <f aca="false">Inputs!AM28</f>
        <v>0.0223539595568722</v>
      </c>
      <c r="DX28" s="30" t="n">
        <f aca="false">Inputs!AM28</f>
        <v>0.0223539595568722</v>
      </c>
      <c r="DY28" s="30" t="n">
        <f aca="false">Inputs!AM28</f>
        <v>0.0223539595568722</v>
      </c>
      <c r="DZ28" s="30" t="n">
        <f aca="false">Inputs!AN28</f>
        <v>0.02</v>
      </c>
      <c r="EA28" s="30" t="n">
        <f aca="false">Inputs!AN28</f>
        <v>0.02</v>
      </c>
      <c r="EB28" s="30" t="n">
        <f aca="false">Inputs!AN28</f>
        <v>0.02</v>
      </c>
      <c r="EC28" s="30" t="n">
        <f aca="false">Inputs!AN28</f>
        <v>0.02</v>
      </c>
      <c r="ED28" s="30" t="n">
        <f aca="false">Inputs!AO28</f>
        <v>0.02</v>
      </c>
      <c r="EE28" s="30" t="n">
        <f aca="false">Inputs!AO28</f>
        <v>0.02</v>
      </c>
      <c r="EF28" s="30" t="n">
        <f aca="false">Inputs!AO28</f>
        <v>0.02</v>
      </c>
      <c r="EG28" s="30" t="n">
        <f aca="false">Inputs!AO28</f>
        <v>0.02</v>
      </c>
      <c r="EH28" s="30" t="n">
        <f aca="false">Inputs!AP28</f>
        <v>0.02</v>
      </c>
      <c r="EI28" s="30" t="n">
        <f aca="false">Inputs!AP28</f>
        <v>0.02</v>
      </c>
      <c r="EJ28" s="30" t="n">
        <f aca="false">Inputs!AP28</f>
        <v>0.02</v>
      </c>
      <c r="EK28" s="30" t="n">
        <f aca="false">Inputs!AP28</f>
        <v>0.02</v>
      </c>
      <c r="EL28" s="30" t="n">
        <f aca="false">Inputs!AQ28</f>
        <v>0.02</v>
      </c>
      <c r="EM28" s="30" t="n">
        <f aca="false">Inputs!AP28</f>
        <v>0.02</v>
      </c>
      <c r="EN28" s="30" t="n">
        <f aca="false">Inputs!AQ28</f>
        <v>0.02</v>
      </c>
      <c r="EO28" s="30" t="n">
        <f aca="false">Inputs!AQ28</f>
        <v>0.02</v>
      </c>
      <c r="EP28" s="30" t="n">
        <f aca="false">Inputs!AR28</f>
        <v>0.02</v>
      </c>
      <c r="EQ28" s="30" t="n">
        <f aca="false">Inputs!AR28</f>
        <v>0.02</v>
      </c>
      <c r="ER28" s="30" t="n">
        <f aca="false">Inputs!AR28</f>
        <v>0.02</v>
      </c>
      <c r="ES28" s="30" t="n">
        <f aca="false">Inputs!AR28</f>
        <v>0.02</v>
      </c>
      <c r="ET28" s="30" t="n">
        <f aca="false">Inputs!AS28</f>
        <v>0.02</v>
      </c>
      <c r="EU28" s="30" t="n">
        <f aca="false">Inputs!AS28</f>
        <v>0.02</v>
      </c>
      <c r="EV28" s="30" t="n">
        <f aca="false">Inputs!AS28</f>
        <v>0.02</v>
      </c>
      <c r="EW28" s="30" t="n">
        <f aca="false">Inputs!AS28</f>
        <v>0.02</v>
      </c>
      <c r="EX28" s="30" t="n">
        <f aca="false">Inputs!AT28</f>
        <v>0.02</v>
      </c>
      <c r="EY28" s="30" t="n">
        <f aca="false">Inputs!AT28</f>
        <v>0.02</v>
      </c>
      <c r="EZ28" s="30" t="n">
        <f aca="false">Inputs!AT28</f>
        <v>0.02</v>
      </c>
      <c r="FA28" s="30" t="n">
        <f aca="false">Inputs!AT28</f>
        <v>0.02</v>
      </c>
      <c r="FB28" s="30" t="n">
        <f aca="false">Inputs!AU28</f>
        <v>0.02</v>
      </c>
      <c r="FC28" s="30" t="n">
        <f aca="false">Inputs!AU28</f>
        <v>0.02</v>
      </c>
      <c r="FD28" s="30" t="n">
        <f aca="false">Inputs!AU28</f>
        <v>0.02</v>
      </c>
      <c r="FE28" s="30" t="n">
        <f aca="false">Inputs!AU28</f>
        <v>0.02</v>
      </c>
      <c r="FF28" s="30" t="n">
        <f aca="false">Inputs!AV28</f>
        <v>0.02</v>
      </c>
      <c r="FG28" s="30" t="n">
        <f aca="false">Inputs!AV28</f>
        <v>0.02</v>
      </c>
      <c r="FH28" s="30" t="n">
        <f aca="false">Inputs!AV28</f>
        <v>0.02</v>
      </c>
      <c r="FI28" s="30" t="n">
        <f aca="false">Inputs!AV28</f>
        <v>0.02</v>
      </c>
      <c r="FJ28" s="30" t="n">
        <f aca="false">Inputs!AW28</f>
        <v>0.02</v>
      </c>
      <c r="FK28" s="30" t="n">
        <f aca="false">Inputs!AW28</f>
        <v>0.02</v>
      </c>
      <c r="FL28" s="30" t="n">
        <f aca="false">Inputs!AW28</f>
        <v>0.02</v>
      </c>
      <c r="FM28" s="30" t="n">
        <f aca="false">Inputs!AW28</f>
        <v>0.02</v>
      </c>
      <c r="FN28" s="30" t="n">
        <f aca="false">Inputs!AX28</f>
        <v>0.02</v>
      </c>
      <c r="FO28" s="30" t="n">
        <f aca="false">Inputs!AX28</f>
        <v>0.02</v>
      </c>
      <c r="FP28" s="30" t="n">
        <f aca="false">Inputs!AX28</f>
        <v>0.02</v>
      </c>
      <c r="FQ28" s="30" t="n">
        <f aca="false">Inputs!AX28</f>
        <v>0.02</v>
      </c>
      <c r="FR28" s="30" t="n">
        <f aca="false">Inputs!AY28</f>
        <v>0.02</v>
      </c>
      <c r="FS28" s="30" t="n">
        <f aca="false">Inputs!AY28</f>
        <v>0.02</v>
      </c>
      <c r="FT28" s="30" t="n">
        <f aca="false">Inputs!AY28</f>
        <v>0.02</v>
      </c>
      <c r="FU28" s="30" t="n">
        <f aca="false">Inputs!AY28</f>
        <v>0.02</v>
      </c>
      <c r="FV28" s="30" t="n">
        <f aca="false">Inputs!AZ28</f>
        <v>0.02</v>
      </c>
      <c r="FW28" s="30" t="n">
        <f aca="false">Inputs!AZ28</f>
        <v>0.02</v>
      </c>
      <c r="FX28" s="30" t="n">
        <f aca="false">Inputs!AZ28</f>
        <v>0.02</v>
      </c>
      <c r="FY28" s="30" t="n">
        <f aca="false">Inputs!AZ28</f>
        <v>0.02</v>
      </c>
      <c r="FZ28" s="30" t="n">
        <f aca="false">Inputs!BA28</f>
        <v>0.02</v>
      </c>
      <c r="GA28" s="30" t="n">
        <f aca="false">Inputs!BA28</f>
        <v>0.02</v>
      </c>
      <c r="GB28" s="30" t="n">
        <f aca="false">Inputs!BA28</f>
        <v>0.02</v>
      </c>
      <c r="GC28" s="30" t="n">
        <f aca="false">Inputs!BA28</f>
        <v>0.02</v>
      </c>
      <c r="GD28" s="30" t="n">
        <f aca="false">Inputs!BB28</f>
        <v>0.02</v>
      </c>
      <c r="GE28" s="30" t="n">
        <f aca="false">Inputs!BB28</f>
        <v>0.02</v>
      </c>
      <c r="GF28" s="30" t="n">
        <f aca="false">Inputs!BB28</f>
        <v>0.02</v>
      </c>
      <c r="GG28" s="30" t="n">
        <f aca="false">Inputs!BB28</f>
        <v>0.02</v>
      </c>
      <c r="GH28" s="25" t="n">
        <f aca="false">Inputs!BC28</f>
        <v>0.02</v>
      </c>
      <c r="GI28" s="25" t="n">
        <f aca="false">Inputs!BC28</f>
        <v>0.02</v>
      </c>
      <c r="GJ28" s="25" t="n">
        <f aca="false">Inputs!BC28</f>
        <v>0.02</v>
      </c>
      <c r="GK28" s="25" t="n">
        <f aca="false">Inputs!BC28</f>
        <v>0.02</v>
      </c>
      <c r="GL28" s="25" t="n">
        <f aca="false">Inputs!BD28</f>
        <v>0.02</v>
      </c>
      <c r="GM28" s="25" t="n">
        <f aca="false">Inputs!BD28</f>
        <v>0.02</v>
      </c>
      <c r="GN28" s="25" t="n">
        <f aca="false">Inputs!BD28</f>
        <v>0.02</v>
      </c>
      <c r="GO28" s="25" t="n">
        <f aca="false">Inputs!BD28</f>
        <v>0.02</v>
      </c>
      <c r="GP28" s="25" t="n">
        <f aca="false">Inputs!BE28</f>
        <v>0.02</v>
      </c>
      <c r="GQ28" s="25" t="n">
        <f aca="false">Inputs!BE28</f>
        <v>0.02</v>
      </c>
      <c r="GR28" s="25" t="n">
        <f aca="false">Inputs!BE28</f>
        <v>0.02</v>
      </c>
      <c r="GS28" s="25" t="n">
        <f aca="false">Inputs!BE28</f>
        <v>0.02</v>
      </c>
      <c r="GT28" s="25" t="n">
        <f aca="false">Inputs!BF28</f>
        <v>0.02</v>
      </c>
      <c r="GU28" s="25" t="n">
        <f aca="false">Inputs!BF28</f>
        <v>0.02</v>
      </c>
      <c r="GV28" s="25" t="n">
        <f aca="false">Inputs!BF28</f>
        <v>0.02</v>
      </c>
      <c r="GW28" s="25" t="n">
        <f aca="false">Inputs!BF28</f>
        <v>0.02</v>
      </c>
      <c r="GX28" s="25" t="n">
        <f aca="false">Inputs!BG28</f>
        <v>0.02</v>
      </c>
      <c r="GY28" s="25" t="n">
        <f aca="false">Inputs!BG28</f>
        <v>0.02</v>
      </c>
      <c r="GZ28" s="25" t="n">
        <f aca="false">Inputs!BG28</f>
        <v>0.02</v>
      </c>
      <c r="HA28" s="25" t="n">
        <f aca="false">Inputs!BG28</f>
        <v>0.02</v>
      </c>
    </row>
    <row r="29" customFormat="false" ht="15" hidden="false" customHeight="false" outlineLevel="0" collapsed="false">
      <c r="A29" s="14" t="s">
        <v>9</v>
      </c>
      <c r="B29" s="42"/>
      <c r="C29" s="42"/>
      <c r="D29" s="42" t="s">
        <v>17</v>
      </c>
      <c r="E29" s="19"/>
      <c r="F29" s="18" t="s">
        <v>61</v>
      </c>
      <c r="G29" s="19" t="s">
        <v>12</v>
      </c>
      <c r="H29" s="60"/>
      <c r="I29" s="19" t="s">
        <v>62</v>
      </c>
      <c r="J29" s="71" t="n">
        <v>0.022</v>
      </c>
      <c r="K29" s="71" t="n">
        <v>0.029</v>
      </c>
      <c r="L29" s="71" t="n">
        <v>0.022</v>
      </c>
      <c r="M29" s="71" t="n">
        <v>0.021</v>
      </c>
      <c r="N29" s="71" t="n">
        <v>0.025</v>
      </c>
      <c r="O29" s="71" t="n">
        <v>0.019</v>
      </c>
      <c r="P29" s="71" t="n">
        <v>0.021</v>
      </c>
      <c r="Q29" s="71" t="n">
        <v>0.023</v>
      </c>
      <c r="R29" s="71" t="n">
        <v>0.024</v>
      </c>
      <c r="S29" s="71" t="n">
        <v>0.02</v>
      </c>
      <c r="T29" s="71" t="n">
        <v>0.021</v>
      </c>
      <c r="U29" s="71" t="n">
        <v>0.02</v>
      </c>
      <c r="V29" s="71" t="n">
        <v>0.017</v>
      </c>
      <c r="W29" s="71" t="n">
        <v>0.024</v>
      </c>
      <c r="X29" s="71" t="n">
        <v>0.021</v>
      </c>
      <c r="Y29" s="71" t="n">
        <v>0.023</v>
      </c>
      <c r="Z29" s="71" t="n">
        <v>0.022</v>
      </c>
      <c r="AA29" s="71" t="n">
        <v>0.02</v>
      </c>
      <c r="AB29" s="71" t="n">
        <v>0.026</v>
      </c>
      <c r="AC29" s="71" t="n">
        <v>0.023</v>
      </c>
      <c r="AD29" s="71" t="n">
        <v>0.022</v>
      </c>
      <c r="AE29" s="71" t="n">
        <v>0.025</v>
      </c>
      <c r="AF29" s="71" t="n">
        <v>0.018</v>
      </c>
      <c r="AG29" s="71" t="n">
        <v>0.019</v>
      </c>
      <c r="AH29" s="71" t="n">
        <v>0.019</v>
      </c>
      <c r="AI29" s="71" t="n">
        <v>0.019</v>
      </c>
      <c r="AJ29" s="71" t="n">
        <v>0.021</v>
      </c>
      <c r="AK29" s="71" t="n">
        <v>0.031</v>
      </c>
      <c r="AL29" s="71" t="n">
        <v>0.036</v>
      </c>
      <c r="AM29" s="71" t="n">
        <v>0.039</v>
      </c>
      <c r="AN29" s="71" t="n">
        <v>0.036</v>
      </c>
      <c r="AO29" s="71" t="n">
        <v>0.016</v>
      </c>
      <c r="AP29" s="71" t="n">
        <v>0.006</v>
      </c>
      <c r="AQ29" s="71" t="n">
        <v>-0.001</v>
      </c>
      <c r="AR29" s="71" t="n">
        <v>-0.003</v>
      </c>
      <c r="AS29" s="71" t="n">
        <v>0.009</v>
      </c>
      <c r="AT29" s="71" t="n">
        <v>0.016</v>
      </c>
      <c r="AU29" s="71" t="n">
        <v>0.015</v>
      </c>
      <c r="AV29" s="71" t="n">
        <v>0.019</v>
      </c>
      <c r="AW29" s="71" t="n">
        <v>0.022</v>
      </c>
      <c r="AX29" s="71" t="n">
        <v>0.027</v>
      </c>
      <c r="AY29" s="71" t="n">
        <v>0.027</v>
      </c>
      <c r="AZ29" s="71" t="n">
        <v>0.03</v>
      </c>
      <c r="BA29" s="71" t="n">
        <v>0.028</v>
      </c>
      <c r="BB29" s="71" t="n">
        <v>0.027</v>
      </c>
      <c r="BC29" s="71" t="n">
        <v>0.024</v>
      </c>
      <c r="BD29" s="71" t="n">
        <v>0.026</v>
      </c>
      <c r="BE29" s="71" t="n">
        <v>0.022</v>
      </c>
      <c r="BF29" s="71" t="n">
        <v>0.017</v>
      </c>
      <c r="BG29" s="71" t="n">
        <v>0.016</v>
      </c>
      <c r="BH29" s="71" t="n">
        <v>0.011</v>
      </c>
      <c r="BI29" s="71" t="n">
        <v>0.008</v>
      </c>
      <c r="BJ29" s="71" t="n">
        <v>0.005</v>
      </c>
      <c r="BK29" s="71" t="n">
        <v>0.005</v>
      </c>
      <c r="BL29" s="71" t="n">
        <v>0.003</v>
      </c>
      <c r="BM29" s="71" t="n">
        <v>-0.002</v>
      </c>
      <c r="BN29" s="71" t="n">
        <v>0.00118466157198949</v>
      </c>
      <c r="BO29" s="71" t="n">
        <v>0.00429158061497681</v>
      </c>
      <c r="BP29" s="71" t="n">
        <v>0.000582421692809865</v>
      </c>
      <c r="BQ29" s="71" t="n">
        <v>0.00449470368836602</v>
      </c>
      <c r="BR29" s="71" t="n">
        <v>-0.000611215241321128</v>
      </c>
      <c r="BS29" s="71" t="n">
        <v>0.000585505591193636</v>
      </c>
      <c r="BT29" s="71" t="n">
        <v>0.00419408607549165</v>
      </c>
      <c r="BU29" s="71" t="n">
        <v>0.0112429835921846</v>
      </c>
      <c r="BV29" s="71" t="n">
        <v>0.0164118101577193</v>
      </c>
      <c r="BW29" s="71" t="n">
        <v>0.0119531988603989</v>
      </c>
      <c r="BX29" s="71" t="n">
        <v>0.0153958630161257</v>
      </c>
      <c r="BY29" s="71" t="n">
        <v>0.0135718896854542</v>
      </c>
      <c r="BZ29" s="71" t="n">
        <v>0.0137770718315342</v>
      </c>
      <c r="CA29" s="71" t="n">
        <v>0.0201757136215242</v>
      </c>
      <c r="CB29" s="71" t="n">
        <v>0.020990693677307</v>
      </c>
      <c r="CC29" s="71" t="n">
        <v>0.0155927719580329</v>
      </c>
      <c r="CD29" s="71" t="n">
        <v>0.0144782330283666</v>
      </c>
      <c r="CE29" s="71" t="n">
        <v>0.0122544744800583</v>
      </c>
      <c r="CF29" s="71" t="n">
        <v>0.00912638577902047</v>
      </c>
      <c r="CG29" s="71" t="n">
        <v>0.0134793621329221</v>
      </c>
      <c r="CH29" s="71" t="n">
        <v>0.00782036693903532</v>
      </c>
      <c r="CI29" s="71" t="n">
        <v>0.00239111361378974</v>
      </c>
      <c r="CJ29" s="71" t="n">
        <v>-0.00311692802354402</v>
      </c>
      <c r="CK29" s="71" t="n">
        <v>-0.00261898443114816</v>
      </c>
      <c r="CL29" s="71" t="n">
        <v>0.0126086080992167</v>
      </c>
      <c r="CM29" s="71" t="n">
        <v>0.0201288390798482</v>
      </c>
      <c r="CN29" s="71" t="n">
        <v>0.034706513470973</v>
      </c>
      <c r="CO29" s="71" t="n">
        <v>0.0500695930505526</v>
      </c>
      <c r="CP29" s="71" t="n">
        <v>0.0749328780156933</v>
      </c>
      <c r="CQ29" s="71" t="n">
        <v>0.0863280749230835</v>
      </c>
      <c r="CR29" s="71" t="n">
        <v>0.0993606150458824</v>
      </c>
      <c r="CS29" s="283" t="n">
        <v>0.0920740365316926</v>
      </c>
      <c r="CT29" s="71" t="n">
        <v>0.0689618377488617</v>
      </c>
      <c r="CU29" s="71" t="n">
        <v>0.0548999844789473</v>
      </c>
      <c r="CV29" s="71" t="n">
        <v>0.0427060963080284</v>
      </c>
      <c r="CW29" s="283" t="n">
        <v>0.0293539640654612</v>
      </c>
      <c r="CX29" s="284" t="n">
        <v>0.0241393919854354</v>
      </c>
      <c r="CY29" s="284" t="n">
        <v>0.0244483819827241</v>
      </c>
      <c r="CZ29" s="284" t="n">
        <v>0.0167104162151424</v>
      </c>
      <c r="DA29" s="284" t="n">
        <v>0.0242561065414824</v>
      </c>
      <c r="DB29" s="284" t="n">
        <v>0.0216022297804572</v>
      </c>
      <c r="DC29" s="284" t="n">
        <v>0.0199680164674891</v>
      </c>
      <c r="DD29" s="284" t="n">
        <v>0.0226202407845038</v>
      </c>
      <c r="DE29" s="284" t="n">
        <v>0.0196644070862757</v>
      </c>
      <c r="DF29" s="281" t="n">
        <v>0.0253368188216367</v>
      </c>
      <c r="DG29" s="281" t="n">
        <v>0.0273289447436666</v>
      </c>
      <c r="DH29" s="281" t="n">
        <v>0.029231496219658</v>
      </c>
      <c r="DI29" s="281" t="n">
        <v>0.029057119297853</v>
      </c>
      <c r="DJ29" s="281" t="n">
        <v>0.0181766101157985</v>
      </c>
      <c r="DK29" s="281" t="n">
        <v>0.0158435309343787</v>
      </c>
      <c r="DL29" s="281" t="n">
        <v>0.0161192066405436</v>
      </c>
      <c r="DM29" s="281" t="n">
        <v>0.0194291947818319</v>
      </c>
      <c r="DN29" s="31" t="n">
        <v>0.0212368542057779</v>
      </c>
      <c r="DO29" s="31" t="n">
        <v>0.0203768061390242</v>
      </c>
      <c r="DP29" s="31" t="n">
        <v>0.0216436766672323</v>
      </c>
      <c r="DQ29" s="31" t="n">
        <v>0.0238050544181203</v>
      </c>
      <c r="DR29" s="31" t="n">
        <v>0.0241527607779053</v>
      </c>
      <c r="DS29" s="31" t="n">
        <v>0.0229285444099494</v>
      </c>
      <c r="DT29" s="31" t="n">
        <v>0.0210489900677837</v>
      </c>
      <c r="DU29" s="31" t="n">
        <v>0.0188968035015589</v>
      </c>
      <c r="DV29" s="31" t="n">
        <v>0.0182687536534711</v>
      </c>
      <c r="DW29" s="31" t="n">
        <v>0.0188836133477628</v>
      </c>
      <c r="DX29" s="31" t="n">
        <v>0.020020567253358</v>
      </c>
      <c r="DY29" s="31" t="n">
        <v>0.0213787036048829</v>
      </c>
      <c r="DZ29" s="30" t="n">
        <f aca="false">Inputs!AN29</f>
        <v>0.02</v>
      </c>
      <c r="EA29" s="30" t="n">
        <f aca="false">Inputs!AN29</f>
        <v>0.02</v>
      </c>
      <c r="EB29" s="30" t="n">
        <f aca="false">Inputs!AN29</f>
        <v>0.02</v>
      </c>
      <c r="EC29" s="30" t="n">
        <f aca="false">Inputs!AN29</f>
        <v>0.02</v>
      </c>
      <c r="ED29" s="30" t="n">
        <f aca="false">Inputs!AO29</f>
        <v>0.02</v>
      </c>
      <c r="EE29" s="30" t="n">
        <f aca="false">Inputs!AO29</f>
        <v>0.02</v>
      </c>
      <c r="EF29" s="30" t="n">
        <f aca="false">Inputs!AO29</f>
        <v>0.02</v>
      </c>
      <c r="EG29" s="30" t="n">
        <f aca="false">Inputs!AO29</f>
        <v>0.02</v>
      </c>
      <c r="EH29" s="30" t="n">
        <f aca="false">Inputs!AP29</f>
        <v>0.02</v>
      </c>
      <c r="EI29" s="30" t="n">
        <f aca="false">Inputs!AP29</f>
        <v>0.02</v>
      </c>
      <c r="EJ29" s="30" t="n">
        <f aca="false">Inputs!AP29</f>
        <v>0.02</v>
      </c>
      <c r="EK29" s="30" t="n">
        <f aca="false">Inputs!AP29</f>
        <v>0.02</v>
      </c>
      <c r="EL29" s="30" t="n">
        <f aca="false">Inputs!AQ29</f>
        <v>0.02</v>
      </c>
      <c r="EM29" s="30" t="n">
        <f aca="false">Inputs!AP29</f>
        <v>0.02</v>
      </c>
      <c r="EN29" s="30" t="n">
        <f aca="false">Inputs!AQ29</f>
        <v>0.02</v>
      </c>
      <c r="EO29" s="30" t="n">
        <f aca="false">Inputs!AQ29</f>
        <v>0.02</v>
      </c>
      <c r="EP29" s="30" t="n">
        <f aca="false">Inputs!AR29</f>
        <v>0.02</v>
      </c>
      <c r="EQ29" s="30" t="n">
        <f aca="false">Inputs!AR29</f>
        <v>0.02</v>
      </c>
      <c r="ER29" s="30" t="n">
        <f aca="false">Inputs!AR29</f>
        <v>0.02</v>
      </c>
      <c r="ES29" s="30" t="n">
        <f aca="false">Inputs!AR29</f>
        <v>0.02</v>
      </c>
      <c r="ET29" s="30" t="n">
        <f aca="false">Inputs!AS29</f>
        <v>0.02</v>
      </c>
      <c r="EU29" s="30" t="n">
        <f aca="false">Inputs!AS29</f>
        <v>0.02</v>
      </c>
      <c r="EV29" s="30" t="n">
        <f aca="false">Inputs!AS29</f>
        <v>0.02</v>
      </c>
      <c r="EW29" s="30" t="n">
        <f aca="false">Inputs!AS29</f>
        <v>0.02</v>
      </c>
      <c r="EX29" s="30" t="n">
        <f aca="false">Inputs!AT29</f>
        <v>0.02</v>
      </c>
      <c r="EY29" s="30" t="n">
        <f aca="false">Inputs!AT29</f>
        <v>0.02</v>
      </c>
      <c r="EZ29" s="30" t="n">
        <f aca="false">Inputs!AT29</f>
        <v>0.02</v>
      </c>
      <c r="FA29" s="30" t="n">
        <f aca="false">Inputs!AT29</f>
        <v>0.02</v>
      </c>
      <c r="FB29" s="30" t="n">
        <f aca="false">Inputs!AU29</f>
        <v>0.02</v>
      </c>
      <c r="FC29" s="30" t="n">
        <f aca="false">Inputs!AU29</f>
        <v>0.02</v>
      </c>
      <c r="FD29" s="30" t="n">
        <f aca="false">Inputs!AU29</f>
        <v>0.02</v>
      </c>
      <c r="FE29" s="30" t="n">
        <f aca="false">Inputs!AU29</f>
        <v>0.02</v>
      </c>
      <c r="FF29" s="30" t="n">
        <f aca="false">Inputs!AV29</f>
        <v>0.02</v>
      </c>
      <c r="FG29" s="30" t="n">
        <f aca="false">Inputs!AV29</f>
        <v>0.02</v>
      </c>
      <c r="FH29" s="30" t="n">
        <f aca="false">Inputs!AV29</f>
        <v>0.02</v>
      </c>
      <c r="FI29" s="30" t="n">
        <f aca="false">Inputs!AV29</f>
        <v>0.02</v>
      </c>
      <c r="FJ29" s="30" t="n">
        <f aca="false">Inputs!AW29</f>
        <v>0.02</v>
      </c>
      <c r="FK29" s="30" t="n">
        <f aca="false">Inputs!AW29</f>
        <v>0.02</v>
      </c>
      <c r="FL29" s="30" t="n">
        <f aca="false">Inputs!AW29</f>
        <v>0.02</v>
      </c>
      <c r="FM29" s="30" t="n">
        <f aca="false">Inputs!AW29</f>
        <v>0.02</v>
      </c>
      <c r="FN29" s="30" t="n">
        <f aca="false">Inputs!AX29</f>
        <v>0.02</v>
      </c>
      <c r="FO29" s="30" t="n">
        <f aca="false">Inputs!AX29</f>
        <v>0.02</v>
      </c>
      <c r="FP29" s="30" t="n">
        <f aca="false">Inputs!AX29</f>
        <v>0.02</v>
      </c>
      <c r="FQ29" s="30" t="n">
        <f aca="false">Inputs!AX29</f>
        <v>0.02</v>
      </c>
      <c r="FR29" s="30" t="n">
        <f aca="false">Inputs!AY29</f>
        <v>0.02</v>
      </c>
      <c r="FS29" s="30" t="n">
        <f aca="false">Inputs!AY29</f>
        <v>0.02</v>
      </c>
      <c r="FT29" s="30" t="n">
        <f aca="false">Inputs!AY29</f>
        <v>0.02</v>
      </c>
      <c r="FU29" s="30" t="n">
        <f aca="false">Inputs!AY29</f>
        <v>0.02</v>
      </c>
      <c r="FV29" s="30" t="n">
        <f aca="false">Inputs!AZ29</f>
        <v>0.02</v>
      </c>
      <c r="FW29" s="30" t="n">
        <f aca="false">Inputs!AZ29</f>
        <v>0.02</v>
      </c>
      <c r="FX29" s="30" t="n">
        <f aca="false">Inputs!AZ29</f>
        <v>0.02</v>
      </c>
      <c r="FY29" s="30" t="n">
        <f aca="false">Inputs!AZ29</f>
        <v>0.02</v>
      </c>
      <c r="FZ29" s="30" t="n">
        <f aca="false">Inputs!BA29</f>
        <v>0.02</v>
      </c>
      <c r="GA29" s="30" t="n">
        <f aca="false">Inputs!BA29</f>
        <v>0.02</v>
      </c>
      <c r="GB29" s="30" t="n">
        <f aca="false">Inputs!BA29</f>
        <v>0.02</v>
      </c>
      <c r="GC29" s="30" t="n">
        <f aca="false">Inputs!BA29</f>
        <v>0.02</v>
      </c>
      <c r="GD29" s="30" t="n">
        <f aca="false">Inputs!BB29</f>
        <v>0.02</v>
      </c>
      <c r="GE29" s="30" t="n">
        <f aca="false">Inputs!BB29</f>
        <v>0.02</v>
      </c>
      <c r="GF29" s="30" t="n">
        <f aca="false">Inputs!BB29</f>
        <v>0.02</v>
      </c>
      <c r="GG29" s="30" t="n">
        <f aca="false">Inputs!BB29</f>
        <v>0.02</v>
      </c>
      <c r="GH29" s="25" t="n">
        <f aca="false">Inputs!BC29</f>
        <v>0.02</v>
      </c>
      <c r="GI29" s="25" t="n">
        <f aca="false">Inputs!BC29</f>
        <v>0.02</v>
      </c>
      <c r="GJ29" s="25" t="n">
        <f aca="false">Inputs!BC29</f>
        <v>0.02</v>
      </c>
      <c r="GK29" s="25" t="n">
        <f aca="false">Inputs!BC29</f>
        <v>0.02</v>
      </c>
      <c r="GL29" s="25" t="n">
        <f aca="false">Inputs!BD29</f>
        <v>0.02</v>
      </c>
      <c r="GM29" s="25" t="n">
        <f aca="false">Inputs!BD29</f>
        <v>0.02</v>
      </c>
      <c r="GN29" s="25" t="n">
        <f aca="false">Inputs!BD29</f>
        <v>0.02</v>
      </c>
      <c r="GO29" s="25" t="n">
        <f aca="false">Inputs!BD29</f>
        <v>0.02</v>
      </c>
      <c r="GP29" s="25" t="n">
        <f aca="false">Inputs!BE29</f>
        <v>0.02</v>
      </c>
      <c r="GQ29" s="25" t="n">
        <f aca="false">Inputs!BE29</f>
        <v>0.02</v>
      </c>
      <c r="GR29" s="25" t="n">
        <f aca="false">Inputs!BE29</f>
        <v>0.02</v>
      </c>
      <c r="GS29" s="25" t="n">
        <f aca="false">Inputs!BE29</f>
        <v>0.02</v>
      </c>
      <c r="GT29" s="25" t="n">
        <f aca="false">Inputs!BF29</f>
        <v>0.02</v>
      </c>
      <c r="GU29" s="25" t="n">
        <f aca="false">Inputs!BF29</f>
        <v>0.02</v>
      </c>
      <c r="GV29" s="25" t="n">
        <f aca="false">Inputs!BF29</f>
        <v>0.02</v>
      </c>
      <c r="GW29" s="25" t="n">
        <f aca="false">Inputs!BF29</f>
        <v>0.02</v>
      </c>
      <c r="GX29" s="25" t="n">
        <f aca="false">Inputs!BG29</f>
        <v>0.02</v>
      </c>
      <c r="GY29" s="25" t="n">
        <f aca="false">Inputs!BG29</f>
        <v>0.02</v>
      </c>
      <c r="GZ29" s="25" t="n">
        <f aca="false">Inputs!BG29</f>
        <v>0.02</v>
      </c>
      <c r="HA29" s="25" t="n">
        <f aca="false">Inputs!BG29</f>
        <v>0.02</v>
      </c>
    </row>
    <row r="30" customFormat="false" ht="15" hidden="false" customHeight="false" outlineLevel="0" collapsed="false">
      <c r="A30" s="14" t="s">
        <v>9</v>
      </c>
      <c r="B30" s="42"/>
      <c r="C30" s="42"/>
      <c r="D30" s="42" t="s">
        <v>17</v>
      </c>
      <c r="E30" s="19"/>
      <c r="F30" s="19" t="s">
        <v>63</v>
      </c>
      <c r="G30" s="19" t="s">
        <v>12</v>
      </c>
      <c r="H30" s="60"/>
      <c r="I30" s="19" t="s">
        <v>60</v>
      </c>
      <c r="J30" s="71" t="n">
        <v>0.039</v>
      </c>
      <c r="K30" s="71" t="n">
        <v>0.032</v>
      </c>
      <c r="L30" s="71" t="n">
        <v>0.01</v>
      </c>
      <c r="M30" s="71" t="n">
        <v>-0.005</v>
      </c>
      <c r="N30" s="71" t="n">
        <v>-0.005</v>
      </c>
      <c r="O30" s="71" t="n">
        <v>-0.009</v>
      </c>
      <c r="P30" s="71" t="n">
        <v>0.001</v>
      </c>
      <c r="Q30" s="71" t="n">
        <v>0.015</v>
      </c>
      <c r="R30" s="71" t="n">
        <v>0.024</v>
      </c>
      <c r="S30" s="71" t="n">
        <v>0.013</v>
      </c>
      <c r="T30" s="71" t="n">
        <v>0.01</v>
      </c>
      <c r="U30" s="71" t="n">
        <v>0.009</v>
      </c>
      <c r="V30" s="71" t="n">
        <v>0.002</v>
      </c>
      <c r="W30" s="71" t="n">
        <v>0.025</v>
      </c>
      <c r="X30" s="71" t="n">
        <v>0.033</v>
      </c>
      <c r="Y30" s="71" t="n">
        <v>0.038</v>
      </c>
      <c r="Z30" s="71" t="n">
        <v>0.045</v>
      </c>
      <c r="AA30" s="71" t="n">
        <v>0.042</v>
      </c>
      <c r="AB30" s="71" t="n">
        <v>0.046</v>
      </c>
      <c r="AC30" s="71" t="n">
        <v>0.045</v>
      </c>
      <c r="AD30" s="71" t="n">
        <v>0.054</v>
      </c>
      <c r="AE30" s="71" t="n">
        <v>0.057</v>
      </c>
      <c r="AF30" s="71" t="n">
        <v>0.045</v>
      </c>
      <c r="AG30" s="71" t="n">
        <v>0.038</v>
      </c>
      <c r="AH30" s="71" t="n">
        <v>0.022</v>
      </c>
      <c r="AI30" s="71" t="n">
        <v>0.02</v>
      </c>
      <c r="AJ30" s="71" t="n">
        <v>0.026</v>
      </c>
      <c r="AK30" s="71" t="n">
        <v>0.046</v>
      </c>
      <c r="AL30" s="71" t="n">
        <v>0.058</v>
      </c>
      <c r="AM30" s="71" t="n">
        <v>0.079</v>
      </c>
      <c r="AN30" s="71" t="n">
        <v>0.077</v>
      </c>
      <c r="AO30" s="71" t="n">
        <v>0.014</v>
      </c>
      <c r="AP30" s="71" t="n">
        <v>-0.03</v>
      </c>
      <c r="AQ30" s="71" t="n">
        <v>-0.063</v>
      </c>
      <c r="AR30" s="71" t="n">
        <v>-0.075</v>
      </c>
      <c r="AS30" s="71" t="n">
        <v>-0.029</v>
      </c>
      <c r="AT30" s="71" t="n">
        <v>0.007</v>
      </c>
      <c r="AU30" s="71" t="n">
        <v>0.03</v>
      </c>
      <c r="AV30" s="71" t="n">
        <v>0.042</v>
      </c>
      <c r="AW30" s="71" t="n">
        <v>0.05</v>
      </c>
      <c r="AX30" s="71" t="n">
        <v>0.064</v>
      </c>
      <c r="AY30" s="71" t="n">
        <v>0.056</v>
      </c>
      <c r="AZ30" s="71" t="n">
        <v>0.056</v>
      </c>
      <c r="BA30" s="71" t="n">
        <v>0.045</v>
      </c>
      <c r="BB30" s="71" t="n">
        <v>0.034</v>
      </c>
      <c r="BC30" s="71" t="n">
        <v>0.02</v>
      </c>
      <c r="BD30" s="71" t="n">
        <v>0.027</v>
      </c>
      <c r="BE30" s="71" t="n">
        <v>0.02</v>
      </c>
      <c r="BF30" s="71" t="n">
        <v>0.006</v>
      </c>
      <c r="BG30" s="71" t="n">
        <v>0.002</v>
      </c>
      <c r="BH30" s="71" t="n">
        <v>-0.009</v>
      </c>
      <c r="BI30" s="71" t="n">
        <v>-0.008</v>
      </c>
      <c r="BJ30" s="71" t="n">
        <v>-0.017</v>
      </c>
      <c r="BK30" s="71" t="n">
        <v>-0.01</v>
      </c>
      <c r="BL30" s="71" t="n">
        <v>-0.015</v>
      </c>
      <c r="BM30" s="71" t="n">
        <v>-0.027</v>
      </c>
      <c r="BN30" s="71" t="n">
        <v>-0.022</v>
      </c>
      <c r="BO30" s="71" t="n">
        <v>-0.021</v>
      </c>
      <c r="BP30" s="71" t="n">
        <v>-0.031</v>
      </c>
      <c r="BQ30" s="71" t="n">
        <v>-0.028</v>
      </c>
      <c r="BR30" s="71" t="n">
        <v>-0.039</v>
      </c>
      <c r="BS30" s="71" t="n">
        <v>-0.03</v>
      </c>
      <c r="BT30" s="71" t="n">
        <v>-0.013</v>
      </c>
      <c r="BU30" s="71" t="n">
        <v>0.015</v>
      </c>
      <c r="BV30" s="71" t="n">
        <v>0.037</v>
      </c>
      <c r="BW30" s="71" t="n">
        <v>0.024</v>
      </c>
      <c r="BX30" s="71" t="n">
        <v>0.026</v>
      </c>
      <c r="BY30" s="71" t="n">
        <v>0.022</v>
      </c>
      <c r="BZ30" s="71" t="n">
        <v>0.02</v>
      </c>
      <c r="CA30" s="71" t="n">
        <v>0.036</v>
      </c>
      <c r="CB30" s="71" t="n">
        <v>0.046</v>
      </c>
      <c r="CC30" s="71" t="n">
        <v>0.031</v>
      </c>
      <c r="CD30" s="71" t="n">
        <v>0.028</v>
      </c>
      <c r="CE30" s="71" t="n">
        <v>0.007</v>
      </c>
      <c r="CF30" s="30" t="n">
        <v>-0.012</v>
      </c>
      <c r="CG30" s="30" t="n">
        <v>-0.007</v>
      </c>
      <c r="CH30" s="30" t="n">
        <v>-0.028</v>
      </c>
      <c r="CI30" s="30" t="n">
        <v>-0.037</v>
      </c>
      <c r="CJ30" s="30" t="n">
        <v>-0.023</v>
      </c>
      <c r="CK30" s="30" t="n">
        <v>-0.011</v>
      </c>
      <c r="CL30" s="30" t="n">
        <v>0.044</v>
      </c>
      <c r="CM30" s="30" t="n">
        <v>0.103</v>
      </c>
      <c r="CN30" s="30" t="n">
        <v>0.161</v>
      </c>
      <c r="CO30" s="30" t="n">
        <v>0.237</v>
      </c>
      <c r="CP30" s="30" t="n">
        <f aca="false">CP29</f>
        <v>0.0749328780156933</v>
      </c>
      <c r="CQ30" s="30" t="n">
        <f aca="false">CQ29</f>
        <v>0.0863280749230835</v>
      </c>
      <c r="CR30" s="30" t="n">
        <f aca="false">CR29</f>
        <v>0.0993606150458824</v>
      </c>
      <c r="CS30" s="30" t="n">
        <f aca="false">CS29</f>
        <v>0.0920740365316926</v>
      </c>
      <c r="CT30" s="30" t="n">
        <f aca="false">Inputs!AF30</f>
        <v>0.0293539640654612</v>
      </c>
      <c r="CU30" s="30" t="n">
        <f aca="false">Inputs!AF30</f>
        <v>0.0293539640654612</v>
      </c>
      <c r="CV30" s="30" t="n">
        <f aca="false">Inputs!AF30</f>
        <v>0.0293539640654612</v>
      </c>
      <c r="CW30" s="30" t="n">
        <f aca="false">Inputs!AF30</f>
        <v>0.0293539640654612</v>
      </c>
      <c r="CX30" s="30" t="n">
        <f aca="false">Inputs!AG30</f>
        <v>0.0245638834432416</v>
      </c>
      <c r="CY30" s="30" t="n">
        <f aca="false">Inputs!AG30</f>
        <v>0.0245638834432416</v>
      </c>
      <c r="CZ30" s="30" t="n">
        <f aca="false">Inputs!AG30</f>
        <v>0.0245638834432416</v>
      </c>
      <c r="DA30" s="30" t="n">
        <f aca="false">Inputs!AG30</f>
        <v>0.0245638834432416</v>
      </c>
      <c r="DB30" s="30" t="n">
        <f aca="false">Inputs!AH30</f>
        <v>0.0196644070862757</v>
      </c>
      <c r="DC30" s="30" t="n">
        <f aca="false">Inputs!AH30</f>
        <v>0.0196644070862757</v>
      </c>
      <c r="DD30" s="30" t="n">
        <f aca="false">Inputs!AH30</f>
        <v>0.0196644070862757</v>
      </c>
      <c r="DE30" s="30" t="n">
        <f aca="false">Inputs!AH30</f>
        <v>0.0196644070862757</v>
      </c>
      <c r="DF30" s="30" t="n">
        <f aca="false">Inputs!AI30</f>
        <v>0.029057119297853</v>
      </c>
      <c r="DG30" s="30" t="n">
        <f aca="false">Inputs!AI30</f>
        <v>0.029057119297853</v>
      </c>
      <c r="DH30" s="30" t="n">
        <f aca="false">Inputs!AI30</f>
        <v>0.029057119297853</v>
      </c>
      <c r="DI30" s="30" t="n">
        <f aca="false">Inputs!AI30</f>
        <v>0.029057119297853</v>
      </c>
      <c r="DJ30" s="30" t="n">
        <f aca="false">Inputs!AJ30</f>
        <v>0.0194291947818319</v>
      </c>
      <c r="DK30" s="30" t="n">
        <f aca="false">Inputs!AJ30</f>
        <v>0.0194291947818319</v>
      </c>
      <c r="DL30" s="30" t="n">
        <f aca="false">Inputs!AJ30</f>
        <v>0.0194291947818319</v>
      </c>
      <c r="DM30" s="30" t="n">
        <f aca="false">Inputs!AJ30</f>
        <v>0.0194291947818319</v>
      </c>
      <c r="DN30" s="30" t="n">
        <f aca="false">Inputs!AK30</f>
        <v>0.0238050544181203</v>
      </c>
      <c r="DO30" s="30" t="n">
        <f aca="false">Inputs!AK30</f>
        <v>0.0238050544181203</v>
      </c>
      <c r="DP30" s="30" t="n">
        <f aca="false">Inputs!AK30</f>
        <v>0.0238050544181203</v>
      </c>
      <c r="DQ30" s="30" t="n">
        <f aca="false">Inputs!AK30</f>
        <v>0.0238050544181203</v>
      </c>
      <c r="DR30" s="30" t="n">
        <f aca="false">Inputs!AL30</f>
        <v>0.0188968035015589</v>
      </c>
      <c r="DS30" s="30" t="n">
        <f aca="false">Inputs!AL30</f>
        <v>0.0188968035015589</v>
      </c>
      <c r="DT30" s="30" t="n">
        <f aca="false">Inputs!AL30</f>
        <v>0.0188968035015589</v>
      </c>
      <c r="DU30" s="30" t="n">
        <f aca="false">Inputs!AL30</f>
        <v>0.0188968035015589</v>
      </c>
      <c r="DV30" s="30" t="n">
        <f aca="false">Inputs!AM30</f>
        <v>0.0213787036048829</v>
      </c>
      <c r="DW30" s="30" t="n">
        <f aca="false">Inputs!AM30</f>
        <v>0.0213787036048829</v>
      </c>
      <c r="DX30" s="30" t="n">
        <f aca="false">Inputs!AM30</f>
        <v>0.0213787036048829</v>
      </c>
      <c r="DY30" s="30" t="n">
        <f aca="false">Inputs!AM30</f>
        <v>0.0213787036048829</v>
      </c>
      <c r="DZ30" s="30" t="n">
        <f aca="false">Inputs!AN30</f>
        <v>0.02</v>
      </c>
      <c r="EA30" s="30" t="n">
        <f aca="false">Inputs!AN30</f>
        <v>0.02</v>
      </c>
      <c r="EB30" s="30" t="n">
        <f aca="false">Inputs!AN30</f>
        <v>0.02</v>
      </c>
      <c r="EC30" s="30" t="n">
        <f aca="false">Inputs!AN30</f>
        <v>0.02</v>
      </c>
      <c r="ED30" s="30" t="n">
        <f aca="false">Inputs!AO30</f>
        <v>0.02</v>
      </c>
      <c r="EE30" s="30" t="n">
        <f aca="false">Inputs!AO30</f>
        <v>0.02</v>
      </c>
      <c r="EF30" s="30" t="n">
        <f aca="false">Inputs!AO30</f>
        <v>0.02</v>
      </c>
      <c r="EG30" s="30" t="n">
        <f aca="false">Inputs!AO30</f>
        <v>0.02</v>
      </c>
      <c r="EH30" s="30" t="n">
        <f aca="false">Inputs!AP30</f>
        <v>0.02</v>
      </c>
      <c r="EI30" s="30" t="n">
        <f aca="false">Inputs!AP30</f>
        <v>0.02</v>
      </c>
      <c r="EJ30" s="30" t="n">
        <f aca="false">Inputs!AP30</f>
        <v>0.02</v>
      </c>
      <c r="EK30" s="30" t="n">
        <f aca="false">Inputs!AP30</f>
        <v>0.02</v>
      </c>
      <c r="EL30" s="30" t="n">
        <f aca="false">Inputs!AQ30</f>
        <v>0.02</v>
      </c>
      <c r="EM30" s="30" t="n">
        <f aca="false">Inputs!AP30</f>
        <v>0.02</v>
      </c>
      <c r="EN30" s="30" t="n">
        <f aca="false">Inputs!AQ30</f>
        <v>0.02</v>
      </c>
      <c r="EO30" s="30" t="n">
        <f aca="false">Inputs!AQ30</f>
        <v>0.02</v>
      </c>
      <c r="EP30" s="30" t="n">
        <f aca="false">Inputs!AR30</f>
        <v>0.02</v>
      </c>
      <c r="EQ30" s="30" t="n">
        <f aca="false">Inputs!AR30</f>
        <v>0.02</v>
      </c>
      <c r="ER30" s="30" t="n">
        <f aca="false">Inputs!AR30</f>
        <v>0.02</v>
      </c>
      <c r="ES30" s="30" t="n">
        <f aca="false">Inputs!AR30</f>
        <v>0.02</v>
      </c>
      <c r="ET30" s="30" t="n">
        <f aca="false">Inputs!AS30</f>
        <v>0.02</v>
      </c>
      <c r="EU30" s="30" t="n">
        <f aca="false">Inputs!AS30</f>
        <v>0.02</v>
      </c>
      <c r="EV30" s="30" t="n">
        <f aca="false">Inputs!AS30</f>
        <v>0.02</v>
      </c>
      <c r="EW30" s="30" t="n">
        <f aca="false">Inputs!AS30</f>
        <v>0.02</v>
      </c>
      <c r="EX30" s="30" t="n">
        <f aca="false">Inputs!AT30</f>
        <v>0.02</v>
      </c>
      <c r="EY30" s="30" t="n">
        <f aca="false">Inputs!AT30</f>
        <v>0.02</v>
      </c>
      <c r="EZ30" s="30" t="n">
        <f aca="false">Inputs!AT30</f>
        <v>0.02</v>
      </c>
      <c r="FA30" s="30" t="n">
        <f aca="false">Inputs!AT30</f>
        <v>0.02</v>
      </c>
      <c r="FB30" s="30" t="n">
        <f aca="false">Inputs!AU30</f>
        <v>0.02</v>
      </c>
      <c r="FC30" s="30" t="n">
        <f aca="false">Inputs!AU30</f>
        <v>0.02</v>
      </c>
      <c r="FD30" s="30" t="n">
        <f aca="false">Inputs!AU30</f>
        <v>0.02</v>
      </c>
      <c r="FE30" s="30" t="n">
        <f aca="false">Inputs!AU30</f>
        <v>0.02</v>
      </c>
      <c r="FF30" s="30" t="n">
        <f aca="false">Inputs!AV30</f>
        <v>0.02</v>
      </c>
      <c r="FG30" s="30" t="n">
        <f aca="false">Inputs!AV30</f>
        <v>0.02</v>
      </c>
      <c r="FH30" s="30" t="n">
        <f aca="false">Inputs!AV30</f>
        <v>0.02</v>
      </c>
      <c r="FI30" s="30" t="n">
        <f aca="false">Inputs!AV30</f>
        <v>0.02</v>
      </c>
      <c r="FJ30" s="30" t="n">
        <f aca="false">Inputs!AW30</f>
        <v>0.02</v>
      </c>
      <c r="FK30" s="30" t="n">
        <f aca="false">Inputs!AW30</f>
        <v>0.02</v>
      </c>
      <c r="FL30" s="30" t="n">
        <f aca="false">Inputs!AW30</f>
        <v>0.02</v>
      </c>
      <c r="FM30" s="30" t="n">
        <f aca="false">Inputs!AW30</f>
        <v>0.02</v>
      </c>
      <c r="FN30" s="30" t="n">
        <f aca="false">Inputs!AX30</f>
        <v>0.02</v>
      </c>
      <c r="FO30" s="30" t="n">
        <f aca="false">Inputs!AX30</f>
        <v>0.02</v>
      </c>
      <c r="FP30" s="30" t="n">
        <f aca="false">Inputs!AX30</f>
        <v>0.02</v>
      </c>
      <c r="FQ30" s="30" t="n">
        <f aca="false">Inputs!AX30</f>
        <v>0.02</v>
      </c>
      <c r="FR30" s="30" t="n">
        <f aca="false">Inputs!AY30</f>
        <v>0.02</v>
      </c>
      <c r="FS30" s="30" t="n">
        <f aca="false">Inputs!AY30</f>
        <v>0.02</v>
      </c>
      <c r="FT30" s="30" t="n">
        <f aca="false">Inputs!AY30</f>
        <v>0.02</v>
      </c>
      <c r="FU30" s="30" t="n">
        <f aca="false">Inputs!AY30</f>
        <v>0.02</v>
      </c>
      <c r="FV30" s="30" t="n">
        <f aca="false">Inputs!AZ30</f>
        <v>0.02</v>
      </c>
      <c r="FW30" s="30" t="n">
        <f aca="false">Inputs!AZ30</f>
        <v>0.02</v>
      </c>
      <c r="FX30" s="30" t="n">
        <f aca="false">Inputs!AZ30</f>
        <v>0.02</v>
      </c>
      <c r="FY30" s="30" t="n">
        <f aca="false">Inputs!AZ30</f>
        <v>0.02</v>
      </c>
      <c r="FZ30" s="30" t="n">
        <f aca="false">Inputs!BA30</f>
        <v>0.02</v>
      </c>
      <c r="GA30" s="30" t="n">
        <f aca="false">Inputs!BA30</f>
        <v>0.02</v>
      </c>
      <c r="GB30" s="30" t="n">
        <f aca="false">Inputs!BA30</f>
        <v>0.02</v>
      </c>
      <c r="GC30" s="30" t="n">
        <f aca="false">Inputs!BA30</f>
        <v>0.02</v>
      </c>
      <c r="GD30" s="30" t="n">
        <f aca="false">Inputs!BB30</f>
        <v>0.02</v>
      </c>
      <c r="GE30" s="30" t="n">
        <f aca="false">Inputs!BB30</f>
        <v>0.02</v>
      </c>
      <c r="GF30" s="30" t="n">
        <f aca="false">Inputs!BB30</f>
        <v>0.02</v>
      </c>
      <c r="GG30" s="30" t="n">
        <f aca="false">Inputs!BB30</f>
        <v>0.02</v>
      </c>
      <c r="GH30" s="25" t="n">
        <f aca="false">Inputs!BC30</f>
        <v>0.02</v>
      </c>
      <c r="GI30" s="25" t="n">
        <f aca="false">Inputs!BC30</f>
        <v>0.02</v>
      </c>
      <c r="GJ30" s="25" t="n">
        <f aca="false">Inputs!BC30</f>
        <v>0.02</v>
      </c>
      <c r="GK30" s="25" t="n">
        <f aca="false">Inputs!BC30</f>
        <v>0.02</v>
      </c>
      <c r="GL30" s="25" t="n">
        <f aca="false">Inputs!BD30</f>
        <v>0.02</v>
      </c>
      <c r="GM30" s="25" t="n">
        <f aca="false">Inputs!BD30</f>
        <v>0.02</v>
      </c>
      <c r="GN30" s="25" t="n">
        <f aca="false">Inputs!BD30</f>
        <v>0.02</v>
      </c>
      <c r="GO30" s="25" t="n">
        <f aca="false">Inputs!BD30</f>
        <v>0.02</v>
      </c>
      <c r="GP30" s="25" t="n">
        <f aca="false">Inputs!BE30</f>
        <v>0.02</v>
      </c>
      <c r="GQ30" s="25" t="n">
        <f aca="false">Inputs!BE30</f>
        <v>0.02</v>
      </c>
      <c r="GR30" s="25" t="n">
        <f aca="false">Inputs!BE30</f>
        <v>0.02</v>
      </c>
      <c r="GS30" s="25" t="n">
        <f aca="false">Inputs!BE30</f>
        <v>0.02</v>
      </c>
      <c r="GT30" s="25" t="n">
        <f aca="false">Inputs!BF30</f>
        <v>0.02</v>
      </c>
      <c r="GU30" s="25" t="n">
        <f aca="false">Inputs!BF30</f>
        <v>0.02</v>
      </c>
      <c r="GV30" s="25" t="n">
        <f aca="false">Inputs!BF30</f>
        <v>0.02</v>
      </c>
      <c r="GW30" s="25" t="n">
        <f aca="false">Inputs!BF30</f>
        <v>0.02</v>
      </c>
      <c r="GX30" s="25" t="n">
        <f aca="false">Inputs!BG30</f>
        <v>0.02</v>
      </c>
      <c r="GY30" s="25" t="n">
        <f aca="false">Inputs!BG30</f>
        <v>0.02</v>
      </c>
      <c r="GZ30" s="25" t="n">
        <f aca="false">Inputs!BG30</f>
        <v>0.02</v>
      </c>
      <c r="HA30" s="25" t="n">
        <f aca="false">Inputs!BG30</f>
        <v>0.02</v>
      </c>
    </row>
    <row r="31" customFormat="false" ht="15" hidden="false" customHeight="false" outlineLevel="0" collapsed="false">
      <c r="A31" s="14" t="s">
        <v>9</v>
      </c>
      <c r="B31" s="42"/>
      <c r="C31" s="42"/>
      <c r="D31" s="42" t="s">
        <v>35</v>
      </c>
      <c r="E31" s="19"/>
      <c r="F31" s="19" t="s">
        <v>64</v>
      </c>
      <c r="G31" s="19" t="s">
        <v>12</v>
      </c>
      <c r="H31" s="19"/>
      <c r="I31" s="19" t="s">
        <v>65</v>
      </c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89"/>
      <c r="AB31" s="289"/>
      <c r="AC31" s="289"/>
      <c r="AD31" s="289"/>
      <c r="AE31" s="289"/>
      <c r="AF31" s="289"/>
      <c r="AG31" s="289"/>
      <c r="AH31" s="289"/>
      <c r="AI31" s="289"/>
      <c r="AJ31" s="289"/>
      <c r="AK31" s="289"/>
      <c r="AL31" s="289"/>
      <c r="AM31" s="289"/>
      <c r="AN31" s="289"/>
      <c r="AO31" s="289"/>
      <c r="AP31" s="289"/>
      <c r="AQ31" s="289"/>
      <c r="AR31" s="289"/>
      <c r="AS31" s="289"/>
      <c r="AT31" s="289"/>
      <c r="AU31" s="289"/>
      <c r="AV31" s="289"/>
      <c r="AW31" s="289"/>
      <c r="AX31" s="289"/>
      <c r="AY31" s="289"/>
      <c r="AZ31" s="289"/>
      <c r="BA31" s="289"/>
      <c r="BB31" s="289"/>
      <c r="BC31" s="289"/>
      <c r="BD31" s="289"/>
      <c r="BE31" s="289"/>
      <c r="BF31" s="289"/>
      <c r="BG31" s="289"/>
      <c r="BH31" s="289"/>
      <c r="BI31" s="289"/>
      <c r="BJ31" s="38" t="n">
        <v>0.051</v>
      </c>
      <c r="BK31" s="38" t="n">
        <v>0.051</v>
      </c>
      <c r="BL31" s="38" t="n">
        <v>0.051</v>
      </c>
      <c r="BM31" s="38" t="n">
        <v>0.051</v>
      </c>
      <c r="BN31" s="38" t="n">
        <v>0.051</v>
      </c>
      <c r="BO31" s="38" t="n">
        <v>0.051</v>
      </c>
      <c r="BP31" s="38" t="n">
        <v>0.051</v>
      </c>
      <c r="BQ31" s="38" t="n">
        <v>0.051</v>
      </c>
      <c r="BR31" s="38" t="n">
        <v>0.051</v>
      </c>
      <c r="BS31" s="38" t="n">
        <v>0.051</v>
      </c>
      <c r="BT31" s="38" t="n">
        <v>0.051</v>
      </c>
      <c r="BU31" s="38" t="n">
        <v>0.051</v>
      </c>
      <c r="BV31" s="38" t="n">
        <v>0.051</v>
      </c>
      <c r="BW31" s="38" t="n">
        <v>0.051</v>
      </c>
      <c r="BX31" s="38" t="n">
        <v>0.051</v>
      </c>
      <c r="BY31" s="38" t="n">
        <v>0.051</v>
      </c>
      <c r="BZ31" s="38" t="n">
        <v>0.051</v>
      </c>
      <c r="CA31" s="38" t="n">
        <v>0.051</v>
      </c>
      <c r="CB31" s="38" t="n">
        <v>0.051</v>
      </c>
      <c r="CC31" s="38" t="n">
        <v>0.051</v>
      </c>
      <c r="CD31" s="38" t="n">
        <v>0.051</v>
      </c>
      <c r="CE31" s="38" t="n">
        <v>0.051</v>
      </c>
      <c r="CF31" s="38" t="n">
        <v>0.051</v>
      </c>
      <c r="CG31" s="38" t="n">
        <v>0.051</v>
      </c>
      <c r="CH31" s="38" t="n">
        <v>0.051</v>
      </c>
      <c r="CI31" s="38" t="n">
        <v>0.051</v>
      </c>
      <c r="CJ31" s="38" t="n">
        <v>0.051</v>
      </c>
      <c r="CK31" s="38" t="n">
        <v>0.051</v>
      </c>
      <c r="CL31" s="71" t="n">
        <f aca="false">Inputs!AD31</f>
        <v>0.051</v>
      </c>
      <c r="CM31" s="71" t="n">
        <f aca="false">Inputs!AD31</f>
        <v>0.051</v>
      </c>
      <c r="CN31" s="71" t="n">
        <f aca="false">Inputs!AD31</f>
        <v>0.051</v>
      </c>
      <c r="CO31" s="71" t="n">
        <f aca="false">Inputs!AD31</f>
        <v>0.051</v>
      </c>
      <c r="CP31" s="71" t="n">
        <f aca="false">Inputs!AE31</f>
        <v>0.051</v>
      </c>
      <c r="CQ31" s="71" t="n">
        <f aca="false">Inputs!AE31</f>
        <v>0.051</v>
      </c>
      <c r="CR31" s="71" t="n">
        <f aca="false">Inputs!AE31</f>
        <v>0.051</v>
      </c>
      <c r="CS31" s="71" t="n">
        <f aca="false">Inputs!AE31</f>
        <v>0.051</v>
      </c>
      <c r="CT31" s="71" t="n">
        <f aca="false">Inputs!AF31</f>
        <v>0.051</v>
      </c>
      <c r="CU31" s="71" t="n">
        <f aca="false">Inputs!AF31</f>
        <v>0.051</v>
      </c>
      <c r="CV31" s="71" t="n">
        <f aca="false">Inputs!AF31</f>
        <v>0.051</v>
      </c>
      <c r="CW31" s="71" t="n">
        <f aca="false">Inputs!AF31</f>
        <v>0.051</v>
      </c>
      <c r="CX31" s="71" t="n">
        <f aca="false">Inputs!AG31</f>
        <v>0.051</v>
      </c>
      <c r="CY31" s="71" t="n">
        <f aca="false">Inputs!AG31</f>
        <v>0.051</v>
      </c>
      <c r="CZ31" s="71" t="n">
        <f aca="false">Inputs!AG31</f>
        <v>0.051</v>
      </c>
      <c r="DA31" s="71" t="n">
        <f aca="false">Inputs!AG31</f>
        <v>0.051</v>
      </c>
      <c r="DB31" s="55" t="n">
        <f aca="false">Inputs!AH31</f>
        <v>0.051</v>
      </c>
      <c r="DC31" s="55" t="n">
        <f aca="false">Inputs!AH31</f>
        <v>0.051</v>
      </c>
      <c r="DD31" s="55" t="n">
        <f aca="false">Inputs!AH31</f>
        <v>0.051</v>
      </c>
      <c r="DE31" s="55" t="n">
        <f aca="false">Inputs!AH31</f>
        <v>0.051</v>
      </c>
      <c r="DF31" s="55" t="n">
        <f aca="false">Inputs!AI31</f>
        <v>0.051</v>
      </c>
      <c r="DG31" s="55" t="n">
        <f aca="false">Inputs!AI31</f>
        <v>0.051</v>
      </c>
      <c r="DH31" s="55" t="n">
        <f aca="false">Inputs!AI31</f>
        <v>0.051</v>
      </c>
      <c r="DI31" s="55" t="n">
        <f aca="false">Inputs!AI31</f>
        <v>0.051</v>
      </c>
      <c r="DJ31" s="55" t="n">
        <f aca="false">Inputs!AJ31</f>
        <v>0.051</v>
      </c>
      <c r="DK31" s="55" t="n">
        <f aca="false">Inputs!AJ31</f>
        <v>0.051</v>
      </c>
      <c r="DL31" s="55" t="n">
        <f aca="false">Inputs!AJ31</f>
        <v>0.051</v>
      </c>
      <c r="DM31" s="55" t="n">
        <f aca="false">Inputs!AJ31</f>
        <v>0.051</v>
      </c>
      <c r="DN31" s="55" t="n">
        <f aca="false">Inputs!AK31</f>
        <v>0.051</v>
      </c>
      <c r="DO31" s="55" t="n">
        <f aca="false">Inputs!AK31</f>
        <v>0.051</v>
      </c>
      <c r="DP31" s="55" t="n">
        <f aca="false">Inputs!AK31</f>
        <v>0.051</v>
      </c>
      <c r="DQ31" s="55" t="n">
        <f aca="false">Inputs!AK31</f>
        <v>0.051</v>
      </c>
      <c r="DR31" s="55" t="n">
        <f aca="false">Inputs!AL31</f>
        <v>0.051</v>
      </c>
      <c r="DS31" s="55" t="n">
        <f aca="false">Inputs!AL31</f>
        <v>0.051</v>
      </c>
      <c r="DT31" s="55" t="n">
        <f aca="false">Inputs!AL31</f>
        <v>0.051</v>
      </c>
      <c r="DU31" s="55" t="n">
        <f aca="false">Inputs!AL31</f>
        <v>0.051</v>
      </c>
      <c r="DV31" s="55" t="n">
        <f aca="false">Inputs!AM31</f>
        <v>0.051</v>
      </c>
      <c r="DW31" s="55" t="n">
        <f aca="false">Inputs!AM31</f>
        <v>0.051</v>
      </c>
      <c r="DX31" s="55" t="n">
        <f aca="false">Inputs!AM31</f>
        <v>0.051</v>
      </c>
      <c r="DY31" s="55" t="n">
        <f aca="false">Inputs!AM31</f>
        <v>0.051</v>
      </c>
      <c r="DZ31" s="55" t="n">
        <f aca="false">Inputs!AN31</f>
        <v>0.051</v>
      </c>
      <c r="EA31" s="55" t="n">
        <f aca="false">Inputs!AN31</f>
        <v>0.051</v>
      </c>
      <c r="EB31" s="55" t="n">
        <f aca="false">Inputs!AN31</f>
        <v>0.051</v>
      </c>
      <c r="EC31" s="55" t="n">
        <f aca="false">Inputs!AN31</f>
        <v>0.051</v>
      </c>
      <c r="ED31" s="55" t="n">
        <f aca="false">Inputs!AO31</f>
        <v>0.051</v>
      </c>
      <c r="EE31" s="55" t="n">
        <f aca="false">Inputs!AO31</f>
        <v>0.051</v>
      </c>
      <c r="EF31" s="55" t="n">
        <f aca="false">Inputs!AO31</f>
        <v>0.051</v>
      </c>
      <c r="EG31" s="55" t="n">
        <f aca="false">Inputs!AO31</f>
        <v>0.051</v>
      </c>
      <c r="EH31" s="55" t="n">
        <f aca="false">Inputs!AP31</f>
        <v>0.051</v>
      </c>
      <c r="EI31" s="55" t="n">
        <f aca="false">Inputs!AP31</f>
        <v>0.051</v>
      </c>
      <c r="EJ31" s="55" t="n">
        <f aca="false">Inputs!AP31</f>
        <v>0.051</v>
      </c>
      <c r="EK31" s="55" t="n">
        <f aca="false">Inputs!AP31</f>
        <v>0.051</v>
      </c>
      <c r="EL31" s="55" t="n">
        <f aca="false">Inputs!AQ31</f>
        <v>0.051</v>
      </c>
      <c r="EM31" s="55" t="n">
        <f aca="false">Inputs!AP31</f>
        <v>0.051</v>
      </c>
      <c r="EN31" s="55" t="n">
        <f aca="false">Inputs!AQ31</f>
        <v>0.051</v>
      </c>
      <c r="EO31" s="55" t="n">
        <f aca="false">Inputs!AQ31</f>
        <v>0.051</v>
      </c>
      <c r="EP31" s="55" t="n">
        <f aca="false">Inputs!AR31</f>
        <v>0.051</v>
      </c>
      <c r="EQ31" s="55" t="n">
        <f aca="false">Inputs!AR31</f>
        <v>0.051</v>
      </c>
      <c r="ER31" s="55" t="n">
        <f aca="false">Inputs!AR31</f>
        <v>0.051</v>
      </c>
      <c r="ES31" s="55" t="n">
        <f aca="false">Inputs!AR31</f>
        <v>0.051</v>
      </c>
      <c r="ET31" s="55" t="n">
        <f aca="false">Inputs!AS31</f>
        <v>0.051</v>
      </c>
      <c r="EU31" s="55" t="n">
        <f aca="false">Inputs!AS31</f>
        <v>0.051</v>
      </c>
      <c r="EV31" s="55" t="n">
        <f aca="false">Inputs!AS31</f>
        <v>0.051</v>
      </c>
      <c r="EW31" s="55" t="n">
        <f aca="false">Inputs!AS31</f>
        <v>0.051</v>
      </c>
      <c r="EX31" s="55" t="n">
        <f aca="false">Inputs!AT31</f>
        <v>0.051</v>
      </c>
      <c r="EY31" s="55" t="n">
        <f aca="false">Inputs!AT31</f>
        <v>0.051</v>
      </c>
      <c r="EZ31" s="55" t="n">
        <f aca="false">Inputs!AT31</f>
        <v>0.051</v>
      </c>
      <c r="FA31" s="55" t="n">
        <f aca="false">Inputs!AT31</f>
        <v>0.051</v>
      </c>
      <c r="FB31" s="55" t="n">
        <f aca="false">Inputs!AU31</f>
        <v>0.051</v>
      </c>
      <c r="FC31" s="55" t="n">
        <f aca="false">Inputs!AU31</f>
        <v>0.051</v>
      </c>
      <c r="FD31" s="55" t="n">
        <f aca="false">Inputs!AU31</f>
        <v>0.051</v>
      </c>
      <c r="FE31" s="55" t="n">
        <f aca="false">Inputs!AU31</f>
        <v>0.051</v>
      </c>
      <c r="FF31" s="55" t="n">
        <f aca="false">Inputs!AV31</f>
        <v>0.051</v>
      </c>
      <c r="FG31" s="55" t="n">
        <f aca="false">Inputs!AV31</f>
        <v>0.051</v>
      </c>
      <c r="FH31" s="55" t="n">
        <f aca="false">Inputs!AV31</f>
        <v>0.051</v>
      </c>
      <c r="FI31" s="55" t="n">
        <f aca="false">Inputs!AV31</f>
        <v>0.051</v>
      </c>
      <c r="FJ31" s="55" t="n">
        <f aca="false">Inputs!AW31</f>
        <v>0.051</v>
      </c>
      <c r="FK31" s="55" t="n">
        <f aca="false">Inputs!AW31</f>
        <v>0.051</v>
      </c>
      <c r="FL31" s="55" t="n">
        <f aca="false">Inputs!AW31</f>
        <v>0.051</v>
      </c>
      <c r="FM31" s="55" t="n">
        <f aca="false">Inputs!AW31</f>
        <v>0.051</v>
      </c>
      <c r="FN31" s="55" t="n">
        <f aca="false">Inputs!AX31</f>
        <v>0.051</v>
      </c>
      <c r="FO31" s="55" t="n">
        <f aca="false">Inputs!AX31</f>
        <v>0.051</v>
      </c>
      <c r="FP31" s="55" t="n">
        <f aca="false">Inputs!AX31</f>
        <v>0.051</v>
      </c>
      <c r="FQ31" s="55" t="n">
        <f aca="false">Inputs!AX31</f>
        <v>0.051</v>
      </c>
      <c r="FR31" s="55" t="n">
        <f aca="false">Inputs!AY31</f>
        <v>0.051</v>
      </c>
      <c r="FS31" s="55" t="n">
        <f aca="false">Inputs!AY31</f>
        <v>0.051</v>
      </c>
      <c r="FT31" s="55" t="n">
        <f aca="false">Inputs!AY31</f>
        <v>0.051</v>
      </c>
      <c r="FU31" s="55" t="n">
        <f aca="false">Inputs!AY31</f>
        <v>0.051</v>
      </c>
      <c r="FV31" s="55" t="n">
        <f aca="false">Inputs!AZ31</f>
        <v>0.051</v>
      </c>
      <c r="FW31" s="55" t="n">
        <f aca="false">Inputs!AZ31</f>
        <v>0.051</v>
      </c>
      <c r="FX31" s="55" t="n">
        <f aca="false">Inputs!AZ31</f>
        <v>0.051</v>
      </c>
      <c r="FY31" s="55" t="n">
        <f aca="false">Inputs!AZ31</f>
        <v>0.051</v>
      </c>
      <c r="FZ31" s="55" t="n">
        <f aca="false">Inputs!BA31</f>
        <v>0.051</v>
      </c>
      <c r="GA31" s="55" t="n">
        <f aca="false">Inputs!BA31</f>
        <v>0.051</v>
      </c>
      <c r="GB31" s="55" t="n">
        <f aca="false">Inputs!BA31</f>
        <v>0.051</v>
      </c>
      <c r="GC31" s="55" t="n">
        <f aca="false">Inputs!BA31</f>
        <v>0.051</v>
      </c>
      <c r="GD31" s="55" t="n">
        <f aca="false">Inputs!BB31</f>
        <v>0.051</v>
      </c>
      <c r="GE31" s="55" t="n">
        <f aca="false">Inputs!BB31</f>
        <v>0.051</v>
      </c>
      <c r="GF31" s="55" t="n">
        <f aca="false">Inputs!BB31</f>
        <v>0.051</v>
      </c>
      <c r="GG31" s="55" t="n">
        <f aca="false">Inputs!BB31</f>
        <v>0.051</v>
      </c>
      <c r="GH31" s="25" t="n">
        <f aca="false">Inputs!BC31</f>
        <v>0.051</v>
      </c>
      <c r="GI31" s="25" t="n">
        <f aca="false">Inputs!BC31</f>
        <v>0.051</v>
      </c>
      <c r="GJ31" s="25" t="n">
        <f aca="false">Inputs!BC31</f>
        <v>0.051</v>
      </c>
      <c r="GK31" s="25" t="n">
        <f aca="false">Inputs!BC31</f>
        <v>0.051</v>
      </c>
      <c r="GL31" s="25" t="n">
        <f aca="false">Inputs!BD31</f>
        <v>0.051</v>
      </c>
      <c r="GM31" s="25" t="n">
        <f aca="false">Inputs!BD31</f>
        <v>0.051</v>
      </c>
      <c r="GN31" s="25" t="n">
        <f aca="false">Inputs!BD31</f>
        <v>0.051</v>
      </c>
      <c r="GO31" s="25" t="n">
        <f aca="false">Inputs!BD31</f>
        <v>0.051</v>
      </c>
      <c r="GP31" s="25" t="n">
        <f aca="false">Inputs!BE31</f>
        <v>0.051</v>
      </c>
      <c r="GQ31" s="25" t="n">
        <f aca="false">Inputs!BE31</f>
        <v>0.051</v>
      </c>
      <c r="GR31" s="25" t="n">
        <f aca="false">Inputs!BE31</f>
        <v>0.051</v>
      </c>
      <c r="GS31" s="25" t="n">
        <f aca="false">Inputs!BE31</f>
        <v>0.051</v>
      </c>
      <c r="GT31" s="25" t="n">
        <f aca="false">Inputs!BF31</f>
        <v>0.051</v>
      </c>
      <c r="GU31" s="25" t="n">
        <f aca="false">Inputs!BF31</f>
        <v>0.051</v>
      </c>
      <c r="GV31" s="25" t="n">
        <f aca="false">Inputs!BF31</f>
        <v>0.051</v>
      </c>
      <c r="GW31" s="25" t="n">
        <f aca="false">Inputs!BF31</f>
        <v>0.051</v>
      </c>
      <c r="GX31" s="25" t="n">
        <f aca="false">Inputs!BG31</f>
        <v>0.051</v>
      </c>
      <c r="GY31" s="25" t="n">
        <f aca="false">Inputs!BG31</f>
        <v>0.051</v>
      </c>
      <c r="GZ31" s="25" t="n">
        <f aca="false">Inputs!BG31</f>
        <v>0.051</v>
      </c>
      <c r="HA31" s="25" t="n">
        <f aca="false">Inputs!BG31</f>
        <v>0.051</v>
      </c>
    </row>
    <row r="32" customFormat="false" ht="15" hidden="false" customHeight="false" outlineLevel="0" collapsed="false">
      <c r="A32" s="14" t="s">
        <v>9</v>
      </c>
      <c r="B32" s="42"/>
      <c r="C32" s="42"/>
      <c r="D32" s="42" t="s">
        <v>35</v>
      </c>
      <c r="E32" s="19"/>
      <c r="F32" s="19" t="s">
        <v>66</v>
      </c>
      <c r="G32" s="19" t="s">
        <v>12</v>
      </c>
      <c r="H32" s="19"/>
      <c r="I32" s="19" t="s">
        <v>65</v>
      </c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89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38" t="n">
        <v>0.029</v>
      </c>
      <c r="BK32" s="38" t="n">
        <v>0.029</v>
      </c>
      <c r="BL32" s="38" t="n">
        <v>0.029</v>
      </c>
      <c r="BM32" s="38" t="n">
        <v>0.029</v>
      </c>
      <c r="BN32" s="38" t="n">
        <v>0.029</v>
      </c>
      <c r="BO32" s="38" t="n">
        <v>0.029</v>
      </c>
      <c r="BP32" s="38" t="n">
        <v>0.029</v>
      </c>
      <c r="BQ32" s="38" t="n">
        <v>0.029</v>
      </c>
      <c r="BR32" s="38" t="n">
        <v>0.029</v>
      </c>
      <c r="BS32" s="38" t="n">
        <v>0.029</v>
      </c>
      <c r="BT32" s="38" t="n">
        <v>0.029</v>
      </c>
      <c r="BU32" s="38" t="n">
        <v>0.029</v>
      </c>
      <c r="BV32" s="38" t="n">
        <v>0.029</v>
      </c>
      <c r="BW32" s="38" t="n">
        <v>0.029</v>
      </c>
      <c r="BX32" s="38" t="n">
        <v>0.029</v>
      </c>
      <c r="BY32" s="38" t="n">
        <v>0.029</v>
      </c>
      <c r="BZ32" s="38" t="n">
        <v>0.029</v>
      </c>
      <c r="CA32" s="38" t="n">
        <v>0.029</v>
      </c>
      <c r="CB32" s="38" t="n">
        <v>0.029</v>
      </c>
      <c r="CC32" s="38" t="n">
        <v>0.029</v>
      </c>
      <c r="CD32" s="38" t="n">
        <v>0.029</v>
      </c>
      <c r="CE32" s="38" t="n">
        <v>0.029</v>
      </c>
      <c r="CF32" s="38" t="n">
        <v>0.029</v>
      </c>
      <c r="CG32" s="38" t="n">
        <v>0.029</v>
      </c>
      <c r="CH32" s="38" t="n">
        <v>0.029</v>
      </c>
      <c r="CI32" s="38" t="n">
        <v>0.029</v>
      </c>
      <c r="CJ32" s="38" t="n">
        <v>0.029</v>
      </c>
      <c r="CK32" s="38" t="n">
        <v>0.029</v>
      </c>
      <c r="CL32" s="71" t="n">
        <f aca="false">Inputs!AD32</f>
        <v>0.029</v>
      </c>
      <c r="CM32" s="71" t="n">
        <f aca="false">Inputs!AD32</f>
        <v>0.029</v>
      </c>
      <c r="CN32" s="71" t="n">
        <f aca="false">Inputs!AD32</f>
        <v>0.029</v>
      </c>
      <c r="CO32" s="71" t="n">
        <f aca="false">Inputs!AD32</f>
        <v>0.029</v>
      </c>
      <c r="CP32" s="71" t="n">
        <f aca="false">Inputs!AE32</f>
        <v>0.029</v>
      </c>
      <c r="CQ32" s="71" t="n">
        <f aca="false">Inputs!AE32</f>
        <v>0.029</v>
      </c>
      <c r="CR32" s="71" t="n">
        <f aca="false">Inputs!AE32</f>
        <v>0.029</v>
      </c>
      <c r="CS32" s="71" t="n">
        <f aca="false">Inputs!AE32</f>
        <v>0.029</v>
      </c>
      <c r="CT32" s="71" t="n">
        <f aca="false">Inputs!AF32</f>
        <v>0.029</v>
      </c>
      <c r="CU32" s="71" t="n">
        <f aca="false">Inputs!AF32</f>
        <v>0.029</v>
      </c>
      <c r="CV32" s="71" t="n">
        <f aca="false">Inputs!AF32</f>
        <v>0.029</v>
      </c>
      <c r="CW32" s="71" t="n">
        <f aca="false">Inputs!AF32</f>
        <v>0.029</v>
      </c>
      <c r="CX32" s="71" t="n">
        <f aca="false">Inputs!AG32</f>
        <v>0.029</v>
      </c>
      <c r="CY32" s="71" t="n">
        <f aca="false">Inputs!AG32</f>
        <v>0.029</v>
      </c>
      <c r="CZ32" s="71" t="n">
        <f aca="false">Inputs!AG32</f>
        <v>0.029</v>
      </c>
      <c r="DA32" s="71" t="n">
        <f aca="false">Inputs!AG32</f>
        <v>0.029</v>
      </c>
      <c r="DB32" s="55" t="n">
        <f aca="false">Inputs!AH32</f>
        <v>0.029</v>
      </c>
      <c r="DC32" s="55" t="n">
        <f aca="false">Inputs!AH32</f>
        <v>0.029</v>
      </c>
      <c r="DD32" s="55" t="n">
        <f aca="false">Inputs!AH32</f>
        <v>0.029</v>
      </c>
      <c r="DE32" s="55" t="n">
        <f aca="false">Inputs!AH32</f>
        <v>0.029</v>
      </c>
      <c r="DF32" s="55" t="n">
        <f aca="false">Inputs!AI32</f>
        <v>0.029</v>
      </c>
      <c r="DG32" s="55" t="n">
        <f aca="false">Inputs!AI32</f>
        <v>0.029</v>
      </c>
      <c r="DH32" s="55" t="n">
        <f aca="false">Inputs!AI32</f>
        <v>0.029</v>
      </c>
      <c r="DI32" s="55" t="n">
        <f aca="false">Inputs!AI32</f>
        <v>0.029</v>
      </c>
      <c r="DJ32" s="55" t="n">
        <f aca="false">Inputs!AJ32</f>
        <v>0.029</v>
      </c>
      <c r="DK32" s="55" t="n">
        <f aca="false">Inputs!AJ32</f>
        <v>0.029</v>
      </c>
      <c r="DL32" s="55" t="n">
        <f aca="false">Inputs!AJ32</f>
        <v>0.029</v>
      </c>
      <c r="DM32" s="55" t="n">
        <f aca="false">Inputs!AJ32</f>
        <v>0.029</v>
      </c>
      <c r="DN32" s="55" t="n">
        <f aca="false">Inputs!AK32</f>
        <v>0.029</v>
      </c>
      <c r="DO32" s="55" t="n">
        <f aca="false">Inputs!AK32</f>
        <v>0.029</v>
      </c>
      <c r="DP32" s="55" t="n">
        <f aca="false">Inputs!AK32</f>
        <v>0.029</v>
      </c>
      <c r="DQ32" s="55" t="n">
        <f aca="false">Inputs!AK32</f>
        <v>0.029</v>
      </c>
      <c r="DR32" s="55" t="n">
        <f aca="false">Inputs!AL32</f>
        <v>0.029</v>
      </c>
      <c r="DS32" s="55" t="n">
        <f aca="false">Inputs!AL32</f>
        <v>0.029</v>
      </c>
      <c r="DT32" s="55" t="n">
        <f aca="false">Inputs!AL32</f>
        <v>0.029</v>
      </c>
      <c r="DU32" s="55" t="n">
        <f aca="false">Inputs!AL32</f>
        <v>0.029</v>
      </c>
      <c r="DV32" s="55" t="n">
        <f aca="false">Inputs!AM32</f>
        <v>0.029</v>
      </c>
      <c r="DW32" s="55" t="n">
        <f aca="false">Inputs!AM32</f>
        <v>0.029</v>
      </c>
      <c r="DX32" s="55" t="n">
        <f aca="false">Inputs!AM32</f>
        <v>0.029</v>
      </c>
      <c r="DY32" s="55" t="n">
        <f aca="false">Inputs!AM32</f>
        <v>0.029</v>
      </c>
      <c r="DZ32" s="55" t="n">
        <f aca="false">Inputs!AN32</f>
        <v>0.029</v>
      </c>
      <c r="EA32" s="55" t="n">
        <f aca="false">Inputs!AN32</f>
        <v>0.029</v>
      </c>
      <c r="EB32" s="55" t="n">
        <f aca="false">Inputs!AN32</f>
        <v>0.029</v>
      </c>
      <c r="EC32" s="55" t="n">
        <f aca="false">Inputs!AN32</f>
        <v>0.029</v>
      </c>
      <c r="ED32" s="55" t="n">
        <f aca="false">Inputs!AO32</f>
        <v>0.029</v>
      </c>
      <c r="EE32" s="55" t="n">
        <f aca="false">Inputs!AO32</f>
        <v>0.029</v>
      </c>
      <c r="EF32" s="55" t="n">
        <f aca="false">Inputs!AO32</f>
        <v>0.029</v>
      </c>
      <c r="EG32" s="55" t="n">
        <f aca="false">Inputs!AO32</f>
        <v>0.029</v>
      </c>
      <c r="EH32" s="55" t="n">
        <f aca="false">Inputs!AP32</f>
        <v>0.029</v>
      </c>
      <c r="EI32" s="55" t="n">
        <f aca="false">Inputs!AP32</f>
        <v>0.029</v>
      </c>
      <c r="EJ32" s="55" t="n">
        <f aca="false">Inputs!AP32</f>
        <v>0.029</v>
      </c>
      <c r="EK32" s="55" t="n">
        <f aca="false">Inputs!AP32</f>
        <v>0.029</v>
      </c>
      <c r="EL32" s="55" t="n">
        <f aca="false">Inputs!AQ32</f>
        <v>0.029</v>
      </c>
      <c r="EM32" s="55" t="n">
        <f aca="false">Inputs!AP32</f>
        <v>0.029</v>
      </c>
      <c r="EN32" s="55" t="n">
        <f aca="false">Inputs!AQ32</f>
        <v>0.029</v>
      </c>
      <c r="EO32" s="55" t="n">
        <f aca="false">Inputs!AQ32</f>
        <v>0.029</v>
      </c>
      <c r="EP32" s="55" t="n">
        <f aca="false">Inputs!AR32</f>
        <v>0.029</v>
      </c>
      <c r="EQ32" s="55" t="n">
        <f aca="false">Inputs!AR32</f>
        <v>0.029</v>
      </c>
      <c r="ER32" s="55" t="n">
        <f aca="false">Inputs!AR32</f>
        <v>0.029</v>
      </c>
      <c r="ES32" s="55" t="n">
        <f aca="false">Inputs!AR32</f>
        <v>0.029</v>
      </c>
      <c r="ET32" s="55" t="n">
        <f aca="false">Inputs!AS32</f>
        <v>0.029</v>
      </c>
      <c r="EU32" s="55" t="n">
        <f aca="false">Inputs!AS32</f>
        <v>0.029</v>
      </c>
      <c r="EV32" s="55" t="n">
        <f aca="false">Inputs!AS32</f>
        <v>0.029</v>
      </c>
      <c r="EW32" s="55" t="n">
        <f aca="false">Inputs!AS32</f>
        <v>0.029</v>
      </c>
      <c r="EX32" s="55" t="n">
        <f aca="false">Inputs!AT32</f>
        <v>0.029</v>
      </c>
      <c r="EY32" s="55" t="n">
        <f aca="false">Inputs!AT32</f>
        <v>0.029</v>
      </c>
      <c r="EZ32" s="55" t="n">
        <f aca="false">Inputs!AT32</f>
        <v>0.029</v>
      </c>
      <c r="FA32" s="55" t="n">
        <f aca="false">Inputs!AT32</f>
        <v>0.029</v>
      </c>
      <c r="FB32" s="55" t="n">
        <f aca="false">Inputs!AU32</f>
        <v>0.029</v>
      </c>
      <c r="FC32" s="55" t="n">
        <f aca="false">Inputs!AU32</f>
        <v>0.029</v>
      </c>
      <c r="FD32" s="55" t="n">
        <f aca="false">Inputs!AU32</f>
        <v>0.029</v>
      </c>
      <c r="FE32" s="55" t="n">
        <f aca="false">Inputs!AU32</f>
        <v>0.029</v>
      </c>
      <c r="FF32" s="55" t="n">
        <f aca="false">Inputs!AV32</f>
        <v>0.029</v>
      </c>
      <c r="FG32" s="55" t="n">
        <f aca="false">Inputs!AV32</f>
        <v>0.029</v>
      </c>
      <c r="FH32" s="55" t="n">
        <f aca="false">Inputs!AV32</f>
        <v>0.029</v>
      </c>
      <c r="FI32" s="55" t="n">
        <f aca="false">Inputs!AV32</f>
        <v>0.029</v>
      </c>
      <c r="FJ32" s="55" t="n">
        <f aca="false">Inputs!AW32</f>
        <v>0.029</v>
      </c>
      <c r="FK32" s="55" t="n">
        <f aca="false">Inputs!AW32</f>
        <v>0.029</v>
      </c>
      <c r="FL32" s="55" t="n">
        <f aca="false">Inputs!AW32</f>
        <v>0.029</v>
      </c>
      <c r="FM32" s="55" t="n">
        <f aca="false">Inputs!AW32</f>
        <v>0.029</v>
      </c>
      <c r="FN32" s="55" t="n">
        <f aca="false">Inputs!AX32</f>
        <v>0.029</v>
      </c>
      <c r="FO32" s="55" t="n">
        <f aca="false">Inputs!AX32</f>
        <v>0.029</v>
      </c>
      <c r="FP32" s="55" t="n">
        <f aca="false">Inputs!AX32</f>
        <v>0.029</v>
      </c>
      <c r="FQ32" s="55" t="n">
        <f aca="false">Inputs!AX32</f>
        <v>0.029</v>
      </c>
      <c r="FR32" s="55" t="n">
        <f aca="false">Inputs!AY32</f>
        <v>0.029</v>
      </c>
      <c r="FS32" s="55" t="n">
        <f aca="false">Inputs!AY32</f>
        <v>0.029</v>
      </c>
      <c r="FT32" s="55" t="n">
        <f aca="false">Inputs!AY32</f>
        <v>0.029</v>
      </c>
      <c r="FU32" s="55" t="n">
        <f aca="false">Inputs!AY32</f>
        <v>0.029</v>
      </c>
      <c r="FV32" s="55" t="n">
        <f aca="false">Inputs!AZ32</f>
        <v>0.029</v>
      </c>
      <c r="FW32" s="55" t="n">
        <f aca="false">Inputs!AZ32</f>
        <v>0.029</v>
      </c>
      <c r="FX32" s="55" t="n">
        <f aca="false">Inputs!AZ32</f>
        <v>0.029</v>
      </c>
      <c r="FY32" s="55" t="n">
        <f aca="false">Inputs!AZ32</f>
        <v>0.029</v>
      </c>
      <c r="FZ32" s="55" t="n">
        <f aca="false">Inputs!BA32</f>
        <v>0.029</v>
      </c>
      <c r="GA32" s="55" t="n">
        <f aca="false">Inputs!BA32</f>
        <v>0.029</v>
      </c>
      <c r="GB32" s="55" t="n">
        <f aca="false">Inputs!BA32</f>
        <v>0.029</v>
      </c>
      <c r="GC32" s="55" t="n">
        <f aca="false">Inputs!BA32</f>
        <v>0.029</v>
      </c>
      <c r="GD32" s="55" t="n">
        <f aca="false">Inputs!BB32</f>
        <v>0.029</v>
      </c>
      <c r="GE32" s="55" t="n">
        <f aca="false">Inputs!BB32</f>
        <v>0.029</v>
      </c>
      <c r="GF32" s="55" t="n">
        <f aca="false">Inputs!BB32</f>
        <v>0.029</v>
      </c>
      <c r="GG32" s="55" t="n">
        <f aca="false">Inputs!BB32</f>
        <v>0.029</v>
      </c>
      <c r="GH32" s="25" t="n">
        <f aca="false">Inputs!BC32</f>
        <v>0.029</v>
      </c>
      <c r="GI32" s="25" t="n">
        <f aca="false">Inputs!BC32</f>
        <v>0.029</v>
      </c>
      <c r="GJ32" s="25" t="n">
        <f aca="false">Inputs!BC32</f>
        <v>0.029</v>
      </c>
      <c r="GK32" s="25" t="n">
        <f aca="false">Inputs!BC32</f>
        <v>0.029</v>
      </c>
      <c r="GL32" s="25" t="n">
        <f aca="false">Inputs!BD32</f>
        <v>0.029</v>
      </c>
      <c r="GM32" s="25" t="n">
        <f aca="false">Inputs!BD32</f>
        <v>0.029</v>
      </c>
      <c r="GN32" s="25" t="n">
        <f aca="false">Inputs!BD32</f>
        <v>0.029</v>
      </c>
      <c r="GO32" s="25" t="n">
        <f aca="false">Inputs!BD32</f>
        <v>0.029</v>
      </c>
      <c r="GP32" s="25" t="n">
        <f aca="false">Inputs!BE32</f>
        <v>0.029</v>
      </c>
      <c r="GQ32" s="25" t="n">
        <f aca="false">Inputs!BE32</f>
        <v>0.029</v>
      </c>
      <c r="GR32" s="25" t="n">
        <f aca="false">Inputs!BE32</f>
        <v>0.029</v>
      </c>
      <c r="GS32" s="25" t="n">
        <f aca="false">Inputs!BE32</f>
        <v>0.029</v>
      </c>
      <c r="GT32" s="25" t="n">
        <f aca="false">Inputs!BF32</f>
        <v>0.029</v>
      </c>
      <c r="GU32" s="25" t="n">
        <f aca="false">Inputs!BF32</f>
        <v>0.029</v>
      </c>
      <c r="GV32" s="25" t="n">
        <f aca="false">Inputs!BF32</f>
        <v>0.029</v>
      </c>
      <c r="GW32" s="25" t="n">
        <f aca="false">Inputs!BF32</f>
        <v>0.029</v>
      </c>
      <c r="GX32" s="25" t="n">
        <f aca="false">Inputs!BG32</f>
        <v>0.029</v>
      </c>
      <c r="GY32" s="25" t="n">
        <f aca="false">Inputs!BG32</f>
        <v>0.029</v>
      </c>
      <c r="GZ32" s="25" t="n">
        <f aca="false">Inputs!BG32</f>
        <v>0.029</v>
      </c>
      <c r="HA32" s="25" t="n">
        <f aca="false">Inputs!BG32</f>
        <v>0.029</v>
      </c>
    </row>
    <row r="33" customFormat="false" ht="15" hidden="false" customHeight="false" outlineLevel="0" collapsed="false">
      <c r="A33" s="14" t="s">
        <v>9</v>
      </c>
      <c r="B33" s="42"/>
      <c r="C33" s="42"/>
      <c r="D33" s="42" t="s">
        <v>35</v>
      </c>
      <c r="E33" s="19"/>
      <c r="F33" s="19" t="s">
        <v>67</v>
      </c>
      <c r="G33" s="19" t="s">
        <v>12</v>
      </c>
      <c r="H33" s="19"/>
      <c r="I33" s="19" t="s">
        <v>65</v>
      </c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  <c r="Z33" s="289"/>
      <c r="AA33" s="289"/>
      <c r="AB33" s="289"/>
      <c r="AC33" s="289"/>
      <c r="AD33" s="289"/>
      <c r="AE33" s="289"/>
      <c r="AF33" s="289"/>
      <c r="AG33" s="289"/>
      <c r="AH33" s="289"/>
      <c r="AI33" s="289"/>
      <c r="AJ33" s="289"/>
      <c r="AK33" s="289"/>
      <c r="AL33" s="289"/>
      <c r="AM33" s="289"/>
      <c r="AN33" s="289"/>
      <c r="AO33" s="289"/>
      <c r="AP33" s="289"/>
      <c r="AQ33" s="289"/>
      <c r="AR33" s="289"/>
      <c r="AS33" s="289"/>
      <c r="AT33" s="289"/>
      <c r="AU33" s="289"/>
      <c r="AV33" s="289"/>
      <c r="AW33" s="289"/>
      <c r="AX33" s="289"/>
      <c r="AY33" s="289"/>
      <c r="AZ33" s="289"/>
      <c r="BA33" s="289"/>
      <c r="BB33" s="289"/>
      <c r="BC33" s="289"/>
      <c r="BD33" s="289"/>
      <c r="BE33" s="289"/>
      <c r="BF33" s="289"/>
      <c r="BG33" s="289"/>
      <c r="BH33" s="289"/>
      <c r="BI33" s="289"/>
      <c r="BJ33" s="38" t="n">
        <v>0.22</v>
      </c>
      <c r="BK33" s="38" t="n">
        <v>0.22</v>
      </c>
      <c r="BL33" s="38" t="n">
        <v>0.22</v>
      </c>
      <c r="BM33" s="38" t="n">
        <v>0.22</v>
      </c>
      <c r="BN33" s="38" t="n">
        <v>0.22</v>
      </c>
      <c r="BO33" s="38" t="n">
        <v>0.22</v>
      </c>
      <c r="BP33" s="38" t="n">
        <v>0.22</v>
      </c>
      <c r="BQ33" s="38" t="n">
        <v>0.22</v>
      </c>
      <c r="BR33" s="38" t="n">
        <v>0.22</v>
      </c>
      <c r="BS33" s="38" t="n">
        <v>0.22</v>
      </c>
      <c r="BT33" s="38" t="n">
        <v>0.22</v>
      </c>
      <c r="BU33" s="38" t="n">
        <v>0.22</v>
      </c>
      <c r="BV33" s="38" t="n">
        <v>0.22</v>
      </c>
      <c r="BW33" s="38" t="n">
        <v>0.22</v>
      </c>
      <c r="BX33" s="38" t="n">
        <v>0.22</v>
      </c>
      <c r="BY33" s="38" t="n">
        <v>0.22</v>
      </c>
      <c r="BZ33" s="38" t="n">
        <v>0.22</v>
      </c>
      <c r="CA33" s="38" t="n">
        <v>0.22</v>
      </c>
      <c r="CB33" s="38" t="n">
        <v>0.22</v>
      </c>
      <c r="CC33" s="38" t="n">
        <v>0.22</v>
      </c>
      <c r="CD33" s="38" t="n">
        <v>0.22</v>
      </c>
      <c r="CE33" s="38" t="n">
        <v>0.22</v>
      </c>
      <c r="CF33" s="38" t="n">
        <v>0.22</v>
      </c>
      <c r="CG33" s="38" t="n">
        <v>0.22</v>
      </c>
      <c r="CH33" s="38" t="n">
        <v>0.22</v>
      </c>
      <c r="CI33" s="38" t="n">
        <v>0.22</v>
      </c>
      <c r="CJ33" s="38" t="n">
        <v>0.22</v>
      </c>
      <c r="CK33" s="38" t="n">
        <v>0.22</v>
      </c>
      <c r="CL33" s="71" t="n">
        <f aca="false">Inputs!AD33</f>
        <v>0.22</v>
      </c>
      <c r="CM33" s="71" t="n">
        <f aca="false">Inputs!AD33</f>
        <v>0.22</v>
      </c>
      <c r="CN33" s="71" t="n">
        <f aca="false">Inputs!AD33</f>
        <v>0.22</v>
      </c>
      <c r="CO33" s="71" t="n">
        <f aca="false">Inputs!AD33</f>
        <v>0.22</v>
      </c>
      <c r="CP33" s="71" t="n">
        <f aca="false">Inputs!AE33</f>
        <v>0.22</v>
      </c>
      <c r="CQ33" s="71" t="n">
        <f aca="false">Inputs!AE33</f>
        <v>0.22</v>
      </c>
      <c r="CR33" s="71" t="n">
        <f aca="false">Inputs!AE33</f>
        <v>0.22</v>
      </c>
      <c r="CS33" s="71" t="n">
        <f aca="false">Inputs!AE33</f>
        <v>0.22</v>
      </c>
      <c r="CT33" s="71" t="n">
        <f aca="false">Inputs!AF33</f>
        <v>0.22</v>
      </c>
      <c r="CU33" s="71" t="n">
        <f aca="false">Inputs!AF33</f>
        <v>0.22</v>
      </c>
      <c r="CV33" s="71" t="n">
        <f aca="false">Inputs!AF33</f>
        <v>0.22</v>
      </c>
      <c r="CW33" s="71" t="n">
        <f aca="false">Inputs!AF33</f>
        <v>0.22</v>
      </c>
      <c r="CX33" s="71" t="n">
        <f aca="false">Inputs!AG33</f>
        <v>0.22</v>
      </c>
      <c r="CY33" s="71" t="n">
        <f aca="false">Inputs!AG33</f>
        <v>0.22</v>
      </c>
      <c r="CZ33" s="71" t="n">
        <f aca="false">Inputs!AG33</f>
        <v>0.22</v>
      </c>
      <c r="DA33" s="71" t="n">
        <f aca="false">Inputs!AG33</f>
        <v>0.22</v>
      </c>
      <c r="DB33" s="55" t="n">
        <f aca="false">Inputs!AH33</f>
        <v>0.22</v>
      </c>
      <c r="DC33" s="55" t="n">
        <f aca="false">Inputs!AH33</f>
        <v>0.22</v>
      </c>
      <c r="DD33" s="55" t="n">
        <f aca="false">Inputs!AH33</f>
        <v>0.22</v>
      </c>
      <c r="DE33" s="55" t="n">
        <f aca="false">Inputs!AH33</f>
        <v>0.22</v>
      </c>
      <c r="DF33" s="55" t="n">
        <f aca="false">Inputs!AI33</f>
        <v>0.22</v>
      </c>
      <c r="DG33" s="55" t="n">
        <f aca="false">Inputs!AI33</f>
        <v>0.22</v>
      </c>
      <c r="DH33" s="55" t="n">
        <f aca="false">Inputs!AI33</f>
        <v>0.22</v>
      </c>
      <c r="DI33" s="55" t="n">
        <f aca="false">Inputs!AI33</f>
        <v>0.22</v>
      </c>
      <c r="DJ33" s="55" t="n">
        <f aca="false">Inputs!AJ33</f>
        <v>0.22</v>
      </c>
      <c r="DK33" s="55" t="n">
        <f aca="false">Inputs!AJ33</f>
        <v>0.22</v>
      </c>
      <c r="DL33" s="55" t="n">
        <f aca="false">Inputs!AJ33</f>
        <v>0.22</v>
      </c>
      <c r="DM33" s="55" t="n">
        <f aca="false">Inputs!AJ33</f>
        <v>0.22</v>
      </c>
      <c r="DN33" s="55" t="n">
        <f aca="false">Inputs!AK33</f>
        <v>0.22</v>
      </c>
      <c r="DO33" s="55" t="n">
        <f aca="false">Inputs!AK33</f>
        <v>0.22</v>
      </c>
      <c r="DP33" s="55" t="n">
        <f aca="false">Inputs!AK33</f>
        <v>0.22</v>
      </c>
      <c r="DQ33" s="55" t="n">
        <f aca="false">Inputs!AK33</f>
        <v>0.22</v>
      </c>
      <c r="DR33" s="55" t="n">
        <f aca="false">Inputs!AL33</f>
        <v>0.22</v>
      </c>
      <c r="DS33" s="55" t="n">
        <f aca="false">Inputs!AL33</f>
        <v>0.22</v>
      </c>
      <c r="DT33" s="55" t="n">
        <f aca="false">Inputs!AL33</f>
        <v>0.22</v>
      </c>
      <c r="DU33" s="55" t="n">
        <f aca="false">Inputs!AL33</f>
        <v>0.22</v>
      </c>
      <c r="DV33" s="55" t="n">
        <f aca="false">Inputs!AM33</f>
        <v>0.22</v>
      </c>
      <c r="DW33" s="55" t="n">
        <f aca="false">Inputs!AM33</f>
        <v>0.22</v>
      </c>
      <c r="DX33" s="55" t="n">
        <f aca="false">Inputs!AM33</f>
        <v>0.22</v>
      </c>
      <c r="DY33" s="55" t="n">
        <f aca="false">Inputs!AM33</f>
        <v>0.22</v>
      </c>
      <c r="DZ33" s="55" t="n">
        <f aca="false">Inputs!AN33</f>
        <v>0.22</v>
      </c>
      <c r="EA33" s="55" t="n">
        <f aca="false">Inputs!AN33</f>
        <v>0.22</v>
      </c>
      <c r="EB33" s="55" t="n">
        <f aca="false">Inputs!AN33</f>
        <v>0.22</v>
      </c>
      <c r="EC33" s="55" t="n">
        <f aca="false">Inputs!AN33</f>
        <v>0.22</v>
      </c>
      <c r="ED33" s="55" t="n">
        <f aca="false">Inputs!AO33</f>
        <v>0.22</v>
      </c>
      <c r="EE33" s="55" t="n">
        <f aca="false">Inputs!AO33</f>
        <v>0.22</v>
      </c>
      <c r="EF33" s="55" t="n">
        <f aca="false">Inputs!AO33</f>
        <v>0.22</v>
      </c>
      <c r="EG33" s="55" t="n">
        <f aca="false">Inputs!AO33</f>
        <v>0.22</v>
      </c>
      <c r="EH33" s="55" t="n">
        <f aca="false">Inputs!AP33</f>
        <v>0.22</v>
      </c>
      <c r="EI33" s="55" t="n">
        <f aca="false">Inputs!AP33</f>
        <v>0.22</v>
      </c>
      <c r="EJ33" s="55" t="n">
        <f aca="false">Inputs!AP33</f>
        <v>0.22</v>
      </c>
      <c r="EK33" s="55" t="n">
        <f aca="false">Inputs!AP33</f>
        <v>0.22</v>
      </c>
      <c r="EL33" s="55" t="n">
        <f aca="false">Inputs!AQ33</f>
        <v>0.22</v>
      </c>
      <c r="EM33" s="55" t="n">
        <f aca="false">Inputs!AP33</f>
        <v>0.22</v>
      </c>
      <c r="EN33" s="55" t="n">
        <f aca="false">Inputs!AQ33</f>
        <v>0.22</v>
      </c>
      <c r="EO33" s="55" t="n">
        <f aca="false">Inputs!AQ33</f>
        <v>0.22</v>
      </c>
      <c r="EP33" s="55" t="n">
        <f aca="false">Inputs!AR33</f>
        <v>0.22</v>
      </c>
      <c r="EQ33" s="55" t="n">
        <f aca="false">Inputs!AR33</f>
        <v>0.22</v>
      </c>
      <c r="ER33" s="55" t="n">
        <f aca="false">Inputs!AR33</f>
        <v>0.22</v>
      </c>
      <c r="ES33" s="55" t="n">
        <f aca="false">Inputs!AR33</f>
        <v>0.22</v>
      </c>
      <c r="ET33" s="55" t="n">
        <f aca="false">Inputs!AS33</f>
        <v>0.22</v>
      </c>
      <c r="EU33" s="55" t="n">
        <f aca="false">Inputs!AS33</f>
        <v>0.22</v>
      </c>
      <c r="EV33" s="55" t="n">
        <f aca="false">Inputs!AS33</f>
        <v>0.22</v>
      </c>
      <c r="EW33" s="55" t="n">
        <f aca="false">Inputs!AS33</f>
        <v>0.22</v>
      </c>
      <c r="EX33" s="55" t="n">
        <f aca="false">Inputs!AT33</f>
        <v>0.22</v>
      </c>
      <c r="EY33" s="55" t="n">
        <f aca="false">Inputs!AT33</f>
        <v>0.22</v>
      </c>
      <c r="EZ33" s="55" t="n">
        <f aca="false">Inputs!AT33</f>
        <v>0.22</v>
      </c>
      <c r="FA33" s="55" t="n">
        <f aca="false">Inputs!AT33</f>
        <v>0.22</v>
      </c>
      <c r="FB33" s="55" t="n">
        <f aca="false">Inputs!AU33</f>
        <v>0.22</v>
      </c>
      <c r="FC33" s="55" t="n">
        <f aca="false">Inputs!AU33</f>
        <v>0.22</v>
      </c>
      <c r="FD33" s="55" t="n">
        <f aca="false">Inputs!AU33</f>
        <v>0.22</v>
      </c>
      <c r="FE33" s="55" t="n">
        <f aca="false">Inputs!AU33</f>
        <v>0.22</v>
      </c>
      <c r="FF33" s="55" t="n">
        <f aca="false">Inputs!AV33</f>
        <v>0.22</v>
      </c>
      <c r="FG33" s="55" t="n">
        <f aca="false">Inputs!AV33</f>
        <v>0.22</v>
      </c>
      <c r="FH33" s="55" t="n">
        <f aca="false">Inputs!AV33</f>
        <v>0.22</v>
      </c>
      <c r="FI33" s="55" t="n">
        <f aca="false">Inputs!AV33</f>
        <v>0.22</v>
      </c>
      <c r="FJ33" s="55" t="n">
        <f aca="false">Inputs!AW33</f>
        <v>0.22</v>
      </c>
      <c r="FK33" s="55" t="n">
        <f aca="false">Inputs!AW33</f>
        <v>0.22</v>
      </c>
      <c r="FL33" s="55" t="n">
        <f aca="false">Inputs!AW33</f>
        <v>0.22</v>
      </c>
      <c r="FM33" s="55" t="n">
        <f aca="false">Inputs!AW33</f>
        <v>0.22</v>
      </c>
      <c r="FN33" s="55" t="n">
        <f aca="false">Inputs!AX33</f>
        <v>0.22</v>
      </c>
      <c r="FO33" s="55" t="n">
        <f aca="false">Inputs!AX33</f>
        <v>0.22</v>
      </c>
      <c r="FP33" s="55" t="n">
        <f aca="false">Inputs!AX33</f>
        <v>0.22</v>
      </c>
      <c r="FQ33" s="55" t="n">
        <f aca="false">Inputs!AX33</f>
        <v>0.22</v>
      </c>
      <c r="FR33" s="55" t="n">
        <f aca="false">Inputs!AY33</f>
        <v>0.22</v>
      </c>
      <c r="FS33" s="55" t="n">
        <f aca="false">Inputs!AY33</f>
        <v>0.22</v>
      </c>
      <c r="FT33" s="55" t="n">
        <f aca="false">Inputs!AY33</f>
        <v>0.22</v>
      </c>
      <c r="FU33" s="55" t="n">
        <f aca="false">Inputs!AY33</f>
        <v>0.22</v>
      </c>
      <c r="FV33" s="55" t="n">
        <f aca="false">Inputs!AZ33</f>
        <v>0.22</v>
      </c>
      <c r="FW33" s="55" t="n">
        <f aca="false">Inputs!AZ33</f>
        <v>0.22</v>
      </c>
      <c r="FX33" s="55" t="n">
        <f aca="false">Inputs!AZ33</f>
        <v>0.22</v>
      </c>
      <c r="FY33" s="55" t="n">
        <f aca="false">Inputs!AZ33</f>
        <v>0.22</v>
      </c>
      <c r="FZ33" s="55" t="n">
        <f aca="false">Inputs!BA33</f>
        <v>0.22</v>
      </c>
      <c r="GA33" s="55" t="n">
        <f aca="false">Inputs!BA33</f>
        <v>0.22</v>
      </c>
      <c r="GB33" s="55" t="n">
        <f aca="false">Inputs!BA33</f>
        <v>0.22</v>
      </c>
      <c r="GC33" s="55" t="n">
        <f aca="false">Inputs!BA33</f>
        <v>0.22</v>
      </c>
      <c r="GD33" s="55" t="n">
        <f aca="false">Inputs!BB33</f>
        <v>0.22</v>
      </c>
      <c r="GE33" s="55" t="n">
        <f aca="false">Inputs!BB33</f>
        <v>0.22</v>
      </c>
      <c r="GF33" s="55" t="n">
        <f aca="false">Inputs!BB33</f>
        <v>0.22</v>
      </c>
      <c r="GG33" s="55" t="n">
        <f aca="false">Inputs!BB33</f>
        <v>0.22</v>
      </c>
      <c r="GH33" s="25" t="n">
        <f aca="false">Inputs!BC33</f>
        <v>0.22</v>
      </c>
      <c r="GI33" s="25" t="n">
        <f aca="false">Inputs!BC33</f>
        <v>0.22</v>
      </c>
      <c r="GJ33" s="25" t="n">
        <f aca="false">Inputs!BC33</f>
        <v>0.22</v>
      </c>
      <c r="GK33" s="25" t="n">
        <f aca="false">Inputs!BC33</f>
        <v>0.22</v>
      </c>
      <c r="GL33" s="25" t="n">
        <f aca="false">Inputs!BD33</f>
        <v>0.22</v>
      </c>
      <c r="GM33" s="25" t="n">
        <f aca="false">Inputs!BD33</f>
        <v>0.22</v>
      </c>
      <c r="GN33" s="25" t="n">
        <f aca="false">Inputs!BD33</f>
        <v>0.22</v>
      </c>
      <c r="GO33" s="25" t="n">
        <f aca="false">Inputs!BD33</f>
        <v>0.22</v>
      </c>
      <c r="GP33" s="25" t="n">
        <f aca="false">Inputs!BE33</f>
        <v>0.22</v>
      </c>
      <c r="GQ33" s="25" t="n">
        <f aca="false">Inputs!BE33</f>
        <v>0.22</v>
      </c>
      <c r="GR33" s="25" t="n">
        <f aca="false">Inputs!BE33</f>
        <v>0.22</v>
      </c>
      <c r="GS33" s="25" t="n">
        <f aca="false">Inputs!BE33</f>
        <v>0.22</v>
      </c>
      <c r="GT33" s="25" t="n">
        <f aca="false">Inputs!BF33</f>
        <v>0.22</v>
      </c>
      <c r="GU33" s="25" t="n">
        <f aca="false">Inputs!BF33</f>
        <v>0.22</v>
      </c>
      <c r="GV33" s="25" t="n">
        <f aca="false">Inputs!BF33</f>
        <v>0.22</v>
      </c>
      <c r="GW33" s="25" t="n">
        <f aca="false">Inputs!BF33</f>
        <v>0.22</v>
      </c>
      <c r="GX33" s="25" t="n">
        <f aca="false">Inputs!BG33</f>
        <v>0.22</v>
      </c>
      <c r="GY33" s="25" t="n">
        <f aca="false">Inputs!BG33</f>
        <v>0.22</v>
      </c>
      <c r="GZ33" s="25" t="n">
        <f aca="false">Inputs!BG33</f>
        <v>0.22</v>
      </c>
      <c r="HA33" s="25" t="n">
        <f aca="false">Inputs!BG33</f>
        <v>0.22</v>
      </c>
    </row>
    <row r="34" customFormat="false" ht="15" hidden="false" customHeight="false" outlineLevel="0" collapsed="false">
      <c r="A34" s="14" t="s">
        <v>9</v>
      </c>
      <c r="B34" s="42"/>
      <c r="C34" s="42"/>
      <c r="D34" s="42" t="s">
        <v>35</v>
      </c>
      <c r="E34" s="19"/>
      <c r="F34" s="19" t="s">
        <v>68</v>
      </c>
      <c r="G34" s="19" t="s">
        <v>12</v>
      </c>
      <c r="H34" s="19"/>
      <c r="I34" s="19" t="s">
        <v>65</v>
      </c>
      <c r="J34" s="289"/>
      <c r="K34" s="289"/>
      <c r="L34" s="289"/>
      <c r="M34" s="289"/>
      <c r="N34" s="289"/>
      <c r="O34" s="289"/>
      <c r="P34" s="289"/>
      <c r="Q34" s="289"/>
      <c r="R34" s="289"/>
      <c r="S34" s="289"/>
      <c r="T34" s="289"/>
      <c r="U34" s="289"/>
      <c r="V34" s="289"/>
      <c r="W34" s="289"/>
      <c r="X34" s="289"/>
      <c r="Y34" s="289"/>
      <c r="Z34" s="289"/>
      <c r="AA34" s="289"/>
      <c r="AB34" s="289"/>
      <c r="AC34" s="289"/>
      <c r="AD34" s="289"/>
      <c r="AE34" s="289"/>
      <c r="AF34" s="289"/>
      <c r="AG34" s="289"/>
      <c r="AH34" s="289"/>
      <c r="AI34" s="289"/>
      <c r="AJ34" s="289"/>
      <c r="AK34" s="289"/>
      <c r="AL34" s="289"/>
      <c r="AM34" s="289"/>
      <c r="AN34" s="289"/>
      <c r="AO34" s="289"/>
      <c r="AP34" s="289"/>
      <c r="AQ34" s="289"/>
      <c r="AR34" s="289"/>
      <c r="AS34" s="289"/>
      <c r="AT34" s="289"/>
      <c r="AU34" s="289"/>
      <c r="AV34" s="289"/>
      <c r="AW34" s="289"/>
      <c r="AX34" s="289"/>
      <c r="AY34" s="289"/>
      <c r="AZ34" s="289"/>
      <c r="BA34" s="289"/>
      <c r="BB34" s="289"/>
      <c r="BC34" s="289"/>
      <c r="BD34" s="289"/>
      <c r="BE34" s="289"/>
      <c r="BF34" s="289"/>
      <c r="BG34" s="289"/>
      <c r="BH34" s="289"/>
      <c r="BI34" s="289"/>
      <c r="BJ34" s="38" t="n">
        <v>0.2</v>
      </c>
      <c r="BK34" s="38" t="n">
        <v>0.2</v>
      </c>
      <c r="BL34" s="38" t="n">
        <v>0.2</v>
      </c>
      <c r="BM34" s="38" t="n">
        <v>0.2</v>
      </c>
      <c r="BN34" s="38" t="n">
        <v>0.2</v>
      </c>
      <c r="BO34" s="38" t="n">
        <v>0.2</v>
      </c>
      <c r="BP34" s="38" t="n">
        <v>0.2</v>
      </c>
      <c r="BQ34" s="38" t="n">
        <v>0.2</v>
      </c>
      <c r="BR34" s="38" t="n">
        <v>0.2</v>
      </c>
      <c r="BS34" s="38" t="n">
        <v>0.2</v>
      </c>
      <c r="BT34" s="38" t="n">
        <v>0.2</v>
      </c>
      <c r="BU34" s="38" t="n">
        <v>0.2</v>
      </c>
      <c r="BV34" s="38" t="n">
        <v>0.2</v>
      </c>
      <c r="BW34" s="38" t="n">
        <v>0.2</v>
      </c>
      <c r="BX34" s="38" t="n">
        <v>0.2</v>
      </c>
      <c r="BY34" s="38" t="n">
        <v>0.2</v>
      </c>
      <c r="BZ34" s="38" t="n">
        <v>0.2</v>
      </c>
      <c r="CA34" s="38" t="n">
        <v>0.2</v>
      </c>
      <c r="CB34" s="38" t="n">
        <v>0.2</v>
      </c>
      <c r="CC34" s="38" t="n">
        <v>0.2</v>
      </c>
      <c r="CD34" s="38" t="n">
        <v>0.2</v>
      </c>
      <c r="CE34" s="38" t="n">
        <v>0.2</v>
      </c>
      <c r="CF34" s="38" t="n">
        <v>0.2</v>
      </c>
      <c r="CG34" s="38" t="n">
        <v>0.2</v>
      </c>
      <c r="CH34" s="38" t="n">
        <v>0.2</v>
      </c>
      <c r="CI34" s="38" t="n">
        <v>0.2</v>
      </c>
      <c r="CJ34" s="38" t="n">
        <v>0.2</v>
      </c>
      <c r="CK34" s="38" t="n">
        <v>0.2</v>
      </c>
      <c r="CL34" s="71" t="n">
        <f aca="false">Inputs!AD34</f>
        <v>0.2</v>
      </c>
      <c r="CM34" s="71" t="n">
        <f aca="false">Inputs!AD34</f>
        <v>0.2</v>
      </c>
      <c r="CN34" s="71" t="n">
        <f aca="false">Inputs!AD34</f>
        <v>0.2</v>
      </c>
      <c r="CO34" s="71" t="n">
        <f aca="false">Inputs!AD34</f>
        <v>0.2</v>
      </c>
      <c r="CP34" s="71" t="n">
        <f aca="false">Inputs!AE34</f>
        <v>0.2</v>
      </c>
      <c r="CQ34" s="71" t="n">
        <f aca="false">Inputs!AE34</f>
        <v>0.2</v>
      </c>
      <c r="CR34" s="71" t="n">
        <f aca="false">Inputs!AE34</f>
        <v>0.2</v>
      </c>
      <c r="CS34" s="71" t="n">
        <f aca="false">Inputs!AE34</f>
        <v>0.2</v>
      </c>
      <c r="CT34" s="71" t="n">
        <f aca="false">Inputs!AF34</f>
        <v>0.2</v>
      </c>
      <c r="CU34" s="71" t="n">
        <f aca="false">Inputs!AF34</f>
        <v>0.2</v>
      </c>
      <c r="CV34" s="71" t="n">
        <f aca="false">Inputs!AF34</f>
        <v>0.2</v>
      </c>
      <c r="CW34" s="71" t="n">
        <f aca="false">Inputs!AF34</f>
        <v>0.2</v>
      </c>
      <c r="CX34" s="71" t="n">
        <f aca="false">Inputs!AG34</f>
        <v>0.2</v>
      </c>
      <c r="CY34" s="71" t="n">
        <f aca="false">Inputs!AG34</f>
        <v>0.2</v>
      </c>
      <c r="CZ34" s="71" t="n">
        <f aca="false">Inputs!AG34</f>
        <v>0.2</v>
      </c>
      <c r="DA34" s="71" t="n">
        <f aca="false">Inputs!AG34</f>
        <v>0.2</v>
      </c>
      <c r="DB34" s="55" t="n">
        <f aca="false">Inputs!AH34</f>
        <v>0.25</v>
      </c>
      <c r="DC34" s="55" t="n">
        <f aca="false">Inputs!AH34</f>
        <v>0.25</v>
      </c>
      <c r="DD34" s="55" t="n">
        <f aca="false">Inputs!AH34</f>
        <v>0.25</v>
      </c>
      <c r="DE34" s="55" t="n">
        <f aca="false">Inputs!AH34</f>
        <v>0.25</v>
      </c>
      <c r="DF34" s="55" t="n">
        <f aca="false">Inputs!AI34</f>
        <v>0.25</v>
      </c>
      <c r="DG34" s="55" t="n">
        <f aca="false">Inputs!AI34</f>
        <v>0.25</v>
      </c>
      <c r="DH34" s="55" t="n">
        <f aca="false">Inputs!AI34</f>
        <v>0.25</v>
      </c>
      <c r="DI34" s="55" t="n">
        <f aca="false">Inputs!AI34</f>
        <v>0.25</v>
      </c>
      <c r="DJ34" s="55" t="n">
        <f aca="false">Inputs!AJ34</f>
        <v>0.25</v>
      </c>
      <c r="DK34" s="55" t="n">
        <f aca="false">Inputs!AJ34</f>
        <v>0.25</v>
      </c>
      <c r="DL34" s="55" t="n">
        <f aca="false">Inputs!AJ34</f>
        <v>0.25</v>
      </c>
      <c r="DM34" s="55" t="n">
        <f aca="false">Inputs!AJ34</f>
        <v>0.25</v>
      </c>
      <c r="DN34" s="55" t="n">
        <f aca="false">Inputs!AK34</f>
        <v>0.25</v>
      </c>
      <c r="DO34" s="55" t="n">
        <f aca="false">Inputs!AK34</f>
        <v>0.25</v>
      </c>
      <c r="DP34" s="55" t="n">
        <f aca="false">Inputs!AK34</f>
        <v>0.25</v>
      </c>
      <c r="DQ34" s="55" t="n">
        <f aca="false">Inputs!AK34</f>
        <v>0.25</v>
      </c>
      <c r="DR34" s="55" t="n">
        <f aca="false">Inputs!AL34</f>
        <v>0.25</v>
      </c>
      <c r="DS34" s="55" t="n">
        <f aca="false">Inputs!AL34</f>
        <v>0.25</v>
      </c>
      <c r="DT34" s="55" t="n">
        <f aca="false">Inputs!AL34</f>
        <v>0.25</v>
      </c>
      <c r="DU34" s="55" t="n">
        <f aca="false">Inputs!AL34</f>
        <v>0.25</v>
      </c>
      <c r="DV34" s="55" t="n">
        <f aca="false">Inputs!AM34</f>
        <v>0.25</v>
      </c>
      <c r="DW34" s="55" t="n">
        <f aca="false">Inputs!AM34</f>
        <v>0.25</v>
      </c>
      <c r="DX34" s="55" t="n">
        <f aca="false">Inputs!AM34</f>
        <v>0.25</v>
      </c>
      <c r="DY34" s="55" t="n">
        <f aca="false">Inputs!AM34</f>
        <v>0.25</v>
      </c>
      <c r="DZ34" s="55" t="n">
        <f aca="false">Inputs!AN34</f>
        <v>0.25</v>
      </c>
      <c r="EA34" s="55" t="n">
        <f aca="false">Inputs!AN34</f>
        <v>0.25</v>
      </c>
      <c r="EB34" s="55" t="n">
        <f aca="false">Inputs!AN34</f>
        <v>0.25</v>
      </c>
      <c r="EC34" s="55" t="n">
        <f aca="false">Inputs!AN34</f>
        <v>0.25</v>
      </c>
      <c r="ED34" s="55" t="n">
        <f aca="false">Inputs!AO34</f>
        <v>0.25</v>
      </c>
      <c r="EE34" s="55" t="n">
        <f aca="false">Inputs!AO34</f>
        <v>0.25</v>
      </c>
      <c r="EF34" s="55" t="n">
        <f aca="false">Inputs!AO34</f>
        <v>0.25</v>
      </c>
      <c r="EG34" s="55" t="n">
        <f aca="false">Inputs!AO34</f>
        <v>0.25</v>
      </c>
      <c r="EH34" s="55" t="n">
        <f aca="false">Inputs!AP34</f>
        <v>0.25</v>
      </c>
      <c r="EI34" s="55" t="n">
        <f aca="false">Inputs!AP34</f>
        <v>0.25</v>
      </c>
      <c r="EJ34" s="55" t="n">
        <f aca="false">Inputs!AP34</f>
        <v>0.25</v>
      </c>
      <c r="EK34" s="55" t="n">
        <f aca="false">Inputs!AP34</f>
        <v>0.25</v>
      </c>
      <c r="EL34" s="55" t="n">
        <f aca="false">Inputs!AQ34</f>
        <v>0.25</v>
      </c>
      <c r="EM34" s="55" t="n">
        <f aca="false">Inputs!AP34</f>
        <v>0.25</v>
      </c>
      <c r="EN34" s="55" t="n">
        <f aca="false">Inputs!AQ34</f>
        <v>0.25</v>
      </c>
      <c r="EO34" s="55" t="n">
        <f aca="false">Inputs!AQ34</f>
        <v>0.25</v>
      </c>
      <c r="EP34" s="55" t="n">
        <f aca="false">Inputs!AR34</f>
        <v>0.25</v>
      </c>
      <c r="EQ34" s="55" t="n">
        <f aca="false">Inputs!AR34</f>
        <v>0.25</v>
      </c>
      <c r="ER34" s="55" t="n">
        <f aca="false">Inputs!AR34</f>
        <v>0.25</v>
      </c>
      <c r="ES34" s="55" t="n">
        <f aca="false">Inputs!AR34</f>
        <v>0.25</v>
      </c>
      <c r="ET34" s="55" t="n">
        <f aca="false">Inputs!AS34</f>
        <v>0.25</v>
      </c>
      <c r="EU34" s="55" t="n">
        <f aca="false">Inputs!AS34</f>
        <v>0.25</v>
      </c>
      <c r="EV34" s="55" t="n">
        <f aca="false">Inputs!AS34</f>
        <v>0.25</v>
      </c>
      <c r="EW34" s="55" t="n">
        <f aca="false">Inputs!AS34</f>
        <v>0.25</v>
      </c>
      <c r="EX34" s="55" t="n">
        <f aca="false">Inputs!AT34</f>
        <v>0.25</v>
      </c>
      <c r="EY34" s="55" t="n">
        <f aca="false">Inputs!AT34</f>
        <v>0.25</v>
      </c>
      <c r="EZ34" s="55" t="n">
        <f aca="false">Inputs!AT34</f>
        <v>0.25</v>
      </c>
      <c r="FA34" s="55" t="n">
        <f aca="false">Inputs!AT34</f>
        <v>0.25</v>
      </c>
      <c r="FB34" s="55" t="n">
        <f aca="false">Inputs!AU34</f>
        <v>0.25</v>
      </c>
      <c r="FC34" s="55" t="n">
        <f aca="false">Inputs!AU34</f>
        <v>0.25</v>
      </c>
      <c r="FD34" s="55" t="n">
        <f aca="false">Inputs!AU34</f>
        <v>0.25</v>
      </c>
      <c r="FE34" s="55" t="n">
        <f aca="false">Inputs!AU34</f>
        <v>0.25</v>
      </c>
      <c r="FF34" s="55" t="n">
        <f aca="false">Inputs!AV34</f>
        <v>0.25</v>
      </c>
      <c r="FG34" s="55" t="n">
        <f aca="false">Inputs!AV34</f>
        <v>0.25</v>
      </c>
      <c r="FH34" s="55" t="n">
        <f aca="false">Inputs!AV34</f>
        <v>0.25</v>
      </c>
      <c r="FI34" s="55" t="n">
        <f aca="false">Inputs!AV34</f>
        <v>0.25</v>
      </c>
      <c r="FJ34" s="55" t="n">
        <f aca="false">Inputs!AW34</f>
        <v>0.25</v>
      </c>
      <c r="FK34" s="55" t="n">
        <f aca="false">Inputs!AW34</f>
        <v>0.25</v>
      </c>
      <c r="FL34" s="55" t="n">
        <f aca="false">Inputs!AW34</f>
        <v>0.25</v>
      </c>
      <c r="FM34" s="55" t="n">
        <f aca="false">Inputs!AW34</f>
        <v>0.25</v>
      </c>
      <c r="FN34" s="55" t="n">
        <f aca="false">Inputs!AX34</f>
        <v>0.25</v>
      </c>
      <c r="FO34" s="55" t="n">
        <f aca="false">Inputs!AX34</f>
        <v>0.25</v>
      </c>
      <c r="FP34" s="55" t="n">
        <f aca="false">Inputs!AX34</f>
        <v>0.25</v>
      </c>
      <c r="FQ34" s="55" t="n">
        <f aca="false">Inputs!AX34</f>
        <v>0.25</v>
      </c>
      <c r="FR34" s="55" t="n">
        <f aca="false">Inputs!AY34</f>
        <v>0.25</v>
      </c>
      <c r="FS34" s="55" t="n">
        <f aca="false">Inputs!AY34</f>
        <v>0.25</v>
      </c>
      <c r="FT34" s="55" t="n">
        <f aca="false">Inputs!AY34</f>
        <v>0.25</v>
      </c>
      <c r="FU34" s="55" t="n">
        <f aca="false">Inputs!AY34</f>
        <v>0.25</v>
      </c>
      <c r="FV34" s="55" t="n">
        <f aca="false">Inputs!AZ34</f>
        <v>0.25</v>
      </c>
      <c r="FW34" s="55" t="n">
        <f aca="false">Inputs!AZ34</f>
        <v>0.25</v>
      </c>
      <c r="FX34" s="55" t="n">
        <f aca="false">Inputs!AZ34</f>
        <v>0.25</v>
      </c>
      <c r="FY34" s="55" t="n">
        <f aca="false">Inputs!AZ34</f>
        <v>0.25</v>
      </c>
      <c r="FZ34" s="55" t="n">
        <f aca="false">Inputs!BA34</f>
        <v>0.25</v>
      </c>
      <c r="GA34" s="55" t="n">
        <f aca="false">Inputs!BA34</f>
        <v>0.25</v>
      </c>
      <c r="GB34" s="55" t="n">
        <f aca="false">Inputs!BA34</f>
        <v>0.25</v>
      </c>
      <c r="GC34" s="55" t="n">
        <f aca="false">Inputs!BA34</f>
        <v>0.25</v>
      </c>
      <c r="GD34" s="55" t="n">
        <f aca="false">Inputs!BB34</f>
        <v>0.25</v>
      </c>
      <c r="GE34" s="55" t="n">
        <f aca="false">Inputs!BB34</f>
        <v>0.25</v>
      </c>
      <c r="GF34" s="55" t="n">
        <f aca="false">Inputs!BB34</f>
        <v>0.25</v>
      </c>
      <c r="GG34" s="55" t="n">
        <f aca="false">Inputs!BB34</f>
        <v>0.25</v>
      </c>
      <c r="GH34" s="25" t="n">
        <f aca="false">Inputs!BC34</f>
        <v>0.25</v>
      </c>
      <c r="GI34" s="25" t="n">
        <f aca="false">Inputs!BC34</f>
        <v>0.25</v>
      </c>
      <c r="GJ34" s="25" t="n">
        <f aca="false">Inputs!BC34</f>
        <v>0.25</v>
      </c>
      <c r="GK34" s="25" t="n">
        <f aca="false">Inputs!BC34</f>
        <v>0.25</v>
      </c>
      <c r="GL34" s="25" t="n">
        <f aca="false">Inputs!BD34</f>
        <v>0.25</v>
      </c>
      <c r="GM34" s="25" t="n">
        <f aca="false">Inputs!BD34</f>
        <v>0.25</v>
      </c>
      <c r="GN34" s="25" t="n">
        <f aca="false">Inputs!BD34</f>
        <v>0.25</v>
      </c>
      <c r="GO34" s="25" t="n">
        <f aca="false">Inputs!BD34</f>
        <v>0.25</v>
      </c>
      <c r="GP34" s="25" t="n">
        <f aca="false">Inputs!BE34</f>
        <v>0.25</v>
      </c>
      <c r="GQ34" s="25" t="n">
        <f aca="false">Inputs!BE34</f>
        <v>0.25</v>
      </c>
      <c r="GR34" s="25" t="n">
        <f aca="false">Inputs!BE34</f>
        <v>0.25</v>
      </c>
      <c r="GS34" s="25" t="n">
        <f aca="false">Inputs!BE34</f>
        <v>0.25</v>
      </c>
      <c r="GT34" s="25" t="n">
        <f aca="false">Inputs!BF34</f>
        <v>0.25</v>
      </c>
      <c r="GU34" s="25" t="n">
        <f aca="false">Inputs!BF34</f>
        <v>0.25</v>
      </c>
      <c r="GV34" s="25" t="n">
        <f aca="false">Inputs!BF34</f>
        <v>0.25</v>
      </c>
      <c r="GW34" s="25" t="n">
        <f aca="false">Inputs!BF34</f>
        <v>0.25</v>
      </c>
      <c r="GX34" s="25" t="n">
        <f aca="false">Inputs!BG34</f>
        <v>0.25</v>
      </c>
      <c r="GY34" s="25" t="n">
        <f aca="false">Inputs!BG34</f>
        <v>0.25</v>
      </c>
      <c r="GZ34" s="25" t="n">
        <f aca="false">Inputs!BG34</f>
        <v>0.25</v>
      </c>
      <c r="HA34" s="25" t="n">
        <f aca="false">Inputs!BG34</f>
        <v>0.25</v>
      </c>
    </row>
    <row r="35" customFormat="false" ht="15" hidden="false" customHeight="false" outlineLevel="0" collapsed="false">
      <c r="A35" s="14" t="s">
        <v>9</v>
      </c>
      <c r="B35" s="42"/>
      <c r="C35" s="42"/>
      <c r="D35" s="42" t="s">
        <v>10</v>
      </c>
      <c r="E35" s="19"/>
      <c r="F35" s="18" t="s">
        <v>69</v>
      </c>
      <c r="G35" s="19" t="s">
        <v>70</v>
      </c>
      <c r="H35" s="19"/>
      <c r="I35" s="19" t="s">
        <v>71</v>
      </c>
      <c r="J35" s="297" t="n">
        <v>0.9231</v>
      </c>
      <c r="K35" s="297" t="n">
        <v>0.874</v>
      </c>
      <c r="L35" s="297" t="n">
        <v>0.8917</v>
      </c>
      <c r="M35" s="297" t="n">
        <v>0.8955</v>
      </c>
      <c r="N35" s="297" t="n">
        <v>0.8772</v>
      </c>
      <c r="O35" s="297" t="n">
        <v>0.9193</v>
      </c>
      <c r="P35" s="297" t="n">
        <v>0.9841</v>
      </c>
      <c r="Q35" s="297" t="n">
        <v>1.0014</v>
      </c>
      <c r="R35" s="297" t="n">
        <v>1.073</v>
      </c>
      <c r="S35" s="297" t="n">
        <v>1.1371</v>
      </c>
      <c r="T35" s="297" t="n">
        <v>1.1265</v>
      </c>
      <c r="U35" s="297" t="n">
        <v>1.1919</v>
      </c>
      <c r="V35" s="297" t="n">
        <v>1.2494</v>
      </c>
      <c r="W35" s="297" t="n">
        <v>1.2056</v>
      </c>
      <c r="X35" s="297" t="n">
        <v>1.2228</v>
      </c>
      <c r="Y35" s="297" t="n">
        <v>1.299</v>
      </c>
      <c r="Z35" s="297" t="n">
        <v>1.3107</v>
      </c>
      <c r="AA35" s="297" t="n">
        <v>1.259</v>
      </c>
      <c r="AB35" s="297" t="n">
        <v>1.2202</v>
      </c>
      <c r="AC35" s="297" t="n">
        <v>1.1893</v>
      </c>
      <c r="AD35" s="297" t="n">
        <v>1.2034</v>
      </c>
      <c r="AE35" s="297" t="n">
        <v>1.2584</v>
      </c>
      <c r="AF35" s="297" t="n">
        <v>1.2746</v>
      </c>
      <c r="AG35" s="297" t="n">
        <v>1.29</v>
      </c>
      <c r="AH35" s="297" t="n">
        <v>1.3111</v>
      </c>
      <c r="AI35" s="297" t="n">
        <v>1.3483</v>
      </c>
      <c r="AJ35" s="297" t="n">
        <v>1.3746</v>
      </c>
      <c r="AK35" s="297" t="n">
        <v>1.4484</v>
      </c>
      <c r="AL35" s="297" t="n">
        <v>1.4992</v>
      </c>
      <c r="AM35" s="297" t="n">
        <v>1.5632</v>
      </c>
      <c r="AN35" s="297" t="n">
        <v>1.504</v>
      </c>
      <c r="AO35" s="297" t="n">
        <v>1.3202</v>
      </c>
      <c r="AP35" s="297" t="n">
        <v>1.3063</v>
      </c>
      <c r="AQ35" s="297" t="n">
        <v>1.363</v>
      </c>
      <c r="AR35" s="297" t="n">
        <v>1.4302</v>
      </c>
      <c r="AS35" s="297" t="n">
        <v>1.4766</v>
      </c>
      <c r="AT35" s="297" t="n">
        <v>1.3837</v>
      </c>
      <c r="AU35" s="297" t="n">
        <v>1.2728</v>
      </c>
      <c r="AV35" s="297" t="n">
        <v>1.2931</v>
      </c>
      <c r="AW35" s="297" t="n">
        <v>1.3579</v>
      </c>
      <c r="AX35" s="297" t="n">
        <v>1.3696</v>
      </c>
      <c r="AY35" s="297" t="n">
        <v>1.4398</v>
      </c>
      <c r="AZ35" s="297" t="n">
        <v>1.4129</v>
      </c>
      <c r="BA35" s="297" t="n">
        <v>1.3473</v>
      </c>
      <c r="BB35" s="297" t="n">
        <v>1.3119</v>
      </c>
      <c r="BC35" s="297" t="n">
        <v>1.2832</v>
      </c>
      <c r="BD35" s="297" t="n">
        <v>1.2511</v>
      </c>
      <c r="BE35" s="297" t="n">
        <v>1.2976</v>
      </c>
      <c r="BF35" s="297" t="n">
        <v>1.32</v>
      </c>
      <c r="BG35" s="297" t="n">
        <v>1.3062</v>
      </c>
      <c r="BH35" s="297" t="n">
        <v>1.3254</v>
      </c>
      <c r="BI35" s="297" t="n">
        <v>1.3615</v>
      </c>
      <c r="BJ35" s="297" t="n">
        <v>1.3704</v>
      </c>
      <c r="BK35" s="297" t="n">
        <v>1.3716</v>
      </c>
      <c r="BL35" s="297" t="n">
        <v>1.3252</v>
      </c>
      <c r="BM35" s="297" t="n">
        <v>1.2488</v>
      </c>
      <c r="BN35" s="294" t="n">
        <v>1.1268</v>
      </c>
      <c r="BO35" s="294" t="n">
        <v>1.1069</v>
      </c>
      <c r="BP35" s="294" t="n">
        <v>1.1125</v>
      </c>
      <c r="BQ35" s="294" t="n">
        <v>1.0952</v>
      </c>
      <c r="BR35" s="294" t="n">
        <v>1.1041</v>
      </c>
      <c r="BS35" s="294" t="n">
        <v>1.1292</v>
      </c>
      <c r="BT35" s="294" t="n">
        <v>1.1163</v>
      </c>
      <c r="BU35" s="294" t="n">
        <v>1.0779</v>
      </c>
      <c r="BV35" s="294" t="n">
        <v>1.0654</v>
      </c>
      <c r="BW35" s="294" t="n">
        <v>1.1013</v>
      </c>
      <c r="BX35" s="294" t="n">
        <v>1.1754</v>
      </c>
      <c r="BY35" s="294" t="n">
        <v>1.1778</v>
      </c>
      <c r="BZ35" s="294" t="n">
        <v>1.2288</v>
      </c>
      <c r="CA35" s="294" t="n">
        <v>1.1916</v>
      </c>
      <c r="CB35" s="294" t="n">
        <v>1.1629</v>
      </c>
      <c r="CC35" s="294" t="n">
        <v>1.1408</v>
      </c>
      <c r="CD35" s="298" t="n">
        <v>1.1357</v>
      </c>
      <c r="CE35" s="298" t="n">
        <v>1.1234</v>
      </c>
      <c r="CF35" s="298" t="n">
        <v>1.1118</v>
      </c>
      <c r="CG35" s="298" t="n">
        <v>1.1073</v>
      </c>
      <c r="CH35" s="298" t="n">
        <v>1.10316336567675</v>
      </c>
      <c r="CI35" s="298" t="n">
        <v>1.10136275018007</v>
      </c>
      <c r="CJ35" s="298" t="n">
        <v>1.16834568323563</v>
      </c>
      <c r="CK35" s="298" t="n">
        <v>1.19174446702551</v>
      </c>
      <c r="CL35" s="294" t="n">
        <v>1.20677224966408</v>
      </c>
      <c r="CM35" s="294" t="n">
        <v>1.20447635271614</v>
      </c>
      <c r="CN35" s="299" t="n">
        <v>1.17943332482949</v>
      </c>
      <c r="CO35" s="299" t="n">
        <v>1.14438221757686</v>
      </c>
      <c r="CP35" s="299" t="n">
        <v>1.1228300050418</v>
      </c>
      <c r="CQ35" s="299" t="n">
        <v>1.06017166248672</v>
      </c>
      <c r="CR35" s="300" t="n">
        <v>1.00636223908459</v>
      </c>
      <c r="CS35" s="300" t="n">
        <v>1.01795139338514</v>
      </c>
      <c r="CT35" s="300" t="n">
        <v>1.07395132679668</v>
      </c>
      <c r="CU35" s="300" t="n">
        <v>1.08972722710008</v>
      </c>
      <c r="CV35" s="301" t="n">
        <v>1.08881051874888</v>
      </c>
      <c r="CW35" s="300" t="n">
        <v>1.07558062852199</v>
      </c>
      <c r="CX35" s="300" t="n">
        <v>1.0867137165144</v>
      </c>
      <c r="CY35" s="300" t="n">
        <v>1.07694161333061</v>
      </c>
      <c r="CZ35" s="301" t="n">
        <v>1.09841044688523</v>
      </c>
      <c r="DA35" s="300" t="n">
        <v>1.07028101895024</v>
      </c>
      <c r="DB35" s="302" t="n">
        <v>1.05298056850188</v>
      </c>
      <c r="DC35" s="302" t="n">
        <v>1.13565238706379</v>
      </c>
      <c r="DD35" s="302" t="n">
        <v>1.16952094956285</v>
      </c>
      <c r="DE35" s="302" t="n">
        <v>1.16450118042713</v>
      </c>
      <c r="DF35" s="76" t="n">
        <v>1.17083623604466</v>
      </c>
      <c r="DG35" s="76" t="n">
        <v>1.16315512987013</v>
      </c>
      <c r="DH35" s="77" t="n">
        <v>1.15541336195942</v>
      </c>
      <c r="DI35" s="77" t="n">
        <v>1.16230830462003</v>
      </c>
      <c r="DJ35" s="77" t="n">
        <v>1.15806348370567</v>
      </c>
      <c r="DK35" s="77" t="n">
        <v>1.15474540712346</v>
      </c>
      <c r="DL35" s="77" t="n">
        <v>1.15224651197443</v>
      </c>
      <c r="DM35" s="77" t="n">
        <v>1.1505783998601</v>
      </c>
      <c r="DN35" s="76" t="n">
        <v>1.14968246260083</v>
      </c>
      <c r="DO35" s="76" t="n">
        <v>1.14941669623856</v>
      </c>
      <c r="DP35" s="76" t="n">
        <v>1.14955089371212</v>
      </c>
      <c r="DQ35" s="76" t="n">
        <v>1.14985129277328</v>
      </c>
      <c r="DR35" s="76" t="n">
        <v>1.15009363295547</v>
      </c>
      <c r="DS35" s="76" t="n">
        <v>1.15018439012458</v>
      </c>
      <c r="DT35" s="76" t="n">
        <v>1.15015834703743</v>
      </c>
      <c r="DU35" s="76" t="n">
        <v>1.15006090379534</v>
      </c>
      <c r="DV35" s="76" t="n">
        <v>1.14994030895999</v>
      </c>
      <c r="DW35" s="76" t="n">
        <v>1.14984324865206</v>
      </c>
      <c r="DX35" s="76" t="n">
        <v>1.14981513407627</v>
      </c>
      <c r="DY35" s="76" t="n">
        <v>1.14990504965129</v>
      </c>
      <c r="DZ35" s="76" t="n">
        <f aca="false">DY35</f>
        <v>1.14990504965129</v>
      </c>
      <c r="EA35" s="76" t="n">
        <f aca="false">DZ35</f>
        <v>1.14990504965129</v>
      </c>
      <c r="EB35" s="76" t="n">
        <f aca="false">EA35</f>
        <v>1.14990504965129</v>
      </c>
      <c r="EC35" s="76" t="n">
        <f aca="false">EB35</f>
        <v>1.14990504965129</v>
      </c>
      <c r="ED35" s="76" t="n">
        <f aca="false">EC35</f>
        <v>1.14990504965129</v>
      </c>
      <c r="EE35" s="76" t="n">
        <f aca="false">ED35</f>
        <v>1.14990504965129</v>
      </c>
      <c r="EF35" s="76" t="n">
        <f aca="false">EE35</f>
        <v>1.14990504965129</v>
      </c>
      <c r="EG35" s="76" t="n">
        <f aca="false">EF35</f>
        <v>1.14990504965129</v>
      </c>
      <c r="EH35" s="76" t="n">
        <f aca="false">EG35</f>
        <v>1.14990504965129</v>
      </c>
      <c r="EI35" s="76" t="n">
        <f aca="false">EH35</f>
        <v>1.14990504965129</v>
      </c>
      <c r="EJ35" s="76" t="n">
        <f aca="false">EI35</f>
        <v>1.14990504965129</v>
      </c>
      <c r="EK35" s="76" t="n">
        <f aca="false">EJ35</f>
        <v>1.14990504965129</v>
      </c>
      <c r="EL35" s="76" t="n">
        <f aca="false">EK35</f>
        <v>1.14990504965129</v>
      </c>
      <c r="EM35" s="76" t="n">
        <f aca="false">EL35</f>
        <v>1.14990504965129</v>
      </c>
      <c r="EN35" s="76" t="n">
        <f aca="false">EM35</f>
        <v>1.14990504965129</v>
      </c>
      <c r="EO35" s="76" t="n">
        <f aca="false">EN35</f>
        <v>1.14990504965129</v>
      </c>
      <c r="EP35" s="76" t="n">
        <f aca="false">EO35</f>
        <v>1.14990504965129</v>
      </c>
      <c r="EQ35" s="76" t="n">
        <f aca="false">EP35</f>
        <v>1.14990504965129</v>
      </c>
      <c r="ER35" s="76" t="n">
        <f aca="false">EQ35</f>
        <v>1.14990504965129</v>
      </c>
      <c r="ES35" s="76" t="n">
        <f aca="false">ER35</f>
        <v>1.14990504965129</v>
      </c>
      <c r="ET35" s="76" t="n">
        <f aca="false">ES35</f>
        <v>1.14990504965129</v>
      </c>
      <c r="EU35" s="76" t="n">
        <f aca="false">ET35</f>
        <v>1.14990504965129</v>
      </c>
      <c r="EV35" s="76" t="n">
        <f aca="false">EU35</f>
        <v>1.14990504965129</v>
      </c>
      <c r="EW35" s="76" t="n">
        <f aca="false">EV35</f>
        <v>1.14990504965129</v>
      </c>
      <c r="EX35" s="76" t="n">
        <f aca="false">EW35</f>
        <v>1.14990504965129</v>
      </c>
      <c r="EY35" s="76" t="n">
        <f aca="false">EX35</f>
        <v>1.14990504965129</v>
      </c>
      <c r="EZ35" s="76" t="n">
        <f aca="false">EY35</f>
        <v>1.14990504965129</v>
      </c>
      <c r="FA35" s="76" t="n">
        <f aca="false">EZ35</f>
        <v>1.14990504965129</v>
      </c>
      <c r="FB35" s="76" t="n">
        <f aca="false">FA35</f>
        <v>1.14990504965129</v>
      </c>
      <c r="FC35" s="76" t="n">
        <f aca="false">FB35</f>
        <v>1.14990504965129</v>
      </c>
      <c r="FD35" s="76" t="n">
        <f aca="false">FC35</f>
        <v>1.14990504965129</v>
      </c>
      <c r="FE35" s="76" t="n">
        <f aca="false">FD35</f>
        <v>1.14990504965129</v>
      </c>
      <c r="FF35" s="76" t="n">
        <f aca="false">FE35</f>
        <v>1.14990504965129</v>
      </c>
      <c r="FG35" s="76" t="n">
        <f aca="false">FF35</f>
        <v>1.14990504965129</v>
      </c>
      <c r="FH35" s="76" t="n">
        <f aca="false">FG35</f>
        <v>1.14990504965129</v>
      </c>
      <c r="FI35" s="76" t="n">
        <f aca="false">FH35</f>
        <v>1.14990504965129</v>
      </c>
      <c r="FJ35" s="76" t="n">
        <f aca="false">FI35</f>
        <v>1.14990504965129</v>
      </c>
      <c r="FK35" s="76" t="n">
        <f aca="false">FJ35</f>
        <v>1.14990504965129</v>
      </c>
      <c r="FL35" s="76" t="n">
        <f aca="false">FK35</f>
        <v>1.14990504965129</v>
      </c>
      <c r="FM35" s="76" t="n">
        <f aca="false">FL35</f>
        <v>1.14990504965129</v>
      </c>
      <c r="FN35" s="76" t="n">
        <f aca="false">FM35</f>
        <v>1.14990504965129</v>
      </c>
      <c r="FO35" s="76" t="n">
        <f aca="false">FN35</f>
        <v>1.14990504965129</v>
      </c>
      <c r="FP35" s="76" t="n">
        <f aca="false">FO35</f>
        <v>1.14990504965129</v>
      </c>
      <c r="FQ35" s="76" t="n">
        <f aca="false">FP35</f>
        <v>1.14990504965129</v>
      </c>
      <c r="FR35" s="76" t="n">
        <f aca="false">FQ35</f>
        <v>1.14990504965129</v>
      </c>
      <c r="FS35" s="76" t="n">
        <f aca="false">FR35</f>
        <v>1.14990504965129</v>
      </c>
      <c r="FT35" s="76" t="n">
        <f aca="false">FS35</f>
        <v>1.14990504965129</v>
      </c>
      <c r="FU35" s="76" t="n">
        <f aca="false">FT35</f>
        <v>1.14990504965129</v>
      </c>
      <c r="FV35" s="76" t="n">
        <f aca="false">FU35</f>
        <v>1.14990504965129</v>
      </c>
      <c r="FW35" s="76" t="n">
        <f aca="false">FV35</f>
        <v>1.14990504965129</v>
      </c>
      <c r="FX35" s="76" t="n">
        <f aca="false">FW35</f>
        <v>1.14990504965129</v>
      </c>
      <c r="FY35" s="76" t="n">
        <f aca="false">FX35</f>
        <v>1.14990504965129</v>
      </c>
      <c r="FZ35" s="76" t="n">
        <f aca="false">FY35</f>
        <v>1.14990504965129</v>
      </c>
      <c r="GA35" s="76" t="n">
        <f aca="false">FZ35</f>
        <v>1.14990504965129</v>
      </c>
      <c r="GB35" s="76" t="n">
        <f aca="false">GA35</f>
        <v>1.14990504965129</v>
      </c>
      <c r="GC35" s="76" t="n">
        <f aca="false">GB35</f>
        <v>1.14990504965129</v>
      </c>
      <c r="GD35" s="76" t="n">
        <f aca="false">GC35</f>
        <v>1.14990504965129</v>
      </c>
      <c r="GE35" s="76" t="n">
        <f aca="false">GD35</f>
        <v>1.14990504965129</v>
      </c>
      <c r="GF35" s="76" t="n">
        <f aca="false">GE35</f>
        <v>1.14990504965129</v>
      </c>
      <c r="GG35" s="76" t="n">
        <f aca="false">GF35</f>
        <v>1.14990504965129</v>
      </c>
      <c r="GH35" s="76" t="n">
        <f aca="false">GG35</f>
        <v>1.14990504965129</v>
      </c>
      <c r="GI35" s="76" t="n">
        <f aca="false">GH35</f>
        <v>1.14990504965129</v>
      </c>
      <c r="GJ35" s="76" t="n">
        <f aca="false">GI35</f>
        <v>1.14990504965129</v>
      </c>
      <c r="GK35" s="76" t="n">
        <f aca="false">GJ35</f>
        <v>1.14990504965129</v>
      </c>
      <c r="GL35" s="76" t="n">
        <f aca="false">GK35</f>
        <v>1.14990504965129</v>
      </c>
      <c r="GM35" s="76" t="n">
        <f aca="false">GL35</f>
        <v>1.14990504965129</v>
      </c>
      <c r="GN35" s="76" t="n">
        <f aca="false">GM35</f>
        <v>1.14990504965129</v>
      </c>
      <c r="GO35" s="76" t="n">
        <f aca="false">GN35</f>
        <v>1.14990504965129</v>
      </c>
      <c r="GP35" s="76" t="n">
        <f aca="false">GO35</f>
        <v>1.14990504965129</v>
      </c>
      <c r="GQ35" s="76" t="n">
        <f aca="false">GP35</f>
        <v>1.14990504965129</v>
      </c>
      <c r="GR35" s="76" t="n">
        <f aca="false">GQ35</f>
        <v>1.14990504965129</v>
      </c>
      <c r="GS35" s="76" t="n">
        <f aca="false">GR35</f>
        <v>1.14990504965129</v>
      </c>
      <c r="GT35" s="76" t="n">
        <f aca="false">GS35</f>
        <v>1.14990504965129</v>
      </c>
      <c r="GU35" s="76" t="n">
        <f aca="false">GT35</f>
        <v>1.14990504965129</v>
      </c>
      <c r="GV35" s="76" t="n">
        <f aca="false">GU35</f>
        <v>1.14990504965129</v>
      </c>
      <c r="GW35" s="76" t="n">
        <f aca="false">GV35</f>
        <v>1.14990504965129</v>
      </c>
      <c r="GX35" s="76" t="n">
        <f aca="false">GW35</f>
        <v>1.14990504965129</v>
      </c>
      <c r="GY35" s="76" t="n">
        <f aca="false">GX35</f>
        <v>1.14990504965129</v>
      </c>
      <c r="GZ35" s="76" t="n">
        <f aca="false">GY35</f>
        <v>1.14990504965129</v>
      </c>
      <c r="HA35" s="76" t="n">
        <f aca="false">GZ35</f>
        <v>1.14990504965129</v>
      </c>
    </row>
    <row r="36" customFormat="false" ht="15" hidden="false" customHeight="false" outlineLevel="0" collapsed="false">
      <c r="A36" s="14" t="s">
        <v>9</v>
      </c>
      <c r="B36" s="42"/>
      <c r="C36" s="42"/>
      <c r="D36" s="42" t="s">
        <v>23</v>
      </c>
      <c r="E36" s="19"/>
      <c r="F36" s="19" t="s">
        <v>72</v>
      </c>
      <c r="G36" s="19" t="s">
        <v>70</v>
      </c>
      <c r="H36" s="19"/>
      <c r="I36" s="19"/>
      <c r="J36" s="297" t="n">
        <v>0.8767</v>
      </c>
      <c r="K36" s="297" t="n">
        <v>0.849</v>
      </c>
      <c r="L36" s="297" t="n">
        <v>0.9114</v>
      </c>
      <c r="M36" s="297" t="n">
        <v>0.8895</v>
      </c>
      <c r="N36" s="297" t="n">
        <v>0.8717</v>
      </c>
      <c r="O36" s="297" t="n">
        <v>0.9914</v>
      </c>
      <c r="P36" s="297" t="n">
        <v>0.9866</v>
      </c>
      <c r="Q36" s="297" t="n">
        <v>1.0492</v>
      </c>
      <c r="R36" s="297" t="n">
        <v>1.0915</v>
      </c>
      <c r="S36" s="297" t="n">
        <v>1.1511</v>
      </c>
      <c r="T36" s="297" t="n">
        <v>1.1656</v>
      </c>
      <c r="U36" s="297" t="n">
        <v>1.2595</v>
      </c>
      <c r="V36" s="297" t="n">
        <v>1.2316</v>
      </c>
      <c r="W36" s="297" t="n">
        <v>1.2199</v>
      </c>
      <c r="X36" s="297" t="n">
        <v>1.2436</v>
      </c>
      <c r="Y36" s="297" t="n">
        <v>1.3554</v>
      </c>
      <c r="Z36" s="297" t="n">
        <v>1.2964</v>
      </c>
      <c r="AA36" s="297" t="n">
        <v>1.2108</v>
      </c>
      <c r="AB36" s="297" t="n">
        <v>1.2026</v>
      </c>
      <c r="AC36" s="297" t="n">
        <v>1.1849</v>
      </c>
      <c r="AD36" s="297" t="n">
        <v>1.2118</v>
      </c>
      <c r="AE36" s="297" t="n">
        <v>1.279</v>
      </c>
      <c r="AF36" s="297" t="n">
        <v>1.2674</v>
      </c>
      <c r="AG36" s="297" t="n">
        <v>1.3199</v>
      </c>
      <c r="AH36" s="297" t="n">
        <v>1.3354</v>
      </c>
      <c r="AI36" s="297" t="n">
        <v>1.3542</v>
      </c>
      <c r="AJ36" s="297" t="n">
        <v>1.4267</v>
      </c>
      <c r="AK36" s="297" t="n">
        <v>1.459</v>
      </c>
      <c r="AL36" s="297" t="n">
        <v>1.5788</v>
      </c>
      <c r="AM36" s="297" t="n">
        <v>1.5755</v>
      </c>
      <c r="AN36" s="297" t="n">
        <v>1.4093</v>
      </c>
      <c r="AO36" s="297" t="n">
        <v>1.3973</v>
      </c>
      <c r="AP36" s="297" t="n">
        <v>1.3252</v>
      </c>
      <c r="AQ36" s="297" t="n">
        <v>1.4033</v>
      </c>
      <c r="AR36" s="297" t="n">
        <v>1.4638</v>
      </c>
      <c r="AS36" s="297" t="n">
        <v>1.4326</v>
      </c>
      <c r="AT36" s="297" t="n">
        <v>1.3509</v>
      </c>
      <c r="AU36" s="297" t="n">
        <v>1.2237</v>
      </c>
      <c r="AV36" s="297" t="n">
        <v>1.3633</v>
      </c>
      <c r="AW36" s="297" t="n">
        <v>1.3387</v>
      </c>
      <c r="AX36" s="297" t="n">
        <v>1.4158</v>
      </c>
      <c r="AY36" s="297" t="n">
        <v>1.4502</v>
      </c>
      <c r="AZ36" s="297" t="n">
        <v>1.3388</v>
      </c>
      <c r="BA36" s="297" t="n">
        <v>1.2959</v>
      </c>
      <c r="BB36" s="297" t="n">
        <v>1.3344</v>
      </c>
      <c r="BC36" s="297" t="n">
        <v>1.2666</v>
      </c>
      <c r="BD36" s="297" t="n">
        <v>1.2859</v>
      </c>
      <c r="BE36" s="297" t="n">
        <v>1.3192</v>
      </c>
      <c r="BF36" s="297" t="n">
        <v>1.2819</v>
      </c>
      <c r="BG36" s="297" t="n">
        <v>1.301</v>
      </c>
      <c r="BH36" s="297" t="n">
        <v>1.3527</v>
      </c>
      <c r="BI36" s="297" t="n">
        <v>1.3743</v>
      </c>
      <c r="BJ36" s="297" t="n">
        <v>1.377</v>
      </c>
      <c r="BK36" s="297" t="n">
        <v>1.3692</v>
      </c>
      <c r="BL36" s="297" t="n">
        <v>1.2631</v>
      </c>
      <c r="BM36" s="297" t="n">
        <v>1.2098</v>
      </c>
      <c r="BN36" s="294" t="n">
        <v>1.0731</v>
      </c>
      <c r="BO36" s="294" t="n">
        <v>1.1147</v>
      </c>
      <c r="BP36" s="294" t="n">
        <v>1.1177</v>
      </c>
      <c r="BQ36" s="294" t="n">
        <v>1.0856</v>
      </c>
      <c r="BR36" s="294" t="n">
        <v>1.138</v>
      </c>
      <c r="BS36" s="294" t="n">
        <v>1.1103</v>
      </c>
      <c r="BT36" s="294" t="n">
        <v>1.124</v>
      </c>
      <c r="BU36" s="294" t="n">
        <v>1.052</v>
      </c>
      <c r="BV36" s="294" t="n">
        <v>1.0653</v>
      </c>
      <c r="BW36" s="294" t="n">
        <v>1.1426</v>
      </c>
      <c r="BX36" s="294" t="n">
        <v>1.1814</v>
      </c>
      <c r="BY36" s="294" t="n">
        <v>1.2005</v>
      </c>
      <c r="BZ36" s="294" t="n">
        <v>1.2324</v>
      </c>
      <c r="CA36" s="294" t="n">
        <v>1.1683</v>
      </c>
      <c r="CB36" s="294" t="n">
        <v>1.1604</v>
      </c>
      <c r="CC36" s="294" t="n">
        <v>1.1469</v>
      </c>
      <c r="CD36" s="294" t="n">
        <v>1.1217</v>
      </c>
      <c r="CE36" s="294" t="n">
        <v>1.1368</v>
      </c>
      <c r="CF36" s="79" t="n">
        <v>1.09</v>
      </c>
      <c r="CG36" s="303" t="n">
        <v>1.1214</v>
      </c>
      <c r="CH36" s="304" t="n">
        <v>1.1031</v>
      </c>
      <c r="CI36" s="304" t="n">
        <v>1.1234</v>
      </c>
      <c r="CJ36" s="304" t="n">
        <v>1.1721</v>
      </c>
      <c r="CK36" s="305" t="n">
        <v>1.2217</v>
      </c>
      <c r="CL36" s="304" t="n">
        <v>1.173</v>
      </c>
      <c r="CM36" s="304" t="n">
        <v>1.1858</v>
      </c>
      <c r="CN36" s="304" t="n">
        <v>1.158</v>
      </c>
      <c r="CO36" s="305" t="n">
        <f aca="false">Inputs!AD36</f>
        <v>1.137</v>
      </c>
      <c r="CP36" s="304" t="n">
        <v>1.11410225921522</v>
      </c>
      <c r="CQ36" s="304" t="n">
        <v>1.05277766918175</v>
      </c>
      <c r="CR36" s="304" t="n">
        <v>0.96511243098253</v>
      </c>
      <c r="CS36" s="305" t="n">
        <f aca="false">Inputs!AE36</f>
        <v>1.0702</v>
      </c>
      <c r="CT36" s="304" t="n">
        <v>1.08652224672461</v>
      </c>
      <c r="CU36" s="304" t="n">
        <v>1.09284154889119</v>
      </c>
      <c r="CV36" s="304" t="n">
        <v>1.05902884714095</v>
      </c>
      <c r="CW36" s="305" t="n">
        <f aca="false">Inputs!AF36</f>
        <v>1.1036</v>
      </c>
      <c r="CX36" s="304" t="n">
        <v>1.03421024142037</v>
      </c>
      <c r="CY36" s="304" t="n">
        <v>1.07778425655977</v>
      </c>
      <c r="CZ36" s="304" t="n">
        <v>1.1160608348614</v>
      </c>
      <c r="DA36" s="305" t="n">
        <f aca="false">Inputs!AG36</f>
        <v>1.04346970889064</v>
      </c>
      <c r="DB36" s="304" t="n">
        <v>1.07138990431554</v>
      </c>
      <c r="DC36" s="304" t="n">
        <v>1.1759941887509</v>
      </c>
      <c r="DD36" s="304" t="n">
        <v>1.17224343410452</v>
      </c>
      <c r="DE36" s="305" t="n">
        <v>1.1772681</v>
      </c>
      <c r="DF36" s="304" t="n">
        <v>1.1518</v>
      </c>
      <c r="DG36" s="304" t="n">
        <v>1.1417</v>
      </c>
      <c r="DH36" s="304" t="n">
        <v>1.16476138387769</v>
      </c>
      <c r="DI36" s="305" t="n">
        <v>1.16</v>
      </c>
      <c r="DJ36" s="304" t="n">
        <v>1.15626031757841</v>
      </c>
      <c r="DK36" s="304" t="n">
        <v>1.15335727504325</v>
      </c>
      <c r="DL36" s="304" t="n">
        <v>1.15127388198467</v>
      </c>
      <c r="DM36" s="305" t="n">
        <v>1.15</v>
      </c>
      <c r="DN36" s="304" t="n">
        <v>1.14945928811986</v>
      </c>
      <c r="DO36" s="304" t="n">
        <v>1.14943277116406</v>
      </c>
      <c r="DP36" s="304" t="n">
        <v>1.1496919992938</v>
      </c>
      <c r="DQ36" s="305" t="n">
        <v>1.15</v>
      </c>
      <c r="DR36" s="304" t="n">
        <v>1.15016315232666</v>
      </c>
      <c r="DS36" s="304" t="n">
        <v>1.15018832450585</v>
      </c>
      <c r="DT36" s="304" t="n">
        <v>1.1501182237603</v>
      </c>
      <c r="DU36" s="305" t="n">
        <v>1.15</v>
      </c>
      <c r="DV36" s="304" t="n">
        <v>1.14988400889277</v>
      </c>
      <c r="DW36" s="304" t="n">
        <v>1.14981270458981</v>
      </c>
      <c r="DX36" s="304" t="n">
        <v>1.14983495238715</v>
      </c>
      <c r="DY36" s="305" t="n">
        <v>1.15</v>
      </c>
      <c r="DZ36" s="304" t="n">
        <f aca="false">(EC36-DY36)/4+DY36</f>
        <v>1.14996898383373</v>
      </c>
      <c r="EA36" s="304" t="n">
        <f aca="false">(EC36-DY36)/4*2+DY36</f>
        <v>1.14993796766745</v>
      </c>
      <c r="EB36" s="304" t="n">
        <f aca="false">(EC36-DY36)/4*3+DY36</f>
        <v>1.14990695150117</v>
      </c>
      <c r="EC36" s="305" t="n">
        <f aca="false">Inputs!AN36</f>
        <v>1.1498759353349</v>
      </c>
      <c r="ED36" s="304" t="n">
        <f aca="false">(EG36-EC36)/4+EC36</f>
        <v>1.1498759353349</v>
      </c>
      <c r="EE36" s="304" t="n">
        <f aca="false">(EG36-EC36)/4*2+EC36</f>
        <v>1.1498759353349</v>
      </c>
      <c r="EF36" s="304" t="n">
        <f aca="false">(EG36-EC36)/4*3+EC36</f>
        <v>1.1498759353349</v>
      </c>
      <c r="EG36" s="305" t="n">
        <f aca="false">Inputs!AO36</f>
        <v>1.1498759353349</v>
      </c>
      <c r="EH36" s="304" t="n">
        <f aca="false">(EK36-EG36)/4+EG36</f>
        <v>1.1498759353349</v>
      </c>
      <c r="EI36" s="304" t="n">
        <f aca="false">(EK36-EG36)/4*2+EG36</f>
        <v>1.1498759353349</v>
      </c>
      <c r="EJ36" s="304" t="n">
        <f aca="false">(EK36-EG36)/4*3+EG36</f>
        <v>1.1498759353349</v>
      </c>
      <c r="EK36" s="305" t="n">
        <f aca="false">Inputs!AP36</f>
        <v>1.1498759353349</v>
      </c>
      <c r="EL36" s="304" t="n">
        <f aca="false">(EO36-EK36)/4+EK36</f>
        <v>1.1498759353349</v>
      </c>
      <c r="EM36" s="304" t="n">
        <f aca="false">(EO36-EK36)/4*2+EK36</f>
        <v>1.1498759353349</v>
      </c>
      <c r="EN36" s="304" t="n">
        <f aca="false">(EO36-EK36)/4*3+EK36</f>
        <v>1.1498759353349</v>
      </c>
      <c r="EO36" s="305" t="n">
        <f aca="false">Inputs!AQ36</f>
        <v>1.1498759353349</v>
      </c>
      <c r="EP36" s="304" t="n">
        <f aca="false">(ES36-EO36)/4+EO36</f>
        <v>1.1498759353349</v>
      </c>
      <c r="EQ36" s="304" t="n">
        <f aca="false">(ES36-EO36)/4*2+EO36</f>
        <v>1.1498759353349</v>
      </c>
      <c r="ER36" s="304" t="n">
        <f aca="false">(ES36-EO36)/4*3+EO36</f>
        <v>1.1498759353349</v>
      </c>
      <c r="ES36" s="305" t="n">
        <f aca="false">Inputs!AR36</f>
        <v>1.1498759353349</v>
      </c>
      <c r="ET36" s="304" t="n">
        <f aca="false">(EW36-ES36)/4+ES36</f>
        <v>1.1498759353349</v>
      </c>
      <c r="EU36" s="306" t="n">
        <f aca="false">(EW36-ES36)/4*2+ES36</f>
        <v>1.1498759353349</v>
      </c>
      <c r="EV36" s="306" t="n">
        <f aca="false">(EW36-ES36)/4*3+ES36</f>
        <v>1.1498759353349</v>
      </c>
      <c r="EW36" s="307" t="n">
        <f aca="false">Inputs!AS36</f>
        <v>1.1498759353349</v>
      </c>
      <c r="EX36" s="306" t="n">
        <f aca="false">(FA36-EW36)/4+EW36</f>
        <v>1.1498759353349</v>
      </c>
      <c r="EY36" s="306" t="n">
        <f aca="false">(FA36-EW36)/4*2+EW36</f>
        <v>1.1498759353349</v>
      </c>
      <c r="EZ36" s="306" t="n">
        <f aca="false">(FA36-EW36)/4*3+EW36</f>
        <v>1.1498759353349</v>
      </c>
      <c r="FA36" s="307" t="n">
        <f aca="false">Inputs!AT36</f>
        <v>1.1498759353349</v>
      </c>
      <c r="FB36" s="306" t="n">
        <f aca="false">(FE36-FA36)/4+FA36</f>
        <v>1.1498759353349</v>
      </c>
      <c r="FC36" s="306" t="n">
        <f aca="false">(FE36-FA36)/4*2+FA36</f>
        <v>1.1498759353349</v>
      </c>
      <c r="FD36" s="306" t="n">
        <f aca="false">(FE36-FA36)/4*3+FA36</f>
        <v>1.1498759353349</v>
      </c>
      <c r="FE36" s="307" t="n">
        <f aca="false">Inputs!AU36</f>
        <v>1.1498759353349</v>
      </c>
      <c r="FF36" s="306" t="n">
        <f aca="false">(FI36-FE36)/4+FE36</f>
        <v>1.1498759353349</v>
      </c>
      <c r="FG36" s="306" t="n">
        <f aca="false">(FI36-FE36)/4*2+FE36</f>
        <v>1.1498759353349</v>
      </c>
      <c r="FH36" s="306" t="n">
        <f aca="false">(FI36-FE36)/4*3+FE36</f>
        <v>1.1498759353349</v>
      </c>
      <c r="FI36" s="307" t="n">
        <f aca="false">Inputs!AV36</f>
        <v>1.1498759353349</v>
      </c>
      <c r="FJ36" s="306" t="n">
        <f aca="false">(FM36-FI36)/4+FI36</f>
        <v>1.1498759353349</v>
      </c>
      <c r="FK36" s="306" t="n">
        <f aca="false">(FM36-FI36)/4*2+FI36</f>
        <v>1.1498759353349</v>
      </c>
      <c r="FL36" s="306" t="n">
        <f aca="false">(FM36-FI36)/4*3+FI36</f>
        <v>1.1498759353349</v>
      </c>
      <c r="FM36" s="307" t="n">
        <f aca="false">Inputs!AW36</f>
        <v>1.1498759353349</v>
      </c>
      <c r="FN36" s="306" t="n">
        <f aca="false">(FQ36-FM36)/4+FM36</f>
        <v>1.1498759353349</v>
      </c>
      <c r="FO36" s="306" t="n">
        <f aca="false">(FQ36-FM36)/4*2+FM36</f>
        <v>1.1498759353349</v>
      </c>
      <c r="FP36" s="306" t="n">
        <f aca="false">(FQ36-FM36)/4*3+FM36</f>
        <v>1.1498759353349</v>
      </c>
      <c r="FQ36" s="307" t="n">
        <f aca="false">Inputs!AX36</f>
        <v>1.1498759353349</v>
      </c>
      <c r="FR36" s="306" t="n">
        <f aca="false">(FU36-FQ36)/4+FQ36</f>
        <v>1.1498759353349</v>
      </c>
      <c r="FS36" s="306" t="n">
        <f aca="false">(FU36-FQ36)/4*2+FQ36</f>
        <v>1.1498759353349</v>
      </c>
      <c r="FT36" s="306" t="n">
        <f aca="false">(FU36-FQ36)/4*3+FQ36</f>
        <v>1.1498759353349</v>
      </c>
      <c r="FU36" s="307" t="n">
        <f aca="false">Inputs!AY36</f>
        <v>1.1498759353349</v>
      </c>
      <c r="FV36" s="307" t="n">
        <f aca="false">(FY36-FU36)/4+FU36</f>
        <v>1.1498759353349</v>
      </c>
      <c r="FW36" s="307" t="n">
        <f aca="false">(FY36-FU36)/4*2+FU36</f>
        <v>1.1498759353349</v>
      </c>
      <c r="FX36" s="307" t="n">
        <f aca="false">(FY36-FU36)/4*3+FU36</f>
        <v>1.1498759353349</v>
      </c>
      <c r="FY36" s="307" t="n">
        <f aca="false">Inputs!AZ36</f>
        <v>1.1498759353349</v>
      </c>
      <c r="FZ36" s="307" t="n">
        <f aca="false">(GC36-FY36)/4+FY36</f>
        <v>1.1498759353349</v>
      </c>
      <c r="GA36" s="307" t="n">
        <f aca="false">(GC36-FY36)/4*2+FY36</f>
        <v>1.1498759353349</v>
      </c>
      <c r="GB36" s="307" t="n">
        <f aca="false">(GC36-FY36)/4*3+FY36</f>
        <v>1.1498759353349</v>
      </c>
      <c r="GC36" s="307" t="n">
        <f aca="false">Inputs!BA36</f>
        <v>1.1498759353349</v>
      </c>
      <c r="GD36" s="307" t="n">
        <f aca="false">(GG36-GC36)/4+GC36</f>
        <v>1.1498759353349</v>
      </c>
      <c r="GE36" s="307" t="n">
        <f aca="false">(GG36-GC36)/4*2+GC36</f>
        <v>1.1498759353349</v>
      </c>
      <c r="GF36" s="307" t="n">
        <f aca="false">(GG36-GC36)/4*3+GC36</f>
        <v>1.1498759353349</v>
      </c>
      <c r="GG36" s="307" t="n">
        <f aca="false">Inputs!BB36</f>
        <v>1.1498759353349</v>
      </c>
      <c r="GH36" s="287" t="n">
        <f aca="false">(GK36-GG36)/4+GG36</f>
        <v>1.1498759353349</v>
      </c>
      <c r="GI36" s="287" t="n">
        <f aca="false">(GK36-GG36)/4*2+GG36</f>
        <v>1.1498759353349</v>
      </c>
      <c r="GJ36" s="287" t="n">
        <f aca="false">(GK36-GG36)/4*3+GG36</f>
        <v>1.1498759353349</v>
      </c>
      <c r="GK36" s="287" t="n">
        <f aca="false">Inputs!BC36</f>
        <v>1.1498759353349</v>
      </c>
      <c r="GL36" s="287" t="n">
        <f aca="false">(GO36-GK36)/4+GK36</f>
        <v>1.1498759353349</v>
      </c>
      <c r="GM36" s="287" t="n">
        <f aca="false">(GO36-GK36)/4*2+GK36</f>
        <v>1.1498759353349</v>
      </c>
      <c r="GN36" s="287" t="n">
        <f aca="false">(GO36-GK36)/4*3+GK36</f>
        <v>1.1498759353349</v>
      </c>
      <c r="GO36" s="287" t="n">
        <f aca="false">Inputs!BD36</f>
        <v>1.1498759353349</v>
      </c>
      <c r="GP36" s="287" t="n">
        <f aca="false">(GS36-GO36)/4+GO36</f>
        <v>1.1498759353349</v>
      </c>
      <c r="GQ36" s="287" t="n">
        <f aca="false">(GS36-GO36)/4*2+GO36</f>
        <v>1.1498759353349</v>
      </c>
      <c r="GR36" s="287" t="n">
        <f aca="false">(GS36-GO36)/4*3+GO36</f>
        <v>1.1498759353349</v>
      </c>
      <c r="GS36" s="287" t="n">
        <f aca="false">Inputs!BE36</f>
        <v>1.1498759353349</v>
      </c>
      <c r="GT36" s="287" t="n">
        <f aca="false">(GW36-GS36)/4+GS36</f>
        <v>1.1498759353349</v>
      </c>
      <c r="GU36" s="287" t="n">
        <f aca="false">(GW36-GS36)/4*2+GS36</f>
        <v>1.1498759353349</v>
      </c>
      <c r="GV36" s="287" t="n">
        <f aca="false">(GW36-GS36)/4*3+GS36</f>
        <v>1.1498759353349</v>
      </c>
      <c r="GW36" s="287" t="n">
        <f aca="false">Inputs!BF36</f>
        <v>1.1498759353349</v>
      </c>
      <c r="GX36" s="287" t="n">
        <f aca="false">(HA36-GW36)/4+GW36</f>
        <v>1.1498759353349</v>
      </c>
      <c r="GY36" s="287" t="n">
        <f aca="false">(HA36-GW36)/4*2+GW36</f>
        <v>1.1498759353349</v>
      </c>
      <c r="GZ36" s="287" t="n">
        <f aca="false">(HA36-GW36)/4*3+GW36</f>
        <v>1.1498759353349</v>
      </c>
      <c r="HA36" s="287" t="n">
        <f aca="false">Inputs!BG36</f>
        <v>1.1498759353349</v>
      </c>
    </row>
    <row r="37" customFormat="false" ht="15" hidden="false" customHeight="false" outlineLevel="0" collapsed="false">
      <c r="A37" s="14" t="s">
        <v>9</v>
      </c>
      <c r="B37" s="42"/>
      <c r="C37" s="42"/>
      <c r="D37" s="42" t="s">
        <v>10</v>
      </c>
      <c r="E37" s="19"/>
      <c r="F37" s="18" t="s">
        <v>73</v>
      </c>
      <c r="G37" s="19" t="s">
        <v>12</v>
      </c>
      <c r="H37" s="19"/>
      <c r="I37" s="19" t="s">
        <v>50</v>
      </c>
      <c r="J37" s="71" t="n">
        <v>0.0475</v>
      </c>
      <c r="K37" s="71" t="n">
        <v>0.045</v>
      </c>
      <c r="L37" s="71" t="n">
        <v>0.0375</v>
      </c>
      <c r="M37" s="71" t="n">
        <v>0.0325</v>
      </c>
      <c r="N37" s="71" t="n">
        <v>0.0325</v>
      </c>
      <c r="O37" s="71" t="n">
        <v>0.0325</v>
      </c>
      <c r="P37" s="71" t="n">
        <v>0.0325</v>
      </c>
      <c r="Q37" s="71" t="n">
        <v>0.0275</v>
      </c>
      <c r="R37" s="71" t="n">
        <v>0.025</v>
      </c>
      <c r="S37" s="71" t="n">
        <v>0.02</v>
      </c>
      <c r="T37" s="71" t="n">
        <v>0.02</v>
      </c>
      <c r="U37" s="71" t="n">
        <v>0.02</v>
      </c>
      <c r="V37" s="71" t="n">
        <v>0.02</v>
      </c>
      <c r="W37" s="71" t="n">
        <v>0.02</v>
      </c>
      <c r="X37" s="71" t="n">
        <v>0.02</v>
      </c>
      <c r="Y37" s="71" t="n">
        <v>0.02</v>
      </c>
      <c r="Z37" s="71" t="n">
        <v>0.02</v>
      </c>
      <c r="AA37" s="71" t="n">
        <v>0.02</v>
      </c>
      <c r="AB37" s="71" t="n">
        <v>0.02</v>
      </c>
      <c r="AC37" s="71" t="n">
        <v>0.0225</v>
      </c>
      <c r="AD37" s="71" t="n">
        <v>0.025</v>
      </c>
      <c r="AE37" s="71" t="n">
        <v>0.0275</v>
      </c>
      <c r="AF37" s="71" t="n">
        <v>0.03</v>
      </c>
      <c r="AG37" s="71" t="n">
        <v>0.035</v>
      </c>
      <c r="AH37" s="71" t="n">
        <v>0.0375</v>
      </c>
      <c r="AI37" s="71" t="n">
        <v>0.04</v>
      </c>
      <c r="AJ37" s="71" t="n">
        <v>0.04</v>
      </c>
      <c r="AK37" s="71" t="n">
        <v>0.04</v>
      </c>
      <c r="AL37" s="71" t="n">
        <v>0.04</v>
      </c>
      <c r="AM37" s="71" t="n">
        <v>0.04</v>
      </c>
      <c r="AN37" s="71" t="n">
        <v>0.0425</v>
      </c>
      <c r="AO37" s="71" t="n">
        <v>0.025</v>
      </c>
      <c r="AP37" s="71" t="n">
        <v>0.015</v>
      </c>
      <c r="AQ37" s="71" t="n">
        <v>0.01</v>
      </c>
      <c r="AR37" s="71" t="n">
        <v>0.01</v>
      </c>
      <c r="AS37" s="71" t="n">
        <v>0.01</v>
      </c>
      <c r="AT37" s="71" t="n">
        <v>0.01</v>
      </c>
      <c r="AU37" s="71" t="n">
        <v>0.01</v>
      </c>
      <c r="AV37" s="71" t="n">
        <v>0.01</v>
      </c>
      <c r="AW37" s="71" t="n">
        <v>0.01</v>
      </c>
      <c r="AX37" s="71" t="n">
        <v>0.01</v>
      </c>
      <c r="AY37" s="71" t="n">
        <v>0.0125</v>
      </c>
      <c r="AZ37" s="71" t="n">
        <v>0.015</v>
      </c>
      <c r="BA37" s="71" t="n">
        <v>0.01</v>
      </c>
      <c r="BB37" s="71" t="n">
        <v>0.01</v>
      </c>
      <c r="BC37" s="71" t="n">
        <v>0.01</v>
      </c>
      <c r="BD37" s="71" t="n">
        <v>0.0075</v>
      </c>
      <c r="BE37" s="71" t="n">
        <v>0.0075</v>
      </c>
      <c r="BF37" s="71" t="n">
        <v>0.0075</v>
      </c>
      <c r="BG37" s="71" t="n">
        <v>0.005</v>
      </c>
      <c r="BH37" s="71" t="n">
        <v>0.005</v>
      </c>
      <c r="BI37" s="71" t="n">
        <v>0.0025</v>
      </c>
      <c r="BJ37" s="71" t="n">
        <v>0.0025</v>
      </c>
      <c r="BK37" s="71" t="n">
        <v>0.0015</v>
      </c>
      <c r="BL37" s="71" t="n">
        <v>0.0005</v>
      </c>
      <c r="BM37" s="71" t="n">
        <v>0.0005</v>
      </c>
      <c r="BN37" s="71" t="n">
        <v>0.0005</v>
      </c>
      <c r="BO37" s="71" t="n">
        <v>0.0005</v>
      </c>
      <c r="BP37" s="71" t="n">
        <v>0.0005</v>
      </c>
      <c r="BQ37" s="71" t="n">
        <v>0.0005</v>
      </c>
      <c r="BR37" s="71" t="n">
        <v>0</v>
      </c>
      <c r="BS37" s="71" t="n">
        <v>0</v>
      </c>
      <c r="BT37" s="71" t="n">
        <v>0</v>
      </c>
      <c r="BU37" s="71" t="n">
        <v>0</v>
      </c>
      <c r="BV37" s="71" t="n">
        <v>0</v>
      </c>
      <c r="BW37" s="71" t="n">
        <v>0</v>
      </c>
      <c r="BX37" s="71" t="n">
        <v>0</v>
      </c>
      <c r="BY37" s="71" t="n">
        <v>0</v>
      </c>
      <c r="BZ37" s="71" t="n">
        <v>0</v>
      </c>
      <c r="CA37" s="71" t="n">
        <v>0</v>
      </c>
      <c r="CB37" s="71" t="n">
        <v>0</v>
      </c>
      <c r="CC37" s="71" t="n">
        <v>0</v>
      </c>
      <c r="CD37" s="280" t="n">
        <v>0</v>
      </c>
      <c r="CE37" s="280" t="n">
        <v>0</v>
      </c>
      <c r="CF37" s="280" t="n">
        <v>0</v>
      </c>
      <c r="CG37" s="280" t="n">
        <v>0</v>
      </c>
      <c r="CH37" s="280" t="n">
        <v>0</v>
      </c>
      <c r="CI37" s="280" t="n">
        <v>0</v>
      </c>
      <c r="CJ37" s="280" t="n">
        <v>0</v>
      </c>
      <c r="CK37" s="280" t="n">
        <v>0</v>
      </c>
      <c r="CL37" s="71" t="n">
        <v>0</v>
      </c>
      <c r="CM37" s="71" t="n">
        <v>0</v>
      </c>
      <c r="CN37" s="71" t="n">
        <v>0</v>
      </c>
      <c r="CO37" s="71" t="n">
        <v>0</v>
      </c>
      <c r="CP37" s="71" t="n">
        <v>0</v>
      </c>
      <c r="CQ37" s="71" t="n">
        <v>0</v>
      </c>
      <c r="CR37" s="71" t="n">
        <v>0.0125</v>
      </c>
      <c r="CS37" s="71" t="n">
        <v>0.025</v>
      </c>
      <c r="CT37" s="71" t="n">
        <v>0.035</v>
      </c>
      <c r="CU37" s="71" t="n">
        <v>0.04</v>
      </c>
      <c r="CV37" s="71" t="n">
        <v>0.045</v>
      </c>
      <c r="CW37" s="71" t="n">
        <v>0.045</v>
      </c>
      <c r="CX37" s="71" t="n">
        <v>0.045</v>
      </c>
      <c r="CY37" s="71" t="n">
        <v>0.0425</v>
      </c>
      <c r="CZ37" s="38" t="n">
        <v>0.0365</v>
      </c>
      <c r="DA37" s="38" t="n">
        <v>0.0315</v>
      </c>
      <c r="DB37" s="38" t="n">
        <v>0.0265</v>
      </c>
      <c r="DC37" s="38" t="n">
        <v>0.0215</v>
      </c>
      <c r="DD37" s="38" t="n">
        <v>0.0215</v>
      </c>
      <c r="DE37" s="38" t="n">
        <v>0.0215</v>
      </c>
      <c r="DF37" s="38" t="n">
        <v>0.0215</v>
      </c>
      <c r="DG37" s="38" t="n">
        <v>0.024</v>
      </c>
      <c r="DH37" s="39" t="n">
        <v>0.0265</v>
      </c>
      <c r="DI37" s="39" t="n">
        <v>0.0265</v>
      </c>
      <c r="DJ37" s="41" t="n">
        <v>0.0265</v>
      </c>
      <c r="DK37" s="41" t="n">
        <v>0.0265</v>
      </c>
      <c r="DL37" s="41" t="n">
        <v>0.024</v>
      </c>
      <c r="DM37" s="41" t="n">
        <v>0.024</v>
      </c>
      <c r="DN37" s="41" t="n">
        <v>0.024</v>
      </c>
      <c r="DO37" s="41" t="n">
        <f aca="false">Inputs!AK37</f>
        <v>0.0215</v>
      </c>
      <c r="DP37" s="36" t="n">
        <f aca="false">Inputs!AK37</f>
        <v>0.0215</v>
      </c>
      <c r="DQ37" s="36" t="n">
        <f aca="false">Inputs!AK37</f>
        <v>0.0215</v>
      </c>
      <c r="DR37" s="36" t="n">
        <f aca="false">Inputs!AL37</f>
        <v>0.0215</v>
      </c>
      <c r="DS37" s="36" t="n">
        <f aca="false">Inputs!AL37</f>
        <v>0.0215</v>
      </c>
      <c r="DT37" s="36" t="n">
        <f aca="false">Inputs!AL37</f>
        <v>0.0215</v>
      </c>
      <c r="DU37" s="36" t="n">
        <f aca="false">Inputs!AL37</f>
        <v>0.0215</v>
      </c>
      <c r="DV37" s="36" t="n">
        <f aca="false">Inputs!AM37</f>
        <v>0.0215</v>
      </c>
      <c r="DW37" s="36" t="n">
        <f aca="false">Inputs!AM37</f>
        <v>0.0215</v>
      </c>
      <c r="DX37" s="36" t="n">
        <f aca="false">Inputs!AM37</f>
        <v>0.0215</v>
      </c>
      <c r="DY37" s="36" t="n">
        <f aca="false">Inputs!AM37</f>
        <v>0.0215</v>
      </c>
      <c r="DZ37" s="36" t="n">
        <f aca="false">Inputs!AN37</f>
        <v>0.0215</v>
      </c>
      <c r="EA37" s="36" t="n">
        <f aca="false">Inputs!AN37</f>
        <v>0.0215</v>
      </c>
      <c r="EB37" s="36" t="n">
        <f aca="false">Inputs!AN37</f>
        <v>0.0215</v>
      </c>
      <c r="EC37" s="36" t="n">
        <f aca="false">Inputs!AN37</f>
        <v>0.0215</v>
      </c>
      <c r="ED37" s="36" t="n">
        <f aca="false">Inputs!AO37</f>
        <v>0.0215</v>
      </c>
      <c r="EE37" s="36" t="n">
        <f aca="false">Inputs!AO37</f>
        <v>0.0215</v>
      </c>
      <c r="EF37" s="36" t="n">
        <f aca="false">Inputs!AO37</f>
        <v>0.0215</v>
      </c>
      <c r="EG37" s="36" t="n">
        <f aca="false">Inputs!AO37</f>
        <v>0.0215</v>
      </c>
      <c r="EH37" s="36" t="n">
        <f aca="false">Inputs!AP37</f>
        <v>0.0215</v>
      </c>
      <c r="EI37" s="36" t="n">
        <f aca="false">Inputs!AP37</f>
        <v>0.0215</v>
      </c>
      <c r="EJ37" s="36" t="n">
        <f aca="false">Inputs!AP37</f>
        <v>0.0215</v>
      </c>
      <c r="EK37" s="36" t="n">
        <f aca="false">Inputs!AP37</f>
        <v>0.0215</v>
      </c>
      <c r="EL37" s="36" t="n">
        <f aca="false">Inputs!AQ37</f>
        <v>0.0215</v>
      </c>
      <c r="EM37" s="36" t="n">
        <f aca="false">Inputs!AP37</f>
        <v>0.0215</v>
      </c>
      <c r="EN37" s="36" t="n">
        <f aca="false">Inputs!AQ37</f>
        <v>0.0215</v>
      </c>
      <c r="EO37" s="36" t="n">
        <f aca="false">Inputs!AQ37</f>
        <v>0.0215</v>
      </c>
      <c r="EP37" s="36" t="n">
        <f aca="false">Inputs!AR37</f>
        <v>0.0215</v>
      </c>
      <c r="EQ37" s="36" t="n">
        <f aca="false">Inputs!AR37</f>
        <v>0.0215</v>
      </c>
      <c r="ER37" s="36" t="n">
        <f aca="false">Inputs!AR37</f>
        <v>0.0215</v>
      </c>
      <c r="ES37" s="36" t="n">
        <f aca="false">Inputs!AR37</f>
        <v>0.0215</v>
      </c>
      <c r="ET37" s="36" t="n">
        <f aca="false">Inputs!AS37</f>
        <v>0.0215</v>
      </c>
      <c r="EU37" s="36" t="n">
        <f aca="false">Inputs!AS37</f>
        <v>0.0215</v>
      </c>
      <c r="EV37" s="36" t="n">
        <f aca="false">Inputs!AS37</f>
        <v>0.0215</v>
      </c>
      <c r="EW37" s="36" t="n">
        <f aca="false">Inputs!AS37</f>
        <v>0.0215</v>
      </c>
      <c r="EX37" s="36" t="n">
        <f aca="false">Inputs!AT37</f>
        <v>0.0215</v>
      </c>
      <c r="EY37" s="36" t="n">
        <f aca="false">Inputs!AT37</f>
        <v>0.0215</v>
      </c>
      <c r="EZ37" s="36" t="n">
        <f aca="false">Inputs!AT37</f>
        <v>0.0215</v>
      </c>
      <c r="FA37" s="36" t="n">
        <f aca="false">Inputs!AT37</f>
        <v>0.0215</v>
      </c>
      <c r="FB37" s="36" t="n">
        <f aca="false">Inputs!AU37</f>
        <v>0.0215</v>
      </c>
      <c r="FC37" s="36" t="n">
        <f aca="false">Inputs!AU37</f>
        <v>0.0215</v>
      </c>
      <c r="FD37" s="36" t="n">
        <f aca="false">Inputs!AU37</f>
        <v>0.0215</v>
      </c>
      <c r="FE37" s="36" t="n">
        <f aca="false">Inputs!AU37</f>
        <v>0.0215</v>
      </c>
      <c r="FF37" s="36" t="n">
        <f aca="false">Inputs!AV37</f>
        <v>0.0215</v>
      </c>
      <c r="FG37" s="36" t="n">
        <f aca="false">Inputs!AV37</f>
        <v>0.0215</v>
      </c>
      <c r="FH37" s="36" t="n">
        <f aca="false">Inputs!AV37</f>
        <v>0.0215</v>
      </c>
      <c r="FI37" s="36" t="n">
        <f aca="false">Inputs!AV37</f>
        <v>0.0215</v>
      </c>
      <c r="FJ37" s="36" t="n">
        <f aca="false">Inputs!AW37</f>
        <v>0.0215</v>
      </c>
      <c r="FK37" s="36" t="n">
        <f aca="false">Inputs!AW37</f>
        <v>0.0215</v>
      </c>
      <c r="FL37" s="36" t="n">
        <f aca="false">Inputs!AW37</f>
        <v>0.0215</v>
      </c>
      <c r="FM37" s="36" t="n">
        <f aca="false">Inputs!AW37</f>
        <v>0.0215</v>
      </c>
      <c r="FN37" s="36" t="n">
        <f aca="false">Inputs!AX37</f>
        <v>0.0215</v>
      </c>
      <c r="FO37" s="36" t="n">
        <f aca="false">Inputs!AX37</f>
        <v>0.0215</v>
      </c>
      <c r="FP37" s="36" t="n">
        <f aca="false">Inputs!AX37</f>
        <v>0.0215</v>
      </c>
      <c r="FQ37" s="36" t="n">
        <f aca="false">Inputs!AX37</f>
        <v>0.0215</v>
      </c>
      <c r="FR37" s="36" t="n">
        <f aca="false">Inputs!AY37</f>
        <v>0.0215</v>
      </c>
      <c r="FS37" s="36" t="n">
        <f aca="false">Inputs!AY37</f>
        <v>0.0215</v>
      </c>
      <c r="FT37" s="36" t="n">
        <f aca="false">Inputs!AY37</f>
        <v>0.0215</v>
      </c>
      <c r="FU37" s="36" t="n">
        <f aca="false">Inputs!AY37</f>
        <v>0.0215</v>
      </c>
      <c r="FV37" s="36" t="n">
        <f aca="false">Inputs!AZ37</f>
        <v>0.0215</v>
      </c>
      <c r="FW37" s="36" t="n">
        <f aca="false">Inputs!AZ37</f>
        <v>0.0215</v>
      </c>
      <c r="FX37" s="36" t="n">
        <f aca="false">Inputs!AZ37</f>
        <v>0.0215</v>
      </c>
      <c r="FY37" s="36" t="n">
        <f aca="false">Inputs!AZ37</f>
        <v>0.0215</v>
      </c>
      <c r="FZ37" s="36" t="n">
        <f aca="false">Inputs!BA37</f>
        <v>0.0215</v>
      </c>
      <c r="GA37" s="36" t="n">
        <f aca="false">Inputs!BA37</f>
        <v>0.0215</v>
      </c>
      <c r="GB37" s="36" t="n">
        <f aca="false">Inputs!BA37</f>
        <v>0.0215</v>
      </c>
      <c r="GC37" s="36" t="n">
        <f aca="false">Inputs!BA37</f>
        <v>0.0215</v>
      </c>
      <c r="GD37" s="36" t="n">
        <f aca="false">Inputs!BB37</f>
        <v>0.0215</v>
      </c>
      <c r="GE37" s="36" t="n">
        <f aca="false">Inputs!BB37</f>
        <v>0.0215</v>
      </c>
      <c r="GF37" s="36" t="n">
        <f aca="false">Inputs!BB37</f>
        <v>0.0215</v>
      </c>
      <c r="GG37" s="36" t="n">
        <f aca="false">Inputs!BB37</f>
        <v>0.0215</v>
      </c>
      <c r="GH37" s="25" t="n">
        <f aca="false">Inputs!BC37</f>
        <v>0.0215</v>
      </c>
      <c r="GI37" s="25" t="n">
        <f aca="false">Inputs!BC37</f>
        <v>0.0215</v>
      </c>
      <c r="GJ37" s="25" t="n">
        <f aca="false">Inputs!BC37</f>
        <v>0.0215</v>
      </c>
      <c r="GK37" s="25" t="n">
        <f aca="false">Inputs!BC37</f>
        <v>0.0215</v>
      </c>
      <c r="GL37" s="25" t="n">
        <f aca="false">Inputs!BD37</f>
        <v>0.0215</v>
      </c>
      <c r="GM37" s="25" t="n">
        <f aca="false">Inputs!BD37</f>
        <v>0.0215</v>
      </c>
      <c r="GN37" s="25" t="n">
        <f aca="false">Inputs!BD37</f>
        <v>0.0215</v>
      </c>
      <c r="GO37" s="25" t="n">
        <f aca="false">Inputs!BD37</f>
        <v>0.0215</v>
      </c>
      <c r="GP37" s="25" t="n">
        <f aca="false">Inputs!BE37</f>
        <v>0.0215</v>
      </c>
      <c r="GQ37" s="25" t="n">
        <f aca="false">Inputs!BE37</f>
        <v>0.0215</v>
      </c>
      <c r="GR37" s="25" t="n">
        <f aca="false">Inputs!BE37</f>
        <v>0.0215</v>
      </c>
      <c r="GS37" s="25" t="n">
        <f aca="false">Inputs!BE37</f>
        <v>0.0215</v>
      </c>
      <c r="GT37" s="25" t="n">
        <f aca="false">Inputs!BF37</f>
        <v>0.0215</v>
      </c>
      <c r="GU37" s="25" t="n">
        <f aca="false">Inputs!BF37</f>
        <v>0.0215</v>
      </c>
      <c r="GV37" s="25" t="n">
        <f aca="false">Inputs!BF37</f>
        <v>0.0215</v>
      </c>
      <c r="GW37" s="25" t="n">
        <f aca="false">Inputs!BF37</f>
        <v>0.0215</v>
      </c>
      <c r="GX37" s="25" t="n">
        <f aca="false">Inputs!BG37</f>
        <v>0.0215</v>
      </c>
      <c r="GY37" s="25" t="n">
        <f aca="false">Inputs!BG37</f>
        <v>0.0215</v>
      </c>
      <c r="GZ37" s="25" t="n">
        <f aca="false">Inputs!BG37</f>
        <v>0.0215</v>
      </c>
      <c r="HA37" s="25" t="n">
        <f aca="false">Inputs!BG37</f>
        <v>0.0215</v>
      </c>
    </row>
    <row r="38" customFormat="false" ht="15" hidden="false" customHeight="false" outlineLevel="0" collapsed="false">
      <c r="A38" s="14" t="s">
        <v>9</v>
      </c>
      <c r="B38" s="42"/>
      <c r="C38" s="42"/>
      <c r="D38" s="42" t="s">
        <v>23</v>
      </c>
      <c r="E38" s="19"/>
      <c r="F38" s="19" t="s">
        <v>74</v>
      </c>
      <c r="G38" s="19" t="s">
        <v>75</v>
      </c>
      <c r="H38" s="19"/>
      <c r="I38" s="19" t="s">
        <v>42</v>
      </c>
      <c r="J38" s="297" t="n">
        <v>1.52765047357165</v>
      </c>
      <c r="K38" s="297" t="n">
        <v>1.52392563242914</v>
      </c>
      <c r="L38" s="297" t="n">
        <v>1.47666863555818</v>
      </c>
      <c r="M38" s="297" t="n">
        <v>1.47688672278836</v>
      </c>
      <c r="N38" s="297" t="n">
        <v>1.46563095412575</v>
      </c>
      <c r="O38" s="297" t="n">
        <v>1.46842878120411</v>
      </c>
      <c r="P38" s="297" t="n">
        <v>1.45518044237485</v>
      </c>
      <c r="Q38" s="297" t="n">
        <v>1.45158949049209</v>
      </c>
      <c r="R38" s="297" t="n">
        <v>1.47514382652309</v>
      </c>
      <c r="S38" s="297" t="n">
        <v>1.5547263681592</v>
      </c>
      <c r="T38" s="297" t="n">
        <v>1.53775180685837</v>
      </c>
      <c r="U38" s="297" t="n">
        <v>1.56079288278445</v>
      </c>
      <c r="V38" s="297" t="n">
        <v>1.55884645362432</v>
      </c>
      <c r="W38" s="297" t="n">
        <v>1.52299725860493</v>
      </c>
      <c r="X38" s="297" t="n">
        <v>1.54966682163335</v>
      </c>
      <c r="Y38" s="297" t="n">
        <v>1.54559505409583</v>
      </c>
      <c r="Z38" s="297" t="n">
        <v>1.55110904296572</v>
      </c>
      <c r="AA38" s="297" t="n">
        <v>1.55134967421657</v>
      </c>
      <c r="AB38" s="297" t="n">
        <v>1.55593589544111</v>
      </c>
      <c r="AC38" s="297" t="n">
        <v>1.55617802676626</v>
      </c>
      <c r="AD38" s="297" t="n">
        <v>1.5802781289507</v>
      </c>
      <c r="AE38" s="297" t="n">
        <v>1.56445556946183</v>
      </c>
      <c r="AF38" s="297" t="n">
        <v>1.58503724837534</v>
      </c>
      <c r="AG38" s="297" t="n">
        <v>1.60875160875161</v>
      </c>
      <c r="AH38" s="297" t="n">
        <v>1.62337662337662</v>
      </c>
      <c r="AI38" s="297" t="n">
        <v>1.65425971877585</v>
      </c>
      <c r="AJ38" s="297" t="n">
        <v>1.66057788110262</v>
      </c>
      <c r="AK38" s="297" t="n">
        <v>1.65398610651671</v>
      </c>
      <c r="AL38" s="297" t="n">
        <v>1.56788962057071</v>
      </c>
      <c r="AM38" s="297" t="n">
        <v>1.60875160875161</v>
      </c>
      <c r="AN38" s="297" t="n">
        <v>1.58127767235927</v>
      </c>
      <c r="AO38" s="297" t="n">
        <v>1.49365197908887</v>
      </c>
      <c r="AP38" s="297" t="n">
        <v>1.5098897780462</v>
      </c>
      <c r="AQ38" s="297" t="n">
        <v>1.52462265589267</v>
      </c>
      <c r="AR38" s="297" t="n">
        <v>1.51699029126214</v>
      </c>
      <c r="AS38" s="297" t="n">
        <v>1.48367952522255</v>
      </c>
      <c r="AT38" s="297" t="n">
        <v>1.42389292325217</v>
      </c>
      <c r="AU38" s="297" t="n">
        <v>1.31856540084388</v>
      </c>
      <c r="AV38" s="297" t="n">
        <v>1.33958472873409</v>
      </c>
      <c r="AW38" s="297" t="n">
        <v>1.25109470786939</v>
      </c>
      <c r="AX38" s="297" t="n">
        <v>1.30123617436565</v>
      </c>
      <c r="AY38" s="297" t="n">
        <v>1.21891760117016</v>
      </c>
      <c r="AZ38" s="297" t="n">
        <v>1.2156576707999</v>
      </c>
      <c r="BA38" s="297" t="n">
        <v>1.21639703199124</v>
      </c>
      <c r="BB38" s="297" t="n">
        <v>1.20394895256441</v>
      </c>
      <c r="BC38" s="297" t="n">
        <v>1.2013455069678</v>
      </c>
      <c r="BD38" s="297" t="n">
        <v>1.20860526951898</v>
      </c>
      <c r="BE38" s="297" t="n">
        <v>1.20816721034191</v>
      </c>
      <c r="BF38" s="297" t="n">
        <v>1.21743364986608</v>
      </c>
      <c r="BG38" s="297" t="n">
        <v>1.2298610257041</v>
      </c>
      <c r="BH38" s="297" t="n">
        <v>1.22399020807834</v>
      </c>
      <c r="BI38" s="297" t="n">
        <v>1.22699386503067</v>
      </c>
      <c r="BJ38" s="297" t="n">
        <v>1.21802679658953</v>
      </c>
      <c r="BK38" s="297" t="n">
        <v>1.21432908318154</v>
      </c>
      <c r="BL38" s="297" t="n">
        <v>1.20627261761158</v>
      </c>
      <c r="BM38" s="297" t="n">
        <v>1.20293516179478</v>
      </c>
      <c r="BN38" s="294" t="n">
        <v>1.0436234606554</v>
      </c>
      <c r="BO38" s="294" t="n">
        <v>1.04220948410631</v>
      </c>
      <c r="BP38" s="294" t="n">
        <v>1.08778418361797</v>
      </c>
      <c r="BQ38" s="294" t="n">
        <v>1.08873162765378</v>
      </c>
      <c r="BR38" s="294" t="n">
        <v>1.09445113275692</v>
      </c>
      <c r="BS38" s="294" t="n">
        <v>1.0840108401084</v>
      </c>
      <c r="BT38" s="294" t="n">
        <v>1.09217999126256</v>
      </c>
      <c r="BU38" s="294" t="n">
        <v>1.07227107012653</v>
      </c>
      <c r="BV38" s="294" t="n">
        <v>1.06849022331446</v>
      </c>
      <c r="BW38" s="294" t="n">
        <v>1.09493047191503</v>
      </c>
      <c r="BX38" s="294" t="n">
        <v>1.14377216058561</v>
      </c>
      <c r="BY38" s="294" t="n">
        <v>1.16904372223521</v>
      </c>
      <c r="BZ38" s="294" t="n">
        <v>1.17564072419469</v>
      </c>
      <c r="CA38" s="294" t="n">
        <v>1.15740740740741</v>
      </c>
      <c r="CB38" s="294" t="n">
        <v>1.13934146063575</v>
      </c>
      <c r="CC38" s="294" t="n">
        <v>1.12637981527371</v>
      </c>
      <c r="CD38" s="294" t="n">
        <v>1.11632060727841</v>
      </c>
      <c r="CE38" s="294" t="n">
        <v>1.1101243339254</v>
      </c>
      <c r="CF38" s="47" t="n">
        <v>1.08754758020663</v>
      </c>
      <c r="CG38" s="47" t="n">
        <v>1.08495171964848</v>
      </c>
      <c r="CH38" s="47" t="n">
        <v>1.0603</v>
      </c>
      <c r="CI38" s="47" t="n">
        <v>1.0827</v>
      </c>
      <c r="CJ38" s="47" t="n">
        <v>1.0827</v>
      </c>
      <c r="CK38" s="47" t="n">
        <v>1.0827</v>
      </c>
      <c r="CL38" s="61" t="n">
        <v>1.10717449069973</v>
      </c>
      <c r="CM38" s="61" t="n">
        <v>1.09685203466052</v>
      </c>
      <c r="CN38" s="61" t="n">
        <v>1.07851596203624</v>
      </c>
      <c r="CO38" s="287" t="n">
        <f aca="false">Inputs!AD38</f>
        <v>1.03734439834025</v>
      </c>
      <c r="CP38" s="61" t="n">
        <v>1.0209</v>
      </c>
      <c r="CQ38" s="61" t="n">
        <v>1.0009</v>
      </c>
      <c r="CR38" s="61" t="n">
        <v>0.967</v>
      </c>
      <c r="CS38" s="308" t="n">
        <f aca="false">Inputs!AE38</f>
        <v>0.9893</v>
      </c>
      <c r="CT38" s="61" t="n">
        <v>0.9916</v>
      </c>
      <c r="CU38" s="61" t="n">
        <v>0.9768</v>
      </c>
      <c r="CV38" s="61" t="n">
        <v>0.967</v>
      </c>
      <c r="CW38" s="308" t="n">
        <f aca="false">Inputs!AF38</f>
        <v>0.9287</v>
      </c>
      <c r="CX38" s="61" t="n">
        <v>0.9732</v>
      </c>
      <c r="CY38" s="61" t="n">
        <v>0.9628</v>
      </c>
      <c r="CZ38" s="61" t="n">
        <v>0.9414</v>
      </c>
      <c r="DA38" s="309" t="n">
        <f aca="false">Inputs!AG38</f>
        <v>0.9392</v>
      </c>
      <c r="DB38" s="61" t="n">
        <f aca="false">DB36*DB40</f>
        <v>0.951447804527415</v>
      </c>
      <c r="DC38" s="61" t="n">
        <f aca="false">DC36*DC40</f>
        <v>1.02182135060566</v>
      </c>
      <c r="DD38" s="61" t="n">
        <f aca="false">DD36*DD40</f>
        <v>0.996113858130319</v>
      </c>
      <c r="DE38" s="61" t="n">
        <v>0.9311</v>
      </c>
      <c r="DF38" s="61" t="n">
        <f aca="false">DF36*DF40</f>
        <v>0.94603093</v>
      </c>
      <c r="DG38" s="61" t="n">
        <f aca="false">DG36*DG40</f>
        <v>0.92717457</v>
      </c>
      <c r="DH38" s="61" t="n">
        <f aca="false">DH36*DH40</f>
        <v>0.935128677046203</v>
      </c>
      <c r="DI38" s="61" t="n">
        <f aca="false">DI36*DI40</f>
        <v>0.920576</v>
      </c>
      <c r="DJ38" s="61" t="n">
        <f aca="false">DJ36*DJ40</f>
        <v>0.928303595967827</v>
      </c>
      <c r="DK38" s="61" t="n">
        <f aca="false">DK36*DK40</f>
        <v>0.936641443062623</v>
      </c>
      <c r="DL38" s="61" t="n">
        <f aca="false">DL36*DL40</f>
        <v>0.945598802968109</v>
      </c>
      <c r="DM38" s="61" t="n">
        <f aca="false">DM36*DM40</f>
        <v>0.95519</v>
      </c>
      <c r="DN38" s="61" t="n">
        <f aca="false">DN36*DN40</f>
        <v>0.954740884712356</v>
      </c>
      <c r="DO38" s="61" t="n">
        <f aca="false">DO36*DO40</f>
        <v>0.954718859728868</v>
      </c>
      <c r="DP38" s="61" t="n">
        <f aca="false">DP36*DP40</f>
        <v>0.95493417461343</v>
      </c>
      <c r="DQ38" s="61" t="n">
        <f aca="false">DQ36*DQ40</f>
        <v>0.95519</v>
      </c>
      <c r="DR38" s="61" t="n">
        <f aca="false">DR36*DR40</f>
        <v>0.955325514322524</v>
      </c>
      <c r="DS38" s="61" t="n">
        <f aca="false">DS36*DS40</f>
        <v>0.955346422334559</v>
      </c>
      <c r="DT38" s="61" t="n">
        <f aca="false">DT36*DT40</f>
        <v>0.955288196655305</v>
      </c>
      <c r="DU38" s="61" t="n">
        <f aca="false">DU36*DU40</f>
        <v>0.95519</v>
      </c>
      <c r="DV38" s="61" t="n">
        <f aca="false">DV36*DV40</f>
        <v>0.955093657786335</v>
      </c>
      <c r="DW38" s="61" t="n">
        <f aca="false">DW36*DW40</f>
        <v>0.955034432432296</v>
      </c>
      <c r="DX38" s="61" t="n">
        <f aca="false">DX36*DX40</f>
        <v>0.955052911452767</v>
      </c>
      <c r="DY38" s="61" t="n">
        <f aca="false">DY36*DY40</f>
        <v>0.95519</v>
      </c>
      <c r="DZ38" s="61" t="n">
        <f aca="false">DZ36*DZ40</f>
        <v>0.955164237972292</v>
      </c>
      <c r="EA38" s="61" t="n">
        <f aca="false">EA36*EA40</f>
        <v>0.955138475944584</v>
      </c>
      <c r="EB38" s="61" t="n">
        <f aca="false">EB36*EB40</f>
        <v>0.955112713916876</v>
      </c>
      <c r="EC38" s="61" t="n">
        <f aca="false">EC36*EC40</f>
        <v>0.955086951889168</v>
      </c>
      <c r="ED38" s="61" t="n">
        <f aca="false">ED36*ED40</f>
        <v>0.955086951889168</v>
      </c>
      <c r="EE38" s="61" t="n">
        <f aca="false">EE36*EE40</f>
        <v>0.955086951889168</v>
      </c>
      <c r="EF38" s="61" t="n">
        <f aca="false">EF36*EF40</f>
        <v>0.955086951889168</v>
      </c>
      <c r="EG38" s="61" t="n">
        <f aca="false">EG36*EG40</f>
        <v>0.955086951889168</v>
      </c>
      <c r="EH38" s="61" t="n">
        <f aca="false">EH36*EH40</f>
        <v>0.955086951889168</v>
      </c>
      <c r="EI38" s="61" t="n">
        <f aca="false">EI36*EI40</f>
        <v>0.955086951889168</v>
      </c>
      <c r="EJ38" s="61" t="n">
        <f aca="false">EJ36*EJ40</f>
        <v>0.955086951889168</v>
      </c>
      <c r="EK38" s="61" t="n">
        <f aca="false">EK36*EK40</f>
        <v>0.955086951889168</v>
      </c>
      <c r="EL38" s="61" t="n">
        <f aca="false">EL36*EL40</f>
        <v>0.955086951889168</v>
      </c>
      <c r="EM38" s="61" t="n">
        <f aca="false">EM36*EM40</f>
        <v>0.955086951889168</v>
      </c>
      <c r="EN38" s="61" t="n">
        <f aca="false">EN36*EN40</f>
        <v>0.955086951889168</v>
      </c>
      <c r="EO38" s="61" t="n">
        <f aca="false">EO36*EO40</f>
        <v>0.955086951889168</v>
      </c>
      <c r="EP38" s="61" t="n">
        <f aca="false">EP36*EP40</f>
        <v>0.955086951889168</v>
      </c>
      <c r="EQ38" s="61" t="n">
        <f aca="false">EQ36*EQ40</f>
        <v>0.955086951889168</v>
      </c>
      <c r="ER38" s="61" t="n">
        <f aca="false">ER36*ER40</f>
        <v>0.955086951889168</v>
      </c>
      <c r="ES38" s="61" t="n">
        <f aca="false">ES36*ES40</f>
        <v>0.955086951889168</v>
      </c>
      <c r="ET38" s="61" t="n">
        <f aca="false">ET36*ET40</f>
        <v>0.955086951889168</v>
      </c>
      <c r="EU38" s="61" t="n">
        <f aca="false">EU36*EU40</f>
        <v>0.955086951889168</v>
      </c>
      <c r="EV38" s="61" t="n">
        <f aca="false">EV36*EV40</f>
        <v>0.955086951889168</v>
      </c>
      <c r="EW38" s="61" t="n">
        <f aca="false">EW36*EW40</f>
        <v>0.955086951889168</v>
      </c>
      <c r="EX38" s="61" t="n">
        <f aca="false">EX36*EX40</f>
        <v>0.955086951889168</v>
      </c>
      <c r="EY38" s="61" t="n">
        <f aca="false">EY36*EY40</f>
        <v>0.955086951889168</v>
      </c>
      <c r="EZ38" s="61" t="n">
        <f aca="false">EZ36*EZ40</f>
        <v>0.955086951889168</v>
      </c>
      <c r="FA38" s="61" t="n">
        <f aca="false">FA36*FA40</f>
        <v>0.955086951889168</v>
      </c>
      <c r="FB38" s="61" t="n">
        <f aca="false">FB36*FB40</f>
        <v>0.955086951889168</v>
      </c>
      <c r="FC38" s="61" t="n">
        <f aca="false">FC36*FC40</f>
        <v>0.955086951889168</v>
      </c>
      <c r="FD38" s="61" t="n">
        <f aca="false">FD36*FD40</f>
        <v>0.955086951889168</v>
      </c>
      <c r="FE38" s="61" t="n">
        <f aca="false">FE36*FE40</f>
        <v>0.955086951889168</v>
      </c>
      <c r="FF38" s="61" t="n">
        <f aca="false">FF36*FF40</f>
        <v>0.955086951889168</v>
      </c>
      <c r="FG38" s="61" t="n">
        <f aca="false">FG36*FG40</f>
        <v>0.955086951889168</v>
      </c>
      <c r="FH38" s="61" t="n">
        <f aca="false">FH36*FH40</f>
        <v>0.955086951889168</v>
      </c>
      <c r="FI38" s="61" t="n">
        <f aca="false">FI36*FI40</f>
        <v>0.955086951889168</v>
      </c>
      <c r="FJ38" s="61" t="n">
        <f aca="false">FJ36*FJ40</f>
        <v>0.955086951889168</v>
      </c>
      <c r="FK38" s="61" t="n">
        <f aca="false">FK36*FK40</f>
        <v>0.955086951889168</v>
      </c>
      <c r="FL38" s="61" t="n">
        <f aca="false">FL36*FL40</f>
        <v>0.955086951889168</v>
      </c>
      <c r="FM38" s="61" t="n">
        <f aca="false">FM36*FM40</f>
        <v>0.955086951889168</v>
      </c>
      <c r="FN38" s="61" t="n">
        <f aca="false">FN36*FN40</f>
        <v>0.955086951889168</v>
      </c>
      <c r="FO38" s="61" t="n">
        <f aca="false">FO36*FO40</f>
        <v>0.955086951889168</v>
      </c>
      <c r="FP38" s="61" t="n">
        <f aca="false">FP36*FP40</f>
        <v>0.955086951889168</v>
      </c>
      <c r="FQ38" s="61" t="n">
        <f aca="false">FQ36*FQ40</f>
        <v>0.955086951889168</v>
      </c>
      <c r="FR38" s="61" t="n">
        <f aca="false">FR36*FR40</f>
        <v>0.955086951889168</v>
      </c>
      <c r="FS38" s="61" t="n">
        <f aca="false">FS36*FS40</f>
        <v>0.955086951889168</v>
      </c>
      <c r="FT38" s="61" t="n">
        <f aca="false">FT36*FT40</f>
        <v>0.955086951889168</v>
      </c>
      <c r="FU38" s="61" t="n">
        <f aca="false">FU36*FU40</f>
        <v>0.955086951889168</v>
      </c>
      <c r="FV38" s="61" t="n">
        <f aca="false">FV36*FY40</f>
        <v>0.955086951889168</v>
      </c>
      <c r="FW38" s="61" t="n">
        <f aca="false">FW36*FW40</f>
        <v>0.955086951889168</v>
      </c>
      <c r="FX38" s="61" t="n">
        <f aca="false">FX36*FX40</f>
        <v>0.955086951889168</v>
      </c>
      <c r="FY38" s="61" t="n">
        <f aca="false">FY36*FY40</f>
        <v>0.955086951889168</v>
      </c>
      <c r="FZ38" s="61" t="n">
        <f aca="false">FZ36*FZ40</f>
        <v>0.955086951889168</v>
      </c>
      <c r="GA38" s="61" t="n">
        <f aca="false">GA36*GA40</f>
        <v>0.955086951889168</v>
      </c>
      <c r="GB38" s="61" t="n">
        <f aca="false">GB36*GB40</f>
        <v>0.955086951889168</v>
      </c>
      <c r="GC38" s="61" t="n">
        <f aca="false">GC36*GC40</f>
        <v>0.955086951889168</v>
      </c>
      <c r="GD38" s="61" t="n">
        <f aca="false">GD36*GD40</f>
        <v>0.955086951889168</v>
      </c>
      <c r="GE38" s="61" t="n">
        <f aca="false">GE36*GE40</f>
        <v>0.955086951889168</v>
      </c>
      <c r="GF38" s="61" t="n">
        <f aca="false">GF36*GF40</f>
        <v>0.955086951889168</v>
      </c>
      <c r="GG38" s="61" t="n">
        <f aca="false">GG36*GG40</f>
        <v>0.955086951889168</v>
      </c>
      <c r="GH38" s="61" t="n">
        <f aca="false">GH36*GH40</f>
        <v>0.955086951889168</v>
      </c>
      <c r="GI38" s="61" t="n">
        <f aca="false">GI36*GI40</f>
        <v>0.955086951889168</v>
      </c>
      <c r="GJ38" s="61" t="n">
        <f aca="false">GJ36*GJ40</f>
        <v>0.955086951889168</v>
      </c>
      <c r="GK38" s="61" t="n">
        <f aca="false">GK36*GK40</f>
        <v>0.955086951889168</v>
      </c>
      <c r="GL38" s="61" t="n">
        <f aca="false">GL36*GL40</f>
        <v>0.955086951889168</v>
      </c>
      <c r="GM38" s="61" t="n">
        <f aca="false">GM36*GM40</f>
        <v>0.955086951889168</v>
      </c>
      <c r="GN38" s="61" t="n">
        <f aca="false">GN36*GN40</f>
        <v>0.955086951889168</v>
      </c>
      <c r="GO38" s="61" t="n">
        <f aca="false">GO36*GO40</f>
        <v>0.955086951889168</v>
      </c>
      <c r="GP38" s="61" t="n">
        <f aca="false">GP36*GP40</f>
        <v>0.955086951889168</v>
      </c>
      <c r="GQ38" s="61" t="n">
        <f aca="false">GQ36*GQ40</f>
        <v>0.955086951889168</v>
      </c>
      <c r="GR38" s="61" t="n">
        <f aca="false">GR36*GR40</f>
        <v>0.955086951889168</v>
      </c>
      <c r="GS38" s="61" t="n">
        <f aca="false">GS36*GS40</f>
        <v>0.955086951889168</v>
      </c>
      <c r="GT38" s="61" t="n">
        <f aca="false">GT36*GT40</f>
        <v>0.955086951889168</v>
      </c>
      <c r="GU38" s="61" t="n">
        <f aca="false">GU36*GU40</f>
        <v>0.955086951889168</v>
      </c>
      <c r="GV38" s="61" t="n">
        <f aca="false">GV36*GV40</f>
        <v>0.955086951889168</v>
      </c>
      <c r="GW38" s="61" t="n">
        <f aca="false">GW36*GW40</f>
        <v>0.955086951889168</v>
      </c>
      <c r="GX38" s="61" t="n">
        <f aca="false">GX36*GX40</f>
        <v>0.955086951889168</v>
      </c>
      <c r="GY38" s="61" t="n">
        <f aca="false">GY36*GY40</f>
        <v>0.955086951889168</v>
      </c>
      <c r="GZ38" s="61" t="n">
        <f aca="false">GZ36*GZ40</f>
        <v>0.955086951889168</v>
      </c>
      <c r="HA38" s="61" t="n">
        <f aca="false">HA36*HA40</f>
        <v>0.955086951889168</v>
      </c>
    </row>
    <row r="39" customFormat="false" ht="15" hidden="false" customHeight="false" outlineLevel="0" collapsed="false">
      <c r="A39" s="14" t="s">
        <v>9</v>
      </c>
      <c r="B39" s="42"/>
      <c r="C39" s="42"/>
      <c r="D39" s="42" t="s">
        <v>10</v>
      </c>
      <c r="E39" s="19"/>
      <c r="F39" s="18" t="s">
        <v>76</v>
      </c>
      <c r="G39" s="19" t="s">
        <v>12</v>
      </c>
      <c r="H39" s="19"/>
      <c r="I39" s="19" t="s">
        <v>77</v>
      </c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 t="n">
        <v>0.055</v>
      </c>
      <c r="BI39" s="71" t="n">
        <v>0.055</v>
      </c>
      <c r="BJ39" s="71" t="n">
        <v>0.07</v>
      </c>
      <c r="BK39" s="71" t="n">
        <v>0.075</v>
      </c>
      <c r="BL39" s="71" t="n">
        <v>0.08</v>
      </c>
      <c r="BM39" s="71" t="n">
        <v>0.17</v>
      </c>
      <c r="BN39" s="71" t="n">
        <v>0.14</v>
      </c>
      <c r="BO39" s="71" t="n">
        <v>0.115</v>
      </c>
      <c r="BP39" s="71" t="n">
        <v>0.11</v>
      </c>
      <c r="BQ39" s="71" t="n">
        <v>0.11</v>
      </c>
      <c r="BR39" s="71" t="n">
        <v>0.11</v>
      </c>
      <c r="BS39" s="71" t="n">
        <v>0.105</v>
      </c>
      <c r="BT39" s="71" t="n">
        <v>0.1</v>
      </c>
      <c r="BU39" s="71" t="n">
        <v>0.1</v>
      </c>
      <c r="BV39" s="71" t="n">
        <v>0.0975</v>
      </c>
      <c r="BW39" s="71" t="n">
        <v>0.09</v>
      </c>
      <c r="BX39" s="71" t="n">
        <v>0.085</v>
      </c>
      <c r="BY39" s="71" t="n">
        <v>0.0775</v>
      </c>
      <c r="BZ39" s="71" t="n">
        <v>0.0725</v>
      </c>
      <c r="CA39" s="71" t="n">
        <v>0.0725</v>
      </c>
      <c r="CB39" s="71" t="n">
        <v>0.075</v>
      </c>
      <c r="CC39" s="71" t="n">
        <v>0.0775</v>
      </c>
      <c r="CD39" s="280" t="n">
        <v>0.0775</v>
      </c>
      <c r="CE39" s="280" t="n">
        <v>0.075</v>
      </c>
      <c r="CF39" s="280" t="n">
        <v>0.07</v>
      </c>
      <c r="CG39" s="280" t="n">
        <v>0.0625</v>
      </c>
      <c r="CH39" s="38" t="n">
        <v>0.06</v>
      </c>
      <c r="CI39" s="38" t="n">
        <v>0.045</v>
      </c>
      <c r="CJ39" s="38" t="n">
        <v>0.0425</v>
      </c>
      <c r="CK39" s="38" t="n">
        <v>0.0425</v>
      </c>
      <c r="CL39" s="38" t="n">
        <v>0.045</v>
      </c>
      <c r="CM39" s="38" t="n">
        <v>0.055</v>
      </c>
      <c r="CN39" s="38" t="n">
        <v>0.0675</v>
      </c>
      <c r="CO39" s="38" t="n">
        <v>0.085</v>
      </c>
      <c r="CP39" s="38" t="n">
        <v>0.2</v>
      </c>
      <c r="CQ39" s="38" t="n">
        <v>0.095</v>
      </c>
      <c r="CR39" s="38" t="n">
        <v>0.075</v>
      </c>
      <c r="CS39" s="38" t="n">
        <v>0.075</v>
      </c>
      <c r="CT39" s="38" t="n">
        <v>0.075</v>
      </c>
      <c r="CU39" s="38" t="n">
        <v>0.075</v>
      </c>
      <c r="CV39" s="38" t="n">
        <v>0.13</v>
      </c>
      <c r="CW39" s="310" t="n">
        <v>0.16</v>
      </c>
      <c r="CX39" s="38" t="n">
        <v>0.16</v>
      </c>
      <c r="CY39" s="38" t="n">
        <v>0.16</v>
      </c>
      <c r="CZ39" s="38" t="n">
        <v>0.19</v>
      </c>
      <c r="DA39" s="310" t="n">
        <v>0.21</v>
      </c>
      <c r="DB39" s="56" t="n">
        <v>0.21</v>
      </c>
      <c r="DC39" s="56" t="n">
        <v>0.2</v>
      </c>
      <c r="DD39" s="56" t="n">
        <v>0.17</v>
      </c>
      <c r="DE39" s="310" t="n">
        <v>0.16</v>
      </c>
      <c r="DF39" s="56" t="n">
        <v>0.15</v>
      </c>
      <c r="DG39" s="56" t="n">
        <v>0.1425</v>
      </c>
      <c r="DH39" s="66" t="n">
        <v>0.14</v>
      </c>
      <c r="DI39" s="311" t="n">
        <v>0.1375</v>
      </c>
      <c r="DJ39" s="66" t="n">
        <v>0.1325</v>
      </c>
      <c r="DK39" s="66" t="n">
        <v>0.13</v>
      </c>
      <c r="DL39" s="66" t="n">
        <v>0.125</v>
      </c>
      <c r="DM39" s="311" t="n">
        <v>0.12</v>
      </c>
      <c r="DN39" s="66" t="n">
        <v>0.115</v>
      </c>
      <c r="DO39" s="66" t="n">
        <v>0.11</v>
      </c>
      <c r="DP39" s="66" t="n">
        <v>0.1</v>
      </c>
      <c r="DQ39" s="66" t="n">
        <v>0.095</v>
      </c>
      <c r="DR39" s="56" t="n">
        <v>0.09</v>
      </c>
      <c r="DS39" s="56" t="n">
        <v>0.09</v>
      </c>
      <c r="DT39" s="56" t="n">
        <v>0.09</v>
      </c>
      <c r="DU39" s="56" t="n">
        <v>0.09</v>
      </c>
      <c r="DV39" s="56" t="n">
        <v>0.09</v>
      </c>
      <c r="DW39" s="56" t="n">
        <v>0.09</v>
      </c>
      <c r="DX39" s="56" t="n">
        <v>0.09</v>
      </c>
      <c r="DY39" s="56" t="n">
        <v>0.09</v>
      </c>
      <c r="DZ39" s="56" t="n">
        <f aca="false">Inputs!AN39</f>
        <v>0.09</v>
      </c>
      <c r="EA39" s="56" t="n">
        <f aca="false">Inputs!AN39</f>
        <v>0.09</v>
      </c>
      <c r="EB39" s="56" t="n">
        <f aca="false">Inputs!AN39</f>
        <v>0.09</v>
      </c>
      <c r="EC39" s="56" t="n">
        <f aca="false">Inputs!AN39</f>
        <v>0.09</v>
      </c>
      <c r="ED39" s="56" t="n">
        <f aca="false">Inputs!AO39</f>
        <v>0.09</v>
      </c>
      <c r="EE39" s="56" t="n">
        <f aca="false">Inputs!AO39</f>
        <v>0.09</v>
      </c>
      <c r="EF39" s="56" t="n">
        <f aca="false">Inputs!AO39</f>
        <v>0.09</v>
      </c>
      <c r="EG39" s="56" t="n">
        <f aca="false">Inputs!AO39</f>
        <v>0.09</v>
      </c>
      <c r="EH39" s="56" t="n">
        <f aca="false">Inputs!AP39</f>
        <v>0.09</v>
      </c>
      <c r="EI39" s="56" t="n">
        <f aca="false">Inputs!AP39</f>
        <v>0.09</v>
      </c>
      <c r="EJ39" s="56" t="n">
        <f aca="false">Inputs!AP39</f>
        <v>0.09</v>
      </c>
      <c r="EK39" s="56" t="n">
        <f aca="false">Inputs!AP39</f>
        <v>0.09</v>
      </c>
      <c r="EL39" s="56" t="n">
        <f aca="false">Inputs!AQ39</f>
        <v>0.09</v>
      </c>
      <c r="EM39" s="56" t="n">
        <f aca="false">Inputs!AP39</f>
        <v>0.09</v>
      </c>
      <c r="EN39" s="56" t="n">
        <f aca="false">Inputs!AQ39</f>
        <v>0.09</v>
      </c>
      <c r="EO39" s="56" t="n">
        <f aca="false">Inputs!AQ39</f>
        <v>0.09</v>
      </c>
      <c r="EP39" s="56" t="n">
        <f aca="false">Inputs!AR39</f>
        <v>0.09</v>
      </c>
      <c r="EQ39" s="56" t="n">
        <f aca="false">Inputs!AR39</f>
        <v>0.09</v>
      </c>
      <c r="ER39" s="56" t="n">
        <f aca="false">Inputs!AR39</f>
        <v>0.09</v>
      </c>
      <c r="ES39" s="56" t="n">
        <f aca="false">Inputs!AR39</f>
        <v>0.09</v>
      </c>
      <c r="ET39" s="56" t="n">
        <f aca="false">Inputs!AS39</f>
        <v>0.09</v>
      </c>
      <c r="EU39" s="56" t="n">
        <f aca="false">Inputs!AS39</f>
        <v>0.09</v>
      </c>
      <c r="EV39" s="56" t="n">
        <f aca="false">Inputs!AS39</f>
        <v>0.09</v>
      </c>
      <c r="EW39" s="56" t="n">
        <f aca="false">Inputs!AS39</f>
        <v>0.09</v>
      </c>
      <c r="EX39" s="56" t="n">
        <f aca="false">Inputs!AT39</f>
        <v>0.09</v>
      </c>
      <c r="EY39" s="56" t="n">
        <f aca="false">Inputs!AT39</f>
        <v>0.09</v>
      </c>
      <c r="EZ39" s="56" t="n">
        <f aca="false">Inputs!AT39</f>
        <v>0.09</v>
      </c>
      <c r="FA39" s="56" t="n">
        <f aca="false">Inputs!AT39</f>
        <v>0.09</v>
      </c>
      <c r="FB39" s="56" t="n">
        <f aca="false">Inputs!AU39</f>
        <v>0.09</v>
      </c>
      <c r="FC39" s="56" t="n">
        <f aca="false">Inputs!AU39</f>
        <v>0.09</v>
      </c>
      <c r="FD39" s="56" t="n">
        <f aca="false">Inputs!AU39</f>
        <v>0.09</v>
      </c>
      <c r="FE39" s="56" t="n">
        <f aca="false">Inputs!AU39</f>
        <v>0.09</v>
      </c>
      <c r="FF39" s="56" t="n">
        <f aca="false">Inputs!AV39</f>
        <v>0.09</v>
      </c>
      <c r="FG39" s="56" t="n">
        <f aca="false">Inputs!AV39</f>
        <v>0.09</v>
      </c>
      <c r="FH39" s="56" t="n">
        <f aca="false">Inputs!AV39</f>
        <v>0.09</v>
      </c>
      <c r="FI39" s="56" t="n">
        <f aca="false">Inputs!AV39</f>
        <v>0.09</v>
      </c>
      <c r="FJ39" s="56" t="n">
        <f aca="false">Inputs!AW39</f>
        <v>0.09</v>
      </c>
      <c r="FK39" s="56" t="n">
        <f aca="false">Inputs!AW39</f>
        <v>0.09</v>
      </c>
      <c r="FL39" s="56" t="n">
        <f aca="false">Inputs!AW39</f>
        <v>0.09</v>
      </c>
      <c r="FM39" s="56" t="n">
        <f aca="false">Inputs!AW39</f>
        <v>0.09</v>
      </c>
      <c r="FN39" s="56" t="n">
        <f aca="false">Inputs!AX39</f>
        <v>0.09</v>
      </c>
      <c r="FO39" s="56" t="n">
        <f aca="false">Inputs!AX39</f>
        <v>0.09</v>
      </c>
      <c r="FP39" s="56" t="n">
        <f aca="false">Inputs!AX39</f>
        <v>0.09</v>
      </c>
      <c r="FQ39" s="56" t="n">
        <f aca="false">Inputs!AX39</f>
        <v>0.09</v>
      </c>
      <c r="FR39" s="56" t="n">
        <f aca="false">Inputs!AY39</f>
        <v>0.09</v>
      </c>
      <c r="FS39" s="56" t="n">
        <f aca="false">Inputs!AY39</f>
        <v>0.09</v>
      </c>
      <c r="FT39" s="56" t="n">
        <f aca="false">Inputs!AY39</f>
        <v>0.09</v>
      </c>
      <c r="FU39" s="56" t="n">
        <f aca="false">Inputs!AY39</f>
        <v>0.09</v>
      </c>
      <c r="FV39" s="56" t="n">
        <f aca="false">Inputs!AZ39</f>
        <v>0.09</v>
      </c>
      <c r="FW39" s="56" t="n">
        <f aca="false">Inputs!AZ39</f>
        <v>0.09</v>
      </c>
      <c r="FX39" s="56" t="n">
        <f aca="false">Inputs!AZ39</f>
        <v>0.09</v>
      </c>
      <c r="FY39" s="56" t="n">
        <f aca="false">Inputs!AZ39</f>
        <v>0.09</v>
      </c>
      <c r="FZ39" s="56" t="n">
        <f aca="false">Inputs!BA39</f>
        <v>0.09</v>
      </c>
      <c r="GA39" s="56" t="n">
        <f aca="false">Inputs!BA39</f>
        <v>0.09</v>
      </c>
      <c r="GB39" s="56" t="n">
        <f aca="false">Inputs!BA39</f>
        <v>0.09</v>
      </c>
      <c r="GC39" s="56" t="n">
        <f aca="false">Inputs!BA39</f>
        <v>0.09</v>
      </c>
      <c r="GD39" s="56" t="n">
        <f aca="false">Inputs!BB39</f>
        <v>0.09</v>
      </c>
      <c r="GE39" s="56" t="n">
        <f aca="false">Inputs!BB39</f>
        <v>0.09</v>
      </c>
      <c r="GF39" s="56" t="n">
        <f aca="false">Inputs!BB39</f>
        <v>0.09</v>
      </c>
      <c r="GG39" s="56" t="n">
        <f aca="false">Inputs!BB39</f>
        <v>0.09</v>
      </c>
      <c r="GH39" s="25" t="n">
        <f aca="false">Inputs!BC39</f>
        <v>0.09</v>
      </c>
      <c r="GI39" s="25" t="n">
        <f aca="false">Inputs!BC39</f>
        <v>0.09</v>
      </c>
      <c r="GJ39" s="25" t="n">
        <f aca="false">Inputs!BC39</f>
        <v>0.09</v>
      </c>
      <c r="GK39" s="25" t="n">
        <f aca="false">Inputs!BC39</f>
        <v>0.09</v>
      </c>
      <c r="GL39" s="25" t="n">
        <f aca="false">Inputs!BD39</f>
        <v>0.09</v>
      </c>
      <c r="GM39" s="25" t="n">
        <f aca="false">Inputs!BD39</f>
        <v>0.09</v>
      </c>
      <c r="GN39" s="25" t="n">
        <f aca="false">Inputs!BD39</f>
        <v>0.09</v>
      </c>
      <c r="GO39" s="25" t="n">
        <f aca="false">Inputs!BD39</f>
        <v>0.09</v>
      </c>
      <c r="GP39" s="25" t="n">
        <f aca="false">Inputs!BE39</f>
        <v>0.09</v>
      </c>
      <c r="GQ39" s="25" t="n">
        <f aca="false">Inputs!BE39</f>
        <v>0.09</v>
      </c>
      <c r="GR39" s="25" t="n">
        <f aca="false">Inputs!BE39</f>
        <v>0.09</v>
      </c>
      <c r="GS39" s="25" t="n">
        <f aca="false">Inputs!BE39</f>
        <v>0.09</v>
      </c>
      <c r="GT39" s="25" t="n">
        <f aca="false">Inputs!BF39</f>
        <v>0.09</v>
      </c>
      <c r="GU39" s="25" t="n">
        <f aca="false">Inputs!BF39</f>
        <v>0.09</v>
      </c>
      <c r="GV39" s="25" t="n">
        <f aca="false">Inputs!BF39</f>
        <v>0.09</v>
      </c>
      <c r="GW39" s="25" t="n">
        <f aca="false">Inputs!BF39</f>
        <v>0.09</v>
      </c>
      <c r="GX39" s="25" t="n">
        <f aca="false">Inputs!BG39</f>
        <v>0.09</v>
      </c>
      <c r="GY39" s="25" t="n">
        <f aca="false">Inputs!BG39</f>
        <v>0.09</v>
      </c>
      <c r="GZ39" s="25" t="n">
        <f aca="false">Inputs!BG39</f>
        <v>0.09</v>
      </c>
      <c r="HA39" s="25" t="n">
        <f aca="false">Inputs!BG39</f>
        <v>0.09</v>
      </c>
    </row>
    <row r="40" customFormat="false" ht="15" hidden="false" customHeight="false" outlineLevel="0" collapsed="false">
      <c r="A40" s="14" t="s">
        <v>9</v>
      </c>
      <c r="B40" s="42"/>
      <c r="C40" s="42"/>
      <c r="D40" s="42" t="s">
        <v>23</v>
      </c>
      <c r="E40" s="19"/>
      <c r="F40" s="19" t="s">
        <v>78</v>
      </c>
      <c r="G40" s="19" t="s">
        <v>79</v>
      </c>
      <c r="H40" s="19"/>
      <c r="I40" s="19"/>
      <c r="J40" s="297" t="n">
        <v>1.7428</v>
      </c>
      <c r="K40" s="297" t="n">
        <v>1.7921</v>
      </c>
      <c r="L40" s="297" t="n">
        <v>1.6204</v>
      </c>
      <c r="M40" s="297" t="n">
        <v>1.6603</v>
      </c>
      <c r="N40" s="297" t="n">
        <v>1.6813</v>
      </c>
      <c r="O40" s="297" t="n">
        <v>1.481</v>
      </c>
      <c r="P40" s="297" t="n">
        <v>1.4752</v>
      </c>
      <c r="Q40" s="297" t="n">
        <v>1.3836</v>
      </c>
      <c r="R40" s="297" t="n">
        <v>1.3514</v>
      </c>
      <c r="S40" s="297" t="n">
        <v>1.3509</v>
      </c>
      <c r="T40" s="297" t="n">
        <v>1.3192</v>
      </c>
      <c r="U40" s="297" t="n">
        <v>1.2391</v>
      </c>
      <c r="V40" s="297" t="n">
        <v>1.2659</v>
      </c>
      <c r="W40" s="297" t="n">
        <v>1.2487</v>
      </c>
      <c r="X40" s="297" t="n">
        <v>1.2461</v>
      </c>
      <c r="Y40" s="297" t="n">
        <v>1.1404</v>
      </c>
      <c r="Z40" s="297" t="n">
        <v>1.1965</v>
      </c>
      <c r="AA40" s="297" t="n">
        <v>1.2814</v>
      </c>
      <c r="AB40" s="297" t="n">
        <v>1.2939</v>
      </c>
      <c r="AC40" s="297" t="n">
        <v>1.3134</v>
      </c>
      <c r="AD40" s="297" t="n">
        <v>1.3042</v>
      </c>
      <c r="AE40" s="297" t="n">
        <v>1.2233</v>
      </c>
      <c r="AF40" s="297" t="n">
        <v>1.2506</v>
      </c>
      <c r="AG40" s="297" t="n">
        <v>1.219</v>
      </c>
      <c r="AH40" s="297" t="n">
        <v>1.2156</v>
      </c>
      <c r="AI40" s="297" t="n">
        <v>1.2216</v>
      </c>
      <c r="AJ40" s="297" t="n">
        <v>1.164</v>
      </c>
      <c r="AK40" s="297" t="n">
        <v>1.1335</v>
      </c>
      <c r="AL40" s="297" t="n">
        <v>0.9931</v>
      </c>
      <c r="AM40" s="297" t="n">
        <v>1.0211</v>
      </c>
      <c r="AN40" s="297" t="n">
        <v>1.1221</v>
      </c>
      <c r="AO40" s="297" t="n">
        <v>1.0695</v>
      </c>
      <c r="AP40" s="297" t="n">
        <v>1.1395</v>
      </c>
      <c r="AQ40" s="297" t="n">
        <v>1.0864</v>
      </c>
      <c r="AR40" s="297" t="n">
        <v>1.0362</v>
      </c>
      <c r="AS40" s="297" t="n">
        <v>1.0356</v>
      </c>
      <c r="AT40" s="297" t="n">
        <v>1.054</v>
      </c>
      <c r="AU40" s="297" t="n">
        <v>1.0774</v>
      </c>
      <c r="AV40" s="297" t="n">
        <v>0.9825</v>
      </c>
      <c r="AW40" s="297" t="n">
        <v>0.9346</v>
      </c>
      <c r="AX40" s="297" t="n">
        <v>0.9191</v>
      </c>
      <c r="AY40" s="297" t="n">
        <v>0.8405</v>
      </c>
      <c r="AZ40" s="297" t="n">
        <v>0.9081</v>
      </c>
      <c r="BA40" s="297" t="n">
        <v>0.9376</v>
      </c>
      <c r="BB40" s="297" t="n">
        <v>0.9024</v>
      </c>
      <c r="BC40" s="297" t="n">
        <v>0.9484</v>
      </c>
      <c r="BD40" s="297" t="n">
        <v>0.9398</v>
      </c>
      <c r="BE40" s="297" t="n">
        <v>0.9156</v>
      </c>
      <c r="BF40" s="297" t="n">
        <v>0.9493</v>
      </c>
      <c r="BG40" s="297" t="n">
        <v>0.9451</v>
      </c>
      <c r="BH40" s="297" t="n">
        <v>0.9049</v>
      </c>
      <c r="BI40" s="297" t="n">
        <v>0.8922</v>
      </c>
      <c r="BJ40" s="297" t="n">
        <v>0.8851</v>
      </c>
      <c r="BK40" s="297" t="n">
        <v>0.8868</v>
      </c>
      <c r="BL40" s="297" t="n">
        <v>0.955</v>
      </c>
      <c r="BM40" s="297" t="n">
        <v>0.9944</v>
      </c>
      <c r="BN40" s="294" t="n">
        <v>0.9726</v>
      </c>
      <c r="BO40" s="294" t="n">
        <v>0.9355</v>
      </c>
      <c r="BP40" s="294" t="n">
        <v>0.9732</v>
      </c>
      <c r="BQ40" s="294" t="n">
        <v>1.002</v>
      </c>
      <c r="BR40" s="294" t="n">
        <v>0.9617</v>
      </c>
      <c r="BS40" s="294" t="n">
        <v>0.976</v>
      </c>
      <c r="BT40" s="294" t="n">
        <v>0.9716</v>
      </c>
      <c r="BU40" s="294" t="n">
        <v>1.02</v>
      </c>
      <c r="BV40" s="294" t="n">
        <v>1.0032</v>
      </c>
      <c r="BW40" s="294" t="n">
        <v>0.9583</v>
      </c>
      <c r="BX40" s="294" t="n">
        <v>0.9685</v>
      </c>
      <c r="BY40" s="294" t="n">
        <v>0.9742</v>
      </c>
      <c r="BZ40" s="294" t="n">
        <v>0.9541</v>
      </c>
      <c r="CA40" s="294" t="n">
        <v>0.9905</v>
      </c>
      <c r="CB40" s="294" t="n">
        <v>0.9817</v>
      </c>
      <c r="CC40" s="294" t="n">
        <v>0.9816</v>
      </c>
      <c r="CD40" s="294" t="n">
        <v>0.9952</v>
      </c>
      <c r="CE40" s="294" t="n">
        <v>0.9763</v>
      </c>
      <c r="CF40" s="294" t="n">
        <v>0.9978</v>
      </c>
      <c r="CG40" s="294" t="n">
        <v>0.9676</v>
      </c>
      <c r="CH40" s="294" t="n">
        <v>0.9611</v>
      </c>
      <c r="CI40" s="294" t="n">
        <v>0.9473</v>
      </c>
      <c r="CJ40" s="294" t="n">
        <v>0.9209</v>
      </c>
      <c r="CK40" s="294" t="n">
        <v>0.8852</v>
      </c>
      <c r="CL40" s="294" t="n">
        <v>0.9436</v>
      </c>
      <c r="CM40" s="294" t="n">
        <v>0.925</v>
      </c>
      <c r="CN40" s="294" t="n">
        <v>0.9317</v>
      </c>
      <c r="CO40" s="287" t="n">
        <f aca="false">Inputs!AD40</f>
        <v>0.9129</v>
      </c>
      <c r="CP40" s="294" t="n">
        <v>0.9226</v>
      </c>
      <c r="CQ40" s="294" t="n">
        <v>0.9549</v>
      </c>
      <c r="CR40" s="294" t="n">
        <v>0.9868</v>
      </c>
      <c r="CS40" s="308" t="n">
        <f aca="false">Inputs!AE40</f>
        <v>0.9244</v>
      </c>
      <c r="CT40" s="304" t="n">
        <v>0.9148</v>
      </c>
      <c r="CU40" s="304" t="n">
        <v>0.8953</v>
      </c>
      <c r="CV40" s="304" t="n">
        <v>0.9149</v>
      </c>
      <c r="CW40" s="308" t="n">
        <f aca="false">Inputs!AI40</f>
        <v>0.7936</v>
      </c>
      <c r="CX40" s="304" t="n">
        <v>0.9016</v>
      </c>
      <c r="CY40" s="304" t="n">
        <v>0.8987</v>
      </c>
      <c r="CZ40" s="304" t="n">
        <v>0.8455</v>
      </c>
      <c r="DA40" s="308" t="n">
        <f aca="false">Inputs!AG40</f>
        <v>0.9072</v>
      </c>
      <c r="DB40" s="304" t="n">
        <f aca="false">(DE40-DA40)/4+DA40</f>
        <v>0.88805</v>
      </c>
      <c r="DC40" s="304" t="n">
        <f aca="false">(DE40-DA40)/4*2+DA40</f>
        <v>0.8689</v>
      </c>
      <c r="DD40" s="304" t="n">
        <f aca="false">(DE40-DA40)/4*3+DA40</f>
        <v>0.84975</v>
      </c>
      <c r="DE40" s="305" t="n">
        <v>0.8306</v>
      </c>
      <c r="DF40" s="304" t="n">
        <f aca="false">(DI40-DE40)/4+DE40</f>
        <v>0.82135</v>
      </c>
      <c r="DG40" s="304" t="n">
        <f aca="false">(DI40-DE40)/4*2+DE40</f>
        <v>0.8121</v>
      </c>
      <c r="DH40" s="304" t="n">
        <f aca="false">(DI40-DE40)/4*3+DE40</f>
        <v>0.80285</v>
      </c>
      <c r="DI40" s="305" t="n">
        <f aca="false">Inputs!AI40</f>
        <v>0.7936</v>
      </c>
      <c r="DJ40" s="304" t="n">
        <f aca="false">(DM40-DI40)/4+DI40</f>
        <v>0.80285</v>
      </c>
      <c r="DK40" s="304" t="n">
        <f aca="false">(DM40-DI40)/4*2+DI40</f>
        <v>0.8121</v>
      </c>
      <c r="DL40" s="304" t="n">
        <f aca="false">(DM40-DI40)/4*3+DI40</f>
        <v>0.82135</v>
      </c>
      <c r="DM40" s="305" t="n">
        <f aca="false">Inputs!AJ40</f>
        <v>0.8306</v>
      </c>
      <c r="DN40" s="304" t="n">
        <f aca="false">(DQ40-DM40)/4+DM40</f>
        <v>0.8306</v>
      </c>
      <c r="DO40" s="304" t="n">
        <f aca="false">(DQ40-DM40)/4*2+DM40</f>
        <v>0.8306</v>
      </c>
      <c r="DP40" s="304" t="n">
        <f aca="false">(DQ40-DM40)/4*3+DM40</f>
        <v>0.8306</v>
      </c>
      <c r="DQ40" s="305" t="n">
        <f aca="false">Inputs!AK40</f>
        <v>0.8306</v>
      </c>
      <c r="DR40" s="304" t="n">
        <f aca="false">(DU40-DQ40)/4+DQ40</f>
        <v>0.8306</v>
      </c>
      <c r="DS40" s="304" t="n">
        <f aca="false">(DU40-DQ40)/4*2+DQ40</f>
        <v>0.8306</v>
      </c>
      <c r="DT40" s="304" t="n">
        <f aca="false">(DU40-DQ40)/4*3+DQ40</f>
        <v>0.8306</v>
      </c>
      <c r="DU40" s="305" t="n">
        <f aca="false">Inputs!AL40</f>
        <v>0.8306</v>
      </c>
      <c r="DV40" s="304" t="n">
        <f aca="false">(DY40-DU40)/4+DU40</f>
        <v>0.8306</v>
      </c>
      <c r="DW40" s="304" t="n">
        <f aca="false">(DY40-DU40)/4*2+DU40</f>
        <v>0.8306</v>
      </c>
      <c r="DX40" s="304" t="n">
        <f aca="false">(DY40-DU40)/4*3+DU40</f>
        <v>0.8306</v>
      </c>
      <c r="DY40" s="305" t="n">
        <f aca="false">Inputs!AM40</f>
        <v>0.8306</v>
      </c>
      <c r="DZ40" s="304" t="n">
        <f aca="false">(EC40-DY40)/4+DY40</f>
        <v>0.8306</v>
      </c>
      <c r="EA40" s="304" t="n">
        <f aca="false">(EC40-DY40)/4*2+DY40</f>
        <v>0.8306</v>
      </c>
      <c r="EB40" s="304" t="n">
        <f aca="false">(EC40-DY40)/4*3+DY40</f>
        <v>0.8306</v>
      </c>
      <c r="EC40" s="305" t="n">
        <f aca="false">Inputs!AN40</f>
        <v>0.8306</v>
      </c>
      <c r="ED40" s="304" t="n">
        <f aca="false">(EG40-EC40)/4+EC40</f>
        <v>0.8306</v>
      </c>
      <c r="EE40" s="304" t="n">
        <f aca="false">(EG40-EC40)/4*2+EC40</f>
        <v>0.8306</v>
      </c>
      <c r="EF40" s="304" t="n">
        <f aca="false">(EG40-EC40)/4*3+EC40</f>
        <v>0.8306</v>
      </c>
      <c r="EG40" s="305" t="n">
        <f aca="false">Inputs!AO40</f>
        <v>0.8306</v>
      </c>
      <c r="EH40" s="304" t="n">
        <f aca="false">(EK40-EG40)/4+EG40</f>
        <v>0.8306</v>
      </c>
      <c r="EI40" s="304" t="n">
        <f aca="false">(EK40-EG40)/4*2+EG40</f>
        <v>0.8306</v>
      </c>
      <c r="EJ40" s="304" t="n">
        <f aca="false">(EK40-EG40)/4*3+EG40</f>
        <v>0.8306</v>
      </c>
      <c r="EK40" s="305" t="n">
        <f aca="false">Inputs!AP40</f>
        <v>0.8306</v>
      </c>
      <c r="EL40" s="304" t="n">
        <f aca="false">(EO40-EK40)/4+EK40</f>
        <v>0.8306</v>
      </c>
      <c r="EM40" s="304" t="n">
        <f aca="false">(EO40-EK40)/4*2+EK40</f>
        <v>0.8306</v>
      </c>
      <c r="EN40" s="304" t="n">
        <f aca="false">(EO40-EK40)/4*3+EK40</f>
        <v>0.8306</v>
      </c>
      <c r="EO40" s="305" t="n">
        <f aca="false">Inputs!AQ40</f>
        <v>0.8306</v>
      </c>
      <c r="EP40" s="304" t="n">
        <f aca="false">(ES40-EO40)/4+EO40</f>
        <v>0.8306</v>
      </c>
      <c r="EQ40" s="304" t="n">
        <f aca="false">(ES40-EO40)/4*2+EO40</f>
        <v>0.8306</v>
      </c>
      <c r="ER40" s="304" t="n">
        <f aca="false">(ES40-EO40)/4*3+EO40</f>
        <v>0.8306</v>
      </c>
      <c r="ES40" s="305" t="n">
        <f aca="false">Inputs!AR40</f>
        <v>0.8306</v>
      </c>
      <c r="ET40" s="304" t="n">
        <f aca="false">(EW40-ES40)/4+ES40</f>
        <v>0.8306</v>
      </c>
      <c r="EU40" s="306" t="n">
        <f aca="false">(EW40-ES40)/4*2+ES40</f>
        <v>0.8306</v>
      </c>
      <c r="EV40" s="306" t="n">
        <f aca="false">(EW40-ES40)/4*3+ES40</f>
        <v>0.8306</v>
      </c>
      <c r="EW40" s="307" t="n">
        <f aca="false">Inputs!AS40</f>
        <v>0.8306</v>
      </c>
      <c r="EX40" s="306" t="n">
        <f aca="false">(FA40-EW40)/4+EW40</f>
        <v>0.8306</v>
      </c>
      <c r="EY40" s="306" t="n">
        <f aca="false">(FA40-EW40)/4*2+EW40</f>
        <v>0.8306</v>
      </c>
      <c r="EZ40" s="306" t="n">
        <f aca="false">(FA40-EW40)/4*3+EW40</f>
        <v>0.8306</v>
      </c>
      <c r="FA40" s="307" t="n">
        <f aca="false">Inputs!AT40</f>
        <v>0.8306</v>
      </c>
      <c r="FB40" s="306" t="n">
        <f aca="false">(FE40-FA40)/4+FA40</f>
        <v>0.8306</v>
      </c>
      <c r="FC40" s="306" t="n">
        <f aca="false">(FE40-FA40)/4*2+FA40</f>
        <v>0.8306</v>
      </c>
      <c r="FD40" s="306" t="n">
        <f aca="false">(FE40-FA40)/4*3+FA40</f>
        <v>0.8306</v>
      </c>
      <c r="FE40" s="307" t="n">
        <f aca="false">Inputs!AU40</f>
        <v>0.8306</v>
      </c>
      <c r="FF40" s="306" t="n">
        <f aca="false">(FI40-FE40)/4+FE40</f>
        <v>0.8306</v>
      </c>
      <c r="FG40" s="306" t="n">
        <f aca="false">(FI40-FE40)/4*2+FE40</f>
        <v>0.8306</v>
      </c>
      <c r="FH40" s="306" t="n">
        <f aca="false">(FI40-FE40)/4*3+FE40</f>
        <v>0.8306</v>
      </c>
      <c r="FI40" s="307" t="n">
        <f aca="false">Inputs!AV40</f>
        <v>0.8306</v>
      </c>
      <c r="FJ40" s="306" t="n">
        <f aca="false">(FM40-FI40)/4+FI40</f>
        <v>0.8306</v>
      </c>
      <c r="FK40" s="306" t="n">
        <f aca="false">(FM40-FI40)/4*2+FI40</f>
        <v>0.8306</v>
      </c>
      <c r="FL40" s="306" t="n">
        <f aca="false">(FM40-FI40)/4*3+FI40</f>
        <v>0.8306</v>
      </c>
      <c r="FM40" s="307" t="n">
        <f aca="false">Inputs!AW40</f>
        <v>0.8306</v>
      </c>
      <c r="FN40" s="306" t="n">
        <f aca="false">(FQ40-FM40)/4+FM40</f>
        <v>0.8306</v>
      </c>
      <c r="FO40" s="306" t="n">
        <f aca="false">(FQ40-FM40)/4*2+FM40</f>
        <v>0.8306</v>
      </c>
      <c r="FP40" s="306" t="n">
        <f aca="false">(FQ40-FM40)/4*3+FM40</f>
        <v>0.8306</v>
      </c>
      <c r="FQ40" s="307" t="n">
        <f aca="false">Inputs!AX40</f>
        <v>0.8306</v>
      </c>
      <c r="FR40" s="306" t="n">
        <f aca="false">(FU40-FQ40)/4+FQ40</f>
        <v>0.8306</v>
      </c>
      <c r="FS40" s="306" t="n">
        <f aca="false">(FU40-FQ40)/4*2+FQ40</f>
        <v>0.8306</v>
      </c>
      <c r="FT40" s="306" t="n">
        <f aca="false">(FU40-FQ40)/4*3+FQ40</f>
        <v>0.8306</v>
      </c>
      <c r="FU40" s="307" t="n">
        <f aca="false">Inputs!AY40</f>
        <v>0.8306</v>
      </c>
      <c r="FV40" s="307" t="n">
        <f aca="false">(FY40-FU40)/4+FU40</f>
        <v>0.8306</v>
      </c>
      <c r="FW40" s="307" t="n">
        <f aca="false">(FY40-FU40)/4*2+FU40</f>
        <v>0.8306</v>
      </c>
      <c r="FX40" s="307" t="n">
        <f aca="false">(FY40-FU40)/4*3+FU40</f>
        <v>0.8306</v>
      </c>
      <c r="FY40" s="307" t="n">
        <f aca="false">Inputs!AZ40</f>
        <v>0.8306</v>
      </c>
      <c r="FZ40" s="307" t="n">
        <f aca="false">(GC40-FY40)/4+FY40</f>
        <v>0.8306</v>
      </c>
      <c r="GA40" s="307" t="n">
        <f aca="false">(GC40-FY40)/4*2+FY40</f>
        <v>0.8306</v>
      </c>
      <c r="GB40" s="307" t="n">
        <f aca="false">(GC40-FY40)/4*3+FY40</f>
        <v>0.8306</v>
      </c>
      <c r="GC40" s="307" t="n">
        <f aca="false">Inputs!BA40</f>
        <v>0.8306</v>
      </c>
      <c r="GD40" s="307" t="n">
        <f aca="false">(GG40-GC40)/4+GC40</f>
        <v>0.8306</v>
      </c>
      <c r="GE40" s="307" t="n">
        <f aca="false">(GG40-GC40)/4*2+GC40</f>
        <v>0.8306</v>
      </c>
      <c r="GF40" s="307" t="n">
        <f aca="false">(GG40-GC40)/4*3+GC40</f>
        <v>0.8306</v>
      </c>
      <c r="GG40" s="307" t="n">
        <f aca="false">Inputs!BB40</f>
        <v>0.8306</v>
      </c>
      <c r="GH40" s="287" t="n">
        <f aca="false">(GK40-GG40)/4+GG40</f>
        <v>0.8306</v>
      </c>
      <c r="GI40" s="287" t="n">
        <f aca="false">(GK40-GG40)/4*2+GG40</f>
        <v>0.8306</v>
      </c>
      <c r="GJ40" s="287" t="n">
        <f aca="false">(GK40-GG40)/4*3+GG40</f>
        <v>0.8306</v>
      </c>
      <c r="GK40" s="287" t="n">
        <f aca="false">Inputs!BC40</f>
        <v>0.8306</v>
      </c>
      <c r="GL40" s="287" t="n">
        <f aca="false">(GO40-GK40)/4+GK40</f>
        <v>0.8306</v>
      </c>
      <c r="GM40" s="287" t="n">
        <f aca="false">(GO40-GK40)/4*2+GK40</f>
        <v>0.8306</v>
      </c>
      <c r="GN40" s="287" t="n">
        <f aca="false">(GO40-GK40)/4*3+GK40</f>
        <v>0.8306</v>
      </c>
      <c r="GO40" s="287" t="n">
        <f aca="false">Inputs!BD40</f>
        <v>0.8306</v>
      </c>
      <c r="GP40" s="287" t="n">
        <f aca="false">(GS40-GO40)/4+GO40</f>
        <v>0.8306</v>
      </c>
      <c r="GQ40" s="287" t="n">
        <f aca="false">(GS40-GO40)/4*2+GO40</f>
        <v>0.8306</v>
      </c>
      <c r="GR40" s="287" t="n">
        <f aca="false">(GS40-GO40)/4*3+GO40</f>
        <v>0.8306</v>
      </c>
      <c r="GS40" s="287" t="n">
        <f aca="false">Inputs!BE40</f>
        <v>0.8306</v>
      </c>
      <c r="GT40" s="287" t="n">
        <f aca="false">(GW40-GS40)/4+GS40</f>
        <v>0.8306</v>
      </c>
      <c r="GU40" s="287" t="n">
        <f aca="false">(GW40-GS40)/4*2+GS40</f>
        <v>0.8306</v>
      </c>
      <c r="GV40" s="287" t="n">
        <f aca="false">(GW40-GS40)/4*3+GS40</f>
        <v>0.8306</v>
      </c>
      <c r="GW40" s="287" t="n">
        <f aca="false">Inputs!BF40</f>
        <v>0.8306</v>
      </c>
      <c r="GX40" s="287" t="n">
        <f aca="false">(HA40-GW40)/4+GW40</f>
        <v>0.8306</v>
      </c>
      <c r="GY40" s="287" t="n">
        <f aca="false">(HA40-GW40)/4*2+GW40</f>
        <v>0.8306</v>
      </c>
      <c r="GZ40" s="287" t="n">
        <f aca="false">(HA40-GW40)/4*3+GW40</f>
        <v>0.8306</v>
      </c>
      <c r="HA40" s="287" t="n">
        <f aca="false">Inputs!BG40</f>
        <v>0.8306</v>
      </c>
    </row>
    <row r="41" customFormat="false" ht="15" hidden="false" customHeight="false" outlineLevel="0" collapsed="false">
      <c r="A41" s="14" t="s">
        <v>9</v>
      </c>
      <c r="B41" s="42"/>
      <c r="C41" s="42"/>
      <c r="D41" s="42" t="s">
        <v>10</v>
      </c>
      <c r="E41" s="19"/>
      <c r="F41" s="19" t="s">
        <v>80</v>
      </c>
      <c r="G41" s="19" t="s">
        <v>79</v>
      </c>
      <c r="H41" s="19"/>
      <c r="I41" s="19" t="s">
        <v>42</v>
      </c>
      <c r="J41" s="297" t="n">
        <v>1.6617</v>
      </c>
      <c r="K41" s="297" t="n">
        <v>1.7495</v>
      </c>
      <c r="L41" s="297" t="n">
        <v>1.6915</v>
      </c>
      <c r="M41" s="297" t="n">
        <v>1.6464</v>
      </c>
      <c r="N41" s="297" t="n">
        <v>1.6798</v>
      </c>
      <c r="O41" s="297" t="n">
        <v>1.5943</v>
      </c>
      <c r="P41" s="297" t="n">
        <v>1.4872</v>
      </c>
      <c r="Q41" s="297" t="n">
        <v>1.4644</v>
      </c>
      <c r="R41" s="297" t="n">
        <v>1.3664</v>
      </c>
      <c r="S41" s="297" t="n">
        <v>1.3355</v>
      </c>
      <c r="T41" s="297" t="n">
        <v>1.3715</v>
      </c>
      <c r="U41" s="297" t="n">
        <v>1.3046</v>
      </c>
      <c r="V41" s="297" t="n">
        <v>1.2554</v>
      </c>
      <c r="W41" s="297" t="n">
        <v>1.2754</v>
      </c>
      <c r="X41" s="297" t="n">
        <v>1.2566</v>
      </c>
      <c r="Y41" s="297" t="n">
        <v>1.1817</v>
      </c>
      <c r="Z41" s="297" t="n">
        <v>1.1821</v>
      </c>
      <c r="AA41" s="297" t="n">
        <v>1.2271</v>
      </c>
      <c r="AB41" s="297" t="n">
        <v>1.2735</v>
      </c>
      <c r="AC41" s="297" t="n">
        <v>1.3012</v>
      </c>
      <c r="AD41" s="297" t="n">
        <v>1.2959</v>
      </c>
      <c r="AE41" s="297" t="n">
        <v>1.2427</v>
      </c>
      <c r="AF41" s="297" t="n">
        <v>1.2374</v>
      </c>
      <c r="AG41" s="297" t="n">
        <v>1.2356</v>
      </c>
      <c r="AH41" s="297" t="n">
        <v>1.2329</v>
      </c>
      <c r="AI41" s="297" t="n">
        <v>1.2226</v>
      </c>
      <c r="AJ41" s="297" t="n">
        <v>1.1991</v>
      </c>
      <c r="AK41" s="297" t="n">
        <v>1.1465</v>
      </c>
      <c r="AL41" s="297" t="n">
        <v>1.0686</v>
      </c>
      <c r="AM41" s="297" t="n">
        <v>1.0314</v>
      </c>
      <c r="AN41" s="297" t="n">
        <v>1.0729</v>
      </c>
      <c r="AO41" s="297" t="n">
        <v>1.1557</v>
      </c>
      <c r="AP41" s="297" t="n">
        <v>1.147</v>
      </c>
      <c r="AQ41" s="297" t="n">
        <v>1.1115</v>
      </c>
      <c r="AR41" s="297" t="n">
        <v>1.0623</v>
      </c>
      <c r="AS41" s="297" t="n">
        <v>1.0216</v>
      </c>
      <c r="AT41" s="297" t="n">
        <v>1.0574</v>
      </c>
      <c r="AU41" s="297" t="n">
        <v>1.1087</v>
      </c>
      <c r="AV41" s="297" t="n">
        <v>1.0312</v>
      </c>
      <c r="AW41" s="297" t="n">
        <v>0.9736</v>
      </c>
      <c r="AX41" s="297" t="n">
        <v>0.9407</v>
      </c>
      <c r="AY41" s="297" t="n">
        <v>0.8696</v>
      </c>
      <c r="AZ41" s="297" t="n">
        <v>0.8249</v>
      </c>
      <c r="BA41" s="297" t="n">
        <v>0.913</v>
      </c>
      <c r="BB41" s="297" t="n">
        <v>0.921</v>
      </c>
      <c r="BC41" s="297" t="n">
        <v>0.9368</v>
      </c>
      <c r="BD41" s="297" t="n">
        <v>0.9625</v>
      </c>
      <c r="BE41" s="297" t="n">
        <v>0.9309</v>
      </c>
      <c r="BF41" s="297" t="n">
        <v>0.9306</v>
      </c>
      <c r="BG41" s="297" t="n">
        <v>0.9426</v>
      </c>
      <c r="BH41" s="297" t="n">
        <v>0.9314</v>
      </c>
      <c r="BI41" s="297" t="n">
        <v>0.903</v>
      </c>
      <c r="BJ41" s="297" t="n">
        <v>0.8928</v>
      </c>
      <c r="BK41" s="297" t="n">
        <v>0.889</v>
      </c>
      <c r="BL41" s="297" t="n">
        <v>0.9146</v>
      </c>
      <c r="BM41" s="297" t="n">
        <v>0.9646</v>
      </c>
      <c r="BN41" s="294" t="n">
        <v>0.9533</v>
      </c>
      <c r="BO41" s="294" t="n">
        <v>0.9413</v>
      </c>
      <c r="BP41" s="294" t="n">
        <v>0.9648</v>
      </c>
      <c r="BQ41" s="294" t="n">
        <v>0.9908</v>
      </c>
      <c r="BR41" s="294" t="n">
        <v>0.9928</v>
      </c>
      <c r="BS41" s="294" t="n">
        <v>0.9709</v>
      </c>
      <c r="BT41" s="294" t="n">
        <v>0.9756</v>
      </c>
      <c r="BU41" s="294" t="n">
        <v>1.0016</v>
      </c>
      <c r="BV41" s="294" t="n">
        <v>1.004</v>
      </c>
      <c r="BW41" s="294" t="n">
        <v>0.9845</v>
      </c>
      <c r="BX41" s="294" t="n">
        <v>0.9628</v>
      </c>
      <c r="BY41" s="294" t="n">
        <v>0.9869</v>
      </c>
      <c r="BZ41" s="294" t="n">
        <v>0.9485</v>
      </c>
      <c r="CA41" s="294" t="n">
        <v>0.9857</v>
      </c>
      <c r="CB41" s="294" t="n">
        <v>0.9842</v>
      </c>
      <c r="CC41" s="294" t="n">
        <v>0.9957</v>
      </c>
      <c r="CD41" s="294" t="n">
        <v>0.9968</v>
      </c>
      <c r="CE41" s="294" t="n">
        <v>1.003</v>
      </c>
      <c r="CF41" s="294" t="n">
        <v>0.9859</v>
      </c>
      <c r="CG41" s="294" t="n">
        <v>0.9896</v>
      </c>
      <c r="CH41" s="294" t="n">
        <v>0.9679</v>
      </c>
      <c r="CI41" s="294" t="n">
        <v>0.9638</v>
      </c>
      <c r="CJ41" s="294" t="n">
        <v>0.92</v>
      </c>
      <c r="CK41" s="294" t="n">
        <v>0.9037</v>
      </c>
      <c r="CL41" s="294" t="n">
        <v>0.9056</v>
      </c>
      <c r="CM41" s="294" t="n">
        <v>0.911</v>
      </c>
      <c r="CN41" s="294" t="n">
        <v>0.9183</v>
      </c>
      <c r="CO41" s="294" t="n">
        <v>0.9217</v>
      </c>
      <c r="CP41" s="294" t="n">
        <v>0.913995726495727</v>
      </c>
      <c r="CQ41" s="294" t="n">
        <v>0.912927350427351</v>
      </c>
      <c r="CR41" s="294" t="n">
        <v>0.911858974358975</v>
      </c>
      <c r="CS41" s="294" t="n">
        <v>0.910790598290599</v>
      </c>
      <c r="CT41" s="294" t="n">
        <v>0.925</v>
      </c>
      <c r="CU41" s="294" t="n">
        <v>0.8985</v>
      </c>
      <c r="CV41" s="47" t="n">
        <v>0.8835</v>
      </c>
      <c r="CW41" s="294" t="n">
        <v>0.8864</v>
      </c>
      <c r="CX41" s="294" t="n">
        <v>0.8739</v>
      </c>
      <c r="CY41" s="294" t="n">
        <v>0.9043</v>
      </c>
      <c r="CZ41" s="47" t="n">
        <v>0.8661</v>
      </c>
      <c r="DA41" s="294" t="n">
        <v>0.8777</v>
      </c>
      <c r="DB41" s="76" t="n">
        <f aca="false">DA41</f>
        <v>0.8777</v>
      </c>
      <c r="DC41" s="76" t="n">
        <f aca="false">DB41</f>
        <v>0.8777</v>
      </c>
      <c r="DD41" s="76" t="n">
        <f aca="false">DC41</f>
        <v>0.8777</v>
      </c>
      <c r="DE41" s="76" t="n">
        <f aca="false">DD41</f>
        <v>0.8777</v>
      </c>
      <c r="DF41" s="76" t="n">
        <f aca="false">DE41</f>
        <v>0.8777</v>
      </c>
      <c r="DG41" s="76" t="n">
        <f aca="false">DF41</f>
        <v>0.8777</v>
      </c>
      <c r="DH41" s="76" t="n">
        <f aca="false">DG41</f>
        <v>0.8777</v>
      </c>
      <c r="DI41" s="76" t="n">
        <f aca="false">DH41</f>
        <v>0.8777</v>
      </c>
      <c r="DJ41" s="76" t="n">
        <f aca="false">DI41</f>
        <v>0.8777</v>
      </c>
      <c r="DK41" s="76" t="n">
        <f aca="false">DJ41</f>
        <v>0.8777</v>
      </c>
      <c r="DL41" s="76" t="n">
        <f aca="false">DK41</f>
        <v>0.8777</v>
      </c>
      <c r="DM41" s="76" t="n">
        <f aca="false">DL41</f>
        <v>0.8777</v>
      </c>
      <c r="DN41" s="76" t="n">
        <f aca="false">DM41</f>
        <v>0.8777</v>
      </c>
      <c r="DO41" s="76" t="n">
        <f aca="false">DN41</f>
        <v>0.8777</v>
      </c>
      <c r="DP41" s="76" t="n">
        <f aca="false">DO41</f>
        <v>0.8777</v>
      </c>
      <c r="DQ41" s="76" t="n">
        <f aca="false">DP41</f>
        <v>0.8777</v>
      </c>
      <c r="DR41" s="76" t="n">
        <f aca="false">DQ41</f>
        <v>0.8777</v>
      </c>
      <c r="DS41" s="76" t="n">
        <f aca="false">DR41</f>
        <v>0.8777</v>
      </c>
      <c r="DT41" s="76" t="n">
        <f aca="false">DS41</f>
        <v>0.8777</v>
      </c>
      <c r="DU41" s="76" t="n">
        <f aca="false">DT41</f>
        <v>0.8777</v>
      </c>
      <c r="DV41" s="76" t="n">
        <f aca="false">DU41</f>
        <v>0.8777</v>
      </c>
      <c r="DW41" s="76" t="n">
        <f aca="false">DV41</f>
        <v>0.8777</v>
      </c>
      <c r="DX41" s="76" t="n">
        <f aca="false">DW41</f>
        <v>0.8777</v>
      </c>
      <c r="DY41" s="76" t="n">
        <f aca="false">DX41</f>
        <v>0.8777</v>
      </c>
      <c r="DZ41" s="76" t="n">
        <f aca="false">DY41</f>
        <v>0.8777</v>
      </c>
      <c r="EA41" s="76" t="n">
        <f aca="false">DZ41</f>
        <v>0.8777</v>
      </c>
      <c r="EB41" s="76" t="n">
        <f aca="false">EA41</f>
        <v>0.8777</v>
      </c>
      <c r="EC41" s="76" t="n">
        <f aca="false">EB41</f>
        <v>0.8777</v>
      </c>
      <c r="ED41" s="76" t="n">
        <f aca="false">EC41</f>
        <v>0.8777</v>
      </c>
      <c r="EE41" s="76" t="n">
        <f aca="false">ED41</f>
        <v>0.8777</v>
      </c>
      <c r="EF41" s="76" t="n">
        <f aca="false">EE41</f>
        <v>0.8777</v>
      </c>
      <c r="EG41" s="76" t="n">
        <f aca="false">EF41</f>
        <v>0.8777</v>
      </c>
      <c r="EH41" s="76" t="n">
        <f aca="false">EG41</f>
        <v>0.8777</v>
      </c>
      <c r="EI41" s="76" t="n">
        <f aca="false">EH41</f>
        <v>0.8777</v>
      </c>
      <c r="EJ41" s="76" t="n">
        <f aca="false">EI41</f>
        <v>0.8777</v>
      </c>
      <c r="EK41" s="76" t="n">
        <f aca="false">EJ41</f>
        <v>0.8777</v>
      </c>
      <c r="EL41" s="76" t="n">
        <f aca="false">EK41</f>
        <v>0.8777</v>
      </c>
      <c r="EM41" s="76" t="n">
        <f aca="false">EL41</f>
        <v>0.8777</v>
      </c>
      <c r="EN41" s="76" t="n">
        <f aca="false">EM41</f>
        <v>0.8777</v>
      </c>
      <c r="EO41" s="76" t="n">
        <f aca="false">EN41</f>
        <v>0.8777</v>
      </c>
      <c r="EP41" s="76" t="n">
        <f aca="false">EO41</f>
        <v>0.8777</v>
      </c>
      <c r="EQ41" s="76" t="n">
        <f aca="false">EP41</f>
        <v>0.8777</v>
      </c>
      <c r="ER41" s="76" t="n">
        <f aca="false">EQ41</f>
        <v>0.8777</v>
      </c>
      <c r="ES41" s="76" t="n">
        <f aca="false">ER41</f>
        <v>0.8777</v>
      </c>
      <c r="ET41" s="76" t="n">
        <f aca="false">ES41</f>
        <v>0.8777</v>
      </c>
      <c r="EU41" s="76" t="n">
        <f aca="false">ET41</f>
        <v>0.8777</v>
      </c>
      <c r="EV41" s="76" t="n">
        <f aca="false">EU41</f>
        <v>0.8777</v>
      </c>
      <c r="EW41" s="76" t="n">
        <f aca="false">EV41</f>
        <v>0.8777</v>
      </c>
      <c r="EX41" s="76" t="n">
        <f aca="false">EW41</f>
        <v>0.8777</v>
      </c>
      <c r="EY41" s="76" t="n">
        <f aca="false">EX41</f>
        <v>0.8777</v>
      </c>
      <c r="EZ41" s="76" t="n">
        <f aca="false">EY41</f>
        <v>0.8777</v>
      </c>
      <c r="FA41" s="76" t="n">
        <f aca="false">EZ41</f>
        <v>0.8777</v>
      </c>
      <c r="FB41" s="76" t="n">
        <f aca="false">FA41</f>
        <v>0.8777</v>
      </c>
      <c r="FC41" s="76" t="n">
        <f aca="false">FB41</f>
        <v>0.8777</v>
      </c>
      <c r="FD41" s="76" t="n">
        <f aca="false">FC41</f>
        <v>0.8777</v>
      </c>
      <c r="FE41" s="76" t="n">
        <f aca="false">FD41</f>
        <v>0.8777</v>
      </c>
      <c r="FF41" s="76" t="n">
        <f aca="false">FE41</f>
        <v>0.8777</v>
      </c>
      <c r="FG41" s="76" t="n">
        <f aca="false">FF41</f>
        <v>0.8777</v>
      </c>
      <c r="FH41" s="76" t="n">
        <f aca="false">FG41</f>
        <v>0.8777</v>
      </c>
      <c r="FI41" s="76" t="n">
        <f aca="false">FH41</f>
        <v>0.8777</v>
      </c>
      <c r="FJ41" s="76" t="n">
        <f aca="false">FI41</f>
        <v>0.8777</v>
      </c>
      <c r="FK41" s="76" t="n">
        <f aca="false">FJ41</f>
        <v>0.8777</v>
      </c>
      <c r="FL41" s="76" t="n">
        <f aca="false">FK41</f>
        <v>0.8777</v>
      </c>
      <c r="FM41" s="76" t="n">
        <f aca="false">FL41</f>
        <v>0.8777</v>
      </c>
      <c r="FN41" s="76" t="n">
        <f aca="false">FM41</f>
        <v>0.8777</v>
      </c>
      <c r="FO41" s="76" t="n">
        <f aca="false">FN41</f>
        <v>0.8777</v>
      </c>
      <c r="FP41" s="76" t="n">
        <f aca="false">FO41</f>
        <v>0.8777</v>
      </c>
      <c r="FQ41" s="76" t="n">
        <f aca="false">FP41</f>
        <v>0.8777</v>
      </c>
      <c r="FR41" s="76" t="n">
        <f aca="false">FQ41</f>
        <v>0.8777</v>
      </c>
      <c r="FS41" s="76" t="n">
        <f aca="false">FR41</f>
        <v>0.8777</v>
      </c>
      <c r="FT41" s="76" t="n">
        <f aca="false">FS41</f>
        <v>0.8777</v>
      </c>
      <c r="FU41" s="76" t="n">
        <f aca="false">FT41</f>
        <v>0.8777</v>
      </c>
      <c r="FV41" s="76" t="n">
        <f aca="false">FU41</f>
        <v>0.8777</v>
      </c>
      <c r="FW41" s="76" t="n">
        <f aca="false">FV41</f>
        <v>0.8777</v>
      </c>
      <c r="FX41" s="76" t="n">
        <f aca="false">FW41</f>
        <v>0.8777</v>
      </c>
      <c r="FY41" s="76" t="n">
        <f aca="false">FX41</f>
        <v>0.8777</v>
      </c>
      <c r="FZ41" s="76" t="n">
        <f aca="false">FY41</f>
        <v>0.8777</v>
      </c>
      <c r="GA41" s="76" t="n">
        <f aca="false">FZ41</f>
        <v>0.8777</v>
      </c>
      <c r="GB41" s="76" t="n">
        <f aca="false">GA41</f>
        <v>0.8777</v>
      </c>
      <c r="GC41" s="76" t="n">
        <f aca="false">GB41</f>
        <v>0.8777</v>
      </c>
      <c r="GD41" s="76" t="n">
        <f aca="false">GC41</f>
        <v>0.8777</v>
      </c>
      <c r="GE41" s="76" t="n">
        <f aca="false">GD41</f>
        <v>0.8777</v>
      </c>
      <c r="GF41" s="76" t="n">
        <f aca="false">GE41</f>
        <v>0.8777</v>
      </c>
      <c r="GG41" s="76" t="n">
        <f aca="false">GF41</f>
        <v>0.8777</v>
      </c>
      <c r="GH41" s="76" t="n">
        <f aca="false">GG41</f>
        <v>0.8777</v>
      </c>
      <c r="GI41" s="76" t="n">
        <f aca="false">GH41</f>
        <v>0.8777</v>
      </c>
      <c r="GJ41" s="76" t="n">
        <f aca="false">GI41</f>
        <v>0.8777</v>
      </c>
      <c r="GK41" s="76" t="n">
        <f aca="false">GJ41</f>
        <v>0.8777</v>
      </c>
      <c r="GL41" s="76" t="n">
        <f aca="false">GK41</f>
        <v>0.8777</v>
      </c>
      <c r="GM41" s="76" t="n">
        <f aca="false">GL41</f>
        <v>0.8777</v>
      </c>
      <c r="GN41" s="76" t="n">
        <f aca="false">GM41</f>
        <v>0.8777</v>
      </c>
      <c r="GO41" s="76" t="n">
        <f aca="false">GN41</f>
        <v>0.8777</v>
      </c>
      <c r="GP41" s="76" t="n">
        <f aca="false">GO41</f>
        <v>0.8777</v>
      </c>
      <c r="GQ41" s="76" t="n">
        <f aca="false">GP41</f>
        <v>0.8777</v>
      </c>
      <c r="GR41" s="76" t="n">
        <f aca="false">GQ41</f>
        <v>0.8777</v>
      </c>
      <c r="GS41" s="76" t="n">
        <f aca="false">GR41</f>
        <v>0.8777</v>
      </c>
      <c r="GT41" s="76" t="n">
        <f aca="false">GS41</f>
        <v>0.8777</v>
      </c>
      <c r="GU41" s="76" t="n">
        <f aca="false">GT41</f>
        <v>0.8777</v>
      </c>
      <c r="GV41" s="76" t="n">
        <f aca="false">GU41</f>
        <v>0.8777</v>
      </c>
      <c r="GW41" s="76" t="n">
        <f aca="false">GV41</f>
        <v>0.8777</v>
      </c>
      <c r="GX41" s="76" t="n">
        <f aca="false">GW41</f>
        <v>0.8777</v>
      </c>
      <c r="GY41" s="76" t="n">
        <f aca="false">GX41</f>
        <v>0.8777</v>
      </c>
      <c r="GZ41" s="76" t="n">
        <f aca="false">GY41</f>
        <v>0.8777</v>
      </c>
      <c r="HA41" s="76" t="n">
        <f aca="false">GZ41</f>
        <v>0.8777</v>
      </c>
    </row>
    <row r="42" customFormat="false" ht="15" hidden="false" customHeight="false" outlineLevel="0" collapsed="false">
      <c r="A42" s="14" t="s">
        <v>9</v>
      </c>
      <c r="B42" s="42"/>
      <c r="C42" s="42"/>
      <c r="D42" s="42" t="s">
        <v>10</v>
      </c>
      <c r="E42" s="19"/>
      <c r="F42" s="19" t="s">
        <v>81</v>
      </c>
      <c r="G42" s="19" t="s">
        <v>12</v>
      </c>
      <c r="H42" s="19"/>
      <c r="I42" s="19" t="s">
        <v>42</v>
      </c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 t="n">
        <f aca="false">AVERAGE(BH39:BI39)</f>
        <v>0.055</v>
      </c>
      <c r="BJ42" s="71" t="n">
        <v>0.06</v>
      </c>
      <c r="BK42" s="71" t="n">
        <v>0.075</v>
      </c>
      <c r="BL42" s="71" t="n">
        <v>0.08</v>
      </c>
      <c r="BM42" s="71" t="n">
        <v>0.115</v>
      </c>
      <c r="BN42" s="71" t="n">
        <v>0.153333333333333</v>
      </c>
      <c r="BO42" s="71" t="n">
        <v>0.126666666666667</v>
      </c>
      <c r="BP42" s="71" t="n">
        <v>0.111666666666667</v>
      </c>
      <c r="BQ42" s="71" t="n">
        <v>0.11</v>
      </c>
      <c r="BR42" s="71" t="n">
        <v>0.11</v>
      </c>
      <c r="BS42" s="71" t="n">
        <v>0.108333333333333</v>
      </c>
      <c r="BT42" s="71" t="n">
        <v>0.103333333333333</v>
      </c>
      <c r="BU42" s="71" t="n">
        <v>0.1</v>
      </c>
      <c r="BV42" s="71" t="n">
        <v>0.0991666666666667</v>
      </c>
      <c r="BW42" s="71" t="n">
        <v>0.0933333333333333</v>
      </c>
      <c r="BX42" s="71" t="n">
        <v>0.0883333333333333</v>
      </c>
      <c r="BY42" s="71" t="n">
        <v>0.0808333333333333</v>
      </c>
      <c r="BZ42" s="71" t="n">
        <v>0.075</v>
      </c>
      <c r="CA42" s="71" t="n">
        <v>0.0725</v>
      </c>
      <c r="CB42" s="71" t="n">
        <v>0.0733333333333333</v>
      </c>
      <c r="CC42" s="71" t="n">
        <v>0.0758333333333333</v>
      </c>
      <c r="CD42" s="280" t="n">
        <v>0.0775</v>
      </c>
      <c r="CE42" s="280" t="n">
        <v>0.0766666666666667</v>
      </c>
      <c r="CF42" s="280" t="n">
        <v>0.0716666666666667</v>
      </c>
      <c r="CG42" s="280" t="n">
        <v>0.0641666666666667</v>
      </c>
      <c r="CH42" s="38" t="n">
        <v>0.0608333333333333</v>
      </c>
      <c r="CI42" s="38" t="n">
        <v>0.0516666666666667</v>
      </c>
      <c r="CJ42" s="38" t="n">
        <v>0.0425</v>
      </c>
      <c r="CK42" s="38" t="n">
        <v>0.0425</v>
      </c>
      <c r="CL42" s="38" t="n">
        <v>0.0433333333333333</v>
      </c>
      <c r="CM42" s="38" t="n">
        <v>0.0516666666666667</v>
      </c>
      <c r="CN42" s="38" t="n">
        <v>0.0658333333333333</v>
      </c>
      <c r="CO42" s="38" t="n">
        <v>0.0783333333333333</v>
      </c>
      <c r="CP42" s="38" t="n">
        <v>0.161666666666667</v>
      </c>
      <c r="CQ42" s="38" t="n">
        <v>0.115</v>
      </c>
      <c r="CR42" s="38" t="n">
        <v>0.0783333333333333</v>
      </c>
      <c r="CS42" s="38" t="n">
        <v>0.075</v>
      </c>
      <c r="CT42" s="71" t="n">
        <v>0.075</v>
      </c>
      <c r="CU42" s="71" t="n">
        <v>0.075</v>
      </c>
      <c r="CV42" s="71" t="n">
        <v>0.111666666666667</v>
      </c>
      <c r="CW42" s="71" t="n">
        <v>0.153333333333333</v>
      </c>
      <c r="CX42" s="71" t="n">
        <v>0.16</v>
      </c>
      <c r="CY42" s="71" t="n">
        <v>0.16</v>
      </c>
      <c r="CZ42" s="71" t="n">
        <f aca="false">AVERAGE(CY39:CZ39)</f>
        <v>0.175</v>
      </c>
      <c r="DA42" s="71" t="n">
        <f aca="false">AVERAGE(CZ39:DA39)</f>
        <v>0.2</v>
      </c>
      <c r="DB42" s="56" t="n">
        <f aca="false">AVERAGE(DA39:DB39)</f>
        <v>0.21</v>
      </c>
      <c r="DC42" s="56" t="n">
        <f aca="false">AVERAGE(DB39:DC39)</f>
        <v>0.205</v>
      </c>
      <c r="DD42" s="56" t="n">
        <f aca="false">AVERAGE(DC39:DD39)</f>
        <v>0.185</v>
      </c>
      <c r="DE42" s="56" t="n">
        <f aca="false">AVERAGE(DD39:DE39)</f>
        <v>0.165</v>
      </c>
      <c r="DF42" s="56" t="n">
        <f aca="false">AVERAGE(DE39:DF39)</f>
        <v>0.155</v>
      </c>
      <c r="DG42" s="56" t="n">
        <f aca="false">AVERAGE(DF39:DG39)</f>
        <v>0.14625</v>
      </c>
      <c r="DH42" s="56" t="n">
        <f aca="false">AVERAGE(DG39:DH39)</f>
        <v>0.14125</v>
      </c>
      <c r="DI42" s="56" t="n">
        <f aca="false">AVERAGE(DH39:DI39)</f>
        <v>0.13875</v>
      </c>
      <c r="DJ42" s="56" t="n">
        <f aca="false">AVERAGE(DI39:DJ39)</f>
        <v>0.135</v>
      </c>
      <c r="DK42" s="56" t="n">
        <f aca="false">AVERAGE(DJ39:DK39)</f>
        <v>0.13125</v>
      </c>
      <c r="DL42" s="56" t="n">
        <f aca="false">AVERAGE(DK39:DL39)</f>
        <v>0.1275</v>
      </c>
      <c r="DM42" s="56" t="n">
        <f aca="false">AVERAGE(DL39:DM39)</f>
        <v>0.1225</v>
      </c>
      <c r="DN42" s="56" t="n">
        <f aca="false">AVERAGE(DM39:DN39)</f>
        <v>0.1175</v>
      </c>
      <c r="DO42" s="56" t="n">
        <f aca="false">AVERAGE(DN39:DO39)</f>
        <v>0.1125</v>
      </c>
      <c r="DP42" s="56" t="n">
        <f aca="false">AVERAGE(DO39:DP39)</f>
        <v>0.105</v>
      </c>
      <c r="DQ42" s="56" t="n">
        <f aca="false">AVERAGE(DP39:DQ39)</f>
        <v>0.0975</v>
      </c>
      <c r="DR42" s="56" t="n">
        <f aca="false">AVERAGE(DQ39:DR39)</f>
        <v>0.0925</v>
      </c>
      <c r="DS42" s="56" t="n">
        <f aca="false">AVERAGE(DR39:DS39)</f>
        <v>0.09</v>
      </c>
      <c r="DT42" s="56" t="n">
        <f aca="false">AVERAGE(DS39:DT39)</f>
        <v>0.09</v>
      </c>
      <c r="DU42" s="56" t="n">
        <f aca="false">AVERAGE(DT39:DU39)</f>
        <v>0.09</v>
      </c>
      <c r="DV42" s="56" t="n">
        <f aca="false">AVERAGE(DU39:DV39)</f>
        <v>0.09</v>
      </c>
      <c r="DW42" s="56" t="n">
        <f aca="false">AVERAGE(DV39:DW39)</f>
        <v>0.09</v>
      </c>
      <c r="DX42" s="56" t="n">
        <f aca="false">AVERAGE(DW39:DX39)</f>
        <v>0.09</v>
      </c>
      <c r="DY42" s="56" t="n">
        <f aca="false">AVERAGE(DX39:DY39)</f>
        <v>0.09</v>
      </c>
      <c r="DZ42" s="56" t="n">
        <f aca="false">AVERAGE(DY39:DZ39)</f>
        <v>0.09</v>
      </c>
      <c r="EA42" s="56" t="n">
        <f aca="false">AVERAGE(DZ39:EA39)</f>
        <v>0.09</v>
      </c>
      <c r="EB42" s="56" t="n">
        <f aca="false">AVERAGE(EA39:EB39)</f>
        <v>0.09</v>
      </c>
      <c r="EC42" s="56" t="n">
        <f aca="false">AVERAGE(EB39:EC39)</f>
        <v>0.09</v>
      </c>
      <c r="ED42" s="56" t="n">
        <f aca="false">AVERAGE(EC39:ED39)</f>
        <v>0.09</v>
      </c>
      <c r="EE42" s="56" t="n">
        <f aca="false">AVERAGE(ED39:EE39)</f>
        <v>0.09</v>
      </c>
      <c r="EF42" s="56" t="n">
        <f aca="false">AVERAGE(EE39:EF39)</f>
        <v>0.09</v>
      </c>
      <c r="EG42" s="56" t="n">
        <f aca="false">AVERAGE(EF39:EG39)</f>
        <v>0.09</v>
      </c>
      <c r="EH42" s="56" t="n">
        <f aca="false">AVERAGE(EG39:EH39)</f>
        <v>0.09</v>
      </c>
      <c r="EI42" s="56" t="n">
        <f aca="false">AVERAGE(EH39:EI39)</f>
        <v>0.09</v>
      </c>
      <c r="EJ42" s="56" t="n">
        <f aca="false">AVERAGE(EI39:EJ39)</f>
        <v>0.09</v>
      </c>
      <c r="EK42" s="56" t="n">
        <f aca="false">AVERAGE(EJ39:EK39)</f>
        <v>0.09</v>
      </c>
      <c r="EL42" s="56" t="n">
        <f aca="false">AVERAGE(EK39:EL39)</f>
        <v>0.09</v>
      </c>
      <c r="EM42" s="56" t="n">
        <f aca="false">AVERAGE(EL39:EM39)</f>
        <v>0.09</v>
      </c>
      <c r="EN42" s="56" t="n">
        <f aca="false">AVERAGE(EM39:EN39)</f>
        <v>0.09</v>
      </c>
      <c r="EO42" s="56" t="n">
        <f aca="false">AVERAGE(EN39:EO39)</f>
        <v>0.09</v>
      </c>
      <c r="EP42" s="56" t="n">
        <f aca="false">AVERAGE(EO39:EP39)</f>
        <v>0.09</v>
      </c>
      <c r="EQ42" s="56" t="n">
        <f aca="false">AVERAGE(EP39:EQ39)</f>
        <v>0.09</v>
      </c>
      <c r="ER42" s="56" t="n">
        <f aca="false">AVERAGE(EQ39:ER39)</f>
        <v>0.09</v>
      </c>
      <c r="ES42" s="56" t="n">
        <f aca="false">AVERAGE(ER39:ES39)</f>
        <v>0.09</v>
      </c>
      <c r="ET42" s="56" t="n">
        <f aca="false">AVERAGE(ES39:ET39)</f>
        <v>0.09</v>
      </c>
      <c r="EU42" s="56" t="n">
        <f aca="false">AVERAGE(ET39:EU39)</f>
        <v>0.09</v>
      </c>
      <c r="EV42" s="56" t="n">
        <f aca="false">AVERAGE(EU39:EV39)</f>
        <v>0.09</v>
      </c>
      <c r="EW42" s="56" t="n">
        <f aca="false">AVERAGE(EV39:EW39)</f>
        <v>0.09</v>
      </c>
      <c r="EX42" s="56" t="n">
        <f aca="false">AVERAGE(EW39:EX39)</f>
        <v>0.09</v>
      </c>
      <c r="EY42" s="56" t="n">
        <f aca="false">AVERAGE(EX39:EY39)</f>
        <v>0.09</v>
      </c>
      <c r="EZ42" s="56" t="n">
        <f aca="false">AVERAGE(EY39:EZ39)</f>
        <v>0.09</v>
      </c>
      <c r="FA42" s="56" t="n">
        <f aca="false">AVERAGE(EZ39:FA39)</f>
        <v>0.09</v>
      </c>
      <c r="FB42" s="56" t="n">
        <f aca="false">AVERAGE(FA39:FB39)</f>
        <v>0.09</v>
      </c>
      <c r="FC42" s="56" t="n">
        <f aca="false">AVERAGE(FB39:FC39)</f>
        <v>0.09</v>
      </c>
      <c r="FD42" s="56" t="n">
        <f aca="false">AVERAGE(FC39:FD39)</f>
        <v>0.09</v>
      </c>
      <c r="FE42" s="56" t="n">
        <f aca="false">AVERAGE(FD39:FE39)</f>
        <v>0.09</v>
      </c>
      <c r="FF42" s="56" t="n">
        <f aca="false">AVERAGE(FE39:FF39)</f>
        <v>0.09</v>
      </c>
      <c r="FG42" s="56" t="n">
        <f aca="false">AVERAGE(FF39:FG39)</f>
        <v>0.09</v>
      </c>
      <c r="FH42" s="56" t="n">
        <f aca="false">AVERAGE(FG39:FH39)</f>
        <v>0.09</v>
      </c>
      <c r="FI42" s="56" t="n">
        <f aca="false">AVERAGE(FH39:FI39)</f>
        <v>0.09</v>
      </c>
      <c r="FJ42" s="56" t="n">
        <f aca="false">AVERAGE(FI39:FJ39)</f>
        <v>0.09</v>
      </c>
      <c r="FK42" s="56" t="n">
        <f aca="false">AVERAGE(FJ39:FK39)</f>
        <v>0.09</v>
      </c>
      <c r="FL42" s="56" t="n">
        <f aca="false">AVERAGE(FK39:FL39)</f>
        <v>0.09</v>
      </c>
      <c r="FM42" s="56" t="n">
        <f aca="false">AVERAGE(FL39:FM39)</f>
        <v>0.09</v>
      </c>
      <c r="FN42" s="56" t="n">
        <f aca="false">AVERAGE(FM39:FN39)</f>
        <v>0.09</v>
      </c>
      <c r="FO42" s="56" t="n">
        <f aca="false">AVERAGE(FN39:FO39)</f>
        <v>0.09</v>
      </c>
      <c r="FP42" s="56" t="n">
        <f aca="false">AVERAGE(FO39:FP39)</f>
        <v>0.09</v>
      </c>
      <c r="FQ42" s="56" t="n">
        <f aca="false">AVERAGE(FP39:FQ39)</f>
        <v>0.09</v>
      </c>
      <c r="FR42" s="56" t="n">
        <f aca="false">AVERAGE(FQ39:FR39)</f>
        <v>0.09</v>
      </c>
      <c r="FS42" s="56" t="n">
        <f aca="false">AVERAGE(FR39:FS39)</f>
        <v>0.09</v>
      </c>
      <c r="FT42" s="56" t="n">
        <f aca="false">AVERAGE(FS39:FT39)</f>
        <v>0.09</v>
      </c>
      <c r="FU42" s="56" t="n">
        <f aca="false">AVERAGE(FT39:FU39)</f>
        <v>0.09</v>
      </c>
      <c r="FV42" s="56" t="n">
        <f aca="false">AVERAGE(FU39:FV39)</f>
        <v>0.09</v>
      </c>
      <c r="FW42" s="56" t="n">
        <f aca="false">AVERAGE(FV39:FW39)</f>
        <v>0.09</v>
      </c>
      <c r="FX42" s="56" t="n">
        <f aca="false">AVERAGE(FW39:FX39)</f>
        <v>0.09</v>
      </c>
      <c r="FY42" s="56" t="n">
        <f aca="false">AVERAGE(FX39:FY39)</f>
        <v>0.09</v>
      </c>
      <c r="FZ42" s="56" t="n">
        <f aca="false">AVERAGE(FY39:FZ39)</f>
        <v>0.09</v>
      </c>
      <c r="GA42" s="56" t="n">
        <f aca="false">AVERAGE(FZ39:GA39)</f>
        <v>0.09</v>
      </c>
      <c r="GB42" s="56" t="n">
        <f aca="false">AVERAGE(GA39:GB39)</f>
        <v>0.09</v>
      </c>
      <c r="GC42" s="56" t="n">
        <f aca="false">AVERAGE(GB39:GC39)</f>
        <v>0.09</v>
      </c>
      <c r="GD42" s="56" t="n">
        <f aca="false">AVERAGE(GC39:GD39)</f>
        <v>0.09</v>
      </c>
      <c r="GE42" s="56" t="n">
        <f aca="false">AVERAGE(GD39:GE39)</f>
        <v>0.09</v>
      </c>
      <c r="GF42" s="56" t="n">
        <f aca="false">AVERAGE(GE39:GF39)</f>
        <v>0.09</v>
      </c>
      <c r="GG42" s="56" t="n">
        <f aca="false">AVERAGE(GF39:GG39)</f>
        <v>0.09</v>
      </c>
      <c r="GH42" s="56" t="n">
        <f aca="false">AVERAGE(GG39:GH39)</f>
        <v>0.09</v>
      </c>
      <c r="GI42" s="56" t="n">
        <f aca="false">AVERAGE(GH39:GI39)</f>
        <v>0.09</v>
      </c>
      <c r="GJ42" s="56" t="n">
        <f aca="false">AVERAGE(GI39:GJ39)</f>
        <v>0.09</v>
      </c>
      <c r="GK42" s="56" t="n">
        <f aca="false">AVERAGE(GJ39:GK39)</f>
        <v>0.09</v>
      </c>
      <c r="GL42" s="56" t="n">
        <f aca="false">AVERAGE(GK39:GL39)</f>
        <v>0.09</v>
      </c>
      <c r="GM42" s="56" t="n">
        <f aca="false">AVERAGE(GL39:GM39)</f>
        <v>0.09</v>
      </c>
      <c r="GN42" s="56" t="n">
        <f aca="false">AVERAGE(GM39:GN39)</f>
        <v>0.09</v>
      </c>
      <c r="GO42" s="56" t="n">
        <f aca="false">AVERAGE(GN39:GO39)</f>
        <v>0.09</v>
      </c>
      <c r="GP42" s="56" t="n">
        <f aca="false">AVERAGE(GO39:GP39)</f>
        <v>0.09</v>
      </c>
      <c r="GQ42" s="56" t="n">
        <f aca="false">AVERAGE(GP39:GQ39)</f>
        <v>0.09</v>
      </c>
      <c r="GR42" s="56" t="n">
        <f aca="false">AVERAGE(GQ39:GR39)</f>
        <v>0.09</v>
      </c>
      <c r="GS42" s="56" t="n">
        <f aca="false">AVERAGE(GR39:GS39)</f>
        <v>0.09</v>
      </c>
      <c r="GT42" s="56" t="n">
        <f aca="false">AVERAGE(GS39:GT39)</f>
        <v>0.09</v>
      </c>
      <c r="GU42" s="56" t="n">
        <f aca="false">AVERAGE(GT39:GU39)</f>
        <v>0.09</v>
      </c>
      <c r="GV42" s="56" t="n">
        <f aca="false">AVERAGE(GU39:GV39)</f>
        <v>0.09</v>
      </c>
      <c r="GW42" s="56" t="n">
        <f aca="false">AVERAGE(GV39:GW39)</f>
        <v>0.09</v>
      </c>
      <c r="GX42" s="56" t="n">
        <f aca="false">AVERAGE(GW39:GX39)</f>
        <v>0.09</v>
      </c>
      <c r="GY42" s="56" t="n">
        <f aca="false">AVERAGE(GX39:GY39)</f>
        <v>0.09</v>
      </c>
      <c r="GZ42" s="56" t="n">
        <f aca="false">AVERAGE(GY39:GZ39)</f>
        <v>0.09</v>
      </c>
      <c r="HA42" s="56" t="n">
        <f aca="false">AVERAGE(GZ39:HA39)</f>
        <v>0.09</v>
      </c>
    </row>
    <row r="43" customFormat="false" ht="15" hidden="false" customHeight="false" outlineLevel="0" collapsed="false">
      <c r="A43" s="14" t="s">
        <v>9</v>
      </c>
      <c r="B43" s="42"/>
      <c r="C43" s="58"/>
      <c r="D43" s="59" t="s">
        <v>10</v>
      </c>
      <c r="E43" s="19"/>
      <c r="F43" s="18" t="s">
        <v>82</v>
      </c>
      <c r="G43" s="19" t="s">
        <v>83</v>
      </c>
      <c r="H43" s="19"/>
      <c r="I43" s="19"/>
      <c r="J43" s="294" t="n">
        <v>8.2774</v>
      </c>
      <c r="K43" s="294" t="n">
        <v>8.2771</v>
      </c>
      <c r="L43" s="294" t="n">
        <v>8.2769</v>
      </c>
      <c r="M43" s="294" t="n">
        <v>8.2768</v>
      </c>
      <c r="N43" s="294" t="n">
        <v>8.2768</v>
      </c>
      <c r="O43" s="294" t="n">
        <v>8.2771</v>
      </c>
      <c r="P43" s="294" t="n">
        <v>8.2768</v>
      </c>
      <c r="Q43" s="294" t="n">
        <v>8.2771</v>
      </c>
      <c r="R43" s="294" t="n">
        <v>8.2771</v>
      </c>
      <c r="S43" s="294" t="n">
        <v>8.277</v>
      </c>
      <c r="T43" s="294" t="n">
        <v>8.2771</v>
      </c>
      <c r="U43" s="294" t="n">
        <v>8.2769</v>
      </c>
      <c r="V43" s="294" t="n">
        <v>8.2771</v>
      </c>
      <c r="W43" s="294" t="n">
        <v>8.2769</v>
      </c>
      <c r="X43" s="294" t="n">
        <v>8.2767</v>
      </c>
      <c r="Y43" s="294" t="n">
        <v>8.2765</v>
      </c>
      <c r="Z43" s="294" t="n">
        <v>8.2765</v>
      </c>
      <c r="AA43" s="294" t="n">
        <v>8.2765</v>
      </c>
      <c r="AB43" s="294" t="n">
        <v>8.1363</v>
      </c>
      <c r="AC43" s="294" t="n">
        <v>8.0828</v>
      </c>
      <c r="AD43" s="294" t="n">
        <v>8.0497</v>
      </c>
      <c r="AE43" s="294" t="n">
        <v>8.0112</v>
      </c>
      <c r="AF43" s="294" t="n">
        <v>7.966</v>
      </c>
      <c r="AG43" s="294" t="n">
        <v>7.8644</v>
      </c>
      <c r="AH43" s="294" t="n">
        <v>7.7602</v>
      </c>
      <c r="AI43" s="294" t="n">
        <v>7.678</v>
      </c>
      <c r="AJ43" s="294" t="n">
        <v>7.5585</v>
      </c>
      <c r="AK43" s="294" t="n">
        <v>7.4274</v>
      </c>
      <c r="AL43" s="294" t="n">
        <v>7.1633</v>
      </c>
      <c r="AM43" s="294" t="n">
        <v>6.9578</v>
      </c>
      <c r="AN43" s="294" t="n">
        <v>6.8422</v>
      </c>
      <c r="AO43" s="294" t="n">
        <v>6.8404</v>
      </c>
      <c r="AP43" s="294" t="n">
        <v>6.8374</v>
      </c>
      <c r="AQ43" s="294" t="n">
        <v>6.8303</v>
      </c>
      <c r="AR43" s="294" t="n">
        <v>6.8309</v>
      </c>
      <c r="AS43" s="294" t="n">
        <v>6.8274</v>
      </c>
      <c r="AT43" s="294" t="n">
        <v>6.8273</v>
      </c>
      <c r="AU43" s="294" t="n">
        <v>6.8242</v>
      </c>
      <c r="AV43" s="294" t="n">
        <v>6.7685</v>
      </c>
      <c r="AW43" s="294" t="n">
        <v>6.6558</v>
      </c>
      <c r="AX43" s="294" t="n">
        <v>6.583</v>
      </c>
      <c r="AY43" s="294" t="n">
        <v>6.4995</v>
      </c>
      <c r="AZ43" s="294" t="n">
        <v>6.4167</v>
      </c>
      <c r="BA43" s="294" t="n">
        <v>6.3569</v>
      </c>
      <c r="BB43" s="294" t="n">
        <v>6.309</v>
      </c>
      <c r="BC43" s="294" t="n">
        <v>6.3303</v>
      </c>
      <c r="BD43" s="294" t="n">
        <v>6.3517</v>
      </c>
      <c r="BE43" s="294" t="n">
        <v>6.2412</v>
      </c>
      <c r="BF43" s="294" t="n">
        <v>6.2241</v>
      </c>
      <c r="BG43" s="294" t="n">
        <v>6.1555</v>
      </c>
      <c r="BH43" s="294" t="n">
        <v>6.1254</v>
      </c>
      <c r="BI43" s="294" t="n">
        <v>6.0909</v>
      </c>
      <c r="BJ43" s="294" t="n">
        <v>6.1009</v>
      </c>
      <c r="BK43" s="294" t="n">
        <v>6.2316</v>
      </c>
      <c r="BL43" s="294" t="n">
        <v>6.165</v>
      </c>
      <c r="BM43" s="294" t="n">
        <v>6.1489</v>
      </c>
      <c r="BN43" s="294" t="n">
        <v>6.2364</v>
      </c>
      <c r="BO43" s="294" t="n">
        <v>6.204</v>
      </c>
      <c r="BP43" s="294" t="n">
        <v>6.3035</v>
      </c>
      <c r="BQ43" s="294" t="n">
        <v>6.3948</v>
      </c>
      <c r="BR43" s="294" t="n">
        <v>6.5383</v>
      </c>
      <c r="BS43" s="294" t="n">
        <v>6.5357</v>
      </c>
      <c r="BT43" s="294" t="n">
        <v>6.6665</v>
      </c>
      <c r="BU43" s="294" t="n">
        <v>6.8495</v>
      </c>
      <c r="BV43" s="294" t="n">
        <v>6.8883</v>
      </c>
      <c r="BW43" s="294" t="n">
        <v>6.8594</v>
      </c>
      <c r="BX43" s="294" t="n">
        <v>6.6705</v>
      </c>
      <c r="BY43" s="294" t="n">
        <v>6.6107</v>
      </c>
      <c r="BZ43" s="294" t="n">
        <v>6.3593</v>
      </c>
      <c r="CA43" s="294" t="n">
        <v>6.383</v>
      </c>
      <c r="CB43" s="294" t="n">
        <v>6.8051</v>
      </c>
      <c r="CC43" s="294" t="n">
        <v>6.9201</v>
      </c>
      <c r="CD43" s="294" t="n">
        <v>6.7482</v>
      </c>
      <c r="CE43" s="294" t="n">
        <v>6.8218</v>
      </c>
      <c r="CF43" s="294" t="n">
        <v>7.0164</v>
      </c>
      <c r="CG43" s="294" t="n">
        <v>7.0361</v>
      </c>
      <c r="CH43" s="294" t="n">
        <v>6.97936250475002</v>
      </c>
      <c r="CI43" s="294" t="n">
        <v>7.08698985933525</v>
      </c>
      <c r="CJ43" s="294" t="n">
        <v>6.92167362447944</v>
      </c>
      <c r="CK43" s="294" t="n">
        <v>6.6262077414335</v>
      </c>
      <c r="CL43" s="294" t="n">
        <v>6.48693121052865</v>
      </c>
      <c r="CM43" s="294" t="n">
        <v>6.46148168119433</v>
      </c>
      <c r="CN43" s="294" t="n">
        <v>6.46955765497333</v>
      </c>
      <c r="CO43" s="294" t="n">
        <v>6.39465844388851</v>
      </c>
      <c r="CP43" s="294" t="n">
        <v>6.34789160183066</v>
      </c>
      <c r="CQ43" s="294" t="n">
        <v>6.60838253968254</v>
      </c>
      <c r="CR43" s="300" t="n">
        <v>6.85178251552795</v>
      </c>
      <c r="CS43" s="300" t="n">
        <v>7.11435341269841</v>
      </c>
      <c r="CT43" s="300" t="n">
        <v>6.83979251334859</v>
      </c>
      <c r="CU43" s="300" t="n">
        <v>7.01143025252525</v>
      </c>
      <c r="CV43" s="300" t="n">
        <v>7.234425</v>
      </c>
      <c r="CW43" s="300" t="n">
        <v>7.20633333333333</v>
      </c>
      <c r="CX43" s="300" t="n">
        <v>7.16066666666667</v>
      </c>
      <c r="CY43" s="300" t="n">
        <v>7.241</v>
      </c>
      <c r="CZ43" s="300" t="n">
        <v>7.16</v>
      </c>
      <c r="DA43" s="300" t="n">
        <v>7.19266666666667</v>
      </c>
      <c r="DB43" s="300" t="n">
        <v>7.26766666666667</v>
      </c>
      <c r="DC43" s="300" t="n">
        <v>7.23133333333333</v>
      </c>
      <c r="DD43" s="300" t="n">
        <v>7.157</v>
      </c>
      <c r="DE43" s="300" t="n">
        <v>7.08933333333333</v>
      </c>
      <c r="DF43" s="294" t="n">
        <v>6.92615825652842</v>
      </c>
      <c r="DG43" s="294" t="n">
        <v>6.80581591397849</v>
      </c>
      <c r="DH43" s="312" t="n">
        <v>6.74930376344086</v>
      </c>
      <c r="DI43" s="312" t="n">
        <v>6.725</v>
      </c>
      <c r="DJ43" s="312" t="n">
        <v>6.675</v>
      </c>
      <c r="DK43" s="312" t="n">
        <v>6.64</v>
      </c>
      <c r="DL43" s="312" t="n">
        <v>6.60985507246377</v>
      </c>
      <c r="DM43" s="312" t="n">
        <v>6.56</v>
      </c>
      <c r="DN43" s="294" t="n">
        <v>6.52502732240437</v>
      </c>
      <c r="DO43" s="294" t="n">
        <v>6.51508196721312</v>
      </c>
      <c r="DP43" s="294" t="n">
        <v>6.50504553734062</v>
      </c>
      <c r="DQ43" s="294" t="n">
        <v>6.49502732240437</v>
      </c>
      <c r="DR43" s="294" t="n">
        <v>6.49</v>
      </c>
      <c r="DS43" s="294" t="n">
        <v>6.49</v>
      </c>
      <c r="DT43" s="294" t="n">
        <v>6.49</v>
      </c>
      <c r="DU43" s="294" t="n">
        <v>6.49</v>
      </c>
      <c r="DV43" s="294" t="n">
        <v>6.49</v>
      </c>
      <c r="DW43" s="294" t="n">
        <v>6.49</v>
      </c>
      <c r="DX43" s="294" t="n">
        <v>6.49</v>
      </c>
      <c r="DY43" s="294" t="n">
        <v>6.49</v>
      </c>
      <c r="DZ43" s="294" t="n">
        <f aca="false">AVERAGE(DY44:DZ44)</f>
        <v>6.49</v>
      </c>
      <c r="EA43" s="294" t="n">
        <f aca="false">AVERAGE(DZ44:EA44)</f>
        <v>6.49</v>
      </c>
      <c r="EB43" s="294" t="n">
        <f aca="false">AVERAGE(EA44:EB44)</f>
        <v>6.49</v>
      </c>
      <c r="EC43" s="294" t="n">
        <f aca="false">AVERAGE(EB44:EC44)</f>
        <v>6.49</v>
      </c>
      <c r="ED43" s="294" t="n">
        <f aca="false">AVERAGE(EC44:ED44)</f>
        <v>6.49</v>
      </c>
      <c r="EE43" s="294" t="n">
        <f aca="false">AVERAGE(ED44:EE44)</f>
        <v>6.49</v>
      </c>
      <c r="EF43" s="294" t="n">
        <f aca="false">AVERAGE(EE44:EF44)</f>
        <v>6.49</v>
      </c>
      <c r="EG43" s="294" t="n">
        <f aca="false">AVERAGE(EF44:EG44)</f>
        <v>6.49</v>
      </c>
      <c r="EH43" s="294" t="n">
        <f aca="false">AVERAGE(EG44:EH44)</f>
        <v>6.49</v>
      </c>
      <c r="EI43" s="294" t="n">
        <f aca="false">AVERAGE(EH44:EI44)</f>
        <v>6.49</v>
      </c>
      <c r="EJ43" s="294" t="n">
        <f aca="false">AVERAGE(EI44:EJ44)</f>
        <v>6.49</v>
      </c>
      <c r="EK43" s="294" t="n">
        <f aca="false">AVERAGE(EJ44:EK44)</f>
        <v>6.49</v>
      </c>
      <c r="EL43" s="294" t="n">
        <f aca="false">AVERAGE(EK44:EL44)</f>
        <v>6.49</v>
      </c>
      <c r="EM43" s="294" t="n">
        <f aca="false">AVERAGE(EL44:EM44)</f>
        <v>6.49</v>
      </c>
      <c r="EN43" s="294" t="n">
        <f aca="false">AVERAGE(EM44:EN44)</f>
        <v>6.49</v>
      </c>
      <c r="EO43" s="294" t="n">
        <f aca="false">AVERAGE(EN44:EO44)</f>
        <v>6.49</v>
      </c>
      <c r="EP43" s="294" t="n">
        <f aca="false">AVERAGE(EO44:EP44)</f>
        <v>6.49</v>
      </c>
      <c r="EQ43" s="294" t="n">
        <f aca="false">AVERAGE(EP44:EQ44)</f>
        <v>6.49</v>
      </c>
      <c r="ER43" s="294" t="n">
        <f aca="false">AVERAGE(EQ44:ER44)</f>
        <v>6.49</v>
      </c>
      <c r="ES43" s="294" t="n">
        <f aca="false">AVERAGE(ER44:ES44)</f>
        <v>6.49</v>
      </c>
      <c r="ET43" s="294" t="n">
        <f aca="false">AVERAGE(ES44:ET44)</f>
        <v>6.49</v>
      </c>
      <c r="EU43" s="297" t="n">
        <f aca="false">AVERAGE(ET44:EU44)</f>
        <v>6.49</v>
      </c>
      <c r="EV43" s="297" t="n">
        <f aca="false">AVERAGE(EU44:EV44)</f>
        <v>6.49</v>
      </c>
      <c r="EW43" s="297" t="n">
        <f aca="false">AVERAGE(EV44:EW44)</f>
        <v>6.49</v>
      </c>
      <c r="EX43" s="297" t="n">
        <f aca="false">AVERAGE(EW44:EX44)</f>
        <v>6.49</v>
      </c>
      <c r="EY43" s="297" t="n">
        <f aca="false">AVERAGE(EX44:EY44)</f>
        <v>6.49</v>
      </c>
      <c r="EZ43" s="297" t="n">
        <f aca="false">AVERAGE(EY44:EZ44)</f>
        <v>6.49</v>
      </c>
      <c r="FA43" s="297" t="n">
        <f aca="false">AVERAGE(EZ44:FA44)</f>
        <v>6.49</v>
      </c>
      <c r="FB43" s="297" t="n">
        <f aca="false">AVERAGE(FA44:FB44)</f>
        <v>6.49</v>
      </c>
      <c r="FC43" s="297" t="n">
        <f aca="false">AVERAGE(FB44:FC44)</f>
        <v>6.49</v>
      </c>
      <c r="FD43" s="297" t="n">
        <f aca="false">AVERAGE(FC44:FD44)</f>
        <v>6.49</v>
      </c>
      <c r="FE43" s="297" t="n">
        <f aca="false">AVERAGE(FD44:FE44)</f>
        <v>6.49</v>
      </c>
      <c r="FF43" s="297" t="n">
        <f aca="false">AVERAGE(FE44:FF44)</f>
        <v>6.49</v>
      </c>
      <c r="FG43" s="297" t="n">
        <f aca="false">AVERAGE(FF44:FG44)</f>
        <v>6.49</v>
      </c>
      <c r="FH43" s="297" t="n">
        <f aca="false">AVERAGE(FG44:FH44)</f>
        <v>6.49</v>
      </c>
      <c r="FI43" s="297" t="n">
        <f aca="false">AVERAGE(FH44:FI44)</f>
        <v>6.49</v>
      </c>
      <c r="FJ43" s="297" t="n">
        <f aca="false">AVERAGE(FI44:FJ44)</f>
        <v>6.49</v>
      </c>
      <c r="FK43" s="297" t="n">
        <f aca="false">AVERAGE(FJ44:FK44)</f>
        <v>6.49</v>
      </c>
      <c r="FL43" s="297" t="n">
        <f aca="false">AVERAGE(FK44:FL44)</f>
        <v>6.49</v>
      </c>
      <c r="FM43" s="297" t="n">
        <f aca="false">AVERAGE(FL44:FM44)</f>
        <v>6.49</v>
      </c>
      <c r="FN43" s="297" t="n">
        <f aca="false">AVERAGE(FM44:FN44)</f>
        <v>6.49</v>
      </c>
      <c r="FO43" s="297" t="n">
        <f aca="false">AVERAGE(FN44:FO44)</f>
        <v>6.49</v>
      </c>
      <c r="FP43" s="297" t="n">
        <f aca="false">AVERAGE(FO44:FP44)</f>
        <v>6.49</v>
      </c>
      <c r="FQ43" s="297" t="n">
        <f aca="false">AVERAGE(FP44:FQ44)</f>
        <v>6.49</v>
      </c>
      <c r="FR43" s="297" t="n">
        <f aca="false">AVERAGE(FQ44:FR44)</f>
        <v>6.49</v>
      </c>
      <c r="FS43" s="297" t="n">
        <f aca="false">AVERAGE(FR44:FS44)</f>
        <v>6.49</v>
      </c>
      <c r="FT43" s="297" t="n">
        <f aca="false">AVERAGE(FS44:FT44)</f>
        <v>6.49</v>
      </c>
      <c r="FU43" s="297" t="n">
        <f aca="false">AVERAGE(FT44:FU44)</f>
        <v>6.49</v>
      </c>
      <c r="FV43" s="297" t="n">
        <f aca="false">AVERAGE(FU44:FV44)</f>
        <v>6.49</v>
      </c>
      <c r="FW43" s="297" t="n">
        <f aca="false">AVERAGE(FV44:FW44)</f>
        <v>6.49</v>
      </c>
      <c r="FX43" s="297" t="n">
        <f aca="false">AVERAGE(FW44:FX44)</f>
        <v>6.49</v>
      </c>
      <c r="FY43" s="297" t="n">
        <f aca="false">AVERAGE(FX44:FY44)</f>
        <v>6.49</v>
      </c>
      <c r="FZ43" s="297" t="n">
        <f aca="false">AVERAGE(FY44:FZ44)</f>
        <v>6.49</v>
      </c>
      <c r="GA43" s="297" t="n">
        <f aca="false">AVERAGE(FZ44:GA44)</f>
        <v>6.49</v>
      </c>
      <c r="GB43" s="297" t="n">
        <f aca="false">AVERAGE(GA44:GB44)</f>
        <v>6.49</v>
      </c>
      <c r="GC43" s="297" t="n">
        <f aca="false">AVERAGE(GB44:GC44)</f>
        <v>6.49</v>
      </c>
      <c r="GD43" s="297" t="n">
        <f aca="false">AVERAGE(GC44:GD44)</f>
        <v>6.49</v>
      </c>
      <c r="GE43" s="297" t="n">
        <f aca="false">AVERAGE(GD44:GE44)</f>
        <v>6.49</v>
      </c>
      <c r="GF43" s="297" t="n">
        <f aca="false">AVERAGE(GE44:GF44)</f>
        <v>6.49</v>
      </c>
      <c r="GG43" s="297" t="n">
        <f aca="false">AVERAGE(GF44:GG44)</f>
        <v>6.49</v>
      </c>
      <c r="GH43" s="294" t="n">
        <f aca="false">AVERAGE(GG44:GH44)</f>
        <v>6.49</v>
      </c>
      <c r="GI43" s="294" t="n">
        <f aca="false">AVERAGE(GH44:GI44)</f>
        <v>6.49</v>
      </c>
      <c r="GJ43" s="294" t="n">
        <f aca="false">AVERAGE(GI44:GJ44)</f>
        <v>6.49</v>
      </c>
      <c r="GK43" s="294" t="n">
        <f aca="false">AVERAGE(GJ44:GK44)</f>
        <v>6.49</v>
      </c>
      <c r="GL43" s="294" t="n">
        <f aca="false">AVERAGE(GK44:GL44)</f>
        <v>6.49</v>
      </c>
      <c r="GM43" s="294" t="n">
        <f aca="false">AVERAGE(GL44:GM44)</f>
        <v>6.49</v>
      </c>
      <c r="GN43" s="294" t="n">
        <f aca="false">AVERAGE(GM44:GN44)</f>
        <v>6.49</v>
      </c>
      <c r="GO43" s="294" t="n">
        <f aca="false">AVERAGE(GN44:GO44)</f>
        <v>6.49</v>
      </c>
      <c r="GP43" s="294" t="n">
        <f aca="false">AVERAGE(GO44:GP44)</f>
        <v>6.49</v>
      </c>
      <c r="GQ43" s="294" t="n">
        <f aca="false">AVERAGE(GP44:GQ44)</f>
        <v>6.49</v>
      </c>
      <c r="GR43" s="294" t="n">
        <f aca="false">AVERAGE(GQ44:GR44)</f>
        <v>6.49</v>
      </c>
      <c r="GS43" s="294" t="n">
        <f aca="false">AVERAGE(GR44:GS44)</f>
        <v>6.49</v>
      </c>
      <c r="GT43" s="294" t="n">
        <f aca="false">AVERAGE(GS44:GT44)</f>
        <v>6.49</v>
      </c>
      <c r="GU43" s="294" t="n">
        <f aca="false">AVERAGE(GT44:GU44)</f>
        <v>6.49</v>
      </c>
      <c r="GV43" s="294" t="n">
        <f aca="false">AVERAGE(GU44:GV44)</f>
        <v>6.49</v>
      </c>
      <c r="GW43" s="294" t="n">
        <f aca="false">AVERAGE(GV44:GW44)</f>
        <v>6.49</v>
      </c>
      <c r="GX43" s="294" t="n">
        <f aca="false">AVERAGE(GW44:GX44)</f>
        <v>6.49</v>
      </c>
      <c r="GY43" s="294" t="n">
        <f aca="false">AVERAGE(GX44:GY44)</f>
        <v>6.49</v>
      </c>
      <c r="GZ43" s="294" t="n">
        <f aca="false">AVERAGE(GY44:GZ44)</f>
        <v>6.49</v>
      </c>
      <c r="HA43" s="294" t="n">
        <f aca="false">AVERAGE(GZ44:HA44)</f>
        <v>6.49</v>
      </c>
    </row>
    <row r="44" customFormat="false" ht="15" hidden="false" customHeight="false" outlineLevel="0" collapsed="false">
      <c r="A44" s="14" t="s">
        <v>9</v>
      </c>
      <c r="B44" s="42"/>
      <c r="C44" s="58"/>
      <c r="D44" s="59" t="s">
        <v>10</v>
      </c>
      <c r="E44" s="19"/>
      <c r="F44" s="19" t="s">
        <v>84</v>
      </c>
      <c r="G44" s="19" t="s">
        <v>83</v>
      </c>
      <c r="H44" s="19"/>
      <c r="I44" s="19"/>
      <c r="J44" s="294" t="n">
        <v>8.2777</v>
      </c>
      <c r="K44" s="294" t="n">
        <v>8.2767</v>
      </c>
      <c r="L44" s="294" t="n">
        <v>8.2768</v>
      </c>
      <c r="M44" s="294" t="n">
        <v>8.2765</v>
      </c>
      <c r="N44" s="294" t="n">
        <v>8.2774</v>
      </c>
      <c r="O44" s="294" t="n">
        <v>8.2771</v>
      </c>
      <c r="P44" s="294" t="n">
        <v>8.2772</v>
      </c>
      <c r="Q44" s="294" t="n">
        <v>8.277</v>
      </c>
      <c r="R44" s="294" t="n">
        <v>8.2774</v>
      </c>
      <c r="S44" s="294" t="n">
        <v>8.2775</v>
      </c>
      <c r="T44" s="294" t="n">
        <v>8.277</v>
      </c>
      <c r="U44" s="294" t="n">
        <v>8.2767</v>
      </c>
      <c r="V44" s="294" t="n">
        <v>8.277</v>
      </c>
      <c r="W44" s="294" t="n">
        <v>8.2766</v>
      </c>
      <c r="X44" s="294" t="n">
        <v>8.2765</v>
      </c>
      <c r="Y44" s="294" t="n">
        <v>8.2765</v>
      </c>
      <c r="Z44" s="294" t="n">
        <v>8.2764</v>
      </c>
      <c r="AA44" s="294" t="n">
        <v>8.2764</v>
      </c>
      <c r="AB44" s="294" t="n">
        <v>8.092</v>
      </c>
      <c r="AC44" s="294" t="n">
        <v>8.0702</v>
      </c>
      <c r="AD44" s="294" t="n">
        <v>8.0172</v>
      </c>
      <c r="AE44" s="294" t="n">
        <v>7.9943</v>
      </c>
      <c r="AF44" s="294" t="n">
        <v>7.904</v>
      </c>
      <c r="AG44" s="294" t="n">
        <v>7.8045</v>
      </c>
      <c r="AH44" s="294" t="n">
        <v>7.7315</v>
      </c>
      <c r="AI44" s="294" t="n">
        <v>7.6151</v>
      </c>
      <c r="AJ44" s="294" t="n">
        <v>7.5105</v>
      </c>
      <c r="AK44" s="294" t="n">
        <v>7.3037</v>
      </c>
      <c r="AL44" s="294" t="n">
        <v>7.012</v>
      </c>
      <c r="AM44" s="294" t="n">
        <v>6.8544</v>
      </c>
      <c r="AN44" s="294" t="n">
        <v>6.846</v>
      </c>
      <c r="AO44" s="294" t="n">
        <v>6.8277</v>
      </c>
      <c r="AP44" s="294" t="n">
        <v>6.8339</v>
      </c>
      <c r="AQ44" s="294" t="n">
        <v>6.8305</v>
      </c>
      <c r="AR44" s="294" t="n">
        <v>6.8264</v>
      </c>
      <c r="AS44" s="294" t="n">
        <v>6.8271</v>
      </c>
      <c r="AT44" s="294" t="n">
        <v>6.8259</v>
      </c>
      <c r="AU44" s="294" t="n">
        <v>6.7818</v>
      </c>
      <c r="AV44" s="294" t="n">
        <v>6.6921</v>
      </c>
      <c r="AW44" s="294" t="n">
        <v>6.607</v>
      </c>
      <c r="AX44" s="294" t="n">
        <v>6.5483</v>
      </c>
      <c r="AY44" s="294" t="n">
        <v>6.4639</v>
      </c>
      <c r="AZ44" s="294" t="n">
        <v>6.3812</v>
      </c>
      <c r="BA44" s="294" t="n">
        <v>6.295</v>
      </c>
      <c r="BB44" s="294" t="n">
        <v>6.2985</v>
      </c>
      <c r="BC44" s="294" t="n">
        <v>6.354</v>
      </c>
      <c r="BD44" s="294" t="n">
        <v>6.2847</v>
      </c>
      <c r="BE44" s="294" t="n">
        <v>6.2306</v>
      </c>
      <c r="BF44" s="294" t="n">
        <v>6.2102</v>
      </c>
      <c r="BG44" s="294" t="n">
        <v>6.1375</v>
      </c>
      <c r="BH44" s="294" t="n">
        <v>6.1209</v>
      </c>
      <c r="BI44" s="294" t="n">
        <v>6.0543</v>
      </c>
      <c r="BJ44" s="294" t="n">
        <v>6.2171</v>
      </c>
      <c r="BK44" s="294" t="n">
        <v>6.2031</v>
      </c>
      <c r="BL44" s="294" t="n">
        <v>6.1394</v>
      </c>
      <c r="BM44" s="294" t="n">
        <v>6.2055</v>
      </c>
      <c r="BN44" s="294" t="n">
        <v>6.1997</v>
      </c>
      <c r="BO44" s="294" t="n">
        <v>6.201</v>
      </c>
      <c r="BP44" s="294" t="n">
        <v>6.356</v>
      </c>
      <c r="BQ44" s="294" t="n">
        <v>6.4937</v>
      </c>
      <c r="BR44" s="294" t="n">
        <v>6.4536</v>
      </c>
      <c r="BS44" s="294" t="n">
        <v>6.648</v>
      </c>
      <c r="BT44" s="294" t="n">
        <v>6.6718</v>
      </c>
      <c r="BU44" s="294" t="n">
        <v>6.945</v>
      </c>
      <c r="BV44" s="294" t="n">
        <v>6.8872</v>
      </c>
      <c r="BW44" s="294" t="n">
        <v>6.7809</v>
      </c>
      <c r="BX44" s="294" t="n">
        <v>6.6528</v>
      </c>
      <c r="BY44" s="294" t="n">
        <v>6.5068</v>
      </c>
      <c r="BZ44" s="294" t="n">
        <v>6.2755</v>
      </c>
      <c r="CA44" s="294" t="n">
        <v>6.621</v>
      </c>
      <c r="CB44" s="294" t="n">
        <v>6.8688</v>
      </c>
      <c r="CC44" s="294" t="n">
        <v>6.8785</v>
      </c>
      <c r="CD44" s="294" t="n">
        <v>6.7121</v>
      </c>
      <c r="CE44" s="294" t="n">
        <v>6.8668</v>
      </c>
      <c r="CF44" s="294" t="n">
        <v>7.1483</v>
      </c>
      <c r="CG44" s="294" t="n">
        <v>6.9632</v>
      </c>
      <c r="CH44" s="294" t="n">
        <v>7.09166963169755</v>
      </c>
      <c r="CI44" s="294" t="n">
        <v>7.07809948212952</v>
      </c>
      <c r="CJ44" s="294" t="n">
        <v>6.82241990445042</v>
      </c>
      <c r="CK44" s="294" t="n">
        <v>6.5307950034919</v>
      </c>
      <c r="CL44" s="294" t="n">
        <v>6.5675035569282</v>
      </c>
      <c r="CM44" s="294" t="n">
        <v>6.4577763897564</v>
      </c>
      <c r="CN44" s="294" t="n">
        <v>6.46797162515334</v>
      </c>
      <c r="CO44" s="287" t="n">
        <f aca="false">Inputs!AD44</f>
        <v>6.37688299872106</v>
      </c>
      <c r="CP44" s="304" t="n">
        <v>6.34455217391304</v>
      </c>
      <c r="CQ44" s="304" t="n">
        <v>6.69519047619048</v>
      </c>
      <c r="CR44" s="304" t="n">
        <v>7.01951428571429</v>
      </c>
      <c r="CS44" s="308" t="n">
        <f aca="false">Inputs!AE44</f>
        <v>6.97169523809524</v>
      </c>
      <c r="CT44" s="304" t="n">
        <v>6.89093043478261</v>
      </c>
      <c r="CU44" s="304" t="n">
        <v>7.16136666666667</v>
      </c>
      <c r="CV44" s="304" t="n">
        <v>7.289</v>
      </c>
      <c r="CW44" s="308" t="n">
        <f aca="false">Inputs!AI44</f>
        <v>6.7</v>
      </c>
      <c r="CX44" s="304" t="n">
        <v>7.22</v>
      </c>
      <c r="CY44" s="304" t="n">
        <v>7.267</v>
      </c>
      <c r="CZ44" s="304" t="n">
        <v>7.018</v>
      </c>
      <c r="DA44" s="308" t="n">
        <f aca="false">Inputs!AG44</f>
        <v>7.298</v>
      </c>
      <c r="DB44" s="300" t="n">
        <v>7.257</v>
      </c>
      <c r="DC44" s="294" t="n">
        <v>7.164</v>
      </c>
      <c r="DD44" s="294" t="n">
        <v>7.12</v>
      </c>
      <c r="DE44" s="309" t="n">
        <v>7.01</v>
      </c>
      <c r="DF44" s="294" t="n">
        <v>6.8944</v>
      </c>
      <c r="DG44" s="294" t="n">
        <v>6.787</v>
      </c>
      <c r="DH44" s="294" t="n">
        <v>6.75</v>
      </c>
      <c r="DI44" s="309" t="n">
        <v>6.7</v>
      </c>
      <c r="DJ44" s="294" t="n">
        <v>6.65</v>
      </c>
      <c r="DK44" s="299" t="n">
        <v>6.63</v>
      </c>
      <c r="DL44" s="299" t="n">
        <v>6.59</v>
      </c>
      <c r="DM44" s="309" t="n">
        <v>6.53</v>
      </c>
      <c r="DN44" s="294" t="n">
        <v>6.52005464480874</v>
      </c>
      <c r="DO44" s="294" t="n">
        <v>6.51010928961749</v>
      </c>
      <c r="DP44" s="294" t="n">
        <v>6.50005464480874</v>
      </c>
      <c r="DQ44" s="309" t="n">
        <v>6.49</v>
      </c>
      <c r="DR44" s="294" t="n">
        <v>6.49</v>
      </c>
      <c r="DS44" s="294" t="n">
        <v>6.49</v>
      </c>
      <c r="DT44" s="294" t="n">
        <v>6.49</v>
      </c>
      <c r="DU44" s="309" t="n">
        <v>6.49</v>
      </c>
      <c r="DV44" s="294" t="n">
        <v>6.49</v>
      </c>
      <c r="DW44" s="294" t="n">
        <v>6.49</v>
      </c>
      <c r="DX44" s="294" t="n">
        <v>6.49</v>
      </c>
      <c r="DY44" s="309" t="n">
        <v>6.49</v>
      </c>
      <c r="DZ44" s="294" t="n">
        <f aca="false">(EC44-DY44)/4+DY44</f>
        <v>6.49</v>
      </c>
      <c r="EA44" s="294" t="n">
        <f aca="false">(EC44-DY44)/4*2+DY44</f>
        <v>6.49</v>
      </c>
      <c r="EB44" s="294" t="n">
        <f aca="false">(EC44-DY44)/4*3+DY44</f>
        <v>6.49</v>
      </c>
      <c r="EC44" s="309" t="n">
        <f aca="false">Inputs!AN44</f>
        <v>6.49</v>
      </c>
      <c r="ED44" s="294" t="n">
        <f aca="false">(EG44-EC44)/4+EC44</f>
        <v>6.49</v>
      </c>
      <c r="EE44" s="294" t="n">
        <f aca="false">(EG44-EC44)/4*2+EC44</f>
        <v>6.49</v>
      </c>
      <c r="EF44" s="294" t="n">
        <f aca="false">(EG44-EC44)/4*3+EC44</f>
        <v>6.49</v>
      </c>
      <c r="EG44" s="309" t="n">
        <f aca="false">Inputs!AO44</f>
        <v>6.49</v>
      </c>
      <c r="EH44" s="294" t="n">
        <f aca="false">(EK44-EG44)/4+EG44</f>
        <v>6.49</v>
      </c>
      <c r="EI44" s="294" t="n">
        <f aca="false">(EK44-EG44)/4*2+EG44</f>
        <v>6.49</v>
      </c>
      <c r="EJ44" s="294" t="n">
        <f aca="false">(EK44-EG44)/4*3+EG44</f>
        <v>6.49</v>
      </c>
      <c r="EK44" s="309" t="n">
        <f aca="false">Inputs!AP44</f>
        <v>6.49</v>
      </c>
      <c r="EL44" s="294" t="n">
        <f aca="false">(EO44-EK44)/4+EK44</f>
        <v>6.49</v>
      </c>
      <c r="EM44" s="294" t="n">
        <f aca="false">(EO44-EK44)/4*2+EK44</f>
        <v>6.49</v>
      </c>
      <c r="EN44" s="294" t="n">
        <f aca="false">(EO44-EK44)/4*3+EK44</f>
        <v>6.49</v>
      </c>
      <c r="EO44" s="309" t="n">
        <f aca="false">Inputs!AQ44</f>
        <v>6.49</v>
      </c>
      <c r="EP44" s="294" t="n">
        <f aca="false">(ES44-EO44)/4+EO44</f>
        <v>6.49</v>
      </c>
      <c r="EQ44" s="294" t="n">
        <f aca="false">(ES44-EO44)/4*2+EO44</f>
        <v>6.49</v>
      </c>
      <c r="ER44" s="294" t="n">
        <f aca="false">(ES44-EO44)/4*3+EO44</f>
        <v>6.49</v>
      </c>
      <c r="ES44" s="309" t="n">
        <f aca="false">Inputs!AR44</f>
        <v>6.49</v>
      </c>
      <c r="ET44" s="294" t="n">
        <f aca="false">(EW44-ES44)/4+ES44</f>
        <v>6.49</v>
      </c>
      <c r="EU44" s="297" t="n">
        <f aca="false">(EW44-ES44)/4*2+ES44</f>
        <v>6.49</v>
      </c>
      <c r="EV44" s="297" t="n">
        <f aca="false">(EW44-ES44)/4*3+ES44</f>
        <v>6.49</v>
      </c>
      <c r="EW44" s="313" t="n">
        <f aca="false">Inputs!AS44</f>
        <v>6.49</v>
      </c>
      <c r="EX44" s="297" t="n">
        <f aca="false">(FA44-EW44)/4+EW44</f>
        <v>6.49</v>
      </c>
      <c r="EY44" s="297" t="n">
        <f aca="false">(FA44-EW44)/4*2+EW44</f>
        <v>6.49</v>
      </c>
      <c r="EZ44" s="297" t="n">
        <f aca="false">(FA44-EW44)/4*3+EW44</f>
        <v>6.49</v>
      </c>
      <c r="FA44" s="313" t="n">
        <f aca="false">Inputs!AT44</f>
        <v>6.49</v>
      </c>
      <c r="FB44" s="297" t="n">
        <f aca="false">(FE44-FA44)/4+FA44</f>
        <v>6.49</v>
      </c>
      <c r="FC44" s="297" t="n">
        <f aca="false">(FE44-FA44)/4*2+FA44</f>
        <v>6.49</v>
      </c>
      <c r="FD44" s="297" t="n">
        <f aca="false">(FE44-FA44)/4*3+FA44</f>
        <v>6.49</v>
      </c>
      <c r="FE44" s="313" t="n">
        <f aca="false">Inputs!AU44</f>
        <v>6.49</v>
      </c>
      <c r="FF44" s="297" t="n">
        <f aca="false">(FI44-FE44)/4+FE44</f>
        <v>6.49</v>
      </c>
      <c r="FG44" s="297" t="n">
        <f aca="false">(FI44-FE44)/4*2+FE44</f>
        <v>6.49</v>
      </c>
      <c r="FH44" s="297" t="n">
        <f aca="false">(FI44-FE44)/4*3+FE44</f>
        <v>6.49</v>
      </c>
      <c r="FI44" s="313" t="n">
        <f aca="false">Inputs!AV44</f>
        <v>6.49</v>
      </c>
      <c r="FJ44" s="297" t="n">
        <f aca="false">(FM44-FI44)/4+FI44</f>
        <v>6.49</v>
      </c>
      <c r="FK44" s="297" t="n">
        <f aca="false">(FM44-FI44)/4*2+FI44</f>
        <v>6.49</v>
      </c>
      <c r="FL44" s="297" t="n">
        <f aca="false">(FM44-FI44)/4*3+FI44</f>
        <v>6.49</v>
      </c>
      <c r="FM44" s="313" t="n">
        <f aca="false">Inputs!AW44</f>
        <v>6.49</v>
      </c>
      <c r="FN44" s="297" t="n">
        <f aca="false">(FQ44-FM44)/4+FM44</f>
        <v>6.49</v>
      </c>
      <c r="FO44" s="297" t="n">
        <f aca="false">(FQ44-FM44)/4*2+FM44</f>
        <v>6.49</v>
      </c>
      <c r="FP44" s="297" t="n">
        <f aca="false">(FQ44-FM44)/4*3+FM44</f>
        <v>6.49</v>
      </c>
      <c r="FQ44" s="313" t="n">
        <f aca="false">Inputs!AX44</f>
        <v>6.49</v>
      </c>
      <c r="FR44" s="297" t="n">
        <f aca="false">(FU44-FQ44)/4+FQ44</f>
        <v>6.49</v>
      </c>
      <c r="FS44" s="297" t="n">
        <f aca="false">(FU44-FQ44)/4*2+FQ44</f>
        <v>6.49</v>
      </c>
      <c r="FT44" s="297" t="n">
        <f aca="false">(FU44-FQ44)/4*3+FQ44</f>
        <v>6.49</v>
      </c>
      <c r="FU44" s="313" t="n">
        <f aca="false">Inputs!AY44</f>
        <v>6.49</v>
      </c>
      <c r="FV44" s="313" t="n">
        <f aca="false">(FY44-FU44)/4+FU44</f>
        <v>6.49</v>
      </c>
      <c r="FW44" s="313" t="n">
        <f aca="false">(FY44-FU44)/4*2+FU44</f>
        <v>6.49</v>
      </c>
      <c r="FX44" s="313" t="n">
        <f aca="false">(FY44-FU44)/4*3+FU44</f>
        <v>6.49</v>
      </c>
      <c r="FY44" s="313" t="n">
        <f aca="false">Inputs!AZ44</f>
        <v>6.49</v>
      </c>
      <c r="FZ44" s="313" t="n">
        <f aca="false">(GC44-FY44)/4+FY44</f>
        <v>6.49</v>
      </c>
      <c r="GA44" s="313" t="n">
        <f aca="false">(GC44-FY44)/4*2+FY44</f>
        <v>6.49</v>
      </c>
      <c r="GB44" s="313" t="n">
        <f aca="false">(GC44-FY44)/4*3+FY44</f>
        <v>6.49</v>
      </c>
      <c r="GC44" s="313" t="n">
        <f aca="false">Inputs!BA44</f>
        <v>6.49</v>
      </c>
      <c r="GD44" s="313" t="n">
        <f aca="false">(GG44-GC44)/4+GC44</f>
        <v>6.49</v>
      </c>
      <c r="GE44" s="313" t="n">
        <f aca="false">(GG44-GC44)/4*2+GC44</f>
        <v>6.49</v>
      </c>
      <c r="GF44" s="313" t="n">
        <f aca="false">(GG44-GC44)/4*3+GC44</f>
        <v>6.49</v>
      </c>
      <c r="GG44" s="313" t="n">
        <f aca="false">Inputs!BB44</f>
        <v>6.49</v>
      </c>
      <c r="GH44" s="287" t="n">
        <f aca="false">(GK44-GG44)/4+GG44</f>
        <v>6.49</v>
      </c>
      <c r="GI44" s="287" t="n">
        <f aca="false">(GK44-GG44)/4*2+GG44</f>
        <v>6.49</v>
      </c>
      <c r="GJ44" s="287" t="n">
        <f aca="false">(GK44-GG44)/4*3+GG44</f>
        <v>6.49</v>
      </c>
      <c r="GK44" s="287" t="n">
        <f aca="false">Inputs!BC44</f>
        <v>6.49</v>
      </c>
      <c r="GL44" s="287" t="n">
        <f aca="false">(GO44-GK44)/4+GK44</f>
        <v>6.49</v>
      </c>
      <c r="GM44" s="287" t="n">
        <f aca="false">(GO44-GK44)/4*2+GK44</f>
        <v>6.49</v>
      </c>
      <c r="GN44" s="287" t="n">
        <f aca="false">(GO44-GK44)/4*3+GK44</f>
        <v>6.49</v>
      </c>
      <c r="GO44" s="287" t="n">
        <f aca="false">Inputs!BD44</f>
        <v>6.49</v>
      </c>
      <c r="GP44" s="287" t="n">
        <f aca="false">(GS44-GO44)/4+GO44</f>
        <v>6.49</v>
      </c>
      <c r="GQ44" s="287" t="n">
        <f aca="false">(GS44-GO44)/4*2+GO44</f>
        <v>6.49</v>
      </c>
      <c r="GR44" s="287" t="n">
        <f aca="false">(GS44-GO44)/4*3+GO44</f>
        <v>6.49</v>
      </c>
      <c r="GS44" s="287" t="n">
        <f aca="false">Inputs!BE44</f>
        <v>6.49</v>
      </c>
      <c r="GT44" s="287" t="n">
        <f aca="false">(GW44-GS44)/4+GS44</f>
        <v>6.49</v>
      </c>
      <c r="GU44" s="287" t="n">
        <f aca="false">(GW44-GS44)/4*2+GS44</f>
        <v>6.49</v>
      </c>
      <c r="GV44" s="287" t="n">
        <f aca="false">(GW44-GS44)/4*3+GS44</f>
        <v>6.49</v>
      </c>
      <c r="GW44" s="287" t="n">
        <f aca="false">Inputs!BF44</f>
        <v>6.49</v>
      </c>
      <c r="GX44" s="287" t="n">
        <f aca="false">(HA44-GW44)/4+GW44</f>
        <v>6.49</v>
      </c>
      <c r="GY44" s="287" t="n">
        <f aca="false">(HA44-GW44)/4*2+GW44</f>
        <v>6.49</v>
      </c>
      <c r="GZ44" s="287" t="n">
        <f aca="false">(HA44-GW44)/4*3+GW44</f>
        <v>6.49</v>
      </c>
      <c r="HA44" s="287" t="n">
        <f aca="false">Inputs!BG44</f>
        <v>6.49</v>
      </c>
    </row>
    <row r="45" customFormat="false" ht="15" hidden="false" customHeight="false" outlineLevel="0" collapsed="false">
      <c r="A45" s="14" t="s">
        <v>9</v>
      </c>
      <c r="B45" s="42"/>
      <c r="C45" s="58"/>
      <c r="D45" s="59" t="s">
        <v>10</v>
      </c>
      <c r="E45" s="19"/>
      <c r="F45" s="19" t="s">
        <v>85</v>
      </c>
      <c r="G45" s="19" t="s">
        <v>86</v>
      </c>
      <c r="H45" s="19"/>
      <c r="I45" s="19"/>
      <c r="J45" s="294" t="n">
        <v>3.4504</v>
      </c>
      <c r="K45" s="294" t="n">
        <v>3.5059</v>
      </c>
      <c r="L45" s="294" t="n">
        <v>3.5458</v>
      </c>
      <c r="M45" s="294" t="n">
        <v>3.6072</v>
      </c>
      <c r="N45" s="294" t="n">
        <v>3.7262</v>
      </c>
      <c r="O45" s="294" t="n">
        <v>3.7804</v>
      </c>
      <c r="P45" s="294" t="n">
        <v>3.816</v>
      </c>
      <c r="Q45" s="294" t="n">
        <v>3.8421</v>
      </c>
      <c r="R45" s="294" t="n">
        <v>3.8249</v>
      </c>
      <c r="S45" s="294" t="n">
        <v>3.7299</v>
      </c>
      <c r="T45" s="294" t="n">
        <v>3.6771</v>
      </c>
      <c r="U45" s="294" t="n">
        <v>3.5973</v>
      </c>
      <c r="V45" s="294" t="n">
        <v>3.4587</v>
      </c>
      <c r="W45" s="294" t="n">
        <v>3.4932</v>
      </c>
      <c r="X45" s="294" t="n">
        <v>3.5249</v>
      </c>
      <c r="Y45" s="294" t="n">
        <v>3.4422</v>
      </c>
      <c r="Z45" s="294" t="n">
        <v>3.3643</v>
      </c>
      <c r="AA45" s="294" t="n">
        <v>3.3947</v>
      </c>
      <c r="AB45" s="294" t="n">
        <v>3.5052</v>
      </c>
      <c r="AC45" s="294" t="n">
        <v>3.5516</v>
      </c>
      <c r="AD45" s="294" t="n">
        <v>3.4947</v>
      </c>
      <c r="AE45" s="294" t="n">
        <v>3.3922</v>
      </c>
      <c r="AF45" s="294" t="n">
        <v>3.3648</v>
      </c>
      <c r="AG45" s="294" t="n">
        <v>3.3812</v>
      </c>
      <c r="AH45" s="294" t="n">
        <v>3.389</v>
      </c>
      <c r="AI45" s="294" t="n">
        <v>3.3675</v>
      </c>
      <c r="AJ45" s="294" t="n">
        <v>3.3731</v>
      </c>
      <c r="AK45" s="294" t="n">
        <v>3.3164</v>
      </c>
      <c r="AL45" s="294" t="n">
        <v>3.3841</v>
      </c>
      <c r="AM45" s="294" t="n">
        <v>3.3948</v>
      </c>
      <c r="AN45" s="294" t="n">
        <v>3.5502</v>
      </c>
      <c r="AO45" s="294" t="n">
        <v>3.9959</v>
      </c>
      <c r="AP45" s="294" t="n">
        <v>4.9809</v>
      </c>
      <c r="AQ45" s="294" t="n">
        <v>4.7116</v>
      </c>
      <c r="AR45" s="294" t="n">
        <v>4.5825</v>
      </c>
      <c r="AS45" s="294" t="n">
        <v>4.3215</v>
      </c>
      <c r="AT45" s="294" t="n">
        <v>4.3702</v>
      </c>
      <c r="AU45" s="294" t="n">
        <v>4.4428</v>
      </c>
      <c r="AV45" s="294" t="n">
        <v>4.5205</v>
      </c>
      <c r="AW45" s="294" t="n">
        <v>4.6144</v>
      </c>
      <c r="AX45" s="294" t="n">
        <v>4.4404</v>
      </c>
      <c r="AY45" s="294" t="n">
        <v>4.3064</v>
      </c>
      <c r="AZ45" s="294" t="n">
        <v>4.546</v>
      </c>
      <c r="BA45" s="294" t="n">
        <v>4.9101</v>
      </c>
      <c r="BB45" s="294" t="n">
        <v>4.7784</v>
      </c>
      <c r="BC45" s="294" t="n">
        <v>4.9085</v>
      </c>
      <c r="BD45" s="294" t="n">
        <v>5.0293</v>
      </c>
      <c r="BE45" s="294" t="n">
        <v>4.9723</v>
      </c>
      <c r="BF45" s="294" t="n">
        <v>4.8862</v>
      </c>
      <c r="BG45" s="294" t="n">
        <v>5.1438</v>
      </c>
      <c r="BH45" s="294" t="n">
        <v>5.3522</v>
      </c>
      <c r="BI45" s="294" t="n">
        <v>5.3451</v>
      </c>
      <c r="BJ45" s="294" t="n">
        <v>5.7407</v>
      </c>
      <c r="BK45" s="294" t="n">
        <v>5.6112</v>
      </c>
      <c r="BL45" s="294" t="n">
        <v>5.889</v>
      </c>
      <c r="BM45" s="294" t="n">
        <v>7.8105</v>
      </c>
      <c r="BN45" s="294" t="n">
        <v>10.0784</v>
      </c>
      <c r="BO45" s="294" t="n">
        <v>8.496</v>
      </c>
      <c r="BP45" s="294" t="n">
        <v>10.0235</v>
      </c>
      <c r="BQ45" s="294" t="n">
        <v>10.3544</v>
      </c>
      <c r="BR45" s="294" t="n">
        <v>11.4084</v>
      </c>
      <c r="BS45" s="294" t="n">
        <v>10.0661</v>
      </c>
      <c r="BT45" s="294" t="n">
        <v>9.6855</v>
      </c>
      <c r="BU45" s="294" t="n">
        <v>9.2185</v>
      </c>
      <c r="BV45" s="294" t="n">
        <v>8.5266</v>
      </c>
      <c r="BW45" s="294" t="n">
        <v>8.3418</v>
      </c>
      <c r="BX45" s="294" t="n">
        <v>8.8399</v>
      </c>
      <c r="BY45" s="294" t="n">
        <v>8.8357</v>
      </c>
      <c r="BZ45" s="294" t="n">
        <v>8.9507</v>
      </c>
      <c r="CA45" s="294" t="n">
        <v>9.7276</v>
      </c>
      <c r="CB45" s="294" t="n">
        <v>9.6325</v>
      </c>
      <c r="CC45" s="294" t="n">
        <v>9.6301</v>
      </c>
      <c r="CD45" s="294" t="n">
        <v>9.7785</v>
      </c>
      <c r="CE45" s="294" t="n">
        <v>9.4637</v>
      </c>
      <c r="CF45" s="294" t="n">
        <v>9.2114</v>
      </c>
      <c r="CG45" s="294" t="n">
        <v>9.0407</v>
      </c>
      <c r="CH45" s="294" t="n">
        <v>9.5806</v>
      </c>
      <c r="CI45" s="294" t="n">
        <v>10.2186</v>
      </c>
      <c r="CJ45" s="294" t="n">
        <v>10.6724</v>
      </c>
      <c r="CK45" s="294" t="n">
        <v>11.4935</v>
      </c>
      <c r="CL45" s="294" t="n">
        <v>11.4718827160494</v>
      </c>
      <c r="CM45" s="294" t="n">
        <v>11.4882714138287</v>
      </c>
      <c r="CN45" s="294" t="n">
        <v>11.3550386398764</v>
      </c>
      <c r="CO45" s="294" t="n">
        <v>11.3612310902452</v>
      </c>
      <c r="CP45" s="294" t="n">
        <v>13.4845620667927</v>
      </c>
      <c r="CQ45" s="294" t="n">
        <v>10.0695341006288</v>
      </c>
      <c r="CR45" s="294" t="n">
        <v>8.67047368555048</v>
      </c>
      <c r="CS45" s="294" t="n">
        <v>8.76537375207708</v>
      </c>
      <c r="CT45" s="294" t="n">
        <v>10.6392116219873</v>
      </c>
      <c r="CU45" s="294" t="n">
        <v>11.5511382247339</v>
      </c>
      <c r="CV45" s="294" t="n">
        <v>13.0086357934459</v>
      </c>
      <c r="CW45" s="294" t="n">
        <v>12.8803367408298</v>
      </c>
      <c r="CX45" s="294" t="n">
        <v>12.571101754386</v>
      </c>
      <c r="CY45" s="294" t="n">
        <v>12.4278833333333</v>
      </c>
      <c r="CZ45" s="294" t="n">
        <v>12.1882169230769</v>
      </c>
      <c r="DA45" s="294" t="n">
        <v>13.7595409090909</v>
      </c>
      <c r="DB45" s="294" t="n">
        <f aca="false">DB14/DB43</f>
        <v>12.8312617529698</v>
      </c>
      <c r="DC45" s="294" t="n">
        <f aca="false">DC14/DC43</f>
        <v>11.1772840416705</v>
      </c>
      <c r="DD45" s="294" t="n">
        <f aca="false">DD14/DD43</f>
        <v>11.2640305528387</v>
      </c>
      <c r="DE45" s="294" t="n">
        <f aca="false">DE14/DE43</f>
        <v>11.2732744028588</v>
      </c>
      <c r="DF45" s="294" t="n">
        <f aca="false">DF14/DF43</f>
        <v>11.2997899318231</v>
      </c>
      <c r="DG45" s="294" t="n">
        <f aca="false">DG14/DG43</f>
        <v>10.9428466683966</v>
      </c>
      <c r="DH45" s="294" t="n">
        <f aca="false">DH14/DH43</f>
        <v>12.1645418419269</v>
      </c>
      <c r="DI45" s="294" t="n">
        <f aca="false">DI14/DI43</f>
        <v>13.0286691217571</v>
      </c>
      <c r="DJ45" s="294" t="n">
        <f aca="false">DJ14/DJ43</f>
        <v>13.4149174487448</v>
      </c>
      <c r="DK45" s="294" t="n">
        <f aca="false">DK14/DK43</f>
        <v>13.6877161442795</v>
      </c>
      <c r="DL45" s="294" t="n">
        <f aca="false">DL14/DL43</f>
        <v>13.9192659100028</v>
      </c>
      <c r="DM45" s="294" t="n">
        <f aca="false">DM14/DM43</f>
        <v>14.1819516784628</v>
      </c>
      <c r="DN45" s="294" t="n">
        <f aca="false">DN14/DN43</f>
        <v>14.4111137416369</v>
      </c>
      <c r="DO45" s="294" t="n">
        <f aca="false">DO14/DO43</f>
        <v>14.5857459297115</v>
      </c>
      <c r="DP45" s="294" t="n">
        <f aca="false">DP14/DP43</f>
        <v>14.7619608658547</v>
      </c>
      <c r="DQ45" s="294" t="n">
        <f aca="false">DQ14/DQ43</f>
        <v>14.940147163644</v>
      </c>
      <c r="DR45" s="294" t="n">
        <f aca="false">DR14/DR43</f>
        <v>15.1089505482707</v>
      </c>
      <c r="DS45" s="294" t="n">
        <f aca="false">DS14/DS43</f>
        <v>15.2679402710386</v>
      </c>
      <c r="DT45" s="294" t="n">
        <f aca="false">DT14/DT43</f>
        <v>15.4287007512606</v>
      </c>
      <c r="DU45" s="294" t="n">
        <f aca="false">DU14/DU43</f>
        <v>15.5912291309315</v>
      </c>
      <c r="DV45" s="294" t="n">
        <f aca="false">DV14/DV43</f>
        <v>15.7555228581915</v>
      </c>
      <c r="DW45" s="294" t="n">
        <f aca="false">DW14/DW43</f>
        <v>15.9215838231693</v>
      </c>
      <c r="DX45" s="294" t="n">
        <f aca="false">DX14/DX43</f>
        <v>16.0894186642132</v>
      </c>
      <c r="DY45" s="294" t="n">
        <f aca="false">DY14/DY43</f>
        <v>16.2590379168085</v>
      </c>
      <c r="DZ45" s="294" t="n">
        <f aca="false">DZ14/DZ43</f>
        <v>16.0706333153553</v>
      </c>
      <c r="EA45" s="294" t="n">
        <f aca="false">EA14/EA43</f>
        <v>16.2400154996327</v>
      </c>
      <c r="EB45" s="294" t="n">
        <f aca="false">EB14/EB43</f>
        <v>16.4112070374974</v>
      </c>
      <c r="EC45" s="294" t="n">
        <f aca="false">EC14/EC43</f>
        <v>16.5842186751447</v>
      </c>
      <c r="ED45" s="294" t="n">
        <f aca="false">ED14/ED43</f>
        <v>16.3920459816624</v>
      </c>
      <c r="EE45" s="294" t="n">
        <f aca="false">EE14/EE43</f>
        <v>16.5648158096254</v>
      </c>
      <c r="EF45" s="294" t="n">
        <f aca="false">EF14/EF43</f>
        <v>16.7394311782474</v>
      </c>
      <c r="EG45" s="294" t="n">
        <f aca="false">EG14/EG43</f>
        <v>16.9159030486476</v>
      </c>
      <c r="EH45" s="294" t="n">
        <f aca="false">EH14/EH43</f>
        <v>16.7198869012957</v>
      </c>
      <c r="EI45" s="294" t="n">
        <f aca="false">EI14/EI43</f>
        <v>16.8961121258179</v>
      </c>
      <c r="EJ45" s="294" t="n">
        <f aca="false">EJ14/EJ43</f>
        <v>17.0742198018123</v>
      </c>
      <c r="EK45" s="294" t="n">
        <f aca="false">EK14/EK43</f>
        <v>17.2542211096205</v>
      </c>
      <c r="EL45" s="294" t="n">
        <f aca="false">EL14/EL43</f>
        <v>17.0542846393216</v>
      </c>
      <c r="EM45" s="294" t="n">
        <f aca="false">EM14/EM43</f>
        <v>17.2340343683342</v>
      </c>
      <c r="EN45" s="294" t="n">
        <f aca="false">EN14/EN43</f>
        <v>17.4157041978486</v>
      </c>
      <c r="EO45" s="294" t="n">
        <f aca="false">EO14/EO43</f>
        <v>17.599305531813</v>
      </c>
      <c r="EP45" s="294" t="n">
        <f aca="false">EP14/EP43</f>
        <v>17.395370332108</v>
      </c>
      <c r="EQ45" s="294" t="n">
        <f aca="false">EQ14/EQ43</f>
        <v>17.5787150557009</v>
      </c>
      <c r="ER45" s="294" t="n">
        <f aca="false">ER14/ER43</f>
        <v>17.7640182818055</v>
      </c>
      <c r="ES45" s="294" t="n">
        <f aca="false">ES14/ES43</f>
        <v>17.9512916424492</v>
      </c>
      <c r="ET45" s="294" t="n">
        <f aca="false">ET14/ET43</f>
        <v>17.7432777387502</v>
      </c>
      <c r="EU45" s="297" t="n">
        <f aca="false">EU14/EU43</f>
        <v>17.930289356815</v>
      </c>
      <c r="EV45" s="297" t="n">
        <f aca="false">EV14/EV43</f>
        <v>18.1192986474416</v>
      </c>
      <c r="EW45" s="297" t="n">
        <f aca="false">EW14/EW43</f>
        <v>18.3103174752982</v>
      </c>
      <c r="EX45" s="297" t="n">
        <f aca="false">EX14/EX43</f>
        <v>18.0981432935252</v>
      </c>
      <c r="EY45" s="297" t="n">
        <f aca="false">EY14/EY43</f>
        <v>18.2888951439512</v>
      </c>
      <c r="EZ45" s="297" t="n">
        <f aca="false">EZ14/EZ43</f>
        <v>18.4816846203905</v>
      </c>
      <c r="FA45" s="297" t="n">
        <f aca="false">FA14/FA43</f>
        <v>18.6765238248042</v>
      </c>
      <c r="FB45" s="297" t="n">
        <f aca="false">FB14/FB43</f>
        <v>18.4601061593957</v>
      </c>
      <c r="FC45" s="297" t="n">
        <f aca="false">FC14/FC43</f>
        <v>18.6546730468303</v>
      </c>
      <c r="FD45" s="297" t="n">
        <f aca="false">FD14/FD43</f>
        <v>18.8513183127983</v>
      </c>
      <c r="FE45" s="297" t="n">
        <f aca="false">FE14/FE43</f>
        <v>19.0500543013003</v>
      </c>
      <c r="FF45" s="297" t="n">
        <f aca="false">FF14/FF43</f>
        <v>18.8293082825836</v>
      </c>
      <c r="FG45" s="297" t="n">
        <f aca="false">FG14/FG43</f>
        <v>19.0277665077669</v>
      </c>
      <c r="FH45" s="297" t="n">
        <f aca="false">FH14/FH43</f>
        <v>19.2283446790542</v>
      </c>
      <c r="FI45" s="297" t="n">
        <f aca="false">FI14/FI43</f>
        <v>19.4310553873263</v>
      </c>
      <c r="FJ45" s="297" t="n">
        <f aca="false">FJ14/FJ43</f>
        <v>19.2058944482353</v>
      </c>
      <c r="FK45" s="297" t="n">
        <f aca="false">FK14/FK43</f>
        <v>19.4083218379222</v>
      </c>
      <c r="FL45" s="297" t="n">
        <f aca="false">FL14/FL43</f>
        <v>19.6129115726353</v>
      </c>
      <c r="FM45" s="297" t="n">
        <f aca="false">FM14/FM43</f>
        <v>19.8196764950728</v>
      </c>
      <c r="FN45" s="297" t="n">
        <f aca="false">FN14/FN43</f>
        <v>19.5900123372</v>
      </c>
      <c r="FO45" s="297" t="n">
        <f aca="false">FO14/FO43</f>
        <v>19.7964882746807</v>
      </c>
      <c r="FP45" s="297" t="n">
        <f aca="false">FP14/FP43</f>
        <v>20.005169804088</v>
      </c>
      <c r="FQ45" s="297" t="n">
        <f aca="false">FQ14/FQ43</f>
        <v>20.2160700249742</v>
      </c>
      <c r="FR45" s="297" t="n">
        <f aca="false">FR14/FR43</f>
        <v>19.981812583944</v>
      </c>
      <c r="FS45" s="297" t="n">
        <f aca="false">FS14/FS43</f>
        <v>20.1924180401743</v>
      </c>
      <c r="FT45" s="297" t="n">
        <f aca="false">FT14/FT43</f>
        <v>20.4052732001698</v>
      </c>
      <c r="FU45" s="297" t="n">
        <f aca="false">FU14/FU43</f>
        <v>20.6203914254737</v>
      </c>
      <c r="FV45" s="297" t="n">
        <f aca="false">FV14/FV43</f>
        <v>20.3814488356228</v>
      </c>
      <c r="FW45" s="297" t="n">
        <f aca="false">FW14/FW43</f>
        <v>20.5962664009778</v>
      </c>
      <c r="FX45" s="297" t="n">
        <f aca="false">FX14/FX43</f>
        <v>20.8133786641732</v>
      </c>
      <c r="FY45" s="297" t="n">
        <f aca="false">FY14/FY43</f>
        <v>21.0327992539832</v>
      </c>
      <c r="FZ45" s="297" t="n">
        <f aca="false">FZ14/FZ43</f>
        <v>20.7890778123353</v>
      </c>
      <c r="GA45" s="297" t="n">
        <f aca="false">GA14/GA43</f>
        <v>21.0081917289973</v>
      </c>
      <c r="GB45" s="297" t="n">
        <f aca="false">GB14/GB43</f>
        <v>21.2296462374567</v>
      </c>
      <c r="GC45" s="297" t="n">
        <f aca="false">GC14/GC43</f>
        <v>21.4534552390629</v>
      </c>
      <c r="GD45" s="297" t="n">
        <f aca="false">GD14/GD43</f>
        <v>21.204859368582</v>
      </c>
      <c r="GE45" s="297" t="n">
        <f aca="false">GE14/GE43</f>
        <v>21.4283555635773</v>
      </c>
      <c r="GF45" s="297" t="n">
        <f aca="false">GF14/GF43</f>
        <v>21.6542391622058</v>
      </c>
      <c r="GG45" s="297" t="n">
        <f aca="false">GG14/GG43</f>
        <v>21.8825243438441</v>
      </c>
      <c r="GH45" s="294" t="n">
        <f aca="false">GH14/GH43</f>
        <v>21.6289565559537</v>
      </c>
      <c r="GI45" s="294" t="n">
        <f aca="false">GI14/GI43</f>
        <v>21.8569226748488</v>
      </c>
      <c r="GJ45" s="294" t="n">
        <f aca="false">GJ14/GJ43</f>
        <v>22.0873239454499</v>
      </c>
      <c r="GK45" s="294" t="n">
        <f aca="false">GK14/GK43</f>
        <v>22.320174830721</v>
      </c>
      <c r="GL45" s="294" t="n">
        <f aca="false">GL14/GL43</f>
        <v>22.0615356870727</v>
      </c>
      <c r="GM45" s="294" t="n">
        <f aca="false">GM14/GM43</f>
        <v>22.2940611283458</v>
      </c>
      <c r="GN45" s="294" t="n">
        <f aca="false">GN14/GN43</f>
        <v>22.5290704243589</v>
      </c>
      <c r="GO45" s="294" t="n">
        <f aca="false">GO14/GO43</f>
        <v>22.7665783273354</v>
      </c>
      <c r="GP45" s="294" t="n">
        <f aca="false">GP14/GP43</f>
        <v>22.5027664008142</v>
      </c>
      <c r="GQ45" s="294" t="n">
        <f aca="false">GQ14/GQ43</f>
        <v>22.7399423509127</v>
      </c>
      <c r="GR45" s="294" t="n">
        <f aca="false">GR14/GR43</f>
        <v>22.9796518328461</v>
      </c>
      <c r="GS45" s="294" t="n">
        <f aca="false">GS14/GS43</f>
        <v>23.2219098938821</v>
      </c>
      <c r="GT45" s="294" t="n">
        <f aca="false">GT14/GT43</f>
        <v>22.9528217288305</v>
      </c>
      <c r="GU45" s="294" t="n">
        <f aca="false">GU14/GU43</f>
        <v>23.194741197931</v>
      </c>
      <c r="GV45" s="294" t="n">
        <f aca="false">GV14/GV43</f>
        <v>23.439244869503</v>
      </c>
      <c r="GW45" s="294" t="n">
        <f aca="false">GW14/GW43</f>
        <v>23.6863480917598</v>
      </c>
      <c r="GX45" s="294" t="n">
        <f aca="false">GX14/GX43</f>
        <v>23.4118781634071</v>
      </c>
      <c r="GY45" s="294" t="n">
        <f aca="false">GY14/GY43</f>
        <v>23.6586360218896</v>
      </c>
      <c r="GZ45" s="294" t="n">
        <f aca="false">GZ14/GZ43</f>
        <v>23.9080297668931</v>
      </c>
      <c r="HA45" s="294" t="n">
        <f aca="false">HA14/HA43</f>
        <v>24.160075053595</v>
      </c>
    </row>
    <row r="46" customFormat="false" ht="15" hidden="false" customHeight="false" outlineLevel="0" collapsed="false">
      <c r="A46" s="14" t="s">
        <v>9</v>
      </c>
      <c r="B46" s="42"/>
      <c r="C46" s="58"/>
      <c r="D46" s="59" t="s">
        <v>10</v>
      </c>
      <c r="E46" s="19"/>
      <c r="F46" s="19" t="s">
        <v>87</v>
      </c>
      <c r="G46" s="19" t="s">
        <v>86</v>
      </c>
      <c r="H46" s="19"/>
      <c r="I46" s="19"/>
      <c r="J46" s="294" t="n">
        <v>3.4744</v>
      </c>
      <c r="K46" s="294" t="n">
        <v>3.5216</v>
      </c>
      <c r="L46" s="294" t="n">
        <v>3.5602</v>
      </c>
      <c r="M46" s="294" t="n">
        <v>3.6857</v>
      </c>
      <c r="N46" s="294" t="n">
        <v>3.7705</v>
      </c>
      <c r="O46" s="294" t="n">
        <v>3.8027</v>
      </c>
      <c r="P46" s="294" t="n">
        <v>3.8286</v>
      </c>
      <c r="Q46" s="294" t="n">
        <v>3.8607</v>
      </c>
      <c r="R46" s="294" t="n">
        <v>3.7918</v>
      </c>
      <c r="S46" s="294" t="n">
        <v>3.6684</v>
      </c>
      <c r="T46" s="294" t="n">
        <v>3.6954</v>
      </c>
      <c r="U46" s="294" t="n">
        <v>3.5331</v>
      </c>
      <c r="V46" s="294" t="n">
        <v>3.4456</v>
      </c>
      <c r="W46" s="294" t="n">
        <v>3.5123</v>
      </c>
      <c r="X46" s="294" t="n">
        <v>3.5308</v>
      </c>
      <c r="Y46" s="294" t="n">
        <v>3.3492</v>
      </c>
      <c r="Z46" s="294" t="n">
        <v>3.3665</v>
      </c>
      <c r="AA46" s="294" t="n">
        <v>3.4592</v>
      </c>
      <c r="AB46" s="294" t="n">
        <v>3.5217</v>
      </c>
      <c r="AC46" s="294" t="n">
        <v>3.5614</v>
      </c>
      <c r="AD46" s="294" t="n">
        <v>3.4557</v>
      </c>
      <c r="AE46" s="294" t="n">
        <v>3.3581</v>
      </c>
      <c r="AF46" s="294" t="n">
        <v>3.3902</v>
      </c>
      <c r="AG46" s="294" t="n">
        <v>3.3731</v>
      </c>
      <c r="AH46" s="294" t="n">
        <v>3.3611</v>
      </c>
      <c r="AI46" s="294" t="n">
        <v>3.3808</v>
      </c>
      <c r="AJ46" s="294" t="n">
        <v>3.3099</v>
      </c>
      <c r="AK46" s="294" t="n">
        <v>3.3682</v>
      </c>
      <c r="AL46" s="294" t="n">
        <v>3.3504</v>
      </c>
      <c r="AM46" s="294" t="n">
        <v>3.4204</v>
      </c>
      <c r="AN46" s="294" t="n">
        <v>3.7458</v>
      </c>
      <c r="AO46" s="294" t="n">
        <v>4.3064</v>
      </c>
      <c r="AP46" s="294" t="n">
        <v>4.9685</v>
      </c>
      <c r="AQ46" s="294" t="n">
        <v>4.5608</v>
      </c>
      <c r="AR46" s="294" t="n">
        <v>4.397</v>
      </c>
      <c r="AS46" s="294" t="n">
        <v>4.3994</v>
      </c>
      <c r="AT46" s="294" t="n">
        <v>4.3101</v>
      </c>
      <c r="AU46" s="294" t="n">
        <v>4.6019</v>
      </c>
      <c r="AV46" s="294" t="n">
        <v>4.5628</v>
      </c>
      <c r="AW46" s="294" t="n">
        <v>4.6219</v>
      </c>
      <c r="AX46" s="294" t="n">
        <v>4.3398</v>
      </c>
      <c r="AY46" s="294" t="n">
        <v>4.3115</v>
      </c>
      <c r="AZ46" s="294" t="n">
        <v>5.053</v>
      </c>
      <c r="BA46" s="294" t="n">
        <v>5.1024</v>
      </c>
      <c r="BB46" s="294" t="n">
        <v>4.6549</v>
      </c>
      <c r="BC46" s="294" t="n">
        <v>5.0942</v>
      </c>
      <c r="BD46" s="294" t="n">
        <v>4.9611</v>
      </c>
      <c r="BE46" s="294" t="n">
        <v>4.9036</v>
      </c>
      <c r="BF46" s="294" t="n">
        <v>5.0031</v>
      </c>
      <c r="BG46" s="294" t="n">
        <v>5.3492</v>
      </c>
      <c r="BH46" s="294" t="n">
        <v>5.2884</v>
      </c>
      <c r="BI46" s="294" t="n">
        <v>5.433</v>
      </c>
      <c r="BJ46" s="294" t="n">
        <v>5.6372</v>
      </c>
      <c r="BK46" s="294" t="n">
        <v>5.4787</v>
      </c>
      <c r="BL46" s="294" t="n">
        <v>6.4505</v>
      </c>
      <c r="BM46" s="294" t="n">
        <v>9.354</v>
      </c>
      <c r="BN46" s="294" t="n">
        <v>9.387</v>
      </c>
      <c r="BO46" s="294" t="n">
        <v>8.9112</v>
      </c>
      <c r="BP46" s="294" t="n">
        <v>10.2979</v>
      </c>
      <c r="BQ46" s="294" t="n">
        <v>11.372</v>
      </c>
      <c r="BR46" s="294" t="n">
        <v>10.3963</v>
      </c>
      <c r="BS46" s="294" t="n">
        <v>9.5972</v>
      </c>
      <c r="BT46" s="294" t="n">
        <v>9.4424</v>
      </c>
      <c r="BU46" s="294" t="n">
        <v>8.7827</v>
      </c>
      <c r="BV46" s="294" t="n">
        <v>8.1977</v>
      </c>
      <c r="BW46" s="294" t="n">
        <v>8.7075</v>
      </c>
      <c r="BX46" s="294" t="n">
        <v>8.6476</v>
      </c>
      <c r="BY46" s="294" t="n">
        <v>8.85</v>
      </c>
      <c r="BZ46" s="294" t="n">
        <v>9.1189</v>
      </c>
      <c r="CA46" s="294" t="n">
        <v>9.4667</v>
      </c>
      <c r="CB46" s="294" t="n">
        <v>9.5322</v>
      </c>
      <c r="CC46" s="294" t="n">
        <v>10.0892</v>
      </c>
      <c r="CD46" s="294" t="n">
        <v>9.7572</v>
      </c>
      <c r="CE46" s="294" t="n">
        <v>9.1791</v>
      </c>
      <c r="CF46" s="294" t="n">
        <v>9.0782</v>
      </c>
      <c r="CG46" s="294" t="n">
        <v>8.9053</v>
      </c>
      <c r="CH46" s="294" t="n">
        <v>11.0155</v>
      </c>
      <c r="CI46" s="294" t="n">
        <v>10.0762</v>
      </c>
      <c r="CJ46" s="294" t="n">
        <v>11.4368</v>
      </c>
      <c r="CK46" s="294" t="n">
        <v>11.3156</v>
      </c>
      <c r="CL46" s="294" t="n">
        <v>11.5544277908361</v>
      </c>
      <c r="CM46" s="294" t="n">
        <v>11.2090419106031</v>
      </c>
      <c r="CN46" s="294" t="n">
        <v>11.2930001552072</v>
      </c>
      <c r="CO46" s="287" t="n">
        <f aca="false">Inputs!AD46</f>
        <v>11.6503</v>
      </c>
      <c r="CP46" s="294" t="n">
        <v>13.2388</v>
      </c>
      <c r="CQ46" s="294" t="n">
        <v>7.69846</v>
      </c>
      <c r="CR46" s="294" t="n">
        <v>7.98495</v>
      </c>
      <c r="CS46" s="308" t="n">
        <f aca="false">Inputs!AE46</f>
        <v>10.0890095734043</v>
      </c>
      <c r="CT46" s="294" t="n">
        <v>11.1847</v>
      </c>
      <c r="CU46" s="294" t="n">
        <v>11.9894</v>
      </c>
      <c r="CV46" s="294" t="n">
        <v>13.3587</v>
      </c>
      <c r="CW46" s="308" t="n">
        <f aca="false">Inputs!AI46</f>
        <v>13.1413638759527</v>
      </c>
      <c r="CX46" s="294" t="n">
        <v>12.671</v>
      </c>
      <c r="CY46" s="294" t="n">
        <v>11.5756</v>
      </c>
      <c r="CZ46" s="294" t="n">
        <v>13.2163</v>
      </c>
      <c r="DA46" s="308" t="n">
        <f aca="false">Inputs!AG46</f>
        <v>13.4272</v>
      </c>
      <c r="DB46" s="294" t="n">
        <f aca="false">DB7/DB44</f>
        <v>11.5309356483395</v>
      </c>
      <c r="DC46" s="294" t="n">
        <f aca="false">DC7/DC44</f>
        <v>10.9533780011167</v>
      </c>
      <c r="DD46" s="294" t="n">
        <f aca="false">DD7/DD44</f>
        <v>11.6390449438202</v>
      </c>
      <c r="DE46" s="294" t="n">
        <v>11.1597717546362</v>
      </c>
      <c r="DF46" s="294" t="n">
        <f aca="false">DF7/DF44</f>
        <v>11.7915264562544</v>
      </c>
      <c r="DG46" s="294" t="n">
        <f aca="false">DG7/DG44</f>
        <v>11.4562988065419</v>
      </c>
      <c r="DH46" s="294" t="n">
        <f aca="false">DH7/DH44</f>
        <v>12.4820714150188</v>
      </c>
      <c r="DI46" s="294" t="n">
        <f aca="false">DI7/DI44</f>
        <v>13.1413638759527</v>
      </c>
      <c r="DJ46" s="294" t="n">
        <f aca="false">DJ7/DJ44</f>
        <v>13.504336231875</v>
      </c>
      <c r="DK46" s="294" t="n">
        <f aca="false">DK7/DK44</f>
        <v>13.7386610536186</v>
      </c>
      <c r="DL46" s="294" t="n">
        <f aca="false">DL7/DL44</f>
        <v>13.9880745859141</v>
      </c>
      <c r="DM46" s="294" t="n">
        <f aca="false">DM7/DM44</f>
        <v>14.2728599504844</v>
      </c>
      <c r="DN46" s="294" t="n">
        <f aca="false">DN7/DN44</f>
        <v>14.447519331718</v>
      </c>
      <c r="DO46" s="294" t="n">
        <f aca="false">DO7/DO44</f>
        <v>14.6223778331797</v>
      </c>
      <c r="DP46" s="294" t="n">
        <f aca="false">DP7/DP44</f>
        <v>14.7990311218632</v>
      </c>
      <c r="DQ46" s="294" t="n">
        <f aca="false">DQ7/DQ44</f>
        <v>14.9777648169195</v>
      </c>
      <c r="DR46" s="294" t="n">
        <f aca="false">DR7/DR44</f>
        <v>15.1352850726928</v>
      </c>
      <c r="DS46" s="294" t="n">
        <f aca="false">DS7/DS44</f>
        <v>15.2945697279245</v>
      </c>
      <c r="DT46" s="294" t="n">
        <f aca="false">DT7/DT44</f>
        <v>15.4556252519023</v>
      </c>
      <c r="DU46" s="294" t="n">
        <f aca="false">DU7/DU44</f>
        <v>15.6184479847128</v>
      </c>
      <c r="DV46" s="294" t="n">
        <f aca="false">DV7/DV44</f>
        <v>15.783035922104</v>
      </c>
      <c r="DW46" s="294" t="n">
        <f aca="false">DW7/DW44</f>
        <v>15.9493917812046</v>
      </c>
      <c r="DX46" s="294" t="n">
        <f aca="false">DX7/DX44</f>
        <v>16.1175229434133</v>
      </c>
      <c r="DY46" s="294" t="n">
        <f aca="false">DY7/DY44</f>
        <v>16.2874405168185</v>
      </c>
      <c r="DZ46" s="294" t="n">
        <f aca="false">DZ7/DZ44</f>
        <v>16.2972100455908</v>
      </c>
      <c r="EA46" s="294" t="n">
        <f aca="false">EA7/EA44</f>
        <v>16.306979574363</v>
      </c>
      <c r="EB46" s="294" t="n">
        <f aca="false">EB7/EB44</f>
        <v>16.3167491031353</v>
      </c>
      <c r="EC46" s="294" t="n">
        <f aca="false">EC7/EC44</f>
        <v>16.3265186319076</v>
      </c>
      <c r="ED46" s="294" t="n">
        <f aca="false">ED7/ED44</f>
        <v>16.4081512250671</v>
      </c>
      <c r="EE46" s="294" t="n">
        <f aca="false">EE7/EE44</f>
        <v>16.4897838182267</v>
      </c>
      <c r="EF46" s="294" t="n">
        <f aca="false">EF7/EF44</f>
        <v>16.5714164113862</v>
      </c>
      <c r="EG46" s="294" t="n">
        <f aca="false">EG7/EG44</f>
        <v>16.6530490045458</v>
      </c>
      <c r="EH46" s="294" t="n">
        <f aca="false">EH7/EH44</f>
        <v>16.7363142495685</v>
      </c>
      <c r="EI46" s="294" t="n">
        <f aca="false">EI7/EI44</f>
        <v>16.8195794945912</v>
      </c>
      <c r="EJ46" s="294" t="n">
        <f aca="false">EJ7/EJ44</f>
        <v>16.9028447396139</v>
      </c>
      <c r="EK46" s="294" t="n">
        <f aca="false">EK7/EK44</f>
        <v>16.9861099846367</v>
      </c>
      <c r="EL46" s="294" t="n">
        <f aca="false">EL7/EL44</f>
        <v>17.0710405345599</v>
      </c>
      <c r="EM46" s="294" t="n">
        <f aca="false">EM7/EM44</f>
        <v>17.155971084483</v>
      </c>
      <c r="EN46" s="294" t="n">
        <f aca="false">EN7/EN44</f>
        <v>17.2409016344062</v>
      </c>
      <c r="EO46" s="294" t="n">
        <f aca="false">EO7/EO44</f>
        <v>17.3258321843294</v>
      </c>
      <c r="EP46" s="294" t="n">
        <f aca="false">EP7/EP44</f>
        <v>17.4124613452511</v>
      </c>
      <c r="EQ46" s="294" t="n">
        <f aca="false">EQ7/EQ44</f>
        <v>17.4990905061727</v>
      </c>
      <c r="ER46" s="294" t="n">
        <f aca="false">ER7/ER44</f>
        <v>17.5857196670943</v>
      </c>
      <c r="ES46" s="294" t="n">
        <f aca="false">ES7/ES44</f>
        <v>17.672348828016</v>
      </c>
      <c r="ET46" s="294" t="n">
        <f aca="false">ET7/ET44</f>
        <v>17.7607105721561</v>
      </c>
      <c r="EU46" s="297" t="n">
        <f aca="false">EU7/EU44</f>
        <v>17.8490723162961</v>
      </c>
      <c r="EV46" s="297" t="n">
        <f aca="false">EV7/EV44</f>
        <v>17.9374340604362</v>
      </c>
      <c r="EW46" s="297" t="n">
        <f aca="false">EW7/EW44</f>
        <v>18.0257958045763</v>
      </c>
      <c r="EX46" s="297" t="n">
        <f aca="false">EX7/EX44</f>
        <v>18.1159247835992</v>
      </c>
      <c r="EY46" s="297" t="n">
        <f aca="false">EY7/EY44</f>
        <v>18.2060537626221</v>
      </c>
      <c r="EZ46" s="297" t="n">
        <f aca="false">EZ7/EZ44</f>
        <v>18.296182741645</v>
      </c>
      <c r="FA46" s="297" t="n">
        <f aca="false">FA7/FA44</f>
        <v>18.3863117206678</v>
      </c>
      <c r="FB46" s="297" t="n">
        <f aca="false">FB7/FB44</f>
        <v>18.4782432792712</v>
      </c>
      <c r="FC46" s="297" t="n">
        <f aca="false">FC7/FC44</f>
        <v>18.5701748378745</v>
      </c>
      <c r="FD46" s="297" t="n">
        <f aca="false">FD7/FD44</f>
        <v>18.6621063964779</v>
      </c>
      <c r="FE46" s="297" t="n">
        <f aca="false">FE7/FE44</f>
        <v>18.7540379550812</v>
      </c>
      <c r="FF46" s="297" t="n">
        <f aca="false">FF7/FF44</f>
        <v>18.8478081448566</v>
      </c>
      <c r="FG46" s="297" t="n">
        <f aca="false">FG7/FG44</f>
        <v>18.941578334632</v>
      </c>
      <c r="FH46" s="297" t="n">
        <f aca="false">FH7/FH44</f>
        <v>19.0353485244074</v>
      </c>
      <c r="FI46" s="297" t="n">
        <f aca="false">FI7/FI44</f>
        <v>19.1291187141828</v>
      </c>
      <c r="FJ46" s="297" t="n">
        <f aca="false">FJ7/FJ44</f>
        <v>19.2247643077537</v>
      </c>
      <c r="FK46" s="297" t="n">
        <f aca="false">FK7/FK44</f>
        <v>19.3204099013246</v>
      </c>
      <c r="FL46" s="297" t="n">
        <f aca="false">FL7/FL44</f>
        <v>19.4160554948956</v>
      </c>
      <c r="FM46" s="297" t="n">
        <f aca="false">FM7/FM44</f>
        <v>19.5117010884665</v>
      </c>
      <c r="FN46" s="297" t="n">
        <f aca="false">FN7/FN44</f>
        <v>19.6092595939088</v>
      </c>
      <c r="FO46" s="297" t="n">
        <f aca="false">FO7/FO44</f>
        <v>19.7068180993511</v>
      </c>
      <c r="FP46" s="297" t="n">
        <f aca="false">FP7/FP44</f>
        <v>19.8043766047935</v>
      </c>
      <c r="FQ46" s="297" t="n">
        <f aca="false">FQ7/FQ44</f>
        <v>19.9019351102358</v>
      </c>
      <c r="FR46" s="297" t="n">
        <f aca="false">FR7/FR44</f>
        <v>20.001444785787</v>
      </c>
      <c r="FS46" s="297" t="n">
        <f aca="false">FS7/FS44</f>
        <v>20.1009544613382</v>
      </c>
      <c r="FT46" s="297" t="n">
        <f aca="false">FT7/FT44</f>
        <v>20.2004641368893</v>
      </c>
      <c r="FU46" s="297" t="n">
        <f aca="false">FU7/FU44</f>
        <v>20.2999738124405</v>
      </c>
      <c r="FV46" s="297" t="n">
        <f aca="false">FV7/FV44</f>
        <v>20.4014736815027</v>
      </c>
      <c r="FW46" s="297" t="n">
        <f aca="false">FW7/FW44</f>
        <v>20.5029735505649</v>
      </c>
      <c r="FX46" s="297" t="n">
        <f aca="false">FX7/FX44</f>
        <v>20.6044734196271</v>
      </c>
      <c r="FY46" s="297" t="n">
        <f aca="false">FY7/FY44</f>
        <v>20.7059732886893</v>
      </c>
      <c r="FZ46" s="297" t="n">
        <f aca="false">FZ7/FZ44</f>
        <v>20.8095031551328</v>
      </c>
      <c r="GA46" s="297" t="n">
        <f aca="false">GA7/GA44</f>
        <v>20.9130330215762</v>
      </c>
      <c r="GB46" s="297" t="n">
        <f aca="false">GB7/GB44</f>
        <v>21.0165628880197</v>
      </c>
      <c r="GC46" s="297" t="n">
        <f aca="false">GC7/GC44</f>
        <v>21.1200927544631</v>
      </c>
      <c r="GD46" s="297" t="n">
        <f aca="false">GD7/GD44</f>
        <v>21.2256932182354</v>
      </c>
      <c r="GE46" s="297" t="n">
        <f aca="false">GE7/GE44</f>
        <v>21.3312936820077</v>
      </c>
      <c r="GF46" s="297" t="n">
        <f aca="false">GF7/GF44</f>
        <v>21.4368941457801</v>
      </c>
      <c r="GG46" s="297" t="n">
        <f aca="false">GG7/GG44</f>
        <v>21.5424946095524</v>
      </c>
      <c r="GH46" s="297" t="n">
        <f aca="false">GH7/GH44</f>
        <v>21.6502070826001</v>
      </c>
      <c r="GI46" s="297" t="n">
        <f aca="false">GI7/GI44</f>
        <v>21.7579195556479</v>
      </c>
      <c r="GJ46" s="297" t="n">
        <f aca="false">GJ7/GJ44</f>
        <v>21.8656320286957</v>
      </c>
      <c r="GK46" s="297" t="n">
        <f aca="false">GK7/GK44</f>
        <v>21.9733445017434</v>
      </c>
      <c r="GL46" s="297" t="n">
        <f aca="false">GL7/GL44</f>
        <v>22.0832112242521</v>
      </c>
      <c r="GM46" s="297" t="n">
        <f aca="false">GM7/GM44</f>
        <v>22.1930779467609</v>
      </c>
      <c r="GN46" s="297" t="n">
        <f aca="false">GN7/GN44</f>
        <v>22.3029446692696</v>
      </c>
      <c r="GO46" s="297" t="n">
        <f aca="false">GO7/GO44</f>
        <v>22.4128113917783</v>
      </c>
      <c r="GP46" s="297" t="n">
        <f aca="false">GP7/GP44</f>
        <v>22.5248754487372</v>
      </c>
      <c r="GQ46" s="297" t="n">
        <f aca="false">GQ7/GQ44</f>
        <v>22.6369395056961</v>
      </c>
      <c r="GR46" s="297" t="n">
        <f aca="false">GR7/GR44</f>
        <v>22.749003562655</v>
      </c>
      <c r="GS46" s="297" t="n">
        <f aca="false">GS7/GS44</f>
        <v>22.8610676196139</v>
      </c>
      <c r="GT46" s="297" t="n">
        <f aca="false">GT7/GT44</f>
        <v>22.9753729577119</v>
      </c>
      <c r="GU46" s="297" t="n">
        <f aca="false">GU7/GU44</f>
        <v>23.08967829581</v>
      </c>
      <c r="GV46" s="297" t="n">
        <f aca="false">GV7/GV44</f>
        <v>23.2039836339081</v>
      </c>
      <c r="GW46" s="297" t="n">
        <f aca="false">GW7/GW44</f>
        <v>23.3182889720061</v>
      </c>
      <c r="GX46" s="297" t="n">
        <f aca="false">GX7/GX44</f>
        <v>23.4348804168662</v>
      </c>
      <c r="GY46" s="297" t="n">
        <f aca="false">GY7/GY44</f>
        <v>23.5514718617262</v>
      </c>
      <c r="GZ46" s="297" t="n">
        <f aca="false">GZ7/GZ44</f>
        <v>23.6680633065862</v>
      </c>
      <c r="HA46" s="297" t="n">
        <f aca="false">HA7/HA44</f>
        <v>23.7846547514463</v>
      </c>
    </row>
    <row r="47" customFormat="false" ht="15" hidden="false" customHeight="false" outlineLevel="0" collapsed="false">
      <c r="A47" s="14" t="s">
        <v>9</v>
      </c>
      <c r="B47" s="15"/>
      <c r="C47" s="58"/>
      <c r="D47" s="16" t="s">
        <v>10</v>
      </c>
      <c r="E47" s="17"/>
      <c r="F47" s="18" t="s">
        <v>88</v>
      </c>
      <c r="G47" s="19" t="s">
        <v>89</v>
      </c>
      <c r="H47" s="19"/>
      <c r="I47" s="19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  <c r="AA47" s="294"/>
      <c r="AB47" s="294"/>
      <c r="AC47" s="294"/>
      <c r="AD47" s="294"/>
      <c r="AE47" s="294"/>
      <c r="AF47" s="294"/>
      <c r="AG47" s="294"/>
      <c r="AH47" s="294"/>
      <c r="AI47" s="294"/>
      <c r="AJ47" s="294"/>
      <c r="AK47" s="294"/>
      <c r="AL47" s="294"/>
      <c r="AM47" s="294"/>
      <c r="AN47" s="294"/>
      <c r="AO47" s="294"/>
      <c r="AP47" s="294"/>
      <c r="AQ47" s="294"/>
      <c r="AR47" s="294"/>
      <c r="AS47" s="294"/>
      <c r="AT47" s="294"/>
      <c r="AU47" s="294"/>
      <c r="AV47" s="294"/>
      <c r="AW47" s="294"/>
      <c r="AX47" s="294"/>
      <c r="AY47" s="294"/>
      <c r="AZ47" s="294"/>
      <c r="BA47" s="294"/>
      <c r="BB47" s="294"/>
      <c r="BC47" s="294"/>
      <c r="BD47" s="294"/>
      <c r="BE47" s="294"/>
      <c r="BF47" s="294"/>
      <c r="BG47" s="294"/>
      <c r="BH47" s="294"/>
      <c r="BI47" s="294"/>
      <c r="BJ47" s="294" t="n">
        <v>61.76</v>
      </c>
      <c r="BK47" s="294" t="n">
        <v>59.81</v>
      </c>
      <c r="BL47" s="294" t="n">
        <v>60.58</v>
      </c>
      <c r="BM47" s="294" t="n">
        <v>61.95</v>
      </c>
      <c r="BN47" s="294" t="n">
        <v>62.23</v>
      </c>
      <c r="BO47" s="294" t="n">
        <v>63.38</v>
      </c>
      <c r="BP47" s="294" t="n">
        <v>64.95</v>
      </c>
      <c r="BQ47" s="294" t="n">
        <v>65.89</v>
      </c>
      <c r="BR47" s="294" t="n">
        <v>67.47</v>
      </c>
      <c r="BS47" s="294" t="n">
        <v>66.88</v>
      </c>
      <c r="BT47" s="294" t="n">
        <v>66.93</v>
      </c>
      <c r="BU47" s="294" t="n">
        <v>67.42</v>
      </c>
      <c r="BV47" s="294" t="n">
        <v>66.93</v>
      </c>
      <c r="BW47" s="294" t="n">
        <v>64.48</v>
      </c>
      <c r="BX47" s="294" t="n">
        <v>64.29</v>
      </c>
      <c r="BY47" s="294" t="n">
        <v>64.72</v>
      </c>
      <c r="BZ47" s="294" t="n">
        <v>64.36</v>
      </c>
      <c r="CA47" s="294" t="n">
        <v>67.02</v>
      </c>
      <c r="CB47" s="294" t="n">
        <v>70.11</v>
      </c>
      <c r="CC47" s="294" t="n">
        <v>72.08</v>
      </c>
      <c r="CD47" s="294" t="n">
        <v>70.45</v>
      </c>
      <c r="CE47" s="294" t="n">
        <v>69.54</v>
      </c>
      <c r="CF47" s="294" t="n">
        <v>70.39</v>
      </c>
      <c r="CG47" s="294" t="n">
        <v>71.22</v>
      </c>
      <c r="CH47" s="294" t="n">
        <v>72.47</v>
      </c>
      <c r="CI47" s="294" t="n">
        <v>75.86</v>
      </c>
      <c r="CJ47" s="294" t="n">
        <v>74.34</v>
      </c>
      <c r="CK47" s="294" t="n">
        <v>73.78</v>
      </c>
      <c r="CL47" s="294" t="n">
        <v>72.8692787249087</v>
      </c>
      <c r="CM47" s="294" t="n">
        <v>73.7415336136442</v>
      </c>
      <c r="CN47" s="294" t="n">
        <v>74.0920243794395</v>
      </c>
      <c r="CO47" s="294" t="n">
        <v>74.9291017482698</v>
      </c>
      <c r="CP47" s="294" t="n">
        <v>75.2</v>
      </c>
      <c r="CQ47" s="294" t="n">
        <v>76.9</v>
      </c>
      <c r="CR47" s="300" t="n">
        <v>79.5333333333334</v>
      </c>
      <c r="CS47" s="300" t="n">
        <v>82.0333333333333</v>
      </c>
      <c r="CT47" s="314" t="n">
        <v>82.3</v>
      </c>
      <c r="CU47" s="314" t="n">
        <v>82.2</v>
      </c>
      <c r="CV47" s="314" t="n">
        <v>82.6</v>
      </c>
      <c r="CW47" s="314" t="n">
        <v>83.2666666666667</v>
      </c>
      <c r="CX47" s="314" t="n">
        <v>83.0333333333333</v>
      </c>
      <c r="CY47" s="314" t="n">
        <v>83.4333333333333</v>
      </c>
      <c r="CZ47" s="314" t="n">
        <v>83.7666666666667</v>
      </c>
      <c r="DA47" s="314" t="n">
        <v>84.4333333333333</v>
      </c>
      <c r="DB47" s="314" t="n">
        <v>86.6098212668497</v>
      </c>
      <c r="DC47" s="314" t="n">
        <v>85.5646555343591</v>
      </c>
      <c r="DD47" s="314" t="n">
        <v>87.2861644327573</v>
      </c>
      <c r="DE47" s="314" t="n">
        <v>89.1066666666667</v>
      </c>
      <c r="DF47" s="294" t="n">
        <v>91.5279697388633</v>
      </c>
      <c r="DG47" s="294" t="n">
        <v>94.5943506810036</v>
      </c>
      <c r="DH47" s="312" t="n">
        <v>95.5582361602289</v>
      </c>
      <c r="DI47" s="312" t="n">
        <v>95.2522216107025</v>
      </c>
      <c r="DJ47" s="312" t="n">
        <v>94.7783371801981</v>
      </c>
      <c r="DK47" s="312" t="n">
        <v>94.7398869485233</v>
      </c>
      <c r="DL47" s="312" t="n">
        <v>94.9667849786101</v>
      </c>
      <c r="DM47" s="312" t="n">
        <v>95.25113084061</v>
      </c>
      <c r="DN47" s="294" t="n">
        <v>95.6130829702677</v>
      </c>
      <c r="DO47" s="294" t="n">
        <v>96.0812503329524</v>
      </c>
      <c r="DP47" s="294" t="n">
        <v>96.5848525823667</v>
      </c>
      <c r="DQ47" s="294" t="n">
        <v>97.1016406447938</v>
      </c>
      <c r="DR47" s="294" t="n">
        <v>97.5492088724089</v>
      </c>
      <c r="DS47" s="294" t="n">
        <v>97.9262283818956</v>
      </c>
      <c r="DT47" s="294" t="n">
        <v>98.2857301170247</v>
      </c>
      <c r="DU47" s="294" t="n">
        <v>98.6642667647996</v>
      </c>
      <c r="DV47" s="294" t="n">
        <v>99.0927530968327</v>
      </c>
      <c r="DW47" s="294" t="n">
        <v>99.5628822684063</v>
      </c>
      <c r="DX47" s="294" t="n">
        <v>100.076015240087</v>
      </c>
      <c r="DY47" s="294" t="n">
        <v>100.621941293844</v>
      </c>
      <c r="DZ47" s="294" t="n">
        <f aca="false">AVERAGE(DY48:DZ48)</f>
        <v>100.859531558137</v>
      </c>
      <c r="EA47" s="294" t="n">
        <f aca="false">AVERAGE(DZ48:EA48)</f>
        <v>101.138284237038</v>
      </c>
      <c r="EB47" s="294" t="n">
        <f aca="false">AVERAGE(EA48:EB48)</f>
        <v>101.417036915938</v>
      </c>
      <c r="EC47" s="294" t="n">
        <f aca="false">AVERAGE(EB48:EC48)</f>
        <v>101.695789594838</v>
      </c>
      <c r="ED47" s="294" t="n">
        <f aca="false">AVERAGE(EC48:ED48)</f>
        <v>102.089753849124</v>
      </c>
      <c r="EE47" s="294" t="n">
        <f aca="false">AVERAGE(ED48:EE48)</f>
        <v>102.598929678796</v>
      </c>
      <c r="EF47" s="294" t="n">
        <f aca="false">AVERAGE(EE48:EF48)</f>
        <v>103.108105508467</v>
      </c>
      <c r="EG47" s="294" t="n">
        <f aca="false">AVERAGE(EF48:EG48)</f>
        <v>103.617281338138</v>
      </c>
      <c r="EH47" s="294" t="n">
        <f aca="false">AVERAGE(EG48:EH48)</f>
        <v>104.131548926107</v>
      </c>
      <c r="EI47" s="294" t="n">
        <f aca="false">AVERAGE(EH48:EI48)</f>
        <v>104.650908272371</v>
      </c>
      <c r="EJ47" s="294" t="n">
        <f aca="false">AVERAGE(EI48:EJ48)</f>
        <v>105.170267618636</v>
      </c>
      <c r="EK47" s="294" t="n">
        <f aca="false">AVERAGE(EJ48:EK48)</f>
        <v>105.689626964901</v>
      </c>
      <c r="EL47" s="294" t="n">
        <f aca="false">AVERAGE(EK48:EL48)</f>
        <v>106.214179904629</v>
      </c>
      <c r="EM47" s="294" t="n">
        <f aca="false">AVERAGE(EL48:EM48)</f>
        <v>106.743926437819</v>
      </c>
      <c r="EN47" s="294" t="n">
        <f aca="false">AVERAGE(EM48:EN48)</f>
        <v>107.273672971009</v>
      </c>
      <c r="EO47" s="294" t="n">
        <f aca="false">AVERAGE(EN48:EO48)</f>
        <v>107.803419504199</v>
      </c>
      <c r="EP47" s="294" t="n">
        <f aca="false">AVERAGE(EO48:EP48)</f>
        <v>108.338463502721</v>
      </c>
      <c r="EQ47" s="294" t="n">
        <f aca="false">AVERAGE(EP48:EQ48)</f>
        <v>108.878804966575</v>
      </c>
      <c r="ER47" s="294" t="n">
        <f aca="false">AVERAGE(EQ48:ER48)</f>
        <v>109.419146430429</v>
      </c>
      <c r="ES47" s="294" t="n">
        <f aca="false">AVERAGE(ER48:ES48)</f>
        <v>109.959487894283</v>
      </c>
      <c r="ET47" s="294" t="n">
        <f aca="false">AVERAGE(ES48:ET48)</f>
        <v>110.505232772776</v>
      </c>
      <c r="EU47" s="297" t="n">
        <f aca="false">AVERAGE(ET48:EU48)</f>
        <v>111.056381065907</v>
      </c>
      <c r="EV47" s="297" t="n">
        <f aca="false">AVERAGE(EU48:EV48)</f>
        <v>111.607529359038</v>
      </c>
      <c r="EW47" s="297" t="n">
        <f aca="false">AVERAGE(EV48:EW48)</f>
        <v>112.158677652169</v>
      </c>
      <c r="EX47" s="297" t="n">
        <f aca="false">AVERAGE(EW48:EX48)</f>
        <v>112.715337428231</v>
      </c>
      <c r="EY47" s="297" t="n">
        <f aca="false">AVERAGE(EX48:EY48)</f>
        <v>113.277508687225</v>
      </c>
      <c r="EZ47" s="297" t="n">
        <f aca="false">AVERAGE(EY48:EZ48)</f>
        <v>113.839679946219</v>
      </c>
      <c r="FA47" s="297" t="n">
        <f aca="false">AVERAGE(EZ48:FA48)</f>
        <v>114.401851205212</v>
      </c>
      <c r="FB47" s="297" t="n">
        <f aca="false">AVERAGE(FA48:FB48)</f>
        <v>114.969644176796</v>
      </c>
      <c r="FC47" s="297" t="n">
        <f aca="false">AVERAGE(FB48:FC48)</f>
        <v>115.543058860969</v>
      </c>
      <c r="FD47" s="297" t="n">
        <f aca="false">AVERAGE(FC48:FD48)</f>
        <v>116.116473545143</v>
      </c>
      <c r="FE47" s="297" t="n">
        <f aca="false">AVERAGE(FD48:FE48)</f>
        <v>116.689888229316</v>
      </c>
      <c r="FF47" s="297" t="n">
        <f aca="false">AVERAGE(FE48:FF48)</f>
        <v>117.269037060332</v>
      </c>
      <c r="FG47" s="297" t="n">
        <f aca="false">AVERAGE(FF48:FG48)</f>
        <v>117.853920038189</v>
      </c>
      <c r="FH47" s="297" t="n">
        <f aca="false">AVERAGE(FG48:FH48)</f>
        <v>118.438803016046</v>
      </c>
      <c r="FI47" s="297" t="n">
        <f aca="false">AVERAGE(FH48:FI48)</f>
        <v>119.023685993903</v>
      </c>
      <c r="FJ47" s="297" t="n">
        <f aca="false">AVERAGE(FI48:FJ48)</f>
        <v>119.614417801538</v>
      </c>
      <c r="FK47" s="297" t="n">
        <f aca="false">AVERAGE(FJ48:FK48)</f>
        <v>120.210998438953</v>
      </c>
      <c r="FL47" s="297" t="n">
        <f aca="false">AVERAGE(FK48:FL48)</f>
        <v>120.807579076367</v>
      </c>
      <c r="FM47" s="297" t="n">
        <f aca="false">AVERAGE(FL48:FM48)</f>
        <v>121.404159713781</v>
      </c>
      <c r="FN47" s="297" t="n">
        <f aca="false">AVERAGE(FM48:FN48)</f>
        <v>122.006706157569</v>
      </c>
      <c r="FO47" s="297" t="n">
        <f aca="false">AVERAGE(FN48:FO48)</f>
        <v>122.615218407732</v>
      </c>
      <c r="FP47" s="297" t="n">
        <f aca="false">AVERAGE(FO48:FP48)</f>
        <v>123.223730657894</v>
      </c>
      <c r="FQ47" s="297" t="n">
        <f aca="false">AVERAGE(FP48:FQ48)</f>
        <v>123.832242908056</v>
      </c>
      <c r="FR47" s="297" t="n">
        <f aca="false">AVERAGE(FQ48:FR48)</f>
        <v>124.446840280721</v>
      </c>
      <c r="FS47" s="297" t="n">
        <f aca="false">AVERAGE(FR48:FS48)</f>
        <v>125.067522775886</v>
      </c>
      <c r="FT47" s="297" t="n">
        <f aca="false">AVERAGE(FS48:FT48)</f>
        <v>125.688205271052</v>
      </c>
      <c r="FU47" s="297" t="n">
        <f aca="false">AVERAGE(FT48:FU48)</f>
        <v>126.308887766218</v>
      </c>
      <c r="FV47" s="297" t="n">
        <f aca="false">AVERAGE(FU48:FV48)</f>
        <v>126.935777086335</v>
      </c>
      <c r="FW47" s="297" t="n">
        <f aca="false">AVERAGE(FV48:FW48)</f>
        <v>127.568873231404</v>
      </c>
      <c r="FX47" s="297" t="n">
        <f aca="false">AVERAGE(FW48:FX48)</f>
        <v>128.201969376473</v>
      </c>
      <c r="FY47" s="297" t="n">
        <f aca="false">AVERAGE(FX48:FY48)</f>
        <v>128.835065521542</v>
      </c>
      <c r="FZ47" s="297" t="n">
        <f aca="false">AVERAGE(FY48:FZ48)</f>
        <v>129.474492628062</v>
      </c>
      <c r="GA47" s="297" t="n">
        <f aca="false">AVERAGE(FZ48:GA48)</f>
        <v>130.120250696032</v>
      </c>
      <c r="GB47" s="297" t="n">
        <f aca="false">AVERAGE(GA48:GB48)</f>
        <v>130.766008764002</v>
      </c>
      <c r="GC47" s="297" t="n">
        <f aca="false">AVERAGE(GB48:GC48)</f>
        <v>131.411766831973</v>
      </c>
      <c r="GD47" s="297" t="n">
        <f aca="false">AVERAGE(GC48:GD48)</f>
        <v>132.063982480623</v>
      </c>
      <c r="GE47" s="297" t="n">
        <f aca="false">AVERAGE(GD48:GE48)</f>
        <v>132.722655709953</v>
      </c>
      <c r="GF47" s="297" t="n">
        <f aca="false">AVERAGE(GE48:GF48)</f>
        <v>133.381328939282</v>
      </c>
      <c r="GG47" s="297" t="n">
        <f aca="false">AVERAGE(GF48:GG48)</f>
        <v>134.040002168612</v>
      </c>
      <c r="GH47" s="294" t="n">
        <f aca="false">AVERAGE(GG48:GH48)</f>
        <v>134.705262130235</v>
      </c>
      <c r="GI47" s="294" t="n">
        <f aca="false">AVERAGE(GH48:GI48)</f>
        <v>135.377108824152</v>
      </c>
      <c r="GJ47" s="294" t="n">
        <f aca="false">AVERAGE(GI48:GJ48)</f>
        <v>136.048955518068</v>
      </c>
      <c r="GK47" s="294" t="n">
        <f aca="false">AVERAGE(GJ48:GK48)</f>
        <v>136.720802211985</v>
      </c>
      <c r="GL47" s="294" t="n">
        <f aca="false">AVERAGE(GK48:GL48)</f>
        <v>137.39936737284</v>
      </c>
      <c r="GM47" s="294" t="n">
        <f aca="false">AVERAGE(GL48:GM48)</f>
        <v>138.084651000635</v>
      </c>
      <c r="GN47" s="294" t="n">
        <f aca="false">AVERAGE(GM48:GN48)</f>
        <v>138.76993462843</v>
      </c>
      <c r="GO47" s="294" t="n">
        <f aca="false">AVERAGE(GN48:GO48)</f>
        <v>139.455218256224</v>
      </c>
      <c r="GP47" s="294" t="n">
        <f aca="false">AVERAGE(GO48:GP48)</f>
        <v>140.147354720297</v>
      </c>
      <c r="GQ47" s="294" t="n">
        <f aca="false">AVERAGE(GP48:GQ48)</f>
        <v>140.846344020648</v>
      </c>
      <c r="GR47" s="294" t="n">
        <f aca="false">AVERAGE(GQ48:GR48)</f>
        <v>141.545333320998</v>
      </c>
      <c r="GS47" s="294" t="n">
        <f aca="false">AVERAGE(GR48:GS48)</f>
        <v>142.244322621349</v>
      </c>
      <c r="GT47" s="294" t="n">
        <f aca="false">AVERAGE(GS48:GT48)</f>
        <v>142.950301814703</v>
      </c>
      <c r="GU47" s="294" t="n">
        <f aca="false">AVERAGE(GT48:GU48)</f>
        <v>143.66327090106</v>
      </c>
      <c r="GV47" s="294" t="n">
        <f aca="false">AVERAGE(GU48:GV48)</f>
        <v>144.376239987418</v>
      </c>
      <c r="GW47" s="294" t="n">
        <f aca="false">AVERAGE(GV48:GW48)</f>
        <v>145.089209073776</v>
      </c>
      <c r="GX47" s="294" t="n">
        <f aca="false">AVERAGE(GW48:GX48)</f>
        <v>145.809307850997</v>
      </c>
      <c r="GY47" s="294" t="n">
        <f aca="false">AVERAGE(GX48:GY48)</f>
        <v>146.536536319082</v>
      </c>
      <c r="GZ47" s="294" t="n">
        <f aca="false">AVERAGE(GY48:GZ48)</f>
        <v>147.263764787166</v>
      </c>
      <c r="HA47" s="294" t="n">
        <f aca="false">AVERAGE(GZ48:HA48)</f>
        <v>147.990993255251</v>
      </c>
    </row>
    <row r="48" customFormat="false" ht="15" hidden="false" customHeight="false" outlineLevel="0" collapsed="false">
      <c r="A48" s="14" t="s">
        <v>9</v>
      </c>
      <c r="B48" s="15"/>
      <c r="C48" s="58"/>
      <c r="D48" s="16" t="s">
        <v>10</v>
      </c>
      <c r="E48" s="17"/>
      <c r="F48" s="19" t="s">
        <v>90</v>
      </c>
      <c r="G48" s="19" t="s">
        <v>89</v>
      </c>
      <c r="H48" s="19"/>
      <c r="I48" s="19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  <c r="AA48" s="294"/>
      <c r="AB48" s="294"/>
      <c r="AC48" s="294"/>
      <c r="AD48" s="294"/>
      <c r="AE48" s="294"/>
      <c r="AF48" s="294"/>
      <c r="AG48" s="294"/>
      <c r="AH48" s="294"/>
      <c r="AI48" s="294"/>
      <c r="AJ48" s="294"/>
      <c r="AK48" s="294"/>
      <c r="AL48" s="294"/>
      <c r="AM48" s="294"/>
      <c r="AN48" s="294"/>
      <c r="AO48" s="294"/>
      <c r="AP48" s="294"/>
      <c r="AQ48" s="294"/>
      <c r="AR48" s="294"/>
      <c r="AS48" s="294"/>
      <c r="AT48" s="294"/>
      <c r="AU48" s="294"/>
      <c r="AV48" s="294"/>
      <c r="AW48" s="294"/>
      <c r="AX48" s="294"/>
      <c r="AY48" s="294"/>
      <c r="AZ48" s="294"/>
      <c r="BA48" s="294"/>
      <c r="BB48" s="294"/>
      <c r="BC48" s="294"/>
      <c r="BD48" s="294"/>
      <c r="BE48" s="294"/>
      <c r="BF48" s="294"/>
      <c r="BG48" s="294"/>
      <c r="BH48" s="294"/>
      <c r="BI48" s="294"/>
      <c r="BJ48" s="294" t="n">
        <v>60.015</v>
      </c>
      <c r="BK48" s="294" t="n">
        <v>60.06</v>
      </c>
      <c r="BL48" s="294" t="n">
        <v>61.94</v>
      </c>
      <c r="BM48" s="294" t="n">
        <v>63.035</v>
      </c>
      <c r="BN48" s="294" t="n">
        <v>62.291</v>
      </c>
      <c r="BO48" s="294" t="n">
        <v>63.604</v>
      </c>
      <c r="BP48" s="294" t="n">
        <v>65.517</v>
      </c>
      <c r="BQ48" s="294" t="n">
        <v>66.208</v>
      </c>
      <c r="BR48" s="294" t="n">
        <v>66.255</v>
      </c>
      <c r="BS48" s="294" t="n">
        <v>67.504</v>
      </c>
      <c r="BT48" s="294" t="n">
        <v>66.556</v>
      </c>
      <c r="BU48" s="294" t="n">
        <v>67.955</v>
      </c>
      <c r="BV48" s="294" t="n">
        <v>64.86</v>
      </c>
      <c r="BW48" s="294" t="n">
        <v>64.62</v>
      </c>
      <c r="BX48" s="294" t="n">
        <v>65.31</v>
      </c>
      <c r="BY48" s="294" t="n">
        <v>63.84</v>
      </c>
      <c r="BZ48" s="294" t="n">
        <v>65.115</v>
      </c>
      <c r="CA48" s="294" t="n">
        <v>68.46</v>
      </c>
      <c r="CB48" s="294" t="n">
        <v>72.51</v>
      </c>
      <c r="CC48" s="294" t="n">
        <v>69.57</v>
      </c>
      <c r="CD48" s="294" t="n">
        <v>69.185</v>
      </c>
      <c r="CE48" s="294" t="n">
        <v>68.95</v>
      </c>
      <c r="CF48" s="294" t="n">
        <v>70.645</v>
      </c>
      <c r="CG48" s="294" t="n">
        <v>71.355</v>
      </c>
      <c r="CH48" s="294" t="n">
        <v>75.1350802748968</v>
      </c>
      <c r="CI48" s="294" t="n">
        <v>75.5665767518535</v>
      </c>
      <c r="CJ48" s="294" t="n">
        <v>73.836638250556</v>
      </c>
      <c r="CK48" s="294" t="n">
        <v>73.3221180090318</v>
      </c>
      <c r="CL48" s="294" t="n">
        <v>73.2173046791883</v>
      </c>
      <c r="CM48" s="294" t="n">
        <v>74.2775183455637</v>
      </c>
      <c r="CN48" s="294" t="n">
        <v>74.1989992015231</v>
      </c>
      <c r="CO48" s="287" t="n">
        <f aca="false">Inputs!AD48</f>
        <v>74.4100190099978</v>
      </c>
      <c r="CP48" s="304" t="n">
        <v>75.9075767560687</v>
      </c>
      <c r="CQ48" s="304" t="n">
        <v>78.2115218208893</v>
      </c>
      <c r="CR48" s="304" t="n">
        <v>80.7245567833346</v>
      </c>
      <c r="CS48" s="308" t="n">
        <f aca="false">Inputs!AE48</f>
        <v>82.8684531418439</v>
      </c>
      <c r="CT48" s="304" t="n">
        <v>82.1589584101601</v>
      </c>
      <c r="CU48" s="304" t="n">
        <v>81.9190730770679</v>
      </c>
      <c r="CV48" s="304" t="n">
        <v>82.9477780332252</v>
      </c>
      <c r="CW48" s="308" t="n">
        <f aca="false">Inputs!AI48</f>
        <v>94.7956488913548</v>
      </c>
      <c r="CX48" s="304" t="n">
        <v>83.37</v>
      </c>
      <c r="CY48" s="304" t="n">
        <v>83.368</v>
      </c>
      <c r="CZ48" s="304" t="n">
        <v>83.81615</v>
      </c>
      <c r="DA48" s="308" t="n">
        <f aca="false">Inputs!AG48</f>
        <v>85.5765</v>
      </c>
      <c r="DB48" s="294" t="n">
        <v>85.5813777487784</v>
      </c>
      <c r="DC48" s="294" t="n">
        <v>85.559406971584</v>
      </c>
      <c r="DD48" s="294" t="n">
        <v>88.7558399328234</v>
      </c>
      <c r="DE48" s="309" t="n">
        <v>89.92</v>
      </c>
      <c r="DF48" s="294" t="n">
        <v>94.8325</v>
      </c>
      <c r="DG48" s="294" t="n">
        <v>94.6675</v>
      </c>
      <c r="DH48" s="294" t="n">
        <v>95.188390269181</v>
      </c>
      <c r="DI48" s="309" t="n">
        <v>94.7956488913548</v>
      </c>
      <c r="DJ48" s="294" t="n">
        <v>94.5071988502925</v>
      </c>
      <c r="DK48" s="294" t="n">
        <v>94.6386510479092</v>
      </c>
      <c r="DL48" s="294" t="n">
        <v>94.9226418267283</v>
      </c>
      <c r="DM48" s="309" t="n">
        <v>95.2330866323362</v>
      </c>
      <c r="DN48" s="294" t="n">
        <v>95.653969239351</v>
      </c>
      <c r="DO48" s="294" t="n">
        <v>96.146925385145</v>
      </c>
      <c r="DP48" s="294" t="n">
        <v>96.6646741688852</v>
      </c>
      <c r="DQ48" s="309" t="n">
        <v>97.1594737621116</v>
      </c>
      <c r="DR48" s="294" t="n">
        <v>97.5600362190852</v>
      </c>
      <c r="DS48" s="294" t="n">
        <v>97.9236457697374</v>
      </c>
      <c r="DT48" s="294" t="n">
        <v>98.2872027464126</v>
      </c>
      <c r="DU48" s="309" t="n">
        <v>98.6907727322387</v>
      </c>
      <c r="DV48" s="294" t="n">
        <v>99.1378494204927</v>
      </c>
      <c r="DW48" s="294" t="n">
        <v>99.6313168443065</v>
      </c>
      <c r="DX48" s="294" t="n">
        <v>100.162664446674</v>
      </c>
      <c r="DY48" s="309" t="n">
        <v>100.720155218687</v>
      </c>
      <c r="DZ48" s="294" t="n">
        <f aca="false">(EC48-DY48)/4+DY48</f>
        <v>100.998907897587</v>
      </c>
      <c r="EA48" s="294" t="n">
        <f aca="false">(EC48-DY48)/4*2+DY48</f>
        <v>101.277660576488</v>
      </c>
      <c r="EB48" s="294" t="n">
        <f aca="false">(EC48-DY48)/4*3+DY48</f>
        <v>101.556413255388</v>
      </c>
      <c r="EC48" s="309" t="n">
        <f aca="false">Inputs!AN48</f>
        <v>101.835165934288</v>
      </c>
      <c r="ED48" s="294" t="n">
        <f aca="false">(EG48-EC48)/4+EC48</f>
        <v>102.34434176396</v>
      </c>
      <c r="EE48" s="294" t="n">
        <f aca="false">(EG48-EC48)/4*2+EC48</f>
        <v>102.853517593631</v>
      </c>
      <c r="EF48" s="294" t="n">
        <f aca="false">(EG48-EC48)/4*3+EC48</f>
        <v>103.362693423303</v>
      </c>
      <c r="EG48" s="309" t="n">
        <f aca="false">Inputs!AO48</f>
        <v>103.871869252974</v>
      </c>
      <c r="EH48" s="294" t="n">
        <f aca="false">(EK48-EG48)/4+EG48</f>
        <v>104.391228599239</v>
      </c>
      <c r="EI48" s="294" t="n">
        <f aca="false">(EK48-EG48)/4*2+EG48</f>
        <v>104.910587945504</v>
      </c>
      <c r="EJ48" s="294" t="n">
        <f aca="false">(EK48-EG48)/4*3+EG48</f>
        <v>105.429947291769</v>
      </c>
      <c r="EK48" s="309" t="n">
        <f aca="false">Inputs!AP48</f>
        <v>105.949306638034</v>
      </c>
      <c r="EL48" s="294" t="n">
        <f aca="false">(EO48-EK48)/4+EK48</f>
        <v>106.479053171224</v>
      </c>
      <c r="EM48" s="294" t="n">
        <f aca="false">(EO48-EK48)/4*2+EK48</f>
        <v>107.008799704414</v>
      </c>
      <c r="EN48" s="294" t="n">
        <f aca="false">(EO48-EK48)/4*3+EK48</f>
        <v>107.538546237604</v>
      </c>
      <c r="EO48" s="309" t="n">
        <f aca="false">Inputs!AQ48</f>
        <v>108.068292770794</v>
      </c>
      <c r="EP48" s="294" t="n">
        <f aca="false">(ES48-EO48)/4+EO48</f>
        <v>108.608634234648</v>
      </c>
      <c r="EQ48" s="294" t="n">
        <f aca="false">(ES48-EO48)/4*2+EO48</f>
        <v>109.148975698502</v>
      </c>
      <c r="ER48" s="294" t="n">
        <f aca="false">(ES48-EO48)/4*3+EO48</f>
        <v>109.689317162356</v>
      </c>
      <c r="ES48" s="309" t="n">
        <f aca="false">Inputs!AR48</f>
        <v>110.22965862621</v>
      </c>
      <c r="ET48" s="294" t="n">
        <f aca="false">(EW48-ES48)/4+ES48</f>
        <v>110.780806919341</v>
      </c>
      <c r="EU48" s="297" t="n">
        <f aca="false">(EW48-ES48)/4*2+ES48</f>
        <v>111.331955212472</v>
      </c>
      <c r="EV48" s="297" t="n">
        <f aca="false">(EW48-ES48)/4*3+ES48</f>
        <v>111.883103505603</v>
      </c>
      <c r="EW48" s="313" t="n">
        <f aca="false">Inputs!AS48</f>
        <v>112.434251798734</v>
      </c>
      <c r="EX48" s="297" t="n">
        <f aca="false">(FA48-EW48)/4+EW48</f>
        <v>112.996423057728</v>
      </c>
      <c r="EY48" s="297" t="n">
        <f aca="false">(FA48-EW48)/4*2+EW48</f>
        <v>113.558594316722</v>
      </c>
      <c r="EZ48" s="297" t="n">
        <f aca="false">(FA48-EW48)/4*3+EW48</f>
        <v>114.120765575715</v>
      </c>
      <c r="FA48" s="313" t="n">
        <f aca="false">Inputs!AT48</f>
        <v>114.682936834709</v>
      </c>
      <c r="FB48" s="297" t="n">
        <f aca="false">(FE48-FA48)/4+FA48</f>
        <v>115.256351518883</v>
      </c>
      <c r="FC48" s="297" t="n">
        <f aca="false">(FE48-FA48)/4*2+FA48</f>
        <v>115.829766203056</v>
      </c>
      <c r="FD48" s="297" t="n">
        <f aca="false">(FE48-FA48)/4*3+FA48</f>
        <v>116.40318088723</v>
      </c>
      <c r="FE48" s="313" t="n">
        <f aca="false">Inputs!AU48</f>
        <v>116.976595571403</v>
      </c>
      <c r="FF48" s="297" t="n">
        <f aca="false">(FI48-FE48)/4+FE48</f>
        <v>117.56147854926</v>
      </c>
      <c r="FG48" s="297" t="n">
        <f aca="false">(FI48-FE48)/4*2+FE48</f>
        <v>118.146361527117</v>
      </c>
      <c r="FH48" s="297" t="n">
        <f aca="false">(FI48-FE48)/4*3+FE48</f>
        <v>118.731244504974</v>
      </c>
      <c r="FI48" s="313" t="n">
        <f aca="false">Inputs!AV48</f>
        <v>119.316127482831</v>
      </c>
      <c r="FJ48" s="297" t="n">
        <f aca="false">(FM48-FI48)/4+FI48</f>
        <v>119.912708120245</v>
      </c>
      <c r="FK48" s="297" t="n">
        <f aca="false">(FM48-FI48)/4*2+FI48</f>
        <v>120.50928875766</v>
      </c>
      <c r="FL48" s="297" t="n">
        <f aca="false">(FM48-FI48)/4*3+FI48</f>
        <v>121.105869395074</v>
      </c>
      <c r="FM48" s="313" t="n">
        <f aca="false">Inputs!AW48</f>
        <v>121.702450032488</v>
      </c>
      <c r="FN48" s="297" t="n">
        <f aca="false">(FQ48-FM48)/4+FM48</f>
        <v>122.31096228265</v>
      </c>
      <c r="FO48" s="297" t="n">
        <f aca="false">(FQ48-FM48)/4*2+FM48</f>
        <v>122.919474532813</v>
      </c>
      <c r="FP48" s="297" t="n">
        <f aca="false">(FQ48-FM48)/4*3+FM48</f>
        <v>123.527986782975</v>
      </c>
      <c r="FQ48" s="313" t="n">
        <f aca="false">Inputs!AX48</f>
        <v>124.136499033138</v>
      </c>
      <c r="FR48" s="297" t="n">
        <f aca="false">(FU48-FQ48)/4+FQ48</f>
        <v>124.757181528303</v>
      </c>
      <c r="FS48" s="297" t="n">
        <f aca="false">(FU48-FQ48)/4*2+FQ48</f>
        <v>125.377864023469</v>
      </c>
      <c r="FT48" s="297" t="n">
        <f aca="false">(FU48-FQ48)/4*3+FQ48</f>
        <v>125.998546518635</v>
      </c>
      <c r="FU48" s="313" t="n">
        <f aca="false">Inputs!AY48</f>
        <v>126.6192290138</v>
      </c>
      <c r="FV48" s="313" t="n">
        <f aca="false">(FY48-FU48)/4+FU48</f>
        <v>127.252325158869</v>
      </c>
      <c r="FW48" s="313" t="n">
        <f aca="false">(FY48-FU48)/4*2+FU48</f>
        <v>127.885421303938</v>
      </c>
      <c r="FX48" s="313" t="n">
        <f aca="false">(FY48-FU48)/4*3+FU48</f>
        <v>128.518517449007</v>
      </c>
      <c r="FY48" s="313" t="n">
        <f aca="false">Inputs!AZ48</f>
        <v>129.151613594076</v>
      </c>
      <c r="FZ48" s="313" t="n">
        <f aca="false">(GC48-FY48)/4+FY48</f>
        <v>129.797371662047</v>
      </c>
      <c r="GA48" s="313" t="n">
        <f aca="false">(GC48-FY48)/4*2+FY48</f>
        <v>130.443129730017</v>
      </c>
      <c r="GB48" s="313" t="n">
        <f aca="false">(GC48-FY48)/4*3+FY48</f>
        <v>131.088887797988</v>
      </c>
      <c r="GC48" s="313" t="n">
        <f aca="false">Inputs!BA48</f>
        <v>131.734645865958</v>
      </c>
      <c r="GD48" s="313" t="n">
        <f aca="false">(GG48-GC48)/4+GC48</f>
        <v>132.393319095288</v>
      </c>
      <c r="GE48" s="313" t="n">
        <f aca="false">(GG48-GC48)/4*2+GC48</f>
        <v>133.051992324618</v>
      </c>
      <c r="GF48" s="313" t="n">
        <f aca="false">(GG48-GC48)/4*3+GC48</f>
        <v>133.710665553947</v>
      </c>
      <c r="GG48" s="313" t="n">
        <f aca="false">Inputs!BB48</f>
        <v>134.369338783277</v>
      </c>
      <c r="GH48" s="287" t="n">
        <f aca="false">(GK48-GG48)/4+GG48</f>
        <v>135.041185477194</v>
      </c>
      <c r="GI48" s="287" t="n">
        <f aca="false">(GK48-GG48)/4*2+GG48</f>
        <v>135.71303217111</v>
      </c>
      <c r="GJ48" s="287" t="n">
        <f aca="false">(GK48-GG48)/4*3+GG48</f>
        <v>136.384878865026</v>
      </c>
      <c r="GK48" s="287" t="n">
        <f aca="false">Inputs!BC48</f>
        <v>137.056725558943</v>
      </c>
      <c r="GL48" s="287" t="n">
        <f aca="false">(GO48-GK48)/4+GK48</f>
        <v>137.742009186737</v>
      </c>
      <c r="GM48" s="287" t="n">
        <f aca="false">(GO48-GK48)/4*2+GK48</f>
        <v>138.427292814532</v>
      </c>
      <c r="GN48" s="287" t="n">
        <f aca="false">(GO48-GK48)/4*3+GK48</f>
        <v>139.112576442327</v>
      </c>
      <c r="GO48" s="287" t="n">
        <f aca="false">Inputs!BD48</f>
        <v>139.797860070122</v>
      </c>
      <c r="GP48" s="287" t="n">
        <f aca="false">(GS48-GO48)/4+GO48</f>
        <v>140.496849370472</v>
      </c>
      <c r="GQ48" s="287" t="n">
        <f aca="false">(GS48-GO48)/4*2+GO48</f>
        <v>141.195838670823</v>
      </c>
      <c r="GR48" s="287" t="n">
        <f aca="false">(GS48-GO48)/4*3+GO48</f>
        <v>141.894827971173</v>
      </c>
      <c r="GS48" s="287" t="n">
        <f aca="false">Inputs!BE48</f>
        <v>142.593817271524</v>
      </c>
      <c r="GT48" s="287" t="n">
        <f aca="false">(GW48-GS48)/4+GS48</f>
        <v>143.306786357882</v>
      </c>
      <c r="GU48" s="287" t="n">
        <f aca="false">(GW48-GS48)/4*2+GS48</f>
        <v>144.019755444239</v>
      </c>
      <c r="GV48" s="287" t="n">
        <f aca="false">(GW48-GS48)/4*3+GS48</f>
        <v>144.732724530597</v>
      </c>
      <c r="GW48" s="287" t="n">
        <f aca="false">Inputs!BF48</f>
        <v>145.445693616955</v>
      </c>
      <c r="GX48" s="287" t="n">
        <f aca="false">(HA48-GW48)/4+GW48</f>
        <v>146.172922085039</v>
      </c>
      <c r="GY48" s="287" t="n">
        <f aca="false">(HA48-GW48)/4*2+GW48</f>
        <v>146.900150553124</v>
      </c>
      <c r="GZ48" s="287" t="n">
        <f aca="false">(HA48-GW48)/4*3+GW48</f>
        <v>147.627379021209</v>
      </c>
      <c r="HA48" s="287" t="n">
        <f aca="false">Inputs!BG48</f>
        <v>148.354607489294</v>
      </c>
    </row>
    <row r="49" customFormat="false" ht="15" hidden="false" customHeight="false" outlineLevel="2" collapsed="false">
      <c r="A49" s="14" t="s">
        <v>9</v>
      </c>
      <c r="B49" s="15"/>
      <c r="C49" s="58"/>
      <c r="D49" s="16" t="s">
        <v>10</v>
      </c>
      <c r="E49" s="17"/>
      <c r="F49" s="19" t="s">
        <v>91</v>
      </c>
      <c r="G49" s="19" t="s">
        <v>12</v>
      </c>
      <c r="H49" s="19"/>
      <c r="I49" s="19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  <c r="AA49" s="315"/>
      <c r="AB49" s="315"/>
      <c r="AC49" s="315"/>
      <c r="AD49" s="315"/>
      <c r="AE49" s="315"/>
      <c r="AF49" s="315"/>
      <c r="AG49" s="275"/>
      <c r="AH49" s="275"/>
      <c r="AI49" s="275"/>
      <c r="AJ49" s="275"/>
      <c r="AK49" s="275"/>
      <c r="AL49" s="275"/>
      <c r="AM49" s="275"/>
      <c r="AN49" s="275"/>
      <c r="AO49" s="275"/>
      <c r="AP49" s="275"/>
      <c r="AQ49" s="275"/>
      <c r="AR49" s="275"/>
      <c r="BJ49" s="316" t="n">
        <v>0.0833</v>
      </c>
      <c r="BK49" s="316" t="n">
        <v>0.084</v>
      </c>
      <c r="BL49" s="316" t="n">
        <v>0.0885</v>
      </c>
      <c r="BM49" s="316" t="n">
        <v>0.2105</v>
      </c>
      <c r="BN49" s="316" t="n">
        <v>0.1434</v>
      </c>
      <c r="BO49" s="316" t="n">
        <v>0.1163</v>
      </c>
      <c r="BP49" s="316" t="n">
        <v>0.1129</v>
      </c>
      <c r="BQ49" s="316" t="n">
        <v>0.1098</v>
      </c>
      <c r="BR49" s="316" t="n">
        <v>0.1064</v>
      </c>
      <c r="BS49" s="316" t="n">
        <v>0.1034</v>
      </c>
      <c r="BT49" s="316" t="n">
        <v>0.1002</v>
      </c>
      <c r="BU49" s="316" t="n">
        <v>0.1005</v>
      </c>
      <c r="BV49" s="316" t="n">
        <v>0.0974</v>
      </c>
      <c r="BW49" s="316" t="n">
        <v>0.0885</v>
      </c>
      <c r="BX49" s="316" t="n">
        <v>0.0828</v>
      </c>
      <c r="BY49" s="316" t="n">
        <v>0.0754</v>
      </c>
      <c r="BZ49" s="316" t="n">
        <v>0.0689</v>
      </c>
      <c r="CA49" s="316" t="n">
        <v>0.0707</v>
      </c>
      <c r="CB49" s="316" t="n">
        <v>0.0754</v>
      </c>
      <c r="CC49" s="316" t="n">
        <v>0.0777</v>
      </c>
      <c r="CD49" s="316" t="n">
        <v>0.0764</v>
      </c>
      <c r="CE49" s="316" t="n">
        <v>0.0749</v>
      </c>
      <c r="CF49" s="316" t="n">
        <v>0.0682</v>
      </c>
      <c r="CG49" s="316" t="n">
        <v>0.0612</v>
      </c>
      <c r="CH49" s="316" t="n">
        <v>0.0594</v>
      </c>
      <c r="CI49" s="316" t="n">
        <v>0.0426</v>
      </c>
      <c r="CJ49" s="316" t="n">
        <v>0.0419</v>
      </c>
      <c r="CK49" s="316" t="n">
        <v>0.0422</v>
      </c>
      <c r="CL49" s="316" t="n">
        <v>0.0483</v>
      </c>
      <c r="CM49" s="316" t="n">
        <v>0.0601</v>
      </c>
      <c r="CN49" s="316" t="n">
        <v>0.0693</v>
      </c>
      <c r="CO49" s="316" t="n">
        <v>0.0869</v>
      </c>
      <c r="CP49" s="316" t="n">
        <v>0.2153</v>
      </c>
      <c r="CQ49" s="316" t="n">
        <v>0.0917</v>
      </c>
      <c r="CR49" s="316" t="n">
        <v>0.0762</v>
      </c>
      <c r="CS49" s="316" t="n">
        <v>0.0762</v>
      </c>
      <c r="CT49" s="316" t="n">
        <v>0.0759</v>
      </c>
      <c r="CU49" s="316" t="n">
        <v>0.079</v>
      </c>
      <c r="CV49" s="316" t="n">
        <v>0.1337</v>
      </c>
      <c r="CW49" s="316" t="n">
        <v>0.1604</v>
      </c>
      <c r="CX49" s="38" t="n">
        <v>0.1595</v>
      </c>
      <c r="CY49" s="38" t="n">
        <v>0.1739</v>
      </c>
      <c r="CZ49" s="38" t="n">
        <v>0.1966</v>
      </c>
      <c r="DA49" s="38" t="n">
        <v>0.213</v>
      </c>
      <c r="DB49" s="56" t="n">
        <v>0.2137</v>
      </c>
      <c r="DC49" s="56" t="n">
        <v>0.1858</v>
      </c>
      <c r="DD49" s="56" t="n">
        <v>0.1681</v>
      </c>
      <c r="DE49" s="56" t="n">
        <v>0.1585</v>
      </c>
      <c r="DF49" s="56" t="n">
        <v>0.1462</v>
      </c>
      <c r="DG49" s="56" t="n">
        <v>0.1427</v>
      </c>
      <c r="DH49" s="66" t="n">
        <v>0.138869565217391</v>
      </c>
      <c r="DI49" s="66" t="n">
        <v>0.136763736263736</v>
      </c>
      <c r="DJ49" s="66" t="n">
        <v>0.133</v>
      </c>
      <c r="DK49" s="66" t="n">
        <v>0.128860215053763</v>
      </c>
      <c r="DL49" s="66" t="n">
        <v>0.123869565217391</v>
      </c>
      <c r="DM49" s="66" t="n">
        <v>0.119657608695652</v>
      </c>
      <c r="DN49" s="66" t="n">
        <v>0.113842391304348</v>
      </c>
      <c r="DO49" s="66" t="n">
        <v>0.107220430107527</v>
      </c>
      <c r="DP49" s="66" t="n">
        <v>0.1005</v>
      </c>
      <c r="DQ49" s="66" t="n">
        <v>0.0955</v>
      </c>
      <c r="DR49" s="56" t="n">
        <f aca="false">Inputs!AL49</f>
        <v>0.0904999999999999</v>
      </c>
      <c r="DS49" s="56" t="n">
        <f aca="false">Inputs!AL49</f>
        <v>0.0904999999999999</v>
      </c>
      <c r="DT49" s="56" t="n">
        <f aca="false">Inputs!AL49</f>
        <v>0.0904999999999999</v>
      </c>
      <c r="DU49" s="56" t="n">
        <f aca="false">Inputs!AL49</f>
        <v>0.0904999999999999</v>
      </c>
      <c r="DV49" s="56" t="n">
        <f aca="false">Inputs!AM49</f>
        <v>0.0904999999999999</v>
      </c>
      <c r="DW49" s="56" t="n">
        <f aca="false">Inputs!AM49</f>
        <v>0.0904999999999999</v>
      </c>
      <c r="DX49" s="56" t="n">
        <f aca="false">Inputs!AM49</f>
        <v>0.0904999999999999</v>
      </c>
      <c r="DY49" s="56" t="n">
        <f aca="false">Inputs!AM49</f>
        <v>0.0904999999999999</v>
      </c>
      <c r="DZ49" s="56" t="n">
        <f aca="false">Inputs!AN49</f>
        <v>0.0904999999999999</v>
      </c>
      <c r="EA49" s="56" t="n">
        <f aca="false">Inputs!AN49</f>
        <v>0.0904999999999999</v>
      </c>
      <c r="EB49" s="56" t="n">
        <f aca="false">Inputs!AN49</f>
        <v>0.0904999999999999</v>
      </c>
      <c r="EC49" s="56" t="n">
        <f aca="false">Inputs!AN49</f>
        <v>0.0904999999999999</v>
      </c>
      <c r="ED49" s="56" t="n">
        <f aca="false">Inputs!AO49</f>
        <v>0.0904999999999999</v>
      </c>
      <c r="EE49" s="56" t="n">
        <f aca="false">Inputs!AO49</f>
        <v>0.0904999999999999</v>
      </c>
      <c r="EF49" s="56" t="n">
        <f aca="false">Inputs!AO49</f>
        <v>0.0904999999999999</v>
      </c>
      <c r="EG49" s="56" t="n">
        <f aca="false">Inputs!AO49</f>
        <v>0.0904999999999999</v>
      </c>
      <c r="EH49" s="56" t="n">
        <f aca="false">Inputs!AP49</f>
        <v>0.0904999999999999</v>
      </c>
      <c r="EI49" s="56" t="n">
        <f aca="false">Inputs!AP49</f>
        <v>0.0904999999999999</v>
      </c>
      <c r="EJ49" s="56" t="n">
        <f aca="false">Inputs!AP49</f>
        <v>0.0904999999999999</v>
      </c>
      <c r="EK49" s="56" t="n">
        <f aca="false">Inputs!AP49</f>
        <v>0.0904999999999999</v>
      </c>
      <c r="EL49" s="56" t="n">
        <f aca="false">Inputs!AQ49</f>
        <v>0.0904999999999999</v>
      </c>
      <c r="EM49" s="56" t="n">
        <f aca="false">Inputs!AP49</f>
        <v>0.0904999999999999</v>
      </c>
      <c r="EN49" s="56" t="n">
        <f aca="false">Inputs!AQ49</f>
        <v>0.0904999999999999</v>
      </c>
      <c r="EO49" s="56" t="n">
        <f aca="false">Inputs!AQ49</f>
        <v>0.0904999999999999</v>
      </c>
      <c r="EP49" s="56" t="n">
        <f aca="false">Inputs!AR49</f>
        <v>0.0904999999999999</v>
      </c>
      <c r="EQ49" s="56" t="n">
        <f aca="false">Inputs!AR49</f>
        <v>0.0904999999999999</v>
      </c>
      <c r="ER49" s="56" t="n">
        <f aca="false">Inputs!AR49</f>
        <v>0.0904999999999999</v>
      </c>
      <c r="ES49" s="56" t="n">
        <f aca="false">Inputs!AR49</f>
        <v>0.0904999999999999</v>
      </c>
      <c r="ET49" s="56" t="n">
        <f aca="false">Inputs!AS49</f>
        <v>0.0904999999999999</v>
      </c>
      <c r="EU49" s="56" t="n">
        <f aca="false">Inputs!AS49</f>
        <v>0.0904999999999999</v>
      </c>
      <c r="EV49" s="56" t="n">
        <f aca="false">Inputs!AS49</f>
        <v>0.0904999999999999</v>
      </c>
      <c r="EW49" s="56" t="n">
        <f aca="false">Inputs!AS49</f>
        <v>0.0904999999999999</v>
      </c>
      <c r="EX49" s="56" t="n">
        <f aca="false">Inputs!AT49</f>
        <v>0.0904999999999999</v>
      </c>
      <c r="EY49" s="56" t="n">
        <f aca="false">Inputs!AT49</f>
        <v>0.0904999999999999</v>
      </c>
      <c r="EZ49" s="56" t="n">
        <f aca="false">Inputs!AT49</f>
        <v>0.0904999999999999</v>
      </c>
      <c r="FA49" s="56" t="n">
        <f aca="false">Inputs!AT49</f>
        <v>0.0904999999999999</v>
      </c>
      <c r="FB49" s="56" t="n">
        <f aca="false">Inputs!AU49</f>
        <v>0.0904999999999999</v>
      </c>
      <c r="FC49" s="56" t="n">
        <f aca="false">Inputs!AU49</f>
        <v>0.0904999999999999</v>
      </c>
      <c r="FD49" s="56" t="n">
        <f aca="false">Inputs!AU49</f>
        <v>0.0904999999999999</v>
      </c>
      <c r="FE49" s="56" t="n">
        <f aca="false">Inputs!AU49</f>
        <v>0.0904999999999999</v>
      </c>
      <c r="FF49" s="56" t="n">
        <f aca="false">Inputs!AV49</f>
        <v>0.0904999999999999</v>
      </c>
      <c r="FG49" s="56" t="n">
        <f aca="false">Inputs!AV49</f>
        <v>0.0904999999999999</v>
      </c>
      <c r="FH49" s="56" t="n">
        <f aca="false">Inputs!AV49</f>
        <v>0.0904999999999999</v>
      </c>
      <c r="FI49" s="56" t="n">
        <f aca="false">Inputs!AV49</f>
        <v>0.0904999999999999</v>
      </c>
      <c r="FJ49" s="56" t="n">
        <f aca="false">Inputs!AW49</f>
        <v>0.0904999999999999</v>
      </c>
      <c r="FK49" s="56" t="n">
        <f aca="false">Inputs!AW49</f>
        <v>0.0904999999999999</v>
      </c>
      <c r="FL49" s="56" t="n">
        <f aca="false">Inputs!AW49</f>
        <v>0.0904999999999999</v>
      </c>
      <c r="FM49" s="56" t="n">
        <f aca="false">Inputs!AW49</f>
        <v>0.0904999999999999</v>
      </c>
      <c r="FN49" s="56" t="n">
        <f aca="false">Inputs!AX49</f>
        <v>0.0904999999999999</v>
      </c>
      <c r="FO49" s="56" t="n">
        <f aca="false">Inputs!AX49</f>
        <v>0.0904999999999999</v>
      </c>
      <c r="FP49" s="56" t="n">
        <f aca="false">Inputs!AX49</f>
        <v>0.0904999999999999</v>
      </c>
      <c r="FQ49" s="56" t="n">
        <f aca="false">Inputs!AX49</f>
        <v>0.0904999999999999</v>
      </c>
      <c r="FR49" s="56" t="n">
        <f aca="false">Inputs!AY49</f>
        <v>0.0904999999999999</v>
      </c>
      <c r="FS49" s="56" t="n">
        <f aca="false">Inputs!AY49</f>
        <v>0.0904999999999999</v>
      </c>
      <c r="FT49" s="56" t="n">
        <f aca="false">Inputs!AY49</f>
        <v>0.0904999999999999</v>
      </c>
      <c r="FU49" s="56" t="n">
        <f aca="false">Inputs!AY49</f>
        <v>0.0904999999999999</v>
      </c>
      <c r="FV49" s="56" t="n">
        <f aca="false">Inputs!AZ49</f>
        <v>0.0904999999999999</v>
      </c>
      <c r="FW49" s="56" t="n">
        <f aca="false">Inputs!AZ49</f>
        <v>0.0904999999999999</v>
      </c>
      <c r="FX49" s="56" t="n">
        <f aca="false">Inputs!AZ49</f>
        <v>0.0904999999999999</v>
      </c>
      <c r="FY49" s="56" t="n">
        <f aca="false">Inputs!AZ49</f>
        <v>0.0904999999999999</v>
      </c>
      <c r="FZ49" s="56" t="n">
        <f aca="false">Inputs!BA49</f>
        <v>0.0904999999999999</v>
      </c>
      <c r="GA49" s="56" t="n">
        <f aca="false">Inputs!BA49</f>
        <v>0.0904999999999999</v>
      </c>
      <c r="GB49" s="56" t="n">
        <f aca="false">Inputs!BA49</f>
        <v>0.0904999999999999</v>
      </c>
      <c r="GC49" s="56" t="n">
        <f aca="false">Inputs!BA49</f>
        <v>0.0904999999999999</v>
      </c>
      <c r="GD49" s="56" t="n">
        <f aca="false">Inputs!BB49</f>
        <v>0.0904999999999999</v>
      </c>
      <c r="GE49" s="56" t="n">
        <f aca="false">Inputs!BB49</f>
        <v>0.0904999999999999</v>
      </c>
      <c r="GF49" s="56" t="n">
        <f aca="false">Inputs!BB49</f>
        <v>0.0904999999999999</v>
      </c>
      <c r="GG49" s="56" t="n">
        <f aca="false">Inputs!BB49</f>
        <v>0.0904999999999999</v>
      </c>
      <c r="GH49" s="292" t="n">
        <f aca="false">Inputs!BC49</f>
        <v>0.0904999999999999</v>
      </c>
      <c r="GI49" s="292" t="n">
        <f aca="false">Inputs!BC49</f>
        <v>0.0904999999999999</v>
      </c>
      <c r="GJ49" s="292" t="n">
        <f aca="false">Inputs!BC49</f>
        <v>0.0904999999999999</v>
      </c>
      <c r="GK49" s="292" t="n">
        <f aca="false">Inputs!BC49</f>
        <v>0.0904999999999999</v>
      </c>
      <c r="GL49" s="292" t="n">
        <f aca="false">Inputs!BD49</f>
        <v>0.0904999999999999</v>
      </c>
      <c r="GM49" s="292" t="n">
        <f aca="false">Inputs!BD49</f>
        <v>0.0904999999999999</v>
      </c>
      <c r="GN49" s="292" t="n">
        <f aca="false">Inputs!BD49</f>
        <v>0.0904999999999999</v>
      </c>
      <c r="GO49" s="292" t="n">
        <f aca="false">Inputs!BD49</f>
        <v>0.0904999999999999</v>
      </c>
      <c r="GP49" s="292" t="n">
        <f aca="false">Inputs!BE49</f>
        <v>0.0904999999999999</v>
      </c>
      <c r="GQ49" s="292" t="n">
        <f aca="false">Inputs!BE49</f>
        <v>0.0904999999999999</v>
      </c>
      <c r="GR49" s="292" t="n">
        <f aca="false">Inputs!BE49</f>
        <v>0.0904999999999999</v>
      </c>
      <c r="GS49" s="292" t="n">
        <f aca="false">Inputs!BE49</f>
        <v>0.0904999999999999</v>
      </c>
      <c r="GT49" s="292" t="n">
        <f aca="false">Inputs!BF49</f>
        <v>0.0904999999999999</v>
      </c>
      <c r="GU49" s="292" t="n">
        <f aca="false">Inputs!BF49</f>
        <v>0.0904999999999999</v>
      </c>
      <c r="GV49" s="292" t="n">
        <f aca="false">Inputs!BF49</f>
        <v>0.0904999999999999</v>
      </c>
      <c r="GW49" s="292" t="n">
        <f aca="false">Inputs!BF49</f>
        <v>0.0904999999999999</v>
      </c>
      <c r="GX49" s="292" t="n">
        <f aca="false">Inputs!BG49</f>
        <v>0.0904999999999999</v>
      </c>
      <c r="GY49" s="292" t="n">
        <f aca="false">Inputs!BG49</f>
        <v>0.0904999999999999</v>
      </c>
      <c r="GZ49" s="292" t="n">
        <f aca="false">Inputs!BG49</f>
        <v>0.0904999999999999</v>
      </c>
      <c r="HA49" s="292" t="n">
        <f aca="false">Inputs!BG49</f>
        <v>0.0904999999999999</v>
      </c>
    </row>
    <row r="50" customFormat="false" ht="15" hidden="false" customHeight="false" outlineLevel="0" collapsed="false">
      <c r="A50" s="14" t="s">
        <v>9</v>
      </c>
      <c r="B50" s="15"/>
      <c r="C50" s="58"/>
      <c r="D50" s="16" t="s">
        <v>10</v>
      </c>
      <c r="E50" s="17"/>
      <c r="F50" s="19" t="s">
        <v>92</v>
      </c>
      <c r="G50" s="19" t="s">
        <v>93</v>
      </c>
      <c r="H50" s="19"/>
      <c r="I50" s="19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94"/>
      <c r="AB50" s="294"/>
      <c r="AC50" s="294"/>
      <c r="AD50" s="294"/>
      <c r="AE50" s="294"/>
      <c r="AF50" s="294"/>
      <c r="AG50" s="294"/>
      <c r="AH50" s="294"/>
      <c r="AI50" s="294"/>
      <c r="AJ50" s="294"/>
      <c r="AK50" s="294"/>
      <c r="AL50" s="294"/>
      <c r="AM50" s="294"/>
      <c r="AN50" s="294"/>
      <c r="AO50" s="294"/>
      <c r="AP50" s="294"/>
      <c r="AQ50" s="294"/>
      <c r="AR50" s="294"/>
      <c r="AS50" s="294"/>
      <c r="AT50" s="294"/>
      <c r="AU50" s="294"/>
      <c r="AV50" s="294"/>
      <c r="AW50" s="294"/>
      <c r="AX50" s="294"/>
      <c r="AY50" s="294"/>
      <c r="AZ50" s="294"/>
      <c r="BA50" s="294"/>
      <c r="BB50" s="294"/>
      <c r="BC50" s="294"/>
      <c r="BD50" s="294"/>
      <c r="BE50" s="294"/>
      <c r="BF50" s="294"/>
      <c r="BG50" s="294"/>
      <c r="BH50" s="294"/>
      <c r="BI50" s="294"/>
      <c r="BJ50" s="294"/>
      <c r="BK50" s="294"/>
      <c r="BL50" s="294"/>
      <c r="BM50" s="294"/>
      <c r="BN50" s="294"/>
      <c r="BO50" s="294"/>
      <c r="BP50" s="294"/>
      <c r="BQ50" s="294"/>
      <c r="BR50" s="294"/>
      <c r="BS50" s="294"/>
      <c r="BT50" s="294"/>
      <c r="BU50" s="294"/>
      <c r="BV50" s="294"/>
      <c r="BW50" s="294"/>
      <c r="BX50" s="294"/>
      <c r="BY50" s="294"/>
      <c r="BZ50" s="294"/>
      <c r="CA50" s="294"/>
      <c r="CB50" s="294"/>
      <c r="CC50" s="294"/>
      <c r="CD50" s="294"/>
      <c r="CE50" s="294"/>
      <c r="CF50" s="294"/>
      <c r="CG50" s="294"/>
      <c r="CH50" s="294" t="n">
        <v>0.91532605845125</v>
      </c>
      <c r="CI50" s="294" t="n">
        <v>0.954515949092024</v>
      </c>
      <c r="CJ50" s="294" t="n">
        <v>0.989602580184419</v>
      </c>
      <c r="CK50" s="294" t="n">
        <v>1.032967717207</v>
      </c>
      <c r="CL50" s="294" t="n">
        <v>1.02015986752988</v>
      </c>
      <c r="CM50" s="294" t="n">
        <v>1.00634557774338</v>
      </c>
      <c r="CN50" s="294" t="n">
        <v>0.991565234463033</v>
      </c>
      <c r="CO50" s="294" t="n">
        <v>0.968880372702124</v>
      </c>
      <c r="CP50" s="294" t="n">
        <v>1.13724559630414</v>
      </c>
      <c r="CQ50" s="294" t="n">
        <v>0.866572502420626</v>
      </c>
      <c r="CR50" s="294" t="n">
        <v>0.746972280747405</v>
      </c>
      <c r="CS50" s="294" t="n">
        <v>0.759889359417378</v>
      </c>
      <c r="CT50" s="294" t="n">
        <v>0.88419254487284</v>
      </c>
      <c r="CU50" s="294" t="n">
        <v>0.985216551202283</v>
      </c>
      <c r="CV50" s="294" t="n">
        <v>1.13956905893195</v>
      </c>
      <c r="CW50" s="294" t="n">
        <v>1.11491463775468</v>
      </c>
      <c r="CX50" s="317" t="n">
        <v>1.09311778969914</v>
      </c>
      <c r="CY50" s="317" t="n">
        <v>1.08619001300762</v>
      </c>
      <c r="CZ50" s="317" t="n">
        <v>1.06526047252838</v>
      </c>
      <c r="DA50" s="317" t="n">
        <v>1.17971517825033</v>
      </c>
      <c r="DB50" s="317" t="n">
        <v>1.0769157421482</v>
      </c>
      <c r="DC50" s="317" t="n">
        <v>0.944647129347614</v>
      </c>
      <c r="DD50" s="317" t="n">
        <v>0.923495178786788</v>
      </c>
      <c r="DE50" s="317" t="n">
        <v>0.897058881414326</v>
      </c>
      <c r="DF50" s="317" t="n">
        <v>0.854316721637427</v>
      </c>
      <c r="DG50" s="317" t="n">
        <v>0.786236416666667</v>
      </c>
      <c r="DH50" s="317" t="n">
        <v>0.859684797861895</v>
      </c>
      <c r="DI50" s="317" t="n">
        <v>0.919861647553303</v>
      </c>
      <c r="DJ50" s="317" t="n">
        <v>0.944785039461744</v>
      </c>
      <c r="DK50" s="317" t="n">
        <v>0.959325287339369</v>
      </c>
      <c r="DL50" s="317" t="n">
        <v>0.968803523615764</v>
      </c>
      <c r="DM50" s="317" t="n">
        <v>0.976717371648617</v>
      </c>
      <c r="DN50" s="294" t="n">
        <v>0.983471288491493</v>
      </c>
      <c r="DO50" s="294" t="n">
        <v>0.989028938258381</v>
      </c>
      <c r="DP50" s="294" t="n">
        <v>0.994224568422406</v>
      </c>
      <c r="DQ50" s="294" t="n">
        <v>0.999328816639565</v>
      </c>
      <c r="DR50" s="294" t="n">
        <v>1.00520447018081</v>
      </c>
      <c r="DS50" s="294" t="n">
        <v>1.0118713870836</v>
      </c>
      <c r="DT50" s="294" t="n">
        <v>1.01878555462876</v>
      </c>
      <c r="DU50" s="294" t="n">
        <v>1.02556766353086</v>
      </c>
      <c r="DV50" s="294" t="n">
        <v>1.03189321838236</v>
      </c>
      <c r="DW50" s="294" t="n">
        <v>1.03784529839678</v>
      </c>
      <c r="DX50" s="294" t="n">
        <v>1.04340799620606</v>
      </c>
      <c r="DY50" s="294" t="n">
        <v>1.04868720146197</v>
      </c>
      <c r="DZ50" s="294" t="n">
        <f aca="false">DZ14/DZ47</f>
        <v>1.03409572308529</v>
      </c>
      <c r="EA50" s="294" t="n">
        <f aca="false">EA14/EA47</f>
        <v>1.04211477767999</v>
      </c>
      <c r="EB50" s="294" t="n">
        <f aca="false">EB14/EB47</f>
        <v>1.05020553658692</v>
      </c>
      <c r="EC50" s="294" t="n">
        <f aca="false">EC14/EC47</f>
        <v>1.05836809597034</v>
      </c>
      <c r="ED50" s="294" t="n">
        <f aca="false">ED14/ED47</f>
        <v>1.04206714591762</v>
      </c>
      <c r="EE50" s="294" t="n">
        <f aca="false">EE14/EE47</f>
        <v>1.04782432858739</v>
      </c>
      <c r="EF50" s="294" t="n">
        <f aca="false">EF14/EF47</f>
        <v>1.05364081525001</v>
      </c>
      <c r="EG50" s="294" t="n">
        <f aca="false">EG14/EG47</f>
        <v>1.05951641818762</v>
      </c>
      <c r="EH50" s="294" t="n">
        <f aca="false">EH14/EH47</f>
        <v>1.04206714591762</v>
      </c>
      <c r="EI50" s="294" t="n">
        <f aca="false">EI14/EI47</f>
        <v>1.04782432858739</v>
      </c>
      <c r="EJ50" s="294" t="n">
        <f aca="false">EJ14/EJ47</f>
        <v>1.05364081525001</v>
      </c>
      <c r="EK50" s="294" t="n">
        <f aca="false">EK14/EK47</f>
        <v>1.05951641818762</v>
      </c>
      <c r="EL50" s="294" t="n">
        <f aca="false">EL14/EL47</f>
        <v>1.04206714591762</v>
      </c>
      <c r="EM50" s="294" t="n">
        <f aca="false">EM14/EM47</f>
        <v>1.04782432858739</v>
      </c>
      <c r="EN50" s="294" t="n">
        <f aca="false">EN14/EN47</f>
        <v>1.05364081525001</v>
      </c>
      <c r="EO50" s="294" t="n">
        <f aca="false">EO14/EO47</f>
        <v>1.05951641818762</v>
      </c>
      <c r="EP50" s="294" t="n">
        <f aca="false">EP14/EP47</f>
        <v>1.04206714591762</v>
      </c>
      <c r="EQ50" s="294" t="n">
        <f aca="false">EQ14/EQ47</f>
        <v>1.04782432858739</v>
      </c>
      <c r="ER50" s="294" t="n">
        <f aca="false">ER14/ER47</f>
        <v>1.05364081525001</v>
      </c>
      <c r="ES50" s="294" t="n">
        <f aca="false">ES14/ES47</f>
        <v>1.05951641818762</v>
      </c>
      <c r="ET50" s="294" t="n">
        <f aca="false">ET14/ET47</f>
        <v>1.04206714591762</v>
      </c>
      <c r="EU50" s="297" t="n">
        <f aca="false">EU14/EU47</f>
        <v>1.04782432858739</v>
      </c>
      <c r="EV50" s="297" t="n">
        <f aca="false">EV14/EV47</f>
        <v>1.05364081525001</v>
      </c>
      <c r="EW50" s="297" t="n">
        <f aca="false">EW14/EW47</f>
        <v>1.05951641818762</v>
      </c>
      <c r="EX50" s="297" t="n">
        <f aca="false">EX14/EX47</f>
        <v>1.04206714591762</v>
      </c>
      <c r="EY50" s="297" t="n">
        <f aca="false">EY14/EY47</f>
        <v>1.04782432858739</v>
      </c>
      <c r="EZ50" s="297" t="n">
        <f aca="false">EZ14/EZ47</f>
        <v>1.05364081525001</v>
      </c>
      <c r="FA50" s="297" t="n">
        <f aca="false">FA14/FA47</f>
        <v>1.05951641818762</v>
      </c>
      <c r="FB50" s="297" t="n">
        <f aca="false">FB14/FB47</f>
        <v>1.04206714591762</v>
      </c>
      <c r="FC50" s="297" t="n">
        <f aca="false">FC14/FC47</f>
        <v>1.04782432858739</v>
      </c>
      <c r="FD50" s="297" t="n">
        <f aca="false">FD14/FD47</f>
        <v>1.05364081525001</v>
      </c>
      <c r="FE50" s="297" t="n">
        <f aca="false">FE14/FE47</f>
        <v>1.05951641818762</v>
      </c>
      <c r="FF50" s="297" t="n">
        <f aca="false">FF14/FF47</f>
        <v>1.04206714591762</v>
      </c>
      <c r="FG50" s="297" t="n">
        <f aca="false">FG14/FG47</f>
        <v>1.04782432858739</v>
      </c>
      <c r="FH50" s="297" t="n">
        <f aca="false">FH14/FH47</f>
        <v>1.05364081525001</v>
      </c>
      <c r="FI50" s="297" t="n">
        <f aca="false">FI14/FI47</f>
        <v>1.05951641818762</v>
      </c>
      <c r="FJ50" s="297" t="n">
        <f aca="false">FJ14/FJ47</f>
        <v>1.04206714591762</v>
      </c>
      <c r="FK50" s="297" t="n">
        <f aca="false">FK14/FK47</f>
        <v>1.04782432858739</v>
      </c>
      <c r="FL50" s="297" t="n">
        <f aca="false">FL14/FL47</f>
        <v>1.05364081525001</v>
      </c>
      <c r="FM50" s="297" t="n">
        <f aca="false">FM14/FM47</f>
        <v>1.05951641818762</v>
      </c>
      <c r="FN50" s="297" t="n">
        <f aca="false">FN14/FN47</f>
        <v>1.04206714591762</v>
      </c>
      <c r="FO50" s="297" t="n">
        <f aca="false">FO14/FO47</f>
        <v>1.04782432858739</v>
      </c>
      <c r="FP50" s="297" t="n">
        <f aca="false">FP14/FP47</f>
        <v>1.05364081525001</v>
      </c>
      <c r="FQ50" s="297" t="n">
        <f aca="false">FQ14/FQ47</f>
        <v>1.05951641818762</v>
      </c>
      <c r="FR50" s="297" t="n">
        <f aca="false">FR14/FR47</f>
        <v>1.04206714591762</v>
      </c>
      <c r="FS50" s="297" t="n">
        <f aca="false">FS14/FS47</f>
        <v>1.04782432858739</v>
      </c>
      <c r="FT50" s="297" t="n">
        <f aca="false">FT14/FT47</f>
        <v>1.05364081525001</v>
      </c>
      <c r="FU50" s="297" t="n">
        <f aca="false">FU14/FU47</f>
        <v>1.05951641818762</v>
      </c>
      <c r="FV50" s="297" t="n">
        <f aca="false">FV14/FV47</f>
        <v>1.04206714591762</v>
      </c>
      <c r="FW50" s="297" t="n">
        <f aca="false">FW14/FW47</f>
        <v>1.04782432858739</v>
      </c>
      <c r="FX50" s="297" t="n">
        <f aca="false">FX14/FX47</f>
        <v>1.05364081525001</v>
      </c>
      <c r="FY50" s="297" t="n">
        <f aca="false">FY14/FY47</f>
        <v>1.05951641818762</v>
      </c>
      <c r="FZ50" s="297" t="n">
        <f aca="false">FZ14/FZ47</f>
        <v>1.04206714591762</v>
      </c>
      <c r="GA50" s="297" t="n">
        <f aca="false">GA14/GA47</f>
        <v>1.04782432858739</v>
      </c>
      <c r="GB50" s="297" t="n">
        <f aca="false">GB14/GB47</f>
        <v>1.05364081525001</v>
      </c>
      <c r="GC50" s="297" t="n">
        <f aca="false">GC14/GC47</f>
        <v>1.05951641818762</v>
      </c>
      <c r="GD50" s="297" t="n">
        <f aca="false">GD14/GD47</f>
        <v>1.04206714591762</v>
      </c>
      <c r="GE50" s="297" t="n">
        <f aca="false">GE14/GE47</f>
        <v>1.04782432858739</v>
      </c>
      <c r="GF50" s="297" t="n">
        <f aca="false">GF14/GF47</f>
        <v>1.05364081525001</v>
      </c>
      <c r="GG50" s="297" t="n">
        <f aca="false">GG14/GG47</f>
        <v>1.05951641818762</v>
      </c>
      <c r="GH50" s="297" t="n">
        <f aca="false">GH14/GH47</f>
        <v>1.04206714591762</v>
      </c>
      <c r="GI50" s="297" t="n">
        <f aca="false">GI14/GI47</f>
        <v>1.04782432858739</v>
      </c>
      <c r="GJ50" s="297" t="n">
        <f aca="false">GJ14/GJ47</f>
        <v>1.05364081525001</v>
      </c>
      <c r="GK50" s="297" t="n">
        <f aca="false">GK14/GK47</f>
        <v>1.05951641818762</v>
      </c>
      <c r="GL50" s="297" t="n">
        <f aca="false">GL14/GL47</f>
        <v>1.04206714591762</v>
      </c>
      <c r="GM50" s="297" t="n">
        <f aca="false">GM14/GM47</f>
        <v>1.04782432858739</v>
      </c>
      <c r="GN50" s="297" t="n">
        <f aca="false">GN14/GN47</f>
        <v>1.05364081525001</v>
      </c>
      <c r="GO50" s="297" t="n">
        <f aca="false">GO14/GO47</f>
        <v>1.05951641818762</v>
      </c>
      <c r="GP50" s="297" t="n">
        <f aca="false">GP14/GP47</f>
        <v>1.04206714591762</v>
      </c>
      <c r="GQ50" s="297" t="n">
        <f aca="false">GQ14/GQ47</f>
        <v>1.04782432858739</v>
      </c>
      <c r="GR50" s="297" t="n">
        <f aca="false">GR14/GR47</f>
        <v>1.05364081525001</v>
      </c>
      <c r="GS50" s="297" t="n">
        <f aca="false">GS14/GS47</f>
        <v>1.05951641818762</v>
      </c>
      <c r="GT50" s="297" t="n">
        <f aca="false">GT14/GT47</f>
        <v>1.04206714591762</v>
      </c>
      <c r="GU50" s="297" t="n">
        <f aca="false">GU14/GU47</f>
        <v>1.04782432858739</v>
      </c>
      <c r="GV50" s="297" t="n">
        <f aca="false">GV14/GV47</f>
        <v>1.05364081525001</v>
      </c>
      <c r="GW50" s="297" t="n">
        <f aca="false">GW14/GW47</f>
        <v>1.05951641818762</v>
      </c>
      <c r="GX50" s="297" t="n">
        <f aca="false">GX14/GX47</f>
        <v>1.04206714591762</v>
      </c>
      <c r="GY50" s="297" t="n">
        <f aca="false">GY14/GY47</f>
        <v>1.04782432858739</v>
      </c>
      <c r="GZ50" s="297" t="n">
        <f aca="false">GZ14/GZ47</f>
        <v>1.05364081525001</v>
      </c>
      <c r="HA50" s="297" t="n">
        <f aca="false">HA14/HA47</f>
        <v>1.05951641818762</v>
      </c>
    </row>
    <row r="51" customFormat="false" ht="15" hidden="false" customHeight="false" outlineLevel="0" collapsed="false">
      <c r="A51" s="14" t="s">
        <v>9</v>
      </c>
      <c r="B51" s="15"/>
      <c r="C51" s="58"/>
      <c r="D51" s="16" t="s">
        <v>10</v>
      </c>
      <c r="E51" s="17"/>
      <c r="F51" s="19" t="s">
        <v>94</v>
      </c>
      <c r="G51" s="19" t="s">
        <v>93</v>
      </c>
      <c r="H51" s="19"/>
      <c r="I51" s="19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4"/>
      <c r="AB51" s="294"/>
      <c r="AC51" s="294"/>
      <c r="AD51" s="294"/>
      <c r="AE51" s="294"/>
      <c r="AF51" s="294"/>
      <c r="AG51" s="294"/>
      <c r="AH51" s="294"/>
      <c r="AI51" s="294"/>
      <c r="AJ51" s="294"/>
      <c r="AK51" s="294"/>
      <c r="AL51" s="294"/>
      <c r="AM51" s="294"/>
      <c r="AN51" s="294"/>
      <c r="AO51" s="294"/>
      <c r="AP51" s="294"/>
      <c r="AQ51" s="294"/>
      <c r="AR51" s="294"/>
      <c r="AS51" s="294"/>
      <c r="AT51" s="294"/>
      <c r="AU51" s="294"/>
      <c r="AV51" s="294"/>
      <c r="AW51" s="294"/>
      <c r="AX51" s="294"/>
      <c r="AY51" s="294"/>
      <c r="AZ51" s="294"/>
      <c r="BA51" s="294"/>
      <c r="BB51" s="294"/>
      <c r="BC51" s="294"/>
      <c r="BD51" s="294"/>
      <c r="BE51" s="294"/>
      <c r="BF51" s="294"/>
      <c r="BG51" s="294"/>
      <c r="BH51" s="294"/>
      <c r="BI51" s="294"/>
      <c r="BJ51" s="294"/>
      <c r="BK51" s="294"/>
      <c r="BL51" s="294"/>
      <c r="BM51" s="294"/>
      <c r="BN51" s="294"/>
      <c r="BO51" s="294"/>
      <c r="BP51" s="294"/>
      <c r="BQ51" s="294"/>
      <c r="BR51" s="294"/>
      <c r="BS51" s="294"/>
      <c r="BT51" s="294"/>
      <c r="BU51" s="294"/>
      <c r="BV51" s="294"/>
      <c r="BW51" s="294"/>
      <c r="BX51" s="294"/>
      <c r="BY51" s="294"/>
      <c r="BZ51" s="294"/>
      <c r="CA51" s="294"/>
      <c r="CB51" s="294"/>
      <c r="CC51" s="294"/>
      <c r="CD51" s="294"/>
      <c r="CE51" s="294"/>
      <c r="CF51" s="294"/>
      <c r="CG51" s="294"/>
      <c r="CH51" s="294" t="n">
        <v>1.03457</v>
      </c>
      <c r="CI51" s="294" t="n">
        <v>0.925691</v>
      </c>
      <c r="CJ51" s="294" t="n">
        <v>1.0792</v>
      </c>
      <c r="CK51" s="294" t="n">
        <v>1.00755</v>
      </c>
      <c r="CL51" s="294" t="n">
        <v>1.03394</v>
      </c>
      <c r="CM51" s="294" t="n">
        <v>0.97435</v>
      </c>
      <c r="CN51" s="294" t="n">
        <v>0.980617</v>
      </c>
      <c r="CO51" s="287" t="n">
        <f aca="false">Inputs!AD51</f>
        <v>0.998422</v>
      </c>
      <c r="CP51" s="294" t="n">
        <v>1.10792629134056</v>
      </c>
      <c r="CQ51" s="294" t="n">
        <v>0.654098</v>
      </c>
      <c r="CR51" s="294" t="n">
        <v>0.711221</v>
      </c>
      <c r="CS51" s="308" t="n">
        <f aca="false">Inputs!AE51</f>
        <v>0.848785</v>
      </c>
      <c r="CT51" s="294" t="n">
        <v>0.938303034650775</v>
      </c>
      <c r="CU51" s="294" t="n">
        <v>1.06238995060557</v>
      </c>
      <c r="CV51" s="294" t="n">
        <v>1.17435333784326</v>
      </c>
      <c r="CW51" s="308" t="n">
        <f aca="false">Inputs!AI51</f>
        <v>0.92880990845681</v>
      </c>
      <c r="CX51" s="317" t="n">
        <v>1.1079525008996</v>
      </c>
      <c r="CY51" s="317" t="n">
        <v>1.02857211400058</v>
      </c>
      <c r="CZ51" s="317" t="n">
        <v>1.10611141170288</v>
      </c>
      <c r="DA51" s="308" t="n">
        <f aca="false">Inputs!AG51</f>
        <v>1.18797</v>
      </c>
      <c r="DB51" s="317" t="n">
        <v>0.977782809779485</v>
      </c>
      <c r="DC51" s="317" t="n">
        <v>0.917140531678317</v>
      </c>
      <c r="DD51" s="317" t="n">
        <v>0.933685040474202</v>
      </c>
      <c r="DE51" s="317" t="n">
        <v>0.869995551601424</v>
      </c>
      <c r="DF51" s="317" t="n">
        <v>0.858867</v>
      </c>
      <c r="DG51" s="317" t="n">
        <v>0.824084</v>
      </c>
      <c r="DH51" s="317" t="n">
        <v>0.885128762164343</v>
      </c>
      <c r="DI51" s="317" t="n">
        <v>0.92880990845681</v>
      </c>
      <c r="DJ51" s="317" t="n">
        <v>0.950232755117688</v>
      </c>
      <c r="DK51" s="317" t="n">
        <v>0.962474863883891</v>
      </c>
      <c r="DL51" s="317" t="n">
        <v>0.97112142843055</v>
      </c>
      <c r="DM51" s="317" t="n">
        <v>0.978670111118888</v>
      </c>
      <c r="DN51" s="294" t="n">
        <v>0.984785224009082</v>
      </c>
      <c r="DO51" s="294" t="n">
        <v>0.990081350877888</v>
      </c>
      <c r="DP51" s="294" t="n">
        <v>0.995136142643717</v>
      </c>
      <c r="DQ51" s="294" t="n">
        <v>1.00047571171298</v>
      </c>
      <c r="DR51" s="294" t="n">
        <v>1.00684669592773</v>
      </c>
      <c r="DS51" s="294" t="n">
        <v>1.01366484830068</v>
      </c>
      <c r="DT51" s="294" t="n">
        <v>1.02055003176399</v>
      </c>
      <c r="DU51" s="294" t="n">
        <v>1.02708413982936</v>
      </c>
      <c r="DV51" s="294" t="n">
        <v>1.0332270039467</v>
      </c>
      <c r="DW51" s="294" t="n">
        <v>1.03894594529725</v>
      </c>
      <c r="DX51" s="294" t="n">
        <v>1.04432848787127</v>
      </c>
      <c r="DY51" s="294" t="n">
        <v>1.04949688296886</v>
      </c>
      <c r="DZ51" s="294" t="n">
        <f aca="false">DZ7/DZ48</f>
        <v>1.04722808788322</v>
      </c>
      <c r="EA51" s="294" t="n">
        <f aca="false">EA7/EA48</f>
        <v>1.04497178188361</v>
      </c>
      <c r="EB51" s="294" t="n">
        <f aca="false">EB7/EB48</f>
        <v>1.04272786212967</v>
      </c>
      <c r="EC51" s="294" t="n">
        <f aca="false">EC7/EC48</f>
        <v>1.04049622690705</v>
      </c>
      <c r="ED51" s="294" t="n">
        <f aca="false">ED7/ED48</f>
        <v>1.04049622690705</v>
      </c>
      <c r="EE51" s="294" t="n">
        <f aca="false">EE7/EE48</f>
        <v>1.04049622690705</v>
      </c>
      <c r="EF51" s="294" t="n">
        <f aca="false">EF7/EF48</f>
        <v>1.04049622690705</v>
      </c>
      <c r="EG51" s="294" t="n">
        <f aca="false">EG7/EG48</f>
        <v>1.04049622690705</v>
      </c>
      <c r="EH51" s="294" t="n">
        <f aca="false">EH7/EH48</f>
        <v>1.04049622690705</v>
      </c>
      <c r="EI51" s="294" t="n">
        <f aca="false">EI7/EI48</f>
        <v>1.04049622690705</v>
      </c>
      <c r="EJ51" s="294" t="n">
        <f aca="false">EJ7/EJ48</f>
        <v>1.04049622690705</v>
      </c>
      <c r="EK51" s="294" t="n">
        <f aca="false">EK7/EK48</f>
        <v>1.04049622690705</v>
      </c>
      <c r="EL51" s="294" t="n">
        <f aca="false">EL7/EL48</f>
        <v>1.04049622690705</v>
      </c>
      <c r="EM51" s="294" t="n">
        <f aca="false">EM7/EM48</f>
        <v>1.04049622690705</v>
      </c>
      <c r="EN51" s="294" t="n">
        <f aca="false">EN7/EN48</f>
        <v>1.04049622690705</v>
      </c>
      <c r="EO51" s="294" t="n">
        <f aca="false">EO7/EO48</f>
        <v>1.04049622690705</v>
      </c>
      <c r="EP51" s="294" t="n">
        <f aca="false">EP7/EP48</f>
        <v>1.04049622690705</v>
      </c>
      <c r="EQ51" s="294" t="n">
        <f aca="false">EQ7/EQ48</f>
        <v>1.04049622690705</v>
      </c>
      <c r="ER51" s="294" t="n">
        <f aca="false">ER7/ER48</f>
        <v>1.04049622690705</v>
      </c>
      <c r="ES51" s="294" t="n">
        <f aca="false">ES7/ES48</f>
        <v>1.04049622690705</v>
      </c>
      <c r="ET51" s="294" t="n">
        <f aca="false">ET7/ET48</f>
        <v>1.04049622690705</v>
      </c>
      <c r="EU51" s="297" t="n">
        <f aca="false">EU7/EU48</f>
        <v>1.04049622690705</v>
      </c>
      <c r="EV51" s="297" t="n">
        <f aca="false">EV7/EV48</f>
        <v>1.04049622690705</v>
      </c>
      <c r="EW51" s="297" t="n">
        <f aca="false">EW7/EW48</f>
        <v>1.04049622690705</v>
      </c>
      <c r="EX51" s="297" t="n">
        <f aca="false">EX7/EX48</f>
        <v>1.04049622690705</v>
      </c>
      <c r="EY51" s="297" t="n">
        <f aca="false">EY7/EY48</f>
        <v>1.04049622690705</v>
      </c>
      <c r="EZ51" s="297" t="n">
        <f aca="false">EZ7/EZ48</f>
        <v>1.04049622690705</v>
      </c>
      <c r="FA51" s="297" t="n">
        <f aca="false">FA7/FA48</f>
        <v>1.04049622690705</v>
      </c>
      <c r="FB51" s="297" t="n">
        <f aca="false">FB7/FB48</f>
        <v>1.04049622690705</v>
      </c>
      <c r="FC51" s="297" t="n">
        <f aca="false">FC7/FC48</f>
        <v>1.04049622690705</v>
      </c>
      <c r="FD51" s="297" t="n">
        <f aca="false">FD7/FD48</f>
        <v>1.04049622690705</v>
      </c>
      <c r="FE51" s="297" t="n">
        <f aca="false">FE7/FE48</f>
        <v>1.04049622690705</v>
      </c>
      <c r="FF51" s="297" t="n">
        <f aca="false">FF7/FF48</f>
        <v>1.04049622690705</v>
      </c>
      <c r="FG51" s="297" t="n">
        <f aca="false">FG7/FG48</f>
        <v>1.04049622690705</v>
      </c>
      <c r="FH51" s="297" t="n">
        <f aca="false">FH7/FH48</f>
        <v>1.04049622690705</v>
      </c>
      <c r="FI51" s="297" t="n">
        <f aca="false">FI7/FI48</f>
        <v>1.04049622690705</v>
      </c>
      <c r="FJ51" s="297" t="n">
        <f aca="false">FJ7/FJ48</f>
        <v>1.04049622690705</v>
      </c>
      <c r="FK51" s="297" t="n">
        <f aca="false">FK7/FK48</f>
        <v>1.04049622690705</v>
      </c>
      <c r="FL51" s="297" t="n">
        <f aca="false">FL7/FL48</f>
        <v>1.04049622690705</v>
      </c>
      <c r="FM51" s="297" t="n">
        <f aca="false">FM7/FM48</f>
        <v>1.04049622690705</v>
      </c>
      <c r="FN51" s="297" t="n">
        <f aca="false">FN7/FN48</f>
        <v>1.04049622690705</v>
      </c>
      <c r="FO51" s="297" t="n">
        <f aca="false">FO7/FO48</f>
        <v>1.04049622690705</v>
      </c>
      <c r="FP51" s="297" t="n">
        <f aca="false">FP7/FP48</f>
        <v>1.04049622690705</v>
      </c>
      <c r="FQ51" s="297" t="n">
        <f aca="false">FQ7/FQ48</f>
        <v>1.04049622690705</v>
      </c>
      <c r="FR51" s="297" t="n">
        <f aca="false">FR7/FR48</f>
        <v>1.04049622690705</v>
      </c>
      <c r="FS51" s="297" t="n">
        <f aca="false">FS7/FS48</f>
        <v>1.04049622690705</v>
      </c>
      <c r="FT51" s="297" t="n">
        <f aca="false">FT7/FT48</f>
        <v>1.04049622690705</v>
      </c>
      <c r="FU51" s="297" t="n">
        <f aca="false">FU7/FU48</f>
        <v>1.04049622690705</v>
      </c>
      <c r="FV51" s="297" t="n">
        <f aca="false">FV7/FV48</f>
        <v>1.04049622690705</v>
      </c>
      <c r="FW51" s="297" t="n">
        <f aca="false">FW7/FW48</f>
        <v>1.04049622690705</v>
      </c>
      <c r="FX51" s="297" t="n">
        <f aca="false">FX7/FX48</f>
        <v>1.04049622690705</v>
      </c>
      <c r="FY51" s="297" t="n">
        <f aca="false">FY7/FY48</f>
        <v>1.04049622690705</v>
      </c>
      <c r="FZ51" s="297" t="n">
        <f aca="false">FZ7/FZ48</f>
        <v>1.04049622690705</v>
      </c>
      <c r="GA51" s="297" t="n">
        <f aca="false">GA7/GA48</f>
        <v>1.04049622690705</v>
      </c>
      <c r="GB51" s="297" t="n">
        <f aca="false">GB7/GB48</f>
        <v>1.04049622690705</v>
      </c>
      <c r="GC51" s="297" t="n">
        <f aca="false">GC7/GC48</f>
        <v>1.04049622690705</v>
      </c>
      <c r="GD51" s="297" t="n">
        <f aca="false">GD7/GD48</f>
        <v>1.04049622690705</v>
      </c>
      <c r="GE51" s="297" t="n">
        <f aca="false">GE7/GE48</f>
        <v>1.04049622690705</v>
      </c>
      <c r="GF51" s="297" t="n">
        <f aca="false">GF7/GF48</f>
        <v>1.04049622690705</v>
      </c>
      <c r="GG51" s="297" t="n">
        <f aca="false">GG7/GG48</f>
        <v>1.04049622690705</v>
      </c>
      <c r="GH51" s="297" t="n">
        <f aca="false">GH7/GH48</f>
        <v>1.04049622690705</v>
      </c>
      <c r="GI51" s="297" t="n">
        <f aca="false">GI7/GI48</f>
        <v>1.04049622690705</v>
      </c>
      <c r="GJ51" s="297" t="n">
        <f aca="false">GJ7/GJ48</f>
        <v>1.04049622690705</v>
      </c>
      <c r="GK51" s="297" t="n">
        <f aca="false">GK7/GK48</f>
        <v>1.04049622690705</v>
      </c>
      <c r="GL51" s="297" t="n">
        <f aca="false">GL7/GL48</f>
        <v>1.04049622690705</v>
      </c>
      <c r="GM51" s="297" t="n">
        <f aca="false">GM7/GM48</f>
        <v>1.04049622690705</v>
      </c>
      <c r="GN51" s="297" t="n">
        <f aca="false">GN7/GN48</f>
        <v>1.04049622690705</v>
      </c>
      <c r="GO51" s="297" t="n">
        <f aca="false">GO7/GO48</f>
        <v>1.04049622690705</v>
      </c>
      <c r="GP51" s="297" t="n">
        <f aca="false">GP7/GP48</f>
        <v>1.04049622690705</v>
      </c>
      <c r="GQ51" s="297" t="n">
        <f aca="false">GQ7/GQ48</f>
        <v>1.04049622690705</v>
      </c>
      <c r="GR51" s="297" t="n">
        <f aca="false">GR7/GR48</f>
        <v>1.04049622690705</v>
      </c>
      <c r="GS51" s="297" t="n">
        <f aca="false">GS7/GS48</f>
        <v>1.04049622690705</v>
      </c>
      <c r="GT51" s="297" t="n">
        <f aca="false">GT7/GT48</f>
        <v>1.04049622690705</v>
      </c>
      <c r="GU51" s="297" t="n">
        <f aca="false">GU7/GU48</f>
        <v>1.04049622690705</v>
      </c>
      <c r="GV51" s="297" t="n">
        <f aca="false">GV7/GV48</f>
        <v>1.04049622690705</v>
      </c>
      <c r="GW51" s="297" t="n">
        <f aca="false">GW7/GW48</f>
        <v>1.04049622690705</v>
      </c>
      <c r="GX51" s="297" t="n">
        <f aca="false">GX7/GX48</f>
        <v>1.04049622690705</v>
      </c>
      <c r="GY51" s="297" t="n">
        <f aca="false">GY7/GY48</f>
        <v>1.04049622690705</v>
      </c>
      <c r="GZ51" s="297" t="n">
        <f aca="false">GZ7/GZ48</f>
        <v>1.04049622690705</v>
      </c>
      <c r="HA51" s="297" t="n">
        <f aca="false">HA7/HA48</f>
        <v>1.04049622690705</v>
      </c>
    </row>
    <row r="52" customFormat="false" ht="15" hidden="false" customHeight="false" outlineLevel="2" collapsed="false">
      <c r="A52" s="14" t="s">
        <v>9</v>
      </c>
      <c r="B52" s="15"/>
      <c r="C52" s="58"/>
      <c r="D52" s="16" t="s">
        <v>10</v>
      </c>
      <c r="E52" s="17"/>
      <c r="F52" s="19" t="s">
        <v>95</v>
      </c>
      <c r="G52" s="19" t="s">
        <v>12</v>
      </c>
      <c r="H52" s="19"/>
      <c r="I52" s="19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 t="n">
        <v>0.0212</v>
      </c>
      <c r="CB52" s="87" t="n">
        <v>0.0225</v>
      </c>
      <c r="CC52" s="87" t="n">
        <v>0.03</v>
      </c>
      <c r="CD52" s="87" t="n">
        <v>0.0265</v>
      </c>
      <c r="CE52" s="87" t="n">
        <v>0.025</v>
      </c>
      <c r="CF52" s="87" t="n">
        <v>0.0235</v>
      </c>
      <c r="CG52" s="87" t="n">
        <v>0.0155</v>
      </c>
      <c r="CH52" s="87" t="n">
        <v>0.0001</v>
      </c>
      <c r="CI52" s="87" t="n">
        <v>0.001</v>
      </c>
      <c r="CJ52" s="87" t="n">
        <v>0.0008</v>
      </c>
      <c r="CK52" s="87" t="n">
        <v>0.0007</v>
      </c>
      <c r="CL52" s="87" t="n">
        <v>0.0001</v>
      </c>
      <c r="CM52" s="87" t="n">
        <v>0.0005</v>
      </c>
      <c r="CN52" s="87" t="n">
        <v>0.0005</v>
      </c>
      <c r="CO52" s="87" t="n">
        <v>0.0005</v>
      </c>
      <c r="CP52" s="87" t="n">
        <v>0.0027</v>
      </c>
      <c r="CQ52" s="87" t="n">
        <v>0.015</v>
      </c>
      <c r="CR52" s="87" t="n">
        <v>0.03</v>
      </c>
      <c r="CS52" s="87" t="n">
        <v>0.043</v>
      </c>
      <c r="CT52" s="87" t="n">
        <v>0.0487</v>
      </c>
      <c r="CU52" s="87" t="n">
        <v>0.0509</v>
      </c>
      <c r="CV52" s="87" t="n">
        <v>0.0531</v>
      </c>
      <c r="CW52" s="87" t="n">
        <v>0.0538</v>
      </c>
      <c r="CX52" s="87" t="n">
        <v>0.0534</v>
      </c>
      <c r="CY52" s="87" t="n">
        <v>0.0533</v>
      </c>
      <c r="CZ52" s="87" t="n">
        <v>0.0496</v>
      </c>
      <c r="DA52" s="87" t="n">
        <v>0.0449</v>
      </c>
      <c r="DB52" s="87" t="n">
        <v>0.0441</v>
      </c>
      <c r="DC52" s="87" t="n">
        <v>0.0436</v>
      </c>
      <c r="DD52" s="87" t="n">
        <v>0.0424</v>
      </c>
      <c r="DE52" s="87" t="n">
        <v>0.0387</v>
      </c>
      <c r="DF52" s="87" t="n">
        <v>0.0368</v>
      </c>
      <c r="DG52" s="87" t="n">
        <v>0.0368</v>
      </c>
      <c r="DH52" s="88" t="n">
        <v>0.0374</v>
      </c>
      <c r="DI52" s="88" t="n">
        <v>0.037</v>
      </c>
      <c r="DJ52" s="88" t="n">
        <v>0.0365</v>
      </c>
      <c r="DK52" s="88" t="n">
        <v>0.0357</v>
      </c>
      <c r="DL52" s="88" t="n">
        <v>0.035</v>
      </c>
      <c r="DM52" s="88" t="n">
        <v>0.0347</v>
      </c>
      <c r="DN52" s="88" t="n">
        <v>0.0341</v>
      </c>
      <c r="DO52" s="88" t="n">
        <v>0.0337</v>
      </c>
      <c r="DP52" s="88" t="n">
        <f aca="false">Inputs!AK52</f>
        <v>0.0334</v>
      </c>
      <c r="DQ52" s="88" t="n">
        <f aca="false">Inputs!AK52</f>
        <v>0.0334</v>
      </c>
      <c r="DR52" s="88" t="n">
        <v>0.032</v>
      </c>
      <c r="DS52" s="87" t="n">
        <f aca="false">Inputs!AL52</f>
        <v>0.03125</v>
      </c>
      <c r="DT52" s="87" t="n">
        <f aca="false">Inputs!AL52</f>
        <v>0.03125</v>
      </c>
      <c r="DU52" s="87" t="n">
        <f aca="false">Inputs!AL52</f>
        <v>0.03125</v>
      </c>
      <c r="DV52" s="87" t="n">
        <f aca="false">Inputs!AM52</f>
        <v>0.03125</v>
      </c>
      <c r="DW52" s="87" t="n">
        <f aca="false">Inputs!AM52</f>
        <v>0.03125</v>
      </c>
      <c r="DX52" s="87" t="n">
        <f aca="false">Inputs!AM52</f>
        <v>0.03125</v>
      </c>
      <c r="DY52" s="87" t="n">
        <f aca="false">Inputs!AM52</f>
        <v>0.03125</v>
      </c>
      <c r="DZ52" s="87" t="n">
        <f aca="false">Inputs!AN52</f>
        <v>0.03125</v>
      </c>
      <c r="EA52" s="87" t="n">
        <f aca="false">Inputs!AN52</f>
        <v>0.03125</v>
      </c>
      <c r="EB52" s="87" t="n">
        <f aca="false">Inputs!AN52</f>
        <v>0.03125</v>
      </c>
      <c r="EC52" s="87" t="n">
        <f aca="false">Inputs!AN52</f>
        <v>0.03125</v>
      </c>
      <c r="ED52" s="87" t="n">
        <f aca="false">Inputs!AO52</f>
        <v>0.03125</v>
      </c>
      <c r="EE52" s="87" t="n">
        <f aca="false">Inputs!AO52</f>
        <v>0.03125</v>
      </c>
      <c r="EF52" s="87" t="n">
        <f aca="false">Inputs!AO52</f>
        <v>0.03125</v>
      </c>
      <c r="EG52" s="87" t="n">
        <f aca="false">Inputs!AO52</f>
        <v>0.03125</v>
      </c>
      <c r="EH52" s="87" t="n">
        <f aca="false">Inputs!AP52</f>
        <v>0.03125</v>
      </c>
      <c r="EI52" s="87" t="n">
        <f aca="false">Inputs!AP52</f>
        <v>0.03125</v>
      </c>
      <c r="EJ52" s="87" t="n">
        <f aca="false">Inputs!AP52</f>
        <v>0.03125</v>
      </c>
      <c r="EK52" s="87" t="n">
        <f aca="false">Inputs!AP52</f>
        <v>0.03125</v>
      </c>
      <c r="EL52" s="87" t="n">
        <f aca="false">Inputs!AQ52</f>
        <v>0.03125</v>
      </c>
      <c r="EM52" s="87" t="n">
        <f aca="false">Inputs!AP52</f>
        <v>0.03125</v>
      </c>
      <c r="EN52" s="87" t="n">
        <f aca="false">Inputs!AQ52</f>
        <v>0.03125</v>
      </c>
      <c r="EO52" s="87" t="n">
        <f aca="false">Inputs!AQ52</f>
        <v>0.03125</v>
      </c>
      <c r="EP52" s="87" t="n">
        <f aca="false">Inputs!AR52</f>
        <v>0.03125</v>
      </c>
      <c r="EQ52" s="87" t="n">
        <f aca="false">Inputs!AR52</f>
        <v>0.03125</v>
      </c>
      <c r="ER52" s="87" t="n">
        <f aca="false">Inputs!AR52</f>
        <v>0.03125</v>
      </c>
      <c r="ES52" s="87" t="n">
        <f aca="false">Inputs!AR52</f>
        <v>0.03125</v>
      </c>
      <c r="ET52" s="87" t="n">
        <f aca="false">Inputs!AS52</f>
        <v>0.03125</v>
      </c>
      <c r="EU52" s="87" t="n">
        <f aca="false">Inputs!AS52</f>
        <v>0.03125</v>
      </c>
      <c r="EV52" s="87" t="n">
        <f aca="false">Inputs!AS52</f>
        <v>0.03125</v>
      </c>
      <c r="EW52" s="87" t="n">
        <f aca="false">Inputs!AS52</f>
        <v>0.03125</v>
      </c>
      <c r="EX52" s="87" t="n">
        <f aca="false">Inputs!AT52</f>
        <v>0.03125</v>
      </c>
      <c r="EY52" s="87" t="n">
        <f aca="false">Inputs!AT52</f>
        <v>0.03125</v>
      </c>
      <c r="EZ52" s="87" t="n">
        <f aca="false">Inputs!AT52</f>
        <v>0.03125</v>
      </c>
      <c r="FA52" s="87" t="n">
        <f aca="false">Inputs!AT52</f>
        <v>0.03125</v>
      </c>
      <c r="FB52" s="87" t="n">
        <f aca="false">Inputs!AU52</f>
        <v>0.03125</v>
      </c>
      <c r="FC52" s="87" t="n">
        <f aca="false">Inputs!AU52</f>
        <v>0.03125</v>
      </c>
      <c r="FD52" s="87" t="n">
        <f aca="false">Inputs!AU52</f>
        <v>0.03125</v>
      </c>
      <c r="FE52" s="87" t="n">
        <f aca="false">Inputs!AU52</f>
        <v>0.03125</v>
      </c>
      <c r="FF52" s="87" t="n">
        <f aca="false">Inputs!AV52</f>
        <v>0.03125</v>
      </c>
      <c r="FG52" s="87" t="n">
        <f aca="false">Inputs!AV52</f>
        <v>0.03125</v>
      </c>
      <c r="FH52" s="87" t="n">
        <f aca="false">Inputs!AV52</f>
        <v>0.03125</v>
      </c>
      <c r="FI52" s="87" t="n">
        <f aca="false">Inputs!AV52</f>
        <v>0.03125</v>
      </c>
      <c r="FJ52" s="87" t="n">
        <f aca="false">Inputs!AW52</f>
        <v>0.03125</v>
      </c>
      <c r="FK52" s="87" t="n">
        <f aca="false">Inputs!AW52</f>
        <v>0.03125</v>
      </c>
      <c r="FL52" s="87" t="n">
        <f aca="false">Inputs!AW52</f>
        <v>0.03125</v>
      </c>
      <c r="FM52" s="87" t="n">
        <f aca="false">Inputs!AW52</f>
        <v>0.03125</v>
      </c>
      <c r="FN52" s="87" t="n">
        <f aca="false">Inputs!AX52</f>
        <v>0.03125</v>
      </c>
      <c r="FO52" s="87" t="n">
        <f aca="false">Inputs!AX52</f>
        <v>0.03125</v>
      </c>
      <c r="FP52" s="87" t="n">
        <f aca="false">Inputs!AX52</f>
        <v>0.03125</v>
      </c>
      <c r="FQ52" s="87" t="n">
        <f aca="false">Inputs!AX52</f>
        <v>0.03125</v>
      </c>
      <c r="FR52" s="87" t="n">
        <f aca="false">Inputs!AY52</f>
        <v>0.03125</v>
      </c>
      <c r="FS52" s="87" t="n">
        <f aca="false">Inputs!AY52</f>
        <v>0.03125</v>
      </c>
      <c r="FT52" s="87" t="n">
        <f aca="false">Inputs!AY52</f>
        <v>0.03125</v>
      </c>
      <c r="FU52" s="87" t="n">
        <f aca="false">Inputs!AY52</f>
        <v>0.03125</v>
      </c>
      <c r="FV52" s="87" t="n">
        <f aca="false">Inputs!AZ52</f>
        <v>0.03125</v>
      </c>
      <c r="FW52" s="87" t="n">
        <f aca="false">Inputs!AZ52</f>
        <v>0.03125</v>
      </c>
      <c r="FX52" s="87" t="n">
        <f aca="false">Inputs!AZ52</f>
        <v>0.03125</v>
      </c>
      <c r="FY52" s="87" t="n">
        <f aca="false">Inputs!AZ52</f>
        <v>0.03125</v>
      </c>
      <c r="FZ52" s="87" t="n">
        <f aca="false">Inputs!BA52</f>
        <v>0.03125</v>
      </c>
      <c r="GA52" s="87" t="n">
        <f aca="false">Inputs!BA52</f>
        <v>0.03125</v>
      </c>
      <c r="GB52" s="87" t="n">
        <f aca="false">Inputs!BA52</f>
        <v>0.03125</v>
      </c>
      <c r="GC52" s="87" t="n">
        <f aca="false">Inputs!BA52</f>
        <v>0.03125</v>
      </c>
      <c r="GD52" s="87" t="n">
        <f aca="false">Inputs!BB52</f>
        <v>0.03125</v>
      </c>
      <c r="GE52" s="87" t="n">
        <f aca="false">Inputs!BB52</f>
        <v>0.03125</v>
      </c>
      <c r="GF52" s="87" t="n">
        <f aca="false">Inputs!BB52</f>
        <v>0.03125</v>
      </c>
      <c r="GG52" s="87" t="n">
        <f aca="false">Inputs!BB52</f>
        <v>0.03125</v>
      </c>
      <c r="GH52" s="87" t="n">
        <f aca="false">Inputs!BC52</f>
        <v>0.03125</v>
      </c>
      <c r="GI52" s="87" t="n">
        <f aca="false">Inputs!BC52</f>
        <v>0.03125</v>
      </c>
      <c r="GJ52" s="87" t="n">
        <f aca="false">Inputs!BC52</f>
        <v>0.03125</v>
      </c>
      <c r="GK52" s="87" t="n">
        <f aca="false">Inputs!BC52</f>
        <v>0.03125</v>
      </c>
      <c r="GL52" s="87" t="n">
        <f aca="false">Inputs!BD52</f>
        <v>0.03125</v>
      </c>
      <c r="GM52" s="87" t="n">
        <f aca="false">Inputs!BD52</f>
        <v>0.03125</v>
      </c>
      <c r="GN52" s="87" t="n">
        <f aca="false">Inputs!BD52</f>
        <v>0.03125</v>
      </c>
      <c r="GO52" s="87" t="n">
        <f aca="false">Inputs!BD52</f>
        <v>0.03125</v>
      </c>
      <c r="GP52" s="87" t="n">
        <f aca="false">Inputs!BE52</f>
        <v>0.03125</v>
      </c>
      <c r="GQ52" s="87" t="n">
        <f aca="false">Inputs!BE52</f>
        <v>0.03125</v>
      </c>
      <c r="GR52" s="87" t="n">
        <f aca="false">Inputs!BE52</f>
        <v>0.03125</v>
      </c>
      <c r="GS52" s="87" t="n">
        <f aca="false">Inputs!BE52</f>
        <v>0.03125</v>
      </c>
      <c r="GT52" s="87" t="n">
        <f aca="false">Inputs!BF52</f>
        <v>0.03125</v>
      </c>
      <c r="GU52" s="87" t="n">
        <f aca="false">Inputs!BF52</f>
        <v>0.03125</v>
      </c>
      <c r="GV52" s="87" t="n">
        <f aca="false">Inputs!BF52</f>
        <v>0.03125</v>
      </c>
      <c r="GW52" s="87" t="n">
        <f aca="false">Inputs!BF52</f>
        <v>0.03125</v>
      </c>
      <c r="GX52" s="87" t="n">
        <f aca="false">Inputs!BG52</f>
        <v>0.03125</v>
      </c>
      <c r="GY52" s="87" t="n">
        <f aca="false">Inputs!BG52</f>
        <v>0.03125</v>
      </c>
      <c r="GZ52" s="87" t="n">
        <f aca="false">Inputs!BG52</f>
        <v>0.03125</v>
      </c>
      <c r="HA52" s="87" t="n">
        <f aca="false">Inputs!BG52</f>
        <v>0.03125</v>
      </c>
    </row>
    <row r="53" customFormat="false" ht="15" hidden="false" customHeight="false" outlineLevel="2" collapsed="false">
      <c r="A53" s="14" t="s">
        <v>9</v>
      </c>
      <c r="B53" s="15"/>
      <c r="C53" s="58"/>
      <c r="D53" s="16" t="s">
        <v>10</v>
      </c>
      <c r="E53" s="17"/>
      <c r="F53" s="19" t="s">
        <v>96</v>
      </c>
      <c r="G53" s="19" t="s">
        <v>12</v>
      </c>
      <c r="H53" s="19"/>
      <c r="I53" s="19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 t="n">
        <v>0.0892</v>
      </c>
      <c r="BK53" s="87" t="n">
        <v>0.0848</v>
      </c>
      <c r="BL53" s="87" t="n">
        <v>0.094</v>
      </c>
      <c r="BM53" s="87" t="n">
        <v>0.1315</v>
      </c>
      <c r="BN53" s="87" t="n">
        <v>0.1206</v>
      </c>
      <c r="BO53" s="87" t="n">
        <v>0.1099</v>
      </c>
      <c r="BP53" s="87" t="n">
        <v>0.1115</v>
      </c>
      <c r="BQ53" s="87" t="n">
        <v>0.0956</v>
      </c>
      <c r="BR53" s="87" t="n">
        <v>0.0904</v>
      </c>
      <c r="BS53" s="87" t="n">
        <v>0.0825</v>
      </c>
      <c r="BT53" s="87" t="n">
        <v>0.0818</v>
      </c>
      <c r="BU53" s="87" t="n">
        <v>0.0845</v>
      </c>
      <c r="BV53" s="87" t="n">
        <v>0.0798</v>
      </c>
      <c r="BW53" s="87" t="n">
        <v>0.0778</v>
      </c>
      <c r="BX53" s="87" t="n">
        <v>0.0765</v>
      </c>
      <c r="BY53" s="87" t="n">
        <v>0.0764</v>
      </c>
      <c r="BZ53" s="87" t="n">
        <v>0.0714</v>
      </c>
      <c r="CA53" s="87" t="n">
        <v>0.0781</v>
      </c>
      <c r="CB53" s="87" t="n">
        <v>0.0869</v>
      </c>
      <c r="CC53" s="87" t="n">
        <v>0.0878</v>
      </c>
      <c r="CD53" s="87" t="n">
        <v>0.0841</v>
      </c>
      <c r="CE53" s="87" t="n">
        <v>0.0749</v>
      </c>
      <c r="CF53" s="87" t="n">
        <v>0.0715</v>
      </c>
      <c r="CG53" s="87" t="n">
        <v>0.0641</v>
      </c>
      <c r="CH53" s="87" t="n">
        <v>0.0683</v>
      </c>
      <c r="CI53" s="87" t="n">
        <v>0.0605</v>
      </c>
      <c r="CJ53" s="87" t="n">
        <v>0.0642</v>
      </c>
      <c r="CK53" s="87" t="n">
        <v>0.0627</v>
      </c>
      <c r="CL53" s="87" t="n">
        <v>0.0723</v>
      </c>
      <c r="CM53" s="87" t="n">
        <v>0.072</v>
      </c>
      <c r="CN53" s="87" t="n">
        <v>0.0742</v>
      </c>
      <c r="CO53" s="87" t="n">
        <v>0.0844</v>
      </c>
      <c r="CP53" s="87" t="n">
        <v>0.1123</v>
      </c>
      <c r="CQ53" s="87" t="n">
        <v>0.0879</v>
      </c>
      <c r="CR53" s="87" t="n">
        <v>0.1079</v>
      </c>
      <c r="CS53" s="87" t="n">
        <v>0.1031</v>
      </c>
      <c r="CT53" s="87" t="n">
        <v>0.1083</v>
      </c>
      <c r="CU53" s="87" t="n">
        <v>0.1109</v>
      </c>
      <c r="CV53" s="87" t="n">
        <v>0.1193</v>
      </c>
      <c r="CW53" s="87" t="n">
        <v>0.1186</v>
      </c>
      <c r="CX53" s="87" t="n">
        <v>0.1326</v>
      </c>
      <c r="CY53" s="87" t="n">
        <v>0.1511</v>
      </c>
      <c r="CZ53" s="87" t="n">
        <v>0.1585</v>
      </c>
      <c r="DA53" s="87" t="n">
        <v>0.1522</v>
      </c>
      <c r="DB53" s="87" t="n">
        <v>0.1533</v>
      </c>
      <c r="DC53" s="87" t="n">
        <v>0.1405</v>
      </c>
      <c r="DD53" s="87" t="n">
        <v>0.1493</v>
      </c>
      <c r="DE53" s="87" t="n">
        <v>0.1444</v>
      </c>
      <c r="DF53" s="87" t="n">
        <v>0.1452</v>
      </c>
      <c r="DG53" s="87" t="n">
        <v>0.1638</v>
      </c>
      <c r="DH53" s="88" t="n">
        <v>0.1608</v>
      </c>
      <c r="DI53" s="88" t="n">
        <v>0.1569</v>
      </c>
      <c r="DJ53" s="88" t="n">
        <v>0.1514</v>
      </c>
      <c r="DK53" s="88" t="n">
        <v>0.1438</v>
      </c>
      <c r="DL53" s="88" t="n">
        <v>0.1354</v>
      </c>
      <c r="DM53" s="88" t="n">
        <v>0.129</v>
      </c>
      <c r="DN53" s="87" t="n">
        <v>0.123573181894248</v>
      </c>
      <c r="DO53" s="87" t="n">
        <v>0.118339862372905</v>
      </c>
      <c r="DP53" s="87" t="n">
        <v>0.1132984274715</v>
      </c>
      <c r="DQ53" s="87" t="n">
        <v>0.111</v>
      </c>
      <c r="DR53" s="87" t="n">
        <v>0.110374661890939</v>
      </c>
      <c r="DS53" s="87" t="n">
        <v>0.109919577576103</v>
      </c>
      <c r="DT53" s="87" t="n">
        <v>0.109460223032043</v>
      </c>
      <c r="DU53" s="87" t="n">
        <v>0.109</v>
      </c>
      <c r="DV53" s="87" t="n">
        <f aca="false">Inputs!AM53</f>
        <v>0.109</v>
      </c>
      <c r="DW53" s="87" t="n">
        <f aca="false">Inputs!AM53</f>
        <v>0.109</v>
      </c>
      <c r="DX53" s="87" t="n">
        <f aca="false">Inputs!AM53</f>
        <v>0.109</v>
      </c>
      <c r="DY53" s="87" t="n">
        <f aca="false">Inputs!AM53</f>
        <v>0.109</v>
      </c>
      <c r="DZ53" s="87" t="n">
        <f aca="false">Inputs!AN53</f>
        <v>0.109</v>
      </c>
      <c r="EA53" s="87" t="n">
        <f aca="false">Inputs!AN53</f>
        <v>0.109</v>
      </c>
      <c r="EB53" s="87" t="n">
        <f aca="false">Inputs!AN53</f>
        <v>0.109</v>
      </c>
      <c r="EC53" s="87" t="n">
        <f aca="false">Inputs!AN53</f>
        <v>0.109</v>
      </c>
      <c r="ED53" s="87" t="n">
        <f aca="false">Inputs!AO53</f>
        <v>0.109</v>
      </c>
      <c r="EE53" s="87" t="n">
        <f aca="false">Inputs!AO53</f>
        <v>0.109</v>
      </c>
      <c r="EF53" s="87" t="n">
        <f aca="false">Inputs!AO53</f>
        <v>0.109</v>
      </c>
      <c r="EG53" s="87" t="n">
        <f aca="false">Inputs!AO53</f>
        <v>0.109</v>
      </c>
      <c r="EH53" s="87" t="n">
        <f aca="false">Inputs!AP53</f>
        <v>0.109</v>
      </c>
      <c r="EI53" s="87" t="n">
        <f aca="false">Inputs!AP53</f>
        <v>0.109</v>
      </c>
      <c r="EJ53" s="87" t="n">
        <f aca="false">Inputs!AP53</f>
        <v>0.109</v>
      </c>
      <c r="EK53" s="87" t="n">
        <f aca="false">Inputs!AP53</f>
        <v>0.109</v>
      </c>
      <c r="EL53" s="87" t="n">
        <f aca="false">Inputs!AQ53</f>
        <v>0.109</v>
      </c>
      <c r="EM53" s="87" t="n">
        <f aca="false">Inputs!AP53</f>
        <v>0.109</v>
      </c>
      <c r="EN53" s="87" t="n">
        <f aca="false">Inputs!AQ53</f>
        <v>0.109</v>
      </c>
      <c r="EO53" s="87" t="n">
        <f aca="false">Inputs!AQ53</f>
        <v>0.109</v>
      </c>
      <c r="EP53" s="87" t="n">
        <f aca="false">Inputs!AR53</f>
        <v>0.109</v>
      </c>
      <c r="EQ53" s="87" t="n">
        <f aca="false">Inputs!AR53</f>
        <v>0.109</v>
      </c>
      <c r="ER53" s="87" t="n">
        <f aca="false">Inputs!AR53</f>
        <v>0.109</v>
      </c>
      <c r="ES53" s="87" t="n">
        <f aca="false">Inputs!AR53</f>
        <v>0.109</v>
      </c>
      <c r="ET53" s="87" t="n">
        <f aca="false">Inputs!AS53</f>
        <v>0.109</v>
      </c>
      <c r="EU53" s="87" t="n">
        <f aca="false">Inputs!AS53</f>
        <v>0.109</v>
      </c>
      <c r="EV53" s="87" t="n">
        <f aca="false">Inputs!AS53</f>
        <v>0.109</v>
      </c>
      <c r="EW53" s="87" t="n">
        <f aca="false">Inputs!AS53</f>
        <v>0.109</v>
      </c>
      <c r="EX53" s="87" t="n">
        <f aca="false">Inputs!AT53</f>
        <v>0.109</v>
      </c>
      <c r="EY53" s="87" t="n">
        <f aca="false">Inputs!AT53</f>
        <v>0.109</v>
      </c>
      <c r="EZ53" s="87" t="n">
        <f aca="false">Inputs!AT53</f>
        <v>0.109</v>
      </c>
      <c r="FA53" s="87" t="n">
        <f aca="false">Inputs!AT53</f>
        <v>0.109</v>
      </c>
      <c r="FB53" s="87" t="n">
        <f aca="false">Inputs!AU53</f>
        <v>0.109</v>
      </c>
      <c r="FC53" s="87" t="n">
        <f aca="false">Inputs!AU53</f>
        <v>0.109</v>
      </c>
      <c r="FD53" s="87" t="n">
        <f aca="false">Inputs!AU53</f>
        <v>0.109</v>
      </c>
      <c r="FE53" s="87" t="n">
        <f aca="false">Inputs!AU53</f>
        <v>0.109</v>
      </c>
      <c r="FF53" s="87" t="n">
        <f aca="false">Inputs!AV53</f>
        <v>0.109</v>
      </c>
      <c r="FG53" s="87" t="n">
        <f aca="false">Inputs!AV53</f>
        <v>0.109</v>
      </c>
      <c r="FH53" s="87" t="n">
        <f aca="false">Inputs!AV53</f>
        <v>0.109</v>
      </c>
      <c r="FI53" s="87" t="n">
        <f aca="false">Inputs!AV53</f>
        <v>0.109</v>
      </c>
      <c r="FJ53" s="87" t="n">
        <f aca="false">Inputs!AW53</f>
        <v>0.109</v>
      </c>
      <c r="FK53" s="87" t="n">
        <f aca="false">Inputs!AW53</f>
        <v>0.109</v>
      </c>
      <c r="FL53" s="87" t="n">
        <f aca="false">Inputs!AW53</f>
        <v>0.109</v>
      </c>
      <c r="FM53" s="87" t="n">
        <f aca="false">Inputs!AW53</f>
        <v>0.109</v>
      </c>
      <c r="FN53" s="87" t="n">
        <f aca="false">Inputs!AX53</f>
        <v>0.109</v>
      </c>
      <c r="FO53" s="87" t="n">
        <f aca="false">Inputs!AX53</f>
        <v>0.109</v>
      </c>
      <c r="FP53" s="87" t="n">
        <f aca="false">Inputs!AX53</f>
        <v>0.109</v>
      </c>
      <c r="FQ53" s="87" t="n">
        <f aca="false">Inputs!AX53</f>
        <v>0.109</v>
      </c>
      <c r="FR53" s="87" t="n">
        <f aca="false">Inputs!AY53</f>
        <v>0.109</v>
      </c>
      <c r="FS53" s="87" t="n">
        <f aca="false">Inputs!AY53</f>
        <v>0.109</v>
      </c>
      <c r="FT53" s="87" t="n">
        <f aca="false">Inputs!AY53</f>
        <v>0.109</v>
      </c>
      <c r="FU53" s="87" t="n">
        <f aca="false">Inputs!AY53</f>
        <v>0.109</v>
      </c>
      <c r="FV53" s="87" t="n">
        <f aca="false">Inputs!AZ53</f>
        <v>0.109</v>
      </c>
      <c r="FW53" s="87" t="n">
        <f aca="false">Inputs!AZ53</f>
        <v>0.109</v>
      </c>
      <c r="FX53" s="87" t="n">
        <f aca="false">Inputs!AZ53</f>
        <v>0.109</v>
      </c>
      <c r="FY53" s="87" t="n">
        <f aca="false">Inputs!AZ53</f>
        <v>0.109</v>
      </c>
      <c r="FZ53" s="87" t="n">
        <f aca="false">Inputs!BA53</f>
        <v>0.109</v>
      </c>
      <c r="GA53" s="87" t="n">
        <f aca="false">Inputs!BA53</f>
        <v>0.109</v>
      </c>
      <c r="GB53" s="87" t="n">
        <f aca="false">Inputs!BA53</f>
        <v>0.109</v>
      </c>
      <c r="GC53" s="87" t="n">
        <f aca="false">Inputs!BA53</f>
        <v>0.109</v>
      </c>
      <c r="GD53" s="87" t="n">
        <f aca="false">Inputs!BB53</f>
        <v>0.109</v>
      </c>
      <c r="GE53" s="87" t="n">
        <f aca="false">Inputs!BB53</f>
        <v>0.109</v>
      </c>
      <c r="GF53" s="87" t="n">
        <f aca="false">Inputs!BB53</f>
        <v>0.109</v>
      </c>
      <c r="GG53" s="87" t="n">
        <f aca="false">Inputs!BB53</f>
        <v>0.109</v>
      </c>
      <c r="GH53" s="87" t="n">
        <f aca="false">Inputs!BC53</f>
        <v>0.109</v>
      </c>
      <c r="GI53" s="87" t="n">
        <f aca="false">Inputs!BC53</f>
        <v>0.109</v>
      </c>
      <c r="GJ53" s="87" t="n">
        <f aca="false">Inputs!BC53</f>
        <v>0.109</v>
      </c>
      <c r="GK53" s="87" t="n">
        <f aca="false">Inputs!BC53</f>
        <v>0.109</v>
      </c>
      <c r="GL53" s="87" t="n">
        <f aca="false">Inputs!BD53</f>
        <v>0.109</v>
      </c>
      <c r="GM53" s="87" t="n">
        <f aca="false">Inputs!BD53</f>
        <v>0.109</v>
      </c>
      <c r="GN53" s="87" t="n">
        <f aca="false">Inputs!BD53</f>
        <v>0.109</v>
      </c>
      <c r="GO53" s="87" t="n">
        <f aca="false">Inputs!BD53</f>
        <v>0.109</v>
      </c>
      <c r="GP53" s="87" t="n">
        <f aca="false">Inputs!BE53</f>
        <v>0.109</v>
      </c>
      <c r="GQ53" s="87" t="n">
        <f aca="false">Inputs!BE53</f>
        <v>0.109</v>
      </c>
      <c r="GR53" s="87" t="n">
        <f aca="false">Inputs!BE53</f>
        <v>0.109</v>
      </c>
      <c r="GS53" s="87" t="n">
        <f aca="false">Inputs!BE53</f>
        <v>0.109</v>
      </c>
      <c r="GT53" s="87" t="n">
        <f aca="false">Inputs!BF53</f>
        <v>0.109</v>
      </c>
      <c r="GU53" s="87" t="n">
        <f aca="false">Inputs!BF53</f>
        <v>0.109</v>
      </c>
      <c r="GV53" s="87" t="n">
        <f aca="false">Inputs!BF53</f>
        <v>0.109</v>
      </c>
      <c r="GW53" s="87" t="n">
        <f aca="false">Inputs!BF53</f>
        <v>0.109</v>
      </c>
      <c r="GX53" s="87" t="n">
        <f aca="false">Inputs!BG53</f>
        <v>0.109</v>
      </c>
      <c r="GY53" s="87" t="n">
        <f aca="false">Inputs!BG53</f>
        <v>0.109</v>
      </c>
      <c r="GZ53" s="87" t="n">
        <f aca="false">Inputs!BG53</f>
        <v>0.109</v>
      </c>
      <c r="HA53" s="87" t="n">
        <f aca="false">Inputs!BG53</f>
        <v>0.109</v>
      </c>
    </row>
    <row r="54" customFormat="false" ht="15" hidden="false" customHeight="false" outlineLevel="2" collapsed="false">
      <c r="A54" s="14" t="s">
        <v>9</v>
      </c>
      <c r="B54" s="15"/>
      <c r="C54" s="58"/>
      <c r="D54" s="16" t="s">
        <v>10</v>
      </c>
      <c r="E54" s="17"/>
      <c r="F54" s="19" t="s">
        <v>97</v>
      </c>
      <c r="G54" s="19" t="s">
        <v>12</v>
      </c>
      <c r="H54" s="19"/>
      <c r="I54" s="19"/>
      <c r="BJ54" s="316" t="n">
        <v>0.0231199234</v>
      </c>
      <c r="BK54" s="316" t="n">
        <v>0.0230865536</v>
      </c>
      <c r="BL54" s="316" t="n">
        <v>0.0161110099</v>
      </c>
      <c r="BM54" s="316" t="n">
        <v>0.0140969696</v>
      </c>
      <c r="BN54" s="316" t="n">
        <v>0.0131844981</v>
      </c>
      <c r="BO54" s="316" t="n">
        <v>0.013238317</v>
      </c>
      <c r="BP54" s="316" t="n">
        <v>0.0161780181</v>
      </c>
      <c r="BQ54" s="316" t="n">
        <v>0.016161562</v>
      </c>
      <c r="BR54" s="316" t="n">
        <v>0.0230230465</v>
      </c>
      <c r="BS54" s="316" t="n">
        <v>0.0190954565</v>
      </c>
      <c r="BT54" s="316" t="n">
        <v>0.0189054521</v>
      </c>
      <c r="BU54" s="316" t="n">
        <v>0.0198807056</v>
      </c>
      <c r="BV54" s="316" t="n">
        <v>0.0097847313</v>
      </c>
      <c r="BW54" s="316" t="n">
        <v>0.0167652449</v>
      </c>
      <c r="BX54" s="316" t="n">
        <v>0.0166015219</v>
      </c>
      <c r="BY54" s="316" t="n">
        <v>0.0185184984</v>
      </c>
      <c r="BZ54" s="316" t="n">
        <v>0.0203488388</v>
      </c>
      <c r="CA54" s="316" t="n">
        <v>0.0174588567</v>
      </c>
      <c r="CB54" s="316" t="n">
        <v>0.0240154129</v>
      </c>
      <c r="CC54" s="316" t="n">
        <v>0.0191387468</v>
      </c>
      <c r="CD54" s="316" t="n">
        <v>0.0227920548</v>
      </c>
      <c r="CE54" s="316" t="n">
        <v>0.0266920525</v>
      </c>
      <c r="CF54" s="316" t="n">
        <v>0.0300187682</v>
      </c>
      <c r="CG54" s="316" t="n">
        <v>0.0441315079</v>
      </c>
      <c r="CH54" s="316" t="n">
        <v>0.0427114834</v>
      </c>
      <c r="CI54" s="316" t="n">
        <v>0.0250695946</v>
      </c>
      <c r="CJ54" s="316" t="n">
        <v>0.017304374</v>
      </c>
      <c r="CK54" s="316" t="n">
        <v>0.0026978704</v>
      </c>
      <c r="CL54" s="316" t="n">
        <v>0.0032192411</v>
      </c>
      <c r="CM54" s="316" t="n">
        <v>0.0124020259</v>
      </c>
      <c r="CN54" s="316" t="n">
        <v>0.0046136332</v>
      </c>
      <c r="CO54" s="316" t="n">
        <v>0.0144190565</v>
      </c>
      <c r="CP54" s="316" t="n">
        <v>0.015</v>
      </c>
      <c r="CQ54" s="316" t="n">
        <v>0.025</v>
      </c>
      <c r="CR54" s="316" t="n">
        <v>0.028</v>
      </c>
      <c r="CS54" s="316" t="n">
        <v>0.018</v>
      </c>
      <c r="CT54" s="316" t="n">
        <v>0.007</v>
      </c>
      <c r="CU54" s="316" t="n">
        <v>0</v>
      </c>
      <c r="CV54" s="316" t="n">
        <v>0</v>
      </c>
      <c r="CW54" s="316" t="n">
        <v>-0.003</v>
      </c>
      <c r="CX54" s="316" t="n">
        <v>0.001</v>
      </c>
      <c r="CY54" s="316" t="n">
        <v>0.002</v>
      </c>
      <c r="CZ54" s="316" t="n">
        <v>0.004</v>
      </c>
      <c r="DA54" s="316" t="n">
        <v>0.000748836044184964</v>
      </c>
      <c r="DB54" s="316" t="n">
        <v>-0.00118066097563041</v>
      </c>
      <c r="DC54" s="316" t="n">
        <v>0.001</v>
      </c>
      <c r="DD54" s="316" t="n">
        <v>-0.00299999999999997</v>
      </c>
      <c r="DE54" s="316" t="n">
        <v>0.00782795261428393</v>
      </c>
      <c r="DF54" s="40" t="n">
        <v>0.01</v>
      </c>
      <c r="DG54" s="40" t="n">
        <v>0.01</v>
      </c>
      <c r="DH54" s="40" t="n">
        <v>0.00701433288742279</v>
      </c>
      <c r="DI54" s="40" t="n">
        <v>0.00934273963441406</v>
      </c>
      <c r="DJ54" s="40" t="n">
        <v>0.0110305365786557</v>
      </c>
      <c r="DK54" s="40" t="n">
        <v>0.01224302843075</v>
      </c>
      <c r="DL54" s="40" t="n">
        <v>0.0131039354478613</v>
      </c>
      <c r="DM54" s="40" t="n">
        <v>0.0137057427322824</v>
      </c>
      <c r="DN54" s="88" t="n">
        <v>0.014117485822353</v>
      </c>
      <c r="DO54" s="88" t="n">
        <v>0.0143906063575803</v>
      </c>
      <c r="DP54" s="88" t="n">
        <v>0.0145633550614414</v>
      </c>
      <c r="DQ54" s="88" t="n">
        <v>0.0146641013952056</v>
      </c>
      <c r="DR54" s="88" t="n">
        <v>0.0147138204538919</v>
      </c>
      <c r="DS54" s="88" t="n">
        <v>0.0147279608157155</v>
      </c>
      <c r="DT54" s="88" t="n">
        <v>0.014717846707216</v>
      </c>
      <c r="DU54" s="88" t="n">
        <v>0.0146917299316952</v>
      </c>
      <c r="DV54" s="88" t="n">
        <v>0.0146555784587395</v>
      </c>
      <c r="DW54" s="88" t="n">
        <v>0.0146136670753568</v>
      </c>
      <c r="DX54" s="88" t="n">
        <v>0.014569019313274</v>
      </c>
      <c r="DY54" s="88" t="n">
        <v>0.0145237376807186</v>
      </c>
      <c r="DZ54" s="87" t="n">
        <f aca="false">Inputs!AN54</f>
        <v>0.02</v>
      </c>
      <c r="EA54" s="87" t="n">
        <f aca="false">Inputs!AN54</f>
        <v>0.02</v>
      </c>
      <c r="EB54" s="87" t="n">
        <f aca="false">Inputs!AN54</f>
        <v>0.02</v>
      </c>
      <c r="EC54" s="87" t="n">
        <f aca="false">Inputs!AN54</f>
        <v>0.02</v>
      </c>
      <c r="ED54" s="87" t="n">
        <f aca="false">Inputs!AO54</f>
        <v>0.02</v>
      </c>
      <c r="EE54" s="87" t="n">
        <f aca="false">Inputs!AO54</f>
        <v>0.02</v>
      </c>
      <c r="EF54" s="87" t="n">
        <f aca="false">Inputs!AO54</f>
        <v>0.02</v>
      </c>
      <c r="EG54" s="87" t="n">
        <f aca="false">Inputs!AO54</f>
        <v>0.02</v>
      </c>
      <c r="EH54" s="87" t="n">
        <f aca="false">Inputs!AP54</f>
        <v>0.02</v>
      </c>
      <c r="EI54" s="87" t="n">
        <f aca="false">Inputs!AP54</f>
        <v>0.02</v>
      </c>
      <c r="EJ54" s="87" t="n">
        <f aca="false">Inputs!AP54</f>
        <v>0.02</v>
      </c>
      <c r="EK54" s="87" t="n">
        <f aca="false">Inputs!AP54</f>
        <v>0.02</v>
      </c>
      <c r="EL54" s="87" t="n">
        <f aca="false">Inputs!AQ54</f>
        <v>0.02</v>
      </c>
      <c r="EM54" s="87" t="n">
        <f aca="false">Inputs!AP54</f>
        <v>0.02</v>
      </c>
      <c r="EN54" s="87" t="n">
        <f aca="false">Inputs!AQ54</f>
        <v>0.02</v>
      </c>
      <c r="EO54" s="87" t="n">
        <f aca="false">Inputs!AQ54</f>
        <v>0.02</v>
      </c>
      <c r="EP54" s="87" t="n">
        <f aca="false">Inputs!AR54</f>
        <v>0.02</v>
      </c>
      <c r="EQ54" s="87" t="n">
        <f aca="false">Inputs!AR54</f>
        <v>0.02</v>
      </c>
      <c r="ER54" s="87" t="n">
        <f aca="false">Inputs!AR54</f>
        <v>0.02</v>
      </c>
      <c r="ES54" s="87" t="n">
        <f aca="false">Inputs!AR54</f>
        <v>0.02</v>
      </c>
      <c r="ET54" s="87" t="n">
        <f aca="false">Inputs!AS54</f>
        <v>0.02</v>
      </c>
      <c r="EU54" s="87" t="n">
        <f aca="false">Inputs!AS54</f>
        <v>0.02</v>
      </c>
      <c r="EV54" s="87" t="n">
        <f aca="false">Inputs!AS54</f>
        <v>0.02</v>
      </c>
      <c r="EW54" s="87" t="n">
        <f aca="false">Inputs!AS54</f>
        <v>0.02</v>
      </c>
      <c r="EX54" s="87" t="n">
        <f aca="false">Inputs!AT54</f>
        <v>0.02</v>
      </c>
      <c r="EY54" s="87" t="n">
        <f aca="false">Inputs!AT54</f>
        <v>0.02</v>
      </c>
      <c r="EZ54" s="87" t="n">
        <f aca="false">Inputs!AT54</f>
        <v>0.02</v>
      </c>
      <c r="FA54" s="87" t="n">
        <f aca="false">Inputs!AT54</f>
        <v>0.02</v>
      </c>
      <c r="FB54" s="87" t="n">
        <f aca="false">Inputs!AU54</f>
        <v>0.02</v>
      </c>
      <c r="FC54" s="87" t="n">
        <f aca="false">Inputs!AU54</f>
        <v>0.02</v>
      </c>
      <c r="FD54" s="87" t="n">
        <f aca="false">Inputs!AU54</f>
        <v>0.02</v>
      </c>
      <c r="FE54" s="87" t="n">
        <f aca="false">Inputs!AU54</f>
        <v>0.02</v>
      </c>
      <c r="FF54" s="87" t="n">
        <f aca="false">Inputs!AV54</f>
        <v>0.02</v>
      </c>
      <c r="FG54" s="87" t="n">
        <f aca="false">Inputs!AV54</f>
        <v>0.02</v>
      </c>
      <c r="FH54" s="87" t="n">
        <f aca="false">Inputs!AV54</f>
        <v>0.02</v>
      </c>
      <c r="FI54" s="87" t="n">
        <f aca="false">Inputs!AV54</f>
        <v>0.02</v>
      </c>
      <c r="FJ54" s="87" t="n">
        <f aca="false">Inputs!AW54</f>
        <v>0.02</v>
      </c>
      <c r="FK54" s="87" t="n">
        <f aca="false">Inputs!AW54</f>
        <v>0.02</v>
      </c>
      <c r="FL54" s="87" t="n">
        <f aca="false">Inputs!AW54</f>
        <v>0.02</v>
      </c>
      <c r="FM54" s="87" t="n">
        <f aca="false">Inputs!AW54</f>
        <v>0.02</v>
      </c>
      <c r="FN54" s="87" t="n">
        <f aca="false">Inputs!AX54</f>
        <v>0.02</v>
      </c>
      <c r="FO54" s="87" t="n">
        <f aca="false">Inputs!AX54</f>
        <v>0.02</v>
      </c>
      <c r="FP54" s="87" t="n">
        <f aca="false">Inputs!AX54</f>
        <v>0.02</v>
      </c>
      <c r="FQ54" s="87" t="n">
        <f aca="false">Inputs!AX54</f>
        <v>0.02</v>
      </c>
      <c r="FR54" s="87" t="n">
        <f aca="false">Inputs!AY54</f>
        <v>0.02</v>
      </c>
      <c r="FS54" s="87" t="n">
        <f aca="false">Inputs!AY54</f>
        <v>0.02</v>
      </c>
      <c r="FT54" s="87" t="n">
        <f aca="false">Inputs!AY54</f>
        <v>0.02</v>
      </c>
      <c r="FU54" s="87" t="n">
        <f aca="false">Inputs!AY54</f>
        <v>0.02</v>
      </c>
      <c r="FV54" s="87" t="n">
        <f aca="false">Inputs!AZ54</f>
        <v>0.02</v>
      </c>
      <c r="FW54" s="87" t="n">
        <f aca="false">Inputs!AZ54</f>
        <v>0.02</v>
      </c>
      <c r="FX54" s="87" t="n">
        <f aca="false">Inputs!AZ54</f>
        <v>0.02</v>
      </c>
      <c r="FY54" s="87" t="n">
        <f aca="false">Inputs!AZ54</f>
        <v>0.02</v>
      </c>
      <c r="FZ54" s="87" t="n">
        <f aca="false">Inputs!BA54</f>
        <v>0.02</v>
      </c>
      <c r="GA54" s="87" t="n">
        <f aca="false">Inputs!BA54</f>
        <v>0.02</v>
      </c>
      <c r="GB54" s="87" t="n">
        <f aca="false">Inputs!BA54</f>
        <v>0.02</v>
      </c>
      <c r="GC54" s="87" t="n">
        <f aca="false">Inputs!BA54</f>
        <v>0.02</v>
      </c>
      <c r="GD54" s="87" t="n">
        <f aca="false">Inputs!BB54</f>
        <v>0.02</v>
      </c>
      <c r="GE54" s="87" t="n">
        <f aca="false">Inputs!BB54</f>
        <v>0.02</v>
      </c>
      <c r="GF54" s="87" t="n">
        <f aca="false">Inputs!BB54</f>
        <v>0.02</v>
      </c>
      <c r="GG54" s="87" t="n">
        <f aca="false">Inputs!BB54</f>
        <v>0.02</v>
      </c>
      <c r="GH54" s="87" t="n">
        <f aca="false">Inputs!BC54</f>
        <v>0.02</v>
      </c>
      <c r="GI54" s="87" t="n">
        <f aca="false">Inputs!BC54</f>
        <v>0.02</v>
      </c>
      <c r="GJ54" s="87" t="n">
        <f aca="false">Inputs!BC54</f>
        <v>0.02</v>
      </c>
      <c r="GK54" s="87" t="n">
        <f aca="false">Inputs!BC54</f>
        <v>0.02</v>
      </c>
      <c r="GL54" s="87" t="n">
        <f aca="false">Inputs!BD54</f>
        <v>0.02</v>
      </c>
      <c r="GM54" s="87" t="n">
        <f aca="false">Inputs!BD54</f>
        <v>0.02</v>
      </c>
      <c r="GN54" s="87" t="n">
        <f aca="false">Inputs!BD54</f>
        <v>0.02</v>
      </c>
      <c r="GO54" s="87" t="n">
        <f aca="false">Inputs!BD54</f>
        <v>0.02</v>
      </c>
      <c r="GP54" s="87" t="n">
        <f aca="false">Inputs!BE54</f>
        <v>0.02</v>
      </c>
      <c r="GQ54" s="87" t="n">
        <f aca="false">Inputs!BE54</f>
        <v>0.02</v>
      </c>
      <c r="GR54" s="87" t="n">
        <f aca="false">Inputs!BE54</f>
        <v>0.02</v>
      </c>
      <c r="GS54" s="87" t="n">
        <f aca="false">Inputs!BE54</f>
        <v>0.02</v>
      </c>
      <c r="GT54" s="87" t="n">
        <f aca="false">Inputs!BF54</f>
        <v>0.02</v>
      </c>
      <c r="GU54" s="87" t="n">
        <f aca="false">Inputs!BF54</f>
        <v>0.02</v>
      </c>
      <c r="GV54" s="87" t="n">
        <f aca="false">Inputs!BF54</f>
        <v>0.02</v>
      </c>
      <c r="GW54" s="87" t="n">
        <f aca="false">Inputs!BF54</f>
        <v>0.02</v>
      </c>
      <c r="GX54" s="87" t="n">
        <f aca="false">Inputs!BG54</f>
        <v>0.02</v>
      </c>
      <c r="GY54" s="87" t="n">
        <f aca="false">Inputs!BG54</f>
        <v>0.02</v>
      </c>
      <c r="GZ54" s="87" t="n">
        <f aca="false">Inputs!BG54</f>
        <v>0.02</v>
      </c>
      <c r="HA54" s="87" t="n">
        <f aca="false">Inputs!BG54</f>
        <v>0.02</v>
      </c>
    </row>
    <row r="55" customFormat="false" ht="15" hidden="false" customHeight="false" outlineLevel="2" collapsed="false">
      <c r="A55" s="14" t="s">
        <v>9</v>
      </c>
      <c r="B55" s="15"/>
      <c r="C55" s="58"/>
      <c r="D55" s="16" t="s">
        <v>10</v>
      </c>
      <c r="E55" s="17"/>
      <c r="F55" s="19" t="s">
        <v>98</v>
      </c>
      <c r="G55" s="19" t="s">
        <v>12</v>
      </c>
      <c r="H55" s="19"/>
      <c r="I55" s="19"/>
      <c r="CL55" s="275"/>
      <c r="CM55" s="275"/>
      <c r="CN55" s="275"/>
      <c r="CO55" s="275"/>
      <c r="CP55" s="284" t="n">
        <v>0.215152489749474</v>
      </c>
      <c r="CQ55" s="284" t="n">
        <v>0.106897836501965</v>
      </c>
      <c r="CR55" s="284" t="n">
        <v>0.0346417964604302</v>
      </c>
      <c r="CS55" s="284" t="n">
        <v>-0.00971258260807983</v>
      </c>
      <c r="CT55" s="281" t="n">
        <v>-0.0196528568222306</v>
      </c>
      <c r="CU55" s="281" t="n">
        <v>0.00420297627258415</v>
      </c>
      <c r="CV55" s="281" t="n">
        <v>0.0923018815535284</v>
      </c>
      <c r="CW55" s="281" t="n">
        <v>0.129138710208238</v>
      </c>
      <c r="CX55" s="281" t="n">
        <v>0.115559551049745</v>
      </c>
      <c r="CY55" s="281" t="n">
        <v>0.10823916536704</v>
      </c>
      <c r="CZ55" s="281" t="n">
        <v>0.0923419551155225</v>
      </c>
      <c r="DA55" s="281" t="n">
        <v>0.0853814404934519</v>
      </c>
      <c r="DB55" s="281" t="n">
        <v>0.0820483904407512</v>
      </c>
      <c r="DC55" s="281" t="n">
        <v>0.0545149437176142</v>
      </c>
      <c r="DD55" s="281" t="n">
        <v>0.0315294169780047</v>
      </c>
      <c r="DE55" s="281" t="n">
        <v>0.0159897575396468</v>
      </c>
      <c r="DF55" s="281" t="n">
        <v>0.0174725575498731</v>
      </c>
      <c r="DG55" s="281" t="n">
        <v>0.0343576797616727</v>
      </c>
      <c r="DH55" s="281" t="n">
        <v>0.0519722405464575</v>
      </c>
      <c r="DI55" s="281" t="n">
        <v>0.0655135130277156</v>
      </c>
      <c r="DJ55" s="281" t="n">
        <v>0.0547242569453674</v>
      </c>
      <c r="DK55" s="281" t="n">
        <v>0.0597260568498024</v>
      </c>
      <c r="DL55" s="281" t="n">
        <v>0.0642689557434841</v>
      </c>
      <c r="DM55" s="281" t="n">
        <v>0.0628103407737859</v>
      </c>
      <c r="DN55" s="281" t="n">
        <v>0.0624068317858664</v>
      </c>
      <c r="DO55" s="281" t="n">
        <v>0.0597408245903095</v>
      </c>
      <c r="DP55" s="281" t="n">
        <v>0.0546842197476871</v>
      </c>
      <c r="DQ55" s="281" t="n">
        <v>0.0504077442167685</v>
      </c>
      <c r="DR55" s="281" t="n">
        <v>0.0491518089126173</v>
      </c>
      <c r="DS55" s="281" t="n">
        <v>0.0467095188388984</v>
      </c>
      <c r="DT55" s="281" t="n">
        <v>0.0446738547842234</v>
      </c>
      <c r="DU55" s="281" t="n">
        <v>0.0436789252567766</v>
      </c>
      <c r="DV55" s="281" t="n">
        <v>0.0439709347239827</v>
      </c>
      <c r="DW55" s="281" t="n">
        <v>0.0443504400887111</v>
      </c>
      <c r="DX55" s="281" t="n">
        <v>0.0443605070164112</v>
      </c>
      <c r="DY55" s="281" t="n">
        <v>0.0443393473924389</v>
      </c>
      <c r="DZ55" s="71" t="n">
        <f aca="false">Inputs!AN55</f>
        <v>0.04</v>
      </c>
      <c r="EA55" s="71" t="n">
        <f aca="false">Inputs!AN55</f>
        <v>0.04</v>
      </c>
      <c r="EB55" s="71" t="n">
        <f aca="false">Inputs!AN55</f>
        <v>0.04</v>
      </c>
      <c r="EC55" s="71" t="n">
        <f aca="false">Inputs!AN55</f>
        <v>0.04</v>
      </c>
      <c r="ED55" s="71" t="n">
        <f aca="false">Inputs!AO55</f>
        <v>0.04</v>
      </c>
      <c r="EE55" s="71" t="n">
        <f aca="false">Inputs!AO55</f>
        <v>0.04</v>
      </c>
      <c r="EF55" s="71" t="n">
        <f aca="false">Inputs!AO55</f>
        <v>0.04</v>
      </c>
      <c r="EG55" s="71" t="n">
        <f aca="false">Inputs!AO55</f>
        <v>0.04</v>
      </c>
      <c r="EH55" s="71" t="n">
        <f aca="false">Inputs!AP55</f>
        <v>0.04</v>
      </c>
      <c r="EI55" s="71" t="n">
        <f aca="false">Inputs!AP55</f>
        <v>0.04</v>
      </c>
      <c r="EJ55" s="71" t="n">
        <f aca="false">Inputs!AP55</f>
        <v>0.04</v>
      </c>
      <c r="EK55" s="71" t="n">
        <f aca="false">Inputs!AP55</f>
        <v>0.04</v>
      </c>
      <c r="EL55" s="71" t="n">
        <f aca="false">Inputs!AQ55</f>
        <v>0.04</v>
      </c>
      <c r="EM55" s="71" t="n">
        <f aca="false">Inputs!AP55</f>
        <v>0.04</v>
      </c>
      <c r="EN55" s="71" t="n">
        <f aca="false">Inputs!AQ55</f>
        <v>0.04</v>
      </c>
      <c r="EO55" s="71" t="n">
        <f aca="false">Inputs!AQ55</f>
        <v>0.04</v>
      </c>
      <c r="EP55" s="71" t="n">
        <f aca="false">Inputs!AR55</f>
        <v>0.04</v>
      </c>
      <c r="EQ55" s="71" t="n">
        <f aca="false">Inputs!AR55</f>
        <v>0.04</v>
      </c>
      <c r="ER55" s="71" t="n">
        <f aca="false">Inputs!AR55</f>
        <v>0.04</v>
      </c>
      <c r="ES55" s="71" t="n">
        <f aca="false">Inputs!AR55</f>
        <v>0.04</v>
      </c>
      <c r="ET55" s="71" t="n">
        <f aca="false">Inputs!AS55</f>
        <v>0.04</v>
      </c>
      <c r="EU55" s="71" t="n">
        <f aca="false">Inputs!AS55</f>
        <v>0.04</v>
      </c>
      <c r="EV55" s="71" t="n">
        <f aca="false">Inputs!AS55</f>
        <v>0.04</v>
      </c>
      <c r="EW55" s="71" t="n">
        <f aca="false">Inputs!AS55</f>
        <v>0.04</v>
      </c>
      <c r="EX55" s="71" t="n">
        <f aca="false">Inputs!AT55</f>
        <v>0.04</v>
      </c>
      <c r="EY55" s="71" t="n">
        <f aca="false">Inputs!AT55</f>
        <v>0.04</v>
      </c>
      <c r="EZ55" s="71" t="n">
        <f aca="false">Inputs!AT55</f>
        <v>0.04</v>
      </c>
      <c r="FA55" s="71" t="n">
        <f aca="false">Inputs!AT55</f>
        <v>0.04</v>
      </c>
      <c r="FB55" s="71" t="n">
        <f aca="false">Inputs!AU55</f>
        <v>0.04</v>
      </c>
      <c r="FC55" s="71" t="n">
        <f aca="false">Inputs!AU55</f>
        <v>0.04</v>
      </c>
      <c r="FD55" s="71" t="n">
        <f aca="false">Inputs!AU55</f>
        <v>0.04</v>
      </c>
      <c r="FE55" s="71" t="n">
        <f aca="false">Inputs!AU55</f>
        <v>0.04</v>
      </c>
      <c r="FF55" s="71" t="n">
        <f aca="false">Inputs!AV55</f>
        <v>0.04</v>
      </c>
      <c r="FG55" s="71" t="n">
        <f aca="false">Inputs!AV55</f>
        <v>0.04</v>
      </c>
      <c r="FH55" s="71" t="n">
        <f aca="false">Inputs!AV55</f>
        <v>0.04</v>
      </c>
      <c r="FI55" s="71" t="n">
        <f aca="false">Inputs!AV55</f>
        <v>0.04</v>
      </c>
      <c r="FJ55" s="71" t="n">
        <f aca="false">Inputs!AW55</f>
        <v>0.04</v>
      </c>
      <c r="FK55" s="71" t="n">
        <f aca="false">Inputs!AW55</f>
        <v>0.04</v>
      </c>
      <c r="FL55" s="71" t="n">
        <f aca="false">Inputs!AW55</f>
        <v>0.04</v>
      </c>
      <c r="FM55" s="71" t="n">
        <f aca="false">Inputs!AW55</f>
        <v>0.04</v>
      </c>
      <c r="FN55" s="71" t="n">
        <f aca="false">Inputs!AX55</f>
        <v>0.04</v>
      </c>
      <c r="FO55" s="71" t="n">
        <f aca="false">Inputs!AX55</f>
        <v>0.04</v>
      </c>
      <c r="FP55" s="71" t="n">
        <f aca="false">Inputs!AX55</f>
        <v>0.04</v>
      </c>
      <c r="FQ55" s="71" t="n">
        <f aca="false">Inputs!AX55</f>
        <v>0.04</v>
      </c>
      <c r="FR55" s="71" t="n">
        <f aca="false">Inputs!AY55</f>
        <v>0.04</v>
      </c>
      <c r="FS55" s="71" t="n">
        <f aca="false">Inputs!AY55</f>
        <v>0.04</v>
      </c>
      <c r="FT55" s="71" t="n">
        <f aca="false">Inputs!AY55</f>
        <v>0.04</v>
      </c>
      <c r="FU55" s="71" t="n">
        <f aca="false">Inputs!AY55</f>
        <v>0.04</v>
      </c>
      <c r="FV55" s="71" t="n">
        <f aca="false">Inputs!AZ55</f>
        <v>0.04</v>
      </c>
      <c r="FW55" s="71" t="n">
        <f aca="false">Inputs!AZ55</f>
        <v>0.04</v>
      </c>
      <c r="FX55" s="71" t="n">
        <f aca="false">Inputs!AZ55</f>
        <v>0.04</v>
      </c>
      <c r="FY55" s="71" t="n">
        <f aca="false">Inputs!AZ55</f>
        <v>0.04</v>
      </c>
      <c r="FZ55" s="71" t="n">
        <f aca="false">Inputs!BA55</f>
        <v>0.04</v>
      </c>
      <c r="GA55" s="71" t="n">
        <f aca="false">Inputs!BA55</f>
        <v>0.04</v>
      </c>
      <c r="GB55" s="71" t="n">
        <f aca="false">Inputs!BA55</f>
        <v>0.04</v>
      </c>
      <c r="GC55" s="71" t="n">
        <f aca="false">Inputs!BA55</f>
        <v>0.04</v>
      </c>
      <c r="GD55" s="71" t="n">
        <f aca="false">Inputs!BB55</f>
        <v>0.04</v>
      </c>
      <c r="GE55" s="71" t="n">
        <f aca="false">Inputs!BB55</f>
        <v>0.04</v>
      </c>
      <c r="GF55" s="71" t="n">
        <f aca="false">Inputs!BB55</f>
        <v>0.04</v>
      </c>
      <c r="GG55" s="71" t="n">
        <f aca="false">Inputs!BB55</f>
        <v>0.04</v>
      </c>
      <c r="GH55" s="25" t="n">
        <f aca="false">Inputs!BC55</f>
        <v>0.04</v>
      </c>
      <c r="GI55" s="25" t="n">
        <f aca="false">Inputs!BC55</f>
        <v>0.04</v>
      </c>
      <c r="GJ55" s="25" t="n">
        <f aca="false">Inputs!BC55</f>
        <v>0.04</v>
      </c>
      <c r="GK55" s="25" t="n">
        <f aca="false">Inputs!BC55</f>
        <v>0.04</v>
      </c>
      <c r="GL55" s="25" t="n">
        <f aca="false">Inputs!BD55</f>
        <v>0.04</v>
      </c>
      <c r="GM55" s="25" t="n">
        <f aca="false">Inputs!BD55</f>
        <v>0.04</v>
      </c>
      <c r="GN55" s="25" t="n">
        <f aca="false">Inputs!BD55</f>
        <v>0.04</v>
      </c>
      <c r="GO55" s="25" t="n">
        <f aca="false">Inputs!BD55</f>
        <v>0.04</v>
      </c>
      <c r="GP55" s="25" t="n">
        <f aca="false">Inputs!BE55</f>
        <v>0.04</v>
      </c>
      <c r="GQ55" s="25" t="n">
        <f aca="false">Inputs!BE55</f>
        <v>0.04</v>
      </c>
      <c r="GR55" s="25" t="n">
        <f aca="false">Inputs!BE55</f>
        <v>0.04</v>
      </c>
      <c r="GS55" s="25" t="n">
        <f aca="false">Inputs!BE55</f>
        <v>0.04</v>
      </c>
      <c r="GT55" s="25" t="n">
        <f aca="false">Inputs!BF55</f>
        <v>0.04</v>
      </c>
      <c r="GU55" s="25" t="n">
        <f aca="false">Inputs!BF55</f>
        <v>0.04</v>
      </c>
      <c r="GV55" s="25" t="n">
        <f aca="false">Inputs!BF55</f>
        <v>0.04</v>
      </c>
      <c r="GW55" s="25" t="n">
        <f aca="false">Inputs!BF55</f>
        <v>0.04</v>
      </c>
      <c r="GX55" s="25" t="n">
        <f aca="false">Inputs!BG55</f>
        <v>0.04</v>
      </c>
      <c r="GY55" s="25" t="n">
        <f aca="false">Inputs!BG55</f>
        <v>0.04</v>
      </c>
      <c r="GZ55" s="25" t="n">
        <f aca="false">Inputs!BG55</f>
        <v>0.04</v>
      </c>
      <c r="HA55" s="25" t="n">
        <f aca="false">Inputs!BG55</f>
        <v>0.04</v>
      </c>
    </row>
    <row r="56" customFormat="false" ht="15" hidden="false" customHeight="false" outlineLevel="2" collapsed="false">
      <c r="A56" s="14"/>
      <c r="B56" s="42"/>
      <c r="C56" s="42"/>
      <c r="D56" s="42"/>
      <c r="E56" s="19"/>
      <c r="F56" s="19"/>
      <c r="G56" s="19"/>
      <c r="H56" s="19"/>
      <c r="I56" s="19"/>
      <c r="CL56" s="275"/>
      <c r="CM56" s="275"/>
      <c r="CN56" s="275"/>
      <c r="CO56" s="275"/>
      <c r="CP56" s="275"/>
      <c r="CQ56" s="275"/>
      <c r="CR56" s="275"/>
      <c r="CS56" s="275"/>
      <c r="CT56" s="275"/>
      <c r="CU56" s="275"/>
      <c r="CV56" s="275"/>
      <c r="CW56" s="275"/>
      <c r="EA56" s="275"/>
    </row>
    <row r="57" customFormat="false" ht="15" hidden="false" customHeight="false" outlineLevel="2" collapsed="false">
      <c r="A57" s="14"/>
      <c r="B57" s="42"/>
      <c r="C57" s="42"/>
      <c r="D57" s="42"/>
      <c r="E57" s="19"/>
      <c r="F57" s="19"/>
      <c r="G57" s="19"/>
      <c r="H57" s="19"/>
      <c r="I57" s="19"/>
      <c r="CL57" s="275"/>
      <c r="CM57" s="275"/>
      <c r="CN57" s="275"/>
      <c r="CO57" s="275"/>
      <c r="CP57" s="275"/>
      <c r="CQ57" s="275"/>
      <c r="CR57" s="275"/>
      <c r="CS57" s="275"/>
      <c r="CT57" s="275"/>
      <c r="CU57" s="275"/>
      <c r="CV57" s="275"/>
      <c r="CW57" s="275"/>
      <c r="EA57" s="275"/>
    </row>
    <row r="58" customFormat="false" ht="15" hidden="false" customHeight="false" outlineLevel="2" collapsed="false">
      <c r="A58" s="172" t="s">
        <v>99</v>
      </c>
      <c r="B58" s="318" t="s">
        <v>100</v>
      </c>
      <c r="C58" s="318"/>
      <c r="D58" s="318" t="s">
        <v>101</v>
      </c>
      <c r="E58" s="96"/>
      <c r="F58" s="19" t="s">
        <v>102</v>
      </c>
      <c r="G58" s="96" t="s">
        <v>103</v>
      </c>
      <c r="H58" s="96"/>
      <c r="I58" s="96"/>
      <c r="CL58" s="275"/>
      <c r="CM58" s="275"/>
      <c r="CN58" s="275"/>
      <c r="CO58" s="275"/>
      <c r="CP58" s="275"/>
      <c r="CQ58" s="275"/>
      <c r="CR58" s="275"/>
      <c r="CS58" s="275"/>
      <c r="CT58" s="275"/>
      <c r="CU58" s="275"/>
      <c r="CV58" s="275"/>
      <c r="CW58" s="275"/>
      <c r="EA58" s="275"/>
    </row>
    <row r="59" customFormat="false" ht="15" hidden="false" customHeight="false" outlineLevel="2" collapsed="false">
      <c r="A59" s="319" t="s">
        <v>99</v>
      </c>
      <c r="B59" s="320" t="s">
        <v>100</v>
      </c>
      <c r="C59" s="320"/>
      <c r="D59" s="320" t="s">
        <v>101</v>
      </c>
      <c r="E59" s="103"/>
      <c r="F59" s="103" t="s">
        <v>104</v>
      </c>
      <c r="G59" s="103" t="s">
        <v>103</v>
      </c>
      <c r="H59" s="103"/>
      <c r="I59" s="103"/>
      <c r="CL59" s="275"/>
      <c r="CM59" s="275"/>
      <c r="CN59" s="275"/>
      <c r="CO59" s="275"/>
      <c r="CP59" s="275"/>
      <c r="CQ59" s="275"/>
      <c r="CR59" s="275"/>
      <c r="CS59" s="275"/>
      <c r="CT59" s="275"/>
      <c r="CU59" s="275"/>
      <c r="CV59" s="275"/>
      <c r="CW59" s="275"/>
      <c r="EA59" s="275"/>
    </row>
    <row r="60" customFormat="false" ht="15" hidden="false" customHeight="false" outlineLevel="2" collapsed="false">
      <c r="A60" s="172" t="s">
        <v>99</v>
      </c>
      <c r="B60" s="318" t="s">
        <v>100</v>
      </c>
      <c r="C60" s="318"/>
      <c r="D60" s="318" t="s">
        <v>101</v>
      </c>
      <c r="E60" s="96"/>
      <c r="F60" s="19" t="s">
        <v>105</v>
      </c>
      <c r="G60" s="96" t="s">
        <v>103</v>
      </c>
      <c r="H60" s="96"/>
      <c r="I60" s="96"/>
      <c r="CL60" s="275"/>
      <c r="CM60" s="275"/>
      <c r="CN60" s="275"/>
      <c r="CO60" s="275"/>
      <c r="CP60" s="275"/>
      <c r="CQ60" s="275"/>
      <c r="CR60" s="275"/>
      <c r="CS60" s="275"/>
      <c r="CT60" s="275"/>
      <c r="CU60" s="275"/>
      <c r="CV60" s="275"/>
      <c r="CW60" s="275"/>
      <c r="EA60" s="275"/>
    </row>
    <row r="61" customFormat="false" ht="15" hidden="false" customHeight="false" outlineLevel="2" collapsed="false">
      <c r="A61" s="172" t="s">
        <v>99</v>
      </c>
      <c r="B61" s="318" t="s">
        <v>100</v>
      </c>
      <c r="C61" s="318"/>
      <c r="D61" s="318" t="s">
        <v>101</v>
      </c>
      <c r="E61" s="96"/>
      <c r="F61" s="19" t="s">
        <v>106</v>
      </c>
      <c r="G61" s="96" t="s">
        <v>103</v>
      </c>
      <c r="H61" s="96"/>
      <c r="I61" s="96"/>
      <c r="CL61" s="275"/>
      <c r="CM61" s="275"/>
      <c r="CN61" s="275"/>
      <c r="CO61" s="275"/>
      <c r="CP61" s="275"/>
      <c r="CQ61" s="275"/>
      <c r="CR61" s="275"/>
      <c r="CS61" s="275"/>
      <c r="CT61" s="275"/>
      <c r="CU61" s="275"/>
      <c r="CV61" s="275"/>
      <c r="CW61" s="275"/>
      <c r="EA61" s="275"/>
    </row>
    <row r="62" customFormat="false" ht="15" hidden="false" customHeight="false" outlineLevel="2" collapsed="false">
      <c r="A62" s="172"/>
      <c r="B62" s="318"/>
      <c r="C62" s="318"/>
      <c r="D62" s="318"/>
      <c r="E62" s="96"/>
      <c r="F62" s="19"/>
      <c r="G62" s="96"/>
      <c r="H62" s="96"/>
      <c r="I62" s="96"/>
      <c r="CL62" s="275"/>
      <c r="CM62" s="275"/>
      <c r="CN62" s="275"/>
      <c r="CO62" s="275"/>
      <c r="CP62" s="275"/>
      <c r="CQ62" s="275"/>
      <c r="CR62" s="275"/>
      <c r="CS62" s="275"/>
      <c r="CT62" s="275"/>
      <c r="CU62" s="275"/>
      <c r="CV62" s="275"/>
      <c r="CW62" s="275"/>
      <c r="EA62" s="275"/>
      <c r="GH62" s="275"/>
      <c r="GI62" s="275"/>
      <c r="GJ62" s="275"/>
      <c r="GK62" s="275"/>
      <c r="GL62" s="275"/>
      <c r="GM62" s="275"/>
      <c r="GN62" s="275"/>
      <c r="GO62" s="275"/>
      <c r="GP62" s="275"/>
      <c r="GQ62" s="275"/>
      <c r="GR62" s="275"/>
      <c r="GS62" s="275"/>
      <c r="GT62" s="275"/>
      <c r="GU62" s="275"/>
      <c r="GV62" s="275"/>
      <c r="GW62" s="275"/>
      <c r="GX62" s="275"/>
      <c r="GY62" s="275"/>
      <c r="GZ62" s="275"/>
      <c r="HA62" s="275"/>
    </row>
    <row r="63" customFormat="false" ht="15" hidden="false" customHeight="false" outlineLevel="2" collapsed="false">
      <c r="A63" s="48" t="s">
        <v>99</v>
      </c>
      <c r="B63" s="201" t="s">
        <v>107</v>
      </c>
      <c r="C63" s="201" t="s">
        <v>108</v>
      </c>
      <c r="D63" s="201" t="s">
        <v>101</v>
      </c>
      <c r="E63" s="52"/>
      <c r="F63" s="19" t="s">
        <v>109</v>
      </c>
      <c r="G63" s="52" t="s">
        <v>103</v>
      </c>
      <c r="H63" s="52"/>
      <c r="I63" s="52"/>
      <c r="BN63" s="321" t="n">
        <v>1801.375</v>
      </c>
      <c r="BO63" s="321" t="n">
        <v>1767.05737704918</v>
      </c>
      <c r="BP63" s="321" t="n">
        <v>1594.49615384615</v>
      </c>
      <c r="BQ63" s="321" t="n">
        <v>1494.21484375</v>
      </c>
      <c r="BR63" s="321" t="n">
        <v>1514.99596774194</v>
      </c>
      <c r="BS63" s="321" t="n">
        <v>1572.46666666667</v>
      </c>
      <c r="BT63" s="321" t="n">
        <v>1620.09615384615</v>
      </c>
      <c r="BU63" s="321" t="n">
        <v>1710.40079365079</v>
      </c>
      <c r="BV63" s="321" t="n">
        <v>1852.57421875</v>
      </c>
      <c r="BW63" s="321" t="n">
        <v>1905.4393442623</v>
      </c>
      <c r="BX63" s="321" t="n">
        <v>2010.13671875</v>
      </c>
      <c r="BY63" s="321" t="n">
        <v>2104.21349206349</v>
      </c>
      <c r="BZ63" s="321" t="n">
        <v>2154.02777777778</v>
      </c>
      <c r="CA63" s="321" t="n">
        <v>2264.14112903226</v>
      </c>
      <c r="CB63" s="321" t="n">
        <v>2054.24609375</v>
      </c>
      <c r="CC63" s="321" t="n">
        <v>1965.95703125</v>
      </c>
      <c r="CD63" s="321" t="n">
        <v>1862.49206349206</v>
      </c>
      <c r="CE63" s="321" t="n">
        <v>1794</v>
      </c>
      <c r="CF63" s="321" t="n">
        <v>1764.75</v>
      </c>
      <c r="CG63" s="322" t="n">
        <v>1756.1734375</v>
      </c>
      <c r="CH63" s="322" t="n">
        <v>1690.7734375</v>
      </c>
      <c r="CI63" s="322" t="n">
        <v>1501.11967213115</v>
      </c>
      <c r="CJ63" s="322" t="n">
        <v>1700</v>
      </c>
      <c r="CK63" s="322" t="n">
        <v>1750</v>
      </c>
      <c r="CL63" s="322" t="n">
        <f aca="false">Inputs!AD63</f>
        <v>2477</v>
      </c>
      <c r="CM63" s="322" t="n">
        <f aca="false">Inputs!AD63</f>
        <v>2477</v>
      </c>
      <c r="CN63" s="322" t="n">
        <f aca="false">Inputs!AD63</f>
        <v>2477</v>
      </c>
      <c r="CO63" s="322" t="n">
        <f aca="false">Inputs!AD63</f>
        <v>2477</v>
      </c>
      <c r="CP63" s="322"/>
      <c r="CQ63" s="322"/>
      <c r="CR63" s="322"/>
      <c r="CS63" s="322"/>
      <c r="CT63" s="322"/>
      <c r="CU63" s="322"/>
      <c r="CV63" s="322"/>
      <c r="CW63" s="322"/>
      <c r="CX63" s="322"/>
      <c r="CY63" s="322"/>
      <c r="CZ63" s="322"/>
      <c r="DA63" s="323"/>
      <c r="DB63" s="322"/>
      <c r="DC63" s="322"/>
      <c r="DD63" s="322"/>
      <c r="DE63" s="322"/>
      <c r="DF63" s="322"/>
      <c r="DG63" s="322"/>
      <c r="DH63" s="322"/>
      <c r="DI63" s="322"/>
      <c r="DJ63" s="322"/>
      <c r="DK63" s="322"/>
      <c r="DL63" s="322"/>
      <c r="DM63" s="322"/>
      <c r="DN63" s="321"/>
      <c r="DO63" s="321"/>
      <c r="DP63" s="321"/>
      <c r="DQ63" s="321"/>
      <c r="DR63" s="321"/>
      <c r="DS63" s="321"/>
      <c r="DT63" s="321"/>
      <c r="DU63" s="321"/>
      <c r="DV63" s="321"/>
      <c r="DW63" s="321"/>
      <c r="DX63" s="321"/>
      <c r="DY63" s="321"/>
      <c r="DZ63" s="321"/>
      <c r="EA63" s="322"/>
      <c r="EB63" s="321"/>
      <c r="EC63" s="321"/>
      <c r="ED63" s="321"/>
      <c r="EE63" s="321"/>
      <c r="EF63" s="321"/>
      <c r="EG63" s="321"/>
      <c r="EH63" s="321"/>
      <c r="EI63" s="321"/>
      <c r="EJ63" s="321"/>
      <c r="EK63" s="321"/>
      <c r="EL63" s="321"/>
      <c r="EM63" s="321"/>
      <c r="EN63" s="321"/>
      <c r="EO63" s="321"/>
      <c r="EP63" s="321"/>
      <c r="EQ63" s="321"/>
      <c r="ER63" s="321"/>
      <c r="ES63" s="321"/>
      <c r="ET63" s="321"/>
      <c r="EU63" s="321"/>
      <c r="EV63" s="321"/>
      <c r="EW63" s="321"/>
      <c r="EX63" s="321"/>
      <c r="EY63" s="321"/>
      <c r="EZ63" s="321"/>
      <c r="FA63" s="321"/>
      <c r="FB63" s="321"/>
      <c r="FC63" s="321"/>
      <c r="FD63" s="321"/>
      <c r="FE63" s="321"/>
      <c r="FF63" s="321"/>
      <c r="FG63" s="321"/>
      <c r="FH63" s="321"/>
      <c r="FI63" s="321"/>
      <c r="FJ63" s="321"/>
      <c r="FK63" s="321"/>
      <c r="FL63" s="321"/>
      <c r="FM63" s="321"/>
      <c r="FN63" s="321"/>
      <c r="FO63" s="321"/>
      <c r="FP63" s="321"/>
      <c r="FQ63" s="321"/>
      <c r="FR63" s="321"/>
      <c r="FS63" s="321"/>
      <c r="FT63" s="321"/>
      <c r="FU63" s="321"/>
      <c r="FV63" s="321"/>
      <c r="FW63" s="321"/>
      <c r="FX63" s="321"/>
      <c r="FY63" s="321"/>
      <c r="FZ63" s="321"/>
      <c r="GA63" s="321"/>
      <c r="GB63" s="321"/>
      <c r="GC63" s="321"/>
      <c r="GD63" s="321"/>
      <c r="GE63" s="321"/>
      <c r="GF63" s="321"/>
      <c r="GG63" s="321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</row>
    <row r="64" customFormat="false" ht="15" hidden="false" customHeight="false" outlineLevel="2" collapsed="false">
      <c r="A64" s="48" t="s">
        <v>99</v>
      </c>
      <c r="B64" s="201" t="s">
        <v>107</v>
      </c>
      <c r="C64" s="201" t="s">
        <v>110</v>
      </c>
      <c r="D64" s="201" t="s">
        <v>101</v>
      </c>
      <c r="E64" s="52"/>
      <c r="F64" s="19" t="s">
        <v>111</v>
      </c>
      <c r="G64" s="52" t="s">
        <v>103</v>
      </c>
      <c r="H64" s="52"/>
      <c r="I64" s="52"/>
      <c r="CG64" s="275"/>
      <c r="CL64" s="275"/>
      <c r="CM64" s="275"/>
      <c r="CN64" s="275"/>
      <c r="CO64" s="275"/>
      <c r="CP64" s="275"/>
      <c r="CQ64" s="275"/>
      <c r="CR64" s="275"/>
      <c r="CS64" s="275"/>
      <c r="CT64" s="275"/>
      <c r="CU64" s="275"/>
      <c r="CV64" s="275"/>
      <c r="CW64" s="275"/>
      <c r="EA64" s="275"/>
      <c r="GH64" s="275"/>
      <c r="GI64" s="275"/>
      <c r="GJ64" s="275"/>
      <c r="GK64" s="275"/>
      <c r="GL64" s="275"/>
      <c r="GM64" s="275"/>
      <c r="GN64" s="275"/>
      <c r="GO64" s="275"/>
      <c r="GP64" s="275"/>
      <c r="GQ64" s="275"/>
      <c r="GR64" s="275"/>
      <c r="GS64" s="275"/>
      <c r="GT64" s="275"/>
      <c r="GU64" s="275"/>
      <c r="GV64" s="275"/>
      <c r="GW64" s="275"/>
      <c r="GX64" s="275"/>
      <c r="GY64" s="275"/>
      <c r="GZ64" s="275"/>
      <c r="HA64" s="275"/>
    </row>
    <row r="65" customFormat="false" ht="15" hidden="false" customHeight="false" outlineLevel="2" collapsed="false">
      <c r="A65" s="48" t="s">
        <v>99</v>
      </c>
      <c r="B65" s="201" t="s">
        <v>107</v>
      </c>
      <c r="C65" s="201" t="s">
        <v>110</v>
      </c>
      <c r="D65" s="201" t="s">
        <v>101</v>
      </c>
      <c r="E65" s="52"/>
      <c r="F65" s="19" t="s">
        <v>112</v>
      </c>
      <c r="G65" s="52" t="s">
        <v>103</v>
      </c>
      <c r="H65" s="52"/>
      <c r="I65" s="52"/>
      <c r="CG65" s="275"/>
      <c r="CL65" s="275"/>
      <c r="CM65" s="275"/>
      <c r="CN65" s="275"/>
      <c r="CO65" s="275"/>
      <c r="CP65" s="275"/>
      <c r="CQ65" s="275"/>
      <c r="CR65" s="275"/>
      <c r="CS65" s="275"/>
      <c r="CT65" s="275"/>
      <c r="CU65" s="275"/>
      <c r="CV65" s="275"/>
      <c r="CW65" s="275"/>
      <c r="EA65" s="275"/>
      <c r="GH65" s="275"/>
      <c r="GI65" s="275"/>
      <c r="GJ65" s="275"/>
      <c r="GK65" s="275"/>
      <c r="GL65" s="275"/>
      <c r="GM65" s="275"/>
      <c r="GN65" s="275"/>
      <c r="GO65" s="275"/>
      <c r="GP65" s="275"/>
      <c r="GQ65" s="275"/>
      <c r="GR65" s="275"/>
      <c r="GS65" s="275"/>
      <c r="GT65" s="275"/>
      <c r="GU65" s="275"/>
      <c r="GV65" s="275"/>
      <c r="GW65" s="275"/>
      <c r="GX65" s="275"/>
      <c r="GY65" s="275"/>
      <c r="GZ65" s="275"/>
      <c r="HA65" s="275"/>
    </row>
    <row r="66" customFormat="false" ht="15" hidden="false" customHeight="false" outlineLevel="2" collapsed="false">
      <c r="A66" s="48" t="s">
        <v>99</v>
      </c>
      <c r="B66" s="201" t="s">
        <v>107</v>
      </c>
      <c r="C66" s="201" t="s">
        <v>113</v>
      </c>
      <c r="D66" s="201" t="s">
        <v>101</v>
      </c>
      <c r="E66" s="52"/>
      <c r="F66" s="19" t="s">
        <v>114</v>
      </c>
      <c r="G66" s="52" t="s">
        <v>103</v>
      </c>
      <c r="H66" s="52"/>
      <c r="I66" s="52" t="s">
        <v>115</v>
      </c>
      <c r="CG66" s="275"/>
      <c r="CL66" s="275"/>
      <c r="CM66" s="275"/>
      <c r="CN66" s="275"/>
      <c r="CO66" s="275"/>
      <c r="CP66" s="275"/>
      <c r="CQ66" s="275"/>
      <c r="CR66" s="275"/>
      <c r="CS66" s="275"/>
      <c r="CT66" s="275"/>
      <c r="CU66" s="275"/>
      <c r="CV66" s="275"/>
      <c r="CW66" s="275"/>
      <c r="EA66" s="275"/>
      <c r="GH66" s="275"/>
      <c r="GI66" s="275"/>
      <c r="GJ66" s="275"/>
      <c r="GK66" s="275"/>
      <c r="GL66" s="275"/>
      <c r="GM66" s="275"/>
      <c r="GN66" s="275"/>
      <c r="GO66" s="275"/>
      <c r="GP66" s="275"/>
      <c r="GQ66" s="275"/>
      <c r="GR66" s="275"/>
      <c r="GS66" s="275"/>
      <c r="GT66" s="275"/>
      <c r="GU66" s="275"/>
      <c r="GV66" s="275"/>
      <c r="GW66" s="275"/>
      <c r="GX66" s="275"/>
      <c r="GY66" s="275"/>
      <c r="GZ66" s="275"/>
      <c r="HA66" s="275"/>
    </row>
    <row r="67" customFormat="false" ht="15" hidden="false" customHeight="false" outlineLevel="2" collapsed="false">
      <c r="A67" s="48" t="s">
        <v>99</v>
      </c>
      <c r="B67" s="201" t="s">
        <v>107</v>
      </c>
      <c r="C67" s="201" t="s">
        <v>110</v>
      </c>
      <c r="D67" s="201" t="s">
        <v>101</v>
      </c>
      <c r="E67" s="52"/>
      <c r="F67" s="19" t="s">
        <v>116</v>
      </c>
      <c r="G67" s="52" t="s">
        <v>103</v>
      </c>
      <c r="H67" s="52"/>
      <c r="I67" s="52" t="s">
        <v>115</v>
      </c>
      <c r="CG67" s="275"/>
      <c r="CL67" s="275"/>
      <c r="CM67" s="275"/>
      <c r="CN67" s="275"/>
      <c r="CO67" s="275"/>
      <c r="CP67" s="275"/>
      <c r="CQ67" s="275"/>
      <c r="CR67" s="275"/>
      <c r="CS67" s="275"/>
      <c r="CT67" s="275"/>
      <c r="CU67" s="275"/>
      <c r="CV67" s="275"/>
      <c r="CW67" s="275"/>
      <c r="EA67" s="275"/>
      <c r="GH67" s="275"/>
      <c r="GI67" s="275"/>
      <c r="GJ67" s="275"/>
      <c r="GK67" s="275"/>
      <c r="GL67" s="275"/>
      <c r="GM67" s="275"/>
      <c r="GN67" s="275"/>
      <c r="GO67" s="275"/>
      <c r="GP67" s="275"/>
      <c r="GQ67" s="275"/>
      <c r="GR67" s="275"/>
      <c r="GS67" s="275"/>
      <c r="GT67" s="275"/>
      <c r="GU67" s="275"/>
      <c r="GV67" s="275"/>
      <c r="GW67" s="275"/>
      <c r="GX67" s="275"/>
      <c r="GY67" s="275"/>
      <c r="GZ67" s="275"/>
      <c r="HA67" s="275"/>
    </row>
    <row r="68" customFormat="false" ht="15" hidden="false" customHeight="false" outlineLevel="2" collapsed="false">
      <c r="A68" s="48" t="s">
        <v>99</v>
      </c>
      <c r="B68" s="201" t="s">
        <v>107</v>
      </c>
      <c r="C68" s="201" t="s">
        <v>110</v>
      </c>
      <c r="D68" s="201" t="s">
        <v>101</v>
      </c>
      <c r="E68" s="52"/>
      <c r="F68" s="19" t="s">
        <v>117</v>
      </c>
      <c r="G68" s="52" t="s">
        <v>103</v>
      </c>
      <c r="H68" s="52"/>
      <c r="I68" s="52" t="s">
        <v>115</v>
      </c>
      <c r="CG68" s="275"/>
      <c r="CL68" s="275"/>
      <c r="CM68" s="275"/>
      <c r="CN68" s="275"/>
      <c r="CO68" s="275"/>
      <c r="CP68" s="275"/>
      <c r="CQ68" s="275"/>
      <c r="CR68" s="275"/>
      <c r="CS68" s="275"/>
      <c r="CT68" s="275"/>
      <c r="CU68" s="275"/>
      <c r="CV68" s="275"/>
      <c r="CW68" s="275"/>
      <c r="EA68" s="275"/>
      <c r="GH68" s="275"/>
      <c r="GI68" s="275"/>
      <c r="GJ68" s="275"/>
      <c r="GK68" s="275"/>
      <c r="GL68" s="275"/>
      <c r="GM68" s="275"/>
      <c r="GN68" s="275"/>
      <c r="GO68" s="275"/>
      <c r="GP68" s="275"/>
      <c r="GQ68" s="275"/>
      <c r="GR68" s="275"/>
      <c r="GS68" s="275"/>
      <c r="GT68" s="275"/>
      <c r="GU68" s="275"/>
      <c r="GV68" s="275"/>
      <c r="GW68" s="275"/>
      <c r="GX68" s="275"/>
      <c r="GY68" s="275"/>
      <c r="GZ68" s="275"/>
      <c r="HA68" s="275"/>
    </row>
    <row r="69" customFormat="false" ht="15" hidden="false" customHeight="false" outlineLevel="2" collapsed="false">
      <c r="A69" s="48" t="s">
        <v>99</v>
      </c>
      <c r="B69" s="201" t="s">
        <v>107</v>
      </c>
      <c r="C69" s="201" t="s">
        <v>110</v>
      </c>
      <c r="D69" s="201" t="s">
        <v>101</v>
      </c>
      <c r="E69" s="52"/>
      <c r="F69" s="19" t="s">
        <v>118</v>
      </c>
      <c r="G69" s="52" t="s">
        <v>103</v>
      </c>
      <c r="H69" s="52"/>
      <c r="I69" s="52"/>
      <c r="CG69" s="275"/>
      <c r="CL69" s="275"/>
      <c r="CM69" s="275"/>
      <c r="CN69" s="275"/>
      <c r="CO69" s="275"/>
      <c r="CP69" s="275"/>
      <c r="CQ69" s="275"/>
      <c r="CR69" s="275"/>
      <c r="CS69" s="275"/>
      <c r="CT69" s="275"/>
      <c r="CU69" s="275"/>
      <c r="CV69" s="275"/>
      <c r="CW69" s="275"/>
      <c r="EA69" s="275"/>
      <c r="GH69" s="275"/>
      <c r="GI69" s="275"/>
      <c r="GJ69" s="275"/>
      <c r="GK69" s="275"/>
      <c r="GL69" s="275"/>
      <c r="GM69" s="275"/>
      <c r="GN69" s="275"/>
      <c r="GO69" s="275"/>
      <c r="GP69" s="275"/>
      <c r="GQ69" s="275"/>
      <c r="GR69" s="275"/>
      <c r="GS69" s="275"/>
      <c r="GT69" s="275"/>
      <c r="GU69" s="275"/>
      <c r="GV69" s="275"/>
      <c r="GW69" s="275"/>
      <c r="GX69" s="275"/>
      <c r="GY69" s="275"/>
      <c r="GZ69" s="275"/>
      <c r="HA69" s="275"/>
    </row>
    <row r="70" customFormat="false" ht="15" hidden="false" customHeight="false" outlineLevel="2" collapsed="false">
      <c r="A70" s="48" t="s">
        <v>99</v>
      </c>
      <c r="B70" s="201" t="s">
        <v>107</v>
      </c>
      <c r="C70" s="201" t="s">
        <v>110</v>
      </c>
      <c r="D70" s="201" t="s">
        <v>101</v>
      </c>
      <c r="E70" s="52"/>
      <c r="F70" s="19" t="s">
        <v>119</v>
      </c>
      <c r="G70" s="52" t="s">
        <v>103</v>
      </c>
      <c r="H70" s="52"/>
      <c r="I70" s="52"/>
      <c r="CG70" s="275"/>
      <c r="CL70" s="275"/>
      <c r="CM70" s="275"/>
      <c r="CN70" s="275"/>
      <c r="CO70" s="275"/>
      <c r="CP70" s="275"/>
      <c r="CQ70" s="275"/>
      <c r="CR70" s="275"/>
      <c r="CS70" s="275"/>
      <c r="CT70" s="275"/>
      <c r="CU70" s="275"/>
      <c r="CV70" s="275"/>
      <c r="CW70" s="275"/>
      <c r="EA70" s="275"/>
      <c r="GH70" s="275"/>
      <c r="GI70" s="275"/>
      <c r="GJ70" s="275"/>
      <c r="GK70" s="275"/>
      <c r="GL70" s="275"/>
      <c r="GM70" s="275"/>
      <c r="GN70" s="275"/>
      <c r="GO70" s="275"/>
      <c r="GP70" s="275"/>
      <c r="GQ70" s="275"/>
      <c r="GR70" s="275"/>
      <c r="GS70" s="275"/>
      <c r="GT70" s="275"/>
      <c r="GU70" s="275"/>
      <c r="GV70" s="275"/>
      <c r="GW70" s="275"/>
      <c r="GX70" s="275"/>
      <c r="GY70" s="275"/>
      <c r="GZ70" s="275"/>
      <c r="HA70" s="275"/>
    </row>
    <row r="71" customFormat="false" ht="15" hidden="false" customHeight="false" outlineLevel="2" collapsed="false">
      <c r="A71" s="48" t="s">
        <v>99</v>
      </c>
      <c r="B71" s="201" t="s">
        <v>107</v>
      </c>
      <c r="C71" s="201" t="s">
        <v>110</v>
      </c>
      <c r="D71" s="201" t="s">
        <v>101</v>
      </c>
      <c r="E71" s="52"/>
      <c r="F71" s="19" t="s">
        <v>120</v>
      </c>
      <c r="G71" s="52" t="s">
        <v>103</v>
      </c>
      <c r="H71" s="52"/>
      <c r="I71" s="52"/>
      <c r="CG71" s="275"/>
      <c r="CL71" s="275"/>
      <c r="CM71" s="275"/>
      <c r="CN71" s="275"/>
      <c r="CO71" s="275"/>
      <c r="CP71" s="275"/>
      <c r="CQ71" s="275"/>
      <c r="CR71" s="275"/>
      <c r="CS71" s="275"/>
      <c r="CT71" s="275"/>
      <c r="CU71" s="275"/>
      <c r="CV71" s="275"/>
      <c r="CW71" s="275"/>
      <c r="EA71" s="275"/>
      <c r="GH71" s="275"/>
      <c r="GI71" s="275"/>
      <c r="GJ71" s="275"/>
      <c r="GK71" s="275"/>
      <c r="GL71" s="275"/>
      <c r="GM71" s="275"/>
      <c r="GN71" s="275"/>
      <c r="GO71" s="275"/>
      <c r="GP71" s="275"/>
      <c r="GQ71" s="275"/>
      <c r="GR71" s="275"/>
      <c r="GS71" s="275"/>
      <c r="GT71" s="275"/>
      <c r="GU71" s="275"/>
      <c r="GV71" s="275"/>
      <c r="GW71" s="275"/>
      <c r="GX71" s="275"/>
      <c r="GY71" s="275"/>
      <c r="GZ71" s="275"/>
      <c r="HA71" s="275"/>
    </row>
    <row r="72" customFormat="false" ht="15" hidden="false" customHeight="false" outlineLevel="2" collapsed="false">
      <c r="A72" s="48" t="s">
        <v>99</v>
      </c>
      <c r="B72" s="201" t="s">
        <v>107</v>
      </c>
      <c r="C72" s="201" t="s">
        <v>110</v>
      </c>
      <c r="D72" s="201" t="s">
        <v>101</v>
      </c>
      <c r="E72" s="52"/>
      <c r="F72" s="19" t="s">
        <v>121</v>
      </c>
      <c r="G72" s="52" t="s">
        <v>103</v>
      </c>
      <c r="H72" s="52"/>
      <c r="I72" s="52"/>
      <c r="CG72" s="275"/>
      <c r="CL72" s="275"/>
      <c r="CM72" s="275"/>
      <c r="CN72" s="275"/>
      <c r="CO72" s="275"/>
      <c r="CP72" s="275"/>
      <c r="CQ72" s="275"/>
      <c r="CR72" s="275"/>
      <c r="CS72" s="275"/>
      <c r="CT72" s="275"/>
      <c r="CU72" s="275"/>
      <c r="CV72" s="275"/>
      <c r="CW72" s="275"/>
      <c r="EA72" s="275"/>
      <c r="GH72" s="275"/>
      <c r="GI72" s="275"/>
      <c r="GJ72" s="275"/>
      <c r="GK72" s="275"/>
      <c r="GL72" s="275"/>
      <c r="GM72" s="275"/>
      <c r="GN72" s="275"/>
      <c r="GO72" s="275"/>
      <c r="GP72" s="275"/>
      <c r="GQ72" s="275"/>
      <c r="GR72" s="275"/>
      <c r="GS72" s="275"/>
      <c r="GT72" s="275"/>
      <c r="GU72" s="275"/>
      <c r="GV72" s="275"/>
      <c r="GW72" s="275"/>
      <c r="GX72" s="275"/>
      <c r="GY72" s="275"/>
      <c r="GZ72" s="275"/>
      <c r="HA72" s="275"/>
    </row>
    <row r="73" customFormat="false" ht="15" hidden="false" customHeight="false" outlineLevel="2" collapsed="false">
      <c r="A73" s="48" t="s">
        <v>99</v>
      </c>
      <c r="B73" s="201" t="s">
        <v>107</v>
      </c>
      <c r="C73" s="201" t="s">
        <v>110</v>
      </c>
      <c r="D73" s="201" t="s">
        <v>101</v>
      </c>
      <c r="E73" s="52"/>
      <c r="F73" s="19" t="s">
        <v>122</v>
      </c>
      <c r="G73" s="52" t="s">
        <v>103</v>
      </c>
      <c r="H73" s="98"/>
      <c r="I73" s="98"/>
      <c r="CG73" s="275"/>
      <c r="CL73" s="275"/>
      <c r="CM73" s="275"/>
      <c r="CN73" s="275"/>
      <c r="CO73" s="275"/>
      <c r="CP73" s="275"/>
      <c r="CQ73" s="275"/>
      <c r="CR73" s="275"/>
      <c r="CS73" s="275"/>
      <c r="CT73" s="275"/>
      <c r="CU73" s="275"/>
      <c r="CV73" s="275"/>
      <c r="CW73" s="275"/>
      <c r="EA73" s="275"/>
      <c r="GH73" s="275"/>
      <c r="GI73" s="275"/>
      <c r="GJ73" s="275"/>
      <c r="GK73" s="275"/>
      <c r="GL73" s="275"/>
      <c r="GM73" s="275"/>
      <c r="GN73" s="275"/>
      <c r="GO73" s="275"/>
      <c r="GP73" s="275"/>
      <c r="GQ73" s="275"/>
      <c r="GR73" s="275"/>
      <c r="GS73" s="275"/>
      <c r="GT73" s="275"/>
      <c r="GU73" s="275"/>
      <c r="GV73" s="275"/>
      <c r="GW73" s="275"/>
      <c r="GX73" s="275"/>
      <c r="GY73" s="275"/>
      <c r="GZ73" s="275"/>
      <c r="HA73" s="275"/>
    </row>
    <row r="74" customFormat="false" ht="15" hidden="false" customHeight="false" outlineLevel="2" collapsed="false">
      <c r="A74" s="48" t="s">
        <v>99</v>
      </c>
      <c r="B74" s="201" t="s">
        <v>107</v>
      </c>
      <c r="C74" s="201" t="s">
        <v>110</v>
      </c>
      <c r="D74" s="201" t="s">
        <v>101</v>
      </c>
      <c r="E74" s="52"/>
      <c r="F74" s="19" t="s">
        <v>123</v>
      </c>
      <c r="G74" s="52" t="s">
        <v>103</v>
      </c>
      <c r="H74" s="52"/>
      <c r="I74" s="52"/>
      <c r="CG74" s="275"/>
      <c r="CL74" s="275"/>
      <c r="CM74" s="275"/>
      <c r="CN74" s="275"/>
      <c r="CO74" s="275"/>
      <c r="CP74" s="275"/>
      <c r="CQ74" s="275"/>
      <c r="CR74" s="275"/>
      <c r="CS74" s="275"/>
      <c r="CT74" s="275"/>
      <c r="CU74" s="275"/>
      <c r="CV74" s="275"/>
      <c r="CW74" s="275"/>
      <c r="EA74" s="275"/>
      <c r="GH74" s="275"/>
      <c r="GI74" s="275"/>
      <c r="GJ74" s="275"/>
      <c r="GK74" s="275"/>
      <c r="GL74" s="275"/>
      <c r="GM74" s="275"/>
      <c r="GN74" s="275"/>
      <c r="GO74" s="275"/>
      <c r="GP74" s="275"/>
      <c r="GQ74" s="275"/>
      <c r="GR74" s="275"/>
      <c r="GS74" s="275"/>
      <c r="GT74" s="275"/>
      <c r="GU74" s="275"/>
      <c r="GV74" s="275"/>
      <c r="GW74" s="275"/>
      <c r="GX74" s="275"/>
      <c r="GY74" s="275"/>
      <c r="GZ74" s="275"/>
      <c r="HA74" s="275"/>
    </row>
    <row r="75" customFormat="false" ht="15" hidden="false" customHeight="false" outlineLevel="2" collapsed="false">
      <c r="A75" s="48" t="s">
        <v>99</v>
      </c>
      <c r="B75" s="201" t="s">
        <v>107</v>
      </c>
      <c r="C75" s="201" t="s">
        <v>110</v>
      </c>
      <c r="D75" s="201" t="s">
        <v>101</v>
      </c>
      <c r="E75" s="52"/>
      <c r="F75" s="19" t="s">
        <v>124</v>
      </c>
      <c r="G75" s="52" t="s">
        <v>103</v>
      </c>
      <c r="H75" s="52"/>
      <c r="I75" s="52"/>
      <c r="CG75" s="275"/>
      <c r="CL75" s="275"/>
      <c r="CM75" s="275"/>
      <c r="CN75" s="275"/>
      <c r="CO75" s="275"/>
      <c r="CP75" s="275"/>
      <c r="CQ75" s="275"/>
      <c r="CR75" s="275"/>
      <c r="CS75" s="275"/>
      <c r="CT75" s="275"/>
      <c r="CU75" s="275"/>
      <c r="CV75" s="275"/>
      <c r="CW75" s="275"/>
      <c r="EA75" s="275"/>
      <c r="GH75" s="275"/>
      <c r="GI75" s="275"/>
      <c r="GJ75" s="275"/>
      <c r="GK75" s="275"/>
      <c r="GL75" s="275"/>
      <c r="GM75" s="275"/>
      <c r="GN75" s="275"/>
      <c r="GO75" s="275"/>
      <c r="GP75" s="275"/>
      <c r="GQ75" s="275"/>
      <c r="GR75" s="275"/>
      <c r="GS75" s="275"/>
      <c r="GT75" s="275"/>
      <c r="GU75" s="275"/>
      <c r="GV75" s="275"/>
      <c r="GW75" s="275"/>
      <c r="GX75" s="275"/>
      <c r="GY75" s="275"/>
      <c r="GZ75" s="275"/>
      <c r="HA75" s="275"/>
    </row>
    <row r="76" customFormat="false" ht="15" hidden="false" customHeight="false" outlineLevel="2" collapsed="false">
      <c r="A76" s="48" t="s">
        <v>99</v>
      </c>
      <c r="B76" s="201" t="s">
        <v>107</v>
      </c>
      <c r="C76" s="201" t="s">
        <v>110</v>
      </c>
      <c r="D76" s="201" t="s">
        <v>101</v>
      </c>
      <c r="E76" s="52"/>
      <c r="F76" s="19" t="s">
        <v>125</v>
      </c>
      <c r="G76" s="52" t="s">
        <v>103</v>
      </c>
      <c r="H76" s="52"/>
      <c r="I76" s="52" t="s">
        <v>115</v>
      </c>
      <c r="CG76" s="275"/>
      <c r="CL76" s="275"/>
      <c r="CM76" s="275"/>
      <c r="CN76" s="275"/>
      <c r="CO76" s="275"/>
      <c r="CP76" s="275"/>
      <c r="CQ76" s="275"/>
      <c r="CR76" s="275"/>
      <c r="CS76" s="275"/>
      <c r="CT76" s="275"/>
      <c r="CU76" s="275"/>
      <c r="CV76" s="275"/>
      <c r="CW76" s="275"/>
      <c r="EA76" s="275"/>
      <c r="GH76" s="275"/>
      <c r="GI76" s="275"/>
      <c r="GJ76" s="275"/>
      <c r="GK76" s="275"/>
      <c r="GL76" s="275"/>
      <c r="GM76" s="275"/>
      <c r="GN76" s="275"/>
      <c r="GO76" s="275"/>
      <c r="GP76" s="275"/>
      <c r="GQ76" s="275"/>
      <c r="GR76" s="275"/>
      <c r="GS76" s="275"/>
      <c r="GT76" s="275"/>
      <c r="GU76" s="275"/>
      <c r="GV76" s="275"/>
      <c r="GW76" s="275"/>
      <c r="GX76" s="275"/>
      <c r="GY76" s="275"/>
      <c r="GZ76" s="275"/>
      <c r="HA76" s="275"/>
    </row>
    <row r="77" customFormat="false" ht="15" hidden="false" customHeight="false" outlineLevel="2" collapsed="false">
      <c r="A77" s="48" t="s">
        <v>99</v>
      </c>
      <c r="B77" s="201" t="s">
        <v>107</v>
      </c>
      <c r="C77" s="201" t="s">
        <v>110</v>
      </c>
      <c r="D77" s="201" t="s">
        <v>101</v>
      </c>
      <c r="E77" s="52"/>
      <c r="F77" s="19" t="s">
        <v>126</v>
      </c>
      <c r="G77" s="52" t="s">
        <v>103</v>
      </c>
      <c r="H77" s="52"/>
      <c r="I77" s="52"/>
      <c r="CG77" s="275"/>
      <c r="CL77" s="275"/>
      <c r="CM77" s="275"/>
      <c r="CN77" s="275"/>
      <c r="CO77" s="275"/>
      <c r="CP77" s="275"/>
      <c r="CQ77" s="275"/>
      <c r="CR77" s="275"/>
      <c r="CS77" s="275"/>
      <c r="CT77" s="275"/>
      <c r="CU77" s="275"/>
      <c r="CV77" s="275"/>
      <c r="CW77" s="275"/>
      <c r="EA77" s="275"/>
      <c r="GH77" s="275"/>
      <c r="GI77" s="275"/>
      <c r="GJ77" s="275"/>
      <c r="GK77" s="275"/>
      <c r="GL77" s="275"/>
      <c r="GM77" s="275"/>
      <c r="GN77" s="275"/>
      <c r="GO77" s="275"/>
      <c r="GP77" s="275"/>
      <c r="GQ77" s="275"/>
      <c r="GR77" s="275"/>
      <c r="GS77" s="275"/>
      <c r="GT77" s="275"/>
      <c r="GU77" s="275"/>
      <c r="GV77" s="275"/>
      <c r="GW77" s="275"/>
      <c r="GX77" s="275"/>
      <c r="GY77" s="275"/>
      <c r="GZ77" s="275"/>
      <c r="HA77" s="275"/>
    </row>
    <row r="78" customFormat="false" ht="15" hidden="false" customHeight="false" outlineLevel="2" collapsed="false">
      <c r="A78" s="48" t="s">
        <v>99</v>
      </c>
      <c r="B78" s="201" t="s">
        <v>107</v>
      </c>
      <c r="C78" s="201" t="s">
        <v>108</v>
      </c>
      <c r="D78" s="201" t="s">
        <v>101</v>
      </c>
      <c r="E78" s="52"/>
      <c r="F78" s="19" t="s">
        <v>127</v>
      </c>
      <c r="G78" s="52" t="s">
        <v>128</v>
      </c>
      <c r="H78" s="52"/>
      <c r="I78" s="52"/>
      <c r="BN78" s="321" t="n">
        <v>1219.16365079365</v>
      </c>
      <c r="BO78" s="321" t="n">
        <v>1193.75969230769</v>
      </c>
      <c r="BP78" s="321" t="n">
        <v>1125.88318181818</v>
      </c>
      <c r="BQ78" s="321" t="n">
        <v>1104.32772727273</v>
      </c>
      <c r="BR78" s="321" t="n">
        <v>1182.15815384615</v>
      </c>
      <c r="BS78" s="321" t="n">
        <v>1258.93415384615</v>
      </c>
      <c r="BT78" s="321" t="n">
        <v>1335.01848484848</v>
      </c>
      <c r="BU78" s="321" t="n">
        <v>1217.66859375</v>
      </c>
      <c r="BV78" s="321" t="n">
        <v>1220.46359375</v>
      </c>
      <c r="BW78" s="321" t="n">
        <v>1258.40723076923</v>
      </c>
      <c r="BX78" s="321" t="n">
        <v>1278.86384615385</v>
      </c>
      <c r="BY78" s="321" t="n">
        <v>1276.95765625</v>
      </c>
      <c r="BZ78" s="321" t="n">
        <v>1329.49390625</v>
      </c>
      <c r="CA78" s="321" t="n">
        <v>1306.96538461539</v>
      </c>
      <c r="CB78" s="321" t="n">
        <v>1212.68646153846</v>
      </c>
      <c r="CC78" s="321" t="n">
        <v>1229.24378787879</v>
      </c>
      <c r="CD78" s="321" t="n">
        <v>1303.44109375</v>
      </c>
      <c r="CE78" s="321" t="n">
        <v>1308.23569230769</v>
      </c>
      <c r="CF78" s="321" t="n">
        <v>1473.85</v>
      </c>
      <c r="CG78" s="322" t="n">
        <v>1483.00712121212</v>
      </c>
      <c r="CH78" s="322" t="n">
        <v>1583.09230769231</v>
      </c>
      <c r="CI78" s="322" t="n">
        <v>1712.408</v>
      </c>
      <c r="CJ78" s="322" t="n">
        <v>1920</v>
      </c>
      <c r="CK78" s="322" t="n">
        <v>1905</v>
      </c>
      <c r="CL78" s="322" t="n">
        <f aca="false">Inputs!AD78</f>
        <v>1799</v>
      </c>
      <c r="CM78" s="322" t="n">
        <f aca="false">Inputs!AD78</f>
        <v>1799</v>
      </c>
      <c r="CN78" s="322" t="n">
        <f aca="false">Inputs!AD78</f>
        <v>1799</v>
      </c>
      <c r="CO78" s="322" t="n">
        <f aca="false">Inputs!AD78</f>
        <v>1799</v>
      </c>
      <c r="CP78" s="322"/>
      <c r="CQ78" s="322"/>
      <c r="CR78" s="322"/>
      <c r="CS78" s="322"/>
      <c r="CT78" s="322"/>
      <c r="CU78" s="322"/>
      <c r="CV78" s="322"/>
      <c r="CW78" s="322"/>
      <c r="CX78" s="322"/>
      <c r="CY78" s="322"/>
      <c r="CZ78" s="322"/>
      <c r="DA78" s="323"/>
      <c r="DB78" s="322"/>
      <c r="DC78" s="322"/>
      <c r="DD78" s="322"/>
      <c r="DE78" s="322"/>
      <c r="DF78" s="322"/>
      <c r="DG78" s="322"/>
      <c r="DH78" s="322"/>
      <c r="DI78" s="322"/>
      <c r="DJ78" s="322"/>
      <c r="DK78" s="322"/>
      <c r="DL78" s="322"/>
      <c r="DM78" s="322"/>
      <c r="DN78" s="321"/>
      <c r="DO78" s="321"/>
      <c r="DP78" s="321"/>
      <c r="DQ78" s="321"/>
      <c r="DR78" s="321"/>
      <c r="DS78" s="321"/>
      <c r="DT78" s="321"/>
      <c r="DU78" s="321"/>
      <c r="DV78" s="321"/>
      <c r="DW78" s="321"/>
      <c r="DX78" s="321"/>
      <c r="DY78" s="321"/>
      <c r="DZ78" s="321"/>
      <c r="EA78" s="322"/>
      <c r="EB78" s="321"/>
      <c r="EC78" s="321"/>
      <c r="ED78" s="321"/>
      <c r="EE78" s="321"/>
      <c r="EF78" s="321"/>
      <c r="EG78" s="321"/>
      <c r="EH78" s="321"/>
      <c r="EI78" s="321"/>
      <c r="EJ78" s="321"/>
      <c r="EK78" s="321"/>
      <c r="EL78" s="321"/>
      <c r="EM78" s="321"/>
      <c r="EN78" s="321"/>
      <c r="EO78" s="321"/>
      <c r="EP78" s="321"/>
      <c r="EQ78" s="321"/>
      <c r="ER78" s="321"/>
      <c r="ES78" s="321"/>
      <c r="ET78" s="321"/>
      <c r="EU78" s="321"/>
      <c r="EV78" s="321"/>
      <c r="EW78" s="321"/>
      <c r="EX78" s="321"/>
      <c r="EY78" s="321"/>
      <c r="EZ78" s="321"/>
      <c r="FA78" s="321"/>
      <c r="FB78" s="321"/>
      <c r="FC78" s="321"/>
      <c r="FD78" s="321"/>
      <c r="FE78" s="321"/>
      <c r="FF78" s="321"/>
      <c r="FG78" s="321"/>
      <c r="FH78" s="321"/>
      <c r="FI78" s="321"/>
      <c r="FJ78" s="321"/>
      <c r="FK78" s="321"/>
      <c r="FL78" s="321"/>
      <c r="FM78" s="321"/>
      <c r="FN78" s="321"/>
      <c r="FO78" s="321"/>
      <c r="FP78" s="321"/>
      <c r="FQ78" s="321"/>
      <c r="FR78" s="321"/>
      <c r="FS78" s="321"/>
      <c r="FT78" s="321"/>
      <c r="FU78" s="321"/>
      <c r="FV78" s="321"/>
      <c r="FW78" s="321"/>
      <c r="FX78" s="321"/>
      <c r="FY78" s="321"/>
      <c r="FZ78" s="321"/>
      <c r="GA78" s="321"/>
      <c r="GB78" s="321"/>
      <c r="GC78" s="321"/>
      <c r="GD78" s="321"/>
      <c r="GE78" s="321"/>
      <c r="GF78" s="321"/>
      <c r="GG78" s="321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</row>
    <row r="79" customFormat="false" ht="15" hidden="false" customHeight="false" outlineLevel="2" collapsed="false">
      <c r="A79" s="48" t="s">
        <v>99</v>
      </c>
      <c r="B79" s="201" t="s">
        <v>107</v>
      </c>
      <c r="C79" s="201" t="s">
        <v>108</v>
      </c>
      <c r="D79" s="201" t="s">
        <v>101</v>
      </c>
      <c r="E79" s="52"/>
      <c r="F79" s="19" t="s">
        <v>129</v>
      </c>
      <c r="G79" s="52" t="s">
        <v>103</v>
      </c>
      <c r="H79" s="52"/>
      <c r="I79" s="52"/>
      <c r="BN79" s="321" t="n">
        <v>5828.68548387097</v>
      </c>
      <c r="BO79" s="321" t="n">
        <v>6045.3893442623</v>
      </c>
      <c r="BP79" s="321" t="n">
        <v>5274.31923076923</v>
      </c>
      <c r="BQ79" s="321" t="n">
        <v>4890.1171875</v>
      </c>
      <c r="BR79" s="321" t="n">
        <v>4678.00806451613</v>
      </c>
      <c r="BS79" s="321" t="n">
        <v>4735.57936507937</v>
      </c>
      <c r="BT79" s="321" t="n">
        <v>4778.28076923077</v>
      </c>
      <c r="BU79" s="321" t="n">
        <v>5277.52380952381</v>
      </c>
      <c r="BV79" s="321" t="n">
        <v>5837.9765625</v>
      </c>
      <c r="BW79" s="321" t="n">
        <v>5667.79918032787</v>
      </c>
      <c r="BX79" s="321" t="n">
        <v>6351.43359375</v>
      </c>
      <c r="BY79" s="321" t="n">
        <v>6822.14682539683</v>
      </c>
      <c r="BZ79" s="321" t="n">
        <v>6958.12698412698</v>
      </c>
      <c r="CA79" s="321" t="n">
        <v>6881.35483870968</v>
      </c>
      <c r="CB79" s="321" t="n">
        <v>6119.60546875</v>
      </c>
      <c r="CC79" s="321" t="n">
        <v>6168.62109375</v>
      </c>
      <c r="CD79" s="321" t="n">
        <v>6220.61507936508</v>
      </c>
      <c r="CE79" s="321" t="n">
        <v>6111.27459016394</v>
      </c>
      <c r="CF79" s="321" t="n">
        <v>5807.53846153846</v>
      </c>
      <c r="CG79" s="322" t="n">
        <v>5890.9078125</v>
      </c>
      <c r="CH79" s="322" t="n">
        <v>5632.1796875</v>
      </c>
      <c r="CI79" s="322" t="n">
        <v>5365.85639344262</v>
      </c>
      <c r="CJ79" s="322" t="n">
        <v>6600</v>
      </c>
      <c r="CK79" s="322" t="n">
        <v>6480</v>
      </c>
      <c r="CL79" s="322" t="n">
        <f aca="false">Inputs!AD79</f>
        <v>9320</v>
      </c>
      <c r="CM79" s="322" t="n">
        <f aca="false">Inputs!AD79</f>
        <v>9320</v>
      </c>
      <c r="CN79" s="322" t="n">
        <f aca="false">Inputs!AD79</f>
        <v>9320</v>
      </c>
      <c r="CO79" s="322" t="n">
        <f aca="false">Inputs!AD79</f>
        <v>9320</v>
      </c>
      <c r="CP79" s="322"/>
      <c r="CQ79" s="322"/>
      <c r="CR79" s="322"/>
      <c r="CS79" s="322"/>
      <c r="CT79" s="322"/>
      <c r="CU79" s="322"/>
      <c r="CV79" s="322"/>
      <c r="CW79" s="322"/>
      <c r="CX79" s="322"/>
      <c r="CY79" s="322"/>
      <c r="CZ79" s="322"/>
      <c r="DA79" s="323"/>
      <c r="DB79" s="322"/>
      <c r="DC79" s="322"/>
      <c r="DD79" s="322"/>
      <c r="DE79" s="322"/>
      <c r="DF79" s="322"/>
      <c r="DG79" s="322"/>
      <c r="DH79" s="322"/>
      <c r="DI79" s="322"/>
      <c r="DJ79" s="322"/>
      <c r="DK79" s="322"/>
      <c r="DL79" s="322"/>
      <c r="DM79" s="322"/>
      <c r="DN79" s="321"/>
      <c r="DO79" s="321"/>
      <c r="DP79" s="321"/>
      <c r="DQ79" s="321"/>
      <c r="DR79" s="321"/>
      <c r="DS79" s="321"/>
      <c r="DT79" s="321"/>
      <c r="DU79" s="321"/>
      <c r="DV79" s="321"/>
      <c r="DW79" s="321"/>
      <c r="DX79" s="321"/>
      <c r="DY79" s="321"/>
      <c r="DZ79" s="321"/>
      <c r="EA79" s="322"/>
      <c r="EB79" s="321"/>
      <c r="EC79" s="321"/>
      <c r="ED79" s="321"/>
      <c r="EE79" s="321"/>
      <c r="EF79" s="321"/>
      <c r="EG79" s="321"/>
      <c r="EH79" s="321"/>
      <c r="EI79" s="321"/>
      <c r="EJ79" s="321"/>
      <c r="EK79" s="321"/>
      <c r="EL79" s="321"/>
      <c r="EM79" s="321"/>
      <c r="EN79" s="321"/>
      <c r="EO79" s="321"/>
      <c r="EP79" s="321"/>
      <c r="EQ79" s="321"/>
      <c r="ER79" s="321"/>
      <c r="ES79" s="321"/>
      <c r="ET79" s="321"/>
      <c r="EU79" s="321"/>
      <c r="EV79" s="321"/>
      <c r="EW79" s="321"/>
      <c r="EX79" s="321"/>
      <c r="EY79" s="321"/>
      <c r="EZ79" s="321"/>
      <c r="FA79" s="321"/>
      <c r="FB79" s="321"/>
      <c r="FC79" s="321"/>
      <c r="FD79" s="321"/>
      <c r="FE79" s="321"/>
      <c r="FF79" s="321"/>
      <c r="FG79" s="321"/>
      <c r="FH79" s="321"/>
      <c r="FI79" s="321"/>
      <c r="FJ79" s="321"/>
      <c r="FK79" s="321"/>
      <c r="FL79" s="321"/>
      <c r="FM79" s="321"/>
      <c r="FN79" s="321"/>
      <c r="FO79" s="321"/>
      <c r="FP79" s="321"/>
      <c r="FQ79" s="321"/>
      <c r="FR79" s="321"/>
      <c r="FS79" s="321"/>
      <c r="FT79" s="321"/>
      <c r="FU79" s="321"/>
      <c r="FV79" s="321"/>
      <c r="FW79" s="321"/>
      <c r="FX79" s="321"/>
      <c r="FY79" s="321"/>
      <c r="FZ79" s="321"/>
      <c r="GA79" s="321"/>
      <c r="GB79" s="321"/>
      <c r="GC79" s="321"/>
      <c r="GD79" s="321"/>
      <c r="GE79" s="321"/>
      <c r="GF79" s="321"/>
      <c r="GG79" s="321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</row>
    <row r="80" customFormat="false" ht="15" hidden="false" customHeight="false" outlineLevel="2" collapsed="false">
      <c r="A80" s="48" t="s">
        <v>99</v>
      </c>
      <c r="B80" s="201" t="s">
        <v>107</v>
      </c>
      <c r="C80" s="201" t="s">
        <v>110</v>
      </c>
      <c r="D80" s="201" t="s">
        <v>101</v>
      </c>
      <c r="E80" s="52"/>
      <c r="F80" s="19" t="s">
        <v>130</v>
      </c>
      <c r="G80" s="52" t="s">
        <v>103</v>
      </c>
      <c r="H80" s="52"/>
      <c r="I80" s="52"/>
      <c r="CG80" s="275"/>
      <c r="CL80" s="275"/>
      <c r="CM80" s="275"/>
      <c r="CN80" s="275"/>
      <c r="CO80" s="275"/>
      <c r="CP80" s="275"/>
      <c r="CQ80" s="275"/>
      <c r="CR80" s="275"/>
      <c r="CS80" s="275"/>
      <c r="CT80" s="275"/>
      <c r="CU80" s="275"/>
      <c r="CV80" s="275"/>
      <c r="CW80" s="275"/>
      <c r="EA80" s="275"/>
      <c r="GH80" s="275"/>
      <c r="GI80" s="275"/>
      <c r="GJ80" s="275"/>
      <c r="GK80" s="275"/>
      <c r="GL80" s="275"/>
      <c r="GM80" s="275"/>
      <c r="GN80" s="275"/>
      <c r="GO80" s="275"/>
      <c r="GP80" s="275"/>
      <c r="GQ80" s="275"/>
      <c r="GR80" s="275"/>
      <c r="GS80" s="275"/>
      <c r="GT80" s="275"/>
      <c r="GU80" s="275"/>
      <c r="GV80" s="275"/>
      <c r="GW80" s="275"/>
      <c r="GX80" s="275"/>
      <c r="GY80" s="275"/>
      <c r="GZ80" s="275"/>
      <c r="HA80" s="275"/>
    </row>
    <row r="81" customFormat="false" ht="15" hidden="false" customHeight="false" outlineLevel="2" collapsed="false">
      <c r="A81" s="48" t="s">
        <v>99</v>
      </c>
      <c r="B81" s="201" t="s">
        <v>107</v>
      </c>
      <c r="C81" s="201" t="s">
        <v>110</v>
      </c>
      <c r="D81" s="201" t="s">
        <v>101</v>
      </c>
      <c r="E81" s="52"/>
      <c r="F81" s="19" t="s">
        <v>131</v>
      </c>
      <c r="G81" s="52" t="s">
        <v>103</v>
      </c>
      <c r="H81" s="52"/>
      <c r="I81" s="52"/>
      <c r="CG81" s="275"/>
      <c r="CL81" s="275"/>
      <c r="CM81" s="275"/>
      <c r="CN81" s="275"/>
      <c r="CO81" s="275"/>
      <c r="CP81" s="275"/>
      <c r="CQ81" s="275"/>
      <c r="CR81" s="275"/>
      <c r="CS81" s="275"/>
      <c r="CT81" s="275"/>
      <c r="CU81" s="275"/>
      <c r="CV81" s="275"/>
      <c r="CW81" s="275"/>
      <c r="EA81" s="275"/>
      <c r="GH81" s="275"/>
      <c r="GI81" s="275"/>
      <c r="GJ81" s="275"/>
      <c r="GK81" s="275"/>
      <c r="GL81" s="275"/>
      <c r="GM81" s="275"/>
      <c r="GN81" s="275"/>
      <c r="GO81" s="275"/>
      <c r="GP81" s="275"/>
      <c r="GQ81" s="275"/>
      <c r="GR81" s="275"/>
      <c r="GS81" s="275"/>
      <c r="GT81" s="275"/>
      <c r="GU81" s="275"/>
      <c r="GV81" s="275"/>
      <c r="GW81" s="275"/>
      <c r="GX81" s="275"/>
      <c r="GY81" s="275"/>
      <c r="GZ81" s="275"/>
      <c r="HA81" s="275"/>
    </row>
    <row r="82" customFormat="false" ht="15" hidden="false" customHeight="false" outlineLevel="2" collapsed="false">
      <c r="A82" s="48" t="s">
        <v>99</v>
      </c>
      <c r="B82" s="201" t="s">
        <v>107</v>
      </c>
      <c r="C82" s="201" t="s">
        <v>108</v>
      </c>
      <c r="D82" s="201" t="s">
        <v>101</v>
      </c>
      <c r="E82" s="52"/>
      <c r="F82" s="19" t="s">
        <v>132</v>
      </c>
      <c r="G82" s="52" t="s">
        <v>103</v>
      </c>
      <c r="H82" s="52"/>
      <c r="I82" s="52"/>
      <c r="CG82" s="275"/>
      <c r="CL82" s="275"/>
      <c r="CM82" s="275"/>
      <c r="CN82" s="275"/>
      <c r="CO82" s="275"/>
      <c r="CP82" s="275"/>
      <c r="CQ82" s="275"/>
      <c r="CR82" s="275"/>
      <c r="CS82" s="275"/>
      <c r="CT82" s="275"/>
      <c r="CU82" s="275"/>
      <c r="CV82" s="275"/>
      <c r="CW82" s="275"/>
      <c r="EA82" s="275"/>
      <c r="GH82" s="275"/>
      <c r="GI82" s="275"/>
      <c r="GJ82" s="275"/>
      <c r="GK82" s="275"/>
      <c r="GL82" s="275"/>
      <c r="GM82" s="275"/>
      <c r="GN82" s="275"/>
      <c r="GO82" s="275"/>
      <c r="GP82" s="275"/>
      <c r="GQ82" s="275"/>
      <c r="GR82" s="275"/>
      <c r="GS82" s="275"/>
      <c r="GT82" s="275"/>
      <c r="GU82" s="275"/>
      <c r="GV82" s="275"/>
      <c r="GW82" s="275"/>
      <c r="GX82" s="275"/>
      <c r="GY82" s="275"/>
      <c r="GZ82" s="275"/>
      <c r="HA82" s="275"/>
    </row>
    <row r="83" customFormat="false" ht="15" hidden="false" customHeight="false" outlineLevel="2" collapsed="false">
      <c r="A83" s="48" t="s">
        <v>99</v>
      </c>
      <c r="B83" s="201" t="s">
        <v>107</v>
      </c>
      <c r="C83" s="201" t="s">
        <v>110</v>
      </c>
      <c r="D83" s="201" t="s">
        <v>101</v>
      </c>
      <c r="E83" s="52"/>
      <c r="F83" s="19" t="s">
        <v>133</v>
      </c>
      <c r="G83" s="52" t="s">
        <v>103</v>
      </c>
      <c r="H83" s="52"/>
      <c r="I83" s="52" t="s">
        <v>115</v>
      </c>
      <c r="CG83" s="275"/>
      <c r="CL83" s="275"/>
      <c r="CM83" s="275"/>
      <c r="CN83" s="275"/>
      <c r="CO83" s="275"/>
      <c r="CP83" s="275"/>
      <c r="CQ83" s="275"/>
      <c r="CR83" s="275"/>
      <c r="CS83" s="275"/>
      <c r="CT83" s="275"/>
      <c r="CU83" s="275"/>
      <c r="CV83" s="275"/>
      <c r="CW83" s="275"/>
      <c r="EA83" s="275"/>
      <c r="GH83" s="275"/>
      <c r="GI83" s="275"/>
      <c r="GJ83" s="275"/>
      <c r="GK83" s="275"/>
      <c r="GL83" s="275"/>
      <c r="GM83" s="275"/>
      <c r="GN83" s="275"/>
      <c r="GO83" s="275"/>
      <c r="GP83" s="275"/>
      <c r="GQ83" s="275"/>
      <c r="GR83" s="275"/>
      <c r="GS83" s="275"/>
      <c r="GT83" s="275"/>
      <c r="GU83" s="275"/>
      <c r="GV83" s="275"/>
      <c r="GW83" s="275"/>
      <c r="GX83" s="275"/>
      <c r="GY83" s="275"/>
      <c r="GZ83" s="275"/>
      <c r="HA83" s="275"/>
    </row>
    <row r="84" customFormat="false" ht="15" hidden="false" customHeight="false" outlineLevel="2" collapsed="false">
      <c r="A84" s="48" t="s">
        <v>99</v>
      </c>
      <c r="B84" s="201" t="s">
        <v>107</v>
      </c>
      <c r="C84" s="201" t="s">
        <v>110</v>
      </c>
      <c r="D84" s="201" t="s">
        <v>101</v>
      </c>
      <c r="E84" s="52"/>
      <c r="F84" s="19" t="s">
        <v>134</v>
      </c>
      <c r="G84" s="52" t="s">
        <v>103</v>
      </c>
      <c r="H84" s="52"/>
      <c r="I84" s="52" t="s">
        <v>115</v>
      </c>
      <c r="CG84" s="275"/>
      <c r="CL84" s="275"/>
      <c r="CM84" s="275"/>
      <c r="CN84" s="275"/>
      <c r="CO84" s="275"/>
      <c r="CP84" s="275"/>
      <c r="CQ84" s="275"/>
      <c r="CR84" s="275"/>
      <c r="CS84" s="275"/>
      <c r="CT84" s="275"/>
      <c r="CU84" s="275"/>
      <c r="CV84" s="275"/>
      <c r="CW84" s="275"/>
      <c r="EA84" s="275"/>
      <c r="GH84" s="275"/>
      <c r="GI84" s="275"/>
      <c r="GJ84" s="275"/>
      <c r="GK84" s="275"/>
      <c r="GL84" s="275"/>
      <c r="GM84" s="275"/>
      <c r="GN84" s="275"/>
      <c r="GO84" s="275"/>
      <c r="GP84" s="275"/>
      <c r="GQ84" s="275"/>
      <c r="GR84" s="275"/>
      <c r="GS84" s="275"/>
      <c r="GT84" s="275"/>
      <c r="GU84" s="275"/>
      <c r="GV84" s="275"/>
      <c r="GW84" s="275"/>
      <c r="GX84" s="275"/>
      <c r="GY84" s="275"/>
      <c r="GZ84" s="275"/>
      <c r="HA84" s="275"/>
    </row>
    <row r="85" customFormat="false" ht="15" hidden="false" customHeight="false" outlineLevel="2" collapsed="false">
      <c r="A85" s="48" t="s">
        <v>99</v>
      </c>
      <c r="B85" s="201" t="s">
        <v>107</v>
      </c>
      <c r="C85" s="201" t="s">
        <v>108</v>
      </c>
      <c r="D85" s="201" t="s">
        <v>101</v>
      </c>
      <c r="E85" s="52"/>
      <c r="F85" s="19" t="s">
        <v>135</v>
      </c>
      <c r="G85" s="52" t="s">
        <v>103</v>
      </c>
      <c r="H85" s="52"/>
      <c r="I85" s="52"/>
      <c r="CG85" s="275"/>
      <c r="CL85" s="275"/>
      <c r="CM85" s="275"/>
      <c r="CN85" s="275"/>
      <c r="CO85" s="275"/>
      <c r="CP85" s="275"/>
      <c r="CQ85" s="275"/>
      <c r="CR85" s="275"/>
      <c r="CS85" s="275"/>
      <c r="CT85" s="275"/>
      <c r="CU85" s="275"/>
      <c r="CV85" s="275"/>
      <c r="CW85" s="275"/>
      <c r="EA85" s="275"/>
      <c r="GH85" s="275"/>
      <c r="GI85" s="275"/>
      <c r="GJ85" s="275"/>
      <c r="GK85" s="275"/>
      <c r="GL85" s="275"/>
      <c r="GM85" s="275"/>
      <c r="GN85" s="275"/>
      <c r="GO85" s="275"/>
      <c r="GP85" s="275"/>
      <c r="GQ85" s="275"/>
      <c r="GR85" s="275"/>
      <c r="GS85" s="275"/>
      <c r="GT85" s="275"/>
      <c r="GU85" s="275"/>
      <c r="GV85" s="275"/>
      <c r="GW85" s="275"/>
      <c r="GX85" s="275"/>
      <c r="GY85" s="275"/>
      <c r="GZ85" s="275"/>
      <c r="HA85" s="275"/>
    </row>
    <row r="86" customFormat="false" ht="15" hidden="false" customHeight="false" outlineLevel="2" collapsed="false">
      <c r="A86" s="48" t="s">
        <v>99</v>
      </c>
      <c r="B86" s="201" t="s">
        <v>107</v>
      </c>
      <c r="C86" s="201" t="s">
        <v>108</v>
      </c>
      <c r="D86" s="201" t="s">
        <v>101</v>
      </c>
      <c r="E86" s="52"/>
      <c r="F86" s="19" t="s">
        <v>136</v>
      </c>
      <c r="G86" s="52" t="s">
        <v>128</v>
      </c>
      <c r="H86" s="52"/>
      <c r="I86" s="52"/>
      <c r="BN86" s="324" t="n">
        <v>16.7444936507937</v>
      </c>
      <c r="BO86" s="324" t="n">
        <v>16.4314492307692</v>
      </c>
      <c r="BP86" s="324" t="n">
        <v>14.9452984848485</v>
      </c>
      <c r="BQ86" s="324" t="n">
        <v>14.7778560606061</v>
      </c>
      <c r="BR86" s="324" t="n">
        <v>14.8858753846154</v>
      </c>
      <c r="BS86" s="324" t="n">
        <v>16.8156</v>
      </c>
      <c r="BT86" s="324" t="n">
        <v>19.6056621212121</v>
      </c>
      <c r="BU86" s="324" t="n">
        <v>17.1214738461539</v>
      </c>
      <c r="BV86" s="324" t="n">
        <v>17.4765640625</v>
      </c>
      <c r="BW86" s="324" t="n">
        <v>17.2311815384615</v>
      </c>
      <c r="BX86" s="324" t="n">
        <v>16.8625015384615</v>
      </c>
      <c r="BY86" s="324" t="n">
        <v>16.7272875</v>
      </c>
      <c r="BZ86" s="324" t="n">
        <v>16.754615625</v>
      </c>
      <c r="CA86" s="324" t="n">
        <v>16.5480184615385</v>
      </c>
      <c r="CB86" s="324" t="n">
        <v>15.0103553846154</v>
      </c>
      <c r="CC86" s="324" t="n">
        <v>14.5609</v>
      </c>
      <c r="CD86" s="324" t="n">
        <v>15.563959375</v>
      </c>
      <c r="CE86" s="324" t="n">
        <v>14.8979830769231</v>
      </c>
      <c r="CF86" s="324" t="n">
        <v>16.9971893939394</v>
      </c>
      <c r="CG86" s="325" t="n">
        <v>17.3340484848485</v>
      </c>
      <c r="CH86" s="325" t="n">
        <v>16.9005723076923</v>
      </c>
      <c r="CI86" s="325" t="n">
        <v>16.3603784615385</v>
      </c>
      <c r="CJ86" s="325" t="n">
        <v>26</v>
      </c>
      <c r="CK86" s="325" t="n">
        <v>24.5</v>
      </c>
      <c r="CL86" s="322" t="n">
        <f aca="false">Inputs!AD86</f>
        <v>25</v>
      </c>
      <c r="CM86" s="322" t="n">
        <f aca="false">Inputs!AD86</f>
        <v>25</v>
      </c>
      <c r="CN86" s="322" t="n">
        <f aca="false">Inputs!AD86</f>
        <v>25</v>
      </c>
      <c r="CO86" s="322" t="n">
        <f aca="false">Inputs!AD86</f>
        <v>25</v>
      </c>
      <c r="CP86" s="322"/>
      <c r="CQ86" s="322"/>
      <c r="CR86" s="322"/>
      <c r="CS86" s="322"/>
      <c r="CT86" s="322"/>
      <c r="CU86" s="322"/>
      <c r="CV86" s="322"/>
      <c r="CW86" s="322"/>
      <c r="CX86" s="322"/>
      <c r="CY86" s="322"/>
      <c r="CZ86" s="322"/>
      <c r="DA86" s="323"/>
      <c r="DB86" s="322"/>
      <c r="DC86" s="322"/>
      <c r="DD86" s="322"/>
      <c r="DE86" s="322"/>
      <c r="DF86" s="322"/>
      <c r="DG86" s="322"/>
      <c r="DH86" s="322"/>
      <c r="DI86" s="322"/>
      <c r="DJ86" s="322"/>
      <c r="DK86" s="322"/>
      <c r="DL86" s="322"/>
      <c r="DM86" s="322"/>
      <c r="DN86" s="321"/>
      <c r="DO86" s="321"/>
      <c r="DP86" s="321"/>
      <c r="DQ86" s="321"/>
      <c r="DR86" s="321"/>
      <c r="DS86" s="321"/>
      <c r="DT86" s="321"/>
      <c r="DU86" s="321"/>
      <c r="DV86" s="321"/>
      <c r="DW86" s="321"/>
      <c r="DX86" s="321"/>
      <c r="DY86" s="321"/>
      <c r="DZ86" s="321"/>
      <c r="EA86" s="322"/>
      <c r="EB86" s="321"/>
      <c r="EC86" s="321"/>
      <c r="ED86" s="321"/>
      <c r="EE86" s="321"/>
      <c r="EF86" s="321"/>
      <c r="EG86" s="321"/>
      <c r="EH86" s="321"/>
      <c r="EI86" s="321"/>
      <c r="EJ86" s="321"/>
      <c r="EK86" s="321"/>
      <c r="EL86" s="321"/>
      <c r="EM86" s="321"/>
      <c r="EN86" s="321"/>
      <c r="EO86" s="321"/>
      <c r="EP86" s="321"/>
      <c r="EQ86" s="321"/>
      <c r="ER86" s="321"/>
      <c r="ES86" s="321"/>
      <c r="ET86" s="321"/>
      <c r="EU86" s="321"/>
      <c r="EV86" s="321"/>
      <c r="EW86" s="321"/>
      <c r="EX86" s="321"/>
      <c r="EY86" s="321"/>
      <c r="EZ86" s="321"/>
      <c r="FA86" s="321"/>
      <c r="FB86" s="321"/>
      <c r="FC86" s="321"/>
      <c r="FD86" s="321"/>
      <c r="FE86" s="321"/>
      <c r="FF86" s="321"/>
      <c r="FG86" s="321"/>
      <c r="FH86" s="321"/>
      <c r="FI86" s="321"/>
      <c r="FJ86" s="321"/>
      <c r="FK86" s="321"/>
      <c r="FL86" s="321"/>
      <c r="FM86" s="321"/>
      <c r="FN86" s="321"/>
      <c r="FO86" s="321"/>
      <c r="FP86" s="321"/>
      <c r="FQ86" s="321"/>
      <c r="FR86" s="321"/>
      <c r="FS86" s="321"/>
      <c r="FT86" s="321"/>
      <c r="FU86" s="321"/>
      <c r="FV86" s="321"/>
      <c r="FW86" s="321"/>
      <c r="FX86" s="321"/>
      <c r="FY86" s="321"/>
      <c r="FZ86" s="321"/>
      <c r="GA86" s="321"/>
      <c r="GB86" s="321"/>
      <c r="GC86" s="321"/>
      <c r="GD86" s="321"/>
      <c r="GE86" s="321"/>
      <c r="GF86" s="321"/>
      <c r="GG86" s="321"/>
      <c r="GH86" s="98"/>
      <c r="GI86" s="98"/>
      <c r="GJ86" s="98"/>
      <c r="GK86" s="98"/>
      <c r="GL86" s="98"/>
      <c r="GM86" s="98"/>
      <c r="GN86" s="98"/>
      <c r="GO86" s="98"/>
      <c r="GP86" s="98"/>
      <c r="GQ86" s="98"/>
      <c r="GR86" s="98"/>
      <c r="GS86" s="98"/>
      <c r="GT86" s="98"/>
      <c r="GU86" s="98"/>
      <c r="GV86" s="98"/>
      <c r="GW86" s="98"/>
      <c r="GX86" s="98"/>
      <c r="GY86" s="98"/>
      <c r="GZ86" s="98"/>
      <c r="HA86" s="98"/>
    </row>
    <row r="87" customFormat="false" ht="15" hidden="false" customHeight="false" outlineLevel="2" collapsed="false">
      <c r="A87" s="48" t="s">
        <v>99</v>
      </c>
      <c r="B87" s="201" t="s">
        <v>107</v>
      </c>
      <c r="C87" s="201" t="s">
        <v>113</v>
      </c>
      <c r="D87" s="201" t="s">
        <v>101</v>
      </c>
      <c r="E87" s="52"/>
      <c r="F87" s="19" t="s">
        <v>137</v>
      </c>
      <c r="G87" s="52" t="s">
        <v>103</v>
      </c>
      <c r="H87" s="52"/>
      <c r="I87" s="52" t="s">
        <v>115</v>
      </c>
      <c r="CG87" s="275"/>
      <c r="CL87" s="275"/>
      <c r="CM87" s="275"/>
      <c r="CN87" s="275"/>
      <c r="CO87" s="275"/>
      <c r="CP87" s="275"/>
      <c r="CQ87" s="275"/>
      <c r="CR87" s="275"/>
      <c r="CS87" s="275"/>
      <c r="CT87" s="275"/>
      <c r="CU87" s="275"/>
      <c r="CV87" s="275"/>
      <c r="CW87" s="275"/>
      <c r="EA87" s="275"/>
      <c r="GH87" s="275"/>
      <c r="GI87" s="275"/>
      <c r="GJ87" s="275"/>
      <c r="GK87" s="275"/>
      <c r="GL87" s="275"/>
      <c r="GM87" s="275"/>
      <c r="GN87" s="275"/>
      <c r="GO87" s="275"/>
      <c r="GP87" s="275"/>
      <c r="GQ87" s="275"/>
      <c r="GR87" s="275"/>
      <c r="GS87" s="275"/>
      <c r="GT87" s="275"/>
      <c r="GU87" s="275"/>
      <c r="GV87" s="275"/>
      <c r="GW87" s="275"/>
      <c r="GX87" s="275"/>
      <c r="GY87" s="275"/>
      <c r="GZ87" s="275"/>
      <c r="HA87" s="275"/>
    </row>
    <row r="88" customFormat="false" ht="15" hidden="false" customHeight="false" outlineLevel="2" collapsed="false">
      <c r="A88" s="48" t="s">
        <v>99</v>
      </c>
      <c r="B88" s="201" t="s">
        <v>107</v>
      </c>
      <c r="C88" s="201" t="s">
        <v>108</v>
      </c>
      <c r="D88" s="201" t="s">
        <v>101</v>
      </c>
      <c r="E88" s="52"/>
      <c r="F88" s="19" t="s">
        <v>138</v>
      </c>
      <c r="G88" s="52" t="s">
        <v>103</v>
      </c>
      <c r="H88" s="52"/>
      <c r="I88" s="52"/>
      <c r="CG88" s="275"/>
      <c r="CL88" s="275"/>
      <c r="CM88" s="275"/>
      <c r="CN88" s="275"/>
      <c r="CO88" s="275"/>
      <c r="CP88" s="275"/>
      <c r="CQ88" s="275"/>
      <c r="CR88" s="275"/>
      <c r="CS88" s="275"/>
      <c r="CT88" s="275"/>
      <c r="CU88" s="275"/>
      <c r="CV88" s="275"/>
      <c r="CW88" s="275"/>
      <c r="EA88" s="275"/>
      <c r="GH88" s="275"/>
      <c r="GI88" s="275"/>
      <c r="GJ88" s="275"/>
      <c r="GK88" s="275"/>
      <c r="GL88" s="275"/>
      <c r="GM88" s="275"/>
      <c r="GN88" s="275"/>
      <c r="GO88" s="275"/>
      <c r="GP88" s="275"/>
      <c r="GQ88" s="275"/>
      <c r="GR88" s="275"/>
      <c r="GS88" s="275"/>
      <c r="GT88" s="275"/>
      <c r="GU88" s="275"/>
      <c r="GV88" s="275"/>
      <c r="GW88" s="275"/>
      <c r="GX88" s="275"/>
      <c r="GY88" s="275"/>
      <c r="GZ88" s="275"/>
      <c r="HA88" s="275"/>
    </row>
    <row r="89" customFormat="false" ht="15" hidden="false" customHeight="false" outlineLevel="2" collapsed="false">
      <c r="A89" s="48" t="s">
        <v>99</v>
      </c>
      <c r="B89" s="201" t="s">
        <v>107</v>
      </c>
      <c r="C89" s="201" t="s">
        <v>108</v>
      </c>
      <c r="D89" s="201" t="s">
        <v>101</v>
      </c>
      <c r="E89" s="52"/>
      <c r="F89" s="19" t="s">
        <v>139</v>
      </c>
      <c r="G89" s="52" t="s">
        <v>103</v>
      </c>
      <c r="H89" s="52"/>
      <c r="I89" s="52"/>
      <c r="CG89" s="275"/>
      <c r="CL89" s="275"/>
      <c r="CM89" s="275"/>
      <c r="CN89" s="275"/>
      <c r="CO89" s="275"/>
      <c r="CP89" s="275"/>
      <c r="CQ89" s="275"/>
      <c r="CR89" s="275"/>
      <c r="CS89" s="275"/>
      <c r="CT89" s="275"/>
      <c r="CU89" s="275"/>
      <c r="CV89" s="275"/>
      <c r="CW89" s="275"/>
      <c r="EA89" s="275"/>
      <c r="GH89" s="275"/>
      <c r="GI89" s="275"/>
      <c r="GJ89" s="275"/>
      <c r="GK89" s="275"/>
      <c r="GL89" s="275"/>
      <c r="GM89" s="275"/>
      <c r="GN89" s="275"/>
      <c r="GO89" s="275"/>
      <c r="GP89" s="275"/>
      <c r="GQ89" s="275"/>
      <c r="GR89" s="275"/>
      <c r="GS89" s="275"/>
      <c r="GT89" s="275"/>
      <c r="GU89" s="275"/>
      <c r="GV89" s="275"/>
      <c r="GW89" s="275"/>
      <c r="GX89" s="275"/>
      <c r="GY89" s="275"/>
      <c r="GZ89" s="275"/>
      <c r="HA89" s="275"/>
    </row>
    <row r="90" customFormat="false" ht="15" hidden="false" customHeight="false" outlineLevel="2" collapsed="false">
      <c r="A90" s="48" t="s">
        <v>99</v>
      </c>
      <c r="B90" s="201" t="s">
        <v>107</v>
      </c>
      <c r="C90" s="201" t="s">
        <v>108</v>
      </c>
      <c r="D90" s="201" t="s">
        <v>101</v>
      </c>
      <c r="E90" s="52"/>
      <c r="F90" s="19" t="s">
        <v>140</v>
      </c>
      <c r="G90" s="52" t="s">
        <v>141</v>
      </c>
      <c r="H90" s="52"/>
      <c r="I90" s="52" t="s">
        <v>115</v>
      </c>
      <c r="BN90" s="324" t="n">
        <v>101.267857142857</v>
      </c>
      <c r="BO90" s="324" t="n">
        <v>98.0847457627119</v>
      </c>
      <c r="BP90" s="324" t="n">
        <v>92.2</v>
      </c>
      <c r="BQ90" s="324" t="n">
        <v>86.0000000000001</v>
      </c>
      <c r="BR90" s="324" t="n">
        <v>81.3387096774194</v>
      </c>
      <c r="BS90" s="324" t="n">
        <v>78.7812500000001</v>
      </c>
      <c r="BT90" s="324" t="n">
        <v>81.3272727272727</v>
      </c>
      <c r="BU90" s="324" t="n">
        <v>99.2</v>
      </c>
      <c r="BV90" s="324" t="n">
        <v>130.571428571429</v>
      </c>
      <c r="BW90" s="324" t="n">
        <v>125.333333333333</v>
      </c>
      <c r="BX90" s="324" t="n">
        <v>110.734375</v>
      </c>
      <c r="BY90" s="324" t="n">
        <v>130.322033898305</v>
      </c>
      <c r="BZ90" s="324" t="n">
        <v>127.771929824561</v>
      </c>
      <c r="CA90" s="324" t="n">
        <v>126.870967741936</v>
      </c>
      <c r="CB90" s="324" t="n">
        <v>130.784615384616</v>
      </c>
      <c r="CC90" s="324" t="n">
        <v>114.55737704918</v>
      </c>
      <c r="CD90" s="324" t="n">
        <v>102.344827586207</v>
      </c>
      <c r="CE90" s="324" t="n">
        <v>99.6393442622951</v>
      </c>
      <c r="CF90" s="324" t="n">
        <v>80</v>
      </c>
      <c r="CG90" s="325" t="n">
        <v>71.1290322580645</v>
      </c>
      <c r="CH90" s="325" t="n">
        <v>79.7017543859649</v>
      </c>
      <c r="CI90" s="325" t="n">
        <v>81.4516129032258</v>
      </c>
      <c r="CJ90" s="325" t="n">
        <v>84.1627906976744</v>
      </c>
      <c r="CK90" s="325" t="n">
        <v>86.5</v>
      </c>
      <c r="CL90" s="322" t="n">
        <f aca="false">Inputs!AD90</f>
        <v>124.6875</v>
      </c>
      <c r="CM90" s="322" t="n">
        <f aca="false">Inputs!AD90</f>
        <v>124.6875</v>
      </c>
      <c r="CN90" s="322" t="n">
        <f aca="false">Inputs!AD90</f>
        <v>124.6875</v>
      </c>
      <c r="CO90" s="322" t="n">
        <f aca="false">Inputs!AD90</f>
        <v>124.6875</v>
      </c>
      <c r="CP90" s="322"/>
      <c r="CQ90" s="322"/>
      <c r="CR90" s="322"/>
      <c r="CS90" s="322"/>
      <c r="CT90" s="322"/>
      <c r="CU90" s="322"/>
      <c r="CV90" s="322"/>
      <c r="CW90" s="322"/>
      <c r="CX90" s="322"/>
      <c r="CY90" s="322"/>
      <c r="CZ90" s="322"/>
      <c r="DA90" s="323"/>
      <c r="DB90" s="322"/>
      <c r="DC90" s="322"/>
      <c r="DD90" s="322"/>
      <c r="DE90" s="322"/>
      <c r="DF90" s="322"/>
      <c r="DG90" s="322"/>
      <c r="DH90" s="322"/>
      <c r="DI90" s="322"/>
      <c r="DJ90" s="322"/>
      <c r="DK90" s="322"/>
      <c r="DL90" s="322"/>
      <c r="DM90" s="322"/>
      <c r="DN90" s="321"/>
      <c r="DO90" s="321"/>
      <c r="DP90" s="321"/>
      <c r="DQ90" s="321"/>
      <c r="DR90" s="321"/>
      <c r="DS90" s="321"/>
      <c r="DT90" s="321"/>
      <c r="DU90" s="321"/>
      <c r="DV90" s="321"/>
      <c r="DW90" s="321"/>
      <c r="DX90" s="321"/>
      <c r="DY90" s="321"/>
      <c r="DZ90" s="321"/>
      <c r="EA90" s="322"/>
      <c r="EB90" s="321"/>
      <c r="EC90" s="321"/>
      <c r="ED90" s="321"/>
      <c r="EE90" s="321"/>
      <c r="EF90" s="321"/>
      <c r="EG90" s="321"/>
      <c r="EH90" s="321"/>
      <c r="EI90" s="321"/>
      <c r="EJ90" s="321"/>
      <c r="EK90" s="321"/>
      <c r="EL90" s="321"/>
      <c r="EM90" s="321"/>
      <c r="EN90" s="321"/>
      <c r="EO90" s="321"/>
      <c r="EP90" s="321"/>
      <c r="EQ90" s="321"/>
      <c r="ER90" s="321"/>
      <c r="ES90" s="321"/>
      <c r="ET90" s="321"/>
      <c r="EU90" s="321"/>
      <c r="EV90" s="321"/>
      <c r="EW90" s="321"/>
      <c r="EX90" s="321"/>
      <c r="EY90" s="321"/>
      <c r="EZ90" s="321"/>
      <c r="FA90" s="321"/>
      <c r="FB90" s="321"/>
      <c r="FC90" s="321"/>
      <c r="FD90" s="321"/>
      <c r="FE90" s="321"/>
      <c r="FF90" s="321"/>
      <c r="FG90" s="321"/>
      <c r="FH90" s="321"/>
      <c r="FI90" s="321"/>
      <c r="FJ90" s="321"/>
      <c r="FK90" s="321"/>
      <c r="FL90" s="321"/>
      <c r="FM90" s="321"/>
      <c r="FN90" s="321"/>
      <c r="FO90" s="321"/>
      <c r="FP90" s="321"/>
      <c r="FQ90" s="321"/>
      <c r="FR90" s="321"/>
      <c r="FS90" s="321"/>
      <c r="FT90" s="321"/>
      <c r="FU90" s="321"/>
      <c r="FV90" s="321"/>
      <c r="FW90" s="321"/>
      <c r="FX90" s="321"/>
      <c r="FY90" s="321"/>
      <c r="FZ90" s="321"/>
      <c r="GA90" s="321"/>
      <c r="GB90" s="321"/>
      <c r="GC90" s="321"/>
      <c r="GD90" s="321"/>
      <c r="GE90" s="321"/>
      <c r="GF90" s="321"/>
      <c r="GG90" s="321"/>
      <c r="GH90" s="98"/>
      <c r="GI90" s="98"/>
      <c r="GJ90" s="98"/>
      <c r="GK90" s="98"/>
      <c r="GL90" s="98"/>
      <c r="GM90" s="98"/>
      <c r="GN90" s="98"/>
      <c r="GO90" s="98"/>
      <c r="GP90" s="98"/>
      <c r="GQ90" s="98"/>
      <c r="GR90" s="98"/>
      <c r="GS90" s="98"/>
      <c r="GT90" s="98"/>
      <c r="GU90" s="98"/>
      <c r="GV90" s="98"/>
      <c r="GW90" s="98"/>
      <c r="GX90" s="98"/>
      <c r="GY90" s="98"/>
      <c r="GZ90" s="98"/>
      <c r="HA90" s="98"/>
    </row>
    <row r="91" customFormat="false" ht="15" hidden="false" customHeight="false" outlineLevel="2" collapsed="false">
      <c r="A91" s="48" t="s">
        <v>99</v>
      </c>
      <c r="B91" s="201" t="s">
        <v>107</v>
      </c>
      <c r="C91" s="201" t="s">
        <v>110</v>
      </c>
      <c r="D91" s="201" t="s">
        <v>101</v>
      </c>
      <c r="E91" s="52"/>
      <c r="F91" s="19" t="s">
        <v>142</v>
      </c>
      <c r="G91" s="52" t="s">
        <v>103</v>
      </c>
      <c r="H91" s="52"/>
      <c r="I91" s="52"/>
      <c r="CG91" s="275"/>
      <c r="CL91" s="275"/>
      <c r="CM91" s="275"/>
      <c r="CN91" s="275"/>
      <c r="CO91" s="275"/>
      <c r="CP91" s="275"/>
      <c r="CQ91" s="275"/>
      <c r="CR91" s="275"/>
      <c r="CS91" s="275"/>
      <c r="CT91" s="275"/>
      <c r="CU91" s="275"/>
      <c r="CV91" s="275"/>
      <c r="CW91" s="275"/>
      <c r="EA91" s="275"/>
      <c r="GH91" s="275"/>
      <c r="GI91" s="275"/>
      <c r="GJ91" s="275"/>
      <c r="GK91" s="275"/>
      <c r="GL91" s="275"/>
      <c r="GM91" s="275"/>
      <c r="GN91" s="275"/>
      <c r="GO91" s="275"/>
      <c r="GP91" s="275"/>
      <c r="GQ91" s="275"/>
      <c r="GR91" s="275"/>
      <c r="GS91" s="275"/>
      <c r="GT91" s="275"/>
      <c r="GU91" s="275"/>
      <c r="GV91" s="275"/>
      <c r="GW91" s="275"/>
      <c r="GX91" s="275"/>
      <c r="GY91" s="275"/>
      <c r="GZ91" s="275"/>
      <c r="HA91" s="275"/>
    </row>
    <row r="92" customFormat="false" ht="15" hidden="false" customHeight="false" outlineLevel="2" collapsed="false">
      <c r="A92" s="48" t="s">
        <v>99</v>
      </c>
      <c r="B92" s="201" t="s">
        <v>107</v>
      </c>
      <c r="C92" s="201" t="s">
        <v>110</v>
      </c>
      <c r="D92" s="201" t="s">
        <v>101</v>
      </c>
      <c r="E92" s="52"/>
      <c r="F92" s="19" t="s">
        <v>143</v>
      </c>
      <c r="G92" s="52" t="s">
        <v>103</v>
      </c>
      <c r="H92" s="52"/>
      <c r="I92" s="52"/>
      <c r="CG92" s="275"/>
      <c r="CL92" s="275"/>
      <c r="CM92" s="275"/>
      <c r="CN92" s="275"/>
      <c r="CO92" s="275"/>
      <c r="CP92" s="275"/>
      <c r="CQ92" s="275"/>
      <c r="CR92" s="275"/>
      <c r="CS92" s="275"/>
      <c r="CT92" s="275"/>
      <c r="CU92" s="275"/>
      <c r="CV92" s="275"/>
      <c r="CW92" s="275"/>
      <c r="EA92" s="275"/>
      <c r="GH92" s="275"/>
      <c r="GI92" s="275"/>
      <c r="GJ92" s="275"/>
      <c r="GK92" s="275"/>
      <c r="GL92" s="275"/>
      <c r="GM92" s="275"/>
      <c r="GN92" s="275"/>
      <c r="GO92" s="275"/>
      <c r="GP92" s="275"/>
      <c r="GQ92" s="275"/>
      <c r="GR92" s="275"/>
      <c r="GS92" s="275"/>
      <c r="GT92" s="275"/>
      <c r="GU92" s="275"/>
      <c r="GV92" s="275"/>
      <c r="GW92" s="275"/>
      <c r="GX92" s="275"/>
      <c r="GY92" s="275"/>
      <c r="GZ92" s="275"/>
      <c r="HA92" s="275"/>
    </row>
    <row r="93" customFormat="false" ht="15" hidden="false" customHeight="false" outlineLevel="2" collapsed="false">
      <c r="A93" s="48" t="s">
        <v>99</v>
      </c>
      <c r="B93" s="201" t="s">
        <v>107</v>
      </c>
      <c r="C93" s="201" t="s">
        <v>108</v>
      </c>
      <c r="D93" s="201" t="s">
        <v>101</v>
      </c>
      <c r="E93" s="52"/>
      <c r="F93" s="19" t="s">
        <v>144</v>
      </c>
      <c r="G93" s="52" t="s">
        <v>103</v>
      </c>
      <c r="H93" s="52"/>
      <c r="I93" s="52"/>
      <c r="BN93" s="321" t="n">
        <v>2076.87903225806</v>
      </c>
      <c r="BO93" s="321" t="n">
        <v>2187.12704918033</v>
      </c>
      <c r="BP93" s="321" t="n">
        <v>1846.36153846154</v>
      </c>
      <c r="BQ93" s="321" t="n">
        <v>1613.5703125</v>
      </c>
      <c r="BR93" s="321" t="n">
        <v>1679.83064516129</v>
      </c>
      <c r="BS93" s="321" t="n">
        <v>1919.35873015873</v>
      </c>
      <c r="BT93" s="321" t="n">
        <v>2252.61538461538</v>
      </c>
      <c r="BU93" s="321" t="n">
        <v>2512.60714285714</v>
      </c>
      <c r="BV93" s="321" t="n">
        <v>2777.96875</v>
      </c>
      <c r="BW93" s="321" t="n">
        <v>2591.43852459016</v>
      </c>
      <c r="BX93" s="321" t="n">
        <v>2961.890625</v>
      </c>
      <c r="BY93" s="321" t="n">
        <v>3231.57142857143</v>
      </c>
      <c r="BZ93" s="321" t="n">
        <v>3413.08333333333</v>
      </c>
      <c r="CA93" s="321" t="n">
        <v>3110.93951612903</v>
      </c>
      <c r="CB93" s="321" t="n">
        <v>2537.37890625</v>
      </c>
      <c r="CC93" s="321" t="n">
        <v>2629.83203125</v>
      </c>
      <c r="CD93" s="321" t="n">
        <v>2706.98015873016</v>
      </c>
      <c r="CE93" s="321" t="n">
        <v>2758.63114754098</v>
      </c>
      <c r="CF93" s="321" t="n">
        <v>2353.31923076923</v>
      </c>
      <c r="CG93" s="322" t="n">
        <v>2387.08984375</v>
      </c>
      <c r="CH93" s="322" t="n">
        <v>2124.05078125</v>
      </c>
      <c r="CI93" s="322" t="n">
        <v>1969.90475409836</v>
      </c>
      <c r="CJ93" s="322" t="n">
        <v>2400</v>
      </c>
      <c r="CK93" s="322" t="n">
        <v>2385</v>
      </c>
      <c r="CL93" s="322" t="n">
        <f aca="false">Inputs!AD93</f>
        <v>3005</v>
      </c>
      <c r="CM93" s="322" t="n">
        <f aca="false">Inputs!AD93</f>
        <v>3005</v>
      </c>
      <c r="CN93" s="322" t="n">
        <f aca="false">Inputs!AD93</f>
        <v>3005</v>
      </c>
      <c r="CO93" s="322" t="n">
        <f aca="false">Inputs!AD93</f>
        <v>3005</v>
      </c>
      <c r="CP93" s="322"/>
      <c r="CQ93" s="322"/>
      <c r="CR93" s="322"/>
      <c r="CS93" s="322"/>
      <c r="CT93" s="322"/>
      <c r="CU93" s="322"/>
      <c r="CV93" s="322"/>
      <c r="CW93" s="322"/>
      <c r="CX93" s="322"/>
      <c r="CY93" s="322"/>
      <c r="CZ93" s="322"/>
      <c r="DA93" s="323"/>
      <c r="DB93" s="322"/>
      <c r="DC93" s="322"/>
      <c r="DD93" s="322"/>
      <c r="DE93" s="322"/>
      <c r="DF93" s="322"/>
      <c r="DG93" s="322"/>
      <c r="DH93" s="322"/>
      <c r="DI93" s="322"/>
      <c r="DJ93" s="322"/>
      <c r="DK93" s="322"/>
      <c r="DL93" s="322"/>
      <c r="DM93" s="322"/>
      <c r="DN93" s="321"/>
      <c r="DO93" s="321"/>
      <c r="DP93" s="321"/>
      <c r="DQ93" s="321"/>
      <c r="DR93" s="321"/>
      <c r="DS93" s="321"/>
      <c r="DT93" s="321"/>
      <c r="DU93" s="321"/>
      <c r="DV93" s="321"/>
      <c r="DW93" s="321"/>
      <c r="DX93" s="321"/>
      <c r="DY93" s="321"/>
      <c r="DZ93" s="321"/>
      <c r="EA93" s="322"/>
      <c r="EB93" s="321"/>
      <c r="EC93" s="321"/>
      <c r="ED93" s="321"/>
      <c r="EE93" s="321"/>
      <c r="EF93" s="321"/>
      <c r="EG93" s="321"/>
      <c r="EH93" s="321"/>
      <c r="EI93" s="321"/>
      <c r="EJ93" s="321"/>
      <c r="EK93" s="321"/>
      <c r="EL93" s="321"/>
      <c r="EM93" s="321"/>
      <c r="EN93" s="321"/>
      <c r="EO93" s="321"/>
      <c r="EP93" s="321"/>
      <c r="EQ93" s="321"/>
      <c r="ER93" s="321"/>
      <c r="ES93" s="321"/>
      <c r="ET93" s="321"/>
      <c r="EU93" s="321"/>
      <c r="EV93" s="321"/>
      <c r="EW93" s="321"/>
      <c r="EX93" s="321"/>
      <c r="EY93" s="321"/>
      <c r="EZ93" s="321"/>
      <c r="FA93" s="321"/>
      <c r="FB93" s="321"/>
      <c r="FC93" s="321"/>
      <c r="FD93" s="321"/>
      <c r="FE93" s="321"/>
      <c r="FF93" s="321"/>
      <c r="FG93" s="321"/>
      <c r="FH93" s="321"/>
      <c r="FI93" s="321"/>
      <c r="FJ93" s="321"/>
      <c r="FK93" s="321"/>
      <c r="FL93" s="321"/>
      <c r="FM93" s="321"/>
      <c r="FN93" s="321"/>
      <c r="FO93" s="321"/>
      <c r="FP93" s="321"/>
      <c r="FQ93" s="321"/>
      <c r="FR93" s="321"/>
      <c r="FS93" s="321"/>
      <c r="FT93" s="321"/>
      <c r="FU93" s="321"/>
      <c r="FV93" s="321"/>
      <c r="FW93" s="321"/>
      <c r="FX93" s="321"/>
      <c r="FY93" s="321"/>
      <c r="FZ93" s="321"/>
      <c r="GA93" s="321"/>
      <c r="GB93" s="321"/>
      <c r="GC93" s="321"/>
      <c r="GD93" s="321"/>
      <c r="GE93" s="321"/>
      <c r="GF93" s="321"/>
      <c r="GG93" s="321"/>
      <c r="GH93" s="98"/>
      <c r="GI93" s="98"/>
      <c r="GJ93" s="98"/>
      <c r="GK93" s="98"/>
      <c r="GL93" s="98"/>
      <c r="GM93" s="98"/>
      <c r="GN93" s="98"/>
      <c r="GO93" s="98"/>
      <c r="GP93" s="98"/>
      <c r="GQ93" s="98"/>
      <c r="GR93" s="98"/>
      <c r="GS93" s="98"/>
      <c r="GT93" s="98"/>
      <c r="GU93" s="98"/>
      <c r="GV93" s="98"/>
      <c r="GW93" s="98"/>
      <c r="GX93" s="98"/>
      <c r="GY93" s="98"/>
      <c r="GZ93" s="98"/>
      <c r="HA93" s="98"/>
    </row>
    <row r="94" customFormat="false" ht="15" hidden="false" customHeight="false" outlineLevel="2" collapsed="false">
      <c r="A94" s="48" t="s">
        <v>99</v>
      </c>
      <c r="B94" s="201" t="s">
        <v>107</v>
      </c>
      <c r="C94" s="201" t="s">
        <v>110</v>
      </c>
      <c r="D94" s="201" t="s">
        <v>101</v>
      </c>
      <c r="E94" s="52"/>
      <c r="F94" s="19" t="s">
        <v>145</v>
      </c>
      <c r="G94" s="52" t="s">
        <v>103</v>
      </c>
      <c r="H94" s="52"/>
      <c r="I94" s="52" t="s">
        <v>115</v>
      </c>
      <c r="CL94" s="275"/>
      <c r="CM94" s="275"/>
      <c r="CN94" s="275"/>
      <c r="CO94" s="275"/>
      <c r="CP94" s="275"/>
      <c r="CQ94" s="275"/>
      <c r="CR94" s="275"/>
      <c r="CS94" s="275"/>
      <c r="CT94" s="275"/>
      <c r="CU94" s="275"/>
      <c r="CV94" s="275"/>
      <c r="CW94" s="275"/>
      <c r="EA94" s="275"/>
      <c r="GH94" s="275"/>
      <c r="GI94" s="275"/>
      <c r="GJ94" s="275"/>
      <c r="GK94" s="275"/>
      <c r="GL94" s="275"/>
      <c r="GM94" s="275"/>
      <c r="GN94" s="275"/>
      <c r="GO94" s="275"/>
      <c r="GP94" s="275"/>
      <c r="GQ94" s="275"/>
      <c r="GR94" s="275"/>
      <c r="GS94" s="275"/>
      <c r="GT94" s="275"/>
      <c r="GU94" s="275"/>
      <c r="GV94" s="275"/>
      <c r="GW94" s="275"/>
      <c r="GX94" s="275"/>
      <c r="GY94" s="275"/>
      <c r="GZ94" s="275"/>
      <c r="HA94" s="275"/>
    </row>
    <row r="95" customFormat="false" ht="15" hidden="false" customHeight="false" outlineLevel="2" collapsed="false">
      <c r="A95" s="48" t="s">
        <v>99</v>
      </c>
      <c r="B95" s="201" t="s">
        <v>107</v>
      </c>
      <c r="C95" s="201" t="s">
        <v>110</v>
      </c>
      <c r="D95" s="201" t="s">
        <v>101</v>
      </c>
      <c r="E95" s="52"/>
      <c r="F95" s="19" t="s">
        <v>146</v>
      </c>
      <c r="G95" s="52" t="s">
        <v>103</v>
      </c>
      <c r="H95" s="52"/>
      <c r="I95" s="52"/>
      <c r="CL95" s="275"/>
      <c r="CM95" s="275"/>
      <c r="CN95" s="275"/>
      <c r="CO95" s="275"/>
      <c r="CP95" s="275"/>
      <c r="CQ95" s="275"/>
      <c r="CR95" s="275"/>
      <c r="CS95" s="275"/>
      <c r="CT95" s="275"/>
      <c r="CU95" s="275"/>
      <c r="CV95" s="275"/>
      <c r="CW95" s="275"/>
      <c r="EA95" s="275"/>
      <c r="GH95" s="275"/>
      <c r="GI95" s="275"/>
      <c r="GJ95" s="275"/>
      <c r="GK95" s="275"/>
      <c r="GL95" s="275"/>
      <c r="GM95" s="275"/>
      <c r="GN95" s="275"/>
      <c r="GO95" s="275"/>
      <c r="GP95" s="275"/>
      <c r="GQ95" s="275"/>
      <c r="GR95" s="275"/>
      <c r="GS95" s="275"/>
      <c r="GT95" s="275"/>
      <c r="GU95" s="275"/>
      <c r="GV95" s="275"/>
      <c r="GW95" s="275"/>
      <c r="GX95" s="275"/>
      <c r="GY95" s="275"/>
      <c r="GZ95" s="275"/>
      <c r="HA95" s="275"/>
    </row>
    <row r="96" customFormat="false" ht="15" hidden="false" customHeight="false" outlineLevel="2" collapsed="false">
      <c r="A96" s="326" t="s">
        <v>99</v>
      </c>
      <c r="B96" s="327" t="s">
        <v>107</v>
      </c>
      <c r="C96" s="327" t="s">
        <v>108</v>
      </c>
      <c r="D96" s="327" t="s">
        <v>101</v>
      </c>
      <c r="E96" s="114"/>
      <c r="F96" s="19" t="s">
        <v>147</v>
      </c>
      <c r="G96" s="52" t="s">
        <v>128</v>
      </c>
      <c r="H96" s="114"/>
      <c r="I96" s="52"/>
      <c r="CL96" s="275"/>
      <c r="CM96" s="275"/>
      <c r="CN96" s="275"/>
      <c r="CO96" s="275"/>
      <c r="CP96" s="275"/>
      <c r="CQ96" s="275"/>
      <c r="CR96" s="275"/>
      <c r="CS96" s="275"/>
      <c r="CT96" s="275"/>
      <c r="CU96" s="275"/>
      <c r="CV96" s="275"/>
      <c r="CW96" s="275"/>
      <c r="EA96" s="275"/>
    </row>
    <row r="97" customFormat="false" ht="15" hidden="false" customHeight="false" outlineLevel="2" collapsed="false">
      <c r="A97" s="326" t="s">
        <v>99</v>
      </c>
      <c r="B97" s="327" t="s">
        <v>107</v>
      </c>
      <c r="C97" s="327" t="s">
        <v>108</v>
      </c>
      <c r="D97" s="327" t="s">
        <v>101</v>
      </c>
      <c r="E97" s="114"/>
      <c r="F97" s="19" t="s">
        <v>148</v>
      </c>
      <c r="G97" s="52" t="s">
        <v>128</v>
      </c>
      <c r="H97" s="114"/>
      <c r="I97" s="52"/>
      <c r="CL97" s="275"/>
      <c r="CM97" s="275"/>
      <c r="CN97" s="275"/>
      <c r="CO97" s="275"/>
      <c r="CP97" s="275"/>
      <c r="CQ97" s="275"/>
      <c r="CR97" s="275"/>
      <c r="CS97" s="275"/>
      <c r="CT97" s="275"/>
      <c r="CU97" s="275"/>
      <c r="CV97" s="275"/>
      <c r="CW97" s="275"/>
      <c r="EA97" s="275"/>
    </row>
    <row r="98" customFormat="false" ht="15" hidden="false" customHeight="false" outlineLevel="2" collapsed="false">
      <c r="A98" s="326" t="s">
        <v>99</v>
      </c>
      <c r="B98" s="327" t="s">
        <v>107</v>
      </c>
      <c r="C98" s="327" t="s">
        <v>108</v>
      </c>
      <c r="D98" s="327" t="s">
        <v>101</v>
      </c>
      <c r="E98" s="114"/>
      <c r="F98" s="19" t="s">
        <v>149</v>
      </c>
      <c r="G98" s="52" t="s">
        <v>141</v>
      </c>
      <c r="H98" s="114"/>
      <c r="I98" s="52" t="s">
        <v>150</v>
      </c>
      <c r="CL98" s="275"/>
      <c r="CM98" s="275"/>
      <c r="CN98" s="275"/>
      <c r="CO98" s="275"/>
      <c r="CP98" s="275"/>
      <c r="CQ98" s="275"/>
      <c r="CR98" s="275"/>
      <c r="CS98" s="275"/>
      <c r="CT98" s="275"/>
      <c r="CU98" s="275"/>
      <c r="CV98" s="275"/>
      <c r="CW98" s="275"/>
      <c r="EA98" s="275"/>
    </row>
    <row r="99" customFormat="false" ht="15" hidden="false" customHeight="false" outlineLevel="2" collapsed="false">
      <c r="A99" s="326" t="s">
        <v>99</v>
      </c>
      <c r="B99" s="327" t="s">
        <v>107</v>
      </c>
      <c r="C99" s="327" t="s">
        <v>110</v>
      </c>
      <c r="D99" s="327" t="s">
        <v>101</v>
      </c>
      <c r="E99" s="114"/>
      <c r="F99" s="19" t="s">
        <v>151</v>
      </c>
      <c r="G99" s="52" t="s">
        <v>103</v>
      </c>
      <c r="H99" s="114"/>
      <c r="I99" s="52"/>
      <c r="CL99" s="275"/>
      <c r="CM99" s="275"/>
      <c r="CN99" s="275"/>
      <c r="CO99" s="275"/>
      <c r="CP99" s="275"/>
      <c r="CQ99" s="275"/>
      <c r="CR99" s="275"/>
      <c r="CS99" s="275"/>
      <c r="CT99" s="275"/>
      <c r="CU99" s="275"/>
      <c r="CV99" s="275"/>
      <c r="CW99" s="275"/>
      <c r="EA99" s="275"/>
    </row>
    <row r="100" customFormat="false" ht="15" hidden="false" customHeight="false" outlineLevel="2" collapsed="false">
      <c r="A100" s="48" t="s">
        <v>99</v>
      </c>
      <c r="B100" s="201" t="s">
        <v>107</v>
      </c>
      <c r="C100" s="201" t="s">
        <v>110</v>
      </c>
      <c r="D100" s="201" t="s">
        <v>101</v>
      </c>
      <c r="E100" s="52"/>
      <c r="F100" s="19" t="s">
        <v>152</v>
      </c>
      <c r="G100" s="52" t="s">
        <v>153</v>
      </c>
      <c r="H100" s="52"/>
      <c r="I100" s="52"/>
      <c r="CL100" s="275"/>
      <c r="CM100" s="275"/>
      <c r="CN100" s="275"/>
      <c r="CO100" s="275"/>
      <c r="CP100" s="275"/>
      <c r="CQ100" s="275"/>
      <c r="CR100" s="275"/>
      <c r="CS100" s="275"/>
      <c r="CT100" s="275"/>
      <c r="CU100" s="275"/>
      <c r="CV100" s="275"/>
      <c r="CW100" s="275"/>
      <c r="EA100" s="275"/>
    </row>
    <row r="101" customFormat="false" ht="15" hidden="false" customHeight="false" outlineLevel="2" collapsed="false">
      <c r="A101" s="48" t="s">
        <v>99</v>
      </c>
      <c r="B101" s="201" t="s">
        <v>100</v>
      </c>
      <c r="C101" s="201"/>
      <c r="D101" s="201" t="s">
        <v>101</v>
      </c>
      <c r="E101" s="52"/>
      <c r="F101" s="19" t="s">
        <v>154</v>
      </c>
      <c r="G101" s="52" t="s">
        <v>103</v>
      </c>
      <c r="H101" s="52"/>
      <c r="I101" s="52" t="s">
        <v>155</v>
      </c>
      <c r="CL101" s="275"/>
      <c r="CM101" s="275"/>
      <c r="CN101" s="275"/>
      <c r="CO101" s="275"/>
      <c r="CP101" s="275"/>
      <c r="CQ101" s="275"/>
      <c r="CR101" s="275"/>
      <c r="CS101" s="275"/>
      <c r="CT101" s="275"/>
      <c r="CU101" s="275"/>
      <c r="CV101" s="275"/>
      <c r="CW101" s="275"/>
      <c r="EA101" s="275"/>
    </row>
    <row r="102" customFormat="false" ht="15" hidden="false" customHeight="false" outlineLevel="2" collapsed="false">
      <c r="A102" s="48" t="s">
        <v>99</v>
      </c>
      <c r="B102" s="201" t="s">
        <v>100</v>
      </c>
      <c r="C102" s="201"/>
      <c r="D102" s="201" t="s">
        <v>101</v>
      </c>
      <c r="E102" s="52"/>
      <c r="F102" s="19" t="s">
        <v>156</v>
      </c>
      <c r="G102" s="52"/>
      <c r="H102" s="52"/>
      <c r="I102" s="52"/>
      <c r="CL102" s="275"/>
      <c r="CM102" s="275"/>
      <c r="CN102" s="275"/>
      <c r="CO102" s="275"/>
      <c r="CP102" s="275"/>
      <c r="CQ102" s="275"/>
      <c r="CR102" s="275"/>
      <c r="CS102" s="275"/>
      <c r="CT102" s="275"/>
      <c r="CU102" s="275"/>
      <c r="CV102" s="275"/>
      <c r="CW102" s="275"/>
      <c r="EA102" s="275"/>
    </row>
    <row r="103" customFormat="false" ht="15" hidden="false" customHeight="false" outlineLevel="2" collapsed="false">
      <c r="A103" s="48" t="s">
        <v>99</v>
      </c>
      <c r="B103" s="201" t="s">
        <v>100</v>
      </c>
      <c r="C103" s="201"/>
      <c r="D103" s="201" t="s">
        <v>101</v>
      </c>
      <c r="E103" s="52"/>
      <c r="F103" s="19" t="s">
        <v>157</v>
      </c>
      <c r="G103" s="52"/>
      <c r="H103" s="52"/>
      <c r="I103" s="52"/>
      <c r="CL103" s="275"/>
      <c r="CM103" s="275"/>
      <c r="CN103" s="275"/>
      <c r="CO103" s="275"/>
      <c r="CP103" s="275"/>
      <c r="CQ103" s="275"/>
      <c r="CR103" s="275"/>
      <c r="CS103" s="275"/>
      <c r="CT103" s="275"/>
      <c r="CU103" s="275"/>
      <c r="CV103" s="275"/>
      <c r="CW103" s="275"/>
      <c r="EA103" s="275"/>
    </row>
    <row r="104" customFormat="false" ht="15" hidden="false" customHeight="false" outlineLevel="2" collapsed="false">
      <c r="A104" s="48" t="s">
        <v>99</v>
      </c>
      <c r="B104" s="201" t="s">
        <v>100</v>
      </c>
      <c r="C104" s="201"/>
      <c r="D104" s="201" t="s">
        <v>101</v>
      </c>
      <c r="E104" s="52"/>
      <c r="F104" s="19" t="s">
        <v>158</v>
      </c>
      <c r="G104" s="52"/>
      <c r="H104" s="52"/>
      <c r="I104" s="52"/>
      <c r="CL104" s="275"/>
      <c r="CM104" s="275"/>
      <c r="CN104" s="275"/>
      <c r="CO104" s="275"/>
      <c r="CP104" s="275"/>
      <c r="CQ104" s="275"/>
      <c r="CR104" s="275"/>
      <c r="CS104" s="275"/>
      <c r="CT104" s="275"/>
      <c r="CU104" s="275"/>
      <c r="CV104" s="275"/>
      <c r="CW104" s="275"/>
      <c r="EA104" s="275"/>
    </row>
    <row r="105" customFormat="false" ht="15" hidden="false" customHeight="false" outlineLevel="2" collapsed="false">
      <c r="A105" s="48" t="s">
        <v>99</v>
      </c>
      <c r="B105" s="201" t="s">
        <v>100</v>
      </c>
      <c r="C105" s="201"/>
      <c r="D105" s="201" t="s">
        <v>101</v>
      </c>
      <c r="E105" s="52"/>
      <c r="F105" s="19" t="s">
        <v>159</v>
      </c>
      <c r="G105" s="52" t="s">
        <v>103</v>
      </c>
      <c r="H105" s="52"/>
      <c r="I105" s="52" t="s">
        <v>160</v>
      </c>
      <c r="CL105" s="275"/>
      <c r="CM105" s="275"/>
      <c r="CN105" s="275"/>
      <c r="CO105" s="275"/>
      <c r="CP105" s="275"/>
      <c r="CQ105" s="275"/>
      <c r="CR105" s="275"/>
      <c r="CS105" s="275"/>
      <c r="CT105" s="275"/>
      <c r="CU105" s="275"/>
      <c r="CV105" s="275"/>
      <c r="CW105" s="275"/>
      <c r="EA105" s="275"/>
    </row>
    <row r="106" customFormat="false" ht="15" hidden="false" customHeight="false" outlineLevel="2" collapsed="false">
      <c r="A106" s="48" t="s">
        <v>99</v>
      </c>
      <c r="B106" s="201" t="s">
        <v>100</v>
      </c>
      <c r="C106" s="201"/>
      <c r="D106" s="201" t="s">
        <v>101</v>
      </c>
      <c r="E106" s="52"/>
      <c r="F106" s="19" t="s">
        <v>161</v>
      </c>
      <c r="G106" s="52" t="s">
        <v>103</v>
      </c>
      <c r="H106" s="52"/>
      <c r="I106" s="52"/>
      <c r="CL106" s="275"/>
      <c r="CM106" s="275"/>
      <c r="CN106" s="275"/>
      <c r="CO106" s="275"/>
      <c r="CP106" s="275"/>
      <c r="CQ106" s="275"/>
      <c r="CR106" s="275"/>
      <c r="CS106" s="275"/>
      <c r="CT106" s="275"/>
      <c r="CU106" s="275"/>
      <c r="CV106" s="275"/>
      <c r="CW106" s="275"/>
      <c r="EA106" s="275"/>
    </row>
    <row r="107" customFormat="false" ht="15" hidden="false" customHeight="false" outlineLevel="2" collapsed="false">
      <c r="A107" s="48"/>
      <c r="B107" s="201"/>
      <c r="C107" s="201"/>
      <c r="D107" s="201"/>
      <c r="E107" s="52"/>
      <c r="F107" s="19"/>
      <c r="G107" s="52"/>
      <c r="H107" s="52"/>
      <c r="I107" s="52"/>
      <c r="CL107" s="275"/>
      <c r="CM107" s="275"/>
      <c r="CN107" s="275"/>
      <c r="CO107" s="275"/>
      <c r="CP107" s="275"/>
      <c r="CQ107" s="275"/>
      <c r="CR107" s="275"/>
      <c r="CS107" s="275"/>
      <c r="CT107" s="275"/>
      <c r="CU107" s="275"/>
      <c r="CV107" s="275"/>
      <c r="CW107" s="275"/>
      <c r="EA107" s="275"/>
    </row>
    <row r="108" customFormat="false" ht="15" hidden="false" customHeight="false" outlineLevel="2" collapsed="false">
      <c r="A108" s="48"/>
      <c r="B108" s="201"/>
      <c r="C108" s="201"/>
      <c r="D108" s="201"/>
      <c r="E108" s="52"/>
      <c r="F108" s="19"/>
      <c r="G108" s="52"/>
      <c r="H108" s="52"/>
      <c r="I108" s="52"/>
      <c r="CL108" s="275"/>
      <c r="CM108" s="275"/>
      <c r="CN108" s="275"/>
      <c r="CO108" s="275"/>
      <c r="CP108" s="275"/>
      <c r="CQ108" s="275"/>
      <c r="CR108" s="275"/>
      <c r="CS108" s="275"/>
      <c r="CT108" s="275"/>
      <c r="CU108" s="275"/>
      <c r="CV108" s="275"/>
      <c r="CW108" s="275"/>
      <c r="EA108" s="275"/>
    </row>
    <row r="109" customFormat="false" ht="15" hidden="false" customHeight="false" outlineLevel="2" collapsed="false">
      <c r="A109" s="48"/>
      <c r="B109" s="201"/>
      <c r="C109" s="201"/>
      <c r="D109" s="201"/>
      <c r="E109" s="52"/>
      <c r="F109" s="19"/>
      <c r="G109" s="52"/>
      <c r="H109" s="52"/>
      <c r="I109" s="52"/>
      <c r="CL109" s="275"/>
      <c r="CM109" s="275"/>
      <c r="CN109" s="275"/>
      <c r="CO109" s="275"/>
      <c r="CP109" s="275"/>
      <c r="CQ109" s="275"/>
      <c r="CR109" s="275"/>
      <c r="CS109" s="275"/>
      <c r="CT109" s="275"/>
      <c r="CU109" s="275"/>
      <c r="CV109" s="275"/>
      <c r="CW109" s="275"/>
      <c r="EA109" s="275"/>
    </row>
    <row r="110" customFormat="false" ht="15" hidden="false" customHeight="false" outlineLevel="2" collapsed="false">
      <c r="A110" s="48"/>
      <c r="B110" s="201"/>
      <c r="C110" s="201"/>
      <c r="D110" s="201"/>
      <c r="E110" s="52"/>
      <c r="F110" s="19"/>
      <c r="G110" s="52"/>
      <c r="H110" s="52"/>
      <c r="I110" s="52"/>
      <c r="CL110" s="275"/>
      <c r="CM110" s="275"/>
      <c r="CN110" s="275"/>
      <c r="CO110" s="275"/>
      <c r="CP110" s="275"/>
      <c r="CQ110" s="275"/>
      <c r="CR110" s="275"/>
      <c r="CS110" s="275"/>
      <c r="CT110" s="275"/>
      <c r="CU110" s="275"/>
      <c r="CV110" s="275"/>
      <c r="CW110" s="275"/>
      <c r="EA110" s="275"/>
    </row>
    <row r="111" customFormat="false" ht="15" hidden="false" customHeight="false" outlineLevel="2" collapsed="false">
      <c r="A111" s="48"/>
      <c r="B111" s="201"/>
      <c r="C111" s="201"/>
      <c r="D111" s="201"/>
      <c r="E111" s="52"/>
      <c r="F111" s="19"/>
      <c r="G111" s="52"/>
      <c r="H111" s="52"/>
      <c r="I111" s="52"/>
      <c r="CL111" s="275"/>
      <c r="CM111" s="275"/>
      <c r="CN111" s="275"/>
      <c r="CO111" s="275"/>
      <c r="CP111" s="275"/>
      <c r="CQ111" s="275"/>
      <c r="CR111" s="275"/>
      <c r="CS111" s="275"/>
      <c r="CT111" s="275"/>
      <c r="CU111" s="275"/>
      <c r="CV111" s="275"/>
      <c r="CW111" s="275"/>
      <c r="EA111" s="275"/>
    </row>
    <row r="112" customFormat="false" ht="15" hidden="false" customHeight="false" outlineLevel="2" collapsed="false">
      <c r="A112" s="48"/>
      <c r="B112" s="201"/>
      <c r="C112" s="201"/>
      <c r="D112" s="201"/>
      <c r="E112" s="52"/>
      <c r="F112" s="19"/>
      <c r="G112" s="52"/>
      <c r="H112" s="52"/>
      <c r="I112" s="52"/>
      <c r="CL112" s="275"/>
      <c r="CM112" s="275"/>
      <c r="CN112" s="275"/>
      <c r="CO112" s="275"/>
      <c r="CP112" s="275"/>
      <c r="CQ112" s="275"/>
      <c r="CR112" s="275"/>
      <c r="CS112" s="275"/>
      <c r="CT112" s="275"/>
      <c r="CU112" s="275"/>
      <c r="CV112" s="275"/>
      <c r="CW112" s="275"/>
      <c r="EA112" s="275"/>
    </row>
    <row r="113" customFormat="false" ht="15" hidden="false" customHeight="false" outlineLevel="2" collapsed="false">
      <c r="A113" s="48"/>
      <c r="B113" s="201"/>
      <c r="C113" s="201"/>
      <c r="D113" s="201"/>
      <c r="E113" s="52"/>
      <c r="F113" s="19"/>
      <c r="G113" s="52"/>
      <c r="H113" s="52"/>
      <c r="I113" s="52"/>
      <c r="CL113" s="275"/>
      <c r="CM113" s="275"/>
      <c r="CN113" s="275"/>
      <c r="CO113" s="275"/>
      <c r="CP113" s="275"/>
      <c r="CQ113" s="275"/>
      <c r="CR113" s="275"/>
      <c r="CS113" s="275"/>
      <c r="CT113" s="275"/>
      <c r="CU113" s="275"/>
      <c r="CV113" s="275"/>
      <c r="CW113" s="275"/>
      <c r="EA113" s="275"/>
    </row>
    <row r="114" customFormat="false" ht="15" hidden="false" customHeight="false" outlineLevel="2" collapsed="false">
      <c r="A114" s="48"/>
      <c r="B114" s="201"/>
      <c r="C114" s="201"/>
      <c r="D114" s="201"/>
      <c r="E114" s="52"/>
      <c r="F114" s="19"/>
      <c r="G114" s="52"/>
      <c r="H114" s="52"/>
      <c r="I114" s="52"/>
      <c r="CL114" s="275"/>
      <c r="CM114" s="275"/>
      <c r="CN114" s="275"/>
      <c r="CO114" s="275"/>
      <c r="CP114" s="275"/>
      <c r="CQ114" s="275"/>
      <c r="CR114" s="275"/>
      <c r="CS114" s="275"/>
      <c r="CT114" s="275"/>
      <c r="CU114" s="275"/>
      <c r="CV114" s="275"/>
      <c r="CW114" s="275"/>
      <c r="EA114" s="275"/>
    </row>
    <row r="115" customFormat="false" ht="15" hidden="false" customHeight="false" outlineLevel="2" collapsed="false">
      <c r="A115" s="48"/>
      <c r="B115" s="201"/>
      <c r="C115" s="201"/>
      <c r="D115" s="201"/>
      <c r="E115" s="52"/>
      <c r="F115" s="19"/>
      <c r="G115" s="52"/>
      <c r="H115" s="52"/>
      <c r="I115" s="52"/>
      <c r="CL115" s="275"/>
      <c r="CM115" s="275"/>
      <c r="CN115" s="275"/>
      <c r="CO115" s="275"/>
      <c r="CP115" s="275"/>
      <c r="CQ115" s="275"/>
      <c r="CR115" s="275"/>
      <c r="CS115" s="275"/>
      <c r="CT115" s="275"/>
      <c r="CU115" s="275"/>
      <c r="CV115" s="275"/>
      <c r="CW115" s="275"/>
      <c r="EA115" s="275"/>
    </row>
    <row r="116" customFormat="false" ht="15" hidden="false" customHeight="false" outlineLevel="2" collapsed="false">
      <c r="A116" s="48"/>
      <c r="B116" s="201"/>
      <c r="C116" s="201"/>
      <c r="D116" s="201"/>
      <c r="E116" s="52"/>
      <c r="F116" s="19"/>
      <c r="G116" s="52"/>
      <c r="H116" s="52"/>
      <c r="I116" s="52"/>
      <c r="CL116" s="275"/>
      <c r="CM116" s="275"/>
      <c r="CN116" s="275"/>
      <c r="CO116" s="275"/>
      <c r="CP116" s="275"/>
      <c r="CQ116" s="275"/>
      <c r="CR116" s="275"/>
      <c r="CS116" s="275"/>
      <c r="CT116" s="275"/>
      <c r="CU116" s="275"/>
      <c r="CV116" s="275"/>
      <c r="CW116" s="275"/>
      <c r="EA116" s="275"/>
    </row>
    <row r="117" customFormat="false" ht="15" hidden="false" customHeight="false" outlineLevel="2" collapsed="false">
      <c r="A117" s="48"/>
      <c r="B117" s="201"/>
      <c r="C117" s="201"/>
      <c r="D117" s="201"/>
      <c r="E117" s="52"/>
      <c r="F117" s="19"/>
      <c r="G117" s="52"/>
      <c r="H117" s="52"/>
      <c r="I117" s="52"/>
      <c r="CL117" s="275"/>
      <c r="CM117" s="275"/>
      <c r="CN117" s="275"/>
      <c r="CO117" s="275"/>
      <c r="CP117" s="275"/>
      <c r="CQ117" s="275"/>
      <c r="CR117" s="275"/>
      <c r="CS117" s="275"/>
      <c r="CT117" s="275"/>
      <c r="CU117" s="275"/>
      <c r="CV117" s="275"/>
      <c r="CW117" s="275"/>
      <c r="EA117" s="275"/>
    </row>
    <row r="118" customFormat="false" ht="15" hidden="false" customHeight="false" outlineLevel="2" collapsed="false">
      <c r="A118" s="48"/>
      <c r="B118" s="201"/>
      <c r="C118" s="201"/>
      <c r="D118" s="201"/>
      <c r="E118" s="52"/>
      <c r="F118" s="19"/>
      <c r="G118" s="52"/>
      <c r="H118" s="52"/>
      <c r="I118" s="52"/>
      <c r="CL118" s="275"/>
      <c r="CM118" s="275"/>
      <c r="CN118" s="275"/>
      <c r="CO118" s="275"/>
      <c r="CP118" s="275"/>
      <c r="CQ118" s="275"/>
      <c r="CR118" s="275"/>
      <c r="CS118" s="275"/>
      <c r="CT118" s="275"/>
      <c r="CU118" s="275"/>
      <c r="CV118" s="275"/>
      <c r="CW118" s="275"/>
      <c r="EA118" s="275"/>
    </row>
    <row r="119" customFormat="false" ht="15" hidden="false" customHeight="false" outlineLevel="2" collapsed="false">
      <c r="A119" s="48"/>
      <c r="B119" s="201"/>
      <c r="C119" s="201"/>
      <c r="D119" s="201"/>
      <c r="E119" s="52"/>
      <c r="F119" s="19"/>
      <c r="G119" s="52"/>
      <c r="H119" s="52"/>
      <c r="I119" s="52"/>
      <c r="CL119" s="275"/>
      <c r="CM119" s="275"/>
      <c r="CN119" s="275"/>
      <c r="CO119" s="275"/>
      <c r="CP119" s="275"/>
      <c r="CQ119" s="275"/>
      <c r="CR119" s="275"/>
      <c r="CS119" s="275"/>
      <c r="CT119" s="275"/>
      <c r="CU119" s="275"/>
      <c r="CV119" s="275"/>
      <c r="CW119" s="275"/>
      <c r="EA119" s="275"/>
    </row>
    <row r="120" customFormat="false" ht="15" hidden="false" customHeight="false" outlineLevel="2" collapsed="false">
      <c r="A120" s="48"/>
      <c r="B120" s="201"/>
      <c r="C120" s="201"/>
      <c r="D120" s="201"/>
      <c r="E120" s="52"/>
      <c r="F120" s="19"/>
      <c r="G120" s="52"/>
      <c r="H120" s="52"/>
      <c r="I120" s="52"/>
      <c r="CL120" s="275"/>
      <c r="CM120" s="275"/>
      <c r="CN120" s="275"/>
      <c r="CO120" s="275"/>
      <c r="CP120" s="275"/>
      <c r="CQ120" s="275"/>
      <c r="CR120" s="275"/>
      <c r="CS120" s="275"/>
      <c r="CT120" s="275"/>
      <c r="CU120" s="275"/>
      <c r="CV120" s="275"/>
      <c r="CW120" s="275"/>
      <c r="EA120" s="275"/>
    </row>
    <row r="121" customFormat="false" ht="15" hidden="false" customHeight="false" outlineLevel="2" collapsed="false">
      <c r="A121" s="172" t="s">
        <v>99</v>
      </c>
      <c r="B121" s="318" t="s">
        <v>162</v>
      </c>
      <c r="C121" s="318"/>
      <c r="D121" s="318" t="s">
        <v>101</v>
      </c>
      <c r="E121" s="119"/>
      <c r="F121" s="19" t="s">
        <v>163</v>
      </c>
      <c r="G121" s="96" t="s">
        <v>103</v>
      </c>
      <c r="H121" s="119"/>
      <c r="I121" s="96" t="s">
        <v>164</v>
      </c>
      <c r="CL121" s="325" t="n">
        <v>386.419494047619</v>
      </c>
      <c r="CM121" s="325" t="n">
        <v>450.757886904762</v>
      </c>
      <c r="CN121" s="325" t="n">
        <v>515.096279761905</v>
      </c>
      <c r="CO121" s="325" t="n">
        <v>579.434672619048</v>
      </c>
      <c r="CP121" s="325" t="n">
        <v>532.217447916667</v>
      </c>
      <c r="CQ121" s="325" t="n">
        <v>551.93359375</v>
      </c>
      <c r="CR121" s="325" t="n">
        <v>571.649739583333</v>
      </c>
      <c r="CS121" s="325" t="n">
        <v>591.365885416667</v>
      </c>
      <c r="CT121" s="325" t="n">
        <v>413.26426223785</v>
      </c>
      <c r="CU121" s="325" t="n">
        <v>353.853300466323</v>
      </c>
      <c r="CV121" s="325" t="n">
        <v>294.442338694796</v>
      </c>
      <c r="CW121" s="325" t="n">
        <v>235.031376923269</v>
      </c>
      <c r="CX121" s="325" t="n">
        <v>343.873891084388</v>
      </c>
      <c r="CY121" s="325" t="n">
        <v>351.764319685919</v>
      </c>
      <c r="CZ121" s="325" t="n">
        <v>359.654748287451</v>
      </c>
      <c r="DA121" s="325" t="n">
        <v>367.545176888982</v>
      </c>
      <c r="DB121" s="325" t="n">
        <v>340.423004982818</v>
      </c>
      <c r="DC121" s="325" t="n">
        <v>334.308393381271</v>
      </c>
      <c r="DD121" s="325" t="n">
        <v>328.193781779724</v>
      </c>
      <c r="DE121" s="325" t="n">
        <v>322.079170178177</v>
      </c>
      <c r="DF121" s="325" t="n">
        <v>312.454831639102</v>
      </c>
      <c r="DG121" s="325" t="n">
        <v>304.936329262545</v>
      </c>
      <c r="DH121" s="325" t="n">
        <v>297.417826885987</v>
      </c>
      <c r="DI121" s="325" t="n">
        <v>289.899324509429</v>
      </c>
      <c r="DJ121" s="325" t="n">
        <v>297.520869129631</v>
      </c>
      <c r="DK121" s="325" t="n">
        <v>296.058385551777</v>
      </c>
      <c r="DL121" s="325" t="n">
        <v>294.595901973923</v>
      </c>
      <c r="DM121" s="325" t="n">
        <v>293.133418396069</v>
      </c>
      <c r="DN121" s="324" t="n">
        <v>296.065461622257</v>
      </c>
      <c r="DO121" s="324" t="n">
        <v>296.36078876602</v>
      </c>
      <c r="DP121" s="324" t="n">
        <v>296.656115909782</v>
      </c>
      <c r="DQ121" s="324" t="n">
        <v>296.951443053545</v>
      </c>
      <c r="DR121" s="324" t="n">
        <v>297.249723468746</v>
      </c>
      <c r="DS121" s="324" t="n">
        <v>297.546231921084</v>
      </c>
      <c r="DT121" s="324" t="n">
        <v>297.842740373422</v>
      </c>
      <c r="DU121" s="324" t="n">
        <v>298.13924882576</v>
      </c>
      <c r="DV121" s="324" t="n">
        <v>298.438722362621</v>
      </c>
      <c r="DW121" s="324" t="n">
        <v>298.736416848768</v>
      </c>
      <c r="DX121" s="324" t="n">
        <v>299.034111334915</v>
      </c>
      <c r="DY121" s="324" t="n">
        <v>299.331805821063</v>
      </c>
      <c r="DZ121" s="324" t="n">
        <v>299.632477252071</v>
      </c>
      <c r="EA121" s="325" t="n">
        <v>299.931362516163</v>
      </c>
      <c r="EB121" s="324" t="n">
        <v>300.230247780255</v>
      </c>
      <c r="EC121" s="324" t="n">
        <v>300.529133044347</v>
      </c>
      <c r="ED121" s="324" t="n">
        <v>300.831007161079</v>
      </c>
      <c r="EE121" s="324" t="n">
        <v>301.131087966228</v>
      </c>
      <c r="EF121" s="324" t="n">
        <v>301.431168771376</v>
      </c>
      <c r="EG121" s="324" t="n">
        <v>301.731249576524</v>
      </c>
      <c r="EH121" s="324" t="n">
        <v>302.034331189724</v>
      </c>
      <c r="EI121" s="324" t="n">
        <v>302.335612318093</v>
      </c>
      <c r="EJ121" s="324" t="n">
        <v>302.636893446461</v>
      </c>
      <c r="EK121" s="324" t="n">
        <v>302.93817457483</v>
      </c>
      <c r="EL121" s="324" t="n">
        <v>303.242468514483</v>
      </c>
      <c r="EM121" s="324" t="n">
        <v>303.544954767365</v>
      </c>
      <c r="EN121" s="324" t="n">
        <v>303.847441020247</v>
      </c>
      <c r="EO121" s="324" t="n">
        <v>304.14992727313</v>
      </c>
      <c r="EP121" s="324" t="n">
        <v>304.455438388541</v>
      </c>
      <c r="EQ121" s="324" t="n">
        <v>304.759134586434</v>
      </c>
      <c r="ER121" s="324" t="n">
        <v>305.062830784328</v>
      </c>
      <c r="ES121" s="324" t="n">
        <v>305.366526982222</v>
      </c>
      <c r="ET121" s="324" t="n">
        <v>305.673260142095</v>
      </c>
      <c r="EU121" s="324" t="n">
        <v>305.97817112478</v>
      </c>
      <c r="EV121" s="324" t="n">
        <v>306.283082107466</v>
      </c>
      <c r="EW121" s="324" t="n">
        <v>306.587993090151</v>
      </c>
      <c r="EX121" s="324" t="n">
        <v>306.895953182663</v>
      </c>
      <c r="EY121" s="324" t="n">
        <v>307.202083809279</v>
      </c>
      <c r="EZ121" s="324" t="n">
        <v>307.508214435895</v>
      </c>
      <c r="FA121" s="324" t="n">
        <v>307.814345062512</v>
      </c>
      <c r="FB121" s="324" t="n">
        <v>308.123536995394</v>
      </c>
      <c r="FC121" s="324" t="n">
        <v>308.430892144516</v>
      </c>
      <c r="FD121" s="324" t="n">
        <v>308.738247293639</v>
      </c>
      <c r="FE121" s="324" t="n">
        <v>309.045602442762</v>
      </c>
      <c r="FF121" s="324" t="n">
        <v>309.356031143375</v>
      </c>
      <c r="FG121" s="324" t="n">
        <v>309.664615713094</v>
      </c>
      <c r="FH121" s="324" t="n">
        <v>309.973200282814</v>
      </c>
      <c r="FI121" s="324" t="n">
        <v>310.281784852533</v>
      </c>
      <c r="FJ121" s="324" t="n">
        <v>310.593455267949</v>
      </c>
      <c r="FK121" s="324" t="n">
        <v>310.903274175947</v>
      </c>
      <c r="FL121" s="324" t="n">
        <v>311.213093083945</v>
      </c>
      <c r="FM121" s="324" t="n">
        <v>311.522911991943</v>
      </c>
      <c r="FN121" s="324" t="n">
        <v>311.835829089021</v>
      </c>
      <c r="FO121" s="324" t="n">
        <v>312.146887272651</v>
      </c>
      <c r="FP121" s="324" t="n">
        <v>312.457945456281</v>
      </c>
      <c r="FQ121" s="324" t="n">
        <v>312.769003639911</v>
      </c>
      <c r="FR121" s="324" t="n">
        <v>313.083172405377</v>
      </c>
      <c r="FS121" s="324" t="n">
        <v>313.395474821741</v>
      </c>
      <c r="FT121" s="324" t="n">
        <v>313.707777238106</v>
      </c>
      <c r="FU121" s="324" t="n">
        <v>314.02007965447</v>
      </c>
      <c r="FV121" s="324" t="n">
        <v>314.335505094998</v>
      </c>
      <c r="FW121" s="324" t="n">
        <v>314.649056721028</v>
      </c>
      <c r="FX121" s="324" t="n">
        <v>314.962608347058</v>
      </c>
      <c r="FY121" s="324" t="n">
        <v>315.276159973088</v>
      </c>
      <c r="FZ121" s="324" t="n">
        <v>315.592847115378</v>
      </c>
      <c r="GA121" s="324" t="n">
        <v>315.907652947912</v>
      </c>
      <c r="GB121" s="324" t="n">
        <v>316.222458780446</v>
      </c>
      <c r="GC121" s="324" t="n">
        <v>316.53726461298</v>
      </c>
      <c r="GD121" s="324" t="n">
        <v>316.85521850384</v>
      </c>
      <c r="GE121" s="324" t="n">
        <v>317.171283559704</v>
      </c>
      <c r="GF121" s="324" t="n">
        <v>317.487348615568</v>
      </c>
      <c r="GG121" s="324" t="n">
        <v>317.803413671432</v>
      </c>
      <c r="GH121" s="325" t="n">
        <f aca="false">INDEX(Inputs!$X$121:$BG$121, MATCH('Inputs (Q)'!GH$1059,Inputs!$X$1:$BG$1,0))*('Inputs (Q)'!GH$1063/12)+INDEX(Inputs!$X$121:$BG$121, MATCH(('Inputs (Q)'!GH$1059-1),Inputs!$X$1:$BG$1,0))*((12-'Inputs (Q)'!GH$1063)/12)</f>
        <v>616.102760694923</v>
      </c>
      <c r="GI121" s="325" t="n">
        <f aca="false">INDEX(Inputs!$X$121:$BG$121, MATCH('Inputs (Q)'!GI$1059,Inputs!$X$1:$BG$1,0))*('Inputs (Q)'!GI$1063/12)+INDEX(Inputs!$X$121:$BG$121, MATCH(('Inputs (Q)'!GI$1059-1),Inputs!$X$1:$BG$1,0))*((12-'Inputs (Q)'!GI$1063)/12)</f>
        <v>619.310518730492</v>
      </c>
      <c r="GJ121" s="325" t="n">
        <f aca="false">INDEX(Inputs!$X$121:$BG$121, MATCH('Inputs (Q)'!GJ$1059,Inputs!$X$1:$BG$1,0))*('Inputs (Q)'!GJ$1063/12)+INDEX(Inputs!$X$121:$BG$121, MATCH(('Inputs (Q)'!GJ$1059-1),Inputs!$X$1:$BG$1,0))*((12-'Inputs (Q)'!GJ$1063)/12)</f>
        <v>622.518276766061</v>
      </c>
      <c r="GK121" s="325" t="n">
        <f aca="false">INDEX(Inputs!$X$121:$BG$121, MATCH('Inputs (Q)'!GK$1059,Inputs!$X$1:$BG$1,0))*('Inputs (Q)'!GK$1063/12)+INDEX(Inputs!$X$121:$BG$121, MATCH(('Inputs (Q)'!GK$1059-1),Inputs!$X$1:$BG$1,0))*((12-'Inputs (Q)'!GK$1063)/12)</f>
        <v>625.726034801631</v>
      </c>
      <c r="GL121" s="325" t="n">
        <f aca="false">INDEX(Inputs!$X$121:$BG$121, MATCH('Inputs (Q)'!GL$1059,Inputs!$X$1:$BG$1,0))*('Inputs (Q)'!GL$1063/12)+INDEX(Inputs!$X$121:$BG$121, MATCH(('Inputs (Q)'!GL$1059-1),Inputs!$X$1:$BG$1,0))*((12-'Inputs (Q)'!GL$1063)/12)</f>
        <v>628.997947997911</v>
      </c>
      <c r="GM121" s="325" t="n">
        <f aca="false">INDEX(Inputs!$X$121:$BG$121, MATCH('Inputs (Q)'!GM$1059,Inputs!$X$1:$BG$1,0))*('Inputs (Q)'!GM$1063/12)+INDEX(Inputs!$X$121:$BG$121, MATCH(('Inputs (Q)'!GM$1059-1),Inputs!$X$1:$BG$1,0))*((12-'Inputs (Q)'!GM$1063)/12)</f>
        <v>632.269861194192</v>
      </c>
      <c r="GN121" s="325" t="n">
        <f aca="false">INDEX(Inputs!$X$121:$BG$121, MATCH('Inputs (Q)'!GN$1059,Inputs!$X$1:$BG$1,0))*('Inputs (Q)'!GN$1063/12)+INDEX(Inputs!$X$121:$BG$121, MATCH(('Inputs (Q)'!GN$1059-1),Inputs!$X$1:$BG$1,0))*((12-'Inputs (Q)'!GN$1063)/12)</f>
        <v>635.541774390472</v>
      </c>
      <c r="GO121" s="325" t="n">
        <f aca="false">INDEX(Inputs!$X$121:$BG$121, MATCH('Inputs (Q)'!GO$1059,Inputs!$X$1:$BG$1,0))*('Inputs (Q)'!GO$1063/12)+INDEX(Inputs!$X$121:$BG$121, MATCH(('Inputs (Q)'!GO$1059-1),Inputs!$X$1:$BG$1,0))*((12-'Inputs (Q)'!GO$1063)/12)</f>
        <v>638.813687586753</v>
      </c>
      <c r="GP121" s="325" t="n">
        <f aca="false">INDEX(Inputs!$X$121:$BG$121, MATCH('Inputs (Q)'!GP$1059,Inputs!$X$1:$BG$1,0))*('Inputs (Q)'!GP$1063/12)+INDEX(Inputs!$X$121:$BG$121, MATCH(('Inputs (Q)'!GP$1059-1),Inputs!$X$1:$BG$1,0))*((12-'Inputs (Q)'!GP$1063)/12)</f>
        <v>642.151039046959</v>
      </c>
      <c r="GQ121" s="325" t="n">
        <f aca="false">INDEX(Inputs!$X$121:$BG$121, MATCH('Inputs (Q)'!GQ$1059,Inputs!$X$1:$BG$1,0))*('Inputs (Q)'!GQ$1063/12)+INDEX(Inputs!$X$121:$BG$121, MATCH(('Inputs (Q)'!GQ$1059-1),Inputs!$X$1:$BG$1,0))*((12-'Inputs (Q)'!GQ$1063)/12)</f>
        <v>645.488390507165</v>
      </c>
      <c r="GR121" s="325" t="n">
        <f aca="false">INDEX(Inputs!$X$121:$BG$121, MATCH('Inputs (Q)'!GR$1059,Inputs!$X$1:$BG$1,0))*('Inputs (Q)'!GR$1063/12)+INDEX(Inputs!$X$121:$BG$121, MATCH(('Inputs (Q)'!GR$1059-1),Inputs!$X$1:$BG$1,0))*((12-'Inputs (Q)'!GR$1063)/12)</f>
        <v>648.825741967371</v>
      </c>
      <c r="GS121" s="325" t="n">
        <f aca="false">INDEX(Inputs!$X$121:$BG$121, MATCH('Inputs (Q)'!GS$1059,Inputs!$X$1:$BG$1,0))*('Inputs (Q)'!GS$1063/12)+INDEX(Inputs!$X$121:$BG$121, MATCH(('Inputs (Q)'!GS$1059-1),Inputs!$X$1:$BG$1,0))*((12-'Inputs (Q)'!GS$1063)/12)</f>
        <v>652.163093427578</v>
      </c>
      <c r="GT121" s="325" t="n">
        <f aca="false">INDEX(Inputs!$X$121:$BG$121, MATCH('Inputs (Q)'!GT$1059,Inputs!$X$1:$BG$1,0))*('Inputs (Q)'!GT$1063/12)+INDEX(Inputs!$X$121:$BG$121, MATCH(('Inputs (Q)'!GT$1059-1),Inputs!$X$1:$BG$1,0))*((12-'Inputs (Q)'!GT$1063)/12)</f>
        <v>655.567191916988</v>
      </c>
      <c r="GU121" s="325" t="n">
        <f aca="false">INDEX(Inputs!$X$121:$BG$121, MATCH('Inputs (Q)'!GU$1059,Inputs!$X$1:$BG$1,0))*('Inputs (Q)'!GU$1063/12)+INDEX(Inputs!$X$121:$BG$121, MATCH(('Inputs (Q)'!GU$1059-1),Inputs!$X$1:$BG$1,0))*((12-'Inputs (Q)'!GU$1063)/12)</f>
        <v>658.971290406399</v>
      </c>
      <c r="GV121" s="325" t="n">
        <f aca="false">INDEX(Inputs!$X$121:$BG$121, MATCH('Inputs (Q)'!GV$1059,Inputs!$X$1:$BG$1,0))*('Inputs (Q)'!GV$1063/12)+INDEX(Inputs!$X$121:$BG$121, MATCH(('Inputs (Q)'!GV$1059-1),Inputs!$X$1:$BG$1,0))*((12-'Inputs (Q)'!GV$1063)/12)</f>
        <v>662.375388895809</v>
      </c>
      <c r="GW121" s="325" t="n">
        <f aca="false">INDEX(Inputs!$X$121:$BG$121, MATCH('Inputs (Q)'!GW$1059,Inputs!$X$1:$BG$1,0))*('Inputs (Q)'!GW$1063/12)+INDEX(Inputs!$X$121:$BG$121, MATCH(('Inputs (Q)'!GW$1059-1),Inputs!$X$1:$BG$1,0))*((12-'Inputs (Q)'!GW$1063)/12)</f>
        <v>665.779487385219</v>
      </c>
      <c r="GX121" s="325" t="n">
        <f aca="false">INDEX(Inputs!$X$121:$BG$121, MATCH('Inputs (Q)'!GX$1059,Inputs!$X$1:$BG$1,0))*('Inputs (Q)'!GX$1063/12)+INDEX(Inputs!$X$121:$BG$121, MATCH(('Inputs (Q)'!GX$1059-1),Inputs!$X$1:$BG$1,0))*((12-'Inputs (Q)'!GX$1063)/12)</f>
        <v>669.251667844418</v>
      </c>
      <c r="GY121" s="325" t="n">
        <f aca="false">INDEX(Inputs!$X$121:$BG$121, MATCH('Inputs (Q)'!GY$1059,Inputs!$X$1:$BG$1,0))*('Inputs (Q)'!GY$1063/12)+INDEX(Inputs!$X$121:$BG$121, MATCH(('Inputs (Q)'!GY$1059-1),Inputs!$X$1:$BG$1,0))*((12-'Inputs (Q)'!GY$1063)/12)</f>
        <v>672.723848303616</v>
      </c>
      <c r="GZ121" s="325" t="n">
        <f aca="false">INDEX(Inputs!$X$121:$BG$121, MATCH('Inputs (Q)'!GZ$1059,Inputs!$X$1:$BG$1,0))*('Inputs (Q)'!GZ$1063/12)+INDEX(Inputs!$X$121:$BG$121, MATCH(('Inputs (Q)'!GZ$1059-1),Inputs!$X$1:$BG$1,0))*((12-'Inputs (Q)'!GZ$1063)/12)</f>
        <v>676.196028762815</v>
      </c>
      <c r="HA121" s="325" t="n">
        <f aca="false">INDEX(Inputs!$X$121:$BG$121, MATCH('Inputs (Q)'!HA$1059,Inputs!$X$1:$BG$1,0))*('Inputs (Q)'!HA$1063/12)+INDEX(Inputs!$X$121:$BG$121, MATCH(('Inputs (Q)'!HA$1059-1),Inputs!$X$1:$BG$1,0))*((12-'Inputs (Q)'!HA$1063)/12)</f>
        <v>679.668209222013</v>
      </c>
    </row>
    <row r="122" customFormat="false" ht="15" hidden="false" customHeight="false" outlineLevel="2" collapsed="false">
      <c r="A122" s="172" t="s">
        <v>99</v>
      </c>
      <c r="B122" s="318" t="s">
        <v>162</v>
      </c>
      <c r="C122" s="318"/>
      <c r="D122" s="318" t="s">
        <v>101</v>
      </c>
      <c r="E122" s="96"/>
      <c r="F122" s="19" t="s">
        <v>165</v>
      </c>
      <c r="G122" s="96" t="s">
        <v>103</v>
      </c>
      <c r="H122" s="96"/>
      <c r="I122" s="96" t="s">
        <v>164</v>
      </c>
      <c r="CL122" s="325" t="n">
        <v>524.5703125</v>
      </c>
      <c r="CM122" s="325" t="n">
        <v>610.3984375</v>
      </c>
      <c r="CN122" s="325" t="n">
        <v>696.2265625</v>
      </c>
      <c r="CO122" s="325" t="n">
        <v>782.0546875</v>
      </c>
      <c r="CP122" s="325" t="n">
        <v>767.19921875</v>
      </c>
      <c r="CQ122" s="325" t="n">
        <v>812.75390625</v>
      </c>
      <c r="CR122" s="325" t="n">
        <v>858.30859375</v>
      </c>
      <c r="CS122" s="325" t="n">
        <v>903.86328125</v>
      </c>
      <c r="CT122" s="325" t="n">
        <v>639.26337228893</v>
      </c>
      <c r="CU122" s="325" t="n">
        <v>560.756221204502</v>
      </c>
      <c r="CV122" s="325" t="n">
        <v>482.249070120074</v>
      </c>
      <c r="CW122" s="325" t="n">
        <v>403.741919035646</v>
      </c>
      <c r="CX122" s="325" t="n">
        <v>492.45536454933</v>
      </c>
      <c r="CY122" s="325" t="n">
        <v>480.836452104146</v>
      </c>
      <c r="CZ122" s="325" t="n">
        <v>469.217539658963</v>
      </c>
      <c r="DA122" s="325" t="n">
        <v>457.59862721378</v>
      </c>
      <c r="DB122" s="275" t="n">
        <v>465.320717006188</v>
      </c>
      <c r="DC122" s="275" t="n">
        <v>461.438205456042</v>
      </c>
      <c r="DD122" s="275" t="n">
        <v>457.555693905895</v>
      </c>
      <c r="DE122" s="275" t="n">
        <v>453.673182355748</v>
      </c>
      <c r="DF122" s="325" t="n">
        <v>445.506642116743</v>
      </c>
      <c r="DG122" s="325" t="n">
        <v>439.910519091053</v>
      </c>
      <c r="DH122" s="325" t="n">
        <v>434.314396065363</v>
      </c>
      <c r="DI122" s="325" t="n">
        <v>428.718273039673</v>
      </c>
      <c r="DJ122" s="325" t="n">
        <v>436.808309579521</v>
      </c>
      <c r="DK122" s="325" t="n">
        <v>436.686650380046</v>
      </c>
      <c r="DL122" s="325" t="n">
        <v>436.564991180571</v>
      </c>
      <c r="DM122" s="325" t="n">
        <v>436.443331981096</v>
      </c>
      <c r="DN122" s="324" t="n">
        <v>439.321455669051</v>
      </c>
      <c r="DO122" s="324" t="n">
        <v>440.399709624547</v>
      </c>
      <c r="DP122" s="324" t="n">
        <v>441.477963580044</v>
      </c>
      <c r="DQ122" s="324" t="n">
        <v>442.556217535541</v>
      </c>
      <c r="DR122" s="324" t="n">
        <v>443.147780423825</v>
      </c>
      <c r="DS122" s="324" t="n">
        <v>444.031357952436</v>
      </c>
      <c r="DT122" s="324" t="n">
        <v>444.914935481048</v>
      </c>
      <c r="DU122" s="324" t="n">
        <v>445.798513009659</v>
      </c>
      <c r="DV122" s="324" t="n">
        <v>446.641739992736</v>
      </c>
      <c r="DW122" s="324" t="n">
        <v>447.509177303134</v>
      </c>
      <c r="DX122" s="324" t="n">
        <v>448.376614613532</v>
      </c>
      <c r="DY122" s="324" t="n">
        <v>449.24405192393</v>
      </c>
      <c r="DZ122" s="324" t="n">
        <v>449.939972215601</v>
      </c>
      <c r="EA122" s="325" t="n">
        <v>450.738802718509</v>
      </c>
      <c r="EB122" s="324" t="n">
        <v>451.537633221416</v>
      </c>
      <c r="EC122" s="324" t="n">
        <v>452.336463724323</v>
      </c>
      <c r="ED122" s="324" t="n">
        <v>453.073404056363</v>
      </c>
      <c r="EE122" s="324" t="n">
        <v>453.847478490924</v>
      </c>
      <c r="EF122" s="324" t="n">
        <v>454.621552925484</v>
      </c>
      <c r="EG122" s="324" t="n">
        <v>455.395627360045</v>
      </c>
      <c r="EH122" s="324" t="n">
        <v>456.176949663825</v>
      </c>
      <c r="EI122" s="324" t="n">
        <v>456.953923246073</v>
      </c>
      <c r="EJ122" s="324" t="n">
        <v>457.730896828321</v>
      </c>
      <c r="EK122" s="324" t="n">
        <v>458.50787041057</v>
      </c>
      <c r="EL122" s="324" t="n">
        <v>459.29125317023</v>
      </c>
      <c r="EM122" s="324" t="n">
        <v>460.070790423442</v>
      </c>
      <c r="EN122" s="324" t="n">
        <v>460.850327676655</v>
      </c>
      <c r="EO122" s="324" t="n">
        <v>461.629864929868</v>
      </c>
      <c r="EP122" s="324" t="n">
        <v>462.415287104236</v>
      </c>
      <c r="EQ122" s="324" t="n">
        <v>463.197178325911</v>
      </c>
      <c r="ER122" s="324" t="n">
        <v>463.979069547586</v>
      </c>
      <c r="ES122" s="324" t="n">
        <v>464.76096076926</v>
      </c>
      <c r="ET122" s="324" t="n">
        <v>465.566860038296</v>
      </c>
      <c r="EU122" s="324" t="n">
        <v>466.358354478915</v>
      </c>
      <c r="EV122" s="324" t="n">
        <v>467.149848919534</v>
      </c>
      <c r="EW122" s="324" t="n">
        <v>467.941343360153</v>
      </c>
      <c r="EX122" s="324" t="n">
        <v>468.75355462517</v>
      </c>
      <c r="EY122" s="324" t="n">
        <v>469.553335795548</v>
      </c>
      <c r="EZ122" s="324" t="n">
        <v>470.353116965926</v>
      </c>
      <c r="FA122" s="324" t="n">
        <v>471.152898136305</v>
      </c>
      <c r="FB122" s="324" t="n">
        <v>471.957150760014</v>
      </c>
      <c r="FC122" s="324" t="n">
        <v>472.758720511725</v>
      </c>
      <c r="FD122" s="324" t="n">
        <v>473.560290263435</v>
      </c>
      <c r="FE122" s="324" t="n">
        <v>474.361860015146</v>
      </c>
      <c r="FF122" s="324" t="n">
        <v>475.167919106002</v>
      </c>
      <c r="FG122" s="324" t="n">
        <v>475.97128459337</v>
      </c>
      <c r="FH122" s="324" t="n">
        <v>476.774650080739</v>
      </c>
      <c r="FI122" s="324" t="n">
        <v>477.578015568107</v>
      </c>
      <c r="FJ122" s="324" t="n">
        <v>478.385888351977</v>
      </c>
      <c r="FK122" s="324" t="n">
        <v>479.191056757946</v>
      </c>
      <c r="FL122" s="324" t="n">
        <v>479.996225163915</v>
      </c>
      <c r="FM122" s="324" t="n">
        <v>480.801393569884</v>
      </c>
      <c r="FN122" s="324" t="n">
        <v>481.61108730154</v>
      </c>
      <c r="FO122" s="324" t="n">
        <v>482.418065837784</v>
      </c>
      <c r="FP122" s="324" t="n">
        <v>483.225044374028</v>
      </c>
      <c r="FQ122" s="324" t="n">
        <v>484.032022910272</v>
      </c>
      <c r="FR122" s="324" t="n">
        <v>484.843544873505</v>
      </c>
      <c r="FS122" s="324" t="n">
        <v>485.652340780545</v>
      </c>
      <c r="FT122" s="324" t="n">
        <v>486.461136687585</v>
      </c>
      <c r="FU122" s="324" t="n">
        <v>487.269932594625</v>
      </c>
      <c r="FV122" s="324" t="n">
        <v>488.12993117739</v>
      </c>
      <c r="FW122" s="324" t="n">
        <v>488.959208154721</v>
      </c>
      <c r="FX122" s="324" t="n">
        <v>489.788485132051</v>
      </c>
      <c r="FY122" s="324" t="n">
        <v>490.617762109381</v>
      </c>
      <c r="FZ122" s="324" t="n">
        <v>491.500727585473</v>
      </c>
      <c r="GA122" s="324" t="n">
        <v>492.351479962307</v>
      </c>
      <c r="GB122" s="324" t="n">
        <v>493.202232339142</v>
      </c>
      <c r="GC122" s="324" t="n">
        <v>494.052984715977</v>
      </c>
      <c r="GD122" s="324" t="n">
        <v>494.960042036353</v>
      </c>
      <c r="GE122" s="324" t="n">
        <v>495.833316390604</v>
      </c>
      <c r="GF122" s="324" t="n">
        <v>496.706590744855</v>
      </c>
      <c r="GG122" s="324" t="n">
        <v>497.579865099106</v>
      </c>
      <c r="GH122" s="325" t="n">
        <f aca="false">INDEX(Inputs!$X122:$BG122, MATCH('Inputs (Q)'!GH$1059,Inputs!$X$1:$BG$1,0))*('Inputs (Q)'!GH$1063/12)+INDEX(Inputs!$X122:$BG122, MATCH(('Inputs (Q)'!GH$1059-1),Inputs!$X$1:$BG$1,0))*((12-'Inputs (Q)'!GH$1063)/12)</f>
        <v>696.593367200251</v>
      </c>
      <c r="GI122" s="325" t="n">
        <f aca="false">INDEX(Inputs!$X122:$BG122, MATCH('Inputs (Q)'!GI$1059,Inputs!$X$1:$BG$1,0))*('Inputs (Q)'!GI$1063/12)+INDEX(Inputs!$X122:$BG122, MATCH(('Inputs (Q)'!GI$1059-1),Inputs!$X$1:$BG$1,0))*((12-'Inputs (Q)'!GI$1063)/12)</f>
        <v>698.914278659472</v>
      </c>
      <c r="GJ122" s="325" t="n">
        <f aca="false">INDEX(Inputs!$X122:$BG122, MATCH('Inputs (Q)'!GJ$1059,Inputs!$X$1:$BG$1,0))*('Inputs (Q)'!GJ$1063/12)+INDEX(Inputs!$X122:$BG122, MATCH(('Inputs (Q)'!GJ$1059-1),Inputs!$X$1:$BG$1,0))*((12-'Inputs (Q)'!GJ$1063)/12)</f>
        <v>701.235190118693</v>
      </c>
      <c r="GK122" s="325" t="n">
        <f aca="false">INDEX(Inputs!$X122:$BG122, MATCH('Inputs (Q)'!GK$1059,Inputs!$X$1:$BG$1,0))*('Inputs (Q)'!GK$1063/12)+INDEX(Inputs!$X122:$BG122, MATCH(('Inputs (Q)'!GK$1059-1),Inputs!$X$1:$BG$1,0))*((12-'Inputs (Q)'!GK$1063)/12)</f>
        <v>703.556101577914</v>
      </c>
      <c r="GL122" s="325" t="n">
        <f aca="false">INDEX(Inputs!$X122:$BG122, MATCH('Inputs (Q)'!GL$1059,Inputs!$X$1:$BG$1,0))*('Inputs (Q)'!GL$1063/12)+INDEX(Inputs!$X122:$BG122, MATCH(('Inputs (Q)'!GL$1059-1),Inputs!$X$1:$BG$1,0))*((12-'Inputs (Q)'!GL$1063)/12)</f>
        <v>705.92343126632</v>
      </c>
      <c r="GM122" s="325" t="n">
        <f aca="false">INDEX(Inputs!$X122:$BG122, MATCH('Inputs (Q)'!GM$1059,Inputs!$X$1:$BG$1,0))*('Inputs (Q)'!GM$1063/12)+INDEX(Inputs!$X122:$BG122, MATCH(('Inputs (Q)'!GM$1059-1),Inputs!$X$1:$BG$1,0))*((12-'Inputs (Q)'!GM$1063)/12)</f>
        <v>708.290760954725</v>
      </c>
      <c r="GN122" s="325" t="n">
        <f aca="false">INDEX(Inputs!$X122:$BG122, MATCH('Inputs (Q)'!GN$1059,Inputs!$X$1:$BG$1,0))*('Inputs (Q)'!GN$1063/12)+INDEX(Inputs!$X122:$BG122, MATCH(('Inputs (Q)'!GN$1059-1),Inputs!$X$1:$BG$1,0))*((12-'Inputs (Q)'!GN$1063)/12)</f>
        <v>710.658090643131</v>
      </c>
      <c r="GO122" s="325" t="n">
        <f aca="false">INDEX(Inputs!$X122:$BG122, MATCH('Inputs (Q)'!GO$1059,Inputs!$X$1:$BG$1,0))*('Inputs (Q)'!GO$1063/12)+INDEX(Inputs!$X122:$BG122, MATCH(('Inputs (Q)'!GO$1059-1),Inputs!$X$1:$BG$1,0))*((12-'Inputs (Q)'!GO$1063)/12)</f>
        <v>713.025420331536</v>
      </c>
      <c r="GP122" s="325" t="n">
        <f aca="false">INDEX(Inputs!$X122:$BG122, MATCH('Inputs (Q)'!GP$1059,Inputs!$X$1:$BG$1,0))*('Inputs (Q)'!GP$1063/12)+INDEX(Inputs!$X122:$BG122, MATCH(('Inputs (Q)'!GP$1059-1),Inputs!$X$1:$BG$1,0))*((12-'Inputs (Q)'!GP$1063)/12)</f>
        <v>715.44009661371</v>
      </c>
      <c r="GQ122" s="325" t="n">
        <f aca="false">INDEX(Inputs!$X122:$BG122, MATCH('Inputs (Q)'!GQ$1059,Inputs!$X$1:$BG$1,0))*('Inputs (Q)'!GQ$1063/12)+INDEX(Inputs!$X122:$BG122, MATCH(('Inputs (Q)'!GQ$1059-1),Inputs!$X$1:$BG$1,0))*((12-'Inputs (Q)'!GQ$1063)/12)</f>
        <v>717.854772895883</v>
      </c>
      <c r="GR122" s="325" t="n">
        <f aca="false">INDEX(Inputs!$X122:$BG122, MATCH('Inputs (Q)'!GR$1059,Inputs!$X$1:$BG$1,0))*('Inputs (Q)'!GR$1063/12)+INDEX(Inputs!$X122:$BG122, MATCH(('Inputs (Q)'!GR$1059-1),Inputs!$X$1:$BG$1,0))*((12-'Inputs (Q)'!GR$1063)/12)</f>
        <v>720.269449178057</v>
      </c>
      <c r="GS122" s="325" t="n">
        <f aca="false">INDEX(Inputs!$X122:$BG122, MATCH('Inputs (Q)'!GS$1059,Inputs!$X$1:$BG$1,0))*('Inputs (Q)'!GS$1063/12)+INDEX(Inputs!$X122:$BG122, MATCH(('Inputs (Q)'!GS$1059-1),Inputs!$X$1:$BG$1,0))*((12-'Inputs (Q)'!GS$1063)/12)</f>
        <v>722.684125460231</v>
      </c>
      <c r="GT122" s="325" t="n">
        <f aca="false">INDEX(Inputs!$X122:$BG122, MATCH('Inputs (Q)'!GT$1059,Inputs!$X$1:$BG$1,0))*('Inputs (Q)'!GT$1063/12)+INDEX(Inputs!$X122:$BG122, MATCH(('Inputs (Q)'!GT$1059-1),Inputs!$X$1:$BG$1,0))*((12-'Inputs (Q)'!GT$1063)/12)</f>
        <v>725.147095268048</v>
      </c>
      <c r="GU122" s="325" t="n">
        <f aca="false">INDEX(Inputs!$X122:$BG122, MATCH('Inputs (Q)'!GU$1059,Inputs!$X$1:$BG$1,0))*('Inputs (Q)'!GU$1063/12)+INDEX(Inputs!$X122:$BG122, MATCH(('Inputs (Q)'!GU$1059-1),Inputs!$X$1:$BG$1,0))*((12-'Inputs (Q)'!GU$1063)/12)</f>
        <v>727.610065075865</v>
      </c>
      <c r="GV122" s="325" t="n">
        <f aca="false">INDEX(Inputs!$X122:$BG122, MATCH('Inputs (Q)'!GV$1059,Inputs!$X$1:$BG$1,0))*('Inputs (Q)'!GV$1063/12)+INDEX(Inputs!$X122:$BG122, MATCH(('Inputs (Q)'!GV$1059-1),Inputs!$X$1:$BG$1,0))*((12-'Inputs (Q)'!GV$1063)/12)</f>
        <v>730.073034883682</v>
      </c>
      <c r="GW122" s="325" t="n">
        <f aca="false">INDEX(Inputs!$X122:$BG122, MATCH('Inputs (Q)'!GW$1059,Inputs!$X$1:$BG$1,0))*('Inputs (Q)'!GW$1063/12)+INDEX(Inputs!$X122:$BG122, MATCH(('Inputs (Q)'!GW$1059-1),Inputs!$X$1:$BG$1,0))*((12-'Inputs (Q)'!GW$1063)/12)</f>
        <v>732.536004691499</v>
      </c>
      <c r="GX122" s="325" t="n">
        <f aca="false">INDEX(Inputs!$X122:$BG122, MATCH('Inputs (Q)'!GX$1059,Inputs!$X$1:$BG$1,0))*('Inputs (Q)'!GX$1063/12)+INDEX(Inputs!$X122:$BG122, MATCH(('Inputs (Q)'!GX$1059-1),Inputs!$X$1:$BG$1,0))*((12-'Inputs (Q)'!GX$1063)/12)</f>
        <v>735.048233895472</v>
      </c>
      <c r="GY122" s="325" t="n">
        <f aca="false">INDEX(Inputs!$X122:$BG122, MATCH('Inputs (Q)'!GY$1059,Inputs!$X$1:$BG$1,0))*('Inputs (Q)'!GY$1063/12)+INDEX(Inputs!$X122:$BG122, MATCH(('Inputs (Q)'!GY$1059-1),Inputs!$X$1:$BG$1,0))*((12-'Inputs (Q)'!GY$1063)/12)</f>
        <v>737.560463099446</v>
      </c>
      <c r="GZ122" s="325" t="n">
        <f aca="false">INDEX(Inputs!$X122:$BG122, MATCH('Inputs (Q)'!GZ$1059,Inputs!$X$1:$BG$1,0))*('Inputs (Q)'!GZ$1063/12)+INDEX(Inputs!$X122:$BG122, MATCH(('Inputs (Q)'!GZ$1059-1),Inputs!$X$1:$BG$1,0))*((12-'Inputs (Q)'!GZ$1063)/12)</f>
        <v>740.072692303419</v>
      </c>
      <c r="HA122" s="325" t="n">
        <f aca="false">INDEX(Inputs!$X122:$BG122, MATCH('Inputs (Q)'!HA$1059,Inputs!$X$1:$BG$1,0))*('Inputs (Q)'!HA$1063/12)+INDEX(Inputs!$X122:$BG122, MATCH(('Inputs (Q)'!HA$1059-1),Inputs!$X$1:$BG$1,0))*((12-'Inputs (Q)'!HA$1063)/12)</f>
        <v>742.584921507392</v>
      </c>
    </row>
    <row r="123" customFormat="false" ht="15" hidden="false" customHeight="false" outlineLevel="2" collapsed="false">
      <c r="A123" s="172" t="s">
        <v>99</v>
      </c>
      <c r="B123" s="318" t="s">
        <v>162</v>
      </c>
      <c r="C123" s="318"/>
      <c r="D123" s="318" t="s">
        <v>101</v>
      </c>
      <c r="E123" s="96"/>
      <c r="F123" s="19" t="s">
        <v>166</v>
      </c>
      <c r="G123" s="96" t="s">
        <v>103</v>
      </c>
      <c r="H123" s="96"/>
      <c r="I123" s="96"/>
      <c r="CL123" s="325" t="n">
        <v>99.6273036858975</v>
      </c>
      <c r="CM123" s="325" t="n">
        <v>108.72437900641</v>
      </c>
      <c r="CN123" s="325" t="n">
        <v>117.821454326923</v>
      </c>
      <c r="CO123" s="325" t="n">
        <v>126.918529647436</v>
      </c>
      <c r="CP123" s="325" t="n">
        <v>217.16484375</v>
      </c>
      <c r="CQ123" s="325" t="n">
        <v>258.721614583333</v>
      </c>
      <c r="CR123" s="325" t="n">
        <v>300.278385416667</v>
      </c>
      <c r="CS123" s="325" t="n">
        <v>341.83515625</v>
      </c>
      <c r="CT123" s="325" t="n">
        <v>258.616169278603</v>
      </c>
      <c r="CU123" s="325" t="n">
        <v>250.262636990044</v>
      </c>
      <c r="CV123" s="325" t="n">
        <v>241.909104701486</v>
      </c>
      <c r="CW123" s="325" t="n">
        <v>233.555572412927</v>
      </c>
      <c r="CX123" s="325" t="n">
        <v>161.193340252753</v>
      </c>
      <c r="CY123" s="325" t="n">
        <v>127.236328015548</v>
      </c>
      <c r="CZ123" s="325" t="n">
        <v>93.279315778343</v>
      </c>
      <c r="DA123" s="325" t="n">
        <v>59.3223035411381</v>
      </c>
      <c r="DB123" s="325" t="n">
        <v>107.96063081664</v>
      </c>
      <c r="DC123" s="325" t="n">
        <v>107.041754384518</v>
      </c>
      <c r="DD123" s="325" t="n">
        <v>106.122877952396</v>
      </c>
      <c r="DE123" s="325" t="n">
        <v>105.204001520274</v>
      </c>
      <c r="DF123" s="325" t="n">
        <v>104.213370640434</v>
      </c>
      <c r="DG123" s="325" t="n">
        <v>103.265792429225</v>
      </c>
      <c r="DH123" s="325" t="n">
        <v>102.318214218016</v>
      </c>
      <c r="DI123" s="325" t="n">
        <v>101.370636006807</v>
      </c>
      <c r="DJ123" s="325" t="n">
        <v>103.04898333193</v>
      </c>
      <c r="DK123" s="325" t="n">
        <v>103.151775335253</v>
      </c>
      <c r="DL123" s="325" t="n">
        <v>103.254567338577</v>
      </c>
      <c r="DM123" s="325" t="n">
        <v>103.357359341901</v>
      </c>
      <c r="DN123" s="324" t="n">
        <v>103.461179265258</v>
      </c>
      <c r="DO123" s="324" t="n">
        <v>103.564382436594</v>
      </c>
      <c r="DP123" s="324" t="n">
        <v>103.667585607931</v>
      </c>
      <c r="DQ123" s="324" t="n">
        <v>103.770788779268</v>
      </c>
      <c r="DR123" s="324" t="n">
        <v>103.875023982319</v>
      </c>
      <c r="DS123" s="324" t="n">
        <v>103.978639966341</v>
      </c>
      <c r="DT123" s="324" t="n">
        <v>104.082255950363</v>
      </c>
      <c r="DU123" s="324" t="n">
        <v>104.185871934385</v>
      </c>
      <c r="DV123" s="324" t="n">
        <v>104.290524078248</v>
      </c>
      <c r="DW123" s="324" t="n">
        <v>104.394554526206</v>
      </c>
      <c r="DX123" s="324" t="n">
        <v>104.498584974165</v>
      </c>
      <c r="DY123" s="324" t="n">
        <v>104.602615422123</v>
      </c>
      <c r="DZ123" s="324" t="n">
        <v>104.707686174561</v>
      </c>
      <c r="EA123" s="325" t="n">
        <v>104.812132744311</v>
      </c>
      <c r="EB123" s="324" t="n">
        <v>104.916579314061</v>
      </c>
      <c r="EC123" s="324" t="n">
        <v>105.021025883811</v>
      </c>
      <c r="ED123" s="324" t="n">
        <v>105.126516919259</v>
      </c>
      <c r="EE123" s="324" t="n">
        <v>105.231381275288</v>
      </c>
      <c r="EF123" s="324" t="n">
        <v>105.336245631317</v>
      </c>
      <c r="EG123" s="324" t="n">
        <v>105.441109987347</v>
      </c>
      <c r="EH123" s="324" t="n">
        <v>105.547022986936</v>
      </c>
      <c r="EI123" s="324" t="n">
        <v>105.652306800389</v>
      </c>
      <c r="EJ123" s="324" t="n">
        <v>105.757590613843</v>
      </c>
      <c r="EK123" s="324" t="n">
        <v>105.862874427296</v>
      </c>
      <c r="EL123" s="324" t="n">
        <v>105.969211078884</v>
      </c>
      <c r="EM123" s="324" t="n">
        <v>106.074916027591</v>
      </c>
      <c r="EN123" s="324" t="n">
        <v>106.180620976298</v>
      </c>
      <c r="EO123" s="324" t="n">
        <v>106.286325925005</v>
      </c>
      <c r="EP123" s="324" t="n">
        <v>106.393087923199</v>
      </c>
      <c r="EQ123" s="324" t="n">
        <v>106.499215691701</v>
      </c>
      <c r="ER123" s="324" t="n">
        <v>106.605343460203</v>
      </c>
      <c r="ES123" s="324" t="n">
        <v>106.711471228705</v>
      </c>
      <c r="ET123" s="324" t="n">
        <v>106.818660274892</v>
      </c>
      <c r="EU123" s="324" t="n">
        <v>106.925212554468</v>
      </c>
      <c r="EV123" s="324" t="n">
        <v>107.031764834044</v>
      </c>
      <c r="EW123" s="324" t="n">
        <v>107.13831711362</v>
      </c>
      <c r="EX123" s="324" t="n">
        <v>107.245934915992</v>
      </c>
      <c r="EY123" s="324" t="n">
        <v>107.352913404686</v>
      </c>
      <c r="EZ123" s="324" t="n">
        <v>107.45989189338</v>
      </c>
      <c r="FA123" s="324" t="n">
        <v>107.566870382075</v>
      </c>
      <c r="FB123" s="324" t="n">
        <v>107.674918655656</v>
      </c>
      <c r="FC123" s="324" t="n">
        <v>107.782325058305</v>
      </c>
      <c r="FD123" s="324" t="n">
        <v>107.889731460954</v>
      </c>
      <c r="FE123" s="324" t="n">
        <v>107.997137863603</v>
      </c>
      <c r="FF123" s="324" t="n">
        <v>108.105618330278</v>
      </c>
      <c r="FG123" s="324" t="n">
        <v>108.213454358538</v>
      </c>
      <c r="FH123" s="324" t="n">
        <v>108.321290386798</v>
      </c>
      <c r="FI123" s="324" t="n">
        <v>108.429126415057</v>
      </c>
      <c r="FJ123" s="324" t="n">
        <v>108.538040803599</v>
      </c>
      <c r="FK123" s="324" t="n">
        <v>108.646308175972</v>
      </c>
      <c r="FL123" s="324" t="n">
        <v>108.754575548345</v>
      </c>
      <c r="FM123" s="324" t="n">
        <v>108.862842920717</v>
      </c>
      <c r="FN123" s="324" t="n">
        <v>108.972192966814</v>
      </c>
      <c r="FO123" s="324" t="n">
        <v>109.080893408676</v>
      </c>
      <c r="FP123" s="324" t="n">
        <v>109.189593850538</v>
      </c>
      <c r="FQ123" s="324" t="n">
        <v>109.2982942924</v>
      </c>
      <c r="FR123" s="324" t="n">
        <v>109.408081738681</v>
      </c>
      <c r="FS123" s="324" t="n">
        <v>109.517216982311</v>
      </c>
      <c r="FT123" s="324" t="n">
        <v>109.62635222594</v>
      </c>
      <c r="FU123" s="324" t="n">
        <v>109.73548746957</v>
      </c>
      <c r="FV123" s="324" t="n">
        <v>109.845714065636</v>
      </c>
      <c r="FW123" s="324" t="n">
        <v>109.95528585024</v>
      </c>
      <c r="FX123" s="324" t="n">
        <v>110.064857634844</v>
      </c>
      <c r="FY123" s="324" t="n">
        <v>110.174429419448</v>
      </c>
      <c r="FZ123" s="324" t="n">
        <v>110.285096921898</v>
      </c>
      <c r="GA123" s="324" t="n">
        <v>110.395106993641</v>
      </c>
      <c r="GB123" s="324" t="n">
        <v>110.505117065383</v>
      </c>
      <c r="GC123" s="324" t="n">
        <v>110.615127137126</v>
      </c>
      <c r="GD123" s="324" t="n">
        <v>110.726237309586</v>
      </c>
      <c r="GE123" s="324" t="n">
        <v>110.836687421615</v>
      </c>
      <c r="GF123" s="324" t="n">
        <v>110.947137533645</v>
      </c>
      <c r="GG123" s="324" t="n">
        <v>111.057587645675</v>
      </c>
      <c r="GH123" s="325" t="n">
        <f aca="false">INDEX(Inputs!$X123:$BG123, MATCH('Inputs (Q)'!GH$1059,Inputs!$X$1:$BG$1,0))*('Inputs (Q)'!GH$1063/12)+INDEX(Inputs!$X123:$BG123, MATCH(('Inputs (Q)'!GH$1059-1),Inputs!$X$1:$BG$1,0))*((12-'Inputs (Q)'!GH$1063)/12)</f>
        <v>219.898937899988</v>
      </c>
      <c r="GI123" s="325" t="n">
        <f aca="false">INDEX(Inputs!$X123:$BG123, MATCH('Inputs (Q)'!GI$1059,Inputs!$X$1:$BG$1,0))*('Inputs (Q)'!GI$1063/12)+INDEX(Inputs!$X123:$BG123, MATCH(('Inputs (Q)'!GI$1059-1),Inputs!$X$1:$BG$1,0))*((12-'Inputs (Q)'!GI$1063)/12)</f>
        <v>220.992962466655</v>
      </c>
      <c r="GJ123" s="325" t="n">
        <f aca="false">INDEX(Inputs!$X123:$BG123, MATCH('Inputs (Q)'!GJ$1059,Inputs!$X$1:$BG$1,0))*('Inputs (Q)'!GJ$1063/12)+INDEX(Inputs!$X123:$BG123, MATCH(('Inputs (Q)'!GJ$1059-1),Inputs!$X$1:$BG$1,0))*((12-'Inputs (Q)'!GJ$1063)/12)</f>
        <v>222.086987033321</v>
      </c>
      <c r="GK123" s="325" t="n">
        <f aca="false">INDEX(Inputs!$X123:$BG123, MATCH('Inputs (Q)'!GK$1059,Inputs!$X$1:$BG$1,0))*('Inputs (Q)'!GK$1063/12)+INDEX(Inputs!$X123:$BG123, MATCH(('Inputs (Q)'!GK$1059-1),Inputs!$X$1:$BG$1,0))*((12-'Inputs (Q)'!GK$1063)/12)</f>
        <v>223.181011599988</v>
      </c>
      <c r="GL123" s="325" t="n">
        <f aca="false">INDEX(Inputs!$X123:$BG123, MATCH('Inputs (Q)'!GL$1059,Inputs!$X$1:$BG$1,0))*('Inputs (Q)'!GL$1063/12)+INDEX(Inputs!$X123:$BG123, MATCH(('Inputs (Q)'!GL$1059-1),Inputs!$X$1:$BG$1,0))*((12-'Inputs (Q)'!GL$1063)/12)</f>
        <v>224.296916657988</v>
      </c>
      <c r="GM123" s="325" t="n">
        <f aca="false">INDEX(Inputs!$X123:$BG123, MATCH('Inputs (Q)'!GM$1059,Inputs!$X$1:$BG$1,0))*('Inputs (Q)'!GM$1063/12)+INDEX(Inputs!$X123:$BG123, MATCH(('Inputs (Q)'!GM$1059-1),Inputs!$X$1:$BG$1,0))*((12-'Inputs (Q)'!GM$1063)/12)</f>
        <v>225.412821715988</v>
      </c>
      <c r="GN123" s="325" t="n">
        <f aca="false">INDEX(Inputs!$X123:$BG123, MATCH('Inputs (Q)'!GN$1059,Inputs!$X$1:$BG$1,0))*('Inputs (Q)'!GN$1063/12)+INDEX(Inputs!$X123:$BG123, MATCH(('Inputs (Q)'!GN$1059-1),Inputs!$X$1:$BG$1,0))*((12-'Inputs (Q)'!GN$1063)/12)</f>
        <v>226.528726773988</v>
      </c>
      <c r="GO123" s="325" t="n">
        <f aca="false">INDEX(Inputs!$X123:$BG123, MATCH('Inputs (Q)'!GO$1059,Inputs!$X$1:$BG$1,0))*('Inputs (Q)'!GO$1063/12)+INDEX(Inputs!$X123:$BG123, MATCH(('Inputs (Q)'!GO$1059-1),Inputs!$X$1:$BG$1,0))*((12-'Inputs (Q)'!GO$1063)/12)</f>
        <v>227.644631831988</v>
      </c>
      <c r="GP123" s="325" t="n">
        <f aca="false">INDEX(Inputs!$X123:$BG123, MATCH('Inputs (Q)'!GP$1059,Inputs!$X$1:$BG$1,0))*('Inputs (Q)'!GP$1063/12)+INDEX(Inputs!$X123:$BG123, MATCH(('Inputs (Q)'!GP$1059-1),Inputs!$X$1:$BG$1,0))*((12-'Inputs (Q)'!GP$1063)/12)</f>
        <v>228.782854991147</v>
      </c>
      <c r="GQ123" s="325" t="n">
        <f aca="false">INDEX(Inputs!$X123:$BG123, MATCH('Inputs (Q)'!GQ$1059,Inputs!$X$1:$BG$1,0))*('Inputs (Q)'!GQ$1063/12)+INDEX(Inputs!$X123:$BG123, MATCH(('Inputs (Q)'!GQ$1059-1),Inputs!$X$1:$BG$1,0))*((12-'Inputs (Q)'!GQ$1063)/12)</f>
        <v>229.921078150307</v>
      </c>
      <c r="GR123" s="325" t="n">
        <f aca="false">INDEX(Inputs!$X123:$BG123, MATCH('Inputs (Q)'!GR$1059,Inputs!$X$1:$BG$1,0))*('Inputs (Q)'!GR$1063/12)+INDEX(Inputs!$X123:$BG123, MATCH(('Inputs (Q)'!GR$1059-1),Inputs!$X$1:$BG$1,0))*((12-'Inputs (Q)'!GR$1063)/12)</f>
        <v>231.059301309467</v>
      </c>
      <c r="GS123" s="325" t="n">
        <f aca="false">INDEX(Inputs!$X123:$BG123, MATCH('Inputs (Q)'!GS$1059,Inputs!$X$1:$BG$1,0))*('Inputs (Q)'!GS$1063/12)+INDEX(Inputs!$X123:$BG123, MATCH(('Inputs (Q)'!GS$1059-1),Inputs!$X$1:$BG$1,0))*((12-'Inputs (Q)'!GS$1063)/12)</f>
        <v>232.197524468627</v>
      </c>
      <c r="GT123" s="325" t="n">
        <f aca="false">INDEX(Inputs!$X123:$BG123, MATCH('Inputs (Q)'!GT$1059,Inputs!$X$1:$BG$1,0))*('Inputs (Q)'!GT$1063/12)+INDEX(Inputs!$X123:$BG123, MATCH(('Inputs (Q)'!GT$1059-1),Inputs!$X$1:$BG$1,0))*((12-'Inputs (Q)'!GT$1063)/12)</f>
        <v>233.35851209097</v>
      </c>
      <c r="GU123" s="325" t="n">
        <f aca="false">INDEX(Inputs!$X123:$BG123, MATCH('Inputs (Q)'!GU$1059,Inputs!$X$1:$BG$1,0))*('Inputs (Q)'!GU$1063/12)+INDEX(Inputs!$X123:$BG123, MATCH(('Inputs (Q)'!GU$1059-1),Inputs!$X$1:$BG$1,0))*((12-'Inputs (Q)'!GU$1063)/12)</f>
        <v>234.519499713314</v>
      </c>
      <c r="GV123" s="325" t="n">
        <f aca="false">INDEX(Inputs!$X123:$BG123, MATCH('Inputs (Q)'!GV$1059,Inputs!$X$1:$BG$1,0))*('Inputs (Q)'!GV$1063/12)+INDEX(Inputs!$X123:$BG123, MATCH(('Inputs (Q)'!GV$1059-1),Inputs!$X$1:$BG$1,0))*((12-'Inputs (Q)'!GV$1063)/12)</f>
        <v>235.680487335657</v>
      </c>
      <c r="GW123" s="325" t="n">
        <f aca="false">INDEX(Inputs!$X123:$BG123, MATCH('Inputs (Q)'!GW$1059,Inputs!$X$1:$BG$1,0))*('Inputs (Q)'!GW$1063/12)+INDEX(Inputs!$X123:$BG123, MATCH(('Inputs (Q)'!GW$1059-1),Inputs!$X$1:$BG$1,0))*((12-'Inputs (Q)'!GW$1063)/12)</f>
        <v>236.841474958</v>
      </c>
      <c r="GX123" s="325" t="n">
        <f aca="false">INDEX(Inputs!$X123:$BG123, MATCH('Inputs (Q)'!GX$1059,Inputs!$X$1:$BG$1,0))*('Inputs (Q)'!GX$1063/12)+INDEX(Inputs!$X123:$BG123, MATCH(('Inputs (Q)'!GX$1059-1),Inputs!$X$1:$BG$1,0))*((12-'Inputs (Q)'!GX$1063)/12)</f>
        <v>238.02568233279</v>
      </c>
      <c r="GY123" s="325" t="n">
        <f aca="false">INDEX(Inputs!$X123:$BG123, MATCH('Inputs (Q)'!GY$1059,Inputs!$X$1:$BG$1,0))*('Inputs (Q)'!GY$1063/12)+INDEX(Inputs!$X123:$BG123, MATCH(('Inputs (Q)'!GY$1059-1),Inputs!$X$1:$BG$1,0))*((12-'Inputs (Q)'!GY$1063)/12)</f>
        <v>239.20988970758</v>
      </c>
      <c r="GZ123" s="325" t="n">
        <f aca="false">INDEX(Inputs!$X123:$BG123, MATCH('Inputs (Q)'!GZ$1059,Inputs!$X$1:$BG$1,0))*('Inputs (Q)'!GZ$1063/12)+INDEX(Inputs!$X123:$BG123, MATCH(('Inputs (Q)'!GZ$1059-1),Inputs!$X$1:$BG$1,0))*((12-'Inputs (Q)'!GZ$1063)/12)</f>
        <v>240.39409708237</v>
      </c>
      <c r="HA123" s="325" t="n">
        <f aca="false">INDEX(Inputs!$X123:$BG123, MATCH('Inputs (Q)'!HA$1059,Inputs!$X$1:$BG$1,0))*('Inputs (Q)'!HA$1063/12)+INDEX(Inputs!$X123:$BG123, MATCH(('Inputs (Q)'!HA$1059-1),Inputs!$X$1:$BG$1,0))*((12-'Inputs (Q)'!HA$1063)/12)</f>
        <v>241.57830445716</v>
      </c>
    </row>
    <row r="124" customFormat="false" ht="15" hidden="false" customHeight="false" outlineLevel="2" collapsed="false">
      <c r="A124" s="172" t="s">
        <v>99</v>
      </c>
      <c r="B124" s="318" t="s">
        <v>162</v>
      </c>
      <c r="C124" s="318"/>
      <c r="D124" s="318" t="s">
        <v>101</v>
      </c>
      <c r="E124" s="96"/>
      <c r="F124" s="19" t="s">
        <v>167</v>
      </c>
      <c r="G124" s="96" t="s">
        <v>103</v>
      </c>
      <c r="H124" s="96"/>
      <c r="I124" s="96" t="s">
        <v>164</v>
      </c>
      <c r="CL124" s="325" t="n">
        <v>425.08125</v>
      </c>
      <c r="CM124" s="325" t="n">
        <v>513.69375</v>
      </c>
      <c r="CN124" s="325" t="n">
        <v>602.30625</v>
      </c>
      <c r="CO124" s="325" t="n">
        <v>690.91875</v>
      </c>
      <c r="CP124" s="325" t="n">
        <v>913.331984337261</v>
      </c>
      <c r="CQ124" s="325" t="n">
        <v>1055.46477807217</v>
      </c>
      <c r="CR124" s="325" t="n">
        <v>1197.59757180707</v>
      </c>
      <c r="CS124" s="325" t="n">
        <v>1339.73036554197</v>
      </c>
      <c r="CT124" s="325" t="n">
        <v>720.132073631844</v>
      </c>
      <c r="CU124" s="325" t="n">
        <v>557.572433108735</v>
      </c>
      <c r="CV124" s="325" t="n">
        <v>395.012792585625</v>
      </c>
      <c r="CW124" s="325" t="n">
        <v>232.453152062516</v>
      </c>
      <c r="CX124" s="325" t="n">
        <v>484.998745679604</v>
      </c>
      <c r="CY124" s="325" t="n">
        <v>488.481198812574</v>
      </c>
      <c r="CZ124" s="325" t="n">
        <v>491.963651945544</v>
      </c>
      <c r="DA124" s="325" t="n">
        <v>495.446105078514</v>
      </c>
      <c r="DB124" s="325" t="n">
        <v>469.885037259857</v>
      </c>
      <c r="DC124" s="325" t="n">
        <v>461.750082012176</v>
      </c>
      <c r="DD124" s="325" t="n">
        <v>453.615126764495</v>
      </c>
      <c r="DE124" s="325" t="n">
        <v>445.480171516814</v>
      </c>
      <c r="DF124" s="325" t="n">
        <v>434.950317997993</v>
      </c>
      <c r="DG124" s="325" t="n">
        <v>425.857403441856</v>
      </c>
      <c r="DH124" s="325" t="n">
        <v>416.764488885719</v>
      </c>
      <c r="DI124" s="325" t="n">
        <v>407.671574329582</v>
      </c>
      <c r="DJ124" s="325" t="n">
        <v>424.714883506261</v>
      </c>
      <c r="DK124" s="325" t="n">
        <v>426.076458443251</v>
      </c>
      <c r="DL124" s="325" t="n">
        <v>427.43803338024</v>
      </c>
      <c r="DM124" s="325" t="n">
        <v>428.79960831723</v>
      </c>
      <c r="DN124" s="324" t="n">
        <v>438.95827430543</v>
      </c>
      <c r="DO124" s="324" t="n">
        <v>443.838685662903</v>
      </c>
      <c r="DP124" s="324" t="n">
        <v>448.719097020377</v>
      </c>
      <c r="DQ124" s="324" t="n">
        <v>453.599508377851</v>
      </c>
      <c r="DR124" s="324" t="n">
        <v>455.07567175486</v>
      </c>
      <c r="DS124" s="324" t="n">
        <v>458.594383920148</v>
      </c>
      <c r="DT124" s="324" t="n">
        <v>462.113096085436</v>
      </c>
      <c r="DU124" s="324" t="n">
        <v>465.631808250724</v>
      </c>
      <c r="DV124" s="324" t="n">
        <v>468.844296604911</v>
      </c>
      <c r="DW124" s="324" t="n">
        <v>472.240519245758</v>
      </c>
      <c r="DX124" s="324" t="n">
        <v>475.636741886606</v>
      </c>
      <c r="DY124" s="324" t="n">
        <v>479.032964527453</v>
      </c>
      <c r="DZ124" s="324" t="n">
        <v>481.212409145537</v>
      </c>
      <c r="EA124" s="325" t="n">
        <v>484.121920577278</v>
      </c>
      <c r="EB124" s="324" t="n">
        <v>487.03143200902</v>
      </c>
      <c r="EC124" s="324" t="n">
        <v>489.940943440762</v>
      </c>
      <c r="ED124" s="324" t="n">
        <v>492.394511154128</v>
      </c>
      <c r="EE124" s="324" t="n">
        <v>495.121645098519</v>
      </c>
      <c r="EF124" s="324" t="n">
        <v>497.84877904291</v>
      </c>
      <c r="EG124" s="324" t="n">
        <v>500.575912987301</v>
      </c>
      <c r="EH124" s="324" t="n">
        <v>503.326897137911</v>
      </c>
      <c r="EI124" s="324" t="n">
        <v>506.06357116479</v>
      </c>
      <c r="EJ124" s="324" t="n">
        <v>508.800245191668</v>
      </c>
      <c r="EK124" s="324" t="n">
        <v>511.536919218547</v>
      </c>
      <c r="EL124" s="324" t="n">
        <v>514.291516109665</v>
      </c>
      <c r="EM124" s="324" t="n">
        <v>517.035359282239</v>
      </c>
      <c r="EN124" s="324" t="n">
        <v>519.779202454814</v>
      </c>
      <c r="EO124" s="324" t="n">
        <v>522.523045627388</v>
      </c>
      <c r="EP124" s="324" t="n">
        <v>525.281066451539</v>
      </c>
      <c r="EQ124" s="324" t="n">
        <v>528.030580684745</v>
      </c>
      <c r="ER124" s="324" t="n">
        <v>530.78009491795</v>
      </c>
      <c r="ES124" s="324" t="n">
        <v>533.529609151155</v>
      </c>
      <c r="ET124" s="324" t="n">
        <v>536.418990170632</v>
      </c>
      <c r="EU124" s="324" t="n">
        <v>539.224451118346</v>
      </c>
      <c r="EV124" s="324" t="n">
        <v>542.02991206606</v>
      </c>
      <c r="EW124" s="324" t="n">
        <v>544.835373013774</v>
      </c>
      <c r="EX124" s="324" t="n">
        <v>547.757748679142</v>
      </c>
      <c r="EY124" s="324" t="n">
        <v>550.609975513918</v>
      </c>
      <c r="EZ124" s="324" t="n">
        <v>553.462202348694</v>
      </c>
      <c r="FA124" s="324" t="n">
        <v>556.314429183469</v>
      </c>
      <c r="FB124" s="324" t="n">
        <v>559.170701210831</v>
      </c>
      <c r="FC124" s="324" t="n">
        <v>562.024546122641</v>
      </c>
      <c r="FD124" s="324" t="n">
        <v>564.878391034451</v>
      </c>
      <c r="FE124" s="324" t="n">
        <v>567.732235946261</v>
      </c>
      <c r="FF124" s="324" t="n">
        <v>570.590142231426</v>
      </c>
      <c r="FG124" s="324" t="n">
        <v>573.445611692579</v>
      </c>
      <c r="FH124" s="324" t="n">
        <v>576.301081153731</v>
      </c>
      <c r="FI124" s="324" t="n">
        <v>579.156550614883</v>
      </c>
      <c r="FJ124" s="324" t="n">
        <v>582.016097694885</v>
      </c>
      <c r="FK124" s="324" t="n">
        <v>584.873198203577</v>
      </c>
      <c r="FL124" s="324" t="n">
        <v>587.730298712269</v>
      </c>
      <c r="FM124" s="324" t="n">
        <v>590.587399220961</v>
      </c>
      <c r="FN124" s="324" t="n">
        <v>593.448593658977</v>
      </c>
      <c r="FO124" s="324" t="n">
        <v>596.307331739399</v>
      </c>
      <c r="FP124" s="324" t="n">
        <v>599.166069819821</v>
      </c>
      <c r="FQ124" s="324" t="n">
        <v>602.024807900243</v>
      </c>
      <c r="FR124" s="324" t="n">
        <v>604.887656285706</v>
      </c>
      <c r="FS124" s="324" t="n">
        <v>607.748038488145</v>
      </c>
      <c r="FT124" s="324" t="n">
        <v>610.608420690584</v>
      </c>
      <c r="FU124" s="324" t="n">
        <v>613.468802893022</v>
      </c>
      <c r="FV124" s="324" t="n">
        <v>616.65705577427</v>
      </c>
      <c r="FW124" s="324" t="n">
        <v>619.648586248232</v>
      </c>
      <c r="FX124" s="324" t="n">
        <v>622.640116722194</v>
      </c>
      <c r="FY124" s="324" t="n">
        <v>625.631647196157</v>
      </c>
      <c r="FZ124" s="324" t="n">
        <v>628.968192740776</v>
      </c>
      <c r="GA124" s="324" t="n">
        <v>632.097729243001</v>
      </c>
      <c r="GB124" s="324" t="n">
        <v>635.227265745227</v>
      </c>
      <c r="GC124" s="324" t="n">
        <v>638.356802247452</v>
      </c>
      <c r="GD124" s="324" t="n">
        <v>641.849404440181</v>
      </c>
      <c r="GE124" s="324" t="n">
        <v>645.124167218608</v>
      </c>
      <c r="GF124" s="324" t="n">
        <v>648.398929997035</v>
      </c>
      <c r="GG124" s="324" t="n">
        <v>651.673692775462</v>
      </c>
      <c r="GH124" s="325" t="n">
        <f aca="false">INDEX(Inputs!$X124:$BG124, MATCH('Inputs (Q)'!GH$1059,Inputs!$X$1:$BG$1,0))*('Inputs (Q)'!GH$1063/12)+INDEX(Inputs!$X124:$BG124, MATCH(('Inputs (Q)'!GH$1059-1),Inputs!$X$1:$BG$1,0))*((12-'Inputs (Q)'!GH$1063)/12)</f>
        <v>729.951670533425</v>
      </c>
      <c r="GI124" s="325" t="n">
        <f aca="false">INDEX(Inputs!$X124:$BG124, MATCH('Inputs (Q)'!GI$1059,Inputs!$X$1:$BG$1,0))*('Inputs (Q)'!GI$1063/12)+INDEX(Inputs!$X124:$BG124, MATCH(('Inputs (Q)'!GI$1059-1),Inputs!$X$1:$BG$1,0))*((12-'Inputs (Q)'!GI$1063)/12)</f>
        <v>733.717516116192</v>
      </c>
      <c r="GJ124" s="325" t="n">
        <f aca="false">INDEX(Inputs!$X124:$BG124, MATCH('Inputs (Q)'!GJ$1059,Inputs!$X$1:$BG$1,0))*('Inputs (Q)'!GJ$1063/12)+INDEX(Inputs!$X124:$BG124, MATCH(('Inputs (Q)'!GJ$1059-1),Inputs!$X$1:$BG$1,0))*((12-'Inputs (Q)'!GJ$1063)/12)</f>
        <v>737.483361698959</v>
      </c>
      <c r="GK124" s="325" t="n">
        <f aca="false">INDEX(Inputs!$X124:$BG124, MATCH('Inputs (Q)'!GK$1059,Inputs!$X$1:$BG$1,0))*('Inputs (Q)'!GK$1063/12)+INDEX(Inputs!$X124:$BG124, MATCH(('Inputs (Q)'!GK$1059-1),Inputs!$X$1:$BG$1,0))*((12-'Inputs (Q)'!GK$1063)/12)</f>
        <v>741.249207281725</v>
      </c>
      <c r="GL124" s="325" t="n">
        <f aca="false">INDEX(Inputs!$X124:$BG124, MATCH('Inputs (Q)'!GL$1059,Inputs!$X$1:$BG$1,0))*('Inputs (Q)'!GL$1063/12)+INDEX(Inputs!$X124:$BG124, MATCH(('Inputs (Q)'!GL$1059-1),Inputs!$X$1:$BG$1,0))*((12-'Inputs (Q)'!GL$1063)/12)</f>
        <v>745.090369776147</v>
      </c>
      <c r="GM124" s="325" t="n">
        <f aca="false">INDEX(Inputs!$X124:$BG124, MATCH('Inputs (Q)'!GM$1059,Inputs!$X$1:$BG$1,0))*('Inputs (Q)'!GM$1063/12)+INDEX(Inputs!$X124:$BG124, MATCH(('Inputs (Q)'!GM$1059-1),Inputs!$X$1:$BG$1,0))*((12-'Inputs (Q)'!GM$1063)/12)</f>
        <v>748.93153227057</v>
      </c>
      <c r="GN124" s="325" t="n">
        <f aca="false">INDEX(Inputs!$X124:$BG124, MATCH('Inputs (Q)'!GN$1059,Inputs!$X$1:$BG$1,0))*('Inputs (Q)'!GN$1063/12)+INDEX(Inputs!$X124:$BG124, MATCH(('Inputs (Q)'!GN$1059-1),Inputs!$X$1:$BG$1,0))*((12-'Inputs (Q)'!GN$1063)/12)</f>
        <v>752.772694764992</v>
      </c>
      <c r="GO124" s="325" t="n">
        <f aca="false">INDEX(Inputs!$X124:$BG124, MATCH('Inputs (Q)'!GO$1059,Inputs!$X$1:$BG$1,0))*('Inputs (Q)'!GO$1063/12)+INDEX(Inputs!$X124:$BG124, MATCH(('Inputs (Q)'!GO$1059-1),Inputs!$X$1:$BG$1,0))*((12-'Inputs (Q)'!GO$1063)/12)</f>
        <v>756.613857259414</v>
      </c>
      <c r="GP124" s="325" t="n">
        <f aca="false">INDEX(Inputs!$X124:$BG124, MATCH('Inputs (Q)'!GP$1059,Inputs!$X$1:$BG$1,0))*('Inputs (Q)'!GP$1063/12)+INDEX(Inputs!$X124:$BG124, MATCH(('Inputs (Q)'!GP$1059-1),Inputs!$X$1:$BG$1,0))*((12-'Inputs (Q)'!GP$1063)/12)</f>
        <v>760.531843003724</v>
      </c>
      <c r="GQ124" s="325" t="n">
        <f aca="false">INDEX(Inputs!$X124:$BG124, MATCH('Inputs (Q)'!GQ$1059,Inputs!$X$1:$BG$1,0))*('Inputs (Q)'!GQ$1063/12)+INDEX(Inputs!$X124:$BG124, MATCH(('Inputs (Q)'!GQ$1059-1),Inputs!$X$1:$BG$1,0))*((12-'Inputs (Q)'!GQ$1063)/12)</f>
        <v>764.449828748035</v>
      </c>
      <c r="GR124" s="325" t="n">
        <f aca="false">INDEX(Inputs!$X124:$BG124, MATCH('Inputs (Q)'!GR$1059,Inputs!$X$1:$BG$1,0))*('Inputs (Q)'!GR$1063/12)+INDEX(Inputs!$X124:$BG124, MATCH(('Inputs (Q)'!GR$1059-1),Inputs!$X$1:$BG$1,0))*((12-'Inputs (Q)'!GR$1063)/12)</f>
        <v>768.367814492345</v>
      </c>
      <c r="GS124" s="325" t="n">
        <f aca="false">INDEX(Inputs!$X124:$BG124, MATCH('Inputs (Q)'!GS$1059,Inputs!$X$1:$BG$1,0))*('Inputs (Q)'!GS$1063/12)+INDEX(Inputs!$X124:$BG124, MATCH(('Inputs (Q)'!GS$1059-1),Inputs!$X$1:$BG$1,0))*((12-'Inputs (Q)'!GS$1063)/12)</f>
        <v>772.285800236656</v>
      </c>
      <c r="GT124" s="325" t="n">
        <f aca="false">INDEX(Inputs!$X124:$BG124, MATCH('Inputs (Q)'!GT$1059,Inputs!$X$1:$BG$1,0))*('Inputs (Q)'!GT$1063/12)+INDEX(Inputs!$X124:$BG124, MATCH(('Inputs (Q)'!GT$1059-1),Inputs!$X$1:$BG$1,0))*((12-'Inputs (Q)'!GT$1063)/12)</f>
        <v>776.282145695853</v>
      </c>
      <c r="GU124" s="325" t="n">
        <f aca="false">INDEX(Inputs!$X124:$BG124, MATCH('Inputs (Q)'!GU$1059,Inputs!$X$1:$BG$1,0))*('Inputs (Q)'!GU$1063/12)+INDEX(Inputs!$X124:$BG124, MATCH(('Inputs (Q)'!GU$1059-1),Inputs!$X$1:$BG$1,0))*((12-'Inputs (Q)'!GU$1063)/12)</f>
        <v>780.278491155049</v>
      </c>
      <c r="GV124" s="325" t="n">
        <f aca="false">INDEX(Inputs!$X124:$BG124, MATCH('Inputs (Q)'!GV$1059,Inputs!$X$1:$BG$1,0))*('Inputs (Q)'!GV$1063/12)+INDEX(Inputs!$X124:$BG124, MATCH(('Inputs (Q)'!GV$1059-1),Inputs!$X$1:$BG$1,0))*((12-'Inputs (Q)'!GV$1063)/12)</f>
        <v>784.274836614246</v>
      </c>
      <c r="GW124" s="325" t="n">
        <f aca="false">INDEX(Inputs!$X124:$BG124, MATCH('Inputs (Q)'!GW$1059,Inputs!$X$1:$BG$1,0))*('Inputs (Q)'!GW$1063/12)+INDEX(Inputs!$X124:$BG124, MATCH(('Inputs (Q)'!GW$1059-1),Inputs!$X$1:$BG$1,0))*((12-'Inputs (Q)'!GW$1063)/12)</f>
        <v>788.271182073443</v>
      </c>
      <c r="GX124" s="325" t="n">
        <f aca="false">INDEX(Inputs!$X124:$BG124, MATCH('Inputs (Q)'!GX$1059,Inputs!$X$1:$BG$1,0))*('Inputs (Q)'!GX$1063/12)+INDEX(Inputs!$X124:$BG124, MATCH(('Inputs (Q)'!GX$1059-1),Inputs!$X$1:$BG$1,0))*((12-'Inputs (Q)'!GX$1063)/12)</f>
        <v>792.347454441824</v>
      </c>
      <c r="GY124" s="325" t="n">
        <f aca="false">INDEX(Inputs!$X124:$BG124, MATCH('Inputs (Q)'!GY$1059,Inputs!$X$1:$BG$1,0))*('Inputs (Q)'!GY$1063/12)+INDEX(Inputs!$X124:$BG124, MATCH(('Inputs (Q)'!GY$1059-1),Inputs!$X$1:$BG$1,0))*((12-'Inputs (Q)'!GY$1063)/12)</f>
        <v>796.423726810204</v>
      </c>
      <c r="GZ124" s="325" t="n">
        <f aca="false">INDEX(Inputs!$X124:$BG124, MATCH('Inputs (Q)'!GZ$1059,Inputs!$X$1:$BG$1,0))*('Inputs (Q)'!GZ$1063/12)+INDEX(Inputs!$X124:$BG124, MATCH(('Inputs (Q)'!GZ$1059-1),Inputs!$X$1:$BG$1,0))*((12-'Inputs (Q)'!GZ$1063)/12)</f>
        <v>800.499999178585</v>
      </c>
      <c r="HA124" s="325" t="n">
        <f aca="false">INDEX(Inputs!$X124:$BG124, MATCH('Inputs (Q)'!HA$1059,Inputs!$X$1:$BG$1,0))*('Inputs (Q)'!HA$1063/12)+INDEX(Inputs!$X124:$BG124, MATCH(('Inputs (Q)'!HA$1059-1),Inputs!$X$1:$BG$1,0))*((12-'Inputs (Q)'!HA$1063)/12)</f>
        <v>804.576271546966</v>
      </c>
    </row>
    <row r="125" customFormat="false" ht="15" hidden="false" customHeight="false" outlineLevel="2" collapsed="false">
      <c r="A125" s="172" t="s">
        <v>99</v>
      </c>
      <c r="B125" s="318" t="s">
        <v>162</v>
      </c>
      <c r="C125" s="318"/>
      <c r="D125" s="318" t="s">
        <v>101</v>
      </c>
      <c r="E125" s="96"/>
      <c r="F125" s="19" t="s">
        <v>168</v>
      </c>
      <c r="G125" s="96" t="s">
        <v>103</v>
      </c>
      <c r="H125" s="96"/>
      <c r="I125" s="96" t="s">
        <v>164</v>
      </c>
      <c r="CL125" s="325" t="n">
        <v>281.103013392857</v>
      </c>
      <c r="CM125" s="325" t="n">
        <v>327.034337797619</v>
      </c>
      <c r="CN125" s="325" t="n">
        <v>372.965662202381</v>
      </c>
      <c r="CO125" s="325" t="n">
        <v>418.896986607143</v>
      </c>
      <c r="CP125" s="325" t="n">
        <v>452.356770833333</v>
      </c>
      <c r="CQ125" s="325" t="n">
        <v>493.299479166667</v>
      </c>
      <c r="CR125" s="325" t="n">
        <v>534.2421875</v>
      </c>
      <c r="CS125" s="325" t="n">
        <v>575.184895833333</v>
      </c>
      <c r="CT125" s="325" t="n">
        <v>370.23019333832</v>
      </c>
      <c r="CU125" s="325" t="n">
        <v>312.813937340314</v>
      </c>
      <c r="CV125" s="325" t="n">
        <v>255.397681342309</v>
      </c>
      <c r="CW125" s="325" t="n">
        <v>197.981425344303</v>
      </c>
      <c r="CX125" s="325" t="n">
        <v>285.419606526926</v>
      </c>
      <c r="CY125" s="325" t="n">
        <v>285.945125401172</v>
      </c>
      <c r="CZ125" s="325" t="n">
        <v>286.470644275418</v>
      </c>
      <c r="DA125" s="325" t="n">
        <v>286.996163149664</v>
      </c>
      <c r="DB125" s="325" t="n">
        <v>277.714991559716</v>
      </c>
      <c r="DC125" s="325" t="n">
        <v>274.317834248285</v>
      </c>
      <c r="DD125" s="325" t="n">
        <v>270.920676936853</v>
      </c>
      <c r="DE125" s="325" t="n">
        <v>267.523519625421</v>
      </c>
      <c r="DF125" s="325" t="n">
        <v>263.313164631686</v>
      </c>
      <c r="DG125" s="325" t="n">
        <v>259.590728247333</v>
      </c>
      <c r="DH125" s="325" t="n">
        <v>255.86829186298</v>
      </c>
      <c r="DI125" s="325" t="n">
        <v>252.145855478627</v>
      </c>
      <c r="DJ125" s="325" t="n">
        <v>259.252370440347</v>
      </c>
      <c r="DK125" s="325" t="n">
        <v>259.861514594423</v>
      </c>
      <c r="DL125" s="325" t="n">
        <v>260.470658748499</v>
      </c>
      <c r="DM125" s="325" t="n">
        <v>261.079802902575</v>
      </c>
      <c r="DN125" s="324" t="n">
        <v>265.606769391854</v>
      </c>
      <c r="DO125" s="324" t="n">
        <v>267.783042480012</v>
      </c>
      <c r="DP125" s="324" t="n">
        <v>269.959315568169</v>
      </c>
      <c r="DQ125" s="324" t="n">
        <v>272.135588656326</v>
      </c>
      <c r="DR125" s="324" t="n">
        <v>272.848009039558</v>
      </c>
      <c r="DS125" s="324" t="n">
        <v>274.438741045745</v>
      </c>
      <c r="DT125" s="324" t="n">
        <v>276.029473051932</v>
      </c>
      <c r="DU125" s="324" t="n">
        <v>277.620205058119</v>
      </c>
      <c r="DV125" s="324" t="n">
        <v>279.079958285392</v>
      </c>
      <c r="DW125" s="324" t="n">
        <v>280.618298780014</v>
      </c>
      <c r="DX125" s="324" t="n">
        <v>282.156639274636</v>
      </c>
      <c r="DY125" s="324" t="n">
        <v>283.694979769257</v>
      </c>
      <c r="DZ125" s="324" t="n">
        <v>284.710594491855</v>
      </c>
      <c r="EA125" s="325" t="n">
        <v>286.039844677667</v>
      </c>
      <c r="EB125" s="324" t="n">
        <v>287.36909486348</v>
      </c>
      <c r="EC125" s="324" t="n">
        <v>288.698345049292</v>
      </c>
      <c r="ED125" s="324" t="n">
        <v>289.832208239175</v>
      </c>
      <c r="EE125" s="324" t="n">
        <v>291.083303626616</v>
      </c>
      <c r="EF125" s="324" t="n">
        <v>292.334399014057</v>
      </c>
      <c r="EG125" s="324" t="n">
        <v>293.585494401497</v>
      </c>
      <c r="EH125" s="324" t="n">
        <v>294.847628859913</v>
      </c>
      <c r="EI125" s="324" t="n">
        <v>296.103139875744</v>
      </c>
      <c r="EJ125" s="324" t="n">
        <v>297.358650891575</v>
      </c>
      <c r="EK125" s="324" t="n">
        <v>298.614161907405</v>
      </c>
      <c r="EL125" s="324" t="n">
        <v>299.878164970451</v>
      </c>
      <c r="EM125" s="324" t="n">
        <v>301.137072805168</v>
      </c>
      <c r="EN125" s="324" t="n">
        <v>302.395980639885</v>
      </c>
      <c r="EO125" s="324" t="n">
        <v>303.654888474602</v>
      </c>
      <c r="EP125" s="324" t="n">
        <v>304.9206801683</v>
      </c>
      <c r="EQ125" s="324" t="n">
        <v>306.182341546609</v>
      </c>
      <c r="ER125" s="324" t="n">
        <v>307.444002924918</v>
      </c>
      <c r="ES125" s="324" t="n">
        <v>308.705664303227</v>
      </c>
      <c r="ET125" s="324" t="n">
        <v>310.028288235154</v>
      </c>
      <c r="EU125" s="324" t="n">
        <v>311.314334634911</v>
      </c>
      <c r="EV125" s="324" t="n">
        <v>312.600381034667</v>
      </c>
      <c r="EW125" s="324" t="n">
        <v>313.886427434423</v>
      </c>
      <c r="EX125" s="324" t="n">
        <v>315.223564809835</v>
      </c>
      <c r="EY125" s="324" t="n">
        <v>316.530047599853</v>
      </c>
      <c r="EZ125" s="324" t="n">
        <v>317.836530389872</v>
      </c>
      <c r="FA125" s="324" t="n">
        <v>319.14301317989</v>
      </c>
      <c r="FB125" s="324" t="n">
        <v>320.452029962888</v>
      </c>
      <c r="FC125" s="324" t="n">
        <v>321.759526350098</v>
      </c>
      <c r="FD125" s="324" t="n">
        <v>323.067022737308</v>
      </c>
      <c r="FE125" s="324" t="n">
        <v>324.374519124518</v>
      </c>
      <c r="FF125" s="324" t="n">
        <v>325.684559640679</v>
      </c>
      <c r="FG125" s="324" t="n">
        <v>326.99307367947</v>
      </c>
      <c r="FH125" s="324" t="n">
        <v>328.30158771826</v>
      </c>
      <c r="FI125" s="324" t="n">
        <v>329.610101757051</v>
      </c>
      <c r="FJ125" s="324" t="n">
        <v>330.921170101308</v>
      </c>
      <c r="FK125" s="324" t="n">
        <v>332.230705862286</v>
      </c>
      <c r="FL125" s="324" t="n">
        <v>333.540241623263</v>
      </c>
      <c r="FM125" s="324" t="n">
        <v>334.84977738424</v>
      </c>
      <c r="FN125" s="324" t="n">
        <v>336.161877667906</v>
      </c>
      <c r="FO125" s="324" t="n">
        <v>337.472439237959</v>
      </c>
      <c r="FP125" s="324" t="n">
        <v>338.783000808012</v>
      </c>
      <c r="FQ125" s="324" t="n">
        <v>340.093562378065</v>
      </c>
      <c r="FR125" s="324" t="n">
        <v>341.406698728897</v>
      </c>
      <c r="FS125" s="324" t="n">
        <v>342.718290211262</v>
      </c>
      <c r="FT125" s="324" t="n">
        <v>344.029881693626</v>
      </c>
      <c r="FU125" s="324" t="n">
        <v>345.341473175991</v>
      </c>
      <c r="FV125" s="324" t="n">
        <v>346.79493491854</v>
      </c>
      <c r="FW125" s="324" t="n">
        <v>348.163274504979</v>
      </c>
      <c r="FX125" s="324" t="n">
        <v>349.531614091417</v>
      </c>
      <c r="FY125" s="324" t="n">
        <v>350.899953677856</v>
      </c>
      <c r="FZ125" s="324" t="n">
        <v>352.417542838518</v>
      </c>
      <c r="GA125" s="324" t="n">
        <v>353.845582254647</v>
      </c>
      <c r="GB125" s="324" t="n">
        <v>355.273621670775</v>
      </c>
      <c r="GC125" s="324" t="n">
        <v>356.701661086903</v>
      </c>
      <c r="GD125" s="324" t="n">
        <v>358.286719293039</v>
      </c>
      <c r="GE125" s="324" t="n">
        <v>359.777566225171</v>
      </c>
      <c r="GF125" s="324" t="n">
        <v>361.268413157302</v>
      </c>
      <c r="GG125" s="324" t="n">
        <v>362.759260089434</v>
      </c>
      <c r="GH125" s="325" t="n">
        <f aca="false">INDEX(Inputs!$X125:$BG125, MATCH('Inputs (Q)'!GH$1059,Inputs!$X$1:$BG$1,0))*('Inputs (Q)'!GH$1063/12)+INDEX(Inputs!$X125:$BG125, MATCH(('Inputs (Q)'!GH$1059-1),Inputs!$X$1:$BG$1,0))*((12-'Inputs (Q)'!GH$1063)/12)</f>
        <v>494.214783127128</v>
      </c>
      <c r="GI125" s="325" t="n">
        <f aca="false">INDEX(Inputs!$X125:$BG125, MATCH('Inputs (Q)'!GI$1059,Inputs!$X$1:$BG$1,0))*('Inputs (Q)'!GI$1063/12)+INDEX(Inputs!$X125:$BG125, MATCH(('Inputs (Q)'!GI$1059-1),Inputs!$X$1:$BG$1,0))*((12-'Inputs (Q)'!GI$1063)/12)</f>
        <v>496.566002232676</v>
      </c>
      <c r="GJ125" s="325" t="n">
        <f aca="false">INDEX(Inputs!$X125:$BG125, MATCH('Inputs (Q)'!GJ$1059,Inputs!$X$1:$BG$1,0))*('Inputs (Q)'!GJ$1063/12)+INDEX(Inputs!$X125:$BG125, MATCH(('Inputs (Q)'!GJ$1059-1),Inputs!$X$1:$BG$1,0))*((12-'Inputs (Q)'!GJ$1063)/12)</f>
        <v>498.917221338224</v>
      </c>
      <c r="GK125" s="325" t="n">
        <f aca="false">INDEX(Inputs!$X125:$BG125, MATCH('Inputs (Q)'!GK$1059,Inputs!$X$1:$BG$1,0))*('Inputs (Q)'!GK$1063/12)+INDEX(Inputs!$X125:$BG125, MATCH(('Inputs (Q)'!GK$1059-1),Inputs!$X$1:$BG$1,0))*((12-'Inputs (Q)'!GK$1063)/12)</f>
        <v>501.268440443771</v>
      </c>
      <c r="GL125" s="325" t="n">
        <f aca="false">INDEX(Inputs!$X125:$BG125, MATCH('Inputs (Q)'!GL$1059,Inputs!$X$1:$BG$1,0))*('Inputs (Q)'!GL$1063/12)+INDEX(Inputs!$X125:$BG125, MATCH(('Inputs (Q)'!GL$1059-1),Inputs!$X$1:$BG$1,0))*((12-'Inputs (Q)'!GL$1063)/12)</f>
        <v>503.66668393143</v>
      </c>
      <c r="GM125" s="325" t="n">
        <f aca="false">INDEX(Inputs!$X125:$BG125, MATCH('Inputs (Q)'!GM$1059,Inputs!$X$1:$BG$1,0))*('Inputs (Q)'!GM$1063/12)+INDEX(Inputs!$X125:$BG125, MATCH(('Inputs (Q)'!GM$1059-1),Inputs!$X$1:$BG$1,0))*((12-'Inputs (Q)'!GM$1063)/12)</f>
        <v>506.064927419089</v>
      </c>
      <c r="GN125" s="325" t="n">
        <f aca="false">INDEX(Inputs!$X125:$BG125, MATCH('Inputs (Q)'!GN$1059,Inputs!$X$1:$BG$1,0))*('Inputs (Q)'!GN$1063/12)+INDEX(Inputs!$X125:$BG125, MATCH(('Inputs (Q)'!GN$1059-1),Inputs!$X$1:$BG$1,0))*((12-'Inputs (Q)'!GN$1063)/12)</f>
        <v>508.463170906748</v>
      </c>
      <c r="GO125" s="325" t="n">
        <f aca="false">INDEX(Inputs!$X125:$BG125, MATCH('Inputs (Q)'!GO$1059,Inputs!$X$1:$BG$1,0))*('Inputs (Q)'!GO$1063/12)+INDEX(Inputs!$X125:$BG125, MATCH(('Inputs (Q)'!GO$1059-1),Inputs!$X$1:$BG$1,0))*((12-'Inputs (Q)'!GO$1063)/12)</f>
        <v>510.861414394406</v>
      </c>
      <c r="GP125" s="325" t="n">
        <f aca="false">INDEX(Inputs!$X125:$BG125, MATCH('Inputs (Q)'!GP$1059,Inputs!$X$1:$BG$1,0))*('Inputs (Q)'!GP$1063/12)+INDEX(Inputs!$X125:$BG125, MATCH(('Inputs (Q)'!GP$1059-1),Inputs!$X$1:$BG$1,0))*((12-'Inputs (Q)'!GP$1063)/12)</f>
        <v>513.307622751818</v>
      </c>
      <c r="GQ125" s="325" t="n">
        <f aca="false">INDEX(Inputs!$X125:$BG125, MATCH('Inputs (Q)'!GQ$1059,Inputs!$X$1:$BG$1,0))*('Inputs (Q)'!GQ$1063/12)+INDEX(Inputs!$X125:$BG125, MATCH(('Inputs (Q)'!GQ$1059-1),Inputs!$X$1:$BG$1,0))*((12-'Inputs (Q)'!GQ$1063)/12)</f>
        <v>515.75383110923</v>
      </c>
      <c r="GR125" s="325" t="n">
        <f aca="false">INDEX(Inputs!$X125:$BG125, MATCH('Inputs (Q)'!GR$1059,Inputs!$X$1:$BG$1,0))*('Inputs (Q)'!GR$1063/12)+INDEX(Inputs!$X125:$BG125, MATCH(('Inputs (Q)'!GR$1059-1),Inputs!$X$1:$BG$1,0))*((12-'Inputs (Q)'!GR$1063)/12)</f>
        <v>518.200039466643</v>
      </c>
      <c r="GS125" s="325" t="n">
        <f aca="false">INDEX(Inputs!$X125:$BG125, MATCH('Inputs (Q)'!GS$1059,Inputs!$X$1:$BG$1,0))*('Inputs (Q)'!GS$1063/12)+INDEX(Inputs!$X125:$BG125, MATCH(('Inputs (Q)'!GS$1059-1),Inputs!$X$1:$BG$1,0))*((12-'Inputs (Q)'!GS$1063)/12)</f>
        <v>520.646247824054</v>
      </c>
      <c r="GT125" s="325" t="n">
        <f aca="false">INDEX(Inputs!$X125:$BG125, MATCH('Inputs (Q)'!GT$1059,Inputs!$X$1:$BG$1,0))*('Inputs (Q)'!GT$1063/12)+INDEX(Inputs!$X125:$BG125, MATCH(('Inputs (Q)'!GT$1059-1),Inputs!$X$1:$BG$1,0))*((12-'Inputs (Q)'!GT$1063)/12)</f>
        <v>523.141380348615</v>
      </c>
      <c r="GU125" s="325" t="n">
        <f aca="false">INDEX(Inputs!$X125:$BG125, MATCH('Inputs (Q)'!GU$1059,Inputs!$X$1:$BG$1,0))*('Inputs (Q)'!GU$1063/12)+INDEX(Inputs!$X125:$BG125, MATCH(('Inputs (Q)'!GU$1059-1),Inputs!$X$1:$BG$1,0))*((12-'Inputs (Q)'!GU$1063)/12)</f>
        <v>525.636512873175</v>
      </c>
      <c r="GV125" s="325" t="n">
        <f aca="false">INDEX(Inputs!$X125:$BG125, MATCH('Inputs (Q)'!GV$1059,Inputs!$X$1:$BG$1,0))*('Inputs (Q)'!GV$1063/12)+INDEX(Inputs!$X125:$BG125, MATCH(('Inputs (Q)'!GV$1059-1),Inputs!$X$1:$BG$1,0))*((12-'Inputs (Q)'!GV$1063)/12)</f>
        <v>528.131645397735</v>
      </c>
      <c r="GW125" s="325" t="n">
        <f aca="false">INDEX(Inputs!$X125:$BG125, MATCH('Inputs (Q)'!GW$1059,Inputs!$X$1:$BG$1,0))*('Inputs (Q)'!GW$1063/12)+INDEX(Inputs!$X125:$BG125, MATCH(('Inputs (Q)'!GW$1059-1),Inputs!$X$1:$BG$1,0))*((12-'Inputs (Q)'!GW$1063)/12)</f>
        <v>530.626777922296</v>
      </c>
      <c r="GX125" s="325" t="n">
        <f aca="false">INDEX(Inputs!$X125:$BG125, MATCH('Inputs (Q)'!GX$1059,Inputs!$X$1:$BG$1,0))*('Inputs (Q)'!GX$1063/12)+INDEX(Inputs!$X125:$BG125, MATCH(('Inputs (Q)'!GX$1059-1),Inputs!$X$1:$BG$1,0))*((12-'Inputs (Q)'!GX$1063)/12)</f>
        <v>533.171813097347</v>
      </c>
      <c r="GY125" s="325" t="n">
        <f aca="false">INDEX(Inputs!$X125:$BG125, MATCH('Inputs (Q)'!GY$1059,Inputs!$X$1:$BG$1,0))*('Inputs (Q)'!GY$1063/12)+INDEX(Inputs!$X125:$BG125, MATCH(('Inputs (Q)'!GY$1059-1),Inputs!$X$1:$BG$1,0))*((12-'Inputs (Q)'!GY$1063)/12)</f>
        <v>535.716848272398</v>
      </c>
      <c r="GZ125" s="325" t="n">
        <f aca="false">INDEX(Inputs!$X125:$BG125, MATCH('Inputs (Q)'!GZ$1059,Inputs!$X$1:$BG$1,0))*('Inputs (Q)'!GZ$1063/12)+INDEX(Inputs!$X125:$BG125, MATCH(('Inputs (Q)'!GZ$1059-1),Inputs!$X$1:$BG$1,0))*((12-'Inputs (Q)'!GZ$1063)/12)</f>
        <v>538.26188344745</v>
      </c>
      <c r="HA125" s="325" t="n">
        <f aca="false">INDEX(Inputs!$X125:$BG125, MATCH('Inputs (Q)'!HA$1059,Inputs!$X$1:$BG$1,0))*('Inputs (Q)'!HA$1063/12)+INDEX(Inputs!$X125:$BG125, MATCH(('Inputs (Q)'!HA$1059-1),Inputs!$X$1:$BG$1,0))*((12-'Inputs (Q)'!HA$1063)/12)</f>
        <v>540.806918622501</v>
      </c>
    </row>
    <row r="126" customFormat="false" ht="15" hidden="false" customHeight="false" outlineLevel="2" collapsed="false">
      <c r="A126" s="172" t="s">
        <v>99</v>
      </c>
      <c r="B126" s="318" t="s">
        <v>162</v>
      </c>
      <c r="C126" s="318"/>
      <c r="D126" s="318" t="s">
        <v>101</v>
      </c>
      <c r="E126" s="96"/>
      <c r="F126" s="19" t="s">
        <v>169</v>
      </c>
      <c r="G126" s="96" t="s">
        <v>103</v>
      </c>
      <c r="H126" s="96"/>
      <c r="I126" s="96" t="s">
        <v>164</v>
      </c>
      <c r="CL126" s="325" t="n">
        <v>344.934375</v>
      </c>
      <c r="CM126" s="325" t="n">
        <v>386.228125</v>
      </c>
      <c r="CN126" s="325" t="n">
        <v>427.521875</v>
      </c>
      <c r="CO126" s="325" t="n">
        <v>468.815625</v>
      </c>
      <c r="CP126" s="325" t="n">
        <v>647.48046875</v>
      </c>
      <c r="CQ126" s="325" t="n">
        <v>743.72265625</v>
      </c>
      <c r="CR126" s="325" t="n">
        <v>839.96484375</v>
      </c>
      <c r="CS126" s="325" t="n">
        <v>936.20703125</v>
      </c>
      <c r="CT126" s="325" t="n">
        <v>583.731584987477</v>
      </c>
      <c r="CU126" s="325" t="n">
        <v>500.486718982468</v>
      </c>
      <c r="CV126" s="325" t="n">
        <v>417.241852977459</v>
      </c>
      <c r="CW126" s="325" t="n">
        <v>333.99698697245</v>
      </c>
      <c r="CX126" s="325" t="n">
        <v>457.29202422073</v>
      </c>
      <c r="CY126" s="325" t="n">
        <v>456.663119517037</v>
      </c>
      <c r="CZ126" s="325" t="n">
        <v>456.034214813343</v>
      </c>
      <c r="DA126" s="325" t="n">
        <v>455.40531010965</v>
      </c>
      <c r="DB126" s="325" t="n">
        <v>446.840769496934</v>
      </c>
      <c r="DC126" s="325" t="n">
        <v>443.037610429632</v>
      </c>
      <c r="DD126" s="325" t="n">
        <v>439.234451362329</v>
      </c>
      <c r="DE126" s="325" t="n">
        <v>435.431292295027</v>
      </c>
      <c r="DF126" s="325" t="n">
        <v>431.331147072766</v>
      </c>
      <c r="DG126" s="325" t="n">
        <v>427.409193543481</v>
      </c>
      <c r="DH126" s="325" t="n">
        <v>423.487240014195</v>
      </c>
      <c r="DI126" s="325" t="n">
        <v>419.565286484909</v>
      </c>
      <c r="DJ126" s="325" t="n">
        <v>426.511837320785</v>
      </c>
      <c r="DK126" s="325" t="n">
        <v>426.937285537564</v>
      </c>
      <c r="DL126" s="325" t="n">
        <v>427.362733754343</v>
      </c>
      <c r="DM126" s="325" t="n">
        <v>427.788181971121</v>
      </c>
      <c r="DN126" s="324" t="n">
        <v>428.217884670068</v>
      </c>
      <c r="DO126" s="324" t="n">
        <v>428.645034679714</v>
      </c>
      <c r="DP126" s="324" t="n">
        <v>429.07218468936</v>
      </c>
      <c r="DQ126" s="324" t="n">
        <v>429.499334699006</v>
      </c>
      <c r="DR126" s="324" t="n">
        <v>429.930756208748</v>
      </c>
      <c r="DS126" s="324" t="n">
        <v>430.359614818433</v>
      </c>
      <c r="DT126" s="324" t="n">
        <v>430.788473428117</v>
      </c>
      <c r="DU126" s="324" t="n">
        <v>431.217332037802</v>
      </c>
      <c r="DV126" s="324" t="n">
        <v>431.650479233583</v>
      </c>
      <c r="DW126" s="324" t="n">
        <v>432.081053277707</v>
      </c>
      <c r="DX126" s="324" t="n">
        <v>432.51162732183</v>
      </c>
      <c r="DY126" s="324" t="n">
        <v>432.942201365953</v>
      </c>
      <c r="DZ126" s="324" t="n">
        <v>433.377081150518</v>
      </c>
      <c r="EA126" s="325" t="n">
        <v>433.809377490817</v>
      </c>
      <c r="EB126" s="324" t="n">
        <v>434.241673831117</v>
      </c>
      <c r="EC126" s="324" t="n">
        <v>434.673970171417</v>
      </c>
      <c r="ED126" s="324" t="n">
        <v>435.11058947512</v>
      </c>
      <c r="EE126" s="324" t="n">
        <v>435.544615000781</v>
      </c>
      <c r="EF126" s="324" t="n">
        <v>435.978640526442</v>
      </c>
      <c r="EG126" s="324" t="n">
        <v>436.412666052103</v>
      </c>
      <c r="EH126" s="324" t="n">
        <v>436.85103183302</v>
      </c>
      <c r="EI126" s="324" t="n">
        <v>437.286793460784</v>
      </c>
      <c r="EJ126" s="324" t="n">
        <v>437.722555088547</v>
      </c>
      <c r="EK126" s="324" t="n">
        <v>438.158316716311</v>
      </c>
      <c r="EL126" s="324" t="n">
        <v>438.598435960352</v>
      </c>
      <c r="EM126" s="324" t="n">
        <v>439.035940634627</v>
      </c>
      <c r="EN126" s="324" t="n">
        <v>439.473445308902</v>
      </c>
      <c r="EO126" s="324" t="n">
        <v>439.910949983176</v>
      </c>
      <c r="EP126" s="324" t="n">
        <v>440.352829704194</v>
      </c>
      <c r="EQ126" s="324" t="n">
        <v>440.792084397165</v>
      </c>
      <c r="ER126" s="324" t="n">
        <v>441.231339090137</v>
      </c>
      <c r="ES126" s="324" t="n">
        <v>441.670593783109</v>
      </c>
      <c r="ET126" s="324" t="n">
        <v>442.114241023011</v>
      </c>
      <c r="EU126" s="324" t="n">
        <v>442.555252734754</v>
      </c>
      <c r="EV126" s="324" t="n">
        <v>442.996264446498</v>
      </c>
      <c r="EW126" s="324" t="n">
        <v>443.437276158242</v>
      </c>
      <c r="EX126" s="324" t="n">
        <v>443.882697987103</v>
      </c>
      <c r="EY126" s="324" t="n">
        <v>444.325473745693</v>
      </c>
      <c r="EZ126" s="324" t="n">
        <v>444.768249504284</v>
      </c>
      <c r="FA126" s="324" t="n">
        <v>445.211025262874</v>
      </c>
      <c r="FB126" s="324" t="n">
        <v>445.658228779051</v>
      </c>
      <c r="FC126" s="324" t="n">
        <v>446.102775640676</v>
      </c>
      <c r="FD126" s="324" t="n">
        <v>446.547322502301</v>
      </c>
      <c r="FE126" s="324" t="n">
        <v>446.991869363926</v>
      </c>
      <c r="FF126" s="324" t="n">
        <v>447.440861694167</v>
      </c>
      <c r="FG126" s="324" t="n">
        <v>447.887186743239</v>
      </c>
      <c r="FH126" s="324" t="n">
        <v>448.33351179231</v>
      </c>
      <c r="FI126" s="324" t="n">
        <v>448.779836841382</v>
      </c>
      <c r="FJ126" s="324" t="n">
        <v>449.230625140944</v>
      </c>
      <c r="FK126" s="324" t="n">
        <v>449.678735490212</v>
      </c>
      <c r="FL126" s="324" t="n">
        <v>450.126845839479</v>
      </c>
      <c r="FM126" s="324" t="n">
        <v>450.574956188747</v>
      </c>
      <c r="FN126" s="324" t="n">
        <v>451.027547641508</v>
      </c>
      <c r="FO126" s="324" t="n">
        <v>451.477450432173</v>
      </c>
      <c r="FP126" s="324" t="n">
        <v>451.927353222837</v>
      </c>
      <c r="FQ126" s="324" t="n">
        <v>452.377256013502</v>
      </c>
      <c r="FR126" s="324" t="n">
        <v>452.831657832074</v>
      </c>
      <c r="FS126" s="324" t="n">
        <v>453.283360233901</v>
      </c>
      <c r="FT126" s="324" t="n">
        <v>453.735062635729</v>
      </c>
      <c r="FU126" s="324" t="n">
        <v>454.186765037556</v>
      </c>
      <c r="FV126" s="324" t="n">
        <v>454.642984463402</v>
      </c>
      <c r="FW126" s="324" t="n">
        <v>455.096493674837</v>
      </c>
      <c r="FX126" s="324" t="n">
        <v>455.550002886272</v>
      </c>
      <c r="FY126" s="324" t="n">
        <v>456.003512097706</v>
      </c>
      <c r="FZ126" s="324" t="n">
        <v>456.461556401256</v>
      </c>
      <c r="GA126" s="324" t="n">
        <v>456.916879649536</v>
      </c>
      <c r="GB126" s="324" t="n">
        <v>457.372202897817</v>
      </c>
      <c r="GC126" s="324" t="n">
        <v>457.827526146097</v>
      </c>
      <c r="GD126" s="324" t="n">
        <v>458.287402626861</v>
      </c>
      <c r="GE126" s="324" t="n">
        <v>458.744547168134</v>
      </c>
      <c r="GF126" s="324" t="n">
        <v>459.201691709408</v>
      </c>
      <c r="GG126" s="324" t="n">
        <v>459.658836250682</v>
      </c>
      <c r="GH126" s="325" t="n">
        <f aca="false">INDEX(Inputs!$X126:$BG126, MATCH('Inputs (Q)'!GH$1059,Inputs!$X$1:$BG$1,0))*('Inputs (Q)'!GH$1063/12)+INDEX(Inputs!$X126:$BG126, MATCH(('Inputs (Q)'!GH$1059-1),Inputs!$X$1:$BG$1,0))*((12-'Inputs (Q)'!GH$1063)/12)</f>
        <v>530.5</v>
      </c>
      <c r="GI126" s="325" t="n">
        <f aca="false">INDEX(Inputs!$X126:$BG126, MATCH('Inputs (Q)'!GI$1059,Inputs!$X$1:$BG$1,0))*('Inputs (Q)'!GI$1063/12)+INDEX(Inputs!$X126:$BG126, MATCH(('Inputs (Q)'!GI$1059-1),Inputs!$X$1:$BG$1,0))*((12-'Inputs (Q)'!GI$1063)/12)</f>
        <v>533</v>
      </c>
      <c r="GJ126" s="325" t="n">
        <f aca="false">INDEX(Inputs!$X126:$BG126, MATCH('Inputs (Q)'!GJ$1059,Inputs!$X$1:$BG$1,0))*('Inputs (Q)'!GJ$1063/12)+INDEX(Inputs!$X126:$BG126, MATCH(('Inputs (Q)'!GJ$1059-1),Inputs!$X$1:$BG$1,0))*((12-'Inputs (Q)'!GJ$1063)/12)</f>
        <v>535.5</v>
      </c>
      <c r="GK126" s="325" t="n">
        <f aca="false">INDEX(Inputs!$X126:$BG126, MATCH('Inputs (Q)'!GK$1059,Inputs!$X$1:$BG$1,0))*('Inputs (Q)'!GK$1063/12)+INDEX(Inputs!$X126:$BG126, MATCH(('Inputs (Q)'!GK$1059-1),Inputs!$X$1:$BG$1,0))*((12-'Inputs (Q)'!GK$1063)/12)</f>
        <v>538</v>
      </c>
      <c r="GL126" s="325" t="n">
        <f aca="false">INDEX(Inputs!$X126:$BG126, MATCH('Inputs (Q)'!GL$1059,Inputs!$X$1:$BG$1,0))*('Inputs (Q)'!GL$1063/12)+INDEX(Inputs!$X126:$BG126, MATCH(('Inputs (Q)'!GL$1059-1),Inputs!$X$1:$BG$1,0))*((12-'Inputs (Q)'!GL$1063)/12)</f>
        <v>540.75</v>
      </c>
      <c r="GM126" s="325" t="n">
        <f aca="false">INDEX(Inputs!$X126:$BG126, MATCH('Inputs (Q)'!GM$1059,Inputs!$X$1:$BG$1,0))*('Inputs (Q)'!GM$1063/12)+INDEX(Inputs!$X126:$BG126, MATCH(('Inputs (Q)'!GM$1059-1),Inputs!$X$1:$BG$1,0))*((12-'Inputs (Q)'!GM$1063)/12)</f>
        <v>543.5</v>
      </c>
      <c r="GN126" s="325" t="n">
        <f aca="false">INDEX(Inputs!$X126:$BG126, MATCH('Inputs (Q)'!GN$1059,Inputs!$X$1:$BG$1,0))*('Inputs (Q)'!GN$1063/12)+INDEX(Inputs!$X126:$BG126, MATCH(('Inputs (Q)'!GN$1059-1),Inputs!$X$1:$BG$1,0))*((12-'Inputs (Q)'!GN$1063)/12)</f>
        <v>546.25</v>
      </c>
      <c r="GO126" s="325" t="n">
        <f aca="false">INDEX(Inputs!$X126:$BG126, MATCH('Inputs (Q)'!GO$1059,Inputs!$X$1:$BG$1,0))*('Inputs (Q)'!GO$1063/12)+INDEX(Inputs!$X126:$BG126, MATCH(('Inputs (Q)'!GO$1059-1),Inputs!$X$1:$BG$1,0))*((12-'Inputs (Q)'!GO$1063)/12)</f>
        <v>549</v>
      </c>
      <c r="GP126" s="325" t="n">
        <f aca="false">INDEX(Inputs!$X126:$BG126, MATCH('Inputs (Q)'!GP$1059,Inputs!$X$1:$BG$1,0))*('Inputs (Q)'!GP$1063/12)+INDEX(Inputs!$X126:$BG126, MATCH(('Inputs (Q)'!GP$1059-1),Inputs!$X$1:$BG$1,0))*((12-'Inputs (Q)'!GP$1063)/12)</f>
        <v>551.75</v>
      </c>
      <c r="GQ126" s="325" t="n">
        <f aca="false">INDEX(Inputs!$X126:$BG126, MATCH('Inputs (Q)'!GQ$1059,Inputs!$X$1:$BG$1,0))*('Inputs (Q)'!GQ$1063/12)+INDEX(Inputs!$X126:$BG126, MATCH(('Inputs (Q)'!GQ$1059-1),Inputs!$X$1:$BG$1,0))*((12-'Inputs (Q)'!GQ$1063)/12)</f>
        <v>554.5</v>
      </c>
      <c r="GR126" s="325" t="n">
        <f aca="false">INDEX(Inputs!$X126:$BG126, MATCH('Inputs (Q)'!GR$1059,Inputs!$X$1:$BG$1,0))*('Inputs (Q)'!GR$1063/12)+INDEX(Inputs!$X126:$BG126, MATCH(('Inputs (Q)'!GR$1059-1),Inputs!$X$1:$BG$1,0))*((12-'Inputs (Q)'!GR$1063)/12)</f>
        <v>557.25</v>
      </c>
      <c r="GS126" s="325" t="n">
        <f aca="false">INDEX(Inputs!$X126:$BG126, MATCH('Inputs (Q)'!GS$1059,Inputs!$X$1:$BG$1,0))*('Inputs (Q)'!GS$1063/12)+INDEX(Inputs!$X126:$BG126, MATCH(('Inputs (Q)'!GS$1059-1),Inputs!$X$1:$BG$1,0))*((12-'Inputs (Q)'!GS$1063)/12)</f>
        <v>560</v>
      </c>
      <c r="GT126" s="325" t="n">
        <f aca="false">INDEX(Inputs!$X126:$BG126, MATCH('Inputs (Q)'!GT$1059,Inputs!$X$1:$BG$1,0))*('Inputs (Q)'!GT$1063/12)+INDEX(Inputs!$X126:$BG126, MATCH(('Inputs (Q)'!GT$1059-1),Inputs!$X$1:$BG$1,0))*((12-'Inputs (Q)'!GT$1063)/12)</f>
        <v>562.75</v>
      </c>
      <c r="GU126" s="325" t="n">
        <f aca="false">INDEX(Inputs!$X126:$BG126, MATCH('Inputs (Q)'!GU$1059,Inputs!$X$1:$BG$1,0))*('Inputs (Q)'!GU$1063/12)+INDEX(Inputs!$X126:$BG126, MATCH(('Inputs (Q)'!GU$1059-1),Inputs!$X$1:$BG$1,0))*((12-'Inputs (Q)'!GU$1063)/12)</f>
        <v>565.5</v>
      </c>
      <c r="GV126" s="325" t="n">
        <f aca="false">INDEX(Inputs!$X126:$BG126, MATCH('Inputs (Q)'!GV$1059,Inputs!$X$1:$BG$1,0))*('Inputs (Q)'!GV$1063/12)+INDEX(Inputs!$X126:$BG126, MATCH(('Inputs (Q)'!GV$1059-1),Inputs!$X$1:$BG$1,0))*((12-'Inputs (Q)'!GV$1063)/12)</f>
        <v>568.25</v>
      </c>
      <c r="GW126" s="325" t="n">
        <f aca="false">INDEX(Inputs!$X126:$BG126, MATCH('Inputs (Q)'!GW$1059,Inputs!$X$1:$BG$1,0))*('Inputs (Q)'!GW$1063/12)+INDEX(Inputs!$X126:$BG126, MATCH(('Inputs (Q)'!GW$1059-1),Inputs!$X$1:$BG$1,0))*((12-'Inputs (Q)'!GW$1063)/12)</f>
        <v>571</v>
      </c>
      <c r="GX126" s="325" t="n">
        <f aca="false">INDEX(Inputs!$X126:$BG126, MATCH('Inputs (Q)'!GX$1059,Inputs!$X$1:$BG$1,0))*('Inputs (Q)'!GX$1063/12)+INDEX(Inputs!$X126:$BG126, MATCH(('Inputs (Q)'!GX$1059-1),Inputs!$X$1:$BG$1,0))*((12-'Inputs (Q)'!GX$1063)/12)</f>
        <v>573.75</v>
      </c>
      <c r="GY126" s="325" t="n">
        <f aca="false">INDEX(Inputs!$X126:$BG126, MATCH('Inputs (Q)'!GY$1059,Inputs!$X$1:$BG$1,0))*('Inputs (Q)'!GY$1063/12)+INDEX(Inputs!$X126:$BG126, MATCH(('Inputs (Q)'!GY$1059-1),Inputs!$X$1:$BG$1,0))*((12-'Inputs (Q)'!GY$1063)/12)</f>
        <v>576.5</v>
      </c>
      <c r="GZ126" s="325" t="n">
        <f aca="false">INDEX(Inputs!$X126:$BG126, MATCH('Inputs (Q)'!GZ$1059,Inputs!$X$1:$BG$1,0))*('Inputs (Q)'!GZ$1063/12)+INDEX(Inputs!$X126:$BG126, MATCH(('Inputs (Q)'!GZ$1059-1),Inputs!$X$1:$BG$1,0))*((12-'Inputs (Q)'!GZ$1063)/12)</f>
        <v>579.25</v>
      </c>
      <c r="HA126" s="325" t="n">
        <f aca="false">INDEX(Inputs!$X126:$BG126, MATCH('Inputs (Q)'!HA$1059,Inputs!$X$1:$BG$1,0))*('Inputs (Q)'!HA$1063/12)+INDEX(Inputs!$X126:$BG126, MATCH(('Inputs (Q)'!HA$1059-1),Inputs!$X$1:$BG$1,0))*((12-'Inputs (Q)'!HA$1063)/12)</f>
        <v>582</v>
      </c>
    </row>
    <row r="127" customFormat="false" ht="15" hidden="false" customHeight="false" outlineLevel="2" collapsed="false">
      <c r="A127" s="172" t="s">
        <v>99</v>
      </c>
      <c r="B127" s="318" t="s">
        <v>162</v>
      </c>
      <c r="C127" s="318"/>
      <c r="D127" s="318" t="s">
        <v>101</v>
      </c>
      <c r="E127" s="96"/>
      <c r="F127" s="19" t="s">
        <v>170</v>
      </c>
      <c r="G127" s="96" t="s">
        <v>103</v>
      </c>
      <c r="H127" s="96"/>
      <c r="I127" s="96"/>
      <c r="CL127" s="325" t="n">
        <v>344.934375</v>
      </c>
      <c r="CM127" s="325" t="n">
        <v>386.228125</v>
      </c>
      <c r="CN127" s="325" t="n">
        <v>427.521875</v>
      </c>
      <c r="CO127" s="325" t="n">
        <v>468.815625</v>
      </c>
      <c r="CP127" s="325" t="n">
        <v>647.48046875</v>
      </c>
      <c r="CQ127" s="325" t="n">
        <v>743.72265625</v>
      </c>
      <c r="CR127" s="325" t="n">
        <v>839.96484375</v>
      </c>
      <c r="CS127" s="325" t="n">
        <v>936.20703125</v>
      </c>
      <c r="CT127" s="325" t="n">
        <v>583.731584987477</v>
      </c>
      <c r="CU127" s="325" t="n">
        <v>500.486718982468</v>
      </c>
      <c r="CV127" s="325" t="n">
        <v>417.241852977459</v>
      </c>
      <c r="CW127" s="325" t="n">
        <v>333.99698697245</v>
      </c>
      <c r="CX127" s="325" t="n">
        <v>457.29202422073</v>
      </c>
      <c r="CY127" s="325" t="n">
        <v>456.663119517037</v>
      </c>
      <c r="CZ127" s="325" t="n">
        <v>456.034214813343</v>
      </c>
      <c r="DA127" s="325" t="n">
        <v>455.40531010965</v>
      </c>
      <c r="DB127" s="325" t="n">
        <v>446.840769496934</v>
      </c>
      <c r="DC127" s="325" t="n">
        <v>443.037610429632</v>
      </c>
      <c r="DD127" s="325" t="n">
        <v>439.234451362329</v>
      </c>
      <c r="DE127" s="325" t="n">
        <v>435.431292295027</v>
      </c>
      <c r="DF127" s="325" t="n">
        <v>431.331147072766</v>
      </c>
      <c r="DG127" s="325" t="n">
        <v>427.409193543481</v>
      </c>
      <c r="DH127" s="325" t="n">
        <v>423.487240014195</v>
      </c>
      <c r="DI127" s="325" t="n">
        <v>419.565286484909</v>
      </c>
      <c r="DJ127" s="325" t="n">
        <v>426.511837320785</v>
      </c>
      <c r="DK127" s="325" t="n">
        <v>426.937285537564</v>
      </c>
      <c r="DL127" s="325" t="n">
        <v>427.362733754343</v>
      </c>
      <c r="DM127" s="325" t="n">
        <v>427.788181971121</v>
      </c>
      <c r="DN127" s="324" t="n">
        <v>428.217884670068</v>
      </c>
      <c r="DO127" s="324" t="n">
        <v>428.645034679714</v>
      </c>
      <c r="DP127" s="324" t="n">
        <v>429.07218468936</v>
      </c>
      <c r="DQ127" s="324" t="n">
        <v>429.499334699006</v>
      </c>
      <c r="DR127" s="324" t="n">
        <v>429.930756208748</v>
      </c>
      <c r="DS127" s="324" t="n">
        <v>430.359614818433</v>
      </c>
      <c r="DT127" s="324" t="n">
        <v>430.788473428117</v>
      </c>
      <c r="DU127" s="324" t="n">
        <v>431.217332037802</v>
      </c>
      <c r="DV127" s="324" t="n">
        <v>431.650479233583</v>
      </c>
      <c r="DW127" s="324" t="n">
        <v>432.081053277707</v>
      </c>
      <c r="DX127" s="324" t="n">
        <v>432.51162732183</v>
      </c>
      <c r="DY127" s="324" t="n">
        <v>432.942201365953</v>
      </c>
      <c r="DZ127" s="324" t="n">
        <v>433.377081150518</v>
      </c>
      <c r="EA127" s="325" t="n">
        <v>433.809377490817</v>
      </c>
      <c r="EB127" s="324" t="n">
        <v>434.241673831117</v>
      </c>
      <c r="EC127" s="324" t="n">
        <v>434.673970171417</v>
      </c>
      <c r="ED127" s="324" t="n">
        <v>435.11058947512</v>
      </c>
      <c r="EE127" s="324" t="n">
        <v>435.544615000781</v>
      </c>
      <c r="EF127" s="324" t="n">
        <v>435.978640526442</v>
      </c>
      <c r="EG127" s="324" t="n">
        <v>436.412666052103</v>
      </c>
      <c r="EH127" s="324" t="n">
        <v>436.85103183302</v>
      </c>
      <c r="EI127" s="324" t="n">
        <v>437.286793460784</v>
      </c>
      <c r="EJ127" s="324" t="n">
        <v>437.722555088547</v>
      </c>
      <c r="EK127" s="324" t="n">
        <v>438.158316716311</v>
      </c>
      <c r="EL127" s="324" t="n">
        <v>438.598435960352</v>
      </c>
      <c r="EM127" s="324" t="n">
        <v>439.035940634627</v>
      </c>
      <c r="EN127" s="324" t="n">
        <v>439.473445308902</v>
      </c>
      <c r="EO127" s="324" t="n">
        <v>439.910949983176</v>
      </c>
      <c r="EP127" s="324" t="n">
        <v>440.352829704194</v>
      </c>
      <c r="EQ127" s="324" t="n">
        <v>440.792084397165</v>
      </c>
      <c r="ER127" s="324" t="n">
        <v>441.231339090137</v>
      </c>
      <c r="ES127" s="324" t="n">
        <v>441.670593783109</v>
      </c>
      <c r="ET127" s="324" t="n">
        <v>442.114241023011</v>
      </c>
      <c r="EU127" s="324" t="n">
        <v>442.555252734754</v>
      </c>
      <c r="EV127" s="324" t="n">
        <v>442.996264446498</v>
      </c>
      <c r="EW127" s="324" t="n">
        <v>443.437276158242</v>
      </c>
      <c r="EX127" s="324" t="n">
        <v>443.882697987103</v>
      </c>
      <c r="EY127" s="324" t="n">
        <v>444.325473745693</v>
      </c>
      <c r="EZ127" s="324" t="n">
        <v>444.768249504284</v>
      </c>
      <c r="FA127" s="324" t="n">
        <v>445.211025262874</v>
      </c>
      <c r="FB127" s="324" t="n">
        <v>445.658228779051</v>
      </c>
      <c r="FC127" s="324" t="n">
        <v>446.102775640676</v>
      </c>
      <c r="FD127" s="324" t="n">
        <v>446.547322502301</v>
      </c>
      <c r="FE127" s="324" t="n">
        <v>446.991869363926</v>
      </c>
      <c r="FF127" s="324" t="n">
        <v>447.440861694167</v>
      </c>
      <c r="FG127" s="324" t="n">
        <v>447.887186743239</v>
      </c>
      <c r="FH127" s="324" t="n">
        <v>448.33351179231</v>
      </c>
      <c r="FI127" s="324" t="n">
        <v>448.779836841382</v>
      </c>
      <c r="FJ127" s="324" t="n">
        <v>449.230625140944</v>
      </c>
      <c r="FK127" s="324" t="n">
        <v>449.678735490212</v>
      </c>
      <c r="FL127" s="324" t="n">
        <v>450.126845839479</v>
      </c>
      <c r="FM127" s="324" t="n">
        <v>450.574956188747</v>
      </c>
      <c r="FN127" s="324" t="n">
        <v>451.027547641508</v>
      </c>
      <c r="FO127" s="324" t="n">
        <v>451.477450432173</v>
      </c>
      <c r="FP127" s="324" t="n">
        <v>451.927353222837</v>
      </c>
      <c r="FQ127" s="324" t="n">
        <v>452.377256013502</v>
      </c>
      <c r="FR127" s="324" t="n">
        <v>452.831657832074</v>
      </c>
      <c r="FS127" s="324" t="n">
        <v>453.283360233901</v>
      </c>
      <c r="FT127" s="324" t="n">
        <v>453.735062635729</v>
      </c>
      <c r="FU127" s="324" t="n">
        <v>454.186765037556</v>
      </c>
      <c r="FV127" s="324" t="n">
        <v>454.642984463402</v>
      </c>
      <c r="FW127" s="324" t="n">
        <v>455.096493674837</v>
      </c>
      <c r="FX127" s="324" t="n">
        <v>455.550002886272</v>
      </c>
      <c r="FY127" s="324" t="n">
        <v>456.003512097706</v>
      </c>
      <c r="FZ127" s="324" t="n">
        <v>456.461556401256</v>
      </c>
      <c r="GA127" s="324" t="n">
        <v>456.916879649536</v>
      </c>
      <c r="GB127" s="324" t="n">
        <v>457.372202897817</v>
      </c>
      <c r="GC127" s="324" t="n">
        <v>457.827526146097</v>
      </c>
      <c r="GD127" s="324" t="n">
        <v>458.287402626861</v>
      </c>
      <c r="GE127" s="324" t="n">
        <v>458.744547168134</v>
      </c>
      <c r="GF127" s="324" t="n">
        <v>459.201691709408</v>
      </c>
      <c r="GG127" s="324" t="n">
        <v>459.658836250682</v>
      </c>
      <c r="GH127" s="325" t="n">
        <f aca="false">INDEX(Inputs!$X127:$BG127, MATCH('Inputs (Q)'!GH$1059,Inputs!$X$1:$BG$1,0))*('Inputs (Q)'!GH$1063/12)+INDEX(Inputs!$X127:$BG127, MATCH(('Inputs (Q)'!GH$1059-1),Inputs!$X$1:$BG$1,0))*((12-'Inputs (Q)'!GH$1063)/12)</f>
        <v>530.5</v>
      </c>
      <c r="GI127" s="325" t="n">
        <f aca="false">INDEX(Inputs!$X127:$BG127, MATCH('Inputs (Q)'!GI$1059,Inputs!$X$1:$BG$1,0))*('Inputs (Q)'!GI$1063/12)+INDEX(Inputs!$X127:$BG127, MATCH(('Inputs (Q)'!GI$1059-1),Inputs!$X$1:$BG$1,0))*((12-'Inputs (Q)'!GI$1063)/12)</f>
        <v>533</v>
      </c>
      <c r="GJ127" s="325" t="n">
        <f aca="false">INDEX(Inputs!$X127:$BG127, MATCH('Inputs (Q)'!GJ$1059,Inputs!$X$1:$BG$1,0))*('Inputs (Q)'!GJ$1063/12)+INDEX(Inputs!$X127:$BG127, MATCH(('Inputs (Q)'!GJ$1059-1),Inputs!$X$1:$BG$1,0))*((12-'Inputs (Q)'!GJ$1063)/12)</f>
        <v>535.5</v>
      </c>
      <c r="GK127" s="325" t="n">
        <f aca="false">INDEX(Inputs!$X127:$BG127, MATCH('Inputs (Q)'!GK$1059,Inputs!$X$1:$BG$1,0))*('Inputs (Q)'!GK$1063/12)+INDEX(Inputs!$X127:$BG127, MATCH(('Inputs (Q)'!GK$1059-1),Inputs!$X$1:$BG$1,0))*((12-'Inputs (Q)'!GK$1063)/12)</f>
        <v>538</v>
      </c>
      <c r="GL127" s="325" t="n">
        <f aca="false">INDEX(Inputs!$X127:$BG127, MATCH('Inputs (Q)'!GL$1059,Inputs!$X$1:$BG$1,0))*('Inputs (Q)'!GL$1063/12)+INDEX(Inputs!$X127:$BG127, MATCH(('Inputs (Q)'!GL$1059-1),Inputs!$X$1:$BG$1,0))*((12-'Inputs (Q)'!GL$1063)/12)</f>
        <v>540.75</v>
      </c>
      <c r="GM127" s="325" t="n">
        <f aca="false">INDEX(Inputs!$X127:$BG127, MATCH('Inputs (Q)'!GM$1059,Inputs!$X$1:$BG$1,0))*('Inputs (Q)'!GM$1063/12)+INDEX(Inputs!$X127:$BG127, MATCH(('Inputs (Q)'!GM$1059-1),Inputs!$X$1:$BG$1,0))*((12-'Inputs (Q)'!GM$1063)/12)</f>
        <v>543.5</v>
      </c>
      <c r="GN127" s="325" t="n">
        <f aca="false">INDEX(Inputs!$X127:$BG127, MATCH('Inputs (Q)'!GN$1059,Inputs!$X$1:$BG$1,0))*('Inputs (Q)'!GN$1063/12)+INDEX(Inputs!$X127:$BG127, MATCH(('Inputs (Q)'!GN$1059-1),Inputs!$X$1:$BG$1,0))*((12-'Inputs (Q)'!GN$1063)/12)</f>
        <v>546.25</v>
      </c>
      <c r="GO127" s="325" t="n">
        <f aca="false">INDEX(Inputs!$X127:$BG127, MATCH('Inputs (Q)'!GO$1059,Inputs!$X$1:$BG$1,0))*('Inputs (Q)'!GO$1063/12)+INDEX(Inputs!$X127:$BG127, MATCH(('Inputs (Q)'!GO$1059-1),Inputs!$X$1:$BG$1,0))*((12-'Inputs (Q)'!GO$1063)/12)</f>
        <v>549</v>
      </c>
      <c r="GP127" s="325" t="n">
        <f aca="false">INDEX(Inputs!$X127:$BG127, MATCH('Inputs (Q)'!GP$1059,Inputs!$X$1:$BG$1,0))*('Inputs (Q)'!GP$1063/12)+INDEX(Inputs!$X127:$BG127, MATCH(('Inputs (Q)'!GP$1059-1),Inputs!$X$1:$BG$1,0))*((12-'Inputs (Q)'!GP$1063)/12)</f>
        <v>551.75</v>
      </c>
      <c r="GQ127" s="325" t="n">
        <f aca="false">INDEX(Inputs!$X127:$BG127, MATCH('Inputs (Q)'!GQ$1059,Inputs!$X$1:$BG$1,0))*('Inputs (Q)'!GQ$1063/12)+INDEX(Inputs!$X127:$BG127, MATCH(('Inputs (Q)'!GQ$1059-1),Inputs!$X$1:$BG$1,0))*((12-'Inputs (Q)'!GQ$1063)/12)</f>
        <v>554.5</v>
      </c>
      <c r="GR127" s="325" t="n">
        <f aca="false">INDEX(Inputs!$X127:$BG127, MATCH('Inputs (Q)'!GR$1059,Inputs!$X$1:$BG$1,0))*('Inputs (Q)'!GR$1063/12)+INDEX(Inputs!$X127:$BG127, MATCH(('Inputs (Q)'!GR$1059-1),Inputs!$X$1:$BG$1,0))*((12-'Inputs (Q)'!GR$1063)/12)</f>
        <v>557.25</v>
      </c>
      <c r="GS127" s="325" t="n">
        <f aca="false">INDEX(Inputs!$X127:$BG127, MATCH('Inputs (Q)'!GS$1059,Inputs!$X$1:$BG$1,0))*('Inputs (Q)'!GS$1063/12)+INDEX(Inputs!$X127:$BG127, MATCH(('Inputs (Q)'!GS$1059-1),Inputs!$X$1:$BG$1,0))*((12-'Inputs (Q)'!GS$1063)/12)</f>
        <v>560</v>
      </c>
      <c r="GT127" s="325" t="n">
        <f aca="false">INDEX(Inputs!$X127:$BG127, MATCH('Inputs (Q)'!GT$1059,Inputs!$X$1:$BG$1,0))*('Inputs (Q)'!GT$1063/12)+INDEX(Inputs!$X127:$BG127, MATCH(('Inputs (Q)'!GT$1059-1),Inputs!$X$1:$BG$1,0))*((12-'Inputs (Q)'!GT$1063)/12)</f>
        <v>562.75</v>
      </c>
      <c r="GU127" s="325" t="n">
        <f aca="false">INDEX(Inputs!$X127:$BG127, MATCH('Inputs (Q)'!GU$1059,Inputs!$X$1:$BG$1,0))*('Inputs (Q)'!GU$1063/12)+INDEX(Inputs!$X127:$BG127, MATCH(('Inputs (Q)'!GU$1059-1),Inputs!$X$1:$BG$1,0))*((12-'Inputs (Q)'!GU$1063)/12)</f>
        <v>565.5</v>
      </c>
      <c r="GV127" s="325" t="n">
        <f aca="false">INDEX(Inputs!$X127:$BG127, MATCH('Inputs (Q)'!GV$1059,Inputs!$X$1:$BG$1,0))*('Inputs (Q)'!GV$1063/12)+INDEX(Inputs!$X127:$BG127, MATCH(('Inputs (Q)'!GV$1059-1),Inputs!$X$1:$BG$1,0))*((12-'Inputs (Q)'!GV$1063)/12)</f>
        <v>568.25</v>
      </c>
      <c r="GW127" s="325" t="n">
        <f aca="false">INDEX(Inputs!$X127:$BG127, MATCH('Inputs (Q)'!GW$1059,Inputs!$X$1:$BG$1,0))*('Inputs (Q)'!GW$1063/12)+INDEX(Inputs!$X127:$BG127, MATCH(('Inputs (Q)'!GW$1059-1),Inputs!$X$1:$BG$1,0))*((12-'Inputs (Q)'!GW$1063)/12)</f>
        <v>571</v>
      </c>
      <c r="GX127" s="325" t="n">
        <f aca="false">INDEX(Inputs!$X127:$BG127, MATCH('Inputs (Q)'!GX$1059,Inputs!$X$1:$BG$1,0))*('Inputs (Q)'!GX$1063/12)+INDEX(Inputs!$X127:$BG127, MATCH(('Inputs (Q)'!GX$1059-1),Inputs!$X$1:$BG$1,0))*((12-'Inputs (Q)'!GX$1063)/12)</f>
        <v>573.75</v>
      </c>
      <c r="GY127" s="325" t="n">
        <f aca="false">INDEX(Inputs!$X127:$BG127, MATCH('Inputs (Q)'!GY$1059,Inputs!$X$1:$BG$1,0))*('Inputs (Q)'!GY$1063/12)+INDEX(Inputs!$X127:$BG127, MATCH(('Inputs (Q)'!GY$1059-1),Inputs!$X$1:$BG$1,0))*((12-'Inputs (Q)'!GY$1063)/12)</f>
        <v>576.5</v>
      </c>
      <c r="GZ127" s="325" t="n">
        <f aca="false">INDEX(Inputs!$X127:$BG127, MATCH('Inputs (Q)'!GZ$1059,Inputs!$X$1:$BG$1,0))*('Inputs (Q)'!GZ$1063/12)+INDEX(Inputs!$X127:$BG127, MATCH(('Inputs (Q)'!GZ$1059-1),Inputs!$X$1:$BG$1,0))*((12-'Inputs (Q)'!GZ$1063)/12)</f>
        <v>579.25</v>
      </c>
      <c r="HA127" s="325" t="n">
        <f aca="false">INDEX(Inputs!$X127:$BG127, MATCH('Inputs (Q)'!HA$1059,Inputs!$X$1:$BG$1,0))*('Inputs (Q)'!HA$1063/12)+INDEX(Inputs!$X127:$BG127, MATCH(('Inputs (Q)'!HA$1059-1),Inputs!$X$1:$BG$1,0))*((12-'Inputs (Q)'!HA$1063)/12)</f>
        <v>582</v>
      </c>
    </row>
    <row r="128" customFormat="false" ht="15" hidden="false" customHeight="false" outlineLevel="2" collapsed="false">
      <c r="A128" s="172" t="s">
        <v>99</v>
      </c>
      <c r="B128" s="318" t="s">
        <v>162</v>
      </c>
      <c r="C128" s="318"/>
      <c r="D128" s="318" t="s">
        <v>101</v>
      </c>
      <c r="E128" s="96"/>
      <c r="F128" s="19" t="s">
        <v>171</v>
      </c>
      <c r="G128" s="96" t="s">
        <v>172</v>
      </c>
      <c r="H128" s="96"/>
      <c r="I128" s="96"/>
      <c r="CL128" s="325" t="n">
        <v>1.625</v>
      </c>
      <c r="CM128" s="325" t="n">
        <v>2.25</v>
      </c>
      <c r="CN128" s="325" t="n">
        <v>2.875</v>
      </c>
      <c r="CO128" s="325" t="n">
        <v>3.5</v>
      </c>
      <c r="CP128" s="325" t="n">
        <v>4.8125</v>
      </c>
      <c r="CQ128" s="325" t="n">
        <v>6.125</v>
      </c>
      <c r="CR128" s="325" t="n">
        <v>7.4375</v>
      </c>
      <c r="CS128" s="325" t="n">
        <v>8.75</v>
      </c>
      <c r="CT128" s="325" t="n">
        <v>8.75</v>
      </c>
      <c r="CU128" s="325" t="n">
        <v>8.75</v>
      </c>
      <c r="CV128" s="325" t="n">
        <v>8.75</v>
      </c>
      <c r="CW128" s="325" t="n">
        <v>8.75</v>
      </c>
      <c r="CX128" s="325" t="n">
        <v>8.75</v>
      </c>
      <c r="CY128" s="325" t="n">
        <v>8.75</v>
      </c>
      <c r="CZ128" s="325" t="n">
        <v>8.75</v>
      </c>
      <c r="DA128" s="325" t="n">
        <v>8.75</v>
      </c>
      <c r="DB128" s="325" t="n">
        <v>8.75</v>
      </c>
      <c r="DC128" s="325" t="n">
        <v>8.75</v>
      </c>
      <c r="DD128" s="325" t="n">
        <v>8.75</v>
      </c>
      <c r="DE128" s="325" t="n">
        <v>8.75</v>
      </c>
      <c r="DF128" s="325" t="n">
        <v>8.75</v>
      </c>
      <c r="DG128" s="325" t="n">
        <v>8.75</v>
      </c>
      <c r="DH128" s="325" t="n">
        <v>8.75</v>
      </c>
      <c r="DI128" s="325" t="n">
        <v>8.75</v>
      </c>
      <c r="DJ128" s="325" t="n">
        <v>8.75</v>
      </c>
      <c r="DK128" s="325" t="n">
        <v>8.75</v>
      </c>
      <c r="DL128" s="325" t="n">
        <v>8.75</v>
      </c>
      <c r="DM128" s="325" t="n">
        <v>8.75</v>
      </c>
      <c r="DN128" s="324" t="n">
        <v>8.75</v>
      </c>
      <c r="DO128" s="324" t="n">
        <v>8.75</v>
      </c>
      <c r="DP128" s="324" t="n">
        <v>8.75</v>
      </c>
      <c r="DQ128" s="324" t="n">
        <v>8.75</v>
      </c>
      <c r="DR128" s="324" t="n">
        <v>8.75</v>
      </c>
      <c r="DS128" s="324" t="n">
        <v>8.75</v>
      </c>
      <c r="DT128" s="324" t="n">
        <v>8.75</v>
      </c>
      <c r="DU128" s="324" t="n">
        <v>8.75</v>
      </c>
      <c r="DV128" s="324" t="n">
        <v>8.75</v>
      </c>
      <c r="DW128" s="324" t="n">
        <v>8.75</v>
      </c>
      <c r="DX128" s="324" t="n">
        <v>8.75</v>
      </c>
      <c r="DY128" s="324" t="n">
        <v>8.75</v>
      </c>
      <c r="DZ128" s="324" t="n">
        <v>8.75</v>
      </c>
      <c r="EA128" s="325" t="n">
        <v>8.75</v>
      </c>
      <c r="EB128" s="324" t="n">
        <v>8.75</v>
      </c>
      <c r="EC128" s="324" t="n">
        <v>8.75</v>
      </c>
      <c r="ED128" s="324" t="n">
        <v>8.75</v>
      </c>
      <c r="EE128" s="324" t="n">
        <v>8.75</v>
      </c>
      <c r="EF128" s="324" t="n">
        <v>8.75</v>
      </c>
      <c r="EG128" s="324" t="n">
        <v>8.75</v>
      </c>
      <c r="EH128" s="324" t="n">
        <v>8.75</v>
      </c>
      <c r="EI128" s="324" t="n">
        <v>8.75</v>
      </c>
      <c r="EJ128" s="324" t="n">
        <v>8.75</v>
      </c>
      <c r="EK128" s="324" t="n">
        <v>8.75</v>
      </c>
      <c r="EL128" s="324" t="n">
        <v>8.75</v>
      </c>
      <c r="EM128" s="324" t="n">
        <v>8.75</v>
      </c>
      <c r="EN128" s="324" t="n">
        <v>8.75</v>
      </c>
      <c r="EO128" s="324" t="n">
        <v>8.75</v>
      </c>
      <c r="EP128" s="324" t="n">
        <v>8.75</v>
      </c>
      <c r="EQ128" s="324" t="n">
        <v>8.75</v>
      </c>
      <c r="ER128" s="324" t="n">
        <v>8.75</v>
      </c>
      <c r="ES128" s="324" t="n">
        <v>8.75</v>
      </c>
      <c r="ET128" s="324" t="n">
        <v>8.75</v>
      </c>
      <c r="EU128" s="324" t="n">
        <v>8.75</v>
      </c>
      <c r="EV128" s="324" t="n">
        <v>8.75</v>
      </c>
      <c r="EW128" s="324" t="n">
        <v>8.75</v>
      </c>
      <c r="EX128" s="324" t="n">
        <v>8.75</v>
      </c>
      <c r="EY128" s="324" t="n">
        <v>8.75</v>
      </c>
      <c r="EZ128" s="324" t="n">
        <v>8.75</v>
      </c>
      <c r="FA128" s="324" t="n">
        <v>8.75</v>
      </c>
      <c r="FB128" s="324" t="n">
        <v>8.75</v>
      </c>
      <c r="FC128" s="324" t="n">
        <v>8.75</v>
      </c>
      <c r="FD128" s="324" t="n">
        <v>8.75</v>
      </c>
      <c r="FE128" s="324" t="n">
        <v>8.75</v>
      </c>
      <c r="FF128" s="324" t="n">
        <v>8.75</v>
      </c>
      <c r="FG128" s="324" t="n">
        <v>8.75</v>
      </c>
      <c r="FH128" s="324" t="n">
        <v>8.75</v>
      </c>
      <c r="FI128" s="324" t="n">
        <v>8.75</v>
      </c>
      <c r="FJ128" s="324" t="n">
        <v>8.75</v>
      </c>
      <c r="FK128" s="324" t="n">
        <v>8.75</v>
      </c>
      <c r="FL128" s="324" t="n">
        <v>8.75</v>
      </c>
      <c r="FM128" s="324" t="n">
        <v>8.75</v>
      </c>
      <c r="FN128" s="324" t="n">
        <v>8.75</v>
      </c>
      <c r="FO128" s="324" t="n">
        <v>8.75</v>
      </c>
      <c r="FP128" s="324" t="n">
        <v>8.75</v>
      </c>
      <c r="FQ128" s="324" t="n">
        <v>8.75</v>
      </c>
      <c r="FR128" s="324" t="n">
        <v>8.75</v>
      </c>
      <c r="FS128" s="324" t="n">
        <v>8.75</v>
      </c>
      <c r="FT128" s="324" t="n">
        <v>8.75</v>
      </c>
      <c r="FU128" s="324" t="n">
        <v>8.75</v>
      </c>
      <c r="FV128" s="324" t="n">
        <v>8.75</v>
      </c>
      <c r="FW128" s="324" t="n">
        <v>8.75</v>
      </c>
      <c r="FX128" s="324" t="n">
        <v>8.75</v>
      </c>
      <c r="FY128" s="324" t="n">
        <v>8.75</v>
      </c>
      <c r="FZ128" s="324" t="n">
        <v>8.75</v>
      </c>
      <c r="GA128" s="324" t="n">
        <v>8.75</v>
      </c>
      <c r="GB128" s="324" t="n">
        <v>8.75</v>
      </c>
      <c r="GC128" s="324" t="n">
        <v>8.75</v>
      </c>
      <c r="GD128" s="324" t="n">
        <v>8.75</v>
      </c>
      <c r="GE128" s="324" t="n">
        <v>8.75</v>
      </c>
      <c r="GF128" s="324" t="n">
        <v>8.75</v>
      </c>
      <c r="GG128" s="324" t="n">
        <v>8.75</v>
      </c>
      <c r="GH128" s="325" t="n">
        <f aca="false">INDEX(Inputs!$X128:$BG128, MATCH('Inputs (Q)'!GH$1059,Inputs!$X$1:$BG$1,0))*('Inputs (Q)'!GH$1063/12)+INDEX(Inputs!$X128:$BG128, MATCH(('Inputs (Q)'!GH$1059-1),Inputs!$X$1:$BG$1,0))*((12-'Inputs (Q)'!GH$1063)/12)</f>
        <v>8.75</v>
      </c>
      <c r="GI128" s="325" t="n">
        <f aca="false">INDEX(Inputs!$X128:$BG128, MATCH('Inputs (Q)'!GI$1059,Inputs!$X$1:$BG$1,0))*('Inputs (Q)'!GI$1063/12)+INDEX(Inputs!$X128:$BG128, MATCH(('Inputs (Q)'!GI$1059-1),Inputs!$X$1:$BG$1,0))*((12-'Inputs (Q)'!GI$1063)/12)</f>
        <v>8.75</v>
      </c>
      <c r="GJ128" s="325" t="n">
        <f aca="false">INDEX(Inputs!$X128:$BG128, MATCH('Inputs (Q)'!GJ$1059,Inputs!$X$1:$BG$1,0))*('Inputs (Q)'!GJ$1063/12)+INDEX(Inputs!$X128:$BG128, MATCH(('Inputs (Q)'!GJ$1059-1),Inputs!$X$1:$BG$1,0))*((12-'Inputs (Q)'!GJ$1063)/12)</f>
        <v>8.75</v>
      </c>
      <c r="GK128" s="325" t="n">
        <f aca="false">INDEX(Inputs!$X128:$BG128, MATCH('Inputs (Q)'!GK$1059,Inputs!$X$1:$BG$1,0))*('Inputs (Q)'!GK$1063/12)+INDEX(Inputs!$X128:$BG128, MATCH(('Inputs (Q)'!GK$1059-1),Inputs!$X$1:$BG$1,0))*((12-'Inputs (Q)'!GK$1063)/12)</f>
        <v>8.75</v>
      </c>
      <c r="GL128" s="325" t="n">
        <f aca="false">INDEX(Inputs!$X128:$BG128, MATCH('Inputs (Q)'!GL$1059,Inputs!$X$1:$BG$1,0))*('Inputs (Q)'!GL$1063/12)+INDEX(Inputs!$X128:$BG128, MATCH(('Inputs (Q)'!GL$1059-1),Inputs!$X$1:$BG$1,0))*((12-'Inputs (Q)'!GL$1063)/12)</f>
        <v>8.75</v>
      </c>
      <c r="GM128" s="325" t="n">
        <f aca="false">INDEX(Inputs!$X128:$BG128, MATCH('Inputs (Q)'!GM$1059,Inputs!$X$1:$BG$1,0))*('Inputs (Q)'!GM$1063/12)+INDEX(Inputs!$X128:$BG128, MATCH(('Inputs (Q)'!GM$1059-1),Inputs!$X$1:$BG$1,0))*((12-'Inputs (Q)'!GM$1063)/12)</f>
        <v>8.75</v>
      </c>
      <c r="GN128" s="325" t="n">
        <f aca="false">INDEX(Inputs!$X128:$BG128, MATCH('Inputs (Q)'!GN$1059,Inputs!$X$1:$BG$1,0))*('Inputs (Q)'!GN$1063/12)+INDEX(Inputs!$X128:$BG128, MATCH(('Inputs (Q)'!GN$1059-1),Inputs!$X$1:$BG$1,0))*((12-'Inputs (Q)'!GN$1063)/12)</f>
        <v>8.75</v>
      </c>
      <c r="GO128" s="325" t="n">
        <f aca="false">INDEX(Inputs!$X128:$BG128, MATCH('Inputs (Q)'!GO$1059,Inputs!$X$1:$BG$1,0))*('Inputs (Q)'!GO$1063/12)+INDEX(Inputs!$X128:$BG128, MATCH(('Inputs (Q)'!GO$1059-1),Inputs!$X$1:$BG$1,0))*((12-'Inputs (Q)'!GO$1063)/12)</f>
        <v>8.75</v>
      </c>
      <c r="GP128" s="325" t="n">
        <f aca="false">INDEX(Inputs!$X128:$BG128, MATCH('Inputs (Q)'!GP$1059,Inputs!$X$1:$BG$1,0))*('Inputs (Q)'!GP$1063/12)+INDEX(Inputs!$X128:$BG128, MATCH(('Inputs (Q)'!GP$1059-1),Inputs!$X$1:$BG$1,0))*((12-'Inputs (Q)'!GP$1063)/12)</f>
        <v>8.75</v>
      </c>
      <c r="GQ128" s="325" t="n">
        <f aca="false">INDEX(Inputs!$X128:$BG128, MATCH('Inputs (Q)'!GQ$1059,Inputs!$X$1:$BG$1,0))*('Inputs (Q)'!GQ$1063/12)+INDEX(Inputs!$X128:$BG128, MATCH(('Inputs (Q)'!GQ$1059-1),Inputs!$X$1:$BG$1,0))*((12-'Inputs (Q)'!GQ$1063)/12)</f>
        <v>8.75</v>
      </c>
      <c r="GR128" s="325" t="n">
        <f aca="false">INDEX(Inputs!$X128:$BG128, MATCH('Inputs (Q)'!GR$1059,Inputs!$X$1:$BG$1,0))*('Inputs (Q)'!GR$1063/12)+INDEX(Inputs!$X128:$BG128, MATCH(('Inputs (Q)'!GR$1059-1),Inputs!$X$1:$BG$1,0))*((12-'Inputs (Q)'!GR$1063)/12)</f>
        <v>8.75</v>
      </c>
      <c r="GS128" s="325" t="n">
        <f aca="false">INDEX(Inputs!$X128:$BG128, MATCH('Inputs (Q)'!GS$1059,Inputs!$X$1:$BG$1,0))*('Inputs (Q)'!GS$1063/12)+INDEX(Inputs!$X128:$BG128, MATCH(('Inputs (Q)'!GS$1059-1),Inputs!$X$1:$BG$1,0))*((12-'Inputs (Q)'!GS$1063)/12)</f>
        <v>8.75</v>
      </c>
      <c r="GT128" s="325" t="n">
        <f aca="false">INDEX(Inputs!$X128:$BG128, MATCH('Inputs (Q)'!GT$1059,Inputs!$X$1:$BG$1,0))*('Inputs (Q)'!GT$1063/12)+INDEX(Inputs!$X128:$BG128, MATCH(('Inputs (Q)'!GT$1059-1),Inputs!$X$1:$BG$1,0))*((12-'Inputs (Q)'!GT$1063)/12)</f>
        <v>8.75</v>
      </c>
      <c r="GU128" s="325" t="n">
        <f aca="false">INDEX(Inputs!$X128:$BG128, MATCH('Inputs (Q)'!GU$1059,Inputs!$X$1:$BG$1,0))*('Inputs (Q)'!GU$1063/12)+INDEX(Inputs!$X128:$BG128, MATCH(('Inputs (Q)'!GU$1059-1),Inputs!$X$1:$BG$1,0))*((12-'Inputs (Q)'!GU$1063)/12)</f>
        <v>8.75</v>
      </c>
      <c r="GV128" s="325" t="n">
        <f aca="false">INDEX(Inputs!$X128:$BG128, MATCH('Inputs (Q)'!GV$1059,Inputs!$X$1:$BG$1,0))*('Inputs (Q)'!GV$1063/12)+INDEX(Inputs!$X128:$BG128, MATCH(('Inputs (Q)'!GV$1059-1),Inputs!$X$1:$BG$1,0))*((12-'Inputs (Q)'!GV$1063)/12)</f>
        <v>8.75</v>
      </c>
      <c r="GW128" s="325" t="n">
        <f aca="false">INDEX(Inputs!$X128:$BG128, MATCH('Inputs (Q)'!GW$1059,Inputs!$X$1:$BG$1,0))*('Inputs (Q)'!GW$1063/12)+INDEX(Inputs!$X128:$BG128, MATCH(('Inputs (Q)'!GW$1059-1),Inputs!$X$1:$BG$1,0))*((12-'Inputs (Q)'!GW$1063)/12)</f>
        <v>8.75</v>
      </c>
      <c r="GX128" s="325" t="n">
        <f aca="false">INDEX(Inputs!$X128:$BG128, MATCH('Inputs (Q)'!GX$1059,Inputs!$X$1:$BG$1,0))*('Inputs (Q)'!GX$1063/12)+INDEX(Inputs!$X128:$BG128, MATCH(('Inputs (Q)'!GX$1059-1),Inputs!$X$1:$BG$1,0))*((12-'Inputs (Q)'!GX$1063)/12)</f>
        <v>8.75</v>
      </c>
      <c r="GY128" s="325" t="n">
        <f aca="false">INDEX(Inputs!$X128:$BG128, MATCH('Inputs (Q)'!GY$1059,Inputs!$X$1:$BG$1,0))*('Inputs (Q)'!GY$1063/12)+INDEX(Inputs!$X128:$BG128, MATCH(('Inputs (Q)'!GY$1059-1),Inputs!$X$1:$BG$1,0))*((12-'Inputs (Q)'!GY$1063)/12)</f>
        <v>8.75</v>
      </c>
      <c r="GZ128" s="325" t="n">
        <f aca="false">INDEX(Inputs!$X128:$BG128, MATCH('Inputs (Q)'!GZ$1059,Inputs!$X$1:$BG$1,0))*('Inputs (Q)'!GZ$1063/12)+INDEX(Inputs!$X128:$BG128, MATCH(('Inputs (Q)'!GZ$1059-1),Inputs!$X$1:$BG$1,0))*((12-'Inputs (Q)'!GZ$1063)/12)</f>
        <v>8.75</v>
      </c>
      <c r="HA128" s="325" t="n">
        <f aca="false">INDEX(Inputs!$X128:$BG128, MATCH('Inputs (Q)'!HA$1059,Inputs!$X$1:$BG$1,0))*('Inputs (Q)'!HA$1063/12)+INDEX(Inputs!$X128:$BG128, MATCH(('Inputs (Q)'!HA$1059-1),Inputs!$X$1:$BG$1,0))*((12-'Inputs (Q)'!HA$1063)/12)</f>
        <v>8.75</v>
      </c>
    </row>
    <row r="129" customFormat="false" ht="15" hidden="false" customHeight="false" outlineLevel="2" collapsed="false">
      <c r="A129" s="172" t="s">
        <v>99</v>
      </c>
      <c r="B129" s="318" t="s">
        <v>162</v>
      </c>
      <c r="C129" s="318"/>
      <c r="D129" s="318" t="s">
        <v>101</v>
      </c>
      <c r="E129" s="96"/>
      <c r="F129" s="19" t="s">
        <v>173</v>
      </c>
      <c r="G129" s="96" t="s">
        <v>12</v>
      </c>
      <c r="H129" s="96"/>
      <c r="I129" s="96"/>
      <c r="CL129" s="325" t="n">
        <v>0.319</v>
      </c>
      <c r="CM129" s="325" t="n">
        <v>0.319</v>
      </c>
      <c r="CN129" s="325" t="n">
        <v>0.319</v>
      </c>
      <c r="CO129" s="325" t="n">
        <v>0.319</v>
      </c>
      <c r="CP129" s="325" t="n">
        <v>0.319</v>
      </c>
      <c r="CQ129" s="325" t="n">
        <v>0.319</v>
      </c>
      <c r="CR129" s="325" t="n">
        <v>0.319</v>
      </c>
      <c r="CS129" s="325" t="n">
        <v>0.319</v>
      </c>
      <c r="CT129" s="325" t="n">
        <v>0.319</v>
      </c>
      <c r="CU129" s="325" t="n">
        <v>0.319</v>
      </c>
      <c r="CV129" s="325" t="n">
        <v>0.319</v>
      </c>
      <c r="CW129" s="325" t="n">
        <v>0.319</v>
      </c>
      <c r="CX129" s="325" t="n">
        <v>0.319</v>
      </c>
      <c r="CY129" s="325" t="n">
        <v>0.319</v>
      </c>
      <c r="CZ129" s="325" t="n">
        <v>0.319</v>
      </c>
      <c r="DA129" s="325" t="n">
        <v>0.319</v>
      </c>
      <c r="DB129" s="325" t="n">
        <v>0.319</v>
      </c>
      <c r="DC129" s="325" t="n">
        <v>0.319</v>
      </c>
      <c r="DD129" s="325" t="n">
        <v>0.319</v>
      </c>
      <c r="DE129" s="325" t="n">
        <v>0.319</v>
      </c>
      <c r="DF129" s="325" t="n">
        <v>0.319</v>
      </c>
      <c r="DG129" s="325" t="n">
        <v>0.319</v>
      </c>
      <c r="DH129" s="325" t="n">
        <v>0.319</v>
      </c>
      <c r="DI129" s="325" t="n">
        <v>0.319</v>
      </c>
      <c r="DJ129" s="325" t="n">
        <v>0.319</v>
      </c>
      <c r="DK129" s="325" t="n">
        <v>0.319</v>
      </c>
      <c r="DL129" s="325" t="n">
        <v>0.319</v>
      </c>
      <c r="DM129" s="325" t="n">
        <v>0.319</v>
      </c>
      <c r="DN129" s="324" t="n">
        <v>0.319</v>
      </c>
      <c r="DO129" s="324" t="n">
        <v>0.319</v>
      </c>
      <c r="DP129" s="324" t="n">
        <v>0.319</v>
      </c>
      <c r="DQ129" s="324" t="n">
        <v>0.319</v>
      </c>
      <c r="DR129" s="324" t="n">
        <v>0.319</v>
      </c>
      <c r="DS129" s="324" t="n">
        <v>0.319</v>
      </c>
      <c r="DT129" s="324" t="n">
        <v>0.319</v>
      </c>
      <c r="DU129" s="324" t="n">
        <v>0.319</v>
      </c>
      <c r="DV129" s="324" t="n">
        <v>0.319</v>
      </c>
      <c r="DW129" s="324" t="n">
        <v>0.319</v>
      </c>
      <c r="DX129" s="324" t="n">
        <v>0.319</v>
      </c>
      <c r="DY129" s="324" t="n">
        <v>0.319</v>
      </c>
      <c r="DZ129" s="324" t="n">
        <v>0.319</v>
      </c>
      <c r="EA129" s="325" t="n">
        <v>0.319</v>
      </c>
      <c r="EB129" s="324" t="n">
        <v>0.319</v>
      </c>
      <c r="EC129" s="324" t="n">
        <v>0.319</v>
      </c>
      <c r="ED129" s="324" t="n">
        <v>0.319</v>
      </c>
      <c r="EE129" s="324" t="n">
        <v>0.319</v>
      </c>
      <c r="EF129" s="324" t="n">
        <v>0.319</v>
      </c>
      <c r="EG129" s="324" t="n">
        <v>0.319</v>
      </c>
      <c r="EH129" s="324" t="n">
        <v>0.319</v>
      </c>
      <c r="EI129" s="324" t="n">
        <v>0.319</v>
      </c>
      <c r="EJ129" s="324" t="n">
        <v>0.319</v>
      </c>
      <c r="EK129" s="324" t="n">
        <v>0.319</v>
      </c>
      <c r="EL129" s="324" t="n">
        <v>0.319</v>
      </c>
      <c r="EM129" s="324" t="n">
        <v>0.319</v>
      </c>
      <c r="EN129" s="324" t="n">
        <v>0.319</v>
      </c>
      <c r="EO129" s="324" t="n">
        <v>0.319</v>
      </c>
      <c r="EP129" s="324" t="n">
        <v>0.319</v>
      </c>
      <c r="EQ129" s="324" t="n">
        <v>0.319</v>
      </c>
      <c r="ER129" s="324" t="n">
        <v>0.319</v>
      </c>
      <c r="ES129" s="324" t="n">
        <v>0.319</v>
      </c>
      <c r="ET129" s="324" t="n">
        <v>0.319</v>
      </c>
      <c r="EU129" s="324" t="n">
        <v>0.319</v>
      </c>
      <c r="EV129" s="324" t="n">
        <v>0.319</v>
      </c>
      <c r="EW129" s="324" t="n">
        <v>0.319</v>
      </c>
      <c r="EX129" s="324" t="n">
        <v>0.319</v>
      </c>
      <c r="EY129" s="324" t="n">
        <v>0.319</v>
      </c>
      <c r="EZ129" s="324" t="n">
        <v>0.319</v>
      </c>
      <c r="FA129" s="324" t="n">
        <v>0.319</v>
      </c>
      <c r="FB129" s="324" t="n">
        <v>0.319</v>
      </c>
      <c r="FC129" s="324" t="n">
        <v>0.319</v>
      </c>
      <c r="FD129" s="324" t="n">
        <v>0.319</v>
      </c>
      <c r="FE129" s="324" t="n">
        <v>0.319</v>
      </c>
      <c r="FF129" s="324" t="n">
        <v>0.319</v>
      </c>
      <c r="FG129" s="324" t="n">
        <v>0.319</v>
      </c>
      <c r="FH129" s="324" t="n">
        <v>0.319</v>
      </c>
      <c r="FI129" s="324" t="n">
        <v>0.319</v>
      </c>
      <c r="FJ129" s="324" t="n">
        <v>0.319</v>
      </c>
      <c r="FK129" s="324" t="n">
        <v>0.319</v>
      </c>
      <c r="FL129" s="324" t="n">
        <v>0.319</v>
      </c>
      <c r="FM129" s="324" t="n">
        <v>0.319</v>
      </c>
      <c r="FN129" s="324" t="n">
        <v>0.319</v>
      </c>
      <c r="FO129" s="324" t="n">
        <v>0.319</v>
      </c>
      <c r="FP129" s="324" t="n">
        <v>0.319</v>
      </c>
      <c r="FQ129" s="324" t="n">
        <v>0.319</v>
      </c>
      <c r="FR129" s="324" t="n">
        <v>0.319</v>
      </c>
      <c r="FS129" s="324" t="n">
        <v>0.319</v>
      </c>
      <c r="FT129" s="324" t="n">
        <v>0.319</v>
      </c>
      <c r="FU129" s="324" t="n">
        <v>0.319</v>
      </c>
      <c r="FV129" s="324" t="n">
        <v>0.319</v>
      </c>
      <c r="FW129" s="324" t="n">
        <v>0.319</v>
      </c>
      <c r="FX129" s="324" t="n">
        <v>0.319</v>
      </c>
      <c r="FY129" s="324" t="n">
        <v>0.319</v>
      </c>
      <c r="FZ129" s="324" t="n">
        <v>0.319</v>
      </c>
      <c r="GA129" s="324" t="n">
        <v>0.319</v>
      </c>
      <c r="GB129" s="324" t="n">
        <v>0.319</v>
      </c>
      <c r="GC129" s="324" t="n">
        <v>0.319</v>
      </c>
      <c r="GD129" s="324" t="n">
        <v>0.319</v>
      </c>
      <c r="GE129" s="324" t="n">
        <v>0.319</v>
      </c>
      <c r="GF129" s="324" t="n">
        <v>0.319</v>
      </c>
      <c r="GG129" s="324" t="n">
        <v>0.319</v>
      </c>
      <c r="GH129" s="325" t="n">
        <f aca="false">INDEX(Inputs!$X129:$BG129, MATCH('Inputs (Q)'!GH$1059,Inputs!$X$1:$BG$1,0))*('Inputs (Q)'!GH$1063/12)+INDEX(Inputs!$X129:$BG129, MATCH(('Inputs (Q)'!GH$1059-1),Inputs!$X$1:$BG$1,0))*((12-'Inputs (Q)'!GH$1063)/12)</f>
        <v>0.319</v>
      </c>
      <c r="GI129" s="325" t="n">
        <f aca="false">INDEX(Inputs!$X129:$BG129, MATCH('Inputs (Q)'!GI$1059,Inputs!$X$1:$BG$1,0))*('Inputs (Q)'!GI$1063/12)+INDEX(Inputs!$X129:$BG129, MATCH(('Inputs (Q)'!GI$1059-1),Inputs!$X$1:$BG$1,0))*((12-'Inputs (Q)'!GI$1063)/12)</f>
        <v>0.319</v>
      </c>
      <c r="GJ129" s="325" t="n">
        <f aca="false">INDEX(Inputs!$X129:$BG129, MATCH('Inputs (Q)'!GJ$1059,Inputs!$X$1:$BG$1,0))*('Inputs (Q)'!GJ$1063/12)+INDEX(Inputs!$X129:$BG129, MATCH(('Inputs (Q)'!GJ$1059-1),Inputs!$X$1:$BG$1,0))*((12-'Inputs (Q)'!GJ$1063)/12)</f>
        <v>0.319</v>
      </c>
      <c r="GK129" s="325" t="n">
        <f aca="false">INDEX(Inputs!$X129:$BG129, MATCH('Inputs (Q)'!GK$1059,Inputs!$X$1:$BG$1,0))*('Inputs (Q)'!GK$1063/12)+INDEX(Inputs!$X129:$BG129, MATCH(('Inputs (Q)'!GK$1059-1),Inputs!$X$1:$BG$1,0))*((12-'Inputs (Q)'!GK$1063)/12)</f>
        <v>0.319</v>
      </c>
      <c r="GL129" s="325" t="n">
        <f aca="false">INDEX(Inputs!$X129:$BG129, MATCH('Inputs (Q)'!GL$1059,Inputs!$X$1:$BG$1,0))*('Inputs (Q)'!GL$1063/12)+INDEX(Inputs!$X129:$BG129, MATCH(('Inputs (Q)'!GL$1059-1),Inputs!$X$1:$BG$1,0))*((12-'Inputs (Q)'!GL$1063)/12)</f>
        <v>0.319</v>
      </c>
      <c r="GM129" s="325" t="n">
        <f aca="false">INDEX(Inputs!$X129:$BG129, MATCH('Inputs (Q)'!GM$1059,Inputs!$X$1:$BG$1,0))*('Inputs (Q)'!GM$1063/12)+INDEX(Inputs!$X129:$BG129, MATCH(('Inputs (Q)'!GM$1059-1),Inputs!$X$1:$BG$1,0))*((12-'Inputs (Q)'!GM$1063)/12)</f>
        <v>0.319</v>
      </c>
      <c r="GN129" s="325" t="n">
        <f aca="false">INDEX(Inputs!$X129:$BG129, MATCH('Inputs (Q)'!GN$1059,Inputs!$X$1:$BG$1,0))*('Inputs (Q)'!GN$1063/12)+INDEX(Inputs!$X129:$BG129, MATCH(('Inputs (Q)'!GN$1059-1),Inputs!$X$1:$BG$1,0))*((12-'Inputs (Q)'!GN$1063)/12)</f>
        <v>0.319</v>
      </c>
      <c r="GO129" s="325" t="n">
        <f aca="false">INDEX(Inputs!$X129:$BG129, MATCH('Inputs (Q)'!GO$1059,Inputs!$X$1:$BG$1,0))*('Inputs (Q)'!GO$1063/12)+INDEX(Inputs!$X129:$BG129, MATCH(('Inputs (Q)'!GO$1059-1),Inputs!$X$1:$BG$1,0))*((12-'Inputs (Q)'!GO$1063)/12)</f>
        <v>0.319</v>
      </c>
      <c r="GP129" s="325" t="n">
        <f aca="false">INDEX(Inputs!$X129:$BG129, MATCH('Inputs (Q)'!GP$1059,Inputs!$X$1:$BG$1,0))*('Inputs (Q)'!GP$1063/12)+INDEX(Inputs!$X129:$BG129, MATCH(('Inputs (Q)'!GP$1059-1),Inputs!$X$1:$BG$1,0))*((12-'Inputs (Q)'!GP$1063)/12)</f>
        <v>0.319</v>
      </c>
      <c r="GQ129" s="325" t="n">
        <f aca="false">INDEX(Inputs!$X129:$BG129, MATCH('Inputs (Q)'!GQ$1059,Inputs!$X$1:$BG$1,0))*('Inputs (Q)'!GQ$1063/12)+INDEX(Inputs!$X129:$BG129, MATCH(('Inputs (Q)'!GQ$1059-1),Inputs!$X$1:$BG$1,0))*((12-'Inputs (Q)'!GQ$1063)/12)</f>
        <v>0.319</v>
      </c>
      <c r="GR129" s="325" t="n">
        <f aca="false">INDEX(Inputs!$X129:$BG129, MATCH('Inputs (Q)'!GR$1059,Inputs!$X$1:$BG$1,0))*('Inputs (Q)'!GR$1063/12)+INDEX(Inputs!$X129:$BG129, MATCH(('Inputs (Q)'!GR$1059-1),Inputs!$X$1:$BG$1,0))*((12-'Inputs (Q)'!GR$1063)/12)</f>
        <v>0.319</v>
      </c>
      <c r="GS129" s="325" t="n">
        <f aca="false">INDEX(Inputs!$X129:$BG129, MATCH('Inputs (Q)'!GS$1059,Inputs!$X$1:$BG$1,0))*('Inputs (Q)'!GS$1063/12)+INDEX(Inputs!$X129:$BG129, MATCH(('Inputs (Q)'!GS$1059-1),Inputs!$X$1:$BG$1,0))*((12-'Inputs (Q)'!GS$1063)/12)</f>
        <v>0.319</v>
      </c>
      <c r="GT129" s="325" t="n">
        <f aca="false">INDEX(Inputs!$X129:$BG129, MATCH('Inputs (Q)'!GT$1059,Inputs!$X$1:$BG$1,0))*('Inputs (Q)'!GT$1063/12)+INDEX(Inputs!$X129:$BG129, MATCH(('Inputs (Q)'!GT$1059-1),Inputs!$X$1:$BG$1,0))*((12-'Inputs (Q)'!GT$1063)/12)</f>
        <v>0.319</v>
      </c>
      <c r="GU129" s="325" t="n">
        <f aca="false">INDEX(Inputs!$X129:$BG129, MATCH('Inputs (Q)'!GU$1059,Inputs!$X$1:$BG$1,0))*('Inputs (Q)'!GU$1063/12)+INDEX(Inputs!$X129:$BG129, MATCH(('Inputs (Q)'!GU$1059-1),Inputs!$X$1:$BG$1,0))*((12-'Inputs (Q)'!GU$1063)/12)</f>
        <v>0.319</v>
      </c>
      <c r="GV129" s="325" t="n">
        <f aca="false">INDEX(Inputs!$X129:$BG129, MATCH('Inputs (Q)'!GV$1059,Inputs!$X$1:$BG$1,0))*('Inputs (Q)'!GV$1063/12)+INDEX(Inputs!$X129:$BG129, MATCH(('Inputs (Q)'!GV$1059-1),Inputs!$X$1:$BG$1,0))*((12-'Inputs (Q)'!GV$1063)/12)</f>
        <v>0.319</v>
      </c>
      <c r="GW129" s="325" t="n">
        <f aca="false">INDEX(Inputs!$X129:$BG129, MATCH('Inputs (Q)'!GW$1059,Inputs!$X$1:$BG$1,0))*('Inputs (Q)'!GW$1063/12)+INDEX(Inputs!$X129:$BG129, MATCH(('Inputs (Q)'!GW$1059-1),Inputs!$X$1:$BG$1,0))*((12-'Inputs (Q)'!GW$1063)/12)</f>
        <v>0.319</v>
      </c>
      <c r="GX129" s="325" t="n">
        <f aca="false">INDEX(Inputs!$X129:$BG129, MATCH('Inputs (Q)'!GX$1059,Inputs!$X$1:$BG$1,0))*('Inputs (Q)'!GX$1063/12)+INDEX(Inputs!$X129:$BG129, MATCH(('Inputs (Q)'!GX$1059-1),Inputs!$X$1:$BG$1,0))*((12-'Inputs (Q)'!GX$1063)/12)</f>
        <v>0.319</v>
      </c>
      <c r="GY129" s="325" t="n">
        <f aca="false">INDEX(Inputs!$X129:$BG129, MATCH('Inputs (Q)'!GY$1059,Inputs!$X$1:$BG$1,0))*('Inputs (Q)'!GY$1063/12)+INDEX(Inputs!$X129:$BG129, MATCH(('Inputs (Q)'!GY$1059-1),Inputs!$X$1:$BG$1,0))*((12-'Inputs (Q)'!GY$1063)/12)</f>
        <v>0.319</v>
      </c>
      <c r="GZ129" s="325" t="n">
        <f aca="false">INDEX(Inputs!$X129:$BG129, MATCH('Inputs (Q)'!GZ$1059,Inputs!$X$1:$BG$1,0))*('Inputs (Q)'!GZ$1063/12)+INDEX(Inputs!$X129:$BG129, MATCH(('Inputs (Q)'!GZ$1059-1),Inputs!$X$1:$BG$1,0))*((12-'Inputs (Q)'!GZ$1063)/12)</f>
        <v>0.319</v>
      </c>
      <c r="HA129" s="325" t="n">
        <f aca="false">INDEX(Inputs!$X129:$BG129, MATCH('Inputs (Q)'!HA$1059,Inputs!$X$1:$BG$1,0))*('Inputs (Q)'!HA$1063/12)+INDEX(Inputs!$X129:$BG129, MATCH(('Inputs (Q)'!HA$1059-1),Inputs!$X$1:$BG$1,0))*((12-'Inputs (Q)'!HA$1063)/12)</f>
        <v>0.319</v>
      </c>
    </row>
    <row r="130" customFormat="false" ht="15" hidden="false" customHeight="false" outlineLevel="2" collapsed="false">
      <c r="A130" s="172" t="s">
        <v>99</v>
      </c>
      <c r="B130" s="318" t="s">
        <v>162</v>
      </c>
      <c r="C130" s="318"/>
      <c r="D130" s="318" t="s">
        <v>101</v>
      </c>
      <c r="E130" s="96"/>
      <c r="F130" s="19" t="s">
        <v>174</v>
      </c>
      <c r="G130" s="96" t="s">
        <v>12</v>
      </c>
      <c r="H130" s="96"/>
      <c r="I130" s="96"/>
      <c r="CL130" s="325" t="n">
        <v>0.34</v>
      </c>
      <c r="CM130" s="325" t="n">
        <v>0.34</v>
      </c>
      <c r="CN130" s="325" t="n">
        <v>0.34</v>
      </c>
      <c r="CO130" s="325" t="n">
        <v>0.34</v>
      </c>
      <c r="CP130" s="325" t="n">
        <v>0.34</v>
      </c>
      <c r="CQ130" s="325" t="n">
        <v>0.34</v>
      </c>
      <c r="CR130" s="325" t="n">
        <v>0.34</v>
      </c>
      <c r="CS130" s="325" t="n">
        <v>0.34</v>
      </c>
      <c r="CT130" s="325" t="n">
        <v>0.34</v>
      </c>
      <c r="CU130" s="325" t="n">
        <v>0.34</v>
      </c>
      <c r="CV130" s="325" t="n">
        <v>0.34</v>
      </c>
      <c r="CW130" s="325" t="n">
        <v>0.34</v>
      </c>
      <c r="CX130" s="325" t="n">
        <v>0.34</v>
      </c>
      <c r="CY130" s="325" t="n">
        <v>0.34</v>
      </c>
      <c r="CZ130" s="325" t="n">
        <v>0.34</v>
      </c>
      <c r="DA130" s="325" t="n">
        <v>0.34</v>
      </c>
      <c r="DB130" s="325" t="n">
        <v>0.34</v>
      </c>
      <c r="DC130" s="325" t="n">
        <v>0.34</v>
      </c>
      <c r="DD130" s="325" t="n">
        <v>0.34</v>
      </c>
      <c r="DE130" s="325" t="n">
        <v>0.34</v>
      </c>
      <c r="DF130" s="325" t="n">
        <v>0.34</v>
      </c>
      <c r="DG130" s="325" t="n">
        <v>0.34</v>
      </c>
      <c r="DH130" s="325" t="n">
        <v>0.34</v>
      </c>
      <c r="DI130" s="325" t="n">
        <v>0.34</v>
      </c>
      <c r="DJ130" s="325" t="n">
        <v>0.34</v>
      </c>
      <c r="DK130" s="325" t="n">
        <v>0.34</v>
      </c>
      <c r="DL130" s="325" t="n">
        <v>0.34</v>
      </c>
      <c r="DM130" s="325" t="n">
        <v>0.34</v>
      </c>
      <c r="DN130" s="324" t="n">
        <v>0.34</v>
      </c>
      <c r="DO130" s="324" t="n">
        <v>0.34</v>
      </c>
      <c r="DP130" s="324" t="n">
        <v>0.34</v>
      </c>
      <c r="DQ130" s="324" t="n">
        <v>0.34</v>
      </c>
      <c r="DR130" s="324" t="n">
        <v>0.34</v>
      </c>
      <c r="DS130" s="324" t="n">
        <v>0.34</v>
      </c>
      <c r="DT130" s="324" t="n">
        <v>0.34</v>
      </c>
      <c r="DU130" s="324" t="n">
        <v>0.34</v>
      </c>
      <c r="DV130" s="324" t="n">
        <v>0.34</v>
      </c>
      <c r="DW130" s="324" t="n">
        <v>0.34</v>
      </c>
      <c r="DX130" s="324" t="n">
        <v>0.34</v>
      </c>
      <c r="DY130" s="324" t="n">
        <v>0.34</v>
      </c>
      <c r="DZ130" s="324" t="n">
        <v>0.34</v>
      </c>
      <c r="EA130" s="325" t="n">
        <v>0.34</v>
      </c>
      <c r="EB130" s="324" t="n">
        <v>0.34</v>
      </c>
      <c r="EC130" s="324" t="n">
        <v>0.34</v>
      </c>
      <c r="ED130" s="324" t="n">
        <v>0.34</v>
      </c>
      <c r="EE130" s="324" t="n">
        <v>0.34</v>
      </c>
      <c r="EF130" s="324" t="n">
        <v>0.34</v>
      </c>
      <c r="EG130" s="324" t="n">
        <v>0.34</v>
      </c>
      <c r="EH130" s="324" t="n">
        <v>0.34</v>
      </c>
      <c r="EI130" s="324" t="n">
        <v>0.34</v>
      </c>
      <c r="EJ130" s="324" t="n">
        <v>0.34</v>
      </c>
      <c r="EK130" s="324" t="n">
        <v>0.34</v>
      </c>
      <c r="EL130" s="324" t="n">
        <v>0.34</v>
      </c>
      <c r="EM130" s="324" t="n">
        <v>0.34</v>
      </c>
      <c r="EN130" s="324" t="n">
        <v>0.34</v>
      </c>
      <c r="EO130" s="324" t="n">
        <v>0.34</v>
      </c>
      <c r="EP130" s="324" t="n">
        <v>0.34</v>
      </c>
      <c r="EQ130" s="324" t="n">
        <v>0.34</v>
      </c>
      <c r="ER130" s="324" t="n">
        <v>0.34</v>
      </c>
      <c r="ES130" s="324" t="n">
        <v>0.34</v>
      </c>
      <c r="ET130" s="324" t="n">
        <v>0.34</v>
      </c>
      <c r="EU130" s="324" t="n">
        <v>0.34</v>
      </c>
      <c r="EV130" s="324" t="n">
        <v>0.34</v>
      </c>
      <c r="EW130" s="324" t="n">
        <v>0.34</v>
      </c>
      <c r="EX130" s="324" t="n">
        <v>0.34</v>
      </c>
      <c r="EY130" s="324" t="n">
        <v>0.34</v>
      </c>
      <c r="EZ130" s="324" t="n">
        <v>0.34</v>
      </c>
      <c r="FA130" s="324" t="n">
        <v>0.34</v>
      </c>
      <c r="FB130" s="324" t="n">
        <v>0.34</v>
      </c>
      <c r="FC130" s="324" t="n">
        <v>0.34</v>
      </c>
      <c r="FD130" s="324" t="n">
        <v>0.34</v>
      </c>
      <c r="FE130" s="324" t="n">
        <v>0.34</v>
      </c>
      <c r="FF130" s="324" t="n">
        <v>0.34</v>
      </c>
      <c r="FG130" s="324" t="n">
        <v>0.34</v>
      </c>
      <c r="FH130" s="324" t="n">
        <v>0.34</v>
      </c>
      <c r="FI130" s="324" t="n">
        <v>0.34</v>
      </c>
      <c r="FJ130" s="324" t="n">
        <v>0.34</v>
      </c>
      <c r="FK130" s="324" t="n">
        <v>0.34</v>
      </c>
      <c r="FL130" s="324" t="n">
        <v>0.34</v>
      </c>
      <c r="FM130" s="324" t="n">
        <v>0.34</v>
      </c>
      <c r="FN130" s="324" t="n">
        <v>0.34</v>
      </c>
      <c r="FO130" s="324" t="n">
        <v>0.34</v>
      </c>
      <c r="FP130" s="324" t="n">
        <v>0.34</v>
      </c>
      <c r="FQ130" s="324" t="n">
        <v>0.34</v>
      </c>
      <c r="FR130" s="324" t="n">
        <v>0.34</v>
      </c>
      <c r="FS130" s="324" t="n">
        <v>0.34</v>
      </c>
      <c r="FT130" s="324" t="n">
        <v>0.34</v>
      </c>
      <c r="FU130" s="324" t="n">
        <v>0.34</v>
      </c>
      <c r="FV130" s="324" t="n">
        <v>0.34</v>
      </c>
      <c r="FW130" s="324" t="n">
        <v>0.34</v>
      </c>
      <c r="FX130" s="324" t="n">
        <v>0.34</v>
      </c>
      <c r="FY130" s="324" t="n">
        <v>0.34</v>
      </c>
      <c r="FZ130" s="324" t="n">
        <v>0.34</v>
      </c>
      <c r="GA130" s="324" t="n">
        <v>0.34</v>
      </c>
      <c r="GB130" s="324" t="n">
        <v>0.34</v>
      </c>
      <c r="GC130" s="324" t="n">
        <v>0.34</v>
      </c>
      <c r="GD130" s="324" t="n">
        <v>0.34</v>
      </c>
      <c r="GE130" s="324" t="n">
        <v>0.34</v>
      </c>
      <c r="GF130" s="324" t="n">
        <v>0.34</v>
      </c>
      <c r="GG130" s="324" t="n">
        <v>0.34</v>
      </c>
      <c r="GH130" s="325" t="n">
        <f aca="false">INDEX(Inputs!$X130:$BG130, MATCH('Inputs (Q)'!GH$1059,Inputs!$X$1:$BG$1,0))*('Inputs (Q)'!GH$1063/12)+INDEX(Inputs!$X130:$BG130, MATCH(('Inputs (Q)'!GH$1059-1),Inputs!$X$1:$BG$1,0))*((12-'Inputs (Q)'!GH$1063)/12)</f>
        <v>0.34</v>
      </c>
      <c r="GI130" s="325" t="n">
        <f aca="false">INDEX(Inputs!$X130:$BG130, MATCH('Inputs (Q)'!GI$1059,Inputs!$X$1:$BG$1,0))*('Inputs (Q)'!GI$1063/12)+INDEX(Inputs!$X130:$BG130, MATCH(('Inputs (Q)'!GI$1059-1),Inputs!$X$1:$BG$1,0))*((12-'Inputs (Q)'!GI$1063)/12)</f>
        <v>0.34</v>
      </c>
      <c r="GJ130" s="325" t="n">
        <f aca="false">INDEX(Inputs!$X130:$BG130, MATCH('Inputs (Q)'!GJ$1059,Inputs!$X$1:$BG$1,0))*('Inputs (Q)'!GJ$1063/12)+INDEX(Inputs!$X130:$BG130, MATCH(('Inputs (Q)'!GJ$1059-1),Inputs!$X$1:$BG$1,0))*((12-'Inputs (Q)'!GJ$1063)/12)</f>
        <v>0.34</v>
      </c>
      <c r="GK130" s="325" t="n">
        <f aca="false">INDEX(Inputs!$X130:$BG130, MATCH('Inputs (Q)'!GK$1059,Inputs!$X$1:$BG$1,0))*('Inputs (Q)'!GK$1063/12)+INDEX(Inputs!$X130:$BG130, MATCH(('Inputs (Q)'!GK$1059-1),Inputs!$X$1:$BG$1,0))*((12-'Inputs (Q)'!GK$1063)/12)</f>
        <v>0.34</v>
      </c>
      <c r="GL130" s="325" t="n">
        <f aca="false">INDEX(Inputs!$X130:$BG130, MATCH('Inputs (Q)'!GL$1059,Inputs!$X$1:$BG$1,0))*('Inputs (Q)'!GL$1063/12)+INDEX(Inputs!$X130:$BG130, MATCH(('Inputs (Q)'!GL$1059-1),Inputs!$X$1:$BG$1,0))*((12-'Inputs (Q)'!GL$1063)/12)</f>
        <v>0.34</v>
      </c>
      <c r="GM130" s="325" t="n">
        <f aca="false">INDEX(Inputs!$X130:$BG130, MATCH('Inputs (Q)'!GM$1059,Inputs!$X$1:$BG$1,0))*('Inputs (Q)'!GM$1063/12)+INDEX(Inputs!$X130:$BG130, MATCH(('Inputs (Q)'!GM$1059-1),Inputs!$X$1:$BG$1,0))*((12-'Inputs (Q)'!GM$1063)/12)</f>
        <v>0.34</v>
      </c>
      <c r="GN130" s="325" t="n">
        <f aca="false">INDEX(Inputs!$X130:$BG130, MATCH('Inputs (Q)'!GN$1059,Inputs!$X$1:$BG$1,0))*('Inputs (Q)'!GN$1063/12)+INDEX(Inputs!$X130:$BG130, MATCH(('Inputs (Q)'!GN$1059-1),Inputs!$X$1:$BG$1,0))*((12-'Inputs (Q)'!GN$1063)/12)</f>
        <v>0.34</v>
      </c>
      <c r="GO130" s="325" t="n">
        <f aca="false">INDEX(Inputs!$X130:$BG130, MATCH('Inputs (Q)'!GO$1059,Inputs!$X$1:$BG$1,0))*('Inputs (Q)'!GO$1063/12)+INDEX(Inputs!$X130:$BG130, MATCH(('Inputs (Q)'!GO$1059-1),Inputs!$X$1:$BG$1,0))*((12-'Inputs (Q)'!GO$1063)/12)</f>
        <v>0.34</v>
      </c>
      <c r="GP130" s="325" t="n">
        <f aca="false">INDEX(Inputs!$X130:$BG130, MATCH('Inputs (Q)'!GP$1059,Inputs!$X$1:$BG$1,0))*('Inputs (Q)'!GP$1063/12)+INDEX(Inputs!$X130:$BG130, MATCH(('Inputs (Q)'!GP$1059-1),Inputs!$X$1:$BG$1,0))*((12-'Inputs (Q)'!GP$1063)/12)</f>
        <v>0.34</v>
      </c>
      <c r="GQ130" s="325" t="n">
        <f aca="false">INDEX(Inputs!$X130:$BG130, MATCH('Inputs (Q)'!GQ$1059,Inputs!$X$1:$BG$1,0))*('Inputs (Q)'!GQ$1063/12)+INDEX(Inputs!$X130:$BG130, MATCH(('Inputs (Q)'!GQ$1059-1),Inputs!$X$1:$BG$1,0))*((12-'Inputs (Q)'!GQ$1063)/12)</f>
        <v>0.34</v>
      </c>
      <c r="GR130" s="325" t="n">
        <f aca="false">INDEX(Inputs!$X130:$BG130, MATCH('Inputs (Q)'!GR$1059,Inputs!$X$1:$BG$1,0))*('Inputs (Q)'!GR$1063/12)+INDEX(Inputs!$X130:$BG130, MATCH(('Inputs (Q)'!GR$1059-1),Inputs!$X$1:$BG$1,0))*((12-'Inputs (Q)'!GR$1063)/12)</f>
        <v>0.34</v>
      </c>
      <c r="GS130" s="325" t="n">
        <f aca="false">INDEX(Inputs!$X130:$BG130, MATCH('Inputs (Q)'!GS$1059,Inputs!$X$1:$BG$1,0))*('Inputs (Q)'!GS$1063/12)+INDEX(Inputs!$X130:$BG130, MATCH(('Inputs (Q)'!GS$1059-1),Inputs!$X$1:$BG$1,0))*((12-'Inputs (Q)'!GS$1063)/12)</f>
        <v>0.34</v>
      </c>
      <c r="GT130" s="325" t="n">
        <f aca="false">INDEX(Inputs!$X130:$BG130, MATCH('Inputs (Q)'!GT$1059,Inputs!$X$1:$BG$1,0))*('Inputs (Q)'!GT$1063/12)+INDEX(Inputs!$X130:$BG130, MATCH(('Inputs (Q)'!GT$1059-1),Inputs!$X$1:$BG$1,0))*((12-'Inputs (Q)'!GT$1063)/12)</f>
        <v>0.34</v>
      </c>
      <c r="GU130" s="325" t="n">
        <f aca="false">INDEX(Inputs!$X130:$BG130, MATCH('Inputs (Q)'!GU$1059,Inputs!$X$1:$BG$1,0))*('Inputs (Q)'!GU$1063/12)+INDEX(Inputs!$X130:$BG130, MATCH(('Inputs (Q)'!GU$1059-1),Inputs!$X$1:$BG$1,0))*((12-'Inputs (Q)'!GU$1063)/12)</f>
        <v>0.34</v>
      </c>
      <c r="GV130" s="325" t="n">
        <f aca="false">INDEX(Inputs!$X130:$BG130, MATCH('Inputs (Q)'!GV$1059,Inputs!$X$1:$BG$1,0))*('Inputs (Q)'!GV$1063/12)+INDEX(Inputs!$X130:$BG130, MATCH(('Inputs (Q)'!GV$1059-1),Inputs!$X$1:$BG$1,0))*((12-'Inputs (Q)'!GV$1063)/12)</f>
        <v>0.34</v>
      </c>
      <c r="GW130" s="325" t="n">
        <f aca="false">INDEX(Inputs!$X130:$BG130, MATCH('Inputs (Q)'!GW$1059,Inputs!$X$1:$BG$1,0))*('Inputs (Q)'!GW$1063/12)+INDEX(Inputs!$X130:$BG130, MATCH(('Inputs (Q)'!GW$1059-1),Inputs!$X$1:$BG$1,0))*((12-'Inputs (Q)'!GW$1063)/12)</f>
        <v>0.34</v>
      </c>
      <c r="GX130" s="325" t="n">
        <f aca="false">INDEX(Inputs!$X130:$BG130, MATCH('Inputs (Q)'!GX$1059,Inputs!$X$1:$BG$1,0))*('Inputs (Q)'!GX$1063/12)+INDEX(Inputs!$X130:$BG130, MATCH(('Inputs (Q)'!GX$1059-1),Inputs!$X$1:$BG$1,0))*((12-'Inputs (Q)'!GX$1063)/12)</f>
        <v>0.34</v>
      </c>
      <c r="GY130" s="325" t="n">
        <f aca="false">INDEX(Inputs!$X130:$BG130, MATCH('Inputs (Q)'!GY$1059,Inputs!$X$1:$BG$1,0))*('Inputs (Q)'!GY$1063/12)+INDEX(Inputs!$X130:$BG130, MATCH(('Inputs (Q)'!GY$1059-1),Inputs!$X$1:$BG$1,0))*((12-'Inputs (Q)'!GY$1063)/12)</f>
        <v>0.34</v>
      </c>
      <c r="GZ130" s="325" t="n">
        <f aca="false">INDEX(Inputs!$X130:$BG130, MATCH('Inputs (Q)'!GZ$1059,Inputs!$X$1:$BG$1,0))*('Inputs (Q)'!GZ$1063/12)+INDEX(Inputs!$X130:$BG130, MATCH(('Inputs (Q)'!GZ$1059-1),Inputs!$X$1:$BG$1,0))*((12-'Inputs (Q)'!GZ$1063)/12)</f>
        <v>0.34</v>
      </c>
      <c r="HA130" s="325" t="n">
        <f aca="false">INDEX(Inputs!$X130:$BG130, MATCH('Inputs (Q)'!HA$1059,Inputs!$X$1:$BG$1,0))*('Inputs (Q)'!HA$1063/12)+INDEX(Inputs!$X130:$BG130, MATCH(('Inputs (Q)'!HA$1059-1),Inputs!$X$1:$BG$1,0))*((12-'Inputs (Q)'!HA$1063)/12)</f>
        <v>0.34</v>
      </c>
    </row>
    <row r="131" customFormat="false" ht="15" hidden="false" customHeight="false" outlineLevel="2" collapsed="false">
      <c r="A131" s="172" t="s">
        <v>99</v>
      </c>
      <c r="B131" s="318" t="s">
        <v>162</v>
      </c>
      <c r="C131" s="318"/>
      <c r="D131" s="318" t="s">
        <v>101</v>
      </c>
      <c r="E131" s="96"/>
      <c r="F131" s="19" t="s">
        <v>175</v>
      </c>
      <c r="G131" s="96" t="s">
        <v>12</v>
      </c>
      <c r="H131" s="96"/>
      <c r="I131" s="96" t="s">
        <v>176</v>
      </c>
      <c r="CL131" s="325" t="n">
        <v>0.05235</v>
      </c>
      <c r="CM131" s="325" t="n">
        <v>0.1047</v>
      </c>
      <c r="CN131" s="325" t="n">
        <v>0.15705</v>
      </c>
      <c r="CO131" s="325" t="n">
        <v>0.2094</v>
      </c>
      <c r="CP131" s="325" t="n">
        <v>0.2094</v>
      </c>
      <c r="CQ131" s="325" t="n">
        <v>0.2094</v>
      </c>
      <c r="CR131" s="325" t="n">
        <v>0.2094</v>
      </c>
      <c r="CS131" s="325" t="n">
        <v>0.2094</v>
      </c>
      <c r="CT131" s="325" t="n">
        <v>0.2094</v>
      </c>
      <c r="CU131" s="325" t="n">
        <v>0.2094</v>
      </c>
      <c r="CV131" s="325" t="n">
        <v>0.2094</v>
      </c>
      <c r="CW131" s="325" t="n">
        <v>0.2094</v>
      </c>
      <c r="CX131" s="325" t="n">
        <v>0.2094</v>
      </c>
      <c r="CY131" s="325" t="n">
        <v>0.2094</v>
      </c>
      <c r="CZ131" s="325" t="n">
        <v>0.2094</v>
      </c>
      <c r="DA131" s="325" t="n">
        <v>0.2094</v>
      </c>
      <c r="DB131" s="325" t="n">
        <v>0.2094</v>
      </c>
      <c r="DC131" s="325" t="n">
        <v>0.2094</v>
      </c>
      <c r="DD131" s="325" t="n">
        <v>0.2094</v>
      </c>
      <c r="DE131" s="325" t="n">
        <v>0.2094</v>
      </c>
      <c r="DF131" s="325" t="n">
        <v>0.2094</v>
      </c>
      <c r="DG131" s="325" t="n">
        <v>0.2094</v>
      </c>
      <c r="DH131" s="325" t="n">
        <v>0.2094</v>
      </c>
      <c r="DI131" s="325" t="n">
        <v>0.2094</v>
      </c>
      <c r="DJ131" s="325" t="n">
        <v>0.2094</v>
      </c>
      <c r="DK131" s="325" t="n">
        <v>0.2094</v>
      </c>
      <c r="DL131" s="325" t="n">
        <v>0.2094</v>
      </c>
      <c r="DM131" s="325" t="n">
        <v>0.2094</v>
      </c>
      <c r="DN131" s="324" t="n">
        <v>0.2094</v>
      </c>
      <c r="DO131" s="324" t="n">
        <v>0.2094</v>
      </c>
      <c r="DP131" s="324" t="n">
        <v>0.2094</v>
      </c>
      <c r="DQ131" s="324" t="n">
        <v>0.2094</v>
      </c>
      <c r="DR131" s="324" t="n">
        <v>0.2094</v>
      </c>
      <c r="DS131" s="324" t="n">
        <v>0.2094</v>
      </c>
      <c r="DT131" s="324" t="n">
        <v>0.2094</v>
      </c>
      <c r="DU131" s="324" t="n">
        <v>0.2094</v>
      </c>
      <c r="DV131" s="324" t="n">
        <v>0.2094</v>
      </c>
      <c r="DW131" s="324" t="n">
        <v>0.2094</v>
      </c>
      <c r="DX131" s="324" t="n">
        <v>0.2094</v>
      </c>
      <c r="DY131" s="324" t="n">
        <v>0.2094</v>
      </c>
      <c r="DZ131" s="324" t="n">
        <v>0.2094</v>
      </c>
      <c r="EA131" s="325" t="n">
        <v>0.2094</v>
      </c>
      <c r="EB131" s="324" t="n">
        <v>0.2094</v>
      </c>
      <c r="EC131" s="324" t="n">
        <v>0.2094</v>
      </c>
      <c r="ED131" s="324" t="n">
        <v>0.2094</v>
      </c>
      <c r="EE131" s="324" t="n">
        <v>0.2094</v>
      </c>
      <c r="EF131" s="324" t="n">
        <v>0.2094</v>
      </c>
      <c r="EG131" s="324" t="n">
        <v>0.2094</v>
      </c>
      <c r="EH131" s="324" t="n">
        <v>0.2094</v>
      </c>
      <c r="EI131" s="324" t="n">
        <v>0.2094</v>
      </c>
      <c r="EJ131" s="324" t="n">
        <v>0.2094</v>
      </c>
      <c r="EK131" s="324" t="n">
        <v>0.2094</v>
      </c>
      <c r="EL131" s="324" t="n">
        <v>0.2094</v>
      </c>
      <c r="EM131" s="324" t="n">
        <v>0.2094</v>
      </c>
      <c r="EN131" s="324" t="n">
        <v>0.2094</v>
      </c>
      <c r="EO131" s="324" t="n">
        <v>0.2094</v>
      </c>
      <c r="EP131" s="324" t="n">
        <v>0.2094</v>
      </c>
      <c r="EQ131" s="324" t="n">
        <v>0.2094</v>
      </c>
      <c r="ER131" s="324" t="n">
        <v>0.2094</v>
      </c>
      <c r="ES131" s="324" t="n">
        <v>0.2094</v>
      </c>
      <c r="ET131" s="324" t="n">
        <v>0.2094</v>
      </c>
      <c r="EU131" s="324" t="n">
        <v>0.2094</v>
      </c>
      <c r="EV131" s="324" t="n">
        <v>0.2094</v>
      </c>
      <c r="EW131" s="324" t="n">
        <v>0.2094</v>
      </c>
      <c r="EX131" s="324" t="n">
        <v>0.2094</v>
      </c>
      <c r="EY131" s="324" t="n">
        <v>0.2094</v>
      </c>
      <c r="EZ131" s="324" t="n">
        <v>0.2094</v>
      </c>
      <c r="FA131" s="324" t="n">
        <v>0.2094</v>
      </c>
      <c r="FB131" s="324" t="n">
        <v>0.2094</v>
      </c>
      <c r="FC131" s="324" t="n">
        <v>0.2094</v>
      </c>
      <c r="FD131" s="324" t="n">
        <v>0.2094</v>
      </c>
      <c r="FE131" s="324" t="n">
        <v>0.2094</v>
      </c>
      <c r="FF131" s="324" t="n">
        <v>0.2094</v>
      </c>
      <c r="FG131" s="324" t="n">
        <v>0.2094</v>
      </c>
      <c r="FH131" s="324" t="n">
        <v>0.2094</v>
      </c>
      <c r="FI131" s="324" t="n">
        <v>0.2094</v>
      </c>
      <c r="FJ131" s="324" t="n">
        <v>0.2094</v>
      </c>
      <c r="FK131" s="324" t="n">
        <v>0.2094</v>
      </c>
      <c r="FL131" s="324" t="n">
        <v>0.2094</v>
      </c>
      <c r="FM131" s="324" t="n">
        <v>0.2094</v>
      </c>
      <c r="FN131" s="324" t="n">
        <v>0.2094</v>
      </c>
      <c r="FO131" s="324" t="n">
        <v>0.2094</v>
      </c>
      <c r="FP131" s="324" t="n">
        <v>0.2094</v>
      </c>
      <c r="FQ131" s="324" t="n">
        <v>0.2094</v>
      </c>
      <c r="FR131" s="324" t="n">
        <v>0.2094</v>
      </c>
      <c r="FS131" s="324" t="n">
        <v>0.2094</v>
      </c>
      <c r="FT131" s="324" t="n">
        <v>0.2094</v>
      </c>
      <c r="FU131" s="324" t="n">
        <v>0.2094</v>
      </c>
      <c r="FV131" s="324" t="n">
        <v>0.2094</v>
      </c>
      <c r="FW131" s="324" t="n">
        <v>0.2094</v>
      </c>
      <c r="FX131" s="324" t="n">
        <v>0.2094</v>
      </c>
      <c r="FY131" s="324" t="n">
        <v>0.2094</v>
      </c>
      <c r="FZ131" s="324" t="n">
        <v>0.2094</v>
      </c>
      <c r="GA131" s="324" t="n">
        <v>0.2094</v>
      </c>
      <c r="GB131" s="324" t="n">
        <v>0.2094</v>
      </c>
      <c r="GC131" s="324" t="n">
        <v>0.2094</v>
      </c>
      <c r="GD131" s="324" t="n">
        <v>0.2094</v>
      </c>
      <c r="GE131" s="324" t="n">
        <v>0.2094</v>
      </c>
      <c r="GF131" s="324" t="n">
        <v>0.2094</v>
      </c>
      <c r="GG131" s="324" t="n">
        <v>0.2094</v>
      </c>
      <c r="GH131" s="325" t="n">
        <f aca="false">INDEX(Inputs!$X131:$BG131, MATCH('Inputs (Q)'!GH$1059,Inputs!$X$1:$BG$1,0))*('Inputs (Q)'!GH$1063/12)+INDEX(Inputs!$X131:$BG131, MATCH(('Inputs (Q)'!GH$1059-1),Inputs!$X$1:$BG$1,0))*((12-'Inputs (Q)'!GH$1063)/12)</f>
        <v>0.2094</v>
      </c>
      <c r="GI131" s="325" t="n">
        <f aca="false">INDEX(Inputs!$X131:$BG131, MATCH('Inputs (Q)'!GI$1059,Inputs!$X$1:$BG$1,0))*('Inputs (Q)'!GI$1063/12)+INDEX(Inputs!$X131:$BG131, MATCH(('Inputs (Q)'!GI$1059-1),Inputs!$X$1:$BG$1,0))*((12-'Inputs (Q)'!GI$1063)/12)</f>
        <v>0.2094</v>
      </c>
      <c r="GJ131" s="325" t="n">
        <f aca="false">INDEX(Inputs!$X131:$BG131, MATCH('Inputs (Q)'!GJ$1059,Inputs!$X$1:$BG$1,0))*('Inputs (Q)'!GJ$1063/12)+INDEX(Inputs!$X131:$BG131, MATCH(('Inputs (Q)'!GJ$1059-1),Inputs!$X$1:$BG$1,0))*((12-'Inputs (Q)'!GJ$1063)/12)</f>
        <v>0.2094</v>
      </c>
      <c r="GK131" s="325" t="n">
        <f aca="false">INDEX(Inputs!$X131:$BG131, MATCH('Inputs (Q)'!GK$1059,Inputs!$X$1:$BG$1,0))*('Inputs (Q)'!GK$1063/12)+INDEX(Inputs!$X131:$BG131, MATCH(('Inputs (Q)'!GK$1059-1),Inputs!$X$1:$BG$1,0))*((12-'Inputs (Q)'!GK$1063)/12)</f>
        <v>0.2094</v>
      </c>
      <c r="GL131" s="325" t="n">
        <f aca="false">INDEX(Inputs!$X131:$BG131, MATCH('Inputs (Q)'!GL$1059,Inputs!$X$1:$BG$1,0))*('Inputs (Q)'!GL$1063/12)+INDEX(Inputs!$X131:$BG131, MATCH(('Inputs (Q)'!GL$1059-1),Inputs!$X$1:$BG$1,0))*((12-'Inputs (Q)'!GL$1063)/12)</f>
        <v>0.2094</v>
      </c>
      <c r="GM131" s="325" t="n">
        <f aca="false">INDEX(Inputs!$X131:$BG131, MATCH('Inputs (Q)'!GM$1059,Inputs!$X$1:$BG$1,0))*('Inputs (Q)'!GM$1063/12)+INDEX(Inputs!$X131:$BG131, MATCH(('Inputs (Q)'!GM$1059-1),Inputs!$X$1:$BG$1,0))*((12-'Inputs (Q)'!GM$1063)/12)</f>
        <v>0.2094</v>
      </c>
      <c r="GN131" s="325" t="n">
        <f aca="false">INDEX(Inputs!$X131:$BG131, MATCH('Inputs (Q)'!GN$1059,Inputs!$X$1:$BG$1,0))*('Inputs (Q)'!GN$1063/12)+INDEX(Inputs!$X131:$BG131, MATCH(('Inputs (Q)'!GN$1059-1),Inputs!$X$1:$BG$1,0))*((12-'Inputs (Q)'!GN$1063)/12)</f>
        <v>0.2094</v>
      </c>
      <c r="GO131" s="325" t="n">
        <f aca="false">INDEX(Inputs!$X131:$BG131, MATCH('Inputs (Q)'!GO$1059,Inputs!$X$1:$BG$1,0))*('Inputs (Q)'!GO$1063/12)+INDEX(Inputs!$X131:$BG131, MATCH(('Inputs (Q)'!GO$1059-1),Inputs!$X$1:$BG$1,0))*((12-'Inputs (Q)'!GO$1063)/12)</f>
        <v>0.2094</v>
      </c>
      <c r="GP131" s="325" t="n">
        <f aca="false">INDEX(Inputs!$X131:$BG131, MATCH('Inputs (Q)'!GP$1059,Inputs!$X$1:$BG$1,0))*('Inputs (Q)'!GP$1063/12)+INDEX(Inputs!$X131:$BG131, MATCH(('Inputs (Q)'!GP$1059-1),Inputs!$X$1:$BG$1,0))*((12-'Inputs (Q)'!GP$1063)/12)</f>
        <v>0.2094</v>
      </c>
      <c r="GQ131" s="325" t="n">
        <f aca="false">INDEX(Inputs!$X131:$BG131, MATCH('Inputs (Q)'!GQ$1059,Inputs!$X$1:$BG$1,0))*('Inputs (Q)'!GQ$1063/12)+INDEX(Inputs!$X131:$BG131, MATCH(('Inputs (Q)'!GQ$1059-1),Inputs!$X$1:$BG$1,0))*((12-'Inputs (Q)'!GQ$1063)/12)</f>
        <v>0.2094</v>
      </c>
      <c r="GR131" s="325" t="n">
        <f aca="false">INDEX(Inputs!$X131:$BG131, MATCH('Inputs (Q)'!GR$1059,Inputs!$X$1:$BG$1,0))*('Inputs (Q)'!GR$1063/12)+INDEX(Inputs!$X131:$BG131, MATCH(('Inputs (Q)'!GR$1059-1),Inputs!$X$1:$BG$1,0))*((12-'Inputs (Q)'!GR$1063)/12)</f>
        <v>0.2094</v>
      </c>
      <c r="GS131" s="325" t="n">
        <f aca="false">INDEX(Inputs!$X131:$BG131, MATCH('Inputs (Q)'!GS$1059,Inputs!$X$1:$BG$1,0))*('Inputs (Q)'!GS$1063/12)+INDEX(Inputs!$X131:$BG131, MATCH(('Inputs (Q)'!GS$1059-1),Inputs!$X$1:$BG$1,0))*((12-'Inputs (Q)'!GS$1063)/12)</f>
        <v>0.2094</v>
      </c>
      <c r="GT131" s="325" t="n">
        <f aca="false">INDEX(Inputs!$X131:$BG131, MATCH('Inputs (Q)'!GT$1059,Inputs!$X$1:$BG$1,0))*('Inputs (Q)'!GT$1063/12)+INDEX(Inputs!$X131:$BG131, MATCH(('Inputs (Q)'!GT$1059-1),Inputs!$X$1:$BG$1,0))*((12-'Inputs (Q)'!GT$1063)/12)</f>
        <v>0.2094</v>
      </c>
      <c r="GU131" s="325" t="n">
        <f aca="false">INDEX(Inputs!$X131:$BG131, MATCH('Inputs (Q)'!GU$1059,Inputs!$X$1:$BG$1,0))*('Inputs (Q)'!GU$1063/12)+INDEX(Inputs!$X131:$BG131, MATCH(('Inputs (Q)'!GU$1059-1),Inputs!$X$1:$BG$1,0))*((12-'Inputs (Q)'!GU$1063)/12)</f>
        <v>0.2094</v>
      </c>
      <c r="GV131" s="325" t="n">
        <f aca="false">INDEX(Inputs!$X131:$BG131, MATCH('Inputs (Q)'!GV$1059,Inputs!$X$1:$BG$1,0))*('Inputs (Q)'!GV$1063/12)+INDEX(Inputs!$X131:$BG131, MATCH(('Inputs (Q)'!GV$1059-1),Inputs!$X$1:$BG$1,0))*((12-'Inputs (Q)'!GV$1063)/12)</f>
        <v>0.2094</v>
      </c>
      <c r="GW131" s="325" t="n">
        <f aca="false">INDEX(Inputs!$X131:$BG131, MATCH('Inputs (Q)'!GW$1059,Inputs!$X$1:$BG$1,0))*('Inputs (Q)'!GW$1063/12)+INDEX(Inputs!$X131:$BG131, MATCH(('Inputs (Q)'!GW$1059-1),Inputs!$X$1:$BG$1,0))*((12-'Inputs (Q)'!GW$1063)/12)</f>
        <v>0.2094</v>
      </c>
      <c r="GX131" s="325" t="n">
        <f aca="false">INDEX(Inputs!$X131:$BG131, MATCH('Inputs (Q)'!GX$1059,Inputs!$X$1:$BG$1,0))*('Inputs (Q)'!GX$1063/12)+INDEX(Inputs!$X131:$BG131, MATCH(('Inputs (Q)'!GX$1059-1),Inputs!$X$1:$BG$1,0))*((12-'Inputs (Q)'!GX$1063)/12)</f>
        <v>0.2094</v>
      </c>
      <c r="GY131" s="325" t="n">
        <f aca="false">INDEX(Inputs!$X131:$BG131, MATCH('Inputs (Q)'!GY$1059,Inputs!$X$1:$BG$1,0))*('Inputs (Q)'!GY$1063/12)+INDEX(Inputs!$X131:$BG131, MATCH(('Inputs (Q)'!GY$1059-1),Inputs!$X$1:$BG$1,0))*((12-'Inputs (Q)'!GY$1063)/12)</f>
        <v>0.2094</v>
      </c>
      <c r="GZ131" s="325" t="n">
        <f aca="false">INDEX(Inputs!$X131:$BG131, MATCH('Inputs (Q)'!GZ$1059,Inputs!$X$1:$BG$1,0))*('Inputs (Q)'!GZ$1063/12)+INDEX(Inputs!$X131:$BG131, MATCH(('Inputs (Q)'!GZ$1059-1),Inputs!$X$1:$BG$1,0))*((12-'Inputs (Q)'!GZ$1063)/12)</f>
        <v>0.2094</v>
      </c>
      <c r="HA131" s="325" t="n">
        <f aca="false">INDEX(Inputs!$X131:$BG131, MATCH('Inputs (Q)'!HA$1059,Inputs!$X$1:$BG$1,0))*('Inputs (Q)'!HA$1063/12)+INDEX(Inputs!$X131:$BG131, MATCH(('Inputs (Q)'!HA$1059-1),Inputs!$X$1:$BG$1,0))*((12-'Inputs (Q)'!HA$1063)/12)</f>
        <v>0.2094</v>
      </c>
    </row>
    <row r="132" customFormat="false" ht="15" hidden="false" customHeight="false" outlineLevel="2" collapsed="false">
      <c r="A132" s="172" t="s">
        <v>99</v>
      </c>
      <c r="B132" s="318" t="s">
        <v>162</v>
      </c>
      <c r="C132" s="318"/>
      <c r="D132" s="318" t="s">
        <v>101</v>
      </c>
      <c r="E132" s="96"/>
      <c r="F132" s="19" t="s">
        <v>177</v>
      </c>
      <c r="G132" s="96" t="s">
        <v>12</v>
      </c>
      <c r="H132" s="96"/>
      <c r="I132" s="96" t="s">
        <v>176</v>
      </c>
      <c r="CL132" s="325" t="n">
        <v>0.18125</v>
      </c>
      <c r="CM132" s="325" t="n">
        <v>0.3625</v>
      </c>
      <c r="CN132" s="325" t="n">
        <v>0.54375</v>
      </c>
      <c r="CO132" s="325" t="n">
        <v>0.725</v>
      </c>
      <c r="CP132" s="325" t="n">
        <v>0.725</v>
      </c>
      <c r="CQ132" s="325" t="n">
        <v>0.725</v>
      </c>
      <c r="CR132" s="325" t="n">
        <v>0.725</v>
      </c>
      <c r="CS132" s="325" t="n">
        <v>0.725</v>
      </c>
      <c r="CT132" s="325" t="n">
        <v>0.725</v>
      </c>
      <c r="CU132" s="325" t="n">
        <v>0.725</v>
      </c>
      <c r="CV132" s="325" t="n">
        <v>0.725</v>
      </c>
      <c r="CW132" s="325" t="n">
        <v>0.725</v>
      </c>
      <c r="CX132" s="325" t="n">
        <v>0.725</v>
      </c>
      <c r="CY132" s="325" t="n">
        <v>0.725</v>
      </c>
      <c r="CZ132" s="325" t="n">
        <v>0.725</v>
      </c>
      <c r="DA132" s="325" t="n">
        <v>0.725</v>
      </c>
      <c r="DB132" s="325" t="n">
        <v>0.725</v>
      </c>
      <c r="DC132" s="325" t="n">
        <v>0.725</v>
      </c>
      <c r="DD132" s="325" t="n">
        <v>0.725</v>
      </c>
      <c r="DE132" s="325" t="n">
        <v>0.725</v>
      </c>
      <c r="DF132" s="325" t="n">
        <v>0.725</v>
      </c>
      <c r="DG132" s="325" t="n">
        <v>0.725</v>
      </c>
      <c r="DH132" s="325" t="n">
        <v>0.725</v>
      </c>
      <c r="DI132" s="325" t="n">
        <v>0.725</v>
      </c>
      <c r="DJ132" s="325" t="n">
        <v>0.725</v>
      </c>
      <c r="DK132" s="325" t="n">
        <v>0.725</v>
      </c>
      <c r="DL132" s="325" t="n">
        <v>0.725</v>
      </c>
      <c r="DM132" s="325" t="n">
        <v>0.725</v>
      </c>
      <c r="DN132" s="324" t="n">
        <v>0.725</v>
      </c>
      <c r="DO132" s="324" t="n">
        <v>0.725</v>
      </c>
      <c r="DP132" s="324" t="n">
        <v>0.725</v>
      </c>
      <c r="DQ132" s="324" t="n">
        <v>0.725</v>
      </c>
      <c r="DR132" s="324" t="n">
        <v>0.725</v>
      </c>
      <c r="DS132" s="324" t="n">
        <v>0.725</v>
      </c>
      <c r="DT132" s="324" t="n">
        <v>0.725</v>
      </c>
      <c r="DU132" s="324" t="n">
        <v>0.725</v>
      </c>
      <c r="DV132" s="324" t="n">
        <v>0.725</v>
      </c>
      <c r="DW132" s="324" t="n">
        <v>0.725</v>
      </c>
      <c r="DX132" s="324" t="n">
        <v>0.725</v>
      </c>
      <c r="DY132" s="324" t="n">
        <v>0.725</v>
      </c>
      <c r="DZ132" s="324" t="n">
        <v>0.725</v>
      </c>
      <c r="EA132" s="325" t="n">
        <v>0.725</v>
      </c>
      <c r="EB132" s="324" t="n">
        <v>0.725</v>
      </c>
      <c r="EC132" s="324" t="n">
        <v>0.725</v>
      </c>
      <c r="ED132" s="324" t="n">
        <v>0.725</v>
      </c>
      <c r="EE132" s="324" t="n">
        <v>0.725</v>
      </c>
      <c r="EF132" s="324" t="n">
        <v>0.725</v>
      </c>
      <c r="EG132" s="324" t="n">
        <v>0.725</v>
      </c>
      <c r="EH132" s="324" t="n">
        <v>0.725</v>
      </c>
      <c r="EI132" s="324" t="n">
        <v>0.725</v>
      </c>
      <c r="EJ132" s="324" t="n">
        <v>0.725</v>
      </c>
      <c r="EK132" s="324" t="n">
        <v>0.725</v>
      </c>
      <c r="EL132" s="324" t="n">
        <v>0.725</v>
      </c>
      <c r="EM132" s="324" t="n">
        <v>0.725</v>
      </c>
      <c r="EN132" s="324" t="n">
        <v>0.725</v>
      </c>
      <c r="EO132" s="324" t="n">
        <v>0.725</v>
      </c>
      <c r="EP132" s="324" t="n">
        <v>0.725</v>
      </c>
      <c r="EQ132" s="324" t="n">
        <v>0.725</v>
      </c>
      <c r="ER132" s="324" t="n">
        <v>0.725</v>
      </c>
      <c r="ES132" s="324" t="n">
        <v>0.725</v>
      </c>
      <c r="ET132" s="324" t="n">
        <v>0.725</v>
      </c>
      <c r="EU132" s="324" t="n">
        <v>0.725</v>
      </c>
      <c r="EV132" s="324" t="n">
        <v>0.725</v>
      </c>
      <c r="EW132" s="324" t="n">
        <v>0.725</v>
      </c>
      <c r="EX132" s="324" t="n">
        <v>0.725</v>
      </c>
      <c r="EY132" s="324" t="n">
        <v>0.725</v>
      </c>
      <c r="EZ132" s="324" t="n">
        <v>0.725</v>
      </c>
      <c r="FA132" s="324" t="n">
        <v>0.725</v>
      </c>
      <c r="FB132" s="324" t="n">
        <v>0.725</v>
      </c>
      <c r="FC132" s="324" t="n">
        <v>0.725</v>
      </c>
      <c r="FD132" s="324" t="n">
        <v>0.725</v>
      </c>
      <c r="FE132" s="324" t="n">
        <v>0.725</v>
      </c>
      <c r="FF132" s="324" t="n">
        <v>0.725</v>
      </c>
      <c r="FG132" s="324" t="n">
        <v>0.725</v>
      </c>
      <c r="FH132" s="324" t="n">
        <v>0.725</v>
      </c>
      <c r="FI132" s="324" t="n">
        <v>0.725</v>
      </c>
      <c r="FJ132" s="324" t="n">
        <v>0.725</v>
      </c>
      <c r="FK132" s="324" t="n">
        <v>0.725</v>
      </c>
      <c r="FL132" s="324" t="n">
        <v>0.725</v>
      </c>
      <c r="FM132" s="324" t="n">
        <v>0.725</v>
      </c>
      <c r="FN132" s="324" t="n">
        <v>0.725</v>
      </c>
      <c r="FO132" s="324" t="n">
        <v>0.725</v>
      </c>
      <c r="FP132" s="324" t="n">
        <v>0.725</v>
      </c>
      <c r="FQ132" s="324" t="n">
        <v>0.725</v>
      </c>
      <c r="FR132" s="324" t="n">
        <v>0.725</v>
      </c>
      <c r="FS132" s="324" t="n">
        <v>0.725</v>
      </c>
      <c r="FT132" s="324" t="n">
        <v>0.725</v>
      </c>
      <c r="FU132" s="324" t="n">
        <v>0.725</v>
      </c>
      <c r="FV132" s="324" t="n">
        <v>0.725</v>
      </c>
      <c r="FW132" s="324" t="n">
        <v>0.725</v>
      </c>
      <c r="FX132" s="324" t="n">
        <v>0.725</v>
      </c>
      <c r="FY132" s="324" t="n">
        <v>0.725</v>
      </c>
      <c r="FZ132" s="324" t="n">
        <v>0.725</v>
      </c>
      <c r="GA132" s="324" t="n">
        <v>0.725</v>
      </c>
      <c r="GB132" s="324" t="n">
        <v>0.725</v>
      </c>
      <c r="GC132" s="324" t="n">
        <v>0.725</v>
      </c>
      <c r="GD132" s="324" t="n">
        <v>0.725</v>
      </c>
      <c r="GE132" s="324" t="n">
        <v>0.725</v>
      </c>
      <c r="GF132" s="324" t="n">
        <v>0.725</v>
      </c>
      <c r="GG132" s="324" t="n">
        <v>0.725</v>
      </c>
      <c r="GH132" s="325" t="n">
        <f aca="false">INDEX(Inputs!$X132:$BG132, MATCH('Inputs (Q)'!GH$1059,Inputs!$X$1:$BG$1,0))*('Inputs (Q)'!GH$1063/12)+INDEX(Inputs!$X132:$BG132, MATCH(('Inputs (Q)'!GH$1059-1),Inputs!$X$1:$BG$1,0))*((12-'Inputs (Q)'!GH$1063)/12)</f>
        <v>0.725</v>
      </c>
      <c r="GI132" s="325" t="n">
        <f aca="false">INDEX(Inputs!$X132:$BG132, MATCH('Inputs (Q)'!GI$1059,Inputs!$X$1:$BG$1,0))*('Inputs (Q)'!GI$1063/12)+INDEX(Inputs!$X132:$BG132, MATCH(('Inputs (Q)'!GI$1059-1),Inputs!$X$1:$BG$1,0))*((12-'Inputs (Q)'!GI$1063)/12)</f>
        <v>0.725</v>
      </c>
      <c r="GJ132" s="325" t="n">
        <f aca="false">INDEX(Inputs!$X132:$BG132, MATCH('Inputs (Q)'!GJ$1059,Inputs!$X$1:$BG$1,0))*('Inputs (Q)'!GJ$1063/12)+INDEX(Inputs!$X132:$BG132, MATCH(('Inputs (Q)'!GJ$1059-1),Inputs!$X$1:$BG$1,0))*((12-'Inputs (Q)'!GJ$1063)/12)</f>
        <v>0.725</v>
      </c>
      <c r="GK132" s="325" t="n">
        <f aca="false">INDEX(Inputs!$X132:$BG132, MATCH('Inputs (Q)'!GK$1059,Inputs!$X$1:$BG$1,0))*('Inputs (Q)'!GK$1063/12)+INDEX(Inputs!$X132:$BG132, MATCH(('Inputs (Q)'!GK$1059-1),Inputs!$X$1:$BG$1,0))*((12-'Inputs (Q)'!GK$1063)/12)</f>
        <v>0.725</v>
      </c>
      <c r="GL132" s="325" t="n">
        <f aca="false">INDEX(Inputs!$X132:$BG132, MATCH('Inputs (Q)'!GL$1059,Inputs!$X$1:$BG$1,0))*('Inputs (Q)'!GL$1063/12)+INDEX(Inputs!$X132:$BG132, MATCH(('Inputs (Q)'!GL$1059-1),Inputs!$X$1:$BG$1,0))*((12-'Inputs (Q)'!GL$1063)/12)</f>
        <v>0.725</v>
      </c>
      <c r="GM132" s="325" t="n">
        <f aca="false">INDEX(Inputs!$X132:$BG132, MATCH('Inputs (Q)'!GM$1059,Inputs!$X$1:$BG$1,0))*('Inputs (Q)'!GM$1063/12)+INDEX(Inputs!$X132:$BG132, MATCH(('Inputs (Q)'!GM$1059-1),Inputs!$X$1:$BG$1,0))*((12-'Inputs (Q)'!GM$1063)/12)</f>
        <v>0.725</v>
      </c>
      <c r="GN132" s="325" t="n">
        <f aca="false">INDEX(Inputs!$X132:$BG132, MATCH('Inputs (Q)'!GN$1059,Inputs!$X$1:$BG$1,0))*('Inputs (Q)'!GN$1063/12)+INDEX(Inputs!$X132:$BG132, MATCH(('Inputs (Q)'!GN$1059-1),Inputs!$X$1:$BG$1,0))*((12-'Inputs (Q)'!GN$1063)/12)</f>
        <v>0.725</v>
      </c>
      <c r="GO132" s="325" t="n">
        <f aca="false">INDEX(Inputs!$X132:$BG132, MATCH('Inputs (Q)'!GO$1059,Inputs!$X$1:$BG$1,0))*('Inputs (Q)'!GO$1063/12)+INDEX(Inputs!$X132:$BG132, MATCH(('Inputs (Q)'!GO$1059-1),Inputs!$X$1:$BG$1,0))*((12-'Inputs (Q)'!GO$1063)/12)</f>
        <v>0.725</v>
      </c>
      <c r="GP132" s="325" t="n">
        <f aca="false">INDEX(Inputs!$X132:$BG132, MATCH('Inputs (Q)'!GP$1059,Inputs!$X$1:$BG$1,0))*('Inputs (Q)'!GP$1063/12)+INDEX(Inputs!$X132:$BG132, MATCH(('Inputs (Q)'!GP$1059-1),Inputs!$X$1:$BG$1,0))*((12-'Inputs (Q)'!GP$1063)/12)</f>
        <v>0.725</v>
      </c>
      <c r="GQ132" s="325" t="n">
        <f aca="false">INDEX(Inputs!$X132:$BG132, MATCH('Inputs (Q)'!GQ$1059,Inputs!$X$1:$BG$1,0))*('Inputs (Q)'!GQ$1063/12)+INDEX(Inputs!$X132:$BG132, MATCH(('Inputs (Q)'!GQ$1059-1),Inputs!$X$1:$BG$1,0))*((12-'Inputs (Q)'!GQ$1063)/12)</f>
        <v>0.725</v>
      </c>
      <c r="GR132" s="325" t="n">
        <f aca="false">INDEX(Inputs!$X132:$BG132, MATCH('Inputs (Q)'!GR$1059,Inputs!$X$1:$BG$1,0))*('Inputs (Q)'!GR$1063/12)+INDEX(Inputs!$X132:$BG132, MATCH(('Inputs (Q)'!GR$1059-1),Inputs!$X$1:$BG$1,0))*((12-'Inputs (Q)'!GR$1063)/12)</f>
        <v>0.725</v>
      </c>
      <c r="GS132" s="325" t="n">
        <f aca="false">INDEX(Inputs!$X132:$BG132, MATCH('Inputs (Q)'!GS$1059,Inputs!$X$1:$BG$1,0))*('Inputs (Q)'!GS$1063/12)+INDEX(Inputs!$X132:$BG132, MATCH(('Inputs (Q)'!GS$1059-1),Inputs!$X$1:$BG$1,0))*((12-'Inputs (Q)'!GS$1063)/12)</f>
        <v>0.725</v>
      </c>
      <c r="GT132" s="325" t="n">
        <f aca="false">INDEX(Inputs!$X132:$BG132, MATCH('Inputs (Q)'!GT$1059,Inputs!$X$1:$BG$1,0))*('Inputs (Q)'!GT$1063/12)+INDEX(Inputs!$X132:$BG132, MATCH(('Inputs (Q)'!GT$1059-1),Inputs!$X$1:$BG$1,0))*((12-'Inputs (Q)'!GT$1063)/12)</f>
        <v>0.725</v>
      </c>
      <c r="GU132" s="325" t="n">
        <f aca="false">INDEX(Inputs!$X132:$BG132, MATCH('Inputs (Q)'!GU$1059,Inputs!$X$1:$BG$1,0))*('Inputs (Q)'!GU$1063/12)+INDEX(Inputs!$X132:$BG132, MATCH(('Inputs (Q)'!GU$1059-1),Inputs!$X$1:$BG$1,0))*((12-'Inputs (Q)'!GU$1063)/12)</f>
        <v>0.725</v>
      </c>
      <c r="GV132" s="325" t="n">
        <f aca="false">INDEX(Inputs!$X132:$BG132, MATCH('Inputs (Q)'!GV$1059,Inputs!$X$1:$BG$1,0))*('Inputs (Q)'!GV$1063/12)+INDEX(Inputs!$X132:$BG132, MATCH(('Inputs (Q)'!GV$1059-1),Inputs!$X$1:$BG$1,0))*((12-'Inputs (Q)'!GV$1063)/12)</f>
        <v>0.725</v>
      </c>
      <c r="GW132" s="325" t="n">
        <f aca="false">INDEX(Inputs!$X132:$BG132, MATCH('Inputs (Q)'!GW$1059,Inputs!$X$1:$BG$1,0))*('Inputs (Q)'!GW$1063/12)+INDEX(Inputs!$X132:$BG132, MATCH(('Inputs (Q)'!GW$1059-1),Inputs!$X$1:$BG$1,0))*((12-'Inputs (Q)'!GW$1063)/12)</f>
        <v>0.725</v>
      </c>
      <c r="GX132" s="325" t="n">
        <f aca="false">INDEX(Inputs!$X132:$BG132, MATCH('Inputs (Q)'!GX$1059,Inputs!$X$1:$BG$1,0))*('Inputs (Q)'!GX$1063/12)+INDEX(Inputs!$X132:$BG132, MATCH(('Inputs (Q)'!GX$1059-1),Inputs!$X$1:$BG$1,0))*((12-'Inputs (Q)'!GX$1063)/12)</f>
        <v>0.725</v>
      </c>
      <c r="GY132" s="325" t="n">
        <f aca="false">INDEX(Inputs!$X132:$BG132, MATCH('Inputs (Q)'!GY$1059,Inputs!$X$1:$BG$1,0))*('Inputs (Q)'!GY$1063/12)+INDEX(Inputs!$X132:$BG132, MATCH(('Inputs (Q)'!GY$1059-1),Inputs!$X$1:$BG$1,0))*((12-'Inputs (Q)'!GY$1063)/12)</f>
        <v>0.725</v>
      </c>
      <c r="GZ132" s="325" t="n">
        <f aca="false">INDEX(Inputs!$X132:$BG132, MATCH('Inputs (Q)'!GZ$1059,Inputs!$X$1:$BG$1,0))*('Inputs (Q)'!GZ$1063/12)+INDEX(Inputs!$X132:$BG132, MATCH(('Inputs (Q)'!GZ$1059-1),Inputs!$X$1:$BG$1,0))*((12-'Inputs (Q)'!GZ$1063)/12)</f>
        <v>0.725</v>
      </c>
      <c r="HA132" s="325" t="n">
        <f aca="false">INDEX(Inputs!$X132:$BG132, MATCH('Inputs (Q)'!HA$1059,Inputs!$X$1:$BG$1,0))*('Inputs (Q)'!HA$1063/12)+INDEX(Inputs!$X132:$BG132, MATCH(('Inputs (Q)'!HA$1059-1),Inputs!$X$1:$BG$1,0))*((12-'Inputs (Q)'!HA$1063)/12)</f>
        <v>0.725</v>
      </c>
    </row>
    <row r="133" customFormat="false" ht="15" hidden="false" customHeight="false" outlineLevel="2" collapsed="false">
      <c r="A133" s="172" t="s">
        <v>99</v>
      </c>
      <c r="B133" s="318" t="s">
        <v>162</v>
      </c>
      <c r="C133" s="318"/>
      <c r="D133" s="318" t="s">
        <v>101</v>
      </c>
      <c r="E133" s="96"/>
      <c r="F133" s="19" t="s">
        <v>178</v>
      </c>
      <c r="G133" s="96" t="s">
        <v>12</v>
      </c>
      <c r="H133" s="96"/>
      <c r="I133" s="96" t="s">
        <v>176</v>
      </c>
      <c r="CL133" s="325" t="n">
        <v>0.0823</v>
      </c>
      <c r="CM133" s="325" t="n">
        <v>0.1646</v>
      </c>
      <c r="CN133" s="325" t="n">
        <v>0.2469</v>
      </c>
      <c r="CO133" s="325" t="n">
        <v>0.3292</v>
      </c>
      <c r="CP133" s="325" t="n">
        <v>0.3292</v>
      </c>
      <c r="CQ133" s="325" t="n">
        <v>0.3292</v>
      </c>
      <c r="CR133" s="325" t="n">
        <v>0.3292</v>
      </c>
      <c r="CS133" s="325" t="n">
        <v>0.3292</v>
      </c>
      <c r="CT133" s="325" t="n">
        <v>0.3292</v>
      </c>
      <c r="CU133" s="325" t="n">
        <v>0.3292</v>
      </c>
      <c r="CV133" s="325" t="n">
        <v>0.3292</v>
      </c>
      <c r="CW133" s="325" t="n">
        <v>0.3292</v>
      </c>
      <c r="CX133" s="325" t="n">
        <v>0.3292</v>
      </c>
      <c r="CY133" s="325" t="n">
        <v>0.3292</v>
      </c>
      <c r="CZ133" s="325" t="n">
        <v>0.3292</v>
      </c>
      <c r="DA133" s="325" t="n">
        <v>0.3292</v>
      </c>
      <c r="DB133" s="325" t="n">
        <v>0.3292</v>
      </c>
      <c r="DC133" s="325" t="n">
        <v>0.3292</v>
      </c>
      <c r="DD133" s="325" t="n">
        <v>0.3292</v>
      </c>
      <c r="DE133" s="325" t="n">
        <v>0.3292</v>
      </c>
      <c r="DF133" s="325" t="n">
        <v>0.3292</v>
      </c>
      <c r="DG133" s="325" t="n">
        <v>0.3292</v>
      </c>
      <c r="DH133" s="325" t="n">
        <v>0.3292</v>
      </c>
      <c r="DI133" s="325" t="n">
        <v>0.3292</v>
      </c>
      <c r="DJ133" s="325" t="n">
        <v>0.3292</v>
      </c>
      <c r="DK133" s="325" t="n">
        <v>0.3292</v>
      </c>
      <c r="DL133" s="325" t="n">
        <v>0.3292</v>
      </c>
      <c r="DM133" s="325" t="n">
        <v>0.3292</v>
      </c>
      <c r="DN133" s="324" t="n">
        <v>0.3292</v>
      </c>
      <c r="DO133" s="324" t="n">
        <v>0.3292</v>
      </c>
      <c r="DP133" s="324" t="n">
        <v>0.3292</v>
      </c>
      <c r="DQ133" s="324" t="n">
        <v>0.3292</v>
      </c>
      <c r="DR133" s="324" t="n">
        <v>0.3292</v>
      </c>
      <c r="DS133" s="324" t="n">
        <v>0.3292</v>
      </c>
      <c r="DT133" s="324" t="n">
        <v>0.3292</v>
      </c>
      <c r="DU133" s="324" t="n">
        <v>0.3292</v>
      </c>
      <c r="DV133" s="324" t="n">
        <v>0.3292</v>
      </c>
      <c r="DW133" s="324" t="n">
        <v>0.3292</v>
      </c>
      <c r="DX133" s="324" t="n">
        <v>0.3292</v>
      </c>
      <c r="DY133" s="324" t="n">
        <v>0.3292</v>
      </c>
      <c r="DZ133" s="324" t="n">
        <v>0.3292</v>
      </c>
      <c r="EA133" s="325" t="n">
        <v>0.3292</v>
      </c>
      <c r="EB133" s="324" t="n">
        <v>0.3292</v>
      </c>
      <c r="EC133" s="324" t="n">
        <v>0.3292</v>
      </c>
      <c r="ED133" s="324" t="n">
        <v>0.3292</v>
      </c>
      <c r="EE133" s="324" t="n">
        <v>0.3292</v>
      </c>
      <c r="EF133" s="324" t="n">
        <v>0.3292</v>
      </c>
      <c r="EG133" s="324" t="n">
        <v>0.3292</v>
      </c>
      <c r="EH133" s="324" t="n">
        <v>0.3292</v>
      </c>
      <c r="EI133" s="324" t="n">
        <v>0.3292</v>
      </c>
      <c r="EJ133" s="324" t="n">
        <v>0.3292</v>
      </c>
      <c r="EK133" s="324" t="n">
        <v>0.3292</v>
      </c>
      <c r="EL133" s="324" t="n">
        <v>0.3292</v>
      </c>
      <c r="EM133" s="324" t="n">
        <v>0.3292</v>
      </c>
      <c r="EN133" s="324" t="n">
        <v>0.3292</v>
      </c>
      <c r="EO133" s="324" t="n">
        <v>0.3292</v>
      </c>
      <c r="EP133" s="324" t="n">
        <v>0.3292</v>
      </c>
      <c r="EQ133" s="324" t="n">
        <v>0.3292</v>
      </c>
      <c r="ER133" s="324" t="n">
        <v>0.3292</v>
      </c>
      <c r="ES133" s="324" t="n">
        <v>0.3292</v>
      </c>
      <c r="ET133" s="324" t="n">
        <v>0.3292</v>
      </c>
      <c r="EU133" s="324" t="n">
        <v>0.3292</v>
      </c>
      <c r="EV133" s="324" t="n">
        <v>0.3292</v>
      </c>
      <c r="EW133" s="324" t="n">
        <v>0.3292</v>
      </c>
      <c r="EX133" s="324" t="n">
        <v>0.3292</v>
      </c>
      <c r="EY133" s="324" t="n">
        <v>0.3292</v>
      </c>
      <c r="EZ133" s="324" t="n">
        <v>0.3292</v>
      </c>
      <c r="FA133" s="324" t="n">
        <v>0.3292</v>
      </c>
      <c r="FB133" s="324" t="n">
        <v>0.3292</v>
      </c>
      <c r="FC133" s="324" t="n">
        <v>0.3292</v>
      </c>
      <c r="FD133" s="324" t="n">
        <v>0.3292</v>
      </c>
      <c r="FE133" s="324" t="n">
        <v>0.3292</v>
      </c>
      <c r="FF133" s="324" t="n">
        <v>0.3292</v>
      </c>
      <c r="FG133" s="324" t="n">
        <v>0.3292</v>
      </c>
      <c r="FH133" s="324" t="n">
        <v>0.3292</v>
      </c>
      <c r="FI133" s="324" t="n">
        <v>0.3292</v>
      </c>
      <c r="FJ133" s="324" t="n">
        <v>0.3292</v>
      </c>
      <c r="FK133" s="324" t="n">
        <v>0.3292</v>
      </c>
      <c r="FL133" s="324" t="n">
        <v>0.3292</v>
      </c>
      <c r="FM133" s="324" t="n">
        <v>0.3292</v>
      </c>
      <c r="FN133" s="324" t="n">
        <v>0.3292</v>
      </c>
      <c r="FO133" s="324" t="n">
        <v>0.3292</v>
      </c>
      <c r="FP133" s="324" t="n">
        <v>0.3292</v>
      </c>
      <c r="FQ133" s="324" t="n">
        <v>0.3292</v>
      </c>
      <c r="FR133" s="324" t="n">
        <v>0.3292</v>
      </c>
      <c r="FS133" s="324" t="n">
        <v>0.3292</v>
      </c>
      <c r="FT133" s="324" t="n">
        <v>0.3292</v>
      </c>
      <c r="FU133" s="324" t="n">
        <v>0.3292</v>
      </c>
      <c r="FV133" s="324" t="n">
        <v>0.3292</v>
      </c>
      <c r="FW133" s="324" t="n">
        <v>0.3292</v>
      </c>
      <c r="FX133" s="324" t="n">
        <v>0.3292</v>
      </c>
      <c r="FY133" s="324" t="n">
        <v>0.3292</v>
      </c>
      <c r="FZ133" s="324" t="n">
        <v>0.3292</v>
      </c>
      <c r="GA133" s="324" t="n">
        <v>0.3292</v>
      </c>
      <c r="GB133" s="324" t="n">
        <v>0.3292</v>
      </c>
      <c r="GC133" s="324" t="n">
        <v>0.3292</v>
      </c>
      <c r="GD133" s="324" t="n">
        <v>0.3292</v>
      </c>
      <c r="GE133" s="324" t="n">
        <v>0.3292</v>
      </c>
      <c r="GF133" s="324" t="n">
        <v>0.3292</v>
      </c>
      <c r="GG133" s="324" t="n">
        <v>0.3292</v>
      </c>
      <c r="GH133" s="325" t="n">
        <f aca="false">INDEX(Inputs!$X133:$BG133, MATCH('Inputs (Q)'!GH$1059,Inputs!$X$1:$BG$1,0))*('Inputs (Q)'!GH$1063/12)+INDEX(Inputs!$X133:$BG133, MATCH(('Inputs (Q)'!GH$1059-1),Inputs!$X$1:$BG$1,0))*((12-'Inputs (Q)'!GH$1063)/12)</f>
        <v>0.3292</v>
      </c>
      <c r="GI133" s="325" t="n">
        <f aca="false">INDEX(Inputs!$X133:$BG133, MATCH('Inputs (Q)'!GI$1059,Inputs!$X$1:$BG$1,0))*('Inputs (Q)'!GI$1063/12)+INDEX(Inputs!$X133:$BG133, MATCH(('Inputs (Q)'!GI$1059-1),Inputs!$X$1:$BG$1,0))*((12-'Inputs (Q)'!GI$1063)/12)</f>
        <v>0.3292</v>
      </c>
      <c r="GJ133" s="325" t="n">
        <f aca="false">INDEX(Inputs!$X133:$BG133, MATCH('Inputs (Q)'!GJ$1059,Inputs!$X$1:$BG$1,0))*('Inputs (Q)'!GJ$1063/12)+INDEX(Inputs!$X133:$BG133, MATCH(('Inputs (Q)'!GJ$1059-1),Inputs!$X$1:$BG$1,0))*((12-'Inputs (Q)'!GJ$1063)/12)</f>
        <v>0.3292</v>
      </c>
      <c r="GK133" s="325" t="n">
        <f aca="false">INDEX(Inputs!$X133:$BG133, MATCH('Inputs (Q)'!GK$1059,Inputs!$X$1:$BG$1,0))*('Inputs (Q)'!GK$1063/12)+INDEX(Inputs!$X133:$BG133, MATCH(('Inputs (Q)'!GK$1059-1),Inputs!$X$1:$BG$1,0))*((12-'Inputs (Q)'!GK$1063)/12)</f>
        <v>0.3292</v>
      </c>
      <c r="GL133" s="325" t="n">
        <f aca="false">INDEX(Inputs!$X133:$BG133, MATCH('Inputs (Q)'!GL$1059,Inputs!$X$1:$BG$1,0))*('Inputs (Q)'!GL$1063/12)+INDEX(Inputs!$X133:$BG133, MATCH(('Inputs (Q)'!GL$1059-1),Inputs!$X$1:$BG$1,0))*((12-'Inputs (Q)'!GL$1063)/12)</f>
        <v>0.3292</v>
      </c>
      <c r="GM133" s="325" t="n">
        <f aca="false">INDEX(Inputs!$X133:$BG133, MATCH('Inputs (Q)'!GM$1059,Inputs!$X$1:$BG$1,0))*('Inputs (Q)'!GM$1063/12)+INDEX(Inputs!$X133:$BG133, MATCH(('Inputs (Q)'!GM$1059-1),Inputs!$X$1:$BG$1,0))*((12-'Inputs (Q)'!GM$1063)/12)</f>
        <v>0.3292</v>
      </c>
      <c r="GN133" s="325" t="n">
        <f aca="false">INDEX(Inputs!$X133:$BG133, MATCH('Inputs (Q)'!GN$1059,Inputs!$X$1:$BG$1,0))*('Inputs (Q)'!GN$1063/12)+INDEX(Inputs!$X133:$BG133, MATCH(('Inputs (Q)'!GN$1059-1),Inputs!$X$1:$BG$1,0))*((12-'Inputs (Q)'!GN$1063)/12)</f>
        <v>0.3292</v>
      </c>
      <c r="GO133" s="325" t="n">
        <f aca="false">INDEX(Inputs!$X133:$BG133, MATCH('Inputs (Q)'!GO$1059,Inputs!$X$1:$BG$1,0))*('Inputs (Q)'!GO$1063/12)+INDEX(Inputs!$X133:$BG133, MATCH(('Inputs (Q)'!GO$1059-1),Inputs!$X$1:$BG$1,0))*((12-'Inputs (Q)'!GO$1063)/12)</f>
        <v>0.3292</v>
      </c>
      <c r="GP133" s="325" t="n">
        <f aca="false">INDEX(Inputs!$X133:$BG133, MATCH('Inputs (Q)'!GP$1059,Inputs!$X$1:$BG$1,0))*('Inputs (Q)'!GP$1063/12)+INDEX(Inputs!$X133:$BG133, MATCH(('Inputs (Q)'!GP$1059-1),Inputs!$X$1:$BG$1,0))*((12-'Inputs (Q)'!GP$1063)/12)</f>
        <v>0.3292</v>
      </c>
      <c r="GQ133" s="325" t="n">
        <f aca="false">INDEX(Inputs!$X133:$BG133, MATCH('Inputs (Q)'!GQ$1059,Inputs!$X$1:$BG$1,0))*('Inputs (Q)'!GQ$1063/12)+INDEX(Inputs!$X133:$BG133, MATCH(('Inputs (Q)'!GQ$1059-1),Inputs!$X$1:$BG$1,0))*((12-'Inputs (Q)'!GQ$1063)/12)</f>
        <v>0.3292</v>
      </c>
      <c r="GR133" s="325" t="n">
        <f aca="false">INDEX(Inputs!$X133:$BG133, MATCH('Inputs (Q)'!GR$1059,Inputs!$X$1:$BG$1,0))*('Inputs (Q)'!GR$1063/12)+INDEX(Inputs!$X133:$BG133, MATCH(('Inputs (Q)'!GR$1059-1),Inputs!$X$1:$BG$1,0))*((12-'Inputs (Q)'!GR$1063)/12)</f>
        <v>0.3292</v>
      </c>
      <c r="GS133" s="325" t="n">
        <f aca="false">INDEX(Inputs!$X133:$BG133, MATCH('Inputs (Q)'!GS$1059,Inputs!$X$1:$BG$1,0))*('Inputs (Q)'!GS$1063/12)+INDEX(Inputs!$X133:$BG133, MATCH(('Inputs (Q)'!GS$1059-1),Inputs!$X$1:$BG$1,0))*((12-'Inputs (Q)'!GS$1063)/12)</f>
        <v>0.3292</v>
      </c>
      <c r="GT133" s="325" t="n">
        <f aca="false">INDEX(Inputs!$X133:$BG133, MATCH('Inputs (Q)'!GT$1059,Inputs!$X$1:$BG$1,0))*('Inputs (Q)'!GT$1063/12)+INDEX(Inputs!$X133:$BG133, MATCH(('Inputs (Q)'!GT$1059-1),Inputs!$X$1:$BG$1,0))*((12-'Inputs (Q)'!GT$1063)/12)</f>
        <v>0.3292</v>
      </c>
      <c r="GU133" s="325" t="n">
        <f aca="false">INDEX(Inputs!$X133:$BG133, MATCH('Inputs (Q)'!GU$1059,Inputs!$X$1:$BG$1,0))*('Inputs (Q)'!GU$1063/12)+INDEX(Inputs!$X133:$BG133, MATCH(('Inputs (Q)'!GU$1059-1),Inputs!$X$1:$BG$1,0))*((12-'Inputs (Q)'!GU$1063)/12)</f>
        <v>0.3292</v>
      </c>
      <c r="GV133" s="325" t="n">
        <f aca="false">INDEX(Inputs!$X133:$BG133, MATCH('Inputs (Q)'!GV$1059,Inputs!$X$1:$BG$1,0))*('Inputs (Q)'!GV$1063/12)+INDEX(Inputs!$X133:$BG133, MATCH(('Inputs (Q)'!GV$1059-1),Inputs!$X$1:$BG$1,0))*((12-'Inputs (Q)'!GV$1063)/12)</f>
        <v>0.3292</v>
      </c>
      <c r="GW133" s="325" t="n">
        <f aca="false">INDEX(Inputs!$X133:$BG133, MATCH('Inputs (Q)'!GW$1059,Inputs!$X$1:$BG$1,0))*('Inputs (Q)'!GW$1063/12)+INDEX(Inputs!$X133:$BG133, MATCH(('Inputs (Q)'!GW$1059-1),Inputs!$X$1:$BG$1,0))*((12-'Inputs (Q)'!GW$1063)/12)</f>
        <v>0.3292</v>
      </c>
      <c r="GX133" s="325" t="n">
        <f aca="false">INDEX(Inputs!$X133:$BG133, MATCH('Inputs (Q)'!GX$1059,Inputs!$X$1:$BG$1,0))*('Inputs (Q)'!GX$1063/12)+INDEX(Inputs!$X133:$BG133, MATCH(('Inputs (Q)'!GX$1059-1),Inputs!$X$1:$BG$1,0))*((12-'Inputs (Q)'!GX$1063)/12)</f>
        <v>0.3292</v>
      </c>
      <c r="GY133" s="325" t="n">
        <f aca="false">INDEX(Inputs!$X133:$BG133, MATCH('Inputs (Q)'!GY$1059,Inputs!$X$1:$BG$1,0))*('Inputs (Q)'!GY$1063/12)+INDEX(Inputs!$X133:$BG133, MATCH(('Inputs (Q)'!GY$1059-1),Inputs!$X$1:$BG$1,0))*((12-'Inputs (Q)'!GY$1063)/12)</f>
        <v>0.3292</v>
      </c>
      <c r="GZ133" s="325" t="n">
        <f aca="false">INDEX(Inputs!$X133:$BG133, MATCH('Inputs (Q)'!GZ$1059,Inputs!$X$1:$BG$1,0))*('Inputs (Q)'!GZ$1063/12)+INDEX(Inputs!$X133:$BG133, MATCH(('Inputs (Q)'!GZ$1059-1),Inputs!$X$1:$BG$1,0))*((12-'Inputs (Q)'!GZ$1063)/12)</f>
        <v>0.3292</v>
      </c>
      <c r="HA133" s="325" t="n">
        <f aca="false">INDEX(Inputs!$X133:$BG133, MATCH('Inputs (Q)'!HA$1059,Inputs!$X$1:$BG$1,0))*('Inputs (Q)'!HA$1063/12)+INDEX(Inputs!$X133:$BG133, MATCH(('Inputs (Q)'!HA$1059-1),Inputs!$X$1:$BG$1,0))*((12-'Inputs (Q)'!HA$1063)/12)</f>
        <v>0.3292</v>
      </c>
    </row>
    <row r="134" customFormat="false" ht="15" hidden="false" customHeight="false" outlineLevel="2" collapsed="false">
      <c r="A134" s="172"/>
      <c r="B134" s="318"/>
      <c r="C134" s="318"/>
      <c r="D134" s="318"/>
      <c r="E134" s="96"/>
      <c r="F134" s="19"/>
      <c r="G134" s="96"/>
      <c r="H134" s="96"/>
      <c r="I134" s="96"/>
      <c r="CL134" s="275"/>
      <c r="CM134" s="275"/>
      <c r="CN134" s="275"/>
      <c r="CO134" s="275"/>
      <c r="CP134" s="275"/>
      <c r="CQ134" s="275"/>
      <c r="CR134" s="275"/>
      <c r="CS134" s="275"/>
      <c r="CT134" s="275"/>
      <c r="CU134" s="275"/>
      <c r="CV134" s="275"/>
      <c r="CW134" s="275"/>
      <c r="EA134" s="275"/>
      <c r="GH134" s="275"/>
      <c r="GI134" s="275"/>
      <c r="GJ134" s="275"/>
      <c r="GK134" s="275"/>
      <c r="GL134" s="275"/>
      <c r="GM134" s="275"/>
      <c r="GN134" s="275"/>
      <c r="GO134" s="275"/>
      <c r="GP134" s="275"/>
      <c r="GQ134" s="275"/>
      <c r="GR134" s="275"/>
      <c r="GS134" s="275"/>
      <c r="GT134" s="275"/>
      <c r="GU134" s="275"/>
      <c r="GV134" s="275"/>
      <c r="GW134" s="275"/>
      <c r="GX134" s="275"/>
      <c r="GY134" s="275"/>
      <c r="GZ134" s="275"/>
      <c r="HA134" s="275"/>
    </row>
    <row r="135" customFormat="false" ht="15" hidden="false" customHeight="false" outlineLevel="2" collapsed="false">
      <c r="A135" s="172"/>
      <c r="B135" s="318"/>
      <c r="C135" s="318"/>
      <c r="D135" s="318"/>
      <c r="E135" s="96"/>
      <c r="F135" s="19"/>
      <c r="G135" s="96"/>
      <c r="H135" s="96"/>
      <c r="I135" s="96"/>
      <c r="CL135" s="275"/>
      <c r="CM135" s="275"/>
      <c r="CN135" s="275"/>
      <c r="CO135" s="275"/>
      <c r="CP135" s="275"/>
      <c r="CQ135" s="275"/>
      <c r="CR135" s="275"/>
      <c r="CS135" s="275"/>
      <c r="CT135" s="275"/>
      <c r="CU135" s="275"/>
      <c r="CV135" s="275"/>
      <c r="CW135" s="275"/>
      <c r="EA135" s="275"/>
      <c r="GH135" s="275"/>
      <c r="GI135" s="275"/>
      <c r="GJ135" s="275"/>
      <c r="GK135" s="275"/>
      <c r="GL135" s="275"/>
      <c r="GM135" s="275"/>
      <c r="GN135" s="275"/>
      <c r="GO135" s="275"/>
      <c r="GP135" s="275"/>
      <c r="GQ135" s="275"/>
      <c r="GR135" s="275"/>
      <c r="GS135" s="275"/>
      <c r="GT135" s="275"/>
      <c r="GU135" s="275"/>
      <c r="GV135" s="275"/>
      <c r="GW135" s="275"/>
      <c r="GX135" s="275"/>
      <c r="GY135" s="275"/>
      <c r="GZ135" s="275"/>
      <c r="HA135" s="275"/>
    </row>
    <row r="136" customFormat="false" ht="15" hidden="false" customHeight="false" outlineLevel="2" collapsed="false">
      <c r="A136" s="172"/>
      <c r="B136" s="318"/>
      <c r="C136" s="318"/>
      <c r="D136" s="318"/>
      <c r="E136" s="96"/>
      <c r="F136" s="19"/>
      <c r="G136" s="96"/>
      <c r="H136" s="96"/>
      <c r="I136" s="96"/>
      <c r="CL136" s="275"/>
      <c r="CM136" s="275"/>
      <c r="CN136" s="275"/>
      <c r="CO136" s="275"/>
      <c r="CP136" s="275"/>
      <c r="CQ136" s="275"/>
      <c r="CR136" s="275"/>
      <c r="CS136" s="275"/>
      <c r="CT136" s="275"/>
      <c r="CU136" s="275"/>
      <c r="CV136" s="275"/>
      <c r="CW136" s="275"/>
      <c r="EA136" s="275"/>
    </row>
    <row r="137" customFormat="false" ht="15" hidden="false" customHeight="false" outlineLevel="2" collapsed="false">
      <c r="A137" s="172"/>
      <c r="B137" s="318"/>
      <c r="C137" s="318"/>
      <c r="D137" s="318"/>
      <c r="E137" s="96"/>
      <c r="F137" s="19"/>
      <c r="G137" s="96"/>
      <c r="H137" s="96"/>
      <c r="I137" s="96"/>
      <c r="CL137" s="275"/>
      <c r="CM137" s="275"/>
      <c r="CN137" s="275"/>
      <c r="CO137" s="275"/>
      <c r="CP137" s="275"/>
      <c r="CQ137" s="275"/>
      <c r="CR137" s="275"/>
      <c r="CS137" s="275"/>
      <c r="CT137" s="275"/>
      <c r="CU137" s="275"/>
      <c r="CV137" s="275"/>
      <c r="CW137" s="275"/>
      <c r="EA137" s="275"/>
    </row>
    <row r="138" customFormat="false" ht="15" hidden="false" customHeight="false" outlineLevel="2" collapsed="false">
      <c r="A138" s="172"/>
      <c r="B138" s="318"/>
      <c r="C138" s="318"/>
      <c r="D138" s="318"/>
      <c r="E138" s="96"/>
      <c r="F138" s="19"/>
      <c r="G138" s="96"/>
      <c r="H138" s="96"/>
      <c r="I138" s="96"/>
      <c r="CL138" s="275"/>
      <c r="CM138" s="275"/>
      <c r="CN138" s="275"/>
      <c r="CO138" s="275"/>
      <c r="CP138" s="275"/>
      <c r="CQ138" s="275"/>
      <c r="CR138" s="275"/>
      <c r="CS138" s="275"/>
      <c r="CT138" s="275"/>
      <c r="CU138" s="275"/>
      <c r="CV138" s="275"/>
      <c r="CW138" s="275"/>
      <c r="EA138" s="275"/>
    </row>
    <row r="139" customFormat="false" ht="15" hidden="false" customHeight="false" outlineLevel="2" collapsed="false">
      <c r="A139" s="172"/>
      <c r="B139" s="318"/>
      <c r="C139" s="318"/>
      <c r="D139" s="318"/>
      <c r="E139" s="96"/>
      <c r="F139" s="19"/>
      <c r="G139" s="96"/>
      <c r="H139" s="96"/>
      <c r="I139" s="96"/>
      <c r="CL139" s="275"/>
      <c r="CM139" s="275"/>
      <c r="CN139" s="275"/>
      <c r="CO139" s="275"/>
      <c r="CP139" s="275"/>
      <c r="CQ139" s="275"/>
      <c r="CR139" s="275"/>
      <c r="CS139" s="275"/>
      <c r="CT139" s="275"/>
      <c r="CU139" s="275"/>
      <c r="CV139" s="275"/>
      <c r="CW139" s="275"/>
      <c r="EA139" s="275"/>
    </row>
    <row r="140" customFormat="false" ht="15" hidden="false" customHeight="false" outlineLevel="2" collapsed="false">
      <c r="A140" s="172"/>
      <c r="B140" s="318"/>
      <c r="C140" s="318"/>
      <c r="D140" s="318"/>
      <c r="E140" s="96"/>
      <c r="F140" s="19"/>
      <c r="G140" s="96"/>
      <c r="H140" s="96"/>
      <c r="I140" s="96"/>
      <c r="CL140" s="275"/>
      <c r="CM140" s="275"/>
      <c r="CN140" s="275"/>
      <c r="CO140" s="275"/>
      <c r="CP140" s="275"/>
      <c r="CQ140" s="275"/>
      <c r="CR140" s="275"/>
      <c r="CS140" s="275"/>
      <c r="CT140" s="275"/>
      <c r="CU140" s="275"/>
      <c r="CV140" s="275"/>
      <c r="CW140" s="275"/>
      <c r="EA140" s="275"/>
    </row>
    <row r="141" customFormat="false" ht="15" hidden="false" customHeight="false" outlineLevel="2" collapsed="false">
      <c r="A141" s="172"/>
      <c r="B141" s="318"/>
      <c r="C141" s="318"/>
      <c r="D141" s="318"/>
      <c r="E141" s="96"/>
      <c r="F141" s="19"/>
      <c r="G141" s="96"/>
      <c r="H141" s="96"/>
      <c r="I141" s="96"/>
      <c r="CL141" s="275"/>
      <c r="CM141" s="275"/>
      <c r="CN141" s="275"/>
      <c r="CO141" s="275"/>
      <c r="CP141" s="275"/>
      <c r="CQ141" s="275"/>
      <c r="CR141" s="275"/>
      <c r="CS141" s="275"/>
      <c r="CT141" s="275"/>
      <c r="CU141" s="275"/>
      <c r="CV141" s="275"/>
      <c r="CW141" s="275"/>
      <c r="EA141" s="275"/>
    </row>
    <row r="142" customFormat="false" ht="15" hidden="false" customHeight="false" outlineLevel="2" collapsed="false">
      <c r="A142" s="172"/>
      <c r="B142" s="318"/>
      <c r="C142" s="318"/>
      <c r="D142" s="318"/>
      <c r="E142" s="96"/>
      <c r="F142" s="19"/>
      <c r="G142" s="96"/>
      <c r="H142" s="96"/>
      <c r="I142" s="96"/>
      <c r="CL142" s="275"/>
      <c r="CM142" s="275"/>
      <c r="CN142" s="275"/>
      <c r="CO142" s="275"/>
      <c r="CP142" s="275"/>
      <c r="CQ142" s="275"/>
      <c r="CR142" s="275"/>
      <c r="CS142" s="275"/>
      <c r="CT142" s="275"/>
      <c r="CU142" s="275"/>
      <c r="CV142" s="275"/>
      <c r="CW142" s="275"/>
      <c r="EA142" s="275"/>
    </row>
    <row r="143" customFormat="false" ht="15" hidden="false" customHeight="false" outlineLevel="2" collapsed="false">
      <c r="A143" s="172"/>
      <c r="B143" s="318"/>
      <c r="C143" s="318"/>
      <c r="D143" s="318"/>
      <c r="E143" s="96"/>
      <c r="F143" s="19"/>
      <c r="G143" s="96"/>
      <c r="H143" s="96"/>
      <c r="I143" s="96"/>
      <c r="CL143" s="275"/>
      <c r="CM143" s="275"/>
      <c r="CN143" s="275"/>
      <c r="CO143" s="275"/>
      <c r="CP143" s="275"/>
      <c r="CQ143" s="275"/>
      <c r="CR143" s="275"/>
      <c r="CS143" s="275"/>
      <c r="CT143" s="275"/>
      <c r="CU143" s="275"/>
      <c r="CV143" s="275"/>
      <c r="CW143" s="275"/>
      <c r="EA143" s="275"/>
    </row>
    <row r="144" customFormat="false" ht="15" hidden="false" customHeight="false" outlineLevel="2" collapsed="false">
      <c r="A144" s="172"/>
      <c r="B144" s="318"/>
      <c r="C144" s="318"/>
      <c r="D144" s="318"/>
      <c r="E144" s="96"/>
      <c r="F144" s="19"/>
      <c r="G144" s="96"/>
      <c r="H144" s="96"/>
      <c r="I144" s="96"/>
      <c r="CL144" s="275"/>
      <c r="CM144" s="275"/>
      <c r="CN144" s="275"/>
      <c r="CO144" s="275"/>
      <c r="CP144" s="275"/>
      <c r="CQ144" s="275"/>
      <c r="CR144" s="275"/>
      <c r="CS144" s="275"/>
      <c r="CT144" s="275"/>
      <c r="CU144" s="275"/>
      <c r="CV144" s="275"/>
      <c r="CW144" s="275"/>
      <c r="EA144" s="275"/>
    </row>
    <row r="145" customFormat="false" ht="15" hidden="false" customHeight="false" outlineLevel="2" collapsed="false">
      <c r="A145" s="172"/>
      <c r="B145" s="318"/>
      <c r="C145" s="318"/>
      <c r="D145" s="318"/>
      <c r="E145" s="96"/>
      <c r="F145" s="19"/>
      <c r="G145" s="96"/>
      <c r="H145" s="96"/>
      <c r="I145" s="96"/>
      <c r="CL145" s="275"/>
      <c r="CM145" s="275"/>
      <c r="CN145" s="275"/>
      <c r="CO145" s="275"/>
      <c r="CP145" s="275"/>
      <c r="CQ145" s="275"/>
      <c r="CR145" s="275"/>
      <c r="CS145" s="275"/>
      <c r="CT145" s="275"/>
      <c r="CU145" s="275"/>
      <c r="CV145" s="275"/>
      <c r="CW145" s="275"/>
      <c r="EA145" s="275"/>
    </row>
    <row r="146" customFormat="false" ht="15" hidden="false" customHeight="false" outlineLevel="2" collapsed="false">
      <c r="A146" s="172"/>
      <c r="B146" s="318"/>
      <c r="C146" s="318"/>
      <c r="D146" s="318"/>
      <c r="E146" s="96"/>
      <c r="F146" s="19"/>
      <c r="G146" s="96"/>
      <c r="H146" s="96"/>
      <c r="I146" s="96"/>
      <c r="CL146" s="275"/>
      <c r="CM146" s="275"/>
      <c r="CN146" s="275"/>
      <c r="CO146" s="275"/>
      <c r="CP146" s="275"/>
      <c r="CQ146" s="275"/>
      <c r="CR146" s="275"/>
      <c r="CS146" s="275"/>
      <c r="CT146" s="275"/>
      <c r="CU146" s="275"/>
      <c r="CV146" s="275"/>
      <c r="CW146" s="275"/>
      <c r="EA146" s="275"/>
    </row>
    <row r="147" customFormat="false" ht="15" hidden="false" customHeight="false" outlineLevel="2" collapsed="false">
      <c r="A147" s="172"/>
      <c r="B147" s="318"/>
      <c r="C147" s="318"/>
      <c r="D147" s="318"/>
      <c r="E147" s="96"/>
      <c r="F147" s="19"/>
      <c r="G147" s="96"/>
      <c r="H147" s="96"/>
      <c r="I147" s="96"/>
      <c r="CL147" s="275"/>
      <c r="CM147" s="275"/>
      <c r="CN147" s="275"/>
      <c r="CO147" s="275"/>
      <c r="CP147" s="275"/>
      <c r="CQ147" s="275"/>
      <c r="CR147" s="275"/>
      <c r="CS147" s="275"/>
      <c r="CT147" s="275"/>
      <c r="CU147" s="275"/>
      <c r="CV147" s="275"/>
      <c r="CW147" s="275"/>
      <c r="EA147" s="275"/>
    </row>
    <row r="148" customFormat="false" ht="15" hidden="false" customHeight="false" outlineLevel="2" collapsed="false">
      <c r="A148" s="172"/>
      <c r="B148" s="318"/>
      <c r="C148" s="318"/>
      <c r="D148" s="318"/>
      <c r="E148" s="96"/>
      <c r="F148" s="19"/>
      <c r="G148" s="96"/>
      <c r="H148" s="96"/>
      <c r="I148" s="96"/>
      <c r="CL148" s="275"/>
      <c r="CM148" s="275"/>
      <c r="CN148" s="275"/>
      <c r="CO148" s="275"/>
      <c r="CP148" s="275"/>
      <c r="CQ148" s="275"/>
      <c r="CR148" s="275"/>
      <c r="CS148" s="275"/>
      <c r="CT148" s="275"/>
      <c r="CU148" s="275"/>
      <c r="CV148" s="275"/>
      <c r="CW148" s="275"/>
      <c r="EA148" s="275"/>
    </row>
    <row r="149" customFormat="false" ht="15" hidden="false" customHeight="false" outlineLevel="2" collapsed="false">
      <c r="A149" s="172"/>
      <c r="B149" s="318"/>
      <c r="C149" s="318"/>
      <c r="D149" s="318"/>
      <c r="E149" s="96"/>
      <c r="F149" s="19"/>
      <c r="G149" s="96"/>
      <c r="H149" s="96"/>
      <c r="I149" s="96"/>
      <c r="CL149" s="275"/>
      <c r="CM149" s="275"/>
      <c r="CN149" s="275"/>
      <c r="CO149" s="275"/>
      <c r="CP149" s="275"/>
      <c r="CQ149" s="275"/>
      <c r="CR149" s="275"/>
      <c r="CS149" s="275"/>
      <c r="CT149" s="275"/>
      <c r="CU149" s="275"/>
      <c r="CV149" s="275"/>
      <c r="CW149" s="275"/>
      <c r="EA149" s="275"/>
    </row>
    <row r="150" customFormat="false" ht="15" hidden="false" customHeight="false" outlineLevel="2" collapsed="false">
      <c r="A150" s="172"/>
      <c r="B150" s="318"/>
      <c r="C150" s="318"/>
      <c r="D150" s="318"/>
      <c r="E150" s="96"/>
      <c r="F150" s="19"/>
      <c r="G150" s="96"/>
      <c r="H150" s="96"/>
      <c r="I150" s="96"/>
      <c r="CL150" s="275"/>
      <c r="CM150" s="275"/>
      <c r="CN150" s="275"/>
      <c r="CO150" s="275"/>
      <c r="CP150" s="275"/>
      <c r="CQ150" s="275"/>
      <c r="CR150" s="275"/>
      <c r="CS150" s="275"/>
      <c r="CT150" s="275"/>
      <c r="CU150" s="275"/>
      <c r="CV150" s="275"/>
      <c r="CW150" s="275"/>
      <c r="EA150" s="275"/>
    </row>
    <row r="151" customFormat="false" ht="15" hidden="false" customHeight="false" outlineLevel="2" collapsed="false">
      <c r="A151" s="172"/>
      <c r="B151" s="318"/>
      <c r="C151" s="318"/>
      <c r="D151" s="318"/>
      <c r="E151" s="96"/>
      <c r="F151" s="19"/>
      <c r="G151" s="96"/>
      <c r="H151" s="96"/>
      <c r="I151" s="96"/>
      <c r="CL151" s="275"/>
      <c r="CM151" s="275"/>
      <c r="CN151" s="275"/>
      <c r="CO151" s="275"/>
      <c r="CP151" s="275"/>
      <c r="CQ151" s="275"/>
      <c r="CR151" s="275"/>
      <c r="CS151" s="275"/>
      <c r="CT151" s="275"/>
      <c r="CU151" s="275"/>
      <c r="CV151" s="275"/>
      <c r="CW151" s="275"/>
      <c r="EA151" s="275"/>
    </row>
    <row r="152" customFormat="false" ht="15" hidden="false" customHeight="false" outlineLevel="2" collapsed="false">
      <c r="A152" s="48" t="s">
        <v>99</v>
      </c>
      <c r="B152" s="201" t="s">
        <v>184</v>
      </c>
      <c r="C152" s="201"/>
      <c r="D152" s="201" t="s">
        <v>101</v>
      </c>
      <c r="E152" s="52"/>
      <c r="F152" s="19" t="s">
        <v>185</v>
      </c>
      <c r="G152" s="52" t="s">
        <v>186</v>
      </c>
      <c r="H152" s="52"/>
      <c r="I152" s="52" t="s">
        <v>187</v>
      </c>
      <c r="BJ152" s="328" t="n">
        <v>5.39857</v>
      </c>
      <c r="BK152" s="328" t="n">
        <v>6.668</v>
      </c>
      <c r="BL152" s="328" t="n">
        <v>6.87598</v>
      </c>
      <c r="BM152" s="328" t="n">
        <v>5.93007666666667</v>
      </c>
      <c r="BN152" s="328" t="n">
        <v>8.08932666666667</v>
      </c>
      <c r="BO152" s="328" t="n">
        <v>7.89805666666667</v>
      </c>
      <c r="BP152" s="328" t="n">
        <v>7.90115</v>
      </c>
      <c r="BQ152" s="328" t="n">
        <v>7.81018333333333</v>
      </c>
      <c r="BR152" s="328" t="n">
        <v>8.45553</v>
      </c>
      <c r="BS152" s="328" t="n">
        <v>9.14463666666667</v>
      </c>
      <c r="BT152" s="328" t="n">
        <v>9.71654333333333</v>
      </c>
      <c r="BU152" s="328" t="n">
        <v>7.79506666666667</v>
      </c>
      <c r="BV152" s="328" t="n">
        <v>7.64274666666667</v>
      </c>
      <c r="BW152" s="328" t="n">
        <v>7.35284333333333</v>
      </c>
      <c r="BX152" s="328" t="n">
        <v>6.85047</v>
      </c>
      <c r="BY152" s="328" t="n">
        <v>6.30567</v>
      </c>
      <c r="BZ152" s="328" t="n">
        <v>6.59294666666667</v>
      </c>
      <c r="CA152" s="328" t="n">
        <v>7.68633666666667</v>
      </c>
      <c r="CB152" s="328" t="n">
        <v>7.91043666666667</v>
      </c>
      <c r="CC152" s="328" t="n">
        <v>9.19221</v>
      </c>
      <c r="CD152" s="328" t="n">
        <v>10.5251266666667</v>
      </c>
      <c r="CE152" s="328" t="n">
        <v>10.8465866666667</v>
      </c>
      <c r="CF152" s="328" t="n">
        <v>11.05259</v>
      </c>
      <c r="CG152" s="328" t="n">
        <v>9.20155333333334</v>
      </c>
      <c r="CH152" s="328" t="n">
        <v>9.24798333333333</v>
      </c>
      <c r="CI152" s="328" t="n">
        <v>10.6773833333333</v>
      </c>
      <c r="CJ152" s="328" t="n">
        <v>11.7198333333333</v>
      </c>
      <c r="CK152" s="328" t="n">
        <v>12.25853</v>
      </c>
      <c r="CL152" s="328" t="n">
        <v>13.9088466666667</v>
      </c>
      <c r="CM152" s="328" t="n">
        <v>14.1067533333333</v>
      </c>
      <c r="CN152" s="328" t="n">
        <v>13.0046666666667</v>
      </c>
      <c r="CO152" s="328" t="n">
        <v>13.55597</v>
      </c>
      <c r="CP152" s="328" t="n">
        <v>14.37633</v>
      </c>
      <c r="CQ152" s="328" t="n">
        <v>14.3776666666667</v>
      </c>
      <c r="CR152" s="328" t="n">
        <v>13.5879466666667</v>
      </c>
      <c r="CS152" s="328" t="n">
        <v>10.5607</v>
      </c>
      <c r="CT152" s="328" t="n">
        <v>10.3553333333333</v>
      </c>
      <c r="CU152" s="328" t="n">
        <v>10.6753333333333</v>
      </c>
      <c r="CV152" s="328" t="n">
        <v>11.85424</v>
      </c>
      <c r="CW152" s="328" t="n">
        <v>9.89088666666667</v>
      </c>
      <c r="CX152" s="328" t="n">
        <v>10.0467233333333</v>
      </c>
      <c r="CY152" s="328" t="n">
        <v>10.8015866666667</v>
      </c>
      <c r="CZ152" s="328" t="n">
        <v>12.834825718906</v>
      </c>
      <c r="DA152" s="328" t="n">
        <v>13.86285</v>
      </c>
      <c r="DB152" s="328" t="n">
        <v>14.9308366666667</v>
      </c>
      <c r="DC152" s="328" t="n">
        <v>15.21736</v>
      </c>
      <c r="DD152" s="328" t="n">
        <v>15.0751566666667</v>
      </c>
      <c r="DE152" s="328" t="n">
        <v>12.8541466666667</v>
      </c>
      <c r="DF152" s="328" t="n">
        <v>11.79908</v>
      </c>
      <c r="DG152" s="328" t="n">
        <v>12.5750066666667</v>
      </c>
      <c r="DH152" s="328" t="n">
        <v>11.0290012727273</v>
      </c>
      <c r="DI152" s="328" t="n">
        <v>8.38465663995436</v>
      </c>
      <c r="DJ152" s="328" t="n">
        <v>9.97315254821858</v>
      </c>
      <c r="DK152" s="328" t="n">
        <v>12.0078472622692</v>
      </c>
      <c r="DL152" s="328" t="n">
        <v>12.2241940824137</v>
      </c>
      <c r="DM152" s="328" t="n">
        <v>12.9380201093757</v>
      </c>
      <c r="DN152" s="328" t="n">
        <v>12.6102874148</v>
      </c>
      <c r="DO152" s="328" t="n">
        <v>13.9376860900421</v>
      </c>
      <c r="DP152" s="328" t="n">
        <v>14.6013854276632</v>
      </c>
      <c r="DQ152" s="328" t="n">
        <v>11.946588077179</v>
      </c>
      <c r="DR152" s="328" t="n">
        <v>14.0943126169154</v>
      </c>
      <c r="DS152" s="328" t="n">
        <v>15.5779244713275</v>
      </c>
      <c r="DT152" s="328" t="n">
        <v>16.3197303985336</v>
      </c>
      <c r="DU152" s="328" t="n">
        <v>13.3525066897093</v>
      </c>
      <c r="DV152" s="328" t="n">
        <v>14.9499561808879</v>
      </c>
      <c r="DW152" s="328" t="n">
        <v>16.5236357788761</v>
      </c>
      <c r="DX152" s="328" t="n">
        <v>17.3104755778702</v>
      </c>
      <c r="DY152" s="328" t="n">
        <v>14.1631163818938</v>
      </c>
      <c r="DZ152" s="328" t="n">
        <v>15.4680966688192</v>
      </c>
      <c r="EA152" s="328" t="n">
        <v>17.0963173708002</v>
      </c>
      <c r="EB152" s="328" t="n">
        <v>17.9104277217907</v>
      </c>
      <c r="EC152" s="328" t="n">
        <v>14.6539863178287</v>
      </c>
      <c r="ED152" s="328" t="n">
        <v>15.9896936458772</v>
      </c>
      <c r="EE152" s="328" t="n">
        <v>17.6728192928116</v>
      </c>
      <c r="EF152" s="328" t="n">
        <v>18.5143821162788</v>
      </c>
      <c r="EG152" s="328" t="n">
        <v>15.14813082241</v>
      </c>
      <c r="EH152" s="328" t="n">
        <v>16.5368994088391</v>
      </c>
      <c r="EI152" s="328" t="n">
        <v>18.2776256624012</v>
      </c>
      <c r="EJ152" s="328" t="n">
        <v>19.1479887891822</v>
      </c>
      <c r="EK152" s="328" t="n">
        <v>15.6665362820581</v>
      </c>
      <c r="EL152" s="328" t="n">
        <v>17.0941101789149</v>
      </c>
      <c r="EM152" s="328" t="n">
        <v>18.893490197748</v>
      </c>
      <c r="EN152" s="328" t="n">
        <v>19.7931802071646</v>
      </c>
      <c r="EO152" s="328" t="n">
        <v>16.1944201694983</v>
      </c>
      <c r="EP152" s="328" t="n">
        <v>17.8963992134085</v>
      </c>
      <c r="EQ152" s="328" t="n">
        <v>19.7802307095568</v>
      </c>
      <c r="ER152" s="328" t="n">
        <v>20.7221464576309</v>
      </c>
      <c r="ES152" s="328" t="n">
        <v>16.9544834653344</v>
      </c>
      <c r="ET152" s="328" t="n">
        <v>18.5281421056418</v>
      </c>
      <c r="EU152" s="328" t="n">
        <v>20.4784728536042</v>
      </c>
      <c r="EV152" s="328" t="n">
        <v>21.4536382275853</v>
      </c>
      <c r="EW152" s="328" t="n">
        <v>17.5529767316607</v>
      </c>
      <c r="EX152" s="328" t="n">
        <v>19.182185521971</v>
      </c>
      <c r="EY152" s="328" t="n">
        <v>21.2013629453364</v>
      </c>
      <c r="EZ152" s="328" t="n">
        <v>22.2109516570191</v>
      </c>
      <c r="FA152" s="328" t="n">
        <v>18.1725968102883</v>
      </c>
      <c r="FB152" s="328" t="n">
        <v>19.8593166708966</v>
      </c>
      <c r="FC152" s="328" t="n">
        <v>21.9497710573067</v>
      </c>
      <c r="FD152" s="328" t="n">
        <v>22.9949982505118</v>
      </c>
      <c r="FE152" s="328" t="n">
        <v>18.8140894776915</v>
      </c>
      <c r="FF152" s="328" t="n">
        <v>20.5603505493792</v>
      </c>
      <c r="FG152" s="328" t="n">
        <v>22.7245979756297</v>
      </c>
      <c r="FH152" s="328" t="n">
        <v>23.8067216887549</v>
      </c>
      <c r="FI152" s="328" t="n">
        <v>19.478226836254</v>
      </c>
      <c r="FJ152" s="328" t="n">
        <v>21.2861309237723</v>
      </c>
      <c r="FK152" s="328" t="n">
        <v>23.5267762841694</v>
      </c>
      <c r="FL152" s="328" t="n">
        <v>24.6470989643679</v>
      </c>
      <c r="FM152" s="328" t="n">
        <v>20.1658082435738</v>
      </c>
      <c r="FN152" s="328" t="n">
        <v>22.0375313453815</v>
      </c>
      <c r="FO152" s="328" t="n">
        <v>24.3572714870006</v>
      </c>
      <c r="FP152" s="328" t="n">
        <v>25.5171415578101</v>
      </c>
      <c r="FQ152" s="328" t="n">
        <v>20.8776612745719</v>
      </c>
      <c r="FR152" s="328" t="n">
        <v>22.8154562018734</v>
      </c>
      <c r="FS152" s="328" t="n">
        <v>25.2170831704917</v>
      </c>
      <c r="FT152" s="328" t="n">
        <v>26.4178966548008</v>
      </c>
      <c r="FU152" s="328" t="n">
        <v>21.6146427175643</v>
      </c>
      <c r="FV152" s="328" t="n">
        <v>23.6208418057996</v>
      </c>
      <c r="FW152" s="328" t="n">
        <v>26.1072462064101</v>
      </c>
      <c r="FX152" s="328" t="n">
        <v>27.3504484067153</v>
      </c>
      <c r="FY152" s="328" t="n">
        <v>22.3776396054943</v>
      </c>
      <c r="FZ152" s="328" t="n">
        <v>24.4546575215443</v>
      </c>
      <c r="GA152" s="328" t="n">
        <v>27.0288319974963</v>
      </c>
      <c r="GB152" s="328" t="n">
        <v>28.3159192354723</v>
      </c>
      <c r="GC152" s="328" t="n">
        <v>23.1675702835683</v>
      </c>
      <c r="GD152" s="328" t="n">
        <v>25.3179069320548</v>
      </c>
      <c r="GE152" s="328" t="n">
        <v>27.9829497670079</v>
      </c>
      <c r="GF152" s="328" t="n">
        <v>29.3154711844845</v>
      </c>
      <c r="GG152" s="328" t="n">
        <v>23.9853855145782</v>
      </c>
      <c r="GH152" s="325" t="n">
        <f aca="false">INDEX(Inputs!$X$121:$BG$121, MATCH('Inputs (Q)'!GH$1059,Inputs!$X$1:$BG$1,0))*('Inputs (Q)'!GH$1063/12)+INDEX(Inputs!$X$121:$BG$121, MATCH(('Inputs (Q)'!GH$1059-1),Inputs!$X$1:$BG$1,0))*((12-'Inputs (Q)'!GH$1063)/12)</f>
        <v>616.102760694923</v>
      </c>
      <c r="GI152" s="325" t="n">
        <f aca="false">INDEX(Inputs!$X$121:$BG$121, MATCH('Inputs (Q)'!GI$1059,Inputs!$X$1:$BG$1,0))*('Inputs (Q)'!GI$1063/12)+INDEX(Inputs!$X$121:$BG$121, MATCH(('Inputs (Q)'!GI$1059-1),Inputs!$X$1:$BG$1,0))*((12-'Inputs (Q)'!GI$1063)/12)</f>
        <v>619.310518730492</v>
      </c>
      <c r="GJ152" s="325" t="n">
        <f aca="false">INDEX(Inputs!$X$121:$BG$121, MATCH('Inputs (Q)'!GJ$1059,Inputs!$X$1:$BG$1,0))*('Inputs (Q)'!GJ$1063/12)+INDEX(Inputs!$X$121:$BG$121, MATCH(('Inputs (Q)'!GJ$1059-1),Inputs!$X$1:$BG$1,0))*((12-'Inputs (Q)'!GJ$1063)/12)</f>
        <v>622.518276766061</v>
      </c>
      <c r="GK152" s="325" t="n">
        <f aca="false">INDEX(Inputs!$X$121:$BG$121, MATCH('Inputs (Q)'!GK$1059,Inputs!$X$1:$BG$1,0))*('Inputs (Q)'!GK$1063/12)+INDEX(Inputs!$X$121:$BG$121, MATCH(('Inputs (Q)'!GK$1059-1),Inputs!$X$1:$BG$1,0))*((12-'Inputs (Q)'!GK$1063)/12)</f>
        <v>625.726034801631</v>
      </c>
      <c r="GL152" s="325" t="n">
        <f aca="false">INDEX(Inputs!$X$121:$BG$121, MATCH('Inputs (Q)'!GL$1059,Inputs!$X$1:$BG$1,0))*('Inputs (Q)'!GL$1063/12)+INDEX(Inputs!$X$121:$BG$121, MATCH(('Inputs (Q)'!GL$1059-1),Inputs!$X$1:$BG$1,0))*((12-'Inputs (Q)'!GL$1063)/12)</f>
        <v>628.997947997911</v>
      </c>
      <c r="GM152" s="325" t="n">
        <f aca="false">INDEX(Inputs!$X$121:$BG$121, MATCH('Inputs (Q)'!GM$1059,Inputs!$X$1:$BG$1,0))*('Inputs (Q)'!GM$1063/12)+INDEX(Inputs!$X$121:$BG$121, MATCH(('Inputs (Q)'!GM$1059-1),Inputs!$X$1:$BG$1,0))*((12-'Inputs (Q)'!GM$1063)/12)</f>
        <v>632.269861194192</v>
      </c>
      <c r="GN152" s="325" t="n">
        <f aca="false">INDEX(Inputs!$X$121:$BG$121, MATCH('Inputs (Q)'!GN$1059,Inputs!$X$1:$BG$1,0))*('Inputs (Q)'!GN$1063/12)+INDEX(Inputs!$X$121:$BG$121, MATCH(('Inputs (Q)'!GN$1059-1),Inputs!$X$1:$BG$1,0))*((12-'Inputs (Q)'!GN$1063)/12)</f>
        <v>635.541774390472</v>
      </c>
      <c r="GO152" s="325" t="n">
        <f aca="false">INDEX(Inputs!$X$121:$BG$121, MATCH('Inputs (Q)'!GO$1059,Inputs!$X$1:$BG$1,0))*('Inputs (Q)'!GO$1063/12)+INDEX(Inputs!$X$121:$BG$121, MATCH(('Inputs (Q)'!GO$1059-1),Inputs!$X$1:$BG$1,0))*((12-'Inputs (Q)'!GO$1063)/12)</f>
        <v>638.813687586753</v>
      </c>
      <c r="GP152" s="325" t="n">
        <f aca="false">INDEX(Inputs!$X$121:$BG$121, MATCH('Inputs (Q)'!GP$1059,Inputs!$X$1:$BG$1,0))*('Inputs (Q)'!GP$1063/12)+INDEX(Inputs!$X$121:$BG$121, MATCH(('Inputs (Q)'!GP$1059-1),Inputs!$X$1:$BG$1,0))*((12-'Inputs (Q)'!GP$1063)/12)</f>
        <v>642.151039046959</v>
      </c>
      <c r="GQ152" s="325" t="n">
        <f aca="false">INDEX(Inputs!$X$121:$BG$121, MATCH('Inputs (Q)'!GQ$1059,Inputs!$X$1:$BG$1,0))*('Inputs (Q)'!GQ$1063/12)+INDEX(Inputs!$X$121:$BG$121, MATCH(('Inputs (Q)'!GQ$1059-1),Inputs!$X$1:$BG$1,0))*((12-'Inputs (Q)'!GQ$1063)/12)</f>
        <v>645.488390507165</v>
      </c>
      <c r="GR152" s="325" t="n">
        <f aca="false">INDEX(Inputs!$X$121:$BG$121, MATCH('Inputs (Q)'!GR$1059,Inputs!$X$1:$BG$1,0))*('Inputs (Q)'!GR$1063/12)+INDEX(Inputs!$X$121:$BG$121, MATCH(('Inputs (Q)'!GR$1059-1),Inputs!$X$1:$BG$1,0))*((12-'Inputs (Q)'!GR$1063)/12)</f>
        <v>648.825741967371</v>
      </c>
      <c r="GS152" s="325" t="n">
        <f aca="false">INDEX(Inputs!$X$121:$BG$121, MATCH('Inputs (Q)'!GS$1059,Inputs!$X$1:$BG$1,0))*('Inputs (Q)'!GS$1063/12)+INDEX(Inputs!$X$121:$BG$121, MATCH(('Inputs (Q)'!GS$1059-1),Inputs!$X$1:$BG$1,0))*((12-'Inputs (Q)'!GS$1063)/12)</f>
        <v>652.163093427578</v>
      </c>
      <c r="GT152" s="325" t="n">
        <f aca="false">INDEX(Inputs!$X$121:$BG$121, MATCH('Inputs (Q)'!GT$1059,Inputs!$X$1:$BG$1,0))*('Inputs (Q)'!GT$1063/12)+INDEX(Inputs!$X$121:$BG$121, MATCH(('Inputs (Q)'!GT$1059-1),Inputs!$X$1:$BG$1,0))*((12-'Inputs (Q)'!GT$1063)/12)</f>
        <v>655.567191916988</v>
      </c>
      <c r="GU152" s="325" t="n">
        <f aca="false">INDEX(Inputs!$X$121:$BG$121, MATCH('Inputs (Q)'!GU$1059,Inputs!$X$1:$BG$1,0))*('Inputs (Q)'!GU$1063/12)+INDEX(Inputs!$X$121:$BG$121, MATCH(('Inputs (Q)'!GU$1059-1),Inputs!$X$1:$BG$1,0))*((12-'Inputs (Q)'!GU$1063)/12)</f>
        <v>658.971290406399</v>
      </c>
      <c r="GV152" s="325" t="n">
        <f aca="false">INDEX(Inputs!$X$121:$BG$121, MATCH('Inputs (Q)'!GV$1059,Inputs!$X$1:$BG$1,0))*('Inputs (Q)'!GV$1063/12)+INDEX(Inputs!$X$121:$BG$121, MATCH(('Inputs (Q)'!GV$1059-1),Inputs!$X$1:$BG$1,0))*((12-'Inputs (Q)'!GV$1063)/12)</f>
        <v>662.375388895809</v>
      </c>
      <c r="GW152" s="325" t="n">
        <f aca="false">INDEX(Inputs!$X$121:$BG$121, MATCH('Inputs (Q)'!GW$1059,Inputs!$X$1:$BG$1,0))*('Inputs (Q)'!GW$1063/12)+INDEX(Inputs!$X$121:$BG$121, MATCH(('Inputs (Q)'!GW$1059-1),Inputs!$X$1:$BG$1,0))*((12-'Inputs (Q)'!GW$1063)/12)</f>
        <v>665.779487385219</v>
      </c>
      <c r="GX152" s="325" t="n">
        <f aca="false">INDEX(Inputs!$X$121:$BG$121, MATCH('Inputs (Q)'!GX$1059,Inputs!$X$1:$BG$1,0))*('Inputs (Q)'!GX$1063/12)+INDEX(Inputs!$X$121:$BG$121, MATCH(('Inputs (Q)'!GX$1059-1),Inputs!$X$1:$BG$1,0))*((12-'Inputs (Q)'!GX$1063)/12)</f>
        <v>669.251667844418</v>
      </c>
      <c r="GY152" s="325" t="n">
        <f aca="false">INDEX(Inputs!$X$121:$BG$121, MATCH('Inputs (Q)'!GY$1059,Inputs!$X$1:$BG$1,0))*('Inputs (Q)'!GY$1063/12)+INDEX(Inputs!$X$121:$BG$121, MATCH(('Inputs (Q)'!GY$1059-1),Inputs!$X$1:$BG$1,0))*((12-'Inputs (Q)'!GY$1063)/12)</f>
        <v>672.723848303616</v>
      </c>
      <c r="GZ152" s="325" t="n">
        <f aca="false">INDEX(Inputs!$X$121:$BG$121, MATCH('Inputs (Q)'!GZ$1059,Inputs!$X$1:$BG$1,0))*('Inputs (Q)'!GZ$1063/12)+INDEX(Inputs!$X$121:$BG$121, MATCH(('Inputs (Q)'!GZ$1059-1),Inputs!$X$1:$BG$1,0))*((12-'Inputs (Q)'!GZ$1063)/12)</f>
        <v>676.196028762815</v>
      </c>
      <c r="HA152" s="325" t="n">
        <f aca="false">INDEX(Inputs!$X$121:$BG$121, MATCH('Inputs (Q)'!HA$1059,Inputs!$X$1:$BG$1,0))*('Inputs (Q)'!HA$1063/12)+INDEX(Inputs!$X$121:$BG$121, MATCH(('Inputs (Q)'!HA$1059-1),Inputs!$X$1:$BG$1,0))*((12-'Inputs (Q)'!HA$1063)/12)</f>
        <v>679.668209222013</v>
      </c>
    </row>
    <row r="153" customFormat="false" ht="15" hidden="false" customHeight="false" outlineLevel="2" collapsed="false">
      <c r="A153" s="48" t="s">
        <v>99</v>
      </c>
      <c r="B153" s="201" t="s">
        <v>184</v>
      </c>
      <c r="C153" s="201"/>
      <c r="D153" s="201" t="s">
        <v>101</v>
      </c>
      <c r="E153" s="52"/>
      <c r="F153" s="19" t="s">
        <v>188</v>
      </c>
      <c r="G153" s="52" t="s">
        <v>189</v>
      </c>
      <c r="H153" s="52"/>
      <c r="I153" s="52" t="s">
        <v>190</v>
      </c>
      <c r="BJ153" s="328" t="n">
        <v>19.9096133333333</v>
      </c>
      <c r="BK153" s="328" t="n">
        <v>19.9557566666667</v>
      </c>
      <c r="BL153" s="328" t="n">
        <v>18.5701533333333</v>
      </c>
      <c r="BM153" s="328" t="n">
        <v>20.2333633333333</v>
      </c>
      <c r="BN153" s="328" t="n">
        <v>21.4693466666667</v>
      </c>
      <c r="BO153" s="328" t="n">
        <v>20.7133766666667</v>
      </c>
      <c r="BP153" s="328" t="n">
        <v>19.56433</v>
      </c>
      <c r="BQ153" s="328" t="n">
        <v>21.02337</v>
      </c>
      <c r="BR153" s="328" t="n">
        <v>21.9199966666667</v>
      </c>
      <c r="BS153" s="328" t="n">
        <v>21.29837</v>
      </c>
      <c r="BT153" s="328" t="n">
        <v>20.9629766666667</v>
      </c>
      <c r="BU153" s="328" t="n">
        <v>23.2088433333333</v>
      </c>
      <c r="BV153" s="328" t="n">
        <v>25.4852566666667</v>
      </c>
      <c r="BW153" s="328" t="n">
        <v>24.4809533333333</v>
      </c>
      <c r="BX153" s="328" t="n">
        <v>23.4464333333333</v>
      </c>
      <c r="BY153" s="328" t="n">
        <v>24.6505366666667</v>
      </c>
      <c r="BZ153" s="328" t="n">
        <v>24.3160066666667</v>
      </c>
      <c r="CA153" s="328" t="n">
        <v>22.2654466666667</v>
      </c>
      <c r="CB153" s="328" t="n">
        <v>21.5792666666667</v>
      </c>
      <c r="CC153" s="328" t="n">
        <v>23.4876933333333</v>
      </c>
      <c r="CD153" s="328" t="n">
        <v>24.9312166666667</v>
      </c>
      <c r="CE153" s="328" t="n">
        <v>24.51576</v>
      </c>
      <c r="CF153" s="328" t="n">
        <v>24.4029833333333</v>
      </c>
      <c r="CG153" s="328" t="n">
        <v>25.7649533333333</v>
      </c>
      <c r="CH153" s="328" t="n">
        <v>26.39269</v>
      </c>
      <c r="CI153" s="328" t="n">
        <v>25.7686833333333</v>
      </c>
      <c r="CJ153" s="328" t="n">
        <v>24.9656</v>
      </c>
      <c r="CK153" s="328" t="n">
        <v>26.4166966666667</v>
      </c>
      <c r="CL153" s="328" t="n">
        <v>27.3599766666667</v>
      </c>
      <c r="CM153" s="328" t="n">
        <v>26.9767533333333</v>
      </c>
      <c r="CN153" s="328" t="n">
        <v>26.8066666666667</v>
      </c>
      <c r="CO153" s="328" t="n">
        <v>28.7836966666667</v>
      </c>
      <c r="CP153" s="328" t="n">
        <v>31.53158</v>
      </c>
      <c r="CQ153" s="328" t="n">
        <v>32.9581766666667</v>
      </c>
      <c r="CR153" s="328" t="n">
        <v>33.1894233333333</v>
      </c>
      <c r="CS153" s="328" t="n">
        <v>34.24621</v>
      </c>
      <c r="CT153" s="328" t="n">
        <v>34.52</v>
      </c>
      <c r="CU153" s="328" t="n">
        <v>31.3649366666667</v>
      </c>
      <c r="CV153" s="328" t="n">
        <v>29.2380466666667</v>
      </c>
      <c r="CW153" s="328" t="n">
        <v>31.7826133333333</v>
      </c>
      <c r="CX153" s="328" t="n">
        <v>34.1988433333333</v>
      </c>
      <c r="CY153" s="328" t="n">
        <v>34.36694</v>
      </c>
      <c r="CZ153" s="328" t="n">
        <v>34.8399703949758</v>
      </c>
      <c r="DA153" s="328" t="n">
        <v>40.0383333333333</v>
      </c>
      <c r="DB153" s="328" t="n">
        <v>44.54914</v>
      </c>
      <c r="DC153" s="328" t="n">
        <v>43.39311</v>
      </c>
      <c r="DD153" s="328" t="n">
        <v>42.2485066666667</v>
      </c>
      <c r="DE153" s="328" t="n">
        <v>43.26348</v>
      </c>
      <c r="DF153" s="328" t="n">
        <v>39.8341766666667</v>
      </c>
      <c r="DG153" s="328" t="n">
        <v>36.83313</v>
      </c>
      <c r="DH153" s="328" t="n">
        <v>37.36356</v>
      </c>
      <c r="DI153" s="328" t="n">
        <v>41.6666666666667</v>
      </c>
      <c r="DJ153" s="328" t="n">
        <v>43</v>
      </c>
      <c r="DK153" s="328" t="n">
        <v>41.5</v>
      </c>
      <c r="DL153" s="328" t="n">
        <v>39.8333333333333</v>
      </c>
      <c r="DM153" s="328" t="n">
        <v>41.6666666666667</v>
      </c>
      <c r="DN153" s="328" t="n">
        <v>45.8656230744517</v>
      </c>
      <c r="DO153" s="328" t="n">
        <v>43.7011891673713</v>
      </c>
      <c r="DP153" s="328" t="n">
        <v>42.1172783136971</v>
      </c>
      <c r="DQ153" s="328" t="n">
        <v>45.5028355236012</v>
      </c>
      <c r="DR153" s="328" t="n">
        <v>48.9004779612</v>
      </c>
      <c r="DS153" s="328" t="n">
        <v>46.592826925917</v>
      </c>
      <c r="DT153" s="328" t="n">
        <v>44.9041112255574</v>
      </c>
      <c r="DU153" s="328" t="n">
        <v>48.5136853386259</v>
      </c>
      <c r="DV153" s="328" t="n">
        <v>52.1244644416518</v>
      </c>
      <c r="DW153" s="328" t="n">
        <v>49.6646710132973</v>
      </c>
      <c r="DX153" s="328" t="n">
        <v>47.8646190476439</v>
      </c>
      <c r="DY153" s="328" t="n">
        <v>51.7121707557362</v>
      </c>
      <c r="DZ153" s="328" t="n">
        <v>54.6264387348511</v>
      </c>
      <c r="EA153" s="328" t="n">
        <v>52.0485752219356</v>
      </c>
      <c r="EB153" s="328" t="n">
        <v>50.1621207619308</v>
      </c>
      <c r="EC153" s="328" t="n">
        <v>54.1943549520115</v>
      </c>
      <c r="ED153" s="328" t="n">
        <v>57.2485077941239</v>
      </c>
      <c r="EE153" s="328" t="n">
        <v>54.5469068325885</v>
      </c>
      <c r="EF153" s="328" t="n">
        <v>52.5699025585034</v>
      </c>
      <c r="EG153" s="328" t="n">
        <v>56.7956839897081</v>
      </c>
      <c r="EH153" s="328" t="n">
        <v>59.9964361682419</v>
      </c>
      <c r="EI153" s="328" t="n">
        <v>57.1651583605528</v>
      </c>
      <c r="EJ153" s="328" t="n">
        <v>55.0932578813116</v>
      </c>
      <c r="EK153" s="328" t="n">
        <v>59.5218768212141</v>
      </c>
      <c r="EL153" s="328" t="n">
        <v>62.8762651043175</v>
      </c>
      <c r="EM153" s="328" t="n">
        <v>59.9090859618593</v>
      </c>
      <c r="EN153" s="328" t="n">
        <v>57.7377342596146</v>
      </c>
      <c r="EO153" s="328" t="n">
        <v>62.3789269086324</v>
      </c>
      <c r="EP153" s="328" t="n">
        <v>65.8943258293247</v>
      </c>
      <c r="EQ153" s="328" t="n">
        <v>62.7847220880286</v>
      </c>
      <c r="ER153" s="328" t="n">
        <v>60.5091455040761</v>
      </c>
      <c r="ES153" s="328" t="n">
        <v>65.3731154002467</v>
      </c>
      <c r="ET153" s="328" t="n">
        <v>69.0572534691323</v>
      </c>
      <c r="EU153" s="328" t="n">
        <v>65.7983887482539</v>
      </c>
      <c r="EV153" s="328" t="n">
        <v>63.4135844882717</v>
      </c>
      <c r="EW153" s="328" t="n">
        <v>68.5110249394586</v>
      </c>
      <c r="EX153" s="328" t="n">
        <v>72.3720016356507</v>
      </c>
      <c r="EY153" s="328" t="n">
        <v>68.9567114081701</v>
      </c>
      <c r="EZ153" s="328" t="n">
        <v>66.4574365437088</v>
      </c>
      <c r="FA153" s="328" t="n">
        <v>71.7995541365526</v>
      </c>
      <c r="FB153" s="328" t="n">
        <v>75.8458577141619</v>
      </c>
      <c r="FC153" s="328" t="n">
        <v>72.2666335557623</v>
      </c>
      <c r="FD153" s="328" t="n">
        <v>69.6473934978068</v>
      </c>
      <c r="FE153" s="328" t="n">
        <v>75.2459327351071</v>
      </c>
      <c r="FF153" s="328" t="n">
        <v>79.4864588844417</v>
      </c>
      <c r="FG153" s="328" t="n">
        <v>75.7354319664389</v>
      </c>
      <c r="FH153" s="328" t="n">
        <v>72.9904683857015</v>
      </c>
      <c r="FI153" s="328" t="n">
        <v>78.8577375063922</v>
      </c>
      <c r="FJ153" s="328" t="n">
        <v>83.3018089108949</v>
      </c>
      <c r="FK153" s="328" t="n">
        <v>79.3707327008279</v>
      </c>
      <c r="FL153" s="328" t="n">
        <v>76.4940108682152</v>
      </c>
      <c r="FM153" s="328" t="n">
        <v>82.6429089066991</v>
      </c>
      <c r="FN153" s="328" t="n">
        <v>87.3002957386178</v>
      </c>
      <c r="FO153" s="328" t="n">
        <v>83.1805278704677</v>
      </c>
      <c r="FP153" s="328" t="n">
        <v>80.1657233898895</v>
      </c>
      <c r="FQ153" s="328" t="n">
        <v>86.6097685342206</v>
      </c>
      <c r="FR153" s="328" t="n">
        <v>91.4907099340715</v>
      </c>
      <c r="FS153" s="328" t="n">
        <v>87.1731932082501</v>
      </c>
      <c r="FT153" s="328" t="n">
        <v>84.0136781126042</v>
      </c>
      <c r="FU153" s="328" t="n">
        <v>90.7670374238632</v>
      </c>
      <c r="FV153" s="328" t="n">
        <v>95.8822640109069</v>
      </c>
      <c r="FW153" s="328" t="n">
        <v>91.3575064822461</v>
      </c>
      <c r="FX153" s="328" t="n">
        <v>88.0463346620092</v>
      </c>
      <c r="FY153" s="328" t="n">
        <v>95.1238552202087</v>
      </c>
      <c r="FZ153" s="328" t="n">
        <v>100.48461268343</v>
      </c>
      <c r="GA153" s="328" t="n">
        <v>95.742666793394</v>
      </c>
      <c r="GB153" s="328" t="n">
        <v>92.2725587257857</v>
      </c>
      <c r="GC153" s="328" t="n">
        <v>99.6898002707787</v>
      </c>
      <c r="GD153" s="328" t="n">
        <v>105.307874092235</v>
      </c>
      <c r="GE153" s="328" t="n">
        <v>100.338314799477</v>
      </c>
      <c r="GF153" s="328" t="n">
        <v>96.7016415446234</v>
      </c>
      <c r="GG153" s="328" t="n">
        <v>104.474910683776</v>
      </c>
      <c r="GH153" s="325" t="n">
        <f aca="false">INDEX(Inputs!$X153:$BG153, MATCH('Inputs (Q)'!GH$1059,Inputs!$X$1:$BG$1,0))*('Inputs (Q)'!GH$1063/12)+INDEX(Inputs!$X153:$BG153, MATCH(('Inputs (Q)'!GH$1059-1),Inputs!$X$1:$BG$1,0))*((12-'Inputs (Q)'!GH$1063)/12)</f>
        <v>102.926153503388</v>
      </c>
      <c r="GI153" s="325" t="n">
        <f aca="false">INDEX(Inputs!$X153:$BG153, MATCH('Inputs (Q)'!GI$1059,Inputs!$X$1:$BG$1,0))*('Inputs (Q)'!GI$1063/12)+INDEX(Inputs!$X153:$BG153, MATCH(('Inputs (Q)'!GI$1059-1),Inputs!$X$1:$BG$1,0))*((12-'Inputs (Q)'!GI$1063)/12)</f>
        <v>104.146621726749</v>
      </c>
      <c r="GJ153" s="325" t="n">
        <f aca="false">INDEX(Inputs!$X153:$BG153, MATCH('Inputs (Q)'!GJ$1059,Inputs!$X$1:$BG$1,0))*('Inputs (Q)'!GJ$1063/12)+INDEX(Inputs!$X153:$BG153, MATCH(('Inputs (Q)'!GJ$1059-1),Inputs!$X$1:$BG$1,0))*((12-'Inputs (Q)'!GJ$1063)/12)</f>
        <v>105.367089950109</v>
      </c>
      <c r="GK153" s="325" t="n">
        <f aca="false">INDEX(Inputs!$X153:$BG153, MATCH('Inputs (Q)'!GK$1059,Inputs!$X$1:$BG$1,0))*('Inputs (Q)'!GK$1063/12)+INDEX(Inputs!$X153:$BG153, MATCH(('Inputs (Q)'!GK$1059-1),Inputs!$X$1:$BG$1,0))*((12-'Inputs (Q)'!GK$1063)/12)</f>
        <v>106.587558173469</v>
      </c>
      <c r="GL153" s="325" t="n">
        <f aca="false">INDEX(Inputs!$X153:$BG153, MATCH('Inputs (Q)'!GL$1059,Inputs!$X$1:$BG$1,0))*('Inputs (Q)'!GL$1063/12)+INDEX(Inputs!$X153:$BG153, MATCH(('Inputs (Q)'!GL$1059-1),Inputs!$X$1:$BG$1,0))*((12-'Inputs (Q)'!GL$1063)/12)</f>
        <v>107.866608871551</v>
      </c>
      <c r="GM153" s="325" t="n">
        <f aca="false">INDEX(Inputs!$X153:$BG153, MATCH('Inputs (Q)'!GM$1059,Inputs!$X$1:$BG$1,0))*('Inputs (Q)'!GM$1063/12)+INDEX(Inputs!$X153:$BG153, MATCH(('Inputs (Q)'!GM$1059-1),Inputs!$X$1:$BG$1,0))*((12-'Inputs (Q)'!GM$1063)/12)</f>
        <v>109.145659569632</v>
      </c>
      <c r="GN153" s="325" t="n">
        <f aca="false">INDEX(Inputs!$X153:$BG153, MATCH('Inputs (Q)'!GN$1059,Inputs!$X$1:$BG$1,0))*('Inputs (Q)'!GN$1063/12)+INDEX(Inputs!$X153:$BG153, MATCH(('Inputs (Q)'!GN$1059-1),Inputs!$X$1:$BG$1,0))*((12-'Inputs (Q)'!GN$1063)/12)</f>
        <v>110.424710267714</v>
      </c>
      <c r="GO153" s="325" t="n">
        <f aca="false">INDEX(Inputs!$X153:$BG153, MATCH('Inputs (Q)'!GO$1059,Inputs!$X$1:$BG$1,0))*('Inputs (Q)'!GO$1063/12)+INDEX(Inputs!$X153:$BG153, MATCH(('Inputs (Q)'!GO$1059-1),Inputs!$X$1:$BG$1,0))*((12-'Inputs (Q)'!GO$1063)/12)</f>
        <v>111.703760965796</v>
      </c>
      <c r="GP153" s="325" t="n">
        <f aca="false">INDEX(Inputs!$X153:$BG153, MATCH('Inputs (Q)'!GP$1059,Inputs!$X$1:$BG$1,0))*('Inputs (Q)'!GP$1063/12)+INDEX(Inputs!$X153:$BG153, MATCH(('Inputs (Q)'!GP$1059-1),Inputs!$X$1:$BG$1,0))*((12-'Inputs (Q)'!GP$1063)/12)</f>
        <v>113.044206097385</v>
      </c>
      <c r="GQ153" s="325" t="n">
        <f aca="false">INDEX(Inputs!$X153:$BG153, MATCH('Inputs (Q)'!GQ$1059,Inputs!$X$1:$BG$1,0))*('Inputs (Q)'!GQ$1063/12)+INDEX(Inputs!$X153:$BG153, MATCH(('Inputs (Q)'!GQ$1059-1),Inputs!$X$1:$BG$1,0))*((12-'Inputs (Q)'!GQ$1063)/12)</f>
        <v>114.384651228975</v>
      </c>
      <c r="GR153" s="325" t="n">
        <f aca="false">INDEX(Inputs!$X153:$BG153, MATCH('Inputs (Q)'!GR$1059,Inputs!$X$1:$BG$1,0))*('Inputs (Q)'!GR$1063/12)+INDEX(Inputs!$X153:$BG153, MATCH(('Inputs (Q)'!GR$1059-1),Inputs!$X$1:$BG$1,0))*((12-'Inputs (Q)'!GR$1063)/12)</f>
        <v>115.725096360564</v>
      </c>
      <c r="GS153" s="325" t="n">
        <f aca="false">INDEX(Inputs!$X153:$BG153, MATCH('Inputs (Q)'!GS$1059,Inputs!$X$1:$BG$1,0))*('Inputs (Q)'!GS$1063/12)+INDEX(Inputs!$X153:$BG153, MATCH(('Inputs (Q)'!GS$1059-1),Inputs!$X$1:$BG$1,0))*((12-'Inputs (Q)'!GS$1063)/12)</f>
        <v>117.065541492154</v>
      </c>
      <c r="GT153" s="325" t="n">
        <f aca="false">INDEX(Inputs!$X153:$BG153, MATCH('Inputs (Q)'!GT$1059,Inputs!$X$1:$BG$1,0))*('Inputs (Q)'!GT$1063/12)+INDEX(Inputs!$X153:$BG153, MATCH(('Inputs (Q)'!GT$1059-1),Inputs!$X$1:$BG$1,0))*((12-'Inputs (Q)'!GT$1063)/12)</f>
        <v>118.47032799006</v>
      </c>
      <c r="GU153" s="325" t="n">
        <f aca="false">INDEX(Inputs!$X153:$BG153, MATCH('Inputs (Q)'!GU$1059,Inputs!$X$1:$BG$1,0))*('Inputs (Q)'!GU$1063/12)+INDEX(Inputs!$X153:$BG153, MATCH(('Inputs (Q)'!GU$1059-1),Inputs!$X$1:$BG$1,0))*((12-'Inputs (Q)'!GU$1063)/12)</f>
        <v>119.875114487966</v>
      </c>
      <c r="GV153" s="325" t="n">
        <f aca="false">INDEX(Inputs!$X153:$BG153, MATCH('Inputs (Q)'!GV$1059,Inputs!$X$1:$BG$1,0))*('Inputs (Q)'!GV$1063/12)+INDEX(Inputs!$X153:$BG153, MATCH(('Inputs (Q)'!GV$1059-1),Inputs!$X$1:$BG$1,0))*((12-'Inputs (Q)'!GV$1063)/12)</f>
        <v>121.279900985871</v>
      </c>
      <c r="GW153" s="325" t="n">
        <f aca="false">INDEX(Inputs!$X153:$BG153, MATCH('Inputs (Q)'!GW$1059,Inputs!$X$1:$BG$1,0))*('Inputs (Q)'!GW$1063/12)+INDEX(Inputs!$X153:$BG153, MATCH(('Inputs (Q)'!GW$1059-1),Inputs!$X$1:$BG$1,0))*((12-'Inputs (Q)'!GW$1063)/12)</f>
        <v>122.684687483777</v>
      </c>
      <c r="GX153" s="325" t="n">
        <f aca="false">INDEX(Inputs!$X153:$BG153, MATCH('Inputs (Q)'!GX$1059,Inputs!$X$1:$BG$1,0))*('Inputs (Q)'!GX$1063/12)+INDEX(Inputs!$X153:$BG153, MATCH(('Inputs (Q)'!GX$1059-1),Inputs!$X$1:$BG$1,0))*((12-'Inputs (Q)'!GX$1063)/12)</f>
        <v>124.156903733583</v>
      </c>
      <c r="GY153" s="325" t="n">
        <f aca="false">INDEX(Inputs!$X153:$BG153, MATCH('Inputs (Q)'!GY$1059,Inputs!$X$1:$BG$1,0))*('Inputs (Q)'!GY$1063/12)+INDEX(Inputs!$X153:$BG153, MATCH(('Inputs (Q)'!GY$1059-1),Inputs!$X$1:$BG$1,0))*((12-'Inputs (Q)'!GY$1063)/12)</f>
        <v>125.629119983388</v>
      </c>
      <c r="GZ153" s="325" t="n">
        <f aca="false">INDEX(Inputs!$X153:$BG153, MATCH('Inputs (Q)'!GZ$1059,Inputs!$X$1:$BG$1,0))*('Inputs (Q)'!GZ$1063/12)+INDEX(Inputs!$X153:$BG153, MATCH(('Inputs (Q)'!GZ$1059-1),Inputs!$X$1:$BG$1,0))*((12-'Inputs (Q)'!GZ$1063)/12)</f>
        <v>127.101336233193</v>
      </c>
      <c r="HA153" s="325" t="n">
        <f aca="false">INDEX(Inputs!$X153:$BG153, MATCH('Inputs (Q)'!HA$1059,Inputs!$X$1:$BG$1,0))*('Inputs (Q)'!HA$1063/12)+INDEX(Inputs!$X153:$BG153, MATCH(('Inputs (Q)'!HA$1059-1),Inputs!$X$1:$BG$1,0))*((12-'Inputs (Q)'!HA$1063)/12)</f>
        <v>128.573552482999</v>
      </c>
    </row>
    <row r="154" customFormat="false" ht="15" hidden="false" customHeight="false" outlineLevel="2" collapsed="false">
      <c r="A154" s="48" t="s">
        <v>99</v>
      </c>
      <c r="B154" s="201" t="s">
        <v>184</v>
      </c>
      <c r="C154" s="201"/>
      <c r="D154" s="201" t="s">
        <v>101</v>
      </c>
      <c r="E154" s="52"/>
      <c r="F154" s="19" t="s">
        <v>191</v>
      </c>
      <c r="G154" s="52" t="s">
        <v>186</v>
      </c>
      <c r="H154" s="52"/>
      <c r="I154" s="52" t="s">
        <v>192</v>
      </c>
      <c r="BJ154" s="328" t="n">
        <v>74.4886966666667</v>
      </c>
      <c r="BK154" s="328" t="n">
        <v>82.4840133333333</v>
      </c>
      <c r="BL154" s="328" t="n">
        <v>95.2440633333333</v>
      </c>
      <c r="BM154" s="328" t="n">
        <v>98.5729333333333</v>
      </c>
      <c r="BN154" s="328" t="n">
        <v>97.1787878787879</v>
      </c>
      <c r="BO154" s="328" t="n">
        <v>91.6363636363636</v>
      </c>
      <c r="BP154" s="328" t="n">
        <v>91.4515151515151</v>
      </c>
      <c r="BQ154" s="328" t="n">
        <v>92.0212121212121</v>
      </c>
      <c r="BR154" s="328" t="n">
        <v>88.0090909090909</v>
      </c>
      <c r="BS154" s="328" t="n">
        <v>85.7575757575758</v>
      </c>
      <c r="BT154" s="328" t="n">
        <v>93.530303030303</v>
      </c>
      <c r="BU154" s="328" t="n">
        <v>99.5818181818182</v>
      </c>
      <c r="BV154" s="328" t="n">
        <v>84.969696969697</v>
      </c>
      <c r="BW154" s="328" t="n">
        <v>80.3090909090909</v>
      </c>
      <c r="BX154" s="328" t="n">
        <v>79.2545454545455</v>
      </c>
      <c r="BY154" s="328" t="n">
        <v>76.4030303030303</v>
      </c>
      <c r="BZ154" s="328" t="n">
        <v>74.4848484848485</v>
      </c>
      <c r="CA154" s="328" t="n">
        <v>85.039696969697</v>
      </c>
      <c r="CB154" s="328" t="n">
        <v>102.121212121212</v>
      </c>
      <c r="CC154" s="328" t="n">
        <v>115.336174242424</v>
      </c>
      <c r="CD154" s="328" t="n">
        <v>98.4848484848485</v>
      </c>
      <c r="CE154" s="328" t="n">
        <v>97.0606060606061</v>
      </c>
      <c r="CF154" s="328" t="n">
        <v>105.174242424242</v>
      </c>
      <c r="CG154" s="328" t="n">
        <v>96.030303030303</v>
      </c>
      <c r="CH154" s="328" t="n">
        <v>90.8522727272727</v>
      </c>
      <c r="CI154" s="328" t="n">
        <v>93.280303030303</v>
      </c>
      <c r="CJ154" s="328" t="n">
        <v>91.6272727272727</v>
      </c>
      <c r="CK154" s="328" t="n">
        <v>98.7409090909091</v>
      </c>
      <c r="CL154" s="328" t="n">
        <v>120.339393939394</v>
      </c>
      <c r="CM154" s="328" t="n">
        <v>122.572727272727</v>
      </c>
      <c r="CN154" s="328" t="n">
        <v>128.457575757576</v>
      </c>
      <c r="CO154" s="328" t="n">
        <v>136.421212121212</v>
      </c>
      <c r="CP154" s="328" t="n">
        <v>128.730808080808</v>
      </c>
      <c r="CQ154" s="328" t="n">
        <v>131.384242424242</v>
      </c>
      <c r="CR154" s="328" t="n">
        <v>126.479545454545</v>
      </c>
      <c r="CS154" s="328" t="n">
        <v>125.305</v>
      </c>
      <c r="CT154" s="328" t="n">
        <v>116.051515151515</v>
      </c>
      <c r="CU154" s="328" t="n">
        <v>143.852727272727</v>
      </c>
      <c r="CV154" s="328" t="n">
        <v>177.395151515152</v>
      </c>
      <c r="CW154" s="328" t="n">
        <v>181.482424242424</v>
      </c>
      <c r="CX154" s="328" t="n">
        <v>148.869696969697</v>
      </c>
      <c r="CY154" s="328" t="n">
        <v>157.678181818182</v>
      </c>
      <c r="CZ154" s="328" t="n">
        <v>138.939090909091</v>
      </c>
      <c r="DA154" s="328" t="n">
        <v>154.545303030303</v>
      </c>
      <c r="DB154" s="328" t="n">
        <v>151.517929292929</v>
      </c>
      <c r="DC154" s="328" t="n">
        <v>154.325</v>
      </c>
      <c r="DD154" s="328" t="n">
        <v>156.111717171717</v>
      </c>
      <c r="DE154" s="328" t="n">
        <v>164.771212121212</v>
      </c>
      <c r="DF154" s="328" t="n">
        <v>146.668181818182</v>
      </c>
      <c r="DG154" s="328" t="n">
        <v>151.97196969697</v>
      </c>
      <c r="DH154" s="328" t="n">
        <v>188.836363636364</v>
      </c>
      <c r="DI154" s="328" t="n">
        <v>178.333333333333</v>
      </c>
      <c r="DJ154" s="328" t="n">
        <v>171.666666666667</v>
      </c>
      <c r="DK154" s="328" t="n">
        <v>171.666666666667</v>
      </c>
      <c r="DL154" s="328" t="n">
        <v>186.666666666667</v>
      </c>
      <c r="DM154" s="328" t="n">
        <v>173.333333333333</v>
      </c>
      <c r="DN154" s="328" t="n">
        <v>173.73171962767</v>
      </c>
      <c r="DO154" s="328" t="n">
        <v>178.303606986293</v>
      </c>
      <c r="DP154" s="328" t="n">
        <v>187.447381703538</v>
      </c>
      <c r="DQ154" s="328" t="n">
        <v>192.019269062161</v>
      </c>
      <c r="DR154" s="328" t="n">
        <v>180.654431672382</v>
      </c>
      <c r="DS154" s="328" t="n">
        <v>185.408495663761</v>
      </c>
      <c r="DT154" s="328" t="n">
        <v>194.916623646518</v>
      </c>
      <c r="DU154" s="328" t="n">
        <v>199.670687637896</v>
      </c>
      <c r="DV154" s="328" t="n">
        <v>187.87171895983</v>
      </c>
      <c r="DW154" s="328" t="n">
        <v>192.815711564037</v>
      </c>
      <c r="DX154" s="328" t="n">
        <v>202.703696772449</v>
      </c>
      <c r="DY154" s="328" t="n">
        <v>207.647689376655</v>
      </c>
      <c r="DZ154" s="328" t="n">
        <v>195.386587718224</v>
      </c>
      <c r="EA154" s="328" t="n">
        <v>200.528340026598</v>
      </c>
      <c r="EB154" s="328" t="n">
        <v>210.811844643347</v>
      </c>
      <c r="EC154" s="328" t="n">
        <v>215.953596951721</v>
      </c>
      <c r="ED154" s="328" t="n">
        <v>203.202051226953</v>
      </c>
      <c r="EE154" s="328" t="n">
        <v>208.549473627662</v>
      </c>
      <c r="EF154" s="328" t="n">
        <v>219.244318429081</v>
      </c>
      <c r="EG154" s="328" t="n">
        <v>224.59174082979</v>
      </c>
      <c r="EH154" s="328" t="n">
        <v>211.330133276031</v>
      </c>
      <c r="EI154" s="328" t="n">
        <v>216.891452572768</v>
      </c>
      <c r="EJ154" s="328" t="n">
        <v>228.014091166244</v>
      </c>
      <c r="EK154" s="328" t="n">
        <v>233.575410462981</v>
      </c>
      <c r="EL154" s="328" t="n">
        <v>219.783338607072</v>
      </c>
      <c r="EM154" s="328" t="n">
        <v>225.567110675679</v>
      </c>
      <c r="EN154" s="328" t="n">
        <v>237.134654812893</v>
      </c>
      <c r="EO154" s="328" t="n">
        <v>242.918426881501</v>
      </c>
      <c r="EP154" s="328" t="n">
        <v>228.574672151355</v>
      </c>
      <c r="EQ154" s="328" t="n">
        <v>234.589795102706</v>
      </c>
      <c r="ER154" s="328" t="n">
        <v>246.620041005409</v>
      </c>
      <c r="ES154" s="328" t="n">
        <v>252.635163956761</v>
      </c>
      <c r="ET154" s="328" t="n">
        <v>237.717659037409</v>
      </c>
      <c r="EU154" s="328" t="n">
        <v>243.973386906815</v>
      </c>
      <c r="EV154" s="328" t="n">
        <v>256.484842645626</v>
      </c>
      <c r="EW154" s="328" t="n">
        <v>262.740570515031</v>
      </c>
      <c r="EX154" s="328" t="n">
        <v>247.226365398905</v>
      </c>
      <c r="EY154" s="328" t="n">
        <v>253.732322383087</v>
      </c>
      <c r="EZ154" s="328" t="n">
        <v>266.744236351451</v>
      </c>
      <c r="FA154" s="328" t="n">
        <v>273.250193335632</v>
      </c>
      <c r="FB154" s="328" t="n">
        <v>257.115420014862</v>
      </c>
      <c r="FC154" s="328" t="n">
        <v>263.881615278411</v>
      </c>
      <c r="FD154" s="328" t="n">
        <v>277.414005805509</v>
      </c>
      <c r="FE154" s="328" t="n">
        <v>284.180201069058</v>
      </c>
      <c r="FF154" s="328" t="n">
        <v>267.400036815456</v>
      </c>
      <c r="FG154" s="328" t="n">
        <v>274.436879889547</v>
      </c>
      <c r="FH154" s="328" t="n">
        <v>288.510566037729</v>
      </c>
      <c r="FI154" s="328" t="n">
        <v>295.54740911182</v>
      </c>
      <c r="FJ154" s="328" t="n">
        <v>278.096038288074</v>
      </c>
      <c r="FK154" s="328" t="n">
        <v>285.414355085129</v>
      </c>
      <c r="FL154" s="328" t="n">
        <v>300.050988679238</v>
      </c>
      <c r="FM154" s="328" t="n">
        <v>307.369305476293</v>
      </c>
      <c r="FN154" s="328" t="n">
        <v>289.219879819597</v>
      </c>
      <c r="FO154" s="328" t="n">
        <v>296.830929288534</v>
      </c>
      <c r="FP154" s="328" t="n">
        <v>312.053028226408</v>
      </c>
      <c r="FQ154" s="328" t="n">
        <v>319.664077695345</v>
      </c>
      <c r="FR154" s="328" t="n">
        <v>300.788675012381</v>
      </c>
      <c r="FS154" s="328" t="n">
        <v>308.704166460076</v>
      </c>
      <c r="FT154" s="328" t="n">
        <v>324.535149355464</v>
      </c>
      <c r="FU154" s="328" t="n">
        <v>332.450640803158</v>
      </c>
      <c r="FV154" s="328" t="n">
        <v>312.820222012877</v>
      </c>
      <c r="FW154" s="328" t="n">
        <v>321.052333118479</v>
      </c>
      <c r="FX154" s="328" t="n">
        <v>337.516555329683</v>
      </c>
      <c r="FY154" s="328" t="n">
        <v>345.748666435285</v>
      </c>
      <c r="FZ154" s="328" t="n">
        <v>325.333030893392</v>
      </c>
      <c r="GA154" s="328" t="n">
        <v>333.894426443218</v>
      </c>
      <c r="GB154" s="328" t="n">
        <v>351.01721754287</v>
      </c>
      <c r="GC154" s="328" t="n">
        <v>359.578613092696</v>
      </c>
      <c r="GD154" s="328" t="n">
        <v>338.346352129127</v>
      </c>
      <c r="GE154" s="328" t="n">
        <v>347.250203500947</v>
      </c>
      <c r="GF154" s="328" t="n">
        <v>365.057906244585</v>
      </c>
      <c r="GG154" s="328" t="n">
        <v>373.961757616404</v>
      </c>
      <c r="GH154" s="325" t="n">
        <f aca="false">INDEX(Inputs!$X154:$BG154, MATCH('Inputs (Q)'!GH$1059,Inputs!$X$1:$BG$1,0))*('Inputs (Q)'!GH$1063/12)+INDEX(Inputs!$X154:$BG154, MATCH(('Inputs (Q)'!GH$1059-1),Inputs!$X$1:$BG$1,0))*((12-'Inputs (Q)'!GH$1063)/12)</f>
        <v>359.715595421493</v>
      </c>
      <c r="GI154" s="325" t="n">
        <f aca="false">INDEX(Inputs!$X154:$BG154, MATCH('Inputs (Q)'!GI$1059,Inputs!$X$1:$BG$1,0))*('Inputs (Q)'!GI$1063/12)+INDEX(Inputs!$X154:$BG154, MATCH(('Inputs (Q)'!GI$1059-1),Inputs!$X$1:$BG$1,0))*((12-'Inputs (Q)'!GI$1063)/12)</f>
        <v>363.277135970221</v>
      </c>
      <c r="GJ154" s="325" t="n">
        <f aca="false">INDEX(Inputs!$X154:$BG154, MATCH('Inputs (Q)'!GJ$1059,Inputs!$X$1:$BG$1,0))*('Inputs (Q)'!GJ$1063/12)+INDEX(Inputs!$X154:$BG154, MATCH(('Inputs (Q)'!GJ$1059-1),Inputs!$X$1:$BG$1,0))*((12-'Inputs (Q)'!GJ$1063)/12)</f>
        <v>366.838676518949</v>
      </c>
      <c r="GK154" s="325" t="n">
        <f aca="false">INDEX(Inputs!$X154:$BG154, MATCH('Inputs (Q)'!GK$1059,Inputs!$X$1:$BG$1,0))*('Inputs (Q)'!GK$1063/12)+INDEX(Inputs!$X154:$BG154, MATCH(('Inputs (Q)'!GK$1059-1),Inputs!$X$1:$BG$1,0))*((12-'Inputs (Q)'!GK$1063)/12)</f>
        <v>370.400217067676</v>
      </c>
      <c r="GL154" s="325" t="n">
        <f aca="false">INDEX(Inputs!$X154:$BG154, MATCH('Inputs (Q)'!GL$1059,Inputs!$X$1:$BG$1,0))*('Inputs (Q)'!GL$1063/12)+INDEX(Inputs!$X154:$BG154, MATCH(('Inputs (Q)'!GL$1059-1),Inputs!$X$1:$BG$1,0))*((12-'Inputs (Q)'!GL$1063)/12)</f>
        <v>374.104219238353</v>
      </c>
      <c r="GM154" s="325" t="n">
        <f aca="false">INDEX(Inputs!$X154:$BG154, MATCH('Inputs (Q)'!GM$1059,Inputs!$X$1:$BG$1,0))*('Inputs (Q)'!GM$1063/12)+INDEX(Inputs!$X154:$BG154, MATCH(('Inputs (Q)'!GM$1059-1),Inputs!$X$1:$BG$1,0))*((12-'Inputs (Q)'!GM$1063)/12)</f>
        <v>377.80822140903</v>
      </c>
      <c r="GN154" s="325" t="n">
        <f aca="false">INDEX(Inputs!$X154:$BG154, MATCH('Inputs (Q)'!GN$1059,Inputs!$X$1:$BG$1,0))*('Inputs (Q)'!GN$1063/12)+INDEX(Inputs!$X154:$BG154, MATCH(('Inputs (Q)'!GN$1059-1),Inputs!$X$1:$BG$1,0))*((12-'Inputs (Q)'!GN$1063)/12)</f>
        <v>381.512223579707</v>
      </c>
      <c r="GO154" s="325" t="n">
        <f aca="false">INDEX(Inputs!$X154:$BG154, MATCH('Inputs (Q)'!GO$1059,Inputs!$X$1:$BG$1,0))*('Inputs (Q)'!GO$1063/12)+INDEX(Inputs!$X154:$BG154, MATCH(('Inputs (Q)'!GO$1059-1),Inputs!$X$1:$BG$1,0))*((12-'Inputs (Q)'!GO$1063)/12)</f>
        <v>385.216225750383</v>
      </c>
      <c r="GP154" s="325" t="n">
        <f aca="false">INDEX(Inputs!$X154:$BG154, MATCH('Inputs (Q)'!GP$1059,Inputs!$X$1:$BG$1,0))*('Inputs (Q)'!GP$1063/12)+INDEX(Inputs!$X154:$BG154, MATCH(('Inputs (Q)'!GP$1059-1),Inputs!$X$1:$BG$1,0))*((12-'Inputs (Q)'!GP$1063)/12)</f>
        <v>389.068388007887</v>
      </c>
      <c r="GQ154" s="325" t="n">
        <f aca="false">INDEX(Inputs!$X154:$BG154, MATCH('Inputs (Q)'!GQ$1059,Inputs!$X$1:$BG$1,0))*('Inputs (Q)'!GQ$1063/12)+INDEX(Inputs!$X154:$BG154, MATCH(('Inputs (Q)'!GQ$1059-1),Inputs!$X$1:$BG$1,0))*((12-'Inputs (Q)'!GQ$1063)/12)</f>
        <v>392.920550265391</v>
      </c>
      <c r="GR154" s="325" t="n">
        <f aca="false">INDEX(Inputs!$X154:$BG154, MATCH('Inputs (Q)'!GR$1059,Inputs!$X$1:$BG$1,0))*('Inputs (Q)'!GR$1063/12)+INDEX(Inputs!$X154:$BG154, MATCH(('Inputs (Q)'!GR$1059-1),Inputs!$X$1:$BG$1,0))*((12-'Inputs (Q)'!GR$1063)/12)</f>
        <v>396.772712522895</v>
      </c>
      <c r="GS154" s="325" t="n">
        <f aca="false">INDEX(Inputs!$X154:$BG154, MATCH('Inputs (Q)'!GS$1059,Inputs!$X$1:$BG$1,0))*('Inputs (Q)'!GS$1063/12)+INDEX(Inputs!$X154:$BG154, MATCH(('Inputs (Q)'!GS$1059-1),Inputs!$X$1:$BG$1,0))*((12-'Inputs (Q)'!GS$1063)/12)</f>
        <v>400.624874780399</v>
      </c>
      <c r="GT154" s="325" t="n">
        <f aca="false">INDEX(Inputs!$X154:$BG154, MATCH('Inputs (Q)'!GT$1059,Inputs!$X$1:$BG$1,0))*('Inputs (Q)'!GT$1063/12)+INDEX(Inputs!$X154:$BG154, MATCH(('Inputs (Q)'!GT$1059-1),Inputs!$X$1:$BG$1,0))*((12-'Inputs (Q)'!GT$1063)/12)</f>
        <v>404.631123528203</v>
      </c>
      <c r="GU154" s="325" t="n">
        <f aca="false">INDEX(Inputs!$X154:$BG154, MATCH('Inputs (Q)'!GU$1059,Inputs!$X$1:$BG$1,0))*('Inputs (Q)'!GU$1063/12)+INDEX(Inputs!$X154:$BG154, MATCH(('Inputs (Q)'!GU$1059-1),Inputs!$X$1:$BG$1,0))*((12-'Inputs (Q)'!GU$1063)/12)</f>
        <v>408.637372276007</v>
      </c>
      <c r="GV154" s="325" t="n">
        <f aca="false">INDEX(Inputs!$X154:$BG154, MATCH('Inputs (Q)'!GV$1059,Inputs!$X$1:$BG$1,0))*('Inputs (Q)'!GV$1063/12)+INDEX(Inputs!$X154:$BG154, MATCH(('Inputs (Q)'!GV$1059-1),Inputs!$X$1:$BG$1,0))*((12-'Inputs (Q)'!GV$1063)/12)</f>
        <v>412.643621023811</v>
      </c>
      <c r="GW154" s="325" t="n">
        <f aca="false">INDEX(Inputs!$X154:$BG154, MATCH('Inputs (Q)'!GW$1059,Inputs!$X$1:$BG$1,0))*('Inputs (Q)'!GW$1063/12)+INDEX(Inputs!$X154:$BG154, MATCH(('Inputs (Q)'!GW$1059-1),Inputs!$X$1:$BG$1,0))*((12-'Inputs (Q)'!GW$1063)/12)</f>
        <v>416.649869771615</v>
      </c>
      <c r="GX154" s="325" t="n">
        <f aca="false">INDEX(Inputs!$X154:$BG154, MATCH('Inputs (Q)'!GX$1059,Inputs!$X$1:$BG$1,0))*('Inputs (Q)'!GX$1063/12)+INDEX(Inputs!$X154:$BG154, MATCH(('Inputs (Q)'!GX$1059-1),Inputs!$X$1:$BG$1,0))*((12-'Inputs (Q)'!GX$1063)/12)</f>
        <v>420.816368469331</v>
      </c>
      <c r="GY154" s="325" t="n">
        <f aca="false">INDEX(Inputs!$X154:$BG154, MATCH('Inputs (Q)'!GY$1059,Inputs!$X$1:$BG$1,0))*('Inputs (Q)'!GY$1063/12)+INDEX(Inputs!$X154:$BG154, MATCH(('Inputs (Q)'!GY$1059-1),Inputs!$X$1:$BG$1,0))*((12-'Inputs (Q)'!GY$1063)/12)</f>
        <v>424.982867167047</v>
      </c>
      <c r="GZ154" s="325" t="n">
        <f aca="false">INDEX(Inputs!$X154:$BG154, MATCH('Inputs (Q)'!GZ$1059,Inputs!$X$1:$BG$1,0))*('Inputs (Q)'!GZ$1063/12)+INDEX(Inputs!$X154:$BG154, MATCH(('Inputs (Q)'!GZ$1059-1),Inputs!$X$1:$BG$1,0))*((12-'Inputs (Q)'!GZ$1063)/12)</f>
        <v>429.149365864763</v>
      </c>
      <c r="HA154" s="325" t="n">
        <f aca="false">INDEX(Inputs!$X154:$BG154, MATCH('Inputs (Q)'!HA$1059,Inputs!$X$1:$BG$1,0))*('Inputs (Q)'!HA$1063/12)+INDEX(Inputs!$X154:$BG154, MATCH(('Inputs (Q)'!HA$1059-1),Inputs!$X$1:$BG$1,0))*((12-'Inputs (Q)'!HA$1063)/12)</f>
        <v>433.315864562479</v>
      </c>
    </row>
    <row r="155" customFormat="false" ht="15" hidden="false" customHeight="false" outlineLevel="2" collapsed="false">
      <c r="A155" s="48" t="s">
        <v>99</v>
      </c>
      <c r="B155" s="201" t="s">
        <v>184</v>
      </c>
      <c r="C155" s="201"/>
      <c r="D155" s="201" t="s">
        <v>101</v>
      </c>
      <c r="E155" s="52"/>
      <c r="F155" s="19" t="s">
        <v>193</v>
      </c>
      <c r="G155" s="52" t="s">
        <v>186</v>
      </c>
      <c r="H155" s="52"/>
      <c r="I155" s="52" t="s">
        <v>194</v>
      </c>
      <c r="BJ155" s="328" t="n">
        <v>53.9605133333333</v>
      </c>
      <c r="BK155" s="328" t="n">
        <v>58.8559933333333</v>
      </c>
      <c r="BL155" s="328" t="n">
        <v>69.96828</v>
      </c>
      <c r="BM155" s="328" t="n">
        <v>71.4698866666667</v>
      </c>
      <c r="BN155" s="328" t="n">
        <v>71.1280833333333</v>
      </c>
      <c r="BO155" s="328" t="n">
        <v>69.26288</v>
      </c>
      <c r="BP155" s="328" t="n">
        <v>68.64362</v>
      </c>
      <c r="BQ155" s="328" t="n">
        <v>69.8972633333333</v>
      </c>
      <c r="BR155" s="328" t="n">
        <v>70.54698</v>
      </c>
      <c r="BS155" s="328" t="n">
        <v>68.71987</v>
      </c>
      <c r="BT155" s="328" t="n">
        <v>72.4826866666667</v>
      </c>
      <c r="BU155" s="328" t="n">
        <v>78.9303866666667</v>
      </c>
      <c r="BV155" s="328" t="n">
        <v>73.25729</v>
      </c>
      <c r="BW155" s="328" t="n">
        <v>67.9280833333333</v>
      </c>
      <c r="BX155" s="328" t="n">
        <v>65.86753</v>
      </c>
      <c r="BY155" s="328" t="n">
        <v>65.0367233333333</v>
      </c>
      <c r="BZ155" s="328" t="n">
        <v>65.2185533333333</v>
      </c>
      <c r="CA155" s="328" t="n">
        <v>65.4349033333333</v>
      </c>
      <c r="CB155" s="328" t="n">
        <v>73.60481</v>
      </c>
      <c r="CC155" s="328" t="n">
        <v>80.5401333333333</v>
      </c>
      <c r="CD155" s="328" t="n">
        <v>78.5294066666667</v>
      </c>
      <c r="CE155" s="328" t="n">
        <v>72.4437666666667</v>
      </c>
      <c r="CF155" s="328" t="n">
        <v>76.0527166666667</v>
      </c>
      <c r="CG155" s="328" t="n">
        <v>75.3692966666667</v>
      </c>
      <c r="CH155" s="328" t="n">
        <v>72.5402366666667</v>
      </c>
      <c r="CI155" s="328" t="n">
        <v>73.8645</v>
      </c>
      <c r="CJ155" s="328" t="n">
        <v>74.21578</v>
      </c>
      <c r="CK155" s="328" t="n">
        <v>75.2495087878788</v>
      </c>
      <c r="CL155" s="328" t="n">
        <v>82.36898</v>
      </c>
      <c r="CM155" s="328" t="n">
        <v>91.5709266666667</v>
      </c>
      <c r="CN155" s="328" t="n">
        <v>91.3793333333333</v>
      </c>
      <c r="CO155" s="328" t="n">
        <v>99.892</v>
      </c>
      <c r="CP155" s="328" t="n">
        <v>100.666</v>
      </c>
      <c r="CQ155" s="328" t="n">
        <v>105.047</v>
      </c>
      <c r="CR155" s="328" t="n">
        <v>102.249666666667</v>
      </c>
      <c r="CS155" s="328" t="n">
        <v>98.2493333333333</v>
      </c>
      <c r="CT155" s="328" t="n">
        <v>96.3053333333333</v>
      </c>
      <c r="CU155" s="328" t="n">
        <v>101.849666666667</v>
      </c>
      <c r="CV155" s="328" t="n">
        <v>118.61765</v>
      </c>
      <c r="CW155" s="328" t="n">
        <v>130.75105</v>
      </c>
      <c r="CX155" s="328" t="n">
        <v>117.576046666667</v>
      </c>
      <c r="CY155" s="328" t="n">
        <v>116.725953333333</v>
      </c>
      <c r="CZ155" s="328" t="n">
        <v>116.674182579315</v>
      </c>
      <c r="DA155" s="328" t="n">
        <v>116.478476666667</v>
      </c>
      <c r="DB155" s="328" t="n">
        <v>123.54417</v>
      </c>
      <c r="DC155" s="328" t="n">
        <v>117.489506666667</v>
      </c>
      <c r="DD155" s="328" t="n">
        <v>122.692886666667</v>
      </c>
      <c r="DE155" s="328" t="n">
        <v>124.576213333333</v>
      </c>
      <c r="DF155" s="328" t="n">
        <v>129.569863333333</v>
      </c>
      <c r="DG155" s="328" t="n">
        <v>126.736626666667</v>
      </c>
      <c r="DH155" s="328" t="n">
        <v>144.289672287576</v>
      </c>
      <c r="DI155" s="328" t="n">
        <v>134.887672132973</v>
      </c>
      <c r="DJ155" s="328" t="n">
        <v>151.669985001289</v>
      </c>
      <c r="DK155" s="328" t="n">
        <v>143.163589902797</v>
      </c>
      <c r="DL155" s="328" t="n">
        <v>142.699790030091</v>
      </c>
      <c r="DM155" s="328" t="n">
        <v>131.290789294339</v>
      </c>
      <c r="DN155" s="328" t="n">
        <v>140.506348549585</v>
      </c>
      <c r="DO155" s="328" t="n">
        <v>144.203884037732</v>
      </c>
      <c r="DP155" s="328" t="n">
        <v>151.598955014026</v>
      </c>
      <c r="DQ155" s="328" t="n">
        <v>155.296490502173</v>
      </c>
      <c r="DR155" s="328" t="n">
        <v>146.105124602383</v>
      </c>
      <c r="DS155" s="328" t="n">
        <v>149.949996302446</v>
      </c>
      <c r="DT155" s="328" t="n">
        <v>157.639739702571</v>
      </c>
      <c r="DU155" s="328" t="n">
        <v>161.484611402634</v>
      </c>
      <c r="DV155" s="328" t="n">
        <v>151.942139773625</v>
      </c>
      <c r="DW155" s="328" t="n">
        <v>155.940617136089</v>
      </c>
      <c r="DX155" s="328" t="n">
        <v>163.937571861017</v>
      </c>
      <c r="DY155" s="328" t="n">
        <v>167.93604922348</v>
      </c>
      <c r="DZ155" s="328" t="n">
        <v>158.01982536457</v>
      </c>
      <c r="EA155" s="328" t="n">
        <v>162.178241821532</v>
      </c>
      <c r="EB155" s="328" t="n">
        <v>170.495074735457</v>
      </c>
      <c r="EC155" s="328" t="n">
        <v>174.65349119242</v>
      </c>
      <c r="ED155" s="328" t="n">
        <v>164.340618379153</v>
      </c>
      <c r="EE155" s="328" t="n">
        <v>168.665371494394</v>
      </c>
      <c r="EF155" s="328" t="n">
        <v>177.314877724876</v>
      </c>
      <c r="EG155" s="328" t="n">
        <v>181.639630840116</v>
      </c>
      <c r="EH155" s="328" t="n">
        <v>170.914243114319</v>
      </c>
      <c r="EI155" s="328" t="n">
        <v>175.41198635417</v>
      </c>
      <c r="EJ155" s="328" t="n">
        <v>184.407472833871</v>
      </c>
      <c r="EK155" s="328" t="n">
        <v>188.905216073721</v>
      </c>
      <c r="EL155" s="328" t="n">
        <v>177.750812838892</v>
      </c>
      <c r="EM155" s="328" t="n">
        <v>182.428465808336</v>
      </c>
      <c r="EN155" s="328" t="n">
        <v>191.783771747225</v>
      </c>
      <c r="EO155" s="328" t="n">
        <v>196.46142471667</v>
      </c>
      <c r="EP155" s="328" t="n">
        <v>184.860845352447</v>
      </c>
      <c r="EQ155" s="328" t="n">
        <v>189.72560444067</v>
      </c>
      <c r="ER155" s="328" t="n">
        <v>199.455122617114</v>
      </c>
      <c r="ES155" s="328" t="n">
        <v>204.319881705337</v>
      </c>
      <c r="ET155" s="328" t="n">
        <v>192.255279166545</v>
      </c>
      <c r="EU155" s="328" t="n">
        <v>197.314628618297</v>
      </c>
      <c r="EV155" s="328" t="n">
        <v>207.433327521799</v>
      </c>
      <c r="EW155" s="328" t="n">
        <v>212.49267697355</v>
      </c>
      <c r="EX155" s="328" t="n">
        <v>199.945490333207</v>
      </c>
      <c r="EY155" s="328" t="n">
        <v>205.207213763028</v>
      </c>
      <c r="EZ155" s="328" t="n">
        <v>215.730660622671</v>
      </c>
      <c r="FA155" s="328" t="n">
        <v>220.992384052492</v>
      </c>
      <c r="FB155" s="328" t="n">
        <v>207.943309946535</v>
      </c>
      <c r="FC155" s="328" t="n">
        <v>213.41550231355</v>
      </c>
      <c r="FD155" s="328" t="n">
        <v>224.359887047578</v>
      </c>
      <c r="FE155" s="328" t="n">
        <v>229.832079414592</v>
      </c>
      <c r="FF155" s="328" t="n">
        <v>216.261042344397</v>
      </c>
      <c r="FG155" s="328" t="n">
        <v>221.952122406092</v>
      </c>
      <c r="FH155" s="328" t="n">
        <v>233.334282529481</v>
      </c>
      <c r="FI155" s="328" t="n">
        <v>239.025362591176</v>
      </c>
      <c r="FJ155" s="328" t="n">
        <v>224.911484038173</v>
      </c>
      <c r="FK155" s="328" t="n">
        <v>230.830207302335</v>
      </c>
      <c r="FL155" s="328" t="n">
        <v>242.66765383066</v>
      </c>
      <c r="FM155" s="328" t="n">
        <v>248.586377094823</v>
      </c>
      <c r="FN155" s="328" t="n">
        <v>233.9079433997</v>
      </c>
      <c r="FO155" s="328" t="n">
        <v>240.063415594429</v>
      </c>
      <c r="FP155" s="328" t="n">
        <v>252.374359983887</v>
      </c>
      <c r="FQ155" s="328" t="n">
        <v>258.529832178616</v>
      </c>
      <c r="FR155" s="328" t="n">
        <v>243.264261135688</v>
      </c>
      <c r="FS155" s="328" t="n">
        <v>249.665952218206</v>
      </c>
      <c r="FT155" s="328" t="n">
        <v>262.469334383242</v>
      </c>
      <c r="FU155" s="328" t="n">
        <v>268.87102546576</v>
      </c>
      <c r="FV155" s="328" t="n">
        <v>252.994831581115</v>
      </c>
      <c r="FW155" s="328" t="n">
        <v>259.652590306934</v>
      </c>
      <c r="FX155" s="328" t="n">
        <v>272.968107758572</v>
      </c>
      <c r="FY155" s="328" t="n">
        <v>279.625866484391</v>
      </c>
      <c r="FZ155" s="328" t="n">
        <v>263.11462484436</v>
      </c>
      <c r="GA155" s="328" t="n">
        <v>270.038693919211</v>
      </c>
      <c r="GB155" s="328" t="n">
        <v>283.886832068915</v>
      </c>
      <c r="GC155" s="328" t="n">
        <v>290.810901143766</v>
      </c>
      <c r="GD155" s="328" t="n">
        <v>273.639209838134</v>
      </c>
      <c r="GE155" s="328" t="n">
        <v>280.84024167598</v>
      </c>
      <c r="GF155" s="328" t="n">
        <v>295.242305351671</v>
      </c>
      <c r="GG155" s="328" t="n">
        <v>302.443337189517</v>
      </c>
      <c r="GH155" s="325" t="n">
        <f aca="false">INDEX(Inputs!$X155:$BG155, MATCH('Inputs (Q)'!GH$1059,Inputs!$X$1:$BG$1,0))*('Inputs (Q)'!GH$1063/12)+INDEX(Inputs!$X155:$BG155, MATCH(('Inputs (Q)'!GH$1059-1),Inputs!$X$1:$BG$1,0))*((12-'Inputs (Q)'!GH$1063)/12)</f>
        <v>290.921686248964</v>
      </c>
      <c r="GI155" s="325" t="n">
        <f aca="false">INDEX(Inputs!$X155:$BG155, MATCH('Inputs (Q)'!GI$1059,Inputs!$X$1:$BG$1,0))*('Inputs (Q)'!GI$1063/12)+INDEX(Inputs!$X155:$BG155, MATCH(('Inputs (Q)'!GI$1059-1),Inputs!$X$1:$BG$1,0))*((12-'Inputs (Q)'!GI$1063)/12)</f>
        <v>293.802098984102</v>
      </c>
      <c r="GJ155" s="325" t="n">
        <f aca="false">INDEX(Inputs!$X155:$BG155, MATCH('Inputs (Q)'!GJ$1059,Inputs!$X$1:$BG$1,0))*('Inputs (Q)'!GJ$1063/12)+INDEX(Inputs!$X155:$BG155, MATCH(('Inputs (Q)'!GJ$1059-1),Inputs!$X$1:$BG$1,0))*((12-'Inputs (Q)'!GJ$1063)/12)</f>
        <v>296.68251171924</v>
      </c>
      <c r="GK155" s="325" t="n">
        <f aca="false">INDEX(Inputs!$X155:$BG155, MATCH('Inputs (Q)'!GK$1059,Inputs!$X$1:$BG$1,0))*('Inputs (Q)'!GK$1063/12)+INDEX(Inputs!$X155:$BG155, MATCH(('Inputs (Q)'!GK$1059-1),Inputs!$X$1:$BG$1,0))*((12-'Inputs (Q)'!GK$1063)/12)</f>
        <v>299.562924454379</v>
      </c>
      <c r="GL155" s="325" t="n">
        <f aca="false">INDEX(Inputs!$X155:$BG155, MATCH('Inputs (Q)'!GL$1059,Inputs!$X$1:$BG$1,0))*('Inputs (Q)'!GL$1063/12)+INDEX(Inputs!$X155:$BG155, MATCH(('Inputs (Q)'!GL$1059-1),Inputs!$X$1:$BG$1,0))*((12-'Inputs (Q)'!GL$1063)/12)</f>
        <v>302.558553698922</v>
      </c>
      <c r="GM155" s="325" t="n">
        <f aca="false">INDEX(Inputs!$X155:$BG155, MATCH('Inputs (Q)'!GM$1059,Inputs!$X$1:$BG$1,0))*('Inputs (Q)'!GM$1063/12)+INDEX(Inputs!$X155:$BG155, MATCH(('Inputs (Q)'!GM$1059-1),Inputs!$X$1:$BG$1,0))*((12-'Inputs (Q)'!GM$1063)/12)</f>
        <v>305.554182943466</v>
      </c>
      <c r="GN155" s="325" t="n">
        <f aca="false">INDEX(Inputs!$X155:$BG155, MATCH('Inputs (Q)'!GN$1059,Inputs!$X$1:$BG$1,0))*('Inputs (Q)'!GN$1063/12)+INDEX(Inputs!$X155:$BG155, MATCH(('Inputs (Q)'!GN$1059-1),Inputs!$X$1:$BG$1,0))*((12-'Inputs (Q)'!GN$1063)/12)</f>
        <v>308.54981218801</v>
      </c>
      <c r="GO155" s="325" t="n">
        <f aca="false">INDEX(Inputs!$X155:$BG155, MATCH('Inputs (Q)'!GO$1059,Inputs!$X$1:$BG$1,0))*('Inputs (Q)'!GO$1063/12)+INDEX(Inputs!$X155:$BG155, MATCH(('Inputs (Q)'!GO$1059-1),Inputs!$X$1:$BG$1,0))*((12-'Inputs (Q)'!GO$1063)/12)</f>
        <v>311.545441432554</v>
      </c>
      <c r="GP155" s="325" t="n">
        <f aca="false">INDEX(Inputs!$X155:$BG155, MATCH('Inputs (Q)'!GP$1059,Inputs!$X$1:$BG$1,0))*('Inputs (Q)'!GP$1063/12)+INDEX(Inputs!$X155:$BG155, MATCH(('Inputs (Q)'!GP$1059-1),Inputs!$X$1:$BG$1,0))*((12-'Inputs (Q)'!GP$1063)/12)</f>
        <v>314.660895846879</v>
      </c>
      <c r="GQ155" s="325" t="n">
        <f aca="false">INDEX(Inputs!$X155:$BG155, MATCH('Inputs (Q)'!GQ$1059,Inputs!$X$1:$BG$1,0))*('Inputs (Q)'!GQ$1063/12)+INDEX(Inputs!$X155:$BG155, MATCH(('Inputs (Q)'!GQ$1059-1),Inputs!$X$1:$BG$1,0))*((12-'Inputs (Q)'!GQ$1063)/12)</f>
        <v>317.776350261205</v>
      </c>
      <c r="GR155" s="325" t="n">
        <f aca="false">INDEX(Inputs!$X155:$BG155, MATCH('Inputs (Q)'!GR$1059,Inputs!$X$1:$BG$1,0))*('Inputs (Q)'!GR$1063/12)+INDEX(Inputs!$X155:$BG155, MATCH(('Inputs (Q)'!GR$1059-1),Inputs!$X$1:$BG$1,0))*((12-'Inputs (Q)'!GR$1063)/12)</f>
        <v>320.89180467553</v>
      </c>
      <c r="GS155" s="325" t="n">
        <f aca="false">INDEX(Inputs!$X155:$BG155, MATCH('Inputs (Q)'!GS$1059,Inputs!$X$1:$BG$1,0))*('Inputs (Q)'!GS$1063/12)+INDEX(Inputs!$X155:$BG155, MATCH(('Inputs (Q)'!GS$1059-1),Inputs!$X$1:$BG$1,0))*((12-'Inputs (Q)'!GS$1063)/12)</f>
        <v>324.007259089856</v>
      </c>
      <c r="GT155" s="325" t="n">
        <f aca="false">INDEX(Inputs!$X155:$BG155, MATCH('Inputs (Q)'!GT$1059,Inputs!$X$1:$BG$1,0))*('Inputs (Q)'!GT$1063/12)+INDEX(Inputs!$X155:$BG155, MATCH(('Inputs (Q)'!GT$1059-1),Inputs!$X$1:$BG$1,0))*((12-'Inputs (Q)'!GT$1063)/12)</f>
        <v>327.247331680754</v>
      </c>
      <c r="GU155" s="325" t="n">
        <f aca="false">INDEX(Inputs!$X155:$BG155, MATCH('Inputs (Q)'!GU$1059,Inputs!$X$1:$BG$1,0))*('Inputs (Q)'!GU$1063/12)+INDEX(Inputs!$X155:$BG155, MATCH(('Inputs (Q)'!GU$1059-1),Inputs!$X$1:$BG$1,0))*((12-'Inputs (Q)'!GU$1063)/12)</f>
        <v>330.487404271653</v>
      </c>
      <c r="GV155" s="325" t="n">
        <f aca="false">INDEX(Inputs!$X155:$BG155, MATCH('Inputs (Q)'!GV$1059,Inputs!$X$1:$BG$1,0))*('Inputs (Q)'!GV$1063/12)+INDEX(Inputs!$X155:$BG155, MATCH(('Inputs (Q)'!GV$1059-1),Inputs!$X$1:$BG$1,0))*((12-'Inputs (Q)'!GV$1063)/12)</f>
        <v>333.727476862552</v>
      </c>
      <c r="GW155" s="325" t="n">
        <f aca="false">INDEX(Inputs!$X155:$BG155, MATCH('Inputs (Q)'!GW$1059,Inputs!$X$1:$BG$1,0))*('Inputs (Q)'!GW$1063/12)+INDEX(Inputs!$X155:$BG155, MATCH(('Inputs (Q)'!GW$1059-1),Inputs!$X$1:$BG$1,0))*((12-'Inputs (Q)'!GW$1063)/12)</f>
        <v>336.96754945345</v>
      </c>
      <c r="GX155" s="325" t="n">
        <f aca="false">INDEX(Inputs!$X155:$BG155, MATCH('Inputs (Q)'!GX$1059,Inputs!$X$1:$BG$1,0))*('Inputs (Q)'!GX$1063/12)+INDEX(Inputs!$X155:$BG155, MATCH(('Inputs (Q)'!GX$1059-1),Inputs!$X$1:$BG$1,0))*((12-'Inputs (Q)'!GX$1063)/12)</f>
        <v>340.337224947985</v>
      </c>
      <c r="GY155" s="325" t="n">
        <f aca="false">INDEX(Inputs!$X155:$BG155, MATCH('Inputs (Q)'!GY$1059,Inputs!$X$1:$BG$1,0))*('Inputs (Q)'!GY$1063/12)+INDEX(Inputs!$X155:$BG155, MATCH(('Inputs (Q)'!GY$1059-1),Inputs!$X$1:$BG$1,0))*((12-'Inputs (Q)'!GY$1063)/12)</f>
        <v>343.706900442519</v>
      </c>
      <c r="GZ155" s="325" t="n">
        <f aca="false">INDEX(Inputs!$X155:$BG155, MATCH('Inputs (Q)'!GZ$1059,Inputs!$X$1:$BG$1,0))*('Inputs (Q)'!GZ$1063/12)+INDEX(Inputs!$X155:$BG155, MATCH(('Inputs (Q)'!GZ$1059-1),Inputs!$X$1:$BG$1,0))*((12-'Inputs (Q)'!GZ$1063)/12)</f>
        <v>347.076575937054</v>
      </c>
      <c r="HA155" s="325" t="n">
        <f aca="false">INDEX(Inputs!$X155:$BG155, MATCH('Inputs (Q)'!HA$1059,Inputs!$X$1:$BG$1,0))*('Inputs (Q)'!HA$1063/12)+INDEX(Inputs!$X155:$BG155, MATCH(('Inputs (Q)'!HA$1059-1),Inputs!$X$1:$BG$1,0))*((12-'Inputs (Q)'!HA$1063)/12)</f>
        <v>350.446251431588</v>
      </c>
    </row>
    <row r="156" customFormat="false" ht="15" hidden="false" customHeight="false" outlineLevel="2" collapsed="false">
      <c r="A156" s="48" t="s">
        <v>99</v>
      </c>
      <c r="B156" s="201" t="s">
        <v>184</v>
      </c>
      <c r="C156" s="201"/>
      <c r="D156" s="201" t="s">
        <v>101</v>
      </c>
      <c r="E156" s="52"/>
      <c r="F156" s="19" t="s">
        <v>195</v>
      </c>
      <c r="G156" s="52" t="s">
        <v>186</v>
      </c>
      <c r="H156" s="52"/>
      <c r="I156" s="52" t="s">
        <v>196</v>
      </c>
      <c r="BJ156" s="328" t="n">
        <v>147.5116</v>
      </c>
      <c r="BK156" s="328" t="n">
        <v>153.41967</v>
      </c>
      <c r="BL156" s="328" t="n">
        <v>150.84992</v>
      </c>
      <c r="BM156" s="328" t="n">
        <v>167.046856666667</v>
      </c>
      <c r="BN156" s="328" t="n">
        <v>198.551515151515</v>
      </c>
      <c r="BO156" s="328" t="n">
        <v>188.121212121212</v>
      </c>
      <c r="BP156" s="328" t="n">
        <v>173.448484848485</v>
      </c>
      <c r="BQ156" s="328" t="n">
        <v>171.315151515151</v>
      </c>
      <c r="BR156" s="328" t="n">
        <v>170.190909090909</v>
      </c>
      <c r="BS156" s="328" t="n">
        <v>189.954545454545</v>
      </c>
      <c r="BT156" s="328" t="n">
        <v>188.363636363636</v>
      </c>
      <c r="BU156" s="328" t="n">
        <v>187.281818181818</v>
      </c>
      <c r="BV156" s="328" t="n">
        <v>191.472727272727</v>
      </c>
      <c r="BW156" s="328" t="n">
        <v>195.69696969697</v>
      </c>
      <c r="BX156" s="328" t="n">
        <v>193.987878787879</v>
      </c>
      <c r="BY156" s="328" t="n">
        <v>194.409090909091</v>
      </c>
      <c r="BZ156" s="328" t="n">
        <v>199.457575757576</v>
      </c>
      <c r="CA156" s="328" t="n">
        <v>203.484848484848</v>
      </c>
      <c r="CB156" s="328" t="n">
        <v>205.960606060606</v>
      </c>
      <c r="CC156" s="328" t="n">
        <v>206.515151515152</v>
      </c>
      <c r="CD156" s="328" t="n">
        <v>212.575757575758</v>
      </c>
      <c r="CE156" s="328" t="n">
        <v>216.984848484848</v>
      </c>
      <c r="CF156" s="328" t="n">
        <v>217.648484848485</v>
      </c>
      <c r="CG156" s="328" t="n">
        <v>219.042424242424</v>
      </c>
      <c r="CH156" s="328" t="n">
        <v>222.049393939394</v>
      </c>
      <c r="CI156" s="328" t="n">
        <v>225.267575757576</v>
      </c>
      <c r="CJ156" s="328" t="n">
        <v>217.59696969697</v>
      </c>
      <c r="CK156" s="328" t="n">
        <v>218.236363636364</v>
      </c>
      <c r="CL156" s="328" t="n">
        <v>232.693939393939</v>
      </c>
      <c r="CM156" s="328" t="n">
        <v>247.063636363636</v>
      </c>
      <c r="CN156" s="328" t="n">
        <v>251.565454545455</v>
      </c>
      <c r="CO156" s="328" t="n">
        <v>259.627272727273</v>
      </c>
      <c r="CP156" s="328" t="n">
        <v>287.255050505051</v>
      </c>
      <c r="CQ156" s="328" t="n">
        <v>317.27696969697</v>
      </c>
      <c r="CR156" s="328" t="n">
        <v>298.550454545455</v>
      </c>
      <c r="CS156" s="328" t="n">
        <v>300.247424242424</v>
      </c>
      <c r="CT156" s="328" t="n">
        <v>302.684494949495</v>
      </c>
      <c r="CU156" s="328" t="n">
        <v>304.993787878788</v>
      </c>
      <c r="CV156" s="328" t="n">
        <v>304.296363636364</v>
      </c>
      <c r="CW156" s="328" t="n">
        <v>307.178333333333</v>
      </c>
      <c r="CX156" s="328" t="n">
        <v>319.765454545455</v>
      </c>
      <c r="CY156" s="328" t="n">
        <v>340.361515151515</v>
      </c>
      <c r="CZ156" s="328" t="n">
        <v>347.411666666667</v>
      </c>
      <c r="DA156" s="328" t="n">
        <v>360.903636363636</v>
      </c>
      <c r="DB156" s="328" t="n">
        <v>406.132828282828</v>
      </c>
      <c r="DC156" s="328" t="n">
        <v>418.722424242424</v>
      </c>
      <c r="DD156" s="328" t="n">
        <v>411.944848484849</v>
      </c>
      <c r="DE156" s="328" t="n">
        <v>412.188787878788</v>
      </c>
      <c r="DF156" s="328" t="n">
        <v>416.584343434343</v>
      </c>
      <c r="DG156" s="328" t="n">
        <v>429.446060606061</v>
      </c>
      <c r="DH156" s="328" t="n">
        <v>434.181797627607</v>
      </c>
      <c r="DI156" s="328" t="n">
        <v>442.544739063165</v>
      </c>
      <c r="DJ156" s="328" t="n">
        <v>477.594699396021</v>
      </c>
      <c r="DK156" s="328" t="n">
        <v>492.399521560393</v>
      </c>
      <c r="DL156" s="328" t="n">
        <v>484.429384622044</v>
      </c>
      <c r="DM156" s="328" t="n">
        <v>484.716246834123</v>
      </c>
      <c r="DN156" s="328" t="n">
        <v>504.200700161911</v>
      </c>
      <c r="DO156" s="328" t="n">
        <v>504.200700161911</v>
      </c>
      <c r="DP156" s="328" t="n">
        <v>504.200700161911</v>
      </c>
      <c r="DQ156" s="328" t="n">
        <v>504.200700161911</v>
      </c>
      <c r="DR156" s="328" t="n">
        <v>524.291655730899</v>
      </c>
      <c r="DS156" s="328" t="n">
        <v>524.291655730899</v>
      </c>
      <c r="DT156" s="328" t="n">
        <v>524.291655730899</v>
      </c>
      <c r="DU156" s="328" t="n">
        <v>524.291655730899</v>
      </c>
      <c r="DV156" s="328" t="n">
        <v>545.237521640704</v>
      </c>
      <c r="DW156" s="328" t="n">
        <v>545.237521640704</v>
      </c>
      <c r="DX156" s="328" t="n">
        <v>545.237521640704</v>
      </c>
      <c r="DY156" s="328" t="n">
        <v>545.237521640704</v>
      </c>
      <c r="DZ156" s="328" t="n">
        <v>567.047022506332</v>
      </c>
      <c r="EA156" s="328" t="n">
        <v>567.047022506332</v>
      </c>
      <c r="EB156" s="328" t="n">
        <v>567.047022506332</v>
      </c>
      <c r="EC156" s="328" t="n">
        <v>567.047022506332</v>
      </c>
      <c r="ED156" s="328" t="n">
        <v>589.728903406585</v>
      </c>
      <c r="EE156" s="328" t="n">
        <v>589.728903406585</v>
      </c>
      <c r="EF156" s="328" t="n">
        <v>589.728903406585</v>
      </c>
      <c r="EG156" s="328" t="n">
        <v>589.728903406585</v>
      </c>
      <c r="EH156" s="328" t="n">
        <v>613.318059542849</v>
      </c>
      <c r="EI156" s="328" t="n">
        <v>613.318059542849</v>
      </c>
      <c r="EJ156" s="328" t="n">
        <v>613.318059542849</v>
      </c>
      <c r="EK156" s="328" t="n">
        <v>613.318059542849</v>
      </c>
      <c r="EL156" s="328" t="n">
        <v>637.850781924562</v>
      </c>
      <c r="EM156" s="328" t="n">
        <v>637.850781924562</v>
      </c>
      <c r="EN156" s="328" t="n">
        <v>637.850781924562</v>
      </c>
      <c r="EO156" s="328" t="n">
        <v>637.850781924562</v>
      </c>
      <c r="EP156" s="328" t="n">
        <v>663.364813201545</v>
      </c>
      <c r="EQ156" s="328" t="n">
        <v>663.364813201545</v>
      </c>
      <c r="ER156" s="328" t="n">
        <v>663.364813201545</v>
      </c>
      <c r="ES156" s="328" t="n">
        <v>663.364813201545</v>
      </c>
      <c r="ET156" s="328" t="n">
        <v>689.899405729607</v>
      </c>
      <c r="EU156" s="328" t="n">
        <v>689.899405729607</v>
      </c>
      <c r="EV156" s="328" t="n">
        <v>689.899405729607</v>
      </c>
      <c r="EW156" s="328" t="n">
        <v>689.899405729607</v>
      </c>
      <c r="EX156" s="328" t="n">
        <v>717.495381958791</v>
      </c>
      <c r="EY156" s="328" t="n">
        <v>717.495381958791</v>
      </c>
      <c r="EZ156" s="328" t="n">
        <v>717.495381958791</v>
      </c>
      <c r="FA156" s="328" t="n">
        <v>717.495381958791</v>
      </c>
      <c r="FB156" s="328" t="n">
        <v>746.195197237143</v>
      </c>
      <c r="FC156" s="328" t="n">
        <v>746.195197237143</v>
      </c>
      <c r="FD156" s="328" t="n">
        <v>746.195197237143</v>
      </c>
      <c r="FE156" s="328" t="n">
        <v>746.195197237143</v>
      </c>
      <c r="FF156" s="328" t="n">
        <v>776.043005126629</v>
      </c>
      <c r="FG156" s="328" t="n">
        <v>776.043005126629</v>
      </c>
      <c r="FH156" s="328" t="n">
        <v>776.043005126629</v>
      </c>
      <c r="FI156" s="328" t="n">
        <v>776.043005126629</v>
      </c>
      <c r="FJ156" s="328" t="n">
        <v>807.084725331694</v>
      </c>
      <c r="FK156" s="328" t="n">
        <v>807.084725331694</v>
      </c>
      <c r="FL156" s="328" t="n">
        <v>807.084725331694</v>
      </c>
      <c r="FM156" s="328" t="n">
        <v>807.084725331694</v>
      </c>
      <c r="FN156" s="328" t="n">
        <v>839.368114344961</v>
      </c>
      <c r="FO156" s="328" t="n">
        <v>839.368114344961</v>
      </c>
      <c r="FP156" s="328" t="n">
        <v>839.368114344961</v>
      </c>
      <c r="FQ156" s="328" t="n">
        <v>839.368114344961</v>
      </c>
      <c r="FR156" s="328" t="n">
        <v>872.94283891876</v>
      </c>
      <c r="FS156" s="328" t="n">
        <v>872.94283891876</v>
      </c>
      <c r="FT156" s="328" t="n">
        <v>872.94283891876</v>
      </c>
      <c r="FU156" s="328" t="n">
        <v>872.94283891876</v>
      </c>
      <c r="FV156" s="328" t="n">
        <v>907.86055247551</v>
      </c>
      <c r="FW156" s="328" t="n">
        <v>907.86055247551</v>
      </c>
      <c r="FX156" s="328" t="n">
        <v>907.86055247551</v>
      </c>
      <c r="FY156" s="328" t="n">
        <v>907.86055247551</v>
      </c>
      <c r="FZ156" s="328" t="n">
        <v>944.174974574531</v>
      </c>
      <c r="GA156" s="328" t="n">
        <v>944.174974574531</v>
      </c>
      <c r="GB156" s="328" t="n">
        <v>944.174974574531</v>
      </c>
      <c r="GC156" s="328" t="n">
        <v>944.174974574531</v>
      </c>
      <c r="GD156" s="328" t="n">
        <v>981.941973557512</v>
      </c>
      <c r="GE156" s="328" t="n">
        <v>981.941973557512</v>
      </c>
      <c r="GF156" s="328" t="n">
        <v>981.941973557512</v>
      </c>
      <c r="GG156" s="328" t="n">
        <v>981.941973557512</v>
      </c>
      <c r="GH156" s="325" t="n">
        <f aca="false">INDEX(Inputs!$X156:$BG156, MATCH('Inputs (Q)'!GH$1059,Inputs!$X$1:$BG$1,0))*('Inputs (Q)'!GH$1063/12)+INDEX(Inputs!$X156:$BG156, MATCH(('Inputs (Q)'!GH$1059-1),Inputs!$X$1:$BG$1,0))*((12-'Inputs (Q)'!GH$1063)/12)</f>
        <v>991.761393293087</v>
      </c>
      <c r="GI156" s="325" t="n">
        <f aca="false">INDEX(Inputs!$X156:$BG156, MATCH('Inputs (Q)'!GI$1059,Inputs!$X$1:$BG$1,0))*('Inputs (Q)'!GI$1063/12)+INDEX(Inputs!$X156:$BG156, MATCH(('Inputs (Q)'!GI$1059-1),Inputs!$X$1:$BG$1,0))*((12-'Inputs (Q)'!GI$1063)/12)</f>
        <v>1001.58081302866</v>
      </c>
      <c r="GJ156" s="325" t="n">
        <f aca="false">INDEX(Inputs!$X156:$BG156, MATCH('Inputs (Q)'!GJ$1059,Inputs!$X$1:$BG$1,0))*('Inputs (Q)'!GJ$1063/12)+INDEX(Inputs!$X156:$BG156, MATCH(('Inputs (Q)'!GJ$1059-1),Inputs!$X$1:$BG$1,0))*((12-'Inputs (Q)'!GJ$1063)/12)</f>
        <v>1011.40023276424</v>
      </c>
      <c r="GK156" s="325" t="n">
        <f aca="false">INDEX(Inputs!$X156:$BG156, MATCH('Inputs (Q)'!GK$1059,Inputs!$X$1:$BG$1,0))*('Inputs (Q)'!GK$1063/12)+INDEX(Inputs!$X156:$BG156, MATCH(('Inputs (Q)'!GK$1059-1),Inputs!$X$1:$BG$1,0))*((12-'Inputs (Q)'!GK$1063)/12)</f>
        <v>1021.21965249981</v>
      </c>
      <c r="GL156" s="325" t="n">
        <f aca="false">INDEX(Inputs!$X156:$BG156, MATCH('Inputs (Q)'!GL$1059,Inputs!$X$1:$BG$1,0))*('Inputs (Q)'!GL$1063/12)+INDEX(Inputs!$X156:$BG156, MATCH(('Inputs (Q)'!GL$1059-1),Inputs!$X$1:$BG$1,0))*((12-'Inputs (Q)'!GL$1063)/12)</f>
        <v>1031.43184902481</v>
      </c>
      <c r="GM156" s="325" t="n">
        <f aca="false">INDEX(Inputs!$X156:$BG156, MATCH('Inputs (Q)'!GM$1059,Inputs!$X$1:$BG$1,0))*('Inputs (Q)'!GM$1063/12)+INDEX(Inputs!$X156:$BG156, MATCH(('Inputs (Q)'!GM$1059-1),Inputs!$X$1:$BG$1,0))*((12-'Inputs (Q)'!GM$1063)/12)</f>
        <v>1041.64404554981</v>
      </c>
      <c r="GN156" s="325" t="n">
        <f aca="false">INDEX(Inputs!$X156:$BG156, MATCH('Inputs (Q)'!GN$1059,Inputs!$X$1:$BG$1,0))*('Inputs (Q)'!GN$1063/12)+INDEX(Inputs!$X156:$BG156, MATCH(('Inputs (Q)'!GN$1059-1),Inputs!$X$1:$BG$1,0))*((12-'Inputs (Q)'!GN$1063)/12)</f>
        <v>1051.85624207481</v>
      </c>
      <c r="GO156" s="325" t="n">
        <f aca="false">INDEX(Inputs!$X156:$BG156, MATCH('Inputs (Q)'!GO$1059,Inputs!$X$1:$BG$1,0))*('Inputs (Q)'!GO$1063/12)+INDEX(Inputs!$X156:$BG156, MATCH(('Inputs (Q)'!GO$1059-1),Inputs!$X$1:$BG$1,0))*((12-'Inputs (Q)'!GO$1063)/12)</f>
        <v>1062.06843859981</v>
      </c>
      <c r="GP156" s="325" t="n">
        <f aca="false">INDEX(Inputs!$X156:$BG156, MATCH('Inputs (Q)'!GP$1059,Inputs!$X$1:$BG$1,0))*('Inputs (Q)'!GP$1063/12)+INDEX(Inputs!$X156:$BG156, MATCH(('Inputs (Q)'!GP$1059-1),Inputs!$X$1:$BG$1,0))*((12-'Inputs (Q)'!GP$1063)/12)</f>
        <v>1072.6891229858</v>
      </c>
      <c r="GQ156" s="325" t="n">
        <f aca="false">INDEX(Inputs!$X156:$BG156, MATCH('Inputs (Q)'!GQ$1059,Inputs!$X$1:$BG$1,0))*('Inputs (Q)'!GQ$1063/12)+INDEX(Inputs!$X156:$BG156, MATCH(('Inputs (Q)'!GQ$1059-1),Inputs!$X$1:$BG$1,0))*((12-'Inputs (Q)'!GQ$1063)/12)</f>
        <v>1083.3098073718</v>
      </c>
      <c r="GR156" s="325" t="n">
        <f aca="false">INDEX(Inputs!$X156:$BG156, MATCH('Inputs (Q)'!GR$1059,Inputs!$X$1:$BG$1,0))*('Inputs (Q)'!GR$1063/12)+INDEX(Inputs!$X156:$BG156, MATCH(('Inputs (Q)'!GR$1059-1),Inputs!$X$1:$BG$1,0))*((12-'Inputs (Q)'!GR$1063)/12)</f>
        <v>1093.9304917578</v>
      </c>
      <c r="GS156" s="325" t="n">
        <f aca="false">INDEX(Inputs!$X156:$BG156, MATCH('Inputs (Q)'!GS$1059,Inputs!$X$1:$BG$1,0))*('Inputs (Q)'!GS$1063/12)+INDEX(Inputs!$X156:$BG156, MATCH(('Inputs (Q)'!GS$1059-1),Inputs!$X$1:$BG$1,0))*((12-'Inputs (Q)'!GS$1063)/12)</f>
        <v>1104.5511761438</v>
      </c>
      <c r="GT156" s="325" t="n">
        <f aca="false">INDEX(Inputs!$X156:$BG156, MATCH('Inputs (Q)'!GT$1059,Inputs!$X$1:$BG$1,0))*('Inputs (Q)'!GT$1063/12)+INDEX(Inputs!$X156:$BG156, MATCH(('Inputs (Q)'!GT$1059-1),Inputs!$X$1:$BG$1,0))*((12-'Inputs (Q)'!GT$1063)/12)</f>
        <v>1115.59668790524</v>
      </c>
      <c r="GU156" s="325" t="n">
        <f aca="false">INDEX(Inputs!$X156:$BG156, MATCH('Inputs (Q)'!GU$1059,Inputs!$X$1:$BG$1,0))*('Inputs (Q)'!GU$1063/12)+INDEX(Inputs!$X156:$BG156, MATCH(('Inputs (Q)'!GU$1059-1),Inputs!$X$1:$BG$1,0))*((12-'Inputs (Q)'!GU$1063)/12)</f>
        <v>1126.64219966667</v>
      </c>
      <c r="GV156" s="325" t="n">
        <f aca="false">INDEX(Inputs!$X156:$BG156, MATCH('Inputs (Q)'!GV$1059,Inputs!$X$1:$BG$1,0))*('Inputs (Q)'!GV$1063/12)+INDEX(Inputs!$X156:$BG156, MATCH(('Inputs (Q)'!GV$1059-1),Inputs!$X$1:$BG$1,0))*((12-'Inputs (Q)'!GV$1063)/12)</f>
        <v>1137.68771142811</v>
      </c>
      <c r="GW156" s="325" t="n">
        <f aca="false">INDEX(Inputs!$X156:$BG156, MATCH('Inputs (Q)'!GW$1059,Inputs!$X$1:$BG$1,0))*('Inputs (Q)'!GW$1063/12)+INDEX(Inputs!$X156:$BG156, MATCH(('Inputs (Q)'!GW$1059-1),Inputs!$X$1:$BG$1,0))*((12-'Inputs (Q)'!GW$1063)/12)</f>
        <v>1148.73322318955</v>
      </c>
      <c r="GX156" s="325" t="n">
        <f aca="false">INDEX(Inputs!$X156:$BG156, MATCH('Inputs (Q)'!GX$1059,Inputs!$X$1:$BG$1,0))*('Inputs (Q)'!GX$1063/12)+INDEX(Inputs!$X156:$BG156, MATCH(('Inputs (Q)'!GX$1059-1),Inputs!$X$1:$BG$1,0))*((12-'Inputs (Q)'!GX$1063)/12)</f>
        <v>1160.22055542144</v>
      </c>
      <c r="GY156" s="325" t="n">
        <f aca="false">INDEX(Inputs!$X156:$BG156, MATCH('Inputs (Q)'!GY$1059,Inputs!$X$1:$BG$1,0))*('Inputs (Q)'!GY$1063/12)+INDEX(Inputs!$X156:$BG156, MATCH(('Inputs (Q)'!GY$1059-1),Inputs!$X$1:$BG$1,0))*((12-'Inputs (Q)'!GY$1063)/12)</f>
        <v>1171.70788765334</v>
      </c>
      <c r="GZ156" s="325" t="n">
        <f aca="false">INDEX(Inputs!$X156:$BG156, MATCH('Inputs (Q)'!GZ$1059,Inputs!$X$1:$BG$1,0))*('Inputs (Q)'!GZ$1063/12)+INDEX(Inputs!$X156:$BG156, MATCH(('Inputs (Q)'!GZ$1059-1),Inputs!$X$1:$BG$1,0))*((12-'Inputs (Q)'!GZ$1063)/12)</f>
        <v>1183.19521988524</v>
      </c>
      <c r="HA156" s="325" t="n">
        <f aca="false">INDEX(Inputs!$X156:$BG156, MATCH('Inputs (Q)'!HA$1059,Inputs!$X$1:$BG$1,0))*('Inputs (Q)'!HA$1063/12)+INDEX(Inputs!$X156:$BG156, MATCH(('Inputs (Q)'!HA$1059-1),Inputs!$X$1:$BG$1,0))*((12-'Inputs (Q)'!HA$1063)/12)</f>
        <v>1194.68255211713</v>
      </c>
    </row>
    <row r="157" customFormat="false" ht="15" hidden="false" customHeight="false" outlineLevel="2" collapsed="false">
      <c r="A157" s="48" t="s">
        <v>99</v>
      </c>
      <c r="B157" s="201" t="s">
        <v>184</v>
      </c>
      <c r="C157" s="201"/>
      <c r="D157" s="201" t="s">
        <v>101</v>
      </c>
      <c r="E157" s="52"/>
      <c r="F157" s="19" t="s">
        <v>197</v>
      </c>
      <c r="G157" s="52" t="s">
        <v>186</v>
      </c>
      <c r="H157" s="52"/>
      <c r="I157" s="52" t="s">
        <v>198</v>
      </c>
      <c r="BJ157" s="328" t="n">
        <v>70.8817633333333</v>
      </c>
      <c r="BK157" s="328" t="n">
        <v>73.0984533333333</v>
      </c>
      <c r="BL157" s="328" t="n">
        <v>75.4198633333333</v>
      </c>
      <c r="BM157" s="328" t="n">
        <v>78.0415833333333</v>
      </c>
      <c r="BN157" s="328" t="n">
        <v>88.4406333333334</v>
      </c>
      <c r="BO157" s="328" t="n">
        <v>94.6706833333333</v>
      </c>
      <c r="BP157" s="328" t="n">
        <v>96.38967</v>
      </c>
      <c r="BQ157" s="328" t="n">
        <v>94.59546</v>
      </c>
      <c r="BR157" s="328" t="n">
        <v>97.58217</v>
      </c>
      <c r="BS157" s="328" t="n">
        <v>98.2592666666667</v>
      </c>
      <c r="BT157" s="328" t="n">
        <v>96.7516933333333</v>
      </c>
      <c r="BU157" s="328" t="n">
        <v>93.97362</v>
      </c>
      <c r="BV157" s="328" t="n">
        <v>97.34663</v>
      </c>
      <c r="BW157" s="328" t="n">
        <v>98.2981633333333</v>
      </c>
      <c r="BX157" s="328" t="n">
        <v>98.7911933333333</v>
      </c>
      <c r="BY157" s="328" t="n">
        <v>96.4031766666667</v>
      </c>
      <c r="BZ157" s="328" t="n">
        <v>98.5226633333333</v>
      </c>
      <c r="CA157" s="328" t="n">
        <v>98.7114866666667</v>
      </c>
      <c r="CB157" s="328" t="n">
        <v>100.256296666667</v>
      </c>
      <c r="CC157" s="328" t="n">
        <v>100.66045</v>
      </c>
      <c r="CD157" s="328" t="n">
        <v>100.53656</v>
      </c>
      <c r="CE157" s="328" t="n">
        <v>104.265706666667</v>
      </c>
      <c r="CF157" s="328" t="n">
        <v>107.59845</v>
      </c>
      <c r="CG157" s="328" t="n">
        <v>107.93561</v>
      </c>
      <c r="CH157" s="328" t="n">
        <v>107.960796666667</v>
      </c>
      <c r="CI157" s="328" t="n">
        <v>110.67361</v>
      </c>
      <c r="CJ157" s="328" t="n">
        <v>116.72896</v>
      </c>
      <c r="CK157" s="328" t="n">
        <v>111.622243333333</v>
      </c>
      <c r="CL157" s="328" t="n">
        <v>114.545743333333</v>
      </c>
      <c r="CM157" s="328" t="n">
        <v>117.852643333333</v>
      </c>
      <c r="CN157" s="328" t="n">
        <v>124.965333333333</v>
      </c>
      <c r="CO157" s="328" t="n">
        <v>128.438333333333</v>
      </c>
      <c r="CP157" s="328" t="n">
        <v>130.604</v>
      </c>
      <c r="CQ157" s="328" t="n">
        <v>148.103666666667</v>
      </c>
      <c r="CR157" s="328" t="n">
        <v>146.491</v>
      </c>
      <c r="CS157" s="328" t="n">
        <v>145.583333333333</v>
      </c>
      <c r="CT157" s="328" t="n">
        <v>142.698666666667</v>
      </c>
      <c r="CU157" s="328" t="n">
        <v>145.75</v>
      </c>
      <c r="CV157" s="328" t="n">
        <v>149.01267</v>
      </c>
      <c r="CW157" s="328" t="n">
        <v>152.3552</v>
      </c>
      <c r="CX157" s="328" t="n">
        <v>153.662643333333</v>
      </c>
      <c r="CY157" s="328" t="n">
        <v>169.47046</v>
      </c>
      <c r="CZ157" s="328" t="n">
        <v>176.749922403549</v>
      </c>
      <c r="DA157" s="328" t="n">
        <v>194.182786666667</v>
      </c>
      <c r="DB157" s="328" t="n">
        <v>189.788353333333</v>
      </c>
      <c r="DC157" s="328" t="n">
        <v>198.17425</v>
      </c>
      <c r="DD157" s="328" t="n">
        <v>195.862793333333</v>
      </c>
      <c r="DE157" s="328" t="n">
        <v>211.028496666667</v>
      </c>
      <c r="DF157" s="328" t="n">
        <v>206.520746666667</v>
      </c>
      <c r="DG157" s="328" t="n">
        <v>211.296466666667</v>
      </c>
      <c r="DH157" s="328" t="n">
        <v>209.931814734361</v>
      </c>
      <c r="DI157" s="328" t="n">
        <v>226.624346838715</v>
      </c>
      <c r="DJ157" s="328" t="n">
        <v>236.678740077169</v>
      </c>
      <c r="DK157" s="328" t="n">
        <v>242.28124970143</v>
      </c>
      <c r="DL157" s="328" t="n">
        <v>234.327573074114</v>
      </c>
      <c r="DM157" s="328" t="n">
        <v>248.160415536082</v>
      </c>
      <c r="DN157" s="328" t="n">
        <v>249.988541708205</v>
      </c>
      <c r="DO157" s="328" t="n">
        <v>249.988541708205</v>
      </c>
      <c r="DP157" s="328" t="n">
        <v>249.988541708205</v>
      </c>
      <c r="DQ157" s="328" t="n">
        <v>249.988541708205</v>
      </c>
      <c r="DR157" s="328" t="n">
        <v>259.94986997015</v>
      </c>
      <c r="DS157" s="328" t="n">
        <v>259.94986997015</v>
      </c>
      <c r="DT157" s="328" t="n">
        <v>259.94986997015</v>
      </c>
      <c r="DU157" s="328" t="n">
        <v>259.94986997015</v>
      </c>
      <c r="DV157" s="328" t="n">
        <v>270.335072672023</v>
      </c>
      <c r="DW157" s="328" t="n">
        <v>270.335072672023</v>
      </c>
      <c r="DX157" s="328" t="n">
        <v>270.335072672023</v>
      </c>
      <c r="DY157" s="328" t="n">
        <v>270.335072672023</v>
      </c>
      <c r="DZ157" s="328" t="n">
        <v>281.148475578904</v>
      </c>
      <c r="EA157" s="328" t="n">
        <v>281.148475578904</v>
      </c>
      <c r="EB157" s="328" t="n">
        <v>281.148475578904</v>
      </c>
      <c r="EC157" s="328" t="n">
        <v>281.148475578904</v>
      </c>
      <c r="ED157" s="328" t="n">
        <v>292.39441460206</v>
      </c>
      <c r="EE157" s="328" t="n">
        <v>292.39441460206</v>
      </c>
      <c r="EF157" s="328" t="n">
        <v>292.39441460206</v>
      </c>
      <c r="EG157" s="328" t="n">
        <v>292.39441460206</v>
      </c>
      <c r="EH157" s="328" t="n">
        <v>304.090191186143</v>
      </c>
      <c r="EI157" s="328" t="n">
        <v>304.090191186143</v>
      </c>
      <c r="EJ157" s="328" t="n">
        <v>304.090191186143</v>
      </c>
      <c r="EK157" s="328" t="n">
        <v>304.090191186143</v>
      </c>
      <c r="EL157" s="328" t="n">
        <v>316.253798833589</v>
      </c>
      <c r="EM157" s="328" t="n">
        <v>316.253798833589</v>
      </c>
      <c r="EN157" s="328" t="n">
        <v>316.253798833589</v>
      </c>
      <c r="EO157" s="328" t="n">
        <v>316.253798833589</v>
      </c>
      <c r="EP157" s="328" t="n">
        <v>328.903950786932</v>
      </c>
      <c r="EQ157" s="328" t="n">
        <v>328.903950786932</v>
      </c>
      <c r="ER157" s="328" t="n">
        <v>328.903950786932</v>
      </c>
      <c r="ES157" s="328" t="n">
        <v>328.903950786932</v>
      </c>
      <c r="ET157" s="328" t="n">
        <v>342.060108818409</v>
      </c>
      <c r="EU157" s="328" t="n">
        <v>342.060108818409</v>
      </c>
      <c r="EV157" s="328" t="n">
        <v>342.060108818409</v>
      </c>
      <c r="EW157" s="328" t="n">
        <v>342.060108818409</v>
      </c>
      <c r="EX157" s="328" t="n">
        <v>355.742513171146</v>
      </c>
      <c r="EY157" s="328" t="n">
        <v>355.742513171146</v>
      </c>
      <c r="EZ157" s="328" t="n">
        <v>355.742513171146</v>
      </c>
      <c r="FA157" s="328" t="n">
        <v>355.742513171146</v>
      </c>
      <c r="FB157" s="328" t="n">
        <v>369.972213697992</v>
      </c>
      <c r="FC157" s="328" t="n">
        <v>369.972213697992</v>
      </c>
      <c r="FD157" s="328" t="n">
        <v>369.972213697992</v>
      </c>
      <c r="FE157" s="328" t="n">
        <v>369.972213697992</v>
      </c>
      <c r="FF157" s="328" t="n">
        <v>384.771102245911</v>
      </c>
      <c r="FG157" s="328" t="n">
        <v>384.771102245911</v>
      </c>
      <c r="FH157" s="328" t="n">
        <v>384.771102245911</v>
      </c>
      <c r="FI157" s="328" t="n">
        <v>384.771102245911</v>
      </c>
      <c r="FJ157" s="328" t="n">
        <v>400.161946335748</v>
      </c>
      <c r="FK157" s="328" t="n">
        <v>400.161946335748</v>
      </c>
      <c r="FL157" s="328" t="n">
        <v>400.161946335748</v>
      </c>
      <c r="FM157" s="328" t="n">
        <v>400.161946335748</v>
      </c>
      <c r="FN157" s="328" t="n">
        <v>416.168424189178</v>
      </c>
      <c r="FO157" s="328" t="n">
        <v>416.168424189178</v>
      </c>
      <c r="FP157" s="328" t="n">
        <v>416.168424189178</v>
      </c>
      <c r="FQ157" s="328" t="n">
        <v>416.168424189178</v>
      </c>
      <c r="FR157" s="328" t="n">
        <v>432.815161156745</v>
      </c>
      <c r="FS157" s="328" t="n">
        <v>432.815161156745</v>
      </c>
      <c r="FT157" s="328" t="n">
        <v>432.815161156745</v>
      </c>
      <c r="FU157" s="328" t="n">
        <v>432.815161156745</v>
      </c>
      <c r="FV157" s="328" t="n">
        <v>450.127767603015</v>
      </c>
      <c r="FW157" s="328" t="n">
        <v>450.127767603015</v>
      </c>
      <c r="FX157" s="328" t="n">
        <v>450.127767603015</v>
      </c>
      <c r="FY157" s="328" t="n">
        <v>450.127767603015</v>
      </c>
      <c r="FZ157" s="328" t="n">
        <v>468.132878307135</v>
      </c>
      <c r="GA157" s="328" t="n">
        <v>468.132878307135</v>
      </c>
      <c r="GB157" s="328" t="n">
        <v>468.132878307135</v>
      </c>
      <c r="GC157" s="328" t="n">
        <v>468.132878307135</v>
      </c>
      <c r="GD157" s="328" t="n">
        <v>486.858193439421</v>
      </c>
      <c r="GE157" s="328" t="n">
        <v>486.858193439421</v>
      </c>
      <c r="GF157" s="328" t="n">
        <v>486.858193439421</v>
      </c>
      <c r="GG157" s="328" t="n">
        <v>486.858193439421</v>
      </c>
      <c r="GH157" s="325" t="n">
        <f aca="false">INDEX(Inputs!$X157:$BG157, MATCH('Inputs (Q)'!GH$1059,Inputs!$X$1:$BG$1,0))*('Inputs (Q)'!GH$1063/12)+INDEX(Inputs!$X157:$BG157, MATCH(('Inputs (Q)'!GH$1059-1),Inputs!$X$1:$BG$1,0))*((12-'Inputs (Q)'!GH$1063)/12)</f>
        <v>491.726775373815</v>
      </c>
      <c r="GI157" s="325" t="n">
        <f aca="false">INDEX(Inputs!$X157:$BG157, MATCH('Inputs (Q)'!GI$1059,Inputs!$X$1:$BG$1,0))*('Inputs (Q)'!GI$1063/12)+INDEX(Inputs!$X157:$BG157, MATCH(('Inputs (Q)'!GI$1059-1),Inputs!$X$1:$BG$1,0))*((12-'Inputs (Q)'!GI$1063)/12)</f>
        <v>496.595357308209</v>
      </c>
      <c r="GJ157" s="325" t="n">
        <f aca="false">INDEX(Inputs!$X157:$BG157, MATCH('Inputs (Q)'!GJ$1059,Inputs!$X$1:$BG$1,0))*('Inputs (Q)'!GJ$1063/12)+INDEX(Inputs!$X157:$BG157, MATCH(('Inputs (Q)'!GJ$1059-1),Inputs!$X$1:$BG$1,0))*((12-'Inputs (Q)'!GJ$1063)/12)</f>
        <v>501.463939242603</v>
      </c>
      <c r="GK157" s="325" t="n">
        <f aca="false">INDEX(Inputs!$X157:$BG157, MATCH('Inputs (Q)'!GK$1059,Inputs!$X$1:$BG$1,0))*('Inputs (Q)'!GK$1063/12)+INDEX(Inputs!$X157:$BG157, MATCH(('Inputs (Q)'!GK$1059-1),Inputs!$X$1:$BG$1,0))*((12-'Inputs (Q)'!GK$1063)/12)</f>
        <v>506.332521176998</v>
      </c>
      <c r="GL157" s="325" t="n">
        <f aca="false">INDEX(Inputs!$X157:$BG157, MATCH('Inputs (Q)'!GL$1059,Inputs!$X$1:$BG$1,0))*('Inputs (Q)'!GL$1063/12)+INDEX(Inputs!$X157:$BG157, MATCH(('Inputs (Q)'!GL$1059-1),Inputs!$X$1:$BG$1,0))*((12-'Inputs (Q)'!GL$1063)/12)</f>
        <v>511.395846388768</v>
      </c>
      <c r="GM157" s="325" t="n">
        <f aca="false">INDEX(Inputs!$X157:$BG157, MATCH('Inputs (Q)'!GM$1059,Inputs!$X$1:$BG$1,0))*('Inputs (Q)'!GM$1063/12)+INDEX(Inputs!$X157:$BG157, MATCH(('Inputs (Q)'!GM$1059-1),Inputs!$X$1:$BG$1,0))*((12-'Inputs (Q)'!GM$1063)/12)</f>
        <v>516.459171600538</v>
      </c>
      <c r="GN157" s="325" t="n">
        <f aca="false">INDEX(Inputs!$X157:$BG157, MATCH('Inputs (Q)'!GN$1059,Inputs!$X$1:$BG$1,0))*('Inputs (Q)'!GN$1063/12)+INDEX(Inputs!$X157:$BG157, MATCH(('Inputs (Q)'!GN$1059-1),Inputs!$X$1:$BG$1,0))*((12-'Inputs (Q)'!GN$1063)/12)</f>
        <v>521.522496812308</v>
      </c>
      <c r="GO157" s="325" t="n">
        <f aca="false">INDEX(Inputs!$X157:$BG157, MATCH('Inputs (Q)'!GO$1059,Inputs!$X$1:$BG$1,0))*('Inputs (Q)'!GO$1063/12)+INDEX(Inputs!$X157:$BG157, MATCH(('Inputs (Q)'!GO$1059-1),Inputs!$X$1:$BG$1,0))*((12-'Inputs (Q)'!GO$1063)/12)</f>
        <v>526.585822024078</v>
      </c>
      <c r="GP157" s="325" t="n">
        <f aca="false">INDEX(Inputs!$X157:$BG157, MATCH('Inputs (Q)'!GP$1059,Inputs!$X$1:$BG$1,0))*('Inputs (Q)'!GP$1063/12)+INDEX(Inputs!$X157:$BG157, MATCH(('Inputs (Q)'!GP$1059-1),Inputs!$X$1:$BG$1,0))*((12-'Inputs (Q)'!GP$1063)/12)</f>
        <v>531.851680244318</v>
      </c>
      <c r="GQ157" s="325" t="n">
        <f aca="false">INDEX(Inputs!$X157:$BG157, MATCH('Inputs (Q)'!GQ$1059,Inputs!$X$1:$BG$1,0))*('Inputs (Q)'!GQ$1063/12)+INDEX(Inputs!$X157:$BG157, MATCH(('Inputs (Q)'!GQ$1059-1),Inputs!$X$1:$BG$1,0))*((12-'Inputs (Q)'!GQ$1063)/12)</f>
        <v>537.117538464559</v>
      </c>
      <c r="GR157" s="325" t="n">
        <f aca="false">INDEX(Inputs!$X157:$BG157, MATCH('Inputs (Q)'!GR$1059,Inputs!$X$1:$BG$1,0))*('Inputs (Q)'!GR$1063/12)+INDEX(Inputs!$X157:$BG157, MATCH(('Inputs (Q)'!GR$1059-1),Inputs!$X$1:$BG$1,0))*((12-'Inputs (Q)'!GR$1063)/12)</f>
        <v>542.3833966848</v>
      </c>
      <c r="GS157" s="325" t="n">
        <f aca="false">INDEX(Inputs!$X157:$BG157, MATCH('Inputs (Q)'!GS$1059,Inputs!$X$1:$BG$1,0))*('Inputs (Q)'!GS$1063/12)+INDEX(Inputs!$X157:$BG157, MATCH(('Inputs (Q)'!GS$1059-1),Inputs!$X$1:$BG$1,0))*((12-'Inputs (Q)'!GS$1063)/12)</f>
        <v>547.649254905041</v>
      </c>
      <c r="GT157" s="325" t="n">
        <f aca="false">INDEX(Inputs!$X157:$BG157, MATCH('Inputs (Q)'!GT$1059,Inputs!$X$1:$BG$1,0))*('Inputs (Q)'!GT$1063/12)+INDEX(Inputs!$X157:$BG157, MATCH(('Inputs (Q)'!GT$1059-1),Inputs!$X$1:$BG$1,0))*((12-'Inputs (Q)'!GT$1063)/12)</f>
        <v>553.125747454091</v>
      </c>
      <c r="GU157" s="325" t="n">
        <f aca="false">INDEX(Inputs!$X157:$BG157, MATCH('Inputs (Q)'!GU$1059,Inputs!$X$1:$BG$1,0))*('Inputs (Q)'!GU$1063/12)+INDEX(Inputs!$X157:$BG157, MATCH(('Inputs (Q)'!GU$1059-1),Inputs!$X$1:$BG$1,0))*((12-'Inputs (Q)'!GU$1063)/12)</f>
        <v>558.602240003141</v>
      </c>
      <c r="GV157" s="325" t="n">
        <f aca="false">INDEX(Inputs!$X157:$BG157, MATCH('Inputs (Q)'!GV$1059,Inputs!$X$1:$BG$1,0))*('Inputs (Q)'!GV$1063/12)+INDEX(Inputs!$X157:$BG157, MATCH(('Inputs (Q)'!GV$1059-1),Inputs!$X$1:$BG$1,0))*((12-'Inputs (Q)'!GV$1063)/12)</f>
        <v>564.078732552192</v>
      </c>
      <c r="GW157" s="325" t="n">
        <f aca="false">INDEX(Inputs!$X157:$BG157, MATCH('Inputs (Q)'!GW$1059,Inputs!$X$1:$BG$1,0))*('Inputs (Q)'!GW$1063/12)+INDEX(Inputs!$X157:$BG157, MATCH(('Inputs (Q)'!GW$1059-1),Inputs!$X$1:$BG$1,0))*((12-'Inputs (Q)'!GW$1063)/12)</f>
        <v>569.555225101242</v>
      </c>
      <c r="GX157" s="325" t="n">
        <f aca="false">INDEX(Inputs!$X157:$BG157, MATCH('Inputs (Q)'!GX$1059,Inputs!$X$1:$BG$1,0))*('Inputs (Q)'!GX$1063/12)+INDEX(Inputs!$X157:$BG157, MATCH(('Inputs (Q)'!GX$1059-1),Inputs!$X$1:$BG$1,0))*((12-'Inputs (Q)'!GX$1063)/12)</f>
        <v>575.250777352255</v>
      </c>
      <c r="GY157" s="325" t="n">
        <f aca="false">INDEX(Inputs!$X157:$BG157, MATCH('Inputs (Q)'!GY$1059,Inputs!$X$1:$BG$1,0))*('Inputs (Q)'!GY$1063/12)+INDEX(Inputs!$X157:$BG157, MATCH(('Inputs (Q)'!GY$1059-1),Inputs!$X$1:$BG$1,0))*((12-'Inputs (Q)'!GY$1063)/12)</f>
        <v>580.946329603267</v>
      </c>
      <c r="GZ157" s="325" t="n">
        <f aca="false">INDEX(Inputs!$X157:$BG157, MATCH('Inputs (Q)'!GZ$1059,Inputs!$X$1:$BG$1,0))*('Inputs (Q)'!GZ$1063/12)+INDEX(Inputs!$X157:$BG157, MATCH(('Inputs (Q)'!GZ$1059-1),Inputs!$X$1:$BG$1,0))*((12-'Inputs (Q)'!GZ$1063)/12)</f>
        <v>586.64188185428</v>
      </c>
      <c r="HA157" s="325" t="n">
        <f aca="false">INDEX(Inputs!$X157:$BG157, MATCH('Inputs (Q)'!HA$1059,Inputs!$X$1:$BG$1,0))*('Inputs (Q)'!HA$1063/12)+INDEX(Inputs!$X157:$BG157, MATCH(('Inputs (Q)'!HA$1059-1),Inputs!$X$1:$BG$1,0))*((12-'Inputs (Q)'!HA$1063)/12)</f>
        <v>592.337434105292</v>
      </c>
    </row>
    <row r="158" customFormat="false" ht="15" hidden="false" customHeight="false" outlineLevel="2" collapsed="false">
      <c r="A158" s="48" t="s">
        <v>99</v>
      </c>
      <c r="B158" s="201" t="s">
        <v>184</v>
      </c>
      <c r="C158" s="201"/>
      <c r="D158" s="201" t="s">
        <v>101</v>
      </c>
      <c r="E158" s="52"/>
      <c r="F158" s="19" t="s">
        <v>199</v>
      </c>
      <c r="G158" s="52" t="s">
        <v>186</v>
      </c>
      <c r="H158" s="52"/>
      <c r="I158" s="52" t="s">
        <v>200</v>
      </c>
      <c r="BJ158" s="328" t="n">
        <v>9.55930666666667</v>
      </c>
      <c r="BK158" s="328" t="n">
        <v>11.6604933333333</v>
      </c>
      <c r="BL158" s="328" t="n">
        <v>11.54878</v>
      </c>
      <c r="BM158" s="328" t="n">
        <v>12.93155</v>
      </c>
      <c r="BN158" s="328" t="n">
        <v>18.5176033333333</v>
      </c>
      <c r="BO158" s="328" t="n">
        <v>19.9205833333333</v>
      </c>
      <c r="BP158" s="328" t="n">
        <v>20.21065</v>
      </c>
      <c r="BQ158" s="328" t="n">
        <v>22.0226633333333</v>
      </c>
      <c r="BR158" s="328" t="n">
        <v>24.3249066666667</v>
      </c>
      <c r="BS158" s="328" t="n">
        <v>23.44652</v>
      </c>
      <c r="BT158" s="328" t="n">
        <v>24.2673766666667</v>
      </c>
      <c r="BU158" s="328" t="n">
        <v>19.65319</v>
      </c>
      <c r="BV158" s="328" t="n">
        <v>18.6437</v>
      </c>
      <c r="BW158" s="328" t="n">
        <v>16.83137</v>
      </c>
      <c r="BX158" s="328" t="n">
        <v>17.62078</v>
      </c>
      <c r="BY158" s="328" t="n">
        <v>15.49548</v>
      </c>
      <c r="BZ158" s="328" t="n">
        <v>16.8425766666667</v>
      </c>
      <c r="CA158" s="328" t="n">
        <v>19.1739666666667</v>
      </c>
      <c r="CB158" s="328" t="n">
        <v>20.2789266666667</v>
      </c>
      <c r="CC158" s="328" t="n">
        <v>17.90976</v>
      </c>
      <c r="CD158" s="328" t="n">
        <v>19.2709848484848</v>
      </c>
      <c r="CE158" s="328" t="n">
        <v>18.8799242424242</v>
      </c>
      <c r="CF158" s="328" t="n">
        <v>18.535196969697</v>
      </c>
      <c r="CG158" s="328" t="n">
        <v>16.4463232323232</v>
      </c>
      <c r="CH158" s="328" t="n">
        <v>18.9005050505051</v>
      </c>
      <c r="CI158" s="328" t="n">
        <v>23.8728484848485</v>
      </c>
      <c r="CJ158" s="328" t="n">
        <v>26.1259090909091</v>
      </c>
      <c r="CK158" s="328" t="n">
        <v>35.0618484848485</v>
      </c>
      <c r="CL158" s="328" t="n">
        <v>45.0414141414141</v>
      </c>
      <c r="CM158" s="328" t="n">
        <v>51.1939393939394</v>
      </c>
      <c r="CN158" s="328" t="n">
        <v>34.930303030303</v>
      </c>
      <c r="CO158" s="328" t="n">
        <v>36.9401515151515</v>
      </c>
      <c r="CP158" s="328" t="n">
        <v>40.1908080808081</v>
      </c>
      <c r="CQ158" s="328" t="n">
        <v>37.7118181818182</v>
      </c>
      <c r="CR158" s="328" t="n">
        <v>28.1156818181818</v>
      </c>
      <c r="CS158" s="328" t="n">
        <v>25.1185606060606</v>
      </c>
      <c r="CT158" s="328" t="n">
        <v>28.8739898989899</v>
      </c>
      <c r="CU158" s="328" t="n">
        <v>23.557803030303</v>
      </c>
      <c r="CV158" s="328" t="n">
        <v>26.2340909090909</v>
      </c>
      <c r="CW158" s="328" t="n">
        <v>25.3825757575758</v>
      </c>
      <c r="CX158" s="328" t="n">
        <v>26.1780303030303</v>
      </c>
      <c r="CY158" s="328" t="n">
        <v>30.7257575757576</v>
      </c>
      <c r="CZ158" s="328" t="n">
        <v>35.3643939393939</v>
      </c>
      <c r="DA158" s="328" t="n">
        <v>40.9409090909091</v>
      </c>
      <c r="DB158" s="328" t="n">
        <v>40.8181818181818</v>
      </c>
      <c r="DC158" s="328" t="n">
        <v>39.4454545454545</v>
      </c>
      <c r="DD158" s="328" t="n">
        <v>37.3560606060606</v>
      </c>
      <c r="DE158" s="328" t="n">
        <v>37.1780303030303</v>
      </c>
      <c r="DF158" s="328" t="n">
        <v>37.7866161616162</v>
      </c>
      <c r="DG158" s="328" t="n">
        <v>41.2924242424242</v>
      </c>
      <c r="DH158" s="328" t="n">
        <v>34.5603667803035</v>
      </c>
      <c r="DI158" s="328" t="n">
        <v>24.721682223648</v>
      </c>
      <c r="DJ158" s="328" t="n">
        <v>32.808221549676</v>
      </c>
      <c r="DK158" s="328" t="n">
        <v>38.3840355680969</v>
      </c>
      <c r="DL158" s="328" t="n">
        <v>38.0527623437105</v>
      </c>
      <c r="DM158" s="328" t="n">
        <v>38.1657691554935</v>
      </c>
      <c r="DN158" s="328" t="n">
        <v>38.6297979124099</v>
      </c>
      <c r="DO158" s="328" t="n">
        <v>42.6960924295057</v>
      </c>
      <c r="DP158" s="328" t="n">
        <v>44.7292396880535</v>
      </c>
      <c r="DQ158" s="328" t="n">
        <v>36.596650653862</v>
      </c>
      <c r="DR158" s="328" t="n">
        <v>40.4788423426144</v>
      </c>
      <c r="DS158" s="328" t="n">
        <v>44.7397731155212</v>
      </c>
      <c r="DT158" s="328" t="n">
        <v>46.8702385019746</v>
      </c>
      <c r="DU158" s="328" t="n">
        <v>38.348376956161</v>
      </c>
      <c r="DV158" s="328" t="n">
        <v>42.7751679455372</v>
      </c>
      <c r="DW158" s="328" t="n">
        <v>47.2778172029622</v>
      </c>
      <c r="DX158" s="328" t="n">
        <v>49.5291418316747</v>
      </c>
      <c r="DY158" s="328" t="n">
        <v>40.5238433168248</v>
      </c>
      <c r="DZ158" s="328" t="n">
        <v>44.3605793772948</v>
      </c>
      <c r="EA158" s="328" t="n">
        <v>49.030114048589</v>
      </c>
      <c r="EB158" s="328" t="n">
        <v>51.3648813842361</v>
      </c>
      <c r="EC158" s="328" t="n">
        <v>42.0258120416477</v>
      </c>
      <c r="ED158" s="328" t="n">
        <v>45.9822063897028</v>
      </c>
      <c r="EE158" s="328" t="n">
        <v>50.8224386412504</v>
      </c>
      <c r="EF158" s="328" t="n">
        <v>53.2425547670243</v>
      </c>
      <c r="EG158" s="328" t="n">
        <v>43.5620902639289</v>
      </c>
      <c r="EH158" s="328" t="n">
        <v>47.6538952358823</v>
      </c>
      <c r="EI158" s="328" t="n">
        <v>52.6700947343962</v>
      </c>
      <c r="EJ158" s="328" t="n">
        <v>55.1781944836532</v>
      </c>
      <c r="EK158" s="328" t="n">
        <v>45.1457954866253</v>
      </c>
      <c r="EL158" s="328" t="n">
        <v>49.390988833673</v>
      </c>
      <c r="EM158" s="328" t="n">
        <v>54.5900402898491</v>
      </c>
      <c r="EN158" s="328" t="n">
        <v>57.1895660179371</v>
      </c>
      <c r="EO158" s="328" t="n">
        <v>46.7914631055849</v>
      </c>
      <c r="EP158" s="328" t="n">
        <v>52.18690854251</v>
      </c>
      <c r="EQ158" s="328" t="n">
        <v>57.6802673364584</v>
      </c>
      <c r="ER158" s="328" t="n">
        <v>60.4269467334327</v>
      </c>
      <c r="ES158" s="328" t="n">
        <v>49.4402291455358</v>
      </c>
      <c r="ET158" s="328" t="n">
        <v>54.0291064140606</v>
      </c>
      <c r="EU158" s="328" t="n">
        <v>59.7163807734354</v>
      </c>
      <c r="EV158" s="328" t="n">
        <v>62.5600179531228</v>
      </c>
      <c r="EW158" s="328" t="n">
        <v>51.1854692343732</v>
      </c>
      <c r="EX158" s="328" t="n">
        <v>55.9363338704769</v>
      </c>
      <c r="EY158" s="328" t="n">
        <v>61.8243690147377</v>
      </c>
      <c r="EZ158" s="328" t="n">
        <v>64.7683865868681</v>
      </c>
      <c r="FA158" s="328" t="n">
        <v>52.9923162983466</v>
      </c>
      <c r="FB158" s="328" t="n">
        <v>57.9108864561048</v>
      </c>
      <c r="FC158" s="328" t="n">
        <v>64.0067692409579</v>
      </c>
      <c r="FD158" s="328" t="n">
        <v>67.0547106333845</v>
      </c>
      <c r="FE158" s="328" t="n">
        <v>54.8629450636782</v>
      </c>
      <c r="FF158" s="328" t="n">
        <v>59.9551407480053</v>
      </c>
      <c r="FG158" s="328" t="n">
        <v>66.2662081951637</v>
      </c>
      <c r="FH158" s="328" t="n">
        <v>69.421741918743</v>
      </c>
      <c r="FI158" s="328" t="n">
        <v>56.799607024426</v>
      </c>
      <c r="FJ158" s="328" t="n">
        <v>62.0715572164099</v>
      </c>
      <c r="FK158" s="328" t="n">
        <v>68.605405344453</v>
      </c>
      <c r="FL158" s="328" t="n">
        <v>71.8723294084746</v>
      </c>
      <c r="FM158" s="328" t="n">
        <v>58.8046331523883</v>
      </c>
      <c r="FN158" s="328" t="n">
        <v>64.2626831861491</v>
      </c>
      <c r="FO158" s="328" t="n">
        <v>71.0271761531122</v>
      </c>
      <c r="FP158" s="328" t="n">
        <v>74.4094226365937</v>
      </c>
      <c r="FQ158" s="328" t="n">
        <v>60.8804367026676</v>
      </c>
      <c r="FR158" s="328" t="n">
        <v>66.5311559026202</v>
      </c>
      <c r="FS158" s="328" t="n">
        <v>73.534435471317</v>
      </c>
      <c r="FT158" s="328" t="n">
        <v>77.0360752556655</v>
      </c>
      <c r="FU158" s="328" t="n">
        <v>63.0295161182718</v>
      </c>
      <c r="FV158" s="328" t="n">
        <v>68.8797057059827</v>
      </c>
      <c r="FW158" s="328" t="n">
        <v>76.1302010434545</v>
      </c>
      <c r="FX158" s="328" t="n">
        <v>79.7554487121905</v>
      </c>
      <c r="FY158" s="328" t="n">
        <v>65.2544580372467</v>
      </c>
      <c r="FZ158" s="328" t="n">
        <v>71.3111593174038</v>
      </c>
      <c r="GA158" s="328" t="n">
        <v>78.8175971402885</v>
      </c>
      <c r="GB158" s="328" t="n">
        <v>82.5708160517308</v>
      </c>
      <c r="GC158" s="328" t="n">
        <v>67.5579404059616</v>
      </c>
      <c r="GD158" s="328" t="n">
        <v>73.8284432413082</v>
      </c>
      <c r="GE158" s="328" t="n">
        <v>81.5998583193406</v>
      </c>
      <c r="GF158" s="328" t="n">
        <v>85.4855658583569</v>
      </c>
      <c r="GG158" s="328" t="n">
        <v>69.942735702292</v>
      </c>
      <c r="GH158" s="325" t="n">
        <f aca="false">INDEX(Inputs!$X158:$BG158, MATCH('Inputs (Q)'!GH$1059,Inputs!$X$1:$BG$1,0))*('Inputs (Q)'!GH$1063/12)+INDEX(Inputs!$X158:$BG158, MATCH(('Inputs (Q)'!GH$1059-1),Inputs!$X$1:$BG$1,0))*((12-'Inputs (Q)'!GH$1063)/12)</f>
        <v>78.3999781609608</v>
      </c>
      <c r="GI158" s="325" t="n">
        <f aca="false">INDEX(Inputs!$X158:$BG158, MATCH('Inputs (Q)'!GI$1059,Inputs!$X$1:$BG$1,0))*('Inputs (Q)'!GI$1063/12)+INDEX(Inputs!$X158:$BG158, MATCH(('Inputs (Q)'!GI$1059-1),Inputs!$X$1:$BG$1,0))*((12-'Inputs (Q)'!GI$1063)/12)</f>
        <v>79.0858055415971</v>
      </c>
      <c r="GJ158" s="325" t="n">
        <f aca="false">INDEX(Inputs!$X158:$BG158, MATCH('Inputs (Q)'!GJ$1059,Inputs!$X$1:$BG$1,0))*('Inputs (Q)'!GJ$1063/12)+INDEX(Inputs!$X158:$BG158, MATCH(('Inputs (Q)'!GJ$1059-1),Inputs!$X$1:$BG$1,0))*((12-'Inputs (Q)'!GJ$1063)/12)</f>
        <v>79.7716329222335</v>
      </c>
      <c r="GK158" s="325" t="n">
        <f aca="false">INDEX(Inputs!$X158:$BG158, MATCH('Inputs (Q)'!GK$1059,Inputs!$X$1:$BG$1,0))*('Inputs (Q)'!GK$1063/12)+INDEX(Inputs!$X158:$BG158, MATCH(('Inputs (Q)'!GK$1059-1),Inputs!$X$1:$BG$1,0))*((12-'Inputs (Q)'!GK$1063)/12)</f>
        <v>80.4574603028699</v>
      </c>
      <c r="GL158" s="325" t="n">
        <f aca="false">INDEX(Inputs!$X158:$BG158, MATCH('Inputs (Q)'!GL$1059,Inputs!$X$1:$BG$1,0))*('Inputs (Q)'!GL$1063/12)+INDEX(Inputs!$X158:$BG158, MATCH(('Inputs (Q)'!GL$1059-1),Inputs!$X$1:$BG$1,0))*((12-'Inputs (Q)'!GL$1063)/12)</f>
        <v>81.1674973900427</v>
      </c>
      <c r="GM158" s="325" t="n">
        <f aca="false">INDEX(Inputs!$X158:$BG158, MATCH('Inputs (Q)'!GM$1059,Inputs!$X$1:$BG$1,0))*('Inputs (Q)'!GM$1063/12)+INDEX(Inputs!$X158:$BG158, MATCH(('Inputs (Q)'!GM$1059-1),Inputs!$X$1:$BG$1,0))*((12-'Inputs (Q)'!GM$1063)/12)</f>
        <v>81.8775344772155</v>
      </c>
      <c r="GN158" s="325" t="n">
        <f aca="false">INDEX(Inputs!$X158:$BG158, MATCH('Inputs (Q)'!GN$1059,Inputs!$X$1:$BG$1,0))*('Inputs (Q)'!GN$1063/12)+INDEX(Inputs!$X158:$BG158, MATCH(('Inputs (Q)'!GN$1059-1),Inputs!$X$1:$BG$1,0))*((12-'Inputs (Q)'!GN$1063)/12)</f>
        <v>82.5875715643883</v>
      </c>
      <c r="GO158" s="325" t="n">
        <f aca="false">INDEX(Inputs!$X158:$BG158, MATCH('Inputs (Q)'!GO$1059,Inputs!$X$1:$BG$1,0))*('Inputs (Q)'!GO$1063/12)+INDEX(Inputs!$X158:$BG158, MATCH(('Inputs (Q)'!GO$1059-1),Inputs!$X$1:$BG$1,0))*((12-'Inputs (Q)'!GO$1063)/12)</f>
        <v>83.2976086515612</v>
      </c>
      <c r="GP158" s="325" t="n">
        <f aca="false">INDEX(Inputs!$X158:$BG158, MATCH('Inputs (Q)'!GP$1059,Inputs!$X$1:$BG$1,0))*('Inputs (Q)'!GP$1063/12)+INDEX(Inputs!$X158:$BG158, MATCH(('Inputs (Q)'!GP$1059-1),Inputs!$X$1:$BG$1,0))*((12-'Inputs (Q)'!GP$1063)/12)</f>
        <v>84.0327100479112</v>
      </c>
      <c r="GQ158" s="325" t="n">
        <f aca="false">INDEX(Inputs!$X158:$BG158, MATCH('Inputs (Q)'!GQ$1059,Inputs!$X$1:$BG$1,0))*('Inputs (Q)'!GQ$1063/12)+INDEX(Inputs!$X158:$BG158, MATCH(('Inputs (Q)'!GQ$1059-1),Inputs!$X$1:$BG$1,0))*((12-'Inputs (Q)'!GQ$1063)/12)</f>
        <v>84.7678114442612</v>
      </c>
      <c r="GR158" s="325" t="n">
        <f aca="false">INDEX(Inputs!$X158:$BG158, MATCH('Inputs (Q)'!GR$1059,Inputs!$X$1:$BG$1,0))*('Inputs (Q)'!GR$1063/12)+INDEX(Inputs!$X158:$BG158, MATCH(('Inputs (Q)'!GR$1059-1),Inputs!$X$1:$BG$1,0))*((12-'Inputs (Q)'!GR$1063)/12)</f>
        <v>85.5029128406112</v>
      </c>
      <c r="GS158" s="325" t="n">
        <f aca="false">INDEX(Inputs!$X158:$BG158, MATCH('Inputs (Q)'!GS$1059,Inputs!$X$1:$BG$1,0))*('Inputs (Q)'!GS$1063/12)+INDEX(Inputs!$X158:$BG158, MATCH(('Inputs (Q)'!GS$1059-1),Inputs!$X$1:$BG$1,0))*((12-'Inputs (Q)'!GS$1063)/12)</f>
        <v>86.2380142369613</v>
      </c>
      <c r="GT158" s="325" t="n">
        <f aca="false">INDEX(Inputs!$X158:$BG158, MATCH('Inputs (Q)'!GT$1059,Inputs!$X$1:$BG$1,0))*('Inputs (Q)'!GT$1063/12)+INDEX(Inputs!$X158:$BG158, MATCH(('Inputs (Q)'!GT$1059-1),Inputs!$X$1:$BG$1,0))*((12-'Inputs (Q)'!GT$1063)/12)</f>
        <v>86.9990647126025</v>
      </c>
      <c r="GU158" s="325" t="n">
        <f aca="false">INDEX(Inputs!$X158:$BG158, MATCH('Inputs (Q)'!GU$1059,Inputs!$X$1:$BG$1,0))*('Inputs (Q)'!GU$1063/12)+INDEX(Inputs!$X158:$BG158, MATCH(('Inputs (Q)'!GU$1059-1),Inputs!$X$1:$BG$1,0))*((12-'Inputs (Q)'!GU$1063)/12)</f>
        <v>87.7601151882436</v>
      </c>
      <c r="GV158" s="325" t="n">
        <f aca="false">INDEX(Inputs!$X158:$BG158, MATCH('Inputs (Q)'!GV$1059,Inputs!$X$1:$BG$1,0))*('Inputs (Q)'!GV$1063/12)+INDEX(Inputs!$X158:$BG158, MATCH(('Inputs (Q)'!GV$1059-1),Inputs!$X$1:$BG$1,0))*((12-'Inputs (Q)'!GV$1063)/12)</f>
        <v>88.5211656638848</v>
      </c>
      <c r="GW158" s="325" t="n">
        <f aca="false">INDEX(Inputs!$X158:$BG158, MATCH('Inputs (Q)'!GW$1059,Inputs!$X$1:$BG$1,0))*('Inputs (Q)'!GW$1063/12)+INDEX(Inputs!$X158:$BG158, MATCH(('Inputs (Q)'!GW$1059-1),Inputs!$X$1:$BG$1,0))*((12-'Inputs (Q)'!GW$1063)/12)</f>
        <v>89.282216139526</v>
      </c>
      <c r="GX158" s="325" t="n">
        <f aca="false">INDEX(Inputs!$X158:$BG158, MATCH('Inputs (Q)'!GX$1059,Inputs!$X$1:$BG$1,0))*('Inputs (Q)'!GX$1063/12)+INDEX(Inputs!$X158:$BG158, MATCH(('Inputs (Q)'!GX$1059-1),Inputs!$X$1:$BG$1,0))*((12-'Inputs (Q)'!GX$1063)/12)</f>
        <v>90.0701316969573</v>
      </c>
      <c r="GY158" s="325" t="n">
        <f aca="false">INDEX(Inputs!$X158:$BG158, MATCH('Inputs (Q)'!GY$1059,Inputs!$X$1:$BG$1,0))*('Inputs (Q)'!GY$1063/12)+INDEX(Inputs!$X158:$BG158, MATCH(('Inputs (Q)'!GY$1059-1),Inputs!$X$1:$BG$1,0))*((12-'Inputs (Q)'!GY$1063)/12)</f>
        <v>90.8580472543886</v>
      </c>
      <c r="GZ158" s="325" t="n">
        <f aca="false">INDEX(Inputs!$X158:$BG158, MATCH('Inputs (Q)'!GZ$1059,Inputs!$X$1:$BG$1,0))*('Inputs (Q)'!GZ$1063/12)+INDEX(Inputs!$X158:$BG158, MATCH(('Inputs (Q)'!GZ$1059-1),Inputs!$X$1:$BG$1,0))*((12-'Inputs (Q)'!GZ$1063)/12)</f>
        <v>91.6459628118199</v>
      </c>
      <c r="HA158" s="325" t="n">
        <f aca="false">INDEX(Inputs!$X158:$BG158, MATCH('Inputs (Q)'!HA$1059,Inputs!$X$1:$BG$1,0))*('Inputs (Q)'!HA$1063/12)+INDEX(Inputs!$X158:$BG158, MATCH(('Inputs (Q)'!HA$1059-1),Inputs!$X$1:$BG$1,0))*((12-'Inputs (Q)'!HA$1063)/12)</f>
        <v>92.4338783692513</v>
      </c>
    </row>
    <row r="159" customFormat="false" ht="15" hidden="false" customHeight="false" outlineLevel="2" collapsed="false">
      <c r="A159" s="48" t="s">
        <v>99</v>
      </c>
      <c r="B159" s="201" t="s">
        <v>184</v>
      </c>
      <c r="C159" s="201"/>
      <c r="D159" s="201" t="s">
        <v>101</v>
      </c>
      <c r="E159" s="52"/>
      <c r="F159" s="19" t="s">
        <v>201</v>
      </c>
      <c r="G159" s="52" t="s">
        <v>186</v>
      </c>
      <c r="H159" s="52"/>
      <c r="I159" s="52" t="s">
        <v>202</v>
      </c>
      <c r="BJ159" s="328" t="n">
        <v>6.85239</v>
      </c>
      <c r="BK159" s="328" t="n">
        <v>9.43623333333333</v>
      </c>
      <c r="BL159" s="328" t="n">
        <v>8.36996333333333</v>
      </c>
      <c r="BM159" s="328" t="n">
        <v>5.49526666666667</v>
      </c>
      <c r="BN159" s="328" t="n">
        <v>8.52694666666667</v>
      </c>
      <c r="BO159" s="328" t="n">
        <v>9.9003</v>
      </c>
      <c r="BP159" s="328" t="n">
        <v>8.91049333333333</v>
      </c>
      <c r="BQ159" s="328" t="n">
        <v>7.04334333333333</v>
      </c>
      <c r="BR159" s="328" t="n">
        <v>8.52967333333333</v>
      </c>
      <c r="BS159" s="328" t="n">
        <v>11.09719</v>
      </c>
      <c r="BT159" s="328" t="n">
        <v>9.44515666666667</v>
      </c>
      <c r="BU159" s="328" t="n">
        <v>8.85842666666667</v>
      </c>
      <c r="BV159" s="328" t="n">
        <v>7.87734339393939</v>
      </c>
      <c r="BW159" s="328" t="n">
        <v>7.7175317830303</v>
      </c>
      <c r="BX159" s="328" t="n">
        <v>7.1345296</v>
      </c>
      <c r="BY159" s="328" t="n">
        <v>6.74828301212121</v>
      </c>
      <c r="BZ159" s="328" t="n">
        <v>6.90379217333333</v>
      </c>
      <c r="CA159" s="328" t="n">
        <v>8.33124123030303</v>
      </c>
      <c r="CB159" s="328" t="n">
        <v>8.54566946060606</v>
      </c>
      <c r="CC159" s="328" t="n">
        <v>9.55815293333333</v>
      </c>
      <c r="CD159" s="328" t="n">
        <v>10.6099427842424</v>
      </c>
      <c r="CE159" s="328" t="n">
        <v>10.5748597878788</v>
      </c>
      <c r="CF159" s="328" t="n">
        <v>8.69743157575758</v>
      </c>
      <c r="CG159" s="328" t="n">
        <v>9.25579543636364</v>
      </c>
      <c r="CH159" s="328" t="n">
        <v>11.4732753606919</v>
      </c>
      <c r="CI159" s="328" t="n">
        <v>13.7037336512788</v>
      </c>
      <c r="CJ159" s="328" t="n">
        <v>11.6231854677096</v>
      </c>
      <c r="CK159" s="328" t="n">
        <v>14.9669688115675</v>
      </c>
      <c r="CL159" s="328" t="n">
        <v>13.7052351212999</v>
      </c>
      <c r="CM159" s="328" t="n">
        <v>13.8001964217572</v>
      </c>
      <c r="CN159" s="328" t="n">
        <v>13.9878240743338</v>
      </c>
      <c r="CO159" s="328" t="n">
        <v>15.1486129237321</v>
      </c>
      <c r="CP159" s="328" t="n">
        <v>15.5757049650547</v>
      </c>
      <c r="CQ159" s="328" t="n">
        <v>16.2520161508702</v>
      </c>
      <c r="CR159" s="328" t="n">
        <v>12.0679325276815</v>
      </c>
      <c r="CS159" s="328" t="n">
        <v>10.7532134626052</v>
      </c>
      <c r="CT159" s="328" t="n">
        <v>10.43675</v>
      </c>
      <c r="CU159" s="328" t="n">
        <v>9.31669696969697</v>
      </c>
      <c r="CV159" s="328" t="n">
        <v>10.8179393939394</v>
      </c>
      <c r="CW159" s="328" t="n">
        <v>10.0167272727273</v>
      </c>
      <c r="CX159" s="328" t="n">
        <v>9.91207575757575</v>
      </c>
      <c r="CY159" s="328" t="n">
        <v>12.1287575757576</v>
      </c>
      <c r="CZ159" s="328" t="n">
        <v>13.3197727272727</v>
      </c>
      <c r="DA159" s="328" t="n">
        <v>15.2574848484848</v>
      </c>
      <c r="DB159" s="328" t="n">
        <v>16.2076515151515</v>
      </c>
      <c r="DC159" s="328" t="n">
        <v>16.3834545454545</v>
      </c>
      <c r="DD159" s="328" t="n">
        <v>13.9068181818182</v>
      </c>
      <c r="DE159" s="328" t="n">
        <v>12.9117575757576</v>
      </c>
      <c r="DF159" s="328" t="n">
        <v>12.98</v>
      </c>
      <c r="DG159" s="328" t="n">
        <v>13.8045906060606</v>
      </c>
      <c r="DH159" s="328" t="n">
        <v>10.8140764232175</v>
      </c>
      <c r="DI159" s="328" t="n">
        <v>9.02160013368051</v>
      </c>
      <c r="DJ159" s="328" t="n">
        <v>10.8685982879223</v>
      </c>
      <c r="DK159" s="328" t="n">
        <v>13.7744679544675</v>
      </c>
      <c r="DL159" s="328" t="n">
        <v>13.482829214245</v>
      </c>
      <c r="DM159" s="328" t="n">
        <v>14.1930240936215</v>
      </c>
      <c r="DN159" s="328" t="n">
        <v>15.0995785120204</v>
      </c>
      <c r="DO159" s="328" t="n">
        <v>15.4678609147526</v>
      </c>
      <c r="DP159" s="328" t="n">
        <v>13.9947313038237</v>
      </c>
      <c r="DQ159" s="328" t="n">
        <v>14.363013706556</v>
      </c>
      <c r="DR159" s="328" t="n">
        <v>16.8765526852544</v>
      </c>
      <c r="DS159" s="328" t="n">
        <v>17.2881759214801</v>
      </c>
      <c r="DT159" s="328" t="n">
        <v>15.6416829765772</v>
      </c>
      <c r="DU159" s="328" t="n">
        <v>16.0533062128029</v>
      </c>
      <c r="DV159" s="328" t="n">
        <v>17.901101670343</v>
      </c>
      <c r="DW159" s="328" t="n">
        <v>18.337713906205</v>
      </c>
      <c r="DX159" s="328" t="n">
        <v>16.5912649627569</v>
      </c>
      <c r="DY159" s="328" t="n">
        <v>17.0278771986189</v>
      </c>
      <c r="DZ159" s="328" t="n">
        <v>18.5215239272214</v>
      </c>
      <c r="EA159" s="328" t="n">
        <v>18.9732684132511</v>
      </c>
      <c r="EB159" s="328" t="n">
        <v>17.166290469132</v>
      </c>
      <c r="EC159" s="328" t="n">
        <v>17.6180349551618</v>
      </c>
      <c r="ED159" s="328" t="n">
        <v>19.1460849897611</v>
      </c>
      <c r="EE159" s="328" t="n">
        <v>19.6130626724382</v>
      </c>
      <c r="EF159" s="328" t="n">
        <v>17.7451519417298</v>
      </c>
      <c r="EG159" s="328" t="n">
        <v>18.2121296244069</v>
      </c>
      <c r="EH159" s="328" t="n">
        <v>19.8013100538922</v>
      </c>
      <c r="EI159" s="328" t="n">
        <v>20.2842688356945</v>
      </c>
      <c r="EJ159" s="328" t="n">
        <v>18.3524337084855</v>
      </c>
      <c r="EK159" s="328" t="n">
        <v>18.8353924902877</v>
      </c>
      <c r="EL159" s="328" t="n">
        <v>20.4685151296962</v>
      </c>
      <c r="EM159" s="328" t="n">
        <v>20.9677472060303</v>
      </c>
      <c r="EN159" s="328" t="n">
        <v>18.970818900694</v>
      </c>
      <c r="EO159" s="328" t="n">
        <v>19.4700509770281</v>
      </c>
      <c r="EP159" s="328" t="n">
        <v>21.4291773150364</v>
      </c>
      <c r="EQ159" s="328" t="n">
        <v>21.9518401763788</v>
      </c>
      <c r="ER159" s="328" t="n">
        <v>19.8611887310094</v>
      </c>
      <c r="ES159" s="328" t="n">
        <v>20.3838515923517</v>
      </c>
      <c r="ET159" s="328" t="n">
        <v>22.1856272742572</v>
      </c>
      <c r="EU159" s="328" t="n">
        <v>22.726740134605</v>
      </c>
      <c r="EV159" s="328" t="n">
        <v>20.562288693214</v>
      </c>
      <c r="EW159" s="328" t="n">
        <v>21.1034015535617</v>
      </c>
      <c r="EX159" s="328" t="n">
        <v>22.9687799170385</v>
      </c>
      <c r="EY159" s="328" t="n">
        <v>23.5289940613565</v>
      </c>
      <c r="EZ159" s="328" t="n">
        <v>21.2881374840845</v>
      </c>
      <c r="FA159" s="328" t="n">
        <v>21.8483516284025</v>
      </c>
      <c r="FB159" s="328" t="n">
        <v>23.77957784811</v>
      </c>
      <c r="FC159" s="328" t="n">
        <v>24.3595675517224</v>
      </c>
      <c r="FD159" s="328" t="n">
        <v>22.0396087372726</v>
      </c>
      <c r="FE159" s="328" t="n">
        <v>22.6195984408851</v>
      </c>
      <c r="FF159" s="328" t="n">
        <v>24.6189969461482</v>
      </c>
      <c r="FG159" s="328" t="n">
        <v>25.2194602862982</v>
      </c>
      <c r="FH159" s="328" t="n">
        <v>22.8176069256984</v>
      </c>
      <c r="FI159" s="328" t="n">
        <v>23.4180702658483</v>
      </c>
      <c r="FJ159" s="328" t="n">
        <v>25.4880475383473</v>
      </c>
      <c r="FK159" s="328" t="n">
        <v>26.1097072344045</v>
      </c>
      <c r="FL159" s="328" t="n">
        <v>23.6230684501755</v>
      </c>
      <c r="FM159" s="328" t="n">
        <v>24.2447281462328</v>
      </c>
      <c r="FN159" s="328" t="n">
        <v>26.3877756164509</v>
      </c>
      <c r="FO159" s="328" t="n">
        <v>27.031379899779</v>
      </c>
      <c r="FP159" s="328" t="n">
        <v>24.4569627664667</v>
      </c>
      <c r="FQ159" s="328" t="n">
        <v>25.1005670497948</v>
      </c>
      <c r="FR159" s="328" t="n">
        <v>27.3192640957116</v>
      </c>
      <c r="FS159" s="328" t="n">
        <v>27.9855876102412</v>
      </c>
      <c r="FT159" s="328" t="n">
        <v>25.320293552123</v>
      </c>
      <c r="FU159" s="328" t="n">
        <v>25.9866170666525</v>
      </c>
      <c r="FV159" s="328" t="n">
        <v>28.2836341182902</v>
      </c>
      <c r="FW159" s="328" t="n">
        <v>28.9734788528827</v>
      </c>
      <c r="FX159" s="328" t="n">
        <v>26.2140999145129</v>
      </c>
      <c r="FY159" s="328" t="n">
        <v>26.9039446491054</v>
      </c>
      <c r="FZ159" s="328" t="n">
        <v>29.2820464026659</v>
      </c>
      <c r="GA159" s="328" t="n">
        <v>29.9962426563895</v>
      </c>
      <c r="GB159" s="328" t="n">
        <v>27.1394576414952</v>
      </c>
      <c r="GC159" s="328" t="n">
        <v>27.8536538952188</v>
      </c>
      <c r="GD159" s="328" t="n">
        <v>30.31570264068</v>
      </c>
      <c r="GE159" s="328" t="n">
        <v>31.05511002216</v>
      </c>
      <c r="GF159" s="328" t="n">
        <v>28.09748049624</v>
      </c>
      <c r="GG159" s="328" t="n">
        <v>28.83688787772</v>
      </c>
      <c r="GH159" s="325" t="n">
        <f aca="false">INDEX(Inputs!$X159:$BG159, MATCH('Inputs (Q)'!GH$1059,Inputs!$X$1:$BG$1,0))*('Inputs (Q)'!GH$1063/12)+INDEX(Inputs!$X159:$BG159, MATCH(('Inputs (Q)'!GH$1059-1),Inputs!$X$1:$BG$1,0))*((12-'Inputs (Q)'!GH$1063)/12)</f>
        <v>29.8373060648624</v>
      </c>
      <c r="GI159" s="325" t="n">
        <f aca="false">INDEX(Inputs!$X159:$BG159, MATCH('Inputs (Q)'!GI$1059,Inputs!$X$1:$BG$1,0))*('Inputs (Q)'!GI$1063/12)+INDEX(Inputs!$X159:$BG159, MATCH(('Inputs (Q)'!GI$1059-1),Inputs!$X$1:$BG$1,0))*((12-'Inputs (Q)'!GI$1063)/12)</f>
        <v>30.0983168705249</v>
      </c>
      <c r="GJ159" s="325" t="n">
        <f aca="false">INDEX(Inputs!$X159:$BG159, MATCH('Inputs (Q)'!GJ$1059,Inputs!$X$1:$BG$1,0))*('Inputs (Q)'!GJ$1063/12)+INDEX(Inputs!$X159:$BG159, MATCH(('Inputs (Q)'!GJ$1059-1),Inputs!$X$1:$BG$1,0))*((12-'Inputs (Q)'!GJ$1063)/12)</f>
        <v>30.3593276761873</v>
      </c>
      <c r="GK159" s="325" t="n">
        <f aca="false">INDEX(Inputs!$X159:$BG159, MATCH('Inputs (Q)'!GK$1059,Inputs!$X$1:$BG$1,0))*('Inputs (Q)'!GK$1063/12)+INDEX(Inputs!$X159:$BG159, MATCH(('Inputs (Q)'!GK$1059-1),Inputs!$X$1:$BG$1,0))*((12-'Inputs (Q)'!GK$1063)/12)</f>
        <v>30.6203384818498</v>
      </c>
      <c r="GL159" s="325" t="n">
        <f aca="false">INDEX(Inputs!$X159:$BG159, MATCH('Inputs (Q)'!GL$1059,Inputs!$X$1:$BG$1,0))*('Inputs (Q)'!GL$1063/12)+INDEX(Inputs!$X159:$BG159, MATCH(('Inputs (Q)'!GL$1059-1),Inputs!$X$1:$BG$1,0))*((12-'Inputs (Q)'!GL$1063)/12)</f>
        <v>30.8905629689521</v>
      </c>
      <c r="GM159" s="325" t="n">
        <f aca="false">INDEX(Inputs!$X159:$BG159, MATCH('Inputs (Q)'!GM$1059,Inputs!$X$1:$BG$1,0))*('Inputs (Q)'!GM$1063/12)+INDEX(Inputs!$X159:$BG159, MATCH(('Inputs (Q)'!GM$1059-1),Inputs!$X$1:$BG$1,0))*((12-'Inputs (Q)'!GM$1063)/12)</f>
        <v>31.1607874560544</v>
      </c>
      <c r="GN159" s="325" t="n">
        <f aca="false">INDEX(Inputs!$X159:$BG159, MATCH('Inputs (Q)'!GN$1059,Inputs!$X$1:$BG$1,0))*('Inputs (Q)'!GN$1063/12)+INDEX(Inputs!$X159:$BG159, MATCH(('Inputs (Q)'!GN$1059-1),Inputs!$X$1:$BG$1,0))*((12-'Inputs (Q)'!GN$1063)/12)</f>
        <v>31.4310119431567</v>
      </c>
      <c r="GO159" s="325" t="n">
        <f aca="false">INDEX(Inputs!$X159:$BG159, MATCH('Inputs (Q)'!GO$1059,Inputs!$X$1:$BG$1,0))*('Inputs (Q)'!GO$1063/12)+INDEX(Inputs!$X159:$BG159, MATCH(('Inputs (Q)'!GO$1059-1),Inputs!$X$1:$BG$1,0))*((12-'Inputs (Q)'!GO$1063)/12)</f>
        <v>31.701236430259</v>
      </c>
      <c r="GP159" s="325" t="n">
        <f aca="false">INDEX(Inputs!$X159:$BG159, MATCH('Inputs (Q)'!GP$1059,Inputs!$X$1:$BG$1,0))*('Inputs (Q)'!GP$1063/12)+INDEX(Inputs!$X159:$BG159, MATCH(('Inputs (Q)'!GP$1059-1),Inputs!$X$1:$BG$1,0))*((12-'Inputs (Q)'!GP$1063)/12)</f>
        <v>31.9809998417561</v>
      </c>
      <c r="GQ159" s="325" t="n">
        <f aca="false">INDEX(Inputs!$X159:$BG159, MATCH('Inputs (Q)'!GQ$1059,Inputs!$X$1:$BG$1,0))*('Inputs (Q)'!GQ$1063/12)+INDEX(Inputs!$X159:$BG159, MATCH(('Inputs (Q)'!GQ$1059-1),Inputs!$X$1:$BG$1,0))*((12-'Inputs (Q)'!GQ$1063)/12)</f>
        <v>32.2607632532531</v>
      </c>
      <c r="GR159" s="325" t="n">
        <f aca="false">INDEX(Inputs!$X159:$BG159, MATCH('Inputs (Q)'!GR$1059,Inputs!$X$1:$BG$1,0))*('Inputs (Q)'!GR$1063/12)+INDEX(Inputs!$X159:$BG159, MATCH(('Inputs (Q)'!GR$1059-1),Inputs!$X$1:$BG$1,0))*((12-'Inputs (Q)'!GR$1063)/12)</f>
        <v>32.5405266647501</v>
      </c>
      <c r="GS159" s="325" t="n">
        <f aca="false">INDEX(Inputs!$X159:$BG159, MATCH('Inputs (Q)'!GS$1059,Inputs!$X$1:$BG$1,0))*('Inputs (Q)'!GS$1063/12)+INDEX(Inputs!$X159:$BG159, MATCH(('Inputs (Q)'!GS$1059-1),Inputs!$X$1:$BG$1,0))*((12-'Inputs (Q)'!GS$1063)/12)</f>
        <v>32.8202900762472</v>
      </c>
      <c r="GT159" s="325" t="n">
        <f aca="false">INDEX(Inputs!$X159:$BG159, MATCH('Inputs (Q)'!GT$1059,Inputs!$X$1:$BG$1,0))*('Inputs (Q)'!GT$1063/12)+INDEX(Inputs!$X159:$BG159, MATCH(('Inputs (Q)'!GT$1059-1),Inputs!$X$1:$BG$1,0))*((12-'Inputs (Q)'!GT$1063)/12)</f>
        <v>33.1099291361701</v>
      </c>
      <c r="GU159" s="325" t="n">
        <f aca="false">INDEX(Inputs!$X159:$BG159, MATCH('Inputs (Q)'!GU$1059,Inputs!$X$1:$BG$1,0))*('Inputs (Q)'!GU$1063/12)+INDEX(Inputs!$X159:$BG159, MATCH(('Inputs (Q)'!GU$1059-1),Inputs!$X$1:$BG$1,0))*((12-'Inputs (Q)'!GU$1063)/12)</f>
        <v>33.3995681960929</v>
      </c>
      <c r="GV159" s="325" t="n">
        <f aca="false">INDEX(Inputs!$X159:$BG159, MATCH('Inputs (Q)'!GV$1059,Inputs!$X$1:$BG$1,0))*('Inputs (Q)'!GV$1063/12)+INDEX(Inputs!$X159:$BG159, MATCH(('Inputs (Q)'!GV$1059-1),Inputs!$X$1:$BG$1,0))*((12-'Inputs (Q)'!GV$1063)/12)</f>
        <v>33.6892072560158</v>
      </c>
      <c r="GW159" s="325" t="n">
        <f aca="false">INDEX(Inputs!$X159:$BG159, MATCH('Inputs (Q)'!GW$1059,Inputs!$X$1:$BG$1,0))*('Inputs (Q)'!GW$1063/12)+INDEX(Inputs!$X159:$BG159, MATCH(('Inputs (Q)'!GW$1059-1),Inputs!$X$1:$BG$1,0))*((12-'Inputs (Q)'!GW$1063)/12)</f>
        <v>33.9788463159387</v>
      </c>
      <c r="GX159" s="325" t="n">
        <f aca="false">INDEX(Inputs!$X159:$BG159, MATCH('Inputs (Q)'!GX$1059,Inputs!$X$1:$BG$1,0))*('Inputs (Q)'!GX$1063/12)+INDEX(Inputs!$X159:$BG159, MATCH(('Inputs (Q)'!GX$1059-1),Inputs!$X$1:$BG$1,0))*((12-'Inputs (Q)'!GX$1063)/12)</f>
        <v>34.2787096346769</v>
      </c>
      <c r="GY159" s="325" t="n">
        <f aca="false">INDEX(Inputs!$X159:$BG159, MATCH('Inputs (Q)'!GY$1059,Inputs!$X$1:$BG$1,0))*('Inputs (Q)'!GY$1063/12)+INDEX(Inputs!$X159:$BG159, MATCH(('Inputs (Q)'!GY$1059-1),Inputs!$X$1:$BG$1,0))*((12-'Inputs (Q)'!GY$1063)/12)</f>
        <v>34.578572953415</v>
      </c>
      <c r="GZ159" s="325" t="n">
        <f aca="false">INDEX(Inputs!$X159:$BG159, MATCH('Inputs (Q)'!GZ$1059,Inputs!$X$1:$BG$1,0))*('Inputs (Q)'!GZ$1063/12)+INDEX(Inputs!$X159:$BG159, MATCH(('Inputs (Q)'!GZ$1059-1),Inputs!$X$1:$BG$1,0))*((12-'Inputs (Q)'!GZ$1063)/12)</f>
        <v>34.8784362721532</v>
      </c>
      <c r="HA159" s="325" t="n">
        <f aca="false">INDEX(Inputs!$X159:$BG159, MATCH('Inputs (Q)'!HA$1059,Inputs!$X$1:$BG$1,0))*('Inputs (Q)'!HA$1063/12)+INDEX(Inputs!$X159:$BG159, MATCH(('Inputs (Q)'!HA$1059-1),Inputs!$X$1:$BG$1,0))*((12-'Inputs (Q)'!HA$1063)/12)</f>
        <v>35.1782995908913</v>
      </c>
    </row>
    <row r="160" customFormat="false" ht="15" hidden="false" customHeight="false" outlineLevel="2" collapsed="false">
      <c r="A160" s="48" t="s">
        <v>99</v>
      </c>
      <c r="B160" s="201" t="s">
        <v>184</v>
      </c>
      <c r="C160" s="201"/>
      <c r="D160" s="201" t="s">
        <v>101</v>
      </c>
      <c r="E160" s="52"/>
      <c r="F160" s="19" t="s">
        <v>203</v>
      </c>
      <c r="G160" s="52" t="s">
        <v>186</v>
      </c>
      <c r="H160" s="52"/>
      <c r="I160" s="52"/>
      <c r="BJ160" s="328" t="n">
        <v>6.8894</v>
      </c>
      <c r="BK160" s="328" t="n">
        <v>8.06311</v>
      </c>
      <c r="BL160" s="328" t="n">
        <v>7.08613</v>
      </c>
      <c r="BM160" s="328" t="n">
        <v>7.38535</v>
      </c>
      <c r="BN160" s="328" t="n">
        <v>9.54221</v>
      </c>
      <c r="BO160" s="328" t="n">
        <v>9.20613666666667</v>
      </c>
      <c r="BP160" s="328" t="n">
        <v>8.98146</v>
      </c>
      <c r="BQ160" s="328" t="n">
        <v>9.41267</v>
      </c>
      <c r="BR160" s="328" t="n">
        <v>10.1242933333333</v>
      </c>
      <c r="BS160" s="328" t="n">
        <v>10.1345966666667</v>
      </c>
      <c r="BT160" s="328" t="n">
        <v>9.36076</v>
      </c>
      <c r="BU160" s="328" t="n">
        <v>8.65723</v>
      </c>
      <c r="BV160" s="328" t="n">
        <v>9.82203939393939</v>
      </c>
      <c r="BW160" s="328" t="n">
        <v>9.1044696969697</v>
      </c>
      <c r="BX160" s="328" t="n">
        <v>8.59366666666667</v>
      </c>
      <c r="BY160" s="328" t="n">
        <v>8.22290909090909</v>
      </c>
      <c r="BZ160" s="328" t="n">
        <v>8.31704848484849</v>
      </c>
      <c r="CA160" s="328" t="n">
        <v>9.78766666666667</v>
      </c>
      <c r="CB160" s="328" t="n">
        <v>10.6783787878788</v>
      </c>
      <c r="CC160" s="328" t="n">
        <v>11.7877878787879</v>
      </c>
      <c r="CD160" s="328" t="n">
        <v>13.2854848484848</v>
      </c>
      <c r="CE160" s="328" t="n">
        <v>12.9130303030303</v>
      </c>
      <c r="CF160" s="328" t="n">
        <v>10.1167424242424</v>
      </c>
      <c r="CG160" s="328" t="n">
        <v>11.0892575757576</v>
      </c>
      <c r="CH160" s="328" t="n">
        <v>12.1106818181818</v>
      </c>
      <c r="CI160" s="328" t="n">
        <v>14.2684696969697</v>
      </c>
      <c r="CJ160" s="328" t="n">
        <v>12.2337636363636</v>
      </c>
      <c r="CK160" s="328" t="n">
        <v>15.6149545454545</v>
      </c>
      <c r="CL160" s="328" t="n">
        <v>14.3792666666667</v>
      </c>
      <c r="CM160" s="328" t="n">
        <v>14.3124242424242</v>
      </c>
      <c r="CN160" s="328" t="n">
        <v>14.478303030303</v>
      </c>
      <c r="CO160" s="328" t="n">
        <v>15.8916818181818</v>
      </c>
      <c r="CP160" s="328" t="n">
        <v>15.5952515151515</v>
      </c>
      <c r="CQ160" s="328" t="n">
        <v>16.5664393939394</v>
      </c>
      <c r="CR160" s="328" t="n">
        <v>13.3196060606061</v>
      </c>
      <c r="CS160" s="328" t="n">
        <v>13.1331666666667</v>
      </c>
      <c r="CT160" s="328" t="n">
        <v>12.8332424242424</v>
      </c>
      <c r="CU160" s="328" t="n">
        <v>11.4817424242424</v>
      </c>
      <c r="CV160" s="328" t="n">
        <v>12.8625606060606</v>
      </c>
      <c r="CW160" s="328" t="n">
        <v>12.9366818181818</v>
      </c>
      <c r="CX160" s="328" t="n">
        <v>12.7840606060606</v>
      </c>
      <c r="CY160" s="328" t="n">
        <v>13.7609393939394</v>
      </c>
      <c r="CZ160" s="328" t="n">
        <v>14.6251818181818</v>
      </c>
      <c r="DA160" s="328" t="n">
        <v>16.0033181818182</v>
      </c>
      <c r="DB160" s="328" t="n">
        <v>16.7091666666667</v>
      </c>
      <c r="DC160" s="328" t="n">
        <v>16.7840757575758</v>
      </c>
      <c r="DD160" s="328" t="n">
        <v>14.6761666666667</v>
      </c>
      <c r="DE160" s="328" t="n">
        <v>13.6210151515152</v>
      </c>
      <c r="DF160" s="328" t="n">
        <v>13.7649284848485</v>
      </c>
      <c r="DG160" s="328" t="n">
        <v>14.4535033333333</v>
      </c>
      <c r="DH160" s="328" t="n">
        <v>11.8251494550751</v>
      </c>
      <c r="DI160" s="328" t="n">
        <v>9.89777813211867</v>
      </c>
      <c r="DJ160" s="328" t="n">
        <v>11.764044027626</v>
      </c>
      <c r="DK160" s="328" t="n">
        <v>14.6833323064476</v>
      </c>
      <c r="DL160" s="328" t="n">
        <v>14.4028725180471</v>
      </c>
      <c r="DM160" s="328" t="n">
        <v>15.1233601237286</v>
      </c>
      <c r="DN160" s="328" t="n">
        <v>16.1543455139609</v>
      </c>
      <c r="DO160" s="328" t="n">
        <v>16.5483539411307</v>
      </c>
      <c r="DP160" s="328" t="n">
        <v>14.9723202324516</v>
      </c>
      <c r="DQ160" s="328" t="n">
        <v>15.3663286596214</v>
      </c>
      <c r="DR160" s="328" t="n">
        <v>18.0554485640199</v>
      </c>
      <c r="DS160" s="328" t="n">
        <v>18.4958253582643</v>
      </c>
      <c r="DT160" s="328" t="n">
        <v>16.7343181812868</v>
      </c>
      <c r="DU160" s="328" t="n">
        <v>17.1746949755311</v>
      </c>
      <c r="DV160" s="328" t="n">
        <v>19.1515664647894</v>
      </c>
      <c r="DW160" s="328" t="n">
        <v>19.6186778419794</v>
      </c>
      <c r="DX160" s="328" t="n">
        <v>17.7502323332194</v>
      </c>
      <c r="DY160" s="328" t="n">
        <v>18.2173437104094</v>
      </c>
      <c r="DZ160" s="328" t="n">
        <v>19.8153277409194</v>
      </c>
      <c r="EA160" s="328" t="n">
        <v>20.2986284175272</v>
      </c>
      <c r="EB160" s="328" t="n">
        <v>18.3654257110961</v>
      </c>
      <c r="EC160" s="328" t="n">
        <v>18.8487263877039</v>
      </c>
      <c r="ED160" s="328" t="n">
        <v>20.4835169351278</v>
      </c>
      <c r="EE160" s="328" t="n">
        <v>20.9831149091553</v>
      </c>
      <c r="EF160" s="328" t="n">
        <v>18.9847230130453</v>
      </c>
      <c r="EG160" s="328" t="n">
        <v>19.4843209870728</v>
      </c>
      <c r="EH160" s="328" t="n">
        <v>21.1845121362161</v>
      </c>
      <c r="EI160" s="328" t="n">
        <v>21.7012075541726</v>
      </c>
      <c r="EJ160" s="328" t="n">
        <v>19.6344258823466</v>
      </c>
      <c r="EK160" s="328" t="n">
        <v>20.1511213003031</v>
      </c>
      <c r="EL160" s="328" t="n">
        <v>21.8983242015413</v>
      </c>
      <c r="EM160" s="328" t="n">
        <v>22.4324296698716</v>
      </c>
      <c r="EN160" s="328" t="n">
        <v>20.2960077965505</v>
      </c>
      <c r="EO160" s="328" t="n">
        <v>20.8301132648808</v>
      </c>
      <c r="EP160" s="328" t="n">
        <v>22.9260925496332</v>
      </c>
      <c r="EQ160" s="328" t="n">
        <v>23.4852655386487</v>
      </c>
      <c r="ER160" s="328" t="n">
        <v>21.2485735825869</v>
      </c>
      <c r="ES160" s="328" t="n">
        <v>21.8077465716023</v>
      </c>
      <c r="ET160" s="328" t="n">
        <v>23.7353836166353</v>
      </c>
      <c r="EU160" s="328" t="n">
        <v>24.314295412163</v>
      </c>
      <c r="EV160" s="328" t="n">
        <v>21.9986482300522</v>
      </c>
      <c r="EW160" s="328" t="n">
        <v>22.5775600255799</v>
      </c>
      <c r="EX160" s="328" t="n">
        <v>24.5732426583025</v>
      </c>
      <c r="EY160" s="328" t="n">
        <v>25.1725900402123</v>
      </c>
      <c r="EZ160" s="328" t="n">
        <v>22.775200512573</v>
      </c>
      <c r="FA160" s="328" t="n">
        <v>23.3745478944829</v>
      </c>
      <c r="FB160" s="328" t="n">
        <v>25.4406781241406</v>
      </c>
      <c r="FC160" s="328" t="n">
        <v>26.0611824686318</v>
      </c>
      <c r="FD160" s="328" t="n">
        <v>23.5791650906669</v>
      </c>
      <c r="FE160" s="328" t="n">
        <v>24.1996694351581</v>
      </c>
      <c r="FF160" s="328" t="n">
        <v>26.3387340619227</v>
      </c>
      <c r="FG160" s="328" t="n">
        <v>26.9811422097745</v>
      </c>
      <c r="FH160" s="328" t="n">
        <v>24.4115096183674</v>
      </c>
      <c r="FI160" s="328" t="n">
        <v>25.0539177662192</v>
      </c>
      <c r="FJ160" s="328" t="n">
        <v>27.2684913743086</v>
      </c>
      <c r="FK160" s="328" t="n">
        <v>27.9335765297795</v>
      </c>
      <c r="FL160" s="328" t="n">
        <v>25.2732359078958</v>
      </c>
      <c r="FM160" s="328" t="n">
        <v>25.9383210633667</v>
      </c>
      <c r="FN160" s="328" t="n">
        <v>28.2310691198217</v>
      </c>
      <c r="FO160" s="328" t="n">
        <v>28.9196317812808</v>
      </c>
      <c r="FP160" s="328" t="n">
        <v>26.1653811354445</v>
      </c>
      <c r="FQ160" s="328" t="n">
        <v>26.8539437969036</v>
      </c>
      <c r="FR160" s="328" t="n">
        <v>29.2276258597514</v>
      </c>
      <c r="FS160" s="328" t="n">
        <v>29.94049478316</v>
      </c>
      <c r="FT160" s="328" t="n">
        <v>27.0890190895257</v>
      </c>
      <c r="FU160" s="328" t="n">
        <v>27.8018880129343</v>
      </c>
      <c r="FV160" s="328" t="n">
        <v>30.2593610526006</v>
      </c>
      <c r="FW160" s="328" t="n">
        <v>30.9973942490055</v>
      </c>
      <c r="FX160" s="328" t="n">
        <v>28.0452614633859</v>
      </c>
      <c r="FY160" s="328" t="n">
        <v>28.7832946597908</v>
      </c>
      <c r="FZ160" s="328" t="n">
        <v>31.3275164977574</v>
      </c>
      <c r="GA160" s="328" t="n">
        <v>32.0916022659954</v>
      </c>
      <c r="GB160" s="328" t="n">
        <v>29.0352591930435</v>
      </c>
      <c r="GC160" s="328" t="n">
        <v>29.7993449612815</v>
      </c>
      <c r="GD160" s="328" t="n">
        <v>32.4333778301283</v>
      </c>
      <c r="GE160" s="328" t="n">
        <v>33.2244358259851</v>
      </c>
      <c r="GF160" s="328" t="n">
        <v>30.0602038425579</v>
      </c>
      <c r="GG160" s="328" t="n">
        <v>30.8512618384147</v>
      </c>
      <c r="GH160" s="325" t="n">
        <f aca="false">INDEX(Inputs!$X160:$BG160, MATCH('Inputs (Q)'!GH$1059,Inputs!$X$1:$BG$1,0))*('Inputs (Q)'!GH$1063/12)+INDEX(Inputs!$X160:$BG160, MATCH(('Inputs (Q)'!GH$1059-1),Inputs!$X$1:$BG$1,0))*((12-'Inputs (Q)'!GH$1063)/12)</f>
        <v>31.9215633068089</v>
      </c>
      <c r="GI160" s="325" t="n">
        <f aca="false">INDEX(Inputs!$X160:$BG160, MATCH('Inputs (Q)'!GI$1059,Inputs!$X$1:$BG$1,0))*('Inputs (Q)'!GI$1063/12)+INDEX(Inputs!$X160:$BG160, MATCH(('Inputs (Q)'!GI$1059-1),Inputs!$X$1:$BG$1,0))*((12-'Inputs (Q)'!GI$1063)/12)</f>
        <v>32.2008067793464</v>
      </c>
      <c r="GJ160" s="325" t="n">
        <f aca="false">INDEX(Inputs!$X160:$BG160, MATCH('Inputs (Q)'!GJ$1059,Inputs!$X$1:$BG$1,0))*('Inputs (Q)'!GJ$1063/12)+INDEX(Inputs!$X160:$BG160, MATCH(('Inputs (Q)'!GJ$1059-1),Inputs!$X$1:$BG$1,0))*((12-'Inputs (Q)'!GJ$1063)/12)</f>
        <v>32.4800502518838</v>
      </c>
      <c r="GK160" s="325" t="n">
        <f aca="false">INDEX(Inputs!$X160:$BG160, MATCH('Inputs (Q)'!GK$1059,Inputs!$X$1:$BG$1,0))*('Inputs (Q)'!GK$1063/12)+INDEX(Inputs!$X160:$BG160, MATCH(('Inputs (Q)'!GK$1059-1),Inputs!$X$1:$BG$1,0))*((12-'Inputs (Q)'!GK$1063)/12)</f>
        <v>32.7592937244213</v>
      </c>
      <c r="GL160" s="325" t="n">
        <f aca="false">INDEX(Inputs!$X160:$BG160, MATCH('Inputs (Q)'!GL$1059,Inputs!$X$1:$BG$1,0))*('Inputs (Q)'!GL$1063/12)+INDEX(Inputs!$X160:$BG160, MATCH(('Inputs (Q)'!GL$1059-1),Inputs!$X$1:$BG$1,0))*((12-'Inputs (Q)'!GL$1063)/12)</f>
        <v>33.0483944915393</v>
      </c>
      <c r="GM160" s="325" t="n">
        <f aca="false">INDEX(Inputs!$X160:$BG160, MATCH('Inputs (Q)'!GM$1059,Inputs!$X$1:$BG$1,0))*('Inputs (Q)'!GM$1063/12)+INDEX(Inputs!$X160:$BG160, MATCH(('Inputs (Q)'!GM$1059-1),Inputs!$X$1:$BG$1,0))*((12-'Inputs (Q)'!GM$1063)/12)</f>
        <v>33.3374952586573</v>
      </c>
      <c r="GN160" s="325" t="n">
        <f aca="false">INDEX(Inputs!$X160:$BG160, MATCH('Inputs (Q)'!GN$1059,Inputs!$X$1:$BG$1,0))*('Inputs (Q)'!GN$1063/12)+INDEX(Inputs!$X160:$BG160, MATCH(('Inputs (Q)'!GN$1059-1),Inputs!$X$1:$BG$1,0))*((12-'Inputs (Q)'!GN$1063)/12)</f>
        <v>33.6265960257753</v>
      </c>
      <c r="GO160" s="325" t="n">
        <f aca="false">INDEX(Inputs!$X160:$BG160, MATCH('Inputs (Q)'!GO$1059,Inputs!$X$1:$BG$1,0))*('Inputs (Q)'!GO$1063/12)+INDEX(Inputs!$X160:$BG160, MATCH(('Inputs (Q)'!GO$1059-1),Inputs!$X$1:$BG$1,0))*((12-'Inputs (Q)'!GO$1063)/12)</f>
        <v>33.9156967928933</v>
      </c>
      <c r="GP160" s="325" t="n">
        <f aca="false">INDEX(Inputs!$X160:$BG160, MATCH('Inputs (Q)'!GP$1059,Inputs!$X$1:$BG$1,0))*('Inputs (Q)'!GP$1063/12)+INDEX(Inputs!$X160:$BG160, MATCH(('Inputs (Q)'!GP$1059-1),Inputs!$X$1:$BG$1,0))*((12-'Inputs (Q)'!GP$1063)/12)</f>
        <v>34.2150028170906</v>
      </c>
      <c r="GQ160" s="325" t="n">
        <f aca="false">INDEX(Inputs!$X160:$BG160, MATCH('Inputs (Q)'!GQ$1059,Inputs!$X$1:$BG$1,0))*('Inputs (Q)'!GQ$1063/12)+INDEX(Inputs!$X160:$BG160, MATCH(('Inputs (Q)'!GQ$1059-1),Inputs!$X$1:$BG$1,0))*((12-'Inputs (Q)'!GQ$1063)/12)</f>
        <v>34.5143088412879</v>
      </c>
      <c r="GR160" s="325" t="n">
        <f aca="false">INDEX(Inputs!$X160:$BG160, MATCH('Inputs (Q)'!GR$1059,Inputs!$X$1:$BG$1,0))*('Inputs (Q)'!GR$1063/12)+INDEX(Inputs!$X160:$BG160, MATCH(('Inputs (Q)'!GR$1059-1),Inputs!$X$1:$BG$1,0))*((12-'Inputs (Q)'!GR$1063)/12)</f>
        <v>34.8136148654852</v>
      </c>
      <c r="GS160" s="325" t="n">
        <f aca="false">INDEX(Inputs!$X160:$BG160, MATCH('Inputs (Q)'!GS$1059,Inputs!$X$1:$BG$1,0))*('Inputs (Q)'!GS$1063/12)+INDEX(Inputs!$X160:$BG160, MATCH(('Inputs (Q)'!GS$1059-1),Inputs!$X$1:$BG$1,0))*((12-'Inputs (Q)'!GS$1063)/12)</f>
        <v>35.1129208896825</v>
      </c>
      <c r="GT160" s="325" t="n">
        <f aca="false">INDEX(Inputs!$X160:$BG160, MATCH('Inputs (Q)'!GT$1059,Inputs!$X$1:$BG$1,0))*('Inputs (Q)'!GT$1063/12)+INDEX(Inputs!$X160:$BG160, MATCH(('Inputs (Q)'!GT$1059-1),Inputs!$X$1:$BG$1,0))*((12-'Inputs (Q)'!GT$1063)/12)</f>
        <v>35.4227924165339</v>
      </c>
      <c r="GU160" s="325" t="n">
        <f aca="false">INDEX(Inputs!$X160:$BG160, MATCH('Inputs (Q)'!GU$1059,Inputs!$X$1:$BG$1,0))*('Inputs (Q)'!GU$1063/12)+INDEX(Inputs!$X160:$BG160, MATCH(('Inputs (Q)'!GU$1059-1),Inputs!$X$1:$BG$1,0))*((12-'Inputs (Q)'!GU$1063)/12)</f>
        <v>35.7326639433854</v>
      </c>
      <c r="GV160" s="325" t="n">
        <f aca="false">INDEX(Inputs!$X160:$BG160, MATCH('Inputs (Q)'!GV$1059,Inputs!$X$1:$BG$1,0))*('Inputs (Q)'!GV$1063/12)+INDEX(Inputs!$X160:$BG160, MATCH(('Inputs (Q)'!GV$1059-1),Inputs!$X$1:$BG$1,0))*((12-'Inputs (Q)'!GV$1063)/12)</f>
        <v>36.0425354702368</v>
      </c>
      <c r="GW160" s="325" t="n">
        <f aca="false">INDEX(Inputs!$X160:$BG160, MATCH('Inputs (Q)'!GW$1059,Inputs!$X$1:$BG$1,0))*('Inputs (Q)'!GW$1063/12)+INDEX(Inputs!$X160:$BG160, MATCH(('Inputs (Q)'!GW$1059-1),Inputs!$X$1:$BG$1,0))*((12-'Inputs (Q)'!GW$1063)/12)</f>
        <v>36.3524069970882</v>
      </c>
      <c r="GX160" s="325" t="n">
        <f aca="false">INDEX(Inputs!$X160:$BG160, MATCH('Inputs (Q)'!GX$1059,Inputs!$X$1:$BG$1,0))*('Inputs (Q)'!GX$1063/12)+INDEX(Inputs!$X160:$BG160, MATCH(('Inputs (Q)'!GX$1059-1),Inputs!$X$1:$BG$1,0))*((12-'Inputs (Q)'!GX$1063)/12)</f>
        <v>36.6732169888375</v>
      </c>
      <c r="GY160" s="325" t="n">
        <f aca="false">INDEX(Inputs!$X160:$BG160, MATCH('Inputs (Q)'!GY$1059,Inputs!$X$1:$BG$1,0))*('Inputs (Q)'!GY$1063/12)+INDEX(Inputs!$X160:$BG160, MATCH(('Inputs (Q)'!GY$1059-1),Inputs!$X$1:$BG$1,0))*((12-'Inputs (Q)'!GY$1063)/12)</f>
        <v>36.9940269805868</v>
      </c>
      <c r="GZ160" s="325" t="n">
        <f aca="false">INDEX(Inputs!$X160:$BG160, MATCH('Inputs (Q)'!GZ$1059,Inputs!$X$1:$BG$1,0))*('Inputs (Q)'!GZ$1063/12)+INDEX(Inputs!$X160:$BG160, MATCH(('Inputs (Q)'!GZ$1059-1),Inputs!$X$1:$BG$1,0))*((12-'Inputs (Q)'!GZ$1063)/12)</f>
        <v>37.3148369723361</v>
      </c>
      <c r="HA160" s="325" t="n">
        <f aca="false">INDEX(Inputs!$X160:$BG160, MATCH('Inputs (Q)'!HA$1059,Inputs!$X$1:$BG$1,0))*('Inputs (Q)'!HA$1063/12)+INDEX(Inputs!$X160:$BG160, MATCH(('Inputs (Q)'!HA$1059-1),Inputs!$X$1:$BG$1,0))*((12-'Inputs (Q)'!HA$1063)/12)</f>
        <v>37.6356469640854</v>
      </c>
    </row>
    <row r="161" customFormat="false" ht="15" hidden="false" customHeight="false" outlineLevel="2" collapsed="false">
      <c r="A161" s="48" t="s">
        <v>99</v>
      </c>
      <c r="B161" s="201" t="s">
        <v>184</v>
      </c>
      <c r="C161" s="201"/>
      <c r="D161" s="123" t="s">
        <v>101</v>
      </c>
      <c r="E161" s="124"/>
      <c r="F161" s="19" t="s">
        <v>204</v>
      </c>
      <c r="G161" s="52" t="s">
        <v>186</v>
      </c>
      <c r="H161" s="124"/>
      <c r="I161" s="124"/>
      <c r="BJ161" s="328" t="n">
        <v>6.16015333333333</v>
      </c>
      <c r="BK161" s="328" t="n">
        <v>6.92086</v>
      </c>
      <c r="BL161" s="328" t="n">
        <v>6.20445666666667</v>
      </c>
      <c r="BM161" s="328" t="n">
        <v>6.38905</v>
      </c>
      <c r="BN161" s="328" t="n">
        <v>7.66427333333333</v>
      </c>
      <c r="BO161" s="328" t="n">
        <v>7.74395666666667</v>
      </c>
      <c r="BP161" s="328" t="n">
        <v>7.60078</v>
      </c>
      <c r="BQ161" s="328" t="n">
        <v>8.17749333333333</v>
      </c>
      <c r="BR161" s="328" t="n">
        <v>8.81601333333333</v>
      </c>
      <c r="BS161" s="328" t="n">
        <v>9.07903333333333</v>
      </c>
      <c r="BT161" s="328" t="n">
        <v>7.99010333333333</v>
      </c>
      <c r="BU161" s="328" t="n">
        <v>7.22467</v>
      </c>
      <c r="BV161" s="328" t="n">
        <v>7.31212121212121</v>
      </c>
      <c r="BW161" s="328" t="n">
        <v>7.22287878787879</v>
      </c>
      <c r="BX161" s="328" t="n">
        <v>6.18562121212121</v>
      </c>
      <c r="BY161" s="328" t="n">
        <v>5.6305303030303</v>
      </c>
      <c r="BZ161" s="328" t="n">
        <v>6.61478787878788</v>
      </c>
      <c r="CA161" s="328" t="n">
        <v>8.76857575757576</v>
      </c>
      <c r="CB161" s="328" t="n">
        <v>8.78060606060606</v>
      </c>
      <c r="CC161" s="328" t="n">
        <v>10.7505606060606</v>
      </c>
      <c r="CD161" s="328" t="n">
        <v>12.1703242424242</v>
      </c>
      <c r="CE161" s="328" t="n">
        <v>12.1869696969697</v>
      </c>
      <c r="CF161" s="328" t="n">
        <v>9.21431818181818</v>
      </c>
      <c r="CG161" s="328" t="n">
        <v>10.2482878787879</v>
      </c>
      <c r="CH161" s="328" t="n">
        <v>11.3847727272727</v>
      </c>
      <c r="CI161" s="328" t="n">
        <v>13.2917121212121</v>
      </c>
      <c r="CJ161" s="328" t="n">
        <v>11.6910151515152</v>
      </c>
      <c r="CK161" s="328" t="n">
        <v>14.679</v>
      </c>
      <c r="CL161" s="328" t="n">
        <v>13.5393696969697</v>
      </c>
      <c r="CM161" s="328" t="n">
        <v>13.6039242424242</v>
      </c>
      <c r="CN161" s="328" t="n">
        <v>13.8494545454545</v>
      </c>
      <c r="CO161" s="328" t="n">
        <v>15.5628787878788</v>
      </c>
      <c r="CP161" s="328" t="n">
        <v>15.4710090909091</v>
      </c>
      <c r="CQ161" s="328" t="n">
        <v>16.1407424242424</v>
      </c>
      <c r="CR161" s="328" t="n">
        <v>10.7062121212121</v>
      </c>
      <c r="CS161" s="328" t="n">
        <v>9.82369696969697</v>
      </c>
      <c r="CT161" s="328" t="n">
        <v>9.67968181818182</v>
      </c>
      <c r="CU161" s="328" t="n">
        <v>8.6624696969697</v>
      </c>
      <c r="CV161" s="328" t="n">
        <v>8.86409090909091</v>
      </c>
      <c r="CW161" s="328" t="n">
        <v>8.81680303030303</v>
      </c>
      <c r="CX161" s="328" t="n">
        <v>9.18513636363636</v>
      </c>
      <c r="CY161" s="328" t="n">
        <v>11.4829242424242</v>
      </c>
      <c r="CZ161" s="328" t="n">
        <v>12.8224393939394</v>
      </c>
      <c r="DA161" s="328" t="n">
        <v>14.9697272727273</v>
      </c>
      <c r="DB161" s="328" t="n">
        <v>15.8991666666667</v>
      </c>
      <c r="DC161" s="328" t="n">
        <v>16.0639696969697</v>
      </c>
      <c r="DD161" s="328" t="n">
        <v>13.1725151515152</v>
      </c>
      <c r="DE161" s="328" t="n">
        <v>12.4808636363636</v>
      </c>
      <c r="DF161" s="328" t="n">
        <v>12.6556306060606</v>
      </c>
      <c r="DG161" s="328" t="n">
        <v>13.5729333333333</v>
      </c>
      <c r="DH161" s="328" t="n">
        <v>10.0560162701477</v>
      </c>
      <c r="DI161" s="328" t="n">
        <v>8.14542213524234</v>
      </c>
      <c r="DJ161" s="328" t="n">
        <v>9.97315254821858</v>
      </c>
      <c r="DK161" s="328" t="n">
        <v>12.8656036024873</v>
      </c>
      <c r="DL161" s="328" t="n">
        <v>12.562785910443</v>
      </c>
      <c r="DM161" s="328" t="n">
        <v>13.2626880635143</v>
      </c>
      <c r="DN161" s="328" t="n">
        <v>14.0448115100798</v>
      </c>
      <c r="DO161" s="328" t="n">
        <v>14.3873678883744</v>
      </c>
      <c r="DP161" s="328" t="n">
        <v>13.0171423751959</v>
      </c>
      <c r="DQ161" s="328" t="n">
        <v>13.3596987534905</v>
      </c>
      <c r="DR161" s="328" t="n">
        <v>15.6976568064888</v>
      </c>
      <c r="DS161" s="328" t="n">
        <v>16.0805264846959</v>
      </c>
      <c r="DT161" s="328" t="n">
        <v>14.5490477718677</v>
      </c>
      <c r="DU161" s="328" t="n">
        <v>14.9319174500747</v>
      </c>
      <c r="DV161" s="328" t="n">
        <v>16.6506368758966</v>
      </c>
      <c r="DW161" s="328" t="n">
        <v>17.0567499704306</v>
      </c>
      <c r="DX161" s="328" t="n">
        <v>15.4322975922944</v>
      </c>
      <c r="DY161" s="328" t="n">
        <v>15.8384106868284</v>
      </c>
      <c r="DZ161" s="328" t="n">
        <v>17.2277201135233</v>
      </c>
      <c r="EA161" s="328" t="n">
        <v>17.6479084089751</v>
      </c>
      <c r="EB161" s="328" t="n">
        <v>15.9671552271679</v>
      </c>
      <c r="EC161" s="328" t="n">
        <v>16.3873435226197</v>
      </c>
      <c r="ED161" s="328" t="n">
        <v>17.8086530443943</v>
      </c>
      <c r="EE161" s="328" t="n">
        <v>18.243010435721</v>
      </c>
      <c r="EF161" s="328" t="n">
        <v>16.5055808704143</v>
      </c>
      <c r="EG161" s="328" t="n">
        <v>16.9399382617409</v>
      </c>
      <c r="EH161" s="328" t="n">
        <v>18.4181079715683</v>
      </c>
      <c r="EI161" s="328" t="n">
        <v>18.8673301172163</v>
      </c>
      <c r="EJ161" s="328" t="n">
        <v>17.0704415346243</v>
      </c>
      <c r="EK161" s="328" t="n">
        <v>17.5196636802723</v>
      </c>
      <c r="EL161" s="328" t="n">
        <v>19.0387060578511</v>
      </c>
      <c r="EM161" s="328" t="n">
        <v>19.5030647421889</v>
      </c>
      <c r="EN161" s="328" t="n">
        <v>17.6456300048376</v>
      </c>
      <c r="EO161" s="328" t="n">
        <v>18.1099886891754</v>
      </c>
      <c r="EP161" s="328" t="n">
        <v>19.9322620804396</v>
      </c>
      <c r="EQ161" s="328" t="n">
        <v>20.4184148141089</v>
      </c>
      <c r="ER161" s="328" t="n">
        <v>18.4738038794319</v>
      </c>
      <c r="ES161" s="328" t="n">
        <v>18.9599566131011</v>
      </c>
      <c r="ET161" s="328" t="n">
        <v>20.6358709318791</v>
      </c>
      <c r="EU161" s="328" t="n">
        <v>21.1391848570469</v>
      </c>
      <c r="EV161" s="328" t="n">
        <v>19.1259291563758</v>
      </c>
      <c r="EW161" s="328" t="n">
        <v>19.6292430815436</v>
      </c>
      <c r="EX161" s="328" t="n">
        <v>21.3643171757745</v>
      </c>
      <c r="EY161" s="328" t="n">
        <v>21.8853980825007</v>
      </c>
      <c r="EZ161" s="328" t="n">
        <v>19.8010744555959</v>
      </c>
      <c r="FA161" s="328" t="n">
        <v>20.3221553623221</v>
      </c>
      <c r="FB161" s="328" t="n">
        <v>22.1184775720793</v>
      </c>
      <c r="FC161" s="328" t="n">
        <v>22.657952634813</v>
      </c>
      <c r="FD161" s="328" t="n">
        <v>20.5000523838784</v>
      </c>
      <c r="FE161" s="328" t="n">
        <v>21.039527446612</v>
      </c>
      <c r="FF161" s="328" t="n">
        <v>22.8992598303737</v>
      </c>
      <c r="FG161" s="328" t="n">
        <v>23.4577783628219</v>
      </c>
      <c r="FH161" s="328" t="n">
        <v>21.2237042330293</v>
      </c>
      <c r="FI161" s="328" t="n">
        <v>21.7822227654774</v>
      </c>
      <c r="FJ161" s="328" t="n">
        <v>23.7076037023859</v>
      </c>
      <c r="FK161" s="328" t="n">
        <v>24.2858379390295</v>
      </c>
      <c r="FL161" s="328" t="n">
        <v>21.9729009924552</v>
      </c>
      <c r="FM161" s="328" t="n">
        <v>22.5511352290988</v>
      </c>
      <c r="FN161" s="328" t="n">
        <v>24.5444821130801</v>
      </c>
      <c r="FO161" s="328" t="n">
        <v>25.1431280182772</v>
      </c>
      <c r="FP161" s="328" t="n">
        <v>22.7485443974889</v>
      </c>
      <c r="FQ161" s="328" t="n">
        <v>23.347190302686</v>
      </c>
      <c r="FR161" s="328" t="n">
        <v>25.4109023316718</v>
      </c>
      <c r="FS161" s="328" t="n">
        <v>26.0306804373224</v>
      </c>
      <c r="FT161" s="328" t="n">
        <v>23.5515680147202</v>
      </c>
      <c r="FU161" s="328" t="n">
        <v>24.1713461203708</v>
      </c>
      <c r="FV161" s="328" t="n">
        <v>26.3079071839799</v>
      </c>
      <c r="FW161" s="328" t="n">
        <v>26.9495634567599</v>
      </c>
      <c r="FX161" s="328" t="n">
        <v>24.3829383656399</v>
      </c>
      <c r="FY161" s="328" t="n">
        <v>25.0245946384199</v>
      </c>
      <c r="FZ161" s="328" t="n">
        <v>27.2365763075743</v>
      </c>
      <c r="GA161" s="328" t="n">
        <v>27.9008830467835</v>
      </c>
      <c r="GB161" s="328" t="n">
        <v>25.243656089947</v>
      </c>
      <c r="GC161" s="328" t="n">
        <v>25.9079628291561</v>
      </c>
      <c r="GD161" s="328" t="n">
        <v>28.1980274512317</v>
      </c>
      <c r="GE161" s="328" t="n">
        <v>28.8857842183349</v>
      </c>
      <c r="GF161" s="328" t="n">
        <v>26.1347571499221</v>
      </c>
      <c r="GG161" s="328" t="n">
        <v>26.8225139170253</v>
      </c>
      <c r="GH161" s="325" t="n">
        <f aca="false">INDEX(Inputs!$X161:$BG161, MATCH('Inputs (Q)'!GH$1059,Inputs!$X$1:$BG$1,0))*('Inputs (Q)'!GH$1063/12)+INDEX(Inputs!$X161:$BG161, MATCH(('Inputs (Q)'!GH$1059-1),Inputs!$X$1:$BG$1,0))*((12-'Inputs (Q)'!GH$1063)/12)</f>
        <v>27.7530488229159</v>
      </c>
      <c r="GI161" s="325" t="n">
        <f aca="false">INDEX(Inputs!$X161:$BG161, MATCH('Inputs (Q)'!GI$1059,Inputs!$X$1:$BG$1,0))*('Inputs (Q)'!GI$1063/12)+INDEX(Inputs!$X161:$BG161, MATCH(('Inputs (Q)'!GI$1059-1),Inputs!$X$1:$BG$1,0))*((12-'Inputs (Q)'!GI$1063)/12)</f>
        <v>27.9958269617034</v>
      </c>
      <c r="GJ161" s="325" t="n">
        <f aca="false">INDEX(Inputs!$X161:$BG161, MATCH('Inputs (Q)'!GJ$1059,Inputs!$X$1:$BG$1,0))*('Inputs (Q)'!GJ$1063/12)+INDEX(Inputs!$X161:$BG161, MATCH(('Inputs (Q)'!GJ$1059-1),Inputs!$X$1:$BG$1,0))*((12-'Inputs (Q)'!GJ$1063)/12)</f>
        <v>28.2386051004908</v>
      </c>
      <c r="GK161" s="325" t="n">
        <f aca="false">INDEX(Inputs!$X161:$BG161, MATCH('Inputs (Q)'!GK$1059,Inputs!$X$1:$BG$1,0))*('Inputs (Q)'!GK$1063/12)+INDEX(Inputs!$X161:$BG161, MATCH(('Inputs (Q)'!GK$1059-1),Inputs!$X$1:$BG$1,0))*((12-'Inputs (Q)'!GK$1063)/12)</f>
        <v>28.4813832392782</v>
      </c>
      <c r="GL161" s="325" t="n">
        <f aca="false">INDEX(Inputs!$X161:$BG161, MATCH('Inputs (Q)'!GL$1059,Inputs!$X$1:$BG$1,0))*('Inputs (Q)'!GL$1063/12)+INDEX(Inputs!$X161:$BG161, MATCH(('Inputs (Q)'!GL$1059-1),Inputs!$X$1:$BG$1,0))*((12-'Inputs (Q)'!GL$1063)/12)</f>
        <v>28.7327314463649</v>
      </c>
      <c r="GM161" s="325" t="n">
        <f aca="false">INDEX(Inputs!$X161:$BG161, MATCH('Inputs (Q)'!GM$1059,Inputs!$X$1:$BG$1,0))*('Inputs (Q)'!GM$1063/12)+INDEX(Inputs!$X161:$BG161, MATCH(('Inputs (Q)'!GM$1059-1),Inputs!$X$1:$BG$1,0))*((12-'Inputs (Q)'!GM$1063)/12)</f>
        <v>28.9840796534515</v>
      </c>
      <c r="GN161" s="325" t="n">
        <f aca="false">INDEX(Inputs!$X161:$BG161, MATCH('Inputs (Q)'!GN$1059,Inputs!$X$1:$BG$1,0))*('Inputs (Q)'!GN$1063/12)+INDEX(Inputs!$X161:$BG161, MATCH(('Inputs (Q)'!GN$1059-1),Inputs!$X$1:$BG$1,0))*((12-'Inputs (Q)'!GN$1063)/12)</f>
        <v>29.2354278605381</v>
      </c>
      <c r="GO161" s="325" t="n">
        <f aca="false">INDEX(Inputs!$X161:$BG161, MATCH('Inputs (Q)'!GO$1059,Inputs!$X$1:$BG$1,0))*('Inputs (Q)'!GO$1063/12)+INDEX(Inputs!$X161:$BG161, MATCH(('Inputs (Q)'!GO$1059-1),Inputs!$X$1:$BG$1,0))*((12-'Inputs (Q)'!GO$1063)/12)</f>
        <v>29.4867760676248</v>
      </c>
      <c r="GP161" s="325" t="n">
        <f aca="false">INDEX(Inputs!$X161:$BG161, MATCH('Inputs (Q)'!GP$1059,Inputs!$X$1:$BG$1,0))*('Inputs (Q)'!GP$1063/12)+INDEX(Inputs!$X161:$BG161, MATCH(('Inputs (Q)'!GP$1059-1),Inputs!$X$1:$BG$1,0))*((12-'Inputs (Q)'!GP$1063)/12)</f>
        <v>29.7469968664215</v>
      </c>
      <c r="GQ161" s="325" t="n">
        <f aca="false">INDEX(Inputs!$X161:$BG161, MATCH('Inputs (Q)'!GQ$1059,Inputs!$X$1:$BG$1,0))*('Inputs (Q)'!GQ$1063/12)+INDEX(Inputs!$X161:$BG161, MATCH(('Inputs (Q)'!GQ$1059-1),Inputs!$X$1:$BG$1,0))*((12-'Inputs (Q)'!GQ$1063)/12)</f>
        <v>30.0072176652183</v>
      </c>
      <c r="GR161" s="325" t="n">
        <f aca="false">INDEX(Inputs!$X161:$BG161, MATCH('Inputs (Q)'!GR$1059,Inputs!$X$1:$BG$1,0))*('Inputs (Q)'!GR$1063/12)+INDEX(Inputs!$X161:$BG161, MATCH(('Inputs (Q)'!GR$1059-1),Inputs!$X$1:$BG$1,0))*((12-'Inputs (Q)'!GR$1063)/12)</f>
        <v>30.2674384640151</v>
      </c>
      <c r="GS161" s="325" t="n">
        <f aca="false">INDEX(Inputs!$X161:$BG161, MATCH('Inputs (Q)'!GS$1059,Inputs!$X$1:$BG$1,0))*('Inputs (Q)'!GS$1063/12)+INDEX(Inputs!$X161:$BG161, MATCH(('Inputs (Q)'!GS$1059-1),Inputs!$X$1:$BG$1,0))*((12-'Inputs (Q)'!GS$1063)/12)</f>
        <v>30.5276592628119</v>
      </c>
      <c r="GT161" s="325" t="n">
        <f aca="false">INDEX(Inputs!$X161:$BG161, MATCH('Inputs (Q)'!GT$1059,Inputs!$X$1:$BG$1,0))*('Inputs (Q)'!GT$1063/12)+INDEX(Inputs!$X161:$BG161, MATCH(('Inputs (Q)'!GT$1059-1),Inputs!$X$1:$BG$1,0))*((12-'Inputs (Q)'!GT$1063)/12)</f>
        <v>30.7970658558062</v>
      </c>
      <c r="GU161" s="325" t="n">
        <f aca="false">INDEX(Inputs!$X161:$BG161, MATCH('Inputs (Q)'!GU$1059,Inputs!$X$1:$BG$1,0))*('Inputs (Q)'!GU$1063/12)+INDEX(Inputs!$X161:$BG161, MATCH(('Inputs (Q)'!GU$1059-1),Inputs!$X$1:$BG$1,0))*((12-'Inputs (Q)'!GU$1063)/12)</f>
        <v>31.0664724488005</v>
      </c>
      <c r="GV161" s="325" t="n">
        <f aca="false">INDEX(Inputs!$X161:$BG161, MATCH('Inputs (Q)'!GV$1059,Inputs!$X$1:$BG$1,0))*('Inputs (Q)'!GV$1063/12)+INDEX(Inputs!$X161:$BG161, MATCH(('Inputs (Q)'!GV$1059-1),Inputs!$X$1:$BG$1,0))*((12-'Inputs (Q)'!GV$1063)/12)</f>
        <v>31.3358790417949</v>
      </c>
      <c r="GW161" s="325" t="n">
        <f aca="false">INDEX(Inputs!$X161:$BG161, MATCH('Inputs (Q)'!GW$1059,Inputs!$X$1:$BG$1,0))*('Inputs (Q)'!GW$1063/12)+INDEX(Inputs!$X161:$BG161, MATCH(('Inputs (Q)'!GW$1059-1),Inputs!$X$1:$BG$1,0))*((12-'Inputs (Q)'!GW$1063)/12)</f>
        <v>31.6052856347892</v>
      </c>
      <c r="GX161" s="325" t="n">
        <f aca="false">INDEX(Inputs!$X161:$BG161, MATCH('Inputs (Q)'!GX$1059,Inputs!$X$1:$BG$1,0))*('Inputs (Q)'!GX$1063/12)+INDEX(Inputs!$X161:$BG161, MATCH(('Inputs (Q)'!GX$1059-1),Inputs!$X$1:$BG$1,0))*((12-'Inputs (Q)'!GX$1063)/12)</f>
        <v>31.8842022805162</v>
      </c>
      <c r="GY161" s="325" t="n">
        <f aca="false">INDEX(Inputs!$X161:$BG161, MATCH('Inputs (Q)'!GY$1059,Inputs!$X$1:$BG$1,0))*('Inputs (Q)'!GY$1063/12)+INDEX(Inputs!$X161:$BG161, MATCH(('Inputs (Q)'!GY$1059-1),Inputs!$X$1:$BG$1,0))*((12-'Inputs (Q)'!GY$1063)/12)</f>
        <v>32.1631189262432</v>
      </c>
      <c r="GZ161" s="325" t="n">
        <f aca="false">INDEX(Inputs!$X161:$BG161, MATCH('Inputs (Q)'!GZ$1059,Inputs!$X$1:$BG$1,0))*('Inputs (Q)'!GZ$1063/12)+INDEX(Inputs!$X161:$BG161, MATCH(('Inputs (Q)'!GZ$1059-1),Inputs!$X$1:$BG$1,0))*((12-'Inputs (Q)'!GZ$1063)/12)</f>
        <v>32.4420355719702</v>
      </c>
      <c r="HA161" s="325" t="n">
        <f aca="false">INDEX(Inputs!$X161:$BG161, MATCH('Inputs (Q)'!HA$1059,Inputs!$X$1:$BG$1,0))*('Inputs (Q)'!HA$1063/12)+INDEX(Inputs!$X161:$BG161, MATCH(('Inputs (Q)'!HA$1059-1),Inputs!$X$1:$BG$1,0))*((12-'Inputs (Q)'!HA$1063)/12)</f>
        <v>32.7209522176972</v>
      </c>
    </row>
    <row r="162" customFormat="false" ht="15" hidden="false" customHeight="false" outlineLevel="2" collapsed="false">
      <c r="A162" s="48" t="s">
        <v>99</v>
      </c>
      <c r="B162" s="201" t="s">
        <v>184</v>
      </c>
      <c r="C162" s="201"/>
      <c r="D162" s="201" t="s">
        <v>101</v>
      </c>
      <c r="E162" s="52"/>
      <c r="F162" s="19" t="s">
        <v>205</v>
      </c>
      <c r="G162" s="52" t="s">
        <v>186</v>
      </c>
      <c r="H162" s="52"/>
      <c r="I162" s="52" t="s">
        <v>206</v>
      </c>
      <c r="BJ162" s="328" t="n">
        <v>21.3433</v>
      </c>
      <c r="BK162" s="328" t="n">
        <v>25.5941033333333</v>
      </c>
      <c r="BL162" s="328" t="n">
        <v>25.36255</v>
      </c>
      <c r="BM162" s="328" t="n">
        <v>25.4054033333333</v>
      </c>
      <c r="BN162" s="328" t="n">
        <v>34.1005633333333</v>
      </c>
      <c r="BO162" s="328" t="n">
        <v>35.3251666666667</v>
      </c>
      <c r="BP162" s="328" t="n">
        <v>36.1817066666667</v>
      </c>
      <c r="BQ162" s="328" t="n">
        <v>35.9632933333333</v>
      </c>
      <c r="BR162" s="328" t="n">
        <v>38.45829</v>
      </c>
      <c r="BS162" s="328" t="n">
        <v>37.6579</v>
      </c>
      <c r="BT162" s="328" t="n">
        <v>38.93804</v>
      </c>
      <c r="BU162" s="328" t="n">
        <v>33.1218866666667</v>
      </c>
      <c r="BV162" s="328" t="n">
        <v>28.819376939697</v>
      </c>
      <c r="BW162" s="328" t="n">
        <v>32.0865146781818</v>
      </c>
      <c r="BX162" s="328" t="n">
        <v>28.9943358060606</v>
      </c>
      <c r="BY162" s="328" t="n">
        <v>22.1599233575758</v>
      </c>
      <c r="BZ162" s="328" t="n">
        <v>24.5706862975758</v>
      </c>
      <c r="CA162" s="328" t="n">
        <v>29.6361517360606</v>
      </c>
      <c r="CB162" s="328" t="n">
        <v>27.8762958975758</v>
      </c>
      <c r="CC162" s="328" t="n">
        <v>33.5263734890909</v>
      </c>
      <c r="CD162" s="328" t="n">
        <v>31.8543404493939</v>
      </c>
      <c r="CE162" s="328" t="n">
        <v>26.9256652751515</v>
      </c>
      <c r="CF162" s="328" t="n">
        <v>22.3504889293939</v>
      </c>
      <c r="CG162" s="328" t="n">
        <v>18.1007707478788</v>
      </c>
      <c r="CH162" s="328" t="n">
        <v>20.0197325030303</v>
      </c>
      <c r="CI162" s="328" t="n">
        <v>23.3297266851515</v>
      </c>
      <c r="CJ162" s="328" t="n">
        <v>29.0416833412121</v>
      </c>
      <c r="CK162" s="328" t="n">
        <v>37.3220103845455</v>
      </c>
      <c r="CL162" s="328" t="n">
        <v>38.2067181581818</v>
      </c>
      <c r="CM162" s="328" t="n">
        <v>40.4472128254545</v>
      </c>
      <c r="CN162" s="328" t="n">
        <v>39.4306708954545</v>
      </c>
      <c r="CO162" s="328" t="n">
        <v>42.0679938490909</v>
      </c>
      <c r="CP162" s="328" t="n">
        <v>49.4552567072727</v>
      </c>
      <c r="CQ162" s="328" t="n">
        <v>53.3485988484848</v>
      </c>
      <c r="CR162" s="328" t="n">
        <v>51.7524657686208</v>
      </c>
      <c r="CS162" s="328" t="n">
        <v>43.8190823256837</v>
      </c>
      <c r="CT162" s="328" t="n">
        <v>47.4694046959059</v>
      </c>
      <c r="CU162" s="328" t="n">
        <v>54.4198598717124</v>
      </c>
      <c r="CV162" s="328" t="n">
        <v>55.0414659731529</v>
      </c>
      <c r="CW162" s="328" t="n">
        <v>52.3970025381806</v>
      </c>
      <c r="CX162" s="328" t="n">
        <v>53.2980039632353</v>
      </c>
      <c r="CY162" s="328" t="n">
        <v>55.580303030303</v>
      </c>
      <c r="CZ162" s="328" t="n">
        <v>51.7681818181818</v>
      </c>
      <c r="DA162" s="328" t="n">
        <v>53.4166666666667</v>
      </c>
      <c r="DB162" s="328" t="n">
        <v>53.8261181834091</v>
      </c>
      <c r="DC162" s="328" t="n">
        <v>49.9511222931909</v>
      </c>
      <c r="DD162" s="328" t="n">
        <v>46.2572139136902</v>
      </c>
      <c r="DE162" s="328" t="n">
        <v>45.6779071371212</v>
      </c>
      <c r="DF162" s="328" t="n">
        <v>50.2882246076403</v>
      </c>
      <c r="DG162" s="328" t="n">
        <v>52.8173036288333</v>
      </c>
      <c r="DH162" s="328" t="n">
        <v>51.3283478252007</v>
      </c>
      <c r="DI162" s="328" t="n">
        <v>49.7391257382689</v>
      </c>
      <c r="DJ162" s="328" t="n">
        <v>60.1832137072031</v>
      </c>
      <c r="DK162" s="328" t="n">
        <v>67.1829671646004</v>
      </c>
      <c r="DL162" s="328" t="n">
        <v>59.7178041217956</v>
      </c>
      <c r="DM162" s="328" t="n">
        <v>50.4427972707535</v>
      </c>
      <c r="DN162" s="328" t="n">
        <v>62.49734180773</v>
      </c>
      <c r="DO162" s="328" t="n">
        <v>69.0760093664385</v>
      </c>
      <c r="DP162" s="328" t="n">
        <v>69.0760093664385</v>
      </c>
      <c r="DQ162" s="328" t="n">
        <v>62.49734180773</v>
      </c>
      <c r="DR162" s="328" t="n">
        <v>67.2831602948577</v>
      </c>
      <c r="DS162" s="328" t="n">
        <v>74.3655982206322</v>
      </c>
      <c r="DT162" s="328" t="n">
        <v>74.3655982206322</v>
      </c>
      <c r="DU162" s="328" t="n">
        <v>67.2831602948577</v>
      </c>
      <c r="DV162" s="328" t="n">
        <v>71.1879165924871</v>
      </c>
      <c r="DW162" s="328" t="n">
        <v>78.6813814969594</v>
      </c>
      <c r="DX162" s="328" t="n">
        <v>78.6813814969594</v>
      </c>
      <c r="DY162" s="328" t="n">
        <v>71.1879165924871</v>
      </c>
      <c r="DZ162" s="328" t="n">
        <v>75.3192841503048</v>
      </c>
      <c r="EA162" s="328" t="n">
        <v>83.2476298503369</v>
      </c>
      <c r="EB162" s="328" t="n">
        <v>83.2476298503369</v>
      </c>
      <c r="EC162" s="328" t="n">
        <v>75.3192841503048</v>
      </c>
      <c r="ED162" s="328" t="n">
        <v>79.6904142790023</v>
      </c>
      <c r="EE162" s="328" t="n">
        <v>88.0788789399499</v>
      </c>
      <c r="EF162" s="328" t="n">
        <v>88.0788789399499</v>
      </c>
      <c r="EG162" s="328" t="n">
        <v>79.6904142790023</v>
      </c>
      <c r="EH162" s="328" t="n">
        <v>84.3152215213044</v>
      </c>
      <c r="EI162" s="328" t="n">
        <v>93.1905079972311</v>
      </c>
      <c r="EJ162" s="328" t="n">
        <v>93.1905079972311</v>
      </c>
      <c r="EK162" s="328" t="n">
        <v>84.3152215213044</v>
      </c>
      <c r="EL162" s="328" t="n">
        <v>89.2084279458915</v>
      </c>
      <c r="EM162" s="328" t="n">
        <v>98.5987887823012</v>
      </c>
      <c r="EN162" s="328" t="n">
        <v>98.5987887823012</v>
      </c>
      <c r="EO162" s="328" t="n">
        <v>89.2084279458915</v>
      </c>
      <c r="EP162" s="328" t="n">
        <v>94.3856100119063</v>
      </c>
      <c r="EQ162" s="328" t="n">
        <v>104.320937381581</v>
      </c>
      <c r="ER162" s="328" t="n">
        <v>104.320937381581</v>
      </c>
      <c r="ES162" s="328" t="n">
        <v>94.3856100119063</v>
      </c>
      <c r="ET162" s="328" t="n">
        <v>99.8632481532251</v>
      </c>
      <c r="EU162" s="328" t="n">
        <v>110.375169011459</v>
      </c>
      <c r="EV162" s="328" t="n">
        <v>110.375169011459</v>
      </c>
      <c r="EW162" s="328" t="n">
        <v>99.8632481532251</v>
      </c>
      <c r="EX162" s="328" t="n">
        <v>105.658779240338</v>
      </c>
      <c r="EY162" s="328" t="n">
        <v>116.780756002478</v>
      </c>
      <c r="EZ162" s="328" t="n">
        <v>116.780756002478</v>
      </c>
      <c r="FA162" s="328" t="n">
        <v>105.658779240338</v>
      </c>
      <c r="FB162" s="328" t="n">
        <v>111.790652086835</v>
      </c>
      <c r="FC162" s="328" t="n">
        <v>123.558089148607</v>
      </c>
      <c r="FD162" s="328" t="n">
        <v>123.558089148607</v>
      </c>
      <c r="FE162" s="328" t="n">
        <v>111.790652086835</v>
      </c>
      <c r="FF162" s="328" t="n">
        <v>118.278386177195</v>
      </c>
      <c r="FG162" s="328" t="n">
        <v>130.7287426169</v>
      </c>
      <c r="FH162" s="328" t="n">
        <v>130.7287426169</v>
      </c>
      <c r="FI162" s="328" t="n">
        <v>118.278386177195</v>
      </c>
      <c r="FJ162" s="328" t="n">
        <v>125.142633802825</v>
      </c>
      <c r="FK162" s="328" t="n">
        <v>138.315542624175</v>
      </c>
      <c r="FL162" s="328" t="n">
        <v>138.315542624175</v>
      </c>
      <c r="FM162" s="328" t="n">
        <v>125.142633802825</v>
      </c>
      <c r="FN162" s="328" t="n">
        <v>132.405245804135</v>
      </c>
      <c r="FO162" s="328" t="n">
        <v>146.342640099307</v>
      </c>
      <c r="FP162" s="328" t="n">
        <v>146.342640099307</v>
      </c>
      <c r="FQ162" s="328" t="n">
        <v>132.405245804135</v>
      </c>
      <c r="FR162" s="328" t="n">
        <v>140.089341127945</v>
      </c>
      <c r="FS162" s="328" t="n">
        <v>154.835587562466</v>
      </c>
      <c r="FT162" s="328" t="n">
        <v>154.835587562466</v>
      </c>
      <c r="FU162" s="328" t="n">
        <v>140.089341127945</v>
      </c>
      <c r="FV162" s="328" t="n">
        <v>148.219380421624</v>
      </c>
      <c r="FW162" s="328" t="n">
        <v>163.821420466005</v>
      </c>
      <c r="FX162" s="328" t="n">
        <v>163.821420466005</v>
      </c>
      <c r="FY162" s="328" t="n">
        <v>148.219380421624</v>
      </c>
      <c r="FZ162" s="328" t="n">
        <v>156.821243898246</v>
      </c>
      <c r="GA162" s="328" t="n">
        <v>173.328743255956</v>
      </c>
      <c r="GB162" s="328" t="n">
        <v>173.328743255956</v>
      </c>
      <c r="GC162" s="328" t="n">
        <v>156.821243898246</v>
      </c>
      <c r="GD162" s="328" t="n">
        <v>165.922313720624</v>
      </c>
      <c r="GE162" s="328" t="n">
        <v>183.387820428058</v>
      </c>
      <c r="GF162" s="328" t="n">
        <v>183.387820428058</v>
      </c>
      <c r="GG162" s="328" t="n">
        <v>165.922313720624</v>
      </c>
      <c r="GH162" s="325" t="n">
        <f aca="false">INDEX(Inputs!$X162:$BG162, MATCH('Inputs (Q)'!GH$1059,Inputs!$X$1:$BG$1,0))*('Inputs (Q)'!GH$1063/12)+INDEX(Inputs!$X162:$BG162, MATCH(('Inputs (Q)'!GH$1059-1),Inputs!$X$1:$BG$1,0))*((12-'Inputs (Q)'!GH$1063)/12)</f>
        <v>177.189079560091</v>
      </c>
      <c r="GI162" s="325" t="n">
        <f aca="false">INDEX(Inputs!$X162:$BG162, MATCH('Inputs (Q)'!GI$1059,Inputs!$X$1:$BG$1,0))*('Inputs (Q)'!GI$1063/12)+INDEX(Inputs!$X162:$BG162, MATCH(('Inputs (Q)'!GI$1059-1),Inputs!$X$1:$BG$1,0))*((12-'Inputs (Q)'!GI$1063)/12)</f>
        <v>179.72309204584</v>
      </c>
      <c r="GJ162" s="325" t="n">
        <f aca="false">INDEX(Inputs!$X162:$BG162, MATCH('Inputs (Q)'!GJ$1059,Inputs!$X$1:$BG$1,0))*('Inputs (Q)'!GJ$1063/12)+INDEX(Inputs!$X162:$BG162, MATCH(('Inputs (Q)'!GJ$1059-1),Inputs!$X$1:$BG$1,0))*((12-'Inputs (Q)'!GJ$1063)/12)</f>
        <v>182.25710453159</v>
      </c>
      <c r="GK162" s="325" t="n">
        <f aca="false">INDEX(Inputs!$X162:$BG162, MATCH('Inputs (Q)'!GK$1059,Inputs!$X$1:$BG$1,0))*('Inputs (Q)'!GK$1063/12)+INDEX(Inputs!$X162:$BG162, MATCH(('Inputs (Q)'!GK$1059-1),Inputs!$X$1:$BG$1,0))*((12-'Inputs (Q)'!GK$1063)/12)</f>
        <v>184.791117017339</v>
      </c>
      <c r="GL162" s="325" t="n">
        <f aca="false">INDEX(Inputs!$X162:$BG162, MATCH('Inputs (Q)'!GL$1059,Inputs!$X$1:$BG$1,0))*('Inputs (Q)'!GL$1063/12)+INDEX(Inputs!$X162:$BG162, MATCH(('Inputs (Q)'!GL$1059-1),Inputs!$X$1:$BG$1,0))*((12-'Inputs (Q)'!GL$1063)/12)</f>
        <v>187.472190092523</v>
      </c>
      <c r="GM162" s="325" t="n">
        <f aca="false">INDEX(Inputs!$X162:$BG162, MATCH('Inputs (Q)'!GM$1059,Inputs!$X$1:$BG$1,0))*('Inputs (Q)'!GM$1063/12)+INDEX(Inputs!$X162:$BG162, MATCH(('Inputs (Q)'!GM$1059-1),Inputs!$X$1:$BG$1,0))*((12-'Inputs (Q)'!GM$1063)/12)</f>
        <v>190.153263167708</v>
      </c>
      <c r="GN162" s="325" t="n">
        <f aca="false">INDEX(Inputs!$X162:$BG162, MATCH('Inputs (Q)'!GN$1059,Inputs!$X$1:$BG$1,0))*('Inputs (Q)'!GN$1063/12)+INDEX(Inputs!$X162:$BG162, MATCH(('Inputs (Q)'!GN$1059-1),Inputs!$X$1:$BG$1,0))*((12-'Inputs (Q)'!GN$1063)/12)</f>
        <v>192.834336242892</v>
      </c>
      <c r="GO162" s="325" t="n">
        <f aca="false">INDEX(Inputs!$X162:$BG162, MATCH('Inputs (Q)'!GO$1059,Inputs!$X$1:$BG$1,0))*('Inputs (Q)'!GO$1063/12)+INDEX(Inputs!$X162:$BG162, MATCH(('Inputs (Q)'!GO$1059-1),Inputs!$X$1:$BG$1,0))*((12-'Inputs (Q)'!GO$1063)/12)</f>
        <v>195.515409318076</v>
      </c>
      <c r="GP162" s="325" t="n">
        <f aca="false">INDEX(Inputs!$X162:$BG162, MATCH('Inputs (Q)'!GP$1059,Inputs!$X$1:$BG$1,0))*('Inputs (Q)'!GP$1063/12)+INDEX(Inputs!$X162:$BG162, MATCH(('Inputs (Q)'!GP$1059-1),Inputs!$X$1:$BG$1,0))*((12-'Inputs (Q)'!GP$1063)/12)</f>
        <v>198.352077596115</v>
      </c>
      <c r="GQ162" s="325" t="n">
        <f aca="false">INDEX(Inputs!$X162:$BG162, MATCH('Inputs (Q)'!GQ$1059,Inputs!$X$1:$BG$1,0))*('Inputs (Q)'!GQ$1063/12)+INDEX(Inputs!$X162:$BG162, MATCH(('Inputs (Q)'!GQ$1059-1),Inputs!$X$1:$BG$1,0))*((12-'Inputs (Q)'!GQ$1063)/12)</f>
        <v>201.188745874153</v>
      </c>
      <c r="GR162" s="325" t="n">
        <f aca="false">INDEX(Inputs!$X162:$BG162, MATCH('Inputs (Q)'!GR$1059,Inputs!$X$1:$BG$1,0))*('Inputs (Q)'!GR$1063/12)+INDEX(Inputs!$X162:$BG162, MATCH(('Inputs (Q)'!GR$1059-1),Inputs!$X$1:$BG$1,0))*((12-'Inputs (Q)'!GR$1063)/12)</f>
        <v>204.025414152191</v>
      </c>
      <c r="GS162" s="325" t="n">
        <f aca="false">INDEX(Inputs!$X162:$BG162, MATCH('Inputs (Q)'!GS$1059,Inputs!$X$1:$BG$1,0))*('Inputs (Q)'!GS$1063/12)+INDEX(Inputs!$X162:$BG162, MATCH(('Inputs (Q)'!GS$1059-1),Inputs!$X$1:$BG$1,0))*((12-'Inputs (Q)'!GS$1063)/12)</f>
        <v>206.862082430229</v>
      </c>
      <c r="GT162" s="325" t="n">
        <f aca="false">INDEX(Inputs!$X162:$BG162, MATCH('Inputs (Q)'!GT$1059,Inputs!$X$1:$BG$1,0))*('Inputs (Q)'!GT$1063/12)+INDEX(Inputs!$X162:$BG162, MATCH(('Inputs (Q)'!GT$1059-1),Inputs!$X$1:$BG$1,0))*((12-'Inputs (Q)'!GT$1063)/12)</f>
        <v>209.863375828051</v>
      </c>
      <c r="GU162" s="325" t="n">
        <f aca="false">INDEX(Inputs!$X162:$BG162, MATCH('Inputs (Q)'!GU$1059,Inputs!$X$1:$BG$1,0))*('Inputs (Q)'!GU$1063/12)+INDEX(Inputs!$X162:$BG162, MATCH(('Inputs (Q)'!GU$1059-1),Inputs!$X$1:$BG$1,0))*((12-'Inputs (Q)'!GU$1063)/12)</f>
        <v>212.864669225873</v>
      </c>
      <c r="GV162" s="325" t="n">
        <f aca="false">INDEX(Inputs!$X162:$BG162, MATCH('Inputs (Q)'!GV$1059,Inputs!$X$1:$BG$1,0))*('Inputs (Q)'!GV$1063/12)+INDEX(Inputs!$X162:$BG162, MATCH(('Inputs (Q)'!GV$1059-1),Inputs!$X$1:$BG$1,0))*((12-'Inputs (Q)'!GV$1063)/12)</f>
        <v>215.865962623695</v>
      </c>
      <c r="GW162" s="325" t="n">
        <f aca="false">INDEX(Inputs!$X162:$BG162, MATCH('Inputs (Q)'!GW$1059,Inputs!$X$1:$BG$1,0))*('Inputs (Q)'!GW$1063/12)+INDEX(Inputs!$X162:$BG162, MATCH(('Inputs (Q)'!GW$1059-1),Inputs!$X$1:$BG$1,0))*((12-'Inputs (Q)'!GW$1063)/12)</f>
        <v>218.867256021516</v>
      </c>
      <c r="GX162" s="325" t="n">
        <f aca="false">INDEX(Inputs!$X162:$BG162, MATCH('Inputs (Q)'!GX$1059,Inputs!$X$1:$BG$1,0))*('Inputs (Q)'!GX$1063/12)+INDEX(Inputs!$X162:$BG162, MATCH(('Inputs (Q)'!GX$1059-1),Inputs!$X$1:$BG$1,0))*((12-'Inputs (Q)'!GX$1063)/12)</f>
        <v>222.04272850434</v>
      </c>
      <c r="GY162" s="325" t="n">
        <f aca="false">INDEX(Inputs!$X162:$BG162, MATCH('Inputs (Q)'!GY$1059,Inputs!$X$1:$BG$1,0))*('Inputs (Q)'!GY$1063/12)+INDEX(Inputs!$X162:$BG162, MATCH(('Inputs (Q)'!GY$1059-1),Inputs!$X$1:$BG$1,0))*((12-'Inputs (Q)'!GY$1063)/12)</f>
        <v>225.218200987163</v>
      </c>
      <c r="GZ162" s="325" t="n">
        <f aca="false">INDEX(Inputs!$X162:$BG162, MATCH('Inputs (Q)'!GZ$1059,Inputs!$X$1:$BG$1,0))*('Inputs (Q)'!GZ$1063/12)+INDEX(Inputs!$X162:$BG162, MATCH(('Inputs (Q)'!GZ$1059-1),Inputs!$X$1:$BG$1,0))*((12-'Inputs (Q)'!GZ$1063)/12)</f>
        <v>228.393673469987</v>
      </c>
      <c r="HA162" s="325" t="n">
        <f aca="false">INDEX(Inputs!$X162:$BG162, MATCH('Inputs (Q)'!HA$1059,Inputs!$X$1:$BG$1,0))*('Inputs (Q)'!HA$1063/12)+INDEX(Inputs!$X162:$BG162, MATCH(('Inputs (Q)'!HA$1059-1),Inputs!$X$1:$BG$1,0))*((12-'Inputs (Q)'!HA$1063)/12)</f>
        <v>231.56914595281</v>
      </c>
    </row>
    <row r="163" customFormat="false" ht="15" hidden="false" customHeight="false" outlineLevel="2" collapsed="false">
      <c r="A163" s="48" t="s">
        <v>99</v>
      </c>
      <c r="B163" s="201" t="s">
        <v>184</v>
      </c>
      <c r="C163" s="201"/>
      <c r="D163" s="201" t="s">
        <v>101</v>
      </c>
      <c r="E163" s="52"/>
      <c r="F163" s="19" t="s">
        <v>207</v>
      </c>
      <c r="G163" s="52" t="s">
        <v>186</v>
      </c>
      <c r="H163" s="52"/>
      <c r="I163" s="52" t="s">
        <v>198</v>
      </c>
      <c r="BJ163" s="328" t="n">
        <v>72.0034766666667</v>
      </c>
      <c r="BK163" s="328" t="n">
        <v>93.1316066666667</v>
      </c>
      <c r="BL163" s="328" t="n">
        <v>104.30529</v>
      </c>
      <c r="BM163" s="328" t="n">
        <v>100.948273333333</v>
      </c>
      <c r="BN163" s="328" t="n">
        <v>98.9382566666667</v>
      </c>
      <c r="BO163" s="328" t="n">
        <v>105.271863333333</v>
      </c>
      <c r="BP163" s="328" t="n">
        <v>105.575436666667</v>
      </c>
      <c r="BQ163" s="328" t="n">
        <v>92.04599</v>
      </c>
      <c r="BR163" s="328" t="n">
        <v>87.86337</v>
      </c>
      <c r="BS163" s="328" t="n">
        <v>88.02824</v>
      </c>
      <c r="BT163" s="328" t="n">
        <v>94.6781266666667</v>
      </c>
      <c r="BU163" s="328" t="n">
        <v>96.4984233333333</v>
      </c>
      <c r="BV163" s="328" t="n">
        <v>95.7223533333333</v>
      </c>
      <c r="BW163" s="328" t="n">
        <v>99.68101</v>
      </c>
      <c r="BX163" s="328" t="n">
        <v>98.12638</v>
      </c>
      <c r="BY163" s="328" t="n">
        <v>92.6187266666667</v>
      </c>
      <c r="BZ163" s="328" t="n">
        <v>87.0126066666667</v>
      </c>
      <c r="CA163" s="328" t="n">
        <v>95.3329633333333</v>
      </c>
      <c r="CB163" s="328" t="n">
        <v>106.778226666667</v>
      </c>
      <c r="CC163" s="328" t="n">
        <v>108.48649</v>
      </c>
      <c r="CD163" s="328" t="n">
        <v>95.88964</v>
      </c>
      <c r="CE163" s="328" t="n">
        <v>97.6255933333333</v>
      </c>
      <c r="CF163" s="328" t="n">
        <v>97.5780133333334</v>
      </c>
      <c r="CG163" s="328" t="n">
        <v>88.3157733333333</v>
      </c>
      <c r="CH163" s="328" t="n">
        <v>83.1008866666667</v>
      </c>
      <c r="CI163" s="328" t="n">
        <v>87.45614</v>
      </c>
      <c r="CJ163" s="328" t="n">
        <v>99.9739733333333</v>
      </c>
      <c r="CK163" s="328" t="n">
        <v>97.9888733333333</v>
      </c>
      <c r="CL163" s="328" t="n">
        <v>100.946753333333</v>
      </c>
      <c r="CM163" s="328" t="n">
        <v>110.568766666667</v>
      </c>
      <c r="CN163" s="328" t="n">
        <v>119.575</v>
      </c>
      <c r="CO163" s="328" t="n">
        <v>116.774666666667</v>
      </c>
      <c r="CP163" s="328" t="n">
        <v>105.854586666667</v>
      </c>
      <c r="CQ163" s="328" t="n">
        <v>108.891186666667</v>
      </c>
      <c r="CR163" s="328" t="n">
        <v>105.438414141414</v>
      </c>
      <c r="CS163" s="328" t="n">
        <v>98.520303030303</v>
      </c>
      <c r="CT163" s="328" t="n">
        <v>102.452333333333</v>
      </c>
      <c r="CU163" s="328" t="n">
        <v>106.933666666667</v>
      </c>
      <c r="CV163" s="328" t="n">
        <v>121.647193333333</v>
      </c>
      <c r="CW163" s="328" t="n">
        <v>125.57926</v>
      </c>
      <c r="CX163" s="328" t="n">
        <v>116.243596666667</v>
      </c>
      <c r="CY163" s="328" t="n">
        <v>118.07797</v>
      </c>
      <c r="CZ163" s="328" t="n">
        <v>118.465233333333</v>
      </c>
      <c r="DA163" s="328" t="n">
        <v>125.57392</v>
      </c>
      <c r="DB163" s="328" t="n">
        <v>127.98806</v>
      </c>
      <c r="DC163" s="328" t="n">
        <v>133.030346666667</v>
      </c>
      <c r="DD163" s="328" t="n">
        <v>146.78231</v>
      </c>
      <c r="DE163" s="328" t="n">
        <v>128.70476</v>
      </c>
      <c r="DF163" s="328" t="n">
        <v>110.56996</v>
      </c>
      <c r="DG163" s="328" t="n">
        <v>117.832403333333</v>
      </c>
      <c r="DH163" s="328" t="n">
        <v>138.066727294519</v>
      </c>
      <c r="DI163" s="328" t="n">
        <v>142.094979627479</v>
      </c>
      <c r="DJ163" s="328" t="n">
        <v>131.842498319799</v>
      </c>
      <c r="DK163" s="328" t="n">
        <v>144.934101215428</v>
      </c>
      <c r="DL163" s="328" t="n">
        <v>137.794052143605</v>
      </c>
      <c r="DM163" s="328" t="n">
        <v>133.004135681095</v>
      </c>
      <c r="DN163" s="328" t="n">
        <v>135.257501563217</v>
      </c>
      <c r="DO163" s="328" t="n">
        <v>142.376317434965</v>
      </c>
      <c r="DP163" s="328" t="n">
        <v>156.613949178461</v>
      </c>
      <c r="DQ163" s="328" t="n">
        <v>135.257501563217</v>
      </c>
      <c r="DR163" s="328" t="n">
        <v>140.647126078625</v>
      </c>
      <c r="DS163" s="328" t="n">
        <v>148.049606398553</v>
      </c>
      <c r="DT163" s="328" t="n">
        <v>162.854567038408</v>
      </c>
      <c r="DU163" s="328" t="n">
        <v>140.647126078625</v>
      </c>
      <c r="DV163" s="328" t="n">
        <v>146.266089896265</v>
      </c>
      <c r="DW163" s="328" t="n">
        <v>153.964305153963</v>
      </c>
      <c r="DX163" s="328" t="n">
        <v>169.36073566936</v>
      </c>
      <c r="DY163" s="328" t="n">
        <v>146.266089896265</v>
      </c>
      <c r="DZ163" s="328" t="n">
        <v>152.116733492116</v>
      </c>
      <c r="EA163" s="328" t="n">
        <v>160.122877360122</v>
      </c>
      <c r="EB163" s="328" t="n">
        <v>176.135165096134</v>
      </c>
      <c r="EC163" s="328" t="n">
        <v>152.116733492116</v>
      </c>
      <c r="ED163" s="328" t="n">
        <v>158.2014028318</v>
      </c>
      <c r="EE163" s="328" t="n">
        <v>166.527792454527</v>
      </c>
      <c r="EF163" s="328" t="n">
        <v>183.180571699979</v>
      </c>
      <c r="EG163" s="328" t="n">
        <v>158.2014028318</v>
      </c>
      <c r="EH163" s="328" t="n">
        <v>164.529458945072</v>
      </c>
      <c r="EI163" s="328" t="n">
        <v>173.188904152708</v>
      </c>
      <c r="EJ163" s="328" t="n">
        <v>190.507794567978</v>
      </c>
      <c r="EK163" s="328" t="n">
        <v>164.529458945072</v>
      </c>
      <c r="EL163" s="328" t="n">
        <v>171.110637302875</v>
      </c>
      <c r="EM163" s="328" t="n">
        <v>180.116460318816</v>
      </c>
      <c r="EN163" s="328" t="n">
        <v>198.128106350698</v>
      </c>
      <c r="EO163" s="328" t="n">
        <v>171.110637302875</v>
      </c>
      <c r="EP163" s="328" t="n">
        <v>177.95506279499</v>
      </c>
      <c r="EQ163" s="328" t="n">
        <v>187.321118731569</v>
      </c>
      <c r="ER163" s="328" t="n">
        <v>206.053230604726</v>
      </c>
      <c r="ES163" s="328" t="n">
        <v>177.95506279499</v>
      </c>
      <c r="ET163" s="328" t="n">
        <v>185.07326530679</v>
      </c>
      <c r="EU163" s="328" t="n">
        <v>194.813963480831</v>
      </c>
      <c r="EV163" s="328" t="n">
        <v>214.295359828915</v>
      </c>
      <c r="EW163" s="328" t="n">
        <v>185.07326530679</v>
      </c>
      <c r="EX163" s="328" t="n">
        <v>192.476195919061</v>
      </c>
      <c r="EY163" s="328" t="n">
        <v>202.606522020065</v>
      </c>
      <c r="EZ163" s="328" t="n">
        <v>222.867174222071</v>
      </c>
      <c r="FA163" s="328" t="n">
        <v>192.476195919061</v>
      </c>
      <c r="FB163" s="328" t="n">
        <v>200.175243755824</v>
      </c>
      <c r="FC163" s="328" t="n">
        <v>210.710782900867</v>
      </c>
      <c r="FD163" s="328" t="n">
        <v>231.781861190954</v>
      </c>
      <c r="FE163" s="328" t="n">
        <v>200.175243755824</v>
      </c>
      <c r="FF163" s="328" t="n">
        <v>208.182253506057</v>
      </c>
      <c r="FG163" s="328" t="n">
        <v>219.139214216902</v>
      </c>
      <c r="FH163" s="328" t="n">
        <v>241.053135638592</v>
      </c>
      <c r="FI163" s="328" t="n">
        <v>208.182253506057</v>
      </c>
      <c r="FJ163" s="328" t="n">
        <v>216.509543646299</v>
      </c>
      <c r="FK163" s="328" t="n">
        <v>227.904782785578</v>
      </c>
      <c r="FL163" s="328" t="n">
        <v>250.695261064136</v>
      </c>
      <c r="FM163" s="328" t="n">
        <v>216.509543646299</v>
      </c>
      <c r="FN163" s="328" t="n">
        <v>225.169925392151</v>
      </c>
      <c r="FO163" s="328" t="n">
        <v>237.020974097001</v>
      </c>
      <c r="FP163" s="328" t="n">
        <v>260.723071506701</v>
      </c>
      <c r="FQ163" s="328" t="n">
        <v>225.169925392151</v>
      </c>
      <c r="FR163" s="328" t="n">
        <v>234.176722407837</v>
      </c>
      <c r="FS163" s="328" t="n">
        <v>246.501813060881</v>
      </c>
      <c r="FT163" s="328" t="n">
        <v>271.151994366969</v>
      </c>
      <c r="FU163" s="328" t="n">
        <v>234.176722407837</v>
      </c>
      <c r="FV163" s="328" t="n">
        <v>243.543791304151</v>
      </c>
      <c r="FW163" s="328" t="n">
        <v>256.361885583316</v>
      </c>
      <c r="FX163" s="328" t="n">
        <v>281.998074141648</v>
      </c>
      <c r="FY163" s="328" t="n">
        <v>243.543791304151</v>
      </c>
      <c r="FZ163" s="328" t="n">
        <v>253.285542956317</v>
      </c>
      <c r="GA163" s="328" t="n">
        <v>266.616361006649</v>
      </c>
      <c r="GB163" s="328" t="n">
        <v>293.277997107314</v>
      </c>
      <c r="GC163" s="328" t="n">
        <v>253.285542956317</v>
      </c>
      <c r="GD163" s="328" t="n">
        <v>263.416964674569</v>
      </c>
      <c r="GE163" s="328" t="n">
        <v>277.281015446915</v>
      </c>
      <c r="GF163" s="328" t="n">
        <v>305.009116991607</v>
      </c>
      <c r="GG163" s="328" t="n">
        <v>263.416964674569</v>
      </c>
      <c r="GH163" s="325" t="n">
        <f aca="false">INDEX(Inputs!$X163:$BG163, MATCH('Inputs (Q)'!GH$1059,Inputs!$X$1:$BG$1,0))*('Inputs (Q)'!GH$1063/12)+INDEX(Inputs!$X163:$BG163, MATCH(('Inputs (Q)'!GH$1059-1),Inputs!$X$1:$BG$1,0))*((12-'Inputs (Q)'!GH$1063)/12)</f>
        <v>280.053825601384</v>
      </c>
      <c r="GI163" s="325" t="n">
        <f aca="false">INDEX(Inputs!$X163:$BG163, MATCH('Inputs (Q)'!GI$1059,Inputs!$X$1:$BG$1,0))*('Inputs (Q)'!GI$1063/12)+INDEX(Inputs!$X163:$BG163, MATCH(('Inputs (Q)'!GI$1059-1),Inputs!$X$1:$BG$1,0))*((12-'Inputs (Q)'!GI$1063)/12)</f>
        <v>282.826635755853</v>
      </c>
      <c r="GJ163" s="325" t="n">
        <f aca="false">INDEX(Inputs!$X163:$BG163, MATCH('Inputs (Q)'!GJ$1059,Inputs!$X$1:$BG$1,0))*('Inputs (Q)'!GJ$1063/12)+INDEX(Inputs!$X163:$BG163, MATCH(('Inputs (Q)'!GJ$1059-1),Inputs!$X$1:$BG$1,0))*((12-'Inputs (Q)'!GJ$1063)/12)</f>
        <v>285.599445910323</v>
      </c>
      <c r="GK163" s="325" t="n">
        <f aca="false">INDEX(Inputs!$X163:$BG163, MATCH('Inputs (Q)'!GK$1059,Inputs!$X$1:$BG$1,0))*('Inputs (Q)'!GK$1063/12)+INDEX(Inputs!$X163:$BG163, MATCH(('Inputs (Q)'!GK$1059-1),Inputs!$X$1:$BG$1,0))*((12-'Inputs (Q)'!GK$1063)/12)</f>
        <v>288.372256064792</v>
      </c>
      <c r="GL163" s="325" t="n">
        <f aca="false">INDEX(Inputs!$X163:$BG163, MATCH('Inputs (Q)'!GL$1059,Inputs!$X$1:$BG$1,0))*('Inputs (Q)'!GL$1063/12)+INDEX(Inputs!$X163:$BG163, MATCH(('Inputs (Q)'!GL$1059-1),Inputs!$X$1:$BG$1,0))*((12-'Inputs (Q)'!GL$1063)/12)</f>
        <v>291.25597862544</v>
      </c>
      <c r="GM163" s="325" t="n">
        <f aca="false">INDEX(Inputs!$X163:$BG163, MATCH('Inputs (Q)'!GM$1059,Inputs!$X$1:$BG$1,0))*('Inputs (Q)'!GM$1063/12)+INDEX(Inputs!$X163:$BG163, MATCH(('Inputs (Q)'!GM$1059-1),Inputs!$X$1:$BG$1,0))*((12-'Inputs (Q)'!GM$1063)/12)</f>
        <v>294.139701186088</v>
      </c>
      <c r="GN163" s="325" t="n">
        <f aca="false">INDEX(Inputs!$X163:$BG163, MATCH('Inputs (Q)'!GN$1059,Inputs!$X$1:$BG$1,0))*('Inputs (Q)'!GN$1063/12)+INDEX(Inputs!$X163:$BG163, MATCH(('Inputs (Q)'!GN$1059-1),Inputs!$X$1:$BG$1,0))*((12-'Inputs (Q)'!GN$1063)/12)</f>
        <v>297.023423746735</v>
      </c>
      <c r="GO163" s="325" t="n">
        <f aca="false">INDEX(Inputs!$X163:$BG163, MATCH('Inputs (Q)'!GO$1059,Inputs!$X$1:$BG$1,0))*('Inputs (Q)'!GO$1063/12)+INDEX(Inputs!$X163:$BG163, MATCH(('Inputs (Q)'!GO$1059-1),Inputs!$X$1:$BG$1,0))*((12-'Inputs (Q)'!GO$1063)/12)</f>
        <v>299.907146307383</v>
      </c>
      <c r="GP163" s="325" t="n">
        <f aca="false">INDEX(Inputs!$X163:$BG163, MATCH('Inputs (Q)'!GP$1059,Inputs!$X$1:$BG$1,0))*('Inputs (Q)'!GP$1063/12)+INDEX(Inputs!$X163:$BG163, MATCH(('Inputs (Q)'!GP$1059-1),Inputs!$X$1:$BG$1,0))*((12-'Inputs (Q)'!GP$1063)/12)</f>
        <v>302.906217770457</v>
      </c>
      <c r="GQ163" s="325" t="n">
        <f aca="false">INDEX(Inputs!$X163:$BG163, MATCH('Inputs (Q)'!GQ$1059,Inputs!$X$1:$BG$1,0))*('Inputs (Q)'!GQ$1063/12)+INDEX(Inputs!$X163:$BG163, MATCH(('Inputs (Q)'!GQ$1059-1),Inputs!$X$1:$BG$1,0))*((12-'Inputs (Q)'!GQ$1063)/12)</f>
        <v>305.905289233531</v>
      </c>
      <c r="GR163" s="325" t="n">
        <f aca="false">INDEX(Inputs!$X163:$BG163, MATCH('Inputs (Q)'!GR$1059,Inputs!$X$1:$BG$1,0))*('Inputs (Q)'!GR$1063/12)+INDEX(Inputs!$X163:$BG163, MATCH(('Inputs (Q)'!GR$1059-1),Inputs!$X$1:$BG$1,0))*((12-'Inputs (Q)'!GR$1063)/12)</f>
        <v>308.904360696605</v>
      </c>
      <c r="GS163" s="325" t="n">
        <f aca="false">INDEX(Inputs!$X163:$BG163, MATCH('Inputs (Q)'!GS$1059,Inputs!$X$1:$BG$1,0))*('Inputs (Q)'!GS$1063/12)+INDEX(Inputs!$X163:$BG163, MATCH(('Inputs (Q)'!GS$1059-1),Inputs!$X$1:$BG$1,0))*((12-'Inputs (Q)'!GS$1063)/12)</f>
        <v>311.903432159679</v>
      </c>
      <c r="GT163" s="325" t="n">
        <f aca="false">INDEX(Inputs!$X163:$BG163, MATCH('Inputs (Q)'!GT$1059,Inputs!$X$1:$BG$1,0))*('Inputs (Q)'!GT$1063/12)+INDEX(Inputs!$X163:$BG163, MATCH(('Inputs (Q)'!GT$1059-1),Inputs!$X$1:$BG$1,0))*((12-'Inputs (Q)'!GT$1063)/12)</f>
        <v>315.022466481276</v>
      </c>
      <c r="GU163" s="325" t="n">
        <f aca="false">INDEX(Inputs!$X163:$BG163, MATCH('Inputs (Q)'!GU$1059,Inputs!$X$1:$BG$1,0))*('Inputs (Q)'!GU$1063/12)+INDEX(Inputs!$X163:$BG163, MATCH(('Inputs (Q)'!GU$1059-1),Inputs!$X$1:$BG$1,0))*((12-'Inputs (Q)'!GU$1063)/12)</f>
        <v>318.141500802872</v>
      </c>
      <c r="GV163" s="325" t="n">
        <f aca="false">INDEX(Inputs!$X163:$BG163, MATCH('Inputs (Q)'!GV$1059,Inputs!$X$1:$BG$1,0))*('Inputs (Q)'!GV$1063/12)+INDEX(Inputs!$X163:$BG163, MATCH(('Inputs (Q)'!GV$1059-1),Inputs!$X$1:$BG$1,0))*((12-'Inputs (Q)'!GV$1063)/12)</f>
        <v>321.260535124469</v>
      </c>
      <c r="GW163" s="325" t="n">
        <f aca="false">INDEX(Inputs!$X163:$BG163, MATCH('Inputs (Q)'!GW$1059,Inputs!$X$1:$BG$1,0))*('Inputs (Q)'!GW$1063/12)+INDEX(Inputs!$X163:$BG163, MATCH(('Inputs (Q)'!GW$1059-1),Inputs!$X$1:$BG$1,0))*((12-'Inputs (Q)'!GW$1063)/12)</f>
        <v>324.379569446066</v>
      </c>
      <c r="GX163" s="325" t="n">
        <f aca="false">INDEX(Inputs!$X163:$BG163, MATCH('Inputs (Q)'!GX$1059,Inputs!$X$1:$BG$1,0))*('Inputs (Q)'!GX$1063/12)+INDEX(Inputs!$X163:$BG163, MATCH(('Inputs (Q)'!GX$1059-1),Inputs!$X$1:$BG$1,0))*((12-'Inputs (Q)'!GX$1063)/12)</f>
        <v>327.623365140527</v>
      </c>
      <c r="GY163" s="325" t="n">
        <f aca="false">INDEX(Inputs!$X163:$BG163, MATCH('Inputs (Q)'!GY$1059,Inputs!$X$1:$BG$1,0))*('Inputs (Q)'!GY$1063/12)+INDEX(Inputs!$X163:$BG163, MATCH(('Inputs (Q)'!GY$1059-1),Inputs!$X$1:$BG$1,0))*((12-'Inputs (Q)'!GY$1063)/12)</f>
        <v>330.867160834987</v>
      </c>
      <c r="GZ163" s="325" t="n">
        <f aca="false">INDEX(Inputs!$X163:$BG163, MATCH('Inputs (Q)'!GZ$1059,Inputs!$X$1:$BG$1,0))*('Inputs (Q)'!GZ$1063/12)+INDEX(Inputs!$X163:$BG163, MATCH(('Inputs (Q)'!GZ$1059-1),Inputs!$X$1:$BG$1,0))*((12-'Inputs (Q)'!GZ$1063)/12)</f>
        <v>334.110956529448</v>
      </c>
      <c r="HA163" s="325" t="n">
        <f aca="false">INDEX(Inputs!$X163:$BG163, MATCH('Inputs (Q)'!HA$1059,Inputs!$X$1:$BG$1,0))*('Inputs (Q)'!HA$1063/12)+INDEX(Inputs!$X163:$BG163, MATCH(('Inputs (Q)'!HA$1059-1),Inputs!$X$1:$BG$1,0))*((12-'Inputs (Q)'!HA$1063)/12)</f>
        <v>337.354752223908</v>
      </c>
    </row>
    <row r="164" customFormat="false" ht="15" hidden="false" customHeight="false" outlineLevel="2" collapsed="false">
      <c r="A164" s="48" t="s">
        <v>99</v>
      </c>
      <c r="B164" s="201" t="s">
        <v>184</v>
      </c>
      <c r="C164" s="201"/>
      <c r="D164" s="201" t="s">
        <v>101</v>
      </c>
      <c r="E164" s="52"/>
      <c r="F164" s="19" t="s">
        <v>208</v>
      </c>
      <c r="G164" s="52" t="s">
        <v>186</v>
      </c>
      <c r="H164" s="52"/>
      <c r="I164" s="52" t="s">
        <v>209</v>
      </c>
      <c r="BJ164" s="328" t="n">
        <v>110.180043333333</v>
      </c>
      <c r="BK164" s="328" t="n">
        <v>137.136046666667</v>
      </c>
      <c r="BL164" s="328" t="n">
        <v>145.484426666667</v>
      </c>
      <c r="BM164" s="328" t="n">
        <v>144.34787</v>
      </c>
      <c r="BN164" s="328" t="n">
        <v>142.609090909091</v>
      </c>
      <c r="BO164" s="328" t="n">
        <v>157.109090909091</v>
      </c>
      <c r="BP164" s="328" t="n">
        <v>153.684848484849</v>
      </c>
      <c r="BQ164" s="328" t="n">
        <v>128.936363636364</v>
      </c>
      <c r="BR164" s="328" t="n">
        <v>123.478787878788</v>
      </c>
      <c r="BS164" s="328" t="n">
        <v>131.015151515152</v>
      </c>
      <c r="BT164" s="328" t="n">
        <v>145.3</v>
      </c>
      <c r="BU164" s="328" t="n">
        <v>140.412121212121</v>
      </c>
      <c r="BV164" s="328" t="n">
        <v>133.175757575758</v>
      </c>
      <c r="BW164" s="328" t="n">
        <v>141.912121212121</v>
      </c>
      <c r="BX164" s="328" t="n">
        <v>141.206060606061</v>
      </c>
      <c r="BY164" s="328" t="n">
        <v>124.863636363636</v>
      </c>
      <c r="BZ164" s="328" t="n">
        <v>120.454545454545</v>
      </c>
      <c r="CA164" s="328" t="n">
        <v>142.121212121212</v>
      </c>
      <c r="CB164" s="328" t="n">
        <v>162.060606060606</v>
      </c>
      <c r="CC164" s="328" t="n">
        <v>149.393939393939</v>
      </c>
      <c r="CD164" s="328" t="n">
        <v>133.636363636364</v>
      </c>
      <c r="CE164" s="328" t="n">
        <v>149.69696969697</v>
      </c>
      <c r="CF164" s="328" t="n">
        <v>137.369696969697</v>
      </c>
      <c r="CG164" s="328" t="n">
        <v>120.833155080214</v>
      </c>
      <c r="CH164" s="328" t="n">
        <v>122.942424242424</v>
      </c>
      <c r="CI164" s="328" t="n">
        <v>129.348484848485</v>
      </c>
      <c r="CJ164" s="328" t="n">
        <v>151.357575757576</v>
      </c>
      <c r="CK164" s="328" t="n">
        <v>139.515151515152</v>
      </c>
      <c r="CL164" s="328" t="n">
        <v>150.833333333333</v>
      </c>
      <c r="CM164" s="328" t="n">
        <v>167.224242424242</v>
      </c>
      <c r="CN164" s="328" t="n">
        <v>177.650303030303</v>
      </c>
      <c r="CO164" s="328" t="n">
        <v>160.836363636364</v>
      </c>
      <c r="CP164" s="328" t="n">
        <v>155.879797979798</v>
      </c>
      <c r="CQ164" s="328" t="n">
        <v>150.560909090909</v>
      </c>
      <c r="CR164" s="328" t="n">
        <v>156.359545454545</v>
      </c>
      <c r="CS164" s="328" t="n">
        <v>147.780454545455</v>
      </c>
      <c r="CT164" s="328" t="n">
        <v>140.99898989899</v>
      </c>
      <c r="CU164" s="328" t="n">
        <v>157.057272727273</v>
      </c>
      <c r="CV164" s="328" t="n">
        <v>184.298787878788</v>
      </c>
      <c r="CW164" s="328" t="n">
        <v>180.767121212121</v>
      </c>
      <c r="CX164" s="328" t="n">
        <v>165.64005050505</v>
      </c>
      <c r="CY164" s="328" t="n">
        <v>167.777272727273</v>
      </c>
      <c r="CZ164" s="328" t="n">
        <v>176.597878787879</v>
      </c>
      <c r="DA164" s="328" t="n">
        <v>184.012727272727</v>
      </c>
      <c r="DB164" s="328" t="n">
        <v>180.349747474747</v>
      </c>
      <c r="DC164" s="328" t="n">
        <v>195.881515151515</v>
      </c>
      <c r="DD164" s="328" t="n">
        <v>211.265454545455</v>
      </c>
      <c r="DE164" s="328" t="n">
        <v>181.086515151515</v>
      </c>
      <c r="DF164" s="328" t="n">
        <v>154.548232323232</v>
      </c>
      <c r="DG164" s="328" t="n">
        <v>160.100757575758</v>
      </c>
      <c r="DH164" s="328" t="n">
        <v>199.448484848485</v>
      </c>
      <c r="DI164" s="328" t="n">
        <v>200</v>
      </c>
      <c r="DJ164" s="328" t="n">
        <v>183.333333333333</v>
      </c>
      <c r="DK164" s="328" t="n">
        <v>196.666666666667</v>
      </c>
      <c r="DL164" s="328" t="n">
        <v>200</v>
      </c>
      <c r="DM164" s="328" t="n">
        <v>186.666666666667</v>
      </c>
      <c r="DN164" s="328" t="n">
        <v>189.375808124948</v>
      </c>
      <c r="DO164" s="328" t="n">
        <v>199.342955920998</v>
      </c>
      <c r="DP164" s="328" t="n">
        <v>219.277251513098</v>
      </c>
      <c r="DQ164" s="328" t="n">
        <v>189.375808124948</v>
      </c>
      <c r="DR164" s="328" t="n">
        <v>196.921892344303</v>
      </c>
      <c r="DS164" s="328" t="n">
        <v>207.286202467687</v>
      </c>
      <c r="DT164" s="328" t="n">
        <v>228.014822714456</v>
      </c>
      <c r="DU164" s="328" t="n">
        <v>196.921892344303</v>
      </c>
      <c r="DV164" s="328" t="n">
        <v>204.789077539152</v>
      </c>
      <c r="DW164" s="328" t="n">
        <v>215.567450041212</v>
      </c>
      <c r="DX164" s="328" t="n">
        <v>237.124195045334</v>
      </c>
      <c r="DY164" s="328" t="n">
        <v>204.789077539152</v>
      </c>
      <c r="DZ164" s="328" t="n">
        <v>212.980640640718</v>
      </c>
      <c r="EA164" s="328" t="n">
        <v>224.190148042861</v>
      </c>
      <c r="EB164" s="328" t="n">
        <v>246.609162847147</v>
      </c>
      <c r="EC164" s="328" t="n">
        <v>212.980640640718</v>
      </c>
      <c r="ED164" s="328" t="n">
        <v>221.499866266347</v>
      </c>
      <c r="EE164" s="328" t="n">
        <v>233.157753964575</v>
      </c>
      <c r="EF164" s="328" t="n">
        <v>256.473529361033</v>
      </c>
      <c r="EG164" s="328" t="n">
        <v>221.499866266347</v>
      </c>
      <c r="EH164" s="328" t="n">
        <v>230.359860917</v>
      </c>
      <c r="EI164" s="328" t="n">
        <v>242.484064123158</v>
      </c>
      <c r="EJ164" s="328" t="n">
        <v>266.732470535474</v>
      </c>
      <c r="EK164" s="328" t="n">
        <v>230.359860917</v>
      </c>
      <c r="EL164" s="328" t="n">
        <v>239.57425535368</v>
      </c>
      <c r="EM164" s="328" t="n">
        <v>252.183426688085</v>
      </c>
      <c r="EN164" s="328" t="n">
        <v>277.401769356893</v>
      </c>
      <c r="EO164" s="328" t="n">
        <v>239.57425535368</v>
      </c>
      <c r="EP164" s="328" t="n">
        <v>249.157225567828</v>
      </c>
      <c r="EQ164" s="328" t="n">
        <v>262.270763755608</v>
      </c>
      <c r="ER164" s="328" t="n">
        <v>288.497840131169</v>
      </c>
      <c r="ES164" s="328" t="n">
        <v>249.157225567828</v>
      </c>
      <c r="ET164" s="328" t="n">
        <v>259.123514590541</v>
      </c>
      <c r="EU164" s="328" t="n">
        <v>272.761594305832</v>
      </c>
      <c r="EV164" s="328" t="n">
        <v>300.037753736416</v>
      </c>
      <c r="EW164" s="328" t="n">
        <v>259.123514590541</v>
      </c>
      <c r="EX164" s="328" t="n">
        <v>269.488455174162</v>
      </c>
      <c r="EY164" s="328" t="n">
        <v>283.672058078066</v>
      </c>
      <c r="EZ164" s="328" t="n">
        <v>312.039263885872</v>
      </c>
      <c r="FA164" s="328" t="n">
        <v>269.488455174162</v>
      </c>
      <c r="FB164" s="328" t="n">
        <v>280.267993381129</v>
      </c>
      <c r="FC164" s="328" t="n">
        <v>295.018940401188</v>
      </c>
      <c r="FD164" s="328" t="n">
        <v>324.520834441307</v>
      </c>
      <c r="FE164" s="328" t="n">
        <v>280.267993381129</v>
      </c>
      <c r="FF164" s="328" t="n">
        <v>291.478713116374</v>
      </c>
      <c r="FG164" s="328" t="n">
        <v>306.819698017236</v>
      </c>
      <c r="FH164" s="328" t="n">
        <v>337.501667818959</v>
      </c>
      <c r="FI164" s="328" t="n">
        <v>291.478713116374</v>
      </c>
      <c r="FJ164" s="328" t="n">
        <v>303.137861641029</v>
      </c>
      <c r="FK164" s="328" t="n">
        <v>319.092485937925</v>
      </c>
      <c r="FL164" s="328" t="n">
        <v>351.001734531718</v>
      </c>
      <c r="FM164" s="328" t="n">
        <v>303.137861641029</v>
      </c>
      <c r="FN164" s="328" t="n">
        <v>315.26337610667</v>
      </c>
      <c r="FO164" s="328" t="n">
        <v>331.856185375442</v>
      </c>
      <c r="FP164" s="328" t="n">
        <v>365.041803912987</v>
      </c>
      <c r="FQ164" s="328" t="n">
        <v>315.26337610667</v>
      </c>
      <c r="FR164" s="328" t="n">
        <v>327.873911150937</v>
      </c>
      <c r="FS164" s="328" t="n">
        <v>345.13043279046</v>
      </c>
      <c r="FT164" s="328" t="n">
        <v>379.643476069506</v>
      </c>
      <c r="FU164" s="328" t="n">
        <v>327.873911150937</v>
      </c>
      <c r="FV164" s="328" t="n">
        <v>340.988867596974</v>
      </c>
      <c r="FW164" s="328" t="n">
        <v>358.935650102078</v>
      </c>
      <c r="FX164" s="328" t="n">
        <v>394.829215112286</v>
      </c>
      <c r="FY164" s="328" t="n">
        <v>340.988867596974</v>
      </c>
      <c r="FZ164" s="328" t="n">
        <v>354.628422300853</v>
      </c>
      <c r="GA164" s="328" t="n">
        <v>373.293076106162</v>
      </c>
      <c r="GB164" s="328" t="n">
        <v>410.622383716778</v>
      </c>
      <c r="GC164" s="328" t="n">
        <v>354.628422300853</v>
      </c>
      <c r="GD164" s="328" t="n">
        <v>368.813559192888</v>
      </c>
      <c r="GE164" s="328" t="n">
        <v>388.224799150408</v>
      </c>
      <c r="GF164" s="328" t="n">
        <v>427.047279065449</v>
      </c>
      <c r="GG164" s="328" t="n">
        <v>368.813559192888</v>
      </c>
      <c r="GH164" s="325" t="n">
        <f aca="false">INDEX(Inputs!$X164:$BG164, MATCH('Inputs (Q)'!GH$1059,Inputs!$X$1:$BG$1,0))*('Inputs (Q)'!GH$1063/12)+INDEX(Inputs!$X164:$BG164, MATCH(('Inputs (Q)'!GH$1059-1),Inputs!$X$1:$BG$1,0))*((12-'Inputs (Q)'!GH$1063)/12)</f>
        <v>392.107047141912</v>
      </c>
      <c r="GI164" s="325" t="n">
        <f aca="false">INDEX(Inputs!$X164:$BG164, MATCH('Inputs (Q)'!GI$1059,Inputs!$X$1:$BG$1,0))*('Inputs (Q)'!GI$1063/12)+INDEX(Inputs!$X164:$BG164, MATCH(('Inputs (Q)'!GI$1059-1),Inputs!$X$1:$BG$1,0))*((12-'Inputs (Q)'!GI$1063)/12)</f>
        <v>395.989295133416</v>
      </c>
      <c r="GJ164" s="325" t="n">
        <f aca="false">INDEX(Inputs!$X164:$BG164, MATCH('Inputs (Q)'!GJ$1059,Inputs!$X$1:$BG$1,0))*('Inputs (Q)'!GJ$1063/12)+INDEX(Inputs!$X164:$BG164, MATCH(('Inputs (Q)'!GJ$1059-1),Inputs!$X$1:$BG$1,0))*((12-'Inputs (Q)'!GJ$1063)/12)</f>
        <v>399.87154312492</v>
      </c>
      <c r="GK164" s="325" t="n">
        <f aca="false">INDEX(Inputs!$X164:$BG164, MATCH('Inputs (Q)'!GK$1059,Inputs!$X$1:$BG$1,0))*('Inputs (Q)'!GK$1063/12)+INDEX(Inputs!$X164:$BG164, MATCH(('Inputs (Q)'!GK$1059-1),Inputs!$X$1:$BG$1,0))*((12-'Inputs (Q)'!GK$1063)/12)</f>
        <v>403.753791116424</v>
      </c>
      <c r="GL164" s="325" t="n">
        <f aca="false">INDEX(Inputs!$X164:$BG164, MATCH('Inputs (Q)'!GL$1059,Inputs!$X$1:$BG$1,0))*('Inputs (Q)'!GL$1063/12)+INDEX(Inputs!$X164:$BG164, MATCH(('Inputs (Q)'!GL$1059-1),Inputs!$X$1:$BG$1,0))*((12-'Inputs (Q)'!GL$1063)/12)</f>
        <v>407.791329027589</v>
      </c>
      <c r="GM164" s="325" t="n">
        <f aca="false">INDEX(Inputs!$X164:$BG164, MATCH('Inputs (Q)'!GM$1059,Inputs!$X$1:$BG$1,0))*('Inputs (Q)'!GM$1063/12)+INDEX(Inputs!$X164:$BG164, MATCH(('Inputs (Q)'!GM$1059-1),Inputs!$X$1:$BG$1,0))*((12-'Inputs (Q)'!GM$1063)/12)</f>
        <v>411.828866938753</v>
      </c>
      <c r="GN164" s="325" t="n">
        <f aca="false">INDEX(Inputs!$X164:$BG164, MATCH('Inputs (Q)'!GN$1059,Inputs!$X$1:$BG$1,0))*('Inputs (Q)'!GN$1063/12)+INDEX(Inputs!$X164:$BG164, MATCH(('Inputs (Q)'!GN$1059-1),Inputs!$X$1:$BG$1,0))*((12-'Inputs (Q)'!GN$1063)/12)</f>
        <v>415.866404849917</v>
      </c>
      <c r="GO164" s="325" t="n">
        <f aca="false">INDEX(Inputs!$X164:$BG164, MATCH('Inputs (Q)'!GO$1059,Inputs!$X$1:$BG$1,0))*('Inputs (Q)'!GO$1063/12)+INDEX(Inputs!$X164:$BG164, MATCH(('Inputs (Q)'!GO$1059-1),Inputs!$X$1:$BG$1,0))*((12-'Inputs (Q)'!GO$1063)/12)</f>
        <v>419.903942761081</v>
      </c>
      <c r="GP164" s="325" t="n">
        <f aca="false">INDEX(Inputs!$X164:$BG164, MATCH('Inputs (Q)'!GP$1059,Inputs!$X$1:$BG$1,0))*('Inputs (Q)'!GP$1063/12)+INDEX(Inputs!$X164:$BG164, MATCH(('Inputs (Q)'!GP$1059-1),Inputs!$X$1:$BG$1,0))*((12-'Inputs (Q)'!GP$1063)/12)</f>
        <v>424.102982188692</v>
      </c>
      <c r="GQ164" s="325" t="n">
        <f aca="false">INDEX(Inputs!$X164:$BG164, MATCH('Inputs (Q)'!GQ$1059,Inputs!$X$1:$BG$1,0))*('Inputs (Q)'!GQ$1063/12)+INDEX(Inputs!$X164:$BG164, MATCH(('Inputs (Q)'!GQ$1059-1),Inputs!$X$1:$BG$1,0))*((12-'Inputs (Q)'!GQ$1063)/12)</f>
        <v>428.302021616303</v>
      </c>
      <c r="GR164" s="325" t="n">
        <f aca="false">INDEX(Inputs!$X164:$BG164, MATCH('Inputs (Q)'!GR$1059,Inputs!$X$1:$BG$1,0))*('Inputs (Q)'!GR$1063/12)+INDEX(Inputs!$X164:$BG164, MATCH(('Inputs (Q)'!GR$1059-1),Inputs!$X$1:$BG$1,0))*((12-'Inputs (Q)'!GR$1063)/12)</f>
        <v>432.501061043914</v>
      </c>
      <c r="GS164" s="325" t="n">
        <f aca="false">INDEX(Inputs!$X164:$BG164, MATCH('Inputs (Q)'!GS$1059,Inputs!$X$1:$BG$1,0))*('Inputs (Q)'!GS$1063/12)+INDEX(Inputs!$X164:$BG164, MATCH(('Inputs (Q)'!GS$1059-1),Inputs!$X$1:$BG$1,0))*((12-'Inputs (Q)'!GS$1063)/12)</f>
        <v>436.700100471525</v>
      </c>
      <c r="GT164" s="325" t="n">
        <f aca="false">INDEX(Inputs!$X164:$BG164, MATCH('Inputs (Q)'!GT$1059,Inputs!$X$1:$BG$1,0))*('Inputs (Q)'!GT$1063/12)+INDEX(Inputs!$X164:$BG164, MATCH(('Inputs (Q)'!GT$1059-1),Inputs!$X$1:$BG$1,0))*((12-'Inputs (Q)'!GT$1063)/12)</f>
        <v>441.06710147624</v>
      </c>
      <c r="GU164" s="325" t="n">
        <f aca="false">INDEX(Inputs!$X164:$BG164, MATCH('Inputs (Q)'!GU$1059,Inputs!$X$1:$BG$1,0))*('Inputs (Q)'!GU$1063/12)+INDEX(Inputs!$X164:$BG164, MATCH(('Inputs (Q)'!GU$1059-1),Inputs!$X$1:$BG$1,0))*((12-'Inputs (Q)'!GU$1063)/12)</f>
        <v>445.434102480955</v>
      </c>
      <c r="GV164" s="325" t="n">
        <f aca="false">INDEX(Inputs!$X164:$BG164, MATCH('Inputs (Q)'!GV$1059,Inputs!$X$1:$BG$1,0))*('Inputs (Q)'!GV$1063/12)+INDEX(Inputs!$X164:$BG164, MATCH(('Inputs (Q)'!GV$1059-1),Inputs!$X$1:$BG$1,0))*((12-'Inputs (Q)'!GV$1063)/12)</f>
        <v>449.80110348567</v>
      </c>
      <c r="GW164" s="325" t="n">
        <f aca="false">INDEX(Inputs!$X164:$BG164, MATCH('Inputs (Q)'!GW$1059,Inputs!$X$1:$BG$1,0))*('Inputs (Q)'!GW$1063/12)+INDEX(Inputs!$X164:$BG164, MATCH(('Inputs (Q)'!GW$1059-1),Inputs!$X$1:$BG$1,0))*((12-'Inputs (Q)'!GW$1063)/12)</f>
        <v>454.168104490386</v>
      </c>
      <c r="GX164" s="325" t="n">
        <f aca="false">INDEX(Inputs!$X164:$BG164, MATCH('Inputs (Q)'!GX$1059,Inputs!$X$1:$BG$1,0))*('Inputs (Q)'!GX$1063/12)+INDEX(Inputs!$X164:$BG164, MATCH(('Inputs (Q)'!GX$1059-1),Inputs!$X$1:$BG$1,0))*((12-'Inputs (Q)'!GX$1063)/12)</f>
        <v>458.70978553529</v>
      </c>
      <c r="GY164" s="325" t="n">
        <f aca="false">INDEX(Inputs!$X164:$BG164, MATCH('Inputs (Q)'!GY$1059,Inputs!$X$1:$BG$1,0))*('Inputs (Q)'!GY$1063/12)+INDEX(Inputs!$X164:$BG164, MATCH(('Inputs (Q)'!GY$1059-1),Inputs!$X$1:$BG$1,0))*((12-'Inputs (Q)'!GY$1063)/12)</f>
        <v>463.251466580193</v>
      </c>
      <c r="GZ164" s="325" t="n">
        <f aca="false">INDEX(Inputs!$X164:$BG164, MATCH('Inputs (Q)'!GZ$1059,Inputs!$X$1:$BG$1,0))*('Inputs (Q)'!GZ$1063/12)+INDEX(Inputs!$X164:$BG164, MATCH(('Inputs (Q)'!GZ$1059-1),Inputs!$X$1:$BG$1,0))*((12-'Inputs (Q)'!GZ$1063)/12)</f>
        <v>467.793147625097</v>
      </c>
      <c r="HA164" s="325" t="n">
        <f aca="false">INDEX(Inputs!$X164:$BG164, MATCH('Inputs (Q)'!HA$1059,Inputs!$X$1:$BG$1,0))*('Inputs (Q)'!HA$1063/12)+INDEX(Inputs!$X164:$BG164, MATCH(('Inputs (Q)'!HA$1059-1),Inputs!$X$1:$BG$1,0))*((12-'Inputs (Q)'!HA$1063)/12)</f>
        <v>472.334828670001</v>
      </c>
    </row>
    <row r="165" customFormat="false" ht="15" hidden="false" customHeight="false" outlineLevel="2" collapsed="false">
      <c r="A165" s="48" t="s">
        <v>99</v>
      </c>
      <c r="B165" s="201" t="s">
        <v>184</v>
      </c>
      <c r="C165" s="201"/>
      <c r="D165" s="201" t="s">
        <v>101</v>
      </c>
      <c r="E165" s="52"/>
      <c r="F165" s="19" t="s">
        <v>210</v>
      </c>
      <c r="G165" s="52" t="s">
        <v>103</v>
      </c>
      <c r="H165" s="52"/>
      <c r="I165" s="52" t="s">
        <v>211</v>
      </c>
      <c r="BJ165" s="329" t="n">
        <v>878.026658666667</v>
      </c>
      <c r="BK165" s="329" t="n">
        <v>899.337985333333</v>
      </c>
      <c r="BL165" s="329" t="n">
        <v>757.139995333333</v>
      </c>
      <c r="BM165" s="329" t="n">
        <v>716.060576</v>
      </c>
      <c r="BN165" s="329" t="n">
        <v>696.439458</v>
      </c>
      <c r="BO165" s="329" t="n">
        <v>715.39919</v>
      </c>
      <c r="BP165" s="329" t="n">
        <v>638.23749</v>
      </c>
      <c r="BQ165" s="329" t="n">
        <v>638.604926666667</v>
      </c>
      <c r="BR165" s="329" t="n">
        <v>686.886104666667</v>
      </c>
      <c r="BS165" s="329" t="n">
        <v>719.734942666667</v>
      </c>
      <c r="BT165" s="329" t="n">
        <v>701.436596666667</v>
      </c>
      <c r="BU165" s="329" t="n">
        <v>776.687626</v>
      </c>
      <c r="BV165" s="329" t="n">
        <v>746.043408</v>
      </c>
      <c r="BW165" s="329" t="n">
        <v>704.743526666667</v>
      </c>
      <c r="BX165" s="329" t="n">
        <v>747.042835733333</v>
      </c>
      <c r="BY165" s="329" t="n">
        <v>745.557882596826</v>
      </c>
      <c r="BZ165" s="329" t="n">
        <v>712.737438267335</v>
      </c>
      <c r="CA165" s="329" t="n">
        <v>679.21586425</v>
      </c>
      <c r="CB165" s="329" t="n">
        <v>621.135024828157</v>
      </c>
      <c r="CC165" s="329" t="n">
        <v>623.319561333333</v>
      </c>
      <c r="CD165" s="329" t="n">
        <v>569.208437402498</v>
      </c>
      <c r="CE165" s="329" t="n">
        <v>565.108802895132</v>
      </c>
      <c r="CF165" s="329" t="n">
        <v>576.725811615072</v>
      </c>
      <c r="CG165" s="329" t="n">
        <v>577.570197157772</v>
      </c>
      <c r="CH165" s="329" t="n">
        <v>567.313026936889</v>
      </c>
      <c r="CI165" s="329" t="n">
        <v>609.605092406203</v>
      </c>
      <c r="CJ165" s="329" t="n">
        <v>690.293225844954</v>
      </c>
      <c r="CK165" s="329" t="n">
        <v>883.961378390941</v>
      </c>
      <c r="CL165" s="329" t="n">
        <v>1119.17361719987</v>
      </c>
      <c r="CM165" s="329" t="n">
        <v>1346.21905589318</v>
      </c>
      <c r="CN165" s="329" t="n">
        <v>1032.30085172549</v>
      </c>
      <c r="CO165" s="329" t="n">
        <v>1097.50817224431</v>
      </c>
      <c r="CP165" s="329" t="n">
        <v>1060.66455635087</v>
      </c>
      <c r="CQ165" s="329" t="n">
        <v>1404.66967113203</v>
      </c>
      <c r="CR165" s="329" t="n">
        <v>1037.0249123634</v>
      </c>
      <c r="CS165" s="329" t="n">
        <v>1015.04863124389</v>
      </c>
      <c r="CT165" s="329" t="n">
        <v>881.07034447891</v>
      </c>
      <c r="CU165" s="329" t="n">
        <v>689.517299891107</v>
      </c>
      <c r="CV165" s="329" t="n">
        <v>702.323874386563</v>
      </c>
      <c r="CW165" s="329" t="n">
        <v>687.866931964794</v>
      </c>
      <c r="CX165" s="329" t="n">
        <v>663.051953363914</v>
      </c>
      <c r="CY165" s="329" t="n">
        <v>733.260031535207</v>
      </c>
      <c r="CZ165" s="329" t="n">
        <v>777.1687669632</v>
      </c>
      <c r="DA165" s="329" t="n">
        <v>829.097456450034</v>
      </c>
      <c r="DB165" s="329" t="n">
        <v>868.118903353811</v>
      </c>
      <c r="DC165" s="329" t="n">
        <v>914.575370747862</v>
      </c>
      <c r="DD165" s="329" t="n">
        <v>935.095583844955</v>
      </c>
      <c r="DE165" s="329" t="n">
        <v>990.705734504993</v>
      </c>
      <c r="DF165" s="329" t="n">
        <v>1002.53200340543</v>
      </c>
      <c r="DG165" s="329" t="n">
        <v>1097.02371068724</v>
      </c>
      <c r="DH165" s="329" t="n">
        <v>951.736960212397</v>
      </c>
      <c r="DI165" s="329" t="n">
        <v>712.779825608142</v>
      </c>
      <c r="DJ165" s="329" t="n">
        <v>828.251410848074</v>
      </c>
      <c r="DK165" s="329" t="n">
        <v>963.472106831764</v>
      </c>
      <c r="DL165" s="329" t="n">
        <v>942.773487866631</v>
      </c>
      <c r="DM165" s="329" t="n">
        <v>934.505685642631</v>
      </c>
      <c r="DN165" s="329" t="n">
        <v>967.973799016295</v>
      </c>
      <c r="DO165" s="329" t="n">
        <v>967.973799016295</v>
      </c>
      <c r="DP165" s="329" t="n">
        <v>875.7858181576</v>
      </c>
      <c r="DQ165" s="329" t="n">
        <v>875.7858181576</v>
      </c>
      <c r="DR165" s="329" t="n">
        <v>972.709452248161</v>
      </c>
      <c r="DS165" s="329" t="n">
        <v>972.709452248161</v>
      </c>
      <c r="DT165" s="329" t="n">
        <v>880.070456795955</v>
      </c>
      <c r="DU165" s="329" t="n">
        <v>880.070456795955</v>
      </c>
      <c r="DV165" s="329" t="n">
        <v>985.687503892712</v>
      </c>
      <c r="DW165" s="329" t="n">
        <v>985.687503892712</v>
      </c>
      <c r="DX165" s="329" t="n">
        <v>891.812503521978</v>
      </c>
      <c r="DY165" s="329" t="n">
        <v>891.812503521978</v>
      </c>
      <c r="DZ165" s="329" t="n">
        <v>1002.17730899736</v>
      </c>
      <c r="EA165" s="329" t="n">
        <v>1002.17730899736</v>
      </c>
      <c r="EB165" s="329" t="n">
        <v>906.731850997616</v>
      </c>
      <c r="EC165" s="329" t="n">
        <v>906.731850997616</v>
      </c>
      <c r="ED165" s="329" t="n">
        <v>1018.44361633481</v>
      </c>
      <c r="EE165" s="329" t="n">
        <v>1018.44361633481</v>
      </c>
      <c r="EF165" s="329" t="n">
        <v>921.448986207683</v>
      </c>
      <c r="EG165" s="329" t="n">
        <v>921.448986207683</v>
      </c>
      <c r="EH165" s="329" t="n">
        <v>1034.7737852767</v>
      </c>
      <c r="EI165" s="329" t="n">
        <v>1034.7737852767</v>
      </c>
      <c r="EJ165" s="329" t="n">
        <v>936.223900964631</v>
      </c>
      <c r="EK165" s="329" t="n">
        <v>936.223900964631</v>
      </c>
      <c r="EL165" s="329" t="n">
        <v>1051.46437170945</v>
      </c>
      <c r="EM165" s="329" t="n">
        <v>1051.46437170945</v>
      </c>
      <c r="EN165" s="329" t="n">
        <v>951.324907737119</v>
      </c>
      <c r="EO165" s="329" t="n">
        <v>951.324907737119</v>
      </c>
      <c r="EP165" s="329" t="n">
        <v>1089.20152174538</v>
      </c>
      <c r="EQ165" s="329" t="n">
        <v>1089.20152174538</v>
      </c>
      <c r="ER165" s="329" t="n">
        <v>985.468043483916</v>
      </c>
      <c r="ES165" s="329" t="n">
        <v>985.468043483916</v>
      </c>
      <c r="ET165" s="329" t="n">
        <v>1105.53954457156</v>
      </c>
      <c r="EU165" s="329" t="n">
        <v>1105.53954457156</v>
      </c>
      <c r="EV165" s="329" t="n">
        <v>1000.25006413618</v>
      </c>
      <c r="EW165" s="329" t="n">
        <v>1000.25006413618</v>
      </c>
      <c r="EX165" s="329" t="n">
        <v>1122.12263774014</v>
      </c>
      <c r="EY165" s="329" t="n">
        <v>1122.12263774014</v>
      </c>
      <c r="EZ165" s="329" t="n">
        <v>1015.25381509822</v>
      </c>
      <c r="FA165" s="329" t="n">
        <v>1015.25381509822</v>
      </c>
      <c r="FB165" s="329" t="n">
        <v>1138.95447730624</v>
      </c>
      <c r="FC165" s="329" t="n">
        <v>1138.95447730624</v>
      </c>
      <c r="FD165" s="329" t="n">
        <v>1030.48262232469</v>
      </c>
      <c r="FE165" s="329" t="n">
        <v>1030.48262232469</v>
      </c>
      <c r="FF165" s="329" t="n">
        <v>1156.03879446583</v>
      </c>
      <c r="FG165" s="329" t="n">
        <v>1156.03879446583</v>
      </c>
      <c r="FH165" s="329" t="n">
        <v>1045.93986165956</v>
      </c>
      <c r="FI165" s="329" t="n">
        <v>1045.93986165956</v>
      </c>
      <c r="FJ165" s="329" t="n">
        <v>1173.37937638282</v>
      </c>
      <c r="FK165" s="329" t="n">
        <v>1173.37937638282</v>
      </c>
      <c r="FL165" s="329" t="n">
        <v>1061.62895958445</v>
      </c>
      <c r="FM165" s="329" t="n">
        <v>1061.62895958445</v>
      </c>
      <c r="FN165" s="329" t="n">
        <v>1190.98006702856</v>
      </c>
      <c r="FO165" s="329" t="n">
        <v>1190.98006702856</v>
      </c>
      <c r="FP165" s="329" t="n">
        <v>1077.55339397822</v>
      </c>
      <c r="FQ165" s="329" t="n">
        <v>1077.55339397822</v>
      </c>
      <c r="FR165" s="329" t="n">
        <v>1208.84476803399</v>
      </c>
      <c r="FS165" s="329" t="n">
        <v>1208.84476803399</v>
      </c>
      <c r="FT165" s="329" t="n">
        <v>1093.71669488789</v>
      </c>
      <c r="FU165" s="329" t="n">
        <v>1093.71669488789</v>
      </c>
      <c r="FV165" s="329" t="n">
        <v>1226.9774395545</v>
      </c>
      <c r="FW165" s="329" t="n">
        <v>1226.9774395545</v>
      </c>
      <c r="FX165" s="329" t="n">
        <v>1110.12244531121</v>
      </c>
      <c r="FY165" s="329" t="n">
        <v>1110.12244531121</v>
      </c>
      <c r="FZ165" s="329" t="n">
        <v>1245.38210114782</v>
      </c>
      <c r="GA165" s="329" t="n">
        <v>1245.38210114782</v>
      </c>
      <c r="GB165" s="329" t="n">
        <v>1126.77428199088</v>
      </c>
      <c r="GC165" s="329" t="n">
        <v>1126.77428199088</v>
      </c>
      <c r="GD165" s="329" t="n">
        <v>1264.06283266503</v>
      </c>
      <c r="GE165" s="329" t="n">
        <v>1264.06283266503</v>
      </c>
      <c r="GF165" s="329" t="n">
        <v>1143.67589622074</v>
      </c>
      <c r="GG165" s="329" t="n">
        <v>1143.67589622074</v>
      </c>
      <c r="GH165" s="325" t="n">
        <f aca="false">INDEX(Inputs!$X$121:$BG$121, MATCH('Inputs (Q)'!GH$1059,Inputs!$X$1:$BG$1,0))*('Inputs (Q)'!GH$1063/12)+INDEX(Inputs!$X$121:$BG$121, MATCH(('Inputs (Q)'!GH$1059-1),Inputs!$X$1:$BG$1,0))*((12-'Inputs (Q)'!GH$1063)/12)</f>
        <v>616.102760694923</v>
      </c>
      <c r="GI165" s="325" t="n">
        <f aca="false">INDEX(Inputs!$X$121:$BG$121, MATCH('Inputs (Q)'!GI$1059,Inputs!$X$1:$BG$1,0))*('Inputs (Q)'!GI$1063/12)+INDEX(Inputs!$X$121:$BG$121, MATCH(('Inputs (Q)'!GI$1059-1),Inputs!$X$1:$BG$1,0))*((12-'Inputs (Q)'!GI$1063)/12)</f>
        <v>619.310518730492</v>
      </c>
      <c r="GJ165" s="325" t="n">
        <f aca="false">INDEX(Inputs!$X$121:$BG$121, MATCH('Inputs (Q)'!GJ$1059,Inputs!$X$1:$BG$1,0))*('Inputs (Q)'!GJ$1063/12)+INDEX(Inputs!$X$121:$BG$121, MATCH(('Inputs (Q)'!GJ$1059-1),Inputs!$X$1:$BG$1,0))*((12-'Inputs (Q)'!GJ$1063)/12)</f>
        <v>622.518276766061</v>
      </c>
      <c r="GK165" s="325" t="n">
        <f aca="false">INDEX(Inputs!$X$121:$BG$121, MATCH('Inputs (Q)'!GK$1059,Inputs!$X$1:$BG$1,0))*('Inputs (Q)'!GK$1063/12)+INDEX(Inputs!$X$121:$BG$121, MATCH(('Inputs (Q)'!GK$1059-1),Inputs!$X$1:$BG$1,0))*((12-'Inputs (Q)'!GK$1063)/12)</f>
        <v>625.726034801631</v>
      </c>
      <c r="GL165" s="325" t="n">
        <f aca="false">INDEX(Inputs!$X$121:$BG$121, MATCH('Inputs (Q)'!GL$1059,Inputs!$X$1:$BG$1,0))*('Inputs (Q)'!GL$1063/12)+INDEX(Inputs!$X$121:$BG$121, MATCH(('Inputs (Q)'!GL$1059-1),Inputs!$X$1:$BG$1,0))*((12-'Inputs (Q)'!GL$1063)/12)</f>
        <v>628.997947997911</v>
      </c>
      <c r="GM165" s="325" t="n">
        <f aca="false">INDEX(Inputs!$X$121:$BG$121, MATCH('Inputs (Q)'!GM$1059,Inputs!$X$1:$BG$1,0))*('Inputs (Q)'!GM$1063/12)+INDEX(Inputs!$X$121:$BG$121, MATCH(('Inputs (Q)'!GM$1059-1),Inputs!$X$1:$BG$1,0))*((12-'Inputs (Q)'!GM$1063)/12)</f>
        <v>632.269861194192</v>
      </c>
      <c r="GN165" s="325" t="n">
        <f aca="false">INDEX(Inputs!$X$121:$BG$121, MATCH('Inputs (Q)'!GN$1059,Inputs!$X$1:$BG$1,0))*('Inputs (Q)'!GN$1063/12)+INDEX(Inputs!$X$121:$BG$121, MATCH(('Inputs (Q)'!GN$1059-1),Inputs!$X$1:$BG$1,0))*((12-'Inputs (Q)'!GN$1063)/12)</f>
        <v>635.541774390472</v>
      </c>
      <c r="GO165" s="325" t="n">
        <f aca="false">INDEX(Inputs!$X$121:$BG$121, MATCH('Inputs (Q)'!GO$1059,Inputs!$X$1:$BG$1,0))*('Inputs (Q)'!GO$1063/12)+INDEX(Inputs!$X$121:$BG$121, MATCH(('Inputs (Q)'!GO$1059-1),Inputs!$X$1:$BG$1,0))*((12-'Inputs (Q)'!GO$1063)/12)</f>
        <v>638.813687586753</v>
      </c>
      <c r="GP165" s="325" t="n">
        <f aca="false">INDEX(Inputs!$X$121:$BG$121, MATCH('Inputs (Q)'!GP$1059,Inputs!$X$1:$BG$1,0))*('Inputs (Q)'!GP$1063/12)+INDEX(Inputs!$X$121:$BG$121, MATCH(('Inputs (Q)'!GP$1059-1),Inputs!$X$1:$BG$1,0))*((12-'Inputs (Q)'!GP$1063)/12)</f>
        <v>642.151039046959</v>
      </c>
      <c r="GQ165" s="325" t="n">
        <f aca="false">INDEX(Inputs!$X$121:$BG$121, MATCH('Inputs (Q)'!GQ$1059,Inputs!$X$1:$BG$1,0))*('Inputs (Q)'!GQ$1063/12)+INDEX(Inputs!$X$121:$BG$121, MATCH(('Inputs (Q)'!GQ$1059-1),Inputs!$X$1:$BG$1,0))*((12-'Inputs (Q)'!GQ$1063)/12)</f>
        <v>645.488390507165</v>
      </c>
      <c r="GR165" s="325" t="n">
        <f aca="false">INDEX(Inputs!$X$121:$BG$121, MATCH('Inputs (Q)'!GR$1059,Inputs!$X$1:$BG$1,0))*('Inputs (Q)'!GR$1063/12)+INDEX(Inputs!$X$121:$BG$121, MATCH(('Inputs (Q)'!GR$1059-1),Inputs!$X$1:$BG$1,0))*((12-'Inputs (Q)'!GR$1063)/12)</f>
        <v>648.825741967371</v>
      </c>
      <c r="GS165" s="325" t="n">
        <f aca="false">INDEX(Inputs!$X$121:$BG$121, MATCH('Inputs (Q)'!GS$1059,Inputs!$X$1:$BG$1,0))*('Inputs (Q)'!GS$1063/12)+INDEX(Inputs!$X$121:$BG$121, MATCH(('Inputs (Q)'!GS$1059-1),Inputs!$X$1:$BG$1,0))*((12-'Inputs (Q)'!GS$1063)/12)</f>
        <v>652.163093427578</v>
      </c>
      <c r="GT165" s="325" t="n">
        <f aca="false">INDEX(Inputs!$X$121:$BG$121, MATCH('Inputs (Q)'!GT$1059,Inputs!$X$1:$BG$1,0))*('Inputs (Q)'!GT$1063/12)+INDEX(Inputs!$X$121:$BG$121, MATCH(('Inputs (Q)'!GT$1059-1),Inputs!$X$1:$BG$1,0))*((12-'Inputs (Q)'!GT$1063)/12)</f>
        <v>655.567191916988</v>
      </c>
      <c r="GU165" s="325" t="n">
        <f aca="false">INDEX(Inputs!$X$121:$BG$121, MATCH('Inputs (Q)'!GU$1059,Inputs!$X$1:$BG$1,0))*('Inputs (Q)'!GU$1063/12)+INDEX(Inputs!$X$121:$BG$121, MATCH(('Inputs (Q)'!GU$1059-1),Inputs!$X$1:$BG$1,0))*((12-'Inputs (Q)'!GU$1063)/12)</f>
        <v>658.971290406399</v>
      </c>
      <c r="GV165" s="325" t="n">
        <f aca="false">INDEX(Inputs!$X$121:$BG$121, MATCH('Inputs (Q)'!GV$1059,Inputs!$X$1:$BG$1,0))*('Inputs (Q)'!GV$1063/12)+INDEX(Inputs!$X$121:$BG$121, MATCH(('Inputs (Q)'!GV$1059-1),Inputs!$X$1:$BG$1,0))*((12-'Inputs (Q)'!GV$1063)/12)</f>
        <v>662.375388895809</v>
      </c>
      <c r="GW165" s="325" t="n">
        <f aca="false">INDEX(Inputs!$X$121:$BG$121, MATCH('Inputs (Q)'!GW$1059,Inputs!$X$1:$BG$1,0))*('Inputs (Q)'!GW$1063/12)+INDEX(Inputs!$X$121:$BG$121, MATCH(('Inputs (Q)'!GW$1059-1),Inputs!$X$1:$BG$1,0))*((12-'Inputs (Q)'!GW$1063)/12)</f>
        <v>665.779487385219</v>
      </c>
      <c r="GX165" s="325" t="n">
        <f aca="false">INDEX(Inputs!$X$121:$BG$121, MATCH('Inputs (Q)'!GX$1059,Inputs!$X$1:$BG$1,0))*('Inputs (Q)'!GX$1063/12)+INDEX(Inputs!$X$121:$BG$121, MATCH(('Inputs (Q)'!GX$1059-1),Inputs!$X$1:$BG$1,0))*((12-'Inputs (Q)'!GX$1063)/12)</f>
        <v>669.251667844418</v>
      </c>
      <c r="GY165" s="325" t="n">
        <f aca="false">INDEX(Inputs!$X$121:$BG$121, MATCH('Inputs (Q)'!GY$1059,Inputs!$X$1:$BG$1,0))*('Inputs (Q)'!GY$1063/12)+INDEX(Inputs!$X$121:$BG$121, MATCH(('Inputs (Q)'!GY$1059-1),Inputs!$X$1:$BG$1,0))*((12-'Inputs (Q)'!GY$1063)/12)</f>
        <v>672.723848303616</v>
      </c>
      <c r="GZ165" s="325" t="n">
        <f aca="false">INDEX(Inputs!$X$121:$BG$121, MATCH('Inputs (Q)'!GZ$1059,Inputs!$X$1:$BG$1,0))*('Inputs (Q)'!GZ$1063/12)+INDEX(Inputs!$X$121:$BG$121, MATCH(('Inputs (Q)'!GZ$1059-1),Inputs!$X$1:$BG$1,0))*((12-'Inputs (Q)'!GZ$1063)/12)</f>
        <v>676.196028762815</v>
      </c>
      <c r="HA165" s="325" t="n">
        <f aca="false">INDEX(Inputs!$X$121:$BG$121, MATCH('Inputs (Q)'!HA$1059,Inputs!$X$1:$BG$1,0))*('Inputs (Q)'!HA$1063/12)+INDEX(Inputs!$X$121:$BG$121, MATCH(('Inputs (Q)'!HA$1059-1),Inputs!$X$1:$BG$1,0))*((12-'Inputs (Q)'!HA$1063)/12)</f>
        <v>679.668209222013</v>
      </c>
    </row>
    <row r="166" customFormat="false" ht="15" hidden="false" customHeight="false" outlineLevel="2" collapsed="false">
      <c r="A166" s="48" t="s">
        <v>99</v>
      </c>
      <c r="B166" s="201" t="s">
        <v>184</v>
      </c>
      <c r="C166" s="201"/>
      <c r="D166" s="201" t="s">
        <v>101</v>
      </c>
      <c r="E166" s="52"/>
      <c r="F166" s="19" t="s">
        <v>212</v>
      </c>
      <c r="G166" s="52" t="s">
        <v>103</v>
      </c>
      <c r="H166" s="52"/>
      <c r="I166" s="52" t="s">
        <v>211</v>
      </c>
      <c r="BJ166" s="329" t="n">
        <v>583.26579841304</v>
      </c>
      <c r="BK166" s="329" t="n">
        <v>621.820962648192</v>
      </c>
      <c r="BL166" s="329" t="n">
        <v>525.98237037282</v>
      </c>
      <c r="BM166" s="329" t="n">
        <v>496.719687825526</v>
      </c>
      <c r="BN166" s="329" t="n">
        <v>462.919158348812</v>
      </c>
      <c r="BO166" s="329" t="n">
        <v>438.025301711705</v>
      </c>
      <c r="BP166" s="329" t="n">
        <v>459.332973245075</v>
      </c>
      <c r="BQ166" s="329" t="n">
        <v>410.805568875147</v>
      </c>
      <c r="BR166" s="329" t="n">
        <v>384.904934862606</v>
      </c>
      <c r="BS166" s="329" t="n">
        <v>482.874661728313</v>
      </c>
      <c r="BT166" s="329" t="n">
        <v>460.005382952026</v>
      </c>
      <c r="BU166" s="329" t="n">
        <v>432.884858105017</v>
      </c>
      <c r="BV166" s="329" t="n">
        <v>484.324806957787</v>
      </c>
      <c r="BW166" s="329" t="n">
        <v>458.016317877096</v>
      </c>
      <c r="BX166" s="329" t="n">
        <v>461.088091183166</v>
      </c>
      <c r="BY166" s="329" t="n">
        <v>473.133582651266</v>
      </c>
      <c r="BZ166" s="329" t="n">
        <v>513.439302667416</v>
      </c>
      <c r="CA166" s="329" t="n">
        <v>533.576039356437</v>
      </c>
      <c r="CB166" s="329" t="n">
        <v>553.324607239284</v>
      </c>
      <c r="CC166" s="329" t="n">
        <v>499.742050236679</v>
      </c>
      <c r="CD166" s="329" t="n">
        <v>515.63858623456</v>
      </c>
      <c r="CE166" s="329" t="n">
        <v>454.457557211726</v>
      </c>
      <c r="CF166" s="329" t="n">
        <v>429.257361361011</v>
      </c>
      <c r="CG166" s="329" t="n">
        <v>426.27144580092</v>
      </c>
      <c r="CH166" s="329" t="n">
        <v>428.007191242379</v>
      </c>
      <c r="CI166" s="329" t="n">
        <v>479.859053882762</v>
      </c>
      <c r="CJ166" s="329" t="n">
        <v>502.108826844829</v>
      </c>
      <c r="CK166" s="329" t="n">
        <v>584.042918643789</v>
      </c>
      <c r="CL166" s="329" t="n">
        <v>625.294172659989</v>
      </c>
      <c r="CM166" s="329" t="n">
        <v>693.274035471608</v>
      </c>
      <c r="CN166" s="329" t="n">
        <v>655.114751639714</v>
      </c>
      <c r="CO166" s="329" t="n">
        <v>689.7948914738</v>
      </c>
      <c r="CP166" s="329" t="n">
        <v>634.329101187444</v>
      </c>
      <c r="CQ166" s="329" t="n">
        <v>752.790794479677</v>
      </c>
      <c r="CR166" s="329" t="n">
        <v>667.344140883001</v>
      </c>
      <c r="CS166" s="329" t="n">
        <v>644.6866633936</v>
      </c>
      <c r="CT166" s="329" t="n">
        <v>611.940293560824</v>
      </c>
      <c r="CU166" s="329" t="n">
        <v>536.448410293828</v>
      </c>
      <c r="CV166" s="329" t="n">
        <v>543.237630457195</v>
      </c>
      <c r="CW166" s="329" t="n">
        <v>562.894074503017</v>
      </c>
      <c r="CX166" s="329" t="n">
        <v>531.086248470834</v>
      </c>
      <c r="CY166" s="329" t="n">
        <v>497.704508567488</v>
      </c>
      <c r="CZ166" s="329" t="n">
        <v>499.168710676592</v>
      </c>
      <c r="DA166" s="329" t="n">
        <v>447.695941633418</v>
      </c>
      <c r="DB166" s="329" t="n">
        <v>438.248753320994</v>
      </c>
      <c r="DC166" s="329" t="n">
        <v>496.126704023122</v>
      </c>
      <c r="DD166" s="329" t="n">
        <v>490.256356412544</v>
      </c>
      <c r="DE166" s="329" t="n">
        <v>393.441330113131</v>
      </c>
      <c r="DF166" s="329" t="n">
        <v>371.683078099768</v>
      </c>
      <c r="DG166" s="329" t="n">
        <v>448.264160579472</v>
      </c>
      <c r="DH166" s="329" t="n">
        <v>443.160017378126</v>
      </c>
      <c r="DI166" s="329" t="n">
        <v>431.068910971853</v>
      </c>
      <c r="DJ166" s="329" t="n">
        <v>422.120001249286</v>
      </c>
      <c r="DK166" s="329" t="n">
        <v>405.397429043323</v>
      </c>
      <c r="DL166" s="329" t="n">
        <v>405.992566749524</v>
      </c>
      <c r="DM166" s="329" t="n">
        <v>397.045475840099</v>
      </c>
      <c r="DN166" s="329" t="n">
        <v>417.175626848022</v>
      </c>
      <c r="DO166" s="329" t="n">
        <v>438.034408190423</v>
      </c>
      <c r="DP166" s="329" t="n">
        <v>417.175626848022</v>
      </c>
      <c r="DQ166" s="329" t="n">
        <v>396.316845505621</v>
      </c>
      <c r="DR166" s="329" t="n">
        <v>425.249425381834</v>
      </c>
      <c r="DS166" s="329" t="n">
        <v>446.511896650926</v>
      </c>
      <c r="DT166" s="329" t="n">
        <v>425.249425381834</v>
      </c>
      <c r="DU166" s="329" t="n">
        <v>403.986954112743</v>
      </c>
      <c r="DV166" s="329" t="n">
        <v>433.912814531498</v>
      </c>
      <c r="DW166" s="329" t="n">
        <v>455.608455258073</v>
      </c>
      <c r="DX166" s="329" t="n">
        <v>433.912814531498</v>
      </c>
      <c r="DY166" s="329" t="n">
        <v>412.217173804923</v>
      </c>
      <c r="DZ166" s="329" t="n">
        <v>444.513333885473</v>
      </c>
      <c r="EA166" s="329" t="n">
        <v>466.739000579746</v>
      </c>
      <c r="EB166" s="329" t="n">
        <v>444.513333885473</v>
      </c>
      <c r="EC166" s="329" t="n">
        <v>422.287667191199</v>
      </c>
      <c r="ED166" s="329" t="n">
        <v>449.459369768286</v>
      </c>
      <c r="EE166" s="329" t="n">
        <v>471.9323382567</v>
      </c>
      <c r="EF166" s="329" t="n">
        <v>449.459369768286</v>
      </c>
      <c r="EG166" s="329" t="n">
        <v>426.986401279871</v>
      </c>
      <c r="EH166" s="329" t="n">
        <v>457.897064704923</v>
      </c>
      <c r="EI166" s="329" t="n">
        <v>480.791917940169</v>
      </c>
      <c r="EJ166" s="329" t="n">
        <v>457.897064704923</v>
      </c>
      <c r="EK166" s="329" t="n">
        <v>435.002211469677</v>
      </c>
      <c r="EL166" s="329" t="n">
        <v>465.275328324443</v>
      </c>
      <c r="EM166" s="329" t="n">
        <v>488.539094740665</v>
      </c>
      <c r="EN166" s="329" t="n">
        <v>465.275328324443</v>
      </c>
      <c r="EO166" s="329" t="n">
        <v>442.011561908221</v>
      </c>
      <c r="EP166" s="329" t="n">
        <v>479.569250482661</v>
      </c>
      <c r="EQ166" s="329" t="n">
        <v>503.547713006794</v>
      </c>
      <c r="ER166" s="329" t="n">
        <v>479.569250482661</v>
      </c>
      <c r="ES166" s="329" t="n">
        <v>455.590787958528</v>
      </c>
      <c r="ET166" s="329" t="n">
        <v>488.098054822477</v>
      </c>
      <c r="EU166" s="329" t="n">
        <v>512.502957563601</v>
      </c>
      <c r="EV166" s="329" t="n">
        <v>488.098054822477</v>
      </c>
      <c r="EW166" s="329" t="n">
        <v>463.693152081353</v>
      </c>
      <c r="EX166" s="329" t="n">
        <v>496.778537993648</v>
      </c>
      <c r="EY166" s="329" t="n">
        <v>521.617464893331</v>
      </c>
      <c r="EZ166" s="329" t="n">
        <v>496.778537993648</v>
      </c>
      <c r="FA166" s="329" t="n">
        <v>471.939611093966</v>
      </c>
      <c r="FB166" s="329" t="n">
        <v>505.613397498305</v>
      </c>
      <c r="FC166" s="329" t="n">
        <v>530.894067373221</v>
      </c>
      <c r="FD166" s="329" t="n">
        <v>505.613397498305</v>
      </c>
      <c r="FE166" s="329" t="n">
        <v>480.33272762339</v>
      </c>
      <c r="FF166" s="329" t="n">
        <v>514.605378811771</v>
      </c>
      <c r="FG166" s="329" t="n">
        <v>540.33564775236</v>
      </c>
      <c r="FH166" s="329" t="n">
        <v>514.605378811771</v>
      </c>
      <c r="FI166" s="329" t="n">
        <v>488.875109871182</v>
      </c>
      <c r="FJ166" s="329" t="n">
        <v>523.757276235731</v>
      </c>
      <c r="FK166" s="329" t="n">
        <v>549.945140047518</v>
      </c>
      <c r="FL166" s="329" t="n">
        <v>523.757276235731</v>
      </c>
      <c r="FM166" s="329" t="n">
        <v>497.569412423944</v>
      </c>
      <c r="FN166" s="329" t="n">
        <v>533.071933766575</v>
      </c>
      <c r="FO166" s="329" t="n">
        <v>559.725530454904</v>
      </c>
      <c r="FP166" s="329" t="n">
        <v>533.071933766575</v>
      </c>
      <c r="FQ166" s="329" t="n">
        <v>506.418337078247</v>
      </c>
      <c r="FR166" s="329" t="n">
        <v>542.552245979185</v>
      </c>
      <c r="FS166" s="329" t="n">
        <v>569.679858278144</v>
      </c>
      <c r="FT166" s="329" t="n">
        <v>542.552245979185</v>
      </c>
      <c r="FU166" s="329" t="n">
        <v>515.424633680225</v>
      </c>
      <c r="FV166" s="329" t="n">
        <v>552.201158926433</v>
      </c>
      <c r="FW166" s="329" t="n">
        <v>579.811216872755</v>
      </c>
      <c r="FX166" s="329" t="n">
        <v>552.201158926433</v>
      </c>
      <c r="FY166" s="329" t="n">
        <v>524.591100980111</v>
      </c>
      <c r="FZ166" s="329" t="n">
        <v>562.021671054689</v>
      </c>
      <c r="GA166" s="329" t="n">
        <v>590.122754607423</v>
      </c>
      <c r="GB166" s="329" t="n">
        <v>562.021671054689</v>
      </c>
      <c r="GC166" s="329" t="n">
        <v>533.920587501954</v>
      </c>
      <c r="GD166" s="329" t="n">
        <v>572.016834135595</v>
      </c>
      <c r="GE166" s="329" t="n">
        <v>600.617675842374</v>
      </c>
      <c r="GF166" s="329" t="n">
        <v>572.016834135595</v>
      </c>
      <c r="GG166" s="329" t="n">
        <v>543.415992428815</v>
      </c>
      <c r="GH166" s="325" t="n">
        <f aca="false">INDEX(Inputs!$X166:$BG166, MATCH('Inputs (Q)'!GH$1059,Inputs!$X$1:$BG$1,0))*('Inputs (Q)'!GH$1063/12)+INDEX(Inputs!$X166:$BG166, MATCH(('Inputs (Q)'!GH$1059-1),Inputs!$X$1:$BG$1,0))*((12-'Inputs (Q)'!GH$1063)/12)</f>
        <v>574.560064155302</v>
      </c>
      <c r="GI166" s="325" t="n">
        <f aca="false">INDEX(Inputs!$X166:$BG166, MATCH('Inputs (Q)'!GI$1059,Inputs!$X$1:$BG$1,0))*('Inputs (Q)'!GI$1063/12)+INDEX(Inputs!$X166:$BG166, MATCH(('Inputs (Q)'!GI$1059-1),Inputs!$X$1:$BG$1,0))*((12-'Inputs (Q)'!GI$1063)/12)</f>
        <v>577.103294175009</v>
      </c>
      <c r="GJ166" s="325" t="n">
        <f aca="false">INDEX(Inputs!$X166:$BG166, MATCH('Inputs (Q)'!GJ$1059,Inputs!$X$1:$BG$1,0))*('Inputs (Q)'!GJ$1063/12)+INDEX(Inputs!$X166:$BG166, MATCH(('Inputs (Q)'!GJ$1059-1),Inputs!$X$1:$BG$1,0))*((12-'Inputs (Q)'!GJ$1063)/12)</f>
        <v>579.646524194716</v>
      </c>
      <c r="GK166" s="325" t="n">
        <f aca="false">INDEX(Inputs!$X166:$BG166, MATCH('Inputs (Q)'!GK$1059,Inputs!$X$1:$BG$1,0))*('Inputs (Q)'!GK$1063/12)+INDEX(Inputs!$X166:$BG166, MATCH(('Inputs (Q)'!GK$1059-1),Inputs!$X$1:$BG$1,0))*((12-'Inputs (Q)'!GK$1063)/12)</f>
        <v>582.189754214423</v>
      </c>
      <c r="GL166" s="325" t="n">
        <f aca="false">INDEX(Inputs!$X166:$BG166, MATCH('Inputs (Q)'!GL$1059,Inputs!$X$1:$BG$1,0))*('Inputs (Q)'!GL$1063/12)+INDEX(Inputs!$X166:$BG166, MATCH(('Inputs (Q)'!GL$1059-1),Inputs!$X$1:$BG$1,0))*((12-'Inputs (Q)'!GL$1063)/12)</f>
        <v>584.77821380464</v>
      </c>
      <c r="GM166" s="325" t="n">
        <f aca="false">INDEX(Inputs!$X166:$BG166, MATCH('Inputs (Q)'!GM$1059,Inputs!$X$1:$BG$1,0))*('Inputs (Q)'!GM$1063/12)+INDEX(Inputs!$X166:$BG166, MATCH(('Inputs (Q)'!GM$1059-1),Inputs!$X$1:$BG$1,0))*((12-'Inputs (Q)'!GM$1063)/12)</f>
        <v>587.366673394858</v>
      </c>
      <c r="GN166" s="325" t="n">
        <f aca="false">INDEX(Inputs!$X166:$BG166, MATCH('Inputs (Q)'!GN$1059,Inputs!$X$1:$BG$1,0))*('Inputs (Q)'!GN$1063/12)+INDEX(Inputs!$X166:$BG166, MATCH(('Inputs (Q)'!GN$1059-1),Inputs!$X$1:$BG$1,0))*((12-'Inputs (Q)'!GN$1063)/12)</f>
        <v>589.955132985075</v>
      </c>
      <c r="GO166" s="325" t="n">
        <f aca="false">INDEX(Inputs!$X166:$BG166, MATCH('Inputs (Q)'!GO$1059,Inputs!$X$1:$BG$1,0))*('Inputs (Q)'!GO$1063/12)+INDEX(Inputs!$X166:$BG166, MATCH(('Inputs (Q)'!GO$1059-1),Inputs!$X$1:$BG$1,0))*((12-'Inputs (Q)'!GO$1063)/12)</f>
        <v>592.543592575292</v>
      </c>
      <c r="GP166" s="325" t="n">
        <f aca="false">INDEX(Inputs!$X166:$BG166, MATCH('Inputs (Q)'!GP$1059,Inputs!$X$1:$BG$1,0))*('Inputs (Q)'!GP$1063/12)+INDEX(Inputs!$X166:$BG166, MATCH(('Inputs (Q)'!GP$1059-1),Inputs!$X$1:$BG$1,0))*((12-'Inputs (Q)'!GP$1063)/12)</f>
        <v>595.178086112357</v>
      </c>
      <c r="GQ166" s="325" t="n">
        <f aca="false">INDEX(Inputs!$X166:$BG166, MATCH('Inputs (Q)'!GQ$1059,Inputs!$X$1:$BG$1,0))*('Inputs (Q)'!GQ$1063/12)+INDEX(Inputs!$X166:$BG166, MATCH(('Inputs (Q)'!GQ$1059-1),Inputs!$X$1:$BG$1,0))*((12-'Inputs (Q)'!GQ$1063)/12)</f>
        <v>597.812579649422</v>
      </c>
      <c r="GR166" s="325" t="n">
        <f aca="false">INDEX(Inputs!$X166:$BG166, MATCH('Inputs (Q)'!GR$1059,Inputs!$X$1:$BG$1,0))*('Inputs (Q)'!GR$1063/12)+INDEX(Inputs!$X166:$BG166, MATCH(('Inputs (Q)'!GR$1059-1),Inputs!$X$1:$BG$1,0))*((12-'Inputs (Q)'!GR$1063)/12)</f>
        <v>600.447073186487</v>
      </c>
      <c r="GS166" s="325" t="n">
        <f aca="false">INDEX(Inputs!$X166:$BG166, MATCH('Inputs (Q)'!GS$1059,Inputs!$X$1:$BG$1,0))*('Inputs (Q)'!GS$1063/12)+INDEX(Inputs!$X166:$BG166, MATCH(('Inputs (Q)'!GS$1059-1),Inputs!$X$1:$BG$1,0))*((12-'Inputs (Q)'!GS$1063)/12)</f>
        <v>603.081566723552</v>
      </c>
      <c r="GT166" s="325" t="n">
        <f aca="false">INDEX(Inputs!$X166:$BG166, MATCH('Inputs (Q)'!GT$1059,Inputs!$X$1:$BG$1,0))*('Inputs (Q)'!GT$1063/12)+INDEX(Inputs!$X166:$BG166, MATCH(('Inputs (Q)'!GT$1059-1),Inputs!$X$1:$BG$1,0))*((12-'Inputs (Q)'!GT$1063)/12)</f>
        <v>605.762912889073</v>
      </c>
      <c r="GU166" s="325" t="n">
        <f aca="false">INDEX(Inputs!$X166:$BG166, MATCH('Inputs (Q)'!GU$1059,Inputs!$X$1:$BG$1,0))*('Inputs (Q)'!GU$1063/12)+INDEX(Inputs!$X166:$BG166, MATCH(('Inputs (Q)'!GU$1059-1),Inputs!$X$1:$BG$1,0))*((12-'Inputs (Q)'!GU$1063)/12)</f>
        <v>608.444259054595</v>
      </c>
      <c r="GV166" s="325" t="n">
        <f aca="false">INDEX(Inputs!$X166:$BG166, MATCH('Inputs (Q)'!GV$1059,Inputs!$X$1:$BG$1,0))*('Inputs (Q)'!GV$1063/12)+INDEX(Inputs!$X166:$BG166, MATCH(('Inputs (Q)'!GV$1059-1),Inputs!$X$1:$BG$1,0))*((12-'Inputs (Q)'!GV$1063)/12)</f>
        <v>611.125605220117</v>
      </c>
      <c r="GW166" s="325" t="n">
        <f aca="false">INDEX(Inputs!$X166:$BG166, MATCH('Inputs (Q)'!GW$1059,Inputs!$X$1:$BG$1,0))*('Inputs (Q)'!GW$1063/12)+INDEX(Inputs!$X166:$BG166, MATCH(('Inputs (Q)'!GW$1059-1),Inputs!$X$1:$BG$1,0))*((12-'Inputs (Q)'!GW$1063)/12)</f>
        <v>613.806951385638</v>
      </c>
      <c r="GX166" s="325" t="n">
        <f aca="false">INDEX(Inputs!$X166:$BG166, MATCH('Inputs (Q)'!GX$1059,Inputs!$X$1:$BG$1,0))*('Inputs (Q)'!GX$1063/12)+INDEX(Inputs!$X166:$BG166, MATCH(('Inputs (Q)'!GX$1059-1),Inputs!$X$1:$BG$1,0))*((12-'Inputs (Q)'!GX$1063)/12)</f>
        <v>616.535983420907</v>
      </c>
      <c r="GY166" s="325" t="n">
        <f aca="false">INDEX(Inputs!$X166:$BG166, MATCH('Inputs (Q)'!GY$1059,Inputs!$X$1:$BG$1,0))*('Inputs (Q)'!GY$1063/12)+INDEX(Inputs!$X166:$BG166, MATCH(('Inputs (Q)'!GY$1059-1),Inputs!$X$1:$BG$1,0))*((12-'Inputs (Q)'!GY$1063)/12)</f>
        <v>619.265015456175</v>
      </c>
      <c r="GZ166" s="325" t="n">
        <f aca="false">INDEX(Inputs!$X166:$BG166, MATCH('Inputs (Q)'!GZ$1059,Inputs!$X$1:$BG$1,0))*('Inputs (Q)'!GZ$1063/12)+INDEX(Inputs!$X166:$BG166, MATCH(('Inputs (Q)'!GZ$1059-1),Inputs!$X$1:$BG$1,0))*((12-'Inputs (Q)'!GZ$1063)/12)</f>
        <v>621.994047491443</v>
      </c>
      <c r="HA166" s="325" t="n">
        <f aca="false">INDEX(Inputs!$X166:$BG166, MATCH('Inputs (Q)'!HA$1059,Inputs!$X$1:$BG$1,0))*('Inputs (Q)'!HA$1063/12)+INDEX(Inputs!$X166:$BG166, MATCH(('Inputs (Q)'!HA$1059-1),Inputs!$X$1:$BG$1,0))*((12-'Inputs (Q)'!HA$1063)/12)</f>
        <v>624.723079526712</v>
      </c>
    </row>
    <row r="167" customFormat="false" ht="15" hidden="false" customHeight="false" outlineLevel="2" collapsed="false">
      <c r="A167" s="48" t="s">
        <v>99</v>
      </c>
      <c r="B167" s="201" t="s">
        <v>184</v>
      </c>
      <c r="C167" s="201"/>
      <c r="D167" s="201" t="s">
        <v>101</v>
      </c>
      <c r="E167" s="52"/>
      <c r="F167" s="19" t="s">
        <v>213</v>
      </c>
      <c r="G167" s="52" t="s">
        <v>103</v>
      </c>
      <c r="H167" s="52"/>
      <c r="I167" s="52" t="s">
        <v>211</v>
      </c>
      <c r="BJ167" s="329" t="n">
        <v>477.170678422545</v>
      </c>
      <c r="BK167" s="329" t="n">
        <v>553.110648119328</v>
      </c>
      <c r="BL167" s="329" t="n">
        <v>516.978569483778</v>
      </c>
      <c r="BM167" s="329" t="n">
        <v>341.760161018581</v>
      </c>
      <c r="BN167" s="329" t="n">
        <v>320.564665620774</v>
      </c>
      <c r="BO167" s="329" t="n">
        <v>397.884395108052</v>
      </c>
      <c r="BP167" s="329" t="n">
        <v>336.538975539721</v>
      </c>
      <c r="BQ167" s="329" t="n">
        <v>339.139231237771</v>
      </c>
      <c r="BR167" s="329" t="n">
        <v>320.7730792129</v>
      </c>
      <c r="BS167" s="329" t="n">
        <v>358.478740554859</v>
      </c>
      <c r="BT167" s="329" t="n">
        <v>376.306082548605</v>
      </c>
      <c r="BU167" s="329" t="n">
        <v>368.031519443443</v>
      </c>
      <c r="BV167" s="329" t="n">
        <v>382.276764771133</v>
      </c>
      <c r="BW167" s="329" t="n">
        <v>389.70668996986</v>
      </c>
      <c r="BX167" s="329" t="n">
        <v>368.828645681356</v>
      </c>
      <c r="BY167" s="329" t="n">
        <v>357.267515742987</v>
      </c>
      <c r="BZ167" s="329" t="n">
        <v>350.813416398862</v>
      </c>
      <c r="CA167" s="329" t="n">
        <v>364.03968708013</v>
      </c>
      <c r="CB167" s="329" t="n">
        <v>405.909412559819</v>
      </c>
      <c r="CC167" s="329" t="n">
        <v>364.256145577179</v>
      </c>
      <c r="CD167" s="329" t="n">
        <v>439.998407220461</v>
      </c>
      <c r="CE167" s="329" t="n">
        <v>397.484561160738</v>
      </c>
      <c r="CF167" s="329" t="n">
        <v>336.623272804379</v>
      </c>
      <c r="CG167" s="329" t="n">
        <v>329.647408363163</v>
      </c>
      <c r="CH167" s="329" t="n">
        <v>344.624212439075</v>
      </c>
      <c r="CI167" s="329" t="n">
        <v>404.563891311007</v>
      </c>
      <c r="CJ167" s="329" t="n">
        <v>429.607404840758</v>
      </c>
      <c r="CK167" s="329" t="n">
        <v>499.181422216401</v>
      </c>
      <c r="CL167" s="329" t="n">
        <v>595.944577463408</v>
      </c>
      <c r="CM167" s="329" t="n">
        <v>711.370894903486</v>
      </c>
      <c r="CN167" s="329" t="n">
        <v>639.368055707453</v>
      </c>
      <c r="CO167" s="329" t="n">
        <v>634.532353186511</v>
      </c>
      <c r="CP167" s="329" t="n">
        <v>568.003753712098</v>
      </c>
      <c r="CQ167" s="329" t="n">
        <v>691.369888112862</v>
      </c>
      <c r="CR167" s="329" t="n">
        <v>570.956529275227</v>
      </c>
      <c r="CS167" s="329" t="n">
        <v>534.568665573014</v>
      </c>
      <c r="CT167" s="329" t="n">
        <v>503.238937352449</v>
      </c>
      <c r="CU167" s="329" t="n">
        <v>418.123599680479</v>
      </c>
      <c r="CV167" s="329" t="n">
        <v>395.949195861966</v>
      </c>
      <c r="CW167" s="329" t="n">
        <v>433.712967023159</v>
      </c>
      <c r="CX167" s="329" t="n">
        <v>447.956873113882</v>
      </c>
      <c r="CY167" s="329" t="n">
        <v>474.619249571447</v>
      </c>
      <c r="CZ167" s="329" t="n">
        <v>458.170330811418</v>
      </c>
      <c r="DA167" s="329" t="n">
        <v>418.61737834392</v>
      </c>
      <c r="DB167" s="329" t="n">
        <v>443.879567189731</v>
      </c>
      <c r="DC167" s="329" t="n">
        <v>479.573378280336</v>
      </c>
      <c r="DD167" s="329" t="n">
        <v>434.396293767276</v>
      </c>
      <c r="DE167" s="329" t="n">
        <v>358.627138623284</v>
      </c>
      <c r="DF167" s="329" t="n">
        <v>358.426688259071</v>
      </c>
      <c r="DG167" s="329" t="n">
        <v>461.08289649941</v>
      </c>
      <c r="DH167" s="329" t="n">
        <v>418.433929300698</v>
      </c>
      <c r="DI167" s="329" t="n">
        <v>371.961713697825</v>
      </c>
      <c r="DJ167" s="329" t="n">
        <v>420.295047031158</v>
      </c>
      <c r="DK167" s="329" t="n">
        <v>420.295047031158</v>
      </c>
      <c r="DL167" s="329" t="n">
        <v>420.295047031158</v>
      </c>
      <c r="DM167" s="329" t="n">
        <v>420.295047031158</v>
      </c>
      <c r="DN167" s="329" t="n">
        <v>425.301843816251</v>
      </c>
      <c r="DO167" s="329" t="n">
        <v>446.566936007064</v>
      </c>
      <c r="DP167" s="329" t="n">
        <v>425.301843816251</v>
      </c>
      <c r="DQ167" s="329" t="n">
        <v>404.036751625438</v>
      </c>
      <c r="DR167" s="329" t="n">
        <v>428.841837371901</v>
      </c>
      <c r="DS167" s="329" t="n">
        <v>450.283929240496</v>
      </c>
      <c r="DT167" s="329" t="n">
        <v>428.841837371901</v>
      </c>
      <c r="DU167" s="329" t="n">
        <v>407.399745503306</v>
      </c>
      <c r="DV167" s="329" t="n">
        <v>437.538324880802</v>
      </c>
      <c r="DW167" s="329" t="n">
        <v>459.415241124842</v>
      </c>
      <c r="DX167" s="329" t="n">
        <v>437.538324880802</v>
      </c>
      <c r="DY167" s="329" t="n">
        <v>415.661408636762</v>
      </c>
      <c r="DZ167" s="329" t="n">
        <v>446.038444591703</v>
      </c>
      <c r="EA167" s="329" t="n">
        <v>468.340366821288</v>
      </c>
      <c r="EB167" s="329" t="n">
        <v>446.038444591703</v>
      </c>
      <c r="EC167" s="329" t="n">
        <v>423.736522362118</v>
      </c>
      <c r="ED167" s="329" t="n">
        <v>452.059884093368</v>
      </c>
      <c r="EE167" s="329" t="n">
        <v>474.662878298037</v>
      </c>
      <c r="EF167" s="329" t="n">
        <v>452.059884093368</v>
      </c>
      <c r="EG167" s="329" t="n">
        <v>429.4568898887</v>
      </c>
      <c r="EH167" s="329" t="n">
        <v>458.944181003885</v>
      </c>
      <c r="EI167" s="329" t="n">
        <v>481.891390054079</v>
      </c>
      <c r="EJ167" s="329" t="n">
        <v>458.944181003885</v>
      </c>
      <c r="EK167" s="329" t="n">
        <v>435.996971953691</v>
      </c>
      <c r="EL167" s="329" t="n">
        <v>465.107835760033</v>
      </c>
      <c r="EM167" s="329" t="n">
        <v>488.363227548035</v>
      </c>
      <c r="EN167" s="329" t="n">
        <v>465.107835760033</v>
      </c>
      <c r="EO167" s="329" t="n">
        <v>441.852443972031</v>
      </c>
      <c r="EP167" s="329" t="n">
        <v>478.338625259187</v>
      </c>
      <c r="EQ167" s="329" t="n">
        <v>502.255556522146</v>
      </c>
      <c r="ER167" s="329" t="n">
        <v>478.338625259187</v>
      </c>
      <c r="ES167" s="329" t="n">
        <v>454.421693996227</v>
      </c>
      <c r="ET167" s="329" t="n">
        <v>485.513704638074</v>
      </c>
      <c r="EU167" s="329" t="n">
        <v>509.789389869978</v>
      </c>
      <c r="EV167" s="329" t="n">
        <v>485.513704638074</v>
      </c>
      <c r="EW167" s="329" t="n">
        <v>461.238019406171</v>
      </c>
      <c r="EX167" s="329" t="n">
        <v>492.796410207645</v>
      </c>
      <c r="EY167" s="329" t="n">
        <v>517.436230718028</v>
      </c>
      <c r="EZ167" s="329" t="n">
        <v>492.796410207645</v>
      </c>
      <c r="FA167" s="329" t="n">
        <v>468.156589697263</v>
      </c>
      <c r="FB167" s="329" t="n">
        <v>500.18835636076</v>
      </c>
      <c r="FC167" s="329" t="n">
        <v>525.197774178798</v>
      </c>
      <c r="FD167" s="329" t="n">
        <v>500.18835636076</v>
      </c>
      <c r="FE167" s="329" t="n">
        <v>475.178938542722</v>
      </c>
      <c r="FF167" s="329" t="n">
        <v>507.691181706171</v>
      </c>
      <c r="FG167" s="329" t="n">
        <v>533.07574079148</v>
      </c>
      <c r="FH167" s="329" t="n">
        <v>507.691181706171</v>
      </c>
      <c r="FI167" s="329" t="n">
        <v>482.306622620863</v>
      </c>
      <c r="FJ167" s="329" t="n">
        <v>515.306549431764</v>
      </c>
      <c r="FK167" s="329" t="n">
        <v>541.071876903352</v>
      </c>
      <c r="FL167" s="329" t="n">
        <v>515.306549431764</v>
      </c>
      <c r="FM167" s="329" t="n">
        <v>489.541221960175</v>
      </c>
      <c r="FN167" s="329" t="n">
        <v>523.03614767324</v>
      </c>
      <c r="FO167" s="329" t="n">
        <v>549.187955056902</v>
      </c>
      <c r="FP167" s="329" t="n">
        <v>523.03614767324</v>
      </c>
      <c r="FQ167" s="329" t="n">
        <v>496.884340289578</v>
      </c>
      <c r="FR167" s="329" t="n">
        <v>530.881689888339</v>
      </c>
      <c r="FS167" s="329" t="n">
        <v>557.425774382756</v>
      </c>
      <c r="FT167" s="329" t="n">
        <v>530.881689888339</v>
      </c>
      <c r="FU167" s="329" t="n">
        <v>504.337605393922</v>
      </c>
      <c r="FV167" s="329" t="n">
        <v>538.844915236664</v>
      </c>
      <c r="FW167" s="329" t="n">
        <v>565.787160998497</v>
      </c>
      <c r="FX167" s="329" t="n">
        <v>538.844915236664</v>
      </c>
      <c r="FY167" s="329" t="n">
        <v>511.90266947483</v>
      </c>
      <c r="FZ167" s="329" t="n">
        <v>546.927588965214</v>
      </c>
      <c r="GA167" s="329" t="n">
        <v>574.273968413474</v>
      </c>
      <c r="GB167" s="329" t="n">
        <v>546.927588965214</v>
      </c>
      <c r="GC167" s="329" t="n">
        <v>519.581209516953</v>
      </c>
      <c r="GD167" s="329" t="n">
        <v>555.131502799692</v>
      </c>
      <c r="GE167" s="329" t="n">
        <v>582.888077939676</v>
      </c>
      <c r="GF167" s="329" t="n">
        <v>555.131502799692</v>
      </c>
      <c r="GG167" s="329" t="n">
        <v>527.374927659707</v>
      </c>
      <c r="GH167" s="325" t="n">
        <f aca="false">INDEX(Inputs!$X167:$BG167, MATCH('Inputs (Q)'!GH$1059,Inputs!$X$1:$BG$1,0))*('Inputs (Q)'!GH$1063/12)+INDEX(Inputs!$X167:$BG167, MATCH(('Inputs (Q)'!GH$1059-1),Inputs!$X$1:$BG$1,0))*((12-'Inputs (Q)'!GH$1063)/12)</f>
        <v>557.213245935191</v>
      </c>
      <c r="GI167" s="325" t="n">
        <f aca="false">INDEX(Inputs!$X167:$BG167, MATCH('Inputs (Q)'!GI$1059,Inputs!$X$1:$BG$1,0))*('Inputs (Q)'!GI$1063/12)+INDEX(Inputs!$X167:$BG167, MATCH(('Inputs (Q)'!GI$1059-1),Inputs!$X$1:$BG$1,0))*((12-'Inputs (Q)'!GI$1063)/12)</f>
        <v>559.294989070689</v>
      </c>
      <c r="GJ167" s="325" t="n">
        <f aca="false">INDEX(Inputs!$X167:$BG167, MATCH('Inputs (Q)'!GJ$1059,Inputs!$X$1:$BG$1,0))*('Inputs (Q)'!GJ$1063/12)+INDEX(Inputs!$X167:$BG167, MATCH(('Inputs (Q)'!GJ$1059-1),Inputs!$X$1:$BG$1,0))*((12-'Inputs (Q)'!GJ$1063)/12)</f>
        <v>561.376732206188</v>
      </c>
      <c r="GK167" s="325" t="n">
        <f aca="false">INDEX(Inputs!$X167:$BG167, MATCH('Inputs (Q)'!GK$1059,Inputs!$X$1:$BG$1,0))*('Inputs (Q)'!GK$1063/12)+INDEX(Inputs!$X167:$BG167, MATCH(('Inputs (Q)'!GK$1059-1),Inputs!$X$1:$BG$1,0))*((12-'Inputs (Q)'!GK$1063)/12)</f>
        <v>563.458475341687</v>
      </c>
      <c r="GL167" s="325" t="n">
        <f aca="false">INDEX(Inputs!$X167:$BG167, MATCH('Inputs (Q)'!GL$1059,Inputs!$X$1:$BG$1,0))*('Inputs (Q)'!GL$1063/12)+INDEX(Inputs!$X167:$BG167, MATCH(('Inputs (Q)'!GL$1059-1),Inputs!$X$1:$BG$1,0))*((12-'Inputs (Q)'!GL$1063)/12)</f>
        <v>565.571444624218</v>
      </c>
      <c r="GM167" s="325" t="n">
        <f aca="false">INDEX(Inputs!$X167:$BG167, MATCH('Inputs (Q)'!GM$1059,Inputs!$X$1:$BG$1,0))*('Inputs (Q)'!GM$1063/12)+INDEX(Inputs!$X167:$BG167, MATCH(('Inputs (Q)'!GM$1059-1),Inputs!$X$1:$BG$1,0))*((12-'Inputs (Q)'!GM$1063)/12)</f>
        <v>567.68441390675</v>
      </c>
      <c r="GN167" s="325" t="n">
        <f aca="false">INDEX(Inputs!$X167:$BG167, MATCH('Inputs (Q)'!GN$1059,Inputs!$X$1:$BG$1,0))*('Inputs (Q)'!GN$1063/12)+INDEX(Inputs!$X167:$BG167, MATCH(('Inputs (Q)'!GN$1059-1),Inputs!$X$1:$BG$1,0))*((12-'Inputs (Q)'!GN$1063)/12)</f>
        <v>569.797383189281</v>
      </c>
      <c r="GO167" s="325" t="n">
        <f aca="false">INDEX(Inputs!$X167:$BG167, MATCH('Inputs (Q)'!GO$1059,Inputs!$X$1:$BG$1,0))*('Inputs (Q)'!GO$1063/12)+INDEX(Inputs!$X167:$BG167, MATCH(('Inputs (Q)'!GO$1059-1),Inputs!$X$1:$BG$1,0))*((12-'Inputs (Q)'!GO$1063)/12)</f>
        <v>571.910352471812</v>
      </c>
      <c r="GP167" s="325" t="n">
        <f aca="false">INDEX(Inputs!$X167:$BG167, MATCH('Inputs (Q)'!GP$1059,Inputs!$X$1:$BG$1,0))*('Inputs (Q)'!GP$1063/12)+INDEX(Inputs!$X167:$BG167, MATCH(('Inputs (Q)'!GP$1059-1),Inputs!$X$1:$BG$1,0))*((12-'Inputs (Q)'!GP$1063)/12)</f>
        <v>574.055016293582</v>
      </c>
      <c r="GQ167" s="325" t="n">
        <f aca="false">INDEX(Inputs!$X167:$BG167, MATCH('Inputs (Q)'!GQ$1059,Inputs!$X$1:$BG$1,0))*('Inputs (Q)'!GQ$1063/12)+INDEX(Inputs!$X167:$BG167, MATCH(('Inputs (Q)'!GQ$1059-1),Inputs!$X$1:$BG$1,0))*((12-'Inputs (Q)'!GQ$1063)/12)</f>
        <v>576.199680115351</v>
      </c>
      <c r="GR167" s="325" t="n">
        <f aca="false">INDEX(Inputs!$X167:$BG167, MATCH('Inputs (Q)'!GR$1059,Inputs!$X$1:$BG$1,0))*('Inputs (Q)'!GR$1063/12)+INDEX(Inputs!$X167:$BG167, MATCH(('Inputs (Q)'!GR$1059-1),Inputs!$X$1:$BG$1,0))*((12-'Inputs (Q)'!GR$1063)/12)</f>
        <v>578.34434393712</v>
      </c>
      <c r="GS167" s="325" t="n">
        <f aca="false">INDEX(Inputs!$X167:$BG167, MATCH('Inputs (Q)'!GS$1059,Inputs!$X$1:$BG$1,0))*('Inputs (Q)'!GS$1063/12)+INDEX(Inputs!$X167:$BG167, MATCH(('Inputs (Q)'!GS$1059-1),Inputs!$X$1:$BG$1,0))*((12-'Inputs (Q)'!GS$1063)/12)</f>
        <v>580.489007758889</v>
      </c>
      <c r="GT167" s="325" t="n">
        <f aca="false">INDEX(Inputs!$X167:$BG167, MATCH('Inputs (Q)'!GT$1059,Inputs!$X$1:$BG$1,0))*('Inputs (Q)'!GT$1063/12)+INDEX(Inputs!$X167:$BG167, MATCH(('Inputs (Q)'!GT$1059-1),Inputs!$X$1:$BG$1,0))*((12-'Inputs (Q)'!GT$1063)/12)</f>
        <v>582.665841537985</v>
      </c>
      <c r="GU167" s="325" t="n">
        <f aca="false">INDEX(Inputs!$X167:$BG167, MATCH('Inputs (Q)'!GU$1059,Inputs!$X$1:$BG$1,0))*('Inputs (Q)'!GU$1063/12)+INDEX(Inputs!$X167:$BG167, MATCH(('Inputs (Q)'!GU$1059-1),Inputs!$X$1:$BG$1,0))*((12-'Inputs (Q)'!GU$1063)/12)</f>
        <v>584.842675317081</v>
      </c>
      <c r="GV167" s="325" t="n">
        <f aca="false">INDEX(Inputs!$X167:$BG167, MATCH('Inputs (Q)'!GV$1059,Inputs!$X$1:$BG$1,0))*('Inputs (Q)'!GV$1063/12)+INDEX(Inputs!$X167:$BG167, MATCH(('Inputs (Q)'!GV$1059-1),Inputs!$X$1:$BG$1,0))*((12-'Inputs (Q)'!GV$1063)/12)</f>
        <v>587.019509096177</v>
      </c>
      <c r="GW167" s="325" t="n">
        <f aca="false">INDEX(Inputs!$X167:$BG167, MATCH('Inputs (Q)'!GW$1059,Inputs!$X$1:$BG$1,0))*('Inputs (Q)'!GW$1063/12)+INDEX(Inputs!$X167:$BG167, MATCH(('Inputs (Q)'!GW$1059-1),Inputs!$X$1:$BG$1,0))*((12-'Inputs (Q)'!GW$1063)/12)</f>
        <v>589.196342875273</v>
      </c>
      <c r="GX167" s="325" t="n">
        <f aca="false">INDEX(Inputs!$X167:$BG167, MATCH('Inputs (Q)'!GX$1059,Inputs!$X$1:$BG$1,0))*('Inputs (Q)'!GX$1063/12)+INDEX(Inputs!$X167:$BG167, MATCH(('Inputs (Q)'!GX$1059-1),Inputs!$X$1:$BG$1,0))*((12-'Inputs (Q)'!GX$1063)/12)</f>
        <v>591.405829161055</v>
      </c>
      <c r="GY167" s="325" t="n">
        <f aca="false">INDEX(Inputs!$X167:$BG167, MATCH('Inputs (Q)'!GY$1059,Inputs!$X$1:$BG$1,0))*('Inputs (Q)'!GY$1063/12)+INDEX(Inputs!$X167:$BG167, MATCH(('Inputs (Q)'!GY$1059-1),Inputs!$X$1:$BG$1,0))*((12-'Inputs (Q)'!GY$1063)/12)</f>
        <v>593.615315446837</v>
      </c>
      <c r="GZ167" s="325" t="n">
        <f aca="false">INDEX(Inputs!$X167:$BG167, MATCH('Inputs (Q)'!GZ$1059,Inputs!$X$1:$BG$1,0))*('Inputs (Q)'!GZ$1063/12)+INDEX(Inputs!$X167:$BG167, MATCH(('Inputs (Q)'!GZ$1059-1),Inputs!$X$1:$BG$1,0))*((12-'Inputs (Q)'!GZ$1063)/12)</f>
        <v>595.82480173262</v>
      </c>
      <c r="HA167" s="325" t="n">
        <f aca="false">INDEX(Inputs!$X167:$BG167, MATCH('Inputs (Q)'!HA$1059,Inputs!$X$1:$BG$1,0))*('Inputs (Q)'!HA$1063/12)+INDEX(Inputs!$X167:$BG167, MATCH(('Inputs (Q)'!HA$1059-1),Inputs!$X$1:$BG$1,0))*((12-'Inputs (Q)'!HA$1063)/12)</f>
        <v>598.034288018402</v>
      </c>
    </row>
    <row r="168" customFormat="false" ht="15" hidden="false" customHeight="false" outlineLevel="2" collapsed="false">
      <c r="A168" s="48" t="s">
        <v>99</v>
      </c>
      <c r="B168" s="201" t="s">
        <v>184</v>
      </c>
      <c r="C168" s="201"/>
      <c r="D168" s="201" t="s">
        <v>101</v>
      </c>
      <c r="E168" s="52"/>
      <c r="F168" s="19" t="s">
        <v>214</v>
      </c>
      <c r="G168" s="52" t="s">
        <v>215</v>
      </c>
      <c r="H168" s="52"/>
      <c r="I168" s="52" t="s">
        <v>216</v>
      </c>
      <c r="BJ168" s="328" t="n">
        <v>34.8415</v>
      </c>
      <c r="BK168" s="328" t="n">
        <v>30.8228666666667</v>
      </c>
      <c r="BL168" s="328" t="n">
        <v>32.7064333333333</v>
      </c>
      <c r="BM168" s="328" t="n">
        <v>37.6055333333333</v>
      </c>
      <c r="BN168" s="328" t="n">
        <v>47.1505333333333</v>
      </c>
      <c r="BO168" s="328" t="n">
        <v>40.2437333333333</v>
      </c>
      <c r="BP168" s="328" t="n">
        <v>33.7314666666667</v>
      </c>
      <c r="BQ168" s="328" t="n">
        <v>44.8838666666667</v>
      </c>
      <c r="BR168" s="328" t="n">
        <v>47.4902333333333</v>
      </c>
      <c r="BS168" s="328" t="n">
        <v>37.7581333333333</v>
      </c>
      <c r="BT168" s="328" t="n">
        <v>35.6677333333333</v>
      </c>
      <c r="BU168" s="328" t="n">
        <v>45.8730666666667</v>
      </c>
      <c r="BV168" s="328" t="n">
        <v>42.9412</v>
      </c>
      <c r="BW168" s="328" t="n">
        <v>34.6143333333333</v>
      </c>
      <c r="BX168" s="328" t="n">
        <v>28.8545</v>
      </c>
      <c r="BY168" s="328" t="n">
        <v>36.0050333333333</v>
      </c>
      <c r="BZ168" s="328" t="n">
        <v>39.6882333333333</v>
      </c>
      <c r="CA168" s="328" t="n">
        <v>37.6309666666667</v>
      </c>
      <c r="CB168" s="328" t="n">
        <v>33.4623666666667</v>
      </c>
      <c r="CC168" s="328" t="n">
        <v>45.0812333333333</v>
      </c>
      <c r="CD168" s="328" t="n">
        <v>45.9109333333333</v>
      </c>
      <c r="CE168" s="328" t="n">
        <v>38.3494333333333</v>
      </c>
      <c r="CF168" s="328" t="n">
        <v>37.9258333333333</v>
      </c>
      <c r="CG168" s="328" t="n">
        <v>44.3998666666667</v>
      </c>
      <c r="CH168" s="328" t="n">
        <v>41.1987</v>
      </c>
      <c r="CI168" s="328" t="n">
        <v>43.6185</v>
      </c>
      <c r="CJ168" s="328" t="n">
        <v>39.7077333333333</v>
      </c>
      <c r="CK168" s="328" t="n">
        <v>49.5716333333333</v>
      </c>
      <c r="CL168" s="328" t="n">
        <v>58.6441</v>
      </c>
      <c r="CM168" s="328" t="n">
        <v>58.8854666666667</v>
      </c>
      <c r="CN168" s="328" t="n">
        <v>45.53</v>
      </c>
      <c r="CO168" s="328" t="n">
        <v>60.9333333333333</v>
      </c>
      <c r="CP168" s="328" t="n">
        <v>61.5507666666667</v>
      </c>
      <c r="CQ168" s="328" t="n">
        <v>53.9657666666667</v>
      </c>
      <c r="CR168" s="328" t="n">
        <v>47.7253666666667</v>
      </c>
      <c r="CS168" s="328" t="n">
        <v>58.0120333333333</v>
      </c>
      <c r="CT168" s="328" t="n">
        <v>59.9366666666667</v>
      </c>
      <c r="CU168" s="328" t="n">
        <v>56.67</v>
      </c>
      <c r="CV168" s="328" t="n">
        <v>57.3091</v>
      </c>
      <c r="CW168" s="328" t="n">
        <v>84.9515666666667</v>
      </c>
      <c r="CX168" s="328" t="n">
        <v>95.1933</v>
      </c>
      <c r="CY168" s="328" t="n">
        <v>84.9842333333333</v>
      </c>
      <c r="CZ168" s="328" t="n">
        <v>74.1656016740087</v>
      </c>
      <c r="DA168" s="328" t="n">
        <v>81.0948666666667</v>
      </c>
      <c r="DB168" s="328" t="n">
        <v>80.8232666666667</v>
      </c>
      <c r="DC168" s="328" t="n">
        <v>64.1067666666667</v>
      </c>
      <c r="DD168" s="328" t="n">
        <v>54.9379666666667</v>
      </c>
      <c r="DE168" s="328" t="n">
        <v>65.4011333333333</v>
      </c>
      <c r="DF168" s="328" t="n">
        <v>74.2857333333333</v>
      </c>
      <c r="DG168" s="328" t="n">
        <v>73.1102</v>
      </c>
      <c r="DH168" s="328" t="n">
        <v>58.5159</v>
      </c>
      <c r="DI168" s="328" t="n">
        <v>74.6666666666667</v>
      </c>
      <c r="DJ168" s="328" t="n">
        <v>77.3333333333333</v>
      </c>
      <c r="DK168" s="328" t="n">
        <v>77.3333333333333</v>
      </c>
      <c r="DL168" s="328" t="n">
        <v>64.6666666666667</v>
      </c>
      <c r="DM168" s="328" t="n">
        <v>80.3333333333333</v>
      </c>
      <c r="DN168" s="328" t="n">
        <v>90.7699319793211</v>
      </c>
      <c r="DO168" s="328" t="n">
        <v>78.392213982141</v>
      </c>
      <c r="DP168" s="328" t="n">
        <v>70.1404019840209</v>
      </c>
      <c r="DQ168" s="328" t="n">
        <v>90.7699319793211</v>
      </c>
      <c r="DR168" s="328" t="n">
        <v>99.4218943103352</v>
      </c>
      <c r="DS168" s="328" t="n">
        <v>85.8643632680168</v>
      </c>
      <c r="DT168" s="328" t="n">
        <v>76.8260092398045</v>
      </c>
      <c r="DU168" s="328" t="n">
        <v>99.4218943103352</v>
      </c>
      <c r="DV168" s="328" t="n">
        <v>104.889150025957</v>
      </c>
      <c r="DW168" s="328" t="n">
        <v>90.5860841133265</v>
      </c>
      <c r="DX168" s="328" t="n">
        <v>81.0507068382395</v>
      </c>
      <c r="DY168" s="328" t="n">
        <v>104.889150025957</v>
      </c>
      <c r="DZ168" s="328" t="n">
        <v>108.723054010537</v>
      </c>
      <c r="EA168" s="328" t="n">
        <v>93.8971830091001</v>
      </c>
      <c r="EB168" s="328" t="n">
        <v>84.0132690081422</v>
      </c>
      <c r="EC168" s="328" t="n">
        <v>108.723054010537</v>
      </c>
      <c r="ED168" s="328" t="n">
        <v>112.624888735252</v>
      </c>
      <c r="EE168" s="328" t="n">
        <v>97.2669493622628</v>
      </c>
      <c r="EF168" s="328" t="n">
        <v>87.0283231136036</v>
      </c>
      <c r="EG168" s="328" t="n">
        <v>112.624888735252</v>
      </c>
      <c r="EH168" s="328" t="n">
        <v>116.706769619129</v>
      </c>
      <c r="EI168" s="328" t="n">
        <v>100.792210125612</v>
      </c>
      <c r="EJ168" s="328" t="n">
        <v>90.1825037966</v>
      </c>
      <c r="EK168" s="328" t="n">
        <v>116.706769619129</v>
      </c>
      <c r="EL168" s="328" t="n">
        <v>120.892987249346</v>
      </c>
      <c r="EM168" s="328" t="n">
        <v>104.407579897163</v>
      </c>
      <c r="EN168" s="328" t="n">
        <v>93.4173083290402</v>
      </c>
      <c r="EO168" s="328" t="n">
        <v>120.892987249346</v>
      </c>
      <c r="EP168" s="328" t="n">
        <v>126.363128926893</v>
      </c>
      <c r="EQ168" s="328" t="n">
        <v>109.131793164135</v>
      </c>
      <c r="ER168" s="328" t="n">
        <v>97.6442359889627</v>
      </c>
      <c r="ES168" s="328" t="n">
        <v>126.363128926893</v>
      </c>
      <c r="ET168" s="328" t="n">
        <v>131.039388584789</v>
      </c>
      <c r="EU168" s="328" t="n">
        <v>113.170381050499</v>
      </c>
      <c r="EV168" s="328" t="n">
        <v>101.257709360973</v>
      </c>
      <c r="EW168" s="328" t="n">
        <v>131.039388584789</v>
      </c>
      <c r="EX168" s="328" t="n">
        <v>135.888700339239</v>
      </c>
      <c r="EY168" s="328" t="n">
        <v>117.358423020252</v>
      </c>
      <c r="EZ168" s="328" t="n">
        <v>105.004904807594</v>
      </c>
      <c r="FA168" s="328" t="n">
        <v>135.888700339239</v>
      </c>
      <c r="FB168" s="328" t="n">
        <v>140.917468246117</v>
      </c>
      <c r="FC168" s="328" t="n">
        <v>121.70144984892</v>
      </c>
      <c r="FD168" s="328" t="n">
        <v>108.890770917454</v>
      </c>
      <c r="FE168" s="328" t="n">
        <v>140.917468246117</v>
      </c>
      <c r="FF168" s="328" t="n">
        <v>146.132333353117</v>
      </c>
      <c r="FG168" s="328" t="n">
        <v>126.205196986783</v>
      </c>
      <c r="FH168" s="328" t="n">
        <v>112.920439409227</v>
      </c>
      <c r="FI168" s="328" t="n">
        <v>146.132333353117</v>
      </c>
      <c r="FJ168" s="328" t="n">
        <v>151.540182469995</v>
      </c>
      <c r="FK168" s="328" t="n">
        <v>130.875612133178</v>
      </c>
      <c r="FL168" s="328" t="n">
        <v>117.099231908633</v>
      </c>
      <c r="FM168" s="328" t="n">
        <v>151.540182469995</v>
      </c>
      <c r="FN168" s="328" t="n">
        <v>157.148157263375</v>
      </c>
      <c r="FO168" s="328" t="n">
        <v>135.718863091097</v>
      </c>
      <c r="FP168" s="328" t="n">
        <v>121.432666976244</v>
      </c>
      <c r="FQ168" s="328" t="n">
        <v>157.148157263375</v>
      </c>
      <c r="FR168" s="328" t="n">
        <v>162.963663688105</v>
      </c>
      <c r="FS168" s="328" t="n">
        <v>140.741345912455</v>
      </c>
      <c r="FT168" s="328" t="n">
        <v>125.926467395354</v>
      </c>
      <c r="FU168" s="328" t="n">
        <v>162.963663688105</v>
      </c>
      <c r="FV168" s="328" t="n">
        <v>168.994381767652</v>
      </c>
      <c r="FW168" s="328" t="n">
        <v>145.949693344791</v>
      </c>
      <c r="FX168" s="328" t="n">
        <v>130.58656772955</v>
      </c>
      <c r="FY168" s="328" t="n">
        <v>168.994381767652</v>
      </c>
      <c r="FZ168" s="328" t="n">
        <v>175.248275736425</v>
      </c>
      <c r="GA168" s="328" t="n">
        <v>151.350783590549</v>
      </c>
      <c r="GB168" s="328" t="n">
        <v>135.419122159965</v>
      </c>
      <c r="GC168" s="328" t="n">
        <v>175.248275736425</v>
      </c>
      <c r="GD168" s="328" t="n">
        <v>181.73360455743</v>
      </c>
      <c r="GE168" s="328" t="n">
        <v>156.951749390508</v>
      </c>
      <c r="GF168" s="328" t="n">
        <v>140.43051261256</v>
      </c>
      <c r="GG168" s="328" t="n">
        <v>181.73360455743</v>
      </c>
      <c r="GH168" s="325" t="n">
        <f aca="false">INDEX(Inputs!$X168:$BG168, MATCH('Inputs (Q)'!GH$1059,Inputs!$X$1:$BG$1,0))*('Inputs (Q)'!GH$1063/12)+INDEX(Inputs!$X168:$BG168, MATCH(('Inputs (Q)'!GH$1059-1),Inputs!$X$1:$BG$1,0))*((12-'Inputs (Q)'!GH$1063)/12)</f>
        <v>166.740851477602</v>
      </c>
      <c r="GI168" s="325" t="n">
        <f aca="false">INDEX(Inputs!$X168:$BG168, MATCH('Inputs (Q)'!GI$1059,Inputs!$X$1:$BG$1,0))*('Inputs (Q)'!GI$1063/12)+INDEX(Inputs!$X168:$BG168, MATCH(('Inputs (Q)'!GI$1059-1),Inputs!$X$1:$BG$1,0))*((12-'Inputs (Q)'!GI$1063)/12)</f>
        <v>168.269335175721</v>
      </c>
      <c r="GJ168" s="325" t="n">
        <f aca="false">INDEX(Inputs!$X168:$BG168, MATCH('Inputs (Q)'!GJ$1059,Inputs!$X$1:$BG$1,0))*('Inputs (Q)'!GJ$1063/12)+INDEX(Inputs!$X168:$BG168, MATCH(('Inputs (Q)'!GJ$1059-1),Inputs!$X$1:$BG$1,0))*((12-'Inputs (Q)'!GJ$1063)/12)</f>
        <v>169.797818873841</v>
      </c>
      <c r="GK168" s="325" t="n">
        <f aca="false">INDEX(Inputs!$X168:$BG168, MATCH('Inputs (Q)'!GK$1059,Inputs!$X$1:$BG$1,0))*('Inputs (Q)'!GK$1063/12)+INDEX(Inputs!$X168:$BG168, MATCH(('Inputs (Q)'!GK$1059-1),Inputs!$X$1:$BG$1,0))*((12-'Inputs (Q)'!GK$1063)/12)</f>
        <v>171.326302571961</v>
      </c>
      <c r="GL168" s="325" t="n">
        <f aca="false">INDEX(Inputs!$X168:$BG168, MATCH('Inputs (Q)'!GL$1059,Inputs!$X$1:$BG$1,0))*('Inputs (Q)'!GL$1063/12)+INDEX(Inputs!$X168:$BG168, MATCH(('Inputs (Q)'!GL$1059-1),Inputs!$X$1:$BG$1,0))*((12-'Inputs (Q)'!GL$1063)/12)</f>
        <v>172.911350132625</v>
      </c>
      <c r="GM168" s="325" t="n">
        <f aca="false">INDEX(Inputs!$X168:$BG168, MATCH('Inputs (Q)'!GM$1059,Inputs!$X$1:$BG$1,0))*('Inputs (Q)'!GM$1063/12)+INDEX(Inputs!$X168:$BG168, MATCH(('Inputs (Q)'!GM$1059-1),Inputs!$X$1:$BG$1,0))*((12-'Inputs (Q)'!GM$1063)/12)</f>
        <v>174.496397693288</v>
      </c>
      <c r="GN168" s="325" t="n">
        <f aca="false">INDEX(Inputs!$X168:$BG168, MATCH('Inputs (Q)'!GN$1059,Inputs!$X$1:$BG$1,0))*('Inputs (Q)'!GN$1063/12)+INDEX(Inputs!$X168:$BG168, MATCH(('Inputs (Q)'!GN$1059-1),Inputs!$X$1:$BG$1,0))*((12-'Inputs (Q)'!GN$1063)/12)</f>
        <v>176.081445253952</v>
      </c>
      <c r="GO168" s="325" t="n">
        <f aca="false">INDEX(Inputs!$X168:$BG168, MATCH('Inputs (Q)'!GO$1059,Inputs!$X$1:$BG$1,0))*('Inputs (Q)'!GO$1063/12)+INDEX(Inputs!$X168:$BG168, MATCH(('Inputs (Q)'!GO$1059-1),Inputs!$X$1:$BG$1,0))*((12-'Inputs (Q)'!GO$1063)/12)</f>
        <v>177.666492814616</v>
      </c>
      <c r="GP168" s="325" t="n">
        <f aca="false">INDEX(Inputs!$X168:$BG168, MATCH('Inputs (Q)'!GP$1059,Inputs!$X$1:$BG$1,0))*('Inputs (Q)'!GP$1063/12)+INDEX(Inputs!$X168:$BG168, MATCH(('Inputs (Q)'!GP$1059-1),Inputs!$X$1:$BG$1,0))*((12-'Inputs (Q)'!GP$1063)/12)</f>
        <v>179.310197469535</v>
      </c>
      <c r="GQ168" s="325" t="n">
        <f aca="false">INDEX(Inputs!$X168:$BG168, MATCH('Inputs (Q)'!GQ$1059,Inputs!$X$1:$BG$1,0))*('Inputs (Q)'!GQ$1063/12)+INDEX(Inputs!$X168:$BG168, MATCH(('Inputs (Q)'!GQ$1059-1),Inputs!$X$1:$BG$1,0))*((12-'Inputs (Q)'!GQ$1063)/12)</f>
        <v>180.953902124453</v>
      </c>
      <c r="GR168" s="325" t="n">
        <f aca="false">INDEX(Inputs!$X168:$BG168, MATCH('Inputs (Q)'!GR$1059,Inputs!$X$1:$BG$1,0))*('Inputs (Q)'!GR$1063/12)+INDEX(Inputs!$X168:$BG168, MATCH(('Inputs (Q)'!GR$1059-1),Inputs!$X$1:$BG$1,0))*((12-'Inputs (Q)'!GR$1063)/12)</f>
        <v>182.597606779372</v>
      </c>
      <c r="GS168" s="325" t="n">
        <f aca="false">INDEX(Inputs!$X168:$BG168, MATCH('Inputs (Q)'!GS$1059,Inputs!$X$1:$BG$1,0))*('Inputs (Q)'!GS$1063/12)+INDEX(Inputs!$X168:$BG168, MATCH(('Inputs (Q)'!GS$1059-1),Inputs!$X$1:$BG$1,0))*((12-'Inputs (Q)'!GS$1063)/12)</f>
        <v>184.24131143429</v>
      </c>
      <c r="GT168" s="325" t="n">
        <f aca="false">INDEX(Inputs!$X168:$BG168, MATCH('Inputs (Q)'!GT$1059,Inputs!$X$1:$BG$1,0))*('Inputs (Q)'!GT$1063/12)+INDEX(Inputs!$X168:$BG168, MATCH(('Inputs (Q)'!GT$1059-1),Inputs!$X$1:$BG$1,0))*((12-'Inputs (Q)'!GT$1063)/12)</f>
        <v>185.945843878395</v>
      </c>
      <c r="GU168" s="325" t="n">
        <f aca="false">INDEX(Inputs!$X168:$BG168, MATCH('Inputs (Q)'!GU$1059,Inputs!$X$1:$BG$1,0))*('Inputs (Q)'!GU$1063/12)+INDEX(Inputs!$X168:$BG168, MATCH(('Inputs (Q)'!GU$1059-1),Inputs!$X$1:$BG$1,0))*((12-'Inputs (Q)'!GU$1063)/12)</f>
        <v>187.6503763225</v>
      </c>
      <c r="GV168" s="325" t="n">
        <f aca="false">INDEX(Inputs!$X168:$BG168, MATCH('Inputs (Q)'!GV$1059,Inputs!$X$1:$BG$1,0))*('Inputs (Q)'!GV$1063/12)+INDEX(Inputs!$X168:$BG168, MATCH(('Inputs (Q)'!GV$1059-1),Inputs!$X$1:$BG$1,0))*((12-'Inputs (Q)'!GV$1063)/12)</f>
        <v>189.354908766604</v>
      </c>
      <c r="GW168" s="325" t="n">
        <f aca="false">INDEX(Inputs!$X168:$BG168, MATCH('Inputs (Q)'!GW$1059,Inputs!$X$1:$BG$1,0))*('Inputs (Q)'!GW$1063/12)+INDEX(Inputs!$X168:$BG168, MATCH(('Inputs (Q)'!GW$1059-1),Inputs!$X$1:$BG$1,0))*((12-'Inputs (Q)'!GW$1063)/12)</f>
        <v>191.059441210709</v>
      </c>
      <c r="GX168" s="325" t="n">
        <f aca="false">INDEX(Inputs!$X168:$BG168, MATCH('Inputs (Q)'!GX$1059,Inputs!$X$1:$BG$1,0))*('Inputs (Q)'!GX$1063/12)+INDEX(Inputs!$X168:$BG168, MATCH(('Inputs (Q)'!GX$1059-1),Inputs!$X$1:$BG$1,0))*((12-'Inputs (Q)'!GX$1063)/12)</f>
        <v>192.827052468798</v>
      </c>
      <c r="GY168" s="325" t="n">
        <f aca="false">INDEX(Inputs!$X168:$BG168, MATCH('Inputs (Q)'!GY$1059,Inputs!$X$1:$BG$1,0))*('Inputs (Q)'!GY$1063/12)+INDEX(Inputs!$X168:$BG168, MATCH(('Inputs (Q)'!GY$1059-1),Inputs!$X$1:$BG$1,0))*((12-'Inputs (Q)'!GY$1063)/12)</f>
        <v>194.594663726886</v>
      </c>
      <c r="GZ168" s="325" t="n">
        <f aca="false">INDEX(Inputs!$X168:$BG168, MATCH('Inputs (Q)'!GZ$1059,Inputs!$X$1:$BG$1,0))*('Inputs (Q)'!GZ$1063/12)+INDEX(Inputs!$X168:$BG168, MATCH(('Inputs (Q)'!GZ$1059-1),Inputs!$X$1:$BG$1,0))*((12-'Inputs (Q)'!GZ$1063)/12)</f>
        <v>196.362274984974</v>
      </c>
      <c r="HA168" s="325" t="n">
        <f aca="false">INDEX(Inputs!$X168:$BG168, MATCH('Inputs (Q)'!HA$1059,Inputs!$X$1:$BG$1,0))*('Inputs (Q)'!HA$1063/12)+INDEX(Inputs!$X168:$BG168, MATCH(('Inputs (Q)'!HA$1059-1),Inputs!$X$1:$BG$1,0))*((12-'Inputs (Q)'!HA$1063)/12)</f>
        <v>198.129886243062</v>
      </c>
    </row>
    <row r="169" customFormat="false" ht="15" hidden="false" customHeight="false" outlineLevel="2" collapsed="false">
      <c r="A169" s="48" t="s">
        <v>99</v>
      </c>
      <c r="B169" s="201" t="s">
        <v>184</v>
      </c>
      <c r="C169" s="201"/>
      <c r="D169" s="201" t="s">
        <v>101</v>
      </c>
      <c r="E169" s="52"/>
      <c r="F169" s="19" t="s">
        <v>217</v>
      </c>
      <c r="G169" s="52" t="s">
        <v>103</v>
      </c>
      <c r="H169" s="52"/>
      <c r="I169" s="52" t="s">
        <v>211</v>
      </c>
      <c r="BJ169" s="329" t="n">
        <v>831.25</v>
      </c>
      <c r="BK169" s="329" t="n">
        <v>845.25</v>
      </c>
      <c r="BL169" s="329" t="n">
        <v>766.5</v>
      </c>
      <c r="BM169" s="329" t="n">
        <v>788.916666666667</v>
      </c>
      <c r="BN169" s="329" t="n">
        <v>729.026666666667</v>
      </c>
      <c r="BO169" s="329" t="n">
        <v>798.25</v>
      </c>
      <c r="BP169" s="329" t="n">
        <v>735.916666666667</v>
      </c>
      <c r="BQ169" s="329" t="n">
        <v>772.64</v>
      </c>
      <c r="BR169" s="329" t="n">
        <v>760.416666666667</v>
      </c>
      <c r="BS169" s="329" t="n">
        <v>785.166666666667</v>
      </c>
      <c r="BT169" s="329" t="n">
        <v>770.25</v>
      </c>
      <c r="BU169" s="329" t="n">
        <v>768.416666666667</v>
      </c>
      <c r="BV169" s="329" t="n">
        <v>740.306666666667</v>
      </c>
      <c r="BW169" s="329" t="n">
        <v>703.966666666667</v>
      </c>
      <c r="BX169" s="329" t="n">
        <v>737.666666666667</v>
      </c>
      <c r="BY169" s="329" t="n">
        <v>737.916666666667</v>
      </c>
      <c r="BZ169" s="329" t="n">
        <v>736.483333333333</v>
      </c>
      <c r="CA169" s="329" t="n">
        <v>741.083333333333</v>
      </c>
      <c r="CB169" s="329" t="n">
        <v>697.15</v>
      </c>
      <c r="CC169" s="329" t="n">
        <v>643.45</v>
      </c>
      <c r="CD169" s="329" t="n">
        <v>645.5</v>
      </c>
      <c r="CE169" s="329" t="n">
        <v>659.433333333333</v>
      </c>
      <c r="CF169" s="329" t="n">
        <v>696.866666666667</v>
      </c>
      <c r="CG169" s="329" t="n">
        <v>691.65</v>
      </c>
      <c r="CH169" s="329" t="n">
        <v>700.472233333333</v>
      </c>
      <c r="CI169" s="329" t="n">
        <v>710.066666666667</v>
      </c>
      <c r="CJ169" s="329" t="n">
        <v>827.055566666667</v>
      </c>
      <c r="CK169" s="329" t="n">
        <v>1045.41666666667</v>
      </c>
      <c r="CL169" s="329" t="n">
        <v>1370.77666666667</v>
      </c>
      <c r="CM169" s="329" t="n">
        <v>1401.25</v>
      </c>
      <c r="CN169" s="329" t="n">
        <v>1229.58333333333</v>
      </c>
      <c r="CO169" s="329" t="n">
        <v>1354.75</v>
      </c>
      <c r="CP169" s="329" t="n">
        <v>1447.5</v>
      </c>
      <c r="CQ169" s="329" t="n">
        <v>1781.5</v>
      </c>
      <c r="CR169" s="329" t="n">
        <v>1275.66666666667</v>
      </c>
      <c r="CS169" s="329" t="n">
        <v>1194.66666666667</v>
      </c>
      <c r="CT169" s="329" t="n">
        <v>1015.02083333333</v>
      </c>
      <c r="CU169" s="329" t="n">
        <v>799.416666666667</v>
      </c>
      <c r="CV169" s="329" t="n">
        <v>839.958333333333</v>
      </c>
      <c r="CW169" s="329" t="n">
        <v>792.666666666667</v>
      </c>
      <c r="CX169" s="329" t="n">
        <v>784.083333333333</v>
      </c>
      <c r="CY169" s="329" t="n">
        <v>853.833333333333</v>
      </c>
      <c r="CZ169" s="329" t="n">
        <v>913.25</v>
      </c>
      <c r="DA169" s="329" t="n">
        <v>1072.16666666667</v>
      </c>
      <c r="DB169" s="329" t="n">
        <v>1087.08333333333</v>
      </c>
      <c r="DC169" s="329" t="n">
        <v>1111.33333333333</v>
      </c>
      <c r="DD169" s="329" t="n">
        <v>1141.5</v>
      </c>
      <c r="DE169" s="329" t="n">
        <v>1229.16666666667</v>
      </c>
      <c r="DF169" s="329" t="n">
        <v>1312.88095238095</v>
      </c>
      <c r="DG169" s="329" t="n">
        <v>1308.25</v>
      </c>
      <c r="DH169" s="329" t="n">
        <v>1328.62124392445</v>
      </c>
      <c r="DI169" s="329" t="n">
        <v>1416.94916242227</v>
      </c>
      <c r="DJ169" s="329" t="n">
        <v>1376.60202724315</v>
      </c>
      <c r="DK169" s="329" t="n">
        <v>1339.58348173999</v>
      </c>
      <c r="DL169" s="329" t="n">
        <v>1315.00211393687</v>
      </c>
      <c r="DM169" s="329" t="n">
        <v>1291.77278128216</v>
      </c>
      <c r="DN169" s="329" t="n">
        <v>1337.45601504354</v>
      </c>
      <c r="DO169" s="329" t="n">
        <v>1404.32881579572</v>
      </c>
      <c r="DP169" s="329" t="n">
        <v>1337.45601504354</v>
      </c>
      <c r="DQ169" s="329" t="n">
        <v>1270.58321429136</v>
      </c>
      <c r="DR169" s="329" t="n">
        <v>1343.99929948632</v>
      </c>
      <c r="DS169" s="329" t="n">
        <v>1411.19926446064</v>
      </c>
      <c r="DT169" s="329" t="n">
        <v>1343.99929948632</v>
      </c>
      <c r="DU169" s="329" t="n">
        <v>1276.799334512</v>
      </c>
      <c r="DV169" s="329" t="n">
        <v>1361.93116215987</v>
      </c>
      <c r="DW169" s="329" t="n">
        <v>1430.02772026786</v>
      </c>
      <c r="DX169" s="329" t="n">
        <v>1361.93116215987</v>
      </c>
      <c r="DY169" s="329" t="n">
        <v>1293.83460405187</v>
      </c>
      <c r="DZ169" s="329" t="n">
        <v>1384.71523859512</v>
      </c>
      <c r="EA169" s="329" t="n">
        <v>1453.95100052488</v>
      </c>
      <c r="EB169" s="329" t="n">
        <v>1384.71523859512</v>
      </c>
      <c r="EC169" s="329" t="n">
        <v>1315.47947666537</v>
      </c>
      <c r="ED169" s="329" t="n">
        <v>1407.19050663762</v>
      </c>
      <c r="EE169" s="329" t="n">
        <v>1477.5500319695</v>
      </c>
      <c r="EF169" s="329" t="n">
        <v>1407.19050663762</v>
      </c>
      <c r="EG169" s="329" t="n">
        <v>1336.83098130574</v>
      </c>
      <c r="EH169" s="329" t="n">
        <v>1429.75401269554</v>
      </c>
      <c r="EI169" s="329" t="n">
        <v>1501.24171333032</v>
      </c>
      <c r="EJ169" s="329" t="n">
        <v>1429.75401269554</v>
      </c>
      <c r="EK169" s="329" t="n">
        <v>1358.26631206076</v>
      </c>
      <c r="EL169" s="329" t="n">
        <v>1452.81551006434</v>
      </c>
      <c r="EM169" s="329" t="n">
        <v>1525.45628556756</v>
      </c>
      <c r="EN169" s="329" t="n">
        <v>1452.81551006434</v>
      </c>
      <c r="EO169" s="329" t="n">
        <v>1380.17473456113</v>
      </c>
      <c r="EP169" s="329" t="n">
        <v>1504.95718823523</v>
      </c>
      <c r="EQ169" s="329" t="n">
        <v>1580.20504764699</v>
      </c>
      <c r="ER169" s="329" t="n">
        <v>1504.95718823523</v>
      </c>
      <c r="ES169" s="329" t="n">
        <v>1429.70932882347</v>
      </c>
      <c r="ET169" s="329" t="n">
        <v>1527.53154605876</v>
      </c>
      <c r="EU169" s="329" t="n">
        <v>1603.9081233617</v>
      </c>
      <c r="EV169" s="329" t="n">
        <v>1527.53154605876</v>
      </c>
      <c r="EW169" s="329" t="n">
        <v>1451.15496875582</v>
      </c>
      <c r="EX169" s="329" t="n">
        <v>1550.44451924964</v>
      </c>
      <c r="EY169" s="329" t="n">
        <v>1627.96674521212</v>
      </c>
      <c r="EZ169" s="329" t="n">
        <v>1550.44451924964</v>
      </c>
      <c r="FA169" s="329" t="n">
        <v>1472.92229328716</v>
      </c>
      <c r="FB169" s="329" t="n">
        <v>1573.70118703839</v>
      </c>
      <c r="FC169" s="329" t="n">
        <v>1652.38624639031</v>
      </c>
      <c r="FD169" s="329" t="n">
        <v>1573.70118703839</v>
      </c>
      <c r="FE169" s="329" t="n">
        <v>1495.01612768647</v>
      </c>
      <c r="FF169" s="329" t="n">
        <v>1597.30670484396</v>
      </c>
      <c r="FG169" s="329" t="n">
        <v>1677.17204008616</v>
      </c>
      <c r="FH169" s="329" t="n">
        <v>1597.30670484396</v>
      </c>
      <c r="FI169" s="329" t="n">
        <v>1517.44136960176</v>
      </c>
      <c r="FJ169" s="329" t="n">
        <v>1621.26630541662</v>
      </c>
      <c r="FK169" s="329" t="n">
        <v>1702.32962068745</v>
      </c>
      <c r="FL169" s="329" t="n">
        <v>1621.26630541662</v>
      </c>
      <c r="FM169" s="329" t="n">
        <v>1540.20299014579</v>
      </c>
      <c r="FN169" s="329" t="n">
        <v>1645.58529999787</v>
      </c>
      <c r="FO169" s="329" t="n">
        <v>1727.86456499776</v>
      </c>
      <c r="FP169" s="329" t="n">
        <v>1645.58529999787</v>
      </c>
      <c r="FQ169" s="329" t="n">
        <v>1563.30603499798</v>
      </c>
      <c r="FR169" s="329" t="n">
        <v>1670.26907949784</v>
      </c>
      <c r="FS169" s="329" t="n">
        <v>1753.78253347273</v>
      </c>
      <c r="FT169" s="329" t="n">
        <v>1670.26907949784</v>
      </c>
      <c r="FU169" s="329" t="n">
        <v>1586.75562552295</v>
      </c>
      <c r="FV169" s="329" t="n">
        <v>1695.32311569031</v>
      </c>
      <c r="FW169" s="329" t="n">
        <v>1780.08927147482</v>
      </c>
      <c r="FX169" s="329" t="n">
        <v>1695.32311569031</v>
      </c>
      <c r="FY169" s="329" t="n">
        <v>1610.55695990579</v>
      </c>
      <c r="FZ169" s="329" t="n">
        <v>1720.75296242566</v>
      </c>
      <c r="GA169" s="329" t="n">
        <v>1806.79061054694</v>
      </c>
      <c r="GB169" s="329" t="n">
        <v>1720.75296242566</v>
      </c>
      <c r="GC169" s="329" t="n">
        <v>1634.71531430438</v>
      </c>
      <c r="GD169" s="329" t="n">
        <v>1746.56425686205</v>
      </c>
      <c r="GE169" s="329" t="n">
        <v>1833.89246970515</v>
      </c>
      <c r="GF169" s="329" t="n">
        <v>1746.56425686205</v>
      </c>
      <c r="GG169" s="329" t="n">
        <v>1659.23604401894</v>
      </c>
      <c r="GH169" s="325" t="n">
        <f aca="false">INDEX(Inputs!$X169:$BG169, MATCH('Inputs (Q)'!GH$1059,Inputs!$X$1:$BG$1,0))*('Inputs (Q)'!GH$1063/12)+INDEX(Inputs!$X169:$BG169, MATCH(('Inputs (Q)'!GH$1059-1),Inputs!$X$1:$BG$1,0))*((12-'Inputs (Q)'!GH$1063)/12)</f>
        <v>1753.11387282528</v>
      </c>
      <c r="GI169" s="325" t="n">
        <f aca="false">INDEX(Inputs!$X169:$BG169, MATCH('Inputs (Q)'!GI$1059,Inputs!$X$1:$BG$1,0))*('Inputs (Q)'!GI$1063/12)+INDEX(Inputs!$X169:$BG169, MATCH(('Inputs (Q)'!GI$1059-1),Inputs!$X$1:$BG$1,0))*((12-'Inputs (Q)'!GI$1063)/12)</f>
        <v>1759.66348878851</v>
      </c>
      <c r="GJ169" s="325" t="n">
        <f aca="false">INDEX(Inputs!$X169:$BG169, MATCH('Inputs (Q)'!GJ$1059,Inputs!$X$1:$BG$1,0))*('Inputs (Q)'!GJ$1063/12)+INDEX(Inputs!$X169:$BG169, MATCH(('Inputs (Q)'!GJ$1059-1),Inputs!$X$1:$BG$1,0))*((12-'Inputs (Q)'!GJ$1063)/12)</f>
        <v>1766.21310475174</v>
      </c>
      <c r="GK169" s="325" t="n">
        <f aca="false">INDEX(Inputs!$X169:$BG169, MATCH('Inputs (Q)'!GK$1059,Inputs!$X$1:$BG$1,0))*('Inputs (Q)'!GK$1063/12)+INDEX(Inputs!$X169:$BG169, MATCH(('Inputs (Q)'!GK$1059-1),Inputs!$X$1:$BG$1,0))*((12-'Inputs (Q)'!GK$1063)/12)</f>
        <v>1772.76272071498</v>
      </c>
      <c r="GL169" s="325" t="n">
        <f aca="false">INDEX(Inputs!$X169:$BG169, MATCH('Inputs (Q)'!GL$1059,Inputs!$X$1:$BG$1,0))*('Inputs (Q)'!GL$1063/12)+INDEX(Inputs!$X169:$BG169, MATCH(('Inputs (Q)'!GL$1059-1),Inputs!$X$1:$BG$1,0))*((12-'Inputs (Q)'!GL$1063)/12)</f>
        <v>1779.41058091766</v>
      </c>
      <c r="GM169" s="325" t="n">
        <f aca="false">INDEX(Inputs!$X169:$BG169, MATCH('Inputs (Q)'!GM$1059,Inputs!$X$1:$BG$1,0))*('Inputs (Q)'!GM$1063/12)+INDEX(Inputs!$X169:$BG169, MATCH(('Inputs (Q)'!GM$1059-1),Inputs!$X$1:$BG$1,0))*((12-'Inputs (Q)'!GM$1063)/12)</f>
        <v>1786.05844112034</v>
      </c>
      <c r="GN169" s="325" t="n">
        <f aca="false">INDEX(Inputs!$X169:$BG169, MATCH('Inputs (Q)'!GN$1059,Inputs!$X$1:$BG$1,0))*('Inputs (Q)'!GN$1063/12)+INDEX(Inputs!$X169:$BG169, MATCH(('Inputs (Q)'!GN$1059-1),Inputs!$X$1:$BG$1,0))*((12-'Inputs (Q)'!GN$1063)/12)</f>
        <v>1792.70630132302</v>
      </c>
      <c r="GO169" s="325" t="n">
        <f aca="false">INDEX(Inputs!$X169:$BG169, MATCH('Inputs (Q)'!GO$1059,Inputs!$X$1:$BG$1,0))*('Inputs (Q)'!GO$1063/12)+INDEX(Inputs!$X169:$BG169, MATCH(('Inputs (Q)'!GO$1059-1),Inputs!$X$1:$BG$1,0))*((12-'Inputs (Q)'!GO$1063)/12)</f>
        <v>1799.3541615257</v>
      </c>
      <c r="GP169" s="325" t="n">
        <f aca="false">INDEX(Inputs!$X169:$BG169, MATCH('Inputs (Q)'!GP$1059,Inputs!$X$1:$BG$1,0))*('Inputs (Q)'!GP$1063/12)+INDEX(Inputs!$X169:$BG169, MATCH(('Inputs (Q)'!GP$1059-1),Inputs!$X$1:$BG$1,0))*((12-'Inputs (Q)'!GP$1063)/12)</f>
        <v>1806.10173963142</v>
      </c>
      <c r="GQ169" s="325" t="n">
        <f aca="false">INDEX(Inputs!$X169:$BG169, MATCH('Inputs (Q)'!GQ$1059,Inputs!$X$1:$BG$1,0))*('Inputs (Q)'!GQ$1063/12)+INDEX(Inputs!$X169:$BG169, MATCH(('Inputs (Q)'!GQ$1059-1),Inputs!$X$1:$BG$1,0))*((12-'Inputs (Q)'!GQ$1063)/12)</f>
        <v>1812.84931773714</v>
      </c>
      <c r="GR169" s="325" t="n">
        <f aca="false">INDEX(Inputs!$X169:$BG169, MATCH('Inputs (Q)'!GR$1059,Inputs!$X$1:$BG$1,0))*('Inputs (Q)'!GR$1063/12)+INDEX(Inputs!$X169:$BG169, MATCH(('Inputs (Q)'!GR$1059-1),Inputs!$X$1:$BG$1,0))*((12-'Inputs (Q)'!GR$1063)/12)</f>
        <v>1819.59689584286</v>
      </c>
      <c r="GS169" s="325" t="n">
        <f aca="false">INDEX(Inputs!$X169:$BG169, MATCH('Inputs (Q)'!GS$1059,Inputs!$X$1:$BG$1,0))*('Inputs (Q)'!GS$1063/12)+INDEX(Inputs!$X169:$BG169, MATCH(('Inputs (Q)'!GS$1059-1),Inputs!$X$1:$BG$1,0))*((12-'Inputs (Q)'!GS$1063)/12)</f>
        <v>1826.34447394859</v>
      </c>
      <c r="GT169" s="325" t="n">
        <f aca="false">INDEX(Inputs!$X169:$BG169, MATCH('Inputs (Q)'!GT$1059,Inputs!$X$1:$BG$1,0))*('Inputs (Q)'!GT$1063/12)+INDEX(Inputs!$X169:$BG169, MATCH(('Inputs (Q)'!GT$1059-1),Inputs!$X$1:$BG$1,0))*((12-'Inputs (Q)'!GT$1063)/12)</f>
        <v>1833.19326572589</v>
      </c>
      <c r="GU169" s="325" t="n">
        <f aca="false">INDEX(Inputs!$X169:$BG169, MATCH('Inputs (Q)'!GU$1059,Inputs!$X$1:$BG$1,0))*('Inputs (Q)'!GU$1063/12)+INDEX(Inputs!$X169:$BG169, MATCH(('Inputs (Q)'!GU$1059-1),Inputs!$X$1:$BG$1,0))*((12-'Inputs (Q)'!GU$1063)/12)</f>
        <v>1840.0420575032</v>
      </c>
      <c r="GV169" s="325" t="n">
        <f aca="false">INDEX(Inputs!$X169:$BG169, MATCH('Inputs (Q)'!GV$1059,Inputs!$X$1:$BG$1,0))*('Inputs (Q)'!GV$1063/12)+INDEX(Inputs!$X169:$BG169, MATCH(('Inputs (Q)'!GV$1059-1),Inputs!$X$1:$BG$1,0))*((12-'Inputs (Q)'!GV$1063)/12)</f>
        <v>1846.89084928051</v>
      </c>
      <c r="GW169" s="325" t="n">
        <f aca="false">INDEX(Inputs!$X169:$BG169, MATCH('Inputs (Q)'!GW$1059,Inputs!$X$1:$BG$1,0))*('Inputs (Q)'!GW$1063/12)+INDEX(Inputs!$X169:$BG169, MATCH(('Inputs (Q)'!GW$1059-1),Inputs!$X$1:$BG$1,0))*((12-'Inputs (Q)'!GW$1063)/12)</f>
        <v>1853.73964105781</v>
      </c>
      <c r="GX169" s="325" t="n">
        <f aca="false">INDEX(Inputs!$X169:$BG169, MATCH('Inputs (Q)'!GX$1059,Inputs!$X$1:$BG$1,0))*('Inputs (Q)'!GX$1063/12)+INDEX(Inputs!$X169:$BG169, MATCH(('Inputs (Q)'!GX$1059-1),Inputs!$X$1:$BG$1,0))*((12-'Inputs (Q)'!GX$1063)/12)</f>
        <v>1860.69116471178</v>
      </c>
      <c r="GY169" s="325" t="n">
        <f aca="false">INDEX(Inputs!$X169:$BG169, MATCH('Inputs (Q)'!GY$1059,Inputs!$X$1:$BG$1,0))*('Inputs (Q)'!GY$1063/12)+INDEX(Inputs!$X169:$BG169, MATCH(('Inputs (Q)'!GY$1059-1),Inputs!$X$1:$BG$1,0))*((12-'Inputs (Q)'!GY$1063)/12)</f>
        <v>1867.64268836575</v>
      </c>
      <c r="GZ169" s="325" t="n">
        <f aca="false">INDEX(Inputs!$X169:$BG169, MATCH('Inputs (Q)'!GZ$1059,Inputs!$X$1:$BG$1,0))*('Inputs (Q)'!GZ$1063/12)+INDEX(Inputs!$X169:$BG169, MATCH(('Inputs (Q)'!GZ$1059-1),Inputs!$X$1:$BG$1,0))*((12-'Inputs (Q)'!GZ$1063)/12)</f>
        <v>1874.59421201971</v>
      </c>
      <c r="HA169" s="325" t="n">
        <f aca="false">INDEX(Inputs!$X169:$BG169, MATCH('Inputs (Q)'!HA$1059,Inputs!$X$1:$BG$1,0))*('Inputs (Q)'!HA$1063/12)+INDEX(Inputs!$X169:$BG169, MATCH(('Inputs (Q)'!HA$1059-1),Inputs!$X$1:$BG$1,0))*((12-'Inputs (Q)'!HA$1063)/12)</f>
        <v>1881.54573567368</v>
      </c>
    </row>
    <row r="170" customFormat="false" ht="15" hidden="false" customHeight="false" outlineLevel="2" collapsed="false">
      <c r="A170" s="48" t="s">
        <v>99</v>
      </c>
      <c r="B170" s="201" t="s">
        <v>184</v>
      </c>
      <c r="C170" s="201"/>
      <c r="D170" s="201" t="s">
        <v>101</v>
      </c>
      <c r="E170" s="52"/>
      <c r="F170" s="19" t="s">
        <v>218</v>
      </c>
      <c r="G170" s="52" t="s">
        <v>189</v>
      </c>
      <c r="H170" s="52" t="s">
        <v>219</v>
      </c>
      <c r="I170" s="52" t="s">
        <v>220</v>
      </c>
      <c r="BJ170" s="328" t="n">
        <v>31.2864975238769</v>
      </c>
      <c r="BK170" s="328" t="n">
        <v>32.5735702157764</v>
      </c>
      <c r="BL170" s="328" t="n">
        <v>32.2013179165193</v>
      </c>
      <c r="BM170" s="328" t="n">
        <v>41.2998687654758</v>
      </c>
      <c r="BN170" s="328" t="n">
        <v>50.5421236363636</v>
      </c>
      <c r="BO170" s="328" t="n">
        <v>49.2617454545455</v>
      </c>
      <c r="BP170" s="328" t="n">
        <v>59.3939381818182</v>
      </c>
      <c r="BQ170" s="328" t="n">
        <v>56.2909090909091</v>
      </c>
      <c r="BR170" s="328" t="n">
        <v>61.7511316837412</v>
      </c>
      <c r="BS170" s="328" t="n">
        <v>59.2955311255573</v>
      </c>
      <c r="BT170" s="328" t="n">
        <v>58.6996868724686</v>
      </c>
      <c r="BU170" s="328" t="n">
        <v>51.8772701746026</v>
      </c>
      <c r="BV170" s="328" t="n">
        <v>47.3640934386862</v>
      </c>
      <c r="BW170" s="328" t="n">
        <v>43.5848439073515</v>
      </c>
      <c r="BX170" s="328" t="n">
        <v>47.8460130296692</v>
      </c>
      <c r="BY170" s="328" t="n">
        <v>47.4699821829731</v>
      </c>
      <c r="BZ170" s="328" t="n">
        <v>46.8272727272727</v>
      </c>
      <c r="CA170" s="328" t="n">
        <v>47.969696969697</v>
      </c>
      <c r="CB170" s="328" t="n">
        <v>50.3242424242424</v>
      </c>
      <c r="CC170" s="328" t="n">
        <v>51.1939393939394</v>
      </c>
      <c r="CD170" s="328" t="n">
        <v>49.6606060606061</v>
      </c>
      <c r="CE170" s="328" t="n">
        <v>46.3787878787879</v>
      </c>
      <c r="CF170" s="328" t="n">
        <v>48.069696969697</v>
      </c>
      <c r="CG170" s="328" t="n">
        <v>48.2181818181818</v>
      </c>
      <c r="CH170" s="328" t="n">
        <v>48.9105466428996</v>
      </c>
      <c r="CI170" s="328" t="n">
        <v>57.3327582523235</v>
      </c>
      <c r="CJ170" s="328" t="n">
        <v>59.4939393939394</v>
      </c>
      <c r="CK170" s="328" t="n">
        <v>83.6363636363636</v>
      </c>
      <c r="CL170" s="328" t="n">
        <v>86.3636363636364</v>
      </c>
      <c r="CM170" s="328" t="n">
        <v>86.3636363636364</v>
      </c>
      <c r="CN170" s="328" t="n">
        <v>86.3636363636364</v>
      </c>
      <c r="CO170" s="328" t="n">
        <v>85.7575757575758</v>
      </c>
      <c r="CP170" s="328" t="n">
        <v>93.9393939393939</v>
      </c>
      <c r="CQ170" s="328" t="n">
        <v>97.7121212121212</v>
      </c>
      <c r="CR170" s="328" t="n">
        <v>79.0909090909091</v>
      </c>
      <c r="CS170" s="328" t="n">
        <v>80.4545454545454</v>
      </c>
      <c r="CT170" s="328" t="n">
        <v>75.4545454545455</v>
      </c>
      <c r="CU170" s="328" t="n">
        <v>68.1818181818182</v>
      </c>
      <c r="CV170" s="328" t="n">
        <v>77.5757575757576</v>
      </c>
      <c r="CW170" s="328" t="n">
        <v>78.8787878787879</v>
      </c>
      <c r="CX170" s="328" t="n">
        <v>75.1515151515151</v>
      </c>
      <c r="CY170" s="328" t="n">
        <v>78.0909090909091</v>
      </c>
      <c r="CZ170" s="328" t="n">
        <v>86.4545454545455</v>
      </c>
      <c r="DA170" s="328" t="n">
        <v>103.333333333333</v>
      </c>
      <c r="DB170" s="328" t="n">
        <v>101.515151515152</v>
      </c>
      <c r="DC170" s="328" t="n">
        <v>94.8484848484848</v>
      </c>
      <c r="DD170" s="328" t="n">
        <v>94.9090909090909</v>
      </c>
      <c r="DE170" s="328" t="n">
        <v>96.0909090909091</v>
      </c>
      <c r="DF170" s="328" t="n">
        <v>93.9393939393939</v>
      </c>
      <c r="DG170" s="328" t="n">
        <v>98.0606060606061</v>
      </c>
      <c r="DH170" s="328" t="n">
        <v>96.9359140266313</v>
      </c>
      <c r="DI170" s="328" t="n">
        <v>71.8153573612109</v>
      </c>
      <c r="DJ170" s="328" t="n">
        <v>86.1576412151861</v>
      </c>
      <c r="DK170" s="328" t="n">
        <v>102.113060961684</v>
      </c>
      <c r="DL170" s="328" t="n">
        <v>101.336923790569</v>
      </c>
      <c r="DM170" s="328" t="n">
        <v>101.592239557998</v>
      </c>
      <c r="DN170" s="328" t="n">
        <v>97.6343331538034</v>
      </c>
      <c r="DO170" s="328" t="n">
        <v>107.91163138052</v>
      </c>
      <c r="DP170" s="328" t="n">
        <v>113.050280493878</v>
      </c>
      <c r="DQ170" s="328" t="n">
        <v>92.4956840404453</v>
      </c>
      <c r="DR170" s="328" t="n">
        <v>102.307674192866</v>
      </c>
      <c r="DS170" s="328" t="n">
        <v>113.076903055273</v>
      </c>
      <c r="DT170" s="328" t="n">
        <v>118.461517486477</v>
      </c>
      <c r="DU170" s="328" t="n">
        <v>96.9230597616628</v>
      </c>
      <c r="DV170" s="328" t="n">
        <v>108.111489668519</v>
      </c>
      <c r="DW170" s="328" t="n">
        <v>119.491646475731</v>
      </c>
      <c r="DX170" s="328" t="n">
        <v>125.181724879338</v>
      </c>
      <c r="DY170" s="328" t="n">
        <v>102.421411264913</v>
      </c>
      <c r="DZ170" s="328" t="n">
        <v>112.118515236321</v>
      </c>
      <c r="EA170" s="328" t="n">
        <v>123.920464208566</v>
      </c>
      <c r="EB170" s="328" t="n">
        <v>129.821438694688</v>
      </c>
      <c r="EC170" s="328" t="n">
        <v>106.217540750199</v>
      </c>
      <c r="ED170" s="328" t="n">
        <v>116.217073358205</v>
      </c>
      <c r="EE170" s="328" t="n">
        <v>128.450449501174</v>
      </c>
      <c r="EF170" s="328" t="n">
        <v>134.567137572659</v>
      </c>
      <c r="EG170" s="328" t="n">
        <v>110.100385286721</v>
      </c>
      <c r="EH170" s="328" t="n">
        <v>120.442159549634</v>
      </c>
      <c r="EI170" s="328" t="n">
        <v>133.12028160749</v>
      </c>
      <c r="EJ170" s="328" t="n">
        <v>139.459342636418</v>
      </c>
      <c r="EK170" s="328" t="n">
        <v>114.103098520706</v>
      </c>
      <c r="EL170" s="328" t="n">
        <v>124.832552050019</v>
      </c>
      <c r="EM170" s="328" t="n">
        <v>137.972820686863</v>
      </c>
      <c r="EN170" s="328" t="n">
        <v>144.542955005285</v>
      </c>
      <c r="EO170" s="328" t="n">
        <v>118.262417731597</v>
      </c>
      <c r="EP170" s="328" t="n">
        <v>131.899059541019</v>
      </c>
      <c r="EQ170" s="328" t="n">
        <v>145.783171071653</v>
      </c>
      <c r="ER170" s="328" t="n">
        <v>152.72522683697</v>
      </c>
      <c r="ES170" s="328" t="n">
        <v>124.957003775702</v>
      </c>
      <c r="ET170" s="328" t="n">
        <v>136.555096342817</v>
      </c>
      <c r="EU170" s="328" t="n">
        <v>150.929317010482</v>
      </c>
      <c r="EV170" s="328" t="n">
        <v>158.116427344315</v>
      </c>
      <c r="EW170" s="328" t="n">
        <v>129.367986008985</v>
      </c>
      <c r="EX170" s="328" t="n">
        <v>141.375491243719</v>
      </c>
      <c r="EY170" s="328" t="n">
        <v>156.257121900952</v>
      </c>
      <c r="EZ170" s="328" t="n">
        <v>163.697937229569</v>
      </c>
      <c r="FA170" s="328" t="n">
        <v>133.934675915102</v>
      </c>
      <c r="FB170" s="328" t="n">
        <v>146.366046084622</v>
      </c>
      <c r="FC170" s="328" t="n">
        <v>161.772998304056</v>
      </c>
      <c r="FD170" s="328" t="n">
        <v>169.476474413773</v>
      </c>
      <c r="FE170" s="328" t="n">
        <v>138.662569974905</v>
      </c>
      <c r="FF170" s="328" t="n">
        <v>151.532767511409</v>
      </c>
      <c r="FG170" s="328" t="n">
        <v>167.483585144189</v>
      </c>
      <c r="FH170" s="328" t="n">
        <v>175.458993960579</v>
      </c>
      <c r="FI170" s="328" t="n">
        <v>143.557358695019</v>
      </c>
      <c r="FJ170" s="328" t="n">
        <v>156.881874204562</v>
      </c>
      <c r="FK170" s="328" t="n">
        <v>173.395755699779</v>
      </c>
      <c r="FL170" s="328" t="n">
        <v>181.652696447387</v>
      </c>
      <c r="FM170" s="328" t="n">
        <v>148.624933456953</v>
      </c>
      <c r="FN170" s="328" t="n">
        <v>162.419804363983</v>
      </c>
      <c r="FO170" s="328" t="n">
        <v>179.516625875981</v>
      </c>
      <c r="FP170" s="328" t="n">
        <v>188.06503663198</v>
      </c>
      <c r="FQ170" s="328" t="n">
        <v>153.871393607984</v>
      </c>
      <c r="FR170" s="328" t="n">
        <v>168.153223458031</v>
      </c>
      <c r="FS170" s="328" t="n">
        <v>185.853562769403</v>
      </c>
      <c r="FT170" s="328" t="n">
        <v>194.703732425089</v>
      </c>
      <c r="FU170" s="328" t="n">
        <v>159.303053802346</v>
      </c>
      <c r="FV170" s="328" t="n">
        <v>174.0890322461</v>
      </c>
      <c r="FW170" s="328" t="n">
        <v>192.414193535163</v>
      </c>
      <c r="FX170" s="328" t="n">
        <v>201.576774179695</v>
      </c>
      <c r="FY170" s="328" t="n">
        <v>164.926451601568</v>
      </c>
      <c r="FZ170" s="328" t="n">
        <v>180.234375084387</v>
      </c>
      <c r="GA170" s="328" t="n">
        <v>199.206414566954</v>
      </c>
      <c r="GB170" s="328" t="n">
        <v>208.692434308238</v>
      </c>
      <c r="GC170" s="328" t="n">
        <v>170.748355343104</v>
      </c>
      <c r="GD170" s="328" t="n">
        <v>186.596648524866</v>
      </c>
      <c r="GE170" s="328" t="n">
        <v>206.238401001168</v>
      </c>
      <c r="GF170" s="328" t="n">
        <v>216.059277239319</v>
      </c>
      <c r="GG170" s="328" t="n">
        <v>176.775772286715</v>
      </c>
      <c r="GH170" s="325" t="n">
        <f aca="false">INDEX(Inputs!$X170:$BG170, MATCH('Inputs (Q)'!GH$1059,Inputs!$X$1:$BG$1,0))*('Inputs (Q)'!GH$1063/12)+INDEX(Inputs!$X170:$BG170, MATCH(('Inputs (Q)'!GH$1059-1),Inputs!$X$1:$BG$1,0))*((12-'Inputs (Q)'!GH$1063)/12)</f>
        <v>198.150909419051</v>
      </c>
      <c r="GI170" s="325" t="n">
        <f aca="false">INDEX(Inputs!$X170:$BG170, MATCH('Inputs (Q)'!GI$1059,Inputs!$X$1:$BG$1,0))*('Inputs (Q)'!GI$1063/12)+INDEX(Inputs!$X170:$BG170, MATCH(('Inputs (Q)'!GI$1059-1),Inputs!$X$1:$BG$1,0))*((12-'Inputs (Q)'!GI$1063)/12)</f>
        <v>199.884294075084</v>
      </c>
      <c r="GJ170" s="325" t="n">
        <f aca="false">INDEX(Inputs!$X170:$BG170, MATCH('Inputs (Q)'!GJ$1059,Inputs!$X$1:$BG$1,0))*('Inputs (Q)'!GJ$1063/12)+INDEX(Inputs!$X170:$BG170, MATCH(('Inputs (Q)'!GJ$1059-1),Inputs!$X$1:$BG$1,0))*((12-'Inputs (Q)'!GJ$1063)/12)</f>
        <v>201.617678731118</v>
      </c>
      <c r="GK170" s="325" t="n">
        <f aca="false">INDEX(Inputs!$X170:$BG170, MATCH('Inputs (Q)'!GK$1059,Inputs!$X$1:$BG$1,0))*('Inputs (Q)'!GK$1063/12)+INDEX(Inputs!$X170:$BG170, MATCH(('Inputs (Q)'!GK$1059-1),Inputs!$X$1:$BG$1,0))*((12-'Inputs (Q)'!GK$1063)/12)</f>
        <v>203.351063387151</v>
      </c>
      <c r="GL170" s="325" t="n">
        <f aca="false">INDEX(Inputs!$X170:$BG170, MATCH('Inputs (Q)'!GL$1059,Inputs!$X$1:$BG$1,0))*('Inputs (Q)'!GL$1063/12)+INDEX(Inputs!$X170:$BG170, MATCH(('Inputs (Q)'!GL$1059-1),Inputs!$X$1:$BG$1,0))*((12-'Inputs (Q)'!GL$1063)/12)</f>
        <v>205.145636521543</v>
      </c>
      <c r="GM170" s="325" t="n">
        <f aca="false">INDEX(Inputs!$X170:$BG170, MATCH('Inputs (Q)'!GM$1059,Inputs!$X$1:$BG$1,0))*('Inputs (Q)'!GM$1063/12)+INDEX(Inputs!$X170:$BG170, MATCH(('Inputs (Q)'!GM$1059-1),Inputs!$X$1:$BG$1,0))*((12-'Inputs (Q)'!GM$1063)/12)</f>
        <v>206.940209655935</v>
      </c>
      <c r="GN170" s="325" t="n">
        <f aca="false">INDEX(Inputs!$X170:$BG170, MATCH('Inputs (Q)'!GN$1059,Inputs!$X$1:$BG$1,0))*('Inputs (Q)'!GN$1063/12)+INDEX(Inputs!$X170:$BG170, MATCH(('Inputs (Q)'!GN$1059-1),Inputs!$X$1:$BG$1,0))*((12-'Inputs (Q)'!GN$1063)/12)</f>
        <v>208.734782790326</v>
      </c>
      <c r="GO170" s="325" t="n">
        <f aca="false">INDEX(Inputs!$X170:$BG170, MATCH('Inputs (Q)'!GO$1059,Inputs!$X$1:$BG$1,0))*('Inputs (Q)'!GO$1063/12)+INDEX(Inputs!$X170:$BG170, MATCH(('Inputs (Q)'!GO$1059-1),Inputs!$X$1:$BG$1,0))*((12-'Inputs (Q)'!GO$1063)/12)</f>
        <v>210.529355924718</v>
      </c>
      <c r="GP170" s="325" t="n">
        <f aca="false">INDEX(Inputs!$X170:$BG170, MATCH('Inputs (Q)'!GP$1059,Inputs!$X$1:$BG$1,0))*('Inputs (Q)'!GP$1063/12)+INDEX(Inputs!$X170:$BG170, MATCH(('Inputs (Q)'!GP$1059-1),Inputs!$X$1:$BG$1,0))*((12-'Inputs (Q)'!GP$1063)/12)</f>
        <v>212.387277490754</v>
      </c>
      <c r="GQ170" s="325" t="n">
        <f aca="false">INDEX(Inputs!$X170:$BG170, MATCH('Inputs (Q)'!GQ$1059,Inputs!$X$1:$BG$1,0))*('Inputs (Q)'!GQ$1063/12)+INDEX(Inputs!$X170:$BG170, MATCH(('Inputs (Q)'!GQ$1059-1),Inputs!$X$1:$BG$1,0))*((12-'Inputs (Q)'!GQ$1063)/12)</f>
        <v>214.245199056789</v>
      </c>
      <c r="GR170" s="325" t="n">
        <f aca="false">INDEX(Inputs!$X170:$BG170, MATCH('Inputs (Q)'!GR$1059,Inputs!$X$1:$BG$1,0))*('Inputs (Q)'!GR$1063/12)+INDEX(Inputs!$X170:$BG170, MATCH(('Inputs (Q)'!GR$1059-1),Inputs!$X$1:$BG$1,0))*((12-'Inputs (Q)'!GR$1063)/12)</f>
        <v>216.103120622825</v>
      </c>
      <c r="GS170" s="325" t="n">
        <f aca="false">INDEX(Inputs!$X170:$BG170, MATCH('Inputs (Q)'!GS$1059,Inputs!$X$1:$BG$1,0))*('Inputs (Q)'!GS$1063/12)+INDEX(Inputs!$X170:$BG170, MATCH(('Inputs (Q)'!GS$1059-1),Inputs!$X$1:$BG$1,0))*((12-'Inputs (Q)'!GS$1063)/12)</f>
        <v>217.96104218886</v>
      </c>
      <c r="GT170" s="325" t="n">
        <f aca="false">INDEX(Inputs!$X170:$BG170, MATCH('Inputs (Q)'!GT$1059,Inputs!$X$1:$BG$1,0))*('Inputs (Q)'!GT$1063/12)+INDEX(Inputs!$X170:$BG170, MATCH(('Inputs (Q)'!GT$1059-1),Inputs!$X$1:$BG$1,0))*((12-'Inputs (Q)'!GT$1063)/12)</f>
        <v>219.884548386177</v>
      </c>
      <c r="GU170" s="325" t="n">
        <f aca="false">INDEX(Inputs!$X170:$BG170, MATCH('Inputs (Q)'!GU$1059,Inputs!$X$1:$BG$1,0))*('Inputs (Q)'!GU$1063/12)+INDEX(Inputs!$X170:$BG170, MATCH(('Inputs (Q)'!GU$1059-1),Inputs!$X$1:$BG$1,0))*((12-'Inputs (Q)'!GU$1063)/12)</f>
        <v>221.808054583494</v>
      </c>
      <c r="GV170" s="325" t="n">
        <f aca="false">INDEX(Inputs!$X170:$BG170, MATCH('Inputs (Q)'!GV$1059,Inputs!$X$1:$BG$1,0))*('Inputs (Q)'!GV$1063/12)+INDEX(Inputs!$X170:$BG170, MATCH(('Inputs (Q)'!GV$1059-1),Inputs!$X$1:$BG$1,0))*((12-'Inputs (Q)'!GV$1063)/12)</f>
        <v>223.731560780811</v>
      </c>
      <c r="GW170" s="325" t="n">
        <f aca="false">INDEX(Inputs!$X170:$BG170, MATCH('Inputs (Q)'!GW$1059,Inputs!$X$1:$BG$1,0))*('Inputs (Q)'!GW$1063/12)+INDEX(Inputs!$X170:$BG170, MATCH(('Inputs (Q)'!GW$1059-1),Inputs!$X$1:$BG$1,0))*((12-'Inputs (Q)'!GW$1063)/12)</f>
        <v>225.655066978127</v>
      </c>
      <c r="GX170" s="325" t="n">
        <f aca="false">INDEX(Inputs!$X170:$BG170, MATCH('Inputs (Q)'!GX$1059,Inputs!$X$1:$BG$1,0))*('Inputs (Q)'!GX$1063/12)+INDEX(Inputs!$X170:$BG170, MATCH(('Inputs (Q)'!GX$1059-1),Inputs!$X$1:$BG$1,0))*((12-'Inputs (Q)'!GX$1063)/12)</f>
        <v>227.646472944209</v>
      </c>
      <c r="GY170" s="325" t="n">
        <f aca="false">INDEX(Inputs!$X170:$BG170, MATCH('Inputs (Q)'!GY$1059,Inputs!$X$1:$BG$1,0))*('Inputs (Q)'!GY$1063/12)+INDEX(Inputs!$X170:$BG170, MATCH(('Inputs (Q)'!GY$1059-1),Inputs!$X$1:$BG$1,0))*((12-'Inputs (Q)'!GY$1063)/12)</f>
        <v>229.637878910291</v>
      </c>
      <c r="GZ170" s="325" t="n">
        <f aca="false">INDEX(Inputs!$X170:$BG170, MATCH('Inputs (Q)'!GZ$1059,Inputs!$X$1:$BG$1,0))*('Inputs (Q)'!GZ$1063/12)+INDEX(Inputs!$X170:$BG170, MATCH(('Inputs (Q)'!GZ$1059-1),Inputs!$X$1:$BG$1,0))*((12-'Inputs (Q)'!GZ$1063)/12)</f>
        <v>231.629284876373</v>
      </c>
      <c r="HA170" s="325" t="n">
        <f aca="false">INDEX(Inputs!$X170:$BG170, MATCH('Inputs (Q)'!HA$1059,Inputs!$X$1:$BG$1,0))*('Inputs (Q)'!HA$1063/12)+INDEX(Inputs!$X170:$BG170, MATCH(('Inputs (Q)'!HA$1059-1),Inputs!$X$1:$BG$1,0))*((12-'Inputs (Q)'!HA$1063)/12)</f>
        <v>233.620690842455</v>
      </c>
    </row>
    <row r="171" customFormat="false" ht="15" hidden="false" customHeight="false" outlineLevel="2" collapsed="false">
      <c r="A171" s="48" t="s">
        <v>99</v>
      </c>
      <c r="B171" s="201" t="s">
        <v>184</v>
      </c>
      <c r="C171" s="201"/>
      <c r="D171" s="201" t="s">
        <v>101</v>
      </c>
      <c r="E171" s="52"/>
      <c r="F171" s="19" t="s">
        <v>221</v>
      </c>
      <c r="G171" s="52" t="s">
        <v>186</v>
      </c>
      <c r="H171" s="52" t="s">
        <v>219</v>
      </c>
      <c r="I171" s="52" t="s">
        <v>222</v>
      </c>
      <c r="BJ171" s="328" t="n">
        <v>8.81818181818182</v>
      </c>
      <c r="BK171" s="328" t="n">
        <v>8.81818181818182</v>
      </c>
      <c r="BL171" s="328" t="n">
        <v>8.81818181818182</v>
      </c>
      <c r="BM171" s="328" t="n">
        <v>8.81818181818182</v>
      </c>
      <c r="BN171" s="328" t="n">
        <v>13.3636363636364</v>
      </c>
      <c r="BO171" s="328" t="n">
        <v>13.3636363636364</v>
      </c>
      <c r="BP171" s="328" t="n">
        <v>13.3636363636364</v>
      </c>
      <c r="BQ171" s="328" t="n">
        <v>13.3636363636364</v>
      </c>
      <c r="BR171" s="328" t="n">
        <v>12.4545454545455</v>
      </c>
      <c r="BS171" s="328" t="n">
        <v>12.4545454545455</v>
      </c>
      <c r="BT171" s="328" t="n">
        <v>12.4545454545455</v>
      </c>
      <c r="BU171" s="328" t="n">
        <v>12.4545454545455</v>
      </c>
      <c r="BV171" s="328" t="n">
        <v>8.57090909090909</v>
      </c>
      <c r="BW171" s="328" t="n">
        <v>8.57090909090909</v>
      </c>
      <c r="BX171" s="328" t="n">
        <v>8.57090909090909</v>
      </c>
      <c r="BY171" s="328" t="n">
        <v>8.57090909090909</v>
      </c>
      <c r="BZ171" s="328" t="n">
        <v>9.69424242424242</v>
      </c>
      <c r="CA171" s="328" t="n">
        <v>15.5754545454545</v>
      </c>
      <c r="CB171" s="328" t="n">
        <v>14.1072727272727</v>
      </c>
      <c r="CC171" s="328" t="n">
        <v>12.549696969697</v>
      </c>
      <c r="CD171" s="328" t="n">
        <v>12.4636363636364</v>
      </c>
      <c r="CE171" s="328" t="n">
        <v>11.2333333333333</v>
      </c>
      <c r="CF171" s="328" t="n">
        <v>12.8488636363636</v>
      </c>
      <c r="CG171" s="328" t="n">
        <v>9.57159090909091</v>
      </c>
      <c r="CH171" s="328" t="n">
        <v>11.0164141414141</v>
      </c>
      <c r="CI171" s="328" t="n">
        <v>15.3147727272727</v>
      </c>
      <c r="CJ171" s="328" t="n">
        <v>15.3625757575758</v>
      </c>
      <c r="CK171" s="328" t="n">
        <v>18.5584090909091</v>
      </c>
      <c r="CL171" s="328" t="n">
        <v>21.775</v>
      </c>
      <c r="CM171" s="328" t="n">
        <v>24.2716666666667</v>
      </c>
      <c r="CN171" s="328" t="n">
        <v>19.6856818181818</v>
      </c>
      <c r="CO171" s="328" t="n">
        <v>17.7943181818182</v>
      </c>
      <c r="CP171" s="328" t="n">
        <v>18.9332070707071</v>
      </c>
      <c r="CQ171" s="328" t="n">
        <v>15.8310606060606</v>
      </c>
      <c r="CR171" s="328" t="n">
        <v>10.8825757575758</v>
      </c>
      <c r="CS171" s="328" t="n">
        <v>10.0393939393939</v>
      </c>
      <c r="CT171" s="328" t="n">
        <v>12.1606060606061</v>
      </c>
      <c r="CU171" s="328" t="n">
        <v>13.1647727272727</v>
      </c>
      <c r="CV171" s="328" t="n">
        <v>11.8545454545455</v>
      </c>
      <c r="CW171" s="328" t="n">
        <v>11.6689393939394</v>
      </c>
      <c r="CX171" s="328" t="n">
        <v>11.2045454545455</v>
      </c>
      <c r="CY171" s="328" t="n">
        <v>11.3583333333333</v>
      </c>
      <c r="CZ171" s="328" t="n">
        <v>14.9674242424242</v>
      </c>
      <c r="DA171" s="328" t="n">
        <v>13.5618686868687</v>
      </c>
      <c r="DB171" s="328" t="n">
        <v>12.4962121212121</v>
      </c>
      <c r="DC171" s="328" t="n">
        <v>13.7689393939394</v>
      </c>
      <c r="DD171" s="328" t="n">
        <v>13.905303030303</v>
      </c>
      <c r="DE171" s="328" t="n">
        <v>10.3674242424242</v>
      </c>
      <c r="DF171" s="328" t="n">
        <v>9.85606060606061</v>
      </c>
      <c r="DG171" s="328" t="n">
        <v>13.4113636363636</v>
      </c>
      <c r="DH171" s="328" t="n">
        <v>12.3753642634306</v>
      </c>
      <c r="DI171" s="328" t="n">
        <v>9.23089328526243</v>
      </c>
      <c r="DJ171" s="328" t="n">
        <v>10.4274558247695</v>
      </c>
      <c r="DK171" s="328" t="n">
        <v>13.3237471793188</v>
      </c>
      <c r="DL171" s="328" t="n">
        <v>13.7346384060571</v>
      </c>
      <c r="DM171" s="328" t="n">
        <v>13.3936556241636</v>
      </c>
      <c r="DN171" s="328" t="n">
        <v>13.6106901650527</v>
      </c>
      <c r="DO171" s="328" t="n">
        <v>14.2912246733053</v>
      </c>
      <c r="DP171" s="328" t="n">
        <v>13.6106901650527</v>
      </c>
      <c r="DQ171" s="328" t="n">
        <v>12.9301556568</v>
      </c>
      <c r="DR171" s="328" t="n">
        <v>14.4674193276498</v>
      </c>
      <c r="DS171" s="328" t="n">
        <v>15.1907902940323</v>
      </c>
      <c r="DT171" s="328" t="n">
        <v>14.4674193276498</v>
      </c>
      <c r="DU171" s="328" t="n">
        <v>13.7440483612673</v>
      </c>
      <c r="DV171" s="328" t="n">
        <v>15.3942074636319</v>
      </c>
      <c r="DW171" s="328" t="n">
        <v>16.1639178368135</v>
      </c>
      <c r="DX171" s="328" t="n">
        <v>15.3942074636319</v>
      </c>
      <c r="DY171" s="328" t="n">
        <v>14.6244970904503</v>
      </c>
      <c r="DZ171" s="328" t="n">
        <v>16.0856947711109</v>
      </c>
      <c r="EA171" s="328" t="n">
        <v>16.8899795096664</v>
      </c>
      <c r="EB171" s="328" t="n">
        <v>16.0856947711109</v>
      </c>
      <c r="EC171" s="328" t="n">
        <v>15.2814100325554</v>
      </c>
      <c r="ED171" s="328" t="n">
        <v>16.5899715410802</v>
      </c>
      <c r="EE171" s="328" t="n">
        <v>17.4194701181342</v>
      </c>
      <c r="EF171" s="328" t="n">
        <v>16.5899715410802</v>
      </c>
      <c r="EG171" s="328" t="n">
        <v>15.7604729640262</v>
      </c>
      <c r="EH171" s="328" t="n">
        <v>17.2394431595395</v>
      </c>
      <c r="EI171" s="328" t="n">
        <v>18.1014153175165</v>
      </c>
      <c r="EJ171" s="328" t="n">
        <v>17.2394431595395</v>
      </c>
      <c r="EK171" s="328" t="n">
        <v>16.3774710015625</v>
      </c>
      <c r="EL171" s="328" t="n">
        <v>17.867573213166</v>
      </c>
      <c r="EM171" s="328" t="n">
        <v>18.7609518738243</v>
      </c>
      <c r="EN171" s="328" t="n">
        <v>17.867573213166</v>
      </c>
      <c r="EO171" s="328" t="n">
        <v>16.9741945525077</v>
      </c>
      <c r="EP171" s="328" t="n">
        <v>18.7848203753523</v>
      </c>
      <c r="EQ171" s="328" t="n">
        <v>19.72406139412</v>
      </c>
      <c r="ER171" s="328" t="n">
        <v>18.7848203753523</v>
      </c>
      <c r="ES171" s="328" t="n">
        <v>17.8455793565847</v>
      </c>
      <c r="ET171" s="328" t="n">
        <v>19.5012731981765</v>
      </c>
      <c r="EU171" s="328" t="n">
        <v>20.4763368580853</v>
      </c>
      <c r="EV171" s="328" t="n">
        <v>19.5012731981765</v>
      </c>
      <c r="EW171" s="328" t="n">
        <v>18.5262095382677</v>
      </c>
      <c r="EX171" s="328" t="n">
        <v>20.2450515230324</v>
      </c>
      <c r="EY171" s="328" t="n">
        <v>21.257304099184</v>
      </c>
      <c r="EZ171" s="328" t="n">
        <v>20.2450515230324</v>
      </c>
      <c r="FA171" s="328" t="n">
        <v>19.2327989468807</v>
      </c>
      <c r="FB171" s="328" t="n">
        <v>21.0171975442383</v>
      </c>
      <c r="FC171" s="328" t="n">
        <v>22.0680574214502</v>
      </c>
      <c r="FD171" s="328" t="n">
        <v>21.0171975442383</v>
      </c>
      <c r="FE171" s="328" t="n">
        <v>19.9663376670264</v>
      </c>
      <c r="FF171" s="328" t="n">
        <v>21.8187932053914</v>
      </c>
      <c r="FG171" s="328" t="n">
        <v>22.9097328656609</v>
      </c>
      <c r="FH171" s="328" t="n">
        <v>21.8187932053914</v>
      </c>
      <c r="FI171" s="328" t="n">
        <v>20.7278535451218</v>
      </c>
      <c r="FJ171" s="328" t="n">
        <v>22.6509617154044</v>
      </c>
      <c r="FK171" s="328" t="n">
        <v>23.7835098011746</v>
      </c>
      <c r="FL171" s="328" t="n">
        <v>22.6509617154044</v>
      </c>
      <c r="FM171" s="328" t="n">
        <v>21.5184136296341</v>
      </c>
      <c r="FN171" s="328" t="n">
        <v>23.5148691223645</v>
      </c>
      <c r="FO171" s="328" t="n">
        <v>24.6906125784827</v>
      </c>
      <c r="FP171" s="328" t="n">
        <v>23.5148691223645</v>
      </c>
      <c r="FQ171" s="328" t="n">
        <v>22.3391256662463</v>
      </c>
      <c r="FR171" s="328" t="n">
        <v>24.411725947419</v>
      </c>
      <c r="FS171" s="328" t="n">
        <v>25.63231224479</v>
      </c>
      <c r="FT171" s="328" t="n">
        <v>24.411725947419</v>
      </c>
      <c r="FU171" s="328" t="n">
        <v>23.1911396500481</v>
      </c>
      <c r="FV171" s="328" t="n">
        <v>25.3427888809772</v>
      </c>
      <c r="FW171" s="328" t="n">
        <v>26.609928325026</v>
      </c>
      <c r="FX171" s="328" t="n">
        <v>25.3427888809772</v>
      </c>
      <c r="FY171" s="328" t="n">
        <v>24.0756494369283</v>
      </c>
      <c r="FZ171" s="328" t="n">
        <v>26.3093625436051</v>
      </c>
      <c r="GA171" s="328" t="n">
        <v>27.6248306707854</v>
      </c>
      <c r="GB171" s="328" t="n">
        <v>26.3093625436051</v>
      </c>
      <c r="GC171" s="328" t="n">
        <v>24.9938944164248</v>
      </c>
      <c r="GD171" s="328" t="n">
        <v>27.3128013140818</v>
      </c>
      <c r="GE171" s="328" t="n">
        <v>28.6784413797859</v>
      </c>
      <c r="GF171" s="328" t="n">
        <v>27.3128013140818</v>
      </c>
      <c r="GG171" s="328" t="n">
        <v>25.9471612483777</v>
      </c>
      <c r="GH171" s="325" t="n">
        <f aca="false">INDEX(Inputs!$X171:$BG171, MATCH('Inputs (Q)'!GH$1059,Inputs!$X$1:$BG$1,0))*('Inputs (Q)'!GH$1063/12)+INDEX(Inputs!$X171:$BG171, MATCH(('Inputs (Q)'!GH$1059-1),Inputs!$X$1:$BG$1,0))*((12-'Inputs (Q)'!GH$1063)/12)</f>
        <v>27.5732287923555</v>
      </c>
      <c r="GI171" s="325" t="n">
        <f aca="false">INDEX(Inputs!$X171:$BG171, MATCH('Inputs (Q)'!GI$1059,Inputs!$X$1:$BG$1,0))*('Inputs (Q)'!GI$1063/12)+INDEX(Inputs!$X171:$BG171, MATCH(('Inputs (Q)'!GI$1059-1),Inputs!$X$1:$BG$1,0))*((12-'Inputs (Q)'!GI$1063)/12)</f>
        <v>27.8336562706292</v>
      </c>
      <c r="GJ171" s="325" t="n">
        <f aca="false">INDEX(Inputs!$X171:$BG171, MATCH('Inputs (Q)'!GJ$1059,Inputs!$X$1:$BG$1,0))*('Inputs (Q)'!GJ$1063/12)+INDEX(Inputs!$X171:$BG171, MATCH(('Inputs (Q)'!GJ$1059-1),Inputs!$X$1:$BG$1,0))*((12-'Inputs (Q)'!GJ$1063)/12)</f>
        <v>28.0940837489029</v>
      </c>
      <c r="GK171" s="325" t="n">
        <f aca="false">INDEX(Inputs!$X171:$BG171, MATCH('Inputs (Q)'!GK$1059,Inputs!$X$1:$BG$1,0))*('Inputs (Q)'!GK$1063/12)+INDEX(Inputs!$X171:$BG171, MATCH(('Inputs (Q)'!GK$1059-1),Inputs!$X$1:$BG$1,0))*((12-'Inputs (Q)'!GK$1063)/12)</f>
        <v>28.3545112271766</v>
      </c>
      <c r="GL171" s="325" t="n">
        <f aca="false">INDEX(Inputs!$X171:$BG171, MATCH('Inputs (Q)'!GL$1059,Inputs!$X$1:$BG$1,0))*('Inputs (Q)'!GL$1063/12)+INDEX(Inputs!$X171:$BG171, MATCH(('Inputs (Q)'!GL$1059-1),Inputs!$X$1:$BG$1,0))*((12-'Inputs (Q)'!GL$1063)/12)</f>
        <v>28.6248714063344</v>
      </c>
      <c r="GM171" s="325" t="n">
        <f aca="false">INDEX(Inputs!$X171:$BG171, MATCH('Inputs (Q)'!GM$1059,Inputs!$X$1:$BG$1,0))*('Inputs (Q)'!GM$1063/12)+INDEX(Inputs!$X171:$BG171, MATCH(('Inputs (Q)'!GM$1059-1),Inputs!$X$1:$BG$1,0))*((12-'Inputs (Q)'!GM$1063)/12)</f>
        <v>28.8952315854922</v>
      </c>
      <c r="GN171" s="325" t="n">
        <f aca="false">INDEX(Inputs!$X171:$BG171, MATCH('Inputs (Q)'!GN$1059,Inputs!$X$1:$BG$1,0))*('Inputs (Q)'!GN$1063/12)+INDEX(Inputs!$X171:$BG171, MATCH(('Inputs (Q)'!GN$1059-1),Inputs!$X$1:$BG$1,0))*((12-'Inputs (Q)'!GN$1063)/12)</f>
        <v>29.16559176465</v>
      </c>
      <c r="GO171" s="325" t="n">
        <f aca="false">INDEX(Inputs!$X171:$BG171, MATCH('Inputs (Q)'!GO$1059,Inputs!$X$1:$BG$1,0))*('Inputs (Q)'!GO$1063/12)+INDEX(Inputs!$X171:$BG171, MATCH(('Inputs (Q)'!GO$1059-1),Inputs!$X$1:$BG$1,0))*((12-'Inputs (Q)'!GO$1063)/12)</f>
        <v>29.4359519438078</v>
      </c>
      <c r="GP171" s="325" t="n">
        <f aca="false">INDEX(Inputs!$X171:$BG171, MATCH('Inputs (Q)'!GP$1059,Inputs!$X$1:$BG$1,0))*('Inputs (Q)'!GP$1063/12)+INDEX(Inputs!$X171:$BG171, MATCH(('Inputs (Q)'!GP$1059-1),Inputs!$X$1:$BG$1,0))*((12-'Inputs (Q)'!GP$1063)/12)</f>
        <v>29.7166236569417</v>
      </c>
      <c r="GQ171" s="325" t="n">
        <f aca="false">INDEX(Inputs!$X171:$BG171, MATCH('Inputs (Q)'!GQ$1059,Inputs!$X$1:$BG$1,0))*('Inputs (Q)'!GQ$1063/12)+INDEX(Inputs!$X171:$BG171, MATCH(('Inputs (Q)'!GQ$1059-1),Inputs!$X$1:$BG$1,0))*((12-'Inputs (Q)'!GQ$1063)/12)</f>
        <v>29.9972953700757</v>
      </c>
      <c r="GR171" s="325" t="n">
        <f aca="false">INDEX(Inputs!$X171:$BG171, MATCH('Inputs (Q)'!GR$1059,Inputs!$X$1:$BG$1,0))*('Inputs (Q)'!GR$1063/12)+INDEX(Inputs!$X171:$BG171, MATCH(('Inputs (Q)'!GR$1059-1),Inputs!$X$1:$BG$1,0))*((12-'Inputs (Q)'!GR$1063)/12)</f>
        <v>30.2779670832097</v>
      </c>
      <c r="GS171" s="325" t="n">
        <f aca="false">INDEX(Inputs!$X171:$BG171, MATCH('Inputs (Q)'!GS$1059,Inputs!$X$1:$BG$1,0))*('Inputs (Q)'!GS$1063/12)+INDEX(Inputs!$X171:$BG171, MATCH(('Inputs (Q)'!GS$1059-1),Inputs!$X$1:$BG$1,0))*((12-'Inputs (Q)'!GS$1063)/12)</f>
        <v>30.5586387963437</v>
      </c>
      <c r="GT171" s="325" t="n">
        <f aca="false">INDEX(Inputs!$X171:$BG171, MATCH('Inputs (Q)'!GT$1059,Inputs!$X$1:$BG$1,0))*('Inputs (Q)'!GT$1063/12)+INDEX(Inputs!$X171:$BG171, MATCH(('Inputs (Q)'!GT$1059-1),Inputs!$X$1:$BG$1,0))*((12-'Inputs (Q)'!GT$1063)/12)</f>
        <v>30.8500153252354</v>
      </c>
      <c r="GU171" s="325" t="n">
        <f aca="false">INDEX(Inputs!$X171:$BG171, MATCH('Inputs (Q)'!GU$1059,Inputs!$X$1:$BG$1,0))*('Inputs (Q)'!GU$1063/12)+INDEX(Inputs!$X171:$BG171, MATCH(('Inputs (Q)'!GU$1059-1),Inputs!$X$1:$BG$1,0))*((12-'Inputs (Q)'!GU$1063)/12)</f>
        <v>31.1413918541272</v>
      </c>
      <c r="GV171" s="325" t="n">
        <f aca="false">INDEX(Inputs!$X171:$BG171, MATCH('Inputs (Q)'!GV$1059,Inputs!$X$1:$BG$1,0))*('Inputs (Q)'!GV$1063/12)+INDEX(Inputs!$X171:$BG171, MATCH(('Inputs (Q)'!GV$1059-1),Inputs!$X$1:$BG$1,0))*((12-'Inputs (Q)'!GV$1063)/12)</f>
        <v>31.432768383019</v>
      </c>
      <c r="GW171" s="325" t="n">
        <f aca="false">INDEX(Inputs!$X171:$BG171, MATCH('Inputs (Q)'!GW$1059,Inputs!$X$1:$BG$1,0))*('Inputs (Q)'!GW$1063/12)+INDEX(Inputs!$X171:$BG171, MATCH(('Inputs (Q)'!GW$1059-1),Inputs!$X$1:$BG$1,0))*((12-'Inputs (Q)'!GW$1063)/12)</f>
        <v>31.7241449119108</v>
      </c>
      <c r="GX171" s="325" t="n">
        <f aca="false">INDEX(Inputs!$X171:$BG171, MATCH('Inputs (Q)'!GX$1059,Inputs!$X$1:$BG$1,0))*('Inputs (Q)'!GX$1063/12)+INDEX(Inputs!$X171:$BG171, MATCH(('Inputs (Q)'!GX$1059-1),Inputs!$X$1:$BG$1,0))*((12-'Inputs (Q)'!GX$1063)/12)</f>
        <v>32.0266345381045</v>
      </c>
      <c r="GY171" s="325" t="n">
        <f aca="false">INDEX(Inputs!$X171:$BG171, MATCH('Inputs (Q)'!GY$1059,Inputs!$X$1:$BG$1,0))*('Inputs (Q)'!GY$1063/12)+INDEX(Inputs!$X171:$BG171, MATCH(('Inputs (Q)'!GY$1059-1),Inputs!$X$1:$BG$1,0))*((12-'Inputs (Q)'!GY$1063)/12)</f>
        <v>32.3291241642981</v>
      </c>
      <c r="GZ171" s="325" t="n">
        <f aca="false">INDEX(Inputs!$X171:$BG171, MATCH('Inputs (Q)'!GZ$1059,Inputs!$X$1:$BG$1,0))*('Inputs (Q)'!GZ$1063/12)+INDEX(Inputs!$X171:$BG171, MATCH(('Inputs (Q)'!GZ$1059-1),Inputs!$X$1:$BG$1,0))*((12-'Inputs (Q)'!GZ$1063)/12)</f>
        <v>32.6316137904918</v>
      </c>
      <c r="HA171" s="325" t="n">
        <f aca="false">INDEX(Inputs!$X171:$BG171, MATCH('Inputs (Q)'!HA$1059,Inputs!$X$1:$BG$1,0))*('Inputs (Q)'!HA$1063/12)+INDEX(Inputs!$X171:$BG171, MATCH(('Inputs (Q)'!HA$1059-1),Inputs!$X$1:$BG$1,0))*((12-'Inputs (Q)'!HA$1063)/12)</f>
        <v>32.9341034166854</v>
      </c>
    </row>
    <row r="172" customFormat="false" ht="15" hidden="false" customHeight="false" outlineLevel="2" collapsed="false">
      <c r="A172" s="48" t="s">
        <v>99</v>
      </c>
      <c r="B172" s="201" t="s">
        <v>184</v>
      </c>
      <c r="C172" s="201"/>
      <c r="D172" s="201" t="s">
        <v>101</v>
      </c>
      <c r="E172" s="52"/>
      <c r="F172" s="19" t="s">
        <v>223</v>
      </c>
      <c r="G172" s="52" t="s">
        <v>186</v>
      </c>
      <c r="H172" s="52"/>
      <c r="I172" s="52" t="s">
        <v>224</v>
      </c>
      <c r="BJ172" s="328"/>
      <c r="BK172" s="328"/>
      <c r="BL172" s="328" t="n">
        <v>1.643775</v>
      </c>
      <c r="BM172" s="328" t="n">
        <v>1.97133</v>
      </c>
      <c r="BN172" s="328"/>
      <c r="BO172" s="328"/>
      <c r="BP172" s="328" t="n">
        <v>2.563485</v>
      </c>
      <c r="BQ172" s="328" t="n">
        <v>3.13452</v>
      </c>
      <c r="BR172" s="328"/>
      <c r="BS172" s="328"/>
      <c r="BT172" s="328" t="n">
        <v>2.902985</v>
      </c>
      <c r="BU172" s="328" t="n">
        <v>2.82596666666667</v>
      </c>
      <c r="BV172" s="328"/>
      <c r="BW172" s="328"/>
      <c r="BX172" s="328" t="n">
        <v>2.217325</v>
      </c>
      <c r="BY172" s="328" t="n">
        <v>2.08871666666667</v>
      </c>
      <c r="BZ172" s="328"/>
      <c r="CA172" s="328"/>
      <c r="CB172" s="328" t="n">
        <v>2.27611333333333</v>
      </c>
      <c r="CC172" s="328" t="n">
        <v>2.82742</v>
      </c>
      <c r="CD172" s="328"/>
      <c r="CE172" s="328"/>
      <c r="CF172" s="328" t="n">
        <v>2.400875</v>
      </c>
      <c r="CG172" s="328" t="n">
        <v>1.79690666666667</v>
      </c>
      <c r="CH172" s="328"/>
      <c r="CI172" s="328"/>
      <c r="CJ172" s="328" t="n">
        <v>2.44079</v>
      </c>
      <c r="CK172" s="328" t="n">
        <v>3.34899</v>
      </c>
      <c r="CL172" s="328"/>
      <c r="CM172" s="328"/>
      <c r="CN172" s="328" t="n">
        <v>3.527</v>
      </c>
      <c r="CO172" s="328" t="n">
        <v>3.67946968091212</v>
      </c>
      <c r="CP172" s="328"/>
      <c r="CQ172" s="328"/>
      <c r="CR172" s="328" t="n">
        <v>4.793075</v>
      </c>
      <c r="CS172" s="328" t="n">
        <v>3.92046666666667</v>
      </c>
      <c r="CT172" s="328"/>
      <c r="CU172" s="328"/>
      <c r="CV172" s="328" t="n">
        <v>4.6135</v>
      </c>
      <c r="CW172" s="328" t="n">
        <v>4.62012333333333</v>
      </c>
      <c r="CX172" s="328"/>
      <c r="CY172" s="328"/>
      <c r="CZ172" s="328" t="n">
        <v>4.92926263501834</v>
      </c>
      <c r="DA172" s="328" t="n">
        <v>4.62773666666667</v>
      </c>
      <c r="DB172" s="328"/>
      <c r="DC172" s="328"/>
      <c r="DD172" s="328" t="n">
        <v>4.271275</v>
      </c>
      <c r="DE172" s="328" t="n">
        <v>3.90552680289091</v>
      </c>
      <c r="DF172" s="328"/>
      <c r="DG172" s="328"/>
      <c r="DH172" s="328" t="n">
        <v>4.61955130426807</v>
      </c>
      <c r="DI172" s="328" t="n">
        <v>4.4765213164442</v>
      </c>
      <c r="DJ172" s="328"/>
      <c r="DK172" s="328"/>
      <c r="DL172" s="328" t="n">
        <v>5.37460237096161</v>
      </c>
      <c r="DM172" s="328" t="n">
        <v>4.53985175436782</v>
      </c>
      <c r="DN172" s="328"/>
      <c r="DO172" s="328"/>
      <c r="DP172" s="328" t="n">
        <v>6.21684084297946</v>
      </c>
      <c r="DQ172" s="328" t="n">
        <v>5.6247607626957</v>
      </c>
      <c r="DR172" s="328"/>
      <c r="DS172" s="328"/>
      <c r="DT172" s="328" t="n">
        <v>6.6929038398569</v>
      </c>
      <c r="DU172" s="328" t="n">
        <v>6.05548442653719</v>
      </c>
      <c r="DV172" s="328"/>
      <c r="DW172" s="328"/>
      <c r="DX172" s="328" t="n">
        <v>7.08132433472634</v>
      </c>
      <c r="DY172" s="328" t="n">
        <v>6.40691249332383</v>
      </c>
      <c r="DZ172" s="328" t="n">
        <v>0</v>
      </c>
      <c r="EA172" s="328" t="n">
        <v>0</v>
      </c>
      <c r="EB172" s="328" t="n">
        <v>6.6186405577825</v>
      </c>
      <c r="EC172" s="328" t="n">
        <v>6.6186405577825</v>
      </c>
      <c r="ED172" s="328" t="n">
        <v>0</v>
      </c>
      <c r="EE172" s="328" t="n">
        <v>0</v>
      </c>
      <c r="EF172" s="328" t="n">
        <v>7.00275120725985</v>
      </c>
      <c r="EG172" s="328" t="n">
        <v>7.00275120725985</v>
      </c>
      <c r="EH172" s="328" t="n">
        <v>0</v>
      </c>
      <c r="EI172" s="328" t="n">
        <v>0</v>
      </c>
      <c r="EJ172" s="328" t="n">
        <v>7.40915359319785</v>
      </c>
      <c r="EK172" s="328" t="n">
        <v>7.40915359319785</v>
      </c>
      <c r="EL172" s="328" t="n">
        <v>0</v>
      </c>
      <c r="EM172" s="328" t="n">
        <v>0</v>
      </c>
      <c r="EN172" s="328" t="n">
        <v>7.83914140926293</v>
      </c>
      <c r="EO172" s="328" t="n">
        <v>7.83914140926293</v>
      </c>
      <c r="EP172" s="328" t="n">
        <v>0</v>
      </c>
      <c r="EQ172" s="328" t="n">
        <v>0</v>
      </c>
      <c r="ER172" s="328" t="n">
        <v>8.29408342821215</v>
      </c>
      <c r="ES172" s="328" t="n">
        <v>8.29408342821215</v>
      </c>
      <c r="ET172" s="328" t="n">
        <v>0</v>
      </c>
      <c r="EU172" s="328" t="n">
        <v>0</v>
      </c>
      <c r="EV172" s="328" t="n">
        <v>8.77542785908381</v>
      </c>
      <c r="EW172" s="328" t="n">
        <v>8.77542785908381</v>
      </c>
      <c r="EX172" s="328" t="n">
        <v>0</v>
      </c>
      <c r="EY172" s="328" t="n">
        <v>0</v>
      </c>
      <c r="EZ172" s="328" t="n">
        <v>9.28470695725614</v>
      </c>
      <c r="FA172" s="328" t="n">
        <v>9.28470695725614</v>
      </c>
      <c r="FB172" s="328" t="n">
        <v>0</v>
      </c>
      <c r="FC172" s="328" t="n">
        <v>0</v>
      </c>
      <c r="FD172" s="328" t="n">
        <v>9.8235419020493</v>
      </c>
      <c r="FE172" s="328" t="n">
        <v>9.8235419020493</v>
      </c>
      <c r="FF172" s="328" t="n">
        <v>0</v>
      </c>
      <c r="FG172" s="328" t="n">
        <v>0</v>
      </c>
      <c r="FH172" s="328" t="n">
        <v>10.3936479573974</v>
      </c>
      <c r="FI172" s="328" t="n">
        <v>10.3936479573974</v>
      </c>
      <c r="FJ172" s="328" t="n">
        <v>0</v>
      </c>
      <c r="FK172" s="328" t="n">
        <v>0</v>
      </c>
      <c r="FL172" s="328" t="n">
        <v>10.9968399320183</v>
      </c>
      <c r="FM172" s="328" t="n">
        <v>10.9968399320183</v>
      </c>
      <c r="FN172" s="328" t="n">
        <v>0</v>
      </c>
      <c r="FO172" s="328" t="n">
        <v>0</v>
      </c>
      <c r="FP172" s="328" t="n">
        <v>11.6350379564629</v>
      </c>
      <c r="FQ172" s="328" t="n">
        <v>11.6350379564629</v>
      </c>
      <c r="FR172" s="328" t="n">
        <v>0</v>
      </c>
      <c r="FS172" s="328" t="n">
        <v>0</v>
      </c>
      <c r="FT172" s="328" t="n">
        <v>12.3102735954334</v>
      </c>
      <c r="FU172" s="328" t="n">
        <v>12.3102735954334</v>
      </c>
      <c r="FV172" s="328" t="n">
        <v>13.0246963148279</v>
      </c>
      <c r="FW172" s="328" t="n">
        <v>13.0246963148279</v>
      </c>
      <c r="FX172" s="328" t="n">
        <v>13.0246963148279</v>
      </c>
      <c r="FY172" s="328" t="n">
        <v>13.0246963148279</v>
      </c>
      <c r="FZ172" s="328" t="n">
        <v>13.780580324098</v>
      </c>
      <c r="GA172" s="328" t="n">
        <v>13.780580324098</v>
      </c>
      <c r="GB172" s="328" t="n">
        <v>13.780580324098</v>
      </c>
      <c r="GC172" s="328" t="n">
        <v>13.780580324098</v>
      </c>
      <c r="GD172" s="328" t="n">
        <v>14.5803318157</v>
      </c>
      <c r="GE172" s="328" t="n">
        <v>14.5803318157</v>
      </c>
      <c r="GF172" s="328" t="n">
        <v>14.5803318157</v>
      </c>
      <c r="GG172" s="328" t="n">
        <v>14.5803318157</v>
      </c>
      <c r="GH172" s="325" t="n">
        <f aca="false">INDEX(Inputs!$X172:$BG172, MATCH('Inputs (Q)'!GH$1059,Inputs!$X$1:$BG$1,0))*('Inputs (Q)'!GH$1063/12)+INDEX(Inputs!$X172:$BG172, MATCH(('Inputs (Q)'!GH$1059-1),Inputs!$X$1:$BG$1,0))*((12-'Inputs (Q)'!GH$1063)/12)</f>
        <v>14.7918730179465</v>
      </c>
      <c r="GI172" s="325" t="n">
        <f aca="false">INDEX(Inputs!$X172:$BG172, MATCH('Inputs (Q)'!GI$1059,Inputs!$X$1:$BG$1,0))*('Inputs (Q)'!GI$1063/12)+INDEX(Inputs!$X172:$BG172, MATCH(('Inputs (Q)'!GI$1059-1),Inputs!$X$1:$BG$1,0))*((12-'Inputs (Q)'!GI$1063)/12)</f>
        <v>15.003414220193</v>
      </c>
      <c r="GJ172" s="325" t="n">
        <f aca="false">INDEX(Inputs!$X172:$BG172, MATCH('Inputs (Q)'!GJ$1059,Inputs!$X$1:$BG$1,0))*('Inputs (Q)'!GJ$1063/12)+INDEX(Inputs!$X172:$BG172, MATCH(('Inputs (Q)'!GJ$1059-1),Inputs!$X$1:$BG$1,0))*((12-'Inputs (Q)'!GJ$1063)/12)</f>
        <v>15.2149554224395</v>
      </c>
      <c r="GK172" s="325" t="n">
        <f aca="false">INDEX(Inputs!$X172:$BG172, MATCH('Inputs (Q)'!GK$1059,Inputs!$X$1:$BG$1,0))*('Inputs (Q)'!GK$1063/12)+INDEX(Inputs!$X172:$BG172, MATCH(('Inputs (Q)'!GK$1059-1),Inputs!$X$1:$BG$1,0))*((12-'Inputs (Q)'!GK$1063)/12)</f>
        <v>15.4264966246861</v>
      </c>
      <c r="GL172" s="325" t="n">
        <f aca="false">INDEX(Inputs!$X172:$BG172, MATCH('Inputs (Q)'!GL$1059,Inputs!$X$1:$BG$1,0))*('Inputs (Q)'!GL$1063/12)+INDEX(Inputs!$X172:$BG172, MATCH(('Inputs (Q)'!GL$1059-1),Inputs!$X$1:$BG$1,0))*((12-'Inputs (Q)'!GL$1063)/12)</f>
        <v>15.6503145517187</v>
      </c>
      <c r="GM172" s="325" t="n">
        <f aca="false">INDEX(Inputs!$X172:$BG172, MATCH('Inputs (Q)'!GM$1059,Inputs!$X$1:$BG$1,0))*('Inputs (Q)'!GM$1063/12)+INDEX(Inputs!$X172:$BG172, MATCH(('Inputs (Q)'!GM$1059-1),Inputs!$X$1:$BG$1,0))*((12-'Inputs (Q)'!GM$1063)/12)</f>
        <v>15.8741324787514</v>
      </c>
      <c r="GN172" s="325" t="n">
        <f aca="false">INDEX(Inputs!$X172:$BG172, MATCH('Inputs (Q)'!GN$1059,Inputs!$X$1:$BG$1,0))*('Inputs (Q)'!GN$1063/12)+INDEX(Inputs!$X172:$BG172, MATCH(('Inputs (Q)'!GN$1059-1),Inputs!$X$1:$BG$1,0))*((12-'Inputs (Q)'!GN$1063)/12)</f>
        <v>16.097950405784</v>
      </c>
      <c r="GO172" s="325" t="n">
        <f aca="false">INDEX(Inputs!$X172:$BG172, MATCH('Inputs (Q)'!GO$1059,Inputs!$X$1:$BG$1,0))*('Inputs (Q)'!GO$1063/12)+INDEX(Inputs!$X172:$BG172, MATCH(('Inputs (Q)'!GO$1059-1),Inputs!$X$1:$BG$1,0))*((12-'Inputs (Q)'!GO$1063)/12)</f>
        <v>16.3217683328166</v>
      </c>
      <c r="GP172" s="325" t="n">
        <f aca="false">INDEX(Inputs!$X172:$BG172, MATCH('Inputs (Q)'!GP$1059,Inputs!$X$1:$BG$1,0))*('Inputs (Q)'!GP$1063/12)+INDEX(Inputs!$X172:$BG172, MATCH(('Inputs (Q)'!GP$1059-1),Inputs!$X$1:$BG$1,0))*((12-'Inputs (Q)'!GP$1063)/12)</f>
        <v>16.5585754603606</v>
      </c>
      <c r="GQ172" s="325" t="n">
        <f aca="false">INDEX(Inputs!$X172:$BG172, MATCH('Inputs (Q)'!GQ$1059,Inputs!$X$1:$BG$1,0))*('Inputs (Q)'!GQ$1063/12)+INDEX(Inputs!$X172:$BG172, MATCH(('Inputs (Q)'!GQ$1059-1),Inputs!$X$1:$BG$1,0))*((12-'Inputs (Q)'!GQ$1063)/12)</f>
        <v>16.7953825879045</v>
      </c>
      <c r="GR172" s="325" t="n">
        <f aca="false">INDEX(Inputs!$X172:$BG172, MATCH('Inputs (Q)'!GR$1059,Inputs!$X$1:$BG$1,0))*('Inputs (Q)'!GR$1063/12)+INDEX(Inputs!$X172:$BG172, MATCH(('Inputs (Q)'!GR$1059-1),Inputs!$X$1:$BG$1,0))*((12-'Inputs (Q)'!GR$1063)/12)</f>
        <v>17.0321897154484</v>
      </c>
      <c r="GS172" s="325" t="n">
        <f aca="false">INDEX(Inputs!$X172:$BG172, MATCH('Inputs (Q)'!GS$1059,Inputs!$X$1:$BG$1,0))*('Inputs (Q)'!GS$1063/12)+INDEX(Inputs!$X172:$BG172, MATCH(('Inputs (Q)'!GS$1059-1),Inputs!$X$1:$BG$1,0))*((12-'Inputs (Q)'!GS$1063)/12)</f>
        <v>17.2689968429924</v>
      </c>
      <c r="GT172" s="325" t="n">
        <f aca="false">INDEX(Inputs!$X172:$BG172, MATCH('Inputs (Q)'!GT$1059,Inputs!$X$1:$BG$1,0))*('Inputs (Q)'!GT$1063/12)+INDEX(Inputs!$X172:$BG172, MATCH(('Inputs (Q)'!GT$1059-1),Inputs!$X$1:$BG$1,0))*((12-'Inputs (Q)'!GT$1063)/12)</f>
        <v>17.5195469950695</v>
      </c>
      <c r="GU172" s="325" t="n">
        <f aca="false">INDEX(Inputs!$X172:$BG172, MATCH('Inputs (Q)'!GU$1059,Inputs!$X$1:$BG$1,0))*('Inputs (Q)'!GU$1063/12)+INDEX(Inputs!$X172:$BG172, MATCH(('Inputs (Q)'!GU$1059-1),Inputs!$X$1:$BG$1,0))*((12-'Inputs (Q)'!GU$1063)/12)</f>
        <v>17.7700971471466</v>
      </c>
      <c r="GV172" s="325" t="n">
        <f aca="false">INDEX(Inputs!$X172:$BG172, MATCH('Inputs (Q)'!GV$1059,Inputs!$X$1:$BG$1,0))*('Inputs (Q)'!GV$1063/12)+INDEX(Inputs!$X172:$BG172, MATCH(('Inputs (Q)'!GV$1059-1),Inputs!$X$1:$BG$1,0))*((12-'Inputs (Q)'!GV$1063)/12)</f>
        <v>18.0206472992236</v>
      </c>
      <c r="GW172" s="325" t="n">
        <f aca="false">INDEX(Inputs!$X172:$BG172, MATCH('Inputs (Q)'!GW$1059,Inputs!$X$1:$BG$1,0))*('Inputs (Q)'!GW$1063/12)+INDEX(Inputs!$X172:$BG172, MATCH(('Inputs (Q)'!GW$1059-1),Inputs!$X$1:$BG$1,0))*((12-'Inputs (Q)'!GW$1063)/12)</f>
        <v>18.2711974513007</v>
      </c>
      <c r="GX172" s="325" t="n">
        <f aca="false">INDEX(Inputs!$X172:$BG172, MATCH('Inputs (Q)'!GX$1059,Inputs!$X$1:$BG$1,0))*('Inputs (Q)'!GX$1063/12)+INDEX(Inputs!$X172:$BG172, MATCH(('Inputs (Q)'!GX$1059-1),Inputs!$X$1:$BG$1,0))*((12-'Inputs (Q)'!GX$1063)/12)</f>
        <v>18.5362881998645</v>
      </c>
      <c r="GY172" s="325" t="n">
        <f aca="false">INDEX(Inputs!$X172:$BG172, MATCH('Inputs (Q)'!GY$1059,Inputs!$X$1:$BG$1,0))*('Inputs (Q)'!GY$1063/12)+INDEX(Inputs!$X172:$BG172, MATCH(('Inputs (Q)'!GY$1059-1),Inputs!$X$1:$BG$1,0))*((12-'Inputs (Q)'!GY$1063)/12)</f>
        <v>18.8013789484283</v>
      </c>
      <c r="GZ172" s="325" t="n">
        <f aca="false">INDEX(Inputs!$X172:$BG172, MATCH('Inputs (Q)'!GZ$1059,Inputs!$X$1:$BG$1,0))*('Inputs (Q)'!GZ$1063/12)+INDEX(Inputs!$X172:$BG172, MATCH(('Inputs (Q)'!GZ$1059-1),Inputs!$X$1:$BG$1,0))*((12-'Inputs (Q)'!GZ$1063)/12)</f>
        <v>19.066469696992</v>
      </c>
      <c r="HA172" s="325" t="n">
        <f aca="false">INDEX(Inputs!$X172:$BG172, MATCH('Inputs (Q)'!HA$1059,Inputs!$X$1:$BG$1,0))*('Inputs (Q)'!HA$1063/12)+INDEX(Inputs!$X172:$BG172, MATCH(('Inputs (Q)'!HA$1059-1),Inputs!$X$1:$BG$1,0))*((12-'Inputs (Q)'!HA$1063)/12)</f>
        <v>19.3315604455558</v>
      </c>
    </row>
    <row r="173" customFormat="false" ht="15" hidden="false" customHeight="false" outlineLevel="2" collapsed="false">
      <c r="A173" s="48" t="s">
        <v>99</v>
      </c>
      <c r="B173" s="201" t="s">
        <v>184</v>
      </c>
      <c r="C173" s="201"/>
      <c r="D173" s="201" t="s">
        <v>101</v>
      </c>
      <c r="E173" s="52"/>
      <c r="F173" s="19" t="s">
        <v>225</v>
      </c>
      <c r="G173" s="52" t="s">
        <v>186</v>
      </c>
      <c r="H173" s="52"/>
      <c r="I173" s="52" t="s">
        <v>226</v>
      </c>
      <c r="BJ173" s="329" t="n">
        <v>386.348736666667</v>
      </c>
      <c r="BK173" s="329" t="n">
        <v>395.472093333333</v>
      </c>
      <c r="BL173" s="329" t="n">
        <v>415.735373333333</v>
      </c>
      <c r="BM173" s="329" t="n">
        <v>440.951296666667</v>
      </c>
      <c r="BN173" s="329" t="n">
        <v>441.98661</v>
      </c>
      <c r="BO173" s="329" t="n">
        <v>450.362596666667</v>
      </c>
      <c r="BP173" s="329" t="n">
        <v>440.441146666667</v>
      </c>
      <c r="BQ173" s="329" t="n">
        <v>445.66374</v>
      </c>
      <c r="BR173" s="329" t="n">
        <v>439.884083333333</v>
      </c>
      <c r="BS173" s="329" t="n">
        <v>437.791853333333</v>
      </c>
      <c r="BT173" s="329" t="n">
        <v>427.252256666667</v>
      </c>
      <c r="BU173" s="329" t="n">
        <v>431.018443333333</v>
      </c>
      <c r="BV173" s="329" t="n">
        <v>427.354686666667</v>
      </c>
      <c r="BW173" s="329" t="n">
        <v>430.492346666667</v>
      </c>
      <c r="BX173" s="329" t="n">
        <v>424.909076666667</v>
      </c>
      <c r="BY173" s="329" t="n">
        <v>417.283593333333</v>
      </c>
      <c r="BZ173" s="329" t="n">
        <v>418.327116666667</v>
      </c>
      <c r="CA173" s="329" t="n">
        <v>429.26684</v>
      </c>
      <c r="CB173" s="329" t="n">
        <v>426.69365</v>
      </c>
      <c r="CC173" s="329" t="n">
        <v>449.19847</v>
      </c>
      <c r="CD173" s="329" t="n">
        <v>460.230384317586</v>
      </c>
      <c r="CE173" s="329" t="n">
        <v>458.268397089999</v>
      </c>
      <c r="CF173" s="329" t="n">
        <v>457.216987783762</v>
      </c>
      <c r="CG173" s="329" t="n">
        <v>455.617137952838</v>
      </c>
      <c r="CH173" s="328" t="n">
        <v>456.573565415742</v>
      </c>
      <c r="CI173" s="328" t="n">
        <v>459.119003919062</v>
      </c>
      <c r="CJ173" s="328" t="n">
        <v>461.891742470088</v>
      </c>
      <c r="CK173" s="328" t="n">
        <v>461.59619062624</v>
      </c>
      <c r="CL173" s="328" t="n">
        <v>467.585852808392</v>
      </c>
      <c r="CM173" s="328" t="n">
        <v>491.395070754077</v>
      </c>
      <c r="CN173" s="328" t="n">
        <v>498.82650231487</v>
      </c>
      <c r="CO173" s="328" t="n">
        <v>513.588484365953</v>
      </c>
      <c r="CP173" s="328" t="n">
        <v>533.328645688221</v>
      </c>
      <c r="CQ173" s="328" t="n">
        <v>590.297366864092</v>
      </c>
      <c r="CR173" s="328" t="n">
        <v>565.325598925384</v>
      </c>
      <c r="CS173" s="328" t="n">
        <v>584.804658772345</v>
      </c>
      <c r="CT173" s="328" t="n">
        <v>516.934456409791</v>
      </c>
      <c r="CU173" s="328" t="n">
        <v>537.729600349276</v>
      </c>
      <c r="CV173" s="328" t="n">
        <v>546.15432499909</v>
      </c>
      <c r="CW173" s="328" t="n">
        <v>592.101171158229</v>
      </c>
      <c r="CX173" s="328" t="n">
        <v>590.871797808441</v>
      </c>
      <c r="CY173" s="328" t="n">
        <v>600.453503680802</v>
      </c>
      <c r="CZ173" s="328" t="n">
        <v>622.75402368794</v>
      </c>
      <c r="DA173" s="328" t="n">
        <v>596.078794315348</v>
      </c>
      <c r="DB173" s="328" t="n">
        <v>598.222199511272</v>
      </c>
      <c r="DC173" s="328" t="n">
        <v>608.220373395833</v>
      </c>
      <c r="DD173" s="328" t="n">
        <v>683.245928617064</v>
      </c>
      <c r="DE173" s="328" t="n">
        <v>714.597747245376</v>
      </c>
      <c r="DF173" s="328" t="n">
        <v>667.925422670326</v>
      </c>
      <c r="DG173" s="328" t="n">
        <v>684.04041446125</v>
      </c>
      <c r="DH173" s="328" t="n">
        <v>664.564169084402</v>
      </c>
      <c r="DI173" s="328" t="n">
        <v>684.701127971828</v>
      </c>
      <c r="DJ173" s="328" t="n">
        <v>698.463649457617</v>
      </c>
      <c r="DK173" s="328" t="n">
        <v>708.993076281147</v>
      </c>
      <c r="DL173" s="328" t="n">
        <v>719.68123553022</v>
      </c>
      <c r="DM173" s="328" t="n">
        <v>730.530520115992</v>
      </c>
      <c r="DN173" s="328" t="n">
        <v>743.029672332457</v>
      </c>
      <c r="DO173" s="328" t="n">
        <v>743.029672332457</v>
      </c>
      <c r="DP173" s="328" t="n">
        <v>743.029672332457</v>
      </c>
      <c r="DQ173" s="328" t="n">
        <v>743.029672332457</v>
      </c>
      <c r="DR173" s="328" t="n">
        <v>772.637279240732</v>
      </c>
      <c r="DS173" s="328" t="n">
        <v>772.637279240732</v>
      </c>
      <c r="DT173" s="328" t="n">
        <v>772.637279240732</v>
      </c>
      <c r="DU173" s="328" t="n">
        <v>772.637279240732</v>
      </c>
      <c r="DV173" s="328" t="n">
        <v>803.504749037352</v>
      </c>
      <c r="DW173" s="328" t="n">
        <v>803.504749037352</v>
      </c>
      <c r="DX173" s="328" t="n">
        <v>803.504749037352</v>
      </c>
      <c r="DY173" s="328" t="n">
        <v>803.504749037352</v>
      </c>
      <c r="DZ173" s="328" t="n">
        <v>835.644938998846</v>
      </c>
      <c r="EA173" s="328" t="n">
        <v>835.644938998846</v>
      </c>
      <c r="EB173" s="328" t="n">
        <v>835.644938998846</v>
      </c>
      <c r="EC173" s="328" t="n">
        <v>835.644938998846</v>
      </c>
      <c r="ED173" s="328" t="n">
        <v>869.0707365588</v>
      </c>
      <c r="EE173" s="328" t="n">
        <v>869.0707365588</v>
      </c>
      <c r="EF173" s="328" t="n">
        <v>869.0707365588</v>
      </c>
      <c r="EG173" s="328" t="n">
        <v>869.0707365588</v>
      </c>
      <c r="EH173" s="328" t="n">
        <v>903.833566021152</v>
      </c>
      <c r="EI173" s="328" t="n">
        <v>903.833566021152</v>
      </c>
      <c r="EJ173" s="328" t="n">
        <v>903.833566021152</v>
      </c>
      <c r="EK173" s="328" t="n">
        <v>903.833566021152</v>
      </c>
      <c r="EL173" s="328" t="n">
        <v>939.986908661998</v>
      </c>
      <c r="EM173" s="328" t="n">
        <v>939.986908661998</v>
      </c>
      <c r="EN173" s="328" t="n">
        <v>939.986908661998</v>
      </c>
      <c r="EO173" s="328" t="n">
        <v>939.986908661998</v>
      </c>
      <c r="EP173" s="328" t="n">
        <v>977.586385008478</v>
      </c>
      <c r="EQ173" s="328" t="n">
        <v>977.586385008478</v>
      </c>
      <c r="ER173" s="328" t="n">
        <v>977.586385008478</v>
      </c>
      <c r="ES173" s="328" t="n">
        <v>977.586385008478</v>
      </c>
      <c r="ET173" s="328" t="n">
        <v>1016.68984040882</v>
      </c>
      <c r="EU173" s="328" t="n">
        <v>1016.68984040882</v>
      </c>
      <c r="EV173" s="328" t="n">
        <v>1016.68984040882</v>
      </c>
      <c r="EW173" s="328" t="n">
        <v>1016.68984040882</v>
      </c>
      <c r="EX173" s="328" t="n">
        <v>1057.35743402517</v>
      </c>
      <c r="EY173" s="328" t="n">
        <v>1057.35743402517</v>
      </c>
      <c r="EZ173" s="328" t="n">
        <v>1057.35743402517</v>
      </c>
      <c r="FA173" s="328" t="n">
        <v>1057.35743402517</v>
      </c>
      <c r="FB173" s="328" t="n">
        <v>1099.65173138618</v>
      </c>
      <c r="FC173" s="328" t="n">
        <v>1099.65173138618</v>
      </c>
      <c r="FD173" s="328" t="n">
        <v>1099.65173138618</v>
      </c>
      <c r="FE173" s="328" t="n">
        <v>1099.65173138618</v>
      </c>
      <c r="FF173" s="328" t="n">
        <v>1143.63780064162</v>
      </c>
      <c r="FG173" s="328" t="n">
        <v>1143.63780064162</v>
      </c>
      <c r="FH173" s="328" t="n">
        <v>1143.63780064162</v>
      </c>
      <c r="FI173" s="328" t="n">
        <v>1143.63780064162</v>
      </c>
      <c r="FJ173" s="328" t="n">
        <v>1189.38331266729</v>
      </c>
      <c r="FK173" s="328" t="n">
        <v>1189.38331266729</v>
      </c>
      <c r="FL173" s="328" t="n">
        <v>1189.38331266729</v>
      </c>
      <c r="FM173" s="328" t="n">
        <v>1189.38331266729</v>
      </c>
      <c r="FN173" s="328" t="n">
        <v>1236.95864517398</v>
      </c>
      <c r="FO173" s="328" t="n">
        <v>1236.95864517398</v>
      </c>
      <c r="FP173" s="328" t="n">
        <v>1236.95864517398</v>
      </c>
      <c r="FQ173" s="328" t="n">
        <v>1236.95864517398</v>
      </c>
      <c r="FR173" s="328" t="n">
        <v>1286.43699098094</v>
      </c>
      <c r="FS173" s="328" t="n">
        <v>1286.43699098094</v>
      </c>
      <c r="FT173" s="328" t="n">
        <v>1286.43699098094</v>
      </c>
      <c r="FU173" s="328" t="n">
        <v>1286.43699098094</v>
      </c>
      <c r="FV173" s="328" t="n">
        <v>1337.89447062018</v>
      </c>
      <c r="FW173" s="328" t="n">
        <v>1337.89447062018</v>
      </c>
      <c r="FX173" s="328" t="n">
        <v>1337.89447062018</v>
      </c>
      <c r="FY173" s="328" t="n">
        <v>1337.89447062018</v>
      </c>
      <c r="FZ173" s="328" t="n">
        <v>1391.41024944498</v>
      </c>
      <c r="GA173" s="328" t="n">
        <v>1391.41024944498</v>
      </c>
      <c r="GB173" s="328" t="n">
        <v>1391.41024944498</v>
      </c>
      <c r="GC173" s="328" t="n">
        <v>1391.41024944498</v>
      </c>
      <c r="GD173" s="328" t="n">
        <v>1447.06665942278</v>
      </c>
      <c r="GE173" s="328" t="n">
        <v>1447.06665942278</v>
      </c>
      <c r="GF173" s="328" t="n">
        <v>1447.06665942278</v>
      </c>
      <c r="GG173" s="328" t="n">
        <v>1447.06665942278</v>
      </c>
      <c r="GH173" s="325" t="n">
        <f aca="false">INDEX(Inputs!$X173:$BG173, MATCH('Inputs (Q)'!GH$1059,Inputs!$X$1:$BG$1,0))*('Inputs (Q)'!GH$1063/12)+INDEX(Inputs!$X173:$BG173, MATCH(('Inputs (Q)'!GH$1059-1),Inputs!$X$1:$BG$1,0))*((12-'Inputs (Q)'!GH$1063)/12)</f>
        <v>1461.53732601701</v>
      </c>
      <c r="GI173" s="325" t="n">
        <f aca="false">INDEX(Inputs!$X173:$BG173, MATCH('Inputs (Q)'!GI$1059,Inputs!$X$1:$BG$1,0))*('Inputs (Q)'!GI$1063/12)+INDEX(Inputs!$X173:$BG173, MATCH(('Inputs (Q)'!GI$1059-1),Inputs!$X$1:$BG$1,0))*((12-'Inputs (Q)'!GI$1063)/12)</f>
        <v>1476.00799261124</v>
      </c>
      <c r="GJ173" s="325" t="n">
        <f aca="false">INDEX(Inputs!$X173:$BG173, MATCH('Inputs (Q)'!GJ$1059,Inputs!$X$1:$BG$1,0))*('Inputs (Q)'!GJ$1063/12)+INDEX(Inputs!$X173:$BG173, MATCH(('Inputs (Q)'!GJ$1059-1),Inputs!$X$1:$BG$1,0))*((12-'Inputs (Q)'!GJ$1063)/12)</f>
        <v>1490.47865920547</v>
      </c>
      <c r="GK173" s="325" t="n">
        <f aca="false">INDEX(Inputs!$X173:$BG173, MATCH('Inputs (Q)'!GK$1059,Inputs!$X$1:$BG$1,0))*('Inputs (Q)'!GK$1063/12)+INDEX(Inputs!$X173:$BG173, MATCH(('Inputs (Q)'!GK$1059-1),Inputs!$X$1:$BG$1,0))*((12-'Inputs (Q)'!GK$1063)/12)</f>
        <v>1504.94932579969</v>
      </c>
      <c r="GL173" s="325" t="n">
        <f aca="false">INDEX(Inputs!$X173:$BG173, MATCH('Inputs (Q)'!GL$1059,Inputs!$X$1:$BG$1,0))*('Inputs (Q)'!GL$1063/12)+INDEX(Inputs!$X173:$BG173, MATCH(('Inputs (Q)'!GL$1059-1),Inputs!$X$1:$BG$1,0))*((12-'Inputs (Q)'!GL$1063)/12)</f>
        <v>1519.99881905769</v>
      </c>
      <c r="GM173" s="325" t="n">
        <f aca="false">INDEX(Inputs!$X173:$BG173, MATCH('Inputs (Q)'!GM$1059,Inputs!$X$1:$BG$1,0))*('Inputs (Q)'!GM$1063/12)+INDEX(Inputs!$X173:$BG173, MATCH(('Inputs (Q)'!GM$1059-1),Inputs!$X$1:$BG$1,0))*((12-'Inputs (Q)'!GM$1063)/12)</f>
        <v>1535.04831231569</v>
      </c>
      <c r="GN173" s="325" t="n">
        <f aca="false">INDEX(Inputs!$X173:$BG173, MATCH('Inputs (Q)'!GN$1059,Inputs!$X$1:$BG$1,0))*('Inputs (Q)'!GN$1063/12)+INDEX(Inputs!$X173:$BG173, MATCH(('Inputs (Q)'!GN$1059-1),Inputs!$X$1:$BG$1,0))*((12-'Inputs (Q)'!GN$1063)/12)</f>
        <v>1550.09780557369</v>
      </c>
      <c r="GO173" s="325" t="n">
        <f aca="false">INDEX(Inputs!$X173:$BG173, MATCH('Inputs (Q)'!GO$1059,Inputs!$X$1:$BG$1,0))*('Inputs (Q)'!GO$1063/12)+INDEX(Inputs!$X173:$BG173, MATCH(('Inputs (Q)'!GO$1059-1),Inputs!$X$1:$BG$1,0))*((12-'Inputs (Q)'!GO$1063)/12)</f>
        <v>1565.14729883168</v>
      </c>
      <c r="GP173" s="325" t="n">
        <f aca="false">INDEX(Inputs!$X173:$BG173, MATCH('Inputs (Q)'!GP$1059,Inputs!$X$1:$BG$1,0))*('Inputs (Q)'!GP$1063/12)+INDEX(Inputs!$X173:$BG173, MATCH(('Inputs (Q)'!GP$1059-1),Inputs!$X$1:$BG$1,0))*((12-'Inputs (Q)'!GP$1063)/12)</f>
        <v>1580.79877182</v>
      </c>
      <c r="GQ173" s="325" t="n">
        <f aca="false">INDEX(Inputs!$X173:$BG173, MATCH('Inputs (Q)'!GQ$1059,Inputs!$X$1:$BG$1,0))*('Inputs (Q)'!GQ$1063/12)+INDEX(Inputs!$X173:$BG173, MATCH(('Inputs (Q)'!GQ$1059-1),Inputs!$X$1:$BG$1,0))*((12-'Inputs (Q)'!GQ$1063)/12)</f>
        <v>1596.45024480832</v>
      </c>
      <c r="GR173" s="325" t="n">
        <f aca="false">INDEX(Inputs!$X173:$BG173, MATCH('Inputs (Q)'!GR$1059,Inputs!$X$1:$BG$1,0))*('Inputs (Q)'!GR$1063/12)+INDEX(Inputs!$X173:$BG173, MATCH(('Inputs (Q)'!GR$1059-1),Inputs!$X$1:$BG$1,0))*((12-'Inputs (Q)'!GR$1063)/12)</f>
        <v>1612.10171779663</v>
      </c>
      <c r="GS173" s="325" t="n">
        <f aca="false">INDEX(Inputs!$X173:$BG173, MATCH('Inputs (Q)'!GS$1059,Inputs!$X$1:$BG$1,0))*('Inputs (Q)'!GS$1063/12)+INDEX(Inputs!$X173:$BG173, MATCH(('Inputs (Q)'!GS$1059-1),Inputs!$X$1:$BG$1,0))*((12-'Inputs (Q)'!GS$1063)/12)</f>
        <v>1627.75319078495</v>
      </c>
      <c r="GT173" s="325" t="n">
        <f aca="false">INDEX(Inputs!$X173:$BG173, MATCH('Inputs (Q)'!GT$1059,Inputs!$X$1:$BG$1,0))*('Inputs (Q)'!GT$1063/12)+INDEX(Inputs!$X173:$BG173, MATCH(('Inputs (Q)'!GT$1059-1),Inputs!$X$1:$BG$1,0))*((12-'Inputs (Q)'!GT$1063)/12)</f>
        <v>1644.0307226928</v>
      </c>
      <c r="GU173" s="325" t="n">
        <f aca="false">INDEX(Inputs!$X173:$BG173, MATCH('Inputs (Q)'!GU$1059,Inputs!$X$1:$BG$1,0))*('Inputs (Q)'!GU$1063/12)+INDEX(Inputs!$X173:$BG173, MATCH(('Inputs (Q)'!GU$1059-1),Inputs!$X$1:$BG$1,0))*((12-'Inputs (Q)'!GU$1063)/12)</f>
        <v>1660.30825460065</v>
      </c>
      <c r="GV173" s="325" t="n">
        <f aca="false">INDEX(Inputs!$X173:$BG173, MATCH('Inputs (Q)'!GV$1059,Inputs!$X$1:$BG$1,0))*('Inputs (Q)'!GV$1063/12)+INDEX(Inputs!$X173:$BG173, MATCH(('Inputs (Q)'!GV$1059-1),Inputs!$X$1:$BG$1,0))*((12-'Inputs (Q)'!GV$1063)/12)</f>
        <v>1676.5857865085</v>
      </c>
      <c r="GW173" s="325" t="n">
        <f aca="false">INDEX(Inputs!$X173:$BG173, MATCH('Inputs (Q)'!GW$1059,Inputs!$X$1:$BG$1,0))*('Inputs (Q)'!GW$1063/12)+INDEX(Inputs!$X173:$BG173, MATCH(('Inputs (Q)'!GW$1059-1),Inputs!$X$1:$BG$1,0))*((12-'Inputs (Q)'!GW$1063)/12)</f>
        <v>1692.86331841635</v>
      </c>
      <c r="GX173" s="325" t="n">
        <f aca="false">INDEX(Inputs!$X173:$BG173, MATCH('Inputs (Q)'!GX$1059,Inputs!$X$1:$BG$1,0))*('Inputs (Q)'!GX$1063/12)+INDEX(Inputs!$X173:$BG173, MATCH(('Inputs (Q)'!GX$1059-1),Inputs!$X$1:$BG$1,0))*((12-'Inputs (Q)'!GX$1063)/12)</f>
        <v>1709.79195160051</v>
      </c>
      <c r="GY173" s="325" t="n">
        <f aca="false">INDEX(Inputs!$X173:$BG173, MATCH('Inputs (Q)'!GY$1059,Inputs!$X$1:$BG$1,0))*('Inputs (Q)'!GY$1063/12)+INDEX(Inputs!$X173:$BG173, MATCH(('Inputs (Q)'!GY$1059-1),Inputs!$X$1:$BG$1,0))*((12-'Inputs (Q)'!GY$1063)/12)</f>
        <v>1726.72058478467</v>
      </c>
      <c r="GZ173" s="325" t="n">
        <f aca="false">INDEX(Inputs!$X173:$BG173, MATCH('Inputs (Q)'!GZ$1059,Inputs!$X$1:$BG$1,0))*('Inputs (Q)'!GZ$1063/12)+INDEX(Inputs!$X173:$BG173, MATCH(('Inputs (Q)'!GZ$1059-1),Inputs!$X$1:$BG$1,0))*((12-'Inputs (Q)'!GZ$1063)/12)</f>
        <v>1743.64921796884</v>
      </c>
      <c r="HA173" s="325" t="n">
        <f aca="false">INDEX(Inputs!$X173:$BG173, MATCH('Inputs (Q)'!HA$1059,Inputs!$X$1:$BG$1,0))*('Inputs (Q)'!HA$1063/12)+INDEX(Inputs!$X173:$BG173, MATCH(('Inputs (Q)'!HA$1059-1),Inputs!$X$1:$BG$1,0))*((12-'Inputs (Q)'!HA$1063)/12)</f>
        <v>1760.577851153</v>
      </c>
    </row>
    <row r="174" customFormat="false" ht="15" hidden="false" customHeight="false" outlineLevel="2" collapsed="false">
      <c r="A174" s="48" t="s">
        <v>99</v>
      </c>
      <c r="B174" s="201" t="s">
        <v>184</v>
      </c>
      <c r="C174" s="201"/>
      <c r="D174" s="201" t="s">
        <v>101</v>
      </c>
      <c r="E174" s="52"/>
      <c r="F174" s="19" t="s">
        <v>227</v>
      </c>
      <c r="G174" s="52" t="s">
        <v>186</v>
      </c>
      <c r="H174" s="52"/>
      <c r="I174" s="52"/>
      <c r="BJ174" s="328"/>
      <c r="BK174" s="328"/>
      <c r="BL174" s="328"/>
      <c r="BM174" s="328"/>
      <c r="BN174" s="328" t="n">
        <v>161.845809416064</v>
      </c>
      <c r="BO174" s="328" t="n">
        <v>158.277669401294</v>
      </c>
      <c r="BP174" s="328" t="n">
        <v>148.790381690202</v>
      </c>
      <c r="BQ174" s="328" t="n">
        <v>169.878626916878</v>
      </c>
      <c r="BR174" s="328" t="n">
        <v>161.869790486829</v>
      </c>
      <c r="BS174" s="328" t="n">
        <v>160.108141409254</v>
      </c>
      <c r="BT174" s="328" t="n">
        <v>152.35176273004</v>
      </c>
      <c r="BU174" s="328" t="n">
        <v>160.990850429237</v>
      </c>
      <c r="BV174" s="328" t="n">
        <v>168.679384320426</v>
      </c>
      <c r="BW174" s="328" t="n">
        <v>173.790364191972</v>
      </c>
      <c r="BX174" s="328" t="n">
        <v>181.172727272727</v>
      </c>
      <c r="BY174" s="328" t="n">
        <v>174.163636363636</v>
      </c>
      <c r="BZ174" s="328" t="n">
        <v>159.1</v>
      </c>
      <c r="CA174" s="328" t="n">
        <v>156.417925132335</v>
      </c>
      <c r="CB174" s="328" t="n">
        <v>157.293873020026</v>
      </c>
      <c r="CC174" s="328" t="n">
        <v>180</v>
      </c>
      <c r="CD174" s="328" t="n">
        <v>177.263333333333</v>
      </c>
      <c r="CE174" s="328" t="n">
        <v>163.986666666667</v>
      </c>
      <c r="CF174" s="328" t="n">
        <v>160.986666666667</v>
      </c>
      <c r="CG174" s="328" t="n">
        <v>175.833333333333</v>
      </c>
      <c r="CH174" s="328" t="n">
        <v>174.313333333333</v>
      </c>
      <c r="CI174" s="328" t="n">
        <v>180.876666666667</v>
      </c>
      <c r="CJ174" s="328" t="n">
        <v>172.726666666667</v>
      </c>
      <c r="CK174" s="328" t="n">
        <v>170.4</v>
      </c>
      <c r="CL174" s="328" t="n">
        <v>190.703333333333</v>
      </c>
      <c r="CM174" s="328" t="n">
        <v>191.206666666667</v>
      </c>
      <c r="CN174" s="328" t="n">
        <v>181.66</v>
      </c>
      <c r="CO174" s="328" t="n">
        <v>209.923333333333</v>
      </c>
      <c r="CP174" s="328" t="n">
        <v>213.081427794441</v>
      </c>
      <c r="CQ174" s="328" t="n">
        <v>211.74943153955</v>
      </c>
      <c r="CR174" s="328" t="n">
        <v>209.971730068945</v>
      </c>
      <c r="CS174" s="328" t="n">
        <v>210.322277236642</v>
      </c>
      <c r="CT174" s="328" t="n">
        <v>218.608034328999</v>
      </c>
      <c r="CU174" s="328" t="n">
        <v>222.821497460177</v>
      </c>
      <c r="CV174" s="328" t="n">
        <v>241.103072757756</v>
      </c>
      <c r="CW174" s="328" t="n">
        <v>272.401303432188</v>
      </c>
      <c r="CX174" s="328" t="n">
        <v>257.324768467222</v>
      </c>
      <c r="CY174" s="328" t="n">
        <v>266.383552224656</v>
      </c>
      <c r="CZ174" s="328" t="n">
        <v>258.485808954981</v>
      </c>
      <c r="DA174" s="328" t="n">
        <v>293.41377688901</v>
      </c>
      <c r="DB174" s="328" t="n">
        <v>306.78054501741</v>
      </c>
      <c r="DC174" s="328" t="n">
        <v>288.237094867408</v>
      </c>
      <c r="DD174" s="328" t="n">
        <v>270.576460641324</v>
      </c>
      <c r="DE174" s="328" t="n">
        <v>295.723576614631</v>
      </c>
      <c r="DF174" s="328" t="n">
        <v>320.80944286092</v>
      </c>
      <c r="DG174" s="328" t="n">
        <v>335.857588706583</v>
      </c>
      <c r="DH174" s="328" t="n">
        <v>316.666666666667</v>
      </c>
      <c r="DI174" s="328" t="n">
        <v>310</v>
      </c>
      <c r="DJ174" s="328" t="n">
        <v>336.666666666667</v>
      </c>
      <c r="DK174" s="328" t="n">
        <v>340</v>
      </c>
      <c r="DL174" s="328" t="n">
        <v>340</v>
      </c>
      <c r="DM174" s="328" t="n">
        <v>340</v>
      </c>
      <c r="DN174" s="328" t="n">
        <v>352.750361129766</v>
      </c>
      <c r="DO174" s="328" t="n">
        <v>352.750361129766</v>
      </c>
      <c r="DP174" s="328" t="n">
        <v>352.750361129766</v>
      </c>
      <c r="DQ174" s="328" t="n">
        <v>352.750361129766</v>
      </c>
      <c r="DR174" s="328" t="n">
        <v>366.806453931951</v>
      </c>
      <c r="DS174" s="328" t="n">
        <v>366.806453931951</v>
      </c>
      <c r="DT174" s="328" t="n">
        <v>366.806453931951</v>
      </c>
      <c r="DU174" s="328" t="n">
        <v>366.806453931951</v>
      </c>
      <c r="DV174" s="328" t="n">
        <v>381.460661594667</v>
      </c>
      <c r="DW174" s="328" t="n">
        <v>381.460661594667</v>
      </c>
      <c r="DX174" s="328" t="n">
        <v>381.460661594667</v>
      </c>
      <c r="DY174" s="328" t="n">
        <v>381.460661594667</v>
      </c>
      <c r="DZ174" s="328" t="n">
        <v>396.719088058454</v>
      </c>
      <c r="EA174" s="328" t="n">
        <v>396.719088058454</v>
      </c>
      <c r="EB174" s="328" t="n">
        <v>396.719088058454</v>
      </c>
      <c r="EC174" s="328" t="n">
        <v>396.719088058454</v>
      </c>
      <c r="ED174" s="328" t="n">
        <v>412.587851580792</v>
      </c>
      <c r="EE174" s="328" t="n">
        <v>412.587851580792</v>
      </c>
      <c r="EF174" s="328" t="n">
        <v>412.587851580792</v>
      </c>
      <c r="EG174" s="328" t="n">
        <v>412.587851580792</v>
      </c>
      <c r="EH174" s="328" t="n">
        <v>429.091365644024</v>
      </c>
      <c r="EI174" s="328" t="n">
        <v>429.091365644024</v>
      </c>
      <c r="EJ174" s="328" t="n">
        <v>429.091365644024</v>
      </c>
      <c r="EK174" s="328" t="n">
        <v>429.091365644024</v>
      </c>
      <c r="EL174" s="328" t="n">
        <v>446.255020269785</v>
      </c>
      <c r="EM174" s="328" t="n">
        <v>446.255020269785</v>
      </c>
      <c r="EN174" s="328" t="n">
        <v>446.255020269785</v>
      </c>
      <c r="EO174" s="328" t="n">
        <v>446.255020269785</v>
      </c>
      <c r="EP174" s="328" t="n">
        <v>464.105221080576</v>
      </c>
      <c r="EQ174" s="328" t="n">
        <v>464.105221080576</v>
      </c>
      <c r="ER174" s="328" t="n">
        <v>464.105221080576</v>
      </c>
      <c r="ES174" s="328" t="n">
        <v>464.105221080576</v>
      </c>
      <c r="ET174" s="328" t="n">
        <v>482.669429923799</v>
      </c>
      <c r="EU174" s="328" t="n">
        <v>482.669429923799</v>
      </c>
      <c r="EV174" s="328" t="n">
        <v>482.669429923799</v>
      </c>
      <c r="EW174" s="328" t="n">
        <v>482.669429923799</v>
      </c>
      <c r="EX174" s="328" t="n">
        <v>501.976207120751</v>
      </c>
      <c r="EY174" s="328" t="n">
        <v>501.976207120751</v>
      </c>
      <c r="EZ174" s="328" t="n">
        <v>501.976207120751</v>
      </c>
      <c r="FA174" s="328" t="n">
        <v>501.976207120751</v>
      </c>
      <c r="FB174" s="328" t="n">
        <v>522.055255405581</v>
      </c>
      <c r="FC174" s="328" t="n">
        <v>522.055255405581</v>
      </c>
      <c r="FD174" s="328" t="n">
        <v>522.055255405581</v>
      </c>
      <c r="FE174" s="328" t="n">
        <v>522.055255405581</v>
      </c>
      <c r="FF174" s="328" t="n">
        <v>542.937465621804</v>
      </c>
      <c r="FG174" s="328" t="n">
        <v>542.937465621804</v>
      </c>
      <c r="FH174" s="328" t="n">
        <v>542.937465621804</v>
      </c>
      <c r="FI174" s="328" t="n">
        <v>542.937465621804</v>
      </c>
      <c r="FJ174" s="328" t="n">
        <v>564.654964246677</v>
      </c>
      <c r="FK174" s="328" t="n">
        <v>564.654964246677</v>
      </c>
      <c r="FL174" s="328" t="n">
        <v>564.654964246677</v>
      </c>
      <c r="FM174" s="328" t="n">
        <v>564.654964246677</v>
      </c>
      <c r="FN174" s="328" t="n">
        <v>587.241162816544</v>
      </c>
      <c r="FO174" s="328" t="n">
        <v>587.241162816544</v>
      </c>
      <c r="FP174" s="328" t="n">
        <v>587.241162816544</v>
      </c>
      <c r="FQ174" s="328" t="n">
        <v>587.241162816544</v>
      </c>
      <c r="FR174" s="328" t="n">
        <v>610.730809329206</v>
      </c>
      <c r="FS174" s="328" t="n">
        <v>610.730809329206</v>
      </c>
      <c r="FT174" s="328" t="n">
        <v>610.730809329206</v>
      </c>
      <c r="FU174" s="328" t="n">
        <v>610.730809329206</v>
      </c>
      <c r="FV174" s="328" t="n">
        <v>635.160041702374</v>
      </c>
      <c r="FW174" s="328" t="n">
        <v>635.160041702374</v>
      </c>
      <c r="FX174" s="328" t="n">
        <v>635.160041702374</v>
      </c>
      <c r="FY174" s="328" t="n">
        <v>635.160041702374</v>
      </c>
      <c r="FZ174" s="328" t="n">
        <v>660.566443370469</v>
      </c>
      <c r="GA174" s="328" t="n">
        <v>660.566443370469</v>
      </c>
      <c r="GB174" s="328" t="n">
        <v>660.566443370469</v>
      </c>
      <c r="GC174" s="328" t="n">
        <v>660.566443370469</v>
      </c>
      <c r="GD174" s="328" t="n">
        <v>686.989101105288</v>
      </c>
      <c r="GE174" s="328" t="n">
        <v>686.989101105288</v>
      </c>
      <c r="GF174" s="328" t="n">
        <v>686.989101105288</v>
      </c>
      <c r="GG174" s="328" t="n">
        <v>686.989101105288</v>
      </c>
      <c r="GH174" s="325" t="n">
        <f aca="false">INDEX(Inputs!$X174:$BG174, MATCH('Inputs (Q)'!GH$1059,Inputs!$X$1:$BG$1,0))*('Inputs (Q)'!GH$1063/12)+INDEX(Inputs!$X174:$BG174, MATCH(('Inputs (Q)'!GH$1059-1),Inputs!$X$1:$BG$1,0))*((12-'Inputs (Q)'!GH$1063)/12)</f>
        <v>693.85899211634</v>
      </c>
      <c r="GI174" s="325" t="n">
        <f aca="false">INDEX(Inputs!$X174:$BG174, MATCH('Inputs (Q)'!GI$1059,Inputs!$X$1:$BG$1,0))*('Inputs (Q)'!GI$1063/12)+INDEX(Inputs!$X174:$BG174, MATCH(('Inputs (Q)'!GI$1059-1),Inputs!$X$1:$BG$1,0))*((12-'Inputs (Q)'!GI$1063)/12)</f>
        <v>700.728883127393</v>
      </c>
      <c r="GJ174" s="325" t="n">
        <f aca="false">INDEX(Inputs!$X174:$BG174, MATCH('Inputs (Q)'!GJ$1059,Inputs!$X$1:$BG$1,0))*('Inputs (Q)'!GJ$1063/12)+INDEX(Inputs!$X174:$BG174, MATCH(('Inputs (Q)'!GJ$1059-1),Inputs!$X$1:$BG$1,0))*((12-'Inputs (Q)'!GJ$1063)/12)</f>
        <v>707.598774138446</v>
      </c>
      <c r="GK174" s="325" t="n">
        <f aca="false">INDEX(Inputs!$X174:$BG174, MATCH('Inputs (Q)'!GK$1059,Inputs!$X$1:$BG$1,0))*('Inputs (Q)'!GK$1063/12)+INDEX(Inputs!$X174:$BG174, MATCH(('Inputs (Q)'!GK$1059-1),Inputs!$X$1:$BG$1,0))*((12-'Inputs (Q)'!GK$1063)/12)</f>
        <v>714.468665149499</v>
      </c>
      <c r="GL174" s="325" t="n">
        <f aca="false">INDEX(Inputs!$X174:$BG174, MATCH('Inputs (Q)'!GL$1059,Inputs!$X$1:$BG$1,0))*('Inputs (Q)'!GL$1063/12)+INDEX(Inputs!$X174:$BG174, MATCH(('Inputs (Q)'!GL$1059-1),Inputs!$X$1:$BG$1,0))*((12-'Inputs (Q)'!GL$1063)/12)</f>
        <v>721.613351800994</v>
      </c>
      <c r="GM174" s="325" t="n">
        <f aca="false">INDEX(Inputs!$X174:$BG174, MATCH('Inputs (Q)'!GM$1059,Inputs!$X$1:$BG$1,0))*('Inputs (Q)'!GM$1063/12)+INDEX(Inputs!$X174:$BG174, MATCH(('Inputs (Q)'!GM$1059-1),Inputs!$X$1:$BG$1,0))*((12-'Inputs (Q)'!GM$1063)/12)</f>
        <v>728.758038452489</v>
      </c>
      <c r="GN174" s="325" t="n">
        <f aca="false">INDEX(Inputs!$X174:$BG174, MATCH('Inputs (Q)'!GN$1059,Inputs!$X$1:$BG$1,0))*('Inputs (Q)'!GN$1063/12)+INDEX(Inputs!$X174:$BG174, MATCH(('Inputs (Q)'!GN$1059-1),Inputs!$X$1:$BG$1,0))*((12-'Inputs (Q)'!GN$1063)/12)</f>
        <v>735.902725103984</v>
      </c>
      <c r="GO174" s="325" t="n">
        <f aca="false">INDEX(Inputs!$X174:$BG174, MATCH('Inputs (Q)'!GO$1059,Inputs!$X$1:$BG$1,0))*('Inputs (Q)'!GO$1063/12)+INDEX(Inputs!$X174:$BG174, MATCH(('Inputs (Q)'!GO$1059-1),Inputs!$X$1:$BG$1,0))*((12-'Inputs (Q)'!GO$1063)/12)</f>
        <v>743.047411755479</v>
      </c>
      <c r="GP174" s="325" t="n">
        <f aca="false">INDEX(Inputs!$X174:$BG174, MATCH('Inputs (Q)'!GP$1059,Inputs!$X$1:$BG$1,0))*('Inputs (Q)'!GP$1063/12)+INDEX(Inputs!$X174:$BG174, MATCH(('Inputs (Q)'!GP$1059-1),Inputs!$X$1:$BG$1,0))*((12-'Inputs (Q)'!GP$1063)/12)</f>
        <v>750.477885873034</v>
      </c>
      <c r="GQ174" s="325" t="n">
        <f aca="false">INDEX(Inputs!$X174:$BG174, MATCH('Inputs (Q)'!GQ$1059,Inputs!$X$1:$BG$1,0))*('Inputs (Q)'!GQ$1063/12)+INDEX(Inputs!$X174:$BG174, MATCH(('Inputs (Q)'!GQ$1059-1),Inputs!$X$1:$BG$1,0))*((12-'Inputs (Q)'!GQ$1063)/12)</f>
        <v>757.908359990589</v>
      </c>
      <c r="GR174" s="325" t="n">
        <f aca="false">INDEX(Inputs!$X174:$BG174, MATCH('Inputs (Q)'!GR$1059,Inputs!$X$1:$BG$1,0))*('Inputs (Q)'!GR$1063/12)+INDEX(Inputs!$X174:$BG174, MATCH(('Inputs (Q)'!GR$1059-1),Inputs!$X$1:$BG$1,0))*((12-'Inputs (Q)'!GR$1063)/12)</f>
        <v>765.338834108144</v>
      </c>
      <c r="GS174" s="325" t="n">
        <f aca="false">INDEX(Inputs!$X174:$BG174, MATCH('Inputs (Q)'!GS$1059,Inputs!$X$1:$BG$1,0))*('Inputs (Q)'!GS$1063/12)+INDEX(Inputs!$X174:$BG174, MATCH(('Inputs (Q)'!GS$1059-1),Inputs!$X$1:$BG$1,0))*((12-'Inputs (Q)'!GS$1063)/12)</f>
        <v>772.769308225698</v>
      </c>
      <c r="GT174" s="325" t="n">
        <f aca="false">INDEX(Inputs!$X174:$BG174, MATCH('Inputs (Q)'!GT$1059,Inputs!$X$1:$BG$1,0))*('Inputs (Q)'!GT$1063/12)+INDEX(Inputs!$X174:$BG174, MATCH(('Inputs (Q)'!GT$1059-1),Inputs!$X$1:$BG$1,0))*((12-'Inputs (Q)'!GT$1063)/12)</f>
        <v>780.497001307955</v>
      </c>
      <c r="GU174" s="325" t="n">
        <f aca="false">INDEX(Inputs!$X174:$BG174, MATCH('Inputs (Q)'!GU$1059,Inputs!$X$1:$BG$1,0))*('Inputs (Q)'!GU$1063/12)+INDEX(Inputs!$X174:$BG174, MATCH(('Inputs (Q)'!GU$1059-1),Inputs!$X$1:$BG$1,0))*((12-'Inputs (Q)'!GU$1063)/12)</f>
        <v>788.224694390212</v>
      </c>
      <c r="GV174" s="325" t="n">
        <f aca="false">INDEX(Inputs!$X174:$BG174, MATCH('Inputs (Q)'!GV$1059,Inputs!$X$1:$BG$1,0))*('Inputs (Q)'!GV$1063/12)+INDEX(Inputs!$X174:$BG174, MATCH(('Inputs (Q)'!GV$1059-1),Inputs!$X$1:$BG$1,0))*((12-'Inputs (Q)'!GV$1063)/12)</f>
        <v>795.952387472469</v>
      </c>
      <c r="GW174" s="325" t="n">
        <f aca="false">INDEX(Inputs!$X174:$BG174, MATCH('Inputs (Q)'!GW$1059,Inputs!$X$1:$BG$1,0))*('Inputs (Q)'!GW$1063/12)+INDEX(Inputs!$X174:$BG174, MATCH(('Inputs (Q)'!GW$1059-1),Inputs!$X$1:$BG$1,0))*((12-'Inputs (Q)'!GW$1063)/12)</f>
        <v>803.680080554726</v>
      </c>
      <c r="GX174" s="325" t="n">
        <f aca="false">INDEX(Inputs!$X174:$BG174, MATCH('Inputs (Q)'!GX$1059,Inputs!$X$1:$BG$1,0))*('Inputs (Q)'!GX$1063/12)+INDEX(Inputs!$X174:$BG174, MATCH(('Inputs (Q)'!GX$1059-1),Inputs!$X$1:$BG$1,0))*((12-'Inputs (Q)'!GX$1063)/12)</f>
        <v>811.716881360274</v>
      </c>
      <c r="GY174" s="325" t="n">
        <f aca="false">INDEX(Inputs!$X174:$BG174, MATCH('Inputs (Q)'!GY$1059,Inputs!$X$1:$BG$1,0))*('Inputs (Q)'!GY$1063/12)+INDEX(Inputs!$X174:$BG174, MATCH(('Inputs (Q)'!GY$1059-1),Inputs!$X$1:$BG$1,0))*((12-'Inputs (Q)'!GY$1063)/12)</f>
        <v>819.753682165821</v>
      </c>
      <c r="GZ174" s="325" t="n">
        <f aca="false">INDEX(Inputs!$X174:$BG174, MATCH('Inputs (Q)'!GZ$1059,Inputs!$X$1:$BG$1,0))*('Inputs (Q)'!GZ$1063/12)+INDEX(Inputs!$X174:$BG174, MATCH(('Inputs (Q)'!GZ$1059-1),Inputs!$X$1:$BG$1,0))*((12-'Inputs (Q)'!GZ$1063)/12)</f>
        <v>827.790482971368</v>
      </c>
      <c r="HA174" s="325" t="n">
        <f aca="false">INDEX(Inputs!$X174:$BG174, MATCH('Inputs (Q)'!HA$1059,Inputs!$X$1:$BG$1,0))*('Inputs (Q)'!HA$1063/12)+INDEX(Inputs!$X174:$BG174, MATCH(('Inputs (Q)'!HA$1059-1),Inputs!$X$1:$BG$1,0))*((12-'Inputs (Q)'!HA$1063)/12)</f>
        <v>835.827283776915</v>
      </c>
    </row>
    <row r="175" customFormat="false" ht="15" hidden="false" customHeight="false" outlineLevel="2" collapsed="false">
      <c r="A175" s="48" t="s">
        <v>99</v>
      </c>
      <c r="B175" s="201" t="s">
        <v>184</v>
      </c>
      <c r="C175" s="201"/>
      <c r="D175" s="201" t="s">
        <v>101</v>
      </c>
      <c r="E175" s="52"/>
      <c r="F175" s="19" t="s">
        <v>228</v>
      </c>
      <c r="G175" s="52" t="s">
        <v>186</v>
      </c>
      <c r="H175" s="52"/>
      <c r="I175" s="52"/>
      <c r="BJ175" s="328"/>
      <c r="BK175" s="328"/>
      <c r="BL175" s="328"/>
      <c r="BM175" s="328"/>
      <c r="BN175" s="328"/>
      <c r="BO175" s="328"/>
      <c r="BP175" s="328"/>
      <c r="BQ175" s="328"/>
      <c r="BR175" s="328"/>
      <c r="BS175" s="328"/>
      <c r="BT175" s="328"/>
      <c r="BU175" s="328"/>
      <c r="BV175" s="328"/>
      <c r="BW175" s="328"/>
      <c r="BX175" s="328"/>
      <c r="BY175" s="328"/>
      <c r="BZ175" s="328"/>
      <c r="CA175" s="328"/>
      <c r="CB175" s="328"/>
      <c r="CC175" s="328"/>
      <c r="CD175" s="328"/>
      <c r="CE175" s="328"/>
      <c r="CF175" s="328"/>
      <c r="CG175" s="328"/>
      <c r="CH175" s="328"/>
      <c r="CI175" s="328"/>
      <c r="CJ175" s="328"/>
      <c r="CK175" s="328"/>
      <c r="CL175" s="328"/>
      <c r="CM175" s="328"/>
      <c r="CN175" s="328"/>
      <c r="CO175" s="328"/>
      <c r="CP175" s="328"/>
      <c r="CQ175" s="328"/>
      <c r="CR175" s="328"/>
      <c r="CS175" s="328"/>
      <c r="CT175" s="328"/>
      <c r="CU175" s="328"/>
      <c r="CV175" s="328"/>
      <c r="CW175" s="328"/>
      <c r="CX175" s="328"/>
      <c r="CY175" s="328"/>
      <c r="CZ175" s="328"/>
      <c r="DA175" s="328"/>
      <c r="DB175" s="328"/>
      <c r="DC175" s="328"/>
      <c r="DD175" s="328"/>
      <c r="DE175" s="328"/>
      <c r="DF175" s="328"/>
      <c r="DG175" s="328"/>
      <c r="DH175" s="328"/>
      <c r="DI175" s="328"/>
      <c r="DJ175" s="328"/>
      <c r="DK175" s="328"/>
      <c r="DL175" s="328"/>
      <c r="DM175" s="328"/>
      <c r="DN175" s="328"/>
      <c r="DO175" s="328"/>
      <c r="DP175" s="328"/>
      <c r="DQ175" s="328"/>
      <c r="DR175" s="328"/>
      <c r="DS175" s="328"/>
      <c r="DT175" s="328"/>
      <c r="DU175" s="328"/>
      <c r="DV175" s="328"/>
      <c r="DW175" s="328"/>
      <c r="DX175" s="328"/>
      <c r="DY175" s="328"/>
      <c r="DZ175" s="328"/>
      <c r="EA175" s="328"/>
      <c r="EB175" s="328"/>
      <c r="EC175" s="328"/>
      <c r="ED175" s="328"/>
      <c r="EE175" s="328"/>
      <c r="EF175" s="328"/>
      <c r="EG175" s="328"/>
      <c r="EH175" s="328"/>
      <c r="EI175" s="328"/>
      <c r="EJ175" s="328"/>
      <c r="EK175" s="328"/>
      <c r="EL175" s="328"/>
      <c r="EM175" s="328"/>
      <c r="EN175" s="328"/>
      <c r="EO175" s="328"/>
      <c r="EP175" s="328"/>
      <c r="EQ175" s="328"/>
      <c r="ER175" s="328"/>
      <c r="ES175" s="328"/>
      <c r="ET175" s="328"/>
      <c r="EU175" s="328"/>
      <c r="EV175" s="328"/>
      <c r="EW175" s="328"/>
      <c r="EX175" s="328"/>
      <c r="EY175" s="328"/>
      <c r="EZ175" s="328"/>
      <c r="FA175" s="328"/>
      <c r="FB175" s="328"/>
      <c r="FC175" s="328"/>
      <c r="FD175" s="328"/>
      <c r="FE175" s="328"/>
      <c r="FF175" s="328"/>
      <c r="FG175" s="328"/>
      <c r="FH175" s="328"/>
      <c r="FI175" s="328"/>
      <c r="FJ175" s="328"/>
      <c r="FK175" s="328"/>
      <c r="FL175" s="328"/>
      <c r="FM175" s="328"/>
      <c r="FN175" s="328"/>
      <c r="FO175" s="328"/>
      <c r="FP175" s="328"/>
      <c r="FQ175" s="328"/>
      <c r="FR175" s="328"/>
      <c r="FS175" s="328"/>
      <c r="FT175" s="328"/>
      <c r="FU175" s="328"/>
      <c r="FV175" s="328"/>
      <c r="FW175" s="328"/>
      <c r="FX175" s="328"/>
      <c r="FY175" s="328"/>
      <c r="FZ175" s="328"/>
      <c r="GA175" s="328"/>
      <c r="GB175" s="328"/>
      <c r="GC175" s="328"/>
      <c r="GD175" s="328"/>
      <c r="GE175" s="328"/>
      <c r="GF175" s="328"/>
      <c r="GG175" s="328"/>
      <c r="GH175" s="325"/>
      <c r="GI175" s="325"/>
      <c r="GJ175" s="325"/>
      <c r="GK175" s="325"/>
      <c r="GL175" s="325"/>
      <c r="GM175" s="325"/>
      <c r="GN175" s="325"/>
      <c r="GO175" s="325"/>
      <c r="GP175" s="325"/>
      <c r="GQ175" s="325"/>
      <c r="GR175" s="325"/>
      <c r="GS175" s="325"/>
      <c r="GT175" s="325"/>
      <c r="GU175" s="325"/>
      <c r="GV175" s="325"/>
      <c r="GW175" s="325"/>
      <c r="GX175" s="325"/>
      <c r="GY175" s="325"/>
      <c r="GZ175" s="325"/>
      <c r="HA175" s="325"/>
    </row>
    <row r="176" customFormat="false" ht="15" hidden="false" customHeight="false" outlineLevel="2" collapsed="false">
      <c r="A176" s="48" t="s">
        <v>99</v>
      </c>
      <c r="B176" s="201" t="s">
        <v>184</v>
      </c>
      <c r="C176" s="201"/>
      <c r="D176" s="201" t="s">
        <v>101</v>
      </c>
      <c r="E176" s="52"/>
      <c r="F176" s="19" t="s">
        <v>229</v>
      </c>
      <c r="G176" s="52" t="s">
        <v>230</v>
      </c>
      <c r="H176" s="52"/>
      <c r="I176" s="52" t="s">
        <v>231</v>
      </c>
      <c r="BJ176" s="328" t="n">
        <v>68.3524633333333</v>
      </c>
      <c r="BK176" s="328" t="n">
        <v>79.2213966666667</v>
      </c>
      <c r="BL176" s="328" t="n">
        <v>75.11246</v>
      </c>
      <c r="BM176" s="328" t="n">
        <v>68.1365866666667</v>
      </c>
      <c r="BN176" s="328" t="n">
        <v>76.0993133333333</v>
      </c>
      <c r="BO176" s="328" t="n">
        <v>87.8492366666667</v>
      </c>
      <c r="BP176" s="328" t="n">
        <v>86.89829</v>
      </c>
      <c r="BQ176" s="328" t="n">
        <v>80.9045066666667</v>
      </c>
      <c r="BR176" s="328" t="n">
        <v>83.7995733333333</v>
      </c>
      <c r="BS176" s="328" t="n">
        <v>91.7062733333333</v>
      </c>
      <c r="BT176" s="328" t="n">
        <v>88.34122</v>
      </c>
      <c r="BU176" s="328" t="n">
        <v>87.1805766666667</v>
      </c>
      <c r="BV176" s="328" t="n">
        <v>87.0453833333333</v>
      </c>
      <c r="BW176" s="328" t="n">
        <v>88.9929433333333</v>
      </c>
      <c r="BX176" s="328" t="n">
        <v>86.6536733333333</v>
      </c>
      <c r="BY176" s="328" t="n">
        <v>92.2673933333333</v>
      </c>
      <c r="BZ176" s="328" t="n">
        <v>87.4935866666667</v>
      </c>
      <c r="CA176" s="328" t="n">
        <v>103.807116666667</v>
      </c>
      <c r="CB176" s="328" t="n">
        <v>86.63241</v>
      </c>
      <c r="CC176" s="328" t="n">
        <v>93.4289</v>
      </c>
      <c r="CD176" s="328" t="n">
        <v>93.2548733333333</v>
      </c>
      <c r="CE176" s="328" t="n">
        <v>103.20614</v>
      </c>
      <c r="CF176" s="328" t="n">
        <v>104.852853333333</v>
      </c>
      <c r="CG176" s="328" t="n">
        <v>108.14501</v>
      </c>
      <c r="CH176" s="330" t="n">
        <v>119.90703</v>
      </c>
      <c r="CI176" s="330" t="n">
        <v>95.07489</v>
      </c>
      <c r="CJ176" s="330" t="n">
        <v>115.469363333333</v>
      </c>
      <c r="CK176" s="330" t="n">
        <v>103.50845</v>
      </c>
      <c r="CL176" s="330" t="n">
        <v>95.0744866666666</v>
      </c>
      <c r="CM176" s="330" t="n">
        <v>105.32852</v>
      </c>
      <c r="CN176" s="330" t="n">
        <v>116.485</v>
      </c>
      <c r="CO176" s="330" t="n">
        <v>106.115503333333</v>
      </c>
      <c r="CP176" s="330" t="n">
        <v>110.546736666667</v>
      </c>
      <c r="CQ176" s="330" t="n">
        <v>120.482713333333</v>
      </c>
      <c r="CR176" s="330" t="n">
        <v>116.480483333333</v>
      </c>
      <c r="CS176" s="330" t="n">
        <v>110.719593333333</v>
      </c>
      <c r="CT176" s="330" t="n">
        <v>126.842666666667</v>
      </c>
      <c r="CU176" s="330" t="n">
        <v>137.384666666667</v>
      </c>
      <c r="CV176" s="330" t="n">
        <v>132.47209</v>
      </c>
      <c r="CW176" s="330" t="n">
        <v>142.676566666667</v>
      </c>
      <c r="CX176" s="328" t="n">
        <v>135.882236666667</v>
      </c>
      <c r="CY176" s="328" t="n">
        <v>167.288253333333</v>
      </c>
      <c r="CZ176" s="328" t="n">
        <v>200.431650071902</v>
      </c>
      <c r="DA176" s="328" t="n">
        <v>203.805426666667</v>
      </c>
      <c r="DB176" s="328" t="n">
        <v>316.380326666667</v>
      </c>
      <c r="DC176" s="328" t="n">
        <v>287.08563</v>
      </c>
      <c r="DD176" s="328" t="n">
        <v>276.916686666667</v>
      </c>
      <c r="DE176" s="328" t="n">
        <v>210.063423333333</v>
      </c>
      <c r="DF176" s="328" t="n">
        <v>273.199833333333</v>
      </c>
      <c r="DG176" s="328" t="n">
        <v>363.102173333333</v>
      </c>
      <c r="DH176" s="328" t="n">
        <v>343.43974</v>
      </c>
      <c r="DI176" s="328" t="n">
        <v>343.43974</v>
      </c>
      <c r="DJ176" s="328" t="n">
        <v>350</v>
      </c>
      <c r="DK176" s="328" t="n">
        <v>350</v>
      </c>
      <c r="DL176" s="328" t="n">
        <v>350</v>
      </c>
      <c r="DM176" s="328" t="n">
        <v>350</v>
      </c>
      <c r="DN176" s="328" t="n">
        <v>364.017571681822</v>
      </c>
      <c r="DO176" s="328" t="n">
        <v>364.017571681822</v>
      </c>
      <c r="DP176" s="328" t="n">
        <v>364.017571681822</v>
      </c>
      <c r="DQ176" s="328" t="n">
        <v>364.017571681822</v>
      </c>
      <c r="DR176" s="328" t="n">
        <v>378.522630593168</v>
      </c>
      <c r="DS176" s="328" t="n">
        <v>378.522630593168</v>
      </c>
      <c r="DT176" s="328" t="n">
        <v>378.522630593168</v>
      </c>
      <c r="DU176" s="328" t="n">
        <v>378.522630593168</v>
      </c>
      <c r="DV176" s="328" t="n">
        <v>393.644908770909</v>
      </c>
      <c r="DW176" s="328" t="n">
        <v>393.644908770909</v>
      </c>
      <c r="DX176" s="328" t="n">
        <v>393.644908770909</v>
      </c>
      <c r="DY176" s="328" t="n">
        <v>393.644908770909</v>
      </c>
      <c r="DZ176" s="328" t="n">
        <v>409.390705121746</v>
      </c>
      <c r="EA176" s="328" t="n">
        <v>409.390705121746</v>
      </c>
      <c r="EB176" s="328" t="n">
        <v>409.390705121746</v>
      </c>
      <c r="EC176" s="328" t="n">
        <v>409.390705121746</v>
      </c>
      <c r="ED176" s="328" t="n">
        <v>425.766333326616</v>
      </c>
      <c r="EE176" s="328" t="n">
        <v>425.766333326616</v>
      </c>
      <c r="EF176" s="328" t="n">
        <v>425.766333326616</v>
      </c>
      <c r="EG176" s="328" t="n">
        <v>425.766333326616</v>
      </c>
      <c r="EH176" s="328" t="n">
        <v>442.79698665968</v>
      </c>
      <c r="EI176" s="328" t="n">
        <v>442.79698665968</v>
      </c>
      <c r="EJ176" s="328" t="n">
        <v>442.79698665968</v>
      </c>
      <c r="EK176" s="328" t="n">
        <v>442.79698665968</v>
      </c>
      <c r="EL176" s="328" t="n">
        <v>460.508866126068</v>
      </c>
      <c r="EM176" s="328" t="n">
        <v>460.508866126068</v>
      </c>
      <c r="EN176" s="328" t="n">
        <v>460.508866126068</v>
      </c>
      <c r="EO176" s="328" t="n">
        <v>460.508866126068</v>
      </c>
      <c r="EP176" s="328" t="n">
        <v>478.92922077111</v>
      </c>
      <c r="EQ176" s="328" t="n">
        <v>478.92922077111</v>
      </c>
      <c r="ER176" s="328" t="n">
        <v>478.92922077111</v>
      </c>
      <c r="ES176" s="328" t="n">
        <v>478.92922077111</v>
      </c>
      <c r="ET176" s="328" t="n">
        <v>498.086389601955</v>
      </c>
      <c r="EU176" s="328" t="n">
        <v>498.086389601955</v>
      </c>
      <c r="EV176" s="328" t="n">
        <v>498.086389601955</v>
      </c>
      <c r="EW176" s="328" t="n">
        <v>498.086389601955</v>
      </c>
      <c r="EX176" s="328" t="n">
        <v>518.009845186033</v>
      </c>
      <c r="EY176" s="328" t="n">
        <v>518.009845186033</v>
      </c>
      <c r="EZ176" s="328" t="n">
        <v>518.009845186033</v>
      </c>
      <c r="FA176" s="328" t="n">
        <v>518.009845186033</v>
      </c>
      <c r="FB176" s="328" t="n">
        <v>538.730238993474</v>
      </c>
      <c r="FC176" s="328" t="n">
        <v>538.730238993474</v>
      </c>
      <c r="FD176" s="328" t="n">
        <v>538.730238993474</v>
      </c>
      <c r="FE176" s="328" t="n">
        <v>538.730238993474</v>
      </c>
      <c r="FF176" s="328" t="n">
        <v>560.279448553213</v>
      </c>
      <c r="FG176" s="328" t="n">
        <v>560.279448553213</v>
      </c>
      <c r="FH176" s="328" t="n">
        <v>560.279448553213</v>
      </c>
      <c r="FI176" s="328" t="n">
        <v>560.279448553213</v>
      </c>
      <c r="FJ176" s="328" t="n">
        <v>582.690626495342</v>
      </c>
      <c r="FK176" s="328" t="n">
        <v>582.690626495342</v>
      </c>
      <c r="FL176" s="328" t="n">
        <v>582.690626495342</v>
      </c>
      <c r="FM176" s="328" t="n">
        <v>582.690626495342</v>
      </c>
      <c r="FN176" s="328" t="n">
        <v>605.998251555156</v>
      </c>
      <c r="FO176" s="328" t="n">
        <v>605.998251555156</v>
      </c>
      <c r="FP176" s="328" t="n">
        <v>605.998251555156</v>
      </c>
      <c r="FQ176" s="328" t="n">
        <v>605.998251555156</v>
      </c>
      <c r="FR176" s="328" t="n">
        <v>630.238181617362</v>
      </c>
      <c r="FS176" s="328" t="n">
        <v>630.238181617362</v>
      </c>
      <c r="FT176" s="328" t="n">
        <v>630.238181617362</v>
      </c>
      <c r="FU176" s="328" t="n">
        <v>630.238181617362</v>
      </c>
      <c r="FV176" s="328" t="n">
        <v>655.447708882056</v>
      </c>
      <c r="FW176" s="328" t="n">
        <v>655.447708882056</v>
      </c>
      <c r="FX176" s="328" t="n">
        <v>655.447708882056</v>
      </c>
      <c r="FY176" s="328" t="n">
        <v>655.447708882056</v>
      </c>
      <c r="FZ176" s="328" t="n">
        <v>681.665617237339</v>
      </c>
      <c r="GA176" s="328" t="n">
        <v>681.665617237339</v>
      </c>
      <c r="GB176" s="328" t="n">
        <v>681.665617237339</v>
      </c>
      <c r="GC176" s="328" t="n">
        <v>681.665617237339</v>
      </c>
      <c r="GD176" s="328" t="n">
        <v>708.932241926832</v>
      </c>
      <c r="GE176" s="328" t="n">
        <v>708.932241926832</v>
      </c>
      <c r="GF176" s="328" t="n">
        <v>708.932241926832</v>
      </c>
      <c r="GG176" s="328" t="n">
        <v>708.932241926832</v>
      </c>
      <c r="GH176" s="325" t="n">
        <f aca="false">INDEX(Inputs!$X176:$BG176, MATCH('Inputs (Q)'!GH$1059,Inputs!$X$1:$BG$1,0))*('Inputs (Q)'!GH$1063/12)+INDEX(Inputs!$X176:$BG176, MATCH(('Inputs (Q)'!GH$1059-1),Inputs!$X$1:$BG$1,0))*((12-'Inputs (Q)'!GH$1063)/12)</f>
        <v>716.021564346101</v>
      </c>
      <c r="GI176" s="325" t="n">
        <f aca="false">INDEX(Inputs!$X176:$BG176, MATCH('Inputs (Q)'!GI$1059,Inputs!$X$1:$BG$1,0))*('Inputs (Q)'!GI$1063/12)+INDEX(Inputs!$X176:$BG176, MATCH(('Inputs (Q)'!GI$1059-1),Inputs!$X$1:$BG$1,0))*((12-'Inputs (Q)'!GI$1063)/12)</f>
        <v>723.110886765369</v>
      </c>
      <c r="GJ176" s="325" t="n">
        <f aca="false">INDEX(Inputs!$X176:$BG176, MATCH('Inputs (Q)'!GJ$1059,Inputs!$X$1:$BG$1,0))*('Inputs (Q)'!GJ$1063/12)+INDEX(Inputs!$X176:$BG176, MATCH(('Inputs (Q)'!GJ$1059-1),Inputs!$X$1:$BG$1,0))*((12-'Inputs (Q)'!GJ$1063)/12)</f>
        <v>730.200209184637</v>
      </c>
      <c r="GK176" s="325" t="n">
        <f aca="false">INDEX(Inputs!$X176:$BG176, MATCH('Inputs (Q)'!GK$1059,Inputs!$X$1:$BG$1,0))*('Inputs (Q)'!GK$1063/12)+INDEX(Inputs!$X176:$BG176, MATCH(('Inputs (Q)'!GK$1059-1),Inputs!$X$1:$BG$1,0))*((12-'Inputs (Q)'!GK$1063)/12)</f>
        <v>737.289531603906</v>
      </c>
      <c r="GL176" s="325" t="n">
        <f aca="false">INDEX(Inputs!$X176:$BG176, MATCH('Inputs (Q)'!GL$1059,Inputs!$X$1:$BG$1,0))*('Inputs (Q)'!GL$1063/12)+INDEX(Inputs!$X176:$BG176, MATCH(('Inputs (Q)'!GL$1059-1),Inputs!$X$1:$BG$1,0))*((12-'Inputs (Q)'!GL$1063)/12)</f>
        <v>744.662426919945</v>
      </c>
      <c r="GM176" s="325" t="n">
        <f aca="false">INDEX(Inputs!$X176:$BG176, MATCH('Inputs (Q)'!GM$1059,Inputs!$X$1:$BG$1,0))*('Inputs (Q)'!GM$1063/12)+INDEX(Inputs!$X176:$BG176, MATCH(('Inputs (Q)'!GM$1059-1),Inputs!$X$1:$BG$1,0))*((12-'Inputs (Q)'!GM$1063)/12)</f>
        <v>752.035322235984</v>
      </c>
      <c r="GN176" s="325" t="n">
        <f aca="false">INDEX(Inputs!$X176:$BG176, MATCH('Inputs (Q)'!GN$1059,Inputs!$X$1:$BG$1,0))*('Inputs (Q)'!GN$1063/12)+INDEX(Inputs!$X176:$BG176, MATCH(('Inputs (Q)'!GN$1059-1),Inputs!$X$1:$BG$1,0))*((12-'Inputs (Q)'!GN$1063)/12)</f>
        <v>759.408217552023</v>
      </c>
      <c r="GO176" s="325" t="n">
        <f aca="false">INDEX(Inputs!$X176:$BG176, MATCH('Inputs (Q)'!GO$1059,Inputs!$X$1:$BG$1,0))*('Inputs (Q)'!GO$1063/12)+INDEX(Inputs!$X176:$BG176, MATCH(('Inputs (Q)'!GO$1059-1),Inputs!$X$1:$BG$1,0))*((12-'Inputs (Q)'!GO$1063)/12)</f>
        <v>766.781112868062</v>
      </c>
      <c r="GP176" s="325" t="n">
        <f aca="false">INDEX(Inputs!$X176:$BG176, MATCH('Inputs (Q)'!GP$1059,Inputs!$X$1:$BG$1,0))*('Inputs (Q)'!GP$1063/12)+INDEX(Inputs!$X176:$BG176, MATCH(('Inputs (Q)'!GP$1059-1),Inputs!$X$1:$BG$1,0))*((12-'Inputs (Q)'!GP$1063)/12)</f>
        <v>774.448923996743</v>
      </c>
      <c r="GQ176" s="325" t="n">
        <f aca="false">INDEX(Inputs!$X176:$BG176, MATCH('Inputs (Q)'!GQ$1059,Inputs!$X$1:$BG$1,0))*('Inputs (Q)'!GQ$1063/12)+INDEX(Inputs!$X176:$BG176, MATCH(('Inputs (Q)'!GQ$1059-1),Inputs!$X$1:$BG$1,0))*((12-'Inputs (Q)'!GQ$1063)/12)</f>
        <v>782.116735125423</v>
      </c>
      <c r="GR176" s="325" t="n">
        <f aca="false">INDEX(Inputs!$X176:$BG176, MATCH('Inputs (Q)'!GR$1059,Inputs!$X$1:$BG$1,0))*('Inputs (Q)'!GR$1063/12)+INDEX(Inputs!$X176:$BG176, MATCH(('Inputs (Q)'!GR$1059-1),Inputs!$X$1:$BG$1,0))*((12-'Inputs (Q)'!GR$1063)/12)</f>
        <v>789.784546254104</v>
      </c>
      <c r="GS176" s="325" t="n">
        <f aca="false">INDEX(Inputs!$X176:$BG176, MATCH('Inputs (Q)'!GS$1059,Inputs!$X$1:$BG$1,0))*('Inputs (Q)'!GS$1063/12)+INDEX(Inputs!$X176:$BG176, MATCH(('Inputs (Q)'!GS$1059-1),Inputs!$X$1:$BG$1,0))*((12-'Inputs (Q)'!GS$1063)/12)</f>
        <v>797.452357382784</v>
      </c>
      <c r="GT176" s="325" t="n">
        <f aca="false">INDEX(Inputs!$X176:$BG176, MATCH('Inputs (Q)'!GT$1059,Inputs!$X$1:$BG$1,0))*('Inputs (Q)'!GT$1063/12)+INDEX(Inputs!$X176:$BG176, MATCH(('Inputs (Q)'!GT$1059-1),Inputs!$X$1:$BG$1,0))*((12-'Inputs (Q)'!GT$1063)/12)</f>
        <v>805.426880956612</v>
      </c>
      <c r="GU176" s="325" t="n">
        <f aca="false">INDEX(Inputs!$X176:$BG176, MATCH('Inputs (Q)'!GU$1059,Inputs!$X$1:$BG$1,0))*('Inputs (Q)'!GU$1063/12)+INDEX(Inputs!$X176:$BG176, MATCH(('Inputs (Q)'!GU$1059-1),Inputs!$X$1:$BG$1,0))*((12-'Inputs (Q)'!GU$1063)/12)</f>
        <v>813.40140453044</v>
      </c>
      <c r="GV176" s="325" t="n">
        <f aca="false">INDEX(Inputs!$X176:$BG176, MATCH('Inputs (Q)'!GV$1059,Inputs!$X$1:$BG$1,0))*('Inputs (Q)'!GV$1063/12)+INDEX(Inputs!$X176:$BG176, MATCH(('Inputs (Q)'!GV$1059-1),Inputs!$X$1:$BG$1,0))*((12-'Inputs (Q)'!GV$1063)/12)</f>
        <v>821.375928104268</v>
      </c>
      <c r="GW176" s="325" t="n">
        <f aca="false">INDEX(Inputs!$X176:$BG176, MATCH('Inputs (Q)'!GW$1059,Inputs!$X$1:$BG$1,0))*('Inputs (Q)'!GW$1063/12)+INDEX(Inputs!$X176:$BG176, MATCH(('Inputs (Q)'!GW$1059-1),Inputs!$X$1:$BG$1,0))*((12-'Inputs (Q)'!GW$1063)/12)</f>
        <v>829.350451678096</v>
      </c>
      <c r="GX176" s="325" t="n">
        <f aca="false">INDEX(Inputs!$X176:$BG176, MATCH('Inputs (Q)'!GX$1059,Inputs!$X$1:$BG$1,0))*('Inputs (Q)'!GX$1063/12)+INDEX(Inputs!$X176:$BG176, MATCH(('Inputs (Q)'!GX$1059-1),Inputs!$X$1:$BG$1,0))*((12-'Inputs (Q)'!GX$1063)/12)</f>
        <v>837.643956194877</v>
      </c>
      <c r="GY176" s="325" t="n">
        <f aca="false">INDEX(Inputs!$X176:$BG176, MATCH('Inputs (Q)'!GY$1059,Inputs!$X$1:$BG$1,0))*('Inputs (Q)'!GY$1063/12)+INDEX(Inputs!$X176:$BG176, MATCH(('Inputs (Q)'!GY$1059-1),Inputs!$X$1:$BG$1,0))*((12-'Inputs (Q)'!GY$1063)/12)</f>
        <v>845.937460711658</v>
      </c>
      <c r="GZ176" s="325" t="n">
        <f aca="false">INDEX(Inputs!$X176:$BG176, MATCH('Inputs (Q)'!GZ$1059,Inputs!$X$1:$BG$1,0))*('Inputs (Q)'!GZ$1063/12)+INDEX(Inputs!$X176:$BG176, MATCH(('Inputs (Q)'!GZ$1059-1),Inputs!$X$1:$BG$1,0))*((12-'Inputs (Q)'!GZ$1063)/12)</f>
        <v>854.230965228439</v>
      </c>
      <c r="HA176" s="325" t="n">
        <f aca="false">INDEX(Inputs!$X176:$BG176, MATCH('Inputs (Q)'!HA$1059,Inputs!$X$1:$BG$1,0))*('Inputs (Q)'!HA$1063/12)+INDEX(Inputs!$X176:$BG176, MATCH(('Inputs (Q)'!HA$1059-1),Inputs!$X$1:$BG$1,0))*((12-'Inputs (Q)'!HA$1063)/12)</f>
        <v>862.52446974522</v>
      </c>
    </row>
    <row r="177" customFormat="false" ht="15" hidden="false" customHeight="false" outlineLevel="2" collapsed="false">
      <c r="A177" s="48" t="s">
        <v>99</v>
      </c>
      <c r="B177" s="201" t="s">
        <v>184</v>
      </c>
      <c r="C177" s="201"/>
      <c r="D177" s="201" t="s">
        <v>101</v>
      </c>
      <c r="E177" s="52"/>
      <c r="F177" s="19" t="s">
        <v>232</v>
      </c>
      <c r="G177" s="52" t="s">
        <v>230</v>
      </c>
      <c r="H177" s="52"/>
      <c r="I177" s="52" t="s">
        <v>231</v>
      </c>
      <c r="BJ177" s="328" t="n">
        <v>156.575</v>
      </c>
      <c r="BK177" s="328" t="n">
        <v>157.673826666667</v>
      </c>
      <c r="BL177" s="328" t="n">
        <v>168.48816</v>
      </c>
      <c r="BM177" s="328" t="n">
        <v>159.321993333333</v>
      </c>
      <c r="BN177" s="328" t="n">
        <v>173.77972</v>
      </c>
      <c r="BO177" s="328" t="n">
        <v>150.977783333333</v>
      </c>
      <c r="BP177" s="328" t="n">
        <v>166.124443333333</v>
      </c>
      <c r="BQ177" s="328" t="n">
        <v>165.712836666667</v>
      </c>
      <c r="BR177" s="328" t="n">
        <v>158.610603333333</v>
      </c>
      <c r="BS177" s="328" t="n">
        <v>159.70959</v>
      </c>
      <c r="BT177" s="328" t="n">
        <v>162.358396666667</v>
      </c>
      <c r="BU177" s="328" t="n">
        <v>149.803353333333</v>
      </c>
      <c r="BV177" s="328" t="n">
        <v>152.329420833333</v>
      </c>
      <c r="BW177" s="328" t="n">
        <v>155.737650833333</v>
      </c>
      <c r="BX177" s="328" t="n">
        <v>151.643928333333</v>
      </c>
      <c r="BY177" s="328" t="n">
        <v>161.467938333333</v>
      </c>
      <c r="BZ177" s="328" t="n">
        <v>153.113776666667</v>
      </c>
      <c r="CA177" s="328" t="n">
        <v>181.662454166667</v>
      </c>
      <c r="CB177" s="328" t="n">
        <v>151.6067175</v>
      </c>
      <c r="CC177" s="328" t="n">
        <v>163.500575</v>
      </c>
      <c r="CD177" s="328" t="n">
        <v>163.196028333333</v>
      </c>
      <c r="CE177" s="328" t="n">
        <v>180.610745</v>
      </c>
      <c r="CF177" s="328" t="n">
        <v>183.492493333333</v>
      </c>
      <c r="CG177" s="328" t="n">
        <v>189.2537675</v>
      </c>
      <c r="CH177" s="330" t="n">
        <v>209.8373025</v>
      </c>
      <c r="CI177" s="330" t="n">
        <v>166.3810575</v>
      </c>
      <c r="CJ177" s="330" t="n">
        <v>202.071385833333</v>
      </c>
      <c r="CK177" s="330" t="n">
        <v>181.1397875</v>
      </c>
      <c r="CL177" s="330" t="n">
        <v>166.380351666667</v>
      </c>
      <c r="CM177" s="330" t="n">
        <v>184.32491</v>
      </c>
      <c r="CN177" s="330" t="n">
        <v>203.84875</v>
      </c>
      <c r="CO177" s="330" t="n">
        <v>185.702130833333</v>
      </c>
      <c r="CP177" s="330" t="n">
        <v>193.456789166667</v>
      </c>
      <c r="CQ177" s="330" t="n">
        <v>210.844748333333</v>
      </c>
      <c r="CR177" s="330" t="n">
        <v>203.840845833333</v>
      </c>
      <c r="CS177" s="330" t="n">
        <v>193.759288333333</v>
      </c>
      <c r="CT177" s="330" t="n">
        <v>221.974666666667</v>
      </c>
      <c r="CU177" s="330" t="n">
        <v>240.423166666667</v>
      </c>
      <c r="CV177" s="330" t="n">
        <v>231.8261575</v>
      </c>
      <c r="CW177" s="330" t="n">
        <v>249.683991666667</v>
      </c>
      <c r="CX177" s="328" t="n">
        <v>237.793914166667</v>
      </c>
      <c r="CY177" s="328" t="n">
        <v>292.754443333333</v>
      </c>
      <c r="CZ177" s="328" t="n">
        <v>350.755387625828</v>
      </c>
      <c r="DA177" s="328" t="n">
        <v>356.659496666667</v>
      </c>
      <c r="DB177" s="328" t="n">
        <v>553.665571666667</v>
      </c>
      <c r="DC177" s="328" t="n">
        <v>502.3998525</v>
      </c>
      <c r="DD177" s="328" t="n">
        <v>484.604201666667</v>
      </c>
      <c r="DE177" s="328" t="n">
        <v>367.610990833333</v>
      </c>
      <c r="DF177" s="328" t="n">
        <v>478.099708333333</v>
      </c>
      <c r="DG177" s="328" t="n">
        <v>635.428803333333</v>
      </c>
      <c r="DH177" s="328" t="n">
        <v>601.019545</v>
      </c>
      <c r="DI177" s="328" t="n">
        <v>601.019545</v>
      </c>
      <c r="DJ177" s="328" t="n">
        <v>612.5</v>
      </c>
      <c r="DK177" s="328" t="n">
        <v>612.5</v>
      </c>
      <c r="DL177" s="328" t="n">
        <v>612.5</v>
      </c>
      <c r="DM177" s="328" t="n">
        <v>612.5</v>
      </c>
      <c r="DN177" s="328" t="n">
        <v>637.030750443189</v>
      </c>
      <c r="DO177" s="328" t="n">
        <v>637.030750443189</v>
      </c>
      <c r="DP177" s="328" t="n">
        <v>637.030750443189</v>
      </c>
      <c r="DQ177" s="328" t="n">
        <v>637.030750443189</v>
      </c>
      <c r="DR177" s="328" t="n">
        <v>662.414603538044</v>
      </c>
      <c r="DS177" s="328" t="n">
        <v>662.414603538044</v>
      </c>
      <c r="DT177" s="328" t="n">
        <v>662.414603538044</v>
      </c>
      <c r="DU177" s="328" t="n">
        <v>662.414603538044</v>
      </c>
      <c r="DV177" s="328" t="n">
        <v>688.878590349092</v>
      </c>
      <c r="DW177" s="328" t="n">
        <v>688.878590349092</v>
      </c>
      <c r="DX177" s="328" t="n">
        <v>688.878590349092</v>
      </c>
      <c r="DY177" s="328" t="n">
        <v>688.878590349092</v>
      </c>
      <c r="DZ177" s="328" t="n">
        <v>716.433733963055</v>
      </c>
      <c r="EA177" s="328" t="n">
        <v>716.433733963055</v>
      </c>
      <c r="EB177" s="328" t="n">
        <v>716.433733963055</v>
      </c>
      <c r="EC177" s="328" t="n">
        <v>716.433733963055</v>
      </c>
      <c r="ED177" s="328" t="n">
        <v>745.091083321578</v>
      </c>
      <c r="EE177" s="328" t="n">
        <v>745.091083321578</v>
      </c>
      <c r="EF177" s="328" t="n">
        <v>745.091083321578</v>
      </c>
      <c r="EG177" s="328" t="n">
        <v>745.091083321578</v>
      </c>
      <c r="EH177" s="328" t="n">
        <v>774.894726654441</v>
      </c>
      <c r="EI177" s="328" t="n">
        <v>774.894726654441</v>
      </c>
      <c r="EJ177" s="328" t="n">
        <v>774.894726654441</v>
      </c>
      <c r="EK177" s="328" t="n">
        <v>774.894726654441</v>
      </c>
      <c r="EL177" s="328" t="n">
        <v>805.890515720618</v>
      </c>
      <c r="EM177" s="328" t="n">
        <v>805.890515720618</v>
      </c>
      <c r="EN177" s="328" t="n">
        <v>805.890515720618</v>
      </c>
      <c r="EO177" s="328" t="n">
        <v>805.890515720618</v>
      </c>
      <c r="EP177" s="328" t="n">
        <v>838.126136349443</v>
      </c>
      <c r="EQ177" s="328" t="n">
        <v>838.126136349443</v>
      </c>
      <c r="ER177" s="328" t="n">
        <v>838.126136349443</v>
      </c>
      <c r="ES177" s="328" t="n">
        <v>838.126136349443</v>
      </c>
      <c r="ET177" s="328" t="n">
        <v>871.651181803421</v>
      </c>
      <c r="EU177" s="328" t="n">
        <v>871.651181803421</v>
      </c>
      <c r="EV177" s="328" t="n">
        <v>871.651181803421</v>
      </c>
      <c r="EW177" s="328" t="n">
        <v>871.651181803421</v>
      </c>
      <c r="EX177" s="328" t="n">
        <v>906.517229075558</v>
      </c>
      <c r="EY177" s="328" t="n">
        <v>906.517229075558</v>
      </c>
      <c r="EZ177" s="328" t="n">
        <v>906.517229075558</v>
      </c>
      <c r="FA177" s="328" t="n">
        <v>906.517229075558</v>
      </c>
      <c r="FB177" s="328" t="n">
        <v>942.77791823858</v>
      </c>
      <c r="FC177" s="328" t="n">
        <v>942.77791823858</v>
      </c>
      <c r="FD177" s="328" t="n">
        <v>942.77791823858</v>
      </c>
      <c r="FE177" s="328" t="n">
        <v>942.77791823858</v>
      </c>
      <c r="FF177" s="328" t="n">
        <v>980.489034968123</v>
      </c>
      <c r="FG177" s="328" t="n">
        <v>980.489034968123</v>
      </c>
      <c r="FH177" s="328" t="n">
        <v>980.489034968123</v>
      </c>
      <c r="FI177" s="328" t="n">
        <v>980.489034968123</v>
      </c>
      <c r="FJ177" s="328" t="n">
        <v>1019.70859636685</v>
      </c>
      <c r="FK177" s="328" t="n">
        <v>1019.70859636685</v>
      </c>
      <c r="FL177" s="328" t="n">
        <v>1019.70859636685</v>
      </c>
      <c r="FM177" s="328" t="n">
        <v>1019.70859636685</v>
      </c>
      <c r="FN177" s="328" t="n">
        <v>1060.49694022152</v>
      </c>
      <c r="FO177" s="328" t="n">
        <v>1060.49694022152</v>
      </c>
      <c r="FP177" s="328" t="n">
        <v>1060.49694022152</v>
      </c>
      <c r="FQ177" s="328" t="n">
        <v>1060.49694022152</v>
      </c>
      <c r="FR177" s="328" t="n">
        <v>1102.91681783038</v>
      </c>
      <c r="FS177" s="328" t="n">
        <v>1102.91681783038</v>
      </c>
      <c r="FT177" s="328" t="n">
        <v>1102.91681783038</v>
      </c>
      <c r="FU177" s="328" t="n">
        <v>1102.91681783038</v>
      </c>
      <c r="FV177" s="328" t="n">
        <v>1147.0334905436</v>
      </c>
      <c r="FW177" s="328" t="n">
        <v>1147.0334905436</v>
      </c>
      <c r="FX177" s="328" t="n">
        <v>1147.0334905436</v>
      </c>
      <c r="FY177" s="328" t="n">
        <v>1147.0334905436</v>
      </c>
      <c r="FZ177" s="328" t="n">
        <v>1192.91483016534</v>
      </c>
      <c r="GA177" s="328" t="n">
        <v>1192.91483016534</v>
      </c>
      <c r="GB177" s="328" t="n">
        <v>1192.91483016534</v>
      </c>
      <c r="GC177" s="328" t="n">
        <v>1192.91483016534</v>
      </c>
      <c r="GD177" s="328" t="n">
        <v>1240.63142337196</v>
      </c>
      <c r="GE177" s="328" t="n">
        <v>1240.63142337196</v>
      </c>
      <c r="GF177" s="328" t="n">
        <v>1240.63142337196</v>
      </c>
      <c r="GG177" s="328" t="n">
        <v>1240.63142337196</v>
      </c>
      <c r="GH177" s="325" t="n">
        <f aca="false">INDEX(Inputs!$X177:$BG177, MATCH('Inputs (Q)'!GH$1059,Inputs!$X$1:$BG$1,0))*('Inputs (Q)'!GH$1063/12)+INDEX(Inputs!$X177:$BG177, MATCH(('Inputs (Q)'!GH$1059-1),Inputs!$X$1:$BG$1,0))*((12-'Inputs (Q)'!GH$1063)/12)</f>
        <v>1253.03773760568</v>
      </c>
      <c r="GI177" s="325" t="n">
        <f aca="false">INDEX(Inputs!$X177:$BG177, MATCH('Inputs (Q)'!GI$1059,Inputs!$X$1:$BG$1,0))*('Inputs (Q)'!GI$1063/12)+INDEX(Inputs!$X177:$BG177, MATCH(('Inputs (Q)'!GI$1059-1),Inputs!$X$1:$BG$1,0))*((12-'Inputs (Q)'!GI$1063)/12)</f>
        <v>1265.4440518394</v>
      </c>
      <c r="GJ177" s="325" t="n">
        <f aca="false">INDEX(Inputs!$X177:$BG177, MATCH('Inputs (Q)'!GJ$1059,Inputs!$X$1:$BG$1,0))*('Inputs (Q)'!GJ$1063/12)+INDEX(Inputs!$X177:$BG177, MATCH(('Inputs (Q)'!GJ$1059-1),Inputs!$X$1:$BG$1,0))*((12-'Inputs (Q)'!GJ$1063)/12)</f>
        <v>1277.85036607312</v>
      </c>
      <c r="GK177" s="325" t="n">
        <f aca="false">INDEX(Inputs!$X177:$BG177, MATCH('Inputs (Q)'!GK$1059,Inputs!$X$1:$BG$1,0))*('Inputs (Q)'!GK$1063/12)+INDEX(Inputs!$X177:$BG177, MATCH(('Inputs (Q)'!GK$1059-1),Inputs!$X$1:$BG$1,0))*((12-'Inputs (Q)'!GK$1063)/12)</f>
        <v>1290.25668030683</v>
      </c>
      <c r="GL177" s="325" t="n">
        <f aca="false">INDEX(Inputs!$X177:$BG177, MATCH('Inputs (Q)'!GL$1059,Inputs!$X$1:$BG$1,0))*('Inputs (Q)'!GL$1063/12)+INDEX(Inputs!$X177:$BG177, MATCH(('Inputs (Q)'!GL$1059-1),Inputs!$X$1:$BG$1,0))*((12-'Inputs (Q)'!GL$1063)/12)</f>
        <v>1303.1592471099</v>
      </c>
      <c r="GM177" s="325" t="n">
        <f aca="false">INDEX(Inputs!$X177:$BG177, MATCH('Inputs (Q)'!GM$1059,Inputs!$X$1:$BG$1,0))*('Inputs (Q)'!GM$1063/12)+INDEX(Inputs!$X177:$BG177, MATCH(('Inputs (Q)'!GM$1059-1),Inputs!$X$1:$BG$1,0))*((12-'Inputs (Q)'!GM$1063)/12)</f>
        <v>1316.06181391297</v>
      </c>
      <c r="GN177" s="325" t="n">
        <f aca="false">INDEX(Inputs!$X177:$BG177, MATCH('Inputs (Q)'!GN$1059,Inputs!$X$1:$BG$1,0))*('Inputs (Q)'!GN$1063/12)+INDEX(Inputs!$X177:$BG177, MATCH(('Inputs (Q)'!GN$1059-1),Inputs!$X$1:$BG$1,0))*((12-'Inputs (Q)'!GN$1063)/12)</f>
        <v>1328.96438071604</v>
      </c>
      <c r="GO177" s="325" t="n">
        <f aca="false">INDEX(Inputs!$X177:$BG177, MATCH('Inputs (Q)'!GO$1059,Inputs!$X$1:$BG$1,0))*('Inputs (Q)'!GO$1063/12)+INDEX(Inputs!$X177:$BG177, MATCH(('Inputs (Q)'!GO$1059-1),Inputs!$X$1:$BG$1,0))*((12-'Inputs (Q)'!GO$1063)/12)</f>
        <v>1341.86694751911</v>
      </c>
      <c r="GP177" s="325" t="n">
        <f aca="false">INDEX(Inputs!$X177:$BG177, MATCH('Inputs (Q)'!GP$1059,Inputs!$X$1:$BG$1,0))*('Inputs (Q)'!GP$1063/12)+INDEX(Inputs!$X177:$BG177, MATCH(('Inputs (Q)'!GP$1059-1),Inputs!$X$1:$BG$1,0))*((12-'Inputs (Q)'!GP$1063)/12)</f>
        <v>1355.2856169943</v>
      </c>
      <c r="GQ177" s="325" t="n">
        <f aca="false">INDEX(Inputs!$X177:$BG177, MATCH('Inputs (Q)'!GQ$1059,Inputs!$X$1:$BG$1,0))*('Inputs (Q)'!GQ$1063/12)+INDEX(Inputs!$X177:$BG177, MATCH(('Inputs (Q)'!GQ$1059-1),Inputs!$X$1:$BG$1,0))*((12-'Inputs (Q)'!GQ$1063)/12)</f>
        <v>1368.70428646949</v>
      </c>
      <c r="GR177" s="325" t="n">
        <f aca="false">INDEX(Inputs!$X177:$BG177, MATCH('Inputs (Q)'!GR$1059,Inputs!$X$1:$BG$1,0))*('Inputs (Q)'!GR$1063/12)+INDEX(Inputs!$X177:$BG177, MATCH(('Inputs (Q)'!GR$1059-1),Inputs!$X$1:$BG$1,0))*((12-'Inputs (Q)'!GR$1063)/12)</f>
        <v>1382.12295594468</v>
      </c>
      <c r="GS177" s="325" t="n">
        <f aca="false">INDEX(Inputs!$X177:$BG177, MATCH('Inputs (Q)'!GS$1059,Inputs!$X$1:$BG$1,0))*('Inputs (Q)'!GS$1063/12)+INDEX(Inputs!$X177:$BG177, MATCH(('Inputs (Q)'!GS$1059-1),Inputs!$X$1:$BG$1,0))*((12-'Inputs (Q)'!GS$1063)/12)</f>
        <v>1395.54162541987</v>
      </c>
      <c r="GT177" s="325" t="n">
        <f aca="false">INDEX(Inputs!$X177:$BG177, MATCH('Inputs (Q)'!GT$1059,Inputs!$X$1:$BG$1,0))*('Inputs (Q)'!GT$1063/12)+INDEX(Inputs!$X177:$BG177, MATCH(('Inputs (Q)'!GT$1059-1),Inputs!$X$1:$BG$1,0))*((12-'Inputs (Q)'!GT$1063)/12)</f>
        <v>1409.49704167407</v>
      </c>
      <c r="GU177" s="325" t="n">
        <f aca="false">INDEX(Inputs!$X177:$BG177, MATCH('Inputs (Q)'!GU$1059,Inputs!$X$1:$BG$1,0))*('Inputs (Q)'!GU$1063/12)+INDEX(Inputs!$X177:$BG177, MATCH(('Inputs (Q)'!GU$1059-1),Inputs!$X$1:$BG$1,0))*((12-'Inputs (Q)'!GU$1063)/12)</f>
        <v>1423.45245792827</v>
      </c>
      <c r="GV177" s="325" t="n">
        <f aca="false">INDEX(Inputs!$X177:$BG177, MATCH('Inputs (Q)'!GV$1059,Inputs!$X$1:$BG$1,0))*('Inputs (Q)'!GV$1063/12)+INDEX(Inputs!$X177:$BG177, MATCH(('Inputs (Q)'!GV$1059-1),Inputs!$X$1:$BG$1,0))*((12-'Inputs (Q)'!GV$1063)/12)</f>
        <v>1437.40787418247</v>
      </c>
      <c r="GW177" s="325" t="n">
        <f aca="false">INDEX(Inputs!$X177:$BG177, MATCH('Inputs (Q)'!GW$1059,Inputs!$X$1:$BG$1,0))*('Inputs (Q)'!GW$1063/12)+INDEX(Inputs!$X177:$BG177, MATCH(('Inputs (Q)'!GW$1059-1),Inputs!$X$1:$BG$1,0))*((12-'Inputs (Q)'!GW$1063)/12)</f>
        <v>1451.36329043667</v>
      </c>
      <c r="GX177" s="325" t="n">
        <f aca="false">INDEX(Inputs!$X177:$BG177, MATCH('Inputs (Q)'!GX$1059,Inputs!$X$1:$BG$1,0))*('Inputs (Q)'!GX$1063/12)+INDEX(Inputs!$X177:$BG177, MATCH(('Inputs (Q)'!GX$1059-1),Inputs!$X$1:$BG$1,0))*((12-'Inputs (Q)'!GX$1063)/12)</f>
        <v>1465.87692334103</v>
      </c>
      <c r="GY177" s="325" t="n">
        <f aca="false">INDEX(Inputs!$X177:$BG177, MATCH('Inputs (Q)'!GY$1059,Inputs!$X$1:$BG$1,0))*('Inputs (Q)'!GY$1063/12)+INDEX(Inputs!$X177:$BG177, MATCH(('Inputs (Q)'!GY$1059-1),Inputs!$X$1:$BG$1,0))*((12-'Inputs (Q)'!GY$1063)/12)</f>
        <v>1480.3905562454</v>
      </c>
      <c r="GZ177" s="325" t="n">
        <f aca="false">INDEX(Inputs!$X177:$BG177, MATCH('Inputs (Q)'!GZ$1059,Inputs!$X$1:$BG$1,0))*('Inputs (Q)'!GZ$1063/12)+INDEX(Inputs!$X177:$BG177, MATCH(('Inputs (Q)'!GZ$1059-1),Inputs!$X$1:$BG$1,0))*((12-'Inputs (Q)'!GZ$1063)/12)</f>
        <v>1494.90418914977</v>
      </c>
      <c r="HA177" s="325" t="n">
        <f aca="false">INDEX(Inputs!$X177:$BG177, MATCH('Inputs (Q)'!HA$1059,Inputs!$X$1:$BG$1,0))*('Inputs (Q)'!HA$1063/12)+INDEX(Inputs!$X177:$BG177, MATCH(('Inputs (Q)'!HA$1059-1),Inputs!$X$1:$BG$1,0))*((12-'Inputs (Q)'!HA$1063)/12)</f>
        <v>1509.41782205413</v>
      </c>
    </row>
    <row r="178" customFormat="false" ht="15" hidden="false" customHeight="false" outlineLevel="2" collapsed="false">
      <c r="A178" s="48" t="s">
        <v>99</v>
      </c>
      <c r="B178" s="201" t="s">
        <v>184</v>
      </c>
      <c r="C178" s="201"/>
      <c r="D178" s="201" t="s">
        <v>101</v>
      </c>
      <c r="E178" s="52"/>
      <c r="F178" s="19" t="s">
        <v>233</v>
      </c>
      <c r="G178" s="52" t="s">
        <v>103</v>
      </c>
      <c r="H178" s="52"/>
      <c r="I178" s="52" t="s">
        <v>234</v>
      </c>
      <c r="BJ178" s="331" t="n">
        <v>2882</v>
      </c>
      <c r="BK178" s="331" t="n">
        <v>3003.66666666667</v>
      </c>
      <c r="BL178" s="331" t="n">
        <v>3181.33333333333</v>
      </c>
      <c r="BM178" s="331" t="n">
        <v>2956.33333333333</v>
      </c>
      <c r="BN178" s="331" t="n">
        <v>2889.66666666667</v>
      </c>
      <c r="BO178" s="331" t="n">
        <v>3022.33333333333</v>
      </c>
      <c r="BP178" s="331" t="n">
        <v>3203.66666666667</v>
      </c>
      <c r="BQ178" s="331" t="n">
        <v>3243.66666666667</v>
      </c>
      <c r="BR178" s="331" t="n">
        <v>2914.33333333333</v>
      </c>
      <c r="BS178" s="331" t="n">
        <v>3039.33333333333</v>
      </c>
      <c r="BT178" s="331" t="n">
        <v>2958.66666666667</v>
      </c>
      <c r="BU178" s="331" t="n">
        <v>2491</v>
      </c>
      <c r="BV178" s="331" t="n">
        <v>2082.33333333333</v>
      </c>
      <c r="BW178" s="331" t="n">
        <v>1944.33333333333</v>
      </c>
      <c r="BX178" s="331" t="n">
        <v>1955.33333333333</v>
      </c>
      <c r="BY178" s="331" t="n">
        <v>2038</v>
      </c>
      <c r="BZ178" s="331" t="n">
        <v>2182.66666666667</v>
      </c>
      <c r="CA178" s="331" t="n">
        <v>2595.66666666667</v>
      </c>
      <c r="CB178" s="331" t="n">
        <v>2264</v>
      </c>
      <c r="CC178" s="331" t="n">
        <v>2186.33333333333</v>
      </c>
      <c r="CD178" s="331" t="n">
        <v>2251.66666666667</v>
      </c>
      <c r="CE178" s="331" t="n">
        <v>2410.33333333333</v>
      </c>
      <c r="CF178" s="331" t="n">
        <v>2337.54242424242</v>
      </c>
      <c r="CG178" s="331" t="n">
        <v>2544.38350586612</v>
      </c>
      <c r="CH178" s="331" t="n">
        <v>2666.30959975697</v>
      </c>
      <c r="CI178" s="331" t="n">
        <v>2378.25757575758</v>
      </c>
      <c r="CJ178" s="331" t="n">
        <v>2462.78427128427</v>
      </c>
      <c r="CK178" s="331" t="n">
        <v>2572.61515151515</v>
      </c>
      <c r="CL178" s="331" t="n">
        <v>2557.36155606407</v>
      </c>
      <c r="CM178" s="331" t="n">
        <v>2394.59112554113</v>
      </c>
      <c r="CN178" s="331" t="n">
        <v>2501.24963924964</v>
      </c>
      <c r="CO178" s="331" t="n">
        <v>2519.51629072682</v>
      </c>
      <c r="CP178" s="331" t="n">
        <v>2582.61877192982</v>
      </c>
      <c r="CQ178" s="331" t="n">
        <v>2503.5</v>
      </c>
      <c r="CR178" s="331" t="n">
        <v>2344.5</v>
      </c>
      <c r="CS178" s="331" t="n">
        <v>2455.78333333333</v>
      </c>
      <c r="CT178" s="331" t="n">
        <v>2679.25766590389</v>
      </c>
      <c r="CU178" s="331" t="n">
        <v>3093.40050884788</v>
      </c>
      <c r="CV178" s="331" t="n">
        <v>3468.88188405797</v>
      </c>
      <c r="CW178" s="331" t="n">
        <v>3989.74617604618</v>
      </c>
      <c r="CX178" s="331" t="n">
        <v>6145.61115288221</v>
      </c>
      <c r="CY178" s="331" t="n">
        <v>9459.41786283892</v>
      </c>
      <c r="CZ178" s="331" t="n">
        <v>8559.04545454545</v>
      </c>
      <c r="DA178" s="331" t="n">
        <v>8744.89158040028</v>
      </c>
      <c r="DB178" s="331" t="n">
        <v>9672.63324979114</v>
      </c>
      <c r="DC178" s="331" t="n">
        <v>9363.4873015873</v>
      </c>
      <c r="DD178" s="331" t="n">
        <v>7931.54329004329</v>
      </c>
      <c r="DE178" s="331" t="n">
        <v>5853.58210248943</v>
      </c>
      <c r="DF178" s="331" t="n">
        <v>3910.2514354067</v>
      </c>
      <c r="DG178" s="331" t="n">
        <v>3862.63888888889</v>
      </c>
      <c r="DH178" s="331" t="n">
        <v>5974.51082251082</v>
      </c>
      <c r="DI178" s="331" t="n">
        <v>6607.66666666667</v>
      </c>
      <c r="DJ178" s="331" t="n">
        <v>6737.33333333333</v>
      </c>
      <c r="DK178" s="331" t="n">
        <v>6811.33333333333</v>
      </c>
      <c r="DL178" s="331" t="n">
        <v>6761.5</v>
      </c>
      <c r="DM178" s="331" t="n">
        <v>6641.66666666667</v>
      </c>
      <c r="DN178" s="331" t="n">
        <v>4738.19339832908</v>
      </c>
      <c r="DO178" s="331" t="n">
        <v>4738.19339832908</v>
      </c>
      <c r="DP178" s="331" t="n">
        <v>4738.19339832908</v>
      </c>
      <c r="DQ178" s="331" t="n">
        <v>4738.19339832908</v>
      </c>
      <c r="DR178" s="331" t="n">
        <v>4756.56925912413</v>
      </c>
      <c r="DS178" s="331" t="n">
        <v>4756.56925912413</v>
      </c>
      <c r="DT178" s="331" t="n">
        <v>4756.56925912413</v>
      </c>
      <c r="DU178" s="331" t="n">
        <v>4756.56925912413</v>
      </c>
      <c r="DV178" s="331" t="n">
        <v>4777.83489049371</v>
      </c>
      <c r="DW178" s="331" t="n">
        <v>4777.83489049371</v>
      </c>
      <c r="DX178" s="331" t="n">
        <v>4777.83489049371</v>
      </c>
      <c r="DY178" s="331" t="n">
        <v>4777.83489049371</v>
      </c>
      <c r="DZ178" s="331" t="n">
        <v>4796.94623005569</v>
      </c>
      <c r="EA178" s="331" t="n">
        <v>4796.94623005569</v>
      </c>
      <c r="EB178" s="331" t="n">
        <v>4796.94623005569</v>
      </c>
      <c r="EC178" s="331" t="n">
        <v>4796.94623005569</v>
      </c>
      <c r="ED178" s="331" t="n">
        <v>4816.13401497591</v>
      </c>
      <c r="EE178" s="331" t="n">
        <v>4816.13401497591</v>
      </c>
      <c r="EF178" s="331" t="n">
        <v>4816.13401497591</v>
      </c>
      <c r="EG178" s="331" t="n">
        <v>4816.13401497591</v>
      </c>
      <c r="EH178" s="331" t="n">
        <v>4835.39855103581</v>
      </c>
      <c r="EI178" s="331" t="n">
        <v>4835.39855103581</v>
      </c>
      <c r="EJ178" s="331" t="n">
        <v>4835.39855103581</v>
      </c>
      <c r="EK178" s="331" t="n">
        <v>4835.39855103581</v>
      </c>
      <c r="EL178" s="331" t="n">
        <v>4854.74014523995</v>
      </c>
      <c r="EM178" s="331" t="n">
        <v>4854.74014523995</v>
      </c>
      <c r="EN178" s="331" t="n">
        <v>4854.74014523995</v>
      </c>
      <c r="EO178" s="331" t="n">
        <v>4854.74014523995</v>
      </c>
      <c r="EP178" s="331" t="n">
        <v>4874.15910582091</v>
      </c>
      <c r="EQ178" s="331" t="n">
        <v>4874.15910582091</v>
      </c>
      <c r="ER178" s="331" t="n">
        <v>4874.15910582091</v>
      </c>
      <c r="ES178" s="331" t="n">
        <v>4874.15910582091</v>
      </c>
      <c r="ET178" s="331" t="n">
        <v>4893.6557422442</v>
      </c>
      <c r="EU178" s="331" t="n">
        <v>4893.6557422442</v>
      </c>
      <c r="EV178" s="331" t="n">
        <v>4893.6557422442</v>
      </c>
      <c r="EW178" s="331" t="n">
        <v>4893.6557422442</v>
      </c>
      <c r="EX178" s="331" t="n">
        <v>4913.23036521317</v>
      </c>
      <c r="EY178" s="331" t="n">
        <v>4913.23036521317</v>
      </c>
      <c r="EZ178" s="331" t="n">
        <v>4913.23036521317</v>
      </c>
      <c r="FA178" s="331" t="n">
        <v>4913.23036521317</v>
      </c>
      <c r="FB178" s="331" t="n">
        <v>4932.88328667403</v>
      </c>
      <c r="FC178" s="331" t="n">
        <v>4932.88328667403</v>
      </c>
      <c r="FD178" s="331" t="n">
        <v>4932.88328667403</v>
      </c>
      <c r="FE178" s="331" t="n">
        <v>4932.88328667403</v>
      </c>
      <c r="FF178" s="331" t="n">
        <v>4952.61481982072</v>
      </c>
      <c r="FG178" s="331" t="n">
        <v>4952.61481982072</v>
      </c>
      <c r="FH178" s="331" t="n">
        <v>4952.61481982072</v>
      </c>
      <c r="FI178" s="331" t="n">
        <v>4952.61481982072</v>
      </c>
      <c r="FJ178" s="331" t="n">
        <v>4972.42527910001</v>
      </c>
      <c r="FK178" s="331" t="n">
        <v>4972.42527910001</v>
      </c>
      <c r="FL178" s="331" t="n">
        <v>4972.42527910001</v>
      </c>
      <c r="FM178" s="331" t="n">
        <v>4972.42527910001</v>
      </c>
      <c r="FN178" s="331" t="n">
        <v>4992.31498021641</v>
      </c>
      <c r="FO178" s="331" t="n">
        <v>4992.31498021641</v>
      </c>
      <c r="FP178" s="331" t="n">
        <v>4992.31498021641</v>
      </c>
      <c r="FQ178" s="331" t="n">
        <v>4992.31498021641</v>
      </c>
      <c r="FR178" s="331" t="n">
        <v>5012.28424013727</v>
      </c>
      <c r="FS178" s="331" t="n">
        <v>5012.28424013727</v>
      </c>
      <c r="FT178" s="331" t="n">
        <v>5012.28424013727</v>
      </c>
      <c r="FU178" s="331" t="n">
        <v>5012.28424013727</v>
      </c>
      <c r="FV178" s="331" t="n">
        <v>5032.33337709782</v>
      </c>
      <c r="FW178" s="331" t="n">
        <v>5032.33337709782</v>
      </c>
      <c r="FX178" s="331" t="n">
        <v>5032.33337709782</v>
      </c>
      <c r="FY178" s="331" t="n">
        <v>5032.33337709782</v>
      </c>
      <c r="FZ178" s="331" t="n">
        <v>5052.46271060621</v>
      </c>
      <c r="GA178" s="331" t="n">
        <v>5052.46271060621</v>
      </c>
      <c r="GB178" s="331" t="n">
        <v>5052.46271060621</v>
      </c>
      <c r="GC178" s="331" t="n">
        <v>5052.46271060621</v>
      </c>
      <c r="GD178" s="331" t="n">
        <v>5072.67256144864</v>
      </c>
      <c r="GE178" s="331" t="n">
        <v>5072.67256144864</v>
      </c>
      <c r="GF178" s="331" t="n">
        <v>5072.67256144864</v>
      </c>
      <c r="GG178" s="331" t="n">
        <v>5072.67256144864</v>
      </c>
      <c r="GH178" s="325" t="n">
        <f aca="false">INDEX(Inputs!$X$121:$BG$121, MATCH('Inputs (Q)'!GH$1059,Inputs!$X$1:$BG$1,0))*('Inputs (Q)'!GH$1063/12)+INDEX(Inputs!$X$121:$BG$121, MATCH(('Inputs (Q)'!GH$1059-1),Inputs!$X$1:$BG$1,0))*((12-'Inputs (Q)'!GH$1063)/12)</f>
        <v>616.102760694923</v>
      </c>
      <c r="GI178" s="325" t="n">
        <f aca="false">INDEX(Inputs!$X$121:$BG$121, MATCH('Inputs (Q)'!GI$1059,Inputs!$X$1:$BG$1,0))*('Inputs (Q)'!GI$1063/12)+INDEX(Inputs!$X$121:$BG$121, MATCH(('Inputs (Q)'!GI$1059-1),Inputs!$X$1:$BG$1,0))*((12-'Inputs (Q)'!GI$1063)/12)</f>
        <v>619.310518730492</v>
      </c>
      <c r="GJ178" s="325" t="n">
        <f aca="false">INDEX(Inputs!$X$121:$BG$121, MATCH('Inputs (Q)'!GJ$1059,Inputs!$X$1:$BG$1,0))*('Inputs (Q)'!GJ$1063/12)+INDEX(Inputs!$X$121:$BG$121, MATCH(('Inputs (Q)'!GJ$1059-1),Inputs!$X$1:$BG$1,0))*((12-'Inputs (Q)'!GJ$1063)/12)</f>
        <v>622.518276766061</v>
      </c>
      <c r="GK178" s="325" t="n">
        <f aca="false">INDEX(Inputs!$X$121:$BG$121, MATCH('Inputs (Q)'!GK$1059,Inputs!$X$1:$BG$1,0))*('Inputs (Q)'!GK$1063/12)+INDEX(Inputs!$X$121:$BG$121, MATCH(('Inputs (Q)'!GK$1059-1),Inputs!$X$1:$BG$1,0))*((12-'Inputs (Q)'!GK$1063)/12)</f>
        <v>625.726034801631</v>
      </c>
      <c r="GL178" s="325" t="n">
        <f aca="false">INDEX(Inputs!$X$121:$BG$121, MATCH('Inputs (Q)'!GL$1059,Inputs!$X$1:$BG$1,0))*('Inputs (Q)'!GL$1063/12)+INDEX(Inputs!$X$121:$BG$121, MATCH(('Inputs (Q)'!GL$1059-1),Inputs!$X$1:$BG$1,0))*((12-'Inputs (Q)'!GL$1063)/12)</f>
        <v>628.997947997911</v>
      </c>
      <c r="GM178" s="325" t="n">
        <f aca="false">INDEX(Inputs!$X$121:$BG$121, MATCH('Inputs (Q)'!GM$1059,Inputs!$X$1:$BG$1,0))*('Inputs (Q)'!GM$1063/12)+INDEX(Inputs!$X$121:$BG$121, MATCH(('Inputs (Q)'!GM$1059-1),Inputs!$X$1:$BG$1,0))*((12-'Inputs (Q)'!GM$1063)/12)</f>
        <v>632.269861194192</v>
      </c>
      <c r="GN178" s="325" t="n">
        <f aca="false">INDEX(Inputs!$X$121:$BG$121, MATCH('Inputs (Q)'!GN$1059,Inputs!$X$1:$BG$1,0))*('Inputs (Q)'!GN$1063/12)+INDEX(Inputs!$X$121:$BG$121, MATCH(('Inputs (Q)'!GN$1059-1),Inputs!$X$1:$BG$1,0))*((12-'Inputs (Q)'!GN$1063)/12)</f>
        <v>635.541774390472</v>
      </c>
      <c r="GO178" s="325" t="n">
        <f aca="false">INDEX(Inputs!$X$121:$BG$121, MATCH('Inputs (Q)'!GO$1059,Inputs!$X$1:$BG$1,0))*('Inputs (Q)'!GO$1063/12)+INDEX(Inputs!$X$121:$BG$121, MATCH(('Inputs (Q)'!GO$1059-1),Inputs!$X$1:$BG$1,0))*((12-'Inputs (Q)'!GO$1063)/12)</f>
        <v>638.813687586753</v>
      </c>
      <c r="GP178" s="325" t="n">
        <f aca="false">INDEX(Inputs!$X$121:$BG$121, MATCH('Inputs (Q)'!GP$1059,Inputs!$X$1:$BG$1,0))*('Inputs (Q)'!GP$1063/12)+INDEX(Inputs!$X$121:$BG$121, MATCH(('Inputs (Q)'!GP$1059-1),Inputs!$X$1:$BG$1,0))*((12-'Inputs (Q)'!GP$1063)/12)</f>
        <v>642.151039046959</v>
      </c>
      <c r="GQ178" s="325" t="n">
        <f aca="false">INDEX(Inputs!$X$121:$BG$121, MATCH('Inputs (Q)'!GQ$1059,Inputs!$X$1:$BG$1,0))*('Inputs (Q)'!GQ$1063/12)+INDEX(Inputs!$X$121:$BG$121, MATCH(('Inputs (Q)'!GQ$1059-1),Inputs!$X$1:$BG$1,0))*((12-'Inputs (Q)'!GQ$1063)/12)</f>
        <v>645.488390507165</v>
      </c>
      <c r="GR178" s="325" t="n">
        <f aca="false">INDEX(Inputs!$X$121:$BG$121, MATCH('Inputs (Q)'!GR$1059,Inputs!$X$1:$BG$1,0))*('Inputs (Q)'!GR$1063/12)+INDEX(Inputs!$X$121:$BG$121, MATCH(('Inputs (Q)'!GR$1059-1),Inputs!$X$1:$BG$1,0))*((12-'Inputs (Q)'!GR$1063)/12)</f>
        <v>648.825741967371</v>
      </c>
      <c r="GS178" s="325" t="n">
        <f aca="false">INDEX(Inputs!$X$121:$BG$121, MATCH('Inputs (Q)'!GS$1059,Inputs!$X$1:$BG$1,0))*('Inputs (Q)'!GS$1063/12)+INDEX(Inputs!$X$121:$BG$121, MATCH(('Inputs (Q)'!GS$1059-1),Inputs!$X$1:$BG$1,0))*((12-'Inputs (Q)'!GS$1063)/12)</f>
        <v>652.163093427578</v>
      </c>
      <c r="GT178" s="325" t="n">
        <f aca="false">INDEX(Inputs!$X$121:$BG$121, MATCH('Inputs (Q)'!GT$1059,Inputs!$X$1:$BG$1,0))*('Inputs (Q)'!GT$1063/12)+INDEX(Inputs!$X$121:$BG$121, MATCH(('Inputs (Q)'!GT$1059-1),Inputs!$X$1:$BG$1,0))*((12-'Inputs (Q)'!GT$1063)/12)</f>
        <v>655.567191916988</v>
      </c>
      <c r="GU178" s="325" t="n">
        <f aca="false">INDEX(Inputs!$X$121:$BG$121, MATCH('Inputs (Q)'!GU$1059,Inputs!$X$1:$BG$1,0))*('Inputs (Q)'!GU$1063/12)+INDEX(Inputs!$X$121:$BG$121, MATCH(('Inputs (Q)'!GU$1059-1),Inputs!$X$1:$BG$1,0))*((12-'Inputs (Q)'!GU$1063)/12)</f>
        <v>658.971290406399</v>
      </c>
      <c r="GV178" s="325" t="n">
        <f aca="false">INDEX(Inputs!$X$121:$BG$121, MATCH('Inputs (Q)'!GV$1059,Inputs!$X$1:$BG$1,0))*('Inputs (Q)'!GV$1063/12)+INDEX(Inputs!$X$121:$BG$121, MATCH(('Inputs (Q)'!GV$1059-1),Inputs!$X$1:$BG$1,0))*((12-'Inputs (Q)'!GV$1063)/12)</f>
        <v>662.375388895809</v>
      </c>
      <c r="GW178" s="325" t="n">
        <f aca="false">INDEX(Inputs!$X$121:$BG$121, MATCH('Inputs (Q)'!GW$1059,Inputs!$X$1:$BG$1,0))*('Inputs (Q)'!GW$1063/12)+INDEX(Inputs!$X$121:$BG$121, MATCH(('Inputs (Q)'!GW$1059-1),Inputs!$X$1:$BG$1,0))*((12-'Inputs (Q)'!GW$1063)/12)</f>
        <v>665.779487385219</v>
      </c>
      <c r="GX178" s="325" t="n">
        <f aca="false">INDEX(Inputs!$X$121:$BG$121, MATCH('Inputs (Q)'!GX$1059,Inputs!$X$1:$BG$1,0))*('Inputs (Q)'!GX$1063/12)+INDEX(Inputs!$X$121:$BG$121, MATCH(('Inputs (Q)'!GX$1059-1),Inputs!$X$1:$BG$1,0))*((12-'Inputs (Q)'!GX$1063)/12)</f>
        <v>669.251667844418</v>
      </c>
      <c r="GY178" s="325" t="n">
        <f aca="false">INDEX(Inputs!$X$121:$BG$121, MATCH('Inputs (Q)'!GY$1059,Inputs!$X$1:$BG$1,0))*('Inputs (Q)'!GY$1063/12)+INDEX(Inputs!$X$121:$BG$121, MATCH(('Inputs (Q)'!GY$1059-1),Inputs!$X$1:$BG$1,0))*((12-'Inputs (Q)'!GY$1063)/12)</f>
        <v>672.723848303616</v>
      </c>
      <c r="GZ178" s="325" t="n">
        <f aca="false">INDEX(Inputs!$X$121:$BG$121, MATCH('Inputs (Q)'!GZ$1059,Inputs!$X$1:$BG$1,0))*('Inputs (Q)'!GZ$1063/12)+INDEX(Inputs!$X$121:$BG$121, MATCH(('Inputs (Q)'!GZ$1059-1),Inputs!$X$1:$BG$1,0))*((12-'Inputs (Q)'!GZ$1063)/12)</f>
        <v>676.196028762815</v>
      </c>
      <c r="HA178" s="325" t="n">
        <f aca="false">INDEX(Inputs!$X$121:$BG$121, MATCH('Inputs (Q)'!HA$1059,Inputs!$X$1:$BG$1,0))*('Inputs (Q)'!HA$1063/12)+INDEX(Inputs!$X$121:$BG$121, MATCH(('Inputs (Q)'!HA$1059-1),Inputs!$X$1:$BG$1,0))*((12-'Inputs (Q)'!HA$1063)/12)</f>
        <v>679.668209222013</v>
      </c>
    </row>
    <row r="179" customFormat="false" ht="15" hidden="false" customHeight="false" outlineLevel="2" collapsed="false">
      <c r="A179" s="48" t="s">
        <v>99</v>
      </c>
      <c r="B179" s="201" t="s">
        <v>184</v>
      </c>
      <c r="C179" s="201"/>
      <c r="D179" s="201" t="s">
        <v>101</v>
      </c>
      <c r="E179" s="52"/>
      <c r="F179" s="19" t="s">
        <v>235</v>
      </c>
      <c r="G179" s="52" t="s">
        <v>236</v>
      </c>
      <c r="H179" s="52"/>
      <c r="I179" s="52" t="s">
        <v>237</v>
      </c>
      <c r="BJ179" s="331" t="n">
        <v>101168.164666667</v>
      </c>
      <c r="BK179" s="331" t="n">
        <v>104990.9442</v>
      </c>
      <c r="BL179" s="331" t="n">
        <v>115538.928766667</v>
      </c>
      <c r="BM179" s="331" t="n">
        <v>141475.569633333</v>
      </c>
      <c r="BN179" s="331" t="n">
        <v>181692.0196</v>
      </c>
      <c r="BO179" s="331" t="n">
        <v>159329.546033333</v>
      </c>
      <c r="BP179" s="331" t="n">
        <v>202681.264733333</v>
      </c>
      <c r="BQ179" s="331" t="n">
        <v>214547.671333333</v>
      </c>
      <c r="BR179" s="331" t="n">
        <v>217618.113066667</v>
      </c>
      <c r="BS179" s="331" t="n">
        <v>199976.724766667</v>
      </c>
      <c r="BT179" s="331" t="n">
        <v>191114.6235</v>
      </c>
      <c r="BU179" s="331" t="n">
        <v>156972.079766667</v>
      </c>
      <c r="BV179" s="331" t="n">
        <v>122295.072366667</v>
      </c>
      <c r="BW179" s="331" t="n">
        <v>111251.5606</v>
      </c>
      <c r="BX179" s="331" t="n">
        <v>115211.220566667</v>
      </c>
      <c r="BY179" s="331" t="n">
        <v>119079.335</v>
      </c>
      <c r="BZ179" s="331" t="n">
        <v>124183.5404</v>
      </c>
      <c r="CA179" s="331" t="n">
        <v>160892.219233333</v>
      </c>
      <c r="CB179" s="331" t="n">
        <v>148467.0804</v>
      </c>
      <c r="CC179" s="331" t="n">
        <v>145772.86</v>
      </c>
      <c r="CD179" s="331" t="n">
        <v>148461.012566667</v>
      </c>
      <c r="CE179" s="331" t="n">
        <v>155477.066366667</v>
      </c>
      <c r="CF179" s="331" t="n">
        <v>151049.758776061</v>
      </c>
      <c r="CG179" s="331" t="n">
        <v>162026.4887496</v>
      </c>
      <c r="CH179" s="331" t="n">
        <v>177622.781600665</v>
      </c>
      <c r="CI179" s="331" t="n">
        <v>171856.440489394</v>
      </c>
      <c r="CJ179" s="331" t="n">
        <v>182102.598999279</v>
      </c>
      <c r="CK179" s="331" t="n">
        <v>195764.408208485</v>
      </c>
      <c r="CL179" s="331" t="n">
        <v>190393.605507246</v>
      </c>
      <c r="CM179" s="331" t="n">
        <v>177666.833213896</v>
      </c>
      <c r="CN179" s="331" t="n">
        <v>183753.145576768</v>
      </c>
      <c r="CO179" s="331" t="n">
        <v>183091.741868588</v>
      </c>
      <c r="CP179" s="331" t="n">
        <v>222529.650550175</v>
      </c>
      <c r="CQ179" s="331" t="n">
        <v>166104.197503752</v>
      </c>
      <c r="CR179" s="331" t="n">
        <v>139466.718136061</v>
      </c>
      <c r="CS179" s="331" t="n">
        <v>153867.669</v>
      </c>
      <c r="CT179" s="331" t="n">
        <v>195152.384625477</v>
      </c>
      <c r="CU179" s="331" t="n">
        <v>250587.6165611</v>
      </c>
      <c r="CV179" s="331" t="n">
        <v>326651.325942029</v>
      </c>
      <c r="CW179" s="331" t="n">
        <v>369507.989186147</v>
      </c>
      <c r="CX179" s="331" t="n">
        <v>559308.004953634</v>
      </c>
      <c r="CY179" s="331" t="n">
        <v>857858.852484849</v>
      </c>
      <c r="CZ179" s="331" t="n">
        <v>764053.550909091</v>
      </c>
      <c r="DA179" s="331" t="n">
        <v>874744.487252588</v>
      </c>
      <c r="DB179" s="331" t="n">
        <v>909690.311102757</v>
      </c>
      <c r="DC179" s="331" t="n">
        <v>756027.393079365</v>
      </c>
      <c r="DD179" s="331" t="n">
        <v>638477.850685426</v>
      </c>
      <c r="DE179" s="331" t="n">
        <v>467859.377813605</v>
      </c>
      <c r="DF179" s="331" t="n">
        <v>305436.723979306</v>
      </c>
      <c r="DG179" s="331" t="n">
        <v>286998.502002778</v>
      </c>
      <c r="DH179" s="331" t="n">
        <v>491838.475442414</v>
      </c>
      <c r="DI179" s="331" t="n">
        <v>578971.432662372</v>
      </c>
      <c r="DJ179" s="331" t="n">
        <v>603306.806951938</v>
      </c>
      <c r="DK179" s="331" t="n">
        <v>619059.169014703</v>
      </c>
      <c r="DL179" s="331" t="n">
        <v>622077.75797099</v>
      </c>
      <c r="DM179" s="331" t="n">
        <v>617889.298556406</v>
      </c>
      <c r="DN179" s="331" t="n">
        <v>452644.510934897</v>
      </c>
      <c r="DO179" s="331" t="n">
        <v>452644.510934897</v>
      </c>
      <c r="DP179" s="331" t="n">
        <v>452644.510934897</v>
      </c>
      <c r="DQ179" s="331" t="n">
        <v>452644.510934897</v>
      </c>
      <c r="DR179" s="331" t="n">
        <v>473832.028104775</v>
      </c>
      <c r="DS179" s="331" t="n">
        <v>473832.028104775</v>
      </c>
      <c r="DT179" s="331" t="n">
        <v>473832.028104775</v>
      </c>
      <c r="DU179" s="331" t="n">
        <v>473832.028104775</v>
      </c>
      <c r="DV179" s="331" t="n">
        <v>496328.542387506</v>
      </c>
      <c r="DW179" s="331" t="n">
        <v>496328.542387506</v>
      </c>
      <c r="DX179" s="331" t="n">
        <v>496328.542387506</v>
      </c>
      <c r="DY179" s="331" t="n">
        <v>496328.542387506</v>
      </c>
      <c r="DZ179" s="331" t="n">
        <v>508280.133688197</v>
      </c>
      <c r="EA179" s="331" t="n">
        <v>508280.133688197</v>
      </c>
      <c r="EB179" s="331" t="n">
        <v>508280.133688197</v>
      </c>
      <c r="EC179" s="331" t="n">
        <v>508280.133688197</v>
      </c>
      <c r="ED179" s="331" t="n">
        <v>520519.519307409</v>
      </c>
      <c r="EE179" s="331" t="n">
        <v>520519.519307409</v>
      </c>
      <c r="EF179" s="331" t="n">
        <v>520519.519307409</v>
      </c>
      <c r="EG179" s="331" t="n">
        <v>520519.519307409</v>
      </c>
      <c r="EH179" s="331" t="n">
        <v>533053.629332332</v>
      </c>
      <c r="EI179" s="331" t="n">
        <v>533053.629332332</v>
      </c>
      <c r="EJ179" s="331" t="n">
        <v>533053.629332332</v>
      </c>
      <c r="EK179" s="331" t="n">
        <v>533053.629332332</v>
      </c>
      <c r="EL179" s="331" t="n">
        <v>545889.560726654</v>
      </c>
      <c r="EM179" s="331" t="n">
        <v>545889.560726654</v>
      </c>
      <c r="EN179" s="331" t="n">
        <v>545889.560726654</v>
      </c>
      <c r="EO179" s="331" t="n">
        <v>545889.560726654</v>
      </c>
      <c r="EP179" s="331" t="n">
        <v>559034.581348952</v>
      </c>
      <c r="EQ179" s="331" t="n">
        <v>559034.581348952</v>
      </c>
      <c r="ER179" s="331" t="n">
        <v>559034.581348952</v>
      </c>
      <c r="ES179" s="331" t="n">
        <v>559034.581348952</v>
      </c>
      <c r="ET179" s="331" t="n">
        <v>572496.134067835</v>
      </c>
      <c r="EU179" s="331" t="n">
        <v>572496.134067835</v>
      </c>
      <c r="EV179" s="331" t="n">
        <v>572496.134067835</v>
      </c>
      <c r="EW179" s="331" t="n">
        <v>572496.134067835</v>
      </c>
      <c r="EX179" s="331" t="n">
        <v>586281.840976188</v>
      </c>
      <c r="EY179" s="331" t="n">
        <v>586281.840976188</v>
      </c>
      <c r="EZ179" s="331" t="n">
        <v>586281.840976188</v>
      </c>
      <c r="FA179" s="331" t="n">
        <v>586281.840976188</v>
      </c>
      <c r="FB179" s="331" t="n">
        <v>600399.507706895</v>
      </c>
      <c r="FC179" s="331" t="n">
        <v>600399.507706895</v>
      </c>
      <c r="FD179" s="331" t="n">
        <v>600399.507706895</v>
      </c>
      <c r="FE179" s="331" t="n">
        <v>600399.507706895</v>
      </c>
      <c r="FF179" s="331" t="n">
        <v>614857.127852477</v>
      </c>
      <c r="FG179" s="331" t="n">
        <v>614857.127852477</v>
      </c>
      <c r="FH179" s="331" t="n">
        <v>614857.127852477</v>
      </c>
      <c r="FI179" s="331" t="n">
        <v>614857.127852477</v>
      </c>
      <c r="FJ179" s="331" t="n">
        <v>629662.887491164</v>
      </c>
      <c r="FK179" s="331" t="n">
        <v>629662.887491164</v>
      </c>
      <c r="FL179" s="331" t="n">
        <v>629662.887491164</v>
      </c>
      <c r="FM179" s="331" t="n">
        <v>629662.887491164</v>
      </c>
      <c r="FN179" s="331" t="n">
        <v>644825.169821951</v>
      </c>
      <c r="FO179" s="331" t="n">
        <v>644825.169821951</v>
      </c>
      <c r="FP179" s="331" t="n">
        <v>644825.169821951</v>
      </c>
      <c r="FQ179" s="331" t="n">
        <v>644825.169821951</v>
      </c>
      <c r="FR179" s="331" t="n">
        <v>660352.559911264</v>
      </c>
      <c r="FS179" s="331" t="n">
        <v>660352.559911264</v>
      </c>
      <c r="FT179" s="331" t="n">
        <v>660352.559911264</v>
      </c>
      <c r="FU179" s="331" t="n">
        <v>660352.559911264</v>
      </c>
      <c r="FV179" s="331" t="n">
        <v>676253.849553927</v>
      </c>
      <c r="FW179" s="331" t="n">
        <v>676253.849553927</v>
      </c>
      <c r="FX179" s="331" t="n">
        <v>676253.849553927</v>
      </c>
      <c r="FY179" s="331" t="n">
        <v>676253.849553927</v>
      </c>
      <c r="FZ179" s="331" t="n">
        <v>692538.042251186</v>
      </c>
      <c r="GA179" s="331" t="n">
        <v>692538.042251186</v>
      </c>
      <c r="GB179" s="331" t="n">
        <v>692538.042251186</v>
      </c>
      <c r="GC179" s="331" t="n">
        <v>692538.042251186</v>
      </c>
      <c r="GD179" s="331" t="n">
        <v>709214.358308594</v>
      </c>
      <c r="GE179" s="331" t="n">
        <v>709214.358308594</v>
      </c>
      <c r="GF179" s="331" t="n">
        <v>709214.358308594</v>
      </c>
      <c r="GG179" s="331" t="n">
        <v>709214.358308594</v>
      </c>
      <c r="GH179" s="325" t="n">
        <f aca="false">INDEX(Inputs!$X179:$BG179, MATCH('Inputs (Q)'!GH$1059,Inputs!$X$1:$BG$1,0))*('Inputs (Q)'!GH$1063/12)+INDEX(Inputs!$X179:$BG179, MATCH(('Inputs (Q)'!GH$1059-1),Inputs!$X$1:$BG$1,0))*((12-'Inputs (Q)'!GH$1063)/12)</f>
        <v>713483.828745612</v>
      </c>
      <c r="GI179" s="325" t="n">
        <f aca="false">INDEX(Inputs!$X179:$BG179, MATCH('Inputs (Q)'!GI$1059,Inputs!$X$1:$BG$1,0))*('Inputs (Q)'!GI$1063/12)+INDEX(Inputs!$X179:$BG179, MATCH(('Inputs (Q)'!GI$1059-1),Inputs!$X$1:$BG$1,0))*((12-'Inputs (Q)'!GI$1063)/12)</f>
        <v>717753.29918263</v>
      </c>
      <c r="GJ179" s="325" t="n">
        <f aca="false">INDEX(Inputs!$X179:$BG179, MATCH('Inputs (Q)'!GJ$1059,Inputs!$X$1:$BG$1,0))*('Inputs (Q)'!GJ$1063/12)+INDEX(Inputs!$X179:$BG179, MATCH(('Inputs (Q)'!GJ$1059-1),Inputs!$X$1:$BG$1,0))*((12-'Inputs (Q)'!GJ$1063)/12)</f>
        <v>722022.769619648</v>
      </c>
      <c r="GK179" s="325" t="n">
        <f aca="false">INDEX(Inputs!$X179:$BG179, MATCH('Inputs (Q)'!GK$1059,Inputs!$X$1:$BG$1,0))*('Inputs (Q)'!GK$1063/12)+INDEX(Inputs!$X179:$BG179, MATCH(('Inputs (Q)'!GK$1059-1),Inputs!$X$1:$BG$1,0))*((12-'Inputs (Q)'!GK$1063)/12)</f>
        <v>726292.240056666</v>
      </c>
      <c r="GL179" s="325" t="n">
        <f aca="false">INDEX(Inputs!$X179:$BG179, MATCH('Inputs (Q)'!GL$1059,Inputs!$X$1:$BG$1,0))*('Inputs (Q)'!GL$1063/12)+INDEX(Inputs!$X179:$BG179, MATCH(('Inputs (Q)'!GL$1059-1),Inputs!$X$1:$BG$1,0))*((12-'Inputs (Q)'!GL$1063)/12)</f>
        <v>730664.519341807</v>
      </c>
      <c r="GM179" s="325" t="n">
        <f aca="false">INDEX(Inputs!$X179:$BG179, MATCH('Inputs (Q)'!GM$1059,Inputs!$X$1:$BG$1,0))*('Inputs (Q)'!GM$1063/12)+INDEX(Inputs!$X179:$BG179, MATCH(('Inputs (Q)'!GM$1059-1),Inputs!$X$1:$BG$1,0))*((12-'Inputs (Q)'!GM$1063)/12)</f>
        <v>735036.798626948</v>
      </c>
      <c r="GN179" s="325" t="n">
        <f aca="false">INDEX(Inputs!$X179:$BG179, MATCH('Inputs (Q)'!GN$1059,Inputs!$X$1:$BG$1,0))*('Inputs (Q)'!GN$1063/12)+INDEX(Inputs!$X179:$BG179, MATCH(('Inputs (Q)'!GN$1059-1),Inputs!$X$1:$BG$1,0))*((12-'Inputs (Q)'!GN$1063)/12)</f>
        <v>739409.077912089</v>
      </c>
      <c r="GO179" s="325" t="n">
        <f aca="false">INDEX(Inputs!$X179:$BG179, MATCH('Inputs (Q)'!GO$1059,Inputs!$X$1:$BG$1,0))*('Inputs (Q)'!GO$1063/12)+INDEX(Inputs!$X179:$BG179, MATCH(('Inputs (Q)'!GO$1059-1),Inputs!$X$1:$BG$1,0))*((12-'Inputs (Q)'!GO$1063)/12)</f>
        <v>743781.35719723</v>
      </c>
      <c r="GP179" s="325" t="n">
        <f aca="false">INDEX(Inputs!$X179:$BG179, MATCH('Inputs (Q)'!GP$1059,Inputs!$X$1:$BG$1,0))*('Inputs (Q)'!GP$1063/12)+INDEX(Inputs!$X179:$BG179, MATCH(('Inputs (Q)'!GP$1059-1),Inputs!$X$1:$BG$1,0))*((12-'Inputs (Q)'!GP$1063)/12)</f>
        <v>748258.920967558</v>
      </c>
      <c r="GQ179" s="325" t="n">
        <f aca="false">INDEX(Inputs!$X179:$BG179, MATCH('Inputs (Q)'!GQ$1059,Inputs!$X$1:$BG$1,0))*('Inputs (Q)'!GQ$1063/12)+INDEX(Inputs!$X179:$BG179, MATCH(('Inputs (Q)'!GQ$1059-1),Inputs!$X$1:$BG$1,0))*((12-'Inputs (Q)'!GQ$1063)/12)</f>
        <v>752736.484737885</v>
      </c>
      <c r="GR179" s="325" t="n">
        <f aca="false">INDEX(Inputs!$X179:$BG179, MATCH('Inputs (Q)'!GR$1059,Inputs!$X$1:$BG$1,0))*('Inputs (Q)'!GR$1063/12)+INDEX(Inputs!$X179:$BG179, MATCH(('Inputs (Q)'!GR$1059-1),Inputs!$X$1:$BG$1,0))*((12-'Inputs (Q)'!GR$1063)/12)</f>
        <v>757214.048508212</v>
      </c>
      <c r="GS179" s="325" t="n">
        <f aca="false">INDEX(Inputs!$X179:$BG179, MATCH('Inputs (Q)'!GS$1059,Inputs!$X$1:$BG$1,0))*('Inputs (Q)'!GS$1063/12)+INDEX(Inputs!$X179:$BG179, MATCH(('Inputs (Q)'!GS$1059-1),Inputs!$X$1:$BG$1,0))*((12-'Inputs (Q)'!GS$1063)/12)</f>
        <v>761691.61227854</v>
      </c>
      <c r="GT179" s="325" t="n">
        <f aca="false">INDEX(Inputs!$X179:$BG179, MATCH('Inputs (Q)'!GT$1059,Inputs!$X$1:$BG$1,0))*('Inputs (Q)'!GT$1063/12)+INDEX(Inputs!$X179:$BG179, MATCH(('Inputs (Q)'!GT$1059-1),Inputs!$X$1:$BG$1,0))*((12-'Inputs (Q)'!GT$1063)/12)</f>
        <v>766276.995784456</v>
      </c>
      <c r="GU179" s="325" t="n">
        <f aca="false">INDEX(Inputs!$X179:$BG179, MATCH('Inputs (Q)'!GU$1059,Inputs!$X$1:$BG$1,0))*('Inputs (Q)'!GU$1063/12)+INDEX(Inputs!$X179:$BG179, MATCH(('Inputs (Q)'!GU$1059-1),Inputs!$X$1:$BG$1,0))*((12-'Inputs (Q)'!GU$1063)/12)</f>
        <v>770862.379290373</v>
      </c>
      <c r="GV179" s="325" t="n">
        <f aca="false">INDEX(Inputs!$X179:$BG179, MATCH('Inputs (Q)'!GV$1059,Inputs!$X$1:$BG$1,0))*('Inputs (Q)'!GV$1063/12)+INDEX(Inputs!$X179:$BG179, MATCH(('Inputs (Q)'!GV$1059-1),Inputs!$X$1:$BG$1,0))*((12-'Inputs (Q)'!GV$1063)/12)</f>
        <v>775447.76279629</v>
      </c>
      <c r="GW179" s="325" t="n">
        <f aca="false">INDEX(Inputs!$X179:$BG179, MATCH('Inputs (Q)'!GW$1059,Inputs!$X$1:$BG$1,0))*('Inputs (Q)'!GW$1063/12)+INDEX(Inputs!$X179:$BG179, MATCH(('Inputs (Q)'!GW$1059-1),Inputs!$X$1:$BG$1,0))*((12-'Inputs (Q)'!GW$1063)/12)</f>
        <v>780033.146302207</v>
      </c>
      <c r="GX179" s="325" t="n">
        <f aca="false">INDEX(Inputs!$X179:$BG179, MATCH('Inputs (Q)'!GX$1059,Inputs!$X$1:$BG$1,0))*('Inputs (Q)'!GX$1063/12)+INDEX(Inputs!$X179:$BG179, MATCH(('Inputs (Q)'!GX$1059-1),Inputs!$X$1:$BG$1,0))*((12-'Inputs (Q)'!GX$1063)/12)</f>
        <v>784728.945842946</v>
      </c>
      <c r="GY179" s="325" t="n">
        <f aca="false">INDEX(Inputs!$X179:$BG179, MATCH('Inputs (Q)'!GY$1059,Inputs!$X$1:$BG$1,0))*('Inputs (Q)'!GY$1063/12)+INDEX(Inputs!$X179:$BG179, MATCH(('Inputs (Q)'!GY$1059-1),Inputs!$X$1:$BG$1,0))*((12-'Inputs (Q)'!GY$1063)/12)</f>
        <v>789424.745383686</v>
      </c>
      <c r="GZ179" s="325" t="n">
        <f aca="false">INDEX(Inputs!$X179:$BG179, MATCH('Inputs (Q)'!GZ$1059,Inputs!$X$1:$BG$1,0))*('Inputs (Q)'!GZ$1063/12)+INDEX(Inputs!$X179:$BG179, MATCH(('Inputs (Q)'!GZ$1059-1),Inputs!$X$1:$BG$1,0))*((12-'Inputs (Q)'!GZ$1063)/12)</f>
        <v>794120.544924425</v>
      </c>
      <c r="HA179" s="325" t="n">
        <f aca="false">INDEX(Inputs!$X179:$BG179, MATCH('Inputs (Q)'!HA$1059,Inputs!$X$1:$BG$1,0))*('Inputs (Q)'!HA$1063/12)+INDEX(Inputs!$X179:$BG179, MATCH(('Inputs (Q)'!HA$1059-1),Inputs!$X$1:$BG$1,0))*((12-'Inputs (Q)'!HA$1063)/12)</f>
        <v>798816.344465164</v>
      </c>
    </row>
    <row r="180" customFormat="false" ht="15" hidden="false" customHeight="false" outlineLevel="2" collapsed="false">
      <c r="A180" s="48" t="s">
        <v>99</v>
      </c>
      <c r="B180" s="201" t="s">
        <v>184</v>
      </c>
      <c r="C180" s="201"/>
      <c r="D180" s="201" t="s">
        <v>101</v>
      </c>
      <c r="E180" s="52"/>
      <c r="F180" s="19" t="s">
        <v>238</v>
      </c>
      <c r="G180" s="52" t="s">
        <v>186</v>
      </c>
      <c r="H180" s="52" t="s">
        <v>219</v>
      </c>
      <c r="I180" s="52" t="s">
        <v>187</v>
      </c>
      <c r="BJ180" s="328" t="n">
        <v>25.5258090909091</v>
      </c>
      <c r="BK180" s="328" t="n">
        <v>26.575896969697</v>
      </c>
      <c r="BL180" s="328" t="n">
        <v>26.2721863636364</v>
      </c>
      <c r="BM180" s="328" t="n">
        <v>33.6954484848485</v>
      </c>
      <c r="BN180" s="328" t="n">
        <v>42.1184363636364</v>
      </c>
      <c r="BO180" s="328" t="n">
        <v>41.0514545454545</v>
      </c>
      <c r="BP180" s="328" t="n">
        <v>49.4949484848485</v>
      </c>
      <c r="BQ180" s="328" t="n">
        <v>46.9090909090909</v>
      </c>
      <c r="BR180" s="328" t="n">
        <v>51.8181818181818</v>
      </c>
      <c r="BS180" s="328" t="n">
        <v>49.7575757575758</v>
      </c>
      <c r="BT180" s="328" t="n">
        <v>49.2575757575758</v>
      </c>
      <c r="BU180" s="328" t="n">
        <v>43.5325757575758</v>
      </c>
      <c r="BV180" s="328" t="n">
        <v>39.759596969697</v>
      </c>
      <c r="BW180" s="328" t="n">
        <v>36.5871212121212</v>
      </c>
      <c r="BX180" s="328" t="n">
        <v>40.1641424242424</v>
      </c>
      <c r="BY180" s="328" t="n">
        <v>39.8484848484849</v>
      </c>
      <c r="BZ180" s="328" t="n">
        <v>38.6691909090909</v>
      </c>
      <c r="CA180" s="328" t="n">
        <v>42.4439393939394</v>
      </c>
      <c r="CB180" s="328" t="n">
        <v>43.5863636363636</v>
      </c>
      <c r="CC180" s="328" t="n">
        <v>39.1742424242424</v>
      </c>
      <c r="CD180" s="328" t="n">
        <v>38.920202030303</v>
      </c>
      <c r="CE180" s="328" t="n">
        <v>38.7348484848485</v>
      </c>
      <c r="CF180" s="328" t="n">
        <v>40.9462121212121</v>
      </c>
      <c r="CG180" s="328" t="n">
        <v>39.4833333333333</v>
      </c>
      <c r="CH180" s="330" t="n">
        <v>41.3068181818182</v>
      </c>
      <c r="CI180" s="330" t="n">
        <v>49.1621212121212</v>
      </c>
      <c r="CJ180" s="330" t="n">
        <v>57.7924242424242</v>
      </c>
      <c r="CK180" s="330" t="n">
        <v>75.4444444545455</v>
      </c>
      <c r="CL180" s="330" t="n">
        <v>93.4949494848485</v>
      </c>
      <c r="CM180" s="330" t="n">
        <v>102.363636363636</v>
      </c>
      <c r="CN180" s="330" t="n">
        <v>81.030303030303</v>
      </c>
      <c r="CO180" s="330" t="n">
        <v>78.7469696969697</v>
      </c>
      <c r="CP180" s="330" t="n">
        <v>89.6287878787879</v>
      </c>
      <c r="CQ180" s="330" t="n">
        <v>89.1742424242424</v>
      </c>
      <c r="CR180" s="330" t="n">
        <v>67.0272727272727</v>
      </c>
      <c r="CS180" s="330" t="n">
        <v>66.0063131313131</v>
      </c>
      <c r="CT180" s="330" t="n">
        <v>66.4520202020202</v>
      </c>
      <c r="CU180" s="330" t="n">
        <v>57.5787878787879</v>
      </c>
      <c r="CV180" s="330" t="n">
        <v>72.5015151515152</v>
      </c>
      <c r="CW180" s="330" t="n">
        <v>66.3727272727273</v>
      </c>
      <c r="CX180" s="328" t="n">
        <v>62.3045454545454</v>
      </c>
      <c r="CY180" s="328" t="n">
        <v>70.3530303030303</v>
      </c>
      <c r="CZ180" s="328" t="n">
        <v>75.4015151515151</v>
      </c>
      <c r="DA180" s="328" t="n">
        <v>91.819696969697</v>
      </c>
      <c r="DB180" s="328" t="n">
        <v>85.1489898989899</v>
      </c>
      <c r="DC180" s="328" t="n">
        <v>81.8106060606061</v>
      </c>
      <c r="DD180" s="328" t="n">
        <v>83.1939393939394</v>
      </c>
      <c r="DE180" s="328" t="n">
        <v>84.6515151515151</v>
      </c>
      <c r="DF180" s="328" t="n">
        <v>83.8787878787879</v>
      </c>
      <c r="DG180" s="328" t="n">
        <v>86.5742424242424</v>
      </c>
      <c r="DH180" s="328" t="n">
        <v>88.3677322084495</v>
      </c>
      <c r="DI180" s="328" t="n">
        <v>66.8153573612109</v>
      </c>
      <c r="DJ180" s="328" t="n">
        <v>78.6576412151861</v>
      </c>
      <c r="DK180" s="328" t="n">
        <v>92.1130609616837</v>
      </c>
      <c r="DL180" s="328" t="n">
        <v>91.3369237905688</v>
      </c>
      <c r="DM180" s="328" t="n">
        <v>91.5922395579985</v>
      </c>
      <c r="DN180" s="328" t="n">
        <v>88.2752105775469</v>
      </c>
      <c r="DO180" s="328" t="n">
        <v>97.5673380067623</v>
      </c>
      <c r="DP180" s="328" t="n">
        <v>102.21340172137</v>
      </c>
      <c r="DQ180" s="328" t="n">
        <v>83.6291468629391</v>
      </c>
      <c r="DR180" s="328" t="n">
        <v>92.5005701513568</v>
      </c>
      <c r="DS180" s="328" t="n">
        <v>102.237472272552</v>
      </c>
      <c r="DT180" s="328" t="n">
        <v>107.10592333315</v>
      </c>
      <c r="DU180" s="328" t="n">
        <v>87.6321190907591</v>
      </c>
      <c r="DV180" s="328" t="n">
        <v>97.7480380933909</v>
      </c>
      <c r="DW180" s="328" t="n">
        <v>108.037305261116</v>
      </c>
      <c r="DX180" s="328" t="n">
        <v>113.181938844979</v>
      </c>
      <c r="DY180" s="328" t="n">
        <v>92.6034045095282</v>
      </c>
      <c r="DZ180" s="328" t="n">
        <v>101.370954483163</v>
      </c>
      <c r="EA180" s="328" t="n">
        <v>112.041581270864</v>
      </c>
      <c r="EB180" s="328" t="n">
        <v>117.376894664715</v>
      </c>
      <c r="EC180" s="328" t="n">
        <v>96.0356410893122</v>
      </c>
      <c r="ED180" s="328" t="n">
        <v>105.076629214445</v>
      </c>
      <c r="EE180" s="328" t="n">
        <v>116.137327026492</v>
      </c>
      <c r="EF180" s="328" t="n">
        <v>121.667675932515</v>
      </c>
      <c r="EG180" s="328" t="n">
        <v>99.5462803084216</v>
      </c>
      <c r="EH180" s="328" t="n">
        <v>108.89670317008</v>
      </c>
      <c r="EI180" s="328" t="n">
        <v>120.359514030088</v>
      </c>
      <c r="EJ180" s="328" t="n">
        <v>126.090919460092</v>
      </c>
      <c r="EK180" s="328" t="n">
        <v>103.165297740076</v>
      </c>
      <c r="EL180" s="328" t="n">
        <v>112.866237348995</v>
      </c>
      <c r="EM180" s="328" t="n">
        <v>124.746893912047</v>
      </c>
      <c r="EN180" s="328" t="n">
        <v>130.687222193573</v>
      </c>
      <c r="EO180" s="328" t="n">
        <v>106.925909067469</v>
      </c>
      <c r="EP180" s="328" t="n">
        <v>119.255357002562</v>
      </c>
      <c r="EQ180" s="328" t="n">
        <v>131.808552476516</v>
      </c>
      <c r="ER180" s="328" t="n">
        <v>138.085150213493</v>
      </c>
      <c r="ES180" s="328" t="n">
        <v>112.978759265585</v>
      </c>
      <c r="ET180" s="328" t="n">
        <v>123.465071104752</v>
      </c>
      <c r="EU180" s="328" t="n">
        <v>136.461394378937</v>
      </c>
      <c r="EV180" s="328" t="n">
        <v>142.959556016029</v>
      </c>
      <c r="EW180" s="328" t="n">
        <v>116.96690946766</v>
      </c>
      <c r="EX180" s="328" t="n">
        <v>127.82338811475</v>
      </c>
      <c r="EY180" s="328" t="n">
        <v>141.278481600513</v>
      </c>
      <c r="EZ180" s="328" t="n">
        <v>148.006028343395</v>
      </c>
      <c r="FA180" s="328" t="n">
        <v>121.095841371868</v>
      </c>
      <c r="FB180" s="328" t="n">
        <v>132.335553715201</v>
      </c>
      <c r="FC180" s="328" t="n">
        <v>146.265612001011</v>
      </c>
      <c r="FD180" s="328" t="n">
        <v>153.230641143916</v>
      </c>
      <c r="FE180" s="328" t="n">
        <v>125.370524572295</v>
      </c>
      <c r="FF180" s="328" t="n">
        <v>137.006998761347</v>
      </c>
      <c r="FG180" s="328" t="n">
        <v>151.428788104647</v>
      </c>
      <c r="FH180" s="328" t="n">
        <v>158.639682776297</v>
      </c>
      <c r="FI180" s="328" t="n">
        <v>129.796104089697</v>
      </c>
      <c r="FJ180" s="328" t="n">
        <v>141.843345817623</v>
      </c>
      <c r="FK180" s="328" t="n">
        <v>156.774224324741</v>
      </c>
      <c r="FL180" s="328" t="n">
        <v>164.2396635783</v>
      </c>
      <c r="FM180" s="328" t="n">
        <v>134.377906564064</v>
      </c>
      <c r="FN180" s="328" t="n">
        <v>146.850415924985</v>
      </c>
      <c r="FO180" s="328" t="n">
        <v>162.308354443404</v>
      </c>
      <c r="FP180" s="328" t="n">
        <v>170.037323702614</v>
      </c>
      <c r="FQ180" s="328" t="n">
        <v>139.121446665775</v>
      </c>
      <c r="FR180" s="328" t="n">
        <v>152.034235607137</v>
      </c>
      <c r="FS180" s="328" t="n">
        <v>168.037839355256</v>
      </c>
      <c r="FT180" s="328" t="n">
        <v>176.039641229316</v>
      </c>
      <c r="FU180" s="328" t="n">
        <v>144.032433733077</v>
      </c>
      <c r="FV180" s="328" t="n">
        <v>157.401044124069</v>
      </c>
      <c r="FW180" s="328" t="n">
        <v>173.969575084497</v>
      </c>
      <c r="FX180" s="328" t="n">
        <v>182.253840564711</v>
      </c>
      <c r="FY180" s="328" t="n">
        <v>149.116778643854</v>
      </c>
      <c r="FZ180" s="328" t="n">
        <v>162.957300981648</v>
      </c>
      <c r="GA180" s="328" t="n">
        <v>180.11070108498</v>
      </c>
      <c r="GB180" s="328" t="n">
        <v>188.687401136645</v>
      </c>
      <c r="GC180" s="328" t="n">
        <v>154.380600929982</v>
      </c>
      <c r="GD180" s="328" t="n">
        <v>168.7096937063</v>
      </c>
      <c r="GE180" s="328" t="n">
        <v>186.468608833279</v>
      </c>
      <c r="GF180" s="328" t="n">
        <v>195.348066396769</v>
      </c>
      <c r="GG180" s="328" t="n">
        <v>159.830236142811</v>
      </c>
      <c r="GH180" s="325" t="n">
        <f aca="false">INDEX(Inputs!$X180:$BG180, MATCH('Inputs (Q)'!GH$1059,Inputs!$X$1:$BG$1,0))*('Inputs (Q)'!GH$1063/12)+INDEX(Inputs!$X180:$BG180, MATCH(('Inputs (Q)'!GH$1059-1),Inputs!$X$1:$BG$1,0))*((12-'Inputs (Q)'!GH$1063)/12)</f>
        <v>179.156375529746</v>
      </c>
      <c r="GI180" s="325" t="n">
        <f aca="false">INDEX(Inputs!$X180:$BG180, MATCH('Inputs (Q)'!GI$1059,Inputs!$X$1:$BG$1,0))*('Inputs (Q)'!GI$1063/12)+INDEX(Inputs!$X180:$BG180, MATCH(('Inputs (Q)'!GI$1059-1),Inputs!$X$1:$BG$1,0))*((12-'Inputs (Q)'!GI$1063)/12)</f>
        <v>180.723599789702</v>
      </c>
      <c r="GJ180" s="325" t="n">
        <f aca="false">INDEX(Inputs!$X180:$BG180, MATCH('Inputs (Q)'!GJ$1059,Inputs!$X$1:$BG$1,0))*('Inputs (Q)'!GJ$1063/12)+INDEX(Inputs!$X180:$BG180, MATCH(('Inputs (Q)'!GJ$1059-1),Inputs!$X$1:$BG$1,0))*((12-'Inputs (Q)'!GJ$1063)/12)</f>
        <v>182.290824049658</v>
      </c>
      <c r="GK180" s="325" t="n">
        <f aca="false">INDEX(Inputs!$X180:$BG180, MATCH('Inputs (Q)'!GK$1059,Inputs!$X$1:$BG$1,0))*('Inputs (Q)'!GK$1063/12)+INDEX(Inputs!$X180:$BG180, MATCH(('Inputs (Q)'!GK$1059-1),Inputs!$X$1:$BG$1,0))*((12-'Inputs (Q)'!GK$1063)/12)</f>
        <v>183.858048309613</v>
      </c>
      <c r="GL180" s="325" t="n">
        <f aca="false">INDEX(Inputs!$X180:$BG180, MATCH('Inputs (Q)'!GL$1059,Inputs!$X$1:$BG$1,0))*('Inputs (Q)'!GL$1063/12)+INDEX(Inputs!$X180:$BG180, MATCH(('Inputs (Q)'!GL$1059-1),Inputs!$X$1:$BG$1,0))*((12-'Inputs (Q)'!GL$1063)/12)</f>
        <v>185.480595585946</v>
      </c>
      <c r="GM180" s="325" t="n">
        <f aca="false">INDEX(Inputs!$X180:$BG180, MATCH('Inputs (Q)'!GM$1059,Inputs!$X$1:$BG$1,0))*('Inputs (Q)'!GM$1063/12)+INDEX(Inputs!$X180:$BG180, MATCH(('Inputs (Q)'!GM$1059-1),Inputs!$X$1:$BG$1,0))*((12-'Inputs (Q)'!GM$1063)/12)</f>
        <v>187.103142862278</v>
      </c>
      <c r="GN180" s="325" t="n">
        <f aca="false">INDEX(Inputs!$X180:$BG180, MATCH('Inputs (Q)'!GN$1059,Inputs!$X$1:$BG$1,0))*('Inputs (Q)'!GN$1063/12)+INDEX(Inputs!$X180:$BG180, MATCH(('Inputs (Q)'!GN$1059-1),Inputs!$X$1:$BG$1,0))*((12-'Inputs (Q)'!GN$1063)/12)</f>
        <v>188.72569013861</v>
      </c>
      <c r="GO180" s="325" t="n">
        <f aca="false">INDEX(Inputs!$X180:$BG180, MATCH('Inputs (Q)'!GO$1059,Inputs!$X$1:$BG$1,0))*('Inputs (Q)'!GO$1063/12)+INDEX(Inputs!$X180:$BG180, MATCH(('Inputs (Q)'!GO$1059-1),Inputs!$X$1:$BG$1,0))*((12-'Inputs (Q)'!GO$1063)/12)</f>
        <v>190.348237414943</v>
      </c>
      <c r="GP180" s="325" t="n">
        <f aca="false">INDEX(Inputs!$X180:$BG180, MATCH('Inputs (Q)'!GP$1059,Inputs!$X$1:$BG$1,0))*('Inputs (Q)'!GP$1063/12)+INDEX(Inputs!$X180:$BG180, MATCH(('Inputs (Q)'!GP$1059-1),Inputs!$X$1:$BG$1,0))*((12-'Inputs (Q)'!GP$1063)/12)</f>
        <v>192.02806061013</v>
      </c>
      <c r="GQ180" s="325" t="n">
        <f aca="false">INDEX(Inputs!$X180:$BG180, MATCH('Inputs (Q)'!GQ$1059,Inputs!$X$1:$BG$1,0))*('Inputs (Q)'!GQ$1063/12)+INDEX(Inputs!$X180:$BG180, MATCH(('Inputs (Q)'!GQ$1059-1),Inputs!$X$1:$BG$1,0))*((12-'Inputs (Q)'!GQ$1063)/12)</f>
        <v>193.707883805317</v>
      </c>
      <c r="GR180" s="325" t="n">
        <f aca="false">INDEX(Inputs!$X180:$BG180, MATCH('Inputs (Q)'!GR$1059,Inputs!$X$1:$BG$1,0))*('Inputs (Q)'!GR$1063/12)+INDEX(Inputs!$X180:$BG180, MATCH(('Inputs (Q)'!GR$1059-1),Inputs!$X$1:$BG$1,0))*((12-'Inputs (Q)'!GR$1063)/12)</f>
        <v>195.387707000503</v>
      </c>
      <c r="GS180" s="325" t="n">
        <f aca="false">INDEX(Inputs!$X180:$BG180, MATCH('Inputs (Q)'!GS$1059,Inputs!$X$1:$BG$1,0))*('Inputs (Q)'!GS$1063/12)+INDEX(Inputs!$X180:$BG180, MATCH(('Inputs (Q)'!GS$1059-1),Inputs!$X$1:$BG$1,0))*((12-'Inputs (Q)'!GS$1063)/12)</f>
        <v>197.06753019569</v>
      </c>
      <c r="GT180" s="325" t="n">
        <f aca="false">INDEX(Inputs!$X180:$BG180, MATCH('Inputs (Q)'!GT$1059,Inputs!$X$1:$BG$1,0))*('Inputs (Q)'!GT$1063/12)+INDEX(Inputs!$X180:$BG180, MATCH(('Inputs (Q)'!GT$1059-1),Inputs!$X$1:$BG$1,0))*((12-'Inputs (Q)'!GT$1063)/12)</f>
        <v>198.806651149667</v>
      </c>
      <c r="GU180" s="325" t="n">
        <f aca="false">INDEX(Inputs!$X180:$BG180, MATCH('Inputs (Q)'!GU$1059,Inputs!$X$1:$BG$1,0))*('Inputs (Q)'!GU$1063/12)+INDEX(Inputs!$X180:$BG180, MATCH(('Inputs (Q)'!GU$1059-1),Inputs!$X$1:$BG$1,0))*((12-'Inputs (Q)'!GU$1063)/12)</f>
        <v>200.545772103644</v>
      </c>
      <c r="GV180" s="325" t="n">
        <f aca="false">INDEX(Inputs!$X180:$BG180, MATCH('Inputs (Q)'!GV$1059,Inputs!$X$1:$BG$1,0))*('Inputs (Q)'!GV$1063/12)+INDEX(Inputs!$X180:$BG180, MATCH(('Inputs (Q)'!GV$1059-1),Inputs!$X$1:$BG$1,0))*((12-'Inputs (Q)'!GV$1063)/12)</f>
        <v>202.284893057621</v>
      </c>
      <c r="GW180" s="325" t="n">
        <f aca="false">INDEX(Inputs!$X180:$BG180, MATCH('Inputs (Q)'!GW$1059,Inputs!$X$1:$BG$1,0))*('Inputs (Q)'!GW$1063/12)+INDEX(Inputs!$X180:$BG180, MATCH(('Inputs (Q)'!GW$1059-1),Inputs!$X$1:$BG$1,0))*((12-'Inputs (Q)'!GW$1063)/12)</f>
        <v>204.024014011598</v>
      </c>
      <c r="GX180" s="325" t="n">
        <f aca="false">INDEX(Inputs!$X180:$BG180, MATCH('Inputs (Q)'!GX$1059,Inputs!$X$1:$BG$1,0))*('Inputs (Q)'!GX$1063/12)+INDEX(Inputs!$X180:$BG180, MATCH(('Inputs (Q)'!GX$1059-1),Inputs!$X$1:$BG$1,0))*((12-'Inputs (Q)'!GX$1063)/12)</f>
        <v>205.824525935251</v>
      </c>
      <c r="GY180" s="325" t="n">
        <f aca="false">INDEX(Inputs!$X180:$BG180, MATCH('Inputs (Q)'!GY$1059,Inputs!$X$1:$BG$1,0))*('Inputs (Q)'!GY$1063/12)+INDEX(Inputs!$X180:$BG180, MATCH(('Inputs (Q)'!GY$1059-1),Inputs!$X$1:$BG$1,0))*((12-'Inputs (Q)'!GY$1063)/12)</f>
        <v>207.625037858903</v>
      </c>
      <c r="GZ180" s="325" t="n">
        <f aca="false">INDEX(Inputs!$X180:$BG180, MATCH('Inputs (Q)'!GZ$1059,Inputs!$X$1:$BG$1,0))*('Inputs (Q)'!GZ$1063/12)+INDEX(Inputs!$X180:$BG180, MATCH(('Inputs (Q)'!GZ$1059-1),Inputs!$X$1:$BG$1,0))*((12-'Inputs (Q)'!GZ$1063)/12)</f>
        <v>209.425549782555</v>
      </c>
      <c r="HA180" s="325" t="n">
        <f aca="false">INDEX(Inputs!$X180:$BG180, MATCH('Inputs (Q)'!HA$1059,Inputs!$X$1:$BG$1,0))*('Inputs (Q)'!HA$1063/12)+INDEX(Inputs!$X180:$BG180, MATCH(('Inputs (Q)'!HA$1059-1),Inputs!$X$1:$BG$1,0))*((12-'Inputs (Q)'!HA$1063)/12)</f>
        <v>211.226061706208</v>
      </c>
    </row>
    <row r="181" customFormat="false" ht="15" hidden="false" customHeight="false" outlineLevel="2" collapsed="false">
      <c r="A181" s="48" t="s">
        <v>99</v>
      </c>
      <c r="B181" s="201" t="s">
        <v>184</v>
      </c>
      <c r="C181" s="201"/>
      <c r="D181" s="201" t="s">
        <v>101</v>
      </c>
      <c r="E181" s="52"/>
      <c r="F181" s="19" t="s">
        <v>239</v>
      </c>
      <c r="G181" s="52" t="s">
        <v>103</v>
      </c>
      <c r="H181" s="52"/>
      <c r="I181" s="52" t="s">
        <v>234</v>
      </c>
      <c r="BJ181" s="331" t="n">
        <v>1340.71333333333</v>
      </c>
      <c r="BK181" s="331" t="n">
        <v>1387.54333333333</v>
      </c>
      <c r="BL181" s="331" t="n">
        <v>1212.08333333333</v>
      </c>
      <c r="BM181" s="331" t="n">
        <v>1184.15666666667</v>
      </c>
      <c r="BN181" s="331" t="n">
        <v>1132.29666666667</v>
      </c>
      <c r="BO181" s="331" t="n">
        <v>1111.02666666667</v>
      </c>
      <c r="BP181" s="331" t="n">
        <v>1062.33666666667</v>
      </c>
      <c r="BQ181" s="331" t="n">
        <v>1108.38666666667</v>
      </c>
      <c r="BR181" s="331" t="n">
        <v>1270.47</v>
      </c>
      <c r="BS181" s="331" t="n">
        <v>1522.8</v>
      </c>
      <c r="BT181" s="331" t="n">
        <v>1549.13</v>
      </c>
      <c r="BU181" s="331" t="n">
        <v>1584.70666666667</v>
      </c>
      <c r="BV181" s="331" t="n">
        <v>1683.09333333333</v>
      </c>
      <c r="BW181" s="331" t="n">
        <v>1726.25666666667</v>
      </c>
      <c r="BX181" s="331" t="n">
        <v>1696.66666666667</v>
      </c>
      <c r="BY181" s="331" t="n">
        <v>1496.58333333333</v>
      </c>
      <c r="BZ181" s="331" t="n">
        <v>1252.24666666667</v>
      </c>
      <c r="CA181" s="331" t="n">
        <v>1030.04</v>
      </c>
      <c r="CB181" s="331" t="n">
        <v>909.533333333333</v>
      </c>
      <c r="CC181" s="331" t="n">
        <v>795.64</v>
      </c>
      <c r="CD181" s="331" t="n">
        <v>720.686666666667</v>
      </c>
      <c r="CE181" s="331" t="n">
        <v>655.133333333333</v>
      </c>
      <c r="CF181" s="331" t="n">
        <v>700.206666666667</v>
      </c>
      <c r="CG181" s="331" t="n">
        <v>862.366666666667</v>
      </c>
      <c r="CH181" s="331" t="n">
        <v>895.186666666667</v>
      </c>
      <c r="CI181" s="331" t="n">
        <v>861.073333333333</v>
      </c>
      <c r="CJ181" s="331" t="n">
        <v>967.93</v>
      </c>
      <c r="CK181" s="331" t="n">
        <v>1317.42485659195</v>
      </c>
      <c r="CL181" s="331" t="n">
        <v>1482.74</v>
      </c>
      <c r="CM181" s="331" t="n">
        <v>1681.85333333333</v>
      </c>
      <c r="CN181" s="331" t="n">
        <v>1520.91</v>
      </c>
      <c r="CO181" s="331" t="n">
        <v>1859.75</v>
      </c>
      <c r="CP181" s="331" t="n">
        <v>2131.41666666667</v>
      </c>
      <c r="CQ181" s="331" t="n">
        <v>1869.48</v>
      </c>
      <c r="CR181" s="331" t="n">
        <v>1391.06666666667</v>
      </c>
      <c r="CS181" s="331" t="n">
        <v>1146.58666666667</v>
      </c>
      <c r="CT181" s="331" t="n">
        <v>1093.30666666667</v>
      </c>
      <c r="CU181" s="331" t="n">
        <v>1044.79</v>
      </c>
      <c r="CV181" s="331" t="n">
        <v>1072.71333333333</v>
      </c>
      <c r="CW181" s="331" t="n">
        <v>1089.93</v>
      </c>
      <c r="CX181" s="331" t="n">
        <v>1196.67</v>
      </c>
      <c r="CY181" s="331" t="n">
        <v>1408.28666666667</v>
      </c>
      <c r="CZ181" s="331" t="n">
        <v>1609.58</v>
      </c>
      <c r="DA181" s="331" t="n">
        <v>1860.0988104874</v>
      </c>
      <c r="DB181" s="331" t="n">
        <v>2108.13333333333</v>
      </c>
      <c r="DC181" s="331" t="n">
        <v>2649.51666666667</v>
      </c>
      <c r="DD181" s="331" t="n">
        <v>2726.65</v>
      </c>
      <c r="DE181" s="331" t="n">
        <v>2436.56666666667</v>
      </c>
      <c r="DF181" s="331" t="n">
        <v>2268.33333333333</v>
      </c>
      <c r="DG181" s="331" t="n">
        <v>2161</v>
      </c>
      <c r="DH181" s="331" t="n">
        <v>1876.66666666667</v>
      </c>
      <c r="DI181" s="331" t="n">
        <v>1853</v>
      </c>
      <c r="DJ181" s="331" t="n">
        <v>2100</v>
      </c>
      <c r="DK181" s="331" t="n">
        <v>2100</v>
      </c>
      <c r="DL181" s="331" t="n">
        <v>2100</v>
      </c>
      <c r="DM181" s="331" t="n">
        <v>2100</v>
      </c>
      <c r="DN181" s="331" t="n">
        <v>2131.5</v>
      </c>
      <c r="DO181" s="331" t="n">
        <v>2131.5</v>
      </c>
      <c r="DP181" s="331" t="n">
        <v>2131.5</v>
      </c>
      <c r="DQ181" s="331" t="n">
        <v>2131.5</v>
      </c>
      <c r="DR181" s="331" t="n">
        <v>2163.4725</v>
      </c>
      <c r="DS181" s="331" t="n">
        <v>2163.4725</v>
      </c>
      <c r="DT181" s="331" t="n">
        <v>2163.4725</v>
      </c>
      <c r="DU181" s="331" t="n">
        <v>2163.4725</v>
      </c>
      <c r="DV181" s="331" t="n">
        <v>2195.9245875</v>
      </c>
      <c r="DW181" s="331" t="n">
        <v>2195.9245875</v>
      </c>
      <c r="DX181" s="331" t="n">
        <v>2195.9245875</v>
      </c>
      <c r="DY181" s="331" t="n">
        <v>2195.9245875</v>
      </c>
      <c r="DZ181" s="331" t="n">
        <v>2228.8634563125</v>
      </c>
      <c r="EA181" s="331" t="n">
        <v>2228.8634563125</v>
      </c>
      <c r="EB181" s="331" t="n">
        <v>2228.8634563125</v>
      </c>
      <c r="EC181" s="331" t="n">
        <v>2228.8634563125</v>
      </c>
      <c r="ED181" s="331" t="n">
        <v>2262.29640815719</v>
      </c>
      <c r="EE181" s="331" t="n">
        <v>2262.29640815719</v>
      </c>
      <c r="EF181" s="331" t="n">
        <v>2262.29640815719</v>
      </c>
      <c r="EG181" s="331" t="n">
        <v>2262.29640815719</v>
      </c>
      <c r="EH181" s="331" t="n">
        <v>2296.23085427954</v>
      </c>
      <c r="EI181" s="331" t="n">
        <v>2296.23085427954</v>
      </c>
      <c r="EJ181" s="331" t="n">
        <v>2296.23085427954</v>
      </c>
      <c r="EK181" s="331" t="n">
        <v>2296.23085427954</v>
      </c>
      <c r="EL181" s="331" t="n">
        <v>2330.67431709374</v>
      </c>
      <c r="EM181" s="331" t="n">
        <v>2330.67431709374</v>
      </c>
      <c r="EN181" s="331" t="n">
        <v>2330.67431709374</v>
      </c>
      <c r="EO181" s="331" t="n">
        <v>2330.67431709374</v>
      </c>
      <c r="EP181" s="331" t="n">
        <v>2365.63443185014</v>
      </c>
      <c r="EQ181" s="331" t="n">
        <v>2365.63443185014</v>
      </c>
      <c r="ER181" s="331" t="n">
        <v>2365.63443185014</v>
      </c>
      <c r="ES181" s="331" t="n">
        <v>2365.63443185014</v>
      </c>
      <c r="ET181" s="331" t="n">
        <v>2401.1189483279</v>
      </c>
      <c r="EU181" s="331" t="n">
        <v>2401.1189483279</v>
      </c>
      <c r="EV181" s="331" t="n">
        <v>2401.1189483279</v>
      </c>
      <c r="EW181" s="331" t="n">
        <v>2401.1189483279</v>
      </c>
      <c r="EX181" s="331" t="n">
        <v>2437.13573255281</v>
      </c>
      <c r="EY181" s="331" t="n">
        <v>2437.13573255281</v>
      </c>
      <c r="EZ181" s="331" t="n">
        <v>2437.13573255281</v>
      </c>
      <c r="FA181" s="331" t="n">
        <v>2437.13573255281</v>
      </c>
      <c r="FB181" s="331" t="n">
        <v>2473.69276854111</v>
      </c>
      <c r="FC181" s="331" t="n">
        <v>2473.69276854111</v>
      </c>
      <c r="FD181" s="331" t="n">
        <v>2473.69276854111</v>
      </c>
      <c r="FE181" s="331" t="n">
        <v>2473.69276854111</v>
      </c>
      <c r="FF181" s="331" t="n">
        <v>2510.79816006922</v>
      </c>
      <c r="FG181" s="331" t="n">
        <v>2510.79816006922</v>
      </c>
      <c r="FH181" s="331" t="n">
        <v>2510.79816006922</v>
      </c>
      <c r="FI181" s="331" t="n">
        <v>2510.79816006922</v>
      </c>
      <c r="FJ181" s="331" t="n">
        <v>2548.46013247026</v>
      </c>
      <c r="FK181" s="331" t="n">
        <v>2548.46013247026</v>
      </c>
      <c r="FL181" s="331" t="n">
        <v>2548.46013247026</v>
      </c>
      <c r="FM181" s="331" t="n">
        <v>2548.46013247026</v>
      </c>
      <c r="FN181" s="331" t="n">
        <v>2586.68703445731</v>
      </c>
      <c r="FO181" s="331" t="n">
        <v>2586.68703445731</v>
      </c>
      <c r="FP181" s="331" t="n">
        <v>2586.68703445731</v>
      </c>
      <c r="FQ181" s="331" t="n">
        <v>2586.68703445731</v>
      </c>
      <c r="FR181" s="331" t="n">
        <v>2625.48733997417</v>
      </c>
      <c r="FS181" s="331" t="n">
        <v>2625.48733997417</v>
      </c>
      <c r="FT181" s="331" t="n">
        <v>2625.48733997417</v>
      </c>
      <c r="FU181" s="331" t="n">
        <v>2625.48733997417</v>
      </c>
      <c r="FV181" s="331" t="n">
        <v>2664.86965007379</v>
      </c>
      <c r="FW181" s="331" t="n">
        <v>2664.86965007379</v>
      </c>
      <c r="FX181" s="331" t="n">
        <v>2664.86965007379</v>
      </c>
      <c r="FY181" s="331" t="n">
        <v>2664.86965007379</v>
      </c>
      <c r="FZ181" s="331" t="n">
        <v>2704.84269482489</v>
      </c>
      <c r="GA181" s="331" t="n">
        <v>2704.84269482489</v>
      </c>
      <c r="GB181" s="331" t="n">
        <v>2704.84269482489</v>
      </c>
      <c r="GC181" s="331" t="n">
        <v>2704.84269482489</v>
      </c>
      <c r="GD181" s="331" t="n">
        <v>2745.41533524727</v>
      </c>
      <c r="GE181" s="331" t="n">
        <v>2745.41533524727</v>
      </c>
      <c r="GF181" s="331" t="n">
        <v>2745.41533524727</v>
      </c>
      <c r="GG181" s="331" t="n">
        <v>2745.41533524727</v>
      </c>
      <c r="GH181" s="325" t="n">
        <f aca="false">INDEX(Inputs!$X181:$BG181, MATCH('Inputs (Q)'!GH$1059,Inputs!$X$1:$BG$1,0))*('Inputs (Q)'!GH$1063/12)+INDEX(Inputs!$X181:$BG181, MATCH(('Inputs (Q)'!GH$1059-1),Inputs!$X$1:$BG$1,0))*((12-'Inputs (Q)'!GH$1063)/12)</f>
        <v>2755.71064275444</v>
      </c>
      <c r="GI181" s="325" t="n">
        <f aca="false">INDEX(Inputs!$X181:$BG181, MATCH('Inputs (Q)'!GI$1059,Inputs!$X$1:$BG$1,0))*('Inputs (Q)'!GI$1063/12)+INDEX(Inputs!$X181:$BG181, MATCH(('Inputs (Q)'!GI$1059-1),Inputs!$X$1:$BG$1,0))*((12-'Inputs (Q)'!GI$1063)/12)</f>
        <v>2766.00595026162</v>
      </c>
      <c r="GJ181" s="325" t="n">
        <f aca="false">INDEX(Inputs!$X181:$BG181, MATCH('Inputs (Q)'!GJ$1059,Inputs!$X$1:$BG$1,0))*('Inputs (Q)'!GJ$1063/12)+INDEX(Inputs!$X181:$BG181, MATCH(('Inputs (Q)'!GJ$1059-1),Inputs!$X$1:$BG$1,0))*((12-'Inputs (Q)'!GJ$1063)/12)</f>
        <v>2776.3012577688</v>
      </c>
      <c r="GK181" s="325" t="n">
        <f aca="false">INDEX(Inputs!$X181:$BG181, MATCH('Inputs (Q)'!GK$1059,Inputs!$X$1:$BG$1,0))*('Inputs (Q)'!GK$1063/12)+INDEX(Inputs!$X181:$BG181, MATCH(('Inputs (Q)'!GK$1059-1),Inputs!$X$1:$BG$1,0))*((12-'Inputs (Q)'!GK$1063)/12)</f>
        <v>2786.59656527597</v>
      </c>
      <c r="GL181" s="325" t="n">
        <f aca="false">INDEX(Inputs!$X181:$BG181, MATCH('Inputs (Q)'!GL$1059,Inputs!$X$1:$BG$1,0))*('Inputs (Q)'!GL$1063/12)+INDEX(Inputs!$X181:$BG181, MATCH(('Inputs (Q)'!GL$1059-1),Inputs!$X$1:$BG$1,0))*((12-'Inputs (Q)'!GL$1063)/12)</f>
        <v>2797.04630239576</v>
      </c>
      <c r="GM181" s="325" t="n">
        <f aca="false">INDEX(Inputs!$X181:$BG181, MATCH('Inputs (Q)'!GM$1059,Inputs!$X$1:$BG$1,0))*('Inputs (Q)'!GM$1063/12)+INDEX(Inputs!$X181:$BG181, MATCH(('Inputs (Q)'!GM$1059-1),Inputs!$X$1:$BG$1,0))*((12-'Inputs (Q)'!GM$1063)/12)</f>
        <v>2807.49603951554</v>
      </c>
      <c r="GN181" s="325" t="n">
        <f aca="false">INDEX(Inputs!$X181:$BG181, MATCH('Inputs (Q)'!GN$1059,Inputs!$X$1:$BG$1,0))*('Inputs (Q)'!GN$1063/12)+INDEX(Inputs!$X181:$BG181, MATCH(('Inputs (Q)'!GN$1059-1),Inputs!$X$1:$BG$1,0))*((12-'Inputs (Q)'!GN$1063)/12)</f>
        <v>2817.94577663533</v>
      </c>
      <c r="GO181" s="325" t="n">
        <f aca="false">INDEX(Inputs!$X181:$BG181, MATCH('Inputs (Q)'!GO$1059,Inputs!$X$1:$BG$1,0))*('Inputs (Q)'!GO$1063/12)+INDEX(Inputs!$X181:$BG181, MATCH(('Inputs (Q)'!GO$1059-1),Inputs!$X$1:$BG$1,0))*((12-'Inputs (Q)'!GO$1063)/12)</f>
        <v>2828.39551375511</v>
      </c>
      <c r="GP181" s="325" t="n">
        <f aca="false">INDEX(Inputs!$X181:$BG181, MATCH('Inputs (Q)'!GP$1059,Inputs!$X$1:$BG$1,0))*('Inputs (Q)'!GP$1063/12)+INDEX(Inputs!$X181:$BG181, MATCH(('Inputs (Q)'!GP$1059-1),Inputs!$X$1:$BG$1,0))*((12-'Inputs (Q)'!GP$1063)/12)</f>
        <v>2839.00199693169</v>
      </c>
      <c r="GQ181" s="325" t="n">
        <f aca="false">INDEX(Inputs!$X181:$BG181, MATCH('Inputs (Q)'!GQ$1059,Inputs!$X$1:$BG$1,0))*('Inputs (Q)'!GQ$1063/12)+INDEX(Inputs!$X181:$BG181, MATCH(('Inputs (Q)'!GQ$1059-1),Inputs!$X$1:$BG$1,0))*((12-'Inputs (Q)'!GQ$1063)/12)</f>
        <v>2849.60848010828</v>
      </c>
      <c r="GR181" s="325" t="n">
        <f aca="false">INDEX(Inputs!$X181:$BG181, MATCH('Inputs (Q)'!GR$1059,Inputs!$X$1:$BG$1,0))*('Inputs (Q)'!GR$1063/12)+INDEX(Inputs!$X181:$BG181, MATCH(('Inputs (Q)'!GR$1059-1),Inputs!$X$1:$BG$1,0))*((12-'Inputs (Q)'!GR$1063)/12)</f>
        <v>2860.21496328486</v>
      </c>
      <c r="GS181" s="325" t="n">
        <f aca="false">INDEX(Inputs!$X181:$BG181, MATCH('Inputs (Q)'!GS$1059,Inputs!$X$1:$BG$1,0))*('Inputs (Q)'!GS$1063/12)+INDEX(Inputs!$X181:$BG181, MATCH(('Inputs (Q)'!GS$1059-1),Inputs!$X$1:$BG$1,0))*((12-'Inputs (Q)'!GS$1063)/12)</f>
        <v>2870.82144646144</v>
      </c>
      <c r="GT181" s="325" t="n">
        <f aca="false">INDEX(Inputs!$X181:$BG181, MATCH('Inputs (Q)'!GT$1059,Inputs!$X$1:$BG$1,0))*('Inputs (Q)'!GT$1063/12)+INDEX(Inputs!$X181:$BG181, MATCH(('Inputs (Q)'!GT$1059-1),Inputs!$X$1:$BG$1,0))*((12-'Inputs (Q)'!GT$1063)/12)</f>
        <v>2881.58702688567</v>
      </c>
      <c r="GU181" s="325" t="n">
        <f aca="false">INDEX(Inputs!$X181:$BG181, MATCH('Inputs (Q)'!GU$1059,Inputs!$X$1:$BG$1,0))*('Inputs (Q)'!GU$1063/12)+INDEX(Inputs!$X181:$BG181, MATCH(('Inputs (Q)'!GU$1059-1),Inputs!$X$1:$BG$1,0))*((12-'Inputs (Q)'!GU$1063)/12)</f>
        <v>2892.3526073099</v>
      </c>
      <c r="GV181" s="325" t="n">
        <f aca="false">INDEX(Inputs!$X181:$BG181, MATCH('Inputs (Q)'!GV$1059,Inputs!$X$1:$BG$1,0))*('Inputs (Q)'!GV$1063/12)+INDEX(Inputs!$X181:$BG181, MATCH(('Inputs (Q)'!GV$1059-1),Inputs!$X$1:$BG$1,0))*((12-'Inputs (Q)'!GV$1063)/12)</f>
        <v>2903.11818773413</v>
      </c>
      <c r="GW181" s="325" t="n">
        <f aca="false">INDEX(Inputs!$X181:$BG181, MATCH('Inputs (Q)'!GW$1059,Inputs!$X$1:$BG$1,0))*('Inputs (Q)'!GW$1063/12)+INDEX(Inputs!$X181:$BG181, MATCH(('Inputs (Q)'!GW$1059-1),Inputs!$X$1:$BG$1,0))*((12-'Inputs (Q)'!GW$1063)/12)</f>
        <v>2913.88376815836</v>
      </c>
      <c r="GX181" s="325" t="n">
        <f aca="false">INDEX(Inputs!$X181:$BG181, MATCH('Inputs (Q)'!GX$1059,Inputs!$X$1:$BG$1,0))*('Inputs (Q)'!GX$1063/12)+INDEX(Inputs!$X181:$BG181, MATCH(('Inputs (Q)'!GX$1059-1),Inputs!$X$1:$BG$1,0))*((12-'Inputs (Q)'!GX$1063)/12)</f>
        <v>2924.81083228895</v>
      </c>
      <c r="GY181" s="325" t="n">
        <f aca="false">INDEX(Inputs!$X181:$BG181, MATCH('Inputs (Q)'!GY$1059,Inputs!$X$1:$BG$1,0))*('Inputs (Q)'!GY$1063/12)+INDEX(Inputs!$X181:$BG181, MATCH(('Inputs (Q)'!GY$1059-1),Inputs!$X$1:$BG$1,0))*((12-'Inputs (Q)'!GY$1063)/12)</f>
        <v>2935.73789641955</v>
      </c>
      <c r="GZ181" s="325" t="n">
        <f aca="false">INDEX(Inputs!$X181:$BG181, MATCH('Inputs (Q)'!GZ$1059,Inputs!$X$1:$BG$1,0))*('Inputs (Q)'!GZ$1063/12)+INDEX(Inputs!$X181:$BG181, MATCH(('Inputs (Q)'!GZ$1059-1),Inputs!$X$1:$BG$1,0))*((12-'Inputs (Q)'!GZ$1063)/12)</f>
        <v>2946.66496055014</v>
      </c>
      <c r="HA181" s="325" t="n">
        <f aca="false">INDEX(Inputs!$X181:$BG181, MATCH('Inputs (Q)'!HA$1059,Inputs!$X$1:$BG$1,0))*('Inputs (Q)'!HA$1063/12)+INDEX(Inputs!$X181:$BG181, MATCH(('Inputs (Q)'!HA$1059-1),Inputs!$X$1:$BG$1,0))*((12-'Inputs (Q)'!HA$1063)/12)</f>
        <v>2957.59202468074</v>
      </c>
    </row>
    <row r="182" customFormat="false" ht="15" hidden="false" customHeight="false" outlineLevel="2" collapsed="false">
      <c r="A182" s="48" t="s">
        <v>99</v>
      </c>
      <c r="B182" s="201" t="s">
        <v>184</v>
      </c>
      <c r="C182" s="201"/>
      <c r="D182" s="201" t="s">
        <v>101</v>
      </c>
      <c r="E182" s="52"/>
      <c r="F182" s="19" t="s">
        <v>240</v>
      </c>
      <c r="G182" s="52" t="s">
        <v>236</v>
      </c>
      <c r="H182" s="52"/>
      <c r="I182" s="52" t="s">
        <v>237</v>
      </c>
      <c r="BJ182" s="331" t="n">
        <v>47073.1772093333</v>
      </c>
      <c r="BK182" s="331" t="n">
        <v>48502.8218413333</v>
      </c>
      <c r="BL182" s="331" t="n">
        <v>43980.2858733333</v>
      </c>
      <c r="BM182" s="331" t="n">
        <v>56927.894477</v>
      </c>
      <c r="BN182" s="331" t="n">
        <v>71244.094554</v>
      </c>
      <c r="BO182" s="331" t="n">
        <v>58527.938034</v>
      </c>
      <c r="BP182" s="331" t="n">
        <v>67158.3887893333</v>
      </c>
      <c r="BQ182" s="331" t="n">
        <v>73335.2211293333</v>
      </c>
      <c r="BR182" s="331" t="n">
        <v>94548.062208</v>
      </c>
      <c r="BS182" s="331" t="n">
        <v>100210.737845</v>
      </c>
      <c r="BT182" s="331" t="n">
        <v>100065.607983</v>
      </c>
      <c r="BU182" s="331" t="n">
        <v>99785.765903</v>
      </c>
      <c r="BV182" s="331" t="n">
        <v>98896.329728</v>
      </c>
      <c r="BW182" s="331" t="n">
        <v>98851.3324883333</v>
      </c>
      <c r="BX182" s="331" t="n">
        <v>100042.922835</v>
      </c>
      <c r="BY182" s="331" t="n">
        <v>87456.8459653333</v>
      </c>
      <c r="BZ182" s="331" t="n">
        <v>71194.4543863333</v>
      </c>
      <c r="CA182" s="331" t="n">
        <v>63806.0491776667</v>
      </c>
      <c r="CB182" s="331" t="n">
        <v>59686.2485353333</v>
      </c>
      <c r="CC182" s="331" t="n">
        <v>53031.0518183333</v>
      </c>
      <c r="CD182" s="331" t="n">
        <v>47534.6100666667</v>
      </c>
      <c r="CE182" s="331" t="n">
        <v>42267.2536976667</v>
      </c>
      <c r="CF182" s="331" t="n">
        <v>45312.0052343333</v>
      </c>
      <c r="CG182" s="331" t="n">
        <v>54842.1536836667</v>
      </c>
      <c r="CH182" s="331" t="n">
        <v>59598.7215586667</v>
      </c>
      <c r="CI182" s="331" t="n">
        <v>62166.0094513333</v>
      </c>
      <c r="CJ182" s="331" t="n">
        <v>71568.7522933333</v>
      </c>
      <c r="CK182" s="331" t="n">
        <v>100126.541328922</v>
      </c>
      <c r="CL182" s="331" t="n">
        <v>110390.710883</v>
      </c>
      <c r="CM182" s="331" t="n">
        <v>124760.474637333</v>
      </c>
      <c r="CN182" s="331" t="n">
        <v>111782.443581</v>
      </c>
      <c r="CO182" s="331" t="n">
        <v>135118.959238333</v>
      </c>
      <c r="CP182" s="331" t="n">
        <v>184617.291605667</v>
      </c>
      <c r="CQ182" s="331" t="n">
        <v>125011.865580096</v>
      </c>
      <c r="CR182" s="331" t="n">
        <v>82656.6644996667</v>
      </c>
      <c r="CS182" s="331" t="n">
        <v>71788.6269</v>
      </c>
      <c r="CT182" s="331" t="n">
        <v>79600.5483333333</v>
      </c>
      <c r="CU182" s="331" t="n">
        <v>84591.4080333333</v>
      </c>
      <c r="CV182" s="331" t="n">
        <v>100993.4395</v>
      </c>
      <c r="CW182" s="331" t="n">
        <v>101074.059533333</v>
      </c>
      <c r="CX182" s="331" t="n">
        <v>108670.1486</v>
      </c>
      <c r="CY182" s="331" t="n">
        <v>127614.783813333</v>
      </c>
      <c r="CZ182" s="331" t="n">
        <v>143780.855266667</v>
      </c>
      <c r="DA182" s="331" t="n">
        <v>185574.359343129</v>
      </c>
      <c r="DB182" s="331" t="n">
        <v>195684.642666667</v>
      </c>
      <c r="DC182" s="331" t="n">
        <v>213965.409333333</v>
      </c>
      <c r="DD182" s="331" t="n">
        <v>219637.687333333</v>
      </c>
      <c r="DE182" s="331" t="n">
        <v>194827.43</v>
      </c>
      <c r="DF182" s="331" t="n">
        <v>177607.407866667</v>
      </c>
      <c r="DG182" s="331" t="n">
        <v>161131.671066667</v>
      </c>
      <c r="DH182" s="331" t="n">
        <v>153976.587960801</v>
      </c>
      <c r="DI182" s="331" t="n">
        <v>162355.783110592</v>
      </c>
      <c r="DJ182" s="331" t="n">
        <v>188043.60533778</v>
      </c>
      <c r="DK182" s="331" t="n">
        <v>190861.513915833</v>
      </c>
      <c r="DL182" s="331" t="n">
        <v>193209.093798429</v>
      </c>
      <c r="DM182" s="331" t="n">
        <v>195370.566322503</v>
      </c>
      <c r="DN182" s="331" t="n">
        <v>203624.397306782</v>
      </c>
      <c r="DO182" s="331" t="n">
        <v>203624.397306782</v>
      </c>
      <c r="DP182" s="331" t="n">
        <v>203624.397306782</v>
      </c>
      <c r="DQ182" s="331" t="n">
        <v>203624.397306782</v>
      </c>
      <c r="DR182" s="331" t="n">
        <v>215517.215576647</v>
      </c>
      <c r="DS182" s="331" t="n">
        <v>215517.215576647</v>
      </c>
      <c r="DT182" s="331" t="n">
        <v>215517.215576647</v>
      </c>
      <c r="DU182" s="331" t="n">
        <v>215517.215576647</v>
      </c>
      <c r="DV182" s="331" t="n">
        <v>228115.888197664</v>
      </c>
      <c r="DW182" s="331" t="n">
        <v>228115.888197664</v>
      </c>
      <c r="DX182" s="331" t="n">
        <v>228115.888197664</v>
      </c>
      <c r="DY182" s="331" t="n">
        <v>228115.888197664</v>
      </c>
      <c r="DZ182" s="331" t="n">
        <v>236168.379051041</v>
      </c>
      <c r="EA182" s="331" t="n">
        <v>236168.379051041</v>
      </c>
      <c r="EB182" s="331" t="n">
        <v>236168.379051041</v>
      </c>
      <c r="EC182" s="331" t="n">
        <v>236168.379051041</v>
      </c>
      <c r="ED182" s="331" t="n">
        <v>244505.122831543</v>
      </c>
      <c r="EE182" s="331" t="n">
        <v>244505.122831543</v>
      </c>
      <c r="EF182" s="331" t="n">
        <v>244505.122831543</v>
      </c>
      <c r="EG182" s="331" t="n">
        <v>244505.122831543</v>
      </c>
      <c r="EH182" s="331" t="n">
        <v>253136.153667497</v>
      </c>
      <c r="EI182" s="331" t="n">
        <v>253136.153667497</v>
      </c>
      <c r="EJ182" s="331" t="n">
        <v>253136.153667497</v>
      </c>
      <c r="EK182" s="331" t="n">
        <v>253136.153667497</v>
      </c>
      <c r="EL182" s="331" t="n">
        <v>262071.859891959</v>
      </c>
      <c r="EM182" s="331" t="n">
        <v>262071.859891959</v>
      </c>
      <c r="EN182" s="331" t="n">
        <v>262071.859891959</v>
      </c>
      <c r="EO182" s="331" t="n">
        <v>262071.859891959</v>
      </c>
      <c r="EP182" s="331" t="n">
        <v>271322.996546145</v>
      </c>
      <c r="EQ182" s="331" t="n">
        <v>271322.996546145</v>
      </c>
      <c r="ER182" s="331" t="n">
        <v>271322.996546145</v>
      </c>
      <c r="ES182" s="331" t="n">
        <v>271322.996546145</v>
      </c>
      <c r="ET182" s="331" t="n">
        <v>280900.698324224</v>
      </c>
      <c r="EU182" s="331" t="n">
        <v>280900.698324224</v>
      </c>
      <c r="EV182" s="331" t="n">
        <v>280900.698324224</v>
      </c>
      <c r="EW182" s="331" t="n">
        <v>280900.698324224</v>
      </c>
      <c r="EX182" s="331" t="n">
        <v>290816.492975069</v>
      </c>
      <c r="EY182" s="331" t="n">
        <v>290816.492975069</v>
      </c>
      <c r="EZ182" s="331" t="n">
        <v>290816.492975069</v>
      </c>
      <c r="FA182" s="331" t="n">
        <v>290816.492975069</v>
      </c>
      <c r="FB182" s="331" t="n">
        <v>301082.315177089</v>
      </c>
      <c r="FC182" s="331" t="n">
        <v>301082.315177089</v>
      </c>
      <c r="FD182" s="331" t="n">
        <v>301082.315177089</v>
      </c>
      <c r="FE182" s="331" t="n">
        <v>301082.315177089</v>
      </c>
      <c r="FF182" s="331" t="n">
        <v>311710.52090284</v>
      </c>
      <c r="FG182" s="331" t="n">
        <v>311710.52090284</v>
      </c>
      <c r="FH182" s="331" t="n">
        <v>311710.52090284</v>
      </c>
      <c r="FI182" s="331" t="n">
        <v>311710.52090284</v>
      </c>
      <c r="FJ182" s="331" t="n">
        <v>322713.902290711</v>
      </c>
      <c r="FK182" s="331" t="n">
        <v>322713.902290711</v>
      </c>
      <c r="FL182" s="331" t="n">
        <v>322713.902290711</v>
      </c>
      <c r="FM182" s="331" t="n">
        <v>322713.902290711</v>
      </c>
      <c r="FN182" s="331" t="n">
        <v>334105.703041573</v>
      </c>
      <c r="FO182" s="331" t="n">
        <v>334105.703041573</v>
      </c>
      <c r="FP182" s="331" t="n">
        <v>334105.703041573</v>
      </c>
      <c r="FQ182" s="331" t="n">
        <v>334105.703041573</v>
      </c>
      <c r="FR182" s="331" t="n">
        <v>345899.63435894</v>
      </c>
      <c r="FS182" s="331" t="n">
        <v>345899.63435894</v>
      </c>
      <c r="FT182" s="331" t="n">
        <v>345899.63435894</v>
      </c>
      <c r="FU182" s="331" t="n">
        <v>345899.63435894</v>
      </c>
      <c r="FV182" s="331" t="n">
        <v>358109.891451811</v>
      </c>
      <c r="FW182" s="331" t="n">
        <v>358109.891451811</v>
      </c>
      <c r="FX182" s="331" t="n">
        <v>358109.891451811</v>
      </c>
      <c r="FY182" s="331" t="n">
        <v>358109.891451811</v>
      </c>
      <c r="FZ182" s="331" t="n">
        <v>370751.17062006</v>
      </c>
      <c r="GA182" s="331" t="n">
        <v>370751.17062006</v>
      </c>
      <c r="GB182" s="331" t="n">
        <v>370751.17062006</v>
      </c>
      <c r="GC182" s="331" t="n">
        <v>370751.17062006</v>
      </c>
      <c r="GD182" s="331" t="n">
        <v>383838.686942948</v>
      </c>
      <c r="GE182" s="331" t="n">
        <v>383838.686942948</v>
      </c>
      <c r="GF182" s="331" t="n">
        <v>383838.686942948</v>
      </c>
      <c r="GG182" s="331" t="n">
        <v>383838.686942948</v>
      </c>
      <c r="GH182" s="325" t="n">
        <f aca="false">INDEX(Inputs!$X182:$BG182, MATCH('Inputs (Q)'!GH$1059,Inputs!$X$1:$BG$1,0))*('Inputs (Q)'!GH$1063/12)+INDEX(Inputs!$X182:$BG182, MATCH(('Inputs (Q)'!GH$1059-1),Inputs!$X$1:$BG$1,0))*((12-'Inputs (Q)'!GH$1063)/12)</f>
        <v>387226.063355219</v>
      </c>
      <c r="GI182" s="325" t="n">
        <f aca="false">INDEX(Inputs!$X182:$BG182, MATCH('Inputs (Q)'!GI$1059,Inputs!$X$1:$BG$1,0))*('Inputs (Q)'!GI$1063/12)+INDEX(Inputs!$X182:$BG182, MATCH(('Inputs (Q)'!GI$1059-1),Inputs!$X$1:$BG$1,0))*((12-'Inputs (Q)'!GI$1063)/12)</f>
        <v>390613.439767491</v>
      </c>
      <c r="GJ182" s="325" t="n">
        <f aca="false">INDEX(Inputs!$X182:$BG182, MATCH('Inputs (Q)'!GJ$1059,Inputs!$X$1:$BG$1,0))*('Inputs (Q)'!GJ$1063/12)+INDEX(Inputs!$X182:$BG182, MATCH(('Inputs (Q)'!GJ$1059-1),Inputs!$X$1:$BG$1,0))*((12-'Inputs (Q)'!GJ$1063)/12)</f>
        <v>394000.816179762</v>
      </c>
      <c r="GK182" s="325" t="n">
        <f aca="false">INDEX(Inputs!$X182:$BG182, MATCH('Inputs (Q)'!GK$1059,Inputs!$X$1:$BG$1,0))*('Inputs (Q)'!GK$1063/12)+INDEX(Inputs!$X182:$BG182, MATCH(('Inputs (Q)'!GK$1059-1),Inputs!$X$1:$BG$1,0))*((12-'Inputs (Q)'!GK$1063)/12)</f>
        <v>397388.192592034</v>
      </c>
      <c r="GL182" s="325" t="n">
        <f aca="false">INDEX(Inputs!$X182:$BG182, MATCH('Inputs (Q)'!GL$1059,Inputs!$X$1:$BG$1,0))*('Inputs (Q)'!GL$1063/12)+INDEX(Inputs!$X182:$BG182, MATCH(('Inputs (Q)'!GL$1059-1),Inputs!$X$1:$BG$1,0))*((12-'Inputs (Q)'!GL$1063)/12)</f>
        <v>400895.143391658</v>
      </c>
      <c r="GM182" s="325" t="n">
        <f aca="false">INDEX(Inputs!$X182:$BG182, MATCH('Inputs (Q)'!GM$1059,Inputs!$X$1:$BG$1,0))*('Inputs (Q)'!GM$1063/12)+INDEX(Inputs!$X182:$BG182, MATCH(('Inputs (Q)'!GM$1059-1),Inputs!$X$1:$BG$1,0))*((12-'Inputs (Q)'!GM$1063)/12)</f>
        <v>404402.094191283</v>
      </c>
      <c r="GN182" s="325" t="n">
        <f aca="false">INDEX(Inputs!$X182:$BG182, MATCH('Inputs (Q)'!GN$1059,Inputs!$X$1:$BG$1,0))*('Inputs (Q)'!GN$1063/12)+INDEX(Inputs!$X182:$BG182, MATCH(('Inputs (Q)'!GN$1059-1),Inputs!$X$1:$BG$1,0))*((12-'Inputs (Q)'!GN$1063)/12)</f>
        <v>407909.044990908</v>
      </c>
      <c r="GO182" s="325" t="n">
        <f aca="false">INDEX(Inputs!$X182:$BG182, MATCH('Inputs (Q)'!GO$1059,Inputs!$X$1:$BG$1,0))*('Inputs (Q)'!GO$1063/12)+INDEX(Inputs!$X182:$BG182, MATCH(('Inputs (Q)'!GO$1059-1),Inputs!$X$1:$BG$1,0))*((12-'Inputs (Q)'!GO$1063)/12)</f>
        <v>411415.995790532</v>
      </c>
      <c r="GP182" s="325" t="n">
        <f aca="false">INDEX(Inputs!$X182:$BG182, MATCH('Inputs (Q)'!GP$1059,Inputs!$X$1:$BG$1,0))*('Inputs (Q)'!GP$1063/12)+INDEX(Inputs!$X182:$BG182, MATCH(('Inputs (Q)'!GP$1059-1),Inputs!$X$1:$BG$1,0))*((12-'Inputs (Q)'!GP$1063)/12)</f>
        <v>415046.741953384</v>
      </c>
      <c r="GQ182" s="325" t="n">
        <f aca="false">INDEX(Inputs!$X182:$BG182, MATCH('Inputs (Q)'!GQ$1059,Inputs!$X$1:$BG$1,0))*('Inputs (Q)'!GQ$1063/12)+INDEX(Inputs!$X182:$BG182, MATCH(('Inputs (Q)'!GQ$1059-1),Inputs!$X$1:$BG$1,0))*((12-'Inputs (Q)'!GQ$1063)/12)</f>
        <v>418677.488116235</v>
      </c>
      <c r="GR182" s="325" t="n">
        <f aca="false">INDEX(Inputs!$X182:$BG182, MATCH('Inputs (Q)'!GR$1059,Inputs!$X$1:$BG$1,0))*('Inputs (Q)'!GR$1063/12)+INDEX(Inputs!$X182:$BG182, MATCH(('Inputs (Q)'!GR$1059-1),Inputs!$X$1:$BG$1,0))*((12-'Inputs (Q)'!GR$1063)/12)</f>
        <v>422308.234279087</v>
      </c>
      <c r="GS182" s="325" t="n">
        <f aca="false">INDEX(Inputs!$X182:$BG182, MATCH('Inputs (Q)'!GS$1059,Inputs!$X$1:$BG$1,0))*('Inputs (Q)'!GS$1063/12)+INDEX(Inputs!$X182:$BG182, MATCH(('Inputs (Q)'!GS$1059-1),Inputs!$X$1:$BG$1,0))*((12-'Inputs (Q)'!GS$1063)/12)</f>
        <v>425938.980441938</v>
      </c>
      <c r="GT182" s="325" t="n">
        <f aca="false">INDEX(Inputs!$X182:$BG182, MATCH('Inputs (Q)'!GT$1059,Inputs!$X$1:$BG$1,0))*('Inputs (Q)'!GT$1063/12)+INDEX(Inputs!$X182:$BG182, MATCH(('Inputs (Q)'!GT$1059-1),Inputs!$X$1:$BG$1,0))*((12-'Inputs (Q)'!GT$1063)/12)</f>
        <v>429697.891944338</v>
      </c>
      <c r="GU182" s="325" t="n">
        <f aca="false">INDEX(Inputs!$X182:$BG182, MATCH('Inputs (Q)'!GU$1059,Inputs!$X$1:$BG$1,0))*('Inputs (Q)'!GU$1063/12)+INDEX(Inputs!$X182:$BG182, MATCH(('Inputs (Q)'!GU$1059-1),Inputs!$X$1:$BG$1,0))*((12-'Inputs (Q)'!GU$1063)/12)</f>
        <v>433456.803446738</v>
      </c>
      <c r="GV182" s="325" t="n">
        <f aca="false">INDEX(Inputs!$X182:$BG182, MATCH('Inputs (Q)'!GV$1059,Inputs!$X$1:$BG$1,0))*('Inputs (Q)'!GV$1063/12)+INDEX(Inputs!$X182:$BG182, MATCH(('Inputs (Q)'!GV$1059-1),Inputs!$X$1:$BG$1,0))*((12-'Inputs (Q)'!GV$1063)/12)</f>
        <v>437215.714949138</v>
      </c>
      <c r="GW182" s="325" t="n">
        <f aca="false">INDEX(Inputs!$X182:$BG182, MATCH('Inputs (Q)'!GW$1059,Inputs!$X$1:$BG$1,0))*('Inputs (Q)'!GW$1063/12)+INDEX(Inputs!$X182:$BG182, MATCH(('Inputs (Q)'!GW$1059-1),Inputs!$X$1:$BG$1,0))*((12-'Inputs (Q)'!GW$1063)/12)</f>
        <v>440974.626451539</v>
      </c>
      <c r="GX182" s="325" t="n">
        <f aca="false">INDEX(Inputs!$X182:$BG182, MATCH('Inputs (Q)'!GX$1059,Inputs!$X$1:$BG$1,0))*('Inputs (Q)'!GX$1063/12)+INDEX(Inputs!$X182:$BG182, MATCH(('Inputs (Q)'!GX$1059-1),Inputs!$X$1:$BG$1,0))*((12-'Inputs (Q)'!GX$1063)/12)</f>
        <v>444866.227529973</v>
      </c>
      <c r="GY182" s="325" t="n">
        <f aca="false">INDEX(Inputs!$X182:$BG182, MATCH('Inputs (Q)'!GY$1059,Inputs!$X$1:$BG$1,0))*('Inputs (Q)'!GY$1063/12)+INDEX(Inputs!$X182:$BG182, MATCH(('Inputs (Q)'!GY$1059-1),Inputs!$X$1:$BG$1,0))*((12-'Inputs (Q)'!GY$1063)/12)</f>
        <v>448757.828608408</v>
      </c>
      <c r="GZ182" s="325" t="n">
        <f aca="false">INDEX(Inputs!$X182:$BG182, MATCH('Inputs (Q)'!GZ$1059,Inputs!$X$1:$BG$1,0))*('Inputs (Q)'!GZ$1063/12)+INDEX(Inputs!$X182:$BG182, MATCH(('Inputs (Q)'!GZ$1059-1),Inputs!$X$1:$BG$1,0))*((12-'Inputs (Q)'!GZ$1063)/12)</f>
        <v>452649.429686843</v>
      </c>
      <c r="HA182" s="325" t="n">
        <f aca="false">INDEX(Inputs!$X182:$BG182, MATCH('Inputs (Q)'!HA$1059,Inputs!$X$1:$BG$1,0))*('Inputs (Q)'!HA$1063/12)+INDEX(Inputs!$X182:$BG182, MATCH(('Inputs (Q)'!HA$1059-1),Inputs!$X$1:$BG$1,0))*((12-'Inputs (Q)'!HA$1063)/12)</f>
        <v>456541.030765278</v>
      </c>
    </row>
    <row r="183" customFormat="false" ht="15" hidden="false" customHeight="false" outlineLevel="2" collapsed="false">
      <c r="A183" s="48" t="s">
        <v>99</v>
      </c>
      <c r="B183" s="201" t="s">
        <v>184</v>
      </c>
      <c r="C183" s="201"/>
      <c r="D183" s="201" t="s">
        <v>101</v>
      </c>
      <c r="E183" s="52"/>
      <c r="F183" s="19" t="s">
        <v>241</v>
      </c>
      <c r="G183" s="52" t="s">
        <v>103</v>
      </c>
      <c r="H183" s="52"/>
      <c r="I183" s="52" t="s">
        <v>234</v>
      </c>
      <c r="BJ183" s="331" t="n">
        <v>813.920504940629</v>
      </c>
      <c r="BK183" s="331" t="n">
        <v>794.225018415334</v>
      </c>
      <c r="BL183" s="331" t="n">
        <v>696.779347771612</v>
      </c>
      <c r="BM183" s="331" t="n">
        <v>653.158347303755</v>
      </c>
      <c r="BN183" s="331" t="n">
        <v>627.988045481284</v>
      </c>
      <c r="BO183" s="331" t="n">
        <v>599.466182225642</v>
      </c>
      <c r="BP183" s="331" t="n">
        <v>513.922071588414</v>
      </c>
      <c r="BQ183" s="331" t="n">
        <v>518.349238905905</v>
      </c>
      <c r="BR183" s="331" t="n">
        <v>587.228923465118</v>
      </c>
      <c r="BS183" s="331" t="n">
        <v>648.397654920816</v>
      </c>
      <c r="BT183" s="331" t="n">
        <v>646.673012311877</v>
      </c>
      <c r="BU183" s="331" t="n">
        <v>678.18017277233</v>
      </c>
      <c r="BV183" s="331" t="n">
        <v>699.214210180159</v>
      </c>
      <c r="BW183" s="331" t="n">
        <v>633.287546234983</v>
      </c>
      <c r="BX183" s="331" t="n">
        <v>633.526240587877</v>
      </c>
      <c r="BY183" s="331" t="n">
        <v>638.829797207694</v>
      </c>
      <c r="BZ183" s="331" t="n">
        <v>633.618452172144</v>
      </c>
      <c r="CA183" s="331" t="n">
        <v>603.699042464225</v>
      </c>
      <c r="CB183" s="331" t="n">
        <v>532.349277811705</v>
      </c>
      <c r="CC183" s="331" t="n">
        <v>471.314964766485</v>
      </c>
      <c r="CD183" s="331" t="n">
        <v>511.320595625862</v>
      </c>
      <c r="CE183" s="331" t="n">
        <v>483.457759624555</v>
      </c>
      <c r="CF183" s="331" t="n">
        <v>493.989325134853</v>
      </c>
      <c r="CG183" s="331" t="n">
        <v>607.502000906487</v>
      </c>
      <c r="CH183" s="331" t="n">
        <v>642.04457725529</v>
      </c>
      <c r="CI183" s="331" t="n">
        <v>530.221676985639</v>
      </c>
      <c r="CJ183" s="331" t="n">
        <v>664.230373791306</v>
      </c>
      <c r="CK183" s="331" t="n">
        <v>827.884089328792</v>
      </c>
      <c r="CL183" s="331" t="n">
        <v>966.867621349632</v>
      </c>
      <c r="CM183" s="331" t="n">
        <v>1020.67258378898</v>
      </c>
      <c r="CN183" s="331" t="n">
        <v>1064.33271115955</v>
      </c>
      <c r="CO183" s="331" t="n">
        <v>1240.64935908455</v>
      </c>
      <c r="CP183" s="331" t="n">
        <v>1468.16041626005</v>
      </c>
      <c r="CQ183" s="331" t="n">
        <v>1500.78337548872</v>
      </c>
      <c r="CR183" s="331" t="n">
        <v>867.02334250515</v>
      </c>
      <c r="CS183" s="331" t="n">
        <v>877.176595300794</v>
      </c>
      <c r="CT183" s="331" t="n">
        <v>905.672158487126</v>
      </c>
      <c r="CU183" s="331" t="n">
        <v>844.291188247447</v>
      </c>
      <c r="CV183" s="331" t="n">
        <v>819.723460455992</v>
      </c>
      <c r="CW183" s="331" t="n">
        <v>782.295108666888</v>
      </c>
      <c r="CX183" s="331" t="n">
        <v>846.424522193743</v>
      </c>
      <c r="CY183" s="331" t="n">
        <v>851.650672984528</v>
      </c>
      <c r="CZ183" s="331" t="n">
        <v>897.702335305491</v>
      </c>
      <c r="DA183" s="331" t="n">
        <v>1098.23943141088</v>
      </c>
      <c r="DB183" s="331" t="n">
        <v>1050.76000508372</v>
      </c>
      <c r="DC183" s="331" t="n">
        <v>938.962254333152</v>
      </c>
      <c r="DD183" s="331" t="n">
        <v>1011.39766206561</v>
      </c>
      <c r="DE183" s="331" t="n">
        <v>998.916283504541</v>
      </c>
      <c r="DF183" s="331" t="n">
        <v>1051.77272362062</v>
      </c>
      <c r="DG183" s="331" t="n">
        <v>1125.48523035163</v>
      </c>
      <c r="DH183" s="331" t="n">
        <v>1128.21364129218</v>
      </c>
      <c r="DI183" s="331" t="n">
        <v>1216.94916242227</v>
      </c>
      <c r="DJ183" s="331" t="n">
        <v>1276.60202724315</v>
      </c>
      <c r="DK183" s="331" t="n">
        <v>1289.58348173999</v>
      </c>
      <c r="DL183" s="331" t="n">
        <v>1265.00211393687</v>
      </c>
      <c r="DM183" s="331" t="n">
        <v>1241.77278128216</v>
      </c>
      <c r="DN183" s="331" t="n">
        <v>1338.37262275852</v>
      </c>
      <c r="DO183" s="331" t="n">
        <v>1338.37262275852</v>
      </c>
      <c r="DP183" s="331" t="n">
        <v>1210.90856344818</v>
      </c>
      <c r="DQ183" s="331" t="n">
        <v>1210.90856344818</v>
      </c>
      <c r="DR183" s="331" t="n">
        <v>1344.92039155438</v>
      </c>
      <c r="DS183" s="331" t="n">
        <v>1344.92039155438</v>
      </c>
      <c r="DT183" s="331" t="n">
        <v>1216.83273521587</v>
      </c>
      <c r="DU183" s="331" t="n">
        <v>1216.83273521587</v>
      </c>
      <c r="DV183" s="331" t="n">
        <v>1362.86454359182</v>
      </c>
      <c r="DW183" s="331" t="n">
        <v>1362.86454359182</v>
      </c>
      <c r="DX183" s="331" t="n">
        <v>1233.0679203926</v>
      </c>
      <c r="DY183" s="331" t="n">
        <v>1233.0679203926</v>
      </c>
      <c r="DZ183" s="331" t="n">
        <v>1385.66423479123</v>
      </c>
      <c r="EA183" s="331" t="n">
        <v>1385.66423479123</v>
      </c>
      <c r="EB183" s="331" t="n">
        <v>1253.69621243016</v>
      </c>
      <c r="EC183" s="331" t="n">
        <v>1253.69621243016</v>
      </c>
      <c r="ED183" s="331" t="n">
        <v>1408.15490596016</v>
      </c>
      <c r="EE183" s="331" t="n">
        <v>1408.15490596016</v>
      </c>
      <c r="EF183" s="331" t="n">
        <v>1274.04491491633</v>
      </c>
      <c r="EG183" s="331" t="n">
        <v>1274.04491491633</v>
      </c>
      <c r="EH183" s="331" t="n">
        <v>1430.73387561725</v>
      </c>
      <c r="EI183" s="331" t="n">
        <v>1430.73387561725</v>
      </c>
      <c r="EJ183" s="331" t="n">
        <v>1294.47350651084</v>
      </c>
      <c r="EK183" s="331" t="n">
        <v>1294.47350651084</v>
      </c>
      <c r="EL183" s="331" t="n">
        <v>1453.81117787696</v>
      </c>
      <c r="EM183" s="331" t="n">
        <v>1453.81117787696</v>
      </c>
      <c r="EN183" s="331" t="n">
        <v>1315.3529704601</v>
      </c>
      <c r="EO183" s="331" t="n">
        <v>1315.3529704601</v>
      </c>
      <c r="EP183" s="331" t="n">
        <v>1505.9885906544</v>
      </c>
      <c r="EQ183" s="331" t="n">
        <v>1505.9885906544</v>
      </c>
      <c r="ER183" s="331" t="n">
        <v>1362.56110583017</v>
      </c>
      <c r="ES183" s="331" t="n">
        <v>1362.56110583017</v>
      </c>
      <c r="ET183" s="331" t="n">
        <v>1528.57841951422</v>
      </c>
      <c r="EU183" s="331" t="n">
        <v>1528.57841951422</v>
      </c>
      <c r="EV183" s="331" t="n">
        <v>1382.99952241762</v>
      </c>
      <c r="EW183" s="331" t="n">
        <v>1382.99952241762</v>
      </c>
      <c r="EX183" s="331" t="n">
        <v>1551.50709580693</v>
      </c>
      <c r="EY183" s="331" t="n">
        <v>1551.50709580693</v>
      </c>
      <c r="EZ183" s="331" t="n">
        <v>1403.74451525389</v>
      </c>
      <c r="FA183" s="331" t="n">
        <v>1403.74451525389</v>
      </c>
      <c r="FB183" s="331" t="n">
        <v>1574.77970224403</v>
      </c>
      <c r="FC183" s="331" t="n">
        <v>1574.77970224403</v>
      </c>
      <c r="FD183" s="331" t="n">
        <v>1424.8006829827</v>
      </c>
      <c r="FE183" s="331" t="n">
        <v>1424.8006829827</v>
      </c>
      <c r="FF183" s="331" t="n">
        <v>1598.40139777769</v>
      </c>
      <c r="FG183" s="331" t="n">
        <v>1598.40139777769</v>
      </c>
      <c r="FH183" s="331" t="n">
        <v>1446.17269322744</v>
      </c>
      <c r="FI183" s="331" t="n">
        <v>1446.17269322744</v>
      </c>
      <c r="FJ183" s="331" t="n">
        <v>1622.37741874436</v>
      </c>
      <c r="FK183" s="331" t="n">
        <v>1622.37741874436</v>
      </c>
      <c r="FL183" s="331" t="n">
        <v>1467.86528362585</v>
      </c>
      <c r="FM183" s="331" t="n">
        <v>1467.86528362585</v>
      </c>
      <c r="FN183" s="331" t="n">
        <v>1646.71308002552</v>
      </c>
      <c r="FO183" s="331" t="n">
        <v>1646.71308002552</v>
      </c>
      <c r="FP183" s="331" t="n">
        <v>1489.88326288024</v>
      </c>
      <c r="FQ183" s="331" t="n">
        <v>1489.88326288024</v>
      </c>
      <c r="FR183" s="331" t="n">
        <v>1671.41377622591</v>
      </c>
      <c r="FS183" s="331" t="n">
        <v>1671.41377622591</v>
      </c>
      <c r="FT183" s="331" t="n">
        <v>1512.23151182344</v>
      </c>
      <c r="FU183" s="331" t="n">
        <v>1512.23151182344</v>
      </c>
      <c r="FV183" s="331" t="n">
        <v>1696.4849828693</v>
      </c>
      <c r="FW183" s="331" t="n">
        <v>1696.4849828693</v>
      </c>
      <c r="FX183" s="331" t="n">
        <v>1534.91498450079</v>
      </c>
      <c r="FY183" s="331" t="n">
        <v>1534.91498450079</v>
      </c>
      <c r="FZ183" s="331" t="n">
        <v>1721.93225761233</v>
      </c>
      <c r="GA183" s="331" t="n">
        <v>1721.93225761233</v>
      </c>
      <c r="GB183" s="331" t="n">
        <v>1557.9387092683</v>
      </c>
      <c r="GC183" s="331" t="n">
        <v>1557.9387092683</v>
      </c>
      <c r="GD183" s="331" t="n">
        <v>1747.76124147652</v>
      </c>
      <c r="GE183" s="331" t="n">
        <v>1747.76124147652</v>
      </c>
      <c r="GF183" s="331" t="n">
        <v>1581.30778990733</v>
      </c>
      <c r="GG183" s="331" t="n">
        <v>1581.30778990733</v>
      </c>
      <c r="GH183" s="325" t="n">
        <f aca="false">INDEX(Inputs!$X183:$BG183, MATCH('Inputs (Q)'!GH$1059,Inputs!$X$1:$BG$1,0))*('Inputs (Q)'!GH$1063/12)+INDEX(Inputs!$X183:$BG183, MATCH(('Inputs (Q)'!GH$1059-1),Inputs!$X$1:$BG$1,0))*((12-'Inputs (Q)'!GH$1063)/12)</f>
        <v>1670.77652012577</v>
      </c>
      <c r="GI183" s="325" t="n">
        <f aca="false">INDEX(Inputs!$X183:$BG183, MATCH('Inputs (Q)'!GI$1059,Inputs!$X$1:$BG$1,0))*('Inputs (Q)'!GI$1063/12)+INDEX(Inputs!$X183:$BG183, MATCH(('Inputs (Q)'!GI$1059-1),Inputs!$X$1:$BG$1,0))*((12-'Inputs (Q)'!GI$1063)/12)</f>
        <v>1677.01852455961</v>
      </c>
      <c r="GJ183" s="325" t="n">
        <f aca="false">INDEX(Inputs!$X183:$BG183, MATCH('Inputs (Q)'!GJ$1059,Inputs!$X$1:$BG$1,0))*('Inputs (Q)'!GJ$1063/12)+INDEX(Inputs!$X183:$BG183, MATCH(('Inputs (Q)'!GJ$1059-1),Inputs!$X$1:$BG$1,0))*((12-'Inputs (Q)'!GJ$1063)/12)</f>
        <v>1683.26052899346</v>
      </c>
      <c r="GK183" s="325" t="n">
        <f aca="false">INDEX(Inputs!$X183:$BG183, MATCH('Inputs (Q)'!GK$1059,Inputs!$X$1:$BG$1,0))*('Inputs (Q)'!GK$1063/12)+INDEX(Inputs!$X183:$BG183, MATCH(('Inputs (Q)'!GK$1059-1),Inputs!$X$1:$BG$1,0))*((12-'Inputs (Q)'!GK$1063)/12)</f>
        <v>1689.5025334273</v>
      </c>
      <c r="GL183" s="325" t="n">
        <f aca="false">INDEX(Inputs!$X183:$BG183, MATCH('Inputs (Q)'!GL$1059,Inputs!$X$1:$BG$1,0))*('Inputs (Q)'!GL$1063/12)+INDEX(Inputs!$X183:$BG183, MATCH(('Inputs (Q)'!GL$1059-1),Inputs!$X$1:$BG$1,0))*((12-'Inputs (Q)'!GL$1063)/12)</f>
        <v>1695.83816792765</v>
      </c>
      <c r="GM183" s="325" t="n">
        <f aca="false">INDEX(Inputs!$X183:$BG183, MATCH('Inputs (Q)'!GM$1059,Inputs!$X$1:$BG$1,0))*('Inputs (Q)'!GM$1063/12)+INDEX(Inputs!$X183:$BG183, MATCH(('Inputs (Q)'!GM$1059-1),Inputs!$X$1:$BG$1,0))*((12-'Inputs (Q)'!GM$1063)/12)</f>
        <v>1702.17380242801</v>
      </c>
      <c r="GN183" s="325" t="n">
        <f aca="false">INDEX(Inputs!$X183:$BG183, MATCH('Inputs (Q)'!GN$1059,Inputs!$X$1:$BG$1,0))*('Inputs (Q)'!GN$1063/12)+INDEX(Inputs!$X183:$BG183, MATCH(('Inputs (Q)'!GN$1059-1),Inputs!$X$1:$BG$1,0))*((12-'Inputs (Q)'!GN$1063)/12)</f>
        <v>1708.50943692836</v>
      </c>
      <c r="GO183" s="325" t="n">
        <f aca="false">INDEX(Inputs!$X183:$BG183, MATCH('Inputs (Q)'!GO$1059,Inputs!$X$1:$BG$1,0))*('Inputs (Q)'!GO$1063/12)+INDEX(Inputs!$X183:$BG183, MATCH(('Inputs (Q)'!GO$1059-1),Inputs!$X$1:$BG$1,0))*((12-'Inputs (Q)'!GO$1063)/12)</f>
        <v>1714.84507142871</v>
      </c>
      <c r="GP183" s="325" t="n">
        <f aca="false">INDEX(Inputs!$X183:$BG183, MATCH('Inputs (Q)'!GP$1059,Inputs!$X$1:$BG$1,0))*('Inputs (Q)'!GP$1063/12)+INDEX(Inputs!$X183:$BG183, MATCH(('Inputs (Q)'!GP$1059-1),Inputs!$X$1:$BG$1,0))*((12-'Inputs (Q)'!GP$1063)/12)</f>
        <v>1721.27574044657</v>
      </c>
      <c r="GQ183" s="325" t="n">
        <f aca="false">INDEX(Inputs!$X183:$BG183, MATCH('Inputs (Q)'!GQ$1059,Inputs!$X$1:$BG$1,0))*('Inputs (Q)'!GQ$1063/12)+INDEX(Inputs!$X183:$BG183, MATCH(('Inputs (Q)'!GQ$1059-1),Inputs!$X$1:$BG$1,0))*((12-'Inputs (Q)'!GQ$1063)/12)</f>
        <v>1727.70640946443</v>
      </c>
      <c r="GR183" s="325" t="n">
        <f aca="false">INDEX(Inputs!$X183:$BG183, MATCH('Inputs (Q)'!GR$1059,Inputs!$X$1:$BG$1,0))*('Inputs (Q)'!GR$1063/12)+INDEX(Inputs!$X183:$BG183, MATCH(('Inputs (Q)'!GR$1059-1),Inputs!$X$1:$BG$1,0))*((12-'Inputs (Q)'!GR$1063)/12)</f>
        <v>1734.13707848228</v>
      </c>
      <c r="GS183" s="325" t="n">
        <f aca="false">INDEX(Inputs!$X183:$BG183, MATCH('Inputs (Q)'!GS$1059,Inputs!$X$1:$BG$1,0))*('Inputs (Q)'!GS$1063/12)+INDEX(Inputs!$X183:$BG183, MATCH(('Inputs (Q)'!GS$1059-1),Inputs!$X$1:$BG$1,0))*((12-'Inputs (Q)'!GS$1063)/12)</f>
        <v>1740.56774750014</v>
      </c>
      <c r="GT183" s="325" t="n">
        <f aca="false">INDEX(Inputs!$X183:$BG183, MATCH('Inputs (Q)'!GT$1059,Inputs!$X$1:$BG$1,0))*('Inputs (Q)'!GT$1063/12)+INDEX(Inputs!$X183:$BG183, MATCH(('Inputs (Q)'!GT$1059-1),Inputs!$X$1:$BG$1,0))*((12-'Inputs (Q)'!GT$1063)/12)</f>
        <v>1747.09487655327</v>
      </c>
      <c r="GU183" s="325" t="n">
        <f aca="false">INDEX(Inputs!$X183:$BG183, MATCH('Inputs (Q)'!GU$1059,Inputs!$X$1:$BG$1,0))*('Inputs (Q)'!GU$1063/12)+INDEX(Inputs!$X183:$BG183, MATCH(('Inputs (Q)'!GU$1059-1),Inputs!$X$1:$BG$1,0))*((12-'Inputs (Q)'!GU$1063)/12)</f>
        <v>1753.62200560639</v>
      </c>
      <c r="GV183" s="325" t="n">
        <f aca="false">INDEX(Inputs!$X183:$BG183, MATCH('Inputs (Q)'!GV$1059,Inputs!$X$1:$BG$1,0))*('Inputs (Q)'!GV$1063/12)+INDEX(Inputs!$X183:$BG183, MATCH(('Inputs (Q)'!GV$1059-1),Inputs!$X$1:$BG$1,0))*((12-'Inputs (Q)'!GV$1063)/12)</f>
        <v>1760.14913465952</v>
      </c>
      <c r="GW183" s="325" t="n">
        <f aca="false">INDEX(Inputs!$X183:$BG183, MATCH('Inputs (Q)'!GW$1059,Inputs!$X$1:$BG$1,0))*('Inputs (Q)'!GW$1063/12)+INDEX(Inputs!$X183:$BG183, MATCH(('Inputs (Q)'!GW$1059-1),Inputs!$X$1:$BG$1,0))*((12-'Inputs (Q)'!GW$1063)/12)</f>
        <v>1766.67626371264</v>
      </c>
      <c r="GX183" s="325" t="n">
        <f aca="false">INDEX(Inputs!$X183:$BG183, MATCH('Inputs (Q)'!GX$1059,Inputs!$X$1:$BG$1,0))*('Inputs (Q)'!GX$1063/12)+INDEX(Inputs!$X183:$BG183, MATCH(('Inputs (Q)'!GX$1059-1),Inputs!$X$1:$BG$1,0))*((12-'Inputs (Q)'!GX$1063)/12)</f>
        <v>1773.30129970157</v>
      </c>
      <c r="GY183" s="325" t="n">
        <f aca="false">INDEX(Inputs!$X183:$BG183, MATCH('Inputs (Q)'!GY$1059,Inputs!$X$1:$BG$1,0))*('Inputs (Q)'!GY$1063/12)+INDEX(Inputs!$X183:$BG183, MATCH(('Inputs (Q)'!GY$1059-1),Inputs!$X$1:$BG$1,0))*((12-'Inputs (Q)'!GY$1063)/12)</f>
        <v>1779.92633569049</v>
      </c>
      <c r="GZ183" s="325" t="n">
        <f aca="false">INDEX(Inputs!$X183:$BG183, MATCH('Inputs (Q)'!GZ$1059,Inputs!$X$1:$BG$1,0))*('Inputs (Q)'!GZ$1063/12)+INDEX(Inputs!$X183:$BG183, MATCH(('Inputs (Q)'!GZ$1059-1),Inputs!$X$1:$BG$1,0))*((12-'Inputs (Q)'!GZ$1063)/12)</f>
        <v>1786.55137167941</v>
      </c>
      <c r="HA183" s="325" t="n">
        <f aca="false">INDEX(Inputs!$X183:$BG183, MATCH('Inputs (Q)'!HA$1059,Inputs!$X$1:$BG$1,0))*('Inputs (Q)'!HA$1063/12)+INDEX(Inputs!$X183:$BG183, MATCH(('Inputs (Q)'!HA$1059-1),Inputs!$X$1:$BG$1,0))*((12-'Inputs (Q)'!HA$1063)/12)</f>
        <v>1793.17640766833</v>
      </c>
    </row>
    <row r="184" customFormat="false" ht="15" hidden="false" customHeight="false" outlineLevel="2" collapsed="false">
      <c r="A184" s="48" t="s">
        <v>99</v>
      </c>
      <c r="B184" s="201" t="s">
        <v>184</v>
      </c>
      <c r="C184" s="201"/>
      <c r="D184" s="201" t="s">
        <v>101</v>
      </c>
      <c r="E184" s="52"/>
      <c r="F184" s="19" t="s">
        <v>242</v>
      </c>
      <c r="G184" s="52" t="s">
        <v>236</v>
      </c>
      <c r="H184" s="52"/>
      <c r="I184" s="52" t="s">
        <v>237</v>
      </c>
      <c r="BJ184" s="331" t="n">
        <v>28582.46847724</v>
      </c>
      <c r="BK184" s="331" t="n">
        <v>27782.5748834866</v>
      </c>
      <c r="BL184" s="331" t="n">
        <v>25249.2468327877</v>
      </c>
      <c r="BM184" s="331" t="n">
        <v>31178.539708509</v>
      </c>
      <c r="BN184" s="331" t="n">
        <v>39510.7558330713</v>
      </c>
      <c r="BO184" s="331" t="n">
        <v>31587.0544391028</v>
      </c>
      <c r="BP184" s="331" t="n">
        <v>32367.6063526238</v>
      </c>
      <c r="BQ184" s="331" t="n">
        <v>34257.2711403436</v>
      </c>
      <c r="BR184" s="331" t="n">
        <v>43780.409311539</v>
      </c>
      <c r="BS184" s="331" t="n">
        <v>42683.0784258233</v>
      </c>
      <c r="BT184" s="331" t="n">
        <v>41772.3302141338</v>
      </c>
      <c r="BU184" s="331" t="n">
        <v>42712.581219174</v>
      </c>
      <c r="BV184" s="331" t="n">
        <v>41066.4078801</v>
      </c>
      <c r="BW184" s="331" t="n">
        <v>36234.7813527977</v>
      </c>
      <c r="BX184" s="331" t="n">
        <v>37318.1797289101</v>
      </c>
      <c r="BY184" s="331" t="n">
        <v>37321.995126381</v>
      </c>
      <c r="BZ184" s="331" t="n">
        <v>36034.4733764349</v>
      </c>
      <c r="CA184" s="331" t="n">
        <v>37425.2097801176</v>
      </c>
      <c r="CB184" s="331" t="n">
        <v>34932.001763284</v>
      </c>
      <c r="CC184" s="331" t="n">
        <v>31407.7236337983</v>
      </c>
      <c r="CD184" s="331" t="n">
        <v>33713.6103893049</v>
      </c>
      <c r="CE184" s="331" t="n">
        <v>31188.4066565848</v>
      </c>
      <c r="CF184" s="331" t="n">
        <v>31966.0786347433</v>
      </c>
      <c r="CG184" s="331" t="n">
        <v>38650.3604209534</v>
      </c>
      <c r="CH184" s="331" t="n">
        <v>42587.7194946797</v>
      </c>
      <c r="CI184" s="331" t="n">
        <v>38274.3231618258</v>
      </c>
      <c r="CJ184" s="331" t="n">
        <v>49110.6477336902</v>
      </c>
      <c r="CK184" s="331" t="n">
        <v>62938.3132421194</v>
      </c>
      <c r="CL184" s="331" t="n">
        <v>71983.4753695221</v>
      </c>
      <c r="CM184" s="331" t="n">
        <v>75775.2059171316</v>
      </c>
      <c r="CN184" s="331" t="n">
        <v>78197.4098146476</v>
      </c>
      <c r="CO184" s="331" t="n">
        <v>90185.2433987119</v>
      </c>
      <c r="CP184" s="331" t="n">
        <v>128202.493746414</v>
      </c>
      <c r="CQ184" s="331" t="n">
        <v>100128.34213215</v>
      </c>
      <c r="CR184" s="331" t="n">
        <v>51562.5743742369</v>
      </c>
      <c r="CS184" s="331" t="n">
        <v>54939.0091968845</v>
      </c>
      <c r="CT184" s="331" t="n">
        <v>65915.1887806611</v>
      </c>
      <c r="CU184" s="331" t="n">
        <v>68332.3329995138</v>
      </c>
      <c r="CV184" s="331" t="n">
        <v>77088.9226590297</v>
      </c>
      <c r="CW184" s="331" t="n">
        <v>72580.1395548509</v>
      </c>
      <c r="CX184" s="331" t="n">
        <v>76850.5444746081</v>
      </c>
      <c r="CY184" s="331" t="n">
        <v>77202.8171940762</v>
      </c>
      <c r="CZ184" s="331" t="n">
        <v>80151.0169763638</v>
      </c>
      <c r="DA184" s="331" t="n">
        <v>109526.917429658</v>
      </c>
      <c r="DB184" s="331" t="n">
        <v>97908.8317265827</v>
      </c>
      <c r="DC184" s="331" t="n">
        <v>75932.3072226822</v>
      </c>
      <c r="DD184" s="331" t="n">
        <v>81575.8830019925</v>
      </c>
      <c r="DE184" s="331" t="n">
        <v>79853.1086790881</v>
      </c>
      <c r="DF184" s="331" t="n">
        <v>82381.3013076221</v>
      </c>
      <c r="DG184" s="331" t="n">
        <v>83835.9091533696</v>
      </c>
      <c r="DH184" s="331" t="n">
        <v>92684.0873762317</v>
      </c>
      <c r="DI184" s="331" t="n">
        <v>106640.789369934</v>
      </c>
      <c r="DJ184" s="331" t="n">
        <v>114316.955742147</v>
      </c>
      <c r="DK184" s="331" t="n">
        <v>117205.025369481</v>
      </c>
      <c r="DL184" s="331" t="n">
        <v>116382.522891833</v>
      </c>
      <c r="DM184" s="331" t="n">
        <v>115525.747633638</v>
      </c>
      <c r="DN184" s="331" t="n">
        <v>127856.119484448</v>
      </c>
      <c r="DO184" s="331" t="n">
        <v>127856.119484448</v>
      </c>
      <c r="DP184" s="331" t="n">
        <v>115679.346200215</v>
      </c>
      <c r="DQ184" s="331" t="n">
        <v>115679.346200215</v>
      </c>
      <c r="DR184" s="331" t="n">
        <v>133976.049133998</v>
      </c>
      <c r="DS184" s="331" t="n">
        <v>133976.049133998</v>
      </c>
      <c r="DT184" s="331" t="n">
        <v>121216.425406951</v>
      </c>
      <c r="DU184" s="331" t="n">
        <v>121216.425406951</v>
      </c>
      <c r="DV184" s="331" t="n">
        <v>141576.380912285</v>
      </c>
      <c r="DW184" s="331" t="n">
        <v>141576.380912285</v>
      </c>
      <c r="DX184" s="331" t="n">
        <v>128092.916063496</v>
      </c>
      <c r="DY184" s="331" t="n">
        <v>128092.916063496</v>
      </c>
      <c r="DZ184" s="331" t="n">
        <v>146823.743425297</v>
      </c>
      <c r="EA184" s="331" t="n">
        <v>146823.743425297</v>
      </c>
      <c r="EB184" s="331" t="n">
        <v>132840.529765745</v>
      </c>
      <c r="EC184" s="331" t="n">
        <v>132840.529765745</v>
      </c>
      <c r="ED184" s="331" t="n">
        <v>152190.9715306</v>
      </c>
      <c r="EE184" s="331" t="n">
        <v>152190.9715306</v>
      </c>
      <c r="EF184" s="331" t="n">
        <v>137696.59328959</v>
      </c>
      <c r="EG184" s="331" t="n">
        <v>137696.59328959</v>
      </c>
      <c r="EH184" s="331" t="n">
        <v>157723.89327517</v>
      </c>
      <c r="EI184" s="331" t="n">
        <v>157723.89327517</v>
      </c>
      <c r="EJ184" s="331" t="n">
        <v>142702.570106107</v>
      </c>
      <c r="EK184" s="331" t="n">
        <v>142702.570106107</v>
      </c>
      <c r="EL184" s="331" t="n">
        <v>163473.290336434</v>
      </c>
      <c r="EM184" s="331" t="n">
        <v>163473.290336434</v>
      </c>
      <c r="EN184" s="331" t="n">
        <v>147904.405542487</v>
      </c>
      <c r="EO184" s="331" t="n">
        <v>147904.405542487</v>
      </c>
      <c r="EP184" s="331" t="n">
        <v>172727.168525818</v>
      </c>
      <c r="EQ184" s="331" t="n">
        <v>172727.168525818</v>
      </c>
      <c r="ER184" s="331" t="n">
        <v>156276.96199955</v>
      </c>
      <c r="ES184" s="331" t="n">
        <v>156276.96199955</v>
      </c>
      <c r="ET184" s="331" t="n">
        <v>178824.43757478</v>
      </c>
      <c r="EU184" s="331" t="n">
        <v>178824.43757478</v>
      </c>
      <c r="EV184" s="331" t="n">
        <v>161793.538758134</v>
      </c>
      <c r="EW184" s="331" t="n">
        <v>161793.538758134</v>
      </c>
      <c r="EX184" s="331" t="n">
        <v>185136.940221169</v>
      </c>
      <c r="EY184" s="331" t="n">
        <v>185136.940221169</v>
      </c>
      <c r="EZ184" s="331" t="n">
        <v>167504.850676296</v>
      </c>
      <c r="FA184" s="331" t="n">
        <v>167504.850676296</v>
      </c>
      <c r="FB184" s="331" t="n">
        <v>191672.274210977</v>
      </c>
      <c r="FC184" s="331" t="n">
        <v>191672.274210977</v>
      </c>
      <c r="FD184" s="331" t="n">
        <v>173417.771905169</v>
      </c>
      <c r="FE184" s="331" t="n">
        <v>173417.771905169</v>
      </c>
      <c r="FF184" s="331" t="n">
        <v>198438.305490624</v>
      </c>
      <c r="FG184" s="331" t="n">
        <v>198438.305490624</v>
      </c>
      <c r="FH184" s="331" t="n">
        <v>179539.419253422</v>
      </c>
      <c r="FI184" s="331" t="n">
        <v>179539.419253422</v>
      </c>
      <c r="FJ184" s="331" t="n">
        <v>205443.177674443</v>
      </c>
      <c r="FK184" s="331" t="n">
        <v>205443.177674443</v>
      </c>
      <c r="FL184" s="331" t="n">
        <v>185877.160753068</v>
      </c>
      <c r="FM184" s="331" t="n">
        <v>185877.160753068</v>
      </c>
      <c r="FN184" s="331" t="n">
        <v>212695.321846351</v>
      </c>
      <c r="FO184" s="331" t="n">
        <v>212695.321846351</v>
      </c>
      <c r="FP184" s="331" t="n">
        <v>192438.624527651</v>
      </c>
      <c r="FQ184" s="331" t="n">
        <v>192438.624527651</v>
      </c>
      <c r="FR184" s="331" t="n">
        <v>220203.466707527</v>
      </c>
      <c r="FS184" s="331" t="n">
        <v>220203.466707527</v>
      </c>
      <c r="FT184" s="331" t="n">
        <v>199231.707973477</v>
      </c>
      <c r="FU184" s="331" t="n">
        <v>199231.707973477</v>
      </c>
      <c r="FV184" s="331" t="n">
        <v>227976.649082303</v>
      </c>
      <c r="FW184" s="331" t="n">
        <v>227976.649082303</v>
      </c>
      <c r="FX184" s="331" t="n">
        <v>206264.587264941</v>
      </c>
      <c r="FY184" s="331" t="n">
        <v>206264.587264941</v>
      </c>
      <c r="FZ184" s="331" t="n">
        <v>236024.224794908</v>
      </c>
      <c r="GA184" s="331" t="n">
        <v>236024.224794908</v>
      </c>
      <c r="GB184" s="331" t="n">
        <v>213545.727195393</v>
      </c>
      <c r="GC184" s="331" t="n">
        <v>213545.727195393</v>
      </c>
      <c r="GD184" s="331" t="n">
        <v>244355.879930168</v>
      </c>
      <c r="GE184" s="331" t="n">
        <v>244355.879930168</v>
      </c>
      <c r="GF184" s="331" t="n">
        <v>221083.89136539</v>
      </c>
      <c r="GG184" s="331" t="n">
        <v>221083.89136539</v>
      </c>
      <c r="GH184" s="325" t="n">
        <f aca="false">INDEX(Inputs!$X184:$BG184, MATCH('Inputs (Q)'!GH$1059,Inputs!$X$1:$BG$1,0))*('Inputs (Q)'!GH$1063/12)+INDEX(Inputs!$X184:$BG184, MATCH(('Inputs (Q)'!GH$1059-1),Inputs!$X$1:$BG$1,0))*((12-'Inputs (Q)'!GH$1063)/12)</f>
        <v>234773.638638621</v>
      </c>
      <c r="GI184" s="325" t="n">
        <f aca="false">INDEX(Inputs!$X184:$BG184, MATCH('Inputs (Q)'!GI$1059,Inputs!$X$1:$BG$1,0))*('Inputs (Q)'!GI$1063/12)+INDEX(Inputs!$X184:$BG184, MATCH(('Inputs (Q)'!GI$1059-1),Inputs!$X$1:$BG$1,0))*((12-'Inputs (Q)'!GI$1063)/12)</f>
        <v>236827.391629462</v>
      </c>
      <c r="GJ184" s="325" t="n">
        <f aca="false">INDEX(Inputs!$X184:$BG184, MATCH('Inputs (Q)'!GJ$1059,Inputs!$X$1:$BG$1,0))*('Inputs (Q)'!GJ$1063/12)+INDEX(Inputs!$X184:$BG184, MATCH(('Inputs (Q)'!GJ$1059-1),Inputs!$X$1:$BG$1,0))*((12-'Inputs (Q)'!GJ$1063)/12)</f>
        <v>238881.144620304</v>
      </c>
      <c r="GK184" s="325" t="n">
        <f aca="false">INDEX(Inputs!$X184:$BG184, MATCH('Inputs (Q)'!GK$1059,Inputs!$X$1:$BG$1,0))*('Inputs (Q)'!GK$1063/12)+INDEX(Inputs!$X184:$BG184, MATCH(('Inputs (Q)'!GK$1059-1),Inputs!$X$1:$BG$1,0))*((12-'Inputs (Q)'!GK$1063)/12)</f>
        <v>240934.897611146</v>
      </c>
      <c r="GL184" s="325" t="n">
        <f aca="false">INDEX(Inputs!$X184:$BG184, MATCH('Inputs (Q)'!GL$1059,Inputs!$X$1:$BG$1,0))*('Inputs (Q)'!GL$1063/12)+INDEX(Inputs!$X184:$BG184, MATCH(('Inputs (Q)'!GL$1059-1),Inputs!$X$1:$BG$1,0))*((12-'Inputs (Q)'!GL$1063)/12)</f>
        <v>243061.148082564</v>
      </c>
      <c r="GM184" s="325" t="n">
        <f aca="false">INDEX(Inputs!$X184:$BG184, MATCH('Inputs (Q)'!GM$1059,Inputs!$X$1:$BG$1,0))*('Inputs (Q)'!GM$1063/12)+INDEX(Inputs!$X184:$BG184, MATCH(('Inputs (Q)'!GM$1059-1),Inputs!$X$1:$BG$1,0))*((12-'Inputs (Q)'!GM$1063)/12)</f>
        <v>245187.398553983</v>
      </c>
      <c r="GN184" s="325" t="n">
        <f aca="false">INDEX(Inputs!$X184:$BG184, MATCH('Inputs (Q)'!GN$1059,Inputs!$X$1:$BG$1,0))*('Inputs (Q)'!GN$1063/12)+INDEX(Inputs!$X184:$BG184, MATCH(('Inputs (Q)'!GN$1059-1),Inputs!$X$1:$BG$1,0))*((12-'Inputs (Q)'!GN$1063)/12)</f>
        <v>247313.649025401</v>
      </c>
      <c r="GO184" s="325" t="n">
        <f aca="false">INDEX(Inputs!$X184:$BG184, MATCH('Inputs (Q)'!GO$1059,Inputs!$X$1:$BG$1,0))*('Inputs (Q)'!GO$1063/12)+INDEX(Inputs!$X184:$BG184, MATCH(('Inputs (Q)'!GO$1059-1),Inputs!$X$1:$BG$1,0))*((12-'Inputs (Q)'!GO$1063)/12)</f>
        <v>249439.899496819</v>
      </c>
      <c r="GP184" s="325" t="n">
        <f aca="false">INDEX(Inputs!$X184:$BG184, MATCH('Inputs (Q)'!GP$1059,Inputs!$X$1:$BG$1,0))*('Inputs (Q)'!GP$1063/12)+INDEX(Inputs!$X184:$BG184, MATCH(('Inputs (Q)'!GP$1059-1),Inputs!$X$1:$BG$1,0))*((12-'Inputs (Q)'!GP$1063)/12)</f>
        <v>251641.206609879</v>
      </c>
      <c r="GQ184" s="325" t="n">
        <f aca="false">INDEX(Inputs!$X184:$BG184, MATCH('Inputs (Q)'!GQ$1059,Inputs!$X$1:$BG$1,0))*('Inputs (Q)'!GQ$1063/12)+INDEX(Inputs!$X184:$BG184, MATCH(('Inputs (Q)'!GQ$1059-1),Inputs!$X$1:$BG$1,0))*((12-'Inputs (Q)'!GQ$1063)/12)</f>
        <v>253842.513722938</v>
      </c>
      <c r="GR184" s="325" t="n">
        <f aca="false">INDEX(Inputs!$X184:$BG184, MATCH('Inputs (Q)'!GR$1059,Inputs!$X$1:$BG$1,0))*('Inputs (Q)'!GR$1063/12)+INDEX(Inputs!$X184:$BG184, MATCH(('Inputs (Q)'!GR$1059-1),Inputs!$X$1:$BG$1,0))*((12-'Inputs (Q)'!GR$1063)/12)</f>
        <v>256043.820835997</v>
      </c>
      <c r="GS184" s="325" t="n">
        <f aca="false">INDEX(Inputs!$X184:$BG184, MATCH('Inputs (Q)'!GS$1059,Inputs!$X$1:$BG$1,0))*('Inputs (Q)'!GS$1063/12)+INDEX(Inputs!$X184:$BG184, MATCH(('Inputs (Q)'!GS$1059-1),Inputs!$X$1:$BG$1,0))*((12-'Inputs (Q)'!GS$1063)/12)</f>
        <v>258245.127949057</v>
      </c>
      <c r="GT184" s="325" t="n">
        <f aca="false">INDEX(Inputs!$X184:$BG184, MATCH('Inputs (Q)'!GT$1059,Inputs!$X$1:$BG$1,0))*('Inputs (Q)'!GT$1063/12)+INDEX(Inputs!$X184:$BG184, MATCH(('Inputs (Q)'!GT$1059-1),Inputs!$X$1:$BG$1,0))*((12-'Inputs (Q)'!GT$1063)/12)</f>
        <v>260524.141203207</v>
      </c>
      <c r="GU184" s="325" t="n">
        <f aca="false">INDEX(Inputs!$X184:$BG184, MATCH('Inputs (Q)'!GU$1059,Inputs!$X$1:$BG$1,0))*('Inputs (Q)'!GU$1063/12)+INDEX(Inputs!$X184:$BG184, MATCH(('Inputs (Q)'!GU$1059-1),Inputs!$X$1:$BG$1,0))*((12-'Inputs (Q)'!GU$1063)/12)</f>
        <v>262803.154457358</v>
      </c>
      <c r="GV184" s="325" t="n">
        <f aca="false">INDEX(Inputs!$X184:$BG184, MATCH('Inputs (Q)'!GV$1059,Inputs!$X$1:$BG$1,0))*('Inputs (Q)'!GV$1063/12)+INDEX(Inputs!$X184:$BG184, MATCH(('Inputs (Q)'!GV$1059-1),Inputs!$X$1:$BG$1,0))*((12-'Inputs (Q)'!GV$1063)/12)</f>
        <v>265082.167711508</v>
      </c>
      <c r="GW184" s="325" t="n">
        <f aca="false">INDEX(Inputs!$X184:$BG184, MATCH('Inputs (Q)'!GW$1059,Inputs!$X$1:$BG$1,0))*('Inputs (Q)'!GW$1063/12)+INDEX(Inputs!$X184:$BG184, MATCH(('Inputs (Q)'!GW$1059-1),Inputs!$X$1:$BG$1,0))*((12-'Inputs (Q)'!GW$1063)/12)</f>
        <v>267361.180965659</v>
      </c>
      <c r="GX184" s="325" t="n">
        <f aca="false">INDEX(Inputs!$X184:$BG184, MATCH('Inputs (Q)'!GX$1059,Inputs!$X$1:$BG$1,0))*('Inputs (Q)'!GX$1063/12)+INDEX(Inputs!$X184:$BG184, MATCH(('Inputs (Q)'!GX$1059-1),Inputs!$X$1:$BG$1,0))*((12-'Inputs (Q)'!GX$1063)/12)</f>
        <v>269720.643387681</v>
      </c>
      <c r="GY184" s="325" t="n">
        <f aca="false">INDEX(Inputs!$X184:$BG184, MATCH('Inputs (Q)'!GY$1059,Inputs!$X$1:$BG$1,0))*('Inputs (Q)'!GY$1063/12)+INDEX(Inputs!$X184:$BG184, MATCH(('Inputs (Q)'!GY$1059-1),Inputs!$X$1:$BG$1,0))*((12-'Inputs (Q)'!GY$1063)/12)</f>
        <v>272080.105809702</v>
      </c>
      <c r="GZ184" s="325" t="n">
        <f aca="false">INDEX(Inputs!$X184:$BG184, MATCH('Inputs (Q)'!GZ$1059,Inputs!$X$1:$BG$1,0))*('Inputs (Q)'!GZ$1063/12)+INDEX(Inputs!$X184:$BG184, MATCH(('Inputs (Q)'!GZ$1059-1),Inputs!$X$1:$BG$1,0))*((12-'Inputs (Q)'!GZ$1063)/12)</f>
        <v>274439.568231724</v>
      </c>
      <c r="HA184" s="325" t="n">
        <f aca="false">INDEX(Inputs!$X184:$BG184, MATCH('Inputs (Q)'!HA$1059,Inputs!$X$1:$BG$1,0))*('Inputs (Q)'!HA$1063/12)+INDEX(Inputs!$X184:$BG184, MATCH(('Inputs (Q)'!HA$1059-1),Inputs!$X$1:$BG$1,0))*((12-'Inputs (Q)'!HA$1063)/12)</f>
        <v>276799.030653746</v>
      </c>
    </row>
    <row r="185" customFormat="false" ht="15" hidden="false" customHeight="false" outlineLevel="2" collapsed="false">
      <c r="A185" s="48" t="s">
        <v>99</v>
      </c>
      <c r="B185" s="201" t="s">
        <v>184</v>
      </c>
      <c r="C185" s="201"/>
      <c r="D185" s="201" t="s">
        <v>101</v>
      </c>
      <c r="E185" s="52"/>
      <c r="F185" s="19" t="s">
        <v>243</v>
      </c>
      <c r="G185" s="52" t="s">
        <v>103</v>
      </c>
      <c r="H185" s="52"/>
      <c r="I185" s="52" t="s">
        <v>234</v>
      </c>
      <c r="BJ185" s="331" t="n">
        <v>5019.93888888889</v>
      </c>
      <c r="BK185" s="331" t="n">
        <v>5067.57777777778</v>
      </c>
      <c r="BL185" s="331" t="n">
        <v>4944.99722222222</v>
      </c>
      <c r="BM185" s="331" t="n">
        <v>4930.575</v>
      </c>
      <c r="BN185" s="331" t="n">
        <v>4931.79722222222</v>
      </c>
      <c r="BO185" s="331" t="n">
        <v>4983.98333333333</v>
      </c>
      <c r="BP185" s="331" t="n">
        <v>4897.00833333333</v>
      </c>
      <c r="BQ185" s="331" t="n">
        <v>4820.39166666667</v>
      </c>
      <c r="BR185" s="331" t="n">
        <v>4654.92222222222</v>
      </c>
      <c r="BS185" s="331" t="n">
        <v>4711.59166666667</v>
      </c>
      <c r="BT185" s="331" t="n">
        <v>4914.17777777778</v>
      </c>
      <c r="BU185" s="331" t="n">
        <v>4944.02777777778</v>
      </c>
      <c r="BV185" s="331" t="n">
        <v>4942.93888888889</v>
      </c>
      <c r="BW185" s="331" t="n">
        <v>4666.78611111111</v>
      </c>
      <c r="BX185" s="331" t="n">
        <v>4504.6</v>
      </c>
      <c r="BY185" s="331" t="n">
        <v>4603.05</v>
      </c>
      <c r="BZ185" s="331" t="n">
        <v>4676.88333333334</v>
      </c>
      <c r="CA185" s="331" t="n">
        <v>4887.93333333333</v>
      </c>
      <c r="CB185" s="331" t="n">
        <v>4956.25277777778</v>
      </c>
      <c r="CC185" s="331" t="n">
        <v>4930.56944444444</v>
      </c>
      <c r="CD185" s="331" t="n">
        <v>4772.80833333333</v>
      </c>
      <c r="CE185" s="331" t="n">
        <v>4642.575</v>
      </c>
      <c r="CF185" s="331" t="n">
        <v>4536.09722222222</v>
      </c>
      <c r="CG185" s="331" t="n">
        <v>4360.06666666667</v>
      </c>
      <c r="CH185" s="331" t="n">
        <v>4414.34444444444</v>
      </c>
      <c r="CI185" s="331" t="n">
        <v>4371.61111111111</v>
      </c>
      <c r="CJ185" s="331" t="n">
        <v>4316.875</v>
      </c>
      <c r="CK185" s="331" t="n">
        <v>4225.79166666667</v>
      </c>
      <c r="CL185" s="331" t="n">
        <v>4181.66666666667</v>
      </c>
      <c r="CM185" s="331" t="n">
        <v>4175.25</v>
      </c>
      <c r="CN185" s="331" t="n">
        <v>4046.86111111111</v>
      </c>
      <c r="CO185" s="331" t="n">
        <v>4215.18207386015</v>
      </c>
      <c r="CP185" s="331" t="n">
        <v>4220.71666666667</v>
      </c>
      <c r="CQ185" s="331" t="n">
        <v>4248.82222222222</v>
      </c>
      <c r="CR185" s="331" t="n">
        <v>4257.31643847488</v>
      </c>
      <c r="CS185" s="331" t="n">
        <v>4352.60277777778</v>
      </c>
      <c r="CT185" s="331" t="n">
        <v>4497.87222222222</v>
      </c>
      <c r="CU185" s="331" t="n">
        <v>4812.69166666667</v>
      </c>
      <c r="CV185" s="331" t="n">
        <v>5277.12777777778</v>
      </c>
      <c r="CW185" s="331" t="n">
        <v>5475.07222222222</v>
      </c>
      <c r="CX185" s="331" t="n">
        <v>5559.01388888889</v>
      </c>
      <c r="CY185" s="331" t="n">
        <v>5686.32222222222</v>
      </c>
      <c r="CZ185" s="331" t="n">
        <v>6031.01944444444</v>
      </c>
      <c r="DA185" s="331" t="n">
        <v>6321.04722222222</v>
      </c>
      <c r="DB185" s="331" t="n">
        <v>6689.38055555556</v>
      </c>
      <c r="DC185" s="331" t="n">
        <v>6927.14166666667</v>
      </c>
      <c r="DD185" s="331" t="n">
        <v>7009.5859567704</v>
      </c>
      <c r="DE185" s="331" t="n">
        <v>6868.95817899263</v>
      </c>
      <c r="DF185" s="331" t="n">
        <v>6836</v>
      </c>
      <c r="DG185" s="331" t="n">
        <v>6759</v>
      </c>
      <c r="DH185" s="331" t="n">
        <v>6700</v>
      </c>
      <c r="DI185" s="331" t="n">
        <v>6700</v>
      </c>
      <c r="DJ185" s="331" t="n">
        <v>5500</v>
      </c>
      <c r="DK185" s="331" t="n">
        <v>5500</v>
      </c>
      <c r="DL185" s="331" t="n">
        <v>5500</v>
      </c>
      <c r="DM185" s="331" t="n">
        <v>5500</v>
      </c>
      <c r="DN185" s="331" t="n">
        <v>5555</v>
      </c>
      <c r="DO185" s="331" t="n">
        <v>5555</v>
      </c>
      <c r="DP185" s="331" t="n">
        <v>5555</v>
      </c>
      <c r="DQ185" s="331" t="n">
        <v>5555</v>
      </c>
      <c r="DR185" s="331" t="n">
        <v>5610.55</v>
      </c>
      <c r="DS185" s="331" t="n">
        <v>5610.55</v>
      </c>
      <c r="DT185" s="331" t="n">
        <v>5610.55</v>
      </c>
      <c r="DU185" s="331" t="n">
        <v>5610.55</v>
      </c>
      <c r="DV185" s="331" t="n">
        <v>5666.6555</v>
      </c>
      <c r="DW185" s="331" t="n">
        <v>5666.6555</v>
      </c>
      <c r="DX185" s="331" t="n">
        <v>5666.6555</v>
      </c>
      <c r="DY185" s="331" t="n">
        <v>5666.6555</v>
      </c>
      <c r="DZ185" s="331" t="n">
        <v>5723.322055</v>
      </c>
      <c r="EA185" s="331" t="n">
        <v>5723.322055</v>
      </c>
      <c r="EB185" s="331" t="n">
        <v>5723.322055</v>
      </c>
      <c r="EC185" s="331" t="n">
        <v>5723.322055</v>
      </c>
      <c r="ED185" s="331" t="n">
        <v>5780.55527555</v>
      </c>
      <c r="EE185" s="331" t="n">
        <v>5780.55527555</v>
      </c>
      <c r="EF185" s="331" t="n">
        <v>5780.55527555</v>
      </c>
      <c r="EG185" s="331" t="n">
        <v>5780.55527555</v>
      </c>
      <c r="EH185" s="331" t="n">
        <v>5838.3608283055</v>
      </c>
      <c r="EI185" s="331" t="n">
        <v>5838.3608283055</v>
      </c>
      <c r="EJ185" s="331" t="n">
        <v>5838.3608283055</v>
      </c>
      <c r="EK185" s="331" t="n">
        <v>5838.3608283055</v>
      </c>
      <c r="EL185" s="331" t="n">
        <v>5896.74443658855</v>
      </c>
      <c r="EM185" s="331" t="n">
        <v>5896.74443658855</v>
      </c>
      <c r="EN185" s="331" t="n">
        <v>5896.74443658855</v>
      </c>
      <c r="EO185" s="331" t="n">
        <v>5896.74443658855</v>
      </c>
      <c r="EP185" s="331" t="n">
        <v>5955.71188095444</v>
      </c>
      <c r="EQ185" s="331" t="n">
        <v>5955.71188095444</v>
      </c>
      <c r="ER185" s="331" t="n">
        <v>5955.71188095444</v>
      </c>
      <c r="ES185" s="331" t="n">
        <v>5955.71188095444</v>
      </c>
      <c r="ET185" s="331" t="n">
        <v>6015.26899976398</v>
      </c>
      <c r="EU185" s="331" t="n">
        <v>6015.26899976398</v>
      </c>
      <c r="EV185" s="331" t="n">
        <v>6015.26899976398</v>
      </c>
      <c r="EW185" s="331" t="n">
        <v>6015.26899976398</v>
      </c>
      <c r="EX185" s="331" t="n">
        <v>6075.42168976162</v>
      </c>
      <c r="EY185" s="331" t="n">
        <v>6075.42168976162</v>
      </c>
      <c r="EZ185" s="331" t="n">
        <v>6075.42168976162</v>
      </c>
      <c r="FA185" s="331" t="n">
        <v>6075.42168976162</v>
      </c>
      <c r="FB185" s="331" t="n">
        <v>6136.17590665924</v>
      </c>
      <c r="FC185" s="331" t="n">
        <v>6136.17590665924</v>
      </c>
      <c r="FD185" s="331" t="n">
        <v>6136.17590665924</v>
      </c>
      <c r="FE185" s="331" t="n">
        <v>6136.17590665924</v>
      </c>
      <c r="FF185" s="331" t="n">
        <v>6197.53766572583</v>
      </c>
      <c r="FG185" s="331" t="n">
        <v>6197.53766572583</v>
      </c>
      <c r="FH185" s="331" t="n">
        <v>6197.53766572583</v>
      </c>
      <c r="FI185" s="331" t="n">
        <v>6197.53766572583</v>
      </c>
      <c r="FJ185" s="331" t="n">
        <v>6259.51304238309</v>
      </c>
      <c r="FK185" s="331" t="n">
        <v>6259.51304238309</v>
      </c>
      <c r="FL185" s="331" t="n">
        <v>6259.51304238309</v>
      </c>
      <c r="FM185" s="331" t="n">
        <v>6259.51304238309</v>
      </c>
      <c r="FN185" s="331" t="n">
        <v>6322.10817280692</v>
      </c>
      <c r="FO185" s="331" t="n">
        <v>6322.10817280692</v>
      </c>
      <c r="FP185" s="331" t="n">
        <v>6322.10817280692</v>
      </c>
      <c r="FQ185" s="331" t="n">
        <v>6322.10817280692</v>
      </c>
      <c r="FR185" s="331" t="n">
        <v>6385.32925453499</v>
      </c>
      <c r="FS185" s="331" t="n">
        <v>6385.32925453499</v>
      </c>
      <c r="FT185" s="331" t="n">
        <v>6385.32925453499</v>
      </c>
      <c r="FU185" s="331" t="n">
        <v>6385.32925453499</v>
      </c>
      <c r="FV185" s="331" t="n">
        <v>6449.18254708034</v>
      </c>
      <c r="FW185" s="331" t="n">
        <v>6449.18254708034</v>
      </c>
      <c r="FX185" s="331" t="n">
        <v>6449.18254708034</v>
      </c>
      <c r="FY185" s="331" t="n">
        <v>6449.18254708034</v>
      </c>
      <c r="FZ185" s="331" t="n">
        <v>6513.67437255115</v>
      </c>
      <c r="GA185" s="331" t="n">
        <v>6513.67437255115</v>
      </c>
      <c r="GB185" s="331" t="n">
        <v>6513.67437255115</v>
      </c>
      <c r="GC185" s="331" t="n">
        <v>6513.67437255115</v>
      </c>
      <c r="GD185" s="331" t="n">
        <v>6578.81111627666</v>
      </c>
      <c r="GE185" s="331" t="n">
        <v>6578.81111627666</v>
      </c>
      <c r="GF185" s="331" t="n">
        <v>6578.81111627666</v>
      </c>
      <c r="GG185" s="331" t="n">
        <v>6578.81111627666</v>
      </c>
      <c r="GH185" s="325" t="n">
        <f aca="false">INDEX(Inputs!$X185:$BG185, MATCH('Inputs (Q)'!GH$1059,Inputs!$X$1:$BG$1,0))*('Inputs (Q)'!GH$1063/12)+INDEX(Inputs!$X185:$BG185, MATCH(('Inputs (Q)'!GH$1059-1),Inputs!$X$1:$BG$1,0))*((12-'Inputs (Q)'!GH$1063)/12)</f>
        <v>6595.25814406735</v>
      </c>
      <c r="GI185" s="325" t="n">
        <f aca="false">INDEX(Inputs!$X185:$BG185, MATCH('Inputs (Q)'!GI$1059,Inputs!$X$1:$BG$1,0))*('Inputs (Q)'!GI$1063/12)+INDEX(Inputs!$X185:$BG185, MATCH(('Inputs (Q)'!GI$1059-1),Inputs!$X$1:$BG$1,0))*((12-'Inputs (Q)'!GI$1063)/12)</f>
        <v>6611.70517185804</v>
      </c>
      <c r="GJ185" s="325" t="n">
        <f aca="false">INDEX(Inputs!$X185:$BG185, MATCH('Inputs (Q)'!GJ$1059,Inputs!$X$1:$BG$1,0))*('Inputs (Q)'!GJ$1063/12)+INDEX(Inputs!$X185:$BG185, MATCH(('Inputs (Q)'!GJ$1059-1),Inputs!$X$1:$BG$1,0))*((12-'Inputs (Q)'!GJ$1063)/12)</f>
        <v>6628.15219964873</v>
      </c>
      <c r="GK185" s="325" t="n">
        <f aca="false">INDEX(Inputs!$X185:$BG185, MATCH('Inputs (Q)'!GK$1059,Inputs!$X$1:$BG$1,0))*('Inputs (Q)'!GK$1063/12)+INDEX(Inputs!$X185:$BG185, MATCH(('Inputs (Q)'!GK$1059-1),Inputs!$X$1:$BG$1,0))*((12-'Inputs (Q)'!GK$1063)/12)</f>
        <v>6644.59922743942</v>
      </c>
      <c r="GL185" s="325" t="n">
        <f aca="false">INDEX(Inputs!$X185:$BG185, MATCH('Inputs (Q)'!GL$1059,Inputs!$X$1:$BG$1,0))*('Inputs (Q)'!GL$1063/12)+INDEX(Inputs!$X185:$BG185, MATCH(('Inputs (Q)'!GL$1059-1),Inputs!$X$1:$BG$1,0))*((12-'Inputs (Q)'!GL$1063)/12)</f>
        <v>6661.21072550802</v>
      </c>
      <c r="GM185" s="325" t="n">
        <f aca="false">INDEX(Inputs!$X185:$BG185, MATCH('Inputs (Q)'!GM$1059,Inputs!$X$1:$BG$1,0))*('Inputs (Q)'!GM$1063/12)+INDEX(Inputs!$X185:$BG185, MATCH(('Inputs (Q)'!GM$1059-1),Inputs!$X$1:$BG$1,0))*((12-'Inputs (Q)'!GM$1063)/12)</f>
        <v>6677.82222357662</v>
      </c>
      <c r="GN185" s="325" t="n">
        <f aca="false">INDEX(Inputs!$X185:$BG185, MATCH('Inputs (Q)'!GN$1059,Inputs!$X$1:$BG$1,0))*('Inputs (Q)'!GN$1063/12)+INDEX(Inputs!$X185:$BG185, MATCH(('Inputs (Q)'!GN$1059-1),Inputs!$X$1:$BG$1,0))*((12-'Inputs (Q)'!GN$1063)/12)</f>
        <v>6694.43372164522</v>
      </c>
      <c r="GO185" s="325" t="n">
        <f aca="false">INDEX(Inputs!$X185:$BG185, MATCH('Inputs (Q)'!GO$1059,Inputs!$X$1:$BG$1,0))*('Inputs (Q)'!GO$1063/12)+INDEX(Inputs!$X185:$BG185, MATCH(('Inputs (Q)'!GO$1059-1),Inputs!$X$1:$BG$1,0))*((12-'Inputs (Q)'!GO$1063)/12)</f>
        <v>6711.04521971382</v>
      </c>
      <c r="GP185" s="325" t="n">
        <f aca="false">INDEX(Inputs!$X185:$BG185, MATCH('Inputs (Q)'!GP$1059,Inputs!$X$1:$BG$1,0))*('Inputs (Q)'!GP$1063/12)+INDEX(Inputs!$X185:$BG185, MATCH(('Inputs (Q)'!GP$1059-1),Inputs!$X$1:$BG$1,0))*((12-'Inputs (Q)'!GP$1063)/12)</f>
        <v>6727.8228327631</v>
      </c>
      <c r="GQ185" s="325" t="n">
        <f aca="false">INDEX(Inputs!$X185:$BG185, MATCH('Inputs (Q)'!GQ$1059,Inputs!$X$1:$BG$1,0))*('Inputs (Q)'!GQ$1063/12)+INDEX(Inputs!$X185:$BG185, MATCH(('Inputs (Q)'!GQ$1059-1),Inputs!$X$1:$BG$1,0))*((12-'Inputs (Q)'!GQ$1063)/12)</f>
        <v>6744.60044581239</v>
      </c>
      <c r="GR185" s="325" t="n">
        <f aca="false">INDEX(Inputs!$X185:$BG185, MATCH('Inputs (Q)'!GR$1059,Inputs!$X$1:$BG$1,0))*('Inputs (Q)'!GR$1063/12)+INDEX(Inputs!$X185:$BG185, MATCH(('Inputs (Q)'!GR$1059-1),Inputs!$X$1:$BG$1,0))*((12-'Inputs (Q)'!GR$1063)/12)</f>
        <v>6761.37805886167</v>
      </c>
      <c r="GS185" s="325" t="n">
        <f aca="false">INDEX(Inputs!$X185:$BG185, MATCH('Inputs (Q)'!GS$1059,Inputs!$X$1:$BG$1,0))*('Inputs (Q)'!GS$1063/12)+INDEX(Inputs!$X185:$BG185, MATCH(('Inputs (Q)'!GS$1059-1),Inputs!$X$1:$BG$1,0))*((12-'Inputs (Q)'!GS$1063)/12)</f>
        <v>6778.15567191096</v>
      </c>
      <c r="GT185" s="325" t="n">
        <f aca="false">INDEX(Inputs!$X185:$BG185, MATCH('Inputs (Q)'!GT$1059,Inputs!$X$1:$BG$1,0))*('Inputs (Q)'!GT$1063/12)+INDEX(Inputs!$X185:$BG185, MATCH(('Inputs (Q)'!GT$1059-1),Inputs!$X$1:$BG$1,0))*((12-'Inputs (Q)'!GT$1063)/12)</f>
        <v>6795.10106109073</v>
      </c>
      <c r="GU185" s="325" t="n">
        <f aca="false">INDEX(Inputs!$X185:$BG185, MATCH('Inputs (Q)'!GU$1059,Inputs!$X$1:$BG$1,0))*('Inputs (Q)'!GU$1063/12)+INDEX(Inputs!$X185:$BG185, MATCH(('Inputs (Q)'!GU$1059-1),Inputs!$X$1:$BG$1,0))*((12-'Inputs (Q)'!GU$1063)/12)</f>
        <v>6812.04645027051</v>
      </c>
      <c r="GV185" s="325" t="n">
        <f aca="false">INDEX(Inputs!$X185:$BG185, MATCH('Inputs (Q)'!GV$1059,Inputs!$X$1:$BG$1,0))*('Inputs (Q)'!GV$1063/12)+INDEX(Inputs!$X185:$BG185, MATCH(('Inputs (Q)'!GV$1059-1),Inputs!$X$1:$BG$1,0))*((12-'Inputs (Q)'!GV$1063)/12)</f>
        <v>6828.99183945029</v>
      </c>
      <c r="GW185" s="325" t="n">
        <f aca="false">INDEX(Inputs!$X185:$BG185, MATCH('Inputs (Q)'!GW$1059,Inputs!$X$1:$BG$1,0))*('Inputs (Q)'!GW$1063/12)+INDEX(Inputs!$X185:$BG185, MATCH(('Inputs (Q)'!GW$1059-1),Inputs!$X$1:$BG$1,0))*((12-'Inputs (Q)'!GW$1063)/12)</f>
        <v>6845.93722863007</v>
      </c>
      <c r="GX185" s="325" t="n">
        <f aca="false">INDEX(Inputs!$X185:$BG185, MATCH('Inputs (Q)'!GX$1059,Inputs!$X$1:$BG$1,0))*('Inputs (Q)'!GX$1063/12)+INDEX(Inputs!$X185:$BG185, MATCH(('Inputs (Q)'!GX$1059-1),Inputs!$X$1:$BG$1,0))*((12-'Inputs (Q)'!GX$1063)/12)</f>
        <v>6863.05207170164</v>
      </c>
      <c r="GY185" s="325" t="n">
        <f aca="false">INDEX(Inputs!$X185:$BG185, MATCH('Inputs (Q)'!GY$1059,Inputs!$X$1:$BG$1,0))*('Inputs (Q)'!GY$1063/12)+INDEX(Inputs!$X185:$BG185, MATCH(('Inputs (Q)'!GY$1059-1),Inputs!$X$1:$BG$1,0))*((12-'Inputs (Q)'!GY$1063)/12)</f>
        <v>6880.16691477322</v>
      </c>
      <c r="GZ185" s="325" t="n">
        <f aca="false">INDEX(Inputs!$X185:$BG185, MATCH('Inputs (Q)'!GZ$1059,Inputs!$X$1:$BG$1,0))*('Inputs (Q)'!GZ$1063/12)+INDEX(Inputs!$X185:$BG185, MATCH(('Inputs (Q)'!GZ$1059-1),Inputs!$X$1:$BG$1,0))*((12-'Inputs (Q)'!GZ$1063)/12)</f>
        <v>6897.28175784479</v>
      </c>
      <c r="HA185" s="325" t="n">
        <f aca="false">INDEX(Inputs!$X185:$BG185, MATCH('Inputs (Q)'!HA$1059,Inputs!$X$1:$BG$1,0))*('Inputs (Q)'!HA$1063/12)+INDEX(Inputs!$X185:$BG185, MATCH(('Inputs (Q)'!HA$1059-1),Inputs!$X$1:$BG$1,0))*((12-'Inputs (Q)'!HA$1063)/12)</f>
        <v>6914.39660091637</v>
      </c>
    </row>
    <row r="186" customFormat="false" ht="15" hidden="false" customHeight="false" outlineLevel="2" collapsed="false">
      <c r="A186" s="48" t="s">
        <v>99</v>
      </c>
      <c r="B186" s="201" t="s">
        <v>184</v>
      </c>
      <c r="C186" s="201"/>
      <c r="D186" s="201" t="s">
        <v>101</v>
      </c>
      <c r="E186" s="52"/>
      <c r="F186" s="19" t="s">
        <v>244</v>
      </c>
      <c r="G186" s="52" t="s">
        <v>236</v>
      </c>
      <c r="H186" s="52"/>
      <c r="I186" s="52" t="s">
        <v>237</v>
      </c>
      <c r="BJ186" s="331" t="n">
        <v>176132.67493</v>
      </c>
      <c r="BK186" s="331" t="n">
        <v>177193.8534575</v>
      </c>
      <c r="BL186" s="331" t="n">
        <v>179523.817431389</v>
      </c>
      <c r="BM186" s="331" t="n">
        <v>236336.826220833</v>
      </c>
      <c r="BN186" s="331" t="n">
        <v>310021.638991667</v>
      </c>
      <c r="BO186" s="331" t="n">
        <v>262540.557376389</v>
      </c>
      <c r="BP186" s="331" t="n">
        <v>310150.532141666</v>
      </c>
      <c r="BQ186" s="331" t="n">
        <v>318538.962494722</v>
      </c>
      <c r="BR186" s="331" t="n">
        <v>348141.557195556</v>
      </c>
      <c r="BS186" s="331" t="n">
        <v>309994.818017222</v>
      </c>
      <c r="BT186" s="331" t="n">
        <v>317410.585872778</v>
      </c>
      <c r="BU186" s="331" t="n">
        <v>311453.069623611</v>
      </c>
      <c r="BV186" s="331" t="n">
        <v>290178.507997778</v>
      </c>
      <c r="BW186" s="331" t="n">
        <v>266979.562648889</v>
      </c>
      <c r="BX186" s="331" t="n">
        <v>265511.996826111</v>
      </c>
      <c r="BY186" s="331" t="n">
        <v>268975.832576111</v>
      </c>
      <c r="BZ186" s="331" t="n">
        <v>265992.758566667</v>
      </c>
      <c r="CA186" s="331" t="n">
        <v>303128.385488611</v>
      </c>
      <c r="CB186" s="331" t="n">
        <v>325361.505606111</v>
      </c>
      <c r="CC186" s="331" t="n">
        <v>328678.178980555</v>
      </c>
      <c r="CD186" s="331" t="n">
        <v>314650.1752075</v>
      </c>
      <c r="CE186" s="331" t="n">
        <v>299504.634320278</v>
      </c>
      <c r="CF186" s="331" t="n">
        <v>293338.609133889</v>
      </c>
      <c r="CG186" s="331" t="n">
        <v>277701.524653611</v>
      </c>
      <c r="CH186" s="331" t="n">
        <v>295185.883952222</v>
      </c>
      <c r="CI186" s="331" t="n">
        <v>315966.397098611</v>
      </c>
      <c r="CJ186" s="331" t="n">
        <v>318581.153758611</v>
      </c>
      <c r="CK186" s="331" t="n">
        <v>321801.848494167</v>
      </c>
      <c r="CL186" s="331" t="n">
        <v>311321.263478889</v>
      </c>
      <c r="CM186" s="331" t="n">
        <v>309796.276405556</v>
      </c>
      <c r="CN186" s="331" t="n">
        <v>297382.901871945</v>
      </c>
      <c r="CO186" s="331" t="n">
        <v>306417.498500444</v>
      </c>
      <c r="CP186" s="331" t="n">
        <v>364148.510875</v>
      </c>
      <c r="CQ186" s="331" t="n">
        <v>280998.22516938</v>
      </c>
      <c r="CR186" s="331" t="n">
        <v>253228.725293759</v>
      </c>
      <c r="CS186" s="331" t="n">
        <v>272533.358361111</v>
      </c>
      <c r="CT186" s="331" t="n">
        <v>327366.6565</v>
      </c>
      <c r="CU186" s="331" t="n">
        <v>389987.391527778</v>
      </c>
      <c r="CV186" s="331" t="n">
        <v>496993.472833334</v>
      </c>
      <c r="CW186" s="331" t="n">
        <v>508223.883833333</v>
      </c>
      <c r="CX186" s="331" t="n">
        <v>504559.480944445</v>
      </c>
      <c r="CY186" s="331" t="n">
        <v>515119.920077778</v>
      </c>
      <c r="CZ186" s="331" t="n">
        <v>538152.969277778</v>
      </c>
      <c r="DA186" s="331" t="n">
        <v>630038.370194444</v>
      </c>
      <c r="DB186" s="331" t="n">
        <v>623072.83275</v>
      </c>
      <c r="DC186" s="331" t="n">
        <v>559810.072</v>
      </c>
      <c r="DD186" s="331" t="n">
        <v>565025.719289048</v>
      </c>
      <c r="DE186" s="331" t="n">
        <v>548999.972665091</v>
      </c>
      <c r="DF186" s="331" t="n">
        <v>534963.8519</v>
      </c>
      <c r="DG186" s="331" t="n">
        <v>503423.728066667</v>
      </c>
      <c r="DH186" s="331" t="n">
        <v>550084.659829482</v>
      </c>
      <c r="DI186" s="331" t="n">
        <v>587039.25895357</v>
      </c>
      <c r="DJ186" s="331" t="n">
        <v>492495.156837044</v>
      </c>
      <c r="DK186" s="331" t="n">
        <v>499875.393589086</v>
      </c>
      <c r="DL186" s="331" t="n">
        <v>506023.817091123</v>
      </c>
      <c r="DM186" s="331" t="n">
        <v>511684.816558937</v>
      </c>
      <c r="DN186" s="331" t="n">
        <v>530674.889532806</v>
      </c>
      <c r="DO186" s="331" t="n">
        <v>530674.889532806</v>
      </c>
      <c r="DP186" s="331" t="n">
        <v>530674.889532806</v>
      </c>
      <c r="DQ186" s="331" t="n">
        <v>530674.889532806</v>
      </c>
      <c r="DR186" s="331" t="n">
        <v>558902.465297598</v>
      </c>
      <c r="DS186" s="331" t="n">
        <v>558902.465297598</v>
      </c>
      <c r="DT186" s="331" t="n">
        <v>558902.465297598</v>
      </c>
      <c r="DU186" s="331" t="n">
        <v>558902.465297598</v>
      </c>
      <c r="DV186" s="331" t="n">
        <v>588660.539551738</v>
      </c>
      <c r="DW186" s="331" t="n">
        <v>588660.539551738</v>
      </c>
      <c r="DX186" s="331" t="n">
        <v>588660.539551738</v>
      </c>
      <c r="DY186" s="331" t="n">
        <v>588660.539551738</v>
      </c>
      <c r="DZ186" s="331" t="n">
        <v>606438.0878462</v>
      </c>
      <c r="EA186" s="331" t="n">
        <v>606438.0878462</v>
      </c>
      <c r="EB186" s="331" t="n">
        <v>606438.0878462</v>
      </c>
      <c r="EC186" s="331" t="n">
        <v>606438.0878462</v>
      </c>
      <c r="ED186" s="331" t="n">
        <v>624752.518099155</v>
      </c>
      <c r="EE186" s="331" t="n">
        <v>624752.518099155</v>
      </c>
      <c r="EF186" s="331" t="n">
        <v>624752.518099155</v>
      </c>
      <c r="EG186" s="331" t="n">
        <v>624752.518099155</v>
      </c>
      <c r="EH186" s="331" t="n">
        <v>643620.04414575</v>
      </c>
      <c r="EI186" s="331" t="n">
        <v>643620.04414575</v>
      </c>
      <c r="EJ186" s="331" t="n">
        <v>643620.04414575</v>
      </c>
      <c r="EK186" s="331" t="n">
        <v>643620.04414575</v>
      </c>
      <c r="EL186" s="331" t="n">
        <v>663057.369478951</v>
      </c>
      <c r="EM186" s="331" t="n">
        <v>663057.369478951</v>
      </c>
      <c r="EN186" s="331" t="n">
        <v>663057.369478951</v>
      </c>
      <c r="EO186" s="331" t="n">
        <v>663057.369478951</v>
      </c>
      <c r="EP186" s="331" t="n">
        <v>683081.702037216</v>
      </c>
      <c r="EQ186" s="331" t="n">
        <v>683081.702037216</v>
      </c>
      <c r="ER186" s="331" t="n">
        <v>683081.702037216</v>
      </c>
      <c r="ES186" s="331" t="n">
        <v>683081.702037216</v>
      </c>
      <c r="ET186" s="331" t="n">
        <v>703710.76943874</v>
      </c>
      <c r="EU186" s="331" t="n">
        <v>703710.76943874</v>
      </c>
      <c r="EV186" s="331" t="n">
        <v>703710.76943874</v>
      </c>
      <c r="EW186" s="331" t="n">
        <v>703710.76943874</v>
      </c>
      <c r="EX186" s="331" t="n">
        <v>724962.83467579</v>
      </c>
      <c r="EY186" s="331" t="n">
        <v>724962.83467579</v>
      </c>
      <c r="EZ186" s="331" t="n">
        <v>724962.83467579</v>
      </c>
      <c r="FA186" s="331" t="n">
        <v>724962.83467579</v>
      </c>
      <c r="FB186" s="331" t="n">
        <v>746856.712282999</v>
      </c>
      <c r="FC186" s="331" t="n">
        <v>746856.712282999</v>
      </c>
      <c r="FD186" s="331" t="n">
        <v>746856.712282999</v>
      </c>
      <c r="FE186" s="331" t="n">
        <v>746856.712282999</v>
      </c>
      <c r="FF186" s="331" t="n">
        <v>769411.784993945</v>
      </c>
      <c r="FG186" s="331" t="n">
        <v>769411.784993945</v>
      </c>
      <c r="FH186" s="331" t="n">
        <v>769411.784993945</v>
      </c>
      <c r="FI186" s="331" t="n">
        <v>769411.784993945</v>
      </c>
      <c r="FJ186" s="331" t="n">
        <v>792648.020900762</v>
      </c>
      <c r="FK186" s="331" t="n">
        <v>792648.020900762</v>
      </c>
      <c r="FL186" s="331" t="n">
        <v>792648.020900762</v>
      </c>
      <c r="FM186" s="331" t="n">
        <v>792648.020900762</v>
      </c>
      <c r="FN186" s="331" t="n">
        <v>816585.991131965</v>
      </c>
      <c r="FO186" s="331" t="n">
        <v>816585.991131965</v>
      </c>
      <c r="FP186" s="331" t="n">
        <v>816585.991131965</v>
      </c>
      <c r="FQ186" s="331" t="n">
        <v>816585.991131965</v>
      </c>
      <c r="FR186" s="331" t="n">
        <v>841246.888064151</v>
      </c>
      <c r="FS186" s="331" t="n">
        <v>841246.888064151</v>
      </c>
      <c r="FT186" s="331" t="n">
        <v>841246.888064151</v>
      </c>
      <c r="FU186" s="331" t="n">
        <v>841246.888064151</v>
      </c>
      <c r="FV186" s="331" t="n">
        <v>866652.544083688</v>
      </c>
      <c r="FW186" s="331" t="n">
        <v>866652.544083688</v>
      </c>
      <c r="FX186" s="331" t="n">
        <v>866652.544083688</v>
      </c>
      <c r="FY186" s="331" t="n">
        <v>866652.544083688</v>
      </c>
      <c r="FZ186" s="331" t="n">
        <v>892825.450915015</v>
      </c>
      <c r="GA186" s="331" t="n">
        <v>892825.450915015</v>
      </c>
      <c r="GB186" s="331" t="n">
        <v>892825.450915015</v>
      </c>
      <c r="GC186" s="331" t="n">
        <v>892825.450915015</v>
      </c>
      <c r="GD186" s="331" t="n">
        <v>919788.779532649</v>
      </c>
      <c r="GE186" s="331" t="n">
        <v>919788.779532649</v>
      </c>
      <c r="GF186" s="331" t="n">
        <v>919788.779532649</v>
      </c>
      <c r="GG186" s="331" t="n">
        <v>919788.779532649</v>
      </c>
      <c r="GH186" s="325" t="n">
        <f aca="false">INDEX(Inputs!$X186:$BG186, MATCH('Inputs (Q)'!GH$1059,Inputs!$X$1:$BG$1,0))*('Inputs (Q)'!GH$1063/12)+INDEX(Inputs!$X186:$BG186, MATCH(('Inputs (Q)'!GH$1059-1),Inputs!$X$1:$BG$1,0))*((12-'Inputs (Q)'!GH$1063)/12)</f>
        <v>926733.18481812</v>
      </c>
      <c r="GI186" s="325" t="n">
        <f aca="false">INDEX(Inputs!$X186:$BG186, MATCH('Inputs (Q)'!GI$1059,Inputs!$X$1:$BG$1,0))*('Inputs (Q)'!GI$1063/12)+INDEX(Inputs!$X186:$BG186, MATCH(('Inputs (Q)'!GI$1059-1),Inputs!$X$1:$BG$1,0))*((12-'Inputs (Q)'!GI$1063)/12)</f>
        <v>933677.590103592</v>
      </c>
      <c r="GJ186" s="325" t="n">
        <f aca="false">INDEX(Inputs!$X186:$BG186, MATCH('Inputs (Q)'!GJ$1059,Inputs!$X$1:$BG$1,0))*('Inputs (Q)'!GJ$1063/12)+INDEX(Inputs!$X186:$BG186, MATCH(('Inputs (Q)'!GJ$1059-1),Inputs!$X$1:$BG$1,0))*((12-'Inputs (Q)'!GJ$1063)/12)</f>
        <v>940621.995389063</v>
      </c>
      <c r="GK186" s="325" t="n">
        <f aca="false">INDEX(Inputs!$X186:$BG186, MATCH('Inputs (Q)'!GK$1059,Inputs!$X$1:$BG$1,0))*('Inputs (Q)'!GK$1063/12)+INDEX(Inputs!$X186:$BG186, MATCH(('Inputs (Q)'!GK$1059-1),Inputs!$X$1:$BG$1,0))*((12-'Inputs (Q)'!GK$1063)/12)</f>
        <v>947566.400674534</v>
      </c>
      <c r="GL186" s="325" t="n">
        <f aca="false">INDEX(Inputs!$X186:$BG186, MATCH('Inputs (Q)'!GL$1059,Inputs!$X$1:$BG$1,0))*('Inputs (Q)'!GL$1063/12)+INDEX(Inputs!$X186:$BG186, MATCH(('Inputs (Q)'!GL$1059-1),Inputs!$X$1:$BG$1,0))*((12-'Inputs (Q)'!GL$1063)/12)</f>
        <v>954720.526999627</v>
      </c>
      <c r="GM186" s="325" t="n">
        <f aca="false">INDEX(Inputs!$X186:$BG186, MATCH('Inputs (Q)'!GM$1059,Inputs!$X$1:$BG$1,0))*('Inputs (Q)'!GM$1063/12)+INDEX(Inputs!$X186:$BG186, MATCH(('Inputs (Q)'!GM$1059-1),Inputs!$X$1:$BG$1,0))*((12-'Inputs (Q)'!GM$1063)/12)</f>
        <v>961874.65332472</v>
      </c>
      <c r="GN186" s="325" t="n">
        <f aca="false">INDEX(Inputs!$X186:$BG186, MATCH('Inputs (Q)'!GN$1059,Inputs!$X$1:$BG$1,0))*('Inputs (Q)'!GN$1063/12)+INDEX(Inputs!$X186:$BG186, MATCH(('Inputs (Q)'!GN$1059-1),Inputs!$X$1:$BG$1,0))*((12-'Inputs (Q)'!GN$1063)/12)</f>
        <v>969028.779649813</v>
      </c>
      <c r="GO186" s="325" t="n">
        <f aca="false">INDEX(Inputs!$X186:$BG186, MATCH('Inputs (Q)'!GO$1059,Inputs!$X$1:$BG$1,0))*('Inputs (Q)'!GO$1063/12)+INDEX(Inputs!$X186:$BG186, MATCH(('Inputs (Q)'!GO$1059-1),Inputs!$X$1:$BG$1,0))*((12-'Inputs (Q)'!GO$1063)/12)</f>
        <v>976182.905974905</v>
      </c>
      <c r="GP186" s="325" t="n">
        <f aca="false">INDEX(Inputs!$X186:$BG186, MATCH('Inputs (Q)'!GP$1059,Inputs!$X$1:$BG$1,0))*('Inputs (Q)'!GP$1063/12)+INDEX(Inputs!$X186:$BG186, MATCH(('Inputs (Q)'!GP$1059-1),Inputs!$X$1:$BG$1,0))*((12-'Inputs (Q)'!GP$1063)/12)</f>
        <v>983553.086915016</v>
      </c>
      <c r="GQ186" s="325" t="n">
        <f aca="false">INDEX(Inputs!$X186:$BG186, MATCH('Inputs (Q)'!GQ$1059,Inputs!$X$1:$BG$1,0))*('Inputs (Q)'!GQ$1063/12)+INDEX(Inputs!$X186:$BG186, MATCH(('Inputs (Q)'!GQ$1059-1),Inputs!$X$1:$BG$1,0))*((12-'Inputs (Q)'!GQ$1063)/12)</f>
        <v>990923.267855126</v>
      </c>
      <c r="GR186" s="325" t="n">
        <f aca="false">INDEX(Inputs!$X186:$BG186, MATCH('Inputs (Q)'!GR$1059,Inputs!$X$1:$BG$1,0))*('Inputs (Q)'!GR$1063/12)+INDEX(Inputs!$X186:$BG186, MATCH(('Inputs (Q)'!GR$1059-1),Inputs!$X$1:$BG$1,0))*((12-'Inputs (Q)'!GR$1063)/12)</f>
        <v>998293.448795237</v>
      </c>
      <c r="GS186" s="325" t="n">
        <f aca="false">INDEX(Inputs!$X186:$BG186, MATCH('Inputs (Q)'!GS$1059,Inputs!$X$1:$BG$1,0))*('Inputs (Q)'!GS$1063/12)+INDEX(Inputs!$X186:$BG186, MATCH(('Inputs (Q)'!GS$1059-1),Inputs!$X$1:$BG$1,0))*((12-'Inputs (Q)'!GS$1063)/12)</f>
        <v>1005663.62973535</v>
      </c>
      <c r="GT186" s="325" t="n">
        <f aca="false">INDEX(Inputs!$X186:$BG186, MATCH('Inputs (Q)'!GT$1059,Inputs!$X$1:$BG$1,0))*('Inputs (Q)'!GT$1063/12)+INDEX(Inputs!$X186:$BG186, MATCH(('Inputs (Q)'!GT$1059-1),Inputs!$X$1:$BG$1,0))*((12-'Inputs (Q)'!GT$1063)/12)</f>
        <v>1013256.39013985</v>
      </c>
      <c r="GU186" s="325" t="n">
        <f aca="false">INDEX(Inputs!$X186:$BG186, MATCH('Inputs (Q)'!GU$1059,Inputs!$X$1:$BG$1,0))*('Inputs (Q)'!GU$1063/12)+INDEX(Inputs!$X186:$BG186, MATCH(('Inputs (Q)'!GU$1059-1),Inputs!$X$1:$BG$1,0))*((12-'Inputs (Q)'!GU$1063)/12)</f>
        <v>1020849.15054435</v>
      </c>
      <c r="GV186" s="325" t="n">
        <f aca="false">INDEX(Inputs!$X186:$BG186, MATCH('Inputs (Q)'!GV$1059,Inputs!$X$1:$BG$1,0))*('Inputs (Q)'!GV$1063/12)+INDEX(Inputs!$X186:$BG186, MATCH(('Inputs (Q)'!GV$1059-1),Inputs!$X$1:$BG$1,0))*((12-'Inputs (Q)'!GV$1063)/12)</f>
        <v>1028441.91094885</v>
      </c>
      <c r="GW186" s="325" t="n">
        <f aca="false">INDEX(Inputs!$X186:$BG186, MATCH('Inputs (Q)'!GW$1059,Inputs!$X$1:$BG$1,0))*('Inputs (Q)'!GW$1063/12)+INDEX(Inputs!$X186:$BG186, MATCH(('Inputs (Q)'!GW$1059-1),Inputs!$X$1:$BG$1,0))*((12-'Inputs (Q)'!GW$1063)/12)</f>
        <v>1036034.67135335</v>
      </c>
      <c r="GX186" s="325" t="n">
        <f aca="false">INDEX(Inputs!$X186:$BG186, MATCH('Inputs (Q)'!GX$1059,Inputs!$X$1:$BG$1,0))*('Inputs (Q)'!GX$1063/12)+INDEX(Inputs!$X186:$BG186, MATCH(('Inputs (Q)'!GX$1059-1),Inputs!$X$1:$BG$1,0))*((12-'Inputs (Q)'!GX$1063)/12)</f>
        <v>1043856.73312207</v>
      </c>
      <c r="GY186" s="325" t="n">
        <f aca="false">INDEX(Inputs!$X186:$BG186, MATCH('Inputs (Q)'!GY$1059,Inputs!$X$1:$BG$1,0))*('Inputs (Q)'!GY$1063/12)+INDEX(Inputs!$X186:$BG186, MATCH(('Inputs (Q)'!GY$1059-1),Inputs!$X$1:$BG$1,0))*((12-'Inputs (Q)'!GY$1063)/12)</f>
        <v>1051678.79489079</v>
      </c>
      <c r="GZ186" s="325" t="n">
        <f aca="false">INDEX(Inputs!$X186:$BG186, MATCH('Inputs (Q)'!GZ$1059,Inputs!$X$1:$BG$1,0))*('Inputs (Q)'!GZ$1063/12)+INDEX(Inputs!$X186:$BG186, MATCH(('Inputs (Q)'!GZ$1059-1),Inputs!$X$1:$BG$1,0))*((12-'Inputs (Q)'!GZ$1063)/12)</f>
        <v>1059500.85665951</v>
      </c>
      <c r="HA186" s="325" t="n">
        <f aca="false">INDEX(Inputs!$X186:$BG186, MATCH('Inputs (Q)'!HA$1059,Inputs!$X$1:$BG$1,0))*('Inputs (Q)'!HA$1063/12)+INDEX(Inputs!$X186:$BG186, MATCH(('Inputs (Q)'!HA$1059-1),Inputs!$X$1:$BG$1,0))*((12-'Inputs (Q)'!HA$1063)/12)</f>
        <v>1067322.91842823</v>
      </c>
    </row>
    <row r="187" customFormat="false" ht="15" hidden="false" customHeight="false" outlineLevel="2" collapsed="false">
      <c r="A187" s="48" t="s">
        <v>99</v>
      </c>
      <c r="B187" s="201" t="s">
        <v>184</v>
      </c>
      <c r="C187" s="201"/>
      <c r="D187" s="201" t="s">
        <v>101</v>
      </c>
      <c r="E187" s="52"/>
      <c r="F187" s="19" t="s">
        <v>245</v>
      </c>
      <c r="G187" s="52" t="s">
        <v>186</v>
      </c>
      <c r="H187" s="52"/>
      <c r="I187" s="52"/>
      <c r="BJ187" s="328" t="n">
        <v>7.00903333333333</v>
      </c>
      <c r="BK187" s="328" t="n">
        <v>8.34252333333333</v>
      </c>
      <c r="BL187" s="328" t="n">
        <v>6.70538</v>
      </c>
      <c r="BM187" s="328" t="n">
        <v>7.35957666666667</v>
      </c>
      <c r="BN187" s="328" t="n">
        <v>9.64794333333333</v>
      </c>
      <c r="BO187" s="328" t="n">
        <v>8.48635333333333</v>
      </c>
      <c r="BP187" s="328" t="n">
        <v>8.32819333333334</v>
      </c>
      <c r="BQ187" s="328" t="n">
        <v>9.25879</v>
      </c>
      <c r="BR187" s="328" t="n">
        <v>10.195</v>
      </c>
      <c r="BS187" s="328" t="n">
        <v>9.90597666666667</v>
      </c>
      <c r="BT187" s="328" t="n">
        <v>8.61448666666667</v>
      </c>
      <c r="BU187" s="328" t="n">
        <v>8.97267</v>
      </c>
      <c r="BV187" s="328" t="n">
        <v>8.23121212121212</v>
      </c>
      <c r="BW187" s="328" t="n">
        <v>7.98009393939394</v>
      </c>
      <c r="BX187" s="328" t="n">
        <v>7.064</v>
      </c>
      <c r="BY187" s="328" t="n">
        <v>6.45707575757576</v>
      </c>
      <c r="BZ187" s="328" t="n">
        <v>6.70143333333333</v>
      </c>
      <c r="CA187" s="328" t="n">
        <v>8.94443939393939</v>
      </c>
      <c r="CB187" s="328" t="n">
        <v>9.28137878787879</v>
      </c>
      <c r="CC187" s="328" t="n">
        <v>10.8723333333333</v>
      </c>
      <c r="CD187" s="328" t="n">
        <v>12.5250515151515</v>
      </c>
      <c r="CE187" s="328" t="n">
        <v>12.4699242424242</v>
      </c>
      <c r="CF187" s="328" t="n">
        <v>9.51984848484849</v>
      </c>
      <c r="CG187" s="328" t="n">
        <v>10.3972272727273</v>
      </c>
      <c r="CH187" s="330" t="n">
        <v>11.5462121212121</v>
      </c>
      <c r="CI187" s="330" t="n">
        <v>13.7825606060606</v>
      </c>
      <c r="CJ187" s="330" t="n">
        <v>11.7036878787879</v>
      </c>
      <c r="CK187" s="330" t="n">
        <v>15.05</v>
      </c>
      <c r="CL187" s="330" t="n">
        <v>13.7864151515152</v>
      </c>
      <c r="CM187" s="330" t="n">
        <v>13.8810909090909</v>
      </c>
      <c r="CN187" s="330" t="n">
        <v>14.0679545454545</v>
      </c>
      <c r="CO187" s="330" t="n">
        <v>15.6597121212121</v>
      </c>
      <c r="CP187" s="330" t="n">
        <v>15.669695969697</v>
      </c>
      <c r="CQ187" s="330" t="n">
        <v>16.3240909090909</v>
      </c>
      <c r="CR187" s="330" t="n">
        <v>12.1327878787879</v>
      </c>
      <c r="CS187" s="330" t="n">
        <v>10.8214696969697</v>
      </c>
      <c r="CT187" s="330" t="n">
        <v>10.43675</v>
      </c>
      <c r="CU187" s="330" t="n">
        <v>9.31669696969697</v>
      </c>
      <c r="CV187" s="330" t="n">
        <v>10.8179393939394</v>
      </c>
      <c r="CW187" s="330" t="n">
        <v>10.0167272727273</v>
      </c>
      <c r="CX187" s="328" t="n">
        <v>9.91207575757575</v>
      </c>
      <c r="CY187" s="328" t="n">
        <v>12.1287575757576</v>
      </c>
      <c r="CZ187" s="328" t="n">
        <v>13.3197727272727</v>
      </c>
      <c r="DA187" s="328" t="n">
        <v>15.2574848484848</v>
      </c>
      <c r="DB187" s="328" t="n">
        <v>16.2076515151515</v>
      </c>
      <c r="DC187" s="328" t="n">
        <v>16.3834545454545</v>
      </c>
      <c r="DD187" s="328" t="n">
        <v>13.9068181818182</v>
      </c>
      <c r="DE187" s="328" t="n">
        <v>12.9117575757576</v>
      </c>
      <c r="DF187" s="328" t="n">
        <v>12.98</v>
      </c>
      <c r="DG187" s="328" t="n">
        <v>13.8045906060606</v>
      </c>
      <c r="DH187" s="328" t="n">
        <v>10.8140764232175</v>
      </c>
      <c r="DI187" s="328" t="n">
        <v>9.02160013368051</v>
      </c>
      <c r="DJ187" s="328" t="n">
        <v>10.8685982879223</v>
      </c>
      <c r="DK187" s="328" t="n">
        <v>13.7744679544675</v>
      </c>
      <c r="DL187" s="328" t="n">
        <v>13.482829214245</v>
      </c>
      <c r="DM187" s="328" t="n">
        <v>14.1930240936215</v>
      </c>
      <c r="DN187" s="328" t="n">
        <v>15.0995785120204</v>
      </c>
      <c r="DO187" s="328" t="n">
        <v>15.4678609147526</v>
      </c>
      <c r="DP187" s="328" t="n">
        <v>13.9947313038237</v>
      </c>
      <c r="DQ187" s="328" t="n">
        <v>14.363013706556</v>
      </c>
      <c r="DR187" s="328" t="n">
        <v>16.8765526852544</v>
      </c>
      <c r="DS187" s="328" t="n">
        <v>17.2881759214801</v>
      </c>
      <c r="DT187" s="328" t="n">
        <v>15.6416829765772</v>
      </c>
      <c r="DU187" s="328" t="n">
        <v>16.0533062128029</v>
      </c>
      <c r="DV187" s="328" t="n">
        <v>17.901101670343</v>
      </c>
      <c r="DW187" s="328" t="n">
        <v>18.337713906205</v>
      </c>
      <c r="DX187" s="328" t="n">
        <v>16.5912649627569</v>
      </c>
      <c r="DY187" s="328" t="n">
        <v>17.0278771986189</v>
      </c>
      <c r="DZ187" s="328" t="n">
        <v>18.5215239272214</v>
      </c>
      <c r="EA187" s="328" t="n">
        <v>18.9732684132511</v>
      </c>
      <c r="EB187" s="328" t="n">
        <v>17.166290469132</v>
      </c>
      <c r="EC187" s="328" t="n">
        <v>17.6180349551618</v>
      </c>
      <c r="ED187" s="328" t="n">
        <v>19.1460849897611</v>
      </c>
      <c r="EE187" s="328" t="n">
        <v>19.6130626724382</v>
      </c>
      <c r="EF187" s="328" t="n">
        <v>17.7451519417298</v>
      </c>
      <c r="EG187" s="328" t="n">
        <v>18.2121296244069</v>
      </c>
      <c r="EH187" s="328" t="n">
        <v>19.8013100538922</v>
      </c>
      <c r="EI187" s="328" t="n">
        <v>20.2842688356945</v>
      </c>
      <c r="EJ187" s="328" t="n">
        <v>18.3524337084855</v>
      </c>
      <c r="EK187" s="328" t="n">
        <v>18.8353924902877</v>
      </c>
      <c r="EL187" s="328" t="n">
        <v>20.4685151296962</v>
      </c>
      <c r="EM187" s="328" t="n">
        <v>20.9677472060303</v>
      </c>
      <c r="EN187" s="328" t="n">
        <v>18.970818900694</v>
      </c>
      <c r="EO187" s="328" t="n">
        <v>19.4700509770281</v>
      </c>
      <c r="EP187" s="328" t="n">
        <v>21.4291773150364</v>
      </c>
      <c r="EQ187" s="328" t="n">
        <v>21.9518401763788</v>
      </c>
      <c r="ER187" s="328" t="n">
        <v>19.8611887310094</v>
      </c>
      <c r="ES187" s="328" t="n">
        <v>20.3838515923517</v>
      </c>
      <c r="ET187" s="328" t="n">
        <v>22.1856272742572</v>
      </c>
      <c r="EU187" s="328" t="n">
        <v>22.726740134605</v>
      </c>
      <c r="EV187" s="328" t="n">
        <v>20.562288693214</v>
      </c>
      <c r="EW187" s="328" t="n">
        <v>21.1034015535617</v>
      </c>
      <c r="EX187" s="328" t="n">
        <v>22.9687799170385</v>
      </c>
      <c r="EY187" s="328" t="n">
        <v>23.5289940613565</v>
      </c>
      <c r="EZ187" s="328" t="n">
        <v>21.2881374840845</v>
      </c>
      <c r="FA187" s="328" t="n">
        <v>21.8483516284025</v>
      </c>
      <c r="FB187" s="328" t="n">
        <v>23.77957784811</v>
      </c>
      <c r="FC187" s="328" t="n">
        <v>24.3595675517224</v>
      </c>
      <c r="FD187" s="328" t="n">
        <v>22.0396087372726</v>
      </c>
      <c r="FE187" s="328" t="n">
        <v>22.6195984408851</v>
      </c>
      <c r="FF187" s="328" t="n">
        <v>24.6189969461482</v>
      </c>
      <c r="FG187" s="328" t="n">
        <v>25.2194602862982</v>
      </c>
      <c r="FH187" s="328" t="n">
        <v>22.8176069256984</v>
      </c>
      <c r="FI187" s="328" t="n">
        <v>23.4180702658483</v>
      </c>
      <c r="FJ187" s="328" t="n">
        <v>25.4880475383473</v>
      </c>
      <c r="FK187" s="328" t="n">
        <v>26.1097072344045</v>
      </c>
      <c r="FL187" s="328" t="n">
        <v>23.6230684501755</v>
      </c>
      <c r="FM187" s="328" t="n">
        <v>24.2447281462328</v>
      </c>
      <c r="FN187" s="328" t="n">
        <v>26.3877756164509</v>
      </c>
      <c r="FO187" s="328" t="n">
        <v>27.031379899779</v>
      </c>
      <c r="FP187" s="328" t="n">
        <v>24.4569627664667</v>
      </c>
      <c r="FQ187" s="328" t="n">
        <v>25.1005670497948</v>
      </c>
      <c r="FR187" s="328" t="n">
        <v>27.3192640957116</v>
      </c>
      <c r="FS187" s="328" t="n">
        <v>27.9855876102412</v>
      </c>
      <c r="FT187" s="328" t="n">
        <v>25.320293552123</v>
      </c>
      <c r="FU187" s="328" t="n">
        <v>25.9866170666525</v>
      </c>
      <c r="FV187" s="328" t="n">
        <v>28.2836341182902</v>
      </c>
      <c r="FW187" s="328" t="n">
        <v>28.9734788528827</v>
      </c>
      <c r="FX187" s="328" t="n">
        <v>26.2140999145129</v>
      </c>
      <c r="FY187" s="328" t="n">
        <v>26.9039446491054</v>
      </c>
      <c r="FZ187" s="328" t="n">
        <v>29.2820464026659</v>
      </c>
      <c r="GA187" s="328" t="n">
        <v>29.9962426563895</v>
      </c>
      <c r="GB187" s="328" t="n">
        <v>27.1394576414952</v>
      </c>
      <c r="GC187" s="328" t="n">
        <v>27.8536538952188</v>
      </c>
      <c r="GD187" s="328" t="n">
        <v>30.31570264068</v>
      </c>
      <c r="GE187" s="328" t="n">
        <v>31.05511002216</v>
      </c>
      <c r="GF187" s="328" t="n">
        <v>28.09748049624</v>
      </c>
      <c r="GG187" s="328" t="n">
        <v>28.83688787772</v>
      </c>
      <c r="GH187" s="325" t="n">
        <f aca="false">INDEX(Inputs!$X187:$BG187, MATCH('Inputs (Q)'!GH$1059,Inputs!$X$1:$BG$1,0))*('Inputs (Q)'!GH$1063/12)+INDEX(Inputs!$X187:$BG187, MATCH(('Inputs (Q)'!GH$1059-1),Inputs!$X$1:$BG$1,0))*((12-'Inputs (Q)'!GH$1063)/12)</f>
        <v>29.8373060648624</v>
      </c>
      <c r="GI187" s="325" t="n">
        <f aca="false">INDEX(Inputs!$X187:$BG187, MATCH('Inputs (Q)'!GI$1059,Inputs!$X$1:$BG$1,0))*('Inputs (Q)'!GI$1063/12)+INDEX(Inputs!$X187:$BG187, MATCH(('Inputs (Q)'!GI$1059-1),Inputs!$X$1:$BG$1,0))*((12-'Inputs (Q)'!GI$1063)/12)</f>
        <v>30.0983168705249</v>
      </c>
      <c r="GJ187" s="325" t="n">
        <f aca="false">INDEX(Inputs!$X187:$BG187, MATCH('Inputs (Q)'!GJ$1059,Inputs!$X$1:$BG$1,0))*('Inputs (Q)'!GJ$1063/12)+INDEX(Inputs!$X187:$BG187, MATCH(('Inputs (Q)'!GJ$1059-1),Inputs!$X$1:$BG$1,0))*((12-'Inputs (Q)'!GJ$1063)/12)</f>
        <v>30.3593276761873</v>
      </c>
      <c r="GK187" s="325" t="n">
        <f aca="false">INDEX(Inputs!$X187:$BG187, MATCH('Inputs (Q)'!GK$1059,Inputs!$X$1:$BG$1,0))*('Inputs (Q)'!GK$1063/12)+INDEX(Inputs!$X187:$BG187, MATCH(('Inputs (Q)'!GK$1059-1),Inputs!$X$1:$BG$1,0))*((12-'Inputs (Q)'!GK$1063)/12)</f>
        <v>30.6203384818498</v>
      </c>
      <c r="GL187" s="325" t="n">
        <f aca="false">INDEX(Inputs!$X187:$BG187, MATCH('Inputs (Q)'!GL$1059,Inputs!$X$1:$BG$1,0))*('Inputs (Q)'!GL$1063/12)+INDEX(Inputs!$X187:$BG187, MATCH(('Inputs (Q)'!GL$1059-1),Inputs!$X$1:$BG$1,0))*((12-'Inputs (Q)'!GL$1063)/12)</f>
        <v>30.8905629689521</v>
      </c>
      <c r="GM187" s="325" t="n">
        <f aca="false">INDEX(Inputs!$X187:$BG187, MATCH('Inputs (Q)'!GM$1059,Inputs!$X$1:$BG$1,0))*('Inputs (Q)'!GM$1063/12)+INDEX(Inputs!$X187:$BG187, MATCH(('Inputs (Q)'!GM$1059-1),Inputs!$X$1:$BG$1,0))*((12-'Inputs (Q)'!GM$1063)/12)</f>
        <v>31.1607874560544</v>
      </c>
      <c r="GN187" s="325" t="n">
        <f aca="false">INDEX(Inputs!$X187:$BG187, MATCH('Inputs (Q)'!GN$1059,Inputs!$X$1:$BG$1,0))*('Inputs (Q)'!GN$1063/12)+INDEX(Inputs!$X187:$BG187, MATCH(('Inputs (Q)'!GN$1059-1),Inputs!$X$1:$BG$1,0))*((12-'Inputs (Q)'!GN$1063)/12)</f>
        <v>31.4310119431567</v>
      </c>
      <c r="GO187" s="325" t="n">
        <f aca="false">INDEX(Inputs!$X187:$BG187, MATCH('Inputs (Q)'!GO$1059,Inputs!$X$1:$BG$1,0))*('Inputs (Q)'!GO$1063/12)+INDEX(Inputs!$X187:$BG187, MATCH(('Inputs (Q)'!GO$1059-1),Inputs!$X$1:$BG$1,0))*((12-'Inputs (Q)'!GO$1063)/12)</f>
        <v>31.701236430259</v>
      </c>
      <c r="GP187" s="325" t="n">
        <f aca="false">INDEX(Inputs!$X187:$BG187, MATCH('Inputs (Q)'!GP$1059,Inputs!$X$1:$BG$1,0))*('Inputs (Q)'!GP$1063/12)+INDEX(Inputs!$X187:$BG187, MATCH(('Inputs (Q)'!GP$1059-1),Inputs!$X$1:$BG$1,0))*((12-'Inputs (Q)'!GP$1063)/12)</f>
        <v>31.9809998417561</v>
      </c>
      <c r="GQ187" s="325" t="n">
        <f aca="false">INDEX(Inputs!$X187:$BG187, MATCH('Inputs (Q)'!GQ$1059,Inputs!$X$1:$BG$1,0))*('Inputs (Q)'!GQ$1063/12)+INDEX(Inputs!$X187:$BG187, MATCH(('Inputs (Q)'!GQ$1059-1),Inputs!$X$1:$BG$1,0))*((12-'Inputs (Q)'!GQ$1063)/12)</f>
        <v>32.2607632532531</v>
      </c>
      <c r="GR187" s="325" t="n">
        <f aca="false">INDEX(Inputs!$X187:$BG187, MATCH('Inputs (Q)'!GR$1059,Inputs!$X$1:$BG$1,0))*('Inputs (Q)'!GR$1063/12)+INDEX(Inputs!$X187:$BG187, MATCH(('Inputs (Q)'!GR$1059-1),Inputs!$X$1:$BG$1,0))*((12-'Inputs (Q)'!GR$1063)/12)</f>
        <v>32.5405266647501</v>
      </c>
      <c r="GS187" s="325" t="n">
        <f aca="false">INDEX(Inputs!$X187:$BG187, MATCH('Inputs (Q)'!GS$1059,Inputs!$X$1:$BG$1,0))*('Inputs (Q)'!GS$1063/12)+INDEX(Inputs!$X187:$BG187, MATCH(('Inputs (Q)'!GS$1059-1),Inputs!$X$1:$BG$1,0))*((12-'Inputs (Q)'!GS$1063)/12)</f>
        <v>32.8202900762472</v>
      </c>
      <c r="GT187" s="325" t="n">
        <f aca="false">INDEX(Inputs!$X187:$BG187, MATCH('Inputs (Q)'!GT$1059,Inputs!$X$1:$BG$1,0))*('Inputs (Q)'!GT$1063/12)+INDEX(Inputs!$X187:$BG187, MATCH(('Inputs (Q)'!GT$1059-1),Inputs!$X$1:$BG$1,0))*((12-'Inputs (Q)'!GT$1063)/12)</f>
        <v>33.1099291361701</v>
      </c>
      <c r="GU187" s="325" t="n">
        <f aca="false">INDEX(Inputs!$X187:$BG187, MATCH('Inputs (Q)'!GU$1059,Inputs!$X$1:$BG$1,0))*('Inputs (Q)'!GU$1063/12)+INDEX(Inputs!$X187:$BG187, MATCH(('Inputs (Q)'!GU$1059-1),Inputs!$X$1:$BG$1,0))*((12-'Inputs (Q)'!GU$1063)/12)</f>
        <v>33.3995681960929</v>
      </c>
      <c r="GV187" s="325" t="n">
        <f aca="false">INDEX(Inputs!$X187:$BG187, MATCH('Inputs (Q)'!GV$1059,Inputs!$X$1:$BG$1,0))*('Inputs (Q)'!GV$1063/12)+INDEX(Inputs!$X187:$BG187, MATCH(('Inputs (Q)'!GV$1059-1),Inputs!$X$1:$BG$1,0))*((12-'Inputs (Q)'!GV$1063)/12)</f>
        <v>33.6892072560158</v>
      </c>
      <c r="GW187" s="325" t="n">
        <f aca="false">INDEX(Inputs!$X187:$BG187, MATCH('Inputs (Q)'!GW$1059,Inputs!$X$1:$BG$1,0))*('Inputs (Q)'!GW$1063/12)+INDEX(Inputs!$X187:$BG187, MATCH(('Inputs (Q)'!GW$1059-1),Inputs!$X$1:$BG$1,0))*((12-'Inputs (Q)'!GW$1063)/12)</f>
        <v>33.9788463159387</v>
      </c>
      <c r="GX187" s="325" t="n">
        <f aca="false">INDEX(Inputs!$X187:$BG187, MATCH('Inputs (Q)'!GX$1059,Inputs!$X$1:$BG$1,0))*('Inputs (Q)'!GX$1063/12)+INDEX(Inputs!$X187:$BG187, MATCH(('Inputs (Q)'!GX$1059-1),Inputs!$X$1:$BG$1,0))*((12-'Inputs (Q)'!GX$1063)/12)</f>
        <v>34.2787096346769</v>
      </c>
      <c r="GY187" s="325" t="n">
        <f aca="false">INDEX(Inputs!$X187:$BG187, MATCH('Inputs (Q)'!GY$1059,Inputs!$X$1:$BG$1,0))*('Inputs (Q)'!GY$1063/12)+INDEX(Inputs!$X187:$BG187, MATCH(('Inputs (Q)'!GY$1059-1),Inputs!$X$1:$BG$1,0))*((12-'Inputs (Q)'!GY$1063)/12)</f>
        <v>34.578572953415</v>
      </c>
      <c r="GZ187" s="325" t="n">
        <f aca="false">INDEX(Inputs!$X187:$BG187, MATCH('Inputs (Q)'!GZ$1059,Inputs!$X$1:$BG$1,0))*('Inputs (Q)'!GZ$1063/12)+INDEX(Inputs!$X187:$BG187, MATCH(('Inputs (Q)'!GZ$1059-1),Inputs!$X$1:$BG$1,0))*((12-'Inputs (Q)'!GZ$1063)/12)</f>
        <v>34.8784362721532</v>
      </c>
      <c r="HA187" s="325" t="n">
        <f aca="false">INDEX(Inputs!$X187:$BG187, MATCH('Inputs (Q)'!HA$1059,Inputs!$X$1:$BG$1,0))*('Inputs (Q)'!HA$1063/12)+INDEX(Inputs!$X187:$BG187, MATCH(('Inputs (Q)'!HA$1059-1),Inputs!$X$1:$BG$1,0))*((12-'Inputs (Q)'!HA$1063)/12)</f>
        <v>35.1782995908913</v>
      </c>
    </row>
    <row r="188" customFormat="false" ht="15" hidden="false" customHeight="false" outlineLevel="2" collapsed="false">
      <c r="A188" s="48" t="s">
        <v>99</v>
      </c>
      <c r="B188" s="201" t="s">
        <v>184</v>
      </c>
      <c r="C188" s="201"/>
      <c r="D188" s="201" t="s">
        <v>101</v>
      </c>
      <c r="E188" s="52"/>
      <c r="F188" s="19" t="s">
        <v>246</v>
      </c>
      <c r="G188" s="52" t="s">
        <v>186</v>
      </c>
      <c r="H188" s="52"/>
      <c r="I188" s="52"/>
      <c r="BJ188" s="328" t="n">
        <v>50.5050505050505</v>
      </c>
      <c r="BK188" s="328" t="n">
        <v>47.0606060606061</v>
      </c>
      <c r="BL188" s="328" t="n">
        <v>50</v>
      </c>
      <c r="BM188" s="328" t="n">
        <v>63.9393939393939</v>
      </c>
      <c r="BN188" s="328" t="n">
        <v>77.8787878787879</v>
      </c>
      <c r="BO188" s="328" t="n">
        <v>63.3333333333333</v>
      </c>
      <c r="BP188" s="328" t="n">
        <v>68.4848484848485</v>
      </c>
      <c r="BQ188" s="328" t="n">
        <v>77.5757575757576</v>
      </c>
      <c r="BR188" s="328" t="n">
        <v>73.030303030303</v>
      </c>
      <c r="BS188" s="328" t="n">
        <v>68.7878787878788</v>
      </c>
      <c r="BT188" s="328" t="n">
        <v>65.7575757575758</v>
      </c>
      <c r="BU188" s="328" t="n">
        <v>67.2727272727273</v>
      </c>
      <c r="BV188" s="328" t="n">
        <v>56.3636363636364</v>
      </c>
      <c r="BW188" s="328" t="n">
        <v>52.4242424242424</v>
      </c>
      <c r="BX188" s="328" t="n">
        <v>60</v>
      </c>
      <c r="BY188" s="328" t="n">
        <v>68.4848484848485</v>
      </c>
      <c r="BZ188" s="328" t="n">
        <v>63.030303030303</v>
      </c>
      <c r="CA188" s="328" t="n">
        <v>63.9393939393939</v>
      </c>
      <c r="CB188" s="328" t="n">
        <v>70.9090909090909</v>
      </c>
      <c r="CC188" s="328" t="n">
        <v>83.9393939393939</v>
      </c>
      <c r="CD188" s="328" t="n">
        <v>93.6363636363636</v>
      </c>
      <c r="CE188" s="328" t="n">
        <v>97.5757575757576</v>
      </c>
      <c r="CF188" s="328" t="n">
        <v>96.3636363636364</v>
      </c>
      <c r="CG188" s="328" t="n">
        <v>105.757575757576</v>
      </c>
      <c r="CH188" s="330" t="n">
        <v>96.969696969697</v>
      </c>
      <c r="CI188" s="330" t="n">
        <v>80.3030303030303</v>
      </c>
      <c r="CJ188" s="330" t="n">
        <v>67.2878787878788</v>
      </c>
      <c r="CK188" s="330" t="n">
        <v>72.4393939393939</v>
      </c>
      <c r="CL188" s="330" t="n">
        <v>62.1212121212121</v>
      </c>
      <c r="CM188" s="330" t="n">
        <v>68.4848484848485</v>
      </c>
      <c r="CN188" s="330" t="n">
        <v>63.6363636363636</v>
      </c>
      <c r="CO188" s="330" t="n">
        <v>74.8484848484848</v>
      </c>
      <c r="CP188" s="330" t="n">
        <v>89.2727272727273</v>
      </c>
      <c r="CQ188" s="330" t="n">
        <v>84.3939393939394</v>
      </c>
      <c r="CR188" s="330" t="n">
        <v>76.3333333333333</v>
      </c>
      <c r="CS188" s="330" t="n">
        <v>83.7727272727273</v>
      </c>
      <c r="CT188" s="330" t="n">
        <v>81.2878787878788</v>
      </c>
      <c r="CU188" s="330" t="n">
        <v>84.8484848484848</v>
      </c>
      <c r="CV188" s="330" t="n">
        <v>88.469696969697</v>
      </c>
      <c r="CW188" s="330" t="n">
        <v>96.0303030303031</v>
      </c>
      <c r="CX188" s="328" t="n">
        <v>86.8939393939394</v>
      </c>
      <c r="CY188" s="328" t="n">
        <v>80.9848484848485</v>
      </c>
      <c r="CZ188" s="328" t="n">
        <v>86.3636363636364</v>
      </c>
      <c r="DA188" s="328" t="n">
        <v>108.712121212121</v>
      </c>
      <c r="DB188" s="328" t="n">
        <v>123.287878787879</v>
      </c>
      <c r="DC188" s="328" t="n">
        <v>119.060606060606</v>
      </c>
      <c r="DD188" s="328" t="n">
        <v>121.212121212121</v>
      </c>
      <c r="DE188" s="328" t="n">
        <v>127.787878787879</v>
      </c>
      <c r="DF188" s="328" t="n">
        <v>132.045454545455</v>
      </c>
      <c r="DG188" s="328" t="n">
        <v>163.727272727273</v>
      </c>
      <c r="DH188" s="328" t="n">
        <v>176.074295788791</v>
      </c>
      <c r="DI188" s="328" t="n">
        <v>203.009858846512</v>
      </c>
      <c r="DJ188" s="328" t="n">
        <v>170.851232262794</v>
      </c>
      <c r="DK188" s="328" t="n">
        <v>173.411506259346</v>
      </c>
      <c r="DL188" s="328" t="n">
        <v>185.509984269459</v>
      </c>
      <c r="DM188" s="328" t="n">
        <v>207.73936172774</v>
      </c>
      <c r="DN188" s="328" t="n">
        <v>183.413152845029</v>
      </c>
      <c r="DO188" s="328" t="n">
        <v>183.413152845029</v>
      </c>
      <c r="DP188" s="328" t="n">
        <v>193.066476678978</v>
      </c>
      <c r="DQ188" s="328" t="n">
        <v>212.373124346876</v>
      </c>
      <c r="DR188" s="328" t="n">
        <v>191.284485338513</v>
      </c>
      <c r="DS188" s="328" t="n">
        <v>191.284485338513</v>
      </c>
      <c r="DT188" s="328" t="n">
        <v>201.352089830013</v>
      </c>
      <c r="DU188" s="328" t="n">
        <v>221.487298813015</v>
      </c>
      <c r="DV188" s="328" t="n">
        <v>199.842781471358</v>
      </c>
      <c r="DW188" s="328" t="n">
        <v>199.842781471358</v>
      </c>
      <c r="DX188" s="328" t="n">
        <v>210.36082260143</v>
      </c>
      <c r="DY188" s="328" t="n">
        <v>231.396904861573</v>
      </c>
      <c r="DZ188" s="328" t="n">
        <v>205.132783767986</v>
      </c>
      <c r="EA188" s="328" t="n">
        <v>205.132783767986</v>
      </c>
      <c r="EB188" s="328" t="n">
        <v>215.929246071564</v>
      </c>
      <c r="EC188" s="328" t="n">
        <v>237.52217067872</v>
      </c>
      <c r="ED188" s="328" t="n">
        <v>210.562816763207</v>
      </c>
      <c r="EE188" s="328" t="n">
        <v>210.562816763207</v>
      </c>
      <c r="EF188" s="328" t="n">
        <v>221.64507027706</v>
      </c>
      <c r="EG188" s="328" t="n">
        <v>243.809577304766</v>
      </c>
      <c r="EH188" s="328" t="n">
        <v>216.136587184439</v>
      </c>
      <c r="EI188" s="328" t="n">
        <v>216.136587184439</v>
      </c>
      <c r="EJ188" s="328" t="n">
        <v>227.512197036252</v>
      </c>
      <c r="EK188" s="328" t="n">
        <v>250.263416739877</v>
      </c>
      <c r="EL188" s="328" t="n">
        <v>221.857899879212</v>
      </c>
      <c r="EM188" s="328" t="n">
        <v>221.857899879212</v>
      </c>
      <c r="EN188" s="328" t="n">
        <v>233.534631451803</v>
      </c>
      <c r="EO188" s="328" t="n">
        <v>256.888094596983</v>
      </c>
      <c r="EP188" s="328" t="n">
        <v>227.730660412493</v>
      </c>
      <c r="EQ188" s="328" t="n">
        <v>227.730660412493</v>
      </c>
      <c r="ER188" s="328" t="n">
        <v>239.71648464473</v>
      </c>
      <c r="ES188" s="328" t="n">
        <v>263.688133109203</v>
      </c>
      <c r="ET188" s="328" t="n">
        <v>233.758877732753</v>
      </c>
      <c r="EU188" s="328" t="n">
        <v>233.758877732753</v>
      </c>
      <c r="EV188" s="328" t="n">
        <v>246.061976560793</v>
      </c>
      <c r="EW188" s="328" t="n">
        <v>270.668174216872</v>
      </c>
      <c r="EX188" s="328" t="n">
        <v>239.946666908619</v>
      </c>
      <c r="EY188" s="328" t="n">
        <v>239.946666908619</v>
      </c>
      <c r="EZ188" s="328" t="n">
        <v>252.575438851178</v>
      </c>
      <c r="FA188" s="328" t="n">
        <v>277.832982736296</v>
      </c>
      <c r="FB188" s="328" t="n">
        <v>246.298251937957</v>
      </c>
      <c r="FC188" s="328" t="n">
        <v>246.298251937957</v>
      </c>
      <c r="FD188" s="328" t="n">
        <v>259.261317829428</v>
      </c>
      <c r="FE188" s="328" t="n">
        <v>285.187449612371</v>
      </c>
      <c r="FF188" s="328" t="n">
        <v>252.817968631321</v>
      </c>
      <c r="FG188" s="328" t="n">
        <v>252.817968631321</v>
      </c>
      <c r="FH188" s="328" t="n">
        <v>266.124177506654</v>
      </c>
      <c r="FI188" s="328" t="n">
        <v>292.736595257319</v>
      </c>
      <c r="FJ188" s="328" t="n">
        <v>259.510267571727</v>
      </c>
      <c r="FK188" s="328" t="n">
        <v>259.510267571727</v>
      </c>
      <c r="FL188" s="328" t="n">
        <v>273.168702707081</v>
      </c>
      <c r="FM188" s="328" t="n">
        <v>300.485572977789</v>
      </c>
      <c r="FN188" s="328" t="n">
        <v>266.37971715277</v>
      </c>
      <c r="FO188" s="328" t="n">
        <v>266.37971715277</v>
      </c>
      <c r="FP188" s="328" t="n">
        <v>280.399702266073</v>
      </c>
      <c r="FQ188" s="328" t="n">
        <v>308.439672492681</v>
      </c>
      <c r="FR188" s="328" t="n">
        <v>273.431006697171</v>
      </c>
      <c r="FS188" s="328" t="n">
        <v>273.431006697171</v>
      </c>
      <c r="FT188" s="328" t="n">
        <v>287.822112312812</v>
      </c>
      <c r="FU188" s="328" t="n">
        <v>316.604323544093</v>
      </c>
      <c r="FV188" s="328" t="n">
        <v>280.668949657871</v>
      </c>
      <c r="FW188" s="328" t="n">
        <v>280.668949657871</v>
      </c>
      <c r="FX188" s="328" t="n">
        <v>295.440999639864</v>
      </c>
      <c r="FY188" s="328" t="n">
        <v>324.985099603851</v>
      </c>
      <c r="FZ188" s="328" t="n">
        <v>288.098486903854</v>
      </c>
      <c r="GA188" s="328" t="n">
        <v>288.098486903854</v>
      </c>
      <c r="GB188" s="328" t="n">
        <v>303.261565161951</v>
      </c>
      <c r="GC188" s="328" t="n">
        <v>333.587721678146</v>
      </c>
      <c r="GD188" s="328" t="n">
        <v>295.724690092958</v>
      </c>
      <c r="GE188" s="328" t="n">
        <v>295.724690092958</v>
      </c>
      <c r="GF188" s="328" t="n">
        <v>311.289147466271</v>
      </c>
      <c r="GG188" s="328" t="n">
        <v>342.418062212899</v>
      </c>
      <c r="GH188" s="325" t="n">
        <f aca="false">INDEX(Inputs!$X188:$BG188, MATCH('Inputs (Q)'!GH$1059,Inputs!$X$1:$BG$1,0))*('Inputs (Q)'!GH$1063/12)+INDEX(Inputs!$X188:$BG188, MATCH(('Inputs (Q)'!GH$1059-1),Inputs!$X$1:$BG$1,0))*((12-'Inputs (Q)'!GH$1063)/12)</f>
        <v>313.349167213905</v>
      </c>
      <c r="GI188" s="325" t="n">
        <f aca="false">INDEX(Inputs!$X188:$BG188, MATCH('Inputs (Q)'!GI$1059,Inputs!$X$1:$BG$1,0))*('Inputs (Q)'!GI$1063/12)+INDEX(Inputs!$X188:$BG188, MATCH(('Inputs (Q)'!GI$1059-1),Inputs!$X$1:$BG$1,0))*((12-'Inputs (Q)'!GI$1063)/12)</f>
        <v>315.409186961538</v>
      </c>
      <c r="GJ188" s="325" t="n">
        <f aca="false">INDEX(Inputs!$X188:$BG188, MATCH('Inputs (Q)'!GJ$1059,Inputs!$X$1:$BG$1,0))*('Inputs (Q)'!GJ$1063/12)+INDEX(Inputs!$X188:$BG188, MATCH(('Inputs (Q)'!GJ$1059-1),Inputs!$X$1:$BG$1,0))*((12-'Inputs (Q)'!GJ$1063)/12)</f>
        <v>317.469206709171</v>
      </c>
      <c r="GK188" s="325" t="n">
        <f aca="false">INDEX(Inputs!$X188:$BG188, MATCH('Inputs (Q)'!GK$1059,Inputs!$X$1:$BG$1,0))*('Inputs (Q)'!GK$1063/12)+INDEX(Inputs!$X188:$BG188, MATCH(('Inputs (Q)'!GK$1059-1),Inputs!$X$1:$BG$1,0))*((12-'Inputs (Q)'!GK$1063)/12)</f>
        <v>319.529226456805</v>
      </c>
      <c r="GL188" s="325" t="n">
        <f aca="false">INDEX(Inputs!$X188:$BG188, MATCH('Inputs (Q)'!GL$1059,Inputs!$X$1:$BG$1,0))*('Inputs (Q)'!GL$1063/12)+INDEX(Inputs!$X188:$BG188, MATCH(('Inputs (Q)'!GL$1059-1),Inputs!$X$1:$BG$1,0))*((12-'Inputs (Q)'!GL$1063)/12)</f>
        <v>321.643776616374</v>
      </c>
      <c r="GM188" s="325" t="n">
        <f aca="false">INDEX(Inputs!$X188:$BG188, MATCH('Inputs (Q)'!GM$1059,Inputs!$X$1:$BG$1,0))*('Inputs (Q)'!GM$1063/12)+INDEX(Inputs!$X188:$BG188, MATCH(('Inputs (Q)'!GM$1059-1),Inputs!$X$1:$BG$1,0))*((12-'Inputs (Q)'!GM$1063)/12)</f>
        <v>323.758326775943</v>
      </c>
      <c r="GN188" s="325" t="n">
        <f aca="false">INDEX(Inputs!$X188:$BG188, MATCH('Inputs (Q)'!GN$1059,Inputs!$X$1:$BG$1,0))*('Inputs (Q)'!GN$1063/12)+INDEX(Inputs!$X188:$BG188, MATCH(('Inputs (Q)'!GN$1059-1),Inputs!$X$1:$BG$1,0))*((12-'Inputs (Q)'!GN$1063)/12)</f>
        <v>325.872876935513</v>
      </c>
      <c r="GO188" s="325" t="n">
        <f aca="false">INDEX(Inputs!$X188:$BG188, MATCH('Inputs (Q)'!GO$1059,Inputs!$X$1:$BG$1,0))*('Inputs (Q)'!GO$1063/12)+INDEX(Inputs!$X188:$BG188, MATCH(('Inputs (Q)'!GO$1059-1),Inputs!$X$1:$BG$1,0))*((12-'Inputs (Q)'!GO$1063)/12)</f>
        <v>327.987427095082</v>
      </c>
      <c r="GP188" s="325" t="n">
        <f aca="false">INDEX(Inputs!$X188:$BG188, MATCH('Inputs (Q)'!GP$1059,Inputs!$X$1:$BG$1,0))*('Inputs (Q)'!GP$1063/12)+INDEX(Inputs!$X188:$BG188, MATCH(('Inputs (Q)'!GP$1059-1),Inputs!$X$1:$BG$1,0))*((12-'Inputs (Q)'!GP$1063)/12)</f>
        <v>330.157951131306</v>
      </c>
      <c r="GQ188" s="325" t="n">
        <f aca="false">INDEX(Inputs!$X188:$BG188, MATCH('Inputs (Q)'!GQ$1059,Inputs!$X$1:$BG$1,0))*('Inputs (Q)'!GQ$1063/12)+INDEX(Inputs!$X188:$BG188, MATCH(('Inputs (Q)'!GQ$1059-1),Inputs!$X$1:$BG$1,0))*((12-'Inputs (Q)'!GQ$1063)/12)</f>
        <v>332.32847516753</v>
      </c>
      <c r="GR188" s="325" t="n">
        <f aca="false">INDEX(Inputs!$X188:$BG188, MATCH('Inputs (Q)'!GR$1059,Inputs!$X$1:$BG$1,0))*('Inputs (Q)'!GR$1063/12)+INDEX(Inputs!$X188:$BG188, MATCH(('Inputs (Q)'!GR$1059-1),Inputs!$X$1:$BG$1,0))*((12-'Inputs (Q)'!GR$1063)/12)</f>
        <v>334.498999203755</v>
      </c>
      <c r="GS188" s="325" t="n">
        <f aca="false">INDEX(Inputs!$X188:$BG188, MATCH('Inputs (Q)'!GS$1059,Inputs!$X$1:$BG$1,0))*('Inputs (Q)'!GS$1063/12)+INDEX(Inputs!$X188:$BG188, MATCH(('Inputs (Q)'!GS$1059-1),Inputs!$X$1:$BG$1,0))*((12-'Inputs (Q)'!GS$1063)/12)</f>
        <v>336.669523239979</v>
      </c>
      <c r="GT188" s="325" t="n">
        <f aca="false">INDEX(Inputs!$X188:$BG188, MATCH('Inputs (Q)'!GT$1059,Inputs!$X$1:$BG$1,0))*('Inputs (Q)'!GT$1063/12)+INDEX(Inputs!$X188:$BG188, MATCH(('Inputs (Q)'!GT$1059-1),Inputs!$X$1:$BG$1,0))*((12-'Inputs (Q)'!GT$1063)/12)</f>
        <v>338.897502827272</v>
      </c>
      <c r="GU188" s="325" t="n">
        <f aca="false">INDEX(Inputs!$X188:$BG188, MATCH('Inputs (Q)'!GU$1059,Inputs!$X$1:$BG$1,0))*('Inputs (Q)'!GU$1063/12)+INDEX(Inputs!$X188:$BG188, MATCH(('Inputs (Q)'!GU$1059-1),Inputs!$X$1:$BG$1,0))*((12-'Inputs (Q)'!GU$1063)/12)</f>
        <v>341.125482414565</v>
      </c>
      <c r="GV188" s="325" t="n">
        <f aca="false">INDEX(Inputs!$X188:$BG188, MATCH('Inputs (Q)'!GV$1059,Inputs!$X$1:$BG$1,0))*('Inputs (Q)'!GV$1063/12)+INDEX(Inputs!$X188:$BG188, MATCH(('Inputs (Q)'!GV$1059-1),Inputs!$X$1:$BG$1,0))*((12-'Inputs (Q)'!GV$1063)/12)</f>
        <v>343.353462001857</v>
      </c>
      <c r="GW188" s="325" t="n">
        <f aca="false">INDEX(Inputs!$X188:$BG188, MATCH('Inputs (Q)'!GW$1059,Inputs!$X$1:$BG$1,0))*('Inputs (Q)'!GW$1063/12)+INDEX(Inputs!$X188:$BG188, MATCH(('Inputs (Q)'!GW$1059-1),Inputs!$X$1:$BG$1,0))*((12-'Inputs (Q)'!GW$1063)/12)</f>
        <v>345.58144158915</v>
      </c>
      <c r="GX188" s="325" t="n">
        <f aca="false">INDEX(Inputs!$X188:$BG188, MATCH('Inputs (Q)'!GX$1059,Inputs!$X$1:$BG$1,0))*('Inputs (Q)'!GX$1063/12)+INDEX(Inputs!$X188:$BG188, MATCH(('Inputs (Q)'!GX$1059-1),Inputs!$X$1:$BG$1,0))*((12-'Inputs (Q)'!GX$1063)/12)</f>
        <v>347.868397623062</v>
      </c>
      <c r="GY188" s="325" t="n">
        <f aca="false">INDEX(Inputs!$X188:$BG188, MATCH('Inputs (Q)'!GY$1059,Inputs!$X$1:$BG$1,0))*('Inputs (Q)'!GY$1063/12)+INDEX(Inputs!$X188:$BG188, MATCH(('Inputs (Q)'!GY$1059-1),Inputs!$X$1:$BG$1,0))*((12-'Inputs (Q)'!GY$1063)/12)</f>
        <v>350.155353656974</v>
      </c>
      <c r="GZ188" s="325" t="n">
        <f aca="false">INDEX(Inputs!$X188:$BG188, MATCH('Inputs (Q)'!GZ$1059,Inputs!$X$1:$BG$1,0))*('Inputs (Q)'!GZ$1063/12)+INDEX(Inputs!$X188:$BG188, MATCH(('Inputs (Q)'!GZ$1059-1),Inputs!$X$1:$BG$1,0))*((12-'Inputs (Q)'!GZ$1063)/12)</f>
        <v>352.442309690885</v>
      </c>
      <c r="HA188" s="325" t="n">
        <f aca="false">INDEX(Inputs!$X188:$BG188, MATCH('Inputs (Q)'!HA$1059,Inputs!$X$1:$BG$1,0))*('Inputs (Q)'!HA$1063/12)+INDEX(Inputs!$X188:$BG188, MATCH(('Inputs (Q)'!HA$1059-1),Inputs!$X$1:$BG$1,0))*((12-'Inputs (Q)'!HA$1063)/12)</f>
        <v>354.729265724797</v>
      </c>
    </row>
    <row r="189" customFormat="false" ht="15" hidden="false" customHeight="false" outlineLevel="2" collapsed="false">
      <c r="A189" s="48" t="s">
        <v>99</v>
      </c>
      <c r="B189" s="201" t="s">
        <v>184</v>
      </c>
      <c r="C189" s="201"/>
      <c r="D189" s="201" t="s">
        <v>101</v>
      </c>
      <c r="E189" s="52"/>
      <c r="F189" s="19" t="s">
        <v>247</v>
      </c>
      <c r="G189" s="52" t="s">
        <v>103</v>
      </c>
      <c r="H189" s="52"/>
      <c r="I189" s="52"/>
      <c r="BJ189" s="331" t="n">
        <v>1386.66666666667</v>
      </c>
      <c r="BK189" s="331" t="n">
        <v>1441.66666666667</v>
      </c>
      <c r="BL189" s="331" t="n">
        <v>1483.33333333333</v>
      </c>
      <c r="BM189" s="331" t="n">
        <v>1656.66666666667</v>
      </c>
      <c r="BN189" s="331" t="n">
        <v>1363.33333333333</v>
      </c>
      <c r="BO189" s="331" t="n">
        <v>1323.33333333333</v>
      </c>
      <c r="BP189" s="331" t="n">
        <v>1283.33333333333</v>
      </c>
      <c r="BQ189" s="331" t="n">
        <v>1400</v>
      </c>
      <c r="BR189" s="331" t="n">
        <v>1086.66666666667</v>
      </c>
      <c r="BS189" s="331" t="n">
        <v>1106.66666666667</v>
      </c>
      <c r="BT189" s="331" t="n">
        <v>1183.33333333333</v>
      </c>
      <c r="BU189" s="331" t="n">
        <v>1283.33333333333</v>
      </c>
      <c r="BV189" s="331" t="n">
        <v>1030</v>
      </c>
      <c r="BW189" s="331" t="n">
        <v>960</v>
      </c>
      <c r="BX189" s="331" t="n">
        <v>1046.66666666667</v>
      </c>
      <c r="BY189" s="331" t="n">
        <v>1210</v>
      </c>
      <c r="BZ189" s="331" t="n">
        <v>1176.66666666667</v>
      </c>
      <c r="CA189" s="331" t="n">
        <v>1195</v>
      </c>
      <c r="CB189" s="331" t="n">
        <v>1300</v>
      </c>
      <c r="CC189" s="331" t="n">
        <v>1500</v>
      </c>
      <c r="CD189" s="331" t="n">
        <v>1425</v>
      </c>
      <c r="CE189" s="331" t="n">
        <v>1593.33333333333</v>
      </c>
      <c r="CF189" s="331" t="n">
        <v>1660</v>
      </c>
      <c r="CG189" s="331" t="n">
        <v>1660</v>
      </c>
      <c r="CH189" s="331" t="n">
        <v>1458.33333333333</v>
      </c>
      <c r="CI189" s="331" t="n">
        <v>1141.66666666667</v>
      </c>
      <c r="CJ189" s="331" t="n">
        <v>1163.33333333333</v>
      </c>
      <c r="CK189" s="331" t="n">
        <v>1308.33333333333</v>
      </c>
      <c r="CL189" s="331" t="n">
        <v>1233.33333333333</v>
      </c>
      <c r="CM189" s="331" t="n">
        <v>1300</v>
      </c>
      <c r="CN189" s="331" t="n">
        <v>1300</v>
      </c>
      <c r="CO189" s="331" t="n">
        <v>1425</v>
      </c>
      <c r="CP189" s="331" t="n">
        <v>1333.33333333333</v>
      </c>
      <c r="CQ189" s="331" t="n">
        <v>1500</v>
      </c>
      <c r="CR189" s="331" t="n">
        <v>1633.33333333333</v>
      </c>
      <c r="CS189" s="331" t="n">
        <v>1566.66666666667</v>
      </c>
      <c r="CT189" s="331" t="n">
        <v>1301.66666666667</v>
      </c>
      <c r="CU189" s="331" t="n">
        <v>1206.66666666667</v>
      </c>
      <c r="CV189" s="331" t="n">
        <v>1150</v>
      </c>
      <c r="CW189" s="331" t="n">
        <v>1183.33333333333</v>
      </c>
      <c r="CX189" s="331" t="n">
        <v>950</v>
      </c>
      <c r="CY189" s="331" t="n">
        <v>1030</v>
      </c>
      <c r="CZ189" s="331" t="n">
        <v>1106.66666666667</v>
      </c>
      <c r="DA189" s="331" t="n">
        <v>1290</v>
      </c>
      <c r="DB189" s="331" t="n">
        <v>1284.5</v>
      </c>
      <c r="DC189" s="331" t="n">
        <v>1425.16666666667</v>
      </c>
      <c r="DD189" s="331" t="n">
        <v>1536.66666666667</v>
      </c>
      <c r="DE189" s="331" t="n">
        <v>1700.33333333333</v>
      </c>
      <c r="DF189" s="331" t="n">
        <v>1815.41666666667</v>
      </c>
      <c r="DG189" s="331" t="n">
        <v>2284.91666666667</v>
      </c>
      <c r="DH189" s="331" t="n">
        <v>2474.72222222222</v>
      </c>
      <c r="DI189" s="331" t="n">
        <v>2500</v>
      </c>
      <c r="DJ189" s="331" t="n">
        <v>2058.00206743209</v>
      </c>
      <c r="DK189" s="331" t="n">
        <v>2058.00206743209</v>
      </c>
      <c r="DL189" s="331" t="n">
        <v>2166.31796571799</v>
      </c>
      <c r="DM189" s="331" t="n">
        <v>2382.94976228979</v>
      </c>
      <c r="DN189" s="331" t="n">
        <v>2081.58873931558</v>
      </c>
      <c r="DO189" s="331" t="n">
        <v>2081.58873931558</v>
      </c>
      <c r="DP189" s="331" t="n">
        <v>2191.14604138482</v>
      </c>
      <c r="DQ189" s="331" t="n">
        <v>2410.2606455233</v>
      </c>
      <c r="DR189" s="331" t="n">
        <v>2101.77100167305</v>
      </c>
      <c r="DS189" s="331" t="n">
        <v>2101.77100167305</v>
      </c>
      <c r="DT189" s="331" t="n">
        <v>2212.39052807689</v>
      </c>
      <c r="DU189" s="331" t="n">
        <v>2433.62958088458</v>
      </c>
      <c r="DV189" s="331" t="n">
        <v>2125.26245365765</v>
      </c>
      <c r="DW189" s="331" t="n">
        <v>2125.26245365765</v>
      </c>
      <c r="DX189" s="331" t="n">
        <v>2237.11837227121</v>
      </c>
      <c r="DY189" s="331" t="n">
        <v>2460.83020949833</v>
      </c>
      <c r="DZ189" s="331" t="n">
        <v>2146.51507819422</v>
      </c>
      <c r="EA189" s="331" t="n">
        <v>2146.51507819422</v>
      </c>
      <c r="EB189" s="331" t="n">
        <v>2259.48955599392</v>
      </c>
      <c r="EC189" s="331" t="n">
        <v>2485.43851159331</v>
      </c>
      <c r="ED189" s="331" t="n">
        <v>2167.98022897617</v>
      </c>
      <c r="EE189" s="331" t="n">
        <v>2167.98022897617</v>
      </c>
      <c r="EF189" s="331" t="n">
        <v>2282.08445155386</v>
      </c>
      <c r="EG189" s="331" t="n">
        <v>2510.29289670925</v>
      </c>
      <c r="EH189" s="331" t="n">
        <v>2189.66003126593</v>
      </c>
      <c r="EI189" s="331" t="n">
        <v>2189.66003126593</v>
      </c>
      <c r="EJ189" s="331" t="n">
        <v>2304.9052960694</v>
      </c>
      <c r="EK189" s="331" t="n">
        <v>2535.39582567634</v>
      </c>
      <c r="EL189" s="331" t="n">
        <v>2211.55663157859</v>
      </c>
      <c r="EM189" s="331" t="n">
        <v>2211.55663157859</v>
      </c>
      <c r="EN189" s="331" t="n">
        <v>2327.95434903009</v>
      </c>
      <c r="EO189" s="331" t="n">
        <v>2560.7497839331</v>
      </c>
      <c r="EP189" s="331" t="n">
        <v>2233.67219789437</v>
      </c>
      <c r="EQ189" s="331" t="n">
        <v>2233.67219789437</v>
      </c>
      <c r="ER189" s="331" t="n">
        <v>2351.23389252039</v>
      </c>
      <c r="ES189" s="331" t="n">
        <v>2586.35728177243</v>
      </c>
      <c r="ET189" s="331" t="n">
        <v>2256.00891987332</v>
      </c>
      <c r="EU189" s="331" t="n">
        <v>2256.00891987332</v>
      </c>
      <c r="EV189" s="331" t="n">
        <v>2374.7462314456</v>
      </c>
      <c r="EW189" s="331" t="n">
        <v>2612.22085459016</v>
      </c>
      <c r="EX189" s="331" t="n">
        <v>2278.56900907205</v>
      </c>
      <c r="EY189" s="331" t="n">
        <v>2278.56900907205</v>
      </c>
      <c r="EZ189" s="331" t="n">
        <v>2398.49369376005</v>
      </c>
      <c r="FA189" s="331" t="n">
        <v>2638.34306313606</v>
      </c>
      <c r="FB189" s="331" t="n">
        <v>2301.35469916277</v>
      </c>
      <c r="FC189" s="331" t="n">
        <v>2301.35469916277</v>
      </c>
      <c r="FD189" s="331" t="n">
        <v>2422.47863069765</v>
      </c>
      <c r="FE189" s="331" t="n">
        <v>2664.72649376742</v>
      </c>
      <c r="FF189" s="331" t="n">
        <v>2324.3682461544</v>
      </c>
      <c r="FG189" s="331" t="n">
        <v>2324.3682461544</v>
      </c>
      <c r="FH189" s="331" t="n">
        <v>2446.70341700463</v>
      </c>
      <c r="FI189" s="331" t="n">
        <v>2691.37375870509</v>
      </c>
      <c r="FJ189" s="331" t="n">
        <v>2347.61192861594</v>
      </c>
      <c r="FK189" s="331" t="n">
        <v>2347.61192861594</v>
      </c>
      <c r="FL189" s="331" t="n">
        <v>2471.17045117468</v>
      </c>
      <c r="FM189" s="331" t="n">
        <v>2718.28749629214</v>
      </c>
      <c r="FN189" s="331" t="n">
        <v>2371.0880479021</v>
      </c>
      <c r="FO189" s="331" t="n">
        <v>2371.0880479021</v>
      </c>
      <c r="FP189" s="331" t="n">
        <v>2495.88215568642</v>
      </c>
      <c r="FQ189" s="331" t="n">
        <v>2745.47037125507</v>
      </c>
      <c r="FR189" s="331" t="n">
        <v>2394.79892838112</v>
      </c>
      <c r="FS189" s="331" t="n">
        <v>2394.79892838112</v>
      </c>
      <c r="FT189" s="331" t="n">
        <v>2520.84097724329</v>
      </c>
      <c r="FU189" s="331" t="n">
        <v>2772.92507496762</v>
      </c>
      <c r="FV189" s="331" t="n">
        <v>2418.74691766493</v>
      </c>
      <c r="FW189" s="331" t="n">
        <v>2418.74691766493</v>
      </c>
      <c r="FX189" s="331" t="n">
        <v>2546.04938701572</v>
      </c>
      <c r="FY189" s="331" t="n">
        <v>2800.65432571729</v>
      </c>
      <c r="FZ189" s="331" t="n">
        <v>2442.93438684158</v>
      </c>
      <c r="GA189" s="331" t="n">
        <v>2442.93438684158</v>
      </c>
      <c r="GB189" s="331" t="n">
        <v>2571.50988088588</v>
      </c>
      <c r="GC189" s="331" t="n">
        <v>2828.66086897447</v>
      </c>
      <c r="GD189" s="331" t="n">
        <v>2467.36373071</v>
      </c>
      <c r="GE189" s="331" t="n">
        <v>2467.36373071</v>
      </c>
      <c r="GF189" s="331" t="n">
        <v>2597.22497969474</v>
      </c>
      <c r="GG189" s="331" t="n">
        <v>2856.94747766421</v>
      </c>
      <c r="GH189" s="325" t="n">
        <f aca="false">INDEX(Inputs!$X189:$BG189, MATCH('Inputs (Q)'!GH$1059,Inputs!$X$1:$BG$1,0))*('Inputs (Q)'!GH$1063/12)+INDEX(Inputs!$X189:$BG189, MATCH(('Inputs (Q)'!GH$1059-1),Inputs!$X$1:$BG$1,0))*((12-'Inputs (Q)'!GH$1063)/12)</f>
        <v>2603.71804214397</v>
      </c>
      <c r="GI189" s="325" t="n">
        <f aca="false">INDEX(Inputs!$X189:$BG189, MATCH('Inputs (Q)'!GI$1059,Inputs!$X$1:$BG$1,0))*('Inputs (Q)'!GI$1063/12)+INDEX(Inputs!$X189:$BG189, MATCH(('Inputs (Q)'!GI$1059-1),Inputs!$X$1:$BG$1,0))*((12-'Inputs (Q)'!GI$1063)/12)</f>
        <v>2610.21110459321</v>
      </c>
      <c r="GJ189" s="325" t="n">
        <f aca="false">INDEX(Inputs!$X189:$BG189, MATCH('Inputs (Q)'!GJ$1059,Inputs!$X$1:$BG$1,0))*('Inputs (Q)'!GJ$1063/12)+INDEX(Inputs!$X189:$BG189, MATCH(('Inputs (Q)'!GJ$1059-1),Inputs!$X$1:$BG$1,0))*((12-'Inputs (Q)'!GJ$1063)/12)</f>
        <v>2616.70416704245</v>
      </c>
      <c r="GK189" s="325" t="n">
        <f aca="false">INDEX(Inputs!$X189:$BG189, MATCH('Inputs (Q)'!GK$1059,Inputs!$X$1:$BG$1,0))*('Inputs (Q)'!GK$1063/12)+INDEX(Inputs!$X189:$BG189, MATCH(('Inputs (Q)'!GK$1059-1),Inputs!$X$1:$BG$1,0))*((12-'Inputs (Q)'!GK$1063)/12)</f>
        <v>2623.19722949168</v>
      </c>
      <c r="GL189" s="325" t="n">
        <f aca="false">INDEX(Inputs!$X189:$BG189, MATCH('Inputs (Q)'!GL$1059,Inputs!$X$1:$BG$1,0))*('Inputs (Q)'!GL$1063/12)+INDEX(Inputs!$X189:$BG189, MATCH(('Inputs (Q)'!GL$1059-1),Inputs!$X$1:$BG$1,0))*((12-'Inputs (Q)'!GL$1063)/12)</f>
        <v>2629.75522256541</v>
      </c>
      <c r="GM189" s="325" t="n">
        <f aca="false">INDEX(Inputs!$X189:$BG189, MATCH('Inputs (Q)'!GM$1059,Inputs!$X$1:$BG$1,0))*('Inputs (Q)'!GM$1063/12)+INDEX(Inputs!$X189:$BG189, MATCH(('Inputs (Q)'!GM$1059-1),Inputs!$X$1:$BG$1,0))*((12-'Inputs (Q)'!GM$1063)/12)</f>
        <v>2636.31321563914</v>
      </c>
      <c r="GN189" s="325" t="n">
        <f aca="false">INDEX(Inputs!$X189:$BG189, MATCH('Inputs (Q)'!GN$1059,Inputs!$X$1:$BG$1,0))*('Inputs (Q)'!GN$1063/12)+INDEX(Inputs!$X189:$BG189, MATCH(('Inputs (Q)'!GN$1059-1),Inputs!$X$1:$BG$1,0))*((12-'Inputs (Q)'!GN$1063)/12)</f>
        <v>2642.87120871287</v>
      </c>
      <c r="GO189" s="325" t="n">
        <f aca="false">INDEX(Inputs!$X189:$BG189, MATCH('Inputs (Q)'!GO$1059,Inputs!$X$1:$BG$1,0))*('Inputs (Q)'!GO$1063/12)+INDEX(Inputs!$X189:$BG189, MATCH(('Inputs (Q)'!GO$1059-1),Inputs!$X$1:$BG$1,0))*((12-'Inputs (Q)'!GO$1063)/12)</f>
        <v>2649.4292017866</v>
      </c>
      <c r="GP189" s="325" t="n">
        <f aca="false">INDEX(Inputs!$X189:$BG189, MATCH('Inputs (Q)'!GP$1059,Inputs!$X$1:$BG$1,0))*('Inputs (Q)'!GP$1063/12)+INDEX(Inputs!$X189:$BG189, MATCH(('Inputs (Q)'!GP$1059-1),Inputs!$X$1:$BG$1,0))*((12-'Inputs (Q)'!GP$1063)/12)</f>
        <v>2656.05277479107</v>
      </c>
      <c r="GQ189" s="325" t="n">
        <f aca="false">INDEX(Inputs!$X189:$BG189, MATCH('Inputs (Q)'!GQ$1059,Inputs!$X$1:$BG$1,0))*('Inputs (Q)'!GQ$1063/12)+INDEX(Inputs!$X189:$BG189, MATCH(('Inputs (Q)'!GQ$1059-1),Inputs!$X$1:$BG$1,0))*((12-'Inputs (Q)'!GQ$1063)/12)</f>
        <v>2662.67634779553</v>
      </c>
      <c r="GR189" s="325" t="n">
        <f aca="false">INDEX(Inputs!$X189:$BG189, MATCH('Inputs (Q)'!GR$1059,Inputs!$X$1:$BG$1,0))*('Inputs (Q)'!GR$1063/12)+INDEX(Inputs!$X189:$BG189, MATCH(('Inputs (Q)'!GR$1059-1),Inputs!$X$1:$BG$1,0))*((12-'Inputs (Q)'!GR$1063)/12)</f>
        <v>2669.2999208</v>
      </c>
      <c r="GS189" s="325" t="n">
        <f aca="false">INDEX(Inputs!$X189:$BG189, MATCH('Inputs (Q)'!GS$1059,Inputs!$X$1:$BG$1,0))*('Inputs (Q)'!GS$1063/12)+INDEX(Inputs!$X189:$BG189, MATCH(('Inputs (Q)'!GS$1059-1),Inputs!$X$1:$BG$1,0))*((12-'Inputs (Q)'!GS$1063)/12)</f>
        <v>2675.92349380447</v>
      </c>
      <c r="GT189" s="325" t="n">
        <f aca="false">INDEX(Inputs!$X189:$BG189, MATCH('Inputs (Q)'!GT$1059,Inputs!$X$1:$BG$1,0))*('Inputs (Q)'!GT$1063/12)+INDEX(Inputs!$X189:$BG189, MATCH(('Inputs (Q)'!GT$1059-1),Inputs!$X$1:$BG$1,0))*((12-'Inputs (Q)'!GT$1063)/12)</f>
        <v>2682.61330253898</v>
      </c>
      <c r="GU189" s="325" t="n">
        <f aca="false">INDEX(Inputs!$X189:$BG189, MATCH('Inputs (Q)'!GU$1059,Inputs!$X$1:$BG$1,0))*('Inputs (Q)'!GU$1063/12)+INDEX(Inputs!$X189:$BG189, MATCH(('Inputs (Q)'!GU$1059-1),Inputs!$X$1:$BG$1,0))*((12-'Inputs (Q)'!GU$1063)/12)</f>
        <v>2689.30311127349</v>
      </c>
      <c r="GV189" s="325" t="n">
        <f aca="false">INDEX(Inputs!$X189:$BG189, MATCH('Inputs (Q)'!GV$1059,Inputs!$X$1:$BG$1,0))*('Inputs (Q)'!GV$1063/12)+INDEX(Inputs!$X189:$BG189, MATCH(('Inputs (Q)'!GV$1059-1),Inputs!$X$1:$BG$1,0))*((12-'Inputs (Q)'!GV$1063)/12)</f>
        <v>2695.992920008</v>
      </c>
      <c r="GW189" s="325" t="n">
        <f aca="false">INDEX(Inputs!$X189:$BG189, MATCH('Inputs (Q)'!GW$1059,Inputs!$X$1:$BG$1,0))*('Inputs (Q)'!GW$1063/12)+INDEX(Inputs!$X189:$BG189, MATCH(('Inputs (Q)'!GW$1059-1),Inputs!$X$1:$BG$1,0))*((12-'Inputs (Q)'!GW$1063)/12)</f>
        <v>2702.68272874251</v>
      </c>
      <c r="GX189" s="325" t="n">
        <f aca="false">INDEX(Inputs!$X189:$BG189, MATCH('Inputs (Q)'!GX$1059,Inputs!$X$1:$BG$1,0))*('Inputs (Q)'!GX$1063/12)+INDEX(Inputs!$X189:$BG189, MATCH(('Inputs (Q)'!GX$1059-1),Inputs!$X$1:$BG$1,0))*((12-'Inputs (Q)'!GX$1063)/12)</f>
        <v>2709.43943556437</v>
      </c>
      <c r="GY189" s="325" t="n">
        <f aca="false">INDEX(Inputs!$X189:$BG189, MATCH('Inputs (Q)'!GY$1059,Inputs!$X$1:$BG$1,0))*('Inputs (Q)'!GY$1063/12)+INDEX(Inputs!$X189:$BG189, MATCH(('Inputs (Q)'!GY$1059-1),Inputs!$X$1:$BG$1,0))*((12-'Inputs (Q)'!GY$1063)/12)</f>
        <v>2716.19614238622</v>
      </c>
      <c r="GZ189" s="325" t="n">
        <f aca="false">INDEX(Inputs!$X189:$BG189, MATCH('Inputs (Q)'!GZ$1059,Inputs!$X$1:$BG$1,0))*('Inputs (Q)'!GZ$1063/12)+INDEX(Inputs!$X189:$BG189, MATCH(('Inputs (Q)'!GZ$1059-1),Inputs!$X$1:$BG$1,0))*((12-'Inputs (Q)'!GZ$1063)/12)</f>
        <v>2722.95284920808</v>
      </c>
      <c r="HA189" s="325" t="n">
        <f aca="false">INDEX(Inputs!$X189:$BG189, MATCH('Inputs (Q)'!HA$1059,Inputs!$X$1:$BG$1,0))*('Inputs (Q)'!HA$1063/12)+INDEX(Inputs!$X189:$BG189, MATCH(('Inputs (Q)'!HA$1059-1),Inputs!$X$1:$BG$1,0))*((12-'Inputs (Q)'!HA$1063)/12)</f>
        <v>2729.70955602994</v>
      </c>
    </row>
    <row r="190" customFormat="false" ht="15" hidden="false" customHeight="false" outlineLevel="2" collapsed="false">
      <c r="A190" s="48" t="s">
        <v>99</v>
      </c>
      <c r="B190" s="201" t="s">
        <v>184</v>
      </c>
      <c r="C190" s="201"/>
      <c r="D190" s="201" t="s">
        <v>101</v>
      </c>
      <c r="E190" s="52"/>
      <c r="F190" s="19" t="s">
        <v>248</v>
      </c>
      <c r="G190" s="52" t="s">
        <v>186</v>
      </c>
      <c r="H190" s="52"/>
      <c r="I190" s="52"/>
      <c r="BJ190" s="328" t="n">
        <v>27.0454545454545</v>
      </c>
      <c r="BK190" s="328" t="n">
        <v>24.3181818181818</v>
      </c>
      <c r="BL190" s="328" t="n">
        <v>22.4242424242424</v>
      </c>
      <c r="BM190" s="328" t="n">
        <v>38.7878787878788</v>
      </c>
      <c r="BN190" s="328" t="n">
        <v>63.030303030303</v>
      </c>
      <c r="BO190" s="328" t="n">
        <v>46.969696969697</v>
      </c>
      <c r="BP190" s="328" t="n">
        <v>62.1212121212121</v>
      </c>
      <c r="BQ190" s="328" t="n">
        <v>71.2121212121212</v>
      </c>
      <c r="BR190" s="328" t="n">
        <v>69.0909090909091</v>
      </c>
      <c r="BS190" s="328" t="n">
        <v>66.0606060606061</v>
      </c>
      <c r="BT190" s="328" t="n">
        <v>56.969696969697</v>
      </c>
      <c r="BU190" s="328" t="n">
        <v>53.3333333333333</v>
      </c>
      <c r="BV190" s="328" t="n">
        <v>50.6060606060606</v>
      </c>
      <c r="BW190" s="328" t="n">
        <v>47.2727272727273</v>
      </c>
      <c r="BX190" s="328" t="n">
        <v>45.4545454545455</v>
      </c>
      <c r="BY190" s="328" t="n">
        <v>41.2121212121212</v>
      </c>
      <c r="BZ190" s="328" t="n">
        <v>38.7878787878788</v>
      </c>
      <c r="CA190" s="328" t="n">
        <v>36.969696969697</v>
      </c>
      <c r="CB190" s="328" t="n">
        <v>37.5757575757576</v>
      </c>
      <c r="CC190" s="328" t="n">
        <v>43.9393939393939</v>
      </c>
      <c r="CD190" s="328" t="n">
        <v>50.9090909090909</v>
      </c>
      <c r="CE190" s="328" t="n">
        <v>56.969696969697</v>
      </c>
      <c r="CF190" s="328" t="n">
        <v>53.6363636363636</v>
      </c>
      <c r="CG190" s="328" t="n">
        <v>54.2424242424242</v>
      </c>
      <c r="CH190" s="330" t="n">
        <v>52.1212121212121</v>
      </c>
      <c r="CI190" s="330" t="n">
        <v>51.2121212121212</v>
      </c>
      <c r="CJ190" s="330" t="n">
        <v>49.4</v>
      </c>
      <c r="CK190" s="330" t="n">
        <v>50.5878787878788</v>
      </c>
      <c r="CL190" s="330" t="n">
        <v>60.6060606060606</v>
      </c>
      <c r="CM190" s="330" t="n">
        <v>64.8484848484849</v>
      </c>
      <c r="CN190" s="330" t="n">
        <v>52.7272727272727</v>
      </c>
      <c r="CO190" s="330" t="n">
        <v>68.4848484848485</v>
      </c>
      <c r="CP190" s="330" t="n">
        <v>83.2121212121212</v>
      </c>
      <c r="CQ190" s="330" t="n">
        <v>82.1212121212121</v>
      </c>
      <c r="CR190" s="330" t="n">
        <v>63.5757575757576</v>
      </c>
      <c r="CS190" s="330" t="n">
        <v>52.2575757575758</v>
      </c>
      <c r="CT190" s="330" t="n">
        <v>53.2575757575758</v>
      </c>
      <c r="CU190" s="330" t="n">
        <v>60.1515151515152</v>
      </c>
      <c r="CV190" s="330" t="n">
        <v>56.6212121212121</v>
      </c>
      <c r="CW190" s="330" t="n">
        <v>69.6060606060606</v>
      </c>
      <c r="CX190" s="328" t="n">
        <v>81.5151515151515</v>
      </c>
      <c r="CY190" s="328" t="n">
        <v>77.1969696969697</v>
      </c>
      <c r="CZ190" s="328" t="n">
        <v>77.3939393939394</v>
      </c>
      <c r="DA190" s="328" t="n">
        <v>107.5</v>
      </c>
      <c r="DB190" s="328" t="n">
        <v>113.833333333333</v>
      </c>
      <c r="DC190" s="328" t="n">
        <v>108.287878787879</v>
      </c>
      <c r="DD190" s="328" t="n">
        <v>105.151515151515</v>
      </c>
      <c r="DE190" s="328" t="n">
        <v>104.19696969697</v>
      </c>
      <c r="DF190" s="328" t="n">
        <v>93.4646464646465</v>
      </c>
      <c r="DG190" s="328" t="n">
        <v>99.2575757575758</v>
      </c>
      <c r="DH190" s="328" t="n">
        <v>97.7272727272727</v>
      </c>
      <c r="DI190" s="328" t="n">
        <v>101.666666666667</v>
      </c>
      <c r="DJ190" s="328" t="n">
        <v>117.279277077977</v>
      </c>
      <c r="DK190" s="328" t="n">
        <v>111.694549598074</v>
      </c>
      <c r="DL190" s="328" t="n">
        <v>106.10982211817</v>
      </c>
      <c r="DM190" s="328" t="n">
        <v>111.694549598074</v>
      </c>
      <c r="DN190" s="328" t="n">
        <v>124.029328658978</v>
      </c>
      <c r="DO190" s="328" t="n">
        <v>118.123170151408</v>
      </c>
      <c r="DP190" s="328" t="n">
        <v>112.217011643837</v>
      </c>
      <c r="DQ190" s="328" t="n">
        <v>118.123170151408</v>
      </c>
      <c r="DR190" s="328" t="n">
        <v>130.587308907041</v>
      </c>
      <c r="DS190" s="328" t="n">
        <v>124.368865625753</v>
      </c>
      <c r="DT190" s="328" t="n">
        <v>118.150422344465</v>
      </c>
      <c r="DU190" s="328" t="n">
        <v>124.368865625753</v>
      </c>
      <c r="DV190" s="328" t="n">
        <v>137.700548855981</v>
      </c>
      <c r="DW190" s="328" t="n">
        <v>131.143379862839</v>
      </c>
      <c r="DX190" s="328" t="n">
        <v>124.586210869697</v>
      </c>
      <c r="DY190" s="328" t="n">
        <v>131.143379862839</v>
      </c>
      <c r="DZ190" s="328" t="n">
        <v>141.859105431432</v>
      </c>
      <c r="EA190" s="328" t="n">
        <v>135.103909934697</v>
      </c>
      <c r="EB190" s="328" t="n">
        <v>128.348714437962</v>
      </c>
      <c r="EC190" s="328" t="n">
        <v>135.103909934697</v>
      </c>
      <c r="ED190" s="328" t="n">
        <v>146.143250415461</v>
      </c>
      <c r="EE190" s="328" t="n">
        <v>139.184048014725</v>
      </c>
      <c r="EF190" s="328" t="n">
        <v>132.224845613988</v>
      </c>
      <c r="EG190" s="328" t="n">
        <v>139.184048014725</v>
      </c>
      <c r="EH190" s="328" t="n">
        <v>150.556776578008</v>
      </c>
      <c r="EI190" s="328" t="n">
        <v>143.387406264769</v>
      </c>
      <c r="EJ190" s="328" t="n">
        <v>136.218035951531</v>
      </c>
      <c r="EK190" s="328" t="n">
        <v>143.387406264769</v>
      </c>
      <c r="EL190" s="328" t="n">
        <v>155.103591230664</v>
      </c>
      <c r="EM190" s="328" t="n">
        <v>147.717705933965</v>
      </c>
      <c r="EN190" s="328" t="n">
        <v>140.331820637267</v>
      </c>
      <c r="EO190" s="328" t="n">
        <v>147.717705933965</v>
      </c>
      <c r="EP190" s="328" t="n">
        <v>159.78771968583</v>
      </c>
      <c r="EQ190" s="328" t="n">
        <v>152.178780653171</v>
      </c>
      <c r="ER190" s="328" t="n">
        <v>144.569841620513</v>
      </c>
      <c r="ES190" s="328" t="n">
        <v>152.178780653171</v>
      </c>
      <c r="ET190" s="328" t="n">
        <v>164.613308820342</v>
      </c>
      <c r="EU190" s="328" t="n">
        <v>156.774579828897</v>
      </c>
      <c r="EV190" s="328" t="n">
        <v>148.935850837452</v>
      </c>
      <c r="EW190" s="328" t="n">
        <v>156.774579828897</v>
      </c>
      <c r="EX190" s="328" t="n">
        <v>169.584630746716</v>
      </c>
      <c r="EY190" s="328" t="n">
        <v>161.50917213973</v>
      </c>
      <c r="EZ190" s="328" t="n">
        <v>153.433713532743</v>
      </c>
      <c r="FA190" s="328" t="n">
        <v>161.50917213973</v>
      </c>
      <c r="FB190" s="328" t="n">
        <v>174.706086595267</v>
      </c>
      <c r="FC190" s="328" t="n">
        <v>166.386749138349</v>
      </c>
      <c r="FD190" s="328" t="n">
        <v>158.067411681432</v>
      </c>
      <c r="FE190" s="328" t="n">
        <v>166.386749138349</v>
      </c>
      <c r="FF190" s="328" t="n">
        <v>179.982210410444</v>
      </c>
      <c r="FG190" s="328" t="n">
        <v>171.411628962328</v>
      </c>
      <c r="FH190" s="328" t="n">
        <v>162.841047514211</v>
      </c>
      <c r="FI190" s="328" t="n">
        <v>171.411628962328</v>
      </c>
      <c r="FJ190" s="328" t="n">
        <v>185.417673164839</v>
      </c>
      <c r="FK190" s="328" t="n">
        <v>176.58826015699</v>
      </c>
      <c r="FL190" s="328" t="n">
        <v>167.75884714914</v>
      </c>
      <c r="FM190" s="328" t="n">
        <v>176.58826015699</v>
      </c>
      <c r="FN190" s="328" t="n">
        <v>191.017286894418</v>
      </c>
      <c r="FO190" s="328" t="n">
        <v>181.921225613731</v>
      </c>
      <c r="FP190" s="328" t="n">
        <v>172.825164333044</v>
      </c>
      <c r="FQ190" s="328" t="n">
        <v>181.921225613731</v>
      </c>
      <c r="FR190" s="328" t="n">
        <v>196.786008958629</v>
      </c>
      <c r="FS190" s="328" t="n">
        <v>187.415246627266</v>
      </c>
      <c r="FT190" s="328" t="n">
        <v>178.044484295902</v>
      </c>
      <c r="FU190" s="328" t="n">
        <v>187.415246627266</v>
      </c>
      <c r="FV190" s="328" t="n">
        <v>202.72894642918</v>
      </c>
      <c r="FW190" s="328" t="n">
        <v>193.075187075409</v>
      </c>
      <c r="FX190" s="328" t="n">
        <v>183.421427721639</v>
      </c>
      <c r="FY190" s="328" t="n">
        <v>193.075187075409</v>
      </c>
      <c r="FZ190" s="328" t="n">
        <v>208.851360611341</v>
      </c>
      <c r="GA190" s="328" t="n">
        <v>198.906057725087</v>
      </c>
      <c r="GB190" s="328" t="n">
        <v>188.960754838832</v>
      </c>
      <c r="GC190" s="328" t="n">
        <v>198.906057725087</v>
      </c>
      <c r="GD190" s="328" t="n">
        <v>215.158671701803</v>
      </c>
      <c r="GE190" s="328" t="n">
        <v>204.913020668384</v>
      </c>
      <c r="GF190" s="328" t="n">
        <v>194.667369634965</v>
      </c>
      <c r="GG190" s="328" t="n">
        <v>204.913020668384</v>
      </c>
      <c r="GH190" s="325" t="n">
        <f aca="false">INDEX(Inputs!$X190:$BG190, MATCH('Inputs (Q)'!GH$1059,Inputs!$X$1:$BG$1,0))*('Inputs (Q)'!GH$1063/12)+INDEX(Inputs!$X190:$BG190, MATCH(('Inputs (Q)'!GH$1059-1),Inputs!$X$1:$BG$1,0))*((12-'Inputs (Q)'!GH$1063)/12)</f>
        <v>206.46011397443</v>
      </c>
      <c r="GI190" s="325" t="n">
        <f aca="false">INDEX(Inputs!$X190:$BG190, MATCH('Inputs (Q)'!GI$1059,Inputs!$X$1:$BG$1,0))*('Inputs (Q)'!GI$1063/12)+INDEX(Inputs!$X190:$BG190, MATCH(('Inputs (Q)'!GI$1059-1),Inputs!$X$1:$BG$1,0))*((12-'Inputs (Q)'!GI$1063)/12)</f>
        <v>208.007207280477</v>
      </c>
      <c r="GJ190" s="325" t="n">
        <f aca="false">INDEX(Inputs!$X190:$BG190, MATCH('Inputs (Q)'!GJ$1059,Inputs!$X$1:$BG$1,0))*('Inputs (Q)'!GJ$1063/12)+INDEX(Inputs!$X190:$BG190, MATCH(('Inputs (Q)'!GJ$1059-1),Inputs!$X$1:$BG$1,0))*((12-'Inputs (Q)'!GJ$1063)/12)</f>
        <v>209.554300586523</v>
      </c>
      <c r="GK190" s="325" t="n">
        <f aca="false">INDEX(Inputs!$X190:$BG190, MATCH('Inputs (Q)'!GK$1059,Inputs!$X$1:$BG$1,0))*('Inputs (Q)'!GK$1063/12)+INDEX(Inputs!$X190:$BG190, MATCH(('Inputs (Q)'!GK$1059-1),Inputs!$X$1:$BG$1,0))*((12-'Inputs (Q)'!GK$1063)/12)</f>
        <v>211.101393892569</v>
      </c>
      <c r="GL190" s="325" t="n">
        <f aca="false">INDEX(Inputs!$X190:$BG190, MATCH('Inputs (Q)'!GL$1059,Inputs!$X$1:$BG$1,0))*('Inputs (Q)'!GL$1063/12)+INDEX(Inputs!$X190:$BG190, MATCH(('Inputs (Q)'!GL$1059-1),Inputs!$X$1:$BG$1,0))*((12-'Inputs (Q)'!GL$1063)/12)</f>
        <v>212.695209416458</v>
      </c>
      <c r="GM190" s="325" t="n">
        <f aca="false">INDEX(Inputs!$X190:$BG190, MATCH('Inputs (Q)'!GM$1059,Inputs!$X$1:$BG$1,0))*('Inputs (Q)'!GM$1063/12)+INDEX(Inputs!$X190:$BG190, MATCH(('Inputs (Q)'!GM$1059-1),Inputs!$X$1:$BG$1,0))*((12-'Inputs (Q)'!GM$1063)/12)</f>
        <v>214.289024940347</v>
      </c>
      <c r="GN190" s="325" t="n">
        <f aca="false">INDEX(Inputs!$X190:$BG190, MATCH('Inputs (Q)'!GN$1059,Inputs!$X$1:$BG$1,0))*('Inputs (Q)'!GN$1063/12)+INDEX(Inputs!$X190:$BG190, MATCH(('Inputs (Q)'!GN$1059-1),Inputs!$X$1:$BG$1,0))*((12-'Inputs (Q)'!GN$1063)/12)</f>
        <v>215.882840464236</v>
      </c>
      <c r="GO190" s="325" t="n">
        <f aca="false">INDEX(Inputs!$X190:$BG190, MATCH('Inputs (Q)'!GO$1059,Inputs!$X$1:$BG$1,0))*('Inputs (Q)'!GO$1063/12)+INDEX(Inputs!$X190:$BG190, MATCH(('Inputs (Q)'!GO$1059-1),Inputs!$X$1:$BG$1,0))*((12-'Inputs (Q)'!GO$1063)/12)</f>
        <v>217.476655988125</v>
      </c>
      <c r="GP190" s="325" t="n">
        <f aca="false">INDEX(Inputs!$X190:$BG190, MATCH('Inputs (Q)'!GP$1059,Inputs!$X$1:$BG$1,0))*('Inputs (Q)'!GP$1063/12)+INDEX(Inputs!$X190:$BG190, MATCH(('Inputs (Q)'!GP$1059-1),Inputs!$X$1:$BG$1,0))*((12-'Inputs (Q)'!GP$1063)/12)</f>
        <v>219.118604740835</v>
      </c>
      <c r="GQ190" s="325" t="n">
        <f aca="false">INDEX(Inputs!$X190:$BG190, MATCH('Inputs (Q)'!GQ$1059,Inputs!$X$1:$BG$1,0))*('Inputs (Q)'!GQ$1063/12)+INDEX(Inputs!$X190:$BG190, MATCH(('Inputs (Q)'!GQ$1059-1),Inputs!$X$1:$BG$1,0))*((12-'Inputs (Q)'!GQ$1063)/12)</f>
        <v>220.760553493546</v>
      </c>
      <c r="GR190" s="325" t="n">
        <f aca="false">INDEX(Inputs!$X190:$BG190, MATCH('Inputs (Q)'!GR$1059,Inputs!$X$1:$BG$1,0))*('Inputs (Q)'!GR$1063/12)+INDEX(Inputs!$X190:$BG190, MATCH(('Inputs (Q)'!GR$1059-1),Inputs!$X$1:$BG$1,0))*((12-'Inputs (Q)'!GR$1063)/12)</f>
        <v>222.402502246256</v>
      </c>
      <c r="GS190" s="325" t="n">
        <f aca="false">INDEX(Inputs!$X190:$BG190, MATCH('Inputs (Q)'!GS$1059,Inputs!$X$1:$BG$1,0))*('Inputs (Q)'!GS$1063/12)+INDEX(Inputs!$X190:$BG190, MATCH(('Inputs (Q)'!GS$1059-1),Inputs!$X$1:$BG$1,0))*((12-'Inputs (Q)'!GS$1063)/12)</f>
        <v>224.044450998966</v>
      </c>
      <c r="GT190" s="325" t="n">
        <f aca="false">INDEX(Inputs!$X190:$BG190, MATCH('Inputs (Q)'!GT$1059,Inputs!$X$1:$BG$1,0))*('Inputs (Q)'!GT$1063/12)+INDEX(Inputs!$X190:$BG190, MATCH(('Inputs (Q)'!GT$1059-1),Inputs!$X$1:$BG$1,0))*((12-'Inputs (Q)'!GT$1063)/12)</f>
        <v>225.735986604008</v>
      </c>
      <c r="GU190" s="325" t="n">
        <f aca="false">INDEX(Inputs!$X190:$BG190, MATCH('Inputs (Q)'!GU$1059,Inputs!$X$1:$BG$1,0))*('Inputs (Q)'!GU$1063/12)+INDEX(Inputs!$X190:$BG190, MATCH(('Inputs (Q)'!GU$1059-1),Inputs!$X$1:$BG$1,0))*((12-'Inputs (Q)'!GU$1063)/12)</f>
        <v>227.427522209051</v>
      </c>
      <c r="GV190" s="325" t="n">
        <f aca="false">INDEX(Inputs!$X190:$BG190, MATCH('Inputs (Q)'!GV$1059,Inputs!$X$1:$BG$1,0))*('Inputs (Q)'!GV$1063/12)+INDEX(Inputs!$X190:$BG190, MATCH(('Inputs (Q)'!GV$1059-1),Inputs!$X$1:$BG$1,0))*((12-'Inputs (Q)'!GV$1063)/12)</f>
        <v>229.119057814093</v>
      </c>
      <c r="GW190" s="325" t="n">
        <f aca="false">INDEX(Inputs!$X190:$BG190, MATCH('Inputs (Q)'!GW$1059,Inputs!$X$1:$BG$1,0))*('Inputs (Q)'!GW$1063/12)+INDEX(Inputs!$X190:$BG190, MATCH(('Inputs (Q)'!GW$1059-1),Inputs!$X$1:$BG$1,0))*((12-'Inputs (Q)'!GW$1063)/12)</f>
        <v>230.810593419135</v>
      </c>
      <c r="GX190" s="325" t="n">
        <f aca="false">INDEX(Inputs!$X190:$BG190, MATCH('Inputs (Q)'!GX$1059,Inputs!$X$1:$BG$1,0))*('Inputs (Q)'!GX$1063/12)+INDEX(Inputs!$X190:$BG190, MATCH(('Inputs (Q)'!GX$1059-1),Inputs!$X$1:$BG$1,0))*((12-'Inputs (Q)'!GX$1063)/12)</f>
        <v>232.55321339945</v>
      </c>
      <c r="GY190" s="325" t="n">
        <f aca="false">INDEX(Inputs!$X190:$BG190, MATCH('Inputs (Q)'!GY$1059,Inputs!$X$1:$BG$1,0))*('Inputs (Q)'!GY$1063/12)+INDEX(Inputs!$X190:$BG190, MATCH(('Inputs (Q)'!GY$1059-1),Inputs!$X$1:$BG$1,0))*((12-'Inputs (Q)'!GY$1063)/12)</f>
        <v>234.295833379764</v>
      </c>
      <c r="GZ190" s="325" t="n">
        <f aca="false">INDEX(Inputs!$X190:$BG190, MATCH('Inputs (Q)'!GZ$1059,Inputs!$X$1:$BG$1,0))*('Inputs (Q)'!GZ$1063/12)+INDEX(Inputs!$X190:$BG190, MATCH(('Inputs (Q)'!GZ$1059-1),Inputs!$X$1:$BG$1,0))*((12-'Inputs (Q)'!GZ$1063)/12)</f>
        <v>236.038453360078</v>
      </c>
      <c r="HA190" s="325" t="n">
        <f aca="false">INDEX(Inputs!$X190:$BG190, MATCH('Inputs (Q)'!HA$1059,Inputs!$X$1:$BG$1,0))*('Inputs (Q)'!HA$1063/12)+INDEX(Inputs!$X190:$BG190, MATCH(('Inputs (Q)'!HA$1059-1),Inputs!$X$1:$BG$1,0))*((12-'Inputs (Q)'!HA$1063)/12)</f>
        <v>237.781073340393</v>
      </c>
    </row>
    <row r="191" customFormat="false" ht="15" hidden="false" customHeight="false" outlineLevel="2" collapsed="false">
      <c r="A191" s="48" t="s">
        <v>99</v>
      </c>
      <c r="B191" s="201" t="s">
        <v>184</v>
      </c>
      <c r="C191" s="201"/>
      <c r="D191" s="201" t="s">
        <v>101</v>
      </c>
      <c r="E191" s="52"/>
      <c r="F191" s="19" t="s">
        <v>249</v>
      </c>
      <c r="G191" s="52" t="s">
        <v>186</v>
      </c>
      <c r="H191" s="52"/>
      <c r="I191" s="52"/>
      <c r="BJ191" s="328" t="n">
        <v>115.622653333333</v>
      </c>
      <c r="BK191" s="328" t="n">
        <v>64.57347</v>
      </c>
      <c r="BL191" s="328" t="n">
        <v>34.0395733333333</v>
      </c>
      <c r="BM191" s="328" t="n">
        <v>75.7030366666667</v>
      </c>
      <c r="BN191" s="328" t="n">
        <v>130.435163333333</v>
      </c>
      <c r="BO191" s="328" t="n">
        <v>74.87685</v>
      </c>
      <c r="BP191" s="328" t="n">
        <v>29.8295033333333</v>
      </c>
      <c r="BQ191" s="328" t="n">
        <v>82.0320366666667</v>
      </c>
      <c r="BR191" s="328" t="n">
        <v>132.446966666667</v>
      </c>
      <c r="BS191" s="328" t="n">
        <v>73.44011</v>
      </c>
      <c r="BT191" s="328" t="n">
        <v>34.35634</v>
      </c>
      <c r="BU191" s="328" t="n">
        <v>79.16472</v>
      </c>
      <c r="BV191" s="328" t="n">
        <v>114.470466666667</v>
      </c>
      <c r="BW191" s="328" t="n">
        <v>72.3921533333333</v>
      </c>
      <c r="BX191" s="328" t="n">
        <v>45.4750433333333</v>
      </c>
      <c r="BY191" s="328" t="n">
        <v>92.6982466666667</v>
      </c>
      <c r="BZ191" s="328" t="n">
        <v>114.195313333333</v>
      </c>
      <c r="CA191" s="328" t="n">
        <v>67.9443033333333</v>
      </c>
      <c r="CB191" s="328" t="n">
        <v>36.3188333333333</v>
      </c>
      <c r="CC191" s="328" t="n">
        <v>78.6265866666667</v>
      </c>
      <c r="CD191" s="328" t="n">
        <v>126.662463333333</v>
      </c>
      <c r="CE191" s="328" t="n">
        <v>75.2117666666667</v>
      </c>
      <c r="CF191" s="328" t="n">
        <v>45.6162333333333</v>
      </c>
      <c r="CG191" s="328" t="n">
        <v>73.19877</v>
      </c>
      <c r="CH191" s="330" t="n">
        <v>111.66577</v>
      </c>
      <c r="CI191" s="330" t="n">
        <v>65.9596866666667</v>
      </c>
      <c r="CJ191" s="330" t="n">
        <v>44.09405</v>
      </c>
      <c r="CK191" s="330" t="n">
        <v>72.3065</v>
      </c>
      <c r="CL191" s="330" t="n">
        <v>119.7168</v>
      </c>
      <c r="CM191" s="330" t="n">
        <v>78.3116833333333</v>
      </c>
      <c r="CN191" s="330" t="n">
        <v>45.534</v>
      </c>
      <c r="CO191" s="330" t="n">
        <v>90.705</v>
      </c>
      <c r="CP191" s="330" t="n">
        <v>127.260313333333</v>
      </c>
      <c r="CQ191" s="330" t="n">
        <v>83.4345133333333</v>
      </c>
      <c r="CR191" s="330" t="n">
        <v>54.1785133333333</v>
      </c>
      <c r="CS191" s="330" t="n">
        <v>94.18144</v>
      </c>
      <c r="CT191" s="330" t="n">
        <v>157.529333333333</v>
      </c>
      <c r="CU191" s="330" t="n">
        <v>96.4616666666667</v>
      </c>
      <c r="CV191" s="330" t="n">
        <v>67.1336066666667</v>
      </c>
      <c r="CW191" s="330" t="n">
        <v>101.004166666667</v>
      </c>
      <c r="CX191" s="328" t="n">
        <v>174.142813333333</v>
      </c>
      <c r="CY191" s="328" t="n">
        <v>95.2273833333334</v>
      </c>
      <c r="CZ191" s="328" t="n">
        <v>80.0039745396593</v>
      </c>
      <c r="DA191" s="328" t="n">
        <v>128.878296666667</v>
      </c>
      <c r="DB191" s="328" t="n">
        <v>187.257263333333</v>
      </c>
      <c r="DC191" s="328" t="n">
        <v>108.816243333333</v>
      </c>
      <c r="DD191" s="328" t="n">
        <v>80.9353833333333</v>
      </c>
      <c r="DE191" s="328" t="n">
        <v>130.871626666667</v>
      </c>
      <c r="DF191" s="328" t="n">
        <v>202.72872</v>
      </c>
      <c r="DG191" s="328" t="n">
        <v>111.43457</v>
      </c>
      <c r="DH191" s="328" t="n">
        <v>94.7202159006588</v>
      </c>
      <c r="DI191" s="328" t="n">
        <v>147.153520183659</v>
      </c>
      <c r="DJ191" s="328" t="n">
        <v>231.539569055318</v>
      </c>
      <c r="DK191" s="328" t="n">
        <v>138.125751609001</v>
      </c>
      <c r="DL191" s="328" t="n">
        <v>107.064647409286</v>
      </c>
      <c r="DM191" s="328" t="n">
        <v>163.557290378682</v>
      </c>
      <c r="DN191" s="328" t="n">
        <v>245.0355</v>
      </c>
      <c r="DO191" s="328" t="n">
        <v>160.5405</v>
      </c>
      <c r="DP191" s="328" t="n">
        <v>101.394</v>
      </c>
      <c r="DQ191" s="328" t="n">
        <v>168.99</v>
      </c>
      <c r="DR191" s="328" t="n">
        <v>258.274</v>
      </c>
      <c r="DS191" s="328" t="n">
        <v>169.214</v>
      </c>
      <c r="DT191" s="328" t="n">
        <v>106.872</v>
      </c>
      <c r="DU191" s="328" t="n">
        <v>178.12</v>
      </c>
      <c r="DV191" s="328" t="n">
        <v>272.281</v>
      </c>
      <c r="DW191" s="328" t="n">
        <v>178.391</v>
      </c>
      <c r="DX191" s="328" t="n">
        <v>112.668</v>
      </c>
      <c r="DY191" s="328" t="n">
        <v>187.78</v>
      </c>
      <c r="DZ191" s="328" t="n">
        <v>283.17224</v>
      </c>
      <c r="EA191" s="328" t="n">
        <v>185.52664</v>
      </c>
      <c r="EB191" s="328" t="n">
        <v>117.17472</v>
      </c>
      <c r="EC191" s="328" t="n">
        <v>195.2912</v>
      </c>
      <c r="ED191" s="328" t="n">
        <v>294.4991296</v>
      </c>
      <c r="EE191" s="328" t="n">
        <v>192.9477056</v>
      </c>
      <c r="EF191" s="328" t="n">
        <v>121.8617088</v>
      </c>
      <c r="EG191" s="328" t="n">
        <v>203.102848</v>
      </c>
      <c r="EH191" s="328" t="n">
        <v>306.279094784</v>
      </c>
      <c r="EI191" s="328" t="n">
        <v>200.665613824</v>
      </c>
      <c r="EJ191" s="328" t="n">
        <v>126.736177152</v>
      </c>
      <c r="EK191" s="328" t="n">
        <v>211.22696192</v>
      </c>
      <c r="EL191" s="328" t="n">
        <v>318.53025857536</v>
      </c>
      <c r="EM191" s="328" t="n">
        <v>208.69223837696</v>
      </c>
      <c r="EN191" s="328" t="n">
        <v>131.80562423808</v>
      </c>
      <c r="EO191" s="328" t="n">
        <v>219.6760403968</v>
      </c>
      <c r="EP191" s="328" t="n">
        <v>331.271468918374</v>
      </c>
      <c r="EQ191" s="328" t="n">
        <v>217.039927912038</v>
      </c>
      <c r="ER191" s="328" t="n">
        <v>137.077849207603</v>
      </c>
      <c r="ES191" s="328" t="n">
        <v>228.463082012672</v>
      </c>
      <c r="ET191" s="328" t="n">
        <v>344.522327675109</v>
      </c>
      <c r="EU191" s="328" t="n">
        <v>225.72152502852</v>
      </c>
      <c r="EV191" s="328" t="n">
        <v>142.560963175907</v>
      </c>
      <c r="EW191" s="328" t="n">
        <v>237.601605293179</v>
      </c>
      <c r="EX191" s="328" t="n">
        <v>358.303220782114</v>
      </c>
      <c r="EY191" s="328" t="n">
        <v>234.750386029661</v>
      </c>
      <c r="EZ191" s="328" t="n">
        <v>148.263401702944</v>
      </c>
      <c r="FA191" s="328" t="n">
        <v>247.105669504906</v>
      </c>
      <c r="FB191" s="328" t="n">
        <v>372.635349613398</v>
      </c>
      <c r="FC191" s="328" t="n">
        <v>244.140401470847</v>
      </c>
      <c r="FD191" s="328" t="n">
        <v>154.193937771061</v>
      </c>
      <c r="FE191" s="328" t="n">
        <v>256.989896285102</v>
      </c>
      <c r="FF191" s="328" t="n">
        <v>387.540763597934</v>
      </c>
      <c r="FG191" s="328" t="n">
        <v>253.906017529681</v>
      </c>
      <c r="FH191" s="328" t="n">
        <v>160.361695281904</v>
      </c>
      <c r="FI191" s="328" t="n">
        <v>267.269492136506</v>
      </c>
      <c r="FJ191" s="328" t="n">
        <v>403.042394141852</v>
      </c>
      <c r="FK191" s="328" t="n">
        <v>264.062258230868</v>
      </c>
      <c r="FL191" s="328" t="n">
        <v>166.77616309318</v>
      </c>
      <c r="FM191" s="328" t="n">
        <v>277.960271821967</v>
      </c>
      <c r="FN191" s="328" t="n">
        <v>419.164089907526</v>
      </c>
      <c r="FO191" s="328" t="n">
        <v>274.624748560103</v>
      </c>
      <c r="FP191" s="328" t="n">
        <v>173.447209616907</v>
      </c>
      <c r="FQ191" s="328" t="n">
        <v>289.078682694845</v>
      </c>
      <c r="FR191" s="328" t="n">
        <v>435.930653503827</v>
      </c>
      <c r="FS191" s="328" t="n">
        <v>285.609738502507</v>
      </c>
      <c r="FT191" s="328" t="n">
        <v>180.385098001584</v>
      </c>
      <c r="FU191" s="328" t="n">
        <v>300.641830002639</v>
      </c>
      <c r="FV191" s="328" t="n">
        <v>453.36787964398</v>
      </c>
      <c r="FW191" s="328" t="n">
        <v>297.034128042608</v>
      </c>
      <c r="FX191" s="328" t="n">
        <v>187.600501921647</v>
      </c>
      <c r="FY191" s="328" t="n">
        <v>312.667503202745</v>
      </c>
      <c r="FZ191" s="328" t="n">
        <v>471.502594829739</v>
      </c>
      <c r="GA191" s="328" t="n">
        <v>308.915493164312</v>
      </c>
      <c r="GB191" s="328" t="n">
        <v>195.104521998513</v>
      </c>
      <c r="GC191" s="328" t="n">
        <v>325.174203330855</v>
      </c>
      <c r="GD191" s="328" t="n">
        <v>490.362698622929</v>
      </c>
      <c r="GE191" s="328" t="n">
        <v>321.272112890884</v>
      </c>
      <c r="GF191" s="328" t="n">
        <v>202.908702878453</v>
      </c>
      <c r="GG191" s="328" t="n">
        <v>338.181171464089</v>
      </c>
      <c r="GH191" s="325" t="n">
        <f aca="false">INDEX(Inputs!$X$121:$BG$121, MATCH('Inputs (Q)'!GH$1059,Inputs!$X$1:$BG$1,0))*('Inputs (Q)'!GH$1063/12)+INDEX(Inputs!$X$121:$BG$121, MATCH(('Inputs (Q)'!GH$1059-1),Inputs!$X$1:$BG$1,0))*((12-'Inputs (Q)'!GH$1063)/12)</f>
        <v>616.102760694923</v>
      </c>
      <c r="GI191" s="325" t="n">
        <f aca="false">INDEX(Inputs!$X$121:$BG$121, MATCH('Inputs (Q)'!GI$1059,Inputs!$X$1:$BG$1,0))*('Inputs (Q)'!GI$1063/12)+INDEX(Inputs!$X$121:$BG$121, MATCH(('Inputs (Q)'!GI$1059-1),Inputs!$X$1:$BG$1,0))*((12-'Inputs (Q)'!GI$1063)/12)</f>
        <v>619.310518730492</v>
      </c>
      <c r="GJ191" s="325" t="n">
        <f aca="false">INDEX(Inputs!$X$121:$BG$121, MATCH('Inputs (Q)'!GJ$1059,Inputs!$X$1:$BG$1,0))*('Inputs (Q)'!GJ$1063/12)+INDEX(Inputs!$X$121:$BG$121, MATCH(('Inputs (Q)'!GJ$1059-1),Inputs!$X$1:$BG$1,0))*((12-'Inputs (Q)'!GJ$1063)/12)</f>
        <v>622.518276766061</v>
      </c>
      <c r="GK191" s="325" t="n">
        <f aca="false">INDEX(Inputs!$X$121:$BG$121, MATCH('Inputs (Q)'!GK$1059,Inputs!$X$1:$BG$1,0))*('Inputs (Q)'!GK$1063/12)+INDEX(Inputs!$X$121:$BG$121, MATCH(('Inputs (Q)'!GK$1059-1),Inputs!$X$1:$BG$1,0))*((12-'Inputs (Q)'!GK$1063)/12)</f>
        <v>625.726034801631</v>
      </c>
      <c r="GL191" s="325" t="n">
        <f aca="false">INDEX(Inputs!$X$121:$BG$121, MATCH('Inputs (Q)'!GL$1059,Inputs!$X$1:$BG$1,0))*('Inputs (Q)'!GL$1063/12)+INDEX(Inputs!$X$121:$BG$121, MATCH(('Inputs (Q)'!GL$1059-1),Inputs!$X$1:$BG$1,0))*((12-'Inputs (Q)'!GL$1063)/12)</f>
        <v>628.997947997911</v>
      </c>
      <c r="GM191" s="325" t="n">
        <f aca="false">INDEX(Inputs!$X$121:$BG$121, MATCH('Inputs (Q)'!GM$1059,Inputs!$X$1:$BG$1,0))*('Inputs (Q)'!GM$1063/12)+INDEX(Inputs!$X$121:$BG$121, MATCH(('Inputs (Q)'!GM$1059-1),Inputs!$X$1:$BG$1,0))*((12-'Inputs (Q)'!GM$1063)/12)</f>
        <v>632.269861194192</v>
      </c>
      <c r="GN191" s="325" t="n">
        <f aca="false">INDEX(Inputs!$X$121:$BG$121, MATCH('Inputs (Q)'!GN$1059,Inputs!$X$1:$BG$1,0))*('Inputs (Q)'!GN$1063/12)+INDEX(Inputs!$X$121:$BG$121, MATCH(('Inputs (Q)'!GN$1059-1),Inputs!$X$1:$BG$1,0))*((12-'Inputs (Q)'!GN$1063)/12)</f>
        <v>635.541774390472</v>
      </c>
      <c r="GO191" s="325" t="n">
        <f aca="false">INDEX(Inputs!$X$121:$BG$121, MATCH('Inputs (Q)'!GO$1059,Inputs!$X$1:$BG$1,0))*('Inputs (Q)'!GO$1063/12)+INDEX(Inputs!$X$121:$BG$121, MATCH(('Inputs (Q)'!GO$1059-1),Inputs!$X$1:$BG$1,0))*((12-'Inputs (Q)'!GO$1063)/12)</f>
        <v>638.813687586753</v>
      </c>
      <c r="GP191" s="325" t="n">
        <f aca="false">INDEX(Inputs!$X$121:$BG$121, MATCH('Inputs (Q)'!GP$1059,Inputs!$X$1:$BG$1,0))*('Inputs (Q)'!GP$1063/12)+INDEX(Inputs!$X$121:$BG$121, MATCH(('Inputs (Q)'!GP$1059-1),Inputs!$X$1:$BG$1,0))*((12-'Inputs (Q)'!GP$1063)/12)</f>
        <v>642.151039046959</v>
      </c>
      <c r="GQ191" s="325" t="n">
        <f aca="false">INDEX(Inputs!$X$121:$BG$121, MATCH('Inputs (Q)'!GQ$1059,Inputs!$X$1:$BG$1,0))*('Inputs (Q)'!GQ$1063/12)+INDEX(Inputs!$X$121:$BG$121, MATCH(('Inputs (Q)'!GQ$1059-1),Inputs!$X$1:$BG$1,0))*((12-'Inputs (Q)'!GQ$1063)/12)</f>
        <v>645.488390507165</v>
      </c>
      <c r="GR191" s="325" t="n">
        <f aca="false">INDEX(Inputs!$X$121:$BG$121, MATCH('Inputs (Q)'!GR$1059,Inputs!$X$1:$BG$1,0))*('Inputs (Q)'!GR$1063/12)+INDEX(Inputs!$X$121:$BG$121, MATCH(('Inputs (Q)'!GR$1059-1),Inputs!$X$1:$BG$1,0))*((12-'Inputs (Q)'!GR$1063)/12)</f>
        <v>648.825741967371</v>
      </c>
      <c r="GS191" s="325" t="n">
        <f aca="false">INDEX(Inputs!$X$121:$BG$121, MATCH('Inputs (Q)'!GS$1059,Inputs!$X$1:$BG$1,0))*('Inputs (Q)'!GS$1063/12)+INDEX(Inputs!$X$121:$BG$121, MATCH(('Inputs (Q)'!GS$1059-1),Inputs!$X$1:$BG$1,0))*((12-'Inputs (Q)'!GS$1063)/12)</f>
        <v>652.163093427578</v>
      </c>
      <c r="GT191" s="325" t="n">
        <f aca="false">INDEX(Inputs!$X$121:$BG$121, MATCH('Inputs (Q)'!GT$1059,Inputs!$X$1:$BG$1,0))*('Inputs (Q)'!GT$1063/12)+INDEX(Inputs!$X$121:$BG$121, MATCH(('Inputs (Q)'!GT$1059-1),Inputs!$X$1:$BG$1,0))*((12-'Inputs (Q)'!GT$1063)/12)</f>
        <v>655.567191916988</v>
      </c>
      <c r="GU191" s="325" t="n">
        <f aca="false">INDEX(Inputs!$X$121:$BG$121, MATCH('Inputs (Q)'!GU$1059,Inputs!$X$1:$BG$1,0))*('Inputs (Q)'!GU$1063/12)+INDEX(Inputs!$X$121:$BG$121, MATCH(('Inputs (Q)'!GU$1059-1),Inputs!$X$1:$BG$1,0))*((12-'Inputs (Q)'!GU$1063)/12)</f>
        <v>658.971290406399</v>
      </c>
      <c r="GV191" s="325" t="n">
        <f aca="false">INDEX(Inputs!$X$121:$BG$121, MATCH('Inputs (Q)'!GV$1059,Inputs!$X$1:$BG$1,0))*('Inputs (Q)'!GV$1063/12)+INDEX(Inputs!$X$121:$BG$121, MATCH(('Inputs (Q)'!GV$1059-1),Inputs!$X$1:$BG$1,0))*((12-'Inputs (Q)'!GV$1063)/12)</f>
        <v>662.375388895809</v>
      </c>
      <c r="GW191" s="325" t="n">
        <f aca="false">INDEX(Inputs!$X$121:$BG$121, MATCH('Inputs (Q)'!GW$1059,Inputs!$X$1:$BG$1,0))*('Inputs (Q)'!GW$1063/12)+INDEX(Inputs!$X$121:$BG$121, MATCH(('Inputs (Q)'!GW$1059-1),Inputs!$X$1:$BG$1,0))*((12-'Inputs (Q)'!GW$1063)/12)</f>
        <v>665.779487385219</v>
      </c>
      <c r="GX191" s="325" t="n">
        <f aca="false">INDEX(Inputs!$X$121:$BG$121, MATCH('Inputs (Q)'!GX$1059,Inputs!$X$1:$BG$1,0))*('Inputs (Q)'!GX$1063/12)+INDEX(Inputs!$X$121:$BG$121, MATCH(('Inputs (Q)'!GX$1059-1),Inputs!$X$1:$BG$1,0))*((12-'Inputs (Q)'!GX$1063)/12)</f>
        <v>669.251667844418</v>
      </c>
      <c r="GY191" s="325" t="n">
        <f aca="false">INDEX(Inputs!$X$121:$BG$121, MATCH('Inputs (Q)'!GY$1059,Inputs!$X$1:$BG$1,0))*('Inputs (Q)'!GY$1063/12)+INDEX(Inputs!$X$121:$BG$121, MATCH(('Inputs (Q)'!GY$1059-1),Inputs!$X$1:$BG$1,0))*((12-'Inputs (Q)'!GY$1063)/12)</f>
        <v>672.723848303616</v>
      </c>
      <c r="GZ191" s="325" t="n">
        <f aca="false">INDEX(Inputs!$X$121:$BG$121, MATCH('Inputs (Q)'!GZ$1059,Inputs!$X$1:$BG$1,0))*('Inputs (Q)'!GZ$1063/12)+INDEX(Inputs!$X$121:$BG$121, MATCH(('Inputs (Q)'!GZ$1059-1),Inputs!$X$1:$BG$1,0))*((12-'Inputs (Q)'!GZ$1063)/12)</f>
        <v>676.196028762815</v>
      </c>
      <c r="HA191" s="325" t="n">
        <f aca="false">INDEX(Inputs!$X$121:$BG$121, MATCH('Inputs (Q)'!HA$1059,Inputs!$X$1:$BG$1,0))*('Inputs (Q)'!HA$1063/12)+INDEX(Inputs!$X$121:$BG$121, MATCH(('Inputs (Q)'!HA$1059-1),Inputs!$X$1:$BG$1,0))*((12-'Inputs (Q)'!HA$1063)/12)</f>
        <v>679.668209222013</v>
      </c>
    </row>
    <row r="192" customFormat="false" ht="15" hidden="false" customHeight="false" outlineLevel="2" collapsed="false">
      <c r="A192" s="48" t="s">
        <v>99</v>
      </c>
      <c r="B192" s="201" t="s">
        <v>184</v>
      </c>
      <c r="C192" s="201"/>
      <c r="D192" s="201" t="s">
        <v>101</v>
      </c>
      <c r="E192" s="52"/>
      <c r="F192" s="19" t="s">
        <v>250</v>
      </c>
      <c r="G192" s="52" t="s">
        <v>186</v>
      </c>
      <c r="H192" s="52"/>
      <c r="I192" s="52"/>
      <c r="BJ192" s="328" t="n">
        <v>89.93968</v>
      </c>
      <c r="BK192" s="328" t="n">
        <v>86.1380966666667</v>
      </c>
      <c r="BL192" s="328" t="n">
        <v>44.7929966666667</v>
      </c>
      <c r="BM192" s="328" t="n">
        <v>64.2305133333333</v>
      </c>
      <c r="BN192" s="328" t="n">
        <v>137.676556666667</v>
      </c>
      <c r="BO192" s="328" t="n">
        <v>94.79565</v>
      </c>
      <c r="BP192" s="328" t="n">
        <v>53.6391333333333</v>
      </c>
      <c r="BQ192" s="328" t="n">
        <v>77.3145033333333</v>
      </c>
      <c r="BR192" s="328" t="n">
        <v>128.649083333333</v>
      </c>
      <c r="BS192" s="328" t="n">
        <v>112.009203333333</v>
      </c>
      <c r="BT192" s="328" t="n">
        <v>48.6680133333333</v>
      </c>
      <c r="BU192" s="328" t="n">
        <v>75.81714</v>
      </c>
      <c r="BV192" s="328" t="n">
        <v>137.283566666667</v>
      </c>
      <c r="BW192" s="328" t="n">
        <v>106.657733333333</v>
      </c>
      <c r="BX192" s="328" t="n">
        <v>50.4903333333333</v>
      </c>
      <c r="BY192" s="328" t="n">
        <v>80.4745366666667</v>
      </c>
      <c r="BZ192" s="328" t="n">
        <v>125.450726666667</v>
      </c>
      <c r="CA192" s="328" t="n">
        <v>107.961186666667</v>
      </c>
      <c r="CB192" s="328" t="n">
        <v>46.73503</v>
      </c>
      <c r="CC192" s="328" t="n">
        <v>71.0319433333333</v>
      </c>
      <c r="CD192" s="328" t="n">
        <v>134.99081</v>
      </c>
      <c r="CE192" s="328" t="n">
        <v>112.409626666667</v>
      </c>
      <c r="CF192" s="328" t="n">
        <v>55.6094266666667</v>
      </c>
      <c r="CG192" s="328" t="n">
        <v>85.5138766666667</v>
      </c>
      <c r="CH192" s="330" t="n">
        <v>135.526076666667</v>
      </c>
      <c r="CI192" s="330" t="n">
        <v>108.229813333333</v>
      </c>
      <c r="CJ192" s="330" t="n">
        <v>56.3348333333333</v>
      </c>
      <c r="CK192" s="330" t="n">
        <v>79.97694</v>
      </c>
      <c r="CL192" s="330" t="n">
        <v>137.332393333333</v>
      </c>
      <c r="CM192" s="330" t="n">
        <v>107.76413</v>
      </c>
      <c r="CN192" s="330" t="n">
        <v>62.5843333333333</v>
      </c>
      <c r="CO192" s="330" t="n">
        <v>110.733</v>
      </c>
      <c r="CP192" s="330" t="n">
        <v>155.323743333333</v>
      </c>
      <c r="CQ192" s="330" t="n">
        <v>129.3288</v>
      </c>
      <c r="CR192" s="330" t="n">
        <v>64.05746</v>
      </c>
      <c r="CS192" s="330" t="n">
        <v>95.4066133333333</v>
      </c>
      <c r="CT192" s="330" t="n">
        <v>166.799</v>
      </c>
      <c r="CU192" s="330" t="n">
        <v>150.007666666667</v>
      </c>
      <c r="CV192" s="330" t="n">
        <v>88.8786066666667</v>
      </c>
      <c r="CW192" s="330" t="n">
        <v>142.966973333333</v>
      </c>
      <c r="CX192" s="328" t="n">
        <v>223.180773333333</v>
      </c>
      <c r="CY192" s="328" t="n">
        <v>176.967216666667</v>
      </c>
      <c r="CZ192" s="328" t="n">
        <v>123.379098142689</v>
      </c>
      <c r="DA192" s="328" t="n">
        <v>164.778343333333</v>
      </c>
      <c r="DB192" s="328" t="n">
        <v>270.724696666667</v>
      </c>
      <c r="DC192" s="328" t="n">
        <v>220.277926666667</v>
      </c>
      <c r="DD192" s="328" t="n">
        <v>123.36713</v>
      </c>
      <c r="DE192" s="328" t="n">
        <v>174.487566666667</v>
      </c>
      <c r="DF192" s="328" t="n">
        <v>255.13767</v>
      </c>
      <c r="DG192" s="328" t="n">
        <v>212.072336666667</v>
      </c>
      <c r="DH192" s="328" t="n">
        <v>145.154711040232</v>
      </c>
      <c r="DI192" s="328" t="n">
        <v>201.911458902904</v>
      </c>
      <c r="DJ192" s="328" t="n">
        <v>304.83211906883</v>
      </c>
      <c r="DK192" s="328" t="n">
        <v>251.840490267935</v>
      </c>
      <c r="DL192" s="328" t="n">
        <v>150.989736025387</v>
      </c>
      <c r="DM192" s="328" t="n">
        <v>224.58824405893</v>
      </c>
      <c r="DN192" s="328" t="n">
        <v>320.411</v>
      </c>
      <c r="DO192" s="328" t="n">
        <v>271.117</v>
      </c>
      <c r="DP192" s="328" t="n">
        <v>147.882</v>
      </c>
      <c r="DQ192" s="328" t="n">
        <v>246.47</v>
      </c>
      <c r="DR192" s="328" t="n">
        <v>338.247</v>
      </c>
      <c r="DS192" s="328" t="n">
        <v>286.209</v>
      </c>
      <c r="DT192" s="328" t="n">
        <v>156.114</v>
      </c>
      <c r="DU192" s="328" t="n">
        <v>260.19</v>
      </c>
      <c r="DV192" s="328" t="n">
        <v>357.149</v>
      </c>
      <c r="DW192" s="328" t="n">
        <v>302.203</v>
      </c>
      <c r="DX192" s="328" t="n">
        <v>164.838</v>
      </c>
      <c r="DY192" s="328" t="n">
        <v>274.73</v>
      </c>
      <c r="DZ192" s="328" t="n">
        <v>371.43496</v>
      </c>
      <c r="EA192" s="328" t="n">
        <v>314.29112</v>
      </c>
      <c r="EB192" s="328" t="n">
        <v>171.43152</v>
      </c>
      <c r="EC192" s="328" t="n">
        <v>285.7192</v>
      </c>
      <c r="ED192" s="328" t="n">
        <v>386.2923584</v>
      </c>
      <c r="EE192" s="328" t="n">
        <v>326.8627648</v>
      </c>
      <c r="EF192" s="328" t="n">
        <v>178.2887808</v>
      </c>
      <c r="EG192" s="328" t="n">
        <v>297.147968</v>
      </c>
      <c r="EH192" s="328" t="n">
        <v>401.744052736</v>
      </c>
      <c r="EI192" s="328" t="n">
        <v>339.937275392</v>
      </c>
      <c r="EJ192" s="328" t="n">
        <v>185.420332032</v>
      </c>
      <c r="EK192" s="328" t="n">
        <v>309.03388672</v>
      </c>
      <c r="EL192" s="328" t="n">
        <v>417.81381484544</v>
      </c>
      <c r="EM192" s="328" t="n">
        <v>353.53476640768</v>
      </c>
      <c r="EN192" s="328" t="n">
        <v>192.83714531328</v>
      </c>
      <c r="EO192" s="328" t="n">
        <v>321.3952421888</v>
      </c>
      <c r="EP192" s="328" t="n">
        <v>434.526367439258</v>
      </c>
      <c r="EQ192" s="328" t="n">
        <v>367.676157063987</v>
      </c>
      <c r="ER192" s="328" t="n">
        <v>200.550631125811</v>
      </c>
      <c r="ES192" s="328" t="n">
        <v>334.251051876352</v>
      </c>
      <c r="ET192" s="328" t="n">
        <v>451.907422136828</v>
      </c>
      <c r="EU192" s="328" t="n">
        <v>382.383203346547</v>
      </c>
      <c r="EV192" s="328" t="n">
        <v>208.572656370844</v>
      </c>
      <c r="EW192" s="328" t="n">
        <v>347.621093951406</v>
      </c>
      <c r="EX192" s="328" t="n">
        <v>469.983719022301</v>
      </c>
      <c r="EY192" s="328" t="n">
        <v>397.678531480409</v>
      </c>
      <c r="EZ192" s="328" t="n">
        <v>216.915562625677</v>
      </c>
      <c r="FA192" s="328" t="n">
        <v>361.525937709462</v>
      </c>
      <c r="FB192" s="328" t="n">
        <v>488.783067783193</v>
      </c>
      <c r="FC192" s="328" t="n">
        <v>413.585672739625</v>
      </c>
      <c r="FD192" s="328" t="n">
        <v>225.592185130705</v>
      </c>
      <c r="FE192" s="328" t="n">
        <v>375.986975217841</v>
      </c>
      <c r="FF192" s="328" t="n">
        <v>508.334390494521</v>
      </c>
      <c r="FG192" s="328" t="n">
        <v>430.12909964921</v>
      </c>
      <c r="FH192" s="328" t="n">
        <v>234.615872535933</v>
      </c>
      <c r="FI192" s="328" t="n">
        <v>391.026454226555</v>
      </c>
      <c r="FJ192" s="328" t="n">
        <v>528.667766114302</v>
      </c>
      <c r="FK192" s="328" t="n">
        <v>447.334263635179</v>
      </c>
      <c r="FL192" s="328" t="n">
        <v>244.00050743737</v>
      </c>
      <c r="FM192" s="328" t="n">
        <v>406.667512395617</v>
      </c>
      <c r="FN192" s="328" t="n">
        <v>549.814476758874</v>
      </c>
      <c r="FO192" s="328" t="n">
        <v>465.227634180586</v>
      </c>
      <c r="FP192" s="328" t="n">
        <v>253.760527734865</v>
      </c>
      <c r="FQ192" s="328" t="n">
        <v>422.934212891441</v>
      </c>
      <c r="FR192" s="328" t="n">
        <v>571.807055829229</v>
      </c>
      <c r="FS192" s="328" t="n">
        <v>483.836739547809</v>
      </c>
      <c r="FT192" s="328" t="n">
        <v>263.91094884426</v>
      </c>
      <c r="FU192" s="328" t="n">
        <v>439.851581407099</v>
      </c>
      <c r="FV192" s="328" t="n">
        <v>594.679338062398</v>
      </c>
      <c r="FW192" s="328" t="n">
        <v>503.190209129722</v>
      </c>
      <c r="FX192" s="328" t="n">
        <v>274.46738679803</v>
      </c>
      <c r="FY192" s="328" t="n">
        <v>457.445644663383</v>
      </c>
      <c r="FZ192" s="328" t="n">
        <v>618.466511584894</v>
      </c>
      <c r="GA192" s="328" t="n">
        <v>523.31781749491</v>
      </c>
      <c r="GB192" s="328" t="n">
        <v>285.446082269951</v>
      </c>
      <c r="GC192" s="328" t="n">
        <v>475.743470449918</v>
      </c>
      <c r="GD192" s="328" t="n">
        <v>643.20517204829</v>
      </c>
      <c r="GE192" s="328" t="n">
        <v>544.250530194707</v>
      </c>
      <c r="GF192" s="328" t="n">
        <v>296.863925560749</v>
      </c>
      <c r="GG192" s="328" t="n">
        <v>494.773209267915</v>
      </c>
      <c r="GH192" s="325" t="n">
        <f aca="false">INDEX(Inputs!$X192:$BG192, MATCH('Inputs (Q)'!GH$1059,Inputs!$X$1:$BG$1,0))*('Inputs (Q)'!GH$1063/12)+INDEX(Inputs!$X192:$BG192, MATCH(('Inputs (Q)'!GH$1059-1),Inputs!$X$1:$BG$1,0))*((12-'Inputs (Q)'!GH$1063)/12)</f>
        <v>499.720941360594</v>
      </c>
      <c r="GI192" s="325" t="n">
        <f aca="false">INDEX(Inputs!$X192:$BG192, MATCH('Inputs (Q)'!GI$1059,Inputs!$X$1:$BG$1,0))*('Inputs (Q)'!GI$1063/12)+INDEX(Inputs!$X192:$BG192, MATCH(('Inputs (Q)'!GI$1059-1),Inputs!$X$1:$BG$1,0))*((12-'Inputs (Q)'!GI$1063)/12)</f>
        <v>504.668673453274</v>
      </c>
      <c r="GJ192" s="325" t="n">
        <f aca="false">INDEX(Inputs!$X192:$BG192, MATCH('Inputs (Q)'!GJ$1059,Inputs!$X$1:$BG$1,0))*('Inputs (Q)'!GJ$1063/12)+INDEX(Inputs!$X192:$BG192, MATCH(('Inputs (Q)'!GJ$1059-1),Inputs!$X$1:$BG$1,0))*((12-'Inputs (Q)'!GJ$1063)/12)</f>
        <v>509.616405545953</v>
      </c>
      <c r="GK192" s="325" t="n">
        <f aca="false">INDEX(Inputs!$X192:$BG192, MATCH('Inputs (Q)'!GK$1059,Inputs!$X$1:$BG$1,0))*('Inputs (Q)'!GK$1063/12)+INDEX(Inputs!$X192:$BG192, MATCH(('Inputs (Q)'!GK$1059-1),Inputs!$X$1:$BG$1,0))*((12-'Inputs (Q)'!GK$1063)/12)</f>
        <v>514.564137638632</v>
      </c>
      <c r="GL192" s="325" t="n">
        <f aca="false">INDEX(Inputs!$X192:$BG192, MATCH('Inputs (Q)'!GL$1059,Inputs!$X$1:$BG$1,0))*('Inputs (Q)'!GL$1063/12)+INDEX(Inputs!$X192:$BG192, MATCH(('Inputs (Q)'!GL$1059-1),Inputs!$X$1:$BG$1,0))*((12-'Inputs (Q)'!GL$1063)/12)</f>
        <v>519.709779015018</v>
      </c>
      <c r="GM192" s="325" t="n">
        <f aca="false">INDEX(Inputs!$X192:$BG192, MATCH('Inputs (Q)'!GM$1059,Inputs!$X$1:$BG$1,0))*('Inputs (Q)'!GM$1063/12)+INDEX(Inputs!$X192:$BG192, MATCH(('Inputs (Q)'!GM$1059-1),Inputs!$X$1:$BG$1,0))*((12-'Inputs (Q)'!GM$1063)/12)</f>
        <v>524.855420391404</v>
      </c>
      <c r="GN192" s="325" t="n">
        <f aca="false">INDEX(Inputs!$X192:$BG192, MATCH('Inputs (Q)'!GN$1059,Inputs!$X$1:$BG$1,0))*('Inputs (Q)'!GN$1063/12)+INDEX(Inputs!$X192:$BG192, MATCH(('Inputs (Q)'!GN$1059-1),Inputs!$X$1:$BG$1,0))*((12-'Inputs (Q)'!GN$1063)/12)</f>
        <v>530.001061767791</v>
      </c>
      <c r="GO192" s="325" t="n">
        <f aca="false">INDEX(Inputs!$X192:$BG192, MATCH('Inputs (Q)'!GO$1059,Inputs!$X$1:$BG$1,0))*('Inputs (Q)'!GO$1063/12)+INDEX(Inputs!$X192:$BG192, MATCH(('Inputs (Q)'!GO$1059-1),Inputs!$X$1:$BG$1,0))*((12-'Inputs (Q)'!GO$1063)/12)</f>
        <v>535.146703144177</v>
      </c>
      <c r="GP192" s="325" t="n">
        <f aca="false">INDEX(Inputs!$X192:$BG192, MATCH('Inputs (Q)'!GP$1059,Inputs!$X$1:$BG$1,0))*('Inputs (Q)'!GP$1063/12)+INDEX(Inputs!$X192:$BG192, MATCH(('Inputs (Q)'!GP$1059-1),Inputs!$X$1:$BG$1,0))*((12-'Inputs (Q)'!GP$1063)/12)</f>
        <v>540.498170175619</v>
      </c>
      <c r="GQ192" s="325" t="n">
        <f aca="false">INDEX(Inputs!$X192:$BG192, MATCH('Inputs (Q)'!GQ$1059,Inputs!$X$1:$BG$1,0))*('Inputs (Q)'!GQ$1063/12)+INDEX(Inputs!$X192:$BG192, MATCH(('Inputs (Q)'!GQ$1059-1),Inputs!$X$1:$BG$1,0))*((12-'Inputs (Q)'!GQ$1063)/12)</f>
        <v>545.849637207061</v>
      </c>
      <c r="GR192" s="325" t="n">
        <f aca="false">INDEX(Inputs!$X192:$BG192, MATCH('Inputs (Q)'!GR$1059,Inputs!$X$1:$BG$1,0))*('Inputs (Q)'!GR$1063/12)+INDEX(Inputs!$X192:$BG192, MATCH(('Inputs (Q)'!GR$1059-1),Inputs!$X$1:$BG$1,0))*((12-'Inputs (Q)'!GR$1063)/12)</f>
        <v>551.201104238503</v>
      </c>
      <c r="GS192" s="325" t="n">
        <f aca="false">INDEX(Inputs!$X192:$BG192, MATCH('Inputs (Q)'!GS$1059,Inputs!$X$1:$BG$1,0))*('Inputs (Q)'!GS$1063/12)+INDEX(Inputs!$X192:$BG192, MATCH(('Inputs (Q)'!GS$1059-1),Inputs!$X$1:$BG$1,0))*((12-'Inputs (Q)'!GS$1063)/12)</f>
        <v>556.552571269944</v>
      </c>
      <c r="GT192" s="325" t="n">
        <f aca="false">INDEX(Inputs!$X192:$BG192, MATCH('Inputs (Q)'!GT$1059,Inputs!$X$1:$BG$1,0))*('Inputs (Q)'!GT$1063/12)+INDEX(Inputs!$X192:$BG192, MATCH(('Inputs (Q)'!GT$1059-1),Inputs!$X$1:$BG$1,0))*((12-'Inputs (Q)'!GT$1063)/12)</f>
        <v>562.118096982644</v>
      </c>
      <c r="GU192" s="325" t="n">
        <f aca="false">INDEX(Inputs!$X192:$BG192, MATCH('Inputs (Q)'!GU$1059,Inputs!$X$1:$BG$1,0))*('Inputs (Q)'!GU$1063/12)+INDEX(Inputs!$X192:$BG192, MATCH(('Inputs (Q)'!GU$1059-1),Inputs!$X$1:$BG$1,0))*((12-'Inputs (Q)'!GU$1063)/12)</f>
        <v>567.683622695343</v>
      </c>
      <c r="GV192" s="325" t="n">
        <f aca="false">INDEX(Inputs!$X192:$BG192, MATCH('Inputs (Q)'!GV$1059,Inputs!$X$1:$BG$1,0))*('Inputs (Q)'!GV$1063/12)+INDEX(Inputs!$X192:$BG192, MATCH(('Inputs (Q)'!GV$1059-1),Inputs!$X$1:$BG$1,0))*((12-'Inputs (Q)'!GV$1063)/12)</f>
        <v>573.249148408043</v>
      </c>
      <c r="GW192" s="325" t="n">
        <f aca="false">INDEX(Inputs!$X192:$BG192, MATCH('Inputs (Q)'!GW$1059,Inputs!$X$1:$BG$1,0))*('Inputs (Q)'!GW$1063/12)+INDEX(Inputs!$X192:$BG192, MATCH(('Inputs (Q)'!GW$1059-1),Inputs!$X$1:$BG$1,0))*((12-'Inputs (Q)'!GW$1063)/12)</f>
        <v>578.814674120742</v>
      </c>
      <c r="GX192" s="325" t="n">
        <f aca="false">INDEX(Inputs!$X192:$BG192, MATCH('Inputs (Q)'!GX$1059,Inputs!$X$1:$BG$1,0))*('Inputs (Q)'!GX$1063/12)+INDEX(Inputs!$X192:$BG192, MATCH(('Inputs (Q)'!GX$1059-1),Inputs!$X$1:$BG$1,0))*((12-'Inputs (Q)'!GX$1063)/12)</f>
        <v>584.602820861949</v>
      </c>
      <c r="GY192" s="325" t="n">
        <f aca="false">INDEX(Inputs!$X192:$BG192, MATCH('Inputs (Q)'!GY$1059,Inputs!$X$1:$BG$1,0))*('Inputs (Q)'!GY$1063/12)+INDEX(Inputs!$X192:$BG192, MATCH(('Inputs (Q)'!GY$1059-1),Inputs!$X$1:$BG$1,0))*((12-'Inputs (Q)'!GY$1063)/12)</f>
        <v>590.390967603157</v>
      </c>
      <c r="GZ192" s="325" t="n">
        <f aca="false">INDEX(Inputs!$X192:$BG192, MATCH('Inputs (Q)'!GZ$1059,Inputs!$X$1:$BG$1,0))*('Inputs (Q)'!GZ$1063/12)+INDEX(Inputs!$X192:$BG192, MATCH(('Inputs (Q)'!GZ$1059-1),Inputs!$X$1:$BG$1,0))*((12-'Inputs (Q)'!GZ$1063)/12)</f>
        <v>596.179114344364</v>
      </c>
      <c r="HA192" s="325" t="n">
        <f aca="false">INDEX(Inputs!$X192:$BG192, MATCH('Inputs (Q)'!HA$1059,Inputs!$X$1:$BG$1,0))*('Inputs (Q)'!HA$1063/12)+INDEX(Inputs!$X192:$BG192, MATCH(('Inputs (Q)'!HA$1059-1),Inputs!$X$1:$BG$1,0))*((12-'Inputs (Q)'!HA$1063)/12)</f>
        <v>601.967261085572</v>
      </c>
    </row>
    <row r="193" customFormat="false" ht="15" hidden="false" customHeight="false" outlineLevel="2" collapsed="false">
      <c r="A193" s="48" t="s">
        <v>99</v>
      </c>
      <c r="B193" s="201" t="s">
        <v>184</v>
      </c>
      <c r="C193" s="201"/>
      <c r="D193" s="201" t="s">
        <v>101</v>
      </c>
      <c r="E193" s="52"/>
      <c r="F193" s="19" t="s">
        <v>251</v>
      </c>
      <c r="G193" s="52" t="s">
        <v>186</v>
      </c>
      <c r="H193" s="52"/>
      <c r="I193" s="52"/>
      <c r="BJ193" s="328" t="n">
        <v>185.055993333333</v>
      </c>
      <c r="BK193" s="328" t="n">
        <v>199.642823333333</v>
      </c>
      <c r="BL193" s="328" t="n">
        <v>209.67143</v>
      </c>
      <c r="BM193" s="328" t="n">
        <v>215.926443333333</v>
      </c>
      <c r="BN193" s="328" t="n">
        <v>204.86928</v>
      </c>
      <c r="BO193" s="328" t="n">
        <v>201.939563333333</v>
      </c>
      <c r="BP193" s="328" t="n">
        <v>210.287813333333</v>
      </c>
      <c r="BQ193" s="328" t="n">
        <v>209.385046666667</v>
      </c>
      <c r="BR193" s="328" t="n">
        <v>208.906533333333</v>
      </c>
      <c r="BS193" s="328" t="n">
        <v>210.415476666667</v>
      </c>
      <c r="BT193" s="328" t="n">
        <v>215.20174</v>
      </c>
      <c r="BU193" s="328" t="n">
        <v>221.47485</v>
      </c>
      <c r="BV193" s="328" t="n">
        <v>189.316303333333</v>
      </c>
      <c r="BW193" s="328" t="n">
        <v>183.149396666667</v>
      </c>
      <c r="BX193" s="328" t="n">
        <v>185.97879</v>
      </c>
      <c r="BY193" s="328" t="n">
        <v>191.217396666667</v>
      </c>
      <c r="BZ193" s="328" t="n">
        <v>196.349233333333</v>
      </c>
      <c r="CA193" s="328" t="n">
        <v>195.463016666667</v>
      </c>
      <c r="CB193" s="328" t="n">
        <v>216.655886666667</v>
      </c>
      <c r="CC193" s="328" t="n">
        <v>224.077526666667</v>
      </c>
      <c r="CD193" s="328" t="n">
        <v>220.563976666667</v>
      </c>
      <c r="CE193" s="328" t="n">
        <v>218.68708</v>
      </c>
      <c r="CF193" s="328" t="n">
        <v>219.768556666667</v>
      </c>
      <c r="CG193" s="328" t="n">
        <v>219.777436666667</v>
      </c>
      <c r="CH193" s="330" t="n">
        <v>229.733493333333</v>
      </c>
      <c r="CI193" s="330" t="n">
        <v>216.556433333333</v>
      </c>
      <c r="CJ193" s="330" t="n">
        <v>216.376186666667</v>
      </c>
      <c r="CK193" s="330" t="n">
        <v>212.303683333333</v>
      </c>
      <c r="CL193" s="330" t="n">
        <v>228.793263333333</v>
      </c>
      <c r="CM193" s="330" t="n">
        <v>230.836193333333</v>
      </c>
      <c r="CN193" s="330" t="n">
        <v>229.201053333333</v>
      </c>
      <c r="CO193" s="330" t="n">
        <v>242.86983</v>
      </c>
      <c r="CP193" s="330" t="n">
        <v>256.80223</v>
      </c>
      <c r="CQ193" s="330" t="n">
        <v>265.874113333333</v>
      </c>
      <c r="CR193" s="330" t="n">
        <v>265.25532</v>
      </c>
      <c r="CS193" s="330" t="n">
        <v>269.44502</v>
      </c>
      <c r="CT193" s="330" t="n">
        <v>269.227591140576</v>
      </c>
      <c r="CU193" s="330" t="n">
        <v>268.10288695478</v>
      </c>
      <c r="CV193" s="330" t="n">
        <v>273.982547338458</v>
      </c>
      <c r="CW193" s="330" t="n">
        <v>297.136385557085</v>
      </c>
      <c r="CX193" s="328" t="n">
        <v>302.554965936479</v>
      </c>
      <c r="CY193" s="328" t="n">
        <v>298.260523017713</v>
      </c>
      <c r="CZ193" s="328" t="n">
        <v>304.280234462426</v>
      </c>
      <c r="DA193" s="328" t="n">
        <v>305.073338078857</v>
      </c>
      <c r="DB193" s="328" t="n">
        <v>309.314281930758</v>
      </c>
      <c r="DC193" s="328" t="n">
        <v>314.443251546469</v>
      </c>
      <c r="DD193" s="328" t="n">
        <v>318.39756484145</v>
      </c>
      <c r="DE193" s="328" t="n">
        <v>325.414233650643</v>
      </c>
      <c r="DF193" s="328" t="n">
        <v>333.263539320533</v>
      </c>
      <c r="DG193" s="328" t="n">
        <v>331.291217168296</v>
      </c>
      <c r="DH193" s="328" t="n">
        <v>335.423046819306</v>
      </c>
      <c r="DI193" s="328" t="n">
        <v>345.586700560978</v>
      </c>
      <c r="DJ193" s="328" t="n">
        <v>352.533007785214</v>
      </c>
      <c r="DK193" s="328" t="n">
        <v>357.847486944202</v>
      </c>
      <c r="DL193" s="328" t="n">
        <v>363.242082540821</v>
      </c>
      <c r="DM193" s="328" t="n">
        <v>368.718002340385</v>
      </c>
      <c r="DN193" s="328" t="n">
        <v>375.026653805722</v>
      </c>
      <c r="DO193" s="328" t="n">
        <v>375.026653805722</v>
      </c>
      <c r="DP193" s="328" t="n">
        <v>375.026653805722</v>
      </c>
      <c r="DQ193" s="328" t="n">
        <v>375.026653805722</v>
      </c>
      <c r="DR193" s="328" t="n">
        <v>389.970393146777</v>
      </c>
      <c r="DS193" s="328" t="n">
        <v>389.970393146777</v>
      </c>
      <c r="DT193" s="328" t="n">
        <v>389.970393146777</v>
      </c>
      <c r="DU193" s="328" t="n">
        <v>389.970393146777</v>
      </c>
      <c r="DV193" s="328" t="n">
        <v>405.55001848386</v>
      </c>
      <c r="DW193" s="328" t="n">
        <v>405.55001848386</v>
      </c>
      <c r="DX193" s="328" t="n">
        <v>405.55001848386</v>
      </c>
      <c r="DY193" s="328" t="n">
        <v>405.55001848386</v>
      </c>
      <c r="DZ193" s="328" t="n">
        <v>421.772019223214</v>
      </c>
      <c r="EA193" s="328" t="n">
        <v>421.772019223214</v>
      </c>
      <c r="EB193" s="328" t="n">
        <v>421.772019223214</v>
      </c>
      <c r="EC193" s="328" t="n">
        <v>421.772019223214</v>
      </c>
      <c r="ED193" s="328" t="n">
        <v>438.642899992143</v>
      </c>
      <c r="EE193" s="328" t="n">
        <v>438.642899992143</v>
      </c>
      <c r="EF193" s="328" t="n">
        <v>438.642899992143</v>
      </c>
      <c r="EG193" s="328" t="n">
        <v>438.642899992143</v>
      </c>
      <c r="EH193" s="328" t="n">
        <v>456.188615991829</v>
      </c>
      <c r="EI193" s="328" t="n">
        <v>456.188615991829</v>
      </c>
      <c r="EJ193" s="328" t="n">
        <v>456.188615991829</v>
      </c>
      <c r="EK193" s="328" t="n">
        <v>456.188615991829</v>
      </c>
      <c r="EL193" s="328" t="n">
        <v>474.436160631502</v>
      </c>
      <c r="EM193" s="328" t="n">
        <v>474.436160631502</v>
      </c>
      <c r="EN193" s="328" t="n">
        <v>474.436160631502</v>
      </c>
      <c r="EO193" s="328" t="n">
        <v>474.436160631502</v>
      </c>
      <c r="EP193" s="328" t="n">
        <v>493.413607056762</v>
      </c>
      <c r="EQ193" s="328" t="n">
        <v>493.413607056762</v>
      </c>
      <c r="ER193" s="328" t="n">
        <v>493.413607056762</v>
      </c>
      <c r="ES193" s="328" t="n">
        <v>493.413607056762</v>
      </c>
      <c r="ET193" s="328" t="n">
        <v>513.150151339032</v>
      </c>
      <c r="EU193" s="328" t="n">
        <v>513.150151339032</v>
      </c>
      <c r="EV193" s="328" t="n">
        <v>513.150151339032</v>
      </c>
      <c r="EW193" s="328" t="n">
        <v>513.150151339032</v>
      </c>
      <c r="EX193" s="328" t="n">
        <v>533.676157392594</v>
      </c>
      <c r="EY193" s="328" t="n">
        <v>533.676157392594</v>
      </c>
      <c r="EZ193" s="328" t="n">
        <v>533.676157392594</v>
      </c>
      <c r="FA193" s="328" t="n">
        <v>533.676157392594</v>
      </c>
      <c r="FB193" s="328" t="n">
        <v>555.023203688298</v>
      </c>
      <c r="FC193" s="328" t="n">
        <v>555.023203688298</v>
      </c>
      <c r="FD193" s="328" t="n">
        <v>555.023203688298</v>
      </c>
      <c r="FE193" s="328" t="n">
        <v>555.023203688298</v>
      </c>
      <c r="FF193" s="328" t="n">
        <v>577.224131835829</v>
      </c>
      <c r="FG193" s="328" t="n">
        <v>577.224131835829</v>
      </c>
      <c r="FH193" s="328" t="n">
        <v>577.224131835829</v>
      </c>
      <c r="FI193" s="328" t="n">
        <v>577.224131835829</v>
      </c>
      <c r="FJ193" s="328" t="n">
        <v>600.313097109263</v>
      </c>
      <c r="FK193" s="328" t="n">
        <v>600.313097109263</v>
      </c>
      <c r="FL193" s="328" t="n">
        <v>600.313097109263</v>
      </c>
      <c r="FM193" s="328" t="n">
        <v>600.313097109263</v>
      </c>
      <c r="FN193" s="328" t="n">
        <v>624.325620993633</v>
      </c>
      <c r="FO193" s="328" t="n">
        <v>624.325620993633</v>
      </c>
      <c r="FP193" s="328" t="n">
        <v>624.325620993633</v>
      </c>
      <c r="FQ193" s="328" t="n">
        <v>624.325620993633</v>
      </c>
      <c r="FR193" s="328" t="n">
        <v>649.298645833379</v>
      </c>
      <c r="FS193" s="328" t="n">
        <v>649.298645833379</v>
      </c>
      <c r="FT193" s="328" t="n">
        <v>649.298645833379</v>
      </c>
      <c r="FU193" s="328" t="n">
        <v>649.298645833379</v>
      </c>
      <c r="FV193" s="328" t="n">
        <v>675.270591666714</v>
      </c>
      <c r="FW193" s="328" t="n">
        <v>675.270591666714</v>
      </c>
      <c r="FX193" s="328" t="n">
        <v>675.270591666714</v>
      </c>
      <c r="FY193" s="328" t="n">
        <v>675.270591666714</v>
      </c>
      <c r="FZ193" s="328" t="n">
        <v>702.281415333382</v>
      </c>
      <c r="GA193" s="328" t="n">
        <v>702.281415333382</v>
      </c>
      <c r="GB193" s="328" t="n">
        <v>702.281415333382</v>
      </c>
      <c r="GC193" s="328" t="n">
        <v>702.281415333382</v>
      </c>
      <c r="GD193" s="328" t="n">
        <v>730.372671946718</v>
      </c>
      <c r="GE193" s="328" t="n">
        <v>730.372671946718</v>
      </c>
      <c r="GF193" s="328" t="n">
        <v>730.372671946718</v>
      </c>
      <c r="GG193" s="328" t="n">
        <v>730.372671946718</v>
      </c>
      <c r="GH193" s="325" t="n">
        <f aca="false">INDEX(Inputs!$X193:$BG193, MATCH('Inputs (Q)'!GH$1059,Inputs!$X$1:$BG$1,0))*('Inputs (Q)'!GH$1063/12)+INDEX(Inputs!$X193:$BG193, MATCH(('Inputs (Q)'!GH$1059-1),Inputs!$X$1:$BG$1,0))*((12-'Inputs (Q)'!GH$1063)/12)</f>
        <v>737.676398666185</v>
      </c>
      <c r="GI193" s="325" t="n">
        <f aca="false">INDEX(Inputs!$X193:$BG193, MATCH('Inputs (Q)'!GI$1059,Inputs!$X$1:$BG$1,0))*('Inputs (Q)'!GI$1063/12)+INDEX(Inputs!$X193:$BG193, MATCH(('Inputs (Q)'!GI$1059-1),Inputs!$X$1:$BG$1,0))*((12-'Inputs (Q)'!GI$1063)/12)</f>
        <v>744.980125385652</v>
      </c>
      <c r="GJ193" s="325" t="n">
        <f aca="false">INDEX(Inputs!$X193:$BG193, MATCH('Inputs (Q)'!GJ$1059,Inputs!$X$1:$BG$1,0))*('Inputs (Q)'!GJ$1063/12)+INDEX(Inputs!$X193:$BG193, MATCH(('Inputs (Q)'!GJ$1059-1),Inputs!$X$1:$BG$1,0))*((12-'Inputs (Q)'!GJ$1063)/12)</f>
        <v>752.283852105119</v>
      </c>
      <c r="GK193" s="325" t="n">
        <f aca="false">INDEX(Inputs!$X193:$BG193, MATCH('Inputs (Q)'!GK$1059,Inputs!$X$1:$BG$1,0))*('Inputs (Q)'!GK$1063/12)+INDEX(Inputs!$X193:$BG193, MATCH(('Inputs (Q)'!GK$1059-1),Inputs!$X$1:$BG$1,0))*((12-'Inputs (Q)'!GK$1063)/12)</f>
        <v>759.587578824586</v>
      </c>
      <c r="GL193" s="325" t="n">
        <f aca="false">INDEX(Inputs!$X193:$BG193, MATCH('Inputs (Q)'!GL$1059,Inputs!$X$1:$BG$1,0))*('Inputs (Q)'!GL$1063/12)+INDEX(Inputs!$X193:$BG193, MATCH(('Inputs (Q)'!GL$1059-1),Inputs!$X$1:$BG$1,0))*((12-'Inputs (Q)'!GL$1063)/12)</f>
        <v>767.183454612832</v>
      </c>
      <c r="GM193" s="325" t="n">
        <f aca="false">INDEX(Inputs!$X193:$BG193, MATCH('Inputs (Q)'!GM$1059,Inputs!$X$1:$BG$1,0))*('Inputs (Q)'!GM$1063/12)+INDEX(Inputs!$X193:$BG193, MATCH(('Inputs (Q)'!GM$1059-1),Inputs!$X$1:$BG$1,0))*((12-'Inputs (Q)'!GM$1063)/12)</f>
        <v>774.779330401078</v>
      </c>
      <c r="GN193" s="325" t="n">
        <f aca="false">INDEX(Inputs!$X193:$BG193, MATCH('Inputs (Q)'!GN$1059,Inputs!$X$1:$BG$1,0))*('Inputs (Q)'!GN$1063/12)+INDEX(Inputs!$X193:$BG193, MATCH(('Inputs (Q)'!GN$1059-1),Inputs!$X$1:$BG$1,0))*((12-'Inputs (Q)'!GN$1063)/12)</f>
        <v>782.375206189324</v>
      </c>
      <c r="GO193" s="325" t="n">
        <f aca="false">INDEX(Inputs!$X193:$BG193, MATCH('Inputs (Q)'!GO$1059,Inputs!$X$1:$BG$1,0))*('Inputs (Q)'!GO$1063/12)+INDEX(Inputs!$X193:$BG193, MATCH(('Inputs (Q)'!GO$1059-1),Inputs!$X$1:$BG$1,0))*((12-'Inputs (Q)'!GO$1063)/12)</f>
        <v>789.97108197757</v>
      </c>
      <c r="GP193" s="325" t="n">
        <f aca="false">INDEX(Inputs!$X193:$BG193, MATCH('Inputs (Q)'!GP$1059,Inputs!$X$1:$BG$1,0))*('Inputs (Q)'!GP$1063/12)+INDEX(Inputs!$X193:$BG193, MATCH(('Inputs (Q)'!GP$1059-1),Inputs!$X$1:$BG$1,0))*((12-'Inputs (Q)'!GP$1063)/12)</f>
        <v>797.870792797346</v>
      </c>
      <c r="GQ193" s="325" t="n">
        <f aca="false">INDEX(Inputs!$X193:$BG193, MATCH('Inputs (Q)'!GQ$1059,Inputs!$X$1:$BG$1,0))*('Inputs (Q)'!GQ$1063/12)+INDEX(Inputs!$X193:$BG193, MATCH(('Inputs (Q)'!GQ$1059-1),Inputs!$X$1:$BG$1,0))*((12-'Inputs (Q)'!GQ$1063)/12)</f>
        <v>805.770503617121</v>
      </c>
      <c r="GR193" s="325" t="n">
        <f aca="false">INDEX(Inputs!$X193:$BG193, MATCH('Inputs (Q)'!GR$1059,Inputs!$X$1:$BG$1,0))*('Inputs (Q)'!GR$1063/12)+INDEX(Inputs!$X193:$BG193, MATCH(('Inputs (Q)'!GR$1059-1),Inputs!$X$1:$BG$1,0))*((12-'Inputs (Q)'!GR$1063)/12)</f>
        <v>813.670214436897</v>
      </c>
      <c r="GS193" s="325" t="n">
        <f aca="false">INDEX(Inputs!$X193:$BG193, MATCH('Inputs (Q)'!GS$1059,Inputs!$X$1:$BG$1,0))*('Inputs (Q)'!GS$1063/12)+INDEX(Inputs!$X193:$BG193, MATCH(('Inputs (Q)'!GS$1059-1),Inputs!$X$1:$BG$1,0))*((12-'Inputs (Q)'!GS$1063)/12)</f>
        <v>821.569925256673</v>
      </c>
      <c r="GT193" s="325" t="n">
        <f aca="false">INDEX(Inputs!$X193:$BG193, MATCH('Inputs (Q)'!GT$1059,Inputs!$X$1:$BG$1,0))*('Inputs (Q)'!GT$1063/12)+INDEX(Inputs!$X193:$BG193, MATCH(('Inputs (Q)'!GT$1059-1),Inputs!$X$1:$BG$1,0))*((12-'Inputs (Q)'!GT$1063)/12)</f>
        <v>829.78562450924</v>
      </c>
      <c r="GU193" s="325" t="n">
        <f aca="false">INDEX(Inputs!$X193:$BG193, MATCH('Inputs (Q)'!GU$1059,Inputs!$X$1:$BG$1,0))*('Inputs (Q)'!GU$1063/12)+INDEX(Inputs!$X193:$BG193, MATCH(('Inputs (Q)'!GU$1059-1),Inputs!$X$1:$BG$1,0))*((12-'Inputs (Q)'!GU$1063)/12)</f>
        <v>838.001323761806</v>
      </c>
      <c r="GV193" s="325" t="n">
        <f aca="false">INDEX(Inputs!$X193:$BG193, MATCH('Inputs (Q)'!GV$1059,Inputs!$X$1:$BG$1,0))*('Inputs (Q)'!GV$1063/12)+INDEX(Inputs!$X193:$BG193, MATCH(('Inputs (Q)'!GV$1059-1),Inputs!$X$1:$BG$1,0))*((12-'Inputs (Q)'!GV$1063)/12)</f>
        <v>846.217023014373</v>
      </c>
      <c r="GW193" s="325" t="n">
        <f aca="false">INDEX(Inputs!$X193:$BG193, MATCH('Inputs (Q)'!GW$1059,Inputs!$X$1:$BG$1,0))*('Inputs (Q)'!GW$1063/12)+INDEX(Inputs!$X193:$BG193, MATCH(('Inputs (Q)'!GW$1059-1),Inputs!$X$1:$BG$1,0))*((12-'Inputs (Q)'!GW$1063)/12)</f>
        <v>854.43272226694</v>
      </c>
      <c r="GX193" s="325" t="n">
        <f aca="false">INDEX(Inputs!$X193:$BG193, MATCH('Inputs (Q)'!GX$1059,Inputs!$X$1:$BG$1,0))*('Inputs (Q)'!GX$1063/12)+INDEX(Inputs!$X193:$BG193, MATCH(('Inputs (Q)'!GX$1059-1),Inputs!$X$1:$BG$1,0))*((12-'Inputs (Q)'!GX$1063)/12)</f>
        <v>862.977049489609</v>
      </c>
      <c r="GY193" s="325" t="n">
        <f aca="false">INDEX(Inputs!$X193:$BG193, MATCH('Inputs (Q)'!GY$1059,Inputs!$X$1:$BG$1,0))*('Inputs (Q)'!GY$1063/12)+INDEX(Inputs!$X193:$BG193, MATCH(('Inputs (Q)'!GY$1059-1),Inputs!$X$1:$BG$1,0))*((12-'Inputs (Q)'!GY$1063)/12)</f>
        <v>871.521376712279</v>
      </c>
      <c r="GZ193" s="325" t="n">
        <f aca="false">INDEX(Inputs!$X193:$BG193, MATCH('Inputs (Q)'!GZ$1059,Inputs!$X$1:$BG$1,0))*('Inputs (Q)'!GZ$1063/12)+INDEX(Inputs!$X193:$BG193, MATCH(('Inputs (Q)'!GZ$1059-1),Inputs!$X$1:$BG$1,0))*((12-'Inputs (Q)'!GZ$1063)/12)</f>
        <v>880.065703934948</v>
      </c>
      <c r="HA193" s="325" t="n">
        <f aca="false">INDEX(Inputs!$X193:$BG193, MATCH('Inputs (Q)'!HA$1059,Inputs!$X$1:$BG$1,0))*('Inputs (Q)'!HA$1063/12)+INDEX(Inputs!$X193:$BG193, MATCH(('Inputs (Q)'!HA$1059-1),Inputs!$X$1:$BG$1,0))*((12-'Inputs (Q)'!HA$1063)/12)</f>
        <v>888.610031157617</v>
      </c>
    </row>
    <row r="194" customFormat="false" ht="15" hidden="false" customHeight="false" outlineLevel="2" collapsed="false">
      <c r="A194" s="172" t="s">
        <v>99</v>
      </c>
      <c r="B194" s="318" t="s">
        <v>252</v>
      </c>
      <c r="C194" s="318"/>
      <c r="D194" s="318" t="s">
        <v>23</v>
      </c>
      <c r="E194" s="96"/>
      <c r="F194" s="19" t="s">
        <v>253</v>
      </c>
      <c r="G194" s="96" t="s">
        <v>254</v>
      </c>
      <c r="H194" s="96"/>
      <c r="I194" s="96" t="s">
        <v>255</v>
      </c>
      <c r="BR194" s="0" t="n">
        <v>34.3569617277885</v>
      </c>
      <c r="BS194" s="0" t="n">
        <v>46.0019202898912</v>
      </c>
      <c r="BT194" s="0" t="n">
        <v>46.0086884042949</v>
      </c>
      <c r="BU194" s="0" t="n">
        <v>50.0724295780254</v>
      </c>
      <c r="BV194" s="0" t="n">
        <v>54.2039733506262</v>
      </c>
      <c r="BW194" s="0" t="n">
        <v>50.4761053904138</v>
      </c>
      <c r="BX194" s="0" t="n">
        <v>51.721896485618</v>
      </c>
      <c r="BY194" s="0" t="n">
        <v>60.9980247733421</v>
      </c>
      <c r="BZ194" s="0" t="n">
        <v>66.8166088994456</v>
      </c>
      <c r="CA194" s="0" t="n">
        <v>74.5024668290846</v>
      </c>
      <c r="CB194" s="0" t="n">
        <v>75.561011691025</v>
      </c>
      <c r="CC194" s="0" t="n">
        <v>67.7199125804448</v>
      </c>
      <c r="CD194" s="0" t="n">
        <v>63.8825785845401</v>
      </c>
      <c r="CE194" s="0" t="n">
        <v>68.3045676042705</v>
      </c>
      <c r="CF194" s="0" t="n">
        <v>61.9843350362135</v>
      </c>
      <c r="CG194" s="0" t="n">
        <v>62.4881187749759</v>
      </c>
      <c r="CH194" s="275" t="n">
        <v>49.884561546693</v>
      </c>
      <c r="CI194" s="275" t="n">
        <v>32.5700067077068</v>
      </c>
      <c r="CJ194" s="275" t="n">
        <v>42.4568229577361</v>
      </c>
      <c r="CK194" s="275" t="n">
        <v>44.2862131231423</v>
      </c>
      <c r="CL194" s="0" t="n">
        <v>61.4143960691162</v>
      </c>
      <c r="CM194" s="0" t="n">
        <v>69.3684337838259</v>
      </c>
      <c r="CN194" s="0" t="n">
        <v>73.6026025099558</v>
      </c>
      <c r="CO194" s="0" t="n">
        <v>78.5979009704354</v>
      </c>
      <c r="CP194" s="0" t="n">
        <v>97.5806744918802</v>
      </c>
      <c r="CQ194" s="0" t="n">
        <v>112.037951561191</v>
      </c>
      <c r="CR194" s="0" t="n">
        <v>97.9254888129265</v>
      </c>
      <c r="CS194" s="0" t="n">
        <v>88.7964277696619</v>
      </c>
      <c r="CT194" s="0" t="n">
        <v>81.2143055555556</v>
      </c>
      <c r="CU194" s="0" t="n">
        <v>78.5938333333333</v>
      </c>
      <c r="CV194" s="0" t="n">
        <v>86.943</v>
      </c>
      <c r="CW194" s="0" t="n">
        <v>83.8285</v>
      </c>
      <c r="CX194" s="275" t="n">
        <v>82.5685714285714</v>
      </c>
      <c r="CY194" s="275" t="n">
        <v>84.8548333333333</v>
      </c>
      <c r="CZ194" s="275" t="n">
        <v>79.9738333333333</v>
      </c>
      <c r="DA194" s="275" t="n">
        <v>74.9504285714287</v>
      </c>
      <c r="DB194" s="275" t="n">
        <v>73.3579705729167</v>
      </c>
      <c r="DC194" s="275" t="n">
        <v>70.4663921354167</v>
      </c>
      <c r="DD194" s="275" t="n">
        <v>67.5748136979167</v>
      </c>
      <c r="DE194" s="275" t="n">
        <v>64.6832352604167</v>
      </c>
      <c r="DF194" s="275" t="n">
        <v>65.0420520600653</v>
      </c>
      <c r="DG194" s="275" t="n">
        <v>63.4506317174248</v>
      </c>
      <c r="DH194" s="275" t="n">
        <v>61.8592113747843</v>
      </c>
      <c r="DI194" s="275" t="n">
        <v>60.2677910321437</v>
      </c>
      <c r="DJ194" s="275" t="n">
        <v>65.102226546567</v>
      </c>
      <c r="DK194" s="275" t="n">
        <v>66.081148546752</v>
      </c>
      <c r="DL194" s="275" t="n">
        <v>67.060070546937</v>
      </c>
      <c r="DM194" s="275" t="n">
        <v>68.038992547122</v>
      </c>
      <c r="DN194" s="0" t="n">
        <v>69.3393988475928</v>
      </c>
      <c r="DO194" s="0" t="n">
        <v>70.446914567892</v>
      </c>
      <c r="DP194" s="0" t="n">
        <v>71.5544302881913</v>
      </c>
      <c r="DQ194" s="0" t="n">
        <v>72.6619460084906</v>
      </c>
      <c r="DR194" s="0" t="n">
        <v>73.2324564446302</v>
      </c>
      <c r="DS194" s="0" t="n">
        <v>74.1251700512656</v>
      </c>
      <c r="DT194" s="0" t="n">
        <v>75.017883657901</v>
      </c>
      <c r="DU194" s="0" t="n">
        <v>75.9105972645364</v>
      </c>
      <c r="DV194" s="0" t="n">
        <v>75.9837339174823</v>
      </c>
      <c r="DW194" s="0" t="n">
        <v>76.5486167426419</v>
      </c>
      <c r="DX194" s="0" t="n">
        <v>77.1134995678015</v>
      </c>
      <c r="DY194" s="0" t="n">
        <v>77.6783823929612</v>
      </c>
      <c r="DZ194" s="0" t="n">
        <v>77.0196199212534</v>
      </c>
      <c r="EA194" s="276" t="n">
        <v>77.0950446276661</v>
      </c>
      <c r="EB194" s="0" t="n">
        <v>77.1704693340788</v>
      </c>
      <c r="EC194" s="0" t="n">
        <v>77.2458940404914</v>
      </c>
      <c r="ED194" s="0" t="n">
        <v>77.6476181337197</v>
      </c>
      <c r="EE194" s="0" t="n">
        <v>77.8535625948587</v>
      </c>
      <c r="EF194" s="0" t="n">
        <v>78.0595070559976</v>
      </c>
      <c r="EG194" s="0" t="n">
        <v>78.2654515171365</v>
      </c>
      <c r="EH194" s="0" t="n">
        <v>78.4768946953879</v>
      </c>
      <c r="EI194" s="0" t="n">
        <v>78.6850386433717</v>
      </c>
      <c r="EJ194" s="0" t="n">
        <v>78.8931825913556</v>
      </c>
      <c r="EK194" s="0" t="n">
        <v>79.1013265393395</v>
      </c>
      <c r="EL194" s="0" t="n">
        <v>79.3150279307346</v>
      </c>
      <c r="EM194" s="0" t="n">
        <v>79.525394856083</v>
      </c>
      <c r="EN194" s="0" t="n">
        <v>79.7357617814313</v>
      </c>
      <c r="EO194" s="0" t="n">
        <v>79.9461287067797</v>
      </c>
      <c r="EP194" s="0" t="n">
        <v>80.1621124290349</v>
      </c>
      <c r="EQ194" s="0" t="n">
        <v>80.3747260731459</v>
      </c>
      <c r="ER194" s="0" t="n">
        <v>80.587339717257</v>
      </c>
      <c r="ES194" s="0" t="n">
        <v>80.7999533613681</v>
      </c>
      <c r="ET194" s="0" t="n">
        <v>81.018243789777</v>
      </c>
      <c r="EU194" s="0" t="n">
        <v>81.2331281476072</v>
      </c>
      <c r="EV194" s="0" t="n">
        <v>81.4480125054373</v>
      </c>
      <c r="EW194" s="0" t="n">
        <v>81.6628968632675</v>
      </c>
      <c r="EX194" s="0" t="n">
        <v>81.8835186334518</v>
      </c>
      <c r="EY194" s="0" t="n">
        <v>82.1006979562236</v>
      </c>
      <c r="EZ194" s="0" t="n">
        <v>82.3178772789954</v>
      </c>
      <c r="FA194" s="0" t="n">
        <v>82.5350566017672</v>
      </c>
      <c r="FB194" s="0" t="n">
        <v>82.758034612457</v>
      </c>
      <c r="FC194" s="0" t="n">
        <v>82.9775334103961</v>
      </c>
      <c r="FD194" s="0" t="n">
        <v>83.1970322083351</v>
      </c>
      <c r="FE194" s="0" t="n">
        <v>83.4165310062741</v>
      </c>
      <c r="FF194" s="0" t="n">
        <v>83.6418904221181</v>
      </c>
      <c r="FG194" s="0" t="n">
        <v>83.8637334672191</v>
      </c>
      <c r="FH194" s="0" t="n">
        <v>84.0855765123201</v>
      </c>
      <c r="FI194" s="0" t="n">
        <v>84.3074195574211</v>
      </c>
      <c r="FJ194" s="0" t="n">
        <v>84.5351858118263</v>
      </c>
      <c r="FK194" s="0" t="n">
        <v>84.759398140649</v>
      </c>
      <c r="FL194" s="0" t="n">
        <v>84.9836104694717</v>
      </c>
      <c r="FM194" s="0" t="n">
        <v>85.2078227982943</v>
      </c>
      <c r="FN194" s="0" t="n">
        <v>85.4634830475881</v>
      </c>
      <c r="FO194" s="0" t="n">
        <v>85.7002745445993</v>
      </c>
      <c r="FP194" s="0" t="n">
        <v>85.9370660416104</v>
      </c>
      <c r="FQ194" s="0" t="n">
        <v>86.1738575386215</v>
      </c>
      <c r="FR194" s="0" t="n">
        <v>86.4172555183992</v>
      </c>
      <c r="FS194" s="0" t="n">
        <v>86.656689608517</v>
      </c>
      <c r="FT194" s="0" t="n">
        <v>86.8961236986347</v>
      </c>
      <c r="FU194" s="0" t="n">
        <v>87.1355577887525</v>
      </c>
      <c r="FV194" s="0" t="n">
        <v>87.3816720899846</v>
      </c>
      <c r="FW194" s="0" t="n">
        <v>87.623778264548</v>
      </c>
      <c r="FX194" s="0" t="n">
        <v>87.8658844391115</v>
      </c>
      <c r="FY194" s="0" t="n">
        <v>88.107990613675</v>
      </c>
      <c r="FZ194" s="0" t="n">
        <v>88.3568515505088</v>
      </c>
      <c r="GA194" s="0" t="n">
        <v>88.6016596299804</v>
      </c>
      <c r="GB194" s="0" t="n">
        <v>88.846467709452</v>
      </c>
      <c r="GC194" s="0" t="n">
        <v>89.0912757889236</v>
      </c>
      <c r="GD194" s="0" t="n">
        <v>89.3429140138125</v>
      </c>
      <c r="GE194" s="0" t="n">
        <v>89.590454151451</v>
      </c>
      <c r="GF194" s="0" t="n">
        <v>89.8379942890895</v>
      </c>
      <c r="GG194" s="0" t="n">
        <v>90.085534426728</v>
      </c>
      <c r="GH194" s="325" t="n">
        <v>90.3399809342066</v>
      </c>
      <c r="GI194" s="325" t="n">
        <v>90.5902836197812</v>
      </c>
      <c r="GJ194" s="325" t="n">
        <v>90.8405863053558</v>
      </c>
      <c r="GK194" s="325" t="n">
        <v>91.0908889909303</v>
      </c>
      <c r="GL194" s="325" t="n">
        <v>91.3481751214324</v>
      </c>
      <c r="GM194" s="325" t="n">
        <v>91.601271184978</v>
      </c>
      <c r="GN194" s="325" t="n">
        <v>91.8543672485235</v>
      </c>
      <c r="GO194" s="325" t="n">
        <v>92.1074633120691</v>
      </c>
      <c r="GP194" s="325" t="n">
        <v>92.3676207557876</v>
      </c>
      <c r="GQ194" s="325" t="n">
        <v>92.6235413714023</v>
      </c>
      <c r="GR194" s="325" t="n">
        <v>92.879461987017</v>
      </c>
      <c r="GS194" s="325" t="n">
        <v>93.1353826026318</v>
      </c>
      <c r="GT194" s="325" t="n">
        <v>93.3984434034222</v>
      </c>
      <c r="GU194" s="325" t="n">
        <v>93.6572200931072</v>
      </c>
      <c r="GV194" s="325" t="n">
        <v>93.9159967827922</v>
      </c>
      <c r="GW194" s="325" t="n">
        <v>94.1747734724772</v>
      </c>
      <c r="GX194" s="325" t="n">
        <v>94.4407700318044</v>
      </c>
      <c r="GY194" s="325" t="n">
        <v>94.7024346693463</v>
      </c>
      <c r="GZ194" s="325" t="n">
        <v>94.9640993068881</v>
      </c>
      <c r="HA194" s="325" t="n">
        <v>95.22576394443</v>
      </c>
    </row>
    <row r="195" customFormat="false" ht="15" hidden="false" customHeight="false" outlineLevel="2" collapsed="false">
      <c r="A195" s="172" t="s">
        <v>99</v>
      </c>
      <c r="B195" s="318" t="s">
        <v>252</v>
      </c>
      <c r="C195" s="318"/>
      <c r="D195" s="318" t="s">
        <v>101</v>
      </c>
      <c r="E195" s="96"/>
      <c r="F195" s="19" t="s">
        <v>256</v>
      </c>
      <c r="G195" s="96" t="s">
        <v>257</v>
      </c>
      <c r="H195" s="96"/>
      <c r="I195" s="96" t="s">
        <v>258</v>
      </c>
      <c r="BN195" s="0" t="n">
        <v>766</v>
      </c>
      <c r="BO195" s="0" t="n">
        <v>766</v>
      </c>
      <c r="BP195" s="0" t="n">
        <v>766</v>
      </c>
      <c r="BQ195" s="0" t="n">
        <v>766</v>
      </c>
      <c r="BR195" s="0" t="n">
        <v>857</v>
      </c>
      <c r="BS195" s="0" t="n">
        <v>857</v>
      </c>
      <c r="BT195" s="0" t="n">
        <v>857</v>
      </c>
      <c r="BU195" s="0" t="n">
        <v>857</v>
      </c>
      <c r="BV195" s="0" t="n">
        <v>919</v>
      </c>
      <c r="BW195" s="0" t="n">
        <v>919</v>
      </c>
      <c r="BX195" s="0" t="n">
        <v>919</v>
      </c>
      <c r="BY195" s="0" t="n">
        <v>919</v>
      </c>
      <c r="BZ195" s="0" t="n">
        <v>919</v>
      </c>
      <c r="CA195" s="0" t="n">
        <v>919</v>
      </c>
      <c r="CB195" s="0" t="n">
        <v>919</v>
      </c>
      <c r="CC195" s="0" t="n">
        <v>919</v>
      </c>
      <c r="CD195" s="0" t="n">
        <v>919</v>
      </c>
      <c r="CE195" s="0" t="n">
        <v>919</v>
      </c>
      <c r="CF195" s="0" t="n">
        <v>919</v>
      </c>
      <c r="CG195" s="0" t="n">
        <v>919</v>
      </c>
      <c r="CH195" s="275" t="n">
        <v>919</v>
      </c>
      <c r="CI195" s="275" t="n">
        <v>919</v>
      </c>
      <c r="CJ195" s="275" t="n">
        <v>919</v>
      </c>
      <c r="CK195" s="275" t="n">
        <v>919</v>
      </c>
      <c r="CL195" s="0" t="n">
        <v>919</v>
      </c>
      <c r="CM195" s="0" t="n">
        <v>919</v>
      </c>
      <c r="CN195" s="0" t="n">
        <v>919</v>
      </c>
      <c r="CO195" s="0" t="n">
        <v>919</v>
      </c>
      <c r="CP195" s="0" t="n">
        <v>919</v>
      </c>
      <c r="CQ195" s="0" t="n">
        <v>919</v>
      </c>
      <c r="CR195" s="0" t="n">
        <v>919</v>
      </c>
      <c r="CS195" s="0" t="n">
        <v>919</v>
      </c>
      <c r="CT195" s="0" t="n">
        <v>919</v>
      </c>
      <c r="CU195" s="0" t="n">
        <v>919</v>
      </c>
      <c r="CV195" s="0" t="n">
        <v>919</v>
      </c>
      <c r="CW195" s="0" t="n">
        <v>919</v>
      </c>
      <c r="CX195" s="275" t="n">
        <v>919</v>
      </c>
      <c r="CY195" s="275" t="n">
        <v>919</v>
      </c>
      <c r="CZ195" s="275" t="n">
        <v>919</v>
      </c>
      <c r="DA195" s="275" t="n">
        <v>919</v>
      </c>
      <c r="DB195" s="275" t="n">
        <v>919</v>
      </c>
      <c r="DC195" s="275" t="n">
        <v>919</v>
      </c>
      <c r="DD195" s="275" t="n">
        <v>919</v>
      </c>
      <c r="DE195" s="275" t="n">
        <v>919</v>
      </c>
      <c r="DF195" s="275" t="n">
        <v>919</v>
      </c>
      <c r="DG195" s="275" t="n">
        <v>919</v>
      </c>
      <c r="DH195" s="275" t="n">
        <v>919</v>
      </c>
      <c r="DI195" s="275" t="n">
        <v>919</v>
      </c>
      <c r="DJ195" s="275" t="n">
        <v>919</v>
      </c>
      <c r="DK195" s="275" t="n">
        <v>919</v>
      </c>
      <c r="DL195" s="275" t="n">
        <v>919</v>
      </c>
      <c r="DM195" s="275" t="n">
        <v>919</v>
      </c>
      <c r="DN195" s="0" t="n">
        <v>919</v>
      </c>
      <c r="DO195" s="0" t="n">
        <v>919</v>
      </c>
      <c r="DP195" s="0" t="n">
        <v>919</v>
      </c>
      <c r="DQ195" s="0" t="n">
        <v>919</v>
      </c>
      <c r="DR195" s="0" t="n">
        <v>919</v>
      </c>
      <c r="DS195" s="0" t="n">
        <v>919</v>
      </c>
      <c r="DT195" s="0" t="n">
        <v>919</v>
      </c>
      <c r="DU195" s="0" t="n">
        <v>919</v>
      </c>
      <c r="DV195" s="0" t="n">
        <v>919</v>
      </c>
      <c r="DW195" s="0" t="n">
        <v>919</v>
      </c>
      <c r="DX195" s="0" t="n">
        <v>919</v>
      </c>
      <c r="DY195" s="0" t="n">
        <v>919</v>
      </c>
      <c r="DZ195" s="0" t="n">
        <v>919</v>
      </c>
      <c r="EA195" s="276" t="n">
        <v>919</v>
      </c>
      <c r="EB195" s="0" t="n">
        <v>919</v>
      </c>
      <c r="EC195" s="0" t="n">
        <v>919</v>
      </c>
      <c r="ED195" s="0" t="n">
        <v>919</v>
      </c>
      <c r="EE195" s="0" t="n">
        <v>919</v>
      </c>
      <c r="EF195" s="0" t="n">
        <v>919</v>
      </c>
      <c r="EG195" s="0" t="n">
        <v>919</v>
      </c>
      <c r="EH195" s="0" t="n">
        <v>919</v>
      </c>
      <c r="EI195" s="0" t="n">
        <v>919</v>
      </c>
      <c r="EJ195" s="0" t="n">
        <v>919</v>
      </c>
      <c r="EK195" s="0" t="n">
        <v>919</v>
      </c>
      <c r="EL195" s="0" t="n">
        <v>919</v>
      </c>
      <c r="EM195" s="0" t="n">
        <v>919</v>
      </c>
      <c r="EN195" s="0" t="n">
        <v>919</v>
      </c>
      <c r="EO195" s="0" t="n">
        <v>919</v>
      </c>
      <c r="EP195" s="0" t="n">
        <v>919</v>
      </c>
      <c r="EQ195" s="0" t="n">
        <v>919</v>
      </c>
      <c r="ER195" s="0" t="n">
        <v>919</v>
      </c>
      <c r="ES195" s="0" t="n">
        <v>919</v>
      </c>
      <c r="ET195" s="0" t="n">
        <v>919</v>
      </c>
      <c r="EU195" s="0" t="n">
        <v>919</v>
      </c>
      <c r="EV195" s="0" t="n">
        <v>919</v>
      </c>
      <c r="EW195" s="0" t="n">
        <v>919</v>
      </c>
      <c r="EX195" s="0" t="n">
        <v>919</v>
      </c>
      <c r="EY195" s="0" t="n">
        <v>919</v>
      </c>
      <c r="EZ195" s="0" t="n">
        <v>919</v>
      </c>
      <c r="FA195" s="0" t="n">
        <v>919</v>
      </c>
      <c r="FB195" s="0" t="n">
        <v>919</v>
      </c>
      <c r="FC195" s="0" t="n">
        <v>919</v>
      </c>
      <c r="FD195" s="0" t="n">
        <v>919</v>
      </c>
      <c r="FE195" s="0" t="n">
        <v>919</v>
      </c>
      <c r="FF195" s="0" t="n">
        <v>919</v>
      </c>
      <c r="FG195" s="0" t="n">
        <v>919</v>
      </c>
      <c r="FH195" s="0" t="n">
        <v>919</v>
      </c>
      <c r="FI195" s="0" t="n">
        <v>919</v>
      </c>
      <c r="FJ195" s="0" t="n">
        <v>919</v>
      </c>
      <c r="FK195" s="0" t="n">
        <v>919</v>
      </c>
      <c r="FL195" s="0" t="n">
        <v>919</v>
      </c>
      <c r="FM195" s="0" t="n">
        <v>919</v>
      </c>
      <c r="FN195" s="0" t="n">
        <v>919</v>
      </c>
      <c r="FO195" s="0" t="n">
        <v>919</v>
      </c>
      <c r="FP195" s="0" t="n">
        <v>919</v>
      </c>
      <c r="FQ195" s="0" t="n">
        <v>919</v>
      </c>
      <c r="FR195" s="0" t="n">
        <v>919</v>
      </c>
      <c r="FS195" s="0" t="n">
        <v>919</v>
      </c>
      <c r="FT195" s="0" t="n">
        <v>919</v>
      </c>
      <c r="FU195" s="0" t="n">
        <v>919</v>
      </c>
      <c r="FV195" s="0" t="n">
        <v>919</v>
      </c>
      <c r="FW195" s="0" t="n">
        <v>919</v>
      </c>
      <c r="FX195" s="0" t="n">
        <v>919</v>
      </c>
      <c r="FY195" s="0" t="n">
        <v>919</v>
      </c>
      <c r="FZ195" s="0" t="n">
        <v>919</v>
      </c>
      <c r="GA195" s="0" t="n">
        <v>919</v>
      </c>
      <c r="GB195" s="0" t="n">
        <v>919</v>
      </c>
      <c r="GC195" s="0" t="n">
        <v>919</v>
      </c>
      <c r="GD195" s="0" t="n">
        <v>919</v>
      </c>
      <c r="GE195" s="0" t="n">
        <v>919</v>
      </c>
      <c r="GF195" s="0" t="n">
        <v>919</v>
      </c>
      <c r="GG195" s="0" t="n">
        <v>919</v>
      </c>
      <c r="GH195" s="325" t="n">
        <v>919</v>
      </c>
      <c r="GI195" s="325" t="n">
        <v>919</v>
      </c>
      <c r="GJ195" s="325" t="n">
        <v>919</v>
      </c>
      <c r="GK195" s="325" t="n">
        <v>919</v>
      </c>
      <c r="GL195" s="325" t="n">
        <v>919</v>
      </c>
      <c r="GM195" s="325" t="n">
        <v>919</v>
      </c>
      <c r="GN195" s="325" t="n">
        <v>919</v>
      </c>
      <c r="GO195" s="325" t="n">
        <v>919</v>
      </c>
      <c r="GP195" s="325" t="n">
        <v>919</v>
      </c>
      <c r="GQ195" s="325" t="n">
        <v>919</v>
      </c>
      <c r="GR195" s="325" t="n">
        <v>919</v>
      </c>
      <c r="GS195" s="325" t="n">
        <v>919</v>
      </c>
      <c r="GT195" s="325" t="n">
        <v>919</v>
      </c>
      <c r="GU195" s="325" t="n">
        <v>919</v>
      </c>
      <c r="GV195" s="325" t="n">
        <v>919</v>
      </c>
      <c r="GW195" s="325" t="n">
        <v>919</v>
      </c>
      <c r="GX195" s="325" t="n">
        <v>919</v>
      </c>
      <c r="GY195" s="325" t="n">
        <v>919</v>
      </c>
      <c r="GZ195" s="325" t="n">
        <v>919</v>
      </c>
      <c r="HA195" s="325" t="n">
        <v>919</v>
      </c>
    </row>
    <row r="196" customFormat="false" ht="15" hidden="false" customHeight="false" outlineLevel="2" collapsed="false">
      <c r="A196" s="172" t="s">
        <v>99</v>
      </c>
      <c r="B196" s="318" t="s">
        <v>252</v>
      </c>
      <c r="C196" s="318"/>
      <c r="D196" s="318" t="s">
        <v>101</v>
      </c>
      <c r="E196" s="96"/>
      <c r="F196" s="19" t="s">
        <v>259</v>
      </c>
      <c r="G196" s="96" t="s">
        <v>257</v>
      </c>
      <c r="H196" s="96"/>
      <c r="I196" s="96" t="s">
        <v>260</v>
      </c>
      <c r="BN196" s="0" t="n">
        <v>7300</v>
      </c>
      <c r="BO196" s="0" t="n">
        <v>7300</v>
      </c>
      <c r="BP196" s="0" t="n">
        <v>7300</v>
      </c>
      <c r="BQ196" s="0" t="n">
        <v>7300</v>
      </c>
      <c r="BR196" s="0" t="n">
        <v>7530</v>
      </c>
      <c r="BS196" s="0" t="n">
        <v>7530</v>
      </c>
      <c r="BT196" s="0" t="n">
        <v>7530</v>
      </c>
      <c r="BU196" s="0" t="n">
        <v>7530</v>
      </c>
      <c r="BV196" s="0" t="n">
        <v>13100</v>
      </c>
      <c r="BW196" s="0" t="n">
        <v>13100</v>
      </c>
      <c r="BX196" s="0" t="n">
        <v>13100</v>
      </c>
      <c r="BY196" s="0" t="n">
        <v>13100</v>
      </c>
      <c r="BZ196" s="0" t="n">
        <v>13100</v>
      </c>
      <c r="CA196" s="0" t="n">
        <v>13100</v>
      </c>
      <c r="CB196" s="0" t="n">
        <v>13100</v>
      </c>
      <c r="CC196" s="0" t="n">
        <v>13100</v>
      </c>
      <c r="CD196" s="0" t="n">
        <v>13100</v>
      </c>
      <c r="CE196" s="0" t="n">
        <v>13100</v>
      </c>
      <c r="CF196" s="0" t="n">
        <v>13100</v>
      </c>
      <c r="CG196" s="0" t="n">
        <v>13100</v>
      </c>
      <c r="CH196" s="275" t="n">
        <v>13100</v>
      </c>
      <c r="CI196" s="275" t="n">
        <v>13100</v>
      </c>
      <c r="CJ196" s="275" t="n">
        <v>13100</v>
      </c>
      <c r="CK196" s="275" t="n">
        <v>13100</v>
      </c>
      <c r="CL196" s="332" t="n">
        <v>13624</v>
      </c>
      <c r="CM196" s="0" t="n">
        <v>13624</v>
      </c>
      <c r="CN196" s="332" t="n">
        <v>13624</v>
      </c>
      <c r="CO196" s="332" t="n">
        <v>13624</v>
      </c>
      <c r="CP196" s="332" t="n">
        <v>14169</v>
      </c>
      <c r="CQ196" s="332" t="n">
        <v>14169</v>
      </c>
      <c r="CR196" s="332" t="n">
        <v>14169</v>
      </c>
      <c r="CS196" s="332" t="n">
        <v>14169</v>
      </c>
      <c r="CT196" s="332" t="n">
        <v>14736</v>
      </c>
      <c r="CU196" s="332" t="n">
        <v>14736</v>
      </c>
      <c r="CV196" s="332" t="n">
        <v>14736</v>
      </c>
      <c r="CW196" s="332" t="n">
        <v>14736</v>
      </c>
      <c r="CX196" s="332" t="n">
        <v>15458</v>
      </c>
      <c r="CY196" s="332" t="n">
        <v>15458</v>
      </c>
      <c r="CZ196" s="332" t="n">
        <v>15458</v>
      </c>
      <c r="DA196" s="332" t="n">
        <v>15458</v>
      </c>
      <c r="DB196" s="332" t="n">
        <v>17518</v>
      </c>
      <c r="DC196" s="332" t="n">
        <v>17518</v>
      </c>
      <c r="DD196" s="332" t="n">
        <v>17518</v>
      </c>
      <c r="DE196" s="332" t="n">
        <v>17518</v>
      </c>
      <c r="DF196" s="332" t="n">
        <v>18411</v>
      </c>
      <c r="DG196" s="332" t="n">
        <v>18411</v>
      </c>
      <c r="DH196" s="332" t="n">
        <v>18411</v>
      </c>
      <c r="DI196" s="332" t="n">
        <v>18411</v>
      </c>
      <c r="DJ196" s="332" t="n">
        <v>19147</v>
      </c>
      <c r="DK196" s="332" t="n">
        <v>19147</v>
      </c>
      <c r="DL196" s="332" t="n">
        <v>19147</v>
      </c>
      <c r="DM196" s="332" t="n">
        <v>19147</v>
      </c>
      <c r="DN196" s="332" t="n">
        <v>19913</v>
      </c>
      <c r="DO196" s="332" t="n">
        <v>19913</v>
      </c>
      <c r="DP196" s="332" t="n">
        <v>19913</v>
      </c>
      <c r="DQ196" s="332" t="n">
        <v>19913</v>
      </c>
      <c r="DR196" s="332" t="n">
        <v>20709.52</v>
      </c>
      <c r="DS196" s="332" t="n">
        <v>20709.52</v>
      </c>
      <c r="DT196" s="332" t="n">
        <v>20709.52</v>
      </c>
      <c r="DU196" s="332" t="n">
        <v>20709.52</v>
      </c>
      <c r="DV196" s="332" t="n">
        <v>21537.9008</v>
      </c>
      <c r="DW196" s="332" t="n">
        <v>21537.9008</v>
      </c>
      <c r="DX196" s="332" t="n">
        <v>21537.9008</v>
      </c>
      <c r="DY196" s="332" t="n">
        <v>21537.9008</v>
      </c>
      <c r="DZ196" s="332" t="n">
        <v>22399.416832</v>
      </c>
      <c r="EA196" s="332" t="n">
        <v>22399.416832</v>
      </c>
      <c r="EB196" s="332" t="n">
        <v>22399.416832</v>
      </c>
      <c r="EC196" s="332" t="n">
        <v>22399.416832</v>
      </c>
      <c r="ED196" s="332" t="n">
        <v>23295.39350528</v>
      </c>
      <c r="EE196" s="332" t="n">
        <v>23295.39350528</v>
      </c>
      <c r="EF196" s="332" t="n">
        <v>23295.39350528</v>
      </c>
      <c r="EG196" s="332" t="n">
        <v>23295.39350528</v>
      </c>
      <c r="EH196" s="332" t="n">
        <v>24227.2092454912</v>
      </c>
      <c r="EI196" s="332" t="n">
        <v>24227.2092454912</v>
      </c>
      <c r="EJ196" s="332" t="n">
        <v>24227.2092454912</v>
      </c>
      <c r="EK196" s="332" t="n">
        <v>24227.2092454912</v>
      </c>
      <c r="EL196" s="332" t="n">
        <v>25196.2976153109</v>
      </c>
      <c r="EM196" s="332" t="n">
        <v>25196.2976153109</v>
      </c>
      <c r="EN196" s="332" t="n">
        <v>25196.2976153109</v>
      </c>
      <c r="EO196" s="332" t="n">
        <v>25196.2976153109</v>
      </c>
      <c r="EP196" s="332" t="n">
        <v>26204.1495199233</v>
      </c>
      <c r="EQ196" s="332" t="n">
        <v>26204.1495199233</v>
      </c>
      <c r="ER196" s="332" t="n">
        <v>26204.1495199233</v>
      </c>
      <c r="ES196" s="332" t="n">
        <v>26204.1495199233</v>
      </c>
      <c r="ET196" s="332" t="n">
        <v>27252.3155007202</v>
      </c>
      <c r="EU196" s="332" t="n">
        <v>27252.3155007202</v>
      </c>
      <c r="EV196" s="332" t="n">
        <v>27252.3155007202</v>
      </c>
      <c r="EW196" s="332" t="n">
        <v>27252.3155007202</v>
      </c>
      <c r="EX196" s="332" t="n">
        <v>28342.4081207491</v>
      </c>
      <c r="EY196" s="332" t="n">
        <v>28342.4081207491</v>
      </c>
      <c r="EZ196" s="332" t="n">
        <v>28342.4081207491</v>
      </c>
      <c r="FA196" s="332" t="n">
        <v>28342.4081207491</v>
      </c>
      <c r="FB196" s="332" t="n">
        <v>29476.104445579</v>
      </c>
      <c r="FC196" s="332" t="n">
        <v>29476.104445579</v>
      </c>
      <c r="FD196" s="332" t="n">
        <v>29476.104445579</v>
      </c>
      <c r="FE196" s="332" t="n">
        <v>29476.104445579</v>
      </c>
      <c r="FF196" s="332" t="n">
        <v>30655.1486234022</v>
      </c>
      <c r="FG196" s="332" t="n">
        <v>30655.1486234022</v>
      </c>
      <c r="FH196" s="332" t="n">
        <v>30655.1486234022</v>
      </c>
      <c r="FI196" s="332" t="n">
        <v>30655.1486234022</v>
      </c>
      <c r="FJ196" s="332" t="n">
        <v>31881.3545683383</v>
      </c>
      <c r="FK196" s="332" t="n">
        <v>31881.3545683383</v>
      </c>
      <c r="FL196" s="332" t="n">
        <v>31881.3545683383</v>
      </c>
      <c r="FM196" s="332" t="n">
        <v>31881.3545683383</v>
      </c>
      <c r="FN196" s="332" t="n">
        <v>33156.6087510718</v>
      </c>
      <c r="FO196" s="332" t="n">
        <v>33156.6087510718</v>
      </c>
      <c r="FP196" s="332" t="n">
        <v>33156.6087510718</v>
      </c>
      <c r="FQ196" s="332" t="n">
        <v>33156.6087510718</v>
      </c>
      <c r="FR196" s="332" t="n">
        <v>34482.8731011147</v>
      </c>
      <c r="FS196" s="332" t="n">
        <v>34482.8731011147</v>
      </c>
      <c r="FT196" s="332" t="n">
        <v>34482.8731011147</v>
      </c>
      <c r="FU196" s="332" t="n">
        <v>34482.8731011147</v>
      </c>
      <c r="FV196" s="332" t="n">
        <v>35862.1880251593</v>
      </c>
      <c r="FW196" s="332" t="n">
        <v>35862.1880251593</v>
      </c>
      <c r="FX196" s="332" t="n">
        <v>35862.1880251593</v>
      </c>
      <c r="FY196" s="332" t="n">
        <v>35862.1880251593</v>
      </c>
      <c r="FZ196" s="332" t="n">
        <v>37296.6755461656</v>
      </c>
      <c r="GA196" s="332" t="n">
        <v>37296.6755461656</v>
      </c>
      <c r="GB196" s="332" t="n">
        <v>37296.6755461656</v>
      </c>
      <c r="GC196" s="332" t="n">
        <v>37296.6755461656</v>
      </c>
      <c r="GD196" s="332" t="n">
        <v>38788.5425680123</v>
      </c>
      <c r="GE196" s="332" t="n">
        <v>38788.5425680123</v>
      </c>
      <c r="GF196" s="332" t="n">
        <v>38788.5425680123</v>
      </c>
      <c r="GG196" s="332" t="n">
        <v>38788.5425680123</v>
      </c>
      <c r="GH196" s="325" t="n">
        <v>40340.0842707328</v>
      </c>
      <c r="GI196" s="325" t="n">
        <v>40340.0842707328</v>
      </c>
      <c r="GJ196" s="325" t="n">
        <v>40340.0842707328</v>
      </c>
      <c r="GK196" s="325" t="n">
        <v>40340.0842707328</v>
      </c>
      <c r="GL196" s="325" t="n">
        <v>41953.6876415621</v>
      </c>
      <c r="GM196" s="325" t="n">
        <v>41953.6876415621</v>
      </c>
      <c r="GN196" s="325" t="n">
        <v>41953.6876415621</v>
      </c>
      <c r="GO196" s="325" t="n">
        <v>41953.6876415621</v>
      </c>
      <c r="GP196" s="325" t="n">
        <v>43631.8351472246</v>
      </c>
      <c r="GQ196" s="325" t="n">
        <v>43631.8351472246</v>
      </c>
      <c r="GR196" s="325" t="n">
        <v>43631.8351472246</v>
      </c>
      <c r="GS196" s="325" t="n">
        <v>43631.8351472246</v>
      </c>
      <c r="GT196" s="325" t="n">
        <v>45377.1085531135</v>
      </c>
      <c r="GU196" s="325" t="n">
        <v>45377.1085531135</v>
      </c>
      <c r="GV196" s="325" t="n">
        <v>45377.1085531135</v>
      </c>
      <c r="GW196" s="325" t="n">
        <v>45377.1085531135</v>
      </c>
      <c r="GX196" s="325" t="n">
        <v>47192.1928952381</v>
      </c>
      <c r="GY196" s="325" t="n">
        <v>47192.1928952381</v>
      </c>
      <c r="GZ196" s="325" t="n">
        <v>47192.1928952381</v>
      </c>
      <c r="HA196" s="325" t="n">
        <v>47192.1928952381</v>
      </c>
    </row>
    <row r="197" customFormat="false" ht="15" hidden="false" customHeight="false" outlineLevel="2" collapsed="false">
      <c r="A197" s="172" t="s">
        <v>99</v>
      </c>
      <c r="B197" s="318" t="s">
        <v>252</v>
      </c>
      <c r="C197" s="318"/>
      <c r="D197" s="318" t="s">
        <v>101</v>
      </c>
      <c r="E197" s="96"/>
      <c r="F197" s="19" t="s">
        <v>261</v>
      </c>
      <c r="G197" s="96" t="s">
        <v>257</v>
      </c>
      <c r="H197" s="96"/>
      <c r="I197" s="96" t="s">
        <v>260</v>
      </c>
      <c r="BN197" s="0" t="n">
        <v>7300</v>
      </c>
      <c r="BO197" s="0" t="n">
        <v>7300</v>
      </c>
      <c r="BP197" s="0" t="n">
        <v>7300</v>
      </c>
      <c r="BQ197" s="0" t="n">
        <v>7300</v>
      </c>
      <c r="BR197" s="0" t="n">
        <v>7530</v>
      </c>
      <c r="BS197" s="0" t="n">
        <v>7530</v>
      </c>
      <c r="BT197" s="0" t="n">
        <v>7530</v>
      </c>
      <c r="BU197" s="0" t="n">
        <v>7530</v>
      </c>
      <c r="BV197" s="0" t="n">
        <v>13100</v>
      </c>
      <c r="BW197" s="0" t="n">
        <v>13100</v>
      </c>
      <c r="BX197" s="0" t="n">
        <v>13100</v>
      </c>
      <c r="BY197" s="0" t="n">
        <v>13100</v>
      </c>
      <c r="BZ197" s="0" t="n">
        <v>13100</v>
      </c>
      <c r="CA197" s="0" t="n">
        <v>13100</v>
      </c>
      <c r="CB197" s="0" t="n">
        <v>13100</v>
      </c>
      <c r="CC197" s="0" t="n">
        <v>13100</v>
      </c>
      <c r="CD197" s="0" t="n">
        <v>13100</v>
      </c>
      <c r="CE197" s="0" t="n">
        <v>13100</v>
      </c>
      <c r="CF197" s="0" t="n">
        <v>13100</v>
      </c>
      <c r="CG197" s="0" t="n">
        <v>13100</v>
      </c>
      <c r="CH197" s="275" t="n">
        <v>13100</v>
      </c>
      <c r="CI197" s="275" t="n">
        <v>13100</v>
      </c>
      <c r="CJ197" s="275" t="n">
        <v>13100</v>
      </c>
      <c r="CK197" s="275" t="n">
        <v>13100</v>
      </c>
      <c r="CL197" s="332" t="n">
        <v>13624</v>
      </c>
      <c r="CM197" s="332" t="n">
        <v>13624</v>
      </c>
      <c r="CN197" s="332" t="n">
        <v>13624</v>
      </c>
      <c r="CO197" s="332" t="n">
        <v>13624</v>
      </c>
      <c r="CP197" s="332" t="n">
        <v>14169</v>
      </c>
      <c r="CQ197" s="332" t="n">
        <v>14169</v>
      </c>
      <c r="CR197" s="332" t="n">
        <v>14169</v>
      </c>
      <c r="CS197" s="332" t="n">
        <v>14169</v>
      </c>
      <c r="CT197" s="332" t="n">
        <v>14736</v>
      </c>
      <c r="CU197" s="332" t="n">
        <v>14736</v>
      </c>
      <c r="CV197" s="332" t="n">
        <v>14736</v>
      </c>
      <c r="CW197" s="332" t="n">
        <v>14736</v>
      </c>
      <c r="CX197" s="332" t="n">
        <v>15458</v>
      </c>
      <c r="CY197" s="332" t="n">
        <v>15458</v>
      </c>
      <c r="CZ197" s="332" t="n">
        <v>15458</v>
      </c>
      <c r="DA197" s="332" t="n">
        <v>15458</v>
      </c>
      <c r="DB197" s="332" t="n">
        <v>17518</v>
      </c>
      <c r="DC197" s="332" t="n">
        <v>17518</v>
      </c>
      <c r="DD197" s="332" t="n">
        <v>17518</v>
      </c>
      <c r="DE197" s="332" t="n">
        <v>17518</v>
      </c>
      <c r="DF197" s="332" t="n">
        <v>18411</v>
      </c>
      <c r="DG197" s="332" t="n">
        <v>18411</v>
      </c>
      <c r="DH197" s="332" t="n">
        <v>18411</v>
      </c>
      <c r="DI197" s="332" t="n">
        <v>18411</v>
      </c>
      <c r="DJ197" s="332" t="n">
        <v>19147</v>
      </c>
      <c r="DK197" s="332" t="n">
        <v>19147</v>
      </c>
      <c r="DL197" s="332" t="n">
        <v>19147</v>
      </c>
      <c r="DM197" s="332" t="n">
        <v>19147</v>
      </c>
      <c r="DN197" s="332" t="n">
        <v>19913</v>
      </c>
      <c r="DO197" s="332" t="n">
        <v>19913</v>
      </c>
      <c r="DP197" s="332" t="n">
        <v>19913</v>
      </c>
      <c r="DQ197" s="332" t="n">
        <v>19913</v>
      </c>
      <c r="DR197" s="332" t="n">
        <v>20709.52</v>
      </c>
      <c r="DS197" s="332" t="n">
        <v>20709.52</v>
      </c>
      <c r="DT197" s="332" t="n">
        <v>20709.52</v>
      </c>
      <c r="DU197" s="332" t="n">
        <v>20709.52</v>
      </c>
      <c r="DV197" s="332" t="n">
        <v>21537.9008</v>
      </c>
      <c r="DW197" s="332" t="n">
        <v>21537.9008</v>
      </c>
      <c r="DX197" s="332" t="n">
        <v>21537.9008</v>
      </c>
      <c r="DY197" s="332" t="n">
        <v>21537.9008</v>
      </c>
      <c r="DZ197" s="332" t="n">
        <v>22399.416832</v>
      </c>
      <c r="EA197" s="332" t="n">
        <v>22399.416832</v>
      </c>
      <c r="EB197" s="332" t="n">
        <v>22399.416832</v>
      </c>
      <c r="EC197" s="332" t="n">
        <v>22399.416832</v>
      </c>
      <c r="ED197" s="332" t="n">
        <v>23295.39350528</v>
      </c>
      <c r="EE197" s="332" t="n">
        <v>23295.39350528</v>
      </c>
      <c r="EF197" s="332" t="n">
        <v>23295.39350528</v>
      </c>
      <c r="EG197" s="332" t="n">
        <v>23295.39350528</v>
      </c>
      <c r="EH197" s="332" t="n">
        <v>24227.2092454912</v>
      </c>
      <c r="EI197" s="332" t="n">
        <v>24227.2092454912</v>
      </c>
      <c r="EJ197" s="332" t="n">
        <v>24227.2092454912</v>
      </c>
      <c r="EK197" s="332" t="n">
        <v>24227.2092454912</v>
      </c>
      <c r="EL197" s="332" t="n">
        <v>25196.2976153109</v>
      </c>
      <c r="EM197" s="332" t="n">
        <v>25196.2976153109</v>
      </c>
      <c r="EN197" s="332" t="n">
        <v>25196.2976153109</v>
      </c>
      <c r="EO197" s="332" t="n">
        <v>25196.2976153109</v>
      </c>
      <c r="EP197" s="332" t="n">
        <v>26204.1495199233</v>
      </c>
      <c r="EQ197" s="332" t="n">
        <v>26204.1495199233</v>
      </c>
      <c r="ER197" s="332" t="n">
        <v>26204.1495199233</v>
      </c>
      <c r="ES197" s="332" t="n">
        <v>26204.1495199233</v>
      </c>
      <c r="ET197" s="332" t="n">
        <v>27252.3155007202</v>
      </c>
      <c r="EU197" s="332" t="n">
        <v>27252.3155007202</v>
      </c>
      <c r="EV197" s="332" t="n">
        <v>27252.3155007202</v>
      </c>
      <c r="EW197" s="332" t="n">
        <v>27252.3155007202</v>
      </c>
      <c r="EX197" s="332" t="n">
        <v>28342.4081207491</v>
      </c>
      <c r="EY197" s="332" t="n">
        <v>28342.4081207491</v>
      </c>
      <c r="EZ197" s="332" t="n">
        <v>28342.4081207491</v>
      </c>
      <c r="FA197" s="332" t="n">
        <v>28342.4081207491</v>
      </c>
      <c r="FB197" s="332" t="n">
        <v>29476.104445579</v>
      </c>
      <c r="FC197" s="332" t="n">
        <v>29476.104445579</v>
      </c>
      <c r="FD197" s="332" t="n">
        <v>29476.104445579</v>
      </c>
      <c r="FE197" s="332" t="n">
        <v>29476.104445579</v>
      </c>
      <c r="FF197" s="332" t="n">
        <v>30655.1486234022</v>
      </c>
      <c r="FG197" s="332" t="n">
        <v>30655.1486234022</v>
      </c>
      <c r="FH197" s="332" t="n">
        <v>30655.1486234022</v>
      </c>
      <c r="FI197" s="332" t="n">
        <v>30655.1486234022</v>
      </c>
      <c r="FJ197" s="332" t="n">
        <v>31881.3545683383</v>
      </c>
      <c r="FK197" s="332" t="n">
        <v>31881.3545683383</v>
      </c>
      <c r="FL197" s="332" t="n">
        <v>31881.3545683383</v>
      </c>
      <c r="FM197" s="332" t="n">
        <v>31881.3545683383</v>
      </c>
      <c r="FN197" s="332" t="n">
        <v>33156.6087510718</v>
      </c>
      <c r="FO197" s="332" t="n">
        <v>33156.6087510718</v>
      </c>
      <c r="FP197" s="332" t="n">
        <v>33156.6087510718</v>
      </c>
      <c r="FQ197" s="332" t="n">
        <v>33156.6087510718</v>
      </c>
      <c r="FR197" s="332" t="n">
        <v>34482.8731011147</v>
      </c>
      <c r="FS197" s="332" t="n">
        <v>34482.8731011147</v>
      </c>
      <c r="FT197" s="332" t="n">
        <v>34482.8731011147</v>
      </c>
      <c r="FU197" s="332" t="n">
        <v>34482.8731011147</v>
      </c>
      <c r="FV197" s="332" t="n">
        <v>35862.1880251593</v>
      </c>
      <c r="FW197" s="332" t="n">
        <v>35862.1880251593</v>
      </c>
      <c r="FX197" s="332" t="n">
        <v>35862.1880251593</v>
      </c>
      <c r="FY197" s="332" t="n">
        <v>35862.1880251593</v>
      </c>
      <c r="FZ197" s="332" t="n">
        <v>37296.6755461656</v>
      </c>
      <c r="GA197" s="332" t="n">
        <v>37296.6755461656</v>
      </c>
      <c r="GB197" s="332" t="n">
        <v>37296.6755461656</v>
      </c>
      <c r="GC197" s="332" t="n">
        <v>37296.6755461656</v>
      </c>
      <c r="GD197" s="332" t="n">
        <v>38788.5425680123</v>
      </c>
      <c r="GE197" s="332" t="n">
        <v>38788.5425680123</v>
      </c>
      <c r="GF197" s="332" t="n">
        <v>38788.5425680123</v>
      </c>
      <c r="GG197" s="332" t="n">
        <v>38788.5425680123</v>
      </c>
      <c r="GH197" s="325" t="n">
        <v>40340.0842707328</v>
      </c>
      <c r="GI197" s="325" t="n">
        <v>40340.0842707328</v>
      </c>
      <c r="GJ197" s="325" t="n">
        <v>40340.0842707328</v>
      </c>
      <c r="GK197" s="325" t="n">
        <v>40340.0842707328</v>
      </c>
      <c r="GL197" s="325" t="n">
        <v>41953.6876415621</v>
      </c>
      <c r="GM197" s="325" t="n">
        <v>41953.6876415621</v>
      </c>
      <c r="GN197" s="325" t="n">
        <v>41953.6876415621</v>
      </c>
      <c r="GO197" s="325" t="n">
        <v>41953.6876415621</v>
      </c>
      <c r="GP197" s="325" t="n">
        <v>43631.8351472246</v>
      </c>
      <c r="GQ197" s="325" t="n">
        <v>43631.8351472246</v>
      </c>
      <c r="GR197" s="325" t="n">
        <v>43631.8351472246</v>
      </c>
      <c r="GS197" s="325" t="n">
        <v>43631.8351472246</v>
      </c>
      <c r="GT197" s="325" t="n">
        <v>45377.1085531135</v>
      </c>
      <c r="GU197" s="325" t="n">
        <v>45377.1085531135</v>
      </c>
      <c r="GV197" s="325" t="n">
        <v>45377.1085531135</v>
      </c>
      <c r="GW197" s="325" t="n">
        <v>45377.1085531135</v>
      </c>
      <c r="GX197" s="325" t="n">
        <v>47192.1928952381</v>
      </c>
      <c r="GY197" s="325" t="n">
        <v>47192.1928952381</v>
      </c>
      <c r="GZ197" s="325" t="n">
        <v>47192.1928952381</v>
      </c>
      <c r="HA197" s="325" t="n">
        <v>47192.1928952381</v>
      </c>
    </row>
    <row r="198" customFormat="false" ht="15" hidden="false" customHeight="false" outlineLevel="2" collapsed="false">
      <c r="A198" s="172" t="s">
        <v>99</v>
      </c>
      <c r="B198" s="318" t="s">
        <v>252</v>
      </c>
      <c r="C198" s="318"/>
      <c r="D198" s="318" t="s">
        <v>101</v>
      </c>
      <c r="E198" s="96"/>
      <c r="F198" s="19" t="s">
        <v>262</v>
      </c>
      <c r="G198" s="96" t="s">
        <v>257</v>
      </c>
      <c r="H198" s="96"/>
      <c r="I198" s="96" t="s">
        <v>260</v>
      </c>
      <c r="BN198" s="0" t="n">
        <v>7300</v>
      </c>
      <c r="BO198" s="0" t="n">
        <v>7300</v>
      </c>
      <c r="BP198" s="0" t="n">
        <v>7300</v>
      </c>
      <c r="BQ198" s="0" t="n">
        <v>7300</v>
      </c>
      <c r="BR198" s="0" t="n">
        <v>7530</v>
      </c>
      <c r="BS198" s="0" t="n">
        <v>7530</v>
      </c>
      <c r="BT198" s="0" t="n">
        <v>7530</v>
      </c>
      <c r="BU198" s="0" t="n">
        <v>7530</v>
      </c>
      <c r="BV198" s="0" t="n">
        <v>13100</v>
      </c>
      <c r="BW198" s="0" t="n">
        <v>13100</v>
      </c>
      <c r="BX198" s="0" t="n">
        <v>13100</v>
      </c>
      <c r="BY198" s="0" t="n">
        <v>13100</v>
      </c>
      <c r="BZ198" s="0" t="n">
        <v>13100</v>
      </c>
      <c r="CA198" s="0" t="n">
        <v>13100</v>
      </c>
      <c r="CB198" s="0" t="n">
        <v>13100</v>
      </c>
      <c r="CC198" s="0" t="n">
        <v>13100</v>
      </c>
      <c r="CD198" s="0" t="n">
        <v>13100</v>
      </c>
      <c r="CE198" s="0" t="n">
        <v>13100</v>
      </c>
      <c r="CF198" s="0" t="n">
        <v>13100</v>
      </c>
      <c r="CG198" s="0" t="n">
        <v>13100</v>
      </c>
      <c r="CH198" s="275" t="n">
        <v>13100</v>
      </c>
      <c r="CI198" s="275" t="n">
        <v>13100</v>
      </c>
      <c r="CJ198" s="275" t="n">
        <v>13100</v>
      </c>
      <c r="CK198" s="275" t="n">
        <v>13100</v>
      </c>
      <c r="CL198" s="332" t="n">
        <v>13624</v>
      </c>
      <c r="CM198" s="332" t="n">
        <v>13624</v>
      </c>
      <c r="CN198" s="332" t="n">
        <v>13624</v>
      </c>
      <c r="CO198" s="332" t="n">
        <v>13624</v>
      </c>
      <c r="CP198" s="332" t="n">
        <v>14169</v>
      </c>
      <c r="CQ198" s="332" t="n">
        <v>14169</v>
      </c>
      <c r="CR198" s="332" t="n">
        <v>14169</v>
      </c>
      <c r="CS198" s="332" t="n">
        <v>14169</v>
      </c>
      <c r="CT198" s="332" t="n">
        <v>14736</v>
      </c>
      <c r="CU198" s="332" t="n">
        <v>14736</v>
      </c>
      <c r="CV198" s="332" t="n">
        <v>14736</v>
      </c>
      <c r="CW198" s="332" t="n">
        <v>14736</v>
      </c>
      <c r="CX198" s="332" t="n">
        <v>15458</v>
      </c>
      <c r="CY198" s="332" t="n">
        <v>15458</v>
      </c>
      <c r="CZ198" s="332" t="n">
        <v>15458</v>
      </c>
      <c r="DA198" s="332" t="n">
        <v>15458</v>
      </c>
      <c r="DB198" s="332" t="n">
        <v>17518</v>
      </c>
      <c r="DC198" s="332" t="n">
        <v>17518</v>
      </c>
      <c r="DD198" s="332" t="n">
        <v>17518</v>
      </c>
      <c r="DE198" s="332" t="n">
        <v>17518</v>
      </c>
      <c r="DF198" s="332" t="n">
        <v>18411</v>
      </c>
      <c r="DG198" s="332" t="n">
        <v>18411</v>
      </c>
      <c r="DH198" s="332" t="n">
        <v>18411</v>
      </c>
      <c r="DI198" s="332" t="n">
        <v>18411</v>
      </c>
      <c r="DJ198" s="332" t="n">
        <v>19147</v>
      </c>
      <c r="DK198" s="332" t="n">
        <v>19147</v>
      </c>
      <c r="DL198" s="332" t="n">
        <v>19147</v>
      </c>
      <c r="DM198" s="332" t="n">
        <v>19147</v>
      </c>
      <c r="DN198" s="332" t="n">
        <v>19913</v>
      </c>
      <c r="DO198" s="332" t="n">
        <v>19913</v>
      </c>
      <c r="DP198" s="332" t="n">
        <v>19913</v>
      </c>
      <c r="DQ198" s="332" t="n">
        <v>19913</v>
      </c>
      <c r="DR198" s="332" t="n">
        <v>20709.52</v>
      </c>
      <c r="DS198" s="332" t="n">
        <v>20709.52</v>
      </c>
      <c r="DT198" s="332" t="n">
        <v>20709.52</v>
      </c>
      <c r="DU198" s="332" t="n">
        <v>20709.52</v>
      </c>
      <c r="DV198" s="332" t="n">
        <v>21537.9008</v>
      </c>
      <c r="DW198" s="332" t="n">
        <v>21537.9008</v>
      </c>
      <c r="DX198" s="332" t="n">
        <v>21537.9008</v>
      </c>
      <c r="DY198" s="332" t="n">
        <v>21537.9008</v>
      </c>
      <c r="DZ198" s="332" t="n">
        <v>22399.416832</v>
      </c>
      <c r="EA198" s="332" t="n">
        <v>22399.416832</v>
      </c>
      <c r="EB198" s="332" t="n">
        <v>22399.416832</v>
      </c>
      <c r="EC198" s="332" t="n">
        <v>22399.416832</v>
      </c>
      <c r="ED198" s="332" t="n">
        <v>23295.39350528</v>
      </c>
      <c r="EE198" s="332" t="n">
        <v>23295.39350528</v>
      </c>
      <c r="EF198" s="332" t="n">
        <v>23295.39350528</v>
      </c>
      <c r="EG198" s="332" t="n">
        <v>23295.39350528</v>
      </c>
      <c r="EH198" s="332" t="n">
        <v>24227.2092454912</v>
      </c>
      <c r="EI198" s="332" t="n">
        <v>24227.2092454912</v>
      </c>
      <c r="EJ198" s="332" t="n">
        <v>24227.2092454912</v>
      </c>
      <c r="EK198" s="332" t="n">
        <v>24227.2092454912</v>
      </c>
      <c r="EL198" s="332" t="n">
        <v>25196.2976153109</v>
      </c>
      <c r="EM198" s="332" t="n">
        <v>25196.2976153109</v>
      </c>
      <c r="EN198" s="332" t="n">
        <v>25196.2976153109</v>
      </c>
      <c r="EO198" s="332" t="n">
        <v>25196.2976153109</v>
      </c>
      <c r="EP198" s="332" t="n">
        <v>26204.1495199233</v>
      </c>
      <c r="EQ198" s="332" t="n">
        <v>26204.1495199233</v>
      </c>
      <c r="ER198" s="332" t="n">
        <v>26204.1495199233</v>
      </c>
      <c r="ES198" s="332" t="n">
        <v>26204.1495199233</v>
      </c>
      <c r="ET198" s="332" t="n">
        <v>27252.3155007202</v>
      </c>
      <c r="EU198" s="332" t="n">
        <v>27252.3155007202</v>
      </c>
      <c r="EV198" s="332" t="n">
        <v>27252.3155007202</v>
      </c>
      <c r="EW198" s="332" t="n">
        <v>27252.3155007202</v>
      </c>
      <c r="EX198" s="332" t="n">
        <v>28342.4081207491</v>
      </c>
      <c r="EY198" s="332" t="n">
        <v>28342.4081207491</v>
      </c>
      <c r="EZ198" s="332" t="n">
        <v>28342.4081207491</v>
      </c>
      <c r="FA198" s="332" t="n">
        <v>28342.4081207491</v>
      </c>
      <c r="FB198" s="332" t="n">
        <v>29476.104445579</v>
      </c>
      <c r="FC198" s="332" t="n">
        <v>29476.104445579</v>
      </c>
      <c r="FD198" s="332" t="n">
        <v>29476.104445579</v>
      </c>
      <c r="FE198" s="332" t="n">
        <v>29476.104445579</v>
      </c>
      <c r="FF198" s="332" t="n">
        <v>30655.1486234022</v>
      </c>
      <c r="FG198" s="332" t="n">
        <v>30655.1486234022</v>
      </c>
      <c r="FH198" s="332" t="n">
        <v>30655.1486234022</v>
      </c>
      <c r="FI198" s="332" t="n">
        <v>30655.1486234022</v>
      </c>
      <c r="FJ198" s="332" t="n">
        <v>31881.3545683383</v>
      </c>
      <c r="FK198" s="332" t="n">
        <v>31881.3545683383</v>
      </c>
      <c r="FL198" s="332" t="n">
        <v>31881.3545683383</v>
      </c>
      <c r="FM198" s="332" t="n">
        <v>31881.3545683383</v>
      </c>
      <c r="FN198" s="332" t="n">
        <v>33156.6087510718</v>
      </c>
      <c r="FO198" s="332" t="n">
        <v>33156.6087510718</v>
      </c>
      <c r="FP198" s="332" t="n">
        <v>33156.6087510718</v>
      </c>
      <c r="FQ198" s="332" t="n">
        <v>33156.6087510718</v>
      </c>
      <c r="FR198" s="332" t="n">
        <v>34482.8731011147</v>
      </c>
      <c r="FS198" s="332" t="n">
        <v>34482.8731011147</v>
      </c>
      <c r="FT198" s="332" t="n">
        <v>34482.8731011147</v>
      </c>
      <c r="FU198" s="332" t="n">
        <v>34482.8731011147</v>
      </c>
      <c r="FV198" s="332" t="n">
        <v>35862.1880251593</v>
      </c>
      <c r="FW198" s="332" t="n">
        <v>35862.1880251593</v>
      </c>
      <c r="FX198" s="332" t="n">
        <v>35862.1880251593</v>
      </c>
      <c r="FY198" s="332" t="n">
        <v>35862.1880251593</v>
      </c>
      <c r="FZ198" s="332" t="n">
        <v>37296.6755461656</v>
      </c>
      <c r="GA198" s="332" t="n">
        <v>37296.6755461656</v>
      </c>
      <c r="GB198" s="332" t="n">
        <v>37296.6755461656</v>
      </c>
      <c r="GC198" s="332" t="n">
        <v>37296.6755461656</v>
      </c>
      <c r="GD198" s="332" t="n">
        <v>38788.5425680123</v>
      </c>
      <c r="GE198" s="332" t="n">
        <v>38788.5425680123</v>
      </c>
      <c r="GF198" s="332" t="n">
        <v>38788.5425680123</v>
      </c>
      <c r="GG198" s="332" t="n">
        <v>38788.5425680123</v>
      </c>
      <c r="GH198" s="325" t="n">
        <v>40340.0842707328</v>
      </c>
      <c r="GI198" s="325" t="n">
        <v>40340.0842707328</v>
      </c>
      <c r="GJ198" s="325" t="n">
        <v>40340.0842707328</v>
      </c>
      <c r="GK198" s="325" t="n">
        <v>40340.0842707328</v>
      </c>
      <c r="GL198" s="325" t="n">
        <v>41953.6876415621</v>
      </c>
      <c r="GM198" s="325" t="n">
        <v>41953.6876415621</v>
      </c>
      <c r="GN198" s="325" t="n">
        <v>41953.6876415621</v>
      </c>
      <c r="GO198" s="325" t="n">
        <v>41953.6876415621</v>
      </c>
      <c r="GP198" s="325" t="n">
        <v>43631.8351472246</v>
      </c>
      <c r="GQ198" s="325" t="n">
        <v>43631.8351472246</v>
      </c>
      <c r="GR198" s="325" t="n">
        <v>43631.8351472246</v>
      </c>
      <c r="GS198" s="325" t="n">
        <v>43631.8351472246</v>
      </c>
      <c r="GT198" s="325" t="n">
        <v>45377.1085531135</v>
      </c>
      <c r="GU198" s="325" t="n">
        <v>45377.1085531135</v>
      </c>
      <c r="GV198" s="325" t="n">
        <v>45377.1085531135</v>
      </c>
      <c r="GW198" s="325" t="n">
        <v>45377.1085531135</v>
      </c>
      <c r="GX198" s="325" t="n">
        <v>47192.1928952381</v>
      </c>
      <c r="GY198" s="325" t="n">
        <v>47192.1928952381</v>
      </c>
      <c r="GZ198" s="325" t="n">
        <v>47192.1928952381</v>
      </c>
      <c r="HA198" s="325" t="n">
        <v>47192.1928952381</v>
      </c>
    </row>
    <row r="199" customFormat="false" ht="15" hidden="false" customHeight="false" outlineLevel="2" collapsed="false">
      <c r="A199" s="172" t="s">
        <v>99</v>
      </c>
      <c r="B199" s="318" t="s">
        <v>252</v>
      </c>
      <c r="C199" s="318"/>
      <c r="D199" s="318" t="s">
        <v>101</v>
      </c>
      <c r="E199" s="96"/>
      <c r="F199" s="19" t="s">
        <v>263</v>
      </c>
      <c r="G199" s="96" t="s">
        <v>257</v>
      </c>
      <c r="H199" s="96"/>
      <c r="I199" s="96" t="s">
        <v>260</v>
      </c>
      <c r="BN199" s="0" t="n">
        <v>5530</v>
      </c>
      <c r="BO199" s="0" t="n">
        <v>5530</v>
      </c>
      <c r="BP199" s="0" t="n">
        <v>5530</v>
      </c>
      <c r="BQ199" s="0" t="n">
        <v>5530</v>
      </c>
      <c r="BR199" s="0" t="n">
        <v>7530</v>
      </c>
      <c r="BS199" s="0" t="n">
        <v>7530</v>
      </c>
      <c r="BT199" s="0" t="n">
        <v>7530</v>
      </c>
      <c r="BU199" s="0" t="n">
        <v>7530</v>
      </c>
      <c r="BV199" s="0" t="n">
        <v>10130</v>
      </c>
      <c r="BW199" s="0" t="n">
        <v>10130</v>
      </c>
      <c r="BX199" s="0" t="n">
        <v>10130</v>
      </c>
      <c r="BY199" s="0" t="n">
        <v>10130</v>
      </c>
      <c r="BZ199" s="0" t="n">
        <v>11552.5</v>
      </c>
      <c r="CA199" s="0" t="n">
        <v>11552.5</v>
      </c>
      <c r="CB199" s="0" t="n">
        <v>11552.5</v>
      </c>
      <c r="CC199" s="0" t="n">
        <v>11552.5</v>
      </c>
      <c r="CD199" s="0" t="n">
        <v>12314</v>
      </c>
      <c r="CE199" s="0" t="n">
        <v>12314</v>
      </c>
      <c r="CF199" s="0" t="n">
        <v>12314</v>
      </c>
      <c r="CG199" s="0" t="n">
        <v>12314</v>
      </c>
      <c r="CH199" s="275" t="n">
        <v>12752</v>
      </c>
      <c r="CI199" s="275" t="n">
        <v>12752</v>
      </c>
      <c r="CJ199" s="275" t="n">
        <v>12752</v>
      </c>
      <c r="CK199" s="275" t="n">
        <v>12752</v>
      </c>
      <c r="CL199" s="332" t="n">
        <v>13262</v>
      </c>
      <c r="CM199" s="332" t="n">
        <v>13262</v>
      </c>
      <c r="CN199" s="332" t="n">
        <v>13262</v>
      </c>
      <c r="CO199" s="332" t="n">
        <v>13262</v>
      </c>
      <c r="CP199" s="332" t="n">
        <v>13793</v>
      </c>
      <c r="CQ199" s="332" t="n">
        <v>13793</v>
      </c>
      <c r="CR199" s="332" t="n">
        <v>13793</v>
      </c>
      <c r="CS199" s="332" t="n">
        <v>13793</v>
      </c>
      <c r="CT199" s="332" t="n">
        <v>14345</v>
      </c>
      <c r="CU199" s="332" t="n">
        <v>14345</v>
      </c>
      <c r="CV199" s="332" t="n">
        <v>14345</v>
      </c>
      <c r="CW199" s="332" t="n">
        <v>14345</v>
      </c>
      <c r="CX199" s="332" t="n">
        <v>15048</v>
      </c>
      <c r="CY199" s="332" t="n">
        <v>15048</v>
      </c>
      <c r="CZ199" s="332" t="n">
        <v>15048</v>
      </c>
      <c r="DA199" s="332" t="n">
        <v>15048</v>
      </c>
      <c r="DB199" s="332" t="n">
        <v>17088</v>
      </c>
      <c r="DC199" s="332" t="n">
        <v>17088</v>
      </c>
      <c r="DD199" s="332" t="n">
        <v>17088</v>
      </c>
      <c r="DE199" s="332" t="n">
        <v>17088</v>
      </c>
      <c r="DF199" s="332" t="n">
        <v>17959</v>
      </c>
      <c r="DG199" s="332" t="n">
        <v>17959</v>
      </c>
      <c r="DH199" s="332" t="n">
        <v>17959</v>
      </c>
      <c r="DI199" s="332" t="n">
        <v>17959</v>
      </c>
      <c r="DJ199" s="332" t="n">
        <v>18677</v>
      </c>
      <c r="DK199" s="332" t="n">
        <v>18677</v>
      </c>
      <c r="DL199" s="332" t="n">
        <v>18677</v>
      </c>
      <c r="DM199" s="332" t="n">
        <v>18677</v>
      </c>
      <c r="DN199" s="332" t="n">
        <v>19424</v>
      </c>
      <c r="DO199" s="332" t="n">
        <v>19424</v>
      </c>
      <c r="DP199" s="332" t="n">
        <v>19424</v>
      </c>
      <c r="DQ199" s="332" t="n">
        <v>19424</v>
      </c>
      <c r="DR199" s="332" t="n">
        <v>20200.96</v>
      </c>
      <c r="DS199" s="332" t="n">
        <v>20200.96</v>
      </c>
      <c r="DT199" s="332" t="n">
        <v>20200.96</v>
      </c>
      <c r="DU199" s="332" t="n">
        <v>20200.96</v>
      </c>
      <c r="DV199" s="332" t="n">
        <v>21008.9984</v>
      </c>
      <c r="DW199" s="332" t="n">
        <v>21008.9984</v>
      </c>
      <c r="DX199" s="332" t="n">
        <v>21008.9984</v>
      </c>
      <c r="DY199" s="332" t="n">
        <v>21008.9984</v>
      </c>
      <c r="DZ199" s="332" t="n">
        <v>21849.358336</v>
      </c>
      <c r="EA199" s="332" t="n">
        <v>21849.358336</v>
      </c>
      <c r="EB199" s="332" t="n">
        <v>21849.358336</v>
      </c>
      <c r="EC199" s="332" t="n">
        <v>21849.358336</v>
      </c>
      <c r="ED199" s="332" t="n">
        <v>22723.33266944</v>
      </c>
      <c r="EE199" s="332" t="n">
        <v>22723.33266944</v>
      </c>
      <c r="EF199" s="332" t="n">
        <v>22723.33266944</v>
      </c>
      <c r="EG199" s="332" t="n">
        <v>22723.33266944</v>
      </c>
      <c r="EH199" s="332" t="n">
        <v>23632.2659762176</v>
      </c>
      <c r="EI199" s="332" t="n">
        <v>23632.2659762176</v>
      </c>
      <c r="EJ199" s="332" t="n">
        <v>23632.2659762176</v>
      </c>
      <c r="EK199" s="332" t="n">
        <v>23632.2659762176</v>
      </c>
      <c r="EL199" s="332" t="n">
        <v>24577.5566152663</v>
      </c>
      <c r="EM199" s="332" t="n">
        <v>24577.5566152663</v>
      </c>
      <c r="EN199" s="332" t="n">
        <v>24577.5566152663</v>
      </c>
      <c r="EO199" s="332" t="n">
        <v>24577.5566152663</v>
      </c>
      <c r="EP199" s="332" t="n">
        <v>25560.658879877</v>
      </c>
      <c r="EQ199" s="332" t="n">
        <v>25560.658879877</v>
      </c>
      <c r="ER199" s="332" t="n">
        <v>25560.658879877</v>
      </c>
      <c r="ES199" s="332" t="n">
        <v>25560.658879877</v>
      </c>
      <c r="ET199" s="332" t="n">
        <v>26583.0852350721</v>
      </c>
      <c r="EU199" s="332" t="n">
        <v>26583.0852350721</v>
      </c>
      <c r="EV199" s="332" t="n">
        <v>26583.0852350721</v>
      </c>
      <c r="EW199" s="332" t="n">
        <v>26583.0852350721</v>
      </c>
      <c r="EX199" s="332" t="n">
        <v>27646.408644475</v>
      </c>
      <c r="EY199" s="332" t="n">
        <v>27646.408644475</v>
      </c>
      <c r="EZ199" s="332" t="n">
        <v>27646.408644475</v>
      </c>
      <c r="FA199" s="332" t="n">
        <v>27646.408644475</v>
      </c>
      <c r="FB199" s="332" t="n">
        <v>28752.264990254</v>
      </c>
      <c r="FC199" s="332" t="n">
        <v>28752.264990254</v>
      </c>
      <c r="FD199" s="332" t="n">
        <v>28752.264990254</v>
      </c>
      <c r="FE199" s="332" t="n">
        <v>28752.264990254</v>
      </c>
      <c r="FF199" s="332" t="n">
        <v>29902.3555898641</v>
      </c>
      <c r="FG199" s="332" t="n">
        <v>29902.3555898641</v>
      </c>
      <c r="FH199" s="332" t="n">
        <v>29902.3555898641</v>
      </c>
      <c r="FI199" s="332" t="n">
        <v>29902.3555898641</v>
      </c>
      <c r="FJ199" s="332" t="n">
        <v>31098.4498134587</v>
      </c>
      <c r="FK199" s="332" t="n">
        <v>31098.4498134587</v>
      </c>
      <c r="FL199" s="332" t="n">
        <v>31098.4498134587</v>
      </c>
      <c r="FM199" s="332" t="n">
        <v>31098.4498134587</v>
      </c>
      <c r="FN199" s="332" t="n">
        <v>32342.387805997</v>
      </c>
      <c r="FO199" s="332" t="n">
        <v>32342.387805997</v>
      </c>
      <c r="FP199" s="332" t="n">
        <v>32342.387805997</v>
      </c>
      <c r="FQ199" s="332" t="n">
        <v>32342.387805997</v>
      </c>
      <c r="FR199" s="332" t="n">
        <v>33636.0833182369</v>
      </c>
      <c r="FS199" s="332" t="n">
        <v>33636.0833182369</v>
      </c>
      <c r="FT199" s="332" t="n">
        <v>33636.0833182369</v>
      </c>
      <c r="FU199" s="332" t="n">
        <v>33636.0833182369</v>
      </c>
      <c r="FV199" s="332" t="n">
        <v>34981.5266509664</v>
      </c>
      <c r="FW199" s="332" t="n">
        <v>34981.5266509664</v>
      </c>
      <c r="FX199" s="332" t="n">
        <v>34981.5266509664</v>
      </c>
      <c r="FY199" s="332" t="n">
        <v>34981.5266509664</v>
      </c>
      <c r="FZ199" s="332" t="n">
        <v>36380.787717005</v>
      </c>
      <c r="GA199" s="332" t="n">
        <v>36380.787717005</v>
      </c>
      <c r="GB199" s="332" t="n">
        <v>36380.787717005</v>
      </c>
      <c r="GC199" s="332" t="n">
        <v>36380.787717005</v>
      </c>
      <c r="GD199" s="332" t="n">
        <v>37836.0192256852</v>
      </c>
      <c r="GE199" s="332" t="n">
        <v>37836.0192256852</v>
      </c>
      <c r="GF199" s="332" t="n">
        <v>37836.0192256852</v>
      </c>
      <c r="GG199" s="332" t="n">
        <v>37836.0192256852</v>
      </c>
      <c r="GH199" s="325" t="n">
        <v>39349.4599947127</v>
      </c>
      <c r="GI199" s="325" t="n">
        <v>39349.4599947127</v>
      </c>
      <c r="GJ199" s="325" t="n">
        <v>39349.4599947127</v>
      </c>
      <c r="GK199" s="325" t="n">
        <v>39349.4599947127</v>
      </c>
      <c r="GL199" s="325" t="n">
        <v>40923.4383945012</v>
      </c>
      <c r="GM199" s="325" t="n">
        <v>40923.4383945012</v>
      </c>
      <c r="GN199" s="325" t="n">
        <v>40923.4383945012</v>
      </c>
      <c r="GO199" s="325" t="n">
        <v>40923.4383945012</v>
      </c>
      <c r="GP199" s="325" t="n">
        <v>42560.3759302812</v>
      </c>
      <c r="GQ199" s="325" t="n">
        <v>42560.3759302812</v>
      </c>
      <c r="GR199" s="325" t="n">
        <v>42560.3759302812</v>
      </c>
      <c r="GS199" s="325" t="n">
        <v>42560.3759302812</v>
      </c>
      <c r="GT199" s="325" t="n">
        <v>44262.7909674925</v>
      </c>
      <c r="GU199" s="325" t="n">
        <v>44262.7909674925</v>
      </c>
      <c r="GV199" s="325" t="n">
        <v>44262.7909674925</v>
      </c>
      <c r="GW199" s="325" t="n">
        <v>44262.7909674925</v>
      </c>
      <c r="GX199" s="325" t="n">
        <v>46033.3026061922</v>
      </c>
      <c r="GY199" s="325" t="n">
        <v>46033.3026061922</v>
      </c>
      <c r="GZ199" s="325" t="n">
        <v>46033.3026061922</v>
      </c>
      <c r="HA199" s="325" t="n">
        <v>46033.3026061922</v>
      </c>
    </row>
    <row r="200" customFormat="false" ht="15" hidden="false" customHeight="false" outlineLevel="2" collapsed="false">
      <c r="A200" s="172" t="s">
        <v>99</v>
      </c>
      <c r="B200" s="318" t="s">
        <v>252</v>
      </c>
      <c r="C200" s="318"/>
      <c r="D200" s="318" t="s">
        <v>101</v>
      </c>
      <c r="E200" s="96"/>
      <c r="F200" s="19" t="s">
        <v>264</v>
      </c>
      <c r="G200" s="96" t="s">
        <v>257</v>
      </c>
      <c r="H200" s="96"/>
      <c r="I200" s="96" t="s">
        <v>260</v>
      </c>
      <c r="BN200" s="0" t="n">
        <v>11300</v>
      </c>
      <c r="BO200" s="0" t="n">
        <v>11300</v>
      </c>
      <c r="BP200" s="0" t="n">
        <v>11300</v>
      </c>
      <c r="BQ200" s="0" t="n">
        <v>11300</v>
      </c>
      <c r="BR200" s="0" t="n">
        <v>10500</v>
      </c>
      <c r="BS200" s="0" t="n">
        <v>10500</v>
      </c>
      <c r="BT200" s="0" t="n">
        <v>10500</v>
      </c>
      <c r="BU200" s="0" t="n">
        <v>10500</v>
      </c>
      <c r="BV200" s="0" t="n">
        <v>13100</v>
      </c>
      <c r="BW200" s="0" t="n">
        <v>13100</v>
      </c>
      <c r="BX200" s="0" t="n">
        <v>13100</v>
      </c>
      <c r="BY200" s="0" t="n">
        <v>13100</v>
      </c>
      <c r="BZ200" s="0" t="n">
        <v>13100</v>
      </c>
      <c r="CA200" s="0" t="n">
        <v>13100</v>
      </c>
      <c r="CB200" s="0" t="n">
        <v>13100</v>
      </c>
      <c r="CC200" s="0" t="n">
        <v>13100</v>
      </c>
      <c r="CD200" s="0" t="n">
        <v>13912.455</v>
      </c>
      <c r="CE200" s="0" t="n">
        <v>13912.455</v>
      </c>
      <c r="CF200" s="0" t="n">
        <v>13912.455</v>
      </c>
      <c r="CG200" s="0" t="n">
        <v>13912.455</v>
      </c>
      <c r="CH200" s="275" t="n">
        <v>14720.045</v>
      </c>
      <c r="CI200" s="275" t="n">
        <v>14720.045</v>
      </c>
      <c r="CJ200" s="275" t="n">
        <v>14720.045</v>
      </c>
      <c r="CK200" s="275" t="n">
        <v>14720.045</v>
      </c>
      <c r="CL200" s="332" t="n">
        <v>15532.5</v>
      </c>
      <c r="CM200" s="332" t="n">
        <v>15532.5</v>
      </c>
      <c r="CN200" s="332" t="n">
        <v>15532.5</v>
      </c>
      <c r="CO200" s="332" t="n">
        <v>15532.5</v>
      </c>
      <c r="CP200" s="332" t="n">
        <v>16344.955</v>
      </c>
      <c r="CQ200" s="332" t="n">
        <v>16344.955</v>
      </c>
      <c r="CR200" s="332" t="n">
        <v>16344.955</v>
      </c>
      <c r="CS200" s="332" t="n">
        <v>16344.955</v>
      </c>
      <c r="CT200" s="332" t="n">
        <v>17152.545</v>
      </c>
      <c r="CU200" s="332" t="n">
        <v>17152.545</v>
      </c>
      <c r="CV200" s="332" t="n">
        <v>17152.545</v>
      </c>
      <c r="CW200" s="332" t="n">
        <v>17152.545</v>
      </c>
      <c r="CX200" s="332" t="n">
        <v>17965</v>
      </c>
      <c r="CY200" s="332" t="n">
        <v>17965</v>
      </c>
      <c r="CZ200" s="332" t="n">
        <v>17965</v>
      </c>
      <c r="DA200" s="332" t="n">
        <v>17965</v>
      </c>
      <c r="DB200" s="332" t="n">
        <v>19298</v>
      </c>
      <c r="DC200" s="332" t="n">
        <v>19298</v>
      </c>
      <c r="DD200" s="332" t="n">
        <v>19298</v>
      </c>
      <c r="DE200" s="332" t="n">
        <v>19298</v>
      </c>
      <c r="DF200" s="332" t="n">
        <v>20282</v>
      </c>
      <c r="DG200" s="332" t="n">
        <v>20282</v>
      </c>
      <c r="DH200" s="332" t="n">
        <v>20282</v>
      </c>
      <c r="DI200" s="332" t="n">
        <v>20282</v>
      </c>
      <c r="DJ200" s="332" t="n">
        <v>21093</v>
      </c>
      <c r="DK200" s="332" t="n">
        <v>21093</v>
      </c>
      <c r="DL200" s="332" t="n">
        <v>21093</v>
      </c>
      <c r="DM200" s="332" t="n">
        <v>21093</v>
      </c>
      <c r="DN200" s="332" t="n">
        <v>21937</v>
      </c>
      <c r="DO200" s="332" t="n">
        <v>21937</v>
      </c>
      <c r="DP200" s="332" t="n">
        <v>21937</v>
      </c>
      <c r="DQ200" s="332" t="n">
        <v>21937</v>
      </c>
      <c r="DR200" s="332" t="n">
        <v>22814.48</v>
      </c>
      <c r="DS200" s="332" t="n">
        <v>22814.48</v>
      </c>
      <c r="DT200" s="332" t="n">
        <v>22814.48</v>
      </c>
      <c r="DU200" s="332" t="n">
        <v>22814.48</v>
      </c>
      <c r="DV200" s="332" t="n">
        <v>23727.0592</v>
      </c>
      <c r="DW200" s="332" t="n">
        <v>23727.0592</v>
      </c>
      <c r="DX200" s="332" t="n">
        <v>23727.0592</v>
      </c>
      <c r="DY200" s="332" t="n">
        <v>23727.0592</v>
      </c>
      <c r="DZ200" s="332" t="n">
        <v>24676.141568</v>
      </c>
      <c r="EA200" s="332" t="n">
        <v>24676.141568</v>
      </c>
      <c r="EB200" s="332" t="n">
        <v>24676.141568</v>
      </c>
      <c r="EC200" s="332" t="n">
        <v>24676.141568</v>
      </c>
      <c r="ED200" s="332" t="n">
        <v>25663.18723072</v>
      </c>
      <c r="EE200" s="332" t="n">
        <v>25663.18723072</v>
      </c>
      <c r="EF200" s="332" t="n">
        <v>25663.18723072</v>
      </c>
      <c r="EG200" s="332" t="n">
        <v>25663.18723072</v>
      </c>
      <c r="EH200" s="332" t="n">
        <v>26689.7147199488</v>
      </c>
      <c r="EI200" s="332" t="n">
        <v>26689.7147199488</v>
      </c>
      <c r="EJ200" s="332" t="n">
        <v>26689.7147199488</v>
      </c>
      <c r="EK200" s="332" t="n">
        <v>26689.7147199488</v>
      </c>
      <c r="EL200" s="332" t="n">
        <v>27757.3033087468</v>
      </c>
      <c r="EM200" s="332" t="n">
        <v>27757.3033087468</v>
      </c>
      <c r="EN200" s="332" t="n">
        <v>27757.3033087468</v>
      </c>
      <c r="EO200" s="332" t="n">
        <v>27757.3033087468</v>
      </c>
      <c r="EP200" s="332" t="n">
        <v>28867.5954410967</v>
      </c>
      <c r="EQ200" s="332" t="n">
        <v>28867.5954410967</v>
      </c>
      <c r="ER200" s="332" t="n">
        <v>28867.5954410967</v>
      </c>
      <c r="ES200" s="332" t="n">
        <v>28867.5954410967</v>
      </c>
      <c r="ET200" s="332" t="n">
        <v>30022.2992587405</v>
      </c>
      <c r="EU200" s="332" t="n">
        <v>30022.2992587405</v>
      </c>
      <c r="EV200" s="332" t="n">
        <v>30022.2992587405</v>
      </c>
      <c r="EW200" s="332" t="n">
        <v>30022.2992587405</v>
      </c>
      <c r="EX200" s="332" t="n">
        <v>31223.1912290902</v>
      </c>
      <c r="EY200" s="332" t="n">
        <v>31223.1912290902</v>
      </c>
      <c r="EZ200" s="332" t="n">
        <v>31223.1912290902</v>
      </c>
      <c r="FA200" s="332" t="n">
        <v>31223.1912290902</v>
      </c>
      <c r="FB200" s="332" t="n">
        <v>32472.1188782538</v>
      </c>
      <c r="FC200" s="332" t="n">
        <v>32472.1188782538</v>
      </c>
      <c r="FD200" s="332" t="n">
        <v>32472.1188782538</v>
      </c>
      <c r="FE200" s="332" t="n">
        <v>32472.1188782538</v>
      </c>
      <c r="FF200" s="332" t="n">
        <v>33771.0036333839</v>
      </c>
      <c r="FG200" s="332" t="n">
        <v>33771.0036333839</v>
      </c>
      <c r="FH200" s="332" t="n">
        <v>33771.0036333839</v>
      </c>
      <c r="FI200" s="332" t="n">
        <v>33771.0036333839</v>
      </c>
      <c r="FJ200" s="332" t="n">
        <v>35121.8437787193</v>
      </c>
      <c r="FK200" s="332" t="n">
        <v>35121.8437787193</v>
      </c>
      <c r="FL200" s="332" t="n">
        <v>35121.8437787193</v>
      </c>
      <c r="FM200" s="332" t="n">
        <v>35121.8437787193</v>
      </c>
      <c r="FN200" s="332" t="n">
        <v>36526.717529868</v>
      </c>
      <c r="FO200" s="332" t="n">
        <v>36526.717529868</v>
      </c>
      <c r="FP200" s="332" t="n">
        <v>36526.717529868</v>
      </c>
      <c r="FQ200" s="332" t="n">
        <v>36526.717529868</v>
      </c>
      <c r="FR200" s="332" t="n">
        <v>37987.7862310628</v>
      </c>
      <c r="FS200" s="332" t="n">
        <v>37987.7862310628</v>
      </c>
      <c r="FT200" s="332" t="n">
        <v>37987.7862310628</v>
      </c>
      <c r="FU200" s="332" t="n">
        <v>37987.7862310628</v>
      </c>
      <c r="FV200" s="332" t="n">
        <v>39507.2976803053</v>
      </c>
      <c r="FW200" s="332" t="n">
        <v>39507.2976803053</v>
      </c>
      <c r="FX200" s="332" t="n">
        <v>39507.2976803053</v>
      </c>
      <c r="FY200" s="332" t="n">
        <v>39507.2976803053</v>
      </c>
      <c r="FZ200" s="332" t="n">
        <v>41087.5895875175</v>
      </c>
      <c r="GA200" s="332" t="n">
        <v>41087.5895875175</v>
      </c>
      <c r="GB200" s="332" t="n">
        <v>41087.5895875175</v>
      </c>
      <c r="GC200" s="332" t="n">
        <v>41087.5895875175</v>
      </c>
      <c r="GD200" s="332" t="n">
        <v>42731.0931710182</v>
      </c>
      <c r="GE200" s="332" t="n">
        <v>42731.0931710182</v>
      </c>
      <c r="GF200" s="332" t="n">
        <v>42731.0931710182</v>
      </c>
      <c r="GG200" s="332" t="n">
        <v>42731.0931710182</v>
      </c>
      <c r="GH200" s="325" t="n">
        <v>44440.3368978589</v>
      </c>
      <c r="GI200" s="325" t="n">
        <v>44440.3368978589</v>
      </c>
      <c r="GJ200" s="325" t="n">
        <v>44440.3368978589</v>
      </c>
      <c r="GK200" s="325" t="n">
        <v>44440.3368978589</v>
      </c>
      <c r="GL200" s="325" t="n">
        <v>46217.9503737733</v>
      </c>
      <c r="GM200" s="325" t="n">
        <v>46217.9503737733</v>
      </c>
      <c r="GN200" s="325" t="n">
        <v>46217.9503737733</v>
      </c>
      <c r="GO200" s="325" t="n">
        <v>46217.9503737733</v>
      </c>
      <c r="GP200" s="325" t="n">
        <v>48066.6683887242</v>
      </c>
      <c r="GQ200" s="325" t="n">
        <v>48066.6683887242</v>
      </c>
      <c r="GR200" s="325" t="n">
        <v>48066.6683887242</v>
      </c>
      <c r="GS200" s="325" t="n">
        <v>48066.6683887242</v>
      </c>
      <c r="GT200" s="325" t="n">
        <v>49989.3351242732</v>
      </c>
      <c r="GU200" s="325" t="n">
        <v>49989.3351242732</v>
      </c>
      <c r="GV200" s="325" t="n">
        <v>49989.3351242732</v>
      </c>
      <c r="GW200" s="325" t="n">
        <v>49989.3351242732</v>
      </c>
      <c r="GX200" s="325" t="n">
        <v>51988.9085292441</v>
      </c>
      <c r="GY200" s="325" t="n">
        <v>51988.9085292441</v>
      </c>
      <c r="GZ200" s="325" t="n">
        <v>51988.9085292441</v>
      </c>
      <c r="HA200" s="325" t="n">
        <v>51988.9085292441</v>
      </c>
    </row>
    <row r="201" customFormat="false" ht="15" hidden="false" customHeight="false" outlineLevel="2" collapsed="false">
      <c r="A201" s="172" t="s">
        <v>99</v>
      </c>
      <c r="B201" s="318" t="s">
        <v>252</v>
      </c>
      <c r="C201" s="318"/>
      <c r="D201" s="318" t="s">
        <v>101</v>
      </c>
      <c r="E201" s="96"/>
      <c r="F201" s="19" t="s">
        <v>265</v>
      </c>
      <c r="G201" s="96" t="s">
        <v>257</v>
      </c>
      <c r="H201" s="96"/>
      <c r="I201" s="96" t="s">
        <v>260</v>
      </c>
      <c r="BN201" s="0" t="n">
        <v>3450</v>
      </c>
      <c r="BO201" s="0" t="n">
        <v>3450</v>
      </c>
      <c r="BP201" s="0" t="n">
        <v>3450</v>
      </c>
      <c r="BQ201" s="0" t="n">
        <v>3450</v>
      </c>
      <c r="BR201" s="0" t="n">
        <v>4150</v>
      </c>
      <c r="BS201" s="0" t="n">
        <v>4150</v>
      </c>
      <c r="BT201" s="0" t="n">
        <v>4150</v>
      </c>
      <c r="BU201" s="0" t="n">
        <v>4150</v>
      </c>
      <c r="BV201" s="0" t="n">
        <v>6800</v>
      </c>
      <c r="BW201" s="0" t="n">
        <v>6800</v>
      </c>
      <c r="BX201" s="0" t="n">
        <v>6800</v>
      </c>
      <c r="BY201" s="0" t="n">
        <v>6800</v>
      </c>
      <c r="BZ201" s="0" t="n">
        <v>7961.5</v>
      </c>
      <c r="CA201" s="0" t="n">
        <v>7961.5</v>
      </c>
      <c r="CB201" s="0" t="n">
        <v>7961.5</v>
      </c>
      <c r="CC201" s="0" t="n">
        <v>7961.5</v>
      </c>
      <c r="CD201" s="0" t="n">
        <v>8541</v>
      </c>
      <c r="CE201" s="0" t="n">
        <v>8541</v>
      </c>
      <c r="CF201" s="0" t="n">
        <v>8541</v>
      </c>
      <c r="CG201" s="0" t="n">
        <v>8541</v>
      </c>
      <c r="CH201" s="275" t="n">
        <v>8835</v>
      </c>
      <c r="CI201" s="275" t="n">
        <v>8835</v>
      </c>
      <c r="CJ201" s="275" t="n">
        <v>8835</v>
      </c>
      <c r="CK201" s="275" t="n">
        <v>8835</v>
      </c>
      <c r="CL201" s="332" t="n">
        <v>9188</v>
      </c>
      <c r="CM201" s="332" t="n">
        <v>9188</v>
      </c>
      <c r="CN201" s="332" t="n">
        <v>9188</v>
      </c>
      <c r="CO201" s="332" t="n">
        <v>9188</v>
      </c>
      <c r="CP201" s="332" t="n">
        <v>9556</v>
      </c>
      <c r="CQ201" s="332" t="n">
        <v>9556</v>
      </c>
      <c r="CR201" s="332" t="n">
        <v>9556</v>
      </c>
      <c r="CS201" s="332" t="n">
        <v>9556</v>
      </c>
      <c r="CT201" s="332" t="n">
        <v>9938</v>
      </c>
      <c r="CU201" s="332" t="n">
        <v>9938</v>
      </c>
      <c r="CV201" s="332" t="n">
        <v>9938</v>
      </c>
      <c r="CW201" s="332" t="n">
        <v>9938</v>
      </c>
      <c r="CX201" s="332" t="n">
        <v>10425</v>
      </c>
      <c r="CY201" s="332" t="n">
        <v>10425</v>
      </c>
      <c r="CZ201" s="332" t="n">
        <v>10425</v>
      </c>
      <c r="DA201" s="332" t="n">
        <v>10425</v>
      </c>
      <c r="DB201" s="332" t="n">
        <v>12120</v>
      </c>
      <c r="DC201" s="332" t="n">
        <v>12120</v>
      </c>
      <c r="DD201" s="332" t="n">
        <v>12120</v>
      </c>
      <c r="DE201" s="332" t="n">
        <v>12120</v>
      </c>
      <c r="DF201" s="332" t="n">
        <v>12738</v>
      </c>
      <c r="DG201" s="332" t="n">
        <v>12738</v>
      </c>
      <c r="DH201" s="332" t="n">
        <v>12738</v>
      </c>
      <c r="DI201" s="332" t="n">
        <v>12738</v>
      </c>
      <c r="DJ201" s="332" t="n">
        <v>13248</v>
      </c>
      <c r="DK201" s="332" t="n">
        <v>13248</v>
      </c>
      <c r="DL201" s="332" t="n">
        <v>13248</v>
      </c>
      <c r="DM201" s="332" t="n">
        <v>13248</v>
      </c>
      <c r="DN201" s="332" t="n">
        <v>13778</v>
      </c>
      <c r="DO201" s="332" t="n">
        <v>13778</v>
      </c>
      <c r="DP201" s="332" t="n">
        <v>13778</v>
      </c>
      <c r="DQ201" s="332" t="n">
        <v>13778</v>
      </c>
      <c r="DR201" s="332" t="n">
        <v>14329.12</v>
      </c>
      <c r="DS201" s="332" t="n">
        <v>14329.12</v>
      </c>
      <c r="DT201" s="332" t="n">
        <v>14329.12</v>
      </c>
      <c r="DU201" s="332" t="n">
        <v>14329.12</v>
      </c>
      <c r="DV201" s="332" t="n">
        <v>14902.2848</v>
      </c>
      <c r="DW201" s="332" t="n">
        <v>14902.2848</v>
      </c>
      <c r="DX201" s="332" t="n">
        <v>14902.2848</v>
      </c>
      <c r="DY201" s="332" t="n">
        <v>14902.2848</v>
      </c>
      <c r="DZ201" s="332" t="n">
        <v>15498.376192</v>
      </c>
      <c r="EA201" s="332" t="n">
        <v>15498.376192</v>
      </c>
      <c r="EB201" s="332" t="n">
        <v>15498.376192</v>
      </c>
      <c r="EC201" s="332" t="n">
        <v>15498.376192</v>
      </c>
      <c r="ED201" s="332" t="n">
        <v>16118.31123968</v>
      </c>
      <c r="EE201" s="332" t="n">
        <v>16118.31123968</v>
      </c>
      <c r="EF201" s="332" t="n">
        <v>16118.31123968</v>
      </c>
      <c r="EG201" s="332" t="n">
        <v>16118.31123968</v>
      </c>
      <c r="EH201" s="332" t="n">
        <v>16763.0436892672</v>
      </c>
      <c r="EI201" s="332" t="n">
        <v>16763.0436892672</v>
      </c>
      <c r="EJ201" s="332" t="n">
        <v>16763.0436892672</v>
      </c>
      <c r="EK201" s="332" t="n">
        <v>16763.0436892672</v>
      </c>
      <c r="EL201" s="332" t="n">
        <v>17433.5654368379</v>
      </c>
      <c r="EM201" s="332" t="n">
        <v>17433.5654368379</v>
      </c>
      <c r="EN201" s="332" t="n">
        <v>17433.5654368379</v>
      </c>
      <c r="EO201" s="332" t="n">
        <v>17433.5654368379</v>
      </c>
      <c r="EP201" s="332" t="n">
        <v>18130.9080543114</v>
      </c>
      <c r="EQ201" s="332" t="n">
        <v>18130.9080543114</v>
      </c>
      <c r="ER201" s="332" t="n">
        <v>18130.9080543114</v>
      </c>
      <c r="ES201" s="332" t="n">
        <v>18130.9080543114</v>
      </c>
      <c r="ET201" s="332" t="n">
        <v>18856.1443764839</v>
      </c>
      <c r="EU201" s="332" t="n">
        <v>18856.1443764839</v>
      </c>
      <c r="EV201" s="332" t="n">
        <v>18856.1443764839</v>
      </c>
      <c r="EW201" s="332" t="n">
        <v>18856.1443764839</v>
      </c>
      <c r="EX201" s="332" t="n">
        <v>19610.3901515432</v>
      </c>
      <c r="EY201" s="332" t="n">
        <v>19610.3901515432</v>
      </c>
      <c r="EZ201" s="332" t="n">
        <v>19610.3901515432</v>
      </c>
      <c r="FA201" s="332" t="n">
        <v>19610.3901515432</v>
      </c>
      <c r="FB201" s="332" t="n">
        <v>20394.805757605</v>
      </c>
      <c r="FC201" s="332" t="n">
        <v>20394.805757605</v>
      </c>
      <c r="FD201" s="332" t="n">
        <v>20394.805757605</v>
      </c>
      <c r="FE201" s="332" t="n">
        <v>20394.805757605</v>
      </c>
      <c r="FF201" s="332" t="n">
        <v>21210.5979879092</v>
      </c>
      <c r="FG201" s="332" t="n">
        <v>21210.5979879092</v>
      </c>
      <c r="FH201" s="332" t="n">
        <v>21210.5979879092</v>
      </c>
      <c r="FI201" s="332" t="n">
        <v>21210.5979879092</v>
      </c>
      <c r="FJ201" s="332" t="n">
        <v>22059.0219074255</v>
      </c>
      <c r="FK201" s="332" t="n">
        <v>22059.0219074255</v>
      </c>
      <c r="FL201" s="332" t="n">
        <v>22059.0219074255</v>
      </c>
      <c r="FM201" s="332" t="n">
        <v>22059.0219074255</v>
      </c>
      <c r="FN201" s="332" t="n">
        <v>22941.3827837226</v>
      </c>
      <c r="FO201" s="332" t="n">
        <v>22941.3827837226</v>
      </c>
      <c r="FP201" s="332" t="n">
        <v>22941.3827837226</v>
      </c>
      <c r="FQ201" s="332" t="n">
        <v>22941.3827837226</v>
      </c>
      <c r="FR201" s="332" t="n">
        <v>23859.0380950715</v>
      </c>
      <c r="FS201" s="332" t="n">
        <v>23859.0380950715</v>
      </c>
      <c r="FT201" s="332" t="n">
        <v>23859.0380950715</v>
      </c>
      <c r="FU201" s="332" t="n">
        <v>23859.0380950715</v>
      </c>
      <c r="FV201" s="332" t="n">
        <v>24813.3996188743</v>
      </c>
      <c r="FW201" s="332" t="n">
        <v>24813.3996188743</v>
      </c>
      <c r="FX201" s="332" t="n">
        <v>24813.3996188743</v>
      </c>
      <c r="FY201" s="332" t="n">
        <v>24813.3996188743</v>
      </c>
      <c r="FZ201" s="332" t="n">
        <v>25805.9356036293</v>
      </c>
      <c r="GA201" s="332" t="n">
        <v>25805.9356036293</v>
      </c>
      <c r="GB201" s="332" t="n">
        <v>25805.9356036293</v>
      </c>
      <c r="GC201" s="332" t="n">
        <v>25805.9356036293</v>
      </c>
      <c r="GD201" s="332" t="n">
        <v>26838.1730277745</v>
      </c>
      <c r="GE201" s="332" t="n">
        <v>26838.1730277745</v>
      </c>
      <c r="GF201" s="332" t="n">
        <v>26838.1730277745</v>
      </c>
      <c r="GG201" s="332" t="n">
        <v>26838.1730277745</v>
      </c>
      <c r="GH201" s="325" t="n">
        <v>27911.6999488855</v>
      </c>
      <c r="GI201" s="325" t="n">
        <v>27911.6999488855</v>
      </c>
      <c r="GJ201" s="325" t="n">
        <v>27911.6999488855</v>
      </c>
      <c r="GK201" s="325" t="n">
        <v>27911.6999488855</v>
      </c>
      <c r="GL201" s="325" t="n">
        <v>29028.1679468409</v>
      </c>
      <c r="GM201" s="325" t="n">
        <v>29028.1679468409</v>
      </c>
      <c r="GN201" s="325" t="n">
        <v>29028.1679468409</v>
      </c>
      <c r="GO201" s="325" t="n">
        <v>29028.1679468409</v>
      </c>
      <c r="GP201" s="325" t="n">
        <v>30189.2946647145</v>
      </c>
      <c r="GQ201" s="325" t="n">
        <v>30189.2946647145</v>
      </c>
      <c r="GR201" s="325" t="n">
        <v>30189.2946647145</v>
      </c>
      <c r="GS201" s="325" t="n">
        <v>30189.2946647145</v>
      </c>
      <c r="GT201" s="325" t="n">
        <v>31396.8664513031</v>
      </c>
      <c r="GU201" s="325" t="n">
        <v>31396.8664513031</v>
      </c>
      <c r="GV201" s="325" t="n">
        <v>31396.8664513031</v>
      </c>
      <c r="GW201" s="325" t="n">
        <v>31396.8664513031</v>
      </c>
      <c r="GX201" s="325" t="n">
        <v>32652.7411093552</v>
      </c>
      <c r="GY201" s="325" t="n">
        <v>32652.7411093552</v>
      </c>
      <c r="GZ201" s="325" t="n">
        <v>32652.7411093552</v>
      </c>
      <c r="HA201" s="325" t="n">
        <v>32652.7411093552</v>
      </c>
    </row>
    <row r="202" customFormat="false" ht="15" hidden="false" customHeight="false" outlineLevel="2" collapsed="false">
      <c r="A202" s="172" t="s">
        <v>99</v>
      </c>
      <c r="B202" s="318" t="s">
        <v>252</v>
      </c>
      <c r="C202" s="318"/>
      <c r="D202" s="318" t="s">
        <v>101</v>
      </c>
      <c r="E202" s="96"/>
      <c r="F202" s="19" t="s">
        <v>266</v>
      </c>
      <c r="G202" s="96" t="s">
        <v>257</v>
      </c>
      <c r="H202" s="96"/>
      <c r="I202" s="96" t="s">
        <v>260</v>
      </c>
      <c r="BN202" s="0" t="n">
        <v>3450</v>
      </c>
      <c r="BO202" s="0" t="n">
        <v>3450</v>
      </c>
      <c r="BP202" s="0" t="n">
        <v>3450</v>
      </c>
      <c r="BQ202" s="0" t="n">
        <v>3450</v>
      </c>
      <c r="BR202" s="0" t="n">
        <v>4150</v>
      </c>
      <c r="BS202" s="0" t="n">
        <v>4150</v>
      </c>
      <c r="BT202" s="0" t="n">
        <v>4150</v>
      </c>
      <c r="BU202" s="0" t="n">
        <v>4150</v>
      </c>
      <c r="BV202" s="0" t="n">
        <v>6800</v>
      </c>
      <c r="BW202" s="0" t="n">
        <v>6800</v>
      </c>
      <c r="BX202" s="0" t="n">
        <v>6800</v>
      </c>
      <c r="BY202" s="0" t="n">
        <v>6800</v>
      </c>
      <c r="BZ202" s="0" t="n">
        <v>7961.5</v>
      </c>
      <c r="CA202" s="0" t="n">
        <v>7961.5</v>
      </c>
      <c r="CB202" s="0" t="n">
        <v>7961.5</v>
      </c>
      <c r="CC202" s="0" t="n">
        <v>7961.5</v>
      </c>
      <c r="CD202" s="0" t="n">
        <v>8541</v>
      </c>
      <c r="CE202" s="0" t="n">
        <v>8541</v>
      </c>
      <c r="CF202" s="0" t="n">
        <v>8541</v>
      </c>
      <c r="CG202" s="0" t="n">
        <v>8541</v>
      </c>
      <c r="CH202" s="275" t="n">
        <v>8835</v>
      </c>
      <c r="CI202" s="275" t="n">
        <v>8835</v>
      </c>
      <c r="CJ202" s="275" t="n">
        <v>8835</v>
      </c>
      <c r="CK202" s="275" t="n">
        <v>8835</v>
      </c>
      <c r="CL202" s="332" t="n">
        <v>9188</v>
      </c>
      <c r="CM202" s="332" t="n">
        <v>9188</v>
      </c>
      <c r="CN202" s="332" t="n">
        <v>9188</v>
      </c>
      <c r="CO202" s="332" t="n">
        <v>9188</v>
      </c>
      <c r="CP202" s="332" t="n">
        <v>9556</v>
      </c>
      <c r="CQ202" s="332" t="n">
        <v>9556</v>
      </c>
      <c r="CR202" s="332" t="n">
        <v>9556</v>
      </c>
      <c r="CS202" s="332" t="n">
        <v>9556</v>
      </c>
      <c r="CT202" s="332" t="n">
        <v>9938</v>
      </c>
      <c r="CU202" s="332" t="n">
        <v>9938</v>
      </c>
      <c r="CV202" s="332" t="n">
        <v>9938</v>
      </c>
      <c r="CW202" s="332" t="n">
        <v>9938</v>
      </c>
      <c r="CX202" s="332" t="n">
        <v>10425</v>
      </c>
      <c r="CY202" s="332" t="n">
        <v>10425</v>
      </c>
      <c r="CZ202" s="332" t="n">
        <v>10425</v>
      </c>
      <c r="DA202" s="332" t="n">
        <v>10425</v>
      </c>
      <c r="DB202" s="332" t="n">
        <v>12120</v>
      </c>
      <c r="DC202" s="332" t="n">
        <v>12120</v>
      </c>
      <c r="DD202" s="332" t="n">
        <v>12120</v>
      </c>
      <c r="DE202" s="332" t="n">
        <v>12120</v>
      </c>
      <c r="DF202" s="332" t="n">
        <v>12738</v>
      </c>
      <c r="DG202" s="332" t="n">
        <v>12738</v>
      </c>
      <c r="DH202" s="332" t="n">
        <v>12738</v>
      </c>
      <c r="DI202" s="332" t="n">
        <v>12738</v>
      </c>
      <c r="DJ202" s="332" t="n">
        <v>13248</v>
      </c>
      <c r="DK202" s="332" t="n">
        <v>13248</v>
      </c>
      <c r="DL202" s="332" t="n">
        <v>13248</v>
      </c>
      <c r="DM202" s="332" t="n">
        <v>13248</v>
      </c>
      <c r="DN202" s="332" t="n">
        <v>13778</v>
      </c>
      <c r="DO202" s="332" t="n">
        <v>13778</v>
      </c>
      <c r="DP202" s="332" t="n">
        <v>13778</v>
      </c>
      <c r="DQ202" s="332" t="n">
        <v>13778</v>
      </c>
      <c r="DR202" s="332" t="n">
        <v>14329.12</v>
      </c>
      <c r="DS202" s="332" t="n">
        <v>14329.12</v>
      </c>
      <c r="DT202" s="332" t="n">
        <v>14329.12</v>
      </c>
      <c r="DU202" s="332" t="n">
        <v>14329.12</v>
      </c>
      <c r="DV202" s="332" t="n">
        <v>14902.2848</v>
      </c>
      <c r="DW202" s="332" t="n">
        <v>14902.2848</v>
      </c>
      <c r="DX202" s="332" t="n">
        <v>14902.2848</v>
      </c>
      <c r="DY202" s="332" t="n">
        <v>14902.2848</v>
      </c>
      <c r="DZ202" s="332" t="n">
        <v>15498.376192</v>
      </c>
      <c r="EA202" s="332" t="n">
        <v>15498.376192</v>
      </c>
      <c r="EB202" s="332" t="n">
        <v>15498.376192</v>
      </c>
      <c r="EC202" s="332" t="n">
        <v>15498.376192</v>
      </c>
      <c r="ED202" s="332" t="n">
        <v>16118.31123968</v>
      </c>
      <c r="EE202" s="332" t="n">
        <v>16118.31123968</v>
      </c>
      <c r="EF202" s="332" t="n">
        <v>16118.31123968</v>
      </c>
      <c r="EG202" s="332" t="n">
        <v>16118.31123968</v>
      </c>
      <c r="EH202" s="332" t="n">
        <v>16763.0436892672</v>
      </c>
      <c r="EI202" s="332" t="n">
        <v>16763.0436892672</v>
      </c>
      <c r="EJ202" s="332" t="n">
        <v>16763.0436892672</v>
      </c>
      <c r="EK202" s="332" t="n">
        <v>16763.0436892672</v>
      </c>
      <c r="EL202" s="332" t="n">
        <v>17433.5654368379</v>
      </c>
      <c r="EM202" s="332" t="n">
        <v>17433.5654368379</v>
      </c>
      <c r="EN202" s="332" t="n">
        <v>17433.5654368379</v>
      </c>
      <c r="EO202" s="332" t="n">
        <v>17433.5654368379</v>
      </c>
      <c r="EP202" s="332" t="n">
        <v>18130.9080543114</v>
      </c>
      <c r="EQ202" s="332" t="n">
        <v>18130.9080543114</v>
      </c>
      <c r="ER202" s="332" t="n">
        <v>18130.9080543114</v>
      </c>
      <c r="ES202" s="332" t="n">
        <v>18130.9080543114</v>
      </c>
      <c r="ET202" s="332" t="n">
        <v>18856.1443764839</v>
      </c>
      <c r="EU202" s="332" t="n">
        <v>18856.1443764839</v>
      </c>
      <c r="EV202" s="332" t="n">
        <v>18856.1443764839</v>
      </c>
      <c r="EW202" s="332" t="n">
        <v>18856.1443764839</v>
      </c>
      <c r="EX202" s="332" t="n">
        <v>19610.3901515432</v>
      </c>
      <c r="EY202" s="332" t="n">
        <v>19610.3901515432</v>
      </c>
      <c r="EZ202" s="332" t="n">
        <v>19610.3901515432</v>
      </c>
      <c r="FA202" s="332" t="n">
        <v>19610.3901515432</v>
      </c>
      <c r="FB202" s="332" t="n">
        <v>20394.805757605</v>
      </c>
      <c r="FC202" s="332" t="n">
        <v>20394.805757605</v>
      </c>
      <c r="FD202" s="332" t="n">
        <v>20394.805757605</v>
      </c>
      <c r="FE202" s="332" t="n">
        <v>20394.805757605</v>
      </c>
      <c r="FF202" s="332" t="n">
        <v>21210.5979879092</v>
      </c>
      <c r="FG202" s="332" t="n">
        <v>21210.5979879092</v>
      </c>
      <c r="FH202" s="332" t="n">
        <v>21210.5979879092</v>
      </c>
      <c r="FI202" s="332" t="n">
        <v>21210.5979879092</v>
      </c>
      <c r="FJ202" s="332" t="n">
        <v>22059.0219074255</v>
      </c>
      <c r="FK202" s="332" t="n">
        <v>22059.0219074255</v>
      </c>
      <c r="FL202" s="332" t="n">
        <v>22059.0219074255</v>
      </c>
      <c r="FM202" s="332" t="n">
        <v>22059.0219074255</v>
      </c>
      <c r="FN202" s="332" t="n">
        <v>22941.3827837226</v>
      </c>
      <c r="FO202" s="332" t="n">
        <v>22941.3827837226</v>
      </c>
      <c r="FP202" s="332" t="n">
        <v>22941.3827837226</v>
      </c>
      <c r="FQ202" s="332" t="n">
        <v>22941.3827837226</v>
      </c>
      <c r="FR202" s="332" t="n">
        <v>23859.0380950715</v>
      </c>
      <c r="FS202" s="332" t="n">
        <v>23859.0380950715</v>
      </c>
      <c r="FT202" s="332" t="n">
        <v>23859.0380950715</v>
      </c>
      <c r="FU202" s="332" t="n">
        <v>23859.0380950715</v>
      </c>
      <c r="FV202" s="332" t="n">
        <v>24813.3996188743</v>
      </c>
      <c r="FW202" s="332" t="n">
        <v>24813.3996188743</v>
      </c>
      <c r="FX202" s="332" t="n">
        <v>24813.3996188743</v>
      </c>
      <c r="FY202" s="332" t="n">
        <v>24813.3996188743</v>
      </c>
      <c r="FZ202" s="332" t="n">
        <v>25805.9356036293</v>
      </c>
      <c r="GA202" s="332" t="n">
        <v>25805.9356036293</v>
      </c>
      <c r="GB202" s="332" t="n">
        <v>25805.9356036293</v>
      </c>
      <c r="GC202" s="332" t="n">
        <v>25805.9356036293</v>
      </c>
      <c r="GD202" s="332" t="n">
        <v>26838.1730277745</v>
      </c>
      <c r="GE202" s="332" t="n">
        <v>26838.1730277745</v>
      </c>
      <c r="GF202" s="332" t="n">
        <v>26838.1730277745</v>
      </c>
      <c r="GG202" s="332" t="n">
        <v>26838.1730277745</v>
      </c>
      <c r="GH202" s="325" t="n">
        <v>27911.6999488855</v>
      </c>
      <c r="GI202" s="325" t="n">
        <v>27911.6999488855</v>
      </c>
      <c r="GJ202" s="325" t="n">
        <v>27911.6999488855</v>
      </c>
      <c r="GK202" s="325" t="n">
        <v>27911.6999488855</v>
      </c>
      <c r="GL202" s="325" t="n">
        <v>29028.1679468409</v>
      </c>
      <c r="GM202" s="325" t="n">
        <v>29028.1679468409</v>
      </c>
      <c r="GN202" s="325" t="n">
        <v>29028.1679468409</v>
      </c>
      <c r="GO202" s="325" t="n">
        <v>29028.1679468409</v>
      </c>
      <c r="GP202" s="325" t="n">
        <v>30189.2946647145</v>
      </c>
      <c r="GQ202" s="325" t="n">
        <v>30189.2946647145</v>
      </c>
      <c r="GR202" s="325" t="n">
        <v>30189.2946647145</v>
      </c>
      <c r="GS202" s="325" t="n">
        <v>30189.2946647145</v>
      </c>
      <c r="GT202" s="325" t="n">
        <v>31396.8664513031</v>
      </c>
      <c r="GU202" s="325" t="n">
        <v>31396.8664513031</v>
      </c>
      <c r="GV202" s="325" t="n">
        <v>31396.8664513031</v>
      </c>
      <c r="GW202" s="325" t="n">
        <v>31396.8664513031</v>
      </c>
      <c r="GX202" s="325" t="n">
        <v>32652.7411093552</v>
      </c>
      <c r="GY202" s="325" t="n">
        <v>32652.7411093552</v>
      </c>
      <c r="GZ202" s="325" t="n">
        <v>32652.7411093552</v>
      </c>
      <c r="HA202" s="325" t="n">
        <v>32652.7411093552</v>
      </c>
    </row>
    <row r="203" customFormat="false" ht="15" hidden="false" customHeight="false" outlineLevel="2" collapsed="false">
      <c r="A203" s="172" t="s">
        <v>99</v>
      </c>
      <c r="B203" s="318" t="s">
        <v>252</v>
      </c>
      <c r="C203" s="318"/>
      <c r="D203" s="318" t="s">
        <v>101</v>
      </c>
      <c r="E203" s="96"/>
      <c r="F203" s="19" t="s">
        <v>267</v>
      </c>
      <c r="G203" s="96" t="s">
        <v>257</v>
      </c>
      <c r="H203" s="96"/>
      <c r="I203" s="96" t="s">
        <v>260</v>
      </c>
      <c r="BN203" s="0" t="n">
        <v>3450</v>
      </c>
      <c r="BO203" s="0" t="n">
        <v>3450</v>
      </c>
      <c r="BP203" s="0" t="n">
        <v>3450</v>
      </c>
      <c r="BQ203" s="0" t="n">
        <v>3450</v>
      </c>
      <c r="BR203" s="0" t="n">
        <v>4150</v>
      </c>
      <c r="BS203" s="0" t="n">
        <v>4150</v>
      </c>
      <c r="BT203" s="0" t="n">
        <v>4150</v>
      </c>
      <c r="BU203" s="0" t="n">
        <v>4150</v>
      </c>
      <c r="BV203" s="0" t="n">
        <v>6800</v>
      </c>
      <c r="BW203" s="0" t="n">
        <v>6800</v>
      </c>
      <c r="BX203" s="0" t="n">
        <v>6800</v>
      </c>
      <c r="BY203" s="0" t="n">
        <v>6800</v>
      </c>
      <c r="BZ203" s="0" t="n">
        <v>7961.5</v>
      </c>
      <c r="CA203" s="0" t="n">
        <v>7961.5</v>
      </c>
      <c r="CB203" s="0" t="n">
        <v>7961.5</v>
      </c>
      <c r="CC203" s="0" t="n">
        <v>7961.5</v>
      </c>
      <c r="CD203" s="0" t="n">
        <v>8541</v>
      </c>
      <c r="CE203" s="0" t="n">
        <v>8541</v>
      </c>
      <c r="CF203" s="0" t="n">
        <v>8541</v>
      </c>
      <c r="CG203" s="0" t="n">
        <v>8541</v>
      </c>
      <c r="CH203" s="275" t="n">
        <v>8835</v>
      </c>
      <c r="CI203" s="275" t="n">
        <v>8835</v>
      </c>
      <c r="CJ203" s="275" t="n">
        <v>8835</v>
      </c>
      <c r="CK203" s="275" t="n">
        <v>8835</v>
      </c>
      <c r="CL203" s="332" t="n">
        <v>9188</v>
      </c>
      <c r="CM203" s="332" t="n">
        <v>9188</v>
      </c>
      <c r="CN203" s="332" t="n">
        <v>9188</v>
      </c>
      <c r="CO203" s="332" t="n">
        <v>9188</v>
      </c>
      <c r="CP203" s="332" t="n">
        <v>9556</v>
      </c>
      <c r="CQ203" s="332" t="n">
        <v>9556</v>
      </c>
      <c r="CR203" s="332" t="n">
        <v>9556</v>
      </c>
      <c r="CS203" s="332" t="n">
        <v>9556</v>
      </c>
      <c r="CT203" s="332" t="n">
        <v>9938</v>
      </c>
      <c r="CU203" s="332" t="n">
        <v>9938</v>
      </c>
      <c r="CV203" s="332" t="n">
        <v>9938</v>
      </c>
      <c r="CW203" s="332" t="n">
        <v>9938</v>
      </c>
      <c r="CX203" s="332" t="n">
        <v>10425</v>
      </c>
      <c r="CY203" s="332" t="n">
        <v>10425</v>
      </c>
      <c r="CZ203" s="332" t="n">
        <v>10425</v>
      </c>
      <c r="DA203" s="332" t="n">
        <v>10425</v>
      </c>
      <c r="DB203" s="332" t="n">
        <v>12120</v>
      </c>
      <c r="DC203" s="332" t="n">
        <v>12120</v>
      </c>
      <c r="DD203" s="332" t="n">
        <v>12120</v>
      </c>
      <c r="DE203" s="332" t="n">
        <v>12120</v>
      </c>
      <c r="DF203" s="332" t="n">
        <v>12738</v>
      </c>
      <c r="DG203" s="332" t="n">
        <v>12738</v>
      </c>
      <c r="DH203" s="332" t="n">
        <v>12738</v>
      </c>
      <c r="DI203" s="332" t="n">
        <v>12738</v>
      </c>
      <c r="DJ203" s="332" t="n">
        <v>13248</v>
      </c>
      <c r="DK203" s="332" t="n">
        <v>13248</v>
      </c>
      <c r="DL203" s="332" t="n">
        <v>13248</v>
      </c>
      <c r="DM203" s="332" t="n">
        <v>13248</v>
      </c>
      <c r="DN203" s="332" t="n">
        <v>13778</v>
      </c>
      <c r="DO203" s="332" t="n">
        <v>13778</v>
      </c>
      <c r="DP203" s="332" t="n">
        <v>13778</v>
      </c>
      <c r="DQ203" s="332" t="n">
        <v>13778</v>
      </c>
      <c r="DR203" s="332" t="n">
        <v>14329.12</v>
      </c>
      <c r="DS203" s="332" t="n">
        <v>14329.12</v>
      </c>
      <c r="DT203" s="332" t="n">
        <v>14329.12</v>
      </c>
      <c r="DU203" s="332" t="n">
        <v>14329.12</v>
      </c>
      <c r="DV203" s="332" t="n">
        <v>14902.2848</v>
      </c>
      <c r="DW203" s="332" t="n">
        <v>14902.2848</v>
      </c>
      <c r="DX203" s="332" t="n">
        <v>14902.2848</v>
      </c>
      <c r="DY203" s="332" t="n">
        <v>14902.2848</v>
      </c>
      <c r="DZ203" s="332" t="n">
        <v>15498.376192</v>
      </c>
      <c r="EA203" s="332" t="n">
        <v>15498.376192</v>
      </c>
      <c r="EB203" s="332" t="n">
        <v>15498.376192</v>
      </c>
      <c r="EC203" s="332" t="n">
        <v>15498.376192</v>
      </c>
      <c r="ED203" s="332" t="n">
        <v>16118.31123968</v>
      </c>
      <c r="EE203" s="332" t="n">
        <v>16118.31123968</v>
      </c>
      <c r="EF203" s="332" t="n">
        <v>16118.31123968</v>
      </c>
      <c r="EG203" s="332" t="n">
        <v>16118.31123968</v>
      </c>
      <c r="EH203" s="332" t="n">
        <v>16763.0436892672</v>
      </c>
      <c r="EI203" s="332" t="n">
        <v>16763.0436892672</v>
      </c>
      <c r="EJ203" s="332" t="n">
        <v>16763.0436892672</v>
      </c>
      <c r="EK203" s="332" t="n">
        <v>16763.0436892672</v>
      </c>
      <c r="EL203" s="332" t="n">
        <v>17433.5654368379</v>
      </c>
      <c r="EM203" s="332" t="n">
        <v>17433.5654368379</v>
      </c>
      <c r="EN203" s="332" t="n">
        <v>17433.5654368379</v>
      </c>
      <c r="EO203" s="332" t="n">
        <v>17433.5654368379</v>
      </c>
      <c r="EP203" s="332" t="n">
        <v>18130.9080543114</v>
      </c>
      <c r="EQ203" s="332" t="n">
        <v>18130.9080543114</v>
      </c>
      <c r="ER203" s="332" t="n">
        <v>18130.9080543114</v>
      </c>
      <c r="ES203" s="332" t="n">
        <v>18130.9080543114</v>
      </c>
      <c r="ET203" s="332" t="n">
        <v>18856.1443764839</v>
      </c>
      <c r="EU203" s="332" t="n">
        <v>18856.1443764839</v>
      </c>
      <c r="EV203" s="332" t="n">
        <v>18856.1443764839</v>
      </c>
      <c r="EW203" s="332" t="n">
        <v>18856.1443764839</v>
      </c>
      <c r="EX203" s="332" t="n">
        <v>19610.3901515432</v>
      </c>
      <c r="EY203" s="332" t="n">
        <v>19610.3901515432</v>
      </c>
      <c r="EZ203" s="332" t="n">
        <v>19610.3901515432</v>
      </c>
      <c r="FA203" s="332" t="n">
        <v>19610.3901515432</v>
      </c>
      <c r="FB203" s="332" t="n">
        <v>20394.805757605</v>
      </c>
      <c r="FC203" s="332" t="n">
        <v>20394.805757605</v>
      </c>
      <c r="FD203" s="332" t="n">
        <v>20394.805757605</v>
      </c>
      <c r="FE203" s="332" t="n">
        <v>20394.805757605</v>
      </c>
      <c r="FF203" s="332" t="n">
        <v>21210.5979879092</v>
      </c>
      <c r="FG203" s="332" t="n">
        <v>21210.5979879092</v>
      </c>
      <c r="FH203" s="332" t="n">
        <v>21210.5979879092</v>
      </c>
      <c r="FI203" s="332" t="n">
        <v>21210.5979879092</v>
      </c>
      <c r="FJ203" s="332" t="n">
        <v>22059.0219074255</v>
      </c>
      <c r="FK203" s="332" t="n">
        <v>22059.0219074255</v>
      </c>
      <c r="FL203" s="332" t="n">
        <v>22059.0219074255</v>
      </c>
      <c r="FM203" s="332" t="n">
        <v>22059.0219074255</v>
      </c>
      <c r="FN203" s="332" t="n">
        <v>22941.3827837226</v>
      </c>
      <c r="FO203" s="332" t="n">
        <v>22941.3827837226</v>
      </c>
      <c r="FP203" s="332" t="n">
        <v>22941.3827837226</v>
      </c>
      <c r="FQ203" s="332" t="n">
        <v>22941.3827837226</v>
      </c>
      <c r="FR203" s="332" t="n">
        <v>23859.0380950715</v>
      </c>
      <c r="FS203" s="332" t="n">
        <v>23859.0380950715</v>
      </c>
      <c r="FT203" s="332" t="n">
        <v>23859.0380950715</v>
      </c>
      <c r="FU203" s="332" t="n">
        <v>23859.0380950715</v>
      </c>
      <c r="FV203" s="332" t="n">
        <v>24813.3996188743</v>
      </c>
      <c r="FW203" s="332" t="n">
        <v>24813.3996188743</v>
      </c>
      <c r="FX203" s="332" t="n">
        <v>24813.3996188743</v>
      </c>
      <c r="FY203" s="332" t="n">
        <v>24813.3996188743</v>
      </c>
      <c r="FZ203" s="332" t="n">
        <v>25805.9356036293</v>
      </c>
      <c r="GA203" s="332" t="n">
        <v>25805.9356036293</v>
      </c>
      <c r="GB203" s="332" t="n">
        <v>25805.9356036293</v>
      </c>
      <c r="GC203" s="332" t="n">
        <v>25805.9356036293</v>
      </c>
      <c r="GD203" s="332" t="n">
        <v>26838.1730277745</v>
      </c>
      <c r="GE203" s="332" t="n">
        <v>26838.1730277745</v>
      </c>
      <c r="GF203" s="332" t="n">
        <v>26838.1730277745</v>
      </c>
      <c r="GG203" s="332" t="n">
        <v>26838.1730277745</v>
      </c>
      <c r="GH203" s="325" t="n">
        <v>27911.6999488855</v>
      </c>
      <c r="GI203" s="325" t="n">
        <v>27911.6999488855</v>
      </c>
      <c r="GJ203" s="325" t="n">
        <v>27911.6999488855</v>
      </c>
      <c r="GK203" s="325" t="n">
        <v>27911.6999488855</v>
      </c>
      <c r="GL203" s="325" t="n">
        <v>29028.1679468409</v>
      </c>
      <c r="GM203" s="325" t="n">
        <v>29028.1679468409</v>
      </c>
      <c r="GN203" s="325" t="n">
        <v>29028.1679468409</v>
      </c>
      <c r="GO203" s="325" t="n">
        <v>29028.1679468409</v>
      </c>
      <c r="GP203" s="325" t="n">
        <v>30189.2946647145</v>
      </c>
      <c r="GQ203" s="325" t="n">
        <v>30189.2946647145</v>
      </c>
      <c r="GR203" s="325" t="n">
        <v>30189.2946647145</v>
      </c>
      <c r="GS203" s="325" t="n">
        <v>30189.2946647145</v>
      </c>
      <c r="GT203" s="325" t="n">
        <v>31396.8664513031</v>
      </c>
      <c r="GU203" s="325" t="n">
        <v>31396.8664513031</v>
      </c>
      <c r="GV203" s="325" t="n">
        <v>31396.8664513031</v>
      </c>
      <c r="GW203" s="325" t="n">
        <v>31396.8664513031</v>
      </c>
      <c r="GX203" s="325" t="n">
        <v>32652.7411093552</v>
      </c>
      <c r="GY203" s="325" t="n">
        <v>32652.7411093552</v>
      </c>
      <c r="GZ203" s="325" t="n">
        <v>32652.7411093552</v>
      </c>
      <c r="HA203" s="325" t="n">
        <v>32652.7411093552</v>
      </c>
    </row>
    <row r="204" customFormat="false" ht="15" hidden="false" customHeight="false" outlineLevel="2" collapsed="false">
      <c r="A204" s="172" t="s">
        <v>99</v>
      </c>
      <c r="B204" s="318" t="s">
        <v>252</v>
      </c>
      <c r="C204" s="318"/>
      <c r="D204" s="318" t="s">
        <v>101</v>
      </c>
      <c r="E204" s="96"/>
      <c r="F204" s="19" t="s">
        <v>268</v>
      </c>
      <c r="G204" s="96" t="s">
        <v>257</v>
      </c>
      <c r="H204" s="96"/>
      <c r="I204" s="96" t="s">
        <v>260</v>
      </c>
      <c r="BN204" s="0" t="n">
        <v>3450</v>
      </c>
      <c r="BO204" s="0" t="n">
        <v>3450</v>
      </c>
      <c r="BP204" s="0" t="n">
        <v>3450</v>
      </c>
      <c r="BQ204" s="0" t="n">
        <v>3450</v>
      </c>
      <c r="BR204" s="0" t="n">
        <v>4150</v>
      </c>
      <c r="BS204" s="0" t="n">
        <v>4150</v>
      </c>
      <c r="BT204" s="0" t="n">
        <v>4150</v>
      </c>
      <c r="BU204" s="0" t="n">
        <v>4150</v>
      </c>
      <c r="BV204" s="0" t="n">
        <v>6800</v>
      </c>
      <c r="BW204" s="0" t="n">
        <v>6800</v>
      </c>
      <c r="BX204" s="0" t="n">
        <v>6800</v>
      </c>
      <c r="BY204" s="0" t="n">
        <v>6800</v>
      </c>
      <c r="BZ204" s="0" t="n">
        <v>7961.5</v>
      </c>
      <c r="CA204" s="0" t="n">
        <v>7961.5</v>
      </c>
      <c r="CB204" s="0" t="n">
        <v>7961.5</v>
      </c>
      <c r="CC204" s="0" t="n">
        <v>7961.5</v>
      </c>
      <c r="CD204" s="0" t="n">
        <v>8541</v>
      </c>
      <c r="CE204" s="0" t="n">
        <v>8541</v>
      </c>
      <c r="CF204" s="0" t="n">
        <v>8541</v>
      </c>
      <c r="CG204" s="0" t="n">
        <v>8541</v>
      </c>
      <c r="CH204" s="275" t="n">
        <v>8835</v>
      </c>
      <c r="CI204" s="275" t="n">
        <v>8835</v>
      </c>
      <c r="CJ204" s="275" t="n">
        <v>8835</v>
      </c>
      <c r="CK204" s="275" t="n">
        <v>8835</v>
      </c>
      <c r="CL204" s="332" t="n">
        <v>9188</v>
      </c>
      <c r="CM204" s="332" t="n">
        <v>9188</v>
      </c>
      <c r="CN204" s="332" t="n">
        <v>9188</v>
      </c>
      <c r="CO204" s="332" t="n">
        <v>9188</v>
      </c>
      <c r="CP204" s="332" t="n">
        <v>9556</v>
      </c>
      <c r="CQ204" s="332" t="n">
        <v>9556</v>
      </c>
      <c r="CR204" s="332" t="n">
        <v>9556</v>
      </c>
      <c r="CS204" s="332" t="n">
        <v>9556</v>
      </c>
      <c r="CT204" s="332" t="n">
        <v>9938</v>
      </c>
      <c r="CU204" s="332" t="n">
        <v>9938</v>
      </c>
      <c r="CV204" s="332" t="n">
        <v>9938</v>
      </c>
      <c r="CW204" s="332" t="n">
        <v>9938</v>
      </c>
      <c r="CX204" s="332" t="n">
        <v>10425</v>
      </c>
      <c r="CY204" s="332" t="n">
        <v>10425</v>
      </c>
      <c r="CZ204" s="332" t="n">
        <v>10425</v>
      </c>
      <c r="DA204" s="332" t="n">
        <v>10425</v>
      </c>
      <c r="DB204" s="332" t="n">
        <v>12120</v>
      </c>
      <c r="DC204" s="332" t="n">
        <v>12120</v>
      </c>
      <c r="DD204" s="332" t="n">
        <v>12120</v>
      </c>
      <c r="DE204" s="332" t="n">
        <v>12120</v>
      </c>
      <c r="DF204" s="332" t="n">
        <v>12738</v>
      </c>
      <c r="DG204" s="332" t="n">
        <v>12738</v>
      </c>
      <c r="DH204" s="332" t="n">
        <v>12738</v>
      </c>
      <c r="DI204" s="332" t="n">
        <v>12738</v>
      </c>
      <c r="DJ204" s="332" t="n">
        <v>13248</v>
      </c>
      <c r="DK204" s="332" t="n">
        <v>13248</v>
      </c>
      <c r="DL204" s="332" t="n">
        <v>13248</v>
      </c>
      <c r="DM204" s="332" t="n">
        <v>13248</v>
      </c>
      <c r="DN204" s="332" t="n">
        <v>13778</v>
      </c>
      <c r="DO204" s="332" t="n">
        <v>13778</v>
      </c>
      <c r="DP204" s="332" t="n">
        <v>13778</v>
      </c>
      <c r="DQ204" s="332" t="n">
        <v>13778</v>
      </c>
      <c r="DR204" s="332" t="n">
        <v>14329.12</v>
      </c>
      <c r="DS204" s="332" t="n">
        <v>14329.12</v>
      </c>
      <c r="DT204" s="332" t="n">
        <v>14329.12</v>
      </c>
      <c r="DU204" s="332" t="n">
        <v>14329.12</v>
      </c>
      <c r="DV204" s="332" t="n">
        <v>14902.2848</v>
      </c>
      <c r="DW204" s="332" t="n">
        <v>14902.2848</v>
      </c>
      <c r="DX204" s="332" t="n">
        <v>14902.2848</v>
      </c>
      <c r="DY204" s="332" t="n">
        <v>14902.2848</v>
      </c>
      <c r="DZ204" s="332" t="n">
        <v>15498.376192</v>
      </c>
      <c r="EA204" s="332" t="n">
        <v>15498.376192</v>
      </c>
      <c r="EB204" s="332" t="n">
        <v>15498.376192</v>
      </c>
      <c r="EC204" s="332" t="n">
        <v>15498.376192</v>
      </c>
      <c r="ED204" s="332" t="n">
        <v>16118.31123968</v>
      </c>
      <c r="EE204" s="332" t="n">
        <v>16118.31123968</v>
      </c>
      <c r="EF204" s="332" t="n">
        <v>16118.31123968</v>
      </c>
      <c r="EG204" s="332" t="n">
        <v>16118.31123968</v>
      </c>
      <c r="EH204" s="332" t="n">
        <v>16763.0436892672</v>
      </c>
      <c r="EI204" s="332" t="n">
        <v>16763.0436892672</v>
      </c>
      <c r="EJ204" s="332" t="n">
        <v>16763.0436892672</v>
      </c>
      <c r="EK204" s="332" t="n">
        <v>16763.0436892672</v>
      </c>
      <c r="EL204" s="332" t="n">
        <v>17433.5654368379</v>
      </c>
      <c r="EM204" s="332" t="n">
        <v>17433.5654368379</v>
      </c>
      <c r="EN204" s="332" t="n">
        <v>17433.5654368379</v>
      </c>
      <c r="EO204" s="332" t="n">
        <v>17433.5654368379</v>
      </c>
      <c r="EP204" s="332" t="n">
        <v>18130.9080543114</v>
      </c>
      <c r="EQ204" s="332" t="n">
        <v>18130.9080543114</v>
      </c>
      <c r="ER204" s="332" t="n">
        <v>18130.9080543114</v>
      </c>
      <c r="ES204" s="332" t="n">
        <v>18130.9080543114</v>
      </c>
      <c r="ET204" s="332" t="n">
        <v>18856.1443764839</v>
      </c>
      <c r="EU204" s="332" t="n">
        <v>18856.1443764839</v>
      </c>
      <c r="EV204" s="332" t="n">
        <v>18856.1443764839</v>
      </c>
      <c r="EW204" s="332" t="n">
        <v>18856.1443764839</v>
      </c>
      <c r="EX204" s="332" t="n">
        <v>19610.3901515432</v>
      </c>
      <c r="EY204" s="332" t="n">
        <v>19610.3901515432</v>
      </c>
      <c r="EZ204" s="332" t="n">
        <v>19610.3901515432</v>
      </c>
      <c r="FA204" s="332" t="n">
        <v>19610.3901515432</v>
      </c>
      <c r="FB204" s="332" t="n">
        <v>20394.805757605</v>
      </c>
      <c r="FC204" s="332" t="n">
        <v>20394.805757605</v>
      </c>
      <c r="FD204" s="332" t="n">
        <v>20394.805757605</v>
      </c>
      <c r="FE204" s="332" t="n">
        <v>20394.805757605</v>
      </c>
      <c r="FF204" s="332" t="n">
        <v>21210.5979879092</v>
      </c>
      <c r="FG204" s="332" t="n">
        <v>21210.5979879092</v>
      </c>
      <c r="FH204" s="332" t="n">
        <v>21210.5979879092</v>
      </c>
      <c r="FI204" s="332" t="n">
        <v>21210.5979879092</v>
      </c>
      <c r="FJ204" s="332" t="n">
        <v>22059.0219074255</v>
      </c>
      <c r="FK204" s="332" t="n">
        <v>22059.0219074255</v>
      </c>
      <c r="FL204" s="332" t="n">
        <v>22059.0219074255</v>
      </c>
      <c r="FM204" s="332" t="n">
        <v>22059.0219074255</v>
      </c>
      <c r="FN204" s="332" t="n">
        <v>22941.3827837226</v>
      </c>
      <c r="FO204" s="332" t="n">
        <v>22941.3827837226</v>
      </c>
      <c r="FP204" s="332" t="n">
        <v>22941.3827837226</v>
      </c>
      <c r="FQ204" s="332" t="n">
        <v>22941.3827837226</v>
      </c>
      <c r="FR204" s="332" t="n">
        <v>23859.0380950715</v>
      </c>
      <c r="FS204" s="332" t="n">
        <v>23859.0380950715</v>
      </c>
      <c r="FT204" s="332" t="n">
        <v>23859.0380950715</v>
      </c>
      <c r="FU204" s="332" t="n">
        <v>23859.0380950715</v>
      </c>
      <c r="FV204" s="332" t="n">
        <v>24813.3996188743</v>
      </c>
      <c r="FW204" s="332" t="n">
        <v>24813.3996188743</v>
      </c>
      <c r="FX204" s="332" t="n">
        <v>24813.3996188743</v>
      </c>
      <c r="FY204" s="332" t="n">
        <v>24813.3996188743</v>
      </c>
      <c r="FZ204" s="332" t="n">
        <v>25805.9356036293</v>
      </c>
      <c r="GA204" s="332" t="n">
        <v>25805.9356036293</v>
      </c>
      <c r="GB204" s="332" t="n">
        <v>25805.9356036293</v>
      </c>
      <c r="GC204" s="332" t="n">
        <v>25805.9356036293</v>
      </c>
      <c r="GD204" s="332" t="n">
        <v>26838.1730277745</v>
      </c>
      <c r="GE204" s="332" t="n">
        <v>26838.1730277745</v>
      </c>
      <c r="GF204" s="332" t="n">
        <v>26838.1730277745</v>
      </c>
      <c r="GG204" s="332" t="n">
        <v>26838.1730277745</v>
      </c>
      <c r="GH204" s="325" t="n">
        <v>27911.6999488855</v>
      </c>
      <c r="GI204" s="325" t="n">
        <v>27911.6999488855</v>
      </c>
      <c r="GJ204" s="325" t="n">
        <v>27911.6999488855</v>
      </c>
      <c r="GK204" s="325" t="n">
        <v>27911.6999488855</v>
      </c>
      <c r="GL204" s="325" t="n">
        <v>29028.1679468409</v>
      </c>
      <c r="GM204" s="325" t="n">
        <v>29028.1679468409</v>
      </c>
      <c r="GN204" s="325" t="n">
        <v>29028.1679468409</v>
      </c>
      <c r="GO204" s="325" t="n">
        <v>29028.1679468409</v>
      </c>
      <c r="GP204" s="325" t="n">
        <v>30189.2946647145</v>
      </c>
      <c r="GQ204" s="325" t="n">
        <v>30189.2946647145</v>
      </c>
      <c r="GR204" s="325" t="n">
        <v>30189.2946647145</v>
      </c>
      <c r="GS204" s="325" t="n">
        <v>30189.2946647145</v>
      </c>
      <c r="GT204" s="325" t="n">
        <v>31396.8664513031</v>
      </c>
      <c r="GU204" s="325" t="n">
        <v>31396.8664513031</v>
      </c>
      <c r="GV204" s="325" t="n">
        <v>31396.8664513031</v>
      </c>
      <c r="GW204" s="325" t="n">
        <v>31396.8664513031</v>
      </c>
      <c r="GX204" s="325" t="n">
        <v>32652.7411093552</v>
      </c>
      <c r="GY204" s="325" t="n">
        <v>32652.7411093552</v>
      </c>
      <c r="GZ204" s="325" t="n">
        <v>32652.7411093552</v>
      </c>
      <c r="HA204" s="325" t="n">
        <v>32652.7411093552</v>
      </c>
    </row>
    <row r="205" customFormat="false" ht="15" hidden="false" customHeight="false" outlineLevel="2" collapsed="false">
      <c r="A205" s="172" t="s">
        <v>99</v>
      </c>
      <c r="B205" s="318" t="s">
        <v>252</v>
      </c>
      <c r="C205" s="318"/>
      <c r="D205" s="318" t="s">
        <v>101</v>
      </c>
      <c r="E205" s="96"/>
      <c r="F205" s="19" t="s">
        <v>269</v>
      </c>
      <c r="G205" s="96" t="s">
        <v>257</v>
      </c>
      <c r="H205" s="96"/>
      <c r="I205" s="96" t="s">
        <v>260</v>
      </c>
      <c r="BN205" s="0" t="n">
        <v>6500</v>
      </c>
      <c r="BO205" s="0" t="n">
        <v>6500</v>
      </c>
      <c r="BP205" s="0" t="n">
        <v>6500</v>
      </c>
      <c r="BQ205" s="0" t="n">
        <v>6500</v>
      </c>
      <c r="BR205" s="0" t="n">
        <v>6000</v>
      </c>
      <c r="BS205" s="0" t="n">
        <v>6000</v>
      </c>
      <c r="BT205" s="0" t="n">
        <v>6000</v>
      </c>
      <c r="BU205" s="0" t="n">
        <v>6000</v>
      </c>
      <c r="BV205" s="0" t="n">
        <v>5400</v>
      </c>
      <c r="BW205" s="0" t="n">
        <v>5400</v>
      </c>
      <c r="BX205" s="0" t="n">
        <v>5400</v>
      </c>
      <c r="BY205" s="0" t="n">
        <v>5400</v>
      </c>
      <c r="BZ205" s="0" t="n">
        <v>5400</v>
      </c>
      <c r="CA205" s="0" t="n">
        <v>5400</v>
      </c>
      <c r="CB205" s="0" t="n">
        <v>5400</v>
      </c>
      <c r="CC205" s="0" t="n">
        <v>5400</v>
      </c>
      <c r="CD205" s="0" t="n">
        <v>5400</v>
      </c>
      <c r="CE205" s="0" t="n">
        <v>5400</v>
      </c>
      <c r="CF205" s="0" t="n">
        <v>5400</v>
      </c>
      <c r="CG205" s="0" t="n">
        <v>5400</v>
      </c>
      <c r="CH205" s="275" t="n">
        <v>5616</v>
      </c>
      <c r="CI205" s="275" t="n">
        <v>5616</v>
      </c>
      <c r="CJ205" s="275" t="n">
        <v>5616</v>
      </c>
      <c r="CK205" s="275" t="n">
        <v>5616</v>
      </c>
      <c r="CL205" s="332" t="n">
        <v>5841</v>
      </c>
      <c r="CM205" s="332" t="n">
        <v>5841</v>
      </c>
      <c r="CN205" s="332" t="n">
        <v>5841</v>
      </c>
      <c r="CO205" s="332" t="n">
        <v>5841</v>
      </c>
      <c r="CP205" s="332" t="n">
        <v>6075</v>
      </c>
      <c r="CQ205" s="332" t="n">
        <v>6075</v>
      </c>
      <c r="CR205" s="332" t="n">
        <v>6075</v>
      </c>
      <c r="CS205" s="332" t="n">
        <v>6075</v>
      </c>
      <c r="CT205" s="332" t="n">
        <v>6318</v>
      </c>
      <c r="CU205" s="332" t="n">
        <v>6318</v>
      </c>
      <c r="CV205" s="332" t="n">
        <v>6318</v>
      </c>
      <c r="CW205" s="332" t="n">
        <v>6318</v>
      </c>
      <c r="CX205" s="332" t="n">
        <v>6628</v>
      </c>
      <c r="CY205" s="332" t="n">
        <v>6628</v>
      </c>
      <c r="CZ205" s="332" t="n">
        <v>6628</v>
      </c>
      <c r="DA205" s="332" t="n">
        <v>6628</v>
      </c>
      <c r="DB205" s="332" t="n">
        <v>8090</v>
      </c>
      <c r="DC205" s="332" t="n">
        <v>8090</v>
      </c>
      <c r="DD205" s="332" t="n">
        <v>8090</v>
      </c>
      <c r="DE205" s="332" t="n">
        <v>8090</v>
      </c>
      <c r="DF205" s="332" t="n">
        <v>8503</v>
      </c>
      <c r="DG205" s="332" t="n">
        <v>8503</v>
      </c>
      <c r="DH205" s="332" t="n">
        <v>8503</v>
      </c>
      <c r="DI205" s="332" t="n">
        <v>8503</v>
      </c>
      <c r="DJ205" s="332" t="n">
        <v>8843</v>
      </c>
      <c r="DK205" s="332" t="n">
        <v>8843</v>
      </c>
      <c r="DL205" s="332" t="n">
        <v>8843</v>
      </c>
      <c r="DM205" s="332" t="n">
        <v>8843</v>
      </c>
      <c r="DN205" s="332" t="n">
        <v>9197</v>
      </c>
      <c r="DO205" s="332" t="n">
        <v>9197</v>
      </c>
      <c r="DP205" s="332" t="n">
        <v>9197</v>
      </c>
      <c r="DQ205" s="332" t="n">
        <v>9197</v>
      </c>
      <c r="DR205" s="332" t="n">
        <v>9564.88000000001</v>
      </c>
      <c r="DS205" s="332" t="n">
        <v>9564.88000000001</v>
      </c>
      <c r="DT205" s="332" t="n">
        <v>9564.88000000001</v>
      </c>
      <c r="DU205" s="332" t="n">
        <v>9564.88000000001</v>
      </c>
      <c r="DV205" s="332" t="n">
        <v>9947.47520000001</v>
      </c>
      <c r="DW205" s="332" t="n">
        <v>9947.47520000001</v>
      </c>
      <c r="DX205" s="332" t="n">
        <v>9947.47520000001</v>
      </c>
      <c r="DY205" s="332" t="n">
        <v>9947.47520000001</v>
      </c>
      <c r="DZ205" s="332" t="n">
        <v>10345.374208</v>
      </c>
      <c r="EA205" s="332" t="n">
        <v>10345.374208</v>
      </c>
      <c r="EB205" s="332" t="n">
        <v>10345.374208</v>
      </c>
      <c r="EC205" s="332" t="n">
        <v>10345.374208</v>
      </c>
      <c r="ED205" s="332" t="n">
        <v>10759.18917632</v>
      </c>
      <c r="EE205" s="332" t="n">
        <v>10759.18917632</v>
      </c>
      <c r="EF205" s="332" t="n">
        <v>10759.18917632</v>
      </c>
      <c r="EG205" s="332" t="n">
        <v>10759.18917632</v>
      </c>
      <c r="EH205" s="332" t="n">
        <v>11189.5567433728</v>
      </c>
      <c r="EI205" s="332" t="n">
        <v>11189.5567433728</v>
      </c>
      <c r="EJ205" s="332" t="n">
        <v>11189.5567433728</v>
      </c>
      <c r="EK205" s="332" t="n">
        <v>11189.5567433728</v>
      </c>
      <c r="EL205" s="332" t="n">
        <v>11637.1390131077</v>
      </c>
      <c r="EM205" s="332" t="n">
        <v>11637.1390131077</v>
      </c>
      <c r="EN205" s="332" t="n">
        <v>11637.1390131077</v>
      </c>
      <c r="EO205" s="332" t="n">
        <v>11637.1390131077</v>
      </c>
      <c r="EP205" s="332" t="n">
        <v>12102.624573632</v>
      </c>
      <c r="EQ205" s="332" t="n">
        <v>12102.624573632</v>
      </c>
      <c r="ER205" s="332" t="n">
        <v>12102.624573632</v>
      </c>
      <c r="ES205" s="332" t="n">
        <v>12102.624573632</v>
      </c>
      <c r="ET205" s="332" t="n">
        <v>12586.7295565773</v>
      </c>
      <c r="EU205" s="332" t="n">
        <v>12586.7295565773</v>
      </c>
      <c r="EV205" s="332" t="n">
        <v>12586.7295565773</v>
      </c>
      <c r="EW205" s="332" t="n">
        <v>12586.7295565773</v>
      </c>
      <c r="EX205" s="332" t="n">
        <v>13090.1987388404</v>
      </c>
      <c r="EY205" s="332" t="n">
        <v>13090.1987388404</v>
      </c>
      <c r="EZ205" s="332" t="n">
        <v>13090.1987388404</v>
      </c>
      <c r="FA205" s="332" t="n">
        <v>13090.1987388404</v>
      </c>
      <c r="FB205" s="332" t="n">
        <v>13613.806688394</v>
      </c>
      <c r="FC205" s="332" t="n">
        <v>13613.806688394</v>
      </c>
      <c r="FD205" s="332" t="n">
        <v>13613.806688394</v>
      </c>
      <c r="FE205" s="332" t="n">
        <v>13613.806688394</v>
      </c>
      <c r="FF205" s="332" t="n">
        <v>14158.3589559298</v>
      </c>
      <c r="FG205" s="332" t="n">
        <v>14158.3589559298</v>
      </c>
      <c r="FH205" s="332" t="n">
        <v>14158.3589559298</v>
      </c>
      <c r="FI205" s="332" t="n">
        <v>14158.3589559298</v>
      </c>
      <c r="FJ205" s="332" t="n">
        <v>14724.693314167</v>
      </c>
      <c r="FK205" s="332" t="n">
        <v>14724.693314167</v>
      </c>
      <c r="FL205" s="332" t="n">
        <v>14724.693314167</v>
      </c>
      <c r="FM205" s="332" t="n">
        <v>14724.693314167</v>
      </c>
      <c r="FN205" s="332" t="n">
        <v>15313.6810467337</v>
      </c>
      <c r="FO205" s="332" t="n">
        <v>15313.6810467337</v>
      </c>
      <c r="FP205" s="332" t="n">
        <v>15313.6810467337</v>
      </c>
      <c r="FQ205" s="332" t="n">
        <v>15313.6810467337</v>
      </c>
      <c r="FR205" s="332" t="n">
        <v>15926.228288603</v>
      </c>
      <c r="FS205" s="332" t="n">
        <v>15926.228288603</v>
      </c>
      <c r="FT205" s="332" t="n">
        <v>15926.228288603</v>
      </c>
      <c r="FU205" s="332" t="n">
        <v>15926.228288603</v>
      </c>
      <c r="FV205" s="332" t="n">
        <v>16563.2774201471</v>
      </c>
      <c r="FW205" s="332" t="n">
        <v>16563.2774201471</v>
      </c>
      <c r="FX205" s="332" t="n">
        <v>16563.2774201471</v>
      </c>
      <c r="FY205" s="332" t="n">
        <v>16563.2774201471</v>
      </c>
      <c r="FZ205" s="332" t="n">
        <v>17225.808516953</v>
      </c>
      <c r="GA205" s="332" t="n">
        <v>17225.808516953</v>
      </c>
      <c r="GB205" s="332" t="n">
        <v>17225.808516953</v>
      </c>
      <c r="GC205" s="332" t="n">
        <v>17225.808516953</v>
      </c>
      <c r="GD205" s="332" t="n">
        <v>17914.8408576311</v>
      </c>
      <c r="GE205" s="332" t="n">
        <v>17914.8408576311</v>
      </c>
      <c r="GF205" s="332" t="n">
        <v>17914.8408576311</v>
      </c>
      <c r="GG205" s="332" t="n">
        <v>17914.8408576311</v>
      </c>
      <c r="GH205" s="325" t="n">
        <v>18631.4344919364</v>
      </c>
      <c r="GI205" s="325" t="n">
        <v>18631.4344919364</v>
      </c>
      <c r="GJ205" s="325" t="n">
        <v>18631.4344919364</v>
      </c>
      <c r="GK205" s="325" t="n">
        <v>18631.4344919364</v>
      </c>
      <c r="GL205" s="325" t="n">
        <v>19376.6918716138</v>
      </c>
      <c r="GM205" s="325" t="n">
        <v>19376.6918716138</v>
      </c>
      <c r="GN205" s="325" t="n">
        <v>19376.6918716138</v>
      </c>
      <c r="GO205" s="325" t="n">
        <v>19376.6918716138</v>
      </c>
      <c r="GP205" s="325" t="n">
        <v>20151.7595464784</v>
      </c>
      <c r="GQ205" s="325" t="n">
        <v>20151.7595464784</v>
      </c>
      <c r="GR205" s="325" t="n">
        <v>20151.7595464784</v>
      </c>
      <c r="GS205" s="325" t="n">
        <v>20151.7595464784</v>
      </c>
      <c r="GT205" s="325" t="n">
        <v>20957.8299283375</v>
      </c>
      <c r="GU205" s="325" t="n">
        <v>20957.8299283375</v>
      </c>
      <c r="GV205" s="325" t="n">
        <v>20957.8299283375</v>
      </c>
      <c r="GW205" s="325" t="n">
        <v>20957.8299283375</v>
      </c>
      <c r="GX205" s="325" t="n">
        <v>21796.143125471</v>
      </c>
      <c r="GY205" s="325" t="n">
        <v>21796.143125471</v>
      </c>
      <c r="GZ205" s="325" t="n">
        <v>21796.143125471</v>
      </c>
      <c r="HA205" s="325" t="n">
        <v>21796.143125471</v>
      </c>
    </row>
    <row r="206" customFormat="false" ht="15" hidden="false" customHeight="false" outlineLevel="2" collapsed="false">
      <c r="A206" s="172" t="s">
        <v>99</v>
      </c>
      <c r="B206" s="318" t="s">
        <v>252</v>
      </c>
      <c r="C206" s="318"/>
      <c r="D206" s="318" t="s">
        <v>101</v>
      </c>
      <c r="E206" s="96"/>
      <c r="F206" s="19" t="s">
        <v>270</v>
      </c>
      <c r="G206" s="96" t="s">
        <v>257</v>
      </c>
      <c r="H206" s="96"/>
      <c r="I206" s="96" t="s">
        <v>271</v>
      </c>
      <c r="BN206" s="0" t="n">
        <v>3000</v>
      </c>
      <c r="BO206" s="0" t="n">
        <v>3000</v>
      </c>
      <c r="BP206" s="0" t="n">
        <v>3000</v>
      </c>
      <c r="BQ206" s="0" t="n">
        <v>3000</v>
      </c>
      <c r="BR206" s="0" t="n">
        <v>3000</v>
      </c>
      <c r="BS206" s="0" t="n">
        <v>3000</v>
      </c>
      <c r="BT206" s="0" t="n">
        <v>3000</v>
      </c>
      <c r="BU206" s="0" t="n">
        <v>3000</v>
      </c>
      <c r="BV206" s="0" t="n">
        <v>7800</v>
      </c>
      <c r="BW206" s="0" t="n">
        <v>7800</v>
      </c>
      <c r="BX206" s="0" t="n">
        <v>7800</v>
      </c>
      <c r="BY206" s="0" t="n">
        <v>7800</v>
      </c>
      <c r="BZ206" s="0" t="n">
        <v>8662</v>
      </c>
      <c r="CA206" s="0" t="n">
        <v>8662</v>
      </c>
      <c r="CB206" s="0" t="n">
        <v>8662</v>
      </c>
      <c r="CC206" s="0" t="n">
        <v>8662</v>
      </c>
      <c r="CD206" s="0" t="n">
        <v>9241</v>
      </c>
      <c r="CE206" s="0" t="n">
        <v>9241</v>
      </c>
      <c r="CF206" s="0" t="n">
        <v>9241</v>
      </c>
      <c r="CG206" s="0" t="n">
        <v>9241</v>
      </c>
      <c r="CH206" s="275" t="n">
        <v>9535</v>
      </c>
      <c r="CI206" s="275" t="n">
        <v>9535</v>
      </c>
      <c r="CJ206" s="275" t="n">
        <v>9535</v>
      </c>
      <c r="CK206" s="275" t="n">
        <v>9535</v>
      </c>
      <c r="CL206" s="332" t="n">
        <v>9938</v>
      </c>
      <c r="CM206" s="332" t="n">
        <v>9938</v>
      </c>
      <c r="CN206" s="332" t="n">
        <v>9938</v>
      </c>
      <c r="CO206" s="332" t="n">
        <v>9938</v>
      </c>
      <c r="CP206" s="332" t="n">
        <v>10306</v>
      </c>
      <c r="CQ206" s="332" t="n">
        <v>10306</v>
      </c>
      <c r="CR206" s="332" t="n">
        <v>10306</v>
      </c>
      <c r="CS206" s="332" t="n">
        <v>10306</v>
      </c>
      <c r="CT206" s="332" t="n">
        <v>10688</v>
      </c>
      <c r="CU206" s="332" t="n">
        <v>10688</v>
      </c>
      <c r="CV206" s="332" t="n">
        <v>10688</v>
      </c>
      <c r="CW206" s="332" t="n">
        <v>10688</v>
      </c>
      <c r="CX206" s="332" t="n">
        <v>11175</v>
      </c>
      <c r="CY206" s="332" t="n">
        <v>11175</v>
      </c>
      <c r="CZ206" s="332" t="n">
        <v>11175</v>
      </c>
      <c r="DA206" s="332" t="n">
        <v>11175</v>
      </c>
      <c r="DB206" s="332" t="n">
        <v>12870</v>
      </c>
      <c r="DC206" s="332" t="n">
        <v>12870</v>
      </c>
      <c r="DD206" s="332" t="n">
        <v>12870</v>
      </c>
      <c r="DE206" s="332" t="n">
        <v>12870</v>
      </c>
      <c r="DF206" s="332" t="n">
        <v>13488</v>
      </c>
      <c r="DG206" s="332" t="n">
        <v>13488</v>
      </c>
      <c r="DH206" s="332" t="n">
        <v>13488</v>
      </c>
      <c r="DI206" s="332" t="n">
        <v>13488</v>
      </c>
      <c r="DJ206" s="332" t="n">
        <v>13998</v>
      </c>
      <c r="DK206" s="332" t="n">
        <v>13998</v>
      </c>
      <c r="DL206" s="332" t="n">
        <v>13998</v>
      </c>
      <c r="DM206" s="332" t="n">
        <v>13998</v>
      </c>
      <c r="DN206" s="332" t="n">
        <v>14528</v>
      </c>
      <c r="DO206" s="332" t="n">
        <v>14528</v>
      </c>
      <c r="DP206" s="332" t="n">
        <v>14528</v>
      </c>
      <c r="DQ206" s="332" t="n">
        <v>14528</v>
      </c>
      <c r="DR206" s="332" t="n">
        <v>15079.12</v>
      </c>
      <c r="DS206" s="332" t="n">
        <v>15079.12</v>
      </c>
      <c r="DT206" s="332" t="n">
        <v>15079.12</v>
      </c>
      <c r="DU206" s="332" t="n">
        <v>15079.12</v>
      </c>
      <c r="DV206" s="332" t="n">
        <v>15652.2848</v>
      </c>
      <c r="DW206" s="332" t="n">
        <v>15652.2848</v>
      </c>
      <c r="DX206" s="332" t="n">
        <v>15652.2848</v>
      </c>
      <c r="DY206" s="332" t="n">
        <v>15652.2848</v>
      </c>
      <c r="DZ206" s="332" t="n">
        <v>16248.376192</v>
      </c>
      <c r="EA206" s="332" t="n">
        <v>16248.376192</v>
      </c>
      <c r="EB206" s="332" t="n">
        <v>16248.376192</v>
      </c>
      <c r="EC206" s="332" t="n">
        <v>16248.376192</v>
      </c>
      <c r="ED206" s="332" t="n">
        <v>16868.31123968</v>
      </c>
      <c r="EE206" s="332" t="n">
        <v>16868.31123968</v>
      </c>
      <c r="EF206" s="332" t="n">
        <v>16868.31123968</v>
      </c>
      <c r="EG206" s="332" t="n">
        <v>16868.31123968</v>
      </c>
      <c r="EH206" s="332" t="n">
        <v>17513.0436892672</v>
      </c>
      <c r="EI206" s="332" t="n">
        <v>17513.0436892672</v>
      </c>
      <c r="EJ206" s="332" t="n">
        <v>17513.0436892672</v>
      </c>
      <c r="EK206" s="332" t="n">
        <v>17513.0436892672</v>
      </c>
      <c r="EL206" s="332" t="n">
        <v>18183.5654368379</v>
      </c>
      <c r="EM206" s="332" t="n">
        <v>18183.5654368379</v>
      </c>
      <c r="EN206" s="332" t="n">
        <v>18183.5654368379</v>
      </c>
      <c r="EO206" s="332" t="n">
        <v>18183.5654368379</v>
      </c>
      <c r="EP206" s="332" t="n">
        <v>18880.9080543114</v>
      </c>
      <c r="EQ206" s="332" t="n">
        <v>18880.9080543114</v>
      </c>
      <c r="ER206" s="332" t="n">
        <v>18880.9080543114</v>
      </c>
      <c r="ES206" s="332" t="n">
        <v>18880.9080543114</v>
      </c>
      <c r="ET206" s="332" t="n">
        <v>19606.1443764839</v>
      </c>
      <c r="EU206" s="332" t="n">
        <v>19606.1443764839</v>
      </c>
      <c r="EV206" s="332" t="n">
        <v>19606.1443764839</v>
      </c>
      <c r="EW206" s="332" t="n">
        <v>19606.1443764839</v>
      </c>
      <c r="EX206" s="332" t="n">
        <v>20360.3901515432</v>
      </c>
      <c r="EY206" s="332" t="n">
        <v>20360.3901515432</v>
      </c>
      <c r="EZ206" s="332" t="n">
        <v>20360.3901515432</v>
      </c>
      <c r="FA206" s="332" t="n">
        <v>20360.3901515432</v>
      </c>
      <c r="FB206" s="332" t="n">
        <v>21144.805757605</v>
      </c>
      <c r="FC206" s="332" t="n">
        <v>21144.805757605</v>
      </c>
      <c r="FD206" s="332" t="n">
        <v>21144.805757605</v>
      </c>
      <c r="FE206" s="332" t="n">
        <v>21144.805757605</v>
      </c>
      <c r="FF206" s="332" t="n">
        <v>21960.5979879092</v>
      </c>
      <c r="FG206" s="332" t="n">
        <v>21960.5979879092</v>
      </c>
      <c r="FH206" s="332" t="n">
        <v>21960.5979879092</v>
      </c>
      <c r="FI206" s="332" t="n">
        <v>21960.5979879092</v>
      </c>
      <c r="FJ206" s="332" t="n">
        <v>22809.0219074255</v>
      </c>
      <c r="FK206" s="332" t="n">
        <v>22809.0219074255</v>
      </c>
      <c r="FL206" s="332" t="n">
        <v>22809.0219074255</v>
      </c>
      <c r="FM206" s="332" t="n">
        <v>22809.0219074255</v>
      </c>
      <c r="FN206" s="332" t="n">
        <v>23691.3827837225</v>
      </c>
      <c r="FO206" s="332" t="n">
        <v>23691.3827837225</v>
      </c>
      <c r="FP206" s="332" t="n">
        <v>23691.3827837225</v>
      </c>
      <c r="FQ206" s="332" t="n">
        <v>23691.3827837225</v>
      </c>
      <c r="FR206" s="332" t="n">
        <v>24609.0380950714</v>
      </c>
      <c r="FS206" s="332" t="n">
        <v>24609.0380950714</v>
      </c>
      <c r="FT206" s="332" t="n">
        <v>24609.0380950714</v>
      </c>
      <c r="FU206" s="332" t="n">
        <v>24609.0380950714</v>
      </c>
      <c r="FV206" s="332" t="n">
        <v>25563.3996188743</v>
      </c>
      <c r="FW206" s="332" t="n">
        <v>25563.3996188743</v>
      </c>
      <c r="FX206" s="332" t="n">
        <v>25563.3996188743</v>
      </c>
      <c r="FY206" s="332" t="n">
        <v>25563.3996188743</v>
      </c>
      <c r="FZ206" s="332" t="n">
        <v>26555.9356036293</v>
      </c>
      <c r="GA206" s="332" t="n">
        <v>26555.9356036293</v>
      </c>
      <c r="GB206" s="332" t="n">
        <v>26555.9356036293</v>
      </c>
      <c r="GC206" s="332" t="n">
        <v>26555.9356036293</v>
      </c>
      <c r="GD206" s="332" t="n">
        <v>27588.1730277744</v>
      </c>
      <c r="GE206" s="332" t="n">
        <v>27588.1730277744</v>
      </c>
      <c r="GF206" s="332" t="n">
        <v>27588.1730277744</v>
      </c>
      <c r="GG206" s="332" t="n">
        <v>27588.1730277744</v>
      </c>
      <c r="GH206" s="325" t="n">
        <v>28661.6999488854</v>
      </c>
      <c r="GI206" s="325" t="n">
        <v>28661.6999488854</v>
      </c>
      <c r="GJ206" s="325" t="n">
        <v>28661.6999488854</v>
      </c>
      <c r="GK206" s="325" t="n">
        <v>28661.6999488854</v>
      </c>
      <c r="GL206" s="325" t="n">
        <v>29778.1679468408</v>
      </c>
      <c r="GM206" s="325" t="n">
        <v>29778.1679468408</v>
      </c>
      <c r="GN206" s="325" t="n">
        <v>29778.1679468408</v>
      </c>
      <c r="GO206" s="325" t="n">
        <v>29778.1679468408</v>
      </c>
      <c r="GP206" s="325" t="n">
        <v>30939.2946647145</v>
      </c>
      <c r="GQ206" s="325" t="n">
        <v>30939.2946647145</v>
      </c>
      <c r="GR206" s="325" t="n">
        <v>30939.2946647145</v>
      </c>
      <c r="GS206" s="325" t="n">
        <v>30939.2946647145</v>
      </c>
      <c r="GT206" s="325" t="n">
        <v>32146.8664513031</v>
      </c>
      <c r="GU206" s="325" t="n">
        <v>32146.8664513031</v>
      </c>
      <c r="GV206" s="325" t="n">
        <v>32146.8664513031</v>
      </c>
      <c r="GW206" s="325" t="n">
        <v>32146.8664513031</v>
      </c>
      <c r="GX206" s="325" t="n">
        <v>33402.7411093552</v>
      </c>
      <c r="GY206" s="325" t="n">
        <v>33402.7411093552</v>
      </c>
      <c r="GZ206" s="325" t="n">
        <v>33402.7411093552</v>
      </c>
      <c r="HA206" s="325" t="n">
        <v>33402.7411093552</v>
      </c>
    </row>
    <row r="207" customFormat="false" ht="15" hidden="false" customHeight="false" outlineLevel="2" collapsed="false">
      <c r="A207" s="172" t="s">
        <v>99</v>
      </c>
      <c r="B207" s="318" t="s">
        <v>252</v>
      </c>
      <c r="C207" s="318"/>
      <c r="D207" s="318" t="s">
        <v>101</v>
      </c>
      <c r="E207" s="96"/>
      <c r="F207" s="19" t="s">
        <v>272</v>
      </c>
      <c r="G207" s="96" t="s">
        <v>257</v>
      </c>
      <c r="H207" s="96"/>
      <c r="I207" s="96" t="s">
        <v>260</v>
      </c>
      <c r="BN207" s="0" t="n">
        <v>2300</v>
      </c>
      <c r="BO207" s="0" t="n">
        <v>2300</v>
      </c>
      <c r="BP207" s="0" t="n">
        <v>2300</v>
      </c>
      <c r="BQ207" s="0" t="n">
        <v>2300</v>
      </c>
      <c r="BR207" s="0" t="n">
        <v>3000</v>
      </c>
      <c r="BS207" s="0" t="n">
        <v>3000</v>
      </c>
      <c r="BT207" s="0" t="n">
        <v>3000</v>
      </c>
      <c r="BU207" s="0" t="n">
        <v>3000</v>
      </c>
      <c r="BV207" s="0" t="n">
        <v>2800</v>
      </c>
      <c r="BW207" s="0" t="n">
        <v>2800</v>
      </c>
      <c r="BX207" s="0" t="n">
        <v>2800</v>
      </c>
      <c r="BY207" s="0" t="n">
        <v>2800</v>
      </c>
      <c r="BZ207" s="0" t="n">
        <v>2800</v>
      </c>
      <c r="CA207" s="0" t="n">
        <v>2800</v>
      </c>
      <c r="CB207" s="0" t="n">
        <v>2800</v>
      </c>
      <c r="CC207" s="0" t="n">
        <v>2800</v>
      </c>
      <c r="CD207" s="0" t="n">
        <v>2929.258</v>
      </c>
      <c r="CE207" s="0" t="n">
        <v>2929.258</v>
      </c>
      <c r="CF207" s="0" t="n">
        <v>2929.258</v>
      </c>
      <c r="CG207" s="0" t="n">
        <v>2929.258</v>
      </c>
      <c r="CH207" s="275" t="n">
        <v>3057.742</v>
      </c>
      <c r="CI207" s="275" t="n">
        <v>3057.742</v>
      </c>
      <c r="CJ207" s="275" t="n">
        <v>3057.742</v>
      </c>
      <c r="CK207" s="275" t="n">
        <v>3057.742</v>
      </c>
      <c r="CL207" s="332" t="n">
        <v>3187</v>
      </c>
      <c r="CM207" s="332" t="n">
        <v>3187</v>
      </c>
      <c r="CN207" s="332" t="n">
        <v>3187</v>
      </c>
      <c r="CO207" s="332" t="n">
        <v>3187</v>
      </c>
      <c r="CP207" s="332" t="n">
        <v>3316.258</v>
      </c>
      <c r="CQ207" s="332" t="n">
        <v>3316.258</v>
      </c>
      <c r="CR207" s="332" t="n">
        <v>3316.258</v>
      </c>
      <c r="CS207" s="332" t="n">
        <v>3316.258</v>
      </c>
      <c r="CT207" s="332" t="n">
        <v>3444.742</v>
      </c>
      <c r="CU207" s="332" t="n">
        <v>3444.742</v>
      </c>
      <c r="CV207" s="332" t="n">
        <v>3444.742</v>
      </c>
      <c r="CW207" s="332" t="n">
        <v>3444.742</v>
      </c>
      <c r="CX207" s="332" t="n">
        <v>3574</v>
      </c>
      <c r="CY207" s="332" t="n">
        <v>3574</v>
      </c>
      <c r="CZ207" s="332" t="n">
        <v>3574</v>
      </c>
      <c r="DA207" s="332" t="n">
        <v>3574</v>
      </c>
      <c r="DB207" s="332" t="n">
        <v>3574</v>
      </c>
      <c r="DC207" s="332" t="n">
        <v>3574</v>
      </c>
      <c r="DD207" s="332" t="n">
        <v>3574</v>
      </c>
      <c r="DE207" s="332" t="n">
        <v>3574</v>
      </c>
      <c r="DF207" s="332" t="n">
        <v>3574</v>
      </c>
      <c r="DG207" s="332" t="n">
        <v>3574</v>
      </c>
      <c r="DH207" s="332" t="n">
        <v>3574</v>
      </c>
      <c r="DI207" s="332" t="n">
        <v>3574</v>
      </c>
      <c r="DJ207" s="332" t="n">
        <v>3716.96</v>
      </c>
      <c r="DK207" s="332" t="n">
        <v>3716.96</v>
      </c>
      <c r="DL207" s="332" t="n">
        <v>3716.96</v>
      </c>
      <c r="DM207" s="332" t="n">
        <v>3716.96</v>
      </c>
      <c r="DN207" s="332" t="n">
        <v>3865.63840000001</v>
      </c>
      <c r="DO207" s="332" t="n">
        <v>3865.63840000001</v>
      </c>
      <c r="DP207" s="332" t="n">
        <v>3865.63840000001</v>
      </c>
      <c r="DQ207" s="332" t="n">
        <v>3865.63840000001</v>
      </c>
      <c r="DR207" s="332" t="n">
        <v>4020.26393600001</v>
      </c>
      <c r="DS207" s="332" t="n">
        <v>4020.26393600001</v>
      </c>
      <c r="DT207" s="332" t="n">
        <v>4020.26393600001</v>
      </c>
      <c r="DU207" s="332" t="n">
        <v>4020.26393600001</v>
      </c>
      <c r="DV207" s="332" t="n">
        <v>4181.07449344001</v>
      </c>
      <c r="DW207" s="332" t="n">
        <v>4181.07449344001</v>
      </c>
      <c r="DX207" s="332" t="n">
        <v>4181.07449344001</v>
      </c>
      <c r="DY207" s="332" t="n">
        <v>4181.07449344001</v>
      </c>
      <c r="DZ207" s="332" t="n">
        <v>4348.31747317761</v>
      </c>
      <c r="EA207" s="332" t="n">
        <v>4348.31747317761</v>
      </c>
      <c r="EB207" s="332" t="n">
        <v>4348.31747317761</v>
      </c>
      <c r="EC207" s="332" t="n">
        <v>4348.31747317761</v>
      </c>
      <c r="ED207" s="332" t="n">
        <v>4522.25017210472</v>
      </c>
      <c r="EE207" s="332" t="n">
        <v>4522.25017210472</v>
      </c>
      <c r="EF207" s="332" t="n">
        <v>4522.25017210472</v>
      </c>
      <c r="EG207" s="332" t="n">
        <v>4522.25017210472</v>
      </c>
      <c r="EH207" s="332" t="n">
        <v>4703.14017898891</v>
      </c>
      <c r="EI207" s="332" t="n">
        <v>4703.14017898891</v>
      </c>
      <c r="EJ207" s="332" t="n">
        <v>4703.14017898891</v>
      </c>
      <c r="EK207" s="332" t="n">
        <v>4703.14017898891</v>
      </c>
      <c r="EL207" s="332" t="n">
        <v>4891.26578614846</v>
      </c>
      <c r="EM207" s="332" t="n">
        <v>4891.26578614846</v>
      </c>
      <c r="EN207" s="332" t="n">
        <v>4891.26578614846</v>
      </c>
      <c r="EO207" s="332" t="n">
        <v>4891.26578614846</v>
      </c>
      <c r="EP207" s="332" t="n">
        <v>5086.9164175944</v>
      </c>
      <c r="EQ207" s="332" t="n">
        <v>5086.9164175944</v>
      </c>
      <c r="ER207" s="332" t="n">
        <v>5086.9164175944</v>
      </c>
      <c r="ES207" s="332" t="n">
        <v>5086.9164175944</v>
      </c>
      <c r="ET207" s="332" t="n">
        <v>5290.39307429818</v>
      </c>
      <c r="EU207" s="332" t="n">
        <v>5290.39307429818</v>
      </c>
      <c r="EV207" s="332" t="n">
        <v>5290.39307429818</v>
      </c>
      <c r="EW207" s="332" t="n">
        <v>5290.39307429818</v>
      </c>
      <c r="EX207" s="332" t="n">
        <v>5502.0087972701</v>
      </c>
      <c r="EY207" s="332" t="n">
        <v>5502.0087972701</v>
      </c>
      <c r="EZ207" s="332" t="n">
        <v>5502.0087972701</v>
      </c>
      <c r="FA207" s="332" t="n">
        <v>5502.0087972701</v>
      </c>
      <c r="FB207" s="332" t="n">
        <v>5722.08914916091</v>
      </c>
      <c r="FC207" s="332" t="n">
        <v>5722.08914916091</v>
      </c>
      <c r="FD207" s="332" t="n">
        <v>5722.08914916091</v>
      </c>
      <c r="FE207" s="332" t="n">
        <v>5722.08914916091</v>
      </c>
      <c r="FF207" s="332" t="n">
        <v>5950.97271512734</v>
      </c>
      <c r="FG207" s="332" t="n">
        <v>5950.97271512734</v>
      </c>
      <c r="FH207" s="332" t="n">
        <v>5950.97271512734</v>
      </c>
      <c r="FI207" s="332" t="n">
        <v>5950.97271512734</v>
      </c>
      <c r="FJ207" s="332" t="n">
        <v>6189.01162373244</v>
      </c>
      <c r="FK207" s="332" t="n">
        <v>6189.01162373244</v>
      </c>
      <c r="FL207" s="332" t="n">
        <v>6189.01162373244</v>
      </c>
      <c r="FM207" s="332" t="n">
        <v>6189.01162373244</v>
      </c>
      <c r="FN207" s="332" t="n">
        <v>6436.57208868174</v>
      </c>
      <c r="FO207" s="332" t="n">
        <v>6436.57208868174</v>
      </c>
      <c r="FP207" s="332" t="n">
        <v>6436.57208868174</v>
      </c>
      <c r="FQ207" s="332" t="n">
        <v>6436.57208868174</v>
      </c>
      <c r="FR207" s="332" t="n">
        <v>6694.03497222901</v>
      </c>
      <c r="FS207" s="332" t="n">
        <v>6694.03497222901</v>
      </c>
      <c r="FT207" s="332" t="n">
        <v>6694.03497222901</v>
      </c>
      <c r="FU207" s="332" t="n">
        <v>6694.03497222901</v>
      </c>
      <c r="FV207" s="332" t="n">
        <v>6961.79637111817</v>
      </c>
      <c r="FW207" s="332" t="n">
        <v>6961.79637111817</v>
      </c>
      <c r="FX207" s="332" t="n">
        <v>6961.79637111817</v>
      </c>
      <c r="FY207" s="332" t="n">
        <v>6961.79637111817</v>
      </c>
      <c r="FZ207" s="332" t="n">
        <v>7240.26822596289</v>
      </c>
      <c r="GA207" s="332" t="n">
        <v>7240.26822596289</v>
      </c>
      <c r="GB207" s="332" t="n">
        <v>7240.26822596289</v>
      </c>
      <c r="GC207" s="332" t="n">
        <v>7240.26822596289</v>
      </c>
      <c r="GD207" s="332" t="n">
        <v>7529.87895500141</v>
      </c>
      <c r="GE207" s="332" t="n">
        <v>7529.87895500141</v>
      </c>
      <c r="GF207" s="332" t="n">
        <v>7529.87895500141</v>
      </c>
      <c r="GG207" s="332" t="n">
        <v>7529.87895500141</v>
      </c>
      <c r="GH207" s="325" t="n">
        <v>7831.07411320147</v>
      </c>
      <c r="GI207" s="325" t="n">
        <v>7831.07411320147</v>
      </c>
      <c r="GJ207" s="325" t="n">
        <v>7831.07411320147</v>
      </c>
      <c r="GK207" s="325" t="n">
        <v>7831.07411320147</v>
      </c>
      <c r="GL207" s="325" t="n">
        <v>8144.31707772952</v>
      </c>
      <c r="GM207" s="325" t="n">
        <v>8144.31707772952</v>
      </c>
      <c r="GN207" s="325" t="n">
        <v>8144.31707772952</v>
      </c>
      <c r="GO207" s="325" t="n">
        <v>8144.31707772952</v>
      </c>
      <c r="GP207" s="325" t="n">
        <v>8470.08976083871</v>
      </c>
      <c r="GQ207" s="325" t="n">
        <v>8470.08976083871</v>
      </c>
      <c r="GR207" s="325" t="n">
        <v>8470.08976083871</v>
      </c>
      <c r="GS207" s="325" t="n">
        <v>8470.08976083871</v>
      </c>
      <c r="GT207" s="325" t="n">
        <v>8808.89335127225</v>
      </c>
      <c r="GU207" s="325" t="n">
        <v>8808.89335127225</v>
      </c>
      <c r="GV207" s="325" t="n">
        <v>8808.89335127225</v>
      </c>
      <c r="GW207" s="325" t="n">
        <v>8808.89335127225</v>
      </c>
      <c r="GX207" s="325" t="n">
        <v>9161.24908532315</v>
      </c>
      <c r="GY207" s="325" t="n">
        <v>9161.24908532315</v>
      </c>
      <c r="GZ207" s="325" t="n">
        <v>9161.24908532315</v>
      </c>
      <c r="HA207" s="325" t="n">
        <v>9161.24908532315</v>
      </c>
    </row>
    <row r="208" customFormat="false" ht="15" hidden="false" customHeight="false" outlineLevel="2" collapsed="false">
      <c r="A208" s="172" t="s">
        <v>99</v>
      </c>
      <c r="B208" s="318" t="s">
        <v>252</v>
      </c>
      <c r="C208" s="318"/>
      <c r="D208" s="318" t="s">
        <v>101</v>
      </c>
      <c r="E208" s="119"/>
      <c r="F208" s="19" t="s">
        <v>273</v>
      </c>
      <c r="G208" s="96" t="s">
        <v>257</v>
      </c>
      <c r="H208" s="119"/>
      <c r="I208" s="96" t="s">
        <v>260</v>
      </c>
      <c r="BN208" s="0" t="n">
        <v>2300</v>
      </c>
      <c r="BO208" s="0" t="n">
        <v>2300</v>
      </c>
      <c r="BP208" s="0" t="n">
        <v>2300</v>
      </c>
      <c r="BQ208" s="0" t="n">
        <v>2300</v>
      </c>
      <c r="BR208" s="0" t="n">
        <v>3000</v>
      </c>
      <c r="BS208" s="0" t="n">
        <v>3000</v>
      </c>
      <c r="BT208" s="0" t="n">
        <v>3000</v>
      </c>
      <c r="BU208" s="0" t="n">
        <v>3000</v>
      </c>
      <c r="BV208" s="0" t="n">
        <v>2800</v>
      </c>
      <c r="BW208" s="0" t="n">
        <v>2800</v>
      </c>
      <c r="BX208" s="0" t="n">
        <v>2800</v>
      </c>
      <c r="BY208" s="0" t="n">
        <v>2800</v>
      </c>
      <c r="BZ208" s="0" t="n">
        <v>2800</v>
      </c>
      <c r="CA208" s="0" t="n">
        <v>2800</v>
      </c>
      <c r="CB208" s="0" t="n">
        <v>2800</v>
      </c>
      <c r="CC208" s="0" t="n">
        <v>2800</v>
      </c>
      <c r="CD208" s="0" t="n">
        <v>2800</v>
      </c>
      <c r="CE208" s="0" t="n">
        <v>2800</v>
      </c>
      <c r="CF208" s="0" t="n">
        <v>2800</v>
      </c>
      <c r="CG208" s="0" t="n">
        <v>2800</v>
      </c>
      <c r="CH208" s="275" t="n">
        <v>2800</v>
      </c>
      <c r="CI208" s="275" t="n">
        <v>2800</v>
      </c>
      <c r="CJ208" s="275" t="n">
        <v>2800</v>
      </c>
      <c r="CK208" s="275" t="n">
        <v>2800</v>
      </c>
      <c r="CL208" s="332" t="n">
        <v>2800</v>
      </c>
      <c r="CM208" s="332" t="n">
        <v>2800</v>
      </c>
      <c r="CN208" s="332" t="n">
        <v>2800</v>
      </c>
      <c r="CO208" s="332" t="n">
        <v>2800</v>
      </c>
      <c r="CP208" s="332" t="n">
        <v>2800</v>
      </c>
      <c r="CQ208" s="332" t="n">
        <v>2800</v>
      </c>
      <c r="CR208" s="332" t="n">
        <v>2800</v>
      </c>
      <c r="CS208" s="332" t="n">
        <v>2800</v>
      </c>
      <c r="CT208" s="332" t="n">
        <v>2800</v>
      </c>
      <c r="CU208" s="332" t="n">
        <v>2800</v>
      </c>
      <c r="CV208" s="332" t="n">
        <v>2800</v>
      </c>
      <c r="CW208" s="332" t="n">
        <v>2800</v>
      </c>
      <c r="CX208" s="332" t="n">
        <v>2800</v>
      </c>
      <c r="CY208" s="332" t="n">
        <v>2800</v>
      </c>
      <c r="CZ208" s="332" t="n">
        <v>2800</v>
      </c>
      <c r="DA208" s="332" t="n">
        <v>2800</v>
      </c>
      <c r="DB208" s="332" t="n">
        <v>2800</v>
      </c>
      <c r="DC208" s="332" t="n">
        <v>2800</v>
      </c>
      <c r="DD208" s="332" t="n">
        <v>2800</v>
      </c>
      <c r="DE208" s="332" t="n">
        <v>2800</v>
      </c>
      <c r="DF208" s="332" t="n">
        <v>2800</v>
      </c>
      <c r="DG208" s="332" t="n">
        <v>2800</v>
      </c>
      <c r="DH208" s="332" t="n">
        <v>2800</v>
      </c>
      <c r="DI208" s="332" t="n">
        <v>2800</v>
      </c>
      <c r="DJ208" s="332" t="n">
        <v>2800</v>
      </c>
      <c r="DK208" s="332" t="n">
        <v>2800</v>
      </c>
      <c r="DL208" s="332" t="n">
        <v>2800</v>
      </c>
      <c r="DM208" s="332" t="n">
        <v>2800</v>
      </c>
      <c r="DN208" s="332" t="n">
        <v>2800</v>
      </c>
      <c r="DO208" s="332" t="n">
        <v>2800</v>
      </c>
      <c r="DP208" s="332" t="n">
        <v>2800</v>
      </c>
      <c r="DQ208" s="332" t="n">
        <v>2800</v>
      </c>
      <c r="DR208" s="332" t="n">
        <v>2912</v>
      </c>
      <c r="DS208" s="332" t="n">
        <v>2912</v>
      </c>
      <c r="DT208" s="332" t="n">
        <v>2912</v>
      </c>
      <c r="DU208" s="332" t="n">
        <v>2912</v>
      </c>
      <c r="DV208" s="332" t="n">
        <v>3028.48</v>
      </c>
      <c r="DW208" s="332" t="n">
        <v>3028.48</v>
      </c>
      <c r="DX208" s="332" t="n">
        <v>3028.48</v>
      </c>
      <c r="DY208" s="332" t="n">
        <v>3028.48</v>
      </c>
      <c r="DZ208" s="332" t="n">
        <v>3149.6192</v>
      </c>
      <c r="EA208" s="332" t="n">
        <v>3149.6192</v>
      </c>
      <c r="EB208" s="332" t="n">
        <v>3149.6192</v>
      </c>
      <c r="EC208" s="332" t="n">
        <v>3149.6192</v>
      </c>
      <c r="ED208" s="332" t="n">
        <v>3275.603968</v>
      </c>
      <c r="EE208" s="332" t="n">
        <v>3275.603968</v>
      </c>
      <c r="EF208" s="332" t="n">
        <v>3275.603968</v>
      </c>
      <c r="EG208" s="332" t="n">
        <v>3275.603968</v>
      </c>
      <c r="EH208" s="332" t="n">
        <v>3406.62812672</v>
      </c>
      <c r="EI208" s="332" t="n">
        <v>3406.62812672</v>
      </c>
      <c r="EJ208" s="332" t="n">
        <v>3406.62812672</v>
      </c>
      <c r="EK208" s="332" t="n">
        <v>3406.62812672</v>
      </c>
      <c r="EL208" s="332" t="n">
        <v>3542.8932517888</v>
      </c>
      <c r="EM208" s="332" t="n">
        <v>3542.8932517888</v>
      </c>
      <c r="EN208" s="332" t="n">
        <v>3542.8932517888</v>
      </c>
      <c r="EO208" s="332" t="n">
        <v>3542.8932517888</v>
      </c>
      <c r="EP208" s="332" t="n">
        <v>3684.60898186036</v>
      </c>
      <c r="EQ208" s="332" t="n">
        <v>3684.60898186036</v>
      </c>
      <c r="ER208" s="332" t="n">
        <v>3684.60898186036</v>
      </c>
      <c r="ES208" s="332" t="n">
        <v>3684.60898186036</v>
      </c>
      <c r="ET208" s="332" t="n">
        <v>3831.99334113477</v>
      </c>
      <c r="EU208" s="332" t="n">
        <v>3831.99334113477</v>
      </c>
      <c r="EV208" s="332" t="n">
        <v>3831.99334113477</v>
      </c>
      <c r="EW208" s="332" t="n">
        <v>3831.99334113477</v>
      </c>
      <c r="EX208" s="332" t="n">
        <v>3985.27307478016</v>
      </c>
      <c r="EY208" s="332" t="n">
        <v>3985.27307478016</v>
      </c>
      <c r="EZ208" s="332" t="n">
        <v>3985.27307478016</v>
      </c>
      <c r="FA208" s="332" t="n">
        <v>3985.27307478016</v>
      </c>
      <c r="FB208" s="332" t="n">
        <v>4144.68399777137</v>
      </c>
      <c r="FC208" s="332" t="n">
        <v>4144.68399777137</v>
      </c>
      <c r="FD208" s="332" t="n">
        <v>4144.68399777137</v>
      </c>
      <c r="FE208" s="332" t="n">
        <v>4144.68399777137</v>
      </c>
      <c r="FF208" s="332" t="n">
        <v>4310.47135768222</v>
      </c>
      <c r="FG208" s="332" t="n">
        <v>4310.47135768222</v>
      </c>
      <c r="FH208" s="332" t="n">
        <v>4310.47135768222</v>
      </c>
      <c r="FI208" s="332" t="n">
        <v>4310.47135768222</v>
      </c>
      <c r="FJ208" s="332" t="n">
        <v>4482.89021198951</v>
      </c>
      <c r="FK208" s="332" t="n">
        <v>4482.89021198951</v>
      </c>
      <c r="FL208" s="332" t="n">
        <v>4482.89021198951</v>
      </c>
      <c r="FM208" s="332" t="n">
        <v>4482.89021198951</v>
      </c>
      <c r="FN208" s="332" t="n">
        <v>4662.20582046909</v>
      </c>
      <c r="FO208" s="332" t="n">
        <v>4662.20582046909</v>
      </c>
      <c r="FP208" s="332" t="n">
        <v>4662.20582046909</v>
      </c>
      <c r="FQ208" s="332" t="n">
        <v>4662.20582046909</v>
      </c>
      <c r="FR208" s="332" t="n">
        <v>4848.69405328786</v>
      </c>
      <c r="FS208" s="332" t="n">
        <v>4848.69405328786</v>
      </c>
      <c r="FT208" s="332" t="n">
        <v>4848.69405328786</v>
      </c>
      <c r="FU208" s="332" t="n">
        <v>4848.69405328786</v>
      </c>
      <c r="FV208" s="332" t="n">
        <v>5042.64181541937</v>
      </c>
      <c r="FW208" s="332" t="n">
        <v>5042.64181541937</v>
      </c>
      <c r="FX208" s="332" t="n">
        <v>5042.64181541937</v>
      </c>
      <c r="FY208" s="332" t="n">
        <v>5042.64181541937</v>
      </c>
      <c r="FZ208" s="332" t="n">
        <v>5244.34748803615</v>
      </c>
      <c r="GA208" s="332" t="n">
        <v>5244.34748803615</v>
      </c>
      <c r="GB208" s="332" t="n">
        <v>5244.34748803615</v>
      </c>
      <c r="GC208" s="332" t="n">
        <v>5244.34748803615</v>
      </c>
      <c r="GD208" s="332" t="n">
        <v>5454.12138755759</v>
      </c>
      <c r="GE208" s="332" t="n">
        <v>5454.12138755759</v>
      </c>
      <c r="GF208" s="332" t="n">
        <v>5454.12138755759</v>
      </c>
      <c r="GG208" s="332" t="n">
        <v>5454.12138755759</v>
      </c>
      <c r="GH208" s="325" t="n">
        <v>5672.2862430599</v>
      </c>
      <c r="GI208" s="325" t="n">
        <v>5672.2862430599</v>
      </c>
      <c r="GJ208" s="325" t="n">
        <v>5672.2862430599</v>
      </c>
      <c r="GK208" s="325" t="n">
        <v>5672.2862430599</v>
      </c>
      <c r="GL208" s="325" t="n">
        <v>5899.17769278229</v>
      </c>
      <c r="GM208" s="325" t="n">
        <v>5899.17769278229</v>
      </c>
      <c r="GN208" s="325" t="n">
        <v>5899.17769278229</v>
      </c>
      <c r="GO208" s="325" t="n">
        <v>5899.17769278229</v>
      </c>
      <c r="GP208" s="325" t="n">
        <v>6135.14480049359</v>
      </c>
      <c r="GQ208" s="325" t="n">
        <v>6135.14480049359</v>
      </c>
      <c r="GR208" s="325" t="n">
        <v>6135.14480049359</v>
      </c>
      <c r="GS208" s="325" t="n">
        <v>6135.14480049359</v>
      </c>
      <c r="GT208" s="325" t="n">
        <v>6380.55059251333</v>
      </c>
      <c r="GU208" s="325" t="n">
        <v>6380.55059251333</v>
      </c>
      <c r="GV208" s="325" t="n">
        <v>6380.55059251333</v>
      </c>
      <c r="GW208" s="325" t="n">
        <v>6380.55059251333</v>
      </c>
      <c r="GX208" s="325" t="n">
        <v>6635.77261621386</v>
      </c>
      <c r="GY208" s="325" t="n">
        <v>6635.77261621386</v>
      </c>
      <c r="GZ208" s="325" t="n">
        <v>6635.77261621386</v>
      </c>
      <c r="HA208" s="325" t="n">
        <v>6635.77261621386</v>
      </c>
    </row>
    <row r="209" customFormat="false" ht="15" hidden="false" customHeight="false" outlineLevel="2" collapsed="false">
      <c r="A209" s="172" t="s">
        <v>99</v>
      </c>
      <c r="B209" s="318" t="s">
        <v>252</v>
      </c>
      <c r="C209" s="318"/>
      <c r="D209" s="318" t="s">
        <v>101</v>
      </c>
      <c r="E209" s="96"/>
      <c r="F209" s="19" t="s">
        <v>274</v>
      </c>
      <c r="G209" s="96" t="s">
        <v>12</v>
      </c>
      <c r="H209" s="96"/>
      <c r="I209" s="96" t="s">
        <v>275</v>
      </c>
      <c r="BN209" s="0" t="n">
        <v>0.42</v>
      </c>
      <c r="BO209" s="0" t="n">
        <v>0.42</v>
      </c>
      <c r="BP209" s="0" t="n">
        <v>0.42</v>
      </c>
      <c r="BQ209" s="0" t="n">
        <v>0.42</v>
      </c>
      <c r="BR209" s="0" t="n">
        <v>0.42</v>
      </c>
      <c r="BS209" s="0" t="n">
        <v>0.42</v>
      </c>
      <c r="BT209" s="0" t="n">
        <v>0.42</v>
      </c>
      <c r="BU209" s="0" t="n">
        <v>0.42</v>
      </c>
      <c r="BV209" s="0" t="n">
        <v>0.3</v>
      </c>
      <c r="BW209" s="0" t="n">
        <v>0.3</v>
      </c>
      <c r="BX209" s="0" t="n">
        <v>0.3</v>
      </c>
      <c r="BY209" s="0" t="n">
        <v>0.3</v>
      </c>
      <c r="BZ209" s="0" t="n">
        <v>0.3</v>
      </c>
      <c r="CA209" s="0" t="n">
        <v>0.3</v>
      </c>
      <c r="CB209" s="0" t="n">
        <v>0.3</v>
      </c>
      <c r="CC209" s="0" t="n">
        <v>0.3</v>
      </c>
      <c r="CD209" s="0" t="n">
        <v>0.3</v>
      </c>
      <c r="CE209" s="0" t="n">
        <v>0.3</v>
      </c>
      <c r="CF209" s="0" t="n">
        <v>0.3</v>
      </c>
      <c r="CG209" s="0" t="n">
        <v>0.3</v>
      </c>
      <c r="CH209" s="275" t="n">
        <v>0.3</v>
      </c>
      <c r="CI209" s="275" t="n">
        <v>0.3</v>
      </c>
      <c r="CJ209" s="275" t="n">
        <v>0.3</v>
      </c>
      <c r="CK209" s="275" t="n">
        <v>0.3</v>
      </c>
      <c r="CL209" s="333" t="n">
        <v>0.3</v>
      </c>
      <c r="CM209" s="333" t="n">
        <v>0.3</v>
      </c>
      <c r="CN209" s="333" t="n">
        <v>0.3</v>
      </c>
      <c r="CO209" s="333" t="n">
        <v>0.3</v>
      </c>
      <c r="CP209" s="333" t="n">
        <v>0.3</v>
      </c>
      <c r="CQ209" s="333" t="n">
        <v>0.3</v>
      </c>
      <c r="CR209" s="333" t="n">
        <v>0.3</v>
      </c>
      <c r="CS209" s="333" t="n">
        <v>0.3</v>
      </c>
      <c r="CT209" s="333" t="n">
        <v>0.3</v>
      </c>
      <c r="CU209" s="333" t="n">
        <v>0.3</v>
      </c>
      <c r="CV209" s="333" t="n">
        <v>0.3</v>
      </c>
      <c r="CW209" s="333" t="n">
        <v>0.3</v>
      </c>
      <c r="CX209" s="333" t="n">
        <v>0.3</v>
      </c>
      <c r="CY209" s="333" t="n">
        <v>0.3</v>
      </c>
      <c r="CZ209" s="333" t="n">
        <v>0.3</v>
      </c>
      <c r="DA209" s="333" t="n">
        <v>0.3</v>
      </c>
      <c r="DB209" s="333" t="n">
        <v>0.3</v>
      </c>
      <c r="DC209" s="333" t="n">
        <v>0.3</v>
      </c>
      <c r="DD209" s="333" t="n">
        <v>0.3</v>
      </c>
      <c r="DE209" s="333" t="n">
        <v>0.3</v>
      </c>
      <c r="DF209" s="333" t="n">
        <v>0.3</v>
      </c>
      <c r="DG209" s="333" t="n">
        <v>0.3</v>
      </c>
      <c r="DH209" s="333" t="n">
        <v>0.3</v>
      </c>
      <c r="DI209" s="333" t="n">
        <v>0.3</v>
      </c>
      <c r="DJ209" s="333" t="n">
        <v>0.3</v>
      </c>
      <c r="DK209" s="333" t="n">
        <v>0.3</v>
      </c>
      <c r="DL209" s="333" t="n">
        <v>0.3</v>
      </c>
      <c r="DM209" s="333" t="n">
        <v>0.3</v>
      </c>
      <c r="DN209" s="333" t="n">
        <v>0.3</v>
      </c>
      <c r="DO209" s="333" t="n">
        <v>0.3</v>
      </c>
      <c r="DP209" s="333" t="n">
        <v>0.3</v>
      </c>
      <c r="DQ209" s="333" t="n">
        <v>0.3</v>
      </c>
      <c r="DR209" s="333" t="n">
        <v>0.3</v>
      </c>
      <c r="DS209" s="333" t="n">
        <v>0.3</v>
      </c>
      <c r="DT209" s="333" t="n">
        <v>0.3</v>
      </c>
      <c r="DU209" s="333" t="n">
        <v>0.3</v>
      </c>
      <c r="DV209" s="333" t="n">
        <v>0.3</v>
      </c>
      <c r="DW209" s="333" t="n">
        <v>0.3</v>
      </c>
      <c r="DX209" s="333" t="n">
        <v>0.3</v>
      </c>
      <c r="DY209" s="333" t="n">
        <v>0.3</v>
      </c>
      <c r="DZ209" s="333" t="n">
        <v>0.3</v>
      </c>
      <c r="EA209" s="333" t="n">
        <v>0.3</v>
      </c>
      <c r="EB209" s="333" t="n">
        <v>0.3</v>
      </c>
      <c r="EC209" s="333" t="n">
        <v>0.3</v>
      </c>
      <c r="ED209" s="333" t="n">
        <v>0.3</v>
      </c>
      <c r="EE209" s="333" t="n">
        <v>0.3</v>
      </c>
      <c r="EF209" s="333" t="n">
        <v>0.3</v>
      </c>
      <c r="EG209" s="333" t="n">
        <v>0.3</v>
      </c>
      <c r="EH209" s="333" t="n">
        <v>0.3</v>
      </c>
      <c r="EI209" s="333" t="n">
        <v>0.3</v>
      </c>
      <c r="EJ209" s="333" t="n">
        <v>0.3</v>
      </c>
      <c r="EK209" s="333" t="n">
        <v>0.3</v>
      </c>
      <c r="EL209" s="333" t="n">
        <v>0.3</v>
      </c>
      <c r="EM209" s="333" t="n">
        <v>0.3</v>
      </c>
      <c r="EN209" s="333" t="n">
        <v>0.3</v>
      </c>
      <c r="EO209" s="333" t="n">
        <v>0.3</v>
      </c>
      <c r="EP209" s="333" t="n">
        <v>0.3</v>
      </c>
      <c r="EQ209" s="333" t="n">
        <v>0.3</v>
      </c>
      <c r="ER209" s="333" t="n">
        <v>0.3</v>
      </c>
      <c r="ES209" s="333" t="n">
        <v>0.3</v>
      </c>
      <c r="ET209" s="333" t="n">
        <v>0.3</v>
      </c>
      <c r="EU209" s="333" t="n">
        <v>0.3</v>
      </c>
      <c r="EV209" s="333" t="n">
        <v>0.3</v>
      </c>
      <c r="EW209" s="333" t="n">
        <v>0.3</v>
      </c>
      <c r="EX209" s="333" t="n">
        <v>0.3</v>
      </c>
      <c r="EY209" s="333" t="n">
        <v>0.3</v>
      </c>
      <c r="EZ209" s="333" t="n">
        <v>0.3</v>
      </c>
      <c r="FA209" s="333" t="n">
        <v>0.3</v>
      </c>
      <c r="FB209" s="333" t="n">
        <v>0.3</v>
      </c>
      <c r="FC209" s="333" t="n">
        <v>0.3</v>
      </c>
      <c r="FD209" s="333" t="n">
        <v>0.3</v>
      </c>
      <c r="FE209" s="333" t="n">
        <v>0.3</v>
      </c>
      <c r="FF209" s="333" t="n">
        <v>0.3</v>
      </c>
      <c r="FG209" s="333" t="n">
        <v>0.3</v>
      </c>
      <c r="FH209" s="333" t="n">
        <v>0.3</v>
      </c>
      <c r="FI209" s="333" t="n">
        <v>0.3</v>
      </c>
      <c r="FJ209" s="333" t="n">
        <v>0.3</v>
      </c>
      <c r="FK209" s="333" t="n">
        <v>0.3</v>
      </c>
      <c r="FL209" s="333" t="n">
        <v>0.3</v>
      </c>
      <c r="FM209" s="333" t="n">
        <v>0.3</v>
      </c>
      <c r="FN209" s="333" t="n">
        <v>0.3</v>
      </c>
      <c r="FO209" s="333" t="n">
        <v>0.3</v>
      </c>
      <c r="FP209" s="333" t="n">
        <v>0.3</v>
      </c>
      <c r="FQ209" s="333" t="n">
        <v>0.3</v>
      </c>
      <c r="FR209" s="333" t="n">
        <v>0.3</v>
      </c>
      <c r="FS209" s="333" t="n">
        <v>0.3</v>
      </c>
      <c r="FT209" s="333" t="n">
        <v>0.3</v>
      </c>
      <c r="FU209" s="333" t="n">
        <v>0.3</v>
      </c>
      <c r="FV209" s="333" t="n">
        <v>0.3</v>
      </c>
      <c r="FW209" s="333" t="n">
        <v>0.3</v>
      </c>
      <c r="FX209" s="333" t="n">
        <v>0.3</v>
      </c>
      <c r="FY209" s="333" t="n">
        <v>0.3</v>
      </c>
      <c r="FZ209" s="333" t="n">
        <v>0.3</v>
      </c>
      <c r="GA209" s="333" t="n">
        <v>0.3</v>
      </c>
      <c r="GB209" s="333" t="n">
        <v>0.3</v>
      </c>
      <c r="GC209" s="333" t="n">
        <v>0.3</v>
      </c>
      <c r="GD209" s="333" t="n">
        <v>0.3</v>
      </c>
      <c r="GE209" s="333" t="n">
        <v>0.3</v>
      </c>
      <c r="GF209" s="333" t="n">
        <v>0.3</v>
      </c>
      <c r="GG209" s="333" t="n">
        <v>0.3</v>
      </c>
      <c r="GH209" s="325" t="n">
        <v>0.3</v>
      </c>
      <c r="GI209" s="325" t="n">
        <v>0.3</v>
      </c>
      <c r="GJ209" s="325" t="n">
        <v>0.3</v>
      </c>
      <c r="GK209" s="325" t="n">
        <v>0.3</v>
      </c>
      <c r="GL209" s="325" t="n">
        <v>0.3</v>
      </c>
      <c r="GM209" s="325" t="n">
        <v>0.3</v>
      </c>
      <c r="GN209" s="325" t="n">
        <v>0.3</v>
      </c>
      <c r="GO209" s="325" t="n">
        <v>0.3</v>
      </c>
      <c r="GP209" s="325" t="n">
        <v>0.3</v>
      </c>
      <c r="GQ209" s="325" t="n">
        <v>0.3</v>
      </c>
      <c r="GR209" s="325" t="n">
        <v>0.3</v>
      </c>
      <c r="GS209" s="325" t="n">
        <v>0.3</v>
      </c>
      <c r="GT209" s="325" t="n">
        <v>0.3</v>
      </c>
      <c r="GU209" s="325" t="n">
        <v>0.3</v>
      </c>
      <c r="GV209" s="325" t="n">
        <v>0.3</v>
      </c>
      <c r="GW209" s="325" t="n">
        <v>0.3</v>
      </c>
      <c r="GX209" s="325" t="n">
        <v>0.3</v>
      </c>
      <c r="GY209" s="325" t="n">
        <v>0.3</v>
      </c>
      <c r="GZ209" s="325" t="n">
        <v>0.3</v>
      </c>
      <c r="HA209" s="325" t="n">
        <v>0.3</v>
      </c>
    </row>
    <row r="210" customFormat="false" ht="15" hidden="false" customHeight="false" outlineLevel="2" collapsed="false">
      <c r="A210" s="172" t="s">
        <v>99</v>
      </c>
      <c r="B210" s="318" t="s">
        <v>252</v>
      </c>
      <c r="C210" s="318"/>
      <c r="D210" s="318" t="s">
        <v>101</v>
      </c>
      <c r="E210" s="96"/>
      <c r="F210" s="19" t="s">
        <v>276</v>
      </c>
      <c r="G210" s="96" t="s">
        <v>12</v>
      </c>
      <c r="H210" s="96"/>
      <c r="I210" s="96" t="s">
        <v>277</v>
      </c>
      <c r="BN210" s="0" t="n">
        <v>0.48</v>
      </c>
      <c r="BO210" s="0" t="n">
        <v>0.48</v>
      </c>
      <c r="BP210" s="0" t="n">
        <v>0.48</v>
      </c>
      <c r="BQ210" s="0" t="n">
        <v>0.48</v>
      </c>
      <c r="BR210" s="0" t="n">
        <v>0.4</v>
      </c>
      <c r="BS210" s="0" t="n">
        <v>0.4</v>
      </c>
      <c r="BT210" s="0" t="n">
        <v>0.4</v>
      </c>
      <c r="BU210" s="0" t="n">
        <v>0.4</v>
      </c>
      <c r="BV210" s="0" t="n">
        <v>0.3</v>
      </c>
      <c r="BW210" s="0" t="n">
        <v>0.3</v>
      </c>
      <c r="BX210" s="0" t="n">
        <v>0.3</v>
      </c>
      <c r="BY210" s="0" t="n">
        <v>0.3</v>
      </c>
      <c r="BZ210" s="0" t="n">
        <v>0.3</v>
      </c>
      <c r="CA210" s="0" t="n">
        <v>0.3</v>
      </c>
      <c r="CB210" s="0" t="n">
        <v>0.3</v>
      </c>
      <c r="CC210" s="0" t="n">
        <v>0.3</v>
      </c>
      <c r="CD210" s="0" t="n">
        <v>0.3</v>
      </c>
      <c r="CE210" s="0" t="n">
        <v>0.3</v>
      </c>
      <c r="CF210" s="0" t="n">
        <v>0.3</v>
      </c>
      <c r="CG210" s="0" t="n">
        <v>0.3</v>
      </c>
      <c r="CH210" s="275" t="n">
        <v>0.3</v>
      </c>
      <c r="CI210" s="275" t="n">
        <v>0.3</v>
      </c>
      <c r="CJ210" s="275" t="n">
        <v>0.3</v>
      </c>
      <c r="CK210" s="275" t="n">
        <v>0.3</v>
      </c>
      <c r="CL210" s="333" t="n">
        <v>0.3</v>
      </c>
      <c r="CM210" s="333" t="n">
        <v>0.3</v>
      </c>
      <c r="CN210" s="333" t="n">
        <v>0.3</v>
      </c>
      <c r="CO210" s="333" t="n">
        <v>0.3</v>
      </c>
      <c r="CP210" s="333" t="n">
        <v>0.3</v>
      </c>
      <c r="CQ210" s="333" t="n">
        <v>0.3</v>
      </c>
      <c r="CR210" s="333" t="n">
        <v>0.3</v>
      </c>
      <c r="CS210" s="333" t="n">
        <v>0.3</v>
      </c>
      <c r="CT210" s="333" t="n">
        <v>0.3</v>
      </c>
      <c r="CU210" s="333" t="n">
        <v>0.3</v>
      </c>
      <c r="CV210" s="333" t="n">
        <v>0.3</v>
      </c>
      <c r="CW210" s="333" t="n">
        <v>0.3</v>
      </c>
      <c r="CX210" s="333" t="n">
        <v>0.3</v>
      </c>
      <c r="CY210" s="333" t="n">
        <v>0.3</v>
      </c>
      <c r="CZ210" s="333" t="n">
        <v>0.3</v>
      </c>
      <c r="DA210" s="333" t="n">
        <v>0.3</v>
      </c>
      <c r="DB210" s="333" t="n">
        <v>0.3</v>
      </c>
      <c r="DC210" s="333" t="n">
        <v>0.3</v>
      </c>
      <c r="DD210" s="333" t="n">
        <v>0.3</v>
      </c>
      <c r="DE210" s="333" t="n">
        <v>0.3</v>
      </c>
      <c r="DF210" s="333" t="n">
        <v>0.3</v>
      </c>
      <c r="DG210" s="333" t="n">
        <v>0.3</v>
      </c>
      <c r="DH210" s="333" t="n">
        <v>0.3</v>
      </c>
      <c r="DI210" s="333" t="n">
        <v>0.3</v>
      </c>
      <c r="DJ210" s="333" t="n">
        <v>0.3</v>
      </c>
      <c r="DK210" s="333" t="n">
        <v>0.3</v>
      </c>
      <c r="DL210" s="333" t="n">
        <v>0.3</v>
      </c>
      <c r="DM210" s="333" t="n">
        <v>0.3</v>
      </c>
      <c r="DN210" s="333" t="n">
        <v>0.3</v>
      </c>
      <c r="DO210" s="333" t="n">
        <v>0.3</v>
      </c>
      <c r="DP210" s="333" t="n">
        <v>0.3</v>
      </c>
      <c r="DQ210" s="333" t="n">
        <v>0.3</v>
      </c>
      <c r="DR210" s="333" t="n">
        <v>0.3</v>
      </c>
      <c r="DS210" s="333" t="n">
        <v>0.3</v>
      </c>
      <c r="DT210" s="333" t="n">
        <v>0.3</v>
      </c>
      <c r="DU210" s="333" t="n">
        <v>0.3</v>
      </c>
      <c r="DV210" s="333" t="n">
        <v>0.3</v>
      </c>
      <c r="DW210" s="333" t="n">
        <v>0.3</v>
      </c>
      <c r="DX210" s="333" t="n">
        <v>0.3</v>
      </c>
      <c r="DY210" s="333" t="n">
        <v>0.3</v>
      </c>
      <c r="DZ210" s="333" t="n">
        <v>0.3</v>
      </c>
      <c r="EA210" s="333" t="n">
        <v>0.3</v>
      </c>
      <c r="EB210" s="333" t="n">
        <v>0.3</v>
      </c>
      <c r="EC210" s="333" t="n">
        <v>0.3</v>
      </c>
      <c r="ED210" s="333" t="n">
        <v>0.3</v>
      </c>
      <c r="EE210" s="333" t="n">
        <v>0.3</v>
      </c>
      <c r="EF210" s="333" t="n">
        <v>0.3</v>
      </c>
      <c r="EG210" s="333" t="n">
        <v>0.3</v>
      </c>
      <c r="EH210" s="333" t="n">
        <v>0.3</v>
      </c>
      <c r="EI210" s="333" t="n">
        <v>0.3</v>
      </c>
      <c r="EJ210" s="333" t="n">
        <v>0.3</v>
      </c>
      <c r="EK210" s="333" t="n">
        <v>0.3</v>
      </c>
      <c r="EL210" s="333" t="n">
        <v>0.3</v>
      </c>
      <c r="EM210" s="333" t="n">
        <v>0.3</v>
      </c>
      <c r="EN210" s="333" t="n">
        <v>0.3</v>
      </c>
      <c r="EO210" s="333" t="n">
        <v>0.3</v>
      </c>
      <c r="EP210" s="333" t="n">
        <v>0.3</v>
      </c>
      <c r="EQ210" s="333" t="n">
        <v>0.3</v>
      </c>
      <c r="ER210" s="333" t="n">
        <v>0.3</v>
      </c>
      <c r="ES210" s="333" t="n">
        <v>0.3</v>
      </c>
      <c r="ET210" s="333" t="n">
        <v>0.3</v>
      </c>
      <c r="EU210" s="333" t="n">
        <v>0.3</v>
      </c>
      <c r="EV210" s="333" t="n">
        <v>0.3</v>
      </c>
      <c r="EW210" s="333" t="n">
        <v>0.3</v>
      </c>
      <c r="EX210" s="333" t="n">
        <v>0.3</v>
      </c>
      <c r="EY210" s="333" t="n">
        <v>0.3</v>
      </c>
      <c r="EZ210" s="333" t="n">
        <v>0.3</v>
      </c>
      <c r="FA210" s="333" t="n">
        <v>0.3</v>
      </c>
      <c r="FB210" s="333" t="n">
        <v>0.3</v>
      </c>
      <c r="FC210" s="333" t="n">
        <v>0.3</v>
      </c>
      <c r="FD210" s="333" t="n">
        <v>0.3</v>
      </c>
      <c r="FE210" s="333" t="n">
        <v>0.3</v>
      </c>
      <c r="FF210" s="333" t="n">
        <v>0.3</v>
      </c>
      <c r="FG210" s="333" t="n">
        <v>0.3</v>
      </c>
      <c r="FH210" s="333" t="n">
        <v>0.3</v>
      </c>
      <c r="FI210" s="333" t="n">
        <v>0.3</v>
      </c>
      <c r="FJ210" s="333" t="n">
        <v>0.3</v>
      </c>
      <c r="FK210" s="333" t="n">
        <v>0.3</v>
      </c>
      <c r="FL210" s="333" t="n">
        <v>0.3</v>
      </c>
      <c r="FM210" s="333" t="n">
        <v>0.3</v>
      </c>
      <c r="FN210" s="333" t="n">
        <v>0.3</v>
      </c>
      <c r="FO210" s="333" t="n">
        <v>0.3</v>
      </c>
      <c r="FP210" s="333" t="n">
        <v>0.3</v>
      </c>
      <c r="FQ210" s="333" t="n">
        <v>0.3</v>
      </c>
      <c r="FR210" s="333" t="n">
        <v>0.3</v>
      </c>
      <c r="FS210" s="333" t="n">
        <v>0.3</v>
      </c>
      <c r="FT210" s="333" t="n">
        <v>0.3</v>
      </c>
      <c r="FU210" s="333" t="n">
        <v>0.3</v>
      </c>
      <c r="FV210" s="333" t="n">
        <v>0.3</v>
      </c>
      <c r="FW210" s="333" t="n">
        <v>0.3</v>
      </c>
      <c r="FX210" s="333" t="n">
        <v>0.3</v>
      </c>
      <c r="FY210" s="333" t="n">
        <v>0.3</v>
      </c>
      <c r="FZ210" s="333" t="n">
        <v>0.3</v>
      </c>
      <c r="GA210" s="333" t="n">
        <v>0.3</v>
      </c>
      <c r="GB210" s="333" t="n">
        <v>0.3</v>
      </c>
      <c r="GC210" s="333" t="n">
        <v>0.3</v>
      </c>
      <c r="GD210" s="333" t="n">
        <v>0.3</v>
      </c>
      <c r="GE210" s="333" t="n">
        <v>0.3</v>
      </c>
      <c r="GF210" s="333" t="n">
        <v>0.3</v>
      </c>
      <c r="GG210" s="333" t="n">
        <v>0.3</v>
      </c>
      <c r="GH210" s="325" t="n">
        <v>0.3</v>
      </c>
      <c r="GI210" s="325" t="n">
        <v>0.3</v>
      </c>
      <c r="GJ210" s="325" t="n">
        <v>0.3</v>
      </c>
      <c r="GK210" s="325" t="n">
        <v>0.3</v>
      </c>
      <c r="GL210" s="325" t="n">
        <v>0.3</v>
      </c>
      <c r="GM210" s="325" t="n">
        <v>0.3</v>
      </c>
      <c r="GN210" s="325" t="n">
        <v>0.3</v>
      </c>
      <c r="GO210" s="325" t="n">
        <v>0.3</v>
      </c>
      <c r="GP210" s="325" t="n">
        <v>0.3</v>
      </c>
      <c r="GQ210" s="325" t="n">
        <v>0.3</v>
      </c>
      <c r="GR210" s="325" t="n">
        <v>0.3</v>
      </c>
      <c r="GS210" s="325" t="n">
        <v>0.3</v>
      </c>
      <c r="GT210" s="325" t="n">
        <v>0.3</v>
      </c>
      <c r="GU210" s="325" t="n">
        <v>0.3</v>
      </c>
      <c r="GV210" s="325" t="n">
        <v>0.3</v>
      </c>
      <c r="GW210" s="325" t="n">
        <v>0.3</v>
      </c>
      <c r="GX210" s="325" t="n">
        <v>0.3</v>
      </c>
      <c r="GY210" s="325" t="n">
        <v>0.3</v>
      </c>
      <c r="GZ210" s="325" t="n">
        <v>0.3</v>
      </c>
      <c r="HA210" s="325" t="n">
        <v>0.3</v>
      </c>
    </row>
    <row r="211" customFormat="false" ht="15" hidden="false" customHeight="false" outlineLevel="2" collapsed="false">
      <c r="A211" s="172" t="s">
        <v>99</v>
      </c>
      <c r="B211" s="318" t="s">
        <v>252</v>
      </c>
      <c r="C211" s="318"/>
      <c r="D211" s="318" t="s">
        <v>101</v>
      </c>
      <c r="E211" s="96"/>
      <c r="F211" s="19" t="s">
        <v>278</v>
      </c>
      <c r="G211" s="96" t="s">
        <v>12</v>
      </c>
      <c r="H211" s="96"/>
      <c r="I211" s="96" t="s">
        <v>277</v>
      </c>
      <c r="BN211" s="0" t="n">
        <v>0.78</v>
      </c>
      <c r="BO211" s="0" t="n">
        <v>0.78</v>
      </c>
      <c r="BP211" s="0" t="n">
        <v>0.78</v>
      </c>
      <c r="BQ211" s="0" t="n">
        <v>0.78</v>
      </c>
      <c r="BR211" s="0" t="n">
        <v>0.61</v>
      </c>
      <c r="BS211" s="0" t="n">
        <v>0.61</v>
      </c>
      <c r="BT211" s="0" t="n">
        <v>0.61</v>
      </c>
      <c r="BU211" s="0" t="n">
        <v>0.61</v>
      </c>
      <c r="BV211" s="0" t="n">
        <v>0.3</v>
      </c>
      <c r="BW211" s="0" t="n">
        <v>0.3</v>
      </c>
      <c r="BX211" s="0" t="n">
        <v>0.3</v>
      </c>
      <c r="BY211" s="0" t="n">
        <v>0.3</v>
      </c>
      <c r="BZ211" s="0" t="n">
        <v>0.3</v>
      </c>
      <c r="CA211" s="0" t="n">
        <v>0.3</v>
      </c>
      <c r="CB211" s="0" t="n">
        <v>0.3</v>
      </c>
      <c r="CC211" s="0" t="n">
        <v>0.3</v>
      </c>
      <c r="CD211" s="0" t="n">
        <v>0.3</v>
      </c>
      <c r="CE211" s="0" t="n">
        <v>0.3</v>
      </c>
      <c r="CF211" s="0" t="n">
        <v>0.3</v>
      </c>
      <c r="CG211" s="0" t="n">
        <v>0.3</v>
      </c>
      <c r="CH211" s="275" t="n">
        <v>0.3</v>
      </c>
      <c r="CI211" s="275" t="n">
        <v>0.3</v>
      </c>
      <c r="CJ211" s="275" t="n">
        <v>0.3</v>
      </c>
      <c r="CK211" s="275" t="n">
        <v>0.3</v>
      </c>
      <c r="CL211" s="333" t="n">
        <v>0.3</v>
      </c>
      <c r="CM211" s="333" t="n">
        <v>0.3</v>
      </c>
      <c r="CN211" s="333" t="n">
        <v>0.3</v>
      </c>
      <c r="CO211" s="333" t="n">
        <v>0.3</v>
      </c>
      <c r="CP211" s="333" t="n">
        <v>0.3</v>
      </c>
      <c r="CQ211" s="333" t="n">
        <v>0.3</v>
      </c>
      <c r="CR211" s="333" t="n">
        <v>0.3</v>
      </c>
      <c r="CS211" s="333" t="n">
        <v>0.3</v>
      </c>
      <c r="CT211" s="333" t="n">
        <v>0.3</v>
      </c>
      <c r="CU211" s="333" t="n">
        <v>0.3</v>
      </c>
      <c r="CV211" s="333" t="n">
        <v>0.3</v>
      </c>
      <c r="CW211" s="333" t="n">
        <v>0.3</v>
      </c>
      <c r="CX211" s="333" t="n">
        <v>0.3</v>
      </c>
      <c r="CY211" s="333" t="n">
        <v>0.3</v>
      </c>
      <c r="CZ211" s="333" t="n">
        <v>0.3</v>
      </c>
      <c r="DA211" s="333" t="n">
        <v>0.3</v>
      </c>
      <c r="DB211" s="333" t="n">
        <v>0.3</v>
      </c>
      <c r="DC211" s="333" t="n">
        <v>0.3</v>
      </c>
      <c r="DD211" s="333" t="n">
        <v>0.3</v>
      </c>
      <c r="DE211" s="333" t="n">
        <v>0.3</v>
      </c>
      <c r="DF211" s="333" t="n">
        <v>0.3</v>
      </c>
      <c r="DG211" s="333" t="n">
        <v>0.3</v>
      </c>
      <c r="DH211" s="333" t="n">
        <v>0.3</v>
      </c>
      <c r="DI211" s="333" t="n">
        <v>0.3</v>
      </c>
      <c r="DJ211" s="333" t="n">
        <v>0.3</v>
      </c>
      <c r="DK211" s="333" t="n">
        <v>0.3</v>
      </c>
      <c r="DL211" s="333" t="n">
        <v>0.3</v>
      </c>
      <c r="DM211" s="333" t="n">
        <v>0.3</v>
      </c>
      <c r="DN211" s="333" t="n">
        <v>0.3</v>
      </c>
      <c r="DO211" s="333" t="n">
        <v>0.3</v>
      </c>
      <c r="DP211" s="333" t="n">
        <v>0.3</v>
      </c>
      <c r="DQ211" s="333" t="n">
        <v>0.3</v>
      </c>
      <c r="DR211" s="333" t="n">
        <v>0.3</v>
      </c>
      <c r="DS211" s="333" t="n">
        <v>0.3</v>
      </c>
      <c r="DT211" s="333" t="n">
        <v>0.3</v>
      </c>
      <c r="DU211" s="333" t="n">
        <v>0.3</v>
      </c>
      <c r="DV211" s="333" t="n">
        <v>0.3</v>
      </c>
      <c r="DW211" s="333" t="n">
        <v>0.3</v>
      </c>
      <c r="DX211" s="333" t="n">
        <v>0.3</v>
      </c>
      <c r="DY211" s="333" t="n">
        <v>0.3</v>
      </c>
      <c r="DZ211" s="333" t="n">
        <v>0.3</v>
      </c>
      <c r="EA211" s="333" t="n">
        <v>0.3</v>
      </c>
      <c r="EB211" s="333" t="n">
        <v>0.3</v>
      </c>
      <c r="EC211" s="333" t="n">
        <v>0.3</v>
      </c>
      <c r="ED211" s="333" t="n">
        <v>0.3</v>
      </c>
      <c r="EE211" s="333" t="n">
        <v>0.3</v>
      </c>
      <c r="EF211" s="333" t="n">
        <v>0.3</v>
      </c>
      <c r="EG211" s="333" t="n">
        <v>0.3</v>
      </c>
      <c r="EH211" s="333" t="n">
        <v>0.3</v>
      </c>
      <c r="EI211" s="333" t="n">
        <v>0.3</v>
      </c>
      <c r="EJ211" s="333" t="n">
        <v>0.3</v>
      </c>
      <c r="EK211" s="333" t="n">
        <v>0.3</v>
      </c>
      <c r="EL211" s="333" t="n">
        <v>0.3</v>
      </c>
      <c r="EM211" s="333" t="n">
        <v>0.3</v>
      </c>
      <c r="EN211" s="333" t="n">
        <v>0.3</v>
      </c>
      <c r="EO211" s="333" t="n">
        <v>0.3</v>
      </c>
      <c r="EP211" s="333" t="n">
        <v>0.3</v>
      </c>
      <c r="EQ211" s="333" t="n">
        <v>0.3</v>
      </c>
      <c r="ER211" s="333" t="n">
        <v>0.3</v>
      </c>
      <c r="ES211" s="333" t="n">
        <v>0.3</v>
      </c>
      <c r="ET211" s="333" t="n">
        <v>0.3</v>
      </c>
      <c r="EU211" s="333" t="n">
        <v>0.3</v>
      </c>
      <c r="EV211" s="333" t="n">
        <v>0.3</v>
      </c>
      <c r="EW211" s="333" t="n">
        <v>0.3</v>
      </c>
      <c r="EX211" s="333" t="n">
        <v>0.3</v>
      </c>
      <c r="EY211" s="333" t="n">
        <v>0.3</v>
      </c>
      <c r="EZ211" s="333" t="n">
        <v>0.3</v>
      </c>
      <c r="FA211" s="333" t="n">
        <v>0.3</v>
      </c>
      <c r="FB211" s="333" t="n">
        <v>0.3</v>
      </c>
      <c r="FC211" s="333" t="n">
        <v>0.3</v>
      </c>
      <c r="FD211" s="333" t="n">
        <v>0.3</v>
      </c>
      <c r="FE211" s="333" t="n">
        <v>0.3</v>
      </c>
      <c r="FF211" s="333" t="n">
        <v>0.3</v>
      </c>
      <c r="FG211" s="333" t="n">
        <v>0.3</v>
      </c>
      <c r="FH211" s="333" t="n">
        <v>0.3</v>
      </c>
      <c r="FI211" s="333" t="n">
        <v>0.3</v>
      </c>
      <c r="FJ211" s="333" t="n">
        <v>0.3</v>
      </c>
      <c r="FK211" s="333" t="n">
        <v>0.3</v>
      </c>
      <c r="FL211" s="333" t="n">
        <v>0.3</v>
      </c>
      <c r="FM211" s="333" t="n">
        <v>0.3</v>
      </c>
      <c r="FN211" s="333" t="n">
        <v>0.3</v>
      </c>
      <c r="FO211" s="333" t="n">
        <v>0.3</v>
      </c>
      <c r="FP211" s="333" t="n">
        <v>0.3</v>
      </c>
      <c r="FQ211" s="333" t="n">
        <v>0.3</v>
      </c>
      <c r="FR211" s="333" t="n">
        <v>0.3</v>
      </c>
      <c r="FS211" s="333" t="n">
        <v>0.3</v>
      </c>
      <c r="FT211" s="333" t="n">
        <v>0.3</v>
      </c>
      <c r="FU211" s="333" t="n">
        <v>0.3</v>
      </c>
      <c r="FV211" s="333" t="n">
        <v>0.3</v>
      </c>
      <c r="FW211" s="333" t="n">
        <v>0.3</v>
      </c>
      <c r="FX211" s="333" t="n">
        <v>0.3</v>
      </c>
      <c r="FY211" s="333" t="n">
        <v>0.3</v>
      </c>
      <c r="FZ211" s="333" t="n">
        <v>0.3</v>
      </c>
      <c r="GA211" s="333" t="n">
        <v>0.3</v>
      </c>
      <c r="GB211" s="333" t="n">
        <v>0.3</v>
      </c>
      <c r="GC211" s="333" t="n">
        <v>0.3</v>
      </c>
      <c r="GD211" s="333" t="n">
        <v>0.3</v>
      </c>
      <c r="GE211" s="333" t="n">
        <v>0.3</v>
      </c>
      <c r="GF211" s="333" t="n">
        <v>0.3</v>
      </c>
      <c r="GG211" s="333" t="n">
        <v>0.3</v>
      </c>
      <c r="GH211" s="325" t="n">
        <v>0.3</v>
      </c>
      <c r="GI211" s="325" t="n">
        <v>0.3</v>
      </c>
      <c r="GJ211" s="325" t="n">
        <v>0.3</v>
      </c>
      <c r="GK211" s="325" t="n">
        <v>0.3</v>
      </c>
      <c r="GL211" s="325" t="n">
        <v>0.3</v>
      </c>
      <c r="GM211" s="325" t="n">
        <v>0.3</v>
      </c>
      <c r="GN211" s="325" t="n">
        <v>0.3</v>
      </c>
      <c r="GO211" s="325" t="n">
        <v>0.3</v>
      </c>
      <c r="GP211" s="325" t="n">
        <v>0.3</v>
      </c>
      <c r="GQ211" s="325" t="n">
        <v>0.3</v>
      </c>
      <c r="GR211" s="325" t="n">
        <v>0.3</v>
      </c>
      <c r="GS211" s="325" t="n">
        <v>0.3</v>
      </c>
      <c r="GT211" s="325" t="n">
        <v>0.3</v>
      </c>
      <c r="GU211" s="325" t="n">
        <v>0.3</v>
      </c>
      <c r="GV211" s="325" t="n">
        <v>0.3</v>
      </c>
      <c r="GW211" s="325" t="n">
        <v>0.3</v>
      </c>
      <c r="GX211" s="325" t="n">
        <v>0.3</v>
      </c>
      <c r="GY211" s="325" t="n">
        <v>0.3</v>
      </c>
      <c r="GZ211" s="325" t="n">
        <v>0.3</v>
      </c>
      <c r="HA211" s="325" t="n">
        <v>0.3</v>
      </c>
    </row>
    <row r="212" customFormat="false" ht="15" hidden="false" customHeight="false" outlineLevel="2" collapsed="false">
      <c r="A212" s="172" t="s">
        <v>99</v>
      </c>
      <c r="B212" s="318" t="s">
        <v>252</v>
      </c>
      <c r="C212" s="318"/>
      <c r="D212" s="318" t="s">
        <v>101</v>
      </c>
      <c r="E212" s="96"/>
      <c r="F212" s="19" t="s">
        <v>279</v>
      </c>
      <c r="G212" s="96" t="s">
        <v>12</v>
      </c>
      <c r="H212" s="96"/>
      <c r="I212" s="96" t="s">
        <v>277</v>
      </c>
      <c r="BN212" s="0" t="n">
        <v>0.85</v>
      </c>
      <c r="BO212" s="0" t="n">
        <v>0.85</v>
      </c>
      <c r="BP212" s="0" t="n">
        <v>0.85</v>
      </c>
      <c r="BQ212" s="0" t="n">
        <v>0.85</v>
      </c>
      <c r="BR212" s="0" t="n">
        <v>0.71</v>
      </c>
      <c r="BS212" s="0" t="n">
        <v>0.71</v>
      </c>
      <c r="BT212" s="0" t="n">
        <v>0.71</v>
      </c>
      <c r="BU212" s="0" t="n">
        <v>0.71</v>
      </c>
      <c r="BV212" s="0" t="n">
        <v>0.55</v>
      </c>
      <c r="BW212" s="0" t="n">
        <v>0.55</v>
      </c>
      <c r="BX212" s="0" t="n">
        <v>0.55</v>
      </c>
      <c r="BY212" s="0" t="n">
        <v>0.55</v>
      </c>
      <c r="BZ212" s="0" t="n">
        <v>0.55</v>
      </c>
      <c r="CA212" s="0" t="n">
        <v>0.55</v>
      </c>
      <c r="CB212" s="0" t="n">
        <v>0.55</v>
      </c>
      <c r="CC212" s="0" t="n">
        <v>0.55</v>
      </c>
      <c r="CD212" s="0" t="n">
        <v>0.55</v>
      </c>
      <c r="CE212" s="0" t="n">
        <v>0.55</v>
      </c>
      <c r="CF212" s="0" t="n">
        <v>0.55</v>
      </c>
      <c r="CG212" s="0" t="n">
        <v>0.55</v>
      </c>
      <c r="CH212" s="275" t="n">
        <v>0.55</v>
      </c>
      <c r="CI212" s="275" t="n">
        <v>0.55</v>
      </c>
      <c r="CJ212" s="275" t="n">
        <v>0.55</v>
      </c>
      <c r="CK212" s="275" t="n">
        <v>0.55</v>
      </c>
      <c r="CL212" s="333" t="n">
        <v>0.55</v>
      </c>
      <c r="CM212" s="333" t="n">
        <v>0.55</v>
      </c>
      <c r="CN212" s="333" t="n">
        <v>0.55</v>
      </c>
      <c r="CO212" s="333" t="n">
        <v>0.55</v>
      </c>
      <c r="CP212" s="333" t="n">
        <v>0.55</v>
      </c>
      <c r="CQ212" s="333" t="n">
        <v>0.55</v>
      </c>
      <c r="CR212" s="333" t="n">
        <v>0.55</v>
      </c>
      <c r="CS212" s="333" t="n">
        <v>0.55</v>
      </c>
      <c r="CT212" s="333" t="n">
        <v>0.55</v>
      </c>
      <c r="CU212" s="333" t="n">
        <v>0.55</v>
      </c>
      <c r="CV212" s="333" t="n">
        <v>0.55</v>
      </c>
      <c r="CW212" s="333" t="n">
        <v>0.55</v>
      </c>
      <c r="CX212" s="333" t="n">
        <v>0.55</v>
      </c>
      <c r="CY212" s="333" t="n">
        <v>0.55</v>
      </c>
      <c r="CZ212" s="333" t="n">
        <v>0.55</v>
      </c>
      <c r="DA212" s="333" t="n">
        <v>0.55</v>
      </c>
      <c r="DB212" s="333" t="n">
        <v>0.55</v>
      </c>
      <c r="DC212" s="333" t="n">
        <v>0.55</v>
      </c>
      <c r="DD212" s="333" t="n">
        <v>0.55</v>
      </c>
      <c r="DE212" s="333" t="n">
        <v>0.55</v>
      </c>
      <c r="DF212" s="333" t="n">
        <v>0.55</v>
      </c>
      <c r="DG212" s="333" t="n">
        <v>0.55</v>
      </c>
      <c r="DH212" s="333" t="n">
        <v>0.55</v>
      </c>
      <c r="DI212" s="333" t="n">
        <v>0.55</v>
      </c>
      <c r="DJ212" s="333" t="n">
        <v>0.55</v>
      </c>
      <c r="DK212" s="333" t="n">
        <v>0.55</v>
      </c>
      <c r="DL212" s="333" t="n">
        <v>0.55</v>
      </c>
      <c r="DM212" s="333" t="n">
        <v>0.55</v>
      </c>
      <c r="DN212" s="333" t="n">
        <v>0.55</v>
      </c>
      <c r="DO212" s="333" t="n">
        <v>0.55</v>
      </c>
      <c r="DP212" s="333" t="n">
        <v>0.55</v>
      </c>
      <c r="DQ212" s="333" t="n">
        <v>0.55</v>
      </c>
      <c r="DR212" s="333" t="n">
        <v>0.55</v>
      </c>
      <c r="DS212" s="333" t="n">
        <v>0.55</v>
      </c>
      <c r="DT212" s="333" t="n">
        <v>0.55</v>
      </c>
      <c r="DU212" s="333" t="n">
        <v>0.55</v>
      </c>
      <c r="DV212" s="333" t="n">
        <v>0.55</v>
      </c>
      <c r="DW212" s="333" t="n">
        <v>0.55</v>
      </c>
      <c r="DX212" s="333" t="n">
        <v>0.55</v>
      </c>
      <c r="DY212" s="333" t="n">
        <v>0.55</v>
      </c>
      <c r="DZ212" s="333" t="n">
        <v>0.55</v>
      </c>
      <c r="EA212" s="333" t="n">
        <v>0.55</v>
      </c>
      <c r="EB212" s="333" t="n">
        <v>0.55</v>
      </c>
      <c r="EC212" s="333" t="n">
        <v>0.55</v>
      </c>
      <c r="ED212" s="333" t="n">
        <v>0.55</v>
      </c>
      <c r="EE212" s="333" t="n">
        <v>0.55</v>
      </c>
      <c r="EF212" s="333" t="n">
        <v>0.55</v>
      </c>
      <c r="EG212" s="333" t="n">
        <v>0.55</v>
      </c>
      <c r="EH212" s="333" t="n">
        <v>0.55</v>
      </c>
      <c r="EI212" s="333" t="n">
        <v>0.55</v>
      </c>
      <c r="EJ212" s="333" t="n">
        <v>0.55</v>
      </c>
      <c r="EK212" s="333" t="n">
        <v>0.55</v>
      </c>
      <c r="EL212" s="333" t="n">
        <v>0.55</v>
      </c>
      <c r="EM212" s="333" t="n">
        <v>0.55</v>
      </c>
      <c r="EN212" s="333" t="n">
        <v>0.55</v>
      </c>
      <c r="EO212" s="333" t="n">
        <v>0.55</v>
      </c>
      <c r="EP212" s="333" t="n">
        <v>0.55</v>
      </c>
      <c r="EQ212" s="333" t="n">
        <v>0.55</v>
      </c>
      <c r="ER212" s="333" t="n">
        <v>0.55</v>
      </c>
      <c r="ES212" s="333" t="n">
        <v>0.55</v>
      </c>
      <c r="ET212" s="333" t="n">
        <v>0.55</v>
      </c>
      <c r="EU212" s="333" t="n">
        <v>0.55</v>
      </c>
      <c r="EV212" s="333" t="n">
        <v>0.55</v>
      </c>
      <c r="EW212" s="333" t="n">
        <v>0.55</v>
      </c>
      <c r="EX212" s="333" t="n">
        <v>0.55</v>
      </c>
      <c r="EY212" s="333" t="n">
        <v>0.55</v>
      </c>
      <c r="EZ212" s="333" t="n">
        <v>0.55</v>
      </c>
      <c r="FA212" s="333" t="n">
        <v>0.55</v>
      </c>
      <c r="FB212" s="333" t="n">
        <v>0.55</v>
      </c>
      <c r="FC212" s="333" t="n">
        <v>0.55</v>
      </c>
      <c r="FD212" s="333" t="n">
        <v>0.55</v>
      </c>
      <c r="FE212" s="333" t="n">
        <v>0.55</v>
      </c>
      <c r="FF212" s="333" t="n">
        <v>0.55</v>
      </c>
      <c r="FG212" s="333" t="n">
        <v>0.55</v>
      </c>
      <c r="FH212" s="333" t="n">
        <v>0.55</v>
      </c>
      <c r="FI212" s="333" t="n">
        <v>0.55</v>
      </c>
      <c r="FJ212" s="333" t="n">
        <v>0.55</v>
      </c>
      <c r="FK212" s="333" t="n">
        <v>0.55</v>
      </c>
      <c r="FL212" s="333" t="n">
        <v>0.55</v>
      </c>
      <c r="FM212" s="333" t="n">
        <v>0.55</v>
      </c>
      <c r="FN212" s="333" t="n">
        <v>0.55</v>
      </c>
      <c r="FO212" s="333" t="n">
        <v>0.55</v>
      </c>
      <c r="FP212" s="333" t="n">
        <v>0.55</v>
      </c>
      <c r="FQ212" s="333" t="n">
        <v>0.55</v>
      </c>
      <c r="FR212" s="333" t="n">
        <v>0.55</v>
      </c>
      <c r="FS212" s="333" t="n">
        <v>0.55</v>
      </c>
      <c r="FT212" s="333" t="n">
        <v>0.55</v>
      </c>
      <c r="FU212" s="333" t="n">
        <v>0.55</v>
      </c>
      <c r="FV212" s="333" t="n">
        <v>0.55</v>
      </c>
      <c r="FW212" s="333" t="n">
        <v>0.55</v>
      </c>
      <c r="FX212" s="333" t="n">
        <v>0.55</v>
      </c>
      <c r="FY212" s="333" t="n">
        <v>0.55</v>
      </c>
      <c r="FZ212" s="333" t="n">
        <v>0.55</v>
      </c>
      <c r="GA212" s="333" t="n">
        <v>0.55</v>
      </c>
      <c r="GB212" s="333" t="n">
        <v>0.55</v>
      </c>
      <c r="GC212" s="333" t="n">
        <v>0.55</v>
      </c>
      <c r="GD212" s="333" t="n">
        <v>0.55</v>
      </c>
      <c r="GE212" s="333" t="n">
        <v>0.55</v>
      </c>
      <c r="GF212" s="333" t="n">
        <v>0.55</v>
      </c>
      <c r="GG212" s="333" t="n">
        <v>0.55</v>
      </c>
      <c r="GH212" s="325" t="n">
        <v>0.55</v>
      </c>
      <c r="GI212" s="325" t="n">
        <v>0.55</v>
      </c>
      <c r="GJ212" s="325" t="n">
        <v>0.55</v>
      </c>
      <c r="GK212" s="325" t="n">
        <v>0.55</v>
      </c>
      <c r="GL212" s="325" t="n">
        <v>0.55</v>
      </c>
      <c r="GM212" s="325" t="n">
        <v>0.55</v>
      </c>
      <c r="GN212" s="325" t="n">
        <v>0.55</v>
      </c>
      <c r="GO212" s="325" t="n">
        <v>0.55</v>
      </c>
      <c r="GP212" s="325" t="n">
        <v>0.55</v>
      </c>
      <c r="GQ212" s="325" t="n">
        <v>0.55</v>
      </c>
      <c r="GR212" s="325" t="n">
        <v>0.55</v>
      </c>
      <c r="GS212" s="325" t="n">
        <v>0.55</v>
      </c>
      <c r="GT212" s="325" t="n">
        <v>0.55</v>
      </c>
      <c r="GU212" s="325" t="n">
        <v>0.55</v>
      </c>
      <c r="GV212" s="325" t="n">
        <v>0.55</v>
      </c>
      <c r="GW212" s="325" t="n">
        <v>0.55</v>
      </c>
      <c r="GX212" s="325" t="n">
        <v>0.55</v>
      </c>
      <c r="GY212" s="325" t="n">
        <v>0.55</v>
      </c>
      <c r="GZ212" s="325" t="n">
        <v>0.55</v>
      </c>
      <c r="HA212" s="325" t="n">
        <v>0.55</v>
      </c>
    </row>
    <row r="213" customFormat="false" ht="15" hidden="false" customHeight="false" outlineLevel="2" collapsed="false">
      <c r="A213" s="172" t="s">
        <v>99</v>
      </c>
      <c r="B213" s="318" t="s">
        <v>252</v>
      </c>
      <c r="C213" s="318"/>
      <c r="D213" s="318" t="s">
        <v>101</v>
      </c>
      <c r="E213" s="96"/>
      <c r="F213" s="19" t="s">
        <v>280</v>
      </c>
      <c r="G213" s="96" t="s">
        <v>12</v>
      </c>
      <c r="H213" s="96"/>
      <c r="I213" s="96" t="s">
        <v>277</v>
      </c>
      <c r="BN213" s="0" t="n">
        <v>0.76</v>
      </c>
      <c r="BO213" s="0" t="n">
        <v>0.76</v>
      </c>
      <c r="BP213" s="0" t="n">
        <v>0.76</v>
      </c>
      <c r="BQ213" s="0" t="n">
        <v>0.76</v>
      </c>
      <c r="BR213" s="0" t="n">
        <v>0.82</v>
      </c>
      <c r="BS213" s="0" t="n">
        <v>0.82</v>
      </c>
      <c r="BT213" s="0" t="n">
        <v>0.82</v>
      </c>
      <c r="BU213" s="0" t="n">
        <v>0.82</v>
      </c>
      <c r="BV213" s="0" t="n">
        <v>1</v>
      </c>
      <c r="BW213" s="0" t="n">
        <v>1</v>
      </c>
      <c r="BX213" s="0" t="n">
        <v>1</v>
      </c>
      <c r="BY213" s="0" t="n">
        <v>1</v>
      </c>
      <c r="BZ213" s="0" t="n">
        <v>1</v>
      </c>
      <c r="CA213" s="0" t="n">
        <v>1</v>
      </c>
      <c r="CB213" s="0" t="n">
        <v>1</v>
      </c>
      <c r="CC213" s="0" t="n">
        <v>1</v>
      </c>
      <c r="CD213" s="0" t="n">
        <v>1</v>
      </c>
      <c r="CE213" s="0" t="n">
        <v>1</v>
      </c>
      <c r="CF213" s="0" t="n">
        <v>1</v>
      </c>
      <c r="CG213" s="0" t="n">
        <v>1</v>
      </c>
      <c r="CH213" s="275" t="n">
        <v>1</v>
      </c>
      <c r="CI213" s="275" t="n">
        <v>1</v>
      </c>
      <c r="CJ213" s="275" t="n">
        <v>1</v>
      </c>
      <c r="CK213" s="275" t="n">
        <v>1</v>
      </c>
      <c r="CL213" s="333" t="n">
        <v>1</v>
      </c>
      <c r="CM213" s="333" t="n">
        <v>1</v>
      </c>
      <c r="CN213" s="333" t="n">
        <v>1</v>
      </c>
      <c r="CO213" s="333" t="n">
        <v>1</v>
      </c>
      <c r="CP213" s="333" t="n">
        <v>1</v>
      </c>
      <c r="CQ213" s="333" t="n">
        <v>1</v>
      </c>
      <c r="CR213" s="333" t="n">
        <v>1</v>
      </c>
      <c r="CS213" s="333" t="n">
        <v>1</v>
      </c>
      <c r="CT213" s="333" t="n">
        <v>1</v>
      </c>
      <c r="CU213" s="333" t="n">
        <v>1</v>
      </c>
      <c r="CV213" s="333" t="n">
        <v>1</v>
      </c>
      <c r="CW213" s="333" t="n">
        <v>1</v>
      </c>
      <c r="CX213" s="333" t="n">
        <v>1</v>
      </c>
      <c r="CY213" s="333" t="n">
        <v>1</v>
      </c>
      <c r="CZ213" s="333" t="n">
        <v>1</v>
      </c>
      <c r="DA213" s="333" t="n">
        <v>1</v>
      </c>
      <c r="DB213" s="333" t="n">
        <v>1</v>
      </c>
      <c r="DC213" s="333" t="n">
        <v>1</v>
      </c>
      <c r="DD213" s="333" t="n">
        <v>1</v>
      </c>
      <c r="DE213" s="333" t="n">
        <v>1</v>
      </c>
      <c r="DF213" s="333" t="n">
        <v>1</v>
      </c>
      <c r="DG213" s="333" t="n">
        <v>1</v>
      </c>
      <c r="DH213" s="333" t="n">
        <v>1</v>
      </c>
      <c r="DI213" s="333" t="n">
        <v>1</v>
      </c>
      <c r="DJ213" s="333" t="n">
        <v>1</v>
      </c>
      <c r="DK213" s="333" t="n">
        <v>1</v>
      </c>
      <c r="DL213" s="333" t="n">
        <v>1</v>
      </c>
      <c r="DM213" s="333" t="n">
        <v>1</v>
      </c>
      <c r="DN213" s="333" t="n">
        <v>1</v>
      </c>
      <c r="DO213" s="333" t="n">
        <v>1</v>
      </c>
      <c r="DP213" s="333" t="n">
        <v>1</v>
      </c>
      <c r="DQ213" s="333" t="n">
        <v>1</v>
      </c>
      <c r="DR213" s="333" t="n">
        <v>1</v>
      </c>
      <c r="DS213" s="333" t="n">
        <v>1</v>
      </c>
      <c r="DT213" s="333" t="n">
        <v>1</v>
      </c>
      <c r="DU213" s="333" t="n">
        <v>1</v>
      </c>
      <c r="DV213" s="333" t="n">
        <v>1</v>
      </c>
      <c r="DW213" s="333" t="n">
        <v>1</v>
      </c>
      <c r="DX213" s="333" t="n">
        <v>1</v>
      </c>
      <c r="DY213" s="333" t="n">
        <v>1</v>
      </c>
      <c r="DZ213" s="333" t="n">
        <v>1</v>
      </c>
      <c r="EA213" s="333" t="n">
        <v>1</v>
      </c>
      <c r="EB213" s="333" t="n">
        <v>1</v>
      </c>
      <c r="EC213" s="333" t="n">
        <v>1</v>
      </c>
      <c r="ED213" s="333" t="n">
        <v>1</v>
      </c>
      <c r="EE213" s="333" t="n">
        <v>1</v>
      </c>
      <c r="EF213" s="333" t="n">
        <v>1</v>
      </c>
      <c r="EG213" s="333" t="n">
        <v>1</v>
      </c>
      <c r="EH213" s="333" t="n">
        <v>1</v>
      </c>
      <c r="EI213" s="333" t="n">
        <v>1</v>
      </c>
      <c r="EJ213" s="333" t="n">
        <v>1</v>
      </c>
      <c r="EK213" s="333" t="n">
        <v>1</v>
      </c>
      <c r="EL213" s="333" t="n">
        <v>1</v>
      </c>
      <c r="EM213" s="333" t="n">
        <v>1</v>
      </c>
      <c r="EN213" s="333" t="n">
        <v>1</v>
      </c>
      <c r="EO213" s="333" t="n">
        <v>1</v>
      </c>
      <c r="EP213" s="333" t="n">
        <v>1</v>
      </c>
      <c r="EQ213" s="333" t="n">
        <v>1</v>
      </c>
      <c r="ER213" s="333" t="n">
        <v>1</v>
      </c>
      <c r="ES213" s="333" t="n">
        <v>1</v>
      </c>
      <c r="ET213" s="333" t="n">
        <v>1</v>
      </c>
      <c r="EU213" s="333" t="n">
        <v>1</v>
      </c>
      <c r="EV213" s="333" t="n">
        <v>1</v>
      </c>
      <c r="EW213" s="333" t="n">
        <v>1</v>
      </c>
      <c r="EX213" s="333" t="n">
        <v>1</v>
      </c>
      <c r="EY213" s="333" t="n">
        <v>1</v>
      </c>
      <c r="EZ213" s="333" t="n">
        <v>1</v>
      </c>
      <c r="FA213" s="333" t="n">
        <v>1</v>
      </c>
      <c r="FB213" s="333" t="n">
        <v>1</v>
      </c>
      <c r="FC213" s="333" t="n">
        <v>1</v>
      </c>
      <c r="FD213" s="333" t="n">
        <v>1</v>
      </c>
      <c r="FE213" s="333" t="n">
        <v>1</v>
      </c>
      <c r="FF213" s="333" t="n">
        <v>1</v>
      </c>
      <c r="FG213" s="333" t="n">
        <v>1</v>
      </c>
      <c r="FH213" s="333" t="n">
        <v>1</v>
      </c>
      <c r="FI213" s="333" t="n">
        <v>1</v>
      </c>
      <c r="FJ213" s="333" t="n">
        <v>1</v>
      </c>
      <c r="FK213" s="333" t="n">
        <v>1</v>
      </c>
      <c r="FL213" s="333" t="n">
        <v>1</v>
      </c>
      <c r="FM213" s="333" t="n">
        <v>1</v>
      </c>
      <c r="FN213" s="333" t="n">
        <v>1</v>
      </c>
      <c r="FO213" s="333" t="n">
        <v>1</v>
      </c>
      <c r="FP213" s="333" t="n">
        <v>1</v>
      </c>
      <c r="FQ213" s="333" t="n">
        <v>1</v>
      </c>
      <c r="FR213" s="333" t="n">
        <v>1</v>
      </c>
      <c r="FS213" s="333" t="n">
        <v>1</v>
      </c>
      <c r="FT213" s="333" t="n">
        <v>1</v>
      </c>
      <c r="FU213" s="333" t="n">
        <v>1</v>
      </c>
      <c r="FV213" s="333" t="n">
        <v>1</v>
      </c>
      <c r="FW213" s="333" t="n">
        <v>1</v>
      </c>
      <c r="FX213" s="333" t="n">
        <v>1</v>
      </c>
      <c r="FY213" s="333" t="n">
        <v>1</v>
      </c>
      <c r="FZ213" s="333" t="n">
        <v>1</v>
      </c>
      <c r="GA213" s="333" t="n">
        <v>1</v>
      </c>
      <c r="GB213" s="333" t="n">
        <v>1</v>
      </c>
      <c r="GC213" s="333" t="n">
        <v>1</v>
      </c>
      <c r="GD213" s="333" t="n">
        <v>1</v>
      </c>
      <c r="GE213" s="333" t="n">
        <v>1</v>
      </c>
      <c r="GF213" s="333" t="n">
        <v>1</v>
      </c>
      <c r="GG213" s="333" t="n">
        <v>1</v>
      </c>
      <c r="GH213" s="325" t="n">
        <v>1</v>
      </c>
      <c r="GI213" s="325" t="n">
        <v>1</v>
      </c>
      <c r="GJ213" s="325" t="n">
        <v>1</v>
      </c>
      <c r="GK213" s="325" t="n">
        <v>1</v>
      </c>
      <c r="GL213" s="325" t="n">
        <v>1</v>
      </c>
      <c r="GM213" s="325" t="n">
        <v>1</v>
      </c>
      <c r="GN213" s="325" t="n">
        <v>1</v>
      </c>
      <c r="GO213" s="325" t="n">
        <v>1</v>
      </c>
      <c r="GP213" s="325" t="n">
        <v>1</v>
      </c>
      <c r="GQ213" s="325" t="n">
        <v>1</v>
      </c>
      <c r="GR213" s="325" t="n">
        <v>1</v>
      </c>
      <c r="GS213" s="325" t="n">
        <v>1</v>
      </c>
      <c r="GT213" s="325" t="n">
        <v>1</v>
      </c>
      <c r="GU213" s="325" t="n">
        <v>1</v>
      </c>
      <c r="GV213" s="325" t="n">
        <v>1</v>
      </c>
      <c r="GW213" s="325" t="n">
        <v>1</v>
      </c>
      <c r="GX213" s="325" t="n">
        <v>1</v>
      </c>
      <c r="GY213" s="325" t="n">
        <v>1</v>
      </c>
      <c r="GZ213" s="325" t="n">
        <v>1</v>
      </c>
      <c r="HA213" s="325" t="n">
        <v>1</v>
      </c>
    </row>
    <row r="214" customFormat="false" ht="15" hidden="false" customHeight="false" outlineLevel="2" collapsed="false">
      <c r="A214" s="172" t="s">
        <v>99</v>
      </c>
      <c r="B214" s="318" t="s">
        <v>252</v>
      </c>
      <c r="C214" s="318"/>
      <c r="D214" s="318" t="s">
        <v>101</v>
      </c>
      <c r="E214" s="96"/>
      <c r="F214" s="19" t="s">
        <v>281</v>
      </c>
      <c r="G214" s="96" t="s">
        <v>12</v>
      </c>
      <c r="H214" s="96"/>
      <c r="I214" s="96" t="s">
        <v>277</v>
      </c>
      <c r="BN214" s="0" t="n">
        <v>0.48</v>
      </c>
      <c r="BO214" s="0" t="n">
        <v>0.48</v>
      </c>
      <c r="BP214" s="0" t="n">
        <v>0.48</v>
      </c>
      <c r="BQ214" s="0" t="n">
        <v>0.48</v>
      </c>
      <c r="BR214" s="0" t="n">
        <v>0.4</v>
      </c>
      <c r="BS214" s="0" t="n">
        <v>0.4</v>
      </c>
      <c r="BT214" s="0" t="n">
        <v>0.4</v>
      </c>
      <c r="BU214" s="0" t="n">
        <v>0.4</v>
      </c>
      <c r="BV214" s="0" t="n">
        <v>0.3</v>
      </c>
      <c r="BW214" s="0" t="n">
        <v>0.3</v>
      </c>
      <c r="BX214" s="0" t="n">
        <v>0.3</v>
      </c>
      <c r="BY214" s="0" t="n">
        <v>0.3</v>
      </c>
      <c r="BZ214" s="0" t="n">
        <v>0.3</v>
      </c>
      <c r="CA214" s="0" t="n">
        <v>0.3</v>
      </c>
      <c r="CB214" s="0" t="n">
        <v>0.3</v>
      </c>
      <c r="CC214" s="0" t="n">
        <v>0.3</v>
      </c>
      <c r="CD214" s="0" t="n">
        <v>0.3</v>
      </c>
      <c r="CE214" s="0" t="n">
        <v>0.3</v>
      </c>
      <c r="CF214" s="0" t="n">
        <v>0.3</v>
      </c>
      <c r="CG214" s="0" t="n">
        <v>0.3</v>
      </c>
      <c r="CH214" s="275" t="n">
        <v>0.3</v>
      </c>
      <c r="CI214" s="275" t="n">
        <v>0.3</v>
      </c>
      <c r="CJ214" s="275" t="n">
        <v>0.3</v>
      </c>
      <c r="CK214" s="275" t="n">
        <v>0.3</v>
      </c>
      <c r="CL214" s="333" t="n">
        <v>0.3</v>
      </c>
      <c r="CM214" s="333" t="n">
        <v>0.3</v>
      </c>
      <c r="CN214" s="333" t="n">
        <v>0.3</v>
      </c>
      <c r="CO214" s="333" t="n">
        <v>0.3</v>
      </c>
      <c r="CP214" s="333" t="n">
        <v>0.3</v>
      </c>
      <c r="CQ214" s="333" t="n">
        <v>0.3</v>
      </c>
      <c r="CR214" s="333" t="n">
        <v>0.3</v>
      </c>
      <c r="CS214" s="333" t="n">
        <v>0.3</v>
      </c>
      <c r="CT214" s="333" t="n">
        <v>0.3</v>
      </c>
      <c r="CU214" s="333" t="n">
        <v>0.3</v>
      </c>
      <c r="CV214" s="333" t="n">
        <v>0.3</v>
      </c>
      <c r="CW214" s="333" t="n">
        <v>0.3</v>
      </c>
      <c r="CX214" s="333" t="n">
        <v>0.3</v>
      </c>
      <c r="CY214" s="333" t="n">
        <v>0.3</v>
      </c>
      <c r="CZ214" s="333" t="n">
        <v>0.3</v>
      </c>
      <c r="DA214" s="333" t="n">
        <v>0.3</v>
      </c>
      <c r="DB214" s="333" t="n">
        <v>0.3</v>
      </c>
      <c r="DC214" s="333" t="n">
        <v>0.3</v>
      </c>
      <c r="DD214" s="333" t="n">
        <v>0.3</v>
      </c>
      <c r="DE214" s="333" t="n">
        <v>0.3</v>
      </c>
      <c r="DF214" s="333" t="n">
        <v>0.3</v>
      </c>
      <c r="DG214" s="333" t="n">
        <v>0.3</v>
      </c>
      <c r="DH214" s="333" t="n">
        <v>0.3</v>
      </c>
      <c r="DI214" s="333" t="n">
        <v>0.3</v>
      </c>
      <c r="DJ214" s="333" t="n">
        <v>0.3</v>
      </c>
      <c r="DK214" s="333" t="n">
        <v>0.3</v>
      </c>
      <c r="DL214" s="333" t="n">
        <v>0.3</v>
      </c>
      <c r="DM214" s="333" t="n">
        <v>0.3</v>
      </c>
      <c r="DN214" s="333" t="n">
        <v>0.3</v>
      </c>
      <c r="DO214" s="333" t="n">
        <v>0.3</v>
      </c>
      <c r="DP214" s="333" t="n">
        <v>0.3</v>
      </c>
      <c r="DQ214" s="333" t="n">
        <v>0.3</v>
      </c>
      <c r="DR214" s="333" t="n">
        <v>0.3</v>
      </c>
      <c r="DS214" s="333" t="n">
        <v>0.3</v>
      </c>
      <c r="DT214" s="333" t="n">
        <v>0.3</v>
      </c>
      <c r="DU214" s="333" t="n">
        <v>0.3</v>
      </c>
      <c r="DV214" s="333" t="n">
        <v>0.3</v>
      </c>
      <c r="DW214" s="333" t="n">
        <v>0.3</v>
      </c>
      <c r="DX214" s="333" t="n">
        <v>0.3</v>
      </c>
      <c r="DY214" s="333" t="n">
        <v>0.3</v>
      </c>
      <c r="DZ214" s="333" t="n">
        <v>0.3</v>
      </c>
      <c r="EA214" s="333" t="n">
        <v>0.3</v>
      </c>
      <c r="EB214" s="333" t="n">
        <v>0.3</v>
      </c>
      <c r="EC214" s="333" t="n">
        <v>0.3</v>
      </c>
      <c r="ED214" s="333" t="n">
        <v>0.3</v>
      </c>
      <c r="EE214" s="333" t="n">
        <v>0.3</v>
      </c>
      <c r="EF214" s="333" t="n">
        <v>0.3</v>
      </c>
      <c r="EG214" s="333" t="n">
        <v>0.3</v>
      </c>
      <c r="EH214" s="333" t="n">
        <v>0.3</v>
      </c>
      <c r="EI214" s="333" t="n">
        <v>0.3</v>
      </c>
      <c r="EJ214" s="333" t="n">
        <v>0.3</v>
      </c>
      <c r="EK214" s="333" t="n">
        <v>0.3</v>
      </c>
      <c r="EL214" s="333" t="n">
        <v>0.3</v>
      </c>
      <c r="EM214" s="333" t="n">
        <v>0.3</v>
      </c>
      <c r="EN214" s="333" t="n">
        <v>0.3</v>
      </c>
      <c r="EO214" s="333" t="n">
        <v>0.3</v>
      </c>
      <c r="EP214" s="333" t="n">
        <v>0.3</v>
      </c>
      <c r="EQ214" s="333" t="n">
        <v>0.3</v>
      </c>
      <c r="ER214" s="333" t="n">
        <v>0.3</v>
      </c>
      <c r="ES214" s="333" t="n">
        <v>0.3</v>
      </c>
      <c r="ET214" s="333" t="n">
        <v>0.3</v>
      </c>
      <c r="EU214" s="333" t="n">
        <v>0.3</v>
      </c>
      <c r="EV214" s="333" t="n">
        <v>0.3</v>
      </c>
      <c r="EW214" s="333" t="n">
        <v>0.3</v>
      </c>
      <c r="EX214" s="333" t="n">
        <v>0.3</v>
      </c>
      <c r="EY214" s="333" t="n">
        <v>0.3</v>
      </c>
      <c r="EZ214" s="333" t="n">
        <v>0.3</v>
      </c>
      <c r="FA214" s="333" t="n">
        <v>0.3</v>
      </c>
      <c r="FB214" s="333" t="n">
        <v>0.3</v>
      </c>
      <c r="FC214" s="333" t="n">
        <v>0.3</v>
      </c>
      <c r="FD214" s="333" t="n">
        <v>0.3</v>
      </c>
      <c r="FE214" s="333" t="n">
        <v>0.3</v>
      </c>
      <c r="FF214" s="333" t="n">
        <v>0.3</v>
      </c>
      <c r="FG214" s="333" t="n">
        <v>0.3</v>
      </c>
      <c r="FH214" s="333" t="n">
        <v>0.3</v>
      </c>
      <c r="FI214" s="333" t="n">
        <v>0.3</v>
      </c>
      <c r="FJ214" s="333" t="n">
        <v>0.3</v>
      </c>
      <c r="FK214" s="333" t="n">
        <v>0.3</v>
      </c>
      <c r="FL214" s="333" t="n">
        <v>0.3</v>
      </c>
      <c r="FM214" s="333" t="n">
        <v>0.3</v>
      </c>
      <c r="FN214" s="333" t="n">
        <v>0.3</v>
      </c>
      <c r="FO214" s="333" t="n">
        <v>0.3</v>
      </c>
      <c r="FP214" s="333" t="n">
        <v>0.3</v>
      </c>
      <c r="FQ214" s="333" t="n">
        <v>0.3</v>
      </c>
      <c r="FR214" s="333" t="n">
        <v>0.3</v>
      </c>
      <c r="FS214" s="333" t="n">
        <v>0.3</v>
      </c>
      <c r="FT214" s="333" t="n">
        <v>0.3</v>
      </c>
      <c r="FU214" s="333" t="n">
        <v>0.3</v>
      </c>
      <c r="FV214" s="333" t="n">
        <v>0.3</v>
      </c>
      <c r="FW214" s="333" t="n">
        <v>0.3</v>
      </c>
      <c r="FX214" s="333" t="n">
        <v>0.3</v>
      </c>
      <c r="FY214" s="333" t="n">
        <v>0.3</v>
      </c>
      <c r="FZ214" s="333" t="n">
        <v>0.3</v>
      </c>
      <c r="GA214" s="333" t="n">
        <v>0.3</v>
      </c>
      <c r="GB214" s="333" t="n">
        <v>0.3</v>
      </c>
      <c r="GC214" s="333" t="n">
        <v>0.3</v>
      </c>
      <c r="GD214" s="333" t="n">
        <v>0.3</v>
      </c>
      <c r="GE214" s="333" t="n">
        <v>0.3</v>
      </c>
      <c r="GF214" s="333" t="n">
        <v>0.3</v>
      </c>
      <c r="GG214" s="333" t="n">
        <v>0.3</v>
      </c>
      <c r="GH214" s="325" t="n">
        <v>0.3</v>
      </c>
      <c r="GI214" s="325" t="n">
        <v>0.3</v>
      </c>
      <c r="GJ214" s="325" t="n">
        <v>0.3</v>
      </c>
      <c r="GK214" s="325" t="n">
        <v>0.3</v>
      </c>
      <c r="GL214" s="325" t="n">
        <v>0.3</v>
      </c>
      <c r="GM214" s="325" t="n">
        <v>0.3</v>
      </c>
      <c r="GN214" s="325" t="n">
        <v>0.3</v>
      </c>
      <c r="GO214" s="325" t="n">
        <v>0.3</v>
      </c>
      <c r="GP214" s="325" t="n">
        <v>0.3</v>
      </c>
      <c r="GQ214" s="325" t="n">
        <v>0.3</v>
      </c>
      <c r="GR214" s="325" t="n">
        <v>0.3</v>
      </c>
      <c r="GS214" s="325" t="n">
        <v>0.3</v>
      </c>
      <c r="GT214" s="325" t="n">
        <v>0.3</v>
      </c>
      <c r="GU214" s="325" t="n">
        <v>0.3</v>
      </c>
      <c r="GV214" s="325" t="n">
        <v>0.3</v>
      </c>
      <c r="GW214" s="325" t="n">
        <v>0.3</v>
      </c>
      <c r="GX214" s="325" t="n">
        <v>0.3</v>
      </c>
      <c r="GY214" s="325" t="n">
        <v>0.3</v>
      </c>
      <c r="GZ214" s="325" t="n">
        <v>0.3</v>
      </c>
      <c r="HA214" s="325" t="n">
        <v>0.3</v>
      </c>
    </row>
    <row r="215" customFormat="false" ht="15" hidden="false" customHeight="false" outlineLevel="2" collapsed="false">
      <c r="A215" s="172" t="s">
        <v>99</v>
      </c>
      <c r="B215" s="318" t="s">
        <v>252</v>
      </c>
      <c r="C215" s="318"/>
      <c r="D215" s="318" t="s">
        <v>101</v>
      </c>
      <c r="E215" s="96"/>
      <c r="F215" s="19" t="s">
        <v>282</v>
      </c>
      <c r="G215" s="96" t="s">
        <v>12</v>
      </c>
      <c r="H215" s="96"/>
      <c r="I215" s="96" t="s">
        <v>277</v>
      </c>
      <c r="BN215" s="0" t="n">
        <v>0.065</v>
      </c>
      <c r="BO215" s="0" t="n">
        <v>0.065</v>
      </c>
      <c r="BP215" s="0" t="n">
        <v>0.065</v>
      </c>
      <c r="BQ215" s="0" t="n">
        <v>0.065</v>
      </c>
      <c r="BR215" s="0" t="n">
        <v>0.065</v>
      </c>
      <c r="BS215" s="0" t="n">
        <v>0.065</v>
      </c>
      <c r="BT215" s="0" t="n">
        <v>0.065</v>
      </c>
      <c r="BU215" s="0" t="n">
        <v>0.065</v>
      </c>
      <c r="BV215" s="0" t="n">
        <v>0.065</v>
      </c>
      <c r="BW215" s="0" t="n">
        <v>0.065</v>
      </c>
      <c r="BX215" s="0" t="n">
        <v>0.065</v>
      </c>
      <c r="BY215" s="0" t="n">
        <v>0.065</v>
      </c>
      <c r="BZ215" s="0" t="n">
        <v>0.065</v>
      </c>
      <c r="CA215" s="0" t="n">
        <v>0.065</v>
      </c>
      <c r="CB215" s="0" t="n">
        <v>0.065</v>
      </c>
      <c r="CC215" s="0" t="n">
        <v>0.065</v>
      </c>
      <c r="CD215" s="0" t="n">
        <v>0.065</v>
      </c>
      <c r="CE215" s="0" t="n">
        <v>0.065</v>
      </c>
      <c r="CF215" s="0" t="n">
        <v>0.065</v>
      </c>
      <c r="CG215" s="0" t="n">
        <v>0.065</v>
      </c>
      <c r="CH215" s="275" t="n">
        <v>0.065</v>
      </c>
      <c r="CI215" s="275" t="n">
        <v>0.065</v>
      </c>
      <c r="CJ215" s="275" t="n">
        <v>0.065</v>
      </c>
      <c r="CK215" s="275" t="n">
        <v>0.065</v>
      </c>
      <c r="CL215" s="333" t="n">
        <v>0.065</v>
      </c>
      <c r="CM215" s="333" t="n">
        <v>0.065</v>
      </c>
      <c r="CN215" s="333" t="n">
        <v>0.065</v>
      </c>
      <c r="CO215" s="333" t="n">
        <v>0.065</v>
      </c>
      <c r="CP215" s="333" t="n">
        <v>0.065</v>
      </c>
      <c r="CQ215" s="333" t="n">
        <v>0.065</v>
      </c>
      <c r="CR215" s="333" t="n">
        <v>0.065</v>
      </c>
      <c r="CS215" s="333" t="n">
        <v>0.065</v>
      </c>
      <c r="CT215" s="333" t="n">
        <v>0.065</v>
      </c>
      <c r="CU215" s="333" t="n">
        <v>0.065</v>
      </c>
      <c r="CV215" s="333" t="n">
        <v>0.065</v>
      </c>
      <c r="CW215" s="333" t="n">
        <v>0.065</v>
      </c>
      <c r="CX215" s="333" t="n">
        <v>0.065</v>
      </c>
      <c r="CY215" s="333" t="n">
        <v>0.065</v>
      </c>
      <c r="CZ215" s="333" t="n">
        <v>0.065</v>
      </c>
      <c r="DA215" s="333" t="n">
        <v>0.065</v>
      </c>
      <c r="DB215" s="333" t="n">
        <v>0.065</v>
      </c>
      <c r="DC215" s="333" t="n">
        <v>0.065</v>
      </c>
      <c r="DD215" s="333" t="n">
        <v>0.065</v>
      </c>
      <c r="DE215" s="333" t="n">
        <v>0.065</v>
      </c>
      <c r="DF215" s="333" t="n">
        <v>0.065</v>
      </c>
      <c r="DG215" s="333" t="n">
        <v>0.065</v>
      </c>
      <c r="DH215" s="333" t="n">
        <v>0.065</v>
      </c>
      <c r="DI215" s="333" t="n">
        <v>0.065</v>
      </c>
      <c r="DJ215" s="333" t="n">
        <v>0.065</v>
      </c>
      <c r="DK215" s="333" t="n">
        <v>0.065</v>
      </c>
      <c r="DL215" s="333" t="n">
        <v>0.065</v>
      </c>
      <c r="DM215" s="333" t="n">
        <v>0.065</v>
      </c>
      <c r="DN215" s="333" t="n">
        <v>0.065</v>
      </c>
      <c r="DO215" s="333" t="n">
        <v>0.065</v>
      </c>
      <c r="DP215" s="333" t="n">
        <v>0.065</v>
      </c>
      <c r="DQ215" s="333" t="n">
        <v>0.065</v>
      </c>
      <c r="DR215" s="333" t="n">
        <v>0.065</v>
      </c>
      <c r="DS215" s="333" t="n">
        <v>0.065</v>
      </c>
      <c r="DT215" s="333" t="n">
        <v>0.065</v>
      </c>
      <c r="DU215" s="333" t="n">
        <v>0.065</v>
      </c>
      <c r="DV215" s="333" t="n">
        <v>0.065</v>
      </c>
      <c r="DW215" s="333" t="n">
        <v>0.065</v>
      </c>
      <c r="DX215" s="333" t="n">
        <v>0.065</v>
      </c>
      <c r="DY215" s="333" t="n">
        <v>0.065</v>
      </c>
      <c r="DZ215" s="333" t="n">
        <v>0.065</v>
      </c>
      <c r="EA215" s="333" t="n">
        <v>0.065</v>
      </c>
      <c r="EB215" s="333" t="n">
        <v>0.065</v>
      </c>
      <c r="EC215" s="333" t="n">
        <v>0.065</v>
      </c>
      <c r="ED215" s="333" t="n">
        <v>0.065</v>
      </c>
      <c r="EE215" s="333" t="n">
        <v>0.065</v>
      </c>
      <c r="EF215" s="333" t="n">
        <v>0.065</v>
      </c>
      <c r="EG215" s="333" t="n">
        <v>0.065</v>
      </c>
      <c r="EH215" s="333" t="n">
        <v>0.065</v>
      </c>
      <c r="EI215" s="333" t="n">
        <v>0.065</v>
      </c>
      <c r="EJ215" s="333" t="n">
        <v>0.065</v>
      </c>
      <c r="EK215" s="333" t="n">
        <v>0.065</v>
      </c>
      <c r="EL215" s="333" t="n">
        <v>0.065</v>
      </c>
      <c r="EM215" s="333" t="n">
        <v>0.065</v>
      </c>
      <c r="EN215" s="333" t="n">
        <v>0.065</v>
      </c>
      <c r="EO215" s="333" t="n">
        <v>0.065</v>
      </c>
      <c r="EP215" s="333" t="n">
        <v>0.065</v>
      </c>
      <c r="EQ215" s="333" t="n">
        <v>0.065</v>
      </c>
      <c r="ER215" s="333" t="n">
        <v>0.065</v>
      </c>
      <c r="ES215" s="333" t="n">
        <v>0.065</v>
      </c>
      <c r="ET215" s="333" t="n">
        <v>0.065</v>
      </c>
      <c r="EU215" s="333" t="n">
        <v>0.065</v>
      </c>
      <c r="EV215" s="333" t="n">
        <v>0.065</v>
      </c>
      <c r="EW215" s="333" t="n">
        <v>0.065</v>
      </c>
      <c r="EX215" s="333" t="n">
        <v>0.065</v>
      </c>
      <c r="EY215" s="333" t="n">
        <v>0.065</v>
      </c>
      <c r="EZ215" s="333" t="n">
        <v>0.065</v>
      </c>
      <c r="FA215" s="333" t="n">
        <v>0.065</v>
      </c>
      <c r="FB215" s="333" t="n">
        <v>0.065</v>
      </c>
      <c r="FC215" s="333" t="n">
        <v>0.065</v>
      </c>
      <c r="FD215" s="333" t="n">
        <v>0.065</v>
      </c>
      <c r="FE215" s="333" t="n">
        <v>0.065</v>
      </c>
      <c r="FF215" s="333" t="n">
        <v>0.065</v>
      </c>
      <c r="FG215" s="333" t="n">
        <v>0.065</v>
      </c>
      <c r="FH215" s="333" t="n">
        <v>0.065</v>
      </c>
      <c r="FI215" s="333" t="n">
        <v>0.065</v>
      </c>
      <c r="FJ215" s="333" t="n">
        <v>0.065</v>
      </c>
      <c r="FK215" s="333" t="n">
        <v>0.065</v>
      </c>
      <c r="FL215" s="333" t="n">
        <v>0.065</v>
      </c>
      <c r="FM215" s="333" t="n">
        <v>0.065</v>
      </c>
      <c r="FN215" s="333" t="n">
        <v>0.065</v>
      </c>
      <c r="FO215" s="333" t="n">
        <v>0.065</v>
      </c>
      <c r="FP215" s="333" t="n">
        <v>0.065</v>
      </c>
      <c r="FQ215" s="333" t="n">
        <v>0.065</v>
      </c>
      <c r="FR215" s="333" t="n">
        <v>0.065</v>
      </c>
      <c r="FS215" s="333" t="n">
        <v>0.065</v>
      </c>
      <c r="FT215" s="333" t="n">
        <v>0.065</v>
      </c>
      <c r="FU215" s="333" t="n">
        <v>0.065</v>
      </c>
      <c r="FV215" s="333" t="n">
        <v>0.065</v>
      </c>
      <c r="FW215" s="333" t="n">
        <v>0.065</v>
      </c>
      <c r="FX215" s="333" t="n">
        <v>0.065</v>
      </c>
      <c r="FY215" s="333" t="n">
        <v>0.065</v>
      </c>
      <c r="FZ215" s="333" t="n">
        <v>0.065</v>
      </c>
      <c r="GA215" s="333" t="n">
        <v>0.065</v>
      </c>
      <c r="GB215" s="333" t="n">
        <v>0.065</v>
      </c>
      <c r="GC215" s="333" t="n">
        <v>0.065</v>
      </c>
      <c r="GD215" s="333" t="n">
        <v>0.065</v>
      </c>
      <c r="GE215" s="333" t="n">
        <v>0.065</v>
      </c>
      <c r="GF215" s="333" t="n">
        <v>0.065</v>
      </c>
      <c r="GG215" s="333" t="n">
        <v>0.065</v>
      </c>
      <c r="GH215" s="325" t="n">
        <v>0.065</v>
      </c>
      <c r="GI215" s="325" t="n">
        <v>0.065</v>
      </c>
      <c r="GJ215" s="325" t="n">
        <v>0.065</v>
      </c>
      <c r="GK215" s="325" t="n">
        <v>0.065</v>
      </c>
      <c r="GL215" s="325" t="n">
        <v>0.065</v>
      </c>
      <c r="GM215" s="325" t="n">
        <v>0.065</v>
      </c>
      <c r="GN215" s="325" t="n">
        <v>0.065</v>
      </c>
      <c r="GO215" s="325" t="n">
        <v>0.065</v>
      </c>
      <c r="GP215" s="325" t="n">
        <v>0.065</v>
      </c>
      <c r="GQ215" s="325" t="n">
        <v>0.065</v>
      </c>
      <c r="GR215" s="325" t="n">
        <v>0.065</v>
      </c>
      <c r="GS215" s="325" t="n">
        <v>0.065</v>
      </c>
      <c r="GT215" s="325" t="n">
        <v>0.065</v>
      </c>
      <c r="GU215" s="325" t="n">
        <v>0.065</v>
      </c>
      <c r="GV215" s="325" t="n">
        <v>0.065</v>
      </c>
      <c r="GW215" s="325" t="n">
        <v>0.065</v>
      </c>
      <c r="GX215" s="325" t="n">
        <v>0.065</v>
      </c>
      <c r="GY215" s="325" t="n">
        <v>0.065</v>
      </c>
      <c r="GZ215" s="325" t="n">
        <v>0.065</v>
      </c>
      <c r="HA215" s="325" t="n">
        <v>0.065</v>
      </c>
    </row>
    <row r="216" customFormat="false" ht="15" hidden="false" customHeight="false" outlineLevel="2" collapsed="false">
      <c r="A216" s="172" t="s">
        <v>99</v>
      </c>
      <c r="B216" s="318" t="s">
        <v>252</v>
      </c>
      <c r="C216" s="318"/>
      <c r="D216" s="318" t="s">
        <v>10</v>
      </c>
      <c r="E216" s="96"/>
      <c r="F216" s="18" t="s">
        <v>283</v>
      </c>
      <c r="G216" s="96" t="s">
        <v>254</v>
      </c>
      <c r="H216" s="96"/>
      <c r="I216" s="96" t="s">
        <v>895</v>
      </c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A216" s="285"/>
      <c r="AB216" s="285"/>
      <c r="AC216" s="285"/>
      <c r="AD216" s="285"/>
      <c r="AE216" s="285"/>
      <c r="AF216" s="285"/>
      <c r="AG216" s="285"/>
      <c r="AH216" s="285"/>
      <c r="AI216" s="285"/>
      <c r="AJ216" s="285"/>
      <c r="AK216" s="285"/>
      <c r="AL216" s="285"/>
      <c r="AM216" s="285"/>
      <c r="AN216" s="285"/>
      <c r="AO216" s="285"/>
      <c r="AP216" s="285"/>
      <c r="AQ216" s="285"/>
      <c r="AR216" s="285"/>
      <c r="AS216" s="285"/>
      <c r="AT216" s="285"/>
      <c r="AU216" s="285"/>
      <c r="AV216" s="285"/>
      <c r="AW216" s="285"/>
      <c r="AX216" s="285"/>
      <c r="AY216" s="285"/>
      <c r="AZ216" s="285"/>
      <c r="BA216" s="285"/>
      <c r="BB216" s="285"/>
      <c r="BC216" s="285"/>
      <c r="BD216" s="285"/>
      <c r="BE216" s="285"/>
      <c r="BF216" s="285"/>
      <c r="BG216" s="285"/>
      <c r="BH216" s="285"/>
      <c r="BI216" s="285"/>
      <c r="BJ216" s="285"/>
      <c r="BK216" s="285"/>
      <c r="BL216" s="285"/>
      <c r="BM216" s="285"/>
      <c r="BN216" s="285"/>
      <c r="BO216" s="285"/>
      <c r="BP216" s="285"/>
      <c r="BQ216" s="285"/>
      <c r="BR216" s="285" t="n">
        <v>31.3907456483393</v>
      </c>
      <c r="BS216" s="285" t="n">
        <v>43.4431986799212</v>
      </c>
      <c r="BT216" s="285" t="n">
        <v>43.8832756664694</v>
      </c>
      <c r="BU216" s="285" t="n">
        <v>47.5589064874836</v>
      </c>
      <c r="BV216" s="285" t="n">
        <v>51.691803145371</v>
      </c>
      <c r="BW216" s="285" t="n">
        <v>48.250565434612</v>
      </c>
      <c r="BX216" s="285" t="n">
        <v>51.2223230164408</v>
      </c>
      <c r="BY216" s="285" t="n">
        <v>60.8173476192623</v>
      </c>
      <c r="BZ216" s="285" t="n">
        <v>65.6583609453946</v>
      </c>
      <c r="CA216" s="285" t="n">
        <v>72.8039871257746</v>
      </c>
      <c r="CB216" s="285" t="n">
        <v>74.4201976295418</v>
      </c>
      <c r="CC216" s="285" t="n">
        <v>67.2209188662181</v>
      </c>
      <c r="CD216" s="286" t="n">
        <v>63.2657854324453</v>
      </c>
      <c r="CE216" s="285" t="n">
        <v>68.8514387494072</v>
      </c>
      <c r="CF216" s="334" t="n">
        <v>61.2229110735859</v>
      </c>
      <c r="CG216" s="335" t="n">
        <v>62.3320216073068</v>
      </c>
      <c r="CH216" s="325" t="n">
        <v>48.7600967917414</v>
      </c>
      <c r="CI216" s="325" t="n">
        <v>29.3707310380885</v>
      </c>
      <c r="CJ216" s="325" t="n">
        <v>43.5852007938836</v>
      </c>
      <c r="CK216" s="325" t="n">
        <v>44.5139713762865</v>
      </c>
      <c r="CL216" s="70" t="n">
        <v>59.5172415868439</v>
      </c>
      <c r="CM216" s="70" t="n">
        <v>66.9638696068758</v>
      </c>
      <c r="CN216" s="70" t="n">
        <v>71.4409949234293</v>
      </c>
      <c r="CO216" s="70" t="n">
        <v>77.3712272161843</v>
      </c>
      <c r="CP216" s="70" t="n">
        <v>89.1103471714052</v>
      </c>
      <c r="CQ216" s="70" t="n">
        <v>78.9778991115185</v>
      </c>
      <c r="CR216" s="70" t="n">
        <v>72.7122949706193</v>
      </c>
      <c r="CS216" s="70" t="n">
        <v>63.3227920797903</v>
      </c>
      <c r="CT216" s="47" t="n">
        <v>48.95</v>
      </c>
      <c r="CU216" s="47" t="n">
        <v>55.75</v>
      </c>
      <c r="CV216" s="47" t="n">
        <v>73.8166666666667</v>
      </c>
      <c r="CW216" s="47" t="n">
        <v>72.8633333333333</v>
      </c>
      <c r="CX216" s="317" t="n">
        <v>67.8533333333333</v>
      </c>
      <c r="CY216" s="317" t="n">
        <v>67.8533333333333</v>
      </c>
      <c r="CZ216" s="317" t="n">
        <v>67.8533333333333</v>
      </c>
      <c r="DA216" s="317" t="n">
        <v>67.8533333333333</v>
      </c>
      <c r="DB216" s="317" t="n">
        <v>55.6241666666667</v>
      </c>
      <c r="DC216" s="317" t="n">
        <v>55.6241666666667</v>
      </c>
      <c r="DD216" s="317" t="n">
        <v>55.6241666666667</v>
      </c>
      <c r="DE216" s="317" t="n">
        <v>55.6241666666667</v>
      </c>
      <c r="DF216" s="317" t="n">
        <v>54.18</v>
      </c>
      <c r="DG216" s="325" t="n">
        <v>81.6366666666667</v>
      </c>
      <c r="DH216" s="336" t="n">
        <v>64.5751994284206</v>
      </c>
      <c r="DI216" s="336" t="n">
        <v>59.8798272400381</v>
      </c>
      <c r="DJ216" s="336" t="n">
        <v>51.4333333333333</v>
      </c>
      <c r="DK216" s="336" t="n">
        <v>47.8666666666667</v>
      </c>
      <c r="DL216" s="336" t="n">
        <v>45.4</v>
      </c>
      <c r="DM216" s="336" t="n">
        <v>45.1</v>
      </c>
      <c r="DN216" s="336" t="n">
        <v>46.4666666666667</v>
      </c>
      <c r="DO216" s="336" t="n">
        <v>50.6666666666667</v>
      </c>
      <c r="DP216" s="336" t="n">
        <v>54.6666666666667</v>
      </c>
      <c r="DQ216" s="336" t="n">
        <v>57.0666666666667</v>
      </c>
      <c r="DR216" s="336" t="n">
        <v>58.1666666666667</v>
      </c>
      <c r="DS216" s="336" t="n">
        <v>58.4</v>
      </c>
      <c r="DT216" s="336" t="n">
        <v>58.4</v>
      </c>
      <c r="DU216" s="336" t="n">
        <v>58.4</v>
      </c>
      <c r="DV216" s="336" t="n">
        <v>59.8333333333333</v>
      </c>
      <c r="DW216" s="336" t="n">
        <v>60.8</v>
      </c>
      <c r="DX216" s="336" t="n">
        <v>60.8</v>
      </c>
      <c r="DY216" s="336" t="n">
        <v>60.8</v>
      </c>
      <c r="DZ216" s="337" t="n">
        <v>68.0014923576447</v>
      </c>
      <c r="EA216" s="337" t="n">
        <v>68.0587559673692</v>
      </c>
      <c r="EB216" s="337" t="n">
        <v>68.1160195770937</v>
      </c>
      <c r="EC216" s="337" t="n">
        <v>68.1732831868183</v>
      </c>
      <c r="ED216" s="337" t="n">
        <v>68.554903984476</v>
      </c>
      <c r="EE216" s="337" t="n">
        <v>68.7419104693738</v>
      </c>
      <c r="EF216" s="337" t="n">
        <v>68.9289169542716</v>
      </c>
      <c r="EG216" s="337" t="n">
        <v>69.1159234391694</v>
      </c>
      <c r="EH216" s="337" t="n">
        <v>69.3071068656987</v>
      </c>
      <c r="EI216" s="337" t="n">
        <v>69.4957841272492</v>
      </c>
      <c r="EJ216" s="337" t="n">
        <v>69.6844613887996</v>
      </c>
      <c r="EK216" s="337" t="n">
        <v>69.87313865035</v>
      </c>
      <c r="EL216" s="337" t="n">
        <v>70.0662624007237</v>
      </c>
      <c r="EM216" s="337" t="n">
        <v>70.2567182578034</v>
      </c>
      <c r="EN216" s="337" t="n">
        <v>70.4471741148831</v>
      </c>
      <c r="EO216" s="337" t="n">
        <v>70.6376299719628</v>
      </c>
      <c r="EP216" s="337" t="n">
        <v>70.8326547822534</v>
      </c>
      <c r="EQ216" s="337" t="n">
        <v>71.0249382206174</v>
      </c>
      <c r="ER216" s="337" t="n">
        <v>71.2172216589815</v>
      </c>
      <c r="ES216" s="337" t="n">
        <v>71.4095050973455</v>
      </c>
      <c r="ET216" s="337" t="n">
        <v>71.6064271533673</v>
      </c>
      <c r="EU216" s="337" t="n">
        <v>71.8005660387944</v>
      </c>
      <c r="EV216" s="337" t="n">
        <v>71.9947049242216</v>
      </c>
      <c r="EW216" s="337" t="n">
        <v>72.1888438096487</v>
      </c>
      <c r="EX216" s="337" t="n">
        <v>72.3876721181857</v>
      </c>
      <c r="EY216" s="337" t="n">
        <v>72.5836867728568</v>
      </c>
      <c r="EZ216" s="337" t="n">
        <v>72.7797014275279</v>
      </c>
      <c r="FA216" s="337" t="n">
        <v>72.975716082199</v>
      </c>
      <c r="FB216" s="337" t="n">
        <v>73.1764643242326</v>
      </c>
      <c r="FC216" s="337" t="n">
        <v>73.3743724138486</v>
      </c>
      <c r="FD216" s="337" t="n">
        <v>73.5722805034647</v>
      </c>
      <c r="FE216" s="337" t="n">
        <v>73.7701885930808</v>
      </c>
      <c r="FF216" s="337" t="n">
        <v>73.9728721905105</v>
      </c>
      <c r="FG216" s="337" t="n">
        <v>74.172690483252</v>
      </c>
      <c r="FH216" s="337" t="n">
        <v>74.3725087759936</v>
      </c>
      <c r="FI216" s="337" t="n">
        <v>74.5723270687351</v>
      </c>
      <c r="FJ216" s="337" t="n">
        <v>74.7769621279314</v>
      </c>
      <c r="FK216" s="337" t="n">
        <v>74.9787071272549</v>
      </c>
      <c r="FL216" s="337" t="n">
        <v>75.1804521265783</v>
      </c>
      <c r="FM216" s="337" t="n">
        <v>75.3821971259018</v>
      </c>
      <c r="FN216" s="337" t="n">
        <v>75.6142539099043</v>
      </c>
      <c r="FO216" s="337" t="n">
        <v>75.8281236230993</v>
      </c>
      <c r="FP216" s="337" t="n">
        <v>76.0419933362944</v>
      </c>
      <c r="FQ216" s="337" t="n">
        <v>76.2558630494894</v>
      </c>
      <c r="FR216" s="337" t="n">
        <v>76.475187574437</v>
      </c>
      <c r="FS216" s="337" t="n">
        <v>76.6912392123331</v>
      </c>
      <c r="FT216" s="337" t="n">
        <v>76.9072908502292</v>
      </c>
      <c r="FU216" s="337" t="n">
        <v>77.1233424881253</v>
      </c>
      <c r="FV216" s="337" t="n">
        <v>77.3448994828162</v>
      </c>
      <c r="FW216" s="337" t="n">
        <v>77.5631532634303</v>
      </c>
      <c r="FX216" s="337" t="n">
        <v>77.7814070440443</v>
      </c>
      <c r="FY216" s="337" t="n">
        <v>77.9996608246583</v>
      </c>
      <c r="FZ216" s="337" t="n">
        <v>78.223470845362</v>
      </c>
      <c r="GA216" s="337" t="n">
        <v>78.443947122012</v>
      </c>
      <c r="GB216" s="337" t="n">
        <v>78.6644233986619</v>
      </c>
      <c r="GC216" s="337" t="n">
        <v>78.8848996753118</v>
      </c>
      <c r="GD216" s="337" t="n">
        <v>79.1109834227935</v>
      </c>
      <c r="GE216" s="337" t="n">
        <v>79.3337026877762</v>
      </c>
      <c r="GF216" s="337" t="n">
        <v>79.5564219527588</v>
      </c>
      <c r="GG216" s="337" t="n">
        <v>79.7791412177415</v>
      </c>
      <c r="GH216" s="337" t="n">
        <v>80.0075195347178</v>
      </c>
      <c r="GI216" s="337" t="n">
        <v>80.2325024204979</v>
      </c>
      <c r="GJ216" s="337" t="n">
        <v>80.457485306278</v>
      </c>
      <c r="GK216" s="337" t="n">
        <v>80.6824681920581</v>
      </c>
      <c r="GL216" s="337" t="n">
        <v>80.9131620620822</v>
      </c>
      <c r="GM216" s="337" t="n">
        <v>81.1404293415599</v>
      </c>
      <c r="GN216" s="337" t="n">
        <v>81.3676966210376</v>
      </c>
      <c r="GO216" s="337" t="n">
        <v>81.5949639005153</v>
      </c>
      <c r="GP216" s="337" t="n">
        <v>81.8279944473506</v>
      </c>
      <c r="GQ216" s="337" t="n">
        <v>82.0575670337713</v>
      </c>
      <c r="GR216" s="337" t="n">
        <v>82.287139620192</v>
      </c>
      <c r="GS216" s="337" t="n">
        <v>82.5167122066127</v>
      </c>
      <c r="GT216" s="337" t="n">
        <v>82.7521006937532</v>
      </c>
      <c r="GU216" s="337" t="n">
        <v>82.9839996404618</v>
      </c>
      <c r="GV216" s="337" t="n">
        <v>83.2158985871704</v>
      </c>
      <c r="GW216" s="337" t="n">
        <v>83.447797533879</v>
      </c>
      <c r="GX216" s="337" t="n">
        <v>83.6855653640941</v>
      </c>
      <c r="GY216" s="337" t="n">
        <v>83.9198118642053</v>
      </c>
      <c r="GZ216" s="337" t="n">
        <v>84.1540583643166</v>
      </c>
      <c r="HA216" s="337" t="n">
        <v>84.3883048644278</v>
      </c>
    </row>
    <row r="217" customFormat="false" ht="15" hidden="false" customHeight="false" outlineLevel="2" collapsed="false">
      <c r="A217" s="172" t="s">
        <v>99</v>
      </c>
      <c r="B217" s="318" t="s">
        <v>252</v>
      </c>
      <c r="C217" s="318"/>
      <c r="D217" s="318" t="s">
        <v>101</v>
      </c>
      <c r="E217" s="96"/>
      <c r="F217" s="19" t="s">
        <v>285</v>
      </c>
      <c r="G217" s="96" t="s">
        <v>257</v>
      </c>
      <c r="H217" s="96"/>
      <c r="I217" s="96" t="s">
        <v>286</v>
      </c>
      <c r="BJ217" s="324"/>
      <c r="BK217" s="324"/>
      <c r="BL217" s="324"/>
      <c r="BM217" s="324"/>
      <c r="BN217" s="324"/>
      <c r="BO217" s="324"/>
      <c r="BP217" s="324"/>
      <c r="BQ217" s="324"/>
      <c r="BR217" s="324"/>
      <c r="BS217" s="324"/>
      <c r="BT217" s="324"/>
      <c r="BU217" s="324"/>
      <c r="BV217" s="324" t="n">
        <v>7800</v>
      </c>
      <c r="BW217" s="324" t="n">
        <v>7800</v>
      </c>
      <c r="BX217" s="324" t="n">
        <v>7800</v>
      </c>
      <c r="BY217" s="324" t="n">
        <v>7800</v>
      </c>
      <c r="BZ217" s="324" t="n">
        <v>8662</v>
      </c>
      <c r="CA217" s="324" t="n">
        <v>8662</v>
      </c>
      <c r="CB217" s="324" t="n">
        <v>8662</v>
      </c>
      <c r="CC217" s="324" t="n">
        <v>8662</v>
      </c>
      <c r="CD217" s="324" t="n">
        <v>9241</v>
      </c>
      <c r="CE217" s="324" t="n">
        <v>9241</v>
      </c>
      <c r="CF217" s="324" t="n">
        <v>9241</v>
      </c>
      <c r="CG217" s="324" t="n">
        <v>9241</v>
      </c>
      <c r="CH217" s="325" t="n">
        <v>9535</v>
      </c>
      <c r="CI217" s="325" t="n">
        <v>9535</v>
      </c>
      <c r="CJ217" s="325" t="n">
        <v>9535</v>
      </c>
      <c r="CK217" s="325" t="n">
        <v>9535</v>
      </c>
      <c r="CL217" s="325" t="n">
        <v>9938</v>
      </c>
      <c r="CM217" s="325" t="n">
        <v>9938</v>
      </c>
      <c r="CN217" s="325" t="n">
        <v>9938</v>
      </c>
      <c r="CO217" s="325" t="n">
        <v>9938</v>
      </c>
      <c r="CP217" s="325" t="n">
        <v>10306</v>
      </c>
      <c r="CQ217" s="325" t="n">
        <v>10306</v>
      </c>
      <c r="CR217" s="325" t="n">
        <v>10306</v>
      </c>
      <c r="CS217" s="325" t="n">
        <v>10306</v>
      </c>
      <c r="CT217" s="325" t="n">
        <v>10688</v>
      </c>
      <c r="CU217" s="325" t="n">
        <v>10688</v>
      </c>
      <c r="CV217" s="325" t="n">
        <v>10688</v>
      </c>
      <c r="CW217" s="325" t="n">
        <v>10688</v>
      </c>
      <c r="CX217" s="325" t="n">
        <v>11175</v>
      </c>
      <c r="CY217" s="325" t="n">
        <v>11175</v>
      </c>
      <c r="CZ217" s="325" t="n">
        <v>11175</v>
      </c>
      <c r="DA217" s="325" t="n">
        <v>11175</v>
      </c>
      <c r="DB217" s="325" t="n">
        <v>12870</v>
      </c>
      <c r="DC217" s="325" t="n">
        <v>12870</v>
      </c>
      <c r="DD217" s="325" t="n">
        <v>12870</v>
      </c>
      <c r="DE217" s="325" t="n">
        <v>12870</v>
      </c>
      <c r="DF217" s="325" t="n">
        <v>13488</v>
      </c>
      <c r="DG217" s="325" t="n">
        <v>13488</v>
      </c>
      <c r="DH217" s="325" t="n">
        <v>13488</v>
      </c>
      <c r="DI217" s="325" t="n">
        <v>13488</v>
      </c>
      <c r="DJ217" s="325" t="n">
        <v>13998</v>
      </c>
      <c r="DK217" s="325" t="n">
        <v>13998</v>
      </c>
      <c r="DL217" s="325" t="n">
        <v>13998</v>
      </c>
      <c r="DM217" s="325" t="n">
        <v>13998</v>
      </c>
      <c r="DN217" s="324" t="n">
        <v>14528</v>
      </c>
      <c r="DO217" s="324" t="n">
        <v>14528</v>
      </c>
      <c r="DP217" s="324" t="n">
        <v>14528</v>
      </c>
      <c r="DQ217" s="324" t="n">
        <v>14528</v>
      </c>
      <c r="DR217" s="324" t="n">
        <v>15079.12</v>
      </c>
      <c r="DS217" s="324" t="n">
        <v>15079.12</v>
      </c>
      <c r="DT217" s="324" t="n">
        <v>15079.12</v>
      </c>
      <c r="DU217" s="324" t="n">
        <v>15079.12</v>
      </c>
      <c r="DV217" s="324" t="n">
        <v>15652.2848</v>
      </c>
      <c r="DW217" s="324" t="n">
        <v>15652.2848</v>
      </c>
      <c r="DX217" s="324" t="n">
        <v>15652.2848</v>
      </c>
      <c r="DY217" s="324" t="n">
        <v>15652.2848</v>
      </c>
      <c r="DZ217" s="324" t="n">
        <v>16248.376192</v>
      </c>
      <c r="EA217" s="325" t="n">
        <v>16248.376192</v>
      </c>
      <c r="EB217" s="324" t="n">
        <v>16248.376192</v>
      </c>
      <c r="EC217" s="324" t="n">
        <v>16248.376192</v>
      </c>
      <c r="ED217" s="324" t="n">
        <v>16868.31123968</v>
      </c>
      <c r="EE217" s="324" t="n">
        <v>16868.31123968</v>
      </c>
      <c r="EF217" s="324" t="n">
        <v>16868.31123968</v>
      </c>
      <c r="EG217" s="324" t="n">
        <v>16868.31123968</v>
      </c>
      <c r="EH217" s="324" t="n">
        <v>17513.0436892672</v>
      </c>
      <c r="EI217" s="324" t="n">
        <v>17513.0436892672</v>
      </c>
      <c r="EJ217" s="324" t="n">
        <v>17513.0436892672</v>
      </c>
      <c r="EK217" s="324" t="n">
        <v>17513.0436892672</v>
      </c>
      <c r="EL217" s="324" t="n">
        <v>18183.5654368379</v>
      </c>
      <c r="EM217" s="324" t="n">
        <v>18183.5654368379</v>
      </c>
      <c r="EN217" s="324" t="n">
        <v>18183.5654368379</v>
      </c>
      <c r="EO217" s="324" t="n">
        <v>18183.5654368379</v>
      </c>
      <c r="EP217" s="324" t="n">
        <v>18880.9080543114</v>
      </c>
      <c r="EQ217" s="324" t="n">
        <v>18880.9080543114</v>
      </c>
      <c r="ER217" s="324" t="n">
        <v>18880.9080543114</v>
      </c>
      <c r="ES217" s="324" t="n">
        <v>18880.9080543114</v>
      </c>
      <c r="ET217" s="324" t="n">
        <v>19606.1443764839</v>
      </c>
      <c r="EU217" s="324" t="n">
        <v>19606.1443764839</v>
      </c>
      <c r="EV217" s="324" t="n">
        <v>19606.1443764839</v>
      </c>
      <c r="EW217" s="324" t="n">
        <v>19606.1443764839</v>
      </c>
      <c r="EX217" s="324" t="n">
        <v>20360.3901515432</v>
      </c>
      <c r="EY217" s="324" t="n">
        <v>20360.3901515432</v>
      </c>
      <c r="EZ217" s="324" t="n">
        <v>20360.3901515432</v>
      </c>
      <c r="FA217" s="324" t="n">
        <v>20360.3901515432</v>
      </c>
      <c r="FB217" s="324" t="n">
        <v>21144.805757605</v>
      </c>
      <c r="FC217" s="324" t="n">
        <v>21144.805757605</v>
      </c>
      <c r="FD217" s="324" t="n">
        <v>21144.805757605</v>
      </c>
      <c r="FE217" s="324" t="n">
        <v>21144.805757605</v>
      </c>
      <c r="FF217" s="324" t="n">
        <v>21960.5979879092</v>
      </c>
      <c r="FG217" s="324" t="n">
        <v>21960.5979879092</v>
      </c>
      <c r="FH217" s="324" t="n">
        <v>21960.5979879092</v>
      </c>
      <c r="FI217" s="324" t="n">
        <v>21960.5979879092</v>
      </c>
      <c r="FJ217" s="324" t="n">
        <v>22809.0219074255</v>
      </c>
      <c r="FK217" s="324" t="n">
        <v>22809.0219074255</v>
      </c>
      <c r="FL217" s="324" t="n">
        <v>22809.0219074255</v>
      </c>
      <c r="FM217" s="324" t="n">
        <v>22809.0219074255</v>
      </c>
      <c r="FN217" s="324" t="n">
        <v>23691.3827837225</v>
      </c>
      <c r="FO217" s="324" t="n">
        <v>23691.3827837225</v>
      </c>
      <c r="FP217" s="324" t="n">
        <v>23691.3827837225</v>
      </c>
      <c r="FQ217" s="324" t="n">
        <v>23691.3827837225</v>
      </c>
      <c r="FR217" s="324" t="n">
        <v>24609.0380950714</v>
      </c>
      <c r="FS217" s="324" t="n">
        <v>24609.0380950714</v>
      </c>
      <c r="FT217" s="324" t="n">
        <v>24609.0380950714</v>
      </c>
      <c r="FU217" s="324" t="n">
        <v>24609.0380950714</v>
      </c>
      <c r="FV217" s="324" t="n">
        <v>25563.3996188743</v>
      </c>
      <c r="FW217" s="324" t="n">
        <v>25563.3996188743</v>
      </c>
      <c r="FX217" s="324" t="n">
        <v>25563.3996188743</v>
      </c>
      <c r="FY217" s="324" t="n">
        <v>25563.3996188743</v>
      </c>
      <c r="FZ217" s="324" t="n">
        <v>26555.9356036293</v>
      </c>
      <c r="GA217" s="324" t="n">
        <v>26555.9356036293</v>
      </c>
      <c r="GB217" s="324" t="n">
        <v>26555.9356036293</v>
      </c>
      <c r="GC217" s="324" t="n">
        <v>26555.9356036293</v>
      </c>
      <c r="GD217" s="324" t="n">
        <v>27588.1730277744</v>
      </c>
      <c r="GE217" s="324" t="n">
        <v>27588.1730277744</v>
      </c>
      <c r="GF217" s="324" t="n">
        <v>27588.1730277744</v>
      </c>
      <c r="GG217" s="324" t="n">
        <v>27588.1730277744</v>
      </c>
      <c r="GH217" s="325" t="n">
        <v>28661.6999488854</v>
      </c>
      <c r="GI217" s="325" t="n">
        <v>28661.6999488854</v>
      </c>
      <c r="GJ217" s="325" t="n">
        <v>28661.6999488854</v>
      </c>
      <c r="GK217" s="325" t="n">
        <v>28661.6999488854</v>
      </c>
      <c r="GL217" s="325" t="n">
        <v>29778.1679468408</v>
      </c>
      <c r="GM217" s="325" t="n">
        <v>29778.1679468408</v>
      </c>
      <c r="GN217" s="325" t="n">
        <v>29778.1679468408</v>
      </c>
      <c r="GO217" s="325" t="n">
        <v>29778.1679468408</v>
      </c>
      <c r="GP217" s="325" t="n">
        <v>30939.2946647145</v>
      </c>
      <c r="GQ217" s="325" t="n">
        <v>30939.2946647145</v>
      </c>
      <c r="GR217" s="325" t="n">
        <v>30939.2946647145</v>
      </c>
      <c r="GS217" s="325" t="n">
        <v>30939.2946647145</v>
      </c>
      <c r="GT217" s="325" t="n">
        <v>32146.8664513031</v>
      </c>
      <c r="GU217" s="325" t="n">
        <v>32146.8664513031</v>
      </c>
      <c r="GV217" s="325" t="n">
        <v>32146.8664513031</v>
      </c>
      <c r="GW217" s="325" t="n">
        <v>32146.8664513031</v>
      </c>
      <c r="GX217" s="325" t="n">
        <v>33402.7411093552</v>
      </c>
      <c r="GY217" s="325" t="n">
        <v>33402.7411093552</v>
      </c>
      <c r="GZ217" s="325" t="n">
        <v>33402.7411093552</v>
      </c>
      <c r="HA217" s="325" t="n">
        <v>33402.7411093552</v>
      </c>
    </row>
    <row r="218" customFormat="false" ht="15" hidden="false" customHeight="false" outlineLevel="2" collapsed="false">
      <c r="A218" s="172" t="s">
        <v>99</v>
      </c>
      <c r="B218" s="318" t="s">
        <v>252</v>
      </c>
      <c r="C218" s="318"/>
      <c r="D218" s="318" t="s">
        <v>101</v>
      </c>
      <c r="E218" s="96"/>
      <c r="F218" s="19" t="s">
        <v>287</v>
      </c>
      <c r="G218" s="96" t="s">
        <v>257</v>
      </c>
      <c r="H218" s="96"/>
      <c r="I218" s="96"/>
      <c r="BJ218" s="324"/>
      <c r="BK218" s="324"/>
      <c r="BL218" s="324"/>
      <c r="BM218" s="324"/>
      <c r="BN218" s="324"/>
      <c r="BO218" s="324"/>
      <c r="BP218" s="324"/>
      <c r="BQ218" s="324"/>
      <c r="BR218" s="324"/>
      <c r="BS218" s="324"/>
      <c r="BT218" s="324"/>
      <c r="BU218" s="324"/>
      <c r="BV218" s="324" t="n">
        <v>306</v>
      </c>
      <c r="BW218" s="324" t="n">
        <v>306</v>
      </c>
      <c r="BX218" s="324" t="n">
        <v>306</v>
      </c>
      <c r="BY218" s="324" t="n">
        <v>306</v>
      </c>
      <c r="BZ218" s="324" t="n">
        <v>357</v>
      </c>
      <c r="CA218" s="324" t="n">
        <v>357</v>
      </c>
      <c r="CB218" s="324" t="n">
        <v>357</v>
      </c>
      <c r="CC218" s="324" t="n">
        <v>357</v>
      </c>
      <c r="CD218" s="324" t="n">
        <v>428</v>
      </c>
      <c r="CE218" s="324" t="n">
        <v>428</v>
      </c>
      <c r="CF218" s="324" t="n">
        <v>428</v>
      </c>
      <c r="CG218" s="324" t="n">
        <v>428</v>
      </c>
      <c r="CH218" s="325" t="n">
        <v>428</v>
      </c>
      <c r="CI218" s="325" t="n">
        <v>428</v>
      </c>
      <c r="CJ218" s="325" t="n">
        <v>428</v>
      </c>
      <c r="CK218" s="325" t="n">
        <v>428</v>
      </c>
      <c r="CL218" s="325" t="n">
        <v>428</v>
      </c>
      <c r="CM218" s="325" t="n">
        <v>428</v>
      </c>
      <c r="CN218" s="325" t="n">
        <v>428</v>
      </c>
      <c r="CO218" s="325" t="n">
        <v>428</v>
      </c>
      <c r="CP218" s="325" t="n">
        <v>428</v>
      </c>
      <c r="CQ218" s="325" t="n">
        <v>428</v>
      </c>
      <c r="CR218" s="325" t="n">
        <v>428</v>
      </c>
      <c r="CS218" s="325" t="n">
        <v>428</v>
      </c>
      <c r="CT218" s="325" t="n">
        <v>428</v>
      </c>
      <c r="CU218" s="325" t="n">
        <v>428</v>
      </c>
      <c r="CV218" s="325" t="n">
        <v>428</v>
      </c>
      <c r="CW218" s="325" t="n">
        <v>428</v>
      </c>
      <c r="CX218" s="325" t="n">
        <v>428</v>
      </c>
      <c r="CY218" s="325" t="n">
        <v>428</v>
      </c>
      <c r="CZ218" s="325" t="n">
        <v>428</v>
      </c>
      <c r="DA218" s="325" t="n">
        <v>428</v>
      </c>
      <c r="DB218" s="325" t="n">
        <v>428</v>
      </c>
      <c r="DC218" s="325" t="n">
        <v>428</v>
      </c>
      <c r="DD218" s="325" t="n">
        <v>428</v>
      </c>
      <c r="DE218" s="325" t="n">
        <v>428</v>
      </c>
      <c r="DF218" s="325" t="n">
        <v>428</v>
      </c>
      <c r="DG218" s="325" t="n">
        <v>428</v>
      </c>
      <c r="DH218" s="325" t="n">
        <v>428</v>
      </c>
      <c r="DI218" s="325" t="n">
        <v>428</v>
      </c>
      <c r="DJ218" s="325" t="n">
        <v>428</v>
      </c>
      <c r="DK218" s="325" t="n">
        <v>428</v>
      </c>
      <c r="DL218" s="325" t="n">
        <v>428</v>
      </c>
      <c r="DM218" s="325" t="n">
        <v>428</v>
      </c>
      <c r="DN218" s="324" t="n">
        <v>428</v>
      </c>
      <c r="DO218" s="324" t="n">
        <v>428</v>
      </c>
      <c r="DP218" s="324" t="n">
        <v>428</v>
      </c>
      <c r="DQ218" s="324" t="n">
        <v>428</v>
      </c>
      <c r="DR218" s="324" t="n">
        <v>428</v>
      </c>
      <c r="DS218" s="324" t="n">
        <v>428</v>
      </c>
      <c r="DT218" s="324" t="n">
        <v>428</v>
      </c>
      <c r="DU218" s="324" t="n">
        <v>428</v>
      </c>
      <c r="DV218" s="324" t="n">
        <v>428</v>
      </c>
      <c r="DW218" s="324" t="n">
        <v>428</v>
      </c>
      <c r="DX218" s="324" t="n">
        <v>428</v>
      </c>
      <c r="DY218" s="324" t="n">
        <v>428</v>
      </c>
      <c r="DZ218" s="324" t="n">
        <v>428</v>
      </c>
      <c r="EA218" s="325" t="n">
        <v>428</v>
      </c>
      <c r="EB218" s="324" t="n">
        <v>428</v>
      </c>
      <c r="EC218" s="324" t="n">
        <v>428</v>
      </c>
      <c r="ED218" s="324" t="n">
        <v>428</v>
      </c>
      <c r="EE218" s="324" t="n">
        <v>428</v>
      </c>
      <c r="EF218" s="324" t="n">
        <v>428</v>
      </c>
      <c r="EG218" s="324" t="n">
        <v>428</v>
      </c>
      <c r="EH218" s="324" t="n">
        <v>428</v>
      </c>
      <c r="EI218" s="324" t="n">
        <v>428</v>
      </c>
      <c r="EJ218" s="324" t="n">
        <v>428</v>
      </c>
      <c r="EK218" s="324" t="n">
        <v>428</v>
      </c>
      <c r="EL218" s="324" t="n">
        <v>428</v>
      </c>
      <c r="EM218" s="324" t="n">
        <v>428</v>
      </c>
      <c r="EN218" s="324" t="n">
        <v>428</v>
      </c>
      <c r="EO218" s="324" t="n">
        <v>428</v>
      </c>
      <c r="EP218" s="324" t="n">
        <v>428</v>
      </c>
      <c r="EQ218" s="324" t="n">
        <v>428</v>
      </c>
      <c r="ER218" s="324" t="n">
        <v>428</v>
      </c>
      <c r="ES218" s="324" t="n">
        <v>428</v>
      </c>
      <c r="ET218" s="324" t="n">
        <v>428</v>
      </c>
      <c r="EU218" s="324" t="n">
        <v>428</v>
      </c>
      <c r="EV218" s="324" t="n">
        <v>428</v>
      </c>
      <c r="EW218" s="324" t="n">
        <v>428</v>
      </c>
      <c r="EX218" s="324" t="n">
        <v>428</v>
      </c>
      <c r="EY218" s="324" t="n">
        <v>428</v>
      </c>
      <c r="EZ218" s="324" t="n">
        <v>428</v>
      </c>
      <c r="FA218" s="324" t="n">
        <v>428</v>
      </c>
      <c r="FB218" s="324" t="n">
        <v>428</v>
      </c>
      <c r="FC218" s="324" t="n">
        <v>428</v>
      </c>
      <c r="FD218" s="324" t="n">
        <v>428</v>
      </c>
      <c r="FE218" s="324" t="n">
        <v>428</v>
      </c>
      <c r="FF218" s="324" t="n">
        <v>428</v>
      </c>
      <c r="FG218" s="324" t="n">
        <v>428</v>
      </c>
      <c r="FH218" s="324" t="n">
        <v>428</v>
      </c>
      <c r="FI218" s="324" t="n">
        <v>428</v>
      </c>
      <c r="FJ218" s="324" t="n">
        <v>428</v>
      </c>
      <c r="FK218" s="324" t="n">
        <v>428</v>
      </c>
      <c r="FL218" s="324" t="n">
        <v>428</v>
      </c>
      <c r="FM218" s="324" t="n">
        <v>428</v>
      </c>
      <c r="FN218" s="324" t="n">
        <v>428</v>
      </c>
      <c r="FO218" s="324" t="n">
        <v>428</v>
      </c>
      <c r="FP218" s="324" t="n">
        <v>428</v>
      </c>
      <c r="FQ218" s="324" t="n">
        <v>428</v>
      </c>
      <c r="FR218" s="324" t="n">
        <v>428</v>
      </c>
      <c r="FS218" s="324" t="n">
        <v>428</v>
      </c>
      <c r="FT218" s="324" t="n">
        <v>428</v>
      </c>
      <c r="FU218" s="324" t="n">
        <v>428</v>
      </c>
      <c r="FV218" s="324" t="n">
        <v>428</v>
      </c>
      <c r="FW218" s="324" t="n">
        <v>428</v>
      </c>
      <c r="FX218" s="324" t="n">
        <v>428</v>
      </c>
      <c r="FY218" s="324" t="n">
        <v>428</v>
      </c>
      <c r="FZ218" s="324" t="n">
        <v>428</v>
      </c>
      <c r="GA218" s="324" t="n">
        <v>428</v>
      </c>
      <c r="GB218" s="324" t="n">
        <v>428</v>
      </c>
      <c r="GC218" s="324" t="n">
        <v>428</v>
      </c>
      <c r="GD218" s="324" t="n">
        <v>428</v>
      </c>
      <c r="GE218" s="324" t="n">
        <v>428</v>
      </c>
      <c r="GF218" s="324" t="n">
        <v>428</v>
      </c>
      <c r="GG218" s="324" t="n">
        <v>428</v>
      </c>
      <c r="GH218" s="325" t="n">
        <v>428</v>
      </c>
      <c r="GI218" s="325" t="n">
        <v>428</v>
      </c>
      <c r="GJ218" s="325" t="n">
        <v>428</v>
      </c>
      <c r="GK218" s="325" t="n">
        <v>428</v>
      </c>
      <c r="GL218" s="325" t="n">
        <v>428</v>
      </c>
      <c r="GM218" s="325" t="n">
        <v>428</v>
      </c>
      <c r="GN218" s="325" t="n">
        <v>428</v>
      </c>
      <c r="GO218" s="325" t="n">
        <v>428</v>
      </c>
      <c r="GP218" s="325" t="n">
        <v>428</v>
      </c>
      <c r="GQ218" s="325" t="n">
        <v>428</v>
      </c>
      <c r="GR218" s="325" t="n">
        <v>428</v>
      </c>
      <c r="GS218" s="325" t="n">
        <v>428</v>
      </c>
      <c r="GT218" s="325" t="n">
        <v>428</v>
      </c>
      <c r="GU218" s="325" t="n">
        <v>428</v>
      </c>
      <c r="GV218" s="325" t="n">
        <v>428</v>
      </c>
      <c r="GW218" s="325" t="n">
        <v>428</v>
      </c>
      <c r="GX218" s="325" t="n">
        <v>428</v>
      </c>
      <c r="GY218" s="325" t="n">
        <v>428</v>
      </c>
      <c r="GZ218" s="325" t="n">
        <v>428</v>
      </c>
      <c r="HA218" s="325" t="n">
        <v>428</v>
      </c>
    </row>
    <row r="219" customFormat="false" ht="15" hidden="false" customHeight="false" outlineLevel="2" collapsed="false">
      <c r="A219" s="172" t="s">
        <v>99</v>
      </c>
      <c r="B219" s="318" t="s">
        <v>252</v>
      </c>
      <c r="C219" s="318"/>
      <c r="D219" s="318" t="s">
        <v>101</v>
      </c>
      <c r="E219" s="96"/>
      <c r="F219" s="19" t="s">
        <v>288</v>
      </c>
      <c r="G219" s="96"/>
      <c r="H219" s="96"/>
      <c r="I219" s="96"/>
      <c r="BJ219" s="324"/>
      <c r="BK219" s="324"/>
      <c r="BL219" s="324"/>
      <c r="BM219" s="324"/>
      <c r="BN219" s="324"/>
      <c r="BO219" s="324"/>
      <c r="BP219" s="324"/>
      <c r="BQ219" s="324"/>
      <c r="BR219" s="324"/>
      <c r="BS219" s="324"/>
      <c r="BT219" s="324"/>
      <c r="BU219" s="324"/>
      <c r="BV219" s="324"/>
      <c r="BW219" s="324"/>
      <c r="BX219" s="324"/>
      <c r="BY219" s="324"/>
      <c r="BZ219" s="324"/>
      <c r="CA219" s="324"/>
      <c r="CB219" s="324"/>
      <c r="CC219" s="324"/>
      <c r="CD219" s="324" t="n">
        <v>0.833</v>
      </c>
      <c r="CE219" s="324" t="n">
        <v>0.833</v>
      </c>
      <c r="CF219" s="324" t="n">
        <v>0.833</v>
      </c>
      <c r="CG219" s="324" t="n">
        <v>0.833</v>
      </c>
      <c r="CH219" s="325" t="n">
        <v>0.667</v>
      </c>
      <c r="CI219" s="325" t="n">
        <v>0.667</v>
      </c>
      <c r="CJ219" s="325" t="n">
        <v>0.667</v>
      </c>
      <c r="CK219" s="325" t="n">
        <v>0.667</v>
      </c>
      <c r="CL219" s="325" t="n">
        <v>0.5</v>
      </c>
      <c r="CM219" s="325" t="n">
        <v>0.5</v>
      </c>
      <c r="CN219" s="325" t="n">
        <v>0.5</v>
      </c>
      <c r="CO219" s="325" t="n">
        <v>0.5</v>
      </c>
      <c r="CP219" s="325" t="n">
        <v>0.333</v>
      </c>
      <c r="CQ219" s="325" t="n">
        <v>0.333</v>
      </c>
      <c r="CR219" s="325" t="n">
        <v>0.333</v>
      </c>
      <c r="CS219" s="325" t="n">
        <v>0.333</v>
      </c>
      <c r="CT219" s="325" t="n">
        <v>0.167</v>
      </c>
      <c r="CU219" s="325" t="n">
        <v>0.167</v>
      </c>
      <c r="CV219" s="325" t="n">
        <v>0.167</v>
      </c>
      <c r="CW219" s="325" t="n">
        <v>0.167</v>
      </c>
      <c r="CX219" s="325" t="n">
        <v>0</v>
      </c>
      <c r="CY219" s="325" t="n">
        <v>0</v>
      </c>
      <c r="CZ219" s="325" t="n">
        <v>0</v>
      </c>
      <c r="DA219" s="325" t="n">
        <v>0</v>
      </c>
      <c r="DB219" s="325" t="n">
        <v>0</v>
      </c>
      <c r="DC219" s="325" t="n">
        <v>0</v>
      </c>
      <c r="DD219" s="325" t="n">
        <v>0</v>
      </c>
      <c r="DE219" s="325" t="n">
        <v>0</v>
      </c>
      <c r="DF219" s="325" t="n">
        <v>0</v>
      </c>
      <c r="DG219" s="325" t="n">
        <v>0</v>
      </c>
      <c r="DH219" s="325" t="n">
        <v>0</v>
      </c>
      <c r="DI219" s="325" t="n">
        <v>0</v>
      </c>
      <c r="DJ219" s="325" t="n">
        <v>0</v>
      </c>
      <c r="DK219" s="325" t="n">
        <v>0</v>
      </c>
      <c r="DL219" s="325" t="n">
        <v>0</v>
      </c>
      <c r="DM219" s="325" t="n">
        <v>0</v>
      </c>
      <c r="DN219" s="324" t="n">
        <v>0</v>
      </c>
      <c r="DO219" s="324" t="n">
        <v>0</v>
      </c>
      <c r="DP219" s="324" t="n">
        <v>0</v>
      </c>
      <c r="DQ219" s="324" t="n">
        <v>0</v>
      </c>
      <c r="DR219" s="324" t="n">
        <v>0</v>
      </c>
      <c r="DS219" s="324" t="n">
        <v>0</v>
      </c>
      <c r="DT219" s="324" t="n">
        <v>0</v>
      </c>
      <c r="DU219" s="324" t="n">
        <v>0</v>
      </c>
      <c r="DV219" s="324" t="n">
        <v>0</v>
      </c>
      <c r="DW219" s="324" t="n">
        <v>0</v>
      </c>
      <c r="DX219" s="324" t="n">
        <v>0</v>
      </c>
      <c r="DY219" s="324" t="n">
        <v>0</v>
      </c>
      <c r="DZ219" s="324" t="n">
        <v>0</v>
      </c>
      <c r="EA219" s="325" t="n">
        <v>0</v>
      </c>
      <c r="EB219" s="324" t="n">
        <v>0</v>
      </c>
      <c r="EC219" s="324" t="n">
        <v>0</v>
      </c>
      <c r="ED219" s="324" t="n">
        <v>0</v>
      </c>
      <c r="EE219" s="324" t="n">
        <v>0</v>
      </c>
      <c r="EF219" s="324" t="n">
        <v>0</v>
      </c>
      <c r="EG219" s="324" t="n">
        <v>0</v>
      </c>
      <c r="EH219" s="324" t="n">
        <v>0</v>
      </c>
      <c r="EI219" s="324" t="n">
        <v>0</v>
      </c>
      <c r="EJ219" s="324" t="n">
        <v>0</v>
      </c>
      <c r="EK219" s="324" t="n">
        <v>0</v>
      </c>
      <c r="EL219" s="324" t="n">
        <v>0</v>
      </c>
      <c r="EM219" s="324" t="n">
        <v>0</v>
      </c>
      <c r="EN219" s="324" t="n">
        <v>0</v>
      </c>
      <c r="EO219" s="324" t="n">
        <v>0</v>
      </c>
      <c r="EP219" s="324" t="n">
        <v>0</v>
      </c>
      <c r="EQ219" s="324" t="n">
        <v>0</v>
      </c>
      <c r="ER219" s="324" t="n">
        <v>0</v>
      </c>
      <c r="ES219" s="324" t="n">
        <v>0</v>
      </c>
      <c r="ET219" s="324" t="n">
        <v>0</v>
      </c>
      <c r="EU219" s="324" t="n">
        <v>0</v>
      </c>
      <c r="EV219" s="324" t="n">
        <v>0</v>
      </c>
      <c r="EW219" s="324" t="n">
        <v>0</v>
      </c>
      <c r="EX219" s="324" t="n">
        <v>0</v>
      </c>
      <c r="EY219" s="324" t="n">
        <v>0</v>
      </c>
      <c r="EZ219" s="324" t="n">
        <v>0</v>
      </c>
      <c r="FA219" s="324" t="n">
        <v>0</v>
      </c>
      <c r="FB219" s="324" t="n">
        <v>0</v>
      </c>
      <c r="FC219" s="324" t="n">
        <v>0</v>
      </c>
      <c r="FD219" s="324" t="n">
        <v>0</v>
      </c>
      <c r="FE219" s="324" t="n">
        <v>0</v>
      </c>
      <c r="FF219" s="324" t="n">
        <v>0</v>
      </c>
      <c r="FG219" s="324" t="n">
        <v>0</v>
      </c>
      <c r="FH219" s="324" t="n">
        <v>0</v>
      </c>
      <c r="FI219" s="324" t="n">
        <v>0</v>
      </c>
      <c r="FJ219" s="324" t="n">
        <v>0</v>
      </c>
      <c r="FK219" s="324" t="n">
        <v>0</v>
      </c>
      <c r="FL219" s="324" t="n">
        <v>0</v>
      </c>
      <c r="FM219" s="324" t="n">
        <v>0</v>
      </c>
      <c r="FN219" s="324" t="n">
        <v>0</v>
      </c>
      <c r="FO219" s="324" t="n">
        <v>0</v>
      </c>
      <c r="FP219" s="324" t="n">
        <v>0</v>
      </c>
      <c r="FQ219" s="324" t="n">
        <v>0</v>
      </c>
      <c r="FR219" s="324" t="n">
        <v>0</v>
      </c>
      <c r="FS219" s="324" t="n">
        <v>0</v>
      </c>
      <c r="FT219" s="324" t="n">
        <v>0</v>
      </c>
      <c r="FU219" s="324" t="n">
        <v>0</v>
      </c>
      <c r="FV219" s="324" t="n">
        <v>0</v>
      </c>
      <c r="FW219" s="324" t="n">
        <v>0</v>
      </c>
      <c r="FX219" s="324" t="n">
        <v>0</v>
      </c>
      <c r="FY219" s="324" t="n">
        <v>0</v>
      </c>
      <c r="FZ219" s="324" t="n">
        <v>0</v>
      </c>
      <c r="GA219" s="324" t="n">
        <v>0</v>
      </c>
      <c r="GB219" s="324" t="n">
        <v>0</v>
      </c>
      <c r="GC219" s="324" t="n">
        <v>0</v>
      </c>
      <c r="GD219" s="324" t="n">
        <v>0</v>
      </c>
      <c r="GE219" s="324" t="n">
        <v>0</v>
      </c>
      <c r="GF219" s="324" t="n">
        <v>0</v>
      </c>
      <c r="GG219" s="324" t="n">
        <v>0</v>
      </c>
      <c r="GH219" s="325" t="n">
        <v>0</v>
      </c>
      <c r="GI219" s="325" t="n">
        <v>0</v>
      </c>
      <c r="GJ219" s="325" t="n">
        <v>0</v>
      </c>
      <c r="GK219" s="325" t="n">
        <v>0</v>
      </c>
      <c r="GL219" s="325" t="n">
        <v>0</v>
      </c>
      <c r="GM219" s="325" t="n">
        <v>0</v>
      </c>
      <c r="GN219" s="325" t="n">
        <v>0</v>
      </c>
      <c r="GO219" s="325" t="n">
        <v>0</v>
      </c>
      <c r="GP219" s="325" t="n">
        <v>0</v>
      </c>
      <c r="GQ219" s="325" t="n">
        <v>0</v>
      </c>
      <c r="GR219" s="325" t="n">
        <v>0</v>
      </c>
      <c r="GS219" s="325" t="n">
        <v>0</v>
      </c>
      <c r="GT219" s="325" t="n">
        <v>0</v>
      </c>
      <c r="GU219" s="325" t="n">
        <v>0</v>
      </c>
      <c r="GV219" s="325" t="n">
        <v>0</v>
      </c>
      <c r="GW219" s="325" t="n">
        <v>0</v>
      </c>
      <c r="GX219" s="325" t="n">
        <v>0</v>
      </c>
      <c r="GY219" s="325" t="n">
        <v>0</v>
      </c>
      <c r="GZ219" s="325" t="n">
        <v>0</v>
      </c>
      <c r="HA219" s="325" t="n">
        <v>0</v>
      </c>
    </row>
    <row r="220" customFormat="false" ht="15" hidden="false" customHeight="false" outlineLevel="2" collapsed="false">
      <c r="A220" s="172" t="s">
        <v>99</v>
      </c>
      <c r="B220" s="318" t="s">
        <v>252</v>
      </c>
      <c r="C220" s="318"/>
      <c r="D220" s="318" t="s">
        <v>101</v>
      </c>
      <c r="E220" s="96"/>
      <c r="F220" s="19" t="s">
        <v>289</v>
      </c>
      <c r="G220" s="96"/>
      <c r="H220" s="96"/>
      <c r="I220" s="96"/>
      <c r="BJ220" s="324"/>
      <c r="BK220" s="324"/>
      <c r="BL220" s="324"/>
      <c r="BM220" s="324"/>
      <c r="BN220" s="324"/>
      <c r="BO220" s="324"/>
      <c r="BP220" s="324"/>
      <c r="BQ220" s="324"/>
      <c r="BR220" s="324"/>
      <c r="BS220" s="324"/>
      <c r="BT220" s="324"/>
      <c r="BU220" s="324"/>
      <c r="BV220" s="324"/>
      <c r="BW220" s="324"/>
      <c r="BX220" s="324"/>
      <c r="BY220" s="324"/>
      <c r="BZ220" s="324"/>
      <c r="CA220" s="324"/>
      <c r="CB220" s="324"/>
      <c r="CC220" s="324"/>
      <c r="CD220" s="324" t="n">
        <v>0.167</v>
      </c>
      <c r="CE220" s="324" t="n">
        <v>0.167</v>
      </c>
      <c r="CF220" s="324" t="n">
        <v>0.167</v>
      </c>
      <c r="CG220" s="324" t="n">
        <v>0.167</v>
      </c>
      <c r="CH220" s="325" t="n">
        <v>0.333</v>
      </c>
      <c r="CI220" s="325" t="n">
        <v>0.333</v>
      </c>
      <c r="CJ220" s="325" t="n">
        <v>0.333</v>
      </c>
      <c r="CK220" s="325" t="n">
        <v>0.333</v>
      </c>
      <c r="CL220" s="325" t="n">
        <v>0.5</v>
      </c>
      <c r="CM220" s="325" t="n">
        <v>0.5</v>
      </c>
      <c r="CN220" s="325" t="n">
        <v>0.5</v>
      </c>
      <c r="CO220" s="325" t="n">
        <v>0.5</v>
      </c>
      <c r="CP220" s="325" t="n">
        <v>0.667</v>
      </c>
      <c r="CQ220" s="325" t="n">
        <v>0.667</v>
      </c>
      <c r="CR220" s="325" t="n">
        <v>0.667</v>
      </c>
      <c r="CS220" s="325" t="n">
        <v>0.667</v>
      </c>
      <c r="CT220" s="325" t="n">
        <v>0.833</v>
      </c>
      <c r="CU220" s="325" t="n">
        <v>0.833</v>
      </c>
      <c r="CV220" s="325" t="n">
        <v>0.833</v>
      </c>
      <c r="CW220" s="325" t="n">
        <v>0.833</v>
      </c>
      <c r="CX220" s="325" t="n">
        <v>1</v>
      </c>
      <c r="CY220" s="325" t="n">
        <v>1</v>
      </c>
      <c r="CZ220" s="325" t="n">
        <v>1</v>
      </c>
      <c r="DA220" s="325" t="n">
        <v>1</v>
      </c>
      <c r="DB220" s="325" t="n">
        <v>1</v>
      </c>
      <c r="DC220" s="325" t="n">
        <v>1</v>
      </c>
      <c r="DD220" s="325" t="n">
        <v>1</v>
      </c>
      <c r="DE220" s="325" t="n">
        <v>1</v>
      </c>
      <c r="DF220" s="325" t="n">
        <v>1</v>
      </c>
      <c r="DG220" s="325" t="n">
        <v>1</v>
      </c>
      <c r="DH220" s="325" t="n">
        <v>1</v>
      </c>
      <c r="DI220" s="325" t="n">
        <v>1</v>
      </c>
      <c r="DJ220" s="325" t="n">
        <v>1</v>
      </c>
      <c r="DK220" s="325" t="n">
        <v>1</v>
      </c>
      <c r="DL220" s="325" t="n">
        <v>1</v>
      </c>
      <c r="DM220" s="325" t="n">
        <v>1</v>
      </c>
      <c r="DN220" s="324" t="n">
        <v>1</v>
      </c>
      <c r="DO220" s="324" t="n">
        <v>1</v>
      </c>
      <c r="DP220" s="324" t="n">
        <v>1</v>
      </c>
      <c r="DQ220" s="324" t="n">
        <v>1</v>
      </c>
      <c r="DR220" s="324" t="n">
        <v>1</v>
      </c>
      <c r="DS220" s="324" t="n">
        <v>1</v>
      </c>
      <c r="DT220" s="324" t="n">
        <v>1</v>
      </c>
      <c r="DU220" s="324" t="n">
        <v>1</v>
      </c>
      <c r="DV220" s="324" t="n">
        <v>1</v>
      </c>
      <c r="DW220" s="324" t="n">
        <v>1</v>
      </c>
      <c r="DX220" s="324" t="n">
        <v>1</v>
      </c>
      <c r="DY220" s="324" t="n">
        <v>1</v>
      </c>
      <c r="DZ220" s="324" t="n">
        <v>1</v>
      </c>
      <c r="EA220" s="325" t="n">
        <v>1</v>
      </c>
      <c r="EB220" s="324" t="n">
        <v>1</v>
      </c>
      <c r="EC220" s="324" t="n">
        <v>1</v>
      </c>
      <c r="ED220" s="324" t="n">
        <v>1</v>
      </c>
      <c r="EE220" s="324" t="n">
        <v>1</v>
      </c>
      <c r="EF220" s="324" t="n">
        <v>1</v>
      </c>
      <c r="EG220" s="324" t="n">
        <v>1</v>
      </c>
      <c r="EH220" s="324" t="n">
        <v>1</v>
      </c>
      <c r="EI220" s="324" t="n">
        <v>1</v>
      </c>
      <c r="EJ220" s="324" t="n">
        <v>1</v>
      </c>
      <c r="EK220" s="324" t="n">
        <v>1</v>
      </c>
      <c r="EL220" s="324" t="n">
        <v>1</v>
      </c>
      <c r="EM220" s="324" t="n">
        <v>1</v>
      </c>
      <c r="EN220" s="324" t="n">
        <v>1</v>
      </c>
      <c r="EO220" s="324" t="n">
        <v>1</v>
      </c>
      <c r="EP220" s="324" t="n">
        <v>1</v>
      </c>
      <c r="EQ220" s="324" t="n">
        <v>1</v>
      </c>
      <c r="ER220" s="324" t="n">
        <v>1</v>
      </c>
      <c r="ES220" s="324" t="n">
        <v>1</v>
      </c>
      <c r="ET220" s="324" t="n">
        <v>1</v>
      </c>
      <c r="EU220" s="324" t="n">
        <v>1</v>
      </c>
      <c r="EV220" s="324" t="n">
        <v>1</v>
      </c>
      <c r="EW220" s="324" t="n">
        <v>1</v>
      </c>
      <c r="EX220" s="324" t="n">
        <v>1</v>
      </c>
      <c r="EY220" s="324" t="n">
        <v>1</v>
      </c>
      <c r="EZ220" s="324" t="n">
        <v>1</v>
      </c>
      <c r="FA220" s="324" t="n">
        <v>1</v>
      </c>
      <c r="FB220" s="324" t="n">
        <v>1</v>
      </c>
      <c r="FC220" s="324" t="n">
        <v>1</v>
      </c>
      <c r="FD220" s="324" t="n">
        <v>1</v>
      </c>
      <c r="FE220" s="324" t="n">
        <v>1</v>
      </c>
      <c r="FF220" s="324" t="n">
        <v>1</v>
      </c>
      <c r="FG220" s="324" t="n">
        <v>1</v>
      </c>
      <c r="FH220" s="324" t="n">
        <v>1</v>
      </c>
      <c r="FI220" s="324" t="n">
        <v>1</v>
      </c>
      <c r="FJ220" s="324" t="n">
        <v>1</v>
      </c>
      <c r="FK220" s="324" t="n">
        <v>1</v>
      </c>
      <c r="FL220" s="324" t="n">
        <v>1</v>
      </c>
      <c r="FM220" s="324" t="n">
        <v>1</v>
      </c>
      <c r="FN220" s="324" t="n">
        <v>1</v>
      </c>
      <c r="FO220" s="324" t="n">
        <v>1</v>
      </c>
      <c r="FP220" s="324" t="n">
        <v>1</v>
      </c>
      <c r="FQ220" s="324" t="n">
        <v>1</v>
      </c>
      <c r="FR220" s="324" t="n">
        <v>1</v>
      </c>
      <c r="FS220" s="324" t="n">
        <v>1</v>
      </c>
      <c r="FT220" s="324" t="n">
        <v>1</v>
      </c>
      <c r="FU220" s="324" t="n">
        <v>1</v>
      </c>
      <c r="FV220" s="324" t="n">
        <v>1</v>
      </c>
      <c r="FW220" s="324" t="n">
        <v>1</v>
      </c>
      <c r="FX220" s="324" t="n">
        <v>1</v>
      </c>
      <c r="FY220" s="324" t="n">
        <v>1</v>
      </c>
      <c r="FZ220" s="324" t="n">
        <v>1</v>
      </c>
      <c r="GA220" s="324" t="n">
        <v>1</v>
      </c>
      <c r="GB220" s="324" t="n">
        <v>1</v>
      </c>
      <c r="GC220" s="324" t="n">
        <v>1</v>
      </c>
      <c r="GD220" s="324" t="n">
        <v>1</v>
      </c>
      <c r="GE220" s="324" t="n">
        <v>1</v>
      </c>
      <c r="GF220" s="324" t="n">
        <v>1</v>
      </c>
      <c r="GG220" s="324" t="n">
        <v>1</v>
      </c>
      <c r="GH220" s="325" t="n">
        <v>1</v>
      </c>
      <c r="GI220" s="325" t="n">
        <v>1</v>
      </c>
      <c r="GJ220" s="325" t="n">
        <v>1</v>
      </c>
      <c r="GK220" s="325" t="n">
        <v>1</v>
      </c>
      <c r="GL220" s="325" t="n">
        <v>1</v>
      </c>
      <c r="GM220" s="325" t="n">
        <v>1</v>
      </c>
      <c r="GN220" s="325" t="n">
        <v>1</v>
      </c>
      <c r="GO220" s="325" t="n">
        <v>1</v>
      </c>
      <c r="GP220" s="325" t="n">
        <v>1</v>
      </c>
      <c r="GQ220" s="325" t="n">
        <v>1</v>
      </c>
      <c r="GR220" s="325" t="n">
        <v>1</v>
      </c>
      <c r="GS220" s="325" t="n">
        <v>1</v>
      </c>
      <c r="GT220" s="325" t="n">
        <v>1</v>
      </c>
      <c r="GU220" s="325" t="n">
        <v>1</v>
      </c>
      <c r="GV220" s="325" t="n">
        <v>1</v>
      </c>
      <c r="GW220" s="325" t="n">
        <v>1</v>
      </c>
      <c r="GX220" s="325" t="n">
        <v>1</v>
      </c>
      <c r="GY220" s="325" t="n">
        <v>1</v>
      </c>
      <c r="GZ220" s="325" t="n">
        <v>1</v>
      </c>
      <c r="HA220" s="325" t="n">
        <v>1</v>
      </c>
    </row>
    <row r="221" customFormat="false" ht="15" hidden="false" customHeight="false" outlineLevel="2" collapsed="false">
      <c r="A221" s="172" t="s">
        <v>99</v>
      </c>
      <c r="B221" s="318" t="s">
        <v>252</v>
      </c>
      <c r="C221" s="318"/>
      <c r="D221" s="318" t="s">
        <v>101</v>
      </c>
      <c r="E221" s="96"/>
      <c r="F221" s="19" t="s">
        <v>290</v>
      </c>
      <c r="G221" s="96" t="s">
        <v>103</v>
      </c>
      <c r="H221" s="96"/>
      <c r="I221" s="96"/>
      <c r="BJ221" s="324"/>
      <c r="BK221" s="324"/>
      <c r="BL221" s="324"/>
      <c r="BM221" s="324"/>
      <c r="BN221" s="324"/>
      <c r="BO221" s="324"/>
      <c r="BP221" s="324"/>
      <c r="BQ221" s="324"/>
      <c r="BR221" s="324" t="n">
        <v>306.75158719375</v>
      </c>
      <c r="BS221" s="324" t="n">
        <v>404.429137360044</v>
      </c>
      <c r="BT221" s="324" t="n">
        <v>400.347403093639</v>
      </c>
      <c r="BU221" s="324" t="n">
        <v>448.501872352567</v>
      </c>
      <c r="BV221" s="324" t="n">
        <v>468.350377141721</v>
      </c>
      <c r="BW221" s="324" t="n">
        <v>441.344121468421</v>
      </c>
      <c r="BX221" s="324" t="n">
        <v>477.413674185605</v>
      </c>
      <c r="BY221" s="324" t="n">
        <v>542.538493870919</v>
      </c>
      <c r="BZ221" s="324" t="n">
        <v>578.760184510888</v>
      </c>
      <c r="CA221" s="324" t="n">
        <v>644.64291991896</v>
      </c>
      <c r="CB221" s="324" t="n">
        <v>653.219058719343</v>
      </c>
      <c r="CC221" s="324" t="n">
        <v>622.791170184144</v>
      </c>
      <c r="CD221" s="324" t="n">
        <v>595.333333333333</v>
      </c>
      <c r="CE221" s="324" t="n">
        <v>615.333333333333</v>
      </c>
      <c r="CF221" s="324" t="n">
        <v>586</v>
      </c>
      <c r="CG221" s="324" t="n">
        <v>594</v>
      </c>
      <c r="CH221" s="325" t="n">
        <v>474.333333333333</v>
      </c>
      <c r="CI221" s="325" t="n">
        <v>284.666666666667</v>
      </c>
      <c r="CJ221" s="325" t="n">
        <v>360</v>
      </c>
      <c r="CK221" s="325" t="n">
        <v>369.666666666667</v>
      </c>
      <c r="CL221" s="325" t="n">
        <v>496.333333333333</v>
      </c>
      <c r="CM221" s="325" t="n">
        <v>561</v>
      </c>
      <c r="CN221" s="325" t="n">
        <v>607</v>
      </c>
      <c r="CO221" s="325" t="n">
        <v>691.666666666667</v>
      </c>
      <c r="CP221" s="325" t="n">
        <v>920.333333333333</v>
      </c>
      <c r="CQ221" s="325" t="n">
        <v>1193</v>
      </c>
      <c r="CR221" s="325" t="n">
        <v>1041</v>
      </c>
      <c r="CS221" s="325" t="n">
        <v>1015</v>
      </c>
      <c r="CT221" s="325" t="n">
        <v>861.333333333333</v>
      </c>
      <c r="CU221" s="325" t="n">
        <v>727.333333333333</v>
      </c>
      <c r="CV221" s="325" t="n">
        <v>900.333333333333</v>
      </c>
      <c r="CW221" s="325" t="n">
        <v>852.333333333333</v>
      </c>
      <c r="CX221" s="325" t="n">
        <v>836</v>
      </c>
      <c r="CY221" s="325" t="n">
        <v>783.333333333333</v>
      </c>
      <c r="CZ221" s="325" t="n">
        <v>719</v>
      </c>
      <c r="DA221" s="325" t="n">
        <v>682.314730000001</v>
      </c>
      <c r="DB221" s="325" t="n">
        <v>714.695761382813</v>
      </c>
      <c r="DC221" s="325" t="n">
        <v>698.509259602604</v>
      </c>
      <c r="DD221" s="325" t="n">
        <v>682.322757822396</v>
      </c>
      <c r="DE221" s="325" t="n">
        <v>666.136256042187</v>
      </c>
      <c r="DF221" s="325" t="n">
        <v>640.520527161447</v>
      </c>
      <c r="DG221" s="325" t="n">
        <v>620.562334541026</v>
      </c>
      <c r="DH221" s="325" t="n">
        <v>600.604141920604</v>
      </c>
      <c r="DI221" s="325" t="n">
        <v>580.645949300183</v>
      </c>
      <c r="DJ221" s="325" t="n">
        <v>615.30472035057</v>
      </c>
      <c r="DK221" s="325" t="n">
        <v>617.193313198472</v>
      </c>
      <c r="DL221" s="325" t="n">
        <v>619.081906046374</v>
      </c>
      <c r="DM221" s="325" t="n">
        <v>620.970498894276</v>
      </c>
      <c r="DN221" s="324" t="n">
        <v>634.571008669826</v>
      </c>
      <c r="DO221" s="324" t="n">
        <v>641.144368288788</v>
      </c>
      <c r="DP221" s="324" t="n">
        <v>647.717727907749</v>
      </c>
      <c r="DQ221" s="324" t="n">
        <v>654.291087526711</v>
      </c>
      <c r="DR221" s="324" t="n">
        <v>662.696306646563</v>
      </c>
      <c r="DS221" s="324" t="n">
        <v>670.002410065881</v>
      </c>
      <c r="DT221" s="324" t="n">
        <v>677.308513485199</v>
      </c>
      <c r="DU221" s="324" t="n">
        <v>684.614616904517</v>
      </c>
      <c r="DV221" s="324" t="n">
        <v>683.514945161953</v>
      </c>
      <c r="DW221" s="324" t="n">
        <v>687.458738516518</v>
      </c>
      <c r="DX221" s="324" t="n">
        <v>691.402531871083</v>
      </c>
      <c r="DY221" s="324" t="n">
        <v>695.346325225647</v>
      </c>
      <c r="DZ221" s="324" t="n">
        <v>691.530335531686</v>
      </c>
      <c r="EA221" s="325" t="n">
        <v>692.370215666841</v>
      </c>
      <c r="EB221" s="324" t="n">
        <v>693.210095801995</v>
      </c>
      <c r="EC221" s="324" t="n">
        <v>694.049975937149</v>
      </c>
      <c r="ED221" s="324" t="n">
        <v>697.171369838137</v>
      </c>
      <c r="EE221" s="324" t="n">
        <v>698.923855479624</v>
      </c>
      <c r="EF221" s="324" t="n">
        <v>700.676341121112</v>
      </c>
      <c r="EG221" s="324" t="n">
        <v>702.428826762599</v>
      </c>
      <c r="EH221" s="324" t="n">
        <v>703.596294324288</v>
      </c>
      <c r="EI221" s="324" t="n">
        <v>705.114772733856</v>
      </c>
      <c r="EJ221" s="324" t="n">
        <v>706.633251143425</v>
      </c>
      <c r="EK221" s="324" t="n">
        <v>708.151729552993</v>
      </c>
      <c r="EL221" s="324" t="n">
        <v>710.535418353882</v>
      </c>
      <c r="EM221" s="324" t="n">
        <v>712.399980919978</v>
      </c>
      <c r="EN221" s="324" t="n">
        <v>714.264543486075</v>
      </c>
      <c r="EO221" s="324" t="n">
        <v>716.129106052171</v>
      </c>
      <c r="EP221" s="324" t="n">
        <v>718.000519425212</v>
      </c>
      <c r="EQ221" s="324" t="n">
        <v>719.867822314086</v>
      </c>
      <c r="ER221" s="324" t="n">
        <v>721.73512520296</v>
      </c>
      <c r="ES221" s="324" t="n">
        <v>723.602428091834</v>
      </c>
      <c r="ET221" s="324" t="n">
        <v>724.864576120895</v>
      </c>
      <c r="EU221" s="324" t="n">
        <v>726.489817065843</v>
      </c>
      <c r="EV221" s="324" t="n">
        <v>728.115058010792</v>
      </c>
      <c r="EW221" s="324" t="n">
        <v>729.74029895574</v>
      </c>
      <c r="EX221" s="324" t="n">
        <v>731.000543464911</v>
      </c>
      <c r="EY221" s="324" t="n">
        <v>732.479785835548</v>
      </c>
      <c r="EZ221" s="324" t="n">
        <v>733.959028206185</v>
      </c>
      <c r="FA221" s="324" t="n">
        <v>735.438270576823</v>
      </c>
      <c r="FB221" s="324" t="n">
        <v>735.079791627785</v>
      </c>
      <c r="FC221" s="324" t="n">
        <v>735.823945470552</v>
      </c>
      <c r="FD221" s="324" t="n">
        <v>736.568099313319</v>
      </c>
      <c r="FE221" s="324" t="n">
        <v>737.312253156086</v>
      </c>
      <c r="FF221" s="324" t="n">
        <v>737.883582520654</v>
      </c>
      <c r="FG221" s="324" t="n">
        <v>738.558606572141</v>
      </c>
      <c r="FH221" s="324" t="n">
        <v>739.233630623629</v>
      </c>
      <c r="FI221" s="324" t="n">
        <v>739.908654675116</v>
      </c>
      <c r="FJ221" s="324" t="n">
        <v>742.254542415769</v>
      </c>
      <c r="FK221" s="324" t="n">
        <v>743.597911942922</v>
      </c>
      <c r="FL221" s="324" t="n">
        <v>744.941281470075</v>
      </c>
      <c r="FM221" s="324" t="n">
        <v>746.284650997229</v>
      </c>
      <c r="FN221" s="324" t="n">
        <v>749.195304766488</v>
      </c>
      <c r="FO221" s="324" t="n">
        <v>751.165587990483</v>
      </c>
      <c r="FP221" s="324" t="n">
        <v>753.135871214479</v>
      </c>
      <c r="FQ221" s="324" t="n">
        <v>755.106154438474</v>
      </c>
      <c r="FR221" s="324" t="n">
        <v>757.32720230023</v>
      </c>
      <c r="FS221" s="324" t="n">
        <v>759.39779137933</v>
      </c>
      <c r="FT221" s="324" t="n">
        <v>761.46838045843</v>
      </c>
      <c r="FU221" s="324" t="n">
        <v>763.53896953753</v>
      </c>
      <c r="FV221" s="324" t="n">
        <v>766.195588461074</v>
      </c>
      <c r="FW221" s="324" t="n">
        <v>768.500589477952</v>
      </c>
      <c r="FX221" s="324" t="n">
        <v>770.805590494829</v>
      </c>
      <c r="FY221" s="324" t="n">
        <v>773.110591511707</v>
      </c>
      <c r="FZ221" s="324" t="n">
        <v>776.027244777746</v>
      </c>
      <c r="GA221" s="324" t="n">
        <v>778.576906694288</v>
      </c>
      <c r="GB221" s="324" t="n">
        <v>781.12656861083</v>
      </c>
      <c r="GC221" s="324" t="n">
        <v>783.676230527372</v>
      </c>
      <c r="GD221" s="324" t="n">
        <v>786.888581718424</v>
      </c>
      <c r="GE221" s="324" t="n">
        <v>789.70331934477</v>
      </c>
      <c r="GF221" s="324" t="n">
        <v>792.518056971117</v>
      </c>
      <c r="GG221" s="324" t="n">
        <v>795.332794597463</v>
      </c>
      <c r="GH221" s="325" t="n">
        <v>798.249125225692</v>
      </c>
      <c r="GI221" s="325" t="n">
        <v>801.104500052791</v>
      </c>
      <c r="GJ221" s="325" t="n">
        <v>803.959874879891</v>
      </c>
      <c r="GK221" s="325" t="n">
        <v>806.81524970699</v>
      </c>
      <c r="GL221" s="325" t="n">
        <v>809.773684264229</v>
      </c>
      <c r="GM221" s="325" t="n">
        <v>812.670282983384</v>
      </c>
      <c r="GN221" s="325" t="n">
        <v>815.566881702539</v>
      </c>
      <c r="GO221" s="325" t="n">
        <v>818.463480421695</v>
      </c>
      <c r="GP221" s="325" t="n">
        <v>821.464626774837</v>
      </c>
      <c r="GQ221" s="325" t="n">
        <v>824.403044547587</v>
      </c>
      <c r="GR221" s="325" t="n">
        <v>827.341462320337</v>
      </c>
      <c r="GS221" s="325" t="n">
        <v>830.279880093087</v>
      </c>
      <c r="GT221" s="325" t="n">
        <v>833.32435488498</v>
      </c>
      <c r="GU221" s="325" t="n">
        <v>836.305195465388</v>
      </c>
      <c r="GV221" s="325" t="n">
        <v>839.286036045795</v>
      </c>
      <c r="GW221" s="325" t="n">
        <v>842.266876626202</v>
      </c>
      <c r="GX221" s="325" t="n">
        <v>845.355305402348</v>
      </c>
      <c r="GY221" s="325" t="n">
        <v>848.379181261051</v>
      </c>
      <c r="GZ221" s="325" t="n">
        <v>851.403057119754</v>
      </c>
      <c r="HA221" s="325" t="n">
        <v>854.426932978457</v>
      </c>
    </row>
    <row r="222" customFormat="false" ht="15" hidden="false" customHeight="false" outlineLevel="2" collapsed="false">
      <c r="A222" s="172" t="s">
        <v>99</v>
      </c>
      <c r="B222" s="318" t="s">
        <v>252</v>
      </c>
      <c r="C222" s="318"/>
      <c r="D222" s="318" t="s">
        <v>101</v>
      </c>
      <c r="E222" s="96"/>
      <c r="F222" s="19" t="s">
        <v>291</v>
      </c>
      <c r="G222" s="96" t="s">
        <v>103</v>
      </c>
      <c r="H222" s="96"/>
      <c r="I222" s="96"/>
      <c r="BJ222" s="324"/>
      <c r="BK222" s="324"/>
      <c r="BL222" s="324"/>
      <c r="BM222" s="324"/>
      <c r="BN222" s="324"/>
      <c r="BO222" s="324"/>
      <c r="BP222" s="324"/>
      <c r="BQ222" s="324"/>
      <c r="BR222" s="324" t="n">
        <v>373.748696243493</v>
      </c>
      <c r="BS222" s="324" t="n">
        <v>482.6555589115</v>
      </c>
      <c r="BT222" s="324" t="n">
        <v>459.716386785732</v>
      </c>
      <c r="BU222" s="324" t="n">
        <v>489.319358059275</v>
      </c>
      <c r="BV222" s="324" t="n">
        <v>531.276737186772</v>
      </c>
      <c r="BW222" s="324" t="n">
        <v>522.547299067167</v>
      </c>
      <c r="BX222" s="324" t="n">
        <v>546.965544523465</v>
      </c>
      <c r="BY222" s="324" t="n">
        <v>588.550419222595</v>
      </c>
      <c r="BZ222" s="324" t="n">
        <v>605.652028631936</v>
      </c>
      <c r="CA222" s="324" t="n">
        <v>702.660903273858</v>
      </c>
      <c r="CB222" s="324" t="n">
        <v>720.226941009225</v>
      </c>
      <c r="CC222" s="324" t="n">
        <v>585.330127084981</v>
      </c>
      <c r="CD222" s="324" t="n">
        <v>526.306837114011</v>
      </c>
      <c r="CE222" s="324" t="n">
        <v>655.538316815352</v>
      </c>
      <c r="CF222" s="324" t="n">
        <v>597.755174922605</v>
      </c>
      <c r="CG222" s="324" t="n">
        <v>575.974004481366</v>
      </c>
      <c r="CH222" s="325" t="n">
        <v>454.508303891572</v>
      </c>
      <c r="CI222" s="325" t="n">
        <v>257.450303209847</v>
      </c>
      <c r="CJ222" s="325" t="n">
        <v>390.634110264859</v>
      </c>
      <c r="CK222" s="325" t="n">
        <v>391.847282633722</v>
      </c>
      <c r="CL222" s="325" t="n">
        <v>540.978843702083</v>
      </c>
      <c r="CM222" s="325" t="n">
        <v>644.187167702747</v>
      </c>
      <c r="CN222" s="325" t="n">
        <v>707.99978027696</v>
      </c>
      <c r="CO222" s="325" t="n">
        <v>744.656878475652</v>
      </c>
      <c r="CP222" s="325" t="n">
        <v>929.525013084558</v>
      </c>
      <c r="CQ222" s="325" t="n">
        <v>1262.71859394803</v>
      </c>
      <c r="CR222" s="325" t="n">
        <v>1028.11361937237</v>
      </c>
      <c r="CS222" s="325" t="n">
        <v>903.426001968056</v>
      </c>
      <c r="CT222" s="325" t="n">
        <v>805.7</v>
      </c>
      <c r="CU222" s="325" t="n">
        <v>874.75</v>
      </c>
      <c r="CV222" s="325" t="n">
        <v>984.313888888889</v>
      </c>
      <c r="CW222" s="325" t="n">
        <v>813.375</v>
      </c>
      <c r="CX222" s="325" t="n">
        <v>850</v>
      </c>
      <c r="CY222" s="325" t="n">
        <v>904</v>
      </c>
      <c r="CZ222" s="325" t="n">
        <v>796.197222222222</v>
      </c>
      <c r="DA222" s="325" t="n">
        <v>719.209174444445</v>
      </c>
      <c r="DB222" s="325" t="n">
        <v>755.348669368924</v>
      </c>
      <c r="DC222" s="325" t="n">
        <v>730.547497449826</v>
      </c>
      <c r="DD222" s="325" t="n">
        <v>705.746325530729</v>
      </c>
      <c r="DE222" s="325" t="n">
        <v>680.945153611632</v>
      </c>
      <c r="DF222" s="325" t="n">
        <v>660.75770193692</v>
      </c>
      <c r="DG222" s="325" t="n">
        <v>637.802018115576</v>
      </c>
      <c r="DH222" s="325" t="n">
        <v>614.846334294233</v>
      </c>
      <c r="DI222" s="325" t="n">
        <v>591.89065047289</v>
      </c>
      <c r="DJ222" s="325" t="n">
        <v>633.427528399349</v>
      </c>
      <c r="DK222" s="325" t="n">
        <v>636.268869277126</v>
      </c>
      <c r="DL222" s="325" t="n">
        <v>639.110210154904</v>
      </c>
      <c r="DM222" s="325" t="n">
        <v>641.951551032681</v>
      </c>
      <c r="DN222" s="324" t="n">
        <v>658.782929965926</v>
      </c>
      <c r="DO222" s="324" t="n">
        <v>667.22028606589</v>
      </c>
      <c r="DP222" s="324" t="n">
        <v>675.657642165854</v>
      </c>
      <c r="DQ222" s="324" t="n">
        <v>684.094998265819</v>
      </c>
      <c r="DR222" s="324" t="n">
        <v>700.003257421114</v>
      </c>
      <c r="DS222" s="324" t="n">
        <v>711.428974743211</v>
      </c>
      <c r="DT222" s="324" t="n">
        <v>722.854692065307</v>
      </c>
      <c r="DU222" s="324" t="n">
        <v>734.280409387404</v>
      </c>
      <c r="DV222" s="324" t="n">
        <v>735.854176713582</v>
      </c>
      <c r="DW222" s="324" t="n">
        <v>743.339114037311</v>
      </c>
      <c r="DX222" s="324" t="n">
        <v>750.824051361041</v>
      </c>
      <c r="DY222" s="324" t="n">
        <v>758.30898868477</v>
      </c>
      <c r="DZ222" s="324" t="n">
        <v>750.760978866633</v>
      </c>
      <c r="EA222" s="325" t="n">
        <v>752.232737333615</v>
      </c>
      <c r="EB222" s="324" t="n">
        <v>753.704495800598</v>
      </c>
      <c r="EC222" s="324" t="n">
        <v>755.176254267581</v>
      </c>
      <c r="ED222" s="324" t="n">
        <v>757.885908341664</v>
      </c>
      <c r="EE222" s="324" t="n">
        <v>759.852825051487</v>
      </c>
      <c r="EF222" s="324" t="n">
        <v>761.81974176131</v>
      </c>
      <c r="EG222" s="324" t="n">
        <v>763.786658471133</v>
      </c>
      <c r="EH222" s="324" t="n">
        <v>764.817989549061</v>
      </c>
      <c r="EI222" s="324" t="n">
        <v>766.410672006126</v>
      </c>
      <c r="EJ222" s="324" t="n">
        <v>768.003354463191</v>
      </c>
      <c r="EK222" s="324" t="n">
        <v>769.596036920256</v>
      </c>
      <c r="EL222" s="324" t="n">
        <v>770.829851342319</v>
      </c>
      <c r="EM222" s="324" t="n">
        <v>772.278986585383</v>
      </c>
      <c r="EN222" s="324" t="n">
        <v>773.728121828448</v>
      </c>
      <c r="EO222" s="324" t="n">
        <v>775.177257071512</v>
      </c>
      <c r="EP222" s="324" t="n">
        <v>776.593108327605</v>
      </c>
      <c r="EQ222" s="324" t="n">
        <v>778.02892997588</v>
      </c>
      <c r="ER222" s="324" t="n">
        <v>779.464751624156</v>
      </c>
      <c r="ES222" s="324" t="n">
        <v>780.900573272431</v>
      </c>
      <c r="ET222" s="324" t="n">
        <v>781.731702250043</v>
      </c>
      <c r="EU222" s="324" t="n">
        <v>782.925646830053</v>
      </c>
      <c r="EV222" s="324" t="n">
        <v>784.119591410064</v>
      </c>
      <c r="EW222" s="324" t="n">
        <v>785.313535990074</v>
      </c>
      <c r="EX222" s="324" t="n">
        <v>785.447682196285</v>
      </c>
      <c r="EY222" s="324" t="n">
        <v>786.217707426775</v>
      </c>
      <c r="EZ222" s="324" t="n">
        <v>786.987732657266</v>
      </c>
      <c r="FA222" s="324" t="n">
        <v>787.757757887756</v>
      </c>
      <c r="FB222" s="324" t="n">
        <v>786.349953430177</v>
      </c>
      <c r="FC222" s="324" t="n">
        <v>786.248846785439</v>
      </c>
      <c r="FD222" s="324" t="n">
        <v>786.147740140702</v>
      </c>
      <c r="FE222" s="324" t="n">
        <v>786.046633495964</v>
      </c>
      <c r="FF222" s="324" t="n">
        <v>786.463200106103</v>
      </c>
      <c r="FG222" s="324" t="n">
        <v>786.569162763316</v>
      </c>
      <c r="FH222" s="324" t="n">
        <v>786.675125420529</v>
      </c>
      <c r="FI222" s="324" t="n">
        <v>786.781088077742</v>
      </c>
      <c r="FJ222" s="324" t="n">
        <v>789.592007772494</v>
      </c>
      <c r="FK222" s="324" t="n">
        <v>790.779953244723</v>
      </c>
      <c r="FL222" s="324" t="n">
        <v>791.967898716951</v>
      </c>
      <c r="FM222" s="324" t="n">
        <v>793.15584418918</v>
      </c>
      <c r="FN222" s="324" t="n">
        <v>794.080075974199</v>
      </c>
      <c r="FO222" s="324" t="n">
        <v>795.162535971544</v>
      </c>
      <c r="FP222" s="324" t="n">
        <v>796.244995968888</v>
      </c>
      <c r="FQ222" s="324" t="n">
        <v>797.327455966233</v>
      </c>
      <c r="FR222" s="324" t="n">
        <v>798.892712132411</v>
      </c>
      <c r="FS222" s="324" t="n">
        <v>800.168290597289</v>
      </c>
      <c r="FT222" s="324" t="n">
        <v>801.443869062167</v>
      </c>
      <c r="FU222" s="324" t="n">
        <v>802.719447527045</v>
      </c>
      <c r="FV222" s="324" t="n">
        <v>805.219694561757</v>
      </c>
      <c r="FW222" s="324" t="n">
        <v>806.985140454569</v>
      </c>
      <c r="FX222" s="324" t="n">
        <v>808.75058634738</v>
      </c>
      <c r="FY222" s="324" t="n">
        <v>810.516032240192</v>
      </c>
      <c r="FZ222" s="324" t="n">
        <v>811.766174960033</v>
      </c>
      <c r="GA222" s="324" t="n">
        <v>813.325499583656</v>
      </c>
      <c r="GB222" s="324" t="n">
        <v>814.884824207279</v>
      </c>
      <c r="GC222" s="324" t="n">
        <v>816.444148830903</v>
      </c>
      <c r="GD222" s="324" t="n">
        <v>817.546872877937</v>
      </c>
      <c r="GE222" s="324" t="n">
        <v>818.923557270924</v>
      </c>
      <c r="GF222" s="324" t="n">
        <v>820.300241663912</v>
      </c>
      <c r="GG222" s="324" t="n">
        <v>821.6769260569</v>
      </c>
      <c r="GH222" s="325" t="n">
        <v>823.076890733647</v>
      </c>
      <c r="GI222" s="325" t="n">
        <v>824.462887240138</v>
      </c>
      <c r="GJ222" s="325" t="n">
        <v>825.84888374663</v>
      </c>
      <c r="GK222" s="325" t="n">
        <v>827.234880253121</v>
      </c>
      <c r="GL222" s="325" t="n">
        <v>828.644314514936</v>
      </c>
      <c r="GM222" s="325" t="n">
        <v>830.039686123557</v>
      </c>
      <c r="GN222" s="325" t="n">
        <v>831.435057732178</v>
      </c>
      <c r="GO222" s="325" t="n">
        <v>832.830429340799</v>
      </c>
      <c r="GP222" s="325" t="n">
        <v>834.249397241471</v>
      </c>
      <c r="GQ222" s="325" t="n">
        <v>835.654207366912</v>
      </c>
      <c r="GR222" s="325" t="n">
        <v>837.059017492353</v>
      </c>
      <c r="GS222" s="325" t="n">
        <v>838.463827617794</v>
      </c>
      <c r="GT222" s="325" t="n">
        <v>839.892393644381</v>
      </c>
      <c r="GU222" s="325" t="n">
        <v>841.306706130281</v>
      </c>
      <c r="GV222" s="325" t="n">
        <v>842.72101861618</v>
      </c>
      <c r="GW222" s="325" t="n">
        <v>844.135331102079</v>
      </c>
      <c r="GX222" s="325" t="n">
        <v>845.573560177841</v>
      </c>
      <c r="GY222" s="325" t="n">
        <v>846.997439299685</v>
      </c>
      <c r="GZ222" s="325" t="n">
        <v>848.421318421529</v>
      </c>
      <c r="HA222" s="325" t="n">
        <v>849.845197543373</v>
      </c>
    </row>
    <row r="223" customFormat="false" ht="15" hidden="false" customHeight="false" outlineLevel="2" collapsed="false">
      <c r="A223" s="172" t="s">
        <v>99</v>
      </c>
      <c r="B223" s="318" t="s">
        <v>252</v>
      </c>
      <c r="C223" s="318"/>
      <c r="D223" s="318" t="s">
        <v>101</v>
      </c>
      <c r="E223" s="96"/>
      <c r="F223" s="19" t="s">
        <v>292</v>
      </c>
      <c r="G223" s="96" t="s">
        <v>103</v>
      </c>
      <c r="H223" s="96"/>
      <c r="I223" s="96"/>
      <c r="BJ223" s="324"/>
      <c r="BK223" s="324"/>
      <c r="BL223" s="324"/>
      <c r="BM223" s="324"/>
      <c r="BN223" s="324"/>
      <c r="BO223" s="324"/>
      <c r="BP223" s="324"/>
      <c r="BQ223" s="324"/>
      <c r="BR223" s="324"/>
      <c r="BS223" s="324"/>
      <c r="BT223" s="324"/>
      <c r="BU223" s="324"/>
      <c r="BV223" s="324"/>
      <c r="BW223" s="324"/>
      <c r="BX223" s="324"/>
      <c r="BY223" s="324"/>
      <c r="BZ223" s="324"/>
      <c r="CA223" s="324"/>
      <c r="CB223" s="324"/>
      <c r="CC223" s="324"/>
      <c r="CD223" s="324" t="n">
        <v>46000</v>
      </c>
      <c r="CE223" s="324" t="n">
        <v>46000</v>
      </c>
      <c r="CF223" s="324" t="n">
        <v>46000</v>
      </c>
      <c r="CG223" s="324" t="n">
        <v>46000</v>
      </c>
      <c r="CH223" s="325" t="n">
        <v>48300</v>
      </c>
      <c r="CI223" s="325" t="n">
        <v>48300</v>
      </c>
      <c r="CJ223" s="325" t="n">
        <v>48300</v>
      </c>
      <c r="CK223" s="325" t="n">
        <v>48300</v>
      </c>
      <c r="CL223" s="325" t="n">
        <v>50700</v>
      </c>
      <c r="CM223" s="325" t="n">
        <v>50700</v>
      </c>
      <c r="CN223" s="325" t="n">
        <v>50700</v>
      </c>
      <c r="CO223" s="325" t="n">
        <v>50700</v>
      </c>
      <c r="CP223" s="325" t="n">
        <v>52250</v>
      </c>
      <c r="CQ223" s="325" t="n">
        <v>52250</v>
      </c>
      <c r="CR223" s="325" t="n">
        <v>52250</v>
      </c>
      <c r="CS223" s="325" t="n">
        <v>52250</v>
      </c>
      <c r="CT223" s="325" t="n">
        <v>53850</v>
      </c>
      <c r="CU223" s="325" t="n">
        <v>53850</v>
      </c>
      <c r="CV223" s="325" t="n">
        <v>53850</v>
      </c>
      <c r="CW223" s="325" t="n">
        <v>53850</v>
      </c>
      <c r="CX223" s="325" t="n">
        <v>55500</v>
      </c>
      <c r="CY223" s="325" t="n">
        <v>55500</v>
      </c>
      <c r="CZ223" s="325" t="n">
        <v>55500</v>
      </c>
      <c r="DA223" s="325" t="n">
        <v>55500</v>
      </c>
      <c r="DB223" s="325" t="n">
        <v>57200</v>
      </c>
      <c r="DC223" s="325" t="n">
        <v>57200</v>
      </c>
      <c r="DD223" s="325" t="n">
        <v>57200</v>
      </c>
      <c r="DE223" s="325" t="n">
        <v>57200</v>
      </c>
      <c r="DF223" s="325" t="n">
        <v>58950</v>
      </c>
      <c r="DG223" s="325" t="n">
        <v>58950</v>
      </c>
      <c r="DH223" s="325" t="n">
        <v>58950</v>
      </c>
      <c r="DI223" s="325" t="n">
        <v>58950</v>
      </c>
      <c r="DJ223" s="325" t="n">
        <v>60750</v>
      </c>
      <c r="DK223" s="325" t="n">
        <v>60750</v>
      </c>
      <c r="DL223" s="325" t="n">
        <v>60750</v>
      </c>
      <c r="DM223" s="325" t="n">
        <v>60750</v>
      </c>
      <c r="DN223" s="324" t="n">
        <v>62600</v>
      </c>
      <c r="DO223" s="324" t="n">
        <v>62600</v>
      </c>
      <c r="DP223" s="324" t="n">
        <v>62600</v>
      </c>
      <c r="DQ223" s="324" t="n">
        <v>62600</v>
      </c>
      <c r="DR223" s="324" t="n">
        <v>65104</v>
      </c>
      <c r="DS223" s="324" t="n">
        <v>65104</v>
      </c>
      <c r="DT223" s="324" t="n">
        <v>65104</v>
      </c>
      <c r="DU223" s="324" t="n">
        <v>65104</v>
      </c>
      <c r="DV223" s="324" t="n">
        <v>67708.1600000001</v>
      </c>
      <c r="DW223" s="324" t="n">
        <v>67708.1600000001</v>
      </c>
      <c r="DX223" s="324" t="n">
        <v>67708.1600000001</v>
      </c>
      <c r="DY223" s="324" t="n">
        <v>67708.1600000001</v>
      </c>
      <c r="DZ223" s="324" t="n">
        <v>70416.4864000001</v>
      </c>
      <c r="EA223" s="325" t="n">
        <v>70416.4864000001</v>
      </c>
      <c r="EB223" s="324" t="n">
        <v>70416.4864000001</v>
      </c>
      <c r="EC223" s="324" t="n">
        <v>70416.4864000001</v>
      </c>
      <c r="ED223" s="324" t="n">
        <v>73233.1458560001</v>
      </c>
      <c r="EE223" s="324" t="n">
        <v>73233.1458560001</v>
      </c>
      <c r="EF223" s="324" t="n">
        <v>73233.1458560001</v>
      </c>
      <c r="EG223" s="324" t="n">
        <v>73233.1458560001</v>
      </c>
      <c r="EH223" s="324" t="n">
        <v>76162.4716902401</v>
      </c>
      <c r="EI223" s="324" t="n">
        <v>76162.4716902401</v>
      </c>
      <c r="EJ223" s="324" t="n">
        <v>76162.4716902401</v>
      </c>
      <c r="EK223" s="324" t="n">
        <v>76162.4716902401</v>
      </c>
      <c r="EL223" s="324" t="n">
        <v>79208.9705578497</v>
      </c>
      <c r="EM223" s="324" t="n">
        <v>79208.9705578497</v>
      </c>
      <c r="EN223" s="324" t="n">
        <v>79208.9705578497</v>
      </c>
      <c r="EO223" s="324" t="n">
        <v>79208.9705578497</v>
      </c>
      <c r="EP223" s="324" t="n">
        <v>82377.3293801637</v>
      </c>
      <c r="EQ223" s="324" t="n">
        <v>82377.3293801637</v>
      </c>
      <c r="ER223" s="324" t="n">
        <v>82377.3293801637</v>
      </c>
      <c r="ES223" s="324" t="n">
        <v>82377.3293801637</v>
      </c>
      <c r="ET223" s="324" t="n">
        <v>85672.4225553703</v>
      </c>
      <c r="EU223" s="324" t="n">
        <v>85672.4225553703</v>
      </c>
      <c r="EV223" s="324" t="n">
        <v>85672.4225553703</v>
      </c>
      <c r="EW223" s="324" t="n">
        <v>85672.4225553703</v>
      </c>
      <c r="EX223" s="324" t="n">
        <v>89099.3194575851</v>
      </c>
      <c r="EY223" s="324" t="n">
        <v>89099.3194575851</v>
      </c>
      <c r="EZ223" s="324" t="n">
        <v>89099.3194575851</v>
      </c>
      <c r="FA223" s="324" t="n">
        <v>89099.3194575851</v>
      </c>
      <c r="FB223" s="324" t="n">
        <v>92663.2922358885</v>
      </c>
      <c r="FC223" s="324" t="n">
        <v>92663.2922358885</v>
      </c>
      <c r="FD223" s="324" t="n">
        <v>92663.2922358885</v>
      </c>
      <c r="FE223" s="324" t="n">
        <v>92663.2922358885</v>
      </c>
      <c r="FF223" s="324" t="n">
        <v>96369.823925324</v>
      </c>
      <c r="FG223" s="324" t="n">
        <v>96369.823925324</v>
      </c>
      <c r="FH223" s="324" t="n">
        <v>96369.823925324</v>
      </c>
      <c r="FI223" s="324" t="n">
        <v>96369.823925324</v>
      </c>
      <c r="FJ223" s="324" t="n">
        <v>100224.616882337</v>
      </c>
      <c r="FK223" s="324" t="n">
        <v>100224.616882337</v>
      </c>
      <c r="FL223" s="324" t="n">
        <v>100224.616882337</v>
      </c>
      <c r="FM223" s="324" t="n">
        <v>100224.616882337</v>
      </c>
      <c r="FN223" s="324" t="n">
        <v>104233.60155763</v>
      </c>
      <c r="FO223" s="324" t="n">
        <v>104233.60155763</v>
      </c>
      <c r="FP223" s="324" t="n">
        <v>104233.60155763</v>
      </c>
      <c r="FQ223" s="324" t="n">
        <v>104233.60155763</v>
      </c>
      <c r="FR223" s="324" t="n">
        <v>108402.945619936</v>
      </c>
      <c r="FS223" s="324" t="n">
        <v>108402.945619936</v>
      </c>
      <c r="FT223" s="324" t="n">
        <v>108402.945619936</v>
      </c>
      <c r="FU223" s="324" t="n">
        <v>108402.945619936</v>
      </c>
      <c r="FV223" s="324" t="n">
        <v>112739.063444733</v>
      </c>
      <c r="FW223" s="324" t="n">
        <v>112739.063444733</v>
      </c>
      <c r="FX223" s="324" t="n">
        <v>112739.063444733</v>
      </c>
      <c r="FY223" s="324" t="n">
        <v>112739.063444733</v>
      </c>
      <c r="FZ223" s="324" t="n">
        <v>117248.625982522</v>
      </c>
      <c r="GA223" s="324" t="n">
        <v>117248.625982522</v>
      </c>
      <c r="GB223" s="324" t="n">
        <v>117248.625982522</v>
      </c>
      <c r="GC223" s="324" t="n">
        <v>117248.625982522</v>
      </c>
      <c r="GD223" s="324" t="n">
        <v>121938.571021823</v>
      </c>
      <c r="GE223" s="324" t="n">
        <v>121938.571021823</v>
      </c>
      <c r="GF223" s="324" t="n">
        <v>121938.571021823</v>
      </c>
      <c r="GG223" s="324" t="n">
        <v>121938.571021823</v>
      </c>
      <c r="GH223" s="325" t="n">
        <v>126816.113862696</v>
      </c>
      <c r="GI223" s="325" t="n">
        <v>126816.113862696</v>
      </c>
      <c r="GJ223" s="325" t="n">
        <v>126816.113862696</v>
      </c>
      <c r="GK223" s="325" t="n">
        <v>126816.113862696</v>
      </c>
      <c r="GL223" s="325" t="n">
        <v>131888.758417204</v>
      </c>
      <c r="GM223" s="325" t="n">
        <v>131888.758417204</v>
      </c>
      <c r="GN223" s="325" t="n">
        <v>131888.758417204</v>
      </c>
      <c r="GO223" s="325" t="n">
        <v>131888.758417204</v>
      </c>
      <c r="GP223" s="325" t="n">
        <v>137164.308753892</v>
      </c>
      <c r="GQ223" s="325" t="n">
        <v>137164.308753892</v>
      </c>
      <c r="GR223" s="325" t="n">
        <v>137164.308753892</v>
      </c>
      <c r="GS223" s="325" t="n">
        <v>137164.308753892</v>
      </c>
      <c r="GT223" s="325" t="n">
        <v>142650.881104048</v>
      </c>
      <c r="GU223" s="325" t="n">
        <v>142650.881104048</v>
      </c>
      <c r="GV223" s="325" t="n">
        <v>142650.881104048</v>
      </c>
      <c r="GW223" s="325" t="n">
        <v>142650.881104048</v>
      </c>
      <c r="GX223" s="325" t="n">
        <v>148356.91634821</v>
      </c>
      <c r="GY223" s="325" t="n">
        <v>148356.91634821</v>
      </c>
      <c r="GZ223" s="325" t="n">
        <v>148356.91634821</v>
      </c>
      <c r="HA223" s="325" t="n">
        <v>148356.91634821</v>
      </c>
    </row>
    <row r="224" customFormat="false" ht="15" hidden="false" customHeight="false" outlineLevel="2" collapsed="false">
      <c r="A224" s="172" t="s">
        <v>99</v>
      </c>
      <c r="B224" s="318" t="s">
        <v>252</v>
      </c>
      <c r="C224" s="318"/>
      <c r="D224" s="318" t="s">
        <v>101</v>
      </c>
      <c r="E224" s="96"/>
      <c r="F224" s="19" t="s">
        <v>293</v>
      </c>
      <c r="G224" s="96" t="s">
        <v>103</v>
      </c>
      <c r="H224" s="96"/>
      <c r="I224" s="96"/>
      <c r="BJ224" s="324"/>
      <c r="BK224" s="324"/>
      <c r="BL224" s="324"/>
      <c r="BM224" s="324"/>
      <c r="BN224" s="324"/>
      <c r="BO224" s="324"/>
      <c r="BP224" s="324"/>
      <c r="BQ224" s="324"/>
      <c r="BR224" s="324"/>
      <c r="BS224" s="324"/>
      <c r="BT224" s="324"/>
      <c r="BU224" s="324"/>
      <c r="BV224" s="324"/>
      <c r="BW224" s="324"/>
      <c r="BX224" s="324"/>
      <c r="BY224" s="324"/>
      <c r="BZ224" s="324"/>
      <c r="CA224" s="324"/>
      <c r="CB224" s="324"/>
      <c r="CC224" s="324"/>
      <c r="CD224" s="324" t="n">
        <v>51000</v>
      </c>
      <c r="CE224" s="324" t="n">
        <v>51000</v>
      </c>
      <c r="CF224" s="324" t="n">
        <v>51000</v>
      </c>
      <c r="CG224" s="324" t="n">
        <v>51000</v>
      </c>
      <c r="CH224" s="325" t="n">
        <v>53600</v>
      </c>
      <c r="CI224" s="325" t="n">
        <v>53600</v>
      </c>
      <c r="CJ224" s="325" t="n">
        <v>53600</v>
      </c>
      <c r="CK224" s="325" t="n">
        <v>53600</v>
      </c>
      <c r="CL224" s="325" t="n">
        <v>53633.3333333333</v>
      </c>
      <c r="CM224" s="325" t="n">
        <v>53633.3333333333</v>
      </c>
      <c r="CN224" s="325" t="n">
        <v>53633.3333333333</v>
      </c>
      <c r="CO224" s="325" t="n">
        <v>53633.3333333333</v>
      </c>
      <c r="CP224" s="325" t="n">
        <v>55200</v>
      </c>
      <c r="CQ224" s="325" t="n">
        <v>55200</v>
      </c>
      <c r="CR224" s="325" t="n">
        <v>55200</v>
      </c>
      <c r="CS224" s="325" t="n">
        <v>55200</v>
      </c>
      <c r="CT224" s="325" t="n">
        <v>56900</v>
      </c>
      <c r="CU224" s="325" t="n">
        <v>56900</v>
      </c>
      <c r="CV224" s="325" t="n">
        <v>56900</v>
      </c>
      <c r="CW224" s="325" t="n">
        <v>56900</v>
      </c>
      <c r="CX224" s="325" t="n">
        <v>58650</v>
      </c>
      <c r="CY224" s="325" t="n">
        <v>58650</v>
      </c>
      <c r="CZ224" s="325" t="n">
        <v>58650</v>
      </c>
      <c r="DA224" s="325" t="n">
        <v>58650</v>
      </c>
      <c r="DB224" s="325" t="n">
        <v>60450</v>
      </c>
      <c r="DC224" s="325" t="n">
        <v>60450</v>
      </c>
      <c r="DD224" s="325" t="n">
        <v>60450</v>
      </c>
      <c r="DE224" s="325" t="n">
        <v>60450</v>
      </c>
      <c r="DF224" s="325" t="n">
        <v>62300</v>
      </c>
      <c r="DG224" s="325" t="n">
        <v>62300</v>
      </c>
      <c r="DH224" s="325" t="n">
        <v>62300</v>
      </c>
      <c r="DI224" s="325" t="n">
        <v>62300</v>
      </c>
      <c r="DJ224" s="325" t="n">
        <v>64200</v>
      </c>
      <c r="DK224" s="325" t="n">
        <v>64200</v>
      </c>
      <c r="DL224" s="325" t="n">
        <v>64200</v>
      </c>
      <c r="DM224" s="325" t="n">
        <v>64200</v>
      </c>
      <c r="DN224" s="324" t="n">
        <v>66100</v>
      </c>
      <c r="DO224" s="324" t="n">
        <v>66100</v>
      </c>
      <c r="DP224" s="324" t="n">
        <v>66100</v>
      </c>
      <c r="DQ224" s="324" t="n">
        <v>66100</v>
      </c>
      <c r="DR224" s="324" t="n">
        <v>68744</v>
      </c>
      <c r="DS224" s="324" t="n">
        <v>68744</v>
      </c>
      <c r="DT224" s="324" t="n">
        <v>68744</v>
      </c>
      <c r="DU224" s="324" t="n">
        <v>68744</v>
      </c>
      <c r="DV224" s="324" t="n">
        <v>71493.7600000001</v>
      </c>
      <c r="DW224" s="324" t="n">
        <v>71493.7600000001</v>
      </c>
      <c r="DX224" s="324" t="n">
        <v>71493.7600000001</v>
      </c>
      <c r="DY224" s="324" t="n">
        <v>71493.7600000001</v>
      </c>
      <c r="DZ224" s="324" t="n">
        <v>74353.5104000001</v>
      </c>
      <c r="EA224" s="325" t="n">
        <v>74353.5104000001</v>
      </c>
      <c r="EB224" s="324" t="n">
        <v>74353.5104000001</v>
      </c>
      <c r="EC224" s="324" t="n">
        <v>74353.5104000001</v>
      </c>
      <c r="ED224" s="324" t="n">
        <v>77327.6508160001</v>
      </c>
      <c r="EE224" s="324" t="n">
        <v>77327.6508160001</v>
      </c>
      <c r="EF224" s="324" t="n">
        <v>77327.6508160001</v>
      </c>
      <c r="EG224" s="324" t="n">
        <v>77327.6508160001</v>
      </c>
      <c r="EH224" s="324" t="n">
        <v>80420.7568486401</v>
      </c>
      <c r="EI224" s="324" t="n">
        <v>80420.7568486401</v>
      </c>
      <c r="EJ224" s="324" t="n">
        <v>80420.7568486401</v>
      </c>
      <c r="EK224" s="324" t="n">
        <v>80420.7568486401</v>
      </c>
      <c r="EL224" s="324" t="n">
        <v>83637.5871225857</v>
      </c>
      <c r="EM224" s="324" t="n">
        <v>83637.5871225857</v>
      </c>
      <c r="EN224" s="324" t="n">
        <v>83637.5871225857</v>
      </c>
      <c r="EO224" s="324" t="n">
        <v>83637.5871225857</v>
      </c>
      <c r="EP224" s="324" t="n">
        <v>86983.0906074891</v>
      </c>
      <c r="EQ224" s="324" t="n">
        <v>86983.0906074891</v>
      </c>
      <c r="ER224" s="324" t="n">
        <v>86983.0906074891</v>
      </c>
      <c r="ES224" s="324" t="n">
        <v>86983.0906074891</v>
      </c>
      <c r="ET224" s="324" t="n">
        <v>90462.4142317887</v>
      </c>
      <c r="EU224" s="324" t="n">
        <v>90462.4142317887</v>
      </c>
      <c r="EV224" s="324" t="n">
        <v>90462.4142317887</v>
      </c>
      <c r="EW224" s="324" t="n">
        <v>90462.4142317887</v>
      </c>
      <c r="EX224" s="324" t="n">
        <v>94080.9108010603</v>
      </c>
      <c r="EY224" s="324" t="n">
        <v>94080.9108010603</v>
      </c>
      <c r="EZ224" s="324" t="n">
        <v>94080.9108010603</v>
      </c>
      <c r="FA224" s="324" t="n">
        <v>94080.9108010603</v>
      </c>
      <c r="FB224" s="324" t="n">
        <v>97844.1472331027</v>
      </c>
      <c r="FC224" s="324" t="n">
        <v>97844.1472331027</v>
      </c>
      <c r="FD224" s="324" t="n">
        <v>97844.1472331027</v>
      </c>
      <c r="FE224" s="324" t="n">
        <v>97844.1472331027</v>
      </c>
      <c r="FF224" s="324" t="n">
        <v>101757.913122427</v>
      </c>
      <c r="FG224" s="324" t="n">
        <v>101757.913122427</v>
      </c>
      <c r="FH224" s="324" t="n">
        <v>101757.913122427</v>
      </c>
      <c r="FI224" s="324" t="n">
        <v>101757.913122427</v>
      </c>
      <c r="FJ224" s="324" t="n">
        <v>105828.229647324</v>
      </c>
      <c r="FK224" s="324" t="n">
        <v>105828.229647324</v>
      </c>
      <c r="FL224" s="324" t="n">
        <v>105828.229647324</v>
      </c>
      <c r="FM224" s="324" t="n">
        <v>105828.229647324</v>
      </c>
      <c r="FN224" s="324" t="n">
        <v>110061.358833217</v>
      </c>
      <c r="FO224" s="324" t="n">
        <v>110061.358833217</v>
      </c>
      <c r="FP224" s="324" t="n">
        <v>110061.358833217</v>
      </c>
      <c r="FQ224" s="324" t="n">
        <v>110061.358833217</v>
      </c>
      <c r="FR224" s="324" t="n">
        <v>114463.813186545</v>
      </c>
      <c r="FS224" s="324" t="n">
        <v>114463.813186545</v>
      </c>
      <c r="FT224" s="324" t="n">
        <v>114463.813186545</v>
      </c>
      <c r="FU224" s="324" t="n">
        <v>114463.813186545</v>
      </c>
      <c r="FV224" s="324" t="n">
        <v>119042.365714007</v>
      </c>
      <c r="FW224" s="324" t="n">
        <v>119042.365714007</v>
      </c>
      <c r="FX224" s="324" t="n">
        <v>119042.365714007</v>
      </c>
      <c r="FY224" s="324" t="n">
        <v>119042.365714007</v>
      </c>
      <c r="FZ224" s="324" t="n">
        <v>123804.060342568</v>
      </c>
      <c r="GA224" s="324" t="n">
        <v>123804.060342568</v>
      </c>
      <c r="GB224" s="324" t="n">
        <v>123804.060342568</v>
      </c>
      <c r="GC224" s="324" t="n">
        <v>123804.060342568</v>
      </c>
      <c r="GD224" s="324" t="n">
        <v>128756.22275627</v>
      </c>
      <c r="GE224" s="324" t="n">
        <v>128756.22275627</v>
      </c>
      <c r="GF224" s="324" t="n">
        <v>128756.22275627</v>
      </c>
      <c r="GG224" s="324" t="n">
        <v>128756.22275627</v>
      </c>
      <c r="GH224" s="325" t="n">
        <v>133906.471666521</v>
      </c>
      <c r="GI224" s="325" t="n">
        <v>133906.471666521</v>
      </c>
      <c r="GJ224" s="325" t="n">
        <v>133906.471666521</v>
      </c>
      <c r="GK224" s="325" t="n">
        <v>133906.471666521</v>
      </c>
      <c r="GL224" s="325" t="n">
        <v>139262.730533182</v>
      </c>
      <c r="GM224" s="325" t="n">
        <v>139262.730533182</v>
      </c>
      <c r="GN224" s="325" t="n">
        <v>139262.730533182</v>
      </c>
      <c r="GO224" s="325" t="n">
        <v>139262.730533182</v>
      </c>
      <c r="GP224" s="325" t="n">
        <v>144833.239754509</v>
      </c>
      <c r="GQ224" s="325" t="n">
        <v>144833.239754509</v>
      </c>
      <c r="GR224" s="325" t="n">
        <v>144833.239754509</v>
      </c>
      <c r="GS224" s="325" t="n">
        <v>144833.239754509</v>
      </c>
      <c r="GT224" s="325" t="n">
        <v>150626.56934469</v>
      </c>
      <c r="GU224" s="325" t="n">
        <v>150626.56934469</v>
      </c>
      <c r="GV224" s="325" t="n">
        <v>150626.56934469</v>
      </c>
      <c r="GW224" s="325" t="n">
        <v>150626.56934469</v>
      </c>
      <c r="GX224" s="325" t="n">
        <v>156651.632118477</v>
      </c>
      <c r="GY224" s="325" t="n">
        <v>156651.632118477</v>
      </c>
      <c r="GZ224" s="325" t="n">
        <v>156651.632118477</v>
      </c>
      <c r="HA224" s="325" t="n">
        <v>156651.632118477</v>
      </c>
    </row>
    <row r="225" customFormat="false" ht="15" hidden="false" customHeight="false" outlineLevel="2" collapsed="false">
      <c r="A225" s="172" t="s">
        <v>99</v>
      </c>
      <c r="B225" s="318" t="s">
        <v>252</v>
      </c>
      <c r="C225" s="318"/>
      <c r="D225" s="318" t="s">
        <v>101</v>
      </c>
      <c r="E225" s="96"/>
      <c r="F225" s="19" t="s">
        <v>294</v>
      </c>
      <c r="G225" s="96" t="s">
        <v>254</v>
      </c>
      <c r="H225" s="96"/>
      <c r="I225" s="96"/>
      <c r="BJ225" s="324"/>
      <c r="BK225" s="324"/>
      <c r="BL225" s="324"/>
      <c r="BM225" s="324"/>
      <c r="BN225" s="324"/>
      <c r="BO225" s="324"/>
      <c r="BP225" s="324"/>
      <c r="BQ225" s="324"/>
      <c r="BR225" s="324" t="n">
        <v>29.861231715707</v>
      </c>
      <c r="BS225" s="324" t="n">
        <v>41.7945797654028</v>
      </c>
      <c r="BT225" s="324" t="n">
        <v>42.8291106811515</v>
      </c>
      <c r="BU225" s="324" t="n">
        <v>45.8502172799697</v>
      </c>
      <c r="BV225" s="324" t="n">
        <v>50.3481688246746</v>
      </c>
      <c r="BW225" s="324" t="n">
        <v>47.0825315346619</v>
      </c>
      <c r="BX225" s="324" t="n">
        <v>50.2436944912571</v>
      </c>
      <c r="BY225" s="324" t="n">
        <v>59.6558451494063</v>
      </c>
      <c r="BZ225" s="324" t="n">
        <v>64.5331727114637</v>
      </c>
      <c r="CA225" s="324" t="n">
        <v>71.6167556975958</v>
      </c>
      <c r="CB225" s="324" t="n">
        <v>73.1659602164297</v>
      </c>
      <c r="CC225" s="324" t="n">
        <v>65.821862378527</v>
      </c>
      <c r="CD225" s="324" t="n">
        <v>61.5479222071407</v>
      </c>
      <c r="CE225" s="324" t="n">
        <v>67.1452279472919</v>
      </c>
      <c r="CF225" s="324" t="n">
        <v>59.6191373349473</v>
      </c>
      <c r="CG225" s="324" t="n">
        <v>59.7923525106202</v>
      </c>
      <c r="CH225" s="325" t="n">
        <v>47.0854723111962</v>
      </c>
      <c r="CI225" s="325" t="n">
        <v>28.3410368910899</v>
      </c>
      <c r="CJ225" s="325" t="n">
        <v>42.9021440586745</v>
      </c>
      <c r="CK225" s="325" t="n">
        <v>44.0090359820673</v>
      </c>
      <c r="CL225" s="325" t="n">
        <v>58.6564768722703</v>
      </c>
      <c r="CM225" s="325" t="n">
        <v>66.2148212197334</v>
      </c>
      <c r="CN225" s="325" t="n">
        <v>70.6940861139776</v>
      </c>
      <c r="CO225" s="325" t="n">
        <v>75.8357080815521</v>
      </c>
      <c r="CP225" s="325" t="n">
        <v>87.7445254422254</v>
      </c>
      <c r="CQ225" s="325" t="n">
        <v>75.0317568598121</v>
      </c>
      <c r="CR225" s="325" t="n">
        <v>72.6601114502384</v>
      </c>
      <c r="CS225" s="325" t="n">
        <v>58.0859139400318</v>
      </c>
      <c r="CT225" s="325" t="n">
        <v>42.9323333333333</v>
      </c>
      <c r="CU225" s="325" t="n">
        <v>52.4933333333333</v>
      </c>
      <c r="CV225" s="325" t="n">
        <v>71.0238333333333</v>
      </c>
      <c r="CW225" s="325" t="n">
        <v>67.8985</v>
      </c>
      <c r="CX225" s="325" t="n">
        <v>65.4106666666667</v>
      </c>
      <c r="CY225" s="325" t="n">
        <v>68.5215</v>
      </c>
      <c r="CZ225" s="325" t="n">
        <v>67.1921666666667</v>
      </c>
      <c r="DA225" s="325" t="n">
        <v>61.3463721045001</v>
      </c>
      <c r="DB225" s="325" t="n">
        <v>58.3486981660469</v>
      </c>
      <c r="DC225" s="325" t="n">
        <v>55.4411068886823</v>
      </c>
      <c r="DD225" s="325" t="n">
        <v>52.5335156113177</v>
      </c>
      <c r="DE225" s="325" t="n">
        <v>49.6259243339531</v>
      </c>
      <c r="DF225" s="325" t="n">
        <v>47.6868865037389</v>
      </c>
      <c r="DG225" s="325" t="n">
        <v>45.1667166052345</v>
      </c>
      <c r="DH225" s="325" t="n">
        <v>42.6465467067301</v>
      </c>
      <c r="DI225" s="325" t="n">
        <v>40.1263768082256</v>
      </c>
      <c r="DJ225" s="325" t="n">
        <v>50.574508870676</v>
      </c>
      <c r="DK225" s="325" t="n">
        <v>53.2416597565534</v>
      </c>
      <c r="DL225" s="325" t="n">
        <v>55.9088106424309</v>
      </c>
      <c r="DM225" s="325" t="n">
        <v>58.5759615283084</v>
      </c>
      <c r="DN225" s="324" t="n">
        <v>58.5837921817905</v>
      </c>
      <c r="DO225" s="324" t="n">
        <v>60.1872149747099</v>
      </c>
      <c r="DP225" s="324" t="n">
        <v>61.7906377676292</v>
      </c>
      <c r="DQ225" s="324" t="n">
        <v>63.3940605605485</v>
      </c>
      <c r="DR225" s="324" t="n">
        <v>63.2614580695183</v>
      </c>
      <c r="DS225" s="324" t="n">
        <v>64.1704707488579</v>
      </c>
      <c r="DT225" s="324" t="n">
        <v>65.0794834281974</v>
      </c>
      <c r="DU225" s="324" t="n">
        <v>65.9884961075369</v>
      </c>
      <c r="DV225" s="324" t="n">
        <v>65.9812779599768</v>
      </c>
      <c r="DW225" s="324" t="n">
        <v>66.5237983085564</v>
      </c>
      <c r="DX225" s="324" t="n">
        <v>67.0663186571361</v>
      </c>
      <c r="DY225" s="324" t="n">
        <v>67.6088390057157</v>
      </c>
      <c r="DZ225" s="324" t="n">
        <v>66.9264620626506</v>
      </c>
      <c r="EA225" s="325" t="n">
        <v>66.9790234945723</v>
      </c>
      <c r="EB225" s="324" t="n">
        <v>67.031584926494</v>
      </c>
      <c r="EC225" s="324" t="n">
        <v>67.0841463584158</v>
      </c>
      <c r="ED225" s="324" t="n">
        <v>67.4614934551662</v>
      </c>
      <c r="EE225" s="324" t="n">
        <v>67.6439691530194</v>
      </c>
      <c r="EF225" s="324" t="n">
        <v>67.8264448508726</v>
      </c>
      <c r="EG225" s="324" t="n">
        <v>68.0089205487258</v>
      </c>
      <c r="EH225" s="324" t="n">
        <v>68.1955881245527</v>
      </c>
      <c r="EI225" s="324" t="n">
        <v>68.3797405735954</v>
      </c>
      <c r="EJ225" s="324" t="n">
        <v>68.563893022638</v>
      </c>
      <c r="EK225" s="324" t="n">
        <v>68.7480454716807</v>
      </c>
      <c r="EL225" s="324" t="n">
        <v>68.9365077648366</v>
      </c>
      <c r="EM225" s="324" t="n">
        <v>69.1223841515246</v>
      </c>
      <c r="EN225" s="324" t="n">
        <v>69.3082605382126</v>
      </c>
      <c r="EO225" s="324" t="n">
        <v>69.4941369249006</v>
      </c>
      <c r="EP225" s="324" t="n">
        <v>69.6843882927961</v>
      </c>
      <c r="EQ225" s="324" t="n">
        <v>69.8720146719671</v>
      </c>
      <c r="ER225" s="324" t="n">
        <v>70.0596410511381</v>
      </c>
      <c r="ES225" s="324" t="n">
        <v>70.2472674303091</v>
      </c>
      <c r="ET225" s="324" t="n">
        <v>70.4393150065749</v>
      </c>
      <c r="EU225" s="324" t="n">
        <v>70.6287098645839</v>
      </c>
      <c r="EV225" s="324" t="n">
        <v>70.8181047225928</v>
      </c>
      <c r="EW225" s="324" t="n">
        <v>71.0074995806018</v>
      </c>
      <c r="EX225" s="324" t="n">
        <v>71.2013551353496</v>
      </c>
      <c r="EY225" s="324" t="n">
        <v>71.3925342720541</v>
      </c>
      <c r="EZ225" s="324" t="n">
        <v>71.5837134087586</v>
      </c>
      <c r="FA225" s="324" t="n">
        <v>71.7748925454631</v>
      </c>
      <c r="FB225" s="324" t="n">
        <v>71.9705695541576</v>
      </c>
      <c r="FC225" s="324" t="n">
        <v>72.1635478396581</v>
      </c>
      <c r="FD225" s="324" t="n">
        <v>72.3565261251585</v>
      </c>
      <c r="FE225" s="324" t="n">
        <v>72.549504410659</v>
      </c>
      <c r="FF225" s="324" t="n">
        <v>72.7470169980577</v>
      </c>
      <c r="FG225" s="324" t="n">
        <v>72.9418090043174</v>
      </c>
      <c r="FH225" s="324" t="n">
        <v>73.1366010105772</v>
      </c>
      <c r="FI225" s="324" t="n">
        <v>73.3313930168369</v>
      </c>
      <c r="FJ225" s="324" t="n">
        <v>73.5307555759202</v>
      </c>
      <c r="FK225" s="324" t="n">
        <v>73.7273758033094</v>
      </c>
      <c r="FL225" s="324" t="n">
        <v>73.9239960306986</v>
      </c>
      <c r="FM225" s="324" t="n">
        <v>74.1206162580878</v>
      </c>
      <c r="FN225" s="324" t="n">
        <v>74.3473047632425</v>
      </c>
      <c r="FO225" s="324" t="n">
        <v>74.5559523017379</v>
      </c>
      <c r="FP225" s="324" t="n">
        <v>74.7645998402333</v>
      </c>
      <c r="FQ225" s="324" t="n">
        <v>74.9732473787286</v>
      </c>
      <c r="FR225" s="324" t="n">
        <v>75.1870941885167</v>
      </c>
      <c r="FS225" s="324" t="n">
        <v>75.3978214355291</v>
      </c>
      <c r="FT225" s="324" t="n">
        <v>75.6085486825416</v>
      </c>
      <c r="FU225" s="324" t="n">
        <v>75.819275929554</v>
      </c>
      <c r="FV225" s="324" t="n">
        <v>76.0352480406481</v>
      </c>
      <c r="FW225" s="324" t="n">
        <v>76.2480732332932</v>
      </c>
      <c r="FX225" s="324" t="n">
        <v>76.4608984259383</v>
      </c>
      <c r="FY225" s="324" t="n">
        <v>76.6737236185834</v>
      </c>
      <c r="FZ225" s="324" t="n">
        <v>76.8918395226471</v>
      </c>
      <c r="GA225" s="324" t="n">
        <v>77.1067809998596</v>
      </c>
      <c r="GB225" s="324" t="n">
        <v>77.3217224770722</v>
      </c>
      <c r="GC225" s="324" t="n">
        <v>77.5366639542847</v>
      </c>
      <c r="GD225" s="324" t="n">
        <v>77.7569422461694</v>
      </c>
      <c r="GE225" s="324" t="n">
        <v>77.9740184492509</v>
      </c>
      <c r="GF225" s="324" t="n">
        <v>78.1910946523323</v>
      </c>
      <c r="GG225" s="324" t="n">
        <v>78.4081708554137</v>
      </c>
      <c r="GH225" s="325" t="n">
        <v>78.6306302313798</v>
      </c>
      <c r="GI225" s="325" t="n">
        <v>78.8498597036151</v>
      </c>
      <c r="GJ225" s="325" t="n">
        <v>79.0690891758504</v>
      </c>
      <c r="GK225" s="325" t="n">
        <v>79.2883186480857</v>
      </c>
      <c r="GL225" s="325" t="n">
        <v>79.5129779044996</v>
      </c>
      <c r="GM225" s="325" t="n">
        <v>79.7343792904063</v>
      </c>
      <c r="GN225" s="325" t="n">
        <v>79.9557806763131</v>
      </c>
      <c r="GO225" s="325" t="n">
        <v>80.1771820622198</v>
      </c>
      <c r="GP225" s="325" t="n">
        <v>80.4040600943881</v>
      </c>
      <c r="GQ225" s="325" t="n">
        <v>80.6276521387994</v>
      </c>
      <c r="GR225" s="325" t="n">
        <v>80.8512441832108</v>
      </c>
      <c r="GS225" s="325" t="n">
        <v>81.0748362276221</v>
      </c>
      <c r="GT225" s="325" t="n">
        <v>81.3039520286383</v>
      </c>
      <c r="GU225" s="325" t="n">
        <v>81.5297535756916</v>
      </c>
      <c r="GV225" s="325" t="n">
        <v>81.7555551227449</v>
      </c>
      <c r="GW225" s="325" t="n">
        <v>81.9813566697982</v>
      </c>
      <c r="GX225" s="325" t="n">
        <v>82.2127293293583</v>
      </c>
      <c r="GY225" s="325" t="n">
        <v>82.4407593214143</v>
      </c>
      <c r="GZ225" s="325" t="n">
        <v>82.6687893134703</v>
      </c>
      <c r="HA225" s="325" t="n">
        <v>82.8968193055264</v>
      </c>
    </row>
    <row r="226" customFormat="false" ht="15" hidden="false" customHeight="false" outlineLevel="2" collapsed="false">
      <c r="A226" s="172" t="s">
        <v>99</v>
      </c>
      <c r="B226" s="318" t="s">
        <v>252</v>
      </c>
      <c r="C226" s="318"/>
      <c r="D226" s="318" t="s">
        <v>101</v>
      </c>
      <c r="E226" s="96"/>
      <c r="F226" s="19" t="s">
        <v>295</v>
      </c>
      <c r="G226" s="96" t="s">
        <v>254</v>
      </c>
      <c r="H226" s="96"/>
      <c r="I226" s="96"/>
      <c r="BJ226" s="324"/>
      <c r="BK226" s="324"/>
      <c r="BL226" s="324"/>
      <c r="BM226" s="324"/>
      <c r="BN226" s="324"/>
      <c r="BO226" s="324"/>
      <c r="BP226" s="324"/>
      <c r="BQ226" s="324"/>
      <c r="BR226" s="324" t="n">
        <v>34.0994759035958</v>
      </c>
      <c r="BS226" s="324" t="n">
        <v>47.5013225747789</v>
      </c>
      <c r="BT226" s="324" t="n">
        <v>48.6631612014346</v>
      </c>
      <c r="BU226" s="324" t="n">
        <v>52.0560403201906</v>
      </c>
      <c r="BV226" s="324" t="n">
        <v>50.7859147149278</v>
      </c>
      <c r="BW226" s="324" t="n">
        <v>47.3714834773452</v>
      </c>
      <c r="BX226" s="324" t="n">
        <v>50.5487255063032</v>
      </c>
      <c r="BY226" s="324" t="n">
        <v>59.8050409600585</v>
      </c>
      <c r="BZ226" s="324" t="n">
        <v>64.3413517525574</v>
      </c>
      <c r="CA226" s="324" t="n">
        <v>72.2637907243938</v>
      </c>
      <c r="CB226" s="324" t="n">
        <v>73.5051009959059</v>
      </c>
      <c r="CC226" s="324" t="n">
        <v>65.1311219889903</v>
      </c>
      <c r="CD226" s="324" t="n">
        <v>60.5881613024065</v>
      </c>
      <c r="CE226" s="324" t="n">
        <v>67.7452309375394</v>
      </c>
      <c r="CF226" s="324" t="n">
        <v>60.7077586419942</v>
      </c>
      <c r="CG226" s="324" t="n">
        <v>60.2716491180599</v>
      </c>
      <c r="CH226" s="325" t="n">
        <v>47.110216968654</v>
      </c>
      <c r="CI226" s="325" t="n">
        <v>28.2789215279452</v>
      </c>
      <c r="CJ226" s="325" t="n">
        <v>43.1058229704235</v>
      </c>
      <c r="CK226" s="325" t="n">
        <v>44.3206560628579</v>
      </c>
      <c r="CL226" s="325" t="n">
        <v>59.3177615651137</v>
      </c>
      <c r="CM226" s="325" t="n">
        <v>66.39832059766</v>
      </c>
      <c r="CN226" s="325" t="n">
        <v>70.5676096659591</v>
      </c>
      <c r="CO226" s="325" t="n">
        <v>75.3621233130072</v>
      </c>
      <c r="CP226" s="325" t="n">
        <v>89.563340874841</v>
      </c>
      <c r="CQ226" s="325" t="n">
        <v>78.5685157238003</v>
      </c>
      <c r="CR226" s="325" t="n">
        <v>72.9174703169589</v>
      </c>
      <c r="CS226" s="325" t="n">
        <v>57.9552884690151</v>
      </c>
      <c r="CT226" s="325" t="n">
        <v>43.8773333333333</v>
      </c>
      <c r="CU226" s="325" t="n">
        <v>52.925</v>
      </c>
      <c r="CV226" s="325" t="n">
        <v>72.5171666666667</v>
      </c>
      <c r="CW226" s="325" t="n">
        <v>69.3466666666667</v>
      </c>
      <c r="CX226" s="325" t="n">
        <v>65.6273333333333</v>
      </c>
      <c r="CY226" s="325" t="n">
        <v>68.8006666666667</v>
      </c>
      <c r="CZ226" s="325" t="n">
        <v>67.2846666666667</v>
      </c>
      <c r="DA226" s="325" t="n">
        <v>62.2438721045</v>
      </c>
      <c r="DB226" s="325" t="n">
        <v>58.5633856660469</v>
      </c>
      <c r="DC226" s="325" t="n">
        <v>55.593086055349</v>
      </c>
      <c r="DD226" s="325" t="n">
        <v>52.622786444651</v>
      </c>
      <c r="DE226" s="325" t="n">
        <v>49.6524868339531</v>
      </c>
      <c r="DF226" s="325" t="n">
        <v>47.9808417488428</v>
      </c>
      <c r="DG226" s="325" t="n">
        <v>45.5300039483799</v>
      </c>
      <c r="DH226" s="325" t="n">
        <v>43.079166147917</v>
      </c>
      <c r="DI226" s="325" t="n">
        <v>40.6283283474541</v>
      </c>
      <c r="DJ226" s="325" t="n">
        <v>50.8327659569698</v>
      </c>
      <c r="DK226" s="325" t="n">
        <v>53.4440383204984</v>
      </c>
      <c r="DL226" s="325" t="n">
        <v>56.055310684027</v>
      </c>
      <c r="DM226" s="325" t="n">
        <v>58.6665830475556</v>
      </c>
      <c r="DN226" s="324" t="n">
        <v>58.6679854073708</v>
      </c>
      <c r="DO226" s="324" t="n">
        <v>60.235309769414</v>
      </c>
      <c r="DP226" s="324" t="n">
        <v>61.8026341314572</v>
      </c>
      <c r="DQ226" s="324" t="n">
        <v>63.3699584935005</v>
      </c>
      <c r="DR226" s="324" t="n">
        <v>63.2834332808568</v>
      </c>
      <c r="DS226" s="324" t="n">
        <v>64.1892178130253</v>
      </c>
      <c r="DT226" s="324" t="n">
        <v>65.0950023451938</v>
      </c>
      <c r="DU226" s="324" t="n">
        <v>66.0007868773623</v>
      </c>
      <c r="DV226" s="324" t="n">
        <v>66.0138311243305</v>
      </c>
      <c r="DW226" s="324" t="n">
        <v>66.5625195424189</v>
      </c>
      <c r="DX226" s="324" t="n">
        <v>67.1112079605072</v>
      </c>
      <c r="DY226" s="324" t="n">
        <v>67.6598963785956</v>
      </c>
      <c r="DZ226" s="324" t="n">
        <v>66.9791676126837</v>
      </c>
      <c r="EA226" s="325" t="n">
        <v>67.0360891571719</v>
      </c>
      <c r="EB226" s="324" t="n">
        <v>67.0930107016601</v>
      </c>
      <c r="EC226" s="324" t="n">
        <v>67.1499322461484</v>
      </c>
      <c r="ED226" s="324" t="n">
        <v>67.5301658380251</v>
      </c>
      <c r="EE226" s="324" t="n">
        <v>67.7164122014687</v>
      </c>
      <c r="EF226" s="324" t="n">
        <v>67.9026585649123</v>
      </c>
      <c r="EG226" s="324" t="n">
        <v>68.0889049283559</v>
      </c>
      <c r="EH226" s="324" t="n">
        <v>68.278922718748</v>
      </c>
      <c r="EI226" s="324" t="n">
        <v>68.466677652971</v>
      </c>
      <c r="EJ226" s="324" t="n">
        <v>68.654432587194</v>
      </c>
      <c r="EK226" s="324" t="n">
        <v>68.842187521417</v>
      </c>
      <c r="EL226" s="324" t="n">
        <v>69.0342131896626</v>
      </c>
      <c r="EM226" s="324" t="n">
        <v>69.2236764174946</v>
      </c>
      <c r="EN226" s="324" t="n">
        <v>69.4131396453267</v>
      </c>
      <c r="EO226" s="324" t="n">
        <v>69.6026028731587</v>
      </c>
      <c r="EP226" s="324" t="n">
        <v>69.7965414998896</v>
      </c>
      <c r="EQ226" s="324" t="n">
        <v>69.9877948872812</v>
      </c>
      <c r="ER226" s="324" t="n">
        <v>70.1790482746727</v>
      </c>
      <c r="ES226" s="324" t="n">
        <v>70.3703016620643</v>
      </c>
      <c r="ET226" s="324" t="n">
        <v>70.5661291841901</v>
      </c>
      <c r="EU226" s="324" t="n">
        <v>70.7592122254753</v>
      </c>
      <c r="EV226" s="324" t="n">
        <v>70.9522952667606</v>
      </c>
      <c r="EW226" s="324" t="n">
        <v>71.1453783080459</v>
      </c>
      <c r="EX226" s="324" t="n">
        <v>71.343096226636</v>
      </c>
      <c r="EY226" s="324" t="n">
        <v>71.5380332188432</v>
      </c>
      <c r="EZ226" s="324" t="n">
        <v>71.7329702110504</v>
      </c>
      <c r="FA226" s="324" t="n">
        <v>71.9279072032576</v>
      </c>
      <c r="FB226" s="324" t="n">
        <v>72.1275262779347</v>
      </c>
      <c r="FC226" s="324" t="n">
        <v>72.3243361031299</v>
      </c>
      <c r="FD226" s="324" t="n">
        <v>72.5211459283251</v>
      </c>
      <c r="FE226" s="324" t="n">
        <v>72.7179557535202</v>
      </c>
      <c r="FF226" s="324" t="n">
        <v>72.919490131972</v>
      </c>
      <c r="FG226" s="324" t="n">
        <v>73.1181897784698</v>
      </c>
      <c r="FH226" s="324" t="n">
        <v>73.3168894249676</v>
      </c>
      <c r="FI226" s="324" t="n">
        <v>73.5155890714654</v>
      </c>
      <c r="FJ226" s="324" t="n">
        <v>73.7190541755733</v>
      </c>
      <c r="FK226" s="324" t="n">
        <v>73.9196600051151</v>
      </c>
      <c r="FL226" s="324" t="n">
        <v>74.1202658346569</v>
      </c>
      <c r="FM226" s="324" t="n">
        <v>74.3208716641987</v>
      </c>
      <c r="FN226" s="324" t="n">
        <v>74.5517448798125</v>
      </c>
      <c r="FO226" s="324" t="n">
        <v>74.7644576637831</v>
      </c>
      <c r="FP226" s="324" t="n">
        <v>74.9771704477537</v>
      </c>
      <c r="FQ226" s="324" t="n">
        <v>75.1898832317244</v>
      </c>
      <c r="FR226" s="324" t="n">
        <v>75.407998487413</v>
      </c>
      <c r="FS226" s="324" t="n">
        <v>75.6228722600708</v>
      </c>
      <c r="FT226" s="324" t="n">
        <v>75.8377460327286</v>
      </c>
      <c r="FU226" s="324" t="n">
        <v>76.0526198053864</v>
      </c>
      <c r="FV226" s="324" t="n">
        <v>76.2729457461427</v>
      </c>
      <c r="FW226" s="324" t="n">
        <v>76.4900003860399</v>
      </c>
      <c r="FX226" s="324" t="n">
        <v>76.7070550259371</v>
      </c>
      <c r="FY226" s="324" t="n">
        <v>76.9241096658343</v>
      </c>
      <c r="FZ226" s="324" t="n">
        <v>77.1466664814971</v>
      </c>
      <c r="GA226" s="324" t="n">
        <v>77.3659219917005</v>
      </c>
      <c r="GB226" s="324" t="n">
        <v>77.585177501904</v>
      </c>
      <c r="GC226" s="324" t="n">
        <v>77.8044330121074</v>
      </c>
      <c r="GD226" s="324" t="n">
        <v>78.029241035747</v>
      </c>
      <c r="GE226" s="324" t="n">
        <v>78.2507175513249</v>
      </c>
      <c r="GF226" s="324" t="n">
        <v>78.4721940669028</v>
      </c>
      <c r="GG226" s="324" t="n">
        <v>78.6936705824807</v>
      </c>
      <c r="GH226" s="325" t="n">
        <v>78.9207502855294</v>
      </c>
      <c r="GI226" s="325" t="n">
        <v>79.1444680760956</v>
      </c>
      <c r="GJ226" s="325" t="n">
        <v>79.3681858666617</v>
      </c>
      <c r="GK226" s="325" t="n">
        <v>79.5919036572279</v>
      </c>
      <c r="GL226" s="325" t="n">
        <v>79.8212756475153</v>
      </c>
      <c r="GM226" s="325" t="n">
        <v>80.04725511797</v>
      </c>
      <c r="GN226" s="325" t="n">
        <v>80.2732345884247</v>
      </c>
      <c r="GO226" s="325" t="n">
        <v>80.4992140588794</v>
      </c>
      <c r="GP226" s="325" t="n">
        <v>80.7308990796883</v>
      </c>
      <c r="GQ226" s="325" t="n">
        <v>80.9591607702847</v>
      </c>
      <c r="GR226" s="325" t="n">
        <v>81.1874224608811</v>
      </c>
      <c r="GS226" s="325" t="n">
        <v>81.4156841514774</v>
      </c>
      <c r="GT226" s="325" t="n">
        <v>81.6497030809395</v>
      </c>
      <c r="GU226" s="325" t="n">
        <v>81.8802676670821</v>
      </c>
      <c r="GV226" s="325" t="n">
        <v>82.1108322532247</v>
      </c>
      <c r="GW226" s="325" t="n">
        <v>82.3413968393674</v>
      </c>
      <c r="GX226" s="325" t="n">
        <v>82.5777706899538</v>
      </c>
      <c r="GY226" s="325" t="n">
        <v>82.810658981874</v>
      </c>
      <c r="GZ226" s="325" t="n">
        <v>83.0435472737942</v>
      </c>
      <c r="HA226" s="325" t="n">
        <v>83.2764355657143</v>
      </c>
    </row>
    <row r="227" customFormat="false" ht="15" hidden="false" customHeight="false" outlineLevel="2" collapsed="false">
      <c r="A227" s="172" t="s">
        <v>99</v>
      </c>
      <c r="B227" s="318" t="s">
        <v>252</v>
      </c>
      <c r="C227" s="318"/>
      <c r="D227" s="318" t="s">
        <v>101</v>
      </c>
      <c r="E227" s="96"/>
      <c r="F227" s="19" t="s">
        <v>296</v>
      </c>
      <c r="G227" s="96" t="s">
        <v>254</v>
      </c>
      <c r="H227" s="96"/>
      <c r="I227" s="96"/>
      <c r="BJ227" s="324"/>
      <c r="BK227" s="324"/>
      <c r="BL227" s="324"/>
      <c r="BM227" s="324"/>
      <c r="BN227" s="324"/>
      <c r="BO227" s="324"/>
      <c r="BP227" s="324"/>
      <c r="BQ227" s="324"/>
      <c r="BR227" s="324" t="n">
        <v>31.0139101730223</v>
      </c>
      <c r="BS227" s="324" t="n">
        <v>43.4274513967582</v>
      </c>
      <c r="BT227" s="324" t="n">
        <v>43.4758630829488</v>
      </c>
      <c r="BU227" s="324" t="n">
        <v>48.3973907318862</v>
      </c>
      <c r="BV227" s="324" t="n">
        <v>52.9620020692916</v>
      </c>
      <c r="BW227" s="324" t="n">
        <v>49.6151499142877</v>
      </c>
      <c r="BX227" s="324" t="n">
        <v>50.6057385068431</v>
      </c>
      <c r="BY227" s="324" t="n">
        <v>59.193853695624</v>
      </c>
      <c r="BZ227" s="324" t="n">
        <v>64.3081804990458</v>
      </c>
      <c r="CA227" s="324" t="n">
        <v>72.218635384286</v>
      </c>
      <c r="CB227" s="324" t="n">
        <v>74.2441693299633</v>
      </c>
      <c r="CC227" s="324" t="n">
        <v>66.4454763251664</v>
      </c>
      <c r="CD227" s="324" t="n">
        <v>63.6043250856921</v>
      </c>
      <c r="CE227" s="324" t="n">
        <v>66.8411024850497</v>
      </c>
      <c r="CF227" s="324" t="n">
        <v>60.8322264977812</v>
      </c>
      <c r="CG227" s="324" t="n">
        <v>61.5621926747722</v>
      </c>
      <c r="CH227" s="325" t="n">
        <v>50.4978489519879</v>
      </c>
      <c r="CI227" s="325" t="n">
        <v>33.0328313594925</v>
      </c>
      <c r="CJ227" s="325" t="n">
        <v>42.5800085184969</v>
      </c>
      <c r="CK227" s="325" t="n">
        <v>44.6073188328579</v>
      </c>
      <c r="CL227" s="325" t="n">
        <v>60.8099871915315</v>
      </c>
      <c r="CM227" s="325" t="n">
        <v>67.575357605421</v>
      </c>
      <c r="CN227" s="325" t="n">
        <v>72.0518468480644</v>
      </c>
      <c r="CO227" s="325" t="n">
        <v>77.1351160472908</v>
      </c>
      <c r="CP227" s="325" t="n">
        <v>94.3682723443941</v>
      </c>
      <c r="CQ227" s="325" t="n">
        <v>107.089380689389</v>
      </c>
      <c r="CR227" s="325" t="n">
        <v>96.2126819409888</v>
      </c>
      <c r="CS227" s="325" t="n">
        <v>84.4644798400432</v>
      </c>
      <c r="CT227" s="325" t="n">
        <v>80.3283333333333</v>
      </c>
      <c r="CU227" s="325" t="n">
        <v>77.6518333333333</v>
      </c>
      <c r="CV227" s="325" t="n">
        <v>86.4346666666667</v>
      </c>
      <c r="CW227" s="325" t="n">
        <v>83.7826666666667</v>
      </c>
      <c r="CX227" s="325" t="n">
        <v>81.1945</v>
      </c>
      <c r="CY227" s="325" t="n">
        <v>85.4523333333333</v>
      </c>
      <c r="CZ227" s="325" t="n">
        <v>78.3731666666667</v>
      </c>
      <c r="DA227" s="325" t="n">
        <v>73.5022442090003</v>
      </c>
      <c r="DB227" s="325" t="n">
        <v>73.2733823563993</v>
      </c>
      <c r="DC227" s="325" t="n">
        <v>70.730510878059</v>
      </c>
      <c r="DD227" s="325" t="n">
        <v>68.1876393997187</v>
      </c>
      <c r="DE227" s="325" t="n">
        <v>65.6447679213785</v>
      </c>
      <c r="DF227" s="325" t="n">
        <v>66.024098417071</v>
      </c>
      <c r="DG227" s="325" t="n">
        <v>64.6501077283438</v>
      </c>
      <c r="DH227" s="325" t="n">
        <v>63.2761170396166</v>
      </c>
      <c r="DI227" s="325" t="n">
        <v>61.9021263508895</v>
      </c>
      <c r="DJ227" s="325" t="n">
        <v>66.6157258970956</v>
      </c>
      <c r="DK227" s="325" t="n">
        <v>67.6767713023418</v>
      </c>
      <c r="DL227" s="325" t="n">
        <v>68.737816707588</v>
      </c>
      <c r="DM227" s="325" t="n">
        <v>69.7988621128342</v>
      </c>
      <c r="DN227" s="324" t="n">
        <v>71.0934556601557</v>
      </c>
      <c r="DO227" s="324" t="n">
        <v>72.247920322232</v>
      </c>
      <c r="DP227" s="324" t="n">
        <v>73.4023849843083</v>
      </c>
      <c r="DQ227" s="324" t="n">
        <v>74.5568496463846</v>
      </c>
      <c r="DR227" s="324" t="n">
        <v>75.0650422194678</v>
      </c>
      <c r="DS227" s="324" t="n">
        <v>75.9609980459468</v>
      </c>
      <c r="DT227" s="324" t="n">
        <v>76.8569538724259</v>
      </c>
      <c r="DU227" s="324" t="n">
        <v>77.7529096989049</v>
      </c>
      <c r="DV227" s="324" t="n">
        <v>77.7856475180771</v>
      </c>
      <c r="DW227" s="324" t="n">
        <v>78.3363161416334</v>
      </c>
      <c r="DX227" s="324" t="n">
        <v>78.8869847651897</v>
      </c>
      <c r="DY227" s="324" t="n">
        <v>79.437653388746</v>
      </c>
      <c r="DZ227" s="324" t="n">
        <v>78.7644941791337</v>
      </c>
      <c r="EA227" s="325" t="n">
        <v>78.8256316694225</v>
      </c>
      <c r="EB227" s="324" t="n">
        <v>78.8867691597114</v>
      </c>
      <c r="EC227" s="324" t="n">
        <v>78.9479066500002</v>
      </c>
      <c r="ED227" s="324" t="n">
        <v>79.3346116536216</v>
      </c>
      <c r="EE227" s="324" t="n">
        <v>79.5259761492435</v>
      </c>
      <c r="EF227" s="324" t="n">
        <v>79.7173406448654</v>
      </c>
      <c r="EG227" s="324" t="n">
        <v>79.9087051404873</v>
      </c>
      <c r="EH227" s="324" t="n">
        <v>80.1048213012391</v>
      </c>
      <c r="EI227" s="324" t="n">
        <v>80.298086462913</v>
      </c>
      <c r="EJ227" s="324" t="n">
        <v>80.4913516245869</v>
      </c>
      <c r="EK227" s="324" t="n">
        <v>80.6846167862608</v>
      </c>
      <c r="EL227" s="324" t="n">
        <v>80.8826768405798</v>
      </c>
      <c r="EM227" s="324" t="n">
        <v>81.0778599593118</v>
      </c>
      <c r="EN227" s="324" t="n">
        <v>81.2730430780437</v>
      </c>
      <c r="EO227" s="324" t="n">
        <v>81.4682261967756</v>
      </c>
      <c r="EP227" s="324" t="n">
        <v>81.6682477356583</v>
      </c>
      <c r="EQ227" s="324" t="n">
        <v>81.8653662224505</v>
      </c>
      <c r="ER227" s="324" t="n">
        <v>82.0624847092428</v>
      </c>
      <c r="ES227" s="324" t="n">
        <v>82.259603196035</v>
      </c>
      <c r="ET227" s="324" t="n">
        <v>82.4616039300961</v>
      </c>
      <c r="EU227" s="324" t="n">
        <v>82.6606753157958</v>
      </c>
      <c r="EV227" s="324" t="n">
        <v>82.8597467014956</v>
      </c>
      <c r="EW227" s="324" t="n">
        <v>83.0588180871954</v>
      </c>
      <c r="EX227" s="324" t="n">
        <v>83.2628158464302</v>
      </c>
      <c r="EY227" s="324" t="n">
        <v>83.4638577815439</v>
      </c>
      <c r="EZ227" s="324" t="n">
        <v>83.6648997166577</v>
      </c>
      <c r="FA227" s="324" t="n">
        <v>83.8659416517715</v>
      </c>
      <c r="FB227" s="324" t="n">
        <v>84.0719543852808</v>
      </c>
      <c r="FC227" s="324" t="n">
        <v>84.2749846397527</v>
      </c>
      <c r="FD227" s="324" t="n">
        <v>84.4780148942247</v>
      </c>
      <c r="FE227" s="324" t="n">
        <v>84.6810451486967</v>
      </c>
      <c r="FF227" s="324" t="n">
        <v>84.8890909243729</v>
      </c>
      <c r="FG227" s="324" t="n">
        <v>85.0941273873266</v>
      </c>
      <c r="FH227" s="324" t="n">
        <v>85.2991638502802</v>
      </c>
      <c r="FI227" s="324" t="n">
        <v>85.5042003132339</v>
      </c>
      <c r="FJ227" s="324" t="n">
        <v>85.7142973174073</v>
      </c>
      <c r="FK227" s="324" t="n">
        <v>85.9213579968489</v>
      </c>
      <c r="FL227" s="324" t="n">
        <v>86.1284186762904</v>
      </c>
      <c r="FM227" s="324" t="n">
        <v>86.335479355732</v>
      </c>
      <c r="FN227" s="324" t="n">
        <v>86.5730728064448</v>
      </c>
      <c r="FO227" s="324" t="n">
        <v>86.7923465943948</v>
      </c>
      <c r="FP227" s="324" t="n">
        <v>87.0116203823449</v>
      </c>
      <c r="FQ227" s="324" t="n">
        <v>87.2308941702949</v>
      </c>
      <c r="FR227" s="324" t="n">
        <v>87.4558733548578</v>
      </c>
      <c r="FS227" s="324" t="n">
        <v>87.677429301453</v>
      </c>
      <c r="FT227" s="324" t="n">
        <v>87.8989852480482</v>
      </c>
      <c r="FU227" s="324" t="n">
        <v>88.1205411946434</v>
      </c>
      <c r="FV227" s="324" t="n">
        <v>88.3478574535973</v>
      </c>
      <c r="FW227" s="324" t="n">
        <v>88.571717525136</v>
      </c>
      <c r="FX227" s="324" t="n">
        <v>88.7955775966747</v>
      </c>
      <c r="FY227" s="324" t="n">
        <v>89.0194376682134</v>
      </c>
      <c r="FZ227" s="324" t="n">
        <v>89.2491133895929</v>
      </c>
      <c r="GA227" s="324" t="n">
        <v>89.4752997210679</v>
      </c>
      <c r="GB227" s="324" t="n">
        <v>89.7014860525429</v>
      </c>
      <c r="GC227" s="324" t="n">
        <v>89.9276723840179</v>
      </c>
      <c r="GD227" s="324" t="n">
        <v>90.1597301249339</v>
      </c>
      <c r="GE227" s="324" t="n">
        <v>90.3882650201853</v>
      </c>
      <c r="GF227" s="324" t="n">
        <v>90.6167999154367</v>
      </c>
      <c r="GG227" s="324" t="n">
        <v>90.8453348106881</v>
      </c>
      <c r="GH227" s="325" t="n">
        <v>91.0797972973829</v>
      </c>
      <c r="GI227" s="325" t="n">
        <v>91.3107032292117</v>
      </c>
      <c r="GJ227" s="325" t="n">
        <v>91.5416091610405</v>
      </c>
      <c r="GK227" s="325" t="n">
        <v>91.7725150928693</v>
      </c>
      <c r="GL227" s="325" t="n">
        <v>92.009405220729</v>
      </c>
      <c r="GM227" s="325" t="n">
        <v>92.2427048309701</v>
      </c>
      <c r="GN227" s="325" t="n">
        <v>92.4760044412112</v>
      </c>
      <c r="GO227" s="325" t="n">
        <v>92.7093040514524</v>
      </c>
      <c r="GP227" s="325" t="n">
        <v>92.9486448849741</v>
      </c>
      <c r="GQ227" s="325" t="n">
        <v>93.1843609845274</v>
      </c>
      <c r="GR227" s="325" t="n">
        <v>93.4200770840808</v>
      </c>
      <c r="GS227" s="325" t="n">
        <v>93.6557931836341</v>
      </c>
      <c r="GT227" s="325" t="n">
        <v>93.8976079563478</v>
      </c>
      <c r="GU227" s="325" t="n">
        <v>94.1357635251652</v>
      </c>
      <c r="GV227" s="325" t="n">
        <v>94.3739190939827</v>
      </c>
      <c r="GW227" s="325" t="n">
        <v>94.6120746628002</v>
      </c>
      <c r="GX227" s="325" t="n">
        <v>94.8563867771427</v>
      </c>
      <c r="GY227" s="325" t="n">
        <v>95.0970049641702</v>
      </c>
      <c r="GZ227" s="325" t="n">
        <v>95.3376231511977</v>
      </c>
      <c r="HA227" s="325" t="n">
        <v>95.5782413382252</v>
      </c>
    </row>
    <row r="228" customFormat="false" ht="15" hidden="false" customHeight="false" outlineLevel="2" collapsed="false">
      <c r="A228" s="172" t="s">
        <v>99</v>
      </c>
      <c r="B228" s="318" t="s">
        <v>252</v>
      </c>
      <c r="C228" s="318"/>
      <c r="D228" s="318" t="s">
        <v>101</v>
      </c>
      <c r="E228" s="96"/>
      <c r="F228" s="19" t="s">
        <v>297</v>
      </c>
      <c r="G228" s="96" t="s">
        <v>254</v>
      </c>
      <c r="H228" s="96"/>
      <c r="I228" s="96"/>
      <c r="BJ228" s="324"/>
      <c r="BK228" s="324"/>
      <c r="BL228" s="324"/>
      <c r="BM228" s="324"/>
      <c r="BN228" s="324"/>
      <c r="BO228" s="324"/>
      <c r="BP228" s="324"/>
      <c r="BQ228" s="324"/>
      <c r="BR228" s="324" t="n">
        <v>35.4471171280724</v>
      </c>
      <c r="BS228" s="324" t="n">
        <v>45.6999486779254</v>
      </c>
      <c r="BT228" s="324" t="n">
        <v>45.7021594133518</v>
      </c>
      <c r="BU228" s="324" t="n">
        <v>51.2430353170489</v>
      </c>
      <c r="BV228" s="324" t="n">
        <v>56.045597335584</v>
      </c>
      <c r="BW228" s="324" t="n">
        <v>50.9386367405444</v>
      </c>
      <c r="BX228" s="324" t="n">
        <v>52.2917568579467</v>
      </c>
      <c r="BY228" s="324" t="n">
        <v>62.3939704558862</v>
      </c>
      <c r="BZ228" s="324" t="n">
        <v>68.5606369496223</v>
      </c>
      <c r="CA228" s="324" t="n">
        <v>75.1374745920637</v>
      </c>
      <c r="CB228" s="324" t="n">
        <v>77.3224059603786</v>
      </c>
      <c r="CC228" s="324" t="n">
        <v>71.3816446600976</v>
      </c>
      <c r="CD228" s="324" t="n">
        <v>65.9461574203432</v>
      </c>
      <c r="CE228" s="324" t="n">
        <v>71.0611467378004</v>
      </c>
      <c r="CF228" s="324" t="n">
        <v>66.3634484360487</v>
      </c>
      <c r="CG228" s="324" t="n">
        <v>68.7682512372252</v>
      </c>
      <c r="CH228" s="325" t="n">
        <v>54.7023044197621</v>
      </c>
      <c r="CI228" s="325" t="n">
        <v>33.5629844926602</v>
      </c>
      <c r="CJ228" s="325" t="n">
        <v>43.8785154292236</v>
      </c>
      <c r="CK228" s="325" t="n">
        <v>46.7092224782774</v>
      </c>
      <c r="CL228" s="325" t="n">
        <v>61.9471059455901</v>
      </c>
      <c r="CM228" s="325" t="n">
        <v>69.8032413724351</v>
      </c>
      <c r="CN228" s="325" t="n">
        <v>74.6157236775933</v>
      </c>
      <c r="CO228" s="325" t="n">
        <v>81.6339290043816</v>
      </c>
      <c r="CP228" s="325" t="n">
        <v>92.3252517189584</v>
      </c>
      <c r="CQ228" s="325" t="n">
        <v>84.162961099758</v>
      </c>
      <c r="CR228" s="325" t="n">
        <v>82.035531028116</v>
      </c>
      <c r="CS228" s="325" t="n">
        <v>78.6208715377831</v>
      </c>
      <c r="CT228" s="325" t="n">
        <v>70.238</v>
      </c>
      <c r="CU228" s="325" t="n">
        <v>67.8576666666667</v>
      </c>
      <c r="CV228" s="325" t="n">
        <v>78.8106666666667</v>
      </c>
      <c r="CW228" s="325" t="n">
        <v>78.4065</v>
      </c>
      <c r="CX228" s="325" t="n">
        <v>76.1786666666667</v>
      </c>
      <c r="CY228" s="325" t="n">
        <v>79.4536666666667</v>
      </c>
      <c r="CZ228" s="325" t="n">
        <v>72.1598333333333</v>
      </c>
      <c r="DA228" s="325" t="n">
        <v>70.5292054378334</v>
      </c>
      <c r="DB228" s="325" t="n">
        <v>66.2262085827136</v>
      </c>
      <c r="DC228" s="325" t="n">
        <v>62.884554805349</v>
      </c>
      <c r="DD228" s="325" t="n">
        <v>59.5429010279844</v>
      </c>
      <c r="DE228" s="325" t="n">
        <v>56.2012472506198</v>
      </c>
      <c r="DF228" s="325" t="n">
        <v>56.3172468855749</v>
      </c>
      <c r="DG228" s="325" t="n">
        <v>54.3586544731382</v>
      </c>
      <c r="DH228" s="325" t="n">
        <v>52.4000620607015</v>
      </c>
      <c r="DI228" s="325" t="n">
        <v>50.4414696482648</v>
      </c>
      <c r="DJ228" s="325" t="n">
        <v>58.2889029570521</v>
      </c>
      <c r="DK228" s="325" t="n">
        <v>60.252720833105</v>
      </c>
      <c r="DL228" s="325" t="n">
        <v>62.216538709158</v>
      </c>
      <c r="DM228" s="325" t="n">
        <v>64.1803565852109</v>
      </c>
      <c r="DN228" s="324" t="n">
        <v>64.0621897283049</v>
      </c>
      <c r="DO228" s="324" t="n">
        <v>65.1932137111743</v>
      </c>
      <c r="DP228" s="324" t="n">
        <v>66.3242376940437</v>
      </c>
      <c r="DQ228" s="324" t="n">
        <v>67.4552616769131</v>
      </c>
      <c r="DR228" s="324" t="n">
        <v>67.9904956364561</v>
      </c>
      <c r="DS228" s="324" t="n">
        <v>68.8832036099949</v>
      </c>
      <c r="DT228" s="324" t="n">
        <v>69.7759115835337</v>
      </c>
      <c r="DU228" s="324" t="n">
        <v>70.6686195570726</v>
      </c>
      <c r="DV228" s="324" t="n">
        <v>70.7198445020614</v>
      </c>
      <c r="DW228" s="324" t="n">
        <v>71.2759592641802</v>
      </c>
      <c r="DX228" s="324" t="n">
        <v>71.832074026299</v>
      </c>
      <c r="DY228" s="324" t="n">
        <v>72.3881887884178</v>
      </c>
      <c r="DZ228" s="324" t="n">
        <v>71.7195308375651</v>
      </c>
      <c r="EA228" s="325" t="n">
        <v>71.7857365144952</v>
      </c>
      <c r="EB228" s="324" t="n">
        <v>71.8519421914254</v>
      </c>
      <c r="EC228" s="324" t="n">
        <v>71.9181478683556</v>
      </c>
      <c r="ED228" s="324" t="n">
        <v>72.309803909688</v>
      </c>
      <c r="EE228" s="324" t="n">
        <v>72.5061897323791</v>
      </c>
      <c r="EF228" s="324" t="n">
        <v>72.7025755550702</v>
      </c>
      <c r="EG228" s="324" t="n">
        <v>72.8989613777613</v>
      </c>
      <c r="EH228" s="324" t="n">
        <v>73.1002165309613</v>
      </c>
      <c r="EI228" s="324" t="n">
        <v>73.298550085856</v>
      </c>
      <c r="EJ228" s="324" t="n">
        <v>73.4968836407507</v>
      </c>
      <c r="EK228" s="324" t="n">
        <v>73.6952171956453</v>
      </c>
      <c r="EL228" s="324" t="n">
        <v>73.8985510384954</v>
      </c>
      <c r="EM228" s="324" t="n">
        <v>74.0988847085722</v>
      </c>
      <c r="EN228" s="324" t="n">
        <v>74.299218378649</v>
      </c>
      <c r="EO228" s="324" t="n">
        <v>74.4995520487259</v>
      </c>
      <c r="EP228" s="324" t="n">
        <v>74.7049643777544</v>
      </c>
      <c r="EQ228" s="324" t="n">
        <v>74.9073295114119</v>
      </c>
      <c r="ER228" s="324" t="n">
        <v>75.1096946450694</v>
      </c>
      <c r="ES228" s="324" t="n">
        <v>75.3120597787269</v>
      </c>
      <c r="ET228" s="324" t="n">
        <v>75.5195632680406</v>
      </c>
      <c r="EU228" s="324" t="n">
        <v>75.7239837439606</v>
      </c>
      <c r="EV228" s="324" t="n">
        <v>75.9284042198806</v>
      </c>
      <c r="EW228" s="324" t="n">
        <v>76.1328246958006</v>
      </c>
      <c r="EX228" s="324" t="n">
        <v>76.3424367591425</v>
      </c>
      <c r="EY228" s="324" t="n">
        <v>76.5489338700313</v>
      </c>
      <c r="EZ228" s="324" t="n">
        <v>76.7554309809201</v>
      </c>
      <c r="FA228" s="324" t="n">
        <v>76.9619280918088</v>
      </c>
      <c r="FB228" s="324" t="n">
        <v>77.1736679532572</v>
      </c>
      <c r="FC228" s="324" t="n">
        <v>77.3822621643697</v>
      </c>
      <c r="FD228" s="324" t="n">
        <v>77.5908563754823</v>
      </c>
      <c r="FE228" s="324" t="n">
        <v>77.7994505865949</v>
      </c>
      <c r="FF228" s="324" t="n">
        <v>78.0133382263589</v>
      </c>
      <c r="FG228" s="324" t="n">
        <v>78.224049808932</v>
      </c>
      <c r="FH228" s="324" t="n">
        <v>78.4347613915052</v>
      </c>
      <c r="FI228" s="324" t="n">
        <v>78.6454729740783</v>
      </c>
      <c r="FJ228" s="324" t="n">
        <v>78.8615287493136</v>
      </c>
      <c r="FK228" s="324" t="n">
        <v>79.0743780089516</v>
      </c>
      <c r="FL228" s="324" t="n">
        <v>79.2872272685896</v>
      </c>
      <c r="FM228" s="324" t="n">
        <v>79.5000765282276</v>
      </c>
      <c r="FN228" s="324" t="n">
        <v>79.7437479505127</v>
      </c>
      <c r="FO228" s="324" t="n">
        <v>79.9689260752096</v>
      </c>
      <c r="FP228" s="324" t="n">
        <v>80.1941041999065</v>
      </c>
      <c r="FQ228" s="324" t="n">
        <v>80.4192823246034</v>
      </c>
      <c r="FR228" s="324" t="n">
        <v>80.6504610492022</v>
      </c>
      <c r="FS228" s="324" t="n">
        <v>80.8780394138599</v>
      </c>
      <c r="FT228" s="324" t="n">
        <v>81.1056177785175</v>
      </c>
      <c r="FU228" s="324" t="n">
        <v>81.3331961431752</v>
      </c>
      <c r="FV228" s="324" t="n">
        <v>81.5668359362174</v>
      </c>
      <c r="FW228" s="324" t="n">
        <v>81.7968388722289</v>
      </c>
      <c r="FX228" s="324" t="n">
        <v>82.0268418082404</v>
      </c>
      <c r="FY228" s="324" t="n">
        <v>82.2568447442518</v>
      </c>
      <c r="FZ228" s="324" t="n">
        <v>82.4929704715719</v>
      </c>
      <c r="GA228" s="324" t="n">
        <v>82.7254225241068</v>
      </c>
      <c r="GB228" s="324" t="n">
        <v>82.9578745766417</v>
      </c>
      <c r="GC228" s="324" t="n">
        <v>83.1903266291766</v>
      </c>
      <c r="GD228" s="324" t="n">
        <v>83.4289633765734</v>
      </c>
      <c r="GE228" s="324" t="n">
        <v>83.663889307053</v>
      </c>
      <c r="GF228" s="324" t="n">
        <v>83.8988152375326</v>
      </c>
      <c r="GG228" s="324" t="n">
        <v>84.1337411680123</v>
      </c>
      <c r="GH228" s="325" t="n">
        <v>84.3749142414692</v>
      </c>
      <c r="GI228" s="325" t="n">
        <v>84.6123390291398</v>
      </c>
      <c r="GJ228" s="325" t="n">
        <v>84.8497638168104</v>
      </c>
      <c r="GK228" s="325" t="n">
        <v>85.087188604481</v>
      </c>
      <c r="GL228" s="325" t="n">
        <v>85.3309235308926</v>
      </c>
      <c r="GM228" s="325" t="n">
        <v>85.5708723740596</v>
      </c>
      <c r="GN228" s="325" t="n">
        <v>85.8108212172267</v>
      </c>
      <c r="GO228" s="325" t="n">
        <v>86.0507700603937</v>
      </c>
      <c r="GP228" s="325" t="n">
        <v>86.297092588458</v>
      </c>
      <c r="GQ228" s="325" t="n">
        <v>86.539590905584</v>
      </c>
      <c r="GR228" s="325" t="n">
        <v>86.7820892227099</v>
      </c>
      <c r="GS228" s="325" t="n">
        <v>87.0245875398358</v>
      </c>
      <c r="GT228" s="325" t="n">
        <v>87.2735236409901</v>
      </c>
      <c r="GU228" s="325" t="n">
        <v>87.5185970717273</v>
      </c>
      <c r="GV228" s="325" t="n">
        <v>87.7636705024646</v>
      </c>
      <c r="GW228" s="325" t="n">
        <v>88.0087439332018</v>
      </c>
      <c r="GX228" s="325" t="n">
        <v>88.2603198025563</v>
      </c>
      <c r="GY228" s="325" t="n">
        <v>88.5079942087405</v>
      </c>
      <c r="GZ228" s="325" t="n">
        <v>88.7556686149246</v>
      </c>
      <c r="HA228" s="325" t="n">
        <v>89.0033430211088</v>
      </c>
    </row>
    <row r="229" customFormat="false" ht="15" hidden="false" customHeight="false" outlineLevel="2" collapsed="false">
      <c r="A229" s="172" t="s">
        <v>99</v>
      </c>
      <c r="B229" s="318" t="s">
        <v>252</v>
      </c>
      <c r="C229" s="318"/>
      <c r="D229" s="318" t="s">
        <v>101</v>
      </c>
      <c r="E229" s="96"/>
      <c r="F229" s="19" t="s">
        <v>298</v>
      </c>
      <c r="G229" s="96" t="s">
        <v>103</v>
      </c>
      <c r="H229" s="96"/>
      <c r="I229" s="96"/>
      <c r="BR229" s="0" t="n">
        <v>74.2354178869683</v>
      </c>
      <c r="BS229" s="0" t="n">
        <v>67.1217036864333</v>
      </c>
      <c r="BT229" s="0" t="n">
        <v>44.6132356332551</v>
      </c>
      <c r="BU229" s="0" t="n">
        <v>78.2947004921815</v>
      </c>
      <c r="BV229" s="0" t="n">
        <v>87.1338320378545</v>
      </c>
      <c r="BW229" s="0" t="n">
        <v>64.5760528937515</v>
      </c>
      <c r="BX229" s="0" t="n">
        <v>69.0313994693819</v>
      </c>
      <c r="BY229" s="0" t="n">
        <v>91.9520310982426</v>
      </c>
      <c r="BZ229" s="0" t="n">
        <v>75.3043874196253</v>
      </c>
      <c r="CA229" s="0" t="n">
        <v>89.4658464131913</v>
      </c>
      <c r="CB229" s="0" t="n">
        <v>98.189017996796</v>
      </c>
      <c r="CC229" s="0" t="n">
        <v>35.3906428059015</v>
      </c>
      <c r="CD229" s="0" t="n">
        <v>14.3512535517819</v>
      </c>
      <c r="CE229" s="0" t="n">
        <v>10.5029145977367</v>
      </c>
      <c r="CF229" s="0" t="n">
        <v>21.9764604724519</v>
      </c>
      <c r="CG229" s="0" t="n">
        <v>44.6672742436</v>
      </c>
      <c r="CH229" s="275" t="n">
        <v>33.3886713352193</v>
      </c>
      <c r="CI229" s="275" t="n">
        <v>-8.58372082020269</v>
      </c>
      <c r="CJ229" s="275" t="n">
        <v>47.744555780429</v>
      </c>
      <c r="CK229" s="275" t="n">
        <v>54.9640341969911</v>
      </c>
      <c r="CL229" s="275" t="n">
        <v>68.0853871718775</v>
      </c>
      <c r="CM229" s="275" t="n">
        <v>68.9147341875842</v>
      </c>
      <c r="CN229" s="275" t="n">
        <v>96.4177236466231</v>
      </c>
      <c r="CO229" s="275" t="n">
        <v>86.5821549939152</v>
      </c>
      <c r="CP229" s="275" t="n">
        <v>131.378639872093</v>
      </c>
      <c r="CQ229" s="275" t="n">
        <v>114.69381835666</v>
      </c>
      <c r="CR229" s="275" t="n">
        <v>-62.9162223380269</v>
      </c>
      <c r="CS229" s="275" t="n">
        <v>-21.5867919724115</v>
      </c>
      <c r="CT229" s="275" t="n">
        <v>98.2349151119893</v>
      </c>
      <c r="CU229" s="275" t="n">
        <v>-37.7768</v>
      </c>
      <c r="CV229" s="275" t="n">
        <v>-96.9481483333334</v>
      </c>
      <c r="CW229" s="275" t="n">
        <v>-35.0269883333341</v>
      </c>
      <c r="CX229" s="275" t="n">
        <v>-12.1972866666667</v>
      </c>
      <c r="CY229" s="275" t="n">
        <v>5.66038833333333</v>
      </c>
      <c r="CZ229" s="275" t="n">
        <v>20.843735</v>
      </c>
      <c r="DA229" s="275" t="n">
        <v>45.1088583333324</v>
      </c>
      <c r="DB229" s="275" t="n">
        <v>44.6644094717658</v>
      </c>
      <c r="DC229" s="275" t="n">
        <v>56.5886037604723</v>
      </c>
      <c r="DD229" s="275" t="n">
        <v>68.5127980491787</v>
      </c>
      <c r="DE229" s="275" t="n">
        <v>80.4369923378851</v>
      </c>
      <c r="DF229" s="275" t="n">
        <v>26.2696906800062</v>
      </c>
      <c r="DG229" s="275" t="n">
        <v>11.7572865900785</v>
      </c>
      <c r="DH229" s="275" t="n">
        <v>-2.75511749984917</v>
      </c>
      <c r="DI229" s="275" t="n">
        <v>-17.2675215897769</v>
      </c>
      <c r="DJ229" s="275" t="n">
        <v>9.16645402842327</v>
      </c>
      <c r="DK229" s="275" t="n">
        <v>11.0326018217467</v>
      </c>
      <c r="DL229" s="275" t="n">
        <v>12.8987496150701</v>
      </c>
      <c r="DM229" s="275" t="n">
        <v>14.7648974083936</v>
      </c>
      <c r="DN229" s="0" t="n">
        <v>12.5512936297037</v>
      </c>
      <c r="DO229" s="0" t="n">
        <v>12.7855407942218</v>
      </c>
      <c r="DP229" s="0" t="n">
        <v>13.0197879587399</v>
      </c>
      <c r="DQ229" s="0" t="n">
        <v>13.254035123258</v>
      </c>
      <c r="DR229" s="0" t="n">
        <v>26.9728020320261</v>
      </c>
      <c r="DS229" s="0" t="n">
        <v>32.6008570942442</v>
      </c>
      <c r="DT229" s="0" t="n">
        <v>38.2289121564623</v>
      </c>
      <c r="DU229" s="0" t="n">
        <v>43.8569672186804</v>
      </c>
      <c r="DV229" s="0" t="n">
        <v>46.6126002064755</v>
      </c>
      <c r="DW229" s="0" t="n">
        <v>51.0916864389245</v>
      </c>
      <c r="DX229" s="0" t="n">
        <v>55.5707726713734</v>
      </c>
      <c r="DY229" s="0" t="n">
        <v>60.0498589038223</v>
      </c>
      <c r="DZ229" s="0" t="n">
        <v>60.5342057745253</v>
      </c>
      <c r="EA229" s="275" t="n">
        <v>63.4153962622759</v>
      </c>
      <c r="EB229" s="0" t="n">
        <v>66.2965867500264</v>
      </c>
      <c r="EC229" s="0" t="n">
        <v>69.177777237777</v>
      </c>
      <c r="ED229" s="0" t="n">
        <v>71.3261998310829</v>
      </c>
      <c r="EE229" s="0" t="n">
        <v>73.9142831610556</v>
      </c>
      <c r="EF229" s="0" t="n">
        <v>76.5023664910283</v>
      </c>
      <c r="EG229" s="0" t="n">
        <v>79.090449821001</v>
      </c>
      <c r="EH229" s="0" t="n">
        <v>79.453107488676</v>
      </c>
      <c r="EI229" s="0" t="n">
        <v>81.1510205537296</v>
      </c>
      <c r="EJ229" s="0" t="n">
        <v>82.8489336187832</v>
      </c>
      <c r="EK229" s="0" t="n">
        <v>84.5468466838368</v>
      </c>
      <c r="EL229" s="0" t="n">
        <v>88.0204289431815</v>
      </c>
      <c r="EM229" s="0" t="n">
        <v>90.4286096859516</v>
      </c>
      <c r="EN229" s="0" t="n">
        <v>92.8367904287216</v>
      </c>
      <c r="EO229" s="0" t="n">
        <v>95.2449711714917</v>
      </c>
      <c r="EP229" s="0" t="n">
        <v>93.5775575945565</v>
      </c>
      <c r="EQ229" s="0" t="n">
        <v>94.3555006094445</v>
      </c>
      <c r="ER229" s="0" t="n">
        <v>95.1334436243324</v>
      </c>
      <c r="ES229" s="0" t="n">
        <v>95.9113866392204</v>
      </c>
      <c r="ET229" s="0" t="n">
        <v>97.3169580965938</v>
      </c>
      <c r="EU229" s="0" t="n">
        <v>98.3459524884759</v>
      </c>
      <c r="EV229" s="0" t="n">
        <v>99.3749468803581</v>
      </c>
      <c r="EW229" s="0" t="n">
        <v>100.40394127224</v>
      </c>
      <c r="EX229" s="0" t="n">
        <v>100.180321682485</v>
      </c>
      <c r="EY229" s="0" t="n">
        <v>100.708270481712</v>
      </c>
      <c r="EZ229" s="0" t="n">
        <v>101.236219280939</v>
      </c>
      <c r="FA229" s="0" t="n">
        <v>101.764168080166</v>
      </c>
      <c r="FB229" s="0" t="n">
        <v>102.134493204384</v>
      </c>
      <c r="FC229" s="0" t="n">
        <v>102.599392533608</v>
      </c>
      <c r="FD229" s="0" t="n">
        <v>103.064291862831</v>
      </c>
      <c r="FE229" s="0" t="n">
        <v>103.529191192055</v>
      </c>
      <c r="FF229" s="0" t="n">
        <v>103.729726336582</v>
      </c>
      <c r="FG229" s="0" t="n">
        <v>104.088879991927</v>
      </c>
      <c r="FH229" s="0" t="n">
        <v>104.448033647272</v>
      </c>
      <c r="FI229" s="0" t="n">
        <v>104.807187302617</v>
      </c>
      <c r="FJ229" s="0" t="n">
        <v>105.804180136444</v>
      </c>
      <c r="FK229" s="0" t="n">
        <v>106.418469463182</v>
      </c>
      <c r="FL229" s="0" t="n">
        <v>107.03275878992</v>
      </c>
      <c r="FM229" s="0" t="n">
        <v>107.647048116658</v>
      </c>
      <c r="FN229" s="0" t="n">
        <v>106.717253157159</v>
      </c>
      <c r="FO229" s="0" t="n">
        <v>106.713908769402</v>
      </c>
      <c r="FP229" s="0" t="n">
        <v>106.710564381645</v>
      </c>
      <c r="FQ229" s="0" t="n">
        <v>106.707219993889</v>
      </c>
      <c r="FR229" s="0" t="n">
        <v>106.603116239873</v>
      </c>
      <c r="FS229" s="0" t="n">
        <v>106.559468105612</v>
      </c>
      <c r="FT229" s="0" t="n">
        <v>106.515819971352</v>
      </c>
      <c r="FU229" s="0" t="n">
        <v>106.472171837091</v>
      </c>
      <c r="FV229" s="0" t="n">
        <v>105.709899829637</v>
      </c>
      <c r="FW229" s="0" t="n">
        <v>105.378802146098</v>
      </c>
      <c r="FX229" s="0" t="n">
        <v>105.04770446256</v>
      </c>
      <c r="FY229" s="0" t="n">
        <v>104.716606779022</v>
      </c>
      <c r="FZ229" s="0" t="n">
        <v>103.802608276962</v>
      </c>
      <c r="GA229" s="0" t="n">
        <v>103.238350266014</v>
      </c>
      <c r="GB229" s="0" t="n">
        <v>102.674092255067</v>
      </c>
      <c r="GC229" s="0" t="n">
        <v>102.10983424412</v>
      </c>
      <c r="GD229" s="0" t="n">
        <v>100.91381345646</v>
      </c>
      <c r="GE229" s="0" t="n">
        <v>100.096850334827</v>
      </c>
      <c r="GF229" s="0" t="n">
        <v>99.2798872131945</v>
      </c>
      <c r="GG229" s="0" t="n">
        <v>98.462924091562</v>
      </c>
      <c r="GH229" s="325" t="n">
        <v>97.7107874305295</v>
      </c>
      <c r="GI229" s="325" t="n">
        <v>96.919754893137</v>
      </c>
      <c r="GJ229" s="325" t="n">
        <v>96.1287223557445</v>
      </c>
      <c r="GK229" s="325" t="n">
        <v>95.3376898183521</v>
      </c>
      <c r="GL229" s="325" t="n">
        <v>94.6094261358329</v>
      </c>
      <c r="GM229" s="325" t="n">
        <v>93.8435011403897</v>
      </c>
      <c r="GN229" s="325" t="n">
        <v>93.0775761449466</v>
      </c>
      <c r="GO229" s="325" t="n">
        <v>92.3116511495034</v>
      </c>
      <c r="GP229" s="325" t="n">
        <v>91.6065027120528</v>
      </c>
      <c r="GQ229" s="325" t="n">
        <v>90.8648883398067</v>
      </c>
      <c r="GR229" s="325" t="n">
        <v>90.1232739675605</v>
      </c>
      <c r="GS229" s="325" t="n">
        <v>89.3816595953144</v>
      </c>
      <c r="GT229" s="325" t="n">
        <v>88.6988927201092</v>
      </c>
      <c r="GU229" s="325" t="n">
        <v>87.9808173466795</v>
      </c>
      <c r="GV229" s="325" t="n">
        <v>87.2627419732497</v>
      </c>
      <c r="GW229" s="325" t="n">
        <v>86.54466659982</v>
      </c>
      <c r="GX229" s="325" t="n">
        <v>85.8835708912868</v>
      </c>
      <c r="GY229" s="325" t="n">
        <v>85.1882873838157</v>
      </c>
      <c r="GZ229" s="325" t="n">
        <v>84.4930038763446</v>
      </c>
      <c r="HA229" s="325" t="n">
        <v>83.7977203688734</v>
      </c>
    </row>
    <row r="230" customFormat="false" ht="15" hidden="false" customHeight="false" outlineLevel="2" collapsed="false">
      <c r="A230" s="172" t="s">
        <v>99</v>
      </c>
      <c r="B230" s="318" t="s">
        <v>252</v>
      </c>
      <c r="C230" s="318"/>
      <c r="D230" s="318" t="s">
        <v>101</v>
      </c>
      <c r="E230" s="96"/>
      <c r="F230" s="19" t="s">
        <v>299</v>
      </c>
      <c r="G230" s="96" t="s">
        <v>103</v>
      </c>
      <c r="H230" s="96"/>
      <c r="I230" s="96"/>
      <c r="BR230" s="0" t="n">
        <v>153.100019269381</v>
      </c>
      <c r="BS230" s="0" t="n">
        <v>177.765146730773</v>
      </c>
      <c r="BT230" s="0" t="n">
        <v>146.534948994208</v>
      </c>
      <c r="BU230" s="0" t="n">
        <v>154.812742611841</v>
      </c>
      <c r="BV230" s="0" t="n">
        <v>151.418082555323</v>
      </c>
      <c r="BW230" s="0" t="n">
        <v>166.471645157938</v>
      </c>
      <c r="BX230" s="0" t="n">
        <v>167.800731299192</v>
      </c>
      <c r="BY230" s="0" t="n">
        <v>140.689960909942</v>
      </c>
      <c r="BZ230" s="0" t="n">
        <v>136.132814670307</v>
      </c>
      <c r="CA230" s="0" t="n">
        <v>184.067559445423</v>
      </c>
      <c r="CB230" s="0" t="n">
        <v>190.7355477221</v>
      </c>
      <c r="CC230" s="0" t="n">
        <v>105.407793354596</v>
      </c>
      <c r="CD230" s="0" t="n">
        <v>83.7566718748527</v>
      </c>
      <c r="CE230" s="0" t="n">
        <v>181.954896083751</v>
      </c>
      <c r="CF230" s="0" t="n">
        <v>178.051740352221</v>
      </c>
      <c r="CG230" s="0" t="n">
        <v>150.987317878124</v>
      </c>
      <c r="CH230" s="275" t="n">
        <v>115.255591034627</v>
      </c>
      <c r="CI230" s="275" t="n">
        <v>48.5035959236382</v>
      </c>
      <c r="CJ230" s="275" t="n">
        <v>84.4012862331658</v>
      </c>
      <c r="CK230" s="275" t="n">
        <v>77.8157483953543</v>
      </c>
      <c r="CL230" s="275" t="n">
        <v>124.81195060899</v>
      </c>
      <c r="CM230" s="275" t="n">
        <v>179.18443119817</v>
      </c>
      <c r="CN230" s="275" t="n">
        <v>214.808830707026</v>
      </c>
      <c r="CO230" s="275" t="n">
        <v>193.194787485814</v>
      </c>
      <c r="CP230" s="275" t="n">
        <v>138.696679233805</v>
      </c>
      <c r="CQ230" s="275" t="n">
        <v>324.535490659576</v>
      </c>
      <c r="CR230" s="275" t="n">
        <v>197.625063001677</v>
      </c>
      <c r="CS230" s="275" t="n">
        <v>258.304084792407</v>
      </c>
      <c r="CT230" s="275" t="n">
        <v>390.870218142292</v>
      </c>
      <c r="CU230" s="275" t="n">
        <v>226.914866666667</v>
      </c>
      <c r="CV230" s="275" t="n">
        <v>230.647685</v>
      </c>
      <c r="CW230" s="275" t="n">
        <v>142.685569075978</v>
      </c>
      <c r="CX230" s="275" t="n">
        <v>171.84438</v>
      </c>
      <c r="CY230" s="275" t="n">
        <v>199.522068515619</v>
      </c>
      <c r="CZ230" s="275" t="n">
        <v>147.812080551216</v>
      </c>
      <c r="DA230" s="275" t="n">
        <v>121.537259515692</v>
      </c>
      <c r="DB230" s="275" t="n">
        <v>166.721876639309</v>
      </c>
      <c r="DC230" s="275" t="n">
        <v>169.33904843678</v>
      </c>
      <c r="DD230" s="275" t="n">
        <v>171.956220234251</v>
      </c>
      <c r="DE230" s="275" t="n">
        <v>174.573392031722</v>
      </c>
      <c r="DF230" s="275" t="n">
        <v>151.445973068387</v>
      </c>
      <c r="DG230" s="275" t="n">
        <v>143.765308561535</v>
      </c>
      <c r="DH230" s="275" t="n">
        <v>136.084644054683</v>
      </c>
      <c r="DI230" s="275" t="n">
        <v>128.403979547832</v>
      </c>
      <c r="DJ230" s="275" t="n">
        <v>130.660178399311</v>
      </c>
      <c r="DK230" s="275" t="n">
        <v>126.954259235791</v>
      </c>
      <c r="DL230" s="275" t="n">
        <v>123.248340072272</v>
      </c>
      <c r="DM230" s="275" t="n">
        <v>119.542420908752</v>
      </c>
      <c r="DN230" s="0" t="n">
        <v>130.089341832891</v>
      </c>
      <c r="DO230" s="0" t="n">
        <v>132.084558704434</v>
      </c>
      <c r="DP230" s="0" t="n">
        <v>134.079775575978</v>
      </c>
      <c r="DQ230" s="0" t="n">
        <v>136.074992447522</v>
      </c>
      <c r="DR230" s="0" t="n">
        <v>150.709040980066</v>
      </c>
      <c r="DS230" s="0" t="n">
        <v>157.75979051601</v>
      </c>
      <c r="DT230" s="0" t="n">
        <v>164.810540051954</v>
      </c>
      <c r="DU230" s="0" t="n">
        <v>171.861289587898</v>
      </c>
      <c r="DV230" s="0" t="n">
        <v>169.552340644018</v>
      </c>
      <c r="DW230" s="0" t="n">
        <v>172.859210788032</v>
      </c>
      <c r="DX230" s="0" t="n">
        <v>176.166080932047</v>
      </c>
      <c r="DY230" s="0" t="n">
        <v>179.472951076061</v>
      </c>
      <c r="DZ230" s="0" t="n">
        <v>178.991284629634</v>
      </c>
      <c r="EA230" s="275" t="n">
        <v>180.782740137472</v>
      </c>
      <c r="EB230" s="0" t="n">
        <v>182.57419564531</v>
      </c>
      <c r="EC230" s="0" t="n">
        <v>184.365651153147</v>
      </c>
      <c r="ED230" s="0" t="n">
        <v>184.551788224053</v>
      </c>
      <c r="EE230" s="0" t="n">
        <v>185.701116357119</v>
      </c>
      <c r="EF230" s="0" t="n">
        <v>186.850444490184</v>
      </c>
      <c r="EG230" s="0" t="n">
        <v>187.999772623249</v>
      </c>
      <c r="EH230" s="0" t="n">
        <v>188.946915154119</v>
      </c>
      <c r="EI230" s="0" t="n">
        <v>190.015369046306</v>
      </c>
      <c r="EJ230" s="0" t="n">
        <v>191.083822938493</v>
      </c>
      <c r="EK230" s="0" t="n">
        <v>192.15227683068</v>
      </c>
      <c r="EL230" s="0" t="n">
        <v>192.707111619802</v>
      </c>
      <c r="EM230" s="0" t="n">
        <v>193.570117870763</v>
      </c>
      <c r="EN230" s="0" t="n">
        <v>194.433124121724</v>
      </c>
      <c r="EO230" s="0" t="n">
        <v>195.296130372685</v>
      </c>
      <c r="EP230" s="0" t="n">
        <v>194.641394996252</v>
      </c>
      <c r="EQ230" s="0" t="n">
        <v>194.897304596255</v>
      </c>
      <c r="ER230" s="0" t="n">
        <v>195.153214196258</v>
      </c>
      <c r="ES230" s="0" t="n">
        <v>195.409123796261</v>
      </c>
      <c r="ET230" s="0" t="n">
        <v>193.915223596056</v>
      </c>
      <c r="EU230" s="0" t="n">
        <v>193.471209275975</v>
      </c>
      <c r="EV230" s="0" t="n">
        <v>193.027194955895</v>
      </c>
      <c r="EW230" s="0" t="n">
        <v>192.583180635814</v>
      </c>
      <c r="EX230" s="0" t="n">
        <v>188.599618104048</v>
      </c>
      <c r="EY230" s="0" t="n">
        <v>186.739784499292</v>
      </c>
      <c r="EZ230" s="0" t="n">
        <v>184.879950894537</v>
      </c>
      <c r="FA230" s="0" t="n">
        <v>183.020117289782</v>
      </c>
      <c r="FB230" s="0" t="n">
        <v>176.51279143069</v>
      </c>
      <c r="FC230" s="0" t="n">
        <v>172.7939609242</v>
      </c>
      <c r="FD230" s="0" t="n">
        <v>169.07513041771</v>
      </c>
      <c r="FE230" s="0" t="n">
        <v>165.356299911219</v>
      </c>
      <c r="FF230" s="0" t="n">
        <v>162.066164474342</v>
      </c>
      <c r="FG230" s="0" t="n">
        <v>158.518811995697</v>
      </c>
      <c r="FH230" s="0" t="n">
        <v>154.971459517051</v>
      </c>
      <c r="FI230" s="0" t="n">
        <v>151.424107038406</v>
      </c>
      <c r="FJ230" s="0" t="n">
        <v>152.898272336147</v>
      </c>
      <c r="FK230" s="0" t="n">
        <v>151.359526968056</v>
      </c>
      <c r="FL230" s="0" t="n">
        <v>149.820781599965</v>
      </c>
      <c r="FM230" s="0" t="n">
        <v>148.282036231875</v>
      </c>
      <c r="FN230" s="0" t="n">
        <v>147.285310981249</v>
      </c>
      <c r="FO230" s="0" t="n">
        <v>145.963373660144</v>
      </c>
      <c r="FP230" s="0" t="n">
        <v>144.641436339039</v>
      </c>
      <c r="FQ230" s="0" t="n">
        <v>143.319499017934</v>
      </c>
      <c r="FR230" s="0" t="n">
        <v>142.819708962462</v>
      </c>
      <c r="FS230" s="0" t="n">
        <v>141.826630547611</v>
      </c>
      <c r="FT230" s="0" t="n">
        <v>140.833552132759</v>
      </c>
      <c r="FU230" s="0" t="n">
        <v>139.840473717908</v>
      </c>
      <c r="FV230" s="0" t="n">
        <v>140.917745662069</v>
      </c>
      <c r="FW230" s="0" t="n">
        <v>140.752807390822</v>
      </c>
      <c r="FX230" s="0" t="n">
        <v>140.587869119576</v>
      </c>
      <c r="FY230" s="0" t="n">
        <v>140.422930848329</v>
      </c>
      <c r="FZ230" s="0" t="n">
        <v>139.734618273048</v>
      </c>
      <c r="GA230" s="0" t="n">
        <v>139.360330280187</v>
      </c>
      <c r="GB230" s="0" t="n">
        <v>138.986042287327</v>
      </c>
      <c r="GC230" s="0" t="n">
        <v>138.611754294466</v>
      </c>
      <c r="GD230" s="0" t="n">
        <v>137.76690450525</v>
      </c>
      <c r="GE230" s="0" t="n">
        <v>137.204391793847</v>
      </c>
      <c r="GF230" s="0" t="n">
        <v>136.641879082444</v>
      </c>
      <c r="GG230" s="0" t="n">
        <v>136.079366371042</v>
      </c>
      <c r="GH230" s="325" t="n">
        <v>135.539589400548</v>
      </c>
      <c r="GI230" s="325" t="n">
        <v>134.986170985509</v>
      </c>
      <c r="GJ230" s="325" t="n">
        <v>134.43275257047</v>
      </c>
      <c r="GK230" s="325" t="n">
        <v>133.879334155431</v>
      </c>
      <c r="GL230" s="325" t="n">
        <v>133.34828390638</v>
      </c>
      <c r="GM230" s="325" t="n">
        <v>132.803812757736</v>
      </c>
      <c r="GN230" s="325" t="n">
        <v>132.259341609092</v>
      </c>
      <c r="GO230" s="325" t="n">
        <v>131.714870460448</v>
      </c>
      <c r="GP230" s="325" t="n">
        <v>131.192405845555</v>
      </c>
      <c r="GQ230" s="325" t="n">
        <v>130.656737310411</v>
      </c>
      <c r="GR230" s="325" t="n">
        <v>130.121068775267</v>
      </c>
      <c r="GS230" s="325" t="n">
        <v>129.585400240123</v>
      </c>
      <c r="GT230" s="325" t="n">
        <v>129.071382453098</v>
      </c>
      <c r="GU230" s="325" t="n">
        <v>128.544374217202</v>
      </c>
      <c r="GV230" s="325" t="n">
        <v>128.017365981306</v>
      </c>
      <c r="GW230" s="325" t="n">
        <v>127.490357745409</v>
      </c>
      <c r="GX230" s="325" t="n">
        <v>126.984650224085</v>
      </c>
      <c r="GY230" s="325" t="n">
        <v>126.466162274017</v>
      </c>
      <c r="GZ230" s="325" t="n">
        <v>125.94767432395</v>
      </c>
      <c r="HA230" s="325" t="n">
        <v>125.429186373882</v>
      </c>
    </row>
    <row r="231" customFormat="false" ht="15" hidden="false" customHeight="false" outlineLevel="2" collapsed="false">
      <c r="A231" s="172" t="s">
        <v>99</v>
      </c>
      <c r="B231" s="318" t="s">
        <v>252</v>
      </c>
      <c r="C231" s="318"/>
      <c r="D231" s="318" t="s">
        <v>101</v>
      </c>
      <c r="E231" s="96"/>
      <c r="F231" s="19" t="s">
        <v>300</v>
      </c>
      <c r="G231" s="96" t="s">
        <v>103</v>
      </c>
      <c r="H231" s="96"/>
      <c r="I231" s="96"/>
      <c r="BR231" s="0" t="n">
        <v>83.9471128494756</v>
      </c>
      <c r="BS231" s="0" t="n">
        <v>96.9043153537749</v>
      </c>
      <c r="BT231" s="0" t="n">
        <v>85.0162847088334</v>
      </c>
      <c r="BU231" s="0" t="n">
        <v>112.444705865573</v>
      </c>
      <c r="BV231" s="0" t="n">
        <v>99.7522408300747</v>
      </c>
      <c r="BW231" s="0" t="n">
        <v>95.8520897953188</v>
      </c>
      <c r="BX231" s="0" t="n">
        <v>109.725291584158</v>
      </c>
      <c r="BY231" s="0" t="n">
        <v>107.752599472917</v>
      </c>
      <c r="BZ231" s="0" t="n">
        <v>113.374115643599</v>
      </c>
      <c r="CA231" s="0" t="n">
        <v>129.709995207186</v>
      </c>
      <c r="CB231" s="0" t="n">
        <v>127.1539977464</v>
      </c>
      <c r="CC231" s="0" t="n">
        <v>149.592488111535</v>
      </c>
      <c r="CD231" s="0" t="n">
        <v>129.287725883723</v>
      </c>
      <c r="CE231" s="0" t="n">
        <v>110.721118198852</v>
      </c>
      <c r="CF231" s="0" t="n">
        <v>137.434238173289</v>
      </c>
      <c r="CG231" s="0" t="n">
        <v>142.146855501352</v>
      </c>
      <c r="CH231" s="275" t="n">
        <v>121.911802582952</v>
      </c>
      <c r="CI231" s="275" t="n">
        <v>67.2918212421539</v>
      </c>
      <c r="CJ231" s="275" t="n">
        <v>39.3545990924323</v>
      </c>
      <c r="CK231" s="275" t="n">
        <v>42.7699671128746</v>
      </c>
      <c r="CL231" s="275" t="n">
        <v>44.8395452272425</v>
      </c>
      <c r="CM231" s="275" t="n">
        <v>53.3824205188964</v>
      </c>
      <c r="CN231" s="275" t="n">
        <v>65.0379579572962</v>
      </c>
      <c r="CO231" s="275" t="n">
        <v>76.7400762965649</v>
      </c>
      <c r="CP231" s="275" t="n">
        <v>157.472133359805</v>
      </c>
      <c r="CQ231" s="275" t="n">
        <v>572.304243249761</v>
      </c>
      <c r="CR231" s="275" t="n">
        <v>533.069141052454</v>
      </c>
      <c r="CS231" s="275" t="n">
        <v>570.107106963817</v>
      </c>
      <c r="CT231" s="275" t="n">
        <v>335.341851870883</v>
      </c>
      <c r="CU231" s="275" t="n">
        <v>147.7107</v>
      </c>
      <c r="CV231" s="275" t="n">
        <v>235.360185</v>
      </c>
      <c r="CW231" s="275" t="n">
        <v>231.977178333333</v>
      </c>
      <c r="CX231" s="275" t="n">
        <v>212.052713333333</v>
      </c>
      <c r="CY231" s="275" t="n">
        <v>140.252055</v>
      </c>
      <c r="CZ231" s="275" t="n">
        <v>96.9354016666667</v>
      </c>
      <c r="DA231" s="275" t="n">
        <v>136.296358333332</v>
      </c>
      <c r="DB231" s="275" t="n">
        <v>186.199004703853</v>
      </c>
      <c r="DC231" s="275" t="n">
        <v>202.124953752062</v>
      </c>
      <c r="DD231" s="275" t="n">
        <v>218.05090280027</v>
      </c>
      <c r="DE231" s="275" t="n">
        <v>233.976851848478</v>
      </c>
      <c r="DF231" s="275" t="n">
        <v>160.081589670729</v>
      </c>
      <c r="DG231" s="275" t="n">
        <v>140.079054228554</v>
      </c>
      <c r="DH231" s="275" t="n">
        <v>120.076518786379</v>
      </c>
      <c r="DI231" s="275" t="n">
        <v>100.073983344204</v>
      </c>
      <c r="DJ231" s="275" t="n">
        <v>108.2246314636</v>
      </c>
      <c r="DK231" s="275" t="n">
        <v>99.4833694460542</v>
      </c>
      <c r="DL231" s="275" t="n">
        <v>90.7421074285078</v>
      </c>
      <c r="DM231" s="275" t="n">
        <v>82.0008454109615</v>
      </c>
      <c r="DN231" s="0" t="n">
        <v>85.597193221141</v>
      </c>
      <c r="DO231" s="0" t="n">
        <v>81.790975134685</v>
      </c>
      <c r="DP231" s="0" t="n">
        <v>77.9847570482291</v>
      </c>
      <c r="DQ231" s="0" t="n">
        <v>74.1785389617731</v>
      </c>
      <c r="DR231" s="0" t="n">
        <v>89.2588555425726</v>
      </c>
      <c r="DS231" s="0" t="n">
        <v>93.0072513230188</v>
      </c>
      <c r="DT231" s="0" t="n">
        <v>96.755647103465</v>
      </c>
      <c r="DU231" s="0" t="n">
        <v>100.504042883911</v>
      </c>
      <c r="DV231" s="0" t="n">
        <v>96.3406410073741</v>
      </c>
      <c r="DW231" s="0" t="n">
        <v>96.924317725027</v>
      </c>
      <c r="DX231" s="0" t="n">
        <v>97.5079944426799</v>
      </c>
      <c r="DY231" s="0" t="n">
        <v>98.0916711603329</v>
      </c>
      <c r="DZ231" s="0" t="n">
        <v>98.8333419244052</v>
      </c>
      <c r="EA231" s="275" t="n">
        <v>99.4802162606259</v>
      </c>
      <c r="EB231" s="0" t="n">
        <v>100.127090596847</v>
      </c>
      <c r="EC231" s="0" t="n">
        <v>100.773964933067</v>
      </c>
      <c r="ED231" s="0" t="n">
        <v>101.55866800744</v>
      </c>
      <c r="EE231" s="0" t="n">
        <v>102.260673838922</v>
      </c>
      <c r="EF231" s="0" t="n">
        <v>102.962679670403</v>
      </c>
      <c r="EG231" s="0" t="n">
        <v>103.664685501885</v>
      </c>
      <c r="EH231" s="0" t="n">
        <v>104.596044058331</v>
      </c>
      <c r="EI231" s="0" t="n">
        <v>105.389790979798</v>
      </c>
      <c r="EJ231" s="0" t="n">
        <v>106.183537901266</v>
      </c>
      <c r="EK231" s="0" t="n">
        <v>106.977284822733</v>
      </c>
      <c r="EL231" s="0" t="n">
        <v>108.304064843717</v>
      </c>
      <c r="EM231" s="0" t="n">
        <v>109.311025004991</v>
      </c>
      <c r="EN231" s="0" t="n">
        <v>110.317985166265</v>
      </c>
      <c r="EO231" s="0" t="n">
        <v>111.324945327539</v>
      </c>
      <c r="EP231" s="0" t="n">
        <v>111.42844378793</v>
      </c>
      <c r="EQ231" s="0" t="n">
        <v>112.074019268851</v>
      </c>
      <c r="ER231" s="0" t="n">
        <v>112.719594749772</v>
      </c>
      <c r="ES231" s="0" t="n">
        <v>113.365170230693</v>
      </c>
      <c r="ET231" s="0" t="n">
        <v>112.927866574235</v>
      </c>
      <c r="EU231" s="0" t="n">
        <v>113.140290400205</v>
      </c>
      <c r="EV231" s="0" t="n">
        <v>113.352714226174</v>
      </c>
      <c r="EW231" s="0" t="n">
        <v>113.565138052144</v>
      </c>
      <c r="EX231" s="0" t="n">
        <v>114.19852148526</v>
      </c>
      <c r="EY231" s="0" t="n">
        <v>114.579329154088</v>
      </c>
      <c r="EZ231" s="0" t="n">
        <v>114.960136822917</v>
      </c>
      <c r="FA231" s="0" t="n">
        <v>115.340944491745</v>
      </c>
      <c r="FB231" s="0" t="n">
        <v>114.939946493274</v>
      </c>
      <c r="FC231" s="0" t="n">
        <v>115.008031895183</v>
      </c>
      <c r="FD231" s="0" t="n">
        <v>115.076117297091</v>
      </c>
      <c r="FE231" s="0" t="n">
        <v>115.144202699</v>
      </c>
      <c r="FF231" s="0" t="n">
        <v>113.295987070796</v>
      </c>
      <c r="FG231" s="0" t="n">
        <v>112.597552060659</v>
      </c>
      <c r="FH231" s="0" t="n">
        <v>111.899117050523</v>
      </c>
      <c r="FI231" s="0" t="n">
        <v>111.200682040386</v>
      </c>
      <c r="FJ231" s="0" t="n">
        <v>111.002120814294</v>
      </c>
      <c r="FK231" s="0" t="n">
        <v>110.503635317775</v>
      </c>
      <c r="FL231" s="0" t="n">
        <v>110.005149821256</v>
      </c>
      <c r="FM231" s="0" t="n">
        <v>109.506664324737</v>
      </c>
      <c r="FN231" s="0" t="n">
        <v>110.448203625795</v>
      </c>
      <c r="FO231" s="0" t="n">
        <v>110.525728048307</v>
      </c>
      <c r="FP231" s="0" t="n">
        <v>110.603252470819</v>
      </c>
      <c r="FQ231" s="0" t="n">
        <v>110.680776893332</v>
      </c>
      <c r="FR231" s="0" t="n">
        <v>110.982742339527</v>
      </c>
      <c r="FS231" s="0" t="n">
        <v>111.150043171512</v>
      </c>
      <c r="FT231" s="0" t="n">
        <v>111.317344003498</v>
      </c>
      <c r="FU231" s="0" t="n">
        <v>111.484644835483</v>
      </c>
      <c r="FV231" s="0" t="n">
        <v>111.934047987826</v>
      </c>
      <c r="FW231" s="0" t="n">
        <v>112.214189747954</v>
      </c>
      <c r="FX231" s="0" t="n">
        <v>112.494331508082</v>
      </c>
      <c r="FY231" s="0" t="n">
        <v>112.774473268211</v>
      </c>
      <c r="FZ231" s="0" t="n">
        <v>113.448074682017</v>
      </c>
      <c r="GA231" s="0" t="n">
        <v>113.885600303617</v>
      </c>
      <c r="GB231" s="0" t="n">
        <v>114.323125925217</v>
      </c>
      <c r="GC231" s="0" t="n">
        <v>114.760651546816</v>
      </c>
      <c r="GD231" s="0" t="n">
        <v>115.627410993676</v>
      </c>
      <c r="GE231" s="0" t="n">
        <v>116.236630145379</v>
      </c>
      <c r="GF231" s="0" t="n">
        <v>116.845849297083</v>
      </c>
      <c r="GG231" s="0" t="n">
        <v>117.455068448787</v>
      </c>
      <c r="GH231" s="325" t="n">
        <v>118.096814662968</v>
      </c>
      <c r="GI231" s="325" t="n">
        <v>118.719044639663</v>
      </c>
      <c r="GJ231" s="325" t="n">
        <v>119.341274616358</v>
      </c>
      <c r="GK231" s="325" t="n">
        <v>119.963504593052</v>
      </c>
      <c r="GL231" s="325" t="n">
        <v>120.618956298366</v>
      </c>
      <c r="GM231" s="325" t="n">
        <v>121.254474966509</v>
      </c>
      <c r="GN231" s="325" t="n">
        <v>121.889993634651</v>
      </c>
      <c r="GO231" s="325" t="n">
        <v>122.525512302794</v>
      </c>
      <c r="GP231" s="325" t="n">
        <v>123.194962201376</v>
      </c>
      <c r="GQ231" s="325" t="n">
        <v>123.844053361694</v>
      </c>
      <c r="GR231" s="325" t="n">
        <v>124.493144522012</v>
      </c>
      <c r="GS231" s="325" t="n">
        <v>125.14223568233</v>
      </c>
      <c r="GT231" s="325" t="n">
        <v>125.825982727426</v>
      </c>
      <c r="GU231" s="325" t="n">
        <v>126.488936241655</v>
      </c>
      <c r="GV231" s="325" t="n">
        <v>127.151889755884</v>
      </c>
      <c r="GW231" s="325" t="n">
        <v>127.814843270113</v>
      </c>
      <c r="GX231" s="325" t="n">
        <v>128.513192799581</v>
      </c>
      <c r="GY231" s="325" t="n">
        <v>129.190304719906</v>
      </c>
      <c r="GZ231" s="325" t="n">
        <v>129.86741664023</v>
      </c>
      <c r="HA231" s="325" t="n">
        <v>130.544528560555</v>
      </c>
    </row>
    <row r="232" customFormat="false" ht="15" hidden="false" customHeight="false" outlineLevel="2" collapsed="false">
      <c r="A232" s="172" t="s">
        <v>99</v>
      </c>
      <c r="B232" s="318" t="s">
        <v>252</v>
      </c>
      <c r="C232" s="318"/>
      <c r="D232" s="318" t="s">
        <v>101</v>
      </c>
      <c r="E232" s="96"/>
      <c r="F232" s="19" t="s">
        <v>301</v>
      </c>
      <c r="G232" s="96" t="s">
        <v>103</v>
      </c>
      <c r="H232" s="96"/>
      <c r="I232" s="96"/>
      <c r="BR232" s="0" t="n">
        <v>104.075976834859</v>
      </c>
      <c r="BS232" s="0" t="n">
        <v>115.404052141591</v>
      </c>
      <c r="BT232" s="0" t="n">
        <v>108.503564731789</v>
      </c>
      <c r="BU232" s="0" t="n">
        <v>134.012728464892</v>
      </c>
      <c r="BV232" s="0" t="n">
        <v>122.503673911185</v>
      </c>
      <c r="BW232" s="0" t="n">
        <v>119.029612319011</v>
      </c>
      <c r="BX232" s="0" t="n">
        <v>134.242979867903</v>
      </c>
      <c r="BY232" s="0" t="n">
        <v>136.038663628219</v>
      </c>
      <c r="BZ232" s="0" t="n">
        <v>157.660608558068</v>
      </c>
      <c r="CA232" s="0" t="n">
        <v>170.842918535383</v>
      </c>
      <c r="CB232" s="0" t="n">
        <v>163.262751668926</v>
      </c>
      <c r="CC232" s="0" t="n">
        <v>176.705625406428</v>
      </c>
      <c r="CD232" s="0" t="n">
        <v>157.722506329855</v>
      </c>
      <c r="CE232" s="0" t="n">
        <v>139.22730715254</v>
      </c>
      <c r="CF232" s="0" t="n">
        <v>178.562116986023</v>
      </c>
      <c r="CG232" s="0" t="n">
        <v>172.777849186032</v>
      </c>
      <c r="CH232" s="275" t="n">
        <v>128.792105807343</v>
      </c>
      <c r="CI232" s="275" t="n">
        <v>19.6527547199765</v>
      </c>
      <c r="CJ232" s="275" t="n">
        <v>16.1339203469699</v>
      </c>
      <c r="CK232" s="275" t="n">
        <v>49.6945071953389</v>
      </c>
      <c r="CL232" s="275" t="n">
        <v>68.4310602325556</v>
      </c>
      <c r="CM232" s="275" t="n">
        <v>81.7613374737488</v>
      </c>
      <c r="CN232" s="275" t="n">
        <v>100.624677255648</v>
      </c>
      <c r="CO232" s="275" t="n">
        <v>117.182925038047</v>
      </c>
      <c r="CP232" s="275" t="n">
        <v>223.177079423445</v>
      </c>
      <c r="CQ232" s="275" t="n">
        <v>545.677228206439</v>
      </c>
      <c r="CR232" s="275" t="n">
        <v>368.698316829763</v>
      </c>
      <c r="CS232" s="275" t="n">
        <v>392.078072375331</v>
      </c>
      <c r="CT232" s="275" t="n">
        <v>377.799444097497</v>
      </c>
      <c r="CU232" s="275" t="n">
        <v>146.496470817238</v>
      </c>
      <c r="CV232" s="275" t="n">
        <v>276.118536256887</v>
      </c>
      <c r="CW232" s="275" t="n">
        <v>276.638314841935</v>
      </c>
      <c r="CX232" s="275" t="n">
        <v>183.954138542752</v>
      </c>
      <c r="CY232" s="275" t="n">
        <v>167.132572791566</v>
      </c>
      <c r="CZ232" s="275" t="n">
        <v>127.991101814919</v>
      </c>
      <c r="DA232" s="275" t="n">
        <v>215.900261757154</v>
      </c>
      <c r="DB232" s="275" t="n">
        <v>205.913657309841</v>
      </c>
      <c r="DC232" s="275" t="n">
        <v>218.781312743138</v>
      </c>
      <c r="DD232" s="275" t="n">
        <v>231.648968176436</v>
      </c>
      <c r="DE232" s="275" t="n">
        <v>244.516623609733</v>
      </c>
      <c r="DF232" s="275" t="n">
        <v>197.867905807275</v>
      </c>
      <c r="DG232" s="275" t="n">
        <v>186.92901194627</v>
      </c>
      <c r="DH232" s="275" t="n">
        <v>175.990118085264</v>
      </c>
      <c r="DI232" s="275" t="n">
        <v>165.051224224259</v>
      </c>
      <c r="DJ232" s="275" t="n">
        <v>157.658109291422</v>
      </c>
      <c r="DK232" s="275" t="n">
        <v>148.137527001683</v>
      </c>
      <c r="DL232" s="275" t="n">
        <v>138.616944711945</v>
      </c>
      <c r="DM232" s="275" t="n">
        <v>129.096362422207</v>
      </c>
      <c r="DN232" s="0" t="n">
        <v>132.739722240123</v>
      </c>
      <c r="DO232" s="0" t="n">
        <v>128.484716793446</v>
      </c>
      <c r="DP232" s="0" t="n">
        <v>124.229711346769</v>
      </c>
      <c r="DQ232" s="0" t="n">
        <v>119.974705900092</v>
      </c>
      <c r="DR232" s="0" t="n">
        <v>138.903618578596</v>
      </c>
      <c r="DS232" s="0" t="n">
        <v>143.922180381992</v>
      </c>
      <c r="DT232" s="0" t="n">
        <v>148.940742185388</v>
      </c>
      <c r="DU232" s="0" t="n">
        <v>153.959303988783</v>
      </c>
      <c r="DV232" s="0" t="n">
        <v>151.074865150578</v>
      </c>
      <c r="DW232" s="0" t="n">
        <v>152.932226697334</v>
      </c>
      <c r="DX232" s="0" t="n">
        <v>154.789588244089</v>
      </c>
      <c r="DY232" s="0" t="n">
        <v>156.646949790844</v>
      </c>
      <c r="DZ232" s="0" t="n">
        <v>157.557856720457</v>
      </c>
      <c r="EA232" s="275" t="n">
        <v>159.036636420355</v>
      </c>
      <c r="EB232" s="0" t="n">
        <v>160.515416120253</v>
      </c>
      <c r="EC232" s="0" t="n">
        <v>161.994195820152</v>
      </c>
      <c r="ED232" s="0" t="n">
        <v>163.734309586731</v>
      </c>
      <c r="EE232" s="0" t="n">
        <v>165.317622913301</v>
      </c>
      <c r="EF232" s="0" t="n">
        <v>166.900936239872</v>
      </c>
      <c r="EG232" s="0" t="n">
        <v>168.484249566442</v>
      </c>
      <c r="EH232" s="0" t="n">
        <v>170.503822246603</v>
      </c>
      <c r="EI232" s="0" t="n">
        <v>172.26163931461</v>
      </c>
      <c r="EJ232" s="0" t="n">
        <v>174.019456382617</v>
      </c>
      <c r="EK232" s="0" t="n">
        <v>175.777273450624</v>
      </c>
      <c r="EL232" s="0" t="n">
        <v>178.281786161891</v>
      </c>
      <c r="EM232" s="0" t="n">
        <v>180.338281487202</v>
      </c>
      <c r="EN232" s="0" t="n">
        <v>182.394776812513</v>
      </c>
      <c r="EO232" s="0" t="n">
        <v>184.451272137823</v>
      </c>
      <c r="EP232" s="0" t="n">
        <v>184.588900512372</v>
      </c>
      <c r="EQ232" s="0" t="n">
        <v>185.877849057378</v>
      </c>
      <c r="ER232" s="0" t="n">
        <v>187.166797602384</v>
      </c>
      <c r="ES232" s="0" t="n">
        <v>188.45574614739</v>
      </c>
      <c r="ET232" s="0" t="n">
        <v>187.843771217338</v>
      </c>
      <c r="EU232" s="0" t="n">
        <v>188.372350372322</v>
      </c>
      <c r="EV232" s="0" t="n">
        <v>188.900929527305</v>
      </c>
      <c r="EW232" s="0" t="n">
        <v>189.429508682288</v>
      </c>
      <c r="EX232" s="0" t="n">
        <v>190.232696252361</v>
      </c>
      <c r="EY232" s="0" t="n">
        <v>190.87111877338</v>
      </c>
      <c r="EZ232" s="0" t="n">
        <v>191.5095412944</v>
      </c>
      <c r="FA232" s="0" t="n">
        <v>192.147963815419</v>
      </c>
      <c r="FB232" s="0" t="n">
        <v>192.893179662042</v>
      </c>
      <c r="FC232" s="0" t="n">
        <v>193.574319513303</v>
      </c>
      <c r="FD232" s="0" t="n">
        <v>194.255459364564</v>
      </c>
      <c r="FE232" s="0" t="n">
        <v>194.936599215825</v>
      </c>
      <c r="FF232" s="0" t="n">
        <v>191.86887952359</v>
      </c>
      <c r="FG232" s="0" t="n">
        <v>191.050475557452</v>
      </c>
      <c r="FH232" s="0" t="n">
        <v>190.232071591315</v>
      </c>
      <c r="FI232" s="0" t="n">
        <v>189.413667625177</v>
      </c>
      <c r="FJ232" s="0" t="n">
        <v>188.345675480661</v>
      </c>
      <c r="FK232" s="0" t="n">
        <v>187.427436243172</v>
      </c>
      <c r="FL232" s="0" t="n">
        <v>186.509197005682</v>
      </c>
      <c r="FM232" s="0" t="n">
        <v>185.590957768193</v>
      </c>
      <c r="FN232" s="0" t="n">
        <v>187.038223411931</v>
      </c>
      <c r="FO232" s="0" t="n">
        <v>187.066186126932</v>
      </c>
      <c r="FP232" s="0" t="n">
        <v>187.094148841934</v>
      </c>
      <c r="FQ232" s="0" t="n">
        <v>187.122111556935</v>
      </c>
      <c r="FR232" s="0" t="n">
        <v>187.53357539902</v>
      </c>
      <c r="FS232" s="0" t="n">
        <v>187.714938564854</v>
      </c>
      <c r="FT232" s="0" t="n">
        <v>187.896301730689</v>
      </c>
      <c r="FU232" s="0" t="n">
        <v>188.077664896524</v>
      </c>
      <c r="FV232" s="0" t="n">
        <v>188.806988096946</v>
      </c>
      <c r="FW232" s="0" t="n">
        <v>189.207535276615</v>
      </c>
      <c r="FX232" s="0" t="n">
        <v>189.608082456285</v>
      </c>
      <c r="FY232" s="0" t="n">
        <v>190.008629635954</v>
      </c>
      <c r="FZ232" s="0" t="n">
        <v>190.952204285085</v>
      </c>
      <c r="GA232" s="0" t="n">
        <v>191.56996245254</v>
      </c>
      <c r="GB232" s="0" t="n">
        <v>192.187720619994</v>
      </c>
      <c r="GC232" s="0" t="n">
        <v>192.805478787448</v>
      </c>
      <c r="GD232" s="0" t="n">
        <v>194.015485083665</v>
      </c>
      <c r="GE232" s="0" t="n">
        <v>194.870142502624</v>
      </c>
      <c r="GF232" s="0" t="n">
        <v>195.724799921583</v>
      </c>
      <c r="GG232" s="0" t="n">
        <v>196.579457340542</v>
      </c>
      <c r="GH232" s="325" t="n">
        <v>197.472182495263</v>
      </c>
      <c r="GI232" s="325" t="n">
        <v>198.342067008526</v>
      </c>
      <c r="GJ232" s="325" t="n">
        <v>199.21195152179</v>
      </c>
      <c r="GK232" s="325" t="n">
        <v>200.081836035054</v>
      </c>
      <c r="GL232" s="325" t="n">
        <v>200.99046652192</v>
      </c>
      <c r="GM232" s="325" t="n">
        <v>201.875849424624</v>
      </c>
      <c r="GN232" s="325" t="n">
        <v>202.761232327329</v>
      </c>
      <c r="GO232" s="325" t="n">
        <v>203.646615230034</v>
      </c>
      <c r="GP232" s="325" t="n">
        <v>204.571434428077</v>
      </c>
      <c r="GQ232" s="325" t="n">
        <v>205.472591848918</v>
      </c>
      <c r="GR232" s="325" t="n">
        <v>206.373749269758</v>
      </c>
      <c r="GS232" s="325" t="n">
        <v>207.274906690598</v>
      </c>
      <c r="GT232" s="325" t="n">
        <v>208.216203027705</v>
      </c>
      <c r="GU232" s="325" t="n">
        <v>209.133416015052</v>
      </c>
      <c r="GV232" s="325" t="n">
        <v>210.050629002398</v>
      </c>
      <c r="GW232" s="325" t="n">
        <v>210.967841989745</v>
      </c>
      <c r="GX232" s="325" t="n">
        <v>211.925909032606</v>
      </c>
      <c r="GY232" s="325" t="n">
        <v>212.859463642158</v>
      </c>
      <c r="GZ232" s="325" t="n">
        <v>213.79301825171</v>
      </c>
      <c r="HA232" s="325" t="n">
        <v>214.726572861262</v>
      </c>
    </row>
    <row r="233" customFormat="false" ht="15" hidden="false" customHeight="false" outlineLevel="2" collapsed="false">
      <c r="A233" s="172" t="s">
        <v>99</v>
      </c>
      <c r="B233" s="318" t="s">
        <v>252</v>
      </c>
      <c r="C233" s="318"/>
      <c r="D233" s="318" t="s">
        <v>101</v>
      </c>
      <c r="E233" s="96"/>
      <c r="F233" s="19" t="s">
        <v>302</v>
      </c>
      <c r="G233" s="96" t="s">
        <v>103</v>
      </c>
      <c r="H233" s="96"/>
      <c r="I233" s="96"/>
      <c r="BR233" s="0" t="n">
        <v>-104.421044925795</v>
      </c>
      <c r="BS233" s="0" t="n">
        <v>-125.297815542892</v>
      </c>
      <c r="BT233" s="0" t="n">
        <v>-101.139411024866</v>
      </c>
      <c r="BU233" s="0" t="n">
        <v>-88.5049192081541</v>
      </c>
      <c r="BV233" s="0" t="n">
        <v>-104.222762289573</v>
      </c>
      <c r="BW233" s="0" t="n">
        <v>-88.767860114364</v>
      </c>
      <c r="BX233" s="0" t="n">
        <v>-91.0647485415059</v>
      </c>
      <c r="BY233" s="0" t="n">
        <v>-123.163004482928</v>
      </c>
      <c r="BZ233" s="0" t="n">
        <v>-138.008654771341</v>
      </c>
      <c r="CA233" s="0" t="n">
        <v>-142.030971519748</v>
      </c>
      <c r="CB233" s="0" t="n">
        <v>-128.758466984827</v>
      </c>
      <c r="CC233" s="0" t="n">
        <v>-107.359345042372</v>
      </c>
      <c r="CD233" s="0" t="n">
        <v>-101.657287160341</v>
      </c>
      <c r="CE233" s="0" t="n">
        <v>-125.368902474689</v>
      </c>
      <c r="CF233" s="0" t="n">
        <v>-127.00233981706</v>
      </c>
      <c r="CG233" s="0" t="n">
        <v>-246.294276079683</v>
      </c>
      <c r="CH233" s="275" t="n">
        <v>-143.818117047325</v>
      </c>
      <c r="CI233" s="275" t="n">
        <v>-69.7773453200345</v>
      </c>
      <c r="CJ233" s="275" t="n">
        <v>-85.6338309082817</v>
      </c>
      <c r="CK233" s="275" t="n">
        <v>-77.8988879162161</v>
      </c>
      <c r="CL233" s="275" t="n">
        <v>-94.580081152306</v>
      </c>
      <c r="CM233" s="275" t="n">
        <v>-117.214952917113</v>
      </c>
      <c r="CN233" s="275" t="n">
        <v>-123.529184627461</v>
      </c>
      <c r="CO233" s="275" t="n">
        <v>-148.67578130312</v>
      </c>
      <c r="CP233" s="275" t="n">
        <v>-156.284946181527</v>
      </c>
      <c r="CQ233" s="275" t="n">
        <v>-76.6457945844879</v>
      </c>
      <c r="CR233" s="275" t="n">
        <v>-248.782672893232</v>
      </c>
      <c r="CS233" s="275" t="n">
        <v>-235.330716779577</v>
      </c>
      <c r="CT233" s="275" t="n">
        <v>-135.310042068511</v>
      </c>
      <c r="CU233" s="275" t="n">
        <v>-138.131133333333</v>
      </c>
      <c r="CV233" s="275" t="n">
        <v>-139.031315</v>
      </c>
      <c r="CW233" s="275" t="n">
        <v>-193.886655000001</v>
      </c>
      <c r="CX233" s="275" t="n">
        <v>-189.65562</v>
      </c>
      <c r="CY233" s="275" t="n">
        <v>-150.978945</v>
      </c>
      <c r="CZ233" s="275" t="n">
        <v>-167.386431666667</v>
      </c>
      <c r="DA233" s="275" t="n">
        <v>-99.1976416666674</v>
      </c>
      <c r="DB233" s="275" t="n">
        <v>-95.7819554221614</v>
      </c>
      <c r="DC233" s="275" t="n">
        <v>-73.3728737576926</v>
      </c>
      <c r="DD233" s="275" t="n">
        <v>-50.9637920932237</v>
      </c>
      <c r="DE233" s="275" t="n">
        <v>-28.5547104287548</v>
      </c>
      <c r="DF233" s="275" t="n">
        <v>-72.4814547854855</v>
      </c>
      <c r="DG233" s="275" t="n">
        <v>-76.6067035294964</v>
      </c>
      <c r="DH233" s="275" t="n">
        <v>-80.7319522735074</v>
      </c>
      <c r="DI233" s="275" t="n">
        <v>-84.8572010175183</v>
      </c>
      <c r="DJ233" s="275" t="n">
        <v>-86.9337414345948</v>
      </c>
      <c r="DK233" s="275" t="n">
        <v>-90.2395068478319</v>
      </c>
      <c r="DL233" s="275" t="n">
        <v>-93.545272261069</v>
      </c>
      <c r="DM233" s="275" t="n">
        <v>-96.8510376743062</v>
      </c>
      <c r="DN233" s="0" t="n">
        <v>-94.0553193179999</v>
      </c>
      <c r="DO233" s="0" t="n">
        <v>-94.9204912234197</v>
      </c>
      <c r="DP233" s="0" t="n">
        <v>-95.7856631288394</v>
      </c>
      <c r="DQ233" s="0" t="n">
        <v>-96.6508350342592</v>
      </c>
      <c r="DR233" s="0" t="n">
        <v>-98.814181575627</v>
      </c>
      <c r="DS233" s="0" t="n">
        <v>-100.198623335426</v>
      </c>
      <c r="DT233" s="0" t="n">
        <v>-101.583065095225</v>
      </c>
      <c r="DU233" s="0" t="n">
        <v>-102.967506855024</v>
      </c>
      <c r="DV233" s="0" t="n">
        <v>-106.657529342352</v>
      </c>
      <c r="DW233" s="0" t="n">
        <v>-108.964203393162</v>
      </c>
      <c r="DX233" s="0" t="n">
        <v>-111.270877443973</v>
      </c>
      <c r="DY233" s="0" t="n">
        <v>-113.577551494783</v>
      </c>
      <c r="DZ233" s="0" t="n">
        <v>-116.940450078497</v>
      </c>
      <c r="EA233" s="275" t="n">
        <v>-119.669613942468</v>
      </c>
      <c r="EB233" s="0" t="n">
        <v>-122.39877780644</v>
      </c>
      <c r="EC233" s="0" t="n">
        <v>-125.127941670411</v>
      </c>
      <c r="ED233" s="0" t="n">
        <v>-128.289181921862</v>
      </c>
      <c r="EE233" s="0" t="n">
        <v>-131.191176340826</v>
      </c>
      <c r="EF233" s="0" t="n">
        <v>-134.093170759789</v>
      </c>
      <c r="EG233" s="0" t="n">
        <v>-136.995165178752</v>
      </c>
      <c r="EH233" s="0" t="n">
        <v>-140.4084453018</v>
      </c>
      <c r="EI233" s="0" t="n">
        <v>-143.514954002397</v>
      </c>
      <c r="EJ233" s="0" t="n">
        <v>-146.621462702994</v>
      </c>
      <c r="EK233" s="0" t="n">
        <v>-149.727971403591</v>
      </c>
      <c r="EL233" s="0" t="n">
        <v>-152.466765046779</v>
      </c>
      <c r="EM233" s="0" t="n">
        <v>-155.426187724412</v>
      </c>
      <c r="EN233" s="0" t="n">
        <v>-158.385610402046</v>
      </c>
      <c r="EO233" s="0" t="n">
        <v>-161.345033079679</v>
      </c>
      <c r="EP233" s="0" t="n">
        <v>-162.257787973513</v>
      </c>
      <c r="EQ233" s="0" t="n">
        <v>-164.398543537627</v>
      </c>
      <c r="ER233" s="0" t="n">
        <v>-166.53929910174</v>
      </c>
      <c r="ES233" s="0" t="n">
        <v>-168.680054665854</v>
      </c>
      <c r="ET233" s="0" t="n">
        <v>-169.972526552079</v>
      </c>
      <c r="EU233" s="0" t="n">
        <v>-171.773968645037</v>
      </c>
      <c r="EV233" s="0" t="n">
        <v>-173.575410737995</v>
      </c>
      <c r="EW233" s="0" t="n">
        <v>-175.376852830953</v>
      </c>
      <c r="EX233" s="0" t="n">
        <v>-177.450904998106</v>
      </c>
      <c r="EY233" s="0" t="n">
        <v>-179.361391120741</v>
      </c>
      <c r="EZ233" s="0" t="n">
        <v>-181.271877243377</v>
      </c>
      <c r="FA233" s="0" t="n">
        <v>-183.182363366013</v>
      </c>
      <c r="FB233" s="0" t="n">
        <v>-185.005584407056</v>
      </c>
      <c r="FC233" s="0" t="n">
        <v>-186.881164497055</v>
      </c>
      <c r="FD233" s="0" t="n">
        <v>-188.756744587053</v>
      </c>
      <c r="FE233" s="0" t="n">
        <v>-190.632324677052</v>
      </c>
      <c r="FF233" s="0" t="n">
        <v>-192.307937978219</v>
      </c>
      <c r="FG233" s="0" t="n">
        <v>-194.103531352685</v>
      </c>
      <c r="FH233" s="0" t="n">
        <v>-195.899124727151</v>
      </c>
      <c r="FI233" s="0" t="n">
        <v>-197.694718101617</v>
      </c>
      <c r="FJ233" s="0" t="n">
        <v>-199.863339975204</v>
      </c>
      <c r="FK233" s="0" t="n">
        <v>-201.808144749319</v>
      </c>
      <c r="FL233" s="0" t="n">
        <v>-203.752949523433</v>
      </c>
      <c r="FM233" s="0" t="n">
        <v>-205.697754297548</v>
      </c>
      <c r="FN233" s="0" t="n">
        <v>-207.97682788981</v>
      </c>
      <c r="FO233" s="0" t="n">
        <v>-210.055340191184</v>
      </c>
      <c r="FP233" s="0" t="n">
        <v>-212.133852492557</v>
      </c>
      <c r="FQ233" s="0" t="n">
        <v>-214.212364793931</v>
      </c>
      <c r="FR233" s="0" t="n">
        <v>-216.636233698504</v>
      </c>
      <c r="FS233" s="0" t="n">
        <v>-218.852888641157</v>
      </c>
      <c r="FT233" s="0" t="n">
        <v>-221.06954358381</v>
      </c>
      <c r="FU233" s="0" t="n">
        <v>-223.286198526464</v>
      </c>
      <c r="FV233" s="0" t="n">
        <v>-221.934687267909</v>
      </c>
      <c r="FW233" s="0" t="n">
        <v>-222.724075730079</v>
      </c>
      <c r="FX233" s="0" t="n">
        <v>-223.513464192249</v>
      </c>
      <c r="FY233" s="0" t="n">
        <v>-224.302852654419</v>
      </c>
      <c r="FZ233" s="0" t="n">
        <v>-224.051910447763</v>
      </c>
      <c r="GA233" s="0" t="n">
        <v>-224.425166642403</v>
      </c>
      <c r="GB233" s="0" t="n">
        <v>-224.798422837042</v>
      </c>
      <c r="GC233" s="0" t="n">
        <v>-225.171679031682</v>
      </c>
      <c r="GD233" s="0" t="n">
        <v>-224.485815782781</v>
      </c>
      <c r="GE233" s="0" t="n">
        <v>-224.435424200005</v>
      </c>
      <c r="GF233" s="0" t="n">
        <v>-224.385032617229</v>
      </c>
      <c r="GG233" s="0" t="n">
        <v>-224.334641034452</v>
      </c>
      <c r="GH233" s="325" t="n">
        <v>-224.284362505027</v>
      </c>
      <c r="GI233" s="325" t="n">
        <v>-224.234016143591</v>
      </c>
      <c r="GJ233" s="325" t="n">
        <v>-224.183669782156</v>
      </c>
      <c r="GK233" s="325" t="n">
        <v>-224.13332342072</v>
      </c>
      <c r="GL233" s="325" t="n">
        <v>-224.083090011181</v>
      </c>
      <c r="GM233" s="325" t="n">
        <v>-224.032788830504</v>
      </c>
      <c r="GN233" s="325" t="n">
        <v>-223.982487649828</v>
      </c>
      <c r="GO233" s="325" t="n">
        <v>-223.932186469151</v>
      </c>
      <c r="GP233" s="325" t="n">
        <v>-223.881998139008</v>
      </c>
      <c r="GQ233" s="325" t="n">
        <v>-223.831742098545</v>
      </c>
      <c r="GR233" s="325" t="n">
        <v>-223.781486058082</v>
      </c>
      <c r="GS233" s="325" t="n">
        <v>-223.731230017619</v>
      </c>
      <c r="GT233" s="325" t="n">
        <v>-223.681086726419</v>
      </c>
      <c r="GU233" s="325" t="n">
        <v>-223.630875785661</v>
      </c>
      <c r="GV233" s="325" t="n">
        <v>-223.580664844903</v>
      </c>
      <c r="GW233" s="325" t="n">
        <v>-223.530453904145</v>
      </c>
      <c r="GX233" s="325" t="n">
        <v>-223.480355611468</v>
      </c>
      <c r="GY233" s="325" t="n">
        <v>-223.430189729943</v>
      </c>
      <c r="GZ233" s="325" t="n">
        <v>-223.380023848417</v>
      </c>
      <c r="HA233" s="325" t="n">
        <v>-223.329857966892</v>
      </c>
    </row>
    <row r="234" customFormat="false" ht="15" hidden="false" customHeight="false" outlineLevel="2" collapsed="false">
      <c r="A234" s="172" t="s">
        <v>99</v>
      </c>
      <c r="B234" s="318" t="s">
        <v>252</v>
      </c>
      <c r="C234" s="318"/>
      <c r="D234" s="318" t="s">
        <v>101</v>
      </c>
      <c r="E234" s="96"/>
      <c r="F234" s="19" t="s">
        <v>303</v>
      </c>
      <c r="G234" s="96" t="s">
        <v>103</v>
      </c>
      <c r="H234" s="96"/>
      <c r="I234" s="96"/>
      <c r="BR234" s="0" t="n">
        <v>29.4145049839481</v>
      </c>
      <c r="BS234" s="0" t="n">
        <v>15.4756443553754</v>
      </c>
      <c r="BT234" s="0" t="n">
        <v>17.0457657217479</v>
      </c>
      <c r="BU234" s="0" t="n">
        <v>31.1036253553258</v>
      </c>
      <c r="BV234" s="0" t="n">
        <v>82.2050385159175</v>
      </c>
      <c r="BW234" s="0" t="n">
        <v>61.0365509873527</v>
      </c>
      <c r="BX234" s="0" t="n">
        <v>65.3192237189448</v>
      </c>
      <c r="BY234" s="0" t="n">
        <v>89.0496681214577</v>
      </c>
      <c r="BZ234" s="0" t="n">
        <v>75.0139080722436</v>
      </c>
      <c r="CA234" s="0" t="n">
        <v>82.8360476505512</v>
      </c>
      <c r="CB234" s="0" t="n">
        <v>93.6791842972723</v>
      </c>
      <c r="CC234" s="0" t="n">
        <v>39.3555732790878</v>
      </c>
      <c r="CD234" s="0" t="n">
        <v>20.0492768070872</v>
      </c>
      <c r="CE234" s="0" t="n">
        <v>5.93898314973562</v>
      </c>
      <c r="CF234" s="0" t="n">
        <v>15.5271364531065</v>
      </c>
      <c r="CG234" s="0" t="n">
        <v>37.8705674488376</v>
      </c>
      <c r="CH234" s="275" t="n">
        <v>33.274529955033</v>
      </c>
      <c r="CI234" s="275" t="n">
        <v>-9.29167386559305</v>
      </c>
      <c r="CJ234" s="275" t="n">
        <v>47.9197299412834</v>
      </c>
      <c r="CK234" s="275" t="n">
        <v>55.3825233597484</v>
      </c>
      <c r="CL234" s="275" t="n">
        <v>28.4774563269308</v>
      </c>
      <c r="CM234" s="275" t="n">
        <v>29.5811058656241</v>
      </c>
      <c r="CN234" s="275" t="n">
        <v>41.7450503801671</v>
      </c>
      <c r="CO234" s="275" t="n">
        <v>44.196387427278</v>
      </c>
      <c r="CP234" s="275" t="n">
        <v>612.094072167585</v>
      </c>
      <c r="CQ234" s="275" t="n">
        <v>244.049645130188</v>
      </c>
      <c r="CR234" s="275" t="n">
        <v>-685.553663970215</v>
      </c>
      <c r="CS234" s="275" t="n">
        <v>-152.548071585054</v>
      </c>
      <c r="CT234" s="275" t="n">
        <v>113.747710039526</v>
      </c>
      <c r="CU234" s="275" t="n">
        <v>-48.2560833333334</v>
      </c>
      <c r="CV234" s="275" t="n">
        <v>-99.8949483333334</v>
      </c>
      <c r="CW234" s="275" t="n">
        <v>-72.3180666666678</v>
      </c>
      <c r="CX234" s="275" t="n">
        <v>-4.90278666666671</v>
      </c>
      <c r="CY234" s="275" t="n">
        <v>10.6420133333332</v>
      </c>
      <c r="CZ234" s="275" t="n">
        <v>19.7783766666666</v>
      </c>
      <c r="DA234" s="275" t="n">
        <v>43.5888499999997</v>
      </c>
      <c r="DB234" s="275" t="n">
        <v>46.1466629358951</v>
      </c>
      <c r="DC234" s="275" t="n">
        <v>57.6946827769199</v>
      </c>
      <c r="DD234" s="275" t="n">
        <v>69.2427026179447</v>
      </c>
      <c r="DE234" s="275" t="n">
        <v>80.7907224589694</v>
      </c>
      <c r="DF234" s="275" t="n">
        <v>37.6149787293416</v>
      </c>
      <c r="DG234" s="275" t="n">
        <v>27.2734931421053</v>
      </c>
      <c r="DH234" s="275" t="n">
        <v>16.932007554869</v>
      </c>
      <c r="DI234" s="275" t="n">
        <v>6.59052196763268</v>
      </c>
      <c r="DJ234" s="275" t="n">
        <v>34.4209663834386</v>
      </c>
      <c r="DK234" s="275" t="n">
        <v>39.3482527974193</v>
      </c>
      <c r="DL234" s="275" t="n">
        <v>44.2755392113999</v>
      </c>
      <c r="DM234" s="275" t="n">
        <v>49.2028256253805</v>
      </c>
      <c r="DN234" s="0" t="n">
        <v>45.3598424078337</v>
      </c>
      <c r="DO234" s="0" t="n">
        <v>46.7790209692034</v>
      </c>
      <c r="DP234" s="0" t="n">
        <v>48.198199530573</v>
      </c>
      <c r="DQ234" s="0" t="n">
        <v>49.6173780919427</v>
      </c>
      <c r="DR234" s="0" t="n">
        <v>61.262484184565</v>
      </c>
      <c r="DS234" s="0" t="n">
        <v>66.7720337584357</v>
      </c>
      <c r="DT234" s="0" t="n">
        <v>72.2815833323064</v>
      </c>
      <c r="DU234" s="0" t="n">
        <v>77.7911329061771</v>
      </c>
      <c r="DV234" s="0" t="n">
        <v>80.9404717692727</v>
      </c>
      <c r="DW234" s="0" t="n">
        <v>85.5059370588333</v>
      </c>
      <c r="DX234" s="0" t="n">
        <v>90.0714023483939</v>
      </c>
      <c r="DY234" s="0" t="n">
        <v>94.6368676379546</v>
      </c>
      <c r="DZ234" s="0" t="n">
        <v>95.1675407308079</v>
      </c>
      <c r="EA234" s="275" t="n">
        <v>98.1190891416857</v>
      </c>
      <c r="EB234" s="0" t="n">
        <v>101.070637552563</v>
      </c>
      <c r="EC234" s="0" t="n">
        <v>104.022185963441</v>
      </c>
      <c r="ED234" s="0" t="n">
        <v>105.775620032653</v>
      </c>
      <c r="EE234" s="0" t="n">
        <v>108.247922706865</v>
      </c>
      <c r="EF234" s="0" t="n">
        <v>110.720225381076</v>
      </c>
      <c r="EG234" s="0" t="n">
        <v>113.192528055288</v>
      </c>
      <c r="EH234" s="0" t="n">
        <v>113.634173274048</v>
      </c>
      <c r="EI234" s="0" t="n">
        <v>115.294212966079</v>
      </c>
      <c r="EJ234" s="0" t="n">
        <v>116.95425265811</v>
      </c>
      <c r="EK234" s="0" t="n">
        <v>118.614292350141</v>
      </c>
      <c r="EL234" s="0" t="n">
        <v>121.831374536452</v>
      </c>
      <c r="EM234" s="0" t="n">
        <v>124.114231226196</v>
      </c>
      <c r="EN234" s="0" t="n">
        <v>126.397087915939</v>
      </c>
      <c r="EO234" s="0" t="n">
        <v>128.679944605682</v>
      </c>
      <c r="EP234" s="0" t="n">
        <v>127.309592909057</v>
      </c>
      <c r="EQ234" s="0" t="n">
        <v>128.131166244254</v>
      </c>
      <c r="ER234" s="0" t="n">
        <v>128.95273957945</v>
      </c>
      <c r="ES234" s="0" t="n">
        <v>129.774312914646</v>
      </c>
      <c r="ET234" s="0" t="n">
        <v>131.124282587185</v>
      </c>
      <c r="EU234" s="0" t="n">
        <v>132.157214457318</v>
      </c>
      <c r="EV234" s="0" t="n">
        <v>133.190146327452</v>
      </c>
      <c r="EW234" s="0" t="n">
        <v>134.223078197585</v>
      </c>
      <c r="EX234" s="0" t="n">
        <v>134.002963251792</v>
      </c>
      <c r="EY234" s="0" t="n">
        <v>134.534676395555</v>
      </c>
      <c r="EZ234" s="0" t="n">
        <v>135.066389539318</v>
      </c>
      <c r="FA234" s="0" t="n">
        <v>135.598102683081</v>
      </c>
      <c r="FB234" s="0" t="n">
        <v>135.725009989015</v>
      </c>
      <c r="FC234" s="0" t="n">
        <v>136.094800797646</v>
      </c>
      <c r="FD234" s="0" t="n">
        <v>136.464591606277</v>
      </c>
      <c r="FE234" s="0" t="n">
        <v>136.834382414908</v>
      </c>
      <c r="FF234" s="0" t="n">
        <v>136.996586369848</v>
      </c>
      <c r="FG234" s="0" t="n">
        <v>137.283342437003</v>
      </c>
      <c r="FH234" s="0" t="n">
        <v>137.570098504158</v>
      </c>
      <c r="FI234" s="0" t="n">
        <v>137.856854571312</v>
      </c>
      <c r="FJ234" s="0" t="n">
        <v>139.007615984497</v>
      </c>
      <c r="FK234" s="0" t="n">
        <v>139.639974190064</v>
      </c>
      <c r="FL234" s="0" t="n">
        <v>140.272332395631</v>
      </c>
      <c r="FM234" s="0" t="n">
        <v>140.904690601197</v>
      </c>
      <c r="FN234" s="0" t="n">
        <v>140.210227768039</v>
      </c>
      <c r="FO234" s="0" t="n">
        <v>140.311857558116</v>
      </c>
      <c r="FP234" s="0" t="n">
        <v>140.413487348192</v>
      </c>
      <c r="FQ234" s="0" t="n">
        <v>140.515117138269</v>
      </c>
      <c r="FR234" s="0" t="n">
        <v>140.564597092205</v>
      </c>
      <c r="FS234" s="0" t="n">
        <v>140.645366947826</v>
      </c>
      <c r="FT234" s="0" t="n">
        <v>140.726136803446</v>
      </c>
      <c r="FU234" s="0" t="n">
        <v>140.806906659066</v>
      </c>
      <c r="FV234" s="0" t="n">
        <v>140.346653196003</v>
      </c>
      <c r="FW234" s="0" t="n">
        <v>140.21101372415</v>
      </c>
      <c r="FX234" s="0" t="n">
        <v>140.075374252297</v>
      </c>
      <c r="FY234" s="0" t="n">
        <v>139.939734780444</v>
      </c>
      <c r="FZ234" s="0" t="n">
        <v>139.272668774328</v>
      </c>
      <c r="GA234" s="0" t="n">
        <v>138.92445868877</v>
      </c>
      <c r="GB234" s="0" t="n">
        <v>138.576248603211</v>
      </c>
      <c r="GC234" s="0" t="n">
        <v>138.228038517653</v>
      </c>
      <c r="GD234" s="0" t="n">
        <v>137.302224257892</v>
      </c>
      <c r="GE234" s="0" t="n">
        <v>136.722972502653</v>
      </c>
      <c r="GF234" s="0" t="n">
        <v>136.143720747414</v>
      </c>
      <c r="GG234" s="0" t="n">
        <v>135.564468992175</v>
      </c>
      <c r="GH234" s="325" t="n">
        <v>135.009399704737</v>
      </c>
      <c r="GI234" s="325" t="n">
        <v>134.439820936618</v>
      </c>
      <c r="GJ234" s="325" t="n">
        <v>133.8702421685</v>
      </c>
      <c r="GK234" s="325" t="n">
        <v>133.300663400381</v>
      </c>
      <c r="GL234" s="325" t="n">
        <v>132.754863274443</v>
      </c>
      <c r="GM234" s="325" t="n">
        <v>132.194795963197</v>
      </c>
      <c r="GN234" s="325" t="n">
        <v>131.63472865195</v>
      </c>
      <c r="GO234" s="325" t="n">
        <v>131.074661340704</v>
      </c>
      <c r="GP234" s="325" t="n">
        <v>130.537975589545</v>
      </c>
      <c r="GQ234" s="325" t="n">
        <v>129.987260902333</v>
      </c>
      <c r="GR234" s="325" t="n">
        <v>129.436546215122</v>
      </c>
      <c r="GS234" s="325" t="n">
        <v>128.885831527911</v>
      </c>
      <c r="GT234" s="325" t="n">
        <v>128.358107949609</v>
      </c>
      <c r="GU234" s="325" t="n">
        <v>127.816589705962</v>
      </c>
      <c r="GV234" s="325" t="n">
        <v>127.275071462315</v>
      </c>
      <c r="GW234" s="325" t="n">
        <v>126.733553218668</v>
      </c>
      <c r="GX234" s="325" t="n">
        <v>126.21464215294</v>
      </c>
      <c r="GY234" s="325" t="n">
        <v>125.68216678046</v>
      </c>
      <c r="GZ234" s="325" t="n">
        <v>125.149691407981</v>
      </c>
      <c r="HA234" s="325" t="n">
        <v>124.617216035501</v>
      </c>
    </row>
    <row r="235" customFormat="false" ht="15" hidden="false" customHeight="false" outlineLevel="2" collapsed="false">
      <c r="A235" s="172" t="s">
        <v>99</v>
      </c>
      <c r="B235" s="318" t="s">
        <v>252</v>
      </c>
      <c r="C235" s="318"/>
      <c r="D235" s="318" t="s">
        <v>101</v>
      </c>
      <c r="E235" s="96"/>
      <c r="F235" s="19" t="s">
        <v>304</v>
      </c>
      <c r="G235" s="96" t="s">
        <v>103</v>
      </c>
      <c r="H235" s="96"/>
      <c r="I235" s="96"/>
      <c r="BR235" s="0" t="n">
        <v>123.406192052232</v>
      </c>
      <c r="BS235" s="0" t="n">
        <v>123.000826258436</v>
      </c>
      <c r="BT235" s="0" t="n">
        <v>118.153533437576</v>
      </c>
      <c r="BU235" s="0" t="n">
        <v>121.282910236781</v>
      </c>
      <c r="BV235" s="0" t="n">
        <v>160.035286451282</v>
      </c>
      <c r="BW235" s="0" t="n">
        <v>166.55563316072</v>
      </c>
      <c r="BX235" s="0" t="n">
        <v>163.336796995429</v>
      </c>
      <c r="BY235" s="0" t="n">
        <v>137.583074813761</v>
      </c>
      <c r="BZ235" s="0" t="n">
        <v>144.983428870104</v>
      </c>
      <c r="CA235" s="0" t="n">
        <v>169.751411654047</v>
      </c>
      <c r="CB235" s="0" t="n">
        <v>175.776273271639</v>
      </c>
      <c r="CC235" s="0" t="n">
        <v>94.4529864765437</v>
      </c>
      <c r="CD235" s="0" t="n">
        <v>85.7776450117081</v>
      </c>
      <c r="CE235" s="0" t="n">
        <v>138.738480863169</v>
      </c>
      <c r="CF235" s="0" t="n">
        <v>157.603149479992</v>
      </c>
      <c r="CG235" s="0" t="n">
        <v>131.167837929185</v>
      </c>
      <c r="CH235" s="275" t="n">
        <v>107.69462676674</v>
      </c>
      <c r="CI235" s="275" t="n">
        <v>38.0427187206769</v>
      </c>
      <c r="CJ235" s="275" t="n">
        <v>78.3449549450111</v>
      </c>
      <c r="CK235" s="275" t="n">
        <v>74.3445714101515</v>
      </c>
      <c r="CL235" s="275" t="n">
        <v>109.179430091577</v>
      </c>
      <c r="CM235" s="275" t="n">
        <v>155.897992747762</v>
      </c>
      <c r="CN235" s="275" t="n">
        <v>191.57685993064</v>
      </c>
      <c r="CO235" s="275" t="n">
        <v>163.345717230021</v>
      </c>
      <c r="CP235" s="275" t="n">
        <v>122.847523264362</v>
      </c>
      <c r="CQ235" s="275" t="n">
        <v>324.308975422768</v>
      </c>
      <c r="CR235" s="275" t="n">
        <v>179.195020971502</v>
      </c>
      <c r="CS235" s="275" t="n">
        <v>265.542010795301</v>
      </c>
      <c r="CT235" s="275" t="n">
        <v>308.644574334651</v>
      </c>
      <c r="CU235" s="275" t="n">
        <v>259.306041072773</v>
      </c>
      <c r="CV235" s="275" t="n">
        <v>247.109699997326</v>
      </c>
      <c r="CW235" s="275" t="n">
        <v>159.901811534113</v>
      </c>
      <c r="CX235" s="275" t="n">
        <v>180.413765785509</v>
      </c>
      <c r="CY235" s="275" t="n">
        <v>185.685272177112</v>
      </c>
      <c r="CZ235" s="275" t="n">
        <v>139.736580436982</v>
      </c>
      <c r="DA235" s="275" t="n">
        <v>113.487594653493</v>
      </c>
      <c r="DB235" s="275" t="n">
        <v>158.707715126466</v>
      </c>
      <c r="DC235" s="275" t="n">
        <v>160.258479871742</v>
      </c>
      <c r="DD235" s="275" t="n">
        <v>161.809244617019</v>
      </c>
      <c r="DE235" s="275" t="n">
        <v>163.360009362296</v>
      </c>
      <c r="DF235" s="275" t="n">
        <v>145.409402110089</v>
      </c>
      <c r="DG235" s="275" t="n">
        <v>139.159618056372</v>
      </c>
      <c r="DH235" s="275" t="n">
        <v>132.909834002655</v>
      </c>
      <c r="DI235" s="275" t="n">
        <v>126.660049948938</v>
      </c>
      <c r="DJ235" s="275" t="n">
        <v>128.935347410672</v>
      </c>
      <c r="DK235" s="275" t="n">
        <v>126.095595963136</v>
      </c>
      <c r="DL235" s="275" t="n">
        <v>123.255844515599</v>
      </c>
      <c r="DM235" s="275" t="n">
        <v>120.416093068063</v>
      </c>
      <c r="DN235" s="0" t="n">
        <v>126.702093451342</v>
      </c>
      <c r="DO235" s="0" t="n">
        <v>127.512642736132</v>
      </c>
      <c r="DP235" s="0" t="n">
        <v>128.323192020922</v>
      </c>
      <c r="DQ235" s="0" t="n">
        <v>129.133741305711</v>
      </c>
      <c r="DR235" s="0" t="n">
        <v>143.637392232819</v>
      </c>
      <c r="DS235" s="0" t="n">
        <v>149.925182174536</v>
      </c>
      <c r="DT235" s="0" t="n">
        <v>156.212972116254</v>
      </c>
      <c r="DU235" s="0" t="n">
        <v>162.500762057971</v>
      </c>
      <c r="DV235" s="0" t="n">
        <v>161.104186594018</v>
      </c>
      <c r="DW235" s="0" t="n">
        <v>164.318230373467</v>
      </c>
      <c r="DX235" s="0" t="n">
        <v>167.532274152916</v>
      </c>
      <c r="DY235" s="0" t="n">
        <v>170.746317932365</v>
      </c>
      <c r="DZ235" s="0" t="n">
        <v>169.283382863522</v>
      </c>
      <c r="EA235" s="275" t="n">
        <v>170.626635103654</v>
      </c>
      <c r="EB235" s="0" t="n">
        <v>171.969887343787</v>
      </c>
      <c r="EC235" s="0" t="n">
        <v>173.313139583919</v>
      </c>
      <c r="ED235" s="0" t="n">
        <v>173.214553179364</v>
      </c>
      <c r="EE235" s="0" t="n">
        <v>173.981069961622</v>
      </c>
      <c r="EF235" s="0" t="n">
        <v>174.74758674388</v>
      </c>
      <c r="EG235" s="0" t="n">
        <v>175.514103526137</v>
      </c>
      <c r="EH235" s="0" t="n">
        <v>175.825155768168</v>
      </c>
      <c r="EI235" s="0" t="n">
        <v>176.409486734334</v>
      </c>
      <c r="EJ235" s="0" t="n">
        <v>176.993817700501</v>
      </c>
      <c r="EK235" s="0" t="n">
        <v>177.578148666668</v>
      </c>
      <c r="EL235" s="0" t="n">
        <v>177.68628814631</v>
      </c>
      <c r="EM235" s="0" t="n">
        <v>178.080142517867</v>
      </c>
      <c r="EN235" s="0" t="n">
        <v>178.473996889424</v>
      </c>
      <c r="EO235" s="0" t="n">
        <v>178.86785126098</v>
      </c>
      <c r="EP235" s="0" t="n">
        <v>178.215927040152</v>
      </c>
      <c r="EQ235" s="0" t="n">
        <v>178.191469974755</v>
      </c>
      <c r="ER235" s="0" t="n">
        <v>178.167012909358</v>
      </c>
      <c r="ES235" s="0" t="n">
        <v>178.142555843961</v>
      </c>
      <c r="ET235" s="0" t="n">
        <v>177.725277801448</v>
      </c>
      <c r="EU235" s="0" t="n">
        <v>177.543692345205</v>
      </c>
      <c r="EV235" s="0" t="n">
        <v>177.362106888962</v>
      </c>
      <c r="EW235" s="0" t="n">
        <v>177.180521432719</v>
      </c>
      <c r="EX235" s="0" t="n">
        <v>176.526043307289</v>
      </c>
      <c r="EY235" s="0" t="n">
        <v>176.155300783371</v>
      </c>
      <c r="EZ235" s="0" t="n">
        <v>175.784558259454</v>
      </c>
      <c r="FA235" s="0" t="n">
        <v>175.413815735536</v>
      </c>
      <c r="FB235" s="0" t="n">
        <v>172.592665366191</v>
      </c>
      <c r="FC235" s="0" t="n">
        <v>171.241759704103</v>
      </c>
      <c r="FD235" s="0" t="n">
        <v>169.890854042014</v>
      </c>
      <c r="FE235" s="0" t="n">
        <v>168.539948379926</v>
      </c>
      <c r="FF235" s="0" t="n">
        <v>165.445512013095</v>
      </c>
      <c r="FG235" s="0" t="n">
        <v>163.397194069109</v>
      </c>
      <c r="FH235" s="0" t="n">
        <v>161.348876125123</v>
      </c>
      <c r="FI235" s="0" t="n">
        <v>159.300558181138</v>
      </c>
      <c r="FJ235" s="0" t="n">
        <v>160.59282239241</v>
      </c>
      <c r="FK235" s="0" t="n">
        <v>159.880737310528</v>
      </c>
      <c r="FL235" s="0" t="n">
        <v>159.168652228646</v>
      </c>
      <c r="FM235" s="0" t="n">
        <v>158.456567146763</v>
      </c>
      <c r="FN235" s="0" t="n">
        <v>157.147309456911</v>
      </c>
      <c r="FO235" s="0" t="n">
        <v>156.19635533184</v>
      </c>
      <c r="FP235" s="0" t="n">
        <v>155.24540120677</v>
      </c>
      <c r="FQ235" s="0" t="n">
        <v>154.294447081699</v>
      </c>
      <c r="FR235" s="0" t="n">
        <v>153.826870028072</v>
      </c>
      <c r="FS235" s="0" t="n">
        <v>153.069266731579</v>
      </c>
      <c r="FT235" s="0" t="n">
        <v>152.311663435085</v>
      </c>
      <c r="FU235" s="0" t="n">
        <v>151.554060138592</v>
      </c>
      <c r="FV235" s="0" t="n">
        <v>152.043379125568</v>
      </c>
      <c r="FW235" s="0" t="n">
        <v>151.784544742462</v>
      </c>
      <c r="FX235" s="0" t="n">
        <v>151.525710359357</v>
      </c>
      <c r="FY235" s="0" t="n">
        <v>151.266875976251</v>
      </c>
      <c r="FZ235" s="0" t="n">
        <v>150.348401157886</v>
      </c>
      <c r="GA235" s="0" t="n">
        <v>149.825710600677</v>
      </c>
      <c r="GB235" s="0" t="n">
        <v>149.303020043468</v>
      </c>
      <c r="GC235" s="0" t="n">
        <v>148.780329486259</v>
      </c>
      <c r="GD235" s="0" t="n">
        <v>147.664314923306</v>
      </c>
      <c r="GE235" s="0" t="n">
        <v>146.904294763799</v>
      </c>
      <c r="GF235" s="0" t="n">
        <v>146.144274604293</v>
      </c>
      <c r="GG235" s="0" t="n">
        <v>145.384254444786</v>
      </c>
      <c r="GH235" s="325" t="n">
        <v>144.662855158749</v>
      </c>
      <c r="GI235" s="325" t="n">
        <v>143.91828334863</v>
      </c>
      <c r="GJ235" s="325" t="n">
        <v>143.17371153851</v>
      </c>
      <c r="GK235" s="325" t="n">
        <v>142.429139728391</v>
      </c>
      <c r="GL235" s="325" t="n">
        <v>141.72240377474</v>
      </c>
      <c r="GM235" s="325" t="n">
        <v>140.992966307207</v>
      </c>
      <c r="GN235" s="325" t="n">
        <v>140.263528839675</v>
      </c>
      <c r="GO235" s="325" t="n">
        <v>139.534091372143</v>
      </c>
      <c r="GP235" s="325" t="n">
        <v>138.841720700517</v>
      </c>
      <c r="GQ235" s="325" t="n">
        <v>138.127109951347</v>
      </c>
      <c r="GR235" s="325" t="n">
        <v>137.412499202178</v>
      </c>
      <c r="GS235" s="325" t="n">
        <v>136.697888453008</v>
      </c>
      <c r="GT235" s="325" t="n">
        <v>136.01959107129</v>
      </c>
      <c r="GU235" s="325" t="n">
        <v>135.319505669101</v>
      </c>
      <c r="GV235" s="325" t="n">
        <v>134.619420266913</v>
      </c>
      <c r="GW235" s="325" t="n">
        <v>133.919334864724</v>
      </c>
      <c r="GX235" s="325" t="n">
        <v>133.254824715898</v>
      </c>
      <c r="GY235" s="325" t="n">
        <v>132.568969415054</v>
      </c>
      <c r="GZ235" s="325" t="n">
        <v>131.883114114211</v>
      </c>
      <c r="HA235" s="325" t="n">
        <v>131.197258813367</v>
      </c>
    </row>
    <row r="236" customFormat="false" ht="15" hidden="false" customHeight="false" outlineLevel="2" collapsed="false">
      <c r="A236" s="172" t="s">
        <v>99</v>
      </c>
      <c r="B236" s="318" t="s">
        <v>252</v>
      </c>
      <c r="C236" s="318"/>
      <c r="D236" s="318" t="s">
        <v>101</v>
      </c>
      <c r="E236" s="96"/>
      <c r="F236" s="19" t="s">
        <v>305</v>
      </c>
      <c r="G236" s="96" t="s">
        <v>103</v>
      </c>
      <c r="H236" s="96"/>
      <c r="I236" s="96"/>
      <c r="BR236" s="0" t="n">
        <v>47.9153190993242</v>
      </c>
      <c r="BS236" s="0" t="n">
        <v>39.3300072057885</v>
      </c>
      <c r="BT236" s="0" t="n">
        <v>51.1611887781317</v>
      </c>
      <c r="BU236" s="0" t="n">
        <v>65.2316926125645</v>
      </c>
      <c r="BV236" s="0" t="n">
        <v>94.1583309317327</v>
      </c>
      <c r="BW236" s="0" t="n">
        <v>92.9620514339821</v>
      </c>
      <c r="BX236" s="0" t="n">
        <v>104.806992022013</v>
      </c>
      <c r="BY236" s="0" t="n">
        <v>101.344610652332</v>
      </c>
      <c r="BZ236" s="0" t="n">
        <v>110.76619188693</v>
      </c>
      <c r="CA236" s="0" t="n">
        <v>119.448056753099</v>
      </c>
      <c r="CB236" s="0" t="n">
        <v>123.741257748163</v>
      </c>
      <c r="CC236" s="0" t="n">
        <v>141.687827600618</v>
      </c>
      <c r="CD236" s="0" t="n">
        <v>131.138368720809</v>
      </c>
      <c r="CE236" s="0" t="n">
        <v>101.384205355192</v>
      </c>
      <c r="CF236" s="0" t="n">
        <v>129.861155807559</v>
      </c>
      <c r="CG236" s="0" t="n">
        <v>129.37005006716</v>
      </c>
      <c r="CH236" s="275" t="n">
        <v>109.893035695069</v>
      </c>
      <c r="CI236" s="275" t="n">
        <v>51.661585706828</v>
      </c>
      <c r="CJ236" s="275" t="n">
        <v>40.4331406281439</v>
      </c>
      <c r="CK236" s="275" t="n">
        <v>45.004258535886</v>
      </c>
      <c r="CL236" s="275" t="n">
        <v>42.2511377708825</v>
      </c>
      <c r="CM236" s="275" t="n">
        <v>49.8688685041992</v>
      </c>
      <c r="CN236" s="275" t="n">
        <v>68.4095656995466</v>
      </c>
      <c r="CO236" s="275" t="n">
        <v>95.4704280253717</v>
      </c>
      <c r="CP236" s="275" t="n">
        <v>186.256945945416</v>
      </c>
      <c r="CQ236" s="275" t="n">
        <v>556.223219793269</v>
      </c>
      <c r="CR236" s="275" t="n">
        <v>493.848591921563</v>
      </c>
      <c r="CS236" s="275" t="n">
        <v>560.77618679715</v>
      </c>
      <c r="CT236" s="275" t="n">
        <v>413.493838247067</v>
      </c>
      <c r="CU236" s="275" t="n">
        <v>212.485583333333</v>
      </c>
      <c r="CV236" s="275" t="n">
        <v>253.575885</v>
      </c>
      <c r="CW236" s="275" t="n">
        <v>228.85971111111</v>
      </c>
      <c r="CX236" s="275" t="n">
        <v>244.797213333333</v>
      </c>
      <c r="CY236" s="275" t="n">
        <v>171.825346666667</v>
      </c>
      <c r="CZ236" s="275" t="n">
        <v>127.478376666667</v>
      </c>
      <c r="DA236" s="275" t="n">
        <v>158.62635</v>
      </c>
      <c r="DB236" s="275" t="n">
        <v>204.502510416369</v>
      </c>
      <c r="DC236" s="275" t="n">
        <v>216.03078591625</v>
      </c>
      <c r="DD236" s="275" t="n">
        <v>227.559061416131</v>
      </c>
      <c r="DE236" s="275" t="n">
        <v>239.087336916011</v>
      </c>
      <c r="DF236" s="275" t="n">
        <v>185.264671583208</v>
      </c>
      <c r="DG236" s="275" t="n">
        <v>170.652570750015</v>
      </c>
      <c r="DH236" s="275" t="n">
        <v>156.040469916822</v>
      </c>
      <c r="DI236" s="275" t="n">
        <v>141.428369083629</v>
      </c>
      <c r="DJ236" s="275" t="n">
        <v>135.296077002694</v>
      </c>
      <c r="DK236" s="275" t="n">
        <v>124.075899670404</v>
      </c>
      <c r="DL236" s="275" t="n">
        <v>112.855722338115</v>
      </c>
      <c r="DM236" s="275" t="n">
        <v>101.635545005825</v>
      </c>
      <c r="DN236" s="0" t="n">
        <v>104.674501982686</v>
      </c>
      <c r="DO236" s="0" t="n">
        <v>99.1579783740563</v>
      </c>
      <c r="DP236" s="0" t="n">
        <v>93.6414547654268</v>
      </c>
      <c r="DQ236" s="0" t="n">
        <v>88.1249311567973</v>
      </c>
      <c r="DR236" s="0" t="n">
        <v>105.938093055171</v>
      </c>
      <c r="DS236" s="0" t="n">
        <v>109.753443649343</v>
      </c>
      <c r="DT236" s="0" t="n">
        <v>113.568794243515</v>
      </c>
      <c r="DU236" s="0" t="n">
        <v>117.384144837687</v>
      </c>
      <c r="DV236" s="0" t="n">
        <v>113.321020737925</v>
      </c>
      <c r="DW236" s="0" t="n">
        <v>113.984981454524</v>
      </c>
      <c r="DX236" s="0" t="n">
        <v>114.648942171122</v>
      </c>
      <c r="DY236" s="0" t="n">
        <v>115.312902887721</v>
      </c>
      <c r="DZ236" s="0" t="n">
        <v>116.139698530086</v>
      </c>
      <c r="EA236" s="275" t="n">
        <v>116.868793216991</v>
      </c>
      <c r="EB236" s="0" t="n">
        <v>117.597887903896</v>
      </c>
      <c r="EC236" s="0" t="n">
        <v>118.326982590802</v>
      </c>
      <c r="ED236" s="0" t="n">
        <v>119.838874148139</v>
      </c>
      <c r="EE236" s="0" t="n">
        <v>120.881087583218</v>
      </c>
      <c r="EF236" s="0" t="n">
        <v>121.923301018296</v>
      </c>
      <c r="EG236" s="0" t="n">
        <v>122.965514453374</v>
      </c>
      <c r="EH236" s="0" t="n">
        <v>124.329484075274</v>
      </c>
      <c r="EI236" s="0" t="n">
        <v>125.500399985081</v>
      </c>
      <c r="EJ236" s="0" t="n">
        <v>126.671315894888</v>
      </c>
      <c r="EK236" s="0" t="n">
        <v>127.842231804695</v>
      </c>
      <c r="EL236" s="0" t="n">
        <v>129.764698667852</v>
      </c>
      <c r="EM236" s="0" t="n">
        <v>131.236234958999</v>
      </c>
      <c r="EN236" s="0" t="n">
        <v>132.707771250146</v>
      </c>
      <c r="EO236" s="0" t="n">
        <v>134.179307541293</v>
      </c>
      <c r="EP236" s="0" t="n">
        <v>134.40369098723</v>
      </c>
      <c r="EQ236" s="0" t="n">
        <v>135.376366140293</v>
      </c>
      <c r="ER236" s="0" t="n">
        <v>136.349041293356</v>
      </c>
      <c r="ES236" s="0" t="n">
        <v>137.321716446419</v>
      </c>
      <c r="ET236" s="0" t="n">
        <v>136.793739509899</v>
      </c>
      <c r="EU236" s="0" t="n">
        <v>137.166153827129</v>
      </c>
      <c r="EV236" s="0" t="n">
        <v>137.538568144359</v>
      </c>
      <c r="EW236" s="0" t="n">
        <v>137.910982461588</v>
      </c>
      <c r="EX236" s="0" t="n">
        <v>138.733752627742</v>
      </c>
      <c r="EY236" s="0" t="n">
        <v>139.286309284542</v>
      </c>
      <c r="EZ236" s="0" t="n">
        <v>139.838865941341</v>
      </c>
      <c r="FA236" s="0" t="n">
        <v>140.391422598141</v>
      </c>
      <c r="FB236" s="0" t="n">
        <v>139.758881866885</v>
      </c>
      <c r="FC236" s="0" t="n">
        <v>139.837399568463</v>
      </c>
      <c r="FD236" s="0" t="n">
        <v>139.91591727004</v>
      </c>
      <c r="FE236" s="0" t="n">
        <v>139.994434971617</v>
      </c>
      <c r="FF236" s="0" t="n">
        <v>137.701695873413</v>
      </c>
      <c r="FG236" s="0" t="n">
        <v>136.831710855078</v>
      </c>
      <c r="FH236" s="0" t="n">
        <v>135.961725836742</v>
      </c>
      <c r="FI236" s="0" t="n">
        <v>135.091740818407</v>
      </c>
      <c r="FJ236" s="0" t="n">
        <v>135.127289515359</v>
      </c>
      <c r="FK236" s="0" t="n">
        <v>134.619517983138</v>
      </c>
      <c r="FL236" s="0" t="n">
        <v>134.111746450918</v>
      </c>
      <c r="FM236" s="0" t="n">
        <v>133.603974918697</v>
      </c>
      <c r="FN236" s="0" t="n">
        <v>134.975242657196</v>
      </c>
      <c r="FO236" s="0" t="n">
        <v>135.219086833263</v>
      </c>
      <c r="FP236" s="0" t="n">
        <v>135.46293100933</v>
      </c>
      <c r="FQ236" s="0" t="n">
        <v>135.706775185398</v>
      </c>
      <c r="FR236" s="0" t="n">
        <v>136.243514435889</v>
      </c>
      <c r="FS236" s="0" t="n">
        <v>136.604516641727</v>
      </c>
      <c r="FT236" s="0" t="n">
        <v>136.965518847564</v>
      </c>
      <c r="FU236" s="0" t="n">
        <v>137.326521053401</v>
      </c>
      <c r="FV236" s="0" t="n">
        <v>138.030821299618</v>
      </c>
      <c r="FW236" s="0" t="n">
        <v>138.529142721607</v>
      </c>
      <c r="FX236" s="0" t="n">
        <v>139.027464143596</v>
      </c>
      <c r="FY236" s="0" t="n">
        <v>139.525785565585</v>
      </c>
      <c r="FZ236" s="0" t="n">
        <v>140.584398994391</v>
      </c>
      <c r="GA236" s="0" t="n">
        <v>141.306837219106</v>
      </c>
      <c r="GB236" s="0" t="n">
        <v>142.029275443822</v>
      </c>
      <c r="GC236" s="0" t="n">
        <v>142.751713668537</v>
      </c>
      <c r="GD236" s="0" t="n">
        <v>144.084912822494</v>
      </c>
      <c r="GE236" s="0" t="n">
        <v>145.051655418907</v>
      </c>
      <c r="GF236" s="0" t="n">
        <v>146.018398015319</v>
      </c>
      <c r="GG236" s="0" t="n">
        <v>146.985140611731</v>
      </c>
      <c r="GH236" s="325" t="n">
        <v>148.01785370791</v>
      </c>
      <c r="GI236" s="325" t="n">
        <v>149.010984504229</v>
      </c>
      <c r="GJ236" s="325" t="n">
        <v>150.004115300548</v>
      </c>
      <c r="GK236" s="325" t="n">
        <v>150.997246096866</v>
      </c>
      <c r="GL236" s="325" t="n">
        <v>152.058148123304</v>
      </c>
      <c r="GM236" s="325" t="n">
        <v>153.07838741167</v>
      </c>
      <c r="GN236" s="325" t="n">
        <v>154.098626700037</v>
      </c>
      <c r="GO236" s="325" t="n">
        <v>155.118865988403</v>
      </c>
      <c r="GP236" s="325" t="n">
        <v>156.208726389964</v>
      </c>
      <c r="GQ236" s="325" t="n">
        <v>157.256814123609</v>
      </c>
      <c r="GR236" s="325" t="n">
        <v>158.304901857253</v>
      </c>
      <c r="GS236" s="325" t="n">
        <v>159.352989590897</v>
      </c>
      <c r="GT236" s="325" t="n">
        <v>160.47259881521</v>
      </c>
      <c r="GU236" s="325" t="n">
        <v>161.549295145122</v>
      </c>
      <c r="GV236" s="325" t="n">
        <v>162.625991475033</v>
      </c>
      <c r="GW236" s="325" t="n">
        <v>163.702687804945</v>
      </c>
      <c r="GX236" s="325" t="n">
        <v>164.85285787569</v>
      </c>
      <c r="GY236" s="325" t="n">
        <v>165.958943701935</v>
      </c>
      <c r="GZ236" s="325" t="n">
        <v>167.06502952818</v>
      </c>
      <c r="HA236" s="325" t="n">
        <v>168.171115354425</v>
      </c>
    </row>
    <row r="237" customFormat="false" ht="15" hidden="false" customHeight="false" outlineLevel="2" collapsed="false">
      <c r="A237" s="172" t="s">
        <v>99</v>
      </c>
      <c r="B237" s="318" t="s">
        <v>252</v>
      </c>
      <c r="C237" s="318"/>
      <c r="D237" s="318" t="s">
        <v>101</v>
      </c>
      <c r="E237" s="96"/>
      <c r="F237" s="19" t="s">
        <v>306</v>
      </c>
      <c r="G237" s="96" t="s">
        <v>103</v>
      </c>
      <c r="H237" s="96"/>
      <c r="I237" s="96"/>
      <c r="BR237" s="0" t="n">
        <v>72.6342956480892</v>
      </c>
      <c r="BS237" s="0" t="n">
        <v>62.0146733930171</v>
      </c>
      <c r="BT237" s="0" t="n">
        <v>75.833163022189</v>
      </c>
      <c r="BU237" s="0" t="n">
        <v>94.2944927520788</v>
      </c>
      <c r="BV237" s="0" t="n">
        <v>124.430398185232</v>
      </c>
      <c r="BW237" s="0" t="n">
        <v>121.912471961786</v>
      </c>
      <c r="BX237" s="0" t="n">
        <v>137.731590303743</v>
      </c>
      <c r="BY237" s="0" t="n">
        <v>140.834139674575</v>
      </c>
      <c r="BZ237" s="0" t="n">
        <v>163.836964141554</v>
      </c>
      <c r="CA237" s="0" t="n">
        <v>171.105703542806</v>
      </c>
      <c r="CB237" s="0" t="n">
        <v>165.611295759971</v>
      </c>
      <c r="CC237" s="0" t="n">
        <v>187.301184584966</v>
      </c>
      <c r="CD237" s="0" t="n">
        <v>170.812855860192</v>
      </c>
      <c r="CE237" s="0" t="n">
        <v>140.709173501917</v>
      </c>
      <c r="CF237" s="0" t="n">
        <v>180.190038856541</v>
      </c>
      <c r="CG237" s="0" t="n">
        <v>174.730594563383</v>
      </c>
      <c r="CH237" s="275" t="n">
        <v>149.702803403923</v>
      </c>
      <c r="CI237" s="275" t="n">
        <v>21.6141509406421</v>
      </c>
      <c r="CJ237" s="275" t="n">
        <v>20.2841066355465</v>
      </c>
      <c r="CK237" s="275" t="n">
        <v>59.5732077522574</v>
      </c>
      <c r="CL237" s="275" t="n">
        <v>41.5292877262799</v>
      </c>
      <c r="CM237" s="275" t="n">
        <v>51.2849696382463</v>
      </c>
      <c r="CN237" s="275" t="n">
        <v>63.912809924934</v>
      </c>
      <c r="CO237" s="275" t="n">
        <v>87.2729327105398</v>
      </c>
      <c r="CP237" s="275" t="n">
        <v>168.410184280853</v>
      </c>
      <c r="CQ237" s="275" t="n">
        <v>464.040049988527</v>
      </c>
      <c r="CR237" s="275" t="n">
        <v>332.276974937995</v>
      </c>
      <c r="CS237" s="275" t="n">
        <v>348.969064398073</v>
      </c>
      <c r="CT237" s="275" t="n">
        <v>330.467872063492</v>
      </c>
      <c r="CU237" s="275" t="n">
        <v>156.55943401659</v>
      </c>
      <c r="CV237" s="275" t="n">
        <v>259.584364961928</v>
      </c>
      <c r="CW237" s="275" t="n">
        <v>302.663287291904</v>
      </c>
      <c r="CX237" s="275" t="n">
        <v>287.637027683117</v>
      </c>
      <c r="CY237" s="275" t="n">
        <v>225.03828849742</v>
      </c>
      <c r="CZ237" s="275" t="n">
        <v>174.176545256454</v>
      </c>
      <c r="DA237" s="275" t="n">
        <v>218.933755746129</v>
      </c>
      <c r="DB237" s="275" t="n">
        <v>244.283847151341</v>
      </c>
      <c r="DC237" s="275" t="n">
        <v>251.418824293566</v>
      </c>
      <c r="DD237" s="275" t="n">
        <v>258.55380143579</v>
      </c>
      <c r="DE237" s="275" t="n">
        <v>265.688778578015</v>
      </c>
      <c r="DF237" s="275" t="n">
        <v>225.421142101789</v>
      </c>
      <c r="DG237" s="275" t="n">
        <v>213.595073796633</v>
      </c>
      <c r="DH237" s="275" t="n">
        <v>201.769005491478</v>
      </c>
      <c r="DI237" s="275" t="n">
        <v>189.942937186322</v>
      </c>
      <c r="DJ237" s="275" t="n">
        <v>183.945402483591</v>
      </c>
      <c r="DK237" s="275" t="n">
        <v>174.450747619405</v>
      </c>
      <c r="DL237" s="275" t="n">
        <v>164.956092755219</v>
      </c>
      <c r="DM237" s="275" t="n">
        <v>155.461437891033</v>
      </c>
      <c r="DN237" s="0" t="n">
        <v>157.672711824349</v>
      </c>
      <c r="DO237" s="0" t="n">
        <v>152.860428479164</v>
      </c>
      <c r="DP237" s="0" t="n">
        <v>148.048145133979</v>
      </c>
      <c r="DQ237" s="0" t="n">
        <v>143.235861788794</v>
      </c>
      <c r="DR237" s="0" t="n">
        <v>162.59145413455</v>
      </c>
      <c r="DS237" s="0" t="n">
        <v>167.446321065742</v>
      </c>
      <c r="DT237" s="0" t="n">
        <v>172.301187996933</v>
      </c>
      <c r="DU237" s="0" t="n">
        <v>177.156054928124</v>
      </c>
      <c r="DV237" s="0" t="n">
        <v>174.728799671641</v>
      </c>
      <c r="DW237" s="0" t="n">
        <v>176.670817727762</v>
      </c>
      <c r="DX237" s="0" t="n">
        <v>178.612835783884</v>
      </c>
      <c r="DY237" s="0" t="n">
        <v>180.554853840005</v>
      </c>
      <c r="DZ237" s="0" t="n">
        <v>181.58955868331</v>
      </c>
      <c r="EA237" s="275" t="n">
        <v>183.168651454304</v>
      </c>
      <c r="EB237" s="0" t="n">
        <v>184.747744225299</v>
      </c>
      <c r="EC237" s="0" t="n">
        <v>186.326836996294</v>
      </c>
      <c r="ED237" s="0" t="n">
        <v>188.18450992231</v>
      </c>
      <c r="EE237" s="0" t="n">
        <v>189.875034755314</v>
      </c>
      <c r="EF237" s="0" t="n">
        <v>191.565559588317</v>
      </c>
      <c r="EG237" s="0" t="n">
        <v>193.256084421321</v>
      </c>
      <c r="EH237" s="0" t="n">
        <v>195.392632139759</v>
      </c>
      <c r="EI237" s="0" t="n">
        <v>197.261566126937</v>
      </c>
      <c r="EJ237" s="0" t="n">
        <v>199.130500114114</v>
      </c>
      <c r="EK237" s="0" t="n">
        <v>200.999434101292</v>
      </c>
      <c r="EL237" s="0" t="n">
        <v>203.622204642036</v>
      </c>
      <c r="EM237" s="0" t="n">
        <v>205.79267325064</v>
      </c>
      <c r="EN237" s="0" t="n">
        <v>207.963141859245</v>
      </c>
      <c r="EO237" s="0" t="n">
        <v>210.133610467849</v>
      </c>
      <c r="EP237" s="0" t="n">
        <v>210.391481413021</v>
      </c>
      <c r="EQ237" s="0" t="n">
        <v>211.796910956252</v>
      </c>
      <c r="ER237" s="0" t="n">
        <v>213.202340499484</v>
      </c>
      <c r="ES237" s="0" t="n">
        <v>214.607770042715</v>
      </c>
      <c r="ET237" s="0" t="n">
        <v>214.11830558514</v>
      </c>
      <c r="EU237" s="0" t="n">
        <v>214.765777528049</v>
      </c>
      <c r="EV237" s="0" t="n">
        <v>215.413249470958</v>
      </c>
      <c r="EW237" s="0" t="n">
        <v>216.060721413866</v>
      </c>
      <c r="EX237" s="0" t="n">
        <v>216.988820364024</v>
      </c>
      <c r="EY237" s="0" t="n">
        <v>217.748543109832</v>
      </c>
      <c r="EZ237" s="0" t="n">
        <v>218.508265855641</v>
      </c>
      <c r="FA237" s="0" t="n">
        <v>219.267988601449</v>
      </c>
      <c r="FB237" s="0" t="n">
        <v>220.140596307096</v>
      </c>
      <c r="FC237" s="0" t="n">
        <v>220.945473036839</v>
      </c>
      <c r="FD237" s="0" t="n">
        <v>221.750349766583</v>
      </c>
      <c r="FE237" s="0" t="n">
        <v>222.555226496327</v>
      </c>
      <c r="FF237" s="0" t="n">
        <v>219.617440110776</v>
      </c>
      <c r="FG237" s="0" t="n">
        <v>218.925251594402</v>
      </c>
      <c r="FH237" s="0" t="n">
        <v>218.233063078028</v>
      </c>
      <c r="FI237" s="0" t="n">
        <v>217.540874561654</v>
      </c>
      <c r="FJ237" s="0" t="n">
        <v>216.605412089729</v>
      </c>
      <c r="FK237" s="0" t="n">
        <v>215.815913991135</v>
      </c>
      <c r="FL237" s="0" t="n">
        <v>215.026415892541</v>
      </c>
      <c r="FM237" s="0" t="n">
        <v>214.236917793947</v>
      </c>
      <c r="FN237" s="0" t="n">
        <v>215.819362875646</v>
      </c>
      <c r="FO237" s="0" t="n">
        <v>215.978642049169</v>
      </c>
      <c r="FP237" s="0" t="n">
        <v>216.137921222692</v>
      </c>
      <c r="FQ237" s="0" t="n">
        <v>216.297200396215</v>
      </c>
      <c r="FR237" s="0" t="n">
        <v>216.846546966912</v>
      </c>
      <c r="FS237" s="0" t="n">
        <v>217.161853099304</v>
      </c>
      <c r="FT237" s="0" t="n">
        <v>217.477159231697</v>
      </c>
      <c r="FU237" s="0" t="n">
        <v>217.792465364089</v>
      </c>
      <c r="FV237" s="0" t="n">
        <v>218.662428840376</v>
      </c>
      <c r="FW237" s="0" t="n">
        <v>219.199597910326</v>
      </c>
      <c r="FX237" s="0" t="n">
        <v>219.736766980276</v>
      </c>
      <c r="FY237" s="0" t="n">
        <v>220.273936050226</v>
      </c>
      <c r="FZ237" s="0" t="n">
        <v>221.360963742104</v>
      </c>
      <c r="GA237" s="0" t="n">
        <v>222.118076260825</v>
      </c>
      <c r="GB237" s="0" t="n">
        <v>222.875188779547</v>
      </c>
      <c r="GC237" s="0" t="n">
        <v>223.632301298268</v>
      </c>
      <c r="GD237" s="0" t="n">
        <v>224.988629684178</v>
      </c>
      <c r="GE237" s="0" t="n">
        <v>225.985428549775</v>
      </c>
      <c r="GF237" s="0" t="n">
        <v>226.982227415371</v>
      </c>
      <c r="GG237" s="0" t="n">
        <v>227.979026280968</v>
      </c>
      <c r="GH237" s="325" t="n">
        <v>229.020482360798</v>
      </c>
      <c r="GI237" s="325" t="n">
        <v>230.035144112088</v>
      </c>
      <c r="GJ237" s="325" t="n">
        <v>231.049805863378</v>
      </c>
      <c r="GK237" s="325" t="n">
        <v>232.064467614667</v>
      </c>
      <c r="GL237" s="325" t="n">
        <v>233.12458684867</v>
      </c>
      <c r="GM237" s="325" t="n">
        <v>234.157431593046</v>
      </c>
      <c r="GN237" s="325" t="n">
        <v>235.190276337421</v>
      </c>
      <c r="GO237" s="325" t="n">
        <v>236.223121081796</v>
      </c>
      <c r="GP237" s="325" t="n">
        <v>237.302237918376</v>
      </c>
      <c r="GQ237" s="325" t="n">
        <v>238.353591499633</v>
      </c>
      <c r="GR237" s="325" t="n">
        <v>239.40494508089</v>
      </c>
      <c r="GS237" s="325" t="n">
        <v>240.456298662147</v>
      </c>
      <c r="GT237" s="325" t="n">
        <v>241.554753543108</v>
      </c>
      <c r="GU237" s="325" t="n">
        <v>242.624947644247</v>
      </c>
      <c r="GV237" s="325" t="n">
        <v>243.695141745386</v>
      </c>
      <c r="GW237" s="325" t="n">
        <v>244.765335846524</v>
      </c>
      <c r="GX237" s="325" t="n">
        <v>245.883475314471</v>
      </c>
      <c r="GY237" s="325" t="n">
        <v>246.972847562333</v>
      </c>
      <c r="GZ237" s="325" t="n">
        <v>248.062219810195</v>
      </c>
      <c r="HA237" s="325" t="n">
        <v>249.151592058057</v>
      </c>
    </row>
    <row r="238" customFormat="false" ht="15" hidden="false" customHeight="false" outlineLevel="2" collapsed="false">
      <c r="A238" s="172" t="s">
        <v>99</v>
      </c>
      <c r="B238" s="318" t="s">
        <v>252</v>
      </c>
      <c r="C238" s="318"/>
      <c r="D238" s="318" t="s">
        <v>101</v>
      </c>
      <c r="E238" s="96"/>
      <c r="F238" s="19" t="s">
        <v>307</v>
      </c>
      <c r="G238" s="96" t="s">
        <v>103</v>
      </c>
      <c r="H238" s="96"/>
      <c r="I238" s="96"/>
      <c r="BR238" s="0" t="n">
        <v>-120.120491173883</v>
      </c>
      <c r="BS238" s="0" t="n">
        <v>-181.620610147565</v>
      </c>
      <c r="BT238" s="0" t="n">
        <v>-116.498959601797</v>
      </c>
      <c r="BU238" s="0" t="n">
        <v>-107.215377343897</v>
      </c>
      <c r="BV238" s="0" t="n">
        <v>-85.9357965367281</v>
      </c>
      <c r="BW238" s="0" t="n">
        <v>-71.8235123368301</v>
      </c>
      <c r="BX238" s="0" t="n">
        <v>-80.2371646260521</v>
      </c>
      <c r="BY238" s="0" t="n">
        <v>-107.937293026729</v>
      </c>
      <c r="BZ238" s="0" t="n">
        <v>-118.989881147973</v>
      </c>
      <c r="CA238" s="0" t="n">
        <v>-127.352439792365</v>
      </c>
      <c r="CB238" s="0" t="n">
        <v>-114.909920743121</v>
      </c>
      <c r="CC238" s="0" t="n">
        <v>-89.9971336841339</v>
      </c>
      <c r="CD238" s="0" t="n">
        <v>-78.0272472860327</v>
      </c>
      <c r="CE238" s="0" t="n">
        <v>-118.057792673982</v>
      </c>
      <c r="CF238" s="0" t="n">
        <v>-127.4795283668</v>
      </c>
      <c r="CG238" s="0" t="n">
        <v>-225.61621521396</v>
      </c>
      <c r="CH238" s="275" t="n">
        <v>-121.584220413792</v>
      </c>
      <c r="CI238" s="275" t="n">
        <v>-65.0766010907937</v>
      </c>
      <c r="CJ238" s="275" t="n">
        <v>-78.3309782008031</v>
      </c>
      <c r="CK238" s="275" t="n">
        <v>-68.3390591674824</v>
      </c>
      <c r="CL238" s="275" t="n">
        <v>-99.3823705792937</v>
      </c>
      <c r="CM238" s="275" t="n">
        <v>-121.872469266199</v>
      </c>
      <c r="CN238" s="275" t="n">
        <v>-121.957362185353</v>
      </c>
      <c r="CO238" s="275" t="n">
        <v>-136.787797969154</v>
      </c>
      <c r="CP238" s="275" t="n">
        <v>-176.639583801075</v>
      </c>
      <c r="CQ238" s="275" t="n">
        <v>-118.941562230116</v>
      </c>
      <c r="CR238" s="275" t="n">
        <v>-303.137576043713</v>
      </c>
      <c r="CS238" s="275" t="n">
        <v>-202.601567029894</v>
      </c>
      <c r="CT238" s="275" t="n">
        <v>-128.421888115942</v>
      </c>
      <c r="CU238" s="275" t="n">
        <v>-157.414416666667</v>
      </c>
      <c r="CV238" s="275" t="n">
        <v>-182.011615</v>
      </c>
      <c r="CW238" s="275" t="n">
        <v>-242.634733333335</v>
      </c>
      <c r="CX238" s="275" t="n">
        <v>-211.02362</v>
      </c>
      <c r="CY238" s="275" t="n">
        <v>-168.462153333333</v>
      </c>
      <c r="CZ238" s="275" t="n">
        <v>-172.479956666667</v>
      </c>
      <c r="DA238" s="275" t="n">
        <v>-105.531983333334</v>
      </c>
      <c r="DB238" s="275" t="n">
        <v>-115.000907997614</v>
      </c>
      <c r="DC238" s="275" t="n">
        <v>-95.2514998633259</v>
      </c>
      <c r="DD238" s="275" t="n">
        <v>-75.502091729038</v>
      </c>
      <c r="DE238" s="275" t="n">
        <v>-55.7526835947502</v>
      </c>
      <c r="DF238" s="275" t="n">
        <v>-79.5657906007097</v>
      </c>
      <c r="DG238" s="275" t="n">
        <v>-77.2413885225207</v>
      </c>
      <c r="DH238" s="275" t="n">
        <v>-74.9169864443318</v>
      </c>
      <c r="DI238" s="275" t="n">
        <v>-72.5925843661429</v>
      </c>
      <c r="DJ238" s="275" t="n">
        <v>-80.6808671142977</v>
      </c>
      <c r="DK238" s="275" t="n">
        <v>-82.5215389666463</v>
      </c>
      <c r="DL238" s="275" t="n">
        <v>-84.3622108189949</v>
      </c>
      <c r="DM238" s="275" t="n">
        <v>-86.2028826713435</v>
      </c>
      <c r="DN238" s="0" t="n">
        <v>-84.1451517987591</v>
      </c>
      <c r="DO238" s="0" t="n">
        <v>-84.4264625611346</v>
      </c>
      <c r="DP238" s="0" t="n">
        <v>-84.70777332351</v>
      </c>
      <c r="DQ238" s="0" t="n">
        <v>-84.9890840858854</v>
      </c>
      <c r="DR238" s="0" t="n">
        <v>-88.5316176374998</v>
      </c>
      <c r="DS238" s="0" t="n">
        <v>-90.1174175155708</v>
      </c>
      <c r="DT238" s="0" t="n">
        <v>-91.7032173936418</v>
      </c>
      <c r="DU238" s="0" t="n">
        <v>-93.2890172717128</v>
      </c>
      <c r="DV238" s="0" t="n">
        <v>-96.6691208594608</v>
      </c>
      <c r="DW238" s="0" t="n">
        <v>-98.9726422214026</v>
      </c>
      <c r="DX238" s="0" t="n">
        <v>-101.276163583344</v>
      </c>
      <c r="DY238" s="0" t="n">
        <v>-103.579684945286</v>
      </c>
      <c r="DZ238" s="0" t="n">
        <v>-106.778939010421</v>
      </c>
      <c r="EA238" s="275" t="n">
        <v>-109.44075345364</v>
      </c>
      <c r="EB238" s="0" t="n">
        <v>-112.102567896859</v>
      </c>
      <c r="EC238" s="0" t="n">
        <v>-114.764382340079</v>
      </c>
      <c r="ED238" s="0" t="n">
        <v>-117.709771880683</v>
      </c>
      <c r="EE238" s="0" t="n">
        <v>-120.485016362856</v>
      </c>
      <c r="EF238" s="0" t="n">
        <v>-123.260260845029</v>
      </c>
      <c r="EG238" s="0" t="n">
        <v>-126.035505327202</v>
      </c>
      <c r="EH238" s="0" t="n">
        <v>-129.246833808983</v>
      </c>
      <c r="EI238" s="0" t="n">
        <v>-132.196511890999</v>
      </c>
      <c r="EJ238" s="0" t="n">
        <v>-135.146189973015</v>
      </c>
      <c r="EK238" s="0" t="n">
        <v>-138.095868055031</v>
      </c>
      <c r="EL238" s="0" t="n">
        <v>-140.714696192522</v>
      </c>
      <c r="EM238" s="0" t="n">
        <v>-143.532034296729</v>
      </c>
      <c r="EN238" s="0" t="n">
        <v>-146.349372400935</v>
      </c>
      <c r="EO238" s="0" t="n">
        <v>-149.166710505141</v>
      </c>
      <c r="EP238" s="0" t="n">
        <v>-150.154556559591</v>
      </c>
      <c r="EQ238" s="0" t="n">
        <v>-152.240097843895</v>
      </c>
      <c r="ER238" s="0" t="n">
        <v>-154.325639128199</v>
      </c>
      <c r="ES238" s="0" t="n">
        <v>-156.411180412502</v>
      </c>
      <c r="ET238" s="0" t="n">
        <v>-157.661573526234</v>
      </c>
      <c r="EU238" s="0" t="n">
        <v>-159.413055542309</v>
      </c>
      <c r="EV238" s="0" t="n">
        <v>-161.164537558384</v>
      </c>
      <c r="EW238" s="0" t="n">
        <v>-162.916019574459</v>
      </c>
      <c r="EX238" s="0" t="n">
        <v>-164.954486894926</v>
      </c>
      <c r="EY238" s="0" t="n">
        <v>-166.820763032758</v>
      </c>
      <c r="EZ238" s="0" t="n">
        <v>-168.687039170589</v>
      </c>
      <c r="FA238" s="0" t="n">
        <v>-170.553315308421</v>
      </c>
      <c r="FB238" s="0" t="n">
        <v>-172.32091165432</v>
      </c>
      <c r="FC238" s="0" t="n">
        <v>-174.147715875379</v>
      </c>
      <c r="FD238" s="0" t="n">
        <v>-175.974520096437</v>
      </c>
      <c r="FE238" s="0" t="n">
        <v>-177.801324317496</v>
      </c>
      <c r="FF238" s="0" t="n">
        <v>-179.370694090734</v>
      </c>
      <c r="FG238" s="0" t="n">
        <v>-181.094524532664</v>
      </c>
      <c r="FH238" s="0" t="n">
        <v>-182.818354974595</v>
      </c>
      <c r="FI238" s="0" t="n">
        <v>-184.542185416525</v>
      </c>
      <c r="FJ238" s="0" t="n">
        <v>-186.621282949383</v>
      </c>
      <c r="FK238" s="0" t="n">
        <v>-188.487220227685</v>
      </c>
      <c r="FL238" s="0" t="n">
        <v>-190.353157505986</v>
      </c>
      <c r="FM238" s="0" t="n">
        <v>-192.219094784288</v>
      </c>
      <c r="FN238" s="0" t="n">
        <v>-194.418549141907</v>
      </c>
      <c r="FO238" s="0" t="n">
        <v>-196.417893251936</v>
      </c>
      <c r="FP238" s="0" t="n">
        <v>-198.417237361965</v>
      </c>
      <c r="FQ238" s="0" t="n">
        <v>-200.416581471994</v>
      </c>
      <c r="FR238" s="0" t="n">
        <v>-202.826495909021</v>
      </c>
      <c r="FS238" s="0" t="n">
        <v>-204.990068149849</v>
      </c>
      <c r="FT238" s="0" t="n">
        <v>-207.153640390677</v>
      </c>
      <c r="FU238" s="0" t="n">
        <v>-209.317212631505</v>
      </c>
      <c r="FV238" s="0" t="n">
        <v>-207.977099782491</v>
      </c>
      <c r="FW238" s="0" t="n">
        <v>-208.739197987382</v>
      </c>
      <c r="FX238" s="0" t="n">
        <v>-209.501296192273</v>
      </c>
      <c r="FY238" s="0" t="n">
        <v>-210.263394397164</v>
      </c>
      <c r="FZ238" s="0" t="n">
        <v>-209.959384882997</v>
      </c>
      <c r="GA238" s="0" t="n">
        <v>-210.295040000265</v>
      </c>
      <c r="GB238" s="0" t="n">
        <v>-210.630695117532</v>
      </c>
      <c r="GC238" s="0" t="n">
        <v>-210.9663502348</v>
      </c>
      <c r="GD238" s="0" t="n">
        <v>-210.216639392618</v>
      </c>
      <c r="GE238" s="0" t="n">
        <v>-210.118148126106</v>
      </c>
      <c r="GF238" s="0" t="n">
        <v>-210.019656859594</v>
      </c>
      <c r="GG238" s="0" t="n">
        <v>-209.921165593082</v>
      </c>
      <c r="GH238" s="325" t="n">
        <v>-209.823135240635</v>
      </c>
      <c r="GI238" s="325" t="n">
        <v>-209.724828339749</v>
      </c>
      <c r="GJ238" s="325" t="n">
        <v>-209.626521438863</v>
      </c>
      <c r="GK238" s="325" t="n">
        <v>-209.528214537977</v>
      </c>
      <c r="GL238" s="325" t="n">
        <v>-209.430367688371</v>
      </c>
      <c r="GM238" s="325" t="n">
        <v>-209.332244807997</v>
      </c>
      <c r="GN238" s="325" t="n">
        <v>-209.234121927623</v>
      </c>
      <c r="GO238" s="325" t="n">
        <v>-209.13599904725</v>
      </c>
      <c r="GP238" s="325" t="n">
        <v>-209.038335356987</v>
      </c>
      <c r="GQ238" s="325" t="n">
        <v>-208.940396152658</v>
      </c>
      <c r="GR238" s="325" t="n">
        <v>-208.842456948329</v>
      </c>
      <c r="GS238" s="325" t="n">
        <v>-208.744517743999</v>
      </c>
      <c r="GT238" s="325" t="n">
        <v>-208.647036870224</v>
      </c>
      <c r="GU238" s="325" t="n">
        <v>-208.549280998117</v>
      </c>
      <c r="GV238" s="325" t="n">
        <v>-208.451525126009</v>
      </c>
      <c r="GW238" s="325" t="n">
        <v>-208.353769253902</v>
      </c>
      <c r="GX238" s="325" t="n">
        <v>-208.256470854401</v>
      </c>
      <c r="GY238" s="325" t="n">
        <v>-208.158897971335</v>
      </c>
      <c r="GZ238" s="325" t="n">
        <v>-208.06132508827</v>
      </c>
      <c r="HA238" s="325" t="n">
        <v>-207.963752205205</v>
      </c>
    </row>
    <row r="239" customFormat="false" ht="15" hidden="false" customHeight="false" outlineLevel="2" collapsed="false">
      <c r="A239" s="172"/>
      <c r="B239" s="318"/>
      <c r="C239" s="318"/>
      <c r="D239" s="318"/>
      <c r="E239" s="96"/>
      <c r="F239" s="19"/>
      <c r="G239" s="96"/>
      <c r="H239" s="96"/>
      <c r="I239" s="96"/>
      <c r="CL239" s="275" t="n">
        <v>2.86048935253116</v>
      </c>
      <c r="CM239" s="275" t="n">
        <v>2.86048935253116</v>
      </c>
      <c r="CN239" s="275" t="n">
        <v>2.86048935253116</v>
      </c>
      <c r="CO239" s="275" t="n">
        <v>2.86048935253116</v>
      </c>
      <c r="CP239" s="275" t="n">
        <v>3.40893788061828</v>
      </c>
      <c r="CQ239" s="275" t="n">
        <v>5.76681013260028</v>
      </c>
      <c r="CR239" s="275" t="n">
        <v>5.77521281700876</v>
      </c>
      <c r="CS239" s="275" t="n">
        <v>8.29771361729565</v>
      </c>
      <c r="CT239" s="275" t="n">
        <v>0.710079952795068</v>
      </c>
      <c r="CU239" s="275" t="n">
        <v>5.64907752288902</v>
      </c>
      <c r="CV239" s="275" t="n">
        <v>3.61368899907145</v>
      </c>
      <c r="CW239" s="275" t="n">
        <v>5.71250552086939</v>
      </c>
      <c r="CX239" s="275" t="n">
        <v>7.44317224263768</v>
      </c>
      <c r="CY239" s="275" t="n">
        <v>5.97853063654817</v>
      </c>
      <c r="CZ239" s="275" t="n">
        <v>3.83049801425226</v>
      </c>
      <c r="DA239" s="275" t="n">
        <v>4.52114389289563</v>
      </c>
      <c r="DB239" s="275" t="n">
        <v>5.95437173790164</v>
      </c>
      <c r="DC239" s="275" t="n">
        <v>6.15798700265738</v>
      </c>
      <c r="DD239" s="275" t="n">
        <v>6.36160226741312</v>
      </c>
      <c r="DE239" s="275" t="n">
        <v>6.56521753216886</v>
      </c>
      <c r="DF239" s="275" t="n">
        <v>6.55162642072368</v>
      </c>
      <c r="DG239" s="275" t="n">
        <v>6.66835913499906</v>
      </c>
      <c r="DH239" s="275" t="n">
        <v>6.78509184927443</v>
      </c>
      <c r="DI239" s="275" t="n">
        <v>6.9018245635498</v>
      </c>
      <c r="DJ239" s="275" t="n">
        <v>4.94585092422318</v>
      </c>
      <c r="DK239" s="275" t="n">
        <v>4.23350109705776</v>
      </c>
      <c r="DL239" s="275" t="n">
        <v>3.52115126989233</v>
      </c>
      <c r="DM239" s="275" t="n">
        <v>2.80880144272691</v>
      </c>
      <c r="DN239" s="0" t="n">
        <v>2.71062699210358</v>
      </c>
      <c r="DO239" s="0" t="n">
        <v>2.24394731555499</v>
      </c>
      <c r="DP239" s="0" t="n">
        <v>1.77726763900641</v>
      </c>
      <c r="DQ239" s="0" t="n">
        <v>1.31058796245782</v>
      </c>
      <c r="DR239" s="0" t="n">
        <v>1.98160503228742</v>
      </c>
      <c r="DS239" s="0" t="n">
        <v>1.97000405429012</v>
      </c>
      <c r="DT239" s="0" t="n">
        <v>1.95840307629281</v>
      </c>
      <c r="DU239" s="0" t="n">
        <v>1.9468020982955</v>
      </c>
      <c r="DV239" s="0" t="n">
        <v>2.0090129040847</v>
      </c>
      <c r="DW239" s="0" t="n">
        <v>2.02693663960199</v>
      </c>
      <c r="DX239" s="0" t="n">
        <v>2.04486037511929</v>
      </c>
      <c r="DY239" s="0" t="n">
        <v>2.06278411063658</v>
      </c>
      <c r="DZ239" s="0" t="n">
        <v>2.08088023733422</v>
      </c>
      <c r="EA239" s="275" t="n">
        <v>2.09887292932365</v>
      </c>
      <c r="EB239" s="0" t="n">
        <v>2.11686562131308</v>
      </c>
      <c r="EC239" s="0" t="n">
        <v>2.13485831330251</v>
      </c>
      <c r="ED239" s="0" t="n">
        <v>2.15373312721451</v>
      </c>
      <c r="EE239" s="0" t="n">
        <v>2.17207866797297</v>
      </c>
      <c r="EF239" s="0" t="n">
        <v>2.19042420873142</v>
      </c>
      <c r="EG239" s="0" t="n">
        <v>2.20876974948988</v>
      </c>
      <c r="EH239" s="0" t="n">
        <v>2.22801451357972</v>
      </c>
      <c r="EI239" s="0" t="n">
        <v>2.24671974367073</v>
      </c>
      <c r="EJ239" s="0" t="n">
        <v>2.26542497376174</v>
      </c>
      <c r="EK239" s="0" t="n">
        <v>2.28413020385276</v>
      </c>
      <c r="EL239" s="0" t="n">
        <v>2.30375208399779</v>
      </c>
      <c r="EM239" s="0" t="n">
        <v>2.3228239741104</v>
      </c>
      <c r="EN239" s="0" t="n">
        <v>2.34189586422302</v>
      </c>
      <c r="EO239" s="0" t="n">
        <v>2.36096775433564</v>
      </c>
      <c r="EP239" s="0" t="n">
        <v>2.38097405252866</v>
      </c>
      <c r="EQ239" s="0" t="n">
        <v>2.40041970587343</v>
      </c>
      <c r="ER239" s="0" t="n">
        <v>2.41986535921821</v>
      </c>
      <c r="ES239" s="0" t="n">
        <v>2.43931101256298</v>
      </c>
      <c r="ET239" s="0" t="n">
        <v>2.45970916941202</v>
      </c>
      <c r="EU239" s="0" t="n">
        <v>2.47953582415849</v>
      </c>
      <c r="EV239" s="0" t="n">
        <v>2.49936247890497</v>
      </c>
      <c r="EW239" s="0" t="n">
        <v>2.51918913365145</v>
      </c>
      <c r="EX239" s="0" t="n">
        <v>2.53998673092272</v>
      </c>
      <c r="EY239" s="0" t="n">
        <v>2.56020176267911</v>
      </c>
      <c r="EZ239" s="0" t="n">
        <v>2.58041679443551</v>
      </c>
      <c r="FA239" s="0" t="n">
        <v>2.6006318261919</v>
      </c>
      <c r="FB239" s="0" t="n">
        <v>2.62183658939651</v>
      </c>
      <c r="FC239" s="0" t="n">
        <v>2.64244751373219</v>
      </c>
      <c r="FD239" s="0" t="n">
        <v>2.66305843806788</v>
      </c>
      <c r="FE239" s="0" t="n">
        <v>2.68366936240356</v>
      </c>
      <c r="FF239" s="0" t="n">
        <v>2.70528916342863</v>
      </c>
      <c r="FG239" s="0" t="n">
        <v>2.72630363844007</v>
      </c>
      <c r="FH239" s="0" t="n">
        <v>2.74731811345151</v>
      </c>
      <c r="FI239" s="0" t="n">
        <v>2.76833258846295</v>
      </c>
      <c r="FJ239" s="0" t="n">
        <v>2.79037544824786</v>
      </c>
      <c r="FK239" s="0" t="n">
        <v>2.81180127716869</v>
      </c>
      <c r="FL239" s="0" t="n">
        <v>2.83322710608952</v>
      </c>
      <c r="FM239" s="0" t="n">
        <v>2.85465293501035</v>
      </c>
      <c r="FN239" s="0" t="n">
        <v>2.87709248864643</v>
      </c>
      <c r="FO239" s="0" t="n">
        <v>2.89892380745336</v>
      </c>
      <c r="FP239" s="0" t="n">
        <v>2.92075512626029</v>
      </c>
      <c r="FQ239" s="0" t="n">
        <v>2.94258644506722</v>
      </c>
      <c r="FR239" s="0" t="n">
        <v>2.96548412911376</v>
      </c>
      <c r="FS239" s="0" t="n">
        <v>2.98774199401653</v>
      </c>
      <c r="FT239" s="0" t="n">
        <v>3.0099998589193</v>
      </c>
      <c r="FU239" s="0" t="n">
        <v>3.03225772382208</v>
      </c>
      <c r="FV239" s="0" t="n">
        <v>3.05560249039062</v>
      </c>
      <c r="FW239" s="0" t="n">
        <v>3.0782951159597</v>
      </c>
      <c r="FX239" s="0" t="n">
        <v>3.10098774152878</v>
      </c>
      <c r="FY239" s="0" t="n">
        <v>3.12368036709786</v>
      </c>
      <c r="FZ239" s="0" t="n">
        <v>3.14748081666709</v>
      </c>
      <c r="GA239" s="0" t="n">
        <v>3.17061657183623</v>
      </c>
      <c r="GB239" s="0" t="n">
        <v>3.19375232700537</v>
      </c>
      <c r="GC239" s="0" t="n">
        <v>3.21688808217451</v>
      </c>
      <c r="GD239" s="0" t="n">
        <v>3.24115297652563</v>
      </c>
      <c r="GE239" s="0" t="n">
        <v>3.26474038736756</v>
      </c>
      <c r="GF239" s="0" t="n">
        <v>3.28832779820949</v>
      </c>
      <c r="GG239" s="0" t="n">
        <v>3.31191520905142</v>
      </c>
      <c r="GH239" s="325" t="n">
        <v>3.33665347415816</v>
      </c>
      <c r="GI239" s="325" t="n">
        <v>3.36070122670602</v>
      </c>
      <c r="GJ239" s="325" t="n">
        <v>3.38474897925388</v>
      </c>
      <c r="GK239" s="325" t="n">
        <v>3.40879673180173</v>
      </c>
      <c r="GL239" s="325" t="n">
        <v>3.43401746076766</v>
      </c>
      <c r="GM239" s="325" t="n">
        <v>3.45853440388275</v>
      </c>
      <c r="GN239" s="325" t="n">
        <v>3.48305134699783</v>
      </c>
      <c r="GO239" s="325" t="n">
        <v>3.50756829011292</v>
      </c>
      <c r="GP239" s="325" t="n">
        <v>3.53328074615657</v>
      </c>
      <c r="GQ239" s="325" t="n">
        <v>3.55827589444309</v>
      </c>
      <c r="GR239" s="325" t="n">
        <v>3.5832710427296</v>
      </c>
      <c r="GS239" s="325" t="n">
        <v>3.60826619101611</v>
      </c>
      <c r="GT239" s="325" t="n">
        <v>3.63447981050465</v>
      </c>
      <c r="GU239" s="325" t="n">
        <v>3.65996234727197</v>
      </c>
      <c r="GV239" s="325" t="n">
        <v>3.6854448840393</v>
      </c>
      <c r="GW239" s="325" t="n">
        <v>3.71092742080662</v>
      </c>
      <c r="GX239" s="325" t="n">
        <v>3.73765181633855</v>
      </c>
      <c r="GY239" s="325" t="n">
        <v>3.76363109661171</v>
      </c>
      <c r="GZ239" s="325" t="n">
        <v>3.78961037688488</v>
      </c>
      <c r="HA239" s="325" t="n">
        <v>3.81558965715804</v>
      </c>
    </row>
    <row r="240" customFormat="false" ht="15" hidden="false" customHeight="false" outlineLevel="2" collapsed="false">
      <c r="A240" s="172"/>
      <c r="B240" s="318"/>
      <c r="C240" s="318"/>
      <c r="D240" s="318"/>
      <c r="E240" s="96"/>
      <c r="F240" s="19"/>
      <c r="G240" s="96"/>
      <c r="H240" s="96"/>
      <c r="I240" s="96"/>
      <c r="CL240" s="275" t="n">
        <v>0</v>
      </c>
      <c r="CM240" s="275" t="n">
        <v>0</v>
      </c>
      <c r="CN240" s="275" t="n">
        <v>0</v>
      </c>
      <c r="CO240" s="275" t="n">
        <v>0</v>
      </c>
      <c r="CP240" s="275" t="n">
        <v>5.04698061472047</v>
      </c>
      <c r="CQ240" s="275" t="n">
        <v>24.4048223174536</v>
      </c>
      <c r="CR240" s="275" t="n">
        <v>16.8241432774475</v>
      </c>
      <c r="CS240" s="275" t="n">
        <v>14.6326765439244</v>
      </c>
      <c r="CT240" s="275" t="n">
        <v>7.68035432082685</v>
      </c>
      <c r="CU240" s="275" t="n">
        <v>16.2664462354381</v>
      </c>
      <c r="CV240" s="275" t="n">
        <v>8.31886362056234</v>
      </c>
      <c r="CW240" s="275" t="n">
        <v>5.62796693141322</v>
      </c>
      <c r="CX240" s="275" t="n">
        <v>3.79471541007422</v>
      </c>
      <c r="CY240" s="275" t="n">
        <v>7.13735753512002</v>
      </c>
      <c r="CZ240" s="275" t="n">
        <v>6.29887637974345</v>
      </c>
      <c r="DA240" s="275" t="n">
        <v>6.25382349969762</v>
      </c>
      <c r="DB240" s="275" t="n">
        <v>6.11562885692238</v>
      </c>
      <c r="DC240" s="275" t="n">
        <v>6.2134031172278</v>
      </c>
      <c r="DD240" s="275" t="n">
        <v>6.31117737753322</v>
      </c>
      <c r="DE240" s="275" t="n">
        <v>6.40895163783864</v>
      </c>
      <c r="DF240" s="275" t="n">
        <v>8.28215543996634</v>
      </c>
      <c r="DG240" s="275" t="n">
        <v>9.09010151700066</v>
      </c>
      <c r="DH240" s="275" t="n">
        <v>9.89804759403499</v>
      </c>
      <c r="DI240" s="275" t="n">
        <v>10.7059936710693</v>
      </c>
      <c r="DJ240" s="275" t="n">
        <v>7.00792290964576</v>
      </c>
      <c r="DK240" s="275" t="n">
        <v>6.01346225129693</v>
      </c>
      <c r="DL240" s="275" t="n">
        <v>5.0190015929481</v>
      </c>
      <c r="DM240" s="275" t="n">
        <v>4.02454093459927</v>
      </c>
      <c r="DN240" s="0" t="n">
        <v>5.51623192212251</v>
      </c>
      <c r="DO240" s="0" t="n">
        <v>5.51623192212251</v>
      </c>
      <c r="DP240" s="0" t="n">
        <v>5.51623192212251</v>
      </c>
      <c r="DQ240" s="0" t="n">
        <v>5.51623192212251</v>
      </c>
      <c r="DR240" s="0" t="n">
        <v>5.51623192212251</v>
      </c>
      <c r="DS240" s="0" t="n">
        <v>5.51623192212251</v>
      </c>
      <c r="DT240" s="0" t="n">
        <v>5.51623192212251</v>
      </c>
      <c r="DU240" s="0" t="n">
        <v>5.51623192212251</v>
      </c>
      <c r="DV240" s="0" t="n">
        <v>5.51623192212251</v>
      </c>
      <c r="DW240" s="0" t="n">
        <v>5.51623192212251</v>
      </c>
      <c r="DX240" s="0" t="n">
        <v>5.51623192212251</v>
      </c>
      <c r="DY240" s="0" t="n">
        <v>5.51623192212251</v>
      </c>
      <c r="DZ240" s="0" t="n">
        <v>5.51623192212251</v>
      </c>
      <c r="EA240" s="275" t="n">
        <v>5.51623192212251</v>
      </c>
      <c r="EB240" s="0" t="n">
        <v>5.51623192212251</v>
      </c>
      <c r="EC240" s="0" t="n">
        <v>5.51623192212251</v>
      </c>
      <c r="ED240" s="0" t="n">
        <v>5.51623192212251</v>
      </c>
      <c r="EE240" s="0" t="n">
        <v>5.51623192212251</v>
      </c>
      <c r="EF240" s="0" t="n">
        <v>5.51623192212251</v>
      </c>
      <c r="EG240" s="0" t="n">
        <v>5.51623192212251</v>
      </c>
      <c r="EH240" s="0" t="n">
        <v>5.51623192212251</v>
      </c>
      <c r="EI240" s="0" t="n">
        <v>5.51623192212251</v>
      </c>
      <c r="EJ240" s="0" t="n">
        <v>5.51623192212251</v>
      </c>
      <c r="EK240" s="0" t="n">
        <v>5.51623192212251</v>
      </c>
      <c r="EL240" s="0" t="n">
        <v>5.51623192212251</v>
      </c>
      <c r="EM240" s="0" t="n">
        <v>5.51623192212251</v>
      </c>
      <c r="EN240" s="0" t="n">
        <v>5.51623192212251</v>
      </c>
      <c r="EO240" s="0" t="n">
        <v>5.51623192212251</v>
      </c>
      <c r="EP240" s="0" t="n">
        <v>5.51623192212251</v>
      </c>
      <c r="EQ240" s="0" t="n">
        <v>5.51623192212251</v>
      </c>
      <c r="ER240" s="0" t="n">
        <v>5.51623192212251</v>
      </c>
      <c r="ES240" s="0" t="n">
        <v>5.51623192212251</v>
      </c>
      <c r="ET240" s="0" t="n">
        <v>5.51623192212251</v>
      </c>
      <c r="EU240" s="0" t="n">
        <v>5.51623192212251</v>
      </c>
      <c r="EV240" s="0" t="n">
        <v>5.51623192212251</v>
      </c>
      <c r="EW240" s="0" t="n">
        <v>5.51623192212251</v>
      </c>
      <c r="EX240" s="0" t="n">
        <v>5.51623192212251</v>
      </c>
      <c r="EY240" s="0" t="n">
        <v>5.51623192212251</v>
      </c>
      <c r="EZ240" s="0" t="n">
        <v>5.51623192212251</v>
      </c>
      <c r="FA240" s="0" t="n">
        <v>5.51623192212251</v>
      </c>
      <c r="FB240" s="0" t="n">
        <v>5.51623192212251</v>
      </c>
      <c r="FC240" s="0" t="n">
        <v>5.51623192212251</v>
      </c>
      <c r="FD240" s="0" t="n">
        <v>5.51623192212251</v>
      </c>
      <c r="FE240" s="0" t="n">
        <v>5.51623192212251</v>
      </c>
      <c r="FF240" s="0" t="n">
        <v>5.51623192212251</v>
      </c>
      <c r="FG240" s="0" t="n">
        <v>5.51623192212251</v>
      </c>
      <c r="FH240" s="0" t="n">
        <v>5.51623192212251</v>
      </c>
      <c r="FI240" s="0" t="n">
        <v>5.51623192212251</v>
      </c>
      <c r="FJ240" s="0" t="n">
        <v>5.51623192212251</v>
      </c>
      <c r="FK240" s="0" t="n">
        <v>5.51623192212251</v>
      </c>
      <c r="FL240" s="0" t="n">
        <v>5.51623192212251</v>
      </c>
      <c r="FM240" s="0" t="n">
        <v>5.51623192212251</v>
      </c>
      <c r="FN240" s="0" t="n">
        <v>5.51623192212251</v>
      </c>
      <c r="FO240" s="0" t="n">
        <v>5.51623192212251</v>
      </c>
      <c r="FP240" s="0" t="n">
        <v>5.51623192212251</v>
      </c>
      <c r="FQ240" s="0" t="n">
        <v>5.51623192212251</v>
      </c>
      <c r="FR240" s="0" t="n">
        <v>5.51623192212251</v>
      </c>
      <c r="FS240" s="0" t="n">
        <v>5.51623192212251</v>
      </c>
      <c r="FT240" s="0" t="n">
        <v>5.51623192212251</v>
      </c>
      <c r="FU240" s="0" t="n">
        <v>5.51623192212251</v>
      </c>
      <c r="FV240" s="0" t="n">
        <v>5.51623192212251</v>
      </c>
      <c r="FW240" s="0" t="n">
        <v>5.51623192212251</v>
      </c>
      <c r="FX240" s="0" t="n">
        <v>5.51623192212251</v>
      </c>
      <c r="FY240" s="0" t="n">
        <v>5.51623192212251</v>
      </c>
      <c r="FZ240" s="0" t="n">
        <v>5.51623192212251</v>
      </c>
      <c r="GA240" s="0" t="n">
        <v>5.51623192212251</v>
      </c>
      <c r="GB240" s="0" t="n">
        <v>5.51623192212251</v>
      </c>
      <c r="GC240" s="0" t="n">
        <v>5.51623192212251</v>
      </c>
      <c r="GD240" s="0" t="n">
        <v>5.51623192212251</v>
      </c>
      <c r="GE240" s="0" t="n">
        <v>5.51623192212251</v>
      </c>
      <c r="GF240" s="0" t="n">
        <v>5.51623192212251</v>
      </c>
      <c r="GG240" s="0" t="n">
        <v>5.51623192212251</v>
      </c>
      <c r="GH240" s="325" t="n">
        <v>5.51623192212251</v>
      </c>
      <c r="GI240" s="325" t="n">
        <v>5.51623192212251</v>
      </c>
      <c r="GJ240" s="325" t="n">
        <v>5.51623192212251</v>
      </c>
      <c r="GK240" s="325" t="n">
        <v>5.51623192212251</v>
      </c>
      <c r="GL240" s="325" t="n">
        <v>5.51623192212251</v>
      </c>
      <c r="GM240" s="325" t="n">
        <v>5.51623192212251</v>
      </c>
      <c r="GN240" s="325" t="n">
        <v>5.51623192212251</v>
      </c>
      <c r="GO240" s="325" t="n">
        <v>5.51623192212251</v>
      </c>
      <c r="GP240" s="325" t="n">
        <v>5.51623192212251</v>
      </c>
      <c r="GQ240" s="325" t="n">
        <v>5.51623192212251</v>
      </c>
      <c r="GR240" s="325" t="n">
        <v>5.51623192212251</v>
      </c>
      <c r="GS240" s="325" t="n">
        <v>5.51623192212251</v>
      </c>
      <c r="GT240" s="325" t="n">
        <v>5.51623192212251</v>
      </c>
      <c r="GU240" s="325" t="n">
        <v>5.51623192212251</v>
      </c>
      <c r="GV240" s="325" t="n">
        <v>5.51623192212251</v>
      </c>
      <c r="GW240" s="325" t="n">
        <v>5.51623192212251</v>
      </c>
      <c r="GX240" s="325" t="n">
        <v>5.51623192212251</v>
      </c>
      <c r="GY240" s="325" t="n">
        <v>5.51623192212251</v>
      </c>
      <c r="GZ240" s="325" t="n">
        <v>5.51623192212251</v>
      </c>
      <c r="HA240" s="325" t="n">
        <v>5.51623192212251</v>
      </c>
    </row>
    <row r="241" customFormat="false" ht="15" hidden="false" customHeight="false" outlineLevel="2" collapsed="false">
      <c r="A241" s="172"/>
      <c r="B241" s="318"/>
      <c r="C241" s="318"/>
      <c r="D241" s="318"/>
      <c r="E241" s="96"/>
      <c r="F241" s="19"/>
      <c r="G241" s="96"/>
      <c r="H241" s="96"/>
      <c r="I241" s="96"/>
      <c r="CL241" s="275" t="n">
        <v>11.9994960014876</v>
      </c>
      <c r="CM241" s="275" t="n">
        <v>10.6429280681166</v>
      </c>
      <c r="CN241" s="275" t="n">
        <v>11.5440658288408</v>
      </c>
      <c r="CO241" s="275" t="n">
        <v>38.7611976470226</v>
      </c>
      <c r="CP241" s="275" t="n">
        <v>25.6133045488528</v>
      </c>
      <c r="CQ241" s="275" t="n">
        <v>45.3820216759655</v>
      </c>
      <c r="CR241" s="275" t="n">
        <v>54.7367772900063</v>
      </c>
      <c r="CS241" s="275" t="n">
        <v>53.2610604273769</v>
      </c>
      <c r="CT241" s="275" t="n">
        <v>29.2597553103856</v>
      </c>
      <c r="CU241" s="275" t="n">
        <v>22.8920552139212</v>
      </c>
      <c r="CV241" s="275" t="n">
        <v>24.335267539997</v>
      </c>
      <c r="CW241" s="275" t="n">
        <v>27.4</v>
      </c>
      <c r="CX241" s="275" t="n">
        <v>30.2638855071059</v>
      </c>
      <c r="CY241" s="275" t="n">
        <v>26.5774093207836</v>
      </c>
      <c r="CZ241" s="275" t="n">
        <v>20.3391499122017</v>
      </c>
      <c r="DA241" s="275" t="n">
        <v>19.3893714012236</v>
      </c>
      <c r="DB241" s="275" t="n">
        <v>20.4462208550447</v>
      </c>
      <c r="DC241" s="275" t="n">
        <v>18.9677275829311</v>
      </c>
      <c r="DD241" s="275" t="n">
        <v>17.4892343108175</v>
      </c>
      <c r="DE241" s="275" t="n">
        <v>16.0107410387039</v>
      </c>
      <c r="DF241" s="275" t="n">
        <v>17.3452403356748</v>
      </c>
      <c r="DG241" s="275" t="n">
        <v>16.991944091195</v>
      </c>
      <c r="DH241" s="275" t="n">
        <v>16.6386478467153</v>
      </c>
      <c r="DI241" s="275" t="n">
        <v>16.2853516022355</v>
      </c>
      <c r="DJ241" s="275" t="n">
        <v>15.1019896486514</v>
      </c>
      <c r="DK241" s="275" t="n">
        <v>14.41666712053</v>
      </c>
      <c r="DL241" s="275" t="n">
        <v>13.7313445924085</v>
      </c>
      <c r="DM241" s="275" t="n">
        <v>13.046022064287</v>
      </c>
      <c r="DN241" s="0" t="n">
        <v>13.195537231639</v>
      </c>
      <c r="DO241" s="0" t="n">
        <v>12.844149781707</v>
      </c>
      <c r="DP241" s="0" t="n">
        <v>12.4927623317749</v>
      </c>
      <c r="DQ241" s="0" t="n">
        <v>12.1413748818428</v>
      </c>
      <c r="DR241" s="0" t="n">
        <v>12.5135972901517</v>
      </c>
      <c r="DS241" s="0" t="n">
        <v>12.4516537835161</v>
      </c>
      <c r="DT241" s="0" t="n">
        <v>12.3897102768804</v>
      </c>
      <c r="DU241" s="0" t="n">
        <v>12.3277667702447</v>
      </c>
      <c r="DV241" s="0" t="n">
        <v>12.5682787538924</v>
      </c>
      <c r="DW241" s="0" t="n">
        <v>12.6273174433701</v>
      </c>
      <c r="DX241" s="0" t="n">
        <v>12.6863561328478</v>
      </c>
      <c r="DY241" s="0" t="n">
        <v>12.7453948223255</v>
      </c>
      <c r="DZ241" s="0" t="n">
        <v>12.8073854462771</v>
      </c>
      <c r="EA241" s="275" t="n">
        <v>12.8676049095443</v>
      </c>
      <c r="EB241" s="0" t="n">
        <v>12.9278243728115</v>
      </c>
      <c r="EC241" s="0" t="n">
        <v>12.9880438360788</v>
      </c>
      <c r="ED241" s="0" t="n">
        <v>13.0512742725094</v>
      </c>
      <c r="EE241" s="0" t="n">
        <v>13.1126981250419</v>
      </c>
      <c r="EF241" s="0" t="n">
        <v>13.1741219775745</v>
      </c>
      <c r="EG241" s="0" t="n">
        <v>13.2355458301071</v>
      </c>
      <c r="EH241" s="0" t="n">
        <v>13.3000408752663</v>
      </c>
      <c r="EI241" s="0" t="n">
        <v>13.3626932048495</v>
      </c>
      <c r="EJ241" s="0" t="n">
        <v>13.4253455344328</v>
      </c>
      <c r="EK241" s="0" t="n">
        <v>13.487997864016</v>
      </c>
      <c r="EL241" s="0" t="n">
        <v>13.5537828100784</v>
      </c>
      <c r="EM241" s="0" t="n">
        <v>13.6176881862533</v>
      </c>
      <c r="EN241" s="0" t="n">
        <v>13.6815935624282</v>
      </c>
      <c r="EO241" s="0" t="n">
        <v>13.7454989386031</v>
      </c>
      <c r="EP241" s="0" t="n">
        <v>13.8125995835867</v>
      </c>
      <c r="EQ241" s="0" t="n">
        <v>13.8777830672851</v>
      </c>
      <c r="ER241" s="0" t="n">
        <v>13.9429665509835</v>
      </c>
      <c r="ES241" s="0" t="n">
        <v>14.0081500346819</v>
      </c>
      <c r="ET241" s="0" t="n">
        <v>14.0765926925652</v>
      </c>
      <c r="EU241" s="0" t="n">
        <v>14.1430798459376</v>
      </c>
      <c r="EV241" s="0" t="n">
        <v>14.20956699931</v>
      </c>
      <c r="EW241" s="0" t="n">
        <v>14.2760541526823</v>
      </c>
      <c r="EX241" s="0" t="n">
        <v>14.3458656637233</v>
      </c>
      <c r="EY241" s="0" t="n">
        <v>14.4136825601631</v>
      </c>
      <c r="EZ241" s="0" t="n">
        <v>14.4814994566029</v>
      </c>
      <c r="FA241" s="0" t="n">
        <v>14.5493163530427</v>
      </c>
      <c r="FB241" s="0" t="n">
        <v>14.6205240943045</v>
      </c>
      <c r="FC241" s="0" t="n">
        <v>14.6896973286732</v>
      </c>
      <c r="FD241" s="0" t="n">
        <v>14.7588705630418</v>
      </c>
      <c r="FE241" s="0" t="n">
        <v>14.8280437974104</v>
      </c>
      <c r="FF241" s="0" t="n">
        <v>14.9006756934974</v>
      </c>
      <c r="FG241" s="0" t="n">
        <v>14.9712323925534</v>
      </c>
      <c r="FH241" s="0" t="n">
        <v>15.0417890916094</v>
      </c>
      <c r="FI241" s="0" t="n">
        <v>15.1123457906653</v>
      </c>
      <c r="FJ241" s="0" t="n">
        <v>15.1864303246741</v>
      </c>
      <c r="FK241" s="0" t="n">
        <v>15.2583981577112</v>
      </c>
      <c r="FL241" s="0" t="n">
        <v>15.3303659907483</v>
      </c>
      <c r="FM241" s="0" t="n">
        <v>15.4023338237854</v>
      </c>
      <c r="FN241" s="0" t="n">
        <v>15.4779000484744</v>
      </c>
      <c r="FO241" s="0" t="n">
        <v>15.5513072381722</v>
      </c>
      <c r="FP241" s="0" t="n">
        <v>15.62471442787</v>
      </c>
      <c r="FQ241" s="0" t="n">
        <v>15.6981216175679</v>
      </c>
      <c r="FR241" s="0" t="n">
        <v>15.7751991667506</v>
      </c>
      <c r="FS241" s="0" t="n">
        <v>15.8500745002424</v>
      </c>
      <c r="FT241" s="0" t="n">
        <v>15.9249498337342</v>
      </c>
      <c r="FU241" s="0" t="n">
        <v>15.999825167226</v>
      </c>
      <c r="FV241" s="0" t="n">
        <v>16.0784442673924</v>
      </c>
      <c r="FW241" s="0" t="n">
        <v>16.154817107554</v>
      </c>
      <c r="FX241" s="0" t="n">
        <v>16.2311899477157</v>
      </c>
      <c r="FY241" s="0" t="n">
        <v>16.3075627878773</v>
      </c>
      <c r="FZ241" s="0" t="n">
        <v>16.387754270047</v>
      </c>
      <c r="GA241" s="0" t="n">
        <v>16.4656545670119</v>
      </c>
      <c r="GB241" s="0" t="n">
        <v>16.5435548639767</v>
      </c>
      <c r="GC241" s="0" t="n">
        <v>16.6214551609416</v>
      </c>
      <c r="GD241" s="0" t="n">
        <v>16.7032504727547</v>
      </c>
      <c r="GE241" s="0" t="n">
        <v>16.7827087756589</v>
      </c>
      <c r="GF241" s="0" t="n">
        <v>16.862167078563</v>
      </c>
      <c r="GG241" s="0" t="n">
        <v>16.9416253814672</v>
      </c>
      <c r="GH241" s="325" t="n">
        <v>17.0249090543267</v>
      </c>
      <c r="GI241" s="325" t="n">
        <v>17.1058975052131</v>
      </c>
      <c r="GJ241" s="325" t="n">
        <v>17.1868859560994</v>
      </c>
      <c r="GK241" s="325" t="n">
        <v>17.2678744069857</v>
      </c>
      <c r="GL241" s="325" t="n">
        <v>17.3527618939127</v>
      </c>
      <c r="GM241" s="325" t="n">
        <v>17.4353099592153</v>
      </c>
      <c r="GN241" s="325" t="n">
        <v>17.5178580245178</v>
      </c>
      <c r="GO241" s="325" t="n">
        <v>17.6004060898204</v>
      </c>
      <c r="GP241" s="325" t="n">
        <v>17.6869282758548</v>
      </c>
      <c r="GQ241" s="325" t="n">
        <v>17.7710659894501</v>
      </c>
      <c r="GR241" s="325" t="n">
        <v>17.8552037030454</v>
      </c>
      <c r="GS241" s="325" t="n">
        <v>17.9393414166406</v>
      </c>
      <c r="GT241" s="325" t="n">
        <v>18.0275297815831</v>
      </c>
      <c r="GU241" s="325" t="n">
        <v>18.1132877557173</v>
      </c>
      <c r="GV241" s="325" t="n">
        <v>18.1990457298514</v>
      </c>
      <c r="GW241" s="325" t="n">
        <v>18.2848037039856</v>
      </c>
      <c r="GX241" s="325" t="n">
        <v>18.3746903338511</v>
      </c>
      <c r="GY241" s="325" t="n">
        <v>18.4620997702778</v>
      </c>
      <c r="GZ241" s="325" t="n">
        <v>18.5495092067044</v>
      </c>
      <c r="HA241" s="325" t="n">
        <v>18.6369186431311</v>
      </c>
    </row>
    <row r="242" customFormat="false" ht="15" hidden="false" customHeight="false" outlineLevel="2" collapsed="false">
      <c r="A242" s="48" t="s">
        <v>99</v>
      </c>
      <c r="B242" s="201" t="s">
        <v>311</v>
      </c>
      <c r="C242" s="201"/>
      <c r="D242" s="201" t="s">
        <v>312</v>
      </c>
      <c r="E242" s="52"/>
      <c r="F242" s="19" t="s">
        <v>313</v>
      </c>
      <c r="G242" s="52" t="s">
        <v>12</v>
      </c>
      <c r="H242" s="52"/>
      <c r="I242" s="145" t="s">
        <v>314</v>
      </c>
      <c r="BN242" s="0" t="n">
        <v>0.00851862228781575</v>
      </c>
      <c r="BO242" s="0" t="n">
        <v>0.00861368013580144</v>
      </c>
      <c r="BP242" s="0" t="n">
        <v>0.00870874694345769</v>
      </c>
      <c r="BQ242" s="0" t="n">
        <v>0.00870874694345769</v>
      </c>
      <c r="BR242" s="0" t="n">
        <v>0.00879351161851871</v>
      </c>
      <c r="BS242" s="0" t="n">
        <v>0.00889165041084161</v>
      </c>
      <c r="BT242" s="0" t="n">
        <v>0.00898979875043326</v>
      </c>
      <c r="BU242" s="0" t="n">
        <v>0.00898979875043326</v>
      </c>
      <c r="BV242" s="0" t="n">
        <v>0.00477329575995555</v>
      </c>
      <c r="BW242" s="0" t="n">
        <v>0.00482646016478849</v>
      </c>
      <c r="BX242" s="0" t="n">
        <v>0.00487962738264769</v>
      </c>
      <c r="BY242" s="0" t="n">
        <v>0.00487962738264769</v>
      </c>
      <c r="BZ242" s="0" t="n">
        <v>0.00887882543641716</v>
      </c>
      <c r="CA242" s="0" t="n">
        <v>0.00897792059241187</v>
      </c>
      <c r="CB242" s="0" t="n">
        <v>0.00907702548183531</v>
      </c>
      <c r="CC242" s="0" t="n">
        <v>0.00907702548183531</v>
      </c>
      <c r="CD242" s="0" t="n">
        <v>0.00729503801389253</v>
      </c>
      <c r="CE242" s="0" t="n">
        <v>0.00737639221383168</v>
      </c>
      <c r="CF242" s="0" t="n">
        <v>0.00745775298434404</v>
      </c>
      <c r="CG242" s="0" t="n">
        <v>0.00745775298434404</v>
      </c>
      <c r="CH242" s="275" t="n">
        <v>0.00731509734330516</v>
      </c>
      <c r="CI242" s="275" t="n">
        <v>0.00739667606501926</v>
      </c>
      <c r="CJ242" s="275" t="n">
        <v>0.00747826139349228</v>
      </c>
      <c r="CK242" s="275" t="n">
        <v>0.00747826139349228</v>
      </c>
      <c r="CL242" s="325" t="n">
        <v>0.00731509734330516</v>
      </c>
      <c r="CM242" s="325" t="n">
        <v>0.00739667606501926</v>
      </c>
      <c r="CN242" s="325" t="n">
        <v>0.00747826139349228</v>
      </c>
      <c r="CO242" s="325" t="n">
        <v>0.00747826139349228</v>
      </c>
      <c r="CP242" s="325" t="n">
        <v>0.015178587251377</v>
      </c>
      <c r="CQ242" s="325" t="n">
        <v>0.0153485259574655</v>
      </c>
      <c r="CR242" s="325" t="n">
        <v>0.0155184931109271</v>
      </c>
      <c r="CS242" s="325" t="n">
        <v>0.0155184931109271</v>
      </c>
      <c r="CT242" s="325" t="n">
        <v>0.0266704985371411</v>
      </c>
      <c r="CU242" s="325" t="n">
        <v>0.0269707984020058</v>
      </c>
      <c r="CV242" s="325" t="n">
        <v>0.0272711861042134</v>
      </c>
      <c r="CW242" s="325" t="n">
        <v>0.0272711861042134</v>
      </c>
      <c r="CX242" s="325" t="n">
        <v>0.0358077790403317</v>
      </c>
      <c r="CY242" s="325" t="n">
        <v>0.0358077790403317</v>
      </c>
      <c r="CZ242" s="325" t="n">
        <v>0.0362083109612434</v>
      </c>
      <c r="DA242" s="325" t="n">
        <v>0.0362083109612434</v>
      </c>
      <c r="DB242" s="325" t="n">
        <v>0.025441748871192</v>
      </c>
      <c r="DC242" s="325" t="n">
        <v>0.0257280408272751</v>
      </c>
      <c r="DD242" s="325" t="n">
        <v>0.026014412712895</v>
      </c>
      <c r="DE242" s="325" t="n">
        <v>0.026014412712895</v>
      </c>
      <c r="DF242" s="325" t="n">
        <v>0.0171813670961514</v>
      </c>
      <c r="DG242" s="325" t="n">
        <v>0.0173739200818239</v>
      </c>
      <c r="DH242" s="325" t="n">
        <v>0.0175665095178816</v>
      </c>
      <c r="DI242" s="325" t="n">
        <v>0.0175665095178816</v>
      </c>
      <c r="DJ242" s="325" t="n">
        <v>0.0104351825797289</v>
      </c>
      <c r="DK242" s="325" t="n">
        <v>0.0105517386427527</v>
      </c>
      <c r="DL242" s="325" t="n">
        <v>0.0106683081507912</v>
      </c>
      <c r="DM242" s="325" t="n">
        <v>0.0106683081507912</v>
      </c>
      <c r="DN242" s="324" t="n">
        <v>0.00971777466220192</v>
      </c>
      <c r="DO242" s="324" t="n">
        <v>0.00982627871417696</v>
      </c>
      <c r="DP242" s="324" t="n">
        <v>0.00993479442597356</v>
      </c>
      <c r="DQ242" s="324" t="n">
        <v>0.00993479442597356</v>
      </c>
      <c r="DR242" s="324" t="n">
        <v>0.00979929984169581</v>
      </c>
      <c r="DS242" s="324" t="n">
        <v>0.00979929984169581</v>
      </c>
      <c r="DT242" s="324" t="n">
        <v>0.00990751615536811</v>
      </c>
      <c r="DU242" s="324" t="n">
        <v>0.00990751615536811</v>
      </c>
      <c r="DV242" s="324" t="n">
        <v>0.00971777466220192</v>
      </c>
      <c r="DW242" s="324" t="n">
        <v>0.00982627871417696</v>
      </c>
      <c r="DX242" s="324" t="n">
        <v>0.00993479442597356</v>
      </c>
      <c r="DY242" s="324" t="n">
        <v>0.00993479442597356</v>
      </c>
      <c r="DZ242" s="324" t="n">
        <v>0.00971777466220192</v>
      </c>
      <c r="EA242" s="325" t="n">
        <v>0.00982627871417696</v>
      </c>
      <c r="EB242" s="324" t="n">
        <v>0.00993479442597356</v>
      </c>
      <c r="EC242" s="324" t="n">
        <v>0.00993479442597356</v>
      </c>
      <c r="ED242" s="324" t="n">
        <v>0.00971777466220192</v>
      </c>
      <c r="EE242" s="324" t="n">
        <v>0.00982627871417696</v>
      </c>
      <c r="EF242" s="324" t="n">
        <v>0.00993479442597356</v>
      </c>
      <c r="EG242" s="324" t="n">
        <v>0.00993479442597356</v>
      </c>
      <c r="EH242" s="324" t="n">
        <v>0.00969109512390776</v>
      </c>
      <c r="EI242" s="324" t="n">
        <v>0.00979929984169581</v>
      </c>
      <c r="EJ242" s="324" t="n">
        <v>0.00990751615536811</v>
      </c>
      <c r="EK242" s="324" t="n">
        <v>0.00990751615536811</v>
      </c>
      <c r="EL242" s="324" t="n">
        <v>0.00982627871417696</v>
      </c>
      <c r="EM242" s="324" t="n">
        <v>0.00982627871417696</v>
      </c>
      <c r="EN242" s="324" t="n">
        <v>0.00993479442597356</v>
      </c>
      <c r="EO242" s="324" t="n">
        <v>0.00993479442597356</v>
      </c>
      <c r="EP242" s="324" t="n">
        <v>0.00971777466220192</v>
      </c>
      <c r="EQ242" s="324" t="n">
        <v>0.00982627871417696</v>
      </c>
      <c r="ER242" s="324" t="n">
        <v>0.00993479442597356</v>
      </c>
      <c r="ES242" s="324" t="n">
        <v>0.00993479442597356</v>
      </c>
      <c r="ET242" s="324" t="n">
        <v>0.00971777466220192</v>
      </c>
      <c r="EU242" s="324" t="n">
        <v>0.00982627871417696</v>
      </c>
      <c r="EV242" s="324" t="n">
        <v>0.00993479442597356</v>
      </c>
      <c r="EW242" s="324" t="n">
        <v>0.00993479442597356</v>
      </c>
      <c r="EX242" s="324" t="n">
        <v>0.00969109512390776</v>
      </c>
      <c r="EY242" s="324" t="n">
        <v>0.00979929984169581</v>
      </c>
      <c r="EZ242" s="324" t="n">
        <v>0.00990751615536811</v>
      </c>
      <c r="FA242" s="324" t="n">
        <v>0.00990751615536811</v>
      </c>
      <c r="FB242" s="324" t="n">
        <v>0.00971777466220192</v>
      </c>
      <c r="FC242" s="324" t="n">
        <v>0.00982627871417696</v>
      </c>
      <c r="FD242" s="324" t="n">
        <v>0.00993479442597356</v>
      </c>
      <c r="FE242" s="324" t="n">
        <v>0.00993479442597356</v>
      </c>
      <c r="FF242" s="324" t="n">
        <v>0.00982627871417696</v>
      </c>
      <c r="FG242" s="324" t="n">
        <v>0.00982627871417696</v>
      </c>
      <c r="FH242" s="324" t="n">
        <v>0.00993479442597356</v>
      </c>
      <c r="FI242" s="324" t="n">
        <v>0.00993479442597356</v>
      </c>
      <c r="FJ242" s="324" t="n">
        <v>0.00971777466220192</v>
      </c>
      <c r="FK242" s="324" t="n">
        <v>0.00982627871417696</v>
      </c>
      <c r="FL242" s="324" t="n">
        <v>0.00993479442597356</v>
      </c>
      <c r="FM242" s="324" t="n">
        <v>0.00993479442597356</v>
      </c>
      <c r="FN242" s="324" t="n">
        <v>0.00969109512390776</v>
      </c>
      <c r="FO242" s="324" t="n">
        <v>0.00979929984169581</v>
      </c>
      <c r="FP242" s="324" t="n">
        <v>0.00990751615536811</v>
      </c>
      <c r="FQ242" s="324" t="n">
        <v>0.00990751615536811</v>
      </c>
      <c r="FR242" s="324" t="n">
        <v>0.00971777466220192</v>
      </c>
      <c r="FS242" s="324" t="n">
        <v>0.00982627871417696</v>
      </c>
      <c r="FT242" s="324" t="n">
        <v>0.00993479442597356</v>
      </c>
      <c r="FU242" s="324" t="n">
        <v>0.00993479442597356</v>
      </c>
      <c r="FV242" s="324" t="n">
        <v>0.00971777466220192</v>
      </c>
      <c r="FW242" s="324" t="n">
        <v>0.00982627871417696</v>
      </c>
      <c r="FX242" s="324" t="n">
        <v>0.00993479442597356</v>
      </c>
      <c r="FY242" s="324" t="n">
        <v>0.00993479442597356</v>
      </c>
      <c r="FZ242" s="324" t="n">
        <v>0.00971777466220192</v>
      </c>
      <c r="GA242" s="324" t="n">
        <v>0.00982627871417696</v>
      </c>
      <c r="GB242" s="324" t="n">
        <v>0.00993479442597356</v>
      </c>
      <c r="GC242" s="324" t="n">
        <v>0.00993479442597356</v>
      </c>
      <c r="GD242" s="324" t="n">
        <v>0.00971777466220192</v>
      </c>
      <c r="GE242" s="324" t="n">
        <v>0.00982627871417696</v>
      </c>
      <c r="GF242" s="324" t="n">
        <v>0.00993479442597356</v>
      </c>
      <c r="GG242" s="324" t="n">
        <v>0.00993479442597356</v>
      </c>
      <c r="GH242" s="325" t="n">
        <v>0.00969109512390776</v>
      </c>
      <c r="GI242" s="325" t="n">
        <v>0.00979929984169581</v>
      </c>
      <c r="GJ242" s="325" t="n">
        <v>0.00990751615536811</v>
      </c>
      <c r="GK242" s="325" t="n">
        <v>0.00990751615536811</v>
      </c>
      <c r="GL242" s="325" t="n">
        <v>0.00971777466220192</v>
      </c>
      <c r="GM242" s="325" t="n">
        <v>0.00982627871417696</v>
      </c>
      <c r="GN242" s="325" t="n">
        <v>0.00993479442597356</v>
      </c>
      <c r="GO242" s="325" t="n">
        <v>0.00993479442597356</v>
      </c>
      <c r="GP242" s="325" t="n">
        <v>0.00971777466220192</v>
      </c>
      <c r="GQ242" s="325" t="n">
        <v>0.00982627871417696</v>
      </c>
      <c r="GR242" s="325" t="n">
        <v>0.00993479442597356</v>
      </c>
      <c r="GS242" s="325" t="n">
        <v>0.00993479442597356</v>
      </c>
      <c r="GT242" s="325" t="n">
        <v>0.00971777466220192</v>
      </c>
      <c r="GU242" s="325" t="n">
        <v>0.00982627871417696</v>
      </c>
      <c r="GV242" s="325" t="n">
        <v>0.00993479442597356</v>
      </c>
      <c r="GW242" s="325" t="n">
        <v>0.00993479442597356</v>
      </c>
      <c r="GX242" s="325" t="n">
        <v>0.00971777466220192</v>
      </c>
      <c r="GY242" s="325" t="n">
        <v>0.00982627871417696</v>
      </c>
      <c r="GZ242" s="325" t="n">
        <v>0.00993479442597356</v>
      </c>
      <c r="HA242" s="325" t="n">
        <v>0.00993479442597356</v>
      </c>
    </row>
    <row r="243" customFormat="false" ht="15" hidden="false" customHeight="false" outlineLevel="2" collapsed="false">
      <c r="A243" s="48" t="s">
        <v>99</v>
      </c>
      <c r="B243" s="201" t="s">
        <v>311</v>
      </c>
      <c r="C243" s="201"/>
      <c r="D243" s="123" t="s">
        <v>35</v>
      </c>
      <c r="E243" s="52"/>
      <c r="F243" s="19" t="s">
        <v>315</v>
      </c>
      <c r="G243" s="52" t="s">
        <v>12</v>
      </c>
      <c r="H243" s="52"/>
      <c r="I243" s="52" t="s">
        <v>275</v>
      </c>
      <c r="BN243" s="0" t="n">
        <v>0.3</v>
      </c>
      <c r="BO243" s="0" t="n">
        <v>0.3</v>
      </c>
      <c r="BP243" s="0" t="n">
        <v>0.3</v>
      </c>
      <c r="BQ243" s="0" t="n">
        <v>0.3</v>
      </c>
      <c r="BR243" s="0" t="n">
        <v>0.3</v>
      </c>
      <c r="BS243" s="0" t="n">
        <v>0.3</v>
      </c>
      <c r="BT243" s="0" t="n">
        <v>0.3</v>
      </c>
      <c r="BU243" s="0" t="n">
        <v>0.3</v>
      </c>
      <c r="BV243" s="0" t="n">
        <v>0.3</v>
      </c>
      <c r="BW243" s="0" t="n">
        <v>0.3</v>
      </c>
      <c r="BX243" s="0" t="n">
        <v>0.3</v>
      </c>
      <c r="BY243" s="0" t="n">
        <v>0.3</v>
      </c>
      <c r="BZ243" s="0" t="n">
        <v>0.3</v>
      </c>
      <c r="CA243" s="0" t="n">
        <v>0.3</v>
      </c>
      <c r="CB243" s="0" t="n">
        <v>0.3</v>
      </c>
      <c r="CC243" s="0" t="n">
        <v>0.3</v>
      </c>
      <c r="CD243" s="0" t="n">
        <v>0.3</v>
      </c>
      <c r="CE243" s="0" t="n">
        <v>0.3</v>
      </c>
      <c r="CF243" s="0" t="n">
        <v>0.3</v>
      </c>
      <c r="CG243" s="0" t="n">
        <v>0.3</v>
      </c>
      <c r="CH243" s="275" t="n">
        <v>0.3</v>
      </c>
      <c r="CI243" s="275" t="n">
        <v>0.3</v>
      </c>
      <c r="CJ243" s="275" t="n">
        <v>0.3</v>
      </c>
      <c r="CK243" s="275" t="n">
        <v>0.3</v>
      </c>
      <c r="CL243" s="325" t="n">
        <v>0.3</v>
      </c>
      <c r="CM243" s="325" t="n">
        <v>0.3</v>
      </c>
      <c r="CN243" s="325" t="n">
        <v>0.3</v>
      </c>
      <c r="CO243" s="325" t="n">
        <v>0.3</v>
      </c>
      <c r="CP243" s="325" t="n">
        <v>0.3</v>
      </c>
      <c r="CQ243" s="325" t="n">
        <v>0.3</v>
      </c>
      <c r="CR243" s="325" t="n">
        <v>0.3</v>
      </c>
      <c r="CS243" s="325" t="n">
        <v>0.3</v>
      </c>
      <c r="CT243" s="325" t="n">
        <v>0.3</v>
      </c>
      <c r="CU243" s="325" t="n">
        <v>0.3</v>
      </c>
      <c r="CV243" s="325" t="n">
        <v>0.3</v>
      </c>
      <c r="CW243" s="325" t="n">
        <v>0.3</v>
      </c>
      <c r="CX243" s="325" t="n">
        <v>0.3</v>
      </c>
      <c r="CY243" s="325" t="n">
        <v>0.3</v>
      </c>
      <c r="CZ243" s="325" t="n">
        <v>0.3</v>
      </c>
      <c r="DA243" s="325" t="n">
        <v>0.3</v>
      </c>
      <c r="DB243" s="325" t="n">
        <v>0.3</v>
      </c>
      <c r="DC243" s="325" t="n">
        <v>0.3</v>
      </c>
      <c r="DD243" s="325" t="n">
        <v>0.3</v>
      </c>
      <c r="DE243" s="325" t="n">
        <v>0.3</v>
      </c>
      <c r="DF243" s="325" t="n">
        <v>0.3</v>
      </c>
      <c r="DG243" s="325" t="n">
        <v>0.3</v>
      </c>
      <c r="DH243" s="325" t="n">
        <v>0.3</v>
      </c>
      <c r="DI243" s="325" t="n">
        <v>0.3</v>
      </c>
      <c r="DJ243" s="325" t="n">
        <v>0.3</v>
      </c>
      <c r="DK243" s="325" t="n">
        <v>0.3</v>
      </c>
      <c r="DL243" s="325" t="n">
        <v>0.3</v>
      </c>
      <c r="DM243" s="325" t="n">
        <v>0.3</v>
      </c>
      <c r="DN243" s="324" t="n">
        <v>0.3</v>
      </c>
      <c r="DO243" s="324" t="n">
        <v>0.3</v>
      </c>
      <c r="DP243" s="324" t="n">
        <v>0.3</v>
      </c>
      <c r="DQ243" s="324" t="n">
        <v>0.3</v>
      </c>
      <c r="DR243" s="324" t="n">
        <v>0.3</v>
      </c>
      <c r="DS243" s="324" t="n">
        <v>0.3</v>
      </c>
      <c r="DT243" s="324" t="n">
        <v>0.3</v>
      </c>
      <c r="DU243" s="324" t="n">
        <v>0.3</v>
      </c>
      <c r="DV243" s="324" t="n">
        <v>0.3</v>
      </c>
      <c r="DW243" s="324" t="n">
        <v>0.3</v>
      </c>
      <c r="DX243" s="324" t="n">
        <v>0.3</v>
      </c>
      <c r="DY243" s="324" t="n">
        <v>0.3</v>
      </c>
      <c r="DZ243" s="324" t="n">
        <v>0.3</v>
      </c>
      <c r="EA243" s="325" t="n">
        <v>0.3</v>
      </c>
      <c r="EB243" s="324" t="n">
        <v>0.3</v>
      </c>
      <c r="EC243" s="324" t="n">
        <v>0.3</v>
      </c>
      <c r="ED243" s="324" t="n">
        <v>0.3</v>
      </c>
      <c r="EE243" s="324" t="n">
        <v>0.3</v>
      </c>
      <c r="EF243" s="324" t="n">
        <v>0.3</v>
      </c>
      <c r="EG243" s="324" t="n">
        <v>0.3</v>
      </c>
      <c r="EH243" s="324" t="n">
        <v>0.3</v>
      </c>
      <c r="EI243" s="324" t="n">
        <v>0.3</v>
      </c>
      <c r="EJ243" s="324" t="n">
        <v>0.3</v>
      </c>
      <c r="EK243" s="324" t="n">
        <v>0.3</v>
      </c>
      <c r="EL243" s="324" t="n">
        <v>0.3</v>
      </c>
      <c r="EM243" s="324" t="n">
        <v>0.3</v>
      </c>
      <c r="EN243" s="324" t="n">
        <v>0.3</v>
      </c>
      <c r="EO243" s="324" t="n">
        <v>0.3</v>
      </c>
      <c r="EP243" s="324" t="n">
        <v>0.3</v>
      </c>
      <c r="EQ243" s="324" t="n">
        <v>0.3</v>
      </c>
      <c r="ER243" s="324" t="n">
        <v>0.3</v>
      </c>
      <c r="ES243" s="324" t="n">
        <v>0.3</v>
      </c>
      <c r="ET243" s="324" t="n">
        <v>0.3</v>
      </c>
      <c r="EU243" s="324" t="n">
        <v>0.3</v>
      </c>
      <c r="EV243" s="324" t="n">
        <v>0.3</v>
      </c>
      <c r="EW243" s="324" t="n">
        <v>0.3</v>
      </c>
      <c r="EX243" s="324" t="n">
        <v>0.3</v>
      </c>
      <c r="EY243" s="324" t="n">
        <v>0.3</v>
      </c>
      <c r="EZ243" s="324" t="n">
        <v>0.3</v>
      </c>
      <c r="FA243" s="324" t="n">
        <v>0.3</v>
      </c>
      <c r="FB243" s="324" t="n">
        <v>0.3</v>
      </c>
      <c r="FC243" s="324" t="n">
        <v>0.3</v>
      </c>
      <c r="FD243" s="324" t="n">
        <v>0.3</v>
      </c>
      <c r="FE243" s="324" t="n">
        <v>0.3</v>
      </c>
      <c r="FF243" s="324" t="n">
        <v>0.3</v>
      </c>
      <c r="FG243" s="324" t="n">
        <v>0.3</v>
      </c>
      <c r="FH243" s="324" t="n">
        <v>0.3</v>
      </c>
      <c r="FI243" s="324" t="n">
        <v>0.3</v>
      </c>
      <c r="FJ243" s="324" t="n">
        <v>0.3</v>
      </c>
      <c r="FK243" s="324" t="n">
        <v>0.3</v>
      </c>
      <c r="FL243" s="324" t="n">
        <v>0.3</v>
      </c>
      <c r="FM243" s="324" t="n">
        <v>0.3</v>
      </c>
      <c r="FN243" s="324" t="n">
        <v>0.3</v>
      </c>
      <c r="FO243" s="324" t="n">
        <v>0.3</v>
      </c>
      <c r="FP243" s="324" t="n">
        <v>0.3</v>
      </c>
      <c r="FQ243" s="324" t="n">
        <v>0.3</v>
      </c>
      <c r="FR243" s="324" t="n">
        <v>0.3</v>
      </c>
      <c r="FS243" s="324" t="n">
        <v>0.3</v>
      </c>
      <c r="FT243" s="324" t="n">
        <v>0.3</v>
      </c>
      <c r="FU243" s="324" t="n">
        <v>0.3</v>
      </c>
      <c r="FV243" s="324" t="n">
        <v>0.3</v>
      </c>
      <c r="FW243" s="324" t="n">
        <v>0.3</v>
      </c>
      <c r="FX243" s="324" t="n">
        <v>0.3</v>
      </c>
      <c r="FY243" s="324" t="n">
        <v>0.3</v>
      </c>
      <c r="FZ243" s="324" t="n">
        <v>0.3</v>
      </c>
      <c r="GA243" s="324" t="n">
        <v>0.3</v>
      </c>
      <c r="GB243" s="324" t="n">
        <v>0.3</v>
      </c>
      <c r="GC243" s="324" t="n">
        <v>0.3</v>
      </c>
      <c r="GD243" s="324" t="n">
        <v>0.3</v>
      </c>
      <c r="GE243" s="324" t="n">
        <v>0.3</v>
      </c>
      <c r="GF243" s="324" t="n">
        <v>0.3</v>
      </c>
      <c r="GG243" s="324" t="n">
        <v>0.3</v>
      </c>
      <c r="GH243" s="325" t="n">
        <v>0.3</v>
      </c>
      <c r="GI243" s="325" t="n">
        <v>0.3</v>
      </c>
      <c r="GJ243" s="325" t="n">
        <v>0.3</v>
      </c>
      <c r="GK243" s="325" t="n">
        <v>0.3</v>
      </c>
      <c r="GL243" s="325" t="n">
        <v>0.3</v>
      </c>
      <c r="GM243" s="325" t="n">
        <v>0.3</v>
      </c>
      <c r="GN243" s="325" t="n">
        <v>0.3</v>
      </c>
      <c r="GO243" s="325" t="n">
        <v>0.3</v>
      </c>
      <c r="GP243" s="325" t="n">
        <v>0.3</v>
      </c>
      <c r="GQ243" s="325" t="n">
        <v>0.3</v>
      </c>
      <c r="GR243" s="325" t="n">
        <v>0.3</v>
      </c>
      <c r="GS243" s="325" t="n">
        <v>0.3</v>
      </c>
      <c r="GT243" s="325" t="n">
        <v>0.3</v>
      </c>
      <c r="GU243" s="325" t="n">
        <v>0.3</v>
      </c>
      <c r="GV243" s="325" t="n">
        <v>0.3</v>
      </c>
      <c r="GW243" s="325" t="n">
        <v>0.3</v>
      </c>
      <c r="GX243" s="325" t="n">
        <v>0.3</v>
      </c>
      <c r="GY243" s="325" t="n">
        <v>0.3</v>
      </c>
      <c r="GZ243" s="325" t="n">
        <v>0.3</v>
      </c>
      <c r="HA243" s="325" t="n">
        <v>0.3</v>
      </c>
    </row>
    <row r="244" customFormat="false" ht="15" hidden="false" customHeight="false" outlineLevel="2" collapsed="false">
      <c r="A244" s="48" t="s">
        <v>99</v>
      </c>
      <c r="B244" s="201" t="s">
        <v>311</v>
      </c>
      <c r="C244" s="201"/>
      <c r="D244" s="123" t="s">
        <v>35</v>
      </c>
      <c r="E244" s="52"/>
      <c r="F244" s="19" t="s">
        <v>316</v>
      </c>
      <c r="G244" s="52" t="s">
        <v>12</v>
      </c>
      <c r="H244" s="52"/>
      <c r="I244" s="52" t="s">
        <v>275</v>
      </c>
      <c r="BR244" s="0" t="n">
        <v>0</v>
      </c>
      <c r="BS244" s="0" t="n">
        <v>0</v>
      </c>
      <c r="BT244" s="0" t="n">
        <v>0</v>
      </c>
      <c r="BU244" s="0" t="n">
        <v>0</v>
      </c>
      <c r="BV244" s="0" t="n">
        <v>0</v>
      </c>
      <c r="BW244" s="0" t="n">
        <v>0</v>
      </c>
      <c r="BX244" s="0" t="n">
        <v>0</v>
      </c>
      <c r="BY244" s="0" t="n">
        <v>0</v>
      </c>
      <c r="BZ244" s="0" t="n">
        <v>0</v>
      </c>
      <c r="CA244" s="0" t="n">
        <v>0</v>
      </c>
      <c r="CB244" s="0" t="n">
        <v>0</v>
      </c>
      <c r="CC244" s="0" t="n">
        <v>0</v>
      </c>
      <c r="CD244" s="0" t="n">
        <v>0</v>
      </c>
      <c r="CE244" s="0" t="n">
        <v>0</v>
      </c>
      <c r="CF244" s="0" t="n">
        <v>0</v>
      </c>
      <c r="CG244" s="0" t="n">
        <v>0</v>
      </c>
      <c r="CH244" s="275" t="n">
        <v>0</v>
      </c>
      <c r="CI244" s="275" t="n">
        <v>0</v>
      </c>
      <c r="CJ244" s="275" t="n">
        <v>0</v>
      </c>
      <c r="CK244" s="275" t="n">
        <v>0</v>
      </c>
      <c r="CL244" s="325" t="n">
        <v>0</v>
      </c>
      <c r="CM244" s="325" t="n">
        <v>0</v>
      </c>
      <c r="CN244" s="325" t="n">
        <v>0</v>
      </c>
      <c r="CO244" s="325" t="n">
        <v>0</v>
      </c>
      <c r="CP244" s="325" t="n">
        <v>0</v>
      </c>
      <c r="CQ244" s="325" t="n">
        <v>0</v>
      </c>
      <c r="CR244" s="325" t="n">
        <v>0</v>
      </c>
      <c r="CS244" s="325" t="n">
        <v>0</v>
      </c>
      <c r="CT244" s="325" t="n">
        <v>0</v>
      </c>
      <c r="CU244" s="325" t="n">
        <v>0</v>
      </c>
      <c r="CV244" s="325" t="n">
        <v>0</v>
      </c>
      <c r="CW244" s="325" t="n">
        <v>0</v>
      </c>
      <c r="CX244" s="325" t="n">
        <v>0</v>
      </c>
      <c r="CY244" s="325" t="n">
        <v>0</v>
      </c>
      <c r="CZ244" s="325" t="n">
        <v>0</v>
      </c>
      <c r="DA244" s="325" t="n">
        <v>0</v>
      </c>
      <c r="DB244" s="325" t="n">
        <v>0</v>
      </c>
      <c r="DC244" s="325" t="n">
        <v>0</v>
      </c>
      <c r="DD244" s="325" t="n">
        <v>0</v>
      </c>
      <c r="DE244" s="325" t="n">
        <v>0</v>
      </c>
      <c r="DF244" s="325" t="n">
        <v>0</v>
      </c>
      <c r="DG244" s="325" t="n">
        <v>0</v>
      </c>
      <c r="DH244" s="325" t="n">
        <v>0</v>
      </c>
      <c r="DI244" s="325" t="n">
        <v>0</v>
      </c>
      <c r="DJ244" s="325" t="n">
        <v>0</v>
      </c>
      <c r="DK244" s="325" t="n">
        <v>0</v>
      </c>
      <c r="DL244" s="325" t="n">
        <v>0</v>
      </c>
      <c r="DM244" s="325" t="n">
        <v>0</v>
      </c>
      <c r="DN244" s="324" t="n">
        <v>0</v>
      </c>
      <c r="DO244" s="324" t="n">
        <v>0</v>
      </c>
      <c r="DP244" s="324" t="n">
        <v>0</v>
      </c>
      <c r="DQ244" s="324" t="n">
        <v>0</v>
      </c>
      <c r="DR244" s="324" t="n">
        <v>0</v>
      </c>
      <c r="DS244" s="324" t="n">
        <v>0</v>
      </c>
      <c r="DT244" s="324" t="n">
        <v>0</v>
      </c>
      <c r="DU244" s="324" t="n">
        <v>0</v>
      </c>
      <c r="DV244" s="324" t="n">
        <v>0</v>
      </c>
      <c r="DW244" s="324" t="n">
        <v>0</v>
      </c>
      <c r="DX244" s="324" t="n">
        <v>0</v>
      </c>
      <c r="DY244" s="324" t="n">
        <v>0</v>
      </c>
      <c r="DZ244" s="324" t="n">
        <v>0</v>
      </c>
      <c r="EA244" s="325" t="n">
        <v>0</v>
      </c>
      <c r="EB244" s="324" t="n">
        <v>0</v>
      </c>
      <c r="EC244" s="324" t="n">
        <v>0</v>
      </c>
      <c r="ED244" s="324" t="n">
        <v>0</v>
      </c>
      <c r="EE244" s="324" t="n">
        <v>0</v>
      </c>
      <c r="EF244" s="324" t="n">
        <v>0</v>
      </c>
      <c r="EG244" s="324" t="n">
        <v>0</v>
      </c>
      <c r="EH244" s="324" t="n">
        <v>0</v>
      </c>
      <c r="EI244" s="324" t="n">
        <v>0</v>
      </c>
      <c r="EJ244" s="324" t="n">
        <v>0</v>
      </c>
      <c r="EK244" s="324" t="n">
        <v>0</v>
      </c>
      <c r="EL244" s="324" t="n">
        <v>0</v>
      </c>
      <c r="EM244" s="324" t="n">
        <v>0</v>
      </c>
      <c r="EN244" s="324" t="n">
        <v>0</v>
      </c>
      <c r="EO244" s="324" t="n">
        <v>0</v>
      </c>
      <c r="EP244" s="324" t="n">
        <v>0</v>
      </c>
      <c r="EQ244" s="324" t="n">
        <v>0</v>
      </c>
      <c r="ER244" s="324" t="n">
        <v>0</v>
      </c>
      <c r="ES244" s="324" t="n">
        <v>0</v>
      </c>
      <c r="ET244" s="324" t="n">
        <v>0</v>
      </c>
      <c r="EU244" s="324" t="n">
        <v>0</v>
      </c>
      <c r="EV244" s="324" t="n">
        <v>0</v>
      </c>
      <c r="EW244" s="324" t="n">
        <v>0</v>
      </c>
      <c r="EX244" s="324" t="n">
        <v>0</v>
      </c>
      <c r="EY244" s="324" t="n">
        <v>0</v>
      </c>
      <c r="EZ244" s="324" t="n">
        <v>0</v>
      </c>
      <c r="FA244" s="324" t="n">
        <v>0</v>
      </c>
      <c r="FB244" s="324" t="n">
        <v>0</v>
      </c>
      <c r="FC244" s="324" t="n">
        <v>0</v>
      </c>
      <c r="FD244" s="324" t="n">
        <v>0</v>
      </c>
      <c r="FE244" s="324" t="n">
        <v>0</v>
      </c>
      <c r="FF244" s="324" t="n">
        <v>0</v>
      </c>
      <c r="FG244" s="324" t="n">
        <v>0</v>
      </c>
      <c r="FH244" s="324" t="n">
        <v>0</v>
      </c>
      <c r="FI244" s="324" t="n">
        <v>0</v>
      </c>
      <c r="FJ244" s="324" t="n">
        <v>0</v>
      </c>
      <c r="FK244" s="324" t="n">
        <v>0</v>
      </c>
      <c r="FL244" s="324" t="n">
        <v>0</v>
      </c>
      <c r="FM244" s="324" t="n">
        <v>0</v>
      </c>
      <c r="FN244" s="324" t="n">
        <v>0</v>
      </c>
      <c r="FO244" s="324" t="n">
        <v>0</v>
      </c>
      <c r="FP244" s="324" t="n">
        <v>0</v>
      </c>
      <c r="FQ244" s="324" t="n">
        <v>0</v>
      </c>
      <c r="FR244" s="324" t="n">
        <v>0</v>
      </c>
      <c r="FS244" s="324" t="n">
        <v>0</v>
      </c>
      <c r="FT244" s="324" t="n">
        <v>0</v>
      </c>
      <c r="FU244" s="324" t="n">
        <v>0</v>
      </c>
      <c r="FV244" s="324" t="n">
        <v>0</v>
      </c>
      <c r="FW244" s="324" t="n">
        <v>0</v>
      </c>
      <c r="FX244" s="324" t="n">
        <v>0</v>
      </c>
      <c r="FY244" s="324" t="n">
        <v>0</v>
      </c>
      <c r="FZ244" s="324" t="n">
        <v>0</v>
      </c>
      <c r="GA244" s="324" t="n">
        <v>0</v>
      </c>
      <c r="GB244" s="324" t="n">
        <v>0</v>
      </c>
      <c r="GC244" s="324" t="n">
        <v>0</v>
      </c>
      <c r="GD244" s="324" t="n">
        <v>0</v>
      </c>
      <c r="GE244" s="324" t="n">
        <v>0</v>
      </c>
      <c r="GF244" s="324" t="n">
        <v>0</v>
      </c>
      <c r="GG244" s="324" t="n">
        <v>0</v>
      </c>
      <c r="GH244" s="325" t="n">
        <v>0</v>
      </c>
      <c r="GI244" s="325" t="n">
        <v>0</v>
      </c>
      <c r="GJ244" s="325" t="n">
        <v>0</v>
      </c>
      <c r="GK244" s="325" t="n">
        <v>0</v>
      </c>
      <c r="GL244" s="325" t="n">
        <v>0</v>
      </c>
      <c r="GM244" s="325" t="n">
        <v>0</v>
      </c>
      <c r="GN244" s="325" t="n">
        <v>0</v>
      </c>
      <c r="GO244" s="325" t="n">
        <v>0</v>
      </c>
      <c r="GP244" s="325" t="n">
        <v>0</v>
      </c>
      <c r="GQ244" s="325" t="n">
        <v>0</v>
      </c>
      <c r="GR244" s="325" t="n">
        <v>0</v>
      </c>
      <c r="GS244" s="325" t="n">
        <v>0</v>
      </c>
      <c r="GT244" s="325" t="n">
        <v>0</v>
      </c>
      <c r="GU244" s="325" t="n">
        <v>0</v>
      </c>
      <c r="GV244" s="325" t="n">
        <v>0</v>
      </c>
      <c r="GW244" s="325" t="n">
        <v>0</v>
      </c>
      <c r="GX244" s="325" t="n">
        <v>0</v>
      </c>
      <c r="GY244" s="325" t="n">
        <v>0</v>
      </c>
      <c r="GZ244" s="325" t="n">
        <v>0</v>
      </c>
      <c r="HA244" s="325" t="n">
        <v>0</v>
      </c>
    </row>
    <row r="245" customFormat="false" ht="15" hidden="false" customHeight="false" outlineLevel="2" collapsed="false">
      <c r="A245" s="48" t="s">
        <v>99</v>
      </c>
      <c r="B245" s="201" t="s">
        <v>311</v>
      </c>
      <c r="C245" s="201"/>
      <c r="D245" s="201" t="s">
        <v>101</v>
      </c>
      <c r="E245" s="52"/>
      <c r="F245" s="19" t="s">
        <v>317</v>
      </c>
      <c r="G245" s="52" t="s">
        <v>318</v>
      </c>
      <c r="H245" s="52"/>
      <c r="I245" s="52"/>
      <c r="BR245" s="0" t="n">
        <v>157.050475432785</v>
      </c>
      <c r="BS245" s="0" t="n">
        <v>162.070040931136</v>
      </c>
      <c r="BT245" s="0" t="n">
        <v>147.370864624052</v>
      </c>
      <c r="BU245" s="0" t="n">
        <v>204.856619012027</v>
      </c>
      <c r="BV245" s="0" t="n">
        <v>214.077278673881</v>
      </c>
      <c r="BW245" s="0" t="n">
        <v>172.969305705389</v>
      </c>
      <c r="BX245" s="0" t="n">
        <v>194.209757891127</v>
      </c>
      <c r="BY245" s="0" t="n">
        <v>247.215657729604</v>
      </c>
      <c r="BZ245" s="0" t="n">
        <v>289.989035728298</v>
      </c>
      <c r="CA245" s="0" t="n">
        <v>263.106251715478</v>
      </c>
      <c r="CB245" s="0" t="n">
        <v>303.127745794439</v>
      </c>
      <c r="CC245" s="0" t="n">
        <v>300.780966761784</v>
      </c>
      <c r="CD245" s="0" t="n">
        <v>225.490125938816</v>
      </c>
      <c r="CE245" s="0" t="n">
        <v>146.224739783043</v>
      </c>
      <c r="CF245" s="0" t="n">
        <v>122.011961501201</v>
      </c>
      <c r="CG245" s="0" t="n">
        <v>149.05317277694</v>
      </c>
      <c r="CH245" s="275" t="n">
        <v>175.471557841288</v>
      </c>
      <c r="CI245" s="275" t="n">
        <v>88.8753000019034</v>
      </c>
      <c r="CJ245" s="275" t="n">
        <v>152.719057027257</v>
      </c>
      <c r="CK245" s="275" t="n">
        <v>297.134085129552</v>
      </c>
      <c r="CL245" s="325" t="n">
        <v>258.213420986577</v>
      </c>
      <c r="CM245" s="325" t="n">
        <v>337.784248967714</v>
      </c>
      <c r="CN245" s="325" t="n">
        <v>614.57768470935</v>
      </c>
      <c r="CO245" s="325" t="n">
        <v>1074.69308606841</v>
      </c>
      <c r="CP245" s="325" t="n">
        <v>1139.1736551537</v>
      </c>
      <c r="CQ245" s="325" t="n">
        <v>801.982520388889</v>
      </c>
      <c r="CR245" s="325" t="n">
        <v>1515.9520602726</v>
      </c>
      <c r="CS245" s="325" t="n">
        <v>1163.90226507937</v>
      </c>
      <c r="CT245" s="325" t="n">
        <v>579.060729392067</v>
      </c>
      <c r="CU245" s="325" t="n">
        <v>377.985622838915</v>
      </c>
      <c r="CV245" s="325" t="n">
        <v>380.965174137681</v>
      </c>
      <c r="CW245" s="325" t="n">
        <v>450.528090229657</v>
      </c>
      <c r="CX245" s="325" t="n">
        <v>288.674257908361</v>
      </c>
      <c r="CY245" s="325" t="n">
        <v>338.458283589115</v>
      </c>
      <c r="CZ245" s="325" t="n">
        <v>387.818597641962</v>
      </c>
      <c r="DA245" s="325" t="n">
        <v>460.364477811366</v>
      </c>
      <c r="DB245" s="69" t="n">
        <v>397.958165361948</v>
      </c>
      <c r="DC245" s="69" t="n">
        <v>409.609869811648</v>
      </c>
      <c r="DD245" s="69" t="n">
        <v>421.261574261347</v>
      </c>
      <c r="DE245" s="69" t="n">
        <v>432.913278711046</v>
      </c>
      <c r="DF245" s="69" t="n">
        <v>374.92317689226</v>
      </c>
      <c r="DG245" s="69" t="n">
        <v>358.718158834565</v>
      </c>
      <c r="DH245" s="69" t="n">
        <v>342.51314077687</v>
      </c>
      <c r="DI245" s="69" t="n">
        <v>326.308122719175</v>
      </c>
      <c r="DJ245" s="69" t="n">
        <v>324.105670503407</v>
      </c>
      <c r="DK245" s="69" t="n">
        <v>313.501678782483</v>
      </c>
      <c r="DL245" s="69" t="n">
        <v>302.897687061559</v>
      </c>
      <c r="DM245" s="69" t="n">
        <v>292.293695340635</v>
      </c>
      <c r="DN245" s="69" t="n">
        <v>292.804921994821</v>
      </c>
      <c r="DO245" s="69" t="n">
        <v>286.647017623941</v>
      </c>
      <c r="DP245" s="69" t="n">
        <v>280.489113253061</v>
      </c>
      <c r="DQ245" s="69" t="n">
        <v>274.331208882181</v>
      </c>
      <c r="DR245" s="69" t="n">
        <v>274.071730618985</v>
      </c>
      <c r="DS245" s="69" t="n">
        <v>270.273196691178</v>
      </c>
      <c r="DT245" s="69" t="n">
        <v>266.474662763372</v>
      </c>
      <c r="DU245" s="69" t="n">
        <v>262.676128835566</v>
      </c>
      <c r="DV245" s="69" t="n">
        <v>286.043517424276</v>
      </c>
      <c r="DW245" s="69" t="n">
        <v>293.111352503077</v>
      </c>
      <c r="DX245" s="69" t="n">
        <v>300.179187581877</v>
      </c>
      <c r="DY245" s="69" t="n">
        <v>307.247022660678</v>
      </c>
      <c r="DZ245" s="69" t="n">
        <v>314.314998399687</v>
      </c>
      <c r="EA245" s="69" t="n">
        <v>321.38288974257</v>
      </c>
      <c r="EB245" s="69" t="n">
        <v>328.450781085454</v>
      </c>
      <c r="EC245" s="69" t="n">
        <v>335.518672428338</v>
      </c>
      <c r="ED245" s="69" t="n">
        <v>342.586704994071</v>
      </c>
      <c r="EE245" s="69" t="n">
        <v>349.654652826095</v>
      </c>
      <c r="EF245" s="69" t="n">
        <v>356.722600658118</v>
      </c>
      <c r="EG245" s="69" t="n">
        <v>363.790548490142</v>
      </c>
      <c r="EH245" s="69" t="n">
        <v>370.858638109906</v>
      </c>
      <c r="EI245" s="69" t="n">
        <v>377.926642657026</v>
      </c>
      <c r="EJ245" s="69" t="n">
        <v>384.994647204146</v>
      </c>
      <c r="EK245" s="69" t="n">
        <v>392.062651751265</v>
      </c>
      <c r="EL245" s="69" t="n">
        <v>399.130798653277</v>
      </c>
      <c r="EM245" s="69" t="n">
        <v>406.198860142353</v>
      </c>
      <c r="EN245" s="69" t="n">
        <v>413.26692163143</v>
      </c>
      <c r="EO245" s="69" t="n">
        <v>420.334983120506</v>
      </c>
      <c r="EP245" s="69" t="n">
        <v>427.403187533894</v>
      </c>
      <c r="EQ245" s="69" t="n">
        <v>434.471306192695</v>
      </c>
      <c r="ER245" s="69" t="n">
        <v>441.539424851496</v>
      </c>
      <c r="ES245" s="69" t="n">
        <v>448.607543510297</v>
      </c>
      <c r="ET245" s="69" t="n">
        <v>443.33636259862</v>
      </c>
      <c r="EU245" s="69" t="n">
        <v>445.468761429229</v>
      </c>
      <c r="EV245" s="69" t="n">
        <v>447.601160259839</v>
      </c>
      <c r="EW245" s="69" t="n">
        <v>449.733559090449</v>
      </c>
      <c r="EX245" s="69" t="n">
        <v>451.972001582619</v>
      </c>
      <c r="EY245" s="69" t="n">
        <v>454.146817877853</v>
      </c>
      <c r="EZ245" s="69" t="n">
        <v>456.321634173087</v>
      </c>
      <c r="FA245" s="69" t="n">
        <v>458.496450468321</v>
      </c>
      <c r="FB245" s="69" t="n">
        <v>460.779428993227</v>
      </c>
      <c r="FC245" s="69" t="n">
        <v>462.997510180329</v>
      </c>
      <c r="FD245" s="69" t="n">
        <v>465.215591367432</v>
      </c>
      <c r="FE245" s="69" t="n">
        <v>467.433672554535</v>
      </c>
      <c r="FF245" s="69" t="n">
        <v>469.762076901562</v>
      </c>
      <c r="FG245" s="69" t="n">
        <v>472.024287352635</v>
      </c>
      <c r="FH245" s="69" t="n">
        <v>474.286497803707</v>
      </c>
      <c r="FI245" s="69" t="n">
        <v>476.54870825478</v>
      </c>
      <c r="FJ245" s="69" t="n">
        <v>478.923446005378</v>
      </c>
      <c r="FK245" s="69" t="n">
        <v>481.230667376261</v>
      </c>
      <c r="FL245" s="69" t="n">
        <v>483.537888747144</v>
      </c>
      <c r="FM245" s="69" t="n">
        <v>485.845110118027</v>
      </c>
      <c r="FN245" s="69" t="n">
        <v>488.267107001534</v>
      </c>
      <c r="FO245" s="69" t="n">
        <v>490.620238577466</v>
      </c>
      <c r="FP245" s="69" t="n">
        <v>492.973370153399</v>
      </c>
      <c r="FQ245" s="69" t="n">
        <v>495.326501729331</v>
      </c>
      <c r="FR245" s="69" t="n">
        <v>497.796701985916</v>
      </c>
      <c r="FS245" s="69" t="n">
        <v>500.19666103411</v>
      </c>
      <c r="FT245" s="69" t="n">
        <v>502.596620082304</v>
      </c>
      <c r="FU245" s="69" t="n">
        <v>504.996579130497</v>
      </c>
      <c r="FV245" s="69" t="n">
        <v>507.51579831893</v>
      </c>
      <c r="FW245" s="69" t="n">
        <v>509.96346142322</v>
      </c>
      <c r="FX245" s="69" t="n">
        <v>512.411124527509</v>
      </c>
      <c r="FY245" s="69" t="n">
        <v>514.858787631798</v>
      </c>
      <c r="FZ245" s="69" t="n">
        <v>517.428096079132</v>
      </c>
      <c r="GA245" s="69" t="n">
        <v>519.924417320638</v>
      </c>
      <c r="GB245" s="69" t="n">
        <v>522.420738562146</v>
      </c>
      <c r="GC245" s="69" t="n">
        <v>524.917059803653</v>
      </c>
      <c r="GD245" s="69" t="n">
        <v>527.537459295064</v>
      </c>
      <c r="GE245" s="69" t="n">
        <v>530.083411836533</v>
      </c>
      <c r="GF245" s="69" t="n">
        <v>532.629364378002</v>
      </c>
      <c r="GG245" s="69" t="n">
        <v>535.175316919471</v>
      </c>
      <c r="GH245" s="69" t="n">
        <v>537.810938667322</v>
      </c>
      <c r="GI245" s="69" t="n">
        <v>540.392758891344</v>
      </c>
      <c r="GJ245" s="69" t="n">
        <v>542.974579115366</v>
      </c>
      <c r="GK245" s="69" t="n">
        <v>545.556399339387</v>
      </c>
      <c r="GL245" s="69" t="n">
        <v>548.26731057461</v>
      </c>
      <c r="GM245" s="69" t="n">
        <v>550.900767203112</v>
      </c>
      <c r="GN245" s="69" t="n">
        <v>553.534223831615</v>
      </c>
      <c r="GO245" s="69" t="n">
        <v>556.167680460117</v>
      </c>
      <c r="GP245" s="69" t="n">
        <v>558.932809920044</v>
      </c>
      <c r="GQ245" s="69" t="n">
        <v>561.618935681116</v>
      </c>
      <c r="GR245" s="69" t="n">
        <v>564.305061442189</v>
      </c>
      <c r="GS245" s="69" t="n">
        <v>566.991187203261</v>
      </c>
      <c r="GT245" s="69" t="n">
        <v>569.811619252387</v>
      </c>
      <c r="GU245" s="69" t="n">
        <v>572.55146752868</v>
      </c>
      <c r="GV245" s="69" t="n">
        <v>575.291315804974</v>
      </c>
      <c r="GW245" s="69" t="n">
        <v>578.031164081268</v>
      </c>
      <c r="GX245" s="69" t="n">
        <v>580.908004771376</v>
      </c>
      <c r="GY245" s="69" t="n">
        <v>583.702650013196</v>
      </c>
      <c r="GZ245" s="69" t="n">
        <v>586.497295255015</v>
      </c>
      <c r="HA245" s="69" t="n">
        <v>589.291940496835</v>
      </c>
    </row>
    <row r="246" customFormat="false" ht="15" hidden="false" customHeight="false" outlineLevel="2" collapsed="false">
      <c r="A246" s="48" t="s">
        <v>99</v>
      </c>
      <c r="B246" s="201" t="s">
        <v>311</v>
      </c>
      <c r="C246" s="201"/>
      <c r="D246" s="201" t="s">
        <v>101</v>
      </c>
      <c r="E246" s="52"/>
      <c r="F246" s="338" t="s">
        <v>319</v>
      </c>
      <c r="G246" s="52" t="s">
        <v>318</v>
      </c>
      <c r="H246" s="52"/>
      <c r="I246" s="52"/>
      <c r="BR246" s="0" t="n">
        <v>268.886719588387</v>
      </c>
      <c r="BS246" s="0" t="n">
        <v>207.068129364204</v>
      </c>
      <c r="BT246" s="0" t="n">
        <v>240.875170893054</v>
      </c>
      <c r="BU246" s="0" t="n">
        <v>268.765980154355</v>
      </c>
      <c r="BV246" s="0" t="n">
        <v>269.956743696798</v>
      </c>
      <c r="BW246" s="0" t="n">
        <v>301.730103404945</v>
      </c>
      <c r="BX246" s="0" t="n">
        <v>297.641619618971</v>
      </c>
      <c r="BY246" s="0" t="n">
        <v>283.390333279287</v>
      </c>
      <c r="BZ246" s="0" t="n">
        <v>311.629063080152</v>
      </c>
      <c r="CA246" s="0" t="n">
        <v>351.861015688409</v>
      </c>
      <c r="CB246" s="0" t="n">
        <v>376.921701251652</v>
      </c>
      <c r="CC246" s="0" t="n">
        <v>405.129019979787</v>
      </c>
      <c r="CD246" s="0" t="n">
        <v>385.800930073871</v>
      </c>
      <c r="CE246" s="0" t="n">
        <v>331.953154519839</v>
      </c>
      <c r="CF246" s="0" t="n">
        <v>359.742066803747</v>
      </c>
      <c r="CG246" s="0" t="n">
        <v>342.333448602544</v>
      </c>
      <c r="CH246" s="275" t="n">
        <v>362.510055922725</v>
      </c>
      <c r="CI246" s="275" t="n">
        <v>358.094869344179</v>
      </c>
      <c r="CJ246" s="275" t="n">
        <v>195.430100660905</v>
      </c>
      <c r="CK246" s="275" t="n">
        <v>226.684974072191</v>
      </c>
      <c r="CL246" s="325" t="n">
        <v>260.278123125153</v>
      </c>
      <c r="CM246" s="325" t="n">
        <v>320.092846390648</v>
      </c>
      <c r="CN246" s="325" t="n">
        <v>378.908381789467</v>
      </c>
      <c r="CO246" s="325" t="n">
        <v>387.384981446102</v>
      </c>
      <c r="CP246" s="325" t="n">
        <v>444.708533333333</v>
      </c>
      <c r="CQ246" s="325" t="n">
        <v>488.988933333333</v>
      </c>
      <c r="CR246" s="325" t="n">
        <v>599.808966666667</v>
      </c>
      <c r="CS246" s="325" t="n">
        <v>619.330433333333</v>
      </c>
      <c r="CT246" s="325" t="n">
        <v>553.028866666667</v>
      </c>
      <c r="CU246" s="325" t="n">
        <v>486.608266666667</v>
      </c>
      <c r="CV246" s="325" t="n">
        <v>467.0868</v>
      </c>
      <c r="CW246" s="325" t="n">
        <v>455.183466666667</v>
      </c>
      <c r="CX246" s="325" t="n">
        <v>504.5823</v>
      </c>
      <c r="CY246" s="325" t="n">
        <v>472.205233333333</v>
      </c>
      <c r="CZ246" s="325" t="n">
        <v>464.23</v>
      </c>
      <c r="DA246" s="325" t="n">
        <v>495.535766666666</v>
      </c>
      <c r="DB246" s="69" t="n">
        <v>441.885008651018</v>
      </c>
      <c r="DC246" s="69" t="n">
        <v>424.983682111425</v>
      </c>
      <c r="DD246" s="69" t="n">
        <v>408.082355571832</v>
      </c>
      <c r="DE246" s="69" t="n">
        <v>391.181029032239</v>
      </c>
      <c r="DF246" s="69" t="n">
        <v>371.881110917723</v>
      </c>
      <c r="DG246" s="69" t="n">
        <v>354.020347748161</v>
      </c>
      <c r="DH246" s="69" t="n">
        <v>336.159584578599</v>
      </c>
      <c r="DI246" s="69" t="n">
        <v>318.298821409037</v>
      </c>
      <c r="DJ246" s="69" t="n">
        <v>347.402919766692</v>
      </c>
      <c r="DK246" s="69" t="n">
        <v>348.328101208017</v>
      </c>
      <c r="DL246" s="69" t="n">
        <v>349.253282649341</v>
      </c>
      <c r="DM246" s="69" t="n">
        <v>350.178464090666</v>
      </c>
      <c r="DN246" s="69" t="n">
        <v>364.610453607256</v>
      </c>
      <c r="DO246" s="69" t="n">
        <v>370.938358278686</v>
      </c>
      <c r="DP246" s="69" t="n">
        <v>377.266262950117</v>
      </c>
      <c r="DQ246" s="69" t="n">
        <v>383.594167621547</v>
      </c>
      <c r="DR246" s="69" t="n">
        <v>382.155752608375</v>
      </c>
      <c r="DS246" s="69" t="n">
        <v>385.377129405965</v>
      </c>
      <c r="DT246" s="69" t="n">
        <v>388.598506203555</v>
      </c>
      <c r="DU246" s="69" t="n">
        <v>391.819883001144</v>
      </c>
      <c r="DV246" s="69" t="n">
        <v>389.415376611902</v>
      </c>
      <c r="DW246" s="69" t="n">
        <v>390.386400134759</v>
      </c>
      <c r="DX246" s="69" t="n">
        <v>391.357423657616</v>
      </c>
      <c r="DY246" s="69" t="n">
        <v>392.328447180473</v>
      </c>
      <c r="DZ246" s="69" t="n">
        <v>392.925423046652</v>
      </c>
      <c r="EA246" s="69" t="n">
        <v>393.746827506838</v>
      </c>
      <c r="EB246" s="69" t="n">
        <v>394.568231967023</v>
      </c>
      <c r="EC246" s="69" t="n">
        <v>395.389636427209</v>
      </c>
      <c r="ED246" s="69" t="n">
        <v>396.232969042256</v>
      </c>
      <c r="EE246" s="69" t="n">
        <v>397.063144764386</v>
      </c>
      <c r="EF246" s="69" t="n">
        <v>397.893320486516</v>
      </c>
      <c r="EG246" s="69" t="n">
        <v>398.723496208646</v>
      </c>
      <c r="EH246" s="69" t="n">
        <v>399.575834242621</v>
      </c>
      <c r="EI246" s="69" t="n">
        <v>400.414874889489</v>
      </c>
      <c r="EJ246" s="69" t="n">
        <v>401.253915536357</v>
      </c>
      <c r="EK246" s="69" t="n">
        <v>402.092956183225</v>
      </c>
      <c r="EL246" s="69" t="n">
        <v>402.954395799335</v>
      </c>
      <c r="EM246" s="69" t="n">
        <v>403.8023960339</v>
      </c>
      <c r="EN246" s="69" t="n">
        <v>404.650396268465</v>
      </c>
      <c r="EO246" s="69" t="n">
        <v>405.49839650303</v>
      </c>
      <c r="EP246" s="69" t="n">
        <v>406.369034891352</v>
      </c>
      <c r="EQ246" s="69" t="n">
        <v>407.22609038742</v>
      </c>
      <c r="ER246" s="69" t="n">
        <v>408.083145883487</v>
      </c>
      <c r="ES246" s="69" t="n">
        <v>408.940201379555</v>
      </c>
      <c r="ET246" s="69" t="n">
        <v>409.820136767994</v>
      </c>
      <c r="EU246" s="69" t="n">
        <v>410.68634422101</v>
      </c>
      <c r="EV246" s="69" t="n">
        <v>411.552551674027</v>
      </c>
      <c r="EW246" s="69" t="n">
        <v>412.418759127043</v>
      </c>
      <c r="EX246" s="69" t="n">
        <v>413.30809079242</v>
      </c>
      <c r="EY246" s="69" t="n">
        <v>414.183547930381</v>
      </c>
      <c r="EZ246" s="69" t="n">
        <v>415.059005068342</v>
      </c>
      <c r="FA246" s="69" t="n">
        <v>415.934462206303</v>
      </c>
      <c r="FB246" s="69" t="n">
        <v>416.833290485554</v>
      </c>
      <c r="FC246" s="69" t="n">
        <v>417.718096080031</v>
      </c>
      <c r="FD246" s="69" t="n">
        <v>418.602901674508</v>
      </c>
      <c r="FE246" s="69" t="n">
        <v>419.487707268985</v>
      </c>
      <c r="FF246" s="69" t="n">
        <v>420.39613357048</v>
      </c>
      <c r="FG246" s="69" t="n">
        <v>421.290387447765</v>
      </c>
      <c r="FH246" s="69" t="n">
        <v>422.184641325049</v>
      </c>
      <c r="FI246" s="69" t="n">
        <v>423.078895202334</v>
      </c>
      <c r="FJ246" s="69" t="n">
        <v>423.997022017321</v>
      </c>
      <c r="FK246" s="69" t="n">
        <v>424.900825069686</v>
      </c>
      <c r="FL246" s="69" t="n">
        <v>425.804628122051</v>
      </c>
      <c r="FM246" s="69" t="n">
        <v>426.708431174417</v>
      </c>
      <c r="FN246" s="69" t="n">
        <v>427.705028954443</v>
      </c>
      <c r="FO246" s="69" t="n">
        <v>428.645949897872</v>
      </c>
      <c r="FP246" s="69" t="n">
        <v>429.586870841302</v>
      </c>
      <c r="FQ246" s="69" t="n">
        <v>430.527791784731</v>
      </c>
      <c r="FR246" s="69" t="n">
        <v>431.528931125553</v>
      </c>
      <c r="FS246" s="69" t="n">
        <v>432.493939427939</v>
      </c>
      <c r="FT246" s="69" t="n">
        <v>433.458947730326</v>
      </c>
      <c r="FU246" s="69" t="n">
        <v>434.423956032712</v>
      </c>
      <c r="FV246" s="69" t="n">
        <v>435.415883986586</v>
      </c>
      <c r="FW246" s="69" t="n">
        <v>436.391660149567</v>
      </c>
      <c r="FX246" s="69" t="n">
        <v>437.367436312548</v>
      </c>
      <c r="FY246" s="69" t="n">
        <v>438.343212475529</v>
      </c>
      <c r="FZ246" s="69" t="n">
        <v>439.346208667781</v>
      </c>
      <c r="GA246" s="69" t="n">
        <v>440.33287284247</v>
      </c>
      <c r="GB246" s="69" t="n">
        <v>441.319537017159</v>
      </c>
      <c r="GC246" s="69" t="n">
        <v>442.306201191848</v>
      </c>
      <c r="GD246" s="69" t="n">
        <v>443.320389125299</v>
      </c>
      <c r="GE246" s="69" t="n">
        <v>444.318062803492</v>
      </c>
      <c r="GF246" s="69" t="n">
        <v>445.315736481686</v>
      </c>
      <c r="GG246" s="69" t="n">
        <v>446.31341015988</v>
      </c>
      <c r="GH246" s="69" t="n">
        <v>447.338914715433</v>
      </c>
      <c r="GI246" s="69" t="n">
        <v>448.347720744571</v>
      </c>
      <c r="GJ246" s="69" t="n">
        <v>449.356526773708</v>
      </c>
      <c r="GK246" s="69" t="n">
        <v>450.365332802846</v>
      </c>
      <c r="GL246" s="69" t="n">
        <v>451.402280254866</v>
      </c>
      <c r="GM246" s="69" t="n">
        <v>452.422342853156</v>
      </c>
      <c r="GN246" s="69" t="n">
        <v>453.442405451447</v>
      </c>
      <c r="GO246" s="69" t="n">
        <v>454.462468049737</v>
      </c>
      <c r="GP246" s="69" t="n">
        <v>455.510986081596</v>
      </c>
      <c r="GQ246" s="69" t="n">
        <v>456.542430853313</v>
      </c>
      <c r="GR246" s="69" t="n">
        <v>457.573875625031</v>
      </c>
      <c r="GS246" s="69" t="n">
        <v>458.605320396748</v>
      </c>
      <c r="GT246" s="69" t="n">
        <v>459.665538116547</v>
      </c>
      <c r="GU246" s="69" t="n">
        <v>460.708492067498</v>
      </c>
      <c r="GV246" s="69" t="n">
        <v>461.751446018448</v>
      </c>
      <c r="GW246" s="69" t="n">
        <v>462.794399969398</v>
      </c>
      <c r="GX246" s="69" t="n">
        <v>463.866447925869</v>
      </c>
      <c r="GY246" s="69" t="n">
        <v>464.921039479027</v>
      </c>
      <c r="GZ246" s="69" t="n">
        <v>465.975631032185</v>
      </c>
      <c r="HA246" s="69" t="n">
        <v>467.030222585343</v>
      </c>
    </row>
    <row r="247" customFormat="false" ht="15" hidden="false" customHeight="false" outlineLevel="2" collapsed="false">
      <c r="A247" s="48" t="s">
        <v>99</v>
      </c>
      <c r="B247" s="201" t="s">
        <v>311</v>
      </c>
      <c r="C247" s="201"/>
      <c r="D247" s="201" t="s">
        <v>320</v>
      </c>
      <c r="E247" s="52"/>
      <c r="F247" s="19" t="s">
        <v>321</v>
      </c>
      <c r="G247" s="52" t="s">
        <v>322</v>
      </c>
      <c r="H247" s="52"/>
      <c r="I247" s="52" t="s">
        <v>323</v>
      </c>
      <c r="BR247" s="0" t="n">
        <v>4.39794106504578</v>
      </c>
      <c r="BS247" s="0" t="n">
        <v>4.53850576676381</v>
      </c>
      <c r="BT247" s="0" t="n">
        <v>4.12687943500566</v>
      </c>
      <c r="BU247" s="0" t="n">
        <v>5.73667373318475</v>
      </c>
      <c r="BV247" s="0" t="n">
        <v>5.99488318885133</v>
      </c>
      <c r="BW247" s="0" t="n">
        <v>4.84372180636765</v>
      </c>
      <c r="BX247" s="0" t="n">
        <v>5.43852584405284</v>
      </c>
      <c r="BY247" s="0" t="n">
        <v>6.92286916072819</v>
      </c>
      <c r="BZ247" s="0" t="n">
        <v>8.12066748049</v>
      </c>
      <c r="CA247" s="0" t="n">
        <v>7.36785919113633</v>
      </c>
      <c r="CB247" s="0" t="n">
        <v>8.48859551370595</v>
      </c>
      <c r="CC247" s="0" t="n">
        <v>8.42287781466773</v>
      </c>
      <c r="CD247" s="0" t="n">
        <v>6.31448126403853</v>
      </c>
      <c r="CE247" s="0" t="n">
        <v>4.09478408801576</v>
      </c>
      <c r="CF247" s="0" t="n">
        <v>3.41674493142541</v>
      </c>
      <c r="CG247" s="0" t="n">
        <v>4.17398971652029</v>
      </c>
      <c r="CH247" s="275" t="n">
        <v>4.91379327474903</v>
      </c>
      <c r="CI247" s="275" t="n">
        <v>2.48880705690012</v>
      </c>
      <c r="CJ247" s="275" t="n">
        <v>4.27664679437851</v>
      </c>
      <c r="CK247" s="275" t="n">
        <v>8.32075287397234</v>
      </c>
      <c r="CL247" s="325" t="n">
        <v>7.23084348884282</v>
      </c>
      <c r="CM247" s="325" t="n">
        <v>9.45909406238346</v>
      </c>
      <c r="CN247" s="325" t="n">
        <v>17.2102404007099</v>
      </c>
      <c r="CO247" s="325" t="n">
        <v>30.0950178120528</v>
      </c>
      <c r="CP247" s="325" t="n">
        <v>31.9006904271548</v>
      </c>
      <c r="CQ247" s="325" t="n">
        <v>22.4582055555556</v>
      </c>
      <c r="CR247" s="325" t="n">
        <v>42.4517518978606</v>
      </c>
      <c r="CS247" s="325" t="n">
        <v>32.5931746031746</v>
      </c>
      <c r="CT247" s="325" t="n">
        <v>16.2156463005339</v>
      </c>
      <c r="CU247" s="325" t="n">
        <v>10.5848676236045</v>
      </c>
      <c r="CV247" s="325" t="n">
        <v>10.6683050724638</v>
      </c>
      <c r="CW247" s="325" t="n">
        <v>12.6163004824883</v>
      </c>
      <c r="CX247" s="325" t="n">
        <v>8.08384928334811</v>
      </c>
      <c r="CY247" s="325" t="n">
        <v>9.47796929681084</v>
      </c>
      <c r="CZ247" s="325" t="n">
        <v>10.8602239608502</v>
      </c>
      <c r="DA247" s="325" t="n">
        <v>12.8917523890049</v>
      </c>
      <c r="DB247" s="325" t="n">
        <v>11.1441659300462</v>
      </c>
      <c r="DC247" s="325" t="n">
        <v>11.4704528090632</v>
      </c>
      <c r="DD247" s="325" t="n">
        <v>11.7967396880803</v>
      </c>
      <c r="DE247" s="325" t="n">
        <v>12.1230265670973</v>
      </c>
      <c r="DF247" s="325" t="n">
        <v>10.4991088460448</v>
      </c>
      <c r="DG247" s="325" t="n">
        <v>10.045313885034</v>
      </c>
      <c r="DH247" s="325" t="n">
        <v>9.59151892402323</v>
      </c>
      <c r="DI247" s="325" t="n">
        <v>9.13772396301245</v>
      </c>
      <c r="DJ247" s="325" t="n">
        <v>9.07604789984338</v>
      </c>
      <c r="DK247" s="325" t="n">
        <v>8.77910049796928</v>
      </c>
      <c r="DL247" s="325" t="n">
        <v>8.48215309609519</v>
      </c>
      <c r="DM247" s="325" t="n">
        <v>8.18520569422109</v>
      </c>
      <c r="DN247" s="324" t="n">
        <v>8.19952175846601</v>
      </c>
      <c r="DO247" s="324" t="n">
        <v>8.02707974303951</v>
      </c>
      <c r="DP247" s="324" t="n">
        <v>7.85463772761302</v>
      </c>
      <c r="DQ247" s="324" t="n">
        <v>7.68219571218653</v>
      </c>
      <c r="DR247" s="324" t="n">
        <v>7.67492944886544</v>
      </c>
      <c r="DS247" s="324" t="n">
        <v>7.56855773428111</v>
      </c>
      <c r="DT247" s="324" t="n">
        <v>7.46218601969678</v>
      </c>
      <c r="DU247" s="324" t="n">
        <v>7.35581430511245</v>
      </c>
      <c r="DV247" s="324" t="n">
        <v>8.01017970944487</v>
      </c>
      <c r="DW247" s="324" t="n">
        <v>8.20810284242724</v>
      </c>
      <c r="DX247" s="324" t="n">
        <v>8.40602597540961</v>
      </c>
      <c r="DY247" s="324" t="n">
        <v>8.60394910839198</v>
      </c>
      <c r="DZ247" s="324" t="n">
        <v>8.80187618033286</v>
      </c>
      <c r="EA247" s="325" t="n">
        <v>8.99980088889864</v>
      </c>
      <c r="EB247" s="324" t="n">
        <v>9.19772559746441</v>
      </c>
      <c r="EC247" s="324" t="n">
        <v>9.39565030603018</v>
      </c>
      <c r="ED247" s="324" t="n">
        <v>9.59357896931031</v>
      </c>
      <c r="EE247" s="324" t="n">
        <v>9.79150525976182</v>
      </c>
      <c r="EF247" s="324" t="n">
        <v>9.98943155021333</v>
      </c>
      <c r="EG247" s="324" t="n">
        <v>10.1873578406648</v>
      </c>
      <c r="EH247" s="324" t="n">
        <v>10.3852881016496</v>
      </c>
      <c r="EI247" s="324" t="n">
        <v>10.5832159803144</v>
      </c>
      <c r="EJ247" s="324" t="n">
        <v>10.7811438589792</v>
      </c>
      <c r="EK247" s="324" t="n">
        <v>10.9790717376439</v>
      </c>
      <c r="EL247" s="324" t="n">
        <v>11.1770036027241</v>
      </c>
      <c r="EM247" s="324" t="n">
        <v>11.374933075955</v>
      </c>
      <c r="EN247" s="324" t="n">
        <v>11.5728625491859</v>
      </c>
      <c r="EO247" s="324" t="n">
        <v>11.7707920224169</v>
      </c>
      <c r="EP247" s="324" t="n">
        <v>11.9687254980088</v>
      </c>
      <c r="EQ247" s="324" t="n">
        <v>12.1666565721841</v>
      </c>
      <c r="ER247" s="324" t="n">
        <v>12.3645876463595</v>
      </c>
      <c r="ES247" s="324" t="n">
        <v>12.5625187205348</v>
      </c>
      <c r="ET247" s="324" t="n">
        <v>12.4149079417144</v>
      </c>
      <c r="EU247" s="324" t="n">
        <v>12.4746222746914</v>
      </c>
      <c r="EV247" s="324" t="n">
        <v>12.5343366076684</v>
      </c>
      <c r="EW247" s="324" t="n">
        <v>12.5940509406454</v>
      </c>
      <c r="EX247" s="324" t="n">
        <v>12.6567348524956</v>
      </c>
      <c r="EY247" s="324" t="n">
        <v>12.7176370170219</v>
      </c>
      <c r="EZ247" s="324" t="n">
        <v>12.7785391815482</v>
      </c>
      <c r="FA247" s="324" t="n">
        <v>12.8394413460745</v>
      </c>
      <c r="FB247" s="324" t="n">
        <v>12.9033724165003</v>
      </c>
      <c r="FC247" s="324" t="n">
        <v>12.9654861433864</v>
      </c>
      <c r="FD247" s="324" t="n">
        <v>13.0275998702725</v>
      </c>
      <c r="FE247" s="324" t="n">
        <v>13.0897135971586</v>
      </c>
      <c r="FF247" s="324" t="n">
        <v>13.1549167432529</v>
      </c>
      <c r="FG247" s="324" t="n">
        <v>13.2182662378223</v>
      </c>
      <c r="FH247" s="324" t="n">
        <v>13.2816157323917</v>
      </c>
      <c r="FI247" s="324" t="n">
        <v>13.3449652269611</v>
      </c>
      <c r="FJ247" s="324" t="n">
        <v>13.4114658640543</v>
      </c>
      <c r="FK247" s="324" t="n">
        <v>13.4760758156332</v>
      </c>
      <c r="FL247" s="324" t="n">
        <v>13.5406857672121</v>
      </c>
      <c r="FM247" s="324" t="n">
        <v>13.605295718791</v>
      </c>
      <c r="FN247" s="324" t="n">
        <v>13.6731197704154</v>
      </c>
      <c r="FO247" s="324" t="n">
        <v>13.7390153620125</v>
      </c>
      <c r="FP247" s="324" t="n">
        <v>13.8049109536096</v>
      </c>
      <c r="FQ247" s="324" t="n">
        <v>13.8708065452067</v>
      </c>
      <c r="FR247" s="324" t="n">
        <v>13.93998045326</v>
      </c>
      <c r="FS247" s="324" t="n">
        <v>14.0071873714397</v>
      </c>
      <c r="FT247" s="324" t="n">
        <v>14.0743942896193</v>
      </c>
      <c r="FU247" s="324" t="n">
        <v>14.1416012077989</v>
      </c>
      <c r="FV247" s="324" t="n">
        <v>14.2121478106673</v>
      </c>
      <c r="FW247" s="324" t="n">
        <v>14.2806906027225</v>
      </c>
      <c r="FX247" s="324" t="n">
        <v>14.3492333947776</v>
      </c>
      <c r="FY247" s="324" t="n">
        <v>14.4177761868328</v>
      </c>
      <c r="FZ247" s="324" t="n">
        <v>14.4897254572706</v>
      </c>
      <c r="GA247" s="324" t="n">
        <v>14.5596308406788</v>
      </c>
      <c r="GB247" s="324" t="n">
        <v>14.629536224087</v>
      </c>
      <c r="GC247" s="324" t="n">
        <v>14.6994416074952</v>
      </c>
      <c r="GD247" s="324" t="n">
        <v>14.7728215988537</v>
      </c>
      <c r="GE247" s="324" t="n">
        <v>14.844116825442</v>
      </c>
      <c r="GF247" s="324" t="n">
        <v>14.9154120520303</v>
      </c>
      <c r="GG247" s="324" t="n">
        <v>14.9867072786186</v>
      </c>
      <c r="GH247" s="325" t="n">
        <v>15.0605135443103</v>
      </c>
      <c r="GI247" s="325" t="n">
        <v>15.13281318654</v>
      </c>
      <c r="GJ247" s="325" t="n">
        <v>15.2051128287697</v>
      </c>
      <c r="GK247" s="325" t="n">
        <v>15.2774124709994</v>
      </c>
      <c r="GL247" s="325" t="n">
        <v>15.3533270953405</v>
      </c>
      <c r="GM247" s="325" t="n">
        <v>15.4270727304148</v>
      </c>
      <c r="GN247" s="325" t="n">
        <v>15.5008183654891</v>
      </c>
      <c r="GO247" s="325" t="n">
        <v>15.5745640005633</v>
      </c>
      <c r="GP247" s="325" t="n">
        <v>15.6519969173913</v>
      </c>
      <c r="GQ247" s="325" t="n">
        <v>15.7272174651671</v>
      </c>
      <c r="GR247" s="325" t="n">
        <v>15.8024380129428</v>
      </c>
      <c r="GS247" s="325" t="n">
        <v>15.8776585607186</v>
      </c>
      <c r="GT247" s="325" t="n">
        <v>15.9566401358831</v>
      </c>
      <c r="GU247" s="325" t="n">
        <v>16.0333650946144</v>
      </c>
      <c r="GV247" s="325" t="n">
        <v>16.1100900533457</v>
      </c>
      <c r="GW247" s="325" t="n">
        <v>16.1868150120769</v>
      </c>
      <c r="GX247" s="325" t="n">
        <v>16.2673762187448</v>
      </c>
      <c r="GY247" s="325" t="n">
        <v>16.3456356766507</v>
      </c>
      <c r="GZ247" s="325" t="n">
        <v>16.4238951345566</v>
      </c>
      <c r="HA247" s="325" t="n">
        <v>16.5021545924625</v>
      </c>
    </row>
    <row r="248" customFormat="false" ht="15" hidden="false" customHeight="false" outlineLevel="2" collapsed="false">
      <c r="A248" s="48" t="s">
        <v>99</v>
      </c>
      <c r="B248" s="201" t="s">
        <v>311</v>
      </c>
      <c r="C248" s="201"/>
      <c r="D248" s="201" t="s">
        <v>320</v>
      </c>
      <c r="E248" s="52"/>
      <c r="F248" s="338" t="s">
        <v>324</v>
      </c>
      <c r="G248" s="52" t="s">
        <v>322</v>
      </c>
      <c r="H248" s="52"/>
      <c r="I248" s="52"/>
      <c r="BR248" s="0" t="n">
        <v>7.52973171628078</v>
      </c>
      <c r="BS248" s="0" t="n">
        <v>5.79860345461228</v>
      </c>
      <c r="BT248" s="0" t="n">
        <v>6.74531422271224</v>
      </c>
      <c r="BU248" s="0" t="n">
        <v>7.52635060639471</v>
      </c>
      <c r="BV248" s="0" t="n">
        <v>7.55969598702878</v>
      </c>
      <c r="BW248" s="0" t="n">
        <v>8.44945683015809</v>
      </c>
      <c r="BX248" s="0" t="n">
        <v>8.3349655451966</v>
      </c>
      <c r="BY248" s="0" t="n">
        <v>7.93588163761654</v>
      </c>
      <c r="BZ248" s="0" t="n">
        <v>8.72666096556013</v>
      </c>
      <c r="CA248" s="0" t="n">
        <v>9.85329083417554</v>
      </c>
      <c r="CB248" s="0" t="n">
        <v>10.5550742439555</v>
      </c>
      <c r="CC248" s="0" t="n">
        <v>11.3449739563088</v>
      </c>
      <c r="CD248" s="0" t="n">
        <v>10.803722488767</v>
      </c>
      <c r="CE248" s="0" t="n">
        <v>9.29580382301424</v>
      </c>
      <c r="CF248" s="0" t="n">
        <v>10.0739867489148</v>
      </c>
      <c r="CG248" s="0" t="n">
        <v>9.58648693930394</v>
      </c>
      <c r="CH248" s="275" t="n">
        <v>10.1514997458058</v>
      </c>
      <c r="CI248" s="275" t="n">
        <v>10.0278596847992</v>
      </c>
      <c r="CJ248" s="275" t="n">
        <v>5.47269954245043</v>
      </c>
      <c r="CK248" s="275" t="n">
        <v>6.34794102694459</v>
      </c>
      <c r="CL248" s="325" t="n">
        <v>7.28866208695473</v>
      </c>
      <c r="CM248" s="325" t="n">
        <v>8.96367533997893</v>
      </c>
      <c r="CN248" s="325" t="n">
        <v>10.6107079750621</v>
      </c>
      <c r="CO248" s="325" t="n">
        <v>10.8480812502409</v>
      </c>
      <c r="CP248" s="325" t="n">
        <v>12.4533333333333</v>
      </c>
      <c r="CQ248" s="325" t="n">
        <v>13.6933333333333</v>
      </c>
      <c r="CR248" s="325" t="n">
        <v>16.7966666666667</v>
      </c>
      <c r="CS248" s="325" t="n">
        <v>17.3433333333333</v>
      </c>
      <c r="CT248" s="325" t="n">
        <v>15.4866666666667</v>
      </c>
      <c r="CU248" s="325" t="n">
        <v>13.6266666666667</v>
      </c>
      <c r="CV248" s="325" t="n">
        <v>13.08</v>
      </c>
      <c r="CW248" s="325" t="n">
        <v>12.7466666666667</v>
      </c>
      <c r="CX248" s="325" t="n">
        <v>14.13</v>
      </c>
      <c r="CY248" s="325" t="n">
        <v>13.2233333333333</v>
      </c>
      <c r="CZ248" s="325" t="n">
        <v>13</v>
      </c>
      <c r="DA248" s="325" t="n">
        <v>13.8766666666667</v>
      </c>
      <c r="DB248" s="325" t="n">
        <v>12.374265154047</v>
      </c>
      <c r="DC248" s="325" t="n">
        <v>11.9009712156658</v>
      </c>
      <c r="DD248" s="325" t="n">
        <v>11.4276772772846</v>
      </c>
      <c r="DE248" s="325" t="n">
        <v>10.9543833389034</v>
      </c>
      <c r="DF248" s="325" t="n">
        <v>10.4139207761894</v>
      </c>
      <c r="DG248" s="325" t="n">
        <v>9.91375938807509</v>
      </c>
      <c r="DH248" s="325" t="n">
        <v>9.41359799996077</v>
      </c>
      <c r="DI248" s="325" t="n">
        <v>8.91343661184646</v>
      </c>
      <c r="DJ248" s="325" t="n">
        <v>9.72844916736746</v>
      </c>
      <c r="DK248" s="325" t="n">
        <v>9.75435735670727</v>
      </c>
      <c r="DL248" s="325" t="n">
        <v>9.78026554604709</v>
      </c>
      <c r="DM248" s="325" t="n">
        <v>9.8061737353869</v>
      </c>
      <c r="DN248" s="324" t="n">
        <v>10.2103179391559</v>
      </c>
      <c r="DO248" s="324" t="n">
        <v>10.3875205342673</v>
      </c>
      <c r="DP248" s="324" t="n">
        <v>10.5647231293788</v>
      </c>
      <c r="DQ248" s="324" t="n">
        <v>10.7419257244903</v>
      </c>
      <c r="DR248" s="324" t="n">
        <v>10.701645270467</v>
      </c>
      <c r="DS248" s="324" t="n">
        <v>10.7918546459245</v>
      </c>
      <c r="DT248" s="324" t="n">
        <v>10.8820640213821</v>
      </c>
      <c r="DU248" s="324" t="n">
        <v>10.9722733968397</v>
      </c>
      <c r="DV248" s="324" t="n">
        <v>10.9049391378298</v>
      </c>
      <c r="DW248" s="324" t="n">
        <v>10.9321310595004</v>
      </c>
      <c r="DX248" s="324" t="n">
        <v>10.959322981171</v>
      </c>
      <c r="DY248" s="324" t="n">
        <v>10.9865149028416</v>
      </c>
      <c r="DZ248" s="324" t="n">
        <v>11.0032322331742</v>
      </c>
      <c r="EA248" s="325" t="n">
        <v>11.0262343183096</v>
      </c>
      <c r="EB248" s="324" t="n">
        <v>11.0492364034451</v>
      </c>
      <c r="EC248" s="324" t="n">
        <v>11.0722384885805</v>
      </c>
      <c r="ED248" s="324" t="n">
        <v>11.0958546357395</v>
      </c>
      <c r="EE248" s="324" t="n">
        <v>11.1191023456843</v>
      </c>
      <c r="EF248" s="324" t="n">
        <v>11.1423500556291</v>
      </c>
      <c r="EG248" s="324" t="n">
        <v>11.165597765574</v>
      </c>
      <c r="EH248" s="324" t="n">
        <v>11.1894660947248</v>
      </c>
      <c r="EI248" s="324" t="n">
        <v>11.212962052352</v>
      </c>
      <c r="EJ248" s="324" t="n">
        <v>11.2364580099792</v>
      </c>
      <c r="EK248" s="324" t="n">
        <v>11.2599539676064</v>
      </c>
      <c r="EL248" s="324" t="n">
        <v>11.284077171642</v>
      </c>
      <c r="EM248" s="324" t="n">
        <v>11.3078240278326</v>
      </c>
      <c r="EN248" s="324" t="n">
        <v>11.3315708840231</v>
      </c>
      <c r="EO248" s="324" t="n">
        <v>11.3553177402137</v>
      </c>
      <c r="EP248" s="324" t="n">
        <v>11.3796985407828</v>
      </c>
      <c r="EQ248" s="324" t="n">
        <v>11.4036989747247</v>
      </c>
      <c r="ER248" s="324" t="n">
        <v>11.4276994086667</v>
      </c>
      <c r="ES248" s="324" t="n">
        <v>11.4516998426087</v>
      </c>
      <c r="ET248" s="324" t="n">
        <v>11.4763409904227</v>
      </c>
      <c r="EU248" s="324" t="n">
        <v>11.5005977099135</v>
      </c>
      <c r="EV248" s="324" t="n">
        <v>11.5248544294043</v>
      </c>
      <c r="EW248" s="324" t="n">
        <v>11.5491111488951</v>
      </c>
      <c r="EX248" s="324" t="n">
        <v>11.5740154240387</v>
      </c>
      <c r="EY248" s="324" t="n">
        <v>11.5985311657906</v>
      </c>
      <c r="EZ248" s="324" t="n">
        <v>11.6230469075425</v>
      </c>
      <c r="FA248" s="324" t="n">
        <v>11.6475626492944</v>
      </c>
      <c r="FB248" s="324" t="n">
        <v>11.6727328615389</v>
      </c>
      <c r="FC248" s="324" t="n">
        <v>11.6975103914878</v>
      </c>
      <c r="FD248" s="324" t="n">
        <v>11.7222879214368</v>
      </c>
      <c r="FE248" s="324" t="n">
        <v>11.7470654513857</v>
      </c>
      <c r="FF248" s="324" t="n">
        <v>11.7725044405063</v>
      </c>
      <c r="FG248" s="324" t="n">
        <v>11.7975465541239</v>
      </c>
      <c r="FH248" s="324" t="n">
        <v>11.8225886677415</v>
      </c>
      <c r="FI248" s="324" t="n">
        <v>11.8476307813591</v>
      </c>
      <c r="FJ248" s="324" t="n">
        <v>11.8733414174551</v>
      </c>
      <c r="FK248" s="324" t="n">
        <v>11.898650940064</v>
      </c>
      <c r="FL248" s="324" t="n">
        <v>11.923960462673</v>
      </c>
      <c r="FM248" s="324" t="n">
        <v>11.9492699852819</v>
      </c>
      <c r="FN248" s="324" t="n">
        <v>11.977178072093</v>
      </c>
      <c r="FO248" s="324" t="n">
        <v>12.0035270203829</v>
      </c>
      <c r="FP248" s="324" t="n">
        <v>12.0298759686727</v>
      </c>
      <c r="FQ248" s="324" t="n">
        <v>12.0562249169625</v>
      </c>
      <c r="FR248" s="324" t="n">
        <v>12.0842601827374</v>
      </c>
      <c r="FS248" s="324" t="n">
        <v>12.1112836580213</v>
      </c>
      <c r="FT248" s="324" t="n">
        <v>12.1383071333051</v>
      </c>
      <c r="FU248" s="324" t="n">
        <v>12.165330608589</v>
      </c>
      <c r="FV248" s="324" t="n">
        <v>12.1931079245753</v>
      </c>
      <c r="FW248" s="324" t="n">
        <v>12.2204329361402</v>
      </c>
      <c r="FX248" s="324" t="n">
        <v>12.2477579477051</v>
      </c>
      <c r="FY248" s="324" t="n">
        <v>12.2750829592699</v>
      </c>
      <c r="FZ248" s="324" t="n">
        <v>12.3031702231246</v>
      </c>
      <c r="GA248" s="324" t="n">
        <v>12.3308001356054</v>
      </c>
      <c r="GB248" s="324" t="n">
        <v>12.3584300480862</v>
      </c>
      <c r="GC248" s="324" t="n">
        <v>12.386059960567</v>
      </c>
      <c r="GD248" s="324" t="n">
        <v>12.4144606307841</v>
      </c>
      <c r="GE248" s="324" t="n">
        <v>12.4423988463594</v>
      </c>
      <c r="GF248" s="324" t="n">
        <v>12.4703370619346</v>
      </c>
      <c r="GG248" s="324" t="n">
        <v>12.4982752775099</v>
      </c>
      <c r="GH248" s="325" t="n">
        <v>12.5269928511743</v>
      </c>
      <c r="GI248" s="325" t="n">
        <v>12.5552428099852</v>
      </c>
      <c r="GJ248" s="325" t="n">
        <v>12.5834927687961</v>
      </c>
      <c r="GK248" s="325" t="n">
        <v>12.611742727607</v>
      </c>
      <c r="GL248" s="325" t="n">
        <v>12.6407807408251</v>
      </c>
      <c r="GM248" s="325" t="n">
        <v>12.6693459213989</v>
      </c>
      <c r="GN248" s="325" t="n">
        <v>12.6979111019727</v>
      </c>
      <c r="GO248" s="325" t="n">
        <v>12.7264762825465</v>
      </c>
      <c r="GP248" s="325" t="n">
        <v>12.755838310882</v>
      </c>
      <c r="GQ248" s="325" t="n">
        <v>12.7847222305604</v>
      </c>
      <c r="GR248" s="325" t="n">
        <v>12.8136061502389</v>
      </c>
      <c r="GS248" s="325" t="n">
        <v>12.8424900699173</v>
      </c>
      <c r="GT248" s="325" t="n">
        <v>12.8721797288308</v>
      </c>
      <c r="GU248" s="325" t="n">
        <v>12.9013859442032</v>
      </c>
      <c r="GV248" s="325" t="n">
        <v>12.9305921595757</v>
      </c>
      <c r="GW248" s="325" t="n">
        <v>12.9597983749481</v>
      </c>
      <c r="GX248" s="325" t="n">
        <v>12.9898193202427</v>
      </c>
      <c r="GY248" s="325" t="n">
        <v>13.0193514275841</v>
      </c>
      <c r="GZ248" s="325" t="n">
        <v>13.0488835349254</v>
      </c>
      <c r="HA248" s="325" t="n">
        <v>13.0784156422667</v>
      </c>
    </row>
    <row r="249" customFormat="false" ht="15" hidden="false" customHeight="false" outlineLevel="2" collapsed="false">
      <c r="A249" s="48" t="s">
        <v>99</v>
      </c>
      <c r="B249" s="201" t="s">
        <v>311</v>
      </c>
      <c r="C249" s="201"/>
      <c r="D249" s="201" t="s">
        <v>101</v>
      </c>
      <c r="E249" s="52"/>
      <c r="F249" s="19" t="s">
        <v>325</v>
      </c>
      <c r="G249" s="52" t="s">
        <v>322</v>
      </c>
      <c r="H249" s="52"/>
      <c r="I249" s="52"/>
      <c r="BR249" s="0" t="n">
        <v>1.9806596066385</v>
      </c>
      <c r="BS249" s="0" t="n">
        <v>2.12711677766435</v>
      </c>
      <c r="BT249" s="0" t="n">
        <v>2.85318373797427</v>
      </c>
      <c r="BU249" s="0" t="n">
        <v>3.01743987772287</v>
      </c>
      <c r="BV249" s="0" t="n">
        <v>2.98139088270899</v>
      </c>
      <c r="BW249" s="0" t="n">
        <v>3.05392745988144</v>
      </c>
      <c r="BX249" s="0" t="n">
        <v>2.93465050036367</v>
      </c>
      <c r="BY249" s="0" t="n">
        <v>2.8816311570459</v>
      </c>
      <c r="BZ249" s="0" t="n">
        <v>3.07044631744634</v>
      </c>
      <c r="CA249" s="0" t="n">
        <v>2.84104928306152</v>
      </c>
      <c r="CB249" s="0" t="n">
        <v>2.91796978584329</v>
      </c>
      <c r="CC249" s="0" t="n">
        <v>3.77493461364885</v>
      </c>
      <c r="CD249" s="0" t="n">
        <v>2.90231065244136</v>
      </c>
      <c r="CE249" s="0" t="n">
        <v>2.56239919718621</v>
      </c>
      <c r="CF249" s="0" t="n">
        <v>2.38826245367327</v>
      </c>
      <c r="CG249" s="0" t="n">
        <v>2.39702769669916</v>
      </c>
      <c r="CH249" s="275" t="n">
        <v>1.89496636981186</v>
      </c>
      <c r="CI249" s="275" t="n">
        <v>1.69542134944148</v>
      </c>
      <c r="CJ249" s="275" t="n">
        <v>1.98187951791105</v>
      </c>
      <c r="CK249" s="275" t="n">
        <v>2.50140353825901</v>
      </c>
      <c r="CL249" s="325" t="n">
        <v>3.48613099917434</v>
      </c>
      <c r="CM249" s="325" t="n">
        <v>2.88163217840737</v>
      </c>
      <c r="CN249" s="325" t="n">
        <v>4.26326444898327</v>
      </c>
      <c r="CO249" s="325" t="n">
        <v>4.77462491107029</v>
      </c>
      <c r="CP249" s="325" t="n">
        <v>4.54308701926093</v>
      </c>
      <c r="CQ249" s="325" t="n">
        <v>7.48106666666667</v>
      </c>
      <c r="CR249" s="325" t="n">
        <v>7.8815046113307</v>
      </c>
      <c r="CS249" s="325" t="n">
        <v>6.05848340548341</v>
      </c>
      <c r="CT249" s="325" t="n">
        <v>2.75427536231884</v>
      </c>
      <c r="CU249" s="325" t="n">
        <v>2.16333333333333</v>
      </c>
      <c r="CV249" s="325" t="n">
        <v>2.59</v>
      </c>
      <c r="CW249" s="325" t="n">
        <v>2.73666666666666</v>
      </c>
      <c r="CX249" s="325" t="n">
        <v>2.13</v>
      </c>
      <c r="CY249" s="325" t="n">
        <v>2.08333333333333</v>
      </c>
      <c r="CZ249" s="325" t="n">
        <v>2.06659126984127</v>
      </c>
      <c r="DA249" s="325" t="n">
        <v>2.49340873015873</v>
      </c>
      <c r="DB249" s="325" t="n">
        <v>3.06144166666667</v>
      </c>
      <c r="DC249" s="325" t="n">
        <v>3.408685</v>
      </c>
      <c r="DD249" s="325" t="n">
        <v>3.75592833333333</v>
      </c>
      <c r="DE249" s="325" t="n">
        <v>4.10317166666667</v>
      </c>
      <c r="DF249" s="325" t="n">
        <v>3.65020975446429</v>
      </c>
      <c r="DG249" s="325" t="n">
        <v>3.67737098958333</v>
      </c>
      <c r="DH249" s="325" t="n">
        <v>3.70453222470238</v>
      </c>
      <c r="DI249" s="325" t="n">
        <v>3.73169345982143</v>
      </c>
      <c r="DJ249" s="325" t="n">
        <v>3.66577736359127</v>
      </c>
      <c r="DK249" s="325" t="n">
        <v>3.65570766617063</v>
      </c>
      <c r="DL249" s="325" t="n">
        <v>3.64563796875</v>
      </c>
      <c r="DM249" s="325" t="n">
        <v>3.63556827132937</v>
      </c>
      <c r="DN249" s="324" t="n">
        <v>3.69630622767857</v>
      </c>
      <c r="DO249" s="324" t="n">
        <v>3.71455959176587</v>
      </c>
      <c r="DP249" s="324" t="n">
        <v>3.73281295585317</v>
      </c>
      <c r="DQ249" s="324" t="n">
        <v>3.75106631994048</v>
      </c>
      <c r="DR249" s="324" t="n">
        <v>3.77023235223214</v>
      </c>
      <c r="DS249" s="324" t="n">
        <v>3.78885078360119</v>
      </c>
      <c r="DT249" s="324" t="n">
        <v>3.80746921497024</v>
      </c>
      <c r="DU249" s="324" t="n">
        <v>3.82608764633929</v>
      </c>
      <c r="DV249" s="324" t="n">
        <v>3.84563699927679</v>
      </c>
      <c r="DW249" s="324" t="n">
        <v>3.86462779927321</v>
      </c>
      <c r="DX249" s="324" t="n">
        <v>3.88361859926964</v>
      </c>
      <c r="DY249" s="324" t="n">
        <v>3.90260939926607</v>
      </c>
      <c r="DZ249" s="324" t="n">
        <v>3.92254973926232</v>
      </c>
      <c r="EA249" s="325" t="n">
        <v>3.94192035525868</v>
      </c>
      <c r="EB249" s="324" t="n">
        <v>3.96129097125504</v>
      </c>
      <c r="EC249" s="324" t="n">
        <v>3.98066158725139</v>
      </c>
      <c r="ED249" s="324" t="n">
        <v>4.00100073404757</v>
      </c>
      <c r="EE249" s="324" t="n">
        <v>4.02075876236385</v>
      </c>
      <c r="EF249" s="324" t="n">
        <v>4.04051679068014</v>
      </c>
      <c r="EG249" s="324" t="n">
        <v>4.06027481899642</v>
      </c>
      <c r="EH249" s="324" t="n">
        <v>4.08102074872852</v>
      </c>
      <c r="EI249" s="324" t="n">
        <v>4.10117393761113</v>
      </c>
      <c r="EJ249" s="324" t="n">
        <v>4.12132712649374</v>
      </c>
      <c r="EK249" s="324" t="n">
        <v>4.14148031537635</v>
      </c>
      <c r="EL249" s="324" t="n">
        <v>4.16264116370309</v>
      </c>
      <c r="EM249" s="324" t="n">
        <v>4.18319741636335</v>
      </c>
      <c r="EN249" s="324" t="n">
        <v>4.20375366902361</v>
      </c>
      <c r="EO249" s="324" t="n">
        <v>4.22430992168388</v>
      </c>
      <c r="EP249" s="324" t="n">
        <v>4.24589398697715</v>
      </c>
      <c r="EQ249" s="324" t="n">
        <v>4.26686136469062</v>
      </c>
      <c r="ER249" s="324" t="n">
        <v>4.28782874240409</v>
      </c>
      <c r="ES249" s="324" t="n">
        <v>4.30879612011755</v>
      </c>
      <c r="ET249" s="324" t="n">
        <v>4.3308118667167</v>
      </c>
      <c r="EU249" s="324" t="n">
        <v>4.35219859198443</v>
      </c>
      <c r="EV249" s="324" t="n">
        <v>4.37358531725217</v>
      </c>
      <c r="EW249" s="324" t="n">
        <v>4.39497204251991</v>
      </c>
      <c r="EX249" s="324" t="n">
        <v>4.41742810405103</v>
      </c>
      <c r="EY249" s="324" t="n">
        <v>4.43924256382412</v>
      </c>
      <c r="EZ249" s="324" t="n">
        <v>4.46105702359721</v>
      </c>
      <c r="FA249" s="324" t="n">
        <v>4.4828714833703</v>
      </c>
      <c r="FB249" s="324" t="n">
        <v>4.50577666613205</v>
      </c>
      <c r="FC249" s="324" t="n">
        <v>4.5280274151006</v>
      </c>
      <c r="FD249" s="324" t="n">
        <v>4.55027816406916</v>
      </c>
      <c r="FE249" s="324" t="n">
        <v>4.57252891303771</v>
      </c>
      <c r="FF249" s="324" t="n">
        <v>4.59589219945469</v>
      </c>
      <c r="FG249" s="324" t="n">
        <v>4.61858796340262</v>
      </c>
      <c r="FH249" s="324" t="n">
        <v>4.64128372735054</v>
      </c>
      <c r="FI249" s="324" t="n">
        <v>4.66397949129846</v>
      </c>
      <c r="FJ249" s="324" t="n">
        <v>4.68781004344378</v>
      </c>
      <c r="FK249" s="324" t="n">
        <v>4.71095972267067</v>
      </c>
      <c r="FL249" s="324" t="n">
        <v>4.73410940189755</v>
      </c>
      <c r="FM249" s="324" t="n">
        <v>4.75725908112443</v>
      </c>
      <c r="FN249" s="324" t="n">
        <v>4.78156624431266</v>
      </c>
      <c r="FO249" s="324" t="n">
        <v>4.80517891712408</v>
      </c>
      <c r="FP249" s="324" t="n">
        <v>4.8287915899355</v>
      </c>
      <c r="FQ249" s="324" t="n">
        <v>4.85240426274692</v>
      </c>
      <c r="FR249" s="324" t="n">
        <v>4.87719756919891</v>
      </c>
      <c r="FS249" s="324" t="n">
        <v>4.90128249546656</v>
      </c>
      <c r="FT249" s="324" t="n">
        <v>4.92536742173421</v>
      </c>
      <c r="FU249" s="324" t="n">
        <v>4.94945234800186</v>
      </c>
      <c r="FV249" s="324" t="n">
        <v>4.97474152058289</v>
      </c>
      <c r="FW249" s="324" t="n">
        <v>4.99930814537589</v>
      </c>
      <c r="FX249" s="324" t="n">
        <v>5.0238747701689</v>
      </c>
      <c r="FY249" s="324" t="n">
        <v>5.0484413949619</v>
      </c>
      <c r="FZ249" s="324" t="n">
        <v>5.07423635099455</v>
      </c>
      <c r="GA249" s="324" t="n">
        <v>5.09929430828341</v>
      </c>
      <c r="GB249" s="324" t="n">
        <v>5.12435226557227</v>
      </c>
      <c r="GC249" s="324" t="n">
        <v>5.14941022286114</v>
      </c>
      <c r="GD249" s="324" t="n">
        <v>5.17572107801444</v>
      </c>
      <c r="GE249" s="324" t="n">
        <v>5.20128019444908</v>
      </c>
      <c r="GF249" s="324" t="n">
        <v>5.22683931088372</v>
      </c>
      <c r="GG249" s="324" t="n">
        <v>5.25239842731836</v>
      </c>
      <c r="GH249" s="325" t="n">
        <v>5.27923549957473</v>
      </c>
      <c r="GI249" s="325" t="n">
        <v>5.30530579833806</v>
      </c>
      <c r="GJ249" s="325" t="n">
        <v>5.33137609710139</v>
      </c>
      <c r="GK249" s="325" t="n">
        <v>5.35744639586473</v>
      </c>
      <c r="GL249" s="325" t="n">
        <v>5.38482020956622</v>
      </c>
      <c r="GM249" s="325" t="n">
        <v>5.41141191430482</v>
      </c>
      <c r="GN249" s="325" t="n">
        <v>5.43800361904342</v>
      </c>
      <c r="GO249" s="325" t="n">
        <v>5.46459532378202</v>
      </c>
      <c r="GP249" s="325" t="n">
        <v>5.49251661375755</v>
      </c>
      <c r="GQ249" s="325" t="n">
        <v>5.51964015259092</v>
      </c>
      <c r="GR249" s="325" t="n">
        <v>5.54676369142429</v>
      </c>
      <c r="GS249" s="325" t="n">
        <v>5.57388723025766</v>
      </c>
      <c r="GT249" s="325" t="n">
        <v>5.6023669460327</v>
      </c>
      <c r="GU249" s="325" t="n">
        <v>5.63003295564274</v>
      </c>
      <c r="GV249" s="325" t="n">
        <v>5.65769896525278</v>
      </c>
      <c r="GW249" s="325" t="n">
        <v>5.68536497486281</v>
      </c>
      <c r="GX249" s="325" t="n">
        <v>5.71441428495336</v>
      </c>
      <c r="GY249" s="325" t="n">
        <v>5.74263361475559</v>
      </c>
      <c r="GZ249" s="325" t="n">
        <v>5.77085294455783</v>
      </c>
      <c r="HA249" s="325" t="n">
        <v>5.79907227436007</v>
      </c>
    </row>
    <row r="250" customFormat="false" ht="15" hidden="false" customHeight="false" outlineLevel="2" collapsed="false">
      <c r="A250" s="48" t="s">
        <v>99</v>
      </c>
      <c r="B250" s="201" t="s">
        <v>311</v>
      </c>
      <c r="C250" s="201"/>
      <c r="D250" s="201" t="s">
        <v>101</v>
      </c>
      <c r="E250" s="52"/>
      <c r="F250" s="19" t="s">
        <v>326</v>
      </c>
      <c r="G250" s="52" t="s">
        <v>322</v>
      </c>
      <c r="H250" s="52"/>
      <c r="I250" s="52"/>
      <c r="BR250" s="0" t="n">
        <v>4.16267353086223</v>
      </c>
      <c r="BS250" s="0" t="n">
        <v>4.35690390325844</v>
      </c>
      <c r="BT250" s="0" t="n">
        <v>4.19333821434458</v>
      </c>
      <c r="BU250" s="0" t="n">
        <v>5.43694911785278</v>
      </c>
      <c r="BV250" s="0" t="n">
        <v>5.76745803134437</v>
      </c>
      <c r="BW250" s="0" t="n">
        <v>5.03137526446016</v>
      </c>
      <c r="BX250" s="0" t="n">
        <v>5.55553636104148</v>
      </c>
      <c r="BY250" s="0" t="n">
        <v>6.60932509175113</v>
      </c>
      <c r="BZ250" s="0" t="n">
        <v>7.67973194493556</v>
      </c>
      <c r="CA250" s="0" t="n">
        <v>7.34662503175956</v>
      </c>
      <c r="CB250" s="0" t="n">
        <v>8.41025739825019</v>
      </c>
      <c r="CC250" s="0" t="n">
        <v>8.22983588497633</v>
      </c>
      <c r="CD250" s="0" t="n">
        <v>6.10062653650867</v>
      </c>
      <c r="CE250" s="0" t="n">
        <v>4.25938239092634</v>
      </c>
      <c r="CF250" s="0" t="n">
        <v>3.3087595606817</v>
      </c>
      <c r="CG250" s="0" t="n">
        <v>4.12163413642629</v>
      </c>
      <c r="CH250" s="275" t="n">
        <v>3.13585882720031</v>
      </c>
      <c r="CI250" s="275" t="n">
        <v>1.72938802423463</v>
      </c>
      <c r="CJ250" s="275" t="n">
        <v>2.70339256746584</v>
      </c>
      <c r="CK250" s="275" t="n">
        <v>5.13275281884303</v>
      </c>
      <c r="CL250" s="325" t="n">
        <v>6.8067886635483</v>
      </c>
      <c r="CM250" s="325" t="n">
        <v>9.21942557013379</v>
      </c>
      <c r="CN250" s="325" t="n">
        <v>17.361283237657</v>
      </c>
      <c r="CO250" s="325" t="n">
        <v>30.3549894161601</v>
      </c>
      <c r="CP250" s="325" t="n">
        <v>34.4075357695282</v>
      </c>
      <c r="CQ250" s="325" t="n">
        <v>32.4526778808971</v>
      </c>
      <c r="CR250" s="325" t="n">
        <v>61.3352682141601</v>
      </c>
      <c r="CS250" s="325" t="n">
        <v>36.3162323232323</v>
      </c>
      <c r="CT250" s="325" t="n">
        <v>16.8238031940538</v>
      </c>
      <c r="CU250" s="325" t="n">
        <v>12.1305983258933</v>
      </c>
      <c r="CV250" s="325" t="n">
        <v>10.5080162052972</v>
      </c>
      <c r="CW250" s="325" t="n">
        <v>12.2338285170106</v>
      </c>
      <c r="CX250" s="325" t="n">
        <v>8.58401595001479</v>
      </c>
      <c r="CY250" s="325" t="n">
        <v>9.97813596347751</v>
      </c>
      <c r="CZ250" s="325" t="n">
        <v>11.3603906275169</v>
      </c>
      <c r="DA250" s="325" t="n">
        <v>13.3919190556716</v>
      </c>
      <c r="DB250" s="325" t="n">
        <v>11.6393846800462</v>
      </c>
      <c r="DC250" s="325" t="n">
        <v>11.9636923923966</v>
      </c>
      <c r="DD250" s="325" t="n">
        <v>12.2880001047469</v>
      </c>
      <c r="DE250" s="325" t="n">
        <v>12.6123078170973</v>
      </c>
      <c r="DF250" s="325" t="n">
        <v>10.4404484307974</v>
      </c>
      <c r="DG250" s="325" t="n">
        <v>9.76628930368773</v>
      </c>
      <c r="DH250" s="325" t="n">
        <v>9.09213017657801</v>
      </c>
      <c r="DI250" s="325" t="n">
        <v>8.41797104946829</v>
      </c>
      <c r="DJ250" s="325" t="n">
        <v>8.68586821878664</v>
      </c>
      <c r="DK250" s="325" t="n">
        <v>8.38853161024815</v>
      </c>
      <c r="DL250" s="325" t="n">
        <v>8.09119500170965</v>
      </c>
      <c r="DM250" s="325" t="n">
        <v>7.79385839317116</v>
      </c>
      <c r="DN250" s="324" t="n">
        <v>7.80778135868503</v>
      </c>
      <c r="DO250" s="324" t="n">
        <v>7.63494857976749</v>
      </c>
      <c r="DP250" s="324" t="n">
        <v>7.46211580084994</v>
      </c>
      <c r="DQ250" s="324" t="n">
        <v>7.2892830219324</v>
      </c>
      <c r="DR250" s="324" t="n">
        <v>7.28162208748535</v>
      </c>
      <c r="DS250" s="324" t="n">
        <v>7.174858046356</v>
      </c>
      <c r="DT250" s="324" t="n">
        <v>7.06809400522665</v>
      </c>
      <c r="DU250" s="324" t="n">
        <v>6.9613299640973</v>
      </c>
      <c r="DV250" s="324" t="n">
        <v>7.61529911861926</v>
      </c>
      <c r="DW250" s="324" t="n">
        <v>7.81282835575043</v>
      </c>
      <c r="DX250" s="324" t="n">
        <v>8.0103575928816</v>
      </c>
      <c r="DY250" s="324" t="n">
        <v>8.20788683001277</v>
      </c>
      <c r="DZ250" s="324" t="n">
        <v>8.40541606714395</v>
      </c>
      <c r="EA250" s="325" t="n">
        <v>8.60294530427512</v>
      </c>
      <c r="EB250" s="324" t="n">
        <v>8.80047454140629</v>
      </c>
      <c r="EC250" s="324" t="n">
        <v>8.99800377853746</v>
      </c>
      <c r="ED250" s="324" t="n">
        <v>9.19553301566863</v>
      </c>
      <c r="EE250" s="324" t="n">
        <v>9.39306225279981</v>
      </c>
      <c r="EF250" s="324" t="n">
        <v>9.59059148993098</v>
      </c>
      <c r="EG250" s="324" t="n">
        <v>9.78812072706215</v>
      </c>
      <c r="EH250" s="324" t="n">
        <v>9.98564996419332</v>
      </c>
      <c r="EI250" s="324" t="n">
        <v>10.1831792013245</v>
      </c>
      <c r="EJ250" s="324" t="n">
        <v>10.3807084384557</v>
      </c>
      <c r="EK250" s="324" t="n">
        <v>10.5782376755868</v>
      </c>
      <c r="EL250" s="324" t="n">
        <v>10.775766912718</v>
      </c>
      <c r="EM250" s="324" t="n">
        <v>10.9732961498492</v>
      </c>
      <c r="EN250" s="324" t="n">
        <v>11.1708253869804</v>
      </c>
      <c r="EO250" s="324" t="n">
        <v>11.3683546241115</v>
      </c>
      <c r="EP250" s="324" t="n">
        <v>11.5658838612427</v>
      </c>
      <c r="EQ250" s="324" t="n">
        <v>11.7634130983739</v>
      </c>
      <c r="ER250" s="324" t="n">
        <v>11.960942335505</v>
      </c>
      <c r="ES250" s="324" t="n">
        <v>12.1584715726362</v>
      </c>
      <c r="ET250" s="324" t="n">
        <v>12.0104549384012</v>
      </c>
      <c r="EU250" s="324" t="n">
        <v>12.0697658269859</v>
      </c>
      <c r="EV250" s="324" t="n">
        <v>12.1290767155706</v>
      </c>
      <c r="EW250" s="324" t="n">
        <v>12.1883876041553</v>
      </c>
      <c r="EX250" s="324" t="n">
        <v>12.2506640371692</v>
      </c>
      <c r="EY250" s="324" t="n">
        <v>12.3111611435256</v>
      </c>
      <c r="EZ250" s="324" t="n">
        <v>12.371658249882</v>
      </c>
      <c r="FA250" s="324" t="n">
        <v>12.4321553562384</v>
      </c>
      <c r="FB250" s="324" t="n">
        <v>12.4956773179126</v>
      </c>
      <c r="FC250" s="324" t="n">
        <v>12.5573843663961</v>
      </c>
      <c r="FD250" s="324" t="n">
        <v>12.6190914148797</v>
      </c>
      <c r="FE250" s="324" t="n">
        <v>12.6807984633632</v>
      </c>
      <c r="FF250" s="324" t="n">
        <v>12.7455908642709</v>
      </c>
      <c r="FG250" s="324" t="n">
        <v>12.8085320537241</v>
      </c>
      <c r="FH250" s="324" t="n">
        <v>12.8714732431772</v>
      </c>
      <c r="FI250" s="324" t="n">
        <v>12.9344144326304</v>
      </c>
      <c r="FJ250" s="324" t="n">
        <v>13.0005026815563</v>
      </c>
      <c r="FK250" s="324" t="n">
        <v>13.0647026947985</v>
      </c>
      <c r="FL250" s="324" t="n">
        <v>13.1289027080408</v>
      </c>
      <c r="FM250" s="324" t="n">
        <v>13.193102721283</v>
      </c>
      <c r="FN250" s="324" t="n">
        <v>13.2605127351874</v>
      </c>
      <c r="FO250" s="324" t="n">
        <v>13.3259967486945</v>
      </c>
      <c r="FP250" s="324" t="n">
        <v>13.3914807622016</v>
      </c>
      <c r="FQ250" s="324" t="n">
        <v>13.4569647757087</v>
      </c>
      <c r="FR250" s="324" t="n">
        <v>13.5257229898912</v>
      </c>
      <c r="FS250" s="324" t="n">
        <v>13.5925166836684</v>
      </c>
      <c r="FT250" s="324" t="n">
        <v>13.6593103774456</v>
      </c>
      <c r="FU250" s="324" t="n">
        <v>13.7261040712229</v>
      </c>
      <c r="FV250" s="324" t="n">
        <v>13.796237449689</v>
      </c>
      <c r="FW250" s="324" t="n">
        <v>13.8643670173418</v>
      </c>
      <c r="FX250" s="324" t="n">
        <v>13.9324965849946</v>
      </c>
      <c r="FY250" s="324" t="n">
        <v>14.0006261526473</v>
      </c>
      <c r="FZ250" s="324" t="n">
        <v>14.0721621986828</v>
      </c>
      <c r="GA250" s="324" t="n">
        <v>14.1416543576886</v>
      </c>
      <c r="GB250" s="324" t="n">
        <v>14.2111465166944</v>
      </c>
      <c r="GC250" s="324" t="n">
        <v>14.2806386757003</v>
      </c>
      <c r="GD250" s="324" t="n">
        <v>14.3536054426564</v>
      </c>
      <c r="GE250" s="324" t="n">
        <v>14.4244874448424</v>
      </c>
      <c r="GF250" s="324" t="n">
        <v>14.4953694470283</v>
      </c>
      <c r="GG250" s="324" t="n">
        <v>14.5662514492143</v>
      </c>
      <c r="GH250" s="325" t="n">
        <v>14.6406775515095</v>
      </c>
      <c r="GI250" s="325" t="n">
        <v>14.7129771937392</v>
      </c>
      <c r="GJ250" s="325" t="n">
        <v>14.7852768359689</v>
      </c>
      <c r="GK250" s="325" t="n">
        <v>14.8575764781986</v>
      </c>
      <c r="GL250" s="325" t="n">
        <v>14.9334911025397</v>
      </c>
      <c r="GM250" s="325" t="n">
        <v>15.007236737614</v>
      </c>
      <c r="GN250" s="325" t="n">
        <v>15.0809823726883</v>
      </c>
      <c r="GO250" s="325" t="n">
        <v>15.1547280077625</v>
      </c>
      <c r="GP250" s="325" t="n">
        <v>15.2321609245905</v>
      </c>
      <c r="GQ250" s="325" t="n">
        <v>15.3073814723663</v>
      </c>
      <c r="GR250" s="325" t="n">
        <v>15.382602020142</v>
      </c>
      <c r="GS250" s="325" t="n">
        <v>15.4578225679178</v>
      </c>
      <c r="GT250" s="325" t="n">
        <v>15.5368041430823</v>
      </c>
      <c r="GU250" s="325" t="n">
        <v>15.6135291018136</v>
      </c>
      <c r="GV250" s="325" t="n">
        <v>15.6902540605449</v>
      </c>
      <c r="GW250" s="325" t="n">
        <v>15.7669790192762</v>
      </c>
      <c r="GX250" s="325" t="n">
        <v>15.847540225944</v>
      </c>
      <c r="GY250" s="325" t="n">
        <v>15.9257996838499</v>
      </c>
      <c r="GZ250" s="325" t="n">
        <v>16.0040591417558</v>
      </c>
      <c r="HA250" s="325" t="n">
        <v>16.0823185996617</v>
      </c>
    </row>
    <row r="251" customFormat="false" ht="15" hidden="false" customHeight="false" outlineLevel="2" collapsed="false">
      <c r="A251" s="48" t="s">
        <v>99</v>
      </c>
      <c r="B251" s="201" t="s">
        <v>311</v>
      </c>
      <c r="C251" s="201"/>
      <c r="D251" s="201" t="s">
        <v>312</v>
      </c>
      <c r="E251" s="52"/>
      <c r="F251" s="19" t="s">
        <v>327</v>
      </c>
      <c r="G251" s="52" t="s">
        <v>12</v>
      </c>
      <c r="H251" s="52"/>
      <c r="I251" s="52"/>
      <c r="BN251" s="0" t="n">
        <v>0.00851862228781575</v>
      </c>
      <c r="BO251" s="0" t="n">
        <v>0.00861368013580144</v>
      </c>
      <c r="BP251" s="0" t="n">
        <v>0.00870874694345769</v>
      </c>
      <c r="BQ251" s="0" t="n">
        <v>0.00870874694345769</v>
      </c>
      <c r="BR251" s="0" t="n">
        <v>0.00879351161851871</v>
      </c>
      <c r="BS251" s="0" t="n">
        <v>0.00889165041084161</v>
      </c>
      <c r="BT251" s="0" t="n">
        <v>0.00898979875043326</v>
      </c>
      <c r="BU251" s="0" t="n">
        <v>0.00898979875043326</v>
      </c>
      <c r="BV251" s="0" t="n">
        <v>0.00477329575995555</v>
      </c>
      <c r="BW251" s="0" t="n">
        <v>0.00482646016478849</v>
      </c>
      <c r="BX251" s="0" t="n">
        <v>0.00487962738264769</v>
      </c>
      <c r="BY251" s="0" t="n">
        <v>0.00487962738264769</v>
      </c>
      <c r="BZ251" s="0" t="n">
        <v>0.00887882543641716</v>
      </c>
      <c r="CA251" s="0" t="n">
        <v>0.00897792059241187</v>
      </c>
      <c r="CB251" s="0" t="n">
        <v>0.00907702548183531</v>
      </c>
      <c r="CC251" s="0" t="n">
        <v>0.00907702548183531</v>
      </c>
      <c r="CD251" s="0" t="n">
        <v>0.00729503801389253</v>
      </c>
      <c r="CE251" s="0" t="n">
        <v>0.00737639221383168</v>
      </c>
      <c r="CF251" s="0" t="n">
        <v>0.00745775298434404</v>
      </c>
      <c r="CG251" s="0" t="n">
        <v>0.00745775298434404</v>
      </c>
      <c r="CH251" s="275" t="n">
        <v>0.00731509734330516</v>
      </c>
      <c r="CI251" s="275" t="n">
        <v>0.00739667606501926</v>
      </c>
      <c r="CJ251" s="275" t="n">
        <v>0.00747826139349228</v>
      </c>
      <c r="CK251" s="275" t="n">
        <v>0.00747826139349228</v>
      </c>
      <c r="CL251" s="275" t="n">
        <v>0.00731509734330516</v>
      </c>
      <c r="CM251" s="275" t="n">
        <v>0.00739667606501926</v>
      </c>
      <c r="CN251" s="275" t="n">
        <v>0.00747826139349228</v>
      </c>
      <c r="CO251" s="275" t="n">
        <v>0.00747826139349228</v>
      </c>
      <c r="CP251" s="275" t="n">
        <v>0.015178587251377</v>
      </c>
      <c r="CQ251" s="275" t="n">
        <v>0.0153485259574655</v>
      </c>
      <c r="CR251" s="275" t="n">
        <v>0.0155184931109271</v>
      </c>
      <c r="CS251" s="275" t="n">
        <v>0.0155184931109271</v>
      </c>
      <c r="CT251" s="275" t="n">
        <v>0.0245717910834264</v>
      </c>
      <c r="CU251" s="275" t="n">
        <v>0.0248481754087631</v>
      </c>
      <c r="CV251" s="275" t="n">
        <v>0.0251246342904126</v>
      </c>
      <c r="CW251" s="275" t="n">
        <v>0.0251246342904126</v>
      </c>
      <c r="CX251" s="275" t="n">
        <v>0.0136397935865868</v>
      </c>
      <c r="CY251" s="275" t="n">
        <v>0.0136397935865868</v>
      </c>
      <c r="CZ251" s="275" t="n">
        <v>0.013790710265194</v>
      </c>
      <c r="DA251" s="275" t="n">
        <v>0.013790710265194</v>
      </c>
      <c r="DB251" s="275" t="n">
        <v>0.0384143975914573</v>
      </c>
      <c r="DC251" s="275" t="n">
        <v>0.0388494104632919</v>
      </c>
      <c r="DD251" s="275" t="n">
        <v>0.0392846055708498</v>
      </c>
      <c r="DE251" s="275" t="n">
        <v>0.0392846055708498</v>
      </c>
      <c r="DF251" s="275" t="n">
        <v>0.0282971311546658</v>
      </c>
      <c r="DG251" s="275" t="n">
        <v>0.0286160002633988</v>
      </c>
      <c r="DH251" s="275" t="n">
        <v>0.028934968251634</v>
      </c>
      <c r="DI251" s="275" t="n">
        <v>0.028934968251634</v>
      </c>
      <c r="DJ251" s="275" t="n">
        <v>0.0104351825797291</v>
      </c>
      <c r="DK251" s="275" t="n">
        <v>0.0105517386427529</v>
      </c>
      <c r="DL251" s="275" t="n">
        <v>0.0106683081507912</v>
      </c>
      <c r="DM251" s="275" t="n">
        <v>0.0106683081507912</v>
      </c>
      <c r="DN251" s="0" t="n">
        <v>0.00971777466220192</v>
      </c>
      <c r="DO251" s="0" t="n">
        <v>0.00982627871417696</v>
      </c>
      <c r="DP251" s="0" t="n">
        <v>0.00993479442597356</v>
      </c>
      <c r="DQ251" s="0" t="n">
        <v>0.00993479442597356</v>
      </c>
      <c r="DR251" s="0" t="n">
        <v>0.00979929984169581</v>
      </c>
      <c r="DS251" s="0" t="n">
        <v>0.00979929984169581</v>
      </c>
      <c r="DT251" s="0" t="n">
        <v>0.00990751615536811</v>
      </c>
      <c r="DU251" s="0" t="n">
        <v>0.00990751615536811</v>
      </c>
      <c r="DV251" s="0" t="n">
        <v>0.00971777466220192</v>
      </c>
      <c r="DW251" s="0" t="n">
        <v>0.00982627871417696</v>
      </c>
      <c r="DX251" s="0" t="n">
        <v>0.00993479442597356</v>
      </c>
      <c r="DY251" s="0" t="n">
        <v>0.00993479442597356</v>
      </c>
      <c r="DZ251" s="0" t="n">
        <v>0.00971777466220192</v>
      </c>
      <c r="EA251" s="275" t="n">
        <v>0.00982627871417696</v>
      </c>
      <c r="EB251" s="0" t="n">
        <v>0.00993479442597356</v>
      </c>
      <c r="EC251" s="0" t="n">
        <v>0.00993479442597356</v>
      </c>
      <c r="ED251" s="0" t="n">
        <v>0.00971777466220192</v>
      </c>
      <c r="EE251" s="0" t="n">
        <v>0.00982627871417696</v>
      </c>
      <c r="EF251" s="0" t="n">
        <v>0.00993479442597356</v>
      </c>
      <c r="EG251" s="0" t="n">
        <v>0.00993479442597356</v>
      </c>
      <c r="EH251" s="0" t="n">
        <v>0.00969109512390776</v>
      </c>
      <c r="EI251" s="0" t="n">
        <v>0.00979929984169581</v>
      </c>
      <c r="EJ251" s="0" t="n">
        <v>0.00990751615536811</v>
      </c>
      <c r="EK251" s="0" t="n">
        <v>0.00990751615536811</v>
      </c>
      <c r="EL251" s="0" t="n">
        <v>0.00982627871417696</v>
      </c>
      <c r="EM251" s="0" t="n">
        <v>0.00982627871417696</v>
      </c>
      <c r="EN251" s="0" t="n">
        <v>0.00993479442597356</v>
      </c>
      <c r="EO251" s="0" t="n">
        <v>0.00993479442597356</v>
      </c>
      <c r="EP251" s="0" t="n">
        <v>0.00971777466220192</v>
      </c>
      <c r="EQ251" s="0" t="n">
        <v>0.00982627871417696</v>
      </c>
      <c r="ER251" s="0" t="n">
        <v>0.00993479442597356</v>
      </c>
      <c r="ES251" s="0" t="n">
        <v>0.00993479442597356</v>
      </c>
      <c r="ET251" s="0" t="n">
        <v>0.00971777466220192</v>
      </c>
      <c r="EU251" s="0" t="n">
        <v>0.00982627871417696</v>
      </c>
      <c r="EV251" s="0" t="n">
        <v>0.00993479442597356</v>
      </c>
      <c r="EW251" s="0" t="n">
        <v>0.00993479442597356</v>
      </c>
      <c r="EX251" s="0" t="n">
        <v>0.00969109512390776</v>
      </c>
      <c r="EY251" s="0" t="n">
        <v>0.00979929984169581</v>
      </c>
      <c r="EZ251" s="0" t="n">
        <v>0.00990751615536811</v>
      </c>
      <c r="FA251" s="0" t="n">
        <v>0.00990751615536811</v>
      </c>
      <c r="FB251" s="0" t="n">
        <v>0.00971777466220192</v>
      </c>
      <c r="FC251" s="0" t="n">
        <v>0.00982627871417696</v>
      </c>
      <c r="FD251" s="0" t="n">
        <v>0.00993479442597356</v>
      </c>
      <c r="FE251" s="0" t="n">
        <v>0.00993479442597356</v>
      </c>
      <c r="FF251" s="0" t="n">
        <v>0.00982627871417696</v>
      </c>
      <c r="FG251" s="0" t="n">
        <v>0.00982627871417696</v>
      </c>
      <c r="FH251" s="0" t="n">
        <v>0.00993479442597356</v>
      </c>
      <c r="FI251" s="0" t="n">
        <v>0.00993479442597356</v>
      </c>
      <c r="FJ251" s="0" t="n">
        <v>0.00971777466220192</v>
      </c>
      <c r="FK251" s="0" t="n">
        <v>0.00982627871417696</v>
      </c>
      <c r="FL251" s="0" t="n">
        <v>0.00993479442597356</v>
      </c>
      <c r="FM251" s="0" t="n">
        <v>0.00993479442597356</v>
      </c>
      <c r="FN251" s="0" t="n">
        <v>0.00969109512390776</v>
      </c>
      <c r="FO251" s="0" t="n">
        <v>0.00979929984169581</v>
      </c>
      <c r="FP251" s="0" t="n">
        <v>0.00990751615536811</v>
      </c>
      <c r="FQ251" s="0" t="n">
        <v>0.00990751615536811</v>
      </c>
      <c r="FR251" s="0" t="n">
        <v>0.00971777466220192</v>
      </c>
      <c r="FS251" s="0" t="n">
        <v>0.00982627871417696</v>
      </c>
      <c r="FT251" s="0" t="n">
        <v>0.00993479442597356</v>
      </c>
      <c r="FU251" s="0" t="n">
        <v>0.00993479442597356</v>
      </c>
      <c r="FV251" s="0" t="n">
        <v>0.00971777466220192</v>
      </c>
      <c r="FW251" s="0" t="n">
        <v>0.00982627871417696</v>
      </c>
      <c r="FX251" s="0" t="n">
        <v>0.00993479442597356</v>
      </c>
      <c r="FY251" s="0" t="n">
        <v>0.00993479442597356</v>
      </c>
      <c r="FZ251" s="0" t="n">
        <v>0.00971777466220192</v>
      </c>
      <c r="GA251" s="0" t="n">
        <v>0.00982627871417696</v>
      </c>
      <c r="GB251" s="0" t="n">
        <v>0.00993479442597356</v>
      </c>
      <c r="GC251" s="0" t="n">
        <v>0.00993479442597356</v>
      </c>
      <c r="GD251" s="0" t="n">
        <v>0.00971777466220192</v>
      </c>
      <c r="GE251" s="0" t="n">
        <v>0.00982627871417696</v>
      </c>
      <c r="GF251" s="0" t="n">
        <v>0.00993479442597356</v>
      </c>
      <c r="GG251" s="0" t="n">
        <v>0.00993479442597356</v>
      </c>
      <c r="GH251" s="325" t="n">
        <v>0.00969109512390776</v>
      </c>
      <c r="GI251" s="325" t="n">
        <v>0.00979929984169581</v>
      </c>
      <c r="GJ251" s="325" t="n">
        <v>0.00990751615536811</v>
      </c>
      <c r="GK251" s="325" t="n">
        <v>0.00990751615536811</v>
      </c>
      <c r="GL251" s="325" t="n">
        <v>0.00971777466220192</v>
      </c>
      <c r="GM251" s="325" t="n">
        <v>0.00982627871417696</v>
      </c>
      <c r="GN251" s="325" t="n">
        <v>0.00993479442597356</v>
      </c>
      <c r="GO251" s="325" t="n">
        <v>0.00993479442597356</v>
      </c>
      <c r="GP251" s="325" t="n">
        <v>0.00971777466220192</v>
      </c>
      <c r="GQ251" s="325" t="n">
        <v>0.00982627871417696</v>
      </c>
      <c r="GR251" s="325" t="n">
        <v>0.00993479442597356</v>
      </c>
      <c r="GS251" s="325" t="n">
        <v>0.00993479442597356</v>
      </c>
      <c r="GT251" s="325" t="n">
        <v>0.00971777466220192</v>
      </c>
      <c r="GU251" s="325" t="n">
        <v>0.00982627871417696</v>
      </c>
      <c r="GV251" s="325" t="n">
        <v>0.00993479442597356</v>
      </c>
      <c r="GW251" s="325" t="n">
        <v>0.00993479442597356</v>
      </c>
      <c r="GX251" s="325" t="n">
        <v>0.00971777466220192</v>
      </c>
      <c r="GY251" s="325" t="n">
        <v>0.00982627871417696</v>
      </c>
      <c r="GZ251" s="325" t="n">
        <v>0.00993479442597356</v>
      </c>
      <c r="HA251" s="325" t="n">
        <v>0.00993479442597356</v>
      </c>
    </row>
    <row r="252" customFormat="false" ht="15" hidden="false" customHeight="false" outlineLevel="2" collapsed="false">
      <c r="A252" s="48"/>
      <c r="B252" s="201"/>
      <c r="C252" s="201"/>
      <c r="D252" s="201"/>
      <c r="E252" s="52"/>
      <c r="F252" s="19"/>
      <c r="G252" s="52"/>
      <c r="H252" s="52"/>
      <c r="I252" s="52"/>
      <c r="CL252" s="275"/>
      <c r="CM252" s="275"/>
      <c r="CN252" s="275"/>
      <c r="CO252" s="275"/>
      <c r="CP252" s="275"/>
      <c r="CQ252" s="275"/>
      <c r="CR252" s="275"/>
      <c r="CS252" s="275"/>
      <c r="CT252" s="275"/>
      <c r="CU252" s="275"/>
      <c r="CV252" s="275"/>
      <c r="CW252" s="275"/>
      <c r="EA252" s="275"/>
      <c r="GH252" s="325"/>
      <c r="GI252" s="325"/>
      <c r="GJ252" s="325"/>
      <c r="GK252" s="325"/>
      <c r="GL252" s="325"/>
      <c r="GM252" s="325"/>
      <c r="GN252" s="325"/>
      <c r="GO252" s="325"/>
      <c r="GP252" s="325"/>
      <c r="GQ252" s="325"/>
      <c r="GR252" s="325"/>
      <c r="GS252" s="325"/>
      <c r="GT252" s="325"/>
      <c r="GU252" s="325"/>
      <c r="GV252" s="325"/>
      <c r="GW252" s="325"/>
      <c r="GX252" s="325"/>
      <c r="GY252" s="325"/>
      <c r="GZ252" s="325"/>
      <c r="HA252" s="325"/>
    </row>
    <row r="253" customFormat="false" ht="15" hidden="false" customHeight="false" outlineLevel="2" collapsed="false">
      <c r="A253" s="48"/>
      <c r="B253" s="201"/>
      <c r="C253" s="201"/>
      <c r="D253" s="201"/>
      <c r="E253" s="52"/>
      <c r="F253" s="19"/>
      <c r="G253" s="52"/>
      <c r="H253" s="52"/>
      <c r="I253" s="52"/>
      <c r="CL253" s="275"/>
      <c r="CM253" s="275"/>
      <c r="CN253" s="275"/>
      <c r="CO253" s="275"/>
      <c r="CP253" s="275"/>
      <c r="CQ253" s="275"/>
      <c r="CR253" s="275"/>
      <c r="CS253" s="275"/>
      <c r="CT253" s="275"/>
      <c r="CU253" s="275"/>
      <c r="CV253" s="275"/>
      <c r="CW253" s="275"/>
      <c r="EA253" s="275"/>
      <c r="GH253" s="325"/>
      <c r="GI253" s="325"/>
      <c r="GJ253" s="325"/>
      <c r="GK253" s="325"/>
      <c r="GL253" s="325"/>
      <c r="GM253" s="325"/>
      <c r="GN253" s="325"/>
      <c r="GO253" s="325"/>
      <c r="GP253" s="325"/>
      <c r="GQ253" s="325"/>
      <c r="GR253" s="325"/>
      <c r="GS253" s="325"/>
      <c r="GT253" s="325"/>
      <c r="GU253" s="325"/>
      <c r="GV253" s="325"/>
      <c r="GW253" s="325"/>
      <c r="GX253" s="325"/>
      <c r="GY253" s="325"/>
      <c r="GZ253" s="325"/>
      <c r="HA253" s="325"/>
    </row>
    <row r="254" customFormat="false" ht="15" hidden="false" customHeight="false" outlineLevel="2" collapsed="false">
      <c r="A254" s="48"/>
      <c r="B254" s="201"/>
      <c r="C254" s="201"/>
      <c r="D254" s="201"/>
      <c r="E254" s="52"/>
      <c r="F254" s="19"/>
      <c r="G254" s="52"/>
      <c r="H254" s="52"/>
      <c r="I254" s="52"/>
      <c r="CL254" s="275"/>
      <c r="CM254" s="275"/>
      <c r="CN254" s="275"/>
      <c r="CO254" s="275"/>
      <c r="CP254" s="275"/>
      <c r="CQ254" s="275"/>
      <c r="CR254" s="275"/>
      <c r="CS254" s="275"/>
      <c r="CT254" s="275"/>
      <c r="CU254" s="275"/>
      <c r="CV254" s="275"/>
      <c r="CW254" s="275"/>
      <c r="EA254" s="275"/>
      <c r="GH254" s="325"/>
      <c r="GI254" s="325"/>
      <c r="GJ254" s="325"/>
      <c r="GK254" s="325"/>
      <c r="GL254" s="325"/>
      <c r="GM254" s="325"/>
      <c r="GN254" s="325"/>
      <c r="GO254" s="325"/>
      <c r="GP254" s="325"/>
      <c r="GQ254" s="325"/>
      <c r="GR254" s="325"/>
      <c r="GS254" s="325"/>
      <c r="GT254" s="325"/>
      <c r="GU254" s="325"/>
      <c r="GV254" s="325"/>
      <c r="GW254" s="325"/>
      <c r="GX254" s="325"/>
      <c r="GY254" s="325"/>
      <c r="GZ254" s="325"/>
      <c r="HA254" s="325"/>
    </row>
    <row r="255" customFormat="false" ht="15" hidden="false" customHeight="false" outlineLevel="2" collapsed="false">
      <c r="A255" s="48"/>
      <c r="B255" s="201"/>
      <c r="C255" s="201"/>
      <c r="D255" s="201"/>
      <c r="E255" s="52"/>
      <c r="F255" s="19"/>
      <c r="G255" s="52"/>
      <c r="H255" s="52"/>
      <c r="I255" s="52"/>
      <c r="CL255" s="275"/>
      <c r="CM255" s="275"/>
      <c r="CN255" s="275"/>
      <c r="CO255" s="275"/>
      <c r="CP255" s="275"/>
      <c r="CQ255" s="275"/>
      <c r="CR255" s="275"/>
      <c r="CS255" s="275"/>
      <c r="CT255" s="275"/>
      <c r="CU255" s="275"/>
      <c r="CV255" s="275"/>
      <c r="CW255" s="275"/>
      <c r="EA255" s="275"/>
      <c r="GH255" s="325"/>
      <c r="GI255" s="325"/>
      <c r="GJ255" s="325"/>
      <c r="GK255" s="325"/>
      <c r="GL255" s="325"/>
      <c r="GM255" s="325"/>
      <c r="GN255" s="325"/>
      <c r="GO255" s="325"/>
      <c r="GP255" s="325"/>
      <c r="GQ255" s="325"/>
      <c r="GR255" s="325"/>
      <c r="GS255" s="325"/>
      <c r="GT255" s="325"/>
      <c r="GU255" s="325"/>
      <c r="GV255" s="325"/>
      <c r="GW255" s="325"/>
      <c r="GX255" s="325"/>
      <c r="GY255" s="325"/>
      <c r="GZ255" s="325"/>
      <c r="HA255" s="325"/>
    </row>
    <row r="256" customFormat="false" ht="15" hidden="false" customHeight="false" outlineLevel="2" collapsed="false">
      <c r="A256" s="48"/>
      <c r="B256" s="201"/>
      <c r="C256" s="201"/>
      <c r="D256" s="201"/>
      <c r="E256" s="52"/>
      <c r="F256" s="19"/>
      <c r="G256" s="52"/>
      <c r="H256" s="52"/>
      <c r="I256" s="52"/>
      <c r="CL256" s="275"/>
      <c r="CM256" s="275"/>
      <c r="CN256" s="275"/>
      <c r="CO256" s="275"/>
      <c r="CP256" s="275"/>
      <c r="CQ256" s="275"/>
      <c r="CR256" s="275"/>
      <c r="CS256" s="275"/>
      <c r="CT256" s="275"/>
      <c r="CU256" s="275"/>
      <c r="CV256" s="275"/>
      <c r="CW256" s="275"/>
      <c r="EA256" s="275"/>
      <c r="GH256" s="275"/>
      <c r="GI256" s="275"/>
      <c r="GJ256" s="275"/>
      <c r="GK256" s="275"/>
      <c r="GL256" s="275"/>
      <c r="GM256" s="275"/>
      <c r="GN256" s="275"/>
      <c r="GO256" s="275"/>
      <c r="GP256" s="275"/>
      <c r="GQ256" s="275"/>
      <c r="GR256" s="275"/>
      <c r="GS256" s="275"/>
      <c r="GT256" s="275"/>
      <c r="GU256" s="275"/>
      <c r="GV256" s="275"/>
      <c r="GW256" s="275"/>
      <c r="GX256" s="275"/>
      <c r="GY256" s="275"/>
      <c r="GZ256" s="275"/>
      <c r="HA256" s="275"/>
    </row>
    <row r="257" customFormat="false" ht="15" hidden="false" customHeight="false" outlineLevel="2" collapsed="false">
      <c r="A257" s="48"/>
      <c r="B257" s="201"/>
      <c r="C257" s="201"/>
      <c r="D257" s="201"/>
      <c r="E257" s="52"/>
      <c r="F257" s="19"/>
      <c r="G257" s="52"/>
      <c r="H257" s="52"/>
      <c r="I257" s="52"/>
      <c r="CL257" s="275"/>
      <c r="CM257" s="275"/>
      <c r="CN257" s="275"/>
      <c r="CO257" s="275"/>
      <c r="CP257" s="275"/>
      <c r="CQ257" s="275"/>
      <c r="CR257" s="275"/>
      <c r="CS257" s="275"/>
      <c r="CT257" s="275"/>
      <c r="CU257" s="275"/>
      <c r="CV257" s="275"/>
      <c r="CW257" s="275"/>
      <c r="EA257" s="275"/>
      <c r="GH257" s="275"/>
      <c r="GI257" s="275"/>
      <c r="GJ257" s="275"/>
      <c r="GK257" s="275"/>
      <c r="GL257" s="275"/>
      <c r="GM257" s="275"/>
      <c r="GN257" s="275"/>
      <c r="GO257" s="275"/>
      <c r="GP257" s="275"/>
      <c r="GQ257" s="275"/>
      <c r="GR257" s="275"/>
      <c r="GS257" s="275"/>
      <c r="GT257" s="275"/>
      <c r="GU257" s="275"/>
      <c r="GV257" s="275"/>
      <c r="GW257" s="275"/>
      <c r="GX257" s="275"/>
      <c r="GY257" s="275"/>
      <c r="GZ257" s="275"/>
      <c r="HA257" s="275"/>
    </row>
    <row r="258" customFormat="false" ht="15" hidden="false" customHeight="false" outlineLevel="2" collapsed="false">
      <c r="A258" s="48"/>
      <c r="B258" s="201"/>
      <c r="C258" s="201"/>
      <c r="D258" s="201"/>
      <c r="E258" s="52"/>
      <c r="F258" s="19"/>
      <c r="G258" s="52"/>
      <c r="H258" s="52"/>
      <c r="I258" s="52"/>
      <c r="CL258" s="275"/>
      <c r="CM258" s="275"/>
      <c r="CN258" s="275"/>
      <c r="CO258" s="275"/>
      <c r="CP258" s="275"/>
      <c r="CQ258" s="275"/>
      <c r="CR258" s="275"/>
      <c r="CS258" s="275"/>
      <c r="CT258" s="275"/>
      <c r="CU258" s="275"/>
      <c r="CV258" s="275"/>
      <c r="CW258" s="275"/>
      <c r="EA258" s="275"/>
      <c r="GH258" s="275"/>
      <c r="GI258" s="275"/>
      <c r="GJ258" s="275"/>
      <c r="GK258" s="275"/>
      <c r="GL258" s="275"/>
      <c r="GM258" s="275"/>
      <c r="GN258" s="275"/>
      <c r="GO258" s="275"/>
      <c r="GP258" s="275"/>
      <c r="GQ258" s="275"/>
      <c r="GR258" s="275"/>
      <c r="GS258" s="275"/>
      <c r="GT258" s="275"/>
      <c r="GU258" s="275"/>
      <c r="GV258" s="275"/>
      <c r="GW258" s="275"/>
      <c r="GX258" s="275"/>
      <c r="GY258" s="275"/>
      <c r="GZ258" s="275"/>
      <c r="HA258" s="275"/>
    </row>
    <row r="259" customFormat="false" ht="15" hidden="false" customHeight="false" outlineLevel="2" collapsed="false">
      <c r="A259" s="48"/>
      <c r="B259" s="201"/>
      <c r="C259" s="201"/>
      <c r="D259" s="201"/>
      <c r="E259" s="52"/>
      <c r="F259" s="19"/>
      <c r="G259" s="52"/>
      <c r="H259" s="52"/>
      <c r="I259" s="52"/>
      <c r="CL259" s="275"/>
      <c r="CM259" s="275"/>
      <c r="CN259" s="275"/>
      <c r="CO259" s="275"/>
      <c r="CP259" s="275"/>
      <c r="CQ259" s="275"/>
      <c r="CR259" s="275"/>
      <c r="CS259" s="275"/>
      <c r="CT259" s="275"/>
      <c r="CU259" s="275"/>
      <c r="CV259" s="275"/>
      <c r="CW259" s="275"/>
      <c r="EA259" s="275"/>
      <c r="GH259" s="275"/>
      <c r="GI259" s="275"/>
      <c r="GJ259" s="275"/>
      <c r="GK259" s="275"/>
      <c r="GL259" s="275"/>
      <c r="GM259" s="275"/>
      <c r="GN259" s="275"/>
      <c r="GO259" s="275"/>
      <c r="GP259" s="275"/>
      <c r="GQ259" s="275"/>
      <c r="GR259" s="275"/>
      <c r="GS259" s="275"/>
      <c r="GT259" s="275"/>
      <c r="GU259" s="275"/>
      <c r="GV259" s="275"/>
      <c r="GW259" s="275"/>
      <c r="GX259" s="275"/>
      <c r="GY259" s="275"/>
      <c r="GZ259" s="275"/>
      <c r="HA259" s="275"/>
    </row>
    <row r="260" customFormat="false" ht="15" hidden="false" customHeight="false" outlineLevel="2" collapsed="false">
      <c r="A260" s="48"/>
      <c r="B260" s="201"/>
      <c r="C260" s="201"/>
      <c r="D260" s="201"/>
      <c r="E260" s="52"/>
      <c r="F260" s="19"/>
      <c r="G260" s="52"/>
      <c r="H260" s="52"/>
      <c r="I260" s="52"/>
      <c r="CL260" s="275"/>
      <c r="CM260" s="275"/>
      <c r="CN260" s="275"/>
      <c r="CO260" s="275"/>
      <c r="CP260" s="275"/>
      <c r="CQ260" s="275"/>
      <c r="CR260" s="275"/>
      <c r="CS260" s="275"/>
      <c r="CT260" s="275"/>
      <c r="CU260" s="275"/>
      <c r="CV260" s="275"/>
      <c r="CW260" s="275"/>
      <c r="EA260" s="275"/>
      <c r="GH260" s="275"/>
      <c r="GI260" s="275"/>
      <c r="GJ260" s="275"/>
      <c r="GK260" s="275"/>
      <c r="GL260" s="275"/>
      <c r="GM260" s="275"/>
      <c r="GN260" s="275"/>
      <c r="GO260" s="275"/>
      <c r="GP260" s="275"/>
      <c r="GQ260" s="275"/>
      <c r="GR260" s="275"/>
      <c r="GS260" s="275"/>
      <c r="GT260" s="275"/>
      <c r="GU260" s="275"/>
      <c r="GV260" s="275"/>
      <c r="GW260" s="275"/>
      <c r="GX260" s="275"/>
      <c r="GY260" s="275"/>
      <c r="GZ260" s="275"/>
      <c r="HA260" s="275"/>
    </row>
    <row r="261" customFormat="false" ht="15" hidden="false" customHeight="false" outlineLevel="2" collapsed="false">
      <c r="A261" s="48"/>
      <c r="B261" s="201"/>
      <c r="C261" s="201"/>
      <c r="D261" s="201"/>
      <c r="E261" s="52"/>
      <c r="F261" s="19"/>
      <c r="G261" s="52"/>
      <c r="H261" s="52"/>
      <c r="I261" s="52"/>
      <c r="CL261" s="275"/>
      <c r="CM261" s="275"/>
      <c r="CN261" s="275"/>
      <c r="CO261" s="275"/>
      <c r="CP261" s="275"/>
      <c r="CQ261" s="275"/>
      <c r="CR261" s="275"/>
      <c r="CS261" s="275"/>
      <c r="CT261" s="275"/>
      <c r="CU261" s="275"/>
      <c r="CV261" s="275"/>
      <c r="CW261" s="275"/>
      <c r="EA261" s="275"/>
      <c r="GH261" s="275"/>
      <c r="GI261" s="275"/>
      <c r="GJ261" s="275"/>
      <c r="GK261" s="275"/>
      <c r="GL261" s="275"/>
      <c r="GM261" s="275"/>
      <c r="GN261" s="275"/>
      <c r="GO261" s="275"/>
      <c r="GP261" s="275"/>
      <c r="GQ261" s="275"/>
      <c r="GR261" s="275"/>
      <c r="GS261" s="275"/>
      <c r="GT261" s="275"/>
      <c r="GU261" s="275"/>
      <c r="GV261" s="275"/>
      <c r="GW261" s="275"/>
      <c r="GX261" s="275"/>
      <c r="GY261" s="275"/>
      <c r="GZ261" s="275"/>
      <c r="HA261" s="275"/>
    </row>
    <row r="262" customFormat="false" ht="15" hidden="false" customHeight="false" outlineLevel="2" collapsed="false">
      <c r="A262" s="48"/>
      <c r="B262" s="201"/>
      <c r="C262" s="201"/>
      <c r="D262" s="201"/>
      <c r="E262" s="52"/>
      <c r="F262" s="19"/>
      <c r="G262" s="52"/>
      <c r="H262" s="52"/>
      <c r="I262" s="52"/>
      <c r="CL262" s="275"/>
      <c r="CM262" s="275"/>
      <c r="CN262" s="275"/>
      <c r="CO262" s="275"/>
      <c r="CP262" s="275"/>
      <c r="CQ262" s="275"/>
      <c r="CR262" s="275"/>
      <c r="CS262" s="275"/>
      <c r="CT262" s="275"/>
      <c r="CU262" s="275"/>
      <c r="CV262" s="275"/>
      <c r="CW262" s="275"/>
      <c r="EA262" s="275"/>
      <c r="GH262" s="275"/>
      <c r="GI262" s="275"/>
      <c r="GJ262" s="275"/>
      <c r="GK262" s="275"/>
      <c r="GL262" s="275"/>
      <c r="GM262" s="275"/>
      <c r="GN262" s="275"/>
      <c r="GO262" s="275"/>
      <c r="GP262" s="275"/>
      <c r="GQ262" s="275"/>
      <c r="GR262" s="275"/>
      <c r="GS262" s="275"/>
      <c r="GT262" s="275"/>
      <c r="GU262" s="275"/>
      <c r="GV262" s="275"/>
      <c r="GW262" s="275"/>
      <c r="GX262" s="275"/>
      <c r="GY262" s="275"/>
      <c r="GZ262" s="275"/>
      <c r="HA262" s="275"/>
    </row>
    <row r="263" customFormat="false" ht="15" hidden="false" customHeight="false" outlineLevel="2" collapsed="false">
      <c r="A263" s="48"/>
      <c r="B263" s="201"/>
      <c r="C263" s="201"/>
      <c r="D263" s="201"/>
      <c r="E263" s="52"/>
      <c r="F263" s="19"/>
      <c r="G263" s="52"/>
      <c r="H263" s="52"/>
      <c r="I263" s="52"/>
      <c r="CL263" s="275"/>
      <c r="CM263" s="275"/>
      <c r="CN263" s="275"/>
      <c r="CO263" s="275"/>
      <c r="CP263" s="275"/>
      <c r="CQ263" s="275"/>
      <c r="CR263" s="275"/>
      <c r="CS263" s="275"/>
      <c r="CT263" s="275"/>
      <c r="CU263" s="275"/>
      <c r="CV263" s="275"/>
      <c r="CW263" s="275"/>
      <c r="EA263" s="275"/>
      <c r="GH263" s="275"/>
      <c r="GI263" s="275"/>
      <c r="GJ263" s="275"/>
      <c r="GK263" s="275"/>
      <c r="GL263" s="275"/>
      <c r="GM263" s="275"/>
      <c r="GN263" s="275"/>
      <c r="GO263" s="275"/>
      <c r="GP263" s="275"/>
      <c r="GQ263" s="275"/>
      <c r="GR263" s="275"/>
      <c r="GS263" s="275"/>
      <c r="GT263" s="275"/>
      <c r="GU263" s="275"/>
      <c r="GV263" s="275"/>
      <c r="GW263" s="275"/>
      <c r="GX263" s="275"/>
      <c r="GY263" s="275"/>
      <c r="GZ263" s="275"/>
      <c r="HA263" s="275"/>
    </row>
    <row r="264" customFormat="false" ht="15" hidden="false" customHeight="false" outlineLevel="2" collapsed="false">
      <c r="A264" s="48"/>
      <c r="B264" s="201"/>
      <c r="C264" s="201"/>
      <c r="D264" s="201"/>
      <c r="E264" s="52"/>
      <c r="F264" s="19"/>
      <c r="G264" s="52"/>
      <c r="H264" s="52"/>
      <c r="I264" s="52"/>
      <c r="CL264" s="275"/>
      <c r="CM264" s="275"/>
      <c r="CN264" s="275"/>
      <c r="CO264" s="275"/>
      <c r="CP264" s="275"/>
      <c r="CQ264" s="275"/>
      <c r="CR264" s="275"/>
      <c r="CS264" s="275"/>
      <c r="CT264" s="275"/>
      <c r="CU264" s="275"/>
      <c r="CV264" s="275"/>
      <c r="CW264" s="275"/>
      <c r="EA264" s="275"/>
      <c r="GH264" s="275"/>
      <c r="GI264" s="275"/>
      <c r="GJ264" s="275"/>
      <c r="GK264" s="275"/>
      <c r="GL264" s="275"/>
      <c r="GM264" s="275"/>
      <c r="GN264" s="275"/>
      <c r="GO264" s="275"/>
      <c r="GP264" s="275"/>
      <c r="GQ264" s="275"/>
      <c r="GR264" s="275"/>
      <c r="GS264" s="275"/>
      <c r="GT264" s="275"/>
      <c r="GU264" s="275"/>
      <c r="GV264" s="275"/>
      <c r="GW264" s="275"/>
      <c r="GX264" s="275"/>
      <c r="GY264" s="275"/>
      <c r="GZ264" s="275"/>
      <c r="HA264" s="275"/>
    </row>
    <row r="265" customFormat="false" ht="15" hidden="false" customHeight="false" outlineLevel="2" collapsed="false">
      <c r="A265" s="48"/>
      <c r="B265" s="201"/>
      <c r="C265" s="201"/>
      <c r="D265" s="201"/>
      <c r="E265" s="52"/>
      <c r="F265" s="19"/>
      <c r="G265" s="52"/>
      <c r="H265" s="52"/>
      <c r="I265" s="52"/>
      <c r="CL265" s="275"/>
      <c r="CM265" s="275"/>
      <c r="CN265" s="275"/>
      <c r="CO265" s="275"/>
      <c r="CP265" s="275"/>
      <c r="CQ265" s="275"/>
      <c r="CR265" s="275"/>
      <c r="CS265" s="275"/>
      <c r="CT265" s="275"/>
      <c r="CU265" s="275"/>
      <c r="CV265" s="275"/>
      <c r="CW265" s="275"/>
      <c r="EA265" s="275"/>
      <c r="GH265" s="275"/>
      <c r="GI265" s="275"/>
      <c r="GJ265" s="275"/>
      <c r="GK265" s="275"/>
      <c r="GL265" s="275"/>
      <c r="GM265" s="275"/>
      <c r="GN265" s="275"/>
      <c r="GO265" s="275"/>
      <c r="GP265" s="275"/>
      <c r="GQ265" s="275"/>
      <c r="GR265" s="275"/>
      <c r="GS265" s="275"/>
      <c r="GT265" s="275"/>
      <c r="GU265" s="275"/>
      <c r="GV265" s="275"/>
      <c r="GW265" s="275"/>
      <c r="GX265" s="275"/>
      <c r="GY265" s="275"/>
      <c r="GZ265" s="275"/>
      <c r="HA265" s="275"/>
    </row>
    <row r="266" customFormat="false" ht="15" hidden="false" customHeight="false" outlineLevel="2" collapsed="false">
      <c r="A266" s="48"/>
      <c r="B266" s="201"/>
      <c r="C266" s="201"/>
      <c r="D266" s="201"/>
      <c r="E266" s="52"/>
      <c r="F266" s="19"/>
      <c r="G266" s="52"/>
      <c r="H266" s="52"/>
      <c r="I266" s="52"/>
      <c r="CL266" s="275"/>
      <c r="CM266" s="275"/>
      <c r="CN266" s="275"/>
      <c r="CO266" s="275"/>
      <c r="CP266" s="275"/>
      <c r="CQ266" s="275"/>
      <c r="CR266" s="275"/>
      <c r="CS266" s="275"/>
      <c r="CT266" s="275"/>
      <c r="CU266" s="275"/>
      <c r="CV266" s="275"/>
      <c r="CW266" s="275"/>
      <c r="EA266" s="275"/>
      <c r="GH266" s="275"/>
      <c r="GI266" s="275"/>
      <c r="GJ266" s="275"/>
      <c r="GK266" s="275"/>
      <c r="GL266" s="275"/>
      <c r="GM266" s="275"/>
      <c r="GN266" s="275"/>
      <c r="GO266" s="275"/>
      <c r="GP266" s="275"/>
      <c r="GQ266" s="275"/>
      <c r="GR266" s="275"/>
      <c r="GS266" s="275"/>
      <c r="GT266" s="275"/>
      <c r="GU266" s="275"/>
      <c r="GV266" s="275"/>
      <c r="GW266" s="275"/>
      <c r="GX266" s="275"/>
      <c r="GY266" s="275"/>
      <c r="GZ266" s="275"/>
      <c r="HA266" s="275"/>
    </row>
    <row r="267" customFormat="false" ht="15" hidden="false" customHeight="false" outlineLevel="2" collapsed="false">
      <c r="A267" s="48"/>
      <c r="B267" s="201"/>
      <c r="C267" s="201"/>
      <c r="D267" s="201"/>
      <c r="E267" s="52"/>
      <c r="F267" s="19"/>
      <c r="G267" s="52"/>
      <c r="H267" s="52"/>
      <c r="I267" s="52"/>
      <c r="CL267" s="275"/>
      <c r="CM267" s="275"/>
      <c r="CN267" s="275"/>
      <c r="CO267" s="275"/>
      <c r="CP267" s="275"/>
      <c r="CQ267" s="275"/>
      <c r="CR267" s="275"/>
      <c r="CS267" s="275"/>
      <c r="CT267" s="275"/>
      <c r="CU267" s="275"/>
      <c r="CV267" s="275"/>
      <c r="CW267" s="275"/>
      <c r="EA267" s="275"/>
      <c r="GH267" s="275"/>
      <c r="GI267" s="275"/>
      <c r="GJ267" s="275"/>
      <c r="GK267" s="275"/>
      <c r="GL267" s="275"/>
      <c r="GM267" s="275"/>
      <c r="GN267" s="275"/>
      <c r="GO267" s="275"/>
      <c r="GP267" s="275"/>
      <c r="GQ267" s="275"/>
      <c r="GR267" s="275"/>
      <c r="GS267" s="275"/>
      <c r="GT267" s="275"/>
      <c r="GU267" s="275"/>
      <c r="GV267" s="275"/>
      <c r="GW267" s="275"/>
      <c r="GX267" s="275"/>
      <c r="GY267" s="275"/>
      <c r="GZ267" s="275"/>
      <c r="HA267" s="275"/>
    </row>
    <row r="268" customFormat="false" ht="15" hidden="false" customHeight="false" outlineLevel="2" collapsed="false">
      <c r="A268" s="48"/>
      <c r="B268" s="201"/>
      <c r="C268" s="201"/>
      <c r="D268" s="201"/>
      <c r="E268" s="52"/>
      <c r="F268" s="19"/>
      <c r="G268" s="52"/>
      <c r="H268" s="52"/>
      <c r="I268" s="52"/>
      <c r="CL268" s="275"/>
      <c r="CM268" s="275"/>
      <c r="CN268" s="275"/>
      <c r="CO268" s="275"/>
      <c r="CP268" s="275"/>
      <c r="CQ268" s="275"/>
      <c r="CR268" s="275"/>
      <c r="CS268" s="275"/>
      <c r="CT268" s="275"/>
      <c r="CU268" s="275"/>
      <c r="CV268" s="275"/>
      <c r="CW268" s="275"/>
      <c r="EA268" s="275"/>
      <c r="GH268" s="275"/>
      <c r="GI268" s="275"/>
      <c r="GJ268" s="275"/>
      <c r="GK268" s="275"/>
      <c r="GL268" s="275"/>
      <c r="GM268" s="275"/>
      <c r="GN268" s="275"/>
      <c r="GO268" s="275"/>
      <c r="GP268" s="275"/>
      <c r="GQ268" s="275"/>
      <c r="GR268" s="275"/>
      <c r="GS268" s="275"/>
      <c r="GT268" s="275"/>
      <c r="GU268" s="275"/>
      <c r="GV268" s="275"/>
      <c r="GW268" s="275"/>
      <c r="GX268" s="275"/>
      <c r="GY268" s="275"/>
      <c r="GZ268" s="275"/>
      <c r="HA268" s="275"/>
    </row>
    <row r="269" customFormat="false" ht="15" hidden="false" customHeight="false" outlineLevel="2" collapsed="false">
      <c r="A269" s="48"/>
      <c r="B269" s="201"/>
      <c r="C269" s="201"/>
      <c r="D269" s="201"/>
      <c r="E269" s="52"/>
      <c r="F269" s="19"/>
      <c r="G269" s="52"/>
      <c r="H269" s="52"/>
      <c r="I269" s="52"/>
      <c r="CL269" s="275"/>
      <c r="CM269" s="275"/>
      <c r="CN269" s="275"/>
      <c r="CO269" s="275"/>
      <c r="CP269" s="275"/>
      <c r="CQ269" s="275"/>
      <c r="CR269" s="275"/>
      <c r="CS269" s="275"/>
      <c r="CT269" s="275"/>
      <c r="CU269" s="275"/>
      <c r="CV269" s="275"/>
      <c r="CW269" s="275"/>
      <c r="EA269" s="275"/>
      <c r="GH269" s="275"/>
      <c r="GI269" s="275"/>
      <c r="GJ269" s="275"/>
      <c r="GK269" s="275"/>
      <c r="GL269" s="275"/>
      <c r="GM269" s="275"/>
      <c r="GN269" s="275"/>
      <c r="GO269" s="275"/>
      <c r="GP269" s="275"/>
      <c r="GQ269" s="275"/>
      <c r="GR269" s="275"/>
      <c r="GS269" s="275"/>
      <c r="GT269" s="275"/>
      <c r="GU269" s="275"/>
      <c r="GV269" s="275"/>
      <c r="GW269" s="275"/>
      <c r="GX269" s="275"/>
      <c r="GY269" s="275"/>
      <c r="GZ269" s="275"/>
      <c r="HA269" s="275"/>
    </row>
    <row r="270" customFormat="false" ht="15" hidden="false" customHeight="false" outlineLevel="2" collapsed="false">
      <c r="A270" s="172" t="s">
        <v>99</v>
      </c>
      <c r="B270" s="173" t="s">
        <v>336</v>
      </c>
      <c r="C270" s="318"/>
      <c r="D270" s="318" t="s">
        <v>337</v>
      </c>
      <c r="E270" s="152"/>
      <c r="F270" s="19" t="s">
        <v>338</v>
      </c>
      <c r="G270" s="96" t="s">
        <v>12</v>
      </c>
      <c r="H270" s="152" t="s">
        <v>896</v>
      </c>
      <c r="I270" s="96" t="s">
        <v>339</v>
      </c>
      <c r="CL270" s="275"/>
      <c r="CM270" s="275"/>
      <c r="CN270" s="275"/>
      <c r="CO270" s="275"/>
      <c r="CP270" s="275"/>
      <c r="CQ270" s="275"/>
      <c r="CR270" s="275"/>
      <c r="CS270" s="275"/>
      <c r="CT270" s="275"/>
      <c r="CU270" s="275"/>
      <c r="CV270" s="275"/>
      <c r="CW270" s="275"/>
      <c r="EA270" s="275"/>
    </row>
    <row r="271" customFormat="false" ht="15" hidden="false" customHeight="false" outlineLevel="2" collapsed="false">
      <c r="A271" s="172" t="s">
        <v>99</v>
      </c>
      <c r="B271" s="318" t="s">
        <v>336</v>
      </c>
      <c r="C271" s="318"/>
      <c r="D271" s="318" t="s">
        <v>337</v>
      </c>
      <c r="E271" s="152"/>
      <c r="F271" s="19" t="s">
        <v>340</v>
      </c>
      <c r="G271" s="96" t="s">
        <v>12</v>
      </c>
      <c r="H271" s="152" t="s">
        <v>896</v>
      </c>
      <c r="I271" s="96" t="s">
        <v>339</v>
      </c>
      <c r="CL271" s="275"/>
      <c r="CM271" s="275"/>
      <c r="CN271" s="275"/>
      <c r="CO271" s="275"/>
      <c r="CP271" s="275"/>
      <c r="CQ271" s="275"/>
      <c r="CR271" s="275"/>
      <c r="CS271" s="275"/>
      <c r="CT271" s="275"/>
      <c r="CU271" s="275"/>
      <c r="CV271" s="275"/>
      <c r="CW271" s="275"/>
      <c r="EA271" s="275"/>
    </row>
    <row r="272" customFormat="false" ht="15" hidden="false" customHeight="false" outlineLevel="2" collapsed="false">
      <c r="A272" s="172" t="s">
        <v>99</v>
      </c>
      <c r="B272" s="318" t="s">
        <v>336</v>
      </c>
      <c r="C272" s="318"/>
      <c r="D272" s="318" t="s">
        <v>101</v>
      </c>
      <c r="E272" s="152"/>
      <c r="F272" s="19" t="s">
        <v>341</v>
      </c>
      <c r="G272" s="119" t="s">
        <v>12</v>
      </c>
      <c r="H272" s="339" t="s">
        <v>897</v>
      </c>
      <c r="I272" s="96" t="s">
        <v>342</v>
      </c>
      <c r="CL272" s="275"/>
      <c r="CM272" s="275"/>
      <c r="CN272" s="275"/>
      <c r="CO272" s="275"/>
      <c r="CP272" s="275"/>
      <c r="CQ272" s="275"/>
      <c r="CR272" s="275"/>
      <c r="CS272" s="275"/>
      <c r="CT272" s="275"/>
      <c r="CU272" s="275"/>
      <c r="CV272" s="275"/>
      <c r="CW272" s="275"/>
      <c r="EA272" s="275"/>
    </row>
    <row r="273" customFormat="false" ht="15" hidden="false" customHeight="false" outlineLevel="2" collapsed="false">
      <c r="A273" s="172" t="s">
        <v>99</v>
      </c>
      <c r="B273" s="318" t="s">
        <v>336</v>
      </c>
      <c r="C273" s="318"/>
      <c r="D273" s="318" t="s">
        <v>101</v>
      </c>
      <c r="E273" s="152"/>
      <c r="F273" s="19" t="s">
        <v>343</v>
      </c>
      <c r="G273" s="96" t="s">
        <v>12</v>
      </c>
      <c r="H273" s="152" t="s">
        <v>896</v>
      </c>
      <c r="I273" s="96" t="s">
        <v>344</v>
      </c>
      <c r="CL273" s="275"/>
      <c r="CM273" s="275"/>
      <c r="CN273" s="275"/>
      <c r="CO273" s="275"/>
      <c r="CP273" s="275"/>
      <c r="CQ273" s="275"/>
      <c r="CR273" s="275"/>
      <c r="CS273" s="275"/>
      <c r="CT273" s="275"/>
      <c r="CU273" s="275"/>
      <c r="CV273" s="275"/>
      <c r="CW273" s="275"/>
      <c r="EA273" s="275"/>
    </row>
    <row r="274" customFormat="false" ht="15" hidden="false" customHeight="false" outlineLevel="2" collapsed="false">
      <c r="A274" s="172" t="s">
        <v>99</v>
      </c>
      <c r="B274" s="318" t="s">
        <v>336</v>
      </c>
      <c r="C274" s="318"/>
      <c r="D274" s="318" t="s">
        <v>101</v>
      </c>
      <c r="E274" s="152"/>
      <c r="F274" s="19" t="s">
        <v>345</v>
      </c>
      <c r="G274" s="96" t="s">
        <v>12</v>
      </c>
      <c r="H274" s="152"/>
      <c r="I274" s="96" t="s">
        <v>346</v>
      </c>
      <c r="CL274" s="275"/>
      <c r="CM274" s="275"/>
      <c r="CN274" s="275"/>
      <c r="CO274" s="275"/>
      <c r="CP274" s="275"/>
      <c r="CQ274" s="275"/>
      <c r="CR274" s="275"/>
      <c r="CS274" s="275"/>
      <c r="CT274" s="275"/>
      <c r="CU274" s="275"/>
      <c r="CV274" s="275"/>
      <c r="CW274" s="275"/>
      <c r="EA274" s="275"/>
    </row>
    <row r="275" customFormat="false" ht="15" hidden="false" customHeight="false" outlineLevel="2" collapsed="false">
      <c r="A275" s="172" t="s">
        <v>99</v>
      </c>
      <c r="B275" s="318" t="s">
        <v>336</v>
      </c>
      <c r="C275" s="318"/>
      <c r="D275" s="318" t="s">
        <v>337</v>
      </c>
      <c r="E275" s="152"/>
      <c r="F275" s="19" t="s">
        <v>347</v>
      </c>
      <c r="G275" s="96" t="s">
        <v>12</v>
      </c>
      <c r="H275" s="152"/>
      <c r="I275" s="96" t="s">
        <v>339</v>
      </c>
      <c r="CL275" s="275"/>
      <c r="CM275" s="275"/>
      <c r="CN275" s="275"/>
      <c r="CO275" s="275"/>
      <c r="CP275" s="275"/>
      <c r="CQ275" s="275"/>
      <c r="CR275" s="275"/>
      <c r="CS275" s="275"/>
      <c r="CT275" s="275"/>
      <c r="CU275" s="275"/>
      <c r="CV275" s="275"/>
      <c r="CW275" s="275"/>
      <c r="EA275" s="275"/>
    </row>
    <row r="276" customFormat="false" ht="15" hidden="false" customHeight="false" outlineLevel="2" collapsed="false">
      <c r="A276" s="172" t="s">
        <v>99</v>
      </c>
      <c r="B276" s="318" t="s">
        <v>336</v>
      </c>
      <c r="C276" s="318"/>
      <c r="D276" s="318"/>
      <c r="E276" s="96"/>
      <c r="F276" s="19" t="s">
        <v>348</v>
      </c>
      <c r="G276" s="96" t="s">
        <v>153</v>
      </c>
      <c r="H276" s="96"/>
      <c r="I276" s="96"/>
      <c r="CL276" s="275"/>
      <c r="CM276" s="275"/>
      <c r="CN276" s="275"/>
      <c r="CO276" s="275"/>
      <c r="CP276" s="275"/>
      <c r="CQ276" s="275"/>
      <c r="CR276" s="275"/>
      <c r="CS276" s="275"/>
      <c r="CT276" s="275"/>
      <c r="CU276" s="275"/>
      <c r="CV276" s="275"/>
      <c r="CW276" s="275"/>
      <c r="EA276" s="275"/>
    </row>
    <row r="277" customFormat="false" ht="15" hidden="false" customHeight="false" outlineLevel="2" collapsed="false">
      <c r="A277" s="172" t="s">
        <v>99</v>
      </c>
      <c r="B277" s="318" t="s">
        <v>336</v>
      </c>
      <c r="C277" s="318"/>
      <c r="D277" s="318"/>
      <c r="E277" s="96"/>
      <c r="F277" s="19" t="s">
        <v>349</v>
      </c>
      <c r="G277" s="119" t="s">
        <v>350</v>
      </c>
      <c r="H277" s="96"/>
      <c r="I277" s="96"/>
      <c r="CL277" s="275"/>
      <c r="CM277" s="275"/>
      <c r="CN277" s="275"/>
      <c r="CO277" s="275"/>
      <c r="CP277" s="275"/>
      <c r="CQ277" s="275"/>
      <c r="CR277" s="275"/>
      <c r="CS277" s="275"/>
      <c r="CT277" s="275"/>
      <c r="CU277" s="275"/>
      <c r="CV277" s="275"/>
      <c r="CW277" s="275"/>
      <c r="EA277" s="275"/>
    </row>
    <row r="278" customFormat="false" ht="15" hidden="false" customHeight="false" outlineLevel="2" collapsed="false">
      <c r="A278" s="172" t="s">
        <v>99</v>
      </c>
      <c r="B278" s="318" t="s">
        <v>336</v>
      </c>
      <c r="C278" s="318"/>
      <c r="D278" s="318" t="s">
        <v>101</v>
      </c>
      <c r="E278" s="96"/>
      <c r="F278" s="19" t="s">
        <v>351</v>
      </c>
      <c r="G278" s="96" t="s">
        <v>12</v>
      </c>
      <c r="H278" s="96"/>
      <c r="I278" s="96" t="s">
        <v>352</v>
      </c>
      <c r="CL278" s="275"/>
      <c r="CM278" s="275"/>
      <c r="CN278" s="275"/>
      <c r="CO278" s="275"/>
      <c r="CP278" s="275"/>
      <c r="CQ278" s="275"/>
      <c r="CR278" s="275"/>
      <c r="CS278" s="275"/>
      <c r="CT278" s="275"/>
      <c r="CU278" s="275"/>
      <c r="CV278" s="275"/>
      <c r="CW278" s="275"/>
      <c r="EA278" s="275"/>
    </row>
    <row r="279" customFormat="false" ht="15" hidden="false" customHeight="false" outlineLevel="2" collapsed="false">
      <c r="A279" s="172" t="s">
        <v>99</v>
      </c>
      <c r="B279" s="318" t="s">
        <v>336</v>
      </c>
      <c r="C279" s="318"/>
      <c r="D279" s="318" t="s">
        <v>101</v>
      </c>
      <c r="E279" s="96"/>
      <c r="F279" s="19" t="s">
        <v>353</v>
      </c>
      <c r="G279" s="96" t="s">
        <v>12</v>
      </c>
      <c r="H279" s="96"/>
      <c r="I279" s="96" t="s">
        <v>352</v>
      </c>
      <c r="CL279" s="275"/>
      <c r="CM279" s="275"/>
      <c r="CN279" s="275"/>
      <c r="CO279" s="275"/>
      <c r="CP279" s="275"/>
      <c r="CQ279" s="275"/>
      <c r="CR279" s="275"/>
      <c r="CS279" s="275"/>
      <c r="CT279" s="275"/>
      <c r="CU279" s="275"/>
      <c r="CV279" s="275"/>
      <c r="CW279" s="275"/>
      <c r="EA279" s="275"/>
    </row>
    <row r="280" customFormat="false" ht="15" hidden="false" customHeight="false" outlineLevel="2" collapsed="false">
      <c r="A280" s="172" t="s">
        <v>99</v>
      </c>
      <c r="B280" s="318" t="s">
        <v>336</v>
      </c>
      <c r="C280" s="318"/>
      <c r="D280" s="318" t="s">
        <v>101</v>
      </c>
      <c r="E280" s="96"/>
      <c r="F280" s="19" t="s">
        <v>354</v>
      </c>
      <c r="G280" s="96" t="s">
        <v>12</v>
      </c>
      <c r="H280" s="96" t="s">
        <v>898</v>
      </c>
      <c r="I280" s="96"/>
      <c r="CL280" s="275"/>
      <c r="CM280" s="275"/>
      <c r="CN280" s="275"/>
      <c r="CO280" s="275"/>
      <c r="CP280" s="275"/>
      <c r="CQ280" s="275"/>
      <c r="CR280" s="275"/>
      <c r="CS280" s="275"/>
      <c r="CT280" s="275"/>
      <c r="CU280" s="275"/>
      <c r="CV280" s="275"/>
      <c r="CW280" s="275"/>
      <c r="EA280" s="275"/>
    </row>
    <row r="281" customFormat="false" ht="15" hidden="false" customHeight="false" outlineLevel="2" collapsed="false">
      <c r="A281" s="172" t="s">
        <v>99</v>
      </c>
      <c r="B281" s="318" t="s">
        <v>336</v>
      </c>
      <c r="C281" s="318"/>
      <c r="D281" s="318" t="s">
        <v>101</v>
      </c>
      <c r="E281" s="96"/>
      <c r="F281" s="19" t="s">
        <v>355</v>
      </c>
      <c r="G281" s="96" t="s">
        <v>12</v>
      </c>
      <c r="H281" s="96"/>
      <c r="I281" s="96"/>
      <c r="CL281" s="275"/>
      <c r="CM281" s="275"/>
      <c r="CN281" s="275"/>
      <c r="CO281" s="275"/>
      <c r="CP281" s="275"/>
      <c r="CQ281" s="275"/>
      <c r="CR281" s="275"/>
      <c r="CS281" s="275"/>
      <c r="CT281" s="275"/>
      <c r="CU281" s="275"/>
      <c r="CV281" s="275"/>
      <c r="CW281" s="275"/>
      <c r="EA281" s="275"/>
    </row>
    <row r="282" customFormat="false" ht="15" hidden="false" customHeight="false" outlineLevel="2" collapsed="false">
      <c r="A282" s="172" t="s">
        <v>99</v>
      </c>
      <c r="B282" s="318" t="s">
        <v>336</v>
      </c>
      <c r="C282" s="318"/>
      <c r="D282" s="318" t="s">
        <v>101</v>
      </c>
      <c r="E282" s="96"/>
      <c r="F282" s="19" t="s">
        <v>356</v>
      </c>
      <c r="G282" s="96" t="s">
        <v>12</v>
      </c>
      <c r="H282" s="96"/>
      <c r="I282" s="96" t="s">
        <v>357</v>
      </c>
      <c r="CL282" s="275"/>
      <c r="CM282" s="275"/>
      <c r="CN282" s="275"/>
      <c r="CO282" s="275"/>
      <c r="CP282" s="275"/>
      <c r="CQ282" s="275"/>
      <c r="CR282" s="275"/>
      <c r="CS282" s="275"/>
      <c r="CT282" s="275"/>
      <c r="CU282" s="275"/>
      <c r="CV282" s="275"/>
      <c r="CW282" s="275"/>
      <c r="EA282" s="275"/>
    </row>
    <row r="283" customFormat="false" ht="15" hidden="false" customHeight="false" outlineLevel="2" collapsed="false">
      <c r="A283" s="172" t="s">
        <v>99</v>
      </c>
      <c r="B283" s="318" t="s">
        <v>336</v>
      </c>
      <c r="C283" s="318"/>
      <c r="D283" s="318" t="s">
        <v>101</v>
      </c>
      <c r="E283" s="96"/>
      <c r="F283" s="19" t="s">
        <v>358</v>
      </c>
      <c r="G283" s="96" t="s">
        <v>12</v>
      </c>
      <c r="H283" s="96"/>
      <c r="I283" s="96" t="s">
        <v>359</v>
      </c>
      <c r="CL283" s="275"/>
      <c r="CM283" s="275"/>
      <c r="CN283" s="275"/>
      <c r="CO283" s="275"/>
      <c r="CP283" s="275"/>
      <c r="CQ283" s="275"/>
      <c r="CR283" s="275"/>
      <c r="CS283" s="275"/>
      <c r="CT283" s="275"/>
      <c r="CU283" s="275"/>
      <c r="CV283" s="275"/>
      <c r="CW283" s="275"/>
      <c r="EA283" s="275"/>
    </row>
    <row r="284" customFormat="false" ht="15" hidden="false" customHeight="false" outlineLevel="2" collapsed="false">
      <c r="A284" s="172"/>
      <c r="B284" s="318"/>
      <c r="C284" s="318"/>
      <c r="D284" s="318"/>
      <c r="E284" s="96"/>
      <c r="F284" s="19"/>
      <c r="G284" s="96"/>
      <c r="H284" s="96"/>
      <c r="I284" s="96"/>
      <c r="CL284" s="275"/>
      <c r="CM284" s="275"/>
      <c r="CN284" s="275"/>
      <c r="CO284" s="275"/>
      <c r="CP284" s="275"/>
      <c r="CQ284" s="275"/>
      <c r="CR284" s="275"/>
      <c r="CS284" s="275"/>
      <c r="CT284" s="275"/>
      <c r="CU284" s="275"/>
      <c r="CV284" s="275"/>
      <c r="CW284" s="275"/>
      <c r="EA284" s="275"/>
    </row>
    <row r="285" customFormat="false" ht="15" hidden="false" customHeight="false" outlineLevel="2" collapsed="false">
      <c r="A285" s="172"/>
      <c r="B285" s="318"/>
      <c r="C285" s="318"/>
      <c r="D285" s="318"/>
      <c r="E285" s="96"/>
      <c r="F285" s="19"/>
      <c r="G285" s="96"/>
      <c r="H285" s="96"/>
      <c r="I285" s="96"/>
      <c r="CL285" s="275"/>
      <c r="CM285" s="275"/>
      <c r="CN285" s="275"/>
      <c r="CO285" s="275"/>
      <c r="CP285" s="275"/>
      <c r="CQ285" s="275"/>
      <c r="CR285" s="275"/>
      <c r="CS285" s="275"/>
      <c r="CT285" s="275"/>
      <c r="CU285" s="275"/>
      <c r="CV285" s="275"/>
      <c r="CW285" s="275"/>
      <c r="EA285" s="275"/>
    </row>
    <row r="286" customFormat="false" ht="15" hidden="false" customHeight="false" outlineLevel="2" collapsed="false">
      <c r="A286" s="172"/>
      <c r="B286" s="318"/>
      <c r="C286" s="318"/>
      <c r="D286" s="318"/>
      <c r="E286" s="96"/>
      <c r="F286" s="19"/>
      <c r="G286" s="96"/>
      <c r="H286" s="96"/>
      <c r="I286" s="96"/>
      <c r="CL286" s="275"/>
      <c r="CM286" s="275"/>
      <c r="CN286" s="275"/>
      <c r="CO286" s="275"/>
      <c r="CP286" s="275"/>
      <c r="CQ286" s="275"/>
      <c r="CR286" s="275"/>
      <c r="CS286" s="275"/>
      <c r="CT286" s="275"/>
      <c r="CU286" s="275"/>
      <c r="CV286" s="275"/>
      <c r="CW286" s="275"/>
      <c r="EA286" s="275"/>
    </row>
    <row r="287" customFormat="false" ht="15" hidden="false" customHeight="false" outlineLevel="2" collapsed="false">
      <c r="A287" s="172"/>
      <c r="B287" s="318"/>
      <c r="C287" s="318"/>
      <c r="D287" s="318"/>
      <c r="E287" s="96"/>
      <c r="F287" s="19"/>
      <c r="G287" s="96"/>
      <c r="H287" s="96"/>
      <c r="I287" s="96"/>
      <c r="CL287" s="275"/>
      <c r="CM287" s="275"/>
      <c r="CN287" s="275"/>
      <c r="CO287" s="275"/>
      <c r="CP287" s="275"/>
      <c r="CQ287" s="275"/>
      <c r="CR287" s="275"/>
      <c r="CS287" s="275"/>
      <c r="CT287" s="275"/>
      <c r="CU287" s="275"/>
      <c r="CV287" s="275"/>
      <c r="CW287" s="275"/>
      <c r="EA287" s="275"/>
    </row>
    <row r="288" customFormat="false" ht="15" hidden="false" customHeight="false" outlineLevel="2" collapsed="false">
      <c r="A288" s="172"/>
      <c r="B288" s="318"/>
      <c r="C288" s="318"/>
      <c r="D288" s="318"/>
      <c r="E288" s="96"/>
      <c r="F288" s="19"/>
      <c r="G288" s="96"/>
      <c r="H288" s="96"/>
      <c r="I288" s="96"/>
      <c r="CL288" s="275"/>
      <c r="CM288" s="275"/>
      <c r="CN288" s="275"/>
      <c r="CO288" s="275"/>
      <c r="CP288" s="275"/>
      <c r="CQ288" s="275"/>
      <c r="CR288" s="275"/>
      <c r="CS288" s="275"/>
      <c r="CT288" s="275"/>
      <c r="CU288" s="275"/>
      <c r="CV288" s="275"/>
      <c r="CW288" s="275"/>
      <c r="EA288" s="275"/>
    </row>
    <row r="289" customFormat="false" ht="15" hidden="false" customHeight="false" outlineLevel="2" collapsed="false">
      <c r="A289" s="172"/>
      <c r="B289" s="318"/>
      <c r="C289" s="318"/>
      <c r="D289" s="318"/>
      <c r="E289" s="96"/>
      <c r="F289" s="19"/>
      <c r="G289" s="96"/>
      <c r="H289" s="96"/>
      <c r="I289" s="96"/>
      <c r="CL289" s="275"/>
      <c r="CM289" s="275"/>
      <c r="CN289" s="275"/>
      <c r="CO289" s="275"/>
      <c r="CP289" s="275"/>
      <c r="CQ289" s="275"/>
      <c r="CR289" s="275"/>
      <c r="CS289" s="275"/>
      <c r="CT289" s="275"/>
      <c r="CU289" s="275"/>
      <c r="CV289" s="275"/>
      <c r="CW289" s="275"/>
      <c r="EA289" s="275"/>
    </row>
    <row r="290" customFormat="false" ht="15" hidden="false" customHeight="false" outlineLevel="2" collapsed="false">
      <c r="A290" s="172"/>
      <c r="B290" s="318"/>
      <c r="C290" s="318"/>
      <c r="D290" s="318"/>
      <c r="E290" s="96"/>
      <c r="F290" s="19"/>
      <c r="G290" s="96"/>
      <c r="H290" s="96"/>
      <c r="I290" s="96"/>
      <c r="CL290" s="275"/>
      <c r="CM290" s="275"/>
      <c r="CN290" s="275"/>
      <c r="CO290" s="275"/>
      <c r="CP290" s="275"/>
      <c r="CQ290" s="275"/>
      <c r="CR290" s="275"/>
      <c r="CS290" s="275"/>
      <c r="CT290" s="275"/>
      <c r="CU290" s="275"/>
      <c r="CV290" s="275"/>
      <c r="CW290" s="275"/>
      <c r="EA290" s="275"/>
    </row>
    <row r="291" customFormat="false" ht="15" hidden="false" customHeight="false" outlineLevel="2" collapsed="false">
      <c r="A291" s="172"/>
      <c r="B291" s="318"/>
      <c r="C291" s="318"/>
      <c r="D291" s="318"/>
      <c r="E291" s="96"/>
      <c r="F291" s="19"/>
      <c r="G291" s="96"/>
      <c r="H291" s="96"/>
      <c r="I291" s="96"/>
      <c r="CL291" s="275"/>
      <c r="CM291" s="275"/>
      <c r="CN291" s="275"/>
      <c r="CO291" s="275"/>
      <c r="CP291" s="275"/>
      <c r="CQ291" s="275"/>
      <c r="CR291" s="275"/>
      <c r="CS291" s="275"/>
      <c r="CT291" s="275"/>
      <c r="CU291" s="275"/>
      <c r="CV291" s="275"/>
      <c r="CW291" s="275"/>
      <c r="EA291" s="275"/>
    </row>
    <row r="292" customFormat="false" ht="15" hidden="false" customHeight="false" outlineLevel="2" collapsed="false">
      <c r="A292" s="172"/>
      <c r="B292" s="318"/>
      <c r="C292" s="318"/>
      <c r="D292" s="318"/>
      <c r="E292" s="96"/>
      <c r="F292" s="19"/>
      <c r="G292" s="96"/>
      <c r="H292" s="96"/>
      <c r="I292" s="96"/>
      <c r="CL292" s="275"/>
      <c r="CM292" s="275"/>
      <c r="CN292" s="275"/>
      <c r="CO292" s="275"/>
      <c r="CP292" s="275"/>
      <c r="CQ292" s="275"/>
      <c r="CR292" s="275"/>
      <c r="CS292" s="275"/>
      <c r="CT292" s="275"/>
      <c r="CU292" s="275"/>
      <c r="CV292" s="275"/>
      <c r="CW292" s="275"/>
      <c r="EA292" s="275"/>
    </row>
    <row r="293" customFormat="false" ht="15" hidden="false" customHeight="false" outlineLevel="2" collapsed="false">
      <c r="A293" s="172"/>
      <c r="B293" s="318"/>
      <c r="C293" s="318"/>
      <c r="D293" s="318"/>
      <c r="E293" s="96"/>
      <c r="F293" s="19"/>
      <c r="G293" s="96"/>
      <c r="H293" s="96"/>
      <c r="I293" s="96"/>
      <c r="CL293" s="275"/>
      <c r="CM293" s="275"/>
      <c r="CN293" s="275"/>
      <c r="CO293" s="275"/>
      <c r="CP293" s="275"/>
      <c r="CQ293" s="275"/>
      <c r="CR293" s="275"/>
      <c r="CS293" s="275"/>
      <c r="CT293" s="275"/>
      <c r="CU293" s="275"/>
      <c r="CV293" s="275"/>
      <c r="CW293" s="275"/>
      <c r="EA293" s="275"/>
    </row>
    <row r="294" customFormat="false" ht="15" hidden="false" customHeight="false" outlineLevel="2" collapsed="false">
      <c r="A294" s="172"/>
      <c r="B294" s="318"/>
      <c r="C294" s="318"/>
      <c r="D294" s="318"/>
      <c r="E294" s="96"/>
      <c r="F294" s="19"/>
      <c r="G294" s="96"/>
      <c r="H294" s="96"/>
      <c r="I294" s="96"/>
      <c r="CL294" s="275"/>
      <c r="CM294" s="275"/>
      <c r="CN294" s="275"/>
      <c r="CO294" s="275"/>
      <c r="CP294" s="275"/>
      <c r="CQ294" s="275"/>
      <c r="CR294" s="275"/>
      <c r="CS294" s="275"/>
      <c r="CT294" s="275"/>
      <c r="CU294" s="275"/>
      <c r="CV294" s="275"/>
      <c r="CW294" s="275"/>
      <c r="EA294" s="275"/>
    </row>
    <row r="295" customFormat="false" ht="15" hidden="false" customHeight="false" outlineLevel="2" collapsed="false">
      <c r="A295" s="172"/>
      <c r="B295" s="318"/>
      <c r="C295" s="318"/>
      <c r="D295" s="318"/>
      <c r="E295" s="96"/>
      <c r="F295" s="19"/>
      <c r="G295" s="96"/>
      <c r="H295" s="96"/>
      <c r="I295" s="96"/>
      <c r="CL295" s="275"/>
      <c r="CM295" s="275"/>
      <c r="CN295" s="275"/>
      <c r="CO295" s="275"/>
      <c r="CP295" s="275"/>
      <c r="CQ295" s="275"/>
      <c r="CR295" s="275"/>
      <c r="CS295" s="275"/>
      <c r="CT295" s="275"/>
      <c r="CU295" s="275"/>
      <c r="CV295" s="275"/>
      <c r="CW295" s="275"/>
      <c r="EA295" s="275"/>
    </row>
    <row r="296" customFormat="false" ht="15" hidden="false" customHeight="false" outlineLevel="2" collapsed="false">
      <c r="A296" s="172"/>
      <c r="B296" s="318"/>
      <c r="C296" s="318"/>
      <c r="D296" s="318"/>
      <c r="E296" s="96"/>
      <c r="F296" s="19"/>
      <c r="G296" s="96"/>
      <c r="H296" s="96"/>
      <c r="I296" s="96"/>
      <c r="CL296" s="275"/>
      <c r="CM296" s="275"/>
      <c r="CN296" s="275"/>
      <c r="CO296" s="275"/>
      <c r="CP296" s="275"/>
      <c r="CQ296" s="275"/>
      <c r="CR296" s="275"/>
      <c r="CS296" s="275"/>
      <c r="CT296" s="275"/>
      <c r="CU296" s="275"/>
      <c r="CV296" s="275"/>
      <c r="CW296" s="275"/>
      <c r="EA296" s="275"/>
    </row>
    <row r="297" customFormat="false" ht="15" hidden="false" customHeight="false" outlineLevel="2" collapsed="false">
      <c r="A297" s="172"/>
      <c r="B297" s="318"/>
      <c r="C297" s="318"/>
      <c r="D297" s="318"/>
      <c r="E297" s="96"/>
      <c r="F297" s="19"/>
      <c r="G297" s="96"/>
      <c r="H297" s="96"/>
      <c r="I297" s="96"/>
      <c r="CL297" s="275"/>
      <c r="CM297" s="275"/>
      <c r="CN297" s="275"/>
      <c r="CO297" s="275"/>
      <c r="CP297" s="275"/>
      <c r="CQ297" s="275"/>
      <c r="CR297" s="275"/>
      <c r="CS297" s="275"/>
      <c r="CT297" s="275"/>
      <c r="CU297" s="275"/>
      <c r="CV297" s="275"/>
      <c r="CW297" s="275"/>
      <c r="EA297" s="275"/>
    </row>
    <row r="298" customFormat="false" ht="15" hidden="false" customHeight="false" outlineLevel="2" collapsed="false">
      <c r="A298" s="172"/>
      <c r="B298" s="318"/>
      <c r="C298" s="318"/>
      <c r="D298" s="318"/>
      <c r="E298" s="96"/>
      <c r="F298" s="19"/>
      <c r="G298" s="96"/>
      <c r="H298" s="96"/>
      <c r="I298" s="96"/>
      <c r="CL298" s="275"/>
      <c r="CM298" s="275"/>
      <c r="CN298" s="275"/>
      <c r="CO298" s="275"/>
      <c r="CP298" s="275"/>
      <c r="CQ298" s="275"/>
      <c r="CR298" s="275"/>
      <c r="CS298" s="275"/>
      <c r="CT298" s="275"/>
      <c r="CU298" s="275"/>
      <c r="CV298" s="275"/>
      <c r="CW298" s="275"/>
      <c r="EA298" s="275"/>
    </row>
    <row r="299" customFormat="false" ht="15" hidden="false" customHeight="false" outlineLevel="2" collapsed="false">
      <c r="A299" s="172"/>
      <c r="B299" s="318"/>
      <c r="C299" s="318"/>
      <c r="D299" s="318"/>
      <c r="E299" s="96"/>
      <c r="F299" s="19"/>
      <c r="G299" s="96"/>
      <c r="H299" s="96"/>
      <c r="I299" s="96"/>
      <c r="CL299" s="275"/>
      <c r="CM299" s="275"/>
      <c r="CN299" s="275"/>
      <c r="CO299" s="275"/>
      <c r="CP299" s="275"/>
      <c r="CQ299" s="275"/>
      <c r="CR299" s="275"/>
      <c r="CS299" s="275"/>
      <c r="CT299" s="275"/>
      <c r="CU299" s="275"/>
      <c r="CV299" s="275"/>
      <c r="CW299" s="275"/>
      <c r="EA299" s="275"/>
    </row>
    <row r="300" customFormat="false" ht="15" hidden="false" customHeight="false" outlineLevel="2" collapsed="false">
      <c r="A300" s="172"/>
      <c r="B300" s="318"/>
      <c r="C300" s="318"/>
      <c r="D300" s="318"/>
      <c r="E300" s="96"/>
      <c r="F300" s="19"/>
      <c r="G300" s="96"/>
      <c r="H300" s="96"/>
      <c r="I300" s="96"/>
      <c r="CL300" s="275"/>
      <c r="CM300" s="275"/>
      <c r="CN300" s="275"/>
      <c r="CO300" s="275"/>
      <c r="CP300" s="275"/>
      <c r="CQ300" s="275"/>
      <c r="CR300" s="275"/>
      <c r="CS300" s="275"/>
      <c r="CT300" s="275"/>
      <c r="CU300" s="275"/>
      <c r="CV300" s="275"/>
      <c r="CW300" s="275"/>
      <c r="EA300" s="275"/>
    </row>
    <row r="301" customFormat="false" ht="15" hidden="false" customHeight="false" outlineLevel="2" collapsed="false">
      <c r="A301" s="172"/>
      <c r="B301" s="318"/>
      <c r="C301" s="318"/>
      <c r="D301" s="318"/>
      <c r="E301" s="96"/>
      <c r="F301" s="19"/>
      <c r="G301" s="96"/>
      <c r="H301" s="96"/>
      <c r="I301" s="96"/>
      <c r="CL301" s="275"/>
      <c r="CM301" s="275"/>
      <c r="CN301" s="275"/>
      <c r="CO301" s="275"/>
      <c r="CP301" s="275"/>
      <c r="CQ301" s="275"/>
      <c r="CR301" s="275"/>
      <c r="CS301" s="275"/>
      <c r="CT301" s="275"/>
      <c r="CU301" s="275"/>
      <c r="CV301" s="275"/>
      <c r="CW301" s="275"/>
      <c r="EA301" s="275"/>
    </row>
    <row r="302" customFormat="false" ht="15" hidden="false" customHeight="false" outlineLevel="2" collapsed="false">
      <c r="A302" s="172"/>
      <c r="B302" s="318"/>
      <c r="C302" s="318"/>
      <c r="D302" s="318"/>
      <c r="E302" s="96"/>
      <c r="F302" s="19"/>
      <c r="G302" s="96"/>
      <c r="H302" s="96"/>
      <c r="I302" s="96"/>
      <c r="CL302" s="275"/>
      <c r="CM302" s="275"/>
      <c r="CN302" s="275"/>
      <c r="CO302" s="275"/>
      <c r="CP302" s="275"/>
      <c r="CQ302" s="275"/>
      <c r="CR302" s="275"/>
      <c r="CS302" s="275"/>
      <c r="CT302" s="275"/>
      <c r="CU302" s="275"/>
      <c r="CV302" s="275"/>
      <c r="CW302" s="275"/>
      <c r="EA302" s="275"/>
    </row>
    <row r="303" customFormat="false" ht="15" hidden="false" customHeight="true" outlineLevel="2" collapsed="false">
      <c r="A303" s="48" t="s">
        <v>99</v>
      </c>
      <c r="B303" s="201" t="s">
        <v>360</v>
      </c>
      <c r="C303" s="201" t="s">
        <v>361</v>
      </c>
      <c r="D303" s="201" t="s">
        <v>101</v>
      </c>
      <c r="E303" s="52"/>
      <c r="F303" s="19" t="s">
        <v>362</v>
      </c>
      <c r="G303" s="52" t="s">
        <v>12</v>
      </c>
      <c r="H303" s="52"/>
      <c r="I303" s="52" t="s">
        <v>363</v>
      </c>
      <c r="CL303" s="275"/>
      <c r="CM303" s="275"/>
      <c r="CN303" s="275"/>
      <c r="CO303" s="275"/>
      <c r="CP303" s="275"/>
      <c r="CQ303" s="275"/>
      <c r="CR303" s="275"/>
      <c r="CS303" s="275"/>
      <c r="CT303" s="275"/>
      <c r="CU303" s="275"/>
      <c r="CV303" s="275"/>
      <c r="CW303" s="275"/>
      <c r="EA303" s="275"/>
    </row>
    <row r="304" customFormat="false" ht="15" hidden="false" customHeight="true" outlineLevel="2" collapsed="false">
      <c r="A304" s="48" t="s">
        <v>99</v>
      </c>
      <c r="B304" s="201" t="s">
        <v>360</v>
      </c>
      <c r="C304" s="201" t="s">
        <v>364</v>
      </c>
      <c r="D304" s="201" t="s">
        <v>312</v>
      </c>
      <c r="E304" s="52"/>
      <c r="F304" s="19" t="s">
        <v>365</v>
      </c>
      <c r="G304" s="52" t="s">
        <v>12</v>
      </c>
      <c r="H304" s="52"/>
      <c r="I304" s="52" t="s">
        <v>899</v>
      </c>
      <c r="CL304" s="275"/>
      <c r="CM304" s="275"/>
      <c r="CN304" s="275"/>
      <c r="CO304" s="275"/>
      <c r="CP304" s="275"/>
      <c r="CQ304" s="275"/>
      <c r="CR304" s="275"/>
      <c r="CS304" s="275"/>
      <c r="CT304" s="275"/>
      <c r="CU304" s="275"/>
      <c r="CV304" s="275"/>
      <c r="CW304" s="275"/>
      <c r="EA304" s="275"/>
    </row>
    <row r="305" customFormat="false" ht="15" hidden="false" customHeight="true" outlineLevel="2" collapsed="false">
      <c r="A305" s="48" t="s">
        <v>99</v>
      </c>
      <c r="B305" s="201" t="s">
        <v>360</v>
      </c>
      <c r="C305" s="201" t="s">
        <v>361</v>
      </c>
      <c r="D305" s="201" t="s">
        <v>320</v>
      </c>
      <c r="E305" s="52"/>
      <c r="F305" s="19" t="s">
        <v>367</v>
      </c>
      <c r="G305" s="52" t="s">
        <v>12</v>
      </c>
      <c r="H305" s="52"/>
      <c r="I305" s="52"/>
      <c r="CL305" s="275"/>
      <c r="CM305" s="275"/>
      <c r="CN305" s="275"/>
      <c r="CO305" s="275"/>
      <c r="CP305" s="275"/>
      <c r="CQ305" s="275"/>
      <c r="CR305" s="275"/>
      <c r="CS305" s="275"/>
      <c r="CT305" s="275"/>
      <c r="CU305" s="275"/>
      <c r="CV305" s="275"/>
      <c r="CW305" s="275"/>
      <c r="EA305" s="275"/>
    </row>
    <row r="306" customFormat="false" ht="15" hidden="false" customHeight="true" outlineLevel="2" collapsed="false">
      <c r="A306" s="48" t="s">
        <v>99</v>
      </c>
      <c r="B306" s="201" t="s">
        <v>360</v>
      </c>
      <c r="C306" s="201" t="s">
        <v>361</v>
      </c>
      <c r="D306" s="201" t="s">
        <v>320</v>
      </c>
      <c r="E306" s="52"/>
      <c r="F306" s="19" t="s">
        <v>368</v>
      </c>
      <c r="G306" s="52" t="s">
        <v>12</v>
      </c>
      <c r="H306" s="52"/>
      <c r="I306" s="52"/>
      <c r="CL306" s="275"/>
      <c r="CM306" s="275"/>
      <c r="CN306" s="275"/>
      <c r="CO306" s="275"/>
      <c r="CP306" s="275"/>
      <c r="CQ306" s="275"/>
      <c r="CR306" s="275"/>
      <c r="CS306" s="275"/>
      <c r="CT306" s="275"/>
      <c r="CU306" s="275"/>
      <c r="CV306" s="275"/>
      <c r="CW306" s="275"/>
      <c r="EA306" s="275"/>
    </row>
    <row r="307" customFormat="false" ht="15" hidden="false" customHeight="true" outlineLevel="2" collapsed="false">
      <c r="A307" s="48" t="s">
        <v>99</v>
      </c>
      <c r="B307" s="201" t="s">
        <v>360</v>
      </c>
      <c r="C307" s="201" t="s">
        <v>361</v>
      </c>
      <c r="D307" s="201" t="s">
        <v>320</v>
      </c>
      <c r="E307" s="52"/>
      <c r="F307" s="19" t="s">
        <v>369</v>
      </c>
      <c r="G307" s="52" t="s">
        <v>12</v>
      </c>
      <c r="H307" s="52"/>
      <c r="I307" s="52"/>
      <c r="CL307" s="275"/>
      <c r="CM307" s="275"/>
      <c r="CN307" s="275"/>
      <c r="CO307" s="275"/>
      <c r="CP307" s="275"/>
      <c r="CQ307" s="275"/>
      <c r="CR307" s="275"/>
      <c r="CS307" s="275"/>
      <c r="CT307" s="275"/>
      <c r="CU307" s="275"/>
      <c r="CV307" s="275"/>
      <c r="CW307" s="275"/>
      <c r="EA307" s="275"/>
    </row>
    <row r="308" customFormat="false" ht="15" hidden="false" customHeight="true" outlineLevel="2" collapsed="false">
      <c r="A308" s="48" t="s">
        <v>99</v>
      </c>
      <c r="B308" s="201" t="s">
        <v>360</v>
      </c>
      <c r="C308" s="201" t="s">
        <v>361</v>
      </c>
      <c r="D308" s="201" t="s">
        <v>320</v>
      </c>
      <c r="E308" s="52"/>
      <c r="F308" s="19" t="s">
        <v>370</v>
      </c>
      <c r="G308" s="52" t="s">
        <v>12</v>
      </c>
      <c r="H308" s="52"/>
      <c r="I308" s="52"/>
      <c r="CL308" s="275"/>
      <c r="CM308" s="275"/>
      <c r="CN308" s="275"/>
      <c r="CO308" s="275"/>
      <c r="CP308" s="275"/>
      <c r="CQ308" s="275"/>
      <c r="CR308" s="275"/>
      <c r="CS308" s="275"/>
      <c r="CT308" s="275"/>
      <c r="CU308" s="275"/>
      <c r="CV308" s="275"/>
      <c r="CW308" s="275"/>
      <c r="EA308" s="275"/>
    </row>
    <row r="309" customFormat="false" ht="15" hidden="false" customHeight="true" outlineLevel="2" collapsed="false">
      <c r="A309" s="48" t="s">
        <v>99</v>
      </c>
      <c r="B309" s="201" t="s">
        <v>360</v>
      </c>
      <c r="C309" s="201" t="s">
        <v>361</v>
      </c>
      <c r="D309" s="201" t="s">
        <v>320</v>
      </c>
      <c r="E309" s="52"/>
      <c r="F309" s="19" t="s">
        <v>371</v>
      </c>
      <c r="G309" s="52" t="s">
        <v>12</v>
      </c>
      <c r="H309" s="52"/>
      <c r="I309" s="52"/>
      <c r="CL309" s="275"/>
      <c r="CM309" s="275"/>
      <c r="CN309" s="275"/>
      <c r="CO309" s="275"/>
      <c r="CP309" s="275"/>
      <c r="CQ309" s="275"/>
      <c r="CR309" s="275"/>
      <c r="CS309" s="275"/>
      <c r="CT309" s="275"/>
      <c r="CU309" s="275"/>
      <c r="CV309" s="275"/>
      <c r="CW309" s="275"/>
      <c r="EA309" s="275"/>
    </row>
    <row r="310" customFormat="false" ht="15" hidden="false" customHeight="true" outlineLevel="2" collapsed="false">
      <c r="A310" s="48" t="s">
        <v>99</v>
      </c>
      <c r="B310" s="201" t="s">
        <v>360</v>
      </c>
      <c r="C310" s="201" t="s">
        <v>361</v>
      </c>
      <c r="D310" s="201" t="s">
        <v>320</v>
      </c>
      <c r="E310" s="52"/>
      <c r="F310" s="19" t="s">
        <v>372</v>
      </c>
      <c r="G310" s="52" t="s">
        <v>12</v>
      </c>
      <c r="H310" s="52"/>
      <c r="I310" s="52"/>
      <c r="CL310" s="275"/>
      <c r="CM310" s="275"/>
      <c r="CN310" s="275"/>
      <c r="CO310" s="275"/>
      <c r="CP310" s="275"/>
      <c r="CQ310" s="275"/>
      <c r="CR310" s="275"/>
      <c r="CS310" s="275"/>
      <c r="CT310" s="275"/>
      <c r="CU310" s="275"/>
      <c r="CV310" s="275"/>
      <c r="CW310" s="275"/>
      <c r="EA310" s="275"/>
    </row>
    <row r="311" customFormat="false" ht="15" hidden="false" customHeight="true" outlineLevel="2" collapsed="false">
      <c r="A311" s="48" t="s">
        <v>99</v>
      </c>
      <c r="B311" s="201" t="s">
        <v>360</v>
      </c>
      <c r="C311" s="201" t="s">
        <v>361</v>
      </c>
      <c r="D311" s="201" t="s">
        <v>320</v>
      </c>
      <c r="E311" s="52"/>
      <c r="F311" s="19" t="s">
        <v>373</v>
      </c>
      <c r="G311" s="52" t="s">
        <v>12</v>
      </c>
      <c r="H311" s="52"/>
      <c r="I311" s="52"/>
      <c r="CL311" s="275"/>
      <c r="CM311" s="275"/>
      <c r="CN311" s="275"/>
      <c r="CO311" s="275"/>
      <c r="CP311" s="275"/>
      <c r="CQ311" s="275"/>
      <c r="CR311" s="275"/>
      <c r="CS311" s="275"/>
      <c r="CT311" s="275"/>
      <c r="CU311" s="275"/>
      <c r="CV311" s="275"/>
      <c r="CW311" s="275"/>
      <c r="EA311" s="275"/>
    </row>
    <row r="312" customFormat="false" ht="15" hidden="false" customHeight="true" outlineLevel="2" collapsed="false">
      <c r="A312" s="48" t="s">
        <v>99</v>
      </c>
      <c r="B312" s="201" t="s">
        <v>360</v>
      </c>
      <c r="C312" s="201" t="s">
        <v>361</v>
      </c>
      <c r="D312" s="201" t="s">
        <v>320</v>
      </c>
      <c r="E312" s="52"/>
      <c r="F312" s="19" t="s">
        <v>374</v>
      </c>
      <c r="G312" s="52" t="s">
        <v>12</v>
      </c>
      <c r="H312" s="52"/>
      <c r="I312" s="52"/>
      <c r="CL312" s="275"/>
      <c r="CM312" s="275"/>
      <c r="CN312" s="275"/>
      <c r="CO312" s="275"/>
      <c r="CP312" s="275"/>
      <c r="CQ312" s="275"/>
      <c r="CR312" s="275"/>
      <c r="CS312" s="275"/>
      <c r="CT312" s="275"/>
      <c r="CU312" s="275"/>
      <c r="CV312" s="275"/>
      <c r="CW312" s="275"/>
      <c r="EA312" s="275"/>
    </row>
    <row r="313" customFormat="false" ht="15" hidden="false" customHeight="true" outlineLevel="2" collapsed="false">
      <c r="A313" s="48" t="s">
        <v>99</v>
      </c>
      <c r="B313" s="201" t="s">
        <v>360</v>
      </c>
      <c r="C313" s="201" t="s">
        <v>364</v>
      </c>
      <c r="D313" s="201" t="s">
        <v>101</v>
      </c>
      <c r="E313" s="52"/>
      <c r="F313" s="19" t="s">
        <v>375</v>
      </c>
      <c r="G313" s="52" t="s">
        <v>12</v>
      </c>
      <c r="H313" s="52"/>
      <c r="I313" s="52" t="s">
        <v>900</v>
      </c>
      <c r="CL313" s="275"/>
      <c r="CM313" s="275"/>
      <c r="CN313" s="275"/>
      <c r="CO313" s="275"/>
      <c r="CP313" s="275"/>
      <c r="CQ313" s="275"/>
      <c r="CR313" s="275"/>
      <c r="CS313" s="275"/>
      <c r="CT313" s="275"/>
      <c r="CU313" s="275"/>
      <c r="CV313" s="275"/>
      <c r="CW313" s="275"/>
      <c r="EA313" s="275"/>
    </row>
    <row r="314" customFormat="false" ht="15" hidden="false" customHeight="true" outlineLevel="2" collapsed="false">
      <c r="A314" s="48" t="s">
        <v>99</v>
      </c>
      <c r="B314" s="201" t="s">
        <v>360</v>
      </c>
      <c r="C314" s="201" t="s">
        <v>377</v>
      </c>
      <c r="D314" s="201" t="s">
        <v>101</v>
      </c>
      <c r="E314" s="52"/>
      <c r="F314" s="19" t="s">
        <v>378</v>
      </c>
      <c r="G314" s="52" t="s">
        <v>379</v>
      </c>
      <c r="H314" s="52"/>
      <c r="I314" s="52"/>
      <c r="CL314" s="275"/>
      <c r="CM314" s="275"/>
      <c r="CN314" s="275"/>
      <c r="CO314" s="275"/>
      <c r="CP314" s="275"/>
      <c r="CQ314" s="275"/>
      <c r="CR314" s="275"/>
      <c r="CS314" s="275"/>
      <c r="CT314" s="275"/>
      <c r="CU314" s="275"/>
      <c r="CV314" s="275"/>
      <c r="CW314" s="275"/>
      <c r="EA314" s="275"/>
    </row>
    <row r="315" customFormat="false" ht="15" hidden="false" customHeight="true" outlineLevel="2" collapsed="false">
      <c r="A315" s="48" t="s">
        <v>99</v>
      </c>
      <c r="B315" s="201" t="s">
        <v>360</v>
      </c>
      <c r="C315" s="201" t="s">
        <v>377</v>
      </c>
      <c r="D315" s="201" t="s">
        <v>101</v>
      </c>
      <c r="E315" s="52"/>
      <c r="F315" s="19" t="s">
        <v>381</v>
      </c>
      <c r="G315" s="52" t="s">
        <v>379</v>
      </c>
      <c r="H315" s="52"/>
      <c r="I315" s="52"/>
      <c r="CL315" s="275"/>
      <c r="CM315" s="275"/>
      <c r="CN315" s="275"/>
      <c r="CO315" s="275"/>
      <c r="CP315" s="275"/>
      <c r="CQ315" s="275"/>
      <c r="CR315" s="275"/>
      <c r="CS315" s="275"/>
      <c r="CT315" s="275"/>
      <c r="CU315" s="275"/>
      <c r="CV315" s="275"/>
      <c r="CW315" s="275"/>
      <c r="EA315" s="275"/>
    </row>
    <row r="316" customFormat="false" ht="15" hidden="false" customHeight="true" outlineLevel="2" collapsed="false">
      <c r="A316" s="48" t="s">
        <v>99</v>
      </c>
      <c r="B316" s="201" t="s">
        <v>360</v>
      </c>
      <c r="C316" s="201" t="s">
        <v>377</v>
      </c>
      <c r="D316" s="201" t="s">
        <v>101</v>
      </c>
      <c r="E316" s="52"/>
      <c r="F316" s="19" t="s">
        <v>383</v>
      </c>
      <c r="G316" s="52" t="s">
        <v>379</v>
      </c>
      <c r="H316" s="52"/>
      <c r="I316" s="52"/>
      <c r="CL316" s="275"/>
      <c r="CM316" s="275"/>
      <c r="CN316" s="275"/>
      <c r="CO316" s="275"/>
      <c r="CP316" s="275"/>
      <c r="CQ316" s="275"/>
      <c r="CR316" s="275"/>
      <c r="CS316" s="275"/>
      <c r="CT316" s="275"/>
      <c r="CU316" s="275"/>
      <c r="CV316" s="275"/>
      <c r="CW316" s="275"/>
      <c r="EA316" s="275"/>
    </row>
    <row r="317" customFormat="false" ht="15" hidden="false" customHeight="true" outlineLevel="2" collapsed="false">
      <c r="A317" s="48" t="s">
        <v>99</v>
      </c>
      <c r="B317" s="201" t="s">
        <v>360</v>
      </c>
      <c r="C317" s="201" t="s">
        <v>377</v>
      </c>
      <c r="D317" s="201" t="s">
        <v>101</v>
      </c>
      <c r="E317" s="52"/>
      <c r="F317" s="19" t="s">
        <v>385</v>
      </c>
      <c r="G317" s="52" t="s">
        <v>379</v>
      </c>
      <c r="H317" s="52"/>
      <c r="I317" s="52"/>
      <c r="CL317" s="275"/>
      <c r="CM317" s="275"/>
      <c r="CN317" s="275"/>
      <c r="CO317" s="275"/>
      <c r="CP317" s="275"/>
      <c r="CQ317" s="275"/>
      <c r="CR317" s="275"/>
      <c r="CS317" s="275"/>
      <c r="CT317" s="275"/>
      <c r="CU317" s="275"/>
      <c r="CV317" s="275"/>
      <c r="CW317" s="275"/>
      <c r="EA317" s="275"/>
    </row>
    <row r="318" customFormat="false" ht="15" hidden="false" customHeight="true" outlineLevel="2" collapsed="false">
      <c r="A318" s="48" t="s">
        <v>99</v>
      </c>
      <c r="B318" s="201" t="s">
        <v>360</v>
      </c>
      <c r="C318" s="201" t="s">
        <v>377</v>
      </c>
      <c r="D318" s="201" t="s">
        <v>101</v>
      </c>
      <c r="E318" s="52"/>
      <c r="F318" s="19" t="s">
        <v>387</v>
      </c>
      <c r="G318" s="52" t="s">
        <v>388</v>
      </c>
      <c r="H318" s="52"/>
      <c r="I318" s="52"/>
      <c r="CL318" s="275"/>
      <c r="CM318" s="275"/>
      <c r="CN318" s="275"/>
      <c r="CO318" s="275"/>
      <c r="CP318" s="275"/>
      <c r="CQ318" s="275"/>
      <c r="CR318" s="275"/>
      <c r="CS318" s="275"/>
      <c r="CT318" s="275"/>
      <c r="CU318" s="275"/>
      <c r="CV318" s="275"/>
      <c r="CW318" s="275"/>
      <c r="EA318" s="275"/>
      <c r="GH318" s="275"/>
      <c r="GI318" s="275"/>
      <c r="GJ318" s="275"/>
      <c r="GK318" s="275"/>
      <c r="GL318" s="275"/>
      <c r="GM318" s="275"/>
      <c r="GN318" s="275"/>
      <c r="GO318" s="275"/>
      <c r="GP318" s="275"/>
      <c r="GQ318" s="275"/>
      <c r="GR318" s="275"/>
      <c r="GS318" s="275"/>
      <c r="GT318" s="275"/>
      <c r="GU318" s="275"/>
      <c r="GV318" s="275"/>
      <c r="GW318" s="275"/>
      <c r="GX318" s="275"/>
      <c r="GY318" s="275"/>
      <c r="GZ318" s="275"/>
      <c r="HA318" s="275"/>
    </row>
    <row r="319" customFormat="false" ht="15" hidden="false" customHeight="true" outlineLevel="2" collapsed="false">
      <c r="A319" s="48" t="s">
        <v>99</v>
      </c>
      <c r="B319" s="201" t="s">
        <v>360</v>
      </c>
      <c r="C319" s="201" t="s">
        <v>377</v>
      </c>
      <c r="D319" s="201" t="s">
        <v>101</v>
      </c>
      <c r="E319" s="52"/>
      <c r="F319" s="19" t="s">
        <v>390</v>
      </c>
      <c r="G319" s="52" t="s">
        <v>12</v>
      </c>
      <c r="H319" s="52"/>
      <c r="I319" s="52"/>
      <c r="CL319" s="284" t="n">
        <f aca="false">+Inputs!AD319</f>
        <v>0.0175438596491229</v>
      </c>
      <c r="CM319" s="284" t="n">
        <f aca="false">+CL319</f>
        <v>0.0175438596491229</v>
      </c>
      <c r="CN319" s="284" t="n">
        <f aca="false">+CM319</f>
        <v>0.0175438596491229</v>
      </c>
      <c r="CO319" s="284" t="n">
        <f aca="false">+CN319</f>
        <v>0.0175438596491229</v>
      </c>
      <c r="CP319" s="284" t="n">
        <f aca="false">Inputs!AE319</f>
        <v>0.00723034564348568</v>
      </c>
      <c r="CQ319" s="284" t="n">
        <f aca="false">CP319</f>
        <v>0.00723034564348568</v>
      </c>
      <c r="CR319" s="284" t="n">
        <f aca="false">CQ319</f>
        <v>0.00723034564348568</v>
      </c>
      <c r="CS319" s="284" t="n">
        <f aca="false">CR319</f>
        <v>0.00723034564348568</v>
      </c>
      <c r="CT319" s="284" t="n">
        <f aca="false">Inputs!AF319</f>
        <v>0.0772213518246339</v>
      </c>
      <c r="CU319" s="284" t="n">
        <f aca="false">CT319</f>
        <v>0.0772213518246339</v>
      </c>
      <c r="CV319" s="284" t="n">
        <f aca="false">CU319</f>
        <v>0.0772213518246339</v>
      </c>
      <c r="CW319" s="284" t="n">
        <f aca="false">CV319</f>
        <v>0.0772213518246339</v>
      </c>
      <c r="CX319" s="284" t="n">
        <f aca="false">Inputs!AG319</f>
        <v>-0.022284690428266</v>
      </c>
      <c r="CY319" s="284" t="n">
        <f aca="false">CX319</f>
        <v>-0.022284690428266</v>
      </c>
      <c r="CZ319" s="284" t="n">
        <f aca="false">CY319</f>
        <v>-0.022284690428266</v>
      </c>
      <c r="DA319" s="284" t="n">
        <f aca="false">CZ319</f>
        <v>-0.022284690428266</v>
      </c>
      <c r="DB319" s="284" t="n">
        <f aca="false">Inputs!AH319</f>
        <v>-0.00202105187145907</v>
      </c>
      <c r="DC319" s="284" t="n">
        <f aca="false">DB319</f>
        <v>-0.00202105187145907</v>
      </c>
      <c r="DD319" s="284" t="n">
        <f aca="false">DC319</f>
        <v>-0.00202105187145907</v>
      </c>
      <c r="DE319" s="284" t="n">
        <f aca="false">DD319</f>
        <v>-0.00202105187145907</v>
      </c>
      <c r="DF319" s="284" t="n">
        <f aca="false">Inputs!AI319</f>
        <v>-0.00218934785221048</v>
      </c>
      <c r="DG319" s="284" t="n">
        <f aca="false">DF319</f>
        <v>-0.00218934785221048</v>
      </c>
      <c r="DH319" s="284" t="n">
        <f aca="false">DG319</f>
        <v>-0.00218934785221048</v>
      </c>
      <c r="DI319" s="284" t="n">
        <f aca="false">DH319</f>
        <v>-0.00218934785221048</v>
      </c>
      <c r="DJ319" s="284" t="n">
        <f aca="false">Inputs!AJ319</f>
        <v>0.0596417600016279</v>
      </c>
      <c r="DK319" s="284" t="n">
        <f aca="false">DJ319</f>
        <v>0.0596417600016279</v>
      </c>
      <c r="DL319" s="284" t="n">
        <f aca="false">DK319</f>
        <v>0.0596417600016279</v>
      </c>
      <c r="DM319" s="284" t="n">
        <f aca="false">DL319</f>
        <v>0.0596417600016279</v>
      </c>
      <c r="DN319" s="284" t="n">
        <f aca="false">Inputs!AK319</f>
        <v>0.00850371837138719</v>
      </c>
      <c r="DO319" s="284" t="n">
        <f aca="false">DN319</f>
        <v>0.00850371837138719</v>
      </c>
      <c r="DP319" s="284" t="n">
        <f aca="false">DO319</f>
        <v>0.00850371837138719</v>
      </c>
      <c r="DQ319" s="284" t="n">
        <f aca="false">DP319</f>
        <v>0.00850371837138719</v>
      </c>
      <c r="DR319" s="284" t="n">
        <f aca="false">Inputs!AL319</f>
        <v>0.00339395936967701</v>
      </c>
      <c r="DS319" s="284" t="n">
        <f aca="false">DR319</f>
        <v>0.00339395936967701</v>
      </c>
      <c r="DT319" s="284" t="n">
        <f aca="false">DS319</f>
        <v>0.00339395936967701</v>
      </c>
      <c r="DU319" s="284" t="n">
        <f aca="false">DT319</f>
        <v>0.00339395936967701</v>
      </c>
      <c r="DV319" s="284" t="n">
        <f aca="false">Inputs!AM319</f>
        <v>0.027267392710002</v>
      </c>
      <c r="DW319" s="284" t="n">
        <f aca="false">DV319</f>
        <v>0.027267392710002</v>
      </c>
      <c r="DX319" s="284" t="n">
        <f aca="false">DW319</f>
        <v>0.027267392710002</v>
      </c>
      <c r="DY319" s="284" t="n">
        <f aca="false">DX319</f>
        <v>0.027267392710002</v>
      </c>
      <c r="DZ319" s="284" t="n">
        <f aca="false">Inputs!AN319</f>
        <v>0.0163185564184205</v>
      </c>
      <c r="EA319" s="284" t="n">
        <f aca="false">DZ319</f>
        <v>0.0163185564184205</v>
      </c>
      <c r="EB319" s="284" t="n">
        <f aca="false">EA319</f>
        <v>0.0163185564184205</v>
      </c>
      <c r="EC319" s="284" t="n">
        <f aca="false">EB319</f>
        <v>0.0163185564184205</v>
      </c>
      <c r="ED319" s="284" t="n">
        <f aca="false">Inputs!AO319</f>
        <v>0.0161625380159069</v>
      </c>
      <c r="EE319" s="284" t="n">
        <f aca="false">ED319</f>
        <v>0.0161625380159069</v>
      </c>
      <c r="EF319" s="284" t="n">
        <f aca="false">EE319</f>
        <v>0.0161625380159069</v>
      </c>
      <c r="EG319" s="284" t="n">
        <f aca="false">EF319</f>
        <v>0.0161625380159069</v>
      </c>
      <c r="EH319" s="284" t="n">
        <f aca="false">Inputs!AP319</f>
        <v>0.0173610647482438</v>
      </c>
      <c r="EI319" s="284" t="n">
        <f aca="false">EH319</f>
        <v>0.0173610647482438</v>
      </c>
      <c r="EJ319" s="284" t="n">
        <f aca="false">EI319</f>
        <v>0.0173610647482438</v>
      </c>
      <c r="EK319" s="284" t="n">
        <f aca="false">EJ319</f>
        <v>0.0173610647482438</v>
      </c>
      <c r="EL319" s="284" t="n">
        <f aca="false">Inputs!AQ319</f>
        <v>0.020709234371751</v>
      </c>
      <c r="EM319" s="284" t="n">
        <f aca="false">EL319</f>
        <v>0.020709234371751</v>
      </c>
      <c r="EN319" s="284" t="n">
        <f aca="false">EM319</f>
        <v>0.020709234371751</v>
      </c>
      <c r="EO319" s="284" t="n">
        <f aca="false">EN319</f>
        <v>0.020709234371751</v>
      </c>
      <c r="EP319" s="284" t="n">
        <f aca="false">Inputs!AR319</f>
        <v>0.0148809537933809</v>
      </c>
      <c r="EQ319" s="284" t="n">
        <f aca="false">EP319</f>
        <v>0.0148809537933809</v>
      </c>
      <c r="ER319" s="284" t="n">
        <f aca="false">EQ319</f>
        <v>0.0148809537933809</v>
      </c>
      <c r="ES319" s="284" t="n">
        <f aca="false">ER319</f>
        <v>0.0148809537933809</v>
      </c>
      <c r="ET319" s="284" t="n">
        <f aca="false">Inputs!AS319</f>
        <v>0.00734591366138204</v>
      </c>
      <c r="EU319" s="284" t="n">
        <f aca="false">ET319</f>
        <v>0.00734591366138204</v>
      </c>
      <c r="EV319" s="284" t="n">
        <f aca="false">EU319</f>
        <v>0.00734591366138204</v>
      </c>
      <c r="EW319" s="284" t="n">
        <f aca="false">EV319</f>
        <v>0.00734591366138204</v>
      </c>
      <c r="EX319" s="284" t="n">
        <f aca="false">Inputs!AT319</f>
        <v>0.00457415976509767</v>
      </c>
      <c r="EY319" s="284" t="n">
        <f aca="false">EX319</f>
        <v>0.00457415976509767</v>
      </c>
      <c r="EZ319" s="284" t="n">
        <f aca="false">EY319</f>
        <v>0.00457415976509767</v>
      </c>
      <c r="FA319" s="284" t="n">
        <f aca="false">EZ319</f>
        <v>0.00457415976509767</v>
      </c>
      <c r="FB319" s="284" t="n">
        <f aca="false">Inputs!AU319</f>
        <v>0.00494026651512103</v>
      </c>
      <c r="FC319" s="284" t="n">
        <f aca="false">FB319</f>
        <v>0.00494026651512103</v>
      </c>
      <c r="FD319" s="284" t="n">
        <f aca="false">FC319</f>
        <v>0.00494026651512103</v>
      </c>
      <c r="FE319" s="284" t="n">
        <f aca="false">FD319</f>
        <v>0.00494026651512103</v>
      </c>
      <c r="FF319" s="284" t="n">
        <f aca="false">Inputs!AV319</f>
        <v>0.00532709830634648</v>
      </c>
      <c r="FG319" s="284" t="n">
        <f aca="false">FF319</f>
        <v>0.00532709830634648</v>
      </c>
      <c r="FH319" s="284" t="n">
        <f aca="false">FG319</f>
        <v>0.00532709830634648</v>
      </c>
      <c r="FI319" s="284" t="n">
        <f aca="false">FH319</f>
        <v>0.00532709830634648</v>
      </c>
      <c r="FJ319" s="284" t="n">
        <f aca="false">Inputs!AW319</f>
        <v>0.0175800305741085</v>
      </c>
      <c r="FK319" s="284" t="n">
        <f aca="false">FJ319</f>
        <v>0.0175800305741085</v>
      </c>
      <c r="FL319" s="284" t="n">
        <f aca="false">FK319</f>
        <v>0.0175800305741085</v>
      </c>
      <c r="FM319" s="284" t="n">
        <f aca="false">FL319</f>
        <v>0.0175800305741085</v>
      </c>
      <c r="FN319" s="284" t="n">
        <f aca="false">Inputs!AX319</f>
        <v>0.0128791324322652</v>
      </c>
      <c r="FO319" s="284" t="n">
        <f aca="false">FN319</f>
        <v>0.0128791324322652</v>
      </c>
      <c r="FP319" s="284" t="n">
        <f aca="false">FO319</f>
        <v>0.0128791324322652</v>
      </c>
      <c r="FQ319" s="284" t="n">
        <f aca="false">FP319</f>
        <v>0.0128791324322652</v>
      </c>
      <c r="FR319" s="284" t="n">
        <f aca="false">Inputs!AY319</f>
        <v>0.0192583555622867</v>
      </c>
      <c r="FS319" s="284" t="n">
        <f aca="false">FR319</f>
        <v>0.0192583555622867</v>
      </c>
      <c r="FT319" s="284" t="n">
        <f aca="false">FS319</f>
        <v>0.0192583555622867</v>
      </c>
      <c r="FU319" s="284" t="n">
        <f aca="false">FT319</f>
        <v>0.0192583555622867</v>
      </c>
      <c r="FV319" s="284" t="n">
        <f aca="false">Inputs!AZ319</f>
        <v>0.010317048492906</v>
      </c>
      <c r="FW319" s="284" t="n">
        <f aca="false">Inputs!AZ319</f>
        <v>0.010317048492906</v>
      </c>
      <c r="FX319" s="284" t="n">
        <f aca="false">Inputs!AZ319</f>
        <v>0.010317048492906</v>
      </c>
      <c r="FY319" s="284" t="n">
        <f aca="false">Inputs!AZ319</f>
        <v>0.010317048492906</v>
      </c>
      <c r="FZ319" s="284" t="n">
        <f aca="false">Inputs!BA319</f>
        <v>0.0106166882258758</v>
      </c>
      <c r="GA319" s="284" t="n">
        <f aca="false">Inputs!BA319</f>
        <v>0.0106166882258758</v>
      </c>
      <c r="GB319" s="284" t="n">
        <f aca="false">Inputs!BA319</f>
        <v>0.0106166882258758</v>
      </c>
      <c r="GC319" s="284" t="n">
        <f aca="false">Inputs!BA319</f>
        <v>0.0106166882258758</v>
      </c>
      <c r="GD319" s="284" t="n">
        <f aca="false">Inputs!BB319</f>
        <v>0.00322380743433914</v>
      </c>
      <c r="GE319" s="284" t="n">
        <f aca="false">Inputs!BB319</f>
        <v>0.00322380743433914</v>
      </c>
      <c r="GF319" s="284" t="n">
        <f aca="false">Inputs!BB319</f>
        <v>0.00322380743433914</v>
      </c>
      <c r="GG319" s="284" t="n">
        <f aca="false">Inputs!BB319</f>
        <v>0.00322380743433914</v>
      </c>
      <c r="GH319" s="284" t="n">
        <f aca="false">Inputs!BF319</f>
        <v>0.00510820294356273</v>
      </c>
      <c r="GI319" s="284" t="n">
        <f aca="false">Inputs!BG319</f>
        <v>0.00559303575053338</v>
      </c>
      <c r="GJ319" s="284" t="n">
        <f aca="false">Inputs!BH319</f>
        <v>0</v>
      </c>
      <c r="GK319" s="284" t="n">
        <f aca="false">Inputs!BI319</f>
        <v>0</v>
      </c>
      <c r="GL319" s="284" t="n">
        <f aca="false">Inputs!BJ319</f>
        <v>0</v>
      </c>
      <c r="GM319" s="284" t="n">
        <f aca="false">Inputs!BK319</f>
        <v>0</v>
      </c>
      <c r="GN319" s="284" t="n">
        <f aca="false">Inputs!BL319</f>
        <v>0</v>
      </c>
      <c r="GO319" s="284" t="n">
        <f aca="false">Inputs!BM319</f>
        <v>0</v>
      </c>
      <c r="GP319" s="284" t="n">
        <f aca="false">Inputs!BN319</f>
        <v>0</v>
      </c>
      <c r="GQ319" s="284" t="n">
        <f aca="false">Inputs!BO319</f>
        <v>0</v>
      </c>
      <c r="GR319" s="284" t="n">
        <f aca="false">Inputs!BP319</f>
        <v>0</v>
      </c>
      <c r="GS319" s="284" t="n">
        <f aca="false">Inputs!BQ319</f>
        <v>0</v>
      </c>
      <c r="GT319" s="284" t="n">
        <f aca="false">Inputs!BR319</f>
        <v>0</v>
      </c>
      <c r="GU319" s="284" t="n">
        <f aca="false">Inputs!BS319</f>
        <v>0</v>
      </c>
      <c r="GV319" s="284" t="n">
        <f aca="false">Inputs!BT319</f>
        <v>0</v>
      </c>
      <c r="GW319" s="284" t="n">
        <f aca="false">Inputs!BU319</f>
        <v>0</v>
      </c>
      <c r="GX319" s="284" t="n">
        <f aca="false">Inputs!BV319</f>
        <v>0</v>
      </c>
      <c r="GY319" s="340" t="n">
        <f aca="false">Inputs!BG319</f>
        <v>0.00559303575053338</v>
      </c>
      <c r="GZ319" s="340" t="n">
        <f aca="false">Inputs!BG319</f>
        <v>0.00559303575053338</v>
      </c>
      <c r="HA319" s="340" t="n">
        <f aca="false">Inputs!BG319</f>
        <v>0.00559303575053338</v>
      </c>
    </row>
    <row r="320" customFormat="false" ht="15" hidden="false" customHeight="true" outlineLevel="2" collapsed="false">
      <c r="A320" s="48" t="s">
        <v>99</v>
      </c>
      <c r="B320" s="201" t="s">
        <v>360</v>
      </c>
      <c r="C320" s="201" t="s">
        <v>361</v>
      </c>
      <c r="D320" s="201" t="s">
        <v>101</v>
      </c>
      <c r="E320" s="52"/>
      <c r="F320" s="19" t="s">
        <v>391</v>
      </c>
      <c r="G320" s="52" t="s">
        <v>12</v>
      </c>
      <c r="H320" s="52"/>
      <c r="I320" s="52"/>
      <c r="CL320" s="284" t="n">
        <v>-0.327024934823375</v>
      </c>
      <c r="CM320" s="284" t="n">
        <v>4.96914432535421</v>
      </c>
      <c r="CN320" s="284" t="n">
        <v>0.54650454936471</v>
      </c>
      <c r="CO320" s="284" t="n">
        <v>0.395118598649422</v>
      </c>
      <c r="CP320" s="284" t="n">
        <f aca="false">Inputs!AE320</f>
        <v>-0.0789925355038758</v>
      </c>
      <c r="CQ320" s="284" t="n">
        <f aca="false">CP320</f>
        <v>-0.0789925355038758</v>
      </c>
      <c r="CR320" s="284" t="n">
        <f aca="false">CQ320</f>
        <v>-0.0789925355038758</v>
      </c>
      <c r="CS320" s="284" t="n">
        <f aca="false">CR320</f>
        <v>-0.0789925355038758</v>
      </c>
      <c r="CT320" s="284" t="n">
        <f aca="false">Inputs!AF320</f>
        <v>0.141484653026404</v>
      </c>
      <c r="CU320" s="284" t="n">
        <f aca="false">CT320</f>
        <v>0.141484653026404</v>
      </c>
      <c r="CV320" s="284" t="n">
        <f aca="false">CU320</f>
        <v>0.141484653026404</v>
      </c>
      <c r="CW320" s="284" t="n">
        <f aca="false">CV320</f>
        <v>0.141484653026404</v>
      </c>
      <c r="CX320" s="284" t="n">
        <f aca="false">Inputs!AG320</f>
        <v>0.0625442120338842</v>
      </c>
      <c r="CY320" s="284" t="n">
        <f aca="false">CX320</f>
        <v>0.0625442120338842</v>
      </c>
      <c r="CZ320" s="284" t="n">
        <f aca="false">CY320</f>
        <v>0.0625442120338842</v>
      </c>
      <c r="DA320" s="284" t="n">
        <f aca="false">CZ320</f>
        <v>0.0625442120338842</v>
      </c>
      <c r="DB320" s="284" t="n">
        <f aca="false">Inputs!AH320</f>
        <v>0.0158352346683583</v>
      </c>
      <c r="DC320" s="284" t="n">
        <f aca="false">DB320</f>
        <v>0.0158352346683583</v>
      </c>
      <c r="DD320" s="284" t="n">
        <f aca="false">DC320</f>
        <v>0.0158352346683583</v>
      </c>
      <c r="DE320" s="284" t="n">
        <f aca="false">DD320</f>
        <v>0.0158352346683583</v>
      </c>
      <c r="DF320" s="284" t="n">
        <f aca="false">Inputs!AI320</f>
        <v>-0.00245011292345099</v>
      </c>
      <c r="DG320" s="284" t="n">
        <f aca="false">DF320</f>
        <v>-0.00245011292345099</v>
      </c>
      <c r="DH320" s="284" t="n">
        <f aca="false">DG320</f>
        <v>-0.00245011292345099</v>
      </c>
      <c r="DI320" s="284" t="n">
        <f aca="false">DH320</f>
        <v>-0.00245011292345099</v>
      </c>
      <c r="DJ320" s="284" t="n">
        <f aca="false">Inputs!AJ320</f>
        <v>-0.0198699404366496</v>
      </c>
      <c r="DK320" s="284" t="n">
        <f aca="false">DJ320</f>
        <v>-0.0198699404366496</v>
      </c>
      <c r="DL320" s="284" t="n">
        <f aca="false">DK320</f>
        <v>-0.0198699404366496</v>
      </c>
      <c r="DM320" s="284" t="n">
        <f aca="false">DL320</f>
        <v>-0.0198699404366496</v>
      </c>
      <c r="DN320" s="284" t="n">
        <f aca="false">Inputs!AK320</f>
        <v>-0.00532053685180201</v>
      </c>
      <c r="DO320" s="284" t="n">
        <f aca="false">DN320</f>
        <v>-0.00532053685180201</v>
      </c>
      <c r="DP320" s="284" t="n">
        <f aca="false">DO320</f>
        <v>-0.00532053685180201</v>
      </c>
      <c r="DQ320" s="284" t="n">
        <f aca="false">DP320</f>
        <v>-0.00532053685180201</v>
      </c>
      <c r="DR320" s="284" t="n">
        <f aca="false">Inputs!AL320</f>
        <v>0.0372521042758482</v>
      </c>
      <c r="DS320" s="284" t="n">
        <f aca="false">DR320</f>
        <v>0.0372521042758482</v>
      </c>
      <c r="DT320" s="284" t="n">
        <f aca="false">DS320</f>
        <v>0.0372521042758482</v>
      </c>
      <c r="DU320" s="284" t="n">
        <f aca="false">DT320</f>
        <v>0.0372521042758482</v>
      </c>
      <c r="DV320" s="284" t="n">
        <f aca="false">Inputs!AM320</f>
        <v>0.0656284886957419</v>
      </c>
      <c r="DW320" s="284" t="n">
        <f aca="false">DV320</f>
        <v>0.0656284886957419</v>
      </c>
      <c r="DX320" s="284" t="n">
        <f aca="false">DW320</f>
        <v>0.0656284886957419</v>
      </c>
      <c r="DY320" s="284" t="n">
        <f aca="false">DX320</f>
        <v>0.0656284886957419</v>
      </c>
      <c r="DZ320" s="284" t="n">
        <f aca="false">Inputs!AN320</f>
        <v>0.0544348673497743</v>
      </c>
      <c r="EA320" s="284" t="n">
        <f aca="false">DZ320</f>
        <v>0.0544348673497743</v>
      </c>
      <c r="EB320" s="284" t="n">
        <f aca="false">EA320</f>
        <v>0.0544348673497743</v>
      </c>
      <c r="EC320" s="284" t="n">
        <f aca="false">EB320</f>
        <v>0.0544348673497743</v>
      </c>
      <c r="ED320" s="284" t="n">
        <f aca="false">Inputs!AO320</f>
        <v>0.022412187962118</v>
      </c>
      <c r="EE320" s="284" t="n">
        <f aca="false">ED320</f>
        <v>0.022412187962118</v>
      </c>
      <c r="EF320" s="284" t="n">
        <f aca="false">EE320</f>
        <v>0.022412187962118</v>
      </c>
      <c r="EG320" s="284" t="n">
        <f aca="false">EF320</f>
        <v>0.022412187962118</v>
      </c>
      <c r="EH320" s="284" t="n">
        <f aca="false">Inputs!AP320</f>
        <v>0.0159903800198324</v>
      </c>
      <c r="EI320" s="284" t="n">
        <f aca="false">EH320</f>
        <v>0.0159903800198324</v>
      </c>
      <c r="EJ320" s="284" t="n">
        <f aca="false">EI320</f>
        <v>0.0159903800198324</v>
      </c>
      <c r="EK320" s="284" t="n">
        <f aca="false">EJ320</f>
        <v>0.0159903800198324</v>
      </c>
      <c r="EL320" s="284" t="n">
        <f aca="false">Inputs!AQ320</f>
        <v>0.0188068338949203</v>
      </c>
      <c r="EM320" s="284" t="n">
        <f aca="false">EL320</f>
        <v>0.0188068338949203</v>
      </c>
      <c r="EN320" s="284" t="n">
        <f aca="false">EM320</f>
        <v>0.0188068338949203</v>
      </c>
      <c r="EO320" s="284" t="n">
        <f aca="false">EN320</f>
        <v>0.0188068338949203</v>
      </c>
      <c r="EP320" s="284" t="n">
        <f aca="false">Inputs!AR320</f>
        <v>0.0187500000000003</v>
      </c>
      <c r="EQ320" s="284" t="n">
        <f aca="false">EP320</f>
        <v>0.0187500000000003</v>
      </c>
      <c r="ER320" s="284" t="n">
        <f aca="false">EQ320</f>
        <v>0.0187500000000003</v>
      </c>
      <c r="ES320" s="284" t="n">
        <f aca="false">ER320</f>
        <v>0.0187500000000003</v>
      </c>
      <c r="ET320" s="284" t="n">
        <f aca="false">Inputs!AS320</f>
        <v>0.01875</v>
      </c>
      <c r="EU320" s="284" t="n">
        <f aca="false">ET320</f>
        <v>0.01875</v>
      </c>
      <c r="EV320" s="284" t="n">
        <f aca="false">EU320</f>
        <v>0.01875</v>
      </c>
      <c r="EW320" s="284" t="n">
        <f aca="false">EV320</f>
        <v>0.01875</v>
      </c>
      <c r="EX320" s="284" t="n">
        <f aca="false">Inputs!AT320</f>
        <v>0.01875</v>
      </c>
      <c r="EY320" s="284" t="n">
        <f aca="false">EX320</f>
        <v>0.01875</v>
      </c>
      <c r="EZ320" s="284" t="n">
        <f aca="false">EY320</f>
        <v>0.01875</v>
      </c>
      <c r="FA320" s="284" t="n">
        <f aca="false">EZ320</f>
        <v>0.01875</v>
      </c>
      <c r="FB320" s="284" t="n">
        <f aca="false">Inputs!AU320</f>
        <v>0.01875</v>
      </c>
      <c r="FC320" s="284" t="n">
        <f aca="false">FB320</f>
        <v>0.01875</v>
      </c>
      <c r="FD320" s="284" t="n">
        <f aca="false">FC320</f>
        <v>0.01875</v>
      </c>
      <c r="FE320" s="284" t="n">
        <f aca="false">FD320</f>
        <v>0.01875</v>
      </c>
      <c r="FF320" s="284" t="n">
        <f aca="false">Inputs!AV320</f>
        <v>0.0187499999999998</v>
      </c>
      <c r="FG320" s="284" t="n">
        <f aca="false">FF320</f>
        <v>0.0187499999999998</v>
      </c>
      <c r="FH320" s="284" t="n">
        <f aca="false">FG320</f>
        <v>0.0187499999999998</v>
      </c>
      <c r="FI320" s="284" t="n">
        <f aca="false">FH320</f>
        <v>0.0187499999999998</v>
      </c>
      <c r="FJ320" s="284" t="n">
        <f aca="false">Inputs!AW320</f>
        <v>0.0187499999999998</v>
      </c>
      <c r="FK320" s="284" t="n">
        <f aca="false">FJ320</f>
        <v>0.0187499999999998</v>
      </c>
      <c r="FL320" s="284" t="n">
        <f aca="false">FK320</f>
        <v>0.0187499999999998</v>
      </c>
      <c r="FM320" s="284" t="n">
        <f aca="false">FL320</f>
        <v>0.0187499999999998</v>
      </c>
      <c r="FN320" s="284" t="n">
        <f aca="false">Inputs!AX320</f>
        <v>0.0187499999999998</v>
      </c>
      <c r="FO320" s="284" t="n">
        <f aca="false">FN320</f>
        <v>0.0187499999999998</v>
      </c>
      <c r="FP320" s="284" t="n">
        <f aca="false">FO320</f>
        <v>0.0187499999999998</v>
      </c>
      <c r="FQ320" s="284" t="n">
        <f aca="false">FP320</f>
        <v>0.0187499999999998</v>
      </c>
      <c r="FR320" s="284" t="n">
        <f aca="false">Inputs!AY320</f>
        <v>0.0187499999999998</v>
      </c>
      <c r="FS320" s="284" t="n">
        <f aca="false">FR320</f>
        <v>0.0187499999999998</v>
      </c>
      <c r="FT320" s="284" t="n">
        <f aca="false">FS320</f>
        <v>0.0187499999999998</v>
      </c>
      <c r="FU320" s="284" t="n">
        <f aca="false">FT320</f>
        <v>0.0187499999999998</v>
      </c>
      <c r="FV320" s="284" t="n">
        <f aca="false">Inputs!AZ320</f>
        <v>0.0187499999999998</v>
      </c>
      <c r="FW320" s="284" t="n">
        <f aca="false">Inputs!AZ320</f>
        <v>0.0187499999999998</v>
      </c>
      <c r="FX320" s="284" t="n">
        <f aca="false">Inputs!AZ320</f>
        <v>0.0187499999999998</v>
      </c>
      <c r="FY320" s="284" t="n">
        <f aca="false">Inputs!AZ320</f>
        <v>0.0187499999999998</v>
      </c>
      <c r="FZ320" s="284" t="n">
        <f aca="false">Inputs!BA320</f>
        <v>0.0187499999999998</v>
      </c>
      <c r="GA320" s="284" t="n">
        <f aca="false">Inputs!BA320</f>
        <v>0.0187499999999998</v>
      </c>
      <c r="GB320" s="284" t="n">
        <f aca="false">Inputs!BA320</f>
        <v>0.0187499999999998</v>
      </c>
      <c r="GC320" s="284" t="n">
        <f aca="false">Inputs!BA320</f>
        <v>0.0187499999999998</v>
      </c>
      <c r="GD320" s="284" t="n">
        <f aca="false">Inputs!BB320</f>
        <v>0.0187499999999998</v>
      </c>
      <c r="GE320" s="284" t="n">
        <f aca="false">Inputs!BB320</f>
        <v>0.0187499999999998</v>
      </c>
      <c r="GF320" s="284" t="n">
        <f aca="false">Inputs!BB320</f>
        <v>0.0187499999999998</v>
      </c>
      <c r="GG320" s="284" t="n">
        <f aca="false">Inputs!BB320</f>
        <v>0.0187499999999998</v>
      </c>
      <c r="GH320" s="284" t="n">
        <f aca="false">Inputs!BF320</f>
        <v>0.0187499999999998</v>
      </c>
      <c r="GI320" s="284" t="n">
        <f aca="false">Inputs!BG320</f>
        <v>0.0187499999999998</v>
      </c>
      <c r="GJ320" s="284" t="n">
        <f aca="false">Inputs!BH320</f>
        <v>0</v>
      </c>
      <c r="GK320" s="284" t="n">
        <f aca="false">Inputs!BI320</f>
        <v>0</v>
      </c>
      <c r="GL320" s="284" t="n">
        <f aca="false">Inputs!BJ320</f>
        <v>0</v>
      </c>
      <c r="GM320" s="284" t="n">
        <f aca="false">Inputs!BK320</f>
        <v>0</v>
      </c>
      <c r="GN320" s="284" t="n">
        <f aca="false">Inputs!BL320</f>
        <v>0</v>
      </c>
      <c r="GO320" s="284" t="n">
        <f aca="false">Inputs!BM320</f>
        <v>0</v>
      </c>
      <c r="GP320" s="284" t="n">
        <f aca="false">Inputs!BN320</f>
        <v>0</v>
      </c>
      <c r="GQ320" s="284" t="n">
        <f aca="false">Inputs!BO320</f>
        <v>0</v>
      </c>
      <c r="GR320" s="284" t="n">
        <f aca="false">Inputs!BP320</f>
        <v>0</v>
      </c>
      <c r="GS320" s="284" t="n">
        <f aca="false">Inputs!BQ320</f>
        <v>0</v>
      </c>
      <c r="GT320" s="284" t="n">
        <f aca="false">Inputs!BR320</f>
        <v>0</v>
      </c>
      <c r="GU320" s="284" t="n">
        <f aca="false">Inputs!BS320</f>
        <v>0</v>
      </c>
      <c r="GV320" s="284" t="n">
        <f aca="false">Inputs!BT320</f>
        <v>0</v>
      </c>
      <c r="GW320" s="284" t="n">
        <f aca="false">Inputs!BU320</f>
        <v>0</v>
      </c>
      <c r="GX320" s="284" t="n">
        <f aca="false">Inputs!BV320</f>
        <v>0</v>
      </c>
      <c r="GY320" s="284" t="n">
        <f aca="false">Inputs!BW320</f>
        <v>0</v>
      </c>
      <c r="GZ320" s="284" t="n">
        <f aca="false">Inputs!BX320</f>
        <v>0</v>
      </c>
      <c r="HA320" s="284" t="n">
        <f aca="false">Inputs!BY320</f>
        <v>0</v>
      </c>
    </row>
    <row r="321" customFormat="false" ht="15" hidden="false" customHeight="true" outlineLevel="2" collapsed="false">
      <c r="A321" s="48" t="s">
        <v>99</v>
      </c>
      <c r="B321" s="201" t="s">
        <v>360</v>
      </c>
      <c r="C321" s="201" t="s">
        <v>364</v>
      </c>
      <c r="D321" s="201" t="s">
        <v>101</v>
      </c>
      <c r="E321" s="52"/>
      <c r="F321" s="19" t="s">
        <v>392</v>
      </c>
      <c r="G321" s="52" t="s">
        <v>393</v>
      </c>
      <c r="H321" s="52"/>
      <c r="I321" s="52"/>
      <c r="CL321" s="275"/>
      <c r="CM321" s="275"/>
      <c r="CN321" s="275"/>
      <c r="CO321" s="275"/>
      <c r="CP321" s="275"/>
      <c r="CQ321" s="275"/>
      <c r="CR321" s="275"/>
      <c r="CS321" s="275"/>
      <c r="CT321" s="275"/>
      <c r="CU321" s="275"/>
      <c r="CV321" s="275"/>
      <c r="CW321" s="275"/>
      <c r="EA321" s="275"/>
      <c r="GH321" s="275"/>
      <c r="GI321" s="275"/>
      <c r="GJ321" s="275"/>
      <c r="GK321" s="275"/>
      <c r="GL321" s="275"/>
      <c r="GM321" s="275"/>
      <c r="GN321" s="275"/>
      <c r="GO321" s="275"/>
      <c r="GP321" s="275"/>
      <c r="GQ321" s="275"/>
      <c r="GR321" s="275"/>
      <c r="GS321" s="275"/>
      <c r="GT321" s="275"/>
      <c r="GU321" s="275"/>
      <c r="GV321" s="275"/>
      <c r="GW321" s="275"/>
      <c r="GX321" s="275"/>
      <c r="GY321" s="275"/>
      <c r="GZ321" s="275"/>
      <c r="HA321" s="275"/>
    </row>
    <row r="322" customFormat="false" ht="15" hidden="false" customHeight="true" outlineLevel="2" collapsed="false">
      <c r="A322" s="48" t="s">
        <v>99</v>
      </c>
      <c r="B322" s="201" t="s">
        <v>360</v>
      </c>
      <c r="C322" s="201" t="s">
        <v>364</v>
      </c>
      <c r="D322" s="201" t="s">
        <v>101</v>
      </c>
      <c r="E322" s="52"/>
      <c r="F322" s="19" t="s">
        <v>395</v>
      </c>
      <c r="G322" s="52" t="s">
        <v>396</v>
      </c>
      <c r="H322" s="52"/>
      <c r="I322" s="52"/>
      <c r="CL322" s="275"/>
      <c r="CM322" s="275"/>
      <c r="CN322" s="275"/>
      <c r="CO322" s="275"/>
      <c r="CP322" s="275"/>
      <c r="CQ322" s="275"/>
      <c r="CR322" s="275"/>
      <c r="CS322" s="275"/>
      <c r="CT322" s="275"/>
      <c r="CU322" s="275"/>
      <c r="CV322" s="275"/>
      <c r="CW322" s="275"/>
      <c r="EA322" s="275"/>
    </row>
    <row r="323" customFormat="false" ht="15" hidden="false" customHeight="true" outlineLevel="2" collapsed="false">
      <c r="A323" s="48" t="s">
        <v>99</v>
      </c>
      <c r="B323" s="201" t="s">
        <v>360</v>
      </c>
      <c r="C323" s="201" t="s">
        <v>364</v>
      </c>
      <c r="D323" s="201" t="s">
        <v>101</v>
      </c>
      <c r="E323" s="52"/>
      <c r="F323" s="19" t="s">
        <v>397</v>
      </c>
      <c r="G323" s="52" t="s">
        <v>393</v>
      </c>
      <c r="H323" s="52"/>
      <c r="I323" s="52"/>
      <c r="CL323" s="275"/>
      <c r="CM323" s="275"/>
      <c r="CN323" s="275"/>
      <c r="CO323" s="275"/>
      <c r="CP323" s="275"/>
      <c r="CQ323" s="275"/>
      <c r="CR323" s="275"/>
      <c r="CS323" s="275"/>
      <c r="CT323" s="275"/>
      <c r="CU323" s="275"/>
      <c r="CV323" s="275"/>
      <c r="CW323" s="275"/>
      <c r="EA323" s="275"/>
    </row>
    <row r="324" customFormat="false" ht="15" hidden="false" customHeight="true" outlineLevel="2" collapsed="false">
      <c r="A324" s="48" t="s">
        <v>99</v>
      </c>
      <c r="B324" s="201" t="s">
        <v>360</v>
      </c>
      <c r="C324" s="201" t="s">
        <v>364</v>
      </c>
      <c r="D324" s="201" t="s">
        <v>101</v>
      </c>
      <c r="E324" s="52"/>
      <c r="F324" s="19" t="s">
        <v>399</v>
      </c>
      <c r="G324" s="52" t="s">
        <v>12</v>
      </c>
      <c r="H324" s="52"/>
      <c r="I324" s="52"/>
      <c r="CL324" s="275"/>
      <c r="CM324" s="275"/>
      <c r="CN324" s="275"/>
      <c r="CO324" s="275"/>
      <c r="CP324" s="275"/>
      <c r="CQ324" s="275"/>
      <c r="CR324" s="275"/>
      <c r="CS324" s="275"/>
      <c r="CT324" s="275"/>
      <c r="CU324" s="275"/>
      <c r="CV324" s="275"/>
      <c r="CW324" s="275"/>
      <c r="EA324" s="275"/>
    </row>
    <row r="325" customFormat="false" ht="15" hidden="false" customHeight="true" outlineLevel="2" collapsed="false">
      <c r="A325" s="48" t="s">
        <v>99</v>
      </c>
      <c r="B325" s="201" t="s">
        <v>360</v>
      </c>
      <c r="C325" s="201" t="s">
        <v>361</v>
      </c>
      <c r="D325" s="201" t="s">
        <v>101</v>
      </c>
      <c r="E325" s="52"/>
      <c r="F325" s="19" t="s">
        <v>400</v>
      </c>
      <c r="G325" s="52" t="s">
        <v>12</v>
      </c>
      <c r="H325" s="52"/>
      <c r="I325" s="52"/>
      <c r="CL325" s="275"/>
      <c r="CM325" s="275"/>
      <c r="CN325" s="275"/>
      <c r="CO325" s="275"/>
      <c r="CP325" s="275"/>
      <c r="CQ325" s="275"/>
      <c r="CR325" s="275"/>
      <c r="CS325" s="275"/>
      <c r="CT325" s="275"/>
      <c r="CU325" s="275"/>
      <c r="CV325" s="275"/>
      <c r="CW325" s="275"/>
      <c r="EA325" s="275"/>
    </row>
    <row r="326" customFormat="false" ht="15" hidden="false" customHeight="true" outlineLevel="2" collapsed="false">
      <c r="A326" s="48" t="s">
        <v>99</v>
      </c>
      <c r="B326" s="201" t="s">
        <v>360</v>
      </c>
      <c r="C326" s="201" t="s">
        <v>361</v>
      </c>
      <c r="D326" s="201" t="s">
        <v>101</v>
      </c>
      <c r="E326" s="52"/>
      <c r="F326" s="19" t="s">
        <v>401</v>
      </c>
      <c r="G326" s="52" t="s">
        <v>12</v>
      </c>
      <c r="H326" s="52"/>
      <c r="I326" s="52"/>
      <c r="CL326" s="275"/>
      <c r="CM326" s="275"/>
      <c r="CN326" s="275"/>
      <c r="CO326" s="275"/>
      <c r="CP326" s="275"/>
      <c r="CQ326" s="275"/>
      <c r="CR326" s="275"/>
      <c r="CS326" s="275"/>
      <c r="CT326" s="275"/>
      <c r="CU326" s="275"/>
      <c r="CV326" s="275"/>
      <c r="CW326" s="275"/>
      <c r="EA326" s="275"/>
    </row>
    <row r="327" customFormat="false" ht="15" hidden="false" customHeight="true" outlineLevel="2" collapsed="false">
      <c r="A327" s="48" t="s">
        <v>99</v>
      </c>
      <c r="B327" s="201" t="s">
        <v>360</v>
      </c>
      <c r="C327" s="201"/>
      <c r="D327" s="201"/>
      <c r="E327" s="52"/>
      <c r="F327" s="19"/>
      <c r="G327" s="52"/>
      <c r="H327" s="52"/>
      <c r="I327" s="52"/>
      <c r="CL327" s="275"/>
      <c r="CM327" s="275"/>
      <c r="CN327" s="275"/>
      <c r="CO327" s="275"/>
      <c r="CP327" s="275"/>
      <c r="CQ327" s="275"/>
      <c r="CR327" s="275"/>
      <c r="CS327" s="275"/>
      <c r="CT327" s="275"/>
      <c r="CU327" s="275"/>
      <c r="CV327" s="275"/>
      <c r="CW327" s="275"/>
      <c r="EA327" s="275"/>
    </row>
    <row r="328" customFormat="false" ht="15" hidden="false" customHeight="true" outlineLevel="2" collapsed="false">
      <c r="A328" s="48" t="s">
        <v>99</v>
      </c>
      <c r="B328" s="201" t="s">
        <v>360</v>
      </c>
      <c r="C328" s="201"/>
      <c r="D328" s="201"/>
      <c r="E328" s="52"/>
      <c r="F328" s="19"/>
      <c r="G328" s="52"/>
      <c r="H328" s="52"/>
      <c r="I328" s="52"/>
      <c r="CL328" s="275"/>
      <c r="CM328" s="275"/>
      <c r="CN328" s="275"/>
      <c r="CO328" s="275"/>
      <c r="CP328" s="275"/>
      <c r="CQ328" s="275"/>
      <c r="CR328" s="275"/>
      <c r="CS328" s="275"/>
      <c r="CT328" s="275"/>
      <c r="CU328" s="275"/>
      <c r="CV328" s="275"/>
      <c r="CW328" s="275"/>
      <c r="EA328" s="275"/>
    </row>
    <row r="329" customFormat="false" ht="15" hidden="false" customHeight="true" outlineLevel="2" collapsed="false">
      <c r="A329" s="48" t="s">
        <v>99</v>
      </c>
      <c r="B329" s="201" t="s">
        <v>360</v>
      </c>
      <c r="C329" s="201"/>
      <c r="D329" s="201"/>
      <c r="E329" s="52"/>
      <c r="F329" s="19"/>
      <c r="G329" s="52"/>
      <c r="H329" s="52"/>
      <c r="I329" s="52"/>
      <c r="CL329" s="275"/>
      <c r="CM329" s="275"/>
      <c r="CN329" s="275"/>
      <c r="CO329" s="275"/>
      <c r="CP329" s="275"/>
      <c r="CQ329" s="275"/>
      <c r="CR329" s="275"/>
      <c r="CS329" s="275"/>
      <c r="CT329" s="275"/>
      <c r="CU329" s="275"/>
      <c r="CV329" s="275"/>
      <c r="CW329" s="275"/>
      <c r="EA329" s="275"/>
    </row>
    <row r="330" customFormat="false" ht="15" hidden="false" customHeight="true" outlineLevel="2" collapsed="false">
      <c r="A330" s="48" t="s">
        <v>99</v>
      </c>
      <c r="B330" s="201" t="s">
        <v>360</v>
      </c>
      <c r="C330" s="201"/>
      <c r="D330" s="201"/>
      <c r="E330" s="52"/>
      <c r="F330" s="19"/>
      <c r="G330" s="52"/>
      <c r="H330" s="52"/>
      <c r="I330" s="52"/>
      <c r="CL330" s="275"/>
      <c r="CM330" s="275"/>
      <c r="CN330" s="275"/>
      <c r="CO330" s="275"/>
      <c r="CP330" s="275"/>
      <c r="CQ330" s="275"/>
      <c r="CR330" s="275"/>
      <c r="CS330" s="275"/>
      <c r="CT330" s="275"/>
      <c r="CU330" s="275"/>
      <c r="CV330" s="275"/>
      <c r="CW330" s="275"/>
      <c r="EA330" s="275"/>
    </row>
    <row r="331" customFormat="false" ht="15" hidden="false" customHeight="true" outlineLevel="2" collapsed="false">
      <c r="A331" s="48" t="s">
        <v>99</v>
      </c>
      <c r="B331" s="201" t="s">
        <v>360</v>
      </c>
      <c r="C331" s="201"/>
      <c r="D331" s="201"/>
      <c r="E331" s="52"/>
      <c r="F331" s="19"/>
      <c r="G331" s="52"/>
      <c r="H331" s="52"/>
      <c r="I331" s="52"/>
      <c r="CL331" s="275"/>
      <c r="CM331" s="275"/>
      <c r="CN331" s="275"/>
      <c r="CO331" s="275"/>
      <c r="CP331" s="275"/>
      <c r="CQ331" s="275"/>
      <c r="CR331" s="275"/>
      <c r="CS331" s="275"/>
      <c r="CT331" s="275"/>
      <c r="CU331" s="275"/>
      <c r="CV331" s="275"/>
      <c r="CW331" s="275"/>
      <c r="EA331" s="275"/>
    </row>
    <row r="332" customFormat="false" ht="15" hidden="false" customHeight="false" outlineLevel="2" collapsed="false">
      <c r="A332" s="48"/>
      <c r="B332" s="201"/>
      <c r="C332" s="201"/>
      <c r="D332" s="201"/>
      <c r="E332" s="52"/>
      <c r="F332" s="19"/>
      <c r="G332" s="52"/>
      <c r="H332" s="52"/>
      <c r="I332" s="52"/>
      <c r="CL332" s="275"/>
      <c r="CM332" s="275"/>
      <c r="CN332" s="275"/>
      <c r="CO332" s="275"/>
      <c r="CP332" s="275"/>
      <c r="CQ332" s="275"/>
      <c r="CR332" s="275"/>
      <c r="CS332" s="275"/>
      <c r="CT332" s="275"/>
      <c r="CU332" s="275"/>
      <c r="CV332" s="275"/>
      <c r="CW332" s="275"/>
      <c r="EA332" s="275"/>
    </row>
    <row r="333" customFormat="false" ht="15" hidden="false" customHeight="false" outlineLevel="2" collapsed="false">
      <c r="A333" s="48"/>
      <c r="B333" s="201"/>
      <c r="C333" s="201"/>
      <c r="D333" s="201"/>
      <c r="E333" s="52"/>
      <c r="F333" s="19"/>
      <c r="G333" s="52"/>
      <c r="H333" s="52"/>
      <c r="I333" s="52"/>
      <c r="CL333" s="275"/>
      <c r="CM333" s="275"/>
      <c r="CN333" s="275"/>
      <c r="CO333" s="275"/>
      <c r="CP333" s="275"/>
      <c r="CQ333" s="275"/>
      <c r="CR333" s="275"/>
      <c r="CS333" s="275"/>
      <c r="CT333" s="275"/>
      <c r="CU333" s="275"/>
      <c r="CV333" s="275"/>
      <c r="CW333" s="275"/>
      <c r="EA333" s="275"/>
    </row>
    <row r="334" customFormat="false" ht="15" hidden="false" customHeight="false" outlineLevel="2" collapsed="false">
      <c r="A334" s="48"/>
      <c r="B334" s="201"/>
      <c r="C334" s="201"/>
      <c r="D334" s="201"/>
      <c r="E334" s="52"/>
      <c r="F334" s="19"/>
      <c r="G334" s="52"/>
      <c r="H334" s="52"/>
      <c r="I334" s="52"/>
      <c r="CL334" s="275"/>
      <c r="CM334" s="275"/>
      <c r="CN334" s="275"/>
      <c r="CO334" s="275"/>
      <c r="CP334" s="275"/>
      <c r="CQ334" s="275"/>
      <c r="CR334" s="275"/>
      <c r="CS334" s="275"/>
      <c r="CT334" s="275"/>
      <c r="CU334" s="275"/>
      <c r="CV334" s="275"/>
      <c r="CW334" s="275"/>
      <c r="EA334" s="275"/>
    </row>
    <row r="335" customFormat="false" ht="15" hidden="false" customHeight="false" outlineLevel="2" collapsed="false">
      <c r="A335" s="48"/>
      <c r="B335" s="201"/>
      <c r="C335" s="201"/>
      <c r="D335" s="201"/>
      <c r="E335" s="52"/>
      <c r="F335" s="19"/>
      <c r="G335" s="52"/>
      <c r="H335" s="52"/>
      <c r="I335" s="52"/>
      <c r="CL335" s="275"/>
      <c r="CM335" s="275"/>
      <c r="CN335" s="275"/>
      <c r="CO335" s="275"/>
      <c r="CP335" s="275"/>
      <c r="CQ335" s="275"/>
      <c r="CR335" s="275"/>
      <c r="CS335" s="275"/>
      <c r="CT335" s="275"/>
      <c r="CU335" s="275"/>
      <c r="CV335" s="275"/>
      <c r="CW335" s="275"/>
      <c r="EA335" s="275"/>
    </row>
    <row r="336" customFormat="false" ht="15" hidden="false" customHeight="false" outlineLevel="2" collapsed="false">
      <c r="A336" s="48"/>
      <c r="B336" s="201"/>
      <c r="C336" s="201"/>
      <c r="D336" s="201"/>
      <c r="E336" s="52"/>
      <c r="F336" s="19"/>
      <c r="G336" s="52"/>
      <c r="H336" s="52"/>
      <c r="I336" s="52"/>
      <c r="CL336" s="275"/>
      <c r="CM336" s="275"/>
      <c r="CN336" s="275"/>
      <c r="CO336" s="275"/>
      <c r="CP336" s="275"/>
      <c r="CQ336" s="275"/>
      <c r="CR336" s="275"/>
      <c r="CS336" s="275"/>
      <c r="CT336" s="275"/>
      <c r="CU336" s="275"/>
      <c r="CV336" s="275"/>
      <c r="CW336" s="275"/>
      <c r="EA336" s="275"/>
    </row>
    <row r="337" customFormat="false" ht="15" hidden="false" customHeight="false" outlineLevel="2" collapsed="false">
      <c r="A337" s="48"/>
      <c r="B337" s="201"/>
      <c r="C337" s="201"/>
      <c r="D337" s="201"/>
      <c r="E337" s="52"/>
      <c r="F337" s="19"/>
      <c r="G337" s="52"/>
      <c r="H337" s="52"/>
      <c r="I337" s="52"/>
      <c r="CL337" s="275"/>
      <c r="CM337" s="275"/>
      <c r="CN337" s="275"/>
      <c r="CO337" s="275"/>
      <c r="CP337" s="275"/>
      <c r="CQ337" s="275"/>
      <c r="CR337" s="275"/>
      <c r="CS337" s="275"/>
      <c r="CT337" s="275"/>
      <c r="CU337" s="275"/>
      <c r="CV337" s="275"/>
      <c r="CW337" s="275"/>
      <c r="EA337" s="275"/>
    </row>
    <row r="338" customFormat="false" ht="15" hidden="false" customHeight="false" outlineLevel="2" collapsed="false">
      <c r="A338" s="172" t="s">
        <v>99</v>
      </c>
      <c r="B338" s="318" t="s">
        <v>402</v>
      </c>
      <c r="C338" s="318"/>
      <c r="D338" s="318" t="s">
        <v>101</v>
      </c>
      <c r="E338" s="96"/>
      <c r="F338" s="19" t="s">
        <v>403</v>
      </c>
      <c r="G338" s="96" t="s">
        <v>103</v>
      </c>
      <c r="H338" s="96"/>
      <c r="I338" s="96"/>
      <c r="BJ338" s="324"/>
      <c r="BK338" s="324"/>
      <c r="BL338" s="324"/>
      <c r="BM338" s="324"/>
      <c r="BN338" s="324"/>
      <c r="BO338" s="324"/>
      <c r="BP338" s="324"/>
      <c r="BQ338" s="324"/>
      <c r="BR338" s="324"/>
      <c r="BS338" s="324"/>
      <c r="BT338" s="324"/>
      <c r="BU338" s="324"/>
      <c r="BV338" s="324"/>
      <c r="BW338" s="324"/>
      <c r="BX338" s="324"/>
      <c r="BY338" s="324"/>
      <c r="BZ338" s="324"/>
      <c r="CA338" s="324"/>
      <c r="CB338" s="324"/>
      <c r="CC338" s="324"/>
      <c r="CD338" s="324"/>
      <c r="CE338" s="324"/>
      <c r="CF338" s="324"/>
      <c r="CG338" s="324"/>
      <c r="CH338" s="325"/>
      <c r="CI338" s="325"/>
      <c r="CJ338" s="325"/>
      <c r="CK338" s="325"/>
      <c r="CL338" s="325" t="n">
        <v>1660.51041666667</v>
      </c>
      <c r="CM338" s="325" t="n">
        <v>1865.44791666667</v>
      </c>
      <c r="CN338" s="325" t="n">
        <v>2070.38541666667</v>
      </c>
      <c r="CO338" s="325" t="n">
        <v>2275.32291666667</v>
      </c>
      <c r="CP338" s="325" t="n">
        <v>1991.71875</v>
      </c>
      <c r="CQ338" s="325" t="n">
        <v>2001.23958333333</v>
      </c>
      <c r="CR338" s="325" t="n">
        <v>2010.76041666667</v>
      </c>
      <c r="CS338" s="325" t="n">
        <v>2020.28125</v>
      </c>
      <c r="CT338" s="325" t="n">
        <v>1917.57964585402</v>
      </c>
      <c r="CU338" s="325" t="n">
        <v>1882.21150419563</v>
      </c>
      <c r="CV338" s="325" t="n">
        <v>1846.84336253724</v>
      </c>
      <c r="CW338" s="325" t="n">
        <v>1811.47522087884</v>
      </c>
      <c r="CX338" s="325" t="n">
        <v>1988.77532425733</v>
      </c>
      <c r="CY338" s="325" t="n">
        <v>2038.47448061368</v>
      </c>
      <c r="CZ338" s="325" t="n">
        <v>2088.17363697004</v>
      </c>
      <c r="DA338" s="325" t="n">
        <v>2137.8727933264</v>
      </c>
      <c r="DB338" s="325" t="n">
        <v>2047.12045229241</v>
      </c>
      <c r="DC338" s="325" t="n">
        <v>2040.63900969263</v>
      </c>
      <c r="DD338" s="325" t="n">
        <v>2034.15756709285</v>
      </c>
      <c r="DE338" s="325" t="n">
        <v>2027.67612449307</v>
      </c>
      <c r="DF338" s="325" t="n">
        <v>2022.87886385345</v>
      </c>
      <c r="DG338" s="325" t="n">
        <v>2017.07109403774</v>
      </c>
      <c r="DH338" s="325" t="n">
        <v>2011.26332422202</v>
      </c>
      <c r="DI338" s="325" t="n">
        <v>2005.45555440631</v>
      </c>
      <c r="DJ338" s="325" t="n">
        <v>2031.37651142673</v>
      </c>
      <c r="DK338" s="325" t="n">
        <v>2038.26023234547</v>
      </c>
      <c r="DL338" s="325" t="n">
        <v>2045.14395326421</v>
      </c>
      <c r="DM338" s="325" t="n">
        <v>2052.02767418295</v>
      </c>
      <c r="DN338" s="324" t="n">
        <v>2046.80634803685</v>
      </c>
      <c r="DO338" s="324" t="n">
        <v>2048.84805012966</v>
      </c>
      <c r="DP338" s="324" t="n">
        <v>2050.88975222246</v>
      </c>
      <c r="DQ338" s="324" t="n">
        <v>2052.93145431527</v>
      </c>
      <c r="DR338" s="324" t="n">
        <v>2054.993573429</v>
      </c>
      <c r="DS338" s="324" t="n">
        <v>2057.04344233018</v>
      </c>
      <c r="DT338" s="324" t="n">
        <v>2059.09331123135</v>
      </c>
      <c r="DU338" s="324" t="n">
        <v>2061.14318013253</v>
      </c>
      <c r="DV338" s="324" t="n">
        <v>2063.21354772272</v>
      </c>
      <c r="DW338" s="324" t="n">
        <v>2065.2716160995</v>
      </c>
      <c r="DX338" s="324" t="n">
        <v>2067.32968447628</v>
      </c>
      <c r="DY338" s="324" t="n">
        <v>2069.38775285306</v>
      </c>
      <c r="DZ338" s="324" t="n">
        <v>2071.46640191361</v>
      </c>
      <c r="EA338" s="325" t="n">
        <v>2073.5327025639</v>
      </c>
      <c r="EB338" s="324" t="n">
        <v>2075.59900321418</v>
      </c>
      <c r="EC338" s="324" t="n">
        <v>2077.66530386447</v>
      </c>
      <c r="ED338" s="324" t="n">
        <v>2079.75226752126</v>
      </c>
      <c r="EE338" s="324" t="n">
        <v>2081.82683337415</v>
      </c>
      <c r="EF338" s="324" t="n">
        <v>2083.90139922704</v>
      </c>
      <c r="EG338" s="324" t="n">
        <v>2085.97596507993</v>
      </c>
      <c r="EH338" s="324" t="n">
        <v>2088.07127659135</v>
      </c>
      <c r="EI338" s="324" t="n">
        <v>2090.15414070765</v>
      </c>
      <c r="EJ338" s="324" t="n">
        <v>2092.23700482395</v>
      </c>
      <c r="EK338" s="324" t="n">
        <v>2094.31986894025</v>
      </c>
      <c r="EL338" s="324" t="n">
        <v>2096.42356169771</v>
      </c>
      <c r="EM338" s="324" t="n">
        <v>2098.51475727048</v>
      </c>
      <c r="EN338" s="324" t="n">
        <v>2100.60595284324</v>
      </c>
      <c r="EO338" s="324" t="n">
        <v>2102.69714841601</v>
      </c>
      <c r="EP338" s="324" t="n">
        <v>2104.8092559445</v>
      </c>
      <c r="EQ338" s="324" t="n">
        <v>2106.90881629956</v>
      </c>
      <c r="ER338" s="324" t="n">
        <v>2109.00837665462</v>
      </c>
      <c r="ES338" s="324" t="n">
        <v>2111.10793700967</v>
      </c>
      <c r="ET338" s="324" t="n">
        <v>2113.22849296828</v>
      </c>
      <c r="EU338" s="324" t="n">
        <v>2115.33645156476</v>
      </c>
      <c r="EV338" s="324" t="n">
        <v>2117.44441016124</v>
      </c>
      <c r="EW338" s="324" t="n">
        <v>2119.55236875771</v>
      </c>
      <c r="EX338" s="324" t="n">
        <v>2121.68140694016</v>
      </c>
      <c r="EY338" s="324" t="n">
        <v>2123.79779737102</v>
      </c>
      <c r="EZ338" s="324" t="n">
        <v>2125.91418780188</v>
      </c>
      <c r="FA338" s="324" t="n">
        <v>2128.03057823274</v>
      </c>
      <c r="FB338" s="324" t="n">
        <v>2130.16813256792</v>
      </c>
      <c r="FC338" s="324" t="n">
        <v>2132.2929885605</v>
      </c>
      <c r="FD338" s="324" t="n">
        <v>2134.41784455309</v>
      </c>
      <c r="FE338" s="324" t="n">
        <v>2136.54270054568</v>
      </c>
      <c r="FF338" s="324" t="n">
        <v>2138.68880509819</v>
      </c>
      <c r="FG338" s="324" t="n">
        <v>2140.82216051474</v>
      </c>
      <c r="FH338" s="324" t="n">
        <v>2142.9555159313</v>
      </c>
      <c r="FI338" s="324" t="n">
        <v>2145.08887134786</v>
      </c>
      <c r="FJ338" s="324" t="n">
        <v>2147.24356031858</v>
      </c>
      <c r="FK338" s="324" t="n">
        <v>2149.3854491568</v>
      </c>
      <c r="FL338" s="324" t="n">
        <v>2151.52733799503</v>
      </c>
      <c r="FM338" s="324" t="n">
        <v>2153.66922683325</v>
      </c>
      <c r="FN338" s="324" t="n">
        <v>2155.83253455985</v>
      </c>
      <c r="FO338" s="324" t="n">
        <v>2157.98299095343</v>
      </c>
      <c r="FP338" s="324" t="n">
        <v>2160.13344734701</v>
      </c>
      <c r="FQ338" s="324" t="n">
        <v>2162.28390374058</v>
      </c>
      <c r="FR338" s="324" t="n">
        <v>2164.45586469809</v>
      </c>
      <c r="FS338" s="324" t="n">
        <v>2166.61492291724</v>
      </c>
      <c r="FT338" s="324" t="n">
        <v>2168.77398113639</v>
      </c>
      <c r="FU338" s="324" t="n">
        <v>2170.93303935554</v>
      </c>
      <c r="FV338" s="324" t="n">
        <v>2173.11368815689</v>
      </c>
      <c r="FW338" s="324" t="n">
        <v>2175.28138260891</v>
      </c>
      <c r="FX338" s="324" t="n">
        <v>2177.44907706094</v>
      </c>
      <c r="FY338" s="324" t="n">
        <v>2179.61677151297</v>
      </c>
      <c r="FZ338" s="324" t="n">
        <v>2181.80614290951</v>
      </c>
      <c r="GA338" s="324" t="n">
        <v>2183.98250813935</v>
      </c>
      <c r="GB338" s="324" t="n">
        <v>2186.15887336918</v>
      </c>
      <c r="GC338" s="324" t="n">
        <v>2188.33523859902</v>
      </c>
      <c r="GD338" s="324" t="n">
        <v>2190.53336748115</v>
      </c>
      <c r="GE338" s="324" t="n">
        <v>2192.71843817191</v>
      </c>
      <c r="GF338" s="324" t="n">
        <v>2194.90350886266</v>
      </c>
      <c r="GG338" s="324" t="n">
        <v>2197.08857955341</v>
      </c>
      <c r="GH338" s="325" t="n">
        <f aca="false">INDEX(Inputs!$X338:$BG338, MATCH('Inputs (Q)'!GH$1059,Inputs!$X$1:$BG$1,0))*('Inputs (Q)'!GH$1063/12)+INDEX(Inputs!$X338:$BG338, MATCH(('Inputs (Q)'!GH$1059-1),Inputs!$X$1:$BG$1,0))*((12-'Inputs (Q)'!GH$1063)/12)</f>
        <v>1906.32001826643</v>
      </c>
      <c r="GI338" s="325" t="n">
        <f aca="false">INDEX(Inputs!$X338:$BG338, MATCH('Inputs (Q)'!GI$1059,Inputs!$X$1:$BG$1,0))*('Inputs (Q)'!GI$1063/12)+INDEX(Inputs!$X338:$BG338, MATCH(('Inputs (Q)'!GI$1059-1),Inputs!$X$1:$BG$1,0))*((12-'Inputs (Q)'!GI$1063)/12)</f>
        <v>1908.22443386909</v>
      </c>
      <c r="GJ338" s="325" t="n">
        <f aca="false">INDEX(Inputs!$X338:$BG338, MATCH('Inputs (Q)'!GJ$1059,Inputs!$X$1:$BG$1,0))*('Inputs (Q)'!GJ$1063/12)+INDEX(Inputs!$X338:$BG338, MATCH(('Inputs (Q)'!GJ$1059-1),Inputs!$X$1:$BG$1,0))*((12-'Inputs (Q)'!GJ$1063)/12)</f>
        <v>1910.12884947176</v>
      </c>
      <c r="GK338" s="325" t="n">
        <f aca="false">INDEX(Inputs!$X338:$BG338, MATCH('Inputs (Q)'!GK$1059,Inputs!$X$1:$BG$1,0))*('Inputs (Q)'!GK$1063/12)+INDEX(Inputs!$X338:$BG338, MATCH(('Inputs (Q)'!GK$1059-1),Inputs!$X$1:$BG$1,0))*((12-'Inputs (Q)'!GK$1063)/12)</f>
        <v>1912.03326507442</v>
      </c>
      <c r="GL338" s="325" t="n">
        <f aca="false">INDEX(Inputs!$X338:$BG338, MATCH('Inputs (Q)'!GL$1059,Inputs!$X$1:$BG$1,0))*('Inputs (Q)'!GL$1063/12)+INDEX(Inputs!$X338:$BG338, MATCH(('Inputs (Q)'!GL$1059-1),Inputs!$X$1:$BG$1,0))*((12-'Inputs (Q)'!GL$1063)/12)</f>
        <v>1913.94529833949</v>
      </c>
      <c r="GM338" s="325" t="n">
        <f aca="false">INDEX(Inputs!$X338:$BG338, MATCH('Inputs (Q)'!GM$1059,Inputs!$X$1:$BG$1,0))*('Inputs (Q)'!GM$1063/12)+INDEX(Inputs!$X338:$BG338, MATCH(('Inputs (Q)'!GM$1059-1),Inputs!$X$1:$BG$1,0))*((12-'Inputs (Q)'!GM$1063)/12)</f>
        <v>1915.85733160457</v>
      </c>
      <c r="GN338" s="325" t="n">
        <f aca="false">INDEX(Inputs!$X338:$BG338, MATCH('Inputs (Q)'!GN$1059,Inputs!$X$1:$BG$1,0))*('Inputs (Q)'!GN$1063/12)+INDEX(Inputs!$X338:$BG338, MATCH(('Inputs (Q)'!GN$1059-1),Inputs!$X$1:$BG$1,0))*((12-'Inputs (Q)'!GN$1063)/12)</f>
        <v>1917.76936486964</v>
      </c>
      <c r="GO338" s="325" t="n">
        <f aca="false">INDEX(Inputs!$X338:$BG338, MATCH('Inputs (Q)'!GO$1059,Inputs!$X$1:$BG$1,0))*('Inputs (Q)'!GO$1063/12)+INDEX(Inputs!$X338:$BG338, MATCH(('Inputs (Q)'!GO$1059-1),Inputs!$X$1:$BG$1,0))*((12-'Inputs (Q)'!GO$1063)/12)</f>
        <v>1919.68139813472</v>
      </c>
      <c r="GP338" s="325" t="n">
        <f aca="false">INDEX(Inputs!$X338:$BG338, MATCH('Inputs (Q)'!GP$1059,Inputs!$X$1:$BG$1,0))*('Inputs (Q)'!GP$1063/12)+INDEX(Inputs!$X338:$BG338, MATCH(('Inputs (Q)'!GP$1059-1),Inputs!$X$1:$BG$1,0))*((12-'Inputs (Q)'!GP$1063)/12)</f>
        <v>1921.60107953285</v>
      </c>
      <c r="GQ338" s="325" t="n">
        <f aca="false">INDEX(Inputs!$X338:$BG338, MATCH('Inputs (Q)'!GQ$1059,Inputs!$X$1:$BG$1,0))*('Inputs (Q)'!GQ$1063/12)+INDEX(Inputs!$X338:$BG338, MATCH(('Inputs (Q)'!GQ$1059-1),Inputs!$X$1:$BG$1,0))*((12-'Inputs (Q)'!GQ$1063)/12)</f>
        <v>1923.52076093099</v>
      </c>
      <c r="GR338" s="325" t="n">
        <f aca="false">INDEX(Inputs!$X338:$BG338, MATCH('Inputs (Q)'!GR$1059,Inputs!$X$1:$BG$1,0))*('Inputs (Q)'!GR$1063/12)+INDEX(Inputs!$X338:$BG338, MATCH(('Inputs (Q)'!GR$1059-1),Inputs!$X$1:$BG$1,0))*((12-'Inputs (Q)'!GR$1063)/12)</f>
        <v>1925.44044232912</v>
      </c>
      <c r="GS338" s="325" t="n">
        <f aca="false">INDEX(Inputs!$X338:$BG338, MATCH('Inputs (Q)'!GS$1059,Inputs!$X$1:$BG$1,0))*('Inputs (Q)'!GS$1063/12)+INDEX(Inputs!$X338:$BG338, MATCH(('Inputs (Q)'!GS$1059-1),Inputs!$X$1:$BG$1,0))*((12-'Inputs (Q)'!GS$1063)/12)</f>
        <v>1927.36012372726</v>
      </c>
      <c r="GT338" s="325" t="n">
        <f aca="false">INDEX(Inputs!$X338:$BG338, MATCH('Inputs (Q)'!GT$1059,Inputs!$X$1:$BG$1,0))*('Inputs (Q)'!GT$1063/12)+INDEX(Inputs!$X338:$BG338, MATCH(('Inputs (Q)'!GT$1059-1),Inputs!$X$1:$BG$1,0))*((12-'Inputs (Q)'!GT$1063)/12)</f>
        <v>1929.28748385098</v>
      </c>
      <c r="GU338" s="325" t="n">
        <f aca="false">INDEX(Inputs!$X338:$BG338, MATCH('Inputs (Q)'!GU$1059,Inputs!$X$1:$BG$1,0))*('Inputs (Q)'!GU$1063/12)+INDEX(Inputs!$X338:$BG338, MATCH(('Inputs (Q)'!GU$1059-1),Inputs!$X$1:$BG$1,0))*((12-'Inputs (Q)'!GU$1063)/12)</f>
        <v>1931.21484397471</v>
      </c>
      <c r="GV338" s="325" t="n">
        <f aca="false">INDEX(Inputs!$X338:$BG338, MATCH('Inputs (Q)'!GV$1059,Inputs!$X$1:$BG$1,0))*('Inputs (Q)'!GV$1063/12)+INDEX(Inputs!$X338:$BG338, MATCH(('Inputs (Q)'!GV$1059-1),Inputs!$X$1:$BG$1,0))*((12-'Inputs (Q)'!GV$1063)/12)</f>
        <v>1933.14220409844</v>
      </c>
      <c r="GW338" s="325" t="n">
        <f aca="false">INDEX(Inputs!$X338:$BG338, MATCH('Inputs (Q)'!GW$1059,Inputs!$X$1:$BG$1,0))*('Inputs (Q)'!GW$1063/12)+INDEX(Inputs!$X338:$BG338, MATCH(('Inputs (Q)'!GW$1059-1),Inputs!$X$1:$BG$1,0))*((12-'Inputs (Q)'!GW$1063)/12)</f>
        <v>1935.06956422217</v>
      </c>
      <c r="GX338" s="325" t="n">
        <f aca="false">INDEX(Inputs!$X338:$BG338, MATCH('Inputs (Q)'!GX$1059,Inputs!$X$1:$BG$1,0))*('Inputs (Q)'!GX$1063/12)+INDEX(Inputs!$X338:$BG338, MATCH(('Inputs (Q)'!GX$1059-1),Inputs!$X$1:$BG$1,0))*((12-'Inputs (Q)'!GX$1063)/12)</f>
        <v>1937.00463378639</v>
      </c>
      <c r="GY338" s="325" t="n">
        <f aca="false">INDEX(Inputs!$X338:$BG338, MATCH('Inputs (Q)'!GY$1059,Inputs!$X$1:$BG$1,0))*('Inputs (Q)'!GY$1063/12)+INDEX(Inputs!$X338:$BG338, MATCH(('Inputs (Q)'!GY$1059-1),Inputs!$X$1:$BG$1,0))*((12-'Inputs (Q)'!GY$1063)/12)</f>
        <v>1938.93970335061</v>
      </c>
      <c r="GZ338" s="325" t="n">
        <f aca="false">INDEX(Inputs!$X338:$BG338, MATCH('Inputs (Q)'!GZ$1059,Inputs!$X$1:$BG$1,0))*('Inputs (Q)'!GZ$1063/12)+INDEX(Inputs!$X338:$BG338, MATCH(('Inputs (Q)'!GZ$1059-1),Inputs!$X$1:$BG$1,0))*((12-'Inputs (Q)'!GZ$1063)/12)</f>
        <v>1940.87477291483</v>
      </c>
      <c r="HA338" s="325" t="n">
        <f aca="false">INDEX(Inputs!$X338:$BG338, MATCH('Inputs (Q)'!HA$1059,Inputs!$X$1:$BG$1,0))*('Inputs (Q)'!HA$1063/12)+INDEX(Inputs!$X338:$BG338, MATCH(('Inputs (Q)'!HA$1059-1),Inputs!$X$1:$BG$1,0))*((12-'Inputs (Q)'!HA$1063)/12)</f>
        <v>1942.80984247905</v>
      </c>
    </row>
    <row r="339" customFormat="false" ht="15" hidden="false" customHeight="false" outlineLevel="2" collapsed="false">
      <c r="A339" s="319" t="s">
        <v>99</v>
      </c>
      <c r="B339" s="320" t="s">
        <v>402</v>
      </c>
      <c r="C339" s="320"/>
      <c r="D339" s="320" t="s">
        <v>320</v>
      </c>
      <c r="E339" s="103"/>
      <c r="F339" s="103" t="s">
        <v>404</v>
      </c>
      <c r="G339" s="103" t="s">
        <v>103</v>
      </c>
      <c r="H339" s="103"/>
      <c r="I339" s="52" t="s">
        <v>405</v>
      </c>
      <c r="BJ339" s="324" t="n">
        <v>0</v>
      </c>
      <c r="BK339" s="324" t="n">
        <v>0</v>
      </c>
      <c r="BL339" s="324" t="n">
        <v>0</v>
      </c>
      <c r="BM339" s="324" t="n">
        <v>0</v>
      </c>
      <c r="BN339" s="324" t="n">
        <v>0</v>
      </c>
      <c r="BO339" s="324" t="n">
        <v>0</v>
      </c>
      <c r="BP339" s="324" t="n">
        <v>0</v>
      </c>
      <c r="BQ339" s="324" t="n">
        <v>0</v>
      </c>
      <c r="BR339" s="324" t="n">
        <v>0</v>
      </c>
      <c r="BS339" s="324" t="n">
        <v>0</v>
      </c>
      <c r="BT339" s="324" t="n">
        <v>0</v>
      </c>
      <c r="BU339" s="324" t="n">
        <v>0</v>
      </c>
      <c r="BV339" s="324" t="n">
        <v>0</v>
      </c>
      <c r="BW339" s="324" t="n">
        <v>0</v>
      </c>
      <c r="BX339" s="324" t="n">
        <v>0</v>
      </c>
      <c r="BY339" s="324" t="n">
        <v>0</v>
      </c>
      <c r="BZ339" s="324" t="n">
        <v>574.25</v>
      </c>
      <c r="CA339" s="324" t="n">
        <v>1148.5</v>
      </c>
      <c r="CB339" s="324" t="n">
        <v>1722.75</v>
      </c>
      <c r="CC339" s="324" t="n">
        <v>2297</v>
      </c>
      <c r="CD339" s="324" t="n">
        <v>2355.5625</v>
      </c>
      <c r="CE339" s="324" t="n">
        <v>2414.125</v>
      </c>
      <c r="CF339" s="324" t="n">
        <v>2472.6875</v>
      </c>
      <c r="CG339" s="324" t="n">
        <v>2531.25</v>
      </c>
      <c r="CH339" s="325" t="n">
        <v>2441.90921814755</v>
      </c>
      <c r="CI339" s="325" t="n">
        <v>2352.56843629511</v>
      </c>
      <c r="CJ339" s="325" t="n">
        <v>2263.22765444266</v>
      </c>
      <c r="CK339" s="325" t="n">
        <v>2173.88687259022</v>
      </c>
      <c r="CL339" s="325" t="n">
        <v>2288.82768559442</v>
      </c>
      <c r="CM339" s="325" t="n">
        <v>2334.8040107961</v>
      </c>
      <c r="CN339" s="325" t="n">
        <v>2380.78033599778</v>
      </c>
      <c r="CO339" s="325" t="n">
        <v>2426.75666119946</v>
      </c>
      <c r="CP339" s="325" t="n">
        <v>2483.3026864432</v>
      </c>
      <c r="CQ339" s="325" t="n">
        <v>2533.5068916617</v>
      </c>
      <c r="CR339" s="325" t="n">
        <v>2583.71109688021</v>
      </c>
      <c r="CS339" s="325" t="n">
        <v>2633.91530209871</v>
      </c>
      <c r="CT339" s="325" t="n">
        <v>2639.27232088261</v>
      </c>
      <c r="CU339" s="325" t="n">
        <v>2671.53765152727</v>
      </c>
      <c r="CV339" s="325" t="n">
        <v>2703.80298217193</v>
      </c>
      <c r="CW339" s="325" t="n">
        <v>2736.06831281659</v>
      </c>
      <c r="CX339" s="325" t="n">
        <v>2760.27215818365</v>
      </c>
      <c r="CY339" s="325" t="n">
        <v>2789.31289471727</v>
      </c>
      <c r="CZ339" s="325" t="n">
        <v>2818.35363125089</v>
      </c>
      <c r="DA339" s="325" t="n">
        <v>2847.39436778451</v>
      </c>
      <c r="DB339" s="325" t="n">
        <v>2803.83326298408</v>
      </c>
      <c r="DC339" s="325" t="n">
        <v>2803.83326298408</v>
      </c>
      <c r="DD339" s="325" t="n">
        <v>2803.83326298408</v>
      </c>
      <c r="DE339" s="325" t="n">
        <v>2803.83326298408</v>
      </c>
      <c r="DF339" s="325" t="n">
        <v>2803.83326298408</v>
      </c>
      <c r="DG339" s="325" t="n">
        <v>2803.83326298408</v>
      </c>
      <c r="DH339" s="325" t="n">
        <v>2803.83326298408</v>
      </c>
      <c r="DI339" s="325" t="n">
        <v>2803.83326298408</v>
      </c>
      <c r="DJ339" s="325" t="n">
        <v>2805.88525285378</v>
      </c>
      <c r="DK339" s="325" t="n">
        <v>2806.70604880167</v>
      </c>
      <c r="DL339" s="325" t="n">
        <v>2807.52684474955</v>
      </c>
      <c r="DM339" s="325" t="n">
        <v>2808.34764069743</v>
      </c>
      <c r="DN339" s="324" t="n">
        <v>2809.1766446048</v>
      </c>
      <c r="DO339" s="324" t="n">
        <v>2810.00072373647</v>
      </c>
      <c r="DP339" s="324" t="n">
        <v>2810.82480286814</v>
      </c>
      <c r="DQ339" s="324" t="n">
        <v>2811.64888199982</v>
      </c>
      <c r="DR339" s="324" t="n">
        <v>2812.48120192281</v>
      </c>
      <c r="DS339" s="324" t="n">
        <v>2813.30857737101</v>
      </c>
      <c r="DT339" s="324" t="n">
        <v>2814.13595281921</v>
      </c>
      <c r="DU339" s="324" t="n">
        <v>2814.96332826741</v>
      </c>
      <c r="DV339" s="324" t="n">
        <v>2815.79897747009</v>
      </c>
      <c r="DW339" s="324" t="n">
        <v>2816.62966242009</v>
      </c>
      <c r="DX339" s="324" t="n">
        <v>2817.46034737008</v>
      </c>
      <c r="DY339" s="324" t="n">
        <v>2818.29103232008</v>
      </c>
      <c r="DZ339" s="324" t="n">
        <v>2824.08761740732</v>
      </c>
      <c r="EA339" s="325" t="n">
        <v>2826.90466241222</v>
      </c>
      <c r="EB339" s="324" t="n">
        <v>2829.72170741711</v>
      </c>
      <c r="EC339" s="324" t="n">
        <v>2832.53875242201</v>
      </c>
      <c r="ED339" s="324" t="n">
        <v>2835.38396787695</v>
      </c>
      <c r="EE339" s="324" t="n">
        <v>2838.21228106187</v>
      </c>
      <c r="EF339" s="324" t="n">
        <v>2841.04059424678</v>
      </c>
      <c r="EG339" s="324" t="n">
        <v>2843.8689074317</v>
      </c>
      <c r="EH339" s="324" t="n">
        <v>2846.72550374846</v>
      </c>
      <c r="EI339" s="324" t="n">
        <v>2849.56513018612</v>
      </c>
      <c r="EJ339" s="324" t="n">
        <v>2852.40475662377</v>
      </c>
      <c r="EK339" s="324" t="n">
        <v>2855.24438306142</v>
      </c>
      <c r="EL339" s="324" t="n">
        <v>2858.11240576345</v>
      </c>
      <c r="EM339" s="324" t="n">
        <v>2860.96339070686</v>
      </c>
      <c r="EN339" s="324" t="n">
        <v>2863.81437565026</v>
      </c>
      <c r="EO339" s="324" t="n">
        <v>2866.66536059367</v>
      </c>
      <c r="EP339" s="324" t="n">
        <v>2869.54485538651</v>
      </c>
      <c r="EQ339" s="324" t="n">
        <v>2872.40724426969</v>
      </c>
      <c r="ER339" s="324" t="n">
        <v>2875.26963315287</v>
      </c>
      <c r="ES339" s="324" t="n">
        <v>2878.13202203604</v>
      </c>
      <c r="ET339" s="324" t="n">
        <v>2881.02303480805</v>
      </c>
      <c r="EU339" s="324" t="n">
        <v>2883.89687324677</v>
      </c>
      <c r="EV339" s="324" t="n">
        <v>2886.77071168548</v>
      </c>
      <c r="EW339" s="324" t="n">
        <v>2889.64455012419</v>
      </c>
      <c r="EX339" s="324" t="n">
        <v>2892.54712694729</v>
      </c>
      <c r="EY339" s="324" t="n">
        <v>2895.43246073975</v>
      </c>
      <c r="EZ339" s="324" t="n">
        <v>2898.31779453222</v>
      </c>
      <c r="FA339" s="324" t="n">
        <v>2901.20312832468</v>
      </c>
      <c r="FB339" s="324" t="n">
        <v>2904.11731545508</v>
      </c>
      <c r="FC339" s="324" t="n">
        <v>2907.01419058271</v>
      </c>
      <c r="FD339" s="324" t="n">
        <v>2909.91106571035</v>
      </c>
      <c r="FE339" s="324" t="n">
        <v>2912.80794083798</v>
      </c>
      <c r="FF339" s="324" t="n">
        <v>2915.7337847169</v>
      </c>
      <c r="FG339" s="324" t="n">
        <v>2918.64224734504</v>
      </c>
      <c r="FH339" s="324" t="n">
        <v>2921.55070997319</v>
      </c>
      <c r="FI339" s="324" t="n">
        <v>2924.45917260134</v>
      </c>
      <c r="FJ339" s="324" t="n">
        <v>2927.39671985576</v>
      </c>
      <c r="FK339" s="324" t="n">
        <v>2930.31681633442</v>
      </c>
      <c r="FL339" s="324" t="n">
        <v>2933.23691281308</v>
      </c>
      <c r="FM339" s="324" t="n">
        <v>2936.15700929174</v>
      </c>
      <c r="FN339" s="324" t="n">
        <v>2939.10630673519</v>
      </c>
      <c r="FO339" s="324" t="n">
        <v>2942.03808359976</v>
      </c>
      <c r="FP339" s="324" t="n">
        <v>2944.96986046433</v>
      </c>
      <c r="FQ339" s="324" t="n">
        <v>2947.90163732891</v>
      </c>
      <c r="FR339" s="324" t="n">
        <v>2950.86273196213</v>
      </c>
      <c r="FS339" s="324" t="n">
        <v>2953.80623593416</v>
      </c>
      <c r="FT339" s="324" t="n">
        <v>2956.74973990619</v>
      </c>
      <c r="FU339" s="324" t="n">
        <v>2959.69324387822</v>
      </c>
      <c r="FV339" s="324" t="n">
        <v>2955.27798792018</v>
      </c>
      <c r="FW339" s="324" t="n">
        <v>2955.27798792018</v>
      </c>
      <c r="FX339" s="324" t="n">
        <v>2955.27798792018</v>
      </c>
      <c r="FY339" s="324" t="n">
        <v>2955.27798792018</v>
      </c>
      <c r="FZ339" s="324" t="n">
        <v>2955.27798792018</v>
      </c>
      <c r="GA339" s="324" t="n">
        <v>2955.27798792018</v>
      </c>
      <c r="GB339" s="324" t="n">
        <v>2955.27798792018</v>
      </c>
      <c r="GC339" s="324" t="n">
        <v>2955.27798792018</v>
      </c>
      <c r="GD339" s="324" t="n">
        <v>2955.27798792018</v>
      </c>
      <c r="GE339" s="324" t="n">
        <v>2955.27798792018</v>
      </c>
      <c r="GF339" s="324" t="n">
        <v>2955.27798792018</v>
      </c>
      <c r="GG339" s="324" t="n">
        <v>2955.27798792018</v>
      </c>
      <c r="GH339" s="325" t="n">
        <f aca="false">INDEX(Inputs!$X339:$BG339, MATCH('Inputs (Q)'!GH$1059,Inputs!$X$1:$BG$1,0))*('Inputs (Q)'!GH$1063/12)+INDEX(Inputs!$X339:$BG339, MATCH(('Inputs (Q)'!GH$1059-1),Inputs!$X$1:$BG$1,0))*((12-'Inputs (Q)'!GH$1063)/12)</f>
        <v>2955.27798792018</v>
      </c>
      <c r="GI339" s="325" t="n">
        <f aca="false">INDEX(Inputs!$X339:$BG339, MATCH('Inputs (Q)'!GI$1059,Inputs!$X$1:$BG$1,0))*('Inputs (Q)'!GI$1063/12)+INDEX(Inputs!$X339:$BG339, MATCH(('Inputs (Q)'!GI$1059-1),Inputs!$X$1:$BG$1,0))*((12-'Inputs (Q)'!GI$1063)/12)</f>
        <v>2955.27798792018</v>
      </c>
      <c r="GJ339" s="325" t="n">
        <f aca="false">INDEX(Inputs!$X339:$BG339, MATCH('Inputs (Q)'!GJ$1059,Inputs!$X$1:$BG$1,0))*('Inputs (Q)'!GJ$1063/12)+INDEX(Inputs!$X339:$BG339, MATCH(('Inputs (Q)'!GJ$1059-1),Inputs!$X$1:$BG$1,0))*((12-'Inputs (Q)'!GJ$1063)/12)</f>
        <v>2955.27798792018</v>
      </c>
      <c r="GK339" s="325" t="n">
        <f aca="false">INDEX(Inputs!$X339:$BG339, MATCH('Inputs (Q)'!GK$1059,Inputs!$X$1:$BG$1,0))*('Inputs (Q)'!GK$1063/12)+INDEX(Inputs!$X339:$BG339, MATCH(('Inputs (Q)'!GK$1059-1),Inputs!$X$1:$BG$1,0))*((12-'Inputs (Q)'!GK$1063)/12)</f>
        <v>2955.27798792018</v>
      </c>
      <c r="GL339" s="325" t="n">
        <f aca="false">INDEX(Inputs!$X339:$BG339, MATCH('Inputs (Q)'!GL$1059,Inputs!$X$1:$BG$1,0))*('Inputs (Q)'!GL$1063/12)+INDEX(Inputs!$X339:$BG339, MATCH(('Inputs (Q)'!GL$1059-1),Inputs!$X$1:$BG$1,0))*((12-'Inputs (Q)'!GL$1063)/12)</f>
        <v>2955.27798792018</v>
      </c>
      <c r="GM339" s="325" t="n">
        <f aca="false">INDEX(Inputs!$X339:$BG339, MATCH('Inputs (Q)'!GM$1059,Inputs!$X$1:$BG$1,0))*('Inputs (Q)'!GM$1063/12)+INDEX(Inputs!$X339:$BG339, MATCH(('Inputs (Q)'!GM$1059-1),Inputs!$X$1:$BG$1,0))*((12-'Inputs (Q)'!GM$1063)/12)</f>
        <v>2955.27798792018</v>
      </c>
      <c r="GN339" s="325" t="n">
        <f aca="false">INDEX(Inputs!$X339:$BG339, MATCH('Inputs (Q)'!GN$1059,Inputs!$X$1:$BG$1,0))*('Inputs (Q)'!GN$1063/12)+INDEX(Inputs!$X339:$BG339, MATCH(('Inputs (Q)'!GN$1059-1),Inputs!$X$1:$BG$1,0))*((12-'Inputs (Q)'!GN$1063)/12)</f>
        <v>2955.27798792018</v>
      </c>
      <c r="GO339" s="325" t="n">
        <f aca="false">INDEX(Inputs!$X339:$BG339, MATCH('Inputs (Q)'!GO$1059,Inputs!$X$1:$BG$1,0))*('Inputs (Q)'!GO$1063/12)+INDEX(Inputs!$X339:$BG339, MATCH(('Inputs (Q)'!GO$1059-1),Inputs!$X$1:$BG$1,0))*((12-'Inputs (Q)'!GO$1063)/12)</f>
        <v>2955.27798792018</v>
      </c>
      <c r="GP339" s="325" t="n">
        <f aca="false">INDEX(Inputs!$X339:$BG339, MATCH('Inputs (Q)'!GP$1059,Inputs!$X$1:$BG$1,0))*('Inputs (Q)'!GP$1063/12)+INDEX(Inputs!$X339:$BG339, MATCH(('Inputs (Q)'!GP$1059-1),Inputs!$X$1:$BG$1,0))*((12-'Inputs (Q)'!GP$1063)/12)</f>
        <v>2955.27798792018</v>
      </c>
      <c r="GQ339" s="325" t="n">
        <f aca="false">INDEX(Inputs!$X339:$BG339, MATCH('Inputs (Q)'!GQ$1059,Inputs!$X$1:$BG$1,0))*('Inputs (Q)'!GQ$1063/12)+INDEX(Inputs!$X339:$BG339, MATCH(('Inputs (Q)'!GQ$1059-1),Inputs!$X$1:$BG$1,0))*((12-'Inputs (Q)'!GQ$1063)/12)</f>
        <v>2955.27798792018</v>
      </c>
      <c r="GR339" s="325" t="n">
        <f aca="false">INDEX(Inputs!$X339:$BG339, MATCH('Inputs (Q)'!GR$1059,Inputs!$X$1:$BG$1,0))*('Inputs (Q)'!GR$1063/12)+INDEX(Inputs!$X339:$BG339, MATCH(('Inputs (Q)'!GR$1059-1),Inputs!$X$1:$BG$1,0))*((12-'Inputs (Q)'!GR$1063)/12)</f>
        <v>2955.27798792018</v>
      </c>
      <c r="GS339" s="325" t="n">
        <f aca="false">INDEX(Inputs!$X339:$BG339, MATCH('Inputs (Q)'!GS$1059,Inputs!$X$1:$BG$1,0))*('Inputs (Q)'!GS$1063/12)+INDEX(Inputs!$X339:$BG339, MATCH(('Inputs (Q)'!GS$1059-1),Inputs!$X$1:$BG$1,0))*((12-'Inputs (Q)'!GS$1063)/12)</f>
        <v>2955.27798792018</v>
      </c>
      <c r="GT339" s="325" t="n">
        <f aca="false">INDEX(Inputs!$X339:$BG339, MATCH('Inputs (Q)'!GT$1059,Inputs!$X$1:$BG$1,0))*('Inputs (Q)'!GT$1063/12)+INDEX(Inputs!$X339:$BG339, MATCH(('Inputs (Q)'!GT$1059-1),Inputs!$X$1:$BG$1,0))*((12-'Inputs (Q)'!GT$1063)/12)</f>
        <v>2955.27798792018</v>
      </c>
      <c r="GU339" s="325" t="n">
        <f aca="false">INDEX(Inputs!$X339:$BG339, MATCH('Inputs (Q)'!GU$1059,Inputs!$X$1:$BG$1,0))*('Inputs (Q)'!GU$1063/12)+INDEX(Inputs!$X339:$BG339, MATCH(('Inputs (Q)'!GU$1059-1),Inputs!$X$1:$BG$1,0))*((12-'Inputs (Q)'!GU$1063)/12)</f>
        <v>2955.27798792018</v>
      </c>
      <c r="GV339" s="325" t="n">
        <f aca="false">INDEX(Inputs!$X339:$BG339, MATCH('Inputs (Q)'!GV$1059,Inputs!$X$1:$BG$1,0))*('Inputs (Q)'!GV$1063/12)+INDEX(Inputs!$X339:$BG339, MATCH(('Inputs (Q)'!GV$1059-1),Inputs!$X$1:$BG$1,0))*((12-'Inputs (Q)'!GV$1063)/12)</f>
        <v>2955.27798792018</v>
      </c>
      <c r="GW339" s="325" t="n">
        <f aca="false">INDEX(Inputs!$X339:$BG339, MATCH('Inputs (Q)'!GW$1059,Inputs!$X$1:$BG$1,0))*('Inputs (Q)'!GW$1063/12)+INDEX(Inputs!$X339:$BG339, MATCH(('Inputs (Q)'!GW$1059-1),Inputs!$X$1:$BG$1,0))*((12-'Inputs (Q)'!GW$1063)/12)</f>
        <v>2955.27798792018</v>
      </c>
      <c r="GX339" s="325" t="n">
        <f aca="false">INDEX(Inputs!$X339:$BG339, MATCH('Inputs (Q)'!GX$1059,Inputs!$X$1:$BG$1,0))*('Inputs (Q)'!GX$1063/12)+INDEX(Inputs!$X339:$BG339, MATCH(('Inputs (Q)'!GX$1059-1),Inputs!$X$1:$BG$1,0))*((12-'Inputs (Q)'!GX$1063)/12)</f>
        <v>2955.27798792018</v>
      </c>
      <c r="GY339" s="325" t="n">
        <f aca="false">INDEX(Inputs!$X339:$BG339, MATCH('Inputs (Q)'!GY$1059,Inputs!$X$1:$BG$1,0))*('Inputs (Q)'!GY$1063/12)+INDEX(Inputs!$X339:$BG339, MATCH(('Inputs (Q)'!GY$1059-1),Inputs!$X$1:$BG$1,0))*((12-'Inputs (Q)'!GY$1063)/12)</f>
        <v>2955.27798792018</v>
      </c>
      <c r="GZ339" s="325" t="n">
        <f aca="false">INDEX(Inputs!$X339:$BG339, MATCH('Inputs (Q)'!GZ$1059,Inputs!$X$1:$BG$1,0))*('Inputs (Q)'!GZ$1063/12)+INDEX(Inputs!$X339:$BG339, MATCH(('Inputs (Q)'!GZ$1059-1),Inputs!$X$1:$BG$1,0))*((12-'Inputs (Q)'!GZ$1063)/12)</f>
        <v>2955.27798792018</v>
      </c>
      <c r="HA339" s="325" t="n">
        <f aca="false">INDEX(Inputs!$X339:$BG339, MATCH('Inputs (Q)'!HA$1059,Inputs!$X$1:$BG$1,0))*('Inputs (Q)'!HA$1063/12)+INDEX(Inputs!$X339:$BG339, MATCH(('Inputs (Q)'!HA$1059-1),Inputs!$X$1:$BG$1,0))*((12-'Inputs (Q)'!HA$1063)/12)</f>
        <v>2955.27798792018</v>
      </c>
    </row>
    <row r="340" customFormat="false" ht="15" hidden="false" customHeight="false" outlineLevel="2" collapsed="false">
      <c r="A340" s="172" t="s">
        <v>99</v>
      </c>
      <c r="B340" s="318" t="s">
        <v>402</v>
      </c>
      <c r="C340" s="318"/>
      <c r="D340" s="318" t="s">
        <v>101</v>
      </c>
      <c r="E340" s="96"/>
      <c r="F340" s="19" t="s">
        <v>406</v>
      </c>
      <c r="G340" s="96" t="s">
        <v>103</v>
      </c>
      <c r="H340" s="96"/>
      <c r="I340" s="96" t="s">
        <v>407</v>
      </c>
      <c r="BJ340" s="324" t="n">
        <v>471.4131234375</v>
      </c>
      <c r="BK340" s="324" t="n">
        <v>443.678240625</v>
      </c>
      <c r="BL340" s="324" t="n">
        <v>415.9433578125</v>
      </c>
      <c r="BM340" s="324" t="n">
        <v>388.208475</v>
      </c>
      <c r="BN340" s="324" t="n">
        <v>368.40635625</v>
      </c>
      <c r="BO340" s="324" t="n">
        <v>348.6042375</v>
      </c>
      <c r="BP340" s="324" t="n">
        <v>328.80211875</v>
      </c>
      <c r="BQ340" s="324" t="n">
        <v>309</v>
      </c>
      <c r="BR340" s="324" t="n">
        <v>288.75</v>
      </c>
      <c r="BS340" s="324" t="n">
        <v>268.5</v>
      </c>
      <c r="BT340" s="324" t="n">
        <v>248.25</v>
      </c>
      <c r="BU340" s="324" t="n">
        <v>228</v>
      </c>
      <c r="BV340" s="324" t="n">
        <v>255</v>
      </c>
      <c r="BW340" s="324" t="n">
        <v>282</v>
      </c>
      <c r="BX340" s="324" t="n">
        <v>309</v>
      </c>
      <c r="BY340" s="324" t="n">
        <v>336</v>
      </c>
      <c r="BZ340" s="324" t="n">
        <v>353</v>
      </c>
      <c r="CA340" s="324" t="n">
        <v>370</v>
      </c>
      <c r="CB340" s="324" t="n">
        <v>387</v>
      </c>
      <c r="CC340" s="324" t="n">
        <v>404</v>
      </c>
      <c r="CD340" s="324" t="n">
        <v>370.1125</v>
      </c>
      <c r="CE340" s="324" t="n">
        <v>336.225</v>
      </c>
      <c r="CF340" s="324" t="n">
        <v>302.3375</v>
      </c>
      <c r="CG340" s="324" t="n">
        <v>268.45</v>
      </c>
      <c r="CH340" s="325" t="n">
        <v>261.838729166667</v>
      </c>
      <c r="CI340" s="325" t="n">
        <v>255.227458333333</v>
      </c>
      <c r="CJ340" s="325" t="n">
        <v>248.6161875</v>
      </c>
      <c r="CK340" s="325" t="n">
        <v>242.004916666667</v>
      </c>
      <c r="CL340" s="325" t="n">
        <v>309.50184375</v>
      </c>
      <c r="CM340" s="325" t="n">
        <v>336.500614583333</v>
      </c>
      <c r="CN340" s="325" t="n">
        <v>363.499385416667</v>
      </c>
      <c r="CO340" s="325" t="n">
        <v>390.49815625</v>
      </c>
      <c r="CP340" s="325" t="n">
        <v>368.68446472806</v>
      </c>
      <c r="CQ340" s="325" t="n">
        <v>376.158250619284</v>
      </c>
      <c r="CR340" s="325" t="n">
        <v>383.632036510508</v>
      </c>
      <c r="CS340" s="325" t="n">
        <v>391.105822401731</v>
      </c>
      <c r="CT340" s="325" t="n">
        <v>348.606113453102</v>
      </c>
      <c r="CU340" s="325" t="n">
        <v>336.090501408385</v>
      </c>
      <c r="CV340" s="325" t="n">
        <v>323.574889363668</v>
      </c>
      <c r="CW340" s="325" t="n">
        <v>311.059277318951</v>
      </c>
      <c r="CX340" s="325" t="n">
        <v>348.014664316709</v>
      </c>
      <c r="CY340" s="325" t="n">
        <v>355.287451888981</v>
      </c>
      <c r="CZ340" s="325" t="n">
        <v>362.560239461254</v>
      </c>
      <c r="DA340" s="325" t="n">
        <v>369.833027033527</v>
      </c>
      <c r="DB340" s="325" t="n">
        <v>352.713978910866</v>
      </c>
      <c r="DC340" s="325" t="n">
        <v>350.230032205165</v>
      </c>
      <c r="DD340" s="325" t="n">
        <v>347.746085499465</v>
      </c>
      <c r="DE340" s="325" t="n">
        <v>345.262138793764</v>
      </c>
      <c r="DF340" s="325" t="n">
        <v>339.530831844776</v>
      </c>
      <c r="DG340" s="325" t="n">
        <v>335.74794104176</v>
      </c>
      <c r="DH340" s="325" t="n">
        <v>331.965050238744</v>
      </c>
      <c r="DI340" s="325" t="n">
        <v>328.182159435728</v>
      </c>
      <c r="DJ340" s="325" t="n">
        <v>333.61340288942</v>
      </c>
      <c r="DK340" s="325" t="n">
        <v>333.516165789087</v>
      </c>
      <c r="DL340" s="325" t="n">
        <v>333.418928688754</v>
      </c>
      <c r="DM340" s="325" t="n">
        <v>333.321691588421</v>
      </c>
      <c r="DN340" s="324" t="n">
        <v>334.301216107018</v>
      </c>
      <c r="DO340" s="324" t="n">
        <v>334.634683654257</v>
      </c>
      <c r="DP340" s="324" t="n">
        <v>334.968151201496</v>
      </c>
      <c r="DQ340" s="324" t="n">
        <v>335.301618748735</v>
      </c>
      <c r="DR340" s="324" t="n">
        <v>335.638420971446</v>
      </c>
      <c r="DS340" s="324" t="n">
        <v>335.973222388874</v>
      </c>
      <c r="DT340" s="324" t="n">
        <v>336.308023806302</v>
      </c>
      <c r="DU340" s="324" t="n">
        <v>336.642825223729</v>
      </c>
      <c r="DV340" s="324" t="n">
        <v>336.980974655332</v>
      </c>
      <c r="DW340" s="324" t="n">
        <v>337.317115278429</v>
      </c>
      <c r="DX340" s="324" t="n">
        <v>337.653255901527</v>
      </c>
      <c r="DY340" s="324" t="n">
        <v>337.989396524624</v>
      </c>
      <c r="DZ340" s="324" t="n">
        <v>338.328898553953</v>
      </c>
      <c r="EA340" s="325" t="n">
        <v>338.666383739543</v>
      </c>
      <c r="EB340" s="324" t="n">
        <v>339.003868925133</v>
      </c>
      <c r="EC340" s="324" t="n">
        <v>339.341354110723</v>
      </c>
      <c r="ED340" s="324" t="n">
        <v>339.682214148169</v>
      </c>
      <c r="EE340" s="324" t="n">
        <v>340.021049274501</v>
      </c>
      <c r="EF340" s="324" t="n">
        <v>340.359884400833</v>
      </c>
      <c r="EG340" s="324" t="n">
        <v>340.698719527166</v>
      </c>
      <c r="EH340" s="324" t="n">
        <v>341.040943004762</v>
      </c>
      <c r="EI340" s="324" t="n">
        <v>341.381133471599</v>
      </c>
      <c r="EJ340" s="324" t="n">
        <v>341.721323938437</v>
      </c>
      <c r="EK340" s="324" t="n">
        <v>342.061514405275</v>
      </c>
      <c r="EL340" s="324" t="n">
        <v>342.405106776781</v>
      </c>
      <c r="EM340" s="324" t="n">
        <v>342.746658005486</v>
      </c>
      <c r="EN340" s="324" t="n">
        <v>343.088209234191</v>
      </c>
      <c r="EO340" s="324" t="n">
        <v>343.429760462896</v>
      </c>
      <c r="EP340" s="324" t="n">
        <v>343.774727203888</v>
      </c>
      <c r="EQ340" s="324" t="n">
        <v>344.117644637507</v>
      </c>
      <c r="ER340" s="324" t="n">
        <v>344.460562071127</v>
      </c>
      <c r="ES340" s="324" t="n">
        <v>344.803479504747</v>
      </c>
      <c r="ET340" s="324" t="n">
        <v>345.149826112703</v>
      </c>
      <c r="EU340" s="324" t="n">
        <v>345.494115216058</v>
      </c>
      <c r="EV340" s="324" t="n">
        <v>345.838404319412</v>
      </c>
      <c r="EW340" s="324" t="n">
        <v>346.182693422766</v>
      </c>
      <c r="EX340" s="324" t="n">
        <v>346.530425417154</v>
      </c>
      <c r="EY340" s="324" t="n">
        <v>346.876091676922</v>
      </c>
      <c r="EZ340" s="324" t="n">
        <v>347.221757936689</v>
      </c>
      <c r="FA340" s="324" t="n">
        <v>347.567424196457</v>
      </c>
      <c r="FB340" s="324" t="n">
        <v>347.916547118823</v>
      </c>
      <c r="FC340" s="324" t="n">
        <v>348.263596043629</v>
      </c>
      <c r="FD340" s="324" t="n">
        <v>348.610644968436</v>
      </c>
      <c r="FE340" s="324" t="n">
        <v>348.957693893243</v>
      </c>
      <c r="FF340" s="324" t="n">
        <v>349.308213307298</v>
      </c>
      <c r="FG340" s="324" t="n">
        <v>349.656650427804</v>
      </c>
      <c r="FH340" s="324" t="n">
        <v>350.00508754831</v>
      </c>
      <c r="FI340" s="324" t="n">
        <v>350.353524668816</v>
      </c>
      <c r="FJ340" s="324" t="n">
        <v>350.705446160527</v>
      </c>
      <c r="FK340" s="324" t="n">
        <v>351.055277029515</v>
      </c>
      <c r="FL340" s="324" t="n">
        <v>351.405107898503</v>
      </c>
      <c r="FM340" s="324" t="n">
        <v>351.754938767491</v>
      </c>
      <c r="FN340" s="324" t="n">
        <v>352.108267945169</v>
      </c>
      <c r="FO340" s="324" t="n">
        <v>352.459498137633</v>
      </c>
      <c r="FP340" s="324" t="n">
        <v>352.810728330097</v>
      </c>
      <c r="FQ340" s="324" t="n">
        <v>353.161958522561</v>
      </c>
      <c r="FR340" s="324" t="n">
        <v>353.51670101695</v>
      </c>
      <c r="FS340" s="324" t="n">
        <v>353.869336130184</v>
      </c>
      <c r="FT340" s="324" t="n">
        <v>354.221971243418</v>
      </c>
      <c r="FU340" s="324" t="n">
        <v>354.574606356651</v>
      </c>
      <c r="FV340" s="324" t="n">
        <v>354.930767821018</v>
      </c>
      <c r="FW340" s="324" t="n">
        <v>355.284813474704</v>
      </c>
      <c r="FX340" s="324" t="n">
        <v>355.638859128391</v>
      </c>
      <c r="FY340" s="324" t="n">
        <v>355.992904782078</v>
      </c>
      <c r="FZ340" s="324" t="n">
        <v>356.350490892302</v>
      </c>
      <c r="GA340" s="324" t="n">
        <v>356.705952728603</v>
      </c>
      <c r="GB340" s="324" t="n">
        <v>357.061414564905</v>
      </c>
      <c r="GC340" s="324" t="n">
        <v>357.416876401206</v>
      </c>
      <c r="GD340" s="324" t="n">
        <v>357.775892855871</v>
      </c>
      <c r="GE340" s="324" t="n">
        <v>358.132776539518</v>
      </c>
      <c r="GF340" s="324" t="n">
        <v>358.489660223164</v>
      </c>
      <c r="GG340" s="324" t="n">
        <v>358.846543906811</v>
      </c>
      <c r="GH340" s="325" t="n">
        <f aca="false">INDEX(Inputs!$X340:$BG340, MATCH('Inputs (Q)'!GH$1059,Inputs!$X$1:$BG$1,0))*('Inputs (Q)'!GH$1063/12)+INDEX(Inputs!$X340:$BG340, MATCH(('Inputs (Q)'!GH$1059-1),Inputs!$X$1:$BG$1,0))*((12-'Inputs (Q)'!GH$1063)/12)</f>
        <v>418.064862257328</v>
      </c>
      <c r="GI340" s="325" t="n">
        <f aca="false">INDEX(Inputs!$X340:$BG340, MATCH('Inputs (Q)'!GI$1059,Inputs!$X$1:$BG$1,0))*('Inputs (Q)'!GI$1063/12)+INDEX(Inputs!$X340:$BG340, MATCH(('Inputs (Q)'!GI$1059-1),Inputs!$X$1:$BG$1,0))*((12-'Inputs (Q)'!GI$1063)/12)</f>
        <v>420.144786945176</v>
      </c>
      <c r="GJ340" s="325" t="n">
        <f aca="false">INDEX(Inputs!$X340:$BG340, MATCH('Inputs (Q)'!GJ$1059,Inputs!$X$1:$BG$1,0))*('Inputs (Q)'!GJ$1063/12)+INDEX(Inputs!$X340:$BG340, MATCH(('Inputs (Q)'!GJ$1059-1),Inputs!$X$1:$BG$1,0))*((12-'Inputs (Q)'!GJ$1063)/12)</f>
        <v>422.224711633023</v>
      </c>
      <c r="GK340" s="325" t="n">
        <f aca="false">INDEX(Inputs!$X340:$BG340, MATCH('Inputs (Q)'!GK$1059,Inputs!$X$1:$BG$1,0))*('Inputs (Q)'!GK$1063/12)+INDEX(Inputs!$X340:$BG340, MATCH(('Inputs (Q)'!GK$1059-1),Inputs!$X$1:$BG$1,0))*((12-'Inputs (Q)'!GK$1063)/12)</f>
        <v>424.30463632087</v>
      </c>
      <c r="GL340" s="325" t="n">
        <f aca="false">INDEX(Inputs!$X340:$BG340, MATCH('Inputs (Q)'!GL$1059,Inputs!$X$1:$BG$1,0))*('Inputs (Q)'!GL$1063/12)+INDEX(Inputs!$X340:$BG340, MATCH(('Inputs (Q)'!GL$1059-1),Inputs!$X$1:$BG$1,0))*((12-'Inputs (Q)'!GL$1063)/12)</f>
        <v>426.426159502475</v>
      </c>
      <c r="GM340" s="325" t="n">
        <f aca="false">INDEX(Inputs!$X340:$BG340, MATCH('Inputs (Q)'!GM$1059,Inputs!$X$1:$BG$1,0))*('Inputs (Q)'!GM$1063/12)+INDEX(Inputs!$X340:$BG340, MATCH(('Inputs (Q)'!GM$1059-1),Inputs!$X$1:$BG$1,0))*((12-'Inputs (Q)'!GM$1063)/12)</f>
        <v>428.547682684079</v>
      </c>
      <c r="GN340" s="325" t="n">
        <f aca="false">INDEX(Inputs!$X340:$BG340, MATCH('Inputs (Q)'!GN$1059,Inputs!$X$1:$BG$1,0))*('Inputs (Q)'!GN$1063/12)+INDEX(Inputs!$X340:$BG340, MATCH(('Inputs (Q)'!GN$1059-1),Inputs!$X$1:$BG$1,0))*((12-'Inputs (Q)'!GN$1063)/12)</f>
        <v>430.669205865683</v>
      </c>
      <c r="GO340" s="325" t="n">
        <f aca="false">INDEX(Inputs!$X340:$BG340, MATCH('Inputs (Q)'!GO$1059,Inputs!$X$1:$BG$1,0))*('Inputs (Q)'!GO$1063/12)+INDEX(Inputs!$X340:$BG340, MATCH(('Inputs (Q)'!GO$1059-1),Inputs!$X$1:$BG$1,0))*((12-'Inputs (Q)'!GO$1063)/12)</f>
        <v>432.790729047288</v>
      </c>
      <c r="GP340" s="325" t="n">
        <f aca="false">INDEX(Inputs!$X340:$BG340, MATCH('Inputs (Q)'!GP$1059,Inputs!$X$1:$BG$1,0))*('Inputs (Q)'!GP$1063/12)+INDEX(Inputs!$X340:$BG340, MATCH(('Inputs (Q)'!GP$1059-1),Inputs!$X$1:$BG$1,0))*((12-'Inputs (Q)'!GP$1063)/12)</f>
        <v>434.954682692524</v>
      </c>
      <c r="GQ340" s="325" t="n">
        <f aca="false">INDEX(Inputs!$X340:$BG340, MATCH('Inputs (Q)'!GQ$1059,Inputs!$X$1:$BG$1,0))*('Inputs (Q)'!GQ$1063/12)+INDEX(Inputs!$X340:$BG340, MATCH(('Inputs (Q)'!GQ$1059-1),Inputs!$X$1:$BG$1,0))*((12-'Inputs (Q)'!GQ$1063)/12)</f>
        <v>437.118636337761</v>
      </c>
      <c r="GR340" s="325" t="n">
        <f aca="false">INDEX(Inputs!$X340:$BG340, MATCH('Inputs (Q)'!GR$1059,Inputs!$X$1:$BG$1,0))*('Inputs (Q)'!GR$1063/12)+INDEX(Inputs!$X340:$BG340, MATCH(('Inputs (Q)'!GR$1059-1),Inputs!$X$1:$BG$1,0))*((12-'Inputs (Q)'!GR$1063)/12)</f>
        <v>439.282589982997</v>
      </c>
      <c r="GS340" s="325" t="n">
        <f aca="false">INDEX(Inputs!$X340:$BG340, MATCH('Inputs (Q)'!GS$1059,Inputs!$X$1:$BG$1,0))*('Inputs (Q)'!GS$1063/12)+INDEX(Inputs!$X340:$BG340, MATCH(('Inputs (Q)'!GS$1059-1),Inputs!$X$1:$BG$1,0))*((12-'Inputs (Q)'!GS$1063)/12)</f>
        <v>441.446543628233</v>
      </c>
      <c r="GT340" s="325" t="n">
        <f aca="false">INDEX(Inputs!$X340:$BG340, MATCH('Inputs (Q)'!GT$1059,Inputs!$X$1:$BG$1,0))*('Inputs (Q)'!GT$1063/12)+INDEX(Inputs!$X340:$BG340, MATCH(('Inputs (Q)'!GT$1059-1),Inputs!$X$1:$BG$1,0))*((12-'Inputs (Q)'!GT$1063)/12)</f>
        <v>443.653776346375</v>
      </c>
      <c r="GU340" s="325" t="n">
        <f aca="false">INDEX(Inputs!$X340:$BG340, MATCH('Inputs (Q)'!GU$1059,Inputs!$X$1:$BG$1,0))*('Inputs (Q)'!GU$1063/12)+INDEX(Inputs!$X340:$BG340, MATCH(('Inputs (Q)'!GU$1059-1),Inputs!$X$1:$BG$1,0))*((12-'Inputs (Q)'!GU$1063)/12)</f>
        <v>445.861009064516</v>
      </c>
      <c r="GV340" s="325" t="n">
        <f aca="false">INDEX(Inputs!$X340:$BG340, MATCH('Inputs (Q)'!GV$1059,Inputs!$X$1:$BG$1,0))*('Inputs (Q)'!GV$1063/12)+INDEX(Inputs!$X340:$BG340, MATCH(('Inputs (Q)'!GV$1059-1),Inputs!$X$1:$BG$1,0))*((12-'Inputs (Q)'!GV$1063)/12)</f>
        <v>448.068241782657</v>
      </c>
      <c r="GW340" s="325" t="n">
        <f aca="false">INDEX(Inputs!$X340:$BG340, MATCH('Inputs (Q)'!GW$1059,Inputs!$X$1:$BG$1,0))*('Inputs (Q)'!GW$1063/12)+INDEX(Inputs!$X340:$BG340, MATCH(('Inputs (Q)'!GW$1059-1),Inputs!$X$1:$BG$1,0))*((12-'Inputs (Q)'!GW$1063)/12)</f>
        <v>450.275474500798</v>
      </c>
      <c r="GX340" s="325" t="n">
        <f aca="false">INDEX(Inputs!$X340:$BG340, MATCH('Inputs (Q)'!GX$1059,Inputs!$X$1:$BG$1,0))*('Inputs (Q)'!GX$1063/12)+INDEX(Inputs!$X340:$BG340, MATCH(('Inputs (Q)'!GX$1059-1),Inputs!$X$1:$BG$1,0))*((12-'Inputs (Q)'!GX$1063)/12)</f>
        <v>452.526851873302</v>
      </c>
      <c r="GY340" s="325" t="n">
        <f aca="false">INDEX(Inputs!$X340:$BG340, MATCH('Inputs (Q)'!GY$1059,Inputs!$X$1:$BG$1,0))*('Inputs (Q)'!GY$1063/12)+INDEX(Inputs!$X340:$BG340, MATCH(('Inputs (Q)'!GY$1059-1),Inputs!$X$1:$BG$1,0))*((12-'Inputs (Q)'!GY$1063)/12)</f>
        <v>454.778229245806</v>
      </c>
      <c r="GZ340" s="325" t="n">
        <f aca="false">INDEX(Inputs!$X340:$BG340, MATCH('Inputs (Q)'!GZ$1059,Inputs!$X$1:$BG$1,0))*('Inputs (Q)'!GZ$1063/12)+INDEX(Inputs!$X340:$BG340, MATCH(('Inputs (Q)'!GZ$1059-1),Inputs!$X$1:$BG$1,0))*((12-'Inputs (Q)'!GZ$1063)/12)</f>
        <v>457.02960661831</v>
      </c>
      <c r="HA340" s="325" t="n">
        <f aca="false">INDEX(Inputs!$X340:$BG340, MATCH('Inputs (Q)'!HA$1059,Inputs!$X$1:$BG$1,0))*('Inputs (Q)'!HA$1063/12)+INDEX(Inputs!$X340:$BG340, MATCH(('Inputs (Q)'!HA$1059-1),Inputs!$X$1:$BG$1,0))*((12-'Inputs (Q)'!HA$1063)/12)</f>
        <v>459.280983990814</v>
      </c>
    </row>
    <row r="341" customFormat="false" ht="15" hidden="false" customHeight="false" outlineLevel="2" collapsed="false">
      <c r="A341" s="172" t="s">
        <v>99</v>
      </c>
      <c r="B341" s="318" t="s">
        <v>402</v>
      </c>
      <c r="C341" s="318"/>
      <c r="D341" s="318" t="s">
        <v>101</v>
      </c>
      <c r="E341" s="96"/>
      <c r="F341" s="19" t="s">
        <v>408</v>
      </c>
      <c r="G341" s="96" t="s">
        <v>230</v>
      </c>
      <c r="H341" s="96"/>
      <c r="I341" s="96"/>
      <c r="BJ341" s="324" t="n">
        <v>33659.76</v>
      </c>
      <c r="BK341" s="324" t="n">
        <v>34225.84</v>
      </c>
      <c r="BL341" s="324" t="n">
        <v>34791.92</v>
      </c>
      <c r="BM341" s="324" t="n">
        <v>35358</v>
      </c>
      <c r="BN341" s="324" t="n">
        <v>39090.75</v>
      </c>
      <c r="BO341" s="324" t="n">
        <v>42823.5</v>
      </c>
      <c r="BP341" s="324" t="n">
        <v>46556.25</v>
      </c>
      <c r="BQ341" s="324" t="n">
        <v>50289</v>
      </c>
      <c r="BR341" s="324" t="n">
        <v>49427</v>
      </c>
      <c r="BS341" s="324" t="n">
        <v>48565</v>
      </c>
      <c r="BT341" s="324" t="n">
        <v>47703</v>
      </c>
      <c r="BU341" s="324" t="n">
        <v>46841</v>
      </c>
      <c r="BV341" s="324" t="n">
        <v>47637.93</v>
      </c>
      <c r="BW341" s="324" t="n">
        <v>48434.86</v>
      </c>
      <c r="BX341" s="324" t="n">
        <v>49231.79</v>
      </c>
      <c r="BY341" s="324" t="n">
        <v>50028.72</v>
      </c>
      <c r="BZ341" s="324" t="n">
        <v>53293.6749877976</v>
      </c>
      <c r="CA341" s="324" t="n">
        <v>56558.6299755952</v>
      </c>
      <c r="CB341" s="324" t="n">
        <v>59823.5849633928</v>
      </c>
      <c r="CC341" s="324" t="n">
        <v>63088.5399511904</v>
      </c>
      <c r="CD341" s="324" t="n">
        <v>63616.1549633928</v>
      </c>
      <c r="CE341" s="324" t="n">
        <v>64143.7699755952</v>
      </c>
      <c r="CF341" s="324" t="n">
        <v>64671.3849877976</v>
      </c>
      <c r="CG341" s="324" t="n">
        <v>65199</v>
      </c>
      <c r="CH341" s="325" t="n">
        <v>63946.0155564374</v>
      </c>
      <c r="CI341" s="325" t="n">
        <v>62693.0311128747</v>
      </c>
      <c r="CJ341" s="325" t="n">
        <v>61440.0466693121</v>
      </c>
      <c r="CK341" s="325" t="n">
        <v>60187.0622257495</v>
      </c>
      <c r="CL341" s="325" t="n">
        <v>86942.398334656</v>
      </c>
      <c r="CM341" s="325" t="n">
        <v>97644.5327782187</v>
      </c>
      <c r="CN341" s="325" t="n">
        <v>108346.667221781</v>
      </c>
      <c r="CO341" s="325" t="n">
        <v>119048.801665344</v>
      </c>
      <c r="CP341" s="325" t="n">
        <v>101065.225</v>
      </c>
      <c r="CQ341" s="325" t="n">
        <v>100293.075</v>
      </c>
      <c r="CR341" s="325" t="n">
        <v>99520.925</v>
      </c>
      <c r="CS341" s="325" t="n">
        <v>98748.775</v>
      </c>
      <c r="CT341" s="325" t="n">
        <v>82398.3946958715</v>
      </c>
      <c r="CU341" s="325" t="n">
        <v>75394.9525742201</v>
      </c>
      <c r="CV341" s="325" t="n">
        <v>68391.5104525687</v>
      </c>
      <c r="CW341" s="325" t="n">
        <v>61388.0683309173</v>
      </c>
      <c r="CX341" s="325" t="n">
        <v>78881.7105793657</v>
      </c>
      <c r="CY341" s="325" t="n">
        <v>81677.1022057542</v>
      </c>
      <c r="CZ341" s="325" t="n">
        <v>84472.4938321428</v>
      </c>
      <c r="DA341" s="325" t="n">
        <v>87267.8854585313</v>
      </c>
      <c r="DB341" s="325" t="n">
        <v>83431.1506793644</v>
      </c>
      <c r="DC341" s="325" t="n">
        <v>83573.6917435308</v>
      </c>
      <c r="DD341" s="325" t="n">
        <v>83716.2328076971</v>
      </c>
      <c r="DE341" s="325" t="n">
        <v>83858.7738718635</v>
      </c>
      <c r="DF341" s="325" t="n">
        <v>84113.4325051568</v>
      </c>
      <c r="DG341" s="325" t="n">
        <v>84300.820596974</v>
      </c>
      <c r="DH341" s="325" t="n">
        <v>84488.2086887911</v>
      </c>
      <c r="DI341" s="325" t="n">
        <v>84675.5967806083</v>
      </c>
      <c r="DJ341" s="325" t="n">
        <v>85730.1062892259</v>
      </c>
      <c r="DK341" s="325" t="n">
        <v>86264.3429477632</v>
      </c>
      <c r="DL341" s="325" t="n">
        <v>86798.5796063006</v>
      </c>
      <c r="DM341" s="325" t="n">
        <v>87332.8162648379</v>
      </c>
      <c r="DN341" s="324" t="n">
        <v>87833.7597692512</v>
      </c>
      <c r="DO341" s="324" t="n">
        <v>88354.679166139</v>
      </c>
      <c r="DP341" s="324" t="n">
        <v>88875.5985630267</v>
      </c>
      <c r="DQ341" s="324" t="n">
        <v>89396.5179599144</v>
      </c>
      <c r="DR341" s="324" t="n">
        <v>89948.7967044948</v>
      </c>
      <c r="DS341" s="324" t="n">
        <v>90482.2598404596</v>
      </c>
      <c r="DT341" s="324" t="n">
        <v>91015.7229764244</v>
      </c>
      <c r="DU341" s="324" t="n">
        <v>91549.1861123892</v>
      </c>
      <c r="DV341" s="324" t="n">
        <v>92114.763729139</v>
      </c>
      <c r="DW341" s="324" t="n">
        <v>92661.0726574179</v>
      </c>
      <c r="DX341" s="324" t="n">
        <v>93207.3815856967</v>
      </c>
      <c r="DY341" s="324" t="n">
        <v>93753.6905139755</v>
      </c>
      <c r="DZ341" s="324" t="n">
        <v>94332.8872397367</v>
      </c>
      <c r="EA341" s="325" t="n">
        <v>94892.3512870085</v>
      </c>
      <c r="EB341" s="324" t="n">
        <v>95451.8153342803</v>
      </c>
      <c r="EC341" s="324" t="n">
        <v>96011.279381552</v>
      </c>
      <c r="ED341" s="324" t="n">
        <v>96604.4231644696</v>
      </c>
      <c r="EE341" s="324" t="n">
        <v>97177.3591059997</v>
      </c>
      <c r="EF341" s="324" t="n">
        <v>97750.2950475297</v>
      </c>
      <c r="EG341" s="324" t="n">
        <v>98323.2309890598</v>
      </c>
      <c r="EH341" s="324" t="n">
        <v>98930.65767427</v>
      </c>
      <c r="EI341" s="324" t="n">
        <v>99517.3899132721</v>
      </c>
      <c r="EJ341" s="324" t="n">
        <v>100104.122152274</v>
      </c>
      <c r="EK341" s="324" t="n">
        <v>100690.854391276</v>
      </c>
      <c r="EL341" s="324" t="n">
        <v>101312.907911066</v>
      </c>
      <c r="EM341" s="324" t="n">
        <v>101913.768662384</v>
      </c>
      <c r="EN341" s="324" t="n">
        <v>102514.629413701</v>
      </c>
      <c r="EO341" s="324" t="n">
        <v>103115.490165018</v>
      </c>
      <c r="EP341" s="324" t="n">
        <v>103752.522733565</v>
      </c>
      <c r="EQ341" s="324" t="n">
        <v>104367.852211774</v>
      </c>
      <c r="ER341" s="324" t="n">
        <v>104983.181689983</v>
      </c>
      <c r="ES341" s="324" t="n">
        <v>105598.511168192</v>
      </c>
      <c r="ET341" s="324" t="n">
        <v>106250.883480989</v>
      </c>
      <c r="EU341" s="324" t="n">
        <v>106881.030093033</v>
      </c>
      <c r="EV341" s="324" t="n">
        <v>107511.176705078</v>
      </c>
      <c r="EW341" s="324" t="n">
        <v>108141.323317122</v>
      </c>
      <c r="EX341" s="324" t="n">
        <v>108809.404755211</v>
      </c>
      <c r="EY341" s="324" t="n">
        <v>109454.725297674</v>
      </c>
      <c r="EZ341" s="324" t="n">
        <v>110100.045840136</v>
      </c>
      <c r="FA341" s="324" t="n">
        <v>110745.366382598</v>
      </c>
      <c r="FB341" s="324" t="n">
        <v>111429.535221717</v>
      </c>
      <c r="FC341" s="324" t="n">
        <v>112090.395082842</v>
      </c>
      <c r="FD341" s="324" t="n">
        <v>112751.254943966</v>
      </c>
      <c r="FE341" s="324" t="n">
        <v>113412.114805091</v>
      </c>
      <c r="FF341" s="324" t="n">
        <v>114112.758429856</v>
      </c>
      <c r="FG341" s="324" t="n">
        <v>114789.531796437</v>
      </c>
      <c r="FH341" s="324" t="n">
        <v>115466.305163017</v>
      </c>
      <c r="FI341" s="324" t="n">
        <v>116143.078529598</v>
      </c>
      <c r="FJ341" s="324" t="n">
        <v>116860.593652847</v>
      </c>
      <c r="FK341" s="324" t="n">
        <v>117553.663722095</v>
      </c>
      <c r="FL341" s="324" t="n">
        <v>118246.733791343</v>
      </c>
      <c r="FM341" s="324" t="n">
        <v>118939.803860591</v>
      </c>
      <c r="FN341" s="324" t="n">
        <v>119674.596748007</v>
      </c>
      <c r="FO341" s="324" t="n">
        <v>120384.355944523</v>
      </c>
      <c r="FP341" s="324" t="n">
        <v>121094.115141038</v>
      </c>
      <c r="FQ341" s="324" t="n">
        <v>121803.874337554</v>
      </c>
      <c r="FR341" s="324" t="n">
        <v>122556.361037699</v>
      </c>
      <c r="FS341" s="324" t="n">
        <v>123283.211235667</v>
      </c>
      <c r="FT341" s="324" t="n">
        <v>124010.061433634</v>
      </c>
      <c r="FU341" s="324" t="n">
        <v>124736.911631602</v>
      </c>
      <c r="FV341" s="324" t="n">
        <v>125507.518211487</v>
      </c>
      <c r="FW341" s="324" t="n">
        <v>126251.870962222</v>
      </c>
      <c r="FX341" s="324" t="n">
        <v>126996.223712956</v>
      </c>
      <c r="FY341" s="324" t="n">
        <v>127740.576463691</v>
      </c>
      <c r="FZ341" s="324" t="n">
        <v>128529.73925002</v>
      </c>
      <c r="GA341" s="324" t="n">
        <v>129292.016014992</v>
      </c>
      <c r="GB341" s="324" t="n">
        <v>130054.292779964</v>
      </c>
      <c r="GC341" s="324" t="n">
        <v>130816.569544937</v>
      </c>
      <c r="GD341" s="324" t="n">
        <v>131624.73537116</v>
      </c>
      <c r="GE341" s="324" t="n">
        <v>132405.367760633</v>
      </c>
      <c r="GF341" s="324" t="n">
        <v>133186.000150106</v>
      </c>
      <c r="GG341" s="324" t="n">
        <v>133966.632539579</v>
      </c>
      <c r="GH341" s="325" t="n">
        <f aca="false">INDEX(Inputs!$X341:$BG341, MATCH('Inputs (Q)'!GH$1059,Inputs!$X$1:$BG$1,0))*('Inputs (Q)'!GH$1063/12)+INDEX(Inputs!$X341:$BG341, MATCH(('Inputs (Q)'!GH$1059-1),Inputs!$X$1:$BG$1,0))*((12-'Inputs (Q)'!GH$1063)/12)</f>
        <v>181905.883943458</v>
      </c>
      <c r="GI341" s="325" t="n">
        <f aca="false">INDEX(Inputs!$X341:$BG341, MATCH('Inputs (Q)'!GI$1059,Inputs!$X$1:$BG$1,0))*('Inputs (Q)'!GI$1063/12)+INDEX(Inputs!$X341:$BG341, MATCH(('Inputs (Q)'!GI$1059-1),Inputs!$X$1:$BG$1,0))*((12-'Inputs (Q)'!GI$1063)/12)</f>
        <v>183724.762695887</v>
      </c>
      <c r="GJ341" s="325" t="n">
        <f aca="false">INDEX(Inputs!$X341:$BG341, MATCH('Inputs (Q)'!GJ$1059,Inputs!$X$1:$BG$1,0))*('Inputs (Q)'!GJ$1063/12)+INDEX(Inputs!$X341:$BG341, MATCH(('Inputs (Q)'!GJ$1059-1),Inputs!$X$1:$BG$1,0))*((12-'Inputs (Q)'!GJ$1063)/12)</f>
        <v>185543.641448317</v>
      </c>
      <c r="GK341" s="325" t="n">
        <f aca="false">INDEX(Inputs!$X341:$BG341, MATCH('Inputs (Q)'!GK$1059,Inputs!$X$1:$BG$1,0))*('Inputs (Q)'!GK$1063/12)+INDEX(Inputs!$X341:$BG341, MATCH(('Inputs (Q)'!GK$1059-1),Inputs!$X$1:$BG$1,0))*((12-'Inputs (Q)'!GK$1063)/12)</f>
        <v>187362.520200746</v>
      </c>
      <c r="GL341" s="325" t="n">
        <f aca="false">INDEX(Inputs!$X341:$BG341, MATCH('Inputs (Q)'!GL$1059,Inputs!$X$1:$BG$1,0))*('Inputs (Q)'!GL$1063/12)+INDEX(Inputs!$X341:$BG341, MATCH(('Inputs (Q)'!GL$1059-1),Inputs!$X$1:$BG$1,0))*((12-'Inputs (Q)'!GL$1063)/12)</f>
        <v>189254.881654774</v>
      </c>
      <c r="GM341" s="325" t="n">
        <f aca="false">INDEX(Inputs!$X341:$BG341, MATCH('Inputs (Q)'!GM$1059,Inputs!$X$1:$BG$1,0))*('Inputs (Q)'!GM$1063/12)+INDEX(Inputs!$X341:$BG341, MATCH(('Inputs (Q)'!GM$1059-1),Inputs!$X$1:$BG$1,0))*((12-'Inputs (Q)'!GM$1063)/12)</f>
        <v>191147.243108801</v>
      </c>
      <c r="GN341" s="325" t="n">
        <f aca="false">INDEX(Inputs!$X341:$BG341, MATCH('Inputs (Q)'!GN$1059,Inputs!$X$1:$BG$1,0))*('Inputs (Q)'!GN$1063/12)+INDEX(Inputs!$X341:$BG341, MATCH(('Inputs (Q)'!GN$1059-1),Inputs!$X$1:$BG$1,0))*((12-'Inputs (Q)'!GN$1063)/12)</f>
        <v>193039.604562829</v>
      </c>
      <c r="GO341" s="325" t="n">
        <f aca="false">INDEX(Inputs!$X341:$BG341, MATCH('Inputs (Q)'!GO$1059,Inputs!$X$1:$BG$1,0))*('Inputs (Q)'!GO$1063/12)+INDEX(Inputs!$X341:$BG341, MATCH(('Inputs (Q)'!GO$1059-1),Inputs!$X$1:$BG$1,0))*((12-'Inputs (Q)'!GO$1063)/12)</f>
        <v>194931.966016856</v>
      </c>
      <c r="GP341" s="325" t="n">
        <f aca="false">INDEX(Inputs!$X341:$BG341, MATCH('Inputs (Q)'!GP$1059,Inputs!$X$1:$BG$1,0))*('Inputs (Q)'!GP$1063/12)+INDEX(Inputs!$X341:$BG341, MATCH(('Inputs (Q)'!GP$1059-1),Inputs!$X$1:$BG$1,0))*((12-'Inputs (Q)'!GP$1063)/12)</f>
        <v>196900.778873627</v>
      </c>
      <c r="GQ341" s="325" t="n">
        <f aca="false">INDEX(Inputs!$X341:$BG341, MATCH('Inputs (Q)'!GQ$1059,Inputs!$X$1:$BG$1,0))*('Inputs (Q)'!GQ$1063/12)+INDEX(Inputs!$X341:$BG341, MATCH(('Inputs (Q)'!GQ$1059-1),Inputs!$X$1:$BG$1,0))*((12-'Inputs (Q)'!GQ$1063)/12)</f>
        <v>198869.591730397</v>
      </c>
      <c r="GR341" s="325" t="n">
        <f aca="false">INDEX(Inputs!$X341:$BG341, MATCH('Inputs (Q)'!GR$1059,Inputs!$X$1:$BG$1,0))*('Inputs (Q)'!GR$1063/12)+INDEX(Inputs!$X341:$BG341, MATCH(('Inputs (Q)'!GR$1059-1),Inputs!$X$1:$BG$1,0))*((12-'Inputs (Q)'!GR$1063)/12)</f>
        <v>200838.404587167</v>
      </c>
      <c r="GS341" s="325" t="n">
        <f aca="false">INDEX(Inputs!$X341:$BG341, MATCH('Inputs (Q)'!GS$1059,Inputs!$X$1:$BG$1,0))*('Inputs (Q)'!GS$1063/12)+INDEX(Inputs!$X341:$BG341, MATCH(('Inputs (Q)'!GS$1059-1),Inputs!$X$1:$BG$1,0))*((12-'Inputs (Q)'!GS$1063)/12)</f>
        <v>202807.217443937</v>
      </c>
      <c r="GT341" s="325" t="n">
        <f aca="false">INDEX(Inputs!$X341:$BG341, MATCH('Inputs (Q)'!GT$1059,Inputs!$X$1:$BG$1,0))*('Inputs (Q)'!GT$1063/12)+INDEX(Inputs!$X341:$BG341, MATCH(('Inputs (Q)'!GT$1059-1),Inputs!$X$1:$BG$1,0))*((12-'Inputs (Q)'!GT$1063)/12)</f>
        <v>204855.570340121</v>
      </c>
      <c r="GU341" s="325" t="n">
        <f aca="false">INDEX(Inputs!$X341:$BG341, MATCH('Inputs (Q)'!GU$1059,Inputs!$X$1:$BG$1,0))*('Inputs (Q)'!GU$1063/12)+INDEX(Inputs!$X341:$BG341, MATCH(('Inputs (Q)'!GU$1059-1),Inputs!$X$1:$BG$1,0))*((12-'Inputs (Q)'!GU$1063)/12)</f>
        <v>206903.923236305</v>
      </c>
      <c r="GV341" s="325" t="n">
        <f aca="false">INDEX(Inputs!$X341:$BG341, MATCH('Inputs (Q)'!GV$1059,Inputs!$X$1:$BG$1,0))*('Inputs (Q)'!GV$1063/12)+INDEX(Inputs!$X341:$BG341, MATCH(('Inputs (Q)'!GV$1059-1),Inputs!$X$1:$BG$1,0))*((12-'Inputs (Q)'!GV$1063)/12)</f>
        <v>208952.276132489</v>
      </c>
      <c r="GW341" s="325" t="n">
        <f aca="false">INDEX(Inputs!$X341:$BG341, MATCH('Inputs (Q)'!GW$1059,Inputs!$X$1:$BG$1,0))*('Inputs (Q)'!GW$1063/12)+INDEX(Inputs!$X341:$BG341, MATCH(('Inputs (Q)'!GW$1059-1),Inputs!$X$1:$BG$1,0))*((12-'Inputs (Q)'!GW$1063)/12)</f>
        <v>211000.629028672</v>
      </c>
      <c r="GX341" s="325" t="n">
        <f aca="false">INDEX(Inputs!$X341:$BG341, MATCH('Inputs (Q)'!GX$1059,Inputs!$X$1:$BG$1,0))*('Inputs (Q)'!GX$1063/12)+INDEX(Inputs!$X341:$BG341, MATCH(('Inputs (Q)'!GX$1059-1),Inputs!$X$1:$BG$1,0))*((12-'Inputs (Q)'!GX$1063)/12)</f>
        <v>213131.735381862</v>
      </c>
      <c r="GY341" s="325" t="n">
        <f aca="false">INDEX(Inputs!$X341:$BG341, MATCH('Inputs (Q)'!GY$1059,Inputs!$X$1:$BG$1,0))*('Inputs (Q)'!GY$1063/12)+INDEX(Inputs!$X341:$BG341, MATCH(('Inputs (Q)'!GY$1059-1),Inputs!$X$1:$BG$1,0))*((12-'Inputs (Q)'!GY$1063)/12)</f>
        <v>215262.841735052</v>
      </c>
      <c r="GZ341" s="325" t="n">
        <f aca="false">INDEX(Inputs!$X341:$BG341, MATCH('Inputs (Q)'!GZ$1059,Inputs!$X$1:$BG$1,0))*('Inputs (Q)'!GZ$1063/12)+INDEX(Inputs!$X341:$BG341, MATCH(('Inputs (Q)'!GZ$1059-1),Inputs!$X$1:$BG$1,0))*((12-'Inputs (Q)'!GZ$1063)/12)</f>
        <v>217393.948088241</v>
      </c>
      <c r="HA341" s="325" t="n">
        <f aca="false">INDEX(Inputs!$X341:$BG341, MATCH('Inputs (Q)'!HA$1059,Inputs!$X$1:$BG$1,0))*('Inputs (Q)'!HA$1063/12)+INDEX(Inputs!$X341:$BG341, MATCH(('Inputs (Q)'!HA$1059-1),Inputs!$X$1:$BG$1,0))*((12-'Inputs (Q)'!HA$1063)/12)</f>
        <v>219525.054441431</v>
      </c>
    </row>
    <row r="342" customFormat="false" ht="15" hidden="false" customHeight="false" outlineLevel="2" collapsed="false">
      <c r="A342" s="172" t="s">
        <v>99</v>
      </c>
      <c r="B342" s="318" t="s">
        <v>402</v>
      </c>
      <c r="C342" s="318"/>
      <c r="D342" s="318" t="s">
        <v>101</v>
      </c>
      <c r="E342" s="96"/>
      <c r="F342" s="19" t="s">
        <v>409</v>
      </c>
      <c r="G342" s="96" t="s">
        <v>230</v>
      </c>
      <c r="H342" s="96"/>
      <c r="I342" s="96"/>
      <c r="BJ342" s="324"/>
      <c r="BK342" s="324"/>
      <c r="BL342" s="324"/>
      <c r="BM342" s="324"/>
      <c r="BN342" s="324"/>
      <c r="BO342" s="324"/>
      <c r="BP342" s="324"/>
      <c r="BQ342" s="324"/>
      <c r="BR342" s="324"/>
      <c r="BS342" s="324"/>
      <c r="BT342" s="324"/>
      <c r="BU342" s="324"/>
      <c r="BV342" s="324"/>
      <c r="BW342" s="324"/>
      <c r="BX342" s="324"/>
      <c r="BY342" s="324"/>
      <c r="BZ342" s="324"/>
      <c r="CA342" s="324"/>
      <c r="CB342" s="324"/>
      <c r="CC342" s="324"/>
      <c r="CD342" s="324"/>
      <c r="CE342" s="324"/>
      <c r="CF342" s="324"/>
      <c r="CG342" s="324"/>
      <c r="CH342" s="325"/>
      <c r="CI342" s="325"/>
      <c r="CJ342" s="325"/>
      <c r="CK342" s="325"/>
      <c r="CL342" s="325" t="n">
        <v>13143.623125</v>
      </c>
      <c r="CM342" s="325" t="n">
        <v>13063.9677083333</v>
      </c>
      <c r="CN342" s="325" t="n">
        <v>12984.3122916667</v>
      </c>
      <c r="CO342" s="325" t="n">
        <v>12904.656875</v>
      </c>
      <c r="CP342" s="325" t="n">
        <v>14181.5525</v>
      </c>
      <c r="CQ342" s="325" t="n">
        <v>14644.5175</v>
      </c>
      <c r="CR342" s="325" t="n">
        <v>15107.4825</v>
      </c>
      <c r="CS342" s="325" t="n">
        <v>15570.4475</v>
      </c>
      <c r="CT342" s="325" t="n">
        <v>15375.8880970045</v>
      </c>
      <c r="CU342" s="325" t="n">
        <v>15575.8433358063</v>
      </c>
      <c r="CV342" s="325" t="n">
        <v>15775.7985746081</v>
      </c>
      <c r="CW342" s="325" t="n">
        <v>15975.7538134099</v>
      </c>
      <c r="CX342" s="325" t="n">
        <v>16065.6207559171</v>
      </c>
      <c r="CY342" s="325" t="n">
        <v>16221.5406762011</v>
      </c>
      <c r="CZ342" s="325" t="n">
        <v>16377.4605964851</v>
      </c>
      <c r="DA342" s="325" t="n">
        <v>16533.3805167691</v>
      </c>
      <c r="DB342" s="325" t="n">
        <v>16711.6345842827</v>
      </c>
      <c r="DC342" s="325" t="n">
        <v>16876.4881634585</v>
      </c>
      <c r="DD342" s="325" t="n">
        <v>17041.3417426344</v>
      </c>
      <c r="DE342" s="325" t="n">
        <v>17206.1953218102</v>
      </c>
      <c r="DF342" s="325" t="n">
        <v>17387.0363724101</v>
      </c>
      <c r="DG342" s="325" t="n">
        <v>17558.2849401556</v>
      </c>
      <c r="DH342" s="325" t="n">
        <v>17729.533507901</v>
      </c>
      <c r="DI342" s="325" t="n">
        <v>17900.7820756465</v>
      </c>
      <c r="DJ342" s="325" t="n">
        <v>17909.4500578499</v>
      </c>
      <c r="DK342" s="325" t="n">
        <v>18015.6663913786</v>
      </c>
      <c r="DL342" s="325" t="n">
        <v>18121.8827249072</v>
      </c>
      <c r="DM342" s="325" t="n">
        <v>18228.0990584359</v>
      </c>
      <c r="DN342" s="324" t="n">
        <v>18340.7096152429</v>
      </c>
      <c r="DO342" s="324" t="n">
        <v>18449.483638083</v>
      </c>
      <c r="DP342" s="324" t="n">
        <v>18558.257660923</v>
      </c>
      <c r="DQ342" s="324" t="n">
        <v>18667.031683763</v>
      </c>
      <c r="DR342" s="324" t="n">
        <v>18782.353902778</v>
      </c>
      <c r="DS342" s="324" t="n">
        <v>18893.747204088</v>
      </c>
      <c r="DT342" s="324" t="n">
        <v>19005.140505398</v>
      </c>
      <c r="DU342" s="324" t="n">
        <v>19116.533806708</v>
      </c>
      <c r="DV342" s="324" t="n">
        <v>19234.6329847569</v>
      </c>
      <c r="DW342" s="324" t="n">
        <v>19348.7086367624</v>
      </c>
      <c r="DX342" s="324" t="n">
        <v>19462.784288768</v>
      </c>
      <c r="DY342" s="324" t="n">
        <v>19576.8599407735</v>
      </c>
      <c r="DZ342" s="324" t="n">
        <v>19697.8029470298</v>
      </c>
      <c r="EA342" s="325" t="n">
        <v>19814.6255407357</v>
      </c>
      <c r="EB342" s="324" t="n">
        <v>19931.4481344415</v>
      </c>
      <c r="EC342" s="324" t="n">
        <v>20048.2707281474</v>
      </c>
      <c r="ED342" s="324" t="n">
        <v>20172.1260419943</v>
      </c>
      <c r="EE342" s="324" t="n">
        <v>20291.7617237566</v>
      </c>
      <c r="EF342" s="324" t="n">
        <v>20411.3974055189</v>
      </c>
      <c r="EG342" s="324" t="n">
        <v>20531.0330872812</v>
      </c>
      <c r="EH342" s="324" t="n">
        <v>20657.8708370855</v>
      </c>
      <c r="EI342" s="324" t="n">
        <v>20780.3873460646</v>
      </c>
      <c r="EJ342" s="324" t="n">
        <v>20902.9038550438</v>
      </c>
      <c r="EK342" s="324" t="n">
        <v>21025.4203640229</v>
      </c>
      <c r="EL342" s="324" t="n">
        <v>21155.3123668425</v>
      </c>
      <c r="EM342" s="324" t="n">
        <v>21280.7790733579</v>
      </c>
      <c r="EN342" s="324" t="n">
        <v>21406.2457798732</v>
      </c>
      <c r="EO342" s="324" t="n">
        <v>21531.7124863886</v>
      </c>
      <c r="EP342" s="324" t="n">
        <v>21664.7322886361</v>
      </c>
      <c r="EQ342" s="324" t="n">
        <v>21793.2202334443</v>
      </c>
      <c r="ER342" s="324" t="n">
        <v>21921.7081782526</v>
      </c>
      <c r="ES342" s="324" t="n">
        <v>22050.1961230608</v>
      </c>
      <c r="ET342" s="324" t="n">
        <v>22186.4190421465</v>
      </c>
      <c r="EU342" s="324" t="n">
        <v>22318.0009766657</v>
      </c>
      <c r="EV342" s="324" t="n">
        <v>22449.5829111849</v>
      </c>
      <c r="EW342" s="324" t="n">
        <v>22581.1648457041</v>
      </c>
      <c r="EX342" s="324" t="n">
        <v>22720.6680126814</v>
      </c>
      <c r="EY342" s="324" t="n">
        <v>22855.4184401838</v>
      </c>
      <c r="EZ342" s="324" t="n">
        <v>22990.1688676862</v>
      </c>
      <c r="FA342" s="324" t="n">
        <v>23124.9192951887</v>
      </c>
      <c r="FB342" s="324" t="n">
        <v>23267.7816984267</v>
      </c>
      <c r="FC342" s="324" t="n">
        <v>23405.7769162234</v>
      </c>
      <c r="FD342" s="324" t="n">
        <v>23543.7721340201</v>
      </c>
      <c r="FE342" s="324" t="n">
        <v>23681.7673518168</v>
      </c>
      <c r="FF342" s="324" t="n">
        <v>23828.0698817249</v>
      </c>
      <c r="FG342" s="324" t="n">
        <v>23969.3880243661</v>
      </c>
      <c r="FH342" s="324" t="n">
        <v>24110.7061670073</v>
      </c>
      <c r="FI342" s="324" t="n">
        <v>24252.0243096485</v>
      </c>
      <c r="FJ342" s="324" t="n">
        <v>24401.8498044768</v>
      </c>
      <c r="FK342" s="324" t="n">
        <v>24546.5708879928</v>
      </c>
      <c r="FL342" s="324" t="n">
        <v>24691.2919715088</v>
      </c>
      <c r="FM342" s="324" t="n">
        <v>24836.0130550249</v>
      </c>
      <c r="FN342" s="324" t="n">
        <v>24989.4463477686</v>
      </c>
      <c r="FO342" s="324" t="n">
        <v>25137.6523149757</v>
      </c>
      <c r="FP342" s="324" t="n">
        <v>25285.8582821828</v>
      </c>
      <c r="FQ342" s="324" t="n">
        <v>25434.0642493899</v>
      </c>
      <c r="FR342" s="324" t="n">
        <v>25591.1922158229</v>
      </c>
      <c r="FS342" s="324" t="n">
        <v>25742.9669827203</v>
      </c>
      <c r="FT342" s="324" t="n">
        <v>25894.7417496178</v>
      </c>
      <c r="FU342" s="324" t="n">
        <v>26046.5165165152</v>
      </c>
      <c r="FV342" s="324" t="n">
        <v>26207.4281243799</v>
      </c>
      <c r="FW342" s="324" t="n">
        <v>26362.8576276642</v>
      </c>
      <c r="FX342" s="324" t="n">
        <v>26518.2871309485</v>
      </c>
      <c r="FY342" s="324" t="n">
        <v>26673.7166342329</v>
      </c>
      <c r="FZ342" s="324" t="n">
        <v>26838.5029936149</v>
      </c>
      <c r="GA342" s="324" t="n">
        <v>26997.6752393384</v>
      </c>
      <c r="GB342" s="324" t="n">
        <v>27156.8474850618</v>
      </c>
      <c r="GC342" s="324" t="n">
        <v>27316.0197307852</v>
      </c>
      <c r="GD342" s="324" t="n">
        <v>27484.7741457012</v>
      </c>
      <c r="GE342" s="324" t="n">
        <v>27647.7792591016</v>
      </c>
      <c r="GF342" s="324" t="n">
        <v>27810.7843725021</v>
      </c>
      <c r="GG342" s="324" t="n">
        <v>27973.7894859025</v>
      </c>
      <c r="GH342" s="325" t="n">
        <f aca="false">INDEX(Inputs!$X342:$BG342, MATCH('Inputs (Q)'!GH$1059,Inputs!$X$1:$BG$1,0))*('Inputs (Q)'!GH$1063/12)+INDEX(Inputs!$X342:$BG342, MATCH(('Inputs (Q)'!GH$1059-1),Inputs!$X$1:$BG$1,0))*((12-'Inputs (Q)'!GH$1063)/12)</f>
        <v>60560.6773380798</v>
      </c>
      <c r="GI342" s="325" t="n">
        <f aca="false">INDEX(Inputs!$X342:$BG342, MATCH('Inputs (Q)'!GI$1059,Inputs!$X$1:$BG$1,0))*('Inputs (Q)'!GI$1063/12)+INDEX(Inputs!$X342:$BG342, MATCH(('Inputs (Q)'!GI$1059-1),Inputs!$X$1:$BG$1,0))*((12-'Inputs (Q)'!GI$1063)/12)</f>
        <v>61166.2241563301</v>
      </c>
      <c r="GJ342" s="325" t="n">
        <f aca="false">INDEX(Inputs!$X342:$BG342, MATCH('Inputs (Q)'!GJ$1059,Inputs!$X$1:$BG$1,0))*('Inputs (Q)'!GJ$1063/12)+INDEX(Inputs!$X342:$BG342, MATCH(('Inputs (Q)'!GJ$1059-1),Inputs!$X$1:$BG$1,0))*((12-'Inputs (Q)'!GJ$1063)/12)</f>
        <v>61771.7709745803</v>
      </c>
      <c r="GK342" s="325" t="n">
        <f aca="false">INDEX(Inputs!$X342:$BG342, MATCH('Inputs (Q)'!GK$1059,Inputs!$X$1:$BG$1,0))*('Inputs (Q)'!GK$1063/12)+INDEX(Inputs!$X342:$BG342, MATCH(('Inputs (Q)'!GK$1059-1),Inputs!$X$1:$BG$1,0))*((12-'Inputs (Q)'!GK$1063)/12)</f>
        <v>62377.3177928306</v>
      </c>
      <c r="GL342" s="325" t="n">
        <f aca="false">INDEX(Inputs!$X342:$BG342, MATCH('Inputs (Q)'!GL$1059,Inputs!$X$1:$BG$1,0))*('Inputs (Q)'!GL$1063/12)+INDEX(Inputs!$X342:$BG342, MATCH(('Inputs (Q)'!GL$1059-1),Inputs!$X$1:$BG$1,0))*((12-'Inputs (Q)'!GL$1063)/12)</f>
        <v>63007.3287025382</v>
      </c>
      <c r="GM342" s="325" t="n">
        <f aca="false">INDEX(Inputs!$X342:$BG342, MATCH('Inputs (Q)'!GM$1059,Inputs!$X$1:$BG$1,0))*('Inputs (Q)'!GM$1063/12)+INDEX(Inputs!$X342:$BG342, MATCH(('Inputs (Q)'!GM$1059-1),Inputs!$X$1:$BG$1,0))*((12-'Inputs (Q)'!GM$1063)/12)</f>
        <v>63637.3396122458</v>
      </c>
      <c r="GN342" s="325" t="n">
        <f aca="false">INDEX(Inputs!$X342:$BG342, MATCH('Inputs (Q)'!GN$1059,Inputs!$X$1:$BG$1,0))*('Inputs (Q)'!GN$1063/12)+INDEX(Inputs!$X342:$BG342, MATCH(('Inputs (Q)'!GN$1059-1),Inputs!$X$1:$BG$1,0))*((12-'Inputs (Q)'!GN$1063)/12)</f>
        <v>64267.3505219534</v>
      </c>
      <c r="GO342" s="325" t="n">
        <f aca="false">INDEX(Inputs!$X342:$BG342, MATCH('Inputs (Q)'!GO$1059,Inputs!$X$1:$BG$1,0))*('Inputs (Q)'!GO$1063/12)+INDEX(Inputs!$X342:$BG342, MATCH(('Inputs (Q)'!GO$1059-1),Inputs!$X$1:$BG$1,0))*((12-'Inputs (Q)'!GO$1063)/12)</f>
        <v>64897.361431661</v>
      </c>
      <c r="GP342" s="325" t="n">
        <f aca="false">INDEX(Inputs!$X342:$BG342, MATCH('Inputs (Q)'!GP$1059,Inputs!$X$1:$BG$1,0))*('Inputs (Q)'!GP$1063/12)+INDEX(Inputs!$X342:$BG342, MATCH(('Inputs (Q)'!GP$1059-1),Inputs!$X$1:$BG$1,0))*((12-'Inputs (Q)'!GP$1063)/12)</f>
        <v>65552.8247821208</v>
      </c>
      <c r="GQ342" s="325" t="n">
        <f aca="false">INDEX(Inputs!$X342:$BG342, MATCH('Inputs (Q)'!GQ$1059,Inputs!$X$1:$BG$1,0))*('Inputs (Q)'!GQ$1063/12)+INDEX(Inputs!$X342:$BG342, MATCH(('Inputs (Q)'!GQ$1059-1),Inputs!$X$1:$BG$1,0))*((12-'Inputs (Q)'!GQ$1063)/12)</f>
        <v>66208.2881325805</v>
      </c>
      <c r="GR342" s="325" t="n">
        <f aca="false">INDEX(Inputs!$X342:$BG342, MATCH('Inputs (Q)'!GR$1059,Inputs!$X$1:$BG$1,0))*('Inputs (Q)'!GR$1063/12)+INDEX(Inputs!$X342:$BG342, MATCH(('Inputs (Q)'!GR$1059-1),Inputs!$X$1:$BG$1,0))*((12-'Inputs (Q)'!GR$1063)/12)</f>
        <v>66863.7514830403</v>
      </c>
      <c r="GS342" s="325" t="n">
        <f aca="false">INDEX(Inputs!$X342:$BG342, MATCH('Inputs (Q)'!GS$1059,Inputs!$X$1:$BG$1,0))*('Inputs (Q)'!GS$1063/12)+INDEX(Inputs!$X342:$BG342, MATCH(('Inputs (Q)'!GS$1059-1),Inputs!$X$1:$BG$1,0))*((12-'Inputs (Q)'!GS$1063)/12)</f>
        <v>67519.2148335001</v>
      </c>
      <c r="GT342" s="325" t="n">
        <f aca="false">INDEX(Inputs!$X342:$BG342, MATCH('Inputs (Q)'!GT$1059,Inputs!$X$1:$BG$1,0))*('Inputs (Q)'!GT$1063/12)+INDEX(Inputs!$X342:$BG342, MATCH(('Inputs (Q)'!GT$1059-1),Inputs!$X$1:$BG$1,0))*((12-'Inputs (Q)'!GT$1063)/12)</f>
        <v>68201.1589033184</v>
      </c>
      <c r="GU342" s="325" t="n">
        <f aca="false">INDEX(Inputs!$X342:$BG342, MATCH('Inputs (Q)'!GU$1059,Inputs!$X$1:$BG$1,0))*('Inputs (Q)'!GU$1063/12)+INDEX(Inputs!$X342:$BG342, MATCH(('Inputs (Q)'!GU$1059-1),Inputs!$X$1:$BG$1,0))*((12-'Inputs (Q)'!GU$1063)/12)</f>
        <v>68883.1029731368</v>
      </c>
      <c r="GV342" s="325" t="n">
        <f aca="false">INDEX(Inputs!$X342:$BG342, MATCH('Inputs (Q)'!GV$1059,Inputs!$X$1:$BG$1,0))*('Inputs (Q)'!GV$1063/12)+INDEX(Inputs!$X342:$BG342, MATCH(('Inputs (Q)'!GV$1059-1),Inputs!$X$1:$BG$1,0))*((12-'Inputs (Q)'!GV$1063)/12)</f>
        <v>69565.0470429551</v>
      </c>
      <c r="GW342" s="325" t="n">
        <f aca="false">INDEX(Inputs!$X342:$BG342, MATCH('Inputs (Q)'!GW$1059,Inputs!$X$1:$BG$1,0))*('Inputs (Q)'!GW$1063/12)+INDEX(Inputs!$X342:$BG342, MATCH(('Inputs (Q)'!GW$1059-1),Inputs!$X$1:$BG$1,0))*((12-'Inputs (Q)'!GW$1063)/12)</f>
        <v>70246.9911127735</v>
      </c>
      <c r="GX342" s="325" t="n">
        <f aca="false">INDEX(Inputs!$X342:$BG342, MATCH('Inputs (Q)'!GX$1059,Inputs!$X$1:$BG$1,0))*('Inputs (Q)'!GX$1063/12)+INDEX(Inputs!$X342:$BG342, MATCH(('Inputs (Q)'!GX$1059-1),Inputs!$X$1:$BG$1,0))*((12-'Inputs (Q)'!GX$1063)/12)</f>
        <v>70956.4857230125</v>
      </c>
      <c r="GY342" s="325" t="n">
        <f aca="false">INDEX(Inputs!$X342:$BG342, MATCH('Inputs (Q)'!GY$1059,Inputs!$X$1:$BG$1,0))*('Inputs (Q)'!GY$1063/12)+INDEX(Inputs!$X342:$BG342, MATCH(('Inputs (Q)'!GY$1059-1),Inputs!$X$1:$BG$1,0))*((12-'Inputs (Q)'!GY$1063)/12)</f>
        <v>71665.9803332515</v>
      </c>
      <c r="GZ342" s="325" t="n">
        <f aca="false">INDEX(Inputs!$X342:$BG342, MATCH('Inputs (Q)'!GZ$1059,Inputs!$X$1:$BG$1,0))*('Inputs (Q)'!GZ$1063/12)+INDEX(Inputs!$X342:$BG342, MATCH(('Inputs (Q)'!GZ$1059-1),Inputs!$X$1:$BG$1,0))*((12-'Inputs (Q)'!GZ$1063)/12)</f>
        <v>72375.4749434905</v>
      </c>
      <c r="HA342" s="325" t="n">
        <f aca="false">INDEX(Inputs!$X342:$BG342, MATCH('Inputs (Q)'!HA$1059,Inputs!$X$1:$BG$1,0))*('Inputs (Q)'!HA$1063/12)+INDEX(Inputs!$X342:$BG342, MATCH(('Inputs (Q)'!HA$1059-1),Inputs!$X$1:$BG$1,0))*((12-'Inputs (Q)'!HA$1063)/12)</f>
        <v>73084.9695537295</v>
      </c>
    </row>
    <row r="343" customFormat="false" ht="15" hidden="false" customHeight="false" outlineLevel="2" collapsed="false">
      <c r="A343" s="172" t="s">
        <v>99</v>
      </c>
      <c r="B343" s="318" t="s">
        <v>402</v>
      </c>
      <c r="C343" s="318"/>
      <c r="D343" s="318" t="s">
        <v>101</v>
      </c>
      <c r="E343" s="96"/>
      <c r="F343" s="19" t="s">
        <v>410</v>
      </c>
      <c r="G343" s="96" t="s">
        <v>230</v>
      </c>
      <c r="H343" s="96"/>
      <c r="I343" s="96" t="s">
        <v>411</v>
      </c>
      <c r="BJ343" s="324"/>
      <c r="BK343" s="324"/>
      <c r="BL343" s="324"/>
      <c r="BM343" s="324"/>
      <c r="BN343" s="324"/>
      <c r="BO343" s="324"/>
      <c r="BP343" s="324"/>
      <c r="BQ343" s="324"/>
      <c r="BR343" s="324"/>
      <c r="BS343" s="324"/>
      <c r="BT343" s="324"/>
      <c r="BU343" s="324"/>
      <c r="BV343" s="324"/>
      <c r="BW343" s="324"/>
      <c r="BX343" s="324"/>
      <c r="BY343" s="324"/>
      <c r="BZ343" s="324"/>
      <c r="CA343" s="324"/>
      <c r="CB343" s="324"/>
      <c r="CC343" s="324"/>
      <c r="CD343" s="324"/>
      <c r="CE343" s="324"/>
      <c r="CF343" s="324"/>
      <c r="CG343" s="324"/>
      <c r="CH343" s="325"/>
      <c r="CI343" s="325"/>
      <c r="CJ343" s="325"/>
      <c r="CK343" s="325"/>
      <c r="CL343" s="325"/>
      <c r="CM343" s="325"/>
      <c r="CN343" s="325"/>
      <c r="CO343" s="325"/>
      <c r="CP343" s="325"/>
      <c r="CQ343" s="325"/>
      <c r="CR343" s="325"/>
      <c r="CS343" s="325"/>
      <c r="CT343" s="325"/>
      <c r="CU343" s="325"/>
      <c r="CV343" s="325"/>
      <c r="CW343" s="325"/>
      <c r="CX343" s="325"/>
      <c r="CY343" s="325"/>
      <c r="CZ343" s="325"/>
      <c r="DA343" s="325"/>
      <c r="DB343" s="325"/>
      <c r="DC343" s="325"/>
      <c r="DD343" s="325"/>
      <c r="DE343" s="325"/>
      <c r="DF343" s="325"/>
      <c r="DG343" s="325"/>
      <c r="DH343" s="325"/>
      <c r="DI343" s="325"/>
      <c r="DJ343" s="325"/>
      <c r="DK343" s="325"/>
      <c r="DL343" s="325"/>
      <c r="DM343" s="325"/>
      <c r="DN343" s="324"/>
      <c r="DO343" s="324"/>
      <c r="DP343" s="324"/>
      <c r="DQ343" s="324"/>
      <c r="DR343" s="324"/>
      <c r="DS343" s="324"/>
      <c r="DT343" s="324"/>
      <c r="DU343" s="324"/>
      <c r="DV343" s="324"/>
      <c r="DW343" s="324"/>
      <c r="DX343" s="324"/>
      <c r="DY343" s="324"/>
      <c r="DZ343" s="324"/>
      <c r="EA343" s="325"/>
      <c r="EB343" s="324"/>
      <c r="EC343" s="324"/>
      <c r="ED343" s="324"/>
      <c r="EE343" s="324"/>
      <c r="EF343" s="324"/>
      <c r="EG343" s="324"/>
      <c r="EH343" s="324"/>
      <c r="EI343" s="324"/>
      <c r="EJ343" s="324"/>
      <c r="EK343" s="324"/>
      <c r="EL343" s="324"/>
      <c r="EM343" s="324"/>
      <c r="EN343" s="324"/>
      <c r="EO343" s="324"/>
      <c r="EP343" s="324"/>
      <c r="EQ343" s="324"/>
      <c r="ER343" s="324"/>
      <c r="ES343" s="324"/>
      <c r="ET343" s="324"/>
      <c r="EU343" s="324"/>
      <c r="EV343" s="324"/>
      <c r="EW343" s="324"/>
      <c r="EX343" s="324"/>
      <c r="EY343" s="324"/>
      <c r="EZ343" s="324"/>
      <c r="FA343" s="324"/>
      <c r="FB343" s="324"/>
      <c r="FC343" s="324"/>
      <c r="FD343" s="324"/>
      <c r="FE343" s="324"/>
      <c r="FF343" s="324"/>
      <c r="FG343" s="324"/>
      <c r="FH343" s="324"/>
      <c r="FI343" s="324"/>
      <c r="FJ343" s="324"/>
      <c r="FK343" s="324"/>
      <c r="FL343" s="324"/>
      <c r="FM343" s="324"/>
      <c r="FN343" s="324"/>
      <c r="FO343" s="324"/>
      <c r="FP343" s="324"/>
      <c r="FQ343" s="324"/>
      <c r="FR343" s="324"/>
      <c r="FS343" s="324"/>
      <c r="FT343" s="324"/>
      <c r="FU343" s="324"/>
      <c r="FV343" s="324"/>
      <c r="FW343" s="324"/>
      <c r="FX343" s="324"/>
      <c r="FY343" s="324"/>
      <c r="FZ343" s="324"/>
      <c r="GA343" s="324"/>
      <c r="GB343" s="324"/>
      <c r="GC343" s="324"/>
      <c r="GD343" s="324"/>
      <c r="GE343" s="324"/>
      <c r="GF343" s="324"/>
      <c r="GG343" s="324"/>
      <c r="GH343" s="325"/>
      <c r="GI343" s="325"/>
      <c r="GJ343" s="325"/>
      <c r="GK343" s="325"/>
      <c r="GL343" s="325"/>
      <c r="GM343" s="325"/>
      <c r="GN343" s="325"/>
      <c r="GO343" s="325"/>
      <c r="GP343" s="325"/>
      <c r="GQ343" s="325"/>
      <c r="GR343" s="325"/>
      <c r="GS343" s="325"/>
      <c r="GT343" s="325"/>
      <c r="GU343" s="325"/>
      <c r="GV343" s="325"/>
      <c r="GW343" s="325"/>
      <c r="GX343" s="325"/>
      <c r="GY343" s="325"/>
      <c r="GZ343" s="325"/>
      <c r="HA343" s="325"/>
    </row>
    <row r="344" customFormat="false" ht="15" hidden="false" customHeight="false" outlineLevel="2" collapsed="false">
      <c r="A344" s="48" t="s">
        <v>99</v>
      </c>
      <c r="B344" s="201" t="s">
        <v>402</v>
      </c>
      <c r="C344" s="201"/>
      <c r="D344" s="201" t="s">
        <v>101</v>
      </c>
      <c r="E344" s="96"/>
      <c r="F344" s="52" t="s">
        <v>412</v>
      </c>
      <c r="G344" s="52" t="s">
        <v>230</v>
      </c>
      <c r="H344" s="52"/>
      <c r="I344" s="52"/>
      <c r="BJ344" s="324"/>
      <c r="BK344" s="324"/>
      <c r="BL344" s="324"/>
      <c r="BM344" s="324"/>
      <c r="BN344" s="324"/>
      <c r="BO344" s="324"/>
      <c r="BP344" s="324"/>
      <c r="BQ344" s="324"/>
      <c r="BR344" s="324"/>
      <c r="BS344" s="324"/>
      <c r="BT344" s="324"/>
      <c r="BU344" s="324"/>
      <c r="BV344" s="324"/>
      <c r="BW344" s="324"/>
      <c r="BX344" s="324"/>
      <c r="BY344" s="324"/>
      <c r="BZ344" s="324"/>
      <c r="CA344" s="324"/>
      <c r="CB344" s="324"/>
      <c r="CC344" s="324"/>
      <c r="CD344" s="324"/>
      <c r="CE344" s="324"/>
      <c r="CF344" s="324"/>
      <c r="CG344" s="324"/>
      <c r="CH344" s="325"/>
      <c r="CI344" s="325"/>
      <c r="CJ344" s="325"/>
      <c r="CK344" s="325"/>
      <c r="CL344" s="325" t="n">
        <v>0</v>
      </c>
      <c r="CM344" s="325" t="n">
        <v>0</v>
      </c>
      <c r="CN344" s="325" t="n">
        <v>0</v>
      </c>
      <c r="CO344" s="325" t="n">
        <v>0</v>
      </c>
      <c r="CP344" s="325" t="n">
        <v>0</v>
      </c>
      <c r="CQ344" s="325" t="n">
        <v>0</v>
      </c>
      <c r="CR344" s="325" t="n">
        <v>0</v>
      </c>
      <c r="CS344" s="325" t="n">
        <v>0</v>
      </c>
      <c r="CT344" s="325" t="n">
        <v>0</v>
      </c>
      <c r="CU344" s="325" t="n">
        <v>0</v>
      </c>
      <c r="CV344" s="325" t="n">
        <v>0</v>
      </c>
      <c r="CW344" s="325" t="n">
        <v>0</v>
      </c>
      <c r="CX344" s="325" t="n">
        <v>0</v>
      </c>
      <c r="CY344" s="325" t="n">
        <v>0</v>
      </c>
      <c r="CZ344" s="325" t="n">
        <v>0</v>
      </c>
      <c r="DA344" s="325" t="n">
        <v>0</v>
      </c>
      <c r="DB344" s="325" t="n">
        <v>0</v>
      </c>
      <c r="DC344" s="325" t="n">
        <v>0</v>
      </c>
      <c r="DD344" s="325" t="n">
        <v>0</v>
      </c>
      <c r="DE344" s="325" t="n">
        <v>0</v>
      </c>
      <c r="DF344" s="325" t="n">
        <v>0</v>
      </c>
      <c r="DG344" s="325" t="n">
        <v>0</v>
      </c>
      <c r="DH344" s="325" t="n">
        <v>0</v>
      </c>
      <c r="DI344" s="325" t="n">
        <v>0</v>
      </c>
      <c r="DJ344" s="325" t="n">
        <v>0</v>
      </c>
      <c r="DK344" s="325" t="n">
        <v>0</v>
      </c>
      <c r="DL344" s="325" t="n">
        <v>0</v>
      </c>
      <c r="DM344" s="325" t="n">
        <v>0</v>
      </c>
      <c r="DN344" s="324" t="n">
        <v>0</v>
      </c>
      <c r="DO344" s="324" t="n">
        <v>0</v>
      </c>
      <c r="DP344" s="324" t="n">
        <v>0</v>
      </c>
      <c r="DQ344" s="324" t="n">
        <v>0</v>
      </c>
      <c r="DR344" s="324" t="n">
        <v>0</v>
      </c>
      <c r="DS344" s="324" t="n">
        <v>0</v>
      </c>
      <c r="DT344" s="324" t="n">
        <v>0</v>
      </c>
      <c r="DU344" s="324" t="n">
        <v>0</v>
      </c>
      <c r="DV344" s="324" t="n">
        <v>0</v>
      </c>
      <c r="DW344" s="324" t="n">
        <v>0</v>
      </c>
      <c r="DX344" s="324" t="n">
        <v>0</v>
      </c>
      <c r="DY344" s="324" t="n">
        <v>0</v>
      </c>
      <c r="DZ344" s="324" t="n">
        <v>0</v>
      </c>
      <c r="EA344" s="325" t="n">
        <v>0</v>
      </c>
      <c r="EB344" s="324" t="n">
        <v>0</v>
      </c>
      <c r="EC344" s="324" t="n">
        <v>0</v>
      </c>
      <c r="ED344" s="324" t="n">
        <v>0</v>
      </c>
      <c r="EE344" s="324" t="n">
        <v>0</v>
      </c>
      <c r="EF344" s="324" t="n">
        <v>0</v>
      </c>
      <c r="EG344" s="324" t="n">
        <v>0</v>
      </c>
      <c r="EH344" s="324" t="n">
        <v>0</v>
      </c>
      <c r="EI344" s="324" t="n">
        <v>0</v>
      </c>
      <c r="EJ344" s="324" t="n">
        <v>0</v>
      </c>
      <c r="EK344" s="324" t="n">
        <v>0</v>
      </c>
      <c r="EL344" s="324" t="n">
        <v>0</v>
      </c>
      <c r="EM344" s="324" t="n">
        <v>0</v>
      </c>
      <c r="EN344" s="324" t="n">
        <v>0</v>
      </c>
      <c r="EO344" s="324" t="n">
        <v>0</v>
      </c>
      <c r="EP344" s="324" t="n">
        <v>0</v>
      </c>
      <c r="EQ344" s="324" t="n">
        <v>0</v>
      </c>
      <c r="ER344" s="324" t="n">
        <v>0</v>
      </c>
      <c r="ES344" s="324" t="n">
        <v>0</v>
      </c>
      <c r="ET344" s="324" t="n">
        <v>0</v>
      </c>
      <c r="EU344" s="324" t="n">
        <v>0</v>
      </c>
      <c r="EV344" s="324" t="n">
        <v>0</v>
      </c>
      <c r="EW344" s="324" t="n">
        <v>0</v>
      </c>
      <c r="EX344" s="324" t="n">
        <v>0</v>
      </c>
      <c r="EY344" s="324" t="n">
        <v>0</v>
      </c>
      <c r="EZ344" s="324" t="n">
        <v>0</v>
      </c>
      <c r="FA344" s="324" t="n">
        <v>0</v>
      </c>
      <c r="FB344" s="324" t="n">
        <v>0</v>
      </c>
      <c r="FC344" s="324" t="n">
        <v>0</v>
      </c>
      <c r="FD344" s="324" t="n">
        <v>0</v>
      </c>
      <c r="FE344" s="324" t="n">
        <v>0</v>
      </c>
      <c r="FF344" s="324" t="n">
        <v>0</v>
      </c>
      <c r="FG344" s="324" t="n">
        <v>0</v>
      </c>
      <c r="FH344" s="324" t="n">
        <v>0</v>
      </c>
      <c r="FI344" s="324" t="n">
        <v>0</v>
      </c>
      <c r="FJ344" s="324" t="n">
        <v>0</v>
      </c>
      <c r="FK344" s="324" t="n">
        <v>0</v>
      </c>
      <c r="FL344" s="324" t="n">
        <v>0</v>
      </c>
      <c r="FM344" s="324" t="n">
        <v>0</v>
      </c>
      <c r="FN344" s="324" t="n">
        <v>0</v>
      </c>
      <c r="FO344" s="324" t="n">
        <v>0</v>
      </c>
      <c r="FP344" s="324" t="n">
        <v>0</v>
      </c>
      <c r="FQ344" s="324" t="n">
        <v>0</v>
      </c>
      <c r="FR344" s="324" t="n">
        <v>0</v>
      </c>
      <c r="FS344" s="324" t="n">
        <v>0</v>
      </c>
      <c r="FT344" s="324" t="n">
        <v>0</v>
      </c>
      <c r="FU344" s="324" t="n">
        <v>0</v>
      </c>
      <c r="FV344" s="324" t="n">
        <v>0</v>
      </c>
      <c r="FW344" s="324" t="n">
        <v>0</v>
      </c>
      <c r="FX344" s="324" t="n">
        <v>0</v>
      </c>
      <c r="FY344" s="324" t="n">
        <v>0</v>
      </c>
      <c r="FZ344" s="324" t="n">
        <v>0</v>
      </c>
      <c r="GA344" s="324" t="n">
        <v>0</v>
      </c>
      <c r="GB344" s="324" t="n">
        <v>0</v>
      </c>
      <c r="GC344" s="324" t="n">
        <v>0</v>
      </c>
      <c r="GD344" s="324" t="n">
        <v>0</v>
      </c>
      <c r="GE344" s="324" t="n">
        <v>0</v>
      </c>
      <c r="GF344" s="324" t="n">
        <v>0</v>
      </c>
      <c r="GG344" s="324" t="n">
        <v>0</v>
      </c>
      <c r="GH344" s="325" t="n">
        <f aca="false">INDEX(Inputs!$X344:$BG344, MATCH('Inputs (Q)'!GH$1059,Inputs!$X$1:$BG$1,0))*('Inputs (Q)'!GH$1063/12)+INDEX(Inputs!$X344:$BG344, MATCH(('Inputs (Q)'!GH$1059-1),Inputs!$X$1:$BG$1,0))*((12-'Inputs (Q)'!GH$1063)/12)</f>
        <v>-4.75</v>
      </c>
      <c r="GI344" s="325" t="n">
        <f aca="false">INDEX(Inputs!$X344:$BG344, MATCH('Inputs (Q)'!GI$1059,Inputs!$X$1:$BG$1,0))*('Inputs (Q)'!GI$1063/12)+INDEX(Inputs!$X344:$BG344, MATCH(('Inputs (Q)'!GI$1059-1),Inputs!$X$1:$BG$1,0))*((12-'Inputs (Q)'!GI$1063)/12)</f>
        <v>-4.5</v>
      </c>
      <c r="GJ344" s="325" t="n">
        <f aca="false">INDEX(Inputs!$X344:$BG344, MATCH('Inputs (Q)'!GJ$1059,Inputs!$X$1:$BG$1,0))*('Inputs (Q)'!GJ$1063/12)+INDEX(Inputs!$X344:$BG344, MATCH(('Inputs (Q)'!GJ$1059-1),Inputs!$X$1:$BG$1,0))*((12-'Inputs (Q)'!GJ$1063)/12)</f>
        <v>-4.25</v>
      </c>
      <c r="GK344" s="325" t="n">
        <f aca="false">INDEX(Inputs!$X344:$BG344, MATCH('Inputs (Q)'!GK$1059,Inputs!$X$1:$BG$1,0))*('Inputs (Q)'!GK$1063/12)+INDEX(Inputs!$X344:$BG344, MATCH(('Inputs (Q)'!GK$1059-1),Inputs!$X$1:$BG$1,0))*((12-'Inputs (Q)'!GK$1063)/12)</f>
        <v>-4</v>
      </c>
      <c r="GL344" s="325" t="n">
        <f aca="false">INDEX(Inputs!$X344:$BG344, MATCH('Inputs (Q)'!GL$1059,Inputs!$X$1:$BG$1,0))*('Inputs (Q)'!GL$1063/12)+INDEX(Inputs!$X344:$BG344, MATCH(('Inputs (Q)'!GL$1059-1),Inputs!$X$1:$BG$1,0))*((12-'Inputs (Q)'!GL$1063)/12)</f>
        <v>-3.75</v>
      </c>
      <c r="GM344" s="325" t="n">
        <f aca="false">INDEX(Inputs!$X344:$BG344, MATCH('Inputs (Q)'!GM$1059,Inputs!$X$1:$BG$1,0))*('Inputs (Q)'!GM$1063/12)+INDEX(Inputs!$X344:$BG344, MATCH(('Inputs (Q)'!GM$1059-1),Inputs!$X$1:$BG$1,0))*((12-'Inputs (Q)'!GM$1063)/12)</f>
        <v>-3.5</v>
      </c>
      <c r="GN344" s="325" t="n">
        <f aca="false">INDEX(Inputs!$X344:$BG344, MATCH('Inputs (Q)'!GN$1059,Inputs!$X$1:$BG$1,0))*('Inputs (Q)'!GN$1063/12)+INDEX(Inputs!$X344:$BG344, MATCH(('Inputs (Q)'!GN$1059-1),Inputs!$X$1:$BG$1,0))*((12-'Inputs (Q)'!GN$1063)/12)</f>
        <v>-3.25</v>
      </c>
      <c r="GO344" s="325" t="n">
        <f aca="false">INDEX(Inputs!$X344:$BG344, MATCH('Inputs (Q)'!GO$1059,Inputs!$X$1:$BG$1,0))*('Inputs (Q)'!GO$1063/12)+INDEX(Inputs!$X344:$BG344, MATCH(('Inputs (Q)'!GO$1059-1),Inputs!$X$1:$BG$1,0))*((12-'Inputs (Q)'!GO$1063)/12)</f>
        <v>-3</v>
      </c>
      <c r="GP344" s="325" t="n">
        <f aca="false">INDEX(Inputs!$X344:$BG344, MATCH('Inputs (Q)'!GP$1059,Inputs!$X$1:$BG$1,0))*('Inputs (Q)'!GP$1063/12)+INDEX(Inputs!$X344:$BG344, MATCH(('Inputs (Q)'!GP$1059-1),Inputs!$X$1:$BG$1,0))*((12-'Inputs (Q)'!GP$1063)/12)</f>
        <v>-2.75</v>
      </c>
      <c r="GQ344" s="325" t="n">
        <f aca="false">INDEX(Inputs!$X344:$BG344, MATCH('Inputs (Q)'!GQ$1059,Inputs!$X$1:$BG$1,0))*('Inputs (Q)'!GQ$1063/12)+INDEX(Inputs!$X344:$BG344, MATCH(('Inputs (Q)'!GQ$1059-1),Inputs!$X$1:$BG$1,0))*((12-'Inputs (Q)'!GQ$1063)/12)</f>
        <v>-2.5</v>
      </c>
      <c r="GR344" s="325" t="n">
        <f aca="false">INDEX(Inputs!$X344:$BG344, MATCH('Inputs (Q)'!GR$1059,Inputs!$X$1:$BG$1,0))*('Inputs (Q)'!GR$1063/12)+INDEX(Inputs!$X344:$BG344, MATCH(('Inputs (Q)'!GR$1059-1),Inputs!$X$1:$BG$1,0))*((12-'Inputs (Q)'!GR$1063)/12)</f>
        <v>-2.25</v>
      </c>
      <c r="GS344" s="325" t="n">
        <f aca="false">INDEX(Inputs!$X344:$BG344, MATCH('Inputs (Q)'!GS$1059,Inputs!$X$1:$BG$1,0))*('Inputs (Q)'!GS$1063/12)+INDEX(Inputs!$X344:$BG344, MATCH(('Inputs (Q)'!GS$1059-1),Inputs!$X$1:$BG$1,0))*((12-'Inputs (Q)'!GS$1063)/12)</f>
        <v>-2</v>
      </c>
      <c r="GT344" s="325" t="n">
        <f aca="false">INDEX(Inputs!$X344:$BG344, MATCH('Inputs (Q)'!GT$1059,Inputs!$X$1:$BG$1,0))*('Inputs (Q)'!GT$1063/12)+INDEX(Inputs!$X344:$BG344, MATCH(('Inputs (Q)'!GT$1059-1),Inputs!$X$1:$BG$1,0))*((12-'Inputs (Q)'!GT$1063)/12)</f>
        <v>-1.75</v>
      </c>
      <c r="GU344" s="325" t="n">
        <f aca="false">INDEX(Inputs!$X344:$BG344, MATCH('Inputs (Q)'!GU$1059,Inputs!$X$1:$BG$1,0))*('Inputs (Q)'!GU$1063/12)+INDEX(Inputs!$X344:$BG344, MATCH(('Inputs (Q)'!GU$1059-1),Inputs!$X$1:$BG$1,0))*((12-'Inputs (Q)'!GU$1063)/12)</f>
        <v>-1.5</v>
      </c>
      <c r="GV344" s="325" t="n">
        <f aca="false">INDEX(Inputs!$X344:$BG344, MATCH('Inputs (Q)'!GV$1059,Inputs!$X$1:$BG$1,0))*('Inputs (Q)'!GV$1063/12)+INDEX(Inputs!$X344:$BG344, MATCH(('Inputs (Q)'!GV$1059-1),Inputs!$X$1:$BG$1,0))*((12-'Inputs (Q)'!GV$1063)/12)</f>
        <v>-1.25</v>
      </c>
      <c r="GW344" s="325" t="n">
        <f aca="false">INDEX(Inputs!$X344:$BG344, MATCH('Inputs (Q)'!GW$1059,Inputs!$X$1:$BG$1,0))*('Inputs (Q)'!GW$1063/12)+INDEX(Inputs!$X344:$BG344, MATCH(('Inputs (Q)'!GW$1059-1),Inputs!$X$1:$BG$1,0))*((12-'Inputs (Q)'!GW$1063)/12)</f>
        <v>-1</v>
      </c>
      <c r="GX344" s="325" t="n">
        <f aca="false">INDEX(Inputs!$X344:$BG344, MATCH('Inputs (Q)'!GX$1059,Inputs!$X$1:$BG$1,0))*('Inputs (Q)'!GX$1063/12)+INDEX(Inputs!$X344:$BG344, MATCH(('Inputs (Q)'!GX$1059-1),Inputs!$X$1:$BG$1,0))*((12-'Inputs (Q)'!GX$1063)/12)</f>
        <v>-0.75</v>
      </c>
      <c r="GY344" s="325" t="n">
        <f aca="false">INDEX(Inputs!$X344:$BG344, MATCH('Inputs (Q)'!GY$1059,Inputs!$X$1:$BG$1,0))*('Inputs (Q)'!GY$1063/12)+INDEX(Inputs!$X344:$BG344, MATCH(('Inputs (Q)'!GY$1059-1),Inputs!$X$1:$BG$1,0))*((12-'Inputs (Q)'!GY$1063)/12)</f>
        <v>-0.5</v>
      </c>
      <c r="GZ344" s="325" t="n">
        <f aca="false">INDEX(Inputs!$X344:$BG344, MATCH('Inputs (Q)'!GZ$1059,Inputs!$X$1:$BG$1,0))*('Inputs (Q)'!GZ$1063/12)+INDEX(Inputs!$X344:$BG344, MATCH(('Inputs (Q)'!GZ$1059-1),Inputs!$X$1:$BG$1,0))*((12-'Inputs (Q)'!GZ$1063)/12)</f>
        <v>-0.25</v>
      </c>
      <c r="HA344" s="325" t="n">
        <f aca="false">INDEX(Inputs!$X344:$BG344, MATCH('Inputs (Q)'!HA$1059,Inputs!$X$1:$BG$1,0))*('Inputs (Q)'!HA$1063/12)+INDEX(Inputs!$X344:$BG344, MATCH(('Inputs (Q)'!HA$1059-1),Inputs!$X$1:$BG$1,0))*((12-'Inputs (Q)'!HA$1063)/12)</f>
        <v>0</v>
      </c>
    </row>
    <row r="345" customFormat="false" ht="15" hidden="false" customHeight="false" outlineLevel="2" collapsed="false">
      <c r="A345" s="172" t="s">
        <v>99</v>
      </c>
      <c r="B345" s="318" t="s">
        <v>402</v>
      </c>
      <c r="C345" s="318"/>
      <c r="D345" s="318" t="s">
        <v>101</v>
      </c>
      <c r="E345" s="96"/>
      <c r="F345" s="19" t="s">
        <v>413</v>
      </c>
      <c r="G345" s="96" t="s">
        <v>103</v>
      </c>
      <c r="H345" s="96"/>
      <c r="I345" s="96"/>
      <c r="BJ345" s="324" t="n">
        <v>299.270833333333</v>
      </c>
      <c r="BK345" s="324" t="n">
        <v>598.541666666667</v>
      </c>
      <c r="BL345" s="324" t="n">
        <v>897.8125</v>
      </c>
      <c r="BM345" s="324" t="n">
        <v>1197.08333333333</v>
      </c>
      <c r="BN345" s="324" t="n">
        <v>1070.625</v>
      </c>
      <c r="BO345" s="324" t="n">
        <v>944.166666666667</v>
      </c>
      <c r="BP345" s="324" t="n">
        <v>817.708333333333</v>
      </c>
      <c r="BQ345" s="324" t="n">
        <v>691.25</v>
      </c>
      <c r="BR345" s="324" t="n">
        <v>674.573863636364</v>
      </c>
      <c r="BS345" s="324" t="n">
        <v>657.897727272727</v>
      </c>
      <c r="BT345" s="324" t="n">
        <v>641.221590909091</v>
      </c>
      <c r="BU345" s="324" t="n">
        <v>624.545454545455</v>
      </c>
      <c r="BV345" s="324" t="n">
        <v>674.346590909091</v>
      </c>
      <c r="BW345" s="324" t="n">
        <v>724.147727272727</v>
      </c>
      <c r="BX345" s="324" t="n">
        <v>773.948863636364</v>
      </c>
      <c r="BY345" s="324" t="n">
        <v>823.75</v>
      </c>
      <c r="BZ345" s="324" t="n">
        <v>825.8125</v>
      </c>
      <c r="CA345" s="324" t="n">
        <v>827.875</v>
      </c>
      <c r="CB345" s="324" t="n">
        <v>829.9375</v>
      </c>
      <c r="CC345" s="324" t="n">
        <v>832</v>
      </c>
      <c r="CD345" s="324" t="n">
        <v>785.3702</v>
      </c>
      <c r="CE345" s="324" t="n">
        <v>738.7404</v>
      </c>
      <c r="CF345" s="324" t="n">
        <v>692.1106</v>
      </c>
      <c r="CG345" s="324" t="n">
        <v>645.4808</v>
      </c>
      <c r="CH345" s="325" t="n">
        <v>607.725183333333</v>
      </c>
      <c r="CI345" s="325" t="n">
        <v>569.969566666667</v>
      </c>
      <c r="CJ345" s="325" t="n">
        <v>532.21395</v>
      </c>
      <c r="CK345" s="325" t="n">
        <v>494.458333333333</v>
      </c>
      <c r="CL345" s="325" t="n">
        <v>765.59375</v>
      </c>
      <c r="CM345" s="325" t="n">
        <v>874.047916666667</v>
      </c>
      <c r="CN345" s="325" t="n">
        <v>982.502083333333</v>
      </c>
      <c r="CO345" s="325" t="n">
        <v>1090.95625</v>
      </c>
      <c r="CP345" s="325" t="n">
        <v>1013.103125</v>
      </c>
      <c r="CQ345" s="325" t="n">
        <v>1047.034375</v>
      </c>
      <c r="CR345" s="325" t="n">
        <v>1080.965625</v>
      </c>
      <c r="CS345" s="325" t="n">
        <v>1114.896875</v>
      </c>
      <c r="CT345" s="325" t="n">
        <v>969.079338418313</v>
      </c>
      <c r="CU345" s="325" t="n">
        <v>931.111073785639</v>
      </c>
      <c r="CV345" s="325" t="n">
        <v>893.142809152964</v>
      </c>
      <c r="CW345" s="325" t="n">
        <v>855.174544520289</v>
      </c>
      <c r="CX345" s="325" t="n">
        <v>913.831382402533</v>
      </c>
      <c r="CY345" s="325" t="n">
        <v>914.513158775825</v>
      </c>
      <c r="CZ345" s="325" t="n">
        <v>915.194935149117</v>
      </c>
      <c r="DA345" s="325" t="n">
        <v>915.87671152241</v>
      </c>
      <c r="DB345" s="325" t="n">
        <v>905.238850262681</v>
      </c>
      <c r="DC345" s="325" t="n">
        <v>901.392771582765</v>
      </c>
      <c r="DD345" s="325" t="n">
        <v>897.546692902849</v>
      </c>
      <c r="DE345" s="325" t="n">
        <v>893.700614222932</v>
      </c>
      <c r="DF345" s="325" t="n">
        <v>890.853926686325</v>
      </c>
      <c r="DG345" s="325" t="n">
        <v>887.407604463733</v>
      </c>
      <c r="DH345" s="325" t="n">
        <v>883.96128224114</v>
      </c>
      <c r="DI345" s="325" t="n">
        <v>880.514960018548</v>
      </c>
      <c r="DJ345" s="325" t="n">
        <v>895.896418486242</v>
      </c>
      <c r="DK345" s="325" t="n">
        <v>899.981208539765</v>
      </c>
      <c r="DL345" s="325" t="n">
        <v>904.065998593287</v>
      </c>
      <c r="DM345" s="325" t="n">
        <v>908.150788646809</v>
      </c>
      <c r="DN345" s="324" t="n">
        <v>904.278662575442</v>
      </c>
      <c r="DO345" s="324" t="n">
        <v>905.180686179009</v>
      </c>
      <c r="DP345" s="324" t="n">
        <v>906.082709782575</v>
      </c>
      <c r="DQ345" s="324" t="n">
        <v>906.984733386142</v>
      </c>
      <c r="DR345" s="324" t="n">
        <v>907.895777225744</v>
      </c>
      <c r="DS345" s="324" t="n">
        <v>908.801408923725</v>
      </c>
      <c r="DT345" s="324" t="n">
        <v>909.707040621705</v>
      </c>
      <c r="DU345" s="324" t="n">
        <v>910.612672319686</v>
      </c>
      <c r="DV345" s="324" t="n">
        <v>911.527360334647</v>
      </c>
      <c r="DW345" s="324" t="n">
        <v>912.43661455942</v>
      </c>
      <c r="DX345" s="324" t="n">
        <v>913.345868784192</v>
      </c>
      <c r="DY345" s="324" t="n">
        <v>914.255123008965</v>
      </c>
      <c r="DZ345" s="324" t="n">
        <v>915.173469775985</v>
      </c>
      <c r="EA345" s="325" t="n">
        <v>916.086361017657</v>
      </c>
      <c r="EB345" s="324" t="n">
        <v>916.999252259329</v>
      </c>
      <c r="EC345" s="324" t="n">
        <v>917.912143501001</v>
      </c>
      <c r="ED345" s="324" t="n">
        <v>918.834163655089</v>
      </c>
      <c r="EE345" s="324" t="n">
        <v>919.750706461728</v>
      </c>
      <c r="EF345" s="324" t="n">
        <v>920.667249268366</v>
      </c>
      <c r="EG345" s="324" t="n">
        <v>921.583792075005</v>
      </c>
      <c r="EH345" s="324" t="n">
        <v>922.50950030971</v>
      </c>
      <c r="EI345" s="324" t="n">
        <v>923.429709287575</v>
      </c>
      <c r="EJ345" s="324" t="n">
        <v>924.34991826544</v>
      </c>
      <c r="EK345" s="324" t="n">
        <v>925.270127243305</v>
      </c>
      <c r="EL345" s="324" t="n">
        <v>926.199538310949</v>
      </c>
      <c r="EM345" s="324" t="n">
        <v>927.123428124725</v>
      </c>
      <c r="EN345" s="324" t="n">
        <v>928.047317938502</v>
      </c>
      <c r="EO345" s="324" t="n">
        <v>928.971207752278</v>
      </c>
      <c r="EP345" s="324" t="n">
        <v>929.904336464192</v>
      </c>
      <c r="EQ345" s="324" t="n">
        <v>930.831921837224</v>
      </c>
      <c r="ER345" s="324" t="n">
        <v>931.759507210255</v>
      </c>
      <c r="ES345" s="324" t="n">
        <v>932.687092583287</v>
      </c>
      <c r="ET345" s="324" t="n">
        <v>933.623953810049</v>
      </c>
      <c r="EU345" s="324" t="n">
        <v>934.555249524573</v>
      </c>
      <c r="EV345" s="324" t="n">
        <v>935.486545239097</v>
      </c>
      <c r="EW345" s="324" t="n">
        <v>936.41784095362</v>
      </c>
      <c r="EX345" s="324" t="n">
        <v>937.358449625289</v>
      </c>
      <c r="EY345" s="324" t="n">
        <v>938.293470522671</v>
      </c>
      <c r="EZ345" s="324" t="n">
        <v>939.228491420053</v>
      </c>
      <c r="FA345" s="324" t="n">
        <v>940.163512317435</v>
      </c>
      <c r="FB345" s="324" t="n">
        <v>941.10788342379</v>
      </c>
      <c r="FC345" s="324" t="n">
        <v>942.046644404762</v>
      </c>
      <c r="FD345" s="324" t="n">
        <v>942.985405385733</v>
      </c>
      <c r="FE345" s="324" t="n">
        <v>943.924166366704</v>
      </c>
      <c r="FF345" s="324" t="n">
        <v>944.872314957485</v>
      </c>
      <c r="FG345" s="324" t="n">
        <v>945.814830982381</v>
      </c>
      <c r="FH345" s="324" t="n">
        <v>946.757347007276</v>
      </c>
      <c r="FI345" s="324" t="n">
        <v>947.699863032171</v>
      </c>
      <c r="FJ345" s="324" t="n">
        <v>948.651804217315</v>
      </c>
      <c r="FK345" s="324" t="n">
        <v>949.59809030631</v>
      </c>
      <c r="FL345" s="324" t="n">
        <v>950.544376395305</v>
      </c>
      <c r="FM345" s="324" t="n">
        <v>951.4906624843</v>
      </c>
      <c r="FN345" s="324" t="n">
        <v>952.446411434185</v>
      </c>
      <c r="FO345" s="324" t="n">
        <v>953.396482667536</v>
      </c>
      <c r="FP345" s="324" t="n">
        <v>954.346553900886</v>
      </c>
      <c r="FQ345" s="324" t="n">
        <v>955.296625134237</v>
      </c>
      <c r="FR345" s="324" t="n">
        <v>956.256197079921</v>
      </c>
      <c r="FS345" s="324" t="n">
        <v>957.210068598206</v>
      </c>
      <c r="FT345" s="324" t="n">
        <v>958.16394011649</v>
      </c>
      <c r="FU345" s="324" t="n">
        <v>959.117811634774</v>
      </c>
      <c r="FV345" s="324" t="n">
        <v>960.081221868241</v>
      </c>
      <c r="FW345" s="324" t="n">
        <v>961.038908872599</v>
      </c>
      <c r="FX345" s="324" t="n">
        <v>961.996595876956</v>
      </c>
      <c r="FY345" s="324" t="n">
        <v>962.954282881313</v>
      </c>
      <c r="FZ345" s="324" t="n">
        <v>963.921546755714</v>
      </c>
      <c r="GA345" s="324" t="n">
        <v>964.883064508089</v>
      </c>
      <c r="GB345" s="324" t="n">
        <v>965.844582260464</v>
      </c>
      <c r="GC345" s="324" t="n">
        <v>966.806100012839</v>
      </c>
      <c r="GD345" s="324" t="n">
        <v>967.777232942737</v>
      </c>
      <c r="GE345" s="324" t="n">
        <v>968.742596766121</v>
      </c>
      <c r="GF345" s="324" t="n">
        <v>969.707960589505</v>
      </c>
      <c r="GG345" s="324" t="n">
        <v>970.67332441289</v>
      </c>
      <c r="GH345" s="325" t="n">
        <f aca="false">INDEX(Inputs!$X345:$BG345, MATCH('Inputs (Q)'!GH$1059,Inputs!$X$1:$BG$1,0))*('Inputs (Q)'!GH$1063/12)+INDEX(Inputs!$X345:$BG345, MATCH(('Inputs (Q)'!GH$1059-1),Inputs!$X$1:$BG$1,0))*((12-'Inputs (Q)'!GH$1063)/12)</f>
        <v>1139.88151597913</v>
      </c>
      <c r="GI345" s="325" t="n">
        <f aca="false">INDEX(Inputs!$X345:$BG345, MATCH('Inputs (Q)'!GI$1059,Inputs!$X$1:$BG$1,0))*('Inputs (Q)'!GI$1063/12)+INDEX(Inputs!$X345:$BG345, MATCH(('Inputs (Q)'!GI$1059-1),Inputs!$X$1:$BG$1,0))*((12-'Inputs (Q)'!GI$1063)/12)</f>
        <v>1145.55256829743</v>
      </c>
      <c r="GJ345" s="325" t="n">
        <f aca="false">INDEX(Inputs!$X345:$BG345, MATCH('Inputs (Q)'!GJ$1059,Inputs!$X$1:$BG$1,0))*('Inputs (Q)'!GJ$1063/12)+INDEX(Inputs!$X345:$BG345, MATCH(('Inputs (Q)'!GJ$1059-1),Inputs!$X$1:$BG$1,0))*((12-'Inputs (Q)'!GJ$1063)/12)</f>
        <v>1151.22362061573</v>
      </c>
      <c r="GK345" s="325" t="n">
        <f aca="false">INDEX(Inputs!$X345:$BG345, MATCH('Inputs (Q)'!GK$1059,Inputs!$X$1:$BG$1,0))*('Inputs (Q)'!GK$1063/12)+INDEX(Inputs!$X345:$BG345, MATCH(('Inputs (Q)'!GK$1059-1),Inputs!$X$1:$BG$1,0))*((12-'Inputs (Q)'!GK$1063)/12)</f>
        <v>1156.89467293404</v>
      </c>
      <c r="GL345" s="325" t="n">
        <f aca="false">INDEX(Inputs!$X345:$BG345, MATCH('Inputs (Q)'!GL$1059,Inputs!$X$1:$BG$1,0))*('Inputs (Q)'!GL$1063/12)+INDEX(Inputs!$X345:$BG345, MATCH(('Inputs (Q)'!GL$1059-1),Inputs!$X$1:$BG$1,0))*((12-'Inputs (Q)'!GL$1063)/12)</f>
        <v>1162.67914629871</v>
      </c>
      <c r="GM345" s="325" t="n">
        <f aca="false">INDEX(Inputs!$X345:$BG345, MATCH('Inputs (Q)'!GM$1059,Inputs!$X$1:$BG$1,0))*('Inputs (Q)'!GM$1063/12)+INDEX(Inputs!$X345:$BG345, MATCH(('Inputs (Q)'!GM$1059-1),Inputs!$X$1:$BG$1,0))*((12-'Inputs (Q)'!GM$1063)/12)</f>
        <v>1168.46361966338</v>
      </c>
      <c r="GN345" s="325" t="n">
        <f aca="false">INDEX(Inputs!$X345:$BG345, MATCH('Inputs (Q)'!GN$1059,Inputs!$X$1:$BG$1,0))*('Inputs (Q)'!GN$1063/12)+INDEX(Inputs!$X345:$BG345, MATCH(('Inputs (Q)'!GN$1059-1),Inputs!$X$1:$BG$1,0))*((12-'Inputs (Q)'!GN$1063)/12)</f>
        <v>1174.24809302805</v>
      </c>
      <c r="GO345" s="325" t="n">
        <f aca="false">INDEX(Inputs!$X345:$BG345, MATCH('Inputs (Q)'!GO$1059,Inputs!$X$1:$BG$1,0))*('Inputs (Q)'!GO$1063/12)+INDEX(Inputs!$X345:$BG345, MATCH(('Inputs (Q)'!GO$1059-1),Inputs!$X$1:$BG$1,0))*((12-'Inputs (Q)'!GO$1063)/12)</f>
        <v>1180.03256639272</v>
      </c>
      <c r="GP345" s="325" t="n">
        <f aca="false">INDEX(Inputs!$X345:$BG345, MATCH('Inputs (Q)'!GP$1059,Inputs!$X$1:$BG$1,0))*('Inputs (Q)'!GP$1063/12)+INDEX(Inputs!$X345:$BG345, MATCH(('Inputs (Q)'!GP$1059-1),Inputs!$X$1:$BG$1,0))*((12-'Inputs (Q)'!GP$1063)/12)</f>
        <v>1185.93272922468</v>
      </c>
      <c r="GQ345" s="325" t="n">
        <f aca="false">INDEX(Inputs!$X345:$BG345, MATCH('Inputs (Q)'!GQ$1059,Inputs!$X$1:$BG$1,0))*('Inputs (Q)'!GQ$1063/12)+INDEX(Inputs!$X345:$BG345, MATCH(('Inputs (Q)'!GQ$1059-1),Inputs!$X$1:$BG$1,0))*((12-'Inputs (Q)'!GQ$1063)/12)</f>
        <v>1191.83289205665</v>
      </c>
      <c r="GR345" s="325" t="n">
        <f aca="false">INDEX(Inputs!$X345:$BG345, MATCH('Inputs (Q)'!GR$1059,Inputs!$X$1:$BG$1,0))*('Inputs (Q)'!GR$1063/12)+INDEX(Inputs!$X345:$BG345, MATCH(('Inputs (Q)'!GR$1059-1),Inputs!$X$1:$BG$1,0))*((12-'Inputs (Q)'!GR$1063)/12)</f>
        <v>1197.73305488861</v>
      </c>
      <c r="GS345" s="325" t="n">
        <f aca="false">INDEX(Inputs!$X345:$BG345, MATCH('Inputs (Q)'!GS$1059,Inputs!$X$1:$BG$1,0))*('Inputs (Q)'!GS$1063/12)+INDEX(Inputs!$X345:$BG345, MATCH(('Inputs (Q)'!GS$1059-1),Inputs!$X$1:$BG$1,0))*((12-'Inputs (Q)'!GS$1063)/12)</f>
        <v>1203.63321772057</v>
      </c>
      <c r="GT345" s="325" t="n">
        <f aca="false">INDEX(Inputs!$X345:$BG345, MATCH('Inputs (Q)'!GT$1059,Inputs!$X$1:$BG$1,0))*('Inputs (Q)'!GT$1063/12)+INDEX(Inputs!$X345:$BG345, MATCH(('Inputs (Q)'!GT$1059-1),Inputs!$X$1:$BG$1,0))*((12-'Inputs (Q)'!GT$1063)/12)</f>
        <v>1209.65138380918</v>
      </c>
      <c r="GU345" s="325" t="n">
        <f aca="false">INDEX(Inputs!$X345:$BG345, MATCH('Inputs (Q)'!GU$1059,Inputs!$X$1:$BG$1,0))*('Inputs (Q)'!GU$1063/12)+INDEX(Inputs!$X345:$BG345, MATCH(('Inputs (Q)'!GU$1059-1),Inputs!$X$1:$BG$1,0))*((12-'Inputs (Q)'!GU$1063)/12)</f>
        <v>1215.66954989778</v>
      </c>
      <c r="GV345" s="325" t="n">
        <f aca="false">INDEX(Inputs!$X345:$BG345, MATCH('Inputs (Q)'!GV$1059,Inputs!$X$1:$BG$1,0))*('Inputs (Q)'!GV$1063/12)+INDEX(Inputs!$X345:$BG345, MATCH(('Inputs (Q)'!GV$1059-1),Inputs!$X$1:$BG$1,0))*((12-'Inputs (Q)'!GV$1063)/12)</f>
        <v>1221.68771598638</v>
      </c>
      <c r="GW345" s="325" t="n">
        <f aca="false">INDEX(Inputs!$X345:$BG345, MATCH('Inputs (Q)'!GW$1059,Inputs!$X$1:$BG$1,0))*('Inputs (Q)'!GW$1063/12)+INDEX(Inputs!$X345:$BG345, MATCH(('Inputs (Q)'!GW$1059-1),Inputs!$X$1:$BG$1,0))*((12-'Inputs (Q)'!GW$1063)/12)</f>
        <v>1227.70588207498</v>
      </c>
      <c r="GX345" s="325" t="n">
        <f aca="false">INDEX(Inputs!$X345:$BG345, MATCH('Inputs (Q)'!GX$1059,Inputs!$X$1:$BG$1,0))*('Inputs (Q)'!GX$1063/12)+INDEX(Inputs!$X345:$BG345, MATCH(('Inputs (Q)'!GX$1059-1),Inputs!$X$1:$BG$1,0))*((12-'Inputs (Q)'!GX$1063)/12)</f>
        <v>1233.84441148536</v>
      </c>
      <c r="GY345" s="325" t="n">
        <f aca="false">INDEX(Inputs!$X345:$BG345, MATCH('Inputs (Q)'!GY$1059,Inputs!$X$1:$BG$1,0))*('Inputs (Q)'!GY$1063/12)+INDEX(Inputs!$X345:$BG345, MATCH(('Inputs (Q)'!GY$1059-1),Inputs!$X$1:$BG$1,0))*((12-'Inputs (Q)'!GY$1063)/12)</f>
        <v>1239.98294089573</v>
      </c>
      <c r="GZ345" s="325" t="n">
        <f aca="false">INDEX(Inputs!$X345:$BG345, MATCH('Inputs (Q)'!GZ$1059,Inputs!$X$1:$BG$1,0))*('Inputs (Q)'!GZ$1063/12)+INDEX(Inputs!$X345:$BG345, MATCH(('Inputs (Q)'!GZ$1059-1),Inputs!$X$1:$BG$1,0))*((12-'Inputs (Q)'!GZ$1063)/12)</f>
        <v>1246.12147030611</v>
      </c>
      <c r="HA345" s="325" t="n">
        <f aca="false">INDEX(Inputs!$X345:$BG345, MATCH('Inputs (Q)'!HA$1059,Inputs!$X$1:$BG$1,0))*('Inputs (Q)'!HA$1063/12)+INDEX(Inputs!$X345:$BG345, MATCH(('Inputs (Q)'!HA$1059-1),Inputs!$X$1:$BG$1,0))*((12-'Inputs (Q)'!HA$1063)/12)</f>
        <v>1252.25999971648</v>
      </c>
    </row>
    <row r="346" customFormat="false" ht="15" hidden="false" customHeight="false" outlineLevel="2" collapsed="false">
      <c r="A346" s="172" t="s">
        <v>99</v>
      </c>
      <c r="B346" s="318" t="s">
        <v>402</v>
      </c>
      <c r="C346" s="318"/>
      <c r="D346" s="318" t="s">
        <v>101</v>
      </c>
      <c r="E346" s="96"/>
      <c r="F346" s="19" t="s">
        <v>414</v>
      </c>
      <c r="G346" s="96" t="s">
        <v>103</v>
      </c>
      <c r="H346" s="96"/>
      <c r="I346" s="96"/>
      <c r="BJ346" s="324" t="n">
        <v>0</v>
      </c>
      <c r="BK346" s="324" t="n">
        <v>0</v>
      </c>
      <c r="BL346" s="324" t="n">
        <v>0</v>
      </c>
      <c r="BM346" s="324" t="n">
        <v>0</v>
      </c>
      <c r="BN346" s="324" t="n">
        <v>0</v>
      </c>
      <c r="BO346" s="324" t="n">
        <v>0</v>
      </c>
      <c r="BP346" s="324" t="n">
        <v>0</v>
      </c>
      <c r="BQ346" s="324" t="n">
        <v>0</v>
      </c>
      <c r="BR346" s="324" t="n">
        <v>273.3</v>
      </c>
      <c r="BS346" s="324" t="n">
        <v>546.6</v>
      </c>
      <c r="BT346" s="324" t="n">
        <v>819.9</v>
      </c>
      <c r="BU346" s="324" t="n">
        <v>1093.2</v>
      </c>
      <c r="BV346" s="324" t="n">
        <v>1118.91666666667</v>
      </c>
      <c r="BW346" s="324" t="n">
        <v>1144.63333333333</v>
      </c>
      <c r="BX346" s="324" t="n">
        <v>1170.35</v>
      </c>
      <c r="BY346" s="324" t="n">
        <v>1196.06666666667</v>
      </c>
      <c r="BZ346" s="324" t="n">
        <v>1209.22291666667</v>
      </c>
      <c r="CA346" s="324" t="n">
        <v>1222.37916666667</v>
      </c>
      <c r="CB346" s="324" t="n">
        <v>1235.53541666667</v>
      </c>
      <c r="CC346" s="324" t="n">
        <v>1248.69166666667</v>
      </c>
      <c r="CD346" s="324" t="n">
        <v>1161.03798076923</v>
      </c>
      <c r="CE346" s="324" t="n">
        <v>1073.38429487179</v>
      </c>
      <c r="CF346" s="324" t="n">
        <v>985.730608974359</v>
      </c>
      <c r="CG346" s="324" t="n">
        <v>898.076923076923</v>
      </c>
      <c r="CH346" s="325" t="n">
        <v>860.307692307692</v>
      </c>
      <c r="CI346" s="325" t="n">
        <v>822.538461538462</v>
      </c>
      <c r="CJ346" s="325" t="n">
        <v>784.769230769231</v>
      </c>
      <c r="CK346" s="325" t="n">
        <v>747</v>
      </c>
      <c r="CL346" s="325" t="n">
        <v>934.370283018868</v>
      </c>
      <c r="CM346" s="325" t="n">
        <v>1009.31839622642</v>
      </c>
      <c r="CN346" s="325" t="n">
        <v>1084.26650943396</v>
      </c>
      <c r="CO346" s="325" t="n">
        <v>1159.21462264151</v>
      </c>
      <c r="CP346" s="325" t="n">
        <v>1028.79716981132</v>
      </c>
      <c r="CQ346" s="325" t="n">
        <v>1021.59905660377</v>
      </c>
      <c r="CR346" s="325" t="n">
        <v>1014.40094339623</v>
      </c>
      <c r="CS346" s="325" t="n">
        <v>1007.20283018868</v>
      </c>
      <c r="CT346" s="325" t="n">
        <v>973.296675780916</v>
      </c>
      <c r="CU346" s="325" t="n">
        <v>955.415346093282</v>
      </c>
      <c r="CV346" s="325" t="n">
        <v>937.534016405649</v>
      </c>
      <c r="CW346" s="325" t="n">
        <v>919.652686718015</v>
      </c>
      <c r="CX346" s="325" t="n">
        <v>1032.10791880082</v>
      </c>
      <c r="CY346" s="325" t="n">
        <v>1066.36121382136</v>
      </c>
      <c r="CZ346" s="325" t="n">
        <v>1100.61450884191</v>
      </c>
      <c r="DA346" s="325" t="n">
        <v>1134.86780386245</v>
      </c>
      <c r="DB346" s="325" t="n">
        <v>1078.07679874891</v>
      </c>
      <c r="DC346" s="325" t="n">
        <v>1075.91237371582</v>
      </c>
      <c r="DD346" s="325" t="n">
        <v>1073.74794868273</v>
      </c>
      <c r="DE346" s="325" t="n">
        <v>1071.58352364965</v>
      </c>
      <c r="DF346" s="325" t="n">
        <v>1062.53618365932</v>
      </c>
      <c r="DG346" s="325" t="n">
        <v>1057.61859264334</v>
      </c>
      <c r="DH346" s="325" t="n">
        <v>1052.70100162736</v>
      </c>
      <c r="DI346" s="325" t="n">
        <v>1047.78341061138</v>
      </c>
      <c r="DJ346" s="325" t="n">
        <v>1057.79769662819</v>
      </c>
      <c r="DK346" s="325" t="n">
        <v>1058.85285642533</v>
      </c>
      <c r="DL346" s="325" t="n">
        <v>1059.90801622246</v>
      </c>
      <c r="DM346" s="325" t="n">
        <v>1060.9631760196</v>
      </c>
      <c r="DN346" s="324" t="n">
        <v>1062.0288874147</v>
      </c>
      <c r="DO346" s="324" t="n">
        <v>1063.08826785103</v>
      </c>
      <c r="DP346" s="324" t="n">
        <v>1064.14764828735</v>
      </c>
      <c r="DQ346" s="324" t="n">
        <v>1065.20702872368</v>
      </c>
      <c r="DR346" s="324" t="n">
        <v>1066.27700296436</v>
      </c>
      <c r="DS346" s="324" t="n">
        <v>1067.34062092243</v>
      </c>
      <c r="DT346" s="324" t="n">
        <v>1068.4042388805</v>
      </c>
      <c r="DU346" s="324" t="n">
        <v>1069.46785683857</v>
      </c>
      <c r="DV346" s="324" t="n">
        <v>1070.54211097622</v>
      </c>
      <c r="DW346" s="324" t="n">
        <v>1071.60998340612</v>
      </c>
      <c r="DX346" s="324" t="n">
        <v>1072.67785583602</v>
      </c>
      <c r="DY346" s="324" t="n">
        <v>1073.74572826592</v>
      </c>
      <c r="DZ346" s="324" t="n">
        <v>1074.82427942012</v>
      </c>
      <c r="EA346" s="325" t="n">
        <v>1075.89642333975</v>
      </c>
      <c r="EB346" s="324" t="n">
        <v>1076.96856725937</v>
      </c>
      <c r="EC346" s="324" t="n">
        <v>1078.04071117899</v>
      </c>
      <c r="ED346" s="324" t="n">
        <v>1079.1235765378</v>
      </c>
      <c r="EE346" s="324" t="n">
        <v>1080.2000090331</v>
      </c>
      <c r="EF346" s="324" t="n">
        <v>1081.2764415284</v>
      </c>
      <c r="EG346" s="324" t="n">
        <v>1082.3528740237</v>
      </c>
      <c r="EH346" s="324" t="n">
        <v>1083.44007084396</v>
      </c>
      <c r="EI346" s="324" t="n">
        <v>1084.52080906924</v>
      </c>
      <c r="EJ346" s="324" t="n">
        <v>1085.60154729452</v>
      </c>
      <c r="EK346" s="324" t="n">
        <v>1086.6822855198</v>
      </c>
      <c r="EL346" s="324" t="n">
        <v>1087.77383112733</v>
      </c>
      <c r="EM346" s="324" t="n">
        <v>1088.85889230551</v>
      </c>
      <c r="EN346" s="324" t="n">
        <v>1089.9439534837</v>
      </c>
      <c r="EO346" s="324" t="n">
        <v>1091.02901466188</v>
      </c>
      <c r="EP346" s="324" t="n">
        <v>1092.12492645184</v>
      </c>
      <c r="EQ346" s="324" t="n">
        <v>1093.21432787474</v>
      </c>
      <c r="ER346" s="324" t="n">
        <v>1094.30372929763</v>
      </c>
      <c r="ES346" s="324" t="n">
        <v>1095.39313072052</v>
      </c>
      <c r="ET346" s="324" t="n">
        <v>1096.49342615765</v>
      </c>
      <c r="EU346" s="324" t="n">
        <v>1097.58718518623</v>
      </c>
      <c r="EV346" s="324" t="n">
        <v>1098.68094421482</v>
      </c>
      <c r="EW346" s="324" t="n">
        <v>1099.77470324341</v>
      </c>
      <c r="EX346" s="324" t="n">
        <v>1100.87939986228</v>
      </c>
      <c r="EY346" s="324" t="n">
        <v>1101.97753392698</v>
      </c>
      <c r="EZ346" s="324" t="n">
        <v>1103.07566799168</v>
      </c>
      <c r="FA346" s="324" t="n">
        <v>1104.17380205638</v>
      </c>
      <c r="FB346" s="324" t="n">
        <v>1105.28291746173</v>
      </c>
      <c r="FC346" s="324" t="n">
        <v>1106.38544406269</v>
      </c>
      <c r="FD346" s="324" t="n">
        <v>1107.48797066365</v>
      </c>
      <c r="FE346" s="324" t="n">
        <v>1108.59049726461</v>
      </c>
      <c r="FF346" s="324" t="n">
        <v>1109.70404913158</v>
      </c>
      <c r="FG346" s="324" t="n">
        <v>1110.81098583894</v>
      </c>
      <c r="FH346" s="324" t="n">
        <v>1111.9179225463</v>
      </c>
      <c r="FI346" s="324" t="n">
        <v>1113.02485925366</v>
      </c>
      <c r="FJ346" s="324" t="n">
        <v>1114.1428653281</v>
      </c>
      <c r="FK346" s="324" t="n">
        <v>1115.25422978229</v>
      </c>
      <c r="FL346" s="324" t="n">
        <v>1116.36559423649</v>
      </c>
      <c r="FM346" s="324" t="n">
        <v>1117.47695869068</v>
      </c>
      <c r="FN346" s="324" t="n">
        <v>1118.59943678941</v>
      </c>
      <c r="FO346" s="324" t="n">
        <v>1119.71524670142</v>
      </c>
      <c r="FP346" s="324" t="n">
        <v>1120.83105661343</v>
      </c>
      <c r="FQ346" s="324" t="n">
        <v>1121.94686652544</v>
      </c>
      <c r="FR346" s="324" t="n">
        <v>1123.07383453657</v>
      </c>
      <c r="FS346" s="324" t="n">
        <v>1124.19410768823</v>
      </c>
      <c r="FT346" s="324" t="n">
        <v>1125.31438083989</v>
      </c>
      <c r="FU346" s="324" t="n">
        <v>1126.43465399154</v>
      </c>
      <c r="FV346" s="324" t="n">
        <v>1127.56612987472</v>
      </c>
      <c r="FW346" s="324" t="n">
        <v>1128.69088411898</v>
      </c>
      <c r="FX346" s="324" t="n">
        <v>1129.81563836325</v>
      </c>
      <c r="FY346" s="324" t="n">
        <v>1130.94039260751</v>
      </c>
      <c r="FZ346" s="324" t="n">
        <v>1132.07639439422</v>
      </c>
      <c r="GA346" s="324" t="n">
        <v>1133.20564765546</v>
      </c>
      <c r="GB346" s="324" t="n">
        <v>1134.3349009167</v>
      </c>
      <c r="GC346" s="324" t="n">
        <v>1135.46415417794</v>
      </c>
      <c r="GD346" s="324" t="n">
        <v>1136.60469997179</v>
      </c>
      <c r="GE346" s="324" t="n">
        <v>1137.73847024608</v>
      </c>
      <c r="GF346" s="324" t="n">
        <v>1138.87224052037</v>
      </c>
      <c r="GG346" s="324" t="n">
        <v>1140.00601079465</v>
      </c>
      <c r="GH346" s="325" t="n">
        <f aca="false">INDEX(Inputs!$X346:$BG346, MATCH('Inputs (Q)'!GH$1059,Inputs!$X$1:$BG$1,0))*('Inputs (Q)'!GH$1063/12)+INDEX(Inputs!$X346:$BG346, MATCH(('Inputs (Q)'!GH$1059-1),Inputs!$X$1:$BG$1,0))*((12-'Inputs (Q)'!GH$1063)/12)</f>
        <v>1331.93724922593</v>
      </c>
      <c r="GI346" s="325" t="n">
        <f aca="false">INDEX(Inputs!$X346:$BG346, MATCH('Inputs (Q)'!GI$1059,Inputs!$X$1:$BG$1,0))*('Inputs (Q)'!GI$1063/12)+INDEX(Inputs!$X346:$BG346, MATCH(('Inputs (Q)'!GI$1059-1),Inputs!$X$1:$BG$1,0))*((12-'Inputs (Q)'!GI$1063)/12)</f>
        <v>1338.56380270467</v>
      </c>
      <c r="GJ346" s="325" t="n">
        <f aca="false">INDEX(Inputs!$X346:$BG346, MATCH('Inputs (Q)'!GJ$1059,Inputs!$X$1:$BG$1,0))*('Inputs (Q)'!GJ$1063/12)+INDEX(Inputs!$X346:$BG346, MATCH(('Inputs (Q)'!GJ$1059-1),Inputs!$X$1:$BG$1,0))*((12-'Inputs (Q)'!GJ$1063)/12)</f>
        <v>1345.1903561834</v>
      </c>
      <c r="GK346" s="325" t="n">
        <f aca="false">INDEX(Inputs!$X346:$BG346, MATCH('Inputs (Q)'!GK$1059,Inputs!$X$1:$BG$1,0))*('Inputs (Q)'!GK$1063/12)+INDEX(Inputs!$X346:$BG346, MATCH(('Inputs (Q)'!GK$1059-1),Inputs!$X$1:$BG$1,0))*((12-'Inputs (Q)'!GK$1063)/12)</f>
        <v>1351.81690966214</v>
      </c>
      <c r="GL346" s="325" t="n">
        <f aca="false">INDEX(Inputs!$X346:$BG346, MATCH('Inputs (Q)'!GL$1059,Inputs!$X$1:$BG$1,0))*('Inputs (Q)'!GL$1063/12)+INDEX(Inputs!$X346:$BG346, MATCH(('Inputs (Q)'!GL$1059-1),Inputs!$X$1:$BG$1,0))*((12-'Inputs (Q)'!GL$1063)/12)</f>
        <v>1358.57599421045</v>
      </c>
      <c r="GM346" s="325" t="n">
        <f aca="false">INDEX(Inputs!$X346:$BG346, MATCH('Inputs (Q)'!GM$1059,Inputs!$X$1:$BG$1,0))*('Inputs (Q)'!GM$1063/12)+INDEX(Inputs!$X346:$BG346, MATCH(('Inputs (Q)'!GM$1059-1),Inputs!$X$1:$BG$1,0))*((12-'Inputs (Q)'!GM$1063)/12)</f>
        <v>1365.33507875876</v>
      </c>
      <c r="GN346" s="325" t="n">
        <f aca="false">INDEX(Inputs!$X346:$BG346, MATCH('Inputs (Q)'!GN$1059,Inputs!$X$1:$BG$1,0))*('Inputs (Q)'!GN$1063/12)+INDEX(Inputs!$X346:$BG346, MATCH(('Inputs (Q)'!GN$1059-1),Inputs!$X$1:$BG$1,0))*((12-'Inputs (Q)'!GN$1063)/12)</f>
        <v>1372.09416330707</v>
      </c>
      <c r="GO346" s="325" t="n">
        <f aca="false">INDEX(Inputs!$X346:$BG346, MATCH('Inputs (Q)'!GO$1059,Inputs!$X$1:$BG$1,0))*('Inputs (Q)'!GO$1063/12)+INDEX(Inputs!$X346:$BG346, MATCH(('Inputs (Q)'!GO$1059-1),Inputs!$X$1:$BG$1,0))*((12-'Inputs (Q)'!GO$1063)/12)</f>
        <v>1378.85324785538</v>
      </c>
      <c r="GP346" s="325" t="n">
        <f aca="false">INDEX(Inputs!$X346:$BG346, MATCH('Inputs (Q)'!GP$1059,Inputs!$X$1:$BG$1,0))*('Inputs (Q)'!GP$1063/12)+INDEX(Inputs!$X346:$BG346, MATCH(('Inputs (Q)'!GP$1059-1),Inputs!$X$1:$BG$1,0))*((12-'Inputs (Q)'!GP$1063)/12)</f>
        <v>1385.74751409466</v>
      </c>
      <c r="GQ346" s="325" t="n">
        <f aca="false">INDEX(Inputs!$X346:$BG346, MATCH('Inputs (Q)'!GQ$1059,Inputs!$X$1:$BG$1,0))*('Inputs (Q)'!GQ$1063/12)+INDEX(Inputs!$X346:$BG346, MATCH(('Inputs (Q)'!GQ$1059-1),Inputs!$X$1:$BG$1,0))*((12-'Inputs (Q)'!GQ$1063)/12)</f>
        <v>1392.64178033393</v>
      </c>
      <c r="GR346" s="325" t="n">
        <f aca="false">INDEX(Inputs!$X346:$BG346, MATCH('Inputs (Q)'!GR$1059,Inputs!$X$1:$BG$1,0))*('Inputs (Q)'!GR$1063/12)+INDEX(Inputs!$X346:$BG346, MATCH(('Inputs (Q)'!GR$1059-1),Inputs!$X$1:$BG$1,0))*((12-'Inputs (Q)'!GR$1063)/12)</f>
        <v>1399.53604657321</v>
      </c>
      <c r="GS346" s="325" t="n">
        <f aca="false">INDEX(Inputs!$X346:$BG346, MATCH('Inputs (Q)'!GS$1059,Inputs!$X$1:$BG$1,0))*('Inputs (Q)'!GS$1063/12)+INDEX(Inputs!$X346:$BG346, MATCH(('Inputs (Q)'!GS$1059-1),Inputs!$X$1:$BG$1,0))*((12-'Inputs (Q)'!GS$1063)/12)</f>
        <v>1406.43031281249</v>
      </c>
      <c r="GT346" s="325" t="n">
        <f aca="false">INDEX(Inputs!$X346:$BG346, MATCH('Inputs (Q)'!GT$1059,Inputs!$X$1:$BG$1,0))*('Inputs (Q)'!GT$1063/12)+INDEX(Inputs!$X346:$BG346, MATCH(('Inputs (Q)'!GT$1059-1),Inputs!$X$1:$BG$1,0))*((12-'Inputs (Q)'!GT$1063)/12)</f>
        <v>1413.46246437655</v>
      </c>
      <c r="GU346" s="325" t="n">
        <f aca="false">INDEX(Inputs!$X346:$BG346, MATCH('Inputs (Q)'!GU$1059,Inputs!$X$1:$BG$1,0))*('Inputs (Q)'!GU$1063/12)+INDEX(Inputs!$X346:$BG346, MATCH(('Inputs (Q)'!GU$1059-1),Inputs!$X$1:$BG$1,0))*((12-'Inputs (Q)'!GU$1063)/12)</f>
        <v>1420.49461594061</v>
      </c>
      <c r="GV346" s="325" t="n">
        <f aca="false">INDEX(Inputs!$X346:$BG346, MATCH('Inputs (Q)'!GV$1059,Inputs!$X$1:$BG$1,0))*('Inputs (Q)'!GV$1063/12)+INDEX(Inputs!$X346:$BG346, MATCH(('Inputs (Q)'!GV$1059-1),Inputs!$X$1:$BG$1,0))*((12-'Inputs (Q)'!GV$1063)/12)</f>
        <v>1427.52676750468</v>
      </c>
      <c r="GW346" s="325" t="n">
        <f aca="false">INDEX(Inputs!$X346:$BG346, MATCH('Inputs (Q)'!GW$1059,Inputs!$X$1:$BG$1,0))*('Inputs (Q)'!GW$1063/12)+INDEX(Inputs!$X346:$BG346, MATCH(('Inputs (Q)'!GW$1059-1),Inputs!$X$1:$BG$1,0))*((12-'Inputs (Q)'!GW$1063)/12)</f>
        <v>1434.55891906874</v>
      </c>
      <c r="GX346" s="325" t="n">
        <f aca="false">INDEX(Inputs!$X346:$BG346, MATCH('Inputs (Q)'!GX$1059,Inputs!$X$1:$BG$1,0))*('Inputs (Q)'!GX$1063/12)+INDEX(Inputs!$X346:$BG346, MATCH(('Inputs (Q)'!GX$1059-1),Inputs!$X$1:$BG$1,0))*((12-'Inputs (Q)'!GX$1063)/12)</f>
        <v>1441.73171366408</v>
      </c>
      <c r="GY346" s="325" t="n">
        <f aca="false">INDEX(Inputs!$X346:$BG346, MATCH('Inputs (Q)'!GY$1059,Inputs!$X$1:$BG$1,0))*('Inputs (Q)'!GY$1063/12)+INDEX(Inputs!$X346:$BG346, MATCH(('Inputs (Q)'!GY$1059-1),Inputs!$X$1:$BG$1,0))*((12-'Inputs (Q)'!GY$1063)/12)</f>
        <v>1448.90450825943</v>
      </c>
      <c r="GZ346" s="325" t="n">
        <f aca="false">INDEX(Inputs!$X346:$BG346, MATCH('Inputs (Q)'!GZ$1059,Inputs!$X$1:$BG$1,0))*('Inputs (Q)'!GZ$1063/12)+INDEX(Inputs!$X346:$BG346, MATCH(('Inputs (Q)'!GZ$1059-1),Inputs!$X$1:$BG$1,0))*((12-'Inputs (Q)'!GZ$1063)/12)</f>
        <v>1456.07730285477</v>
      </c>
      <c r="HA346" s="325" t="n">
        <f aca="false">INDEX(Inputs!$X346:$BG346, MATCH('Inputs (Q)'!HA$1059,Inputs!$X$1:$BG$1,0))*('Inputs (Q)'!HA$1063/12)+INDEX(Inputs!$X346:$BG346, MATCH(('Inputs (Q)'!HA$1059-1),Inputs!$X$1:$BG$1,0))*((12-'Inputs (Q)'!HA$1063)/12)</f>
        <v>1463.25009745011</v>
      </c>
    </row>
    <row r="347" customFormat="false" ht="15" hidden="false" customHeight="false" outlineLevel="2" collapsed="false">
      <c r="A347" s="172"/>
      <c r="B347" s="318"/>
      <c r="C347" s="318"/>
      <c r="D347" s="318"/>
      <c r="E347" s="96"/>
      <c r="F347" s="19"/>
      <c r="G347" s="96"/>
      <c r="H347" s="96"/>
      <c r="I347" s="96"/>
      <c r="CL347" s="275"/>
      <c r="CM347" s="275"/>
      <c r="CN347" s="275"/>
      <c r="CO347" s="275"/>
      <c r="CP347" s="275"/>
      <c r="CQ347" s="275"/>
      <c r="CR347" s="275"/>
      <c r="CS347" s="275"/>
      <c r="CT347" s="275"/>
      <c r="CU347" s="275"/>
      <c r="CV347" s="275"/>
      <c r="CW347" s="275"/>
      <c r="EA347" s="275"/>
      <c r="GH347" s="325"/>
      <c r="GI347" s="325"/>
      <c r="GJ347" s="325"/>
      <c r="GK347" s="325"/>
      <c r="GL347" s="325"/>
      <c r="GM347" s="325"/>
      <c r="GN347" s="325"/>
      <c r="GO347" s="325"/>
      <c r="GP347" s="325"/>
      <c r="GQ347" s="325"/>
      <c r="GR347" s="325"/>
      <c r="GS347" s="325"/>
      <c r="GT347" s="325"/>
      <c r="GU347" s="325"/>
      <c r="GV347" s="325"/>
      <c r="GW347" s="325"/>
      <c r="GX347" s="325"/>
      <c r="GY347" s="325"/>
      <c r="GZ347" s="325"/>
      <c r="HA347" s="325"/>
    </row>
    <row r="348" customFormat="false" ht="15" hidden="false" customHeight="false" outlineLevel="2" collapsed="false">
      <c r="A348" s="172"/>
      <c r="B348" s="318"/>
      <c r="C348" s="318"/>
      <c r="D348" s="318"/>
      <c r="E348" s="96"/>
      <c r="F348" s="19"/>
      <c r="G348" s="96"/>
      <c r="H348" s="96"/>
      <c r="I348" s="96"/>
      <c r="CL348" s="275"/>
      <c r="CM348" s="275"/>
      <c r="CN348" s="275"/>
      <c r="CO348" s="275"/>
      <c r="CP348" s="275"/>
      <c r="CQ348" s="275"/>
      <c r="CR348" s="275"/>
      <c r="CS348" s="275"/>
      <c r="CT348" s="275"/>
      <c r="CU348" s="275"/>
      <c r="CV348" s="275"/>
      <c r="CW348" s="275"/>
      <c r="EA348" s="275"/>
      <c r="GH348" s="325"/>
      <c r="GI348" s="325"/>
      <c r="GJ348" s="325"/>
      <c r="GK348" s="325"/>
      <c r="GL348" s="325"/>
      <c r="GM348" s="325"/>
      <c r="GN348" s="325"/>
      <c r="GO348" s="325"/>
      <c r="GP348" s="325"/>
      <c r="GQ348" s="325"/>
      <c r="GR348" s="325"/>
      <c r="GS348" s="325"/>
      <c r="GT348" s="325"/>
      <c r="GU348" s="325"/>
      <c r="GV348" s="325"/>
      <c r="GW348" s="325"/>
      <c r="GX348" s="325"/>
      <c r="GY348" s="325"/>
      <c r="GZ348" s="325"/>
      <c r="HA348" s="325"/>
    </row>
    <row r="349" customFormat="false" ht="15" hidden="false" customHeight="false" outlineLevel="2" collapsed="false">
      <c r="A349" s="172"/>
      <c r="B349" s="318"/>
      <c r="C349" s="318"/>
      <c r="D349" s="318"/>
      <c r="E349" s="96"/>
      <c r="F349" s="19"/>
      <c r="G349" s="96"/>
      <c r="H349" s="96"/>
      <c r="I349" s="96"/>
      <c r="CL349" s="275"/>
      <c r="CM349" s="275"/>
      <c r="CN349" s="275"/>
      <c r="CO349" s="275"/>
      <c r="CP349" s="275"/>
      <c r="CQ349" s="275"/>
      <c r="CR349" s="275"/>
      <c r="CS349" s="275"/>
      <c r="CT349" s="275"/>
      <c r="CU349" s="275"/>
      <c r="CV349" s="275"/>
      <c r="CW349" s="275"/>
      <c r="EA349" s="275"/>
      <c r="GH349" s="325"/>
      <c r="GI349" s="325"/>
      <c r="GJ349" s="325"/>
      <c r="GK349" s="325"/>
      <c r="GL349" s="325"/>
      <c r="GM349" s="325"/>
      <c r="GN349" s="325"/>
      <c r="GO349" s="325"/>
      <c r="GP349" s="325"/>
      <c r="GQ349" s="325"/>
      <c r="GR349" s="325"/>
      <c r="GS349" s="325"/>
      <c r="GT349" s="325"/>
      <c r="GU349" s="325"/>
      <c r="GV349" s="325"/>
      <c r="GW349" s="325"/>
      <c r="GX349" s="325"/>
      <c r="GY349" s="325"/>
      <c r="GZ349" s="325"/>
      <c r="HA349" s="325"/>
    </row>
    <row r="350" customFormat="false" ht="15" hidden="false" customHeight="false" outlineLevel="2" collapsed="false">
      <c r="A350" s="172"/>
      <c r="B350" s="318"/>
      <c r="C350" s="318"/>
      <c r="D350" s="318"/>
      <c r="E350" s="96"/>
      <c r="F350" s="19"/>
      <c r="G350" s="96"/>
      <c r="H350" s="96"/>
      <c r="I350" s="96"/>
      <c r="CL350" s="275"/>
      <c r="CM350" s="275"/>
      <c r="CN350" s="275"/>
      <c r="CO350" s="275"/>
      <c r="CP350" s="275"/>
      <c r="CQ350" s="275"/>
      <c r="CR350" s="275"/>
      <c r="CS350" s="275"/>
      <c r="CT350" s="275"/>
      <c r="CU350" s="275"/>
      <c r="CV350" s="275"/>
      <c r="CW350" s="275"/>
      <c r="EA350" s="275"/>
      <c r="GH350" s="275"/>
      <c r="GI350" s="275"/>
      <c r="GJ350" s="275"/>
      <c r="GK350" s="275"/>
      <c r="GL350" s="275"/>
      <c r="GM350" s="275"/>
      <c r="GN350" s="275"/>
      <c r="GO350" s="275"/>
      <c r="GP350" s="275"/>
      <c r="GQ350" s="275"/>
      <c r="GR350" s="275"/>
      <c r="GS350" s="275"/>
      <c r="GT350" s="275"/>
      <c r="GU350" s="275"/>
      <c r="GV350" s="275"/>
      <c r="GW350" s="275"/>
      <c r="GX350" s="275"/>
      <c r="GY350" s="275"/>
      <c r="GZ350" s="275"/>
      <c r="HA350" s="275"/>
    </row>
    <row r="351" customFormat="false" ht="15" hidden="false" customHeight="false" outlineLevel="2" collapsed="false">
      <c r="A351" s="172"/>
      <c r="B351" s="318"/>
      <c r="C351" s="318"/>
      <c r="D351" s="318"/>
      <c r="E351" s="96"/>
      <c r="F351" s="19"/>
      <c r="G351" s="96"/>
      <c r="H351" s="96"/>
      <c r="I351" s="96"/>
      <c r="CL351" s="275"/>
      <c r="CM351" s="275"/>
      <c r="CN351" s="275"/>
      <c r="CO351" s="275"/>
      <c r="CP351" s="275"/>
      <c r="CQ351" s="275"/>
      <c r="CR351" s="275"/>
      <c r="CS351" s="275"/>
      <c r="CT351" s="275"/>
      <c r="CU351" s="275"/>
      <c r="CV351" s="275"/>
      <c r="CW351" s="275"/>
      <c r="EA351" s="275"/>
      <c r="GH351" s="275"/>
      <c r="GI351" s="275"/>
      <c r="GJ351" s="275"/>
      <c r="GK351" s="275"/>
      <c r="GL351" s="275"/>
      <c r="GM351" s="275"/>
      <c r="GN351" s="275"/>
      <c r="GO351" s="275"/>
      <c r="GP351" s="275"/>
      <c r="GQ351" s="275"/>
      <c r="GR351" s="275"/>
      <c r="GS351" s="275"/>
      <c r="GT351" s="275"/>
      <c r="GU351" s="275"/>
      <c r="GV351" s="275"/>
      <c r="GW351" s="275"/>
      <c r="GX351" s="275"/>
      <c r="GY351" s="275"/>
      <c r="GZ351" s="275"/>
      <c r="HA351" s="275"/>
    </row>
    <row r="352" customFormat="false" ht="15" hidden="false" customHeight="false" outlineLevel="2" collapsed="false">
      <c r="A352" s="172"/>
      <c r="B352" s="318"/>
      <c r="C352" s="318"/>
      <c r="D352" s="318"/>
      <c r="E352" s="96"/>
      <c r="F352" s="19"/>
      <c r="G352" s="96"/>
      <c r="H352" s="96"/>
      <c r="I352" s="96"/>
      <c r="CL352" s="275"/>
      <c r="CM352" s="275"/>
      <c r="CN352" s="275"/>
      <c r="CO352" s="275"/>
      <c r="CP352" s="275"/>
      <c r="CQ352" s="275"/>
      <c r="CR352" s="275"/>
      <c r="CS352" s="275"/>
      <c r="CT352" s="275"/>
      <c r="CU352" s="275"/>
      <c r="CV352" s="275"/>
      <c r="CW352" s="275"/>
      <c r="EA352" s="275"/>
      <c r="GH352" s="275"/>
      <c r="GI352" s="275"/>
      <c r="GJ352" s="275"/>
      <c r="GK352" s="275"/>
      <c r="GL352" s="275"/>
      <c r="GM352" s="275"/>
      <c r="GN352" s="275"/>
      <c r="GO352" s="275"/>
      <c r="GP352" s="275"/>
      <c r="GQ352" s="275"/>
      <c r="GR352" s="275"/>
      <c r="GS352" s="275"/>
      <c r="GT352" s="275"/>
      <c r="GU352" s="275"/>
      <c r="GV352" s="275"/>
      <c r="GW352" s="275"/>
      <c r="GX352" s="275"/>
      <c r="GY352" s="275"/>
      <c r="GZ352" s="275"/>
      <c r="HA352" s="275"/>
    </row>
    <row r="353" customFormat="false" ht="15" hidden="false" customHeight="false" outlineLevel="2" collapsed="false">
      <c r="A353" s="172"/>
      <c r="B353" s="318"/>
      <c r="C353" s="318"/>
      <c r="D353" s="318"/>
      <c r="E353" s="96"/>
      <c r="F353" s="19"/>
      <c r="G353" s="96"/>
      <c r="H353" s="96"/>
      <c r="I353" s="96"/>
      <c r="CL353" s="275"/>
      <c r="CM353" s="275"/>
      <c r="CN353" s="275"/>
      <c r="CO353" s="275"/>
      <c r="CP353" s="275"/>
      <c r="CQ353" s="275"/>
      <c r="CR353" s="275"/>
      <c r="CS353" s="275"/>
      <c r="CT353" s="275"/>
      <c r="CU353" s="275"/>
      <c r="CV353" s="275"/>
      <c r="CW353" s="275"/>
      <c r="EA353" s="275"/>
      <c r="GH353" s="275"/>
      <c r="GI353" s="275"/>
      <c r="GJ353" s="275"/>
      <c r="GK353" s="275"/>
      <c r="GL353" s="275"/>
      <c r="GM353" s="275"/>
      <c r="GN353" s="275"/>
      <c r="GO353" s="275"/>
      <c r="GP353" s="275"/>
      <c r="GQ353" s="275"/>
      <c r="GR353" s="275"/>
      <c r="GS353" s="275"/>
      <c r="GT353" s="275"/>
      <c r="GU353" s="275"/>
      <c r="GV353" s="275"/>
      <c r="GW353" s="275"/>
      <c r="GX353" s="275"/>
      <c r="GY353" s="275"/>
      <c r="GZ353" s="275"/>
      <c r="HA353" s="275"/>
    </row>
    <row r="354" customFormat="false" ht="15" hidden="false" customHeight="false" outlineLevel="2" collapsed="false">
      <c r="A354" s="172"/>
      <c r="B354" s="318"/>
      <c r="C354" s="318"/>
      <c r="D354" s="318"/>
      <c r="E354" s="96"/>
      <c r="F354" s="19"/>
      <c r="G354" s="96"/>
      <c r="H354" s="96"/>
      <c r="I354" s="96"/>
      <c r="CL354" s="275"/>
      <c r="CM354" s="275"/>
      <c r="CN354" s="275"/>
      <c r="CO354" s="275"/>
      <c r="CP354" s="275"/>
      <c r="CQ354" s="275"/>
      <c r="CR354" s="275"/>
      <c r="CS354" s="275"/>
      <c r="CT354" s="275"/>
      <c r="CU354" s="275"/>
      <c r="CV354" s="275"/>
      <c r="CW354" s="275"/>
      <c r="EA354" s="275"/>
      <c r="GH354" s="275"/>
      <c r="GI354" s="275"/>
      <c r="GJ354" s="275"/>
      <c r="GK354" s="275"/>
      <c r="GL354" s="275"/>
      <c r="GM354" s="275"/>
      <c r="GN354" s="275"/>
      <c r="GO354" s="275"/>
      <c r="GP354" s="275"/>
      <c r="GQ354" s="275"/>
      <c r="GR354" s="275"/>
      <c r="GS354" s="275"/>
      <c r="GT354" s="275"/>
      <c r="GU354" s="275"/>
      <c r="GV354" s="275"/>
      <c r="GW354" s="275"/>
      <c r="GX354" s="275"/>
      <c r="GY354" s="275"/>
      <c r="GZ354" s="275"/>
      <c r="HA354" s="275"/>
    </row>
    <row r="355" customFormat="false" ht="15" hidden="false" customHeight="false" outlineLevel="2" collapsed="false">
      <c r="A355" s="172"/>
      <c r="B355" s="318"/>
      <c r="C355" s="318"/>
      <c r="D355" s="318"/>
      <c r="E355" s="96"/>
      <c r="F355" s="19"/>
      <c r="G355" s="96"/>
      <c r="H355" s="96"/>
      <c r="I355" s="96"/>
      <c r="CL355" s="275"/>
      <c r="CM355" s="275"/>
      <c r="CN355" s="275"/>
      <c r="CO355" s="275"/>
      <c r="CP355" s="275"/>
      <c r="CQ355" s="275"/>
      <c r="CR355" s="275"/>
      <c r="CS355" s="275"/>
      <c r="CT355" s="275"/>
      <c r="CU355" s="275"/>
      <c r="CV355" s="275"/>
      <c r="CW355" s="275"/>
      <c r="EA355" s="275"/>
    </row>
    <row r="356" customFormat="false" ht="15" hidden="false" customHeight="false" outlineLevel="2" collapsed="false">
      <c r="A356" s="172"/>
      <c r="B356" s="318"/>
      <c r="C356" s="318"/>
      <c r="D356" s="318"/>
      <c r="E356" s="96"/>
      <c r="F356" s="19"/>
      <c r="G356" s="96"/>
      <c r="H356" s="96"/>
      <c r="I356" s="96"/>
      <c r="CL356" s="275"/>
      <c r="CM356" s="275"/>
      <c r="CN356" s="275"/>
      <c r="CO356" s="275"/>
      <c r="CP356" s="275"/>
      <c r="CQ356" s="275"/>
      <c r="CR356" s="275"/>
      <c r="CS356" s="275"/>
      <c r="CT356" s="275"/>
      <c r="CU356" s="275"/>
      <c r="CV356" s="275"/>
      <c r="CW356" s="275"/>
      <c r="EA356" s="275"/>
    </row>
    <row r="357" customFormat="false" ht="15" hidden="false" customHeight="false" outlineLevel="2" collapsed="false">
      <c r="A357" s="172"/>
      <c r="B357" s="318"/>
      <c r="C357" s="318"/>
      <c r="D357" s="318"/>
      <c r="E357" s="96"/>
      <c r="F357" s="19"/>
      <c r="G357" s="96"/>
      <c r="H357" s="96"/>
      <c r="I357" s="96"/>
      <c r="CL357" s="275"/>
      <c r="CM357" s="275"/>
      <c r="CN357" s="275"/>
      <c r="CO357" s="275"/>
      <c r="CP357" s="275"/>
      <c r="CQ357" s="275"/>
      <c r="CR357" s="275"/>
      <c r="CS357" s="275"/>
      <c r="CT357" s="275"/>
      <c r="CU357" s="275"/>
      <c r="CV357" s="275"/>
      <c r="CW357" s="275"/>
      <c r="EA357" s="275"/>
    </row>
    <row r="358" customFormat="false" ht="15" hidden="false" customHeight="false" outlineLevel="2" collapsed="false">
      <c r="A358" s="172"/>
      <c r="B358" s="318"/>
      <c r="C358" s="318"/>
      <c r="D358" s="318"/>
      <c r="E358" s="96"/>
      <c r="F358" s="19"/>
      <c r="G358" s="96"/>
      <c r="H358" s="96"/>
      <c r="I358" s="96"/>
      <c r="CL358" s="275"/>
      <c r="CM358" s="275"/>
      <c r="CN358" s="275"/>
      <c r="CO358" s="275"/>
      <c r="CP358" s="275"/>
      <c r="CQ358" s="275"/>
      <c r="CR358" s="275"/>
      <c r="CS358" s="275"/>
      <c r="CT358" s="275"/>
      <c r="CU358" s="275"/>
      <c r="CV358" s="275"/>
      <c r="CW358" s="275"/>
      <c r="EA358" s="275"/>
    </row>
    <row r="359" customFormat="false" ht="15" hidden="false" customHeight="false" outlineLevel="2" collapsed="false">
      <c r="A359" s="172"/>
      <c r="B359" s="318"/>
      <c r="C359" s="318"/>
      <c r="D359" s="318"/>
      <c r="E359" s="96"/>
      <c r="F359" s="19"/>
      <c r="G359" s="96"/>
      <c r="H359" s="96"/>
      <c r="I359" s="96"/>
      <c r="CL359" s="275"/>
      <c r="CM359" s="275"/>
      <c r="CN359" s="275"/>
      <c r="CO359" s="275"/>
      <c r="CP359" s="275"/>
      <c r="CQ359" s="275"/>
      <c r="CR359" s="275"/>
      <c r="CS359" s="275"/>
      <c r="CT359" s="275"/>
      <c r="CU359" s="275"/>
      <c r="CV359" s="275"/>
      <c r="CW359" s="275"/>
      <c r="EA359" s="275"/>
    </row>
    <row r="360" customFormat="false" ht="15" hidden="false" customHeight="false" outlineLevel="2" collapsed="false">
      <c r="A360" s="172"/>
      <c r="B360" s="318"/>
      <c r="C360" s="318"/>
      <c r="D360" s="318"/>
      <c r="E360" s="96"/>
      <c r="F360" s="19"/>
      <c r="G360" s="96"/>
      <c r="H360" s="96"/>
      <c r="I360" s="96"/>
      <c r="CL360" s="275"/>
      <c r="CM360" s="275"/>
      <c r="CN360" s="275"/>
      <c r="CO360" s="275"/>
      <c r="CP360" s="275"/>
      <c r="CQ360" s="275"/>
      <c r="CR360" s="275"/>
      <c r="CS360" s="275"/>
      <c r="CT360" s="275"/>
      <c r="CU360" s="275"/>
      <c r="CV360" s="275"/>
      <c r="CW360" s="275"/>
      <c r="EA360" s="275"/>
    </row>
    <row r="361" customFormat="false" ht="15" hidden="false" customHeight="false" outlineLevel="2" collapsed="false">
      <c r="A361" s="172"/>
      <c r="B361" s="318"/>
      <c r="C361" s="318"/>
      <c r="D361" s="318"/>
      <c r="E361" s="96"/>
      <c r="F361" s="19"/>
      <c r="G361" s="96"/>
      <c r="H361" s="96"/>
      <c r="I361" s="96"/>
      <c r="CL361" s="275"/>
      <c r="CM361" s="275"/>
      <c r="CN361" s="275"/>
      <c r="CO361" s="275"/>
      <c r="CP361" s="275"/>
      <c r="CQ361" s="275"/>
      <c r="CR361" s="275"/>
      <c r="CS361" s="275"/>
      <c r="CT361" s="275"/>
      <c r="CU361" s="275"/>
      <c r="CV361" s="275"/>
      <c r="CW361" s="275"/>
      <c r="EA361" s="275"/>
    </row>
    <row r="362" customFormat="false" ht="15" hidden="false" customHeight="false" outlineLevel="2" collapsed="false">
      <c r="A362" s="172"/>
      <c r="B362" s="318"/>
      <c r="C362" s="318"/>
      <c r="D362" s="318"/>
      <c r="E362" s="96"/>
      <c r="F362" s="19"/>
      <c r="G362" s="96"/>
      <c r="H362" s="96"/>
      <c r="I362" s="96"/>
      <c r="CL362" s="275"/>
      <c r="CM362" s="275"/>
      <c r="CN362" s="275"/>
      <c r="CO362" s="275"/>
      <c r="CP362" s="275"/>
      <c r="CQ362" s="275"/>
      <c r="CR362" s="275"/>
      <c r="CS362" s="275"/>
      <c r="CT362" s="275"/>
      <c r="CU362" s="275"/>
      <c r="CV362" s="275"/>
      <c r="CW362" s="275"/>
      <c r="EA362" s="275"/>
    </row>
    <row r="363" customFormat="false" ht="15" hidden="false" customHeight="false" outlineLevel="2" collapsed="false">
      <c r="A363" s="172"/>
      <c r="B363" s="318"/>
      <c r="C363" s="318"/>
      <c r="D363" s="318"/>
      <c r="E363" s="96"/>
      <c r="F363" s="19"/>
      <c r="G363" s="96"/>
      <c r="H363" s="96"/>
      <c r="I363" s="96"/>
      <c r="CL363" s="275"/>
      <c r="CM363" s="275"/>
      <c r="CN363" s="275"/>
      <c r="CO363" s="275"/>
      <c r="CP363" s="275"/>
      <c r="CQ363" s="275"/>
      <c r="CR363" s="275"/>
      <c r="CS363" s="275"/>
      <c r="CT363" s="275"/>
      <c r="CU363" s="275"/>
      <c r="CV363" s="275"/>
      <c r="CW363" s="275"/>
      <c r="EA363" s="275"/>
    </row>
    <row r="364" customFormat="false" ht="15" hidden="false" customHeight="false" outlineLevel="2" collapsed="false">
      <c r="A364" s="172"/>
      <c r="B364" s="318"/>
      <c r="C364" s="318"/>
      <c r="D364" s="318"/>
      <c r="E364" s="96"/>
      <c r="F364" s="19"/>
      <c r="G364" s="96"/>
      <c r="H364" s="96"/>
      <c r="I364" s="96"/>
      <c r="CL364" s="275"/>
      <c r="CM364" s="275"/>
      <c r="CN364" s="275"/>
      <c r="CO364" s="275"/>
      <c r="CP364" s="275"/>
      <c r="CQ364" s="275"/>
      <c r="CR364" s="275"/>
      <c r="CS364" s="275"/>
      <c r="CT364" s="275"/>
      <c r="CU364" s="275"/>
      <c r="CV364" s="275"/>
      <c r="CW364" s="275"/>
      <c r="EA364" s="275"/>
    </row>
    <row r="365" customFormat="false" ht="15" hidden="false" customHeight="false" outlineLevel="2" collapsed="false">
      <c r="A365" s="172"/>
      <c r="B365" s="318"/>
      <c r="C365" s="318"/>
      <c r="D365" s="318"/>
      <c r="E365" s="96"/>
      <c r="F365" s="19"/>
      <c r="G365" s="96"/>
      <c r="H365" s="96"/>
      <c r="I365" s="96"/>
      <c r="CL365" s="275"/>
      <c r="CM365" s="275"/>
      <c r="CN365" s="275"/>
      <c r="CO365" s="275"/>
      <c r="CP365" s="275"/>
      <c r="CQ365" s="275"/>
      <c r="CR365" s="275"/>
      <c r="CS365" s="275"/>
      <c r="CT365" s="275"/>
      <c r="CU365" s="275"/>
      <c r="CV365" s="275"/>
      <c r="CW365" s="275"/>
      <c r="EA365" s="275"/>
    </row>
    <row r="366" customFormat="false" ht="15" hidden="false" customHeight="false" outlineLevel="2" collapsed="false">
      <c r="A366" s="172"/>
      <c r="B366" s="318"/>
      <c r="C366" s="318"/>
      <c r="D366" s="318"/>
      <c r="E366" s="96"/>
      <c r="F366" s="19"/>
      <c r="G366" s="96"/>
      <c r="H366" s="96"/>
      <c r="I366" s="96"/>
      <c r="CL366" s="275"/>
      <c r="CM366" s="275"/>
      <c r="CN366" s="275"/>
      <c r="CO366" s="275"/>
      <c r="CP366" s="275"/>
      <c r="CQ366" s="275"/>
      <c r="CR366" s="275"/>
      <c r="CS366" s="275"/>
      <c r="CT366" s="275"/>
      <c r="CU366" s="275"/>
      <c r="CV366" s="275"/>
      <c r="CW366" s="275"/>
      <c r="EA366" s="275"/>
    </row>
    <row r="367" customFormat="false" ht="15" hidden="false" customHeight="false" outlineLevel="2" collapsed="false">
      <c r="A367" s="172"/>
      <c r="B367" s="318"/>
      <c r="C367" s="318"/>
      <c r="D367" s="318"/>
      <c r="E367" s="96"/>
      <c r="F367" s="19"/>
      <c r="G367" s="96"/>
      <c r="H367" s="96"/>
      <c r="I367" s="96"/>
      <c r="CL367" s="275"/>
      <c r="CM367" s="275"/>
      <c r="CN367" s="275"/>
      <c r="CO367" s="275"/>
      <c r="CP367" s="275"/>
      <c r="CQ367" s="275"/>
      <c r="CR367" s="275"/>
      <c r="CS367" s="275"/>
      <c r="CT367" s="275"/>
      <c r="CU367" s="275"/>
      <c r="CV367" s="275"/>
      <c r="CW367" s="275"/>
      <c r="EA367" s="275"/>
    </row>
    <row r="368" customFormat="false" ht="15" hidden="false" customHeight="false" outlineLevel="2" collapsed="false">
      <c r="A368" s="172"/>
      <c r="B368" s="318"/>
      <c r="C368" s="318"/>
      <c r="D368" s="318"/>
      <c r="E368" s="96"/>
      <c r="F368" s="19"/>
      <c r="G368" s="96"/>
      <c r="H368" s="96"/>
      <c r="I368" s="96"/>
      <c r="CL368" s="275"/>
      <c r="CM368" s="275"/>
      <c r="CN368" s="275"/>
      <c r="CO368" s="275"/>
      <c r="CP368" s="275"/>
      <c r="CQ368" s="275"/>
      <c r="CR368" s="275"/>
      <c r="CS368" s="275"/>
      <c r="CT368" s="275"/>
      <c r="CU368" s="275"/>
      <c r="CV368" s="275"/>
      <c r="CW368" s="275"/>
      <c r="EA368" s="275"/>
    </row>
    <row r="369" customFormat="false" ht="15" hidden="false" customHeight="false" outlineLevel="2" collapsed="false">
      <c r="A369" s="172"/>
      <c r="B369" s="318"/>
      <c r="C369" s="318"/>
      <c r="D369" s="318"/>
      <c r="E369" s="96"/>
      <c r="F369" s="19"/>
      <c r="G369" s="96"/>
      <c r="H369" s="96"/>
      <c r="I369" s="96"/>
      <c r="CL369" s="275"/>
      <c r="CM369" s="275"/>
      <c r="CN369" s="275"/>
      <c r="CO369" s="275"/>
      <c r="CP369" s="275"/>
      <c r="CQ369" s="275"/>
      <c r="CR369" s="275"/>
      <c r="CS369" s="275"/>
      <c r="CT369" s="275"/>
      <c r="CU369" s="275"/>
      <c r="CV369" s="275"/>
      <c r="CW369" s="275"/>
      <c r="EA369" s="275"/>
    </row>
    <row r="370" customFormat="false" ht="15" hidden="false" customHeight="false" outlineLevel="2" collapsed="false">
      <c r="A370" s="48" t="s">
        <v>421</v>
      </c>
      <c r="B370" s="123" t="s">
        <v>422</v>
      </c>
      <c r="C370" s="123"/>
      <c r="D370" s="123"/>
      <c r="E370" s="124"/>
      <c r="F370" s="19"/>
      <c r="G370" s="124"/>
      <c r="H370" s="124"/>
      <c r="I370" s="124"/>
      <c r="CL370" s="275"/>
      <c r="CM370" s="275"/>
      <c r="CN370" s="275"/>
      <c r="CO370" s="275"/>
      <c r="CP370" s="275"/>
      <c r="CQ370" s="275"/>
      <c r="CR370" s="275"/>
      <c r="CS370" s="275"/>
      <c r="CT370" s="275"/>
      <c r="CU370" s="275"/>
      <c r="CV370" s="275"/>
      <c r="CW370" s="275"/>
      <c r="EA370" s="275"/>
    </row>
    <row r="371" customFormat="false" ht="15" hidden="false" customHeight="false" outlineLevel="2" collapsed="false">
      <c r="A371" s="48"/>
      <c r="B371" s="123"/>
      <c r="C371" s="123"/>
      <c r="D371" s="123"/>
      <c r="E371" s="124"/>
      <c r="F371" s="19"/>
      <c r="G371" s="124"/>
      <c r="H371" s="124"/>
      <c r="I371" s="124"/>
      <c r="CL371" s="275"/>
      <c r="CM371" s="275"/>
      <c r="CN371" s="275"/>
      <c r="CO371" s="275"/>
      <c r="CP371" s="275"/>
      <c r="CQ371" s="275"/>
      <c r="CR371" s="275"/>
      <c r="CS371" s="275"/>
      <c r="CT371" s="275"/>
      <c r="CU371" s="275"/>
      <c r="CV371" s="275"/>
      <c r="CW371" s="275"/>
      <c r="EA371" s="275"/>
    </row>
    <row r="372" customFormat="false" ht="15" hidden="false" customHeight="false" outlineLevel="2" collapsed="false">
      <c r="A372" s="48"/>
      <c r="B372" s="123"/>
      <c r="C372" s="123"/>
      <c r="D372" s="123"/>
      <c r="E372" s="124"/>
      <c r="F372" s="19"/>
      <c r="G372" s="124"/>
      <c r="H372" s="124"/>
      <c r="I372" s="124"/>
      <c r="CL372" s="275"/>
      <c r="CM372" s="275"/>
      <c r="CN372" s="275"/>
      <c r="CO372" s="275"/>
      <c r="CP372" s="275"/>
      <c r="CQ372" s="275"/>
      <c r="CR372" s="275"/>
      <c r="CS372" s="275"/>
      <c r="CT372" s="275"/>
      <c r="CU372" s="275"/>
      <c r="CV372" s="275"/>
      <c r="CW372" s="275"/>
      <c r="EA372" s="275"/>
    </row>
    <row r="373" customFormat="false" ht="15" hidden="false" customHeight="false" outlineLevel="2" collapsed="false">
      <c r="A373" s="48"/>
      <c r="B373" s="123"/>
      <c r="C373" s="123"/>
      <c r="D373" s="123"/>
      <c r="E373" s="124"/>
      <c r="F373" s="19"/>
      <c r="G373" s="124"/>
      <c r="H373" s="124"/>
      <c r="I373" s="124"/>
      <c r="CL373" s="275"/>
      <c r="CM373" s="275"/>
      <c r="CN373" s="275"/>
      <c r="CO373" s="275"/>
      <c r="CP373" s="275"/>
      <c r="CQ373" s="275"/>
      <c r="CR373" s="275"/>
      <c r="CS373" s="275"/>
      <c r="CT373" s="275"/>
      <c r="CU373" s="275"/>
      <c r="CV373" s="275"/>
      <c r="CW373" s="275"/>
      <c r="EA373" s="275"/>
    </row>
    <row r="374" customFormat="false" ht="15" hidden="false" customHeight="false" outlineLevel="2" collapsed="false">
      <c r="A374" s="48"/>
      <c r="B374" s="123"/>
      <c r="C374" s="123"/>
      <c r="D374" s="123"/>
      <c r="E374" s="124"/>
      <c r="F374" s="19"/>
      <c r="G374" s="124"/>
      <c r="H374" s="124"/>
      <c r="I374" s="124"/>
      <c r="CL374" s="275"/>
      <c r="CM374" s="275"/>
      <c r="CN374" s="275"/>
      <c r="CO374" s="275"/>
      <c r="CP374" s="275"/>
      <c r="CQ374" s="275"/>
      <c r="CR374" s="275"/>
      <c r="CS374" s="275"/>
      <c r="CT374" s="275"/>
      <c r="CU374" s="275"/>
      <c r="CV374" s="275"/>
      <c r="CW374" s="275"/>
      <c r="EA374" s="275"/>
    </row>
    <row r="375" customFormat="false" ht="15" hidden="false" customHeight="false" outlineLevel="2" collapsed="false">
      <c r="A375" s="48"/>
      <c r="B375" s="123"/>
      <c r="C375" s="123"/>
      <c r="D375" s="123"/>
      <c r="E375" s="124"/>
      <c r="F375" s="19"/>
      <c r="G375" s="124"/>
      <c r="H375" s="124"/>
      <c r="I375" s="124"/>
      <c r="CL375" s="275"/>
      <c r="CM375" s="275"/>
      <c r="CN375" s="275"/>
      <c r="CO375" s="275"/>
      <c r="CP375" s="275"/>
      <c r="CQ375" s="275"/>
      <c r="CR375" s="275"/>
      <c r="CS375" s="275"/>
      <c r="CT375" s="275"/>
      <c r="CU375" s="275"/>
      <c r="CV375" s="275"/>
      <c r="CW375" s="275"/>
      <c r="EA375" s="275"/>
    </row>
    <row r="376" customFormat="false" ht="15" hidden="false" customHeight="false" outlineLevel="2" collapsed="false">
      <c r="A376" s="48"/>
      <c r="B376" s="123"/>
      <c r="C376" s="123"/>
      <c r="D376" s="123"/>
      <c r="E376" s="124"/>
      <c r="F376" s="19"/>
      <c r="G376" s="124"/>
      <c r="H376" s="124"/>
      <c r="I376" s="124"/>
      <c r="CL376" s="275"/>
      <c r="CM376" s="275"/>
      <c r="CN376" s="275"/>
      <c r="CO376" s="275"/>
      <c r="CP376" s="275"/>
      <c r="CQ376" s="275"/>
      <c r="CR376" s="275"/>
      <c r="CS376" s="275"/>
      <c r="CT376" s="275"/>
      <c r="CU376" s="275"/>
      <c r="CV376" s="275"/>
      <c r="CW376" s="275"/>
      <c r="EA376" s="275"/>
    </row>
    <row r="377" customFormat="false" ht="15" hidden="false" customHeight="false" outlineLevel="2" collapsed="false">
      <c r="A377" s="48"/>
      <c r="B377" s="123"/>
      <c r="C377" s="123"/>
      <c r="D377" s="123"/>
      <c r="E377" s="124"/>
      <c r="F377" s="19"/>
      <c r="G377" s="124"/>
      <c r="H377" s="124"/>
      <c r="I377" s="124"/>
      <c r="CL377" s="275"/>
      <c r="CM377" s="275"/>
      <c r="CN377" s="275"/>
      <c r="CO377" s="275"/>
      <c r="CP377" s="275"/>
      <c r="CQ377" s="275"/>
      <c r="CR377" s="275"/>
      <c r="CS377" s="275"/>
      <c r="CT377" s="275"/>
      <c r="CU377" s="275"/>
      <c r="CV377" s="275"/>
      <c r="CW377" s="275"/>
      <c r="EA377" s="275"/>
    </row>
    <row r="378" customFormat="false" ht="15" hidden="false" customHeight="false" outlineLevel="2" collapsed="false">
      <c r="A378" s="48"/>
      <c r="B378" s="123"/>
      <c r="C378" s="123"/>
      <c r="D378" s="123"/>
      <c r="E378" s="124"/>
      <c r="F378" s="19"/>
      <c r="G378" s="124"/>
      <c r="H378" s="124"/>
      <c r="I378" s="124"/>
      <c r="CL378" s="275"/>
      <c r="CM378" s="275"/>
      <c r="CN378" s="275"/>
      <c r="CO378" s="275"/>
      <c r="CP378" s="275"/>
      <c r="CQ378" s="275"/>
      <c r="CR378" s="275"/>
      <c r="CS378" s="275"/>
      <c r="CT378" s="275"/>
      <c r="CU378" s="275"/>
      <c r="CV378" s="275"/>
      <c r="CW378" s="275"/>
      <c r="EA378" s="275"/>
    </row>
    <row r="379" customFormat="false" ht="15" hidden="false" customHeight="false" outlineLevel="2" collapsed="false">
      <c r="A379" s="48"/>
      <c r="B379" s="123"/>
      <c r="C379" s="123"/>
      <c r="D379" s="123"/>
      <c r="E379" s="124"/>
      <c r="F379" s="19"/>
      <c r="G379" s="124"/>
      <c r="H379" s="124"/>
      <c r="I379" s="124"/>
      <c r="CL379" s="275"/>
      <c r="CM379" s="275"/>
      <c r="CN379" s="275"/>
      <c r="CO379" s="275"/>
      <c r="CP379" s="275"/>
      <c r="CQ379" s="275"/>
      <c r="CR379" s="275"/>
      <c r="CS379" s="275"/>
      <c r="CT379" s="275"/>
      <c r="CU379" s="275"/>
      <c r="CV379" s="275"/>
      <c r="CW379" s="275"/>
      <c r="EA379" s="275"/>
    </row>
    <row r="380" customFormat="false" ht="15" hidden="false" customHeight="false" outlineLevel="2" collapsed="false">
      <c r="A380" s="48"/>
      <c r="B380" s="123"/>
      <c r="C380" s="123"/>
      <c r="D380" s="123"/>
      <c r="E380" s="124"/>
      <c r="F380" s="19"/>
      <c r="G380" s="124"/>
      <c r="H380" s="124"/>
      <c r="I380" s="124"/>
      <c r="CL380" s="275"/>
      <c r="CM380" s="275"/>
      <c r="CN380" s="275"/>
      <c r="CO380" s="275"/>
      <c r="CP380" s="275"/>
      <c r="CQ380" s="275"/>
      <c r="CR380" s="275"/>
      <c r="CS380" s="275"/>
      <c r="CT380" s="275"/>
      <c r="CU380" s="275"/>
      <c r="CV380" s="275"/>
      <c r="CW380" s="275"/>
      <c r="EA380" s="275"/>
    </row>
    <row r="381" customFormat="false" ht="15" hidden="false" customHeight="false" outlineLevel="2" collapsed="false">
      <c r="A381" s="48"/>
      <c r="B381" s="123"/>
      <c r="C381" s="123"/>
      <c r="D381" s="123"/>
      <c r="E381" s="124"/>
      <c r="F381" s="19"/>
      <c r="G381" s="124"/>
      <c r="H381" s="124"/>
      <c r="I381" s="124"/>
      <c r="CL381" s="275"/>
      <c r="CM381" s="275"/>
      <c r="CN381" s="275"/>
      <c r="CO381" s="275"/>
      <c r="CP381" s="275"/>
      <c r="CQ381" s="275"/>
      <c r="CR381" s="275"/>
      <c r="CS381" s="275"/>
      <c r="CT381" s="275"/>
      <c r="CU381" s="275"/>
      <c r="CV381" s="275"/>
      <c r="CW381" s="275"/>
      <c r="EA381" s="275"/>
    </row>
    <row r="382" customFormat="false" ht="15" hidden="false" customHeight="false" outlineLevel="2" collapsed="false">
      <c r="A382" s="48"/>
      <c r="B382" s="123"/>
      <c r="C382" s="123"/>
      <c r="D382" s="123"/>
      <c r="E382" s="124"/>
      <c r="F382" s="19"/>
      <c r="G382" s="124"/>
      <c r="H382" s="124"/>
      <c r="I382" s="124"/>
      <c r="CL382" s="275"/>
      <c r="CM382" s="275"/>
      <c r="CN382" s="275"/>
      <c r="CO382" s="275"/>
      <c r="CP382" s="275"/>
      <c r="CQ382" s="275"/>
      <c r="CR382" s="275"/>
      <c r="CS382" s="275"/>
      <c r="CT382" s="275"/>
      <c r="CU382" s="275"/>
      <c r="CV382" s="275"/>
      <c r="CW382" s="275"/>
      <c r="EA382" s="275"/>
    </row>
    <row r="383" customFormat="false" ht="15" hidden="false" customHeight="false" outlineLevel="2" collapsed="false">
      <c r="A383" s="48"/>
      <c r="B383" s="123"/>
      <c r="C383" s="123"/>
      <c r="D383" s="123"/>
      <c r="E383" s="124"/>
      <c r="F383" s="19"/>
      <c r="G383" s="124"/>
      <c r="H383" s="124"/>
      <c r="I383" s="124"/>
      <c r="CL383" s="275"/>
      <c r="CM383" s="275"/>
      <c r="CN383" s="275"/>
      <c r="CO383" s="275"/>
      <c r="CP383" s="275"/>
      <c r="CQ383" s="275"/>
      <c r="CR383" s="275"/>
      <c r="CS383" s="275"/>
      <c r="CT383" s="275"/>
      <c r="CU383" s="275"/>
      <c r="CV383" s="275"/>
      <c r="CW383" s="275"/>
      <c r="EA383" s="275"/>
    </row>
    <row r="384" customFormat="false" ht="15" hidden="false" customHeight="false" outlineLevel="2" collapsed="false">
      <c r="A384" s="48"/>
      <c r="B384" s="123"/>
      <c r="C384" s="123"/>
      <c r="D384" s="123"/>
      <c r="E384" s="124"/>
      <c r="F384" s="19"/>
      <c r="G384" s="124"/>
      <c r="H384" s="124"/>
      <c r="I384" s="124"/>
      <c r="CL384" s="275"/>
      <c r="CM384" s="275"/>
      <c r="CN384" s="275"/>
      <c r="CO384" s="275"/>
      <c r="CP384" s="275"/>
      <c r="CQ384" s="275"/>
      <c r="CR384" s="275"/>
      <c r="CS384" s="275"/>
      <c r="CT384" s="275"/>
      <c r="CU384" s="275"/>
      <c r="CV384" s="275"/>
      <c r="CW384" s="275"/>
      <c r="EA384" s="275"/>
    </row>
    <row r="385" customFormat="false" ht="15" hidden="false" customHeight="false" outlineLevel="2" collapsed="false">
      <c r="A385" s="48"/>
      <c r="B385" s="123"/>
      <c r="C385" s="123"/>
      <c r="D385" s="123"/>
      <c r="E385" s="124"/>
      <c r="F385" s="19"/>
      <c r="G385" s="124"/>
      <c r="H385" s="124"/>
      <c r="I385" s="124"/>
      <c r="CL385" s="275"/>
      <c r="CM385" s="275"/>
      <c r="CN385" s="275"/>
      <c r="CO385" s="275"/>
      <c r="CP385" s="275"/>
      <c r="CQ385" s="275"/>
      <c r="CR385" s="275"/>
      <c r="CS385" s="275"/>
      <c r="CT385" s="275"/>
      <c r="CU385" s="275"/>
      <c r="CV385" s="275"/>
      <c r="CW385" s="275"/>
      <c r="EA385" s="275"/>
    </row>
    <row r="386" customFormat="false" ht="15" hidden="false" customHeight="false" outlineLevel="2" collapsed="false">
      <c r="A386" s="48"/>
      <c r="B386" s="123"/>
      <c r="C386" s="123"/>
      <c r="D386" s="123"/>
      <c r="E386" s="124"/>
      <c r="F386" s="19"/>
      <c r="G386" s="124"/>
      <c r="H386" s="124"/>
      <c r="I386" s="124"/>
      <c r="CL386" s="275"/>
      <c r="CM386" s="275"/>
      <c r="CN386" s="275"/>
      <c r="CO386" s="275"/>
      <c r="CP386" s="275"/>
      <c r="CQ386" s="275"/>
      <c r="CR386" s="275"/>
      <c r="CS386" s="275"/>
      <c r="CT386" s="275"/>
      <c r="CU386" s="275"/>
      <c r="CV386" s="275"/>
      <c r="CW386" s="275"/>
      <c r="EA386" s="275"/>
    </row>
    <row r="387" customFormat="false" ht="15" hidden="false" customHeight="false" outlineLevel="2" collapsed="false">
      <c r="A387" s="48"/>
      <c r="B387" s="123"/>
      <c r="C387" s="123"/>
      <c r="D387" s="123"/>
      <c r="E387" s="124"/>
      <c r="F387" s="19"/>
      <c r="G387" s="124"/>
      <c r="H387" s="124"/>
      <c r="I387" s="124"/>
      <c r="CL387" s="275"/>
      <c r="CM387" s="275"/>
      <c r="CN387" s="275"/>
      <c r="CO387" s="275"/>
      <c r="CP387" s="275"/>
      <c r="CQ387" s="275"/>
      <c r="CR387" s="275"/>
      <c r="CS387" s="275"/>
      <c r="CT387" s="275"/>
      <c r="CU387" s="275"/>
      <c r="CV387" s="275"/>
      <c r="CW387" s="275"/>
      <c r="EA387" s="275"/>
    </row>
    <row r="388" customFormat="false" ht="15" hidden="false" customHeight="false" outlineLevel="2" collapsed="false">
      <c r="A388" s="48"/>
      <c r="B388" s="123"/>
      <c r="C388" s="123"/>
      <c r="D388" s="123"/>
      <c r="E388" s="124"/>
      <c r="F388" s="19"/>
      <c r="G388" s="124"/>
      <c r="H388" s="124"/>
      <c r="I388" s="124"/>
      <c r="CL388" s="275"/>
      <c r="CM388" s="275"/>
      <c r="CN388" s="275"/>
      <c r="CO388" s="275"/>
      <c r="CP388" s="275"/>
      <c r="CQ388" s="275"/>
      <c r="CR388" s="275"/>
      <c r="CS388" s="275"/>
      <c r="CT388" s="275"/>
      <c r="CU388" s="275"/>
      <c r="CV388" s="275"/>
      <c r="CW388" s="275"/>
      <c r="EA388" s="275"/>
    </row>
    <row r="389" customFormat="false" ht="15" hidden="false" customHeight="false" outlineLevel="2" collapsed="false">
      <c r="A389" s="48"/>
      <c r="B389" s="123"/>
      <c r="C389" s="123"/>
      <c r="D389" s="123"/>
      <c r="E389" s="124"/>
      <c r="F389" s="19"/>
      <c r="G389" s="124"/>
      <c r="H389" s="124"/>
      <c r="I389" s="124"/>
      <c r="CL389" s="275"/>
      <c r="CM389" s="275"/>
      <c r="CN389" s="275"/>
      <c r="CO389" s="275"/>
      <c r="CP389" s="275"/>
      <c r="CQ389" s="275"/>
      <c r="CR389" s="275"/>
      <c r="CS389" s="275"/>
      <c r="CT389" s="275"/>
      <c r="CU389" s="275"/>
      <c r="CV389" s="275"/>
      <c r="CW389" s="275"/>
      <c r="EA389" s="275"/>
    </row>
    <row r="390" customFormat="false" ht="15" hidden="false" customHeight="false" outlineLevel="2" collapsed="false">
      <c r="A390" s="48"/>
      <c r="B390" s="123"/>
      <c r="C390" s="123"/>
      <c r="D390" s="123"/>
      <c r="E390" s="124"/>
      <c r="F390" s="19"/>
      <c r="G390" s="124"/>
      <c r="H390" s="124"/>
      <c r="I390" s="124"/>
      <c r="CL390" s="275"/>
      <c r="CM390" s="275"/>
      <c r="CN390" s="275"/>
      <c r="CO390" s="275"/>
      <c r="CP390" s="275"/>
      <c r="CQ390" s="275"/>
      <c r="CR390" s="275"/>
      <c r="CS390" s="275"/>
      <c r="CT390" s="275"/>
      <c r="CU390" s="275"/>
      <c r="CV390" s="275"/>
      <c r="CW390" s="275"/>
      <c r="EA390" s="275"/>
    </row>
    <row r="391" customFormat="false" ht="15" hidden="false" customHeight="false" outlineLevel="2" collapsed="false">
      <c r="A391" s="48"/>
      <c r="B391" s="123"/>
      <c r="C391" s="123"/>
      <c r="D391" s="123"/>
      <c r="E391" s="124"/>
      <c r="F391" s="19"/>
      <c r="G391" s="124"/>
      <c r="H391" s="124"/>
      <c r="I391" s="124"/>
      <c r="CL391" s="275"/>
      <c r="CM391" s="275"/>
      <c r="CN391" s="275"/>
      <c r="CO391" s="275"/>
      <c r="CP391" s="275"/>
      <c r="CQ391" s="275"/>
      <c r="CR391" s="275"/>
      <c r="CS391" s="275"/>
      <c r="CT391" s="275"/>
      <c r="CU391" s="275"/>
      <c r="CV391" s="275"/>
      <c r="CW391" s="275"/>
      <c r="EA391" s="275"/>
    </row>
    <row r="392" customFormat="false" ht="15" hidden="false" customHeight="false" outlineLevel="2" collapsed="false">
      <c r="A392" s="48"/>
      <c r="B392" s="123"/>
      <c r="C392" s="123"/>
      <c r="D392" s="123"/>
      <c r="E392" s="124"/>
      <c r="F392" s="19"/>
      <c r="G392" s="124"/>
      <c r="H392" s="124"/>
      <c r="I392" s="124"/>
      <c r="CL392" s="275"/>
      <c r="CM392" s="275"/>
      <c r="CN392" s="275"/>
      <c r="CO392" s="275"/>
      <c r="CP392" s="275"/>
      <c r="CQ392" s="275"/>
      <c r="CR392" s="275"/>
      <c r="CS392" s="275"/>
      <c r="CT392" s="275"/>
      <c r="CU392" s="275"/>
      <c r="CV392" s="275"/>
      <c r="CW392" s="275"/>
      <c r="EA392" s="275"/>
    </row>
    <row r="393" customFormat="false" ht="15" hidden="false" customHeight="false" outlineLevel="2" collapsed="false">
      <c r="A393" s="48"/>
      <c r="B393" s="123"/>
      <c r="C393" s="123"/>
      <c r="D393" s="123"/>
      <c r="E393" s="124"/>
      <c r="F393" s="19"/>
      <c r="G393" s="124"/>
      <c r="H393" s="124"/>
      <c r="I393" s="124"/>
      <c r="CL393" s="275"/>
      <c r="CM393" s="275"/>
      <c r="CN393" s="275"/>
      <c r="CO393" s="275"/>
      <c r="CP393" s="275"/>
      <c r="CQ393" s="275"/>
      <c r="CR393" s="275"/>
      <c r="CS393" s="275"/>
      <c r="CT393" s="275"/>
      <c r="CU393" s="275"/>
      <c r="CV393" s="275"/>
      <c r="CW393" s="275"/>
      <c r="EA393" s="275"/>
    </row>
    <row r="394" customFormat="false" ht="15" hidden="false" customHeight="false" outlineLevel="2" collapsed="false">
      <c r="A394" s="48"/>
      <c r="B394" s="123"/>
      <c r="C394" s="123"/>
      <c r="D394" s="123"/>
      <c r="E394" s="124"/>
      <c r="F394" s="19"/>
      <c r="G394" s="124"/>
      <c r="H394" s="124"/>
      <c r="I394" s="124"/>
      <c r="CL394" s="275"/>
      <c r="CM394" s="275"/>
      <c r="CN394" s="275"/>
      <c r="CO394" s="275"/>
      <c r="CP394" s="275"/>
      <c r="CQ394" s="275"/>
      <c r="CR394" s="275"/>
      <c r="CS394" s="275"/>
      <c r="CT394" s="275"/>
      <c r="CU394" s="275"/>
      <c r="CV394" s="275"/>
      <c r="CW394" s="275"/>
      <c r="EA394" s="275"/>
    </row>
    <row r="395" customFormat="false" ht="15" hidden="false" customHeight="false" outlineLevel="2" collapsed="false">
      <c r="A395" s="48"/>
      <c r="B395" s="123"/>
      <c r="C395" s="123"/>
      <c r="D395" s="123"/>
      <c r="E395" s="124"/>
      <c r="F395" s="19"/>
      <c r="G395" s="124"/>
      <c r="H395" s="124"/>
      <c r="I395" s="124"/>
      <c r="CL395" s="275"/>
      <c r="CM395" s="275"/>
      <c r="CN395" s="275"/>
      <c r="CO395" s="275"/>
      <c r="CP395" s="275"/>
      <c r="CQ395" s="275"/>
      <c r="CR395" s="275"/>
      <c r="CS395" s="275"/>
      <c r="CT395" s="275"/>
      <c r="CU395" s="275"/>
      <c r="CV395" s="275"/>
      <c r="CW395" s="275"/>
      <c r="EA395" s="275"/>
    </row>
    <row r="396" customFormat="false" ht="15" hidden="false" customHeight="false" outlineLevel="2" collapsed="false">
      <c r="A396" s="172" t="s">
        <v>99</v>
      </c>
      <c r="B396" s="173" t="s">
        <v>423</v>
      </c>
      <c r="C396" s="173"/>
      <c r="D396" s="173"/>
      <c r="E396" s="119"/>
      <c r="F396" s="19"/>
      <c r="G396" s="119"/>
      <c r="H396" s="119"/>
      <c r="I396" s="119"/>
      <c r="CL396" s="275"/>
      <c r="CM396" s="275"/>
      <c r="CN396" s="275"/>
      <c r="CO396" s="275"/>
      <c r="CP396" s="275"/>
      <c r="CQ396" s="275"/>
      <c r="CR396" s="275"/>
      <c r="CS396" s="275"/>
      <c r="CT396" s="275"/>
      <c r="CU396" s="275"/>
      <c r="CV396" s="275"/>
      <c r="CW396" s="275"/>
      <c r="EA396" s="275"/>
    </row>
    <row r="397" customFormat="false" ht="15" hidden="false" customHeight="false" outlineLevel="2" collapsed="false">
      <c r="A397" s="172"/>
      <c r="B397" s="173"/>
      <c r="C397" s="173"/>
      <c r="D397" s="173"/>
      <c r="E397" s="119"/>
      <c r="F397" s="19"/>
      <c r="G397" s="119"/>
      <c r="H397" s="119"/>
      <c r="I397" s="119"/>
      <c r="CL397" s="275"/>
      <c r="CM397" s="275"/>
      <c r="CN397" s="275"/>
      <c r="CO397" s="275"/>
      <c r="CP397" s="275"/>
      <c r="CQ397" s="275"/>
      <c r="CR397" s="275"/>
      <c r="CS397" s="275"/>
      <c r="CT397" s="275"/>
      <c r="CU397" s="275"/>
      <c r="CV397" s="275"/>
      <c r="CW397" s="275"/>
      <c r="EA397" s="275"/>
    </row>
    <row r="398" customFormat="false" ht="15" hidden="false" customHeight="false" outlineLevel="2" collapsed="false">
      <c r="A398" s="172"/>
      <c r="B398" s="173"/>
      <c r="C398" s="173"/>
      <c r="D398" s="173"/>
      <c r="E398" s="119"/>
      <c r="F398" s="19"/>
      <c r="G398" s="119"/>
      <c r="H398" s="119"/>
      <c r="I398" s="119"/>
      <c r="CL398" s="275"/>
      <c r="CM398" s="275"/>
      <c r="CN398" s="275"/>
      <c r="CO398" s="275"/>
      <c r="CP398" s="275"/>
      <c r="CQ398" s="275"/>
      <c r="CR398" s="275"/>
      <c r="CS398" s="275"/>
      <c r="CT398" s="275"/>
      <c r="CU398" s="275"/>
      <c r="CV398" s="275"/>
      <c r="CW398" s="275"/>
      <c r="EA398" s="275"/>
    </row>
    <row r="399" customFormat="false" ht="15" hidden="false" customHeight="false" outlineLevel="2" collapsed="false">
      <c r="A399" s="172"/>
      <c r="B399" s="173"/>
      <c r="C399" s="173"/>
      <c r="D399" s="173"/>
      <c r="E399" s="119"/>
      <c r="F399" s="19"/>
      <c r="G399" s="119"/>
      <c r="H399" s="119"/>
      <c r="I399" s="119"/>
      <c r="CL399" s="275"/>
      <c r="CM399" s="275"/>
      <c r="CN399" s="275"/>
      <c r="CO399" s="275"/>
      <c r="CP399" s="275"/>
      <c r="CQ399" s="275"/>
      <c r="CR399" s="275"/>
      <c r="CS399" s="275"/>
      <c r="CT399" s="275"/>
      <c r="CU399" s="275"/>
      <c r="CV399" s="275"/>
      <c r="CW399" s="275"/>
      <c r="EA399" s="275"/>
    </row>
    <row r="400" customFormat="false" ht="15" hidden="false" customHeight="false" outlineLevel="2" collapsed="false">
      <c r="A400" s="172"/>
      <c r="B400" s="173"/>
      <c r="C400" s="173"/>
      <c r="D400" s="173"/>
      <c r="E400" s="119"/>
      <c r="F400" s="19"/>
      <c r="G400" s="119"/>
      <c r="H400" s="119"/>
      <c r="I400" s="119"/>
      <c r="CL400" s="275"/>
      <c r="CM400" s="275"/>
      <c r="CN400" s="275"/>
      <c r="CO400" s="275"/>
      <c r="CP400" s="275"/>
      <c r="CQ400" s="275"/>
      <c r="CR400" s="275"/>
      <c r="CS400" s="275"/>
      <c r="CT400" s="275"/>
      <c r="CU400" s="275"/>
      <c r="CV400" s="275"/>
      <c r="CW400" s="275"/>
      <c r="EA400" s="275"/>
    </row>
    <row r="401" customFormat="false" ht="15" hidden="false" customHeight="false" outlineLevel="2" collapsed="false">
      <c r="A401" s="172"/>
      <c r="B401" s="173"/>
      <c r="C401" s="173"/>
      <c r="D401" s="173"/>
      <c r="E401" s="119"/>
      <c r="F401" s="19"/>
      <c r="G401" s="119"/>
      <c r="H401" s="119"/>
      <c r="I401" s="119"/>
      <c r="CL401" s="275"/>
      <c r="CM401" s="275"/>
      <c r="CN401" s="275"/>
      <c r="CO401" s="275"/>
      <c r="CP401" s="275"/>
      <c r="CQ401" s="275"/>
      <c r="CR401" s="275"/>
      <c r="CS401" s="275"/>
      <c r="CT401" s="275"/>
      <c r="CU401" s="275"/>
      <c r="CV401" s="275"/>
      <c r="CW401" s="275"/>
      <c r="EA401" s="275"/>
    </row>
    <row r="402" customFormat="false" ht="15" hidden="false" customHeight="false" outlineLevel="2" collapsed="false">
      <c r="A402" s="172"/>
      <c r="B402" s="173"/>
      <c r="C402" s="173"/>
      <c r="D402" s="173"/>
      <c r="E402" s="119"/>
      <c r="F402" s="19"/>
      <c r="G402" s="119"/>
      <c r="H402" s="119"/>
      <c r="I402" s="119"/>
      <c r="CL402" s="275"/>
      <c r="CM402" s="275"/>
      <c r="CN402" s="275"/>
      <c r="CO402" s="275"/>
      <c r="CP402" s="275"/>
      <c r="CQ402" s="275"/>
      <c r="CR402" s="275"/>
      <c r="CS402" s="275"/>
      <c r="CT402" s="275"/>
      <c r="CU402" s="275"/>
      <c r="CV402" s="275"/>
      <c r="CW402" s="275"/>
      <c r="EA402" s="275"/>
    </row>
    <row r="403" customFormat="false" ht="15" hidden="false" customHeight="false" outlineLevel="2" collapsed="false">
      <c r="A403" s="172"/>
      <c r="B403" s="173"/>
      <c r="C403" s="173"/>
      <c r="D403" s="173"/>
      <c r="E403" s="119"/>
      <c r="F403" s="19"/>
      <c r="G403" s="119"/>
      <c r="H403" s="119"/>
      <c r="I403" s="119"/>
      <c r="CL403" s="275"/>
      <c r="CM403" s="275"/>
      <c r="CN403" s="275"/>
      <c r="CO403" s="275"/>
      <c r="CP403" s="275"/>
      <c r="CQ403" s="275"/>
      <c r="CR403" s="275"/>
      <c r="CS403" s="275"/>
      <c r="CT403" s="275"/>
      <c r="CU403" s="275"/>
      <c r="CV403" s="275"/>
      <c r="CW403" s="275"/>
      <c r="EA403" s="275"/>
    </row>
    <row r="404" customFormat="false" ht="15" hidden="false" customHeight="false" outlineLevel="2" collapsed="false">
      <c r="A404" s="172"/>
      <c r="B404" s="173"/>
      <c r="C404" s="173"/>
      <c r="D404" s="173"/>
      <c r="E404" s="119"/>
      <c r="F404" s="19"/>
      <c r="G404" s="119"/>
      <c r="H404" s="119"/>
      <c r="I404" s="119"/>
      <c r="CL404" s="275"/>
      <c r="CM404" s="275"/>
      <c r="CN404" s="275"/>
      <c r="CO404" s="275"/>
      <c r="CP404" s="275"/>
      <c r="CQ404" s="275"/>
      <c r="CR404" s="275"/>
      <c r="CS404" s="275"/>
      <c r="CT404" s="275"/>
      <c r="CU404" s="275"/>
      <c r="CV404" s="275"/>
      <c r="CW404" s="275"/>
      <c r="EA404" s="275"/>
    </row>
    <row r="405" customFormat="false" ht="15" hidden="false" customHeight="false" outlineLevel="2" collapsed="false">
      <c r="A405" s="172"/>
      <c r="B405" s="173"/>
      <c r="C405" s="173"/>
      <c r="D405" s="173"/>
      <c r="E405" s="119"/>
      <c r="F405" s="19"/>
      <c r="G405" s="119"/>
      <c r="H405" s="119"/>
      <c r="I405" s="119"/>
      <c r="CL405" s="275"/>
      <c r="CM405" s="275"/>
      <c r="CN405" s="275"/>
      <c r="CO405" s="275"/>
      <c r="CP405" s="275"/>
      <c r="CQ405" s="275"/>
      <c r="CR405" s="275"/>
      <c r="CS405" s="275"/>
      <c r="CT405" s="275"/>
      <c r="CU405" s="275"/>
      <c r="CV405" s="275"/>
      <c r="CW405" s="275"/>
      <c r="EA405" s="275"/>
    </row>
    <row r="406" customFormat="false" ht="15" hidden="false" customHeight="false" outlineLevel="2" collapsed="false">
      <c r="A406" s="172"/>
      <c r="B406" s="173"/>
      <c r="C406" s="173"/>
      <c r="D406" s="173"/>
      <c r="E406" s="119"/>
      <c r="F406" s="19"/>
      <c r="G406" s="119"/>
      <c r="H406" s="119"/>
      <c r="I406" s="119"/>
      <c r="CL406" s="275"/>
      <c r="CM406" s="275"/>
      <c r="CN406" s="275"/>
      <c r="CO406" s="275"/>
      <c r="CP406" s="275"/>
      <c r="CQ406" s="275"/>
      <c r="CR406" s="275"/>
      <c r="CS406" s="275"/>
      <c r="CT406" s="275"/>
      <c r="CU406" s="275"/>
      <c r="CV406" s="275"/>
      <c r="CW406" s="275"/>
      <c r="EA406" s="275"/>
    </row>
    <row r="407" customFormat="false" ht="15" hidden="false" customHeight="false" outlineLevel="2" collapsed="false">
      <c r="A407" s="172"/>
      <c r="B407" s="173"/>
      <c r="C407" s="173"/>
      <c r="D407" s="173"/>
      <c r="E407" s="119"/>
      <c r="F407" s="19"/>
      <c r="G407" s="119"/>
      <c r="H407" s="119"/>
      <c r="I407" s="119"/>
      <c r="CL407" s="275"/>
      <c r="CM407" s="275"/>
      <c r="CN407" s="275"/>
      <c r="CO407" s="275"/>
      <c r="CP407" s="275"/>
      <c r="CQ407" s="275"/>
      <c r="CR407" s="275"/>
      <c r="CS407" s="275"/>
      <c r="CT407" s="275"/>
      <c r="CU407" s="275"/>
      <c r="CV407" s="275"/>
      <c r="CW407" s="275"/>
      <c r="EA407" s="275"/>
    </row>
    <row r="408" customFormat="false" ht="15" hidden="false" customHeight="false" outlineLevel="2" collapsed="false">
      <c r="A408" s="172"/>
      <c r="B408" s="173"/>
      <c r="C408" s="173"/>
      <c r="D408" s="173"/>
      <c r="E408" s="119"/>
      <c r="F408" s="19"/>
      <c r="G408" s="119"/>
      <c r="H408" s="119"/>
      <c r="I408" s="119"/>
      <c r="CL408" s="275"/>
      <c r="CM408" s="275"/>
      <c r="CN408" s="275"/>
      <c r="CO408" s="275"/>
      <c r="CP408" s="275"/>
      <c r="CQ408" s="275"/>
      <c r="CR408" s="275"/>
      <c r="CS408" s="275"/>
      <c r="CT408" s="275"/>
      <c r="CU408" s="275"/>
      <c r="CV408" s="275"/>
      <c r="CW408" s="275"/>
      <c r="EA408" s="275"/>
    </row>
    <row r="409" customFormat="false" ht="15" hidden="false" customHeight="false" outlineLevel="2" collapsed="false">
      <c r="A409" s="172"/>
      <c r="B409" s="173"/>
      <c r="C409" s="173"/>
      <c r="D409" s="173"/>
      <c r="E409" s="119"/>
      <c r="F409" s="19"/>
      <c r="G409" s="119"/>
      <c r="H409" s="119"/>
      <c r="I409" s="119"/>
      <c r="CL409" s="275"/>
      <c r="CM409" s="275"/>
      <c r="CN409" s="275"/>
      <c r="CO409" s="275"/>
      <c r="CP409" s="275"/>
      <c r="CQ409" s="275"/>
      <c r="CR409" s="275"/>
      <c r="CS409" s="275"/>
      <c r="CT409" s="275"/>
      <c r="CU409" s="275"/>
      <c r="CV409" s="275"/>
      <c r="CW409" s="275"/>
      <c r="EA409" s="275"/>
    </row>
    <row r="410" customFormat="false" ht="15" hidden="false" customHeight="false" outlineLevel="2" collapsed="false">
      <c r="A410" s="172"/>
      <c r="B410" s="173"/>
      <c r="C410" s="173"/>
      <c r="D410" s="173"/>
      <c r="E410" s="119"/>
      <c r="F410" s="19"/>
      <c r="G410" s="119"/>
      <c r="H410" s="119"/>
      <c r="I410" s="119"/>
      <c r="CL410" s="275"/>
      <c r="CM410" s="275"/>
      <c r="CN410" s="275"/>
      <c r="CO410" s="275"/>
      <c r="CP410" s="275"/>
      <c r="CQ410" s="275"/>
      <c r="CR410" s="275"/>
      <c r="CS410" s="275"/>
      <c r="CT410" s="275"/>
      <c r="CU410" s="275"/>
      <c r="CV410" s="275"/>
      <c r="CW410" s="275"/>
      <c r="EA410" s="275"/>
    </row>
    <row r="411" customFormat="false" ht="15" hidden="false" customHeight="false" outlineLevel="2" collapsed="false">
      <c r="A411" s="172"/>
      <c r="B411" s="173"/>
      <c r="C411" s="173"/>
      <c r="D411" s="173"/>
      <c r="E411" s="119"/>
      <c r="F411" s="19"/>
      <c r="G411" s="119"/>
      <c r="H411" s="119"/>
      <c r="I411" s="119"/>
      <c r="CL411" s="275"/>
      <c r="CM411" s="275"/>
      <c r="CN411" s="275"/>
      <c r="CO411" s="275"/>
      <c r="CP411" s="275"/>
      <c r="CQ411" s="275"/>
      <c r="CR411" s="275"/>
      <c r="CS411" s="275"/>
      <c r="CT411" s="275"/>
      <c r="CU411" s="275"/>
      <c r="CV411" s="275"/>
      <c r="CW411" s="275"/>
      <c r="EA411" s="275"/>
    </row>
    <row r="412" customFormat="false" ht="15" hidden="false" customHeight="false" outlineLevel="2" collapsed="false">
      <c r="A412" s="172"/>
      <c r="B412" s="173"/>
      <c r="C412" s="173"/>
      <c r="D412" s="173"/>
      <c r="E412" s="119"/>
      <c r="F412" s="19"/>
      <c r="G412" s="119"/>
      <c r="H412" s="119"/>
      <c r="I412" s="119"/>
      <c r="CL412" s="275"/>
      <c r="CM412" s="275"/>
      <c r="CN412" s="275"/>
      <c r="CO412" s="275"/>
      <c r="CP412" s="275"/>
      <c r="CQ412" s="275"/>
      <c r="CR412" s="275"/>
      <c r="CS412" s="275"/>
      <c r="CT412" s="275"/>
      <c r="CU412" s="275"/>
      <c r="CV412" s="275"/>
      <c r="CW412" s="275"/>
      <c r="EA412" s="275"/>
    </row>
    <row r="413" customFormat="false" ht="15" hidden="false" customHeight="false" outlineLevel="2" collapsed="false">
      <c r="A413" s="172"/>
      <c r="B413" s="173"/>
      <c r="C413" s="173"/>
      <c r="D413" s="173"/>
      <c r="E413" s="119"/>
      <c r="F413" s="19"/>
      <c r="G413" s="119"/>
      <c r="H413" s="119"/>
      <c r="I413" s="119"/>
      <c r="CL413" s="275"/>
      <c r="CM413" s="275"/>
      <c r="CN413" s="275"/>
      <c r="CO413" s="275"/>
      <c r="CP413" s="275"/>
      <c r="CQ413" s="275"/>
      <c r="CR413" s="275"/>
      <c r="CS413" s="275"/>
      <c r="CT413" s="275"/>
      <c r="CU413" s="275"/>
      <c r="CV413" s="275"/>
      <c r="CW413" s="275"/>
      <c r="EA413" s="275"/>
    </row>
    <row r="414" customFormat="false" ht="15" hidden="false" customHeight="false" outlineLevel="2" collapsed="false">
      <c r="A414" s="172"/>
      <c r="B414" s="173"/>
      <c r="C414" s="173"/>
      <c r="D414" s="173"/>
      <c r="E414" s="119"/>
      <c r="F414" s="19"/>
      <c r="G414" s="119"/>
      <c r="H414" s="119"/>
      <c r="I414" s="119"/>
      <c r="CL414" s="275"/>
      <c r="CM414" s="275"/>
      <c r="CN414" s="275"/>
      <c r="CO414" s="275"/>
      <c r="CP414" s="275"/>
      <c r="CQ414" s="275"/>
      <c r="CR414" s="275"/>
      <c r="CS414" s="275"/>
      <c r="CT414" s="275"/>
      <c r="CU414" s="275"/>
      <c r="CV414" s="275"/>
      <c r="CW414" s="275"/>
      <c r="EA414" s="275"/>
    </row>
    <row r="415" customFormat="false" ht="15" hidden="false" customHeight="false" outlineLevel="2" collapsed="false">
      <c r="A415" s="172"/>
      <c r="B415" s="173"/>
      <c r="C415" s="173"/>
      <c r="D415" s="173"/>
      <c r="E415" s="119"/>
      <c r="F415" s="19"/>
      <c r="G415" s="119"/>
      <c r="H415" s="119"/>
      <c r="I415" s="119"/>
      <c r="CL415" s="275"/>
      <c r="CM415" s="275"/>
      <c r="CN415" s="275"/>
      <c r="CO415" s="275"/>
      <c r="CP415" s="275"/>
      <c r="CQ415" s="275"/>
      <c r="CR415" s="275"/>
      <c r="CS415" s="275"/>
      <c r="CT415" s="275"/>
      <c r="CU415" s="275"/>
      <c r="CV415" s="275"/>
      <c r="CW415" s="275"/>
      <c r="EA415" s="275"/>
    </row>
    <row r="416" customFormat="false" ht="15" hidden="false" customHeight="false" outlineLevel="2" collapsed="false">
      <c r="A416" s="172"/>
      <c r="B416" s="173"/>
      <c r="C416" s="173"/>
      <c r="D416" s="173"/>
      <c r="E416" s="119"/>
      <c r="F416" s="19"/>
      <c r="G416" s="119"/>
      <c r="H416" s="119"/>
      <c r="I416" s="119"/>
      <c r="CL416" s="275"/>
      <c r="CM416" s="275"/>
      <c r="CN416" s="275"/>
      <c r="CO416" s="275"/>
      <c r="CP416" s="275"/>
      <c r="CQ416" s="275"/>
      <c r="CR416" s="275"/>
      <c r="CS416" s="275"/>
      <c r="CT416" s="275"/>
      <c r="CU416" s="275"/>
      <c r="CV416" s="275"/>
      <c r="CW416" s="275"/>
      <c r="EA416" s="275"/>
    </row>
    <row r="417" customFormat="false" ht="15" hidden="false" customHeight="false" outlineLevel="2" collapsed="false">
      <c r="A417" s="172"/>
      <c r="B417" s="173"/>
      <c r="C417" s="173"/>
      <c r="D417" s="173"/>
      <c r="E417" s="119"/>
      <c r="F417" s="19"/>
      <c r="G417" s="119"/>
      <c r="H417" s="119"/>
      <c r="I417" s="119"/>
      <c r="CL417" s="275"/>
      <c r="CM417" s="275"/>
      <c r="CN417" s="275"/>
      <c r="CO417" s="275"/>
      <c r="CP417" s="275"/>
      <c r="CQ417" s="275"/>
      <c r="CR417" s="275"/>
      <c r="CS417" s="275"/>
      <c r="CT417" s="275"/>
      <c r="CU417" s="275"/>
      <c r="CV417" s="275"/>
      <c r="CW417" s="275"/>
      <c r="EA417" s="275"/>
    </row>
    <row r="418" customFormat="false" ht="15" hidden="false" customHeight="false" outlineLevel="2" collapsed="false">
      <c r="A418" s="172"/>
      <c r="B418" s="173"/>
      <c r="C418" s="173"/>
      <c r="D418" s="173"/>
      <c r="E418" s="119"/>
      <c r="F418" s="19"/>
      <c r="G418" s="119"/>
      <c r="H418" s="119"/>
      <c r="I418" s="119"/>
      <c r="CL418" s="275"/>
      <c r="CM418" s="275"/>
      <c r="CN418" s="275"/>
      <c r="CO418" s="275"/>
      <c r="CP418" s="275"/>
      <c r="CQ418" s="275"/>
      <c r="CR418" s="275"/>
      <c r="CS418" s="275"/>
      <c r="CT418" s="275"/>
      <c r="CU418" s="275"/>
      <c r="CV418" s="275"/>
      <c r="CW418" s="275"/>
      <c r="EA418" s="275"/>
    </row>
    <row r="419" customFormat="false" ht="15" hidden="false" customHeight="false" outlineLevel="2" collapsed="false">
      <c r="A419" s="172"/>
      <c r="B419" s="173"/>
      <c r="C419" s="173"/>
      <c r="D419" s="173"/>
      <c r="E419" s="119"/>
      <c r="F419" s="19"/>
      <c r="G419" s="119"/>
      <c r="H419" s="119"/>
      <c r="I419" s="119"/>
      <c r="CL419" s="275"/>
      <c r="CM419" s="275"/>
      <c r="CN419" s="275"/>
      <c r="CO419" s="275"/>
      <c r="CP419" s="275"/>
      <c r="CQ419" s="275"/>
      <c r="CR419" s="275"/>
      <c r="CS419" s="275"/>
      <c r="CT419" s="275"/>
      <c r="CU419" s="275"/>
      <c r="CV419" s="275"/>
      <c r="CW419" s="275"/>
      <c r="EA419" s="275"/>
    </row>
    <row r="420" customFormat="false" ht="15" hidden="false" customHeight="false" outlineLevel="2" collapsed="false">
      <c r="A420" s="172"/>
      <c r="B420" s="173"/>
      <c r="C420" s="173"/>
      <c r="D420" s="173"/>
      <c r="E420" s="119"/>
      <c r="F420" s="19"/>
      <c r="G420" s="119"/>
      <c r="H420" s="119"/>
      <c r="I420" s="119"/>
      <c r="CL420" s="275"/>
      <c r="CM420" s="275"/>
      <c r="CN420" s="275"/>
      <c r="CO420" s="275"/>
      <c r="CP420" s="275"/>
      <c r="CQ420" s="275"/>
      <c r="CR420" s="275"/>
      <c r="CS420" s="275"/>
      <c r="CT420" s="275"/>
      <c r="CU420" s="275"/>
      <c r="CV420" s="275"/>
      <c r="CW420" s="275"/>
      <c r="EA420" s="275"/>
    </row>
    <row r="421" customFormat="false" ht="15" hidden="false" customHeight="false" outlineLevel="2" collapsed="false">
      <c r="A421" s="172"/>
      <c r="B421" s="173"/>
      <c r="C421" s="173"/>
      <c r="D421" s="173"/>
      <c r="E421" s="119"/>
      <c r="F421" s="19"/>
      <c r="G421" s="119"/>
      <c r="H421" s="119"/>
      <c r="I421" s="119"/>
      <c r="CL421" s="275"/>
      <c r="CM421" s="275"/>
      <c r="CN421" s="275"/>
      <c r="CO421" s="275"/>
      <c r="CP421" s="275"/>
      <c r="CQ421" s="275"/>
      <c r="CR421" s="275"/>
      <c r="CS421" s="275"/>
      <c r="CT421" s="275"/>
      <c r="CU421" s="275"/>
      <c r="CV421" s="275"/>
      <c r="CW421" s="275"/>
      <c r="EA421" s="275"/>
    </row>
    <row r="422" customFormat="false" ht="15" hidden="false" customHeight="false" outlineLevel="2" collapsed="false">
      <c r="A422" s="48" t="s">
        <v>99</v>
      </c>
      <c r="B422" s="123" t="s">
        <v>424</v>
      </c>
      <c r="C422" s="123"/>
      <c r="D422" s="123" t="s">
        <v>101</v>
      </c>
      <c r="E422" s="124"/>
      <c r="F422" s="19" t="s">
        <v>425</v>
      </c>
      <c r="G422" s="124" t="s">
        <v>396</v>
      </c>
      <c r="H422" s="124"/>
      <c r="I422" s="124" t="s">
        <v>426</v>
      </c>
      <c r="CL422" s="275"/>
      <c r="CM422" s="275"/>
      <c r="CN422" s="275"/>
      <c r="CO422" s="275"/>
      <c r="CP422" s="275"/>
      <c r="CQ422" s="275"/>
      <c r="CR422" s="275"/>
      <c r="CS422" s="275"/>
      <c r="CT422" s="275"/>
      <c r="CU422" s="275"/>
      <c r="CV422" s="275"/>
      <c r="CW422" s="275"/>
      <c r="EA422" s="275"/>
    </row>
    <row r="423" customFormat="false" ht="15" hidden="false" customHeight="false" outlineLevel="2" collapsed="false">
      <c r="A423" s="48" t="s">
        <v>99</v>
      </c>
      <c r="B423" s="123" t="s">
        <v>424</v>
      </c>
      <c r="C423" s="123"/>
      <c r="D423" s="123" t="s">
        <v>101</v>
      </c>
      <c r="E423" s="124"/>
      <c r="F423" s="19" t="s">
        <v>427</v>
      </c>
      <c r="G423" s="124" t="s">
        <v>396</v>
      </c>
      <c r="H423" s="124"/>
      <c r="I423" s="124" t="s">
        <v>426</v>
      </c>
      <c r="CL423" s="325" t="n">
        <v>27.043</v>
      </c>
      <c r="CM423" s="325" t="n">
        <v>35</v>
      </c>
      <c r="CN423" s="325" t="n">
        <v>31</v>
      </c>
      <c r="CO423" s="325" t="n">
        <f aca="false">+Inputs!AD423-CL423-CM423-CN423</f>
        <v>39.26</v>
      </c>
      <c r="CP423" s="174" t="n">
        <f aca="false">Inputs!$AE423*IF(LEFT(CP1,1)="1",21.32%,IF(LEFT(CP1,1)="2",24.46%,IF(LEFT(CP1,1)="3",24.04%,30.19%)))</f>
        <v>17.739615</v>
      </c>
      <c r="CQ423" s="174" t="n">
        <f aca="false">Inputs!$AE423*IF(LEFT(CQ1,1)="1",21.32%,IF(LEFT(CQ1,1)="2",24.46%,IF(LEFT(CQ1,1)="3",24.04%,30.19%)))</f>
        <v>17.739615</v>
      </c>
      <c r="CR423" s="174" t="n">
        <f aca="false">Inputs!$AE423*IF(LEFT(CR1,1)="1",21.32%,IF(LEFT(CR1,1)="2",24.46%,IF(LEFT(CR1,1)="3",24.04%,30.19%)))</f>
        <v>17.739615</v>
      </c>
      <c r="CS423" s="174" t="n">
        <f aca="false">Inputs!$AE423*IF(LEFT(CS1,1)="1",21.32%,IF(LEFT(CS1,1)="2",24.46%,IF(LEFT(CS1,1)="3",24.04%,30.19%)))</f>
        <v>17.739615</v>
      </c>
      <c r="CT423" s="174" t="n">
        <f aca="false">Inputs!$AF423*IF(LEFT(CT1,1)="1",21.32%,IF(LEFT(CT1,1)="2",24.46%,IF(LEFT(CT1,1)="3",24.04%,30.19%)))</f>
        <v>21.6236184</v>
      </c>
      <c r="CU423" s="174" t="n">
        <f aca="false">Inputs!$AF423*IF(LEFT(CU1,1)="1",21.32%,IF(LEFT(CU1,1)="2",24.46%,IF(LEFT(CU1,1)="3",24.04%,30.19%)))</f>
        <v>21.6236184</v>
      </c>
      <c r="CV423" s="174" t="n">
        <f aca="false">Inputs!$AF423*IF(LEFT(CV1,1)="1",21.32%,IF(LEFT(CV1,1)="2",24.46%,IF(LEFT(CV1,1)="3",24.04%,30.19%)))</f>
        <v>21.6236184</v>
      </c>
      <c r="CW423" s="174" t="n">
        <f aca="false">Inputs!$AF423*IF(LEFT(CW1,1)="1",21.32%,IF(LEFT(CW1,1)="2",24.46%,IF(LEFT(CW1,1)="3",24.04%,30.19%)))</f>
        <v>21.6236184</v>
      </c>
      <c r="CX423" s="174" t="n">
        <f aca="false">Inputs!$AG423*IF(LEFT(CX1,1)="1",21.32%,IF(LEFT(CX1,1)="2",24.46%,IF(LEFT(CX1,1)="3",24.04%,30.19%)))</f>
        <v>26.5826388</v>
      </c>
      <c r="CY423" s="174" t="n">
        <f aca="false">Inputs!$AG423*IF(LEFT(CY1,1)="1",21.32%,IF(LEFT(CY1,1)="2",24.46%,IF(LEFT(CY1,1)="3",24.04%,30.19%)))</f>
        <v>26.5826388</v>
      </c>
      <c r="CZ423" s="174" t="n">
        <f aca="false">Inputs!$AG423*IF(LEFT(CZ1,1)="1",21.32%,IF(LEFT(CZ1,1)="2",24.46%,IF(LEFT(CZ1,1)="3",24.04%,30.19%)))</f>
        <v>26.5826388</v>
      </c>
      <c r="DA423" s="174" t="n">
        <f aca="false">Inputs!$AG423*IF(LEFT(DA1,1)="1",21.32%,IF(LEFT(DA1,1)="2",24.46%,IF(LEFT(DA1,1)="3",24.04%,30.19%)))</f>
        <v>26.5826388</v>
      </c>
      <c r="DB423" s="174" t="n">
        <f aca="false">Inputs!$AH423*IF(LEFT(DB1,1)="1",21.32%,IF(LEFT(DB1,1)="2",24.46%,IF(LEFT(DB1,1)="3",24.04%,30.19%)))</f>
        <v>20.299354</v>
      </c>
      <c r="DC423" s="174" t="n">
        <f aca="false">Inputs!$AH423*IF(LEFT(DC1,1)="1",21.32%,IF(LEFT(DC1,1)="2",24.46%,IF(LEFT(DC1,1)="3",24.04%,30.19%)))</f>
        <v>20.299354</v>
      </c>
      <c r="DD423" s="174" t="n">
        <f aca="false">Inputs!$AH423*IF(LEFT(DD1,1)="1",21.32%,IF(LEFT(DD1,1)="2",24.46%,IF(LEFT(DD1,1)="3",24.04%,30.19%)))</f>
        <v>20.299354</v>
      </c>
      <c r="DE423" s="174" t="n">
        <f aca="false">Inputs!$AH423*IF(LEFT(DE1,1)="1",21.32%,IF(LEFT(DE1,1)="2",24.46%,IF(LEFT(DE1,1)="3",24.04%,30.19%)))</f>
        <v>20.299354</v>
      </c>
      <c r="DF423" s="174" t="n">
        <f aca="false">Inputs!$AI423*IF(LEFT(DF1,1)="1",21.32%,IF(LEFT(DF1,1)="2",24.46%,IF(LEFT(DF1,1)="3",24.04%,30.19%)))</f>
        <v>16.2394832</v>
      </c>
      <c r="DG423" s="174" t="n">
        <f aca="false">Inputs!$AI423*IF(LEFT(DG1,1)="1",21.32%,IF(LEFT(DG1,1)="2",24.46%,IF(LEFT(DG1,1)="3",24.04%,30.19%)))</f>
        <v>16.2394832</v>
      </c>
      <c r="DH423" s="174" t="n">
        <f aca="false">Inputs!$AI423*IF(LEFT(DH1,1)="1",21.32%,IF(LEFT(DH1,1)="2",24.46%,IF(LEFT(DH1,1)="3",24.04%,30.19%)))</f>
        <v>16.2394832</v>
      </c>
      <c r="DI423" s="174" t="n">
        <f aca="false">Inputs!$AI423*IF(LEFT(DI1,1)="1",21.32%,IF(LEFT(DI1,1)="2",24.46%,IF(LEFT(DI1,1)="3",24.04%,30.19%)))</f>
        <v>16.2394832</v>
      </c>
      <c r="DJ423" s="174" t="n">
        <f aca="false">Inputs!$AJ423*IF(LEFT(DJ1,1)="1",21.32%,IF(LEFT(DJ1,1)="2",24.46%,IF(LEFT(DJ1,1)="3",24.04%,30.19%)))</f>
        <v>17.614206201265</v>
      </c>
      <c r="DK423" s="174" t="n">
        <f aca="false">Inputs!$AJ423*IF(LEFT(DK1,1)="1",21.32%,IF(LEFT(DK1,1)="2",24.46%,IF(LEFT(DK1,1)="3",24.04%,30.19%)))</f>
        <v>17.614206201265</v>
      </c>
      <c r="DL423" s="174" t="n">
        <f aca="false">Inputs!$AJ423*IF(LEFT(DL1,1)="1",21.32%,IF(LEFT(DL1,1)="2",24.46%,IF(LEFT(DL1,1)="3",24.04%,30.19%)))</f>
        <v>17.614206201265</v>
      </c>
      <c r="DM423" s="174" t="n">
        <f aca="false">Inputs!$AJ423*IF(LEFT(DM1,1)="1",21.32%,IF(LEFT(DM1,1)="2",24.46%,IF(LEFT(DM1,1)="3",24.04%,30.19%)))</f>
        <v>17.614206201265</v>
      </c>
      <c r="DN423" s="174" t="n">
        <f aca="false">Inputs!$AK423*IF(LEFT(DN1,1)="1",21.32%,IF(LEFT(DN1,1)="2",24.46%,IF(LEFT(DN1,1)="3",24.04%,30.19%)))</f>
        <v>18.0448735428859</v>
      </c>
      <c r="DO423" s="174" t="n">
        <f aca="false">Inputs!$AK423*IF(LEFT(DO1,1)="1",21.32%,IF(LEFT(DO1,1)="2",24.46%,IF(LEFT(DO1,1)="3",24.04%,30.19%)))</f>
        <v>18.0448735428859</v>
      </c>
      <c r="DP423" s="174" t="n">
        <f aca="false">Inputs!$AK423*IF(LEFT(DP1,1)="1",21.32%,IF(LEFT(DP1,1)="2",24.46%,IF(LEFT(DP1,1)="3",24.04%,30.19%)))</f>
        <v>18.0448735428859</v>
      </c>
      <c r="DQ423" s="174" t="n">
        <f aca="false">Inputs!$AK423*IF(LEFT(DQ1,1)="1",21.32%,IF(LEFT(DQ1,1)="2",24.46%,IF(LEFT(DQ1,1)="3",24.04%,30.19%)))</f>
        <v>18.0448735428859</v>
      </c>
      <c r="DR423" s="174" t="n">
        <f aca="false">Inputs!$AL423*IF(LEFT(DR1,1)="1",21.32%,IF(LEFT(DR1,1)="2",24.46%,IF(LEFT(DR1,1)="3",24.04%,30.19%)))</f>
        <v>18.5374985906067</v>
      </c>
      <c r="DS423" s="174" t="n">
        <f aca="false">Inputs!$AL423*IF(LEFT(DS1,1)="1",21.32%,IF(LEFT(DS1,1)="2",24.46%,IF(LEFT(DS1,1)="3",24.04%,30.19%)))</f>
        <v>18.5374985906067</v>
      </c>
      <c r="DT423" s="174" t="n">
        <f aca="false">Inputs!$AL423*IF(LEFT(DT1,1)="1",21.32%,IF(LEFT(DT1,1)="2",24.46%,IF(LEFT(DT1,1)="3",24.04%,30.19%)))</f>
        <v>18.5374985906067</v>
      </c>
      <c r="DU423" s="174" t="n">
        <f aca="false">Inputs!$AL423*IF(LEFT(DU1,1)="1",21.32%,IF(LEFT(DU1,1)="2",24.46%,IF(LEFT(DU1,1)="3",24.04%,30.19%)))</f>
        <v>18.5374985906067</v>
      </c>
      <c r="DV423" s="174" t="n">
        <f aca="false">Inputs!$AM423*IF(LEFT(DV1,1)="1",21.32%,IF(LEFT(DV1,1)="2",24.46%,IF(LEFT(DV1,1)="3",24.04%,30.19%)))</f>
        <v>19.0435723021303</v>
      </c>
      <c r="DW423" s="174" t="n">
        <f aca="false">Inputs!$AM423*IF(LEFT(DW1,1)="1",21.32%,IF(LEFT(DW1,1)="2",24.46%,IF(LEFT(DW1,1)="3",24.04%,30.19%)))</f>
        <v>19.0435723021303</v>
      </c>
      <c r="DX423" s="174" t="n">
        <f aca="false">Inputs!$AM423*IF(LEFT(DX1,1)="1",21.32%,IF(LEFT(DX1,1)="2",24.46%,IF(LEFT(DX1,1)="3",24.04%,30.19%)))</f>
        <v>19.0435723021303</v>
      </c>
      <c r="DY423" s="174" t="n">
        <f aca="false">Inputs!$AM423*IF(LEFT(DY1,1)="1",21.32%,IF(LEFT(DY1,1)="2",24.46%,IF(LEFT(DY1,1)="3",24.04%,30.19%)))</f>
        <v>19.0435723021303</v>
      </c>
      <c r="DZ423" s="174" t="n">
        <f aca="false">Inputs!$AN423*IF(LEFT(DZ1,1)="1",21.32%,IF(LEFT(DZ1,1)="2",24.46%,IF(LEFT(DZ1,1)="3",24.04%,30.19%)))</f>
        <v>19.5634618259784</v>
      </c>
      <c r="EA423" s="174" t="n">
        <f aca="false">Inputs!$AN423*IF(LEFT(EA1,1)="1",21.32%,IF(LEFT(EA1,1)="2",24.46%,IF(LEFT(EA1,1)="3",24.04%,30.19%)))</f>
        <v>19.5634618259784</v>
      </c>
      <c r="EB423" s="174" t="n">
        <f aca="false">Inputs!$AN423*IF(LEFT(EB1,1)="1",21.32%,IF(LEFT(EB1,1)="2",24.46%,IF(LEFT(EB1,1)="3",24.04%,30.19%)))</f>
        <v>19.5634618259784</v>
      </c>
      <c r="EC423" s="174" t="n">
        <f aca="false">Inputs!$AN423*IF(LEFT(EC1,1)="1",21.32%,IF(LEFT(EC1,1)="2",24.46%,IF(LEFT(EC1,1)="3",24.04%,30.19%)))</f>
        <v>19.5634618259784</v>
      </c>
      <c r="ED423" s="174" t="n">
        <f aca="false">Inputs!$AO423*IF(LEFT(ED1,1)="1",21.32%,IF(LEFT(ED1,1)="2",24.46%,IF(LEFT(ED1,1)="3",24.04%,30.19%)))</f>
        <v>20.0975443338277</v>
      </c>
      <c r="EE423" s="174" t="n">
        <f aca="false">Inputs!$AO423*IF(LEFT(EE1,1)="1",21.32%,IF(LEFT(EE1,1)="2",24.46%,IF(LEFT(EE1,1)="3",24.04%,30.19%)))</f>
        <v>20.0975443338277</v>
      </c>
      <c r="EF423" s="174" t="n">
        <f aca="false">Inputs!$AO423*IF(LEFT(EF1,1)="1",21.32%,IF(LEFT(EF1,1)="2",24.46%,IF(LEFT(EF1,1)="3",24.04%,30.19%)))</f>
        <v>20.0975443338277</v>
      </c>
      <c r="EG423" s="174" t="n">
        <f aca="false">Inputs!$AO423*IF(LEFT(EG1,1)="1",21.32%,IF(LEFT(EG1,1)="2",24.46%,IF(LEFT(EG1,1)="3",24.04%,30.19%)))</f>
        <v>20.0975443338277</v>
      </c>
      <c r="EH423" s="174" t="n">
        <f aca="false">Inputs!$AP423*IF(LEFT(EH1,1)="1",21.32%,IF(LEFT(EH1,1)="2",24.46%,IF(LEFT(EH1,1)="3",24.04%,30.19%)))</f>
        <v>20.6462072941412</v>
      </c>
      <c r="EI423" s="174" t="n">
        <f aca="false">Inputs!$AP423*IF(LEFT(EI1,1)="1",21.32%,IF(LEFT(EI1,1)="2",24.46%,IF(LEFT(EI1,1)="3",24.04%,30.19%)))</f>
        <v>20.6462072941412</v>
      </c>
      <c r="EJ423" s="174" t="n">
        <f aca="false">Inputs!$AP423*IF(LEFT(EJ1,1)="1",21.32%,IF(LEFT(EJ1,1)="2",24.46%,IF(LEFT(EJ1,1)="3",24.04%,30.19%)))</f>
        <v>20.6462072941412</v>
      </c>
      <c r="EK423" s="174" t="n">
        <f aca="false">Inputs!$AP423*IF(LEFT(EK1,1)="1",21.32%,IF(LEFT(EK1,1)="2",24.46%,IF(LEFT(EK1,1)="3",24.04%,30.19%)))</f>
        <v>20.6462072941412</v>
      </c>
      <c r="EL423" s="174" t="n">
        <f aca="false">Inputs!$AQ423*IF(LEFT(EL1,1)="1",21.32%,IF(LEFT(EL1,1)="2",24.46%,IF(LEFT(EL1,1)="3",24.04%,30.19%)))</f>
        <v>21.2098487532712</v>
      </c>
      <c r="EM423" s="174" t="n">
        <f aca="false">Inputs!$AQ423*IF(LEFT(EM1,1)="1",21.32%,IF(LEFT(EM1,1)="2",24.46%,IF(LEFT(EM1,1)="3",24.04%,30.19%)))</f>
        <v>21.2098487532712</v>
      </c>
      <c r="EN423" s="174" t="n">
        <f aca="false">Inputs!$AQ423*IF(LEFT(EN1,1)="1",21.32%,IF(LEFT(EN1,1)="2",24.46%,IF(LEFT(EN1,1)="3",24.04%,30.19%)))</f>
        <v>21.2098487532712</v>
      </c>
      <c r="EO423" s="174" t="n">
        <f aca="false">Inputs!$AQ423*IF(LEFT(EO1,1)="1",21.32%,IF(LEFT(EO1,1)="2",24.46%,IF(LEFT(EO1,1)="3",24.04%,30.19%)))</f>
        <v>21.2098487532712</v>
      </c>
      <c r="EP423" s="174" t="n">
        <f aca="false">Inputs!$AR423*IF(LEFT(EP1,1)="1",21.32%,IF(LEFT(EP1,1)="2",24.46%,IF(LEFT(EP1,1)="3",24.04%,30.19%)))</f>
        <v>21.7888776242355</v>
      </c>
      <c r="EQ423" s="174" t="n">
        <f aca="false">Inputs!$AR423*IF(LEFT(EQ1,1)="1",21.32%,IF(LEFT(EQ1,1)="2",24.46%,IF(LEFT(EQ1,1)="3",24.04%,30.19%)))</f>
        <v>21.7888776242355</v>
      </c>
      <c r="ER423" s="174" t="n">
        <f aca="false">Inputs!$AR423*IF(LEFT(ER1,1)="1",21.32%,IF(LEFT(ER1,1)="2",24.46%,IF(LEFT(ER1,1)="3",24.04%,30.19%)))</f>
        <v>21.7888776242355</v>
      </c>
      <c r="ES423" s="174" t="n">
        <f aca="false">Inputs!$AR423*IF(LEFT(ES1,1)="1",21.32%,IF(LEFT(ES1,1)="2",24.46%,IF(LEFT(ES1,1)="3",24.04%,30.19%)))</f>
        <v>21.7888776242355</v>
      </c>
      <c r="ET423" s="174" t="n">
        <f aca="false">Inputs!$AS423*IF(LEFT(ET1,1)="1",21.32%,IF(LEFT(ET1,1)="2",24.46%,IF(LEFT(ET1,1)="3",24.04%,30.19%)))</f>
        <v>22.3837139833771</v>
      </c>
      <c r="EU423" s="174" t="n">
        <f aca="false">Inputs!$AS423*IF(LEFT(EU1,1)="1",21.32%,IF(LEFT(EU1,1)="2",24.46%,IF(LEFT(EU1,1)="3",24.04%,30.19%)))</f>
        <v>22.3837139833771</v>
      </c>
      <c r="EV423" s="174" t="n">
        <f aca="false">Inputs!$AS423*IF(LEFT(EV1,1)="1",21.32%,IF(LEFT(EV1,1)="2",24.46%,IF(LEFT(EV1,1)="3",24.04%,30.19%)))</f>
        <v>22.3837139833771</v>
      </c>
      <c r="EW423" s="174" t="n">
        <f aca="false">Inputs!$AS423*IF(LEFT(EW1,1)="1",21.32%,IF(LEFT(EW1,1)="2",24.46%,IF(LEFT(EW1,1)="3",24.04%,30.19%)))</f>
        <v>22.3837139833771</v>
      </c>
      <c r="EX423" s="174" t="n">
        <f aca="false">Inputs!$AT423*IF(LEFT(EX1,1)="1",21.32%,IF(LEFT(EX1,1)="2",24.46%,IF(LEFT(EX1,1)="3",24.04%,30.19%)))</f>
        <v>22.9947893751233</v>
      </c>
      <c r="EY423" s="174" t="n">
        <f aca="false">Inputs!$AT423*IF(LEFT(EY1,1)="1",21.32%,IF(LEFT(EY1,1)="2",24.46%,IF(LEFT(EY1,1)="3",24.04%,30.19%)))</f>
        <v>22.9947893751233</v>
      </c>
      <c r="EZ423" s="174" t="n">
        <f aca="false">Inputs!$AT423*IF(LEFT(EZ1,1)="1",21.32%,IF(LEFT(EZ1,1)="2",24.46%,IF(LEFT(EZ1,1)="3",24.04%,30.19%)))</f>
        <v>22.9947893751233</v>
      </c>
      <c r="FA423" s="174" t="n">
        <f aca="false">Inputs!$AT423*IF(LEFT(FA1,1)="1",21.32%,IF(LEFT(FA1,1)="2",24.46%,IF(LEFT(FA1,1)="3",24.04%,30.19%)))</f>
        <v>22.9947893751233</v>
      </c>
      <c r="FB423" s="174" t="n">
        <f aca="false">Inputs!$AU423*IF(LEFT(FB1,1)="1",21.32%,IF(LEFT(FB1,1)="2",24.46%,IF(LEFT(FB1,1)="3",24.04%,30.19%)))</f>
        <v>23.6225471250642</v>
      </c>
      <c r="FC423" s="174" t="n">
        <f aca="false">Inputs!$AU423*IF(LEFT(FC1,1)="1",21.32%,IF(LEFT(FC1,1)="2",24.46%,IF(LEFT(FC1,1)="3",24.04%,30.19%)))</f>
        <v>23.6225471250642</v>
      </c>
      <c r="FD423" s="174" t="n">
        <f aca="false">Inputs!$AU423*IF(LEFT(FD1,1)="1",21.32%,IF(LEFT(FD1,1)="2",24.46%,IF(LEFT(FD1,1)="3",24.04%,30.19%)))</f>
        <v>23.6225471250642</v>
      </c>
      <c r="FE423" s="174" t="n">
        <f aca="false">Inputs!$AU423*IF(LEFT(FE1,1)="1",21.32%,IF(LEFT(FE1,1)="2",24.46%,IF(LEFT(FE1,1)="3",24.04%,30.19%)))</f>
        <v>23.6225471250642</v>
      </c>
      <c r="FF423" s="174" t="n">
        <f aca="false">Inputs!$AV423*IF(LEFT(FF1,1)="1",21.32%,IF(LEFT(FF1,1)="2",24.46%,IF(LEFT(FF1,1)="3",24.04%,30.19%)))</f>
        <v>24.2674426615785</v>
      </c>
      <c r="FG423" s="174" t="n">
        <f aca="false">Inputs!$AV423*IF(LEFT(FG1,1)="1",21.32%,IF(LEFT(FG1,1)="2",24.46%,IF(LEFT(FG1,1)="3",24.04%,30.19%)))</f>
        <v>24.2674426615785</v>
      </c>
      <c r="FH423" s="174" t="n">
        <f aca="false">Inputs!$AV423*IF(LEFT(FH1,1)="1",21.32%,IF(LEFT(FH1,1)="2",24.46%,IF(LEFT(FH1,1)="3",24.04%,30.19%)))</f>
        <v>24.2674426615785</v>
      </c>
      <c r="FI423" s="174" t="n">
        <f aca="false">Inputs!$AV423*IF(LEFT(FI1,1)="1",21.32%,IF(LEFT(FI1,1)="2",24.46%,IF(LEFT(FI1,1)="3",24.04%,30.19%)))</f>
        <v>24.2674426615785</v>
      </c>
      <c r="FJ423" s="174" t="n">
        <f aca="false">Inputs!$AW423*IF(LEFT(FJ1,1)="1",21.32%,IF(LEFT(FJ1,1)="2",24.46%,IF(LEFT(FJ1,1)="3",24.04%,30.19%)))</f>
        <v>24.9299438462396</v>
      </c>
      <c r="FK423" s="174" t="n">
        <f aca="false">Inputs!$AW423*IF(LEFT(FK1,1)="1",21.32%,IF(LEFT(FK1,1)="2",24.46%,IF(LEFT(FK1,1)="3",24.04%,30.19%)))</f>
        <v>24.9299438462396</v>
      </c>
      <c r="FL423" s="174" t="n">
        <f aca="false">Inputs!$AW423*IF(LEFT(FL1,1)="1",21.32%,IF(LEFT(FL1,1)="2",24.46%,IF(LEFT(FL1,1)="3",24.04%,30.19%)))</f>
        <v>24.9299438462396</v>
      </c>
      <c r="FM423" s="174" t="n">
        <f aca="false">Inputs!$AW423*IF(LEFT(FM1,1)="1",21.32%,IF(LEFT(FM1,1)="2",24.46%,IF(LEFT(FM1,1)="3",24.04%,30.19%)))</f>
        <v>24.9299438462396</v>
      </c>
      <c r="FN423" s="174" t="n">
        <f aca="false">Inputs!$AX423*IF(LEFT(FN1,1)="1",21.32%,IF(LEFT(FN1,1)="2",24.46%,IF(LEFT(FN1,1)="3",24.04%,30.19%)))</f>
        <v>25.6105313132419</v>
      </c>
      <c r="FO423" s="174" t="n">
        <f aca="false">Inputs!$AX423*IF(LEFT(FO1,1)="1",21.32%,IF(LEFT(FO1,1)="2",24.46%,IF(LEFT(FO1,1)="3",24.04%,30.19%)))</f>
        <v>25.6105313132419</v>
      </c>
      <c r="FP423" s="174" t="n">
        <f aca="false">Inputs!$AX423*IF(LEFT(FP1,1)="1",21.32%,IF(LEFT(FP1,1)="2",24.46%,IF(LEFT(FP1,1)="3",24.04%,30.19%)))</f>
        <v>25.6105313132419</v>
      </c>
      <c r="FQ423" s="174" t="n">
        <f aca="false">Inputs!$AX423*IF(LEFT(FQ1,1)="1",21.32%,IF(LEFT(FQ1,1)="2",24.46%,IF(LEFT(FQ1,1)="3",24.04%,30.19%)))</f>
        <v>25.6105313132419</v>
      </c>
      <c r="FR423" s="174" t="n">
        <f aca="false">Inputs!$AY423*IF(LEFT(FR1,1)="1",21.32%,IF(LEFT(FR1,1)="2",24.46%,IF(LEFT(FR1,1)="3",24.04%,30.19%)))</f>
        <v>26.3096988180934</v>
      </c>
      <c r="FS423" s="174" t="n">
        <f aca="false">Inputs!$AY423*IF(LEFT(FS1,1)="1",21.32%,IF(LEFT(FS1,1)="2",24.46%,IF(LEFT(FS1,1)="3",24.04%,30.19%)))</f>
        <v>26.3096988180934</v>
      </c>
      <c r="FT423" s="174" t="n">
        <f aca="false">Inputs!$AY423*IF(LEFT(FT1,1)="1",21.32%,IF(LEFT(FT1,1)="2",24.46%,IF(LEFT(FT1,1)="3",24.04%,30.19%)))</f>
        <v>26.3096988180934</v>
      </c>
      <c r="FU423" s="174" t="n">
        <f aca="false">Inputs!$AY423*IF(LEFT(FU1,1)="1",21.32%,IF(LEFT(FU1,1)="2",24.46%,IF(LEFT(FU1,1)="3",24.04%,30.19%)))</f>
        <v>26.3096988180934</v>
      </c>
      <c r="FV423" s="174" t="n">
        <f aca="false">Inputs!$AZ423*IF(LEFT(FV1,1)="1",21.32%,IF(LEFT(FV1,1)="2",24.46%,IF(LEFT(FV1,1)="3",24.04%,30.19%)))</f>
        <v>27.0279535958274</v>
      </c>
      <c r="FW423" s="174" t="n">
        <f aca="false">Inputs!$AZ423*IF(LEFT(FW1,1)="1",21.32%,IF(LEFT(FW1,1)="2",24.46%,IF(LEFT(FW1,1)="3",24.04%,30.19%)))</f>
        <v>27.0279535958274</v>
      </c>
      <c r="FX423" s="174" t="n">
        <f aca="false">Inputs!$AZ423*IF(LEFT(FX1,1)="1",21.32%,IF(LEFT(FX1,1)="2",24.46%,IF(LEFT(FX1,1)="3",24.04%,30.19%)))</f>
        <v>27.0279535958274</v>
      </c>
      <c r="FY423" s="174" t="n">
        <f aca="false">Inputs!$AZ423*IF(LEFT(FY1,1)="1",21.32%,IF(LEFT(FY1,1)="2",24.46%,IF(LEFT(FY1,1)="3",24.04%,30.19%)))</f>
        <v>27.0279535958274</v>
      </c>
      <c r="FZ423" s="174" t="n">
        <f aca="false">Inputs!$BA423*IF(LEFT(FZ1,1)="1",21.32%,IF(LEFT(FZ1,1)="2",24.46%,IF(LEFT(FZ1,1)="3",24.04%,30.19%)))</f>
        <v>27.7658167289935</v>
      </c>
      <c r="GA423" s="174" t="n">
        <f aca="false">Inputs!$BA423*IF(LEFT(GA1,1)="1",21.32%,IF(LEFT(GA1,1)="2",24.46%,IF(LEFT(GA1,1)="3",24.04%,30.19%)))</f>
        <v>27.7658167289935</v>
      </c>
      <c r="GB423" s="174" t="n">
        <f aca="false">Inputs!$BA423*IF(LEFT(GB1,1)="1",21.32%,IF(LEFT(GB1,1)="2",24.46%,IF(LEFT(GB1,1)="3",24.04%,30.19%)))</f>
        <v>27.7658167289935</v>
      </c>
      <c r="GC423" s="174" t="n">
        <f aca="false">Inputs!$BA423*IF(LEFT(GC1,1)="1",21.32%,IF(LEFT(GC1,1)="2",24.46%,IF(LEFT(GC1,1)="3",24.04%,30.19%)))</f>
        <v>27.7658167289935</v>
      </c>
      <c r="GD423" s="174" t="n">
        <f aca="false">Inputs!$BB423*IF(LEFT(GD1,1)="1",21.32%,IF(LEFT(GD1,1)="2",24.46%,IF(LEFT(GD1,1)="3",24.04%,30.19%)))</f>
        <v>28.523823525695</v>
      </c>
      <c r="GE423" s="174" t="n">
        <f aca="false">Inputs!$BB423*IF(LEFT(GE1,1)="1",21.32%,IF(LEFT(GE1,1)="2",24.46%,IF(LEFT(GE1,1)="3",24.04%,30.19%)))</f>
        <v>28.523823525695</v>
      </c>
      <c r="GF423" s="174" t="n">
        <f aca="false">Inputs!$BB423*IF(LEFT(GF1,1)="1",21.32%,IF(LEFT(GF1,1)="2",24.46%,IF(LEFT(GF1,1)="3",24.04%,30.19%)))</f>
        <v>28.523823525695</v>
      </c>
      <c r="GG423" s="174" t="n">
        <f aca="false">Inputs!$BB423*IF(LEFT(GG1,1)="1",21.32%,IF(LEFT(GG1,1)="2",24.46%,IF(LEFT(GG1,1)="3",24.04%,30.19%)))</f>
        <v>28.523823525695</v>
      </c>
      <c r="GH423" s="174" t="n">
        <f aca="false">Inputs!$BB423*IF(LEFT(GH1,1)="1",21.32%,IF(LEFT(GH1,1)="2",24.46%,IF(LEFT(GH1,1)="3",24.04%,30.19%)))</f>
        <v>28.523823525695</v>
      </c>
      <c r="GI423" s="174" t="n">
        <f aca="false">Inputs!$BB423*IF(LEFT(GI1,1)="1",21.32%,IF(LEFT(GI1,1)="2",24.46%,IF(LEFT(GI1,1)="3",24.04%,30.19%)))</f>
        <v>28.523823525695</v>
      </c>
      <c r="GJ423" s="174" t="n">
        <f aca="false">Inputs!$BB423*IF(LEFT(GJ1,1)="1",21.32%,IF(LEFT(GJ1,1)="2",24.46%,IF(LEFT(GJ1,1)="3",24.04%,30.19%)))</f>
        <v>28.523823525695</v>
      </c>
      <c r="GK423" s="174" t="n">
        <f aca="false">Inputs!$BB423*IF(LEFT(GK1,1)="1",21.32%,IF(LEFT(GK1,1)="2",24.46%,IF(LEFT(GK1,1)="3",24.04%,30.19%)))</f>
        <v>28.523823525695</v>
      </c>
      <c r="GL423" s="174" t="n">
        <f aca="false">Inputs!$BB423*IF(LEFT(GL1,1)="1",21.32%,IF(LEFT(GL1,1)="2",24.46%,IF(LEFT(GL1,1)="3",24.04%,30.19%)))</f>
        <v>28.523823525695</v>
      </c>
      <c r="GM423" s="174" t="n">
        <f aca="false">Inputs!$BB423*IF(LEFT(GM1,1)="1",21.32%,IF(LEFT(GM1,1)="2",24.46%,IF(LEFT(GM1,1)="3",24.04%,30.19%)))</f>
        <v>28.523823525695</v>
      </c>
      <c r="GN423" s="174" t="n">
        <f aca="false">Inputs!$BB423*IF(LEFT(GN1,1)="1",21.32%,IF(LEFT(GN1,1)="2",24.46%,IF(LEFT(GN1,1)="3",24.04%,30.19%)))</f>
        <v>28.523823525695</v>
      </c>
      <c r="GO423" s="174" t="n">
        <f aca="false">Inputs!$BB423*IF(LEFT(GO1,1)="1",21.32%,IF(LEFT(GO1,1)="2",24.46%,IF(LEFT(GO1,1)="3",24.04%,30.19%)))</f>
        <v>28.523823525695</v>
      </c>
      <c r="GP423" s="174" t="n">
        <f aca="false">Inputs!$BB423*IF(LEFT(GP1,1)="1",21.32%,IF(LEFT(GP1,1)="2",24.46%,IF(LEFT(GP1,1)="3",24.04%,30.19%)))</f>
        <v>28.523823525695</v>
      </c>
      <c r="GQ423" s="174" t="n">
        <f aca="false">Inputs!$BB423*IF(LEFT(GQ1,1)="1",21.32%,IF(LEFT(GQ1,1)="2",24.46%,IF(LEFT(GQ1,1)="3",24.04%,30.19%)))</f>
        <v>28.523823525695</v>
      </c>
      <c r="GR423" s="174" t="n">
        <f aca="false">Inputs!$BB423*IF(LEFT(GR1,1)="1",21.32%,IF(LEFT(GR1,1)="2",24.46%,IF(LEFT(GR1,1)="3",24.04%,30.19%)))</f>
        <v>28.523823525695</v>
      </c>
      <c r="GS423" s="174" t="n">
        <f aca="false">Inputs!$BB423*IF(LEFT(GS1,1)="1",21.32%,IF(LEFT(GS1,1)="2",24.46%,IF(LEFT(GS1,1)="3",24.04%,30.19%)))</f>
        <v>28.523823525695</v>
      </c>
      <c r="GT423" s="174" t="n">
        <f aca="false">Inputs!$BB423*IF(LEFT(GT1,1)="1",21.32%,IF(LEFT(GT1,1)="2",24.46%,IF(LEFT(GT1,1)="3",24.04%,30.19%)))</f>
        <v>28.523823525695</v>
      </c>
      <c r="GU423" s="174" t="n">
        <f aca="false">Inputs!$BB423*IF(LEFT(GU1,1)="1",21.32%,IF(LEFT(GU1,1)="2",24.46%,IF(LEFT(GU1,1)="3",24.04%,30.19%)))</f>
        <v>28.523823525695</v>
      </c>
      <c r="GV423" s="174" t="n">
        <f aca="false">Inputs!$BB423*IF(LEFT(GV1,1)="1",21.32%,IF(LEFT(GV1,1)="2",24.46%,IF(LEFT(GV1,1)="3",24.04%,30.19%)))</f>
        <v>28.523823525695</v>
      </c>
      <c r="GW423" s="174" t="n">
        <f aca="false">Inputs!$BB423*IF(LEFT(GW1,1)="1",21.32%,IF(LEFT(GW1,1)="2",24.46%,IF(LEFT(GW1,1)="3",24.04%,30.19%)))</f>
        <v>28.523823525695</v>
      </c>
      <c r="GX423" s="174" t="n">
        <f aca="false">Inputs!$BB423*IF(LEFT(GX1,1)="1",21.32%,IF(LEFT(GX1,1)="2",24.46%,IF(LEFT(GX1,1)="3",24.04%,30.19%)))</f>
        <v>28.523823525695</v>
      </c>
      <c r="GY423" s="174" t="n">
        <f aca="false">Inputs!$BB423*IF(LEFT(GY1,1)="1",21.32%,IF(LEFT(GY1,1)="2",24.46%,IF(LEFT(GY1,1)="3",24.04%,30.19%)))</f>
        <v>28.523823525695</v>
      </c>
      <c r="GZ423" s="174" t="n">
        <f aca="false">Inputs!$BB423*IF(LEFT(GZ1,1)="1",21.32%,IF(LEFT(GZ1,1)="2",24.46%,IF(LEFT(GZ1,1)="3",24.04%,30.19%)))</f>
        <v>28.523823525695</v>
      </c>
      <c r="HA423" s="174" t="n">
        <f aca="false">Inputs!$BB423*IF(LEFT(HA1,1)="1",21.32%,IF(LEFT(HA1,1)="2",24.46%,IF(LEFT(HA1,1)="3",24.04%,30.19%)))</f>
        <v>28.523823525695</v>
      </c>
    </row>
    <row r="424" customFormat="false" ht="15" hidden="false" customHeight="false" outlineLevel="2" collapsed="false">
      <c r="A424" s="48" t="s">
        <v>99</v>
      </c>
      <c r="B424" s="123" t="s">
        <v>424</v>
      </c>
      <c r="C424" s="123"/>
      <c r="D424" s="123" t="s">
        <v>101</v>
      </c>
      <c r="E424" s="124"/>
      <c r="F424" s="19" t="s">
        <v>428</v>
      </c>
      <c r="G424" s="124" t="s">
        <v>396</v>
      </c>
      <c r="H424" s="124"/>
      <c r="I424" s="124" t="s">
        <v>426</v>
      </c>
      <c r="CL424" s="325" t="n">
        <v>19.163</v>
      </c>
      <c r="CM424" s="325" t="n">
        <v>23</v>
      </c>
      <c r="CN424" s="325" t="n">
        <v>23</v>
      </c>
      <c r="CO424" s="325" t="n">
        <f aca="false">+Inputs!AD424-CL424-CM424-CN424</f>
        <v>35.033</v>
      </c>
      <c r="CP424" s="174" t="n">
        <f aca="false">Inputs!$AE424*IF(LEFT(CP$1,1)="1",20.1%,IF(LEFT(CP$1,1)="2",23.12%,IF(LEFT(CP$1,1)="3",24.73%,32.06%)))</f>
        <v>19.5761664</v>
      </c>
      <c r="CQ424" s="174" t="n">
        <f aca="false">Inputs!$AE424*IF(LEFT(CQ$1,1)="1",20.1%,IF(LEFT(CQ$1,1)="2",23.12%,IF(LEFT(CQ$1,1)="3",24.73%,32.06%)))</f>
        <v>19.5761664</v>
      </c>
      <c r="CR424" s="174" t="n">
        <f aca="false">Inputs!$AE424*IF(LEFT(CR$1,1)="1",20.1%,IF(LEFT(CR$1,1)="2",23.12%,IF(LEFT(CR$1,1)="3",24.73%,32.06%)))</f>
        <v>19.5761664</v>
      </c>
      <c r="CS424" s="174" t="n">
        <f aca="false">Inputs!$AE424*IF(LEFT(CS$1,1)="1",20.1%,IF(LEFT(CS$1,1)="2",23.12%,IF(LEFT(CS$1,1)="3",24.73%,32.06%)))</f>
        <v>19.5761664</v>
      </c>
      <c r="CT424" s="174" t="n">
        <f aca="false">Inputs!$AF424*IF(LEFT(CT$1,1)="1",20.1%,IF(LEFT(CT$1,1)="2",23.12%,IF(LEFT(CT$1,1)="3",24.73%,32.06%)))</f>
        <v>33.3434328</v>
      </c>
      <c r="CU424" s="174" t="n">
        <f aca="false">Inputs!$AF424*IF(LEFT(CU$1,1)="1",20.1%,IF(LEFT(CU$1,1)="2",23.12%,IF(LEFT(CU$1,1)="3",24.73%,32.06%)))</f>
        <v>33.3434328</v>
      </c>
      <c r="CV424" s="174" t="n">
        <f aca="false">Inputs!$AF424*IF(LEFT(CV$1,1)="1",20.1%,IF(LEFT(CV$1,1)="2",23.12%,IF(LEFT(CV$1,1)="3",24.73%,32.06%)))</f>
        <v>33.3434328</v>
      </c>
      <c r="CW424" s="174" t="n">
        <f aca="false">Inputs!$AF424*IF(LEFT(CW$1,1)="1",20.1%,IF(LEFT(CW$1,1)="2",23.12%,IF(LEFT(CW$1,1)="3",24.73%,32.06%)))</f>
        <v>33.3434328</v>
      </c>
      <c r="CX424" s="174" t="n">
        <f aca="false">Inputs!$AG424*IF(LEFT(CX$1,1)="1",20.1%,IF(LEFT(CX$1,1)="2",23.12%,IF(LEFT(CX$1,1)="3",24.73%,32.06%)))</f>
        <v>29.1730472</v>
      </c>
      <c r="CY424" s="174" t="n">
        <f aca="false">Inputs!$AG424*IF(LEFT(CY$1,1)="1",20.1%,IF(LEFT(CY$1,1)="2",23.12%,IF(LEFT(CY$1,1)="3",24.73%,32.06%)))</f>
        <v>29.1730472</v>
      </c>
      <c r="CZ424" s="174" t="n">
        <f aca="false">Inputs!$AG424*IF(LEFT(CZ$1,1)="1",20.1%,IF(LEFT(CZ$1,1)="2",23.12%,IF(LEFT(CZ$1,1)="3",24.73%,32.06%)))</f>
        <v>29.1730472</v>
      </c>
      <c r="DA424" s="174" t="n">
        <f aca="false">Inputs!$AG424*IF(LEFT(DA$1,1)="1",20.1%,IF(LEFT(DA$1,1)="2",23.12%,IF(LEFT(DA$1,1)="3",24.73%,32.06%)))</f>
        <v>29.1730472</v>
      </c>
      <c r="DB424" s="174" t="n">
        <f aca="false">Inputs!$AH424*IF(LEFT(DB$1,1)="1",20.1%,IF(LEFT(DB$1,1)="2",23.12%,IF(LEFT(DB$1,1)="3",24.73%,32.06%)))</f>
        <v>14.2352152</v>
      </c>
      <c r="DC424" s="174" t="n">
        <f aca="false">Inputs!$AH424*IF(LEFT(DC$1,1)="1",20.1%,IF(LEFT(DC$1,1)="2",23.12%,IF(LEFT(DC$1,1)="3",24.73%,32.06%)))</f>
        <v>14.2352152</v>
      </c>
      <c r="DD424" s="174" t="n">
        <f aca="false">Inputs!$AH424*IF(LEFT(DD$1,1)="1",20.1%,IF(LEFT(DD$1,1)="2",23.12%,IF(LEFT(DD$1,1)="3",24.73%,32.06%)))</f>
        <v>14.2352152</v>
      </c>
      <c r="DE424" s="174" t="n">
        <f aca="false">Inputs!$AH424*IF(LEFT(DE$1,1)="1",20.1%,IF(LEFT(DE$1,1)="2",23.12%,IF(LEFT(DE$1,1)="3",24.73%,32.06%)))</f>
        <v>14.2352152</v>
      </c>
      <c r="DF424" s="174" t="n">
        <f aca="false">Inputs!$AI424*IF(LEFT(DF$1,1)="1",20.1%,IF(LEFT(DF$1,1)="2",23.12%,IF(LEFT(DF$1,1)="3",24.73%,32.06%)))</f>
        <v>11.672876464</v>
      </c>
      <c r="DG424" s="174" t="n">
        <f aca="false">Inputs!$AI424*IF(LEFT(DG$1,1)="1",20.1%,IF(LEFT(DG$1,1)="2",23.12%,IF(LEFT(DG$1,1)="3",24.73%,32.06%)))</f>
        <v>11.672876464</v>
      </c>
      <c r="DH424" s="174" t="n">
        <f aca="false">Inputs!$AI424*IF(LEFT(DH$1,1)="1",20.1%,IF(LEFT(DH$1,1)="2",23.12%,IF(LEFT(DH$1,1)="3",24.73%,32.06%)))</f>
        <v>11.672876464</v>
      </c>
      <c r="DI424" s="174" t="n">
        <f aca="false">Inputs!$AI424*IF(LEFT(DI$1,1)="1",20.1%,IF(LEFT(DI$1,1)="2",23.12%,IF(LEFT(DI$1,1)="3",24.73%,32.06%)))</f>
        <v>11.672876464</v>
      </c>
      <c r="DJ424" s="174" t="n">
        <f aca="false">Inputs!$AJ424*IF(LEFT(DJ$1,1)="1",20.1%,IF(LEFT(DJ$1,1)="2",23.12%,IF(LEFT(DJ$1,1)="3",24.73%,32.06%)))</f>
        <v>11.8351294468496</v>
      </c>
      <c r="DK424" s="174" t="n">
        <f aca="false">Inputs!$AJ424*IF(LEFT(DK$1,1)="1",20.1%,IF(LEFT(DK$1,1)="2",23.12%,IF(LEFT(DK$1,1)="3",24.73%,32.06%)))</f>
        <v>11.8351294468496</v>
      </c>
      <c r="DL424" s="174" t="n">
        <f aca="false">Inputs!$AJ424*IF(LEFT(DL$1,1)="1",20.1%,IF(LEFT(DL$1,1)="2",23.12%,IF(LEFT(DL$1,1)="3",24.73%,32.06%)))</f>
        <v>11.8351294468496</v>
      </c>
      <c r="DM424" s="174" t="n">
        <f aca="false">Inputs!$AJ424*IF(LEFT(DM$1,1)="1",20.1%,IF(LEFT(DM$1,1)="2",23.12%,IF(LEFT(DM$1,1)="3",24.73%,32.06%)))</f>
        <v>11.8351294468496</v>
      </c>
      <c r="DN424" s="174" t="n">
        <f aca="false">Inputs!$AK424*IF(LEFT(DN$1,1)="1",20.1%,IF(LEFT(DN$1,1)="2",23.12%,IF(LEFT(DN$1,1)="3",24.73%,32.06%)))</f>
        <v>12.0280420568333</v>
      </c>
      <c r="DO424" s="174" t="n">
        <f aca="false">Inputs!$AK424*IF(LEFT(DO$1,1)="1",20.1%,IF(LEFT(DO$1,1)="2",23.12%,IF(LEFT(DO$1,1)="3",24.73%,32.06%)))</f>
        <v>12.0280420568333</v>
      </c>
      <c r="DP424" s="174" t="n">
        <f aca="false">Inputs!$AK424*IF(LEFT(DP$1,1)="1",20.1%,IF(LEFT(DP$1,1)="2",23.12%,IF(LEFT(DP$1,1)="3",24.73%,32.06%)))</f>
        <v>12.0280420568333</v>
      </c>
      <c r="DQ424" s="174" t="n">
        <f aca="false">Inputs!$AK424*IF(LEFT(DQ$1,1)="1",20.1%,IF(LEFT(DQ$1,1)="2",23.12%,IF(LEFT(DQ$1,1)="3",24.73%,32.06%)))</f>
        <v>12.0280420568333</v>
      </c>
      <c r="DR424" s="174" t="n">
        <f aca="false">Inputs!$AL424*IF(LEFT(DR$1,1)="1",20.1%,IF(LEFT(DR$1,1)="2",23.12%,IF(LEFT(DR$1,1)="3",24.73%,32.06%)))</f>
        <v>12.2469524222676</v>
      </c>
      <c r="DS424" s="174" t="n">
        <f aca="false">Inputs!$AL424*IF(LEFT(DS$1,1)="1",20.1%,IF(LEFT(DS$1,1)="2",23.12%,IF(LEFT(DS$1,1)="3",24.73%,32.06%)))</f>
        <v>12.2469524222676</v>
      </c>
      <c r="DT424" s="174" t="n">
        <f aca="false">Inputs!$AL424*IF(LEFT(DT$1,1)="1",20.1%,IF(LEFT(DT$1,1)="2",23.12%,IF(LEFT(DT$1,1)="3",24.73%,32.06%)))</f>
        <v>12.2469524222676</v>
      </c>
      <c r="DU424" s="174" t="n">
        <f aca="false">Inputs!$AL424*IF(LEFT(DU$1,1)="1",20.1%,IF(LEFT(DU$1,1)="2",23.12%,IF(LEFT(DU$1,1)="3",24.73%,32.06%)))</f>
        <v>12.2469524222676</v>
      </c>
      <c r="DV424" s="174" t="n">
        <f aca="false">Inputs!$AM424*IF(LEFT(DV$1,1)="1",20.1%,IF(LEFT(DV$1,1)="2",23.12%,IF(LEFT(DV$1,1)="3",24.73%,32.06%)))</f>
        <v>12.4698469563529</v>
      </c>
      <c r="DW424" s="174" t="n">
        <f aca="false">Inputs!$AM424*IF(LEFT(DW$1,1)="1",20.1%,IF(LEFT(DW$1,1)="2",23.12%,IF(LEFT(DW$1,1)="3",24.73%,32.06%)))</f>
        <v>12.4698469563529</v>
      </c>
      <c r="DX424" s="174" t="n">
        <f aca="false">Inputs!$AM424*IF(LEFT(DX$1,1)="1",20.1%,IF(LEFT(DX$1,1)="2",23.12%,IF(LEFT(DX$1,1)="3",24.73%,32.06%)))</f>
        <v>12.4698469563529</v>
      </c>
      <c r="DY424" s="174" t="n">
        <f aca="false">Inputs!$AM424*IF(LEFT(DY$1,1)="1",20.1%,IF(LEFT(DY$1,1)="2",23.12%,IF(LEFT(DY$1,1)="3",24.73%,32.06%)))</f>
        <v>12.4698469563529</v>
      </c>
      <c r="DZ424" s="174" t="n">
        <f aca="false">Inputs!$AN424*IF(LEFT(DZ$1,1)="1",20.1%,IF(LEFT(DZ$1,1)="2",23.12%,IF(LEFT(DZ$1,1)="3",24.73%,32.06%)))</f>
        <v>12.6967981709585</v>
      </c>
      <c r="EA424" s="174" t="n">
        <f aca="false">Inputs!$AN424*IF(LEFT(EA$1,1)="1",20.1%,IF(LEFT(EA$1,1)="2",23.12%,IF(LEFT(EA$1,1)="3",24.73%,32.06%)))</f>
        <v>12.6967981709585</v>
      </c>
      <c r="EB424" s="174" t="n">
        <f aca="false">Inputs!$AN424*IF(LEFT(EB$1,1)="1",20.1%,IF(LEFT(EB$1,1)="2",23.12%,IF(LEFT(EB$1,1)="3",24.73%,32.06%)))</f>
        <v>12.6967981709585</v>
      </c>
      <c r="EC424" s="174" t="n">
        <f aca="false">Inputs!$AN424*IF(LEFT(EC$1,1)="1",20.1%,IF(LEFT(EC$1,1)="2",23.12%,IF(LEFT(EC$1,1)="3",24.73%,32.06%)))</f>
        <v>12.6967981709585</v>
      </c>
      <c r="ED424" s="174" t="n">
        <f aca="false">Inputs!$AO424*IF(LEFT(ED$1,1)="1",20.1%,IF(LEFT(ED$1,1)="2",23.12%,IF(LEFT(ED$1,1)="3",24.73%,32.06%)))</f>
        <v>12.92787989767</v>
      </c>
      <c r="EE424" s="174" t="n">
        <f aca="false">Inputs!$AO424*IF(LEFT(EE$1,1)="1",20.1%,IF(LEFT(EE$1,1)="2",23.12%,IF(LEFT(EE$1,1)="3",24.73%,32.06%)))</f>
        <v>12.92787989767</v>
      </c>
      <c r="EF424" s="174" t="n">
        <f aca="false">Inputs!$AO424*IF(LEFT(EF$1,1)="1",20.1%,IF(LEFT(EF$1,1)="2",23.12%,IF(LEFT(EF$1,1)="3",24.73%,32.06%)))</f>
        <v>12.92787989767</v>
      </c>
      <c r="EG424" s="174" t="n">
        <f aca="false">Inputs!$AO424*IF(LEFT(EG$1,1)="1",20.1%,IF(LEFT(EG$1,1)="2",23.12%,IF(LEFT(EG$1,1)="3",24.73%,32.06%)))</f>
        <v>12.92787989767</v>
      </c>
      <c r="EH424" s="174" t="n">
        <f aca="false">Inputs!$AP424*IF(LEFT(EH$1,1)="1",20.1%,IF(LEFT(EH$1,1)="2",23.12%,IF(LEFT(EH$1,1)="3",24.73%,32.06%)))</f>
        <v>13.1631673118075</v>
      </c>
      <c r="EI424" s="174" t="n">
        <f aca="false">Inputs!$AP424*IF(LEFT(EI$1,1)="1",20.1%,IF(LEFT(EI$1,1)="2",23.12%,IF(LEFT(EI$1,1)="3",24.73%,32.06%)))</f>
        <v>13.1631673118075</v>
      </c>
      <c r="EJ424" s="174" t="n">
        <f aca="false">Inputs!$AP424*IF(LEFT(EJ$1,1)="1",20.1%,IF(LEFT(EJ$1,1)="2",23.12%,IF(LEFT(EJ$1,1)="3",24.73%,32.06%)))</f>
        <v>13.1631673118075</v>
      </c>
      <c r="EK424" s="174" t="n">
        <f aca="false">Inputs!$AP424*IF(LEFT(EK$1,1)="1",20.1%,IF(LEFT(EK$1,1)="2",23.12%,IF(LEFT(EK$1,1)="3",24.73%,32.06%)))</f>
        <v>13.1631673118075</v>
      </c>
      <c r="EL424" s="174" t="n">
        <f aca="false">Inputs!$AQ424*IF(LEFT(EL$1,1)="1",20.1%,IF(LEFT(EL$1,1)="2",23.12%,IF(LEFT(EL$1,1)="3",24.73%,32.06%)))</f>
        <v>13.4027369568824</v>
      </c>
      <c r="EM424" s="174" t="n">
        <f aca="false">Inputs!$AQ424*IF(LEFT(EM$1,1)="1",20.1%,IF(LEFT(EM$1,1)="2",23.12%,IF(LEFT(EM$1,1)="3",24.73%,32.06%)))</f>
        <v>13.4027369568824</v>
      </c>
      <c r="EN424" s="174" t="n">
        <f aca="false">Inputs!$AQ424*IF(LEFT(EN$1,1)="1",20.1%,IF(LEFT(EN$1,1)="2",23.12%,IF(LEFT(EN$1,1)="3",24.73%,32.06%)))</f>
        <v>13.4027369568824</v>
      </c>
      <c r="EO424" s="174" t="n">
        <f aca="false">Inputs!$AQ424*IF(LEFT(EO$1,1)="1",20.1%,IF(LEFT(EO$1,1)="2",23.12%,IF(LEFT(EO$1,1)="3",24.73%,32.06%)))</f>
        <v>13.4027369568824</v>
      </c>
      <c r="EP424" s="174" t="n">
        <f aca="false">Inputs!$AR424*IF(LEFT(EP$1,1)="1",20.1%,IF(LEFT(EP$1,1)="2",23.12%,IF(LEFT(EP$1,1)="3",24.73%,32.06%)))</f>
        <v>13.6466667694977</v>
      </c>
      <c r="EQ424" s="174" t="n">
        <f aca="false">Inputs!$AR424*IF(LEFT(EQ$1,1)="1",20.1%,IF(LEFT(EQ$1,1)="2",23.12%,IF(LEFT(EQ$1,1)="3",24.73%,32.06%)))</f>
        <v>13.6466667694977</v>
      </c>
      <c r="ER424" s="174" t="n">
        <f aca="false">Inputs!$AR424*IF(LEFT(ER$1,1)="1",20.1%,IF(LEFT(ER$1,1)="2",23.12%,IF(LEFT(ER$1,1)="3",24.73%,32.06%)))</f>
        <v>13.6466667694977</v>
      </c>
      <c r="ES424" s="174" t="n">
        <f aca="false">Inputs!$AR424*IF(LEFT(ES$1,1)="1",20.1%,IF(LEFT(ES$1,1)="2",23.12%,IF(LEFT(ES$1,1)="3",24.73%,32.06%)))</f>
        <v>13.6466667694977</v>
      </c>
      <c r="ET424" s="174" t="n">
        <f aca="false">Inputs!$AS424*IF(LEFT(ET$1,1)="1",20.1%,IF(LEFT(ET$1,1)="2",23.12%,IF(LEFT(ET$1,1)="3",24.73%,32.06%)))</f>
        <v>13.8950361047026</v>
      </c>
      <c r="EU424" s="174" t="n">
        <f aca="false">Inputs!$AS424*IF(LEFT(EU$1,1)="1",20.1%,IF(LEFT(EU$1,1)="2",23.12%,IF(LEFT(EU$1,1)="3",24.73%,32.06%)))</f>
        <v>13.8950361047026</v>
      </c>
      <c r="EV424" s="174" t="n">
        <f aca="false">Inputs!$AS424*IF(LEFT(EV$1,1)="1",20.1%,IF(LEFT(EV$1,1)="2",23.12%,IF(LEFT(EV$1,1)="3",24.73%,32.06%)))</f>
        <v>13.8950361047026</v>
      </c>
      <c r="EW424" s="174" t="n">
        <f aca="false">Inputs!$AS424*IF(LEFT(EW$1,1)="1",20.1%,IF(LEFT(EW$1,1)="2",23.12%,IF(LEFT(EW$1,1)="3",24.73%,32.06%)))</f>
        <v>13.8950361047026</v>
      </c>
      <c r="EX424" s="174" t="n">
        <f aca="false">Inputs!$AT424*IF(LEFT(EX$1,1)="1",20.1%,IF(LEFT(EX$1,1)="2",23.12%,IF(LEFT(EX$1,1)="3",24.73%,32.06%)))</f>
        <v>14.1479257618082</v>
      </c>
      <c r="EY424" s="174" t="n">
        <f aca="false">Inputs!$AT424*IF(LEFT(EY$1,1)="1",20.1%,IF(LEFT(EY$1,1)="2",23.12%,IF(LEFT(EY$1,1)="3",24.73%,32.06%)))</f>
        <v>14.1479257618082</v>
      </c>
      <c r="EZ424" s="174" t="n">
        <f aca="false">Inputs!$AT424*IF(LEFT(EZ$1,1)="1",20.1%,IF(LEFT(EZ$1,1)="2",23.12%,IF(LEFT(EZ$1,1)="3",24.73%,32.06%)))</f>
        <v>14.1479257618082</v>
      </c>
      <c r="FA424" s="174" t="n">
        <f aca="false">Inputs!$AT424*IF(LEFT(FA$1,1)="1",20.1%,IF(LEFT(FA$1,1)="2",23.12%,IF(LEFT(FA$1,1)="3",24.73%,32.06%)))</f>
        <v>14.1479257618082</v>
      </c>
      <c r="FB424" s="174" t="n">
        <f aca="false">Inputs!$AU424*IF(LEFT(FB$1,1)="1",20.1%,IF(LEFT(FB$1,1)="2",23.12%,IF(LEFT(FB$1,1)="3",24.73%,32.06%)))</f>
        <v>14.4054180106731</v>
      </c>
      <c r="FC424" s="174" t="n">
        <f aca="false">Inputs!$AU424*IF(LEFT(FC$1,1)="1",20.1%,IF(LEFT(FC$1,1)="2",23.12%,IF(LEFT(FC$1,1)="3",24.73%,32.06%)))</f>
        <v>14.4054180106731</v>
      </c>
      <c r="FD424" s="174" t="n">
        <f aca="false">Inputs!$AU424*IF(LEFT(FD$1,1)="1",20.1%,IF(LEFT(FD$1,1)="2",23.12%,IF(LEFT(FD$1,1)="3",24.73%,32.06%)))</f>
        <v>14.4054180106731</v>
      </c>
      <c r="FE424" s="174" t="n">
        <f aca="false">Inputs!$AU424*IF(LEFT(FE$1,1)="1",20.1%,IF(LEFT(FE$1,1)="2",23.12%,IF(LEFT(FE$1,1)="3",24.73%,32.06%)))</f>
        <v>14.4054180106731</v>
      </c>
      <c r="FF424" s="174" t="n">
        <f aca="false">Inputs!$AV424*IF(LEFT(FF$1,1)="1",20.1%,IF(LEFT(FF$1,1)="2",23.12%,IF(LEFT(FF$1,1)="3",24.73%,32.06%)))</f>
        <v>14.6675966184673</v>
      </c>
      <c r="FG424" s="174" t="n">
        <f aca="false">Inputs!$AV424*IF(LEFT(FG$1,1)="1",20.1%,IF(LEFT(FG$1,1)="2",23.12%,IF(LEFT(FG$1,1)="3",24.73%,32.06%)))</f>
        <v>14.6675966184673</v>
      </c>
      <c r="FH424" s="174" t="n">
        <f aca="false">Inputs!$AV424*IF(LEFT(FH$1,1)="1",20.1%,IF(LEFT(FH$1,1)="2",23.12%,IF(LEFT(FH$1,1)="3",24.73%,32.06%)))</f>
        <v>14.6675966184673</v>
      </c>
      <c r="FI424" s="174" t="n">
        <f aca="false">Inputs!$AV424*IF(LEFT(FI$1,1)="1",20.1%,IF(LEFT(FI$1,1)="2",23.12%,IF(LEFT(FI$1,1)="3",24.73%,32.06%)))</f>
        <v>14.6675966184673</v>
      </c>
      <c r="FJ424" s="174" t="n">
        <f aca="false">Inputs!$AW424*IF(LEFT(FJ$1,1)="1",20.1%,IF(LEFT(FJ$1,1)="2",23.12%,IF(LEFT(FJ$1,1)="3",24.73%,32.06%)))</f>
        <v>14.9345468769234</v>
      </c>
      <c r="FK424" s="174" t="n">
        <f aca="false">Inputs!$AW424*IF(LEFT(FK$1,1)="1",20.1%,IF(LEFT(FK$1,1)="2",23.12%,IF(LEFT(FK$1,1)="3",24.73%,32.06%)))</f>
        <v>14.9345468769234</v>
      </c>
      <c r="FL424" s="174" t="n">
        <f aca="false">Inputs!$AW424*IF(LEFT(FL$1,1)="1",20.1%,IF(LEFT(FL$1,1)="2",23.12%,IF(LEFT(FL$1,1)="3",24.73%,32.06%)))</f>
        <v>14.9345468769234</v>
      </c>
      <c r="FM424" s="174" t="n">
        <f aca="false">Inputs!$AW424*IF(LEFT(FM$1,1)="1",20.1%,IF(LEFT(FM$1,1)="2",23.12%,IF(LEFT(FM$1,1)="3",24.73%,32.06%)))</f>
        <v>14.9345468769234</v>
      </c>
      <c r="FN424" s="174" t="n">
        <f aca="false">Inputs!$AX424*IF(LEFT(FN$1,1)="1",20.1%,IF(LEFT(FN$1,1)="2",23.12%,IF(LEFT(FN$1,1)="3",24.73%,32.06%)))</f>
        <v>15.2063556300834</v>
      </c>
      <c r="FO424" s="174" t="n">
        <f aca="false">Inputs!$AX424*IF(LEFT(FO$1,1)="1",20.1%,IF(LEFT(FO$1,1)="2",23.12%,IF(LEFT(FO$1,1)="3",24.73%,32.06%)))</f>
        <v>15.2063556300834</v>
      </c>
      <c r="FP424" s="174" t="n">
        <f aca="false">Inputs!$AX424*IF(LEFT(FP$1,1)="1",20.1%,IF(LEFT(FP$1,1)="2",23.12%,IF(LEFT(FP$1,1)="3",24.73%,32.06%)))</f>
        <v>15.2063556300834</v>
      </c>
      <c r="FQ424" s="174" t="n">
        <f aca="false">Inputs!$AX424*IF(LEFT(FQ$1,1)="1",20.1%,IF(LEFT(FQ$1,1)="2",23.12%,IF(LEFT(FQ$1,1)="3",24.73%,32.06%)))</f>
        <v>15.2063556300834</v>
      </c>
      <c r="FR424" s="174" t="n">
        <f aca="false">Inputs!$AY424*IF(LEFT(FR$1,1)="1",20.1%,IF(LEFT(FR$1,1)="2",23.12%,IF(LEFT(FR$1,1)="3",24.73%,32.06%)))</f>
        <v>15.4831113025509</v>
      </c>
      <c r="FS424" s="174" t="n">
        <f aca="false">Inputs!$AY424*IF(LEFT(FS$1,1)="1",20.1%,IF(LEFT(FS$1,1)="2",23.12%,IF(LEFT(FS$1,1)="3",24.73%,32.06%)))</f>
        <v>15.4831113025509</v>
      </c>
      <c r="FT424" s="174" t="n">
        <f aca="false">Inputs!$AY424*IF(LEFT(FT$1,1)="1",20.1%,IF(LEFT(FT$1,1)="2",23.12%,IF(LEFT(FT$1,1)="3",24.73%,32.06%)))</f>
        <v>15.4831113025509</v>
      </c>
      <c r="FU424" s="174" t="n">
        <f aca="false">Inputs!$AY424*IF(LEFT(FU$1,1)="1",20.1%,IF(LEFT(FU$1,1)="2",23.12%,IF(LEFT(FU$1,1)="3",24.73%,32.06%)))</f>
        <v>15.4831113025509</v>
      </c>
      <c r="FV424" s="174" t="n">
        <f aca="false">Inputs!$AZ424*IF(LEFT(FV$1,1)="1",20.1%,IF(LEFT(FV$1,1)="2",23.12%,IF(LEFT(FV$1,1)="3",24.73%,32.06%)))</f>
        <v>15.7649039282574</v>
      </c>
      <c r="FW424" s="174" t="n">
        <f aca="false">Inputs!$AZ424*IF(LEFT(FW$1,1)="1",20.1%,IF(LEFT(FW$1,1)="2",23.12%,IF(LEFT(FW$1,1)="3",24.73%,32.06%)))</f>
        <v>15.7649039282574</v>
      </c>
      <c r="FX424" s="174" t="n">
        <f aca="false">Inputs!$AZ424*IF(LEFT(FX$1,1)="1",20.1%,IF(LEFT(FX$1,1)="2",23.12%,IF(LEFT(FX$1,1)="3",24.73%,32.06%)))</f>
        <v>15.7649039282574</v>
      </c>
      <c r="FY424" s="174" t="n">
        <f aca="false">Inputs!$AZ424*IF(LEFT(FY$1,1)="1",20.1%,IF(LEFT(FY$1,1)="2",23.12%,IF(LEFT(FY$1,1)="3",24.73%,32.06%)))</f>
        <v>15.7649039282574</v>
      </c>
      <c r="FZ424" s="174" t="n">
        <f aca="false">Inputs!$BA424*IF(LEFT(FZ$1,1)="1",20.1%,IF(LEFT(FZ$1,1)="2",23.12%,IF(LEFT(FZ$1,1)="3",24.73%,32.06%)))</f>
        <v>16.0518251797517</v>
      </c>
      <c r="GA424" s="174" t="n">
        <f aca="false">Inputs!$BA424*IF(LEFT(GA$1,1)="1",20.1%,IF(LEFT(GA$1,1)="2",23.12%,IF(LEFT(GA$1,1)="3",24.73%,32.06%)))</f>
        <v>16.0518251797517</v>
      </c>
      <c r="GB424" s="174" t="n">
        <f aca="false">Inputs!$BA424*IF(LEFT(GB$1,1)="1",20.1%,IF(LEFT(GB$1,1)="2",23.12%,IF(LEFT(GB$1,1)="3",24.73%,32.06%)))</f>
        <v>16.0518251797517</v>
      </c>
      <c r="GC424" s="174" t="n">
        <f aca="false">Inputs!$BA424*IF(LEFT(GC$1,1)="1",20.1%,IF(LEFT(GC$1,1)="2",23.12%,IF(LEFT(GC$1,1)="3",24.73%,32.06%)))</f>
        <v>16.0518251797517</v>
      </c>
      <c r="GD424" s="174" t="n">
        <f aca="false">Inputs!$BB424*IF(LEFT(GD$1,1)="1",20.1%,IF(LEFT(GD$1,1)="2",23.12%,IF(LEFT(GD$1,1)="3",24.73%,32.06%)))</f>
        <v>16.3439683980231</v>
      </c>
      <c r="GE424" s="174" t="n">
        <f aca="false">Inputs!$BB424*IF(LEFT(GE$1,1)="1",20.1%,IF(LEFT(GE$1,1)="2",23.12%,IF(LEFT(GE$1,1)="3",24.73%,32.06%)))</f>
        <v>16.3439683980231</v>
      </c>
      <c r="GF424" s="174" t="n">
        <f aca="false">Inputs!$BB424*IF(LEFT(GF$1,1)="1",20.1%,IF(LEFT(GF$1,1)="2",23.12%,IF(LEFT(GF$1,1)="3",24.73%,32.06%)))</f>
        <v>16.3439683980231</v>
      </c>
      <c r="GG424" s="174" t="n">
        <f aca="false">Inputs!$BB424*IF(LEFT(GG$1,1)="1",20.1%,IF(LEFT(GG$1,1)="2",23.12%,IF(LEFT(GG$1,1)="3",24.73%,32.06%)))</f>
        <v>16.3439683980231</v>
      </c>
      <c r="GH424" s="174" t="n">
        <f aca="false">Inputs!$BB424*IF(LEFT(GH$1,1)="1",20.1%,IF(LEFT(GH$1,1)="2",23.12%,IF(LEFT(GH$1,1)="3",24.73%,32.06%)))</f>
        <v>16.3439683980231</v>
      </c>
      <c r="GI424" s="174" t="n">
        <f aca="false">Inputs!$BB424*IF(LEFT(GI$1,1)="1",20.1%,IF(LEFT(GI$1,1)="2",23.12%,IF(LEFT(GI$1,1)="3",24.73%,32.06%)))</f>
        <v>16.3439683980231</v>
      </c>
      <c r="GJ424" s="174" t="n">
        <f aca="false">Inputs!$BB424*IF(LEFT(GJ$1,1)="1",20.1%,IF(LEFT(GJ$1,1)="2",23.12%,IF(LEFT(GJ$1,1)="3",24.73%,32.06%)))</f>
        <v>16.3439683980231</v>
      </c>
      <c r="GK424" s="174" t="n">
        <f aca="false">Inputs!$BB424*IF(LEFT(GK$1,1)="1",20.1%,IF(LEFT(GK$1,1)="2",23.12%,IF(LEFT(GK$1,1)="3",24.73%,32.06%)))</f>
        <v>16.3439683980231</v>
      </c>
      <c r="GL424" s="174" t="n">
        <f aca="false">Inputs!$BB424*IF(LEFT(GL$1,1)="1",20.1%,IF(LEFT(GL$1,1)="2",23.12%,IF(LEFT(GL$1,1)="3",24.73%,32.06%)))</f>
        <v>16.3439683980231</v>
      </c>
      <c r="GM424" s="174" t="n">
        <f aca="false">Inputs!$BB424*IF(LEFT(GM$1,1)="1",20.1%,IF(LEFT(GM$1,1)="2",23.12%,IF(LEFT(GM$1,1)="3",24.73%,32.06%)))</f>
        <v>16.3439683980231</v>
      </c>
      <c r="GN424" s="174" t="n">
        <f aca="false">Inputs!$BB424*IF(LEFT(GN$1,1)="1",20.1%,IF(LEFT(GN$1,1)="2",23.12%,IF(LEFT(GN$1,1)="3",24.73%,32.06%)))</f>
        <v>16.3439683980231</v>
      </c>
      <c r="GO424" s="174" t="n">
        <f aca="false">Inputs!$BB424*IF(LEFT(GO$1,1)="1",20.1%,IF(LEFT(GO$1,1)="2",23.12%,IF(LEFT(GO$1,1)="3",24.73%,32.06%)))</f>
        <v>16.3439683980231</v>
      </c>
      <c r="GP424" s="174" t="n">
        <f aca="false">Inputs!$BB424*IF(LEFT(GP$1,1)="1",20.1%,IF(LEFT(GP$1,1)="2",23.12%,IF(LEFT(GP$1,1)="3",24.73%,32.06%)))</f>
        <v>16.3439683980231</v>
      </c>
      <c r="GQ424" s="174" t="n">
        <f aca="false">Inputs!$BB424*IF(LEFT(GQ$1,1)="1",20.1%,IF(LEFT(GQ$1,1)="2",23.12%,IF(LEFT(GQ$1,1)="3",24.73%,32.06%)))</f>
        <v>16.3439683980231</v>
      </c>
      <c r="GR424" s="174" t="n">
        <f aca="false">Inputs!$BB424*IF(LEFT(GR$1,1)="1",20.1%,IF(LEFT(GR$1,1)="2",23.12%,IF(LEFT(GR$1,1)="3",24.73%,32.06%)))</f>
        <v>16.3439683980231</v>
      </c>
      <c r="GS424" s="174" t="n">
        <f aca="false">Inputs!$BB424*IF(LEFT(GS$1,1)="1",20.1%,IF(LEFT(GS$1,1)="2",23.12%,IF(LEFT(GS$1,1)="3",24.73%,32.06%)))</f>
        <v>16.3439683980231</v>
      </c>
      <c r="GT424" s="174" t="n">
        <f aca="false">Inputs!$BB424*IF(LEFT(GT$1,1)="1",20.1%,IF(LEFT(GT$1,1)="2",23.12%,IF(LEFT(GT$1,1)="3",24.73%,32.06%)))</f>
        <v>16.3439683980231</v>
      </c>
      <c r="GU424" s="174" t="n">
        <f aca="false">Inputs!$BB424*IF(LEFT(GU$1,1)="1",20.1%,IF(LEFT(GU$1,1)="2",23.12%,IF(LEFT(GU$1,1)="3",24.73%,32.06%)))</f>
        <v>16.3439683980231</v>
      </c>
      <c r="GV424" s="174" t="n">
        <f aca="false">Inputs!$BB424*IF(LEFT(GV$1,1)="1",20.1%,IF(LEFT(GV$1,1)="2",23.12%,IF(LEFT(GV$1,1)="3",24.73%,32.06%)))</f>
        <v>16.3439683980231</v>
      </c>
      <c r="GW424" s="174" t="n">
        <f aca="false">Inputs!$BB424*IF(LEFT(GW$1,1)="1",20.1%,IF(LEFT(GW$1,1)="2",23.12%,IF(LEFT(GW$1,1)="3",24.73%,32.06%)))</f>
        <v>16.3439683980231</v>
      </c>
      <c r="GX424" s="174" t="n">
        <f aca="false">Inputs!$BB424*IF(LEFT(GX$1,1)="1",20.1%,IF(LEFT(GX$1,1)="2",23.12%,IF(LEFT(GX$1,1)="3",24.73%,32.06%)))</f>
        <v>16.3439683980231</v>
      </c>
      <c r="GY424" s="174" t="n">
        <f aca="false">Inputs!$BB424*IF(LEFT(GY$1,1)="1",20.1%,IF(LEFT(GY$1,1)="2",23.12%,IF(LEFT(GY$1,1)="3",24.73%,32.06%)))</f>
        <v>16.3439683980231</v>
      </c>
      <c r="GZ424" s="174" t="n">
        <f aca="false">Inputs!$BB424*IF(LEFT(GZ$1,1)="1",20.1%,IF(LEFT(GZ$1,1)="2",23.12%,IF(LEFT(GZ$1,1)="3",24.73%,32.06%)))</f>
        <v>16.3439683980231</v>
      </c>
      <c r="HA424" s="174" t="n">
        <f aca="false">Inputs!$BB424*IF(LEFT(HA$1,1)="1",20.1%,IF(LEFT(HA$1,1)="2",23.12%,IF(LEFT(HA$1,1)="3",24.73%,32.06%)))</f>
        <v>16.3439683980231</v>
      </c>
    </row>
    <row r="425" customFormat="false" ht="15" hidden="false" customHeight="false" outlineLevel="2" collapsed="false">
      <c r="A425" s="48" t="s">
        <v>99</v>
      </c>
      <c r="B425" s="123" t="s">
        <v>424</v>
      </c>
      <c r="C425" s="123"/>
      <c r="D425" s="123" t="s">
        <v>101</v>
      </c>
      <c r="E425" s="124"/>
      <c r="F425" s="19" t="s">
        <v>429</v>
      </c>
      <c r="G425" s="124" t="s">
        <v>396</v>
      </c>
      <c r="H425" s="124"/>
      <c r="I425" s="124" t="s">
        <v>426</v>
      </c>
      <c r="CL425" s="275"/>
      <c r="CM425" s="275"/>
      <c r="CN425" s="275"/>
      <c r="CO425" s="275"/>
      <c r="CP425" s="275"/>
      <c r="CQ425" s="275"/>
      <c r="CR425" s="275"/>
      <c r="CS425" s="275"/>
      <c r="CT425" s="275"/>
      <c r="CU425" s="275"/>
      <c r="CV425" s="275"/>
      <c r="CW425" s="275"/>
      <c r="EA425" s="275"/>
    </row>
    <row r="426" customFormat="false" ht="15" hidden="false" customHeight="false" outlineLevel="2" collapsed="false">
      <c r="A426" s="48"/>
      <c r="B426" s="123"/>
      <c r="C426" s="123"/>
      <c r="D426" s="123"/>
      <c r="E426" s="124"/>
      <c r="F426" s="19"/>
      <c r="G426" s="124"/>
      <c r="H426" s="124"/>
      <c r="I426" s="124"/>
      <c r="CL426" s="275"/>
      <c r="CM426" s="275"/>
      <c r="CN426" s="275"/>
      <c r="CO426" s="275"/>
      <c r="CP426" s="275"/>
      <c r="CQ426" s="275"/>
      <c r="CR426" s="275"/>
      <c r="CS426" s="275"/>
      <c r="CT426" s="275"/>
      <c r="CU426" s="275"/>
      <c r="CV426" s="275"/>
      <c r="CW426" s="275"/>
      <c r="EA426" s="275"/>
    </row>
    <row r="427" customFormat="false" ht="15" hidden="false" customHeight="false" outlineLevel="2" collapsed="false">
      <c r="A427" s="48"/>
      <c r="B427" s="123"/>
      <c r="C427" s="123"/>
      <c r="D427" s="123"/>
      <c r="E427" s="124"/>
      <c r="F427" s="19"/>
      <c r="G427" s="124"/>
      <c r="H427" s="124"/>
      <c r="I427" s="124"/>
      <c r="CL427" s="275"/>
      <c r="CM427" s="275"/>
      <c r="CN427" s="275"/>
      <c r="CO427" s="275"/>
      <c r="CP427" s="275"/>
      <c r="CQ427" s="275"/>
      <c r="CR427" s="275"/>
      <c r="CS427" s="275"/>
      <c r="CT427" s="275"/>
      <c r="CU427" s="275"/>
      <c r="CV427" s="275"/>
      <c r="CW427" s="275"/>
      <c r="EA427" s="275"/>
    </row>
    <row r="428" customFormat="false" ht="15" hidden="false" customHeight="false" outlineLevel="2" collapsed="false">
      <c r="A428" s="48"/>
      <c r="B428" s="123"/>
      <c r="C428" s="123"/>
      <c r="D428" s="123"/>
      <c r="E428" s="124"/>
      <c r="F428" s="19"/>
      <c r="G428" s="124"/>
      <c r="H428" s="124"/>
      <c r="I428" s="124"/>
      <c r="CL428" s="275"/>
      <c r="CM428" s="275"/>
      <c r="CN428" s="275"/>
      <c r="CO428" s="275"/>
      <c r="CP428" s="275"/>
      <c r="CQ428" s="275"/>
      <c r="CR428" s="275"/>
      <c r="CS428" s="275"/>
      <c r="CT428" s="275"/>
      <c r="CU428" s="275"/>
      <c r="CV428" s="275"/>
      <c r="CW428" s="275"/>
      <c r="EA428" s="275"/>
    </row>
    <row r="429" customFormat="false" ht="15" hidden="false" customHeight="false" outlineLevel="2" collapsed="false">
      <c r="A429" s="48"/>
      <c r="B429" s="123"/>
      <c r="C429" s="123"/>
      <c r="D429" s="123"/>
      <c r="E429" s="124"/>
      <c r="F429" s="19"/>
      <c r="G429" s="124"/>
      <c r="H429" s="124"/>
      <c r="I429" s="124"/>
      <c r="CL429" s="275"/>
      <c r="CM429" s="275"/>
      <c r="CN429" s="275"/>
      <c r="CO429" s="275"/>
      <c r="CP429" s="275"/>
      <c r="CQ429" s="275"/>
      <c r="CR429" s="275"/>
      <c r="CS429" s="275"/>
      <c r="CT429" s="275"/>
      <c r="CU429" s="275"/>
      <c r="CV429" s="275"/>
      <c r="CW429" s="275"/>
      <c r="EA429" s="275"/>
    </row>
    <row r="430" customFormat="false" ht="15" hidden="false" customHeight="false" outlineLevel="2" collapsed="false">
      <c r="A430" s="48"/>
      <c r="B430" s="123"/>
      <c r="C430" s="123"/>
      <c r="D430" s="123"/>
      <c r="E430" s="124"/>
      <c r="F430" s="19"/>
      <c r="G430" s="124"/>
      <c r="H430" s="124"/>
      <c r="I430" s="124"/>
      <c r="CL430" s="275"/>
      <c r="CM430" s="275"/>
      <c r="CN430" s="275"/>
      <c r="CO430" s="275"/>
      <c r="CP430" s="275"/>
      <c r="CQ430" s="275"/>
      <c r="CR430" s="275"/>
      <c r="CS430" s="275"/>
      <c r="CT430" s="275"/>
      <c r="CU430" s="275"/>
      <c r="CV430" s="275"/>
      <c r="CW430" s="275"/>
      <c r="EA430" s="275"/>
    </row>
    <row r="431" customFormat="false" ht="15" hidden="false" customHeight="false" outlineLevel="2" collapsed="false">
      <c r="A431" s="48"/>
      <c r="B431" s="123"/>
      <c r="C431" s="123"/>
      <c r="D431" s="123"/>
      <c r="E431" s="124"/>
      <c r="F431" s="19"/>
      <c r="G431" s="124"/>
      <c r="H431" s="124"/>
      <c r="I431" s="124"/>
      <c r="CL431" s="275"/>
      <c r="CM431" s="275"/>
      <c r="CN431" s="275"/>
      <c r="CO431" s="275"/>
      <c r="CP431" s="275"/>
      <c r="CQ431" s="275"/>
      <c r="CR431" s="275"/>
      <c r="CS431" s="275"/>
      <c r="CT431" s="275"/>
      <c r="CU431" s="275"/>
      <c r="CV431" s="275"/>
      <c r="CW431" s="275"/>
      <c r="EA431" s="275"/>
    </row>
    <row r="432" customFormat="false" ht="15" hidden="false" customHeight="false" outlineLevel="2" collapsed="false">
      <c r="A432" s="48"/>
      <c r="B432" s="123"/>
      <c r="C432" s="123"/>
      <c r="D432" s="123"/>
      <c r="E432" s="124"/>
      <c r="F432" s="19"/>
      <c r="G432" s="124"/>
      <c r="H432" s="124"/>
      <c r="I432" s="124"/>
      <c r="CL432" s="275"/>
      <c r="CM432" s="275"/>
      <c r="CN432" s="275"/>
      <c r="CO432" s="275"/>
      <c r="CP432" s="275"/>
      <c r="CQ432" s="275"/>
      <c r="CR432" s="275"/>
      <c r="CS432" s="275"/>
      <c r="CT432" s="275"/>
      <c r="CU432" s="275"/>
      <c r="CV432" s="275"/>
      <c r="CW432" s="275"/>
      <c r="EA432" s="275"/>
    </row>
    <row r="433" customFormat="false" ht="15" hidden="false" customHeight="false" outlineLevel="2" collapsed="false">
      <c r="A433" s="48"/>
      <c r="B433" s="123"/>
      <c r="C433" s="123"/>
      <c r="D433" s="123"/>
      <c r="E433" s="124"/>
      <c r="F433" s="19"/>
      <c r="G433" s="124"/>
      <c r="H433" s="124"/>
      <c r="I433" s="124"/>
      <c r="CL433" s="275"/>
      <c r="CM433" s="275"/>
      <c r="CN433" s="275"/>
      <c r="CO433" s="275"/>
      <c r="CP433" s="275"/>
      <c r="CQ433" s="275"/>
      <c r="CR433" s="275"/>
      <c r="CS433" s="275"/>
      <c r="CT433" s="275"/>
      <c r="CU433" s="275"/>
      <c r="CV433" s="275"/>
      <c r="CW433" s="275"/>
      <c r="EA433" s="275"/>
    </row>
    <row r="434" customFormat="false" ht="15" hidden="false" customHeight="false" outlineLevel="2" collapsed="false">
      <c r="A434" s="48"/>
      <c r="B434" s="123"/>
      <c r="C434" s="123"/>
      <c r="D434" s="123"/>
      <c r="E434" s="124"/>
      <c r="F434" s="19"/>
      <c r="G434" s="124"/>
      <c r="H434" s="124"/>
      <c r="I434" s="124"/>
      <c r="CL434" s="275"/>
      <c r="CM434" s="275"/>
      <c r="CN434" s="275"/>
      <c r="CO434" s="275"/>
      <c r="CP434" s="275"/>
      <c r="CQ434" s="275"/>
      <c r="CR434" s="275"/>
      <c r="CS434" s="275"/>
      <c r="CT434" s="275"/>
      <c r="CU434" s="275"/>
      <c r="CV434" s="275"/>
      <c r="CW434" s="275"/>
      <c r="EA434" s="275"/>
    </row>
    <row r="435" customFormat="false" ht="15" hidden="false" customHeight="false" outlineLevel="2" collapsed="false">
      <c r="A435" s="48"/>
      <c r="B435" s="123"/>
      <c r="C435" s="123"/>
      <c r="D435" s="123"/>
      <c r="E435" s="124"/>
      <c r="F435" s="19"/>
      <c r="G435" s="124"/>
      <c r="H435" s="124"/>
      <c r="I435" s="124"/>
      <c r="CL435" s="275"/>
      <c r="CM435" s="275"/>
      <c r="CN435" s="275"/>
      <c r="CO435" s="275"/>
      <c r="CP435" s="275"/>
      <c r="CQ435" s="275"/>
      <c r="CR435" s="275"/>
      <c r="CS435" s="275"/>
      <c r="CT435" s="275"/>
      <c r="CU435" s="275"/>
      <c r="CV435" s="275"/>
      <c r="CW435" s="275"/>
      <c r="EA435" s="275"/>
    </row>
    <row r="436" customFormat="false" ht="15" hidden="false" customHeight="false" outlineLevel="2" collapsed="false">
      <c r="A436" s="48"/>
      <c r="B436" s="123"/>
      <c r="C436" s="123"/>
      <c r="D436" s="123"/>
      <c r="E436" s="124"/>
      <c r="F436" s="19"/>
      <c r="G436" s="124"/>
      <c r="H436" s="124"/>
      <c r="I436" s="124"/>
      <c r="CL436" s="275"/>
      <c r="CM436" s="275"/>
      <c r="CN436" s="275"/>
      <c r="CO436" s="275"/>
      <c r="CP436" s="275"/>
      <c r="CQ436" s="275"/>
      <c r="CR436" s="275"/>
      <c r="CS436" s="275"/>
      <c r="CT436" s="275"/>
      <c r="CU436" s="275"/>
      <c r="CV436" s="275"/>
      <c r="CW436" s="275"/>
      <c r="EA436" s="275"/>
    </row>
    <row r="437" customFormat="false" ht="15" hidden="false" customHeight="false" outlineLevel="2" collapsed="false">
      <c r="A437" s="48"/>
      <c r="B437" s="123"/>
      <c r="C437" s="123"/>
      <c r="D437" s="123"/>
      <c r="E437" s="124"/>
      <c r="F437" s="19"/>
      <c r="G437" s="124"/>
      <c r="H437" s="124"/>
      <c r="I437" s="124"/>
      <c r="CL437" s="275"/>
      <c r="CM437" s="275"/>
      <c r="CN437" s="275"/>
      <c r="CO437" s="275"/>
      <c r="CP437" s="275"/>
      <c r="CQ437" s="275"/>
      <c r="CR437" s="275"/>
      <c r="CS437" s="275"/>
      <c r="CT437" s="275"/>
      <c r="CU437" s="275"/>
      <c r="CV437" s="275"/>
      <c r="CW437" s="275"/>
      <c r="EA437" s="275"/>
    </row>
    <row r="438" customFormat="false" ht="15" hidden="false" customHeight="false" outlineLevel="2" collapsed="false">
      <c r="A438" s="48"/>
      <c r="B438" s="123"/>
      <c r="C438" s="123"/>
      <c r="D438" s="123"/>
      <c r="E438" s="124"/>
      <c r="F438" s="19"/>
      <c r="G438" s="124"/>
      <c r="H438" s="124"/>
      <c r="I438" s="124"/>
      <c r="CL438" s="275"/>
      <c r="CM438" s="275"/>
      <c r="CN438" s="275"/>
      <c r="CO438" s="275"/>
      <c r="CP438" s="275"/>
      <c r="CQ438" s="275"/>
      <c r="CR438" s="275"/>
      <c r="CS438" s="275"/>
      <c r="CT438" s="275"/>
      <c r="CU438" s="275"/>
      <c r="CV438" s="275"/>
      <c r="CW438" s="275"/>
      <c r="EA438" s="275"/>
    </row>
    <row r="439" customFormat="false" ht="15" hidden="false" customHeight="false" outlineLevel="2" collapsed="false">
      <c r="A439" s="48"/>
      <c r="B439" s="123"/>
      <c r="C439" s="123"/>
      <c r="D439" s="123"/>
      <c r="E439" s="124"/>
      <c r="F439" s="19"/>
      <c r="G439" s="124"/>
      <c r="H439" s="124"/>
      <c r="I439" s="124"/>
      <c r="CL439" s="275"/>
      <c r="CM439" s="275"/>
      <c r="CN439" s="275"/>
      <c r="CO439" s="275"/>
      <c r="CP439" s="275"/>
      <c r="CQ439" s="275"/>
      <c r="CR439" s="275"/>
      <c r="CS439" s="275"/>
      <c r="CT439" s="275"/>
      <c r="CU439" s="275"/>
      <c r="CV439" s="275"/>
      <c r="CW439" s="275"/>
      <c r="EA439" s="275"/>
    </row>
    <row r="440" customFormat="false" ht="15" hidden="false" customHeight="false" outlineLevel="2" collapsed="false">
      <c r="A440" s="48"/>
      <c r="B440" s="123"/>
      <c r="C440" s="123"/>
      <c r="D440" s="123"/>
      <c r="E440" s="124"/>
      <c r="F440" s="19"/>
      <c r="G440" s="124"/>
      <c r="H440" s="124"/>
      <c r="I440" s="124"/>
      <c r="CL440" s="275"/>
      <c r="CM440" s="275"/>
      <c r="CN440" s="275"/>
      <c r="CO440" s="275"/>
      <c r="CP440" s="275"/>
      <c r="CQ440" s="275"/>
      <c r="CR440" s="275"/>
      <c r="CS440" s="275"/>
      <c r="CT440" s="275"/>
      <c r="CU440" s="275"/>
      <c r="CV440" s="275"/>
      <c r="CW440" s="275"/>
      <c r="EA440" s="275"/>
    </row>
    <row r="441" customFormat="false" ht="15" hidden="false" customHeight="false" outlineLevel="2" collapsed="false">
      <c r="A441" s="48"/>
      <c r="B441" s="123"/>
      <c r="C441" s="123"/>
      <c r="D441" s="123"/>
      <c r="E441" s="124"/>
      <c r="F441" s="19"/>
      <c r="G441" s="124"/>
      <c r="H441" s="124"/>
      <c r="I441" s="124"/>
      <c r="CL441" s="275"/>
      <c r="CM441" s="275"/>
      <c r="CN441" s="275"/>
      <c r="CO441" s="275"/>
      <c r="CP441" s="275"/>
      <c r="CQ441" s="275"/>
      <c r="CR441" s="275"/>
      <c r="CS441" s="275"/>
      <c r="CT441" s="275"/>
      <c r="CU441" s="275"/>
      <c r="CV441" s="275"/>
      <c r="CW441" s="275"/>
      <c r="EA441" s="275"/>
    </row>
    <row r="442" customFormat="false" ht="15" hidden="false" customHeight="false" outlineLevel="2" collapsed="false">
      <c r="A442" s="48"/>
      <c r="B442" s="123"/>
      <c r="C442" s="123"/>
      <c r="D442" s="123"/>
      <c r="E442" s="124"/>
      <c r="F442" s="19"/>
      <c r="G442" s="124"/>
      <c r="H442" s="124"/>
      <c r="I442" s="124"/>
      <c r="CL442" s="275"/>
      <c r="CM442" s="275"/>
      <c r="CN442" s="275"/>
      <c r="CO442" s="275"/>
      <c r="CP442" s="275"/>
      <c r="CQ442" s="275"/>
      <c r="CR442" s="275"/>
      <c r="CS442" s="275"/>
      <c r="CT442" s="275"/>
      <c r="CU442" s="275"/>
      <c r="CV442" s="275"/>
      <c r="CW442" s="275"/>
      <c r="EA442" s="275"/>
    </row>
    <row r="443" customFormat="false" ht="15" hidden="false" customHeight="false" outlineLevel="2" collapsed="false">
      <c r="A443" s="48"/>
      <c r="B443" s="123"/>
      <c r="C443" s="123"/>
      <c r="D443" s="123"/>
      <c r="E443" s="124"/>
      <c r="F443" s="19"/>
      <c r="G443" s="124"/>
      <c r="H443" s="124"/>
      <c r="I443" s="124"/>
      <c r="CL443" s="275"/>
      <c r="CM443" s="275"/>
      <c r="CN443" s="275"/>
      <c r="CO443" s="275"/>
      <c r="CP443" s="275"/>
      <c r="CQ443" s="275"/>
      <c r="CR443" s="275"/>
      <c r="CS443" s="275"/>
      <c r="CT443" s="275"/>
      <c r="CU443" s="275"/>
      <c r="CV443" s="275"/>
      <c r="CW443" s="275"/>
      <c r="EA443" s="275"/>
    </row>
    <row r="444" customFormat="false" ht="15" hidden="false" customHeight="false" outlineLevel="2" collapsed="false">
      <c r="A444" s="48"/>
      <c r="B444" s="123"/>
      <c r="C444" s="123"/>
      <c r="D444" s="123"/>
      <c r="E444" s="124"/>
      <c r="F444" s="19"/>
      <c r="G444" s="124"/>
      <c r="H444" s="124"/>
      <c r="I444" s="124"/>
      <c r="CL444" s="275"/>
      <c r="CM444" s="275"/>
      <c r="CN444" s="275"/>
      <c r="CO444" s="275"/>
      <c r="CP444" s="275"/>
      <c r="CQ444" s="275"/>
      <c r="CR444" s="275"/>
      <c r="CS444" s="275"/>
      <c r="CT444" s="275"/>
      <c r="CU444" s="275"/>
      <c r="CV444" s="275"/>
      <c r="CW444" s="275"/>
      <c r="EA444" s="275"/>
    </row>
    <row r="445" customFormat="false" ht="15" hidden="false" customHeight="false" outlineLevel="2" collapsed="false">
      <c r="A445" s="48"/>
      <c r="B445" s="123"/>
      <c r="C445" s="123"/>
      <c r="D445" s="123"/>
      <c r="E445" s="124"/>
      <c r="F445" s="19"/>
      <c r="G445" s="124"/>
      <c r="H445" s="124"/>
      <c r="I445" s="124"/>
      <c r="CL445" s="275"/>
      <c r="CM445" s="275"/>
      <c r="CN445" s="275"/>
      <c r="CO445" s="275"/>
      <c r="CP445" s="275"/>
      <c r="CQ445" s="275"/>
      <c r="CR445" s="275"/>
      <c r="CS445" s="275"/>
      <c r="CT445" s="275"/>
      <c r="CU445" s="275"/>
      <c r="CV445" s="275"/>
      <c r="CW445" s="275"/>
      <c r="EA445" s="275"/>
    </row>
    <row r="446" customFormat="false" ht="15" hidden="false" customHeight="false" outlineLevel="2" collapsed="false">
      <c r="A446" s="48"/>
      <c r="B446" s="123"/>
      <c r="C446" s="123"/>
      <c r="D446" s="123"/>
      <c r="E446" s="124"/>
      <c r="F446" s="19"/>
      <c r="G446" s="124"/>
      <c r="H446" s="124"/>
      <c r="I446" s="124"/>
      <c r="CL446" s="275"/>
      <c r="CM446" s="275"/>
      <c r="CN446" s="275"/>
      <c r="CO446" s="275"/>
      <c r="CP446" s="275"/>
      <c r="CQ446" s="275"/>
      <c r="CR446" s="275"/>
      <c r="CS446" s="275"/>
      <c r="CT446" s="275"/>
      <c r="CU446" s="275"/>
      <c r="CV446" s="275"/>
      <c r="CW446" s="275"/>
      <c r="EA446" s="275"/>
    </row>
    <row r="447" customFormat="false" ht="15" hidden="false" customHeight="false" outlineLevel="2" collapsed="false">
      <c r="A447" s="48"/>
      <c r="B447" s="123"/>
      <c r="C447" s="123"/>
      <c r="D447" s="123"/>
      <c r="E447" s="124"/>
      <c r="F447" s="19"/>
      <c r="G447" s="124"/>
      <c r="H447" s="124"/>
      <c r="I447" s="124"/>
      <c r="CL447" s="275"/>
      <c r="CM447" s="275"/>
      <c r="CN447" s="275"/>
      <c r="CO447" s="275"/>
      <c r="CP447" s="275"/>
      <c r="CQ447" s="275"/>
      <c r="CR447" s="275"/>
      <c r="CS447" s="275"/>
      <c r="CT447" s="275"/>
      <c r="CU447" s="275"/>
      <c r="CV447" s="275"/>
      <c r="CW447" s="275"/>
      <c r="EA447" s="275"/>
    </row>
    <row r="448" customFormat="false" ht="15" hidden="false" customHeight="false" outlineLevel="2" collapsed="false">
      <c r="A448" s="14" t="s">
        <v>9</v>
      </c>
      <c r="B448" s="15"/>
      <c r="C448" s="58"/>
      <c r="D448" s="16" t="s">
        <v>10</v>
      </c>
      <c r="E448" s="17"/>
      <c r="F448" s="19" t="s">
        <v>430</v>
      </c>
      <c r="G448" s="19" t="s">
        <v>12</v>
      </c>
      <c r="H448" s="119"/>
      <c r="I448" s="119"/>
      <c r="AT448" s="284" t="n">
        <v>0.1486486486</v>
      </c>
      <c r="AU448" s="284" t="n">
        <v>0.137254902</v>
      </c>
      <c r="AV448" s="284" t="n">
        <v>0.0981595092</v>
      </c>
      <c r="AW448" s="284" t="n">
        <v>0.0946745562</v>
      </c>
      <c r="AX448" s="284" t="n">
        <v>0.0882352941</v>
      </c>
      <c r="AY448" s="284" t="n">
        <v>0.0862068966</v>
      </c>
      <c r="AZ448" s="284" t="n">
        <v>0.1005586592</v>
      </c>
      <c r="BA448" s="284" t="n">
        <v>0.0709619348</v>
      </c>
      <c r="BB448" s="284" t="n">
        <v>0.0904977376</v>
      </c>
      <c r="BC448" s="284" t="n">
        <v>0.1015452539</v>
      </c>
      <c r="BD448" s="284" t="n">
        <v>0.0970149254</v>
      </c>
      <c r="BE448" s="284" t="n">
        <v>0.1045406547</v>
      </c>
      <c r="BF448" s="284" t="n">
        <v>0.0943983402</v>
      </c>
      <c r="BG448" s="284" t="n">
        <v>0.0951903808</v>
      </c>
      <c r="BH448" s="284" t="n">
        <v>0.1049562682</v>
      </c>
      <c r="BI448" s="284" t="n">
        <v>0.0946462715</v>
      </c>
      <c r="BJ448" s="284" t="n">
        <v>0.0809352518</v>
      </c>
      <c r="BK448" s="284" t="n">
        <v>0.0677083333</v>
      </c>
      <c r="BL448" s="284" t="n">
        <v>0.0567612688</v>
      </c>
      <c r="BM448" s="284" t="n">
        <v>0.0431177446</v>
      </c>
      <c r="BN448" s="284" t="n">
        <v>0.0532445923</v>
      </c>
      <c r="BO448" s="284" t="n">
        <v>0.0536585366</v>
      </c>
      <c r="BP448" s="284" t="n">
        <v>0.0426540284</v>
      </c>
      <c r="BQ448" s="284" t="n">
        <v>0.0556438792</v>
      </c>
      <c r="BR448" s="284" t="n">
        <v>0.0489731438</v>
      </c>
      <c r="BS448" s="284" t="n">
        <v>0.0570987654</v>
      </c>
      <c r="BT448" s="284" t="n">
        <v>0.0439393939</v>
      </c>
      <c r="BU448" s="284" t="n">
        <v>0.0346385542</v>
      </c>
      <c r="BV448" s="284" t="n">
        <v>0.0376506024</v>
      </c>
      <c r="BW448" s="284" t="n">
        <v>0.0145985401</v>
      </c>
      <c r="BX448" s="284" t="n">
        <v>0.0333817126</v>
      </c>
      <c r="BY448" s="284" t="n">
        <v>0.0524017467</v>
      </c>
      <c r="BZ448" s="284" t="n">
        <v>0.0435413643</v>
      </c>
      <c r="CA448" s="284" t="n">
        <v>0.0489208633</v>
      </c>
      <c r="CB448" s="284" t="n">
        <v>0.0365168539</v>
      </c>
      <c r="CC448" s="284" t="n">
        <v>0.020746888</v>
      </c>
      <c r="CD448" s="284" t="n">
        <v>0.0278164117</v>
      </c>
      <c r="CE448" s="284" t="n">
        <v>0.0329218107</v>
      </c>
      <c r="CF448" s="284" t="n">
        <v>0.0406504065</v>
      </c>
      <c r="CG448" s="284" t="n">
        <v>0.0731707317</v>
      </c>
      <c r="CH448" s="284" t="n">
        <v>0.0595399188</v>
      </c>
      <c r="CI448" s="284" t="n">
        <v>0.0624169987</v>
      </c>
      <c r="CJ448" s="284" t="n">
        <v>0.0729166667</v>
      </c>
      <c r="CK448" s="284" t="n">
        <v>0.0454545455</v>
      </c>
      <c r="CL448" s="284" t="n">
        <v>0.054916986</v>
      </c>
      <c r="CM448" s="284" t="n">
        <v>0.0625</v>
      </c>
      <c r="CN448" s="284" t="n">
        <v>0.0436893204</v>
      </c>
      <c r="CO448" s="284" t="n">
        <v>0.056763285</v>
      </c>
      <c r="CP448" s="284" t="n">
        <v>0.0690072639</v>
      </c>
      <c r="CQ448" s="284" t="n">
        <v>0.0694117647</v>
      </c>
      <c r="CR448" s="284" t="n">
        <v>0.073255814</v>
      </c>
      <c r="CS448" s="284" t="n">
        <v>0.0571428571</v>
      </c>
      <c r="CT448" s="284" t="n">
        <v>0.0566251416</v>
      </c>
      <c r="CU448" s="284" t="n">
        <v>0.0484048405</v>
      </c>
      <c r="CV448" s="284" t="n">
        <v>0.0509209101</v>
      </c>
      <c r="CW448" s="284" t="n">
        <v>0.0572972973</v>
      </c>
      <c r="CX448" s="284" t="n">
        <v>0.0493033226</v>
      </c>
      <c r="CY448" s="284" t="n">
        <v>0.0514165792</v>
      </c>
      <c r="CZ448" s="284" t="n">
        <v>0.0546391753</v>
      </c>
      <c r="DA448" s="284" t="n">
        <v>0.0521472393</v>
      </c>
      <c r="DB448" s="284" t="n">
        <v>0.035648621</v>
      </c>
      <c r="DC448" s="284" t="n">
        <v>0.0230538922</v>
      </c>
      <c r="DD448" s="284" t="n">
        <v>0.0140762463</v>
      </c>
      <c r="DE448" s="284" t="n">
        <v>0.0116618076</v>
      </c>
      <c r="DF448" s="316" t="n">
        <v>0.0340270244</v>
      </c>
      <c r="DG448" s="316" t="n">
        <v>0.0438006048</v>
      </c>
      <c r="DH448" s="316" t="n">
        <v>0.0547833196205623</v>
      </c>
      <c r="DI448" s="316" t="n">
        <v>0.0529871346774677</v>
      </c>
      <c r="DJ448" s="316" t="n">
        <v>0.0473313483340486</v>
      </c>
      <c r="DK448" s="316" t="n">
        <v>0.0429221623506363</v>
      </c>
      <c r="DL448" s="316" t="n">
        <v>0.0394444414524466</v>
      </c>
      <c r="DM448" s="316" t="n">
        <v>0.0366175022068009</v>
      </c>
      <c r="DN448" s="284" t="n">
        <v>0.036947028000402</v>
      </c>
      <c r="DO448" s="284" t="n">
        <v>0.0380182865748928</v>
      </c>
      <c r="DP448" s="284" t="n">
        <v>0.0383471922799549</v>
      </c>
      <c r="DQ448" s="284" t="n">
        <v>0.0382611157320293</v>
      </c>
      <c r="DR448" s="284" t="n">
        <v>0.0388306358820207</v>
      </c>
      <c r="DS448" s="284" t="n">
        <v>0.0391404609571089</v>
      </c>
      <c r="DT448" s="284" t="n">
        <v>0.0392157012177774</v>
      </c>
      <c r="DU448" s="284" t="n">
        <v>0.0394560620409036</v>
      </c>
      <c r="DV448" s="284" t="n">
        <v>0.0399463424959224</v>
      </c>
      <c r="DW448" s="284" t="n">
        <v>0.0399963803582129</v>
      </c>
      <c r="DX448" s="284" t="n">
        <v>0.0399961896546071</v>
      </c>
      <c r="DY448" s="284" t="n">
        <v>0.0399959376489835</v>
      </c>
      <c r="DZ448" s="284" t="n">
        <f aca="false">Inputs!AN448</f>
        <v>0.0399959376489835</v>
      </c>
      <c r="EA448" s="284" t="n">
        <f aca="false">Inputs!AN448</f>
        <v>0.0399959376489835</v>
      </c>
      <c r="EB448" s="284" t="n">
        <f aca="false">Inputs!AN448</f>
        <v>0.0399959376489835</v>
      </c>
      <c r="EC448" s="284" t="n">
        <f aca="false">Inputs!AN448</f>
        <v>0.0399959376489835</v>
      </c>
      <c r="ED448" s="284" t="n">
        <f aca="false">Inputs!AO448</f>
        <v>0.0399959376489835</v>
      </c>
      <c r="EE448" s="284" t="n">
        <f aca="false">Inputs!AO448</f>
        <v>0.0399959376489835</v>
      </c>
      <c r="EF448" s="284" t="n">
        <f aca="false">Inputs!AO448</f>
        <v>0.0399959376489835</v>
      </c>
      <c r="EG448" s="284" t="n">
        <f aca="false">Inputs!AO448</f>
        <v>0.0399959376489835</v>
      </c>
      <c r="EH448" s="284" t="n">
        <f aca="false">Inputs!AP448</f>
        <v>0.0399959376489835</v>
      </c>
      <c r="EI448" s="284" t="n">
        <f aca="false">Inputs!AP448</f>
        <v>0.0399959376489835</v>
      </c>
      <c r="EJ448" s="284" t="n">
        <f aca="false">Inputs!AP448</f>
        <v>0.0399959376489835</v>
      </c>
      <c r="EK448" s="284" t="n">
        <f aca="false">Inputs!AP448</f>
        <v>0.0399959376489835</v>
      </c>
      <c r="EL448" s="284" t="n">
        <f aca="false">Inputs!AQ448</f>
        <v>0.0399959376489835</v>
      </c>
      <c r="EM448" s="284" t="n">
        <f aca="false">Inputs!AP448</f>
        <v>0.0399959376489835</v>
      </c>
      <c r="EN448" s="284" t="n">
        <f aca="false">Inputs!AQ448</f>
        <v>0.0399959376489835</v>
      </c>
      <c r="EO448" s="284" t="n">
        <f aca="false">Inputs!AQ448</f>
        <v>0.0399959376489835</v>
      </c>
      <c r="EP448" s="284" t="n">
        <f aca="false">Inputs!AR448</f>
        <v>0.0399959376489835</v>
      </c>
      <c r="EQ448" s="284" t="n">
        <f aca="false">Inputs!AR448</f>
        <v>0.0399959376489835</v>
      </c>
      <c r="ER448" s="284" t="n">
        <f aca="false">Inputs!AR448</f>
        <v>0.0399959376489835</v>
      </c>
      <c r="ES448" s="284" t="n">
        <f aca="false">Inputs!AR448</f>
        <v>0.0399959376489835</v>
      </c>
      <c r="ET448" s="284" t="n">
        <f aca="false">Inputs!AS448</f>
        <v>0.0399959376489835</v>
      </c>
      <c r="EU448" s="284" t="n">
        <f aca="false">Inputs!AS448</f>
        <v>0.0399959376489835</v>
      </c>
      <c r="EV448" s="284" t="n">
        <f aca="false">Inputs!AS448</f>
        <v>0.0399959376489835</v>
      </c>
      <c r="EW448" s="284" t="n">
        <f aca="false">Inputs!AS448</f>
        <v>0.0399959376489835</v>
      </c>
      <c r="EX448" s="284" t="n">
        <f aca="false">Inputs!AT448</f>
        <v>0.0399959376489835</v>
      </c>
      <c r="EY448" s="284" t="n">
        <f aca="false">Inputs!AT448</f>
        <v>0.0399959376489835</v>
      </c>
      <c r="EZ448" s="284" t="n">
        <f aca="false">Inputs!AT448</f>
        <v>0.0399959376489835</v>
      </c>
      <c r="FA448" s="284" t="n">
        <f aca="false">Inputs!AT448</f>
        <v>0.0399959376489835</v>
      </c>
      <c r="FB448" s="284" t="n">
        <f aca="false">Inputs!AU448</f>
        <v>0.0399959376489835</v>
      </c>
      <c r="FC448" s="284" t="n">
        <f aca="false">Inputs!AU448</f>
        <v>0.0399959376489835</v>
      </c>
      <c r="FD448" s="284" t="n">
        <f aca="false">Inputs!AU448</f>
        <v>0.0399959376489835</v>
      </c>
      <c r="FE448" s="284" t="n">
        <f aca="false">Inputs!AU448</f>
        <v>0.0399959376489835</v>
      </c>
      <c r="FF448" s="284" t="n">
        <f aca="false">Inputs!AV448</f>
        <v>0.0399959376489835</v>
      </c>
      <c r="FG448" s="284" t="n">
        <f aca="false">Inputs!AV448</f>
        <v>0.0399959376489835</v>
      </c>
      <c r="FH448" s="284" t="n">
        <f aca="false">Inputs!AV448</f>
        <v>0.0399959376489835</v>
      </c>
      <c r="FI448" s="284" t="n">
        <f aca="false">Inputs!AV448</f>
        <v>0.0399959376489835</v>
      </c>
      <c r="FJ448" s="284" t="n">
        <f aca="false">Inputs!AW448</f>
        <v>0.0399959376489835</v>
      </c>
      <c r="FK448" s="284" t="n">
        <f aca="false">Inputs!AW448</f>
        <v>0.0399959376489835</v>
      </c>
      <c r="FL448" s="284" t="n">
        <f aca="false">Inputs!AW448</f>
        <v>0.0399959376489835</v>
      </c>
      <c r="FM448" s="284" t="n">
        <f aca="false">Inputs!AW448</f>
        <v>0.0399959376489835</v>
      </c>
      <c r="FN448" s="284" t="n">
        <f aca="false">Inputs!AX448</f>
        <v>0.0399959376489835</v>
      </c>
      <c r="FO448" s="284" t="n">
        <f aca="false">Inputs!AX448</f>
        <v>0.0399959376489835</v>
      </c>
      <c r="FP448" s="284" t="n">
        <f aca="false">Inputs!AX448</f>
        <v>0.0399959376489835</v>
      </c>
      <c r="FQ448" s="284" t="n">
        <f aca="false">Inputs!AX448</f>
        <v>0.0399959376489835</v>
      </c>
      <c r="FR448" s="284" t="n">
        <f aca="false">Inputs!AY448</f>
        <v>0.0399959376489835</v>
      </c>
      <c r="FS448" s="284" t="n">
        <f aca="false">Inputs!AY448</f>
        <v>0.0399959376489835</v>
      </c>
      <c r="FT448" s="284" t="n">
        <f aca="false">Inputs!AY448</f>
        <v>0.0399959376489835</v>
      </c>
      <c r="FU448" s="284" t="n">
        <f aca="false">Inputs!AY448</f>
        <v>0.0399959376489835</v>
      </c>
      <c r="FV448" s="284" t="n">
        <f aca="false">Inputs!AZ448</f>
        <v>0.0399959376489835</v>
      </c>
      <c r="FW448" s="284" t="n">
        <f aca="false">Inputs!AZ448</f>
        <v>0.0399959376489835</v>
      </c>
      <c r="FX448" s="284" t="n">
        <f aca="false">Inputs!AZ448</f>
        <v>0.0399959376489835</v>
      </c>
      <c r="FY448" s="284" t="n">
        <f aca="false">Inputs!AZ448</f>
        <v>0.0399959376489835</v>
      </c>
      <c r="FZ448" s="284" t="n">
        <f aca="false">Inputs!BA448</f>
        <v>0.0399959376489835</v>
      </c>
      <c r="GA448" s="284" t="n">
        <f aca="false">Inputs!BA448</f>
        <v>0.0399959376489835</v>
      </c>
      <c r="GB448" s="284" t="n">
        <f aca="false">Inputs!BA448</f>
        <v>0.0399959376489835</v>
      </c>
      <c r="GC448" s="284" t="n">
        <f aca="false">Inputs!BA448</f>
        <v>0.0399959376489835</v>
      </c>
      <c r="GD448" s="284" t="n">
        <f aca="false">Inputs!BB448</f>
        <v>0.0399959376489835</v>
      </c>
      <c r="GE448" s="284" t="n">
        <f aca="false">Inputs!BB448</f>
        <v>0.0399959376489835</v>
      </c>
      <c r="GF448" s="284" t="n">
        <f aca="false">Inputs!BB448</f>
        <v>0.0399959376489835</v>
      </c>
      <c r="GG448" s="284" t="n">
        <f aca="false">Inputs!BB448</f>
        <v>0.0399959376489835</v>
      </c>
      <c r="GH448" s="284" t="n">
        <f aca="false">Inputs!BC448</f>
        <v>0.0399959376489835</v>
      </c>
      <c r="GI448" s="284" t="n">
        <f aca="false">Inputs!BC448</f>
        <v>0.0399959376489835</v>
      </c>
      <c r="GJ448" s="284" t="n">
        <f aca="false">Inputs!BC448</f>
        <v>0.0399959376489835</v>
      </c>
      <c r="GK448" s="284" t="n">
        <f aca="false">Inputs!BC448</f>
        <v>0.0399959376489835</v>
      </c>
      <c r="GL448" s="284" t="n">
        <f aca="false">Inputs!BD448</f>
        <v>0.0399959376489835</v>
      </c>
      <c r="GM448" s="284" t="n">
        <f aca="false">Inputs!BD448</f>
        <v>0.0399959376489835</v>
      </c>
      <c r="GN448" s="284" t="n">
        <f aca="false">Inputs!BD448</f>
        <v>0.0399959376489835</v>
      </c>
      <c r="GO448" s="284" t="n">
        <f aca="false">Inputs!BD448</f>
        <v>0.0399959376489835</v>
      </c>
      <c r="GP448" s="284" t="n">
        <f aca="false">Inputs!BE448</f>
        <v>0.0399959376489835</v>
      </c>
      <c r="GQ448" s="284" t="n">
        <f aca="false">Inputs!BE448</f>
        <v>0.0399959376489835</v>
      </c>
      <c r="GR448" s="284" t="n">
        <f aca="false">Inputs!BE448</f>
        <v>0.0399959376489835</v>
      </c>
      <c r="GS448" s="284" t="n">
        <f aca="false">Inputs!BE448</f>
        <v>0.0399959376489835</v>
      </c>
      <c r="GT448" s="284" t="n">
        <f aca="false">Inputs!BF448</f>
        <v>0.0399959376489835</v>
      </c>
      <c r="GU448" s="284" t="n">
        <f aca="false">Inputs!BF448</f>
        <v>0.0399959376489835</v>
      </c>
      <c r="GV448" s="284" t="n">
        <f aca="false">Inputs!BF448</f>
        <v>0.0399959376489835</v>
      </c>
      <c r="GW448" s="284" t="n">
        <f aca="false">Inputs!BF448</f>
        <v>0.0399959376489835</v>
      </c>
      <c r="GX448" s="284" t="n">
        <f aca="false">Inputs!BG448</f>
        <v>0.0399959376489835</v>
      </c>
      <c r="GY448" s="284" t="n">
        <f aca="false">Inputs!BG448</f>
        <v>0.0399959376489835</v>
      </c>
      <c r="GZ448" s="284" t="n">
        <f aca="false">Inputs!BG448</f>
        <v>0.0399959376489835</v>
      </c>
      <c r="HA448" s="284" t="n">
        <f aca="false">Inputs!BG448</f>
        <v>0.0399959376489835</v>
      </c>
    </row>
    <row r="449" customFormat="false" ht="15" hidden="false" customHeight="false" outlineLevel="2" collapsed="false">
      <c r="A449" s="14" t="s">
        <v>9</v>
      </c>
      <c r="B449" s="15"/>
      <c r="C449" s="58"/>
      <c r="D449" s="16" t="s">
        <v>10</v>
      </c>
      <c r="E449" s="17"/>
      <c r="F449" s="19" t="s">
        <v>431</v>
      </c>
      <c r="G449" s="19" t="s">
        <v>12</v>
      </c>
      <c r="H449" s="119"/>
      <c r="I449" s="119"/>
      <c r="AT449" s="341" t="n">
        <v>0.1036437247</v>
      </c>
      <c r="AU449" s="341" t="n">
        <v>0.1025236593</v>
      </c>
      <c r="AV449" s="341" t="n">
        <v>0.0897927859</v>
      </c>
      <c r="AW449" s="341" t="n">
        <v>0.0944527736</v>
      </c>
      <c r="AX449" s="341" t="n">
        <v>0.0968451944</v>
      </c>
      <c r="AY449" s="341" t="n">
        <v>0.0951359084</v>
      </c>
      <c r="AZ449" s="341" t="n">
        <v>0.1</v>
      </c>
      <c r="BA449" s="341" t="n">
        <v>0.0773972603</v>
      </c>
      <c r="BB449" s="341" t="n">
        <v>0.0769230769</v>
      </c>
      <c r="BC449" s="341" t="n">
        <v>0.0740493975</v>
      </c>
      <c r="BD449" s="341" t="n">
        <v>0.0757276139</v>
      </c>
      <c r="BE449" s="341" t="n">
        <v>0.0632412651</v>
      </c>
      <c r="BF449" s="341" t="n">
        <v>0.053355639</v>
      </c>
      <c r="BG449" s="341" t="n">
        <v>0.0455840456</v>
      </c>
      <c r="BH449" s="341" t="n">
        <v>0.062267658</v>
      </c>
      <c r="BI449" s="341" t="n">
        <v>0.0588235294</v>
      </c>
      <c r="BJ449" s="284" t="n">
        <v>0.0524861878</v>
      </c>
      <c r="BK449" s="284" t="n">
        <v>0.0463215259</v>
      </c>
      <c r="BL449" s="284" t="n">
        <v>0.0183727034</v>
      </c>
      <c r="BM449" s="284" t="n">
        <v>-0.0114638448</v>
      </c>
      <c r="BN449" s="284" t="n">
        <v>-0.0384951881</v>
      </c>
      <c r="BO449" s="284" t="n">
        <v>-0.0295138889</v>
      </c>
      <c r="BP449" s="284" t="n">
        <v>-0.0558419244</v>
      </c>
      <c r="BQ449" s="284" t="n">
        <v>-0.0240856378</v>
      </c>
      <c r="BR449" s="284" t="n">
        <v>-0.0200181984</v>
      </c>
      <c r="BS449" s="284" t="n">
        <v>-0.0008944544</v>
      </c>
      <c r="BT449" s="284" t="n">
        <v>0.0136487716</v>
      </c>
      <c r="BU449" s="284" t="n">
        <v>0.021023766</v>
      </c>
      <c r="BV449" s="284" t="n">
        <v>0.0510677809</v>
      </c>
      <c r="BW449" s="284" t="n">
        <v>0.0089525515</v>
      </c>
      <c r="BX449" s="284" t="n">
        <v>0.0314183124</v>
      </c>
      <c r="BY449" s="284" t="n">
        <v>0.0358102059</v>
      </c>
      <c r="BZ449" s="284" t="n">
        <v>0.027385159</v>
      </c>
      <c r="CA449" s="284" t="n">
        <v>0.0567879326</v>
      </c>
      <c r="CB449" s="284" t="n">
        <v>0.0522193211</v>
      </c>
      <c r="CC449" s="284" t="n">
        <v>0.0345721694</v>
      </c>
      <c r="CD449" s="284" t="n">
        <v>0.0309544282</v>
      </c>
      <c r="CE449" s="284" t="n">
        <v>0.0201511335</v>
      </c>
      <c r="CF449" s="284" t="n">
        <v>0.0033085194</v>
      </c>
      <c r="CG449" s="284" t="n">
        <v>0.0275689223</v>
      </c>
      <c r="CH449" s="284" t="n">
        <v>0.0041701418</v>
      </c>
      <c r="CI449" s="284" t="n">
        <v>-0.0181069959</v>
      </c>
      <c r="CJ449" s="284" t="n">
        <v>0.0131904369</v>
      </c>
      <c r="CK449" s="284" t="n">
        <v>0.0195121951</v>
      </c>
      <c r="CL449" s="284" t="n">
        <v>0.0789036545</v>
      </c>
      <c r="CM449" s="284" t="n">
        <v>0.1207041073</v>
      </c>
      <c r="CN449" s="284" t="n">
        <v>0.2336000814</v>
      </c>
      <c r="CO449" s="284" t="n">
        <v>0.2609219165</v>
      </c>
      <c r="CP449" s="284" t="n">
        <v>0.2648094047</v>
      </c>
      <c r="CQ449" s="284" t="n">
        <v>0.2825052356</v>
      </c>
      <c r="CR449" s="284" t="n">
        <v>0.1055312955</v>
      </c>
      <c r="CS449" s="284" t="n">
        <v>0.0502442428</v>
      </c>
      <c r="CT449" s="284" t="n">
        <v>0.0141034251</v>
      </c>
      <c r="CU449" s="284" t="n">
        <v>-0.0418275418</v>
      </c>
      <c r="CV449" s="284" t="n">
        <v>-0.0006583278</v>
      </c>
      <c r="CW449" s="284" t="n">
        <v>0.0086378738</v>
      </c>
      <c r="CX449" s="284" t="n">
        <v>0.0026490066</v>
      </c>
      <c r="CY449" s="284" t="n">
        <v>0.024415056</v>
      </c>
      <c r="CZ449" s="284" t="n">
        <v>0.016064257</v>
      </c>
      <c r="DA449" s="284" t="n">
        <v>0.0221327968</v>
      </c>
      <c r="DB449" s="284" t="n">
        <v>0.0120724346</v>
      </c>
      <c r="DC449" s="284" t="n">
        <v>-0.0039721946</v>
      </c>
      <c r="DD449" s="284" t="n">
        <v>-0.0019762846</v>
      </c>
      <c r="DE449" s="284" t="n">
        <v>0.0029527559</v>
      </c>
      <c r="DF449" s="316" t="n">
        <v>0.0397614314</v>
      </c>
      <c r="DG449" s="316" t="n">
        <v>0.0987038883</v>
      </c>
      <c r="DH449" s="316" t="n">
        <v>0.101750406477176</v>
      </c>
      <c r="DI449" s="316" t="n">
        <v>0.105071033478655</v>
      </c>
      <c r="DJ449" s="316" t="n">
        <v>0.0741746352755923</v>
      </c>
      <c r="DK449" s="316" t="n">
        <v>0.0278431089944199</v>
      </c>
      <c r="DL449" s="316" t="n">
        <v>0.0173115046339591</v>
      </c>
      <c r="DM449" s="316" t="n">
        <v>0.0150120234104248</v>
      </c>
      <c r="DN449" s="284" t="n">
        <v>0.0262581754382257</v>
      </c>
      <c r="DO449" s="284" t="n">
        <v>0.0446235187598949</v>
      </c>
      <c r="DP449" s="284" t="n">
        <v>0.0519082310925325</v>
      </c>
      <c r="DQ449" s="284" t="n">
        <v>0.0527198918765758</v>
      </c>
      <c r="DR449" s="284" t="n">
        <v>0.0457468407963927</v>
      </c>
      <c r="DS449" s="284" t="n">
        <v>0.0419547544223037</v>
      </c>
      <c r="DT449" s="284" t="n">
        <v>0.037961032043568</v>
      </c>
      <c r="DU449" s="284" t="n">
        <v>0.0355653357342851</v>
      </c>
      <c r="DV449" s="284" t="n">
        <v>0.0371458947325782</v>
      </c>
      <c r="DW449" s="284" t="n">
        <v>0.0400586027085641</v>
      </c>
      <c r="DX449" s="284" t="n">
        <v>0.0408029146374772</v>
      </c>
      <c r="DY449" s="284" t="n">
        <v>0.0407498932047957</v>
      </c>
      <c r="DZ449" s="284" t="n">
        <f aca="false">Inputs!AN449</f>
        <v>0.0399959376489835</v>
      </c>
      <c r="EA449" s="284" t="n">
        <f aca="false">Inputs!AN449</f>
        <v>0.0399959376489835</v>
      </c>
      <c r="EB449" s="284" t="n">
        <f aca="false">Inputs!AN449</f>
        <v>0.0399959376489835</v>
      </c>
      <c r="EC449" s="284" t="n">
        <f aca="false">Inputs!AN449</f>
        <v>0.0399959376489835</v>
      </c>
      <c r="ED449" s="284" t="n">
        <f aca="false">Inputs!AO449</f>
        <v>0.0399959376489835</v>
      </c>
      <c r="EE449" s="284" t="n">
        <f aca="false">Inputs!AO449</f>
        <v>0.0399959376489835</v>
      </c>
      <c r="EF449" s="284" t="n">
        <f aca="false">Inputs!AO449</f>
        <v>0.0399959376489835</v>
      </c>
      <c r="EG449" s="284" t="n">
        <f aca="false">Inputs!AO449</f>
        <v>0.0399959376489835</v>
      </c>
      <c r="EH449" s="284" t="n">
        <f aca="false">Inputs!AP449</f>
        <v>0.0399959376489835</v>
      </c>
      <c r="EI449" s="284" t="n">
        <f aca="false">Inputs!AP449</f>
        <v>0.0399959376489835</v>
      </c>
      <c r="EJ449" s="284" t="n">
        <f aca="false">Inputs!AP449</f>
        <v>0.0399959376489835</v>
      </c>
      <c r="EK449" s="284" t="n">
        <f aca="false">Inputs!AP449</f>
        <v>0.0399959376489835</v>
      </c>
      <c r="EL449" s="284" t="n">
        <f aca="false">Inputs!AQ449</f>
        <v>0.0399959376489835</v>
      </c>
      <c r="EM449" s="284" t="n">
        <f aca="false">Inputs!AP449</f>
        <v>0.0399959376489835</v>
      </c>
      <c r="EN449" s="284" t="n">
        <f aca="false">Inputs!AQ449</f>
        <v>0.0399959376489835</v>
      </c>
      <c r="EO449" s="284" t="n">
        <f aca="false">Inputs!AQ449</f>
        <v>0.0399959376489835</v>
      </c>
      <c r="EP449" s="284" t="n">
        <f aca="false">Inputs!AR449</f>
        <v>0.0399959376489835</v>
      </c>
      <c r="EQ449" s="284" t="n">
        <f aca="false">Inputs!AR449</f>
        <v>0.0399959376489835</v>
      </c>
      <c r="ER449" s="284" t="n">
        <f aca="false">Inputs!AR449</f>
        <v>0.0399959376489835</v>
      </c>
      <c r="ES449" s="284" t="n">
        <f aca="false">Inputs!AR449</f>
        <v>0.0399959376489835</v>
      </c>
      <c r="ET449" s="284" t="n">
        <f aca="false">Inputs!AS449</f>
        <v>0.0399959376489835</v>
      </c>
      <c r="EU449" s="284" t="n">
        <f aca="false">Inputs!AS449</f>
        <v>0.0399959376489835</v>
      </c>
      <c r="EV449" s="284" t="n">
        <f aca="false">Inputs!AS449</f>
        <v>0.0399959376489835</v>
      </c>
      <c r="EW449" s="284" t="n">
        <f aca="false">Inputs!AS449</f>
        <v>0.0399959376489835</v>
      </c>
      <c r="EX449" s="284" t="n">
        <f aca="false">Inputs!AT449</f>
        <v>0.0399959376489835</v>
      </c>
      <c r="EY449" s="284" t="n">
        <f aca="false">Inputs!AT449</f>
        <v>0.0399959376489835</v>
      </c>
      <c r="EZ449" s="284" t="n">
        <f aca="false">Inputs!AT449</f>
        <v>0.0399959376489835</v>
      </c>
      <c r="FA449" s="284" t="n">
        <f aca="false">Inputs!AT449</f>
        <v>0.0399959376489835</v>
      </c>
      <c r="FB449" s="284" t="n">
        <f aca="false">Inputs!AU449</f>
        <v>0.0399959376489835</v>
      </c>
      <c r="FC449" s="284" t="n">
        <f aca="false">Inputs!AU449</f>
        <v>0.0399959376489835</v>
      </c>
      <c r="FD449" s="284" t="n">
        <f aca="false">Inputs!AU449</f>
        <v>0.0399959376489835</v>
      </c>
      <c r="FE449" s="284" t="n">
        <f aca="false">Inputs!AU449</f>
        <v>0.0399959376489835</v>
      </c>
      <c r="FF449" s="284" t="n">
        <f aca="false">Inputs!AV449</f>
        <v>0.0399959376489835</v>
      </c>
      <c r="FG449" s="284" t="n">
        <f aca="false">Inputs!AV449</f>
        <v>0.0399959376489835</v>
      </c>
      <c r="FH449" s="284" t="n">
        <f aca="false">Inputs!AV449</f>
        <v>0.0399959376489835</v>
      </c>
      <c r="FI449" s="284" t="n">
        <f aca="false">Inputs!AV449</f>
        <v>0.0399959376489835</v>
      </c>
      <c r="FJ449" s="284" t="n">
        <f aca="false">Inputs!AW449</f>
        <v>0.0399959376489835</v>
      </c>
      <c r="FK449" s="284" t="n">
        <f aca="false">Inputs!AW449</f>
        <v>0.0399959376489835</v>
      </c>
      <c r="FL449" s="284" t="n">
        <f aca="false">Inputs!AW449</f>
        <v>0.0399959376489835</v>
      </c>
      <c r="FM449" s="284" t="n">
        <f aca="false">Inputs!AW449</f>
        <v>0.0399959376489835</v>
      </c>
      <c r="FN449" s="284" t="n">
        <f aca="false">Inputs!AX449</f>
        <v>0.0399959376489835</v>
      </c>
      <c r="FO449" s="284" t="n">
        <f aca="false">Inputs!AX449</f>
        <v>0.0399959376489835</v>
      </c>
      <c r="FP449" s="284" t="n">
        <f aca="false">Inputs!AX449</f>
        <v>0.0399959376489835</v>
      </c>
      <c r="FQ449" s="284" t="n">
        <f aca="false">Inputs!AX449</f>
        <v>0.0399959376489835</v>
      </c>
      <c r="FR449" s="284" t="n">
        <f aca="false">Inputs!AY449</f>
        <v>0.0399959376489835</v>
      </c>
      <c r="FS449" s="284" t="n">
        <f aca="false">Inputs!AY449</f>
        <v>0.0399959376489835</v>
      </c>
      <c r="FT449" s="284" t="n">
        <f aca="false">Inputs!AY449</f>
        <v>0.0399959376489835</v>
      </c>
      <c r="FU449" s="284" t="n">
        <f aca="false">Inputs!AY449</f>
        <v>0.0399959376489835</v>
      </c>
      <c r="FV449" s="284" t="n">
        <f aca="false">Inputs!AZ449</f>
        <v>0.0399959376489835</v>
      </c>
      <c r="FW449" s="284" t="n">
        <f aca="false">Inputs!AZ449</f>
        <v>0.0399959376489835</v>
      </c>
      <c r="FX449" s="284" t="n">
        <f aca="false">Inputs!AZ449</f>
        <v>0.0399959376489835</v>
      </c>
      <c r="FY449" s="284" t="n">
        <f aca="false">Inputs!AZ449</f>
        <v>0.0399959376489835</v>
      </c>
      <c r="FZ449" s="284" t="n">
        <f aca="false">Inputs!BA449</f>
        <v>0.0399959376489835</v>
      </c>
      <c r="GA449" s="284" t="n">
        <f aca="false">Inputs!BA449</f>
        <v>0.0399959376489835</v>
      </c>
      <c r="GB449" s="284" t="n">
        <f aca="false">Inputs!BA449</f>
        <v>0.0399959376489835</v>
      </c>
      <c r="GC449" s="284" t="n">
        <f aca="false">Inputs!BA449</f>
        <v>0.0399959376489835</v>
      </c>
      <c r="GD449" s="284" t="n">
        <f aca="false">Inputs!BB449</f>
        <v>0.0399959376489835</v>
      </c>
      <c r="GE449" s="284" t="n">
        <f aca="false">Inputs!BB449</f>
        <v>0.0399959376489835</v>
      </c>
      <c r="GF449" s="284" t="n">
        <f aca="false">Inputs!BB449</f>
        <v>0.0399959376489835</v>
      </c>
      <c r="GG449" s="284" t="n">
        <f aca="false">Inputs!BB449</f>
        <v>0.0399959376489835</v>
      </c>
      <c r="GH449" s="284" t="n">
        <f aca="false">Inputs!BC449</f>
        <v>0.0399959376489835</v>
      </c>
      <c r="GI449" s="284" t="n">
        <f aca="false">Inputs!BC449</f>
        <v>0.0399959376489835</v>
      </c>
      <c r="GJ449" s="284" t="n">
        <f aca="false">Inputs!BC449</f>
        <v>0.0399959376489835</v>
      </c>
      <c r="GK449" s="284" t="n">
        <f aca="false">Inputs!BC449</f>
        <v>0.0399959376489835</v>
      </c>
      <c r="GL449" s="284" t="n">
        <f aca="false">Inputs!BD449</f>
        <v>0.0399959376489835</v>
      </c>
      <c r="GM449" s="284" t="n">
        <f aca="false">Inputs!BD449</f>
        <v>0.0399959376489835</v>
      </c>
      <c r="GN449" s="284" t="n">
        <f aca="false">Inputs!BD449</f>
        <v>0.0399959376489835</v>
      </c>
      <c r="GO449" s="284" t="n">
        <f aca="false">Inputs!BD449</f>
        <v>0.0399959376489835</v>
      </c>
      <c r="GP449" s="284" t="n">
        <f aca="false">Inputs!BE449</f>
        <v>0.0399959376489835</v>
      </c>
      <c r="GQ449" s="284" t="n">
        <f aca="false">Inputs!BE449</f>
        <v>0.0399959376489835</v>
      </c>
      <c r="GR449" s="284" t="n">
        <f aca="false">Inputs!BE449</f>
        <v>0.0399959376489835</v>
      </c>
      <c r="GS449" s="284" t="n">
        <f aca="false">Inputs!BE449</f>
        <v>0.0399959376489835</v>
      </c>
      <c r="GT449" s="284" t="n">
        <f aca="false">Inputs!BF449</f>
        <v>0.0399959376489835</v>
      </c>
      <c r="GU449" s="284" t="n">
        <f aca="false">Inputs!BF449</f>
        <v>0.0399959376489835</v>
      </c>
      <c r="GV449" s="284" t="n">
        <f aca="false">Inputs!BF449</f>
        <v>0.0399959376489835</v>
      </c>
      <c r="GW449" s="284" t="n">
        <f aca="false">Inputs!BF449</f>
        <v>0.0399959376489835</v>
      </c>
      <c r="GX449" s="284" t="n">
        <f aca="false">Inputs!BG449</f>
        <v>0.0399959376489835</v>
      </c>
      <c r="GY449" s="284" t="n">
        <f aca="false">Inputs!BG449</f>
        <v>0.0399959376489835</v>
      </c>
      <c r="GZ449" s="284" t="n">
        <f aca="false">Inputs!BG449</f>
        <v>0.0399959376489835</v>
      </c>
      <c r="HA449" s="284" t="n">
        <f aca="false">Inputs!BG449</f>
        <v>0.0399959376489835</v>
      </c>
    </row>
    <row r="450" customFormat="false" ht="15" hidden="false" customHeight="false" outlineLevel="2" collapsed="false">
      <c r="A450" s="14" t="s">
        <v>9</v>
      </c>
      <c r="B450" s="15"/>
      <c r="C450" s="58"/>
      <c r="D450" s="16" t="s">
        <v>10</v>
      </c>
      <c r="E450" s="17"/>
      <c r="F450" s="19" t="s">
        <v>432</v>
      </c>
      <c r="G450" s="19" t="s">
        <v>12</v>
      </c>
      <c r="H450" s="119"/>
      <c r="I450" s="119"/>
      <c r="AT450" s="341"/>
      <c r="AU450" s="341"/>
      <c r="AV450" s="341"/>
      <c r="AW450" s="341"/>
      <c r="AX450" s="341"/>
      <c r="AY450" s="341"/>
      <c r="AZ450" s="341"/>
      <c r="BA450" s="341"/>
      <c r="BB450" s="341"/>
      <c r="BC450" s="341"/>
      <c r="BD450" s="341"/>
      <c r="BE450" s="341"/>
      <c r="BF450" s="341"/>
      <c r="BG450" s="341"/>
      <c r="BH450" s="341"/>
      <c r="BI450" s="341"/>
      <c r="BJ450" s="341"/>
      <c r="BK450" s="341"/>
      <c r="BL450" s="341"/>
      <c r="BM450" s="341"/>
      <c r="BN450" s="341"/>
      <c r="BO450" s="341"/>
      <c r="BP450" s="341"/>
      <c r="BQ450" s="341"/>
      <c r="BR450" s="341"/>
      <c r="BS450" s="341"/>
      <c r="BT450" s="341"/>
      <c r="BU450" s="341"/>
      <c r="BV450" s="284" t="n">
        <v>0.0625</v>
      </c>
      <c r="BW450" s="284" t="n">
        <v>0.0625</v>
      </c>
      <c r="BX450" s="284" t="n">
        <v>0.06</v>
      </c>
      <c r="BY450" s="284" t="n">
        <v>0.06</v>
      </c>
      <c r="BZ450" s="284" t="n">
        <v>0.06</v>
      </c>
      <c r="CA450" s="284" t="n">
        <v>0.0625</v>
      </c>
      <c r="CB450" s="284" t="n">
        <v>0.065</v>
      </c>
      <c r="CC450" s="284" t="n">
        <v>0.065</v>
      </c>
      <c r="CD450" s="284" t="n">
        <v>0.0625</v>
      </c>
      <c r="CE450" s="284" t="n">
        <v>0.0575</v>
      </c>
      <c r="CF450" s="284" t="n">
        <v>0.054</v>
      </c>
      <c r="CG450" s="284" t="n">
        <v>0.0515</v>
      </c>
      <c r="CH450" s="284" t="n">
        <v>0.044</v>
      </c>
      <c r="CI450" s="284" t="n">
        <v>0.04</v>
      </c>
      <c r="CJ450" s="284" t="n">
        <v>0.04</v>
      </c>
      <c r="CK450" s="284" t="n">
        <v>0.04</v>
      </c>
      <c r="CL450" s="284" t="n">
        <v>0.04</v>
      </c>
      <c r="CM450" s="284" t="n">
        <v>0.04</v>
      </c>
      <c r="CN450" s="284" t="n">
        <v>0.04</v>
      </c>
      <c r="CO450" s="284" t="n">
        <v>0.04</v>
      </c>
      <c r="CP450" s="90" t="n">
        <v>0.04</v>
      </c>
      <c r="CQ450" s="90" t="n">
        <v>0.049</v>
      </c>
      <c r="CR450" s="90" t="n">
        <v>0.059</v>
      </c>
      <c r="CS450" s="90" t="n">
        <v>0.0625</v>
      </c>
      <c r="CT450" s="90" t="n">
        <v>0.065</v>
      </c>
      <c r="CU450" s="90" t="n">
        <v>0.065</v>
      </c>
      <c r="CV450" s="90" t="n">
        <v>0.065</v>
      </c>
      <c r="CW450" s="90" t="n">
        <v>0.065</v>
      </c>
      <c r="CX450" s="90" t="n">
        <v>0.065</v>
      </c>
      <c r="CY450" s="90" t="n">
        <v>0.065</v>
      </c>
      <c r="CZ450" s="90" t="n">
        <v>0.065</v>
      </c>
      <c r="DA450" s="90" t="n">
        <v>0.065</v>
      </c>
      <c r="DB450" s="90" t="n">
        <v>0.0625</v>
      </c>
      <c r="DC450" s="90" t="n">
        <v>0.055</v>
      </c>
      <c r="DD450" s="90" t="n">
        <v>0.055</v>
      </c>
      <c r="DE450" s="90" t="n">
        <v>0.0525</v>
      </c>
      <c r="DF450" s="87" t="n">
        <v>0.0525</v>
      </c>
      <c r="DG450" s="87" t="n">
        <v>0.0525</v>
      </c>
      <c r="DH450" s="87" t="n">
        <v>0.0525</v>
      </c>
      <c r="DI450" s="87" t="n">
        <v>0.0525</v>
      </c>
      <c r="DJ450" s="87" t="n">
        <v>0.0525</v>
      </c>
      <c r="DK450" s="87" t="n">
        <v>0.0525</v>
      </c>
      <c r="DL450" s="87" t="n">
        <v>0.0525</v>
      </c>
      <c r="DM450" s="87" t="n">
        <v>0.0525</v>
      </c>
      <c r="DN450" s="90" t="n">
        <f aca="false">Inputs!AK450</f>
        <v>0.05</v>
      </c>
      <c r="DO450" s="90" t="n">
        <f aca="false">Inputs!AK450</f>
        <v>0.05</v>
      </c>
      <c r="DP450" s="90" t="n">
        <f aca="false">Inputs!AK450</f>
        <v>0.05</v>
      </c>
      <c r="DQ450" s="90" t="n">
        <f aca="false">Inputs!AK450</f>
        <v>0.05</v>
      </c>
      <c r="DR450" s="90" t="n">
        <f aca="false">Inputs!AL450</f>
        <v>0.05</v>
      </c>
      <c r="DS450" s="90" t="n">
        <f aca="false">Inputs!AL450</f>
        <v>0.05</v>
      </c>
      <c r="DT450" s="90" t="n">
        <f aca="false">Inputs!AL450</f>
        <v>0.05</v>
      </c>
      <c r="DU450" s="90" t="n">
        <f aca="false">Inputs!AL450</f>
        <v>0.05</v>
      </c>
      <c r="DV450" s="90" t="n">
        <f aca="false">Inputs!AM450</f>
        <v>0.05</v>
      </c>
      <c r="DW450" s="90" t="n">
        <f aca="false">Inputs!AM450</f>
        <v>0.05</v>
      </c>
      <c r="DX450" s="90" t="n">
        <f aca="false">Inputs!AM450</f>
        <v>0.05</v>
      </c>
      <c r="DY450" s="90" t="n">
        <f aca="false">Inputs!AM450</f>
        <v>0.05</v>
      </c>
      <c r="DZ450" s="90" t="n">
        <f aca="false">Inputs!AN450</f>
        <v>0.05</v>
      </c>
      <c r="EA450" s="90" t="n">
        <f aca="false">Inputs!AN450</f>
        <v>0.05</v>
      </c>
      <c r="EB450" s="90" t="n">
        <f aca="false">Inputs!AN450</f>
        <v>0.05</v>
      </c>
      <c r="EC450" s="90" t="n">
        <f aca="false">Inputs!AN450</f>
        <v>0.05</v>
      </c>
      <c r="ED450" s="90" t="n">
        <f aca="false">Inputs!AO450</f>
        <v>0.05</v>
      </c>
      <c r="EE450" s="90" t="n">
        <f aca="false">Inputs!AO450</f>
        <v>0.05</v>
      </c>
      <c r="EF450" s="90" t="n">
        <f aca="false">Inputs!AO450</f>
        <v>0.05</v>
      </c>
      <c r="EG450" s="90" t="n">
        <f aca="false">Inputs!AO450</f>
        <v>0.05</v>
      </c>
      <c r="EH450" s="90" t="n">
        <f aca="false">Inputs!AP450</f>
        <v>0.05</v>
      </c>
      <c r="EI450" s="90" t="n">
        <f aca="false">Inputs!AP450</f>
        <v>0.05</v>
      </c>
      <c r="EJ450" s="90" t="n">
        <f aca="false">Inputs!AP450</f>
        <v>0.05</v>
      </c>
      <c r="EK450" s="90" t="n">
        <f aca="false">Inputs!AP450</f>
        <v>0.05</v>
      </c>
      <c r="EL450" s="90" t="n">
        <f aca="false">Inputs!AQ450</f>
        <v>0.05</v>
      </c>
      <c r="EM450" s="90" t="n">
        <f aca="false">Inputs!AP450</f>
        <v>0.05</v>
      </c>
      <c r="EN450" s="90" t="n">
        <f aca="false">Inputs!AQ450</f>
        <v>0.05</v>
      </c>
      <c r="EO450" s="90" t="n">
        <f aca="false">Inputs!AQ450</f>
        <v>0.05</v>
      </c>
      <c r="EP450" s="90" t="n">
        <f aca="false">Inputs!AR450</f>
        <v>0.05</v>
      </c>
      <c r="EQ450" s="90" t="n">
        <f aca="false">Inputs!AR450</f>
        <v>0.05</v>
      </c>
      <c r="ER450" s="90" t="n">
        <f aca="false">Inputs!AR450</f>
        <v>0.05</v>
      </c>
      <c r="ES450" s="90" t="n">
        <f aca="false">Inputs!AR450</f>
        <v>0.05</v>
      </c>
      <c r="ET450" s="90" t="n">
        <f aca="false">Inputs!AS450</f>
        <v>0.05</v>
      </c>
      <c r="EU450" s="90" t="n">
        <f aca="false">Inputs!AS450</f>
        <v>0.05</v>
      </c>
      <c r="EV450" s="90" t="n">
        <f aca="false">Inputs!AS450</f>
        <v>0.05</v>
      </c>
      <c r="EW450" s="90" t="n">
        <f aca="false">Inputs!AS450</f>
        <v>0.05</v>
      </c>
      <c r="EX450" s="90" t="n">
        <f aca="false">Inputs!AT450</f>
        <v>0.05</v>
      </c>
      <c r="EY450" s="90" t="n">
        <f aca="false">Inputs!AT450</f>
        <v>0.05</v>
      </c>
      <c r="EZ450" s="90" t="n">
        <f aca="false">Inputs!AT450</f>
        <v>0.05</v>
      </c>
      <c r="FA450" s="90" t="n">
        <f aca="false">Inputs!AT450</f>
        <v>0.05</v>
      </c>
      <c r="FB450" s="90" t="n">
        <f aca="false">Inputs!AU450</f>
        <v>0.05</v>
      </c>
      <c r="FC450" s="90" t="n">
        <f aca="false">Inputs!AU450</f>
        <v>0.05</v>
      </c>
      <c r="FD450" s="90" t="n">
        <f aca="false">Inputs!AU450</f>
        <v>0.05</v>
      </c>
      <c r="FE450" s="90" t="n">
        <f aca="false">Inputs!AU450</f>
        <v>0.05</v>
      </c>
      <c r="FF450" s="90" t="n">
        <f aca="false">Inputs!AV450</f>
        <v>0.05</v>
      </c>
      <c r="FG450" s="90" t="n">
        <f aca="false">Inputs!AV450</f>
        <v>0.05</v>
      </c>
      <c r="FH450" s="90" t="n">
        <f aca="false">Inputs!AV450</f>
        <v>0.05</v>
      </c>
      <c r="FI450" s="90" t="n">
        <f aca="false">Inputs!AV450</f>
        <v>0.05</v>
      </c>
      <c r="FJ450" s="90" t="n">
        <f aca="false">Inputs!AW450</f>
        <v>0.05</v>
      </c>
      <c r="FK450" s="90" t="n">
        <f aca="false">Inputs!AW450</f>
        <v>0.05</v>
      </c>
      <c r="FL450" s="90" t="n">
        <f aca="false">Inputs!AW450</f>
        <v>0.05</v>
      </c>
      <c r="FM450" s="90" t="n">
        <f aca="false">Inputs!AW450</f>
        <v>0.05</v>
      </c>
      <c r="FN450" s="90" t="n">
        <f aca="false">Inputs!AX450</f>
        <v>0.05</v>
      </c>
      <c r="FO450" s="90" t="n">
        <f aca="false">Inputs!AX450</f>
        <v>0.05</v>
      </c>
      <c r="FP450" s="90" t="n">
        <f aca="false">Inputs!AX450</f>
        <v>0.05</v>
      </c>
      <c r="FQ450" s="90" t="n">
        <f aca="false">Inputs!AX450</f>
        <v>0.05</v>
      </c>
      <c r="FR450" s="90" t="n">
        <f aca="false">Inputs!AY450</f>
        <v>0.05</v>
      </c>
      <c r="FS450" s="90" t="n">
        <f aca="false">Inputs!AY450</f>
        <v>0.05</v>
      </c>
      <c r="FT450" s="90" t="n">
        <f aca="false">Inputs!AY450</f>
        <v>0.05</v>
      </c>
      <c r="FU450" s="90" t="n">
        <f aca="false">Inputs!AY450</f>
        <v>0.05</v>
      </c>
      <c r="FV450" s="90" t="n">
        <f aca="false">Inputs!AZ450</f>
        <v>0.05</v>
      </c>
      <c r="FW450" s="90" t="n">
        <f aca="false">Inputs!AZ450</f>
        <v>0.05</v>
      </c>
      <c r="FX450" s="90" t="n">
        <f aca="false">Inputs!AZ450</f>
        <v>0.05</v>
      </c>
      <c r="FY450" s="90" t="n">
        <f aca="false">Inputs!AZ450</f>
        <v>0.05</v>
      </c>
      <c r="FZ450" s="90" t="n">
        <f aca="false">Inputs!BA450</f>
        <v>0.05</v>
      </c>
      <c r="GA450" s="90" t="n">
        <f aca="false">Inputs!BA450</f>
        <v>0.05</v>
      </c>
      <c r="GB450" s="90" t="n">
        <f aca="false">Inputs!BA450</f>
        <v>0.05</v>
      </c>
      <c r="GC450" s="90" t="n">
        <f aca="false">Inputs!BA450</f>
        <v>0.05</v>
      </c>
      <c r="GD450" s="90" t="n">
        <f aca="false">Inputs!BB450</f>
        <v>0.05</v>
      </c>
      <c r="GE450" s="90" t="n">
        <f aca="false">Inputs!BB450</f>
        <v>0.05</v>
      </c>
      <c r="GF450" s="90" t="n">
        <f aca="false">Inputs!BB450</f>
        <v>0.05</v>
      </c>
      <c r="GG450" s="90" t="n">
        <f aca="false">Inputs!BB450</f>
        <v>0.05</v>
      </c>
      <c r="GH450" s="90" t="n">
        <f aca="false">Inputs!BC450</f>
        <v>0.05</v>
      </c>
      <c r="GI450" s="90" t="n">
        <f aca="false">Inputs!BC450</f>
        <v>0.05</v>
      </c>
      <c r="GJ450" s="90" t="n">
        <f aca="false">Inputs!BC450</f>
        <v>0.05</v>
      </c>
      <c r="GK450" s="90" t="n">
        <f aca="false">Inputs!BC450</f>
        <v>0.05</v>
      </c>
      <c r="GL450" s="90" t="n">
        <f aca="false">Inputs!BD450</f>
        <v>0.05</v>
      </c>
      <c r="GM450" s="90" t="n">
        <f aca="false">Inputs!BD450</f>
        <v>0.05</v>
      </c>
      <c r="GN450" s="90" t="n">
        <f aca="false">Inputs!BD450</f>
        <v>0.05</v>
      </c>
      <c r="GO450" s="90" t="n">
        <f aca="false">Inputs!BD450</f>
        <v>0.05</v>
      </c>
      <c r="GP450" s="90" t="n">
        <f aca="false">Inputs!BE450</f>
        <v>0.05</v>
      </c>
      <c r="GQ450" s="90" t="n">
        <f aca="false">Inputs!BE450</f>
        <v>0.05</v>
      </c>
      <c r="GR450" s="90" t="n">
        <f aca="false">Inputs!BE450</f>
        <v>0.05</v>
      </c>
      <c r="GS450" s="90" t="n">
        <f aca="false">Inputs!BE450</f>
        <v>0.05</v>
      </c>
      <c r="GT450" s="90" t="n">
        <f aca="false">Inputs!BF450</f>
        <v>0.05</v>
      </c>
      <c r="GU450" s="90" t="n">
        <f aca="false">Inputs!BF450</f>
        <v>0.05</v>
      </c>
      <c r="GV450" s="90" t="n">
        <f aca="false">Inputs!BF450</f>
        <v>0.05</v>
      </c>
      <c r="GW450" s="90" t="n">
        <f aca="false">Inputs!BF450</f>
        <v>0.05</v>
      </c>
      <c r="GX450" s="90" t="n">
        <f aca="false">Inputs!BG450</f>
        <v>0.05</v>
      </c>
      <c r="GY450" s="90" t="n">
        <f aca="false">Inputs!BG450</f>
        <v>0.05</v>
      </c>
      <c r="GZ450" s="90" t="n">
        <f aca="false">Inputs!BG450</f>
        <v>0.05</v>
      </c>
      <c r="HA450" s="90" t="n">
        <f aca="false">Inputs!BG450</f>
        <v>0.05</v>
      </c>
    </row>
    <row r="451" customFormat="false" ht="15" hidden="false" customHeight="false" outlineLevel="2" collapsed="false">
      <c r="A451" s="172"/>
      <c r="B451" s="173"/>
      <c r="C451" s="173"/>
      <c r="D451" s="173"/>
      <c r="E451" s="119"/>
      <c r="F451" s="19"/>
      <c r="G451" s="119"/>
      <c r="H451" s="119"/>
      <c r="I451" s="119"/>
      <c r="CL451" s="275"/>
      <c r="CM451" s="275"/>
      <c r="CN451" s="275"/>
      <c r="CO451" s="275"/>
      <c r="CP451" s="275"/>
      <c r="CQ451" s="275"/>
      <c r="CR451" s="275"/>
      <c r="CS451" s="275"/>
      <c r="CT451" s="275"/>
      <c r="CU451" s="275"/>
      <c r="CV451" s="275"/>
      <c r="CW451" s="275"/>
      <c r="EA451" s="275"/>
    </row>
    <row r="452" customFormat="false" ht="15" hidden="false" customHeight="false" outlineLevel="2" collapsed="false">
      <c r="A452" s="172"/>
      <c r="B452" s="173"/>
      <c r="C452" s="173"/>
      <c r="D452" s="173"/>
      <c r="E452" s="119"/>
      <c r="F452" s="19"/>
      <c r="G452" s="119"/>
      <c r="H452" s="119"/>
      <c r="I452" s="119"/>
      <c r="CL452" s="275"/>
      <c r="CM452" s="275"/>
      <c r="CN452" s="275"/>
      <c r="CO452" s="275"/>
      <c r="CP452" s="275"/>
      <c r="CQ452" s="275"/>
      <c r="CR452" s="275"/>
      <c r="CS452" s="275"/>
      <c r="CT452" s="275"/>
      <c r="CU452" s="275"/>
      <c r="CV452" s="275"/>
      <c r="CW452" s="275"/>
      <c r="EA452" s="275"/>
    </row>
    <row r="453" customFormat="false" ht="15" hidden="false" customHeight="false" outlineLevel="2" collapsed="false">
      <c r="A453" s="172"/>
      <c r="B453" s="173"/>
      <c r="C453" s="173"/>
      <c r="D453" s="173"/>
      <c r="E453" s="119"/>
      <c r="F453" s="19"/>
      <c r="G453" s="119"/>
      <c r="H453" s="119"/>
      <c r="I453" s="119"/>
      <c r="CL453" s="275"/>
      <c r="CM453" s="275"/>
      <c r="CN453" s="275"/>
      <c r="CO453" s="275"/>
      <c r="CP453" s="275"/>
      <c r="CQ453" s="275"/>
      <c r="CR453" s="275"/>
      <c r="CS453" s="275"/>
      <c r="CT453" s="275"/>
      <c r="CU453" s="275"/>
      <c r="CV453" s="275"/>
      <c r="CW453" s="275"/>
      <c r="EA453" s="275"/>
    </row>
    <row r="454" customFormat="false" ht="15" hidden="false" customHeight="false" outlineLevel="2" collapsed="false">
      <c r="A454" s="172"/>
      <c r="B454" s="173"/>
      <c r="C454" s="173"/>
      <c r="D454" s="173"/>
      <c r="E454" s="119"/>
      <c r="F454" s="19"/>
      <c r="G454" s="119"/>
      <c r="H454" s="119"/>
      <c r="I454" s="119"/>
      <c r="CL454" s="275"/>
      <c r="CM454" s="275"/>
      <c r="CN454" s="275"/>
      <c r="CO454" s="275"/>
      <c r="CP454" s="275"/>
      <c r="CQ454" s="275"/>
      <c r="CR454" s="275"/>
      <c r="CS454" s="275"/>
      <c r="CT454" s="275"/>
      <c r="CU454" s="275"/>
      <c r="CV454" s="275"/>
      <c r="CW454" s="275"/>
      <c r="EA454" s="275"/>
    </row>
    <row r="455" customFormat="false" ht="15" hidden="false" customHeight="false" outlineLevel="2" collapsed="false">
      <c r="A455" s="172"/>
      <c r="B455" s="173"/>
      <c r="C455" s="173"/>
      <c r="D455" s="173"/>
      <c r="E455" s="119"/>
      <c r="F455" s="19"/>
      <c r="G455" s="119"/>
      <c r="H455" s="119"/>
      <c r="I455" s="119"/>
      <c r="CL455" s="275"/>
      <c r="CM455" s="275"/>
      <c r="CN455" s="275"/>
      <c r="CO455" s="275"/>
      <c r="CP455" s="275"/>
      <c r="CQ455" s="275"/>
      <c r="CR455" s="275"/>
      <c r="CS455" s="275"/>
      <c r="CT455" s="275"/>
      <c r="CU455" s="275"/>
      <c r="CV455" s="275"/>
      <c r="CW455" s="275"/>
      <c r="EA455" s="275"/>
    </row>
    <row r="456" customFormat="false" ht="15" hidden="false" customHeight="false" outlineLevel="2" collapsed="false">
      <c r="A456" s="172"/>
      <c r="B456" s="173"/>
      <c r="C456" s="173"/>
      <c r="D456" s="173"/>
      <c r="E456" s="119"/>
      <c r="F456" s="19"/>
      <c r="G456" s="119"/>
      <c r="H456" s="119"/>
      <c r="I456" s="119"/>
      <c r="CL456" s="275"/>
      <c r="CM456" s="275"/>
      <c r="CN456" s="275"/>
      <c r="CO456" s="275"/>
      <c r="CP456" s="275"/>
      <c r="CQ456" s="275"/>
      <c r="CR456" s="275"/>
      <c r="CS456" s="275"/>
      <c r="CT456" s="275"/>
      <c r="CU456" s="275"/>
      <c r="CV456" s="275"/>
      <c r="CW456" s="275"/>
      <c r="EA456" s="275"/>
    </row>
    <row r="457" customFormat="false" ht="15" hidden="false" customHeight="false" outlineLevel="2" collapsed="false">
      <c r="A457" s="172"/>
      <c r="B457" s="173"/>
      <c r="C457" s="173"/>
      <c r="D457" s="173"/>
      <c r="E457" s="119"/>
      <c r="F457" s="19"/>
      <c r="G457" s="119"/>
      <c r="H457" s="119"/>
      <c r="I457" s="119"/>
      <c r="CL457" s="275"/>
      <c r="CM457" s="275"/>
      <c r="CN457" s="275"/>
      <c r="CO457" s="275"/>
      <c r="CP457" s="275"/>
      <c r="CQ457" s="275"/>
      <c r="CR457" s="275"/>
      <c r="CS457" s="275"/>
      <c r="CT457" s="275"/>
      <c r="CU457" s="275"/>
      <c r="CV457" s="275"/>
      <c r="CW457" s="275"/>
      <c r="EA457" s="275"/>
    </row>
    <row r="458" customFormat="false" ht="15" hidden="false" customHeight="false" outlineLevel="2" collapsed="false">
      <c r="A458" s="172"/>
      <c r="B458" s="173"/>
      <c r="C458" s="173"/>
      <c r="D458" s="173"/>
      <c r="E458" s="119"/>
      <c r="F458" s="19"/>
      <c r="G458" s="119"/>
      <c r="H458" s="119"/>
      <c r="I458" s="119"/>
      <c r="CL458" s="275"/>
      <c r="CM458" s="275"/>
      <c r="CN458" s="275"/>
      <c r="CO458" s="275"/>
      <c r="CP458" s="275"/>
      <c r="CQ458" s="275"/>
      <c r="CR458" s="275"/>
      <c r="CS458" s="275"/>
      <c r="CT458" s="275"/>
      <c r="CU458" s="275"/>
      <c r="CV458" s="275"/>
      <c r="CW458" s="275"/>
      <c r="EA458" s="275"/>
    </row>
    <row r="459" customFormat="false" ht="15" hidden="false" customHeight="false" outlineLevel="2" collapsed="false">
      <c r="A459" s="172"/>
      <c r="B459" s="173"/>
      <c r="C459" s="173"/>
      <c r="D459" s="173"/>
      <c r="E459" s="119"/>
      <c r="F459" s="19"/>
      <c r="G459" s="119"/>
      <c r="H459" s="119"/>
      <c r="I459" s="119"/>
      <c r="CL459" s="275"/>
      <c r="CM459" s="275"/>
      <c r="CN459" s="275"/>
      <c r="CO459" s="275"/>
      <c r="CP459" s="275"/>
      <c r="CQ459" s="275"/>
      <c r="CR459" s="275"/>
      <c r="CS459" s="275"/>
      <c r="CT459" s="275"/>
      <c r="CU459" s="275"/>
      <c r="CV459" s="275"/>
      <c r="CW459" s="275"/>
      <c r="EA459" s="275"/>
    </row>
    <row r="460" customFormat="false" ht="15" hidden="false" customHeight="false" outlineLevel="2" collapsed="false">
      <c r="A460" s="172"/>
      <c r="B460" s="173"/>
      <c r="C460" s="173"/>
      <c r="D460" s="173"/>
      <c r="E460" s="119"/>
      <c r="F460" s="19"/>
      <c r="G460" s="119"/>
      <c r="H460" s="119"/>
      <c r="I460" s="119"/>
      <c r="CL460" s="275"/>
      <c r="CM460" s="275"/>
      <c r="CN460" s="275"/>
      <c r="CO460" s="275"/>
      <c r="CP460" s="275"/>
      <c r="CQ460" s="275"/>
      <c r="CR460" s="275"/>
      <c r="CS460" s="275"/>
      <c r="CT460" s="275"/>
      <c r="CU460" s="275"/>
      <c r="CV460" s="275"/>
      <c r="CW460" s="275"/>
      <c r="EA460" s="275"/>
    </row>
    <row r="461" customFormat="false" ht="15" hidden="false" customHeight="false" outlineLevel="2" collapsed="false">
      <c r="A461" s="172"/>
      <c r="B461" s="173"/>
      <c r="C461" s="173"/>
      <c r="D461" s="173"/>
      <c r="E461" s="119"/>
      <c r="F461" s="19"/>
      <c r="G461" s="119"/>
      <c r="H461" s="119"/>
      <c r="I461" s="119"/>
      <c r="CL461" s="275"/>
      <c r="CM461" s="275"/>
      <c r="CN461" s="275"/>
      <c r="CO461" s="275"/>
      <c r="CP461" s="275"/>
      <c r="CQ461" s="275"/>
      <c r="CR461" s="275"/>
      <c r="CS461" s="275"/>
      <c r="CT461" s="275"/>
      <c r="CU461" s="275"/>
      <c r="CV461" s="275"/>
      <c r="CW461" s="275"/>
      <c r="EA461" s="275"/>
    </row>
    <row r="462" customFormat="false" ht="15" hidden="false" customHeight="false" outlineLevel="2" collapsed="false">
      <c r="A462" s="172"/>
      <c r="B462" s="173"/>
      <c r="C462" s="173"/>
      <c r="D462" s="173"/>
      <c r="E462" s="119"/>
      <c r="F462" s="19"/>
      <c r="G462" s="119"/>
      <c r="H462" s="119"/>
      <c r="I462" s="119"/>
      <c r="CL462" s="275"/>
      <c r="CM462" s="275"/>
      <c r="CN462" s="275"/>
      <c r="CO462" s="275"/>
      <c r="CP462" s="275"/>
      <c r="CQ462" s="275"/>
      <c r="CR462" s="275"/>
      <c r="CS462" s="275"/>
      <c r="CT462" s="275"/>
      <c r="CU462" s="275"/>
      <c r="CV462" s="275"/>
      <c r="CW462" s="275"/>
      <c r="EA462" s="275"/>
    </row>
    <row r="463" customFormat="false" ht="15" hidden="false" customHeight="false" outlineLevel="2" collapsed="false">
      <c r="A463" s="172"/>
      <c r="B463" s="173"/>
      <c r="C463" s="173"/>
      <c r="D463" s="173"/>
      <c r="E463" s="119"/>
      <c r="F463" s="19"/>
      <c r="G463" s="119"/>
      <c r="H463" s="119"/>
      <c r="I463" s="119"/>
      <c r="CL463" s="275"/>
      <c r="CM463" s="275"/>
      <c r="CN463" s="275"/>
      <c r="CO463" s="275"/>
      <c r="CP463" s="275"/>
      <c r="CQ463" s="275"/>
      <c r="CR463" s="275"/>
      <c r="CS463" s="275"/>
      <c r="CT463" s="275"/>
      <c r="CU463" s="275"/>
      <c r="CV463" s="275"/>
      <c r="CW463" s="275"/>
      <c r="EA463" s="275"/>
    </row>
    <row r="464" customFormat="false" ht="15" hidden="false" customHeight="false" outlineLevel="2" collapsed="false">
      <c r="A464" s="172"/>
      <c r="B464" s="173"/>
      <c r="C464" s="173"/>
      <c r="D464" s="173"/>
      <c r="E464" s="119"/>
      <c r="F464" s="19"/>
      <c r="G464" s="119"/>
      <c r="H464" s="119"/>
      <c r="I464" s="119"/>
      <c r="CL464" s="275"/>
      <c r="CM464" s="275"/>
      <c r="CN464" s="275"/>
      <c r="CO464" s="275"/>
      <c r="CP464" s="275"/>
      <c r="CQ464" s="275"/>
      <c r="CR464" s="275"/>
      <c r="CS464" s="275"/>
      <c r="CT464" s="275"/>
      <c r="CU464" s="275"/>
      <c r="CV464" s="275"/>
      <c r="CW464" s="275"/>
      <c r="EA464" s="275"/>
    </row>
    <row r="465" customFormat="false" ht="15" hidden="false" customHeight="false" outlineLevel="2" collapsed="false">
      <c r="A465" s="172"/>
      <c r="B465" s="173"/>
      <c r="C465" s="173"/>
      <c r="D465" s="173"/>
      <c r="E465" s="119"/>
      <c r="F465" s="19"/>
      <c r="G465" s="119"/>
      <c r="H465" s="119"/>
      <c r="I465" s="119"/>
      <c r="CL465" s="275"/>
      <c r="CM465" s="275"/>
      <c r="CN465" s="275"/>
      <c r="CO465" s="275"/>
      <c r="CP465" s="275"/>
      <c r="CQ465" s="275"/>
      <c r="CR465" s="275"/>
      <c r="CS465" s="275"/>
      <c r="CT465" s="275"/>
      <c r="CU465" s="275"/>
      <c r="CV465" s="275"/>
      <c r="CW465" s="275"/>
      <c r="EA465" s="275"/>
    </row>
    <row r="466" customFormat="false" ht="15" hidden="false" customHeight="false" outlineLevel="2" collapsed="false">
      <c r="A466" s="172"/>
      <c r="B466" s="173"/>
      <c r="C466" s="173"/>
      <c r="D466" s="173"/>
      <c r="E466" s="119"/>
      <c r="F466" s="19"/>
      <c r="G466" s="119"/>
      <c r="H466" s="119"/>
      <c r="I466" s="119"/>
      <c r="CL466" s="275"/>
      <c r="CM466" s="275"/>
      <c r="CN466" s="275"/>
      <c r="CO466" s="275"/>
      <c r="CP466" s="275"/>
      <c r="CQ466" s="275"/>
      <c r="CR466" s="275"/>
      <c r="CS466" s="275"/>
      <c r="CT466" s="275"/>
      <c r="CU466" s="275"/>
      <c r="CV466" s="275"/>
      <c r="CW466" s="275"/>
      <c r="EA466" s="275"/>
    </row>
    <row r="467" customFormat="false" ht="15" hidden="false" customHeight="false" outlineLevel="2" collapsed="false">
      <c r="A467" s="172"/>
      <c r="B467" s="173"/>
      <c r="C467" s="173"/>
      <c r="D467" s="173"/>
      <c r="E467" s="119"/>
      <c r="F467" s="19"/>
      <c r="G467" s="119"/>
      <c r="H467" s="119"/>
      <c r="I467" s="119"/>
      <c r="CL467" s="275"/>
      <c r="CM467" s="275"/>
      <c r="CN467" s="275"/>
      <c r="CO467" s="275"/>
      <c r="CP467" s="275"/>
      <c r="CQ467" s="275"/>
      <c r="CR467" s="275"/>
      <c r="CS467" s="275"/>
      <c r="CT467" s="275"/>
      <c r="CU467" s="275"/>
      <c r="CV467" s="275"/>
      <c r="CW467" s="275"/>
      <c r="EA467" s="275"/>
    </row>
    <row r="468" customFormat="false" ht="15" hidden="false" customHeight="false" outlineLevel="2" collapsed="false">
      <c r="A468" s="172"/>
      <c r="B468" s="173"/>
      <c r="C468" s="173"/>
      <c r="D468" s="173"/>
      <c r="E468" s="119"/>
      <c r="F468" s="19"/>
      <c r="G468" s="119"/>
      <c r="H468" s="119"/>
      <c r="I468" s="119"/>
      <c r="CL468" s="275"/>
      <c r="CM468" s="275"/>
      <c r="CN468" s="275"/>
      <c r="CO468" s="275"/>
      <c r="CP468" s="275"/>
      <c r="CQ468" s="275"/>
      <c r="CR468" s="275"/>
      <c r="CS468" s="275"/>
      <c r="CT468" s="275"/>
      <c r="CU468" s="275"/>
      <c r="CV468" s="275"/>
      <c r="CW468" s="275"/>
      <c r="EA468" s="275"/>
    </row>
    <row r="469" customFormat="false" ht="15" hidden="false" customHeight="false" outlineLevel="2" collapsed="false">
      <c r="A469" s="172"/>
      <c r="B469" s="173"/>
      <c r="C469" s="173"/>
      <c r="D469" s="173"/>
      <c r="E469" s="119"/>
      <c r="F469" s="19"/>
      <c r="G469" s="119"/>
      <c r="H469" s="119"/>
      <c r="I469" s="119"/>
      <c r="CL469" s="275"/>
      <c r="CM469" s="275"/>
      <c r="CN469" s="275"/>
      <c r="CO469" s="275"/>
      <c r="CP469" s="275"/>
      <c r="CQ469" s="275"/>
      <c r="CR469" s="275"/>
      <c r="CS469" s="275"/>
      <c r="CT469" s="275"/>
      <c r="CU469" s="275"/>
      <c r="CV469" s="275"/>
      <c r="CW469" s="275"/>
      <c r="EA469" s="275"/>
    </row>
    <row r="470" customFormat="false" ht="15" hidden="false" customHeight="false" outlineLevel="2" collapsed="false">
      <c r="A470" s="172"/>
      <c r="B470" s="173"/>
      <c r="C470" s="173"/>
      <c r="D470" s="173"/>
      <c r="E470" s="119"/>
      <c r="F470" s="19"/>
      <c r="G470" s="119"/>
      <c r="H470" s="119"/>
      <c r="I470" s="119"/>
      <c r="CL470" s="275"/>
      <c r="CM470" s="275"/>
      <c r="CN470" s="275"/>
      <c r="CO470" s="275"/>
      <c r="CP470" s="275"/>
      <c r="CQ470" s="275"/>
      <c r="CR470" s="275"/>
      <c r="CS470" s="275"/>
      <c r="CT470" s="275"/>
      <c r="CU470" s="275"/>
      <c r="CV470" s="275"/>
      <c r="CW470" s="275"/>
      <c r="EA470" s="275"/>
    </row>
    <row r="471" customFormat="false" ht="15" hidden="false" customHeight="false" outlineLevel="2" collapsed="false">
      <c r="A471" s="172"/>
      <c r="B471" s="173"/>
      <c r="C471" s="173"/>
      <c r="D471" s="173"/>
      <c r="E471" s="119"/>
      <c r="F471" s="19"/>
      <c r="G471" s="119"/>
      <c r="H471" s="119"/>
      <c r="I471" s="119"/>
      <c r="CL471" s="275"/>
      <c r="CM471" s="275"/>
      <c r="CN471" s="275"/>
      <c r="CO471" s="275"/>
      <c r="CP471" s="275"/>
      <c r="CQ471" s="275"/>
      <c r="CR471" s="275"/>
      <c r="CS471" s="275"/>
      <c r="CT471" s="275"/>
      <c r="CU471" s="275"/>
      <c r="CV471" s="275"/>
      <c r="CW471" s="275"/>
      <c r="EA471" s="275"/>
    </row>
    <row r="472" customFormat="false" ht="15" hidden="false" customHeight="false" outlineLevel="2" collapsed="false">
      <c r="A472" s="172"/>
      <c r="B472" s="173"/>
      <c r="C472" s="173"/>
      <c r="D472" s="173"/>
      <c r="E472" s="119"/>
      <c r="F472" s="19"/>
      <c r="G472" s="119"/>
      <c r="H472" s="119"/>
      <c r="I472" s="119"/>
      <c r="CL472" s="275"/>
      <c r="CM472" s="275"/>
      <c r="CN472" s="275"/>
      <c r="CO472" s="275"/>
      <c r="CP472" s="275"/>
      <c r="CQ472" s="275"/>
      <c r="CR472" s="275"/>
      <c r="CS472" s="275"/>
      <c r="CT472" s="275"/>
      <c r="CU472" s="275"/>
      <c r="CV472" s="275"/>
      <c r="CW472" s="275"/>
      <c r="EA472" s="275"/>
    </row>
    <row r="473" customFormat="false" ht="15" hidden="false" customHeight="false" outlineLevel="2" collapsed="false">
      <c r="A473" s="172"/>
      <c r="B473" s="173"/>
      <c r="C473" s="173"/>
      <c r="D473" s="173"/>
      <c r="E473" s="119"/>
      <c r="F473" s="19"/>
      <c r="G473" s="119"/>
      <c r="H473" s="119"/>
      <c r="I473" s="119"/>
      <c r="CL473" s="275"/>
      <c r="CM473" s="275"/>
      <c r="CN473" s="275"/>
      <c r="CO473" s="275"/>
      <c r="CP473" s="275"/>
      <c r="CQ473" s="275"/>
      <c r="CR473" s="275"/>
      <c r="CS473" s="275"/>
      <c r="CT473" s="275"/>
      <c r="CU473" s="275"/>
      <c r="CV473" s="275"/>
      <c r="CW473" s="275"/>
      <c r="EA473" s="275"/>
    </row>
    <row r="474" customFormat="false" ht="15" hidden="false" customHeight="false" outlineLevel="2" collapsed="false">
      <c r="A474" s="48" t="s">
        <v>99</v>
      </c>
      <c r="B474" s="123" t="s">
        <v>433</v>
      </c>
      <c r="C474" s="123"/>
      <c r="D474" s="123" t="s">
        <v>101</v>
      </c>
      <c r="E474" s="124"/>
      <c r="F474" s="19" t="s">
        <v>434</v>
      </c>
      <c r="G474" s="124" t="s">
        <v>435</v>
      </c>
      <c r="H474" s="124"/>
      <c r="I474" s="124"/>
      <c r="CL474" s="275"/>
      <c r="CM474" s="275"/>
      <c r="CN474" s="275"/>
      <c r="CO474" s="275"/>
      <c r="CP474" s="275"/>
      <c r="CQ474" s="275"/>
      <c r="CR474" s="275"/>
      <c r="CS474" s="275"/>
      <c r="CT474" s="275"/>
      <c r="CU474" s="275"/>
      <c r="CV474" s="275"/>
      <c r="CW474" s="275"/>
      <c r="EA474" s="275"/>
    </row>
    <row r="475" customFormat="false" ht="15" hidden="false" customHeight="false" outlineLevel="2" collapsed="false">
      <c r="A475" s="48" t="s">
        <v>99</v>
      </c>
      <c r="B475" s="123" t="s">
        <v>433</v>
      </c>
      <c r="C475" s="123"/>
      <c r="D475" s="123" t="s">
        <v>101</v>
      </c>
      <c r="E475" s="124"/>
      <c r="F475" s="19" t="s">
        <v>436</v>
      </c>
      <c r="G475" s="124" t="s">
        <v>435</v>
      </c>
      <c r="H475" s="124"/>
      <c r="I475" s="124"/>
      <c r="CL475" s="275"/>
      <c r="CM475" s="275"/>
      <c r="CN475" s="275"/>
      <c r="CO475" s="275"/>
      <c r="CP475" s="275"/>
      <c r="CQ475" s="275"/>
      <c r="CR475" s="275"/>
      <c r="CS475" s="275"/>
      <c r="CT475" s="275"/>
      <c r="CU475" s="275"/>
      <c r="CV475" s="275"/>
      <c r="CW475" s="275"/>
      <c r="EA475" s="275"/>
    </row>
    <row r="476" customFormat="false" ht="15" hidden="false" customHeight="false" outlineLevel="2" collapsed="false">
      <c r="A476" s="48" t="s">
        <v>99</v>
      </c>
      <c r="B476" s="123" t="s">
        <v>433</v>
      </c>
      <c r="C476" s="123"/>
      <c r="D476" s="123" t="s">
        <v>101</v>
      </c>
      <c r="E476" s="124"/>
      <c r="F476" s="19" t="s">
        <v>437</v>
      </c>
      <c r="G476" s="124" t="s">
        <v>435</v>
      </c>
      <c r="H476" s="124"/>
      <c r="I476" s="124"/>
      <c r="CL476" s="275"/>
      <c r="CM476" s="275"/>
      <c r="CN476" s="275"/>
      <c r="CO476" s="275"/>
      <c r="CP476" s="275"/>
      <c r="CQ476" s="275"/>
      <c r="CR476" s="275"/>
      <c r="CS476" s="275"/>
      <c r="CT476" s="275"/>
      <c r="CU476" s="275"/>
      <c r="CV476" s="275"/>
      <c r="CW476" s="275"/>
      <c r="EA476" s="275"/>
    </row>
    <row r="477" customFormat="false" ht="15" hidden="false" customHeight="false" outlineLevel="2" collapsed="false">
      <c r="A477" s="48" t="s">
        <v>99</v>
      </c>
      <c r="B477" s="123" t="s">
        <v>433</v>
      </c>
      <c r="C477" s="123"/>
      <c r="D477" s="123" t="s">
        <v>101</v>
      </c>
      <c r="E477" s="124"/>
      <c r="F477" s="19" t="s">
        <v>438</v>
      </c>
      <c r="G477" s="124" t="s">
        <v>435</v>
      </c>
      <c r="H477" s="124"/>
      <c r="I477" s="124"/>
      <c r="CL477" s="275"/>
      <c r="CM477" s="275"/>
      <c r="CN477" s="275"/>
      <c r="CO477" s="275"/>
      <c r="CP477" s="275"/>
      <c r="CQ477" s="275"/>
      <c r="CR477" s="275"/>
      <c r="CS477" s="275"/>
      <c r="CT477" s="275"/>
      <c r="CU477" s="275"/>
      <c r="CV477" s="275"/>
      <c r="CW477" s="275"/>
      <c r="EA477" s="275"/>
    </row>
    <row r="478" customFormat="false" ht="15" hidden="false" customHeight="false" outlineLevel="2" collapsed="false">
      <c r="A478" s="48" t="s">
        <v>99</v>
      </c>
      <c r="B478" s="123" t="s">
        <v>433</v>
      </c>
      <c r="C478" s="123"/>
      <c r="D478" s="123" t="s">
        <v>101</v>
      </c>
      <c r="E478" s="124"/>
      <c r="F478" s="19" t="s">
        <v>439</v>
      </c>
      <c r="G478" s="124" t="s">
        <v>435</v>
      </c>
      <c r="H478" s="124"/>
      <c r="I478" s="124"/>
      <c r="CL478" s="275"/>
      <c r="CM478" s="275"/>
      <c r="CN478" s="275"/>
      <c r="CO478" s="275"/>
      <c r="CP478" s="275"/>
      <c r="CQ478" s="275"/>
      <c r="CR478" s="275"/>
      <c r="CS478" s="275"/>
      <c r="CT478" s="275"/>
      <c r="CU478" s="275"/>
      <c r="CV478" s="275"/>
      <c r="CW478" s="275"/>
      <c r="EA478" s="275"/>
    </row>
    <row r="479" customFormat="false" ht="15" hidden="false" customHeight="false" outlineLevel="2" collapsed="false">
      <c r="A479" s="48" t="s">
        <v>99</v>
      </c>
      <c r="B479" s="123" t="s">
        <v>433</v>
      </c>
      <c r="C479" s="123"/>
      <c r="D479" s="123" t="s">
        <v>101</v>
      </c>
      <c r="E479" s="124"/>
      <c r="F479" s="19" t="s">
        <v>440</v>
      </c>
      <c r="G479" s="124" t="s">
        <v>435</v>
      </c>
      <c r="H479" s="124"/>
      <c r="I479" s="124"/>
      <c r="CL479" s="275"/>
      <c r="CM479" s="275"/>
      <c r="CN479" s="275"/>
      <c r="CO479" s="275"/>
      <c r="CP479" s="275"/>
      <c r="CQ479" s="275"/>
      <c r="CR479" s="275"/>
      <c r="CS479" s="275"/>
      <c r="CT479" s="275"/>
      <c r="CU479" s="275"/>
      <c r="CV479" s="275"/>
      <c r="CW479" s="275"/>
      <c r="EA479" s="275"/>
    </row>
    <row r="480" customFormat="false" ht="15" hidden="false" customHeight="false" outlineLevel="2" collapsed="false">
      <c r="A480" s="48" t="s">
        <v>99</v>
      </c>
      <c r="B480" s="123" t="s">
        <v>433</v>
      </c>
      <c r="C480" s="123"/>
      <c r="D480" s="123" t="s">
        <v>101</v>
      </c>
      <c r="E480" s="124"/>
      <c r="F480" s="19" t="s">
        <v>441</v>
      </c>
      <c r="G480" s="124" t="s">
        <v>435</v>
      </c>
      <c r="H480" s="124"/>
      <c r="I480" s="124"/>
      <c r="CL480" s="275"/>
      <c r="CM480" s="275"/>
      <c r="CN480" s="275"/>
      <c r="CO480" s="275"/>
      <c r="CP480" s="275"/>
      <c r="CQ480" s="275"/>
      <c r="CR480" s="275"/>
      <c r="CS480" s="275"/>
      <c r="CT480" s="275"/>
      <c r="CU480" s="275"/>
      <c r="CV480" s="275"/>
      <c r="CW480" s="275"/>
      <c r="EA480" s="275"/>
    </row>
    <row r="481" customFormat="false" ht="15" hidden="false" customHeight="false" outlineLevel="2" collapsed="false">
      <c r="A481" s="48" t="s">
        <v>99</v>
      </c>
      <c r="B481" s="123" t="s">
        <v>433</v>
      </c>
      <c r="C481" s="123"/>
      <c r="D481" s="123" t="s">
        <v>101</v>
      </c>
      <c r="E481" s="124"/>
      <c r="F481" s="19" t="s">
        <v>442</v>
      </c>
      <c r="G481" s="124" t="s">
        <v>435</v>
      </c>
      <c r="H481" s="124"/>
      <c r="I481" s="124"/>
      <c r="CL481" s="275"/>
      <c r="CM481" s="275"/>
      <c r="CN481" s="275"/>
      <c r="CO481" s="275"/>
      <c r="CP481" s="275"/>
      <c r="CQ481" s="275"/>
      <c r="CR481" s="275"/>
      <c r="CS481" s="275"/>
      <c r="CT481" s="275"/>
      <c r="CU481" s="275"/>
      <c r="CV481" s="275"/>
      <c r="CW481" s="275"/>
      <c r="EA481" s="275"/>
    </row>
    <row r="482" customFormat="false" ht="15" hidden="false" customHeight="false" outlineLevel="2" collapsed="false">
      <c r="A482" s="48" t="s">
        <v>99</v>
      </c>
      <c r="B482" s="123" t="s">
        <v>433</v>
      </c>
      <c r="C482" s="123"/>
      <c r="D482" s="123" t="s">
        <v>101</v>
      </c>
      <c r="E482" s="124"/>
      <c r="F482" s="19" t="s">
        <v>443</v>
      </c>
      <c r="G482" s="124" t="s">
        <v>435</v>
      </c>
      <c r="H482" s="124"/>
      <c r="I482" s="124"/>
      <c r="CL482" s="275"/>
      <c r="CM482" s="275"/>
      <c r="CN482" s="275"/>
      <c r="CO482" s="275"/>
      <c r="CP482" s="275"/>
      <c r="CQ482" s="275"/>
      <c r="CR482" s="275"/>
      <c r="CS482" s="275"/>
      <c r="CT482" s="275"/>
      <c r="CU482" s="275"/>
      <c r="CV482" s="275"/>
      <c r="CW482" s="275"/>
      <c r="EA482" s="275"/>
    </row>
    <row r="483" customFormat="false" ht="15" hidden="false" customHeight="false" outlineLevel="2" collapsed="false">
      <c r="A483" s="48" t="s">
        <v>99</v>
      </c>
      <c r="B483" s="123" t="s">
        <v>433</v>
      </c>
      <c r="C483" s="123"/>
      <c r="D483" s="123" t="s">
        <v>101</v>
      </c>
      <c r="E483" s="124"/>
      <c r="F483" s="19" t="s">
        <v>444</v>
      </c>
      <c r="G483" s="124"/>
      <c r="H483" s="124"/>
      <c r="I483" s="124"/>
      <c r="CL483" s="275"/>
      <c r="CM483" s="275"/>
      <c r="CN483" s="275"/>
      <c r="CO483" s="275"/>
      <c r="CP483" s="275"/>
      <c r="CQ483" s="275"/>
      <c r="CR483" s="275"/>
      <c r="CS483" s="275"/>
      <c r="CT483" s="275"/>
      <c r="CU483" s="275"/>
      <c r="CV483" s="275"/>
      <c r="CW483" s="275"/>
      <c r="EA483" s="275"/>
    </row>
    <row r="484" customFormat="false" ht="15" hidden="false" customHeight="false" outlineLevel="2" collapsed="false">
      <c r="A484" s="48" t="s">
        <v>99</v>
      </c>
      <c r="B484" s="123" t="s">
        <v>433</v>
      </c>
      <c r="C484" s="123"/>
      <c r="D484" s="123" t="s">
        <v>101</v>
      </c>
      <c r="E484" s="124"/>
      <c r="F484" s="19" t="s">
        <v>445</v>
      </c>
      <c r="G484" s="124"/>
      <c r="H484" s="124"/>
      <c r="I484" s="124"/>
      <c r="CL484" s="275"/>
      <c r="CM484" s="275"/>
      <c r="CN484" s="275"/>
      <c r="CO484" s="275"/>
      <c r="CP484" s="275"/>
      <c r="CQ484" s="275"/>
      <c r="CR484" s="275"/>
      <c r="CS484" s="275"/>
      <c r="CT484" s="275"/>
      <c r="CU484" s="275"/>
      <c r="CV484" s="275"/>
      <c r="CW484" s="275"/>
      <c r="EA484" s="275"/>
    </row>
    <row r="485" customFormat="false" ht="15" hidden="false" customHeight="false" outlineLevel="2" collapsed="false">
      <c r="A485" s="48" t="s">
        <v>99</v>
      </c>
      <c r="B485" s="123" t="s">
        <v>433</v>
      </c>
      <c r="C485" s="123"/>
      <c r="D485" s="123" t="s">
        <v>101</v>
      </c>
      <c r="E485" s="124"/>
      <c r="F485" s="19" t="s">
        <v>446</v>
      </c>
      <c r="G485" s="124"/>
      <c r="H485" s="124"/>
      <c r="I485" s="124"/>
      <c r="CL485" s="275"/>
      <c r="CM485" s="275"/>
      <c r="CN485" s="275"/>
      <c r="CO485" s="275"/>
      <c r="CP485" s="275"/>
      <c r="CQ485" s="275"/>
      <c r="CR485" s="275"/>
      <c r="CS485" s="275"/>
      <c r="CT485" s="275"/>
      <c r="CU485" s="275"/>
      <c r="CV485" s="275"/>
      <c r="CW485" s="275"/>
      <c r="EA485" s="275"/>
    </row>
    <row r="486" customFormat="false" ht="15" hidden="false" customHeight="false" outlineLevel="2" collapsed="false">
      <c r="A486" s="48" t="s">
        <v>99</v>
      </c>
      <c r="B486" s="123" t="s">
        <v>433</v>
      </c>
      <c r="C486" s="123"/>
      <c r="D486" s="123" t="s">
        <v>101</v>
      </c>
      <c r="E486" s="124"/>
      <c r="F486" s="19" t="s">
        <v>447</v>
      </c>
      <c r="G486" s="124"/>
      <c r="H486" s="124"/>
      <c r="I486" s="124"/>
      <c r="CL486" s="275"/>
      <c r="CM486" s="275"/>
      <c r="CN486" s="275"/>
      <c r="CO486" s="275"/>
      <c r="CP486" s="275"/>
      <c r="CQ486" s="275"/>
      <c r="CR486" s="275"/>
      <c r="CS486" s="275"/>
      <c r="CT486" s="275"/>
      <c r="CU486" s="275"/>
      <c r="CV486" s="275"/>
      <c r="CW486" s="275"/>
      <c r="EA486" s="275"/>
    </row>
    <row r="487" customFormat="false" ht="15" hidden="false" customHeight="false" outlineLevel="2" collapsed="false">
      <c r="A487" s="48" t="s">
        <v>99</v>
      </c>
      <c r="B487" s="123" t="s">
        <v>433</v>
      </c>
      <c r="C487" s="123"/>
      <c r="D487" s="123" t="s">
        <v>101</v>
      </c>
      <c r="E487" s="124"/>
      <c r="F487" s="19" t="s">
        <v>448</v>
      </c>
      <c r="G487" s="124"/>
      <c r="H487" s="124"/>
      <c r="I487" s="124"/>
      <c r="CL487" s="275"/>
      <c r="CM487" s="275"/>
      <c r="CN487" s="275"/>
      <c r="CO487" s="275"/>
      <c r="CP487" s="275"/>
      <c r="CQ487" s="275"/>
      <c r="CR487" s="275"/>
      <c r="CS487" s="275"/>
      <c r="CT487" s="275"/>
      <c r="CU487" s="275"/>
      <c r="CV487" s="275"/>
      <c r="CW487" s="275"/>
      <c r="EA487" s="275"/>
    </row>
    <row r="488" customFormat="false" ht="15" hidden="false" customHeight="false" outlineLevel="2" collapsed="false">
      <c r="A488" s="48" t="s">
        <v>99</v>
      </c>
      <c r="B488" s="123" t="s">
        <v>433</v>
      </c>
      <c r="C488" s="123"/>
      <c r="D488" s="123" t="s">
        <v>101</v>
      </c>
      <c r="E488" s="124"/>
      <c r="F488" s="19" t="s">
        <v>449</v>
      </c>
      <c r="G488" s="124"/>
      <c r="H488" s="124"/>
      <c r="I488" s="124"/>
      <c r="CL488" s="275"/>
      <c r="CM488" s="275"/>
      <c r="CN488" s="275"/>
      <c r="CO488" s="275"/>
      <c r="CP488" s="275"/>
      <c r="CQ488" s="275"/>
      <c r="CR488" s="275"/>
      <c r="CS488" s="275"/>
      <c r="CT488" s="275"/>
      <c r="CU488" s="275"/>
      <c r="CV488" s="275"/>
      <c r="CW488" s="275"/>
      <c r="EA488" s="275"/>
    </row>
    <row r="489" customFormat="false" ht="15" hidden="false" customHeight="false" outlineLevel="2" collapsed="false">
      <c r="A489" s="48" t="s">
        <v>99</v>
      </c>
      <c r="B489" s="123" t="s">
        <v>433</v>
      </c>
      <c r="C489" s="123"/>
      <c r="D489" s="123" t="s">
        <v>101</v>
      </c>
      <c r="E489" s="124"/>
      <c r="F489" s="19" t="s">
        <v>450</v>
      </c>
      <c r="G489" s="124"/>
      <c r="H489" s="124"/>
      <c r="I489" s="124"/>
      <c r="CL489" s="275"/>
      <c r="CM489" s="275"/>
      <c r="CN489" s="275"/>
      <c r="CO489" s="275"/>
      <c r="CP489" s="275"/>
      <c r="CQ489" s="275"/>
      <c r="CR489" s="275"/>
      <c r="CS489" s="275"/>
      <c r="CT489" s="275"/>
      <c r="CU489" s="275"/>
      <c r="CV489" s="275"/>
      <c r="CW489" s="275"/>
      <c r="EA489" s="275"/>
    </row>
    <row r="490" customFormat="false" ht="15" hidden="false" customHeight="false" outlineLevel="2" collapsed="false">
      <c r="A490" s="48" t="s">
        <v>99</v>
      </c>
      <c r="B490" s="123" t="s">
        <v>433</v>
      </c>
      <c r="C490" s="123"/>
      <c r="D490" s="123" t="s">
        <v>101</v>
      </c>
      <c r="E490" s="124"/>
      <c r="F490" s="19" t="s">
        <v>451</v>
      </c>
      <c r="G490" s="124"/>
      <c r="H490" s="124"/>
      <c r="I490" s="124"/>
      <c r="CL490" s="275"/>
      <c r="CM490" s="275"/>
      <c r="CN490" s="275"/>
      <c r="CO490" s="275"/>
      <c r="CP490" s="275"/>
      <c r="CQ490" s="275"/>
      <c r="CR490" s="275"/>
      <c r="CS490" s="275"/>
      <c r="CT490" s="275"/>
      <c r="CU490" s="275"/>
      <c r="CV490" s="275"/>
      <c r="CW490" s="275"/>
      <c r="EA490" s="275"/>
    </row>
    <row r="491" customFormat="false" ht="15" hidden="false" customHeight="false" outlineLevel="2" collapsed="false">
      <c r="A491" s="48" t="s">
        <v>99</v>
      </c>
      <c r="B491" s="123" t="s">
        <v>433</v>
      </c>
      <c r="C491" s="123"/>
      <c r="D491" s="123" t="s">
        <v>101</v>
      </c>
      <c r="E491" s="124"/>
      <c r="F491" s="19" t="s">
        <v>452</v>
      </c>
      <c r="G491" s="124"/>
      <c r="H491" s="124"/>
      <c r="I491" s="124"/>
      <c r="CL491" s="275"/>
      <c r="CM491" s="275"/>
      <c r="CN491" s="275"/>
      <c r="CO491" s="275"/>
      <c r="CP491" s="275"/>
      <c r="CQ491" s="275"/>
      <c r="CR491" s="275"/>
      <c r="CS491" s="275"/>
      <c r="CT491" s="275"/>
      <c r="CU491" s="275"/>
      <c r="CV491" s="275"/>
      <c r="CW491" s="275"/>
      <c r="EA491" s="275"/>
    </row>
    <row r="492" customFormat="false" ht="15" hidden="false" customHeight="false" outlineLevel="2" collapsed="false">
      <c r="A492" s="48" t="s">
        <v>99</v>
      </c>
      <c r="B492" s="123" t="s">
        <v>433</v>
      </c>
      <c r="C492" s="123"/>
      <c r="D492" s="123" t="s">
        <v>101</v>
      </c>
      <c r="E492" s="124"/>
      <c r="F492" s="19" t="s">
        <v>453</v>
      </c>
      <c r="G492" s="124"/>
      <c r="H492" s="124"/>
      <c r="I492" s="124"/>
      <c r="CL492" s="275"/>
      <c r="CM492" s="275"/>
      <c r="CN492" s="275"/>
      <c r="CO492" s="275"/>
      <c r="CP492" s="275"/>
      <c r="CQ492" s="275"/>
      <c r="CR492" s="275"/>
      <c r="CS492" s="275"/>
      <c r="CT492" s="275"/>
      <c r="CU492" s="275"/>
      <c r="CV492" s="275"/>
      <c r="CW492" s="275"/>
      <c r="EA492" s="275"/>
    </row>
    <row r="493" customFormat="false" ht="15" hidden="false" customHeight="false" outlineLevel="2" collapsed="false">
      <c r="A493" s="48"/>
      <c r="B493" s="123"/>
      <c r="C493" s="123"/>
      <c r="D493" s="123"/>
      <c r="E493" s="124"/>
      <c r="F493" s="19"/>
      <c r="G493" s="124"/>
      <c r="H493" s="124"/>
      <c r="I493" s="124"/>
      <c r="CL493" s="275"/>
      <c r="CM493" s="275"/>
      <c r="CN493" s="275"/>
      <c r="CO493" s="275"/>
      <c r="CP493" s="275"/>
      <c r="CQ493" s="275"/>
      <c r="CR493" s="275"/>
      <c r="CS493" s="275"/>
      <c r="CT493" s="275"/>
      <c r="CU493" s="275"/>
      <c r="CV493" s="275"/>
      <c r="CW493" s="275"/>
      <c r="EA493" s="275"/>
    </row>
    <row r="494" customFormat="false" ht="15" hidden="false" customHeight="false" outlineLevel="2" collapsed="false">
      <c r="A494" s="48"/>
      <c r="B494" s="123"/>
      <c r="C494" s="123"/>
      <c r="D494" s="123"/>
      <c r="E494" s="124"/>
      <c r="F494" s="19"/>
      <c r="G494" s="124"/>
      <c r="H494" s="124"/>
      <c r="I494" s="124"/>
      <c r="CL494" s="275"/>
      <c r="CM494" s="275"/>
      <c r="CN494" s="275"/>
      <c r="CO494" s="275"/>
      <c r="CP494" s="275"/>
      <c r="CQ494" s="275"/>
      <c r="CR494" s="275"/>
      <c r="CS494" s="275"/>
      <c r="CT494" s="275"/>
      <c r="CU494" s="275"/>
      <c r="CV494" s="275"/>
      <c r="CW494" s="275"/>
      <c r="EA494" s="275"/>
    </row>
    <row r="495" customFormat="false" ht="15" hidden="false" customHeight="false" outlineLevel="2" collapsed="false">
      <c r="A495" s="48"/>
      <c r="B495" s="123"/>
      <c r="C495" s="123"/>
      <c r="D495" s="123"/>
      <c r="E495" s="124"/>
      <c r="F495" s="19"/>
      <c r="G495" s="124"/>
      <c r="H495" s="124"/>
      <c r="I495" s="124"/>
      <c r="CL495" s="275"/>
      <c r="CM495" s="275"/>
      <c r="CN495" s="275"/>
      <c r="CO495" s="275"/>
      <c r="CP495" s="275"/>
      <c r="CQ495" s="275"/>
      <c r="CR495" s="275"/>
      <c r="CS495" s="275"/>
      <c r="CT495" s="275"/>
      <c r="CU495" s="275"/>
      <c r="CV495" s="275"/>
      <c r="CW495" s="275"/>
      <c r="EA495" s="275"/>
    </row>
    <row r="496" customFormat="false" ht="15" hidden="false" customHeight="false" outlineLevel="2" collapsed="false">
      <c r="A496" s="48"/>
      <c r="B496" s="123"/>
      <c r="C496" s="123"/>
      <c r="D496" s="123"/>
      <c r="E496" s="124"/>
      <c r="F496" s="19"/>
      <c r="G496" s="124"/>
      <c r="H496" s="124"/>
      <c r="I496" s="124"/>
      <c r="CL496" s="275"/>
      <c r="CM496" s="275"/>
      <c r="CN496" s="275"/>
      <c r="CO496" s="275"/>
      <c r="CP496" s="275"/>
      <c r="CQ496" s="275"/>
      <c r="CR496" s="275"/>
      <c r="CS496" s="275"/>
      <c r="CT496" s="275"/>
      <c r="CU496" s="275"/>
      <c r="CV496" s="275"/>
      <c r="CW496" s="275"/>
      <c r="EA496" s="275"/>
    </row>
    <row r="497" customFormat="false" ht="15" hidden="false" customHeight="false" outlineLevel="2" collapsed="false">
      <c r="A497" s="48"/>
      <c r="B497" s="123"/>
      <c r="C497" s="123"/>
      <c r="D497" s="123"/>
      <c r="E497" s="124"/>
      <c r="F497" s="19"/>
      <c r="G497" s="124"/>
      <c r="H497" s="124"/>
      <c r="I497" s="124"/>
      <c r="CL497" s="275"/>
      <c r="CM497" s="275"/>
      <c r="CN497" s="275"/>
      <c r="CO497" s="275"/>
      <c r="CP497" s="275"/>
      <c r="CQ497" s="275"/>
      <c r="CR497" s="275"/>
      <c r="CS497" s="275"/>
      <c r="CT497" s="275"/>
      <c r="CU497" s="275"/>
      <c r="CV497" s="275"/>
      <c r="CW497" s="275"/>
      <c r="EA497" s="275"/>
    </row>
    <row r="498" customFormat="false" ht="15" hidden="false" customHeight="false" outlineLevel="2" collapsed="false">
      <c r="A498" s="48"/>
      <c r="B498" s="123"/>
      <c r="C498" s="123"/>
      <c r="D498" s="123"/>
      <c r="E498" s="124"/>
      <c r="F498" s="19"/>
      <c r="G498" s="124"/>
      <c r="H498" s="124"/>
      <c r="I498" s="124"/>
      <c r="CL498" s="275"/>
      <c r="CM498" s="275"/>
      <c r="CN498" s="275"/>
      <c r="CO498" s="275"/>
      <c r="CP498" s="275"/>
      <c r="CQ498" s="275"/>
      <c r="CR498" s="275"/>
      <c r="CS498" s="275"/>
      <c r="CT498" s="275"/>
      <c r="CU498" s="275"/>
      <c r="CV498" s="275"/>
      <c r="CW498" s="275"/>
      <c r="EA498" s="275"/>
    </row>
    <row r="499" customFormat="false" ht="15" hidden="false" customHeight="false" outlineLevel="2" collapsed="false">
      <c r="A499" s="48"/>
      <c r="B499" s="123"/>
      <c r="C499" s="123"/>
      <c r="D499" s="123"/>
      <c r="E499" s="124"/>
      <c r="F499" s="19"/>
      <c r="G499" s="124"/>
      <c r="H499" s="124"/>
      <c r="I499" s="124"/>
      <c r="CL499" s="275"/>
      <c r="CM499" s="275"/>
      <c r="CN499" s="275"/>
      <c r="CO499" s="275"/>
      <c r="CP499" s="275"/>
      <c r="CQ499" s="275"/>
      <c r="CR499" s="275"/>
      <c r="CS499" s="275"/>
      <c r="CT499" s="275"/>
      <c r="CU499" s="275"/>
      <c r="CV499" s="275"/>
      <c r="CW499" s="275"/>
      <c r="EA499" s="275"/>
    </row>
    <row r="500" customFormat="false" ht="15" hidden="false" customHeight="false" outlineLevel="2" collapsed="false">
      <c r="A500" s="48"/>
      <c r="B500" s="123"/>
      <c r="C500" s="123"/>
      <c r="D500" s="123"/>
      <c r="E500" s="124"/>
      <c r="F500" s="19"/>
      <c r="G500" s="124"/>
      <c r="H500" s="124"/>
      <c r="I500" s="124"/>
      <c r="CL500" s="275"/>
      <c r="CM500" s="275"/>
      <c r="CN500" s="275"/>
      <c r="CO500" s="275"/>
      <c r="CP500" s="275"/>
      <c r="CQ500" s="275"/>
      <c r="CR500" s="275"/>
      <c r="CS500" s="275"/>
      <c r="CT500" s="275"/>
      <c r="CU500" s="275"/>
      <c r="CV500" s="275"/>
      <c r="CW500" s="275"/>
      <c r="EA500" s="275"/>
    </row>
    <row r="501" customFormat="false" ht="15" hidden="false" customHeight="false" outlineLevel="2" collapsed="false">
      <c r="A501" s="48"/>
      <c r="B501" s="123"/>
      <c r="C501" s="123"/>
      <c r="D501" s="123"/>
      <c r="E501" s="124"/>
      <c r="F501" s="19"/>
      <c r="G501" s="124"/>
      <c r="H501" s="124"/>
      <c r="I501" s="124"/>
      <c r="CL501" s="275"/>
      <c r="CM501" s="275"/>
      <c r="CN501" s="275"/>
      <c r="CO501" s="275"/>
      <c r="CP501" s="275"/>
      <c r="CQ501" s="275"/>
      <c r="CR501" s="275"/>
      <c r="CS501" s="275"/>
      <c r="CT501" s="275"/>
      <c r="CU501" s="275"/>
      <c r="CV501" s="275"/>
      <c r="CW501" s="275"/>
      <c r="EA501" s="275"/>
    </row>
    <row r="502" customFormat="false" ht="15" hidden="false" customHeight="false" outlineLevel="2" collapsed="false">
      <c r="A502" s="48"/>
      <c r="B502" s="123"/>
      <c r="C502" s="123"/>
      <c r="D502" s="123"/>
      <c r="E502" s="124"/>
      <c r="F502" s="19"/>
      <c r="G502" s="124"/>
      <c r="H502" s="124"/>
      <c r="I502" s="124"/>
      <c r="CL502" s="275"/>
      <c r="CM502" s="275"/>
      <c r="CN502" s="275"/>
      <c r="CO502" s="275"/>
      <c r="CP502" s="275"/>
      <c r="CQ502" s="275"/>
      <c r="CR502" s="275"/>
      <c r="CS502" s="275"/>
      <c r="CT502" s="275"/>
      <c r="CU502" s="275"/>
      <c r="CV502" s="275"/>
      <c r="CW502" s="275"/>
      <c r="EA502" s="275"/>
    </row>
    <row r="503" customFormat="false" ht="15" hidden="false" customHeight="false" outlineLevel="2" collapsed="false">
      <c r="A503" s="48"/>
      <c r="B503" s="123"/>
      <c r="C503" s="123"/>
      <c r="D503" s="123"/>
      <c r="E503" s="124"/>
      <c r="F503" s="19"/>
      <c r="G503" s="124"/>
      <c r="H503" s="124"/>
      <c r="I503" s="124"/>
      <c r="CL503" s="275"/>
      <c r="CM503" s="275"/>
      <c r="CN503" s="275"/>
      <c r="CO503" s="275"/>
      <c r="CP503" s="275"/>
      <c r="CQ503" s="275"/>
      <c r="CR503" s="275"/>
      <c r="CS503" s="275"/>
      <c r="CT503" s="275"/>
      <c r="CU503" s="275"/>
      <c r="CV503" s="275"/>
      <c r="CW503" s="275"/>
      <c r="EA503" s="275"/>
    </row>
    <row r="504" customFormat="false" ht="15" hidden="false" customHeight="false" outlineLevel="2" collapsed="false">
      <c r="A504" s="48"/>
      <c r="B504" s="123"/>
      <c r="C504" s="123"/>
      <c r="D504" s="123"/>
      <c r="E504" s="124"/>
      <c r="F504" s="19"/>
      <c r="G504" s="124"/>
      <c r="H504" s="124"/>
      <c r="I504" s="124"/>
      <c r="CL504" s="275"/>
      <c r="CM504" s="275"/>
      <c r="CN504" s="275"/>
      <c r="CO504" s="275"/>
      <c r="CP504" s="275"/>
      <c r="CQ504" s="275"/>
      <c r="CR504" s="275"/>
      <c r="CS504" s="275"/>
      <c r="CT504" s="275"/>
      <c r="CU504" s="275"/>
      <c r="CV504" s="275"/>
      <c r="CW504" s="275"/>
      <c r="EA504" s="275"/>
    </row>
    <row r="505" customFormat="false" ht="15" hidden="false" customHeight="false" outlineLevel="2" collapsed="false">
      <c r="A505" s="48"/>
      <c r="B505" s="123"/>
      <c r="C505" s="123"/>
      <c r="D505" s="123"/>
      <c r="E505" s="124"/>
      <c r="F505" s="19"/>
      <c r="G505" s="124"/>
      <c r="H505" s="124"/>
      <c r="I505" s="124"/>
      <c r="CL505" s="275"/>
      <c r="CM505" s="275"/>
      <c r="CN505" s="275"/>
      <c r="CO505" s="275"/>
      <c r="CP505" s="275"/>
      <c r="CQ505" s="275"/>
      <c r="CR505" s="275"/>
      <c r="CS505" s="275"/>
      <c r="CT505" s="275"/>
      <c r="CU505" s="275"/>
      <c r="CV505" s="275"/>
      <c r="CW505" s="275"/>
      <c r="EA505" s="275"/>
    </row>
    <row r="506" customFormat="false" ht="15" hidden="false" customHeight="false" outlineLevel="2" collapsed="false">
      <c r="A506" s="48"/>
      <c r="B506" s="123"/>
      <c r="C506" s="123"/>
      <c r="D506" s="123"/>
      <c r="E506" s="124"/>
      <c r="F506" s="19"/>
      <c r="G506" s="124"/>
      <c r="H506" s="124"/>
      <c r="I506" s="124"/>
      <c r="CL506" s="275"/>
      <c r="CM506" s="275"/>
      <c r="CN506" s="275"/>
      <c r="CO506" s="275"/>
      <c r="CP506" s="275"/>
      <c r="CQ506" s="275"/>
      <c r="CR506" s="275"/>
      <c r="CS506" s="275"/>
      <c r="CT506" s="275"/>
      <c r="CU506" s="275"/>
      <c r="CV506" s="275"/>
      <c r="CW506" s="275"/>
      <c r="EA506" s="275"/>
    </row>
    <row r="507" customFormat="false" ht="15" hidden="false" customHeight="false" outlineLevel="2" collapsed="false">
      <c r="A507" s="48"/>
      <c r="B507" s="123"/>
      <c r="C507" s="123"/>
      <c r="D507" s="123"/>
      <c r="E507" s="124"/>
      <c r="F507" s="19"/>
      <c r="G507" s="124"/>
      <c r="H507" s="124"/>
      <c r="I507" s="124"/>
      <c r="CL507" s="275"/>
      <c r="CM507" s="275"/>
      <c r="CN507" s="275"/>
      <c r="CO507" s="275"/>
      <c r="CP507" s="275"/>
      <c r="CQ507" s="275"/>
      <c r="CR507" s="275"/>
      <c r="CS507" s="275"/>
      <c r="CT507" s="275"/>
      <c r="CU507" s="275"/>
      <c r="CV507" s="275"/>
      <c r="CW507" s="275"/>
      <c r="EA507" s="275"/>
      <c r="GH507" s="275"/>
      <c r="GI507" s="275"/>
      <c r="GJ507" s="275"/>
      <c r="GK507" s="275"/>
      <c r="GL507" s="275"/>
      <c r="GM507" s="275"/>
      <c r="GN507" s="275"/>
      <c r="GO507" s="275"/>
      <c r="GP507" s="275"/>
      <c r="GQ507" s="275"/>
      <c r="GR507" s="275"/>
      <c r="GS507" s="275"/>
      <c r="GT507" s="275"/>
      <c r="GU507" s="275"/>
      <c r="GV507" s="275"/>
      <c r="GW507" s="275"/>
      <c r="GX507" s="275"/>
      <c r="GY507" s="275"/>
      <c r="GZ507" s="275"/>
      <c r="HA507" s="275"/>
    </row>
    <row r="508" customFormat="false" ht="15" hidden="false" customHeight="false" outlineLevel="1" collapsed="false">
      <c r="A508" s="172" t="s">
        <v>99</v>
      </c>
      <c r="B508" s="173" t="s">
        <v>454</v>
      </c>
      <c r="C508" s="173" t="s">
        <v>455</v>
      </c>
      <c r="D508" s="173" t="s">
        <v>10</v>
      </c>
      <c r="E508" s="119"/>
      <c r="F508" s="19" t="s">
        <v>456</v>
      </c>
      <c r="G508" s="119" t="s">
        <v>457</v>
      </c>
      <c r="H508" s="119"/>
      <c r="I508" s="119"/>
      <c r="BZ508" s="294" t="n">
        <v>323.4</v>
      </c>
      <c r="CA508" s="294" t="n">
        <v>329.78</v>
      </c>
      <c r="CB508" s="294" t="n">
        <v>356.28</v>
      </c>
      <c r="CC508" s="294" t="n">
        <v>370.3</v>
      </c>
      <c r="CD508" s="294" t="n">
        <v>378</v>
      </c>
      <c r="CE508" s="294" t="n">
        <v>380.4</v>
      </c>
      <c r="CF508" s="294" t="n">
        <v>382.85</v>
      </c>
      <c r="CG508" s="294" t="n">
        <v>384.55</v>
      </c>
      <c r="CH508" s="294" t="n">
        <v>389.6</v>
      </c>
      <c r="CI508" s="294" t="n">
        <v>418.1</v>
      </c>
      <c r="CJ508" s="294" t="n">
        <v>417.9</v>
      </c>
      <c r="CK508" s="294" t="n">
        <v>426.2</v>
      </c>
      <c r="CL508" s="294" t="n">
        <v>419.7</v>
      </c>
      <c r="CM508" s="294" t="n">
        <v>428.3</v>
      </c>
      <c r="CN508" s="294" t="n">
        <v>425.7</v>
      </c>
      <c r="CO508" s="294" t="n">
        <v>429.9</v>
      </c>
      <c r="CP508" s="294" t="n">
        <v>459.064333333333</v>
      </c>
      <c r="CQ508" s="294" t="n">
        <v>442.432087912088</v>
      </c>
      <c r="CR508" s="294" t="n">
        <v>475.174782608696</v>
      </c>
      <c r="CS508" s="294" t="n">
        <v>469</v>
      </c>
      <c r="CT508" s="294" t="n">
        <v>456.7</v>
      </c>
      <c r="CU508" s="294" t="n">
        <v>457.05</v>
      </c>
      <c r="CV508" s="294" t="n">
        <v>464.3</v>
      </c>
      <c r="CW508" s="294" t="n">
        <v>472.23</v>
      </c>
      <c r="CX508" s="294" t="n">
        <v>450.30742143626</v>
      </c>
      <c r="CY508" s="294" t="n">
        <v>447.240682079795</v>
      </c>
      <c r="CZ508" s="294" t="n">
        <v>480</v>
      </c>
      <c r="DA508" s="294" t="n">
        <v>500.993603942652</v>
      </c>
      <c r="DB508" s="294" t="n">
        <v>521.413200405411</v>
      </c>
      <c r="DC508" s="294" t="n">
        <v>525.352801621643</v>
      </c>
      <c r="DD508" s="294" t="n">
        <v>531.692402837875</v>
      </c>
      <c r="DE508" s="294" t="n">
        <v>538.032004054107</v>
      </c>
      <c r="DF508" s="294" t="n">
        <f aca="false">AVERAGE(DE509:DF509)</f>
        <v>536.855877823825</v>
      </c>
      <c r="DG508" s="294" t="n">
        <f aca="false">AVERAGE(DF509:DG509)</f>
        <v>530.277224552439</v>
      </c>
      <c r="DH508" s="294" t="n">
        <f aca="false">AVERAGE(DG509:DH509)</f>
        <v>523.698571281053</v>
      </c>
      <c r="DI508" s="294" t="n">
        <f aca="false">AVERAGE(DH509:DI509)</f>
        <v>517.119918009666</v>
      </c>
      <c r="DJ508" s="294" t="n">
        <f aca="false">AVERAGE(DI509:DJ509)</f>
        <v>514.725357394082</v>
      </c>
      <c r="DK508" s="294" t="n">
        <f aca="false">AVERAGE(DJ509:DK509)</f>
        <v>516.514889434299</v>
      </c>
      <c r="DL508" s="294" t="n">
        <f aca="false">AVERAGE(DK509:DL509)</f>
        <v>518.304421474516</v>
      </c>
      <c r="DM508" s="294" t="n">
        <f aca="false">AVERAGE(DL509:DM509)</f>
        <v>520.093953514733</v>
      </c>
      <c r="DN508" s="297" t="n">
        <f aca="false">AVERAGE(DM509:DN509)</f>
        <v>522.100905887864</v>
      </c>
      <c r="DO508" s="297" t="n">
        <f aca="false">AVERAGE(DN509:DO509)</f>
        <v>524.325278593909</v>
      </c>
      <c r="DP508" s="297" t="n">
        <f aca="false">AVERAGE(DO509:DP509)</f>
        <v>526.549651299954</v>
      </c>
      <c r="DQ508" s="297" t="n">
        <f aca="false">AVERAGE(DP509:DQ509)</f>
        <v>528.774024006</v>
      </c>
      <c r="DR508" s="297" t="n">
        <f aca="false">AVERAGE(DQ509:DR509)</f>
        <v>531.25124955244</v>
      </c>
      <c r="DS508" s="297" t="n">
        <f aca="false">AVERAGE(DR509:DS509)</f>
        <v>533.981327939275</v>
      </c>
      <c r="DT508" s="297" t="n">
        <f aca="false">AVERAGE(DS509:DT509)</f>
        <v>536.71140632611</v>
      </c>
      <c r="DU508" s="297" t="n">
        <f aca="false">AVERAGE(DT509:DU509)</f>
        <v>539.441484712945</v>
      </c>
      <c r="DV508" s="297" t="n">
        <f aca="false">AVERAGE(DU509:DV509)</f>
        <v>541.999410630457</v>
      </c>
      <c r="DW508" s="297" t="n">
        <f aca="false">AVERAGE(DV509:DW509)</f>
        <v>544.385184078647</v>
      </c>
      <c r="DX508" s="297" t="n">
        <f aca="false">AVERAGE(DW509:DX509)</f>
        <v>546.770957526837</v>
      </c>
      <c r="DY508" s="297" t="n">
        <f aca="false">AVERAGE(DX509:DY509)</f>
        <v>549.156730975026</v>
      </c>
      <c r="DZ508" s="297" t="n">
        <f aca="false">AVERAGE(DY509:DZ509)</f>
        <v>551.725491743369</v>
      </c>
      <c r="EA508" s="294" t="n">
        <f aca="false">AVERAGE(DZ509:EA509)</f>
        <v>554.477239831865</v>
      </c>
      <c r="EB508" s="297" t="n">
        <f aca="false">AVERAGE(EA509:EB509)</f>
        <v>557.22898792036</v>
      </c>
      <c r="EC508" s="297" t="n">
        <f aca="false">AVERAGE(EB509:EC509)</f>
        <v>559.980736008856</v>
      </c>
      <c r="ED508" s="297" t="n">
        <f aca="false">AVERAGE(EC509:ED509)</f>
        <v>562.760001578237</v>
      </c>
      <c r="EE508" s="297" t="n">
        <f aca="false">AVERAGE(ED509:EE509)</f>
        <v>565.566784628502</v>
      </c>
      <c r="EF508" s="297" t="n">
        <f aca="false">AVERAGE(EE509:EF509)</f>
        <v>568.373567678768</v>
      </c>
      <c r="EG508" s="297" t="n">
        <f aca="false">AVERAGE(EF509:EG509)</f>
        <v>571.180350729033</v>
      </c>
      <c r="EH508" s="297" t="n">
        <f aca="false">AVERAGE(EG509:EH509)</f>
        <v>574.015201609801</v>
      </c>
      <c r="EI508" s="297" t="n">
        <f aca="false">AVERAGE(EH509:EI509)</f>
        <v>576.878120321072</v>
      </c>
      <c r="EJ508" s="297" t="n">
        <f aca="false">AVERAGE(EI509:EJ509)</f>
        <v>579.741039032343</v>
      </c>
      <c r="EK508" s="297" t="n">
        <f aca="false">AVERAGE(EJ509:EK509)</f>
        <v>582.603957743614</v>
      </c>
      <c r="EL508" s="297" t="n">
        <f aca="false">AVERAGE(EK509:EL509)</f>
        <v>585.495505641997</v>
      </c>
      <c r="EM508" s="297" t="n">
        <f aca="false">AVERAGE(EL509:EM509)</f>
        <v>588.415682727494</v>
      </c>
      <c r="EN508" s="297" t="n">
        <f aca="false">AVERAGE(EM509:EN509)</f>
        <v>591.33585981299</v>
      </c>
      <c r="EO508" s="297" t="n">
        <f aca="false">AVERAGE(EN509:EO509)</f>
        <v>594.256036898486</v>
      </c>
      <c r="EP508" s="297" t="n">
        <f aca="false">AVERAGE(EO509:EP509)</f>
        <v>597.205415754837</v>
      </c>
      <c r="EQ508" s="297" t="n">
        <f aca="false">AVERAGE(EP509:EQ509)</f>
        <v>600.183996382044</v>
      </c>
      <c r="ER508" s="297" t="n">
        <f aca="false">AVERAGE(EQ509:ER509)</f>
        <v>603.16257700925</v>
      </c>
      <c r="ES508" s="297" t="n">
        <f aca="false">AVERAGE(ER509:ES509)</f>
        <v>606.141157636456</v>
      </c>
      <c r="ET508" s="297" t="n">
        <f aca="false">AVERAGE(ES509:ET509)</f>
        <v>609.149524069934</v>
      </c>
      <c r="EU508" s="297" t="n">
        <f aca="false">AVERAGE(ET509:EU509)</f>
        <v>612.187676309684</v>
      </c>
      <c r="EV508" s="297" t="n">
        <f aca="false">AVERAGE(EU509:EV509)</f>
        <v>615.225828549435</v>
      </c>
      <c r="EW508" s="297" t="n">
        <f aca="false">AVERAGE(EV509:EW509)</f>
        <v>618.263980789185</v>
      </c>
      <c r="EX508" s="297" t="n">
        <f aca="false">AVERAGE(EW509:EX509)</f>
        <v>621.332514551333</v>
      </c>
      <c r="EY508" s="297" t="n">
        <f aca="false">AVERAGE(EX509:EY509)</f>
        <v>624.431429835878</v>
      </c>
      <c r="EZ508" s="297" t="n">
        <f aca="false">AVERAGE(EY509:EZ509)</f>
        <v>627.530345120423</v>
      </c>
      <c r="FA508" s="297" t="n">
        <f aca="false">AVERAGE(EZ509:FA509)</f>
        <v>630.629260404969</v>
      </c>
      <c r="FB508" s="297" t="n">
        <f aca="false">AVERAGE(FA509:FB509)</f>
        <v>633.75916484236</v>
      </c>
      <c r="FC508" s="297" t="n">
        <f aca="false">AVERAGE(FB509:FC509)</f>
        <v>636.920058432596</v>
      </c>
      <c r="FD508" s="297" t="n">
        <f aca="false">AVERAGE(FC509:FD509)</f>
        <v>640.080952022832</v>
      </c>
      <c r="FE508" s="297" t="n">
        <f aca="false">AVERAGE(FD509:FE509)</f>
        <v>643.241845613068</v>
      </c>
      <c r="FF508" s="297" t="n">
        <f aca="false">AVERAGE(FE509:FF509)</f>
        <v>646.434348139207</v>
      </c>
      <c r="FG508" s="297" t="n">
        <f aca="false">AVERAGE(FF509:FG509)</f>
        <v>649.658459601248</v>
      </c>
      <c r="FH508" s="297" t="n">
        <f aca="false">AVERAGE(FG509:FH509)</f>
        <v>652.882571063288</v>
      </c>
      <c r="FI508" s="297" t="n">
        <f aca="false">AVERAGE(FH509:FI509)</f>
        <v>656.10668252533</v>
      </c>
      <c r="FJ508" s="297" t="n">
        <f aca="false">AVERAGE(FI509:FJ509)</f>
        <v>659.363035101991</v>
      </c>
      <c r="FK508" s="297" t="n">
        <f aca="false">AVERAGE(FJ509:FK509)</f>
        <v>662.651628793273</v>
      </c>
      <c r="FL508" s="297" t="n">
        <f aca="false">AVERAGE(FK509:FL509)</f>
        <v>665.940222484554</v>
      </c>
      <c r="FM508" s="297" t="n">
        <f aca="false">AVERAGE(FL509:FM509)</f>
        <v>669.228816175836</v>
      </c>
      <c r="FN508" s="297" t="n">
        <f aca="false">AVERAGE(FM509:FN509)</f>
        <v>672.550295804031</v>
      </c>
      <c r="FO508" s="297" t="n">
        <f aca="false">AVERAGE(FN509:FO509)</f>
        <v>675.904661369138</v>
      </c>
      <c r="FP508" s="297" t="n">
        <f aca="false">AVERAGE(FO509:FP509)</f>
        <v>679.259026934245</v>
      </c>
      <c r="FQ508" s="297" t="n">
        <f aca="false">AVERAGE(FP509:FQ509)</f>
        <v>682.613392499353</v>
      </c>
      <c r="FR508" s="297" t="n">
        <f aca="false">AVERAGE(FQ509:FR509)</f>
        <v>686.001301720111</v>
      </c>
      <c r="FS508" s="297" t="n">
        <f aca="false">AVERAGE(FR509:FS509)</f>
        <v>689.422754596521</v>
      </c>
      <c r="FT508" s="297" t="n">
        <f aca="false">AVERAGE(FS509:FT509)</f>
        <v>692.84420747293</v>
      </c>
      <c r="FU508" s="297" t="n">
        <f aca="false">AVERAGE(FT509:FU509)</f>
        <v>696.26566034934</v>
      </c>
      <c r="FV508" s="297" t="n">
        <f aca="false">AVERAGE(FU509:FV509)</f>
        <v>699.721327754514</v>
      </c>
      <c r="FW508" s="297" t="n">
        <f aca="false">AVERAGE(FV509:FW509)</f>
        <v>703.211209688451</v>
      </c>
      <c r="FX508" s="297" t="n">
        <f aca="false">AVERAGE(FW509:FX509)</f>
        <v>706.701091622389</v>
      </c>
      <c r="FY508" s="297" t="n">
        <f aca="false">AVERAGE(FX509:FY509)</f>
        <v>710.190973556327</v>
      </c>
      <c r="FZ508" s="297" t="n">
        <f aca="false">AVERAGE(FY509:FZ509)</f>
        <v>713.715754309604</v>
      </c>
      <c r="GA508" s="297" t="n">
        <f aca="false">AVERAGE(FZ509:GA509)</f>
        <v>717.27543388222</v>
      </c>
      <c r="GB508" s="297" t="n">
        <f aca="false">AVERAGE(GA509:GB509)</f>
        <v>720.835113454837</v>
      </c>
      <c r="GC508" s="297" t="n">
        <f aca="false">AVERAGE(GB509:GC509)</f>
        <v>724.394793027453</v>
      </c>
      <c r="GD508" s="297" t="n">
        <f aca="false">AVERAGE(GC509:GD509)</f>
        <v>727.990069395796</v>
      </c>
      <c r="GE508" s="297" t="n">
        <f aca="false">AVERAGE(GD509:GE509)</f>
        <v>731.620942559865</v>
      </c>
      <c r="GF508" s="297" t="n">
        <f aca="false">AVERAGE(GE509:GF509)</f>
        <v>735.251815723934</v>
      </c>
      <c r="GG508" s="297" t="n">
        <f aca="false">AVERAGE(GF509:GG509)</f>
        <v>738.882688888003</v>
      </c>
      <c r="GH508" s="294" t="n">
        <f aca="false">AVERAGE(GG509:GH509)</f>
        <v>742.549870783712</v>
      </c>
      <c r="GI508" s="294" t="n">
        <f aca="false">AVERAGE(GH509:GI509)</f>
        <v>746.253361411062</v>
      </c>
      <c r="GJ508" s="294" t="n">
        <f aca="false">AVERAGE(GI509:GJ509)</f>
        <v>749.956852038412</v>
      </c>
      <c r="GK508" s="294" t="n">
        <f aca="false">AVERAGE(GJ509:GK509)</f>
        <v>753.660342665763</v>
      </c>
      <c r="GL508" s="294" t="n">
        <f aca="false">AVERAGE(GK509:GL509)</f>
        <v>757.400868199386</v>
      </c>
      <c r="GM508" s="294" t="n">
        <f aca="false">AVERAGE(GL509:GM509)</f>
        <v>761.178428639284</v>
      </c>
      <c r="GN508" s="294" t="n">
        <f aca="false">AVERAGE(GM509:GN509)</f>
        <v>764.955989079181</v>
      </c>
      <c r="GO508" s="294" t="n">
        <f aca="false">AVERAGE(GN509:GO509)</f>
        <v>768.733549519078</v>
      </c>
      <c r="GP508" s="294" t="n">
        <f aca="false">AVERAGE(GO509:GP509)</f>
        <v>772.548885563374</v>
      </c>
      <c r="GQ508" s="294" t="n">
        <f aca="false">AVERAGE(GP509:GQ509)</f>
        <v>776.401997212069</v>
      </c>
      <c r="GR508" s="294" t="n">
        <f aca="false">AVERAGE(GQ509:GR509)</f>
        <v>780.255108860764</v>
      </c>
      <c r="GS508" s="294" t="n">
        <f aca="false">AVERAGE(GR509:GS509)</f>
        <v>784.108220509459</v>
      </c>
      <c r="GT508" s="294" t="n">
        <f aca="false">AVERAGE(GS509:GT509)</f>
        <v>787.999863274642</v>
      </c>
      <c r="GU508" s="294" t="n">
        <f aca="false">AVERAGE(GT509:GU509)</f>
        <v>791.930037156311</v>
      </c>
      <c r="GV508" s="294" t="n">
        <f aca="false">AVERAGE(GU509:GV509)</f>
        <v>795.86021103798</v>
      </c>
      <c r="GW508" s="294" t="n">
        <f aca="false">AVERAGE(GV509:GW509)</f>
        <v>799.790384919649</v>
      </c>
      <c r="GX508" s="294" t="n">
        <f aca="false">AVERAGE(GW509:GX509)</f>
        <v>803.759860540135</v>
      </c>
      <c r="GY508" s="294" t="n">
        <f aca="false">AVERAGE(GX509:GY509)</f>
        <v>807.768637899437</v>
      </c>
      <c r="GZ508" s="294" t="n">
        <f aca="false">AVERAGE(GY509:GZ509)</f>
        <v>811.777415258739</v>
      </c>
      <c r="HA508" s="294" t="n">
        <f aca="false">AVERAGE(GZ509:HA509)</f>
        <v>815.786192618042</v>
      </c>
    </row>
    <row r="509" customFormat="false" ht="15" hidden="false" customHeight="false" outlineLevel="1" collapsed="false">
      <c r="A509" s="172" t="s">
        <v>99</v>
      </c>
      <c r="B509" s="173" t="s">
        <v>454</v>
      </c>
      <c r="C509" s="173" t="s">
        <v>455</v>
      </c>
      <c r="D509" s="173" t="s">
        <v>10</v>
      </c>
      <c r="E509" s="119"/>
      <c r="F509" s="19" t="s">
        <v>458</v>
      </c>
      <c r="G509" s="119" t="s">
        <v>457</v>
      </c>
      <c r="H509" s="119"/>
      <c r="I509" s="119" t="s">
        <v>459</v>
      </c>
      <c r="BZ509" s="294" t="n">
        <v>318.44</v>
      </c>
      <c r="CA509" s="294" t="n">
        <v>341.4</v>
      </c>
      <c r="CB509" s="294" t="n">
        <v>363.13</v>
      </c>
      <c r="CC509" s="294" t="n">
        <v>384.73</v>
      </c>
      <c r="CD509" s="294" t="n">
        <v>379.66</v>
      </c>
      <c r="CE509" s="294" t="n">
        <v>382</v>
      </c>
      <c r="CF509" s="294" t="n">
        <v>383.7</v>
      </c>
      <c r="CG509" s="294" t="n">
        <v>385.4</v>
      </c>
      <c r="CH509" s="294" t="n">
        <v>446</v>
      </c>
      <c r="CI509" s="294" t="n">
        <v>404.71</v>
      </c>
      <c r="CJ509" s="294" t="n">
        <v>431.6</v>
      </c>
      <c r="CK509" s="294" t="n">
        <v>421.3</v>
      </c>
      <c r="CL509" s="294" t="n">
        <v>424.3</v>
      </c>
      <c r="CM509" s="294" t="n">
        <v>427.8</v>
      </c>
      <c r="CN509" s="294" t="n">
        <v>428.51</v>
      </c>
      <c r="CO509" s="309" t="n">
        <f aca="false">Inputs!AD509</f>
        <v>434.83</v>
      </c>
      <c r="CP509" s="294" t="n">
        <v>465.46</v>
      </c>
      <c r="CQ509" s="294" t="n">
        <v>456.05</v>
      </c>
      <c r="CR509" s="294" t="n">
        <v>479.39</v>
      </c>
      <c r="CS509" s="309" t="n">
        <v>473</v>
      </c>
      <c r="CT509" s="294" t="n">
        <v>453.4</v>
      </c>
      <c r="CU509" s="294" t="n">
        <v>460.7</v>
      </c>
      <c r="CV509" s="294" t="n">
        <v>467.9</v>
      </c>
      <c r="CW509" s="309" t="n">
        <v>476.56</v>
      </c>
      <c r="CX509" s="294" t="n">
        <v>448.150214696393</v>
      </c>
      <c r="CY509" s="294" t="n">
        <v>465.520798271425</v>
      </c>
      <c r="CZ509" s="294" t="n">
        <v>480</v>
      </c>
      <c r="DA509" s="309" t="n">
        <v>520</v>
      </c>
      <c r="DB509" s="294" t="n">
        <v>521.126400810821</v>
      </c>
      <c r="DC509" s="294" t="n">
        <v>527.466002027053</v>
      </c>
      <c r="DD509" s="294" t="n">
        <v>533.805603243285</v>
      </c>
      <c r="DE509" s="309" t="n">
        <v>540.145204459518</v>
      </c>
      <c r="DF509" s="294" t="n">
        <f aca="false">(DI509-DE509)/4+DE509</f>
        <v>533.566551188132</v>
      </c>
      <c r="DG509" s="294" t="n">
        <f aca="false">(DI509-DE509)/4*2+DE509</f>
        <v>526.987897916746</v>
      </c>
      <c r="DH509" s="294" t="n">
        <f aca="false">(DI509-DE509)/4*3+DE509</f>
        <v>520.40924464536</v>
      </c>
      <c r="DI509" s="309" t="n">
        <f aca="false">Inputs!AI509</f>
        <v>513.830591373973</v>
      </c>
      <c r="DJ509" s="294" t="n">
        <f aca="false">(DM509-DI509)/4+DI509</f>
        <v>515.62012341419</v>
      </c>
      <c r="DK509" s="294" t="n">
        <f aca="false">(DM509-DI509)/4*2+DI509</f>
        <v>517.409655454407</v>
      </c>
      <c r="DL509" s="294" t="n">
        <f aca="false">(DM509-DI509)/4*3+DI509</f>
        <v>519.199187494624</v>
      </c>
      <c r="DM509" s="309" t="n">
        <f aca="false">Inputs!AJ509</f>
        <v>520.988719534841</v>
      </c>
      <c r="DN509" s="297" t="n">
        <f aca="false">(DQ509-DM509)/4+DM509</f>
        <v>523.213092240887</v>
      </c>
      <c r="DO509" s="297" t="n">
        <f aca="false">(DQ509-DM509)/4*2+DM509</f>
        <v>525.437464946932</v>
      </c>
      <c r="DP509" s="297" t="n">
        <f aca="false">(DQ509-DM509)/4*3+DM509</f>
        <v>527.661837652977</v>
      </c>
      <c r="DQ509" s="313" t="n">
        <f aca="false">Inputs!AK509</f>
        <v>529.886210359022</v>
      </c>
      <c r="DR509" s="297" t="n">
        <f aca="false">(DU509-DQ509)/4+DQ509</f>
        <v>532.616288745857</v>
      </c>
      <c r="DS509" s="297" t="n">
        <f aca="false">(DU509-DQ509)/4*2+DQ509</f>
        <v>535.346367132692</v>
      </c>
      <c r="DT509" s="297" t="n">
        <f aca="false">(DU509-DQ509)/4*3+DQ509</f>
        <v>538.076445519527</v>
      </c>
      <c r="DU509" s="313" t="n">
        <f aca="false">Inputs!AL509</f>
        <v>540.806523906362</v>
      </c>
      <c r="DV509" s="297" t="n">
        <f aca="false">(DY509-DU509)/4+DU509</f>
        <v>543.192297354552</v>
      </c>
      <c r="DW509" s="297" t="n">
        <f aca="false">(DY509-DU509)/4*2+DU509</f>
        <v>545.578070802742</v>
      </c>
      <c r="DX509" s="297" t="n">
        <f aca="false">(DY509-DU509)/4*3+DU509</f>
        <v>547.963844250932</v>
      </c>
      <c r="DY509" s="313" t="n">
        <f aca="false">Inputs!AM509</f>
        <v>550.349617699121</v>
      </c>
      <c r="DZ509" s="297" t="n">
        <f aca="false">(EC509-DY509)/4+DY509</f>
        <v>553.101365787617</v>
      </c>
      <c r="EA509" s="294" t="n">
        <f aca="false">(EC509-DY509)/4*2+DY509</f>
        <v>555.853113876113</v>
      </c>
      <c r="EB509" s="297" t="n">
        <f aca="false">(EC509-DY509)/4*3+DY509</f>
        <v>558.604861964608</v>
      </c>
      <c r="EC509" s="313" t="n">
        <f aca="false">Inputs!AN509</f>
        <v>561.356610053104</v>
      </c>
      <c r="ED509" s="297" t="n">
        <f aca="false">(EG509-EC509)/4+EC509</f>
        <v>564.163393103369</v>
      </c>
      <c r="EE509" s="297" t="n">
        <f aca="false">(EG509-EC509)/4*2+EC509</f>
        <v>566.970176153635</v>
      </c>
      <c r="EF509" s="297" t="n">
        <f aca="false">(EG509-EC509)/4*3+EC509</f>
        <v>569.7769592039</v>
      </c>
      <c r="EG509" s="313" t="n">
        <f aca="false">Inputs!AO509</f>
        <v>572.583742254166</v>
      </c>
      <c r="EH509" s="297" t="n">
        <f aca="false">(EK509-EG509)/4+EG509</f>
        <v>575.446660965437</v>
      </c>
      <c r="EI509" s="297" t="n">
        <f aca="false">(EK509-EG509)/4*2+EG509</f>
        <v>578.309579676708</v>
      </c>
      <c r="EJ509" s="297" t="n">
        <f aca="false">(EK509-EG509)/4*3+EG509</f>
        <v>581.172498387978</v>
      </c>
      <c r="EK509" s="313" t="n">
        <f aca="false">Inputs!AP509</f>
        <v>584.035417099249</v>
      </c>
      <c r="EL509" s="297" t="n">
        <f aca="false">(EO509-EK509)/4+EK509</f>
        <v>586.955594184745</v>
      </c>
      <c r="EM509" s="297" t="n">
        <f aca="false">(EO509-EK509)/4*2+EK509</f>
        <v>589.875771270242</v>
      </c>
      <c r="EN509" s="297" t="n">
        <f aca="false">(EO509-EK509)/4*3+EK509</f>
        <v>592.795948355738</v>
      </c>
      <c r="EO509" s="313" t="n">
        <f aca="false">Inputs!AQ509</f>
        <v>595.716125441234</v>
      </c>
      <c r="EP509" s="297" t="n">
        <f aca="false">(ES509-EO509)/4+EO509</f>
        <v>598.69470606844</v>
      </c>
      <c r="EQ509" s="297" t="n">
        <f aca="false">(ES509-EO509)/4*2+EO509</f>
        <v>601.673286695647</v>
      </c>
      <c r="ER509" s="297" t="n">
        <f aca="false">(ES509-EO509)/4*3+EO509</f>
        <v>604.651867322853</v>
      </c>
      <c r="ES509" s="313" t="n">
        <f aca="false">Inputs!AR509</f>
        <v>607.630447950059</v>
      </c>
      <c r="ET509" s="297" t="n">
        <f aca="false">(EW509-ES509)/4+ES509</f>
        <v>610.668600189809</v>
      </c>
      <c r="EU509" s="297" t="n">
        <f aca="false">(EW509-ES509)/4*2+ES509</f>
        <v>613.706752429559</v>
      </c>
      <c r="EV509" s="297" t="n">
        <f aca="false">(EW509-ES509)/4*3+ES509</f>
        <v>616.74490466931</v>
      </c>
      <c r="EW509" s="313" t="n">
        <f aca="false">Inputs!AS509</f>
        <v>619.78305690906</v>
      </c>
      <c r="EX509" s="297" t="n">
        <f aca="false">(FA509-EW509)/4+EW509</f>
        <v>622.881972193605</v>
      </c>
      <c r="EY509" s="297" t="n">
        <f aca="false">(FA509-EW509)/4*2+EW509</f>
        <v>625.980887478151</v>
      </c>
      <c r="EZ509" s="297" t="n">
        <f aca="false">(FA509-EW509)/4*3+EW509</f>
        <v>629.079802762696</v>
      </c>
      <c r="FA509" s="313" t="n">
        <f aca="false">Inputs!AT509</f>
        <v>632.178718047241</v>
      </c>
      <c r="FB509" s="297" t="n">
        <f aca="false">(FE509-FA509)/4+FA509</f>
        <v>635.339611637478</v>
      </c>
      <c r="FC509" s="297" t="n">
        <f aca="false">(FE509-FA509)/4*2+FA509</f>
        <v>638.500505227714</v>
      </c>
      <c r="FD509" s="297" t="n">
        <f aca="false">(FE509-FA509)/4*3+FA509</f>
        <v>641.66139881795</v>
      </c>
      <c r="FE509" s="313" t="n">
        <f aca="false">Inputs!AU509</f>
        <v>644.822292408186</v>
      </c>
      <c r="FF509" s="297" t="n">
        <f aca="false">(FI509-FE509)/4+FE509</f>
        <v>648.046403870227</v>
      </c>
      <c r="FG509" s="297" t="n">
        <f aca="false">(FI509-FE509)/4*2+FE509</f>
        <v>651.270515332268</v>
      </c>
      <c r="FH509" s="297" t="n">
        <f aca="false">(FI509-FE509)/4*3+FE509</f>
        <v>654.494626794309</v>
      </c>
      <c r="FI509" s="313" t="n">
        <f aca="false">Inputs!AV509</f>
        <v>657.71873825635</v>
      </c>
      <c r="FJ509" s="297" t="n">
        <f aca="false">(FM509-FI509)/4+FI509</f>
        <v>661.007331947632</v>
      </c>
      <c r="FK509" s="297" t="n">
        <f aca="false">(FM509-FI509)/4*2+FI509</f>
        <v>664.295925638913</v>
      </c>
      <c r="FL509" s="297" t="n">
        <f aca="false">(FM509-FI509)/4*3+FI509</f>
        <v>667.584519330195</v>
      </c>
      <c r="FM509" s="313" t="n">
        <f aca="false">Inputs!AW509</f>
        <v>670.873113021477</v>
      </c>
      <c r="FN509" s="297" t="n">
        <f aca="false">(FQ509-FM509)/4+FM509</f>
        <v>674.227478586584</v>
      </c>
      <c r="FO509" s="297" t="n">
        <f aca="false">(FQ509-FM509)/4*2+FM509</f>
        <v>677.581844151692</v>
      </c>
      <c r="FP509" s="297" t="n">
        <f aca="false">(FQ509-FM509)/4*3+FM509</f>
        <v>680.936209716799</v>
      </c>
      <c r="FQ509" s="313" t="n">
        <f aca="false">Inputs!AX509</f>
        <v>684.290575281907</v>
      </c>
      <c r="FR509" s="297" t="n">
        <f aca="false">(FU509-FQ509)/4+FQ509</f>
        <v>687.712028158316</v>
      </c>
      <c r="FS509" s="297" t="n">
        <f aca="false">(FU509-FQ509)/4*2+FQ509</f>
        <v>691.133481034726</v>
      </c>
      <c r="FT509" s="297" t="n">
        <f aca="false">(FU509-FQ509)/4*3+FQ509</f>
        <v>694.554933911135</v>
      </c>
      <c r="FU509" s="313" t="n">
        <f aca="false">Inputs!AY509</f>
        <v>697.976386787545</v>
      </c>
      <c r="FV509" s="313" t="n">
        <f aca="false">(FY509-FU509)/4+FU509</f>
        <v>701.466268721483</v>
      </c>
      <c r="FW509" s="313" t="n">
        <f aca="false">(FY509-FU509)/4*2+FU509</f>
        <v>704.95615065542</v>
      </c>
      <c r="FX509" s="313" t="n">
        <f aca="false">(FY509-FU509)/4*3+FU509</f>
        <v>708.446032589358</v>
      </c>
      <c r="FY509" s="313" t="n">
        <f aca="false">Inputs!AZ509</f>
        <v>711.935914523296</v>
      </c>
      <c r="FZ509" s="313" t="n">
        <f aca="false">(GC509-FY509)/4+FY509</f>
        <v>715.495594095912</v>
      </c>
      <c r="GA509" s="313" t="n">
        <f aca="false">(GC509-FY509)/4*2+FY509</f>
        <v>719.055273668529</v>
      </c>
      <c r="GB509" s="313" t="n">
        <f aca="false">(GC509-FY509)/4*3+FY509</f>
        <v>722.614953241145</v>
      </c>
      <c r="GC509" s="313" t="n">
        <f aca="false">Inputs!BA509</f>
        <v>726.174632813762</v>
      </c>
      <c r="GD509" s="313" t="n">
        <f aca="false">(GG509-GC509)/4+GC509</f>
        <v>729.80550597783</v>
      </c>
      <c r="GE509" s="313" t="n">
        <f aca="false">(GG509-GC509)/4*2+GC509</f>
        <v>733.436379141899</v>
      </c>
      <c r="GF509" s="313" t="n">
        <f aca="false">(GG509-GC509)/4*3+GC509</f>
        <v>737.067252305968</v>
      </c>
      <c r="GG509" s="313" t="n">
        <f aca="false">Inputs!BB509</f>
        <v>740.698125470037</v>
      </c>
      <c r="GH509" s="287" t="n">
        <f aca="false">(GK509-GG509)/4+GG509</f>
        <v>744.401616097387</v>
      </c>
      <c r="GI509" s="287" t="n">
        <f aca="false">(GK509-GG509)/4*2+GG509</f>
        <v>748.105106724737</v>
      </c>
      <c r="GJ509" s="287" t="n">
        <f aca="false">(GK509-GG509)/4*3+GG509</f>
        <v>751.808597352087</v>
      </c>
      <c r="GK509" s="287" t="n">
        <f aca="false">Inputs!BC509</f>
        <v>755.512087979438</v>
      </c>
      <c r="GL509" s="287" t="n">
        <f aca="false">(GO509-GK509)/4+GK509</f>
        <v>759.289648419335</v>
      </c>
      <c r="GM509" s="287" t="n">
        <f aca="false">(GO509-GK509)/4*2+GK509</f>
        <v>763.067208859232</v>
      </c>
      <c r="GN509" s="287" t="n">
        <f aca="false">(GO509-GK509)/4*3+GK509</f>
        <v>766.844769299129</v>
      </c>
      <c r="GO509" s="287" t="n">
        <f aca="false">Inputs!BD509</f>
        <v>770.622329739026</v>
      </c>
      <c r="GP509" s="287" t="n">
        <f aca="false">(GS509-GO509)/4+GO509</f>
        <v>774.475441387722</v>
      </c>
      <c r="GQ509" s="287" t="n">
        <f aca="false">(GS509-GO509)/4*2+GO509</f>
        <v>778.328553036417</v>
      </c>
      <c r="GR509" s="287" t="n">
        <f aca="false">(GS509-GO509)/4*3+GO509</f>
        <v>782.181664685112</v>
      </c>
      <c r="GS509" s="287" t="n">
        <f aca="false">Inputs!BE509</f>
        <v>786.034776333807</v>
      </c>
      <c r="GT509" s="287" t="n">
        <f aca="false">(GW509-GS509)/4+GS509</f>
        <v>789.964950215476</v>
      </c>
      <c r="GU509" s="287" t="n">
        <f aca="false">(GW509-GS509)/4*2+GS509</f>
        <v>793.895124097145</v>
      </c>
      <c r="GV509" s="287" t="n">
        <f aca="false">(GW509-GS509)/4*3+GS509</f>
        <v>797.825297978814</v>
      </c>
      <c r="GW509" s="287" t="n">
        <f aca="false">Inputs!BF509</f>
        <v>801.755471860483</v>
      </c>
      <c r="GX509" s="287" t="n">
        <f aca="false">(HA509-GW509)/4+GW509</f>
        <v>805.764249219786</v>
      </c>
      <c r="GY509" s="287" t="n">
        <f aca="false">(HA509-GW509)/4*2+GW509</f>
        <v>809.773026579088</v>
      </c>
      <c r="GZ509" s="287" t="n">
        <f aca="false">(HA509-GW509)/4*3+GW509</f>
        <v>813.781803938391</v>
      </c>
      <c r="HA509" s="287" t="n">
        <f aca="false">Inputs!BG509</f>
        <v>817.790581297693</v>
      </c>
    </row>
    <row r="510" customFormat="false" ht="15" hidden="false" customHeight="false" outlineLevel="1" collapsed="false">
      <c r="A510" s="172" t="s">
        <v>99</v>
      </c>
      <c r="B510" s="173" t="s">
        <v>454</v>
      </c>
      <c r="C510" s="173" t="s">
        <v>455</v>
      </c>
      <c r="D510" s="173" t="s">
        <v>10</v>
      </c>
      <c r="E510" s="119"/>
      <c r="F510" s="19" t="s">
        <v>460</v>
      </c>
      <c r="G510" s="119" t="s">
        <v>12</v>
      </c>
      <c r="H510" s="119"/>
      <c r="I510" s="119" t="s">
        <v>461</v>
      </c>
      <c r="BZ510" s="71" t="n">
        <v>0.0743</v>
      </c>
      <c r="CA510" s="71" t="n">
        <v>0.0743</v>
      </c>
      <c r="CB510" s="71" t="n">
        <v>0.0743</v>
      </c>
      <c r="CC510" s="283" t="n">
        <f aca="false">Inputs!AA510</f>
        <v>0.0609</v>
      </c>
      <c r="CD510" s="71" t="n">
        <v>0.0603</v>
      </c>
      <c r="CE510" s="71" t="n">
        <v>0.0603</v>
      </c>
      <c r="CF510" s="71" t="n">
        <v>0.0603</v>
      </c>
      <c r="CG510" s="283" t="n">
        <f aca="false">Inputs!AB510</f>
        <v>0.0524</v>
      </c>
      <c r="CH510" s="71" t="n">
        <v>0.0524</v>
      </c>
      <c r="CI510" s="71" t="n">
        <v>0.0524</v>
      </c>
      <c r="CJ510" s="71" t="n">
        <v>0.0524</v>
      </c>
      <c r="CK510" s="283" t="n">
        <f aca="false">Inputs!AC510</f>
        <v>0.06792</v>
      </c>
      <c r="CL510" s="71" t="n">
        <v>0.073</v>
      </c>
      <c r="CM510" s="71" t="n">
        <v>0.067</v>
      </c>
      <c r="CN510" s="71" t="n">
        <v>0.063</v>
      </c>
      <c r="CO510" s="71" t="n">
        <v>0.059</v>
      </c>
      <c r="CP510" s="71" t="n">
        <f aca="false">Inputs!AE510</f>
        <v>0.203</v>
      </c>
      <c r="CQ510" s="71" t="n">
        <f aca="false">Inputs!AE510</f>
        <v>0.203</v>
      </c>
      <c r="CR510" s="71" t="n">
        <f aca="false">Inputs!AE510</f>
        <v>0.203</v>
      </c>
      <c r="CS510" s="71" t="n">
        <f aca="false">Inputs!AE510</f>
        <v>0.203</v>
      </c>
      <c r="CT510" s="71" t="n">
        <f aca="false">Inputs!AF510</f>
        <v>0.098</v>
      </c>
      <c r="CU510" s="71" t="n">
        <f aca="false">Inputs!AF510</f>
        <v>0.098</v>
      </c>
      <c r="CV510" s="71" t="n">
        <f aca="false">Inputs!AF510</f>
        <v>0.098</v>
      </c>
      <c r="CW510" s="71" t="n">
        <f aca="false">Inputs!AF510</f>
        <v>0.098</v>
      </c>
      <c r="CX510" s="71" t="n">
        <f aca="false">Inputs!AG510</f>
        <v>0.07</v>
      </c>
      <c r="CY510" s="71" t="n">
        <f aca="false">Inputs!AG510</f>
        <v>0.07</v>
      </c>
      <c r="CZ510" s="71" t="n">
        <f aca="false">Inputs!AG510</f>
        <v>0.07</v>
      </c>
      <c r="DA510" s="71" t="n">
        <f aca="false">Inputs!AG510</f>
        <v>0.07</v>
      </c>
      <c r="DB510" s="71" t="n">
        <f aca="false">Inputs!AH510</f>
        <v>0.04</v>
      </c>
      <c r="DC510" s="71" t="n">
        <f aca="false">Inputs!AH510</f>
        <v>0.04</v>
      </c>
      <c r="DD510" s="71" t="n">
        <f aca="false">Inputs!AH510</f>
        <v>0.04</v>
      </c>
      <c r="DE510" s="71" t="n">
        <f aca="false">Inputs!AH510</f>
        <v>0.04</v>
      </c>
      <c r="DF510" s="71" t="n">
        <f aca="false">Inputs!AI510</f>
        <v>0.04</v>
      </c>
      <c r="DG510" s="71" t="n">
        <f aca="false">Inputs!AI510</f>
        <v>0.04</v>
      </c>
      <c r="DH510" s="71" t="n">
        <f aca="false">Inputs!AI510</f>
        <v>0.04</v>
      </c>
      <c r="DI510" s="71" t="n">
        <f aca="false">Inputs!AI510</f>
        <v>0.04</v>
      </c>
      <c r="DJ510" s="71" t="n">
        <f aca="false">Inputs!AJ510</f>
        <v>0.04</v>
      </c>
      <c r="DK510" s="71" t="n">
        <f aca="false">Inputs!AJ510</f>
        <v>0.04</v>
      </c>
      <c r="DL510" s="71" t="n">
        <f aca="false">Inputs!AJ510</f>
        <v>0.04</v>
      </c>
      <c r="DM510" s="71" t="n">
        <f aca="false">Inputs!AJ510</f>
        <v>0.04</v>
      </c>
      <c r="DN510" s="71" t="n">
        <f aca="false">Inputs!AK510</f>
        <v>0.04</v>
      </c>
      <c r="DO510" s="71" t="n">
        <f aca="false">Inputs!AK510</f>
        <v>0.04</v>
      </c>
      <c r="DP510" s="71" t="n">
        <f aca="false">Inputs!AK510</f>
        <v>0.04</v>
      </c>
      <c r="DQ510" s="71" t="n">
        <f aca="false">Inputs!AK510</f>
        <v>0.04</v>
      </c>
      <c r="DR510" s="71" t="n">
        <f aca="false">Inputs!AL510</f>
        <v>0.04</v>
      </c>
      <c r="DS510" s="71" t="n">
        <f aca="false">Inputs!AL510</f>
        <v>0.04</v>
      </c>
      <c r="DT510" s="71" t="n">
        <f aca="false">Inputs!AL510</f>
        <v>0.04</v>
      </c>
      <c r="DU510" s="71" t="n">
        <f aca="false">Inputs!AL510</f>
        <v>0.04</v>
      </c>
      <c r="DV510" s="71" t="n">
        <f aca="false">Inputs!AM510</f>
        <v>0.04</v>
      </c>
      <c r="DW510" s="71" t="n">
        <f aca="false">Inputs!AM510</f>
        <v>0.04</v>
      </c>
      <c r="DX510" s="71" t="n">
        <f aca="false">Inputs!AM510</f>
        <v>0.04</v>
      </c>
      <c r="DY510" s="71" t="n">
        <f aca="false">Inputs!AM510</f>
        <v>0.04</v>
      </c>
      <c r="DZ510" s="71" t="n">
        <f aca="false">Inputs!AN510</f>
        <v>0.04</v>
      </c>
      <c r="EA510" s="71" t="n">
        <f aca="false">Inputs!AN510</f>
        <v>0.04</v>
      </c>
      <c r="EB510" s="71" t="n">
        <f aca="false">Inputs!AN510</f>
        <v>0.04</v>
      </c>
      <c r="EC510" s="71" t="n">
        <f aca="false">Inputs!AN510</f>
        <v>0.04</v>
      </c>
      <c r="ED510" s="71" t="n">
        <f aca="false">Inputs!AO510</f>
        <v>0.04</v>
      </c>
      <c r="EE510" s="71" t="n">
        <f aca="false">Inputs!AO510</f>
        <v>0.04</v>
      </c>
      <c r="EF510" s="71" t="n">
        <f aca="false">Inputs!AO510</f>
        <v>0.04</v>
      </c>
      <c r="EG510" s="71" t="n">
        <f aca="false">Inputs!AO510</f>
        <v>0.04</v>
      </c>
      <c r="EH510" s="71" t="n">
        <f aca="false">Inputs!AP510</f>
        <v>0.04</v>
      </c>
      <c r="EI510" s="71" t="n">
        <f aca="false">Inputs!AP510</f>
        <v>0.04</v>
      </c>
      <c r="EJ510" s="71" t="n">
        <f aca="false">Inputs!AP510</f>
        <v>0.04</v>
      </c>
      <c r="EK510" s="71" t="n">
        <f aca="false">Inputs!AP510</f>
        <v>0.04</v>
      </c>
      <c r="EL510" s="71" t="n">
        <f aca="false">Inputs!AQ510</f>
        <v>0.04</v>
      </c>
      <c r="EM510" s="71" t="n">
        <f aca="false">Inputs!AP510</f>
        <v>0.04</v>
      </c>
      <c r="EN510" s="71" t="n">
        <f aca="false">Inputs!AQ510</f>
        <v>0.04</v>
      </c>
      <c r="EO510" s="71" t="n">
        <f aca="false">Inputs!AQ510</f>
        <v>0.04</v>
      </c>
      <c r="EP510" s="71" t="n">
        <f aca="false">Inputs!AR510</f>
        <v>0.04</v>
      </c>
      <c r="EQ510" s="71" t="n">
        <f aca="false">Inputs!AR510</f>
        <v>0.04</v>
      </c>
      <c r="ER510" s="71" t="n">
        <f aca="false">Inputs!AR510</f>
        <v>0.04</v>
      </c>
      <c r="ES510" s="71" t="n">
        <f aca="false">Inputs!AR510</f>
        <v>0.04</v>
      </c>
      <c r="ET510" s="71" t="n">
        <f aca="false">Inputs!AS510</f>
        <v>0.04</v>
      </c>
      <c r="EU510" s="71" t="n">
        <f aca="false">Inputs!AS510</f>
        <v>0.04</v>
      </c>
      <c r="EV510" s="71" t="n">
        <f aca="false">Inputs!AS510</f>
        <v>0.04</v>
      </c>
      <c r="EW510" s="71" t="n">
        <f aca="false">Inputs!AS510</f>
        <v>0.04</v>
      </c>
      <c r="EX510" s="71" t="n">
        <f aca="false">Inputs!AT510</f>
        <v>0.04</v>
      </c>
      <c r="EY510" s="71" t="n">
        <f aca="false">Inputs!AT510</f>
        <v>0.04</v>
      </c>
      <c r="EZ510" s="71" t="n">
        <f aca="false">Inputs!AT510</f>
        <v>0.04</v>
      </c>
      <c r="FA510" s="71" t="n">
        <f aca="false">Inputs!AT510</f>
        <v>0.04</v>
      </c>
      <c r="FB510" s="71" t="n">
        <f aca="false">Inputs!AU510</f>
        <v>0.04</v>
      </c>
      <c r="FC510" s="71" t="n">
        <f aca="false">Inputs!AU510</f>
        <v>0.04</v>
      </c>
      <c r="FD510" s="71" t="n">
        <f aca="false">Inputs!AU510</f>
        <v>0.04</v>
      </c>
      <c r="FE510" s="71" t="n">
        <f aca="false">Inputs!AU510</f>
        <v>0.04</v>
      </c>
      <c r="FF510" s="71" t="n">
        <f aca="false">Inputs!AV510</f>
        <v>0.04</v>
      </c>
      <c r="FG510" s="71" t="n">
        <f aca="false">Inputs!AV510</f>
        <v>0.04</v>
      </c>
      <c r="FH510" s="71" t="n">
        <f aca="false">Inputs!AV510</f>
        <v>0.04</v>
      </c>
      <c r="FI510" s="71" t="n">
        <f aca="false">Inputs!AV510</f>
        <v>0.04</v>
      </c>
      <c r="FJ510" s="71" t="n">
        <f aca="false">Inputs!AW510</f>
        <v>0.04</v>
      </c>
      <c r="FK510" s="71" t="n">
        <f aca="false">Inputs!AW510</f>
        <v>0.04</v>
      </c>
      <c r="FL510" s="71" t="n">
        <f aca="false">Inputs!AW510</f>
        <v>0.04</v>
      </c>
      <c r="FM510" s="71" t="n">
        <f aca="false">Inputs!AW510</f>
        <v>0.04</v>
      </c>
      <c r="FN510" s="71" t="n">
        <f aca="false">Inputs!AX510</f>
        <v>0.04</v>
      </c>
      <c r="FO510" s="71" t="n">
        <f aca="false">Inputs!AX510</f>
        <v>0.04</v>
      </c>
      <c r="FP510" s="71" t="n">
        <f aca="false">Inputs!AX510</f>
        <v>0.04</v>
      </c>
      <c r="FQ510" s="71" t="n">
        <f aca="false">Inputs!AX510</f>
        <v>0.04</v>
      </c>
      <c r="FR510" s="71" t="n">
        <f aca="false">Inputs!AY510</f>
        <v>0.04</v>
      </c>
      <c r="FS510" s="71" t="n">
        <f aca="false">Inputs!AY510</f>
        <v>0.04</v>
      </c>
      <c r="FT510" s="71" t="n">
        <f aca="false">Inputs!AY510</f>
        <v>0.04</v>
      </c>
      <c r="FU510" s="71" t="n">
        <f aca="false">Inputs!AY510</f>
        <v>0.04</v>
      </c>
      <c r="FV510" s="71" t="n">
        <f aca="false">Inputs!AZ510</f>
        <v>0.04</v>
      </c>
      <c r="FW510" s="71" t="n">
        <f aca="false">Inputs!AZ510</f>
        <v>0.04</v>
      </c>
      <c r="FX510" s="71" t="n">
        <f aca="false">Inputs!AZ510</f>
        <v>0.04</v>
      </c>
      <c r="FY510" s="71" t="n">
        <f aca="false">Inputs!AZ510</f>
        <v>0.04</v>
      </c>
      <c r="FZ510" s="71" t="n">
        <f aca="false">Inputs!BA510</f>
        <v>0.04</v>
      </c>
      <c r="GA510" s="71" t="n">
        <f aca="false">Inputs!BA510</f>
        <v>0.04</v>
      </c>
      <c r="GB510" s="71" t="n">
        <f aca="false">Inputs!BA510</f>
        <v>0.04</v>
      </c>
      <c r="GC510" s="71" t="n">
        <f aca="false">Inputs!BA510</f>
        <v>0.04</v>
      </c>
      <c r="GD510" s="71" t="n">
        <f aca="false">Inputs!BB510</f>
        <v>0.04</v>
      </c>
      <c r="GE510" s="71" t="n">
        <f aca="false">Inputs!BB510</f>
        <v>0.04</v>
      </c>
      <c r="GF510" s="71" t="n">
        <f aca="false">Inputs!BB510</f>
        <v>0.04</v>
      </c>
      <c r="GG510" s="71" t="n">
        <f aca="false">Inputs!BB510</f>
        <v>0.04</v>
      </c>
      <c r="GH510" s="340" t="n">
        <f aca="false">Inputs!BC510</f>
        <v>0.04</v>
      </c>
      <c r="GI510" s="340" t="n">
        <f aca="false">Inputs!BC510</f>
        <v>0.04</v>
      </c>
      <c r="GJ510" s="340" t="n">
        <f aca="false">Inputs!BC510</f>
        <v>0.04</v>
      </c>
      <c r="GK510" s="340" t="n">
        <f aca="false">Inputs!BC510</f>
        <v>0.04</v>
      </c>
      <c r="GL510" s="340" t="n">
        <f aca="false">Inputs!BD510</f>
        <v>0.04</v>
      </c>
      <c r="GM510" s="340" t="n">
        <f aca="false">Inputs!BD510</f>
        <v>0.04</v>
      </c>
      <c r="GN510" s="340" t="n">
        <f aca="false">Inputs!BD510</f>
        <v>0.04</v>
      </c>
      <c r="GO510" s="340" t="n">
        <f aca="false">Inputs!BD510</f>
        <v>0.04</v>
      </c>
      <c r="GP510" s="340" t="n">
        <f aca="false">Inputs!BE510</f>
        <v>0.04</v>
      </c>
      <c r="GQ510" s="340" t="n">
        <f aca="false">Inputs!BE510</f>
        <v>0.04</v>
      </c>
      <c r="GR510" s="340" t="n">
        <f aca="false">Inputs!BE510</f>
        <v>0.04</v>
      </c>
      <c r="GS510" s="340" t="n">
        <f aca="false">Inputs!BE510</f>
        <v>0.04</v>
      </c>
      <c r="GT510" s="340" t="n">
        <f aca="false">Inputs!BF510</f>
        <v>0.04</v>
      </c>
      <c r="GU510" s="340" t="n">
        <f aca="false">Inputs!BF510</f>
        <v>0.04</v>
      </c>
      <c r="GV510" s="340" t="n">
        <f aca="false">Inputs!BF510</f>
        <v>0.04</v>
      </c>
      <c r="GW510" s="340" t="n">
        <f aca="false">Inputs!BF510</f>
        <v>0.04</v>
      </c>
      <c r="GX510" s="340" t="n">
        <f aca="false">Inputs!BG510</f>
        <v>0.04</v>
      </c>
      <c r="GY510" s="340" t="n">
        <f aca="false">Inputs!BG510</f>
        <v>0.04</v>
      </c>
      <c r="GZ510" s="340" t="n">
        <f aca="false">Inputs!BG510</f>
        <v>0.04</v>
      </c>
      <c r="HA510" s="340" t="n">
        <f aca="false">Inputs!BG510</f>
        <v>0.04</v>
      </c>
    </row>
    <row r="511" customFormat="false" ht="15" hidden="false" customHeight="false" outlineLevel="1" collapsed="false">
      <c r="A511" s="172" t="s">
        <v>99</v>
      </c>
      <c r="B511" s="173" t="s">
        <v>454</v>
      </c>
      <c r="C511" s="173" t="s">
        <v>455</v>
      </c>
      <c r="D511" s="173" t="s">
        <v>23</v>
      </c>
      <c r="E511" s="119"/>
      <c r="F511" s="19" t="s">
        <v>462</v>
      </c>
      <c r="G511" s="119" t="s">
        <v>12</v>
      </c>
      <c r="H511" s="119"/>
      <c r="I511" s="119" t="s">
        <v>461</v>
      </c>
      <c r="BZ511" s="71" t="n">
        <v>0.135</v>
      </c>
      <c r="CA511" s="71" t="n">
        <v>0.222</v>
      </c>
      <c r="CB511" s="71" t="n">
        <v>0.239</v>
      </c>
      <c r="CC511" s="283" t="n">
        <f aca="false">Inputs!AA511</f>
        <v>0.124</v>
      </c>
      <c r="CD511" s="71" t="n">
        <v>0.112</v>
      </c>
      <c r="CE511" s="71" t="n">
        <v>0.082</v>
      </c>
      <c r="CF511" s="71" t="n">
        <v>-0.014</v>
      </c>
      <c r="CG511" s="283" t="n">
        <f aca="false">Inputs!AB511</f>
        <v>0.014</v>
      </c>
      <c r="CH511" s="71" t="n">
        <v>-0.017</v>
      </c>
      <c r="CI511" s="71" t="n">
        <v>-0.202</v>
      </c>
      <c r="CJ511" s="71" t="n">
        <v>-0.037</v>
      </c>
      <c r="CK511" s="283" t="n">
        <f aca="false">Inputs!AC511</f>
        <v>-0.042</v>
      </c>
      <c r="CL511" s="71" t="n">
        <v>0.123</v>
      </c>
      <c r="CM511" s="71" t="n">
        <v>0.502</v>
      </c>
      <c r="CN511" s="71" t="n">
        <v>0.354</v>
      </c>
      <c r="CO511" s="71" t="n">
        <v>0.461</v>
      </c>
      <c r="CP511" s="71" t="n">
        <f aca="false">CP510</f>
        <v>0.203</v>
      </c>
      <c r="CQ511" s="71" t="n">
        <f aca="false">CQ510</f>
        <v>0.203</v>
      </c>
      <c r="CR511" s="71" t="n">
        <f aca="false">CR510</f>
        <v>0.203</v>
      </c>
      <c r="CS511" s="71" t="n">
        <f aca="false">CS510</f>
        <v>0.203</v>
      </c>
      <c r="CT511" s="71" t="n">
        <f aca="false">CT510</f>
        <v>0.098</v>
      </c>
      <c r="CU511" s="71" t="n">
        <f aca="false">CU510</f>
        <v>0.098</v>
      </c>
      <c r="CV511" s="71" t="n">
        <f aca="false">CV510</f>
        <v>0.098</v>
      </c>
      <c r="CW511" s="71" t="n">
        <f aca="false">CW510</f>
        <v>0.098</v>
      </c>
      <c r="CX511" s="71" t="n">
        <f aca="false">CX510</f>
        <v>0.07</v>
      </c>
      <c r="CY511" s="71" t="n">
        <f aca="false">CY510</f>
        <v>0.07</v>
      </c>
      <c r="CZ511" s="71" t="n">
        <f aca="false">CZ510</f>
        <v>0.07</v>
      </c>
      <c r="DA511" s="71" t="n">
        <f aca="false">DA510</f>
        <v>0.07</v>
      </c>
      <c r="DB511" s="71" t="n">
        <f aca="false">DB510</f>
        <v>0.04</v>
      </c>
      <c r="DC511" s="71" t="n">
        <f aca="false">DC510</f>
        <v>0.04</v>
      </c>
      <c r="DD511" s="71" t="n">
        <f aca="false">DD510</f>
        <v>0.04</v>
      </c>
      <c r="DE511" s="71" t="n">
        <f aca="false">DE510</f>
        <v>0.04</v>
      </c>
      <c r="DF511" s="71" t="n">
        <f aca="false">DF510</f>
        <v>0.04</v>
      </c>
      <c r="DG511" s="71" t="n">
        <f aca="false">DG510</f>
        <v>0.04</v>
      </c>
      <c r="DH511" s="71" t="n">
        <f aca="false">DH510</f>
        <v>0.04</v>
      </c>
      <c r="DI511" s="71" t="n">
        <f aca="false">DI510</f>
        <v>0.04</v>
      </c>
      <c r="DJ511" s="71" t="n">
        <f aca="false">DJ510</f>
        <v>0.04</v>
      </c>
      <c r="DK511" s="71" t="n">
        <f aca="false">DK510</f>
        <v>0.04</v>
      </c>
      <c r="DL511" s="71" t="n">
        <f aca="false">DL510</f>
        <v>0.04</v>
      </c>
      <c r="DM511" s="71" t="n">
        <f aca="false">DM510</f>
        <v>0.04</v>
      </c>
      <c r="DN511" s="71" t="n">
        <f aca="false">DN510</f>
        <v>0.04</v>
      </c>
      <c r="DO511" s="71" t="n">
        <f aca="false">DO510</f>
        <v>0.04</v>
      </c>
      <c r="DP511" s="71" t="n">
        <f aca="false">DP510</f>
        <v>0.04</v>
      </c>
      <c r="DQ511" s="71" t="n">
        <f aca="false">DQ510</f>
        <v>0.04</v>
      </c>
      <c r="DR511" s="71" t="n">
        <f aca="false">DR510</f>
        <v>0.04</v>
      </c>
      <c r="DS511" s="71" t="n">
        <f aca="false">DS510</f>
        <v>0.04</v>
      </c>
      <c r="DT511" s="71" t="n">
        <f aca="false">DT510</f>
        <v>0.04</v>
      </c>
      <c r="DU511" s="71" t="n">
        <f aca="false">DU510</f>
        <v>0.04</v>
      </c>
      <c r="DV511" s="71" t="n">
        <f aca="false">DV510</f>
        <v>0.04</v>
      </c>
      <c r="DW511" s="71" t="n">
        <f aca="false">DW510</f>
        <v>0.04</v>
      </c>
      <c r="DX511" s="71" t="n">
        <f aca="false">DX510</f>
        <v>0.04</v>
      </c>
      <c r="DY511" s="71" t="n">
        <f aca="false">DY510</f>
        <v>0.04</v>
      </c>
      <c r="DZ511" s="71" t="n">
        <f aca="false">DZ510</f>
        <v>0.04</v>
      </c>
      <c r="EA511" s="71" t="n">
        <f aca="false">EA510</f>
        <v>0.04</v>
      </c>
      <c r="EB511" s="71" t="n">
        <f aca="false">EB510</f>
        <v>0.04</v>
      </c>
      <c r="EC511" s="71" t="n">
        <f aca="false">EC510</f>
        <v>0.04</v>
      </c>
      <c r="ED511" s="71" t="n">
        <f aca="false">ED510</f>
        <v>0.04</v>
      </c>
      <c r="EE511" s="71" t="n">
        <f aca="false">EE510</f>
        <v>0.04</v>
      </c>
      <c r="EF511" s="71" t="n">
        <f aca="false">EF510</f>
        <v>0.04</v>
      </c>
      <c r="EG511" s="71" t="n">
        <f aca="false">EG510</f>
        <v>0.04</v>
      </c>
      <c r="EH511" s="71" t="n">
        <f aca="false">EH510</f>
        <v>0.04</v>
      </c>
      <c r="EI511" s="71" t="n">
        <f aca="false">EI510</f>
        <v>0.04</v>
      </c>
      <c r="EJ511" s="71" t="n">
        <f aca="false">EJ510</f>
        <v>0.04</v>
      </c>
      <c r="EK511" s="71" t="n">
        <f aca="false">EK510</f>
        <v>0.04</v>
      </c>
      <c r="EL511" s="71" t="n">
        <f aca="false">EL510</f>
        <v>0.04</v>
      </c>
      <c r="EM511" s="71" t="n">
        <f aca="false">EM510</f>
        <v>0.04</v>
      </c>
      <c r="EN511" s="71" t="n">
        <f aca="false">EN510</f>
        <v>0.04</v>
      </c>
      <c r="EO511" s="71" t="n">
        <f aca="false">EO510</f>
        <v>0.04</v>
      </c>
      <c r="EP511" s="71" t="n">
        <f aca="false">EP510</f>
        <v>0.04</v>
      </c>
      <c r="EQ511" s="71" t="n">
        <f aca="false">EQ510</f>
        <v>0.04</v>
      </c>
      <c r="ER511" s="71" t="n">
        <f aca="false">ER510</f>
        <v>0.04</v>
      </c>
      <c r="ES511" s="71" t="n">
        <f aca="false">ES510</f>
        <v>0.04</v>
      </c>
      <c r="ET511" s="71" t="n">
        <f aca="false">ET510</f>
        <v>0.04</v>
      </c>
      <c r="EU511" s="71" t="n">
        <f aca="false">EU510</f>
        <v>0.04</v>
      </c>
      <c r="EV511" s="71" t="n">
        <f aca="false">EV510</f>
        <v>0.04</v>
      </c>
      <c r="EW511" s="71" t="n">
        <f aca="false">EW510</f>
        <v>0.04</v>
      </c>
      <c r="EX511" s="71" t="n">
        <f aca="false">EX510</f>
        <v>0.04</v>
      </c>
      <c r="EY511" s="71" t="n">
        <f aca="false">EY510</f>
        <v>0.04</v>
      </c>
      <c r="EZ511" s="71" t="n">
        <f aca="false">EZ510</f>
        <v>0.04</v>
      </c>
      <c r="FA511" s="71" t="n">
        <f aca="false">FA510</f>
        <v>0.04</v>
      </c>
      <c r="FB511" s="71" t="n">
        <f aca="false">FB510</f>
        <v>0.04</v>
      </c>
      <c r="FC511" s="71" t="n">
        <f aca="false">FC510</f>
        <v>0.04</v>
      </c>
      <c r="FD511" s="71" t="n">
        <f aca="false">FD510</f>
        <v>0.04</v>
      </c>
      <c r="FE511" s="71" t="n">
        <f aca="false">FE510</f>
        <v>0.04</v>
      </c>
      <c r="FF511" s="71" t="n">
        <f aca="false">FF510</f>
        <v>0.04</v>
      </c>
      <c r="FG511" s="71" t="n">
        <f aca="false">FG510</f>
        <v>0.04</v>
      </c>
      <c r="FH511" s="71" t="n">
        <f aca="false">FH510</f>
        <v>0.04</v>
      </c>
      <c r="FI511" s="71" t="n">
        <f aca="false">FI510</f>
        <v>0.04</v>
      </c>
      <c r="FJ511" s="71" t="n">
        <f aca="false">FJ510</f>
        <v>0.04</v>
      </c>
      <c r="FK511" s="71" t="n">
        <f aca="false">FK510</f>
        <v>0.04</v>
      </c>
      <c r="FL511" s="71" t="n">
        <f aca="false">FL510</f>
        <v>0.04</v>
      </c>
      <c r="FM511" s="71" t="n">
        <f aca="false">FM510</f>
        <v>0.04</v>
      </c>
      <c r="FN511" s="71" t="n">
        <f aca="false">FN510</f>
        <v>0.04</v>
      </c>
      <c r="FO511" s="71" t="n">
        <f aca="false">FO510</f>
        <v>0.04</v>
      </c>
      <c r="FP511" s="71" t="n">
        <f aca="false">FP510</f>
        <v>0.04</v>
      </c>
      <c r="FQ511" s="71" t="n">
        <f aca="false">FQ510</f>
        <v>0.04</v>
      </c>
      <c r="FR511" s="71" t="n">
        <f aca="false">FR510</f>
        <v>0.04</v>
      </c>
      <c r="FS511" s="71" t="n">
        <f aca="false">FS510</f>
        <v>0.04</v>
      </c>
      <c r="FT511" s="71" t="n">
        <f aca="false">FT510</f>
        <v>0.04</v>
      </c>
      <c r="FU511" s="71" t="n">
        <f aca="false">FU510</f>
        <v>0.04</v>
      </c>
      <c r="FV511" s="71" t="n">
        <f aca="false">FV510</f>
        <v>0.04</v>
      </c>
      <c r="FW511" s="71" t="n">
        <f aca="false">FW510</f>
        <v>0.04</v>
      </c>
      <c r="FX511" s="71" t="n">
        <f aca="false">FX510</f>
        <v>0.04</v>
      </c>
      <c r="FY511" s="71" t="n">
        <f aca="false">FY510</f>
        <v>0.04</v>
      </c>
      <c r="FZ511" s="71" t="n">
        <f aca="false">FZ510</f>
        <v>0.04</v>
      </c>
      <c r="GA511" s="71" t="n">
        <f aca="false">GA510</f>
        <v>0.04</v>
      </c>
      <c r="GB511" s="71" t="n">
        <f aca="false">GB510</f>
        <v>0.04</v>
      </c>
      <c r="GC511" s="71" t="n">
        <f aca="false">GC510</f>
        <v>0.04</v>
      </c>
      <c r="GD511" s="71" t="n">
        <f aca="false">GD510</f>
        <v>0.04</v>
      </c>
      <c r="GE511" s="71" t="n">
        <f aca="false">GE510</f>
        <v>0.04</v>
      </c>
      <c r="GF511" s="71" t="n">
        <f aca="false">GF510</f>
        <v>0.04</v>
      </c>
      <c r="GG511" s="71" t="n">
        <f aca="false">GG510</f>
        <v>0.04</v>
      </c>
      <c r="GH511" s="71" t="n">
        <f aca="false">GH510</f>
        <v>0.04</v>
      </c>
      <c r="GI511" s="71" t="n">
        <f aca="false">GI510</f>
        <v>0.04</v>
      </c>
      <c r="GJ511" s="71" t="n">
        <f aca="false">GJ510</f>
        <v>0.04</v>
      </c>
      <c r="GK511" s="71" t="n">
        <f aca="false">GK510</f>
        <v>0.04</v>
      </c>
      <c r="GL511" s="71" t="n">
        <f aca="false">GL510</f>
        <v>0.04</v>
      </c>
      <c r="GM511" s="71" t="n">
        <f aca="false">GM510</f>
        <v>0.04</v>
      </c>
      <c r="GN511" s="71" t="n">
        <f aca="false">GN510</f>
        <v>0.04</v>
      </c>
      <c r="GO511" s="71" t="n">
        <f aca="false">GO510</f>
        <v>0.04</v>
      </c>
      <c r="GP511" s="71" t="n">
        <f aca="false">GP510</f>
        <v>0.04</v>
      </c>
      <c r="GQ511" s="71" t="n">
        <f aca="false">GQ510</f>
        <v>0.04</v>
      </c>
      <c r="GR511" s="71" t="n">
        <f aca="false">GR510</f>
        <v>0.04</v>
      </c>
      <c r="GS511" s="71" t="n">
        <f aca="false">GS510</f>
        <v>0.04</v>
      </c>
      <c r="GT511" s="71" t="n">
        <f aca="false">GT510</f>
        <v>0.04</v>
      </c>
      <c r="GU511" s="71" t="n">
        <f aca="false">GU510</f>
        <v>0.04</v>
      </c>
      <c r="GV511" s="71" t="n">
        <f aca="false">GV510</f>
        <v>0.04</v>
      </c>
      <c r="GW511" s="71" t="n">
        <f aca="false">GW510</f>
        <v>0.04</v>
      </c>
      <c r="GX511" s="71" t="n">
        <f aca="false">GX510</f>
        <v>0.04</v>
      </c>
      <c r="GY511" s="71" t="n">
        <f aca="false">GY510</f>
        <v>0.04</v>
      </c>
      <c r="GZ511" s="71" t="n">
        <f aca="false">GZ510</f>
        <v>0.04</v>
      </c>
      <c r="HA511" s="71" t="n">
        <f aca="false">HA510</f>
        <v>0.04</v>
      </c>
    </row>
    <row r="512" customFormat="false" ht="15" hidden="false" customHeight="false" outlineLevel="1" collapsed="false">
      <c r="A512" s="172" t="s">
        <v>99</v>
      </c>
      <c r="B512" s="173" t="s">
        <v>454</v>
      </c>
      <c r="C512" s="173" t="s">
        <v>463</v>
      </c>
      <c r="D512" s="173" t="s">
        <v>10</v>
      </c>
      <c r="E512" s="119"/>
      <c r="F512" s="19" t="s">
        <v>464</v>
      </c>
      <c r="G512" s="119" t="s">
        <v>457</v>
      </c>
      <c r="H512" s="119"/>
      <c r="I512" s="119"/>
      <c r="BZ512" s="294" t="n">
        <v>1.185</v>
      </c>
      <c r="CA512" s="294" t="n">
        <v>1.8569</v>
      </c>
      <c r="CB512" s="294" t="n">
        <v>1.956</v>
      </c>
      <c r="CC512" s="294" t="n">
        <v>1.979</v>
      </c>
      <c r="CD512" s="294" t="n">
        <v>2.13</v>
      </c>
      <c r="CE512" s="294" t="n">
        <v>2.04239859340546</v>
      </c>
      <c r="CF512" s="294" t="n">
        <v>2.11175</v>
      </c>
      <c r="CG512" s="294" t="n">
        <v>2.15</v>
      </c>
      <c r="CH512" s="294" t="n">
        <v>2.2344</v>
      </c>
      <c r="CI512" s="294" t="n">
        <v>2.4387</v>
      </c>
      <c r="CJ512" s="294" t="n">
        <v>2.51</v>
      </c>
      <c r="CK512" s="294" t="n">
        <v>2.5692</v>
      </c>
      <c r="CL512" s="294" t="n">
        <v>2.59</v>
      </c>
      <c r="CM512" s="294" t="n">
        <v>2.55</v>
      </c>
      <c r="CN512" s="294" t="n">
        <v>2.5177</v>
      </c>
      <c r="CO512" s="294" t="n">
        <v>2.49</v>
      </c>
      <c r="CP512" s="294" t="n">
        <f aca="false">Inputs!$AE$512</f>
        <v>2.62</v>
      </c>
      <c r="CQ512" s="294" t="n">
        <f aca="false">Inputs!$AE$512</f>
        <v>2.62</v>
      </c>
      <c r="CR512" s="294" t="n">
        <f aca="false">Inputs!$AE$512</f>
        <v>2.62</v>
      </c>
      <c r="CS512" s="294" t="n">
        <f aca="false">Inputs!$AE$512</f>
        <v>2.62</v>
      </c>
      <c r="CT512" s="294" t="n">
        <v>2.8</v>
      </c>
      <c r="CU512" s="294" t="n">
        <v>2.87</v>
      </c>
      <c r="CV512" s="294" t="n">
        <v>2.94</v>
      </c>
      <c r="CW512" s="294" t="n">
        <v>3.05</v>
      </c>
      <c r="CX512" s="294" t="n">
        <v>3.21</v>
      </c>
      <c r="CY512" s="294" t="n">
        <v>3.22</v>
      </c>
      <c r="CZ512" s="294" t="n">
        <v>3.18</v>
      </c>
      <c r="DA512" s="294" t="n">
        <v>3.27</v>
      </c>
      <c r="DB512" s="312" t="n">
        <v>3.3016</v>
      </c>
      <c r="DC512" s="312" t="n">
        <v>3.03</v>
      </c>
      <c r="DD512" s="312" t="n">
        <v>3.01</v>
      </c>
      <c r="DE512" s="312" t="n">
        <v>3.09</v>
      </c>
      <c r="DF512" s="294" t="n">
        <f aca="false">AVERAGE(DE513:DF513)</f>
        <v>3.12</v>
      </c>
      <c r="DG512" s="294" t="n">
        <f aca="false">AVERAGE(DF513:DG513)</f>
        <v>3.1</v>
      </c>
      <c r="DH512" s="294" t="n">
        <f aca="false">AVERAGE(DG513:DH513)</f>
        <v>3.08</v>
      </c>
      <c r="DI512" s="294" t="n">
        <f aca="false">AVERAGE(DH513:DI513)</f>
        <v>3.06</v>
      </c>
      <c r="DJ512" s="294" t="n">
        <f aca="false">AVERAGE(DI513:DJ513)</f>
        <v>3.0775</v>
      </c>
      <c r="DK512" s="294" t="n">
        <f aca="false">AVERAGE(DJ513:DK513)</f>
        <v>3.1325</v>
      </c>
      <c r="DL512" s="294" t="n">
        <f aca="false">AVERAGE(DK513:DL513)</f>
        <v>3.1875</v>
      </c>
      <c r="DM512" s="294" t="n">
        <f aca="false">AVERAGE(DL513:DM513)</f>
        <v>3.2425</v>
      </c>
      <c r="DN512" s="297" t="n">
        <f aca="false">AVERAGE(DM513:DN513)</f>
        <v>3.2775</v>
      </c>
      <c r="DO512" s="297" t="n">
        <f aca="false">AVERAGE(DN513:DO513)</f>
        <v>3.2925</v>
      </c>
      <c r="DP512" s="297" t="n">
        <f aca="false">AVERAGE(DO513:DP513)</f>
        <v>3.3075</v>
      </c>
      <c r="DQ512" s="297" t="n">
        <f aca="false">AVERAGE(DP513:DQ513)</f>
        <v>3.3225</v>
      </c>
      <c r="DR512" s="297" t="n">
        <f aca="false">AVERAGE(DQ513:DR513)</f>
        <v>3.33875</v>
      </c>
      <c r="DS512" s="297" t="n">
        <f aca="false">AVERAGE(DR513:DS513)</f>
        <v>3.35625</v>
      </c>
      <c r="DT512" s="297" t="n">
        <f aca="false">AVERAGE(DS513:DT513)</f>
        <v>3.37375</v>
      </c>
      <c r="DU512" s="297" t="n">
        <f aca="false">AVERAGE(DT513:DU513)</f>
        <v>3.39125</v>
      </c>
      <c r="DV512" s="297" t="n">
        <f aca="false">AVERAGE(DU513:DV513)</f>
        <v>3.41387456718833</v>
      </c>
      <c r="DW512" s="297" t="n">
        <f aca="false">AVERAGE(DV513:DW513)</f>
        <v>3.44162370156499</v>
      </c>
      <c r="DX512" s="297" t="n">
        <f aca="false">AVERAGE(DW513:DX513)</f>
        <v>3.46937283594165</v>
      </c>
      <c r="DY512" s="297" t="n">
        <f aca="false">AVERAGE(DX513:DY513)</f>
        <v>3.4971219703183</v>
      </c>
      <c r="DZ512" s="297" t="n">
        <f aca="false">AVERAGE(DY513:DZ513)</f>
        <v>3.52635714735823</v>
      </c>
      <c r="EA512" s="294" t="n">
        <f aca="false">AVERAGE(DZ513:EA513)</f>
        <v>3.55707836706141</v>
      </c>
      <c r="EB512" s="297" t="n">
        <f aca="false">AVERAGE(EA513:EB513)</f>
        <v>3.58779958676459</v>
      </c>
      <c r="EC512" s="297" t="n">
        <f aca="false">AVERAGE(EB513:EC513)</f>
        <v>3.61852080646777</v>
      </c>
      <c r="ED512" s="297" t="n">
        <f aca="false">AVERAGE(EC513:ED513)</f>
        <v>3.64977964751576</v>
      </c>
      <c r="EE512" s="297" t="n">
        <f aca="false">AVERAGE(ED513:EE513)</f>
        <v>3.68157610990856</v>
      </c>
      <c r="EF512" s="297" t="n">
        <f aca="false">AVERAGE(EE513:EF513)</f>
        <v>3.71337257230135</v>
      </c>
      <c r="EG512" s="297" t="n">
        <f aca="false">AVERAGE(EF513:EG513)</f>
        <v>3.74516903469415</v>
      </c>
      <c r="EH512" s="297" t="n">
        <f aca="false">AVERAGE(EG513:EH513)</f>
        <v>3.77752193517881</v>
      </c>
      <c r="EI512" s="297" t="n">
        <f aca="false">AVERAGE(EH513:EI513)</f>
        <v>3.81043127375536</v>
      </c>
      <c r="EJ512" s="297" t="n">
        <f aca="false">AVERAGE(EI513:EJ513)</f>
        <v>3.8433406123319</v>
      </c>
      <c r="EK512" s="297" t="n">
        <f aca="false">AVERAGE(EJ513:EK513)</f>
        <v>3.87624995090844</v>
      </c>
      <c r="EL512" s="297" t="n">
        <f aca="false">AVERAGE(EK513:EL513)</f>
        <v>3.90973520291007</v>
      </c>
      <c r="EM512" s="297" t="n">
        <f aca="false">AVERAGE(EL513:EM513)</f>
        <v>3.94379636833679</v>
      </c>
      <c r="EN512" s="297" t="n">
        <f aca="false">AVERAGE(EM513:EN513)</f>
        <v>3.97785753376352</v>
      </c>
      <c r="EO512" s="297" t="n">
        <f aca="false">AVERAGE(EN513:EO513)</f>
        <v>4.01191869919024</v>
      </c>
      <c r="EP512" s="297" t="n">
        <f aca="false">AVERAGE(EO513:EP513)</f>
        <v>4.04657593501193</v>
      </c>
      <c r="EQ512" s="297" t="n">
        <f aca="false">AVERAGE(EP513:EQ513)</f>
        <v>4.08182924122858</v>
      </c>
      <c r="ER512" s="297" t="n">
        <f aca="false">AVERAGE(EQ513:ER513)</f>
        <v>4.11708254744524</v>
      </c>
      <c r="ES512" s="297" t="n">
        <f aca="false">AVERAGE(ER513:ES513)</f>
        <v>4.1523358536619</v>
      </c>
      <c r="ET512" s="297" t="n">
        <f aca="false">AVERAGE(ES513:ET513)</f>
        <v>4.18820609273734</v>
      </c>
      <c r="EU512" s="297" t="n">
        <f aca="false">AVERAGE(ET513:EU513)</f>
        <v>4.22469326467158</v>
      </c>
      <c r="EV512" s="297" t="n">
        <f aca="false">AVERAGE(EU513:EV513)</f>
        <v>4.26118043660582</v>
      </c>
      <c r="EW512" s="297" t="n">
        <f aca="false">AVERAGE(EV513:EW513)</f>
        <v>4.29766760854006</v>
      </c>
      <c r="EX512" s="297" t="n">
        <f aca="false">AVERAGE(EW513:EX513)</f>
        <v>4.33479330598315</v>
      </c>
      <c r="EY512" s="297" t="n">
        <f aca="false">AVERAGE(EX513:EY513)</f>
        <v>4.37255752893509</v>
      </c>
      <c r="EZ512" s="297" t="n">
        <f aca="false">AVERAGE(EY513:EZ513)</f>
        <v>4.41032175188703</v>
      </c>
      <c r="FA512" s="297" t="n">
        <f aca="false">AVERAGE(EZ513:FA513)</f>
        <v>4.44808597483896</v>
      </c>
      <c r="FB512" s="297" t="n">
        <f aca="false">AVERAGE(FA513:FB513)</f>
        <v>4.48651107169256</v>
      </c>
      <c r="FC512" s="297" t="n">
        <f aca="false">AVERAGE(FB513:FC513)</f>
        <v>4.52559704244782</v>
      </c>
      <c r="FD512" s="297" t="n">
        <f aca="false">AVERAGE(FC513:FD513)</f>
        <v>4.56468301320307</v>
      </c>
      <c r="FE512" s="297" t="n">
        <f aca="false">AVERAGE(FD513:FE513)</f>
        <v>4.60376898395833</v>
      </c>
      <c r="FF512" s="297" t="n">
        <f aca="false">AVERAGE(FE513:FF513)</f>
        <v>4.6435389592018</v>
      </c>
      <c r="FG512" s="297" t="n">
        <f aca="false">AVERAGE(FF513:FG513)</f>
        <v>4.68399293893349</v>
      </c>
      <c r="FH512" s="297" t="n">
        <f aca="false">AVERAGE(FG513:FH513)</f>
        <v>4.72444691866518</v>
      </c>
      <c r="FI512" s="297" t="n">
        <f aca="false">AVERAGE(FH513:FI513)</f>
        <v>4.76490089839687</v>
      </c>
      <c r="FJ512" s="297" t="n">
        <f aca="false">AVERAGE(FI513:FJ513)</f>
        <v>4.80606282277386</v>
      </c>
      <c r="FK512" s="297" t="n">
        <f aca="false">AVERAGE(FJ513:FK513)</f>
        <v>4.84793269179616</v>
      </c>
      <c r="FL512" s="297" t="n">
        <f aca="false">AVERAGE(FK513:FL513)</f>
        <v>4.88980256081846</v>
      </c>
      <c r="FM512" s="297" t="n">
        <f aca="false">AVERAGE(FL513:FM513)</f>
        <v>4.93167242984076</v>
      </c>
      <c r="FN512" s="297" t="n">
        <f aca="false">AVERAGE(FM513:FN513)</f>
        <v>4.97427502157095</v>
      </c>
      <c r="FO512" s="297" t="n">
        <f aca="false">AVERAGE(FN513:FO513)</f>
        <v>5.01761033600902</v>
      </c>
      <c r="FP512" s="297" t="n">
        <f aca="false">AVERAGE(FO513:FP513)</f>
        <v>5.0609456504471</v>
      </c>
      <c r="FQ512" s="297" t="n">
        <f aca="false">AVERAGE(FP513:FQ513)</f>
        <v>5.10428096488518</v>
      </c>
      <c r="FR512" s="297" t="n">
        <f aca="false">AVERAGE(FQ513:FR513)</f>
        <v>5.14837464732593</v>
      </c>
      <c r="FS512" s="297" t="n">
        <f aca="false">AVERAGE(FR513:FS513)</f>
        <v>5.19322669776934</v>
      </c>
      <c r="FT512" s="297" t="n">
        <f aca="false">AVERAGE(FS513:FT513)</f>
        <v>5.23807874821275</v>
      </c>
      <c r="FU512" s="297" t="n">
        <f aca="false">AVERAGE(FT513:FU513)</f>
        <v>5.28293079865616</v>
      </c>
      <c r="FV512" s="297" t="n">
        <f aca="false">AVERAGE(FU513:FV513)</f>
        <v>5.32856775998234</v>
      </c>
      <c r="FW512" s="297" t="n">
        <f aca="false">AVERAGE(FV513:FW513)</f>
        <v>5.37498963219127</v>
      </c>
      <c r="FX512" s="297" t="n">
        <f aca="false">AVERAGE(FW513:FX513)</f>
        <v>5.4214115044002</v>
      </c>
      <c r="FY512" s="297" t="n">
        <f aca="false">AVERAGE(FX513:FY513)</f>
        <v>5.46783337660913</v>
      </c>
      <c r="FZ512" s="297" t="n">
        <f aca="false">AVERAGE(FY513:FZ513)</f>
        <v>5.51506763158172</v>
      </c>
      <c r="GA512" s="297" t="n">
        <f aca="false">AVERAGE(FZ513:GA513)</f>
        <v>5.56311426931796</v>
      </c>
      <c r="GB512" s="297" t="n">
        <f aca="false">AVERAGE(GA513:GB513)</f>
        <v>5.61116090705421</v>
      </c>
      <c r="GC512" s="297" t="n">
        <f aca="false">AVERAGE(GB513:GC513)</f>
        <v>5.65920754479045</v>
      </c>
      <c r="GD512" s="297" t="n">
        <f aca="false">AVERAGE(GC513:GD513)</f>
        <v>5.70809499868708</v>
      </c>
      <c r="GE512" s="297" t="n">
        <f aca="false">AVERAGE(GD513:GE513)</f>
        <v>5.75782326874409</v>
      </c>
      <c r="GF512" s="297" t="n">
        <f aca="false">AVERAGE(GE513:GF513)</f>
        <v>5.8075515388011</v>
      </c>
      <c r="GG512" s="297" t="n">
        <f aca="false">AVERAGE(GF513:GG513)</f>
        <v>5.85727980885811</v>
      </c>
      <c r="GH512" s="294" t="n">
        <f aca="false">AVERAGE(GG513:GH513)</f>
        <v>5.90787832364112</v>
      </c>
      <c r="GI512" s="294" t="n">
        <f aca="false">AVERAGE(GH513:GI513)</f>
        <v>5.95934708315013</v>
      </c>
      <c r="GJ512" s="294" t="n">
        <f aca="false">AVERAGE(GI513:GJ513)</f>
        <v>6.01081584265914</v>
      </c>
      <c r="GK512" s="294" t="n">
        <f aca="false">AVERAGE(GJ513:GK513)</f>
        <v>6.06228460216815</v>
      </c>
      <c r="GL512" s="294" t="n">
        <f aca="false">AVERAGE(GK513:GL513)</f>
        <v>6.11465406496856</v>
      </c>
      <c r="GM512" s="294" t="n">
        <f aca="false">AVERAGE(GL513:GM513)</f>
        <v>6.16792423106039</v>
      </c>
      <c r="GN512" s="294" t="n">
        <f aca="false">AVERAGE(GM513:GN513)</f>
        <v>6.22119439715221</v>
      </c>
      <c r="GO512" s="294" t="n">
        <f aca="false">AVERAGE(GN513:GO513)</f>
        <v>6.27446456324403</v>
      </c>
      <c r="GP512" s="294" t="n">
        <f aca="false">AVERAGE(GO513:GP513)</f>
        <v>6.32866695724246</v>
      </c>
      <c r="GQ512" s="294" t="n">
        <f aca="false">AVERAGE(GP513:GQ513)</f>
        <v>6.3838015791475</v>
      </c>
      <c r="GR512" s="294" t="n">
        <f aca="false">AVERAGE(GQ513:GR513)</f>
        <v>6.43893620105254</v>
      </c>
      <c r="GS512" s="294" t="n">
        <f aca="false">AVERAGE(GR513:GS513)</f>
        <v>6.49407082295757</v>
      </c>
      <c r="GT512" s="294" t="n">
        <f aca="false">AVERAGE(GS513:GT513)</f>
        <v>6.55017030074595</v>
      </c>
      <c r="GU512" s="294" t="n">
        <f aca="false">AVERAGE(GT513:GU513)</f>
        <v>6.60723463441766</v>
      </c>
      <c r="GV512" s="294" t="n">
        <f aca="false">AVERAGE(GU513:GV513)</f>
        <v>6.66429896808937</v>
      </c>
      <c r="GW512" s="294" t="n">
        <f aca="false">AVERAGE(GV513:GW513)</f>
        <v>6.72136330176109</v>
      </c>
      <c r="GX512" s="294" t="n">
        <f aca="false">AVERAGE(GW513:GX513)</f>
        <v>6.77942626127206</v>
      </c>
      <c r="GY512" s="294" t="n">
        <f aca="false">AVERAGE(GX513:GY513)</f>
        <v>6.83848784662228</v>
      </c>
      <c r="GZ512" s="294" t="n">
        <f aca="false">AVERAGE(GY513:GZ513)</f>
        <v>6.8975494319725</v>
      </c>
      <c r="HA512" s="294" t="n">
        <f aca="false">AVERAGE(GZ513:HA513)</f>
        <v>6.95661101732272</v>
      </c>
    </row>
    <row r="513" customFormat="false" ht="15" hidden="false" customHeight="false" outlineLevel="1" collapsed="false">
      <c r="A513" s="172" t="s">
        <v>99</v>
      </c>
      <c r="B513" s="173" t="s">
        <v>454</v>
      </c>
      <c r="C513" s="173" t="s">
        <v>463</v>
      </c>
      <c r="D513" s="173" t="s">
        <v>10</v>
      </c>
      <c r="E513" s="119"/>
      <c r="F513" s="19" t="s">
        <v>465</v>
      </c>
      <c r="G513" s="119" t="s">
        <v>457</v>
      </c>
      <c r="H513" s="119"/>
      <c r="I513" s="119" t="s">
        <v>459</v>
      </c>
      <c r="BZ513" s="294" t="n">
        <v>1.021553</v>
      </c>
      <c r="CA513" s="294" t="n">
        <v>1.5936</v>
      </c>
      <c r="CB513" s="294" t="n">
        <v>1.984576</v>
      </c>
      <c r="CC513" s="294" t="n">
        <v>1.932</v>
      </c>
      <c r="CD513" s="294" t="n">
        <v>2.14689801224405</v>
      </c>
      <c r="CE513" s="294" t="n">
        <v>2.09214654640398</v>
      </c>
      <c r="CF513" s="294" t="n">
        <v>2.06441793478261</v>
      </c>
      <c r="CG513" s="294" t="n">
        <v>2.130875</v>
      </c>
      <c r="CH513" s="294" t="n">
        <v>2.6023</v>
      </c>
      <c r="CI513" s="294" t="n">
        <v>2.4008</v>
      </c>
      <c r="CJ513" s="294" t="n">
        <v>2.6023</v>
      </c>
      <c r="CK513" s="294" t="n">
        <v>2.5978</v>
      </c>
      <c r="CL513" s="294" t="n">
        <v>2.62</v>
      </c>
      <c r="CM513" s="294" t="n">
        <v>2.53</v>
      </c>
      <c r="CN513" s="294" t="n">
        <v>2.5083</v>
      </c>
      <c r="CO513" s="309" t="n">
        <v>2.5481</v>
      </c>
      <c r="CP513" s="294" t="n">
        <v>2.97</v>
      </c>
      <c r="CQ513" s="294" t="n">
        <v>2.576</v>
      </c>
      <c r="CR513" s="294" t="n">
        <v>2.881</v>
      </c>
      <c r="CS513" s="309" t="n">
        <f aca="false">Inputs!AE513</f>
        <v>2.74</v>
      </c>
      <c r="CT513" s="294" t="n">
        <v>2.86</v>
      </c>
      <c r="CU513" s="294" t="n">
        <v>2.88</v>
      </c>
      <c r="CV513" s="294" t="n">
        <v>3</v>
      </c>
      <c r="CW513" s="309" t="n">
        <v>3.1</v>
      </c>
      <c r="CX513" s="294" t="n">
        <v>3.25</v>
      </c>
      <c r="CY513" s="294" t="n">
        <v>3.16</v>
      </c>
      <c r="CZ513" s="294" t="n">
        <v>3.21</v>
      </c>
      <c r="DA513" s="309" t="n">
        <v>3.32</v>
      </c>
      <c r="DB513" s="312" t="n">
        <v>3.1176</v>
      </c>
      <c r="DC513" s="312" t="n">
        <v>2.97</v>
      </c>
      <c r="DD513" s="312" t="n">
        <v>3.04</v>
      </c>
      <c r="DE513" s="342" t="n">
        <v>3.13</v>
      </c>
      <c r="DF513" s="294" t="n">
        <f aca="false">(DI513-DE513)/4+DE513</f>
        <v>3.11</v>
      </c>
      <c r="DG513" s="294" t="n">
        <f aca="false">(DI513-DE513)/4*2+DE513</f>
        <v>3.09</v>
      </c>
      <c r="DH513" s="294" t="n">
        <f aca="false">(DI513-DE513)/4*3+DE513</f>
        <v>3.07</v>
      </c>
      <c r="DI513" s="309" t="n">
        <f aca="false">Inputs!AI513</f>
        <v>3.05</v>
      </c>
      <c r="DJ513" s="294" t="n">
        <f aca="false">(DM513-DI513)/4+DI513</f>
        <v>3.105</v>
      </c>
      <c r="DK513" s="294" t="n">
        <f aca="false">(DM513-DI513)/4*2+DI513</f>
        <v>3.16</v>
      </c>
      <c r="DL513" s="294" t="n">
        <f aca="false">(DM513-DI513)/4*3+DI513</f>
        <v>3.215</v>
      </c>
      <c r="DM513" s="309" t="n">
        <f aca="false">Inputs!AJ513</f>
        <v>3.27</v>
      </c>
      <c r="DN513" s="297" t="n">
        <f aca="false">(DQ513-DM513)/4+DM513</f>
        <v>3.285</v>
      </c>
      <c r="DO513" s="297" t="n">
        <f aca="false">(DQ513-DM513)/4*2+DM513</f>
        <v>3.3</v>
      </c>
      <c r="DP513" s="297" t="n">
        <f aca="false">(DQ513-DM513)/4*3+DM513</f>
        <v>3.315</v>
      </c>
      <c r="DQ513" s="313" t="n">
        <f aca="false">Inputs!AK513</f>
        <v>3.33</v>
      </c>
      <c r="DR513" s="297" t="n">
        <f aca="false">(DU513-DQ513)/4+DQ513</f>
        <v>3.3475</v>
      </c>
      <c r="DS513" s="297" t="n">
        <f aca="false">(DU513-DQ513)/4*2+DQ513</f>
        <v>3.365</v>
      </c>
      <c r="DT513" s="297" t="n">
        <f aca="false">(DU513-DQ513)/4*3+DQ513</f>
        <v>3.3825</v>
      </c>
      <c r="DU513" s="313" t="n">
        <f aca="false">Inputs!AL513</f>
        <v>3.4</v>
      </c>
      <c r="DV513" s="297" t="n">
        <f aca="false">(DY513-DU513)/4+DU513</f>
        <v>3.42774913437666</v>
      </c>
      <c r="DW513" s="297" t="n">
        <f aca="false">(DY513-DU513)/4*2+DU513</f>
        <v>3.45549826875332</v>
      </c>
      <c r="DX513" s="297" t="n">
        <f aca="false">(DY513-DU513)/4*3+DU513</f>
        <v>3.48324740312998</v>
      </c>
      <c r="DY513" s="313" t="n">
        <f aca="false">Inputs!AM513</f>
        <v>3.51099653750663</v>
      </c>
      <c r="DZ513" s="297" t="n">
        <f aca="false">(EC513-DY513)/4+DY513</f>
        <v>3.54171775720982</v>
      </c>
      <c r="EA513" s="294" t="n">
        <f aca="false">(EC513-DY513)/4*2+DY513</f>
        <v>3.572438976913</v>
      </c>
      <c r="EB513" s="297" t="n">
        <f aca="false">(EC513-DY513)/4*3+DY513</f>
        <v>3.60316019661618</v>
      </c>
      <c r="EC513" s="313" t="n">
        <f aca="false">Inputs!AN513</f>
        <v>3.63388141631937</v>
      </c>
      <c r="ED513" s="297" t="n">
        <f aca="false">(EG513-EC513)/4+EC513</f>
        <v>3.66567787871216</v>
      </c>
      <c r="EE513" s="297" t="n">
        <f aca="false">(EG513-EC513)/4*2+EC513</f>
        <v>3.69747434110495</v>
      </c>
      <c r="EF513" s="297" t="n">
        <f aca="false">(EG513-EC513)/4*3+EC513</f>
        <v>3.72927080349775</v>
      </c>
      <c r="EG513" s="313" t="n">
        <f aca="false">Inputs!AO513</f>
        <v>3.76106726589054</v>
      </c>
      <c r="EH513" s="297" t="n">
        <f aca="false">(EK513-EG513)/4+EG513</f>
        <v>3.79397660446709</v>
      </c>
      <c r="EI513" s="297" t="n">
        <f aca="false">(EK513-EG513)/4*2+EG513</f>
        <v>3.82688594304363</v>
      </c>
      <c r="EJ513" s="297" t="n">
        <f aca="false">(EK513-EG513)/4*3+EG513</f>
        <v>3.85979528162017</v>
      </c>
      <c r="EK513" s="313" t="n">
        <f aca="false">Inputs!AP513</f>
        <v>3.89270462019671</v>
      </c>
      <c r="EL513" s="297" t="n">
        <f aca="false">(EO513-EK513)/4+EK513</f>
        <v>3.92676578562343</v>
      </c>
      <c r="EM513" s="297" t="n">
        <f aca="false">(EO513-EK513)/4*2+EK513</f>
        <v>3.96082695105016</v>
      </c>
      <c r="EN513" s="297" t="n">
        <f aca="false">(EO513-EK513)/4*3+EK513</f>
        <v>3.99488811647688</v>
      </c>
      <c r="EO513" s="313" t="n">
        <f aca="false">Inputs!AQ513</f>
        <v>4.0289492819036</v>
      </c>
      <c r="EP513" s="297" t="n">
        <f aca="false">(ES513-EO513)/4+EO513</f>
        <v>4.06420258812025</v>
      </c>
      <c r="EQ513" s="297" t="n">
        <f aca="false">(ES513-EO513)/4*2+EO513</f>
        <v>4.09945589433691</v>
      </c>
      <c r="ER513" s="297" t="n">
        <f aca="false">(ES513-EO513)/4*3+EO513</f>
        <v>4.13470920055357</v>
      </c>
      <c r="ES513" s="313" t="n">
        <f aca="false">Inputs!AR513</f>
        <v>4.16996250677022</v>
      </c>
      <c r="ET513" s="297" t="n">
        <f aca="false">(EW513-ES513)/4+ES513</f>
        <v>4.20644967870446</v>
      </c>
      <c r="EU513" s="297" t="n">
        <f aca="false">(EW513-ES513)/4*2+ES513</f>
        <v>4.2429368506387</v>
      </c>
      <c r="EV513" s="297" t="n">
        <f aca="false">(EW513-ES513)/4*3+ES513</f>
        <v>4.27942402257294</v>
      </c>
      <c r="EW513" s="313" t="n">
        <f aca="false">Inputs!AS513</f>
        <v>4.31591119450718</v>
      </c>
      <c r="EX513" s="297" t="n">
        <f aca="false">(FA513-EW513)/4+EW513</f>
        <v>4.35367541745912</v>
      </c>
      <c r="EY513" s="297" t="n">
        <f aca="false">(FA513-EW513)/4*2+EW513</f>
        <v>4.39143964041106</v>
      </c>
      <c r="EZ513" s="297" t="n">
        <f aca="false">(FA513-EW513)/4*3+EW513</f>
        <v>4.42920386336299</v>
      </c>
      <c r="FA513" s="313" t="n">
        <f aca="false">Inputs!AT513</f>
        <v>4.46696808631493</v>
      </c>
      <c r="FB513" s="297" t="n">
        <f aca="false">(FE513-FA513)/4+FA513</f>
        <v>4.50605405707019</v>
      </c>
      <c r="FC513" s="297" t="n">
        <f aca="false">(FE513-FA513)/4*2+FA513</f>
        <v>4.54514002782544</v>
      </c>
      <c r="FD513" s="297" t="n">
        <f aca="false">(FE513-FA513)/4*3+FA513</f>
        <v>4.5842259985807</v>
      </c>
      <c r="FE513" s="313" t="n">
        <f aca="false">Inputs!AU513</f>
        <v>4.62331196933595</v>
      </c>
      <c r="FF513" s="297" t="n">
        <f aca="false">(FI513-FE513)/4+FE513</f>
        <v>4.66376594906764</v>
      </c>
      <c r="FG513" s="297" t="n">
        <f aca="false">(FI513-FE513)/4*2+FE513</f>
        <v>4.70421992879933</v>
      </c>
      <c r="FH513" s="297" t="n">
        <f aca="false">(FI513-FE513)/4*3+FE513</f>
        <v>4.74467390853102</v>
      </c>
      <c r="FI513" s="313" t="n">
        <f aca="false">Inputs!AV513</f>
        <v>4.78512788826271</v>
      </c>
      <c r="FJ513" s="297" t="n">
        <f aca="false">(FM513-FI513)/4+FI513</f>
        <v>4.82699775728501</v>
      </c>
      <c r="FK513" s="297" t="n">
        <f aca="false">(FM513-FI513)/4*2+FI513</f>
        <v>4.86886762630731</v>
      </c>
      <c r="FL513" s="297" t="n">
        <f aca="false">(FM513-FI513)/4*3+FI513</f>
        <v>4.91073749532961</v>
      </c>
      <c r="FM513" s="313" t="n">
        <f aca="false">Inputs!AW513</f>
        <v>4.95260736435191</v>
      </c>
      <c r="FN513" s="297" t="n">
        <f aca="false">(FQ513-FM513)/4+FM513</f>
        <v>4.99594267878999</v>
      </c>
      <c r="FO513" s="297" t="n">
        <f aca="false">(FQ513-FM513)/4*2+FM513</f>
        <v>5.03927799322806</v>
      </c>
      <c r="FP513" s="297" t="n">
        <f aca="false">(FQ513-FM513)/4*3+FM513</f>
        <v>5.08261330766614</v>
      </c>
      <c r="FQ513" s="313" t="n">
        <f aca="false">Inputs!AX513</f>
        <v>5.12594862210422</v>
      </c>
      <c r="FR513" s="297" t="n">
        <f aca="false">(FU513-FQ513)/4+FQ513</f>
        <v>5.17080067254763</v>
      </c>
      <c r="FS513" s="297" t="n">
        <f aca="false">(FU513-FQ513)/4*2+FQ513</f>
        <v>5.21565272299105</v>
      </c>
      <c r="FT513" s="297" t="n">
        <f aca="false">(FU513-FQ513)/4*3+FQ513</f>
        <v>5.26050477343446</v>
      </c>
      <c r="FU513" s="313" t="n">
        <f aca="false">Inputs!AY513</f>
        <v>5.30535682387787</v>
      </c>
      <c r="FV513" s="313" t="n">
        <f aca="false">(FY513-FU513)/4+FU513</f>
        <v>5.3517786960868</v>
      </c>
      <c r="FW513" s="313" t="n">
        <f aca="false">(FY513-FU513)/4*2+FU513</f>
        <v>5.39820056829573</v>
      </c>
      <c r="FX513" s="313" t="n">
        <f aca="false">(FY513-FU513)/4*3+FU513</f>
        <v>5.44462244050466</v>
      </c>
      <c r="FY513" s="313" t="n">
        <f aca="false">Inputs!AZ513</f>
        <v>5.4910443127136</v>
      </c>
      <c r="FZ513" s="313" t="n">
        <f aca="false">(GC513-FY513)/4+FY513</f>
        <v>5.53909095044984</v>
      </c>
      <c r="GA513" s="313" t="n">
        <f aca="false">(GC513-FY513)/4*2+FY513</f>
        <v>5.58713758818608</v>
      </c>
      <c r="GB513" s="313" t="n">
        <f aca="false">(GC513-FY513)/4*3+FY513</f>
        <v>5.63518422592233</v>
      </c>
      <c r="GC513" s="313" t="n">
        <f aca="false">Inputs!BA513</f>
        <v>5.68323086365857</v>
      </c>
      <c r="GD513" s="313" t="n">
        <f aca="false">(GG513-GC513)/4+GC513</f>
        <v>5.73295913371558</v>
      </c>
      <c r="GE513" s="313" t="n">
        <f aca="false">(GG513-GC513)/4*2+GC513</f>
        <v>5.7826874037726</v>
      </c>
      <c r="GF513" s="313" t="n">
        <f aca="false">(GG513-GC513)/4*3+GC513</f>
        <v>5.83241567382961</v>
      </c>
      <c r="GG513" s="313" t="n">
        <f aca="false">Inputs!BB513</f>
        <v>5.88214394388662</v>
      </c>
      <c r="GH513" s="287" t="n">
        <f aca="false">(GK513-GG513)/4+GG513</f>
        <v>5.93361270339563</v>
      </c>
      <c r="GI513" s="287" t="n">
        <f aca="false">(GK513-GG513)/4*2+GG513</f>
        <v>5.98508146290464</v>
      </c>
      <c r="GJ513" s="287" t="n">
        <f aca="false">(GK513-GG513)/4*3+GG513</f>
        <v>6.03655022241364</v>
      </c>
      <c r="GK513" s="287" t="n">
        <f aca="false">Inputs!BC513</f>
        <v>6.08801898192265</v>
      </c>
      <c r="GL513" s="287" t="n">
        <f aca="false">(GO513-GK513)/4+GK513</f>
        <v>6.14128914801447</v>
      </c>
      <c r="GM513" s="287" t="n">
        <f aca="false">(GO513-GK513)/4*2+GK513</f>
        <v>6.1945593141063</v>
      </c>
      <c r="GN513" s="287" t="n">
        <f aca="false">(GO513-GK513)/4*3+GK513</f>
        <v>6.24782948019812</v>
      </c>
      <c r="GO513" s="287" t="n">
        <f aca="false">Inputs!BD513</f>
        <v>6.30109964628994</v>
      </c>
      <c r="GP513" s="287" t="n">
        <f aca="false">(GS513-GO513)/4+GO513</f>
        <v>6.35623426819498</v>
      </c>
      <c r="GQ513" s="287" t="n">
        <f aca="false">(GS513-GO513)/4*2+GO513</f>
        <v>6.41136889010002</v>
      </c>
      <c r="GR513" s="287" t="n">
        <f aca="false">(GS513-GO513)/4*3+GO513</f>
        <v>6.46650351200505</v>
      </c>
      <c r="GS513" s="287" t="n">
        <f aca="false">Inputs!BE513</f>
        <v>6.52163813391009</v>
      </c>
      <c r="GT513" s="287" t="n">
        <f aca="false">(GW513-GS513)/4+GS513</f>
        <v>6.5787024675818</v>
      </c>
      <c r="GU513" s="287" t="n">
        <f aca="false">(GW513-GS513)/4*2+GS513</f>
        <v>6.63576680125352</v>
      </c>
      <c r="GV513" s="287" t="n">
        <f aca="false">(GW513-GS513)/4*3+GS513</f>
        <v>6.69283113492523</v>
      </c>
      <c r="GW513" s="287" t="n">
        <f aca="false">Inputs!BF513</f>
        <v>6.74989546859694</v>
      </c>
      <c r="GX513" s="287" t="n">
        <f aca="false">(HA513-GW513)/4+GW513</f>
        <v>6.80895705394717</v>
      </c>
      <c r="GY513" s="287" t="n">
        <f aca="false">(HA513-GW513)/4*2+GW513</f>
        <v>6.86801863929739</v>
      </c>
      <c r="GZ513" s="287" t="n">
        <f aca="false">(HA513-GW513)/4*3+GW513</f>
        <v>6.92708022464761</v>
      </c>
      <c r="HA513" s="287" t="n">
        <f aca="false">Inputs!BG513</f>
        <v>6.98614180999784</v>
      </c>
    </row>
    <row r="514" customFormat="false" ht="15" hidden="false" customHeight="false" outlineLevel="1" collapsed="false">
      <c r="A514" s="172" t="s">
        <v>99</v>
      </c>
      <c r="B514" s="173" t="s">
        <v>454</v>
      </c>
      <c r="C514" s="173" t="s">
        <v>463</v>
      </c>
      <c r="D514" s="173" t="s">
        <v>10</v>
      </c>
      <c r="E514" s="119"/>
      <c r="F514" s="19" t="s">
        <v>466</v>
      </c>
      <c r="G514" s="119" t="s">
        <v>12</v>
      </c>
      <c r="H514" s="119"/>
      <c r="I514" s="119" t="s">
        <v>461</v>
      </c>
      <c r="BZ514" s="71" t="n">
        <v>0.06</v>
      </c>
      <c r="CA514" s="71" t="n">
        <v>0.06</v>
      </c>
      <c r="CB514" s="71" t="n">
        <v>0.06</v>
      </c>
      <c r="CC514" s="283" t="n">
        <f aca="false">Inputs!AA514</f>
        <v>0.0491</v>
      </c>
      <c r="CD514" s="71" t="n">
        <v>0.049</v>
      </c>
      <c r="CE514" s="71" t="n">
        <v>0.049</v>
      </c>
      <c r="CF514" s="71" t="n">
        <v>0.049</v>
      </c>
      <c r="CG514" s="283" t="n">
        <f aca="false">Inputs!AB514</f>
        <v>0.0554</v>
      </c>
      <c r="CH514" s="71" t="n">
        <v>0.056</v>
      </c>
      <c r="CI514" s="71" t="n">
        <v>0.056</v>
      </c>
      <c r="CJ514" s="71" t="n">
        <v>0.056</v>
      </c>
      <c r="CK514" s="283" t="n">
        <f aca="false">Inputs!AC514</f>
        <v>0.0555</v>
      </c>
      <c r="CL514" s="71" t="n">
        <v>0.055</v>
      </c>
      <c r="CM514" s="71" t="n">
        <v>0.055</v>
      </c>
      <c r="CN514" s="71" t="n">
        <v>0.055</v>
      </c>
      <c r="CO514" s="71" t="n">
        <v>0.055</v>
      </c>
      <c r="CP514" s="71" t="n">
        <f aca="false">Inputs!AE514</f>
        <v>0.128</v>
      </c>
      <c r="CQ514" s="71" t="n">
        <f aca="false">Inputs!AE514</f>
        <v>0.128</v>
      </c>
      <c r="CR514" s="71" t="n">
        <f aca="false">Inputs!AE514</f>
        <v>0.128</v>
      </c>
      <c r="CS514" s="71" t="n">
        <f aca="false">Inputs!AE514</f>
        <v>0.128</v>
      </c>
      <c r="CT514" s="71" t="n">
        <f aca="false">Inputs!AF514</f>
        <v>0.058</v>
      </c>
      <c r="CU514" s="71" t="n">
        <f aca="false">Inputs!AF514</f>
        <v>0.058</v>
      </c>
      <c r="CV514" s="71" t="n">
        <f aca="false">Inputs!AF514</f>
        <v>0.058</v>
      </c>
      <c r="CW514" s="71" t="n">
        <f aca="false">Inputs!AF514</f>
        <v>0.058</v>
      </c>
      <c r="CX514" s="71" t="n">
        <f aca="false">Inputs!AG514</f>
        <v>0.052</v>
      </c>
      <c r="CY514" s="71" t="n">
        <f aca="false">Inputs!AG514</f>
        <v>0.052</v>
      </c>
      <c r="CZ514" s="71" t="n">
        <f aca="false">Inputs!AG514</f>
        <v>0.052</v>
      </c>
      <c r="DA514" s="71" t="n">
        <f aca="false">Inputs!AG514</f>
        <v>0.052</v>
      </c>
      <c r="DB514" s="71" t="n">
        <f aca="false">Inputs!AH514</f>
        <v>0.068</v>
      </c>
      <c r="DC514" s="71" t="n">
        <f aca="false">Inputs!AH514</f>
        <v>0.068</v>
      </c>
      <c r="DD514" s="71" t="n">
        <f aca="false">Inputs!AH514</f>
        <v>0.068</v>
      </c>
      <c r="DE514" s="71" t="n">
        <f aca="false">Inputs!AH514</f>
        <v>0.068</v>
      </c>
      <c r="DF514" s="71" t="n">
        <f aca="false">Inputs!AI514</f>
        <v>0.064</v>
      </c>
      <c r="DG514" s="71" t="n">
        <f aca="false">Inputs!AI514</f>
        <v>0.064</v>
      </c>
      <c r="DH514" s="71" t="n">
        <f aca="false">Inputs!AI514</f>
        <v>0.064</v>
      </c>
      <c r="DI514" s="71" t="n">
        <f aca="false">Inputs!AI514</f>
        <v>0.064</v>
      </c>
      <c r="DJ514" s="71" t="n">
        <f aca="false">Inputs!AJ514</f>
        <v>0.06</v>
      </c>
      <c r="DK514" s="71" t="n">
        <f aca="false">Inputs!AJ514</f>
        <v>0.06</v>
      </c>
      <c r="DL514" s="71" t="n">
        <f aca="false">Inputs!AJ514</f>
        <v>0.06</v>
      </c>
      <c r="DM514" s="71" t="n">
        <f aca="false">Inputs!AJ514</f>
        <v>0.06</v>
      </c>
      <c r="DN514" s="71" t="n">
        <f aca="false">Inputs!AK514</f>
        <v>0.055</v>
      </c>
      <c r="DO514" s="71" t="n">
        <f aca="false">Inputs!AK514</f>
        <v>0.055</v>
      </c>
      <c r="DP514" s="71" t="n">
        <f aca="false">Inputs!AK514</f>
        <v>0.055</v>
      </c>
      <c r="DQ514" s="71" t="n">
        <f aca="false">Inputs!AK514</f>
        <v>0.055</v>
      </c>
      <c r="DR514" s="71" t="n">
        <f aca="false">Inputs!AL514</f>
        <v>0.055</v>
      </c>
      <c r="DS514" s="71" t="n">
        <f aca="false">Inputs!AL514</f>
        <v>0.055</v>
      </c>
      <c r="DT514" s="71" t="n">
        <f aca="false">Inputs!AL514</f>
        <v>0.055</v>
      </c>
      <c r="DU514" s="71" t="n">
        <f aca="false">Inputs!AL514</f>
        <v>0.055</v>
      </c>
      <c r="DV514" s="71" t="n">
        <f aca="false">Inputs!AM514</f>
        <v>0.055</v>
      </c>
      <c r="DW514" s="71" t="n">
        <f aca="false">Inputs!AM514</f>
        <v>0.055</v>
      </c>
      <c r="DX514" s="71" t="n">
        <f aca="false">Inputs!AM514</f>
        <v>0.055</v>
      </c>
      <c r="DY514" s="71" t="n">
        <f aca="false">Inputs!AM514</f>
        <v>0.055</v>
      </c>
      <c r="DZ514" s="71" t="n">
        <f aca="false">Inputs!AN514</f>
        <v>0.055</v>
      </c>
      <c r="EA514" s="71" t="n">
        <f aca="false">Inputs!AN514</f>
        <v>0.055</v>
      </c>
      <c r="EB514" s="71" t="n">
        <f aca="false">Inputs!AN514</f>
        <v>0.055</v>
      </c>
      <c r="EC514" s="71" t="n">
        <f aca="false">Inputs!AN514</f>
        <v>0.055</v>
      </c>
      <c r="ED514" s="71" t="n">
        <f aca="false">Inputs!AO514</f>
        <v>0.055</v>
      </c>
      <c r="EE514" s="71" t="n">
        <f aca="false">Inputs!AO514</f>
        <v>0.055</v>
      </c>
      <c r="EF514" s="71" t="n">
        <f aca="false">Inputs!AO514</f>
        <v>0.055</v>
      </c>
      <c r="EG514" s="71" t="n">
        <f aca="false">Inputs!AO514</f>
        <v>0.055</v>
      </c>
      <c r="EH514" s="71" t="n">
        <f aca="false">Inputs!AP514</f>
        <v>0.055</v>
      </c>
      <c r="EI514" s="71" t="n">
        <f aca="false">Inputs!AP514</f>
        <v>0.055</v>
      </c>
      <c r="EJ514" s="71" t="n">
        <f aca="false">Inputs!AP514</f>
        <v>0.055</v>
      </c>
      <c r="EK514" s="71" t="n">
        <f aca="false">Inputs!AP514</f>
        <v>0.055</v>
      </c>
      <c r="EL514" s="71" t="n">
        <f aca="false">Inputs!AQ514</f>
        <v>0.055</v>
      </c>
      <c r="EM514" s="71" t="n">
        <f aca="false">Inputs!AP514</f>
        <v>0.055</v>
      </c>
      <c r="EN514" s="71" t="n">
        <f aca="false">Inputs!AQ514</f>
        <v>0.055</v>
      </c>
      <c r="EO514" s="71" t="n">
        <f aca="false">Inputs!AQ514</f>
        <v>0.055</v>
      </c>
      <c r="EP514" s="71" t="n">
        <f aca="false">Inputs!AR514</f>
        <v>0.055</v>
      </c>
      <c r="EQ514" s="71" t="n">
        <f aca="false">Inputs!AR514</f>
        <v>0.055</v>
      </c>
      <c r="ER514" s="71" t="n">
        <f aca="false">Inputs!AR514</f>
        <v>0.055</v>
      </c>
      <c r="ES514" s="71" t="n">
        <f aca="false">Inputs!AR514</f>
        <v>0.055</v>
      </c>
      <c r="ET514" s="71" t="n">
        <f aca="false">Inputs!AS514</f>
        <v>0.055</v>
      </c>
      <c r="EU514" s="71" t="n">
        <f aca="false">Inputs!AS514</f>
        <v>0.055</v>
      </c>
      <c r="EV514" s="71" t="n">
        <f aca="false">Inputs!AS514</f>
        <v>0.055</v>
      </c>
      <c r="EW514" s="71" t="n">
        <f aca="false">Inputs!AS514</f>
        <v>0.055</v>
      </c>
      <c r="EX514" s="71" t="n">
        <f aca="false">Inputs!AT514</f>
        <v>0.055</v>
      </c>
      <c r="EY514" s="71" t="n">
        <f aca="false">Inputs!AT514</f>
        <v>0.055</v>
      </c>
      <c r="EZ514" s="71" t="n">
        <f aca="false">Inputs!AT514</f>
        <v>0.055</v>
      </c>
      <c r="FA514" s="71" t="n">
        <f aca="false">Inputs!AT514</f>
        <v>0.055</v>
      </c>
      <c r="FB514" s="71" t="n">
        <f aca="false">Inputs!AU514</f>
        <v>0.055</v>
      </c>
      <c r="FC514" s="71" t="n">
        <f aca="false">Inputs!AU514</f>
        <v>0.055</v>
      </c>
      <c r="FD514" s="71" t="n">
        <f aca="false">Inputs!AU514</f>
        <v>0.055</v>
      </c>
      <c r="FE514" s="71" t="n">
        <f aca="false">Inputs!AU514</f>
        <v>0.055</v>
      </c>
      <c r="FF514" s="71" t="n">
        <f aca="false">Inputs!AV514</f>
        <v>0.055</v>
      </c>
      <c r="FG514" s="71" t="n">
        <f aca="false">Inputs!AV514</f>
        <v>0.055</v>
      </c>
      <c r="FH514" s="71" t="n">
        <f aca="false">Inputs!AV514</f>
        <v>0.055</v>
      </c>
      <c r="FI514" s="71" t="n">
        <f aca="false">Inputs!AV514</f>
        <v>0.055</v>
      </c>
      <c r="FJ514" s="71" t="n">
        <f aca="false">Inputs!AW514</f>
        <v>0.055</v>
      </c>
      <c r="FK514" s="71" t="n">
        <f aca="false">Inputs!AW514</f>
        <v>0.055</v>
      </c>
      <c r="FL514" s="71" t="n">
        <f aca="false">Inputs!AW514</f>
        <v>0.055</v>
      </c>
      <c r="FM514" s="71" t="n">
        <f aca="false">Inputs!AW514</f>
        <v>0.055</v>
      </c>
      <c r="FN514" s="71" t="n">
        <f aca="false">Inputs!AX514</f>
        <v>0.055</v>
      </c>
      <c r="FO514" s="71" t="n">
        <f aca="false">Inputs!AX514</f>
        <v>0.055</v>
      </c>
      <c r="FP514" s="71" t="n">
        <f aca="false">Inputs!AX514</f>
        <v>0.055</v>
      </c>
      <c r="FQ514" s="71" t="n">
        <f aca="false">Inputs!AX514</f>
        <v>0.055</v>
      </c>
      <c r="FR514" s="71" t="n">
        <f aca="false">Inputs!AY514</f>
        <v>0.055</v>
      </c>
      <c r="FS514" s="71" t="n">
        <f aca="false">Inputs!AY514</f>
        <v>0.055</v>
      </c>
      <c r="FT514" s="71" t="n">
        <f aca="false">Inputs!AY514</f>
        <v>0.055</v>
      </c>
      <c r="FU514" s="71" t="n">
        <f aca="false">Inputs!AY514</f>
        <v>0.055</v>
      </c>
      <c r="FV514" s="71" t="n">
        <f aca="false">Inputs!AZ514</f>
        <v>0.055</v>
      </c>
      <c r="FW514" s="71" t="n">
        <f aca="false">Inputs!AZ514</f>
        <v>0.055</v>
      </c>
      <c r="FX514" s="71" t="n">
        <f aca="false">Inputs!AZ514</f>
        <v>0.055</v>
      </c>
      <c r="FY514" s="71" t="n">
        <f aca="false">Inputs!AZ514</f>
        <v>0.055</v>
      </c>
      <c r="FZ514" s="71" t="n">
        <f aca="false">Inputs!BA514</f>
        <v>0.055</v>
      </c>
      <c r="GA514" s="71" t="n">
        <f aca="false">Inputs!BA514</f>
        <v>0.055</v>
      </c>
      <c r="GB514" s="71" t="n">
        <f aca="false">Inputs!BA514</f>
        <v>0.055</v>
      </c>
      <c r="GC514" s="71" t="n">
        <f aca="false">Inputs!BA514</f>
        <v>0.055</v>
      </c>
      <c r="GD514" s="71" t="n">
        <f aca="false">Inputs!BB514</f>
        <v>0.055</v>
      </c>
      <c r="GE514" s="71" t="n">
        <f aca="false">Inputs!BB514</f>
        <v>0.055</v>
      </c>
      <c r="GF514" s="71" t="n">
        <f aca="false">Inputs!BB514</f>
        <v>0.055</v>
      </c>
      <c r="GG514" s="71" t="n">
        <f aca="false">Inputs!BB514</f>
        <v>0.055</v>
      </c>
      <c r="GH514" s="340" t="n">
        <f aca="false">Inputs!BC514</f>
        <v>0.055</v>
      </c>
      <c r="GI514" s="340" t="n">
        <f aca="false">Inputs!BC514</f>
        <v>0.055</v>
      </c>
      <c r="GJ514" s="340" t="n">
        <f aca="false">Inputs!BC514</f>
        <v>0.055</v>
      </c>
      <c r="GK514" s="340" t="n">
        <f aca="false">Inputs!BC514</f>
        <v>0.055</v>
      </c>
      <c r="GL514" s="340" t="n">
        <f aca="false">Inputs!BD514</f>
        <v>0.055</v>
      </c>
      <c r="GM514" s="340" t="n">
        <f aca="false">Inputs!BD514</f>
        <v>0.055</v>
      </c>
      <c r="GN514" s="340" t="n">
        <f aca="false">Inputs!BD514</f>
        <v>0.055</v>
      </c>
      <c r="GO514" s="340" t="n">
        <f aca="false">Inputs!BD514</f>
        <v>0.055</v>
      </c>
      <c r="GP514" s="340" t="n">
        <f aca="false">Inputs!BE514</f>
        <v>0.055</v>
      </c>
      <c r="GQ514" s="340" t="n">
        <f aca="false">Inputs!BE514</f>
        <v>0.055</v>
      </c>
      <c r="GR514" s="340" t="n">
        <f aca="false">Inputs!BE514</f>
        <v>0.055</v>
      </c>
      <c r="GS514" s="340" t="n">
        <f aca="false">Inputs!BE514</f>
        <v>0.055</v>
      </c>
      <c r="GT514" s="340" t="n">
        <f aca="false">Inputs!BF514</f>
        <v>0.055</v>
      </c>
      <c r="GU514" s="340" t="n">
        <f aca="false">Inputs!BF514</f>
        <v>0.055</v>
      </c>
      <c r="GV514" s="340" t="n">
        <f aca="false">Inputs!BF514</f>
        <v>0.055</v>
      </c>
      <c r="GW514" s="340" t="n">
        <f aca="false">Inputs!BF514</f>
        <v>0.055</v>
      </c>
      <c r="GX514" s="340" t="n">
        <f aca="false">Inputs!BG514</f>
        <v>0.055</v>
      </c>
      <c r="GY514" s="340" t="n">
        <f aca="false">Inputs!BG514</f>
        <v>0.055</v>
      </c>
      <c r="GZ514" s="340" t="n">
        <f aca="false">Inputs!BG514</f>
        <v>0.055</v>
      </c>
      <c r="HA514" s="340" t="n">
        <f aca="false">Inputs!BG514</f>
        <v>0.055</v>
      </c>
    </row>
    <row r="515" customFormat="false" ht="15" hidden="false" customHeight="false" outlineLevel="1" collapsed="false">
      <c r="A515" s="172" t="s">
        <v>99</v>
      </c>
      <c r="B515" s="173" t="s">
        <v>454</v>
      </c>
      <c r="C515" s="173" t="s">
        <v>463</v>
      </c>
      <c r="D515" s="173" t="s">
        <v>23</v>
      </c>
      <c r="E515" s="119"/>
      <c r="F515" s="19" t="s">
        <v>467</v>
      </c>
      <c r="G515" s="119" t="s">
        <v>12</v>
      </c>
      <c r="H515" s="119"/>
      <c r="I515" s="119" t="s">
        <v>461</v>
      </c>
      <c r="BZ515" s="71" t="n">
        <v>0.112</v>
      </c>
      <c r="CA515" s="71" t="n">
        <v>0.112</v>
      </c>
      <c r="CB515" s="71" t="n">
        <v>0.112</v>
      </c>
      <c r="CC515" s="283" t="n">
        <f aca="false">Inputs!AA515</f>
        <v>0.0491</v>
      </c>
      <c r="CD515" s="71" t="n">
        <v>0.112</v>
      </c>
      <c r="CE515" s="71" t="n">
        <v>0.112</v>
      </c>
      <c r="CF515" s="71" t="n">
        <v>0.112</v>
      </c>
      <c r="CG515" s="283" t="n">
        <f aca="false">Inputs!AB515</f>
        <v>0.112</v>
      </c>
      <c r="CH515" s="71" t="n">
        <v>0.112</v>
      </c>
      <c r="CI515" s="71" t="n">
        <v>0.112</v>
      </c>
      <c r="CJ515" s="71" t="n">
        <v>0.112</v>
      </c>
      <c r="CK515" s="283" t="n">
        <f aca="false">Inputs!AC515</f>
        <v>0.056</v>
      </c>
      <c r="CL515" s="71" t="n">
        <v>0.112</v>
      </c>
      <c r="CM515" s="71" t="n">
        <v>0.112</v>
      </c>
      <c r="CN515" s="71" t="n">
        <v>0.112</v>
      </c>
      <c r="CO515" s="71" t="n">
        <v>0.112</v>
      </c>
      <c r="CP515" s="71" t="n">
        <f aca="false">CP514</f>
        <v>0.128</v>
      </c>
      <c r="CQ515" s="71" t="n">
        <f aca="false">CQ514</f>
        <v>0.128</v>
      </c>
      <c r="CR515" s="71" t="n">
        <f aca="false">CR514</f>
        <v>0.128</v>
      </c>
      <c r="CS515" s="71" t="n">
        <f aca="false">CS514</f>
        <v>0.128</v>
      </c>
      <c r="CT515" s="71" t="n">
        <f aca="false">CT514</f>
        <v>0.058</v>
      </c>
      <c r="CU515" s="71" t="n">
        <f aca="false">CU514</f>
        <v>0.058</v>
      </c>
      <c r="CV515" s="71" t="n">
        <f aca="false">CV514</f>
        <v>0.058</v>
      </c>
      <c r="CW515" s="71" t="n">
        <f aca="false">CW514</f>
        <v>0.058</v>
      </c>
      <c r="CX515" s="71" t="n">
        <f aca="false">CX514</f>
        <v>0.052</v>
      </c>
      <c r="CY515" s="71" t="n">
        <f aca="false">CY514</f>
        <v>0.052</v>
      </c>
      <c r="CZ515" s="71" t="n">
        <f aca="false">CZ514</f>
        <v>0.052</v>
      </c>
      <c r="DA515" s="71" t="n">
        <f aca="false">DA514</f>
        <v>0.052</v>
      </c>
      <c r="DB515" s="71" t="n">
        <f aca="false">DB514</f>
        <v>0.068</v>
      </c>
      <c r="DC515" s="71" t="n">
        <f aca="false">DC514</f>
        <v>0.068</v>
      </c>
      <c r="DD515" s="71" t="n">
        <f aca="false">DD514</f>
        <v>0.068</v>
      </c>
      <c r="DE515" s="71" t="n">
        <f aca="false">DE514</f>
        <v>0.068</v>
      </c>
      <c r="DF515" s="71" t="n">
        <f aca="false">DF514</f>
        <v>0.064</v>
      </c>
      <c r="DG515" s="71" t="n">
        <f aca="false">DG514</f>
        <v>0.064</v>
      </c>
      <c r="DH515" s="71" t="n">
        <f aca="false">DH514</f>
        <v>0.064</v>
      </c>
      <c r="DI515" s="71" t="n">
        <f aca="false">DI514</f>
        <v>0.064</v>
      </c>
      <c r="DJ515" s="71" t="n">
        <f aca="false">DJ514</f>
        <v>0.06</v>
      </c>
      <c r="DK515" s="71" t="n">
        <f aca="false">DK514</f>
        <v>0.06</v>
      </c>
      <c r="DL515" s="71" t="n">
        <f aca="false">DL514</f>
        <v>0.06</v>
      </c>
      <c r="DM515" s="71" t="n">
        <f aca="false">DM514</f>
        <v>0.06</v>
      </c>
      <c r="DN515" s="71" t="n">
        <f aca="false">DN514</f>
        <v>0.055</v>
      </c>
      <c r="DO515" s="71" t="n">
        <f aca="false">DO514</f>
        <v>0.055</v>
      </c>
      <c r="DP515" s="71" t="n">
        <f aca="false">DP514</f>
        <v>0.055</v>
      </c>
      <c r="DQ515" s="71" t="n">
        <f aca="false">DQ514</f>
        <v>0.055</v>
      </c>
      <c r="DR515" s="71" t="n">
        <f aca="false">DR514</f>
        <v>0.055</v>
      </c>
      <c r="DS515" s="71" t="n">
        <f aca="false">DS514</f>
        <v>0.055</v>
      </c>
      <c r="DT515" s="71" t="n">
        <f aca="false">DT514</f>
        <v>0.055</v>
      </c>
      <c r="DU515" s="71" t="n">
        <f aca="false">DU514</f>
        <v>0.055</v>
      </c>
      <c r="DV515" s="71" t="n">
        <f aca="false">DV514</f>
        <v>0.055</v>
      </c>
      <c r="DW515" s="71" t="n">
        <f aca="false">DW514</f>
        <v>0.055</v>
      </c>
      <c r="DX515" s="71" t="n">
        <f aca="false">DX514</f>
        <v>0.055</v>
      </c>
      <c r="DY515" s="71" t="n">
        <f aca="false">DY514</f>
        <v>0.055</v>
      </c>
      <c r="DZ515" s="71" t="n">
        <f aca="false">DZ514</f>
        <v>0.055</v>
      </c>
      <c r="EA515" s="71" t="n">
        <f aca="false">EA514</f>
        <v>0.055</v>
      </c>
      <c r="EB515" s="71" t="n">
        <f aca="false">EB514</f>
        <v>0.055</v>
      </c>
      <c r="EC515" s="71" t="n">
        <f aca="false">EC514</f>
        <v>0.055</v>
      </c>
      <c r="ED515" s="71" t="n">
        <f aca="false">ED514</f>
        <v>0.055</v>
      </c>
      <c r="EE515" s="71" t="n">
        <f aca="false">EE514</f>
        <v>0.055</v>
      </c>
      <c r="EF515" s="71" t="n">
        <f aca="false">EF514</f>
        <v>0.055</v>
      </c>
      <c r="EG515" s="71" t="n">
        <f aca="false">EG514</f>
        <v>0.055</v>
      </c>
      <c r="EH515" s="71" t="n">
        <f aca="false">EH514</f>
        <v>0.055</v>
      </c>
      <c r="EI515" s="71" t="n">
        <f aca="false">EI514</f>
        <v>0.055</v>
      </c>
      <c r="EJ515" s="71" t="n">
        <f aca="false">EJ514</f>
        <v>0.055</v>
      </c>
      <c r="EK515" s="71" t="n">
        <f aca="false">EK514</f>
        <v>0.055</v>
      </c>
      <c r="EL515" s="71" t="n">
        <f aca="false">EL514</f>
        <v>0.055</v>
      </c>
      <c r="EM515" s="71" t="n">
        <f aca="false">EM514</f>
        <v>0.055</v>
      </c>
      <c r="EN515" s="71" t="n">
        <f aca="false">EN514</f>
        <v>0.055</v>
      </c>
      <c r="EO515" s="71" t="n">
        <f aca="false">EO514</f>
        <v>0.055</v>
      </c>
      <c r="EP515" s="71" t="n">
        <f aca="false">EP514</f>
        <v>0.055</v>
      </c>
      <c r="EQ515" s="71" t="n">
        <f aca="false">EQ514</f>
        <v>0.055</v>
      </c>
      <c r="ER515" s="71" t="n">
        <f aca="false">ER514</f>
        <v>0.055</v>
      </c>
      <c r="ES515" s="71" t="n">
        <f aca="false">ES514</f>
        <v>0.055</v>
      </c>
      <c r="ET515" s="71" t="n">
        <f aca="false">ET514</f>
        <v>0.055</v>
      </c>
      <c r="EU515" s="71" t="n">
        <f aca="false">EU514</f>
        <v>0.055</v>
      </c>
      <c r="EV515" s="71" t="n">
        <f aca="false">EV514</f>
        <v>0.055</v>
      </c>
      <c r="EW515" s="71" t="n">
        <f aca="false">EW514</f>
        <v>0.055</v>
      </c>
      <c r="EX515" s="71" t="n">
        <f aca="false">EX514</f>
        <v>0.055</v>
      </c>
      <c r="EY515" s="71" t="n">
        <f aca="false">EY514</f>
        <v>0.055</v>
      </c>
      <c r="EZ515" s="71" t="n">
        <f aca="false">EZ514</f>
        <v>0.055</v>
      </c>
      <c r="FA515" s="71" t="n">
        <f aca="false">FA514</f>
        <v>0.055</v>
      </c>
      <c r="FB515" s="71" t="n">
        <f aca="false">FB514</f>
        <v>0.055</v>
      </c>
      <c r="FC515" s="71" t="n">
        <f aca="false">FC514</f>
        <v>0.055</v>
      </c>
      <c r="FD515" s="71" t="n">
        <f aca="false">FD514</f>
        <v>0.055</v>
      </c>
      <c r="FE515" s="71" t="n">
        <f aca="false">FE514</f>
        <v>0.055</v>
      </c>
      <c r="FF515" s="71" t="n">
        <f aca="false">FF514</f>
        <v>0.055</v>
      </c>
      <c r="FG515" s="71" t="n">
        <f aca="false">FG514</f>
        <v>0.055</v>
      </c>
      <c r="FH515" s="71" t="n">
        <f aca="false">FH514</f>
        <v>0.055</v>
      </c>
      <c r="FI515" s="71" t="n">
        <f aca="false">FI514</f>
        <v>0.055</v>
      </c>
      <c r="FJ515" s="71" t="n">
        <f aca="false">FJ514</f>
        <v>0.055</v>
      </c>
      <c r="FK515" s="71" t="n">
        <f aca="false">FK514</f>
        <v>0.055</v>
      </c>
      <c r="FL515" s="71" t="n">
        <f aca="false">FL514</f>
        <v>0.055</v>
      </c>
      <c r="FM515" s="71" t="n">
        <f aca="false">FM514</f>
        <v>0.055</v>
      </c>
      <c r="FN515" s="71" t="n">
        <f aca="false">FN514</f>
        <v>0.055</v>
      </c>
      <c r="FO515" s="71" t="n">
        <f aca="false">FO514</f>
        <v>0.055</v>
      </c>
      <c r="FP515" s="71" t="n">
        <f aca="false">FP514</f>
        <v>0.055</v>
      </c>
      <c r="FQ515" s="71" t="n">
        <f aca="false">FQ514</f>
        <v>0.055</v>
      </c>
      <c r="FR515" s="71" t="n">
        <f aca="false">FR514</f>
        <v>0.055</v>
      </c>
      <c r="FS515" s="71" t="n">
        <f aca="false">FS514</f>
        <v>0.055</v>
      </c>
      <c r="FT515" s="71" t="n">
        <f aca="false">FT514</f>
        <v>0.055</v>
      </c>
      <c r="FU515" s="71" t="n">
        <f aca="false">FU514</f>
        <v>0.055</v>
      </c>
      <c r="FV515" s="71" t="n">
        <f aca="false">FV514</f>
        <v>0.055</v>
      </c>
      <c r="FW515" s="71" t="n">
        <f aca="false">FW514</f>
        <v>0.055</v>
      </c>
      <c r="FX515" s="71" t="n">
        <f aca="false">FX514</f>
        <v>0.055</v>
      </c>
      <c r="FY515" s="71" t="n">
        <f aca="false">FY514</f>
        <v>0.055</v>
      </c>
      <c r="FZ515" s="71" t="n">
        <f aca="false">FZ514</f>
        <v>0.055</v>
      </c>
      <c r="GA515" s="71" t="n">
        <f aca="false">GA514</f>
        <v>0.055</v>
      </c>
      <c r="GB515" s="71" t="n">
        <f aca="false">GB514</f>
        <v>0.055</v>
      </c>
      <c r="GC515" s="71" t="n">
        <f aca="false">GC514</f>
        <v>0.055</v>
      </c>
      <c r="GD515" s="71" t="n">
        <f aca="false">GD514</f>
        <v>0.055</v>
      </c>
      <c r="GE515" s="71" t="n">
        <f aca="false">GE514</f>
        <v>0.055</v>
      </c>
      <c r="GF515" s="71" t="n">
        <f aca="false">GF514</f>
        <v>0.055</v>
      </c>
      <c r="GG515" s="71" t="n">
        <f aca="false">GG514</f>
        <v>0.055</v>
      </c>
      <c r="GH515" s="71" t="n">
        <f aca="false">GH514</f>
        <v>0.055</v>
      </c>
      <c r="GI515" s="71" t="n">
        <f aca="false">GI514</f>
        <v>0.055</v>
      </c>
      <c r="GJ515" s="71" t="n">
        <f aca="false">GJ514</f>
        <v>0.055</v>
      </c>
      <c r="GK515" s="71" t="n">
        <f aca="false">GK514</f>
        <v>0.055</v>
      </c>
      <c r="GL515" s="71" t="n">
        <f aca="false">GL514</f>
        <v>0.055</v>
      </c>
      <c r="GM515" s="71" t="n">
        <f aca="false">GM514</f>
        <v>0.055</v>
      </c>
      <c r="GN515" s="71" t="n">
        <f aca="false">GN514</f>
        <v>0.055</v>
      </c>
      <c r="GO515" s="71" t="n">
        <f aca="false">GO514</f>
        <v>0.055</v>
      </c>
      <c r="GP515" s="71" t="n">
        <f aca="false">GP514</f>
        <v>0.055</v>
      </c>
      <c r="GQ515" s="71" t="n">
        <f aca="false">GQ514</f>
        <v>0.055</v>
      </c>
      <c r="GR515" s="71" t="n">
        <f aca="false">GR514</f>
        <v>0.055</v>
      </c>
      <c r="GS515" s="71" t="n">
        <f aca="false">GS514</f>
        <v>0.055</v>
      </c>
      <c r="GT515" s="71" t="n">
        <f aca="false">GT514</f>
        <v>0.055</v>
      </c>
      <c r="GU515" s="71" t="n">
        <f aca="false">GU514</f>
        <v>0.055</v>
      </c>
      <c r="GV515" s="71" t="n">
        <f aca="false">GV514</f>
        <v>0.055</v>
      </c>
      <c r="GW515" s="71" t="n">
        <f aca="false">GW514</f>
        <v>0.055</v>
      </c>
      <c r="GX515" s="71" t="n">
        <f aca="false">GX514</f>
        <v>0.055</v>
      </c>
      <c r="GY515" s="71" t="n">
        <f aca="false">GY514</f>
        <v>0.055</v>
      </c>
      <c r="GZ515" s="71" t="n">
        <f aca="false">GZ514</f>
        <v>0.055</v>
      </c>
      <c r="HA515" s="71" t="n">
        <f aca="false">HA514</f>
        <v>0.055</v>
      </c>
    </row>
    <row r="516" customFormat="false" ht="15" hidden="false" customHeight="false" outlineLevel="1" collapsed="false">
      <c r="A516" s="172" t="s">
        <v>99</v>
      </c>
      <c r="B516" s="173" t="s">
        <v>454</v>
      </c>
      <c r="C516" s="173" t="s">
        <v>468</v>
      </c>
      <c r="D516" s="173" t="s">
        <v>10</v>
      </c>
      <c r="E516" s="119"/>
      <c r="F516" s="19" t="s">
        <v>469</v>
      </c>
      <c r="G516" s="119" t="s">
        <v>457</v>
      </c>
      <c r="H516" s="119"/>
      <c r="I516" s="119"/>
      <c r="BZ516" s="294" t="n">
        <v>27.328</v>
      </c>
      <c r="CA516" s="294" t="n">
        <v>26.183</v>
      </c>
      <c r="CB516" s="294" t="n">
        <v>27.368</v>
      </c>
      <c r="CC516" s="294" t="n">
        <v>27.942</v>
      </c>
      <c r="CD516" s="294" t="n">
        <v>27.2850503527632</v>
      </c>
      <c r="CE516" s="294" t="n">
        <v>26.5267923028247</v>
      </c>
      <c r="CF516" s="294" t="n">
        <v>25.4551711956522</v>
      </c>
      <c r="CG516" s="294" t="n">
        <v>26.611175</v>
      </c>
      <c r="CH516" s="294" t="n">
        <v>25.07</v>
      </c>
      <c r="CI516" s="294" t="n">
        <v>26.88</v>
      </c>
      <c r="CJ516" s="294" t="n">
        <v>27.6</v>
      </c>
      <c r="CK516" s="294" t="n">
        <v>28.25</v>
      </c>
      <c r="CL516" s="294" t="n">
        <v>27.97</v>
      </c>
      <c r="CM516" s="294" t="n">
        <v>27.6</v>
      </c>
      <c r="CN516" s="294" t="n">
        <v>27.35</v>
      </c>
      <c r="CO516" s="294" t="n">
        <v>27.65</v>
      </c>
      <c r="CP516" s="294" t="n">
        <f aca="false">Inputs!AD516+(Inputs!AE516-Inputs!AD516)*5/8</f>
        <v>28.2298832191781</v>
      </c>
      <c r="CQ516" s="294" t="n">
        <f aca="false">Inputs!AD516+(Inputs!AE516-Inputs!AD516)*7/8</f>
        <v>28.465507739726</v>
      </c>
      <c r="CR516" s="294" t="n">
        <f aca="false">Inputs!AE516+(Inputs!AF516-Inputs!AE516)*1/8</f>
        <v>28.70186828</v>
      </c>
      <c r="CS516" s="294" t="n">
        <f aca="false">Inputs!AE516+(Inputs!AF516-Inputs!AE516)*3/8</f>
        <v>28.93896484</v>
      </c>
      <c r="CT516" s="297" t="n">
        <f aca="false">AVERAGE(CS517:CT517)</f>
        <v>29.18290656</v>
      </c>
      <c r="CU516" s="297" t="n">
        <f aca="false">AVERAGE(CT517:CU517)</f>
        <v>29.41543968</v>
      </c>
      <c r="CV516" s="297" t="n">
        <f aca="false">AVERAGE(CU517:CV517)</f>
        <v>29.6479728</v>
      </c>
      <c r="CW516" s="297" t="n">
        <f aca="false">AVERAGE(CV517:CW517)</f>
        <v>29.88050592</v>
      </c>
      <c r="CX516" s="294" t="n">
        <f aca="false">AVERAGE(CW517:CX517)</f>
        <v>30.11675956992</v>
      </c>
      <c r="CY516" s="294" t="n">
        <f aca="false">AVERAGE(CX517:CY517)</f>
        <v>30.35673374976</v>
      </c>
      <c r="CZ516" s="294" t="n">
        <f aca="false">AVERAGE(CY517:CZ517)</f>
        <v>30.5967079296</v>
      </c>
      <c r="DA516" s="294" t="n">
        <f aca="false">AVERAGE(CZ517:DA517)</f>
        <v>30.83668210944</v>
      </c>
      <c r="DB516" s="294" t="n">
        <f aca="false">AVERAGE(DA517:DB517)</f>
        <v>31.0460587132806</v>
      </c>
      <c r="DC516" s="294" t="n">
        <f aca="false">AVERAGE(DB517:DC517)</f>
        <v>31.2248377411218</v>
      </c>
      <c r="DD516" s="294" t="n">
        <f aca="false">AVERAGE(DC517:DD517)</f>
        <v>31.403616768963</v>
      </c>
      <c r="DE516" s="294" t="n">
        <f aca="false">AVERAGE(DD517:DE517)</f>
        <v>31.5823957968042</v>
      </c>
      <c r="DF516" s="294" t="n">
        <f aca="false">AVERAGE(DE517:DF517)</f>
        <v>31.761549537194</v>
      </c>
      <c r="DG516" s="294" t="n">
        <f aca="false">AVERAGE(DF517:DG517)</f>
        <v>31.9410779901326</v>
      </c>
      <c r="DH516" s="294" t="n">
        <f aca="false">AVERAGE(DG517:DH517)</f>
        <v>32.1206064430712</v>
      </c>
      <c r="DI516" s="294" t="n">
        <f aca="false">AVERAGE(DH517:DI517)</f>
        <v>32.3001348960097</v>
      </c>
      <c r="DJ516" s="294" t="n">
        <f aca="false">AVERAGE(DI517:DJ517)</f>
        <v>32.486789096025</v>
      </c>
      <c r="DK516" s="294" t="n">
        <f aca="false">AVERAGE(DJ517:DK517)</f>
        <v>32.680569043117</v>
      </c>
      <c r="DL516" s="294" t="n">
        <f aca="false">AVERAGE(DK517:DL517)</f>
        <v>32.8743489902089</v>
      </c>
      <c r="DM516" s="294" t="n">
        <f aca="false">AVERAGE(DL517:DM517)</f>
        <v>33.0681289373009</v>
      </c>
      <c r="DN516" s="297" t="n">
        <f aca="false">AVERAGE(DM517:DN517)</f>
        <v>33.2772745704363</v>
      </c>
      <c r="DO516" s="297" t="n">
        <f aca="false">AVERAGE(DN517:DO517)</f>
        <v>33.5017858896151</v>
      </c>
      <c r="DP516" s="297" t="n">
        <f aca="false">AVERAGE(DO517:DP517)</f>
        <v>33.7262972087939</v>
      </c>
      <c r="DQ516" s="297" t="n">
        <f aca="false">AVERAGE(DP517:DQ517)</f>
        <v>33.9508085279727</v>
      </c>
      <c r="DR516" s="297" t="n">
        <f aca="false">AVERAGE(DQ517:DR517)</f>
        <v>34.1933928341815</v>
      </c>
      <c r="DS516" s="297" t="n">
        <f aca="false">AVERAGE(DR517:DS517)</f>
        <v>34.4540501274203</v>
      </c>
      <c r="DT516" s="297" t="n">
        <f aca="false">AVERAGE(DS517:DT517)</f>
        <v>34.7147074206591</v>
      </c>
      <c r="DU516" s="297" t="n">
        <f aca="false">AVERAGE(DT517:DU517)</f>
        <v>34.9753647138979</v>
      </c>
      <c r="DV516" s="297" t="n">
        <f aca="false">AVERAGE(DU517:DV517)</f>
        <v>35.2270100378209</v>
      </c>
      <c r="DW516" s="297" t="n">
        <f aca="false">AVERAGE(DV517:DW517)</f>
        <v>35.4696433924281</v>
      </c>
      <c r="DX516" s="297" t="n">
        <f aca="false">AVERAGE(DW517:DX517)</f>
        <v>35.7122767470353</v>
      </c>
      <c r="DY516" s="297" t="n">
        <f aca="false">AVERAGE(DX517:DY517)</f>
        <v>35.9549101016426</v>
      </c>
      <c r="DZ516" s="297" t="n">
        <f aca="false">AVERAGE(DY517:DZ517)</f>
        <v>36.2115126293672</v>
      </c>
      <c r="EA516" s="294" t="n">
        <f aca="false">AVERAGE(DZ517:EA517)</f>
        <v>36.4820843302093</v>
      </c>
      <c r="EB516" s="297" t="n">
        <f aca="false">AVERAGE(EA517:EB517)</f>
        <v>36.7526560310514</v>
      </c>
      <c r="EC516" s="297" t="n">
        <f aca="false">AVERAGE(EB517:EC517)</f>
        <v>37.0232277318935</v>
      </c>
      <c r="ED516" s="297" t="n">
        <f aca="false">AVERAGE(EC517:ED517)</f>
        <v>37.2978580082482</v>
      </c>
      <c r="EE516" s="297" t="n">
        <f aca="false">AVERAGE(ED517:EE517)</f>
        <v>37.5765468601156</v>
      </c>
      <c r="EF516" s="297" t="n">
        <f aca="false">AVERAGE(EE517:EF517)</f>
        <v>37.855235711983</v>
      </c>
      <c r="EG516" s="297" t="n">
        <f aca="false">AVERAGE(EF517:EG517)</f>
        <v>38.1339245638503</v>
      </c>
      <c r="EH516" s="297" t="n">
        <f aca="false">AVERAGE(EG517:EH517)</f>
        <v>38.4167937484957</v>
      </c>
      <c r="EI516" s="297" t="n">
        <f aca="false">AVERAGE(EH517:EI517)</f>
        <v>38.7038432659191</v>
      </c>
      <c r="EJ516" s="297" t="n">
        <f aca="false">AVERAGE(EI517:EJ517)</f>
        <v>38.9908927833424</v>
      </c>
      <c r="EK516" s="297" t="n">
        <f aca="false">AVERAGE(EJ517:EK517)</f>
        <v>39.2779423007658</v>
      </c>
      <c r="EL516" s="297" t="n">
        <f aca="false">AVERAGE(EK517:EL517)</f>
        <v>39.5692975609505</v>
      </c>
      <c r="EM516" s="297" t="n">
        <f aca="false">AVERAGE(EL517:EM517)</f>
        <v>39.8649585638966</v>
      </c>
      <c r="EN516" s="297" t="n">
        <f aca="false">AVERAGE(EM517:EN517)</f>
        <v>40.1606195668427</v>
      </c>
      <c r="EO516" s="297" t="n">
        <f aca="false">AVERAGE(EN517:EO517)</f>
        <v>40.4562805697888</v>
      </c>
      <c r="EP516" s="297" t="n">
        <f aca="false">AVERAGE(EO517:EP517)</f>
        <v>40.7563764877791</v>
      </c>
      <c r="EQ516" s="297" t="n">
        <f aca="false">AVERAGE(EP517:EQ517)</f>
        <v>41.0609073208135</v>
      </c>
      <c r="ER516" s="297" t="n">
        <f aca="false">AVERAGE(EQ517:ER517)</f>
        <v>41.365438153848</v>
      </c>
      <c r="ES516" s="297" t="n">
        <f aca="false">AVERAGE(ER517:ES517)</f>
        <v>41.6699689868825</v>
      </c>
      <c r="ET516" s="297" t="n">
        <f aca="false">AVERAGE(ES517:ET517)</f>
        <v>41.9790677824124</v>
      </c>
      <c r="EU516" s="297" t="n">
        <f aca="false">AVERAGE(ET517:EU517)</f>
        <v>42.2927345404379</v>
      </c>
      <c r="EV516" s="297" t="n">
        <f aca="false">AVERAGE(EU517:EV517)</f>
        <v>42.6064012984634</v>
      </c>
      <c r="EW516" s="297" t="n">
        <f aca="false">AVERAGE(EV517:EW517)</f>
        <v>42.9200680564889</v>
      </c>
      <c r="EX516" s="297" t="n">
        <f aca="false">AVERAGE(EW517:EX517)</f>
        <v>43.2384398158848</v>
      </c>
      <c r="EY516" s="297" t="n">
        <f aca="false">AVERAGE(EX517:EY517)</f>
        <v>43.5615165766511</v>
      </c>
      <c r="EZ516" s="297" t="n">
        <f aca="false">AVERAGE(EY517:EZ517)</f>
        <v>43.8845933374173</v>
      </c>
      <c r="FA516" s="297" t="n">
        <f aca="false">AVERAGE(EZ517:FA517)</f>
        <v>44.2076700981836</v>
      </c>
      <c r="FB516" s="297" t="n">
        <f aca="false">AVERAGE(FA517:FB517)</f>
        <v>44.5355930103614</v>
      </c>
      <c r="FC516" s="297" t="n">
        <f aca="false">AVERAGE(FB517:FC517)</f>
        <v>44.8683620739506</v>
      </c>
      <c r="FD516" s="297" t="n">
        <f aca="false">AVERAGE(FC517:FD517)</f>
        <v>45.2011311375399</v>
      </c>
      <c r="FE516" s="297" t="n">
        <f aca="false">AVERAGE(FD517:FE517)</f>
        <v>45.5339002011291</v>
      </c>
      <c r="FF516" s="297" t="n">
        <f aca="false">AVERAGE(FE517:FF517)</f>
        <v>45.8716608006722</v>
      </c>
      <c r="FG516" s="297" t="n">
        <f aca="false">AVERAGE(FF517:FG517)</f>
        <v>46.2144129361691</v>
      </c>
      <c r="FH516" s="297" t="n">
        <f aca="false">AVERAGE(FG517:FH517)</f>
        <v>46.5571650716661</v>
      </c>
      <c r="FI516" s="297" t="n">
        <f aca="false">AVERAGE(FH517:FI517)</f>
        <v>46.899917207163</v>
      </c>
      <c r="FJ516" s="297" t="n">
        <f aca="false">AVERAGE(FI517:FJ517)</f>
        <v>47.2478106246924</v>
      </c>
      <c r="FK516" s="297" t="n">
        <f aca="false">AVERAGE(FJ517:FK517)</f>
        <v>47.6008453242542</v>
      </c>
      <c r="FL516" s="297" t="n">
        <f aca="false">AVERAGE(FK517:FL517)</f>
        <v>47.953880023816</v>
      </c>
      <c r="FM516" s="297" t="n">
        <f aca="false">AVERAGE(FL517:FM517)</f>
        <v>48.3069147233779</v>
      </c>
      <c r="FN516" s="297" t="n">
        <f aca="false">AVERAGE(FM517:FN517)</f>
        <v>48.6652449434331</v>
      </c>
      <c r="FO516" s="297" t="n">
        <f aca="false">AVERAGE(FN517:FO517)</f>
        <v>49.0288706839818</v>
      </c>
      <c r="FP516" s="297" t="n">
        <f aca="false">AVERAGE(FO517:FP517)</f>
        <v>49.3924964245305</v>
      </c>
      <c r="FQ516" s="297" t="n">
        <f aca="false">AVERAGE(FP517:FQ517)</f>
        <v>49.7561221650792</v>
      </c>
      <c r="FR516" s="297" t="n">
        <f aca="false">AVERAGE(FQ517:FR517)</f>
        <v>50.1252022917361</v>
      </c>
      <c r="FS516" s="297" t="n">
        <f aca="false">AVERAGE(FR517:FS517)</f>
        <v>50.4997368045013</v>
      </c>
      <c r="FT516" s="297" t="n">
        <f aca="false">AVERAGE(FS517:FT517)</f>
        <v>50.8742713172664</v>
      </c>
      <c r="FU516" s="297" t="n">
        <f aca="false">AVERAGE(FT517:FU517)</f>
        <v>51.2488058300316</v>
      </c>
      <c r="FV516" s="297" t="n">
        <f aca="false">AVERAGE(FU517:FV517)</f>
        <v>51.6289583604882</v>
      </c>
      <c r="FW516" s="297" t="n">
        <f aca="false">AVERAGE(FV517:FW517)</f>
        <v>52.0147289086363</v>
      </c>
      <c r="FX516" s="297" t="n">
        <f aca="false">AVERAGE(FW517:FX517)</f>
        <v>52.4004994567844</v>
      </c>
      <c r="FY516" s="297" t="n">
        <f aca="false">AVERAGE(FX517:FY517)</f>
        <v>52.7862700049326</v>
      </c>
      <c r="FZ516" s="297" t="n">
        <f aca="false">AVERAGE(FY517:FZ517)</f>
        <v>53.1778271113029</v>
      </c>
      <c r="GA516" s="297" t="n">
        <f aca="false">AVERAGE(FZ517:GA517)</f>
        <v>53.5751707758954</v>
      </c>
      <c r="GB516" s="297" t="n">
        <f aca="false">AVERAGE(GA517:GB517)</f>
        <v>53.972514440488</v>
      </c>
      <c r="GC516" s="297" t="n">
        <f aca="false">AVERAGE(GB517:GC517)</f>
        <v>54.3698581050805</v>
      </c>
      <c r="GD516" s="297" t="n">
        <f aca="false">AVERAGE(GC517:GD517)</f>
        <v>54.773161924642</v>
      </c>
      <c r="GE516" s="297" t="n">
        <f aca="false">AVERAGE(GD517:GE517)</f>
        <v>55.1824258991723</v>
      </c>
      <c r="GF516" s="297" t="n">
        <f aca="false">AVERAGE(GE517:GF517)</f>
        <v>55.5916898737026</v>
      </c>
      <c r="GG516" s="297" t="n">
        <f aca="false">AVERAGE(GF517:GG517)</f>
        <v>56.0009538482329</v>
      </c>
      <c r="GH516" s="294" t="n">
        <f aca="false">AVERAGE(GG517:GH517)</f>
        <v>56.4163567823812</v>
      </c>
      <c r="GI516" s="294" t="n">
        <f aca="false">AVERAGE(GH517:GI517)</f>
        <v>56.8378986761475</v>
      </c>
      <c r="GJ516" s="294" t="n">
        <f aca="false">AVERAGE(GI517:GJ517)</f>
        <v>57.2594405699137</v>
      </c>
      <c r="GK516" s="294" t="n">
        <f aca="false">AVERAGE(GJ517:GK517)</f>
        <v>57.6809824636799</v>
      </c>
      <c r="GL516" s="294" t="n">
        <f aca="false">AVERAGE(GK517:GL517)</f>
        <v>58.1088474858527</v>
      </c>
      <c r="GM516" s="294" t="n">
        <f aca="false">AVERAGE(GL517:GM517)</f>
        <v>58.5430356364319</v>
      </c>
      <c r="GN516" s="294" t="n">
        <f aca="false">AVERAGE(GM517:GN517)</f>
        <v>58.9772237870111</v>
      </c>
      <c r="GO516" s="294" t="n">
        <f aca="false">AVERAGE(GN517:GO517)</f>
        <v>59.4114119375903</v>
      </c>
      <c r="GP516" s="294" t="n">
        <f aca="false">AVERAGE(GO517:GP517)</f>
        <v>59.8521129104282</v>
      </c>
      <c r="GQ516" s="294" t="n">
        <f aca="false">AVERAGE(GP517:GQ517)</f>
        <v>60.2993267055248</v>
      </c>
      <c r="GR516" s="294" t="n">
        <f aca="false">AVERAGE(GQ517:GR517)</f>
        <v>60.7465405006214</v>
      </c>
      <c r="GS516" s="294" t="n">
        <f aca="false">AVERAGE(GR517:GS517)</f>
        <v>61.193754295718</v>
      </c>
      <c r="GT516" s="294" t="n">
        <f aca="false">AVERAGE(GS517:GT517)</f>
        <v>61.6476762977411</v>
      </c>
      <c r="GU516" s="294" t="n">
        <f aca="false">AVERAGE(GT517:GU517)</f>
        <v>62.1083065066906</v>
      </c>
      <c r="GV516" s="294" t="n">
        <f aca="false">AVERAGE(GU517:GV517)</f>
        <v>62.5689367156401</v>
      </c>
      <c r="GW516" s="294" t="n">
        <f aca="false">AVERAGE(GV517:GW517)</f>
        <v>63.0295669245896</v>
      </c>
      <c r="GX516" s="294" t="n">
        <f aca="false">AVERAGE(GW517:GX517)</f>
        <v>63.4971065866733</v>
      </c>
      <c r="GY516" s="294" t="n">
        <f aca="false">AVERAGE(GX517:GY517)</f>
        <v>63.9715557018913</v>
      </c>
      <c r="GZ516" s="294" t="n">
        <f aca="false">AVERAGE(GY517:GZ517)</f>
        <v>64.4460048171093</v>
      </c>
      <c r="HA516" s="294" t="n">
        <f aca="false">AVERAGE(GZ517:HA517)</f>
        <v>64.9204539323273</v>
      </c>
    </row>
    <row r="517" customFormat="false" ht="15" hidden="false" customHeight="false" outlineLevel="1" collapsed="false">
      <c r="A517" s="172" t="s">
        <v>99</v>
      </c>
      <c r="B517" s="173" t="s">
        <v>454</v>
      </c>
      <c r="C517" s="173" t="s">
        <v>468</v>
      </c>
      <c r="D517" s="173" t="s">
        <v>10</v>
      </c>
      <c r="E517" s="119"/>
      <c r="F517" s="19" t="s">
        <v>470</v>
      </c>
      <c r="G517" s="119" t="s">
        <v>457</v>
      </c>
      <c r="H517" s="119"/>
      <c r="I517" s="119" t="s">
        <v>459</v>
      </c>
      <c r="BZ517" s="294" t="n">
        <v>26.315</v>
      </c>
      <c r="CA517" s="294" t="n">
        <v>26.31</v>
      </c>
      <c r="CB517" s="294" t="n">
        <v>28.265</v>
      </c>
      <c r="CC517" s="294" t="n">
        <v>27.71</v>
      </c>
      <c r="CD517" s="294" t="n">
        <v>27.2</v>
      </c>
      <c r="CE517" s="294" t="n">
        <v>26.1549753069526</v>
      </c>
      <c r="CF517" s="294" t="n">
        <v>24.45</v>
      </c>
      <c r="CG517" s="294" t="n">
        <v>26</v>
      </c>
      <c r="CH517" s="294" t="n">
        <v>27.584</v>
      </c>
      <c r="CI517" s="294" t="n">
        <v>26.68</v>
      </c>
      <c r="CJ517" s="294" t="n">
        <v>28.28</v>
      </c>
      <c r="CK517" s="294" t="n">
        <v>28.3</v>
      </c>
      <c r="CL517" s="294" t="n">
        <v>28</v>
      </c>
      <c r="CM517" s="294" t="n">
        <v>27.5</v>
      </c>
      <c r="CN517" s="294" t="n">
        <v>27.2</v>
      </c>
      <c r="CO517" s="309" t="n">
        <v>28.1</v>
      </c>
      <c r="CP517" s="294" t="n">
        <f aca="false">(CS517-CO517)/4+CO517</f>
        <v>28.34166</v>
      </c>
      <c r="CQ517" s="294" t="n">
        <f aca="false">(CS517-CO517)/4*2+CO517</f>
        <v>28.58332</v>
      </c>
      <c r="CR517" s="294" t="n">
        <f aca="false">(CS517-CO517)/4*3+CO517</f>
        <v>28.82498</v>
      </c>
      <c r="CS517" s="309" t="n">
        <f aca="false">Inputs!AE517</f>
        <v>29.06664</v>
      </c>
      <c r="CT517" s="294" t="n">
        <f aca="false">(CW517-CS517)/4+CS517</f>
        <v>29.29917312</v>
      </c>
      <c r="CU517" s="294" t="n">
        <f aca="false">(CW517-CS517)/4*2+CS517</f>
        <v>29.53170624</v>
      </c>
      <c r="CV517" s="294" t="n">
        <f aca="false">(CW517-CS517)/4*3+CS517</f>
        <v>29.76423936</v>
      </c>
      <c r="CW517" s="309" t="n">
        <f aca="false">Inputs!AF517</f>
        <v>29.99677248</v>
      </c>
      <c r="CX517" s="294" t="n">
        <f aca="false">(DA517-CW517)/4+CW517</f>
        <v>30.23674665984</v>
      </c>
      <c r="CY517" s="294" t="n">
        <f aca="false">(DA517-CW517)/4*2+CW517</f>
        <v>30.47672083968</v>
      </c>
      <c r="CZ517" s="294" t="n">
        <f aca="false">(DA517-CW517)/4*3+CW517</f>
        <v>30.71669501952</v>
      </c>
      <c r="DA517" s="309" t="n">
        <f aca="false">Inputs!AG517</f>
        <v>30.95666919936</v>
      </c>
      <c r="DB517" s="294" t="n">
        <f aca="false">(DE517-DA517)/4+DA517</f>
        <v>31.1354482272012</v>
      </c>
      <c r="DC517" s="294" t="n">
        <f aca="false">(DE517-DA517)/4*2+DA517</f>
        <v>31.3142272550424</v>
      </c>
      <c r="DD517" s="294" t="n">
        <f aca="false">(DE517-DA517)/4*3+DA517</f>
        <v>31.4930062828836</v>
      </c>
      <c r="DE517" s="309" t="n">
        <f aca="false">Inputs!AH517</f>
        <v>31.6717853107247</v>
      </c>
      <c r="DF517" s="294" t="n">
        <f aca="false">(DI517-DE517)/4+DE517</f>
        <v>31.8513137636633</v>
      </c>
      <c r="DG517" s="294" t="n">
        <f aca="false">(DI517-DE517)/4*2+DE517</f>
        <v>32.0308422166019</v>
      </c>
      <c r="DH517" s="294" t="n">
        <f aca="false">(DI517-DE517)/4*3+DE517</f>
        <v>32.2103706695404</v>
      </c>
      <c r="DI517" s="309" t="n">
        <f aca="false">Inputs!AI517</f>
        <v>32.389899122479</v>
      </c>
      <c r="DJ517" s="294" t="n">
        <f aca="false">(DM517-DI517)/4+DI517</f>
        <v>32.583679069571</v>
      </c>
      <c r="DK517" s="294" t="n">
        <f aca="false">(DM517-DI517)/4*2+DI517</f>
        <v>32.7774590166629</v>
      </c>
      <c r="DL517" s="294" t="n">
        <f aca="false">(DM517-DI517)/4*3+DI517</f>
        <v>32.9712389637549</v>
      </c>
      <c r="DM517" s="309" t="n">
        <f aca="false">Inputs!AJ517</f>
        <v>33.1650189108469</v>
      </c>
      <c r="DN517" s="297" t="n">
        <f aca="false">(DQ517-DM517)/4+DM517</f>
        <v>33.3895302300257</v>
      </c>
      <c r="DO517" s="297" t="n">
        <f aca="false">(DQ517-DM517)/4*2+DM517</f>
        <v>33.6140415492045</v>
      </c>
      <c r="DP517" s="297" t="n">
        <f aca="false">(DQ517-DM517)/4*3+DM517</f>
        <v>33.8385528683833</v>
      </c>
      <c r="DQ517" s="313" t="n">
        <f aca="false">Inputs!AK517</f>
        <v>34.0630641875621</v>
      </c>
      <c r="DR517" s="297" t="n">
        <f aca="false">(DU517-DQ517)/4+DQ517</f>
        <v>34.3237214808009</v>
      </c>
      <c r="DS517" s="297" t="n">
        <f aca="false">(DU517-DQ517)/4*2+DQ517</f>
        <v>34.5843787740397</v>
      </c>
      <c r="DT517" s="297" t="n">
        <f aca="false">(DU517-DQ517)/4*3+DQ517</f>
        <v>34.8450360672785</v>
      </c>
      <c r="DU517" s="313" t="n">
        <f aca="false">Inputs!AL517</f>
        <v>35.1056933605173</v>
      </c>
      <c r="DV517" s="297" t="n">
        <f aca="false">(DY517-DU517)/4+DU517</f>
        <v>35.3483267151245</v>
      </c>
      <c r="DW517" s="297" t="n">
        <f aca="false">(DY517-DU517)/4*2+DU517</f>
        <v>35.5909600697317</v>
      </c>
      <c r="DX517" s="297" t="n">
        <f aca="false">(DY517-DU517)/4*3+DU517</f>
        <v>35.8335934243389</v>
      </c>
      <c r="DY517" s="313" t="n">
        <f aca="false">Inputs!AM517</f>
        <v>36.0762267789462</v>
      </c>
      <c r="DZ517" s="297" t="n">
        <f aca="false">(EC517-DY517)/4+DY517</f>
        <v>36.3467984797883</v>
      </c>
      <c r="EA517" s="294" t="n">
        <f aca="false">(EC517-DY517)/4*2+DY517</f>
        <v>36.6173701806304</v>
      </c>
      <c r="EB517" s="297" t="n">
        <f aca="false">(EC517-DY517)/4*3+DY517</f>
        <v>36.8879418814725</v>
      </c>
      <c r="EC517" s="313" t="n">
        <f aca="false">Inputs!AN517</f>
        <v>37.1585135823146</v>
      </c>
      <c r="ED517" s="297" t="n">
        <f aca="false">(EG517-EC517)/4+EC517</f>
        <v>37.4372024341819</v>
      </c>
      <c r="EE517" s="297" t="n">
        <f aca="false">(EG517-EC517)/4*2+EC517</f>
        <v>37.7158912860493</v>
      </c>
      <c r="EF517" s="297" t="n">
        <f aca="false">(EG517-EC517)/4*3+EC517</f>
        <v>37.9945801379166</v>
      </c>
      <c r="EG517" s="313" t="n">
        <f aca="false">Inputs!AO517</f>
        <v>38.273268989784</v>
      </c>
      <c r="EH517" s="297" t="n">
        <f aca="false">(EK517-EG517)/4+EG517</f>
        <v>38.5603185072074</v>
      </c>
      <c r="EI517" s="297" t="n">
        <f aca="false">(EK517-EG517)/4*2+EG517</f>
        <v>38.8473680246308</v>
      </c>
      <c r="EJ517" s="297" t="n">
        <f aca="false">(EK517-EG517)/4*3+EG517</f>
        <v>39.1344175420541</v>
      </c>
      <c r="EK517" s="313" t="n">
        <f aca="false">Inputs!AP517</f>
        <v>39.4214670594775</v>
      </c>
      <c r="EL517" s="297" t="n">
        <f aca="false">(EO517-EK517)/4+EK517</f>
        <v>39.7171280624236</v>
      </c>
      <c r="EM517" s="297" t="n">
        <f aca="false">(EO517-EK517)/4*2+EK517</f>
        <v>40.0127890653697</v>
      </c>
      <c r="EN517" s="297" t="n">
        <f aca="false">(EO517-EK517)/4*3+EK517</f>
        <v>40.3084500683158</v>
      </c>
      <c r="EO517" s="313" t="n">
        <f aca="false">Inputs!AQ517</f>
        <v>40.6041110712618</v>
      </c>
      <c r="EP517" s="297" t="n">
        <f aca="false">(ES517-EO517)/4+EO517</f>
        <v>40.9086419042963</v>
      </c>
      <c r="EQ517" s="297" t="n">
        <f aca="false">(ES517-EO517)/4*2+EO517</f>
        <v>41.2131727373308</v>
      </c>
      <c r="ER517" s="297" t="n">
        <f aca="false">(ES517-EO517)/4*3+EO517</f>
        <v>41.5177035703652</v>
      </c>
      <c r="ES517" s="313" t="n">
        <f aca="false">Inputs!AR517</f>
        <v>41.8222344033997</v>
      </c>
      <c r="ET517" s="297" t="n">
        <f aca="false">(EW517-ES517)/4+ES517</f>
        <v>42.1359011614252</v>
      </c>
      <c r="EU517" s="297" t="n">
        <f aca="false">(EW517-ES517)/4*2+ES517</f>
        <v>42.4495679194507</v>
      </c>
      <c r="EV517" s="297" t="n">
        <f aca="false">(EW517-ES517)/4*3+ES517</f>
        <v>42.7632346774762</v>
      </c>
      <c r="EW517" s="313" t="n">
        <f aca="false">Inputs!AS517</f>
        <v>43.0769014355017</v>
      </c>
      <c r="EX517" s="297" t="n">
        <f aca="false">(FA517-EW517)/4+EW517</f>
        <v>43.3999781962679</v>
      </c>
      <c r="EY517" s="297" t="n">
        <f aca="false">(FA517-EW517)/4*2+EW517</f>
        <v>43.7230549570342</v>
      </c>
      <c r="EZ517" s="297" t="n">
        <f aca="false">(FA517-EW517)/4*3+EW517</f>
        <v>44.0461317178005</v>
      </c>
      <c r="FA517" s="313" t="n">
        <f aca="false">Inputs!AT517</f>
        <v>44.3692084785667</v>
      </c>
      <c r="FB517" s="297" t="n">
        <f aca="false">(FE517-FA517)/4+FA517</f>
        <v>44.701977542156</v>
      </c>
      <c r="FC517" s="297" t="n">
        <f aca="false">(FE517-FA517)/4*2+FA517</f>
        <v>45.0347466057452</v>
      </c>
      <c r="FD517" s="297" t="n">
        <f aca="false">(FE517-FA517)/4*3+FA517</f>
        <v>45.3675156693345</v>
      </c>
      <c r="FE517" s="313" t="n">
        <f aca="false">Inputs!AU517</f>
        <v>45.7002847329237</v>
      </c>
      <c r="FF517" s="297" t="n">
        <f aca="false">(FI517-FE517)/4+FE517</f>
        <v>46.0430368684207</v>
      </c>
      <c r="FG517" s="297" t="n">
        <f aca="false">(FI517-FE517)/4*2+FE517</f>
        <v>46.3857890039176</v>
      </c>
      <c r="FH517" s="297" t="n">
        <f aca="false">(FI517-FE517)/4*3+FE517</f>
        <v>46.7285411394145</v>
      </c>
      <c r="FI517" s="313" t="n">
        <f aca="false">Inputs!AV517</f>
        <v>47.0712932749115</v>
      </c>
      <c r="FJ517" s="297" t="n">
        <f aca="false">(FM517-FI517)/4+FI517</f>
        <v>47.4243279744733</v>
      </c>
      <c r="FK517" s="297" t="n">
        <f aca="false">(FM517-FI517)/4*2+FI517</f>
        <v>47.7773626740351</v>
      </c>
      <c r="FL517" s="297" t="n">
        <f aca="false">(FM517-FI517)/4*3+FI517</f>
        <v>48.130397373597</v>
      </c>
      <c r="FM517" s="313" t="n">
        <f aca="false">Inputs!AW517</f>
        <v>48.4834320731588</v>
      </c>
      <c r="FN517" s="297" t="n">
        <f aca="false">(FQ517-FM517)/4+FM517</f>
        <v>48.8470578137075</v>
      </c>
      <c r="FO517" s="297" t="n">
        <f aca="false">(FQ517-FM517)/4*2+FM517</f>
        <v>49.2106835542562</v>
      </c>
      <c r="FP517" s="297" t="n">
        <f aca="false">(FQ517-FM517)/4*3+FM517</f>
        <v>49.5743092948049</v>
      </c>
      <c r="FQ517" s="313" t="n">
        <f aca="false">Inputs!AX517</f>
        <v>49.9379350353536</v>
      </c>
      <c r="FR517" s="297" t="n">
        <f aca="false">(FU517-FQ517)/4+FQ517</f>
        <v>50.3124695481187</v>
      </c>
      <c r="FS517" s="297" t="n">
        <f aca="false">(FU517-FQ517)/4*2+FQ517</f>
        <v>50.6870040608839</v>
      </c>
      <c r="FT517" s="297" t="n">
        <f aca="false">(FU517-FQ517)/4*3+FQ517</f>
        <v>51.061538573649</v>
      </c>
      <c r="FU517" s="313" t="n">
        <f aca="false">Inputs!AY517</f>
        <v>51.4360730864142</v>
      </c>
      <c r="FV517" s="313" t="n">
        <f aca="false">(FY517-FU517)/4+FU517</f>
        <v>51.8218436345623</v>
      </c>
      <c r="FW517" s="313" t="n">
        <f aca="false">(FY517-FU517)/4*2+FU517</f>
        <v>52.2076141827104</v>
      </c>
      <c r="FX517" s="313" t="n">
        <f aca="false">(FY517-FU517)/4*3+FU517</f>
        <v>52.5933847308585</v>
      </c>
      <c r="FY517" s="313" t="n">
        <f aca="false">Inputs!AZ517</f>
        <v>52.9791552790066</v>
      </c>
      <c r="FZ517" s="313" t="n">
        <f aca="false">(GC517-FY517)/4+FY517</f>
        <v>53.3764989435991</v>
      </c>
      <c r="GA517" s="313" t="n">
        <f aca="false">(GC517-FY517)/4*2+FY517</f>
        <v>53.7738426081917</v>
      </c>
      <c r="GB517" s="313" t="n">
        <f aca="false">(GC517-FY517)/4*3+FY517</f>
        <v>54.1711862727843</v>
      </c>
      <c r="GC517" s="313" t="n">
        <f aca="false">Inputs!BA517</f>
        <v>54.5685299373768</v>
      </c>
      <c r="GD517" s="313" t="n">
        <f aca="false">(GG517-GC517)/4+GC517</f>
        <v>54.9777939119071</v>
      </c>
      <c r="GE517" s="313" t="n">
        <f aca="false">(GG517-GC517)/4*2+GC517</f>
        <v>55.3870578864375</v>
      </c>
      <c r="GF517" s="313" t="n">
        <f aca="false">(GG517-GC517)/4*3+GC517</f>
        <v>55.7963218609678</v>
      </c>
      <c r="GG517" s="313" t="n">
        <f aca="false">Inputs!BB517</f>
        <v>56.2055858354981</v>
      </c>
      <c r="GH517" s="287" t="n">
        <f aca="false">(GK517-GG517)/4+GG517</f>
        <v>56.6271277292643</v>
      </c>
      <c r="GI517" s="287" t="n">
        <f aca="false">(GK517-GG517)/4*2+GG517</f>
        <v>57.0486696230306</v>
      </c>
      <c r="GJ517" s="287" t="n">
        <f aca="false">(GK517-GG517)/4*3+GG517</f>
        <v>57.4702115167968</v>
      </c>
      <c r="GK517" s="287" t="n">
        <f aca="false">Inputs!BC517</f>
        <v>57.891753410563</v>
      </c>
      <c r="GL517" s="287" t="n">
        <f aca="false">(GO517-GK517)/4+GK517</f>
        <v>58.3259415611423</v>
      </c>
      <c r="GM517" s="287" t="n">
        <f aca="false">(GO517-GK517)/4*2+GK517</f>
        <v>58.7601297117215</v>
      </c>
      <c r="GN517" s="287" t="n">
        <f aca="false">(GO517-GK517)/4*3+GK517</f>
        <v>59.1943178623007</v>
      </c>
      <c r="GO517" s="287" t="n">
        <f aca="false">Inputs!BD517</f>
        <v>59.6285060128799</v>
      </c>
      <c r="GP517" s="287" t="n">
        <f aca="false">(GS517-GO517)/4+GO517</f>
        <v>60.0757198079765</v>
      </c>
      <c r="GQ517" s="287" t="n">
        <f aca="false">(GS517-GO517)/4*2+GO517</f>
        <v>60.5229336030731</v>
      </c>
      <c r="GR517" s="287" t="n">
        <f aca="false">(GS517-GO517)/4*3+GO517</f>
        <v>60.9701473981697</v>
      </c>
      <c r="GS517" s="287" t="n">
        <f aca="false">Inputs!BE517</f>
        <v>61.4173611932663</v>
      </c>
      <c r="GT517" s="287" t="n">
        <f aca="false">(GW517-GS517)/4+GS517</f>
        <v>61.8779914022158</v>
      </c>
      <c r="GU517" s="287" t="n">
        <f aca="false">(GW517-GS517)/4*2+GS517</f>
        <v>62.3386216111653</v>
      </c>
      <c r="GV517" s="287" t="n">
        <f aca="false">(GW517-GS517)/4*3+GS517</f>
        <v>62.7992518201148</v>
      </c>
      <c r="GW517" s="287" t="n">
        <f aca="false">Inputs!BF517</f>
        <v>63.2598820290643</v>
      </c>
      <c r="GX517" s="287" t="n">
        <f aca="false">(HA517-GW517)/4+GW517</f>
        <v>63.7343311442823</v>
      </c>
      <c r="GY517" s="287" t="n">
        <f aca="false">(HA517-GW517)/4*2+GW517</f>
        <v>64.2087802595003</v>
      </c>
      <c r="GZ517" s="287" t="n">
        <f aca="false">(HA517-GW517)/4*3+GW517</f>
        <v>64.6832293747183</v>
      </c>
      <c r="HA517" s="287" t="n">
        <f aca="false">Inputs!BG517</f>
        <v>65.1576784899363</v>
      </c>
    </row>
    <row r="518" customFormat="false" ht="15" hidden="false" customHeight="false" outlineLevel="1" collapsed="false">
      <c r="A518" s="172" t="s">
        <v>99</v>
      </c>
      <c r="B518" s="173" t="s">
        <v>454</v>
      </c>
      <c r="C518" s="173" t="s">
        <v>468</v>
      </c>
      <c r="D518" s="173" t="s">
        <v>10</v>
      </c>
      <c r="E518" s="119"/>
      <c r="F518" s="19" t="s">
        <v>471</v>
      </c>
      <c r="G518" s="119" t="s">
        <v>12</v>
      </c>
      <c r="H518" s="119"/>
      <c r="I518" s="119" t="s">
        <v>461</v>
      </c>
      <c r="BZ518" s="71" t="n">
        <v>0.1447</v>
      </c>
      <c r="CA518" s="71" t="n">
        <v>0.1447</v>
      </c>
      <c r="CB518" s="71" t="n">
        <v>0.1447</v>
      </c>
      <c r="CC518" s="283" t="n">
        <f aca="false">Inputs!AA518</f>
        <v>0.1101</v>
      </c>
      <c r="CD518" s="71" t="n">
        <v>0.1101</v>
      </c>
      <c r="CE518" s="71" t="n">
        <v>0.1101</v>
      </c>
      <c r="CF518" s="71" t="n">
        <v>0.1101</v>
      </c>
      <c r="CG518" s="283" t="n">
        <f aca="false">Inputs!AB518</f>
        <v>0.027</v>
      </c>
      <c r="CH518" s="71" t="n">
        <v>0.0793</v>
      </c>
      <c r="CI518" s="71" t="n">
        <v>0.0793</v>
      </c>
      <c r="CJ518" s="71" t="n">
        <v>0.0793</v>
      </c>
      <c r="CK518" s="283" t="n">
        <f aca="false">Inputs!AC518</f>
        <v>0.073</v>
      </c>
      <c r="CL518" s="71" t="n">
        <v>0.0273</v>
      </c>
      <c r="CM518" s="71" t="n">
        <v>0.0273</v>
      </c>
      <c r="CN518" s="71" t="n">
        <v>0.0273</v>
      </c>
      <c r="CO518" s="71" t="n">
        <v>0.0934</v>
      </c>
      <c r="CP518" s="71" t="n">
        <f aca="false">Inputs!AE518</f>
        <v>0.063</v>
      </c>
      <c r="CQ518" s="71" t="n">
        <f aca="false">Inputs!AE518</f>
        <v>0.063</v>
      </c>
      <c r="CR518" s="71" t="n">
        <f aca="false">Inputs!AE518</f>
        <v>0.063</v>
      </c>
      <c r="CS518" s="71" t="n">
        <f aca="false">Inputs!AE518</f>
        <v>0.063</v>
      </c>
      <c r="CT518" s="71" t="n">
        <f aca="false">Inputs!AF518</f>
        <v>0.05</v>
      </c>
      <c r="CU518" s="71" t="n">
        <f aca="false">Inputs!AF518</f>
        <v>0.05</v>
      </c>
      <c r="CV518" s="71" t="n">
        <f aca="false">Inputs!AF518</f>
        <v>0.05</v>
      </c>
      <c r="CW518" s="71" t="n">
        <f aca="false">Inputs!AF518</f>
        <v>0.05</v>
      </c>
      <c r="CX518" s="71" t="n">
        <f aca="false">Inputs!AG518</f>
        <v>0.05</v>
      </c>
      <c r="CY518" s="71" t="n">
        <f aca="false">Inputs!AG518</f>
        <v>0.05</v>
      </c>
      <c r="CZ518" s="71" t="n">
        <f aca="false">Inputs!AG518</f>
        <v>0.05</v>
      </c>
      <c r="DA518" s="71" t="n">
        <f aca="false">Inputs!AG518</f>
        <v>0.05</v>
      </c>
      <c r="DB518" s="71" t="n">
        <f aca="false">Inputs!AH518</f>
        <v>0.05</v>
      </c>
      <c r="DC518" s="71" t="n">
        <f aca="false">Inputs!AH518</f>
        <v>0.05</v>
      </c>
      <c r="DD518" s="71" t="n">
        <f aca="false">Inputs!AH518</f>
        <v>0.05</v>
      </c>
      <c r="DE518" s="71" t="n">
        <f aca="false">Inputs!AH518</f>
        <v>0.05</v>
      </c>
      <c r="DF518" s="71" t="n">
        <f aca="false">Inputs!AI518</f>
        <v>0.05</v>
      </c>
      <c r="DG518" s="71" t="n">
        <f aca="false">Inputs!AI518</f>
        <v>0.05</v>
      </c>
      <c r="DH518" s="71" t="n">
        <f aca="false">Inputs!AI518</f>
        <v>0.05</v>
      </c>
      <c r="DI518" s="71" t="n">
        <f aca="false">Inputs!AI518</f>
        <v>0.05</v>
      </c>
      <c r="DJ518" s="71" t="n">
        <f aca="false">Inputs!AJ518</f>
        <v>0.05</v>
      </c>
      <c r="DK518" s="71" t="n">
        <f aca="false">Inputs!AJ518</f>
        <v>0.05</v>
      </c>
      <c r="DL518" s="71" t="n">
        <f aca="false">Inputs!AJ518</f>
        <v>0.05</v>
      </c>
      <c r="DM518" s="71" t="n">
        <f aca="false">Inputs!AJ518</f>
        <v>0.05</v>
      </c>
      <c r="DN518" s="71" t="n">
        <f aca="false">Inputs!AK518</f>
        <v>0.05</v>
      </c>
      <c r="DO518" s="71" t="n">
        <f aca="false">Inputs!AK518</f>
        <v>0.05</v>
      </c>
      <c r="DP518" s="71" t="n">
        <f aca="false">Inputs!AK518</f>
        <v>0.05</v>
      </c>
      <c r="DQ518" s="71" t="n">
        <f aca="false">Inputs!AK518</f>
        <v>0.05</v>
      </c>
      <c r="DR518" s="71" t="n">
        <f aca="false">Inputs!AL518</f>
        <v>0.05</v>
      </c>
      <c r="DS518" s="71" t="n">
        <f aca="false">Inputs!AL518</f>
        <v>0.05</v>
      </c>
      <c r="DT518" s="71" t="n">
        <f aca="false">Inputs!AL518</f>
        <v>0.05</v>
      </c>
      <c r="DU518" s="71" t="n">
        <f aca="false">Inputs!AL518</f>
        <v>0.05</v>
      </c>
      <c r="DV518" s="71" t="n">
        <f aca="false">Inputs!AM518</f>
        <v>0.05</v>
      </c>
      <c r="DW518" s="71" t="n">
        <f aca="false">Inputs!AM518</f>
        <v>0.05</v>
      </c>
      <c r="DX518" s="71" t="n">
        <f aca="false">Inputs!AM518</f>
        <v>0.05</v>
      </c>
      <c r="DY518" s="71" t="n">
        <f aca="false">Inputs!AM518</f>
        <v>0.05</v>
      </c>
      <c r="DZ518" s="71" t="n">
        <f aca="false">Inputs!AN518</f>
        <v>0.05</v>
      </c>
      <c r="EA518" s="71" t="n">
        <f aca="false">Inputs!AN518</f>
        <v>0.05</v>
      </c>
      <c r="EB518" s="71" t="n">
        <f aca="false">Inputs!AN518</f>
        <v>0.05</v>
      </c>
      <c r="EC518" s="71" t="n">
        <f aca="false">Inputs!AN518</f>
        <v>0.05</v>
      </c>
      <c r="ED518" s="71" t="n">
        <f aca="false">Inputs!AO518</f>
        <v>0.05</v>
      </c>
      <c r="EE518" s="71" t="n">
        <f aca="false">Inputs!AO518</f>
        <v>0.05</v>
      </c>
      <c r="EF518" s="71" t="n">
        <f aca="false">Inputs!AO518</f>
        <v>0.05</v>
      </c>
      <c r="EG518" s="71" t="n">
        <f aca="false">Inputs!AO518</f>
        <v>0.05</v>
      </c>
      <c r="EH518" s="71" t="n">
        <f aca="false">Inputs!AP518</f>
        <v>0.05</v>
      </c>
      <c r="EI518" s="71" t="n">
        <f aca="false">Inputs!AP518</f>
        <v>0.05</v>
      </c>
      <c r="EJ518" s="71" t="n">
        <f aca="false">Inputs!AP518</f>
        <v>0.05</v>
      </c>
      <c r="EK518" s="71" t="n">
        <f aca="false">Inputs!AP518</f>
        <v>0.05</v>
      </c>
      <c r="EL518" s="71" t="n">
        <f aca="false">Inputs!AQ518</f>
        <v>0.05</v>
      </c>
      <c r="EM518" s="71" t="n">
        <f aca="false">Inputs!AP518</f>
        <v>0.05</v>
      </c>
      <c r="EN518" s="71" t="n">
        <f aca="false">Inputs!AQ518</f>
        <v>0.05</v>
      </c>
      <c r="EO518" s="71" t="n">
        <f aca="false">Inputs!AQ518</f>
        <v>0.05</v>
      </c>
      <c r="EP518" s="71" t="n">
        <f aca="false">Inputs!AR518</f>
        <v>0.05</v>
      </c>
      <c r="EQ518" s="71" t="n">
        <f aca="false">Inputs!AR518</f>
        <v>0.05</v>
      </c>
      <c r="ER518" s="71" t="n">
        <f aca="false">Inputs!AR518</f>
        <v>0.05</v>
      </c>
      <c r="ES518" s="71" t="n">
        <f aca="false">Inputs!AR518</f>
        <v>0.05</v>
      </c>
      <c r="ET518" s="71" t="n">
        <f aca="false">Inputs!AS518</f>
        <v>0.05</v>
      </c>
      <c r="EU518" s="71" t="n">
        <f aca="false">Inputs!AS518</f>
        <v>0.05</v>
      </c>
      <c r="EV518" s="71" t="n">
        <f aca="false">Inputs!AS518</f>
        <v>0.05</v>
      </c>
      <c r="EW518" s="71" t="n">
        <f aca="false">Inputs!AS518</f>
        <v>0.05</v>
      </c>
      <c r="EX518" s="71" t="n">
        <f aca="false">Inputs!AT518</f>
        <v>0.05</v>
      </c>
      <c r="EY518" s="71" t="n">
        <f aca="false">Inputs!AT518</f>
        <v>0.05</v>
      </c>
      <c r="EZ518" s="71" t="n">
        <f aca="false">Inputs!AT518</f>
        <v>0.05</v>
      </c>
      <c r="FA518" s="71" t="n">
        <f aca="false">Inputs!AT518</f>
        <v>0.05</v>
      </c>
      <c r="FB518" s="71" t="n">
        <f aca="false">Inputs!AU518</f>
        <v>0.05</v>
      </c>
      <c r="FC518" s="71" t="n">
        <f aca="false">Inputs!AU518</f>
        <v>0.05</v>
      </c>
      <c r="FD518" s="71" t="n">
        <f aca="false">Inputs!AU518</f>
        <v>0.05</v>
      </c>
      <c r="FE518" s="71" t="n">
        <f aca="false">Inputs!AU518</f>
        <v>0.05</v>
      </c>
      <c r="FF518" s="71" t="n">
        <f aca="false">Inputs!AV518</f>
        <v>0.05</v>
      </c>
      <c r="FG518" s="71" t="n">
        <f aca="false">Inputs!AV518</f>
        <v>0.05</v>
      </c>
      <c r="FH518" s="71" t="n">
        <f aca="false">Inputs!AV518</f>
        <v>0.05</v>
      </c>
      <c r="FI518" s="71" t="n">
        <f aca="false">Inputs!AV518</f>
        <v>0.05</v>
      </c>
      <c r="FJ518" s="71" t="n">
        <f aca="false">Inputs!AW518</f>
        <v>0.05</v>
      </c>
      <c r="FK518" s="71" t="n">
        <f aca="false">Inputs!AW518</f>
        <v>0.05</v>
      </c>
      <c r="FL518" s="71" t="n">
        <f aca="false">Inputs!AW518</f>
        <v>0.05</v>
      </c>
      <c r="FM518" s="71" t="n">
        <f aca="false">Inputs!AW518</f>
        <v>0.05</v>
      </c>
      <c r="FN518" s="71" t="n">
        <f aca="false">Inputs!AX518</f>
        <v>0.05</v>
      </c>
      <c r="FO518" s="71" t="n">
        <f aca="false">Inputs!AX518</f>
        <v>0.05</v>
      </c>
      <c r="FP518" s="71" t="n">
        <f aca="false">Inputs!AX518</f>
        <v>0.05</v>
      </c>
      <c r="FQ518" s="71" t="n">
        <f aca="false">Inputs!AX518</f>
        <v>0.05</v>
      </c>
      <c r="FR518" s="71" t="n">
        <f aca="false">Inputs!AY518</f>
        <v>0.05</v>
      </c>
      <c r="FS518" s="71" t="n">
        <f aca="false">Inputs!AY518</f>
        <v>0.05</v>
      </c>
      <c r="FT518" s="71" t="n">
        <f aca="false">Inputs!AY518</f>
        <v>0.05</v>
      </c>
      <c r="FU518" s="71" t="n">
        <f aca="false">Inputs!AY518</f>
        <v>0.05</v>
      </c>
      <c r="FV518" s="71" t="n">
        <f aca="false">Inputs!AZ518</f>
        <v>0.05</v>
      </c>
      <c r="FW518" s="71" t="n">
        <f aca="false">Inputs!AZ518</f>
        <v>0.05</v>
      </c>
      <c r="FX518" s="71" t="n">
        <f aca="false">Inputs!AZ518</f>
        <v>0.05</v>
      </c>
      <c r="FY518" s="71" t="n">
        <f aca="false">Inputs!AZ518</f>
        <v>0.05</v>
      </c>
      <c r="FZ518" s="71" t="n">
        <f aca="false">Inputs!BA518</f>
        <v>0.05</v>
      </c>
      <c r="GA518" s="71" t="n">
        <f aca="false">Inputs!BA518</f>
        <v>0.05</v>
      </c>
      <c r="GB518" s="71" t="n">
        <f aca="false">Inputs!BA518</f>
        <v>0.05</v>
      </c>
      <c r="GC518" s="71" t="n">
        <f aca="false">Inputs!BA518</f>
        <v>0.05</v>
      </c>
      <c r="GD518" s="71" t="n">
        <f aca="false">Inputs!BB518</f>
        <v>0.05</v>
      </c>
      <c r="GE518" s="71" t="n">
        <f aca="false">Inputs!BB518</f>
        <v>0.05</v>
      </c>
      <c r="GF518" s="71" t="n">
        <f aca="false">Inputs!BB518</f>
        <v>0.05</v>
      </c>
      <c r="GG518" s="71" t="n">
        <f aca="false">Inputs!BB518</f>
        <v>0.05</v>
      </c>
      <c r="GH518" s="340" t="n">
        <f aca="false">Inputs!BC518</f>
        <v>0.05</v>
      </c>
      <c r="GI518" s="340" t="n">
        <f aca="false">Inputs!BC518</f>
        <v>0.05</v>
      </c>
      <c r="GJ518" s="340" t="n">
        <f aca="false">Inputs!BC518</f>
        <v>0.05</v>
      </c>
      <c r="GK518" s="340" t="n">
        <f aca="false">Inputs!BC518</f>
        <v>0.05</v>
      </c>
      <c r="GL518" s="340" t="n">
        <f aca="false">Inputs!BD518</f>
        <v>0.05</v>
      </c>
      <c r="GM518" s="340" t="n">
        <f aca="false">Inputs!BD518</f>
        <v>0.05</v>
      </c>
      <c r="GN518" s="340" t="n">
        <f aca="false">Inputs!BD518</f>
        <v>0.05</v>
      </c>
      <c r="GO518" s="340" t="n">
        <f aca="false">Inputs!BD518</f>
        <v>0.05</v>
      </c>
      <c r="GP518" s="340" t="n">
        <f aca="false">Inputs!BE518</f>
        <v>0.05</v>
      </c>
      <c r="GQ518" s="340" t="n">
        <f aca="false">Inputs!BE518</f>
        <v>0.05</v>
      </c>
      <c r="GR518" s="340" t="n">
        <f aca="false">Inputs!BE518</f>
        <v>0.05</v>
      </c>
      <c r="GS518" s="340" t="n">
        <f aca="false">Inputs!BE518</f>
        <v>0.05</v>
      </c>
      <c r="GT518" s="340" t="n">
        <f aca="false">Inputs!BF518</f>
        <v>0.05</v>
      </c>
      <c r="GU518" s="340" t="n">
        <f aca="false">Inputs!BF518</f>
        <v>0.05</v>
      </c>
      <c r="GV518" s="340" t="n">
        <f aca="false">Inputs!BF518</f>
        <v>0.05</v>
      </c>
      <c r="GW518" s="340" t="n">
        <f aca="false">Inputs!BF518</f>
        <v>0.05</v>
      </c>
      <c r="GX518" s="340" t="n">
        <f aca="false">Inputs!BG518</f>
        <v>0.05</v>
      </c>
      <c r="GY518" s="340" t="n">
        <f aca="false">Inputs!BG518</f>
        <v>0.05</v>
      </c>
      <c r="GZ518" s="340" t="n">
        <f aca="false">Inputs!BG518</f>
        <v>0.05</v>
      </c>
      <c r="HA518" s="340" t="n">
        <f aca="false">Inputs!BG518</f>
        <v>0.05</v>
      </c>
    </row>
    <row r="519" customFormat="false" ht="15" hidden="false" customHeight="false" outlineLevel="1" collapsed="false">
      <c r="A519" s="172" t="s">
        <v>99</v>
      </c>
      <c r="B519" s="173" t="s">
        <v>454</v>
      </c>
      <c r="C519" s="173" t="s">
        <v>468</v>
      </c>
      <c r="D519" s="173" t="s">
        <v>23</v>
      </c>
      <c r="E519" s="119"/>
      <c r="F519" s="19" t="s">
        <v>472</v>
      </c>
      <c r="G519" s="119" t="s">
        <v>12</v>
      </c>
      <c r="H519" s="119"/>
      <c r="I519" s="119" t="s">
        <v>461</v>
      </c>
      <c r="BZ519" s="71" t="n">
        <v>0.159</v>
      </c>
      <c r="CA519" s="71" t="n">
        <v>0.184</v>
      </c>
      <c r="CB519" s="71" t="n">
        <v>0.189</v>
      </c>
      <c r="CC519" s="283" t="n">
        <f aca="false">Inputs!AA519</f>
        <v>0.175083</v>
      </c>
      <c r="CD519" s="71" t="n">
        <v>0.089</v>
      </c>
      <c r="CE519" s="71" t="n">
        <v>0.045</v>
      </c>
      <c r="CF519" s="71" t="n">
        <v>0.017</v>
      </c>
      <c r="CG519" s="283" t="n">
        <f aca="false">Inputs!AB519</f>
        <v>-0.074</v>
      </c>
      <c r="CH519" s="71" t="n">
        <v>-0.042</v>
      </c>
      <c r="CI519" s="71" t="n">
        <v>-0.046</v>
      </c>
      <c r="CJ519" s="71" t="n">
        <v>-0.017</v>
      </c>
      <c r="CK519" s="283" t="n">
        <f aca="false">Inputs!AC519</f>
        <v>0.145</v>
      </c>
      <c r="CL519" s="71" t="n">
        <v>0.263</v>
      </c>
      <c r="CM519" s="71" t="n">
        <v>0.391</v>
      </c>
      <c r="CN519" s="71" t="n">
        <v>0.451</v>
      </c>
      <c r="CO519" s="71" t="n">
        <v>0.622</v>
      </c>
      <c r="CP519" s="71" t="n">
        <f aca="false">CP518</f>
        <v>0.063</v>
      </c>
      <c r="CQ519" s="71" t="n">
        <f aca="false">CQ518</f>
        <v>0.063</v>
      </c>
      <c r="CR519" s="71" t="n">
        <f aca="false">CR518</f>
        <v>0.063</v>
      </c>
      <c r="CS519" s="71" t="n">
        <f aca="false">CS518</f>
        <v>0.063</v>
      </c>
      <c r="CT519" s="71" t="n">
        <f aca="false">CT518</f>
        <v>0.05</v>
      </c>
      <c r="CU519" s="71" t="n">
        <f aca="false">CU518</f>
        <v>0.05</v>
      </c>
      <c r="CV519" s="71" t="n">
        <f aca="false">CV518</f>
        <v>0.05</v>
      </c>
      <c r="CW519" s="71" t="n">
        <f aca="false">CW518</f>
        <v>0.05</v>
      </c>
      <c r="CX519" s="71" t="n">
        <f aca="false">CX518</f>
        <v>0.05</v>
      </c>
      <c r="CY519" s="71" t="n">
        <f aca="false">CY518</f>
        <v>0.05</v>
      </c>
      <c r="CZ519" s="71" t="n">
        <f aca="false">CZ518</f>
        <v>0.05</v>
      </c>
      <c r="DA519" s="71" t="n">
        <f aca="false">DA518</f>
        <v>0.05</v>
      </c>
      <c r="DB519" s="71" t="n">
        <f aca="false">DB518</f>
        <v>0.05</v>
      </c>
      <c r="DC519" s="71" t="n">
        <f aca="false">DC518</f>
        <v>0.05</v>
      </c>
      <c r="DD519" s="71" t="n">
        <f aca="false">DD518</f>
        <v>0.05</v>
      </c>
      <c r="DE519" s="71" t="n">
        <f aca="false">DE518</f>
        <v>0.05</v>
      </c>
      <c r="DF519" s="71" t="n">
        <f aca="false">DF518</f>
        <v>0.05</v>
      </c>
      <c r="DG519" s="71" t="n">
        <f aca="false">DG518</f>
        <v>0.05</v>
      </c>
      <c r="DH519" s="71" t="n">
        <f aca="false">DH518</f>
        <v>0.05</v>
      </c>
      <c r="DI519" s="71" t="n">
        <f aca="false">DI518</f>
        <v>0.05</v>
      </c>
      <c r="DJ519" s="71" t="n">
        <f aca="false">DJ518</f>
        <v>0.05</v>
      </c>
      <c r="DK519" s="71" t="n">
        <f aca="false">DK518</f>
        <v>0.05</v>
      </c>
      <c r="DL519" s="71" t="n">
        <f aca="false">DL518</f>
        <v>0.05</v>
      </c>
      <c r="DM519" s="71" t="n">
        <f aca="false">DM518</f>
        <v>0.05</v>
      </c>
      <c r="DN519" s="71" t="n">
        <f aca="false">DN518</f>
        <v>0.05</v>
      </c>
      <c r="DO519" s="71" t="n">
        <f aca="false">DO518</f>
        <v>0.05</v>
      </c>
      <c r="DP519" s="71" t="n">
        <f aca="false">DP518</f>
        <v>0.05</v>
      </c>
      <c r="DQ519" s="71" t="n">
        <f aca="false">DQ518</f>
        <v>0.05</v>
      </c>
      <c r="DR519" s="71" t="n">
        <f aca="false">DR518</f>
        <v>0.05</v>
      </c>
      <c r="DS519" s="71" t="n">
        <f aca="false">DS518</f>
        <v>0.05</v>
      </c>
      <c r="DT519" s="71" t="n">
        <f aca="false">DT518</f>
        <v>0.05</v>
      </c>
      <c r="DU519" s="71" t="n">
        <f aca="false">DU518</f>
        <v>0.05</v>
      </c>
      <c r="DV519" s="71" t="n">
        <f aca="false">DV518</f>
        <v>0.05</v>
      </c>
      <c r="DW519" s="71" t="n">
        <f aca="false">DW518</f>
        <v>0.05</v>
      </c>
      <c r="DX519" s="71" t="n">
        <f aca="false">DX518</f>
        <v>0.05</v>
      </c>
      <c r="DY519" s="71" t="n">
        <f aca="false">DY518</f>
        <v>0.05</v>
      </c>
      <c r="DZ519" s="71" t="n">
        <f aca="false">DZ518</f>
        <v>0.05</v>
      </c>
      <c r="EA519" s="71" t="n">
        <f aca="false">EA518</f>
        <v>0.05</v>
      </c>
      <c r="EB519" s="71" t="n">
        <f aca="false">EB518</f>
        <v>0.05</v>
      </c>
      <c r="EC519" s="71" t="n">
        <f aca="false">EC518</f>
        <v>0.05</v>
      </c>
      <c r="ED519" s="71" t="n">
        <f aca="false">ED518</f>
        <v>0.05</v>
      </c>
      <c r="EE519" s="71" t="n">
        <f aca="false">EE518</f>
        <v>0.05</v>
      </c>
      <c r="EF519" s="71" t="n">
        <f aca="false">EF518</f>
        <v>0.05</v>
      </c>
      <c r="EG519" s="71" t="n">
        <f aca="false">EG518</f>
        <v>0.05</v>
      </c>
      <c r="EH519" s="71" t="n">
        <f aca="false">EH518</f>
        <v>0.05</v>
      </c>
      <c r="EI519" s="71" t="n">
        <f aca="false">EI518</f>
        <v>0.05</v>
      </c>
      <c r="EJ519" s="71" t="n">
        <f aca="false">EJ518</f>
        <v>0.05</v>
      </c>
      <c r="EK519" s="71" t="n">
        <f aca="false">EK518</f>
        <v>0.05</v>
      </c>
      <c r="EL519" s="71" t="n">
        <f aca="false">EL518</f>
        <v>0.05</v>
      </c>
      <c r="EM519" s="71" t="n">
        <f aca="false">EM518</f>
        <v>0.05</v>
      </c>
      <c r="EN519" s="71" t="n">
        <f aca="false">EN518</f>
        <v>0.05</v>
      </c>
      <c r="EO519" s="71" t="n">
        <f aca="false">EO518</f>
        <v>0.05</v>
      </c>
      <c r="EP519" s="71" t="n">
        <f aca="false">EP518</f>
        <v>0.05</v>
      </c>
      <c r="EQ519" s="71" t="n">
        <f aca="false">EQ518</f>
        <v>0.05</v>
      </c>
      <c r="ER519" s="71" t="n">
        <f aca="false">ER518</f>
        <v>0.05</v>
      </c>
      <c r="ES519" s="71" t="n">
        <f aca="false">ES518</f>
        <v>0.05</v>
      </c>
      <c r="ET519" s="71" t="n">
        <f aca="false">ET518</f>
        <v>0.05</v>
      </c>
      <c r="EU519" s="71" t="n">
        <f aca="false">EU518</f>
        <v>0.05</v>
      </c>
      <c r="EV519" s="71" t="n">
        <f aca="false">EV518</f>
        <v>0.05</v>
      </c>
      <c r="EW519" s="71" t="n">
        <f aca="false">EW518</f>
        <v>0.05</v>
      </c>
      <c r="EX519" s="71" t="n">
        <f aca="false">EX518</f>
        <v>0.05</v>
      </c>
      <c r="EY519" s="71" t="n">
        <f aca="false">EY518</f>
        <v>0.05</v>
      </c>
      <c r="EZ519" s="71" t="n">
        <f aca="false">EZ518</f>
        <v>0.05</v>
      </c>
      <c r="FA519" s="71" t="n">
        <f aca="false">FA518</f>
        <v>0.05</v>
      </c>
      <c r="FB519" s="71" t="n">
        <f aca="false">FB518</f>
        <v>0.05</v>
      </c>
      <c r="FC519" s="71" t="n">
        <f aca="false">FC518</f>
        <v>0.05</v>
      </c>
      <c r="FD519" s="71" t="n">
        <f aca="false">FD518</f>
        <v>0.05</v>
      </c>
      <c r="FE519" s="71" t="n">
        <f aca="false">FE518</f>
        <v>0.05</v>
      </c>
      <c r="FF519" s="71" t="n">
        <f aca="false">FF518</f>
        <v>0.05</v>
      </c>
      <c r="FG519" s="71" t="n">
        <f aca="false">FG518</f>
        <v>0.05</v>
      </c>
      <c r="FH519" s="71" t="n">
        <f aca="false">FH518</f>
        <v>0.05</v>
      </c>
      <c r="FI519" s="71" t="n">
        <f aca="false">FI518</f>
        <v>0.05</v>
      </c>
      <c r="FJ519" s="71" t="n">
        <f aca="false">FJ518</f>
        <v>0.05</v>
      </c>
      <c r="FK519" s="71" t="n">
        <f aca="false">FK518</f>
        <v>0.05</v>
      </c>
      <c r="FL519" s="71" t="n">
        <f aca="false">FL518</f>
        <v>0.05</v>
      </c>
      <c r="FM519" s="71" t="n">
        <f aca="false">FM518</f>
        <v>0.05</v>
      </c>
      <c r="FN519" s="71" t="n">
        <f aca="false">FN518</f>
        <v>0.05</v>
      </c>
      <c r="FO519" s="71" t="n">
        <f aca="false">FO518</f>
        <v>0.05</v>
      </c>
      <c r="FP519" s="71" t="n">
        <f aca="false">FP518</f>
        <v>0.05</v>
      </c>
      <c r="FQ519" s="71" t="n">
        <f aca="false">FQ518</f>
        <v>0.05</v>
      </c>
      <c r="FR519" s="71" t="n">
        <f aca="false">FR518</f>
        <v>0.05</v>
      </c>
      <c r="FS519" s="71" t="n">
        <f aca="false">FS518</f>
        <v>0.05</v>
      </c>
      <c r="FT519" s="71" t="n">
        <f aca="false">FT518</f>
        <v>0.05</v>
      </c>
      <c r="FU519" s="71" t="n">
        <f aca="false">FU518</f>
        <v>0.05</v>
      </c>
      <c r="FV519" s="71" t="n">
        <f aca="false">FV518</f>
        <v>0.05</v>
      </c>
      <c r="FW519" s="71" t="n">
        <f aca="false">FW518</f>
        <v>0.05</v>
      </c>
      <c r="FX519" s="71" t="n">
        <f aca="false">FX518</f>
        <v>0.05</v>
      </c>
      <c r="FY519" s="71" t="n">
        <f aca="false">FY518</f>
        <v>0.05</v>
      </c>
      <c r="FZ519" s="71" t="n">
        <f aca="false">FZ518</f>
        <v>0.05</v>
      </c>
      <c r="GA519" s="71" t="n">
        <f aca="false">GA518</f>
        <v>0.05</v>
      </c>
      <c r="GB519" s="71" t="n">
        <f aca="false">GB518</f>
        <v>0.05</v>
      </c>
      <c r="GC519" s="71" t="n">
        <f aca="false">GC518</f>
        <v>0.05</v>
      </c>
      <c r="GD519" s="71" t="n">
        <f aca="false">GD518</f>
        <v>0.05</v>
      </c>
      <c r="GE519" s="71" t="n">
        <f aca="false">GE518</f>
        <v>0.05</v>
      </c>
      <c r="GF519" s="71" t="n">
        <f aca="false">GF518</f>
        <v>0.05</v>
      </c>
      <c r="GG519" s="71" t="n">
        <f aca="false">GG518</f>
        <v>0.05</v>
      </c>
      <c r="GH519" s="71" t="n">
        <f aca="false">GH518</f>
        <v>0.05</v>
      </c>
      <c r="GI519" s="71" t="n">
        <f aca="false">GI518</f>
        <v>0.05</v>
      </c>
      <c r="GJ519" s="71" t="n">
        <f aca="false">GJ518</f>
        <v>0.05</v>
      </c>
      <c r="GK519" s="71" t="n">
        <f aca="false">GK518</f>
        <v>0.05</v>
      </c>
      <c r="GL519" s="71" t="n">
        <f aca="false">GL518</f>
        <v>0.05</v>
      </c>
      <c r="GM519" s="71" t="n">
        <f aca="false">GM518</f>
        <v>0.05</v>
      </c>
      <c r="GN519" s="71" t="n">
        <f aca="false">GN518</f>
        <v>0.05</v>
      </c>
      <c r="GO519" s="71" t="n">
        <f aca="false">GO518</f>
        <v>0.05</v>
      </c>
      <c r="GP519" s="71" t="n">
        <f aca="false">GP518</f>
        <v>0.05</v>
      </c>
      <c r="GQ519" s="71" t="n">
        <f aca="false">GQ518</f>
        <v>0.05</v>
      </c>
      <c r="GR519" s="71" t="n">
        <f aca="false">GR518</f>
        <v>0.05</v>
      </c>
      <c r="GS519" s="71" t="n">
        <f aca="false">GS518</f>
        <v>0.05</v>
      </c>
      <c r="GT519" s="71" t="n">
        <f aca="false">GT518</f>
        <v>0.05</v>
      </c>
      <c r="GU519" s="71" t="n">
        <f aca="false">GU518</f>
        <v>0.05</v>
      </c>
      <c r="GV519" s="71" t="n">
        <f aca="false">GV518</f>
        <v>0.05</v>
      </c>
      <c r="GW519" s="71" t="n">
        <f aca="false">GW518</f>
        <v>0.05</v>
      </c>
      <c r="GX519" s="71" t="n">
        <f aca="false">GX518</f>
        <v>0.05</v>
      </c>
      <c r="GY519" s="71" t="n">
        <f aca="false">GY518</f>
        <v>0.05</v>
      </c>
      <c r="GZ519" s="71" t="n">
        <f aca="false">GZ518</f>
        <v>0.05</v>
      </c>
      <c r="HA519" s="71" t="n">
        <f aca="false">HA518</f>
        <v>0.05</v>
      </c>
    </row>
    <row r="520" customFormat="false" ht="15" hidden="false" customHeight="false" outlineLevel="1" collapsed="false">
      <c r="A520" s="172" t="s">
        <v>99</v>
      </c>
      <c r="B520" s="173" t="s">
        <v>454</v>
      </c>
      <c r="C520" s="173" t="s">
        <v>473</v>
      </c>
      <c r="D520" s="173" t="s">
        <v>10</v>
      </c>
      <c r="E520" s="119"/>
      <c r="F520" s="19" t="s">
        <v>474</v>
      </c>
      <c r="G520" s="119" t="s">
        <v>457</v>
      </c>
      <c r="H520" s="119"/>
      <c r="I520" s="119"/>
      <c r="BZ520" s="294" t="n">
        <v>6.051756</v>
      </c>
      <c r="CA520" s="294" t="n">
        <v>6.21175</v>
      </c>
      <c r="CB520" s="294" t="n">
        <v>6.3786</v>
      </c>
      <c r="CC520" s="294" t="n">
        <v>6.5031</v>
      </c>
      <c r="CD520" s="294" t="n">
        <v>6.53334360588617</v>
      </c>
      <c r="CE520" s="294" t="n">
        <v>6.60185166666667</v>
      </c>
      <c r="CF520" s="294" t="n">
        <v>6.62297320221657</v>
      </c>
      <c r="CG520" s="294" t="n">
        <v>6.63494343688274</v>
      </c>
      <c r="CH520" s="343" t="n">
        <v>6.79</v>
      </c>
      <c r="CI520" s="343" t="n">
        <v>6.88</v>
      </c>
      <c r="CJ520" s="343" t="n">
        <v>6.44</v>
      </c>
      <c r="CK520" s="343" t="n">
        <v>6.34</v>
      </c>
      <c r="CL520" s="343" t="n">
        <v>6.27</v>
      </c>
      <c r="CM520" s="314" t="n">
        <v>6.38358287642345</v>
      </c>
      <c r="CN520" s="314" t="n">
        <v>6.35943757727815</v>
      </c>
      <c r="CO520" s="314" t="n">
        <v>6.44654435602712</v>
      </c>
      <c r="CP520" s="314" t="n">
        <v>6.42735042735043</v>
      </c>
      <c r="CQ520" s="314" t="n">
        <v>6.42735042735043</v>
      </c>
      <c r="CR520" s="314" t="n">
        <v>6.42735042735043</v>
      </c>
      <c r="CS520" s="314" t="n">
        <v>6.42735042735043</v>
      </c>
      <c r="CT520" s="297" t="n">
        <f aca="false">AVERAGE(CS521:CT521)</f>
        <v>5.72986382732146</v>
      </c>
      <c r="CU520" s="297" t="n">
        <f aca="false">AVERAGE(CT521:CU521)</f>
        <v>4.33489062726351</v>
      </c>
      <c r="CV520" s="297" t="n">
        <f aca="false">AVERAGE(CU521:CV521)</f>
        <v>2.93991742720556</v>
      </c>
      <c r="CW520" s="297" t="n">
        <f aca="false">AVERAGE(CV521:CW521)</f>
        <v>1.54494422714762</v>
      </c>
      <c r="CX520" s="294" t="n">
        <f aca="false">AVERAGE(CW521:CX521)</f>
        <v>0.846567440535536</v>
      </c>
      <c r="CY520" s="294" t="n">
        <f aca="false">AVERAGE(CX521:CY521)</f>
        <v>0.844787067369321</v>
      </c>
      <c r="CZ520" s="294" t="n">
        <f aca="false">AVERAGE(CY521:CZ521)</f>
        <v>0.843006694203105</v>
      </c>
      <c r="DA520" s="294" t="n">
        <f aca="false">AVERAGE(CZ521:DA521)</f>
        <v>0.841226321036889</v>
      </c>
      <c r="DB520" s="294" t="n">
        <f aca="false">AVERAGE(DA521:DB521)</f>
        <v>0.83908619231746</v>
      </c>
      <c r="DC520" s="294" t="n">
        <f aca="false">AVERAGE(DB521:DC521)</f>
        <v>0.836586308044817</v>
      </c>
      <c r="DD520" s="294" t="n">
        <f aca="false">AVERAGE(DC521:DD521)</f>
        <v>0.834086423772175</v>
      </c>
      <c r="DE520" s="294" t="n">
        <f aca="false">AVERAGE(DD521:DE521)</f>
        <v>0.831586539499532</v>
      </c>
      <c r="DF520" s="294" t="n">
        <f aca="false">AVERAGE(DE521:DF521)</f>
        <v>0.829057216111473</v>
      </c>
      <c r="DG520" s="294" t="n">
        <f aca="false">AVERAGE(DF521:DG521)</f>
        <v>0.826498453607997</v>
      </c>
      <c r="DH520" s="294" t="n">
        <f aca="false">AVERAGE(DG521:DH521)</f>
        <v>0.823939691104521</v>
      </c>
      <c r="DI520" s="294" t="n">
        <f aca="false">AVERAGE(DH521:DI521)</f>
        <v>0.821380928601046</v>
      </c>
      <c r="DJ520" s="294" t="n">
        <f aca="false">AVERAGE(DI521:DJ521)</f>
        <v>0.818966825206937</v>
      </c>
      <c r="DK520" s="294" t="n">
        <f aca="false">AVERAGE(DJ521:DK521)</f>
        <v>0.816697380922195</v>
      </c>
      <c r="DL520" s="294" t="n">
        <f aca="false">AVERAGE(DK521:DL521)</f>
        <v>0.814427936637452</v>
      </c>
      <c r="DM520" s="294" t="n">
        <f aca="false">AVERAGE(DL521:DM521)</f>
        <v>0.81215849235271</v>
      </c>
      <c r="DN520" s="297" t="n">
        <f aca="false">AVERAGE(DM521:DN521)</f>
        <v>0.810220662770171</v>
      </c>
      <c r="DO520" s="297" t="n">
        <f aca="false">AVERAGE(DN521:DO521)</f>
        <v>0.808614447889835</v>
      </c>
      <c r="DP520" s="297" t="n">
        <f aca="false">AVERAGE(DO521:DP521)</f>
        <v>0.807008233009499</v>
      </c>
      <c r="DQ520" s="297" t="n">
        <f aca="false">AVERAGE(DP521:DQ521)</f>
        <v>0.805402018129163</v>
      </c>
      <c r="DR520" s="297" t="n">
        <f aca="false">AVERAGE(DQ521:DR521)</f>
        <v>0.804157265324875</v>
      </c>
      <c r="DS520" s="297" t="n">
        <f aca="false">AVERAGE(DR521:DS521)</f>
        <v>0.803273974596636</v>
      </c>
      <c r="DT520" s="297" t="n">
        <f aca="false">AVERAGE(DS521:DT521)</f>
        <v>0.802390683868397</v>
      </c>
      <c r="DU520" s="297" t="n">
        <f aca="false">AVERAGE(DT521:DU521)</f>
        <v>0.801507393140158</v>
      </c>
      <c r="DV520" s="297" t="n">
        <f aca="false">AVERAGE(DU521:DV521)</f>
        <v>0.800329372137096</v>
      </c>
      <c r="DW520" s="297" t="n">
        <f aca="false">AVERAGE(DV521:DW521)</f>
        <v>0.79885662085921</v>
      </c>
      <c r="DX520" s="297" t="n">
        <f aca="false">AVERAGE(DW521:DX521)</f>
        <v>0.797383869581325</v>
      </c>
      <c r="DY520" s="297" t="n">
        <f aca="false">AVERAGE(DX521:DY521)</f>
        <v>0.79591111830344</v>
      </c>
      <c r="DZ520" s="297" t="n">
        <f aca="false">AVERAGE(DY521:DZ521)</f>
        <v>0.794677758450332</v>
      </c>
      <c r="EA520" s="294" t="n">
        <f aca="false">AVERAGE(DZ521:EA521)</f>
        <v>0.793683790022002</v>
      </c>
      <c r="EB520" s="297" t="n">
        <f aca="false">AVERAGE(EA521:EB521)</f>
        <v>0.792689821593671</v>
      </c>
      <c r="EC520" s="297" t="n">
        <f aca="false">AVERAGE(EB521:EC521)</f>
        <v>0.79169585316534</v>
      </c>
      <c r="ED520" s="297" t="n">
        <f aca="false">AVERAGE(EC521:ED521)</f>
        <v>0.79070436965808</v>
      </c>
      <c r="EE520" s="297" t="n">
        <f aca="false">AVERAGE(ED521:EE521)</f>
        <v>0.789715371071891</v>
      </c>
      <c r="EF520" s="297" t="n">
        <f aca="false">AVERAGE(EE521:EF521)</f>
        <v>0.788726372485702</v>
      </c>
      <c r="EG520" s="297" t="n">
        <f aca="false">AVERAGE(EF521:EG521)</f>
        <v>0.787737373899513</v>
      </c>
      <c r="EH520" s="297" t="n">
        <f aca="false">AVERAGE(EG521:EH521)</f>
        <v>0.78675084780979</v>
      </c>
      <c r="EI520" s="297" t="n">
        <f aca="false">AVERAGE(EH521:EI521)</f>
        <v>0.785766794216532</v>
      </c>
      <c r="EJ520" s="297" t="n">
        <f aca="false">AVERAGE(EI521:EJ521)</f>
        <v>0.784782740623274</v>
      </c>
      <c r="EK520" s="297" t="n">
        <f aca="false">AVERAGE(EJ521:EK521)</f>
        <v>0.783798687030016</v>
      </c>
      <c r="EL520" s="297" t="n">
        <f aca="false">AVERAGE(EK521:EL521)</f>
        <v>0.782817093570741</v>
      </c>
      <c r="EM520" s="297" t="n">
        <f aca="false">AVERAGE(EL521:EM521)</f>
        <v>0.781837960245449</v>
      </c>
      <c r="EN520" s="297" t="n">
        <f aca="false">AVERAGE(EM521:EN521)</f>
        <v>0.780858826920157</v>
      </c>
      <c r="EO520" s="297" t="n">
        <f aca="false">AVERAGE(EN521:EO521)</f>
        <v>0.779879693594866</v>
      </c>
      <c r="EP520" s="297" t="n">
        <f aca="false">AVERAGE(EO521:EP521)</f>
        <v>0.778903008102887</v>
      </c>
      <c r="EQ520" s="297" t="n">
        <f aca="false">AVERAGE(EP521:EQ521)</f>
        <v>0.777928770444222</v>
      </c>
      <c r="ER520" s="297" t="n">
        <f aca="false">AVERAGE(EQ521:ER521)</f>
        <v>0.776954532785556</v>
      </c>
      <c r="ES520" s="297" t="n">
        <f aca="false">AVERAGE(ER521:ES521)</f>
        <v>0.775980295126891</v>
      </c>
      <c r="ET520" s="297" t="n">
        <f aca="false">AVERAGE(ES521:ET521)</f>
        <v>0.775008493062372</v>
      </c>
      <c r="EU520" s="297" t="n">
        <f aca="false">AVERAGE(ET521:EU521)</f>
        <v>0.774039126592001</v>
      </c>
      <c r="EV520" s="297" t="n">
        <f aca="false">AVERAGE(EU521:EV521)</f>
        <v>0.773069760121629</v>
      </c>
      <c r="EW520" s="297" t="n">
        <f aca="false">AVERAGE(EV521:EW521)</f>
        <v>0.772100393651257</v>
      </c>
      <c r="EX520" s="297" t="n">
        <f aca="false">AVERAGE(EW521:EX521)</f>
        <v>0.771133450597061</v>
      </c>
      <c r="EY520" s="297" t="n">
        <f aca="false">AVERAGE(EX521:EY521)</f>
        <v>0.77016893095904</v>
      </c>
      <c r="EZ520" s="297" t="n">
        <f aca="false">AVERAGE(EY521:EZ521)</f>
        <v>0.76920441132102</v>
      </c>
      <c r="FA520" s="297" t="n">
        <f aca="false">AVERAGE(EZ521:FA521)</f>
        <v>0.768239891683</v>
      </c>
      <c r="FB520" s="297" t="n">
        <f aca="false">AVERAGE(FA521:FB521)</f>
        <v>0.767277783344075</v>
      </c>
      <c r="FC520" s="297" t="n">
        <f aca="false">AVERAGE(FB521:FC521)</f>
        <v>0.766318086304245</v>
      </c>
      <c r="FD520" s="297" t="n">
        <f aca="false">AVERAGE(FC521:FD521)</f>
        <v>0.765358389264415</v>
      </c>
      <c r="FE520" s="297" t="n">
        <f aca="false">AVERAGE(FD521:FE521)</f>
        <v>0.764398692224585</v>
      </c>
      <c r="FF520" s="297" t="n">
        <f aca="false">AVERAGE(FE521:FF521)</f>
        <v>0.763441394427355</v>
      </c>
      <c r="FG520" s="297" t="n">
        <f aca="false">AVERAGE(FF521:FG521)</f>
        <v>0.762486495872724</v>
      </c>
      <c r="FH520" s="297" t="n">
        <f aca="false">AVERAGE(FG521:FH521)</f>
        <v>0.761531597318093</v>
      </c>
      <c r="FI520" s="297" t="n">
        <f aca="false">AVERAGE(FH521:FI521)</f>
        <v>0.760576698763462</v>
      </c>
      <c r="FJ520" s="297" t="n">
        <f aca="false">AVERAGE(FI521:FJ521)</f>
        <v>0.759624187455218</v>
      </c>
      <c r="FK520" s="297" t="n">
        <f aca="false">AVERAGE(FJ521:FK521)</f>
        <v>0.75867406339336</v>
      </c>
      <c r="FL520" s="297" t="n">
        <f aca="false">AVERAGE(FK521:FL521)</f>
        <v>0.757723939331503</v>
      </c>
      <c r="FM520" s="297" t="n">
        <f aca="false">AVERAGE(FL521:FM521)</f>
        <v>0.756773815269645</v>
      </c>
      <c r="FN520" s="297" t="n">
        <f aca="false">AVERAGE(FM521:FN521)</f>
        <v>0.755826066517942</v>
      </c>
      <c r="FO520" s="297" t="n">
        <f aca="false">AVERAGE(FN521:FO521)</f>
        <v>0.754880693076393</v>
      </c>
      <c r="FP520" s="297" t="n">
        <f aca="false">AVERAGE(FO521:FP521)</f>
        <v>0.753935319634845</v>
      </c>
      <c r="FQ520" s="297" t="n">
        <f aca="false">AVERAGE(FP521:FQ521)</f>
        <v>0.752989946193297</v>
      </c>
      <c r="FR520" s="297" t="n">
        <f aca="false">AVERAGE(FQ521:FR521)</f>
        <v>0.752046936185352</v>
      </c>
      <c r="FS520" s="297" t="n">
        <f aca="false">AVERAGE(FR521:FS521)</f>
        <v>0.751106289611011</v>
      </c>
      <c r="FT520" s="297" t="n">
        <f aca="false">AVERAGE(FS521:FT521)</f>
        <v>0.750165643036671</v>
      </c>
      <c r="FU520" s="297" t="n">
        <f aca="false">AVERAGE(FT521:FU521)</f>
        <v>0.74922499646233</v>
      </c>
      <c r="FV520" s="297" t="n">
        <f aca="false">AVERAGE(FU521:FV521)</f>
        <v>0.748286701504425</v>
      </c>
      <c r="FW520" s="297" t="n">
        <f aca="false">AVERAGE(FV521:FW521)</f>
        <v>0.747350758162956</v>
      </c>
      <c r="FX520" s="297" t="n">
        <f aca="false">AVERAGE(FW521:FX521)</f>
        <v>0.746414814821487</v>
      </c>
      <c r="FY520" s="297" t="n">
        <f aca="false">AVERAGE(FX521:FY521)</f>
        <v>0.745478871480018</v>
      </c>
      <c r="FZ520" s="297" t="n">
        <f aca="false">AVERAGE(FY521:FZ521)</f>
        <v>0.744545267996903</v>
      </c>
      <c r="GA520" s="297" t="n">
        <f aca="false">AVERAGE(FZ521:GA521)</f>
        <v>0.743614004372141</v>
      </c>
      <c r="GB520" s="297" t="n">
        <f aca="false">AVERAGE(GA521:GB521)</f>
        <v>0.74268274074738</v>
      </c>
      <c r="GC520" s="297" t="n">
        <f aca="false">AVERAGE(GB521:GC521)</f>
        <v>0.741751477122618</v>
      </c>
      <c r="GD520" s="297" t="n">
        <f aca="false">AVERAGE(GC521:GD521)</f>
        <v>0.740822541656918</v>
      </c>
      <c r="GE520" s="297" t="n">
        <f aca="false">AVERAGE(GD521:GE521)</f>
        <v>0.73989593435028</v>
      </c>
      <c r="GF520" s="297" t="n">
        <f aca="false">AVERAGE(GE521:GF521)</f>
        <v>0.738969327043643</v>
      </c>
      <c r="GG520" s="297" t="n">
        <f aca="false">AVERAGE(GF521:GG521)</f>
        <v>0.738042719737005</v>
      </c>
      <c r="GH520" s="294" t="n">
        <f aca="false">AVERAGE(GG521:GH521)</f>
        <v>0.737118428948634</v>
      </c>
      <c r="GI520" s="294" t="n">
        <f aca="false">AVERAGE(GH521:GI521)</f>
        <v>0.736196454678529</v>
      </c>
      <c r="GJ520" s="294" t="n">
        <f aca="false">AVERAGE(GI521:GJ521)</f>
        <v>0.735274480408424</v>
      </c>
      <c r="GK520" s="294" t="n">
        <f aca="false">AVERAGE(GJ521:GK521)</f>
        <v>0.73435250613832</v>
      </c>
      <c r="GL520" s="294" t="n">
        <f aca="false">AVERAGE(GK521:GL521)</f>
        <v>0.73343283680389</v>
      </c>
      <c r="GM520" s="294" t="n">
        <f aca="false">AVERAGE(GL521:GM521)</f>
        <v>0.732515472405136</v>
      </c>
      <c r="GN520" s="294" t="n">
        <f aca="false">AVERAGE(GM521:GN521)</f>
        <v>0.731598108006382</v>
      </c>
      <c r="GO520" s="294" t="n">
        <f aca="false">AVERAGE(GN521:GO521)</f>
        <v>0.730680743607628</v>
      </c>
      <c r="GP520" s="294" t="n">
        <f aca="false">AVERAGE(GO521:GP521)</f>
        <v>0.729765672619871</v>
      </c>
      <c r="GQ520" s="294" t="n">
        <f aca="false">AVERAGE(GP521:GQ521)</f>
        <v>0.728852895043111</v>
      </c>
      <c r="GR520" s="294" t="n">
        <f aca="false">AVERAGE(GQ521:GR521)</f>
        <v>0.72794011746635</v>
      </c>
      <c r="GS520" s="294" t="n">
        <f aca="false">AVERAGE(GR521:GS521)</f>
        <v>0.72702733988959</v>
      </c>
      <c r="GT520" s="294" t="n">
        <f aca="false">AVERAGE(GS521:GT521)</f>
        <v>0.726116844256771</v>
      </c>
      <c r="GU520" s="294" t="n">
        <f aca="false">AVERAGE(GT521:GU521)</f>
        <v>0.725208630567895</v>
      </c>
      <c r="GV520" s="294" t="n">
        <f aca="false">AVERAGE(GU521:GV521)</f>
        <v>0.724300416879018</v>
      </c>
      <c r="GW520" s="294" t="n">
        <f aca="false">AVERAGE(GV521:GW521)</f>
        <v>0.723392203190142</v>
      </c>
      <c r="GX520" s="294" t="n">
        <f aca="false">AVERAGE(GW521:GX521)</f>
        <v>0.722486260035487</v>
      </c>
      <c r="GY520" s="294" t="n">
        <f aca="false">AVERAGE(GX521:GY521)</f>
        <v>0.721582587415055</v>
      </c>
      <c r="GZ520" s="294" t="n">
        <f aca="false">AVERAGE(GY521:GZ521)</f>
        <v>0.720678914794623</v>
      </c>
      <c r="HA520" s="294" t="n">
        <f aca="false">AVERAGE(GZ521:HA521)</f>
        <v>0.719775242174191</v>
      </c>
    </row>
    <row r="521" customFormat="false" ht="15" hidden="false" customHeight="false" outlineLevel="1" collapsed="false">
      <c r="A521" s="172" t="s">
        <v>99</v>
      </c>
      <c r="B521" s="173" t="s">
        <v>454</v>
      </c>
      <c r="C521" s="173" t="s">
        <v>473</v>
      </c>
      <c r="D521" s="173" t="s">
        <v>10</v>
      </c>
      <c r="E521" s="119"/>
      <c r="F521" s="19" t="s">
        <v>475</v>
      </c>
      <c r="G521" s="119" t="s">
        <v>457</v>
      </c>
      <c r="H521" s="119"/>
      <c r="I521" s="119" t="s">
        <v>459</v>
      </c>
      <c r="BZ521" s="294" t="n">
        <v>6.03</v>
      </c>
      <c r="CA521" s="294" t="n">
        <v>6.32</v>
      </c>
      <c r="CB521" s="294" t="n">
        <v>6.4</v>
      </c>
      <c r="CC521" s="294" t="n">
        <v>6.46</v>
      </c>
      <c r="CD521" s="294" t="n">
        <v>6.61004</v>
      </c>
      <c r="CE521" s="294" t="n">
        <v>6.495329</v>
      </c>
      <c r="CF521" s="294" t="n">
        <v>6.63494343688274</v>
      </c>
      <c r="CG521" s="294" t="n">
        <v>6.63494343688274</v>
      </c>
      <c r="CH521" s="343" t="n">
        <v>6.91</v>
      </c>
      <c r="CI521" s="343" t="n">
        <v>6.74</v>
      </c>
      <c r="CJ521" s="343" t="n">
        <v>6.45</v>
      </c>
      <c r="CK521" s="343" t="n">
        <v>6.18</v>
      </c>
      <c r="CL521" s="343" t="n">
        <v>6.45</v>
      </c>
      <c r="CM521" s="314" t="n">
        <v>6.3171657528469</v>
      </c>
      <c r="CN521" s="314" t="n">
        <v>6.4017094017094</v>
      </c>
      <c r="CO521" s="344" t="n">
        <v>6.49137931034483</v>
      </c>
      <c r="CP521" s="314" t="n">
        <v>6.42735042735043</v>
      </c>
      <c r="CQ521" s="314" t="n">
        <v>6.42735042735043</v>
      </c>
      <c r="CR521" s="314" t="n">
        <v>6.42735042735043</v>
      </c>
      <c r="CS521" s="344" t="n">
        <v>6.42735042735043</v>
      </c>
      <c r="CT521" s="294" t="n">
        <f aca="false">(CW521-CS521)/4+CS521</f>
        <v>5.03237722729248</v>
      </c>
      <c r="CU521" s="294" t="n">
        <f aca="false">(CW521-CS521)/4*2+CS521</f>
        <v>3.63740402723454</v>
      </c>
      <c r="CV521" s="294" t="n">
        <f aca="false">(CW521-CS521)/4*3+CS521</f>
        <v>2.24243082717659</v>
      </c>
      <c r="CW521" s="309" t="n">
        <f aca="false">Inputs!AF521</f>
        <v>0.847457627118644</v>
      </c>
      <c r="CX521" s="294" t="n">
        <f aca="false">(DA521-CW521)/4+CW521</f>
        <v>0.845677253952428</v>
      </c>
      <c r="CY521" s="294" t="n">
        <f aca="false">(DA521-CW521)/4*2+CW521</f>
        <v>0.843896880786213</v>
      </c>
      <c r="CZ521" s="294" t="n">
        <f aca="false">(DA521-CW521)/4*3+CW521</f>
        <v>0.842116507619997</v>
      </c>
      <c r="DA521" s="309" t="n">
        <f aca="false">Inputs!AG521</f>
        <v>0.840336134453782</v>
      </c>
      <c r="DB521" s="294" t="n">
        <f aca="false">(DE521-DA521)/4+DA521</f>
        <v>0.837836250181139</v>
      </c>
      <c r="DC521" s="294" t="n">
        <f aca="false">(DE521-DA521)/4*2+DA521</f>
        <v>0.835336365908496</v>
      </c>
      <c r="DD521" s="294" t="n">
        <f aca="false">(DE521-DA521)/4*3+DA521</f>
        <v>0.832836481635853</v>
      </c>
      <c r="DE521" s="309" t="n">
        <f aca="false">Inputs!AH521</f>
        <v>0.83033659736321</v>
      </c>
      <c r="DF521" s="294" t="n">
        <f aca="false">(DI521-DE521)/4+DE521</f>
        <v>0.827777834859735</v>
      </c>
      <c r="DG521" s="294" t="n">
        <f aca="false">(DI521-DE521)/4*2+DE521</f>
        <v>0.825219072356259</v>
      </c>
      <c r="DH521" s="294" t="n">
        <f aca="false">(DI521-DE521)/4*3+DE521</f>
        <v>0.822660309852784</v>
      </c>
      <c r="DI521" s="309" t="n">
        <f aca="false">Inputs!AI521</f>
        <v>0.820101547349308</v>
      </c>
      <c r="DJ521" s="294" t="n">
        <f aca="false">(DM521-DI521)/4+DI521</f>
        <v>0.817832103064566</v>
      </c>
      <c r="DK521" s="294" t="n">
        <f aca="false">(DM521-DI521)/4*2+DI521</f>
        <v>0.815562658779823</v>
      </c>
      <c r="DL521" s="294" t="n">
        <f aca="false">(DM521-DI521)/4*3+DI521</f>
        <v>0.813293214495081</v>
      </c>
      <c r="DM521" s="309" t="n">
        <f aca="false">Inputs!AJ521</f>
        <v>0.811023770210338</v>
      </c>
      <c r="DN521" s="297" t="n">
        <f aca="false">(DQ521-DM521)/4+DM521</f>
        <v>0.809417555330003</v>
      </c>
      <c r="DO521" s="297" t="n">
        <f aca="false">(DQ521-DM521)/4*2+DM521</f>
        <v>0.807811340449667</v>
      </c>
      <c r="DP521" s="297" t="n">
        <f aca="false">(DQ521-DM521)/4*3+DM521</f>
        <v>0.806205125569331</v>
      </c>
      <c r="DQ521" s="313" t="n">
        <f aca="false">Inputs!AK521</f>
        <v>0.804598910688995</v>
      </c>
      <c r="DR521" s="297" t="n">
        <f aca="false">(DU521-DQ521)/4+DQ521</f>
        <v>0.803715619960756</v>
      </c>
      <c r="DS521" s="297" t="n">
        <f aca="false">(DU521-DQ521)/4*2+DQ521</f>
        <v>0.802832329232517</v>
      </c>
      <c r="DT521" s="297" t="n">
        <f aca="false">(DU521-DQ521)/4*3+DQ521</f>
        <v>0.801949038504277</v>
      </c>
      <c r="DU521" s="313" t="n">
        <f aca="false">Inputs!AL521</f>
        <v>0.801065747776038</v>
      </c>
      <c r="DV521" s="297" t="n">
        <f aca="false">(DY521-DU521)/4+DU521</f>
        <v>0.799592996498153</v>
      </c>
      <c r="DW521" s="297" t="n">
        <f aca="false">(DY521-DU521)/4*2+DU521</f>
        <v>0.798120245220268</v>
      </c>
      <c r="DX521" s="297" t="n">
        <f aca="false">(DY521-DU521)/4*3+DU521</f>
        <v>0.796647493942383</v>
      </c>
      <c r="DY521" s="313" t="n">
        <f aca="false">Inputs!AM521</f>
        <v>0.795174742664497</v>
      </c>
      <c r="DZ521" s="297" t="n">
        <f aca="false">(EC521-DY521)/4+DY521</f>
        <v>0.794180774236167</v>
      </c>
      <c r="EA521" s="294" t="n">
        <f aca="false">(EC521-DY521)/4*2+DY521</f>
        <v>0.793186805807836</v>
      </c>
      <c r="EB521" s="297" t="n">
        <f aca="false">(EC521-DY521)/4*3+DY521</f>
        <v>0.792192837379506</v>
      </c>
      <c r="EC521" s="313" t="n">
        <f aca="false">Inputs!AN521</f>
        <v>0.791198868951175</v>
      </c>
      <c r="ED521" s="297" t="n">
        <f aca="false">(EG521-EC521)/4+EC521</f>
        <v>0.790209870364986</v>
      </c>
      <c r="EE521" s="297" t="n">
        <f aca="false">(EG521-EC521)/4*2+EC521</f>
        <v>0.789220871778797</v>
      </c>
      <c r="EF521" s="297" t="n">
        <f aca="false">(EG521-EC521)/4*3+EC521</f>
        <v>0.788231873192608</v>
      </c>
      <c r="EG521" s="313" t="n">
        <f aca="false">Inputs!AO521</f>
        <v>0.787242874606419</v>
      </c>
      <c r="EH521" s="297" t="n">
        <f aca="false">(EK521-EG521)/4+EG521</f>
        <v>0.786258821013161</v>
      </c>
      <c r="EI521" s="297" t="n">
        <f aca="false">(EK521-EG521)/4*2+EG521</f>
        <v>0.785274767419903</v>
      </c>
      <c r="EJ521" s="297" t="n">
        <f aca="false">(EK521-EG521)/4*3+EG521</f>
        <v>0.784290713826645</v>
      </c>
      <c r="EK521" s="313" t="n">
        <f aca="false">Inputs!AP521</f>
        <v>0.783306660233387</v>
      </c>
      <c r="EL521" s="297" t="n">
        <f aca="false">(EO521-EK521)/4+EK521</f>
        <v>0.782327526908095</v>
      </c>
      <c r="EM521" s="297" t="n">
        <f aca="false">(EO521-EK521)/4*2+EK521</f>
        <v>0.781348393582803</v>
      </c>
      <c r="EN521" s="297" t="n">
        <f aca="false">(EO521-EK521)/4*3+EK521</f>
        <v>0.780369260257511</v>
      </c>
      <c r="EO521" s="313" t="n">
        <f aca="false">Inputs!AQ521</f>
        <v>0.77939012693222</v>
      </c>
      <c r="EP521" s="297" t="n">
        <f aca="false">(ES521-EO521)/4+EO521</f>
        <v>0.778415889273554</v>
      </c>
      <c r="EQ521" s="297" t="n">
        <f aca="false">(ES521-EO521)/4*2+EO521</f>
        <v>0.777441651614889</v>
      </c>
      <c r="ER521" s="297" t="n">
        <f aca="false">(ES521-EO521)/4*3+EO521</f>
        <v>0.776467413956224</v>
      </c>
      <c r="ES521" s="313" t="n">
        <f aca="false">Inputs!AR521</f>
        <v>0.775493176297558</v>
      </c>
      <c r="ET521" s="297" t="n">
        <f aca="false">(EW521-ES521)/4+ES521</f>
        <v>0.774523809827187</v>
      </c>
      <c r="EU521" s="297" t="n">
        <f aca="false">(EW521-ES521)/4*2+ES521</f>
        <v>0.773554443356814</v>
      </c>
      <c r="EV521" s="297" t="n">
        <f aca="false">(EW521-ES521)/4*3+ES521</f>
        <v>0.772585076886443</v>
      </c>
      <c r="EW521" s="313" t="n">
        <f aca="false">Inputs!AS521</f>
        <v>0.771615710416071</v>
      </c>
      <c r="EX521" s="297" t="n">
        <f aca="false">(FA521-EW521)/4+EW521</f>
        <v>0.77065119077805</v>
      </c>
      <c r="EY521" s="297" t="n">
        <f aca="false">(FA521-EW521)/4*2+EW521</f>
        <v>0.76968667114003</v>
      </c>
      <c r="EZ521" s="297" t="n">
        <f aca="false">(FA521-EW521)/4*3+EW521</f>
        <v>0.76872215150201</v>
      </c>
      <c r="FA521" s="313" t="n">
        <f aca="false">Inputs!AT521</f>
        <v>0.76775763186399</v>
      </c>
      <c r="FB521" s="297" t="n">
        <f aca="false">(FE521-FA521)/4+FA521</f>
        <v>0.76679793482416</v>
      </c>
      <c r="FC521" s="297" t="n">
        <f aca="false">(FE521-FA521)/4*2+FA521</f>
        <v>0.76583823778433</v>
      </c>
      <c r="FD521" s="297" t="n">
        <f aca="false">(FE521-FA521)/4*3+FA521</f>
        <v>0.7648785407445</v>
      </c>
      <c r="FE521" s="313" t="n">
        <f aca="false">Inputs!AU521</f>
        <v>0.76391884370467</v>
      </c>
      <c r="FF521" s="297" t="n">
        <f aca="false">(FI521-FE521)/4+FE521</f>
        <v>0.762963945150039</v>
      </c>
      <c r="FG521" s="297" t="n">
        <f aca="false">(FI521-FE521)/4*2+FE521</f>
        <v>0.762009046595408</v>
      </c>
      <c r="FH521" s="297" t="n">
        <f aca="false">(FI521-FE521)/4*3+FE521</f>
        <v>0.761054148040778</v>
      </c>
      <c r="FI521" s="313" t="n">
        <f aca="false">Inputs!AV521</f>
        <v>0.760099249486147</v>
      </c>
      <c r="FJ521" s="297" t="n">
        <f aca="false">(FM521-FI521)/4+FI521</f>
        <v>0.759149125424289</v>
      </c>
      <c r="FK521" s="297" t="n">
        <f aca="false">(FM521-FI521)/4*2+FI521</f>
        <v>0.758199001362431</v>
      </c>
      <c r="FL521" s="297" t="n">
        <f aca="false">(FM521-FI521)/4*3+FI521</f>
        <v>0.757248877300574</v>
      </c>
      <c r="FM521" s="313" t="n">
        <f aca="false">Inputs!AW521</f>
        <v>0.756298753238716</v>
      </c>
      <c r="FN521" s="297" t="n">
        <f aca="false">(FQ521-FM521)/4+FM521</f>
        <v>0.755353379797167</v>
      </c>
      <c r="FO521" s="297" t="n">
        <f aca="false">(FQ521-FM521)/4*2+FM521</f>
        <v>0.754408006355619</v>
      </c>
      <c r="FP521" s="297" t="n">
        <f aca="false">(FQ521-FM521)/4*3+FM521</f>
        <v>0.753462632914071</v>
      </c>
      <c r="FQ521" s="313" t="n">
        <f aca="false">Inputs!AX521</f>
        <v>0.752517259472522</v>
      </c>
      <c r="FR521" s="297" t="n">
        <f aca="false">(FU521-FQ521)/4+FQ521</f>
        <v>0.751576612898182</v>
      </c>
      <c r="FS521" s="297" t="n">
        <f aca="false">(FU521-FQ521)/4*2+FQ521</f>
        <v>0.750635966323841</v>
      </c>
      <c r="FT521" s="297" t="n">
        <f aca="false">(FU521-FQ521)/4*3+FQ521</f>
        <v>0.7496953197495</v>
      </c>
      <c r="FU521" s="313" t="n">
        <f aca="false">Inputs!AY521</f>
        <v>0.74875467317516</v>
      </c>
      <c r="FV521" s="313" t="n">
        <f aca="false">(FY521-FU521)/4+FU521</f>
        <v>0.747818729833691</v>
      </c>
      <c r="FW521" s="313" t="n">
        <f aca="false">(FY521-FU521)/4*2+FU521</f>
        <v>0.746882786492222</v>
      </c>
      <c r="FX521" s="313" t="n">
        <f aca="false">(FY521-FU521)/4*3+FU521</f>
        <v>0.745946843150753</v>
      </c>
      <c r="FY521" s="313" t="n">
        <f aca="false">Inputs!AZ521</f>
        <v>0.745010899809284</v>
      </c>
      <c r="FZ521" s="313" t="n">
        <f aca="false">(GC521-FY521)/4+FY521</f>
        <v>0.744079636184522</v>
      </c>
      <c r="GA521" s="313" t="n">
        <f aca="false">(GC521-FY521)/4*2+FY521</f>
        <v>0.743148372559761</v>
      </c>
      <c r="GB521" s="313" t="n">
        <f aca="false">(GC521-FY521)/4*3+FY521</f>
        <v>0.742217108934999</v>
      </c>
      <c r="GC521" s="313" t="n">
        <f aca="false">Inputs!BA521</f>
        <v>0.741285845310237</v>
      </c>
      <c r="GD521" s="313" t="n">
        <f aca="false">(GG521-GC521)/4+GC521</f>
        <v>0.740359238003599</v>
      </c>
      <c r="GE521" s="313" t="n">
        <f aca="false">(GG521-GC521)/4*2+GC521</f>
        <v>0.739432630696962</v>
      </c>
      <c r="GF521" s="313" t="n">
        <f aca="false">(GG521-GC521)/4*3+GC521</f>
        <v>0.738506023390324</v>
      </c>
      <c r="GG521" s="313" t="n">
        <f aca="false">Inputs!BB521</f>
        <v>0.737579416083686</v>
      </c>
      <c r="GH521" s="287" t="n">
        <f aca="false">(GK521-GG521)/4+GG521</f>
        <v>0.736657441813581</v>
      </c>
      <c r="GI521" s="287" t="n">
        <f aca="false">(GK521-GG521)/4*2+GG521</f>
        <v>0.735735467543477</v>
      </c>
      <c r="GJ521" s="287" t="n">
        <f aca="false">(GK521-GG521)/4*3+GG521</f>
        <v>0.734813493273372</v>
      </c>
      <c r="GK521" s="287" t="n">
        <f aca="false">Inputs!BC521</f>
        <v>0.733891519003267</v>
      </c>
      <c r="GL521" s="287" t="n">
        <f aca="false">(GO521-GK521)/4+GK521</f>
        <v>0.732974154604513</v>
      </c>
      <c r="GM521" s="287" t="n">
        <f aca="false">(GO521-GK521)/4*2+GK521</f>
        <v>0.732056790205759</v>
      </c>
      <c r="GN521" s="287" t="n">
        <f aca="false">(GO521-GK521)/4*3+GK521</f>
        <v>0.731139425807005</v>
      </c>
      <c r="GO521" s="287" t="n">
        <f aca="false">Inputs!BD521</f>
        <v>0.730222061408251</v>
      </c>
      <c r="GP521" s="287" t="n">
        <f aca="false">(GS521-GO521)/4+GO521</f>
        <v>0.729309283831491</v>
      </c>
      <c r="GQ521" s="287" t="n">
        <f aca="false">(GS521-GO521)/4*2+GO521</f>
        <v>0.72839650625473</v>
      </c>
      <c r="GR521" s="287" t="n">
        <f aca="false">(GS521-GO521)/4*3+GO521</f>
        <v>0.72748372867797</v>
      </c>
      <c r="GS521" s="287" t="n">
        <f aca="false">Inputs!BE521</f>
        <v>0.72657095110121</v>
      </c>
      <c r="GT521" s="287" t="n">
        <f aca="false">(GW521-GS521)/4+GS521</f>
        <v>0.725662737412333</v>
      </c>
      <c r="GU521" s="287" t="n">
        <f aca="false">(GW521-GS521)/4*2+GS521</f>
        <v>0.724754523723457</v>
      </c>
      <c r="GV521" s="287" t="n">
        <f aca="false">(GW521-GS521)/4*3+GS521</f>
        <v>0.72384631003458</v>
      </c>
      <c r="GW521" s="287" t="n">
        <f aca="false">Inputs!BF521</f>
        <v>0.722938096345704</v>
      </c>
      <c r="GX521" s="287" t="n">
        <f aca="false">(HA521-GW521)/4+GW521</f>
        <v>0.722034423725271</v>
      </c>
      <c r="GY521" s="287" t="n">
        <f aca="false">(HA521-GW521)/4*2+GW521</f>
        <v>0.721130751104839</v>
      </c>
      <c r="GZ521" s="287" t="n">
        <f aca="false">(HA521-GW521)/4*3+GW521</f>
        <v>0.720227078484407</v>
      </c>
      <c r="HA521" s="287" t="n">
        <f aca="false">Inputs!BG521</f>
        <v>0.719323405863975</v>
      </c>
    </row>
    <row r="522" customFormat="false" ht="15" hidden="false" customHeight="false" outlineLevel="1" collapsed="false">
      <c r="A522" s="172" t="s">
        <v>99</v>
      </c>
      <c r="B522" s="173" t="s">
        <v>454</v>
      </c>
      <c r="C522" s="173" t="s">
        <v>473</v>
      </c>
      <c r="D522" s="173" t="s">
        <v>10</v>
      </c>
      <c r="E522" s="119"/>
      <c r="F522" s="19" t="s">
        <v>476</v>
      </c>
      <c r="G522" s="119" t="s">
        <v>12</v>
      </c>
      <c r="H522" s="119"/>
      <c r="I522" s="119" t="s">
        <v>461</v>
      </c>
      <c r="BZ522" s="71" t="n">
        <v>0.0115</v>
      </c>
      <c r="CA522" s="71" t="n">
        <v>0.0115</v>
      </c>
      <c r="CB522" s="71" t="n">
        <v>0.0115</v>
      </c>
      <c r="CC522" s="283" t="n">
        <f aca="false">Inputs!AA522</f>
        <v>0.0149167</v>
      </c>
      <c r="CD522" s="71" t="n">
        <v>0.0149</v>
      </c>
      <c r="CE522" s="71" t="n">
        <v>0.0149</v>
      </c>
      <c r="CF522" s="71" t="n">
        <v>0.0149</v>
      </c>
      <c r="CG522" s="283" t="n">
        <f aca="false">Inputs!AB522</f>
        <v>0.015</v>
      </c>
      <c r="CH522" s="71" t="n">
        <v>0.0077</v>
      </c>
      <c r="CI522" s="71" t="n">
        <v>0.0077</v>
      </c>
      <c r="CJ522" s="71" t="n">
        <v>0.0077</v>
      </c>
      <c r="CK522" s="283" t="n">
        <f aca="false">Inputs!AC522</f>
        <v>0.003</v>
      </c>
      <c r="CL522" s="71" t="n">
        <f aca="false">CD522/100</f>
        <v>0.000149</v>
      </c>
      <c r="CM522" s="71" t="n">
        <f aca="false">CE522/100</f>
        <v>0.000149</v>
      </c>
      <c r="CN522" s="71" t="n">
        <f aca="false">CF522/100</f>
        <v>0.000149</v>
      </c>
      <c r="CO522" s="71" t="n">
        <f aca="false">CG522/100</f>
        <v>0.00015</v>
      </c>
      <c r="CP522" s="71" t="n">
        <f aca="false">Inputs!AE522</f>
        <v>0.018</v>
      </c>
      <c r="CQ522" s="71" t="n">
        <f aca="false">Inputs!AE522</f>
        <v>0.018</v>
      </c>
      <c r="CR522" s="71" t="n">
        <f aca="false">Inputs!AE522</f>
        <v>0.018</v>
      </c>
      <c r="CS522" s="71" t="n">
        <f aca="false">Inputs!AE522</f>
        <v>0.018</v>
      </c>
      <c r="CT522" s="71" t="n">
        <f aca="false">Inputs!AF522</f>
        <v>0.015</v>
      </c>
      <c r="CU522" s="71" t="n">
        <f aca="false">Inputs!AF522</f>
        <v>0.015</v>
      </c>
      <c r="CV522" s="71" t="n">
        <f aca="false">Inputs!AF522</f>
        <v>0.015</v>
      </c>
      <c r="CW522" s="71" t="n">
        <f aca="false">Inputs!AF522</f>
        <v>0.015</v>
      </c>
      <c r="CX522" s="71" t="n">
        <f aca="false">Inputs!AG522</f>
        <v>0.015</v>
      </c>
      <c r="CY522" s="71" t="n">
        <f aca="false">Inputs!AG522</f>
        <v>0.015</v>
      </c>
      <c r="CZ522" s="71" t="n">
        <f aca="false">Inputs!AG522</f>
        <v>0.015</v>
      </c>
      <c r="DA522" s="71" t="n">
        <f aca="false">Inputs!AG522</f>
        <v>0.015</v>
      </c>
      <c r="DB522" s="71" t="n">
        <f aca="false">Inputs!AH522</f>
        <v>0.015</v>
      </c>
      <c r="DC522" s="71" t="n">
        <f aca="false">Inputs!AH522</f>
        <v>0.015</v>
      </c>
      <c r="DD522" s="71" t="n">
        <f aca="false">Inputs!AH522</f>
        <v>0.015</v>
      </c>
      <c r="DE522" s="71" t="n">
        <f aca="false">Inputs!AH522</f>
        <v>0.015</v>
      </c>
      <c r="DF522" s="71" t="n">
        <f aca="false">Inputs!AI522</f>
        <v>0.015</v>
      </c>
      <c r="DG522" s="71" t="n">
        <f aca="false">Inputs!AI522</f>
        <v>0.015</v>
      </c>
      <c r="DH522" s="71" t="n">
        <f aca="false">Inputs!AI522</f>
        <v>0.015</v>
      </c>
      <c r="DI522" s="71" t="n">
        <f aca="false">Inputs!AI522</f>
        <v>0.015</v>
      </c>
      <c r="DJ522" s="71" t="n">
        <f aca="false">Inputs!AJ522</f>
        <v>0.015</v>
      </c>
      <c r="DK522" s="71" t="n">
        <f aca="false">Inputs!AJ522</f>
        <v>0.015</v>
      </c>
      <c r="DL522" s="71" t="n">
        <f aca="false">Inputs!AJ522</f>
        <v>0.015</v>
      </c>
      <c r="DM522" s="71" t="n">
        <f aca="false">Inputs!AJ522</f>
        <v>0.015</v>
      </c>
      <c r="DN522" s="71" t="n">
        <f aca="false">Inputs!AK522</f>
        <v>0.015</v>
      </c>
      <c r="DO522" s="71" t="n">
        <f aca="false">Inputs!AK522</f>
        <v>0.015</v>
      </c>
      <c r="DP522" s="71" t="n">
        <f aca="false">Inputs!AK522</f>
        <v>0.015</v>
      </c>
      <c r="DQ522" s="71" t="n">
        <f aca="false">Inputs!AK522</f>
        <v>0.015</v>
      </c>
      <c r="DR522" s="71" t="n">
        <f aca="false">Inputs!AL522</f>
        <v>0.015</v>
      </c>
      <c r="DS522" s="71" t="n">
        <f aca="false">Inputs!AL522</f>
        <v>0.015</v>
      </c>
      <c r="DT522" s="71" t="n">
        <f aca="false">Inputs!AL522</f>
        <v>0.015</v>
      </c>
      <c r="DU522" s="71" t="n">
        <f aca="false">Inputs!AL522</f>
        <v>0.015</v>
      </c>
      <c r="DV522" s="71" t="n">
        <f aca="false">Inputs!AM522</f>
        <v>0.015</v>
      </c>
      <c r="DW522" s="71" t="n">
        <f aca="false">Inputs!AM522</f>
        <v>0.015</v>
      </c>
      <c r="DX522" s="71" t="n">
        <f aca="false">Inputs!AM522</f>
        <v>0.015</v>
      </c>
      <c r="DY522" s="71" t="n">
        <f aca="false">Inputs!AM522</f>
        <v>0.015</v>
      </c>
      <c r="DZ522" s="71" t="n">
        <f aca="false">Inputs!AN522</f>
        <v>0.015</v>
      </c>
      <c r="EA522" s="71" t="n">
        <f aca="false">Inputs!AN522</f>
        <v>0.015</v>
      </c>
      <c r="EB522" s="71" t="n">
        <f aca="false">Inputs!AN522</f>
        <v>0.015</v>
      </c>
      <c r="EC522" s="71" t="n">
        <f aca="false">Inputs!AN522</f>
        <v>0.015</v>
      </c>
      <c r="ED522" s="71" t="n">
        <f aca="false">Inputs!AO522</f>
        <v>0.015</v>
      </c>
      <c r="EE522" s="71" t="n">
        <f aca="false">Inputs!AO522</f>
        <v>0.015</v>
      </c>
      <c r="EF522" s="71" t="n">
        <f aca="false">Inputs!AO522</f>
        <v>0.015</v>
      </c>
      <c r="EG522" s="71" t="n">
        <f aca="false">Inputs!AO522</f>
        <v>0.015</v>
      </c>
      <c r="EH522" s="71" t="n">
        <f aca="false">Inputs!AP522</f>
        <v>0.015</v>
      </c>
      <c r="EI522" s="71" t="n">
        <f aca="false">Inputs!AP522</f>
        <v>0.015</v>
      </c>
      <c r="EJ522" s="71" t="n">
        <f aca="false">Inputs!AP522</f>
        <v>0.015</v>
      </c>
      <c r="EK522" s="71" t="n">
        <f aca="false">Inputs!AP522</f>
        <v>0.015</v>
      </c>
      <c r="EL522" s="71" t="n">
        <f aca="false">Inputs!AQ522</f>
        <v>0.015</v>
      </c>
      <c r="EM522" s="71" t="n">
        <f aca="false">Inputs!AP522</f>
        <v>0.015</v>
      </c>
      <c r="EN522" s="71" t="n">
        <f aca="false">Inputs!AQ522</f>
        <v>0.015</v>
      </c>
      <c r="EO522" s="71" t="n">
        <f aca="false">Inputs!AQ522</f>
        <v>0.015</v>
      </c>
      <c r="EP522" s="71" t="n">
        <f aca="false">Inputs!AR522</f>
        <v>0.015</v>
      </c>
      <c r="EQ522" s="71" t="n">
        <f aca="false">Inputs!AR522</f>
        <v>0.015</v>
      </c>
      <c r="ER522" s="71" t="n">
        <f aca="false">Inputs!AR522</f>
        <v>0.015</v>
      </c>
      <c r="ES522" s="71" t="n">
        <f aca="false">Inputs!AR522</f>
        <v>0.015</v>
      </c>
      <c r="ET522" s="71" t="n">
        <f aca="false">Inputs!AS522</f>
        <v>0.015</v>
      </c>
      <c r="EU522" s="71" t="n">
        <f aca="false">Inputs!AS522</f>
        <v>0.015</v>
      </c>
      <c r="EV522" s="71" t="n">
        <f aca="false">Inputs!AS522</f>
        <v>0.015</v>
      </c>
      <c r="EW522" s="71" t="n">
        <f aca="false">Inputs!AS522</f>
        <v>0.015</v>
      </c>
      <c r="EX522" s="71" t="n">
        <f aca="false">Inputs!AT522</f>
        <v>0.015</v>
      </c>
      <c r="EY522" s="71" t="n">
        <f aca="false">Inputs!AT522</f>
        <v>0.015</v>
      </c>
      <c r="EZ522" s="71" t="n">
        <f aca="false">Inputs!AT522</f>
        <v>0.015</v>
      </c>
      <c r="FA522" s="71" t="n">
        <f aca="false">Inputs!AT522</f>
        <v>0.015</v>
      </c>
      <c r="FB522" s="71" t="n">
        <f aca="false">Inputs!AU522</f>
        <v>0.015</v>
      </c>
      <c r="FC522" s="71" t="n">
        <f aca="false">Inputs!AU522</f>
        <v>0.015</v>
      </c>
      <c r="FD522" s="71" t="n">
        <f aca="false">Inputs!AU522</f>
        <v>0.015</v>
      </c>
      <c r="FE522" s="71" t="n">
        <f aca="false">Inputs!AU522</f>
        <v>0.015</v>
      </c>
      <c r="FF522" s="71" t="n">
        <f aca="false">Inputs!AV522</f>
        <v>0.015</v>
      </c>
      <c r="FG522" s="71" t="n">
        <f aca="false">Inputs!AV522</f>
        <v>0.015</v>
      </c>
      <c r="FH522" s="71" t="n">
        <f aca="false">Inputs!AV522</f>
        <v>0.015</v>
      </c>
      <c r="FI522" s="71" t="n">
        <f aca="false">Inputs!AV522</f>
        <v>0.015</v>
      </c>
      <c r="FJ522" s="71" t="n">
        <f aca="false">Inputs!AW522</f>
        <v>0.015</v>
      </c>
      <c r="FK522" s="71" t="n">
        <f aca="false">Inputs!AW522</f>
        <v>0.015</v>
      </c>
      <c r="FL522" s="71" t="n">
        <f aca="false">Inputs!AW522</f>
        <v>0.015</v>
      </c>
      <c r="FM522" s="71" t="n">
        <f aca="false">Inputs!AW522</f>
        <v>0.015</v>
      </c>
      <c r="FN522" s="71" t="n">
        <f aca="false">Inputs!AX522</f>
        <v>0.015</v>
      </c>
      <c r="FO522" s="71" t="n">
        <f aca="false">Inputs!AX522</f>
        <v>0.015</v>
      </c>
      <c r="FP522" s="71" t="n">
        <f aca="false">Inputs!AX522</f>
        <v>0.015</v>
      </c>
      <c r="FQ522" s="71" t="n">
        <f aca="false">Inputs!AX522</f>
        <v>0.015</v>
      </c>
      <c r="FR522" s="71" t="n">
        <f aca="false">Inputs!AY522</f>
        <v>0.015</v>
      </c>
      <c r="FS522" s="71" t="n">
        <f aca="false">Inputs!AY522</f>
        <v>0.015</v>
      </c>
      <c r="FT522" s="71" t="n">
        <f aca="false">Inputs!AY522</f>
        <v>0.015</v>
      </c>
      <c r="FU522" s="71" t="n">
        <f aca="false">Inputs!AY522</f>
        <v>0.015</v>
      </c>
      <c r="FV522" s="71" t="n">
        <f aca="false">Inputs!AZ522</f>
        <v>0.015</v>
      </c>
      <c r="FW522" s="71" t="n">
        <f aca="false">Inputs!AZ522</f>
        <v>0.015</v>
      </c>
      <c r="FX522" s="71" t="n">
        <f aca="false">Inputs!AZ522</f>
        <v>0.015</v>
      </c>
      <c r="FY522" s="71" t="n">
        <f aca="false">Inputs!AZ522</f>
        <v>0.015</v>
      </c>
      <c r="FZ522" s="71" t="n">
        <f aca="false">Inputs!BA522</f>
        <v>0.015</v>
      </c>
      <c r="GA522" s="71" t="n">
        <f aca="false">Inputs!BA522</f>
        <v>0.015</v>
      </c>
      <c r="GB522" s="71" t="n">
        <f aca="false">Inputs!BA522</f>
        <v>0.015</v>
      </c>
      <c r="GC522" s="71" t="n">
        <f aca="false">Inputs!BA522</f>
        <v>0.015</v>
      </c>
      <c r="GD522" s="71" t="n">
        <f aca="false">Inputs!BB522</f>
        <v>0.015</v>
      </c>
      <c r="GE522" s="71" t="n">
        <f aca="false">Inputs!BB522</f>
        <v>0.015</v>
      </c>
      <c r="GF522" s="71" t="n">
        <f aca="false">Inputs!BB522</f>
        <v>0.015</v>
      </c>
      <c r="GG522" s="71" t="n">
        <f aca="false">Inputs!BB522</f>
        <v>0.015</v>
      </c>
      <c r="GH522" s="340" t="n">
        <f aca="false">Inputs!BC522</f>
        <v>0.015</v>
      </c>
      <c r="GI522" s="340" t="n">
        <f aca="false">Inputs!BC522</f>
        <v>0.015</v>
      </c>
      <c r="GJ522" s="340" t="n">
        <f aca="false">Inputs!BC522</f>
        <v>0.015</v>
      </c>
      <c r="GK522" s="340" t="n">
        <f aca="false">Inputs!BC522</f>
        <v>0.015</v>
      </c>
      <c r="GL522" s="340" t="n">
        <f aca="false">Inputs!BD522</f>
        <v>0.015</v>
      </c>
      <c r="GM522" s="340" t="n">
        <f aca="false">Inputs!BD522</f>
        <v>0.015</v>
      </c>
      <c r="GN522" s="340" t="n">
        <f aca="false">Inputs!BD522</f>
        <v>0.015</v>
      </c>
      <c r="GO522" s="340" t="n">
        <f aca="false">Inputs!BD522</f>
        <v>0.015</v>
      </c>
      <c r="GP522" s="340" t="n">
        <f aca="false">Inputs!BE522</f>
        <v>0.015</v>
      </c>
      <c r="GQ522" s="340" t="n">
        <f aca="false">Inputs!BE522</f>
        <v>0.015</v>
      </c>
      <c r="GR522" s="340" t="n">
        <f aca="false">Inputs!BE522</f>
        <v>0.015</v>
      </c>
      <c r="GS522" s="340" t="n">
        <f aca="false">Inputs!BE522</f>
        <v>0.015</v>
      </c>
      <c r="GT522" s="340" t="n">
        <f aca="false">Inputs!BF522</f>
        <v>0.015</v>
      </c>
      <c r="GU522" s="340" t="n">
        <f aca="false">Inputs!BF522</f>
        <v>0.015</v>
      </c>
      <c r="GV522" s="340" t="n">
        <f aca="false">Inputs!BF522</f>
        <v>0.015</v>
      </c>
      <c r="GW522" s="340" t="n">
        <f aca="false">Inputs!BF522</f>
        <v>0.015</v>
      </c>
      <c r="GX522" s="340" t="n">
        <f aca="false">Inputs!BG522</f>
        <v>0.015</v>
      </c>
      <c r="GY522" s="340" t="n">
        <f aca="false">Inputs!BG522</f>
        <v>0.015</v>
      </c>
      <c r="GZ522" s="340" t="n">
        <f aca="false">Inputs!BG522</f>
        <v>0.015</v>
      </c>
      <c r="HA522" s="340" t="n">
        <f aca="false">Inputs!BG522</f>
        <v>0.015</v>
      </c>
    </row>
    <row r="523" customFormat="false" ht="15" hidden="false" customHeight="false" outlineLevel="1" collapsed="false">
      <c r="A523" s="172" t="s">
        <v>99</v>
      </c>
      <c r="B523" s="173" t="s">
        <v>454</v>
      </c>
      <c r="C523" s="173" t="s">
        <v>473</v>
      </c>
      <c r="D523" s="173" t="s">
        <v>23</v>
      </c>
      <c r="E523" s="119"/>
      <c r="F523" s="19" t="s">
        <v>477</v>
      </c>
      <c r="G523" s="119" t="s">
        <v>12</v>
      </c>
      <c r="H523" s="119"/>
      <c r="I523" s="119" t="s">
        <v>461</v>
      </c>
      <c r="BZ523" s="71" t="n">
        <v>0.013</v>
      </c>
      <c r="CA523" s="71" t="n">
        <v>0.035</v>
      </c>
      <c r="CB523" s="71" t="n">
        <v>0.034</v>
      </c>
      <c r="CC523" s="283" t="n">
        <f aca="false">Inputs!AA523</f>
        <v>0.022</v>
      </c>
      <c r="CD523" s="71" t="n">
        <v>0.0223</v>
      </c>
      <c r="CE523" s="71" t="n">
        <v>0.004</v>
      </c>
      <c r="CF523" s="71" t="n">
        <v>-0.0049</v>
      </c>
      <c r="CG523" s="283" t="n">
        <f aca="false">Inputs!AB523</f>
        <v>0.01</v>
      </c>
      <c r="CH523" s="71" t="n">
        <v>-0.0257</v>
      </c>
      <c r="CI523" s="71" t="n">
        <v>-0.0418</v>
      </c>
      <c r="CJ523" s="71" t="n">
        <v>-0.0467</v>
      </c>
      <c r="CK523" s="283" t="n">
        <f aca="false">Inputs!AC523</f>
        <v>-0.0258</v>
      </c>
      <c r="CL523" s="71" t="n">
        <f aca="false">CD523/100</f>
        <v>0.000223</v>
      </c>
      <c r="CM523" s="71" t="n">
        <f aca="false">CE523/100</f>
        <v>4E-005</v>
      </c>
      <c r="CN523" s="71" t="n">
        <f aca="false">CF523/100</f>
        <v>-4.9E-005</v>
      </c>
      <c r="CO523" s="71" t="n">
        <f aca="false">CG523/100</f>
        <v>0.0001</v>
      </c>
      <c r="CP523" s="71" t="n">
        <f aca="false">CP522</f>
        <v>0.018</v>
      </c>
      <c r="CQ523" s="71" t="n">
        <f aca="false">CQ522</f>
        <v>0.018</v>
      </c>
      <c r="CR523" s="71" t="n">
        <f aca="false">CR522</f>
        <v>0.018</v>
      </c>
      <c r="CS523" s="71" t="n">
        <f aca="false">CS522</f>
        <v>0.018</v>
      </c>
      <c r="CT523" s="71" t="n">
        <f aca="false">CT522</f>
        <v>0.015</v>
      </c>
      <c r="CU523" s="71" t="n">
        <f aca="false">CU522</f>
        <v>0.015</v>
      </c>
      <c r="CV523" s="71" t="n">
        <f aca="false">CV522</f>
        <v>0.015</v>
      </c>
      <c r="CW523" s="71" t="n">
        <f aca="false">CW522</f>
        <v>0.015</v>
      </c>
      <c r="CX523" s="71" t="n">
        <f aca="false">CX522</f>
        <v>0.015</v>
      </c>
      <c r="CY523" s="71" t="n">
        <f aca="false">CY522</f>
        <v>0.015</v>
      </c>
      <c r="CZ523" s="71" t="n">
        <f aca="false">CZ522</f>
        <v>0.015</v>
      </c>
      <c r="DA523" s="71" t="n">
        <f aca="false">DA522</f>
        <v>0.015</v>
      </c>
      <c r="DB523" s="71" t="n">
        <f aca="false">DB522</f>
        <v>0.015</v>
      </c>
      <c r="DC523" s="71" t="n">
        <f aca="false">DC522</f>
        <v>0.015</v>
      </c>
      <c r="DD523" s="71" t="n">
        <f aca="false">DD522</f>
        <v>0.015</v>
      </c>
      <c r="DE523" s="71" t="n">
        <f aca="false">DE522</f>
        <v>0.015</v>
      </c>
      <c r="DF523" s="71" t="n">
        <f aca="false">DF522</f>
        <v>0.015</v>
      </c>
      <c r="DG523" s="71" t="n">
        <f aca="false">DG522</f>
        <v>0.015</v>
      </c>
      <c r="DH523" s="71" t="n">
        <f aca="false">DH522</f>
        <v>0.015</v>
      </c>
      <c r="DI523" s="71" t="n">
        <f aca="false">DI522</f>
        <v>0.015</v>
      </c>
      <c r="DJ523" s="71" t="n">
        <f aca="false">DJ522</f>
        <v>0.015</v>
      </c>
      <c r="DK523" s="71" t="n">
        <f aca="false">DK522</f>
        <v>0.015</v>
      </c>
      <c r="DL523" s="71" t="n">
        <f aca="false">DL522</f>
        <v>0.015</v>
      </c>
      <c r="DM523" s="71" t="n">
        <f aca="false">DM522</f>
        <v>0.015</v>
      </c>
      <c r="DN523" s="71" t="n">
        <f aca="false">DN522</f>
        <v>0.015</v>
      </c>
      <c r="DO523" s="71" t="n">
        <f aca="false">DO522</f>
        <v>0.015</v>
      </c>
      <c r="DP523" s="71" t="n">
        <f aca="false">DP522</f>
        <v>0.015</v>
      </c>
      <c r="DQ523" s="71" t="n">
        <f aca="false">DQ522</f>
        <v>0.015</v>
      </c>
      <c r="DR523" s="71" t="n">
        <f aca="false">DR522</f>
        <v>0.015</v>
      </c>
      <c r="DS523" s="71" t="n">
        <f aca="false">DS522</f>
        <v>0.015</v>
      </c>
      <c r="DT523" s="71" t="n">
        <f aca="false">DT522</f>
        <v>0.015</v>
      </c>
      <c r="DU523" s="71" t="n">
        <f aca="false">DU522</f>
        <v>0.015</v>
      </c>
      <c r="DV523" s="71" t="n">
        <f aca="false">DV522</f>
        <v>0.015</v>
      </c>
      <c r="DW523" s="71" t="n">
        <f aca="false">DW522</f>
        <v>0.015</v>
      </c>
      <c r="DX523" s="71" t="n">
        <f aca="false">DX522</f>
        <v>0.015</v>
      </c>
      <c r="DY523" s="71" t="n">
        <f aca="false">DY522</f>
        <v>0.015</v>
      </c>
      <c r="DZ523" s="71" t="n">
        <f aca="false">DZ522</f>
        <v>0.015</v>
      </c>
      <c r="EA523" s="71" t="n">
        <f aca="false">EA522</f>
        <v>0.015</v>
      </c>
      <c r="EB523" s="71" t="n">
        <f aca="false">EB522</f>
        <v>0.015</v>
      </c>
      <c r="EC523" s="71" t="n">
        <f aca="false">EC522</f>
        <v>0.015</v>
      </c>
      <c r="ED523" s="71" t="n">
        <f aca="false">ED522</f>
        <v>0.015</v>
      </c>
      <c r="EE523" s="71" t="n">
        <f aca="false">EE522</f>
        <v>0.015</v>
      </c>
      <c r="EF523" s="71" t="n">
        <f aca="false">EF522</f>
        <v>0.015</v>
      </c>
      <c r="EG523" s="71" t="n">
        <f aca="false">EG522</f>
        <v>0.015</v>
      </c>
      <c r="EH523" s="71" t="n">
        <f aca="false">EH522</f>
        <v>0.015</v>
      </c>
      <c r="EI523" s="71" t="n">
        <f aca="false">EI522</f>
        <v>0.015</v>
      </c>
      <c r="EJ523" s="71" t="n">
        <f aca="false">EJ522</f>
        <v>0.015</v>
      </c>
      <c r="EK523" s="71" t="n">
        <f aca="false">EK522</f>
        <v>0.015</v>
      </c>
      <c r="EL523" s="71" t="n">
        <f aca="false">EL522</f>
        <v>0.015</v>
      </c>
      <c r="EM523" s="71" t="n">
        <f aca="false">EM522</f>
        <v>0.015</v>
      </c>
      <c r="EN523" s="71" t="n">
        <f aca="false">EN522</f>
        <v>0.015</v>
      </c>
      <c r="EO523" s="71" t="n">
        <f aca="false">EO522</f>
        <v>0.015</v>
      </c>
      <c r="EP523" s="71" t="n">
        <f aca="false">EP522</f>
        <v>0.015</v>
      </c>
      <c r="EQ523" s="71" t="n">
        <f aca="false">EQ522</f>
        <v>0.015</v>
      </c>
      <c r="ER523" s="71" t="n">
        <f aca="false">ER522</f>
        <v>0.015</v>
      </c>
      <c r="ES523" s="71" t="n">
        <f aca="false">ES522</f>
        <v>0.015</v>
      </c>
      <c r="ET523" s="71" t="n">
        <f aca="false">ET522</f>
        <v>0.015</v>
      </c>
      <c r="EU523" s="71" t="n">
        <f aca="false">EU522</f>
        <v>0.015</v>
      </c>
      <c r="EV523" s="71" t="n">
        <f aca="false">EV522</f>
        <v>0.015</v>
      </c>
      <c r="EW523" s="71" t="n">
        <f aca="false">EW522</f>
        <v>0.015</v>
      </c>
      <c r="EX523" s="71" t="n">
        <f aca="false">EX522</f>
        <v>0.015</v>
      </c>
      <c r="EY523" s="71" t="n">
        <f aca="false">EY522</f>
        <v>0.015</v>
      </c>
      <c r="EZ523" s="71" t="n">
        <f aca="false">EZ522</f>
        <v>0.015</v>
      </c>
      <c r="FA523" s="71" t="n">
        <f aca="false">FA522</f>
        <v>0.015</v>
      </c>
      <c r="FB523" s="71" t="n">
        <f aca="false">FB522</f>
        <v>0.015</v>
      </c>
      <c r="FC523" s="71" t="n">
        <f aca="false">FC522</f>
        <v>0.015</v>
      </c>
      <c r="FD523" s="71" t="n">
        <f aca="false">FD522</f>
        <v>0.015</v>
      </c>
      <c r="FE523" s="71" t="n">
        <f aca="false">FE522</f>
        <v>0.015</v>
      </c>
      <c r="FF523" s="71" t="n">
        <f aca="false">FF522</f>
        <v>0.015</v>
      </c>
      <c r="FG523" s="71" t="n">
        <f aca="false">FG522</f>
        <v>0.015</v>
      </c>
      <c r="FH523" s="71" t="n">
        <f aca="false">FH522</f>
        <v>0.015</v>
      </c>
      <c r="FI523" s="71" t="n">
        <f aca="false">FI522</f>
        <v>0.015</v>
      </c>
      <c r="FJ523" s="71" t="n">
        <f aca="false">FJ522</f>
        <v>0.015</v>
      </c>
      <c r="FK523" s="71" t="n">
        <f aca="false">FK522</f>
        <v>0.015</v>
      </c>
      <c r="FL523" s="71" t="n">
        <f aca="false">FL522</f>
        <v>0.015</v>
      </c>
      <c r="FM523" s="71" t="n">
        <f aca="false">FM522</f>
        <v>0.015</v>
      </c>
      <c r="FN523" s="71" t="n">
        <f aca="false">FN522</f>
        <v>0.015</v>
      </c>
      <c r="FO523" s="71" t="n">
        <f aca="false">FO522</f>
        <v>0.015</v>
      </c>
      <c r="FP523" s="71" t="n">
        <f aca="false">FP522</f>
        <v>0.015</v>
      </c>
      <c r="FQ523" s="71" t="n">
        <f aca="false">FQ522</f>
        <v>0.015</v>
      </c>
      <c r="FR523" s="71" t="n">
        <f aca="false">FR522</f>
        <v>0.015</v>
      </c>
      <c r="FS523" s="71" t="n">
        <f aca="false">FS522</f>
        <v>0.015</v>
      </c>
      <c r="FT523" s="71" t="n">
        <f aca="false">FT522</f>
        <v>0.015</v>
      </c>
      <c r="FU523" s="71" t="n">
        <f aca="false">FU522</f>
        <v>0.015</v>
      </c>
      <c r="FV523" s="71" t="n">
        <f aca="false">FV522</f>
        <v>0.015</v>
      </c>
      <c r="FW523" s="71" t="n">
        <f aca="false">FW522</f>
        <v>0.015</v>
      </c>
      <c r="FX523" s="71" t="n">
        <f aca="false">FX522</f>
        <v>0.015</v>
      </c>
      <c r="FY523" s="71" t="n">
        <f aca="false">FY522</f>
        <v>0.015</v>
      </c>
      <c r="FZ523" s="71" t="n">
        <f aca="false">FZ522</f>
        <v>0.015</v>
      </c>
      <c r="GA523" s="71" t="n">
        <f aca="false">GA522</f>
        <v>0.015</v>
      </c>
      <c r="GB523" s="71" t="n">
        <f aca="false">GB522</f>
        <v>0.015</v>
      </c>
      <c r="GC523" s="71" t="n">
        <f aca="false">GC522</f>
        <v>0.015</v>
      </c>
      <c r="GD523" s="71" t="n">
        <f aca="false">GD522</f>
        <v>0.015</v>
      </c>
      <c r="GE523" s="71" t="n">
        <f aca="false">GE522</f>
        <v>0.015</v>
      </c>
      <c r="GF523" s="71" t="n">
        <f aca="false">GF522</f>
        <v>0.015</v>
      </c>
      <c r="GG523" s="71" t="n">
        <f aca="false">GG522</f>
        <v>0.015</v>
      </c>
      <c r="GH523" s="71" t="n">
        <f aca="false">GH522</f>
        <v>0.015</v>
      </c>
      <c r="GI523" s="71" t="n">
        <f aca="false">GI522</f>
        <v>0.015</v>
      </c>
      <c r="GJ523" s="71" t="n">
        <f aca="false">GJ522</f>
        <v>0.015</v>
      </c>
      <c r="GK523" s="71" t="n">
        <f aca="false">GK522</f>
        <v>0.015</v>
      </c>
      <c r="GL523" s="71" t="n">
        <f aca="false">GL522</f>
        <v>0.015</v>
      </c>
      <c r="GM523" s="71" t="n">
        <f aca="false">GM522</f>
        <v>0.015</v>
      </c>
      <c r="GN523" s="71" t="n">
        <f aca="false">GN522</f>
        <v>0.015</v>
      </c>
      <c r="GO523" s="71" t="n">
        <f aca="false">GO522</f>
        <v>0.015</v>
      </c>
      <c r="GP523" s="71" t="n">
        <f aca="false">GP522</f>
        <v>0.015</v>
      </c>
      <c r="GQ523" s="71" t="n">
        <f aca="false">GQ522</f>
        <v>0.015</v>
      </c>
      <c r="GR523" s="71" t="n">
        <f aca="false">GR522</f>
        <v>0.015</v>
      </c>
      <c r="GS523" s="71" t="n">
        <f aca="false">GS522</f>
        <v>0.015</v>
      </c>
      <c r="GT523" s="71" t="n">
        <f aca="false">GT522</f>
        <v>0.015</v>
      </c>
      <c r="GU523" s="71" t="n">
        <f aca="false">GU522</f>
        <v>0.015</v>
      </c>
      <c r="GV523" s="71" t="n">
        <f aca="false">GV522</f>
        <v>0.015</v>
      </c>
      <c r="GW523" s="71" t="n">
        <f aca="false">GW522</f>
        <v>0.015</v>
      </c>
      <c r="GX523" s="71" t="n">
        <f aca="false">GX522</f>
        <v>0.015</v>
      </c>
      <c r="GY523" s="71" t="n">
        <f aca="false">GY522</f>
        <v>0.015</v>
      </c>
      <c r="GZ523" s="71" t="n">
        <f aca="false">GZ522</f>
        <v>0.015</v>
      </c>
      <c r="HA523" s="71" t="n">
        <f aca="false">HA522</f>
        <v>0.015</v>
      </c>
    </row>
    <row r="524" customFormat="false" ht="15" hidden="false" customHeight="false" outlineLevel="1" collapsed="false">
      <c r="A524" s="172" t="s">
        <v>99</v>
      </c>
      <c r="B524" s="173" t="s">
        <v>454</v>
      </c>
      <c r="C524" s="173" t="s">
        <v>478</v>
      </c>
      <c r="D524" s="173" t="s">
        <v>10</v>
      </c>
      <c r="E524" s="119"/>
      <c r="F524" s="19" t="s">
        <v>479</v>
      </c>
      <c r="G524" s="119" t="s">
        <v>457</v>
      </c>
      <c r="H524" s="119"/>
      <c r="I524" s="119"/>
      <c r="BZ524" s="294" t="n">
        <v>96.3275333333333</v>
      </c>
      <c r="CA524" s="294" t="n">
        <v>99.1258666666667</v>
      </c>
      <c r="CB524" s="294" t="n">
        <v>101.573533333333</v>
      </c>
      <c r="CC524" s="294" t="n">
        <v>103.673366666667</v>
      </c>
      <c r="CD524" s="294" t="n">
        <v>104.053166666667</v>
      </c>
      <c r="CE524" s="294" t="n">
        <v>104.9407</v>
      </c>
      <c r="CF524" s="294" t="n">
        <v>105.687114688158</v>
      </c>
      <c r="CG524" s="294" t="n">
        <v>105.943616448195</v>
      </c>
      <c r="CH524" s="286" t="n">
        <v>106.6</v>
      </c>
      <c r="CI524" s="286" t="n">
        <v>106.8</v>
      </c>
      <c r="CJ524" s="286" t="n">
        <v>100.6</v>
      </c>
      <c r="CK524" s="286" t="n">
        <v>98.6</v>
      </c>
      <c r="CL524" s="286" t="n">
        <v>97.5</v>
      </c>
      <c r="CM524" s="286" t="n">
        <v>97.57</v>
      </c>
      <c r="CN524" s="286" t="n">
        <v>99.71</v>
      </c>
      <c r="CO524" s="286" t="n">
        <v>101.379310344828</v>
      </c>
      <c r="CP524" s="286" t="n">
        <v>100.512820512821</v>
      </c>
      <c r="CQ524" s="286" t="n">
        <v>100.512820512821</v>
      </c>
      <c r="CR524" s="286" t="n">
        <v>100.512820512821</v>
      </c>
      <c r="CS524" s="286" t="n">
        <v>100.512820512821</v>
      </c>
      <c r="CT524" s="297" t="n">
        <f aca="false">AVERAGE(CS525:CT525)</f>
        <v>100.406345067362</v>
      </c>
      <c r="CU524" s="297" t="n">
        <f aca="false">AVERAGE(CT525:CU525)</f>
        <v>100.193394176445</v>
      </c>
      <c r="CV524" s="297" t="n">
        <f aca="false">AVERAGE(CU525:CV525)</f>
        <v>99.980443285528</v>
      </c>
      <c r="CW524" s="297" t="n">
        <f aca="false">AVERAGE(CV525:CW525)</f>
        <v>99.767492394611</v>
      </c>
      <c r="CX524" s="294" t="n">
        <f aca="false">AVERAGE(CW525:CX525)</f>
        <v>99.5563310069791</v>
      </c>
      <c r="CY524" s="294" t="n">
        <f aca="false">AVERAGE(CX525:CY525)</f>
        <v>99.3469591226321</v>
      </c>
      <c r="CZ524" s="294" t="n">
        <f aca="false">AVERAGE(CY525:CZ525)</f>
        <v>99.1375872382852</v>
      </c>
      <c r="DA524" s="294" t="n">
        <f aca="false">AVERAGE(CZ525:DA525)</f>
        <v>98.9282153539382</v>
      </c>
      <c r="DB524" s="294" t="n">
        <f aca="false">AVERAGE(DA525:DB525)</f>
        <v>98.8124185694745</v>
      </c>
      <c r="DC524" s="294" t="n">
        <f aca="false">AVERAGE(DB525:DC525)</f>
        <v>98.7901968848941</v>
      </c>
      <c r="DD524" s="294" t="n">
        <f aca="false">AVERAGE(DC525:DD525)</f>
        <v>98.7679752003136</v>
      </c>
      <c r="DE524" s="294" t="n">
        <f aca="false">AVERAGE(DD525:DE525)</f>
        <v>98.7457535157332</v>
      </c>
      <c r="DF524" s="294" t="n">
        <f aca="false">AVERAGE(DE525:DF525)</f>
        <v>98.7182726334827</v>
      </c>
      <c r="DG524" s="294" t="n">
        <f aca="false">AVERAGE(DF525:DG525)</f>
        <v>98.685532553562</v>
      </c>
      <c r="DH524" s="294" t="n">
        <f aca="false">AVERAGE(DG525:DH525)</f>
        <v>98.6527924736414</v>
      </c>
      <c r="DI524" s="294" t="n">
        <f aca="false">AVERAGE(DH525:DI525)</f>
        <v>98.6200523937208</v>
      </c>
      <c r="DJ524" s="294" t="n">
        <f aca="false">AVERAGE(DI525:DJ525)</f>
        <v>98.6028307981958</v>
      </c>
      <c r="DK524" s="294" t="n">
        <f aca="false">AVERAGE(DJ525:DK525)</f>
        <v>98.6011276870665</v>
      </c>
      <c r="DL524" s="294" t="n">
        <f aca="false">AVERAGE(DK525:DL525)</f>
        <v>98.5994245759372</v>
      </c>
      <c r="DM524" s="294" t="n">
        <f aca="false">AVERAGE(DL525:DM525)</f>
        <v>98.5977214648078</v>
      </c>
      <c r="DN524" s="297" t="n">
        <f aca="false">AVERAGE(DM525:DN525)</f>
        <v>98.6348061306342</v>
      </c>
      <c r="DO524" s="297" t="n">
        <f aca="false">AVERAGE(DN525:DO525)</f>
        <v>98.7106785734164</v>
      </c>
      <c r="DP524" s="297" t="n">
        <f aca="false">AVERAGE(DO525:DP525)</f>
        <v>98.7865510161985</v>
      </c>
      <c r="DQ524" s="297" t="n">
        <f aca="false">AVERAGE(DP525:DQ525)</f>
        <v>98.8624234589807</v>
      </c>
      <c r="DR524" s="297" t="n">
        <f aca="false">AVERAGE(DQ525:DR525)</f>
        <v>98.9820611418755</v>
      </c>
      <c r="DS524" s="297" t="n">
        <f aca="false">AVERAGE(DR525:DS525)</f>
        <v>99.1454640648828</v>
      </c>
      <c r="DT524" s="297" t="n">
        <f aca="false">AVERAGE(DS525:DT525)</f>
        <v>99.3088669878902</v>
      </c>
      <c r="DU524" s="297" t="n">
        <f aca="false">AVERAGE(DT525:DU525)</f>
        <v>99.4722699108976</v>
      </c>
      <c r="DV524" s="297" t="n">
        <f aca="false">AVERAGE(DU525:DV525)</f>
        <v>99.5993435981386</v>
      </c>
      <c r="DW524" s="297" t="n">
        <f aca="false">AVERAGE(DV525:DW525)</f>
        <v>99.690088049613</v>
      </c>
      <c r="DX524" s="297" t="n">
        <f aca="false">AVERAGE(DW525:DX525)</f>
        <v>99.7808325010874</v>
      </c>
      <c r="DY524" s="297" t="n">
        <f aca="false">AVERAGE(DX525:DY525)</f>
        <v>99.8715769525619</v>
      </c>
      <c r="DZ524" s="297" t="n">
        <f aca="false">AVERAGE(DY525:DZ525)</f>
        <v>99.9918868901828</v>
      </c>
      <c r="EA524" s="294" t="n">
        <f aca="false">AVERAGE(DZ525:EA525)</f>
        <v>100.14176231395</v>
      </c>
      <c r="EB524" s="297" t="n">
        <f aca="false">AVERAGE(EA525:EB525)</f>
        <v>100.291637737718</v>
      </c>
      <c r="EC524" s="297" t="n">
        <f aca="false">AVERAGE(EB525:EC525)</f>
        <v>100.441513161485</v>
      </c>
      <c r="ED524" s="297" t="n">
        <f aca="false">AVERAGE(EC525:ED525)</f>
        <v>100.591838211524</v>
      </c>
      <c r="EE524" s="297" t="n">
        <f aca="false">AVERAGE(ED525:EE525)</f>
        <v>100.742612887834</v>
      </c>
      <c r="EF524" s="297" t="n">
        <f aca="false">AVERAGE(EE525:EF525)</f>
        <v>100.893387564144</v>
      </c>
      <c r="EG524" s="297" t="n">
        <f aca="false">AVERAGE(EF525:EG525)</f>
        <v>101.044162240454</v>
      </c>
      <c r="EH524" s="297" t="n">
        <f aca="false">AVERAGE(EG525:EH525)</f>
        <v>101.195389240793</v>
      </c>
      <c r="EI524" s="297" t="n">
        <f aca="false">AVERAGE(EH525:EI525)</f>
        <v>101.347068565161</v>
      </c>
      <c r="EJ524" s="297" t="n">
        <f aca="false">AVERAGE(EI525:EJ525)</f>
        <v>101.498747889529</v>
      </c>
      <c r="EK524" s="297" t="n">
        <f aca="false">AVERAGE(EJ525:EK525)</f>
        <v>101.650427213897</v>
      </c>
      <c r="EL524" s="297" t="n">
        <f aca="false">AVERAGE(EK525:EL525)</f>
        <v>101.802561576238</v>
      </c>
      <c r="EM524" s="297" t="n">
        <f aca="false">AVERAGE(EL525:EM525)</f>
        <v>101.955150976552</v>
      </c>
      <c r="EN524" s="297" t="n">
        <f aca="false">AVERAGE(EM525:EN525)</f>
        <v>102.107740376866</v>
      </c>
      <c r="EO524" s="297" t="n">
        <f aca="false">AVERAGE(EN525:EO525)</f>
        <v>102.26032977718</v>
      </c>
      <c r="EP524" s="297" t="n">
        <f aca="false">AVERAGE(EO525:EP525)</f>
        <v>102.413376945695</v>
      </c>
      <c r="EQ524" s="297" t="n">
        <f aca="false">AVERAGE(EP525:EQ525)</f>
        <v>102.566881882411</v>
      </c>
      <c r="ER524" s="297" t="n">
        <f aca="false">AVERAGE(EQ525:ER525)</f>
        <v>102.720386819127</v>
      </c>
      <c r="ES524" s="297" t="n">
        <f aca="false">AVERAGE(ER525:ES525)</f>
        <v>102.873891755843</v>
      </c>
      <c r="ET524" s="297" t="n">
        <f aca="false">AVERAGE(ES525:ET525)</f>
        <v>103.027857207369</v>
      </c>
      <c r="EU524" s="297" t="n">
        <f aca="false">AVERAGE(ET525:EU525)</f>
        <v>103.182283173706</v>
      </c>
      <c r="EV524" s="297" t="n">
        <f aca="false">AVERAGE(EU525:EV525)</f>
        <v>103.336709140042</v>
      </c>
      <c r="EW524" s="297" t="n">
        <f aca="false">AVERAGE(EV525:EW525)</f>
        <v>103.491135106378</v>
      </c>
      <c r="EX524" s="297" t="n">
        <f aca="false">AVERAGE(EW525:EX525)</f>
        <v>103.646024350614</v>
      </c>
      <c r="EY524" s="297" t="n">
        <f aca="false">AVERAGE(EX525:EY525)</f>
        <v>103.801376872748</v>
      </c>
      <c r="EZ524" s="297" t="n">
        <f aca="false">AVERAGE(EY525:EZ525)</f>
        <v>103.956729394882</v>
      </c>
      <c r="FA524" s="297" t="n">
        <f aca="false">AVERAGE(EZ525:FA525)</f>
        <v>104.112081917017</v>
      </c>
      <c r="FB524" s="297" t="n">
        <f aca="false">AVERAGE(FA525:FB525)</f>
        <v>104.267900496717</v>
      </c>
      <c r="FC524" s="297" t="n">
        <f aca="false">AVERAGE(FB525:FC525)</f>
        <v>104.424185133984</v>
      </c>
      <c r="FD524" s="297" t="n">
        <f aca="false">AVERAGE(FC525:FD525)</f>
        <v>104.580469771252</v>
      </c>
      <c r="FE524" s="297" t="n">
        <f aca="false">AVERAGE(FD525:FE525)</f>
        <v>104.736754408519</v>
      </c>
      <c r="FF524" s="297" t="n">
        <f aca="false">AVERAGE(FE525:FF525)</f>
        <v>104.893507899698</v>
      </c>
      <c r="FG524" s="297" t="n">
        <f aca="false">AVERAGE(FF525:FG525)</f>
        <v>105.050730244788</v>
      </c>
      <c r="FH524" s="297" t="n">
        <f aca="false">AVERAGE(FG525:FH525)</f>
        <v>105.207952589879</v>
      </c>
      <c r="FI524" s="297" t="n">
        <f aca="false">AVERAGE(FH525:FI525)</f>
        <v>105.36517493497</v>
      </c>
      <c r="FJ524" s="297" t="n">
        <f aca="false">AVERAGE(FI525:FJ525)</f>
        <v>105.522868947096</v>
      </c>
      <c r="FK524" s="297" t="n">
        <f aca="false">AVERAGE(FJ525:FK525)</f>
        <v>105.681034626257</v>
      </c>
      <c r="FL524" s="297" t="n">
        <f aca="false">AVERAGE(FK525:FL525)</f>
        <v>105.839200305418</v>
      </c>
      <c r="FM524" s="297" t="n">
        <f aca="false">AVERAGE(FL525:FM525)</f>
        <v>105.99736598458</v>
      </c>
      <c r="FN524" s="297" t="n">
        <f aca="false">AVERAGE(FM525:FN525)</f>
        <v>106.156006160778</v>
      </c>
      <c r="FO524" s="297" t="n">
        <f aca="false">AVERAGE(FN525:FO525)</f>
        <v>106.315120834015</v>
      </c>
      <c r="FP524" s="297" t="n">
        <f aca="false">AVERAGE(FO525:FP525)</f>
        <v>106.474235507251</v>
      </c>
      <c r="FQ524" s="297" t="n">
        <f aca="false">AVERAGE(FP525:FQ525)</f>
        <v>106.633350180487</v>
      </c>
      <c r="FR524" s="297" t="n">
        <f aca="false">AVERAGE(FQ525:FR525)</f>
        <v>106.792942197743</v>
      </c>
      <c r="FS524" s="297" t="n">
        <f aca="false">AVERAGE(FR525:FS525)</f>
        <v>106.953011559019</v>
      </c>
      <c r="FT524" s="297" t="n">
        <f aca="false">AVERAGE(FS525:FT525)</f>
        <v>107.113080920294</v>
      </c>
      <c r="FU524" s="297" t="n">
        <f aca="false">AVERAGE(FT525:FU525)</f>
        <v>107.27315028157</v>
      </c>
      <c r="FV524" s="297" t="n">
        <f aca="false">AVERAGE(FU525:FV525)</f>
        <v>107.433699850929</v>
      </c>
      <c r="FW524" s="297" t="n">
        <f aca="false">AVERAGE(FV525:FW525)</f>
        <v>107.594729628373</v>
      </c>
      <c r="FX524" s="297" t="n">
        <f aca="false">AVERAGE(FW525:FX525)</f>
        <v>107.755759405816</v>
      </c>
      <c r="FY524" s="297" t="n">
        <f aca="false">AVERAGE(FX525:FY525)</f>
        <v>107.916789183259</v>
      </c>
      <c r="FZ524" s="297" t="n">
        <f aca="false">AVERAGE(FY525:FZ525)</f>
        <v>108.078302050035</v>
      </c>
      <c r="GA524" s="297" t="n">
        <f aca="false">AVERAGE(FZ525:GA525)</f>
        <v>108.240298006143</v>
      </c>
      <c r="GB524" s="297" t="n">
        <f aca="false">AVERAGE(GA525:GB525)</f>
        <v>108.402293962251</v>
      </c>
      <c r="GC524" s="297" t="n">
        <f aca="false">AVERAGE(GB525:GC525)</f>
        <v>108.564289918359</v>
      </c>
      <c r="GD524" s="297" t="n">
        <f aca="false">AVERAGE(GC525:GD525)</f>
        <v>108.726771862335</v>
      </c>
      <c r="GE524" s="297" t="n">
        <f aca="false">AVERAGE(GD525:GE525)</f>
        <v>108.88973979418</v>
      </c>
      <c r="GF524" s="297" t="n">
        <f aca="false">AVERAGE(GE525:GF525)</f>
        <v>109.052707726025</v>
      </c>
      <c r="GG524" s="297" t="n">
        <f aca="false">AVERAGE(GF525:GG525)</f>
        <v>109.215675657869</v>
      </c>
      <c r="GH524" s="294" t="n">
        <f aca="false">AVERAGE(GG525:GH525)</f>
        <v>109.379132493509</v>
      </c>
      <c r="GI524" s="294" t="n">
        <f aca="false">AVERAGE(GH525:GI525)</f>
        <v>109.543078232945</v>
      </c>
      <c r="GJ524" s="294" t="n">
        <f aca="false">AVERAGE(GI525:GJ525)</f>
        <v>109.707023972381</v>
      </c>
      <c r="GK524" s="294" t="n">
        <f aca="false">AVERAGE(GJ525:GK525)</f>
        <v>109.870969711816</v>
      </c>
      <c r="GL524" s="294" t="n">
        <f aca="false">AVERAGE(GK525:GL525)</f>
        <v>110.03540728847</v>
      </c>
      <c r="GM524" s="294" t="n">
        <f aca="false">AVERAGE(GL525:GM525)</f>
        <v>110.200336702343</v>
      </c>
      <c r="GN524" s="294" t="n">
        <f aca="false">AVERAGE(GM525:GN525)</f>
        <v>110.365266116215</v>
      </c>
      <c r="GO524" s="294" t="n">
        <f aca="false">AVERAGE(GN525:GO525)</f>
        <v>110.530195530087</v>
      </c>
      <c r="GP524" s="294" t="n">
        <f aca="false">AVERAGE(GO525:GP525)</f>
        <v>110.695619732201</v>
      </c>
      <c r="GQ524" s="294" t="n">
        <f aca="false">AVERAGE(GP525:GQ525)</f>
        <v>110.861538722557</v>
      </c>
      <c r="GR524" s="294" t="n">
        <f aca="false">AVERAGE(GQ525:GR525)</f>
        <v>111.027457712912</v>
      </c>
      <c r="GS524" s="294" t="n">
        <f aca="false">AVERAGE(GR525:GS525)</f>
        <v>111.193376703268</v>
      </c>
      <c r="GT524" s="294" t="n">
        <f aca="false">AVERAGE(GS525:GT525)</f>
        <v>111.359793450594</v>
      </c>
      <c r="GU524" s="294" t="n">
        <f aca="false">AVERAGE(GT525:GU525)</f>
        <v>111.526707954892</v>
      </c>
      <c r="GV524" s="294" t="n">
        <f aca="false">AVERAGE(GU525:GV525)</f>
        <v>111.69362245919</v>
      </c>
      <c r="GW524" s="294" t="n">
        <f aca="false">AVERAGE(GV525:GW525)</f>
        <v>111.860536963487</v>
      </c>
      <c r="GX524" s="294" t="n">
        <f aca="false">AVERAGE(GW525:GX525)</f>
        <v>112.027952211298</v>
      </c>
      <c r="GY524" s="294" t="n">
        <f aca="false">AVERAGE(GX525:GY525)</f>
        <v>112.195868202621</v>
      </c>
      <c r="GZ524" s="294" t="n">
        <f aca="false">AVERAGE(GY525:GZ525)</f>
        <v>112.363784193945</v>
      </c>
      <c r="HA524" s="294" t="n">
        <f aca="false">AVERAGE(GZ525:HA525)</f>
        <v>112.531700185268</v>
      </c>
    </row>
    <row r="525" customFormat="false" ht="15" hidden="false" customHeight="false" outlineLevel="1" collapsed="false">
      <c r="A525" s="172" t="s">
        <v>99</v>
      </c>
      <c r="B525" s="173" t="s">
        <v>454</v>
      </c>
      <c r="C525" s="173" t="s">
        <v>478</v>
      </c>
      <c r="D525" s="173" t="s">
        <v>10</v>
      </c>
      <c r="E525" s="119"/>
      <c r="F525" s="19" t="s">
        <v>480</v>
      </c>
      <c r="G525" s="119" t="s">
        <v>457</v>
      </c>
      <c r="H525" s="119"/>
      <c r="I525" s="119" t="s">
        <v>459</v>
      </c>
      <c r="BZ525" s="294" t="n">
        <v>96.0842</v>
      </c>
      <c r="CA525" s="294" t="n">
        <v>101.3369</v>
      </c>
      <c r="CB525" s="294" t="n">
        <v>101.6899</v>
      </c>
      <c r="CC525" s="294" t="n">
        <v>103.3893</v>
      </c>
      <c r="CD525" s="294" t="n">
        <v>105.004</v>
      </c>
      <c r="CE525" s="294" t="n">
        <v>103.7685</v>
      </c>
      <c r="CF525" s="294" t="n">
        <v>105.943616448195</v>
      </c>
      <c r="CG525" s="294" t="n">
        <v>105.943616448195</v>
      </c>
      <c r="CH525" s="286" t="n">
        <v>106.6765</v>
      </c>
      <c r="CI525" s="286" t="n">
        <v>104.6329</v>
      </c>
      <c r="CJ525" s="286" t="n">
        <v>100.17</v>
      </c>
      <c r="CK525" s="286" t="n">
        <v>95.66</v>
      </c>
      <c r="CL525" s="286" t="n">
        <v>100.4</v>
      </c>
      <c r="CM525" s="286" t="n">
        <v>98.7</v>
      </c>
      <c r="CN525" s="286" t="n">
        <v>101.3</v>
      </c>
      <c r="CO525" s="287" t="n">
        <v>101.379310344828</v>
      </c>
      <c r="CP525" s="286" t="n">
        <v>100.512820512821</v>
      </c>
      <c r="CQ525" s="286" t="n">
        <v>100.512820512821</v>
      </c>
      <c r="CR525" s="286" t="n">
        <v>100.512820512821</v>
      </c>
      <c r="CS525" s="287" t="n">
        <v>100.512820512821</v>
      </c>
      <c r="CT525" s="294" t="n">
        <f aca="false">(CW525-CS525)/4+CS525</f>
        <v>100.299869621904</v>
      </c>
      <c r="CU525" s="294" t="n">
        <f aca="false">(CW525-CS525)/4*2+CS525</f>
        <v>100.086918730987</v>
      </c>
      <c r="CV525" s="294" t="n">
        <f aca="false">(CW525-CS525)/4*3+CS525</f>
        <v>99.8739678400695</v>
      </c>
      <c r="CW525" s="309" t="n">
        <f aca="false">Inputs!AF525</f>
        <v>99.6610169491525</v>
      </c>
      <c r="CX525" s="294" t="n">
        <f aca="false">(DA525-CW525)/4+CW525</f>
        <v>99.4516450648056</v>
      </c>
      <c r="CY525" s="294" t="n">
        <f aca="false">(DA525-CW525)/4*2+CW525</f>
        <v>99.2422731804586</v>
      </c>
      <c r="CZ525" s="294" t="n">
        <f aca="false">(DA525-CW525)/4*3+CW525</f>
        <v>99.0329012961117</v>
      </c>
      <c r="DA525" s="309" t="n">
        <f aca="false">Inputs!AG525</f>
        <v>98.8235294117647</v>
      </c>
      <c r="DB525" s="294" t="n">
        <f aca="false">(DE525-DA525)/4+DA525</f>
        <v>98.8013077271843</v>
      </c>
      <c r="DC525" s="294" t="n">
        <f aca="false">(DE525-DA525)/4*2+DA525</f>
        <v>98.7790860426038</v>
      </c>
      <c r="DD525" s="294" t="n">
        <f aca="false">(DE525-DA525)/4*3+DA525</f>
        <v>98.7568643580234</v>
      </c>
      <c r="DE525" s="309" t="n">
        <f aca="false">Inputs!AH525</f>
        <v>98.734642673443</v>
      </c>
      <c r="DF525" s="294" t="n">
        <f aca="false">(DI525-DE525)/4+DE525</f>
        <v>98.7019025935224</v>
      </c>
      <c r="DG525" s="294" t="n">
        <f aca="false">(DI525-DE525)/4*2+DE525</f>
        <v>98.6691625136018</v>
      </c>
      <c r="DH525" s="294" t="n">
        <f aca="false">(DI525-DE525)/4*3+DE525</f>
        <v>98.6364224336811</v>
      </c>
      <c r="DI525" s="309" t="n">
        <f aca="false">Inputs!AI525</f>
        <v>98.6036823537605</v>
      </c>
      <c r="DJ525" s="294" t="n">
        <f aca="false">(DM525-DI525)/4+DI525</f>
        <v>98.6019792426312</v>
      </c>
      <c r="DK525" s="294" t="n">
        <f aca="false">(DM525-DI525)/4*2+DI525</f>
        <v>98.6002761315018</v>
      </c>
      <c r="DL525" s="294" t="n">
        <f aca="false">(DM525-DI525)/4*3+DI525</f>
        <v>98.5985730203725</v>
      </c>
      <c r="DM525" s="309" t="n">
        <f aca="false">Inputs!AJ525</f>
        <v>98.5968699092431</v>
      </c>
      <c r="DN525" s="297" t="n">
        <f aca="false">(DQ525-DM525)/4+DM525</f>
        <v>98.6727423520253</v>
      </c>
      <c r="DO525" s="297" t="n">
        <f aca="false">(DQ525-DM525)/4*2+DM525</f>
        <v>98.7486147948075</v>
      </c>
      <c r="DP525" s="297" t="n">
        <f aca="false">(DQ525-DM525)/4*3+DM525</f>
        <v>98.8244872375896</v>
      </c>
      <c r="DQ525" s="313" t="n">
        <f aca="false">Inputs!AK525</f>
        <v>98.9003596803718</v>
      </c>
      <c r="DR525" s="297" t="n">
        <f aca="false">(DU525-DQ525)/4+DQ525</f>
        <v>99.0637626033792</v>
      </c>
      <c r="DS525" s="297" t="n">
        <f aca="false">(DU525-DQ525)/4*2+DQ525</f>
        <v>99.2271655263865</v>
      </c>
      <c r="DT525" s="297" t="n">
        <f aca="false">(DU525-DQ525)/4*3+DQ525</f>
        <v>99.3905684493939</v>
      </c>
      <c r="DU525" s="313" t="n">
        <f aca="false">Inputs!AL525</f>
        <v>99.5539713724013</v>
      </c>
      <c r="DV525" s="297" t="n">
        <f aca="false">(DY525-DU525)/4+DU525</f>
        <v>99.6447158238758</v>
      </c>
      <c r="DW525" s="297" t="n">
        <f aca="false">(DY525-DU525)/4*2+DU525</f>
        <v>99.7354602753502</v>
      </c>
      <c r="DX525" s="297" t="n">
        <f aca="false">(DY525-DU525)/4*3+DU525</f>
        <v>99.8262047268246</v>
      </c>
      <c r="DY525" s="313" t="n">
        <f aca="false">Inputs!AM525</f>
        <v>99.9169491782991</v>
      </c>
      <c r="DZ525" s="297" t="n">
        <f aca="false">(EC525-DY525)/4+DY525</f>
        <v>100.066824602067</v>
      </c>
      <c r="EA525" s="294" t="n">
        <f aca="false">(EC525-DY525)/4*2+DY525</f>
        <v>100.216700025834</v>
      </c>
      <c r="EB525" s="297" t="n">
        <f aca="false">(EC525-DY525)/4*3+DY525</f>
        <v>100.366575449601</v>
      </c>
      <c r="EC525" s="313" t="n">
        <f aca="false">Inputs!AN525</f>
        <v>100.516450873369</v>
      </c>
      <c r="ED525" s="297" t="n">
        <f aca="false">(EG525-EC525)/4+EC525</f>
        <v>100.667225549679</v>
      </c>
      <c r="EE525" s="297" t="n">
        <f aca="false">(EG525-EC525)/4*2+EC525</f>
        <v>100.818000225989</v>
      </c>
      <c r="EF525" s="297" t="n">
        <f aca="false">(EG525-EC525)/4*3+EC525</f>
        <v>100.968774902299</v>
      </c>
      <c r="EG525" s="313" t="n">
        <f aca="false">Inputs!AO525</f>
        <v>101.119549578609</v>
      </c>
      <c r="EH525" s="297" t="n">
        <f aca="false">(EK525-EG525)/4+EG525</f>
        <v>101.271228902977</v>
      </c>
      <c r="EI525" s="297" t="n">
        <f aca="false">(EK525-EG525)/4*2+EG525</f>
        <v>101.422908227345</v>
      </c>
      <c r="EJ525" s="297" t="n">
        <f aca="false">(EK525-EG525)/4*3+EG525</f>
        <v>101.574587551713</v>
      </c>
      <c r="EK525" s="313" t="n">
        <f aca="false">Inputs!AP525</f>
        <v>101.726266876081</v>
      </c>
      <c r="EL525" s="297" t="n">
        <f aca="false">(EO525-EK525)/4+EK525</f>
        <v>101.878856276395</v>
      </c>
      <c r="EM525" s="297" t="n">
        <f aca="false">(EO525-EK525)/4*2+EK525</f>
        <v>102.031445676709</v>
      </c>
      <c r="EN525" s="297" t="n">
        <f aca="false">(EO525-EK525)/4*3+EK525</f>
        <v>102.184035077023</v>
      </c>
      <c r="EO525" s="313" t="n">
        <f aca="false">Inputs!AQ525</f>
        <v>102.336624477337</v>
      </c>
      <c r="EP525" s="297" t="n">
        <f aca="false">(ES525-EO525)/4+EO525</f>
        <v>102.490129414053</v>
      </c>
      <c r="EQ525" s="297" t="n">
        <f aca="false">(ES525-EO525)/4*2+EO525</f>
        <v>102.643634350769</v>
      </c>
      <c r="ER525" s="297" t="n">
        <f aca="false">(ES525-EO525)/4*3+EO525</f>
        <v>102.797139287485</v>
      </c>
      <c r="ES525" s="313" t="n">
        <f aca="false">Inputs!AR525</f>
        <v>102.950644224201</v>
      </c>
      <c r="ET525" s="297" t="n">
        <f aca="false">(EW525-ES525)/4+ES525</f>
        <v>103.105070190538</v>
      </c>
      <c r="EU525" s="297" t="n">
        <f aca="false">(EW525-ES525)/4*2+ES525</f>
        <v>103.259496156874</v>
      </c>
      <c r="EV525" s="297" t="n">
        <f aca="false">(EW525-ES525)/4*3+ES525</f>
        <v>103.41392212321</v>
      </c>
      <c r="EW525" s="313" t="n">
        <f aca="false">Inputs!AS525</f>
        <v>103.568348089546</v>
      </c>
      <c r="EX525" s="297" t="n">
        <f aca="false">(FA525-EW525)/4+EW525</f>
        <v>103.723700611681</v>
      </c>
      <c r="EY525" s="297" t="n">
        <f aca="false">(FA525-EW525)/4*2+EW525</f>
        <v>103.879053133815</v>
      </c>
      <c r="EZ525" s="297" t="n">
        <f aca="false">(FA525-EW525)/4*3+EW525</f>
        <v>104.034405655949</v>
      </c>
      <c r="FA525" s="313" t="n">
        <f aca="false">Inputs!AT525</f>
        <v>104.189758178084</v>
      </c>
      <c r="FB525" s="297" t="n">
        <f aca="false">(FE525-FA525)/4+FA525</f>
        <v>104.346042815351</v>
      </c>
      <c r="FC525" s="297" t="n">
        <f aca="false">(FE525-FA525)/4*2+FA525</f>
        <v>104.502327452618</v>
      </c>
      <c r="FD525" s="297" t="n">
        <f aca="false">(FE525-FA525)/4*3+FA525</f>
        <v>104.658612089885</v>
      </c>
      <c r="FE525" s="313" t="n">
        <f aca="false">Inputs!AU525</f>
        <v>104.814896727152</v>
      </c>
      <c r="FF525" s="297" t="n">
        <f aca="false">(FI525-FE525)/4+FE525</f>
        <v>104.972119072243</v>
      </c>
      <c r="FG525" s="297" t="n">
        <f aca="false">(FI525-FE525)/4*2+FE525</f>
        <v>105.129341417334</v>
      </c>
      <c r="FH525" s="297" t="n">
        <f aca="false">(FI525-FE525)/4*3+FE525</f>
        <v>105.286563762424</v>
      </c>
      <c r="FI525" s="313" t="n">
        <f aca="false">Inputs!AV525</f>
        <v>105.443786107515</v>
      </c>
      <c r="FJ525" s="297" t="n">
        <f aca="false">(FM525-FI525)/4+FI525</f>
        <v>105.601951786676</v>
      </c>
      <c r="FK525" s="297" t="n">
        <f aca="false">(FM525-FI525)/4*2+FI525</f>
        <v>105.760117465838</v>
      </c>
      <c r="FL525" s="297" t="n">
        <f aca="false">(FM525-FI525)/4*3+FI525</f>
        <v>105.918283144999</v>
      </c>
      <c r="FM525" s="313" t="n">
        <f aca="false">Inputs!AW525</f>
        <v>106.07644882416</v>
      </c>
      <c r="FN525" s="297" t="n">
        <f aca="false">(FQ525-FM525)/4+FM525</f>
        <v>106.235563497397</v>
      </c>
      <c r="FO525" s="297" t="n">
        <f aca="false">(FQ525-FM525)/4*2+FM525</f>
        <v>106.394678170633</v>
      </c>
      <c r="FP525" s="297" t="n">
        <f aca="false">(FQ525-FM525)/4*3+FM525</f>
        <v>106.553792843869</v>
      </c>
      <c r="FQ525" s="313" t="n">
        <f aca="false">Inputs!AX525</f>
        <v>106.712907517105</v>
      </c>
      <c r="FR525" s="297" t="n">
        <f aca="false">(FU525-FQ525)/4+FQ525</f>
        <v>106.872976878381</v>
      </c>
      <c r="FS525" s="297" t="n">
        <f aca="false">(FU525-FQ525)/4*2+FQ525</f>
        <v>107.033046239657</v>
      </c>
      <c r="FT525" s="297" t="n">
        <f aca="false">(FU525-FQ525)/4*3+FQ525</f>
        <v>107.193115600932</v>
      </c>
      <c r="FU525" s="313" t="n">
        <f aca="false">Inputs!AY525</f>
        <v>107.353184962208</v>
      </c>
      <c r="FV525" s="313" t="n">
        <f aca="false">(FY525-FU525)/4+FU525</f>
        <v>107.514214739651</v>
      </c>
      <c r="FW525" s="313" t="n">
        <f aca="false">(FY525-FU525)/4*2+FU525</f>
        <v>107.675244517094</v>
      </c>
      <c r="FX525" s="313" t="n">
        <f aca="false">(FY525-FU525)/4*3+FU525</f>
        <v>107.836274294538</v>
      </c>
      <c r="FY525" s="313" t="n">
        <f aca="false">Inputs!AZ525</f>
        <v>107.997304071981</v>
      </c>
      <c r="FZ525" s="313" t="n">
        <f aca="false">(GC525-FY525)/4+FY525</f>
        <v>108.159300028089</v>
      </c>
      <c r="GA525" s="313" t="n">
        <f aca="false">(GC525-FY525)/4*2+FY525</f>
        <v>108.321295984197</v>
      </c>
      <c r="GB525" s="313" t="n">
        <f aca="false">(GC525-FY525)/4*3+FY525</f>
        <v>108.483291940305</v>
      </c>
      <c r="GC525" s="313" t="n">
        <f aca="false">Inputs!BA525</f>
        <v>108.645287896413</v>
      </c>
      <c r="GD525" s="313" t="n">
        <f aca="false">(GG525-GC525)/4+GC525</f>
        <v>108.808255828258</v>
      </c>
      <c r="GE525" s="313" t="n">
        <f aca="false">(GG525-GC525)/4*2+GC525</f>
        <v>108.971223760102</v>
      </c>
      <c r="GF525" s="313" t="n">
        <f aca="false">(GG525-GC525)/4*3+GC525</f>
        <v>109.134191691947</v>
      </c>
      <c r="GG525" s="313" t="n">
        <f aca="false">Inputs!BB525</f>
        <v>109.297159623791</v>
      </c>
      <c r="GH525" s="287" t="n">
        <f aca="false">(GK525-GG525)/4+GG525</f>
        <v>109.461105363227</v>
      </c>
      <c r="GI525" s="287" t="n">
        <f aca="false">(GK525-GG525)/4*2+GG525</f>
        <v>109.625051102663</v>
      </c>
      <c r="GJ525" s="287" t="n">
        <f aca="false">(GK525-GG525)/4*3+GG525</f>
        <v>109.788996842099</v>
      </c>
      <c r="GK525" s="287" t="n">
        <f aca="false">Inputs!BC525</f>
        <v>109.952942581534</v>
      </c>
      <c r="GL525" s="287" t="n">
        <f aca="false">(GO525-GK525)/4+GK525</f>
        <v>110.117871995406</v>
      </c>
      <c r="GM525" s="287" t="n">
        <f aca="false">(GO525-GK525)/4*2+GK525</f>
        <v>110.282801409279</v>
      </c>
      <c r="GN525" s="287" t="n">
        <f aca="false">(GO525-GK525)/4*3+GK525</f>
        <v>110.447730823151</v>
      </c>
      <c r="GO525" s="287" t="n">
        <f aca="false">Inputs!BD525</f>
        <v>110.612660237023</v>
      </c>
      <c r="GP525" s="287" t="n">
        <f aca="false">(GS525-GO525)/4+GO525</f>
        <v>110.778579227379</v>
      </c>
      <c r="GQ525" s="287" t="n">
        <f aca="false">(GS525-GO525)/4*2+GO525</f>
        <v>110.944498217734</v>
      </c>
      <c r="GR525" s="287" t="n">
        <f aca="false">(GS525-GO525)/4*3+GO525</f>
        <v>111.11041720809</v>
      </c>
      <c r="GS525" s="287" t="n">
        <f aca="false">Inputs!BE525</f>
        <v>111.276336198446</v>
      </c>
      <c r="GT525" s="287" t="n">
        <f aca="false">(GW525-GS525)/4+GS525</f>
        <v>111.443250702743</v>
      </c>
      <c r="GU525" s="287" t="n">
        <f aca="false">(GW525-GS525)/4*2+GS525</f>
        <v>111.610165207041</v>
      </c>
      <c r="GV525" s="287" t="n">
        <f aca="false">(GW525-GS525)/4*3+GS525</f>
        <v>111.777079711339</v>
      </c>
      <c r="GW525" s="287" t="n">
        <f aca="false">Inputs!BF525</f>
        <v>111.943994215636</v>
      </c>
      <c r="GX525" s="287" t="n">
        <f aca="false">(HA525-GW525)/4+GW525</f>
        <v>112.11191020696</v>
      </c>
      <c r="GY525" s="287" t="n">
        <f aca="false">(HA525-GW525)/4*2+GW525</f>
        <v>112.279826198283</v>
      </c>
      <c r="GZ525" s="287" t="n">
        <f aca="false">(HA525-GW525)/4*3+GW525</f>
        <v>112.447742189607</v>
      </c>
      <c r="HA525" s="287" t="n">
        <f aca="false">Inputs!BG525</f>
        <v>112.61565818093</v>
      </c>
    </row>
    <row r="526" customFormat="false" ht="15" hidden="false" customHeight="false" outlineLevel="1" collapsed="false">
      <c r="A526" s="172" t="s">
        <v>99</v>
      </c>
      <c r="B526" s="173" t="s">
        <v>454</v>
      </c>
      <c r="C526" s="173" t="s">
        <v>478</v>
      </c>
      <c r="D526" s="173" t="s">
        <v>10</v>
      </c>
      <c r="E526" s="119"/>
      <c r="F526" s="19" t="s">
        <v>481</v>
      </c>
      <c r="G526" s="119" t="s">
        <v>12</v>
      </c>
      <c r="H526" s="119"/>
      <c r="I526" s="119" t="s">
        <v>461</v>
      </c>
      <c r="BZ526" s="71" t="n">
        <v>0.014</v>
      </c>
      <c r="CA526" s="71" t="n">
        <v>0.023</v>
      </c>
      <c r="CB526" s="71" t="n">
        <v>0.021</v>
      </c>
      <c r="CC526" s="283" t="n">
        <f aca="false">Inputs!AA526</f>
        <v>0.0196</v>
      </c>
      <c r="CD526" s="71" t="n">
        <v>0.028</v>
      </c>
      <c r="CE526" s="71" t="n">
        <v>0.015</v>
      </c>
      <c r="CF526" s="71" t="n">
        <v>0.011</v>
      </c>
      <c r="CG526" s="283" t="n">
        <f aca="false">Inputs!AB526</f>
        <v>0.019</v>
      </c>
      <c r="CH526" s="71" t="n">
        <v>0.013</v>
      </c>
      <c r="CI526" s="71" t="n">
        <v>0.016</v>
      </c>
      <c r="CJ526" s="71" t="n">
        <v>0.018</v>
      </c>
      <c r="CK526" s="283" t="n">
        <f aca="false">Inputs!AC526</f>
        <v>0.016</v>
      </c>
      <c r="CL526" s="71" t="n">
        <v>0.018</v>
      </c>
      <c r="CM526" s="71" t="n">
        <v>0.033</v>
      </c>
      <c r="CN526" s="71" t="n">
        <v>0.057</v>
      </c>
      <c r="CO526" s="71" t="n">
        <f aca="false">Inputs!AD526</f>
        <v>0.079</v>
      </c>
      <c r="CP526" s="71" t="n">
        <f aca="false">Inputs!AE526</f>
        <v>0.024</v>
      </c>
      <c r="CQ526" s="71" t="n">
        <f aca="false">Inputs!AE526</f>
        <v>0.024</v>
      </c>
      <c r="CR526" s="71" t="n">
        <f aca="false">Inputs!AE526</f>
        <v>0.024</v>
      </c>
      <c r="CS526" s="71" t="n">
        <f aca="false">Inputs!AE526</f>
        <v>0.024</v>
      </c>
      <c r="CT526" s="71" t="n">
        <f aca="false">Inputs!AF526</f>
        <v>0.024</v>
      </c>
      <c r="CU526" s="71" t="n">
        <f aca="false">Inputs!AF526</f>
        <v>0.024</v>
      </c>
      <c r="CV526" s="71" t="n">
        <f aca="false">Inputs!AF526</f>
        <v>0.024</v>
      </c>
      <c r="CW526" s="71" t="n">
        <f aca="false">Inputs!AF526</f>
        <v>0.024</v>
      </c>
      <c r="CX526" s="71" t="n">
        <f aca="false">Inputs!AG526</f>
        <v>0.026</v>
      </c>
      <c r="CY526" s="71" t="n">
        <f aca="false">Inputs!AG526</f>
        <v>0.026</v>
      </c>
      <c r="CZ526" s="71" t="n">
        <f aca="false">Inputs!AG526</f>
        <v>0.026</v>
      </c>
      <c r="DA526" s="71" t="n">
        <f aca="false">Inputs!AG526</f>
        <v>0.026</v>
      </c>
      <c r="DB526" s="71" t="n">
        <f aca="false">Inputs!AH526</f>
        <v>0.026</v>
      </c>
      <c r="DC526" s="71" t="n">
        <f aca="false">Inputs!AH526</f>
        <v>0.026</v>
      </c>
      <c r="DD526" s="71" t="n">
        <f aca="false">Inputs!AH526</f>
        <v>0.026</v>
      </c>
      <c r="DE526" s="71" t="n">
        <f aca="false">Inputs!AH526</f>
        <v>0.026</v>
      </c>
      <c r="DF526" s="71" t="n">
        <f aca="false">Inputs!AI526</f>
        <v>0.026</v>
      </c>
      <c r="DG526" s="71" t="n">
        <f aca="false">Inputs!AI526</f>
        <v>0.026</v>
      </c>
      <c r="DH526" s="71" t="n">
        <f aca="false">Inputs!AI526</f>
        <v>0.026</v>
      </c>
      <c r="DI526" s="71" t="n">
        <f aca="false">Inputs!AI526</f>
        <v>0.026</v>
      </c>
      <c r="DJ526" s="71" t="n">
        <f aca="false">Inputs!AJ526</f>
        <v>0.026</v>
      </c>
      <c r="DK526" s="71" t="n">
        <f aca="false">Inputs!AJ526</f>
        <v>0.026</v>
      </c>
      <c r="DL526" s="71" t="n">
        <f aca="false">Inputs!AJ526</f>
        <v>0.026</v>
      </c>
      <c r="DM526" s="71" t="n">
        <f aca="false">Inputs!AJ526</f>
        <v>0.026</v>
      </c>
      <c r="DN526" s="71" t="n">
        <f aca="false">Inputs!AK526</f>
        <v>0.026</v>
      </c>
      <c r="DO526" s="71" t="n">
        <f aca="false">Inputs!AK526</f>
        <v>0.026</v>
      </c>
      <c r="DP526" s="71" t="n">
        <f aca="false">Inputs!AK526</f>
        <v>0.026</v>
      </c>
      <c r="DQ526" s="71" t="n">
        <f aca="false">Inputs!AK526</f>
        <v>0.026</v>
      </c>
      <c r="DR526" s="71" t="n">
        <f aca="false">Inputs!AL526</f>
        <v>0.026</v>
      </c>
      <c r="DS526" s="71" t="n">
        <f aca="false">Inputs!AL526</f>
        <v>0.026</v>
      </c>
      <c r="DT526" s="71" t="n">
        <f aca="false">Inputs!AL526</f>
        <v>0.026</v>
      </c>
      <c r="DU526" s="71" t="n">
        <f aca="false">Inputs!AL526</f>
        <v>0.026</v>
      </c>
      <c r="DV526" s="71" t="n">
        <f aca="false">Inputs!AM526</f>
        <v>0.026</v>
      </c>
      <c r="DW526" s="71" t="n">
        <f aca="false">Inputs!AM526</f>
        <v>0.026</v>
      </c>
      <c r="DX526" s="71" t="n">
        <f aca="false">Inputs!AM526</f>
        <v>0.026</v>
      </c>
      <c r="DY526" s="71" t="n">
        <f aca="false">Inputs!AM526</f>
        <v>0.026</v>
      </c>
      <c r="DZ526" s="71" t="n">
        <f aca="false">Inputs!AN526</f>
        <v>0.026</v>
      </c>
      <c r="EA526" s="71" t="n">
        <f aca="false">Inputs!AN526</f>
        <v>0.026</v>
      </c>
      <c r="EB526" s="71" t="n">
        <f aca="false">Inputs!AN526</f>
        <v>0.026</v>
      </c>
      <c r="EC526" s="71" t="n">
        <f aca="false">Inputs!AN526</f>
        <v>0.026</v>
      </c>
      <c r="ED526" s="71" t="n">
        <f aca="false">Inputs!AO526</f>
        <v>0.026</v>
      </c>
      <c r="EE526" s="71" t="n">
        <f aca="false">Inputs!AO526</f>
        <v>0.026</v>
      </c>
      <c r="EF526" s="71" t="n">
        <f aca="false">Inputs!AO526</f>
        <v>0.026</v>
      </c>
      <c r="EG526" s="71" t="n">
        <f aca="false">Inputs!AO526</f>
        <v>0.026</v>
      </c>
      <c r="EH526" s="71" t="n">
        <f aca="false">Inputs!AP526</f>
        <v>0.026</v>
      </c>
      <c r="EI526" s="71" t="n">
        <f aca="false">Inputs!AP526</f>
        <v>0.026</v>
      </c>
      <c r="EJ526" s="71" t="n">
        <f aca="false">Inputs!AP526</f>
        <v>0.026</v>
      </c>
      <c r="EK526" s="71" t="n">
        <f aca="false">Inputs!AP526</f>
        <v>0.026</v>
      </c>
      <c r="EL526" s="71" t="n">
        <f aca="false">Inputs!AQ526</f>
        <v>0.026</v>
      </c>
      <c r="EM526" s="71" t="n">
        <f aca="false">Inputs!AP526</f>
        <v>0.026</v>
      </c>
      <c r="EN526" s="71" t="n">
        <f aca="false">Inputs!AQ526</f>
        <v>0.026</v>
      </c>
      <c r="EO526" s="71" t="n">
        <f aca="false">Inputs!AQ526</f>
        <v>0.026</v>
      </c>
      <c r="EP526" s="71" t="n">
        <f aca="false">Inputs!AR526</f>
        <v>0.026</v>
      </c>
      <c r="EQ526" s="71" t="n">
        <f aca="false">Inputs!AR526</f>
        <v>0.026</v>
      </c>
      <c r="ER526" s="71" t="n">
        <f aca="false">Inputs!AR526</f>
        <v>0.026</v>
      </c>
      <c r="ES526" s="71" t="n">
        <f aca="false">Inputs!AR526</f>
        <v>0.026</v>
      </c>
      <c r="ET526" s="71" t="n">
        <f aca="false">Inputs!AS526</f>
        <v>0.026</v>
      </c>
      <c r="EU526" s="71" t="n">
        <f aca="false">Inputs!AS526</f>
        <v>0.026</v>
      </c>
      <c r="EV526" s="71" t="n">
        <f aca="false">Inputs!AS526</f>
        <v>0.026</v>
      </c>
      <c r="EW526" s="71" t="n">
        <f aca="false">Inputs!AS526</f>
        <v>0.026</v>
      </c>
      <c r="EX526" s="71" t="n">
        <f aca="false">Inputs!AT526</f>
        <v>0.026</v>
      </c>
      <c r="EY526" s="71" t="n">
        <f aca="false">Inputs!AT526</f>
        <v>0.026</v>
      </c>
      <c r="EZ526" s="71" t="n">
        <f aca="false">Inputs!AT526</f>
        <v>0.026</v>
      </c>
      <c r="FA526" s="71" t="n">
        <f aca="false">Inputs!AT526</f>
        <v>0.026</v>
      </c>
      <c r="FB526" s="71" t="n">
        <f aca="false">Inputs!AU526</f>
        <v>0.026</v>
      </c>
      <c r="FC526" s="71" t="n">
        <f aca="false">Inputs!AU526</f>
        <v>0.026</v>
      </c>
      <c r="FD526" s="71" t="n">
        <f aca="false">Inputs!AU526</f>
        <v>0.026</v>
      </c>
      <c r="FE526" s="71" t="n">
        <f aca="false">Inputs!AU526</f>
        <v>0.026</v>
      </c>
      <c r="FF526" s="71" t="n">
        <f aca="false">Inputs!AV526</f>
        <v>0.026</v>
      </c>
      <c r="FG526" s="71" t="n">
        <f aca="false">Inputs!AV526</f>
        <v>0.026</v>
      </c>
      <c r="FH526" s="71" t="n">
        <f aca="false">Inputs!AV526</f>
        <v>0.026</v>
      </c>
      <c r="FI526" s="71" t="n">
        <f aca="false">Inputs!AV526</f>
        <v>0.026</v>
      </c>
      <c r="FJ526" s="71" t="n">
        <f aca="false">Inputs!AW526</f>
        <v>0.026</v>
      </c>
      <c r="FK526" s="71" t="n">
        <f aca="false">Inputs!AW526</f>
        <v>0.026</v>
      </c>
      <c r="FL526" s="71" t="n">
        <f aca="false">Inputs!AW526</f>
        <v>0.026</v>
      </c>
      <c r="FM526" s="71" t="n">
        <f aca="false">Inputs!AW526</f>
        <v>0.026</v>
      </c>
      <c r="FN526" s="71" t="n">
        <f aca="false">Inputs!AX526</f>
        <v>0.026</v>
      </c>
      <c r="FO526" s="71" t="n">
        <f aca="false">Inputs!AX526</f>
        <v>0.026</v>
      </c>
      <c r="FP526" s="71" t="n">
        <f aca="false">Inputs!AX526</f>
        <v>0.026</v>
      </c>
      <c r="FQ526" s="71" t="n">
        <f aca="false">Inputs!AX526</f>
        <v>0.026</v>
      </c>
      <c r="FR526" s="71" t="n">
        <f aca="false">Inputs!AY526</f>
        <v>0.026</v>
      </c>
      <c r="FS526" s="71" t="n">
        <f aca="false">Inputs!AY526</f>
        <v>0.026</v>
      </c>
      <c r="FT526" s="71" t="n">
        <f aca="false">Inputs!AY526</f>
        <v>0.026</v>
      </c>
      <c r="FU526" s="71" t="n">
        <f aca="false">Inputs!AY526</f>
        <v>0.026</v>
      </c>
      <c r="FV526" s="71" t="n">
        <f aca="false">Inputs!AZ526</f>
        <v>0.026</v>
      </c>
      <c r="FW526" s="71" t="n">
        <f aca="false">Inputs!AZ526</f>
        <v>0.026</v>
      </c>
      <c r="FX526" s="71" t="n">
        <f aca="false">Inputs!AZ526</f>
        <v>0.026</v>
      </c>
      <c r="FY526" s="71" t="n">
        <f aca="false">Inputs!AZ526</f>
        <v>0.026</v>
      </c>
      <c r="FZ526" s="71" t="n">
        <f aca="false">Inputs!BA526</f>
        <v>0.026</v>
      </c>
      <c r="GA526" s="71" t="n">
        <f aca="false">Inputs!BA526</f>
        <v>0.026</v>
      </c>
      <c r="GB526" s="71" t="n">
        <f aca="false">Inputs!BA526</f>
        <v>0.026</v>
      </c>
      <c r="GC526" s="71" t="n">
        <f aca="false">Inputs!BA526</f>
        <v>0.026</v>
      </c>
      <c r="GD526" s="71" t="n">
        <f aca="false">Inputs!BB526</f>
        <v>0.026</v>
      </c>
      <c r="GE526" s="71" t="n">
        <f aca="false">Inputs!BB526</f>
        <v>0.026</v>
      </c>
      <c r="GF526" s="71" t="n">
        <f aca="false">Inputs!BB526</f>
        <v>0.026</v>
      </c>
      <c r="GG526" s="71" t="n">
        <f aca="false">Inputs!BB526</f>
        <v>0.026</v>
      </c>
      <c r="GH526" s="340" t="n">
        <f aca="false">Inputs!BC526</f>
        <v>0.026</v>
      </c>
      <c r="GI526" s="340" t="n">
        <f aca="false">Inputs!BC526</f>
        <v>0.026</v>
      </c>
      <c r="GJ526" s="340" t="n">
        <f aca="false">Inputs!BC526</f>
        <v>0.026</v>
      </c>
      <c r="GK526" s="340" t="n">
        <f aca="false">Inputs!BC526</f>
        <v>0.026</v>
      </c>
      <c r="GL526" s="340" t="n">
        <f aca="false">Inputs!BD526</f>
        <v>0.026</v>
      </c>
      <c r="GM526" s="340" t="n">
        <f aca="false">Inputs!BD526</f>
        <v>0.026</v>
      </c>
      <c r="GN526" s="340" t="n">
        <f aca="false">Inputs!BD526</f>
        <v>0.026</v>
      </c>
      <c r="GO526" s="340" t="n">
        <f aca="false">Inputs!BD526</f>
        <v>0.026</v>
      </c>
      <c r="GP526" s="340" t="n">
        <f aca="false">Inputs!BE526</f>
        <v>0.026</v>
      </c>
      <c r="GQ526" s="340" t="n">
        <f aca="false">Inputs!BE526</f>
        <v>0.026</v>
      </c>
      <c r="GR526" s="340" t="n">
        <f aca="false">Inputs!BE526</f>
        <v>0.026</v>
      </c>
      <c r="GS526" s="340" t="n">
        <f aca="false">Inputs!BE526</f>
        <v>0.026</v>
      </c>
      <c r="GT526" s="340" t="n">
        <f aca="false">Inputs!BF526</f>
        <v>0.026</v>
      </c>
      <c r="GU526" s="340" t="n">
        <f aca="false">Inputs!BF526</f>
        <v>0.026</v>
      </c>
      <c r="GV526" s="340" t="n">
        <f aca="false">Inputs!BF526</f>
        <v>0.026</v>
      </c>
      <c r="GW526" s="340" t="n">
        <f aca="false">Inputs!BF526</f>
        <v>0.026</v>
      </c>
      <c r="GX526" s="340" t="n">
        <f aca="false">Inputs!BG526</f>
        <v>0.026</v>
      </c>
      <c r="GY526" s="340" t="n">
        <f aca="false">Inputs!BG526</f>
        <v>0.026</v>
      </c>
      <c r="GZ526" s="340" t="n">
        <f aca="false">Inputs!BG526</f>
        <v>0.026</v>
      </c>
      <c r="HA526" s="340" t="n">
        <f aca="false">Inputs!BG526</f>
        <v>0.026</v>
      </c>
    </row>
    <row r="527" customFormat="false" ht="15" hidden="false" customHeight="false" outlineLevel="1" collapsed="false">
      <c r="A527" s="172" t="s">
        <v>99</v>
      </c>
      <c r="B527" s="173" t="s">
        <v>454</v>
      </c>
      <c r="C527" s="173" t="s">
        <v>478</v>
      </c>
      <c r="D527" s="173" t="s">
        <v>23</v>
      </c>
      <c r="E527" s="119"/>
      <c r="F527" s="19" t="s">
        <v>482</v>
      </c>
      <c r="G527" s="119" t="s">
        <v>12</v>
      </c>
      <c r="H527" s="119"/>
      <c r="I527" s="119" t="s">
        <v>461</v>
      </c>
      <c r="BZ527" s="71" t="n">
        <v>0.045</v>
      </c>
      <c r="CA527" s="71" t="n">
        <v>0.045</v>
      </c>
      <c r="CB527" s="71" t="n">
        <v>0.045</v>
      </c>
      <c r="CC527" s="283" t="n">
        <f aca="false">Inputs!AA527</f>
        <v>0.0196</v>
      </c>
      <c r="CD527" s="71" t="n">
        <v>0.045</v>
      </c>
      <c r="CE527" s="71" t="n">
        <v>0.045</v>
      </c>
      <c r="CF527" s="71" t="n">
        <v>0.045</v>
      </c>
      <c r="CG527" s="283" t="n">
        <f aca="false">Inputs!AB527</f>
        <v>0.045</v>
      </c>
      <c r="CH527" s="71" t="n">
        <v>0.045</v>
      </c>
      <c r="CI527" s="71" t="n">
        <v>0.045</v>
      </c>
      <c r="CJ527" s="71" t="n">
        <v>0.045</v>
      </c>
      <c r="CK527" s="283" t="n">
        <f aca="false">Inputs!AC527</f>
        <v>0.045</v>
      </c>
      <c r="CL527" s="71" t="n">
        <v>0.045</v>
      </c>
      <c r="CM527" s="71" t="n">
        <v>0.045</v>
      </c>
      <c r="CN527" s="71" t="n">
        <v>0.045</v>
      </c>
      <c r="CO527" s="71" t="n">
        <f aca="false">CO526</f>
        <v>0.079</v>
      </c>
      <c r="CP527" s="71" t="n">
        <f aca="false">CP526</f>
        <v>0.024</v>
      </c>
      <c r="CQ527" s="71" t="n">
        <f aca="false">CQ526</f>
        <v>0.024</v>
      </c>
      <c r="CR527" s="71" t="n">
        <f aca="false">CR526</f>
        <v>0.024</v>
      </c>
      <c r="CS527" s="71" t="n">
        <f aca="false">CS526</f>
        <v>0.024</v>
      </c>
      <c r="CT527" s="71" t="n">
        <f aca="false">CT526</f>
        <v>0.024</v>
      </c>
      <c r="CU527" s="71" t="n">
        <f aca="false">CU526</f>
        <v>0.024</v>
      </c>
      <c r="CV527" s="71" t="n">
        <f aca="false">CV526</f>
        <v>0.024</v>
      </c>
      <c r="CW527" s="71" t="n">
        <f aca="false">CW526</f>
        <v>0.024</v>
      </c>
      <c r="CX527" s="71" t="n">
        <f aca="false">CX526</f>
        <v>0.026</v>
      </c>
      <c r="CY527" s="71" t="n">
        <f aca="false">CY526</f>
        <v>0.026</v>
      </c>
      <c r="CZ527" s="71" t="n">
        <f aca="false">CZ526</f>
        <v>0.026</v>
      </c>
      <c r="DA527" s="71" t="n">
        <f aca="false">DA526</f>
        <v>0.026</v>
      </c>
      <c r="DB527" s="71" t="n">
        <f aca="false">DB526</f>
        <v>0.026</v>
      </c>
      <c r="DC527" s="71" t="n">
        <f aca="false">DC526</f>
        <v>0.026</v>
      </c>
      <c r="DD527" s="71" t="n">
        <f aca="false">DD526</f>
        <v>0.026</v>
      </c>
      <c r="DE527" s="71" t="n">
        <f aca="false">DE526</f>
        <v>0.026</v>
      </c>
      <c r="DF527" s="71" t="n">
        <f aca="false">DF526</f>
        <v>0.026</v>
      </c>
      <c r="DG527" s="71" t="n">
        <f aca="false">DG526</f>
        <v>0.026</v>
      </c>
      <c r="DH527" s="71" t="n">
        <f aca="false">DH526</f>
        <v>0.026</v>
      </c>
      <c r="DI527" s="71" t="n">
        <f aca="false">DI526</f>
        <v>0.026</v>
      </c>
      <c r="DJ527" s="71" t="n">
        <f aca="false">DJ526</f>
        <v>0.026</v>
      </c>
      <c r="DK527" s="71" t="n">
        <f aca="false">DK526</f>
        <v>0.026</v>
      </c>
      <c r="DL527" s="71" t="n">
        <f aca="false">DL526</f>
        <v>0.026</v>
      </c>
      <c r="DM527" s="71" t="n">
        <f aca="false">DM526</f>
        <v>0.026</v>
      </c>
      <c r="DN527" s="71" t="n">
        <f aca="false">DN526</f>
        <v>0.026</v>
      </c>
      <c r="DO527" s="71" t="n">
        <f aca="false">DO526</f>
        <v>0.026</v>
      </c>
      <c r="DP527" s="71" t="n">
        <f aca="false">DP526</f>
        <v>0.026</v>
      </c>
      <c r="DQ527" s="71" t="n">
        <f aca="false">DQ526</f>
        <v>0.026</v>
      </c>
      <c r="DR527" s="71" t="n">
        <f aca="false">DR526</f>
        <v>0.026</v>
      </c>
      <c r="DS527" s="71" t="n">
        <f aca="false">DS526</f>
        <v>0.026</v>
      </c>
      <c r="DT527" s="71" t="n">
        <f aca="false">DT526</f>
        <v>0.026</v>
      </c>
      <c r="DU527" s="71" t="n">
        <f aca="false">DU526</f>
        <v>0.026</v>
      </c>
      <c r="DV527" s="71" t="n">
        <f aca="false">DV526</f>
        <v>0.026</v>
      </c>
      <c r="DW527" s="71" t="n">
        <f aca="false">DW526</f>
        <v>0.026</v>
      </c>
      <c r="DX527" s="71" t="n">
        <f aca="false">DX526</f>
        <v>0.026</v>
      </c>
      <c r="DY527" s="71" t="n">
        <f aca="false">DY526</f>
        <v>0.026</v>
      </c>
      <c r="DZ527" s="71" t="n">
        <f aca="false">DZ526</f>
        <v>0.026</v>
      </c>
      <c r="EA527" s="71" t="n">
        <f aca="false">EA526</f>
        <v>0.026</v>
      </c>
      <c r="EB527" s="71" t="n">
        <f aca="false">EB526</f>
        <v>0.026</v>
      </c>
      <c r="EC527" s="71" t="n">
        <f aca="false">EC526</f>
        <v>0.026</v>
      </c>
      <c r="ED527" s="71" t="n">
        <f aca="false">ED526</f>
        <v>0.026</v>
      </c>
      <c r="EE527" s="71" t="n">
        <f aca="false">EE526</f>
        <v>0.026</v>
      </c>
      <c r="EF527" s="71" t="n">
        <f aca="false">EF526</f>
        <v>0.026</v>
      </c>
      <c r="EG527" s="71" t="n">
        <f aca="false">EG526</f>
        <v>0.026</v>
      </c>
      <c r="EH527" s="71" t="n">
        <f aca="false">EH526</f>
        <v>0.026</v>
      </c>
      <c r="EI527" s="71" t="n">
        <f aca="false">EI526</f>
        <v>0.026</v>
      </c>
      <c r="EJ527" s="71" t="n">
        <f aca="false">EJ526</f>
        <v>0.026</v>
      </c>
      <c r="EK527" s="71" t="n">
        <f aca="false">EK526</f>
        <v>0.026</v>
      </c>
      <c r="EL527" s="71" t="n">
        <f aca="false">EL526</f>
        <v>0.026</v>
      </c>
      <c r="EM527" s="71" t="n">
        <f aca="false">EM526</f>
        <v>0.026</v>
      </c>
      <c r="EN527" s="71" t="n">
        <f aca="false">EN526</f>
        <v>0.026</v>
      </c>
      <c r="EO527" s="71" t="n">
        <f aca="false">EO526</f>
        <v>0.026</v>
      </c>
      <c r="EP527" s="71" t="n">
        <f aca="false">EP526</f>
        <v>0.026</v>
      </c>
      <c r="EQ527" s="71" t="n">
        <f aca="false">EQ526</f>
        <v>0.026</v>
      </c>
      <c r="ER527" s="71" t="n">
        <f aca="false">ER526</f>
        <v>0.026</v>
      </c>
      <c r="ES527" s="71" t="n">
        <f aca="false">ES526</f>
        <v>0.026</v>
      </c>
      <c r="ET527" s="71" t="n">
        <f aca="false">ET526</f>
        <v>0.026</v>
      </c>
      <c r="EU527" s="71" t="n">
        <f aca="false">EU526</f>
        <v>0.026</v>
      </c>
      <c r="EV527" s="71" t="n">
        <f aca="false">EV526</f>
        <v>0.026</v>
      </c>
      <c r="EW527" s="71" t="n">
        <f aca="false">EW526</f>
        <v>0.026</v>
      </c>
      <c r="EX527" s="71" t="n">
        <f aca="false">EX526</f>
        <v>0.026</v>
      </c>
      <c r="EY527" s="71" t="n">
        <f aca="false">EY526</f>
        <v>0.026</v>
      </c>
      <c r="EZ527" s="71" t="n">
        <f aca="false">EZ526</f>
        <v>0.026</v>
      </c>
      <c r="FA527" s="71" t="n">
        <f aca="false">FA526</f>
        <v>0.026</v>
      </c>
      <c r="FB527" s="71" t="n">
        <f aca="false">FB526</f>
        <v>0.026</v>
      </c>
      <c r="FC527" s="71" t="n">
        <f aca="false">FC526</f>
        <v>0.026</v>
      </c>
      <c r="FD527" s="71" t="n">
        <f aca="false">FD526</f>
        <v>0.026</v>
      </c>
      <c r="FE527" s="71" t="n">
        <f aca="false">FE526</f>
        <v>0.026</v>
      </c>
      <c r="FF527" s="71" t="n">
        <f aca="false">FF526</f>
        <v>0.026</v>
      </c>
      <c r="FG527" s="71" t="n">
        <f aca="false">FG526</f>
        <v>0.026</v>
      </c>
      <c r="FH527" s="71" t="n">
        <f aca="false">FH526</f>
        <v>0.026</v>
      </c>
      <c r="FI527" s="71" t="n">
        <f aca="false">FI526</f>
        <v>0.026</v>
      </c>
      <c r="FJ527" s="71" t="n">
        <f aca="false">FJ526</f>
        <v>0.026</v>
      </c>
      <c r="FK527" s="71" t="n">
        <f aca="false">FK526</f>
        <v>0.026</v>
      </c>
      <c r="FL527" s="71" t="n">
        <f aca="false">FL526</f>
        <v>0.026</v>
      </c>
      <c r="FM527" s="71" t="n">
        <f aca="false">FM526</f>
        <v>0.026</v>
      </c>
      <c r="FN527" s="71" t="n">
        <f aca="false">FN526</f>
        <v>0.026</v>
      </c>
      <c r="FO527" s="71" t="n">
        <f aca="false">FO526</f>
        <v>0.026</v>
      </c>
      <c r="FP527" s="71" t="n">
        <f aca="false">FP526</f>
        <v>0.026</v>
      </c>
      <c r="FQ527" s="71" t="n">
        <f aca="false">FQ526</f>
        <v>0.026</v>
      </c>
      <c r="FR527" s="71" t="n">
        <f aca="false">FR526</f>
        <v>0.026</v>
      </c>
      <c r="FS527" s="71" t="n">
        <f aca="false">FS526</f>
        <v>0.026</v>
      </c>
      <c r="FT527" s="71" t="n">
        <f aca="false">FT526</f>
        <v>0.026</v>
      </c>
      <c r="FU527" s="71" t="n">
        <f aca="false">FU526</f>
        <v>0.026</v>
      </c>
      <c r="FV527" s="71" t="n">
        <f aca="false">FV526</f>
        <v>0.026</v>
      </c>
      <c r="FW527" s="71" t="n">
        <f aca="false">FW526</f>
        <v>0.026</v>
      </c>
      <c r="FX527" s="71" t="n">
        <f aca="false">FX526</f>
        <v>0.026</v>
      </c>
      <c r="FY527" s="71" t="n">
        <f aca="false">FY526</f>
        <v>0.026</v>
      </c>
      <c r="FZ527" s="71" t="n">
        <f aca="false">FZ526</f>
        <v>0.026</v>
      </c>
      <c r="GA527" s="71" t="n">
        <f aca="false">GA526</f>
        <v>0.026</v>
      </c>
      <c r="GB527" s="71" t="n">
        <f aca="false">GB526</f>
        <v>0.026</v>
      </c>
      <c r="GC527" s="71" t="n">
        <f aca="false">GC526</f>
        <v>0.026</v>
      </c>
      <c r="GD527" s="71" t="n">
        <f aca="false">GD526</f>
        <v>0.026</v>
      </c>
      <c r="GE527" s="71" t="n">
        <f aca="false">GE526</f>
        <v>0.026</v>
      </c>
      <c r="GF527" s="71" t="n">
        <f aca="false">GF526</f>
        <v>0.026</v>
      </c>
      <c r="GG527" s="71" t="n">
        <f aca="false">GG526</f>
        <v>0.026</v>
      </c>
      <c r="GH527" s="71" t="n">
        <f aca="false">GH526</f>
        <v>0.026</v>
      </c>
      <c r="GI527" s="71" t="n">
        <f aca="false">GI526</f>
        <v>0.026</v>
      </c>
      <c r="GJ527" s="71" t="n">
        <f aca="false">GJ526</f>
        <v>0.026</v>
      </c>
      <c r="GK527" s="71" t="n">
        <f aca="false">GK526</f>
        <v>0.026</v>
      </c>
      <c r="GL527" s="71" t="n">
        <f aca="false">GL526</f>
        <v>0.026</v>
      </c>
      <c r="GM527" s="71" t="n">
        <f aca="false">GM526</f>
        <v>0.026</v>
      </c>
      <c r="GN527" s="71" t="n">
        <f aca="false">GN526</f>
        <v>0.026</v>
      </c>
      <c r="GO527" s="71" t="n">
        <f aca="false">GO526</f>
        <v>0.026</v>
      </c>
      <c r="GP527" s="71" t="n">
        <f aca="false">GP526</f>
        <v>0.026</v>
      </c>
      <c r="GQ527" s="71" t="n">
        <f aca="false">GQ526</f>
        <v>0.026</v>
      </c>
      <c r="GR527" s="71" t="n">
        <f aca="false">GR526</f>
        <v>0.026</v>
      </c>
      <c r="GS527" s="71" t="n">
        <f aca="false">GS526</f>
        <v>0.026</v>
      </c>
      <c r="GT527" s="71" t="n">
        <f aca="false">GT526</f>
        <v>0.026</v>
      </c>
      <c r="GU527" s="71" t="n">
        <f aca="false">GU526</f>
        <v>0.026</v>
      </c>
      <c r="GV527" s="71" t="n">
        <f aca="false">GV526</f>
        <v>0.026</v>
      </c>
      <c r="GW527" s="71" t="n">
        <f aca="false">GW526</f>
        <v>0.026</v>
      </c>
      <c r="GX527" s="71" t="n">
        <f aca="false">GX526</f>
        <v>0.026</v>
      </c>
      <c r="GY527" s="71" t="n">
        <f aca="false">GY526</f>
        <v>0.026</v>
      </c>
      <c r="GZ527" s="71" t="n">
        <f aca="false">GZ526</f>
        <v>0.026</v>
      </c>
      <c r="HA527" s="71" t="n">
        <f aca="false">HA526</f>
        <v>0.026</v>
      </c>
    </row>
    <row r="528" customFormat="false" ht="15" hidden="false" customHeight="false" outlineLevel="1" collapsed="false">
      <c r="A528" s="172" t="s">
        <v>99</v>
      </c>
      <c r="B528" s="173" t="s">
        <v>454</v>
      </c>
      <c r="C528" s="173" t="s">
        <v>483</v>
      </c>
      <c r="D528" s="173" t="s">
        <v>10</v>
      </c>
      <c r="E528" s="119"/>
      <c r="F528" s="19" t="s">
        <v>484</v>
      </c>
      <c r="G528" s="119" t="s">
        <v>457</v>
      </c>
      <c r="H528" s="119"/>
      <c r="I528" s="119"/>
      <c r="BZ528" s="294" t="n">
        <v>0.813371832933426</v>
      </c>
      <c r="CA528" s="294" t="n">
        <v>0.838766442967656</v>
      </c>
      <c r="CB528" s="294" t="n">
        <v>0.859761691254418</v>
      </c>
      <c r="CC528" s="294" t="n">
        <v>0.876293628469027</v>
      </c>
      <c r="CD528" s="294" t="n">
        <v>0.880539030773078</v>
      </c>
      <c r="CE528" s="294" t="n">
        <v>0.889778667556445</v>
      </c>
      <c r="CF528" s="294" t="n">
        <v>0.895987231584628</v>
      </c>
      <c r="CG528" s="294" t="n">
        <v>0.897827258035554</v>
      </c>
      <c r="CH528" s="294" t="n">
        <v>0.909090909090909</v>
      </c>
      <c r="CI528" s="294" t="n">
        <v>0.909090909090909</v>
      </c>
      <c r="CJ528" s="294" t="n">
        <v>0.854700854700855</v>
      </c>
      <c r="CK528" s="294" t="n">
        <v>0.840336134453782</v>
      </c>
      <c r="CL528" s="294" t="n">
        <v>0.826446280991736</v>
      </c>
      <c r="CM528" s="294" t="n">
        <v>0.833333333333333</v>
      </c>
      <c r="CN528" s="294" t="n">
        <v>0.847457627118644</v>
      </c>
      <c r="CO528" s="294" t="n">
        <v>0.862068965517241</v>
      </c>
      <c r="CP528" s="294" t="n">
        <v>0.854700854700855</v>
      </c>
      <c r="CQ528" s="294" t="n">
        <v>0.854700854700855</v>
      </c>
      <c r="CR528" s="294" t="n">
        <v>0.854700854700855</v>
      </c>
      <c r="CS528" s="294" t="n">
        <v>0.854700854700855</v>
      </c>
      <c r="CT528" s="297" t="n">
        <f aca="false">AVERAGE(CS529:CT529)</f>
        <v>0.861128923832802</v>
      </c>
      <c r="CU528" s="297" t="n">
        <f aca="false">AVERAGE(CT529:CU529)</f>
        <v>0.873985062096697</v>
      </c>
      <c r="CV528" s="297" t="n">
        <f aca="false">AVERAGE(CU529:CV529)</f>
        <v>0.886841200360591</v>
      </c>
      <c r="CW528" s="297" t="n">
        <f aca="false">AVERAGE(CV529:CW529)</f>
        <v>0.899697338624486</v>
      </c>
      <c r="CX528" s="294" t="n">
        <f aca="false">AVERAGE(CW529:CX529)</f>
        <v>0.912652380231743</v>
      </c>
      <c r="CY528" s="294" t="n">
        <f aca="false">AVERAGE(CX529:CY529)</f>
        <v>0.925706325182361</v>
      </c>
      <c r="CZ528" s="294" t="n">
        <f aca="false">AVERAGE(CY529:CZ529)</f>
        <v>0.938760270132979</v>
      </c>
      <c r="DA528" s="294" t="n">
        <f aca="false">AVERAGE(CZ529:DA529)</f>
        <v>0.951814215083598</v>
      </c>
      <c r="DB528" s="294" t="n">
        <f aca="false">AVERAGE(DA529:DB529)</f>
        <v>0.944726562624576</v>
      </c>
      <c r="DC528" s="294" t="n">
        <f aca="false">AVERAGE(DB529:DC529)</f>
        <v>0.917497312755915</v>
      </c>
      <c r="DD528" s="294" t="n">
        <f aca="false">AVERAGE(DC529:DD529)</f>
        <v>0.890268062887253</v>
      </c>
      <c r="DE528" s="294" t="n">
        <f aca="false">AVERAGE(DD529:DE529)</f>
        <v>0.863038813018591</v>
      </c>
      <c r="DF528" s="294" t="n">
        <f aca="false">AVERAGE(DE529:DF529)</f>
        <v>0.851004785263383</v>
      </c>
      <c r="DG528" s="294" t="n">
        <f aca="false">AVERAGE(DF529:DG529)</f>
        <v>0.854165979621628</v>
      </c>
      <c r="DH528" s="294" t="n">
        <f aca="false">AVERAGE(DG529:DH529)</f>
        <v>0.857327173979874</v>
      </c>
      <c r="DI528" s="294" t="n">
        <f aca="false">AVERAGE(DH529:DI529)</f>
        <v>0.860488368338119</v>
      </c>
      <c r="DJ528" s="294" t="n">
        <f aca="false">AVERAGE(DI529:DJ529)</f>
        <v>0.863005997001499</v>
      </c>
      <c r="DK528" s="294" t="n">
        <f aca="false">AVERAGE(DJ529:DK529)</f>
        <v>0.864880059970015</v>
      </c>
      <c r="DL528" s="294" t="n">
        <f aca="false">AVERAGE(DK529:DL529)</f>
        <v>0.866754122938531</v>
      </c>
      <c r="DM528" s="294" t="n">
        <f aca="false">AVERAGE(DL529:DM529)</f>
        <v>0.868628185907047</v>
      </c>
      <c r="DN528" s="297" t="n">
        <f aca="false">AVERAGE(DM529:DN529)</f>
        <v>0.869565217391304</v>
      </c>
      <c r="DO528" s="297" t="n">
        <f aca="false">AVERAGE(DN529:DO529)</f>
        <v>0.869565217391304</v>
      </c>
      <c r="DP528" s="297" t="n">
        <f aca="false">AVERAGE(DO529:DP529)</f>
        <v>0.869565217391304</v>
      </c>
      <c r="DQ528" s="297" t="n">
        <f aca="false">AVERAGE(DP529:DQ529)</f>
        <v>0.869565217391304</v>
      </c>
      <c r="DR528" s="297" t="n">
        <f aca="false">AVERAGE(DQ529:DR529)</f>
        <v>0.869565217391304</v>
      </c>
      <c r="DS528" s="297" t="n">
        <f aca="false">AVERAGE(DR529:DS529)</f>
        <v>0.869565217391304</v>
      </c>
      <c r="DT528" s="297" t="n">
        <f aca="false">AVERAGE(DS529:DT529)</f>
        <v>0.869565217391304</v>
      </c>
      <c r="DU528" s="297" t="n">
        <f aca="false">AVERAGE(DT529:DU529)</f>
        <v>0.869565217391304</v>
      </c>
      <c r="DV528" s="297" t="n">
        <f aca="false">AVERAGE(DU529:DV529)</f>
        <v>0.869565217391304</v>
      </c>
      <c r="DW528" s="297" t="n">
        <f aca="false">AVERAGE(DV529:DW529)</f>
        <v>0.869565217391304</v>
      </c>
      <c r="DX528" s="297" t="n">
        <f aca="false">AVERAGE(DW529:DX529)</f>
        <v>0.869565217391304</v>
      </c>
      <c r="DY528" s="297" t="n">
        <f aca="false">AVERAGE(DX529:DY529)</f>
        <v>0.869565217391304</v>
      </c>
      <c r="DZ528" s="297" t="n">
        <f aca="false">AVERAGE(DY529:DZ529)</f>
        <v>0.869576944995362</v>
      </c>
      <c r="EA528" s="294" t="n">
        <f aca="false">AVERAGE(DZ529:EA529)</f>
        <v>0.869600400203477</v>
      </c>
      <c r="EB528" s="297" t="n">
        <f aca="false">AVERAGE(EA529:EB529)</f>
        <v>0.869623855411592</v>
      </c>
      <c r="EC528" s="297" t="n">
        <f aca="false">AVERAGE(EB529:EC529)</f>
        <v>0.869647310619707</v>
      </c>
      <c r="ED528" s="297" t="n">
        <f aca="false">AVERAGE(EC529:ED529)</f>
        <v>0.869659038223764</v>
      </c>
      <c r="EE528" s="297" t="n">
        <f aca="false">AVERAGE(ED529:EE529)</f>
        <v>0.869659038223764</v>
      </c>
      <c r="EF528" s="297" t="n">
        <f aca="false">AVERAGE(EE529:EF529)</f>
        <v>0.869659038223764</v>
      </c>
      <c r="EG528" s="297" t="n">
        <f aca="false">AVERAGE(EF529:EG529)</f>
        <v>0.869659038223764</v>
      </c>
      <c r="EH528" s="297" t="n">
        <f aca="false">AVERAGE(EG529:EH529)</f>
        <v>0.869659038223764</v>
      </c>
      <c r="EI528" s="297" t="n">
        <f aca="false">AVERAGE(EH529:EI529)</f>
        <v>0.869659038223764</v>
      </c>
      <c r="EJ528" s="297" t="n">
        <f aca="false">AVERAGE(EI529:EJ529)</f>
        <v>0.869659038223764</v>
      </c>
      <c r="EK528" s="297" t="n">
        <f aca="false">AVERAGE(EJ529:EK529)</f>
        <v>0.869659038223764</v>
      </c>
      <c r="EL528" s="297" t="n">
        <f aca="false">AVERAGE(EK529:EL529)</f>
        <v>0.869659038223764</v>
      </c>
      <c r="EM528" s="297" t="n">
        <f aca="false">AVERAGE(EL529:EM529)</f>
        <v>0.869659038223764</v>
      </c>
      <c r="EN528" s="297" t="n">
        <f aca="false">AVERAGE(EM529:EN529)</f>
        <v>0.869659038223764</v>
      </c>
      <c r="EO528" s="297" t="n">
        <f aca="false">AVERAGE(EN529:EO529)</f>
        <v>0.869659038223764</v>
      </c>
      <c r="EP528" s="297" t="n">
        <f aca="false">AVERAGE(EO529:EP529)</f>
        <v>0.869659038223764</v>
      </c>
      <c r="EQ528" s="297" t="n">
        <f aca="false">AVERAGE(EP529:EQ529)</f>
        <v>0.869659038223764</v>
      </c>
      <c r="ER528" s="297" t="n">
        <f aca="false">AVERAGE(EQ529:ER529)</f>
        <v>0.869659038223764</v>
      </c>
      <c r="ES528" s="297" t="n">
        <f aca="false">AVERAGE(ER529:ES529)</f>
        <v>0.869659038223764</v>
      </c>
      <c r="ET528" s="297" t="n">
        <f aca="false">AVERAGE(ES529:ET529)</f>
        <v>0.869659038223764</v>
      </c>
      <c r="EU528" s="297" t="n">
        <f aca="false">AVERAGE(ET529:EU529)</f>
        <v>0.869659038223764</v>
      </c>
      <c r="EV528" s="297" t="n">
        <f aca="false">AVERAGE(EU529:EV529)</f>
        <v>0.869659038223764</v>
      </c>
      <c r="EW528" s="297" t="n">
        <f aca="false">AVERAGE(EV529:EW529)</f>
        <v>0.869659038223764</v>
      </c>
      <c r="EX528" s="297" t="n">
        <f aca="false">AVERAGE(EW529:EX529)</f>
        <v>0.869659038223764</v>
      </c>
      <c r="EY528" s="297" t="n">
        <f aca="false">AVERAGE(EX529:EY529)</f>
        <v>0.869659038223764</v>
      </c>
      <c r="EZ528" s="297" t="n">
        <f aca="false">AVERAGE(EY529:EZ529)</f>
        <v>0.869659038223764</v>
      </c>
      <c r="FA528" s="297" t="n">
        <f aca="false">AVERAGE(EZ529:FA529)</f>
        <v>0.869659038223764</v>
      </c>
      <c r="FB528" s="297" t="n">
        <f aca="false">AVERAGE(FA529:FB529)</f>
        <v>0.869659038223764</v>
      </c>
      <c r="FC528" s="297" t="n">
        <f aca="false">AVERAGE(FB529:FC529)</f>
        <v>0.869659038223764</v>
      </c>
      <c r="FD528" s="297" t="n">
        <f aca="false">AVERAGE(FC529:FD529)</f>
        <v>0.869659038223764</v>
      </c>
      <c r="FE528" s="297" t="n">
        <f aca="false">AVERAGE(FD529:FE529)</f>
        <v>0.869659038223764</v>
      </c>
      <c r="FF528" s="297" t="n">
        <f aca="false">AVERAGE(FE529:FF529)</f>
        <v>0.869659038223764</v>
      </c>
      <c r="FG528" s="297" t="n">
        <f aca="false">AVERAGE(FF529:FG529)</f>
        <v>0.869659038223764</v>
      </c>
      <c r="FH528" s="297" t="n">
        <f aca="false">AVERAGE(FG529:FH529)</f>
        <v>0.869659038223764</v>
      </c>
      <c r="FI528" s="297" t="n">
        <f aca="false">AVERAGE(FH529:FI529)</f>
        <v>0.869659038223764</v>
      </c>
      <c r="FJ528" s="297" t="n">
        <f aca="false">AVERAGE(FI529:FJ529)</f>
        <v>0.869659038223764</v>
      </c>
      <c r="FK528" s="297" t="n">
        <f aca="false">AVERAGE(FJ529:FK529)</f>
        <v>0.869659038223764</v>
      </c>
      <c r="FL528" s="297" t="n">
        <f aca="false">AVERAGE(FK529:FL529)</f>
        <v>0.869659038223764</v>
      </c>
      <c r="FM528" s="297" t="n">
        <f aca="false">AVERAGE(FL529:FM529)</f>
        <v>0.869659038223764</v>
      </c>
      <c r="FN528" s="297" t="n">
        <f aca="false">AVERAGE(FM529:FN529)</f>
        <v>0.869659038223764</v>
      </c>
      <c r="FO528" s="297" t="n">
        <f aca="false">AVERAGE(FN529:FO529)</f>
        <v>0.869659038223764</v>
      </c>
      <c r="FP528" s="297" t="n">
        <f aca="false">AVERAGE(FO529:FP529)</f>
        <v>0.869659038223764</v>
      </c>
      <c r="FQ528" s="297" t="n">
        <f aca="false">AVERAGE(FP529:FQ529)</f>
        <v>0.869659038223764</v>
      </c>
      <c r="FR528" s="297" t="n">
        <f aca="false">AVERAGE(FQ529:FR529)</f>
        <v>0.869659038223764</v>
      </c>
      <c r="FS528" s="297" t="n">
        <f aca="false">AVERAGE(FR529:FS529)</f>
        <v>0.869659038223764</v>
      </c>
      <c r="FT528" s="297" t="n">
        <f aca="false">AVERAGE(FS529:FT529)</f>
        <v>0.869659038223764</v>
      </c>
      <c r="FU528" s="297" t="n">
        <f aca="false">AVERAGE(FT529:FU529)</f>
        <v>0.869659038223764</v>
      </c>
      <c r="FV528" s="297" t="n">
        <f aca="false">AVERAGE(FU529:FV529)</f>
        <v>0.869659038223764</v>
      </c>
      <c r="FW528" s="297" t="n">
        <f aca="false">AVERAGE(FV529:FW529)</f>
        <v>0.869659038223764</v>
      </c>
      <c r="FX528" s="297" t="n">
        <f aca="false">AVERAGE(FW529:FX529)</f>
        <v>0.869659038223764</v>
      </c>
      <c r="FY528" s="297" t="n">
        <f aca="false">AVERAGE(FX529:FY529)</f>
        <v>0.869659038223764</v>
      </c>
      <c r="FZ528" s="297" t="n">
        <f aca="false">AVERAGE(FY529:FZ529)</f>
        <v>0.869659038223764</v>
      </c>
      <c r="GA528" s="297" t="n">
        <f aca="false">AVERAGE(FZ529:GA529)</f>
        <v>0.869659038223764</v>
      </c>
      <c r="GB528" s="297" t="n">
        <f aca="false">AVERAGE(GA529:GB529)</f>
        <v>0.869659038223764</v>
      </c>
      <c r="GC528" s="297" t="n">
        <f aca="false">AVERAGE(GB529:GC529)</f>
        <v>0.869659038223764</v>
      </c>
      <c r="GD528" s="297" t="n">
        <f aca="false">AVERAGE(GC529:GD529)</f>
        <v>0.869659038223764</v>
      </c>
      <c r="GE528" s="297" t="n">
        <f aca="false">AVERAGE(GD529:GE529)</f>
        <v>0.869659038223764</v>
      </c>
      <c r="GF528" s="297" t="n">
        <f aca="false">AVERAGE(GE529:GF529)</f>
        <v>0.869659038223764</v>
      </c>
      <c r="GG528" s="297" t="n">
        <f aca="false">AVERAGE(GF529:GG529)</f>
        <v>0.869659038223764</v>
      </c>
      <c r="GH528" s="294" t="n">
        <f aca="false">AVERAGE(GG529:GH529)</f>
        <v>0.869659038223764</v>
      </c>
      <c r="GI528" s="294" t="n">
        <f aca="false">AVERAGE(GH529:GI529)</f>
        <v>0.869659038223764</v>
      </c>
      <c r="GJ528" s="294" t="n">
        <f aca="false">AVERAGE(GI529:GJ529)</f>
        <v>0.869659038223764</v>
      </c>
      <c r="GK528" s="294" t="n">
        <f aca="false">AVERAGE(GJ529:GK529)</f>
        <v>0.869659038223764</v>
      </c>
      <c r="GL528" s="294" t="n">
        <f aca="false">AVERAGE(GK529:GL529)</f>
        <v>0.869659038223764</v>
      </c>
      <c r="GM528" s="294" t="n">
        <f aca="false">AVERAGE(GL529:GM529)</f>
        <v>0.869659038223764</v>
      </c>
      <c r="GN528" s="294" t="n">
        <f aca="false">AVERAGE(GM529:GN529)</f>
        <v>0.869659038223764</v>
      </c>
      <c r="GO528" s="294" t="n">
        <f aca="false">AVERAGE(GN529:GO529)</f>
        <v>0.869659038223764</v>
      </c>
      <c r="GP528" s="294" t="n">
        <f aca="false">AVERAGE(GO529:GP529)</f>
        <v>0.869659038223764</v>
      </c>
      <c r="GQ528" s="294" t="n">
        <f aca="false">AVERAGE(GP529:GQ529)</f>
        <v>0.869659038223764</v>
      </c>
      <c r="GR528" s="294" t="n">
        <f aca="false">AVERAGE(GQ529:GR529)</f>
        <v>0.869659038223764</v>
      </c>
      <c r="GS528" s="294" t="n">
        <f aca="false">AVERAGE(GR529:GS529)</f>
        <v>0.869659038223764</v>
      </c>
      <c r="GT528" s="294" t="n">
        <f aca="false">AVERAGE(GS529:GT529)</f>
        <v>0.869659038223764</v>
      </c>
      <c r="GU528" s="294" t="n">
        <f aca="false">AVERAGE(GT529:GU529)</f>
        <v>0.869659038223764</v>
      </c>
      <c r="GV528" s="294" t="n">
        <f aca="false">AVERAGE(GU529:GV529)</f>
        <v>0.869659038223764</v>
      </c>
      <c r="GW528" s="294" t="n">
        <f aca="false">AVERAGE(GV529:GW529)</f>
        <v>0.869659038223764</v>
      </c>
      <c r="GX528" s="294" t="n">
        <f aca="false">AVERAGE(GW529:GX529)</f>
        <v>0.869659038223764</v>
      </c>
      <c r="GY528" s="294" t="n">
        <f aca="false">AVERAGE(GX529:GY529)</f>
        <v>0.869659038223764</v>
      </c>
      <c r="GZ528" s="294" t="n">
        <f aca="false">AVERAGE(GY529:GZ529)</f>
        <v>0.869659038223764</v>
      </c>
      <c r="HA528" s="294" t="n">
        <f aca="false">AVERAGE(GZ529:HA529)</f>
        <v>0.869659038223764</v>
      </c>
    </row>
    <row r="529" customFormat="false" ht="15" hidden="false" customHeight="false" outlineLevel="1" collapsed="false">
      <c r="A529" s="172" t="s">
        <v>99</v>
      </c>
      <c r="B529" s="173" t="s">
        <v>454</v>
      </c>
      <c r="C529" s="173" t="s">
        <v>483</v>
      </c>
      <c r="D529" s="173" t="s">
        <v>10</v>
      </c>
      <c r="E529" s="119"/>
      <c r="F529" s="19" t="s">
        <v>485</v>
      </c>
      <c r="G529" s="119" t="s">
        <v>457</v>
      </c>
      <c r="H529" s="119"/>
      <c r="I529" s="119" t="s">
        <v>459</v>
      </c>
      <c r="BZ529" s="294" t="n">
        <v>0.811622433244055</v>
      </c>
      <c r="CA529" s="294" t="n">
        <v>0.857780065191285</v>
      </c>
      <c r="CB529" s="294" t="n">
        <v>0.863856254319281</v>
      </c>
      <c r="CC529" s="294" t="n">
        <v>0.873362445414847</v>
      </c>
      <c r="CD529" s="294" t="n">
        <v>0.890075656430797</v>
      </c>
      <c r="CE529" s="294" t="n">
        <v>0.878734622144113</v>
      </c>
      <c r="CF529" s="294" t="n">
        <v>0.897827258035554</v>
      </c>
      <c r="CG529" s="294" t="n">
        <v>0.897827258035554</v>
      </c>
      <c r="CH529" s="294" t="n">
        <v>0.909090909090909</v>
      </c>
      <c r="CI529" s="294" t="n">
        <v>0.884955752212389</v>
      </c>
      <c r="CJ529" s="294" t="n">
        <v>0.854700854700855</v>
      </c>
      <c r="CK529" s="294" t="n">
        <v>0.813008130081301</v>
      </c>
      <c r="CL529" s="294" t="n">
        <v>0.854700854700855</v>
      </c>
      <c r="CM529" s="294" t="n">
        <v>0.840336134453782</v>
      </c>
      <c r="CN529" s="294" t="n">
        <v>0.854700854700855</v>
      </c>
      <c r="CO529" s="309" t="n">
        <v>0.862068965517241</v>
      </c>
      <c r="CP529" s="294" t="n">
        <v>0.854700854700855</v>
      </c>
      <c r="CQ529" s="294" t="n">
        <v>0.854700854700855</v>
      </c>
      <c r="CR529" s="294" t="n">
        <v>0.854700854700855</v>
      </c>
      <c r="CS529" s="309" t="n">
        <v>0.854700854700855</v>
      </c>
      <c r="CT529" s="294" t="n">
        <f aca="false">(CW529-CS529)/4+CS529</f>
        <v>0.86755699296475</v>
      </c>
      <c r="CU529" s="294" t="n">
        <f aca="false">(CW529-CS529)/4*2+CS529</f>
        <v>0.880413131228644</v>
      </c>
      <c r="CV529" s="294" t="n">
        <f aca="false">(CW529-CS529)/4*3+CS529</f>
        <v>0.893269269492539</v>
      </c>
      <c r="CW529" s="309" t="n">
        <f aca="false">Inputs!AF529</f>
        <v>0.906125407756434</v>
      </c>
      <c r="CX529" s="294" t="n">
        <f aca="false">(DA529-CW529)/4+CW529</f>
        <v>0.919179352707052</v>
      </c>
      <c r="CY529" s="294" t="n">
        <f aca="false">(DA529-CW529)/4*2+CW529</f>
        <v>0.93223329765767</v>
      </c>
      <c r="CZ529" s="294" t="n">
        <f aca="false">(DA529-CW529)/4*3+CW529</f>
        <v>0.945287242608289</v>
      </c>
      <c r="DA529" s="309" t="n">
        <f aca="false">Inputs!AG529</f>
        <v>0.958341187558907</v>
      </c>
      <c r="DB529" s="294" t="n">
        <f aca="false">(DE529-DA529)/4+DA529</f>
        <v>0.931111937690245</v>
      </c>
      <c r="DC529" s="294" t="n">
        <f aca="false">(DE529-DA529)/4*2+DA529</f>
        <v>0.903882687821584</v>
      </c>
      <c r="DD529" s="294" t="n">
        <f aca="false">(DE529-DA529)/4*3+DA529</f>
        <v>0.876653437952922</v>
      </c>
      <c r="DE529" s="309" t="n">
        <f aca="false">Inputs!AH529</f>
        <v>0.849424188084261</v>
      </c>
      <c r="DF529" s="294" t="n">
        <f aca="false">(DI529-DE529)/4+DE529</f>
        <v>0.852585382442506</v>
      </c>
      <c r="DG529" s="294" t="n">
        <f aca="false">(DI529-DE529)/4*2+DE529</f>
        <v>0.855746576800751</v>
      </c>
      <c r="DH529" s="294" t="n">
        <f aca="false">(DI529-DE529)/4*3+DE529</f>
        <v>0.858907771158996</v>
      </c>
      <c r="DI529" s="309" t="n">
        <f aca="false">Inputs!AI529</f>
        <v>0.862068965517241</v>
      </c>
      <c r="DJ529" s="294" t="n">
        <f aca="false">(DM529-DI529)/4+DI529</f>
        <v>0.863943028485757</v>
      </c>
      <c r="DK529" s="294" t="n">
        <f aca="false">(DM529-DI529)/4*2+DI529</f>
        <v>0.865817091454273</v>
      </c>
      <c r="DL529" s="294" t="n">
        <f aca="false">(DM529-DI529)/4*3+DI529</f>
        <v>0.867691154422789</v>
      </c>
      <c r="DM529" s="309" t="n">
        <f aca="false">Inputs!AJ529</f>
        <v>0.869565217391304</v>
      </c>
      <c r="DN529" s="297" t="n">
        <f aca="false">(DQ529-DM529)/4+DM529</f>
        <v>0.869565217391304</v>
      </c>
      <c r="DO529" s="297" t="n">
        <f aca="false">(DQ529-DM529)/4*2+DM529</f>
        <v>0.869565217391304</v>
      </c>
      <c r="DP529" s="297" t="n">
        <f aca="false">(DQ529-DM529)/4*3+DM529</f>
        <v>0.869565217391304</v>
      </c>
      <c r="DQ529" s="313" t="n">
        <f aca="false">Inputs!AK529</f>
        <v>0.869565217391304</v>
      </c>
      <c r="DR529" s="297" t="n">
        <f aca="false">(DU529-DQ529)/4+DQ529</f>
        <v>0.869565217391304</v>
      </c>
      <c r="DS529" s="297" t="n">
        <f aca="false">(DU529-DQ529)/4*2+DQ529</f>
        <v>0.869565217391304</v>
      </c>
      <c r="DT529" s="297" t="n">
        <f aca="false">(DU529-DQ529)/4*3+DQ529</f>
        <v>0.869565217391304</v>
      </c>
      <c r="DU529" s="313" t="n">
        <f aca="false">Inputs!AL529</f>
        <v>0.869565217391304</v>
      </c>
      <c r="DV529" s="297" t="n">
        <f aca="false">(DY529-DU529)/4+DU529</f>
        <v>0.869565217391304</v>
      </c>
      <c r="DW529" s="297" t="n">
        <f aca="false">(DY529-DU529)/4*2+DU529</f>
        <v>0.869565217391304</v>
      </c>
      <c r="DX529" s="297" t="n">
        <f aca="false">(DY529-DU529)/4*3+DU529</f>
        <v>0.869565217391304</v>
      </c>
      <c r="DY529" s="313" t="n">
        <f aca="false">Inputs!AM529</f>
        <v>0.869565217391304</v>
      </c>
      <c r="DZ529" s="297" t="n">
        <f aca="false">(EC529-DY529)/4+DY529</f>
        <v>0.869588672599419</v>
      </c>
      <c r="EA529" s="294" t="n">
        <f aca="false">(EC529-DY529)/4*2+DY529</f>
        <v>0.869612127807534</v>
      </c>
      <c r="EB529" s="297" t="n">
        <f aca="false">(EC529-DY529)/4*3+DY529</f>
        <v>0.869635583015649</v>
      </c>
      <c r="EC529" s="313" t="n">
        <f aca="false">Inputs!AN529</f>
        <v>0.869659038223764</v>
      </c>
      <c r="ED529" s="297" t="n">
        <f aca="false">(EG529-EC529)/4+EC529</f>
        <v>0.869659038223764</v>
      </c>
      <c r="EE529" s="297" t="n">
        <f aca="false">(EG529-EC529)/4*2+EC529</f>
        <v>0.869659038223764</v>
      </c>
      <c r="EF529" s="297" t="n">
        <f aca="false">(EG529-EC529)/4*3+EC529</f>
        <v>0.869659038223764</v>
      </c>
      <c r="EG529" s="313" t="n">
        <f aca="false">Inputs!AO529</f>
        <v>0.869659038223764</v>
      </c>
      <c r="EH529" s="297" t="n">
        <f aca="false">(EK529-EG529)/4+EG529</f>
        <v>0.869659038223764</v>
      </c>
      <c r="EI529" s="297" t="n">
        <f aca="false">(EK529-EG529)/4*2+EG529</f>
        <v>0.869659038223764</v>
      </c>
      <c r="EJ529" s="297" t="n">
        <f aca="false">(EK529-EG529)/4*3+EG529</f>
        <v>0.869659038223764</v>
      </c>
      <c r="EK529" s="313" t="n">
        <f aca="false">Inputs!AP529</f>
        <v>0.869659038223764</v>
      </c>
      <c r="EL529" s="297" t="n">
        <f aca="false">(EO529-EK529)/4+EK529</f>
        <v>0.869659038223764</v>
      </c>
      <c r="EM529" s="297" t="n">
        <f aca="false">(EO529-EK529)/4*2+EK529</f>
        <v>0.869659038223764</v>
      </c>
      <c r="EN529" s="297" t="n">
        <f aca="false">(EO529-EK529)/4*3+EK529</f>
        <v>0.869659038223764</v>
      </c>
      <c r="EO529" s="313" t="n">
        <f aca="false">Inputs!AQ529</f>
        <v>0.869659038223764</v>
      </c>
      <c r="EP529" s="297" t="n">
        <f aca="false">(ES529-EO529)/4+EO529</f>
        <v>0.869659038223764</v>
      </c>
      <c r="EQ529" s="297" t="n">
        <f aca="false">(ES529-EO529)/4*2+EO529</f>
        <v>0.869659038223764</v>
      </c>
      <c r="ER529" s="297" t="n">
        <f aca="false">(ES529-EO529)/4*3+EO529</f>
        <v>0.869659038223764</v>
      </c>
      <c r="ES529" s="313" t="n">
        <f aca="false">Inputs!AR529</f>
        <v>0.869659038223764</v>
      </c>
      <c r="ET529" s="297" t="n">
        <f aca="false">(EW529-ES529)/4+ES529</f>
        <v>0.869659038223764</v>
      </c>
      <c r="EU529" s="297" t="n">
        <f aca="false">(EW529-ES529)/4*2+ES529</f>
        <v>0.869659038223764</v>
      </c>
      <c r="EV529" s="297" t="n">
        <f aca="false">(EW529-ES529)/4*3+ES529</f>
        <v>0.869659038223764</v>
      </c>
      <c r="EW529" s="313" t="n">
        <f aca="false">Inputs!AS529</f>
        <v>0.869659038223764</v>
      </c>
      <c r="EX529" s="297" t="n">
        <f aca="false">(FA529-EW529)/4+EW529</f>
        <v>0.869659038223764</v>
      </c>
      <c r="EY529" s="297" t="n">
        <f aca="false">(FA529-EW529)/4*2+EW529</f>
        <v>0.869659038223764</v>
      </c>
      <c r="EZ529" s="297" t="n">
        <f aca="false">(FA529-EW529)/4*3+EW529</f>
        <v>0.869659038223764</v>
      </c>
      <c r="FA529" s="313" t="n">
        <f aca="false">Inputs!AT529</f>
        <v>0.869659038223764</v>
      </c>
      <c r="FB529" s="297" t="n">
        <f aca="false">(FE529-FA529)/4+FA529</f>
        <v>0.869659038223764</v>
      </c>
      <c r="FC529" s="297" t="n">
        <f aca="false">(FE529-FA529)/4*2+FA529</f>
        <v>0.869659038223764</v>
      </c>
      <c r="FD529" s="297" t="n">
        <f aca="false">(FE529-FA529)/4*3+FA529</f>
        <v>0.869659038223764</v>
      </c>
      <c r="FE529" s="313" t="n">
        <f aca="false">Inputs!AU529</f>
        <v>0.869659038223764</v>
      </c>
      <c r="FF529" s="297" t="n">
        <f aca="false">(FI529-FE529)/4+FE529</f>
        <v>0.869659038223764</v>
      </c>
      <c r="FG529" s="297" t="n">
        <f aca="false">(FI529-FE529)/4*2+FE529</f>
        <v>0.869659038223764</v>
      </c>
      <c r="FH529" s="297" t="n">
        <f aca="false">(FI529-FE529)/4*3+FE529</f>
        <v>0.869659038223764</v>
      </c>
      <c r="FI529" s="313" t="n">
        <f aca="false">Inputs!AV529</f>
        <v>0.869659038223764</v>
      </c>
      <c r="FJ529" s="297" t="n">
        <f aca="false">(FM529-FI529)/4+FI529</f>
        <v>0.869659038223764</v>
      </c>
      <c r="FK529" s="297" t="n">
        <f aca="false">(FM529-FI529)/4*2+FI529</f>
        <v>0.869659038223764</v>
      </c>
      <c r="FL529" s="297" t="n">
        <f aca="false">(FM529-FI529)/4*3+FI529</f>
        <v>0.869659038223764</v>
      </c>
      <c r="FM529" s="313" t="n">
        <f aca="false">Inputs!AW529</f>
        <v>0.869659038223764</v>
      </c>
      <c r="FN529" s="297" t="n">
        <f aca="false">(FQ529-FM529)/4+FM529</f>
        <v>0.869659038223764</v>
      </c>
      <c r="FO529" s="297" t="n">
        <f aca="false">(FQ529-FM529)/4*2+FM529</f>
        <v>0.869659038223764</v>
      </c>
      <c r="FP529" s="297" t="n">
        <f aca="false">(FQ529-FM529)/4*3+FM529</f>
        <v>0.869659038223764</v>
      </c>
      <c r="FQ529" s="313" t="n">
        <f aca="false">Inputs!AX529</f>
        <v>0.869659038223764</v>
      </c>
      <c r="FR529" s="297" t="n">
        <f aca="false">(FU529-FQ529)/4+FQ529</f>
        <v>0.869659038223764</v>
      </c>
      <c r="FS529" s="297" t="n">
        <f aca="false">(FU529-FQ529)/4*2+FQ529</f>
        <v>0.869659038223764</v>
      </c>
      <c r="FT529" s="297" t="n">
        <f aca="false">(FU529-FQ529)/4*3+FQ529</f>
        <v>0.869659038223764</v>
      </c>
      <c r="FU529" s="313" t="n">
        <f aca="false">Inputs!AY529</f>
        <v>0.869659038223764</v>
      </c>
      <c r="FV529" s="313" t="n">
        <f aca="false">(FY529-FU529)/4+FU529</f>
        <v>0.869659038223764</v>
      </c>
      <c r="FW529" s="313" t="n">
        <f aca="false">(FY529-FU529)/4*2+FU529</f>
        <v>0.869659038223764</v>
      </c>
      <c r="FX529" s="313" t="n">
        <f aca="false">(FY529-FU529)/4*3+FU529</f>
        <v>0.869659038223764</v>
      </c>
      <c r="FY529" s="313" t="n">
        <f aca="false">Inputs!AZ529</f>
        <v>0.869659038223764</v>
      </c>
      <c r="FZ529" s="313" t="n">
        <f aca="false">(GC529-FY529)/4+FY529</f>
        <v>0.869659038223764</v>
      </c>
      <c r="GA529" s="313" t="n">
        <f aca="false">(GC529-FY529)/4*2+FY529</f>
        <v>0.869659038223764</v>
      </c>
      <c r="GB529" s="313" t="n">
        <f aca="false">(GC529-FY529)/4*3+FY529</f>
        <v>0.869659038223764</v>
      </c>
      <c r="GC529" s="313" t="n">
        <f aca="false">Inputs!BA529</f>
        <v>0.869659038223764</v>
      </c>
      <c r="GD529" s="313" t="n">
        <f aca="false">(GG529-GC529)/4+GC529</f>
        <v>0.869659038223764</v>
      </c>
      <c r="GE529" s="313" t="n">
        <f aca="false">(GG529-GC529)/4*2+GC529</f>
        <v>0.869659038223764</v>
      </c>
      <c r="GF529" s="313" t="n">
        <f aca="false">(GG529-GC529)/4*3+GC529</f>
        <v>0.869659038223764</v>
      </c>
      <c r="GG529" s="313" t="n">
        <f aca="false">Inputs!BB529</f>
        <v>0.869659038223764</v>
      </c>
      <c r="GH529" s="287" t="n">
        <f aca="false">(GK529-GG529)/4+GG529</f>
        <v>0.869659038223764</v>
      </c>
      <c r="GI529" s="287" t="n">
        <f aca="false">(GK529-GG529)/4*2+GG529</f>
        <v>0.869659038223764</v>
      </c>
      <c r="GJ529" s="287" t="n">
        <f aca="false">(GK529-GG529)/4*3+GG529</f>
        <v>0.869659038223764</v>
      </c>
      <c r="GK529" s="287" t="n">
        <f aca="false">Inputs!BC529</f>
        <v>0.869659038223764</v>
      </c>
      <c r="GL529" s="287" t="n">
        <f aca="false">(GO529-GK529)/4+GK529</f>
        <v>0.869659038223764</v>
      </c>
      <c r="GM529" s="287" t="n">
        <f aca="false">(GO529-GK529)/4*2+GK529</f>
        <v>0.869659038223764</v>
      </c>
      <c r="GN529" s="287" t="n">
        <f aca="false">(GO529-GK529)/4*3+GK529</f>
        <v>0.869659038223764</v>
      </c>
      <c r="GO529" s="287" t="n">
        <f aca="false">Inputs!BD529</f>
        <v>0.869659038223764</v>
      </c>
      <c r="GP529" s="287" t="n">
        <f aca="false">(GS529-GO529)/4+GO529</f>
        <v>0.869659038223764</v>
      </c>
      <c r="GQ529" s="287" t="n">
        <f aca="false">(GS529-GO529)/4*2+GO529</f>
        <v>0.869659038223764</v>
      </c>
      <c r="GR529" s="287" t="n">
        <f aca="false">(GS529-GO529)/4*3+GO529</f>
        <v>0.869659038223764</v>
      </c>
      <c r="GS529" s="287" t="n">
        <f aca="false">Inputs!BE529</f>
        <v>0.869659038223764</v>
      </c>
      <c r="GT529" s="287" t="n">
        <f aca="false">(GW529-GS529)/4+GS529</f>
        <v>0.869659038223764</v>
      </c>
      <c r="GU529" s="287" t="n">
        <f aca="false">(GW529-GS529)/4*2+GS529</f>
        <v>0.869659038223764</v>
      </c>
      <c r="GV529" s="287" t="n">
        <f aca="false">(GW529-GS529)/4*3+GS529</f>
        <v>0.869659038223764</v>
      </c>
      <c r="GW529" s="287" t="n">
        <f aca="false">Inputs!BF529</f>
        <v>0.869659038223764</v>
      </c>
      <c r="GX529" s="287" t="n">
        <f aca="false">(HA529-GW529)/4+GW529</f>
        <v>0.869659038223764</v>
      </c>
      <c r="GY529" s="287" t="n">
        <f aca="false">(HA529-GW529)/4*2+GW529</f>
        <v>0.869659038223764</v>
      </c>
      <c r="GZ529" s="287" t="n">
        <f aca="false">(HA529-GW529)/4*3+GW529</f>
        <v>0.869659038223764</v>
      </c>
      <c r="HA529" s="287" t="n">
        <f aca="false">Inputs!BG529</f>
        <v>0.869659038223764</v>
      </c>
    </row>
    <row r="530" customFormat="false" ht="15" hidden="false" customHeight="false" outlineLevel="1" collapsed="false">
      <c r="A530" s="172" t="s">
        <v>99</v>
      </c>
      <c r="B530" s="173" t="s">
        <v>454</v>
      </c>
      <c r="C530" s="173" t="s">
        <v>483</v>
      </c>
      <c r="D530" s="173" t="s">
        <v>10</v>
      </c>
      <c r="E530" s="119"/>
      <c r="F530" s="19" t="s">
        <v>486</v>
      </c>
      <c r="G530" s="119" t="s">
        <v>12</v>
      </c>
      <c r="H530" s="119"/>
      <c r="I530" s="119" t="s">
        <v>461</v>
      </c>
      <c r="BZ530" s="71" t="n">
        <v>0.012</v>
      </c>
      <c r="CA530" s="71" t="n">
        <v>0.021</v>
      </c>
      <c r="CB530" s="71" t="n">
        <v>0.02</v>
      </c>
      <c r="CC530" s="283" t="n">
        <f aca="false">Inputs!AA530</f>
        <v>0.017</v>
      </c>
      <c r="CD530" s="71" t="n">
        <v>0.016</v>
      </c>
      <c r="CE530" s="71" t="n">
        <v>0.018</v>
      </c>
      <c r="CF530" s="71" t="n">
        <v>0.017</v>
      </c>
      <c r="CG530" s="283" t="n">
        <f aca="false">Inputs!AB530</f>
        <v>0.016</v>
      </c>
      <c r="CH530" s="71" t="n">
        <v>0.005</v>
      </c>
      <c r="CI530" s="71" t="n">
        <v>-0.003</v>
      </c>
      <c r="CJ530" s="71" t="n">
        <v>-0.003</v>
      </c>
      <c r="CK530" s="283" t="n">
        <f aca="false">Inputs!AC530</f>
        <v>-0.0003</v>
      </c>
      <c r="CL530" s="71" t="n">
        <v>0.001</v>
      </c>
      <c r="CM530" s="71" t="n">
        <v>0.014</v>
      </c>
      <c r="CN530" s="71" t="n">
        <v>0.024</v>
      </c>
      <c r="CO530" s="71" t="n">
        <f aca="false">Inputs!AD530</f>
        <v>0.049</v>
      </c>
      <c r="CP530" s="71" t="n">
        <f aca="false">Inputs!AE530</f>
        <v>0.017</v>
      </c>
      <c r="CQ530" s="71" t="n">
        <f aca="false">Inputs!AE530</f>
        <v>0.017</v>
      </c>
      <c r="CR530" s="71" t="n">
        <f aca="false">Inputs!AE530</f>
        <v>0.017</v>
      </c>
      <c r="CS530" s="71" t="n">
        <f aca="false">Inputs!AE530</f>
        <v>0.017</v>
      </c>
      <c r="CT530" s="71" t="n">
        <f aca="false">Inputs!AF530</f>
        <v>0.018</v>
      </c>
      <c r="CU530" s="71" t="n">
        <f aca="false">Inputs!AF530</f>
        <v>0.018</v>
      </c>
      <c r="CV530" s="71" t="n">
        <f aca="false">Inputs!AF530</f>
        <v>0.018</v>
      </c>
      <c r="CW530" s="71" t="n">
        <f aca="false">Inputs!AF530</f>
        <v>0.018</v>
      </c>
      <c r="CX530" s="71" t="n">
        <f aca="false">Inputs!AG530</f>
        <v>0.018</v>
      </c>
      <c r="CY530" s="71" t="n">
        <f aca="false">Inputs!AG530</f>
        <v>0.018</v>
      </c>
      <c r="CZ530" s="71" t="n">
        <f aca="false">Inputs!AG530</f>
        <v>0.018</v>
      </c>
      <c r="DA530" s="71" t="n">
        <f aca="false">Inputs!AG530</f>
        <v>0.018</v>
      </c>
      <c r="DB530" s="71" t="n">
        <f aca="false">Inputs!AH530</f>
        <v>0.018</v>
      </c>
      <c r="DC530" s="71" t="n">
        <f aca="false">Inputs!AH530</f>
        <v>0.018</v>
      </c>
      <c r="DD530" s="71" t="n">
        <f aca="false">Inputs!AH530</f>
        <v>0.018</v>
      </c>
      <c r="DE530" s="71" t="n">
        <f aca="false">Inputs!AH530</f>
        <v>0.018</v>
      </c>
      <c r="DF530" s="71" t="n">
        <f aca="false">Inputs!AI530</f>
        <v>0.018</v>
      </c>
      <c r="DG530" s="71" t="n">
        <f aca="false">Inputs!AI530</f>
        <v>0.018</v>
      </c>
      <c r="DH530" s="71" t="n">
        <f aca="false">Inputs!AI530</f>
        <v>0.018</v>
      </c>
      <c r="DI530" s="71" t="n">
        <f aca="false">Inputs!AI530</f>
        <v>0.018</v>
      </c>
      <c r="DJ530" s="71" t="n">
        <f aca="false">Inputs!AJ530</f>
        <v>0.018</v>
      </c>
      <c r="DK530" s="71" t="n">
        <f aca="false">Inputs!AJ530</f>
        <v>0.018</v>
      </c>
      <c r="DL530" s="71" t="n">
        <f aca="false">Inputs!AJ530</f>
        <v>0.018</v>
      </c>
      <c r="DM530" s="71" t="n">
        <f aca="false">Inputs!AJ530</f>
        <v>0.018</v>
      </c>
      <c r="DN530" s="71" t="n">
        <f aca="false">Inputs!AK530</f>
        <v>0.018</v>
      </c>
      <c r="DO530" s="71" t="n">
        <f aca="false">Inputs!AK530</f>
        <v>0.018</v>
      </c>
      <c r="DP530" s="71" t="n">
        <f aca="false">Inputs!AK530</f>
        <v>0.018</v>
      </c>
      <c r="DQ530" s="71" t="n">
        <f aca="false">Inputs!AK530</f>
        <v>0.018</v>
      </c>
      <c r="DR530" s="71" t="n">
        <f aca="false">Inputs!AL530</f>
        <v>0.018</v>
      </c>
      <c r="DS530" s="71" t="n">
        <f aca="false">Inputs!AL530</f>
        <v>0.018</v>
      </c>
      <c r="DT530" s="71" t="n">
        <f aca="false">Inputs!AL530</f>
        <v>0.018</v>
      </c>
      <c r="DU530" s="71" t="n">
        <f aca="false">Inputs!AL530</f>
        <v>0.018</v>
      </c>
      <c r="DV530" s="71" t="n">
        <f aca="false">Inputs!AM530</f>
        <v>0.018</v>
      </c>
      <c r="DW530" s="71" t="n">
        <f aca="false">Inputs!AM530</f>
        <v>0.018</v>
      </c>
      <c r="DX530" s="71" t="n">
        <f aca="false">Inputs!AM530</f>
        <v>0.018</v>
      </c>
      <c r="DY530" s="71" t="n">
        <f aca="false">Inputs!AM530</f>
        <v>0.018</v>
      </c>
      <c r="DZ530" s="71" t="n">
        <f aca="false">Inputs!AN530</f>
        <v>0.018</v>
      </c>
      <c r="EA530" s="71" t="n">
        <f aca="false">Inputs!AN530</f>
        <v>0.018</v>
      </c>
      <c r="EB530" s="71" t="n">
        <f aca="false">Inputs!AN530</f>
        <v>0.018</v>
      </c>
      <c r="EC530" s="71" t="n">
        <f aca="false">Inputs!AN530</f>
        <v>0.018</v>
      </c>
      <c r="ED530" s="71" t="n">
        <f aca="false">Inputs!AO530</f>
        <v>0.018</v>
      </c>
      <c r="EE530" s="71" t="n">
        <f aca="false">Inputs!AO530</f>
        <v>0.018</v>
      </c>
      <c r="EF530" s="71" t="n">
        <f aca="false">Inputs!AO530</f>
        <v>0.018</v>
      </c>
      <c r="EG530" s="71" t="n">
        <f aca="false">Inputs!AO530</f>
        <v>0.018</v>
      </c>
      <c r="EH530" s="71" t="n">
        <f aca="false">Inputs!AP530</f>
        <v>0.018</v>
      </c>
      <c r="EI530" s="71" t="n">
        <f aca="false">Inputs!AP530</f>
        <v>0.018</v>
      </c>
      <c r="EJ530" s="71" t="n">
        <f aca="false">Inputs!AP530</f>
        <v>0.018</v>
      </c>
      <c r="EK530" s="71" t="n">
        <f aca="false">Inputs!AP530</f>
        <v>0.018</v>
      </c>
      <c r="EL530" s="71" t="n">
        <f aca="false">Inputs!AQ530</f>
        <v>0.018</v>
      </c>
      <c r="EM530" s="71" t="n">
        <f aca="false">Inputs!AP530</f>
        <v>0.018</v>
      </c>
      <c r="EN530" s="71" t="n">
        <f aca="false">Inputs!AQ530</f>
        <v>0.018</v>
      </c>
      <c r="EO530" s="71" t="n">
        <f aca="false">Inputs!AQ530</f>
        <v>0.018</v>
      </c>
      <c r="EP530" s="71" t="n">
        <f aca="false">Inputs!AR530</f>
        <v>0.018</v>
      </c>
      <c r="EQ530" s="71" t="n">
        <f aca="false">Inputs!AR530</f>
        <v>0.018</v>
      </c>
      <c r="ER530" s="71" t="n">
        <f aca="false">Inputs!AR530</f>
        <v>0.018</v>
      </c>
      <c r="ES530" s="71" t="n">
        <f aca="false">Inputs!AR530</f>
        <v>0.018</v>
      </c>
      <c r="ET530" s="71" t="n">
        <f aca="false">Inputs!AS530</f>
        <v>0.018</v>
      </c>
      <c r="EU530" s="71" t="n">
        <f aca="false">Inputs!AS530</f>
        <v>0.018</v>
      </c>
      <c r="EV530" s="71" t="n">
        <f aca="false">Inputs!AS530</f>
        <v>0.018</v>
      </c>
      <c r="EW530" s="71" t="n">
        <f aca="false">Inputs!AS530</f>
        <v>0.018</v>
      </c>
      <c r="EX530" s="71" t="n">
        <f aca="false">Inputs!AT530</f>
        <v>0.018</v>
      </c>
      <c r="EY530" s="71" t="n">
        <f aca="false">Inputs!AT530</f>
        <v>0.018</v>
      </c>
      <c r="EZ530" s="71" t="n">
        <f aca="false">Inputs!AT530</f>
        <v>0.018</v>
      </c>
      <c r="FA530" s="71" t="n">
        <f aca="false">Inputs!AT530</f>
        <v>0.018</v>
      </c>
      <c r="FB530" s="71" t="n">
        <f aca="false">Inputs!AU530</f>
        <v>0.018</v>
      </c>
      <c r="FC530" s="71" t="n">
        <f aca="false">Inputs!AU530</f>
        <v>0.018</v>
      </c>
      <c r="FD530" s="71" t="n">
        <f aca="false">Inputs!AU530</f>
        <v>0.018</v>
      </c>
      <c r="FE530" s="71" t="n">
        <f aca="false">Inputs!AU530</f>
        <v>0.018</v>
      </c>
      <c r="FF530" s="71" t="n">
        <f aca="false">Inputs!AV530</f>
        <v>0.018</v>
      </c>
      <c r="FG530" s="71" t="n">
        <f aca="false">Inputs!AV530</f>
        <v>0.018</v>
      </c>
      <c r="FH530" s="71" t="n">
        <f aca="false">Inputs!AV530</f>
        <v>0.018</v>
      </c>
      <c r="FI530" s="71" t="n">
        <f aca="false">Inputs!AV530</f>
        <v>0.018</v>
      </c>
      <c r="FJ530" s="71" t="n">
        <f aca="false">Inputs!AW530</f>
        <v>0.018</v>
      </c>
      <c r="FK530" s="71" t="n">
        <f aca="false">Inputs!AW530</f>
        <v>0.018</v>
      </c>
      <c r="FL530" s="71" t="n">
        <f aca="false">Inputs!AW530</f>
        <v>0.018</v>
      </c>
      <c r="FM530" s="71" t="n">
        <f aca="false">Inputs!AW530</f>
        <v>0.018</v>
      </c>
      <c r="FN530" s="71" t="n">
        <f aca="false">Inputs!AX530</f>
        <v>0.018</v>
      </c>
      <c r="FO530" s="71" t="n">
        <f aca="false">Inputs!AX530</f>
        <v>0.018</v>
      </c>
      <c r="FP530" s="71" t="n">
        <f aca="false">Inputs!AX530</f>
        <v>0.018</v>
      </c>
      <c r="FQ530" s="71" t="n">
        <f aca="false">Inputs!AX530</f>
        <v>0.018</v>
      </c>
      <c r="FR530" s="71" t="n">
        <f aca="false">Inputs!AY530</f>
        <v>0.018</v>
      </c>
      <c r="FS530" s="71" t="n">
        <f aca="false">Inputs!AY530</f>
        <v>0.018</v>
      </c>
      <c r="FT530" s="71" t="n">
        <f aca="false">Inputs!AY530</f>
        <v>0.018</v>
      </c>
      <c r="FU530" s="71" t="n">
        <f aca="false">Inputs!AY530</f>
        <v>0.018</v>
      </c>
      <c r="FV530" s="71" t="n">
        <f aca="false">Inputs!AZ530</f>
        <v>0.018</v>
      </c>
      <c r="FW530" s="71" t="n">
        <f aca="false">Inputs!AZ530</f>
        <v>0.018</v>
      </c>
      <c r="FX530" s="71" t="n">
        <f aca="false">Inputs!AZ530</f>
        <v>0.018</v>
      </c>
      <c r="FY530" s="71" t="n">
        <f aca="false">Inputs!AZ530</f>
        <v>0.018</v>
      </c>
      <c r="FZ530" s="71" t="n">
        <f aca="false">Inputs!BA530</f>
        <v>0.018</v>
      </c>
      <c r="GA530" s="71" t="n">
        <f aca="false">Inputs!BA530</f>
        <v>0.018</v>
      </c>
      <c r="GB530" s="71" t="n">
        <f aca="false">Inputs!BA530</f>
        <v>0.018</v>
      </c>
      <c r="GC530" s="71" t="n">
        <f aca="false">Inputs!BA530</f>
        <v>0.018</v>
      </c>
      <c r="GD530" s="71" t="n">
        <f aca="false">Inputs!BB530</f>
        <v>0.018</v>
      </c>
      <c r="GE530" s="71" t="n">
        <f aca="false">Inputs!BB530</f>
        <v>0.018</v>
      </c>
      <c r="GF530" s="71" t="n">
        <f aca="false">Inputs!BB530</f>
        <v>0.018</v>
      </c>
      <c r="GG530" s="71" t="n">
        <f aca="false">Inputs!BB530</f>
        <v>0.018</v>
      </c>
      <c r="GH530" s="340" t="n">
        <f aca="false">Inputs!BC530</f>
        <v>0.018</v>
      </c>
      <c r="GI530" s="340" t="n">
        <f aca="false">Inputs!BC530</f>
        <v>0.018</v>
      </c>
      <c r="GJ530" s="340" t="n">
        <f aca="false">Inputs!BC530</f>
        <v>0.018</v>
      </c>
      <c r="GK530" s="340" t="n">
        <f aca="false">Inputs!BC530</f>
        <v>0.018</v>
      </c>
      <c r="GL530" s="340" t="n">
        <f aca="false">Inputs!BD530</f>
        <v>0.018</v>
      </c>
      <c r="GM530" s="340" t="n">
        <f aca="false">Inputs!BD530</f>
        <v>0.018</v>
      </c>
      <c r="GN530" s="340" t="n">
        <f aca="false">Inputs!BD530</f>
        <v>0.018</v>
      </c>
      <c r="GO530" s="340" t="n">
        <f aca="false">Inputs!BD530</f>
        <v>0.018</v>
      </c>
      <c r="GP530" s="340" t="n">
        <f aca="false">Inputs!BE530</f>
        <v>0.018</v>
      </c>
      <c r="GQ530" s="340" t="n">
        <f aca="false">Inputs!BE530</f>
        <v>0.018</v>
      </c>
      <c r="GR530" s="340" t="n">
        <f aca="false">Inputs!BE530</f>
        <v>0.018</v>
      </c>
      <c r="GS530" s="340" t="n">
        <f aca="false">Inputs!BE530</f>
        <v>0.018</v>
      </c>
      <c r="GT530" s="340" t="n">
        <f aca="false">Inputs!BF530</f>
        <v>0.018</v>
      </c>
      <c r="GU530" s="340" t="n">
        <f aca="false">Inputs!BF530</f>
        <v>0.018</v>
      </c>
      <c r="GV530" s="340" t="n">
        <f aca="false">Inputs!BF530</f>
        <v>0.018</v>
      </c>
      <c r="GW530" s="340" t="n">
        <f aca="false">Inputs!BF530</f>
        <v>0.018</v>
      </c>
      <c r="GX530" s="340" t="n">
        <f aca="false">Inputs!BG530</f>
        <v>0.018</v>
      </c>
      <c r="GY530" s="340" t="n">
        <f aca="false">Inputs!BG530</f>
        <v>0.018</v>
      </c>
      <c r="GZ530" s="340" t="n">
        <f aca="false">Inputs!BG530</f>
        <v>0.018</v>
      </c>
      <c r="HA530" s="340" t="n">
        <f aca="false">Inputs!BG530</f>
        <v>0.018</v>
      </c>
    </row>
    <row r="531" customFormat="false" ht="15" hidden="false" customHeight="false" outlineLevel="1" collapsed="false">
      <c r="A531" s="172" t="s">
        <v>99</v>
      </c>
      <c r="B531" s="173" t="s">
        <v>454</v>
      </c>
      <c r="C531" s="173" t="s">
        <v>483</v>
      </c>
      <c r="D531" s="173" t="s">
        <v>23</v>
      </c>
      <c r="E531" s="119"/>
      <c r="F531" s="19" t="s">
        <v>487</v>
      </c>
      <c r="G531" s="119" t="s">
        <v>12</v>
      </c>
      <c r="H531" s="119"/>
      <c r="I531" s="119" t="s">
        <v>461</v>
      </c>
      <c r="BZ531" s="71" t="n">
        <v>0.022</v>
      </c>
      <c r="CA531" s="71" t="n">
        <v>0.024</v>
      </c>
      <c r="CB531" s="71" t="n">
        <v>0.022</v>
      </c>
      <c r="CC531" s="283" t="n">
        <f aca="false">Inputs!AA531</f>
        <v>0.020667</v>
      </c>
      <c r="CD531" s="71" t="n">
        <v>0.011</v>
      </c>
      <c r="CE531" s="71" t="n">
        <v>0.005</v>
      </c>
      <c r="CF531" s="71" t="n">
        <v>0.004</v>
      </c>
      <c r="CG531" s="283" t="n">
        <f aca="false">Inputs!AB531</f>
        <v>0.005</v>
      </c>
      <c r="CH531" s="71" t="n">
        <v>-0.006</v>
      </c>
      <c r="CI531" s="71" t="n">
        <v>-0.006</v>
      </c>
      <c r="CJ531" s="71" t="n">
        <v>-0.004</v>
      </c>
      <c r="CK531" s="283" t="n">
        <f aca="false">Inputs!AC531</f>
        <v>-0.002</v>
      </c>
      <c r="CL531" s="71" t="n">
        <v>0.02</v>
      </c>
      <c r="CM531" s="71" t="n">
        <v>0.048</v>
      </c>
      <c r="CN531" s="71" t="n">
        <v>0.086</v>
      </c>
      <c r="CO531" s="71" t="n">
        <f aca="false">CO530</f>
        <v>0.049</v>
      </c>
      <c r="CP531" s="71" t="n">
        <f aca="false">CP530</f>
        <v>0.017</v>
      </c>
      <c r="CQ531" s="71" t="n">
        <f aca="false">CQ530</f>
        <v>0.017</v>
      </c>
      <c r="CR531" s="71" t="n">
        <f aca="false">CR530</f>
        <v>0.017</v>
      </c>
      <c r="CS531" s="71" t="n">
        <f aca="false">CS530</f>
        <v>0.017</v>
      </c>
      <c r="CT531" s="71" t="n">
        <f aca="false">CT530</f>
        <v>0.018</v>
      </c>
      <c r="CU531" s="71" t="n">
        <f aca="false">CU530</f>
        <v>0.018</v>
      </c>
      <c r="CV531" s="71" t="n">
        <f aca="false">CV530</f>
        <v>0.018</v>
      </c>
      <c r="CW531" s="71" t="n">
        <f aca="false">CW530</f>
        <v>0.018</v>
      </c>
      <c r="CX531" s="71" t="n">
        <f aca="false">CX530</f>
        <v>0.018</v>
      </c>
      <c r="CY531" s="71" t="n">
        <f aca="false">CY530</f>
        <v>0.018</v>
      </c>
      <c r="CZ531" s="71" t="n">
        <f aca="false">CZ530</f>
        <v>0.018</v>
      </c>
      <c r="DA531" s="71" t="n">
        <f aca="false">DA530</f>
        <v>0.018</v>
      </c>
      <c r="DB531" s="71" t="n">
        <f aca="false">DB530</f>
        <v>0.018</v>
      </c>
      <c r="DC531" s="71" t="n">
        <f aca="false">DC530</f>
        <v>0.018</v>
      </c>
      <c r="DD531" s="71" t="n">
        <f aca="false">DD530</f>
        <v>0.018</v>
      </c>
      <c r="DE531" s="71" t="n">
        <f aca="false">DE530</f>
        <v>0.018</v>
      </c>
      <c r="DF531" s="71" t="n">
        <f aca="false">DF530</f>
        <v>0.018</v>
      </c>
      <c r="DG531" s="71" t="n">
        <f aca="false">DG530</f>
        <v>0.018</v>
      </c>
      <c r="DH531" s="71" t="n">
        <f aca="false">DH530</f>
        <v>0.018</v>
      </c>
      <c r="DI531" s="71" t="n">
        <f aca="false">DI530</f>
        <v>0.018</v>
      </c>
      <c r="DJ531" s="71" t="n">
        <f aca="false">DJ530</f>
        <v>0.018</v>
      </c>
      <c r="DK531" s="71" t="n">
        <f aca="false">DK530</f>
        <v>0.018</v>
      </c>
      <c r="DL531" s="71" t="n">
        <f aca="false">DL530</f>
        <v>0.018</v>
      </c>
      <c r="DM531" s="71" t="n">
        <f aca="false">DM530</f>
        <v>0.018</v>
      </c>
      <c r="DN531" s="71" t="n">
        <f aca="false">DN530</f>
        <v>0.018</v>
      </c>
      <c r="DO531" s="71" t="n">
        <f aca="false">DO530</f>
        <v>0.018</v>
      </c>
      <c r="DP531" s="71" t="n">
        <f aca="false">DP530</f>
        <v>0.018</v>
      </c>
      <c r="DQ531" s="71" t="n">
        <f aca="false">DQ530</f>
        <v>0.018</v>
      </c>
      <c r="DR531" s="71" t="n">
        <f aca="false">DR530</f>
        <v>0.018</v>
      </c>
      <c r="DS531" s="71" t="n">
        <f aca="false">DS530</f>
        <v>0.018</v>
      </c>
      <c r="DT531" s="71" t="n">
        <f aca="false">DT530</f>
        <v>0.018</v>
      </c>
      <c r="DU531" s="71" t="n">
        <f aca="false">DU530</f>
        <v>0.018</v>
      </c>
      <c r="DV531" s="71" t="n">
        <f aca="false">DV530</f>
        <v>0.018</v>
      </c>
      <c r="DW531" s="71" t="n">
        <f aca="false">DW530</f>
        <v>0.018</v>
      </c>
      <c r="DX531" s="71" t="n">
        <f aca="false">DX530</f>
        <v>0.018</v>
      </c>
      <c r="DY531" s="71" t="n">
        <f aca="false">DY530</f>
        <v>0.018</v>
      </c>
      <c r="DZ531" s="71" t="n">
        <f aca="false">DZ530</f>
        <v>0.018</v>
      </c>
      <c r="EA531" s="71" t="n">
        <f aca="false">EA530</f>
        <v>0.018</v>
      </c>
      <c r="EB531" s="71" t="n">
        <f aca="false">EB530</f>
        <v>0.018</v>
      </c>
      <c r="EC531" s="71" t="n">
        <f aca="false">EC530</f>
        <v>0.018</v>
      </c>
      <c r="ED531" s="71" t="n">
        <f aca="false">ED530</f>
        <v>0.018</v>
      </c>
      <c r="EE531" s="71" t="n">
        <f aca="false">EE530</f>
        <v>0.018</v>
      </c>
      <c r="EF531" s="71" t="n">
        <f aca="false">EF530</f>
        <v>0.018</v>
      </c>
      <c r="EG531" s="71" t="n">
        <f aca="false">EG530</f>
        <v>0.018</v>
      </c>
      <c r="EH531" s="71" t="n">
        <f aca="false">EH530</f>
        <v>0.018</v>
      </c>
      <c r="EI531" s="71" t="n">
        <f aca="false">EI530</f>
        <v>0.018</v>
      </c>
      <c r="EJ531" s="71" t="n">
        <f aca="false">EJ530</f>
        <v>0.018</v>
      </c>
      <c r="EK531" s="71" t="n">
        <f aca="false">EK530</f>
        <v>0.018</v>
      </c>
      <c r="EL531" s="71" t="n">
        <f aca="false">EL530</f>
        <v>0.018</v>
      </c>
      <c r="EM531" s="71" t="n">
        <f aca="false">EM530</f>
        <v>0.018</v>
      </c>
      <c r="EN531" s="71" t="n">
        <f aca="false">EN530</f>
        <v>0.018</v>
      </c>
      <c r="EO531" s="71" t="n">
        <f aca="false">EO530</f>
        <v>0.018</v>
      </c>
      <c r="EP531" s="71" t="n">
        <f aca="false">EP530</f>
        <v>0.018</v>
      </c>
      <c r="EQ531" s="71" t="n">
        <f aca="false">EQ530</f>
        <v>0.018</v>
      </c>
      <c r="ER531" s="71" t="n">
        <f aca="false">ER530</f>
        <v>0.018</v>
      </c>
      <c r="ES531" s="71" t="n">
        <f aca="false">ES530</f>
        <v>0.018</v>
      </c>
      <c r="ET531" s="71" t="n">
        <f aca="false">ET530</f>
        <v>0.018</v>
      </c>
      <c r="EU531" s="71" t="n">
        <f aca="false">EU530</f>
        <v>0.018</v>
      </c>
      <c r="EV531" s="71" t="n">
        <f aca="false">EV530</f>
        <v>0.018</v>
      </c>
      <c r="EW531" s="71" t="n">
        <f aca="false">EW530</f>
        <v>0.018</v>
      </c>
      <c r="EX531" s="71" t="n">
        <f aca="false">EX530</f>
        <v>0.018</v>
      </c>
      <c r="EY531" s="71" t="n">
        <f aca="false">EY530</f>
        <v>0.018</v>
      </c>
      <c r="EZ531" s="71" t="n">
        <f aca="false">EZ530</f>
        <v>0.018</v>
      </c>
      <c r="FA531" s="71" t="n">
        <f aca="false">FA530</f>
        <v>0.018</v>
      </c>
      <c r="FB531" s="71" t="n">
        <f aca="false">FB530</f>
        <v>0.018</v>
      </c>
      <c r="FC531" s="71" t="n">
        <f aca="false">FC530</f>
        <v>0.018</v>
      </c>
      <c r="FD531" s="71" t="n">
        <f aca="false">FD530</f>
        <v>0.018</v>
      </c>
      <c r="FE531" s="71" t="n">
        <f aca="false">FE530</f>
        <v>0.018</v>
      </c>
      <c r="FF531" s="71" t="n">
        <f aca="false">FF530</f>
        <v>0.018</v>
      </c>
      <c r="FG531" s="71" t="n">
        <f aca="false">FG530</f>
        <v>0.018</v>
      </c>
      <c r="FH531" s="71" t="n">
        <f aca="false">FH530</f>
        <v>0.018</v>
      </c>
      <c r="FI531" s="71" t="n">
        <f aca="false">FI530</f>
        <v>0.018</v>
      </c>
      <c r="FJ531" s="71" t="n">
        <f aca="false">FJ530</f>
        <v>0.018</v>
      </c>
      <c r="FK531" s="71" t="n">
        <f aca="false">FK530</f>
        <v>0.018</v>
      </c>
      <c r="FL531" s="71" t="n">
        <f aca="false">FL530</f>
        <v>0.018</v>
      </c>
      <c r="FM531" s="71" t="n">
        <f aca="false">FM530</f>
        <v>0.018</v>
      </c>
      <c r="FN531" s="71" t="n">
        <f aca="false">FN530</f>
        <v>0.018</v>
      </c>
      <c r="FO531" s="71" t="n">
        <f aca="false">FO530</f>
        <v>0.018</v>
      </c>
      <c r="FP531" s="71" t="n">
        <f aca="false">FP530</f>
        <v>0.018</v>
      </c>
      <c r="FQ531" s="71" t="n">
        <f aca="false">FQ530</f>
        <v>0.018</v>
      </c>
      <c r="FR531" s="71" t="n">
        <f aca="false">FR530</f>
        <v>0.018</v>
      </c>
      <c r="FS531" s="71" t="n">
        <f aca="false">FS530</f>
        <v>0.018</v>
      </c>
      <c r="FT531" s="71" t="n">
        <f aca="false">FT530</f>
        <v>0.018</v>
      </c>
      <c r="FU531" s="71" t="n">
        <f aca="false">FU530</f>
        <v>0.018</v>
      </c>
      <c r="FV531" s="71" t="n">
        <f aca="false">FV530</f>
        <v>0.018</v>
      </c>
      <c r="FW531" s="71" t="n">
        <f aca="false">FW530</f>
        <v>0.018</v>
      </c>
      <c r="FX531" s="71" t="n">
        <f aca="false">FX530</f>
        <v>0.018</v>
      </c>
      <c r="FY531" s="71" t="n">
        <f aca="false">FY530</f>
        <v>0.018</v>
      </c>
      <c r="FZ531" s="71" t="n">
        <f aca="false">FZ530</f>
        <v>0.018</v>
      </c>
      <c r="GA531" s="71" t="n">
        <f aca="false">GA530</f>
        <v>0.018</v>
      </c>
      <c r="GB531" s="71" t="n">
        <f aca="false">GB530</f>
        <v>0.018</v>
      </c>
      <c r="GC531" s="71" t="n">
        <f aca="false">GC530</f>
        <v>0.018</v>
      </c>
      <c r="GD531" s="71" t="n">
        <f aca="false">GD530</f>
        <v>0.018</v>
      </c>
      <c r="GE531" s="71" t="n">
        <f aca="false">GE530</f>
        <v>0.018</v>
      </c>
      <c r="GF531" s="71" t="n">
        <f aca="false">GF530</f>
        <v>0.018</v>
      </c>
      <c r="GG531" s="71" t="n">
        <f aca="false">GG530</f>
        <v>0.018</v>
      </c>
      <c r="GH531" s="71" t="n">
        <f aca="false">GH530</f>
        <v>0.018</v>
      </c>
      <c r="GI531" s="71" t="n">
        <f aca="false">GI530</f>
        <v>0.018</v>
      </c>
      <c r="GJ531" s="71" t="n">
        <f aca="false">GJ530</f>
        <v>0.018</v>
      </c>
      <c r="GK531" s="71" t="n">
        <f aca="false">GK530</f>
        <v>0.018</v>
      </c>
      <c r="GL531" s="71" t="n">
        <f aca="false">GL530</f>
        <v>0.018</v>
      </c>
      <c r="GM531" s="71" t="n">
        <f aca="false">GM530</f>
        <v>0.018</v>
      </c>
      <c r="GN531" s="71" t="n">
        <f aca="false">GN530</f>
        <v>0.018</v>
      </c>
      <c r="GO531" s="71" t="n">
        <f aca="false">GO530</f>
        <v>0.018</v>
      </c>
      <c r="GP531" s="71" t="n">
        <f aca="false">GP530</f>
        <v>0.018</v>
      </c>
      <c r="GQ531" s="71" t="n">
        <f aca="false">GQ530</f>
        <v>0.018</v>
      </c>
      <c r="GR531" s="71" t="n">
        <f aca="false">GR530</f>
        <v>0.018</v>
      </c>
      <c r="GS531" s="71" t="n">
        <f aca="false">GS530</f>
        <v>0.018</v>
      </c>
      <c r="GT531" s="71" t="n">
        <f aca="false">GT530</f>
        <v>0.018</v>
      </c>
      <c r="GU531" s="71" t="n">
        <f aca="false">GU530</f>
        <v>0.018</v>
      </c>
      <c r="GV531" s="71" t="n">
        <f aca="false">GV530</f>
        <v>0.018</v>
      </c>
      <c r="GW531" s="71" t="n">
        <f aca="false">GW530</f>
        <v>0.018</v>
      </c>
      <c r="GX531" s="71" t="n">
        <f aca="false">GX530</f>
        <v>0.018</v>
      </c>
      <c r="GY531" s="71" t="n">
        <f aca="false">GY530</f>
        <v>0.018</v>
      </c>
      <c r="GZ531" s="71" t="n">
        <f aca="false">GZ530</f>
        <v>0.018</v>
      </c>
      <c r="HA531" s="71" t="n">
        <f aca="false">HA530</f>
        <v>0.018</v>
      </c>
    </row>
    <row r="532" customFormat="false" ht="15" hidden="false" customHeight="false" outlineLevel="1" collapsed="false">
      <c r="A532" s="172" t="s">
        <v>99</v>
      </c>
      <c r="B532" s="173" t="s">
        <v>454</v>
      </c>
      <c r="C532" s="173" t="s">
        <v>488</v>
      </c>
      <c r="D532" s="173" t="s">
        <v>10</v>
      </c>
      <c r="E532" s="119"/>
      <c r="F532" s="19" t="s">
        <v>489</v>
      </c>
      <c r="G532" s="119" t="s">
        <v>457</v>
      </c>
      <c r="H532" s="119"/>
      <c r="I532" s="119"/>
      <c r="BZ532" s="294" t="n">
        <v>1.59008130081301</v>
      </c>
      <c r="CA532" s="294" t="n">
        <v>1.64352941176471</v>
      </c>
      <c r="CB532" s="294" t="n">
        <v>1.68603448275862</v>
      </c>
      <c r="CC532" s="294" t="n">
        <v>1.71561403508772</v>
      </c>
      <c r="CD532" s="294" t="n">
        <v>1.72215823638599</v>
      </c>
      <c r="CE532" s="294" t="n">
        <v>1.7402291180069</v>
      </c>
      <c r="CF532" s="294" t="n">
        <v>1.75237182753321</v>
      </c>
      <c r="CG532" s="294" t="n">
        <v>1.75597055126594</v>
      </c>
      <c r="CH532" s="294" t="n">
        <v>1.77</v>
      </c>
      <c r="CI532" s="294" t="n">
        <v>1.77</v>
      </c>
      <c r="CJ532" s="294" t="n">
        <v>1.67039348484848</v>
      </c>
      <c r="CK532" s="294" t="n">
        <v>1.63769272727273</v>
      </c>
      <c r="CL532" s="294" t="n">
        <v>1.62038111019056</v>
      </c>
      <c r="CM532" s="294" t="n">
        <v>1.62308504512648</v>
      </c>
      <c r="CN532" s="294" t="n">
        <v>1.65437320250381</v>
      </c>
      <c r="CO532" s="294" t="n">
        <v>1.65823053117979</v>
      </c>
      <c r="CP532" s="294" t="n">
        <f aca="false">Inputs!AD532+(Inputs!AE532-Inputs!AD532)*5/8</f>
        <v>1.64610265566303</v>
      </c>
      <c r="CQ532" s="294" t="n">
        <f aca="false">Inputs!AD532+(Inputs!AE532-Inputs!AD532)*7/8</f>
        <v>1.64901030856841</v>
      </c>
      <c r="CR532" s="294" t="n">
        <f aca="false">Inputs!AE532+(Inputs!AF532-Inputs!AE532)*1/8</f>
        <v>1.64873770810162</v>
      </c>
      <c r="CS532" s="294" t="n">
        <f aca="false">Inputs!AE532+(Inputs!AF532-Inputs!AE532)*3/8</f>
        <v>1.64528485426266</v>
      </c>
      <c r="CT532" s="297" t="n">
        <f aca="false">AVERAGE(CS533:CT533)</f>
        <v>1.64181740196078</v>
      </c>
      <c r="CU532" s="297" t="n">
        <f aca="false">AVERAGE(CT533:CU533)</f>
        <v>1.63839338235294</v>
      </c>
      <c r="CV532" s="297" t="n">
        <f aca="false">AVERAGE(CU533:CV533)</f>
        <v>1.6349693627451</v>
      </c>
      <c r="CW532" s="297" t="n">
        <f aca="false">AVERAGE(CV533:CW533)</f>
        <v>1.63154534313726</v>
      </c>
      <c r="CX532" s="294" t="n">
        <f aca="false">AVERAGE(CW533:CX533)</f>
        <v>1.62814962121212</v>
      </c>
      <c r="CY532" s="294" t="n">
        <f aca="false">AVERAGE(CX533:CY533)</f>
        <v>1.6247821969697</v>
      </c>
      <c r="CZ532" s="294" t="n">
        <f aca="false">AVERAGE(CY533:CZ533)</f>
        <v>1.62141477272727</v>
      </c>
      <c r="DA532" s="294" t="n">
        <f aca="false">AVERAGE(CZ533:DA533)</f>
        <v>1.61804734848485</v>
      </c>
      <c r="DB532" s="294" t="n">
        <f aca="false">AVERAGE(DA533:DB533)</f>
        <v>1.61426247493557</v>
      </c>
      <c r="DC532" s="294" t="n">
        <f aca="false">AVERAGE(DB533:DC533)</f>
        <v>1.61006015207944</v>
      </c>
      <c r="DD532" s="294" t="n">
        <f aca="false">AVERAGE(DC533:DD533)</f>
        <v>1.60585782922331</v>
      </c>
      <c r="DE532" s="294" t="n">
        <f aca="false">AVERAGE(DD533:DE533)</f>
        <v>1.60165550636718</v>
      </c>
      <c r="DF532" s="294" t="n">
        <f aca="false">AVERAGE(DE533:DF533)</f>
        <v>1.59738967069768</v>
      </c>
      <c r="DG532" s="294" t="n">
        <f aca="false">AVERAGE(DF533:DG533)</f>
        <v>1.5930603222148</v>
      </c>
      <c r="DH532" s="294" t="n">
        <f aca="false">AVERAGE(DG533:DH533)</f>
        <v>1.58873097373192</v>
      </c>
      <c r="DI532" s="294" t="n">
        <f aca="false">AVERAGE(DH533:DI533)</f>
        <v>1.58440162524904</v>
      </c>
      <c r="DJ532" s="294" t="n">
        <f aca="false">AVERAGE(DI533:DJ533)</f>
        <v>1.58034438020269</v>
      </c>
      <c r="DK532" s="294" t="n">
        <f aca="false">AVERAGE(DJ533:DK533)</f>
        <v>1.57655923859287</v>
      </c>
      <c r="DL532" s="294" t="n">
        <f aca="false">AVERAGE(DK533:DL533)</f>
        <v>1.57277409698305</v>
      </c>
      <c r="DM532" s="294" t="n">
        <f aca="false">AVERAGE(DL533:DM533)</f>
        <v>1.56898895537323</v>
      </c>
      <c r="DN532" s="297" t="n">
        <f aca="false">AVERAGE(DM533:DN533)</f>
        <v>1.56583841504265</v>
      </c>
      <c r="DO532" s="297" t="n">
        <f aca="false">AVERAGE(DN533:DO533)</f>
        <v>1.56332247599133</v>
      </c>
      <c r="DP532" s="297" t="n">
        <f aca="false">AVERAGE(DO533:DP533)</f>
        <v>1.56080653694</v>
      </c>
      <c r="DQ532" s="297" t="n">
        <f aca="false">AVERAGE(DP533:DQ533)</f>
        <v>1.55829059788867</v>
      </c>
      <c r="DR532" s="297" t="n">
        <f aca="false">AVERAGE(DQ533:DR533)</f>
        <v>1.55646991479329</v>
      </c>
      <c r="DS532" s="297" t="n">
        <f aca="false">AVERAGE(DR533:DS533)</f>
        <v>1.55534448765387</v>
      </c>
      <c r="DT532" s="297" t="n">
        <f aca="false">AVERAGE(DS533:DT533)</f>
        <v>1.55421906051444</v>
      </c>
      <c r="DU532" s="297" t="n">
        <f aca="false">AVERAGE(DT533:DU533)</f>
        <v>1.55309363337502</v>
      </c>
      <c r="DV532" s="297" t="n">
        <f aca="false">AVERAGE(DU533:DV533)</f>
        <v>1.55139486315339</v>
      </c>
      <c r="DW532" s="297" t="n">
        <f aca="false">AVERAGE(DV533:DW533)</f>
        <v>1.54912274984955</v>
      </c>
      <c r="DX532" s="297" t="n">
        <f aca="false">AVERAGE(DW533:DX533)</f>
        <v>1.54685063654572</v>
      </c>
      <c r="DY532" s="297" t="n">
        <f aca="false">AVERAGE(DX533:DY533)</f>
        <v>1.54457852324189</v>
      </c>
      <c r="DZ532" s="297" t="n">
        <f aca="false">AVERAGE(DY533:DZ533)</f>
        <v>1.54276721051084</v>
      </c>
      <c r="EA532" s="294" t="n">
        <f aca="false">AVERAGE(DZ533:EA533)</f>
        <v>1.54141669835257</v>
      </c>
      <c r="EB532" s="297" t="n">
        <f aca="false">AVERAGE(EA533:EB533)</f>
        <v>1.5400661861943</v>
      </c>
      <c r="EC532" s="297" t="n">
        <f aca="false">AVERAGE(EB533:EC533)</f>
        <v>1.53871567403604</v>
      </c>
      <c r="ED532" s="297" t="n">
        <f aca="false">AVERAGE(EC533:ED533)</f>
        <v>1.53736752527405</v>
      </c>
      <c r="EE532" s="297" t="n">
        <f aca="false">AVERAGE(ED533:EE533)</f>
        <v>1.53602173990834</v>
      </c>
      <c r="EF532" s="297" t="n">
        <f aca="false">AVERAGE(EE533:EF533)</f>
        <v>1.53467595454262</v>
      </c>
      <c r="EG532" s="297" t="n">
        <f aca="false">AVERAGE(EF533:EG533)</f>
        <v>1.53333016917691</v>
      </c>
      <c r="EH532" s="297" t="n">
        <f aca="false">AVERAGE(EG533:EH533)</f>
        <v>1.53198673893559</v>
      </c>
      <c r="EI532" s="297" t="n">
        <f aca="false">AVERAGE(EH533:EI533)</f>
        <v>1.53064566381866</v>
      </c>
      <c r="EJ532" s="297" t="n">
        <f aca="false">AVERAGE(EI533:EJ533)</f>
        <v>1.52930458870173</v>
      </c>
      <c r="EK532" s="297" t="n">
        <f aca="false">AVERAGE(EJ533:EK533)</f>
        <v>1.52796351358479</v>
      </c>
      <c r="EL532" s="297" t="n">
        <f aca="false">AVERAGE(EK533:EL533)</f>
        <v>1.52662478534932</v>
      </c>
      <c r="EM532" s="297" t="n">
        <f aca="false">AVERAGE(EL533:EM533)</f>
        <v>1.52528840399529</v>
      </c>
      <c r="EN532" s="297" t="n">
        <f aca="false">AVERAGE(EM533:EN533)</f>
        <v>1.52395202264127</v>
      </c>
      <c r="EO532" s="297" t="n">
        <f aca="false">AVERAGE(EN533:EO533)</f>
        <v>1.52261564128725</v>
      </c>
      <c r="EP532" s="297" t="n">
        <f aca="false">AVERAGE(EO533:EP533)</f>
        <v>1.52128159860059</v>
      </c>
      <c r="EQ532" s="297" t="n">
        <f aca="false">AVERAGE(EP533:EQ533)</f>
        <v>1.51994989458131</v>
      </c>
      <c r="ER532" s="297" t="n">
        <f aca="false">AVERAGE(EQ533:ER533)</f>
        <v>1.51861819056202</v>
      </c>
      <c r="ES532" s="297" t="n">
        <f aca="false">AVERAGE(ER533:ES533)</f>
        <v>1.51728648654274</v>
      </c>
      <c r="ET532" s="297" t="n">
        <f aca="false">AVERAGE(ES533:ET533)</f>
        <v>1.51595711300549</v>
      </c>
      <c r="EU532" s="297" t="n">
        <f aca="false">AVERAGE(ET533:EU533)</f>
        <v>1.51463006995027</v>
      </c>
      <c r="EV532" s="297" t="n">
        <f aca="false">AVERAGE(EU533:EV533)</f>
        <v>1.51330302689506</v>
      </c>
      <c r="EW532" s="297" t="n">
        <f aca="false">AVERAGE(EV533:EW533)</f>
        <v>1.51197598383984</v>
      </c>
      <c r="EX532" s="297" t="n">
        <f aca="false">AVERAGE(EW533:EX533)</f>
        <v>1.51065126310997</v>
      </c>
      <c r="EY532" s="297" t="n">
        <f aca="false">AVERAGE(EX533:EY533)</f>
        <v>1.50932886470545</v>
      </c>
      <c r="EZ532" s="297" t="n">
        <f aca="false">AVERAGE(EY533:EZ533)</f>
        <v>1.50800646630092</v>
      </c>
      <c r="FA532" s="297" t="n">
        <f aca="false">AVERAGE(EZ533:FA533)</f>
        <v>1.5066840678964</v>
      </c>
      <c r="FB532" s="297" t="n">
        <f aca="false">AVERAGE(FA533:FB533)</f>
        <v>1.50536398368909</v>
      </c>
      <c r="FC532" s="297" t="n">
        <f aca="false">AVERAGE(FB533:FC533)</f>
        <v>1.50404621367898</v>
      </c>
      <c r="FD532" s="297" t="n">
        <f aca="false">AVERAGE(FC533:FD533)</f>
        <v>1.50272844366887</v>
      </c>
      <c r="FE532" s="297" t="n">
        <f aca="false">AVERAGE(FD533:FE533)</f>
        <v>1.50141067365876</v>
      </c>
      <c r="FF532" s="297" t="n">
        <f aca="false">AVERAGE(FE533:FF533)</f>
        <v>1.50009520974617</v>
      </c>
      <c r="FG532" s="297" t="n">
        <f aca="false">AVERAGE(FF533:FG533)</f>
        <v>1.4987820519311</v>
      </c>
      <c r="FH532" s="297" t="n">
        <f aca="false">AVERAGE(FG533:FH533)</f>
        <v>1.49746889411603</v>
      </c>
      <c r="FI532" s="297" t="n">
        <f aca="false">AVERAGE(FH533:FI533)</f>
        <v>1.49615573630096</v>
      </c>
      <c r="FJ532" s="297" t="n">
        <f aca="false">AVERAGE(FI533:FJ533)</f>
        <v>1.49484487651206</v>
      </c>
      <c r="FK532" s="297" t="n">
        <f aca="false">AVERAGE(FJ533:FK533)</f>
        <v>1.49353631474934</v>
      </c>
      <c r="FL532" s="297" t="n">
        <f aca="false">AVERAGE(FK533:FL533)</f>
        <v>1.49222775298662</v>
      </c>
      <c r="FM532" s="297" t="n">
        <f aca="false">AVERAGE(FL533:FM533)</f>
        <v>1.4909191912239</v>
      </c>
      <c r="FN532" s="297" t="n">
        <f aca="false">AVERAGE(FM533:FN533)</f>
        <v>1.48961291944427</v>
      </c>
      <c r="FO532" s="297" t="n">
        <f aca="false">AVERAGE(FN533:FO533)</f>
        <v>1.48830893764772</v>
      </c>
      <c r="FP532" s="297" t="n">
        <f aca="false">AVERAGE(FO533:FP533)</f>
        <v>1.48700495585117</v>
      </c>
      <c r="FQ532" s="297" t="n">
        <f aca="false">AVERAGE(FP533:FQ533)</f>
        <v>1.48570097405462</v>
      </c>
      <c r="FR532" s="297" t="n">
        <f aca="false">AVERAGE(FQ533:FR533)</f>
        <v>1.48439927422622</v>
      </c>
      <c r="FS532" s="297" t="n">
        <f aca="false">AVERAGE(FR533:FS533)</f>
        <v>1.48309985636595</v>
      </c>
      <c r="FT532" s="297" t="n">
        <f aca="false">AVERAGE(FS533:FT533)</f>
        <v>1.48180043850569</v>
      </c>
      <c r="FU532" s="297" t="n">
        <f aca="false">AVERAGE(FT533:FU533)</f>
        <v>1.48050102064543</v>
      </c>
      <c r="FV532" s="297" t="n">
        <f aca="false">AVERAGE(FU533:FV533)</f>
        <v>1.47920387676642</v>
      </c>
      <c r="FW532" s="297" t="n">
        <f aca="false">AVERAGE(FV533:FW533)</f>
        <v>1.47790900686867</v>
      </c>
      <c r="FX532" s="297" t="n">
        <f aca="false">AVERAGE(FW533:FX533)</f>
        <v>1.47661413697092</v>
      </c>
      <c r="FY532" s="297" t="n">
        <f aca="false">AVERAGE(FX533:FY533)</f>
        <v>1.47531926707317</v>
      </c>
      <c r="FZ532" s="297" t="n">
        <f aca="false">AVERAGE(FY533:FZ533)</f>
        <v>1.47402666319774</v>
      </c>
      <c r="GA532" s="297" t="n">
        <f aca="false">AVERAGE(FZ533:GA533)</f>
        <v>1.47273632534463</v>
      </c>
      <c r="GB532" s="297" t="n">
        <f aca="false">AVERAGE(GA533:GB533)</f>
        <v>1.47144598749152</v>
      </c>
      <c r="GC532" s="297" t="n">
        <f aca="false">AVERAGE(GB533:GC533)</f>
        <v>1.47015564963841</v>
      </c>
      <c r="GD532" s="297" t="n">
        <f aca="false">AVERAGE(GC533:GD533)</f>
        <v>1.46886756987655</v>
      </c>
      <c r="GE532" s="297" t="n">
        <f aca="false">AVERAGE(GD533:GE533)</f>
        <v>1.46758174820593</v>
      </c>
      <c r="GF532" s="297" t="n">
        <f aca="false">AVERAGE(GE533:GF533)</f>
        <v>1.4662959265353</v>
      </c>
      <c r="GG532" s="297" t="n">
        <f aca="false">AVERAGE(GF533:GG533)</f>
        <v>1.46501010486468</v>
      </c>
      <c r="GH532" s="294" t="n">
        <f aca="false">AVERAGE(GG533:GH533)</f>
        <v>1.46372653338198</v>
      </c>
      <c r="GI532" s="294" t="n">
        <f aca="false">AVERAGE(GH533:GI533)</f>
        <v>1.46244521208721</v>
      </c>
      <c r="GJ532" s="294" t="n">
        <f aca="false">AVERAGE(GI533:GJ533)</f>
        <v>1.46116389079243</v>
      </c>
      <c r="GK532" s="294" t="n">
        <f aca="false">AVERAGE(GJ533:GK533)</f>
        <v>1.45988256949765</v>
      </c>
      <c r="GL532" s="294" t="n">
        <f aca="false">AVERAGE(GK533:GL533)</f>
        <v>1.45860349051514</v>
      </c>
      <c r="GM532" s="294" t="n">
        <f aca="false">AVERAGE(GL533:GM533)</f>
        <v>1.4573266538449</v>
      </c>
      <c r="GN532" s="294" t="n">
        <f aca="false">AVERAGE(GM533:GN533)</f>
        <v>1.45604981717466</v>
      </c>
      <c r="GO532" s="294" t="n">
        <f aca="false">AVERAGE(GN533:GO533)</f>
        <v>1.45477298050441</v>
      </c>
      <c r="GP532" s="294" t="n">
        <f aca="false">AVERAGE(GO533:GP533)</f>
        <v>1.45349837829834</v>
      </c>
      <c r="GQ532" s="294" t="n">
        <f aca="false">AVERAGE(GP533:GQ533)</f>
        <v>1.45222601055644</v>
      </c>
      <c r="GR532" s="294" t="n">
        <f aca="false">AVERAGE(GQ533:GR533)</f>
        <v>1.45095364281454</v>
      </c>
      <c r="GS532" s="294" t="n">
        <f aca="false">AVERAGE(GR533:GS533)</f>
        <v>1.44968127507265</v>
      </c>
      <c r="GT532" s="294" t="n">
        <f aca="false">AVERAGE(GS533:GT533)</f>
        <v>1.4484111339743</v>
      </c>
      <c r="GU532" s="294" t="n">
        <f aca="false">AVERAGE(GT533:GU533)</f>
        <v>1.44714321951949</v>
      </c>
      <c r="GV532" s="294" t="n">
        <f aca="false">AVERAGE(GU533:GV533)</f>
        <v>1.44587530506469</v>
      </c>
      <c r="GW532" s="294" t="n">
        <f aca="false">AVERAGE(GV533:GW533)</f>
        <v>1.44460739060989</v>
      </c>
      <c r="GX532" s="294" t="n">
        <f aca="false">AVERAGE(GW533:GX533)</f>
        <v>1.44334169500539</v>
      </c>
      <c r="GY532" s="294" t="n">
        <f aca="false">AVERAGE(GX533:GY533)</f>
        <v>1.44207821825118</v>
      </c>
      <c r="GZ532" s="294" t="n">
        <f aca="false">AVERAGE(GY533:GZ533)</f>
        <v>1.44081474149697</v>
      </c>
      <c r="HA532" s="294" t="n">
        <f aca="false">AVERAGE(GZ533:HA533)</f>
        <v>1.43955126474276</v>
      </c>
    </row>
    <row r="533" customFormat="false" ht="15" hidden="false" customHeight="false" outlineLevel="1" collapsed="false">
      <c r="A533" s="172" t="s">
        <v>99</v>
      </c>
      <c r="B533" s="173" t="s">
        <v>454</v>
      </c>
      <c r="C533" s="173" t="s">
        <v>488</v>
      </c>
      <c r="D533" s="173" t="s">
        <v>10</v>
      </c>
      <c r="E533" s="119"/>
      <c r="F533" s="19" t="s">
        <v>490</v>
      </c>
      <c r="G533" s="119" t="s">
        <v>457</v>
      </c>
      <c r="H533" s="119"/>
      <c r="I533" s="119" t="s">
        <v>459</v>
      </c>
      <c r="BZ533" s="294" t="n">
        <v>1.59008130081301</v>
      </c>
      <c r="CA533" s="294" t="n">
        <v>1.67162393162393</v>
      </c>
      <c r="CB533" s="294" t="n">
        <v>1.68603448275862</v>
      </c>
      <c r="CC533" s="294" t="n">
        <v>1.71</v>
      </c>
      <c r="CD533" s="294" t="n">
        <v>1.74080996884735</v>
      </c>
      <c r="CE533" s="294" t="n">
        <v>1.71862917398946</v>
      </c>
      <c r="CF533" s="294" t="n">
        <v>1.75597055126594</v>
      </c>
      <c r="CG533" s="294" t="n">
        <v>1.75597055126594</v>
      </c>
      <c r="CH533" s="294" t="n">
        <v>1.77</v>
      </c>
      <c r="CI533" s="294" t="n">
        <v>1.73</v>
      </c>
      <c r="CJ533" s="294" t="n">
        <v>1.6652</v>
      </c>
      <c r="CK533" s="294" t="n">
        <v>1.5926</v>
      </c>
      <c r="CL533" s="294" t="n">
        <v>1.66763301500682</v>
      </c>
      <c r="CM533" s="294" t="n">
        <v>1.64976803036693</v>
      </c>
      <c r="CN533" s="294" t="n">
        <v>1.659004156417</v>
      </c>
      <c r="CO533" s="309" t="n">
        <v>1.65745762711864</v>
      </c>
      <c r="CP533" s="294" t="n">
        <f aca="false">(CS533-CO533)/4+CO533</f>
        <v>1.65397557328016</v>
      </c>
      <c r="CQ533" s="294" t="n">
        <f aca="false">(CS533-CO533)/4*2+CO533</f>
        <v>1.65049351944168</v>
      </c>
      <c r="CR533" s="294" t="n">
        <f aca="false">(CS533-CO533)/4*3+CO533</f>
        <v>1.64701146560319</v>
      </c>
      <c r="CS533" s="309" t="n">
        <f aca="false">Inputs!AE533</f>
        <v>1.64352941176471</v>
      </c>
      <c r="CT533" s="294" t="n">
        <f aca="false">(CW533-CS533)/4+CS533</f>
        <v>1.64010539215686</v>
      </c>
      <c r="CU533" s="294" t="n">
        <f aca="false">(CW533-CS533)/4*2+CS533</f>
        <v>1.63668137254902</v>
      </c>
      <c r="CV533" s="294" t="n">
        <f aca="false">(CW533-CS533)/4*3+CS533</f>
        <v>1.63325735294118</v>
      </c>
      <c r="CW533" s="309" t="n">
        <f aca="false">Inputs!AF533</f>
        <v>1.62983333333333</v>
      </c>
      <c r="CX533" s="294" t="n">
        <f aca="false">(DA533-CW533)/4+CW533</f>
        <v>1.62646590909091</v>
      </c>
      <c r="CY533" s="294" t="n">
        <f aca="false">(DA533-CW533)/4*2+CW533</f>
        <v>1.62309848484849</v>
      </c>
      <c r="CZ533" s="294" t="n">
        <f aca="false">(DA533-CW533)/4*3+CW533</f>
        <v>1.61973106060606</v>
      </c>
      <c r="DA533" s="309" t="n">
        <f aca="false">Inputs!AG533</f>
        <v>1.61636363636364</v>
      </c>
      <c r="DB533" s="294" t="n">
        <f aca="false">(DE533-DA533)/4+DA533</f>
        <v>1.61216131350751</v>
      </c>
      <c r="DC533" s="294" t="n">
        <f aca="false">(DE533-DA533)/4*2+DA533</f>
        <v>1.60795899065138</v>
      </c>
      <c r="DD533" s="294" t="n">
        <f aca="false">(DE533-DA533)/4*3+DA533</f>
        <v>1.60375666779525</v>
      </c>
      <c r="DE533" s="309" t="n">
        <f aca="false">Inputs!AH533</f>
        <v>1.59955434493912</v>
      </c>
      <c r="DF533" s="294" t="n">
        <f aca="false">(DI533-DE533)/4+DE533</f>
        <v>1.59522499645624</v>
      </c>
      <c r="DG533" s="294" t="n">
        <f aca="false">(DI533-DE533)/4*2+DE533</f>
        <v>1.59089564797336</v>
      </c>
      <c r="DH533" s="294" t="n">
        <f aca="false">(DI533-DE533)/4*3+DE533</f>
        <v>1.58656629949048</v>
      </c>
      <c r="DI533" s="309" t="n">
        <f aca="false">Inputs!AI533</f>
        <v>1.5822369510076</v>
      </c>
      <c r="DJ533" s="294" t="n">
        <f aca="false">(DM533-DI533)/4+DI533</f>
        <v>1.57845180939778</v>
      </c>
      <c r="DK533" s="294" t="n">
        <f aca="false">(DM533-DI533)/4*2+DI533</f>
        <v>1.57466666778796</v>
      </c>
      <c r="DL533" s="294" t="n">
        <f aca="false">(DM533-DI533)/4*3+DI533</f>
        <v>1.57088152617814</v>
      </c>
      <c r="DM533" s="309" t="n">
        <f aca="false">Inputs!AJ533</f>
        <v>1.56709638456832</v>
      </c>
      <c r="DN533" s="297" t="n">
        <f aca="false">(DQ533-DM533)/4+DM533</f>
        <v>1.56458044551699</v>
      </c>
      <c r="DO533" s="297" t="n">
        <f aca="false">(DQ533-DM533)/4*2+DM533</f>
        <v>1.56206450646566</v>
      </c>
      <c r="DP533" s="297" t="n">
        <f aca="false">(DQ533-DM533)/4*3+DM533</f>
        <v>1.55954856741433</v>
      </c>
      <c r="DQ533" s="313" t="n">
        <f aca="false">Inputs!AK533</f>
        <v>1.557032628363</v>
      </c>
      <c r="DR533" s="297" t="n">
        <f aca="false">(DU533-DQ533)/4+DQ533</f>
        <v>1.55590720122358</v>
      </c>
      <c r="DS533" s="297" t="n">
        <f aca="false">(DU533-DQ533)/4*2+DQ533</f>
        <v>1.55478177408415</v>
      </c>
      <c r="DT533" s="297" t="n">
        <f aca="false">(DU533-DQ533)/4*3+DQ533</f>
        <v>1.55365634694473</v>
      </c>
      <c r="DU533" s="313" t="n">
        <f aca="false">Inputs!AL533</f>
        <v>1.5525309198053</v>
      </c>
      <c r="DV533" s="297" t="n">
        <f aca="false">(DY533-DU533)/4+DU533</f>
        <v>1.55025880650147</v>
      </c>
      <c r="DW533" s="297" t="n">
        <f aca="false">(DY533-DU533)/4*2+DU533</f>
        <v>1.54798669319764</v>
      </c>
      <c r="DX533" s="297" t="n">
        <f aca="false">(DY533-DU533)/4*3+DU533</f>
        <v>1.5457145798938</v>
      </c>
      <c r="DY533" s="313" t="n">
        <f aca="false">Inputs!AM533</f>
        <v>1.54344246658997</v>
      </c>
      <c r="DZ533" s="297" t="n">
        <f aca="false">(EC533-DY533)/4+DY533</f>
        <v>1.5420919544317</v>
      </c>
      <c r="EA533" s="294" t="n">
        <f aca="false">(EC533-DY533)/4*2+DY533</f>
        <v>1.54074144227344</v>
      </c>
      <c r="EB533" s="297" t="n">
        <f aca="false">(EC533-DY533)/4*3+DY533</f>
        <v>1.53939093011517</v>
      </c>
      <c r="EC533" s="313" t="n">
        <f aca="false">Inputs!AN533</f>
        <v>1.53804041795691</v>
      </c>
      <c r="ED533" s="297" t="n">
        <f aca="false">(EG533-EC533)/4+EC533</f>
        <v>1.53669463259119</v>
      </c>
      <c r="EE533" s="297" t="n">
        <f aca="false">(EG533-EC533)/4*2+EC533</f>
        <v>1.53534884722548</v>
      </c>
      <c r="EF533" s="297" t="n">
        <f aca="false">(EG533-EC533)/4*3+EC533</f>
        <v>1.53400306185977</v>
      </c>
      <c r="EG533" s="313" t="n">
        <f aca="false">Inputs!AO533</f>
        <v>1.53265727649406</v>
      </c>
      <c r="EH533" s="297" t="n">
        <f aca="false">(EK533-EG533)/4+EG533</f>
        <v>1.53131620137712</v>
      </c>
      <c r="EI533" s="297" t="n">
        <f aca="false">(EK533-EG533)/4*2+EG533</f>
        <v>1.52997512626019</v>
      </c>
      <c r="EJ533" s="297" t="n">
        <f aca="false">(EK533-EG533)/4*3+EG533</f>
        <v>1.52863405114326</v>
      </c>
      <c r="EK533" s="313" t="n">
        <f aca="false">Inputs!AP533</f>
        <v>1.52729297602633</v>
      </c>
      <c r="EL533" s="297" t="n">
        <f aca="false">(EO533-EK533)/4+EK533</f>
        <v>1.5259565946723</v>
      </c>
      <c r="EM533" s="297" t="n">
        <f aca="false">(EO533-EK533)/4*2+EK533</f>
        <v>1.52462021331828</v>
      </c>
      <c r="EN533" s="297" t="n">
        <f aca="false">(EO533-EK533)/4*3+EK533</f>
        <v>1.52328383196426</v>
      </c>
      <c r="EO533" s="313" t="n">
        <f aca="false">Inputs!AQ533</f>
        <v>1.52194745061023</v>
      </c>
      <c r="EP533" s="297" t="n">
        <f aca="false">(ES533-EO533)/4+EO533</f>
        <v>1.52061574659095</v>
      </c>
      <c r="EQ533" s="297" t="n">
        <f aca="false">(ES533-EO533)/4*2+EO533</f>
        <v>1.51928404257167</v>
      </c>
      <c r="ER533" s="297" t="n">
        <f aca="false">(ES533-EO533)/4*3+EO533</f>
        <v>1.51795233855238</v>
      </c>
      <c r="ES533" s="313" t="n">
        <f aca="false">Inputs!AR533</f>
        <v>1.5166206345331</v>
      </c>
      <c r="ET533" s="297" t="n">
        <f aca="false">(EW533-ES533)/4+ES533</f>
        <v>1.51529359147788</v>
      </c>
      <c r="EU533" s="297" t="n">
        <f aca="false">(EW533-ES533)/4*2+ES533</f>
        <v>1.51396654842267</v>
      </c>
      <c r="EV533" s="297" t="n">
        <f aca="false">(EW533-ES533)/4*3+ES533</f>
        <v>1.51263950536745</v>
      </c>
      <c r="EW533" s="313" t="n">
        <f aca="false">Inputs!AS533</f>
        <v>1.51131246231223</v>
      </c>
      <c r="EX533" s="297" t="n">
        <f aca="false">(FA533-EW533)/4+EW533</f>
        <v>1.50999006390771</v>
      </c>
      <c r="EY533" s="297" t="n">
        <f aca="false">(FA533-EW533)/4*2+EW533</f>
        <v>1.50866766550319</v>
      </c>
      <c r="EZ533" s="297" t="n">
        <f aca="false">(FA533-EW533)/4*3+EW533</f>
        <v>1.50734526709866</v>
      </c>
      <c r="FA533" s="313" t="n">
        <f aca="false">Inputs!AT533</f>
        <v>1.50602286869414</v>
      </c>
      <c r="FB533" s="297" t="n">
        <f aca="false">(FE533-FA533)/4+FA533</f>
        <v>1.50470509868403</v>
      </c>
      <c r="FC533" s="297" t="n">
        <f aca="false">(FE533-FA533)/4*2+FA533</f>
        <v>1.50338732867393</v>
      </c>
      <c r="FD533" s="297" t="n">
        <f aca="false">(FE533-FA533)/4*3+FA533</f>
        <v>1.50206955866382</v>
      </c>
      <c r="FE533" s="313" t="n">
        <f aca="false">Inputs!AU533</f>
        <v>1.50075178865371</v>
      </c>
      <c r="FF533" s="297" t="n">
        <f aca="false">(FI533-FE533)/4+FE533</f>
        <v>1.49943863083864</v>
      </c>
      <c r="FG533" s="297" t="n">
        <f aca="false">(FI533-FE533)/4*2+FE533</f>
        <v>1.49812547302357</v>
      </c>
      <c r="FH533" s="297" t="n">
        <f aca="false">(FI533-FE533)/4*3+FE533</f>
        <v>1.49681231520849</v>
      </c>
      <c r="FI533" s="313" t="n">
        <f aca="false">Inputs!AV533</f>
        <v>1.49549915739342</v>
      </c>
      <c r="FJ533" s="297" t="n">
        <f aca="false">(FM533-FI533)/4+FI533</f>
        <v>1.4941905956307</v>
      </c>
      <c r="FK533" s="297" t="n">
        <f aca="false">(FM533-FI533)/4*2+FI533</f>
        <v>1.49288203386798</v>
      </c>
      <c r="FL533" s="297" t="n">
        <f aca="false">(FM533-FI533)/4*3+FI533</f>
        <v>1.49157347210526</v>
      </c>
      <c r="FM533" s="313" t="n">
        <f aca="false">Inputs!AW533</f>
        <v>1.49026491034255</v>
      </c>
      <c r="FN533" s="297" t="n">
        <f aca="false">(FQ533-FM533)/4+FM533</f>
        <v>1.488960928546</v>
      </c>
      <c r="FO533" s="297" t="n">
        <f aca="false">(FQ533-FM533)/4*2+FM533</f>
        <v>1.48765694674945</v>
      </c>
      <c r="FP533" s="297" t="n">
        <f aca="false">(FQ533-FM533)/4*3+FM533</f>
        <v>1.4863529649529</v>
      </c>
      <c r="FQ533" s="313" t="n">
        <f aca="false">Inputs!AX533</f>
        <v>1.48504898315635</v>
      </c>
      <c r="FR533" s="297" t="n">
        <f aca="false">(FU533-FQ533)/4+FQ533</f>
        <v>1.48374956529608</v>
      </c>
      <c r="FS533" s="297" t="n">
        <f aca="false">(FU533-FQ533)/4*2+FQ533</f>
        <v>1.48245014743582</v>
      </c>
      <c r="FT533" s="297" t="n">
        <f aca="false">(FU533-FQ533)/4*3+FQ533</f>
        <v>1.48115072957556</v>
      </c>
      <c r="FU533" s="313" t="n">
        <f aca="false">Inputs!AY533</f>
        <v>1.4798513117153</v>
      </c>
      <c r="FV533" s="313" t="n">
        <f aca="false">(FY533-FU533)/4+FU533</f>
        <v>1.47855644181755</v>
      </c>
      <c r="FW533" s="313" t="n">
        <f aca="false">(FY533-FU533)/4*2+FU533</f>
        <v>1.4772615719198</v>
      </c>
      <c r="FX533" s="313" t="n">
        <f aca="false">(FY533-FU533)/4*3+FU533</f>
        <v>1.47596670202205</v>
      </c>
      <c r="FY533" s="313" t="n">
        <f aca="false">Inputs!AZ533</f>
        <v>1.4746718321243</v>
      </c>
      <c r="FZ533" s="313" t="n">
        <f aca="false">(GC533-FY533)/4+FY533</f>
        <v>1.47338149427119</v>
      </c>
      <c r="GA533" s="313" t="n">
        <f aca="false">(GC533-FY533)/4*2+FY533</f>
        <v>1.47209115641808</v>
      </c>
      <c r="GB533" s="313" t="n">
        <f aca="false">(GC533-FY533)/4*3+FY533</f>
        <v>1.47080081856497</v>
      </c>
      <c r="GC533" s="313" t="n">
        <f aca="false">Inputs!BA533</f>
        <v>1.46951048071186</v>
      </c>
      <c r="GD533" s="313" t="n">
        <f aca="false">(GG533-GC533)/4+GC533</f>
        <v>1.46822465904124</v>
      </c>
      <c r="GE533" s="313" t="n">
        <f aca="false">(GG533-GC533)/4*2+GC533</f>
        <v>1.46693883737061</v>
      </c>
      <c r="GF533" s="313" t="n">
        <f aca="false">(GG533-GC533)/4*3+GC533</f>
        <v>1.46565301569999</v>
      </c>
      <c r="GG533" s="313" t="n">
        <f aca="false">Inputs!BB533</f>
        <v>1.46436719402937</v>
      </c>
      <c r="GH533" s="287" t="n">
        <f aca="false">(GK533-GG533)/4+GG533</f>
        <v>1.46308587273459</v>
      </c>
      <c r="GI533" s="287" t="n">
        <f aca="false">(GK533-GG533)/4*2+GG533</f>
        <v>1.46180455143982</v>
      </c>
      <c r="GJ533" s="287" t="n">
        <f aca="false">(GK533-GG533)/4*3+GG533</f>
        <v>1.46052323014504</v>
      </c>
      <c r="GK533" s="287" t="n">
        <f aca="false">Inputs!BC533</f>
        <v>1.45924190885027</v>
      </c>
      <c r="GL533" s="287" t="n">
        <f aca="false">(GO533-GK533)/4+GK533</f>
        <v>1.45796507218002</v>
      </c>
      <c r="GM533" s="287" t="n">
        <f aca="false">(GO533-GK533)/4*2+GK533</f>
        <v>1.45668823550978</v>
      </c>
      <c r="GN533" s="287" t="n">
        <f aca="false">(GO533-GK533)/4*3+GK533</f>
        <v>1.45541139883953</v>
      </c>
      <c r="GO533" s="287" t="n">
        <f aca="false">Inputs!BD533</f>
        <v>1.45413456216929</v>
      </c>
      <c r="GP533" s="287" t="n">
        <f aca="false">(GS533-GO533)/4+GO533</f>
        <v>1.45286219442739</v>
      </c>
      <c r="GQ533" s="287" t="n">
        <f aca="false">(GS533-GO533)/4*2+GO533</f>
        <v>1.45158982668549</v>
      </c>
      <c r="GR533" s="287" t="n">
        <f aca="false">(GS533-GO533)/4*3+GO533</f>
        <v>1.4503174589436</v>
      </c>
      <c r="GS533" s="287" t="n">
        <f aca="false">Inputs!BE533</f>
        <v>1.4490450912017</v>
      </c>
      <c r="GT533" s="287" t="n">
        <f aca="false">(GW533-GS533)/4+GS533</f>
        <v>1.4477771767469</v>
      </c>
      <c r="GU533" s="287" t="n">
        <f aca="false">(GW533-GS533)/4*2+GS533</f>
        <v>1.44650926229209</v>
      </c>
      <c r="GV533" s="287" t="n">
        <f aca="false">(GW533-GS533)/4*3+GS533</f>
        <v>1.44524134783729</v>
      </c>
      <c r="GW533" s="287" t="n">
        <f aca="false">Inputs!BF533</f>
        <v>1.44397343338249</v>
      </c>
      <c r="GX533" s="287" t="n">
        <f aca="false">(HA533-GW533)/4+GW533</f>
        <v>1.44270995662828</v>
      </c>
      <c r="GY533" s="287" t="n">
        <f aca="false">(HA533-GW533)/4*2+GW533</f>
        <v>1.44144647987407</v>
      </c>
      <c r="GZ533" s="287" t="n">
        <f aca="false">(HA533-GW533)/4*3+GW533</f>
        <v>1.44018300311986</v>
      </c>
      <c r="HA533" s="287" t="n">
        <f aca="false">Inputs!BG533</f>
        <v>1.43891952636565</v>
      </c>
    </row>
    <row r="534" customFormat="false" ht="15" hidden="false" customHeight="false" outlineLevel="1" collapsed="false">
      <c r="A534" s="172" t="s">
        <v>99</v>
      </c>
      <c r="B534" s="173" t="s">
        <v>454</v>
      </c>
      <c r="C534" s="173" t="s">
        <v>488</v>
      </c>
      <c r="D534" s="173" t="s">
        <v>10</v>
      </c>
      <c r="E534" s="119"/>
      <c r="F534" s="19" t="s">
        <v>491</v>
      </c>
      <c r="G534" s="119" t="s">
        <v>12</v>
      </c>
      <c r="H534" s="119"/>
      <c r="I534" s="119" t="s">
        <v>461</v>
      </c>
      <c r="BZ534" s="71" t="n">
        <v>0.0081</v>
      </c>
      <c r="CA534" s="71" t="n">
        <v>0.0081</v>
      </c>
      <c r="CB534" s="71" t="n">
        <v>0.0081</v>
      </c>
      <c r="CC534" s="283" t="n">
        <f aca="false">Inputs!AA534</f>
        <v>0.014</v>
      </c>
      <c r="CD534" s="71" t="n">
        <v>0.01417</v>
      </c>
      <c r="CE534" s="71" t="n">
        <v>0.01417</v>
      </c>
      <c r="CF534" s="71" t="n">
        <v>0.01417</v>
      </c>
      <c r="CG534" s="283" t="n">
        <v>0.00617</v>
      </c>
      <c r="CH534" s="71" t="n">
        <v>0.00617</v>
      </c>
      <c r="CI534" s="71" t="n">
        <v>0.00617</v>
      </c>
      <c r="CJ534" s="71" t="n">
        <v>0.00617</v>
      </c>
      <c r="CK534" s="283" t="n">
        <f aca="false">Inputs!AC534</f>
        <v>-0.01</v>
      </c>
      <c r="CL534" s="71" t="n">
        <v>-0.01052</v>
      </c>
      <c r="CM534" s="71" t="n">
        <v>-0.01052</v>
      </c>
      <c r="CN534" s="71" t="n">
        <v>-0.01052</v>
      </c>
      <c r="CO534" s="71" t="n">
        <f aca="false">Inputs!AD534</f>
        <v>0.01819</v>
      </c>
      <c r="CP534" s="71" t="n">
        <f aca="false">Inputs!AE534</f>
        <v>0.012</v>
      </c>
      <c r="CQ534" s="71" t="n">
        <f aca="false">Inputs!AE534</f>
        <v>0.012</v>
      </c>
      <c r="CR534" s="71" t="n">
        <f aca="false">Inputs!AE534</f>
        <v>0.012</v>
      </c>
      <c r="CS534" s="71" t="n">
        <f aca="false">Inputs!AE534</f>
        <v>0.012</v>
      </c>
      <c r="CT534" s="71" t="n">
        <f aca="false">Inputs!AF534</f>
        <v>0.01325</v>
      </c>
      <c r="CU534" s="71" t="n">
        <f aca="false">Inputs!AF534</f>
        <v>0.01325</v>
      </c>
      <c r="CV534" s="71" t="n">
        <f aca="false">Inputs!AF534</f>
        <v>0.01325</v>
      </c>
      <c r="CW534" s="71" t="n">
        <f aca="false">Inputs!AF534</f>
        <v>0.01325</v>
      </c>
      <c r="CX534" s="71" t="n">
        <f aca="false">Inputs!AG534</f>
        <v>0.0165</v>
      </c>
      <c r="CY534" s="71" t="n">
        <f aca="false">Inputs!AG534</f>
        <v>0.0165</v>
      </c>
      <c r="CZ534" s="71" t="n">
        <f aca="false">Inputs!AG534</f>
        <v>0.0165</v>
      </c>
      <c r="DA534" s="71" t="n">
        <f aca="false">Inputs!AG534</f>
        <v>0.0165</v>
      </c>
      <c r="DB534" s="71" t="n">
        <f aca="false">Inputs!AH534</f>
        <v>0.0165</v>
      </c>
      <c r="DC534" s="71" t="n">
        <f aca="false">Inputs!AH534</f>
        <v>0.0165</v>
      </c>
      <c r="DD534" s="71" t="n">
        <f aca="false">Inputs!AH534</f>
        <v>0.0165</v>
      </c>
      <c r="DE534" s="71" t="n">
        <f aca="false">Inputs!AH534</f>
        <v>0.0165</v>
      </c>
      <c r="DF534" s="71" t="n">
        <f aca="false">Inputs!AI534</f>
        <v>0.0165</v>
      </c>
      <c r="DG534" s="71" t="n">
        <f aca="false">Inputs!AI534</f>
        <v>0.0165</v>
      </c>
      <c r="DH534" s="71" t="n">
        <f aca="false">Inputs!AI534</f>
        <v>0.0165</v>
      </c>
      <c r="DI534" s="71" t="n">
        <f aca="false">Inputs!AI534</f>
        <v>0.0165</v>
      </c>
      <c r="DJ534" s="71" t="n">
        <f aca="false">Inputs!AJ534</f>
        <v>0.0165</v>
      </c>
      <c r="DK534" s="71" t="n">
        <f aca="false">Inputs!AJ534</f>
        <v>0.0165</v>
      </c>
      <c r="DL534" s="71" t="n">
        <f aca="false">Inputs!AJ534</f>
        <v>0.0165</v>
      </c>
      <c r="DM534" s="71" t="n">
        <f aca="false">Inputs!AJ534</f>
        <v>0.0165</v>
      </c>
      <c r="DN534" s="71" t="n">
        <f aca="false">Inputs!AK534</f>
        <v>0.0165</v>
      </c>
      <c r="DO534" s="71" t="n">
        <f aca="false">Inputs!AK534</f>
        <v>0.0165</v>
      </c>
      <c r="DP534" s="71" t="n">
        <f aca="false">Inputs!AK534</f>
        <v>0.0165</v>
      </c>
      <c r="DQ534" s="71" t="n">
        <f aca="false">Inputs!AK534</f>
        <v>0.0165</v>
      </c>
      <c r="DR534" s="71" t="n">
        <f aca="false">Inputs!AL534</f>
        <v>0.0165</v>
      </c>
      <c r="DS534" s="71" t="n">
        <f aca="false">Inputs!AL534</f>
        <v>0.0165</v>
      </c>
      <c r="DT534" s="71" t="n">
        <f aca="false">Inputs!AL534</f>
        <v>0.0165</v>
      </c>
      <c r="DU534" s="71" t="n">
        <f aca="false">Inputs!AL534</f>
        <v>0.0165</v>
      </c>
      <c r="DV534" s="71" t="n">
        <f aca="false">Inputs!AM534</f>
        <v>0.0165</v>
      </c>
      <c r="DW534" s="71" t="n">
        <f aca="false">Inputs!AM534</f>
        <v>0.0165</v>
      </c>
      <c r="DX534" s="71" t="n">
        <f aca="false">Inputs!AM534</f>
        <v>0.0165</v>
      </c>
      <c r="DY534" s="71" t="n">
        <f aca="false">Inputs!AM534</f>
        <v>0.0165</v>
      </c>
      <c r="DZ534" s="71" t="n">
        <f aca="false">Inputs!AN534</f>
        <v>0.0165</v>
      </c>
      <c r="EA534" s="71" t="n">
        <f aca="false">Inputs!AN534</f>
        <v>0.0165</v>
      </c>
      <c r="EB534" s="71" t="n">
        <f aca="false">Inputs!AN534</f>
        <v>0.0165</v>
      </c>
      <c r="EC534" s="71" t="n">
        <f aca="false">Inputs!AN534</f>
        <v>0.0165</v>
      </c>
      <c r="ED534" s="71" t="n">
        <f aca="false">Inputs!AO534</f>
        <v>0.0165</v>
      </c>
      <c r="EE534" s="71" t="n">
        <f aca="false">Inputs!AO534</f>
        <v>0.0165</v>
      </c>
      <c r="EF534" s="71" t="n">
        <f aca="false">Inputs!AO534</f>
        <v>0.0165</v>
      </c>
      <c r="EG534" s="71" t="n">
        <f aca="false">Inputs!AO534</f>
        <v>0.0165</v>
      </c>
      <c r="EH534" s="71" t="n">
        <f aca="false">Inputs!AP534</f>
        <v>0.0165</v>
      </c>
      <c r="EI534" s="71" t="n">
        <f aca="false">Inputs!AP534</f>
        <v>0.0165</v>
      </c>
      <c r="EJ534" s="71" t="n">
        <f aca="false">Inputs!AP534</f>
        <v>0.0165</v>
      </c>
      <c r="EK534" s="71" t="n">
        <f aca="false">Inputs!AP534</f>
        <v>0.0165</v>
      </c>
      <c r="EL534" s="71" t="n">
        <f aca="false">Inputs!AQ534</f>
        <v>0.0165</v>
      </c>
      <c r="EM534" s="71" t="n">
        <f aca="false">Inputs!AP534</f>
        <v>0.0165</v>
      </c>
      <c r="EN534" s="71" t="n">
        <f aca="false">Inputs!AQ534</f>
        <v>0.0165</v>
      </c>
      <c r="EO534" s="71" t="n">
        <f aca="false">Inputs!AQ534</f>
        <v>0.0165</v>
      </c>
      <c r="EP534" s="71" t="n">
        <f aca="false">Inputs!AR534</f>
        <v>0.0165</v>
      </c>
      <c r="EQ534" s="71" t="n">
        <f aca="false">Inputs!AR534</f>
        <v>0.0165</v>
      </c>
      <c r="ER534" s="71" t="n">
        <f aca="false">Inputs!AR534</f>
        <v>0.0165</v>
      </c>
      <c r="ES534" s="71" t="n">
        <f aca="false">Inputs!AR534</f>
        <v>0.0165</v>
      </c>
      <c r="ET534" s="71" t="n">
        <f aca="false">Inputs!AS534</f>
        <v>0.0165</v>
      </c>
      <c r="EU534" s="71" t="n">
        <f aca="false">Inputs!AS534</f>
        <v>0.0165</v>
      </c>
      <c r="EV534" s="71" t="n">
        <f aca="false">Inputs!AS534</f>
        <v>0.0165</v>
      </c>
      <c r="EW534" s="71" t="n">
        <f aca="false">Inputs!AS534</f>
        <v>0.0165</v>
      </c>
      <c r="EX534" s="71" t="n">
        <f aca="false">Inputs!AT534</f>
        <v>0.0165</v>
      </c>
      <c r="EY534" s="71" t="n">
        <f aca="false">Inputs!AT534</f>
        <v>0.0165</v>
      </c>
      <c r="EZ534" s="71" t="n">
        <f aca="false">Inputs!AT534</f>
        <v>0.0165</v>
      </c>
      <c r="FA534" s="71" t="n">
        <f aca="false">Inputs!AT534</f>
        <v>0.0165</v>
      </c>
      <c r="FB534" s="71" t="n">
        <f aca="false">Inputs!AU534</f>
        <v>0.0165</v>
      </c>
      <c r="FC534" s="71" t="n">
        <f aca="false">Inputs!AU534</f>
        <v>0.0165</v>
      </c>
      <c r="FD534" s="71" t="n">
        <f aca="false">Inputs!AU534</f>
        <v>0.0165</v>
      </c>
      <c r="FE534" s="71" t="n">
        <f aca="false">Inputs!AU534</f>
        <v>0.0165</v>
      </c>
      <c r="FF534" s="71" t="n">
        <f aca="false">Inputs!AV534</f>
        <v>0.0165</v>
      </c>
      <c r="FG534" s="71" t="n">
        <f aca="false">Inputs!AV534</f>
        <v>0.0165</v>
      </c>
      <c r="FH534" s="71" t="n">
        <f aca="false">Inputs!AV534</f>
        <v>0.0165</v>
      </c>
      <c r="FI534" s="71" t="n">
        <f aca="false">Inputs!AV534</f>
        <v>0.0165</v>
      </c>
      <c r="FJ534" s="71" t="n">
        <f aca="false">Inputs!AW534</f>
        <v>0.0165</v>
      </c>
      <c r="FK534" s="71" t="n">
        <f aca="false">Inputs!AW534</f>
        <v>0.0165</v>
      </c>
      <c r="FL534" s="71" t="n">
        <f aca="false">Inputs!AW534</f>
        <v>0.0165</v>
      </c>
      <c r="FM534" s="71" t="n">
        <f aca="false">Inputs!AW534</f>
        <v>0.0165</v>
      </c>
      <c r="FN534" s="71" t="n">
        <f aca="false">Inputs!AX534</f>
        <v>0.0165</v>
      </c>
      <c r="FO534" s="71" t="n">
        <f aca="false">Inputs!AX534</f>
        <v>0.0165</v>
      </c>
      <c r="FP534" s="71" t="n">
        <f aca="false">Inputs!AX534</f>
        <v>0.0165</v>
      </c>
      <c r="FQ534" s="71" t="n">
        <f aca="false">Inputs!AX534</f>
        <v>0.0165</v>
      </c>
      <c r="FR534" s="71" t="n">
        <f aca="false">Inputs!AY534</f>
        <v>0.0165</v>
      </c>
      <c r="FS534" s="71" t="n">
        <f aca="false">Inputs!AY534</f>
        <v>0.0165</v>
      </c>
      <c r="FT534" s="71" t="n">
        <f aca="false">Inputs!AY534</f>
        <v>0.0165</v>
      </c>
      <c r="FU534" s="71" t="n">
        <f aca="false">Inputs!AY534</f>
        <v>0.0165</v>
      </c>
      <c r="FV534" s="71" t="n">
        <f aca="false">Inputs!AZ534</f>
        <v>0.0165</v>
      </c>
      <c r="FW534" s="71" t="n">
        <f aca="false">Inputs!AZ534</f>
        <v>0.0165</v>
      </c>
      <c r="FX534" s="71" t="n">
        <f aca="false">Inputs!AZ534</f>
        <v>0.0165</v>
      </c>
      <c r="FY534" s="71" t="n">
        <f aca="false">Inputs!AZ534</f>
        <v>0.0165</v>
      </c>
      <c r="FZ534" s="71" t="n">
        <f aca="false">Inputs!BA534</f>
        <v>0.0165</v>
      </c>
      <c r="GA534" s="71" t="n">
        <f aca="false">Inputs!BA534</f>
        <v>0.0165</v>
      </c>
      <c r="GB534" s="71" t="n">
        <f aca="false">Inputs!BA534</f>
        <v>0.0165</v>
      </c>
      <c r="GC534" s="71" t="n">
        <f aca="false">Inputs!BA534</f>
        <v>0.0165</v>
      </c>
      <c r="GD534" s="71" t="n">
        <f aca="false">Inputs!BB534</f>
        <v>0.0165</v>
      </c>
      <c r="GE534" s="71" t="n">
        <f aca="false">Inputs!BB534</f>
        <v>0.0165</v>
      </c>
      <c r="GF534" s="71" t="n">
        <f aca="false">Inputs!BB534</f>
        <v>0.0165</v>
      </c>
      <c r="GG534" s="71" t="n">
        <f aca="false">Inputs!BB534</f>
        <v>0.0165</v>
      </c>
      <c r="GH534" s="340" t="n">
        <f aca="false">Inputs!BC534</f>
        <v>0.0165</v>
      </c>
      <c r="GI534" s="340" t="n">
        <f aca="false">Inputs!BC534</f>
        <v>0.0165</v>
      </c>
      <c r="GJ534" s="340" t="n">
        <f aca="false">Inputs!BC534</f>
        <v>0.0165</v>
      </c>
      <c r="GK534" s="340" t="n">
        <f aca="false">Inputs!BC534</f>
        <v>0.0165</v>
      </c>
      <c r="GL534" s="340" t="n">
        <f aca="false">Inputs!BD534</f>
        <v>0.0165</v>
      </c>
      <c r="GM534" s="340" t="n">
        <f aca="false">Inputs!BD534</f>
        <v>0.0165</v>
      </c>
      <c r="GN534" s="340" t="n">
        <f aca="false">Inputs!BD534</f>
        <v>0.0165</v>
      </c>
      <c r="GO534" s="340" t="n">
        <f aca="false">Inputs!BD534</f>
        <v>0.0165</v>
      </c>
      <c r="GP534" s="340" t="n">
        <f aca="false">Inputs!BE534</f>
        <v>0.0165</v>
      </c>
      <c r="GQ534" s="340" t="n">
        <f aca="false">Inputs!BE534</f>
        <v>0.0165</v>
      </c>
      <c r="GR534" s="340" t="n">
        <f aca="false">Inputs!BE534</f>
        <v>0.0165</v>
      </c>
      <c r="GS534" s="340" t="n">
        <f aca="false">Inputs!BE534</f>
        <v>0.0165</v>
      </c>
      <c r="GT534" s="340" t="n">
        <f aca="false">Inputs!BF534</f>
        <v>0.0165</v>
      </c>
      <c r="GU534" s="340" t="n">
        <f aca="false">Inputs!BF534</f>
        <v>0.0165</v>
      </c>
      <c r="GV534" s="340" t="n">
        <f aca="false">Inputs!BF534</f>
        <v>0.0165</v>
      </c>
      <c r="GW534" s="340" t="n">
        <f aca="false">Inputs!BF534</f>
        <v>0.0165</v>
      </c>
      <c r="GX534" s="340" t="n">
        <f aca="false">Inputs!BG534</f>
        <v>0.0165</v>
      </c>
      <c r="GY534" s="340" t="n">
        <f aca="false">Inputs!BG534</f>
        <v>0.0165</v>
      </c>
      <c r="GZ534" s="340" t="n">
        <f aca="false">Inputs!BG534</f>
        <v>0.0165</v>
      </c>
      <c r="HA534" s="340" t="n">
        <f aca="false">Inputs!BG534</f>
        <v>0.0165</v>
      </c>
    </row>
    <row r="535" customFormat="false" ht="15" hidden="false" customHeight="false" outlineLevel="1" collapsed="false">
      <c r="A535" s="172" t="s">
        <v>99</v>
      </c>
      <c r="B535" s="173" t="s">
        <v>454</v>
      </c>
      <c r="C535" s="173" t="s">
        <v>488</v>
      </c>
      <c r="D535" s="173" t="s">
        <v>23</v>
      </c>
      <c r="E535" s="119"/>
      <c r="F535" s="19" t="s">
        <v>492</v>
      </c>
      <c r="G535" s="119" t="s">
        <v>12</v>
      </c>
      <c r="H535" s="119"/>
      <c r="I535" s="119" t="s">
        <v>461</v>
      </c>
      <c r="BZ535" s="71" t="n">
        <f aca="false">BZ534</f>
        <v>0.0081</v>
      </c>
      <c r="CA535" s="71" t="n">
        <f aca="false">CA534</f>
        <v>0.0081</v>
      </c>
      <c r="CB535" s="71" t="n">
        <f aca="false">CB534</f>
        <v>0.0081</v>
      </c>
      <c r="CC535" s="283" t="n">
        <f aca="false">Inputs!AA535</f>
        <v>0.014</v>
      </c>
      <c r="CD535" s="71" t="n">
        <f aca="false">CD534</f>
        <v>0.01417</v>
      </c>
      <c r="CE535" s="71" t="n">
        <f aca="false">CE534</f>
        <v>0.01417</v>
      </c>
      <c r="CF535" s="71" t="n">
        <f aca="false">CF534</f>
        <v>0.01417</v>
      </c>
      <c r="CG535" s="283" t="n">
        <f aca="false">Inputs!AB535</f>
        <v>0.01942</v>
      </c>
      <c r="CH535" s="71" t="n">
        <f aca="false">CH534</f>
        <v>0.00617</v>
      </c>
      <c r="CI535" s="71" t="n">
        <f aca="false">CI534</f>
        <v>0.00617</v>
      </c>
      <c r="CJ535" s="71" t="n">
        <f aca="false">CJ534</f>
        <v>0.00617</v>
      </c>
      <c r="CK535" s="283" t="n">
        <f aca="false">Inputs!AC535</f>
        <v>-0.01</v>
      </c>
      <c r="CL535" s="71" t="n">
        <f aca="false">CL534</f>
        <v>-0.01052</v>
      </c>
      <c r="CM535" s="71" t="n">
        <f aca="false">CM534</f>
        <v>-0.01052</v>
      </c>
      <c r="CN535" s="71" t="n">
        <f aca="false">CN534</f>
        <v>-0.01052</v>
      </c>
      <c r="CO535" s="71" t="n">
        <f aca="false">CO534</f>
        <v>0.01819</v>
      </c>
      <c r="CP535" s="71" t="n">
        <f aca="false">CP534</f>
        <v>0.012</v>
      </c>
      <c r="CQ535" s="71" t="n">
        <f aca="false">CQ534</f>
        <v>0.012</v>
      </c>
      <c r="CR535" s="71" t="n">
        <f aca="false">CR534</f>
        <v>0.012</v>
      </c>
      <c r="CS535" s="71" t="n">
        <f aca="false">CS534</f>
        <v>0.012</v>
      </c>
      <c r="CT535" s="71" t="n">
        <f aca="false">CT534</f>
        <v>0.01325</v>
      </c>
      <c r="CU535" s="71" t="n">
        <f aca="false">CU534</f>
        <v>0.01325</v>
      </c>
      <c r="CV535" s="71" t="n">
        <f aca="false">CV534</f>
        <v>0.01325</v>
      </c>
      <c r="CW535" s="71" t="n">
        <f aca="false">CW534</f>
        <v>0.01325</v>
      </c>
      <c r="CX535" s="71" t="n">
        <f aca="false">CX534</f>
        <v>0.0165</v>
      </c>
      <c r="CY535" s="71" t="n">
        <f aca="false">CY534</f>
        <v>0.0165</v>
      </c>
      <c r="CZ535" s="71" t="n">
        <f aca="false">CZ534</f>
        <v>0.0165</v>
      </c>
      <c r="DA535" s="71" t="n">
        <f aca="false">DA534</f>
        <v>0.0165</v>
      </c>
      <c r="DB535" s="71" t="n">
        <f aca="false">DB534</f>
        <v>0.0165</v>
      </c>
      <c r="DC535" s="71" t="n">
        <f aca="false">DC534</f>
        <v>0.0165</v>
      </c>
      <c r="DD535" s="71" t="n">
        <f aca="false">DD534</f>
        <v>0.0165</v>
      </c>
      <c r="DE535" s="71" t="n">
        <f aca="false">DE534</f>
        <v>0.0165</v>
      </c>
      <c r="DF535" s="71" t="n">
        <f aca="false">DF534</f>
        <v>0.0165</v>
      </c>
      <c r="DG535" s="71" t="n">
        <f aca="false">DG534</f>
        <v>0.0165</v>
      </c>
      <c r="DH535" s="71" t="n">
        <f aca="false">DH534</f>
        <v>0.0165</v>
      </c>
      <c r="DI535" s="71" t="n">
        <f aca="false">DI534</f>
        <v>0.0165</v>
      </c>
      <c r="DJ535" s="71" t="n">
        <f aca="false">DJ534</f>
        <v>0.0165</v>
      </c>
      <c r="DK535" s="71" t="n">
        <f aca="false">DK534</f>
        <v>0.0165</v>
      </c>
      <c r="DL535" s="71" t="n">
        <f aca="false">DL534</f>
        <v>0.0165</v>
      </c>
      <c r="DM535" s="71" t="n">
        <f aca="false">DM534</f>
        <v>0.0165</v>
      </c>
      <c r="DN535" s="71" t="n">
        <f aca="false">DN534</f>
        <v>0.0165</v>
      </c>
      <c r="DO535" s="71" t="n">
        <f aca="false">DO534</f>
        <v>0.0165</v>
      </c>
      <c r="DP535" s="71" t="n">
        <f aca="false">DP534</f>
        <v>0.0165</v>
      </c>
      <c r="DQ535" s="71" t="n">
        <f aca="false">DQ534</f>
        <v>0.0165</v>
      </c>
      <c r="DR535" s="71" t="n">
        <f aca="false">DR534</f>
        <v>0.0165</v>
      </c>
      <c r="DS535" s="71" t="n">
        <f aca="false">DS534</f>
        <v>0.0165</v>
      </c>
      <c r="DT535" s="71" t="n">
        <f aca="false">DT534</f>
        <v>0.0165</v>
      </c>
      <c r="DU535" s="71" t="n">
        <f aca="false">DU534</f>
        <v>0.0165</v>
      </c>
      <c r="DV535" s="71" t="n">
        <f aca="false">DV534</f>
        <v>0.0165</v>
      </c>
      <c r="DW535" s="71" t="n">
        <f aca="false">DW534</f>
        <v>0.0165</v>
      </c>
      <c r="DX535" s="71" t="n">
        <f aca="false">DX534</f>
        <v>0.0165</v>
      </c>
      <c r="DY535" s="71" t="n">
        <f aca="false">DY534</f>
        <v>0.0165</v>
      </c>
      <c r="DZ535" s="71" t="n">
        <f aca="false">DZ534</f>
        <v>0.0165</v>
      </c>
      <c r="EA535" s="71" t="n">
        <f aca="false">EA534</f>
        <v>0.0165</v>
      </c>
      <c r="EB535" s="71" t="n">
        <f aca="false">EB534</f>
        <v>0.0165</v>
      </c>
      <c r="EC535" s="71" t="n">
        <f aca="false">EC534</f>
        <v>0.0165</v>
      </c>
      <c r="ED535" s="71" t="n">
        <f aca="false">ED534</f>
        <v>0.0165</v>
      </c>
      <c r="EE535" s="71" t="n">
        <f aca="false">EE534</f>
        <v>0.0165</v>
      </c>
      <c r="EF535" s="71" t="n">
        <f aca="false">EF534</f>
        <v>0.0165</v>
      </c>
      <c r="EG535" s="71" t="n">
        <f aca="false">EG534</f>
        <v>0.0165</v>
      </c>
      <c r="EH535" s="71" t="n">
        <f aca="false">EH534</f>
        <v>0.0165</v>
      </c>
      <c r="EI535" s="71" t="n">
        <f aca="false">EI534</f>
        <v>0.0165</v>
      </c>
      <c r="EJ535" s="71" t="n">
        <f aca="false">EJ534</f>
        <v>0.0165</v>
      </c>
      <c r="EK535" s="71" t="n">
        <f aca="false">EK534</f>
        <v>0.0165</v>
      </c>
      <c r="EL535" s="71" t="n">
        <f aca="false">EL534</f>
        <v>0.0165</v>
      </c>
      <c r="EM535" s="71" t="n">
        <f aca="false">EM534</f>
        <v>0.0165</v>
      </c>
      <c r="EN535" s="71" t="n">
        <f aca="false">EN534</f>
        <v>0.0165</v>
      </c>
      <c r="EO535" s="71" t="n">
        <f aca="false">EO534</f>
        <v>0.0165</v>
      </c>
      <c r="EP535" s="71" t="n">
        <f aca="false">EP534</f>
        <v>0.0165</v>
      </c>
      <c r="EQ535" s="71" t="n">
        <f aca="false">EQ534</f>
        <v>0.0165</v>
      </c>
      <c r="ER535" s="71" t="n">
        <f aca="false">ER534</f>
        <v>0.0165</v>
      </c>
      <c r="ES535" s="71" t="n">
        <f aca="false">ES534</f>
        <v>0.0165</v>
      </c>
      <c r="ET535" s="71" t="n">
        <f aca="false">ET534</f>
        <v>0.0165</v>
      </c>
      <c r="EU535" s="71" t="n">
        <f aca="false">EU534</f>
        <v>0.0165</v>
      </c>
      <c r="EV535" s="71" t="n">
        <f aca="false">EV534</f>
        <v>0.0165</v>
      </c>
      <c r="EW535" s="71" t="n">
        <f aca="false">EW534</f>
        <v>0.0165</v>
      </c>
      <c r="EX535" s="71" t="n">
        <f aca="false">EX534</f>
        <v>0.0165</v>
      </c>
      <c r="EY535" s="71" t="n">
        <f aca="false">EY534</f>
        <v>0.0165</v>
      </c>
      <c r="EZ535" s="71" t="n">
        <f aca="false">EZ534</f>
        <v>0.0165</v>
      </c>
      <c r="FA535" s="71" t="n">
        <f aca="false">FA534</f>
        <v>0.0165</v>
      </c>
      <c r="FB535" s="71" t="n">
        <f aca="false">FB534</f>
        <v>0.0165</v>
      </c>
      <c r="FC535" s="71" t="n">
        <f aca="false">FC534</f>
        <v>0.0165</v>
      </c>
      <c r="FD535" s="71" t="n">
        <f aca="false">FD534</f>
        <v>0.0165</v>
      </c>
      <c r="FE535" s="71" t="n">
        <f aca="false">FE534</f>
        <v>0.0165</v>
      </c>
      <c r="FF535" s="71" t="n">
        <f aca="false">FF534</f>
        <v>0.0165</v>
      </c>
      <c r="FG535" s="71" t="n">
        <f aca="false">FG534</f>
        <v>0.0165</v>
      </c>
      <c r="FH535" s="71" t="n">
        <f aca="false">FH534</f>
        <v>0.0165</v>
      </c>
      <c r="FI535" s="71" t="n">
        <f aca="false">FI534</f>
        <v>0.0165</v>
      </c>
      <c r="FJ535" s="71" t="n">
        <f aca="false">FJ534</f>
        <v>0.0165</v>
      </c>
      <c r="FK535" s="71" t="n">
        <f aca="false">FK534</f>
        <v>0.0165</v>
      </c>
      <c r="FL535" s="71" t="n">
        <f aca="false">FL534</f>
        <v>0.0165</v>
      </c>
      <c r="FM535" s="71" t="n">
        <f aca="false">FM534</f>
        <v>0.0165</v>
      </c>
      <c r="FN535" s="71" t="n">
        <f aca="false">FN534</f>
        <v>0.0165</v>
      </c>
      <c r="FO535" s="71" t="n">
        <f aca="false">FO534</f>
        <v>0.0165</v>
      </c>
      <c r="FP535" s="71" t="n">
        <f aca="false">FP534</f>
        <v>0.0165</v>
      </c>
      <c r="FQ535" s="71" t="n">
        <f aca="false">FQ534</f>
        <v>0.0165</v>
      </c>
      <c r="FR535" s="71" t="n">
        <f aca="false">FR534</f>
        <v>0.0165</v>
      </c>
      <c r="FS535" s="71" t="n">
        <f aca="false">FS534</f>
        <v>0.0165</v>
      </c>
      <c r="FT535" s="71" t="n">
        <f aca="false">FT534</f>
        <v>0.0165</v>
      </c>
      <c r="FU535" s="71" t="n">
        <f aca="false">FU534</f>
        <v>0.0165</v>
      </c>
      <c r="FV535" s="71" t="n">
        <f aca="false">FV534</f>
        <v>0.0165</v>
      </c>
      <c r="FW535" s="71" t="n">
        <f aca="false">FW534</f>
        <v>0.0165</v>
      </c>
      <c r="FX535" s="71" t="n">
        <f aca="false">FX534</f>
        <v>0.0165</v>
      </c>
      <c r="FY535" s="71" t="n">
        <f aca="false">FY534</f>
        <v>0.0165</v>
      </c>
      <c r="FZ535" s="71" t="n">
        <f aca="false">FZ534</f>
        <v>0.0165</v>
      </c>
      <c r="GA535" s="71" t="n">
        <f aca="false">GA534</f>
        <v>0.0165</v>
      </c>
      <c r="GB535" s="71" t="n">
        <f aca="false">GB534</f>
        <v>0.0165</v>
      </c>
      <c r="GC535" s="71" t="n">
        <f aca="false">GC534</f>
        <v>0.0165</v>
      </c>
      <c r="GD535" s="71" t="n">
        <f aca="false">GD534</f>
        <v>0.0165</v>
      </c>
      <c r="GE535" s="71" t="n">
        <f aca="false">GE534</f>
        <v>0.0165</v>
      </c>
      <c r="GF535" s="71" t="n">
        <f aca="false">GF534</f>
        <v>0.0165</v>
      </c>
      <c r="GG535" s="71" t="n">
        <f aca="false">GG534</f>
        <v>0.0165</v>
      </c>
      <c r="GH535" s="71" t="n">
        <f aca="false">GH534</f>
        <v>0.0165</v>
      </c>
      <c r="GI535" s="71" t="n">
        <f aca="false">GI534</f>
        <v>0.0165</v>
      </c>
      <c r="GJ535" s="71" t="n">
        <f aca="false">GJ534</f>
        <v>0.0165</v>
      </c>
      <c r="GK535" s="71" t="n">
        <f aca="false">GK534</f>
        <v>0.0165</v>
      </c>
      <c r="GL535" s="71" t="n">
        <f aca="false">GL534</f>
        <v>0.0165</v>
      </c>
      <c r="GM535" s="71" t="n">
        <f aca="false">GM534</f>
        <v>0.0165</v>
      </c>
      <c r="GN535" s="71" t="n">
        <f aca="false">GN534</f>
        <v>0.0165</v>
      </c>
      <c r="GO535" s="71" t="n">
        <f aca="false">GO534</f>
        <v>0.0165</v>
      </c>
      <c r="GP535" s="71" t="n">
        <f aca="false">GP534</f>
        <v>0.0165</v>
      </c>
      <c r="GQ535" s="71" t="n">
        <f aca="false">GQ534</f>
        <v>0.0165</v>
      </c>
      <c r="GR535" s="71" t="n">
        <f aca="false">GR534</f>
        <v>0.0165</v>
      </c>
      <c r="GS535" s="71" t="n">
        <f aca="false">GS534</f>
        <v>0.0165</v>
      </c>
      <c r="GT535" s="71" t="n">
        <f aca="false">GT534</f>
        <v>0.0165</v>
      </c>
      <c r="GU535" s="71" t="n">
        <f aca="false">GU534</f>
        <v>0.0165</v>
      </c>
      <c r="GV535" s="71" t="n">
        <f aca="false">GV534</f>
        <v>0.0165</v>
      </c>
      <c r="GW535" s="71" t="n">
        <f aca="false">GW534</f>
        <v>0.0165</v>
      </c>
      <c r="GX535" s="71" t="n">
        <f aca="false">GX534</f>
        <v>0.0165</v>
      </c>
      <c r="GY535" s="71" t="n">
        <f aca="false">GY534</f>
        <v>0.0165</v>
      </c>
      <c r="GZ535" s="71" t="n">
        <f aca="false">GZ534</f>
        <v>0.0165</v>
      </c>
      <c r="HA535" s="71" t="n">
        <f aca="false">HA534</f>
        <v>0.0165</v>
      </c>
    </row>
    <row r="536" customFormat="false" ht="15" hidden="false" customHeight="false" outlineLevel="1" collapsed="false">
      <c r="A536" s="172"/>
      <c r="B536" s="173"/>
      <c r="C536" s="173"/>
      <c r="D536" s="173"/>
      <c r="E536" s="119"/>
      <c r="F536" s="19"/>
      <c r="G536" s="119"/>
      <c r="H536" s="119"/>
      <c r="I536" s="119"/>
      <c r="CL536" s="275"/>
      <c r="CM536" s="275"/>
      <c r="CN536" s="275"/>
      <c r="CO536" s="275"/>
      <c r="CP536" s="275"/>
      <c r="CQ536" s="275"/>
      <c r="CR536" s="275"/>
      <c r="CS536" s="275"/>
      <c r="CT536" s="275"/>
      <c r="CU536" s="275"/>
      <c r="CV536" s="275"/>
      <c r="CW536" s="275"/>
      <c r="EA536" s="275"/>
      <c r="GH536" s="275"/>
      <c r="GI536" s="275"/>
      <c r="GJ536" s="275"/>
      <c r="GK536" s="275"/>
      <c r="GL536" s="275"/>
      <c r="GM536" s="275"/>
      <c r="GN536" s="275"/>
      <c r="GO536" s="275"/>
      <c r="GP536" s="275"/>
      <c r="GQ536" s="275"/>
      <c r="GR536" s="275"/>
      <c r="GS536" s="275"/>
      <c r="GT536" s="275"/>
      <c r="GU536" s="275"/>
      <c r="GV536" s="275"/>
      <c r="GW536" s="275"/>
      <c r="GX536" s="275"/>
      <c r="GY536" s="275"/>
      <c r="GZ536" s="275"/>
      <c r="HA536" s="275"/>
    </row>
    <row r="537" customFormat="false" ht="15" hidden="false" customHeight="false" outlineLevel="1" collapsed="false">
      <c r="A537" s="172"/>
      <c r="B537" s="173"/>
      <c r="C537" s="173"/>
      <c r="D537" s="173"/>
      <c r="E537" s="119"/>
      <c r="F537" s="19"/>
      <c r="G537" s="119"/>
      <c r="H537" s="119"/>
      <c r="I537" s="119"/>
      <c r="CL537" s="275"/>
      <c r="CM537" s="275"/>
      <c r="CN537" s="275"/>
      <c r="CO537" s="275"/>
      <c r="CP537" s="275"/>
      <c r="CQ537" s="275"/>
      <c r="CR537" s="275"/>
      <c r="CS537" s="275"/>
      <c r="CT537" s="275"/>
      <c r="CU537" s="275"/>
      <c r="CV537" s="275"/>
      <c r="CW537" s="275"/>
      <c r="EA537" s="275"/>
      <c r="GH537" s="275"/>
      <c r="GI537" s="275"/>
      <c r="GJ537" s="275"/>
      <c r="GK537" s="275"/>
      <c r="GL537" s="275"/>
      <c r="GM537" s="275"/>
      <c r="GN537" s="275"/>
      <c r="GO537" s="275"/>
      <c r="GP537" s="275"/>
      <c r="GQ537" s="275"/>
      <c r="GR537" s="275"/>
      <c r="GS537" s="275"/>
      <c r="GT537" s="275"/>
      <c r="GU537" s="275"/>
      <c r="GV537" s="275"/>
      <c r="GW537" s="275"/>
      <c r="GX537" s="275"/>
      <c r="GY537" s="275"/>
      <c r="GZ537" s="275"/>
      <c r="HA537" s="275"/>
    </row>
    <row r="538" customFormat="false" ht="15" hidden="false" customHeight="false" outlineLevel="1" collapsed="false">
      <c r="A538" s="172"/>
      <c r="B538" s="173"/>
      <c r="C538" s="173"/>
      <c r="D538" s="173"/>
      <c r="E538" s="119"/>
      <c r="F538" s="19"/>
      <c r="G538" s="119"/>
      <c r="H538" s="119"/>
      <c r="I538" s="119"/>
      <c r="CL538" s="275"/>
      <c r="CM538" s="275"/>
      <c r="CN538" s="275"/>
      <c r="CO538" s="275"/>
      <c r="CP538" s="275"/>
      <c r="CQ538" s="275"/>
      <c r="CR538" s="275"/>
      <c r="CS538" s="275"/>
      <c r="CT538" s="275"/>
      <c r="CU538" s="275"/>
      <c r="CV538" s="275"/>
      <c r="CW538" s="275"/>
      <c r="EA538" s="275"/>
      <c r="GH538" s="275"/>
      <c r="GI538" s="275"/>
      <c r="GJ538" s="275"/>
      <c r="GK538" s="275"/>
      <c r="GL538" s="275"/>
      <c r="GM538" s="275"/>
      <c r="GN538" s="275"/>
      <c r="GO538" s="275"/>
      <c r="GP538" s="275"/>
      <c r="GQ538" s="275"/>
      <c r="GR538" s="275"/>
      <c r="GS538" s="275"/>
      <c r="GT538" s="275"/>
      <c r="GU538" s="275"/>
      <c r="GV538" s="275"/>
      <c r="GW538" s="275"/>
      <c r="GX538" s="275"/>
      <c r="GY538" s="275"/>
      <c r="GZ538" s="275"/>
      <c r="HA538" s="275"/>
    </row>
    <row r="539" customFormat="false" ht="15" hidden="false" customHeight="false" outlineLevel="1" collapsed="false">
      <c r="A539" s="172"/>
      <c r="B539" s="173"/>
      <c r="C539" s="173"/>
      <c r="D539" s="173"/>
      <c r="E539" s="119"/>
      <c r="F539" s="19"/>
      <c r="G539" s="119"/>
      <c r="H539" s="119"/>
      <c r="I539" s="119"/>
      <c r="CL539" s="275"/>
      <c r="CM539" s="275"/>
      <c r="CN539" s="275"/>
      <c r="CO539" s="275"/>
      <c r="CP539" s="275"/>
      <c r="CQ539" s="275"/>
      <c r="CR539" s="275"/>
      <c r="CS539" s="275"/>
      <c r="CT539" s="275"/>
      <c r="CU539" s="275"/>
      <c r="CV539" s="275"/>
      <c r="CW539" s="275"/>
      <c r="EA539" s="275"/>
      <c r="GH539" s="275"/>
      <c r="GI539" s="275"/>
      <c r="GJ539" s="275"/>
      <c r="GK539" s="275"/>
      <c r="GL539" s="275"/>
      <c r="GM539" s="275"/>
      <c r="GN539" s="275"/>
      <c r="GO539" s="275"/>
      <c r="GP539" s="275"/>
      <c r="GQ539" s="275"/>
      <c r="GR539" s="275"/>
      <c r="GS539" s="275"/>
      <c r="GT539" s="275"/>
      <c r="GU539" s="275"/>
      <c r="GV539" s="275"/>
      <c r="GW539" s="275"/>
      <c r="GX539" s="275"/>
      <c r="GY539" s="275"/>
      <c r="GZ539" s="275"/>
      <c r="HA539" s="275"/>
    </row>
    <row r="540" customFormat="false" ht="15" hidden="false" customHeight="false" outlineLevel="1" collapsed="false">
      <c r="A540" s="172"/>
      <c r="B540" s="173"/>
      <c r="C540" s="173"/>
      <c r="D540" s="173"/>
      <c r="E540" s="119"/>
      <c r="F540" s="19"/>
      <c r="G540" s="119"/>
      <c r="H540" s="119"/>
      <c r="I540" s="119"/>
      <c r="CL540" s="275"/>
      <c r="CM540" s="275"/>
      <c r="CN540" s="275"/>
      <c r="CO540" s="275"/>
      <c r="CP540" s="275"/>
      <c r="CQ540" s="275"/>
      <c r="CR540" s="275"/>
      <c r="CS540" s="275"/>
      <c r="CT540" s="275"/>
      <c r="CU540" s="275"/>
      <c r="CV540" s="275"/>
      <c r="CW540" s="275"/>
      <c r="EA540" s="275"/>
      <c r="GH540" s="275"/>
      <c r="GI540" s="275"/>
      <c r="GJ540" s="275"/>
      <c r="GK540" s="275"/>
      <c r="GL540" s="275"/>
      <c r="GM540" s="275"/>
      <c r="GN540" s="275"/>
      <c r="GO540" s="275"/>
      <c r="GP540" s="275"/>
      <c r="GQ540" s="275"/>
      <c r="GR540" s="275"/>
      <c r="GS540" s="275"/>
      <c r="GT540" s="275"/>
      <c r="GU540" s="275"/>
      <c r="GV540" s="275"/>
      <c r="GW540" s="275"/>
      <c r="GX540" s="275"/>
      <c r="GY540" s="275"/>
      <c r="GZ540" s="275"/>
      <c r="HA540" s="275"/>
    </row>
    <row r="541" customFormat="false" ht="15" hidden="false" customHeight="false" outlineLevel="1" collapsed="false">
      <c r="A541" s="172"/>
      <c r="B541" s="173"/>
      <c r="C541" s="173"/>
      <c r="D541" s="173"/>
      <c r="E541" s="119"/>
      <c r="F541" s="19"/>
      <c r="G541" s="119"/>
      <c r="H541" s="119"/>
      <c r="I541" s="119"/>
      <c r="CL541" s="275"/>
      <c r="CM541" s="275"/>
      <c r="CN541" s="275"/>
      <c r="CO541" s="275"/>
      <c r="CP541" s="275"/>
      <c r="CQ541" s="275"/>
      <c r="CR541" s="275"/>
      <c r="CS541" s="275"/>
      <c r="CT541" s="275"/>
      <c r="CU541" s="275"/>
      <c r="CV541" s="275"/>
      <c r="CW541" s="275"/>
      <c r="EA541" s="275"/>
      <c r="GH541" s="275"/>
      <c r="GI541" s="275"/>
      <c r="GJ541" s="275"/>
      <c r="GK541" s="275"/>
      <c r="GL541" s="275"/>
      <c r="GM541" s="275"/>
      <c r="GN541" s="275"/>
      <c r="GO541" s="275"/>
      <c r="GP541" s="275"/>
      <c r="GQ541" s="275"/>
      <c r="GR541" s="275"/>
      <c r="GS541" s="275"/>
      <c r="GT541" s="275"/>
      <c r="GU541" s="275"/>
      <c r="GV541" s="275"/>
      <c r="GW541" s="275"/>
      <c r="GX541" s="275"/>
      <c r="GY541" s="275"/>
      <c r="GZ541" s="275"/>
      <c r="HA541" s="275"/>
    </row>
    <row r="542" customFormat="false" ht="15" hidden="false" customHeight="false" outlineLevel="1" collapsed="false">
      <c r="A542" s="172"/>
      <c r="B542" s="173"/>
      <c r="C542" s="173"/>
      <c r="D542" s="173"/>
      <c r="E542" s="119"/>
      <c r="F542" s="19"/>
      <c r="G542" s="119"/>
      <c r="H542" s="119"/>
      <c r="I542" s="119"/>
      <c r="CL542" s="275"/>
      <c r="CM542" s="275"/>
      <c r="CN542" s="275"/>
      <c r="CO542" s="275"/>
      <c r="CP542" s="275"/>
      <c r="CQ542" s="275"/>
      <c r="CR542" s="275"/>
      <c r="CS542" s="275"/>
      <c r="CT542" s="275"/>
      <c r="CU542" s="275"/>
      <c r="CV542" s="275"/>
      <c r="CW542" s="275"/>
      <c r="EA542" s="275"/>
      <c r="GH542" s="275"/>
      <c r="GI542" s="275"/>
      <c r="GJ542" s="275"/>
      <c r="GK542" s="275"/>
      <c r="GL542" s="275"/>
      <c r="GM542" s="275"/>
      <c r="GN542" s="275"/>
      <c r="GO542" s="275"/>
      <c r="GP542" s="275"/>
      <c r="GQ542" s="275"/>
      <c r="GR542" s="275"/>
      <c r="GS542" s="275"/>
      <c r="GT542" s="275"/>
      <c r="GU542" s="275"/>
      <c r="GV542" s="275"/>
      <c r="GW542" s="275"/>
      <c r="GX542" s="275"/>
      <c r="GY542" s="275"/>
      <c r="GZ542" s="275"/>
      <c r="HA542" s="275"/>
    </row>
    <row r="543" customFormat="false" ht="15" hidden="false" customHeight="false" outlineLevel="1" collapsed="false">
      <c r="A543" s="172"/>
      <c r="B543" s="173"/>
      <c r="C543" s="173"/>
      <c r="D543" s="173"/>
      <c r="E543" s="119"/>
      <c r="F543" s="19"/>
      <c r="G543" s="119"/>
      <c r="H543" s="119"/>
      <c r="I543" s="119" t="n">
        <v>100</v>
      </c>
      <c r="CL543" s="275"/>
      <c r="CM543" s="275"/>
      <c r="CN543" s="275"/>
      <c r="CO543" s="275"/>
      <c r="CP543" s="275"/>
      <c r="CQ543" s="275"/>
      <c r="CR543" s="275"/>
      <c r="CS543" s="275"/>
      <c r="CT543" s="275"/>
      <c r="CU543" s="275"/>
      <c r="CV543" s="275"/>
      <c r="CW543" s="275"/>
      <c r="EA543" s="275"/>
      <c r="GH543" s="275"/>
      <c r="GI543" s="275"/>
      <c r="GJ543" s="275"/>
      <c r="GK543" s="275"/>
      <c r="GL543" s="275"/>
      <c r="GM543" s="275"/>
      <c r="GN543" s="275"/>
      <c r="GO543" s="275"/>
      <c r="GP543" s="275"/>
      <c r="GQ543" s="275"/>
      <c r="GR543" s="275"/>
      <c r="GS543" s="275"/>
      <c r="GT543" s="275"/>
      <c r="GU543" s="275"/>
      <c r="GV543" s="275"/>
      <c r="GW543" s="275"/>
      <c r="GX543" s="275"/>
      <c r="GY543" s="275"/>
      <c r="GZ543" s="275"/>
      <c r="HA543" s="275"/>
    </row>
    <row r="544" customFormat="false" ht="15" hidden="false" customHeight="false" outlineLevel="0" collapsed="false">
      <c r="A544" s="172"/>
      <c r="B544" s="173"/>
      <c r="C544" s="173"/>
      <c r="D544" s="173"/>
      <c r="E544" s="119"/>
      <c r="F544" s="19"/>
      <c r="G544" s="119"/>
      <c r="H544" s="119"/>
      <c r="I544" s="119"/>
      <c r="CL544" s="275"/>
      <c r="CM544" s="275"/>
      <c r="CN544" s="275"/>
      <c r="CO544" s="275"/>
      <c r="CP544" s="275"/>
      <c r="CQ544" s="275"/>
      <c r="CR544" s="275"/>
      <c r="CS544" s="275"/>
      <c r="CT544" s="275"/>
      <c r="CU544" s="275"/>
      <c r="CV544" s="275"/>
      <c r="CW544" s="275"/>
      <c r="EA544" s="275"/>
      <c r="GH544" s="275"/>
      <c r="GI544" s="275"/>
      <c r="GJ544" s="275"/>
      <c r="GK544" s="275"/>
      <c r="GL544" s="275"/>
      <c r="GM544" s="275"/>
      <c r="GN544" s="275"/>
      <c r="GO544" s="275"/>
      <c r="GP544" s="275"/>
      <c r="GQ544" s="275"/>
      <c r="GR544" s="275"/>
      <c r="GS544" s="275"/>
      <c r="GT544" s="275"/>
      <c r="GU544" s="275"/>
      <c r="GV544" s="275"/>
      <c r="GW544" s="275"/>
      <c r="GX544" s="275"/>
      <c r="GY544" s="275"/>
      <c r="GZ544" s="275"/>
      <c r="HA544" s="275"/>
    </row>
    <row r="545" customFormat="false" ht="15" hidden="false" customHeight="false" outlineLevel="0" collapsed="false">
      <c r="A545" s="345" t="s">
        <v>9</v>
      </c>
      <c r="B545" s="346"/>
      <c r="C545" s="123"/>
      <c r="D545" s="123" t="s">
        <v>10</v>
      </c>
      <c r="E545" s="347" t="n">
        <v>42108</v>
      </c>
      <c r="F545" s="18" t="s">
        <v>493</v>
      </c>
      <c r="G545" s="124" t="s">
        <v>494</v>
      </c>
      <c r="H545" s="124"/>
      <c r="I545" s="124"/>
      <c r="J545" s="289"/>
      <c r="K545" s="289"/>
      <c r="L545" s="289"/>
      <c r="M545" s="289"/>
      <c r="N545" s="289"/>
      <c r="O545" s="289"/>
      <c r="P545" s="289"/>
      <c r="Q545" s="289"/>
      <c r="R545" s="289"/>
      <c r="S545" s="289"/>
      <c r="T545" s="289"/>
      <c r="U545" s="289"/>
      <c r="V545" s="289"/>
      <c r="W545" s="289"/>
      <c r="X545" s="289"/>
      <c r="Y545" s="289"/>
      <c r="Z545" s="289"/>
      <c r="AA545" s="289"/>
      <c r="AB545" s="289"/>
      <c r="AC545" s="289"/>
      <c r="AD545" s="289"/>
      <c r="AE545" s="289"/>
      <c r="AF545" s="289"/>
      <c r="AG545" s="289"/>
      <c r="AH545" s="289"/>
      <c r="AI545" s="289"/>
      <c r="AJ545" s="289"/>
      <c r="AK545" s="289"/>
      <c r="AL545" s="289"/>
      <c r="AM545" s="289"/>
      <c r="AN545" s="289"/>
      <c r="AO545" s="289"/>
      <c r="AP545" s="289"/>
      <c r="AQ545" s="289"/>
      <c r="AR545" s="289"/>
      <c r="AS545" s="289"/>
      <c r="AT545" s="289"/>
      <c r="AU545" s="289"/>
      <c r="AV545" s="289"/>
      <c r="AW545" s="289"/>
      <c r="AX545" s="289"/>
      <c r="AY545" s="289"/>
      <c r="AZ545" s="289"/>
      <c r="BA545" s="289"/>
      <c r="BB545" s="289"/>
      <c r="BC545" s="289"/>
      <c r="BD545" s="289"/>
      <c r="BE545" s="289"/>
      <c r="BF545" s="289"/>
      <c r="BG545" s="289"/>
      <c r="BH545" s="289"/>
      <c r="BI545" s="289"/>
      <c r="BJ545" s="71" t="n">
        <v>0.0377</v>
      </c>
      <c r="BK545" s="71" t="n">
        <v>0.0209</v>
      </c>
      <c r="BL545" s="71" t="n">
        <v>0.0195</v>
      </c>
      <c r="BM545" s="71" t="n">
        <v>0.0307</v>
      </c>
      <c r="BN545" s="71" t="n">
        <v>-0.0687</v>
      </c>
      <c r="BO545" s="71" t="n">
        <v>-0.0955</v>
      </c>
      <c r="BP545" s="71" t="n">
        <v>-0.098</v>
      </c>
      <c r="BQ545" s="71" t="n">
        <v>-0.1257</v>
      </c>
      <c r="BR545" s="71" t="n">
        <v>-0.0487</v>
      </c>
      <c r="BS545" s="71" t="n">
        <v>-0.048</v>
      </c>
      <c r="BT545" s="71" t="n">
        <v>-0.038</v>
      </c>
      <c r="BU545" s="71" t="n">
        <v>-0.0458</v>
      </c>
      <c r="BV545" s="71" t="n">
        <v>-0.0144</v>
      </c>
      <c r="BW545" s="71" t="n">
        <v>0.0116</v>
      </c>
      <c r="BX545" s="71" t="n">
        <v>0.0217</v>
      </c>
      <c r="BY545" s="71" t="n">
        <v>0.0337</v>
      </c>
      <c r="BZ545" s="71" t="n">
        <v>0.027</v>
      </c>
      <c r="CA545" s="71" t="n">
        <v>0.0316666666666667</v>
      </c>
      <c r="CB545" s="71" t="n">
        <v>0.027</v>
      </c>
      <c r="CC545" s="71" t="n">
        <v>0.0273333333333333</v>
      </c>
      <c r="CD545" s="280" t="n">
        <v>0.023</v>
      </c>
      <c r="CE545" s="280" t="n">
        <v>0.019</v>
      </c>
      <c r="CF545" s="71" t="n">
        <v>0.0116666666666667</v>
      </c>
      <c r="CG545" s="71" t="n">
        <v>0.021</v>
      </c>
      <c r="CH545" s="348" t="n">
        <v>0.0486666666666667</v>
      </c>
      <c r="CI545" s="348" t="n">
        <v>-0.152</v>
      </c>
      <c r="CJ545" s="348" t="n">
        <v>-0.00800000000000002</v>
      </c>
      <c r="CK545" s="348" t="n">
        <v>-0.0166666666666667</v>
      </c>
      <c r="CL545" s="71" t="n">
        <v>-0.00700000000000003</v>
      </c>
      <c r="CM545" s="71" t="n">
        <v>0.252666666666667</v>
      </c>
      <c r="CN545" s="71" t="n">
        <v>0.059</v>
      </c>
      <c r="CO545" s="71" t="n">
        <v>0.0459999999999999</v>
      </c>
      <c r="CP545" s="71" t="n">
        <v>0.0483333333333333</v>
      </c>
      <c r="CQ545" s="71" t="n">
        <v>-0.0956666666666668</v>
      </c>
      <c r="CR545" s="71" t="n">
        <v>-0.098</v>
      </c>
      <c r="CS545" s="71" t="n">
        <v>-0.095</v>
      </c>
      <c r="CT545" s="72" t="n">
        <v>-0.0449028413538949</v>
      </c>
      <c r="CU545" s="72" t="n">
        <v>0.114023228091814</v>
      </c>
      <c r="CV545" s="72" t="n">
        <v>0.134581389779095</v>
      </c>
      <c r="CW545" s="72" t="n">
        <v>0.116226587431464</v>
      </c>
      <c r="CX545" s="31" t="n">
        <v>0.105687213267741</v>
      </c>
      <c r="CY545" s="31" t="n">
        <v>0.0763964484960058</v>
      </c>
      <c r="CZ545" s="31" t="n">
        <v>0.0613644307467405</v>
      </c>
      <c r="DA545" s="31" t="n">
        <v>0.0535499387282812</v>
      </c>
      <c r="DB545" s="31" t="n">
        <v>0.0400443640374188</v>
      </c>
      <c r="DC545" s="31" t="n">
        <v>0.0428768292457924</v>
      </c>
      <c r="DD545" s="31" t="n">
        <v>0.0496124679208709</v>
      </c>
      <c r="DE545" s="31" t="n">
        <v>0.0540743268618471</v>
      </c>
      <c r="DF545" s="31" t="n">
        <v>0.0357789148315613</v>
      </c>
      <c r="DG545" s="31" t="n">
        <v>0.0732686524808095</v>
      </c>
      <c r="DH545" s="31" t="n">
        <v>0.0484784575477619</v>
      </c>
      <c r="DI545" s="31" t="n">
        <v>0.0275596593844629</v>
      </c>
      <c r="DJ545" s="31" t="n">
        <v>0.0237025332836622</v>
      </c>
      <c r="DK545" s="31" t="n">
        <v>0.00118870128336912</v>
      </c>
      <c r="DL545" s="31" t="n">
        <v>-0.00109089368614446</v>
      </c>
      <c r="DM545" s="31" t="n">
        <v>0.00533456305144719</v>
      </c>
      <c r="DN545" s="30" t="n">
        <f aca="false">Inputs!AK545</f>
        <v>0.00622797529275676</v>
      </c>
      <c r="DO545" s="30" t="n">
        <f aca="false">Inputs!AK545</f>
        <v>0.00622797529275676</v>
      </c>
      <c r="DP545" s="30" t="n">
        <f aca="false">Inputs!AK545</f>
        <v>0.00622797529275676</v>
      </c>
      <c r="DQ545" s="30" t="n">
        <f aca="false">Inputs!AK545</f>
        <v>0.00622797529275676</v>
      </c>
      <c r="DR545" s="30" t="n">
        <f aca="false">Inputs!AL545</f>
        <v>0.0135245644611124</v>
      </c>
      <c r="DS545" s="30" t="n">
        <f aca="false">Inputs!AL545</f>
        <v>0.0135245644611124</v>
      </c>
      <c r="DT545" s="30" t="n">
        <f aca="false">Inputs!AL545</f>
        <v>0.0135245644611124</v>
      </c>
      <c r="DU545" s="30" t="n">
        <f aca="false">Inputs!AL545</f>
        <v>0.0135245644611124</v>
      </c>
      <c r="DV545" s="30" t="n">
        <f aca="false">Inputs!AM545</f>
        <v>0.0177506569473573</v>
      </c>
      <c r="DW545" s="30" t="n">
        <f aca="false">Inputs!AM545</f>
        <v>0.0177506569473573</v>
      </c>
      <c r="DX545" s="30" t="n">
        <f aca="false">Inputs!AM545</f>
        <v>0.0177506569473573</v>
      </c>
      <c r="DY545" s="30" t="n">
        <f aca="false">Inputs!AM545</f>
        <v>0.0177506569473573</v>
      </c>
      <c r="DZ545" s="30" t="n">
        <f aca="false">Inputs!AN545</f>
        <v>0.0182</v>
      </c>
      <c r="EA545" s="30" t="n">
        <f aca="false">Inputs!AN545</f>
        <v>0.0182</v>
      </c>
      <c r="EB545" s="30" t="n">
        <f aca="false">Inputs!AN545</f>
        <v>0.0182</v>
      </c>
      <c r="EC545" s="30" t="n">
        <f aca="false">Inputs!AN545</f>
        <v>0.0182</v>
      </c>
      <c r="ED545" s="30" t="n">
        <f aca="false">Inputs!AO545</f>
        <v>0.0182</v>
      </c>
      <c r="EE545" s="30" t="n">
        <f aca="false">Inputs!AO545</f>
        <v>0.0182</v>
      </c>
      <c r="EF545" s="30" t="n">
        <f aca="false">Inputs!AO545</f>
        <v>0.0182</v>
      </c>
      <c r="EG545" s="30" t="n">
        <f aca="false">Inputs!AO545</f>
        <v>0.0182</v>
      </c>
      <c r="EH545" s="30" t="n">
        <f aca="false">Inputs!AP545</f>
        <v>0.0182</v>
      </c>
      <c r="EI545" s="30" t="n">
        <f aca="false">Inputs!AP545</f>
        <v>0.0182</v>
      </c>
      <c r="EJ545" s="30" t="n">
        <f aca="false">Inputs!AP545</f>
        <v>0.0182</v>
      </c>
      <c r="EK545" s="30" t="n">
        <f aca="false">Inputs!AP545</f>
        <v>0.0182</v>
      </c>
      <c r="EL545" s="30" t="n">
        <f aca="false">Inputs!AQ545</f>
        <v>0.0182</v>
      </c>
      <c r="EM545" s="30" t="n">
        <f aca="false">Inputs!AP545</f>
        <v>0.0182</v>
      </c>
      <c r="EN545" s="30" t="n">
        <f aca="false">Inputs!AQ545</f>
        <v>0.0182</v>
      </c>
      <c r="EO545" s="30" t="n">
        <f aca="false">Inputs!AQ545</f>
        <v>0.0182</v>
      </c>
      <c r="EP545" s="30" t="n">
        <f aca="false">Inputs!AR545</f>
        <v>0.0182</v>
      </c>
      <c r="EQ545" s="30" t="n">
        <f aca="false">Inputs!AR545</f>
        <v>0.0182</v>
      </c>
      <c r="ER545" s="30" t="n">
        <f aca="false">Inputs!AR545</f>
        <v>0.0182</v>
      </c>
      <c r="ES545" s="30" t="n">
        <f aca="false">Inputs!AR545</f>
        <v>0.0182</v>
      </c>
      <c r="ET545" s="30" t="n">
        <f aca="false">Inputs!AS545</f>
        <v>0.0182</v>
      </c>
      <c r="EU545" s="30" t="n">
        <f aca="false">Inputs!AS545</f>
        <v>0.0182</v>
      </c>
      <c r="EV545" s="30" t="n">
        <f aca="false">Inputs!AS545</f>
        <v>0.0182</v>
      </c>
      <c r="EW545" s="30" t="n">
        <f aca="false">Inputs!AS545</f>
        <v>0.0182</v>
      </c>
      <c r="EX545" s="30" t="n">
        <f aca="false">Inputs!AT545</f>
        <v>0.0182</v>
      </c>
      <c r="EY545" s="30" t="n">
        <f aca="false">Inputs!AT545</f>
        <v>0.0182</v>
      </c>
      <c r="EZ545" s="30" t="n">
        <f aca="false">Inputs!AT545</f>
        <v>0.0182</v>
      </c>
      <c r="FA545" s="30" t="n">
        <f aca="false">Inputs!AT545</f>
        <v>0.0182</v>
      </c>
      <c r="FB545" s="30" t="n">
        <f aca="false">Inputs!AU545</f>
        <v>0.0182</v>
      </c>
      <c r="FC545" s="30" t="n">
        <f aca="false">Inputs!AU545</f>
        <v>0.0182</v>
      </c>
      <c r="FD545" s="30" t="n">
        <f aca="false">Inputs!AU545</f>
        <v>0.0182</v>
      </c>
      <c r="FE545" s="30" t="n">
        <f aca="false">Inputs!AU545</f>
        <v>0.0182</v>
      </c>
      <c r="FF545" s="30" t="n">
        <f aca="false">Inputs!AV545</f>
        <v>0.0182</v>
      </c>
      <c r="FG545" s="30" t="n">
        <f aca="false">Inputs!AV545</f>
        <v>0.0182</v>
      </c>
      <c r="FH545" s="30" t="n">
        <f aca="false">Inputs!AV545</f>
        <v>0.0182</v>
      </c>
      <c r="FI545" s="30" t="n">
        <f aca="false">Inputs!AV545</f>
        <v>0.0182</v>
      </c>
      <c r="FJ545" s="30" t="n">
        <f aca="false">Inputs!AW545</f>
        <v>0.0182</v>
      </c>
      <c r="FK545" s="30" t="n">
        <f aca="false">Inputs!AW545</f>
        <v>0.0182</v>
      </c>
      <c r="FL545" s="30" t="n">
        <f aca="false">Inputs!AW545</f>
        <v>0.0182</v>
      </c>
      <c r="FM545" s="30" t="n">
        <f aca="false">Inputs!AW545</f>
        <v>0.0182</v>
      </c>
      <c r="FN545" s="30" t="n">
        <f aca="false">Inputs!AX545</f>
        <v>0.0182</v>
      </c>
      <c r="FO545" s="30" t="n">
        <f aca="false">Inputs!AX545</f>
        <v>0.0182</v>
      </c>
      <c r="FP545" s="30" t="n">
        <f aca="false">Inputs!AX545</f>
        <v>0.0182</v>
      </c>
      <c r="FQ545" s="30" t="n">
        <f aca="false">Inputs!AX545</f>
        <v>0.0182</v>
      </c>
      <c r="FR545" s="30" t="n">
        <f aca="false">Inputs!AY545</f>
        <v>0.0182</v>
      </c>
      <c r="FS545" s="30" t="n">
        <f aca="false">Inputs!AY545</f>
        <v>0.0182</v>
      </c>
      <c r="FT545" s="30" t="n">
        <f aca="false">Inputs!AY545</f>
        <v>0.0182</v>
      </c>
      <c r="FU545" s="30" t="n">
        <f aca="false">Inputs!AY545</f>
        <v>0.0182</v>
      </c>
      <c r="FV545" s="30" t="n">
        <f aca="false">Inputs!AZ545</f>
        <v>0.0182</v>
      </c>
      <c r="FW545" s="30" t="n">
        <f aca="false">Inputs!AZ545</f>
        <v>0.0182</v>
      </c>
      <c r="FX545" s="30" t="n">
        <f aca="false">Inputs!AZ545</f>
        <v>0.0182</v>
      </c>
      <c r="FY545" s="30" t="n">
        <f aca="false">Inputs!AZ545</f>
        <v>0.0182</v>
      </c>
      <c r="FZ545" s="30" t="n">
        <f aca="false">Inputs!BA545</f>
        <v>0.0182</v>
      </c>
      <c r="GA545" s="30" t="n">
        <f aca="false">Inputs!BA545</f>
        <v>0.0182</v>
      </c>
      <c r="GB545" s="30" t="n">
        <f aca="false">Inputs!BA545</f>
        <v>0.0182</v>
      </c>
      <c r="GC545" s="30" t="n">
        <f aca="false">Inputs!BA545</f>
        <v>0.0182</v>
      </c>
      <c r="GD545" s="30" t="n">
        <f aca="false">Inputs!BA545</f>
        <v>0.0182</v>
      </c>
      <c r="GE545" s="30" t="n">
        <f aca="false">Inputs!BB545</f>
        <v>0.0182</v>
      </c>
      <c r="GF545" s="30" t="n">
        <f aca="false">Inputs!BB545</f>
        <v>0.0182</v>
      </c>
      <c r="GG545" s="30" t="n">
        <f aca="false">Inputs!BB545</f>
        <v>0.0182</v>
      </c>
      <c r="GH545" s="340" t="n">
        <f aca="false">Inputs!BC545</f>
        <v>0.0182</v>
      </c>
      <c r="GI545" s="340" t="n">
        <f aca="false">Inputs!BC545</f>
        <v>0.0182</v>
      </c>
      <c r="GJ545" s="340" t="n">
        <f aca="false">Inputs!BC545</f>
        <v>0.0182</v>
      </c>
      <c r="GK545" s="340" t="n">
        <f aca="false">Inputs!BC545</f>
        <v>0.0182</v>
      </c>
      <c r="GL545" s="340" t="n">
        <f aca="false">Inputs!BD545</f>
        <v>0.0182</v>
      </c>
      <c r="GM545" s="340" t="n">
        <f aca="false">Inputs!BD545</f>
        <v>0.0182</v>
      </c>
      <c r="GN545" s="340" t="n">
        <f aca="false">Inputs!BD545</f>
        <v>0.0182</v>
      </c>
      <c r="GO545" s="340" t="n">
        <f aca="false">Inputs!BD545</f>
        <v>0.0182</v>
      </c>
      <c r="GP545" s="340" t="n">
        <f aca="false">Inputs!BE545</f>
        <v>0.0182</v>
      </c>
      <c r="GQ545" s="340" t="n">
        <f aca="false">Inputs!BE545</f>
        <v>0.0182</v>
      </c>
      <c r="GR545" s="340" t="n">
        <f aca="false">Inputs!BE545</f>
        <v>0.0182</v>
      </c>
      <c r="GS545" s="340" t="n">
        <f aca="false">Inputs!BE545</f>
        <v>0.0182</v>
      </c>
      <c r="GT545" s="340" t="n">
        <f aca="false">Inputs!BF545</f>
        <v>0.0182</v>
      </c>
      <c r="GU545" s="340" t="n">
        <f aca="false">Inputs!BF545</f>
        <v>0.0182</v>
      </c>
      <c r="GV545" s="340" t="n">
        <f aca="false">Inputs!BF545</f>
        <v>0.0182</v>
      </c>
      <c r="GW545" s="340" t="n">
        <f aca="false">Inputs!BF545</f>
        <v>0.0182</v>
      </c>
      <c r="GX545" s="340" t="n">
        <f aca="false">Inputs!BG545</f>
        <v>0.0182</v>
      </c>
      <c r="GY545" s="340" t="n">
        <f aca="false">Inputs!BG545</f>
        <v>0.0182</v>
      </c>
      <c r="GZ545" s="340" t="n">
        <f aca="false">Inputs!BG545</f>
        <v>0.0182</v>
      </c>
      <c r="HA545" s="340" t="n">
        <f aca="false">Inputs!BG545</f>
        <v>0.0182</v>
      </c>
    </row>
    <row r="546" customFormat="false" ht="15" hidden="false" customHeight="false" outlineLevel="0" collapsed="false">
      <c r="A546" s="345" t="s">
        <v>9</v>
      </c>
      <c r="B546" s="346"/>
      <c r="C546" s="123"/>
      <c r="D546" s="123" t="s">
        <v>10</v>
      </c>
      <c r="E546" s="347" t="n">
        <v>42108</v>
      </c>
      <c r="F546" s="19" t="s">
        <v>495</v>
      </c>
      <c r="G546" s="124" t="s">
        <v>12</v>
      </c>
      <c r="H546" s="124"/>
      <c r="I546" s="124" t="s">
        <v>496</v>
      </c>
      <c r="J546" s="289"/>
      <c r="K546" s="289"/>
      <c r="L546" s="289"/>
      <c r="M546" s="289"/>
      <c r="N546" s="289"/>
      <c r="O546" s="289"/>
      <c r="P546" s="289"/>
      <c r="Q546" s="289"/>
      <c r="R546" s="289"/>
      <c r="S546" s="289"/>
      <c r="T546" s="289"/>
      <c r="U546" s="289"/>
      <c r="V546" s="289"/>
      <c r="W546" s="289"/>
      <c r="X546" s="289"/>
      <c r="Y546" s="289"/>
      <c r="Z546" s="289"/>
      <c r="AA546" s="289"/>
      <c r="AB546" s="289"/>
      <c r="AC546" s="289"/>
      <c r="AD546" s="289"/>
      <c r="AE546" s="289"/>
      <c r="AF546" s="289"/>
      <c r="AG546" s="289"/>
      <c r="AH546" s="289"/>
      <c r="AI546" s="289"/>
      <c r="AJ546" s="289"/>
      <c r="AK546" s="289"/>
      <c r="AL546" s="289"/>
      <c r="AM546" s="289"/>
      <c r="AN546" s="289"/>
      <c r="AO546" s="289"/>
      <c r="AP546" s="289"/>
      <c r="AQ546" s="289"/>
      <c r="AR546" s="289"/>
      <c r="AS546" s="289"/>
      <c r="AT546" s="289"/>
      <c r="AU546" s="289"/>
      <c r="AV546" s="289"/>
      <c r="AW546" s="289"/>
      <c r="AX546" s="289"/>
      <c r="AY546" s="289"/>
      <c r="AZ546" s="289"/>
      <c r="BA546" s="289"/>
      <c r="BB546" s="289"/>
      <c r="BC546" s="289"/>
      <c r="BD546" s="289"/>
      <c r="BE546" s="289"/>
      <c r="BF546" s="289"/>
      <c r="BG546" s="289"/>
      <c r="BH546" s="289"/>
      <c r="BI546" s="289"/>
      <c r="BJ546" s="71" t="n">
        <f aca="false">BJ9</f>
        <v>-0.042</v>
      </c>
      <c r="BK546" s="71" t="n">
        <f aca="false">BK9</f>
        <v>0.00799999999999997</v>
      </c>
      <c r="BL546" s="71" t="n">
        <f aca="false">BL9</f>
        <v>0.018</v>
      </c>
      <c r="BM546" s="71" t="n">
        <f aca="false">BM9</f>
        <v>-0.035</v>
      </c>
      <c r="BN546" s="71" t="n">
        <f aca="false">BN9</f>
        <v>0.000999999999999943</v>
      </c>
      <c r="BO546" s="71" t="n">
        <f aca="false">BO9</f>
        <v>-0.0258</v>
      </c>
      <c r="BP546" s="71" t="n">
        <f aca="false">BP9</f>
        <v>-0.0558</v>
      </c>
      <c r="BQ546" s="71" t="n">
        <f aca="false">BQ9</f>
        <v>-0.00879999999999995</v>
      </c>
      <c r="BR546" s="71" t="n">
        <f aca="false">BR9</f>
        <v>-0.0259999999999999</v>
      </c>
      <c r="BS546" s="71" t="n">
        <f aca="false">BS9</f>
        <v>-0.052</v>
      </c>
      <c r="BT546" s="71" t="n">
        <f aca="false">BT9</f>
        <v>-0.038</v>
      </c>
      <c r="BU546" s="71" t="n">
        <f aca="false">BU9</f>
        <v>-0.0559999999999999</v>
      </c>
      <c r="BV546" s="71" t="n">
        <f aca="false">BV9</f>
        <v>0.000999999999999943</v>
      </c>
      <c r="BW546" s="71" t="n">
        <f aca="false">BW9</f>
        <v>-0.00700000000000003</v>
      </c>
      <c r="BX546" s="71" t="n">
        <f aca="false">BX9</f>
        <v>-0.01</v>
      </c>
      <c r="BY546" s="71" t="n">
        <f aca="false">BY9</f>
        <v>-0.00200000000000003</v>
      </c>
      <c r="BZ546" s="71" t="n">
        <f aca="false">BZ9</f>
        <v>0.013</v>
      </c>
      <c r="CA546" s="71" t="n">
        <f aca="false">CA9</f>
        <v>0.00700000000000003</v>
      </c>
      <c r="CB546" s="71" t="n">
        <f aca="false">CB9</f>
        <v>0.00799999999999997</v>
      </c>
      <c r="CC546" s="71" t="n">
        <f aca="false">CC9</f>
        <v>-0.000999999999999943</v>
      </c>
      <c r="CD546" s="71" t="n">
        <f aca="false">CD9</f>
        <v>-0.0190000000000001</v>
      </c>
      <c r="CE546" s="71" t="n">
        <f aca="false">CE9</f>
        <v>0.00799999999999997</v>
      </c>
      <c r="CF546" s="71" t="n">
        <f aca="false">CF9</f>
        <v>0.0259999999999999</v>
      </c>
      <c r="CG546" s="71" t="n">
        <f aca="false">CG9</f>
        <v>0.03</v>
      </c>
      <c r="CH546" s="71" t="n">
        <f aca="false">CH9</f>
        <v>0.0259999999999999</v>
      </c>
      <c r="CI546" s="71" t="n">
        <f aca="false">CI9</f>
        <v>-0.0609999999999999</v>
      </c>
      <c r="CJ546" s="71" t="n">
        <f aca="false">CJ9</f>
        <v>-0.0390000000000001</v>
      </c>
      <c r="CK546" s="71" t="n">
        <f aca="false">CK9</f>
        <v>-0.005</v>
      </c>
      <c r="CL546" s="71" t="n">
        <f aca="false">CL9</f>
        <v>-0.032</v>
      </c>
      <c r="CM546" s="71" t="n">
        <f aca="false">CM9</f>
        <v>0.0690000000000001</v>
      </c>
      <c r="CN546" s="71" t="n">
        <f aca="false">CN9</f>
        <v>0.0863</v>
      </c>
      <c r="CO546" s="71" t="n">
        <f aca="false">CO9</f>
        <v>0.00569999999999993</v>
      </c>
      <c r="CP546" s="71" t="n">
        <f aca="false">CP9</f>
        <v>0.0890000000000001</v>
      </c>
      <c r="CQ546" s="71" t="n">
        <f aca="false">CQ9</f>
        <v>0.04</v>
      </c>
      <c r="CR546" s="71" t="n">
        <f aca="false">CR9</f>
        <v>-0.017</v>
      </c>
      <c r="CS546" s="71" t="n">
        <f aca="false">CS9</f>
        <v>0.0740000000000001</v>
      </c>
      <c r="CT546" s="71" t="n">
        <f aca="false">CT9</f>
        <v>0.0779595903999995</v>
      </c>
      <c r="CU546" s="71" t="n">
        <f aca="false">CU9</f>
        <v>0.0406191487999996</v>
      </c>
      <c r="CV546" s="71" t="n">
        <f aca="false">CV9</f>
        <v>0.0521004031999997</v>
      </c>
      <c r="CW546" s="71" t="n">
        <f aca="false">CW9</f>
        <v>0.0717418880000003</v>
      </c>
      <c r="CX546" s="24" t="n">
        <f aca="false">CX9</f>
        <v>0.0583451144000007</v>
      </c>
      <c r="CY546" s="24" t="n">
        <f aca="false">CY9</f>
        <v>0.0713370752000006</v>
      </c>
      <c r="CZ546" s="24" t="n">
        <f aca="false">CZ9</f>
        <v>0.0872795912000002</v>
      </c>
      <c r="DA546" s="24" t="n">
        <f aca="false">DA9</f>
        <v>0.104606756</v>
      </c>
      <c r="DB546" s="24" t="n">
        <f aca="false">DB9</f>
        <v>0.0710490823999994</v>
      </c>
      <c r="DC546" s="24" t="n">
        <f aca="false">DC9</f>
        <v>0.10002335795</v>
      </c>
      <c r="DD546" s="24" t="n">
        <f aca="false">DD9</f>
        <v>0.0752916500000007</v>
      </c>
      <c r="DE546" s="24" t="n">
        <f aca="false">DE9</f>
        <v>0.0575809639999998</v>
      </c>
      <c r="DF546" s="24" t="n">
        <f aca="false">DF9</f>
        <v>0.0170000000000006</v>
      </c>
      <c r="DG546" s="24" t="n">
        <f aca="false">DG9</f>
        <v>0.0149999999999995</v>
      </c>
      <c r="DH546" s="24" t="n">
        <f aca="false">DH9</f>
        <v>0.0240334999999994</v>
      </c>
      <c r="DI546" s="24" t="n">
        <f aca="false">DI9</f>
        <v>0.0207670454545452</v>
      </c>
      <c r="DJ546" s="24" t="n">
        <f aca="false">DJ9</f>
        <v>0.049694110075289</v>
      </c>
      <c r="DK546" s="24" t="n">
        <f aca="false">DK9</f>
        <v>0.0745858469250731</v>
      </c>
      <c r="DL546" s="24" t="n">
        <f aca="false">DL9</f>
        <v>0.0611618698947693</v>
      </c>
      <c r="DM546" s="24" t="n">
        <f aca="false">DM9</f>
        <v>0.0259817860606704</v>
      </c>
      <c r="DN546" s="24" t="n">
        <f aca="false">DN9</f>
        <v>0.0225964421456608</v>
      </c>
      <c r="DO546" s="24" t="n">
        <f aca="false">DO9</f>
        <v>0.0225964421456608</v>
      </c>
      <c r="DP546" s="24" t="n">
        <f aca="false">DP9</f>
        <v>0.0225964421456608</v>
      </c>
      <c r="DQ546" s="24" t="n">
        <f aca="false">DQ9</f>
        <v>0.0225964421456608</v>
      </c>
      <c r="DR546" s="24" t="n">
        <f aca="false">DR9</f>
        <v>0.0211914245289677</v>
      </c>
      <c r="DS546" s="24" t="n">
        <f aca="false">DS9</f>
        <v>0.0211914245289677</v>
      </c>
      <c r="DT546" s="24" t="n">
        <f aca="false">DT9</f>
        <v>0.0211914245289677</v>
      </c>
      <c r="DU546" s="24" t="n">
        <f aca="false">DU9</f>
        <v>0.0211914245289677</v>
      </c>
      <c r="DV546" s="24" t="n">
        <f aca="false">DV9</f>
        <v>0.021023687928899</v>
      </c>
      <c r="DW546" s="24" t="n">
        <f aca="false">DW9</f>
        <v>0.021023687928899</v>
      </c>
      <c r="DX546" s="24" t="n">
        <f aca="false">DX9</f>
        <v>0.021023687928899</v>
      </c>
      <c r="DY546" s="24" t="n">
        <f aca="false">DY9</f>
        <v>0.021023687928899</v>
      </c>
      <c r="DZ546" s="24" t="n">
        <f aca="false">DZ9</f>
        <v>0.021023687928899</v>
      </c>
      <c r="EA546" s="24" t="n">
        <f aca="false">EA9</f>
        <v>0.021023687928899</v>
      </c>
      <c r="EB546" s="24" t="n">
        <f aca="false">EB9</f>
        <v>0.021023687928899</v>
      </c>
      <c r="EC546" s="24" t="n">
        <f aca="false">EC9</f>
        <v>0.021023687928899</v>
      </c>
      <c r="ED546" s="24" t="n">
        <f aca="false">ED9</f>
        <v>0.021023687928899</v>
      </c>
      <c r="EE546" s="24" t="n">
        <f aca="false">EE9</f>
        <v>0.021023687928899</v>
      </c>
      <c r="EF546" s="24" t="n">
        <f aca="false">EF9</f>
        <v>0.021023687928899</v>
      </c>
      <c r="EG546" s="24" t="n">
        <f aca="false">EG9</f>
        <v>0.021023687928899</v>
      </c>
      <c r="EH546" s="24" t="n">
        <f aca="false">EH9</f>
        <v>0.021023687928899</v>
      </c>
      <c r="EI546" s="24" t="n">
        <f aca="false">EI9</f>
        <v>0.021023687928899</v>
      </c>
      <c r="EJ546" s="24" t="n">
        <f aca="false">EJ9</f>
        <v>0.021023687928899</v>
      </c>
      <c r="EK546" s="24" t="n">
        <f aca="false">EK9</f>
        <v>0.021023687928899</v>
      </c>
      <c r="EL546" s="24" t="n">
        <f aca="false">EL9</f>
        <v>0.021023687928899</v>
      </c>
      <c r="EM546" s="24" t="n">
        <f aca="false">EM9</f>
        <v>0.021023687928899</v>
      </c>
      <c r="EN546" s="24" t="n">
        <f aca="false">EN9</f>
        <v>0.021023687928899</v>
      </c>
      <c r="EO546" s="24" t="n">
        <f aca="false">EO9</f>
        <v>0.021023687928899</v>
      </c>
      <c r="EP546" s="24" t="n">
        <f aca="false">EP9</f>
        <v>0.021023687928899</v>
      </c>
      <c r="EQ546" s="24" t="n">
        <f aca="false">EQ9</f>
        <v>0.021023687928899</v>
      </c>
      <c r="ER546" s="24" t="n">
        <f aca="false">ER9</f>
        <v>0.021023687928899</v>
      </c>
      <c r="ES546" s="24" t="n">
        <f aca="false">ES9</f>
        <v>0.021023687928899</v>
      </c>
      <c r="ET546" s="24" t="n">
        <f aca="false">ET9</f>
        <v>0.021023687928899</v>
      </c>
      <c r="EU546" s="24" t="n">
        <f aca="false">EU9</f>
        <v>0.021023687928899</v>
      </c>
      <c r="EV546" s="24" t="n">
        <f aca="false">EV9</f>
        <v>0.021023687928899</v>
      </c>
      <c r="EW546" s="24" t="n">
        <f aca="false">EW9</f>
        <v>0.021023687928899</v>
      </c>
      <c r="EX546" s="24" t="n">
        <f aca="false">EX9</f>
        <v>0.021023687928899</v>
      </c>
      <c r="EY546" s="24" t="n">
        <f aca="false">EY9</f>
        <v>0.021023687928899</v>
      </c>
      <c r="EZ546" s="24" t="n">
        <f aca="false">EZ9</f>
        <v>0.021023687928899</v>
      </c>
      <c r="FA546" s="24" t="n">
        <f aca="false">FA9</f>
        <v>0.021023687928899</v>
      </c>
      <c r="FB546" s="24" t="n">
        <f aca="false">FB9</f>
        <v>0.021023687928899</v>
      </c>
      <c r="FC546" s="24" t="n">
        <f aca="false">FC9</f>
        <v>0.021023687928899</v>
      </c>
      <c r="FD546" s="24" t="n">
        <f aca="false">FD9</f>
        <v>0.021023687928899</v>
      </c>
      <c r="FE546" s="24" t="n">
        <f aca="false">FE9</f>
        <v>0.021023687928899</v>
      </c>
      <c r="FF546" s="24" t="n">
        <f aca="false">FF9</f>
        <v>0.021023687928899</v>
      </c>
      <c r="FG546" s="24" t="n">
        <f aca="false">FG9</f>
        <v>0.021023687928899</v>
      </c>
      <c r="FH546" s="24" t="n">
        <f aca="false">FH9</f>
        <v>0.021023687928899</v>
      </c>
      <c r="FI546" s="24" t="n">
        <f aca="false">FI9</f>
        <v>0.021023687928899</v>
      </c>
      <c r="FJ546" s="24" t="n">
        <f aca="false">FJ9</f>
        <v>0.021023687928899</v>
      </c>
      <c r="FK546" s="24" t="n">
        <f aca="false">FK9</f>
        <v>0.021023687928899</v>
      </c>
      <c r="FL546" s="24" t="n">
        <f aca="false">FL9</f>
        <v>0.021023687928899</v>
      </c>
      <c r="FM546" s="24" t="n">
        <f aca="false">FM9</f>
        <v>0.021023687928899</v>
      </c>
      <c r="FN546" s="24" t="n">
        <f aca="false">FN9</f>
        <v>0.021023687928899</v>
      </c>
      <c r="FO546" s="24" t="n">
        <f aca="false">FO9</f>
        <v>0.021023687928899</v>
      </c>
      <c r="FP546" s="24" t="n">
        <f aca="false">FP9</f>
        <v>0.021023687928899</v>
      </c>
      <c r="FQ546" s="24" t="n">
        <f aca="false">FQ9</f>
        <v>0.021023687928899</v>
      </c>
      <c r="FR546" s="24" t="n">
        <f aca="false">FR9</f>
        <v>0.021023687928899</v>
      </c>
      <c r="FS546" s="24" t="n">
        <f aca="false">FS9</f>
        <v>0.021023687928899</v>
      </c>
      <c r="FT546" s="24" t="n">
        <f aca="false">FT9</f>
        <v>0.021023687928899</v>
      </c>
      <c r="FU546" s="24" t="n">
        <f aca="false">FU9</f>
        <v>0.021023687928899</v>
      </c>
      <c r="FV546" s="24" t="n">
        <f aca="false">FV9</f>
        <v>0.021023687928899</v>
      </c>
      <c r="FW546" s="24" t="n">
        <f aca="false">FW9</f>
        <v>0.021023687928899</v>
      </c>
      <c r="FX546" s="24" t="n">
        <f aca="false">FX9</f>
        <v>0.021023687928899</v>
      </c>
      <c r="FY546" s="24" t="n">
        <f aca="false">FY9</f>
        <v>0.021023687928899</v>
      </c>
      <c r="FZ546" s="24" t="n">
        <f aca="false">FZ9</f>
        <v>0.021023687928899</v>
      </c>
      <c r="GA546" s="24" t="n">
        <f aca="false">GA9</f>
        <v>0.021023687928899</v>
      </c>
      <c r="GB546" s="24" t="n">
        <f aca="false">GB9</f>
        <v>0.021023687928899</v>
      </c>
      <c r="GC546" s="24" t="n">
        <f aca="false">GC9</f>
        <v>0.021023687928899</v>
      </c>
      <c r="GD546" s="24" t="n">
        <f aca="false">GD9</f>
        <v>0.021023687928899</v>
      </c>
      <c r="GE546" s="24" t="n">
        <f aca="false">GE9</f>
        <v>0.021023687928899</v>
      </c>
      <c r="GF546" s="24" t="n">
        <f aca="false">GF9</f>
        <v>0.021023687928899</v>
      </c>
      <c r="GG546" s="24" t="n">
        <f aca="false">GG9</f>
        <v>0.021023687928899</v>
      </c>
      <c r="GH546" s="24" t="n">
        <f aca="false">GH9</f>
        <v>0.021023687928899</v>
      </c>
      <c r="GI546" s="24" t="n">
        <f aca="false">GI9</f>
        <v>0.021023687928899</v>
      </c>
      <c r="GJ546" s="24" t="n">
        <f aca="false">GJ9</f>
        <v>0.021023687928899</v>
      </c>
      <c r="GK546" s="24" t="n">
        <f aca="false">GK9</f>
        <v>0.021023687928899</v>
      </c>
      <c r="GL546" s="24" t="n">
        <f aca="false">GL9</f>
        <v>0.021023687928899</v>
      </c>
      <c r="GM546" s="24" t="n">
        <f aca="false">GM9</f>
        <v>0.021023687928899</v>
      </c>
      <c r="GN546" s="24" t="n">
        <f aca="false">GN9</f>
        <v>0.021023687928899</v>
      </c>
      <c r="GO546" s="24" t="n">
        <f aca="false">GO9</f>
        <v>0.021023687928899</v>
      </c>
      <c r="GP546" s="24" t="n">
        <f aca="false">GP9</f>
        <v>0.021023687928899</v>
      </c>
      <c r="GQ546" s="24" t="n">
        <f aca="false">GQ9</f>
        <v>0.021023687928899</v>
      </c>
      <c r="GR546" s="24" t="n">
        <f aca="false">GR9</f>
        <v>0.021023687928899</v>
      </c>
      <c r="GS546" s="24" t="n">
        <f aca="false">GS9</f>
        <v>0.021023687928899</v>
      </c>
      <c r="GT546" s="24" t="n">
        <f aca="false">GT9</f>
        <v>0.021023687928899</v>
      </c>
      <c r="GU546" s="24" t="n">
        <f aca="false">GU9</f>
        <v>0.021023687928899</v>
      </c>
      <c r="GV546" s="24" t="n">
        <f aca="false">GV9</f>
        <v>0.021023687928899</v>
      </c>
      <c r="GW546" s="24" t="n">
        <f aca="false">GW9</f>
        <v>0.021023687928899</v>
      </c>
      <c r="GX546" s="24" t="n">
        <f aca="false">GX9</f>
        <v>0.021023687928899</v>
      </c>
      <c r="GY546" s="24" t="n">
        <f aca="false">GY9</f>
        <v>0.021023687928899</v>
      </c>
      <c r="GZ546" s="24" t="n">
        <f aca="false">GZ9</f>
        <v>0.021023687928899</v>
      </c>
      <c r="HA546" s="24" t="n">
        <f aca="false">HA9</f>
        <v>0.021023687928899</v>
      </c>
    </row>
    <row r="547" customFormat="false" ht="15" hidden="false" customHeight="false" outlineLevel="0" collapsed="false">
      <c r="A547" s="345" t="s">
        <v>9</v>
      </c>
      <c r="B547" s="346"/>
      <c r="C547" s="123"/>
      <c r="D547" s="123" t="s">
        <v>10</v>
      </c>
      <c r="E547" s="347" t="n">
        <v>42108</v>
      </c>
      <c r="F547" s="18" t="s">
        <v>497</v>
      </c>
      <c r="G547" s="124" t="s">
        <v>12</v>
      </c>
      <c r="H547" s="124"/>
      <c r="I547" s="124"/>
      <c r="J547" s="289"/>
      <c r="K547" s="289"/>
      <c r="L547" s="289"/>
      <c r="M547" s="289"/>
      <c r="N547" s="289"/>
      <c r="O547" s="289"/>
      <c r="P547" s="289"/>
      <c r="Q547" s="289"/>
      <c r="R547" s="289"/>
      <c r="S547" s="289"/>
      <c r="T547" s="289"/>
      <c r="U547" s="289"/>
      <c r="V547" s="289"/>
      <c r="W547" s="289"/>
      <c r="X547" s="289"/>
      <c r="Y547" s="289"/>
      <c r="Z547" s="289"/>
      <c r="AA547" s="289"/>
      <c r="AB547" s="289"/>
      <c r="AC547" s="289"/>
      <c r="AD547" s="289"/>
      <c r="AE547" s="289"/>
      <c r="AF547" s="289"/>
      <c r="AG547" s="289"/>
      <c r="AH547" s="289"/>
      <c r="AI547" s="289"/>
      <c r="AJ547" s="289"/>
      <c r="AK547" s="289"/>
      <c r="AL547" s="289"/>
      <c r="AM547" s="289"/>
      <c r="AN547" s="289"/>
      <c r="AO547" s="289"/>
      <c r="AP547" s="289"/>
      <c r="AQ547" s="289"/>
      <c r="AR547" s="289"/>
      <c r="AS547" s="289"/>
      <c r="AT547" s="289"/>
      <c r="AU547" s="289"/>
      <c r="AV547" s="289"/>
      <c r="AW547" s="289"/>
      <c r="AX547" s="289"/>
      <c r="AY547" s="289"/>
      <c r="AZ547" s="289"/>
      <c r="BA547" s="289"/>
      <c r="BB547" s="289"/>
      <c r="BC547" s="289"/>
      <c r="BD547" s="289"/>
      <c r="BE547" s="289"/>
      <c r="BF547" s="289"/>
      <c r="BG547" s="289"/>
      <c r="BH547" s="289"/>
      <c r="BI547" s="289"/>
      <c r="BJ547" s="71" t="n">
        <v>0.011</v>
      </c>
      <c r="BK547" s="71" t="n">
        <v>0.014</v>
      </c>
      <c r="BL547" s="71" t="n">
        <v>0.033</v>
      </c>
      <c r="BM547" s="71" t="n">
        <v>0.041</v>
      </c>
      <c r="BN547" s="71" t="n">
        <v>-0.002</v>
      </c>
      <c r="BO547" s="71" t="n">
        <v>-0.017</v>
      </c>
      <c r="BP547" s="71" t="n">
        <v>-0.005</v>
      </c>
      <c r="BQ547" s="71" t="n">
        <v>-0.008</v>
      </c>
      <c r="BR547" s="71" t="n">
        <v>0.005</v>
      </c>
      <c r="BS547" s="71" t="n">
        <v>0.011</v>
      </c>
      <c r="BT547" s="71" t="n">
        <v>0.022</v>
      </c>
      <c r="BU547" s="71" t="n">
        <v>0.048</v>
      </c>
      <c r="BV547" s="71" t="n">
        <v>0.029</v>
      </c>
      <c r="BW547" s="71" t="n">
        <v>0.045</v>
      </c>
      <c r="BX547" s="71" t="n">
        <v>0.026</v>
      </c>
      <c r="BY547" s="71" t="n">
        <v>-0.01</v>
      </c>
      <c r="BZ547" s="71" t="n">
        <v>0.0286666666666667</v>
      </c>
      <c r="CA547" s="71" t="n">
        <v>0.0293333333333333</v>
      </c>
      <c r="CB547" s="71" t="n">
        <v>0.0286666666666667</v>
      </c>
      <c r="CC547" s="71" t="n">
        <v>0.0536666666666667</v>
      </c>
      <c r="CD547" s="280" t="n">
        <v>0.032</v>
      </c>
      <c r="CE547" s="280" t="n">
        <v>0.0313333333333334</v>
      </c>
      <c r="CF547" s="71" t="n">
        <v>0.044</v>
      </c>
      <c r="CG547" s="71" t="n">
        <v>0.0283333333333333</v>
      </c>
      <c r="CH547" s="71" t="n">
        <v>0.0316666666666666</v>
      </c>
      <c r="CI547" s="71" t="n">
        <v>-0.0623333333333333</v>
      </c>
      <c r="CJ547" s="71" t="n">
        <v>-0.0433333333333333</v>
      </c>
      <c r="CK547" s="71" t="n">
        <v>-0.00866666666666665</v>
      </c>
      <c r="CL547" s="71" t="n">
        <v>-0.00566666666666668</v>
      </c>
      <c r="CM547" s="71" t="n">
        <v>0.11</v>
      </c>
      <c r="CN547" s="71" t="n">
        <v>0.0696666666666667</v>
      </c>
      <c r="CO547" s="71" t="n">
        <v>0.0783333333333333</v>
      </c>
      <c r="CP547" s="71" t="n">
        <v>0.063</v>
      </c>
      <c r="CQ547" s="71" t="n">
        <v>-0.014</v>
      </c>
      <c r="CR547" s="71" t="n">
        <v>-0.002</v>
      </c>
      <c r="CS547" s="71" t="n">
        <v>-0.013</v>
      </c>
      <c r="CT547" s="72" t="n">
        <v>-0.00547521015069944</v>
      </c>
      <c r="CU547" s="72" t="n">
        <v>0.0623499412306663</v>
      </c>
      <c r="CV547" s="72" t="n">
        <v>0.0638847728898646</v>
      </c>
      <c r="CW547" s="72" t="n">
        <v>0.0506611834008967</v>
      </c>
      <c r="CX547" s="32" t="n">
        <v>0.0620163037694927</v>
      </c>
      <c r="CY547" s="32" t="n">
        <v>0.0469350242128442</v>
      </c>
      <c r="CZ547" s="32" t="n">
        <v>0.0329867748695942</v>
      </c>
      <c r="DA547" s="32" t="n">
        <v>0.0593340837654404</v>
      </c>
      <c r="DB547" s="32" t="n">
        <v>-0.00231161550487213</v>
      </c>
      <c r="DC547" s="32" t="n">
        <v>0.00491134248744888</v>
      </c>
      <c r="DD547" s="32" t="n">
        <v>-0.00250630061912453</v>
      </c>
      <c r="DE547" s="32" t="n">
        <v>0.0182211505334166</v>
      </c>
      <c r="DF547" s="32" t="n">
        <v>-0.00200000000000015</v>
      </c>
      <c r="DG547" s="32" t="n">
        <v>0.002</v>
      </c>
      <c r="DH547" s="32" t="n">
        <v>0.0212181776744931</v>
      </c>
      <c r="DI547" s="32" t="n">
        <v>0.0210882472035545</v>
      </c>
      <c r="DJ547" s="32" t="n">
        <v>0.0363477488127488</v>
      </c>
      <c r="DK547" s="32" t="n">
        <v>0.0417154430645326</v>
      </c>
      <c r="DL547" s="32" t="n">
        <v>0.0253491921796684</v>
      </c>
      <c r="DM547" s="32" t="n">
        <v>-0.00188534215817315</v>
      </c>
      <c r="DN547" s="24" t="n">
        <f aca="false">Inputs!AK547</f>
        <v>0.0128416372064198</v>
      </c>
      <c r="DO547" s="24" t="n">
        <f aca="false">Inputs!AK547</f>
        <v>0.0128416372064198</v>
      </c>
      <c r="DP547" s="24" t="n">
        <f aca="false">Inputs!AK547</f>
        <v>0.0128416372064198</v>
      </c>
      <c r="DQ547" s="24" t="n">
        <f aca="false">Inputs!AK547</f>
        <v>0.0128416372064198</v>
      </c>
      <c r="DR547" s="24" t="n">
        <f aca="false">Inputs!AL547</f>
        <v>0.0174125823421208</v>
      </c>
      <c r="DS547" s="24" t="n">
        <f aca="false">Inputs!AL547</f>
        <v>0.0174125823421208</v>
      </c>
      <c r="DT547" s="24" t="n">
        <f aca="false">Inputs!AL547</f>
        <v>0.0174125823421208</v>
      </c>
      <c r="DU547" s="24" t="n">
        <f aca="false">Inputs!AL547</f>
        <v>0.0174125823421208</v>
      </c>
      <c r="DV547" s="24" t="n">
        <f aca="false">Inputs!AM547</f>
        <v>0.0177604076483706</v>
      </c>
      <c r="DW547" s="24" t="n">
        <f aca="false">Inputs!AM547</f>
        <v>0.0177604076483706</v>
      </c>
      <c r="DX547" s="24" t="n">
        <f aca="false">Inputs!AM547</f>
        <v>0.0177604076483706</v>
      </c>
      <c r="DY547" s="24" t="n">
        <f aca="false">Inputs!AM547</f>
        <v>0.0177604076483706</v>
      </c>
      <c r="DZ547" s="24" t="n">
        <f aca="false">Inputs!AN547</f>
        <v>0.0182</v>
      </c>
      <c r="EA547" s="24" t="n">
        <f aca="false">Inputs!AN547</f>
        <v>0.0182</v>
      </c>
      <c r="EB547" s="24" t="n">
        <f aca="false">Inputs!AN547</f>
        <v>0.0182</v>
      </c>
      <c r="EC547" s="24" t="n">
        <f aca="false">Inputs!AN547</f>
        <v>0.0182</v>
      </c>
      <c r="ED547" s="24" t="n">
        <f aca="false">Inputs!AO547</f>
        <v>0.0182</v>
      </c>
      <c r="EE547" s="24" t="n">
        <f aca="false">Inputs!AO547</f>
        <v>0.0182</v>
      </c>
      <c r="EF547" s="24" t="n">
        <f aca="false">Inputs!AO547</f>
        <v>0.0182</v>
      </c>
      <c r="EG547" s="24" t="n">
        <f aca="false">Inputs!AO547</f>
        <v>0.0182</v>
      </c>
      <c r="EH547" s="24" t="n">
        <f aca="false">Inputs!AP547</f>
        <v>0.0182</v>
      </c>
      <c r="EI547" s="24" t="n">
        <f aca="false">Inputs!AP547</f>
        <v>0.0182</v>
      </c>
      <c r="EJ547" s="24" t="n">
        <f aca="false">Inputs!AP547</f>
        <v>0.0182</v>
      </c>
      <c r="EK547" s="24" t="n">
        <f aca="false">Inputs!AP547</f>
        <v>0.0182</v>
      </c>
      <c r="EL547" s="24" t="n">
        <f aca="false">Inputs!AQ547</f>
        <v>0.0182</v>
      </c>
      <c r="EM547" s="24" t="n">
        <f aca="false">Inputs!AP547</f>
        <v>0.0182</v>
      </c>
      <c r="EN547" s="24" t="n">
        <f aca="false">Inputs!AQ547</f>
        <v>0.0182</v>
      </c>
      <c r="EO547" s="24" t="n">
        <f aca="false">Inputs!AQ547</f>
        <v>0.0182</v>
      </c>
      <c r="EP547" s="24" t="n">
        <f aca="false">Inputs!AR547</f>
        <v>0.0182</v>
      </c>
      <c r="EQ547" s="24" t="n">
        <f aca="false">Inputs!AR547</f>
        <v>0.0182</v>
      </c>
      <c r="ER547" s="24" t="n">
        <f aca="false">Inputs!AR547</f>
        <v>0.0182</v>
      </c>
      <c r="ES547" s="24" t="n">
        <f aca="false">Inputs!AR547</f>
        <v>0.0182</v>
      </c>
      <c r="ET547" s="24" t="n">
        <f aca="false">Inputs!AS547</f>
        <v>0.0182</v>
      </c>
      <c r="EU547" s="24" t="n">
        <f aca="false">Inputs!AS547</f>
        <v>0.0182</v>
      </c>
      <c r="EV547" s="24" t="n">
        <f aca="false">Inputs!AS547</f>
        <v>0.0182</v>
      </c>
      <c r="EW547" s="24" t="n">
        <f aca="false">Inputs!AS547</f>
        <v>0.0182</v>
      </c>
      <c r="EX547" s="24" t="n">
        <f aca="false">Inputs!AT547</f>
        <v>0.0182</v>
      </c>
      <c r="EY547" s="24" t="n">
        <f aca="false">Inputs!AT547</f>
        <v>0.0182</v>
      </c>
      <c r="EZ547" s="24" t="n">
        <f aca="false">Inputs!AT547</f>
        <v>0.0182</v>
      </c>
      <c r="FA547" s="24" t="n">
        <f aca="false">Inputs!AT547</f>
        <v>0.0182</v>
      </c>
      <c r="FB547" s="24" t="n">
        <f aca="false">Inputs!AU547</f>
        <v>0.0182</v>
      </c>
      <c r="FC547" s="24" t="n">
        <f aca="false">Inputs!AU547</f>
        <v>0.0182</v>
      </c>
      <c r="FD547" s="24" t="n">
        <f aca="false">Inputs!AU547</f>
        <v>0.0182</v>
      </c>
      <c r="FE547" s="24" t="n">
        <f aca="false">Inputs!AU547</f>
        <v>0.0182</v>
      </c>
      <c r="FF547" s="24" t="n">
        <f aca="false">Inputs!AV547</f>
        <v>0.0182</v>
      </c>
      <c r="FG547" s="24" t="n">
        <f aca="false">Inputs!AV547</f>
        <v>0.0182</v>
      </c>
      <c r="FH547" s="24" t="n">
        <f aca="false">Inputs!AV547</f>
        <v>0.0182</v>
      </c>
      <c r="FI547" s="24" t="n">
        <f aca="false">Inputs!AV547</f>
        <v>0.0182</v>
      </c>
      <c r="FJ547" s="24" t="n">
        <f aca="false">Inputs!AW547</f>
        <v>0.0182</v>
      </c>
      <c r="FK547" s="24" t="n">
        <f aca="false">Inputs!AW547</f>
        <v>0.0182</v>
      </c>
      <c r="FL547" s="24" t="n">
        <f aca="false">Inputs!AW547</f>
        <v>0.0182</v>
      </c>
      <c r="FM547" s="24" t="n">
        <f aca="false">Inputs!AW547</f>
        <v>0.0182</v>
      </c>
      <c r="FN547" s="24" t="n">
        <f aca="false">Inputs!AX547</f>
        <v>0.0182</v>
      </c>
      <c r="FO547" s="24" t="n">
        <f aca="false">Inputs!AX547</f>
        <v>0.0182</v>
      </c>
      <c r="FP547" s="24" t="n">
        <f aca="false">Inputs!AX547</f>
        <v>0.0182</v>
      </c>
      <c r="FQ547" s="24" t="n">
        <f aca="false">Inputs!AX547</f>
        <v>0.0182</v>
      </c>
      <c r="FR547" s="24" t="n">
        <f aca="false">Inputs!AY547</f>
        <v>0.0182</v>
      </c>
      <c r="FS547" s="24" t="n">
        <f aca="false">Inputs!AY547</f>
        <v>0.0182</v>
      </c>
      <c r="FT547" s="24" t="n">
        <f aca="false">Inputs!AY547</f>
        <v>0.0182</v>
      </c>
      <c r="FU547" s="24" t="n">
        <f aca="false">Inputs!AY547</f>
        <v>0.0182</v>
      </c>
      <c r="FV547" s="24" t="n">
        <f aca="false">Inputs!AZ547</f>
        <v>0.0182</v>
      </c>
      <c r="FW547" s="30" t="n">
        <f aca="false">Inputs!AZ547</f>
        <v>0.0182</v>
      </c>
      <c r="FX547" s="30" t="n">
        <f aca="false">Inputs!AZ547</f>
        <v>0.0182</v>
      </c>
      <c r="FY547" s="30" t="n">
        <f aca="false">Inputs!AZ547</f>
        <v>0.0182</v>
      </c>
      <c r="FZ547" s="30" t="n">
        <f aca="false">Inputs!BA547</f>
        <v>0.0182</v>
      </c>
      <c r="GA547" s="30" t="n">
        <f aca="false">Inputs!BA547</f>
        <v>0.0182</v>
      </c>
      <c r="GB547" s="30" t="n">
        <f aca="false">Inputs!BA547</f>
        <v>0.0182</v>
      </c>
      <c r="GC547" s="30" t="n">
        <f aca="false">Inputs!BA547</f>
        <v>0.0182</v>
      </c>
      <c r="GD547" s="30" t="n">
        <f aca="false">Inputs!BA547</f>
        <v>0.0182</v>
      </c>
      <c r="GE547" s="30" t="n">
        <f aca="false">Inputs!BB547</f>
        <v>0.0182</v>
      </c>
      <c r="GF547" s="30" t="n">
        <f aca="false">Inputs!BB547</f>
        <v>0.0182</v>
      </c>
      <c r="GG547" s="30" t="n">
        <f aca="false">Inputs!BB547</f>
        <v>0.0182</v>
      </c>
      <c r="GH547" s="340" t="n">
        <f aca="false">Inputs!BC547</f>
        <v>0.0182</v>
      </c>
      <c r="GI547" s="340" t="n">
        <f aca="false">Inputs!BC547</f>
        <v>0.0182</v>
      </c>
      <c r="GJ547" s="340" t="n">
        <f aca="false">Inputs!BC547</f>
        <v>0.0182</v>
      </c>
      <c r="GK547" s="340" t="n">
        <f aca="false">Inputs!BC547</f>
        <v>0.0182</v>
      </c>
      <c r="GL547" s="340" t="n">
        <f aca="false">Inputs!BD547</f>
        <v>0.0182</v>
      </c>
      <c r="GM547" s="340" t="n">
        <f aca="false">Inputs!BD547</f>
        <v>0.0182</v>
      </c>
      <c r="GN547" s="340" t="n">
        <f aca="false">Inputs!BD547</f>
        <v>0.0182</v>
      </c>
      <c r="GO547" s="340" t="n">
        <f aca="false">Inputs!BD547</f>
        <v>0.0182</v>
      </c>
      <c r="GP547" s="340" t="n">
        <f aca="false">Inputs!BE547</f>
        <v>0.0182</v>
      </c>
      <c r="GQ547" s="340" t="n">
        <f aca="false">Inputs!BE547</f>
        <v>0.0182</v>
      </c>
      <c r="GR547" s="340" t="n">
        <f aca="false">Inputs!BE547</f>
        <v>0.0182</v>
      </c>
      <c r="GS547" s="340" t="n">
        <f aca="false">Inputs!BE547</f>
        <v>0.0182</v>
      </c>
      <c r="GT547" s="340" t="n">
        <f aca="false">Inputs!BF547</f>
        <v>0.0182</v>
      </c>
      <c r="GU547" s="340" t="n">
        <f aca="false">Inputs!BF547</f>
        <v>0.0182</v>
      </c>
      <c r="GV547" s="340" t="n">
        <f aca="false">Inputs!BF547</f>
        <v>0.0182</v>
      </c>
      <c r="GW547" s="340" t="n">
        <f aca="false">Inputs!BF547</f>
        <v>0.0182</v>
      </c>
      <c r="GX547" s="340" t="n">
        <f aca="false">Inputs!BG547</f>
        <v>0.0182</v>
      </c>
      <c r="GY547" s="340" t="n">
        <f aca="false">Inputs!BG547</f>
        <v>0.0182</v>
      </c>
      <c r="GZ547" s="340" t="n">
        <f aca="false">Inputs!BG547</f>
        <v>0.0182</v>
      </c>
      <c r="HA547" s="340" t="n">
        <f aca="false">Inputs!BG547</f>
        <v>0.0182</v>
      </c>
    </row>
    <row r="548" customFormat="false" ht="15" hidden="false" customHeight="false" outlineLevel="0" collapsed="false">
      <c r="A548" s="345" t="s">
        <v>9</v>
      </c>
      <c r="B548" s="346"/>
      <c r="C548" s="123"/>
      <c r="D548" s="123" t="s">
        <v>10</v>
      </c>
      <c r="E548" s="347" t="n">
        <v>42108</v>
      </c>
      <c r="F548" s="18" t="s">
        <v>498</v>
      </c>
      <c r="G548" s="124" t="s">
        <v>12</v>
      </c>
      <c r="H548" s="124"/>
      <c r="I548" s="124"/>
      <c r="J548" s="289"/>
      <c r="K548" s="289"/>
      <c r="L548" s="289"/>
      <c r="M548" s="289"/>
      <c r="N548" s="289"/>
      <c r="O548" s="289"/>
      <c r="P548" s="289"/>
      <c r="Q548" s="289"/>
      <c r="R548" s="289"/>
      <c r="S548" s="289"/>
      <c r="T548" s="289"/>
      <c r="U548" s="289"/>
      <c r="V548" s="289"/>
      <c r="W548" s="289"/>
      <c r="X548" s="289"/>
      <c r="Y548" s="289"/>
      <c r="Z548" s="289"/>
      <c r="AA548" s="289"/>
      <c r="AB548" s="289"/>
      <c r="AC548" s="289"/>
      <c r="AD548" s="289"/>
      <c r="AE548" s="289"/>
      <c r="AF548" s="289"/>
      <c r="AG548" s="289"/>
      <c r="AH548" s="289"/>
      <c r="AI548" s="289"/>
      <c r="AJ548" s="289"/>
      <c r="AK548" s="289"/>
      <c r="AL548" s="289"/>
      <c r="AM548" s="289"/>
      <c r="AN548" s="289"/>
      <c r="AO548" s="289"/>
      <c r="AP548" s="289"/>
      <c r="AQ548" s="289"/>
      <c r="AR548" s="289"/>
      <c r="AS548" s="289"/>
      <c r="AT548" s="289"/>
      <c r="AU548" s="289"/>
      <c r="AV548" s="289"/>
      <c r="AW548" s="289"/>
      <c r="AX548" s="289"/>
      <c r="AY548" s="289"/>
      <c r="AZ548" s="289"/>
      <c r="BA548" s="289"/>
      <c r="BB548" s="289"/>
      <c r="BC548" s="289"/>
      <c r="BD548" s="289"/>
      <c r="BE548" s="289"/>
      <c r="BF548" s="289"/>
      <c r="BG548" s="289"/>
      <c r="BH548" s="289"/>
      <c r="BI548" s="289"/>
      <c r="BJ548" s="71" t="n">
        <v>0.052</v>
      </c>
      <c r="BK548" s="71" t="n">
        <v>0.051</v>
      </c>
      <c r="BL548" s="71" t="n">
        <v>0.051</v>
      </c>
      <c r="BM548" s="71" t="n">
        <v>0.052</v>
      </c>
      <c r="BN548" s="71" t="n">
        <v>0.054</v>
      </c>
      <c r="BO548" s="71" t="n">
        <v>0.056</v>
      </c>
      <c r="BP548" s="71" t="n">
        <v>0.055</v>
      </c>
      <c r="BQ548" s="71" t="n">
        <v>0.057</v>
      </c>
      <c r="BR548" s="71" t="n">
        <v>0.056</v>
      </c>
      <c r="BS548" s="71" t="n">
        <v>0.057</v>
      </c>
      <c r="BT548" s="71" t="n">
        <v>0.055</v>
      </c>
      <c r="BU548" s="71" t="n">
        <v>0.054</v>
      </c>
      <c r="BV548" s="71" t="n">
        <v>0.052</v>
      </c>
      <c r="BW548" s="71" t="n">
        <v>0.052</v>
      </c>
      <c r="BX548" s="71" t="n">
        <v>0.053</v>
      </c>
      <c r="BY548" s="71" t="n">
        <v>0.051</v>
      </c>
      <c r="BZ548" s="71" t="n">
        <v>0.0488307766218351</v>
      </c>
      <c r="CA548" s="71" t="n">
        <v>0.0482960643466157</v>
      </c>
      <c r="CB548" s="71" t="n">
        <v>0.0473227550417711</v>
      </c>
      <c r="CC548" s="71" t="n">
        <v>0.047403575754894</v>
      </c>
      <c r="CD548" s="280" t="n">
        <v>0.0468974883183133</v>
      </c>
      <c r="CE548" s="280" t="n">
        <v>0.0462487279232507</v>
      </c>
      <c r="CF548" s="71" t="n">
        <v>0.0451323879703746</v>
      </c>
      <c r="CG548" s="71" t="n">
        <v>0.0453318439141313</v>
      </c>
      <c r="CH548" s="71" t="n">
        <v>0.0452803378875544</v>
      </c>
      <c r="CI548" s="71" t="n">
        <v>0.0608152907925519</v>
      </c>
      <c r="CJ548" s="71" t="n">
        <v>0.0647453429958257</v>
      </c>
      <c r="CK548" s="71" t="n">
        <v>0.0601591198491898</v>
      </c>
      <c r="CL548" s="71" t="n">
        <v>0.0550835154033333</v>
      </c>
      <c r="CM548" s="71" t="n">
        <v>0.0501530582</v>
      </c>
      <c r="CN548" s="71" t="n">
        <v>0.0449468488233333</v>
      </c>
      <c r="CO548" s="71" t="n">
        <v>0.0425668563966667</v>
      </c>
      <c r="CP548" s="71" t="n">
        <v>0.0413407716537413</v>
      </c>
      <c r="CQ548" s="71" t="n">
        <v>0.0397909174555783</v>
      </c>
      <c r="CR548" s="71" t="n">
        <v>0.0391427720856857</v>
      </c>
      <c r="CS548" s="71" t="n">
        <v>0.0375311830019386</v>
      </c>
      <c r="CT548" s="72" t="n">
        <v>0.0353333333333333</v>
      </c>
      <c r="CU548" s="72" t="n">
        <v>0.032</v>
      </c>
      <c r="CV548" s="72" t="n">
        <v>0.03</v>
      </c>
      <c r="CW548" s="72" t="n">
        <v>0.0293333333333333</v>
      </c>
      <c r="CX548" s="31" t="n">
        <v>0.0276666666666667</v>
      </c>
      <c r="CY548" s="31" t="n">
        <v>0.0253333333333333</v>
      </c>
      <c r="CZ548" s="31" t="n">
        <v>0.024</v>
      </c>
      <c r="DA548" s="31" t="n">
        <v>0.023</v>
      </c>
      <c r="DB548" s="31" t="n">
        <v>0.0236742633666667</v>
      </c>
      <c r="DC548" s="31" t="n">
        <v>0.0223333333333333</v>
      </c>
      <c r="DD548" s="31" t="n">
        <v>0.0216666666666667</v>
      </c>
      <c r="DE548" s="31" t="n">
        <v>0.0213333333333333</v>
      </c>
      <c r="DF548" s="31" t="n">
        <v>0.0216666666666667</v>
      </c>
      <c r="DG548" s="31" t="n">
        <v>0.0216666666666667</v>
      </c>
      <c r="DH548" s="31" t="n">
        <v>0.0222550086894027</v>
      </c>
      <c r="DI548" s="31" t="n">
        <v>0.0225392382127601</v>
      </c>
      <c r="DJ548" s="31" t="n">
        <v>0.022891877780712</v>
      </c>
      <c r="DK548" s="31" t="n">
        <v>0.0233230755104775</v>
      </c>
      <c r="DL548" s="31" t="n">
        <v>0.0235151905641649</v>
      </c>
      <c r="DM548" s="31" t="n">
        <v>0.0238077557282946</v>
      </c>
      <c r="DN548" s="30" t="n">
        <f aca="false">Inputs!AK548</f>
        <v>0.0246828178653418</v>
      </c>
      <c r="DO548" s="30" t="n">
        <f aca="false">Inputs!AK548</f>
        <v>0.0246828178653418</v>
      </c>
      <c r="DP548" s="30" t="n">
        <f aca="false">Inputs!AK548</f>
        <v>0.0246828178653418</v>
      </c>
      <c r="DQ548" s="30" t="n">
        <f aca="false">Inputs!AK548</f>
        <v>0.0246828178653418</v>
      </c>
      <c r="DR548" s="30" t="n">
        <f aca="false">Inputs!AL548</f>
        <v>0.0260293415060522</v>
      </c>
      <c r="DS548" s="30" t="n">
        <f aca="false">Inputs!AL548</f>
        <v>0.0260293415060522</v>
      </c>
      <c r="DT548" s="30" t="n">
        <f aca="false">Inputs!AL548</f>
        <v>0.0260293415060522</v>
      </c>
      <c r="DU548" s="30" t="n">
        <f aca="false">Inputs!AL548</f>
        <v>0.0260293415060522</v>
      </c>
      <c r="DV548" s="30" t="n">
        <f aca="false">Inputs!AM548</f>
        <v>0.0274306757352239</v>
      </c>
      <c r="DW548" s="30" t="n">
        <f aca="false">Inputs!AM548</f>
        <v>0.0274306757352239</v>
      </c>
      <c r="DX548" s="30" t="n">
        <f aca="false">Inputs!AM548</f>
        <v>0.0274306757352239</v>
      </c>
      <c r="DY548" s="30" t="n">
        <f aca="false">Inputs!AM548</f>
        <v>0.0274306757352239</v>
      </c>
      <c r="DZ548" s="30" t="n">
        <f aca="false">Inputs!AN548</f>
        <v>0.0274306757352239</v>
      </c>
      <c r="EA548" s="30" t="n">
        <f aca="false">Inputs!AN548</f>
        <v>0.0274306757352239</v>
      </c>
      <c r="EB548" s="30" t="n">
        <f aca="false">Inputs!AN548</f>
        <v>0.0274306757352239</v>
      </c>
      <c r="EC548" s="30" t="n">
        <f aca="false">Inputs!AN548</f>
        <v>0.0274306757352239</v>
      </c>
      <c r="ED548" s="30" t="n">
        <f aca="false">Inputs!AO548</f>
        <v>0.0274306757352239</v>
      </c>
      <c r="EE548" s="30" t="n">
        <f aca="false">Inputs!AO548</f>
        <v>0.0274306757352239</v>
      </c>
      <c r="EF548" s="30" t="n">
        <f aca="false">Inputs!AO548</f>
        <v>0.0274306757352239</v>
      </c>
      <c r="EG548" s="30" t="n">
        <f aca="false">Inputs!AO548</f>
        <v>0.0274306757352239</v>
      </c>
      <c r="EH548" s="30" t="n">
        <f aca="false">Inputs!AP548</f>
        <v>0.0274306757352239</v>
      </c>
      <c r="EI548" s="30" t="n">
        <f aca="false">Inputs!AP548</f>
        <v>0.0274306757352239</v>
      </c>
      <c r="EJ548" s="30" t="n">
        <f aca="false">Inputs!AP548</f>
        <v>0.0274306757352239</v>
      </c>
      <c r="EK548" s="30" t="n">
        <f aca="false">Inputs!AP548</f>
        <v>0.0274306757352239</v>
      </c>
      <c r="EL548" s="30" t="n">
        <f aca="false">Inputs!AQ548</f>
        <v>0.0274306757352239</v>
      </c>
      <c r="EM548" s="30" t="n">
        <f aca="false">Inputs!AP548</f>
        <v>0.0274306757352239</v>
      </c>
      <c r="EN548" s="30" t="n">
        <f aca="false">Inputs!AQ548</f>
        <v>0.0274306757352239</v>
      </c>
      <c r="EO548" s="30" t="n">
        <f aca="false">Inputs!AQ548</f>
        <v>0.0274306757352239</v>
      </c>
      <c r="EP548" s="30" t="n">
        <f aca="false">Inputs!AR548</f>
        <v>0.0274306757352239</v>
      </c>
      <c r="EQ548" s="30" t="n">
        <f aca="false">Inputs!AR548</f>
        <v>0.0274306757352239</v>
      </c>
      <c r="ER548" s="30" t="n">
        <f aca="false">Inputs!AR548</f>
        <v>0.0274306757352239</v>
      </c>
      <c r="ES548" s="30" t="n">
        <f aca="false">Inputs!AR548</f>
        <v>0.0274306757352239</v>
      </c>
      <c r="ET548" s="30" t="n">
        <f aca="false">Inputs!AS548</f>
        <v>0.0274306757352239</v>
      </c>
      <c r="EU548" s="30" t="n">
        <f aca="false">Inputs!AS548</f>
        <v>0.0274306757352239</v>
      </c>
      <c r="EV548" s="30" t="n">
        <f aca="false">Inputs!AS548</f>
        <v>0.0274306757352239</v>
      </c>
      <c r="EW548" s="30" t="n">
        <f aca="false">Inputs!AS548</f>
        <v>0.0274306757352239</v>
      </c>
      <c r="EX548" s="30" t="n">
        <f aca="false">Inputs!AT548</f>
        <v>0.0274306757352239</v>
      </c>
      <c r="EY548" s="30" t="n">
        <f aca="false">Inputs!AT548</f>
        <v>0.0274306757352239</v>
      </c>
      <c r="EZ548" s="30" t="n">
        <f aca="false">Inputs!AT548</f>
        <v>0.0274306757352239</v>
      </c>
      <c r="FA548" s="30" t="n">
        <f aca="false">Inputs!AT548</f>
        <v>0.0274306757352239</v>
      </c>
      <c r="FB548" s="30" t="n">
        <f aca="false">Inputs!AU548</f>
        <v>0.0274306757352239</v>
      </c>
      <c r="FC548" s="30" t="n">
        <f aca="false">Inputs!AU548</f>
        <v>0.0274306757352239</v>
      </c>
      <c r="FD548" s="30" t="n">
        <f aca="false">Inputs!AU548</f>
        <v>0.0274306757352239</v>
      </c>
      <c r="FE548" s="30" t="n">
        <f aca="false">Inputs!AU548</f>
        <v>0.0274306757352239</v>
      </c>
      <c r="FF548" s="30" t="n">
        <f aca="false">Inputs!AV548</f>
        <v>0.0274306757352239</v>
      </c>
      <c r="FG548" s="30" t="n">
        <f aca="false">Inputs!AV548</f>
        <v>0.0274306757352239</v>
      </c>
      <c r="FH548" s="30" t="n">
        <f aca="false">Inputs!AV548</f>
        <v>0.0274306757352239</v>
      </c>
      <c r="FI548" s="30" t="n">
        <f aca="false">Inputs!AV548</f>
        <v>0.0274306757352239</v>
      </c>
      <c r="FJ548" s="30" t="n">
        <f aca="false">Inputs!AW548</f>
        <v>0.0274306757352239</v>
      </c>
      <c r="FK548" s="30" t="n">
        <f aca="false">Inputs!AW548</f>
        <v>0.0274306757352239</v>
      </c>
      <c r="FL548" s="30" t="n">
        <f aca="false">Inputs!AW548</f>
        <v>0.0274306757352239</v>
      </c>
      <c r="FM548" s="30" t="n">
        <f aca="false">Inputs!AW548</f>
        <v>0.0274306757352239</v>
      </c>
      <c r="FN548" s="30" t="n">
        <f aca="false">Inputs!AX548</f>
        <v>0.0274306757352239</v>
      </c>
      <c r="FO548" s="30" t="n">
        <f aca="false">Inputs!AX548</f>
        <v>0.0274306757352239</v>
      </c>
      <c r="FP548" s="30" t="n">
        <f aca="false">Inputs!AX548</f>
        <v>0.0274306757352239</v>
      </c>
      <c r="FQ548" s="30" t="n">
        <f aca="false">Inputs!AX548</f>
        <v>0.0274306757352239</v>
      </c>
      <c r="FR548" s="30" t="n">
        <f aca="false">Inputs!AY548</f>
        <v>0.0274306757352239</v>
      </c>
      <c r="FS548" s="30" t="n">
        <f aca="false">Inputs!AY548</f>
        <v>0.0274306757352239</v>
      </c>
      <c r="FT548" s="30" t="n">
        <f aca="false">Inputs!AY548</f>
        <v>0.0274306757352239</v>
      </c>
      <c r="FU548" s="30" t="n">
        <f aca="false">Inputs!AY548</f>
        <v>0.0274306757352239</v>
      </c>
      <c r="FV548" s="24" t="n">
        <f aca="false">Inputs!AZ548</f>
        <v>0.0274306757352239</v>
      </c>
      <c r="FW548" s="30" t="n">
        <f aca="false">Inputs!AZ548</f>
        <v>0.0274306757352239</v>
      </c>
      <c r="FX548" s="30" t="n">
        <f aca="false">Inputs!AZ548</f>
        <v>0.0274306757352239</v>
      </c>
      <c r="FY548" s="30" t="n">
        <f aca="false">Inputs!AZ548</f>
        <v>0.0274306757352239</v>
      </c>
      <c r="FZ548" s="30" t="n">
        <f aca="false">Inputs!BA548</f>
        <v>0.0274306757352239</v>
      </c>
      <c r="GA548" s="30" t="n">
        <f aca="false">Inputs!BA548</f>
        <v>0.0274306757352239</v>
      </c>
      <c r="GB548" s="30" t="n">
        <f aca="false">Inputs!BA548</f>
        <v>0.0274306757352239</v>
      </c>
      <c r="GC548" s="30" t="n">
        <f aca="false">Inputs!BA548</f>
        <v>0.0274306757352239</v>
      </c>
      <c r="GD548" s="30" t="n">
        <f aca="false">Inputs!BA548</f>
        <v>0.0274306757352239</v>
      </c>
      <c r="GE548" s="30" t="n">
        <f aca="false">Inputs!BB548</f>
        <v>0.0274306757352239</v>
      </c>
      <c r="GF548" s="30" t="n">
        <f aca="false">Inputs!BB548</f>
        <v>0.0274306757352239</v>
      </c>
      <c r="GG548" s="30" t="n">
        <f aca="false">Inputs!BB548</f>
        <v>0.0274306757352239</v>
      </c>
      <c r="GH548" s="340" t="n">
        <f aca="false">Inputs!BC548</f>
        <v>0.0274306757352239</v>
      </c>
      <c r="GI548" s="340" t="n">
        <f aca="false">Inputs!BC548</f>
        <v>0.0274306757352239</v>
      </c>
      <c r="GJ548" s="340" t="n">
        <f aca="false">Inputs!BC548</f>
        <v>0.0274306757352239</v>
      </c>
      <c r="GK548" s="340" t="n">
        <f aca="false">Inputs!BC548</f>
        <v>0.0274306757352239</v>
      </c>
      <c r="GL548" s="340" t="n">
        <f aca="false">Inputs!BD548</f>
        <v>0.0274306757352239</v>
      </c>
      <c r="GM548" s="340" t="n">
        <f aca="false">Inputs!BD548</f>
        <v>0.0274306757352239</v>
      </c>
      <c r="GN548" s="340" t="n">
        <f aca="false">Inputs!BD548</f>
        <v>0.0274306757352239</v>
      </c>
      <c r="GO548" s="340" t="n">
        <f aca="false">Inputs!BD548</f>
        <v>0.0274306757352239</v>
      </c>
      <c r="GP548" s="340" t="n">
        <f aca="false">Inputs!BE548</f>
        <v>0.0274306757352239</v>
      </c>
      <c r="GQ548" s="340" t="n">
        <f aca="false">Inputs!BE548</f>
        <v>0.0274306757352239</v>
      </c>
      <c r="GR548" s="340" t="n">
        <f aca="false">Inputs!BE548</f>
        <v>0.0274306757352239</v>
      </c>
      <c r="GS548" s="340" t="n">
        <f aca="false">Inputs!BE548</f>
        <v>0.0274306757352239</v>
      </c>
      <c r="GT548" s="340" t="n">
        <f aca="false">Inputs!BF548</f>
        <v>0.0274306757352239</v>
      </c>
      <c r="GU548" s="340" t="n">
        <f aca="false">Inputs!BF548</f>
        <v>0.0274306757352239</v>
      </c>
      <c r="GV548" s="340" t="n">
        <f aca="false">Inputs!BF548</f>
        <v>0.0274306757352239</v>
      </c>
      <c r="GW548" s="340" t="n">
        <f aca="false">Inputs!BF548</f>
        <v>0.0274306757352239</v>
      </c>
      <c r="GX548" s="340" t="n">
        <f aca="false">Inputs!BG548</f>
        <v>0.0274306757352239</v>
      </c>
      <c r="GY548" s="340" t="n">
        <f aca="false">Inputs!BG548</f>
        <v>0.0274306757352239</v>
      </c>
      <c r="GZ548" s="340" t="n">
        <f aca="false">Inputs!BG548</f>
        <v>0.0274306757352239</v>
      </c>
      <c r="HA548" s="340" t="n">
        <f aca="false">Inputs!BG548</f>
        <v>0.0274306757352239</v>
      </c>
    </row>
    <row r="549" customFormat="false" ht="15" hidden="false" customHeight="false" outlineLevel="0" collapsed="false">
      <c r="A549" s="48" t="s">
        <v>99</v>
      </c>
      <c r="B549" s="123" t="s">
        <v>499</v>
      </c>
      <c r="C549" s="201" t="s">
        <v>500</v>
      </c>
      <c r="D549" s="201" t="s">
        <v>101</v>
      </c>
      <c r="E549" s="347" t="n">
        <v>42170</v>
      </c>
      <c r="F549" s="19" t="s">
        <v>501</v>
      </c>
      <c r="G549" s="124" t="s">
        <v>502</v>
      </c>
      <c r="H549" s="124"/>
      <c r="I549" s="124" t="s">
        <v>503</v>
      </c>
      <c r="CL549" s="275"/>
      <c r="CM549" s="275"/>
      <c r="CN549" s="275"/>
      <c r="CO549" s="275"/>
      <c r="CP549" s="275"/>
      <c r="CQ549" s="275"/>
      <c r="CR549" s="275"/>
      <c r="CS549" s="275"/>
      <c r="CT549" s="275"/>
      <c r="CU549" s="275"/>
      <c r="CV549" s="275"/>
      <c r="CW549" s="275"/>
      <c r="EA549" s="275"/>
      <c r="GH549" s="275"/>
      <c r="GI549" s="275"/>
      <c r="GJ549" s="275"/>
      <c r="GK549" s="275"/>
      <c r="GL549" s="275"/>
      <c r="GM549" s="275"/>
      <c r="GN549" s="275"/>
      <c r="GO549" s="275"/>
      <c r="GP549" s="275"/>
      <c r="GQ549" s="275"/>
      <c r="GR549" s="275"/>
      <c r="GS549" s="275"/>
      <c r="GT549" s="275"/>
      <c r="GU549" s="275"/>
      <c r="GV549" s="275"/>
      <c r="GW549" s="275"/>
      <c r="GX549" s="275"/>
      <c r="GY549" s="275"/>
      <c r="GZ549" s="275"/>
      <c r="HA549" s="275"/>
    </row>
    <row r="550" customFormat="false" ht="15" hidden="false" customHeight="false" outlineLevel="0" collapsed="false">
      <c r="A550" s="48" t="s">
        <v>99</v>
      </c>
      <c r="B550" s="123" t="s">
        <v>499</v>
      </c>
      <c r="C550" s="201" t="s">
        <v>500</v>
      </c>
      <c r="D550" s="201" t="s">
        <v>320</v>
      </c>
      <c r="E550" s="347" t="n">
        <v>42170</v>
      </c>
      <c r="F550" s="19" t="s">
        <v>504</v>
      </c>
      <c r="G550" s="124" t="s">
        <v>12</v>
      </c>
      <c r="H550" s="124"/>
      <c r="I550" s="124" t="s">
        <v>505</v>
      </c>
      <c r="CL550" s="275"/>
      <c r="CM550" s="275"/>
      <c r="CN550" s="275"/>
      <c r="CO550" s="275"/>
      <c r="CP550" s="275"/>
      <c r="CQ550" s="275"/>
      <c r="CR550" s="275"/>
      <c r="CS550" s="275"/>
      <c r="CT550" s="275"/>
      <c r="CU550" s="275"/>
      <c r="CV550" s="275"/>
      <c r="CW550" s="275"/>
      <c r="EA550" s="275"/>
      <c r="GH550" s="275"/>
      <c r="GI550" s="275"/>
      <c r="GJ550" s="275"/>
      <c r="GK550" s="275"/>
      <c r="GL550" s="275"/>
      <c r="GM550" s="275"/>
      <c r="GN550" s="275"/>
      <c r="GO550" s="275"/>
      <c r="GP550" s="275"/>
      <c r="GQ550" s="275"/>
      <c r="GR550" s="275"/>
      <c r="GS550" s="275"/>
      <c r="GT550" s="275"/>
      <c r="GU550" s="275"/>
      <c r="GV550" s="275"/>
      <c r="GW550" s="275"/>
      <c r="GX550" s="275"/>
      <c r="GY550" s="275"/>
      <c r="GZ550" s="275"/>
      <c r="HA550" s="275"/>
    </row>
    <row r="551" customFormat="false" ht="15" hidden="false" customHeight="false" outlineLevel="0" collapsed="false">
      <c r="A551" s="48" t="s">
        <v>99</v>
      </c>
      <c r="B551" s="123" t="s">
        <v>499</v>
      </c>
      <c r="C551" s="201" t="s">
        <v>506</v>
      </c>
      <c r="D551" s="123" t="s">
        <v>101</v>
      </c>
      <c r="E551" s="124"/>
      <c r="F551" s="19" t="s">
        <v>507</v>
      </c>
      <c r="G551" s="124" t="s">
        <v>12</v>
      </c>
      <c r="H551" s="124"/>
      <c r="I551" s="124"/>
      <c r="CL551" s="275"/>
      <c r="CM551" s="275"/>
      <c r="CN551" s="275"/>
      <c r="CO551" s="275"/>
      <c r="CP551" s="275"/>
      <c r="CQ551" s="275"/>
      <c r="CR551" s="275"/>
      <c r="CS551" s="275"/>
      <c r="CT551" s="275"/>
      <c r="CU551" s="275"/>
      <c r="CV551" s="275"/>
      <c r="CW551" s="275"/>
      <c r="EA551" s="275"/>
      <c r="GH551" s="275"/>
      <c r="GI551" s="275"/>
      <c r="GJ551" s="275"/>
      <c r="GK551" s="275"/>
      <c r="GL551" s="275"/>
      <c r="GM551" s="275"/>
      <c r="GN551" s="275"/>
      <c r="GO551" s="275"/>
      <c r="GP551" s="275"/>
      <c r="GQ551" s="275"/>
      <c r="GR551" s="275"/>
      <c r="GS551" s="275"/>
      <c r="GT551" s="275"/>
      <c r="GU551" s="275"/>
      <c r="GV551" s="275"/>
      <c r="GW551" s="275"/>
      <c r="GX551" s="275"/>
      <c r="GY551" s="275"/>
      <c r="GZ551" s="275"/>
      <c r="HA551" s="275"/>
    </row>
    <row r="552" customFormat="false" ht="15" hidden="false" customHeight="false" outlineLevel="0" collapsed="false">
      <c r="A552" s="211" t="s">
        <v>99</v>
      </c>
      <c r="B552" s="212" t="s">
        <v>499</v>
      </c>
      <c r="C552" s="213" t="s">
        <v>506</v>
      </c>
      <c r="D552" s="212" t="s">
        <v>320</v>
      </c>
      <c r="E552" s="349"/>
      <c r="F552" s="19" t="s">
        <v>508</v>
      </c>
      <c r="G552" s="349" t="s">
        <v>12</v>
      </c>
      <c r="H552" s="349"/>
      <c r="I552" s="349"/>
      <c r="CL552" s="275"/>
      <c r="CM552" s="275"/>
      <c r="CN552" s="275"/>
      <c r="CO552" s="275"/>
      <c r="CP552" s="275"/>
      <c r="CQ552" s="275"/>
      <c r="CR552" s="275"/>
      <c r="CS552" s="275"/>
      <c r="CT552" s="275"/>
      <c r="CU552" s="275"/>
      <c r="CV552" s="275"/>
      <c r="CW552" s="275"/>
      <c r="EA552" s="275"/>
      <c r="GH552" s="275"/>
      <c r="GI552" s="275"/>
      <c r="GJ552" s="275"/>
      <c r="GK552" s="275"/>
      <c r="GL552" s="275"/>
      <c r="GM552" s="275"/>
      <c r="GN552" s="275"/>
      <c r="GO552" s="275"/>
      <c r="GP552" s="275"/>
      <c r="GQ552" s="275"/>
      <c r="GR552" s="275"/>
      <c r="GS552" s="275"/>
      <c r="GT552" s="275"/>
      <c r="GU552" s="275"/>
      <c r="GV552" s="275"/>
      <c r="GW552" s="275"/>
      <c r="GX552" s="275"/>
      <c r="GY552" s="275"/>
      <c r="GZ552" s="275"/>
      <c r="HA552" s="275"/>
    </row>
    <row r="553" customFormat="false" ht="15" hidden="false" customHeight="false" outlineLevel="0" collapsed="false">
      <c r="A553" s="211" t="s">
        <v>99</v>
      </c>
      <c r="B553" s="212" t="s">
        <v>499</v>
      </c>
      <c r="C553" s="213" t="s">
        <v>506</v>
      </c>
      <c r="D553" s="212" t="s">
        <v>320</v>
      </c>
      <c r="E553" s="349"/>
      <c r="F553" s="19" t="s">
        <v>509</v>
      </c>
      <c r="G553" s="349" t="s">
        <v>12</v>
      </c>
      <c r="H553" s="349"/>
      <c r="I553" s="349"/>
      <c r="CL553" s="275"/>
      <c r="CM553" s="275"/>
      <c r="CN553" s="275"/>
      <c r="CO553" s="275"/>
      <c r="CP553" s="275"/>
      <c r="CQ553" s="275"/>
      <c r="CR553" s="275"/>
      <c r="CS553" s="275"/>
      <c r="CT553" s="275"/>
      <c r="CU553" s="275"/>
      <c r="CV553" s="275"/>
      <c r="CW553" s="275"/>
      <c r="EA553" s="275"/>
      <c r="GH553" s="275"/>
      <c r="GI553" s="275"/>
      <c r="GJ553" s="275"/>
      <c r="GK553" s="275"/>
      <c r="GL553" s="275"/>
      <c r="GM553" s="275"/>
      <c r="GN553" s="275"/>
      <c r="GO553" s="275"/>
      <c r="GP553" s="275"/>
      <c r="GQ553" s="275"/>
      <c r="GR553" s="275"/>
      <c r="GS553" s="275"/>
      <c r="GT553" s="275"/>
      <c r="GU553" s="275"/>
      <c r="GV553" s="275"/>
      <c r="GW553" s="275"/>
      <c r="GX553" s="275"/>
      <c r="GY553" s="275"/>
      <c r="GZ553" s="275"/>
      <c r="HA553" s="275"/>
    </row>
    <row r="554" customFormat="false" ht="15" hidden="false" customHeight="false" outlineLevel="0" collapsed="false">
      <c r="A554" s="319" t="s">
        <v>99</v>
      </c>
      <c r="B554" s="350" t="s">
        <v>499</v>
      </c>
      <c r="C554" s="350" t="s">
        <v>510</v>
      </c>
      <c r="D554" s="350" t="s">
        <v>320</v>
      </c>
      <c r="E554" s="351"/>
      <c r="F554" s="103" t="s">
        <v>511</v>
      </c>
      <c r="G554" s="350" t="s">
        <v>12</v>
      </c>
      <c r="H554" s="350"/>
      <c r="I554" s="350" t="s">
        <v>512</v>
      </c>
      <c r="CL554" s="275"/>
      <c r="CM554" s="275"/>
      <c r="CN554" s="275"/>
      <c r="CO554" s="275"/>
      <c r="CP554" s="275"/>
      <c r="CQ554" s="275"/>
      <c r="CR554" s="275"/>
      <c r="CS554" s="275"/>
      <c r="CT554" s="275"/>
      <c r="CU554" s="275"/>
      <c r="CV554" s="275"/>
      <c r="CW554" s="275"/>
      <c r="EA554" s="275"/>
    </row>
    <row r="555" customFormat="false" ht="15" hidden="false" customHeight="false" outlineLevel="0" collapsed="false">
      <c r="A555" s="319" t="s">
        <v>99</v>
      </c>
      <c r="B555" s="350" t="s">
        <v>499</v>
      </c>
      <c r="C555" s="350" t="s">
        <v>510</v>
      </c>
      <c r="D555" s="350" t="s">
        <v>320</v>
      </c>
      <c r="E555" s="351"/>
      <c r="F555" s="103" t="s">
        <v>513</v>
      </c>
      <c r="G555" s="350" t="s">
        <v>12</v>
      </c>
      <c r="H555" s="350"/>
      <c r="I555" s="350" t="s">
        <v>512</v>
      </c>
      <c r="CL555" s="275"/>
      <c r="CM555" s="275"/>
      <c r="CN555" s="275"/>
      <c r="CO555" s="275"/>
      <c r="CP555" s="275"/>
      <c r="CQ555" s="275"/>
      <c r="CR555" s="275"/>
      <c r="CS555" s="275"/>
      <c r="CT555" s="275"/>
      <c r="CU555" s="275"/>
      <c r="CV555" s="275"/>
      <c r="CW555" s="275"/>
      <c r="EA555" s="275"/>
    </row>
    <row r="556" customFormat="false" ht="15" hidden="false" customHeight="false" outlineLevel="0" collapsed="false">
      <c r="A556" s="319" t="s">
        <v>99</v>
      </c>
      <c r="B556" s="350" t="s">
        <v>499</v>
      </c>
      <c r="C556" s="350" t="s">
        <v>514</v>
      </c>
      <c r="D556" s="350" t="s">
        <v>320</v>
      </c>
      <c r="E556" s="351"/>
      <c r="F556" s="103" t="s">
        <v>515</v>
      </c>
      <c r="G556" s="350" t="s">
        <v>12</v>
      </c>
      <c r="H556" s="350"/>
      <c r="I556" s="350" t="s">
        <v>512</v>
      </c>
      <c r="CL556" s="275"/>
      <c r="CM556" s="275"/>
      <c r="CN556" s="275"/>
      <c r="CO556" s="275"/>
      <c r="CP556" s="275"/>
      <c r="CQ556" s="275"/>
      <c r="CR556" s="275"/>
      <c r="CS556" s="275"/>
      <c r="CT556" s="275"/>
      <c r="CU556" s="275"/>
      <c r="CV556" s="275"/>
      <c r="CW556" s="275"/>
      <c r="EA556" s="275"/>
    </row>
    <row r="557" customFormat="false" ht="15" hidden="false" customHeight="false" outlineLevel="0" collapsed="false">
      <c r="A557" s="319" t="s">
        <v>99</v>
      </c>
      <c r="B557" s="350" t="s">
        <v>499</v>
      </c>
      <c r="C557" s="350" t="s">
        <v>514</v>
      </c>
      <c r="D557" s="350" t="s">
        <v>320</v>
      </c>
      <c r="E557" s="351"/>
      <c r="F557" s="103" t="s">
        <v>516</v>
      </c>
      <c r="G557" s="350" t="s">
        <v>12</v>
      </c>
      <c r="H557" s="350"/>
      <c r="I557" s="350" t="s">
        <v>512</v>
      </c>
      <c r="CL557" s="275"/>
      <c r="CM557" s="275"/>
      <c r="CN557" s="275"/>
      <c r="CO557" s="275"/>
      <c r="CP557" s="275"/>
      <c r="CQ557" s="275"/>
      <c r="CR557" s="275"/>
      <c r="CS557" s="275"/>
      <c r="CT557" s="275"/>
      <c r="CU557" s="275"/>
      <c r="CV557" s="275"/>
      <c r="CW557" s="275"/>
      <c r="EA557" s="275"/>
    </row>
    <row r="558" customFormat="false" ht="15" hidden="false" customHeight="false" outlineLevel="0" collapsed="false">
      <c r="A558" s="211" t="s">
        <v>99</v>
      </c>
      <c r="B558" s="212" t="s">
        <v>499</v>
      </c>
      <c r="C558" s="213" t="s">
        <v>517</v>
      </c>
      <c r="D558" s="212" t="s">
        <v>320</v>
      </c>
      <c r="E558" s="349"/>
      <c r="F558" s="19" t="s">
        <v>518</v>
      </c>
      <c r="G558" s="349" t="s">
        <v>12</v>
      </c>
      <c r="H558" s="349"/>
      <c r="I558" s="349"/>
      <c r="CL558" s="275"/>
      <c r="CM558" s="275"/>
      <c r="CN558" s="275"/>
      <c r="CO558" s="275"/>
      <c r="CP558" s="275"/>
      <c r="CQ558" s="275"/>
      <c r="CR558" s="275"/>
      <c r="CS558" s="275"/>
      <c r="CT558" s="275"/>
      <c r="CU558" s="275"/>
      <c r="CV558" s="275"/>
      <c r="CW558" s="275"/>
      <c r="EA558" s="275"/>
    </row>
    <row r="559" customFormat="false" ht="15" hidden="false" customHeight="false" outlineLevel="0" collapsed="false">
      <c r="A559" s="211" t="s">
        <v>99</v>
      </c>
      <c r="B559" s="212" t="s">
        <v>499</v>
      </c>
      <c r="C559" s="213" t="s">
        <v>517</v>
      </c>
      <c r="D559" s="212" t="s">
        <v>320</v>
      </c>
      <c r="E559" s="349"/>
      <c r="F559" s="19" t="s">
        <v>519</v>
      </c>
      <c r="G559" s="349" t="s">
        <v>12</v>
      </c>
      <c r="H559" s="349"/>
      <c r="I559" s="349"/>
      <c r="CL559" s="275"/>
      <c r="CM559" s="275"/>
      <c r="CN559" s="275"/>
      <c r="CO559" s="275"/>
      <c r="CP559" s="275"/>
      <c r="CQ559" s="275"/>
      <c r="CR559" s="275"/>
      <c r="CS559" s="275"/>
      <c r="CT559" s="275"/>
      <c r="CU559" s="275"/>
      <c r="CV559" s="275"/>
      <c r="CW559" s="275"/>
      <c r="EA559" s="275"/>
    </row>
    <row r="560" customFormat="false" ht="15" hidden="false" customHeight="false" outlineLevel="0" collapsed="false">
      <c r="A560" s="48" t="s">
        <v>99</v>
      </c>
      <c r="B560" s="123" t="s">
        <v>499</v>
      </c>
      <c r="C560" s="201" t="s">
        <v>506</v>
      </c>
      <c r="D560" s="123" t="s">
        <v>320</v>
      </c>
      <c r="E560" s="124"/>
      <c r="F560" s="19" t="s">
        <v>520</v>
      </c>
      <c r="G560" s="124" t="s">
        <v>12</v>
      </c>
      <c r="H560" s="124"/>
      <c r="I560" s="124"/>
      <c r="CL560" s="275"/>
      <c r="CM560" s="275"/>
      <c r="CN560" s="275"/>
      <c r="CO560" s="275"/>
      <c r="CP560" s="275"/>
      <c r="CQ560" s="275"/>
      <c r="CR560" s="275"/>
      <c r="CS560" s="275"/>
      <c r="CT560" s="275"/>
      <c r="CU560" s="275"/>
      <c r="CV560" s="275"/>
      <c r="CW560" s="275"/>
      <c r="EA560" s="275"/>
    </row>
    <row r="561" customFormat="false" ht="15" hidden="false" customHeight="false" outlineLevel="0" collapsed="false">
      <c r="A561" s="319" t="s">
        <v>99</v>
      </c>
      <c r="B561" s="350" t="s">
        <v>499</v>
      </c>
      <c r="C561" s="350" t="s">
        <v>510</v>
      </c>
      <c r="D561" s="350" t="s">
        <v>320</v>
      </c>
      <c r="E561" s="351"/>
      <c r="F561" s="103" t="s">
        <v>521</v>
      </c>
      <c r="G561" s="350" t="s">
        <v>12</v>
      </c>
      <c r="H561" s="350"/>
      <c r="I561" s="350" t="s">
        <v>512</v>
      </c>
      <c r="CL561" s="275"/>
      <c r="CM561" s="275"/>
      <c r="CN561" s="275"/>
      <c r="CO561" s="275"/>
      <c r="CP561" s="275"/>
      <c r="CQ561" s="275"/>
      <c r="CR561" s="275"/>
      <c r="CS561" s="275"/>
      <c r="CT561" s="275"/>
      <c r="CU561" s="275"/>
      <c r="CV561" s="275"/>
      <c r="CW561" s="275"/>
      <c r="EA561" s="275"/>
    </row>
    <row r="562" customFormat="false" ht="15" hidden="false" customHeight="false" outlineLevel="0" collapsed="false">
      <c r="A562" s="319" t="s">
        <v>99</v>
      </c>
      <c r="B562" s="350" t="s">
        <v>499</v>
      </c>
      <c r="C562" s="350" t="s">
        <v>514</v>
      </c>
      <c r="D562" s="350" t="s">
        <v>320</v>
      </c>
      <c r="E562" s="351"/>
      <c r="F562" s="103" t="s">
        <v>522</v>
      </c>
      <c r="G562" s="350" t="s">
        <v>12</v>
      </c>
      <c r="H562" s="350"/>
      <c r="I562" s="350" t="s">
        <v>512</v>
      </c>
      <c r="CL562" s="275"/>
      <c r="CM562" s="275"/>
      <c r="CN562" s="275"/>
      <c r="CO562" s="275"/>
      <c r="CP562" s="275"/>
      <c r="CQ562" s="275"/>
      <c r="CR562" s="275"/>
      <c r="CS562" s="275"/>
      <c r="CT562" s="275"/>
      <c r="CU562" s="275"/>
      <c r="CV562" s="275"/>
      <c r="CW562" s="275"/>
      <c r="EA562" s="275"/>
    </row>
    <row r="563" customFormat="false" ht="15" hidden="false" customHeight="false" outlineLevel="0" collapsed="false">
      <c r="A563" s="48" t="s">
        <v>99</v>
      </c>
      <c r="B563" s="123" t="s">
        <v>499</v>
      </c>
      <c r="C563" s="201" t="s">
        <v>517</v>
      </c>
      <c r="D563" s="123" t="s">
        <v>320</v>
      </c>
      <c r="E563" s="124"/>
      <c r="F563" s="19" t="s">
        <v>523</v>
      </c>
      <c r="G563" s="124" t="s">
        <v>12</v>
      </c>
      <c r="H563" s="124"/>
      <c r="I563" s="124"/>
      <c r="CL563" s="275"/>
      <c r="CM563" s="275"/>
      <c r="CN563" s="275"/>
      <c r="CO563" s="275"/>
      <c r="CP563" s="275"/>
      <c r="CQ563" s="275"/>
      <c r="CR563" s="275"/>
      <c r="CS563" s="275"/>
      <c r="CT563" s="275"/>
      <c r="CU563" s="275"/>
      <c r="CV563" s="275"/>
      <c r="CW563" s="275"/>
      <c r="EA563" s="275"/>
    </row>
    <row r="564" customFormat="false" ht="15" hidden="false" customHeight="false" outlineLevel="0" collapsed="false">
      <c r="A564" s="48" t="s">
        <v>99</v>
      </c>
      <c r="B564" s="123" t="s">
        <v>499</v>
      </c>
      <c r="C564" s="201" t="s">
        <v>510</v>
      </c>
      <c r="D564" s="123" t="s">
        <v>320</v>
      </c>
      <c r="E564" s="124"/>
      <c r="F564" s="19" t="s">
        <v>524</v>
      </c>
      <c r="G564" s="124" t="s">
        <v>12</v>
      </c>
      <c r="H564" s="124"/>
      <c r="I564" s="124"/>
      <c r="CL564" s="275"/>
      <c r="CM564" s="275"/>
      <c r="CN564" s="275"/>
      <c r="CO564" s="275"/>
      <c r="CP564" s="275"/>
      <c r="CQ564" s="275"/>
      <c r="CR564" s="275"/>
      <c r="CS564" s="275"/>
      <c r="CT564" s="275"/>
      <c r="CU564" s="275"/>
      <c r="CV564" s="275"/>
      <c r="CW564" s="275"/>
      <c r="EA564" s="275"/>
    </row>
    <row r="565" customFormat="false" ht="15" hidden="false" customHeight="false" outlineLevel="0" collapsed="false">
      <c r="A565" s="48" t="s">
        <v>99</v>
      </c>
      <c r="B565" s="123" t="s">
        <v>499</v>
      </c>
      <c r="C565" s="201" t="s">
        <v>514</v>
      </c>
      <c r="D565" s="123" t="s">
        <v>320</v>
      </c>
      <c r="E565" s="124"/>
      <c r="F565" s="19" t="s">
        <v>525</v>
      </c>
      <c r="G565" s="124" t="s">
        <v>12</v>
      </c>
      <c r="H565" s="124"/>
      <c r="I565" s="124"/>
      <c r="CL565" s="275"/>
      <c r="CM565" s="275"/>
      <c r="CN565" s="275"/>
      <c r="CO565" s="275"/>
      <c r="CP565" s="275"/>
      <c r="CQ565" s="275"/>
      <c r="CR565" s="275"/>
      <c r="CS565" s="275"/>
      <c r="CT565" s="275"/>
      <c r="CU565" s="275"/>
      <c r="CV565" s="275"/>
      <c r="CW565" s="275"/>
      <c r="EA565" s="275"/>
    </row>
    <row r="566" customFormat="false" ht="15" hidden="false" customHeight="false" outlineLevel="0" collapsed="false">
      <c r="A566" s="48" t="s">
        <v>99</v>
      </c>
      <c r="B566" s="123" t="s">
        <v>499</v>
      </c>
      <c r="C566" s="201" t="s">
        <v>517</v>
      </c>
      <c r="D566" s="123" t="s">
        <v>320</v>
      </c>
      <c r="E566" s="124"/>
      <c r="F566" s="19" t="s">
        <v>526</v>
      </c>
      <c r="G566" s="124" t="s">
        <v>12</v>
      </c>
      <c r="H566" s="124"/>
      <c r="I566" s="124"/>
      <c r="CL566" s="275"/>
      <c r="CM566" s="275"/>
      <c r="CN566" s="275"/>
      <c r="CO566" s="275"/>
      <c r="CP566" s="275"/>
      <c r="CQ566" s="275"/>
      <c r="CR566" s="275"/>
      <c r="CS566" s="275"/>
      <c r="CT566" s="275"/>
      <c r="CU566" s="275"/>
      <c r="CV566" s="275"/>
      <c r="CW566" s="275"/>
      <c r="EA566" s="275"/>
    </row>
    <row r="567" customFormat="false" ht="15" hidden="false" customHeight="false" outlineLevel="0" collapsed="false">
      <c r="A567" s="48" t="s">
        <v>99</v>
      </c>
      <c r="B567" s="123" t="s">
        <v>499</v>
      </c>
      <c r="C567" s="201" t="s">
        <v>506</v>
      </c>
      <c r="D567" s="123" t="s">
        <v>320</v>
      </c>
      <c r="E567" s="352"/>
      <c r="F567" s="19" t="s">
        <v>527</v>
      </c>
      <c r="G567" s="124" t="s">
        <v>12</v>
      </c>
      <c r="H567" s="124"/>
      <c r="I567" s="124"/>
      <c r="CL567" s="275"/>
      <c r="CM567" s="275"/>
      <c r="CN567" s="275"/>
      <c r="CO567" s="275"/>
      <c r="CP567" s="275"/>
      <c r="CQ567" s="275"/>
      <c r="CR567" s="275"/>
      <c r="CS567" s="275"/>
      <c r="CT567" s="275"/>
      <c r="CU567" s="275"/>
      <c r="CV567" s="275"/>
      <c r="CW567" s="275"/>
      <c r="EA567" s="275"/>
    </row>
    <row r="568" customFormat="false" ht="15" hidden="false" customHeight="false" outlineLevel="0" collapsed="false">
      <c r="A568" s="48" t="s">
        <v>99</v>
      </c>
      <c r="B568" s="123" t="s">
        <v>499</v>
      </c>
      <c r="C568" s="201" t="s">
        <v>510</v>
      </c>
      <c r="D568" s="123" t="s">
        <v>320</v>
      </c>
      <c r="E568" s="352"/>
      <c r="F568" s="19" t="s">
        <v>528</v>
      </c>
      <c r="G568" s="124" t="s">
        <v>12</v>
      </c>
      <c r="H568" s="124"/>
      <c r="I568" s="124"/>
      <c r="CL568" s="275"/>
      <c r="CM568" s="275"/>
      <c r="CN568" s="275"/>
      <c r="CO568" s="275"/>
      <c r="CP568" s="275"/>
      <c r="CQ568" s="275"/>
      <c r="CR568" s="275"/>
      <c r="CS568" s="275"/>
      <c r="CT568" s="275"/>
      <c r="CU568" s="275"/>
      <c r="CV568" s="275"/>
      <c r="CW568" s="275"/>
      <c r="EA568" s="275"/>
    </row>
    <row r="569" customFormat="false" ht="15" hidden="false" customHeight="false" outlineLevel="0" collapsed="false">
      <c r="A569" s="48" t="s">
        <v>99</v>
      </c>
      <c r="B569" s="123" t="s">
        <v>499</v>
      </c>
      <c r="C569" s="201" t="s">
        <v>514</v>
      </c>
      <c r="D569" s="123" t="s">
        <v>320</v>
      </c>
      <c r="E569" s="352"/>
      <c r="F569" s="19" t="s">
        <v>529</v>
      </c>
      <c r="G569" s="124" t="s">
        <v>12</v>
      </c>
      <c r="H569" s="124"/>
      <c r="I569" s="124"/>
      <c r="CL569" s="275"/>
      <c r="CM569" s="275"/>
      <c r="CN569" s="275"/>
      <c r="CO569" s="275"/>
      <c r="CP569" s="275"/>
      <c r="CQ569" s="275"/>
      <c r="CR569" s="275"/>
      <c r="CS569" s="275"/>
      <c r="CT569" s="275"/>
      <c r="CU569" s="275"/>
      <c r="CV569" s="275"/>
      <c r="CW569" s="275"/>
      <c r="EA569" s="275"/>
    </row>
    <row r="570" customFormat="false" ht="15" hidden="false" customHeight="false" outlineLevel="0" collapsed="false">
      <c r="A570" s="48" t="s">
        <v>99</v>
      </c>
      <c r="B570" s="123" t="s">
        <v>499</v>
      </c>
      <c r="C570" s="201" t="s">
        <v>517</v>
      </c>
      <c r="D570" s="123" t="s">
        <v>320</v>
      </c>
      <c r="E570" s="352"/>
      <c r="F570" s="19" t="s">
        <v>530</v>
      </c>
      <c r="G570" s="124" t="s">
        <v>12</v>
      </c>
      <c r="H570" s="124"/>
      <c r="I570" s="124"/>
      <c r="CL570" s="275"/>
      <c r="CM570" s="275"/>
      <c r="CN570" s="275"/>
      <c r="CO570" s="275"/>
      <c r="CP570" s="275"/>
      <c r="CQ570" s="275"/>
      <c r="CR570" s="275"/>
      <c r="CS570" s="275"/>
      <c r="CT570" s="275"/>
      <c r="CU570" s="275"/>
      <c r="CV570" s="275"/>
      <c r="CW570" s="275"/>
      <c r="EA570" s="275"/>
    </row>
    <row r="571" customFormat="false" ht="15" hidden="false" customHeight="false" outlineLevel="0" collapsed="false">
      <c r="A571" s="211" t="s">
        <v>99</v>
      </c>
      <c r="B571" s="212" t="s">
        <v>499</v>
      </c>
      <c r="C571" s="213" t="s">
        <v>510</v>
      </c>
      <c r="D571" s="212" t="s">
        <v>320</v>
      </c>
      <c r="E571" s="349"/>
      <c r="F571" s="19" t="s">
        <v>531</v>
      </c>
      <c r="G571" s="349" t="s">
        <v>12</v>
      </c>
      <c r="H571" s="349"/>
      <c r="I571" s="349"/>
      <c r="CL571" s="275"/>
      <c r="CM571" s="275"/>
      <c r="CN571" s="275"/>
      <c r="CO571" s="275"/>
      <c r="CP571" s="275"/>
      <c r="CQ571" s="275"/>
      <c r="CR571" s="275"/>
      <c r="CS571" s="275"/>
      <c r="CT571" s="275"/>
      <c r="CU571" s="275"/>
      <c r="CV571" s="275"/>
      <c r="CW571" s="275"/>
      <c r="EA571" s="275"/>
    </row>
    <row r="572" customFormat="false" ht="15" hidden="false" customHeight="false" outlineLevel="0" collapsed="false">
      <c r="A572" s="211" t="s">
        <v>99</v>
      </c>
      <c r="B572" s="212" t="s">
        <v>499</v>
      </c>
      <c r="C572" s="213" t="s">
        <v>510</v>
      </c>
      <c r="D572" s="212" t="s">
        <v>320</v>
      </c>
      <c r="E572" s="349"/>
      <c r="F572" s="19" t="s">
        <v>532</v>
      </c>
      <c r="G572" s="349" t="s">
        <v>12</v>
      </c>
      <c r="H572" s="349"/>
      <c r="I572" s="349"/>
      <c r="CL572" s="275"/>
      <c r="CM572" s="275"/>
      <c r="CN572" s="275"/>
      <c r="CO572" s="275"/>
      <c r="CP572" s="275"/>
      <c r="CQ572" s="275"/>
      <c r="CR572" s="275"/>
      <c r="CS572" s="275"/>
      <c r="CT572" s="275"/>
      <c r="CU572" s="275"/>
      <c r="CV572" s="275"/>
      <c r="CW572" s="275"/>
      <c r="EA572" s="275"/>
    </row>
    <row r="573" customFormat="false" ht="15" hidden="false" customHeight="false" outlineLevel="0" collapsed="false">
      <c r="A573" s="211" t="s">
        <v>99</v>
      </c>
      <c r="B573" s="212" t="s">
        <v>499</v>
      </c>
      <c r="C573" s="213" t="s">
        <v>510</v>
      </c>
      <c r="D573" s="212" t="s">
        <v>320</v>
      </c>
      <c r="E573" s="349"/>
      <c r="F573" s="19" t="s">
        <v>533</v>
      </c>
      <c r="G573" s="349" t="s">
        <v>12</v>
      </c>
      <c r="H573" s="349"/>
      <c r="I573" s="349"/>
      <c r="CL573" s="275"/>
      <c r="CM573" s="275"/>
      <c r="CN573" s="275"/>
      <c r="CO573" s="275"/>
      <c r="CP573" s="275"/>
      <c r="CQ573" s="275"/>
      <c r="CR573" s="275"/>
      <c r="CS573" s="275"/>
      <c r="CT573" s="275"/>
      <c r="CU573" s="275"/>
      <c r="CV573" s="275"/>
      <c r="CW573" s="275"/>
      <c r="EA573" s="275"/>
    </row>
    <row r="574" customFormat="false" ht="15" hidden="false" customHeight="false" outlineLevel="0" collapsed="false">
      <c r="A574" s="211" t="s">
        <v>99</v>
      </c>
      <c r="B574" s="212" t="s">
        <v>499</v>
      </c>
      <c r="C574" s="213" t="s">
        <v>510</v>
      </c>
      <c r="D574" s="212" t="s">
        <v>320</v>
      </c>
      <c r="E574" s="349"/>
      <c r="F574" s="19" t="s">
        <v>534</v>
      </c>
      <c r="G574" s="349" t="s">
        <v>12</v>
      </c>
      <c r="H574" s="349"/>
      <c r="I574" s="349"/>
      <c r="CL574" s="275"/>
      <c r="CM574" s="275"/>
      <c r="CN574" s="275"/>
      <c r="CO574" s="275"/>
      <c r="CP574" s="275"/>
      <c r="CQ574" s="275"/>
      <c r="CR574" s="275"/>
      <c r="CS574" s="275"/>
      <c r="CT574" s="275"/>
      <c r="CU574" s="275"/>
      <c r="CV574" s="275"/>
      <c r="CW574" s="275"/>
      <c r="EA574" s="275"/>
    </row>
    <row r="575" customFormat="false" ht="15" hidden="false" customHeight="false" outlineLevel="0" collapsed="false">
      <c r="A575" s="211" t="s">
        <v>99</v>
      </c>
      <c r="B575" s="212" t="s">
        <v>499</v>
      </c>
      <c r="C575" s="213" t="s">
        <v>514</v>
      </c>
      <c r="D575" s="212" t="s">
        <v>320</v>
      </c>
      <c r="E575" s="349"/>
      <c r="F575" s="19" t="s">
        <v>535</v>
      </c>
      <c r="G575" s="349" t="s">
        <v>12</v>
      </c>
      <c r="H575" s="349"/>
      <c r="I575" s="349"/>
      <c r="CL575" s="275"/>
      <c r="CM575" s="275"/>
      <c r="CN575" s="275"/>
      <c r="CO575" s="275"/>
      <c r="CP575" s="275"/>
      <c r="CQ575" s="275"/>
      <c r="CR575" s="275"/>
      <c r="CS575" s="275"/>
      <c r="CT575" s="275"/>
      <c r="CU575" s="275"/>
      <c r="CV575" s="275"/>
      <c r="CW575" s="275"/>
      <c r="EA575" s="275"/>
    </row>
    <row r="576" customFormat="false" ht="15" hidden="false" customHeight="false" outlineLevel="0" collapsed="false">
      <c r="A576" s="211" t="s">
        <v>99</v>
      </c>
      <c r="B576" s="212" t="s">
        <v>499</v>
      </c>
      <c r="C576" s="213" t="s">
        <v>514</v>
      </c>
      <c r="D576" s="212" t="s">
        <v>320</v>
      </c>
      <c r="E576" s="349"/>
      <c r="F576" s="19" t="s">
        <v>536</v>
      </c>
      <c r="G576" s="349" t="s">
        <v>12</v>
      </c>
      <c r="H576" s="349"/>
      <c r="I576" s="349"/>
      <c r="CL576" s="275"/>
      <c r="CM576" s="275"/>
      <c r="CN576" s="275"/>
      <c r="CO576" s="275"/>
      <c r="CP576" s="275"/>
      <c r="CQ576" s="275"/>
      <c r="CR576" s="275"/>
      <c r="CS576" s="275"/>
      <c r="CT576" s="275"/>
      <c r="CU576" s="275"/>
      <c r="CV576" s="275"/>
      <c r="CW576" s="275"/>
      <c r="EA576" s="275"/>
    </row>
    <row r="577" customFormat="false" ht="15" hidden="false" customHeight="false" outlineLevel="0" collapsed="false">
      <c r="A577" s="211" t="s">
        <v>99</v>
      </c>
      <c r="B577" s="212" t="s">
        <v>499</v>
      </c>
      <c r="C577" s="213" t="s">
        <v>514</v>
      </c>
      <c r="D577" s="212" t="s">
        <v>320</v>
      </c>
      <c r="E577" s="349"/>
      <c r="F577" s="19" t="s">
        <v>537</v>
      </c>
      <c r="G577" s="349" t="s">
        <v>12</v>
      </c>
      <c r="H577" s="349"/>
      <c r="I577" s="349"/>
      <c r="CL577" s="275"/>
      <c r="CM577" s="275"/>
      <c r="CN577" s="275"/>
      <c r="CO577" s="275"/>
      <c r="CP577" s="275"/>
      <c r="CQ577" s="275"/>
      <c r="CR577" s="275"/>
      <c r="CS577" s="275"/>
      <c r="CT577" s="275"/>
      <c r="CU577" s="275"/>
      <c r="CV577" s="275"/>
      <c r="CW577" s="275"/>
      <c r="EA577" s="275"/>
    </row>
    <row r="578" customFormat="false" ht="15" hidden="false" customHeight="false" outlineLevel="0" collapsed="false">
      <c r="A578" s="211" t="s">
        <v>99</v>
      </c>
      <c r="B578" s="212" t="s">
        <v>499</v>
      </c>
      <c r="C578" s="213" t="s">
        <v>514</v>
      </c>
      <c r="D578" s="212" t="s">
        <v>320</v>
      </c>
      <c r="E578" s="349"/>
      <c r="F578" s="19" t="s">
        <v>538</v>
      </c>
      <c r="G578" s="349" t="s">
        <v>12</v>
      </c>
      <c r="H578" s="349"/>
      <c r="I578" s="349"/>
      <c r="CL578" s="275"/>
      <c r="CM578" s="275"/>
      <c r="CN578" s="275"/>
      <c r="CO578" s="275"/>
      <c r="CP578" s="275"/>
      <c r="CQ578" s="275"/>
      <c r="CR578" s="275"/>
      <c r="CS578" s="275"/>
      <c r="CT578" s="275"/>
      <c r="CU578" s="275"/>
      <c r="CV578" s="275"/>
      <c r="CW578" s="275"/>
      <c r="EA578" s="275"/>
    </row>
    <row r="579" customFormat="false" ht="15" hidden="false" customHeight="false" outlineLevel="0" collapsed="false">
      <c r="A579" s="48" t="s">
        <v>99</v>
      </c>
      <c r="B579" s="123" t="s">
        <v>499</v>
      </c>
      <c r="C579" s="201" t="s">
        <v>510</v>
      </c>
      <c r="D579" s="123" t="s">
        <v>320</v>
      </c>
      <c r="E579" s="124"/>
      <c r="F579" s="19" t="s">
        <v>539</v>
      </c>
      <c r="G579" s="124" t="s">
        <v>12</v>
      </c>
      <c r="H579" s="124"/>
      <c r="I579" s="124"/>
      <c r="CL579" s="275"/>
      <c r="CM579" s="275"/>
      <c r="CN579" s="275"/>
      <c r="CO579" s="275"/>
      <c r="CP579" s="275"/>
      <c r="CQ579" s="275"/>
      <c r="CR579" s="275"/>
      <c r="CS579" s="275"/>
      <c r="CT579" s="275"/>
      <c r="CU579" s="275"/>
      <c r="CV579" s="275"/>
      <c r="CW579" s="275"/>
      <c r="EA579" s="275"/>
    </row>
    <row r="580" customFormat="false" ht="15" hidden="false" customHeight="false" outlineLevel="0" collapsed="false">
      <c r="A580" s="48" t="s">
        <v>99</v>
      </c>
      <c r="B580" s="123" t="s">
        <v>499</v>
      </c>
      <c r="C580" s="201" t="s">
        <v>510</v>
      </c>
      <c r="D580" s="123" t="s">
        <v>320</v>
      </c>
      <c r="E580" s="124"/>
      <c r="F580" s="19" t="s">
        <v>540</v>
      </c>
      <c r="G580" s="124" t="s">
        <v>12</v>
      </c>
      <c r="H580" s="124"/>
      <c r="I580" s="124"/>
      <c r="CL580" s="275"/>
      <c r="CM580" s="275"/>
      <c r="CN580" s="275"/>
      <c r="CO580" s="275"/>
      <c r="CP580" s="275"/>
      <c r="CQ580" s="275"/>
      <c r="CR580" s="275"/>
      <c r="CS580" s="275"/>
      <c r="CT580" s="275"/>
      <c r="CU580" s="275"/>
      <c r="CV580" s="275"/>
      <c r="CW580" s="275"/>
      <c r="EA580" s="275"/>
    </row>
    <row r="581" customFormat="false" ht="15" hidden="false" customHeight="false" outlineLevel="0" collapsed="false">
      <c r="A581" s="48" t="s">
        <v>99</v>
      </c>
      <c r="B581" s="123" t="s">
        <v>499</v>
      </c>
      <c r="C581" s="201" t="s">
        <v>514</v>
      </c>
      <c r="D581" s="123" t="s">
        <v>320</v>
      </c>
      <c r="E581" s="124"/>
      <c r="F581" s="19" t="s">
        <v>541</v>
      </c>
      <c r="G581" s="124" t="s">
        <v>12</v>
      </c>
      <c r="H581" s="124"/>
      <c r="I581" s="124"/>
      <c r="CL581" s="275"/>
      <c r="CM581" s="275"/>
      <c r="CN581" s="275"/>
      <c r="CO581" s="275"/>
      <c r="CP581" s="275"/>
      <c r="CQ581" s="275"/>
      <c r="CR581" s="275"/>
      <c r="CS581" s="275"/>
      <c r="CT581" s="275"/>
      <c r="CU581" s="275"/>
      <c r="CV581" s="275"/>
      <c r="CW581" s="275"/>
      <c r="EA581" s="275"/>
    </row>
    <row r="582" customFormat="false" ht="15" hidden="false" customHeight="false" outlineLevel="0" collapsed="false">
      <c r="A582" s="48" t="s">
        <v>99</v>
      </c>
      <c r="B582" s="123" t="s">
        <v>499</v>
      </c>
      <c r="C582" s="201" t="s">
        <v>514</v>
      </c>
      <c r="D582" s="123" t="s">
        <v>320</v>
      </c>
      <c r="E582" s="124"/>
      <c r="F582" s="19" t="s">
        <v>542</v>
      </c>
      <c r="G582" s="124" t="s">
        <v>12</v>
      </c>
      <c r="H582" s="124"/>
      <c r="I582" s="124"/>
      <c r="CL582" s="275"/>
      <c r="CM582" s="275"/>
      <c r="CN582" s="275"/>
      <c r="CO582" s="275"/>
      <c r="CP582" s="275"/>
      <c r="CQ582" s="275"/>
      <c r="CR582" s="275"/>
      <c r="CS582" s="275"/>
      <c r="CT582" s="275"/>
      <c r="CU582" s="275"/>
      <c r="CV582" s="275"/>
      <c r="CW582" s="275"/>
      <c r="EA582" s="275"/>
    </row>
    <row r="583" customFormat="false" ht="15" hidden="false" customHeight="false" outlineLevel="0" collapsed="false">
      <c r="A583" s="48" t="s">
        <v>99</v>
      </c>
      <c r="B583" s="123" t="s">
        <v>499</v>
      </c>
      <c r="C583" s="123" t="s">
        <v>500</v>
      </c>
      <c r="D583" s="123" t="s">
        <v>101</v>
      </c>
      <c r="E583" s="124"/>
      <c r="F583" s="19" t="s">
        <v>543</v>
      </c>
      <c r="G583" s="124" t="s">
        <v>12</v>
      </c>
      <c r="H583" s="124"/>
      <c r="I583" s="124"/>
      <c r="CL583" s="275"/>
      <c r="CM583" s="275"/>
      <c r="CN583" s="275"/>
      <c r="CO583" s="275"/>
      <c r="CP583" s="275"/>
      <c r="CQ583" s="275"/>
      <c r="CR583" s="275"/>
      <c r="CS583" s="275"/>
      <c r="CT583" s="275"/>
      <c r="CU583" s="275"/>
      <c r="CV583" s="275"/>
      <c r="CW583" s="275"/>
      <c r="EA583" s="275"/>
    </row>
    <row r="584" customFormat="false" ht="15" hidden="false" customHeight="false" outlineLevel="0" collapsed="false">
      <c r="A584" s="48" t="s">
        <v>99</v>
      </c>
      <c r="B584" s="123" t="s">
        <v>499</v>
      </c>
      <c r="C584" s="123" t="s">
        <v>500</v>
      </c>
      <c r="D584" s="123" t="s">
        <v>320</v>
      </c>
      <c r="E584" s="124"/>
      <c r="F584" s="19" t="s">
        <v>544</v>
      </c>
      <c r="G584" s="124" t="s">
        <v>12</v>
      </c>
      <c r="H584" s="124"/>
      <c r="I584" s="124"/>
      <c r="CL584" s="275"/>
      <c r="CM584" s="275"/>
      <c r="CN584" s="275"/>
      <c r="CO584" s="275"/>
      <c r="CP584" s="275"/>
      <c r="CQ584" s="275"/>
      <c r="CR584" s="275"/>
      <c r="CS584" s="275"/>
      <c r="CT584" s="275"/>
      <c r="CU584" s="275"/>
      <c r="CV584" s="275"/>
      <c r="CW584" s="275"/>
      <c r="EA584" s="275"/>
    </row>
    <row r="585" customFormat="false" ht="15" hidden="false" customHeight="false" outlineLevel="0" collapsed="false">
      <c r="A585" s="48" t="s">
        <v>99</v>
      </c>
      <c r="B585" s="123" t="s">
        <v>499</v>
      </c>
      <c r="C585" s="123" t="s">
        <v>500</v>
      </c>
      <c r="D585" s="123" t="s">
        <v>101</v>
      </c>
      <c r="E585" s="124"/>
      <c r="F585" s="19" t="s">
        <v>545</v>
      </c>
      <c r="G585" s="124"/>
      <c r="H585" s="124"/>
      <c r="I585" s="124"/>
      <c r="CL585" s="275"/>
      <c r="CM585" s="275"/>
      <c r="CN585" s="275"/>
      <c r="CO585" s="275"/>
      <c r="CP585" s="275"/>
      <c r="CQ585" s="275"/>
      <c r="CR585" s="275"/>
      <c r="CS585" s="275"/>
      <c r="CT585" s="275"/>
      <c r="CU585" s="275"/>
      <c r="CV585" s="275"/>
      <c r="CW585" s="275"/>
      <c r="EA585" s="275"/>
    </row>
    <row r="586" customFormat="false" ht="15" hidden="false" customHeight="false" outlineLevel="0" collapsed="false">
      <c r="A586" s="48" t="s">
        <v>99</v>
      </c>
      <c r="B586" s="123" t="s">
        <v>499</v>
      </c>
      <c r="C586" s="123" t="s">
        <v>500</v>
      </c>
      <c r="D586" s="123" t="s">
        <v>320</v>
      </c>
      <c r="E586" s="124"/>
      <c r="F586" s="19" t="s">
        <v>546</v>
      </c>
      <c r="G586" s="124"/>
      <c r="H586" s="124"/>
      <c r="I586" s="124"/>
      <c r="CL586" s="275"/>
      <c r="CM586" s="275"/>
      <c r="CN586" s="275"/>
      <c r="CO586" s="275"/>
      <c r="CP586" s="275"/>
      <c r="CQ586" s="275"/>
      <c r="CR586" s="275"/>
      <c r="CS586" s="275"/>
      <c r="CT586" s="275"/>
      <c r="CU586" s="275"/>
      <c r="CV586" s="275"/>
      <c r="CW586" s="275"/>
      <c r="EA586" s="275"/>
    </row>
    <row r="587" customFormat="false" ht="15" hidden="false" customHeight="false" outlineLevel="0" collapsed="false">
      <c r="A587" s="48" t="s">
        <v>99</v>
      </c>
      <c r="B587" s="123" t="s">
        <v>499</v>
      </c>
      <c r="C587" s="123" t="s">
        <v>500</v>
      </c>
      <c r="D587" s="123" t="s">
        <v>101</v>
      </c>
      <c r="E587" s="124"/>
      <c r="F587" s="19" t="s">
        <v>547</v>
      </c>
      <c r="G587" s="124"/>
      <c r="H587" s="124"/>
      <c r="I587" s="124"/>
      <c r="CL587" s="275"/>
      <c r="CM587" s="275"/>
      <c r="CN587" s="275"/>
      <c r="CO587" s="275"/>
      <c r="CP587" s="275"/>
      <c r="CQ587" s="275"/>
      <c r="CR587" s="275"/>
      <c r="CS587" s="275"/>
      <c r="CT587" s="275"/>
      <c r="CU587" s="275"/>
      <c r="CV587" s="275"/>
      <c r="CW587" s="275"/>
      <c r="EA587" s="275"/>
    </row>
    <row r="588" customFormat="false" ht="15" hidden="false" customHeight="false" outlineLevel="0" collapsed="false">
      <c r="A588" s="48" t="s">
        <v>99</v>
      </c>
      <c r="B588" s="123" t="s">
        <v>499</v>
      </c>
      <c r="C588" s="123" t="s">
        <v>500</v>
      </c>
      <c r="D588" s="123" t="s">
        <v>320</v>
      </c>
      <c r="E588" s="124"/>
      <c r="F588" s="19" t="s">
        <v>548</v>
      </c>
      <c r="G588" s="124"/>
      <c r="H588" s="124"/>
      <c r="I588" s="124"/>
      <c r="CL588" s="275"/>
      <c r="CM588" s="275"/>
      <c r="CN588" s="275"/>
      <c r="CO588" s="275"/>
      <c r="CP588" s="275"/>
      <c r="CQ588" s="275"/>
      <c r="CR588" s="275"/>
      <c r="CS588" s="275"/>
      <c r="CT588" s="275"/>
      <c r="CU588" s="275"/>
      <c r="CV588" s="275"/>
      <c r="CW588" s="275"/>
      <c r="EA588" s="275"/>
    </row>
    <row r="589" customFormat="false" ht="15" hidden="false" customHeight="false" outlineLevel="0" collapsed="false">
      <c r="A589" s="48" t="s">
        <v>99</v>
      </c>
      <c r="B589" s="123" t="s">
        <v>499</v>
      </c>
      <c r="C589" s="123" t="s">
        <v>500</v>
      </c>
      <c r="D589" s="123" t="s">
        <v>101</v>
      </c>
      <c r="E589" s="124"/>
      <c r="F589" s="19" t="s">
        <v>549</v>
      </c>
      <c r="G589" s="124"/>
      <c r="H589" s="124"/>
      <c r="I589" s="124"/>
      <c r="CL589" s="275"/>
      <c r="CM589" s="275"/>
      <c r="CN589" s="275"/>
      <c r="CO589" s="275"/>
      <c r="CP589" s="275"/>
      <c r="CQ589" s="275"/>
      <c r="CR589" s="275"/>
      <c r="CS589" s="275"/>
      <c r="CT589" s="275"/>
      <c r="CU589" s="275"/>
      <c r="CV589" s="275"/>
      <c r="CW589" s="275"/>
      <c r="EA589" s="275"/>
    </row>
    <row r="590" customFormat="false" ht="15" hidden="false" customHeight="false" outlineLevel="0" collapsed="false">
      <c r="A590" s="48" t="s">
        <v>99</v>
      </c>
      <c r="B590" s="123" t="s">
        <v>499</v>
      </c>
      <c r="C590" s="123" t="s">
        <v>500</v>
      </c>
      <c r="D590" s="123" t="s">
        <v>320</v>
      </c>
      <c r="E590" s="124"/>
      <c r="F590" s="19" t="s">
        <v>550</v>
      </c>
      <c r="G590" s="124"/>
      <c r="H590" s="124"/>
      <c r="I590" s="124"/>
      <c r="CL590" s="275"/>
      <c r="CM590" s="275"/>
      <c r="CN590" s="275"/>
      <c r="CO590" s="275"/>
      <c r="CP590" s="275"/>
      <c r="CQ590" s="275"/>
      <c r="CR590" s="275"/>
      <c r="CS590" s="275"/>
      <c r="CT590" s="275"/>
      <c r="CU590" s="275"/>
      <c r="CV590" s="275"/>
      <c r="CW590" s="275"/>
      <c r="EA590" s="275"/>
    </row>
    <row r="591" customFormat="false" ht="15" hidden="false" customHeight="false" outlineLevel="0" collapsed="false">
      <c r="A591" s="48" t="s">
        <v>99</v>
      </c>
      <c r="B591" s="123" t="s">
        <v>499</v>
      </c>
      <c r="C591" s="123" t="s">
        <v>500</v>
      </c>
      <c r="D591" s="123" t="s">
        <v>320</v>
      </c>
      <c r="E591" s="124"/>
      <c r="F591" s="19" t="s">
        <v>551</v>
      </c>
      <c r="G591" s="124"/>
      <c r="H591" s="124"/>
      <c r="I591" s="124"/>
      <c r="CL591" s="275"/>
      <c r="CM591" s="275"/>
      <c r="CN591" s="275"/>
      <c r="CO591" s="275"/>
      <c r="CP591" s="275"/>
      <c r="CQ591" s="275"/>
      <c r="CR591" s="275"/>
      <c r="CS591" s="275"/>
      <c r="CT591" s="275"/>
      <c r="CU591" s="275"/>
      <c r="CV591" s="275"/>
      <c r="CW591" s="275"/>
      <c r="EA591" s="275"/>
    </row>
    <row r="592" customFormat="false" ht="15" hidden="false" customHeight="false" outlineLevel="0" collapsed="false">
      <c r="A592" s="48" t="s">
        <v>99</v>
      </c>
      <c r="B592" s="123" t="s">
        <v>499</v>
      </c>
      <c r="C592" s="123" t="s">
        <v>500</v>
      </c>
      <c r="D592" s="123" t="s">
        <v>320</v>
      </c>
      <c r="E592" s="124"/>
      <c r="F592" s="19" t="s">
        <v>552</v>
      </c>
      <c r="G592" s="124"/>
      <c r="H592" s="124"/>
      <c r="I592" s="124"/>
      <c r="CL592" s="275"/>
      <c r="CM592" s="275"/>
      <c r="CN592" s="275"/>
      <c r="CO592" s="275"/>
      <c r="CP592" s="275"/>
      <c r="CQ592" s="275"/>
      <c r="CR592" s="275"/>
      <c r="CS592" s="275"/>
      <c r="CT592" s="275"/>
      <c r="CU592" s="275"/>
      <c r="CV592" s="275"/>
      <c r="CW592" s="275"/>
      <c r="EA592" s="275"/>
    </row>
    <row r="593" customFormat="false" ht="15" hidden="false" customHeight="false" outlineLevel="0" collapsed="false">
      <c r="A593" s="48" t="s">
        <v>99</v>
      </c>
      <c r="B593" s="123" t="s">
        <v>499</v>
      </c>
      <c r="C593" s="123" t="s">
        <v>500</v>
      </c>
      <c r="D593" s="123" t="s">
        <v>320</v>
      </c>
      <c r="E593" s="124"/>
      <c r="F593" s="19" t="s">
        <v>553</v>
      </c>
      <c r="G593" s="124"/>
      <c r="H593" s="124"/>
      <c r="I593" s="124"/>
      <c r="CL593" s="275"/>
      <c r="CM593" s="275"/>
      <c r="CN593" s="275"/>
      <c r="CO593" s="275"/>
      <c r="CP593" s="275"/>
      <c r="CQ593" s="275"/>
      <c r="CR593" s="275"/>
      <c r="CS593" s="275"/>
      <c r="CT593" s="275"/>
      <c r="CU593" s="275"/>
      <c r="CV593" s="275"/>
      <c r="CW593" s="275"/>
      <c r="EA593" s="275"/>
    </row>
    <row r="594" customFormat="false" ht="15" hidden="false" customHeight="false" outlineLevel="0" collapsed="false">
      <c r="A594" s="48" t="s">
        <v>99</v>
      </c>
      <c r="B594" s="123" t="s">
        <v>499</v>
      </c>
      <c r="C594" s="123" t="s">
        <v>500</v>
      </c>
      <c r="D594" s="123" t="s">
        <v>320</v>
      </c>
      <c r="E594" s="124"/>
      <c r="F594" s="19" t="s">
        <v>554</v>
      </c>
      <c r="G594" s="124"/>
      <c r="H594" s="124"/>
      <c r="I594" s="124"/>
      <c r="CL594" s="275"/>
      <c r="CM594" s="275"/>
      <c r="CN594" s="275"/>
      <c r="CO594" s="275"/>
      <c r="CP594" s="275"/>
      <c r="CQ594" s="275"/>
      <c r="CR594" s="275"/>
      <c r="CS594" s="275"/>
      <c r="CT594" s="275"/>
      <c r="CU594" s="275"/>
      <c r="CV594" s="275"/>
      <c r="CW594" s="275"/>
      <c r="EA594" s="275"/>
    </row>
    <row r="595" customFormat="false" ht="15" hidden="false" customHeight="false" outlineLevel="0" collapsed="false">
      <c r="A595" s="48"/>
      <c r="B595" s="123"/>
      <c r="C595" s="123"/>
      <c r="D595" s="123"/>
      <c r="E595" s="124"/>
      <c r="F595" s="19"/>
      <c r="G595" s="124"/>
      <c r="H595" s="124"/>
      <c r="I595" s="124"/>
      <c r="CL595" s="275"/>
      <c r="CM595" s="275"/>
      <c r="CN595" s="275"/>
      <c r="CO595" s="275"/>
      <c r="CP595" s="275"/>
      <c r="CQ595" s="275"/>
      <c r="CR595" s="275"/>
      <c r="CS595" s="275"/>
      <c r="CT595" s="275"/>
      <c r="CU595" s="275"/>
      <c r="CV595" s="275"/>
      <c r="CW595" s="275"/>
      <c r="EA595" s="275"/>
    </row>
    <row r="596" customFormat="false" ht="15" hidden="false" customHeight="false" outlineLevel="0" collapsed="false">
      <c r="A596" s="48"/>
      <c r="B596" s="123"/>
      <c r="C596" s="123"/>
      <c r="D596" s="123"/>
      <c r="E596" s="124"/>
      <c r="F596" s="19"/>
      <c r="G596" s="124"/>
      <c r="H596" s="124"/>
      <c r="I596" s="124"/>
      <c r="CL596" s="275"/>
      <c r="CM596" s="275"/>
      <c r="CN596" s="275"/>
      <c r="CO596" s="275"/>
      <c r="CP596" s="275"/>
      <c r="CQ596" s="275"/>
      <c r="CR596" s="275"/>
      <c r="CS596" s="275"/>
      <c r="CT596" s="275"/>
      <c r="CU596" s="275"/>
      <c r="CV596" s="275"/>
      <c r="CW596" s="275"/>
      <c r="EA596" s="275"/>
    </row>
    <row r="597" customFormat="false" ht="15" hidden="false" customHeight="false" outlineLevel="0" collapsed="false">
      <c r="A597" s="48"/>
      <c r="B597" s="123"/>
      <c r="C597" s="123"/>
      <c r="D597" s="123"/>
      <c r="E597" s="124"/>
      <c r="F597" s="19"/>
      <c r="G597" s="124"/>
      <c r="H597" s="124"/>
      <c r="I597" s="124"/>
      <c r="CL597" s="275"/>
      <c r="CM597" s="275"/>
      <c r="CN597" s="275"/>
      <c r="CO597" s="275"/>
      <c r="CP597" s="275"/>
      <c r="CQ597" s="275"/>
      <c r="CR597" s="275"/>
      <c r="CS597" s="275"/>
      <c r="CT597" s="275"/>
      <c r="CU597" s="275"/>
      <c r="CV597" s="275"/>
      <c r="CW597" s="275"/>
      <c r="EA597" s="275"/>
    </row>
    <row r="598" customFormat="false" ht="15" hidden="false" customHeight="false" outlineLevel="0" collapsed="false">
      <c r="A598" s="48"/>
      <c r="B598" s="123"/>
      <c r="C598" s="123"/>
      <c r="D598" s="123"/>
      <c r="E598" s="124"/>
      <c r="F598" s="19"/>
      <c r="G598" s="124"/>
      <c r="H598" s="124"/>
      <c r="I598" s="124"/>
      <c r="CL598" s="275"/>
      <c r="CM598" s="275"/>
      <c r="CN598" s="275"/>
      <c r="CO598" s="275"/>
      <c r="CP598" s="275"/>
      <c r="CQ598" s="275"/>
      <c r="CR598" s="275"/>
      <c r="CS598" s="275"/>
      <c r="CT598" s="275"/>
      <c r="CU598" s="275"/>
      <c r="CV598" s="275"/>
      <c r="CW598" s="275"/>
      <c r="EA598" s="275"/>
    </row>
    <row r="599" customFormat="false" ht="15" hidden="false" customHeight="false" outlineLevel="0" collapsed="false">
      <c r="A599" s="230" t="s">
        <v>99</v>
      </c>
      <c r="B599" s="231" t="s">
        <v>499</v>
      </c>
      <c r="C599" s="232" t="s">
        <v>506</v>
      </c>
      <c r="D599" s="231" t="s">
        <v>320</v>
      </c>
      <c r="E599" s="233"/>
      <c r="F599" s="234" t="s">
        <v>556</v>
      </c>
      <c r="G599" s="233" t="s">
        <v>12</v>
      </c>
      <c r="H599" s="233"/>
      <c r="I599" s="233"/>
      <c r="CL599" s="275"/>
      <c r="CM599" s="275"/>
      <c r="CN599" s="275"/>
      <c r="CO599" s="275"/>
      <c r="CP599" s="275"/>
      <c r="CQ599" s="275"/>
      <c r="CR599" s="275"/>
      <c r="CS599" s="275"/>
      <c r="CT599" s="275"/>
      <c r="CU599" s="275"/>
      <c r="CV599" s="275"/>
      <c r="CW599" s="275"/>
      <c r="EA599" s="275"/>
    </row>
    <row r="600" customFormat="false" ht="15" hidden="false" customHeight="false" outlineLevel="0" collapsed="false">
      <c r="A600" s="48"/>
      <c r="B600" s="123"/>
      <c r="C600" s="201"/>
      <c r="D600" s="123"/>
      <c r="E600" s="124"/>
      <c r="F600" s="19"/>
      <c r="G600" s="124"/>
      <c r="H600" s="124"/>
      <c r="I600" s="124"/>
      <c r="CL600" s="275"/>
      <c r="CM600" s="275"/>
      <c r="CN600" s="275"/>
      <c r="CO600" s="275"/>
      <c r="CP600" s="275"/>
      <c r="CQ600" s="275"/>
      <c r="CR600" s="275"/>
      <c r="CS600" s="275"/>
      <c r="CT600" s="275"/>
      <c r="CU600" s="275"/>
      <c r="CV600" s="275"/>
      <c r="CW600" s="275"/>
      <c r="EA600" s="275"/>
    </row>
    <row r="601" customFormat="false" ht="15" hidden="false" customHeight="false" outlineLevel="0" collapsed="false">
      <c r="A601" s="48"/>
      <c r="B601" s="123"/>
      <c r="C601" s="201"/>
      <c r="D601" s="123"/>
      <c r="E601" s="124"/>
      <c r="F601" s="19"/>
      <c r="G601" s="124"/>
      <c r="H601" s="124"/>
      <c r="I601" s="124"/>
      <c r="CL601" s="275"/>
      <c r="CM601" s="275"/>
      <c r="CN601" s="275"/>
      <c r="CO601" s="275"/>
      <c r="CP601" s="275"/>
      <c r="CQ601" s="275"/>
      <c r="CR601" s="275"/>
      <c r="CS601" s="275"/>
      <c r="CT601" s="275"/>
      <c r="CU601" s="275"/>
      <c r="CV601" s="275"/>
      <c r="CW601" s="275"/>
      <c r="EA601" s="275"/>
    </row>
    <row r="602" customFormat="false" ht="15" hidden="false" customHeight="false" outlineLevel="0" collapsed="false">
      <c r="A602" s="48"/>
      <c r="B602" s="123"/>
      <c r="C602" s="201"/>
      <c r="D602" s="123"/>
      <c r="E602" s="124"/>
      <c r="F602" s="19"/>
      <c r="G602" s="124"/>
      <c r="H602" s="124"/>
      <c r="I602" s="124"/>
      <c r="CL602" s="275"/>
      <c r="CM602" s="275"/>
      <c r="CN602" s="275"/>
      <c r="CO602" s="275"/>
      <c r="CP602" s="275"/>
      <c r="CQ602" s="275"/>
      <c r="CR602" s="275"/>
      <c r="CS602" s="275"/>
      <c r="CT602" s="275"/>
      <c r="CU602" s="275"/>
      <c r="CV602" s="275"/>
      <c r="CW602" s="275"/>
      <c r="EA602" s="275"/>
    </row>
    <row r="603" customFormat="false" ht="15" hidden="false" customHeight="false" outlineLevel="0" collapsed="false">
      <c r="A603" s="48"/>
      <c r="B603" s="123"/>
      <c r="C603" s="201"/>
      <c r="D603" s="123"/>
      <c r="E603" s="124"/>
      <c r="F603" s="19"/>
      <c r="G603" s="124"/>
      <c r="H603" s="124"/>
      <c r="I603" s="124"/>
      <c r="CL603" s="275"/>
      <c r="CM603" s="275"/>
      <c r="CN603" s="275"/>
      <c r="CO603" s="275"/>
      <c r="CP603" s="275"/>
      <c r="CQ603" s="275"/>
      <c r="CR603" s="275"/>
      <c r="CS603" s="275"/>
      <c r="CT603" s="275"/>
      <c r="CU603" s="275"/>
      <c r="CV603" s="275"/>
      <c r="CW603" s="275"/>
      <c r="EA603" s="275"/>
    </row>
    <row r="604" customFormat="false" ht="15" hidden="false" customHeight="false" outlineLevel="0" collapsed="false">
      <c r="A604" s="48"/>
      <c r="B604" s="123"/>
      <c r="C604" s="201"/>
      <c r="D604" s="123"/>
      <c r="E604" s="124"/>
      <c r="F604" s="19"/>
      <c r="G604" s="124"/>
      <c r="H604" s="124"/>
      <c r="I604" s="124"/>
      <c r="CL604" s="275"/>
      <c r="CM604" s="275"/>
      <c r="CN604" s="275"/>
      <c r="CO604" s="275"/>
      <c r="CP604" s="275"/>
      <c r="CQ604" s="275"/>
      <c r="CR604" s="275"/>
      <c r="CS604" s="275"/>
      <c r="CT604" s="275"/>
      <c r="CU604" s="275"/>
      <c r="CV604" s="275"/>
      <c r="CW604" s="275"/>
      <c r="EA604" s="275"/>
    </row>
    <row r="605" customFormat="false" ht="15" hidden="false" customHeight="false" outlineLevel="0" collapsed="false">
      <c r="A605" s="48"/>
      <c r="B605" s="123"/>
      <c r="C605" s="201"/>
      <c r="D605" s="123"/>
      <c r="E605" s="124"/>
      <c r="F605" s="19"/>
      <c r="G605" s="124"/>
      <c r="H605" s="124"/>
      <c r="I605" s="124"/>
      <c r="CL605" s="275"/>
      <c r="CM605" s="275"/>
      <c r="CN605" s="275"/>
      <c r="CO605" s="275"/>
      <c r="CP605" s="275"/>
      <c r="CQ605" s="275"/>
      <c r="CR605" s="275"/>
      <c r="CS605" s="275"/>
      <c r="CT605" s="275"/>
      <c r="CU605" s="275"/>
      <c r="CV605" s="275"/>
      <c r="CW605" s="275"/>
      <c r="EA605" s="275"/>
    </row>
    <row r="606" customFormat="false" ht="15" hidden="false" customHeight="false" outlineLevel="0" collapsed="false">
      <c r="A606" s="48"/>
      <c r="B606" s="123"/>
      <c r="C606" s="201"/>
      <c r="D606" s="123"/>
      <c r="E606" s="124"/>
      <c r="F606" s="19"/>
      <c r="G606" s="124"/>
      <c r="H606" s="124"/>
      <c r="I606" s="124"/>
      <c r="CL606" s="275"/>
      <c r="CM606" s="275"/>
      <c r="CN606" s="275"/>
      <c r="CO606" s="275"/>
      <c r="CP606" s="275"/>
      <c r="CQ606" s="275"/>
      <c r="CR606" s="275"/>
      <c r="CS606" s="275"/>
      <c r="CT606" s="275"/>
      <c r="CU606" s="275"/>
      <c r="CV606" s="275"/>
      <c r="CW606" s="275"/>
      <c r="EA606" s="275"/>
    </row>
    <row r="607" customFormat="false" ht="15" hidden="false" customHeight="false" outlineLevel="0" collapsed="false">
      <c r="A607" s="48"/>
      <c r="B607" s="123"/>
      <c r="C607" s="201"/>
      <c r="D607" s="123"/>
      <c r="E607" s="124"/>
      <c r="F607" s="19"/>
      <c r="G607" s="124"/>
      <c r="H607" s="124"/>
      <c r="I607" s="124"/>
      <c r="CL607" s="275"/>
      <c r="CM607" s="275"/>
      <c r="CN607" s="275"/>
      <c r="CO607" s="275"/>
      <c r="CP607" s="275"/>
      <c r="CQ607" s="275"/>
      <c r="CR607" s="275"/>
      <c r="CS607" s="275"/>
      <c r="CT607" s="275"/>
      <c r="CU607" s="275"/>
      <c r="CV607" s="275"/>
      <c r="CW607" s="275"/>
      <c r="EA607" s="275"/>
    </row>
    <row r="608" customFormat="false" ht="15" hidden="false" customHeight="false" outlineLevel="0" collapsed="false">
      <c r="A608" s="48"/>
      <c r="B608" s="123"/>
      <c r="C608" s="201"/>
      <c r="D608" s="123"/>
      <c r="E608" s="124"/>
      <c r="F608" s="19"/>
      <c r="G608" s="124"/>
      <c r="H608" s="124"/>
      <c r="I608" s="124"/>
      <c r="CL608" s="275"/>
      <c r="CM608" s="275"/>
      <c r="CN608" s="275"/>
      <c r="CO608" s="275"/>
      <c r="CP608" s="275"/>
      <c r="CQ608" s="275"/>
      <c r="CR608" s="275"/>
      <c r="CS608" s="275"/>
      <c r="CT608" s="275"/>
      <c r="CU608" s="275"/>
      <c r="CV608" s="275"/>
      <c r="CW608" s="275"/>
      <c r="EA608" s="275"/>
    </row>
    <row r="609" customFormat="false" ht="15" hidden="false" customHeight="false" outlineLevel="0" collapsed="false">
      <c r="A609" s="48"/>
      <c r="B609" s="123"/>
      <c r="C609" s="201"/>
      <c r="D609" s="123"/>
      <c r="E609" s="124"/>
      <c r="F609" s="19"/>
      <c r="G609" s="124"/>
      <c r="H609" s="124"/>
      <c r="I609" s="124"/>
      <c r="CL609" s="275"/>
      <c r="CM609" s="275"/>
      <c r="CN609" s="275"/>
      <c r="CO609" s="275"/>
      <c r="CP609" s="275"/>
      <c r="CQ609" s="275"/>
      <c r="CR609" s="275"/>
      <c r="CS609" s="275"/>
      <c r="CT609" s="275"/>
      <c r="CU609" s="275"/>
      <c r="CV609" s="275"/>
      <c r="CW609" s="275"/>
      <c r="EA609" s="275"/>
    </row>
    <row r="610" customFormat="false" ht="15" hidden="false" customHeight="false" outlineLevel="0" collapsed="false">
      <c r="A610" s="48"/>
      <c r="B610" s="123"/>
      <c r="C610" s="201"/>
      <c r="D610" s="123"/>
      <c r="E610" s="124"/>
      <c r="F610" s="19"/>
      <c r="G610" s="124"/>
      <c r="H610" s="124"/>
      <c r="I610" s="124"/>
      <c r="CL610" s="275"/>
      <c r="CM610" s="275"/>
      <c r="CN610" s="275"/>
      <c r="CO610" s="275"/>
      <c r="CP610" s="275"/>
      <c r="CQ610" s="275"/>
      <c r="CR610" s="275"/>
      <c r="CS610" s="275"/>
      <c r="CT610" s="275"/>
      <c r="CU610" s="275"/>
      <c r="CV610" s="275"/>
      <c r="CW610" s="275"/>
      <c r="EA610" s="275"/>
    </row>
    <row r="611" customFormat="false" ht="15" hidden="false" customHeight="false" outlineLevel="0" collapsed="false">
      <c r="A611" s="48"/>
      <c r="B611" s="123"/>
      <c r="C611" s="201"/>
      <c r="D611" s="123"/>
      <c r="E611" s="124"/>
      <c r="F611" s="19"/>
      <c r="G611" s="124"/>
      <c r="H611" s="124"/>
      <c r="I611" s="124"/>
      <c r="CL611" s="275"/>
      <c r="CM611" s="275"/>
      <c r="CN611" s="275"/>
      <c r="CO611" s="275"/>
      <c r="CP611" s="275"/>
      <c r="CQ611" s="275"/>
      <c r="CR611" s="275"/>
      <c r="CS611" s="275"/>
      <c r="CT611" s="275"/>
      <c r="CU611" s="275"/>
      <c r="CV611" s="275"/>
      <c r="CW611" s="275"/>
      <c r="EA611" s="275"/>
    </row>
    <row r="612" customFormat="false" ht="15" hidden="false" customHeight="false" outlineLevel="0" collapsed="false">
      <c r="A612" s="48"/>
      <c r="B612" s="123"/>
      <c r="C612" s="201"/>
      <c r="D612" s="123"/>
      <c r="E612" s="124"/>
      <c r="F612" s="19"/>
      <c r="G612" s="124"/>
      <c r="H612" s="124"/>
      <c r="I612" s="124"/>
      <c r="CL612" s="275"/>
      <c r="CM612" s="275"/>
      <c r="CN612" s="275"/>
      <c r="CO612" s="275"/>
      <c r="CP612" s="275"/>
      <c r="CQ612" s="275"/>
      <c r="CR612" s="275"/>
      <c r="CS612" s="275"/>
      <c r="CT612" s="275"/>
      <c r="CU612" s="275"/>
      <c r="CV612" s="275"/>
      <c r="CW612" s="275"/>
      <c r="EA612" s="275"/>
    </row>
    <row r="613" customFormat="false" ht="15" hidden="false" customHeight="false" outlineLevel="0" collapsed="false">
      <c r="A613" s="48"/>
      <c r="B613" s="123"/>
      <c r="C613" s="201"/>
      <c r="D613" s="123"/>
      <c r="E613" s="124"/>
      <c r="F613" s="19"/>
      <c r="G613" s="124"/>
      <c r="H613" s="124"/>
      <c r="I613" s="124"/>
      <c r="CL613" s="275"/>
      <c r="CM613" s="275"/>
      <c r="CN613" s="275"/>
      <c r="CO613" s="275"/>
      <c r="CP613" s="275"/>
      <c r="CQ613" s="275"/>
      <c r="CR613" s="275"/>
      <c r="CS613" s="275"/>
      <c r="CT613" s="275"/>
      <c r="CU613" s="275"/>
      <c r="CV613" s="275"/>
      <c r="CW613" s="275"/>
      <c r="EA613" s="275"/>
    </row>
    <row r="614" customFormat="false" ht="15" hidden="false" customHeight="false" outlineLevel="0" collapsed="false">
      <c r="A614" s="48"/>
      <c r="B614" s="123"/>
      <c r="C614" s="201"/>
      <c r="D614" s="123"/>
      <c r="E614" s="124"/>
      <c r="F614" s="19"/>
      <c r="G614" s="124"/>
      <c r="H614" s="124"/>
      <c r="I614" s="124"/>
      <c r="CL614" s="275"/>
      <c r="CM614" s="275"/>
      <c r="CN614" s="275"/>
      <c r="CO614" s="275"/>
      <c r="CP614" s="275"/>
      <c r="CQ614" s="275"/>
      <c r="CR614" s="275"/>
      <c r="CS614" s="275"/>
      <c r="CT614" s="275"/>
      <c r="CU614" s="275"/>
      <c r="CV614" s="275"/>
      <c r="CW614" s="275"/>
      <c r="EA614" s="275"/>
    </row>
    <row r="615" customFormat="false" ht="15" hidden="false" customHeight="false" outlineLevel="0" collapsed="false">
      <c r="A615" s="48"/>
      <c r="B615" s="123"/>
      <c r="C615" s="201"/>
      <c r="D615" s="123"/>
      <c r="E615" s="124"/>
      <c r="F615" s="19"/>
      <c r="G615" s="124"/>
      <c r="H615" s="124"/>
      <c r="I615" s="124"/>
      <c r="CL615" s="275"/>
      <c r="CM615" s="275"/>
      <c r="CN615" s="275"/>
      <c r="CO615" s="275"/>
      <c r="CP615" s="275"/>
      <c r="CQ615" s="275"/>
      <c r="CR615" s="275"/>
      <c r="CS615" s="275"/>
      <c r="CT615" s="275"/>
      <c r="CU615" s="275"/>
      <c r="CV615" s="275"/>
      <c r="CW615" s="275"/>
      <c r="EA615" s="275"/>
    </row>
    <row r="616" customFormat="false" ht="15" hidden="false" customHeight="false" outlineLevel="0" collapsed="false">
      <c r="A616" s="48"/>
      <c r="B616" s="123"/>
      <c r="C616" s="201"/>
      <c r="D616" s="123"/>
      <c r="E616" s="124"/>
      <c r="F616" s="19"/>
      <c r="G616" s="124"/>
      <c r="H616" s="124"/>
      <c r="I616" s="124"/>
      <c r="CL616" s="275"/>
      <c r="CM616" s="275"/>
      <c r="CN616" s="275"/>
      <c r="CO616" s="275"/>
      <c r="CP616" s="275"/>
      <c r="CQ616" s="275"/>
      <c r="CR616" s="275"/>
      <c r="CS616" s="275"/>
      <c r="CT616" s="275"/>
      <c r="CU616" s="275"/>
      <c r="CV616" s="275"/>
      <c r="CW616" s="275"/>
      <c r="EA616" s="275"/>
    </row>
    <row r="617" customFormat="false" ht="15" hidden="false" customHeight="false" outlineLevel="0" collapsed="false">
      <c r="A617" s="48"/>
      <c r="B617" s="123"/>
      <c r="C617" s="201"/>
      <c r="D617" s="123"/>
      <c r="E617" s="124"/>
      <c r="F617" s="19"/>
      <c r="G617" s="124"/>
      <c r="H617" s="124"/>
      <c r="I617" s="124"/>
      <c r="CL617" s="275"/>
      <c r="CM617" s="275"/>
      <c r="CN617" s="275"/>
      <c r="CO617" s="275"/>
      <c r="CP617" s="275"/>
      <c r="CQ617" s="275"/>
      <c r="CR617" s="275"/>
      <c r="CS617" s="275"/>
      <c r="CT617" s="275"/>
      <c r="CU617" s="275"/>
      <c r="CV617" s="275"/>
      <c r="CW617" s="275"/>
      <c r="EA617" s="275"/>
    </row>
    <row r="618" customFormat="false" ht="15" hidden="false" customHeight="false" outlineLevel="0" collapsed="false">
      <c r="A618" s="48"/>
      <c r="B618" s="123"/>
      <c r="C618" s="201"/>
      <c r="D618" s="123"/>
      <c r="E618" s="124"/>
      <c r="F618" s="19"/>
      <c r="G618" s="124"/>
      <c r="H618" s="124"/>
      <c r="I618" s="124"/>
      <c r="CL618" s="275"/>
      <c r="CM618" s="275"/>
      <c r="CN618" s="275"/>
      <c r="CO618" s="275"/>
      <c r="CP618" s="275"/>
      <c r="CQ618" s="275"/>
      <c r="CR618" s="275"/>
      <c r="CS618" s="275"/>
      <c r="CT618" s="275"/>
      <c r="CU618" s="275"/>
      <c r="CV618" s="275"/>
      <c r="CW618" s="275"/>
      <c r="EA618" s="275"/>
    </row>
    <row r="619" customFormat="false" ht="15" hidden="false" customHeight="false" outlineLevel="0" collapsed="false">
      <c r="A619" s="48"/>
      <c r="B619" s="123"/>
      <c r="C619" s="201"/>
      <c r="D619" s="123"/>
      <c r="E619" s="124"/>
      <c r="F619" s="19"/>
      <c r="G619" s="124"/>
      <c r="H619" s="124"/>
      <c r="I619" s="124"/>
      <c r="CL619" s="275"/>
      <c r="CM619" s="275"/>
      <c r="CN619" s="275"/>
      <c r="CO619" s="275"/>
      <c r="CP619" s="275"/>
      <c r="CQ619" s="275"/>
      <c r="CR619" s="275"/>
      <c r="CS619" s="275"/>
      <c r="CT619" s="275"/>
      <c r="CU619" s="275"/>
      <c r="CV619" s="275"/>
      <c r="CW619" s="275"/>
      <c r="EA619" s="275"/>
    </row>
    <row r="620" customFormat="false" ht="15" hidden="false" customHeight="false" outlineLevel="0" collapsed="false">
      <c r="A620" s="48"/>
      <c r="B620" s="123"/>
      <c r="C620" s="201"/>
      <c r="D620" s="123"/>
      <c r="E620" s="124"/>
      <c r="F620" s="19"/>
      <c r="G620" s="124"/>
      <c r="H620" s="124"/>
      <c r="I620" s="124"/>
      <c r="CL620" s="275"/>
      <c r="CM620" s="275"/>
      <c r="CN620" s="275"/>
      <c r="CO620" s="275"/>
      <c r="CP620" s="275"/>
      <c r="CQ620" s="275"/>
      <c r="CR620" s="275"/>
      <c r="CS620" s="275"/>
      <c r="CT620" s="275"/>
      <c r="CU620" s="275"/>
      <c r="CV620" s="275"/>
      <c r="CW620" s="275"/>
      <c r="EA620" s="275"/>
    </row>
    <row r="621" customFormat="false" ht="15" hidden="false" customHeight="false" outlineLevel="0" collapsed="false">
      <c r="A621" s="48"/>
      <c r="B621" s="123"/>
      <c r="C621" s="201"/>
      <c r="D621" s="123"/>
      <c r="E621" s="124"/>
      <c r="F621" s="19"/>
      <c r="G621" s="124"/>
      <c r="H621" s="124"/>
      <c r="I621" s="124"/>
      <c r="CL621" s="275"/>
      <c r="CM621" s="275"/>
      <c r="CN621" s="275"/>
      <c r="CO621" s="275"/>
      <c r="CP621" s="275"/>
      <c r="CQ621" s="275"/>
      <c r="CR621" s="275"/>
      <c r="CS621" s="275"/>
      <c r="CT621" s="275"/>
      <c r="CU621" s="275"/>
      <c r="CV621" s="275"/>
      <c r="CW621" s="275"/>
      <c r="EA621" s="275"/>
    </row>
    <row r="622" customFormat="false" ht="15" hidden="false" customHeight="false" outlineLevel="0" collapsed="false">
      <c r="A622" s="48"/>
      <c r="B622" s="123"/>
      <c r="C622" s="201"/>
      <c r="D622" s="123"/>
      <c r="E622" s="124"/>
      <c r="F622" s="19"/>
      <c r="G622" s="124"/>
      <c r="H622" s="124"/>
      <c r="I622" s="124"/>
      <c r="CL622" s="275"/>
      <c r="CM622" s="275"/>
      <c r="CN622" s="275"/>
      <c r="CO622" s="275"/>
      <c r="CP622" s="275"/>
      <c r="CQ622" s="275"/>
      <c r="CR622" s="275"/>
      <c r="CS622" s="275"/>
      <c r="CT622" s="275"/>
      <c r="CU622" s="275"/>
      <c r="CV622" s="275"/>
      <c r="CW622" s="275"/>
      <c r="EA622" s="275"/>
    </row>
    <row r="623" customFormat="false" ht="15" hidden="false" customHeight="false" outlineLevel="0" collapsed="false">
      <c r="A623" s="48"/>
      <c r="B623" s="123"/>
      <c r="C623" s="201"/>
      <c r="D623" s="123"/>
      <c r="E623" s="124"/>
      <c r="F623" s="19"/>
      <c r="G623" s="124"/>
      <c r="H623" s="124"/>
      <c r="I623" s="124"/>
      <c r="CL623" s="275"/>
      <c r="CM623" s="275"/>
      <c r="CN623" s="275"/>
      <c r="CO623" s="275"/>
      <c r="CP623" s="275"/>
      <c r="CQ623" s="275"/>
      <c r="CR623" s="275"/>
      <c r="CS623" s="275"/>
      <c r="CT623" s="275"/>
      <c r="CU623" s="275"/>
      <c r="CV623" s="275"/>
      <c r="CW623" s="275"/>
      <c r="EA623" s="275"/>
    </row>
    <row r="624" customFormat="false" ht="15" hidden="false" customHeight="false" outlineLevel="0" collapsed="false">
      <c r="A624" s="48"/>
      <c r="B624" s="123"/>
      <c r="C624" s="201"/>
      <c r="D624" s="123"/>
      <c r="E624" s="124"/>
      <c r="F624" s="19"/>
      <c r="G624" s="124"/>
      <c r="H624" s="124"/>
      <c r="I624" s="124"/>
      <c r="CL624" s="275"/>
      <c r="CM624" s="275"/>
      <c r="CN624" s="275"/>
      <c r="CO624" s="275"/>
      <c r="CP624" s="275"/>
      <c r="CQ624" s="275"/>
      <c r="CR624" s="275"/>
      <c r="CS624" s="275"/>
      <c r="CT624" s="275"/>
      <c r="CU624" s="275"/>
      <c r="CV624" s="275"/>
      <c r="CW624" s="275"/>
      <c r="EA624" s="275"/>
    </row>
    <row r="625" customFormat="false" ht="15" hidden="false" customHeight="false" outlineLevel="0" collapsed="false">
      <c r="A625" s="48" t="s">
        <v>99</v>
      </c>
      <c r="B625" s="123" t="s">
        <v>499</v>
      </c>
      <c r="C625" s="201" t="s">
        <v>506</v>
      </c>
      <c r="D625" s="123" t="s">
        <v>320</v>
      </c>
      <c r="E625" s="124"/>
      <c r="F625" s="19" t="s">
        <v>564</v>
      </c>
      <c r="G625" s="124" t="s">
        <v>12</v>
      </c>
      <c r="H625" s="124"/>
      <c r="I625" s="124"/>
      <c r="CL625" s="275"/>
      <c r="CM625" s="275"/>
      <c r="CN625" s="275"/>
      <c r="CO625" s="275"/>
      <c r="CP625" s="275"/>
      <c r="CQ625" s="275"/>
      <c r="CR625" s="275"/>
      <c r="CS625" s="275"/>
      <c r="CT625" s="275"/>
      <c r="CU625" s="275"/>
      <c r="CV625" s="275"/>
      <c r="CW625" s="275"/>
      <c r="EA625" s="275"/>
    </row>
    <row r="626" customFormat="false" ht="15" hidden="false" customHeight="false" outlineLevel="0" collapsed="false">
      <c r="A626" s="48" t="s">
        <v>99</v>
      </c>
      <c r="B626" s="123" t="s">
        <v>499</v>
      </c>
      <c r="C626" s="201" t="s">
        <v>506</v>
      </c>
      <c r="D626" s="123" t="s">
        <v>320</v>
      </c>
      <c r="E626" s="124"/>
      <c r="F626" s="19" t="s">
        <v>565</v>
      </c>
      <c r="G626" s="124" t="s">
        <v>12</v>
      </c>
      <c r="H626" s="124"/>
      <c r="I626" s="124"/>
      <c r="CL626" s="275"/>
      <c r="CM626" s="275"/>
      <c r="CN626" s="275"/>
      <c r="CO626" s="275"/>
      <c r="CP626" s="275"/>
      <c r="CQ626" s="275"/>
      <c r="CR626" s="275"/>
      <c r="CS626" s="275"/>
      <c r="CT626" s="275"/>
      <c r="CU626" s="275"/>
      <c r="CV626" s="275"/>
      <c r="CW626" s="275"/>
      <c r="EA626" s="275"/>
    </row>
    <row r="627" customFormat="false" ht="15" hidden="false" customHeight="false" outlineLevel="0" collapsed="false">
      <c r="A627" s="48" t="s">
        <v>99</v>
      </c>
      <c r="B627" s="123" t="s">
        <v>499</v>
      </c>
      <c r="C627" s="201" t="s">
        <v>506</v>
      </c>
      <c r="D627" s="123" t="s">
        <v>320</v>
      </c>
      <c r="E627" s="124"/>
      <c r="F627" s="19" t="s">
        <v>566</v>
      </c>
      <c r="G627" s="124" t="s">
        <v>12</v>
      </c>
      <c r="H627" s="124"/>
      <c r="I627" s="124"/>
      <c r="CL627" s="275"/>
      <c r="CM627" s="275"/>
      <c r="CN627" s="275"/>
      <c r="CO627" s="275"/>
      <c r="CP627" s="275"/>
      <c r="CQ627" s="275"/>
      <c r="CR627" s="275"/>
      <c r="CS627" s="275"/>
      <c r="CT627" s="275"/>
      <c r="CU627" s="275"/>
      <c r="CV627" s="275"/>
      <c r="CW627" s="275"/>
      <c r="EA627" s="275"/>
    </row>
    <row r="628" customFormat="false" ht="15" hidden="false" customHeight="false" outlineLevel="0" collapsed="false">
      <c r="A628" s="48" t="s">
        <v>99</v>
      </c>
      <c r="B628" s="123" t="s">
        <v>499</v>
      </c>
      <c r="C628" s="201" t="s">
        <v>506</v>
      </c>
      <c r="D628" s="123" t="s">
        <v>320</v>
      </c>
      <c r="E628" s="124"/>
      <c r="F628" s="19" t="s">
        <v>567</v>
      </c>
      <c r="G628" s="124" t="s">
        <v>12</v>
      </c>
      <c r="H628" s="124"/>
      <c r="I628" s="124"/>
      <c r="CL628" s="275"/>
      <c r="CM628" s="275"/>
      <c r="CN628" s="275"/>
      <c r="CO628" s="275"/>
      <c r="CP628" s="275"/>
      <c r="CQ628" s="275"/>
      <c r="CR628" s="275"/>
      <c r="CS628" s="275"/>
      <c r="CT628" s="275"/>
      <c r="CU628" s="275"/>
      <c r="CV628" s="275"/>
      <c r="CW628" s="275"/>
      <c r="EA628" s="275"/>
    </row>
    <row r="629" customFormat="false" ht="15" hidden="false" customHeight="false" outlineLevel="0" collapsed="false">
      <c r="A629" s="48" t="s">
        <v>99</v>
      </c>
      <c r="B629" s="123" t="s">
        <v>499</v>
      </c>
      <c r="C629" s="201" t="s">
        <v>506</v>
      </c>
      <c r="D629" s="123" t="s">
        <v>320</v>
      </c>
      <c r="E629" s="124"/>
      <c r="F629" s="19" t="s">
        <v>568</v>
      </c>
      <c r="G629" s="124" t="s">
        <v>12</v>
      </c>
      <c r="H629" s="124"/>
      <c r="I629" s="124"/>
      <c r="CL629" s="275"/>
      <c r="CM629" s="275"/>
      <c r="CN629" s="275"/>
      <c r="CO629" s="275"/>
      <c r="CP629" s="275"/>
      <c r="CQ629" s="275"/>
      <c r="CR629" s="275"/>
      <c r="CS629" s="275"/>
      <c r="CT629" s="275"/>
      <c r="CU629" s="275"/>
      <c r="CV629" s="275"/>
      <c r="CW629" s="275"/>
      <c r="EA629" s="275"/>
    </row>
    <row r="630" customFormat="false" ht="15" hidden="false" customHeight="false" outlineLevel="0" collapsed="false">
      <c r="A630" s="48" t="s">
        <v>99</v>
      </c>
      <c r="B630" s="123" t="s">
        <v>499</v>
      </c>
      <c r="C630" s="201" t="s">
        <v>506</v>
      </c>
      <c r="D630" s="123" t="s">
        <v>320</v>
      </c>
      <c r="E630" s="124"/>
      <c r="F630" s="19" t="s">
        <v>569</v>
      </c>
      <c r="G630" s="124" t="s">
        <v>12</v>
      </c>
      <c r="H630" s="124"/>
      <c r="I630" s="124"/>
      <c r="CL630" s="275"/>
      <c r="CM630" s="275"/>
      <c r="CN630" s="275"/>
      <c r="CO630" s="275"/>
      <c r="CP630" s="275"/>
      <c r="CQ630" s="275"/>
      <c r="CR630" s="275"/>
      <c r="CS630" s="275"/>
      <c r="CT630" s="275"/>
      <c r="CU630" s="275"/>
      <c r="CV630" s="275"/>
      <c r="CW630" s="275"/>
      <c r="EA630" s="275"/>
    </row>
    <row r="631" customFormat="false" ht="15" hidden="false" customHeight="false" outlineLevel="0" collapsed="false">
      <c r="A631" s="48" t="s">
        <v>99</v>
      </c>
      <c r="B631" s="123" t="s">
        <v>499</v>
      </c>
      <c r="C631" s="201" t="s">
        <v>506</v>
      </c>
      <c r="D631" s="123" t="s">
        <v>320</v>
      </c>
      <c r="E631" s="124"/>
      <c r="F631" s="19" t="s">
        <v>570</v>
      </c>
      <c r="G631" s="124" t="s">
        <v>12</v>
      </c>
      <c r="H631" s="124"/>
      <c r="I631" s="124"/>
      <c r="CL631" s="275"/>
      <c r="CM631" s="275"/>
      <c r="CN631" s="275"/>
      <c r="CO631" s="275"/>
      <c r="CP631" s="275"/>
      <c r="CQ631" s="275"/>
      <c r="CR631" s="275"/>
      <c r="CS631" s="275"/>
      <c r="CT631" s="275"/>
      <c r="CU631" s="275"/>
      <c r="CV631" s="275"/>
      <c r="CW631" s="275"/>
      <c r="EA631" s="275"/>
    </row>
    <row r="632" customFormat="false" ht="15" hidden="false" customHeight="false" outlineLevel="0" collapsed="false">
      <c r="A632" s="48" t="s">
        <v>99</v>
      </c>
      <c r="B632" s="123" t="s">
        <v>499</v>
      </c>
      <c r="C632" s="201" t="s">
        <v>506</v>
      </c>
      <c r="D632" s="123" t="s">
        <v>320</v>
      </c>
      <c r="E632" s="124"/>
      <c r="F632" s="19" t="s">
        <v>571</v>
      </c>
      <c r="G632" s="124" t="s">
        <v>12</v>
      </c>
      <c r="H632" s="124"/>
      <c r="I632" s="124"/>
      <c r="CL632" s="275"/>
      <c r="CM632" s="275"/>
      <c r="CN632" s="275"/>
      <c r="CO632" s="275"/>
      <c r="CP632" s="275"/>
      <c r="CQ632" s="275"/>
      <c r="CR632" s="275"/>
      <c r="CS632" s="275"/>
      <c r="CT632" s="275"/>
      <c r="CU632" s="275"/>
      <c r="CV632" s="275"/>
      <c r="CW632" s="275"/>
      <c r="EA632" s="275"/>
    </row>
    <row r="633" customFormat="false" ht="15" hidden="false" customHeight="false" outlineLevel="0" collapsed="false">
      <c r="A633" s="48" t="s">
        <v>99</v>
      </c>
      <c r="B633" s="123" t="s">
        <v>499</v>
      </c>
      <c r="C633" s="201" t="s">
        <v>506</v>
      </c>
      <c r="D633" s="123" t="s">
        <v>320</v>
      </c>
      <c r="E633" s="124"/>
      <c r="F633" s="19" t="s">
        <v>572</v>
      </c>
      <c r="G633" s="124" t="s">
        <v>12</v>
      </c>
      <c r="H633" s="124"/>
      <c r="I633" s="124"/>
      <c r="CL633" s="275"/>
      <c r="CM633" s="275"/>
      <c r="CN633" s="275"/>
      <c r="CO633" s="275"/>
      <c r="CP633" s="275"/>
      <c r="CQ633" s="275"/>
      <c r="CR633" s="275"/>
      <c r="CS633" s="275"/>
      <c r="CT633" s="275"/>
      <c r="CU633" s="275"/>
      <c r="CV633" s="275"/>
      <c r="CW633" s="275"/>
      <c r="EA633" s="275"/>
    </row>
    <row r="634" customFormat="false" ht="15" hidden="false" customHeight="false" outlineLevel="0" collapsed="false">
      <c r="A634" s="48" t="s">
        <v>99</v>
      </c>
      <c r="B634" s="123" t="s">
        <v>499</v>
      </c>
      <c r="C634" s="201" t="s">
        <v>506</v>
      </c>
      <c r="D634" s="123" t="s">
        <v>320</v>
      </c>
      <c r="E634" s="124"/>
      <c r="F634" s="19" t="s">
        <v>573</v>
      </c>
      <c r="G634" s="124" t="s">
        <v>12</v>
      </c>
      <c r="H634" s="124"/>
      <c r="I634" s="124"/>
      <c r="CL634" s="275"/>
      <c r="CM634" s="275"/>
      <c r="CN634" s="275"/>
      <c r="CO634" s="275"/>
      <c r="CP634" s="275"/>
      <c r="CQ634" s="275"/>
      <c r="CR634" s="275"/>
      <c r="CS634" s="275"/>
      <c r="CT634" s="275"/>
      <c r="CU634" s="275"/>
      <c r="CV634" s="275"/>
      <c r="CW634" s="275"/>
      <c r="EA634" s="275"/>
    </row>
    <row r="635" customFormat="false" ht="15" hidden="false" customHeight="false" outlineLevel="0" collapsed="false">
      <c r="A635" s="48" t="s">
        <v>99</v>
      </c>
      <c r="B635" s="123" t="s">
        <v>499</v>
      </c>
      <c r="C635" s="201" t="s">
        <v>506</v>
      </c>
      <c r="D635" s="123" t="s">
        <v>320</v>
      </c>
      <c r="E635" s="124"/>
      <c r="F635" s="19" t="s">
        <v>574</v>
      </c>
      <c r="G635" s="124" t="s">
        <v>12</v>
      </c>
      <c r="H635" s="124"/>
      <c r="I635" s="124"/>
      <c r="CL635" s="275"/>
      <c r="CM635" s="275"/>
      <c r="CN635" s="275"/>
      <c r="CO635" s="275"/>
      <c r="CP635" s="275"/>
      <c r="CQ635" s="275"/>
      <c r="CR635" s="275"/>
      <c r="CS635" s="275"/>
      <c r="CT635" s="275"/>
      <c r="CU635" s="275"/>
      <c r="CV635" s="275"/>
      <c r="CW635" s="275"/>
      <c r="EA635" s="275"/>
    </row>
    <row r="636" customFormat="false" ht="15" hidden="false" customHeight="false" outlineLevel="0" collapsed="false">
      <c r="A636" s="48" t="s">
        <v>99</v>
      </c>
      <c r="B636" s="123" t="s">
        <v>499</v>
      </c>
      <c r="C636" s="201" t="s">
        <v>506</v>
      </c>
      <c r="D636" s="123" t="s">
        <v>320</v>
      </c>
      <c r="E636" s="124"/>
      <c r="F636" s="19" t="s">
        <v>575</v>
      </c>
      <c r="G636" s="124" t="s">
        <v>12</v>
      </c>
      <c r="H636" s="124"/>
      <c r="I636" s="124"/>
      <c r="CL636" s="275"/>
      <c r="CM636" s="275"/>
      <c r="CN636" s="275"/>
      <c r="CO636" s="275"/>
      <c r="CP636" s="275"/>
      <c r="CQ636" s="275"/>
      <c r="CR636" s="275"/>
      <c r="CS636" s="275"/>
      <c r="CT636" s="275"/>
      <c r="CU636" s="275"/>
      <c r="CV636" s="275"/>
      <c r="CW636" s="275"/>
      <c r="EA636" s="275"/>
    </row>
    <row r="637" customFormat="false" ht="15" hidden="false" customHeight="false" outlineLevel="0" collapsed="false">
      <c r="A637" s="48" t="s">
        <v>99</v>
      </c>
      <c r="B637" s="123" t="s">
        <v>499</v>
      </c>
      <c r="C637" s="201" t="s">
        <v>506</v>
      </c>
      <c r="D637" s="123" t="s">
        <v>320</v>
      </c>
      <c r="E637" s="124"/>
      <c r="F637" s="19" t="s">
        <v>576</v>
      </c>
      <c r="G637" s="124" t="s">
        <v>12</v>
      </c>
      <c r="H637" s="124"/>
      <c r="I637" s="124"/>
      <c r="CL637" s="275"/>
      <c r="CM637" s="275"/>
      <c r="CN637" s="275"/>
      <c r="CO637" s="275"/>
      <c r="CP637" s="275"/>
      <c r="CQ637" s="275"/>
      <c r="CR637" s="275"/>
      <c r="CS637" s="275"/>
      <c r="CT637" s="275"/>
      <c r="CU637" s="275"/>
      <c r="CV637" s="275"/>
      <c r="CW637" s="275"/>
      <c r="EA637" s="275"/>
    </row>
    <row r="638" customFormat="false" ht="15" hidden="false" customHeight="false" outlineLevel="0" collapsed="false">
      <c r="A638" s="48" t="s">
        <v>99</v>
      </c>
      <c r="B638" s="123" t="s">
        <v>499</v>
      </c>
      <c r="C638" s="201" t="s">
        <v>506</v>
      </c>
      <c r="D638" s="123" t="s">
        <v>320</v>
      </c>
      <c r="E638" s="124"/>
      <c r="F638" s="19" t="s">
        <v>577</v>
      </c>
      <c r="G638" s="124" t="s">
        <v>12</v>
      </c>
      <c r="H638" s="124"/>
      <c r="I638" s="124"/>
      <c r="CL638" s="275"/>
      <c r="CM638" s="275"/>
      <c r="CN638" s="275"/>
      <c r="CO638" s="275"/>
      <c r="CP638" s="275"/>
      <c r="CQ638" s="275"/>
      <c r="CR638" s="275"/>
      <c r="CS638" s="275"/>
      <c r="CT638" s="275"/>
      <c r="CU638" s="275"/>
      <c r="CV638" s="275"/>
      <c r="CW638" s="275"/>
      <c r="EA638" s="275"/>
    </row>
    <row r="639" customFormat="false" ht="15" hidden="false" customHeight="false" outlineLevel="0" collapsed="false">
      <c r="A639" s="48"/>
      <c r="B639" s="123"/>
      <c r="C639" s="123"/>
      <c r="D639" s="123"/>
      <c r="E639" s="124"/>
      <c r="F639" s="19"/>
      <c r="G639" s="124"/>
      <c r="H639" s="124"/>
      <c r="I639" s="124"/>
      <c r="CL639" s="275"/>
      <c r="CM639" s="275"/>
      <c r="CN639" s="275"/>
      <c r="CO639" s="275"/>
      <c r="CP639" s="275"/>
      <c r="CQ639" s="275"/>
      <c r="CR639" s="275"/>
      <c r="CS639" s="275"/>
      <c r="CT639" s="275"/>
      <c r="CU639" s="275"/>
      <c r="CV639" s="275"/>
      <c r="CW639" s="275"/>
      <c r="EA639" s="275"/>
    </row>
    <row r="640" customFormat="false" ht="15" hidden="false" customHeight="false" outlineLevel="0" collapsed="false">
      <c r="A640" s="48"/>
      <c r="B640" s="123"/>
      <c r="C640" s="123"/>
      <c r="D640" s="123"/>
      <c r="E640" s="124"/>
      <c r="F640" s="19"/>
      <c r="G640" s="124"/>
      <c r="H640" s="124"/>
      <c r="I640" s="124"/>
      <c r="CL640" s="275"/>
      <c r="CM640" s="275"/>
      <c r="CN640" s="275"/>
      <c r="CO640" s="275"/>
      <c r="CP640" s="275"/>
      <c r="CQ640" s="275"/>
      <c r="CR640" s="275"/>
      <c r="CS640" s="275"/>
      <c r="CT640" s="275"/>
      <c r="CU640" s="275"/>
      <c r="CV640" s="275"/>
      <c r="CW640" s="275"/>
      <c r="EA640" s="275"/>
    </row>
    <row r="641" customFormat="false" ht="15" hidden="false" customHeight="false" outlineLevel="0" collapsed="false">
      <c r="A641" s="48"/>
      <c r="B641" s="123"/>
      <c r="C641" s="123"/>
      <c r="D641" s="123"/>
      <c r="E641" s="124"/>
      <c r="F641" s="19"/>
      <c r="G641" s="124"/>
      <c r="H641" s="124"/>
      <c r="I641" s="124"/>
      <c r="CL641" s="275"/>
      <c r="CM641" s="275"/>
      <c r="CN641" s="275"/>
      <c r="CO641" s="275"/>
      <c r="CP641" s="275"/>
      <c r="CQ641" s="275"/>
      <c r="CR641" s="275"/>
      <c r="CS641" s="275"/>
      <c r="CT641" s="275"/>
      <c r="CU641" s="275"/>
      <c r="CV641" s="275"/>
      <c r="CW641" s="275"/>
      <c r="EA641" s="275"/>
    </row>
    <row r="642" customFormat="false" ht="15" hidden="false" customHeight="false" outlineLevel="0" collapsed="false">
      <c r="A642" s="48"/>
      <c r="B642" s="123"/>
      <c r="C642" s="123"/>
      <c r="D642" s="123"/>
      <c r="E642" s="124"/>
      <c r="F642" s="19"/>
      <c r="G642" s="124"/>
      <c r="H642" s="124"/>
      <c r="I642" s="124"/>
      <c r="CL642" s="275"/>
      <c r="CM642" s="275"/>
      <c r="CN642" s="275"/>
      <c r="CO642" s="275"/>
      <c r="CP642" s="275"/>
      <c r="CQ642" s="275"/>
      <c r="CR642" s="275"/>
      <c r="CS642" s="275"/>
      <c r="CT642" s="275"/>
      <c r="CU642" s="275"/>
      <c r="CV642" s="275"/>
      <c r="CW642" s="275"/>
      <c r="EA642" s="275"/>
    </row>
    <row r="643" customFormat="false" ht="15" hidden="false" customHeight="false" outlineLevel="0" collapsed="false">
      <c r="A643" s="48"/>
      <c r="B643" s="123"/>
      <c r="C643" s="123"/>
      <c r="D643" s="123"/>
      <c r="E643" s="124"/>
      <c r="F643" s="19"/>
      <c r="G643" s="124"/>
      <c r="H643" s="124"/>
      <c r="I643" s="124"/>
      <c r="CL643" s="275"/>
      <c r="CM643" s="275"/>
      <c r="CN643" s="275"/>
      <c r="CO643" s="275"/>
      <c r="CP643" s="275"/>
      <c r="CQ643" s="275"/>
      <c r="CR643" s="275"/>
      <c r="CS643" s="275"/>
      <c r="CT643" s="275"/>
      <c r="CU643" s="275"/>
      <c r="CV643" s="275"/>
      <c r="CW643" s="275"/>
      <c r="EA643" s="275"/>
    </row>
    <row r="644" customFormat="false" ht="15" hidden="false" customHeight="false" outlineLevel="0" collapsed="false">
      <c r="A644" s="48"/>
      <c r="B644" s="123"/>
      <c r="C644" s="123"/>
      <c r="D644" s="123"/>
      <c r="E644" s="124"/>
      <c r="F644" s="19"/>
      <c r="G644" s="124"/>
      <c r="H644" s="124"/>
      <c r="I644" s="124"/>
      <c r="CL644" s="275"/>
      <c r="CM644" s="275"/>
      <c r="CN644" s="275"/>
      <c r="CO644" s="275"/>
      <c r="CP644" s="275"/>
      <c r="CQ644" s="275"/>
      <c r="CR644" s="275"/>
      <c r="CS644" s="275"/>
      <c r="CT644" s="275"/>
      <c r="CU644" s="275"/>
      <c r="CV644" s="275"/>
      <c r="CW644" s="275"/>
      <c r="EA644" s="275"/>
    </row>
    <row r="645" customFormat="false" ht="15" hidden="false" customHeight="false" outlineLevel="0" collapsed="false">
      <c r="A645" s="48"/>
      <c r="B645" s="123"/>
      <c r="C645" s="123"/>
      <c r="D645" s="123"/>
      <c r="E645" s="124"/>
      <c r="F645" s="19"/>
      <c r="G645" s="124"/>
      <c r="H645" s="124"/>
      <c r="I645" s="124"/>
      <c r="CL645" s="275"/>
      <c r="CM645" s="275"/>
      <c r="CN645" s="275"/>
      <c r="CO645" s="275"/>
      <c r="CP645" s="275"/>
      <c r="CQ645" s="275"/>
      <c r="CR645" s="275"/>
      <c r="CS645" s="275"/>
      <c r="CT645" s="275"/>
      <c r="CU645" s="275"/>
      <c r="CV645" s="275"/>
      <c r="CW645" s="275"/>
      <c r="EA645" s="275"/>
    </row>
    <row r="646" customFormat="false" ht="15" hidden="false" customHeight="false" outlineLevel="0" collapsed="false">
      <c r="A646" s="48"/>
      <c r="B646" s="123"/>
      <c r="C646" s="123"/>
      <c r="D646" s="123"/>
      <c r="E646" s="124"/>
      <c r="F646" s="19"/>
      <c r="G646" s="124"/>
      <c r="H646" s="124"/>
      <c r="I646" s="124"/>
      <c r="CL646" s="275"/>
      <c r="CM646" s="275"/>
      <c r="CN646" s="275"/>
      <c r="CO646" s="275"/>
      <c r="CP646" s="275"/>
      <c r="CQ646" s="275"/>
      <c r="CR646" s="275"/>
      <c r="CS646" s="275"/>
      <c r="CT646" s="275"/>
      <c r="CU646" s="275"/>
      <c r="CV646" s="275"/>
      <c r="CW646" s="275"/>
      <c r="EA646" s="275"/>
    </row>
    <row r="647" customFormat="false" ht="15" hidden="false" customHeight="false" outlineLevel="0" collapsed="false">
      <c r="A647" s="48"/>
      <c r="B647" s="123"/>
      <c r="C647" s="123"/>
      <c r="D647" s="123"/>
      <c r="E647" s="124"/>
      <c r="F647" s="19"/>
      <c r="G647" s="124"/>
      <c r="H647" s="124"/>
      <c r="I647" s="124"/>
      <c r="CL647" s="275"/>
      <c r="CM647" s="275"/>
      <c r="CN647" s="275"/>
      <c r="CO647" s="275"/>
      <c r="CP647" s="275"/>
      <c r="CQ647" s="275"/>
      <c r="CR647" s="275"/>
      <c r="CS647" s="275"/>
      <c r="CT647" s="275"/>
      <c r="CU647" s="275"/>
      <c r="CV647" s="275"/>
      <c r="CW647" s="275"/>
      <c r="EA647" s="275"/>
    </row>
    <row r="648" customFormat="false" ht="15" hidden="false" customHeight="false" outlineLevel="0" collapsed="false">
      <c r="A648" s="48"/>
      <c r="B648" s="123"/>
      <c r="C648" s="123"/>
      <c r="D648" s="123"/>
      <c r="E648" s="124"/>
      <c r="F648" s="19"/>
      <c r="G648" s="124"/>
      <c r="H648" s="124"/>
      <c r="I648" s="124"/>
      <c r="CL648" s="275"/>
      <c r="CM648" s="275"/>
      <c r="CN648" s="275"/>
      <c r="CO648" s="275"/>
      <c r="CP648" s="275"/>
      <c r="CQ648" s="275"/>
      <c r="CR648" s="275"/>
      <c r="CS648" s="275"/>
      <c r="CT648" s="275"/>
      <c r="CU648" s="275"/>
      <c r="CV648" s="275"/>
      <c r="CW648" s="275"/>
      <c r="EA648" s="275"/>
    </row>
    <row r="649" customFormat="false" ht="15" hidden="false" customHeight="false" outlineLevel="0" collapsed="false">
      <c r="A649" s="48"/>
      <c r="B649" s="123"/>
      <c r="C649" s="123"/>
      <c r="D649" s="123"/>
      <c r="E649" s="124"/>
      <c r="F649" s="19"/>
      <c r="G649" s="124"/>
      <c r="H649" s="124"/>
      <c r="I649" s="124"/>
      <c r="CL649" s="275"/>
      <c r="CM649" s="275"/>
      <c r="CN649" s="275"/>
      <c r="CO649" s="275"/>
      <c r="CP649" s="275"/>
      <c r="CQ649" s="275"/>
      <c r="CR649" s="275"/>
      <c r="CS649" s="275"/>
      <c r="CT649" s="275"/>
      <c r="CU649" s="275"/>
      <c r="CV649" s="275"/>
      <c r="CW649" s="275"/>
      <c r="EA649" s="275"/>
    </row>
    <row r="650" customFormat="false" ht="15" hidden="false" customHeight="false" outlineLevel="0" collapsed="false">
      <c r="A650" s="241" t="s">
        <v>99</v>
      </c>
      <c r="B650" s="242" t="s">
        <v>578</v>
      </c>
      <c r="C650" s="243"/>
      <c r="D650" s="242" t="s">
        <v>579</v>
      </c>
      <c r="E650" s="244"/>
      <c r="F650" s="245" t="s">
        <v>580</v>
      </c>
      <c r="G650" s="244" t="s">
        <v>581</v>
      </c>
      <c r="H650" s="244"/>
      <c r="I650" s="244"/>
      <c r="CL650" s="275"/>
      <c r="CM650" s="275"/>
      <c r="CN650" s="275"/>
      <c r="CO650" s="275"/>
      <c r="CP650" s="275"/>
      <c r="CQ650" s="275"/>
      <c r="CR650" s="275"/>
      <c r="CS650" s="275"/>
      <c r="CT650" s="275"/>
      <c r="CU650" s="275"/>
      <c r="CV650" s="275"/>
      <c r="CW650" s="275"/>
      <c r="EA650" s="275"/>
    </row>
    <row r="651" customFormat="false" ht="15" hidden="false" customHeight="false" outlineLevel="0" collapsed="false">
      <c r="A651" s="241" t="s">
        <v>99</v>
      </c>
      <c r="B651" s="242" t="s">
        <v>578</v>
      </c>
      <c r="C651" s="242"/>
      <c r="D651" s="242" t="s">
        <v>579</v>
      </c>
      <c r="E651" s="244"/>
      <c r="F651" s="245" t="s">
        <v>582</v>
      </c>
      <c r="G651" s="244" t="s">
        <v>581</v>
      </c>
      <c r="H651" s="244"/>
      <c r="I651" s="244"/>
      <c r="CL651" s="275"/>
      <c r="CM651" s="275"/>
      <c r="CN651" s="275"/>
      <c r="CO651" s="275"/>
      <c r="CP651" s="275"/>
      <c r="CQ651" s="275"/>
      <c r="CR651" s="275"/>
      <c r="CS651" s="275"/>
      <c r="CT651" s="275"/>
      <c r="CU651" s="275"/>
      <c r="CV651" s="275"/>
      <c r="CW651" s="275"/>
      <c r="EA651" s="275"/>
    </row>
    <row r="652" customFormat="false" ht="15" hidden="false" customHeight="false" outlineLevel="0" collapsed="false">
      <c r="A652" s="241" t="s">
        <v>99</v>
      </c>
      <c r="B652" s="242" t="s">
        <v>578</v>
      </c>
      <c r="C652" s="242"/>
      <c r="D652" s="242" t="s">
        <v>579</v>
      </c>
      <c r="E652" s="244"/>
      <c r="F652" s="245" t="s">
        <v>583</v>
      </c>
      <c r="G652" s="244" t="s">
        <v>581</v>
      </c>
      <c r="H652" s="244"/>
      <c r="I652" s="244"/>
      <c r="CL652" s="275"/>
      <c r="CM652" s="275"/>
      <c r="CN652" s="275"/>
      <c r="CO652" s="275"/>
      <c r="CP652" s="275"/>
      <c r="CQ652" s="275"/>
      <c r="CR652" s="275"/>
      <c r="CS652" s="275"/>
      <c r="CT652" s="275"/>
      <c r="CU652" s="275"/>
      <c r="CV652" s="275"/>
      <c r="CW652" s="275"/>
      <c r="EA652" s="275"/>
    </row>
    <row r="653" customFormat="false" ht="15" hidden="false" customHeight="false" outlineLevel="0" collapsed="false">
      <c r="A653" s="241" t="s">
        <v>99</v>
      </c>
      <c r="B653" s="242" t="s">
        <v>578</v>
      </c>
      <c r="C653" s="242"/>
      <c r="D653" s="242" t="s">
        <v>579</v>
      </c>
      <c r="E653" s="244"/>
      <c r="F653" s="245" t="s">
        <v>584</v>
      </c>
      <c r="G653" s="244" t="s">
        <v>12</v>
      </c>
      <c r="H653" s="244"/>
      <c r="I653" s="244"/>
      <c r="CL653" s="275"/>
      <c r="CM653" s="275"/>
      <c r="CN653" s="275"/>
      <c r="CO653" s="275"/>
      <c r="CP653" s="275"/>
      <c r="CQ653" s="275"/>
      <c r="CR653" s="275"/>
      <c r="CS653" s="275"/>
      <c r="CT653" s="275"/>
      <c r="CU653" s="275"/>
      <c r="CV653" s="275"/>
      <c r="CW653" s="275"/>
      <c r="EA653" s="275"/>
    </row>
    <row r="654" customFormat="false" ht="15" hidden="false" customHeight="false" outlineLevel="0" collapsed="false">
      <c r="A654" s="241" t="s">
        <v>99</v>
      </c>
      <c r="B654" s="242" t="s">
        <v>578</v>
      </c>
      <c r="C654" s="242"/>
      <c r="D654" s="242" t="s">
        <v>579</v>
      </c>
      <c r="E654" s="244"/>
      <c r="F654" s="245" t="s">
        <v>585</v>
      </c>
      <c r="G654" s="244" t="s">
        <v>12</v>
      </c>
      <c r="H654" s="244"/>
      <c r="I654" s="244"/>
      <c r="CL654" s="275"/>
      <c r="CM654" s="275"/>
      <c r="CN654" s="275"/>
      <c r="CO654" s="275"/>
      <c r="CP654" s="275"/>
      <c r="CQ654" s="275"/>
      <c r="CR654" s="275"/>
      <c r="CS654" s="275"/>
      <c r="CT654" s="275"/>
      <c r="CU654" s="275"/>
      <c r="CV654" s="275"/>
      <c r="CW654" s="275"/>
      <c r="EA654" s="275"/>
    </row>
    <row r="655" customFormat="false" ht="15" hidden="false" customHeight="false" outlineLevel="0" collapsed="false">
      <c r="A655" s="241"/>
      <c r="B655" s="242"/>
      <c r="C655" s="242"/>
      <c r="D655" s="242"/>
      <c r="E655" s="244"/>
      <c r="F655" s="245"/>
      <c r="G655" s="244"/>
      <c r="H655" s="244"/>
      <c r="I655" s="244"/>
      <c r="CL655" s="275"/>
      <c r="CM655" s="275"/>
      <c r="CN655" s="275"/>
      <c r="CO655" s="275"/>
      <c r="CP655" s="275"/>
      <c r="CQ655" s="275"/>
      <c r="CR655" s="275"/>
      <c r="CS655" s="275"/>
      <c r="CT655" s="275"/>
      <c r="CU655" s="275"/>
      <c r="CV655" s="275"/>
      <c r="CW655" s="275"/>
      <c r="EA655" s="275"/>
    </row>
    <row r="656" customFormat="false" ht="15" hidden="false" customHeight="false" outlineLevel="0" collapsed="false">
      <c r="A656" s="241"/>
      <c r="B656" s="242"/>
      <c r="C656" s="242"/>
      <c r="D656" s="242"/>
      <c r="E656" s="244"/>
      <c r="F656" s="245"/>
      <c r="G656" s="244"/>
      <c r="H656" s="244"/>
      <c r="I656" s="244"/>
      <c r="CL656" s="275"/>
      <c r="CM656" s="275"/>
      <c r="CN656" s="275"/>
      <c r="CO656" s="275"/>
      <c r="CP656" s="275"/>
      <c r="CQ656" s="275"/>
      <c r="CR656" s="275"/>
      <c r="CS656" s="275"/>
      <c r="CT656" s="275"/>
      <c r="CU656" s="275"/>
      <c r="CV656" s="275"/>
      <c r="CW656" s="275"/>
      <c r="EA656" s="275"/>
    </row>
    <row r="657" customFormat="false" ht="15" hidden="false" customHeight="false" outlineLevel="0" collapsed="false">
      <c r="A657" s="241"/>
      <c r="B657" s="242"/>
      <c r="C657" s="242"/>
      <c r="D657" s="242"/>
      <c r="E657" s="244"/>
      <c r="F657" s="245"/>
      <c r="G657" s="244"/>
      <c r="H657" s="244"/>
      <c r="I657" s="244"/>
      <c r="CL657" s="275"/>
      <c r="CM657" s="275"/>
      <c r="CN657" s="275"/>
      <c r="CO657" s="275"/>
      <c r="CP657" s="275"/>
      <c r="CQ657" s="275"/>
      <c r="CR657" s="275"/>
      <c r="CS657" s="275"/>
      <c r="CT657" s="275"/>
      <c r="CU657" s="275"/>
      <c r="CV657" s="275"/>
      <c r="CW657" s="275"/>
      <c r="EA657" s="275"/>
    </row>
    <row r="658" customFormat="false" ht="15" hidden="false" customHeight="false" outlineLevel="0" collapsed="false">
      <c r="A658" s="241"/>
      <c r="B658" s="242"/>
      <c r="C658" s="242"/>
      <c r="D658" s="242"/>
      <c r="E658" s="244"/>
      <c r="F658" s="245"/>
      <c r="G658" s="244"/>
      <c r="H658" s="244"/>
      <c r="I658" s="244"/>
      <c r="CL658" s="275"/>
      <c r="CM658" s="275"/>
      <c r="CN658" s="275"/>
      <c r="CO658" s="275"/>
      <c r="CP658" s="275"/>
      <c r="CQ658" s="275"/>
      <c r="CR658" s="275"/>
      <c r="CS658" s="275"/>
      <c r="CT658" s="275"/>
      <c r="CU658" s="275"/>
      <c r="CV658" s="275"/>
      <c r="CW658" s="275"/>
      <c r="EA658" s="275"/>
    </row>
    <row r="659" customFormat="false" ht="15" hidden="false" customHeight="false" outlineLevel="0" collapsed="false">
      <c r="A659" s="241"/>
      <c r="B659" s="242"/>
      <c r="C659" s="242"/>
      <c r="D659" s="242"/>
      <c r="E659" s="244"/>
      <c r="F659" s="245"/>
      <c r="G659" s="244"/>
      <c r="H659" s="244"/>
      <c r="I659" s="244"/>
      <c r="CL659" s="275"/>
      <c r="CM659" s="275"/>
      <c r="CN659" s="275"/>
      <c r="CO659" s="275"/>
      <c r="CP659" s="275"/>
      <c r="CQ659" s="275"/>
      <c r="CR659" s="275"/>
      <c r="CS659" s="275"/>
      <c r="CT659" s="275"/>
      <c r="CU659" s="275"/>
      <c r="CV659" s="275"/>
      <c r="CW659" s="275"/>
      <c r="EA659" s="275"/>
    </row>
    <row r="660" customFormat="false" ht="15" hidden="false" customHeight="false" outlineLevel="0" collapsed="false">
      <c r="A660" s="48"/>
      <c r="B660" s="48"/>
      <c r="C660" s="48"/>
      <c r="D660" s="48"/>
      <c r="E660" s="48"/>
      <c r="F660" s="48"/>
      <c r="G660" s="48"/>
      <c r="H660" s="48"/>
      <c r="I660" s="124"/>
      <c r="CL660" s="275"/>
      <c r="CM660" s="275"/>
      <c r="CN660" s="275"/>
      <c r="CO660" s="275"/>
      <c r="CP660" s="275"/>
      <c r="CQ660" s="275"/>
      <c r="CR660" s="275"/>
      <c r="CS660" s="275"/>
      <c r="CT660" s="275"/>
      <c r="CU660" s="275"/>
      <c r="CV660" s="275"/>
      <c r="CW660" s="275"/>
      <c r="EA660" s="275"/>
    </row>
    <row r="661" customFormat="false" ht="15" hidden="false" customHeight="false" outlineLevel="0" collapsed="false">
      <c r="A661" s="48"/>
      <c r="B661" s="123"/>
      <c r="C661" s="123"/>
      <c r="D661" s="123"/>
      <c r="E661" s="124"/>
      <c r="F661" s="48"/>
      <c r="G661" s="124"/>
      <c r="H661" s="124"/>
      <c r="I661" s="124"/>
      <c r="CL661" s="275"/>
      <c r="CM661" s="275"/>
      <c r="CN661" s="275"/>
      <c r="CO661" s="275"/>
      <c r="CP661" s="275"/>
      <c r="CQ661" s="275"/>
      <c r="CR661" s="275"/>
      <c r="CS661" s="275"/>
      <c r="CT661" s="275"/>
      <c r="CU661" s="275"/>
      <c r="CV661" s="275"/>
      <c r="CW661" s="275"/>
      <c r="EA661" s="275"/>
    </row>
    <row r="662" customFormat="false" ht="15" hidden="false" customHeight="false" outlineLevel="0" collapsed="false">
      <c r="A662" s="48"/>
      <c r="B662" s="123"/>
      <c r="C662" s="123"/>
      <c r="D662" s="123"/>
      <c r="E662" s="124"/>
      <c r="F662" s="48"/>
      <c r="G662" s="124"/>
      <c r="H662" s="124"/>
      <c r="I662" s="124"/>
      <c r="CL662" s="275"/>
      <c r="CM662" s="275"/>
      <c r="CN662" s="275"/>
      <c r="CO662" s="275"/>
      <c r="CP662" s="275"/>
      <c r="CQ662" s="275"/>
      <c r="CR662" s="275"/>
      <c r="CS662" s="275"/>
      <c r="CT662" s="275"/>
      <c r="CU662" s="275"/>
      <c r="CV662" s="275"/>
      <c r="CW662" s="275"/>
      <c r="EA662" s="275"/>
    </row>
    <row r="663" customFormat="false" ht="15" hidden="false" customHeight="false" outlineLevel="0" collapsed="false">
      <c r="A663" s="48"/>
      <c r="B663" s="123"/>
      <c r="C663" s="123"/>
      <c r="D663" s="123"/>
      <c r="E663" s="124"/>
      <c r="F663" s="48"/>
      <c r="G663" s="124"/>
      <c r="H663" s="124"/>
      <c r="I663" s="124"/>
      <c r="CL663" s="275"/>
      <c r="CM663" s="275"/>
      <c r="CN663" s="275"/>
      <c r="CO663" s="275"/>
      <c r="CP663" s="275"/>
      <c r="CQ663" s="275"/>
      <c r="CR663" s="275"/>
      <c r="CS663" s="275"/>
      <c r="CT663" s="275"/>
      <c r="CU663" s="275"/>
      <c r="CV663" s="275"/>
      <c r="CW663" s="275"/>
      <c r="EA663" s="275"/>
    </row>
    <row r="664" customFormat="false" ht="15" hidden="false" customHeight="false" outlineLevel="0" collapsed="false">
      <c r="A664" s="48"/>
      <c r="B664" s="123"/>
      <c r="C664" s="123"/>
      <c r="D664" s="123"/>
      <c r="E664" s="124"/>
      <c r="F664" s="48"/>
      <c r="G664" s="124"/>
      <c r="H664" s="124"/>
      <c r="I664" s="124"/>
      <c r="CL664" s="275"/>
      <c r="CM664" s="275"/>
      <c r="CN664" s="275"/>
      <c r="CO664" s="275"/>
      <c r="CP664" s="275"/>
      <c r="CQ664" s="275"/>
      <c r="CR664" s="275"/>
      <c r="CS664" s="275"/>
      <c r="CT664" s="275"/>
      <c r="CU664" s="275"/>
      <c r="CV664" s="275"/>
      <c r="CW664" s="275"/>
      <c r="EA664" s="275"/>
    </row>
    <row r="665" customFormat="false" ht="15" hidden="false" customHeight="false" outlineLevel="0" collapsed="false">
      <c r="A665" s="48"/>
      <c r="B665" s="123"/>
      <c r="C665" s="123"/>
      <c r="D665" s="123"/>
      <c r="E665" s="124"/>
      <c r="F665" s="48"/>
      <c r="G665" s="124"/>
      <c r="H665" s="124"/>
      <c r="I665" s="124"/>
      <c r="CL665" s="275"/>
      <c r="CM665" s="275"/>
      <c r="CN665" s="275"/>
      <c r="CO665" s="275"/>
      <c r="CP665" s="275"/>
      <c r="CQ665" s="275"/>
      <c r="CR665" s="275"/>
      <c r="CS665" s="275"/>
      <c r="CT665" s="275"/>
      <c r="CU665" s="275"/>
      <c r="CV665" s="275"/>
      <c r="CW665" s="275"/>
      <c r="EA665" s="275"/>
    </row>
    <row r="666" customFormat="false" ht="15" hidden="false" customHeight="false" outlineLevel="0" collapsed="false">
      <c r="A666" s="48"/>
      <c r="B666" s="123"/>
      <c r="C666" s="123"/>
      <c r="D666" s="123"/>
      <c r="E666" s="124"/>
      <c r="F666" s="48"/>
      <c r="G666" s="124"/>
      <c r="H666" s="124"/>
      <c r="I666" s="124"/>
      <c r="CL666" s="275"/>
      <c r="CM666" s="275"/>
      <c r="CN666" s="275"/>
      <c r="CO666" s="275"/>
      <c r="CP666" s="275"/>
      <c r="CQ666" s="275"/>
      <c r="CR666" s="275"/>
      <c r="CS666" s="275"/>
      <c r="CT666" s="275"/>
      <c r="CU666" s="275"/>
      <c r="CV666" s="275"/>
      <c r="CW666" s="275"/>
      <c r="EA666" s="275"/>
    </row>
    <row r="667" customFormat="false" ht="15" hidden="false" customHeight="false" outlineLevel="0" collapsed="false">
      <c r="A667" s="48"/>
      <c r="B667" s="123"/>
      <c r="C667" s="123"/>
      <c r="D667" s="123"/>
      <c r="E667" s="124"/>
      <c r="F667" s="48"/>
      <c r="G667" s="124"/>
      <c r="H667" s="124"/>
      <c r="I667" s="124"/>
      <c r="CL667" s="275"/>
      <c r="CM667" s="275"/>
      <c r="CN667" s="275"/>
      <c r="CO667" s="275"/>
      <c r="CP667" s="275"/>
      <c r="CQ667" s="275"/>
      <c r="CR667" s="275"/>
      <c r="CS667" s="275"/>
      <c r="CT667" s="275"/>
      <c r="CU667" s="275"/>
      <c r="CV667" s="275"/>
      <c r="CW667" s="275"/>
      <c r="EA667" s="275"/>
    </row>
    <row r="668" customFormat="false" ht="15" hidden="false" customHeight="false" outlineLevel="0" collapsed="false">
      <c r="A668" s="48" t="s">
        <v>99</v>
      </c>
      <c r="B668" s="201" t="s">
        <v>184</v>
      </c>
      <c r="C668" s="201"/>
      <c r="D668" s="201" t="s">
        <v>101</v>
      </c>
      <c r="E668" s="52"/>
      <c r="F668" s="19" t="s">
        <v>586</v>
      </c>
      <c r="G668" s="52" t="s">
        <v>186</v>
      </c>
      <c r="H668" s="246"/>
      <c r="I668" s="246"/>
      <c r="BJ668" s="324" t="n">
        <v>11.9487533333333</v>
      </c>
      <c r="BK668" s="324" t="n">
        <v>12.52585</v>
      </c>
      <c r="BL668" s="324" t="n">
        <v>11.3384366666667</v>
      </c>
      <c r="BM668" s="324" t="n">
        <v>11.4954333333333</v>
      </c>
      <c r="BN668" s="324" t="n">
        <v>14.4836666666667</v>
      </c>
      <c r="BO668" s="324" t="n">
        <v>18.0358433333333</v>
      </c>
      <c r="BP668" s="324" t="n">
        <v>18.65079</v>
      </c>
      <c r="BQ668" s="324" t="n">
        <v>21.76295</v>
      </c>
      <c r="BR668" s="324" t="n">
        <v>22.7761833333333</v>
      </c>
      <c r="BS668" s="324" t="n">
        <v>25.9428933333333</v>
      </c>
      <c r="BT668" s="324" t="n">
        <v>22.73008</v>
      </c>
      <c r="BU668" s="324" t="n">
        <v>21.3790333333333</v>
      </c>
      <c r="BV668" s="324" t="n">
        <v>23.05291</v>
      </c>
      <c r="BW668" s="324" t="n">
        <v>21.2363833333333</v>
      </c>
      <c r="BX668" s="324" t="n">
        <v>20.4778466666667</v>
      </c>
      <c r="BY668" s="324" t="n">
        <v>18.62403</v>
      </c>
      <c r="BZ668" s="324" t="n">
        <v>19.7468866666667</v>
      </c>
      <c r="CA668" s="324" t="n">
        <v>19.5658533333333</v>
      </c>
      <c r="CB668" s="324" t="n">
        <v>21.2729033333333</v>
      </c>
      <c r="CC668" s="324" t="n">
        <v>20.89751</v>
      </c>
      <c r="CD668" s="324" t="n">
        <v>24.1689393939394</v>
      </c>
      <c r="CE668" s="324" t="n">
        <v>22.9919191919192</v>
      </c>
      <c r="CF668" s="324" t="n">
        <v>22.8560606060606</v>
      </c>
      <c r="CG668" s="324" t="n">
        <v>23.4419191919192</v>
      </c>
      <c r="CH668" s="325" t="n">
        <v>24.4242424242424</v>
      </c>
      <c r="CI668" s="325" t="n">
        <v>27.5090909090909</v>
      </c>
      <c r="CJ668" s="325" t="n">
        <v>28.4469696969697</v>
      </c>
      <c r="CK668" s="325" t="n">
        <v>35.4598484848485</v>
      </c>
      <c r="CL668" s="325" t="n">
        <v>43.7954545454546</v>
      </c>
      <c r="CM668" s="325" t="n">
        <v>49.2151515151515</v>
      </c>
      <c r="CN668" s="325" t="n">
        <v>45.955303030303</v>
      </c>
      <c r="CO668" s="325" t="n">
        <v>52.2530303030303</v>
      </c>
      <c r="CP668" s="325" t="n">
        <v>54.0643939393939</v>
      </c>
      <c r="CQ668" s="325" t="n">
        <v>47.2325757575758</v>
      </c>
      <c r="CR668" s="325" t="n">
        <v>25.920303030303</v>
      </c>
      <c r="CS668" s="325" t="n">
        <v>24.9308080808081</v>
      </c>
      <c r="CT668" s="325" t="n">
        <v>29.8568181818182</v>
      </c>
      <c r="CU668" s="325" t="n">
        <v>26.7765151515152</v>
      </c>
      <c r="CV668" s="325" t="n">
        <v>32.1810606060606</v>
      </c>
      <c r="CW668" s="325" t="n">
        <v>32.6893939393939</v>
      </c>
      <c r="CX668" s="325" t="n">
        <v>33.6401515151515</v>
      </c>
      <c r="CY668" s="325" t="n">
        <v>39.45</v>
      </c>
      <c r="CZ668" s="325" t="n">
        <v>33.9719696969697</v>
      </c>
      <c r="DA668" s="325" t="n">
        <v>40.1545454545455</v>
      </c>
      <c r="DB668" s="325" t="n">
        <v>41.6780303030303</v>
      </c>
      <c r="DC668" s="325" t="n">
        <v>41.1325757575758</v>
      </c>
      <c r="DD668" s="325" t="n">
        <v>36.3174242424242</v>
      </c>
      <c r="DE668" s="325" t="n">
        <v>35.5151515151515</v>
      </c>
      <c r="DF668" s="325" t="n">
        <v>35.7664141414141</v>
      </c>
      <c r="DG668" s="325" t="n">
        <v>38.5098484848485</v>
      </c>
      <c r="DH668" s="325" t="n">
        <v>31.8402800488654</v>
      </c>
      <c r="DI668" s="325" t="n">
        <v>32.4396858417583</v>
      </c>
      <c r="DJ668" s="325" t="n">
        <v>40.2463517461869</v>
      </c>
      <c r="DK668" s="325" t="n">
        <v>44.5624822484451</v>
      </c>
      <c r="DL668" s="325" t="n">
        <v>44.0917455671062</v>
      </c>
      <c r="DM668" s="325" t="n">
        <v>43.6135621641728</v>
      </c>
      <c r="DN668" s="324" t="n">
        <v>45.5584937571256</v>
      </c>
      <c r="DO668" s="324" t="n">
        <v>47.8364184449819</v>
      </c>
      <c r="DP668" s="324" t="n">
        <v>45.5584937571256</v>
      </c>
      <c r="DQ668" s="324" t="n">
        <v>43.2805690692693</v>
      </c>
      <c r="DR668" s="324" t="n">
        <v>48.276847738397</v>
      </c>
      <c r="DS668" s="324" t="n">
        <v>50.6906901253169</v>
      </c>
      <c r="DT668" s="324" t="n">
        <v>48.276847738397</v>
      </c>
      <c r="DU668" s="324" t="n">
        <v>45.8630053514772</v>
      </c>
      <c r="DV668" s="324" t="n">
        <v>51.2918957801242</v>
      </c>
      <c r="DW668" s="324" t="n">
        <v>53.8564905691304</v>
      </c>
      <c r="DX668" s="324" t="n">
        <v>51.2918957801242</v>
      </c>
      <c r="DY668" s="324" t="n">
        <v>48.727300991118</v>
      </c>
      <c r="DZ668" s="324" t="n">
        <v>53.5386895561602</v>
      </c>
      <c r="EA668" s="325" t="n">
        <v>56.2156240339683</v>
      </c>
      <c r="EB668" s="324" t="n">
        <v>53.5386895561602</v>
      </c>
      <c r="EC668" s="324" t="n">
        <v>50.8617550783522</v>
      </c>
      <c r="ED668" s="324" t="n">
        <v>55.4689912506486</v>
      </c>
      <c r="EE668" s="324" t="n">
        <v>58.242440813181</v>
      </c>
      <c r="EF668" s="324" t="n">
        <v>55.4689912506486</v>
      </c>
      <c r="EG668" s="324" t="n">
        <v>52.6955416881161</v>
      </c>
      <c r="EH668" s="324" t="n">
        <v>57.5213554551451</v>
      </c>
      <c r="EI668" s="324" t="n">
        <v>60.3974232279023</v>
      </c>
      <c r="EJ668" s="324" t="n">
        <v>57.5213554551451</v>
      </c>
      <c r="EK668" s="324" t="n">
        <v>54.6452876823878</v>
      </c>
      <c r="EL668" s="324" t="n">
        <v>59.5984207825834</v>
      </c>
      <c r="EM668" s="324" t="n">
        <v>62.5783418217126</v>
      </c>
      <c r="EN668" s="324" t="n">
        <v>59.5984207825834</v>
      </c>
      <c r="EO668" s="324" t="n">
        <v>56.6184997434542</v>
      </c>
      <c r="EP668" s="324" t="n">
        <v>62.8404522098251</v>
      </c>
      <c r="EQ668" s="324" t="n">
        <v>65.9824748203163</v>
      </c>
      <c r="ER668" s="324" t="n">
        <v>62.8404522098251</v>
      </c>
      <c r="ES668" s="324" t="n">
        <v>59.6984295993338</v>
      </c>
      <c r="ET668" s="324" t="n">
        <v>65.2346057024687</v>
      </c>
      <c r="EU668" s="324" t="n">
        <v>68.4963359875922</v>
      </c>
      <c r="EV668" s="324" t="n">
        <v>65.2346057024687</v>
      </c>
      <c r="EW668" s="324" t="n">
        <v>61.9728754173453</v>
      </c>
      <c r="EX668" s="324" t="n">
        <v>67.7199738624925</v>
      </c>
      <c r="EY668" s="324" t="n">
        <v>71.1059725556171</v>
      </c>
      <c r="EZ668" s="324" t="n">
        <v>67.7199738624925</v>
      </c>
      <c r="FA668" s="324" t="n">
        <v>64.3339751693679</v>
      </c>
      <c r="FB668" s="324" t="n">
        <v>70.3000318704022</v>
      </c>
      <c r="FC668" s="324" t="n">
        <v>73.8150334639223</v>
      </c>
      <c r="FD668" s="324" t="n">
        <v>70.3000318704022</v>
      </c>
      <c r="FE668" s="324" t="n">
        <v>66.7850302768821</v>
      </c>
      <c r="FF668" s="324" t="n">
        <v>72.9783873073347</v>
      </c>
      <c r="FG668" s="324" t="n">
        <v>76.6273066727014</v>
      </c>
      <c r="FH668" s="324" t="n">
        <v>72.9783873073347</v>
      </c>
      <c r="FI668" s="324" t="n">
        <v>69.329467941968</v>
      </c>
      <c r="FJ668" s="324" t="n">
        <v>75.7587851993798</v>
      </c>
      <c r="FK668" s="324" t="n">
        <v>79.5467244593488</v>
      </c>
      <c r="FL668" s="324" t="n">
        <v>75.7587851993798</v>
      </c>
      <c r="FM668" s="324" t="n">
        <v>71.9708459394108</v>
      </c>
      <c r="FN668" s="324" t="n">
        <v>78.6451132540843</v>
      </c>
      <c r="FO668" s="324" t="n">
        <v>82.5773689167885</v>
      </c>
      <c r="FP668" s="324" t="n">
        <v>78.6451132540843</v>
      </c>
      <c r="FQ668" s="324" t="n">
        <v>74.7128575913801</v>
      </c>
      <c r="FR668" s="324" t="n">
        <v>81.641407296462</v>
      </c>
      <c r="FS668" s="324" t="n">
        <v>85.7234776612851</v>
      </c>
      <c r="FT668" s="324" t="n">
        <v>81.641407296462</v>
      </c>
      <c r="FU668" s="324" t="n">
        <v>77.5593369316389</v>
      </c>
      <c r="FV668" s="324" t="n">
        <v>84.7518569121096</v>
      </c>
      <c r="FW668" s="324" t="n">
        <v>88.989449757715</v>
      </c>
      <c r="FX668" s="324" t="n">
        <v>84.7518569121096</v>
      </c>
      <c r="FY668" s="324" t="n">
        <v>80.5142640665041</v>
      </c>
      <c r="FZ668" s="324" t="n">
        <v>87.9808113053187</v>
      </c>
      <c r="GA668" s="324" t="n">
        <v>92.3798518705846</v>
      </c>
      <c r="GB668" s="324" t="n">
        <v>87.9808113053187</v>
      </c>
      <c r="GC668" s="324" t="n">
        <v>83.5817707400527</v>
      </c>
      <c r="GD668" s="324" t="n">
        <v>91.3327853803766</v>
      </c>
      <c r="GE668" s="324" t="n">
        <v>95.8994246493954</v>
      </c>
      <c r="GF668" s="324" t="n">
        <v>91.3327853803766</v>
      </c>
      <c r="GG668" s="324" t="n">
        <v>86.7661461113577</v>
      </c>
      <c r="GH668" s="325" t="n">
        <f aca="false">INDEX(Inputs!$X668:$BG668, MATCH('Inputs (Q)'!GH$1059,Inputs!$X$1:$BG$1,0))*('Inputs (Q)'!GH$1063/12)+INDEX(Inputs!$X668:$BG668, MATCH(('Inputs (Q)'!GH$1059-1),Inputs!$X$1:$BG$1,0))*((12-'Inputs (Q)'!GH$1063)/12)</f>
        <v>92.2027055489218</v>
      </c>
      <c r="GI668" s="325" t="n">
        <f aca="false">INDEX(Inputs!$X668:$BG668, MATCH('Inputs (Q)'!GI$1059,Inputs!$X$1:$BG$1,0))*('Inputs (Q)'!GI$1063/12)+INDEX(Inputs!$X668:$BG668, MATCH(('Inputs (Q)'!GI$1059-1),Inputs!$X$1:$BG$1,0))*((12-'Inputs (Q)'!GI$1063)/12)</f>
        <v>93.0726257174669</v>
      </c>
      <c r="GJ668" s="325" t="n">
        <f aca="false">INDEX(Inputs!$X668:$BG668, MATCH('Inputs (Q)'!GJ$1059,Inputs!$X$1:$BG$1,0))*('Inputs (Q)'!GJ$1063/12)+INDEX(Inputs!$X668:$BG668, MATCH(('Inputs (Q)'!GJ$1059-1),Inputs!$X$1:$BG$1,0))*((12-'Inputs (Q)'!GJ$1063)/12)</f>
        <v>93.9425458860121</v>
      </c>
      <c r="GK668" s="325" t="n">
        <f aca="false">INDEX(Inputs!$X668:$BG668, MATCH('Inputs (Q)'!GK$1059,Inputs!$X$1:$BG$1,0))*('Inputs (Q)'!GK$1063/12)+INDEX(Inputs!$X668:$BG668, MATCH(('Inputs (Q)'!GK$1059-1),Inputs!$X$1:$BG$1,0))*((12-'Inputs (Q)'!GK$1063)/12)</f>
        <v>94.8124660545572</v>
      </c>
      <c r="GL668" s="325" t="n">
        <f aca="false">INDEX(Inputs!$X668:$BG668, MATCH('Inputs (Q)'!GL$1059,Inputs!$X$1:$BG$1,0))*('Inputs (Q)'!GL$1063/12)+INDEX(Inputs!$X668:$BG668, MATCH(('Inputs (Q)'!GL$1059-1),Inputs!$X$1:$BG$1,0))*((12-'Inputs (Q)'!GL$1063)/12)</f>
        <v>95.7155292438256</v>
      </c>
      <c r="GM668" s="325" t="n">
        <f aca="false">INDEX(Inputs!$X668:$BG668, MATCH('Inputs (Q)'!GM$1059,Inputs!$X$1:$BG$1,0))*('Inputs (Q)'!GM$1063/12)+INDEX(Inputs!$X668:$BG668, MATCH(('Inputs (Q)'!GM$1059-1),Inputs!$X$1:$BG$1,0))*((12-'Inputs (Q)'!GM$1063)/12)</f>
        <v>96.6185924330939</v>
      </c>
      <c r="GN668" s="325" t="n">
        <f aca="false">INDEX(Inputs!$X668:$BG668, MATCH('Inputs (Q)'!GN$1059,Inputs!$X$1:$BG$1,0))*('Inputs (Q)'!GN$1063/12)+INDEX(Inputs!$X668:$BG668, MATCH(('Inputs (Q)'!GN$1059-1),Inputs!$X$1:$BG$1,0))*((12-'Inputs (Q)'!GN$1063)/12)</f>
        <v>97.5216556223622</v>
      </c>
      <c r="GO668" s="325" t="n">
        <f aca="false">INDEX(Inputs!$X668:$BG668, MATCH('Inputs (Q)'!GO$1059,Inputs!$X$1:$BG$1,0))*('Inputs (Q)'!GO$1063/12)+INDEX(Inputs!$X668:$BG668, MATCH(('Inputs (Q)'!GO$1059-1),Inputs!$X$1:$BG$1,0))*((12-'Inputs (Q)'!GO$1063)/12)</f>
        <v>98.4247188116306</v>
      </c>
      <c r="GP668" s="325" t="n">
        <f aca="false">INDEX(Inputs!$X668:$BG668, MATCH('Inputs (Q)'!GP$1059,Inputs!$X$1:$BG$1,0))*('Inputs (Q)'!GP$1063/12)+INDEX(Inputs!$X668:$BG668, MATCH(('Inputs (Q)'!GP$1059-1),Inputs!$X$1:$BG$1,0))*((12-'Inputs (Q)'!GP$1063)/12)</f>
        <v>99.3621877349863</v>
      </c>
      <c r="GQ668" s="325" t="n">
        <f aca="false">INDEX(Inputs!$X668:$BG668, MATCH('Inputs (Q)'!GQ$1059,Inputs!$X$1:$BG$1,0))*('Inputs (Q)'!GQ$1063/12)+INDEX(Inputs!$X668:$BG668, MATCH(('Inputs (Q)'!GQ$1059-1),Inputs!$X$1:$BG$1,0))*((12-'Inputs (Q)'!GQ$1063)/12)</f>
        <v>100.299656658342</v>
      </c>
      <c r="GR668" s="325" t="n">
        <f aca="false">INDEX(Inputs!$X668:$BG668, MATCH('Inputs (Q)'!GR$1059,Inputs!$X$1:$BG$1,0))*('Inputs (Q)'!GR$1063/12)+INDEX(Inputs!$X668:$BG668, MATCH(('Inputs (Q)'!GR$1059-1),Inputs!$X$1:$BG$1,0))*((12-'Inputs (Q)'!GR$1063)/12)</f>
        <v>101.237125581698</v>
      </c>
      <c r="GS668" s="325" t="n">
        <f aca="false">INDEX(Inputs!$X668:$BG668, MATCH('Inputs (Q)'!GS$1059,Inputs!$X$1:$BG$1,0))*('Inputs (Q)'!GS$1063/12)+INDEX(Inputs!$X668:$BG668, MATCH(('Inputs (Q)'!GS$1059-1),Inputs!$X$1:$BG$1,0))*((12-'Inputs (Q)'!GS$1063)/12)</f>
        <v>102.174594505054</v>
      </c>
      <c r="GT668" s="325" t="n">
        <f aca="false">INDEX(Inputs!$X668:$BG668, MATCH('Inputs (Q)'!GT$1059,Inputs!$X$1:$BG$1,0))*('Inputs (Q)'!GT$1063/12)+INDEX(Inputs!$X668:$BG668, MATCH(('Inputs (Q)'!GT$1059-1),Inputs!$X$1:$BG$1,0))*((12-'Inputs (Q)'!GT$1063)/12)</f>
        <v>103.147779983879</v>
      </c>
      <c r="GU668" s="325" t="n">
        <f aca="false">INDEX(Inputs!$X668:$BG668, MATCH('Inputs (Q)'!GU$1059,Inputs!$X$1:$BG$1,0))*('Inputs (Q)'!GU$1063/12)+INDEX(Inputs!$X668:$BG668, MATCH(('Inputs (Q)'!GU$1059-1),Inputs!$X$1:$BG$1,0))*((12-'Inputs (Q)'!GU$1063)/12)</f>
        <v>104.120965462705</v>
      </c>
      <c r="GV668" s="325" t="n">
        <f aca="false">INDEX(Inputs!$X668:$BG668, MATCH('Inputs (Q)'!GV$1059,Inputs!$X$1:$BG$1,0))*('Inputs (Q)'!GV$1063/12)+INDEX(Inputs!$X668:$BG668, MATCH(('Inputs (Q)'!GV$1059-1),Inputs!$X$1:$BG$1,0))*((12-'Inputs (Q)'!GV$1063)/12)</f>
        <v>105.09415094153</v>
      </c>
      <c r="GW668" s="325" t="n">
        <f aca="false">INDEX(Inputs!$X668:$BG668, MATCH('Inputs (Q)'!GW$1059,Inputs!$X$1:$BG$1,0))*('Inputs (Q)'!GW$1063/12)+INDEX(Inputs!$X668:$BG668, MATCH(('Inputs (Q)'!GW$1059-1),Inputs!$X$1:$BG$1,0))*((12-'Inputs (Q)'!GW$1063)/12)</f>
        <v>106.067336420356</v>
      </c>
      <c r="GX668" s="325" t="n">
        <f aca="false">INDEX(Inputs!$X668:$BG668, MATCH('Inputs (Q)'!GX$1059,Inputs!$X$1:$BG$1,0))*('Inputs (Q)'!GX$1063/12)+INDEX(Inputs!$X668:$BG668, MATCH(('Inputs (Q)'!GX$1059-1),Inputs!$X$1:$BG$1,0))*((12-'Inputs (Q)'!GX$1063)/12)</f>
        <v>107.077599216915</v>
      </c>
      <c r="GY668" s="325" t="n">
        <f aca="false">INDEX(Inputs!$X668:$BG668, MATCH('Inputs (Q)'!GY$1059,Inputs!$X$1:$BG$1,0))*('Inputs (Q)'!GY$1063/12)+INDEX(Inputs!$X668:$BG668, MATCH(('Inputs (Q)'!GY$1059-1),Inputs!$X$1:$BG$1,0))*((12-'Inputs (Q)'!GY$1063)/12)</f>
        <v>108.087862013474</v>
      </c>
      <c r="GZ668" s="325" t="n">
        <f aca="false">INDEX(Inputs!$X668:$BG668, MATCH('Inputs (Q)'!GZ$1059,Inputs!$X$1:$BG$1,0))*('Inputs (Q)'!GZ$1063/12)+INDEX(Inputs!$X668:$BG668, MATCH(('Inputs (Q)'!GZ$1059-1),Inputs!$X$1:$BG$1,0))*((12-'Inputs (Q)'!GZ$1063)/12)</f>
        <v>109.098124810034</v>
      </c>
      <c r="HA668" s="325" t="n">
        <f aca="false">INDEX(Inputs!$X668:$BG668, MATCH('Inputs (Q)'!HA$1059,Inputs!$X$1:$BG$1,0))*('Inputs (Q)'!HA$1063/12)+INDEX(Inputs!$X668:$BG668, MATCH(('Inputs (Q)'!HA$1059-1),Inputs!$X$1:$BG$1,0))*((12-'Inputs (Q)'!HA$1063)/12)</f>
        <v>110.108387606593</v>
      </c>
    </row>
    <row r="669" customFormat="false" ht="15" hidden="false" customHeight="false" outlineLevel="0" collapsed="false">
      <c r="A669" s="48" t="s">
        <v>99</v>
      </c>
      <c r="B669" s="201" t="s">
        <v>184</v>
      </c>
      <c r="C669" s="201"/>
      <c r="D669" s="201" t="s">
        <v>101</v>
      </c>
      <c r="E669" s="52"/>
      <c r="F669" s="19" t="s">
        <v>587</v>
      </c>
      <c r="G669" s="52" t="s">
        <v>103</v>
      </c>
      <c r="H669" s="246"/>
      <c r="I669" s="246"/>
      <c r="BJ669" s="321" t="n">
        <v>998.12720503824</v>
      </c>
      <c r="BK669" s="321" t="n">
        <v>971.610909404762</v>
      </c>
      <c r="BL669" s="321" t="n">
        <v>860.754079211306</v>
      </c>
      <c r="BM669" s="321" t="n">
        <v>827.871804834782</v>
      </c>
      <c r="BN669" s="321" t="n">
        <v>751.962188922222</v>
      </c>
      <c r="BO669" s="321" t="n">
        <v>776.960061780303</v>
      </c>
      <c r="BP669" s="321" t="n">
        <v>770.127300164941</v>
      </c>
      <c r="BQ669" s="321" t="n">
        <v>807.857678909091</v>
      </c>
      <c r="BR669" s="321" t="n">
        <v>773.519865649206</v>
      </c>
      <c r="BS669" s="321" t="n">
        <v>801.704471911977</v>
      </c>
      <c r="BT669" s="321" t="n">
        <v>809.878731942092</v>
      </c>
      <c r="BU669" s="321" t="n">
        <v>904.02097324026</v>
      </c>
      <c r="BV669" s="321" t="n">
        <v>883.871574020751</v>
      </c>
      <c r="BW669" s="321" t="n">
        <v>835.419453570707</v>
      </c>
      <c r="BX669" s="321" t="n">
        <v>868.654655848861</v>
      </c>
      <c r="BY669" s="321" t="n">
        <v>912.651427825397</v>
      </c>
      <c r="BZ669" s="321" t="n">
        <v>826.453314014217</v>
      </c>
      <c r="CA669" s="321" t="n">
        <v>810.799690129545</v>
      </c>
      <c r="CB669" s="321" t="n">
        <v>846.03415636166</v>
      </c>
      <c r="CC669" s="321" t="n">
        <v>853.771029</v>
      </c>
      <c r="CD669" s="321" t="n">
        <v>833.191607666667</v>
      </c>
      <c r="CE669" s="321" t="n">
        <v>824.592786</v>
      </c>
      <c r="CF669" s="321" t="n">
        <v>871.951806666667</v>
      </c>
      <c r="CG669" s="321" t="n">
        <v>906.692715666667</v>
      </c>
      <c r="CH669" s="322" t="n">
        <v>897.916064</v>
      </c>
      <c r="CI669" s="322" t="n">
        <v>801.884933</v>
      </c>
      <c r="CJ669" s="322" t="n">
        <v>920.89299</v>
      </c>
      <c r="CK669" s="322" t="n">
        <v>1026.48643533333</v>
      </c>
      <c r="CL669" s="322" t="n">
        <v>1216.87764833333</v>
      </c>
      <c r="CM669" s="322" t="n">
        <v>1481.80848233333</v>
      </c>
      <c r="CN669" s="322" t="n">
        <v>1534.970025</v>
      </c>
      <c r="CO669" s="322" t="n">
        <v>1802.65467166667</v>
      </c>
      <c r="CP669" s="322" t="n">
        <v>1908.73276</v>
      </c>
      <c r="CQ669" s="322" t="n">
        <v>2161.05810409755</v>
      </c>
      <c r="CR669" s="322" t="n">
        <v>1556.24651416667</v>
      </c>
      <c r="CS669" s="322" t="n">
        <v>1343.923721375</v>
      </c>
      <c r="CT669" s="322" t="n">
        <v>1121.625</v>
      </c>
      <c r="CU669" s="322" t="n">
        <v>939.916666666667</v>
      </c>
      <c r="CV669" s="322" t="n">
        <v>1050</v>
      </c>
      <c r="CW669" s="322" t="n">
        <v>1011.83333333333</v>
      </c>
      <c r="CX669" s="322" t="n">
        <v>954</v>
      </c>
      <c r="CY669" s="322" t="n">
        <v>1057.5</v>
      </c>
      <c r="CZ669" s="322" t="n">
        <v>1066</v>
      </c>
      <c r="DA669" s="322" t="n">
        <v>1154.75</v>
      </c>
      <c r="DB669" s="322" t="n">
        <v>1130.18241666667</v>
      </c>
      <c r="DC669" s="322" t="n">
        <v>1249.24538333333</v>
      </c>
      <c r="DD669" s="322" t="n">
        <v>1234.50516666667</v>
      </c>
      <c r="DE669" s="322" t="n">
        <v>1281.25978333333</v>
      </c>
      <c r="DF669" s="322" t="n">
        <v>1277.883465</v>
      </c>
      <c r="DG669" s="322" t="n">
        <v>1467.46940833333</v>
      </c>
      <c r="DH669" s="322" t="n">
        <v>1472.70030225779</v>
      </c>
      <c r="DI669" s="322" t="n">
        <v>1433.61582908894</v>
      </c>
      <c r="DJ669" s="322" t="n">
        <v>1476.60202724315</v>
      </c>
      <c r="DK669" s="322" t="n">
        <v>1489.58348173999</v>
      </c>
      <c r="DL669" s="322" t="n">
        <v>1465.00211393687</v>
      </c>
      <c r="DM669" s="322" t="n">
        <v>1441.77278128216</v>
      </c>
      <c r="DN669" s="321" t="n">
        <v>1549.43244047756</v>
      </c>
      <c r="DO669" s="321" t="n">
        <v>1549.43244047756</v>
      </c>
      <c r="DP669" s="321" t="n">
        <v>1401.86744614636</v>
      </c>
      <c r="DQ669" s="321" t="n">
        <v>1401.86744614636</v>
      </c>
      <c r="DR669" s="321" t="n">
        <v>1557.0127848544</v>
      </c>
      <c r="DS669" s="321" t="n">
        <v>1557.0127848544</v>
      </c>
      <c r="DT669" s="321" t="n">
        <v>1408.72585296351</v>
      </c>
      <c r="DU669" s="321" t="n">
        <v>1408.72585296351</v>
      </c>
      <c r="DV669" s="321" t="n">
        <v>1577.78670895513</v>
      </c>
      <c r="DW669" s="321" t="n">
        <v>1577.78670895513</v>
      </c>
      <c r="DX669" s="321" t="n">
        <v>1427.52130810226</v>
      </c>
      <c r="DY669" s="321" t="n">
        <v>1427.52130810226</v>
      </c>
      <c r="DZ669" s="321" t="n">
        <v>1604.1818851389</v>
      </c>
      <c r="EA669" s="322" t="n">
        <v>1604.1818851389</v>
      </c>
      <c r="EB669" s="321" t="n">
        <v>1451.40265798281</v>
      </c>
      <c r="EC669" s="321" t="n">
        <v>1451.40265798281</v>
      </c>
      <c r="ED669" s="321" t="n">
        <v>1630.21930919007</v>
      </c>
      <c r="EE669" s="321" t="n">
        <v>1630.21930919007</v>
      </c>
      <c r="EF669" s="321" t="n">
        <v>1474.96032736244</v>
      </c>
      <c r="EG669" s="321" t="n">
        <v>1474.96032736244</v>
      </c>
      <c r="EH669" s="321" t="n">
        <v>1656.35895629907</v>
      </c>
      <c r="EI669" s="321" t="n">
        <v>1656.35895629907</v>
      </c>
      <c r="EJ669" s="321" t="n">
        <v>1498.61048427059</v>
      </c>
      <c r="EK669" s="321" t="n">
        <v>1498.61048427059</v>
      </c>
      <c r="EL669" s="321" t="n">
        <v>1683.07552248689</v>
      </c>
      <c r="EM669" s="321" t="n">
        <v>1683.07552248689</v>
      </c>
      <c r="EN669" s="321" t="n">
        <v>1522.78261558338</v>
      </c>
      <c r="EO669" s="321" t="n">
        <v>1522.78261558338</v>
      </c>
      <c r="EP669" s="321" t="n">
        <v>1743.4812530307</v>
      </c>
      <c r="EQ669" s="321" t="n">
        <v>1743.4812530307</v>
      </c>
      <c r="ER669" s="321" t="n">
        <v>1577.43541940873</v>
      </c>
      <c r="ES669" s="321" t="n">
        <v>1577.43541940873</v>
      </c>
      <c r="ET669" s="321" t="n">
        <v>1769.63347182616</v>
      </c>
      <c r="EU669" s="321" t="n">
        <v>1769.63347182616</v>
      </c>
      <c r="EV669" s="321" t="n">
        <v>1601.09695069986</v>
      </c>
      <c r="EW669" s="321" t="n">
        <v>1601.09695069986</v>
      </c>
      <c r="EX669" s="321" t="n">
        <v>1796.17797390355</v>
      </c>
      <c r="EY669" s="321" t="n">
        <v>1796.17797390355</v>
      </c>
      <c r="EZ669" s="321" t="n">
        <v>1625.11340496036</v>
      </c>
      <c r="FA669" s="321" t="n">
        <v>1625.11340496036</v>
      </c>
      <c r="FB669" s="321" t="n">
        <v>1823.12064351211</v>
      </c>
      <c r="FC669" s="321" t="n">
        <v>1823.12064351211</v>
      </c>
      <c r="FD669" s="321" t="n">
        <v>1649.49010603476</v>
      </c>
      <c r="FE669" s="321" t="n">
        <v>1649.49010603476</v>
      </c>
      <c r="FF669" s="321" t="n">
        <v>1850.46745316479</v>
      </c>
      <c r="FG669" s="321" t="n">
        <v>1850.46745316479</v>
      </c>
      <c r="FH669" s="321" t="n">
        <v>1674.23245762528</v>
      </c>
      <c r="FI669" s="321" t="n">
        <v>1674.23245762528</v>
      </c>
      <c r="FJ669" s="321" t="n">
        <v>1878.22446496226</v>
      </c>
      <c r="FK669" s="321" t="n">
        <v>1878.22446496226</v>
      </c>
      <c r="FL669" s="321" t="n">
        <v>1699.34594448966</v>
      </c>
      <c r="FM669" s="321" t="n">
        <v>1699.34594448966</v>
      </c>
      <c r="FN669" s="321" t="n">
        <v>1906.39783193669</v>
      </c>
      <c r="FO669" s="321" t="n">
        <v>1906.39783193669</v>
      </c>
      <c r="FP669" s="321" t="n">
        <v>1724.83613365701</v>
      </c>
      <c r="FQ669" s="321" t="n">
        <v>1724.83613365701</v>
      </c>
      <c r="FR669" s="321" t="n">
        <v>1934.99379941574</v>
      </c>
      <c r="FS669" s="321" t="n">
        <v>1934.99379941574</v>
      </c>
      <c r="FT669" s="321" t="n">
        <v>1750.70867566186</v>
      </c>
      <c r="FU669" s="321" t="n">
        <v>1750.70867566186</v>
      </c>
      <c r="FV669" s="321" t="n">
        <v>1964.01870640698</v>
      </c>
      <c r="FW669" s="321" t="n">
        <v>1964.01870640698</v>
      </c>
      <c r="FX669" s="321" t="n">
        <v>1776.96930579679</v>
      </c>
      <c r="FY669" s="321" t="n">
        <v>1776.96930579679</v>
      </c>
      <c r="FZ669" s="321" t="n">
        <v>1993.47898700308</v>
      </c>
      <c r="GA669" s="321" t="n">
        <v>1993.47898700308</v>
      </c>
      <c r="GB669" s="321" t="n">
        <v>1803.62384538374</v>
      </c>
      <c r="GC669" s="321" t="n">
        <v>1803.62384538374</v>
      </c>
      <c r="GD669" s="321" t="n">
        <v>2023.38117180813</v>
      </c>
      <c r="GE669" s="321" t="n">
        <v>2023.38117180813</v>
      </c>
      <c r="GF669" s="321" t="n">
        <v>1830.6782030645</v>
      </c>
      <c r="GG669" s="321" t="n">
        <v>1830.6782030645</v>
      </c>
      <c r="GH669" s="325" t="n">
        <f aca="false">INDEX(Inputs!$X669:$BG669, MATCH('Inputs (Q)'!GH$1059,Inputs!$X$1:$BG$1,0))*('Inputs (Q)'!GH$1063/12)+INDEX(Inputs!$X669:$BG669, MATCH(('Inputs (Q)'!GH$1059-1),Inputs!$X$1:$BG$1,0))*((12-'Inputs (Q)'!GH$1063)/12)</f>
        <v>1934.2560487642</v>
      </c>
      <c r="GI669" s="325" t="n">
        <f aca="false">INDEX(Inputs!$X669:$BG669, MATCH('Inputs (Q)'!GI$1059,Inputs!$X$1:$BG$1,0))*('Inputs (Q)'!GI$1063/12)+INDEX(Inputs!$X669:$BG669, MATCH(('Inputs (Q)'!GI$1059-1),Inputs!$X$1:$BG$1,0))*((12-'Inputs (Q)'!GI$1063)/12)</f>
        <v>1941.48241009209</v>
      </c>
      <c r="GJ669" s="325" t="n">
        <f aca="false">INDEX(Inputs!$X669:$BG669, MATCH('Inputs (Q)'!GJ$1059,Inputs!$X$1:$BG$1,0))*('Inputs (Q)'!GJ$1063/12)+INDEX(Inputs!$X669:$BG669, MATCH(('Inputs (Q)'!GJ$1059-1),Inputs!$X$1:$BG$1,0))*((12-'Inputs (Q)'!GJ$1063)/12)</f>
        <v>1948.70877141997</v>
      </c>
      <c r="GK669" s="325" t="n">
        <f aca="false">INDEX(Inputs!$X669:$BG669, MATCH('Inputs (Q)'!GK$1059,Inputs!$X$1:$BG$1,0))*('Inputs (Q)'!GK$1063/12)+INDEX(Inputs!$X669:$BG669, MATCH(('Inputs (Q)'!GK$1059-1),Inputs!$X$1:$BG$1,0))*((12-'Inputs (Q)'!GK$1063)/12)</f>
        <v>1955.93513274786</v>
      </c>
      <c r="GL669" s="325" t="n">
        <f aca="false">INDEX(Inputs!$X669:$BG669, MATCH('Inputs (Q)'!GL$1059,Inputs!$X$1:$BG$1,0))*('Inputs (Q)'!GL$1063/12)+INDEX(Inputs!$X669:$BG669, MATCH(('Inputs (Q)'!GL$1059-1),Inputs!$X$1:$BG$1,0))*((12-'Inputs (Q)'!GL$1063)/12)</f>
        <v>1963.26988949566</v>
      </c>
      <c r="GM669" s="325" t="n">
        <f aca="false">INDEX(Inputs!$X669:$BG669, MATCH('Inputs (Q)'!GM$1059,Inputs!$X$1:$BG$1,0))*('Inputs (Q)'!GM$1063/12)+INDEX(Inputs!$X669:$BG669, MATCH(('Inputs (Q)'!GM$1059-1),Inputs!$X$1:$BG$1,0))*((12-'Inputs (Q)'!GM$1063)/12)</f>
        <v>1970.60464624347</v>
      </c>
      <c r="GN669" s="325" t="n">
        <f aca="false">INDEX(Inputs!$X669:$BG669, MATCH('Inputs (Q)'!GN$1059,Inputs!$X$1:$BG$1,0))*('Inputs (Q)'!GN$1063/12)+INDEX(Inputs!$X669:$BG669, MATCH(('Inputs (Q)'!GN$1059-1),Inputs!$X$1:$BG$1,0))*((12-'Inputs (Q)'!GN$1063)/12)</f>
        <v>1977.93940299127</v>
      </c>
      <c r="GO669" s="325" t="n">
        <f aca="false">INDEX(Inputs!$X669:$BG669, MATCH('Inputs (Q)'!GO$1059,Inputs!$X$1:$BG$1,0))*('Inputs (Q)'!GO$1063/12)+INDEX(Inputs!$X669:$BG669, MATCH(('Inputs (Q)'!GO$1059-1),Inputs!$X$1:$BG$1,0))*((12-'Inputs (Q)'!GO$1063)/12)</f>
        <v>1985.27415973908</v>
      </c>
      <c r="GP669" s="325" t="n">
        <f aca="false">INDEX(Inputs!$X669:$BG669, MATCH('Inputs (Q)'!GP$1059,Inputs!$X$1:$BG$1,0))*('Inputs (Q)'!GP$1063/12)+INDEX(Inputs!$X669:$BG669, MATCH(('Inputs (Q)'!GP$1059-1),Inputs!$X$1:$BG$1,0))*((12-'Inputs (Q)'!GP$1063)/12)</f>
        <v>1992.7189378381</v>
      </c>
      <c r="GQ669" s="325" t="n">
        <f aca="false">INDEX(Inputs!$X669:$BG669, MATCH('Inputs (Q)'!GQ$1059,Inputs!$X$1:$BG$1,0))*('Inputs (Q)'!GQ$1063/12)+INDEX(Inputs!$X669:$BG669, MATCH(('Inputs (Q)'!GQ$1059-1),Inputs!$X$1:$BG$1,0))*((12-'Inputs (Q)'!GQ$1063)/12)</f>
        <v>2000.16371593712</v>
      </c>
      <c r="GR669" s="325" t="n">
        <f aca="false">INDEX(Inputs!$X669:$BG669, MATCH('Inputs (Q)'!GR$1059,Inputs!$X$1:$BG$1,0))*('Inputs (Q)'!GR$1063/12)+INDEX(Inputs!$X669:$BG669, MATCH(('Inputs (Q)'!GR$1059-1),Inputs!$X$1:$BG$1,0))*((12-'Inputs (Q)'!GR$1063)/12)</f>
        <v>2007.60849403614</v>
      </c>
      <c r="GS669" s="325" t="n">
        <f aca="false">INDEX(Inputs!$X669:$BG669, MATCH('Inputs (Q)'!GS$1059,Inputs!$X$1:$BG$1,0))*('Inputs (Q)'!GS$1063/12)+INDEX(Inputs!$X669:$BG669, MATCH(('Inputs (Q)'!GS$1059-1),Inputs!$X$1:$BG$1,0))*((12-'Inputs (Q)'!GS$1063)/12)</f>
        <v>2015.05327213516</v>
      </c>
      <c r="GT669" s="325" t="n">
        <f aca="false">INDEX(Inputs!$X669:$BG669, MATCH('Inputs (Q)'!GT$1059,Inputs!$X$1:$BG$1,0))*('Inputs (Q)'!GT$1063/12)+INDEX(Inputs!$X669:$BG669, MATCH(('Inputs (Q)'!GT$1059-1),Inputs!$X$1:$BG$1,0))*((12-'Inputs (Q)'!GT$1063)/12)</f>
        <v>2022.60972190567</v>
      </c>
      <c r="GU669" s="325" t="n">
        <f aca="false">INDEX(Inputs!$X669:$BG669, MATCH('Inputs (Q)'!GU$1059,Inputs!$X$1:$BG$1,0))*('Inputs (Q)'!GU$1063/12)+INDEX(Inputs!$X669:$BG669, MATCH(('Inputs (Q)'!GU$1059-1),Inputs!$X$1:$BG$1,0))*((12-'Inputs (Q)'!GU$1063)/12)</f>
        <v>2030.16617167618</v>
      </c>
      <c r="GV669" s="325" t="n">
        <f aca="false">INDEX(Inputs!$X669:$BG669, MATCH('Inputs (Q)'!GV$1059,Inputs!$X$1:$BG$1,0))*('Inputs (Q)'!GV$1063/12)+INDEX(Inputs!$X669:$BG669, MATCH(('Inputs (Q)'!GV$1059-1),Inputs!$X$1:$BG$1,0))*((12-'Inputs (Q)'!GV$1063)/12)</f>
        <v>2037.72262144668</v>
      </c>
      <c r="GW669" s="325" t="n">
        <f aca="false">INDEX(Inputs!$X669:$BG669, MATCH('Inputs (Q)'!GW$1059,Inputs!$X$1:$BG$1,0))*('Inputs (Q)'!GW$1063/12)+INDEX(Inputs!$X669:$BG669, MATCH(('Inputs (Q)'!GW$1059-1),Inputs!$X$1:$BG$1,0))*((12-'Inputs (Q)'!GW$1063)/12)</f>
        <v>2045.27907121719</v>
      </c>
      <c r="GX669" s="325" t="n">
        <f aca="false">INDEX(Inputs!$X669:$BG669, MATCH('Inputs (Q)'!GX$1059,Inputs!$X$1:$BG$1,0))*('Inputs (Q)'!GX$1063/12)+INDEX(Inputs!$X669:$BG669, MATCH(('Inputs (Q)'!GX$1059-1),Inputs!$X$1:$BG$1,0))*((12-'Inputs (Q)'!GX$1063)/12)</f>
        <v>2052.94886773425</v>
      </c>
      <c r="GY669" s="325" t="n">
        <f aca="false">INDEX(Inputs!$X669:$BG669, MATCH('Inputs (Q)'!GY$1059,Inputs!$X$1:$BG$1,0))*('Inputs (Q)'!GY$1063/12)+INDEX(Inputs!$X669:$BG669, MATCH(('Inputs (Q)'!GY$1059-1),Inputs!$X$1:$BG$1,0))*((12-'Inputs (Q)'!GY$1063)/12)</f>
        <v>2060.61866425132</v>
      </c>
      <c r="GZ669" s="325" t="n">
        <f aca="false">INDEX(Inputs!$X669:$BG669, MATCH('Inputs (Q)'!GZ$1059,Inputs!$X$1:$BG$1,0))*('Inputs (Q)'!GZ$1063/12)+INDEX(Inputs!$X669:$BG669, MATCH(('Inputs (Q)'!GZ$1059-1),Inputs!$X$1:$BG$1,0))*((12-'Inputs (Q)'!GZ$1063)/12)</f>
        <v>2068.28846076838</v>
      </c>
      <c r="HA669" s="325" t="n">
        <f aca="false">INDEX(Inputs!$X669:$BG669, MATCH('Inputs (Q)'!HA$1059,Inputs!$X$1:$BG$1,0))*('Inputs (Q)'!HA$1063/12)+INDEX(Inputs!$X669:$BG669, MATCH(('Inputs (Q)'!HA$1059-1),Inputs!$X$1:$BG$1,0))*((12-'Inputs (Q)'!HA$1063)/12)</f>
        <v>2075.95825728545</v>
      </c>
    </row>
    <row r="670" customFormat="false" ht="15" hidden="false" customHeight="false" outlineLevel="0" collapsed="false">
      <c r="A670" s="48" t="s">
        <v>99</v>
      </c>
      <c r="B670" s="201" t="s">
        <v>184</v>
      </c>
      <c r="C670" s="201"/>
      <c r="D670" s="201" t="s">
        <v>101</v>
      </c>
      <c r="E670" s="52"/>
      <c r="F670" s="19" t="s">
        <v>588</v>
      </c>
      <c r="G670" s="52" t="s">
        <v>186</v>
      </c>
      <c r="H670" s="246"/>
      <c r="I670" s="246"/>
      <c r="BJ670" s="324" t="n">
        <v>11.68353</v>
      </c>
      <c r="BK670" s="324" t="n">
        <v>12.7216666666667</v>
      </c>
      <c r="BL670" s="324" t="n">
        <v>12.74731</v>
      </c>
      <c r="BM670" s="324" t="n">
        <v>13.20383</v>
      </c>
      <c r="BN670" s="324" t="n">
        <v>15.4955466666667</v>
      </c>
      <c r="BO670" s="324" t="n">
        <v>14.8607733333333</v>
      </c>
      <c r="BP670" s="324" t="n">
        <v>14.8521366666667</v>
      </c>
      <c r="BQ670" s="324" t="n">
        <v>15.4648066666667</v>
      </c>
      <c r="BR670" s="324" t="n">
        <v>15.5887933333333</v>
      </c>
      <c r="BS670" s="324" t="n">
        <v>15.4421266666667</v>
      </c>
      <c r="BT670" s="324" t="n">
        <v>15.8885933333333</v>
      </c>
      <c r="BU670" s="324" t="n">
        <v>15.3159666666667</v>
      </c>
      <c r="BV670" s="324" t="n">
        <v>15.0867966666667</v>
      </c>
      <c r="BW670" s="324" t="n">
        <v>14.3284066666667</v>
      </c>
      <c r="BX670" s="324" t="n">
        <v>14.0510333333333</v>
      </c>
      <c r="BY670" s="324" t="n">
        <v>12.8304333333333</v>
      </c>
      <c r="BZ670" s="324" t="n">
        <v>12.3612266666667</v>
      </c>
      <c r="CA670" s="324" t="n">
        <v>12.8205233333333</v>
      </c>
      <c r="CB670" s="324" t="n">
        <v>14.3355</v>
      </c>
      <c r="CC670" s="324" t="n">
        <v>15.7758733333333</v>
      </c>
      <c r="CD670" s="324" t="n">
        <v>17.7482</v>
      </c>
      <c r="CE670" s="324" t="n">
        <v>17.8697166666667</v>
      </c>
      <c r="CF670" s="324" t="n">
        <v>17.3384533333333</v>
      </c>
      <c r="CG670" s="324" t="n">
        <v>16.7728633333333</v>
      </c>
      <c r="CH670" s="325" t="n">
        <v>17.0406433333333</v>
      </c>
      <c r="CI670" s="325" t="n">
        <v>19.0353466666667</v>
      </c>
      <c r="CJ670" s="325" t="n">
        <v>18.9911633333333</v>
      </c>
      <c r="CK670" s="325" t="n">
        <v>20.2304466666667</v>
      </c>
      <c r="CL670" s="325" t="n">
        <v>20.8927533333333</v>
      </c>
      <c r="CM670" s="325" t="n">
        <v>19.89654</v>
      </c>
      <c r="CN670" s="325" t="n">
        <v>20.3132466666667</v>
      </c>
      <c r="CO670" s="325" t="n">
        <v>22.2457666666667</v>
      </c>
      <c r="CP670" s="325" t="n">
        <v>23.02781</v>
      </c>
      <c r="CQ670" s="325" t="n">
        <v>25.0740666666667</v>
      </c>
      <c r="CR670" s="325" t="n">
        <v>23.27766</v>
      </c>
      <c r="CS670" s="325" t="n">
        <v>21.4486433333333</v>
      </c>
      <c r="CT670" s="325" t="n">
        <v>20.60253</v>
      </c>
      <c r="CU670" s="325" t="n">
        <v>19.1425966666667</v>
      </c>
      <c r="CV670" s="325" t="n">
        <v>19.92149</v>
      </c>
      <c r="CW670" s="325" t="n">
        <v>20.8447066666667</v>
      </c>
      <c r="CX670" s="325" t="n">
        <v>21.5103933333333</v>
      </c>
      <c r="CY670" s="325" t="n">
        <v>21.5568666666667</v>
      </c>
      <c r="CZ670" s="325" t="n">
        <v>23.3613233333333</v>
      </c>
      <c r="DA670" s="325" t="n">
        <v>23.6999266666667</v>
      </c>
      <c r="DB670" s="325" t="n">
        <v>24.5790633333333</v>
      </c>
      <c r="DC670" s="325" t="n">
        <v>24.5561066666667</v>
      </c>
      <c r="DD670" s="325" t="n">
        <v>24.3361966666667</v>
      </c>
      <c r="DE670" s="325" t="n">
        <v>23.42332</v>
      </c>
      <c r="DF670" s="325" t="n">
        <v>23.51615</v>
      </c>
      <c r="DG670" s="325" t="n">
        <v>23.1662966666667</v>
      </c>
      <c r="DH670" s="325" t="n">
        <v>21.0809711454955</v>
      </c>
      <c r="DI670" s="325" t="n">
        <v>17.5858805015554</v>
      </c>
      <c r="DJ670" s="325" t="n">
        <v>19.0314227091817</v>
      </c>
      <c r="DK670" s="325" t="n">
        <v>22.7447057129878</v>
      </c>
      <c r="DL670" s="325" t="n">
        <v>22.4683344239838</v>
      </c>
      <c r="DM670" s="325" t="n">
        <v>23.9386375488271</v>
      </c>
      <c r="DN670" s="324" t="n">
        <v>24.2826595952412</v>
      </c>
      <c r="DO670" s="324" t="n">
        <v>25.4967925750033</v>
      </c>
      <c r="DP670" s="324" t="n">
        <v>24.2826595952412</v>
      </c>
      <c r="DQ670" s="324" t="n">
        <v>23.0685266154792</v>
      </c>
      <c r="DR670" s="324" t="n">
        <v>26.5972218245346</v>
      </c>
      <c r="DS670" s="324" t="n">
        <v>27.9270829157613</v>
      </c>
      <c r="DT670" s="324" t="n">
        <v>26.5972218245346</v>
      </c>
      <c r="DU670" s="324" t="n">
        <v>25.2673607333079</v>
      </c>
      <c r="DV670" s="324" t="n">
        <v>28.0598152909793</v>
      </c>
      <c r="DW670" s="324" t="n">
        <v>29.4628060555282</v>
      </c>
      <c r="DX670" s="324" t="n">
        <v>28.0598152909793</v>
      </c>
      <c r="DY670" s="324" t="n">
        <v>26.6568245264303</v>
      </c>
      <c r="DZ670" s="324" t="n">
        <v>29.0854565286482</v>
      </c>
      <c r="EA670" s="325" t="n">
        <v>30.5397293550806</v>
      </c>
      <c r="EB670" s="324" t="n">
        <v>29.0854565286482</v>
      </c>
      <c r="EC670" s="324" t="n">
        <v>27.6311837022158</v>
      </c>
      <c r="ED670" s="324" t="n">
        <v>30.1292705136441</v>
      </c>
      <c r="EE670" s="324" t="n">
        <v>31.6357340393263</v>
      </c>
      <c r="EF670" s="324" t="n">
        <v>30.1292705136441</v>
      </c>
      <c r="EG670" s="324" t="n">
        <v>28.6228069879619</v>
      </c>
      <c r="EH670" s="324" t="n">
        <v>31.2212502237765</v>
      </c>
      <c r="EI670" s="324" t="n">
        <v>32.7823127349654</v>
      </c>
      <c r="EJ670" s="324" t="n">
        <v>31.2212502237765</v>
      </c>
      <c r="EK670" s="324" t="n">
        <v>29.6601877125877</v>
      </c>
      <c r="EL670" s="324" t="n">
        <v>32.341141970851</v>
      </c>
      <c r="EM670" s="324" t="n">
        <v>33.9581990693935</v>
      </c>
      <c r="EN670" s="324" t="n">
        <v>32.341141970851</v>
      </c>
      <c r="EO670" s="324" t="n">
        <v>30.7240848723084</v>
      </c>
      <c r="EP670" s="324" t="n">
        <v>33.8045074862496</v>
      </c>
      <c r="EQ670" s="324" t="n">
        <v>35.494732860562</v>
      </c>
      <c r="ER670" s="324" t="n">
        <v>33.8045074862496</v>
      </c>
      <c r="ES670" s="324" t="n">
        <v>32.1142821119371</v>
      </c>
      <c r="ET670" s="324" t="n">
        <v>35.0554946686296</v>
      </c>
      <c r="EU670" s="324" t="n">
        <v>36.8082694020611</v>
      </c>
      <c r="EV670" s="324" t="n">
        <v>35.0554946686296</v>
      </c>
      <c r="EW670" s="324" t="n">
        <v>33.3027199351981</v>
      </c>
      <c r="EX670" s="324" t="n">
        <v>36.3527765331941</v>
      </c>
      <c r="EY670" s="324" t="n">
        <v>38.1704153598538</v>
      </c>
      <c r="EZ670" s="324" t="n">
        <v>36.3527765331941</v>
      </c>
      <c r="FA670" s="324" t="n">
        <v>34.5351377065344</v>
      </c>
      <c r="FB670" s="324" t="n">
        <v>37.6980662850253</v>
      </c>
      <c r="FC670" s="324" t="n">
        <v>39.5829695992766</v>
      </c>
      <c r="FD670" s="324" t="n">
        <v>37.6980662850253</v>
      </c>
      <c r="FE670" s="324" t="n">
        <v>35.813162970774</v>
      </c>
      <c r="FF670" s="324" t="n">
        <v>39.0931405289634</v>
      </c>
      <c r="FG670" s="324" t="n">
        <v>41.0477975554116</v>
      </c>
      <c r="FH670" s="324" t="n">
        <v>39.0931405289634</v>
      </c>
      <c r="FI670" s="324" t="n">
        <v>37.1384835025152</v>
      </c>
      <c r="FJ670" s="324" t="n">
        <v>40.5398416158113</v>
      </c>
      <c r="FK670" s="324" t="n">
        <v>42.5668336966019</v>
      </c>
      <c r="FL670" s="324" t="n">
        <v>40.5398416158113</v>
      </c>
      <c r="FM670" s="324" t="n">
        <v>38.5128495350207</v>
      </c>
      <c r="FN670" s="324" t="n">
        <v>42.0400800753637</v>
      </c>
      <c r="FO670" s="324" t="n">
        <v>44.1420840791319</v>
      </c>
      <c r="FP670" s="324" t="n">
        <v>42.0400800753637</v>
      </c>
      <c r="FQ670" s="324" t="n">
        <v>39.9380760715955</v>
      </c>
      <c r="FR670" s="324" t="n">
        <v>43.5958371394742</v>
      </c>
      <c r="FS670" s="324" t="n">
        <v>45.7756289964479</v>
      </c>
      <c r="FT670" s="324" t="n">
        <v>43.5958371394742</v>
      </c>
      <c r="FU670" s="324" t="n">
        <v>41.4160452825005</v>
      </c>
      <c r="FV670" s="324" t="n">
        <v>45.2091673584929</v>
      </c>
      <c r="FW670" s="324" t="n">
        <v>47.4696257264176</v>
      </c>
      <c r="FX670" s="324" t="n">
        <v>45.2091673584929</v>
      </c>
      <c r="FY670" s="324" t="n">
        <v>42.9487089905683</v>
      </c>
      <c r="FZ670" s="324" t="n">
        <v>46.8822013145283</v>
      </c>
      <c r="GA670" s="324" t="n">
        <v>49.2263113802548</v>
      </c>
      <c r="GB670" s="324" t="n">
        <v>46.8822013145283</v>
      </c>
      <c r="GC670" s="324" t="n">
        <v>44.5380912488019</v>
      </c>
      <c r="GD670" s="324" t="n">
        <v>48.6171484351184</v>
      </c>
      <c r="GE670" s="324" t="n">
        <v>51.0480058568744</v>
      </c>
      <c r="GF670" s="324" t="n">
        <v>48.6171484351184</v>
      </c>
      <c r="GG670" s="324" t="n">
        <v>46.1862910133625</v>
      </c>
      <c r="GH670" s="325" t="n">
        <f aca="false">INDEX(Inputs!$X670:$BG670, MATCH('Inputs (Q)'!GH$1059,Inputs!$X$1:$BG$1,0))*('Inputs (Q)'!GH$1063/12)+INDEX(Inputs!$X670:$BG670, MATCH(('Inputs (Q)'!GH$1059-1),Inputs!$X$1:$BG$1,0))*((12-'Inputs (Q)'!GH$1063)/12)</f>
        <v>49.0669363040952</v>
      </c>
      <c r="GI670" s="325" t="n">
        <f aca="false">INDEX(Inputs!$X670:$BG670, MATCH('Inputs (Q)'!GI$1059,Inputs!$X$1:$BG$1,0))*('Inputs (Q)'!GI$1063/12)+INDEX(Inputs!$X670:$BG670, MATCH(('Inputs (Q)'!GI$1059-1),Inputs!$X$1:$BG$1,0))*((12-'Inputs (Q)'!GI$1063)/12)</f>
        <v>49.516724173072</v>
      </c>
      <c r="GJ670" s="325" t="n">
        <f aca="false">INDEX(Inputs!$X670:$BG670, MATCH('Inputs (Q)'!GJ$1059,Inputs!$X$1:$BG$1,0))*('Inputs (Q)'!GJ$1063/12)+INDEX(Inputs!$X670:$BG670, MATCH(('Inputs (Q)'!GJ$1059-1),Inputs!$X$1:$BG$1,0))*((12-'Inputs (Q)'!GJ$1063)/12)</f>
        <v>49.9665120420488</v>
      </c>
      <c r="GK670" s="325" t="n">
        <f aca="false">INDEX(Inputs!$X670:$BG670, MATCH('Inputs (Q)'!GK$1059,Inputs!$X$1:$BG$1,0))*('Inputs (Q)'!GK$1063/12)+INDEX(Inputs!$X670:$BG670, MATCH(('Inputs (Q)'!GK$1059-1),Inputs!$X$1:$BG$1,0))*((12-'Inputs (Q)'!GK$1063)/12)</f>
        <v>50.4162999110256</v>
      </c>
      <c r="GL670" s="325" t="n">
        <f aca="false">INDEX(Inputs!$X670:$BG670, MATCH('Inputs (Q)'!GL$1059,Inputs!$X$1:$BG$1,0))*('Inputs (Q)'!GL$1063/12)+INDEX(Inputs!$X670:$BG670, MATCH(('Inputs (Q)'!GL$1059-1),Inputs!$X$1:$BG$1,0))*((12-'Inputs (Q)'!GL$1063)/12)</f>
        <v>50.8827328637715</v>
      </c>
      <c r="GM670" s="325" t="n">
        <f aca="false">INDEX(Inputs!$X670:$BG670, MATCH('Inputs (Q)'!GM$1059,Inputs!$X$1:$BG$1,0))*('Inputs (Q)'!GM$1063/12)+INDEX(Inputs!$X670:$BG670, MATCH(('Inputs (Q)'!GM$1059-1),Inputs!$X$1:$BG$1,0))*((12-'Inputs (Q)'!GM$1063)/12)</f>
        <v>51.3491658165173</v>
      </c>
      <c r="GN670" s="325" t="n">
        <f aca="false">INDEX(Inputs!$X670:$BG670, MATCH('Inputs (Q)'!GN$1059,Inputs!$X$1:$BG$1,0))*('Inputs (Q)'!GN$1063/12)+INDEX(Inputs!$X670:$BG670, MATCH(('Inputs (Q)'!GN$1059-1),Inputs!$X$1:$BG$1,0))*((12-'Inputs (Q)'!GN$1063)/12)</f>
        <v>51.8155987692631</v>
      </c>
      <c r="GO670" s="325" t="n">
        <f aca="false">INDEX(Inputs!$X670:$BG670, MATCH('Inputs (Q)'!GO$1059,Inputs!$X$1:$BG$1,0))*('Inputs (Q)'!GO$1063/12)+INDEX(Inputs!$X670:$BG670, MATCH(('Inputs (Q)'!GO$1059-1),Inputs!$X$1:$BG$1,0))*((12-'Inputs (Q)'!GO$1063)/12)</f>
        <v>52.282031722009</v>
      </c>
      <c r="GP670" s="325" t="n">
        <f aca="false">INDEX(Inputs!$X670:$BG670, MATCH('Inputs (Q)'!GP$1059,Inputs!$X$1:$BG$1,0))*('Inputs (Q)'!GP$1063/12)+INDEX(Inputs!$X670:$BG670, MATCH(('Inputs (Q)'!GP$1059-1),Inputs!$X$1:$BG$1,0))*((12-'Inputs (Q)'!GP$1063)/12)</f>
        <v>52.7657257351493</v>
      </c>
      <c r="GQ670" s="325" t="n">
        <f aca="false">INDEX(Inputs!$X670:$BG670, MATCH('Inputs (Q)'!GQ$1059,Inputs!$X$1:$BG$1,0))*('Inputs (Q)'!GQ$1063/12)+INDEX(Inputs!$X670:$BG670, MATCH(('Inputs (Q)'!GQ$1059-1),Inputs!$X$1:$BG$1,0))*((12-'Inputs (Q)'!GQ$1063)/12)</f>
        <v>53.2494197482896</v>
      </c>
      <c r="GR670" s="325" t="n">
        <f aca="false">INDEX(Inputs!$X670:$BG670, MATCH('Inputs (Q)'!GR$1059,Inputs!$X$1:$BG$1,0))*('Inputs (Q)'!GR$1063/12)+INDEX(Inputs!$X670:$BG670, MATCH(('Inputs (Q)'!GR$1059-1),Inputs!$X$1:$BG$1,0))*((12-'Inputs (Q)'!GR$1063)/12)</f>
        <v>53.7331137614298</v>
      </c>
      <c r="GS670" s="325" t="n">
        <f aca="false">INDEX(Inputs!$X670:$BG670, MATCH('Inputs (Q)'!GS$1059,Inputs!$X$1:$BG$1,0))*('Inputs (Q)'!GS$1063/12)+INDEX(Inputs!$X670:$BG670, MATCH(('Inputs (Q)'!GS$1059-1),Inputs!$X$1:$BG$1,0))*((12-'Inputs (Q)'!GS$1063)/12)</f>
        <v>54.2168077745701</v>
      </c>
      <c r="GT670" s="325" t="n">
        <f aca="false">INDEX(Inputs!$X670:$BG670, MATCH('Inputs (Q)'!GT$1059,Inputs!$X$1:$BG$1,0))*('Inputs (Q)'!GT$1063/12)+INDEX(Inputs!$X670:$BG670, MATCH(('Inputs (Q)'!GT$1059-1),Inputs!$X$1:$BG$1,0))*((12-'Inputs (Q)'!GT$1063)/12)</f>
        <v>54.7184016198816</v>
      </c>
      <c r="GU670" s="325" t="n">
        <f aca="false">INDEX(Inputs!$X670:$BG670, MATCH('Inputs (Q)'!GU$1059,Inputs!$X$1:$BG$1,0))*('Inputs (Q)'!GU$1063/12)+INDEX(Inputs!$X670:$BG670, MATCH(('Inputs (Q)'!GU$1059-1),Inputs!$X$1:$BG$1,0))*((12-'Inputs (Q)'!GU$1063)/12)</f>
        <v>55.219995465193</v>
      </c>
      <c r="GV670" s="325" t="n">
        <f aca="false">INDEX(Inputs!$X670:$BG670, MATCH('Inputs (Q)'!GV$1059,Inputs!$X$1:$BG$1,0))*('Inputs (Q)'!GV$1063/12)+INDEX(Inputs!$X670:$BG670, MATCH(('Inputs (Q)'!GV$1059-1),Inputs!$X$1:$BG$1,0))*((12-'Inputs (Q)'!GV$1063)/12)</f>
        <v>55.7215893105045</v>
      </c>
      <c r="GW670" s="325" t="n">
        <f aca="false">INDEX(Inputs!$X670:$BG670, MATCH('Inputs (Q)'!GW$1059,Inputs!$X$1:$BG$1,0))*('Inputs (Q)'!GW$1063/12)+INDEX(Inputs!$X670:$BG670, MATCH(('Inputs (Q)'!GW$1059-1),Inputs!$X$1:$BG$1,0))*((12-'Inputs (Q)'!GW$1063)/12)</f>
        <v>56.2231831558159</v>
      </c>
      <c r="GX670" s="325" t="n">
        <f aca="false">INDEX(Inputs!$X670:$BG670, MATCH('Inputs (Q)'!GX$1059,Inputs!$X$1:$BG$1,0))*('Inputs (Q)'!GX$1063/12)+INDEX(Inputs!$X670:$BG670, MATCH(('Inputs (Q)'!GX$1059-1),Inputs!$X$1:$BG$1,0))*((12-'Inputs (Q)'!GX$1063)/12)</f>
        <v>56.7433392437957</v>
      </c>
      <c r="GY670" s="325" t="n">
        <f aca="false">INDEX(Inputs!$X670:$BG670, MATCH('Inputs (Q)'!GY$1059,Inputs!$X$1:$BG$1,0))*('Inputs (Q)'!GY$1063/12)+INDEX(Inputs!$X670:$BG670, MATCH(('Inputs (Q)'!GY$1059-1),Inputs!$X$1:$BG$1,0))*((12-'Inputs (Q)'!GY$1063)/12)</f>
        <v>57.2634953317756</v>
      </c>
      <c r="GZ670" s="325" t="n">
        <f aca="false">INDEX(Inputs!$X670:$BG670, MATCH('Inputs (Q)'!GZ$1059,Inputs!$X$1:$BG$1,0))*('Inputs (Q)'!GZ$1063/12)+INDEX(Inputs!$X670:$BG670, MATCH(('Inputs (Q)'!GZ$1059-1),Inputs!$X$1:$BG$1,0))*((12-'Inputs (Q)'!GZ$1063)/12)</f>
        <v>57.7836514197554</v>
      </c>
      <c r="HA670" s="325" t="n">
        <f aca="false">INDEX(Inputs!$X670:$BG670, MATCH('Inputs (Q)'!HA$1059,Inputs!$X$1:$BG$1,0))*('Inputs (Q)'!HA$1063/12)+INDEX(Inputs!$X670:$BG670, MATCH(('Inputs (Q)'!HA$1059-1),Inputs!$X$1:$BG$1,0))*((12-'Inputs (Q)'!HA$1063)/12)</f>
        <v>58.3038075077353</v>
      </c>
    </row>
    <row r="671" customFormat="false" ht="15" hidden="false" customHeight="false" outlineLevel="0" collapsed="false">
      <c r="A671" s="48" t="s">
        <v>99</v>
      </c>
      <c r="B671" s="201" t="s">
        <v>184</v>
      </c>
      <c r="C671" s="201"/>
      <c r="D671" s="201" t="s">
        <v>101</v>
      </c>
      <c r="E671" s="52"/>
      <c r="F671" s="19" t="s">
        <v>589</v>
      </c>
      <c r="G671" s="52" t="s">
        <v>103</v>
      </c>
      <c r="H671" s="246"/>
      <c r="I671" s="246"/>
      <c r="BJ671" s="324" t="n">
        <v>283.64</v>
      </c>
      <c r="BK671" s="324" t="n">
        <v>271.083333333333</v>
      </c>
      <c r="BL671" s="324" t="n">
        <v>244.05</v>
      </c>
      <c r="BM671" s="324" t="n">
        <v>249.966666666667</v>
      </c>
      <c r="BN671" s="324" t="n">
        <v>227.75</v>
      </c>
      <c r="BO671" s="324" t="n">
        <v>197.126666666667</v>
      </c>
      <c r="BP671" s="324" t="n">
        <v>187.15</v>
      </c>
      <c r="BQ671" s="324" t="n">
        <v>194.333333333333</v>
      </c>
      <c r="BR671" s="324" t="n">
        <v>180.083333333333</v>
      </c>
      <c r="BS671" s="324" t="n">
        <v>184.793333333333</v>
      </c>
      <c r="BT671" s="324" t="n">
        <v>167.833333333333</v>
      </c>
      <c r="BU671" s="324" t="n">
        <v>179.5</v>
      </c>
      <c r="BV671" s="324" t="n">
        <v>188.14</v>
      </c>
      <c r="BW671" s="324" t="n">
        <v>184.616666666667</v>
      </c>
      <c r="BX671" s="324" t="n">
        <v>189.566666666667</v>
      </c>
      <c r="BY671" s="324" t="n">
        <v>191.686666666667</v>
      </c>
      <c r="BZ671" s="324" t="n">
        <v>199.976666666667</v>
      </c>
      <c r="CA671" s="324" t="n">
        <v>208.733333333333</v>
      </c>
      <c r="CB671" s="324" t="n">
        <v>218.566666666667</v>
      </c>
      <c r="CC671" s="324" t="n">
        <v>228.466666666667</v>
      </c>
      <c r="CD671" s="324" t="n">
        <v>235.126666666667</v>
      </c>
      <c r="CE671" s="324" t="n">
        <v>202.883333333333</v>
      </c>
      <c r="CF671" s="324" t="n">
        <v>190</v>
      </c>
      <c r="CG671" s="324" t="n">
        <v>207.976666666667</v>
      </c>
      <c r="CH671" s="325" t="n">
        <v>218.833333333333</v>
      </c>
      <c r="CI671" s="325" t="n">
        <v>215.466666666667</v>
      </c>
      <c r="CJ671" s="325" t="n">
        <v>211.233333333333</v>
      </c>
      <c r="CK671" s="325" t="n">
        <v>252.483333333333</v>
      </c>
      <c r="CL671" s="325" t="n">
        <v>282.043333333333</v>
      </c>
      <c r="CM671" s="325" t="n">
        <v>256.693333333333</v>
      </c>
      <c r="CN671" s="325" t="n">
        <v>275.7</v>
      </c>
      <c r="CO671" s="325" t="n">
        <v>325.416666666667</v>
      </c>
      <c r="CP671" s="325" t="n">
        <v>348.2778</v>
      </c>
      <c r="CQ671" s="325" t="n">
        <v>397.466666666667</v>
      </c>
      <c r="CR671" s="325" t="n">
        <v>338.75</v>
      </c>
      <c r="CS671" s="325" t="n">
        <v>313.55</v>
      </c>
      <c r="CT671" s="325" t="n">
        <v>294.383333333333</v>
      </c>
      <c r="CU671" s="325" t="n">
        <v>249.133333333333</v>
      </c>
      <c r="CV671" s="325" t="n">
        <v>239.783333333333</v>
      </c>
      <c r="CW671" s="325" t="n">
        <v>231</v>
      </c>
      <c r="CX671" s="325" t="n">
        <v>222.083333333333</v>
      </c>
      <c r="CY671" s="325" t="n">
        <v>226.35</v>
      </c>
      <c r="CZ671" s="325" t="n">
        <v>218</v>
      </c>
      <c r="DA671" s="325" t="n">
        <v>230.966666666667</v>
      </c>
      <c r="DB671" s="325" t="n">
        <v>243.833333333333</v>
      </c>
      <c r="DC671" s="325" t="n">
        <v>241.383333333333</v>
      </c>
      <c r="DD671" s="325" t="n">
        <v>231.233333333333</v>
      </c>
      <c r="DE671" s="325" t="n">
        <v>228.883333333333</v>
      </c>
      <c r="DF671" s="325" t="n">
        <v>232</v>
      </c>
      <c r="DG671" s="325" t="n">
        <v>238.766666666667</v>
      </c>
      <c r="DH671" s="325" t="n">
        <v>218.556666666667</v>
      </c>
      <c r="DI671" s="325" t="n">
        <v>204.330878111111</v>
      </c>
      <c r="DJ671" s="325" t="n">
        <v>231.666666666667</v>
      </c>
      <c r="DK671" s="325" t="n">
        <v>250</v>
      </c>
      <c r="DL671" s="325" t="n">
        <v>240</v>
      </c>
      <c r="DM671" s="325" t="n">
        <v>255</v>
      </c>
      <c r="DN671" s="324" t="n">
        <v>263.011397316012</v>
      </c>
      <c r="DO671" s="324" t="n">
        <v>269.586682248912</v>
      </c>
      <c r="DP671" s="324" t="n">
        <v>249.860827450211</v>
      </c>
      <c r="DQ671" s="324" t="n">
        <v>256.436112383112</v>
      </c>
      <c r="DR671" s="324" t="n">
        <v>268.483790789654</v>
      </c>
      <c r="DS671" s="324" t="n">
        <v>275.195885559395</v>
      </c>
      <c r="DT671" s="324" t="n">
        <v>255.059601250171</v>
      </c>
      <c r="DU671" s="324" t="n">
        <v>261.771696019913</v>
      </c>
      <c r="DV671" s="324" t="n">
        <v>273.090483053632</v>
      </c>
      <c r="DW671" s="324" t="n">
        <v>279.917745129973</v>
      </c>
      <c r="DX671" s="324" t="n">
        <v>259.43595890095</v>
      </c>
      <c r="DY671" s="324" t="n">
        <v>266.263220977291</v>
      </c>
      <c r="DZ671" s="324" t="n">
        <v>277.015041808141</v>
      </c>
      <c r="EA671" s="325" t="n">
        <v>283.940417853345</v>
      </c>
      <c r="EB671" s="324" t="n">
        <v>263.164289717734</v>
      </c>
      <c r="EC671" s="324" t="n">
        <v>270.089665762938</v>
      </c>
      <c r="ED671" s="324" t="n">
        <v>280.741389693498</v>
      </c>
      <c r="EE671" s="324" t="n">
        <v>287.759924435836</v>
      </c>
      <c r="EF671" s="324" t="n">
        <v>266.704320208823</v>
      </c>
      <c r="EG671" s="324" t="n">
        <v>273.722854951161</v>
      </c>
      <c r="EH671" s="324" t="n">
        <v>284.655916742268</v>
      </c>
      <c r="EI671" s="324" t="n">
        <v>291.772314660825</v>
      </c>
      <c r="EJ671" s="324" t="n">
        <v>270.423120905154</v>
      </c>
      <c r="EK671" s="324" t="n">
        <v>277.539518823711</v>
      </c>
      <c r="EL671" s="324" t="n">
        <v>288.477840099479</v>
      </c>
      <c r="EM671" s="324" t="n">
        <v>295.689786101966</v>
      </c>
      <c r="EN671" s="324" t="n">
        <v>274.053948094505</v>
      </c>
      <c r="EO671" s="324" t="n">
        <v>281.265894096992</v>
      </c>
      <c r="EP671" s="324" t="n">
        <v>296.095253851211</v>
      </c>
      <c r="EQ671" s="324" t="n">
        <v>303.497635197492</v>
      </c>
      <c r="ER671" s="324" t="n">
        <v>281.290491158651</v>
      </c>
      <c r="ES671" s="324" t="n">
        <v>288.692872504931</v>
      </c>
      <c r="ET671" s="324" t="n">
        <v>300.53668265898</v>
      </c>
      <c r="EU671" s="324" t="n">
        <v>308.050099725454</v>
      </c>
      <c r="EV671" s="324" t="n">
        <v>285.509848526031</v>
      </c>
      <c r="EW671" s="324" t="n">
        <v>293.023265592505</v>
      </c>
      <c r="EX671" s="324" t="n">
        <v>305.044732898864</v>
      </c>
      <c r="EY671" s="324" t="n">
        <v>312.670851221336</v>
      </c>
      <c r="EZ671" s="324" t="n">
        <v>289.792496253921</v>
      </c>
      <c r="FA671" s="324" t="n">
        <v>297.418614576393</v>
      </c>
      <c r="FB671" s="324" t="n">
        <v>309.620403892347</v>
      </c>
      <c r="FC671" s="324" t="n">
        <v>317.360913989656</v>
      </c>
      <c r="FD671" s="324" t="n">
        <v>294.13938369773</v>
      </c>
      <c r="FE671" s="324" t="n">
        <v>301.879893795039</v>
      </c>
      <c r="FF671" s="324" t="n">
        <v>314.264709950732</v>
      </c>
      <c r="FG671" s="324" t="n">
        <v>322.121327699501</v>
      </c>
      <c r="FH671" s="324" t="n">
        <v>298.551474453196</v>
      </c>
      <c r="FI671" s="324" t="n">
        <v>306.408092201964</v>
      </c>
      <c r="FJ671" s="324" t="n">
        <v>318.978680599993</v>
      </c>
      <c r="FK671" s="324" t="n">
        <v>326.953147614993</v>
      </c>
      <c r="FL671" s="324" t="n">
        <v>303.029746569994</v>
      </c>
      <c r="FM671" s="324" t="n">
        <v>311.004213584993</v>
      </c>
      <c r="FN671" s="324" t="n">
        <v>323.763360808993</v>
      </c>
      <c r="FO671" s="324" t="n">
        <v>331.857444829218</v>
      </c>
      <c r="FP671" s="324" t="n">
        <v>307.575192768544</v>
      </c>
      <c r="FQ671" s="324" t="n">
        <v>315.669276788768</v>
      </c>
      <c r="FR671" s="324" t="n">
        <v>328.619811221128</v>
      </c>
      <c r="FS671" s="324" t="n">
        <v>336.835306501656</v>
      </c>
      <c r="FT671" s="324" t="n">
        <v>312.188820660072</v>
      </c>
      <c r="FU671" s="324" t="n">
        <v>320.4043159406</v>
      </c>
      <c r="FV671" s="324" t="n">
        <v>333.549108389445</v>
      </c>
      <c r="FW671" s="324" t="n">
        <v>341.887836099181</v>
      </c>
      <c r="FX671" s="324" t="n">
        <v>316.871652969973</v>
      </c>
      <c r="FY671" s="324" t="n">
        <v>325.210380679709</v>
      </c>
      <c r="FZ671" s="324" t="n">
        <v>338.552345015287</v>
      </c>
      <c r="GA671" s="324" t="n">
        <v>347.016153640669</v>
      </c>
      <c r="GB671" s="324" t="n">
        <v>321.624727764522</v>
      </c>
      <c r="GC671" s="324" t="n">
        <v>330.088536389904</v>
      </c>
      <c r="GD671" s="324" t="n">
        <v>343.630630190516</v>
      </c>
      <c r="GE671" s="324" t="n">
        <v>352.221395945279</v>
      </c>
      <c r="GF671" s="324" t="n">
        <v>326.44909868099</v>
      </c>
      <c r="GG671" s="324" t="n">
        <v>335.039864435753</v>
      </c>
      <c r="GH671" s="325" t="n">
        <f aca="false">INDEX(Inputs!$X671:$BG671, MATCH('Inputs (Q)'!GH$1059,Inputs!$X$1:$BG$1,0))*('Inputs (Q)'!GH$1063/12)+INDEX(Inputs!$X671:$BG671, MATCH(('Inputs (Q)'!GH$1059-1),Inputs!$X$1:$BG$1,0))*((12-'Inputs (Q)'!GH$1063)/12)</f>
        <v>344.91924505373</v>
      </c>
      <c r="GI671" s="325" t="n">
        <f aca="false">INDEX(Inputs!$X671:$BG671, MATCH('Inputs (Q)'!GI$1059,Inputs!$X$1:$BG$1,0))*('Inputs (Q)'!GI$1063/12)+INDEX(Inputs!$X671:$BG671, MATCH(('Inputs (Q)'!GI$1059-1),Inputs!$X$1:$BG$1,0))*((12-'Inputs (Q)'!GI$1063)/12)</f>
        <v>346.207859916945</v>
      </c>
      <c r="GJ671" s="325" t="n">
        <f aca="false">INDEX(Inputs!$X671:$BG671, MATCH('Inputs (Q)'!GJ$1059,Inputs!$X$1:$BG$1,0))*('Inputs (Q)'!GJ$1063/12)+INDEX(Inputs!$X671:$BG671, MATCH(('Inputs (Q)'!GJ$1059-1),Inputs!$X$1:$BG$1,0))*((12-'Inputs (Q)'!GJ$1063)/12)</f>
        <v>347.496474780159</v>
      </c>
      <c r="GK671" s="325" t="n">
        <f aca="false">INDEX(Inputs!$X671:$BG671, MATCH('Inputs (Q)'!GK$1059,Inputs!$X$1:$BG$1,0))*('Inputs (Q)'!GK$1063/12)+INDEX(Inputs!$X671:$BG671, MATCH(('Inputs (Q)'!GK$1059-1),Inputs!$X$1:$BG$1,0))*((12-'Inputs (Q)'!GK$1063)/12)</f>
        <v>348.785089643374</v>
      </c>
      <c r="GL671" s="325" t="n">
        <f aca="false">INDEX(Inputs!$X671:$BG671, MATCH('Inputs (Q)'!GL$1059,Inputs!$X$1:$BG$1,0))*('Inputs (Q)'!GL$1063/12)+INDEX(Inputs!$X671:$BG671, MATCH(('Inputs (Q)'!GL$1059-1),Inputs!$X$1:$BG$1,0))*((12-'Inputs (Q)'!GL$1063)/12)</f>
        <v>350.093033729536</v>
      </c>
      <c r="GM671" s="325" t="n">
        <f aca="false">INDEX(Inputs!$X671:$BG671, MATCH('Inputs (Q)'!GM$1059,Inputs!$X$1:$BG$1,0))*('Inputs (Q)'!GM$1063/12)+INDEX(Inputs!$X671:$BG671, MATCH(('Inputs (Q)'!GM$1059-1),Inputs!$X$1:$BG$1,0))*((12-'Inputs (Q)'!GM$1063)/12)</f>
        <v>351.400977815699</v>
      </c>
      <c r="GN671" s="325" t="n">
        <f aca="false">INDEX(Inputs!$X671:$BG671, MATCH('Inputs (Q)'!GN$1059,Inputs!$X$1:$BG$1,0))*('Inputs (Q)'!GN$1063/12)+INDEX(Inputs!$X671:$BG671, MATCH(('Inputs (Q)'!GN$1059-1),Inputs!$X$1:$BG$1,0))*((12-'Inputs (Q)'!GN$1063)/12)</f>
        <v>352.708921901861</v>
      </c>
      <c r="GO671" s="325" t="n">
        <f aca="false">INDEX(Inputs!$X671:$BG671, MATCH('Inputs (Q)'!GO$1059,Inputs!$X$1:$BG$1,0))*('Inputs (Q)'!GO$1063/12)+INDEX(Inputs!$X671:$BG671, MATCH(('Inputs (Q)'!GO$1059-1),Inputs!$X$1:$BG$1,0))*((12-'Inputs (Q)'!GO$1063)/12)</f>
        <v>354.016865988024</v>
      </c>
      <c r="GP671" s="325" t="n">
        <f aca="false">INDEX(Inputs!$X671:$BG671, MATCH('Inputs (Q)'!GP$1059,Inputs!$X$1:$BG$1,0))*('Inputs (Q)'!GP$1063/12)+INDEX(Inputs!$X671:$BG671, MATCH(('Inputs (Q)'!GP$1059-1),Inputs!$X$1:$BG$1,0))*((12-'Inputs (Q)'!GP$1063)/12)</f>
        <v>355.344429235479</v>
      </c>
      <c r="GQ671" s="325" t="n">
        <f aca="false">INDEX(Inputs!$X671:$BG671, MATCH('Inputs (Q)'!GQ$1059,Inputs!$X$1:$BG$1,0))*('Inputs (Q)'!GQ$1063/12)+INDEX(Inputs!$X671:$BG671, MATCH(('Inputs (Q)'!GQ$1059-1),Inputs!$X$1:$BG$1,0))*((12-'Inputs (Q)'!GQ$1063)/12)</f>
        <v>356.671992482934</v>
      </c>
      <c r="GR671" s="325" t="n">
        <f aca="false">INDEX(Inputs!$X671:$BG671, MATCH('Inputs (Q)'!GR$1059,Inputs!$X$1:$BG$1,0))*('Inputs (Q)'!GR$1063/12)+INDEX(Inputs!$X671:$BG671, MATCH(('Inputs (Q)'!GR$1059-1),Inputs!$X$1:$BG$1,0))*((12-'Inputs (Q)'!GR$1063)/12)</f>
        <v>357.999555730389</v>
      </c>
      <c r="GS671" s="325" t="n">
        <f aca="false">INDEX(Inputs!$X671:$BG671, MATCH('Inputs (Q)'!GS$1059,Inputs!$X$1:$BG$1,0))*('Inputs (Q)'!GS$1063/12)+INDEX(Inputs!$X671:$BG671, MATCH(('Inputs (Q)'!GS$1059-1),Inputs!$X$1:$BG$1,0))*((12-'Inputs (Q)'!GS$1063)/12)</f>
        <v>359.327118977844</v>
      </c>
      <c r="GT671" s="325" t="n">
        <f aca="false">INDEX(Inputs!$X671:$BG671, MATCH('Inputs (Q)'!GT$1059,Inputs!$X$1:$BG$1,0))*('Inputs (Q)'!GT$1063/12)+INDEX(Inputs!$X671:$BG671, MATCH(('Inputs (Q)'!GT$1059-1),Inputs!$X$1:$BG$1,0))*((12-'Inputs (Q)'!GT$1063)/12)</f>
        <v>360.674595674011</v>
      </c>
      <c r="GU671" s="325" t="n">
        <f aca="false">INDEX(Inputs!$X671:$BG671, MATCH('Inputs (Q)'!GU$1059,Inputs!$X$1:$BG$1,0))*('Inputs (Q)'!GU$1063/12)+INDEX(Inputs!$X671:$BG671, MATCH(('Inputs (Q)'!GU$1059-1),Inputs!$X$1:$BG$1,0))*((12-'Inputs (Q)'!GU$1063)/12)</f>
        <v>362.022072370178</v>
      </c>
      <c r="GV671" s="325" t="n">
        <f aca="false">INDEX(Inputs!$X671:$BG671, MATCH('Inputs (Q)'!GV$1059,Inputs!$X$1:$BG$1,0))*('Inputs (Q)'!GV$1063/12)+INDEX(Inputs!$X671:$BG671, MATCH(('Inputs (Q)'!GV$1059-1),Inputs!$X$1:$BG$1,0))*((12-'Inputs (Q)'!GV$1063)/12)</f>
        <v>363.369549066345</v>
      </c>
      <c r="GW671" s="325" t="n">
        <f aca="false">INDEX(Inputs!$X671:$BG671, MATCH('Inputs (Q)'!GW$1059,Inputs!$X$1:$BG$1,0))*('Inputs (Q)'!GW$1063/12)+INDEX(Inputs!$X671:$BG671, MATCH(('Inputs (Q)'!GW$1059-1),Inputs!$X$1:$BG$1,0))*((12-'Inputs (Q)'!GW$1063)/12)</f>
        <v>364.717025762512</v>
      </c>
      <c r="GX671" s="325" t="n">
        <f aca="false">INDEX(Inputs!$X671:$BG671, MATCH('Inputs (Q)'!GX$1059,Inputs!$X$1:$BG$1,0))*('Inputs (Q)'!GX$1063/12)+INDEX(Inputs!$X671:$BG671, MATCH(('Inputs (Q)'!GX$1059-1),Inputs!$X$1:$BG$1,0))*((12-'Inputs (Q)'!GX$1063)/12)</f>
        <v>366.084714609121</v>
      </c>
      <c r="GY671" s="325" t="n">
        <f aca="false">INDEX(Inputs!$X671:$BG671, MATCH('Inputs (Q)'!GY$1059,Inputs!$X$1:$BG$1,0))*('Inputs (Q)'!GY$1063/12)+INDEX(Inputs!$X671:$BG671, MATCH(('Inputs (Q)'!GY$1059-1),Inputs!$X$1:$BG$1,0))*((12-'Inputs (Q)'!GY$1063)/12)</f>
        <v>367.452403455731</v>
      </c>
      <c r="GZ671" s="325" t="n">
        <f aca="false">INDEX(Inputs!$X671:$BG671, MATCH('Inputs (Q)'!GZ$1059,Inputs!$X$1:$BG$1,0))*('Inputs (Q)'!GZ$1063/12)+INDEX(Inputs!$X671:$BG671, MATCH(('Inputs (Q)'!GZ$1059-1),Inputs!$X$1:$BG$1,0))*((12-'Inputs (Q)'!GZ$1063)/12)</f>
        <v>368.82009230234</v>
      </c>
      <c r="HA671" s="325" t="n">
        <f aca="false">INDEX(Inputs!$X671:$BG671, MATCH('Inputs (Q)'!HA$1059,Inputs!$X$1:$BG$1,0))*('Inputs (Q)'!HA$1063/12)+INDEX(Inputs!$X671:$BG671, MATCH(('Inputs (Q)'!HA$1059-1),Inputs!$X$1:$BG$1,0))*((12-'Inputs (Q)'!HA$1063)/12)</f>
        <v>370.18778114895</v>
      </c>
    </row>
    <row r="672" customFormat="false" ht="15" hidden="false" customHeight="false" outlineLevel="0" collapsed="false">
      <c r="A672" s="48" t="s">
        <v>99</v>
      </c>
      <c r="B672" s="201" t="s">
        <v>184</v>
      </c>
      <c r="C672" s="201"/>
      <c r="D672" s="201" t="s">
        <v>101</v>
      </c>
      <c r="E672" s="52"/>
      <c r="F672" s="19" t="s">
        <v>590</v>
      </c>
      <c r="G672" s="52" t="s">
        <v>103</v>
      </c>
      <c r="H672" s="246"/>
      <c r="I672" s="246"/>
      <c r="BJ672" s="324"/>
      <c r="BK672" s="324"/>
      <c r="BL672" s="324"/>
      <c r="BM672" s="324"/>
      <c r="BN672" s="324"/>
      <c r="BO672" s="324"/>
      <c r="BP672" s="324"/>
      <c r="BQ672" s="324"/>
      <c r="BR672" s="324" t="n">
        <v>9.38990826887802</v>
      </c>
      <c r="BS672" s="324" t="n">
        <v>7.38319326231662</v>
      </c>
      <c r="BT672" s="324" t="n">
        <v>8.12489533189697</v>
      </c>
      <c r="BU672" s="324" t="n">
        <v>16.5132984839376</v>
      </c>
      <c r="BV672" s="324" t="n">
        <v>10.8466541433355</v>
      </c>
      <c r="BW672" s="324" t="n">
        <v>9.56725928546194</v>
      </c>
      <c r="BX672" s="324" t="n">
        <v>12.4483119469073</v>
      </c>
      <c r="BY672" s="324" t="n">
        <v>19.4020678632314</v>
      </c>
      <c r="BZ672" s="324" t="n">
        <v>10.8580594839597</v>
      </c>
      <c r="CA672" s="324" t="n">
        <v>11.5824321227528</v>
      </c>
      <c r="CB672" s="324" t="n">
        <v>13.4601229601754</v>
      </c>
      <c r="CC672" s="324" t="n">
        <v>20.5791561697334</v>
      </c>
      <c r="CD672" s="324" t="n">
        <v>16.7782240363633</v>
      </c>
      <c r="CE672" s="324" t="n">
        <v>13.9205450930276</v>
      </c>
      <c r="CF672" s="324" t="n">
        <v>21.4077708740845</v>
      </c>
      <c r="CG672" s="324" t="n">
        <v>26.0297671160941</v>
      </c>
      <c r="CH672" s="325" t="n">
        <v>17.8924068823503</v>
      </c>
      <c r="CI672" s="325" t="n">
        <v>13.1704264800262</v>
      </c>
      <c r="CJ672" s="325" t="n">
        <v>17.0338611878608</v>
      </c>
      <c r="CK672" s="325" t="n">
        <v>30.0393414354386</v>
      </c>
      <c r="CL672" s="325" t="n">
        <v>18.1734583980703</v>
      </c>
      <c r="CM672" s="325" t="n">
        <v>23.3911006200853</v>
      </c>
      <c r="CN672" s="325" t="n">
        <v>28.7911246680012</v>
      </c>
      <c r="CO672" s="325" t="n">
        <v>56.1165836444869</v>
      </c>
      <c r="CP672" s="325" t="n">
        <v>28.3851190662393</v>
      </c>
      <c r="CQ672" s="325" t="n">
        <v>18.3414764895098</v>
      </c>
      <c r="CR672" s="325" t="n">
        <v>13.2466793312688</v>
      </c>
      <c r="CS672" s="325" t="n">
        <v>12.7613083679707</v>
      </c>
      <c r="CT672" s="325" t="n">
        <v>12.1408692717526</v>
      </c>
      <c r="CU672" s="325" t="n">
        <v>10.1361769814653</v>
      </c>
      <c r="CV672" s="325" t="n">
        <v>9.93506662633716</v>
      </c>
      <c r="CW672" s="325" t="n">
        <v>11.4611631701951</v>
      </c>
      <c r="CX672" s="325" t="n">
        <v>12.9499628196635</v>
      </c>
      <c r="CY672" s="325" t="n">
        <v>11.2869905934826</v>
      </c>
      <c r="CZ672" s="325" t="n">
        <v>14.2423898001635</v>
      </c>
      <c r="DA672" s="325" t="n">
        <v>16.0388878721302</v>
      </c>
      <c r="DB672" s="325" t="n">
        <v>16.4454026343618</v>
      </c>
      <c r="DC672" s="325" t="n">
        <v>13.0183429305475</v>
      </c>
      <c r="DD672" s="325" t="n">
        <v>17.2403055469903</v>
      </c>
      <c r="DE672" s="325" t="n">
        <v>18.3816230006019</v>
      </c>
      <c r="DF672" s="325" t="n">
        <v>17.7611499401142</v>
      </c>
      <c r="DG672" s="325" t="n">
        <v>14.916610232562</v>
      </c>
      <c r="DH672" s="325" t="n">
        <v>18.9643361016893</v>
      </c>
      <c r="DI672" s="325" t="n">
        <v>20.2197853006621</v>
      </c>
      <c r="DJ672" s="325" t="n">
        <v>18.324779801632</v>
      </c>
      <c r="DK672" s="325" t="n">
        <v>14.6598238413056</v>
      </c>
      <c r="DL672" s="325" t="n">
        <v>16.4923018214688</v>
      </c>
      <c r="DM672" s="325" t="n">
        <v>23.8222137421216</v>
      </c>
      <c r="DN672" s="324" t="n">
        <v>18.7448188048558</v>
      </c>
      <c r="DO672" s="324" t="n">
        <v>14.9958550438846</v>
      </c>
      <c r="DP672" s="324" t="n">
        <v>16.8703369243702</v>
      </c>
      <c r="DQ672" s="324" t="n">
        <v>24.3682644463125</v>
      </c>
      <c r="DR672" s="324" t="n">
        <v>19.1083035257495</v>
      </c>
      <c r="DS672" s="324" t="n">
        <v>15.2866428205996</v>
      </c>
      <c r="DT672" s="324" t="n">
        <v>17.1974731731745</v>
      </c>
      <c r="DU672" s="324" t="n">
        <v>24.8407945834743</v>
      </c>
      <c r="DV672" s="324" t="n">
        <v>19.5354497699645</v>
      </c>
      <c r="DW672" s="324" t="n">
        <v>15.6283598159716</v>
      </c>
      <c r="DX672" s="324" t="n">
        <v>17.5819047929681</v>
      </c>
      <c r="DY672" s="324" t="n">
        <v>25.3960847009539</v>
      </c>
      <c r="DZ672" s="324" t="n">
        <v>19.9261587653638</v>
      </c>
      <c r="EA672" s="325" t="n">
        <v>15.9409270122911</v>
      </c>
      <c r="EB672" s="324" t="n">
        <v>17.9335428888274</v>
      </c>
      <c r="EC672" s="324" t="n">
        <v>25.904006394973</v>
      </c>
      <c r="ED672" s="324" t="n">
        <v>20.3246819406711</v>
      </c>
      <c r="EE672" s="324" t="n">
        <v>16.2597455525369</v>
      </c>
      <c r="EF672" s="324" t="n">
        <v>18.292213746604</v>
      </c>
      <c r="EG672" s="324" t="n">
        <v>26.4220865228724</v>
      </c>
      <c r="EH672" s="324" t="n">
        <v>20.7311755794845</v>
      </c>
      <c r="EI672" s="324" t="n">
        <v>16.5849404635876</v>
      </c>
      <c r="EJ672" s="324" t="n">
        <v>18.6580580215361</v>
      </c>
      <c r="EK672" s="324" t="n">
        <v>26.9505282533299</v>
      </c>
      <c r="EL672" s="324" t="n">
        <v>21.1457990910742</v>
      </c>
      <c r="EM672" s="324" t="n">
        <v>16.9166392728594</v>
      </c>
      <c r="EN672" s="324" t="n">
        <v>19.0312191819668</v>
      </c>
      <c r="EO672" s="324" t="n">
        <v>27.4895388183965</v>
      </c>
      <c r="EP672" s="324" t="n">
        <v>21.5687150728957</v>
      </c>
      <c r="EQ672" s="324" t="n">
        <v>17.2549720583166</v>
      </c>
      <c r="ER672" s="324" t="n">
        <v>19.4118435656061</v>
      </c>
      <c r="ES672" s="324" t="n">
        <v>28.0393295947644</v>
      </c>
      <c r="ET672" s="324" t="n">
        <v>22.0000893743536</v>
      </c>
      <c r="EU672" s="324" t="n">
        <v>17.6000714994829</v>
      </c>
      <c r="EV672" s="324" t="n">
        <v>19.8000804369183</v>
      </c>
      <c r="EW672" s="324" t="n">
        <v>28.6001161866597</v>
      </c>
      <c r="EX672" s="324" t="n">
        <v>22.4400911618407</v>
      </c>
      <c r="EY672" s="324" t="n">
        <v>17.9520729294726</v>
      </c>
      <c r="EZ672" s="324" t="n">
        <v>20.1960820456566</v>
      </c>
      <c r="FA672" s="324" t="n">
        <v>29.1721185103929</v>
      </c>
      <c r="FB672" s="324" t="n">
        <v>22.8888929850775</v>
      </c>
      <c r="FC672" s="324" t="n">
        <v>18.311114388062</v>
      </c>
      <c r="FD672" s="324" t="n">
        <v>20.6000036865698</v>
      </c>
      <c r="FE672" s="324" t="n">
        <v>29.7555608806008</v>
      </c>
      <c r="FF672" s="324" t="n">
        <v>23.3466708447791</v>
      </c>
      <c r="FG672" s="324" t="n">
        <v>18.6773366758232</v>
      </c>
      <c r="FH672" s="324" t="n">
        <v>21.0120037603012</v>
      </c>
      <c r="FI672" s="324" t="n">
        <v>30.3506720982128</v>
      </c>
      <c r="FJ672" s="324" t="n">
        <v>23.8136042616746</v>
      </c>
      <c r="FK672" s="324" t="n">
        <v>19.0508834093397</v>
      </c>
      <c r="FL672" s="324" t="n">
        <v>21.4322438355072</v>
      </c>
      <c r="FM672" s="324" t="n">
        <v>30.957685540177</v>
      </c>
      <c r="FN672" s="324" t="n">
        <v>24.2898763469081</v>
      </c>
      <c r="FO672" s="324" t="n">
        <v>19.4319010775265</v>
      </c>
      <c r="FP672" s="324" t="n">
        <v>21.8608887122173</v>
      </c>
      <c r="FQ672" s="324" t="n">
        <v>31.5768392509806</v>
      </c>
      <c r="FR672" s="324" t="n">
        <v>24.7756738738463</v>
      </c>
      <c r="FS672" s="324" t="n">
        <v>19.820539099077</v>
      </c>
      <c r="FT672" s="324" t="n">
        <v>22.2981064864617</v>
      </c>
      <c r="FU672" s="324" t="n">
        <v>32.2083760360002</v>
      </c>
      <c r="FV672" s="324" t="n">
        <v>25.2711873513232</v>
      </c>
      <c r="FW672" s="324" t="n">
        <v>20.2169498810586</v>
      </c>
      <c r="FX672" s="324" t="n">
        <v>22.7440686161909</v>
      </c>
      <c r="FY672" s="324" t="n">
        <v>32.8525435567202</v>
      </c>
      <c r="FZ672" s="324" t="n">
        <v>25.7766110983497</v>
      </c>
      <c r="GA672" s="324" t="n">
        <v>20.6212888786798</v>
      </c>
      <c r="GB672" s="324" t="n">
        <v>23.1989499885147</v>
      </c>
      <c r="GC672" s="324" t="n">
        <v>33.5095944278546</v>
      </c>
      <c r="GD672" s="324" t="n">
        <v>26.2921433203167</v>
      </c>
      <c r="GE672" s="324" t="n">
        <v>21.0337146562533</v>
      </c>
      <c r="GF672" s="324" t="n">
        <v>23.662928988285</v>
      </c>
      <c r="GG672" s="324" t="n">
        <v>34.1797863164117</v>
      </c>
      <c r="GH672" s="325" t="n">
        <f aca="false">INDEX(Inputs!$X672:$BG672, MATCH('Inputs (Q)'!GH$1059,Inputs!$X$1:$BG$1,0))*('Inputs (Q)'!GH$1063/12)+INDEX(Inputs!$X672:$BG672, MATCH(('Inputs (Q)'!GH$1059-1),Inputs!$X$1:$BG$1,0))*((12-'Inputs (Q)'!GH$1063)/12)</f>
        <v>26.4236040369183</v>
      </c>
      <c r="GI672" s="325" t="n">
        <f aca="false">INDEX(Inputs!$X672:$BG672, MATCH('Inputs (Q)'!GI$1059,Inputs!$X$1:$BG$1,0))*('Inputs (Q)'!GI$1063/12)+INDEX(Inputs!$X672:$BG672, MATCH(('Inputs (Q)'!GI$1059-1),Inputs!$X$1:$BG$1,0))*((12-'Inputs (Q)'!GI$1063)/12)</f>
        <v>26.5550647535198</v>
      </c>
      <c r="GJ672" s="325" t="n">
        <f aca="false">INDEX(Inputs!$X672:$BG672, MATCH('Inputs (Q)'!GJ$1059,Inputs!$X$1:$BG$1,0))*('Inputs (Q)'!GJ$1063/12)+INDEX(Inputs!$X672:$BG672, MATCH(('Inputs (Q)'!GJ$1059-1),Inputs!$X$1:$BG$1,0))*((12-'Inputs (Q)'!GJ$1063)/12)</f>
        <v>26.6865254701214</v>
      </c>
      <c r="GK672" s="325" t="n">
        <f aca="false">INDEX(Inputs!$X672:$BG672, MATCH('Inputs (Q)'!GK$1059,Inputs!$X$1:$BG$1,0))*('Inputs (Q)'!GK$1063/12)+INDEX(Inputs!$X672:$BG672, MATCH(('Inputs (Q)'!GK$1059-1),Inputs!$X$1:$BG$1,0))*((12-'Inputs (Q)'!GK$1063)/12)</f>
        <v>26.817986186723</v>
      </c>
      <c r="GL672" s="325" t="n">
        <f aca="false">INDEX(Inputs!$X672:$BG672, MATCH('Inputs (Q)'!GL$1059,Inputs!$X$1:$BG$1,0))*('Inputs (Q)'!GL$1063/12)+INDEX(Inputs!$X672:$BG672, MATCH(('Inputs (Q)'!GL$1059-1),Inputs!$X$1:$BG$1,0))*((12-'Inputs (Q)'!GL$1063)/12)</f>
        <v>26.9520761176566</v>
      </c>
      <c r="GM672" s="325" t="n">
        <f aca="false">INDEX(Inputs!$X672:$BG672, MATCH('Inputs (Q)'!GM$1059,Inputs!$X$1:$BG$1,0))*('Inputs (Q)'!GM$1063/12)+INDEX(Inputs!$X672:$BG672, MATCH(('Inputs (Q)'!GM$1059-1),Inputs!$X$1:$BG$1,0))*((12-'Inputs (Q)'!GM$1063)/12)</f>
        <v>27.0861660485902</v>
      </c>
      <c r="GN672" s="325" t="n">
        <f aca="false">INDEX(Inputs!$X672:$BG672, MATCH('Inputs (Q)'!GN$1059,Inputs!$X$1:$BG$1,0))*('Inputs (Q)'!GN$1063/12)+INDEX(Inputs!$X672:$BG672, MATCH(('Inputs (Q)'!GN$1059-1),Inputs!$X$1:$BG$1,0))*((12-'Inputs (Q)'!GN$1063)/12)</f>
        <v>27.2202559795239</v>
      </c>
      <c r="GO672" s="325" t="n">
        <f aca="false">INDEX(Inputs!$X672:$BG672, MATCH('Inputs (Q)'!GO$1059,Inputs!$X$1:$BG$1,0))*('Inputs (Q)'!GO$1063/12)+INDEX(Inputs!$X672:$BG672, MATCH(('Inputs (Q)'!GO$1059-1),Inputs!$X$1:$BG$1,0))*((12-'Inputs (Q)'!GO$1063)/12)</f>
        <v>27.3543459104575</v>
      </c>
      <c r="GP672" s="325" t="n">
        <f aca="false">INDEX(Inputs!$X672:$BG672, MATCH('Inputs (Q)'!GP$1059,Inputs!$X$1:$BG$1,0))*('Inputs (Q)'!GP$1063/12)+INDEX(Inputs!$X672:$BG672, MATCH(('Inputs (Q)'!GP$1059-1),Inputs!$X$1:$BG$1,0))*((12-'Inputs (Q)'!GP$1063)/12)</f>
        <v>27.4911176400098</v>
      </c>
      <c r="GQ672" s="325" t="n">
        <f aca="false">INDEX(Inputs!$X672:$BG672, MATCH('Inputs (Q)'!GQ$1059,Inputs!$X$1:$BG$1,0))*('Inputs (Q)'!GQ$1063/12)+INDEX(Inputs!$X672:$BG672, MATCH(('Inputs (Q)'!GQ$1059-1),Inputs!$X$1:$BG$1,0))*((12-'Inputs (Q)'!GQ$1063)/12)</f>
        <v>27.627889369562</v>
      </c>
      <c r="GR672" s="325" t="n">
        <f aca="false">INDEX(Inputs!$X672:$BG672, MATCH('Inputs (Q)'!GR$1059,Inputs!$X$1:$BG$1,0))*('Inputs (Q)'!GR$1063/12)+INDEX(Inputs!$X672:$BG672, MATCH(('Inputs (Q)'!GR$1059-1),Inputs!$X$1:$BG$1,0))*((12-'Inputs (Q)'!GR$1063)/12)</f>
        <v>27.7646610991143</v>
      </c>
      <c r="GS672" s="325" t="n">
        <f aca="false">INDEX(Inputs!$X672:$BG672, MATCH('Inputs (Q)'!GS$1059,Inputs!$X$1:$BG$1,0))*('Inputs (Q)'!GS$1063/12)+INDEX(Inputs!$X672:$BG672, MATCH(('Inputs (Q)'!GS$1059-1),Inputs!$X$1:$BG$1,0))*((12-'Inputs (Q)'!GS$1063)/12)</f>
        <v>27.9014328286666</v>
      </c>
      <c r="GT672" s="325" t="n">
        <f aca="false">INDEX(Inputs!$X672:$BG672, MATCH('Inputs (Q)'!GT$1059,Inputs!$X$1:$BG$1,0))*('Inputs (Q)'!GT$1063/12)+INDEX(Inputs!$X672:$BG672, MATCH(('Inputs (Q)'!GT$1059-1),Inputs!$X$1:$BG$1,0))*((12-'Inputs (Q)'!GT$1063)/12)</f>
        <v>28.04093999281</v>
      </c>
      <c r="GU672" s="325" t="n">
        <f aca="false">INDEX(Inputs!$X672:$BG672, MATCH('Inputs (Q)'!GU$1059,Inputs!$X$1:$BG$1,0))*('Inputs (Q)'!GU$1063/12)+INDEX(Inputs!$X672:$BG672, MATCH(('Inputs (Q)'!GU$1059-1),Inputs!$X$1:$BG$1,0))*((12-'Inputs (Q)'!GU$1063)/12)</f>
        <v>28.1804471569533</v>
      </c>
      <c r="GV672" s="325" t="n">
        <f aca="false">INDEX(Inputs!$X672:$BG672, MATCH('Inputs (Q)'!GV$1059,Inputs!$X$1:$BG$1,0))*('Inputs (Q)'!GV$1063/12)+INDEX(Inputs!$X672:$BG672, MATCH(('Inputs (Q)'!GV$1059-1),Inputs!$X$1:$BG$1,0))*((12-'Inputs (Q)'!GV$1063)/12)</f>
        <v>28.3199543210966</v>
      </c>
      <c r="GW672" s="325" t="n">
        <f aca="false">INDEX(Inputs!$X672:$BG672, MATCH('Inputs (Q)'!GW$1059,Inputs!$X$1:$BG$1,0))*('Inputs (Q)'!GW$1063/12)+INDEX(Inputs!$X672:$BG672, MATCH(('Inputs (Q)'!GW$1059-1),Inputs!$X$1:$BG$1,0))*((12-'Inputs (Q)'!GW$1063)/12)</f>
        <v>28.45946148524</v>
      </c>
      <c r="GX672" s="325" t="n">
        <f aca="false">INDEX(Inputs!$X672:$BG672, MATCH('Inputs (Q)'!GX$1059,Inputs!$X$1:$BG$1,0))*('Inputs (Q)'!GX$1063/12)+INDEX(Inputs!$X672:$BG672, MATCH(('Inputs (Q)'!GX$1059-1),Inputs!$X$1:$BG$1,0))*((12-'Inputs (Q)'!GX$1063)/12)</f>
        <v>28.6017587926662</v>
      </c>
      <c r="GY672" s="325" t="n">
        <f aca="false">INDEX(Inputs!$X672:$BG672, MATCH('Inputs (Q)'!GY$1059,Inputs!$X$1:$BG$1,0))*('Inputs (Q)'!GY$1063/12)+INDEX(Inputs!$X672:$BG672, MATCH(('Inputs (Q)'!GY$1059-1),Inputs!$X$1:$BG$1,0))*((12-'Inputs (Q)'!GY$1063)/12)</f>
        <v>28.7440561000924</v>
      </c>
      <c r="GZ672" s="325" t="n">
        <f aca="false">INDEX(Inputs!$X672:$BG672, MATCH('Inputs (Q)'!GZ$1059,Inputs!$X$1:$BG$1,0))*('Inputs (Q)'!GZ$1063/12)+INDEX(Inputs!$X672:$BG672, MATCH(('Inputs (Q)'!GZ$1059-1),Inputs!$X$1:$BG$1,0))*((12-'Inputs (Q)'!GZ$1063)/12)</f>
        <v>28.8863534075186</v>
      </c>
      <c r="HA672" s="325" t="n">
        <f aca="false">INDEX(Inputs!$X672:$BG672, MATCH('Inputs (Q)'!HA$1059,Inputs!$X$1:$BG$1,0))*('Inputs (Q)'!HA$1063/12)+INDEX(Inputs!$X672:$BG672, MATCH(('Inputs (Q)'!HA$1059-1),Inputs!$X$1:$BG$1,0))*((12-'Inputs (Q)'!HA$1063)/12)</f>
        <v>29.0286507149448</v>
      </c>
    </row>
    <row r="673" customFormat="false" ht="15" hidden="false" customHeight="false" outlineLevel="0" collapsed="false">
      <c r="A673" s="48" t="s">
        <v>99</v>
      </c>
      <c r="B673" s="201" t="s">
        <v>184</v>
      </c>
      <c r="C673" s="201"/>
      <c r="D673" s="201" t="s">
        <v>101</v>
      </c>
      <c r="E673" s="52"/>
      <c r="F673" s="19" t="s">
        <v>591</v>
      </c>
      <c r="G673" s="52" t="s">
        <v>103</v>
      </c>
      <c r="H673" s="246"/>
      <c r="I673" s="246"/>
      <c r="BJ673" s="324"/>
      <c r="BK673" s="324"/>
      <c r="BL673" s="324"/>
      <c r="BM673" s="324"/>
      <c r="BN673" s="324"/>
      <c r="BO673" s="324"/>
      <c r="BP673" s="324"/>
      <c r="BQ673" s="324"/>
      <c r="BR673" s="324" t="n">
        <v>10.5719606008594</v>
      </c>
      <c r="BS673" s="324" t="n">
        <v>10.183192742212</v>
      </c>
      <c r="BT673" s="324" t="n">
        <v>10.8728411244449</v>
      </c>
      <c r="BU673" s="324" t="n">
        <v>12.5260763730125</v>
      </c>
      <c r="BV673" s="324" t="n">
        <v>11.6313684093681</v>
      </c>
      <c r="BW673" s="324" t="n">
        <v>10.8761949565349</v>
      </c>
      <c r="BX673" s="324" t="n">
        <v>12.6148232363916</v>
      </c>
      <c r="BY673" s="324" t="n">
        <v>14.7653351928698</v>
      </c>
      <c r="BZ673" s="324" t="n">
        <v>13.9401993485975</v>
      </c>
      <c r="CA673" s="324" t="n">
        <v>16.5560921657429</v>
      </c>
      <c r="CB673" s="324" t="n">
        <v>14.8295654035392</v>
      </c>
      <c r="CC673" s="324" t="n">
        <v>16.002588512146</v>
      </c>
      <c r="CD673" s="324" t="n">
        <v>18.3370050601987</v>
      </c>
      <c r="CE673" s="324" t="n">
        <v>18.2931567144983</v>
      </c>
      <c r="CF673" s="324" t="n">
        <v>17.097729379372</v>
      </c>
      <c r="CG673" s="324" t="n">
        <v>20.0927398306383</v>
      </c>
      <c r="CH673" s="325" t="n">
        <v>22.5917011290917</v>
      </c>
      <c r="CI673" s="325" t="n">
        <v>19.8570914718709</v>
      </c>
      <c r="CJ673" s="325" t="n">
        <v>19.2560348292641</v>
      </c>
      <c r="CK673" s="325" t="n">
        <v>23.7987206574888</v>
      </c>
      <c r="CL673" s="325" t="n">
        <v>29.748853516892</v>
      </c>
      <c r="CM673" s="325" t="n">
        <v>28.4138038841763</v>
      </c>
      <c r="CN673" s="325" t="n">
        <v>30.8407527210415</v>
      </c>
      <c r="CO673" s="325" t="n">
        <v>32.7205303869293</v>
      </c>
      <c r="CP673" s="325" t="n">
        <v>34.5755390622441</v>
      </c>
      <c r="CQ673" s="325" t="n">
        <v>22.897342555067</v>
      </c>
      <c r="CR673" s="325" t="n">
        <v>26.5197667218359</v>
      </c>
      <c r="CS673" s="325" t="n">
        <v>24.4876524403547</v>
      </c>
      <c r="CT673" s="325" t="n">
        <v>28.1776215596926</v>
      </c>
      <c r="CU673" s="325" t="n">
        <v>23.8396207259829</v>
      </c>
      <c r="CV673" s="325" t="n">
        <v>22.1821140716795</v>
      </c>
      <c r="CW673" s="325" t="n">
        <v>26.8483574051162</v>
      </c>
      <c r="CX673" s="325" t="n">
        <v>33.0986671750456</v>
      </c>
      <c r="CY673" s="325" t="n">
        <v>23.1156090101522</v>
      </c>
      <c r="CZ673" s="325" t="n">
        <v>20.4352631461916</v>
      </c>
      <c r="DA673" s="325" t="n">
        <v>28.2304937010343</v>
      </c>
      <c r="DB673" s="325" t="n">
        <v>26.0315259973544</v>
      </c>
      <c r="DC673" s="325" t="n">
        <v>18.7375962381443</v>
      </c>
      <c r="DD673" s="325" t="n">
        <v>19.9982310108964</v>
      </c>
      <c r="DE673" s="325" t="n">
        <v>27.8772909051165</v>
      </c>
      <c r="DF673" s="325" t="n">
        <v>28.786939941009</v>
      </c>
      <c r="DG673" s="325" t="n">
        <v>21.3712624945499</v>
      </c>
      <c r="DH673" s="325" t="n">
        <v>20.9981425614412</v>
      </c>
      <c r="DI673" s="325" t="n">
        <v>29.2711554503723</v>
      </c>
      <c r="DJ673" s="325" t="n">
        <v>24.328561983376</v>
      </c>
      <c r="DK673" s="325" t="n">
        <v>24.328561983376</v>
      </c>
      <c r="DL673" s="325" t="n">
        <v>25.60901261408</v>
      </c>
      <c r="DM673" s="325" t="n">
        <v>28.169913875488</v>
      </c>
      <c r="DN673" s="324" t="n">
        <v>24.8862191577588</v>
      </c>
      <c r="DO673" s="324" t="n">
        <v>24.8862191577588</v>
      </c>
      <c r="DP673" s="324" t="n">
        <v>26.1960201660619</v>
      </c>
      <c r="DQ673" s="324" t="n">
        <v>28.815622182668</v>
      </c>
      <c r="DR673" s="324" t="n">
        <v>25.3687930635846</v>
      </c>
      <c r="DS673" s="324" t="n">
        <v>25.3687930635846</v>
      </c>
      <c r="DT673" s="324" t="n">
        <v>26.7039926985101</v>
      </c>
      <c r="DU673" s="324" t="n">
        <v>29.3743919683611</v>
      </c>
      <c r="DV673" s="324" t="n">
        <v>25.9358860377346</v>
      </c>
      <c r="DW673" s="324" t="n">
        <v>25.9358860377346</v>
      </c>
      <c r="DX673" s="324" t="n">
        <v>27.3009326712996</v>
      </c>
      <c r="DY673" s="324" t="n">
        <v>30.0310259384296</v>
      </c>
      <c r="DZ673" s="324" t="n">
        <v>26.4546037584893</v>
      </c>
      <c r="EA673" s="325" t="n">
        <v>26.4546037584893</v>
      </c>
      <c r="EB673" s="324" t="n">
        <v>27.8469513247256</v>
      </c>
      <c r="EC673" s="324" t="n">
        <v>30.6316464571982</v>
      </c>
      <c r="ED673" s="324" t="n">
        <v>26.9836958336591</v>
      </c>
      <c r="EE673" s="324" t="n">
        <v>26.9836958336591</v>
      </c>
      <c r="EF673" s="324" t="n">
        <v>28.4038903512201</v>
      </c>
      <c r="EG673" s="324" t="n">
        <v>31.2442793863421</v>
      </c>
      <c r="EH673" s="324" t="n">
        <v>27.5233697503323</v>
      </c>
      <c r="EI673" s="324" t="n">
        <v>27.5233697503323</v>
      </c>
      <c r="EJ673" s="324" t="n">
        <v>28.9719681582445</v>
      </c>
      <c r="EK673" s="324" t="n">
        <v>31.869164974069</v>
      </c>
      <c r="EL673" s="324" t="n">
        <v>28.073837145339</v>
      </c>
      <c r="EM673" s="324" t="n">
        <v>28.073837145339</v>
      </c>
      <c r="EN673" s="324" t="n">
        <v>29.5514075214094</v>
      </c>
      <c r="EO673" s="324" t="n">
        <v>32.5065482735504</v>
      </c>
      <c r="EP673" s="324" t="n">
        <v>28.6353138882457</v>
      </c>
      <c r="EQ673" s="324" t="n">
        <v>28.6353138882457</v>
      </c>
      <c r="ER673" s="324" t="n">
        <v>30.1424356718376</v>
      </c>
      <c r="ES673" s="324" t="n">
        <v>33.1566792390214</v>
      </c>
      <c r="ET673" s="324" t="n">
        <v>29.2080201660106</v>
      </c>
      <c r="EU673" s="324" t="n">
        <v>29.2080201660106</v>
      </c>
      <c r="EV673" s="324" t="n">
        <v>30.7452843852744</v>
      </c>
      <c r="EW673" s="324" t="n">
        <v>33.8198128238018</v>
      </c>
      <c r="EX673" s="324" t="n">
        <v>29.7921805693309</v>
      </c>
      <c r="EY673" s="324" t="n">
        <v>29.7921805693309</v>
      </c>
      <c r="EZ673" s="324" t="n">
        <v>31.3601900729799</v>
      </c>
      <c r="FA673" s="324" t="n">
        <v>34.4962090802778</v>
      </c>
      <c r="FB673" s="324" t="n">
        <v>30.3880241807175</v>
      </c>
      <c r="FC673" s="324" t="n">
        <v>30.3880241807175</v>
      </c>
      <c r="FD673" s="324" t="n">
        <v>31.9873938744395</v>
      </c>
      <c r="FE673" s="324" t="n">
        <v>35.1861332618834</v>
      </c>
      <c r="FF673" s="324" t="n">
        <v>30.9957846643318</v>
      </c>
      <c r="FG673" s="324" t="n">
        <v>30.9957846643318</v>
      </c>
      <c r="FH673" s="324" t="n">
        <v>32.6271417519282</v>
      </c>
      <c r="FI673" s="324" t="n">
        <v>35.8898559271211</v>
      </c>
      <c r="FJ673" s="324" t="n">
        <v>31.6157003576185</v>
      </c>
      <c r="FK673" s="324" t="n">
        <v>31.6157003576185</v>
      </c>
      <c r="FL673" s="324" t="n">
        <v>33.2796845869668</v>
      </c>
      <c r="FM673" s="324" t="n">
        <v>36.6076530456635</v>
      </c>
      <c r="FN673" s="324" t="n">
        <v>32.2480143647708</v>
      </c>
      <c r="FO673" s="324" t="n">
        <v>32.2480143647708</v>
      </c>
      <c r="FP673" s="324" t="n">
        <v>33.9452782787062</v>
      </c>
      <c r="FQ673" s="324" t="n">
        <v>37.3398061065768</v>
      </c>
      <c r="FR673" s="324" t="n">
        <v>32.8929746520663</v>
      </c>
      <c r="FS673" s="324" t="n">
        <v>32.8929746520663</v>
      </c>
      <c r="FT673" s="324" t="n">
        <v>34.6241838442803</v>
      </c>
      <c r="FU673" s="324" t="n">
        <v>38.0866022287083</v>
      </c>
      <c r="FV673" s="324" t="n">
        <v>33.5508341451076</v>
      </c>
      <c r="FW673" s="324" t="n">
        <v>33.5508341451076</v>
      </c>
      <c r="FX673" s="324" t="n">
        <v>35.3166675211659</v>
      </c>
      <c r="FY673" s="324" t="n">
        <v>38.8483342732825</v>
      </c>
      <c r="FZ673" s="324" t="n">
        <v>34.2218508280097</v>
      </c>
      <c r="GA673" s="324" t="n">
        <v>34.2218508280097</v>
      </c>
      <c r="GB673" s="324" t="n">
        <v>36.0230008715892</v>
      </c>
      <c r="GC673" s="324" t="n">
        <v>39.6253009587481</v>
      </c>
      <c r="GD673" s="324" t="n">
        <v>34.9062878445699</v>
      </c>
      <c r="GE673" s="324" t="n">
        <v>34.9062878445699</v>
      </c>
      <c r="GF673" s="324" t="n">
        <v>36.743460889021</v>
      </c>
      <c r="GG673" s="324" t="n">
        <v>40.4178069779231</v>
      </c>
      <c r="GH673" s="325" t="n">
        <f aca="false">INDEX(Inputs!$X673:$BG673, MATCH('Inputs (Q)'!GH$1059,Inputs!$X$1:$BG$1,0))*('Inputs (Q)'!GH$1063/12)+INDEX(Inputs!$X673:$BG673, MATCH(('Inputs (Q)'!GH$1059-1),Inputs!$X$1:$BG$1,0))*((12-'Inputs (Q)'!GH$1063)/12)</f>
        <v>36.9271781934661</v>
      </c>
      <c r="GI673" s="325" t="n">
        <f aca="false">INDEX(Inputs!$X673:$BG673, MATCH('Inputs (Q)'!GI$1059,Inputs!$X$1:$BG$1,0))*('Inputs (Q)'!GI$1063/12)+INDEX(Inputs!$X673:$BG673, MATCH(('Inputs (Q)'!GI$1059-1),Inputs!$X$1:$BG$1,0))*((12-'Inputs (Q)'!GI$1063)/12)</f>
        <v>37.1108954979112</v>
      </c>
      <c r="GJ673" s="325" t="n">
        <f aca="false">INDEX(Inputs!$X673:$BG673, MATCH('Inputs (Q)'!GJ$1059,Inputs!$X$1:$BG$1,0))*('Inputs (Q)'!GJ$1063/12)+INDEX(Inputs!$X673:$BG673, MATCH(('Inputs (Q)'!GJ$1059-1),Inputs!$X$1:$BG$1,0))*((12-'Inputs (Q)'!GJ$1063)/12)</f>
        <v>37.2946128023563</v>
      </c>
      <c r="GK673" s="325" t="n">
        <f aca="false">INDEX(Inputs!$X673:$BG673, MATCH('Inputs (Q)'!GK$1059,Inputs!$X$1:$BG$1,0))*('Inputs (Q)'!GK$1063/12)+INDEX(Inputs!$X673:$BG673, MATCH(('Inputs (Q)'!GK$1059-1),Inputs!$X$1:$BG$1,0))*((12-'Inputs (Q)'!GK$1063)/12)</f>
        <v>37.4783301068014</v>
      </c>
      <c r="GL673" s="325" t="n">
        <f aca="false">INDEX(Inputs!$X673:$BG673, MATCH('Inputs (Q)'!GL$1059,Inputs!$X$1:$BG$1,0))*('Inputs (Q)'!GL$1063/12)+INDEX(Inputs!$X673:$BG673, MATCH(('Inputs (Q)'!GL$1059-1),Inputs!$X$1:$BG$1,0))*((12-'Inputs (Q)'!GL$1063)/12)</f>
        <v>37.6657217573354</v>
      </c>
      <c r="GM673" s="325" t="n">
        <f aca="false">INDEX(Inputs!$X673:$BG673, MATCH('Inputs (Q)'!GM$1059,Inputs!$X$1:$BG$1,0))*('Inputs (Q)'!GM$1063/12)+INDEX(Inputs!$X673:$BG673, MATCH(('Inputs (Q)'!GM$1059-1),Inputs!$X$1:$BG$1,0))*((12-'Inputs (Q)'!GM$1063)/12)</f>
        <v>37.8531134078694</v>
      </c>
      <c r="GN673" s="325" t="n">
        <f aca="false">INDEX(Inputs!$X673:$BG673, MATCH('Inputs (Q)'!GN$1059,Inputs!$X$1:$BG$1,0))*('Inputs (Q)'!GN$1063/12)+INDEX(Inputs!$X673:$BG673, MATCH(('Inputs (Q)'!GN$1059-1),Inputs!$X$1:$BG$1,0))*((12-'Inputs (Q)'!GN$1063)/12)</f>
        <v>38.0405050584034</v>
      </c>
      <c r="GO673" s="325" t="n">
        <f aca="false">INDEX(Inputs!$X673:$BG673, MATCH('Inputs (Q)'!GO$1059,Inputs!$X$1:$BG$1,0))*('Inputs (Q)'!GO$1063/12)+INDEX(Inputs!$X673:$BG673, MATCH(('Inputs (Q)'!GO$1059-1),Inputs!$X$1:$BG$1,0))*((12-'Inputs (Q)'!GO$1063)/12)</f>
        <v>38.2278967089374</v>
      </c>
      <c r="GP673" s="325" t="n">
        <f aca="false">INDEX(Inputs!$X673:$BG673, MATCH('Inputs (Q)'!GP$1059,Inputs!$X$1:$BG$1,0))*('Inputs (Q)'!GP$1063/12)+INDEX(Inputs!$X673:$BG673, MATCH(('Inputs (Q)'!GP$1059-1),Inputs!$X$1:$BG$1,0))*((12-'Inputs (Q)'!GP$1063)/12)</f>
        <v>38.4190361924821</v>
      </c>
      <c r="GQ673" s="325" t="n">
        <f aca="false">INDEX(Inputs!$X673:$BG673, MATCH('Inputs (Q)'!GQ$1059,Inputs!$X$1:$BG$1,0))*('Inputs (Q)'!GQ$1063/12)+INDEX(Inputs!$X673:$BG673, MATCH(('Inputs (Q)'!GQ$1059-1),Inputs!$X$1:$BG$1,0))*((12-'Inputs (Q)'!GQ$1063)/12)</f>
        <v>38.6101756760268</v>
      </c>
      <c r="GR673" s="325" t="n">
        <f aca="false">INDEX(Inputs!$X673:$BG673, MATCH('Inputs (Q)'!GR$1059,Inputs!$X$1:$BG$1,0))*('Inputs (Q)'!GR$1063/12)+INDEX(Inputs!$X673:$BG673, MATCH(('Inputs (Q)'!GR$1059-1),Inputs!$X$1:$BG$1,0))*((12-'Inputs (Q)'!GR$1063)/12)</f>
        <v>38.8013151595715</v>
      </c>
      <c r="GS673" s="325" t="n">
        <f aca="false">INDEX(Inputs!$X673:$BG673, MATCH('Inputs (Q)'!GS$1059,Inputs!$X$1:$BG$1,0))*('Inputs (Q)'!GS$1063/12)+INDEX(Inputs!$X673:$BG673, MATCH(('Inputs (Q)'!GS$1059-1),Inputs!$X$1:$BG$1,0))*((12-'Inputs (Q)'!GS$1063)/12)</f>
        <v>38.9924546431162</v>
      </c>
      <c r="GT673" s="325" t="n">
        <f aca="false">INDEX(Inputs!$X673:$BG673, MATCH('Inputs (Q)'!GT$1059,Inputs!$X$1:$BG$1,0))*('Inputs (Q)'!GT$1063/12)+INDEX(Inputs!$X673:$BG673, MATCH(('Inputs (Q)'!GT$1059-1),Inputs!$X$1:$BG$1,0))*((12-'Inputs (Q)'!GT$1063)/12)</f>
        <v>39.1874169163318</v>
      </c>
      <c r="GU673" s="325" t="n">
        <f aca="false">INDEX(Inputs!$X673:$BG673, MATCH('Inputs (Q)'!GU$1059,Inputs!$X$1:$BG$1,0))*('Inputs (Q)'!GU$1063/12)+INDEX(Inputs!$X673:$BG673, MATCH(('Inputs (Q)'!GU$1059-1),Inputs!$X$1:$BG$1,0))*((12-'Inputs (Q)'!GU$1063)/12)</f>
        <v>39.3823791895473</v>
      </c>
      <c r="GV673" s="325" t="n">
        <f aca="false">INDEX(Inputs!$X673:$BG673, MATCH('Inputs (Q)'!GV$1059,Inputs!$X$1:$BG$1,0))*('Inputs (Q)'!GV$1063/12)+INDEX(Inputs!$X673:$BG673, MATCH(('Inputs (Q)'!GV$1059-1),Inputs!$X$1:$BG$1,0))*((12-'Inputs (Q)'!GV$1063)/12)</f>
        <v>39.5773414627629</v>
      </c>
      <c r="GW673" s="325" t="n">
        <f aca="false">INDEX(Inputs!$X673:$BG673, MATCH('Inputs (Q)'!GW$1059,Inputs!$X$1:$BG$1,0))*('Inputs (Q)'!GW$1063/12)+INDEX(Inputs!$X673:$BG673, MATCH(('Inputs (Q)'!GW$1059-1),Inputs!$X$1:$BG$1,0))*((12-'Inputs (Q)'!GW$1063)/12)</f>
        <v>39.7723037359785</v>
      </c>
      <c r="GX673" s="325" t="n">
        <f aca="false">INDEX(Inputs!$X673:$BG673, MATCH('Inputs (Q)'!GX$1059,Inputs!$X$1:$BG$1,0))*('Inputs (Q)'!GX$1063/12)+INDEX(Inputs!$X673:$BG673, MATCH(('Inputs (Q)'!GX$1059-1),Inputs!$X$1:$BG$1,0))*((12-'Inputs (Q)'!GX$1063)/12)</f>
        <v>39.9711652546584</v>
      </c>
      <c r="GY673" s="325" t="n">
        <f aca="false">INDEX(Inputs!$X673:$BG673, MATCH('Inputs (Q)'!GY$1059,Inputs!$X$1:$BG$1,0))*('Inputs (Q)'!GY$1063/12)+INDEX(Inputs!$X673:$BG673, MATCH(('Inputs (Q)'!GY$1059-1),Inputs!$X$1:$BG$1,0))*((12-'Inputs (Q)'!GY$1063)/12)</f>
        <v>40.1700267733383</v>
      </c>
      <c r="GZ673" s="325" t="n">
        <f aca="false">INDEX(Inputs!$X673:$BG673, MATCH('Inputs (Q)'!GZ$1059,Inputs!$X$1:$BG$1,0))*('Inputs (Q)'!GZ$1063/12)+INDEX(Inputs!$X673:$BG673, MATCH(('Inputs (Q)'!GZ$1059-1),Inputs!$X$1:$BG$1,0))*((12-'Inputs (Q)'!GZ$1063)/12)</f>
        <v>40.3688882920182</v>
      </c>
      <c r="HA673" s="325" t="n">
        <f aca="false">INDEX(Inputs!$X673:$BG673, MATCH('Inputs (Q)'!HA$1059,Inputs!$X$1:$BG$1,0))*('Inputs (Q)'!HA$1063/12)+INDEX(Inputs!$X673:$BG673, MATCH(('Inputs (Q)'!HA$1059-1),Inputs!$X$1:$BG$1,0))*((12-'Inputs (Q)'!HA$1063)/12)</f>
        <v>40.5677498106981</v>
      </c>
    </row>
    <row r="674" customFormat="false" ht="15" hidden="false" customHeight="false" outlineLevel="0" collapsed="false">
      <c r="A674" s="48" t="s">
        <v>99</v>
      </c>
      <c r="B674" s="201" t="s">
        <v>184</v>
      </c>
      <c r="C674" s="201"/>
      <c r="D674" s="201" t="s">
        <v>101</v>
      </c>
      <c r="E674" s="52"/>
      <c r="F674" s="19" t="s">
        <v>592</v>
      </c>
      <c r="G674" s="52" t="s">
        <v>186</v>
      </c>
      <c r="H674" s="246"/>
      <c r="I674" s="246"/>
      <c r="BJ674" s="324"/>
      <c r="BK674" s="324"/>
      <c r="BL674" s="324"/>
      <c r="BM674" s="324"/>
      <c r="BN674" s="324" t="n">
        <v>169.393939393939</v>
      </c>
      <c r="BO674" s="324" t="n">
        <v>129.090909090909</v>
      </c>
      <c r="BP674" s="324" t="n">
        <v>156.969696969697</v>
      </c>
      <c r="BQ674" s="324" t="n">
        <v>168.484848484848</v>
      </c>
      <c r="BR674" s="324" t="n">
        <v>177.878787878788</v>
      </c>
      <c r="BS674" s="324" t="n">
        <v>161.515151515152</v>
      </c>
      <c r="BT674" s="324" t="n">
        <v>165.757575757576</v>
      </c>
      <c r="BU674" s="324" t="n">
        <v>180.606060606061</v>
      </c>
      <c r="BV674" s="324" t="n">
        <v>173.030303030303</v>
      </c>
      <c r="BW674" s="324" t="n">
        <v>154.545454545455</v>
      </c>
      <c r="BX674" s="324" t="n">
        <v>170.30303030303</v>
      </c>
      <c r="BY674" s="324" t="n">
        <v>189.69696969697</v>
      </c>
      <c r="BZ674" s="324" t="n">
        <v>201.515151515152</v>
      </c>
      <c r="CA674" s="324" t="n">
        <v>201.212121212121</v>
      </c>
      <c r="CB674" s="324" t="n">
        <v>218.181818181818</v>
      </c>
      <c r="CC674" s="324" t="n">
        <v>253.636363636364</v>
      </c>
      <c r="CD674" s="324" t="n">
        <v>256.363636363636</v>
      </c>
      <c r="CE674" s="324" t="n">
        <v>229.393939393939</v>
      </c>
      <c r="CF674" s="324" t="n">
        <v>228.181818181818</v>
      </c>
      <c r="CG674" s="324" t="n">
        <v>234.848484848485</v>
      </c>
      <c r="CH674" s="325" t="n">
        <v>229.69696969697</v>
      </c>
      <c r="CI674" s="325" t="n">
        <v>211.818181818182</v>
      </c>
      <c r="CJ674" s="325" t="n">
        <v>174.242424242424</v>
      </c>
      <c r="CK674" s="325" t="n">
        <v>183.636363636364</v>
      </c>
      <c r="CL674" s="325" t="n">
        <v>193.939393939394</v>
      </c>
      <c r="CM674" s="325" t="n">
        <v>208.787878787879</v>
      </c>
      <c r="CN674" s="325" t="n">
        <v>190.909090909091</v>
      </c>
      <c r="CO674" s="325" t="n">
        <v>223.333333333333</v>
      </c>
      <c r="CP674" s="325" t="n">
        <v>251.666666666667</v>
      </c>
      <c r="CQ674" s="325" t="n">
        <v>264.212121212121</v>
      </c>
      <c r="CR674" s="325" t="n">
        <v>211.409090909091</v>
      </c>
      <c r="CS674" s="325" t="n">
        <v>224.090909090909</v>
      </c>
      <c r="CT674" s="325" t="n">
        <v>229.848484848485</v>
      </c>
      <c r="CU674" s="325" t="n">
        <v>246.060606060606</v>
      </c>
      <c r="CV674" s="325" t="n">
        <v>257.348484848485</v>
      </c>
      <c r="CW674" s="325" t="n">
        <v>267.393939393939</v>
      </c>
      <c r="CX674" s="325" t="n">
        <v>255.075757575758</v>
      </c>
      <c r="CY674" s="325" t="n">
        <v>261.590909090909</v>
      </c>
      <c r="CZ674" s="325" t="n">
        <v>284.5</v>
      </c>
      <c r="DA674" s="325" t="n">
        <v>385.227272727273</v>
      </c>
      <c r="DB674" s="325" t="n">
        <v>498.333333333333</v>
      </c>
      <c r="DC674" s="325" t="n">
        <v>492.848484848485</v>
      </c>
      <c r="DD674" s="325" t="n">
        <v>468.636363636364</v>
      </c>
      <c r="DE674" s="325" t="n">
        <v>460.909090909091</v>
      </c>
      <c r="DF674" s="325" t="n">
        <v>481.868686868687</v>
      </c>
      <c r="DG674" s="325" t="n">
        <v>577.272727272727</v>
      </c>
      <c r="DH674" s="325" t="n">
        <v>612.063258741732</v>
      </c>
      <c r="DI674" s="325" t="n">
        <v>657.133498828623</v>
      </c>
      <c r="DJ674" s="325" t="n">
        <v>651.633572755102</v>
      </c>
      <c r="DK674" s="325" t="n">
        <v>705.776006094229</v>
      </c>
      <c r="DL674" s="325" t="n">
        <v>714.45698907258</v>
      </c>
      <c r="DM674" s="325" t="n">
        <v>767.875625276838</v>
      </c>
      <c r="DN674" s="324" t="n">
        <v>695.451092607356</v>
      </c>
      <c r="DO674" s="324" t="n">
        <v>732.053781691954</v>
      </c>
      <c r="DP674" s="324" t="n">
        <v>768.656470776552</v>
      </c>
      <c r="DQ674" s="324" t="n">
        <v>732.053781691954</v>
      </c>
      <c r="DR674" s="324" t="n">
        <v>715.215864625893</v>
      </c>
      <c r="DS674" s="324" t="n">
        <v>752.858804869362</v>
      </c>
      <c r="DT674" s="324" t="n">
        <v>790.50174511283</v>
      </c>
      <c r="DU674" s="324" t="n">
        <v>752.858804869362</v>
      </c>
      <c r="DV674" s="324" t="n">
        <v>736.376187676306</v>
      </c>
      <c r="DW674" s="324" t="n">
        <v>775.132829132954</v>
      </c>
      <c r="DX674" s="324" t="n">
        <v>813.889470589601</v>
      </c>
      <c r="DY674" s="324" t="n">
        <v>775.132829132954</v>
      </c>
      <c r="DZ674" s="324" t="n">
        <v>749.262770960641</v>
      </c>
      <c r="EA674" s="325" t="n">
        <v>788.69765364278</v>
      </c>
      <c r="EB674" s="324" t="n">
        <v>828.132536324919</v>
      </c>
      <c r="EC674" s="324" t="n">
        <v>788.69765364278</v>
      </c>
      <c r="ED674" s="324" t="n">
        <v>762.374869452453</v>
      </c>
      <c r="EE674" s="324" t="n">
        <v>802.499862581529</v>
      </c>
      <c r="EF674" s="324" t="n">
        <v>842.624855710606</v>
      </c>
      <c r="EG674" s="324" t="n">
        <v>802.499862581529</v>
      </c>
      <c r="EH674" s="324" t="n">
        <v>775.71642966787</v>
      </c>
      <c r="EI674" s="324" t="n">
        <v>816.543610176706</v>
      </c>
      <c r="EJ674" s="324" t="n">
        <v>857.370790685541</v>
      </c>
      <c r="EK674" s="324" t="n">
        <v>816.543610176706</v>
      </c>
      <c r="EL674" s="324" t="n">
        <v>789.291467187058</v>
      </c>
      <c r="EM674" s="324" t="n">
        <v>830.833123354798</v>
      </c>
      <c r="EN674" s="324" t="n">
        <v>872.374779522538</v>
      </c>
      <c r="EO674" s="324" t="n">
        <v>830.833123354798</v>
      </c>
      <c r="EP674" s="324" t="n">
        <v>803.104067862832</v>
      </c>
      <c r="EQ674" s="324" t="n">
        <v>845.372703013507</v>
      </c>
      <c r="ER674" s="324" t="n">
        <v>887.641338164183</v>
      </c>
      <c r="ES674" s="324" t="n">
        <v>845.372703013507</v>
      </c>
      <c r="ET674" s="324" t="n">
        <v>817.158389050432</v>
      </c>
      <c r="EU674" s="324" t="n">
        <v>860.166725316244</v>
      </c>
      <c r="EV674" s="324" t="n">
        <v>903.175061582056</v>
      </c>
      <c r="EW674" s="324" t="n">
        <v>860.166725316244</v>
      </c>
      <c r="EX674" s="324" t="n">
        <v>831.458660858814</v>
      </c>
      <c r="EY674" s="324" t="n">
        <v>875.219643009278</v>
      </c>
      <c r="EZ674" s="324" t="n">
        <v>918.980625159742</v>
      </c>
      <c r="FA674" s="324" t="n">
        <v>875.219643009278</v>
      </c>
      <c r="FB674" s="324" t="n">
        <v>846.009187423844</v>
      </c>
      <c r="FC674" s="324" t="n">
        <v>890.535986761941</v>
      </c>
      <c r="FD674" s="324" t="n">
        <v>935.062786100038</v>
      </c>
      <c r="FE674" s="324" t="n">
        <v>890.535986761941</v>
      </c>
      <c r="FF674" s="324" t="n">
        <v>860.814348203761</v>
      </c>
      <c r="FG674" s="324" t="n">
        <v>906.120366530275</v>
      </c>
      <c r="FH674" s="324" t="n">
        <v>951.426384856788</v>
      </c>
      <c r="FI674" s="324" t="n">
        <v>906.120366530275</v>
      </c>
      <c r="FJ674" s="324" t="n">
        <v>875.878599297327</v>
      </c>
      <c r="FK674" s="324" t="n">
        <v>921.977472944554</v>
      </c>
      <c r="FL674" s="324" t="n">
        <v>968.076346591782</v>
      </c>
      <c r="FM674" s="324" t="n">
        <v>921.977472944554</v>
      </c>
      <c r="FN674" s="324" t="n">
        <v>891.20647478503</v>
      </c>
      <c r="FO674" s="324" t="n">
        <v>938.112078721084</v>
      </c>
      <c r="FP674" s="324" t="n">
        <v>985.017682657138</v>
      </c>
      <c r="FQ674" s="324" t="n">
        <v>938.112078721084</v>
      </c>
      <c r="FR674" s="324" t="n">
        <v>906.802588093768</v>
      </c>
      <c r="FS674" s="324" t="n">
        <v>954.529040098703</v>
      </c>
      <c r="FT674" s="324" t="n">
        <v>1002.25549210364</v>
      </c>
      <c r="FU674" s="324" t="n">
        <v>954.529040098703</v>
      </c>
      <c r="FV674" s="324" t="n">
        <v>922.671633385409</v>
      </c>
      <c r="FW674" s="324" t="n">
        <v>971.233298300431</v>
      </c>
      <c r="FX674" s="324" t="n">
        <v>1019.79496321545</v>
      </c>
      <c r="FY674" s="324" t="n">
        <v>971.233298300431</v>
      </c>
      <c r="FZ674" s="324" t="n">
        <v>938.818386969654</v>
      </c>
      <c r="GA674" s="324" t="n">
        <v>988.229881020688</v>
      </c>
      <c r="GB674" s="324" t="n">
        <v>1037.64137507172</v>
      </c>
      <c r="GC674" s="324" t="n">
        <v>988.229881020688</v>
      </c>
      <c r="GD674" s="324" t="n">
        <v>955.247708741623</v>
      </c>
      <c r="GE674" s="324" t="n">
        <v>1005.52390393855</v>
      </c>
      <c r="GF674" s="324" t="n">
        <v>1055.80009913548</v>
      </c>
      <c r="GG674" s="324" t="n">
        <v>1005.52390393855</v>
      </c>
      <c r="GH674" s="325" t="n">
        <f aca="false">INDEX(Inputs!$X674:$BG674, MATCH('Inputs (Q)'!GH$1059,Inputs!$X$1:$BG$1,0))*('Inputs (Q)'!GH$1063/12)+INDEX(Inputs!$X674:$BG674, MATCH(('Inputs (Q)'!GH$1059-1),Inputs!$X$1:$BG$1,0))*((12-'Inputs (Q)'!GH$1063)/12)</f>
        <v>1009.92307101828</v>
      </c>
      <c r="GI674" s="325" t="n">
        <f aca="false">INDEX(Inputs!$X674:$BG674, MATCH('Inputs (Q)'!GI$1059,Inputs!$X$1:$BG$1,0))*('Inputs (Q)'!GI$1063/12)+INDEX(Inputs!$X674:$BG674, MATCH(('Inputs (Q)'!GI$1059-1),Inputs!$X$1:$BG$1,0))*((12-'Inputs (Q)'!GI$1063)/12)</f>
        <v>1014.32223809801</v>
      </c>
      <c r="GJ674" s="325" t="n">
        <f aca="false">INDEX(Inputs!$X674:$BG674, MATCH('Inputs (Q)'!GJ$1059,Inputs!$X$1:$BG$1,0))*('Inputs (Q)'!GJ$1063/12)+INDEX(Inputs!$X674:$BG674, MATCH(('Inputs (Q)'!GJ$1059-1),Inputs!$X$1:$BG$1,0))*((12-'Inputs (Q)'!GJ$1063)/12)</f>
        <v>1018.72140517774</v>
      </c>
      <c r="GK674" s="325" t="n">
        <f aca="false">INDEX(Inputs!$X674:$BG674, MATCH('Inputs (Q)'!GK$1059,Inputs!$X$1:$BG$1,0))*('Inputs (Q)'!GK$1063/12)+INDEX(Inputs!$X674:$BG674, MATCH(('Inputs (Q)'!GK$1059-1),Inputs!$X$1:$BG$1,0))*((12-'Inputs (Q)'!GK$1063)/12)</f>
        <v>1023.12057225747</v>
      </c>
      <c r="GL674" s="325" t="n">
        <f aca="false">INDEX(Inputs!$X674:$BG674, MATCH('Inputs (Q)'!GL$1059,Inputs!$X$1:$BG$1,0))*('Inputs (Q)'!GL$1063/12)+INDEX(Inputs!$X674:$BG674, MATCH(('Inputs (Q)'!GL$1059-1),Inputs!$X$1:$BG$1,0))*((12-'Inputs (Q)'!GL$1063)/12)</f>
        <v>1027.5967247611</v>
      </c>
      <c r="GM674" s="325" t="n">
        <f aca="false">INDEX(Inputs!$X674:$BG674, MATCH('Inputs (Q)'!GM$1059,Inputs!$X$1:$BG$1,0))*('Inputs (Q)'!GM$1063/12)+INDEX(Inputs!$X674:$BG674, MATCH(('Inputs (Q)'!GM$1059-1),Inputs!$X$1:$BG$1,0))*((12-'Inputs (Q)'!GM$1063)/12)</f>
        <v>1032.07287726473</v>
      </c>
      <c r="GN674" s="325" t="n">
        <f aca="false">INDEX(Inputs!$X674:$BG674, MATCH('Inputs (Q)'!GN$1059,Inputs!$X$1:$BG$1,0))*('Inputs (Q)'!GN$1063/12)+INDEX(Inputs!$X674:$BG674, MATCH(('Inputs (Q)'!GN$1059-1),Inputs!$X$1:$BG$1,0))*((12-'Inputs (Q)'!GN$1063)/12)</f>
        <v>1036.54902976835</v>
      </c>
      <c r="GO674" s="325" t="n">
        <f aca="false">INDEX(Inputs!$X674:$BG674, MATCH('Inputs (Q)'!GO$1059,Inputs!$X$1:$BG$1,0))*('Inputs (Q)'!GO$1063/12)+INDEX(Inputs!$X674:$BG674, MATCH(('Inputs (Q)'!GO$1059-1),Inputs!$X$1:$BG$1,0))*((12-'Inputs (Q)'!GO$1063)/12)</f>
        <v>1041.02518227198</v>
      </c>
      <c r="GP674" s="325" t="n">
        <f aca="false">INDEX(Inputs!$X674:$BG674, MATCH('Inputs (Q)'!GP$1059,Inputs!$X$1:$BG$1,0))*('Inputs (Q)'!GP$1063/12)+INDEX(Inputs!$X674:$BG674, MATCH(('Inputs (Q)'!GP$1059-1),Inputs!$X$1:$BG$1,0))*((12-'Inputs (Q)'!GP$1063)/12)</f>
        <v>1045.57966744442</v>
      </c>
      <c r="GQ674" s="325" t="n">
        <f aca="false">INDEX(Inputs!$X674:$BG674, MATCH('Inputs (Q)'!GQ$1059,Inputs!$X$1:$BG$1,0))*('Inputs (Q)'!GQ$1063/12)+INDEX(Inputs!$X674:$BG674, MATCH(('Inputs (Q)'!GQ$1059-1),Inputs!$X$1:$BG$1,0))*((12-'Inputs (Q)'!GQ$1063)/12)</f>
        <v>1050.13415261686</v>
      </c>
      <c r="GR674" s="325" t="n">
        <f aca="false">INDEX(Inputs!$X674:$BG674, MATCH('Inputs (Q)'!GR$1059,Inputs!$X$1:$BG$1,0))*('Inputs (Q)'!GR$1063/12)+INDEX(Inputs!$X674:$BG674, MATCH(('Inputs (Q)'!GR$1059-1),Inputs!$X$1:$BG$1,0))*((12-'Inputs (Q)'!GR$1063)/12)</f>
        <v>1054.6886377893</v>
      </c>
      <c r="GS674" s="325" t="n">
        <f aca="false">INDEX(Inputs!$X674:$BG674, MATCH('Inputs (Q)'!GS$1059,Inputs!$X$1:$BG$1,0))*('Inputs (Q)'!GS$1063/12)+INDEX(Inputs!$X674:$BG674, MATCH(('Inputs (Q)'!GS$1059-1),Inputs!$X$1:$BG$1,0))*((12-'Inputs (Q)'!GS$1063)/12)</f>
        <v>1059.24312296174</v>
      </c>
      <c r="GT674" s="325" t="n">
        <f aca="false">INDEX(Inputs!$X674:$BG674, MATCH('Inputs (Q)'!GT$1059,Inputs!$X$1:$BG$1,0))*('Inputs (Q)'!GT$1063/12)+INDEX(Inputs!$X674:$BG674, MATCH(('Inputs (Q)'!GT$1059-1),Inputs!$X$1:$BG$1,0))*((12-'Inputs (Q)'!GT$1063)/12)</f>
        <v>1063.8773116247</v>
      </c>
      <c r="GU674" s="325" t="n">
        <f aca="false">INDEX(Inputs!$X674:$BG674, MATCH('Inputs (Q)'!GU$1059,Inputs!$X$1:$BG$1,0))*('Inputs (Q)'!GU$1063/12)+INDEX(Inputs!$X674:$BG674, MATCH(('Inputs (Q)'!GU$1059-1),Inputs!$X$1:$BG$1,0))*((12-'Inputs (Q)'!GU$1063)/12)</f>
        <v>1068.51150028766</v>
      </c>
      <c r="GV674" s="325" t="n">
        <f aca="false">INDEX(Inputs!$X674:$BG674, MATCH('Inputs (Q)'!GV$1059,Inputs!$X$1:$BG$1,0))*('Inputs (Q)'!GV$1063/12)+INDEX(Inputs!$X674:$BG674, MATCH(('Inputs (Q)'!GV$1059-1),Inputs!$X$1:$BG$1,0))*((12-'Inputs (Q)'!GV$1063)/12)</f>
        <v>1073.14568895061</v>
      </c>
      <c r="GW674" s="325" t="n">
        <f aca="false">INDEX(Inputs!$X674:$BG674, MATCH('Inputs (Q)'!GW$1059,Inputs!$X$1:$BG$1,0))*('Inputs (Q)'!GW$1063/12)+INDEX(Inputs!$X674:$BG674, MATCH(('Inputs (Q)'!GW$1059-1),Inputs!$X$1:$BG$1,0))*((12-'Inputs (Q)'!GW$1063)/12)</f>
        <v>1077.77987761357</v>
      </c>
      <c r="GX674" s="325" t="n">
        <f aca="false">INDEX(Inputs!$X674:$BG674, MATCH('Inputs (Q)'!GX$1059,Inputs!$X$1:$BG$1,0))*('Inputs (Q)'!GX$1063/12)+INDEX(Inputs!$X674:$BG674, MATCH(('Inputs (Q)'!GX$1059-1),Inputs!$X$1:$BG$1,0))*((12-'Inputs (Q)'!GX$1063)/12)</f>
        <v>1082.49516457813</v>
      </c>
      <c r="GY674" s="325" t="n">
        <f aca="false">INDEX(Inputs!$X674:$BG674, MATCH('Inputs (Q)'!GY$1059,Inputs!$X$1:$BG$1,0))*('Inputs (Q)'!GY$1063/12)+INDEX(Inputs!$X674:$BG674, MATCH(('Inputs (Q)'!GY$1059-1),Inputs!$X$1:$BG$1,0))*((12-'Inputs (Q)'!GY$1063)/12)</f>
        <v>1087.21045154269</v>
      </c>
      <c r="GZ674" s="325" t="n">
        <f aca="false">INDEX(Inputs!$X674:$BG674, MATCH('Inputs (Q)'!GZ$1059,Inputs!$X$1:$BG$1,0))*('Inputs (Q)'!GZ$1063/12)+INDEX(Inputs!$X674:$BG674, MATCH(('Inputs (Q)'!GZ$1059-1),Inputs!$X$1:$BG$1,0))*((12-'Inputs (Q)'!GZ$1063)/12)</f>
        <v>1091.92573850725</v>
      </c>
      <c r="HA674" s="325" t="n">
        <f aca="false">INDEX(Inputs!$X674:$BG674, MATCH('Inputs (Q)'!HA$1059,Inputs!$X$1:$BG$1,0))*('Inputs (Q)'!HA$1063/12)+INDEX(Inputs!$X674:$BG674, MATCH(('Inputs (Q)'!HA$1059-1),Inputs!$X$1:$BG$1,0))*((12-'Inputs (Q)'!HA$1063)/12)</f>
        <v>1096.64102547181</v>
      </c>
    </row>
    <row r="675" customFormat="false" ht="15" hidden="false" customHeight="false" outlineLevel="0" collapsed="false">
      <c r="A675" s="48" t="s">
        <v>99</v>
      </c>
      <c r="B675" s="201" t="s">
        <v>184</v>
      </c>
      <c r="C675" s="201"/>
      <c r="D675" s="201" t="s">
        <v>101</v>
      </c>
      <c r="E675" s="52"/>
      <c r="F675" s="19" t="s">
        <v>593</v>
      </c>
      <c r="G675" s="52" t="s">
        <v>186</v>
      </c>
      <c r="H675" s="246"/>
      <c r="I675" s="246"/>
      <c r="BJ675" s="324"/>
      <c r="BK675" s="324"/>
      <c r="BL675" s="324"/>
      <c r="BM675" s="324"/>
      <c r="BN675" s="324"/>
      <c r="BO675" s="324"/>
      <c r="BP675" s="324"/>
      <c r="BQ675" s="324"/>
      <c r="BR675" s="324"/>
      <c r="BS675" s="324"/>
      <c r="BT675" s="324"/>
      <c r="BU675" s="324"/>
      <c r="BV675" s="324" t="n">
        <v>140.909090909091</v>
      </c>
      <c r="BW675" s="324" t="n">
        <v>145.757575757576</v>
      </c>
      <c r="BX675" s="324" t="n">
        <v>137.272727272727</v>
      </c>
      <c r="BY675" s="324" t="n">
        <v>149.090909090909</v>
      </c>
      <c r="BZ675" s="324" t="n">
        <v>173.484848484848</v>
      </c>
      <c r="CA675" s="324" t="n">
        <v>171.666666666667</v>
      </c>
      <c r="CB675" s="324" t="n">
        <v>124.318181818182</v>
      </c>
      <c r="CC675" s="324" t="n">
        <v>96.4242424242424</v>
      </c>
      <c r="CD675" s="324" t="n">
        <v>99.6212121212121</v>
      </c>
      <c r="CE675" s="324" t="n">
        <v>101.507575757576</v>
      </c>
      <c r="CF675" s="324" t="n">
        <v>114.015151515152</v>
      </c>
      <c r="CG675" s="324" t="n">
        <v>102.969696969697</v>
      </c>
      <c r="CH675" s="325" t="n">
        <v>95.4545454545455</v>
      </c>
      <c r="CI675" s="325" t="n">
        <v>95.4545454545455</v>
      </c>
      <c r="CJ675" s="325" t="n">
        <v>161.060606060606</v>
      </c>
      <c r="CK675" s="325" t="n">
        <v>194.772727272727</v>
      </c>
      <c r="CL675" s="325" t="n">
        <v>250.454545454545</v>
      </c>
      <c r="CM675" s="325" t="n">
        <v>265.151515151515</v>
      </c>
      <c r="CN675" s="325" t="n">
        <v>171.818181818182</v>
      </c>
      <c r="CO675" s="325" t="n">
        <v>124.090909090909</v>
      </c>
      <c r="CP675" s="325" t="n">
        <v>118.939393939394</v>
      </c>
      <c r="CQ675" s="325" t="n">
        <v>132.424242424242</v>
      </c>
      <c r="CR675" s="325" t="n">
        <v>184.545454545455</v>
      </c>
      <c r="CS675" s="325" t="n">
        <v>246.590909090909</v>
      </c>
      <c r="CT675" s="325" t="n">
        <v>277.272727272727</v>
      </c>
      <c r="CU675" s="325" t="n">
        <v>276.363636363636</v>
      </c>
      <c r="CV675" s="325" t="n">
        <v>175.227272727273</v>
      </c>
      <c r="CW675" s="325" t="n">
        <v>131.939393939394</v>
      </c>
      <c r="CX675" s="325" t="n">
        <v>147.348484848485</v>
      </c>
      <c r="CY675" s="325" t="n">
        <v>146.969696969697</v>
      </c>
      <c r="CZ675" s="325" t="n">
        <v>225</v>
      </c>
      <c r="DA675" s="325" t="n">
        <v>294.318181818182</v>
      </c>
      <c r="DB675" s="325" t="n">
        <v>320.151515151515</v>
      </c>
      <c r="DC675" s="325" t="n">
        <v>339.469696969697</v>
      </c>
      <c r="DD675" s="325" t="n">
        <v>298.333333333333</v>
      </c>
      <c r="DE675" s="325" t="n">
        <v>308.712121212121</v>
      </c>
      <c r="DF675" s="325" t="n">
        <v>348.181818181818</v>
      </c>
      <c r="DG675" s="325" t="n">
        <v>363.939393939394</v>
      </c>
      <c r="DH675" s="325" t="n">
        <v>405.30303030303</v>
      </c>
      <c r="DI675" s="325" t="n">
        <v>400</v>
      </c>
      <c r="DJ675" s="325" t="n">
        <v>477.022645610056</v>
      </c>
      <c r="DK675" s="325" t="n">
        <v>499.738009686725</v>
      </c>
      <c r="DL675" s="325" t="n">
        <v>408.876553380048</v>
      </c>
      <c r="DM675" s="325" t="n">
        <v>431.591917456717</v>
      </c>
      <c r="DN675" s="324" t="n">
        <v>411.070709216181</v>
      </c>
      <c r="DO675" s="324" t="n">
        <v>433.907970839302</v>
      </c>
      <c r="DP675" s="324" t="n">
        <v>479.582494085545</v>
      </c>
      <c r="DQ675" s="324" t="n">
        <v>502.419755708666</v>
      </c>
      <c r="DR675" s="324" t="n">
        <v>536.619826429232</v>
      </c>
      <c r="DS675" s="324" t="n">
        <v>562.17315149729</v>
      </c>
      <c r="DT675" s="324" t="n">
        <v>459.959851225056</v>
      </c>
      <c r="DU675" s="324" t="n">
        <v>485.513176293114</v>
      </c>
      <c r="DV675" s="324" t="n">
        <v>460.952937431264</v>
      </c>
      <c r="DW675" s="324" t="n">
        <v>486.561433955223</v>
      </c>
      <c r="DX675" s="324" t="n">
        <v>537.778427003141</v>
      </c>
      <c r="DY675" s="324" t="n">
        <v>563.3869235271</v>
      </c>
      <c r="DZ675" s="324" t="n">
        <v>588.952289951651</v>
      </c>
      <c r="EA675" s="325" t="n">
        <v>616.997637092206</v>
      </c>
      <c r="EB675" s="324" t="n">
        <v>504.816248529986</v>
      </c>
      <c r="EC675" s="324" t="n">
        <v>532.861595670541</v>
      </c>
      <c r="ED675" s="324" t="n">
        <v>493.698175472362</v>
      </c>
      <c r="EE675" s="324" t="n">
        <v>521.125851887493</v>
      </c>
      <c r="EF675" s="324" t="n">
        <v>575.981204717756</v>
      </c>
      <c r="EG675" s="324" t="n">
        <v>603.408881132887</v>
      </c>
      <c r="EH675" s="324" t="n">
        <v>630.790363566688</v>
      </c>
      <c r="EI675" s="324" t="n">
        <v>660.827999927006</v>
      </c>
      <c r="EJ675" s="324" t="n">
        <v>540.677454485732</v>
      </c>
      <c r="EK675" s="324" t="n">
        <v>570.71509084605</v>
      </c>
      <c r="EL675" s="324" t="n">
        <v>528.769574228138</v>
      </c>
      <c r="EM675" s="324" t="n">
        <v>558.145661685257</v>
      </c>
      <c r="EN675" s="324" t="n">
        <v>616.897836599495</v>
      </c>
      <c r="EO675" s="324" t="n">
        <v>646.273924056614</v>
      </c>
      <c r="EP675" s="324" t="n">
        <v>675.600535998015</v>
      </c>
      <c r="EQ675" s="324" t="n">
        <v>707.771990093159</v>
      </c>
      <c r="ER675" s="324" t="n">
        <v>579.086173712584</v>
      </c>
      <c r="ES675" s="324" t="n">
        <v>611.257627807728</v>
      </c>
      <c r="ET675" s="324" t="n">
        <v>590.431630027961</v>
      </c>
      <c r="EU675" s="324" t="n">
        <v>623.233387251737</v>
      </c>
      <c r="EV675" s="324" t="n">
        <v>688.836901699288</v>
      </c>
      <c r="EW675" s="324" t="n">
        <v>721.638658923064</v>
      </c>
      <c r="EX675" s="324" t="n">
        <v>754.385171082042</v>
      </c>
      <c r="EY675" s="324" t="n">
        <v>790.308274466901</v>
      </c>
      <c r="EZ675" s="324" t="n">
        <v>646.615860927464</v>
      </c>
      <c r="FA675" s="324" t="n">
        <v>682.538964312323</v>
      </c>
      <c r="FB675" s="324" t="n">
        <v>632.374793206398</v>
      </c>
      <c r="FC675" s="324" t="n">
        <v>667.506726162309</v>
      </c>
      <c r="FD675" s="324" t="n">
        <v>737.770592074131</v>
      </c>
      <c r="FE675" s="324" t="n">
        <v>772.902525030042</v>
      </c>
      <c r="FF675" s="324" t="n">
        <v>807.975288414659</v>
      </c>
      <c r="FG675" s="324" t="n">
        <v>846.45030214869</v>
      </c>
      <c r="FH675" s="324" t="n">
        <v>692.550247212565</v>
      </c>
      <c r="FI675" s="324" t="n">
        <v>731.025260946596</v>
      </c>
      <c r="FJ675" s="324" t="n">
        <v>677.297520567955</v>
      </c>
      <c r="FK675" s="324" t="n">
        <v>714.925160599508</v>
      </c>
      <c r="FL675" s="324" t="n">
        <v>790.180440662614</v>
      </c>
      <c r="FM675" s="324" t="n">
        <v>827.808080694167</v>
      </c>
      <c r="FN675" s="324" t="n">
        <v>865.372347858299</v>
      </c>
      <c r="FO675" s="324" t="n">
        <v>906.58055489917</v>
      </c>
      <c r="FP675" s="324" t="n">
        <v>741.747726735685</v>
      </c>
      <c r="FQ675" s="324" t="n">
        <v>782.955933776556</v>
      </c>
      <c r="FR675" s="324" t="n">
        <v>725.411474802058</v>
      </c>
      <c r="FS675" s="324" t="n">
        <v>765.712112291061</v>
      </c>
      <c r="FT675" s="324" t="n">
        <v>846.313387269068</v>
      </c>
      <c r="FU675" s="324" t="n">
        <v>886.614024758071</v>
      </c>
      <c r="FV675" s="324" t="n">
        <v>926.846787489198</v>
      </c>
      <c r="FW675" s="324" t="n">
        <v>970.982348798207</v>
      </c>
      <c r="FX675" s="324" t="n">
        <v>794.44010356217</v>
      </c>
      <c r="FY675" s="324" t="n">
        <v>838.575664871179</v>
      </c>
      <c r="FZ675" s="324" t="n">
        <v>776.943354721316</v>
      </c>
      <c r="GA675" s="324" t="n">
        <v>820.106874428056</v>
      </c>
      <c r="GB675" s="324" t="n">
        <v>906.433913841536</v>
      </c>
      <c r="GC675" s="324" t="n">
        <v>949.597433548276</v>
      </c>
      <c r="GD675" s="324" t="n">
        <v>992.688256800773</v>
      </c>
      <c r="GE675" s="324" t="n">
        <v>1039.95912617224</v>
      </c>
      <c r="GF675" s="324" t="n">
        <v>850.875648686377</v>
      </c>
      <c r="GG675" s="324" t="n">
        <v>898.146518057842</v>
      </c>
      <c r="GH675" s="325" t="n">
        <f aca="false">INDEX(Inputs!$X675:$BG675, MATCH('Inputs (Q)'!GH$1059,Inputs!$X$1:$BG$1,0))*('Inputs (Q)'!GH$1063/12)+INDEX(Inputs!$X675:$BG675, MATCH(('Inputs (Q)'!GH$1059-1),Inputs!$X$1:$BG$1,0))*((12-'Inputs (Q)'!GH$1063)/12)</f>
        <v>945.417387429307</v>
      </c>
      <c r="GI675" s="325" t="n">
        <f aca="false">INDEX(Inputs!$X675:$BG675, MATCH('Inputs (Q)'!GI$1059,Inputs!$X$1:$BG$1,0))*('Inputs (Q)'!GI$1063/12)+INDEX(Inputs!$X675:$BG675, MATCH(('Inputs (Q)'!GI$1059-1),Inputs!$X$1:$BG$1,0))*((12-'Inputs (Q)'!GI$1063)/12)</f>
        <v>945.417387429307</v>
      </c>
      <c r="GJ675" s="325" t="n">
        <f aca="false">INDEX(Inputs!$X675:$BG675, MATCH('Inputs (Q)'!GJ$1059,Inputs!$X$1:$BG$1,0))*('Inputs (Q)'!GJ$1063/12)+INDEX(Inputs!$X675:$BG675, MATCH(('Inputs (Q)'!GJ$1059-1),Inputs!$X$1:$BG$1,0))*((12-'Inputs (Q)'!GJ$1063)/12)</f>
        <v>945.417387429307</v>
      </c>
      <c r="GK675" s="325" t="n">
        <f aca="false">INDEX(Inputs!$X675:$BG675, MATCH('Inputs (Q)'!GK$1059,Inputs!$X$1:$BG$1,0))*('Inputs (Q)'!GK$1063/12)+INDEX(Inputs!$X675:$BG675, MATCH(('Inputs (Q)'!GK$1059-1),Inputs!$X$1:$BG$1,0))*((12-'Inputs (Q)'!GK$1063)/12)</f>
        <v>945.417387429307</v>
      </c>
      <c r="GL675" s="325" t="n">
        <f aca="false">INDEX(Inputs!$X675:$BG675, MATCH('Inputs (Q)'!GL$1059,Inputs!$X$1:$BG$1,0))*('Inputs (Q)'!GL$1063/12)+INDEX(Inputs!$X675:$BG675, MATCH(('Inputs (Q)'!GL$1059-1),Inputs!$X$1:$BG$1,0))*((12-'Inputs (Q)'!GL$1063)/12)</f>
        <v>945.417387429307</v>
      </c>
      <c r="GM675" s="325" t="n">
        <f aca="false">INDEX(Inputs!$X675:$BG675, MATCH('Inputs (Q)'!GM$1059,Inputs!$X$1:$BG$1,0))*('Inputs (Q)'!GM$1063/12)+INDEX(Inputs!$X675:$BG675, MATCH(('Inputs (Q)'!GM$1059-1),Inputs!$X$1:$BG$1,0))*((12-'Inputs (Q)'!GM$1063)/12)</f>
        <v>945.417387429307</v>
      </c>
      <c r="GN675" s="325" t="n">
        <f aca="false">INDEX(Inputs!$X675:$BG675, MATCH('Inputs (Q)'!GN$1059,Inputs!$X$1:$BG$1,0))*('Inputs (Q)'!GN$1063/12)+INDEX(Inputs!$X675:$BG675, MATCH(('Inputs (Q)'!GN$1059-1),Inputs!$X$1:$BG$1,0))*((12-'Inputs (Q)'!GN$1063)/12)</f>
        <v>945.417387429307</v>
      </c>
      <c r="GO675" s="325" t="n">
        <f aca="false">INDEX(Inputs!$X675:$BG675, MATCH('Inputs (Q)'!GO$1059,Inputs!$X$1:$BG$1,0))*('Inputs (Q)'!GO$1063/12)+INDEX(Inputs!$X675:$BG675, MATCH(('Inputs (Q)'!GO$1059-1),Inputs!$X$1:$BG$1,0))*((12-'Inputs (Q)'!GO$1063)/12)</f>
        <v>945.417387429307</v>
      </c>
      <c r="GP675" s="325" t="n">
        <f aca="false">INDEX(Inputs!$X675:$BG675, MATCH('Inputs (Q)'!GP$1059,Inputs!$X$1:$BG$1,0))*('Inputs (Q)'!GP$1063/12)+INDEX(Inputs!$X675:$BG675, MATCH(('Inputs (Q)'!GP$1059-1),Inputs!$X$1:$BG$1,0))*((12-'Inputs (Q)'!GP$1063)/12)</f>
        <v>945.417387429307</v>
      </c>
      <c r="GQ675" s="325" t="n">
        <f aca="false">INDEX(Inputs!$X675:$BG675, MATCH('Inputs (Q)'!GQ$1059,Inputs!$X$1:$BG$1,0))*('Inputs (Q)'!GQ$1063/12)+INDEX(Inputs!$X675:$BG675, MATCH(('Inputs (Q)'!GQ$1059-1),Inputs!$X$1:$BG$1,0))*((12-'Inputs (Q)'!GQ$1063)/12)</f>
        <v>945.417387429307</v>
      </c>
      <c r="GR675" s="325" t="n">
        <f aca="false">INDEX(Inputs!$X675:$BG675, MATCH('Inputs (Q)'!GR$1059,Inputs!$X$1:$BG$1,0))*('Inputs (Q)'!GR$1063/12)+INDEX(Inputs!$X675:$BG675, MATCH(('Inputs (Q)'!GR$1059-1),Inputs!$X$1:$BG$1,0))*((12-'Inputs (Q)'!GR$1063)/12)</f>
        <v>945.417387429307</v>
      </c>
      <c r="GS675" s="325" t="n">
        <f aca="false">INDEX(Inputs!$X675:$BG675, MATCH('Inputs (Q)'!GS$1059,Inputs!$X$1:$BG$1,0))*('Inputs (Q)'!GS$1063/12)+INDEX(Inputs!$X675:$BG675, MATCH(('Inputs (Q)'!GS$1059-1),Inputs!$X$1:$BG$1,0))*((12-'Inputs (Q)'!GS$1063)/12)</f>
        <v>945.417387429307</v>
      </c>
      <c r="GT675" s="325" t="n">
        <f aca="false">INDEX(Inputs!$X675:$BG675, MATCH('Inputs (Q)'!GT$1059,Inputs!$X$1:$BG$1,0))*('Inputs (Q)'!GT$1063/12)+INDEX(Inputs!$X675:$BG675, MATCH(('Inputs (Q)'!GT$1059-1),Inputs!$X$1:$BG$1,0))*((12-'Inputs (Q)'!GT$1063)/12)</f>
        <v>945.417387429307</v>
      </c>
      <c r="GU675" s="325" t="n">
        <f aca="false">INDEX(Inputs!$X675:$BG675, MATCH('Inputs (Q)'!GU$1059,Inputs!$X$1:$BG$1,0))*('Inputs (Q)'!GU$1063/12)+INDEX(Inputs!$X675:$BG675, MATCH(('Inputs (Q)'!GU$1059-1),Inputs!$X$1:$BG$1,0))*((12-'Inputs (Q)'!GU$1063)/12)</f>
        <v>945.417387429307</v>
      </c>
      <c r="GV675" s="325" t="n">
        <f aca="false">INDEX(Inputs!$X675:$BG675, MATCH('Inputs (Q)'!GV$1059,Inputs!$X$1:$BG$1,0))*('Inputs (Q)'!GV$1063/12)+INDEX(Inputs!$X675:$BG675, MATCH(('Inputs (Q)'!GV$1059-1),Inputs!$X$1:$BG$1,0))*((12-'Inputs (Q)'!GV$1063)/12)</f>
        <v>945.417387429307</v>
      </c>
      <c r="GW675" s="325" t="n">
        <f aca="false">INDEX(Inputs!$X675:$BG675, MATCH('Inputs (Q)'!GW$1059,Inputs!$X$1:$BG$1,0))*('Inputs (Q)'!GW$1063/12)+INDEX(Inputs!$X675:$BG675, MATCH(('Inputs (Q)'!GW$1059-1),Inputs!$X$1:$BG$1,0))*((12-'Inputs (Q)'!GW$1063)/12)</f>
        <v>945.417387429307</v>
      </c>
      <c r="GX675" s="325" t="n">
        <f aca="false">INDEX(Inputs!$X675:$BG675, MATCH('Inputs (Q)'!GX$1059,Inputs!$X$1:$BG$1,0))*('Inputs (Q)'!GX$1063/12)+INDEX(Inputs!$X675:$BG675, MATCH(('Inputs (Q)'!GX$1059-1),Inputs!$X$1:$BG$1,0))*((12-'Inputs (Q)'!GX$1063)/12)</f>
        <v>945.417387429307</v>
      </c>
      <c r="GY675" s="325" t="n">
        <f aca="false">INDEX(Inputs!$X675:$BG675, MATCH('Inputs (Q)'!GY$1059,Inputs!$X$1:$BG$1,0))*('Inputs (Q)'!GY$1063/12)+INDEX(Inputs!$X675:$BG675, MATCH(('Inputs (Q)'!GY$1059-1),Inputs!$X$1:$BG$1,0))*((12-'Inputs (Q)'!GY$1063)/12)</f>
        <v>945.417387429307</v>
      </c>
      <c r="GZ675" s="325" t="n">
        <f aca="false">INDEX(Inputs!$X675:$BG675, MATCH('Inputs (Q)'!GZ$1059,Inputs!$X$1:$BG$1,0))*('Inputs (Q)'!GZ$1063/12)+INDEX(Inputs!$X675:$BG675, MATCH(('Inputs (Q)'!GZ$1059-1),Inputs!$X$1:$BG$1,0))*((12-'Inputs (Q)'!GZ$1063)/12)</f>
        <v>945.417387429307</v>
      </c>
      <c r="HA675" s="325" t="n">
        <f aca="false">INDEX(Inputs!$X675:$BG675, MATCH('Inputs (Q)'!HA$1059,Inputs!$X$1:$BG$1,0))*('Inputs (Q)'!HA$1063/12)+INDEX(Inputs!$X675:$BG675, MATCH(('Inputs (Q)'!HA$1059-1),Inputs!$X$1:$BG$1,0))*((12-'Inputs (Q)'!HA$1063)/12)</f>
        <v>945.417387429307</v>
      </c>
    </row>
    <row r="676" customFormat="false" ht="15" hidden="false" customHeight="false" outlineLevel="0" collapsed="false">
      <c r="A676" s="48" t="s">
        <v>99</v>
      </c>
      <c r="B676" s="201" t="s">
        <v>184</v>
      </c>
      <c r="C676" s="201"/>
      <c r="D676" s="201" t="s">
        <v>101</v>
      </c>
      <c r="E676" s="246"/>
      <c r="F676" s="19" t="s">
        <v>594</v>
      </c>
      <c r="G676" s="52" t="s">
        <v>103</v>
      </c>
      <c r="H676" s="246"/>
      <c r="I676" s="246"/>
      <c r="BV676" s="353" t="n">
        <v>3410</v>
      </c>
      <c r="BW676" s="353" t="n">
        <v>3526.66666666667</v>
      </c>
      <c r="BX676" s="353" t="n">
        <v>3746.66666666667</v>
      </c>
      <c r="BY676" s="353" t="n">
        <v>3933.33333333333</v>
      </c>
      <c r="BZ676" s="353" t="n">
        <v>4096.66666666667</v>
      </c>
      <c r="CA676" s="353" t="n">
        <v>4243.33333333333</v>
      </c>
      <c r="CB676" s="353" t="n">
        <v>4386.66666666667</v>
      </c>
      <c r="CC676" s="353" t="n">
        <v>4363.33333333333</v>
      </c>
      <c r="CD676" s="353" t="n">
        <v>4310</v>
      </c>
      <c r="CE676" s="353" t="n">
        <v>4423.33333333333</v>
      </c>
      <c r="CF676" s="353" t="n">
        <v>4456.66666666667</v>
      </c>
      <c r="CG676" s="353" t="n">
        <v>4436.66666666667</v>
      </c>
      <c r="CH676" s="354" t="n">
        <v>4453.33333333333</v>
      </c>
      <c r="CI676" s="354" t="n">
        <v>4096.66666666667</v>
      </c>
      <c r="CJ676" s="354" t="n">
        <v>3840</v>
      </c>
      <c r="CK676" s="354" t="n">
        <v>3840</v>
      </c>
      <c r="CL676" s="354" t="n">
        <v>3673.33333333333</v>
      </c>
      <c r="CM676" s="354" t="n">
        <v>3760</v>
      </c>
      <c r="CN676" s="354" t="n">
        <v>3886.66666666667</v>
      </c>
      <c r="CO676" s="354" t="n">
        <v>4210</v>
      </c>
      <c r="CP676" s="354" t="n">
        <v>4566.66666666667</v>
      </c>
      <c r="CQ676" s="354" t="n">
        <v>5026.66666666667</v>
      </c>
      <c r="CR676" s="354" t="n">
        <v>5443.33333333333</v>
      </c>
      <c r="CS676" s="354" t="n">
        <v>5970</v>
      </c>
      <c r="CT676" s="354" t="n">
        <v>5236.66666666667</v>
      </c>
      <c r="CU676" s="354" t="n">
        <v>5056.66666666667</v>
      </c>
      <c r="CV676" s="354" t="n">
        <v>4810</v>
      </c>
      <c r="CW676" s="354" t="n">
        <v>4343.33333333333</v>
      </c>
      <c r="CX676" s="354" t="n">
        <v>3866.66666666667</v>
      </c>
      <c r="CY676" s="354" t="n">
        <v>4180</v>
      </c>
      <c r="CZ676" s="354" t="n">
        <v>5150</v>
      </c>
      <c r="DA676" s="354" t="n">
        <v>5243.33333333333</v>
      </c>
      <c r="DB676" s="354" t="n">
        <v>6133.5</v>
      </c>
      <c r="DC676" s="354" t="n">
        <v>7072.66666666667</v>
      </c>
      <c r="DD676" s="354" t="n">
        <v>7811.66666666667</v>
      </c>
      <c r="DE676" s="354" t="n">
        <v>9010</v>
      </c>
      <c r="DF676" s="354" t="n">
        <v>9698.05555555556</v>
      </c>
      <c r="DG676" s="354" t="n">
        <v>9854.16666666667</v>
      </c>
      <c r="DH676" s="354" t="n">
        <v>9541.66666666667</v>
      </c>
      <c r="DI676" s="354" t="n">
        <v>9500</v>
      </c>
      <c r="DJ676" s="354" t="n">
        <v>9277.19775595464</v>
      </c>
      <c r="DK676" s="354" t="n">
        <v>9765.47132205751</v>
      </c>
      <c r="DL676" s="354" t="n">
        <v>9765.47132205751</v>
      </c>
      <c r="DM676" s="354" t="n">
        <v>10253.7448881604</v>
      </c>
      <c r="DN676" s="353" t="n">
        <v>9383.5233145781</v>
      </c>
      <c r="DO676" s="353" t="n">
        <v>9877.39296271379</v>
      </c>
      <c r="DP676" s="353" t="n">
        <v>9877.39296271379</v>
      </c>
      <c r="DQ676" s="353" t="n">
        <v>10371.2626108495</v>
      </c>
      <c r="DR676" s="353" t="n">
        <v>9474.50225090464</v>
      </c>
      <c r="DS676" s="353" t="n">
        <v>9973.16026411015</v>
      </c>
      <c r="DT676" s="353" t="n">
        <v>9973.16026411015</v>
      </c>
      <c r="DU676" s="353" t="n">
        <v>10471.8182773157</v>
      </c>
      <c r="DV676" s="353" t="n">
        <v>9580.39857097375</v>
      </c>
      <c r="DW676" s="353" t="n">
        <v>10084.6300747092</v>
      </c>
      <c r="DX676" s="353" t="n">
        <v>10084.6300747092</v>
      </c>
      <c r="DY676" s="353" t="n">
        <v>10588.8615784447</v>
      </c>
      <c r="DZ676" s="353" t="n">
        <v>9676.20255668349</v>
      </c>
      <c r="EA676" s="354" t="n">
        <v>10185.4763754563</v>
      </c>
      <c r="EB676" s="353" t="n">
        <v>10185.4763754563</v>
      </c>
      <c r="EC676" s="353" t="n">
        <v>10694.7501942291</v>
      </c>
      <c r="ED676" s="353" t="n">
        <v>9772.96458225032</v>
      </c>
      <c r="EE676" s="353" t="n">
        <v>10287.3311392109</v>
      </c>
      <c r="EF676" s="353" t="n">
        <v>10287.3311392109</v>
      </c>
      <c r="EG676" s="353" t="n">
        <v>10801.6976961714</v>
      </c>
      <c r="EH676" s="353" t="n">
        <v>9870.69422807282</v>
      </c>
      <c r="EI676" s="353" t="n">
        <v>10390.204450603</v>
      </c>
      <c r="EJ676" s="353" t="n">
        <v>10390.204450603</v>
      </c>
      <c r="EK676" s="353" t="n">
        <v>10909.7146731331</v>
      </c>
      <c r="EL676" s="353" t="n">
        <v>9969.40117035355</v>
      </c>
      <c r="EM676" s="353" t="n">
        <v>10494.106495109</v>
      </c>
      <c r="EN676" s="353" t="n">
        <v>10494.106495109</v>
      </c>
      <c r="EO676" s="353" t="n">
        <v>11018.8118198645</v>
      </c>
      <c r="EP676" s="353" t="n">
        <v>10069.0951820571</v>
      </c>
      <c r="EQ676" s="353" t="n">
        <v>10599.0475600601</v>
      </c>
      <c r="ER676" s="353" t="n">
        <v>10599.0475600601</v>
      </c>
      <c r="ES676" s="353" t="n">
        <v>11128.9999380631</v>
      </c>
      <c r="ET676" s="353" t="n">
        <v>10169.7861338777</v>
      </c>
      <c r="EU676" s="353" t="n">
        <v>10705.0380356607</v>
      </c>
      <c r="EV676" s="353" t="n">
        <v>10705.0380356607</v>
      </c>
      <c r="EW676" s="353" t="n">
        <v>11240.2899374437</v>
      </c>
      <c r="EX676" s="353" t="n">
        <v>10271.4839952164</v>
      </c>
      <c r="EY676" s="353" t="n">
        <v>10812.0884160173</v>
      </c>
      <c r="EZ676" s="353" t="n">
        <v>10812.0884160173</v>
      </c>
      <c r="FA676" s="353" t="n">
        <v>11352.6928368182</v>
      </c>
      <c r="FB676" s="353" t="n">
        <v>10374.1988351686</v>
      </c>
      <c r="FC676" s="353" t="n">
        <v>10920.2093001775</v>
      </c>
      <c r="FD676" s="353" t="n">
        <v>10920.2093001775</v>
      </c>
      <c r="FE676" s="353" t="n">
        <v>11466.2197651863</v>
      </c>
      <c r="FF676" s="353" t="n">
        <v>10477.9408235203</v>
      </c>
      <c r="FG676" s="353" t="n">
        <v>11029.4113931792</v>
      </c>
      <c r="FH676" s="353" t="n">
        <v>11029.4113931792</v>
      </c>
      <c r="FI676" s="353" t="n">
        <v>11580.8819628382</v>
      </c>
      <c r="FJ676" s="353" t="n">
        <v>10582.7202317555</v>
      </c>
      <c r="FK676" s="353" t="n">
        <v>11139.705507111</v>
      </c>
      <c r="FL676" s="353" t="n">
        <v>11139.705507111</v>
      </c>
      <c r="FM676" s="353" t="n">
        <v>11696.6907824666</v>
      </c>
      <c r="FN676" s="353" t="n">
        <v>10688.547434073</v>
      </c>
      <c r="FO676" s="353" t="n">
        <v>11251.1025621822</v>
      </c>
      <c r="FP676" s="353" t="n">
        <v>11251.1025621822</v>
      </c>
      <c r="FQ676" s="353" t="n">
        <v>11813.6576902913</v>
      </c>
      <c r="FR676" s="353" t="n">
        <v>10795.4329084138</v>
      </c>
      <c r="FS676" s="353" t="n">
        <v>11363.613587804</v>
      </c>
      <c r="FT676" s="353" t="n">
        <v>11363.613587804</v>
      </c>
      <c r="FU676" s="353" t="n">
        <v>11931.7942671942</v>
      </c>
      <c r="FV676" s="353" t="n">
        <v>10903.3872374979</v>
      </c>
      <c r="FW676" s="353" t="n">
        <v>11477.249723682</v>
      </c>
      <c r="FX676" s="353" t="n">
        <v>11477.249723682</v>
      </c>
      <c r="FY676" s="353" t="n">
        <v>12051.1122098661</v>
      </c>
      <c r="FZ676" s="353" t="n">
        <v>11012.4211098729</v>
      </c>
      <c r="GA676" s="353" t="n">
        <v>11592.0222209188</v>
      </c>
      <c r="GB676" s="353" t="n">
        <v>11592.0222209188</v>
      </c>
      <c r="GC676" s="353" t="n">
        <v>12171.6233319648</v>
      </c>
      <c r="GD676" s="353" t="n">
        <v>11122.5453209716</v>
      </c>
      <c r="GE676" s="353" t="n">
        <v>11707.942443128</v>
      </c>
      <c r="GF676" s="353" t="n">
        <v>11707.942443128</v>
      </c>
      <c r="GG676" s="353" t="n">
        <v>12293.3395652844</v>
      </c>
      <c r="GH676" s="354" t="n">
        <f aca="false">INDEX(Inputs!$X676:$BG676, MATCH('Inputs (Q)'!GH$1059,Inputs!$X$1:$BG$1,0))*('Inputs (Q)'!GH$1063/12)+INDEX(Inputs!$X676:$BG676, MATCH(('Inputs (Q)'!GH$1059-1),Inputs!$X$1:$BG$1,0))*((12-'Inputs (Q)'!GH$1063)/12)</f>
        <v>11737.2122992358</v>
      </c>
      <c r="GI676" s="354" t="n">
        <f aca="false">INDEX(Inputs!$X676:$BG676, MATCH('Inputs (Q)'!GI$1059,Inputs!$X$1:$BG$1,0))*('Inputs (Q)'!GI$1063/12)+INDEX(Inputs!$X676:$BG676, MATCH(('Inputs (Q)'!GI$1059-1),Inputs!$X$1:$BG$1,0))*((12-'Inputs (Q)'!GI$1063)/12)</f>
        <v>11766.4821553437</v>
      </c>
      <c r="GJ676" s="354" t="n">
        <f aca="false">INDEX(Inputs!$X676:$BG676, MATCH('Inputs (Q)'!GJ$1059,Inputs!$X$1:$BG$1,0))*('Inputs (Q)'!GJ$1063/12)+INDEX(Inputs!$X676:$BG676, MATCH(('Inputs (Q)'!GJ$1059-1),Inputs!$X$1:$BG$1,0))*((12-'Inputs (Q)'!GJ$1063)/12)</f>
        <v>11795.7520114515</v>
      </c>
      <c r="GK676" s="354" t="n">
        <f aca="false">INDEX(Inputs!$X676:$BG676, MATCH('Inputs (Q)'!GK$1059,Inputs!$X$1:$BG$1,0))*('Inputs (Q)'!GK$1063/12)+INDEX(Inputs!$X676:$BG676, MATCH(('Inputs (Q)'!GK$1059-1),Inputs!$X$1:$BG$1,0))*((12-'Inputs (Q)'!GK$1063)/12)</f>
        <v>11825.0218675593</v>
      </c>
      <c r="GL676" s="354" t="n">
        <f aca="false">INDEX(Inputs!$X676:$BG676, MATCH('Inputs (Q)'!GL$1059,Inputs!$X$1:$BG$1,0))*('Inputs (Q)'!GL$1063/12)+INDEX(Inputs!$X676:$BG676, MATCH(('Inputs (Q)'!GL$1059-1),Inputs!$X$1:$BG$1,0))*((12-'Inputs (Q)'!GL$1063)/12)</f>
        <v>11854.5844222282</v>
      </c>
      <c r="GM676" s="354" t="n">
        <f aca="false">INDEX(Inputs!$X676:$BG676, MATCH('Inputs (Q)'!GM$1059,Inputs!$X$1:$BG$1,0))*('Inputs (Q)'!GM$1063/12)+INDEX(Inputs!$X676:$BG676, MATCH(('Inputs (Q)'!GM$1059-1),Inputs!$X$1:$BG$1,0))*((12-'Inputs (Q)'!GM$1063)/12)</f>
        <v>11884.1469768971</v>
      </c>
      <c r="GN676" s="354" t="n">
        <f aca="false">INDEX(Inputs!$X676:$BG676, MATCH('Inputs (Q)'!GN$1059,Inputs!$X$1:$BG$1,0))*('Inputs (Q)'!GN$1063/12)+INDEX(Inputs!$X676:$BG676, MATCH(('Inputs (Q)'!GN$1059-1),Inputs!$X$1:$BG$1,0))*((12-'Inputs (Q)'!GN$1063)/12)</f>
        <v>11913.709531566</v>
      </c>
      <c r="GO676" s="354" t="n">
        <f aca="false">INDEX(Inputs!$X676:$BG676, MATCH('Inputs (Q)'!GO$1059,Inputs!$X$1:$BG$1,0))*('Inputs (Q)'!GO$1063/12)+INDEX(Inputs!$X676:$BG676, MATCH(('Inputs (Q)'!GO$1059-1),Inputs!$X$1:$BG$1,0))*((12-'Inputs (Q)'!GO$1063)/12)</f>
        <v>11943.2720862349</v>
      </c>
      <c r="GP676" s="354" t="n">
        <f aca="false">INDEX(Inputs!$X676:$BG676, MATCH('Inputs (Q)'!GP$1059,Inputs!$X$1:$BG$1,0))*('Inputs (Q)'!GP$1063/12)+INDEX(Inputs!$X676:$BG676, MATCH(('Inputs (Q)'!GP$1059-1),Inputs!$X$1:$BG$1,0))*((12-'Inputs (Q)'!GP$1063)/12)</f>
        <v>11973.1302664505</v>
      </c>
      <c r="GQ676" s="354" t="n">
        <f aca="false">INDEX(Inputs!$X676:$BG676, MATCH('Inputs (Q)'!GQ$1059,Inputs!$X$1:$BG$1,0))*('Inputs (Q)'!GQ$1063/12)+INDEX(Inputs!$X676:$BG676, MATCH(('Inputs (Q)'!GQ$1059-1),Inputs!$X$1:$BG$1,0))*((12-'Inputs (Q)'!GQ$1063)/12)</f>
        <v>12002.9884466661</v>
      </c>
      <c r="GR676" s="354" t="n">
        <f aca="false">INDEX(Inputs!$X676:$BG676, MATCH('Inputs (Q)'!GR$1059,Inputs!$X$1:$BG$1,0))*('Inputs (Q)'!GR$1063/12)+INDEX(Inputs!$X676:$BG676, MATCH(('Inputs (Q)'!GR$1059-1),Inputs!$X$1:$BG$1,0))*((12-'Inputs (Q)'!GR$1063)/12)</f>
        <v>12032.8466268817</v>
      </c>
      <c r="GS676" s="354" t="n">
        <f aca="false">INDEX(Inputs!$X676:$BG676, MATCH('Inputs (Q)'!GS$1059,Inputs!$X$1:$BG$1,0))*('Inputs (Q)'!GS$1063/12)+INDEX(Inputs!$X676:$BG676, MATCH(('Inputs (Q)'!GS$1059-1),Inputs!$X$1:$BG$1,0))*((12-'Inputs (Q)'!GS$1063)/12)</f>
        <v>12062.7048070972</v>
      </c>
      <c r="GT676" s="354" t="n">
        <f aca="false">INDEX(Inputs!$X676:$BG676, MATCH('Inputs (Q)'!GT$1059,Inputs!$X$1:$BG$1,0))*('Inputs (Q)'!GT$1063/12)+INDEX(Inputs!$X676:$BG676, MATCH(('Inputs (Q)'!GT$1059-1),Inputs!$X$1:$BG$1,0))*((12-'Inputs (Q)'!GT$1063)/12)</f>
        <v>12092.861569115</v>
      </c>
      <c r="GU676" s="354" t="n">
        <f aca="false">INDEX(Inputs!$X676:$BG676, MATCH('Inputs (Q)'!GU$1059,Inputs!$X$1:$BG$1,0))*('Inputs (Q)'!GU$1063/12)+INDEX(Inputs!$X676:$BG676, MATCH(('Inputs (Q)'!GU$1059-1),Inputs!$X$1:$BG$1,0))*((12-'Inputs (Q)'!GU$1063)/12)</f>
        <v>12123.0183311327</v>
      </c>
      <c r="GV676" s="354" t="n">
        <f aca="false">INDEX(Inputs!$X676:$BG676, MATCH('Inputs (Q)'!GV$1059,Inputs!$X$1:$BG$1,0))*('Inputs (Q)'!GV$1063/12)+INDEX(Inputs!$X676:$BG676, MATCH(('Inputs (Q)'!GV$1059-1),Inputs!$X$1:$BG$1,0))*((12-'Inputs (Q)'!GV$1063)/12)</f>
        <v>12153.1750931505</v>
      </c>
      <c r="GW676" s="354" t="n">
        <f aca="false">INDEX(Inputs!$X676:$BG676, MATCH('Inputs (Q)'!GW$1059,Inputs!$X$1:$BG$1,0))*('Inputs (Q)'!GW$1063/12)+INDEX(Inputs!$X676:$BG676, MATCH(('Inputs (Q)'!GW$1059-1),Inputs!$X$1:$BG$1,0))*((12-'Inputs (Q)'!GW$1063)/12)</f>
        <v>12183.3318551682</v>
      </c>
      <c r="GX676" s="354" t="n">
        <f aca="false">INDEX(Inputs!$X676:$BG676, MATCH('Inputs (Q)'!GX$1059,Inputs!$X$1:$BG$1,0))*('Inputs (Q)'!GX$1063/12)+INDEX(Inputs!$X676:$BG676, MATCH(('Inputs (Q)'!GX$1059-1),Inputs!$X$1:$BG$1,0))*((12-'Inputs (Q)'!GX$1063)/12)</f>
        <v>12213.7901848061</v>
      </c>
      <c r="GY676" s="354" t="n">
        <f aca="false">INDEX(Inputs!$X676:$BG676, MATCH('Inputs (Q)'!GY$1059,Inputs!$X$1:$BG$1,0))*('Inputs (Q)'!GY$1063/12)+INDEX(Inputs!$X676:$BG676, MATCH(('Inputs (Q)'!GY$1059-1),Inputs!$X$1:$BG$1,0))*((12-'Inputs (Q)'!GY$1063)/12)</f>
        <v>12244.2485144441</v>
      </c>
      <c r="GZ676" s="354" t="n">
        <f aca="false">INDEX(Inputs!$X676:$BG676, MATCH('Inputs (Q)'!GZ$1059,Inputs!$X$1:$BG$1,0))*('Inputs (Q)'!GZ$1063/12)+INDEX(Inputs!$X676:$BG676, MATCH(('Inputs (Q)'!GZ$1059-1),Inputs!$X$1:$BG$1,0))*((12-'Inputs (Q)'!GZ$1063)/12)</f>
        <v>12274.706844082</v>
      </c>
      <c r="HA676" s="354" t="n">
        <f aca="false">INDEX(Inputs!$X676:$BG676, MATCH('Inputs (Q)'!HA$1059,Inputs!$X$1:$BG$1,0))*('Inputs (Q)'!HA$1063/12)+INDEX(Inputs!$X676:$BG676, MATCH(('Inputs (Q)'!HA$1059-1),Inputs!$X$1:$BG$1,0))*((12-'Inputs (Q)'!HA$1063)/12)</f>
        <v>12305.1651737199</v>
      </c>
    </row>
    <row r="677" customFormat="false" ht="15" hidden="false" customHeight="false" outlineLevel="0" collapsed="false">
      <c r="A677" s="48" t="s">
        <v>99</v>
      </c>
      <c r="B677" s="201" t="s">
        <v>184</v>
      </c>
      <c r="C677" s="201"/>
      <c r="D677" s="201" t="s">
        <v>101</v>
      </c>
      <c r="E677" s="246"/>
      <c r="F677" s="19" t="s">
        <v>595</v>
      </c>
      <c r="G677" s="52" t="s">
        <v>186</v>
      </c>
      <c r="H677" s="246"/>
      <c r="I677" s="246"/>
      <c r="BV677" s="321" t="n">
        <v>172.727272727273</v>
      </c>
      <c r="BW677" s="321" t="n">
        <v>169.69696969697</v>
      </c>
      <c r="BX677" s="321" t="n">
        <v>221.212121212121</v>
      </c>
      <c r="BY677" s="321" t="n">
        <v>233.333333333333</v>
      </c>
      <c r="BZ677" s="321" t="n">
        <v>242.272727272727</v>
      </c>
      <c r="CA677" s="321" t="n">
        <v>205.707070707071</v>
      </c>
      <c r="CB677" s="321" t="n">
        <v>174.848484848485</v>
      </c>
      <c r="CC677" s="321" t="n">
        <v>169.5</v>
      </c>
      <c r="CD677" s="321" t="n">
        <v>155.681818181818</v>
      </c>
      <c r="CE677" s="321" t="n">
        <v>136.363636363636</v>
      </c>
      <c r="CF677" s="321" t="n">
        <v>183.030303030303</v>
      </c>
      <c r="CG677" s="321" t="n">
        <v>183.363636363636</v>
      </c>
      <c r="CH677" s="322" t="n">
        <v>173.863636363636</v>
      </c>
      <c r="CI677" s="322" t="n">
        <v>172.727272727273</v>
      </c>
      <c r="CJ677" s="322" t="n">
        <v>234.848484848485</v>
      </c>
      <c r="CK677" s="322" t="n">
        <v>254.545454545455</v>
      </c>
      <c r="CL677" s="322" t="n">
        <v>262.5</v>
      </c>
      <c r="CM677" s="322" t="n">
        <v>272.727272727273</v>
      </c>
      <c r="CN677" s="322" t="n">
        <v>278.787878787879</v>
      </c>
      <c r="CO677" s="322" t="n">
        <v>335.681818181818</v>
      </c>
      <c r="CP677" s="322" t="n">
        <v>331.212121212121</v>
      </c>
      <c r="CQ677" s="322" t="n">
        <v>303.459595959596</v>
      </c>
      <c r="CR677" s="322" t="n">
        <v>291.818181818182</v>
      </c>
      <c r="CS677" s="322" t="n">
        <v>331.818181818182</v>
      </c>
      <c r="CT677" s="322" t="n">
        <v>328.409090909091</v>
      </c>
      <c r="CU677" s="322" t="n">
        <v>318.787878787879</v>
      </c>
      <c r="CV677" s="322" t="n">
        <v>325.984848484849</v>
      </c>
      <c r="CW677" s="322" t="n">
        <v>325</v>
      </c>
      <c r="CX677" s="322" t="n">
        <v>305.681818181818</v>
      </c>
      <c r="CY677" s="322" t="n">
        <v>274.242424242424</v>
      </c>
      <c r="CZ677" s="322" t="n">
        <v>322.424242424242</v>
      </c>
      <c r="DA677" s="322" t="n">
        <v>426.893939393939</v>
      </c>
      <c r="DB677" s="322" t="n">
        <v>419.69696969697</v>
      </c>
      <c r="DC677" s="322" t="n">
        <v>427.272727272727</v>
      </c>
      <c r="DD677" s="322" t="n">
        <v>410.530303030303</v>
      </c>
      <c r="DE677" s="322" t="n">
        <v>428.712121212121</v>
      </c>
      <c r="DF677" s="322" t="n">
        <v>459.848484848485</v>
      </c>
      <c r="DG677" s="322" t="n">
        <v>429.772727272727</v>
      </c>
      <c r="DH677" s="322" t="n">
        <v>457.575757575758</v>
      </c>
      <c r="DI677" s="322" t="n">
        <v>450</v>
      </c>
      <c r="DJ677" s="322" t="n">
        <v>544.186752651029</v>
      </c>
      <c r="DK677" s="322" t="n">
        <v>489.768077385926</v>
      </c>
      <c r="DL677" s="322" t="n">
        <v>544.186752651029</v>
      </c>
      <c r="DM677" s="322" t="n">
        <v>598.605427916132</v>
      </c>
      <c r="DN677" s="321" t="n">
        <v>582.028749079724</v>
      </c>
      <c r="DO677" s="321" t="n">
        <v>523.825874171752</v>
      </c>
      <c r="DP677" s="321" t="n">
        <v>582.028749079724</v>
      </c>
      <c r="DQ677" s="321" t="n">
        <v>640.231623987697</v>
      </c>
      <c r="DR677" s="321" t="n">
        <v>618.687632788489</v>
      </c>
      <c r="DS677" s="321" t="n">
        <v>556.81886950964</v>
      </c>
      <c r="DT677" s="321" t="n">
        <v>618.687632788489</v>
      </c>
      <c r="DU677" s="321" t="n">
        <v>680.556396067338</v>
      </c>
      <c r="DV677" s="321" t="n">
        <v>659.599386834284</v>
      </c>
      <c r="DW677" s="321" t="n">
        <v>593.639448150856</v>
      </c>
      <c r="DX677" s="321" t="n">
        <v>659.599386834284</v>
      </c>
      <c r="DY677" s="321" t="n">
        <v>725.559325517713</v>
      </c>
      <c r="DZ677" s="321" t="n">
        <v>686.247202062389</v>
      </c>
      <c r="EA677" s="322" t="n">
        <v>617.62248185615</v>
      </c>
      <c r="EB677" s="321" t="n">
        <v>686.247202062389</v>
      </c>
      <c r="EC677" s="321" t="n">
        <v>754.871922268628</v>
      </c>
      <c r="ED677" s="321" t="n">
        <v>713.97158902571</v>
      </c>
      <c r="EE677" s="321" t="n">
        <v>642.574430123139</v>
      </c>
      <c r="EF677" s="321" t="n">
        <v>713.97158902571</v>
      </c>
      <c r="EG677" s="321" t="n">
        <v>785.368747928281</v>
      </c>
      <c r="EH677" s="321" t="n">
        <v>742.816041222348</v>
      </c>
      <c r="EI677" s="321" t="n">
        <v>668.534437100114</v>
      </c>
      <c r="EJ677" s="321" t="n">
        <v>742.816041222348</v>
      </c>
      <c r="EK677" s="321" t="n">
        <v>817.097645344583</v>
      </c>
      <c r="EL677" s="321" t="n">
        <v>772.825809287731</v>
      </c>
      <c r="EM677" s="321" t="n">
        <v>695.543228358958</v>
      </c>
      <c r="EN677" s="321" t="n">
        <v>772.825809287731</v>
      </c>
      <c r="EO677" s="321" t="n">
        <v>850.108390216505</v>
      </c>
      <c r="EP677" s="321" t="n">
        <v>804.047971982956</v>
      </c>
      <c r="EQ677" s="321" t="n">
        <v>723.64317478466</v>
      </c>
      <c r="ER677" s="321" t="n">
        <v>804.047971982956</v>
      </c>
      <c r="ES677" s="321" t="n">
        <v>884.452769181251</v>
      </c>
      <c r="ET677" s="321" t="n">
        <v>836.531510051067</v>
      </c>
      <c r="EU677" s="321" t="n">
        <v>752.878359045961</v>
      </c>
      <c r="EV677" s="321" t="n">
        <v>836.531510051067</v>
      </c>
      <c r="EW677" s="321" t="n">
        <v>920.184661056174</v>
      </c>
      <c r="EX677" s="321" t="n">
        <v>870.32738305713</v>
      </c>
      <c r="EY677" s="321" t="n">
        <v>783.294644751417</v>
      </c>
      <c r="EZ677" s="321" t="n">
        <v>870.32738305713</v>
      </c>
      <c r="FA677" s="321" t="n">
        <v>957.360121362843</v>
      </c>
      <c r="FB677" s="321" t="n">
        <v>905.488609332638</v>
      </c>
      <c r="FC677" s="321" t="n">
        <v>814.939748399375</v>
      </c>
      <c r="FD677" s="321" t="n">
        <v>905.488609332638</v>
      </c>
      <c r="FE677" s="321" t="n">
        <v>996.037470265902</v>
      </c>
      <c r="FF677" s="321" t="n">
        <v>942.070349149677</v>
      </c>
      <c r="FG677" s="321" t="n">
        <v>847.863314234709</v>
      </c>
      <c r="FH677" s="321" t="n">
        <v>942.070349149677</v>
      </c>
      <c r="FI677" s="321" t="n">
        <v>1036.27738406464</v>
      </c>
      <c r="FJ677" s="321" t="n">
        <v>980.129991255324</v>
      </c>
      <c r="FK677" s="321" t="n">
        <v>882.116992129792</v>
      </c>
      <c r="FL677" s="321" t="n">
        <v>980.129991255324</v>
      </c>
      <c r="FM677" s="321" t="n">
        <v>1078.14299038086</v>
      </c>
      <c r="FN677" s="321" t="n">
        <v>1019.72724290204</v>
      </c>
      <c r="FO677" s="321" t="n">
        <v>917.754518611835</v>
      </c>
      <c r="FP677" s="321" t="n">
        <v>1019.72724290204</v>
      </c>
      <c r="FQ677" s="321" t="n">
        <v>1121.69996719224</v>
      </c>
      <c r="FR677" s="321" t="n">
        <v>1060.92422351528</v>
      </c>
      <c r="FS677" s="321" t="n">
        <v>954.831801163754</v>
      </c>
      <c r="FT677" s="321" t="n">
        <v>1060.92422351528</v>
      </c>
      <c r="FU677" s="321" t="n">
        <v>1167.01664586681</v>
      </c>
      <c r="FV677" s="321" t="n">
        <v>1103.7855621453</v>
      </c>
      <c r="FW677" s="321" t="n">
        <v>993.407005930769</v>
      </c>
      <c r="FX677" s="321" t="n">
        <v>1103.7855621453</v>
      </c>
      <c r="FY677" s="321" t="n">
        <v>1214.16411835983</v>
      </c>
      <c r="FZ677" s="321" t="n">
        <v>1148.37849885597</v>
      </c>
      <c r="GA677" s="321" t="n">
        <v>1033.54064897037</v>
      </c>
      <c r="GB677" s="321" t="n">
        <v>1148.37849885597</v>
      </c>
      <c r="GC677" s="321" t="n">
        <v>1263.21634874157</v>
      </c>
      <c r="GD677" s="321" t="n">
        <v>1194.77299020975</v>
      </c>
      <c r="GE677" s="321" t="n">
        <v>1075.29569118878</v>
      </c>
      <c r="GF677" s="321" t="n">
        <v>1194.77299020975</v>
      </c>
      <c r="GG677" s="321" t="n">
        <v>1314.25028923073</v>
      </c>
      <c r="GH677" s="354" t="n">
        <f aca="false">INDEX(Inputs!$X677:$BG677, MATCH('Inputs (Q)'!GH$1059,Inputs!$X$1:$BG$1,0))*('Inputs (Q)'!GH$1063/12)+INDEX(Inputs!$X677:$BG677, MATCH(('Inputs (Q)'!GH$1059-1),Inputs!$X$1:$BG$1,0))*((12-'Inputs (Q)'!GH$1063)/12)</f>
        <v>1206.84019741087</v>
      </c>
      <c r="GI677" s="354" t="n">
        <f aca="false">INDEX(Inputs!$X677:$BG677, MATCH('Inputs (Q)'!GI$1059,Inputs!$X$1:$BG$1,0))*('Inputs (Q)'!GI$1063/12)+INDEX(Inputs!$X677:$BG677, MATCH(('Inputs (Q)'!GI$1059-1),Inputs!$X$1:$BG$1,0))*((12-'Inputs (Q)'!GI$1063)/12)</f>
        <v>1218.90740461199</v>
      </c>
      <c r="GJ677" s="354" t="n">
        <f aca="false">INDEX(Inputs!$X677:$BG677, MATCH('Inputs (Q)'!GJ$1059,Inputs!$X$1:$BG$1,0))*('Inputs (Q)'!GJ$1063/12)+INDEX(Inputs!$X677:$BG677, MATCH(('Inputs (Q)'!GJ$1059-1),Inputs!$X$1:$BG$1,0))*((12-'Inputs (Q)'!GJ$1063)/12)</f>
        <v>1230.97461181311</v>
      </c>
      <c r="GK677" s="354" t="n">
        <f aca="false">INDEX(Inputs!$X677:$BG677, MATCH('Inputs (Q)'!GK$1059,Inputs!$X$1:$BG$1,0))*('Inputs (Q)'!GK$1063/12)+INDEX(Inputs!$X677:$BG677, MATCH(('Inputs (Q)'!GK$1059-1),Inputs!$X$1:$BG$1,0))*((12-'Inputs (Q)'!GK$1063)/12)</f>
        <v>1243.04181901422</v>
      </c>
      <c r="GL677" s="354" t="n">
        <f aca="false">INDEX(Inputs!$X677:$BG677, MATCH('Inputs (Q)'!GL$1059,Inputs!$X$1:$BG$1,0))*('Inputs (Q)'!GL$1063/12)+INDEX(Inputs!$X677:$BG677, MATCH(('Inputs (Q)'!GL$1059-1),Inputs!$X$1:$BG$1,0))*((12-'Inputs (Q)'!GL$1063)/12)</f>
        <v>1255.59654138627</v>
      </c>
      <c r="GM677" s="354" t="n">
        <f aca="false">INDEX(Inputs!$X677:$BG677, MATCH('Inputs (Q)'!GM$1059,Inputs!$X$1:$BG$1,0))*('Inputs (Q)'!GM$1063/12)+INDEX(Inputs!$X677:$BG677, MATCH(('Inputs (Q)'!GM$1059-1),Inputs!$X$1:$BG$1,0))*((12-'Inputs (Q)'!GM$1063)/12)</f>
        <v>1268.15126375831</v>
      </c>
      <c r="GN677" s="354" t="n">
        <f aca="false">INDEX(Inputs!$X677:$BG677, MATCH('Inputs (Q)'!GN$1059,Inputs!$X$1:$BG$1,0))*('Inputs (Q)'!GN$1063/12)+INDEX(Inputs!$X677:$BG677, MATCH(('Inputs (Q)'!GN$1059-1),Inputs!$X$1:$BG$1,0))*((12-'Inputs (Q)'!GN$1063)/12)</f>
        <v>1280.70598613036</v>
      </c>
      <c r="GO677" s="354" t="n">
        <f aca="false">INDEX(Inputs!$X677:$BG677, MATCH('Inputs (Q)'!GO$1059,Inputs!$X$1:$BG$1,0))*('Inputs (Q)'!GO$1063/12)+INDEX(Inputs!$X677:$BG677, MATCH(('Inputs (Q)'!GO$1059-1),Inputs!$X$1:$BG$1,0))*((12-'Inputs (Q)'!GO$1063)/12)</f>
        <v>1293.2607085024</v>
      </c>
      <c r="GP677" s="354" t="n">
        <f aca="false">INDEX(Inputs!$X677:$BG677, MATCH('Inputs (Q)'!GP$1059,Inputs!$X$1:$BG$1,0))*('Inputs (Q)'!GP$1063/12)+INDEX(Inputs!$X677:$BG677, MATCH(('Inputs (Q)'!GP$1059-1),Inputs!$X$1:$BG$1,0))*((12-'Inputs (Q)'!GP$1063)/12)</f>
        <v>1306.32264165827</v>
      </c>
      <c r="GQ677" s="354" t="n">
        <f aca="false">INDEX(Inputs!$X677:$BG677, MATCH('Inputs (Q)'!GQ$1059,Inputs!$X$1:$BG$1,0))*('Inputs (Q)'!GQ$1063/12)+INDEX(Inputs!$X677:$BG677, MATCH(('Inputs (Q)'!GQ$1059-1),Inputs!$X$1:$BG$1,0))*((12-'Inputs (Q)'!GQ$1063)/12)</f>
        <v>1319.38457481415</v>
      </c>
      <c r="GR677" s="354" t="n">
        <f aca="false">INDEX(Inputs!$X677:$BG677, MATCH('Inputs (Q)'!GR$1059,Inputs!$X$1:$BG$1,0))*('Inputs (Q)'!GR$1063/12)+INDEX(Inputs!$X677:$BG677, MATCH(('Inputs (Q)'!GR$1059-1),Inputs!$X$1:$BG$1,0))*((12-'Inputs (Q)'!GR$1063)/12)</f>
        <v>1332.44650797002</v>
      </c>
      <c r="GS677" s="354" t="n">
        <f aca="false">INDEX(Inputs!$X677:$BG677, MATCH('Inputs (Q)'!GS$1059,Inputs!$X$1:$BG$1,0))*('Inputs (Q)'!GS$1063/12)+INDEX(Inputs!$X677:$BG677, MATCH(('Inputs (Q)'!GS$1059-1),Inputs!$X$1:$BG$1,0))*((12-'Inputs (Q)'!GS$1063)/12)</f>
        <v>1345.5084411259</v>
      </c>
      <c r="GT677" s="354" t="n">
        <f aca="false">INDEX(Inputs!$X677:$BG677, MATCH('Inputs (Q)'!GT$1059,Inputs!$X$1:$BG$1,0))*('Inputs (Q)'!GT$1063/12)+INDEX(Inputs!$X677:$BG677, MATCH(('Inputs (Q)'!GT$1059-1),Inputs!$X$1:$BG$1,0))*((12-'Inputs (Q)'!GT$1063)/12)</f>
        <v>1359.09807638127</v>
      </c>
      <c r="GU677" s="354" t="n">
        <f aca="false">INDEX(Inputs!$X677:$BG677, MATCH('Inputs (Q)'!GU$1059,Inputs!$X$1:$BG$1,0))*('Inputs (Q)'!GU$1063/12)+INDEX(Inputs!$X677:$BG677, MATCH(('Inputs (Q)'!GU$1059-1),Inputs!$X$1:$BG$1,0))*((12-'Inputs (Q)'!GU$1063)/12)</f>
        <v>1372.68771163664</v>
      </c>
      <c r="GV677" s="354" t="n">
        <f aca="false">INDEX(Inputs!$X677:$BG677, MATCH('Inputs (Q)'!GV$1059,Inputs!$X$1:$BG$1,0))*('Inputs (Q)'!GV$1063/12)+INDEX(Inputs!$X677:$BG677, MATCH(('Inputs (Q)'!GV$1059-1),Inputs!$X$1:$BG$1,0))*((12-'Inputs (Q)'!GV$1063)/12)</f>
        <v>1386.27734689201</v>
      </c>
      <c r="GW677" s="354" t="n">
        <f aca="false">INDEX(Inputs!$X677:$BG677, MATCH('Inputs (Q)'!GW$1059,Inputs!$X$1:$BG$1,0))*('Inputs (Q)'!GW$1063/12)+INDEX(Inputs!$X677:$BG677, MATCH(('Inputs (Q)'!GW$1059-1),Inputs!$X$1:$BG$1,0))*((12-'Inputs (Q)'!GW$1063)/12)</f>
        <v>1399.86698214738</v>
      </c>
      <c r="GX677" s="354" t="n">
        <f aca="false">INDEX(Inputs!$X677:$BG677, MATCH('Inputs (Q)'!GX$1059,Inputs!$X$1:$BG$1,0))*('Inputs (Q)'!GX$1063/12)+INDEX(Inputs!$X677:$BG677, MATCH(('Inputs (Q)'!GX$1059-1),Inputs!$X$1:$BG$1,0))*((12-'Inputs (Q)'!GX$1063)/12)</f>
        <v>1414.00563866707</v>
      </c>
      <c r="GY677" s="354" t="n">
        <f aca="false">INDEX(Inputs!$X677:$BG677, MATCH('Inputs (Q)'!GY$1059,Inputs!$X$1:$BG$1,0))*('Inputs (Q)'!GY$1063/12)+INDEX(Inputs!$X677:$BG677, MATCH(('Inputs (Q)'!GY$1059-1),Inputs!$X$1:$BG$1,0))*((12-'Inputs (Q)'!GY$1063)/12)</f>
        <v>1428.14429518676</v>
      </c>
      <c r="GZ677" s="354" t="n">
        <f aca="false">INDEX(Inputs!$X677:$BG677, MATCH('Inputs (Q)'!GZ$1059,Inputs!$X$1:$BG$1,0))*('Inputs (Q)'!GZ$1063/12)+INDEX(Inputs!$X677:$BG677, MATCH(('Inputs (Q)'!GZ$1059-1),Inputs!$X$1:$BG$1,0))*((12-'Inputs (Q)'!GZ$1063)/12)</f>
        <v>1442.28295170645</v>
      </c>
      <c r="HA677" s="354" t="n">
        <f aca="false">INDEX(Inputs!$X677:$BG677, MATCH('Inputs (Q)'!HA$1059,Inputs!$X$1:$BG$1,0))*('Inputs (Q)'!HA$1063/12)+INDEX(Inputs!$X677:$BG677, MATCH(('Inputs (Q)'!HA$1059-1),Inputs!$X$1:$BG$1,0))*((12-'Inputs (Q)'!HA$1063)/12)</f>
        <v>1456.42160822614</v>
      </c>
    </row>
    <row r="678" customFormat="false" ht="15" hidden="false" customHeight="false" outlineLevel="0" collapsed="false">
      <c r="A678" s="48" t="s">
        <v>99</v>
      </c>
      <c r="B678" s="201" t="s">
        <v>184</v>
      </c>
      <c r="C678" s="201"/>
      <c r="D678" s="201" t="s">
        <v>101</v>
      </c>
      <c r="E678" s="246"/>
      <c r="F678" s="19" t="s">
        <v>596</v>
      </c>
      <c r="G678" s="52" t="s">
        <v>186</v>
      </c>
      <c r="H678" s="246"/>
      <c r="I678" s="246"/>
      <c r="BV678" s="321" t="n">
        <v>327.272727272727</v>
      </c>
      <c r="BW678" s="321" t="n">
        <v>343.939393939394</v>
      </c>
      <c r="BX678" s="321" t="n">
        <v>380.30303030303</v>
      </c>
      <c r="BY678" s="321" t="n">
        <v>381.818181818182</v>
      </c>
      <c r="BZ678" s="321" t="n">
        <v>398.484848484848</v>
      </c>
      <c r="CA678" s="321" t="n">
        <v>390.530303030303</v>
      </c>
      <c r="CB678" s="321" t="n">
        <v>386.666666666667</v>
      </c>
      <c r="CC678" s="321" t="n">
        <v>443.939393939394</v>
      </c>
      <c r="CD678" s="321" t="n">
        <v>443.939393939394</v>
      </c>
      <c r="CE678" s="321" t="n">
        <v>437.121212121212</v>
      </c>
      <c r="CF678" s="321" t="n">
        <v>446.363636363636</v>
      </c>
      <c r="CG678" s="321" t="n">
        <v>413.333333333333</v>
      </c>
      <c r="CH678" s="322" t="n">
        <v>382.19696969697</v>
      </c>
      <c r="CI678" s="322" t="n">
        <v>339.545454545455</v>
      </c>
      <c r="CJ678" s="322" t="n">
        <v>437.727272727273</v>
      </c>
      <c r="CK678" s="322" t="n">
        <v>463.863636363636</v>
      </c>
      <c r="CL678" s="322" t="n">
        <v>474.545454545455</v>
      </c>
      <c r="CM678" s="322" t="n">
        <v>472.727272727273</v>
      </c>
      <c r="CN678" s="322" t="n">
        <v>475.606060606061</v>
      </c>
      <c r="CO678" s="322" t="n">
        <v>553.787878787879</v>
      </c>
      <c r="CP678" s="322" t="n">
        <v>567.424242424242</v>
      </c>
      <c r="CQ678" s="322" t="n">
        <v>573.333333333333</v>
      </c>
      <c r="CR678" s="322" t="n">
        <v>472.727272727273</v>
      </c>
      <c r="CS678" s="322" t="n">
        <v>450</v>
      </c>
      <c r="CT678" s="322" t="n">
        <v>429.166666666667</v>
      </c>
      <c r="CU678" s="322" t="n">
        <v>418.484848484849</v>
      </c>
      <c r="CV678" s="322" t="n">
        <v>464.848484848485</v>
      </c>
      <c r="CW678" s="322" t="n">
        <v>485.227272727273</v>
      </c>
      <c r="CX678" s="322" t="n">
        <v>481.439393939394</v>
      </c>
      <c r="CY678" s="322" t="n">
        <v>489.772727272727</v>
      </c>
      <c r="CZ678" s="322" t="n">
        <v>585.606060606061</v>
      </c>
      <c r="DA678" s="322" t="n">
        <v>647.727272727273</v>
      </c>
      <c r="DB678" s="322" t="n">
        <v>703.030303030303</v>
      </c>
      <c r="DC678" s="322" t="n">
        <v>781.212121212121</v>
      </c>
      <c r="DD678" s="322" t="n">
        <v>753.181818181818</v>
      </c>
      <c r="DE678" s="322" t="n">
        <v>697.80303030303</v>
      </c>
      <c r="DF678" s="322" t="n">
        <v>725.252525252525</v>
      </c>
      <c r="DG678" s="322" t="n">
        <v>672.575757575758</v>
      </c>
      <c r="DH678" s="322" t="n">
        <v>747.727272727273</v>
      </c>
      <c r="DI678" s="322" t="n">
        <v>750</v>
      </c>
      <c r="DJ678" s="322" t="n">
        <v>871.520070658051</v>
      </c>
      <c r="DK678" s="322" t="n">
        <v>827.944067125148</v>
      </c>
      <c r="DL678" s="322" t="n">
        <v>871.520070658051</v>
      </c>
      <c r="DM678" s="322" t="n">
        <v>915.096074190953</v>
      </c>
      <c r="DN678" s="321" t="n">
        <v>932.124374678158</v>
      </c>
      <c r="DO678" s="321" t="n">
        <v>885.51815594425</v>
      </c>
      <c r="DP678" s="321" t="n">
        <v>932.124374678158</v>
      </c>
      <c r="DQ678" s="321" t="n">
        <v>978.730593412066</v>
      </c>
      <c r="DR678" s="321" t="n">
        <v>990.833912836643</v>
      </c>
      <c r="DS678" s="321" t="n">
        <v>941.292217194811</v>
      </c>
      <c r="DT678" s="321" t="n">
        <v>990.833912836643</v>
      </c>
      <c r="DU678" s="321" t="n">
        <v>1040.37560847848</v>
      </c>
      <c r="DV678" s="321" t="n">
        <v>1056.35446180819</v>
      </c>
      <c r="DW678" s="321" t="n">
        <v>1003.53673871778</v>
      </c>
      <c r="DX678" s="321" t="n">
        <v>1056.35446180819</v>
      </c>
      <c r="DY678" s="321" t="n">
        <v>1109.1721848986</v>
      </c>
      <c r="DZ678" s="321" t="n">
        <v>1099.03118206524</v>
      </c>
      <c r="EA678" s="322" t="n">
        <v>1044.07962296197</v>
      </c>
      <c r="EB678" s="321" t="n">
        <v>1099.03118206524</v>
      </c>
      <c r="EC678" s="321" t="n">
        <v>1153.9827411685</v>
      </c>
      <c r="ED678" s="321" t="n">
        <v>1143.43204182067</v>
      </c>
      <c r="EE678" s="321" t="n">
        <v>1086.26043972964</v>
      </c>
      <c r="EF678" s="321" t="n">
        <v>1143.43204182067</v>
      </c>
      <c r="EG678" s="321" t="n">
        <v>1200.60364391171</v>
      </c>
      <c r="EH678" s="321" t="n">
        <v>1189.62669631023</v>
      </c>
      <c r="EI678" s="321" t="n">
        <v>1130.14536149472</v>
      </c>
      <c r="EJ678" s="321" t="n">
        <v>1189.62669631023</v>
      </c>
      <c r="EK678" s="321" t="n">
        <v>1249.10803112574</v>
      </c>
      <c r="EL678" s="321" t="n">
        <v>1237.68761484116</v>
      </c>
      <c r="EM678" s="321" t="n">
        <v>1175.8032340991</v>
      </c>
      <c r="EN678" s="321" t="n">
        <v>1237.68761484116</v>
      </c>
      <c r="EO678" s="321" t="n">
        <v>1299.57199558322</v>
      </c>
      <c r="EP678" s="321" t="n">
        <v>1287.69019448074</v>
      </c>
      <c r="EQ678" s="321" t="n">
        <v>1223.30568475671</v>
      </c>
      <c r="ER678" s="321" t="n">
        <v>1287.69019448074</v>
      </c>
      <c r="ES678" s="321" t="n">
        <v>1352.07470420478</v>
      </c>
      <c r="ET678" s="321" t="n">
        <v>1339.71287833777</v>
      </c>
      <c r="EU678" s="321" t="n">
        <v>1272.72723442088</v>
      </c>
      <c r="EV678" s="321" t="n">
        <v>1339.71287833777</v>
      </c>
      <c r="EW678" s="321" t="n">
        <v>1406.69852225465</v>
      </c>
      <c r="EX678" s="321" t="n">
        <v>1393.83727862261</v>
      </c>
      <c r="EY678" s="321" t="n">
        <v>1324.14541469148</v>
      </c>
      <c r="EZ678" s="321" t="n">
        <v>1393.83727862261</v>
      </c>
      <c r="FA678" s="321" t="n">
        <v>1463.52914255374</v>
      </c>
      <c r="FB678" s="321" t="n">
        <v>1450.14830467897</v>
      </c>
      <c r="FC678" s="321" t="n">
        <v>1377.64088944502</v>
      </c>
      <c r="FD678" s="321" t="n">
        <v>1450.14830467897</v>
      </c>
      <c r="FE678" s="321" t="n">
        <v>1522.65571991291</v>
      </c>
      <c r="FF678" s="321" t="n">
        <v>1508.734296188</v>
      </c>
      <c r="FG678" s="321" t="n">
        <v>1433.2975813786</v>
      </c>
      <c r="FH678" s="321" t="n">
        <v>1508.734296188</v>
      </c>
      <c r="FI678" s="321" t="n">
        <v>1584.1710109974</v>
      </c>
      <c r="FJ678" s="321" t="n">
        <v>1569.68716175399</v>
      </c>
      <c r="FK678" s="321" t="n">
        <v>1491.20280366629</v>
      </c>
      <c r="FL678" s="321" t="n">
        <v>1569.68716175399</v>
      </c>
      <c r="FM678" s="321" t="n">
        <v>1648.17151984169</v>
      </c>
      <c r="FN678" s="321" t="n">
        <v>1633.10252308885</v>
      </c>
      <c r="FO678" s="321" t="n">
        <v>1551.44739693441</v>
      </c>
      <c r="FP678" s="321" t="n">
        <v>1633.10252308885</v>
      </c>
      <c r="FQ678" s="321" t="n">
        <v>1714.75764924329</v>
      </c>
      <c r="FR678" s="321" t="n">
        <v>1699.07986502164</v>
      </c>
      <c r="FS678" s="321" t="n">
        <v>1614.12587177056</v>
      </c>
      <c r="FT678" s="321" t="n">
        <v>1699.07986502164</v>
      </c>
      <c r="FU678" s="321" t="n">
        <v>1784.03385827272</v>
      </c>
      <c r="FV678" s="321" t="n">
        <v>1767.72269156852</v>
      </c>
      <c r="FW678" s="321" t="n">
        <v>1679.33655699009</v>
      </c>
      <c r="FX678" s="321" t="n">
        <v>1767.72269156852</v>
      </c>
      <c r="FY678" s="321" t="n">
        <v>1856.10882614694</v>
      </c>
      <c r="FZ678" s="321" t="n">
        <v>1839.13868830788</v>
      </c>
      <c r="GA678" s="321" t="n">
        <v>1747.18175389249</v>
      </c>
      <c r="GB678" s="321" t="n">
        <v>1839.13868830788</v>
      </c>
      <c r="GC678" s="321" t="n">
        <v>1931.09562272328</v>
      </c>
      <c r="GD678" s="321" t="n">
        <v>1913.43989131552</v>
      </c>
      <c r="GE678" s="321" t="n">
        <v>1817.76789674975</v>
      </c>
      <c r="GF678" s="321" t="n">
        <v>1913.43989131552</v>
      </c>
      <c r="GG678" s="321" t="n">
        <v>2009.1118858813</v>
      </c>
      <c r="GH678" s="354" t="n">
        <f aca="false">INDEX(Inputs!$X678:$BG678, MATCH('Inputs (Q)'!GH$1059,Inputs!$X$1:$BG$1,0))*('Inputs (Q)'!GH$1063/12)+INDEX(Inputs!$X678:$BG678, MATCH(('Inputs (Q)'!GH$1059-1),Inputs!$X$1:$BG$1,0))*((12-'Inputs (Q)'!GH$1063)/12)</f>
        <v>1932.76563421781</v>
      </c>
      <c r="GI678" s="354" t="n">
        <f aca="false">INDEX(Inputs!$X678:$BG678, MATCH('Inputs (Q)'!GI$1059,Inputs!$X$1:$BG$1,0))*('Inputs (Q)'!GI$1063/12)+INDEX(Inputs!$X678:$BG678, MATCH(('Inputs (Q)'!GI$1059-1),Inputs!$X$1:$BG$1,0))*((12-'Inputs (Q)'!GI$1063)/12)</f>
        <v>1952.0913771201</v>
      </c>
      <c r="GJ678" s="354" t="n">
        <f aca="false">INDEX(Inputs!$X678:$BG678, MATCH('Inputs (Q)'!GJ$1059,Inputs!$X$1:$BG$1,0))*('Inputs (Q)'!GJ$1063/12)+INDEX(Inputs!$X678:$BG678, MATCH(('Inputs (Q)'!GJ$1059-1),Inputs!$X$1:$BG$1,0))*((12-'Inputs (Q)'!GJ$1063)/12)</f>
        <v>1971.41712002238</v>
      </c>
      <c r="GK678" s="354" t="n">
        <f aca="false">INDEX(Inputs!$X678:$BG678, MATCH('Inputs (Q)'!GK$1059,Inputs!$X$1:$BG$1,0))*('Inputs (Q)'!GK$1063/12)+INDEX(Inputs!$X678:$BG678, MATCH(('Inputs (Q)'!GK$1059-1),Inputs!$X$1:$BG$1,0))*((12-'Inputs (Q)'!GK$1063)/12)</f>
        <v>1990.74286292467</v>
      </c>
      <c r="GL678" s="354" t="n">
        <f aca="false">INDEX(Inputs!$X678:$BG678, MATCH('Inputs (Q)'!GL$1059,Inputs!$X$1:$BG$1,0))*('Inputs (Q)'!GL$1063/12)+INDEX(Inputs!$X678:$BG678, MATCH(('Inputs (Q)'!GL$1059-1),Inputs!$X$1:$BG$1,0))*((12-'Inputs (Q)'!GL$1063)/12)</f>
        <v>2010.84936584021</v>
      </c>
      <c r="GM678" s="354" t="n">
        <f aca="false">INDEX(Inputs!$X678:$BG678, MATCH('Inputs (Q)'!GM$1059,Inputs!$X$1:$BG$1,0))*('Inputs (Q)'!GM$1063/12)+INDEX(Inputs!$X678:$BG678, MATCH(('Inputs (Q)'!GM$1059-1),Inputs!$X$1:$BG$1,0))*((12-'Inputs (Q)'!GM$1063)/12)</f>
        <v>2030.95586875575</v>
      </c>
      <c r="GN678" s="354" t="n">
        <f aca="false">INDEX(Inputs!$X678:$BG678, MATCH('Inputs (Q)'!GN$1059,Inputs!$X$1:$BG$1,0))*('Inputs (Q)'!GN$1063/12)+INDEX(Inputs!$X678:$BG678, MATCH(('Inputs (Q)'!GN$1059-1),Inputs!$X$1:$BG$1,0))*((12-'Inputs (Q)'!GN$1063)/12)</f>
        <v>2051.06237167129</v>
      </c>
      <c r="GO678" s="354" t="n">
        <f aca="false">INDEX(Inputs!$X678:$BG678, MATCH('Inputs (Q)'!GO$1059,Inputs!$X$1:$BG$1,0))*('Inputs (Q)'!GO$1063/12)+INDEX(Inputs!$X678:$BG678, MATCH(('Inputs (Q)'!GO$1059-1),Inputs!$X$1:$BG$1,0))*((12-'Inputs (Q)'!GO$1063)/12)</f>
        <v>2071.16887458683</v>
      </c>
      <c r="GP678" s="354" t="n">
        <f aca="false">INDEX(Inputs!$X678:$BG678, MATCH('Inputs (Q)'!GP$1059,Inputs!$X$1:$BG$1,0))*('Inputs (Q)'!GP$1063/12)+INDEX(Inputs!$X678:$BG678, MATCH(('Inputs (Q)'!GP$1059-1),Inputs!$X$1:$BG$1,0))*((12-'Inputs (Q)'!GP$1063)/12)</f>
        <v>2092.08768022015</v>
      </c>
      <c r="GQ678" s="354" t="n">
        <f aca="false">INDEX(Inputs!$X678:$BG678, MATCH('Inputs (Q)'!GQ$1059,Inputs!$X$1:$BG$1,0))*('Inputs (Q)'!GQ$1063/12)+INDEX(Inputs!$X678:$BG678, MATCH(('Inputs (Q)'!GQ$1059-1),Inputs!$X$1:$BG$1,0))*((12-'Inputs (Q)'!GQ$1063)/12)</f>
        <v>2113.00648585348</v>
      </c>
      <c r="GR678" s="354" t="n">
        <f aca="false">INDEX(Inputs!$X678:$BG678, MATCH('Inputs (Q)'!GR$1059,Inputs!$X$1:$BG$1,0))*('Inputs (Q)'!GR$1063/12)+INDEX(Inputs!$X678:$BG678, MATCH(('Inputs (Q)'!GR$1059-1),Inputs!$X$1:$BG$1,0))*((12-'Inputs (Q)'!GR$1063)/12)</f>
        <v>2133.92529148681</v>
      </c>
      <c r="GS678" s="354" t="n">
        <f aca="false">INDEX(Inputs!$X678:$BG678, MATCH('Inputs (Q)'!GS$1059,Inputs!$X$1:$BG$1,0))*('Inputs (Q)'!GS$1063/12)+INDEX(Inputs!$X678:$BG678, MATCH(('Inputs (Q)'!GS$1059-1),Inputs!$X$1:$BG$1,0))*((12-'Inputs (Q)'!GS$1063)/12)</f>
        <v>2154.84409712013</v>
      </c>
      <c r="GT678" s="354" t="n">
        <f aca="false">INDEX(Inputs!$X678:$BG678, MATCH('Inputs (Q)'!GT$1059,Inputs!$X$1:$BG$1,0))*('Inputs (Q)'!GT$1063/12)+INDEX(Inputs!$X678:$BG678, MATCH(('Inputs (Q)'!GT$1059-1),Inputs!$X$1:$BG$1,0))*((12-'Inputs (Q)'!GT$1063)/12)</f>
        <v>2176.60802250105</v>
      </c>
      <c r="GU678" s="354" t="n">
        <f aca="false">INDEX(Inputs!$X678:$BG678, MATCH('Inputs (Q)'!GU$1059,Inputs!$X$1:$BG$1,0))*('Inputs (Q)'!GU$1063/12)+INDEX(Inputs!$X678:$BG678, MATCH(('Inputs (Q)'!GU$1059-1),Inputs!$X$1:$BG$1,0))*((12-'Inputs (Q)'!GU$1063)/12)</f>
        <v>2198.37194788196</v>
      </c>
      <c r="GV678" s="354" t="n">
        <f aca="false">INDEX(Inputs!$X678:$BG678, MATCH('Inputs (Q)'!GV$1059,Inputs!$X$1:$BG$1,0))*('Inputs (Q)'!GV$1063/12)+INDEX(Inputs!$X678:$BG678, MATCH(('Inputs (Q)'!GV$1059-1),Inputs!$X$1:$BG$1,0))*((12-'Inputs (Q)'!GV$1063)/12)</f>
        <v>2220.13587326287</v>
      </c>
      <c r="GW678" s="354" t="n">
        <f aca="false">INDEX(Inputs!$X678:$BG678, MATCH('Inputs (Q)'!GW$1059,Inputs!$X$1:$BG$1,0))*('Inputs (Q)'!GW$1063/12)+INDEX(Inputs!$X678:$BG678, MATCH(('Inputs (Q)'!GW$1059-1),Inputs!$X$1:$BG$1,0))*((12-'Inputs (Q)'!GW$1063)/12)</f>
        <v>2241.89979864379</v>
      </c>
      <c r="GX678" s="354" t="n">
        <f aca="false">INDEX(Inputs!$X678:$BG678, MATCH('Inputs (Q)'!GX$1059,Inputs!$X$1:$BG$1,0))*('Inputs (Q)'!GX$1063/12)+INDEX(Inputs!$X678:$BG678, MATCH(('Inputs (Q)'!GX$1059-1),Inputs!$X$1:$BG$1,0))*((12-'Inputs (Q)'!GX$1063)/12)</f>
        <v>2264.54298661009</v>
      </c>
      <c r="GY678" s="354" t="n">
        <f aca="false">INDEX(Inputs!$X678:$BG678, MATCH('Inputs (Q)'!GY$1059,Inputs!$X$1:$BG$1,0))*('Inputs (Q)'!GY$1063/12)+INDEX(Inputs!$X678:$BG678, MATCH(('Inputs (Q)'!GY$1059-1),Inputs!$X$1:$BG$1,0))*((12-'Inputs (Q)'!GY$1063)/12)</f>
        <v>2287.18617457639</v>
      </c>
      <c r="GZ678" s="354" t="n">
        <f aca="false">INDEX(Inputs!$X678:$BG678, MATCH('Inputs (Q)'!GZ$1059,Inputs!$X$1:$BG$1,0))*('Inputs (Q)'!GZ$1063/12)+INDEX(Inputs!$X678:$BG678, MATCH(('Inputs (Q)'!GZ$1059-1),Inputs!$X$1:$BG$1,0))*((12-'Inputs (Q)'!GZ$1063)/12)</f>
        <v>2309.82936254269</v>
      </c>
      <c r="HA678" s="354" t="n">
        <f aca="false">INDEX(Inputs!$X678:$BG678, MATCH('Inputs (Q)'!HA$1059,Inputs!$X$1:$BG$1,0))*('Inputs (Q)'!HA$1063/12)+INDEX(Inputs!$X678:$BG678, MATCH(('Inputs (Q)'!HA$1059-1),Inputs!$X$1:$BG$1,0))*((12-'Inputs (Q)'!HA$1063)/12)</f>
        <v>2332.472550509</v>
      </c>
    </row>
    <row r="679" customFormat="false" ht="15" hidden="false" customHeight="false" outlineLevel="0" collapsed="false">
      <c r="A679" s="48" t="s">
        <v>99</v>
      </c>
      <c r="B679" s="201" t="s">
        <v>184</v>
      </c>
      <c r="C679" s="201"/>
      <c r="D679" s="201" t="s">
        <v>101</v>
      </c>
      <c r="E679" s="246"/>
      <c r="F679" s="19" t="s">
        <v>597</v>
      </c>
      <c r="G679" s="52" t="s">
        <v>186</v>
      </c>
      <c r="H679" s="246"/>
      <c r="I679" s="246"/>
      <c r="BV679" s="353" t="n">
        <v>1668.64172666667</v>
      </c>
      <c r="BW679" s="353" t="n">
        <v>2075.46857333333</v>
      </c>
      <c r="BX679" s="353" t="n">
        <v>1913.06413</v>
      </c>
      <c r="BY679" s="353" t="n">
        <v>1820.69467666667</v>
      </c>
      <c r="BZ679" s="353" t="n">
        <v>2416.25409666667</v>
      </c>
      <c r="CA679" s="353" t="n">
        <v>2141.91703333333</v>
      </c>
      <c r="CB679" s="353" t="n">
        <v>2335.42022666667</v>
      </c>
      <c r="CC679" s="353" t="n">
        <v>2031.57303333333</v>
      </c>
      <c r="CD679" s="353" t="n">
        <v>1923.73352</v>
      </c>
      <c r="CE679" s="353" t="n">
        <v>1985.08269333333</v>
      </c>
      <c r="CF679" s="353" t="n">
        <v>1672.92564</v>
      </c>
      <c r="CG679" s="353" t="n">
        <v>1871.39151</v>
      </c>
      <c r="CH679" s="354" t="n">
        <v>1591.07567666667</v>
      </c>
      <c r="CI679" s="354" t="n">
        <v>1845.96984666667</v>
      </c>
      <c r="CJ679" s="354" t="n">
        <v>1720.40206666667</v>
      </c>
      <c r="CK679" s="354" t="n">
        <v>1904.64276333333</v>
      </c>
      <c r="CL679" s="354" t="n">
        <v>1925.84410666667</v>
      </c>
      <c r="CM679" s="354" t="n">
        <v>1509.59857333333</v>
      </c>
      <c r="CN679" s="354" t="n">
        <v>2480.69308666667</v>
      </c>
      <c r="CO679" s="354" t="n">
        <v>2051.60604333333</v>
      </c>
      <c r="CP679" s="354" t="n">
        <v>2362.07933333333</v>
      </c>
      <c r="CQ679" s="354" t="n">
        <v>2632.88491333333</v>
      </c>
      <c r="CR679" s="354" t="n">
        <v>2711.55429</v>
      </c>
      <c r="CS679" s="354" t="n">
        <v>2920.24065333333</v>
      </c>
      <c r="CT679" s="354" t="n">
        <v>3367.23606666667</v>
      </c>
      <c r="CU679" s="354" t="n">
        <v>3845.07389333333</v>
      </c>
      <c r="CV679" s="354" t="n">
        <v>3487.94294333333</v>
      </c>
      <c r="CW679" s="354" t="n">
        <v>2868.32716666667</v>
      </c>
      <c r="CX679" s="354" t="n">
        <v>3068.59368333333</v>
      </c>
      <c r="CY679" s="354" t="n">
        <v>3033.50382</v>
      </c>
      <c r="CZ679" s="354" t="n">
        <v>4423.16994</v>
      </c>
      <c r="DA679" s="354" t="n">
        <v>4207.24714</v>
      </c>
      <c r="DB679" s="354" t="n">
        <v>4662.55420333333</v>
      </c>
      <c r="DC679" s="354" t="n">
        <v>4001.09362666667</v>
      </c>
      <c r="DD679" s="354" t="n">
        <v>4132.49750333333</v>
      </c>
      <c r="DE679" s="354" t="n">
        <v>4278.97974333333</v>
      </c>
      <c r="DF679" s="354" t="n">
        <v>5166.00700333333</v>
      </c>
      <c r="DG679" s="354" t="n">
        <v>6946.92803</v>
      </c>
      <c r="DH679" s="354" t="n">
        <v>8833.33333333333</v>
      </c>
      <c r="DI679" s="354" t="n">
        <v>10000</v>
      </c>
      <c r="DJ679" s="354" t="n">
        <v>8166.66666666667</v>
      </c>
      <c r="DK679" s="354" t="n">
        <v>7500</v>
      </c>
      <c r="DL679" s="354" t="n">
        <v>5933.69107739275</v>
      </c>
      <c r="DM679" s="354" t="n">
        <v>6592.99008599194</v>
      </c>
      <c r="DN679" s="353" t="n">
        <v>6784.62173185951</v>
      </c>
      <c r="DO679" s="353" t="n">
        <v>6784.62173185951</v>
      </c>
      <c r="DP679" s="353" t="n">
        <v>7538.46859095501</v>
      </c>
      <c r="DQ679" s="353" t="n">
        <v>9046.16230914601</v>
      </c>
      <c r="DR679" s="353" t="n">
        <v>8814.60413122037</v>
      </c>
      <c r="DS679" s="353" t="n">
        <v>8013.27648292761</v>
      </c>
      <c r="DT679" s="353" t="n">
        <v>7211.94883463485</v>
      </c>
      <c r="DU679" s="353" t="n">
        <v>8013.27648292761</v>
      </c>
      <c r="DV679" s="353" t="n">
        <v>7688.85100832726</v>
      </c>
      <c r="DW679" s="353" t="n">
        <v>7688.85100832726</v>
      </c>
      <c r="DX679" s="353" t="n">
        <v>8543.16778703029</v>
      </c>
      <c r="DY679" s="353" t="n">
        <v>10251.8013444363</v>
      </c>
      <c r="DZ679" s="353" t="n">
        <v>9777.14294218895</v>
      </c>
      <c r="EA679" s="354" t="n">
        <v>8888.31176562632</v>
      </c>
      <c r="EB679" s="353" t="n">
        <v>7999.48058906368</v>
      </c>
      <c r="EC679" s="353" t="n">
        <v>8888.31176562632</v>
      </c>
      <c r="ED679" s="353" t="n">
        <v>8322.65960486186</v>
      </c>
      <c r="EE679" s="353" t="n">
        <v>8322.65960486186</v>
      </c>
      <c r="EF679" s="353" t="n">
        <v>9247.39956095762</v>
      </c>
      <c r="EG679" s="353" t="n">
        <v>11096.8794731491</v>
      </c>
      <c r="EH679" s="353" t="n">
        <v>10583.0939535423</v>
      </c>
      <c r="EI679" s="353" t="n">
        <v>9620.99450322031</v>
      </c>
      <c r="EJ679" s="353" t="n">
        <v>8658.89505289828</v>
      </c>
      <c r="EK679" s="353" t="n">
        <v>9620.99450322031</v>
      </c>
      <c r="EL679" s="353" t="n">
        <v>9008.71441303537</v>
      </c>
      <c r="EM679" s="353" t="n">
        <v>9008.71441303537</v>
      </c>
      <c r="EN679" s="353" t="n">
        <v>10009.6826811504</v>
      </c>
      <c r="EO679" s="353" t="n">
        <v>12011.6192173805</v>
      </c>
      <c r="EP679" s="353" t="n">
        <v>11455.4812476158</v>
      </c>
      <c r="EQ679" s="353" t="n">
        <v>10414.0738614689</v>
      </c>
      <c r="ER679" s="353" t="n">
        <v>9372.666475322</v>
      </c>
      <c r="ES679" s="353" t="n">
        <v>10414.0738614689</v>
      </c>
      <c r="ET679" s="353" t="n">
        <v>9751.32220092501</v>
      </c>
      <c r="EU679" s="353" t="n">
        <v>9751.32220092501</v>
      </c>
      <c r="EV679" s="353" t="n">
        <v>10834.8024454722</v>
      </c>
      <c r="EW679" s="353" t="n">
        <v>13001.7629345667</v>
      </c>
      <c r="EX679" s="353" t="n">
        <v>12399.7813106962</v>
      </c>
      <c r="EY679" s="353" t="n">
        <v>11272.5284642693</v>
      </c>
      <c r="EZ679" s="353" t="n">
        <v>10145.2756178424</v>
      </c>
      <c r="FA679" s="353" t="n">
        <v>11272.5284642693</v>
      </c>
      <c r="FB679" s="353" t="n">
        <v>10555.1447528032</v>
      </c>
      <c r="FC679" s="353" t="n">
        <v>10555.1447528032</v>
      </c>
      <c r="FD679" s="353" t="n">
        <v>11727.9386142258</v>
      </c>
      <c r="FE679" s="353" t="n">
        <v>14073.5263370709</v>
      </c>
      <c r="FF679" s="353" t="n">
        <v>13421.9220676646</v>
      </c>
      <c r="FG679" s="353" t="n">
        <v>12201.7473342405</v>
      </c>
      <c r="FH679" s="353" t="n">
        <v>10981.5726008165</v>
      </c>
      <c r="FI679" s="353" t="n">
        <v>12201.7473342405</v>
      </c>
      <c r="FJ679" s="353" t="n">
        <v>11425.2281338894</v>
      </c>
      <c r="FK679" s="353" t="n">
        <v>11425.2281338894</v>
      </c>
      <c r="FL679" s="353" t="n">
        <v>12694.6979265438</v>
      </c>
      <c r="FM679" s="353" t="n">
        <v>15233.6375118526</v>
      </c>
      <c r="FN679" s="353" t="n">
        <v>14528.3200950538</v>
      </c>
      <c r="FO679" s="353" t="n">
        <v>13207.5637227762</v>
      </c>
      <c r="FP679" s="353" t="n">
        <v>11886.8073504986</v>
      </c>
      <c r="FQ679" s="353" t="n">
        <v>13207.5637227762</v>
      </c>
      <c r="FR679" s="353" t="n">
        <v>12367.0343674587</v>
      </c>
      <c r="FS679" s="353" t="n">
        <v>12367.0343674587</v>
      </c>
      <c r="FT679" s="353" t="n">
        <v>13741.1492971764</v>
      </c>
      <c r="FU679" s="353" t="n">
        <v>16489.3791566116</v>
      </c>
      <c r="FV679" s="353" t="n">
        <v>15725.9209016605</v>
      </c>
      <c r="FW679" s="353" t="n">
        <v>14296.2917287823</v>
      </c>
      <c r="FX679" s="353" t="n">
        <v>12866.6625559041</v>
      </c>
      <c r="FY679" s="353" t="n">
        <v>14296.2917287823</v>
      </c>
      <c r="FZ679" s="353" t="n">
        <v>13386.4757231626</v>
      </c>
      <c r="GA679" s="353" t="n">
        <v>13386.4757231626</v>
      </c>
      <c r="GB679" s="353" t="n">
        <v>14873.8619146251</v>
      </c>
      <c r="GC679" s="353" t="n">
        <v>17848.6342975501</v>
      </c>
      <c r="GD679" s="353" t="n">
        <v>17022.2425295735</v>
      </c>
      <c r="GE679" s="353" t="n">
        <v>15474.7659359759</v>
      </c>
      <c r="GF679" s="353" t="n">
        <v>13927.2893423784</v>
      </c>
      <c r="GG679" s="353" t="n">
        <v>15474.7659359759</v>
      </c>
      <c r="GH679" s="354" t="n">
        <f aca="false">INDEX(Inputs!$X679:$BG679, MATCH('Inputs (Q)'!GH$1059,Inputs!$X$1:$BG$1,0))*('Inputs (Q)'!GH$1063/12)+INDEX(Inputs!$X679:$BG679, MATCH(('Inputs (Q)'!GH$1059-1),Inputs!$X$1:$BG$1,0))*((12-'Inputs (Q)'!GH$1063)/12)</f>
        <v>15631.0610719293</v>
      </c>
      <c r="GI679" s="354" t="n">
        <f aca="false">INDEX(Inputs!$X679:$BG679, MATCH('Inputs (Q)'!GI$1059,Inputs!$X$1:$BG$1,0))*('Inputs (Q)'!GI$1063/12)+INDEX(Inputs!$X679:$BG679, MATCH(('Inputs (Q)'!GI$1059-1),Inputs!$X$1:$BG$1,0))*((12-'Inputs (Q)'!GI$1063)/12)</f>
        <v>15787.3562078827</v>
      </c>
      <c r="GJ679" s="354" t="n">
        <f aca="false">INDEX(Inputs!$X679:$BG679, MATCH('Inputs (Q)'!GJ$1059,Inputs!$X$1:$BG$1,0))*('Inputs (Q)'!GJ$1063/12)+INDEX(Inputs!$X679:$BG679, MATCH(('Inputs (Q)'!GJ$1059-1),Inputs!$X$1:$BG$1,0))*((12-'Inputs (Q)'!GJ$1063)/12)</f>
        <v>15943.651343836</v>
      </c>
      <c r="GK679" s="354" t="n">
        <f aca="false">INDEX(Inputs!$X679:$BG679, MATCH('Inputs (Q)'!GK$1059,Inputs!$X$1:$BG$1,0))*('Inputs (Q)'!GK$1063/12)+INDEX(Inputs!$X679:$BG679, MATCH(('Inputs (Q)'!GK$1059-1),Inputs!$X$1:$BG$1,0))*((12-'Inputs (Q)'!GK$1063)/12)</f>
        <v>16099.9464797894</v>
      </c>
      <c r="GL679" s="354" t="n">
        <f aca="false">INDEX(Inputs!$X679:$BG679, MATCH('Inputs (Q)'!GL$1059,Inputs!$X$1:$BG$1,0))*('Inputs (Q)'!GL$1063/12)+INDEX(Inputs!$X679:$BG679, MATCH(('Inputs (Q)'!GL$1059-1),Inputs!$X$1:$BG$1,0))*((12-'Inputs (Q)'!GL$1063)/12)</f>
        <v>16262.5559392352</v>
      </c>
      <c r="GM679" s="354" t="n">
        <f aca="false">INDEX(Inputs!$X679:$BG679, MATCH('Inputs (Q)'!GM$1059,Inputs!$X$1:$BG$1,0))*('Inputs (Q)'!GM$1063/12)+INDEX(Inputs!$X679:$BG679, MATCH(('Inputs (Q)'!GM$1059-1),Inputs!$X$1:$BG$1,0))*((12-'Inputs (Q)'!GM$1063)/12)</f>
        <v>16425.1653986811</v>
      </c>
      <c r="GN679" s="354" t="n">
        <f aca="false">INDEX(Inputs!$X679:$BG679, MATCH('Inputs (Q)'!GN$1059,Inputs!$X$1:$BG$1,0))*('Inputs (Q)'!GN$1063/12)+INDEX(Inputs!$X679:$BG679, MATCH(('Inputs (Q)'!GN$1059-1),Inputs!$X$1:$BG$1,0))*((12-'Inputs (Q)'!GN$1063)/12)</f>
        <v>16587.774858127</v>
      </c>
      <c r="GO679" s="354" t="n">
        <f aca="false">INDEX(Inputs!$X679:$BG679, MATCH('Inputs (Q)'!GO$1059,Inputs!$X$1:$BG$1,0))*('Inputs (Q)'!GO$1063/12)+INDEX(Inputs!$X679:$BG679, MATCH(('Inputs (Q)'!GO$1059-1),Inputs!$X$1:$BG$1,0))*((12-'Inputs (Q)'!GO$1063)/12)</f>
        <v>16750.3843175729</v>
      </c>
      <c r="GP679" s="354" t="n">
        <f aca="false">INDEX(Inputs!$X679:$BG679, MATCH('Inputs (Q)'!GP$1059,Inputs!$X$1:$BG$1,0))*('Inputs (Q)'!GP$1063/12)+INDEX(Inputs!$X679:$BG679, MATCH(('Inputs (Q)'!GP$1059-1),Inputs!$X$1:$BG$1,0))*((12-'Inputs (Q)'!GP$1063)/12)</f>
        <v>16919.5631991803</v>
      </c>
      <c r="GQ679" s="354" t="n">
        <f aca="false">INDEX(Inputs!$X679:$BG679, MATCH('Inputs (Q)'!GQ$1059,Inputs!$X$1:$BG$1,0))*('Inputs (Q)'!GQ$1063/12)+INDEX(Inputs!$X679:$BG679, MATCH(('Inputs (Q)'!GQ$1059-1),Inputs!$X$1:$BG$1,0))*((12-'Inputs (Q)'!GQ$1063)/12)</f>
        <v>17088.7420807878</v>
      </c>
      <c r="GR679" s="354" t="n">
        <f aca="false">INDEX(Inputs!$X679:$BG679, MATCH('Inputs (Q)'!GR$1059,Inputs!$X$1:$BG$1,0))*('Inputs (Q)'!GR$1063/12)+INDEX(Inputs!$X679:$BG679, MATCH(('Inputs (Q)'!GR$1059-1),Inputs!$X$1:$BG$1,0))*((12-'Inputs (Q)'!GR$1063)/12)</f>
        <v>17257.9209623953</v>
      </c>
      <c r="GS679" s="354" t="n">
        <f aca="false">INDEX(Inputs!$X679:$BG679, MATCH('Inputs (Q)'!GS$1059,Inputs!$X$1:$BG$1,0))*('Inputs (Q)'!GS$1063/12)+INDEX(Inputs!$X679:$BG679, MATCH(('Inputs (Q)'!GS$1059-1),Inputs!$X$1:$BG$1,0))*((12-'Inputs (Q)'!GS$1063)/12)</f>
        <v>17427.0998440028</v>
      </c>
      <c r="GT679" s="354" t="n">
        <f aca="false">INDEX(Inputs!$X679:$BG679, MATCH('Inputs (Q)'!GT$1059,Inputs!$X$1:$BG$1,0))*('Inputs (Q)'!GT$1063/12)+INDEX(Inputs!$X679:$BG679, MATCH(('Inputs (Q)'!GT$1059-1),Inputs!$X$1:$BG$1,0))*((12-'Inputs (Q)'!GT$1063)/12)</f>
        <v>17603.1135524272</v>
      </c>
      <c r="GU679" s="354" t="n">
        <f aca="false">INDEX(Inputs!$X679:$BG679, MATCH('Inputs (Q)'!GU$1059,Inputs!$X$1:$BG$1,0))*('Inputs (Q)'!GU$1063/12)+INDEX(Inputs!$X679:$BG679, MATCH(('Inputs (Q)'!GU$1059-1),Inputs!$X$1:$BG$1,0))*((12-'Inputs (Q)'!GU$1063)/12)</f>
        <v>17779.1272608517</v>
      </c>
      <c r="GV679" s="354" t="n">
        <f aca="false">INDEX(Inputs!$X679:$BG679, MATCH('Inputs (Q)'!GV$1059,Inputs!$X$1:$BG$1,0))*('Inputs (Q)'!GV$1063/12)+INDEX(Inputs!$X679:$BG679, MATCH(('Inputs (Q)'!GV$1059-1),Inputs!$X$1:$BG$1,0))*((12-'Inputs (Q)'!GV$1063)/12)</f>
        <v>17955.1409692761</v>
      </c>
      <c r="GW679" s="354" t="n">
        <f aca="false">INDEX(Inputs!$X679:$BG679, MATCH('Inputs (Q)'!GW$1059,Inputs!$X$1:$BG$1,0))*('Inputs (Q)'!GW$1063/12)+INDEX(Inputs!$X679:$BG679, MATCH(('Inputs (Q)'!GW$1059-1),Inputs!$X$1:$BG$1,0))*((12-'Inputs (Q)'!GW$1063)/12)</f>
        <v>18131.1546777005</v>
      </c>
      <c r="GX679" s="354" t="n">
        <f aca="false">INDEX(Inputs!$X679:$BG679, MATCH('Inputs (Q)'!GX$1059,Inputs!$X$1:$BG$1,0))*('Inputs (Q)'!GX$1063/12)+INDEX(Inputs!$X679:$BG679, MATCH(('Inputs (Q)'!GX$1059-1),Inputs!$X$1:$BG$1,0))*((12-'Inputs (Q)'!GX$1063)/12)</f>
        <v>18314.2793399453</v>
      </c>
      <c r="GY679" s="354" t="n">
        <f aca="false">INDEX(Inputs!$X679:$BG679, MATCH('Inputs (Q)'!GY$1059,Inputs!$X$1:$BG$1,0))*('Inputs (Q)'!GY$1063/12)+INDEX(Inputs!$X679:$BG679, MATCH(('Inputs (Q)'!GY$1059-1),Inputs!$X$1:$BG$1,0))*((12-'Inputs (Q)'!GY$1063)/12)</f>
        <v>18497.4040021901</v>
      </c>
      <c r="GZ679" s="354" t="n">
        <f aca="false">INDEX(Inputs!$X679:$BG679, MATCH('Inputs (Q)'!GZ$1059,Inputs!$X$1:$BG$1,0))*('Inputs (Q)'!GZ$1063/12)+INDEX(Inputs!$X679:$BG679, MATCH(('Inputs (Q)'!GZ$1059-1),Inputs!$X$1:$BG$1,0))*((12-'Inputs (Q)'!GZ$1063)/12)</f>
        <v>18680.5286644348</v>
      </c>
      <c r="HA679" s="354" t="n">
        <f aca="false">INDEX(Inputs!$X679:$BG679, MATCH('Inputs (Q)'!HA$1059,Inputs!$X$1:$BG$1,0))*('Inputs (Q)'!HA$1063/12)+INDEX(Inputs!$X679:$BG679, MATCH(('Inputs (Q)'!HA$1059-1),Inputs!$X$1:$BG$1,0))*((12-'Inputs (Q)'!HA$1063)/12)</f>
        <v>18863.6533266796</v>
      </c>
    </row>
    <row r="680" customFormat="false" ht="15" hidden="false" customHeight="false" outlineLevel="0" collapsed="false">
      <c r="A680" s="48" t="s">
        <v>99</v>
      </c>
      <c r="B680" s="201" t="s">
        <v>184</v>
      </c>
      <c r="C680" s="201"/>
      <c r="D680" s="201" t="s">
        <v>101</v>
      </c>
      <c r="E680" s="246"/>
      <c r="F680" s="19" t="s">
        <v>598</v>
      </c>
      <c r="G680" s="52" t="s">
        <v>103</v>
      </c>
      <c r="H680" s="246"/>
      <c r="I680" s="246"/>
      <c r="BV680" s="353" t="n">
        <v>957.203406875006</v>
      </c>
      <c r="BW680" s="353" t="n">
        <v>904.055945053131</v>
      </c>
      <c r="BX680" s="353" t="n">
        <v>993.478488141263</v>
      </c>
      <c r="BY680" s="353" t="n">
        <v>986.759982379509</v>
      </c>
      <c r="BZ680" s="353" t="n">
        <v>987.398412377196</v>
      </c>
      <c r="CA680" s="353" t="n">
        <v>1054.01480450136</v>
      </c>
      <c r="CB680" s="353" t="n">
        <v>942.627921019802</v>
      </c>
      <c r="CC680" s="353" t="n">
        <v>922.476333966138</v>
      </c>
      <c r="CD680" s="353" t="n">
        <v>991.062450961989</v>
      </c>
      <c r="CE680" s="353" t="n">
        <v>1026.3810020409</v>
      </c>
      <c r="CF680" s="353" t="n">
        <v>1014.12729442222</v>
      </c>
      <c r="CG680" s="353" t="n">
        <v>1083.66459919134</v>
      </c>
      <c r="CH680" s="354" t="n">
        <v>1073.49498829773</v>
      </c>
      <c r="CI680" s="354" t="n">
        <v>1023.40050425959</v>
      </c>
      <c r="CJ680" s="354" t="n">
        <v>1296.40122726548</v>
      </c>
      <c r="CK680" s="354" t="n">
        <v>1493.5077071882</v>
      </c>
      <c r="CL680" s="354" t="n">
        <v>1602.57130994078</v>
      </c>
      <c r="CM680" s="354" t="n">
        <v>1643.37097613443</v>
      </c>
      <c r="CN680" s="354" t="n">
        <v>1672.6467658992</v>
      </c>
      <c r="CO680" s="354" t="n">
        <v>1976.32759034966</v>
      </c>
      <c r="CP680" s="354" t="n">
        <v>2002.51042224608</v>
      </c>
      <c r="CQ680" s="354" t="n">
        <v>2093.13875240372</v>
      </c>
      <c r="CR680" s="354" t="n">
        <v>1842.17714000754</v>
      </c>
      <c r="CS680" s="354" t="n">
        <v>1665.46257770423</v>
      </c>
      <c r="CT680" s="354" t="n">
        <v>1414.02220821927</v>
      </c>
      <c r="CU680" s="354" t="n">
        <v>1173.09472118825</v>
      </c>
      <c r="CV680" s="354" t="n">
        <v>1293.50903470246</v>
      </c>
      <c r="CW680" s="354" t="n">
        <v>1157.95269045111</v>
      </c>
      <c r="CX680" s="354" t="n">
        <v>1094.08412729655</v>
      </c>
      <c r="CY680" s="354" t="n">
        <v>1168.19138350538</v>
      </c>
      <c r="CZ680" s="354" t="n">
        <v>1222.78726726071</v>
      </c>
      <c r="DA680" s="354" t="n">
        <v>1261.2833588473</v>
      </c>
      <c r="DB680" s="354" t="n">
        <v>1215.21276473279</v>
      </c>
      <c r="DC680" s="354" t="n">
        <v>1302.44106691245</v>
      </c>
      <c r="DD680" s="354" t="n">
        <v>1384.76502295979</v>
      </c>
      <c r="DE680" s="354" t="n">
        <v>1365.4722021704</v>
      </c>
      <c r="DF680" s="354" t="n">
        <v>1391.36725839746</v>
      </c>
      <c r="DG680" s="354" t="n">
        <v>1450.27432573856</v>
      </c>
      <c r="DH680" s="354" t="n">
        <v>1520.65954466507</v>
      </c>
      <c r="DI680" s="354" t="n">
        <v>1450.28249575561</v>
      </c>
      <c r="DJ680" s="354" t="n">
        <v>1476.60202724315</v>
      </c>
      <c r="DK680" s="354" t="n">
        <v>1489.58348173999</v>
      </c>
      <c r="DL680" s="354" t="n">
        <v>1465.00211393687</v>
      </c>
      <c r="DM680" s="354" t="n">
        <v>1441.77278128216</v>
      </c>
      <c r="DN680" s="353" t="n">
        <v>1549.43244047756</v>
      </c>
      <c r="DO680" s="353" t="n">
        <v>1549.43244047756</v>
      </c>
      <c r="DP680" s="353" t="n">
        <v>1401.86744614636</v>
      </c>
      <c r="DQ680" s="353" t="n">
        <v>1401.86744614636</v>
      </c>
      <c r="DR680" s="353" t="n">
        <v>1557.0127848544</v>
      </c>
      <c r="DS680" s="353" t="n">
        <v>1557.0127848544</v>
      </c>
      <c r="DT680" s="353" t="n">
        <v>1408.72585296351</v>
      </c>
      <c r="DU680" s="353" t="n">
        <v>1408.72585296351</v>
      </c>
      <c r="DV680" s="353" t="n">
        <v>1577.78670895513</v>
      </c>
      <c r="DW680" s="353" t="n">
        <v>1577.78670895513</v>
      </c>
      <c r="DX680" s="353" t="n">
        <v>1427.52130810226</v>
      </c>
      <c r="DY680" s="353" t="n">
        <v>1427.52130810226</v>
      </c>
      <c r="DZ680" s="353" t="n">
        <v>1604.1818851389</v>
      </c>
      <c r="EA680" s="354" t="n">
        <v>1604.1818851389</v>
      </c>
      <c r="EB680" s="353" t="n">
        <v>1451.40265798281</v>
      </c>
      <c r="EC680" s="353" t="n">
        <v>1451.40265798281</v>
      </c>
      <c r="ED680" s="353" t="n">
        <v>1630.21930919007</v>
      </c>
      <c r="EE680" s="353" t="n">
        <v>1630.21930919007</v>
      </c>
      <c r="EF680" s="353" t="n">
        <v>1474.96032736244</v>
      </c>
      <c r="EG680" s="353" t="n">
        <v>1474.96032736244</v>
      </c>
      <c r="EH680" s="353" t="n">
        <v>1656.35895629907</v>
      </c>
      <c r="EI680" s="353" t="n">
        <v>1656.35895629907</v>
      </c>
      <c r="EJ680" s="353" t="n">
        <v>1498.61048427059</v>
      </c>
      <c r="EK680" s="353" t="n">
        <v>1498.61048427059</v>
      </c>
      <c r="EL680" s="353" t="n">
        <v>1683.07552248689</v>
      </c>
      <c r="EM680" s="353" t="n">
        <v>1683.07552248689</v>
      </c>
      <c r="EN680" s="353" t="n">
        <v>1522.78261558338</v>
      </c>
      <c r="EO680" s="353" t="n">
        <v>1522.78261558338</v>
      </c>
      <c r="EP680" s="353" t="n">
        <v>1743.4812530307</v>
      </c>
      <c r="EQ680" s="353" t="n">
        <v>1743.4812530307</v>
      </c>
      <c r="ER680" s="353" t="n">
        <v>1577.43541940873</v>
      </c>
      <c r="ES680" s="353" t="n">
        <v>1577.43541940873</v>
      </c>
      <c r="ET680" s="353" t="n">
        <v>1769.63347182616</v>
      </c>
      <c r="EU680" s="353" t="n">
        <v>1769.63347182616</v>
      </c>
      <c r="EV680" s="353" t="n">
        <v>1601.09695069986</v>
      </c>
      <c r="EW680" s="353" t="n">
        <v>1601.09695069986</v>
      </c>
      <c r="EX680" s="353" t="n">
        <v>1796.17797390355</v>
      </c>
      <c r="EY680" s="353" t="n">
        <v>1796.17797390355</v>
      </c>
      <c r="EZ680" s="353" t="n">
        <v>1625.11340496036</v>
      </c>
      <c r="FA680" s="353" t="n">
        <v>1625.11340496036</v>
      </c>
      <c r="FB680" s="353" t="n">
        <v>1823.12064351211</v>
      </c>
      <c r="FC680" s="353" t="n">
        <v>1823.12064351211</v>
      </c>
      <c r="FD680" s="353" t="n">
        <v>1649.49010603476</v>
      </c>
      <c r="FE680" s="353" t="n">
        <v>1649.49010603476</v>
      </c>
      <c r="FF680" s="353" t="n">
        <v>1850.46745316479</v>
      </c>
      <c r="FG680" s="353" t="n">
        <v>1850.46745316479</v>
      </c>
      <c r="FH680" s="353" t="n">
        <v>1674.23245762528</v>
      </c>
      <c r="FI680" s="353" t="n">
        <v>1674.23245762528</v>
      </c>
      <c r="FJ680" s="353" t="n">
        <v>1878.22446496226</v>
      </c>
      <c r="FK680" s="353" t="n">
        <v>1878.22446496226</v>
      </c>
      <c r="FL680" s="353" t="n">
        <v>1699.34594448966</v>
      </c>
      <c r="FM680" s="353" t="n">
        <v>1699.34594448966</v>
      </c>
      <c r="FN680" s="353" t="n">
        <v>1906.39783193669</v>
      </c>
      <c r="FO680" s="353" t="n">
        <v>1906.39783193669</v>
      </c>
      <c r="FP680" s="353" t="n">
        <v>1724.83613365701</v>
      </c>
      <c r="FQ680" s="353" t="n">
        <v>1724.83613365701</v>
      </c>
      <c r="FR680" s="353" t="n">
        <v>1934.99379941574</v>
      </c>
      <c r="FS680" s="353" t="n">
        <v>1934.99379941574</v>
      </c>
      <c r="FT680" s="353" t="n">
        <v>1750.70867566186</v>
      </c>
      <c r="FU680" s="353" t="n">
        <v>1750.70867566186</v>
      </c>
      <c r="FV680" s="353" t="n">
        <v>1964.01870640698</v>
      </c>
      <c r="FW680" s="353" t="n">
        <v>1964.01870640698</v>
      </c>
      <c r="FX680" s="353" t="n">
        <v>1776.96930579679</v>
      </c>
      <c r="FY680" s="353" t="n">
        <v>1776.96930579679</v>
      </c>
      <c r="FZ680" s="353" t="n">
        <v>1993.47898700308</v>
      </c>
      <c r="GA680" s="353" t="n">
        <v>1993.47898700308</v>
      </c>
      <c r="GB680" s="353" t="n">
        <v>1803.62384538374</v>
      </c>
      <c r="GC680" s="353" t="n">
        <v>1803.62384538374</v>
      </c>
      <c r="GD680" s="353" t="n">
        <v>2023.38117180813</v>
      </c>
      <c r="GE680" s="353" t="n">
        <v>2023.38117180813</v>
      </c>
      <c r="GF680" s="353" t="n">
        <v>1830.6782030645</v>
      </c>
      <c r="GG680" s="353" t="n">
        <v>1830.6782030645</v>
      </c>
      <c r="GH680" s="354" t="n">
        <f aca="false">INDEX(Inputs!$X680:$BG680, MATCH('Inputs (Q)'!GH$1059,Inputs!$X$1:$BG$1,0))*('Inputs (Q)'!GH$1063/12)+INDEX(Inputs!$X680:$BG680, MATCH(('Inputs (Q)'!GH$1059-1),Inputs!$X$1:$BG$1,0))*((12-'Inputs (Q)'!GH$1063)/12)</f>
        <v>1934.2560487642</v>
      </c>
      <c r="GI680" s="354" t="n">
        <f aca="false">INDEX(Inputs!$X680:$BG680, MATCH('Inputs (Q)'!GI$1059,Inputs!$X$1:$BG$1,0))*('Inputs (Q)'!GI$1063/12)+INDEX(Inputs!$X680:$BG680, MATCH(('Inputs (Q)'!GI$1059-1),Inputs!$X$1:$BG$1,0))*((12-'Inputs (Q)'!GI$1063)/12)</f>
        <v>1941.48241009209</v>
      </c>
      <c r="GJ680" s="354" t="n">
        <f aca="false">INDEX(Inputs!$X680:$BG680, MATCH('Inputs (Q)'!GJ$1059,Inputs!$X$1:$BG$1,0))*('Inputs (Q)'!GJ$1063/12)+INDEX(Inputs!$X680:$BG680, MATCH(('Inputs (Q)'!GJ$1059-1),Inputs!$X$1:$BG$1,0))*((12-'Inputs (Q)'!GJ$1063)/12)</f>
        <v>1948.70877141997</v>
      </c>
      <c r="GK680" s="354" t="n">
        <f aca="false">INDEX(Inputs!$X680:$BG680, MATCH('Inputs (Q)'!GK$1059,Inputs!$X$1:$BG$1,0))*('Inputs (Q)'!GK$1063/12)+INDEX(Inputs!$X680:$BG680, MATCH(('Inputs (Q)'!GK$1059-1),Inputs!$X$1:$BG$1,0))*((12-'Inputs (Q)'!GK$1063)/12)</f>
        <v>1955.93513274786</v>
      </c>
      <c r="GL680" s="354" t="n">
        <f aca="false">INDEX(Inputs!$X680:$BG680, MATCH('Inputs (Q)'!GL$1059,Inputs!$X$1:$BG$1,0))*('Inputs (Q)'!GL$1063/12)+INDEX(Inputs!$X680:$BG680, MATCH(('Inputs (Q)'!GL$1059-1),Inputs!$X$1:$BG$1,0))*((12-'Inputs (Q)'!GL$1063)/12)</f>
        <v>1963.26988949566</v>
      </c>
      <c r="GM680" s="354" t="n">
        <f aca="false">INDEX(Inputs!$X680:$BG680, MATCH('Inputs (Q)'!GM$1059,Inputs!$X$1:$BG$1,0))*('Inputs (Q)'!GM$1063/12)+INDEX(Inputs!$X680:$BG680, MATCH(('Inputs (Q)'!GM$1059-1),Inputs!$X$1:$BG$1,0))*((12-'Inputs (Q)'!GM$1063)/12)</f>
        <v>1970.60464624347</v>
      </c>
      <c r="GN680" s="354" t="n">
        <f aca="false">INDEX(Inputs!$X680:$BG680, MATCH('Inputs (Q)'!GN$1059,Inputs!$X$1:$BG$1,0))*('Inputs (Q)'!GN$1063/12)+INDEX(Inputs!$X680:$BG680, MATCH(('Inputs (Q)'!GN$1059-1),Inputs!$X$1:$BG$1,0))*((12-'Inputs (Q)'!GN$1063)/12)</f>
        <v>1977.93940299127</v>
      </c>
      <c r="GO680" s="354" t="n">
        <f aca="false">INDEX(Inputs!$X680:$BG680, MATCH('Inputs (Q)'!GO$1059,Inputs!$X$1:$BG$1,0))*('Inputs (Q)'!GO$1063/12)+INDEX(Inputs!$X680:$BG680, MATCH(('Inputs (Q)'!GO$1059-1),Inputs!$X$1:$BG$1,0))*((12-'Inputs (Q)'!GO$1063)/12)</f>
        <v>1985.27415973908</v>
      </c>
      <c r="GP680" s="354" t="n">
        <f aca="false">INDEX(Inputs!$X680:$BG680, MATCH('Inputs (Q)'!GP$1059,Inputs!$X$1:$BG$1,0))*('Inputs (Q)'!GP$1063/12)+INDEX(Inputs!$X680:$BG680, MATCH(('Inputs (Q)'!GP$1059-1),Inputs!$X$1:$BG$1,0))*((12-'Inputs (Q)'!GP$1063)/12)</f>
        <v>1992.7189378381</v>
      </c>
      <c r="GQ680" s="354" t="n">
        <f aca="false">INDEX(Inputs!$X680:$BG680, MATCH('Inputs (Q)'!GQ$1059,Inputs!$X$1:$BG$1,0))*('Inputs (Q)'!GQ$1063/12)+INDEX(Inputs!$X680:$BG680, MATCH(('Inputs (Q)'!GQ$1059-1),Inputs!$X$1:$BG$1,0))*((12-'Inputs (Q)'!GQ$1063)/12)</f>
        <v>2000.16371593712</v>
      </c>
      <c r="GR680" s="354" t="n">
        <f aca="false">INDEX(Inputs!$X680:$BG680, MATCH('Inputs (Q)'!GR$1059,Inputs!$X$1:$BG$1,0))*('Inputs (Q)'!GR$1063/12)+INDEX(Inputs!$X680:$BG680, MATCH(('Inputs (Q)'!GR$1059-1),Inputs!$X$1:$BG$1,0))*((12-'Inputs (Q)'!GR$1063)/12)</f>
        <v>2007.60849403614</v>
      </c>
      <c r="GS680" s="354" t="n">
        <f aca="false">INDEX(Inputs!$X680:$BG680, MATCH('Inputs (Q)'!GS$1059,Inputs!$X$1:$BG$1,0))*('Inputs (Q)'!GS$1063/12)+INDEX(Inputs!$X680:$BG680, MATCH(('Inputs (Q)'!GS$1059-1),Inputs!$X$1:$BG$1,0))*((12-'Inputs (Q)'!GS$1063)/12)</f>
        <v>2015.05327213516</v>
      </c>
      <c r="GT680" s="354" t="n">
        <f aca="false">INDEX(Inputs!$X680:$BG680, MATCH('Inputs (Q)'!GT$1059,Inputs!$X$1:$BG$1,0))*('Inputs (Q)'!GT$1063/12)+INDEX(Inputs!$X680:$BG680, MATCH(('Inputs (Q)'!GT$1059-1),Inputs!$X$1:$BG$1,0))*((12-'Inputs (Q)'!GT$1063)/12)</f>
        <v>2022.60972190567</v>
      </c>
      <c r="GU680" s="354" t="n">
        <f aca="false">INDEX(Inputs!$X680:$BG680, MATCH('Inputs (Q)'!GU$1059,Inputs!$X$1:$BG$1,0))*('Inputs (Q)'!GU$1063/12)+INDEX(Inputs!$X680:$BG680, MATCH(('Inputs (Q)'!GU$1059-1),Inputs!$X$1:$BG$1,0))*((12-'Inputs (Q)'!GU$1063)/12)</f>
        <v>2030.16617167618</v>
      </c>
      <c r="GV680" s="354" t="n">
        <f aca="false">INDEX(Inputs!$X680:$BG680, MATCH('Inputs (Q)'!GV$1059,Inputs!$X$1:$BG$1,0))*('Inputs (Q)'!GV$1063/12)+INDEX(Inputs!$X680:$BG680, MATCH(('Inputs (Q)'!GV$1059-1),Inputs!$X$1:$BG$1,0))*((12-'Inputs (Q)'!GV$1063)/12)</f>
        <v>2037.72262144668</v>
      </c>
      <c r="GW680" s="354" t="n">
        <f aca="false">INDEX(Inputs!$X680:$BG680, MATCH('Inputs (Q)'!GW$1059,Inputs!$X$1:$BG$1,0))*('Inputs (Q)'!GW$1063/12)+INDEX(Inputs!$X680:$BG680, MATCH(('Inputs (Q)'!GW$1059-1),Inputs!$X$1:$BG$1,0))*((12-'Inputs (Q)'!GW$1063)/12)</f>
        <v>2045.27907121719</v>
      </c>
      <c r="GX680" s="354" t="n">
        <f aca="false">INDEX(Inputs!$X680:$BG680, MATCH('Inputs (Q)'!GX$1059,Inputs!$X$1:$BG$1,0))*('Inputs (Q)'!GX$1063/12)+INDEX(Inputs!$X680:$BG680, MATCH(('Inputs (Q)'!GX$1059-1),Inputs!$X$1:$BG$1,0))*((12-'Inputs (Q)'!GX$1063)/12)</f>
        <v>2052.94886773425</v>
      </c>
      <c r="GY680" s="354" t="n">
        <f aca="false">INDEX(Inputs!$X680:$BG680, MATCH('Inputs (Q)'!GY$1059,Inputs!$X$1:$BG$1,0))*('Inputs (Q)'!GY$1063/12)+INDEX(Inputs!$X680:$BG680, MATCH(('Inputs (Q)'!GY$1059-1),Inputs!$X$1:$BG$1,0))*((12-'Inputs (Q)'!GY$1063)/12)</f>
        <v>2060.61866425132</v>
      </c>
      <c r="GZ680" s="354" t="n">
        <f aca="false">INDEX(Inputs!$X680:$BG680, MATCH('Inputs (Q)'!GZ$1059,Inputs!$X$1:$BG$1,0))*('Inputs (Q)'!GZ$1063/12)+INDEX(Inputs!$X680:$BG680, MATCH(('Inputs (Q)'!GZ$1059-1),Inputs!$X$1:$BG$1,0))*((12-'Inputs (Q)'!GZ$1063)/12)</f>
        <v>2068.28846076838</v>
      </c>
      <c r="HA680" s="354" t="n">
        <f aca="false">INDEX(Inputs!$X680:$BG680, MATCH('Inputs (Q)'!HA$1059,Inputs!$X$1:$BG$1,0))*('Inputs (Q)'!HA$1063/12)+INDEX(Inputs!$X680:$BG680, MATCH(('Inputs (Q)'!HA$1059-1),Inputs!$X$1:$BG$1,0))*((12-'Inputs (Q)'!HA$1063)/12)</f>
        <v>2075.95825728545</v>
      </c>
    </row>
    <row r="681" customFormat="false" ht="15" hidden="false" customHeight="false" outlineLevel="0" collapsed="false">
      <c r="A681" s="48" t="s">
        <v>99</v>
      </c>
      <c r="B681" s="201" t="s">
        <v>184</v>
      </c>
      <c r="C681" s="201"/>
      <c r="D681" s="201" t="s">
        <v>101</v>
      </c>
      <c r="E681" s="246"/>
      <c r="F681" s="19" t="s">
        <v>599</v>
      </c>
      <c r="G681" s="52" t="s">
        <v>186</v>
      </c>
      <c r="H681" s="246"/>
      <c r="I681" s="246"/>
      <c r="BV681" s="321"/>
      <c r="BW681" s="321"/>
      <c r="BX681" s="321"/>
      <c r="BY681" s="321"/>
      <c r="BZ681" s="321"/>
      <c r="CA681" s="321"/>
      <c r="CB681" s="321"/>
      <c r="CC681" s="321"/>
      <c r="CD681" s="324" t="n">
        <v>44.780303030303</v>
      </c>
      <c r="CE681" s="324" t="n">
        <v>46.1666666666667</v>
      </c>
      <c r="CF681" s="324" t="n">
        <v>46.7272727272727</v>
      </c>
      <c r="CG681" s="324" t="n">
        <v>48.5949494949495</v>
      </c>
      <c r="CH681" s="325" t="n">
        <v>49.0555555555556</v>
      </c>
      <c r="CI681" s="325" t="n">
        <v>52.3181818181818</v>
      </c>
      <c r="CJ681" s="325" t="n">
        <v>59.7878787878788</v>
      </c>
      <c r="CK681" s="325" t="n">
        <v>71.9141414141414</v>
      </c>
      <c r="CL681" s="325" t="n">
        <v>85.5050505050505</v>
      </c>
      <c r="CM681" s="325" t="n">
        <v>98.1924242424243</v>
      </c>
      <c r="CN681" s="325" t="n">
        <v>90.1356060606061</v>
      </c>
      <c r="CO681" s="325" t="n">
        <v>105.890909090909</v>
      </c>
      <c r="CP681" s="325" t="n">
        <v>115.631313131313</v>
      </c>
      <c r="CQ681" s="325" t="n">
        <v>101.878787878788</v>
      </c>
      <c r="CR681" s="325" t="n">
        <v>66.3439393939394</v>
      </c>
      <c r="CS681" s="325" t="n">
        <v>63.709595959596</v>
      </c>
      <c r="CT681" s="325" t="n">
        <v>65.8742424242424</v>
      </c>
      <c r="CU681" s="325" t="n">
        <v>59.9128787878788</v>
      </c>
      <c r="CV681" s="325" t="n">
        <v>74.8787878787879</v>
      </c>
      <c r="CW681" s="325" t="n">
        <v>64.6363636363636</v>
      </c>
      <c r="CX681" s="325" t="n">
        <v>59.3181818181818</v>
      </c>
      <c r="CY681" s="325" t="n">
        <v>64.969696969697</v>
      </c>
      <c r="CZ681" s="325" t="n">
        <v>67.1363636363636</v>
      </c>
      <c r="DA681" s="325" t="n">
        <v>82.5484848484849</v>
      </c>
      <c r="DB681" s="325" t="n">
        <v>78.3712121212121</v>
      </c>
      <c r="DC681" s="325" t="n">
        <v>73.4015151515151</v>
      </c>
      <c r="DD681" s="325" t="n">
        <v>76.219696969697</v>
      </c>
      <c r="DE681" s="325" t="n">
        <v>75.9469696969697</v>
      </c>
      <c r="DF681" s="325" t="n">
        <v>73.7550505050505</v>
      </c>
      <c r="DG681" s="325" t="n">
        <v>76.2121212121212</v>
      </c>
      <c r="DH681" s="325" t="n">
        <v>85.4581594469749</v>
      </c>
      <c r="DI681" s="325" t="n">
        <v>83.2474202032454</v>
      </c>
      <c r="DJ681" s="325" t="n">
        <v>94.9242734476193</v>
      </c>
      <c r="DK681" s="325" t="n">
        <v>99.027738329878</v>
      </c>
      <c r="DL681" s="325" t="n">
        <v>97.9816568157917</v>
      </c>
      <c r="DM681" s="325" t="n">
        <v>96.919027031495</v>
      </c>
      <c r="DN681" s="324" t="n">
        <v>97.0485344656031</v>
      </c>
      <c r="DO681" s="324" t="n">
        <v>107.264169672509</v>
      </c>
      <c r="DP681" s="324" t="n">
        <v>112.371987275961</v>
      </c>
      <c r="DQ681" s="324" t="n">
        <v>91.9407168621503</v>
      </c>
      <c r="DR681" s="324" t="n">
        <v>101.693835808365</v>
      </c>
      <c r="DS681" s="324" t="n">
        <v>112.398450103982</v>
      </c>
      <c r="DT681" s="324" t="n">
        <v>117.750757251791</v>
      </c>
      <c r="DU681" s="324" t="n">
        <v>96.3415286605562</v>
      </c>
      <c r="DV681" s="324" t="n">
        <v>107.462828825745</v>
      </c>
      <c r="DW681" s="324" t="n">
        <v>118.774705544245</v>
      </c>
      <c r="DX681" s="324" t="n">
        <v>124.430643903494</v>
      </c>
      <c r="DY681" s="324" t="n">
        <v>101.806890466495</v>
      </c>
      <c r="DZ681" s="324" t="n">
        <v>111.445812540181</v>
      </c>
      <c r="EA681" s="325" t="n">
        <v>123.176950702306</v>
      </c>
      <c r="EB681" s="324" t="n">
        <v>129.042519783368</v>
      </c>
      <c r="EC681" s="324" t="n">
        <v>105.580243459119</v>
      </c>
      <c r="ED681" s="324" t="n">
        <v>115.519779620228</v>
      </c>
      <c r="EE681" s="324" t="n">
        <v>127.679756422358</v>
      </c>
      <c r="EF681" s="324" t="n">
        <v>133.759744823422</v>
      </c>
      <c r="EG681" s="324" t="n">
        <v>109.439791219164</v>
      </c>
      <c r="EH681" s="324" t="n">
        <v>119.719515610877</v>
      </c>
      <c r="EI681" s="324" t="n">
        <v>132.321569885706</v>
      </c>
      <c r="EJ681" s="324" t="n">
        <v>138.62259702312</v>
      </c>
      <c r="EK681" s="324" t="n">
        <v>113.418488473462</v>
      </c>
      <c r="EL681" s="324" t="n">
        <v>124.083566085006</v>
      </c>
      <c r="EM681" s="324" t="n">
        <v>137.144994093954</v>
      </c>
      <c r="EN681" s="324" t="n">
        <v>143.675708098428</v>
      </c>
      <c r="EO681" s="324" t="n">
        <v>117.552852080532</v>
      </c>
      <c r="EP681" s="324" t="n">
        <v>131.107675060191</v>
      </c>
      <c r="EQ681" s="324" t="n">
        <v>144.908482961263</v>
      </c>
      <c r="ER681" s="324" t="n">
        <v>151.8088869118</v>
      </c>
      <c r="ES681" s="324" t="n">
        <v>124.207271109654</v>
      </c>
      <c r="ET681" s="324" t="n">
        <v>135.735775989815</v>
      </c>
      <c r="EU681" s="324" t="n">
        <v>150.023752409796</v>
      </c>
      <c r="EV681" s="324" t="n">
        <v>157.167740619786</v>
      </c>
      <c r="EW681" s="324" t="n">
        <v>128.591787779825</v>
      </c>
      <c r="EX681" s="324" t="n">
        <v>140.527248882256</v>
      </c>
      <c r="EY681" s="324" t="n">
        <v>155.319590869862</v>
      </c>
      <c r="EZ681" s="324" t="n">
        <v>162.715761863665</v>
      </c>
      <c r="FA681" s="324" t="n">
        <v>133.131077888453</v>
      </c>
      <c r="FB681" s="324" t="n">
        <v>145.487860767799</v>
      </c>
      <c r="FC681" s="324" t="n">
        <v>160.802372427568</v>
      </c>
      <c r="FD681" s="324" t="n">
        <v>168.459628257452</v>
      </c>
      <c r="FE681" s="324" t="n">
        <v>137.830604937915</v>
      </c>
      <c r="FF681" s="324" t="n">
        <v>150.623582252903</v>
      </c>
      <c r="FG681" s="324" t="n">
        <v>166.478696174261</v>
      </c>
      <c r="FH681" s="324" t="n">
        <v>174.40625313494</v>
      </c>
      <c r="FI681" s="324" t="n">
        <v>142.696025292224</v>
      </c>
      <c r="FJ681" s="324" t="n">
        <v>155.94059470643</v>
      </c>
      <c r="FK681" s="324" t="n">
        <v>172.355394149212</v>
      </c>
      <c r="FL681" s="324" t="n">
        <v>180.562793870603</v>
      </c>
      <c r="FM681" s="324" t="n">
        <v>147.733194985039</v>
      </c>
      <c r="FN681" s="324" t="n">
        <v>161.445297699567</v>
      </c>
      <c r="FO681" s="324" t="n">
        <v>178.439539562679</v>
      </c>
      <c r="FP681" s="324" t="n">
        <v>186.936660494236</v>
      </c>
      <c r="FQ681" s="324" t="n">
        <v>152.948176768011</v>
      </c>
      <c r="FR681" s="324" t="n">
        <v>167.144316708362</v>
      </c>
      <c r="FS681" s="324" t="n">
        <v>184.738455309242</v>
      </c>
      <c r="FT681" s="324" t="n">
        <v>193.535524609682</v>
      </c>
      <c r="FU681" s="324" t="n">
        <v>158.347247407922</v>
      </c>
      <c r="FV681" s="324" t="n">
        <v>173.044511088167</v>
      </c>
      <c r="FW681" s="324" t="n">
        <v>191.259722781658</v>
      </c>
      <c r="FX681" s="324" t="n">
        <v>200.367328628404</v>
      </c>
      <c r="FY681" s="324" t="n">
        <v>163.936905241421</v>
      </c>
      <c r="FZ681" s="324" t="n">
        <v>179.152982329579</v>
      </c>
      <c r="GA681" s="324" t="n">
        <v>198.011190995851</v>
      </c>
      <c r="GB681" s="324" t="n">
        <v>207.440295328986</v>
      </c>
      <c r="GC681" s="324" t="n">
        <v>169.723877996443</v>
      </c>
      <c r="GD681" s="324" t="n">
        <v>185.477082605813</v>
      </c>
      <c r="GE681" s="324" t="n">
        <v>205.000986038004</v>
      </c>
      <c r="GF681" s="324" t="n">
        <v>214.7629377541</v>
      </c>
      <c r="GG681" s="324" t="n">
        <v>175.715130889718</v>
      </c>
      <c r="GH681" s="355" t="n">
        <f aca="false">INDEX(Inputs!$X681:$BG681, MATCH('Inputs (Q)'!GH$1059,Inputs!$X$1:$BG$1,0))*('Inputs (Q)'!GH$1063/12)+INDEX(Inputs!$X681:$BG681, MATCH(('Inputs (Q)'!GH$1059-1),Inputs!$X$1:$BG$1,0))*((12-'Inputs (Q)'!GH$1063)/12)</f>
        <v>196.9620187998</v>
      </c>
      <c r="GI681" s="355" t="n">
        <f aca="false">INDEX(Inputs!$X681:$BG681, MATCH('Inputs (Q)'!GI$1059,Inputs!$X$1:$BG$1,0))*('Inputs (Q)'!GI$1063/12)+INDEX(Inputs!$X681:$BG681, MATCH(('Inputs (Q)'!GI$1059-1),Inputs!$X$1:$BG$1,0))*((12-'Inputs (Q)'!GI$1063)/12)</f>
        <v>198.68500327769</v>
      </c>
      <c r="GJ681" s="355" t="n">
        <f aca="false">INDEX(Inputs!$X681:$BG681, MATCH('Inputs (Q)'!GJ$1059,Inputs!$X$1:$BG$1,0))*('Inputs (Q)'!GJ$1063/12)+INDEX(Inputs!$X681:$BG681, MATCH(('Inputs (Q)'!GJ$1059-1),Inputs!$X$1:$BG$1,0))*((12-'Inputs (Q)'!GJ$1063)/12)</f>
        <v>200.407987755581</v>
      </c>
      <c r="GK681" s="355" t="n">
        <f aca="false">INDEX(Inputs!$X681:$BG681, MATCH('Inputs (Q)'!GK$1059,Inputs!$X$1:$BG$1,0))*('Inputs (Q)'!GK$1063/12)+INDEX(Inputs!$X681:$BG681, MATCH(('Inputs (Q)'!GK$1059-1),Inputs!$X$1:$BG$1,0))*((12-'Inputs (Q)'!GK$1063)/12)</f>
        <v>202.130972233472</v>
      </c>
      <c r="GL681" s="355" t="n">
        <f aca="false">INDEX(Inputs!$X681:$BG681, MATCH('Inputs (Q)'!GL$1059,Inputs!$X$1:$BG$1,0))*('Inputs (Q)'!GL$1063/12)+INDEX(Inputs!$X681:$BG681, MATCH(('Inputs (Q)'!GL$1059-1),Inputs!$X$1:$BG$1,0))*((12-'Inputs (Q)'!GL$1063)/12)</f>
        <v>203.914778063433</v>
      </c>
      <c r="GM681" s="355" t="n">
        <f aca="false">INDEX(Inputs!$X681:$BG681, MATCH('Inputs (Q)'!GM$1059,Inputs!$X$1:$BG$1,0))*('Inputs (Q)'!GM$1063/12)+INDEX(Inputs!$X681:$BG681, MATCH(('Inputs (Q)'!GM$1059-1),Inputs!$X$1:$BG$1,0))*((12-'Inputs (Q)'!GM$1063)/12)</f>
        <v>205.698583893393</v>
      </c>
      <c r="GN681" s="355" t="n">
        <f aca="false">INDEX(Inputs!$X681:$BG681, MATCH('Inputs (Q)'!GN$1059,Inputs!$X$1:$BG$1,0))*('Inputs (Q)'!GN$1063/12)+INDEX(Inputs!$X681:$BG681, MATCH(('Inputs (Q)'!GN$1059-1),Inputs!$X$1:$BG$1,0))*((12-'Inputs (Q)'!GN$1063)/12)</f>
        <v>207.482389723353</v>
      </c>
      <c r="GO681" s="355" t="n">
        <f aca="false">INDEX(Inputs!$X681:$BG681, MATCH('Inputs (Q)'!GO$1059,Inputs!$X$1:$BG$1,0))*('Inputs (Q)'!GO$1063/12)+INDEX(Inputs!$X681:$BG681, MATCH(('Inputs (Q)'!GO$1059-1),Inputs!$X$1:$BG$1,0))*((12-'Inputs (Q)'!GO$1063)/12)</f>
        <v>209.266195553314</v>
      </c>
      <c r="GP681" s="355" t="n">
        <f aca="false">INDEX(Inputs!$X681:$BG681, MATCH('Inputs (Q)'!GP$1059,Inputs!$X$1:$BG$1,0))*('Inputs (Q)'!GP$1063/12)+INDEX(Inputs!$X681:$BG681, MATCH(('Inputs (Q)'!GP$1059-1),Inputs!$X$1:$BG$1,0))*((12-'Inputs (Q)'!GP$1063)/12)</f>
        <v>211.112969729072</v>
      </c>
      <c r="GQ681" s="355" t="n">
        <f aca="false">INDEX(Inputs!$X681:$BG681, MATCH('Inputs (Q)'!GQ$1059,Inputs!$X$1:$BG$1,0))*('Inputs (Q)'!GQ$1063/12)+INDEX(Inputs!$X681:$BG681, MATCH(('Inputs (Q)'!GQ$1059-1),Inputs!$X$1:$BG$1,0))*((12-'Inputs (Q)'!GQ$1063)/12)</f>
        <v>212.95974390483</v>
      </c>
      <c r="GR681" s="355" t="n">
        <f aca="false">INDEX(Inputs!$X681:$BG681, MATCH('Inputs (Q)'!GR$1059,Inputs!$X$1:$BG$1,0))*('Inputs (Q)'!GR$1063/12)+INDEX(Inputs!$X681:$BG681, MATCH(('Inputs (Q)'!GR$1059-1),Inputs!$X$1:$BG$1,0))*((12-'Inputs (Q)'!GR$1063)/12)</f>
        <v>214.806518080588</v>
      </c>
      <c r="GS681" s="355" t="n">
        <f aca="false">INDEX(Inputs!$X681:$BG681, MATCH('Inputs (Q)'!GS$1059,Inputs!$X$1:$BG$1,0))*('Inputs (Q)'!GS$1063/12)+INDEX(Inputs!$X681:$BG681, MATCH(('Inputs (Q)'!GS$1059-1),Inputs!$X$1:$BG$1,0))*((12-'Inputs (Q)'!GS$1063)/12)</f>
        <v>216.653292256346</v>
      </c>
      <c r="GT681" s="355" t="n">
        <f aca="false">INDEX(Inputs!$X681:$BG681, MATCH('Inputs (Q)'!GT$1059,Inputs!$X$1:$BG$1,0))*('Inputs (Q)'!GT$1063/12)+INDEX(Inputs!$X681:$BG681, MATCH(('Inputs (Q)'!GT$1059-1),Inputs!$X$1:$BG$1,0))*((12-'Inputs (Q)'!GT$1063)/12)</f>
        <v>218.565257560508</v>
      </c>
      <c r="GU681" s="355" t="n">
        <f aca="false">INDEX(Inputs!$X681:$BG681, MATCH('Inputs (Q)'!GU$1059,Inputs!$X$1:$BG$1,0))*('Inputs (Q)'!GU$1063/12)+INDEX(Inputs!$X681:$BG681, MATCH(('Inputs (Q)'!GU$1059-1),Inputs!$X$1:$BG$1,0))*((12-'Inputs (Q)'!GU$1063)/12)</f>
        <v>220.47722286467</v>
      </c>
      <c r="GV681" s="355" t="n">
        <f aca="false">INDEX(Inputs!$X681:$BG681, MATCH('Inputs (Q)'!GV$1059,Inputs!$X$1:$BG$1,0))*('Inputs (Q)'!GV$1063/12)+INDEX(Inputs!$X681:$BG681, MATCH(('Inputs (Q)'!GV$1059-1),Inputs!$X$1:$BG$1,0))*((12-'Inputs (Q)'!GV$1063)/12)</f>
        <v>222.389188168832</v>
      </c>
      <c r="GW681" s="355" t="n">
        <f aca="false">INDEX(Inputs!$X681:$BG681, MATCH('Inputs (Q)'!GW$1059,Inputs!$X$1:$BG$1,0))*('Inputs (Q)'!GW$1063/12)+INDEX(Inputs!$X681:$BG681, MATCH(('Inputs (Q)'!GW$1059-1),Inputs!$X$1:$BG$1,0))*((12-'Inputs (Q)'!GW$1063)/12)</f>
        <v>224.301153472995</v>
      </c>
      <c r="GX681" s="355" t="n">
        <f aca="false">INDEX(Inputs!$X681:$BG681, MATCH('Inputs (Q)'!GX$1059,Inputs!$X$1:$BG$1,0))*('Inputs (Q)'!GX$1063/12)+INDEX(Inputs!$X681:$BG681, MATCH(('Inputs (Q)'!GX$1059-1),Inputs!$X$1:$BG$1,0))*((12-'Inputs (Q)'!GX$1063)/12)</f>
        <v>226.280611152394</v>
      </c>
      <c r="GY681" s="355" t="n">
        <f aca="false">INDEX(Inputs!$X681:$BG681, MATCH('Inputs (Q)'!GY$1059,Inputs!$X$1:$BG$1,0))*('Inputs (Q)'!GY$1063/12)+INDEX(Inputs!$X681:$BG681, MATCH(('Inputs (Q)'!GY$1059-1),Inputs!$X$1:$BG$1,0))*((12-'Inputs (Q)'!GY$1063)/12)</f>
        <v>228.260068831793</v>
      </c>
      <c r="GZ681" s="355" t="n">
        <f aca="false">INDEX(Inputs!$X681:$BG681, MATCH('Inputs (Q)'!GZ$1059,Inputs!$X$1:$BG$1,0))*('Inputs (Q)'!GZ$1063/12)+INDEX(Inputs!$X681:$BG681, MATCH(('Inputs (Q)'!GZ$1059-1),Inputs!$X$1:$BG$1,0))*((12-'Inputs (Q)'!GZ$1063)/12)</f>
        <v>230.239526511192</v>
      </c>
      <c r="HA681" s="355" t="n">
        <f aca="false">INDEX(Inputs!$X681:$BG681, MATCH('Inputs (Q)'!HA$1059,Inputs!$X$1:$BG$1,0))*('Inputs (Q)'!HA$1063/12)+INDEX(Inputs!$X681:$BG681, MATCH(('Inputs (Q)'!HA$1059-1),Inputs!$X$1:$BG$1,0))*((12-'Inputs (Q)'!HA$1063)/12)</f>
        <v>232.218984190591</v>
      </c>
    </row>
    <row r="682" customFormat="false" ht="15" hidden="false" customHeight="false" outlineLevel="0" collapsed="false">
      <c r="A682" s="48" t="s">
        <v>99</v>
      </c>
      <c r="B682" s="201" t="s">
        <v>184</v>
      </c>
      <c r="C682" s="201"/>
      <c r="D682" s="201" t="s">
        <v>101</v>
      </c>
      <c r="E682" s="246"/>
      <c r="F682" s="19" t="s">
        <v>600</v>
      </c>
      <c r="G682" s="52" t="s">
        <v>186</v>
      </c>
      <c r="H682" s="246"/>
      <c r="I682" s="246"/>
      <c r="BV682" s="321"/>
      <c r="BW682" s="321"/>
      <c r="BX682" s="321"/>
      <c r="BY682" s="321"/>
      <c r="BZ682" s="321"/>
      <c r="CA682" s="321"/>
      <c r="CB682" s="321"/>
      <c r="CC682" s="321"/>
      <c r="CD682" s="324" t="n">
        <v>18.030303030303</v>
      </c>
      <c r="CE682" s="324" t="n">
        <v>16.969696969697</v>
      </c>
      <c r="CF682" s="324" t="n">
        <v>16.1098484848485</v>
      </c>
      <c r="CG682" s="324" t="n">
        <v>15.2525252525253</v>
      </c>
      <c r="CH682" s="325" t="n">
        <v>16.7424242424242</v>
      </c>
      <c r="CI682" s="325" t="n">
        <v>19.9166666666667</v>
      </c>
      <c r="CJ682" s="325" t="n">
        <v>17.6565656565657</v>
      </c>
      <c r="CK682" s="325" t="n">
        <v>21.0522222222222</v>
      </c>
      <c r="CL682" s="325" t="n">
        <v>27.7083333333333</v>
      </c>
      <c r="CM682" s="325" t="n">
        <v>29.5113636363636</v>
      </c>
      <c r="CN682" s="325" t="n">
        <v>24.1528787878788</v>
      </c>
      <c r="CO682" s="325" t="n">
        <v>25.4537878787879</v>
      </c>
      <c r="CP682" s="325" t="n">
        <v>26.4887626262626</v>
      </c>
      <c r="CQ682" s="325" t="n">
        <v>25.9727272727273</v>
      </c>
      <c r="CR682" s="325" t="n">
        <v>15.5600757575758</v>
      </c>
      <c r="CS682" s="325" t="n">
        <v>14.0093434343434</v>
      </c>
      <c r="CT682" s="325" t="n">
        <v>19.9636363636364</v>
      </c>
      <c r="CU682" s="325" t="n">
        <v>17.9556818181818</v>
      </c>
      <c r="CV682" s="325" t="n">
        <v>20.0818181818182</v>
      </c>
      <c r="CW682" s="325" t="n">
        <v>20.9242424242424</v>
      </c>
      <c r="CX682" s="325" t="n">
        <v>24.1931818181818</v>
      </c>
      <c r="CY682" s="325" t="n">
        <v>26.1893939393939</v>
      </c>
      <c r="CZ682" s="325" t="n">
        <v>18.8765151515151</v>
      </c>
      <c r="DA682" s="325" t="n">
        <v>14.9030303030303</v>
      </c>
      <c r="DB682" s="325" t="n">
        <v>20.3131313131313</v>
      </c>
      <c r="DC682" s="325" t="n">
        <v>24.0416666666667</v>
      </c>
      <c r="DD682" s="325" t="n">
        <v>20.3257575757576</v>
      </c>
      <c r="DE682" s="325" t="n">
        <v>15.0984848484849</v>
      </c>
      <c r="DF682" s="325" t="n">
        <v>17.5252525252525</v>
      </c>
      <c r="DG682" s="325" t="n">
        <v>20.9257575757576</v>
      </c>
      <c r="DH682" s="325" t="n">
        <v>15.0306672937336</v>
      </c>
      <c r="DI682" s="325" t="n">
        <v>11.2308932852624</v>
      </c>
      <c r="DJ682" s="325" t="n">
        <v>14.4274558247695</v>
      </c>
      <c r="DK682" s="325" t="n">
        <v>19.3237471793188</v>
      </c>
      <c r="DL682" s="325" t="n">
        <v>19.7346384060571</v>
      </c>
      <c r="DM682" s="325" t="n">
        <v>19.3936556241636</v>
      </c>
      <c r="DN682" s="324" t="n">
        <v>19.4958738064956</v>
      </c>
      <c r="DO682" s="324" t="n">
        <v>20.4706674968204</v>
      </c>
      <c r="DP682" s="324" t="n">
        <v>19.4958738064956</v>
      </c>
      <c r="DQ682" s="324" t="n">
        <v>18.5210801161708</v>
      </c>
      <c r="DR682" s="324" t="n">
        <v>20.7230476997949</v>
      </c>
      <c r="DS682" s="324" t="n">
        <v>21.7592000847846</v>
      </c>
      <c r="DT682" s="324" t="n">
        <v>20.7230476997949</v>
      </c>
      <c r="DU682" s="324" t="n">
        <v>19.6868953148052</v>
      </c>
      <c r="DV682" s="324" t="n">
        <v>22.0505736610322</v>
      </c>
      <c r="DW682" s="324" t="n">
        <v>23.1531023440838</v>
      </c>
      <c r="DX682" s="324" t="n">
        <v>22.0505736610322</v>
      </c>
      <c r="DY682" s="324" t="n">
        <v>20.9480449779806</v>
      </c>
      <c r="DZ682" s="324" t="n">
        <v>23.0410560775682</v>
      </c>
      <c r="EA682" s="325" t="n">
        <v>24.1931088814466</v>
      </c>
      <c r="EB682" s="324" t="n">
        <v>23.0410560775682</v>
      </c>
      <c r="EC682" s="324" t="n">
        <v>21.8890032736898</v>
      </c>
      <c r="ED682" s="324" t="n">
        <v>23.7633792038496</v>
      </c>
      <c r="EE682" s="324" t="n">
        <v>24.9515481640421</v>
      </c>
      <c r="EF682" s="324" t="n">
        <v>23.7633792038496</v>
      </c>
      <c r="EG682" s="324" t="n">
        <v>22.5752102436572</v>
      </c>
      <c r="EH682" s="324" t="n">
        <v>24.693678590643</v>
      </c>
      <c r="EI682" s="324" t="n">
        <v>25.9283625201752</v>
      </c>
      <c r="EJ682" s="324" t="n">
        <v>24.693678590643</v>
      </c>
      <c r="EK682" s="324" t="n">
        <v>23.4589946611109</v>
      </c>
      <c r="EL682" s="324" t="n">
        <v>25.5934084435062</v>
      </c>
      <c r="EM682" s="324" t="n">
        <v>26.8730788656815</v>
      </c>
      <c r="EN682" s="324" t="n">
        <v>25.5934084435062</v>
      </c>
      <c r="EO682" s="324" t="n">
        <v>24.3137380213309</v>
      </c>
      <c r="EP682" s="324" t="n">
        <v>26.9072679691066</v>
      </c>
      <c r="EQ682" s="324" t="n">
        <v>28.252631367562</v>
      </c>
      <c r="ER682" s="324" t="n">
        <v>26.9072679691066</v>
      </c>
      <c r="ES682" s="324" t="n">
        <v>25.5619045706513</v>
      </c>
      <c r="ET682" s="324" t="n">
        <v>27.9335108453093</v>
      </c>
      <c r="EU682" s="324" t="n">
        <v>29.3301863875748</v>
      </c>
      <c r="EV682" s="324" t="n">
        <v>27.9335108453093</v>
      </c>
      <c r="EW682" s="324" t="n">
        <v>26.5368353030438</v>
      </c>
      <c r="EX682" s="324" t="n">
        <v>28.9988946124477</v>
      </c>
      <c r="EY682" s="324" t="n">
        <v>30.4488393430701</v>
      </c>
      <c r="EZ682" s="324" t="n">
        <v>28.9988946124477</v>
      </c>
      <c r="FA682" s="324" t="n">
        <v>27.5489498818253</v>
      </c>
      <c r="FB682" s="324" t="n">
        <v>30.1049121036305</v>
      </c>
      <c r="FC682" s="324" t="n">
        <v>31.6101577088121</v>
      </c>
      <c r="FD682" s="324" t="n">
        <v>30.1049121036305</v>
      </c>
      <c r="FE682" s="324" t="n">
        <v>28.599666498449</v>
      </c>
      <c r="FF682" s="324" t="n">
        <v>31.2531130886034</v>
      </c>
      <c r="FG682" s="324" t="n">
        <v>32.8157687430336</v>
      </c>
      <c r="FH682" s="324" t="n">
        <v>31.2531130886034</v>
      </c>
      <c r="FI682" s="324" t="n">
        <v>29.6904574341733</v>
      </c>
      <c r="FJ682" s="324" t="n">
        <v>32.4451064453114</v>
      </c>
      <c r="FK682" s="324" t="n">
        <v>34.067361767577</v>
      </c>
      <c r="FL682" s="324" t="n">
        <v>32.4451064453114</v>
      </c>
      <c r="FM682" s="324" t="n">
        <v>30.8228511230458</v>
      </c>
      <c r="FN682" s="324" t="n">
        <v>33.6825624142848</v>
      </c>
      <c r="FO682" s="324" t="n">
        <v>35.366690534999</v>
      </c>
      <c r="FP682" s="324" t="n">
        <v>33.6825624142848</v>
      </c>
      <c r="FQ682" s="324" t="n">
        <v>31.9984342935705</v>
      </c>
      <c r="FR682" s="324" t="n">
        <v>34.9672149390078</v>
      </c>
      <c r="FS682" s="324" t="n">
        <v>36.7155756859582</v>
      </c>
      <c r="FT682" s="324" t="n">
        <v>34.9672149390078</v>
      </c>
      <c r="FU682" s="324" t="n">
        <v>33.2188541920574</v>
      </c>
      <c r="FV682" s="324" t="n">
        <v>36.3008640955481</v>
      </c>
      <c r="FW682" s="324" t="n">
        <v>38.1159073003255</v>
      </c>
      <c r="FX682" s="324" t="n">
        <v>36.3008640955481</v>
      </c>
      <c r="FY682" s="324" t="n">
        <v>34.4858208907707</v>
      </c>
      <c r="FZ682" s="324" t="n">
        <v>37.6853786148531</v>
      </c>
      <c r="GA682" s="324" t="n">
        <v>39.5696475455958</v>
      </c>
      <c r="GB682" s="324" t="n">
        <v>37.6853786148531</v>
      </c>
      <c r="GC682" s="324" t="n">
        <v>35.8011096841104</v>
      </c>
      <c r="GD682" s="324" t="n">
        <v>39.1226985012458</v>
      </c>
      <c r="GE682" s="324" t="n">
        <v>41.078833426308</v>
      </c>
      <c r="GF682" s="324" t="n">
        <v>39.1226985012458</v>
      </c>
      <c r="GG682" s="324" t="n">
        <v>37.1665635761835</v>
      </c>
      <c r="GH682" s="355" t="n">
        <f aca="false">INDEX(Inputs!$X682:$BG682, MATCH('Inputs (Q)'!GH$1059,Inputs!$X$1:$BG$1,0))*('Inputs (Q)'!GH$1063/12)+INDEX(Inputs!$X682:$BG682, MATCH(('Inputs (Q)'!GH$1059-1),Inputs!$X$1:$BG$1,0))*((12-'Inputs (Q)'!GH$1063)/12)</f>
        <v>39.495733313632</v>
      </c>
      <c r="GI682" s="355" t="n">
        <f aca="false">INDEX(Inputs!$X682:$BG682, MATCH('Inputs (Q)'!GI$1059,Inputs!$X$1:$BG$1,0))*('Inputs (Q)'!GI$1063/12)+INDEX(Inputs!$X682:$BG682, MATCH(('Inputs (Q)'!GI$1059-1),Inputs!$X$1:$BG$1,0))*((12-'Inputs (Q)'!GI$1063)/12)</f>
        <v>39.8687681260182</v>
      </c>
      <c r="GJ682" s="355" t="n">
        <f aca="false">INDEX(Inputs!$X682:$BG682, MATCH('Inputs (Q)'!GJ$1059,Inputs!$X$1:$BG$1,0))*('Inputs (Q)'!GJ$1063/12)+INDEX(Inputs!$X682:$BG682, MATCH(('Inputs (Q)'!GJ$1059-1),Inputs!$X$1:$BG$1,0))*((12-'Inputs (Q)'!GJ$1063)/12)</f>
        <v>40.2418029384045</v>
      </c>
      <c r="GK682" s="355" t="n">
        <f aca="false">INDEX(Inputs!$X682:$BG682, MATCH('Inputs (Q)'!GK$1059,Inputs!$X$1:$BG$1,0))*('Inputs (Q)'!GK$1063/12)+INDEX(Inputs!$X682:$BG682, MATCH(('Inputs (Q)'!GK$1059-1),Inputs!$X$1:$BG$1,0))*((12-'Inputs (Q)'!GK$1063)/12)</f>
        <v>40.6148377507907</v>
      </c>
      <c r="GL682" s="355" t="n">
        <f aca="false">INDEX(Inputs!$X682:$BG682, MATCH('Inputs (Q)'!GL$1059,Inputs!$X$1:$BG$1,0))*('Inputs (Q)'!GL$1063/12)+INDEX(Inputs!$X682:$BG682, MATCH(('Inputs (Q)'!GL$1059-1),Inputs!$X$1:$BG$1,0))*((12-'Inputs (Q)'!GL$1063)/12)</f>
        <v>41.0021001064276</v>
      </c>
      <c r="GM682" s="355" t="n">
        <f aca="false">INDEX(Inputs!$X682:$BG682, MATCH('Inputs (Q)'!GM$1059,Inputs!$X$1:$BG$1,0))*('Inputs (Q)'!GM$1063/12)+INDEX(Inputs!$X682:$BG682, MATCH(('Inputs (Q)'!GM$1059-1),Inputs!$X$1:$BG$1,0))*((12-'Inputs (Q)'!GM$1063)/12)</f>
        <v>41.3893624620645</v>
      </c>
      <c r="GN682" s="355" t="n">
        <f aca="false">INDEX(Inputs!$X682:$BG682, MATCH('Inputs (Q)'!GN$1059,Inputs!$X$1:$BG$1,0))*('Inputs (Q)'!GN$1063/12)+INDEX(Inputs!$X682:$BG682, MATCH(('Inputs (Q)'!GN$1059-1),Inputs!$X$1:$BG$1,0))*((12-'Inputs (Q)'!GN$1063)/12)</f>
        <v>41.7766248177014</v>
      </c>
      <c r="GO682" s="355" t="n">
        <f aca="false">INDEX(Inputs!$X682:$BG682, MATCH('Inputs (Q)'!GO$1059,Inputs!$X$1:$BG$1,0))*('Inputs (Q)'!GO$1063/12)+INDEX(Inputs!$X682:$BG682, MATCH(('Inputs (Q)'!GO$1059-1),Inputs!$X$1:$BG$1,0))*((12-'Inputs (Q)'!GO$1063)/12)</f>
        <v>42.1638871733383</v>
      </c>
      <c r="GP682" s="355" t="n">
        <f aca="false">INDEX(Inputs!$X682:$BG682, MATCH('Inputs (Q)'!GP$1059,Inputs!$X$1:$BG$1,0))*('Inputs (Q)'!GP$1063/12)+INDEX(Inputs!$X682:$BG682, MATCH(('Inputs (Q)'!GP$1059-1),Inputs!$X$1:$BG$1,0))*((12-'Inputs (Q)'!GP$1063)/12)</f>
        <v>42.565919710554</v>
      </c>
      <c r="GQ682" s="355" t="n">
        <f aca="false">INDEX(Inputs!$X682:$BG682, MATCH('Inputs (Q)'!GQ$1059,Inputs!$X$1:$BG$1,0))*('Inputs (Q)'!GQ$1063/12)+INDEX(Inputs!$X682:$BG682, MATCH(('Inputs (Q)'!GQ$1059-1),Inputs!$X$1:$BG$1,0))*((12-'Inputs (Q)'!GQ$1063)/12)</f>
        <v>42.9679522477697</v>
      </c>
      <c r="GR682" s="355" t="n">
        <f aca="false">INDEX(Inputs!$X682:$BG682, MATCH('Inputs (Q)'!GR$1059,Inputs!$X$1:$BG$1,0))*('Inputs (Q)'!GR$1063/12)+INDEX(Inputs!$X682:$BG682, MATCH(('Inputs (Q)'!GR$1059-1),Inputs!$X$1:$BG$1,0))*((12-'Inputs (Q)'!GR$1063)/12)</f>
        <v>43.3699847849854</v>
      </c>
      <c r="GS682" s="355" t="n">
        <f aca="false">INDEX(Inputs!$X682:$BG682, MATCH('Inputs (Q)'!GS$1059,Inputs!$X$1:$BG$1,0))*('Inputs (Q)'!GS$1063/12)+INDEX(Inputs!$X682:$BG682, MATCH(('Inputs (Q)'!GS$1059-1),Inputs!$X$1:$BG$1,0))*((12-'Inputs (Q)'!GS$1063)/12)</f>
        <v>43.7720173222011</v>
      </c>
      <c r="GT682" s="355" t="n">
        <f aca="false">INDEX(Inputs!$X682:$BG682, MATCH('Inputs (Q)'!GT$1059,Inputs!$X$1:$BG$1,0))*('Inputs (Q)'!GT$1063/12)+INDEX(Inputs!$X682:$BG682, MATCH(('Inputs (Q)'!GT$1059-1),Inputs!$X$1:$BG$1,0))*((12-'Inputs (Q)'!GT$1063)/12)</f>
        <v>44.1893833755431</v>
      </c>
      <c r="GU682" s="355" t="n">
        <f aca="false">INDEX(Inputs!$X682:$BG682, MATCH('Inputs (Q)'!GU$1059,Inputs!$X$1:$BG$1,0))*('Inputs (Q)'!GU$1063/12)+INDEX(Inputs!$X682:$BG682, MATCH(('Inputs (Q)'!GU$1059-1),Inputs!$X$1:$BG$1,0))*((12-'Inputs (Q)'!GU$1063)/12)</f>
        <v>44.6067494288851</v>
      </c>
      <c r="GV682" s="355" t="n">
        <f aca="false">INDEX(Inputs!$X682:$BG682, MATCH('Inputs (Q)'!GV$1059,Inputs!$X$1:$BG$1,0))*('Inputs (Q)'!GV$1063/12)+INDEX(Inputs!$X682:$BG682, MATCH(('Inputs (Q)'!GV$1059-1),Inputs!$X$1:$BG$1,0))*((12-'Inputs (Q)'!GV$1063)/12)</f>
        <v>45.0241154822271</v>
      </c>
      <c r="GW682" s="355" t="n">
        <f aca="false">INDEX(Inputs!$X682:$BG682, MATCH('Inputs (Q)'!GW$1059,Inputs!$X$1:$BG$1,0))*('Inputs (Q)'!GW$1063/12)+INDEX(Inputs!$X682:$BG682, MATCH(('Inputs (Q)'!GW$1059-1),Inputs!$X$1:$BG$1,0))*((12-'Inputs (Q)'!GW$1063)/12)</f>
        <v>45.4414815355692</v>
      </c>
      <c r="GX682" s="355" t="n">
        <f aca="false">INDEX(Inputs!$X682:$BG682, MATCH('Inputs (Q)'!GX$1059,Inputs!$X$1:$BG$1,0))*('Inputs (Q)'!GX$1063/12)+INDEX(Inputs!$X682:$BG682, MATCH(('Inputs (Q)'!GX$1059-1),Inputs!$X$1:$BG$1,0))*((12-'Inputs (Q)'!GX$1063)/12)</f>
        <v>45.8747659251578</v>
      </c>
      <c r="GY682" s="355" t="n">
        <f aca="false">INDEX(Inputs!$X682:$BG682, MATCH('Inputs (Q)'!GY$1059,Inputs!$X$1:$BG$1,0))*('Inputs (Q)'!GY$1063/12)+INDEX(Inputs!$X682:$BG682, MATCH(('Inputs (Q)'!GY$1059-1),Inputs!$X$1:$BG$1,0))*((12-'Inputs (Q)'!GY$1063)/12)</f>
        <v>46.3080503147465</v>
      </c>
      <c r="GZ682" s="355" t="n">
        <f aca="false">INDEX(Inputs!$X682:$BG682, MATCH('Inputs (Q)'!GZ$1059,Inputs!$X$1:$BG$1,0))*('Inputs (Q)'!GZ$1063/12)+INDEX(Inputs!$X682:$BG682, MATCH(('Inputs (Q)'!GZ$1059-1),Inputs!$X$1:$BG$1,0))*((12-'Inputs (Q)'!GZ$1063)/12)</f>
        <v>46.7413347043352</v>
      </c>
      <c r="HA682" s="355" t="n">
        <f aca="false">INDEX(Inputs!$X682:$BG682, MATCH('Inputs (Q)'!HA$1059,Inputs!$X$1:$BG$1,0))*('Inputs (Q)'!HA$1063/12)+INDEX(Inputs!$X682:$BG682, MATCH(('Inputs (Q)'!HA$1059-1),Inputs!$X$1:$BG$1,0))*((12-'Inputs (Q)'!HA$1063)/12)</f>
        <v>47.1746190939238</v>
      </c>
    </row>
    <row r="683" customFormat="false" ht="15" hidden="false" customHeight="false" outlineLevel="0" collapsed="false">
      <c r="A683" s="247"/>
      <c r="B683" s="265"/>
      <c r="C683" s="265"/>
      <c r="D683" s="249"/>
      <c r="E683" s="246"/>
      <c r="F683" s="19"/>
      <c r="G683" s="246"/>
      <c r="H683" s="246"/>
      <c r="I683" s="246"/>
      <c r="CL683" s="275"/>
      <c r="CM683" s="275"/>
      <c r="CN683" s="275"/>
      <c r="CO683" s="275"/>
      <c r="CP683" s="275"/>
      <c r="CQ683" s="275"/>
      <c r="CR683" s="275"/>
      <c r="CS683" s="275"/>
      <c r="CT683" s="275"/>
      <c r="CU683" s="275"/>
      <c r="CV683" s="275"/>
      <c r="CW683" s="275"/>
      <c r="EA683" s="275"/>
    </row>
    <row r="684" customFormat="false" ht="15" hidden="false" customHeight="false" outlineLevel="0" collapsed="false">
      <c r="A684" s="247"/>
      <c r="B684" s="265"/>
      <c r="C684" s="265"/>
      <c r="D684" s="249"/>
      <c r="E684" s="246"/>
      <c r="F684" s="19"/>
      <c r="G684" s="246"/>
      <c r="H684" s="246"/>
      <c r="I684" s="246"/>
      <c r="CL684" s="275"/>
      <c r="CM684" s="275"/>
      <c r="CN684" s="275"/>
      <c r="CO684" s="275"/>
      <c r="CP684" s="275"/>
      <c r="CQ684" s="275"/>
      <c r="CR684" s="275"/>
      <c r="CS684" s="275"/>
      <c r="CT684" s="275"/>
      <c r="CU684" s="275"/>
      <c r="CV684" s="275"/>
      <c r="CW684" s="275"/>
      <c r="EA684" s="275"/>
    </row>
    <row r="685" customFormat="false" ht="15" hidden="false" customHeight="false" outlineLevel="0" collapsed="false">
      <c r="A685" s="247"/>
      <c r="B685" s="265"/>
      <c r="C685" s="265"/>
      <c r="D685" s="249"/>
      <c r="E685" s="246"/>
      <c r="F685" s="19"/>
      <c r="G685" s="246"/>
      <c r="H685" s="246"/>
      <c r="I685" s="246"/>
      <c r="CL685" s="275"/>
      <c r="CM685" s="275"/>
      <c r="CN685" s="275"/>
      <c r="CO685" s="275"/>
      <c r="CP685" s="275"/>
      <c r="CQ685" s="275"/>
      <c r="CR685" s="275"/>
      <c r="CS685" s="275"/>
      <c r="CT685" s="275"/>
      <c r="CU685" s="275"/>
      <c r="CV685" s="275"/>
      <c r="CW685" s="275"/>
      <c r="EA685" s="275"/>
    </row>
    <row r="686" customFormat="false" ht="15" hidden="false" customHeight="false" outlineLevel="0" collapsed="false">
      <c r="A686" s="247"/>
      <c r="B686" s="265"/>
      <c r="C686" s="265"/>
      <c r="D686" s="249"/>
      <c r="E686" s="246"/>
      <c r="F686" s="19"/>
      <c r="G686" s="246"/>
      <c r="H686" s="246"/>
      <c r="I686" s="246"/>
      <c r="CL686" s="275"/>
      <c r="CM686" s="275"/>
      <c r="CN686" s="275"/>
      <c r="CO686" s="275"/>
      <c r="CP686" s="275"/>
      <c r="CQ686" s="275"/>
      <c r="CR686" s="275"/>
      <c r="CS686" s="275"/>
      <c r="CT686" s="275"/>
      <c r="CU686" s="275"/>
      <c r="CV686" s="275"/>
      <c r="CW686" s="275"/>
      <c r="EA686" s="275"/>
    </row>
    <row r="687" customFormat="false" ht="15" hidden="false" customHeight="false" outlineLevel="0" collapsed="false">
      <c r="A687" s="247"/>
      <c r="B687" s="265"/>
      <c r="C687" s="265"/>
      <c r="D687" s="249"/>
      <c r="E687" s="246"/>
      <c r="F687" s="19"/>
      <c r="G687" s="246"/>
      <c r="H687" s="246"/>
      <c r="I687" s="246"/>
      <c r="CL687" s="275"/>
      <c r="CM687" s="275"/>
      <c r="CN687" s="275"/>
      <c r="CO687" s="275"/>
      <c r="CP687" s="275"/>
      <c r="CQ687" s="275"/>
      <c r="CR687" s="275"/>
      <c r="CS687" s="275"/>
      <c r="CT687" s="275"/>
      <c r="CU687" s="275"/>
      <c r="CV687" s="275"/>
      <c r="CW687" s="275"/>
      <c r="EA687" s="275"/>
    </row>
    <row r="688" customFormat="false" ht="15" hidden="false" customHeight="false" outlineLevel="0" collapsed="false">
      <c r="A688" s="250"/>
      <c r="B688" s="266"/>
      <c r="C688" s="266"/>
      <c r="D688" s="252"/>
      <c r="E688" s="253"/>
      <c r="F688" s="19"/>
      <c r="G688" s="253"/>
      <c r="H688" s="253"/>
      <c r="I688" s="253"/>
      <c r="CL688" s="275"/>
      <c r="CM688" s="275"/>
      <c r="CN688" s="275"/>
      <c r="CO688" s="275"/>
      <c r="CP688" s="275"/>
      <c r="CQ688" s="275"/>
      <c r="CR688" s="275"/>
      <c r="CS688" s="275"/>
      <c r="CT688" s="275"/>
      <c r="CU688" s="275"/>
      <c r="CV688" s="275"/>
      <c r="CW688" s="275"/>
      <c r="EA688" s="275"/>
    </row>
    <row r="689" customFormat="false" ht="15" hidden="false" customHeight="false" outlineLevel="0" collapsed="false">
      <c r="A689" s="250"/>
      <c r="B689" s="266"/>
      <c r="C689" s="266"/>
      <c r="D689" s="252"/>
      <c r="E689" s="253"/>
      <c r="F689" s="19"/>
      <c r="G689" s="253"/>
      <c r="H689" s="253"/>
      <c r="I689" s="253"/>
      <c r="CL689" s="275"/>
      <c r="CM689" s="275"/>
      <c r="CN689" s="275"/>
      <c r="CO689" s="275"/>
      <c r="CP689" s="275"/>
      <c r="CQ689" s="275"/>
      <c r="CR689" s="275"/>
      <c r="CS689" s="275"/>
      <c r="CT689" s="275"/>
      <c r="CU689" s="275"/>
      <c r="CV689" s="275"/>
      <c r="CW689" s="275"/>
      <c r="EA689" s="275"/>
    </row>
    <row r="690" customFormat="false" ht="15" hidden="false" customHeight="false" outlineLevel="0" collapsed="false">
      <c r="A690" s="250"/>
      <c r="B690" s="266"/>
      <c r="C690" s="266"/>
      <c r="D690" s="252"/>
      <c r="E690" s="253"/>
      <c r="F690" s="19"/>
      <c r="G690" s="253"/>
      <c r="H690" s="253"/>
      <c r="I690" s="253"/>
      <c r="CL690" s="275"/>
      <c r="CM690" s="275"/>
      <c r="CN690" s="275"/>
      <c r="CO690" s="275"/>
      <c r="CP690" s="275"/>
      <c r="CQ690" s="275"/>
      <c r="CR690" s="275"/>
      <c r="CS690" s="275"/>
      <c r="CT690" s="275"/>
      <c r="CU690" s="275"/>
      <c r="CV690" s="275"/>
      <c r="CW690" s="275"/>
      <c r="EA690" s="275"/>
    </row>
    <row r="691" customFormat="false" ht="15" hidden="false" customHeight="false" outlineLevel="0" collapsed="false">
      <c r="A691" s="250"/>
      <c r="B691" s="266"/>
      <c r="C691" s="266"/>
      <c r="D691" s="252"/>
      <c r="E691" s="253"/>
      <c r="F691" s="19"/>
      <c r="G691" s="253"/>
      <c r="H691" s="253"/>
      <c r="I691" s="253"/>
      <c r="CL691" s="275"/>
      <c r="CM691" s="275"/>
      <c r="CN691" s="275"/>
      <c r="CO691" s="275"/>
      <c r="CP691" s="275"/>
      <c r="CQ691" s="275"/>
      <c r="CR691" s="275"/>
      <c r="CS691" s="275"/>
      <c r="CT691" s="275"/>
      <c r="CU691" s="275"/>
      <c r="CV691" s="275"/>
      <c r="CW691" s="275"/>
      <c r="EA691" s="275"/>
    </row>
    <row r="692" customFormat="false" ht="15" hidden="false" customHeight="false" outlineLevel="0" collapsed="false">
      <c r="A692" s="250"/>
      <c r="B692" s="266"/>
      <c r="C692" s="266"/>
      <c r="D692" s="252"/>
      <c r="E692" s="253"/>
      <c r="F692" s="19"/>
      <c r="G692" s="253"/>
      <c r="H692" s="253"/>
      <c r="I692" s="253"/>
      <c r="CL692" s="275"/>
      <c r="CM692" s="275"/>
      <c r="CN692" s="275"/>
      <c r="CO692" s="275"/>
      <c r="CP692" s="275"/>
      <c r="CQ692" s="275"/>
      <c r="CR692" s="275"/>
      <c r="CS692" s="275"/>
      <c r="CT692" s="275"/>
      <c r="CU692" s="275"/>
      <c r="CV692" s="275"/>
      <c r="CW692" s="275"/>
      <c r="EA692" s="275"/>
    </row>
    <row r="693" customFormat="false" ht="15" hidden="false" customHeight="false" outlineLevel="0" collapsed="false">
      <c r="A693" s="250"/>
      <c r="B693" s="266"/>
      <c r="C693" s="266"/>
      <c r="D693" s="252"/>
      <c r="E693" s="253"/>
      <c r="F693" s="19"/>
      <c r="G693" s="253"/>
      <c r="H693" s="253"/>
      <c r="I693" s="253"/>
      <c r="CL693" s="275"/>
      <c r="CM693" s="275"/>
      <c r="CN693" s="275"/>
      <c r="CO693" s="275"/>
      <c r="CP693" s="275"/>
      <c r="CQ693" s="275"/>
      <c r="CR693" s="275"/>
      <c r="CS693" s="275"/>
      <c r="CT693" s="275"/>
      <c r="CU693" s="275"/>
      <c r="CV693" s="275"/>
      <c r="CW693" s="275"/>
      <c r="EA693" s="275"/>
    </row>
    <row r="694" customFormat="false" ht="15" hidden="false" customHeight="false" outlineLevel="0" collapsed="false">
      <c r="A694" s="250"/>
      <c r="B694" s="266"/>
      <c r="C694" s="266"/>
      <c r="D694" s="252"/>
      <c r="E694" s="253"/>
      <c r="F694" s="19"/>
      <c r="G694" s="253"/>
      <c r="H694" s="253"/>
      <c r="I694" s="253"/>
      <c r="CL694" s="275"/>
      <c r="CM694" s="275"/>
      <c r="CN694" s="275"/>
      <c r="CO694" s="275"/>
      <c r="CP694" s="275"/>
      <c r="CQ694" s="275"/>
      <c r="CR694" s="275"/>
      <c r="CS694" s="275"/>
      <c r="CT694" s="275"/>
      <c r="CU694" s="275"/>
      <c r="CV694" s="275"/>
      <c r="CW694" s="275"/>
      <c r="EA694" s="275"/>
    </row>
    <row r="695" customFormat="false" ht="15" hidden="false" customHeight="false" outlineLevel="0" collapsed="false">
      <c r="A695" s="250"/>
      <c r="B695" s="266"/>
      <c r="C695" s="266"/>
      <c r="D695" s="252"/>
      <c r="E695" s="253"/>
      <c r="F695" s="19"/>
      <c r="G695" s="253"/>
      <c r="H695" s="253"/>
      <c r="I695" s="253"/>
      <c r="CL695" s="275"/>
      <c r="CM695" s="275"/>
      <c r="CN695" s="275"/>
      <c r="CO695" s="275"/>
      <c r="CP695" s="275"/>
      <c r="CQ695" s="275"/>
      <c r="CR695" s="275"/>
      <c r="CS695" s="275"/>
      <c r="CT695" s="275"/>
      <c r="CU695" s="275"/>
      <c r="CV695" s="275"/>
      <c r="CW695" s="275"/>
      <c r="EA695" s="275"/>
    </row>
    <row r="696" customFormat="false" ht="15" hidden="false" customHeight="false" outlineLevel="0" collapsed="false">
      <c r="A696" s="250"/>
      <c r="B696" s="266"/>
      <c r="C696" s="266"/>
      <c r="D696" s="252"/>
      <c r="E696" s="253"/>
      <c r="F696" s="19"/>
      <c r="G696" s="253"/>
      <c r="H696" s="253"/>
      <c r="I696" s="253"/>
      <c r="CL696" s="275"/>
      <c r="CM696" s="275"/>
      <c r="CN696" s="275"/>
      <c r="CO696" s="275"/>
      <c r="CP696" s="275"/>
      <c r="CQ696" s="275"/>
      <c r="CR696" s="275"/>
      <c r="CS696" s="275"/>
      <c r="CT696" s="275"/>
      <c r="CU696" s="275"/>
      <c r="CV696" s="275"/>
      <c r="CW696" s="275"/>
      <c r="EA696" s="275"/>
    </row>
    <row r="697" customFormat="false" ht="15" hidden="false" customHeight="false" outlineLevel="0" collapsed="false">
      <c r="A697" s="250"/>
      <c r="B697" s="266"/>
      <c r="C697" s="266"/>
      <c r="D697" s="252"/>
      <c r="E697" s="253"/>
      <c r="F697" s="19"/>
      <c r="G697" s="253"/>
      <c r="H697" s="253"/>
      <c r="I697" s="253"/>
      <c r="CL697" s="275"/>
      <c r="CM697" s="275"/>
      <c r="CN697" s="275"/>
      <c r="CO697" s="275"/>
      <c r="CP697" s="275"/>
      <c r="CQ697" s="275"/>
      <c r="CR697" s="275"/>
      <c r="CS697" s="275"/>
      <c r="CT697" s="275"/>
      <c r="CU697" s="275"/>
      <c r="CV697" s="275"/>
      <c r="CW697" s="275"/>
      <c r="EA697" s="275"/>
    </row>
    <row r="698" customFormat="false" ht="15" hidden="false" customHeight="false" outlineLevel="0" collapsed="false">
      <c r="A698" s="250"/>
      <c r="B698" s="266"/>
      <c r="C698" s="266"/>
      <c r="D698" s="252"/>
      <c r="E698" s="253"/>
      <c r="F698" s="19"/>
      <c r="G698" s="253"/>
      <c r="H698" s="253"/>
      <c r="I698" s="253"/>
      <c r="CL698" s="275"/>
      <c r="CM698" s="275"/>
      <c r="CN698" s="275"/>
      <c r="CO698" s="275"/>
      <c r="CP698" s="275"/>
      <c r="CQ698" s="275"/>
      <c r="CR698" s="275"/>
      <c r="CS698" s="275"/>
      <c r="CT698" s="275"/>
      <c r="CU698" s="275"/>
      <c r="CV698" s="275"/>
      <c r="CW698" s="275"/>
      <c r="EA698" s="275"/>
    </row>
    <row r="699" customFormat="false" ht="15" hidden="false" customHeight="false" outlineLevel="0" collapsed="false">
      <c r="A699" s="250"/>
      <c r="B699" s="266"/>
      <c r="C699" s="266"/>
      <c r="D699" s="252"/>
      <c r="E699" s="253"/>
      <c r="F699" s="19"/>
      <c r="G699" s="253"/>
      <c r="H699" s="253"/>
      <c r="I699" s="253"/>
      <c r="CL699" s="275"/>
      <c r="CM699" s="275"/>
      <c r="CN699" s="275"/>
      <c r="CO699" s="275"/>
      <c r="CP699" s="275"/>
      <c r="CQ699" s="275"/>
      <c r="CR699" s="275"/>
      <c r="CS699" s="275"/>
      <c r="CT699" s="275"/>
      <c r="CU699" s="275"/>
      <c r="CV699" s="275"/>
      <c r="CW699" s="275"/>
      <c r="EA699" s="275"/>
    </row>
    <row r="700" customFormat="false" ht="15" hidden="false" customHeight="false" outlineLevel="0" collapsed="false">
      <c r="A700" s="250" t="s">
        <v>99</v>
      </c>
      <c r="B700" s="266" t="s">
        <v>601</v>
      </c>
      <c r="C700" s="266"/>
      <c r="D700" s="252"/>
      <c r="E700" s="253"/>
      <c r="F700" s="19" t="s">
        <v>602</v>
      </c>
      <c r="G700" s="253" t="s">
        <v>603</v>
      </c>
      <c r="H700" s="253"/>
      <c r="I700" s="253"/>
      <c r="CL700" s="275"/>
      <c r="CM700" s="275"/>
      <c r="CN700" s="275"/>
      <c r="CO700" s="275"/>
      <c r="CP700" s="275"/>
      <c r="CQ700" s="275"/>
      <c r="CR700" s="275"/>
      <c r="CS700" s="275"/>
      <c r="CT700" s="275"/>
      <c r="CU700" s="275"/>
      <c r="CV700" s="275"/>
      <c r="CW700" s="275"/>
      <c r="EA700" s="275"/>
    </row>
    <row r="701" customFormat="false" ht="15" hidden="false" customHeight="false" outlineLevel="0" collapsed="false">
      <c r="A701" s="250"/>
      <c r="B701" s="266"/>
      <c r="C701" s="266"/>
      <c r="D701" s="252"/>
      <c r="E701" s="253"/>
      <c r="F701" s="19"/>
      <c r="G701" s="253"/>
      <c r="H701" s="253"/>
      <c r="I701" s="253"/>
      <c r="CL701" s="275"/>
      <c r="CM701" s="275"/>
      <c r="CN701" s="275"/>
      <c r="CO701" s="275"/>
      <c r="CP701" s="275"/>
      <c r="CQ701" s="275"/>
      <c r="CR701" s="275"/>
      <c r="CS701" s="275"/>
      <c r="CT701" s="275"/>
      <c r="CU701" s="275"/>
      <c r="CV701" s="275"/>
      <c r="CW701" s="275"/>
      <c r="EA701" s="275"/>
    </row>
    <row r="702" customFormat="false" ht="15" hidden="false" customHeight="false" outlineLevel="0" collapsed="false">
      <c r="A702" s="250"/>
      <c r="B702" s="266"/>
      <c r="C702" s="266"/>
      <c r="D702" s="252"/>
      <c r="E702" s="253"/>
      <c r="F702" s="19"/>
      <c r="G702" s="253"/>
      <c r="H702" s="253"/>
      <c r="I702" s="253"/>
      <c r="CL702" s="275"/>
      <c r="CM702" s="275"/>
      <c r="CN702" s="275"/>
      <c r="CO702" s="275"/>
      <c r="CP702" s="275"/>
      <c r="CQ702" s="275"/>
      <c r="CR702" s="275"/>
      <c r="CS702" s="275"/>
      <c r="CT702" s="275"/>
      <c r="CU702" s="275"/>
      <c r="CV702" s="275"/>
      <c r="CW702" s="275"/>
      <c r="EA702" s="275"/>
    </row>
    <row r="703" customFormat="false" ht="15" hidden="false" customHeight="false" outlineLevel="0" collapsed="false">
      <c r="A703" s="250"/>
      <c r="B703" s="266"/>
      <c r="C703" s="266"/>
      <c r="D703" s="252"/>
      <c r="E703" s="253"/>
      <c r="F703" s="19"/>
      <c r="G703" s="253"/>
      <c r="H703" s="253"/>
      <c r="I703" s="253"/>
      <c r="CL703" s="275"/>
      <c r="CM703" s="275"/>
      <c r="CN703" s="275"/>
      <c r="CO703" s="275"/>
      <c r="CP703" s="275"/>
      <c r="CQ703" s="275"/>
      <c r="CR703" s="275"/>
      <c r="CS703" s="275"/>
      <c r="CT703" s="275"/>
      <c r="CU703" s="275"/>
      <c r="CV703" s="275"/>
      <c r="CW703" s="275"/>
      <c r="EA703" s="275"/>
    </row>
    <row r="704" customFormat="false" ht="15" hidden="false" customHeight="false" outlineLevel="0" collapsed="false">
      <c r="A704" s="250"/>
      <c r="B704" s="266"/>
      <c r="C704" s="266"/>
      <c r="D704" s="252"/>
      <c r="E704" s="253"/>
      <c r="F704" s="19"/>
      <c r="G704" s="253"/>
      <c r="H704" s="253"/>
      <c r="I704" s="253"/>
      <c r="CL704" s="275"/>
      <c r="CM704" s="275"/>
      <c r="CN704" s="275"/>
      <c r="CO704" s="275"/>
      <c r="CP704" s="275"/>
      <c r="CQ704" s="275"/>
      <c r="CR704" s="275"/>
      <c r="CS704" s="275"/>
      <c r="CT704" s="275"/>
      <c r="CU704" s="275"/>
      <c r="CV704" s="275"/>
      <c r="CW704" s="275"/>
      <c r="EA704" s="275"/>
    </row>
    <row r="705" customFormat="false" ht="15" hidden="false" customHeight="false" outlineLevel="0" collapsed="false">
      <c r="A705" s="250"/>
      <c r="B705" s="266"/>
      <c r="C705" s="266"/>
      <c r="D705" s="252"/>
      <c r="E705" s="253"/>
      <c r="F705" s="19"/>
      <c r="G705" s="253"/>
      <c r="H705" s="253"/>
      <c r="I705" s="253"/>
      <c r="CL705" s="275"/>
      <c r="CM705" s="275"/>
      <c r="CN705" s="275"/>
      <c r="CO705" s="275"/>
      <c r="CP705" s="275"/>
      <c r="CQ705" s="275"/>
      <c r="CR705" s="275"/>
      <c r="CS705" s="275"/>
      <c r="CT705" s="275"/>
      <c r="CU705" s="275"/>
      <c r="CV705" s="275"/>
      <c r="CW705" s="275"/>
      <c r="EA705" s="275"/>
    </row>
    <row r="706" customFormat="false" ht="15" hidden="false" customHeight="false" outlineLevel="0" collapsed="false">
      <c r="A706" s="250"/>
      <c r="B706" s="266"/>
      <c r="C706" s="266"/>
      <c r="D706" s="252"/>
      <c r="E706" s="253"/>
      <c r="F706" s="19"/>
      <c r="G706" s="253"/>
      <c r="H706" s="253"/>
      <c r="I706" s="253"/>
      <c r="CL706" s="275"/>
      <c r="CM706" s="275"/>
      <c r="CN706" s="275"/>
      <c r="CO706" s="275"/>
      <c r="CP706" s="275"/>
      <c r="CQ706" s="275"/>
      <c r="CR706" s="275"/>
      <c r="CS706" s="275"/>
      <c r="CT706" s="275"/>
      <c r="CU706" s="275"/>
      <c r="CV706" s="275"/>
      <c r="CW706" s="275"/>
      <c r="EA706" s="275"/>
    </row>
    <row r="707" customFormat="false" ht="15" hidden="false" customHeight="false" outlineLevel="0" collapsed="false">
      <c r="A707" s="250"/>
      <c r="B707" s="266"/>
      <c r="C707" s="266"/>
      <c r="D707" s="252"/>
      <c r="E707" s="253"/>
      <c r="F707" s="19"/>
      <c r="G707" s="253"/>
      <c r="H707" s="253"/>
      <c r="I707" s="253"/>
      <c r="CL707" s="275"/>
      <c r="CM707" s="275"/>
      <c r="CN707" s="275"/>
      <c r="CO707" s="275"/>
      <c r="CP707" s="275"/>
      <c r="CQ707" s="275"/>
      <c r="CR707" s="275"/>
      <c r="CS707" s="275"/>
      <c r="CT707" s="275"/>
      <c r="CU707" s="275"/>
      <c r="CV707" s="275"/>
      <c r="CW707" s="275"/>
      <c r="EA707" s="275"/>
    </row>
    <row r="708" customFormat="false" ht="15" hidden="false" customHeight="false" outlineLevel="0" collapsed="false">
      <c r="A708" s="247" t="s">
        <v>99</v>
      </c>
      <c r="B708" s="265" t="s">
        <v>252</v>
      </c>
      <c r="C708" s="265"/>
      <c r="D708" s="249" t="s">
        <v>101</v>
      </c>
      <c r="E708" s="246"/>
      <c r="F708" s="19" t="s">
        <v>604</v>
      </c>
      <c r="G708" s="246" t="s">
        <v>103</v>
      </c>
      <c r="H708" s="246"/>
      <c r="I708" s="246"/>
      <c r="CL708" s="275" t="n">
        <v>27.9676726295363</v>
      </c>
      <c r="CM708" s="275" t="n">
        <v>35.2225684562619</v>
      </c>
      <c r="CN708" s="275" t="n">
        <v>47.30391551779</v>
      </c>
      <c r="CO708" s="275" t="n">
        <v>7.72116972650456</v>
      </c>
      <c r="CP708" s="275" t="n">
        <v>133.251402095176</v>
      </c>
      <c r="CQ708" s="275" t="n">
        <v>473.549450267066</v>
      </c>
      <c r="CR708" s="275" t="n">
        <v>404.849499329308</v>
      </c>
      <c r="CS708" s="275" t="n">
        <v>484.959837443585</v>
      </c>
      <c r="CT708" s="275" t="n">
        <v>391.164106693691</v>
      </c>
      <c r="CU708" s="275" t="n">
        <v>182.440740510639</v>
      </c>
      <c r="CV708" s="275" t="n">
        <v>66.896928428023</v>
      </c>
      <c r="CW708" s="275" t="n">
        <v>403.091060232512</v>
      </c>
      <c r="CX708" s="275" t="n">
        <v>251.947338225481</v>
      </c>
      <c r="CY708" s="275" t="n">
        <v>191.714238338683</v>
      </c>
      <c r="CZ708" s="275" t="n">
        <v>153.841242332436</v>
      </c>
      <c r="DA708" s="275" t="n">
        <v>196.041542127736</v>
      </c>
      <c r="DB708" s="275" t="n">
        <v>201.36154234546</v>
      </c>
      <c r="DC708" s="275" t="n">
        <v>202.551723181211</v>
      </c>
      <c r="DD708" s="275" t="n">
        <v>203.741904016961</v>
      </c>
      <c r="DE708" s="275" t="n">
        <v>204.932084852712</v>
      </c>
      <c r="DF708" s="275" t="n">
        <v>167.940209004907</v>
      </c>
      <c r="DG708" s="275" t="n">
        <v>153.857567167235</v>
      </c>
      <c r="DH708" s="275" t="n">
        <v>139.774925329563</v>
      </c>
      <c r="DI708" s="275" t="n">
        <v>125.692283491892</v>
      </c>
      <c r="DJ708" s="275" t="n">
        <v>117.825513860923</v>
      </c>
      <c r="DK708" s="275" t="n">
        <v>106.229220905932</v>
      </c>
      <c r="DL708" s="275" t="n">
        <v>94.6329279509413</v>
      </c>
      <c r="DM708" s="275" t="n">
        <v>83.0366349959507</v>
      </c>
      <c r="DN708" s="0" t="n">
        <v>86.5188779508446</v>
      </c>
      <c r="DO708" s="0" t="n">
        <v>80.9539993598078</v>
      </c>
      <c r="DP708" s="0" t="n">
        <v>75.389120768771</v>
      </c>
      <c r="DQ708" s="0" t="n">
        <v>69.8242421777342</v>
      </c>
      <c r="DR708" s="0" t="n">
        <v>87.9553227806914</v>
      </c>
      <c r="DS708" s="0" t="n">
        <v>91.8688278672522</v>
      </c>
      <c r="DT708" s="0" t="n">
        <v>95.782332953813</v>
      </c>
      <c r="DU708" s="0" t="n">
        <v>99.6958380403737</v>
      </c>
      <c r="DV708" s="0" t="n">
        <v>95.4556470795325</v>
      </c>
      <c r="DW708" s="0" t="n">
        <v>96.1076737471324</v>
      </c>
      <c r="DX708" s="0" t="n">
        <v>96.7597004147324</v>
      </c>
      <c r="DY708" s="0" t="n">
        <v>97.4117270823324</v>
      </c>
      <c r="DZ708" s="0" t="n">
        <v>99.1093941187017</v>
      </c>
      <c r="EA708" s="275" t="n">
        <v>100.179676933809</v>
      </c>
      <c r="EB708" s="0" t="n">
        <v>101.249959748917</v>
      </c>
      <c r="EC708" s="0" t="n">
        <v>102.320242564025</v>
      </c>
      <c r="ED708" s="0" t="n">
        <v>104.778914210276</v>
      </c>
      <c r="EE708" s="0" t="n">
        <v>106.40455255784</v>
      </c>
      <c r="EF708" s="0" t="n">
        <v>108.030190905405</v>
      </c>
      <c r="EG708" s="0" t="n">
        <v>109.65582925297</v>
      </c>
      <c r="EH708" s="0" t="n">
        <v>110.496740123293</v>
      </c>
      <c r="EI708" s="0" t="n">
        <v>111.808487479961</v>
      </c>
      <c r="EJ708" s="0" t="n">
        <v>113.120234836629</v>
      </c>
      <c r="EK708" s="0" t="n">
        <v>114.431982193297</v>
      </c>
      <c r="EL708" s="0" t="n">
        <v>116.123973281193</v>
      </c>
      <c r="EM708" s="0" t="n">
        <v>117.587818130353</v>
      </c>
      <c r="EN708" s="0" t="n">
        <v>119.051662979512</v>
      </c>
      <c r="EO708" s="0" t="n">
        <v>120.515507828672</v>
      </c>
      <c r="EP708" s="0" t="n">
        <v>120.798710158209</v>
      </c>
      <c r="EQ708" s="0" t="n">
        <v>121.790297999519</v>
      </c>
      <c r="ER708" s="0" t="n">
        <v>122.781885840829</v>
      </c>
      <c r="ES708" s="0" t="n">
        <v>123.77347368214</v>
      </c>
      <c r="ET708" s="0" t="n">
        <v>123.214889588364</v>
      </c>
      <c r="EU708" s="0" t="n">
        <v>123.58640865564</v>
      </c>
      <c r="EV708" s="0" t="n">
        <v>123.957927722916</v>
      </c>
      <c r="EW708" s="0" t="n">
        <v>124.329446790192</v>
      </c>
      <c r="EX708" s="0" t="n">
        <v>125.200526525864</v>
      </c>
      <c r="EY708" s="0" t="n">
        <v>125.771869860499</v>
      </c>
      <c r="EZ708" s="0" t="n">
        <v>126.343213195133</v>
      </c>
      <c r="FA708" s="0" t="n">
        <v>126.914556529768</v>
      </c>
      <c r="FB708" s="0" t="n">
        <v>126.487874444127</v>
      </c>
      <c r="FC708" s="0" t="n">
        <v>126.660007610651</v>
      </c>
      <c r="FD708" s="0" t="n">
        <v>126.832140777176</v>
      </c>
      <c r="FE708" s="0" t="n">
        <v>127.0042739437</v>
      </c>
      <c r="FF708" s="0" t="n">
        <v>124.991571969286</v>
      </c>
      <c r="FG708" s="0" t="n">
        <v>124.289771079435</v>
      </c>
      <c r="FH708" s="0" t="n">
        <v>123.587970189584</v>
      </c>
      <c r="FI708" s="0" t="n">
        <v>122.886169299733</v>
      </c>
      <c r="FJ708" s="0" t="n">
        <v>122.956193094435</v>
      </c>
      <c r="FK708" s="0" t="n">
        <v>122.563122078406</v>
      </c>
      <c r="FL708" s="0" t="n">
        <v>122.170051062376</v>
      </c>
      <c r="FM708" s="0" t="n">
        <v>121.776980046346</v>
      </c>
      <c r="FN708" s="0" t="n">
        <v>123.071581341654</v>
      </c>
      <c r="FO708" s="0" t="n">
        <v>123.35357925016</v>
      </c>
      <c r="FP708" s="0" t="n">
        <v>123.635577158665</v>
      </c>
      <c r="FQ708" s="0" t="n">
        <v>123.91757506717</v>
      </c>
      <c r="FR708" s="0" t="n">
        <v>124.449358912743</v>
      </c>
      <c r="FS708" s="0" t="n">
        <v>124.831271196075</v>
      </c>
      <c r="FT708" s="0" t="n">
        <v>125.213183479408</v>
      </c>
      <c r="FU708" s="0" t="n">
        <v>125.59509576274</v>
      </c>
      <c r="FV708" s="0" t="n">
        <v>126.238022511566</v>
      </c>
      <c r="FW708" s="0" t="n">
        <v>126.724340581095</v>
      </c>
      <c r="FX708" s="0" t="n">
        <v>127.210658650625</v>
      </c>
      <c r="FY708" s="0" t="n">
        <v>127.696976720155</v>
      </c>
      <c r="FZ708" s="0" t="n">
        <v>128.743386045535</v>
      </c>
      <c r="GA708" s="0" t="n">
        <v>129.453740617405</v>
      </c>
      <c r="GB708" s="0" t="n">
        <v>130.164095189274</v>
      </c>
      <c r="GC708" s="0" t="n">
        <v>130.874449761144</v>
      </c>
      <c r="GD708" s="0" t="n">
        <v>132.195392830648</v>
      </c>
      <c r="GE708" s="0" t="n">
        <v>133.149982801572</v>
      </c>
      <c r="GF708" s="0" t="n">
        <v>134.104572772495</v>
      </c>
      <c r="GG708" s="0" t="n">
        <v>135.059162743418</v>
      </c>
      <c r="GH708" s="0" t="n">
        <v>136.083951436225</v>
      </c>
      <c r="GI708" s="0" t="n">
        <v>137.066620895902</v>
      </c>
      <c r="GJ708" s="0" t="n">
        <v>138.049290355579</v>
      </c>
      <c r="GK708" s="0" t="n">
        <v>139.031959815255</v>
      </c>
      <c r="GL708" s="0" t="n">
        <v>140.086892908748</v>
      </c>
      <c r="GM708" s="0" t="n">
        <v>141.098467821951</v>
      </c>
      <c r="GN708" s="0" t="n">
        <v>142.110042735154</v>
      </c>
      <c r="GO708" s="0" t="n">
        <v>143.121617648357</v>
      </c>
      <c r="GP708" s="0" t="n">
        <v>144.20758184718</v>
      </c>
      <c r="GQ708" s="0" t="n">
        <v>145.24891247463</v>
      </c>
      <c r="GR708" s="0" t="n">
        <v>146.290243102081</v>
      </c>
      <c r="GS708" s="0" t="n">
        <v>147.331573729532</v>
      </c>
      <c r="GT708" s="0" t="n">
        <v>148.449481820953</v>
      </c>
      <c r="GU708" s="0" t="n">
        <v>149.521443433992</v>
      </c>
      <c r="GV708" s="0" t="n">
        <v>150.593405047031</v>
      </c>
      <c r="GW708" s="0" t="n">
        <v>151.66536666007</v>
      </c>
      <c r="GX708" s="0" t="n">
        <v>152.816158281212</v>
      </c>
      <c r="GY708" s="0" t="n">
        <v>153.919651897493</v>
      </c>
      <c r="GZ708" s="0" t="n">
        <v>155.023145513773</v>
      </c>
      <c r="HA708" s="0" t="n">
        <v>156.126639130053</v>
      </c>
    </row>
    <row r="709" customFormat="false" ht="15" hidden="false" customHeight="false" outlineLevel="0" collapsed="false">
      <c r="A709" s="247" t="s">
        <v>99</v>
      </c>
      <c r="B709" s="265" t="s">
        <v>252</v>
      </c>
      <c r="C709" s="265"/>
      <c r="D709" s="249" t="s">
        <v>101</v>
      </c>
      <c r="E709" s="246"/>
      <c r="F709" s="19" t="s">
        <v>605</v>
      </c>
      <c r="G709" s="246" t="s">
        <v>103</v>
      </c>
      <c r="H709" s="246"/>
      <c r="I709" s="246"/>
      <c r="CL709" s="275" t="n">
        <v>8.31597769947453</v>
      </c>
      <c r="CM709" s="275" t="n">
        <v>2.77665717834489</v>
      </c>
      <c r="CN709" s="275" t="n">
        <v>-3.93335293810698</v>
      </c>
      <c r="CO709" s="275" t="n">
        <v>0.550829949755515</v>
      </c>
      <c r="CP709" s="275" t="n">
        <v>-121.436441587677</v>
      </c>
      <c r="CQ709" s="275" t="n">
        <v>35.5261650777705</v>
      </c>
      <c r="CR709" s="275" t="n">
        <v>-202.000780724379</v>
      </c>
      <c r="CS709" s="275" t="n">
        <v>-180.759343908079</v>
      </c>
      <c r="CT709" s="275" t="n">
        <v>28.5718508022431</v>
      </c>
      <c r="CU709" s="275" t="n">
        <v>-100.32875</v>
      </c>
      <c r="CV709" s="275" t="n">
        <v>-136.805781666667</v>
      </c>
      <c r="CW709" s="275" t="n">
        <v>-109.723233333335</v>
      </c>
      <c r="CX709" s="275" t="n">
        <v>-69.8302866666667</v>
      </c>
      <c r="CY709" s="275" t="n">
        <v>-57.6791533333334</v>
      </c>
      <c r="CZ709" s="275" t="n">
        <v>-68.0749566666667</v>
      </c>
      <c r="DA709" s="275" t="n">
        <v>-46.6783166666672</v>
      </c>
      <c r="DB709" s="275" t="n">
        <v>-37.0013330227248</v>
      </c>
      <c r="DC709" s="275" t="n">
        <v>-27.5755948984813</v>
      </c>
      <c r="DD709" s="275" t="n">
        <v>-18.1498567742378</v>
      </c>
      <c r="DE709" s="275" t="n">
        <v>-8.72411864999427</v>
      </c>
      <c r="DF709" s="275" t="n">
        <v>-40.4875743369738</v>
      </c>
      <c r="DG709" s="275" t="n">
        <v>-47.5375137372195</v>
      </c>
      <c r="DH709" s="275" t="n">
        <v>-54.5874531374652</v>
      </c>
      <c r="DI709" s="275" t="n">
        <v>-61.6373925377109</v>
      </c>
      <c r="DJ709" s="275" t="n">
        <v>-29.3596633924151</v>
      </c>
      <c r="DK709" s="275" t="n">
        <v>-20.6785353744442</v>
      </c>
      <c r="DL709" s="275" t="n">
        <v>-11.9974073564733</v>
      </c>
      <c r="DM709" s="275" t="n">
        <v>-3.31627933850243</v>
      </c>
      <c r="DN709" s="0" t="n">
        <v>-13.4233311755799</v>
      </c>
      <c r="DO709" s="0" t="n">
        <v>-12.2574750996284</v>
      </c>
      <c r="DP709" s="0" t="n">
        <v>-11.0916190236768</v>
      </c>
      <c r="DQ709" s="0" t="n">
        <v>-9.92576294772531</v>
      </c>
      <c r="DR709" s="0" t="n">
        <v>-11.5298609254247</v>
      </c>
      <c r="DS709" s="0" t="n">
        <v>-11.4719864709336</v>
      </c>
      <c r="DT709" s="0" t="n">
        <v>-11.4141120164424</v>
      </c>
      <c r="DU709" s="0" t="n">
        <v>-11.3562375619513</v>
      </c>
      <c r="DV709" s="0" t="n">
        <v>-11.4938541090717</v>
      </c>
      <c r="DW709" s="0" t="n">
        <v>-11.5141760552252</v>
      </c>
      <c r="DX709" s="0" t="n">
        <v>-11.5344980013787</v>
      </c>
      <c r="DY709" s="0" t="n">
        <v>-11.5548199475322</v>
      </c>
      <c r="DZ709" s="0" t="n">
        <v>-11.5363192816512</v>
      </c>
      <c r="EA709" s="275" t="n">
        <v>-11.5411121829909</v>
      </c>
      <c r="EB709" s="0" t="n">
        <v>-11.5459050843306</v>
      </c>
      <c r="EC709" s="0" t="n">
        <v>-11.5506979856703</v>
      </c>
      <c r="ED709" s="0" t="n">
        <v>-11.5423838817591</v>
      </c>
      <c r="EE709" s="0" t="n">
        <v>-11.5419339809985</v>
      </c>
      <c r="EF709" s="0" t="n">
        <v>-11.5414840802378</v>
      </c>
      <c r="EG709" s="0" t="n">
        <v>-11.5410341794772</v>
      </c>
      <c r="EH709" s="0" t="n">
        <v>-11.5367644847695</v>
      </c>
      <c r="EI709" s="0" t="n">
        <v>-11.53478666643</v>
      </c>
      <c r="EJ709" s="0" t="n">
        <v>-11.5328088480905</v>
      </c>
      <c r="EK709" s="0" t="n">
        <v>-11.530831029751</v>
      </c>
      <c r="EL709" s="0" t="n">
        <v>-11.5284071775127</v>
      </c>
      <c r="EM709" s="0" t="n">
        <v>-11.5262509456137</v>
      </c>
      <c r="EN709" s="0" t="n">
        <v>-11.5240947137147</v>
      </c>
      <c r="EO709" s="0" t="n">
        <v>-11.5219384818157</v>
      </c>
      <c r="EP709" s="0" t="n">
        <v>-11.5205819235778</v>
      </c>
      <c r="EQ709" s="0" t="n">
        <v>-11.5187455611432</v>
      </c>
      <c r="ER709" s="0" t="n">
        <v>-11.5169091987086</v>
      </c>
      <c r="ES709" s="0" t="n">
        <v>-11.515072836274</v>
      </c>
      <c r="ET709" s="0" t="n">
        <v>-11.5145165654349</v>
      </c>
      <c r="EU709" s="0" t="n">
        <v>-11.5131922396384</v>
      </c>
      <c r="EV709" s="0" t="n">
        <v>-11.511867913842</v>
      </c>
      <c r="EW709" s="0" t="n">
        <v>-11.5105435880456</v>
      </c>
      <c r="EX709" s="0" t="n">
        <v>-11.52440002267</v>
      </c>
      <c r="EY709" s="0" t="n">
        <v>-11.5291480010419</v>
      </c>
      <c r="EZ709" s="0" t="n">
        <v>-11.5338959794138</v>
      </c>
      <c r="FA709" s="0" t="n">
        <v>-11.5386439577857</v>
      </c>
      <c r="FB709" s="0" t="n">
        <v>-11.5616415170662</v>
      </c>
      <c r="FC709" s="0" t="n">
        <v>-11.5736893278016</v>
      </c>
      <c r="FD709" s="0" t="n">
        <v>-11.585737138537</v>
      </c>
      <c r="FE709" s="0" t="n">
        <v>-11.5977849492723</v>
      </c>
      <c r="FF709" s="0" t="n">
        <v>-11.6121083127911</v>
      </c>
      <c r="FG709" s="0" t="n">
        <v>-11.6250663446398</v>
      </c>
      <c r="FH709" s="0" t="n">
        <v>-11.6380243764885</v>
      </c>
      <c r="FI709" s="0" t="n">
        <v>-11.6509824083372</v>
      </c>
      <c r="FJ709" s="0" t="n">
        <v>-11.6662899604762</v>
      </c>
      <c r="FK709" s="0" t="n">
        <v>-11.680187800441</v>
      </c>
      <c r="FL709" s="0" t="n">
        <v>-11.6940856404058</v>
      </c>
      <c r="FM709" s="0" t="n">
        <v>-11.7079834803706</v>
      </c>
      <c r="FN709" s="0" t="n">
        <v>-11.7169017293565</v>
      </c>
      <c r="FO709" s="0" t="n">
        <v>-11.7288077329297</v>
      </c>
      <c r="FP709" s="0" t="n">
        <v>-11.740713736503</v>
      </c>
      <c r="FQ709" s="0" t="n">
        <v>-11.7526197400762</v>
      </c>
      <c r="FR709" s="0" t="n">
        <v>-11.7668652526177</v>
      </c>
      <c r="FS709" s="0" t="n">
        <v>-11.7797070597782</v>
      </c>
      <c r="FT709" s="0" t="n">
        <v>-11.7925488669387</v>
      </c>
      <c r="FU709" s="0" t="n">
        <v>-11.8053906740993</v>
      </c>
      <c r="FV709" s="0" t="n">
        <v>-11.8206420849754</v>
      </c>
      <c r="FW709" s="0" t="n">
        <v>-11.8344477336222</v>
      </c>
      <c r="FX709" s="0" t="n">
        <v>-11.848253382269</v>
      </c>
      <c r="FY709" s="0" t="n">
        <v>-11.8620590309158</v>
      </c>
      <c r="FZ709" s="0" t="n">
        <v>-11.8783459228504</v>
      </c>
      <c r="GA709" s="0" t="n">
        <v>-11.8931440688123</v>
      </c>
      <c r="GB709" s="0" t="n">
        <v>-11.9079422147742</v>
      </c>
      <c r="GC709" s="0" t="n">
        <v>-11.9227403607361</v>
      </c>
      <c r="GD709" s="0" t="n">
        <v>-11.9400931155329</v>
      </c>
      <c r="GE709" s="0" t="n">
        <v>-11.9559131050288</v>
      </c>
      <c r="GF709" s="0" t="n">
        <v>-11.9717330945247</v>
      </c>
      <c r="GG709" s="0" t="n">
        <v>-11.9875530840205</v>
      </c>
      <c r="GH709" s="0" t="n">
        <v>-12.0035833765796</v>
      </c>
      <c r="GI709" s="0" t="n">
        <v>-12.0194874873008</v>
      </c>
      <c r="GJ709" s="0" t="n">
        <v>-12.0353915980219</v>
      </c>
      <c r="GK709" s="0" t="n">
        <v>-12.051295708743</v>
      </c>
      <c r="GL709" s="0" t="n">
        <v>-12.0674112407931</v>
      </c>
      <c r="GM709" s="0" t="n">
        <v>-12.0833999200458</v>
      </c>
      <c r="GN709" s="0" t="n">
        <v>-12.0993885992985</v>
      </c>
      <c r="GO709" s="0" t="n">
        <v>-12.1153772785512</v>
      </c>
      <c r="GP709" s="0" t="n">
        <v>-12.1315785033447</v>
      </c>
      <c r="GQ709" s="0" t="n">
        <v>-12.1476522008138</v>
      </c>
      <c r="GR709" s="0" t="n">
        <v>-12.1637258982828</v>
      </c>
      <c r="GS709" s="0" t="n">
        <v>-12.1797995957518</v>
      </c>
      <c r="GT709" s="0" t="n">
        <v>-12.1960869689515</v>
      </c>
      <c r="GU709" s="0" t="n">
        <v>-12.2122461367128</v>
      </c>
      <c r="GV709" s="0" t="n">
        <v>-12.2284053044741</v>
      </c>
      <c r="GW709" s="0" t="n">
        <v>-12.2445644722355</v>
      </c>
      <c r="GX709" s="0" t="n">
        <v>-12.2609384519269</v>
      </c>
      <c r="GY709" s="0" t="n">
        <v>-12.2771835444603</v>
      </c>
      <c r="GZ709" s="0" t="n">
        <v>-12.2934286369937</v>
      </c>
      <c r="HA709" s="0" t="n">
        <v>-12.3096737295271</v>
      </c>
    </row>
    <row r="710" customFormat="false" ht="15" hidden="false" customHeight="false" outlineLevel="0" collapsed="false">
      <c r="A710" s="247" t="s">
        <v>99</v>
      </c>
      <c r="B710" s="265" t="s">
        <v>252</v>
      </c>
      <c r="C710" s="265"/>
      <c r="D710" s="249" t="s">
        <v>101</v>
      </c>
      <c r="E710" s="246"/>
      <c r="F710" s="19" t="s">
        <v>606</v>
      </c>
      <c r="G710" s="246" t="s">
        <v>103</v>
      </c>
      <c r="H710" s="246"/>
      <c r="I710" s="246"/>
      <c r="CL710" s="275" t="n">
        <v>-347.065506113171</v>
      </c>
      <c r="CM710" s="275" t="n">
        <v>-405.757016963584</v>
      </c>
      <c r="CN710" s="275" t="n">
        <v>-426.324679707798</v>
      </c>
      <c r="CO710" s="275" t="n">
        <v>-476.470434291436</v>
      </c>
      <c r="CP710" s="275" t="n">
        <v>-614.268228904366</v>
      </c>
      <c r="CQ710" s="275" t="n">
        <v>-476.76327154972</v>
      </c>
      <c r="CR710" s="275" t="n">
        <v>-334.891078337276</v>
      </c>
      <c r="CS710" s="275" t="n">
        <v>-273.916777603685</v>
      </c>
      <c r="CT710" s="275" t="n">
        <v>-252.36177810127</v>
      </c>
      <c r="CU710" s="275" t="n">
        <v>-317.097862498538</v>
      </c>
      <c r="CV710" s="275" t="n">
        <v>-457.215570007807</v>
      </c>
      <c r="CW710" s="275" t="n">
        <v>-444.802662091465</v>
      </c>
      <c r="CX710" s="275" t="n">
        <v>-416.618234222802</v>
      </c>
      <c r="CY710" s="275" t="n">
        <v>-435.105968971859</v>
      </c>
      <c r="CZ710" s="275" t="n">
        <v>-424.049662692674</v>
      </c>
      <c r="DA710" s="275" t="n">
        <v>-369.780596737267</v>
      </c>
      <c r="DB710" s="275" t="n">
        <v>-360.659345181285</v>
      </c>
      <c r="DC710" s="275" t="n">
        <v>-340.367636991338</v>
      </c>
      <c r="DD710" s="275" t="n">
        <v>-320.075928801392</v>
      </c>
      <c r="DE710" s="275" t="n">
        <v>-299.784220611445</v>
      </c>
      <c r="DF710" s="275" t="n">
        <v>-301.78781333076</v>
      </c>
      <c r="DG710" s="275" t="n">
        <v>-290.414225504518</v>
      </c>
      <c r="DH710" s="275" t="n">
        <v>-279.040637678276</v>
      </c>
      <c r="DI710" s="275" t="n">
        <v>-267.667049852033</v>
      </c>
      <c r="DJ710" s="275" t="n">
        <v>-303.152398964817</v>
      </c>
      <c r="DK710" s="275" t="n">
        <v>-310.522385914185</v>
      </c>
      <c r="DL710" s="275" t="n">
        <v>-317.892372863553</v>
      </c>
      <c r="DM710" s="275" t="n">
        <v>-325.262359812921</v>
      </c>
      <c r="DN710" s="0" t="n">
        <v>-312.450286203929</v>
      </c>
      <c r="DO710" s="0" t="n">
        <v>-311.747448929953</v>
      </c>
      <c r="DP710" s="0" t="n">
        <v>-311.044611655978</v>
      </c>
      <c r="DQ710" s="0" t="n">
        <v>-310.341774382002</v>
      </c>
      <c r="DR710" s="0" t="n">
        <v>-311.204052710526</v>
      </c>
      <c r="DS710" s="0" t="n">
        <v>-311.12726167755</v>
      </c>
      <c r="DT710" s="0" t="n">
        <v>-311.050470644575</v>
      </c>
      <c r="DU710" s="0" t="n">
        <v>-310.973679611599</v>
      </c>
      <c r="DV710" s="0" t="n">
        <v>-311.238541950437</v>
      </c>
      <c r="DW710" s="0" t="n">
        <v>-311.298412266186</v>
      </c>
      <c r="DX710" s="0" t="n">
        <v>-311.358282581936</v>
      </c>
      <c r="DY710" s="0" t="n">
        <v>-311.418152897686</v>
      </c>
      <c r="DZ710" s="0" t="n">
        <v>-311.441188534122</v>
      </c>
      <c r="EA710" s="275" t="n">
        <v>-311.486324978146</v>
      </c>
      <c r="EB710" s="0" t="n">
        <v>-311.53146142217</v>
      </c>
      <c r="EC710" s="0" t="n">
        <v>-311.576597866194</v>
      </c>
      <c r="ED710" s="0" t="n">
        <v>-311.610655321148</v>
      </c>
      <c r="EE710" s="0" t="n">
        <v>-311.651360169544</v>
      </c>
      <c r="EF710" s="0" t="n">
        <v>-311.69206501794</v>
      </c>
      <c r="EG710" s="0" t="n">
        <v>-311.732769866337</v>
      </c>
      <c r="EH710" s="0" t="n">
        <v>-311.771723832129</v>
      </c>
      <c r="EI710" s="0" t="n">
        <v>-311.811728327483</v>
      </c>
      <c r="EJ710" s="0" t="n">
        <v>-311.851732822838</v>
      </c>
      <c r="EK710" s="0" t="n">
        <v>-311.891737318192</v>
      </c>
      <c r="EL710" s="0" t="n">
        <v>-311.933406414401</v>
      </c>
      <c r="EM710" s="0" t="n">
        <v>-311.974076750097</v>
      </c>
      <c r="EN710" s="0" t="n">
        <v>-312.014747085793</v>
      </c>
      <c r="EO710" s="0" t="n">
        <v>-312.05541742149</v>
      </c>
      <c r="EP710" s="0" t="n">
        <v>-312.099040634141</v>
      </c>
      <c r="EQ710" s="0" t="n">
        <v>-312.14089212062</v>
      </c>
      <c r="ER710" s="0" t="n">
        <v>-312.182743607098</v>
      </c>
      <c r="ES710" s="0" t="n">
        <v>-312.224595093577</v>
      </c>
      <c r="ET710" s="0" t="n">
        <v>-312.26992330585</v>
      </c>
      <c r="EU710" s="0" t="n">
        <v>-312.313165482647</v>
      </c>
      <c r="EV710" s="0" t="n">
        <v>-312.356407659443</v>
      </c>
      <c r="EW710" s="0" t="n">
        <v>-312.39964983624</v>
      </c>
      <c r="EX710" s="0" t="n">
        <v>-312.446618792404</v>
      </c>
      <c r="EY710" s="0" t="n">
        <v>-312.491351680947</v>
      </c>
      <c r="EZ710" s="0" t="n">
        <v>-312.536084569491</v>
      </c>
      <c r="FA710" s="0" t="n">
        <v>-312.580817458034</v>
      </c>
      <c r="FB710" s="0" t="n">
        <v>-312.629430043649</v>
      </c>
      <c r="FC710" s="0" t="n">
        <v>-312.675714811022</v>
      </c>
      <c r="FD710" s="0" t="n">
        <v>-312.721999578394</v>
      </c>
      <c r="FE710" s="0" t="n">
        <v>-312.768284345766</v>
      </c>
      <c r="FF710" s="0" t="n">
        <v>-312.818568222043</v>
      </c>
      <c r="FG710" s="0" t="n">
        <v>-312.866452632977</v>
      </c>
      <c r="FH710" s="0" t="n">
        <v>-312.914337043912</v>
      </c>
      <c r="FI710" s="0" t="n">
        <v>-312.962221454846</v>
      </c>
      <c r="FJ710" s="0" t="n">
        <v>-313.014213820814</v>
      </c>
      <c r="FK710" s="0" t="n">
        <v>-313.063741413761</v>
      </c>
      <c r="FL710" s="0" t="n">
        <v>-313.113269006709</v>
      </c>
      <c r="FM710" s="0" t="n">
        <v>-313.162796599656</v>
      </c>
      <c r="FN710" s="0" t="n">
        <v>-313.20916000283</v>
      </c>
      <c r="FO710" s="0" t="n">
        <v>-313.257421919868</v>
      </c>
      <c r="FP710" s="0" t="n">
        <v>-313.305683836906</v>
      </c>
      <c r="FQ710" s="0" t="n">
        <v>-313.353945753943</v>
      </c>
      <c r="FR710" s="0" t="n">
        <v>-313.40637884882</v>
      </c>
      <c r="FS710" s="0" t="n">
        <v>-313.456309236993</v>
      </c>
      <c r="FT710" s="0" t="n">
        <v>-313.506239625167</v>
      </c>
      <c r="FU710" s="0" t="n">
        <v>-313.55617001334</v>
      </c>
      <c r="FV710" s="0" t="n">
        <v>-313.610378790042</v>
      </c>
      <c r="FW710" s="0" t="n">
        <v>-313.662020533626</v>
      </c>
      <c r="FX710" s="0" t="n">
        <v>-313.713662277211</v>
      </c>
      <c r="FY710" s="0" t="n">
        <v>-313.765304020796</v>
      </c>
      <c r="FZ710" s="0" t="n">
        <v>-313.821333666074</v>
      </c>
      <c r="GA710" s="0" t="n">
        <v>-313.874730570336</v>
      </c>
      <c r="GB710" s="0" t="n">
        <v>-313.928127474598</v>
      </c>
      <c r="GC710" s="0" t="n">
        <v>-313.98152437886</v>
      </c>
      <c r="GD710" s="0" t="n">
        <v>-314.039421197243</v>
      </c>
      <c r="GE710" s="0" t="n">
        <v>-314.094618067153</v>
      </c>
      <c r="GF710" s="0" t="n">
        <v>-314.149814937063</v>
      </c>
      <c r="GG710" s="0" t="n">
        <v>-314.205011806974</v>
      </c>
      <c r="GH710" s="0" t="n">
        <v>-314.260305735838</v>
      </c>
      <c r="GI710" s="0" t="n">
        <v>-314.31554142933</v>
      </c>
      <c r="GJ710" s="0" t="n">
        <v>-314.370777122822</v>
      </c>
      <c r="GK710" s="0" t="n">
        <v>-314.426012816314</v>
      </c>
      <c r="GL710" s="0" t="n">
        <v>-314.481345637028</v>
      </c>
      <c r="GM710" s="0" t="n">
        <v>-314.536620181409</v>
      </c>
      <c r="GN710" s="0" t="n">
        <v>-314.59189472579</v>
      </c>
      <c r="GO710" s="0" t="n">
        <v>-314.647169270171</v>
      </c>
      <c r="GP710" s="0" t="n">
        <v>-314.70254101009</v>
      </c>
      <c r="GQ710" s="0" t="n">
        <v>-314.757854432687</v>
      </c>
      <c r="GR710" s="0" t="n">
        <v>-314.813167855283</v>
      </c>
      <c r="GS710" s="0" t="n">
        <v>-314.868481277879</v>
      </c>
      <c r="GT710" s="0" t="n">
        <v>-314.923891964378</v>
      </c>
      <c r="GU710" s="0" t="n">
        <v>-314.979244292535</v>
      </c>
      <c r="GV710" s="0" t="n">
        <v>-315.034596620692</v>
      </c>
      <c r="GW710" s="0" t="n">
        <v>-315.089948948849</v>
      </c>
      <c r="GX710" s="0" t="n">
        <v>-315.14539860932</v>
      </c>
      <c r="GY710" s="0" t="n">
        <v>-315.200789870403</v>
      </c>
      <c r="GZ710" s="0" t="n">
        <v>-315.256181131486</v>
      </c>
      <c r="HA710" s="0" t="n">
        <v>-315.311572392569</v>
      </c>
    </row>
    <row r="711" customFormat="false" ht="15" hidden="false" customHeight="false" outlineLevel="0" collapsed="false">
      <c r="A711" s="247" t="s">
        <v>99</v>
      </c>
      <c r="B711" s="265" t="s">
        <v>252</v>
      </c>
      <c r="C711" s="265"/>
      <c r="D711" s="249" t="s">
        <v>101</v>
      </c>
      <c r="E711" s="246"/>
      <c r="F711" s="19" t="s">
        <v>607</v>
      </c>
      <c r="G711" s="246" t="s">
        <v>103</v>
      </c>
      <c r="H711" s="246"/>
      <c r="I711" s="246"/>
      <c r="CL711" s="275" t="n">
        <v>116.360585761941</v>
      </c>
      <c r="CM711" s="275" t="n">
        <v>107.980585577963</v>
      </c>
      <c r="CN711" s="275" t="n">
        <v>117.865567895431</v>
      </c>
      <c r="CO711" s="275" t="n">
        <v>153.06386587511</v>
      </c>
      <c r="CP711" s="275" t="n">
        <v>248.377337011343</v>
      </c>
      <c r="CQ711" s="275" t="n">
        <v>223.157645597679</v>
      </c>
      <c r="CR711" s="275" t="n">
        <v>85.367758065528</v>
      </c>
      <c r="CS711" s="275" t="n">
        <v>154.278532167613</v>
      </c>
      <c r="CT711" s="275" t="n">
        <v>290.466188408922</v>
      </c>
      <c r="CU711" s="275" t="n">
        <v>10.5791185905085</v>
      </c>
      <c r="CV711" s="275" t="n">
        <v>-104.885222238014</v>
      </c>
      <c r="CW711" s="275" t="n">
        <v>-7.86585208103412</v>
      </c>
      <c r="CX711" s="275" t="n">
        <v>54.9240495338301</v>
      </c>
      <c r="CY711" s="275" t="n">
        <v>-39.8169228464044</v>
      </c>
      <c r="CZ711" s="275" t="n">
        <v>29.2748238289041</v>
      </c>
      <c r="DA711" s="275" t="n">
        <v>-3.65958875250065</v>
      </c>
      <c r="DB711" s="275" t="n">
        <v>24.1539763520898</v>
      </c>
      <c r="DC711" s="275" t="n">
        <v>29.7433307165429</v>
      </c>
      <c r="DD711" s="275" t="n">
        <v>35.3326850809959</v>
      </c>
      <c r="DE711" s="275" t="n">
        <v>40.9220394454489</v>
      </c>
      <c r="DF711" s="275" t="n">
        <v>83.4387241016686</v>
      </c>
      <c r="DG711" s="275" t="n">
        <v>103.799010582828</v>
      </c>
      <c r="DH711" s="275" t="n">
        <v>124.159297063988</v>
      </c>
      <c r="DI711" s="275" t="n">
        <v>144.519583545148</v>
      </c>
      <c r="DJ711" s="275" t="n">
        <v>96.0973915902383</v>
      </c>
      <c r="DK711" s="275" t="n">
        <v>88.9446866969703</v>
      </c>
      <c r="DL711" s="275" t="n">
        <v>81.7919818037024</v>
      </c>
      <c r="DM711" s="275" t="n">
        <v>74.6392769104345</v>
      </c>
      <c r="DN711" s="0" t="n">
        <v>79.7155151262906</v>
      </c>
      <c r="DO711" s="0" t="n">
        <v>77.4543874766723</v>
      </c>
      <c r="DP711" s="0" t="n">
        <v>75.193259827054</v>
      </c>
      <c r="DQ711" s="0" t="n">
        <v>72.9321321774357</v>
      </c>
      <c r="DR711" s="0" t="n">
        <v>78.8094946304196</v>
      </c>
      <c r="DS711" s="0" t="n">
        <v>79.8037630218422</v>
      </c>
      <c r="DT711" s="0" t="n">
        <v>80.7980314132648</v>
      </c>
      <c r="DU711" s="0" t="n">
        <v>81.7922998046874</v>
      </c>
      <c r="DV711" s="0" t="n">
        <v>78.1562485261542</v>
      </c>
      <c r="DW711" s="0" t="n">
        <v>77.2983890495945</v>
      </c>
      <c r="DX711" s="0" t="n">
        <v>76.4405295730348</v>
      </c>
      <c r="DY711" s="0" t="n">
        <v>75.5826700964751</v>
      </c>
      <c r="DZ711" s="0" t="n">
        <v>77.9361407687582</v>
      </c>
      <c r="EA711" s="275" t="n">
        <v>78.3628133517356</v>
      </c>
      <c r="EB711" s="0" t="n">
        <v>78.789485934713</v>
      </c>
      <c r="EC711" s="0" t="n">
        <v>79.2161585176904</v>
      </c>
      <c r="ED711" s="0" t="n">
        <v>78.8329740503315</v>
      </c>
      <c r="EE711" s="0" t="n">
        <v>78.9357038131744</v>
      </c>
      <c r="EF711" s="0" t="n">
        <v>79.0384335760172</v>
      </c>
      <c r="EG711" s="0" t="n">
        <v>79.1411633388601</v>
      </c>
      <c r="EH711" s="0" t="n">
        <v>79.2363429570213</v>
      </c>
      <c r="EI711" s="0" t="n">
        <v>79.3360526619915</v>
      </c>
      <c r="EJ711" s="0" t="n">
        <v>79.4357623669617</v>
      </c>
      <c r="EK711" s="0" t="n">
        <v>79.535472071932</v>
      </c>
      <c r="EL711" s="0" t="n">
        <v>79.6394428695379</v>
      </c>
      <c r="EM711" s="0" t="n">
        <v>79.7408570115625</v>
      </c>
      <c r="EN711" s="0" t="n">
        <v>79.842271153587</v>
      </c>
      <c r="EO711" s="0" t="n">
        <v>79.9436852956115</v>
      </c>
      <c r="EP711" s="0" t="n">
        <v>80.0359785612921</v>
      </c>
      <c r="EQ711" s="0" t="n">
        <v>80.1337443527791</v>
      </c>
      <c r="ER711" s="0" t="n">
        <v>80.2315101442661</v>
      </c>
      <c r="ES711" s="0" t="n">
        <v>80.329275935753</v>
      </c>
      <c r="ET711" s="0" t="n">
        <v>80.3633340244784</v>
      </c>
      <c r="EU711" s="0" t="n">
        <v>80.4356167348607</v>
      </c>
      <c r="EV711" s="0" t="n">
        <v>80.507899445243</v>
      </c>
      <c r="EW711" s="0" t="n">
        <v>80.5801821556253</v>
      </c>
      <c r="EX711" s="0" t="n">
        <v>80.6539550706056</v>
      </c>
      <c r="EY711" s="0" t="n">
        <v>80.7268338628271</v>
      </c>
      <c r="EZ711" s="0" t="n">
        <v>80.7997126550486</v>
      </c>
      <c r="FA711" s="0" t="n">
        <v>80.8725914472701</v>
      </c>
      <c r="FB711" s="0" t="n">
        <v>80.9469113361593</v>
      </c>
      <c r="FC711" s="0" t="n">
        <v>81.0203665670479</v>
      </c>
      <c r="FD711" s="0" t="n">
        <v>81.0938217979365</v>
      </c>
      <c r="FE711" s="0" t="n">
        <v>81.167277028825</v>
      </c>
      <c r="FF711" s="0" t="n">
        <v>81.2421599289174</v>
      </c>
      <c r="FG711" s="0" t="n">
        <v>81.3161862274875</v>
      </c>
      <c r="FH711" s="0" t="n">
        <v>81.3902125260576</v>
      </c>
      <c r="FI711" s="0" t="n">
        <v>81.4642388246277</v>
      </c>
      <c r="FJ711" s="0" t="n">
        <v>81.5396921216659</v>
      </c>
      <c r="FK711" s="0" t="n">
        <v>81.6142892196232</v>
      </c>
      <c r="FL711" s="0" t="n">
        <v>81.6888863175805</v>
      </c>
      <c r="FM711" s="0" t="n">
        <v>81.7634834155379</v>
      </c>
      <c r="FN711" s="0" t="n">
        <v>81.8470033747533</v>
      </c>
      <c r="FO711" s="0" t="n">
        <v>81.9251696172138</v>
      </c>
      <c r="FP711" s="0" t="n">
        <v>82.0033358596744</v>
      </c>
      <c r="FQ711" s="0" t="n">
        <v>82.0815021021349</v>
      </c>
      <c r="FR711" s="0" t="n">
        <v>82.1612622286284</v>
      </c>
      <c r="FS711" s="0" t="n">
        <v>82.2400660247021</v>
      </c>
      <c r="FT711" s="0" t="n">
        <v>82.3188698207758</v>
      </c>
      <c r="FU711" s="0" t="n">
        <v>82.3976736168495</v>
      </c>
      <c r="FV711" s="0" t="n">
        <v>82.3895033596738</v>
      </c>
      <c r="FW711" s="0" t="n">
        <v>82.4335175344477</v>
      </c>
      <c r="FX711" s="0" t="n">
        <v>82.4775317092217</v>
      </c>
      <c r="FY711" s="0" t="n">
        <v>82.5215458839956</v>
      </c>
      <c r="FZ711" s="0" t="n">
        <v>82.5614098877183</v>
      </c>
      <c r="GA711" s="0" t="n">
        <v>82.6037639940717</v>
      </c>
      <c r="GB711" s="0" t="n">
        <v>82.6461181004251</v>
      </c>
      <c r="GC711" s="0" t="n">
        <v>82.6884722067785</v>
      </c>
      <c r="GD711" s="0" t="n">
        <v>82.7301875956793</v>
      </c>
      <c r="GE711" s="0" t="n">
        <v>82.7722862150516</v>
      </c>
      <c r="GF711" s="0" t="n">
        <v>82.814384834424</v>
      </c>
      <c r="GG711" s="0" t="n">
        <v>82.8564834537963</v>
      </c>
      <c r="GH711" s="0" t="n">
        <v>82.8987965718093</v>
      </c>
      <c r="GI711" s="0" t="n">
        <v>82.9409809906378</v>
      </c>
      <c r="GJ711" s="0" t="n">
        <v>82.9831654094664</v>
      </c>
      <c r="GK711" s="0" t="n">
        <v>83.025349828295</v>
      </c>
      <c r="GL711" s="0" t="n">
        <v>83.0677491829249</v>
      </c>
      <c r="GM711" s="0" t="n">
        <v>83.1100195760741</v>
      </c>
      <c r="GN711" s="0" t="n">
        <v>83.1522899692232</v>
      </c>
      <c r="GO711" s="0" t="n">
        <v>83.1945603623723</v>
      </c>
      <c r="GP711" s="0" t="n">
        <v>83.2370461293746</v>
      </c>
      <c r="GQ711" s="0" t="n">
        <v>83.279402672065</v>
      </c>
      <c r="GR711" s="0" t="n">
        <v>83.3217592147553</v>
      </c>
      <c r="GS711" s="0" t="n">
        <v>83.3641157574457</v>
      </c>
      <c r="GT711" s="0" t="n">
        <v>83.4066881129338</v>
      </c>
      <c r="GU711" s="0" t="n">
        <v>83.4491309807432</v>
      </c>
      <c r="GV711" s="0" t="n">
        <v>83.4915738485527</v>
      </c>
      <c r="GW711" s="0" t="n">
        <v>83.5340167163622</v>
      </c>
      <c r="GX711" s="0" t="n">
        <v>83.5766758368084</v>
      </c>
      <c r="GY711" s="0" t="n">
        <v>83.6192052056726</v>
      </c>
      <c r="GZ711" s="0" t="n">
        <v>83.6617345745368</v>
      </c>
      <c r="HA711" s="0" t="n">
        <v>83.704263943401</v>
      </c>
    </row>
    <row r="712" customFormat="false" ht="15" hidden="false" customHeight="false" outlineLevel="0" collapsed="false">
      <c r="A712" s="247" t="s">
        <v>99</v>
      </c>
      <c r="B712" s="265" t="s">
        <v>252</v>
      </c>
      <c r="C712" s="265"/>
      <c r="D712" s="249" t="s">
        <v>101</v>
      </c>
      <c r="E712" s="246"/>
      <c r="F712" s="19" t="s">
        <v>608</v>
      </c>
      <c r="G712" s="246" t="s">
        <v>103</v>
      </c>
      <c r="H712" s="246"/>
      <c r="I712" s="246"/>
      <c r="CL712" s="275"/>
      <c r="CM712" s="275"/>
      <c r="CN712" s="275"/>
      <c r="CO712" s="275"/>
      <c r="CP712" s="275" t="n">
        <v>597.979358117516</v>
      </c>
      <c r="CQ712" s="275" t="n">
        <v>662.542884990253</v>
      </c>
      <c r="CR712" s="275" t="n">
        <v>670.555555555556</v>
      </c>
      <c r="CS712" s="275" t="n">
        <v>632.540204678363</v>
      </c>
      <c r="CT712" s="275" t="n">
        <v>439.029713804714</v>
      </c>
      <c r="CU712" s="275" t="n">
        <v>457.743518518519</v>
      </c>
      <c r="CV712" s="275" t="n">
        <v>429.134920634921</v>
      </c>
      <c r="CW712" s="275" t="n">
        <v>484.162724649088</v>
      </c>
      <c r="CX712" s="275" t="n">
        <v>573.529396666667</v>
      </c>
      <c r="CY712" s="275" t="n">
        <v>465.253203333333</v>
      </c>
      <c r="CZ712" s="275" t="n">
        <v>498.009121111111</v>
      </c>
      <c r="DA712" s="275" t="n">
        <v>516.144072222222</v>
      </c>
      <c r="DB712" s="275" t="n">
        <v>512.69836881396</v>
      </c>
      <c r="DC712" s="275" t="n">
        <v>512.484137006211</v>
      </c>
      <c r="DD712" s="275" t="n">
        <v>512.269905198462</v>
      </c>
      <c r="DE712" s="275" t="n">
        <v>512.055673390713</v>
      </c>
      <c r="DF712" s="275" t="n">
        <v>486.982916142107</v>
      </c>
      <c r="DG712" s="275" t="n">
        <v>476.825274158015</v>
      </c>
      <c r="DH712" s="275" t="n">
        <v>466.667632173923</v>
      </c>
      <c r="DI712" s="275" t="n">
        <v>456.509990189831</v>
      </c>
      <c r="DJ712" s="275" t="n">
        <v>489.570070591852</v>
      </c>
      <c r="DK712" s="275" t="n">
        <v>496.699517562205</v>
      </c>
      <c r="DL712" s="275" t="n">
        <v>503.828964532558</v>
      </c>
      <c r="DM712" s="275" t="n">
        <v>510.958411502911</v>
      </c>
      <c r="DN712" s="0" t="n">
        <v>524.410652871627</v>
      </c>
      <c r="DO712" s="0" t="n">
        <v>534.069217601325</v>
      </c>
      <c r="DP712" s="0" t="n">
        <v>543.727782331024</v>
      </c>
      <c r="DQ712" s="0" t="n">
        <v>553.386347060722</v>
      </c>
      <c r="DR712" s="0" t="n">
        <v>543.992079582767</v>
      </c>
      <c r="DS712" s="0" t="n">
        <v>546.029511429403</v>
      </c>
      <c r="DT712" s="0" t="n">
        <v>548.06694327604</v>
      </c>
      <c r="DU712" s="0" t="n">
        <v>550.104375122677</v>
      </c>
      <c r="DV712" s="0" t="n">
        <v>550.542510743149</v>
      </c>
      <c r="DW712" s="0" t="n">
        <v>551.94022409932</v>
      </c>
      <c r="DX712" s="0" t="n">
        <v>553.337937455491</v>
      </c>
      <c r="DY712" s="0" t="n">
        <v>554.735650811662</v>
      </c>
      <c r="DZ712" s="0" t="n">
        <v>556.174206178431</v>
      </c>
      <c r="EA712" s="275" t="n">
        <v>557.588256338842</v>
      </c>
      <c r="EB712" s="0" t="n">
        <v>559.002306499252</v>
      </c>
      <c r="EC712" s="0" t="n">
        <v>560.416356659662</v>
      </c>
      <c r="ED712" s="0" t="n">
        <v>561.871758047155</v>
      </c>
      <c r="EE712" s="0" t="n">
        <v>563.302348698398</v>
      </c>
      <c r="EF712" s="0" t="n">
        <v>564.732939349642</v>
      </c>
      <c r="EG712" s="0" t="n">
        <v>566.163530000885</v>
      </c>
      <c r="EH712" s="0" t="n">
        <v>567.635988005167</v>
      </c>
      <c r="EI712" s="0" t="n">
        <v>569.083325597625</v>
      </c>
      <c r="EJ712" s="0" t="n">
        <v>570.530663190084</v>
      </c>
      <c r="EK712" s="0" t="n">
        <v>571.978000782542</v>
      </c>
      <c r="EL712" s="0" t="n">
        <v>573.467728866723</v>
      </c>
      <c r="EM712" s="0" t="n">
        <v>574.93202265587</v>
      </c>
      <c r="EN712" s="0" t="n">
        <v>576.396316445018</v>
      </c>
      <c r="EO712" s="0" t="n">
        <v>577.860610234165</v>
      </c>
      <c r="EP712" s="0" t="n">
        <v>579.338884997101</v>
      </c>
      <c r="EQ712" s="0" t="n">
        <v>580.808771175764</v>
      </c>
      <c r="ER712" s="0" t="n">
        <v>582.278657354427</v>
      </c>
      <c r="ES712" s="0" t="n">
        <v>583.74854353309</v>
      </c>
      <c r="ET712" s="0" t="n">
        <v>585.112589181795</v>
      </c>
      <c r="EU712" s="0" t="n">
        <v>586.540139148474</v>
      </c>
      <c r="EV712" s="0" t="n">
        <v>587.967689115154</v>
      </c>
      <c r="EW712" s="0" t="n">
        <v>589.395239081834</v>
      </c>
      <c r="EX712" s="0" t="n">
        <v>590.862516681216</v>
      </c>
      <c r="EY712" s="0" t="n">
        <v>592.305957700976</v>
      </c>
      <c r="EZ712" s="0" t="n">
        <v>593.749398720737</v>
      </c>
      <c r="FA712" s="0" t="n">
        <v>595.192839740498</v>
      </c>
      <c r="FB712" s="0" t="n">
        <v>596.676472298709</v>
      </c>
      <c r="FC712" s="0" t="n">
        <v>598.13598993385</v>
      </c>
      <c r="FD712" s="0" t="n">
        <v>599.595507568991</v>
      </c>
      <c r="FE712" s="0" t="n">
        <v>601.055025204131</v>
      </c>
      <c r="FF712" s="0" t="n">
        <v>602.555204060104</v>
      </c>
      <c r="FG712" s="0" t="n">
        <v>604.030986183578</v>
      </c>
      <c r="FH712" s="0" t="n">
        <v>605.506768307052</v>
      </c>
      <c r="FI712" s="0" t="n">
        <v>606.982550430525</v>
      </c>
      <c r="FJ712" s="0" t="n">
        <v>608.499469312105</v>
      </c>
      <c r="FK712" s="0" t="n">
        <v>609.991706138821</v>
      </c>
      <c r="FL712" s="0" t="n">
        <v>611.483942965537</v>
      </c>
      <c r="FM712" s="0" t="n">
        <v>612.976179792253</v>
      </c>
      <c r="FN712" s="0" t="n">
        <v>614.665385519533</v>
      </c>
      <c r="FO712" s="0" t="n">
        <v>616.236409906474</v>
      </c>
      <c r="FP712" s="0" t="n">
        <v>617.807434293416</v>
      </c>
      <c r="FQ712" s="0" t="n">
        <v>619.378458680357</v>
      </c>
      <c r="FR712" s="0" t="n">
        <v>620.994981126449</v>
      </c>
      <c r="FS712" s="0" t="n">
        <v>622.58420473705</v>
      </c>
      <c r="FT712" s="0" t="n">
        <v>624.173428347651</v>
      </c>
      <c r="FU712" s="0" t="n">
        <v>625.762651958253</v>
      </c>
      <c r="FV712" s="0" t="n">
        <v>627.201228344034</v>
      </c>
      <c r="FW712" s="0" t="n">
        <v>628.730193064708</v>
      </c>
      <c r="FX712" s="0" t="n">
        <v>630.259157785381</v>
      </c>
      <c r="FY712" s="0" t="n">
        <v>631.788122506055</v>
      </c>
      <c r="FZ712" s="0" t="n">
        <v>633.35089901309</v>
      </c>
      <c r="GA712" s="0" t="n">
        <v>634.893388448308</v>
      </c>
      <c r="GB712" s="0" t="n">
        <v>636.435877883527</v>
      </c>
      <c r="GC712" s="0" t="n">
        <v>637.978367318745</v>
      </c>
      <c r="GD712" s="0" t="n">
        <v>639.563011398147</v>
      </c>
      <c r="GE712" s="0" t="n">
        <v>641.122362691039</v>
      </c>
      <c r="GF712" s="0" t="n">
        <v>642.68171398393</v>
      </c>
      <c r="GG712" s="0" t="n">
        <v>644.241065276822</v>
      </c>
      <c r="GH712" s="0" t="n">
        <v>645.838669074695</v>
      </c>
      <c r="GI712" s="0" t="n">
        <v>647.413321369579</v>
      </c>
      <c r="GJ712" s="0" t="n">
        <v>648.987973664463</v>
      </c>
      <c r="GK712" s="0" t="n">
        <v>650.562625959347</v>
      </c>
      <c r="GL712" s="0" t="n">
        <v>652.175906108665</v>
      </c>
      <c r="GM712" s="0" t="n">
        <v>653.766009545323</v>
      </c>
      <c r="GN712" s="0" t="n">
        <v>655.356112981981</v>
      </c>
      <c r="GO712" s="0" t="n">
        <v>656.946216418638</v>
      </c>
      <c r="GP712" s="0" t="n">
        <v>658.575326742268</v>
      </c>
      <c r="GQ712" s="0" t="n">
        <v>660.181032933715</v>
      </c>
      <c r="GR712" s="0" t="n">
        <v>661.786739125161</v>
      </c>
      <c r="GS712" s="0" t="n">
        <v>663.392445316607</v>
      </c>
      <c r="GT712" s="0" t="n">
        <v>665.037541146788</v>
      </c>
      <c r="GU712" s="0" t="n">
        <v>666.659003193728</v>
      </c>
      <c r="GV712" s="0" t="n">
        <v>668.280465240668</v>
      </c>
      <c r="GW712" s="0" t="n">
        <v>669.901927287608</v>
      </c>
      <c r="GX712" s="0" t="n">
        <v>671.563165480763</v>
      </c>
      <c r="GY712" s="0" t="n">
        <v>673.200537986189</v>
      </c>
      <c r="GZ712" s="0" t="n">
        <v>674.837910491616</v>
      </c>
      <c r="HA712" s="0" t="n">
        <v>676.475282997042</v>
      </c>
    </row>
    <row r="713" customFormat="false" ht="15" hidden="false" customHeight="false" outlineLevel="0" collapsed="false">
      <c r="A713" s="247" t="s">
        <v>99</v>
      </c>
      <c r="B713" s="265" t="s">
        <v>252</v>
      </c>
      <c r="C713" s="265"/>
      <c r="D713" s="249" t="s">
        <v>101</v>
      </c>
      <c r="E713" s="246"/>
      <c r="F713" s="19" t="s">
        <v>609</v>
      </c>
      <c r="G713" s="246" t="s">
        <v>103</v>
      </c>
      <c r="H713" s="246"/>
      <c r="I713" s="246"/>
      <c r="CD713" s="0" t="n">
        <v>534.666666666667</v>
      </c>
      <c r="CE713" s="0" t="n">
        <v>660.666666666667</v>
      </c>
      <c r="CF713" s="0" t="n">
        <v>605.333333333333</v>
      </c>
      <c r="CG713" s="0" t="n">
        <v>577</v>
      </c>
      <c r="CH713" s="275" t="n">
        <v>450</v>
      </c>
      <c r="CI713" s="275" t="n">
        <v>251</v>
      </c>
      <c r="CJ713" s="275" t="n">
        <v>388.333333333333</v>
      </c>
      <c r="CK713" s="275" t="n">
        <v>391.666666666667</v>
      </c>
      <c r="CL713" s="275" t="n">
        <v>544.666666666667</v>
      </c>
      <c r="CM713" s="275" t="n">
        <v>653.666666666667</v>
      </c>
      <c r="CN713" s="275" t="n">
        <v>713</v>
      </c>
      <c r="CO713" s="275" t="n">
        <v>755.333333333333</v>
      </c>
      <c r="CP713" s="275" t="n">
        <v>913</v>
      </c>
      <c r="CQ713" s="275" t="n">
        <v>1216.33333333333</v>
      </c>
      <c r="CR713" s="275" t="n">
        <v>950.666666666667</v>
      </c>
      <c r="CS713" s="275" t="n">
        <v>827.666666666667</v>
      </c>
      <c r="CT713" s="275" t="n">
        <v>803.333333333333</v>
      </c>
      <c r="CU713" s="275" t="n">
        <v>831.666666666667</v>
      </c>
      <c r="CV713" s="275" t="n">
        <v>938.666666666667</v>
      </c>
      <c r="CW713" s="275" t="n">
        <v>772.333333333333</v>
      </c>
      <c r="CX713" s="275" t="n">
        <v>847.911586069239</v>
      </c>
      <c r="CY713" s="275" t="n">
        <v>834.428269190079</v>
      </c>
      <c r="CZ713" s="275" t="n">
        <v>757.422085488799</v>
      </c>
      <c r="DA713" s="275" t="n">
        <v>707.235246338114</v>
      </c>
      <c r="DB713" s="275" t="n">
        <v>736.431989538466</v>
      </c>
      <c r="DC713" s="275" t="n">
        <v>716.305066645229</v>
      </c>
      <c r="DD713" s="275" t="n">
        <v>696.178143751993</v>
      </c>
      <c r="DE713" s="275" t="n">
        <v>676.051220858756</v>
      </c>
      <c r="DF713" s="275" t="n">
        <v>650.043212077545</v>
      </c>
      <c r="DG713" s="275" t="n">
        <v>627.563854829118</v>
      </c>
      <c r="DH713" s="275" t="n">
        <v>605.084497580691</v>
      </c>
      <c r="DI713" s="275" t="n">
        <v>582.605140332265</v>
      </c>
      <c r="DJ713" s="275" t="n">
        <v>623.427528399349</v>
      </c>
      <c r="DK713" s="275" t="n">
        <v>626.268869277126</v>
      </c>
      <c r="DL713" s="275" t="n">
        <v>629.110210154904</v>
      </c>
      <c r="DM713" s="275" t="n">
        <v>631.951551032681</v>
      </c>
      <c r="DN713" s="0" t="n">
        <v>648.782929965926</v>
      </c>
      <c r="DO713" s="0" t="n">
        <v>657.22028606589</v>
      </c>
      <c r="DP713" s="0" t="n">
        <v>665.657642165854</v>
      </c>
      <c r="DQ713" s="0" t="n">
        <v>674.094998265819</v>
      </c>
      <c r="DR713" s="0" t="n">
        <v>690.003257421114</v>
      </c>
      <c r="DS713" s="0" t="n">
        <v>701.428974743211</v>
      </c>
      <c r="DT713" s="0" t="n">
        <v>712.854692065307</v>
      </c>
      <c r="DU713" s="0" t="n">
        <v>724.280409387404</v>
      </c>
      <c r="DV713" s="0" t="n">
        <v>725.854176713582</v>
      </c>
      <c r="DW713" s="0" t="n">
        <v>733.339114037311</v>
      </c>
      <c r="DX713" s="0" t="n">
        <v>740.824051361041</v>
      </c>
      <c r="DY713" s="0" t="n">
        <v>748.30898868477</v>
      </c>
      <c r="DZ713" s="0" t="n">
        <v>740.760978866633</v>
      </c>
      <c r="EA713" s="275" t="n">
        <v>742.232737333615</v>
      </c>
      <c r="EB713" s="0" t="n">
        <v>743.704495800598</v>
      </c>
      <c r="EC713" s="0" t="n">
        <v>745.176254267581</v>
      </c>
      <c r="ED713" s="0" t="n">
        <v>747.885908341664</v>
      </c>
      <c r="EE713" s="0" t="n">
        <v>749.852825051487</v>
      </c>
      <c r="EF713" s="0" t="n">
        <v>751.81974176131</v>
      </c>
      <c r="EG713" s="0" t="n">
        <v>753.786658471133</v>
      </c>
      <c r="EH713" s="0" t="n">
        <v>754.817989549061</v>
      </c>
      <c r="EI713" s="0" t="n">
        <v>756.410672006126</v>
      </c>
      <c r="EJ713" s="0" t="n">
        <v>758.003354463191</v>
      </c>
      <c r="EK713" s="0" t="n">
        <v>759.596036920256</v>
      </c>
      <c r="EL713" s="0" t="n">
        <v>760.829851342319</v>
      </c>
      <c r="EM713" s="0" t="n">
        <v>762.278986585383</v>
      </c>
      <c r="EN713" s="0" t="n">
        <v>763.728121828448</v>
      </c>
      <c r="EO713" s="0" t="n">
        <v>765.177257071512</v>
      </c>
      <c r="EP713" s="0" t="n">
        <v>766.593108327605</v>
      </c>
      <c r="EQ713" s="0" t="n">
        <v>768.02892997588</v>
      </c>
      <c r="ER713" s="0" t="n">
        <v>769.464751624156</v>
      </c>
      <c r="ES713" s="0" t="n">
        <v>770.900573272431</v>
      </c>
      <c r="ET713" s="0" t="n">
        <v>771.731702250043</v>
      </c>
      <c r="EU713" s="0" t="n">
        <v>772.925646830053</v>
      </c>
      <c r="EV713" s="0" t="n">
        <v>774.119591410064</v>
      </c>
      <c r="EW713" s="0" t="n">
        <v>775.313535990074</v>
      </c>
      <c r="EX713" s="0" t="n">
        <v>775.447682196285</v>
      </c>
      <c r="EY713" s="0" t="n">
        <v>776.217707426775</v>
      </c>
      <c r="EZ713" s="0" t="n">
        <v>776.987732657266</v>
      </c>
      <c r="FA713" s="0" t="n">
        <v>777.757757887756</v>
      </c>
      <c r="FB713" s="0" t="n">
        <v>776.349953430177</v>
      </c>
      <c r="FC713" s="0" t="n">
        <v>776.248846785439</v>
      </c>
      <c r="FD713" s="0" t="n">
        <v>776.147740140702</v>
      </c>
      <c r="FE713" s="0" t="n">
        <v>776.046633495964</v>
      </c>
      <c r="FF713" s="0" t="n">
        <v>776.463200106103</v>
      </c>
      <c r="FG713" s="0" t="n">
        <v>776.569162763316</v>
      </c>
      <c r="FH713" s="0" t="n">
        <v>776.675125420529</v>
      </c>
      <c r="FI713" s="0" t="n">
        <v>776.781088077742</v>
      </c>
      <c r="FJ713" s="0" t="n">
        <v>779.592007772494</v>
      </c>
      <c r="FK713" s="0" t="n">
        <v>780.779953244723</v>
      </c>
      <c r="FL713" s="0" t="n">
        <v>781.967898716951</v>
      </c>
      <c r="FM713" s="0" t="n">
        <v>783.15584418918</v>
      </c>
      <c r="FN713" s="0" t="n">
        <v>784.080075974199</v>
      </c>
      <c r="FO713" s="0" t="n">
        <v>785.162535971544</v>
      </c>
      <c r="FP713" s="0" t="n">
        <v>786.244995968888</v>
      </c>
      <c r="FQ713" s="0" t="n">
        <v>787.327455966233</v>
      </c>
      <c r="FR713" s="0" t="n">
        <v>788.892712132411</v>
      </c>
      <c r="FS713" s="0" t="n">
        <v>790.168290597289</v>
      </c>
      <c r="FT713" s="0" t="n">
        <v>791.443869062167</v>
      </c>
      <c r="FU713" s="0" t="n">
        <v>792.719447527045</v>
      </c>
      <c r="FV713" s="0" t="n">
        <v>795.219694561757</v>
      </c>
      <c r="FW713" s="0" t="n">
        <v>796.985140454569</v>
      </c>
      <c r="FX713" s="0" t="n">
        <v>798.75058634738</v>
      </c>
      <c r="FY713" s="0" t="n">
        <v>800.516032240192</v>
      </c>
      <c r="FZ713" s="0" t="n">
        <v>801.766174960033</v>
      </c>
      <c r="GA713" s="0" t="n">
        <v>803.325499583656</v>
      </c>
      <c r="GB713" s="0" t="n">
        <v>804.884824207279</v>
      </c>
      <c r="GC713" s="0" t="n">
        <v>806.444148830903</v>
      </c>
      <c r="GD713" s="0" t="n">
        <v>807.546872877937</v>
      </c>
      <c r="GE713" s="0" t="n">
        <v>808.923557270924</v>
      </c>
      <c r="GF713" s="0" t="n">
        <v>810.300241663912</v>
      </c>
      <c r="GG713" s="0" t="n">
        <v>811.6769260569</v>
      </c>
      <c r="GH713" s="0" t="n">
        <v>813.077180251547</v>
      </c>
      <c r="GI713" s="0" t="n">
        <v>814.463292565198</v>
      </c>
      <c r="GJ713" s="0" t="n">
        <v>815.849404878849</v>
      </c>
      <c r="GK713" s="0" t="n">
        <v>817.235517192501</v>
      </c>
      <c r="GL713" s="0" t="n">
        <v>818.64536072042</v>
      </c>
      <c r="GM713" s="0" t="n">
        <v>820.040965519779</v>
      </c>
      <c r="GN713" s="0" t="n">
        <v>821.436570319138</v>
      </c>
      <c r="GO713" s="0" t="n">
        <v>822.832175118497</v>
      </c>
      <c r="GP713" s="0" t="n">
        <v>824.251673650132</v>
      </c>
      <c r="GQ713" s="0" t="n">
        <v>825.656835942401</v>
      </c>
      <c r="GR713" s="0" t="n">
        <v>827.061998234671</v>
      </c>
      <c r="GS713" s="0" t="n">
        <v>828.46716052694</v>
      </c>
      <c r="GT713" s="0" t="n">
        <v>829.896380182463</v>
      </c>
      <c r="GU713" s="0" t="n">
        <v>831.311165420034</v>
      </c>
      <c r="GV713" s="0" t="n">
        <v>832.725950657604</v>
      </c>
      <c r="GW713" s="0" t="n">
        <v>834.140735895175</v>
      </c>
      <c r="GX713" s="0" t="n">
        <v>835.579743247567</v>
      </c>
      <c r="GY713" s="0" t="n">
        <v>837.004217331067</v>
      </c>
      <c r="GZ713" s="0" t="n">
        <v>838.428691414566</v>
      </c>
      <c r="HA713" s="0" t="n">
        <v>839.853165498066</v>
      </c>
    </row>
    <row r="714" customFormat="false" ht="15" hidden="false" customHeight="false" outlineLevel="0" collapsed="false">
      <c r="A714" s="247" t="s">
        <v>99</v>
      </c>
      <c r="B714" s="265" t="s">
        <v>252</v>
      </c>
      <c r="C714" s="265"/>
      <c r="D714" s="249" t="s">
        <v>101</v>
      </c>
      <c r="E714" s="246"/>
      <c r="F714" s="19" t="s">
        <v>610</v>
      </c>
      <c r="G714" s="246" t="s">
        <v>103</v>
      </c>
      <c r="H714" s="246"/>
      <c r="I714" s="246"/>
      <c r="CL714" s="275"/>
      <c r="CM714" s="275"/>
      <c r="CN714" s="275"/>
      <c r="CO714" s="275"/>
      <c r="CP714" s="275" t="n">
        <v>130.374878479776</v>
      </c>
      <c r="CQ714" s="275" t="n">
        <v>305.063361220001</v>
      </c>
      <c r="CR714" s="275" t="n">
        <v>185.767559221577</v>
      </c>
      <c r="CS714" s="275" t="n">
        <v>242.805839704862</v>
      </c>
      <c r="CT714" s="275" t="n">
        <v>328.987292408527</v>
      </c>
      <c r="CU714" s="275" t="n">
        <v>202.005582860304</v>
      </c>
      <c r="CV714" s="275" t="n">
        <v>203.9768110185</v>
      </c>
      <c r="CW714" s="275" t="n">
        <v>95.0213898645109</v>
      </c>
      <c r="CX714" s="275" t="n">
        <v>151.454897529252</v>
      </c>
      <c r="CY714" s="275" t="n">
        <v>157.909038062197</v>
      </c>
      <c r="CZ714" s="275" t="n">
        <v>124.845089306795</v>
      </c>
      <c r="DA714" s="275" t="n">
        <v>94.4709768938579</v>
      </c>
      <c r="DB714" s="275" t="n">
        <v>149.559123215793</v>
      </c>
      <c r="DC714" s="275" t="n">
        <v>156.5147723229</v>
      </c>
      <c r="DD714" s="275" t="n">
        <v>163.470421430007</v>
      </c>
      <c r="DE714" s="275" t="n">
        <v>170.426070537114</v>
      </c>
      <c r="DF714" s="275" t="n">
        <v>137.886103141824</v>
      </c>
      <c r="DG714" s="275" t="n">
        <v>129.043505647972</v>
      </c>
      <c r="DH714" s="275" t="n">
        <v>120.20090815412</v>
      </c>
      <c r="DI714" s="275" t="n">
        <v>111.358310660269</v>
      </c>
      <c r="DJ714" s="275" t="n">
        <v>117.999923529682</v>
      </c>
      <c r="DK714" s="275" t="n">
        <v>115.351010181136</v>
      </c>
      <c r="DL714" s="275" t="n">
        <v>112.70209683259</v>
      </c>
      <c r="DM714" s="275" t="n">
        <v>110.053183484045</v>
      </c>
      <c r="DN714" s="0" t="n">
        <v>120.635187885037</v>
      </c>
      <c r="DO714" s="0" t="n">
        <v>123.278641636306</v>
      </c>
      <c r="DP714" s="0" t="n">
        <v>125.922095387576</v>
      </c>
      <c r="DQ714" s="0" t="n">
        <v>128.565549138845</v>
      </c>
      <c r="DR714" s="0" t="n">
        <v>142.255664890161</v>
      </c>
      <c r="DS714" s="0" t="n">
        <v>149.31778344145</v>
      </c>
      <c r="DT714" s="0" t="n">
        <v>156.379901992738</v>
      </c>
      <c r="DU714" s="0" t="n">
        <v>163.442020544026</v>
      </c>
      <c r="DV714" s="0" t="n">
        <v>158.165718109831</v>
      </c>
      <c r="DW714" s="0" t="n">
        <v>160.292468266926</v>
      </c>
      <c r="DX714" s="0" t="n">
        <v>162.419218424021</v>
      </c>
      <c r="DY714" s="0" t="n">
        <v>164.545968581116</v>
      </c>
      <c r="DZ714" s="0" t="n">
        <v>161.965717721519</v>
      </c>
      <c r="EA714" s="275" t="n">
        <v>162.209667471938</v>
      </c>
      <c r="EB714" s="0" t="n">
        <v>162.453617222356</v>
      </c>
      <c r="EC714" s="0" t="n">
        <v>162.697566972775</v>
      </c>
      <c r="ED714" s="0" t="n">
        <v>162.74821626525</v>
      </c>
      <c r="EE714" s="0" t="n">
        <v>162.914845832491</v>
      </c>
      <c r="EF714" s="0" t="n">
        <v>163.081475399733</v>
      </c>
      <c r="EG714" s="0" t="n">
        <v>163.248104966974</v>
      </c>
      <c r="EH714" s="0" t="n">
        <v>165.288000742835</v>
      </c>
      <c r="EI714" s="0" t="n">
        <v>166.203936793524</v>
      </c>
      <c r="EJ714" s="0" t="n">
        <v>167.119872844213</v>
      </c>
      <c r="EK714" s="0" t="n">
        <v>168.035808894902</v>
      </c>
      <c r="EL714" s="0" t="n">
        <v>168.935968405215</v>
      </c>
      <c r="EM714" s="0" t="n">
        <v>169.845593839753</v>
      </c>
      <c r="EN714" s="0" t="n">
        <v>170.755219274292</v>
      </c>
      <c r="EO714" s="0" t="n">
        <v>171.664844708831</v>
      </c>
      <c r="EP714" s="0" t="n">
        <v>171.066698356155</v>
      </c>
      <c r="EQ714" s="0" t="n">
        <v>171.373215075807</v>
      </c>
      <c r="ER714" s="0" t="n">
        <v>171.67973179546</v>
      </c>
      <c r="ES714" s="0" t="n">
        <v>171.986248515113</v>
      </c>
      <c r="ET714" s="0" t="n">
        <v>170.496523188265</v>
      </c>
      <c r="EU714" s="0" t="n">
        <v>170.084543089318</v>
      </c>
      <c r="EV714" s="0" t="n">
        <v>169.67256299037</v>
      </c>
      <c r="EW714" s="0" t="n">
        <v>169.260582891423</v>
      </c>
      <c r="EX714" s="0" t="n">
        <v>165.231119778124</v>
      </c>
      <c r="EY714" s="0" t="n">
        <v>163.372146473436</v>
      </c>
      <c r="EZ714" s="0" t="n">
        <v>161.513173168747</v>
      </c>
      <c r="FA714" s="0" t="n">
        <v>159.654199864059</v>
      </c>
      <c r="FB714" s="0" t="n">
        <v>157.617009363839</v>
      </c>
      <c r="FC714" s="0" t="n">
        <v>155.686749180937</v>
      </c>
      <c r="FD714" s="0" t="n">
        <v>153.756488998036</v>
      </c>
      <c r="FE714" s="0" t="n">
        <v>151.826228815135</v>
      </c>
      <c r="FF714" s="0" t="n">
        <v>150.239477977092</v>
      </c>
      <c r="FG714" s="0" t="n">
        <v>148.446621532133</v>
      </c>
      <c r="FH714" s="0" t="n">
        <v>146.653765087175</v>
      </c>
      <c r="FI714" s="0" t="n">
        <v>144.860908642217</v>
      </c>
      <c r="FJ714" s="0" t="n">
        <v>143.721840515477</v>
      </c>
      <c r="FK714" s="0" t="n">
        <v>142.190499397806</v>
      </c>
      <c r="FL714" s="0" t="n">
        <v>140.659158280135</v>
      </c>
      <c r="FM714" s="0" t="n">
        <v>139.127817162464</v>
      </c>
      <c r="FN714" s="0" t="n">
        <v>138.121632146488</v>
      </c>
      <c r="FO714" s="0" t="n">
        <v>136.800353469494</v>
      </c>
      <c r="FP714" s="0" t="n">
        <v>135.479074792501</v>
      </c>
      <c r="FQ714" s="0" t="n">
        <v>134.157796115508</v>
      </c>
      <c r="FR714" s="0" t="n">
        <v>133.65955683471</v>
      </c>
      <c r="FS714" s="0" t="n">
        <v>132.667493916195</v>
      </c>
      <c r="FT714" s="0" t="n">
        <v>131.67543099768</v>
      </c>
      <c r="FU714" s="0" t="n">
        <v>130.683368079164</v>
      </c>
      <c r="FV714" s="0" t="n">
        <v>131.763809571976</v>
      </c>
      <c r="FW714" s="0" t="n">
        <v>131.600748417992</v>
      </c>
      <c r="FX714" s="0" t="n">
        <v>131.437687264008</v>
      </c>
      <c r="FY714" s="0" t="n">
        <v>131.274626110023</v>
      </c>
      <c r="FZ714" s="0" t="n">
        <v>130.587724954516</v>
      </c>
      <c r="GA714" s="0" t="n">
        <v>130.215127799923</v>
      </c>
      <c r="GB714" s="0" t="n">
        <v>129.842530645329</v>
      </c>
      <c r="GC714" s="0" t="n">
        <v>129.469933490736</v>
      </c>
      <c r="GD714" s="0" t="n">
        <v>128.626363026626</v>
      </c>
      <c r="GE714" s="0" t="n">
        <v>128.065376548226</v>
      </c>
      <c r="GF714" s="0" t="n">
        <v>127.504390069827</v>
      </c>
      <c r="GG714" s="0" t="n">
        <v>126.943403591427</v>
      </c>
      <c r="GH714" s="0" t="n">
        <v>126.406619886429</v>
      </c>
      <c r="GI714" s="0" t="n">
        <v>125.855314517391</v>
      </c>
      <c r="GJ714" s="0" t="n">
        <v>125.304009148352</v>
      </c>
      <c r="GK714" s="0" t="n">
        <v>124.752703779313</v>
      </c>
      <c r="GL714" s="0" t="n">
        <v>124.225183509267</v>
      </c>
      <c r="GM714" s="0" t="n">
        <v>123.683392179825</v>
      </c>
      <c r="GN714" s="0" t="n">
        <v>123.141600850384</v>
      </c>
      <c r="GO714" s="0" t="n">
        <v>122.599809520942</v>
      </c>
      <c r="GP714" s="0" t="n">
        <v>122.081392824015</v>
      </c>
      <c r="GQ714" s="0" t="n">
        <v>121.548951347579</v>
      </c>
      <c r="GR714" s="0" t="n">
        <v>121.016509871143</v>
      </c>
      <c r="GS714" s="0" t="n">
        <v>120.484068394707</v>
      </c>
      <c r="GT714" s="0" t="n">
        <v>119.974598167847</v>
      </c>
      <c r="GU714" s="0" t="n">
        <v>119.451345191241</v>
      </c>
      <c r="GV714" s="0" t="n">
        <v>118.928092214636</v>
      </c>
      <c r="GW714" s="0" t="n">
        <v>118.40483923803</v>
      </c>
      <c r="GX714" s="0" t="n">
        <v>117.904161089362</v>
      </c>
      <c r="GY714" s="0" t="n">
        <v>117.389938043932</v>
      </c>
      <c r="GZ714" s="0" t="n">
        <v>116.875714998501</v>
      </c>
      <c r="HA714" s="0" t="n">
        <v>116.36149195307</v>
      </c>
    </row>
    <row r="715" customFormat="false" ht="15" hidden="false" customHeight="false" outlineLevel="0" collapsed="false">
      <c r="A715" s="247" t="s">
        <v>99</v>
      </c>
      <c r="B715" s="265" t="s">
        <v>252</v>
      </c>
      <c r="C715" s="265"/>
      <c r="D715" s="249" t="s">
        <v>101</v>
      </c>
      <c r="E715" s="246"/>
      <c r="F715" s="19" t="s">
        <v>611</v>
      </c>
      <c r="G715" s="246" t="s">
        <v>103</v>
      </c>
      <c r="H715" s="246"/>
      <c r="I715" s="246"/>
      <c r="CL715" s="275"/>
      <c r="CM715" s="275"/>
      <c r="CN715" s="275"/>
      <c r="CO715" s="275"/>
      <c r="CP715" s="275" t="n">
        <v>115.801442024797</v>
      </c>
      <c r="CQ715" s="275" t="n">
        <v>301.864050806749</v>
      </c>
      <c r="CR715" s="275" t="n">
        <v>166.652188021347</v>
      </c>
      <c r="CS715" s="275" t="n">
        <v>254.062237773804</v>
      </c>
      <c r="CT715" s="275" t="n">
        <v>291.805197899848</v>
      </c>
      <c r="CU715" s="275" t="n">
        <v>227.477718398574</v>
      </c>
      <c r="CV715" s="275" t="n">
        <v>234.148109185716</v>
      </c>
      <c r="CW715" s="275" t="n">
        <v>59.4999907383939</v>
      </c>
      <c r="CX715" s="275" t="n">
        <v>167.061505641074</v>
      </c>
      <c r="CY715" s="275" t="n">
        <v>174.767364719726</v>
      </c>
      <c r="CZ715" s="275" t="n">
        <v>130.833815348961</v>
      </c>
      <c r="DA715" s="275" t="n">
        <v>93.1324742097376</v>
      </c>
      <c r="DB715" s="275" t="n">
        <v>146.662651645947</v>
      </c>
      <c r="DC715" s="275" t="n">
        <v>148.748196312376</v>
      </c>
      <c r="DD715" s="275" t="n">
        <v>150.833740978804</v>
      </c>
      <c r="DE715" s="275" t="n">
        <v>152.919285645233</v>
      </c>
      <c r="DF715" s="275" t="n">
        <v>135.639035429599</v>
      </c>
      <c r="DG715" s="275" t="n">
        <v>129.978262143203</v>
      </c>
      <c r="DH715" s="275" t="n">
        <v>124.317488856806</v>
      </c>
      <c r="DI715" s="275" t="n">
        <v>118.65671557041</v>
      </c>
      <c r="DJ715" s="275" t="n">
        <v>119.841819983848</v>
      </c>
      <c r="DK715" s="275" t="n">
        <v>116.919397777386</v>
      </c>
      <c r="DL715" s="275" t="n">
        <v>113.996975570923</v>
      </c>
      <c r="DM715" s="275" t="n">
        <v>111.07455336446</v>
      </c>
      <c r="DN715" s="0" t="n">
        <v>117.514879642794</v>
      </c>
      <c r="DO715" s="0" t="n">
        <v>118.33755683025</v>
      </c>
      <c r="DP715" s="0" t="n">
        <v>119.160234017706</v>
      </c>
      <c r="DQ715" s="0" t="n">
        <v>119.982911205162</v>
      </c>
      <c r="DR715" s="0" t="n">
        <v>134.083240464627</v>
      </c>
      <c r="DS715" s="0" t="n">
        <v>140.216978480886</v>
      </c>
      <c r="DT715" s="0" t="n">
        <v>146.350716497145</v>
      </c>
      <c r="DU715" s="0" t="n">
        <v>152.484454513405</v>
      </c>
      <c r="DV715" s="0" t="n">
        <v>148.088313263941</v>
      </c>
      <c r="DW715" s="0" t="n">
        <v>150.010099573911</v>
      </c>
      <c r="DX715" s="0" t="n">
        <v>151.931885883882</v>
      </c>
      <c r="DY715" s="0" t="n">
        <v>153.853672193852</v>
      </c>
      <c r="DZ715" s="0" t="n">
        <v>151.944640431493</v>
      </c>
      <c r="EA715" s="275" t="n">
        <v>152.334099512532</v>
      </c>
      <c r="EB715" s="0" t="n">
        <v>152.723558593571</v>
      </c>
      <c r="EC715" s="0" t="n">
        <v>153.113017674609</v>
      </c>
      <c r="ED715" s="0" t="n">
        <v>154.197743921601</v>
      </c>
      <c r="EE715" s="0" t="n">
        <v>154.865309869021</v>
      </c>
      <c r="EF715" s="0" t="n">
        <v>155.532875816441</v>
      </c>
      <c r="EG715" s="0" t="n">
        <v>156.200441763861</v>
      </c>
      <c r="EH715" s="0" t="n">
        <v>156.659920258148</v>
      </c>
      <c r="EI715" s="0" t="n">
        <v>157.244251224315</v>
      </c>
      <c r="EJ715" s="0" t="n">
        <v>157.828582190481</v>
      </c>
      <c r="EK715" s="0" t="n">
        <v>158.412913156648</v>
      </c>
      <c r="EL715" s="0" t="n">
        <v>158.52105263629</v>
      </c>
      <c r="EM715" s="0" t="n">
        <v>158.914907007847</v>
      </c>
      <c r="EN715" s="0" t="n">
        <v>159.308761379404</v>
      </c>
      <c r="EO715" s="0" t="n">
        <v>159.70261575096</v>
      </c>
      <c r="EP715" s="0" t="n">
        <v>159.050691530133</v>
      </c>
      <c r="EQ715" s="0" t="n">
        <v>159.026234464736</v>
      </c>
      <c r="ER715" s="0" t="n">
        <v>159.001777399339</v>
      </c>
      <c r="ES715" s="0" t="n">
        <v>158.977320333942</v>
      </c>
      <c r="ET715" s="0" t="n">
        <v>158.560042291429</v>
      </c>
      <c r="EU715" s="0" t="n">
        <v>158.378456835185</v>
      </c>
      <c r="EV715" s="0" t="n">
        <v>158.196871378942</v>
      </c>
      <c r="EW715" s="0" t="n">
        <v>158.015285922699</v>
      </c>
      <c r="EX715" s="0" t="n">
        <v>157.360807797269</v>
      </c>
      <c r="EY715" s="0" t="n">
        <v>156.990065273352</v>
      </c>
      <c r="EZ715" s="0" t="n">
        <v>156.619322749434</v>
      </c>
      <c r="FA715" s="0" t="n">
        <v>156.248580225516</v>
      </c>
      <c r="FB715" s="0" t="n">
        <v>153.427429856171</v>
      </c>
      <c r="FC715" s="0" t="n">
        <v>152.076524194083</v>
      </c>
      <c r="FD715" s="0" t="n">
        <v>150.725618531995</v>
      </c>
      <c r="FE715" s="0" t="n">
        <v>149.374712869906</v>
      </c>
      <c r="FF715" s="0" t="n">
        <v>146.280276503075</v>
      </c>
      <c r="FG715" s="0" t="n">
        <v>144.231958559089</v>
      </c>
      <c r="FH715" s="0" t="n">
        <v>142.183640615103</v>
      </c>
      <c r="FI715" s="0" t="n">
        <v>140.135322671118</v>
      </c>
      <c r="FJ715" s="0" t="n">
        <v>141.42758688239</v>
      </c>
      <c r="FK715" s="0" t="n">
        <v>140.715501800508</v>
      </c>
      <c r="FL715" s="0" t="n">
        <v>140.003416718626</v>
      </c>
      <c r="FM715" s="0" t="n">
        <v>139.291331636743</v>
      </c>
      <c r="FN715" s="0" t="n">
        <v>137.982073946891</v>
      </c>
      <c r="FO715" s="0" t="n">
        <v>137.03111982182</v>
      </c>
      <c r="FP715" s="0" t="n">
        <v>136.08016569675</v>
      </c>
      <c r="FQ715" s="0" t="n">
        <v>135.129211571679</v>
      </c>
      <c r="FR715" s="0" t="n">
        <v>134.661634518052</v>
      </c>
      <c r="FS715" s="0" t="n">
        <v>133.904031221559</v>
      </c>
      <c r="FT715" s="0" t="n">
        <v>133.146427925066</v>
      </c>
      <c r="FU715" s="0" t="n">
        <v>132.388824628572</v>
      </c>
      <c r="FV715" s="0" t="n">
        <v>132.878143615548</v>
      </c>
      <c r="FW715" s="0" t="n">
        <v>132.619309232443</v>
      </c>
      <c r="FX715" s="0" t="n">
        <v>132.360474849337</v>
      </c>
      <c r="FY715" s="0" t="n">
        <v>132.101640466231</v>
      </c>
      <c r="FZ715" s="0" t="n">
        <v>131.183165647866</v>
      </c>
      <c r="GA715" s="0" t="n">
        <v>130.660475090657</v>
      </c>
      <c r="GB715" s="0" t="n">
        <v>130.137784533448</v>
      </c>
      <c r="GC715" s="0" t="n">
        <v>129.615093976239</v>
      </c>
      <c r="GD715" s="0" t="n">
        <v>128.499079413286</v>
      </c>
      <c r="GE715" s="0" t="n">
        <v>127.73905925378</v>
      </c>
      <c r="GF715" s="0" t="n">
        <v>126.979039094273</v>
      </c>
      <c r="GG715" s="0" t="n">
        <v>126.219018934767</v>
      </c>
      <c r="GH715" s="0" t="n">
        <v>125.503295899304</v>
      </c>
      <c r="GI715" s="0" t="n">
        <v>124.760994589416</v>
      </c>
      <c r="GJ715" s="0" t="n">
        <v>124.018693279527</v>
      </c>
      <c r="GK715" s="0" t="n">
        <v>123.276391969638</v>
      </c>
      <c r="GL715" s="0" t="n">
        <v>122.57735505582</v>
      </c>
      <c r="GM715" s="0" t="n">
        <v>121.852359504359</v>
      </c>
      <c r="GN715" s="0" t="n">
        <v>121.127363952899</v>
      </c>
      <c r="GO715" s="0" t="n">
        <v>120.402368401438</v>
      </c>
      <c r="GP715" s="0" t="n">
        <v>119.71962859474</v>
      </c>
      <c r="GQ715" s="0" t="n">
        <v>119.011535341185</v>
      </c>
      <c r="GR715" s="0" t="n">
        <v>118.303442087629</v>
      </c>
      <c r="GS715" s="0" t="n">
        <v>117.595348834074</v>
      </c>
      <c r="GT715" s="0" t="n">
        <v>116.928526189325</v>
      </c>
      <c r="GU715" s="0" t="n">
        <v>116.236941179292</v>
      </c>
      <c r="GV715" s="0" t="n">
        <v>115.545356169258</v>
      </c>
      <c r="GW715" s="0" t="n">
        <v>114.853771159225</v>
      </c>
      <c r="GX715" s="0" t="n">
        <v>114.202494589164</v>
      </c>
      <c r="GY715" s="0" t="n">
        <v>113.52703295512</v>
      </c>
      <c r="GZ715" s="0" t="n">
        <v>112.851571321075</v>
      </c>
      <c r="HA715" s="0" t="n">
        <v>112.176109687031</v>
      </c>
    </row>
    <row r="716" customFormat="false" ht="15" hidden="false" customHeight="false" outlineLevel="0" collapsed="false">
      <c r="A716" s="247"/>
      <c r="B716" s="265"/>
      <c r="C716" s="265"/>
      <c r="D716" s="249"/>
      <c r="E716" s="246"/>
      <c r="F716" s="19"/>
      <c r="G716" s="246"/>
      <c r="H716" s="246"/>
      <c r="I716" s="246"/>
      <c r="CL716" s="275"/>
      <c r="CM716" s="275"/>
      <c r="CN716" s="275"/>
      <c r="CO716" s="275"/>
      <c r="CP716" s="275"/>
      <c r="CQ716" s="275"/>
      <c r="CR716" s="275"/>
      <c r="CS716" s="275"/>
      <c r="CT716" s="275"/>
      <c r="CU716" s="275"/>
      <c r="CV716" s="275"/>
      <c r="CW716" s="275"/>
      <c r="EA716" s="275"/>
    </row>
    <row r="717" customFormat="false" ht="15" hidden="false" customHeight="false" outlineLevel="0" collapsed="false">
      <c r="A717" s="247"/>
      <c r="B717" s="265"/>
      <c r="C717" s="265"/>
      <c r="D717" s="249"/>
      <c r="E717" s="246"/>
      <c r="F717" s="19"/>
      <c r="G717" s="246"/>
      <c r="H717" s="246"/>
      <c r="I717" s="246"/>
      <c r="CL717" s="275"/>
      <c r="CM717" s="275"/>
      <c r="CN717" s="275"/>
      <c r="CO717" s="275"/>
      <c r="CP717" s="275"/>
      <c r="CQ717" s="275"/>
      <c r="CR717" s="275"/>
      <c r="CS717" s="275"/>
      <c r="CT717" s="275"/>
      <c r="CU717" s="275"/>
      <c r="CV717" s="275"/>
      <c r="CW717" s="275"/>
      <c r="EA717" s="275"/>
    </row>
    <row r="718" customFormat="false" ht="15" hidden="false" customHeight="false" outlineLevel="0" collapsed="false">
      <c r="A718" s="247"/>
      <c r="B718" s="265"/>
      <c r="C718" s="265"/>
      <c r="D718" s="249"/>
      <c r="E718" s="246"/>
      <c r="F718" s="19"/>
      <c r="G718" s="246"/>
      <c r="H718" s="246"/>
      <c r="I718" s="246"/>
      <c r="CL718" s="275"/>
      <c r="CM718" s="275"/>
      <c r="CN718" s="275"/>
      <c r="CO718" s="275"/>
      <c r="CP718" s="275"/>
      <c r="CQ718" s="275"/>
      <c r="CR718" s="275"/>
      <c r="CS718" s="275"/>
      <c r="CT718" s="275"/>
      <c r="CU718" s="275"/>
      <c r="CV718" s="275"/>
      <c r="CW718" s="275"/>
      <c r="EA718" s="275"/>
    </row>
    <row r="719" customFormat="false" ht="15" hidden="false" customHeight="false" outlineLevel="0" collapsed="false">
      <c r="A719" s="247"/>
      <c r="B719" s="265"/>
      <c r="C719" s="265"/>
      <c r="D719" s="249"/>
      <c r="E719" s="246"/>
      <c r="F719" s="19"/>
      <c r="G719" s="246"/>
      <c r="H719" s="246"/>
      <c r="I719" s="246"/>
      <c r="CL719" s="275"/>
      <c r="CM719" s="275"/>
      <c r="CN719" s="275"/>
      <c r="CO719" s="275"/>
      <c r="CP719" s="275"/>
      <c r="CQ719" s="275"/>
      <c r="CR719" s="275"/>
      <c r="CS719" s="275"/>
      <c r="CT719" s="275"/>
      <c r="CU719" s="275"/>
      <c r="CV719" s="275"/>
      <c r="CW719" s="275"/>
      <c r="EA719" s="275"/>
    </row>
    <row r="720" customFormat="false" ht="15" hidden="false" customHeight="false" outlineLevel="0" collapsed="false">
      <c r="A720" s="247"/>
      <c r="B720" s="265"/>
      <c r="C720" s="265"/>
      <c r="D720" s="249"/>
      <c r="E720" s="246"/>
      <c r="F720" s="19"/>
      <c r="G720" s="246"/>
      <c r="H720" s="246"/>
      <c r="I720" s="246"/>
      <c r="CL720" s="275"/>
      <c r="CM720" s="275"/>
      <c r="CN720" s="275"/>
      <c r="CO720" s="275"/>
      <c r="CP720" s="275"/>
      <c r="CQ720" s="275"/>
      <c r="CR720" s="275"/>
      <c r="CS720" s="275"/>
      <c r="CT720" s="275"/>
      <c r="CU720" s="275"/>
      <c r="CV720" s="275"/>
      <c r="CW720" s="275"/>
      <c r="EA720" s="275"/>
    </row>
    <row r="721" customFormat="false" ht="15" hidden="false" customHeight="false" outlineLevel="0" collapsed="false">
      <c r="A721" s="247"/>
      <c r="B721" s="265"/>
      <c r="C721" s="265"/>
      <c r="D721" s="249"/>
      <c r="E721" s="246"/>
      <c r="F721" s="19"/>
      <c r="G721" s="246"/>
      <c r="H721" s="246"/>
      <c r="I721" s="246"/>
      <c r="CL721" s="275"/>
      <c r="CM721" s="275"/>
      <c r="CN721" s="275"/>
      <c r="CO721" s="275"/>
      <c r="CP721" s="275"/>
      <c r="CQ721" s="275"/>
      <c r="CR721" s="275"/>
      <c r="CS721" s="275"/>
      <c r="CT721" s="275"/>
      <c r="CU721" s="275"/>
      <c r="CV721" s="275"/>
      <c r="CW721" s="275"/>
      <c r="EA721" s="275"/>
    </row>
    <row r="722" customFormat="false" ht="15" hidden="false" customHeight="false" outlineLevel="0" collapsed="false">
      <c r="A722" s="247"/>
      <c r="B722" s="265"/>
      <c r="C722" s="265"/>
      <c r="D722" s="249"/>
      <c r="E722" s="246"/>
      <c r="F722" s="19"/>
      <c r="G722" s="246"/>
      <c r="H722" s="246"/>
      <c r="I722" s="246"/>
      <c r="CL722" s="275"/>
      <c r="CM722" s="275"/>
      <c r="CN722" s="275"/>
      <c r="CO722" s="275"/>
      <c r="CP722" s="275"/>
      <c r="CQ722" s="275"/>
      <c r="CR722" s="275"/>
      <c r="CS722" s="275"/>
      <c r="CT722" s="275"/>
      <c r="CU722" s="275"/>
      <c r="CV722" s="275"/>
      <c r="CW722" s="275"/>
      <c r="EA722" s="275"/>
    </row>
    <row r="723" customFormat="false" ht="15" hidden="false" customHeight="false" outlineLevel="0" collapsed="false">
      <c r="A723" s="247"/>
      <c r="B723" s="265"/>
      <c r="C723" s="265"/>
      <c r="D723" s="249"/>
      <c r="E723" s="246"/>
      <c r="F723" s="19"/>
      <c r="G723" s="246"/>
      <c r="H723" s="246"/>
      <c r="I723" s="246"/>
      <c r="CL723" s="275"/>
      <c r="CM723" s="275"/>
      <c r="CN723" s="275"/>
      <c r="CO723" s="275"/>
      <c r="CP723" s="275"/>
      <c r="CQ723" s="275"/>
      <c r="CR723" s="275"/>
      <c r="CS723" s="275"/>
      <c r="CT723" s="275"/>
      <c r="CU723" s="275"/>
      <c r="CV723" s="275"/>
      <c r="CW723" s="275"/>
      <c r="EA723" s="275"/>
    </row>
    <row r="724" customFormat="false" ht="15" hidden="false" customHeight="false" outlineLevel="0" collapsed="false">
      <c r="A724" s="247"/>
      <c r="B724" s="265"/>
      <c r="C724" s="265"/>
      <c r="D724" s="249"/>
      <c r="E724" s="246"/>
      <c r="F724" s="19"/>
      <c r="G724" s="246"/>
      <c r="H724" s="246"/>
      <c r="I724" s="246"/>
      <c r="CL724" s="275"/>
      <c r="CM724" s="275"/>
      <c r="CN724" s="275"/>
      <c r="CO724" s="275"/>
      <c r="CP724" s="275"/>
      <c r="CQ724" s="275"/>
      <c r="CR724" s="275"/>
      <c r="CS724" s="275"/>
      <c r="CT724" s="275"/>
      <c r="CU724" s="275"/>
      <c r="CV724" s="275"/>
      <c r="CW724" s="275"/>
      <c r="EA724" s="275"/>
    </row>
    <row r="725" customFormat="false" ht="15" hidden="false" customHeight="false" outlineLevel="0" collapsed="false">
      <c r="A725" s="247"/>
      <c r="B725" s="265"/>
      <c r="C725" s="265"/>
      <c r="D725" s="249"/>
      <c r="E725" s="246"/>
      <c r="F725" s="19"/>
      <c r="G725" s="246"/>
      <c r="H725" s="246"/>
      <c r="I725" s="246"/>
      <c r="CL725" s="275"/>
      <c r="CM725" s="275"/>
      <c r="CN725" s="275"/>
      <c r="CO725" s="275"/>
      <c r="CP725" s="275"/>
      <c r="CQ725" s="275"/>
      <c r="CR725" s="275"/>
      <c r="CS725" s="275"/>
      <c r="CT725" s="275"/>
      <c r="CU725" s="275"/>
      <c r="CV725" s="275"/>
      <c r="CW725" s="275"/>
      <c r="EA725" s="275"/>
    </row>
    <row r="726" customFormat="false" ht="15" hidden="false" customHeight="false" outlineLevel="0" collapsed="false">
      <c r="A726" s="247"/>
      <c r="B726" s="265"/>
      <c r="C726" s="265"/>
      <c r="D726" s="249"/>
      <c r="E726" s="246"/>
      <c r="F726" s="19"/>
      <c r="G726" s="246"/>
      <c r="H726" s="246"/>
      <c r="I726" s="246"/>
      <c r="CL726" s="275"/>
      <c r="CM726" s="275"/>
      <c r="CN726" s="275"/>
      <c r="CO726" s="275"/>
      <c r="CP726" s="275"/>
      <c r="CQ726" s="275"/>
      <c r="CR726" s="275"/>
      <c r="CS726" s="275"/>
      <c r="CT726" s="275"/>
      <c r="CU726" s="275"/>
      <c r="CV726" s="275"/>
      <c r="CW726" s="275"/>
      <c r="EA726" s="275"/>
    </row>
    <row r="727" customFormat="false" ht="15" hidden="false" customHeight="false" outlineLevel="0" collapsed="false">
      <c r="A727" s="247"/>
      <c r="B727" s="265"/>
      <c r="C727" s="265"/>
      <c r="D727" s="249"/>
      <c r="E727" s="246"/>
      <c r="F727" s="19"/>
      <c r="G727" s="246"/>
      <c r="H727" s="246"/>
      <c r="I727" s="246"/>
      <c r="CL727" s="275"/>
      <c r="CM727" s="275"/>
      <c r="CN727" s="275"/>
      <c r="CO727" s="275"/>
      <c r="CP727" s="275"/>
      <c r="CQ727" s="275"/>
      <c r="CR727" s="275"/>
      <c r="CS727" s="275"/>
      <c r="CT727" s="275"/>
      <c r="CU727" s="275"/>
      <c r="CV727" s="275"/>
      <c r="CW727" s="275"/>
      <c r="EA727" s="275"/>
    </row>
    <row r="728" customFormat="false" ht="15" hidden="false" customHeight="false" outlineLevel="0" collapsed="false">
      <c r="A728" s="250"/>
      <c r="B728" s="266"/>
      <c r="C728" s="266"/>
      <c r="D728" s="252"/>
      <c r="E728" s="253"/>
      <c r="F728" s="19"/>
      <c r="G728" s="253"/>
      <c r="H728" s="253"/>
      <c r="I728" s="253"/>
      <c r="CL728" s="275"/>
      <c r="CM728" s="275"/>
      <c r="CN728" s="275"/>
      <c r="CO728" s="275"/>
      <c r="CP728" s="275"/>
      <c r="CQ728" s="275"/>
      <c r="CR728" s="275"/>
      <c r="CS728" s="275"/>
      <c r="CT728" s="275"/>
      <c r="CU728" s="275"/>
      <c r="CV728" s="275"/>
      <c r="CW728" s="275"/>
      <c r="EA728" s="275"/>
    </row>
    <row r="729" customFormat="false" ht="15" hidden="false" customHeight="false" outlineLevel="0" collapsed="false">
      <c r="A729" s="250"/>
      <c r="B729" s="266"/>
      <c r="C729" s="266"/>
      <c r="D729" s="252"/>
      <c r="E729" s="253"/>
      <c r="F729" s="19"/>
      <c r="G729" s="253"/>
      <c r="H729" s="253"/>
      <c r="I729" s="253"/>
      <c r="CL729" s="275"/>
      <c r="CM729" s="275"/>
      <c r="CN729" s="275"/>
      <c r="CO729" s="275"/>
      <c r="CP729" s="275"/>
      <c r="CQ729" s="275"/>
      <c r="CR729" s="275"/>
      <c r="CS729" s="275"/>
      <c r="CT729" s="275"/>
      <c r="CU729" s="275"/>
      <c r="CV729" s="275"/>
      <c r="CW729" s="275"/>
      <c r="EA729" s="275"/>
    </row>
    <row r="730" customFormat="false" ht="15" hidden="false" customHeight="false" outlineLevel="0" collapsed="false">
      <c r="A730" s="250"/>
      <c r="B730" s="266"/>
      <c r="C730" s="266"/>
      <c r="D730" s="252"/>
      <c r="E730" s="253"/>
      <c r="F730" s="19"/>
      <c r="G730" s="253"/>
      <c r="H730" s="253"/>
      <c r="I730" s="253"/>
      <c r="CL730" s="275"/>
      <c r="CM730" s="275"/>
      <c r="CN730" s="275"/>
      <c r="CO730" s="275"/>
      <c r="CP730" s="275"/>
      <c r="CQ730" s="275"/>
      <c r="CR730" s="275"/>
      <c r="CS730" s="275"/>
      <c r="CT730" s="275"/>
      <c r="CU730" s="275"/>
      <c r="CV730" s="275"/>
      <c r="CW730" s="275"/>
      <c r="EA730" s="275"/>
    </row>
    <row r="731" customFormat="false" ht="15" hidden="false" customHeight="false" outlineLevel="0" collapsed="false">
      <c r="A731" s="250"/>
      <c r="B731" s="266"/>
      <c r="C731" s="266"/>
      <c r="D731" s="252"/>
      <c r="E731" s="253"/>
      <c r="F731" s="19"/>
      <c r="G731" s="253"/>
      <c r="H731" s="253"/>
      <c r="I731" s="253"/>
      <c r="CL731" s="275"/>
      <c r="CM731" s="275"/>
      <c r="CN731" s="275"/>
      <c r="CO731" s="275"/>
      <c r="CP731" s="275"/>
      <c r="CQ731" s="275"/>
      <c r="CR731" s="275"/>
      <c r="CS731" s="275"/>
      <c r="CT731" s="275"/>
      <c r="CU731" s="275"/>
      <c r="CV731" s="275"/>
      <c r="CW731" s="275"/>
      <c r="EA731" s="275"/>
    </row>
    <row r="732" customFormat="false" ht="15" hidden="false" customHeight="false" outlineLevel="0" collapsed="false">
      <c r="A732" s="250"/>
      <c r="B732" s="266"/>
      <c r="C732" s="266"/>
      <c r="D732" s="252"/>
      <c r="E732" s="253"/>
      <c r="F732" s="19"/>
      <c r="G732" s="253"/>
      <c r="H732" s="253"/>
      <c r="I732" s="253"/>
      <c r="CL732" s="275"/>
      <c r="CM732" s="275"/>
      <c r="CN732" s="275"/>
      <c r="CO732" s="275"/>
      <c r="CP732" s="275"/>
      <c r="CQ732" s="275"/>
      <c r="CR732" s="275"/>
      <c r="CS732" s="275"/>
      <c r="CT732" s="275"/>
      <c r="CU732" s="275"/>
      <c r="CV732" s="275"/>
      <c r="CW732" s="275"/>
      <c r="EA732" s="275"/>
    </row>
    <row r="733" customFormat="false" ht="15" hidden="false" customHeight="false" outlineLevel="0" collapsed="false">
      <c r="A733" s="250"/>
      <c r="B733" s="266"/>
      <c r="C733" s="266"/>
      <c r="D733" s="252"/>
      <c r="E733" s="253"/>
      <c r="F733" s="19"/>
      <c r="G733" s="253"/>
      <c r="H733" s="253"/>
      <c r="I733" s="253"/>
      <c r="CL733" s="275"/>
      <c r="CM733" s="275"/>
      <c r="CN733" s="275"/>
      <c r="CO733" s="275"/>
      <c r="CP733" s="275"/>
      <c r="CQ733" s="275"/>
      <c r="CR733" s="275"/>
      <c r="CS733" s="275"/>
      <c r="CT733" s="275"/>
      <c r="CU733" s="275"/>
      <c r="CV733" s="275"/>
      <c r="CW733" s="275"/>
      <c r="EA733" s="275"/>
    </row>
    <row r="734" customFormat="false" ht="15" hidden="false" customHeight="false" outlineLevel="0" collapsed="false">
      <c r="A734" s="250"/>
      <c r="B734" s="266"/>
      <c r="C734" s="266"/>
      <c r="D734" s="252"/>
      <c r="E734" s="253"/>
      <c r="F734" s="19"/>
      <c r="G734" s="253"/>
      <c r="H734" s="253"/>
      <c r="I734" s="253"/>
      <c r="CL734" s="275"/>
      <c r="CM734" s="275"/>
      <c r="CN734" s="275"/>
      <c r="CO734" s="275"/>
      <c r="CP734" s="275"/>
      <c r="CQ734" s="275"/>
      <c r="CR734" s="275"/>
      <c r="CS734" s="275"/>
      <c r="CT734" s="275"/>
      <c r="CU734" s="275"/>
      <c r="CV734" s="275"/>
      <c r="CW734" s="275"/>
      <c r="EA734" s="275"/>
    </row>
    <row r="735" customFormat="false" ht="15" hidden="false" customHeight="false" outlineLevel="0" collapsed="false">
      <c r="A735" s="250"/>
      <c r="B735" s="266"/>
      <c r="C735" s="266"/>
      <c r="D735" s="252"/>
      <c r="E735" s="253"/>
      <c r="F735" s="19"/>
      <c r="G735" s="253"/>
      <c r="H735" s="253"/>
      <c r="I735" s="253"/>
      <c r="CL735" s="275"/>
      <c r="CM735" s="275"/>
      <c r="CN735" s="275"/>
      <c r="CO735" s="275"/>
      <c r="CP735" s="275"/>
      <c r="CQ735" s="275"/>
      <c r="CR735" s="275"/>
      <c r="CS735" s="275"/>
      <c r="CT735" s="275"/>
      <c r="CU735" s="275"/>
      <c r="CV735" s="275"/>
      <c r="CW735" s="275"/>
      <c r="EA735" s="275"/>
    </row>
    <row r="736" customFormat="false" ht="15" hidden="false" customHeight="false" outlineLevel="0" collapsed="false">
      <c r="A736" s="250"/>
      <c r="B736" s="266"/>
      <c r="C736" s="266"/>
      <c r="D736" s="252"/>
      <c r="E736" s="253"/>
      <c r="F736" s="19"/>
      <c r="G736" s="253"/>
      <c r="H736" s="253"/>
      <c r="I736" s="253"/>
      <c r="CL736" s="275"/>
      <c r="CM736" s="275"/>
      <c r="CN736" s="275"/>
      <c r="CO736" s="275"/>
      <c r="CP736" s="275"/>
      <c r="CQ736" s="275"/>
      <c r="CR736" s="275"/>
      <c r="CS736" s="275"/>
      <c r="CT736" s="275"/>
      <c r="CU736" s="275"/>
      <c r="CV736" s="275"/>
      <c r="CW736" s="275"/>
      <c r="EA736" s="275"/>
    </row>
    <row r="737" customFormat="false" ht="15" hidden="false" customHeight="false" outlineLevel="0" collapsed="false">
      <c r="A737" s="250"/>
      <c r="B737" s="266"/>
      <c r="C737" s="266"/>
      <c r="D737" s="252"/>
      <c r="E737" s="253"/>
      <c r="F737" s="19"/>
      <c r="G737" s="253"/>
      <c r="H737" s="253"/>
      <c r="I737" s="253"/>
      <c r="CL737" s="275"/>
      <c r="CM737" s="275"/>
      <c r="CN737" s="275"/>
      <c r="CO737" s="275"/>
      <c r="CP737" s="275"/>
      <c r="CQ737" s="275"/>
      <c r="CR737" s="275"/>
      <c r="CS737" s="275"/>
      <c r="CT737" s="275"/>
      <c r="CU737" s="275"/>
      <c r="CV737" s="275"/>
      <c r="CW737" s="275"/>
      <c r="EA737" s="275"/>
    </row>
    <row r="738" customFormat="false" ht="15" hidden="false" customHeight="false" outlineLevel="0" collapsed="false">
      <c r="A738" s="250"/>
      <c r="B738" s="266"/>
      <c r="C738" s="266"/>
      <c r="D738" s="252"/>
      <c r="E738" s="253"/>
      <c r="F738" s="19"/>
      <c r="G738" s="253"/>
      <c r="H738" s="253"/>
      <c r="I738" s="253"/>
      <c r="CL738" s="275"/>
      <c r="CM738" s="275"/>
      <c r="CN738" s="275"/>
      <c r="CO738" s="275"/>
      <c r="CP738" s="275"/>
      <c r="CQ738" s="275"/>
      <c r="CR738" s="275"/>
      <c r="CS738" s="275"/>
      <c r="CT738" s="275"/>
      <c r="CU738" s="275"/>
      <c r="CV738" s="275"/>
      <c r="CW738" s="275"/>
      <c r="EA738" s="275"/>
    </row>
    <row r="739" customFormat="false" ht="15" hidden="false" customHeight="false" outlineLevel="0" collapsed="false">
      <c r="A739" s="250"/>
      <c r="B739" s="266"/>
      <c r="C739" s="266"/>
      <c r="D739" s="252"/>
      <c r="E739" s="253"/>
      <c r="F739" s="19"/>
      <c r="G739" s="253"/>
      <c r="H739" s="253"/>
      <c r="I739" s="253"/>
      <c r="CL739" s="275"/>
      <c r="CM739" s="275"/>
      <c r="CN739" s="275"/>
      <c r="CO739" s="275"/>
      <c r="CP739" s="275"/>
      <c r="CQ739" s="275"/>
      <c r="CR739" s="275"/>
      <c r="CS739" s="275"/>
      <c r="CT739" s="275"/>
      <c r="CU739" s="275"/>
      <c r="CV739" s="275"/>
      <c r="CW739" s="275"/>
      <c r="EA739" s="275"/>
    </row>
    <row r="740" customFormat="false" ht="15" hidden="false" customHeight="false" outlineLevel="0" collapsed="false">
      <c r="A740" s="250"/>
      <c r="B740" s="266"/>
      <c r="C740" s="266"/>
      <c r="D740" s="252"/>
      <c r="E740" s="253"/>
      <c r="F740" s="19"/>
      <c r="G740" s="253"/>
      <c r="H740" s="253"/>
      <c r="I740" s="253"/>
      <c r="CL740" s="275"/>
      <c r="CM740" s="275"/>
      <c r="CN740" s="275"/>
      <c r="CO740" s="275"/>
      <c r="CP740" s="275"/>
      <c r="CQ740" s="275"/>
      <c r="CR740" s="275"/>
      <c r="CS740" s="275"/>
      <c r="CT740" s="275"/>
      <c r="CU740" s="275"/>
      <c r="CV740" s="275"/>
      <c r="CW740" s="275"/>
      <c r="EA740" s="275"/>
    </row>
    <row r="741" customFormat="false" ht="15" hidden="false" customHeight="false" outlineLevel="0" collapsed="false">
      <c r="A741" s="250"/>
      <c r="B741" s="266"/>
      <c r="C741" s="266"/>
      <c r="D741" s="252"/>
      <c r="E741" s="253"/>
      <c r="F741" s="19"/>
      <c r="G741" s="253"/>
      <c r="H741" s="253"/>
      <c r="I741" s="253"/>
      <c r="CL741" s="275"/>
      <c r="CM741" s="275"/>
      <c r="CN741" s="275"/>
      <c r="CO741" s="275"/>
      <c r="CP741" s="275"/>
      <c r="CQ741" s="275"/>
      <c r="CR741" s="275"/>
      <c r="CS741" s="275"/>
      <c r="CT741" s="275"/>
      <c r="CU741" s="275"/>
      <c r="CV741" s="275"/>
      <c r="CW741" s="275"/>
      <c r="EA741" s="275"/>
    </row>
    <row r="742" customFormat="false" ht="15" hidden="false" customHeight="false" outlineLevel="0" collapsed="false">
      <c r="A742" s="250"/>
      <c r="B742" s="266"/>
      <c r="C742" s="266"/>
      <c r="D742" s="252"/>
      <c r="E742" s="253"/>
      <c r="F742" s="19"/>
      <c r="G742" s="253"/>
      <c r="H742" s="253"/>
      <c r="I742" s="253"/>
      <c r="CL742" s="275"/>
      <c r="CM742" s="275"/>
      <c r="CN742" s="275"/>
      <c r="CO742" s="275"/>
      <c r="CP742" s="275"/>
      <c r="CQ742" s="275"/>
      <c r="CR742" s="275"/>
      <c r="CS742" s="275"/>
      <c r="CT742" s="275"/>
      <c r="CU742" s="275"/>
      <c r="CV742" s="275"/>
      <c r="CW742" s="275"/>
      <c r="EA742" s="275"/>
    </row>
    <row r="743" customFormat="false" ht="15" hidden="false" customHeight="false" outlineLevel="0" collapsed="false">
      <c r="A743" s="250"/>
      <c r="B743" s="266"/>
      <c r="C743" s="266"/>
      <c r="D743" s="252"/>
      <c r="E743" s="253"/>
      <c r="F743" s="19"/>
      <c r="G743" s="253"/>
      <c r="H743" s="253"/>
      <c r="I743" s="253"/>
      <c r="CL743" s="275"/>
      <c r="CM743" s="275"/>
      <c r="CN743" s="275"/>
      <c r="CO743" s="275"/>
      <c r="CP743" s="275"/>
      <c r="CQ743" s="275"/>
      <c r="CR743" s="275"/>
      <c r="CS743" s="275"/>
      <c r="CT743" s="275"/>
      <c r="CU743" s="275"/>
      <c r="CV743" s="275"/>
      <c r="CW743" s="275"/>
      <c r="EA743" s="275"/>
    </row>
    <row r="744" customFormat="false" ht="15" hidden="false" customHeight="false" outlineLevel="0" collapsed="false">
      <c r="A744" s="250"/>
      <c r="B744" s="266"/>
      <c r="C744" s="266"/>
      <c r="D744" s="252"/>
      <c r="E744" s="253"/>
      <c r="F744" s="19"/>
      <c r="G744" s="253"/>
      <c r="H744" s="253"/>
      <c r="I744" s="253"/>
      <c r="CL744" s="275"/>
      <c r="CM744" s="275"/>
      <c r="CN744" s="275"/>
      <c r="CO744" s="275"/>
      <c r="CP744" s="275"/>
      <c r="CQ744" s="275"/>
      <c r="CR744" s="275"/>
      <c r="CS744" s="275"/>
      <c r="CT744" s="275"/>
      <c r="CU744" s="275"/>
      <c r="CV744" s="275"/>
      <c r="CW744" s="275"/>
      <c r="EA744" s="275"/>
    </row>
    <row r="745" customFormat="false" ht="15" hidden="false" customHeight="false" outlineLevel="0" collapsed="false">
      <c r="A745" s="250"/>
      <c r="B745" s="266"/>
      <c r="C745" s="266"/>
      <c r="D745" s="252"/>
      <c r="E745" s="253"/>
      <c r="F745" s="19"/>
      <c r="G745" s="253"/>
      <c r="H745" s="253"/>
      <c r="I745" s="253"/>
      <c r="CL745" s="275"/>
      <c r="CM745" s="275"/>
      <c r="CN745" s="275"/>
      <c r="CO745" s="275"/>
      <c r="CP745" s="275"/>
      <c r="CQ745" s="275"/>
      <c r="CR745" s="275"/>
      <c r="CS745" s="275"/>
      <c r="CT745" s="275"/>
      <c r="CU745" s="275"/>
      <c r="CV745" s="275"/>
      <c r="CW745" s="275"/>
      <c r="EA745" s="275"/>
    </row>
    <row r="746" customFormat="false" ht="15" hidden="false" customHeight="false" outlineLevel="0" collapsed="false">
      <c r="A746" s="250"/>
      <c r="B746" s="266"/>
      <c r="C746" s="266"/>
      <c r="D746" s="252"/>
      <c r="E746" s="253"/>
      <c r="F746" s="19"/>
      <c r="G746" s="253"/>
      <c r="H746" s="253"/>
      <c r="I746" s="253"/>
      <c r="CL746" s="275"/>
      <c r="CM746" s="275"/>
      <c r="CN746" s="275"/>
      <c r="CO746" s="275"/>
      <c r="CP746" s="275"/>
      <c r="CQ746" s="275"/>
      <c r="CR746" s="275"/>
      <c r="CS746" s="275"/>
      <c r="CT746" s="275"/>
      <c r="CU746" s="275"/>
      <c r="CV746" s="275"/>
      <c r="CW746" s="275"/>
      <c r="EA746" s="275"/>
    </row>
    <row r="747" customFormat="false" ht="15" hidden="false" customHeight="false" outlineLevel="0" collapsed="false">
      <c r="A747" s="250"/>
      <c r="B747" s="266"/>
      <c r="C747" s="266"/>
      <c r="D747" s="252"/>
      <c r="E747" s="253"/>
      <c r="F747" s="19"/>
      <c r="G747" s="253"/>
      <c r="H747" s="253"/>
      <c r="I747" s="253"/>
      <c r="CL747" s="275"/>
      <c r="CM747" s="275"/>
      <c r="CN747" s="275"/>
      <c r="CO747" s="275"/>
      <c r="CP747" s="275"/>
      <c r="CQ747" s="275"/>
      <c r="CR747" s="275"/>
      <c r="CS747" s="275"/>
      <c r="CT747" s="275"/>
      <c r="CU747" s="275"/>
      <c r="CV747" s="275"/>
      <c r="CW747" s="275"/>
      <c r="EA747" s="275"/>
    </row>
    <row r="748" customFormat="false" ht="15" hidden="false" customHeight="false" outlineLevel="0" collapsed="false">
      <c r="A748" s="247"/>
      <c r="B748" s="265"/>
      <c r="C748" s="265"/>
      <c r="D748" s="249"/>
      <c r="E748" s="246"/>
      <c r="F748" s="264"/>
      <c r="G748" s="246"/>
      <c r="H748" s="246"/>
      <c r="I748" s="246"/>
      <c r="CL748" s="275"/>
      <c r="CM748" s="275"/>
      <c r="CN748" s="275"/>
      <c r="CO748" s="275"/>
      <c r="CP748" s="275"/>
      <c r="CQ748" s="275"/>
      <c r="CR748" s="275"/>
      <c r="CS748" s="275"/>
      <c r="CT748" s="275"/>
      <c r="CU748" s="275"/>
      <c r="CV748" s="275"/>
      <c r="CW748" s="275"/>
      <c r="EA748" s="275"/>
    </row>
    <row r="749" customFormat="false" ht="15" hidden="false" customHeight="false" outlineLevel="0" collapsed="false">
      <c r="A749" s="247"/>
      <c r="B749" s="265"/>
      <c r="C749" s="265"/>
      <c r="D749" s="249"/>
      <c r="E749" s="246"/>
      <c r="F749" s="264"/>
      <c r="G749" s="246"/>
      <c r="H749" s="246"/>
      <c r="I749" s="246"/>
      <c r="CL749" s="275"/>
      <c r="CM749" s="275"/>
      <c r="CN749" s="275"/>
      <c r="CO749" s="275"/>
      <c r="CP749" s="275"/>
      <c r="CQ749" s="275"/>
      <c r="CR749" s="275"/>
      <c r="CS749" s="275"/>
      <c r="CT749" s="275"/>
      <c r="CU749" s="275"/>
      <c r="CV749" s="275"/>
      <c r="CW749" s="275"/>
      <c r="EA749" s="275"/>
    </row>
    <row r="750" customFormat="false" ht="15" hidden="false" customHeight="false" outlineLevel="0" collapsed="false">
      <c r="A750" s="247" t="s">
        <v>99</v>
      </c>
      <c r="B750" s="265" t="s">
        <v>613</v>
      </c>
      <c r="C750" s="265"/>
      <c r="D750" s="249" t="s">
        <v>101</v>
      </c>
      <c r="E750" s="246" t="s">
        <v>614</v>
      </c>
      <c r="F750" s="264" t="s">
        <v>614</v>
      </c>
      <c r="G750" s="246" t="s">
        <v>12</v>
      </c>
      <c r="H750" s="246" t="s">
        <v>615</v>
      </c>
      <c r="I750" s="246"/>
      <c r="CL750" s="275"/>
      <c r="CM750" s="275"/>
      <c r="CN750" s="275"/>
      <c r="CO750" s="275"/>
      <c r="CP750" s="275"/>
      <c r="CQ750" s="275"/>
      <c r="CR750" s="275"/>
      <c r="CS750" s="275"/>
      <c r="CT750" s="275"/>
      <c r="CU750" s="275"/>
      <c r="CV750" s="275"/>
      <c r="CW750" s="275"/>
      <c r="EA750" s="275"/>
    </row>
    <row r="751" customFormat="false" ht="15" hidden="false" customHeight="false" outlineLevel="0" collapsed="false">
      <c r="A751" s="247" t="s">
        <v>99</v>
      </c>
      <c r="B751" s="265" t="s">
        <v>613</v>
      </c>
      <c r="C751" s="265"/>
      <c r="D751" s="249" t="s">
        <v>101</v>
      </c>
      <c r="E751" s="246" t="s">
        <v>616</v>
      </c>
      <c r="F751" s="264" t="s">
        <v>616</v>
      </c>
      <c r="G751" s="246" t="s">
        <v>12</v>
      </c>
      <c r="H751" s="246" t="s">
        <v>617</v>
      </c>
      <c r="I751" s="246"/>
      <c r="CL751" s="275"/>
      <c r="CM751" s="275"/>
      <c r="CN751" s="275"/>
      <c r="CO751" s="275"/>
      <c r="CP751" s="275"/>
      <c r="CQ751" s="275"/>
      <c r="CR751" s="275"/>
      <c r="CS751" s="275"/>
      <c r="CT751" s="275"/>
      <c r="CU751" s="275"/>
      <c r="CV751" s="275"/>
      <c r="CW751" s="275"/>
      <c r="EA751" s="275"/>
    </row>
    <row r="752" customFormat="false" ht="15" hidden="false" customHeight="false" outlineLevel="0" collapsed="false">
      <c r="A752" s="247" t="s">
        <v>99</v>
      </c>
      <c r="B752" s="265" t="s">
        <v>613</v>
      </c>
      <c r="C752" s="265"/>
      <c r="D752" s="265" t="s">
        <v>101</v>
      </c>
      <c r="E752" s="246" t="s">
        <v>618</v>
      </c>
      <c r="F752" s="264" t="s">
        <v>618</v>
      </c>
      <c r="G752" s="246" t="s">
        <v>12</v>
      </c>
      <c r="H752" s="246" t="s">
        <v>617</v>
      </c>
      <c r="I752" s="246"/>
      <c r="CL752" s="275"/>
      <c r="CM752" s="275"/>
      <c r="CN752" s="275"/>
      <c r="CO752" s="275"/>
      <c r="CP752" s="275"/>
      <c r="CQ752" s="275"/>
      <c r="CR752" s="275"/>
      <c r="CS752" s="275"/>
      <c r="CT752" s="275"/>
      <c r="CU752" s="275"/>
      <c r="CV752" s="275"/>
      <c r="CW752" s="275"/>
      <c r="EA752" s="275"/>
    </row>
    <row r="753" customFormat="false" ht="15" hidden="false" customHeight="false" outlineLevel="0" collapsed="false">
      <c r="A753" s="247" t="s">
        <v>99</v>
      </c>
      <c r="B753" s="265" t="s">
        <v>613</v>
      </c>
      <c r="C753" s="265"/>
      <c r="D753" s="249" t="s">
        <v>101</v>
      </c>
      <c r="E753" s="246" t="s">
        <v>619</v>
      </c>
      <c r="F753" s="264" t="s">
        <v>619</v>
      </c>
      <c r="G753" s="246" t="s">
        <v>12</v>
      </c>
      <c r="H753" s="246" t="s">
        <v>617</v>
      </c>
      <c r="I753" s="246"/>
      <c r="CL753" s="275"/>
      <c r="CM753" s="275"/>
      <c r="CN753" s="275"/>
      <c r="CO753" s="275"/>
      <c r="CP753" s="275"/>
      <c r="CQ753" s="275"/>
      <c r="CR753" s="275"/>
      <c r="CS753" s="275"/>
      <c r="CT753" s="275"/>
      <c r="CU753" s="275"/>
      <c r="CV753" s="275"/>
      <c r="CW753" s="275"/>
      <c r="EA753" s="275"/>
    </row>
    <row r="754" customFormat="false" ht="15" hidden="false" customHeight="false" outlineLevel="0" collapsed="false">
      <c r="A754" s="247" t="s">
        <v>99</v>
      </c>
      <c r="B754" s="265" t="s">
        <v>613</v>
      </c>
      <c r="C754" s="265"/>
      <c r="D754" s="249" t="s">
        <v>101</v>
      </c>
      <c r="E754" s="246" t="s">
        <v>620</v>
      </c>
      <c r="F754" s="264" t="s">
        <v>620</v>
      </c>
      <c r="G754" s="246" t="s">
        <v>12</v>
      </c>
      <c r="H754" s="246" t="s">
        <v>617</v>
      </c>
      <c r="I754" s="246"/>
      <c r="CL754" s="275"/>
      <c r="CM754" s="275"/>
      <c r="CN754" s="275"/>
      <c r="CO754" s="275"/>
      <c r="CP754" s="275"/>
      <c r="CQ754" s="275"/>
      <c r="CR754" s="275"/>
      <c r="CS754" s="275"/>
      <c r="CT754" s="275"/>
      <c r="CU754" s="275"/>
      <c r="CV754" s="275"/>
      <c r="CW754" s="275"/>
      <c r="EA754" s="275"/>
    </row>
    <row r="755" customFormat="false" ht="15" hidden="false" customHeight="false" outlineLevel="0" collapsed="false">
      <c r="A755" s="247" t="s">
        <v>99</v>
      </c>
      <c r="B755" s="265" t="s">
        <v>613</v>
      </c>
      <c r="C755" s="265"/>
      <c r="D755" s="249" t="s">
        <v>101</v>
      </c>
      <c r="E755" s="246" t="s">
        <v>621</v>
      </c>
      <c r="F755" s="264" t="s">
        <v>621</v>
      </c>
      <c r="G755" s="246" t="s">
        <v>12</v>
      </c>
      <c r="H755" s="246" t="s">
        <v>617</v>
      </c>
      <c r="I755" s="246"/>
      <c r="CL755" s="275"/>
      <c r="CM755" s="275"/>
      <c r="CN755" s="275"/>
      <c r="CO755" s="275"/>
      <c r="CP755" s="275"/>
      <c r="CQ755" s="275"/>
      <c r="CR755" s="275"/>
      <c r="CS755" s="275"/>
      <c r="CT755" s="275"/>
      <c r="CU755" s="275"/>
      <c r="CV755" s="275"/>
      <c r="CW755" s="275"/>
      <c r="EA755" s="275"/>
    </row>
    <row r="756" customFormat="false" ht="15" hidden="false" customHeight="false" outlineLevel="0" collapsed="false">
      <c r="A756" s="247" t="s">
        <v>99</v>
      </c>
      <c r="B756" s="265" t="s">
        <v>613</v>
      </c>
      <c r="C756" s="265"/>
      <c r="D756" s="249" t="s">
        <v>101</v>
      </c>
      <c r="E756" s="246" t="s">
        <v>622</v>
      </c>
      <c r="F756" s="264" t="s">
        <v>622</v>
      </c>
      <c r="G756" s="246" t="s">
        <v>12</v>
      </c>
      <c r="H756" s="246" t="s">
        <v>617</v>
      </c>
      <c r="I756" s="246"/>
      <c r="CL756" s="275"/>
      <c r="CM756" s="275"/>
      <c r="CN756" s="275"/>
      <c r="CO756" s="275"/>
      <c r="CP756" s="275"/>
      <c r="CQ756" s="275"/>
      <c r="CR756" s="275"/>
      <c r="CS756" s="275"/>
      <c r="CT756" s="275"/>
      <c r="CU756" s="275"/>
      <c r="CV756" s="275"/>
      <c r="CW756" s="275"/>
      <c r="EA756" s="275"/>
    </row>
    <row r="757" customFormat="false" ht="15" hidden="false" customHeight="false" outlineLevel="0" collapsed="false">
      <c r="A757" s="247" t="s">
        <v>99</v>
      </c>
      <c r="B757" s="265" t="s">
        <v>613</v>
      </c>
      <c r="C757" s="265"/>
      <c r="D757" s="249" t="s">
        <v>101</v>
      </c>
      <c r="E757" s="246" t="s">
        <v>623</v>
      </c>
      <c r="F757" s="264" t="s">
        <v>623</v>
      </c>
      <c r="G757" s="246" t="s">
        <v>12</v>
      </c>
      <c r="H757" s="246" t="s">
        <v>624</v>
      </c>
      <c r="I757" s="246"/>
      <c r="CL757" s="275"/>
      <c r="CM757" s="275"/>
      <c r="CN757" s="275"/>
      <c r="CO757" s="275"/>
      <c r="CP757" s="275"/>
      <c r="CQ757" s="275"/>
      <c r="CR757" s="275"/>
      <c r="CS757" s="275"/>
      <c r="CT757" s="275"/>
      <c r="CU757" s="275"/>
      <c r="CV757" s="275"/>
      <c r="CW757" s="275"/>
      <c r="EA757" s="275"/>
    </row>
    <row r="758" customFormat="false" ht="15" hidden="false" customHeight="false" outlineLevel="0" collapsed="false">
      <c r="A758" s="247" t="s">
        <v>99</v>
      </c>
      <c r="B758" s="265" t="s">
        <v>613</v>
      </c>
      <c r="C758" s="265"/>
      <c r="D758" s="249" t="s">
        <v>101</v>
      </c>
      <c r="E758" s="246" t="s">
        <v>625</v>
      </c>
      <c r="F758" s="264" t="s">
        <v>626</v>
      </c>
      <c r="G758" s="246" t="s">
        <v>12</v>
      </c>
      <c r="H758" s="246" t="s">
        <v>627</v>
      </c>
      <c r="I758" s="246"/>
      <c r="CL758" s="275"/>
      <c r="CM758" s="275"/>
      <c r="CN758" s="275"/>
      <c r="CO758" s="275"/>
      <c r="CP758" s="275"/>
      <c r="CQ758" s="275"/>
      <c r="CR758" s="275"/>
      <c r="CS758" s="275"/>
      <c r="CT758" s="275"/>
      <c r="CU758" s="275"/>
      <c r="CV758" s="275"/>
      <c r="CW758" s="275"/>
      <c r="EA758" s="275"/>
    </row>
    <row r="759" customFormat="false" ht="15" hidden="false" customHeight="false" outlineLevel="0" collapsed="false">
      <c r="A759" s="247" t="s">
        <v>99</v>
      </c>
      <c r="B759" s="265" t="s">
        <v>613</v>
      </c>
      <c r="C759" s="265"/>
      <c r="D759" s="249" t="s">
        <v>101</v>
      </c>
      <c r="E759" s="246" t="s">
        <v>628</v>
      </c>
      <c r="F759" s="264" t="s">
        <v>629</v>
      </c>
      <c r="G759" s="246" t="s">
        <v>12</v>
      </c>
      <c r="H759" s="246" t="s">
        <v>627</v>
      </c>
      <c r="I759" s="246"/>
      <c r="CL759" s="275"/>
      <c r="CM759" s="275"/>
      <c r="CN759" s="275"/>
      <c r="CO759" s="275"/>
      <c r="CP759" s="275"/>
      <c r="CQ759" s="275"/>
      <c r="CR759" s="275"/>
      <c r="CS759" s="275"/>
      <c r="CT759" s="275"/>
      <c r="CU759" s="275"/>
      <c r="CV759" s="275"/>
      <c r="CW759" s="275"/>
      <c r="EA759" s="275"/>
    </row>
    <row r="760" customFormat="false" ht="15" hidden="false" customHeight="false" outlineLevel="0" collapsed="false">
      <c r="A760" s="247" t="s">
        <v>99</v>
      </c>
      <c r="B760" s="265" t="s">
        <v>613</v>
      </c>
      <c r="C760" s="265"/>
      <c r="D760" s="249" t="s">
        <v>101</v>
      </c>
      <c r="E760" s="246" t="s">
        <v>630</v>
      </c>
      <c r="F760" s="264" t="s">
        <v>630</v>
      </c>
      <c r="G760" s="246" t="s">
        <v>12</v>
      </c>
      <c r="H760" s="246" t="s">
        <v>617</v>
      </c>
      <c r="I760" s="246"/>
      <c r="CL760" s="275"/>
      <c r="CM760" s="275"/>
      <c r="CN760" s="275"/>
      <c r="CO760" s="275"/>
      <c r="CP760" s="275"/>
      <c r="CQ760" s="275"/>
      <c r="CR760" s="275"/>
      <c r="CS760" s="275"/>
      <c r="CT760" s="275"/>
      <c r="CU760" s="275"/>
      <c r="CV760" s="275"/>
      <c r="CW760" s="275"/>
      <c r="EA760" s="275"/>
    </row>
    <row r="761" customFormat="false" ht="15" hidden="false" customHeight="false" outlineLevel="0" collapsed="false">
      <c r="A761" s="247"/>
      <c r="B761" s="265"/>
      <c r="C761" s="265"/>
      <c r="D761" s="249"/>
      <c r="E761" s="246"/>
      <c r="F761" s="264"/>
      <c r="G761" s="246"/>
      <c r="H761" s="246"/>
      <c r="I761" s="246"/>
      <c r="CL761" s="275"/>
      <c r="CM761" s="275"/>
      <c r="CN761" s="275"/>
      <c r="CO761" s="275"/>
      <c r="CP761" s="275"/>
      <c r="CQ761" s="275"/>
      <c r="CR761" s="275"/>
      <c r="CS761" s="275"/>
      <c r="CT761" s="275"/>
      <c r="CU761" s="275"/>
      <c r="CV761" s="275"/>
      <c r="CW761" s="275"/>
      <c r="EA761" s="275"/>
    </row>
    <row r="762" customFormat="false" ht="15" hidden="false" customHeight="false" outlineLevel="0" collapsed="false">
      <c r="A762" s="247"/>
      <c r="B762" s="265"/>
      <c r="C762" s="265"/>
      <c r="D762" s="249"/>
      <c r="E762" s="246"/>
      <c r="F762" s="264"/>
      <c r="G762" s="246"/>
      <c r="H762" s="246"/>
      <c r="I762" s="246"/>
      <c r="CL762" s="275"/>
      <c r="CM762" s="275"/>
      <c r="CN762" s="275"/>
      <c r="CO762" s="275"/>
      <c r="CP762" s="275"/>
      <c r="CQ762" s="275"/>
      <c r="CR762" s="275"/>
      <c r="CS762" s="275"/>
      <c r="CT762" s="275"/>
      <c r="CU762" s="275"/>
      <c r="CV762" s="275"/>
      <c r="CW762" s="275"/>
      <c r="EA762" s="275"/>
    </row>
    <row r="763" customFormat="false" ht="15" hidden="false" customHeight="false" outlineLevel="0" collapsed="false">
      <c r="A763" s="247"/>
      <c r="B763" s="265"/>
      <c r="C763" s="265"/>
      <c r="D763" s="249"/>
      <c r="E763" s="246"/>
      <c r="F763" s="264"/>
      <c r="G763" s="246"/>
      <c r="H763" s="246"/>
      <c r="I763" s="246"/>
      <c r="CL763" s="275"/>
      <c r="CM763" s="275"/>
      <c r="CN763" s="275"/>
      <c r="CO763" s="275"/>
      <c r="CP763" s="275"/>
      <c r="CQ763" s="275"/>
      <c r="CR763" s="275"/>
      <c r="CS763" s="275"/>
      <c r="CT763" s="275"/>
      <c r="CU763" s="275"/>
      <c r="CV763" s="275"/>
      <c r="CW763" s="275"/>
      <c r="EA763" s="275"/>
    </row>
    <row r="764" customFormat="false" ht="15" hidden="false" customHeight="false" outlineLevel="0" collapsed="false">
      <c r="A764" s="247"/>
      <c r="B764" s="265"/>
      <c r="C764" s="265"/>
      <c r="D764" s="249"/>
      <c r="E764" s="246"/>
      <c r="F764" s="264"/>
      <c r="G764" s="246"/>
      <c r="H764" s="246"/>
      <c r="I764" s="246"/>
      <c r="CL764" s="275"/>
      <c r="CM764" s="275"/>
      <c r="CN764" s="275"/>
      <c r="CO764" s="275"/>
      <c r="CP764" s="275"/>
      <c r="CQ764" s="275"/>
      <c r="CR764" s="275"/>
      <c r="CS764" s="275"/>
      <c r="CT764" s="275"/>
      <c r="CU764" s="275"/>
      <c r="CV764" s="275"/>
      <c r="CW764" s="275"/>
      <c r="EA764" s="275"/>
    </row>
    <row r="765" customFormat="false" ht="15" hidden="false" customHeight="false" outlineLevel="0" collapsed="false">
      <c r="A765" s="247"/>
      <c r="B765" s="265"/>
      <c r="C765" s="265"/>
      <c r="D765" s="249"/>
      <c r="E765" s="246"/>
      <c r="F765" s="264"/>
      <c r="G765" s="246"/>
      <c r="H765" s="246"/>
      <c r="I765" s="246"/>
      <c r="CL765" s="275"/>
      <c r="CM765" s="275"/>
      <c r="CN765" s="275"/>
      <c r="CO765" s="275"/>
      <c r="CP765" s="275"/>
      <c r="CQ765" s="275"/>
      <c r="CR765" s="275"/>
      <c r="CS765" s="275"/>
      <c r="CT765" s="275"/>
      <c r="CU765" s="275"/>
      <c r="CV765" s="275"/>
      <c r="CW765" s="275"/>
      <c r="EA765" s="275"/>
    </row>
    <row r="766" customFormat="false" ht="15" hidden="false" customHeight="false" outlineLevel="0" collapsed="false">
      <c r="A766" s="247"/>
      <c r="B766" s="265"/>
      <c r="C766" s="265"/>
      <c r="D766" s="249"/>
      <c r="E766" s="246"/>
      <c r="F766" s="264"/>
      <c r="G766" s="246"/>
      <c r="H766" s="246"/>
      <c r="I766" s="246"/>
      <c r="CL766" s="275"/>
      <c r="CM766" s="275"/>
      <c r="CN766" s="275"/>
      <c r="CO766" s="275"/>
      <c r="CP766" s="275"/>
      <c r="CQ766" s="275"/>
      <c r="CR766" s="275"/>
      <c r="CS766" s="275"/>
      <c r="CT766" s="275"/>
      <c r="CU766" s="275"/>
      <c r="CV766" s="275"/>
      <c r="CW766" s="275"/>
      <c r="EA766" s="275"/>
    </row>
    <row r="767" customFormat="false" ht="15" hidden="false" customHeight="false" outlineLevel="0" collapsed="false">
      <c r="A767" s="247"/>
      <c r="B767" s="265"/>
      <c r="C767" s="265"/>
      <c r="D767" s="249"/>
      <c r="E767" s="246"/>
      <c r="F767" s="264"/>
      <c r="G767" s="246"/>
      <c r="H767" s="246"/>
      <c r="I767" s="246"/>
      <c r="CL767" s="275"/>
      <c r="CM767" s="275"/>
      <c r="CN767" s="275"/>
      <c r="CO767" s="275"/>
      <c r="CP767" s="275"/>
      <c r="CQ767" s="275"/>
      <c r="CR767" s="275"/>
      <c r="CS767" s="275"/>
      <c r="CT767" s="275"/>
      <c r="CU767" s="275"/>
      <c r="CV767" s="275"/>
      <c r="CW767" s="275"/>
      <c r="EA767" s="275"/>
    </row>
    <row r="768" customFormat="false" ht="15" hidden="false" customHeight="false" outlineLevel="0" collapsed="false">
      <c r="A768" s="250"/>
      <c r="B768" s="266"/>
      <c r="C768" s="266"/>
      <c r="D768" s="252"/>
      <c r="E768" s="253"/>
      <c r="F768" s="19"/>
      <c r="G768" s="253"/>
      <c r="H768" s="253"/>
      <c r="I768" s="253"/>
      <c r="CL768" s="275"/>
      <c r="CM768" s="275"/>
      <c r="CN768" s="275"/>
      <c r="CO768" s="275"/>
      <c r="CP768" s="275"/>
      <c r="CQ768" s="275"/>
      <c r="CR768" s="275"/>
      <c r="CS768" s="275"/>
      <c r="CT768" s="275"/>
      <c r="CU768" s="275"/>
      <c r="CV768" s="275"/>
      <c r="CW768" s="275"/>
      <c r="EA768" s="275"/>
    </row>
    <row r="769" customFormat="false" ht="15" hidden="false" customHeight="false" outlineLevel="0" collapsed="false">
      <c r="A769" s="250"/>
      <c r="B769" s="266"/>
      <c r="C769" s="266"/>
      <c r="D769" s="252"/>
      <c r="E769" s="253"/>
      <c r="F769" s="19"/>
      <c r="G769" s="253"/>
      <c r="H769" s="253"/>
      <c r="I769" s="253"/>
      <c r="CL769" s="275"/>
      <c r="CM769" s="275"/>
      <c r="CN769" s="275"/>
      <c r="CO769" s="275"/>
      <c r="CP769" s="275"/>
      <c r="CQ769" s="275"/>
      <c r="CR769" s="275"/>
      <c r="CS769" s="275"/>
      <c r="CT769" s="275"/>
      <c r="CU769" s="275"/>
      <c r="CV769" s="275"/>
      <c r="CW769" s="275"/>
      <c r="EA769" s="275"/>
    </row>
    <row r="770" customFormat="false" ht="15" hidden="false" customHeight="false" outlineLevel="0" collapsed="false">
      <c r="A770" s="250"/>
      <c r="B770" s="266"/>
      <c r="C770" s="266"/>
      <c r="D770" s="252"/>
      <c r="E770" s="253"/>
      <c r="F770" s="19"/>
      <c r="G770" s="253"/>
      <c r="H770" s="253"/>
      <c r="I770" s="253"/>
      <c r="CL770" s="275"/>
      <c r="CM770" s="275"/>
      <c r="CN770" s="275"/>
      <c r="CO770" s="275"/>
      <c r="CP770" s="275"/>
      <c r="CQ770" s="275"/>
      <c r="CR770" s="275"/>
      <c r="CS770" s="275"/>
      <c r="CT770" s="275"/>
      <c r="CU770" s="275"/>
      <c r="CV770" s="275"/>
      <c r="CW770" s="275"/>
      <c r="EA770" s="275"/>
    </row>
    <row r="771" customFormat="false" ht="15" hidden="false" customHeight="false" outlineLevel="0" collapsed="false">
      <c r="A771" s="250"/>
      <c r="B771" s="266"/>
      <c r="C771" s="266"/>
      <c r="D771" s="252"/>
      <c r="E771" s="253"/>
      <c r="F771" s="19"/>
      <c r="G771" s="253"/>
      <c r="H771" s="253"/>
      <c r="I771" s="253"/>
      <c r="CL771" s="275"/>
      <c r="CM771" s="275"/>
      <c r="CN771" s="275"/>
      <c r="CO771" s="275"/>
      <c r="CP771" s="275"/>
      <c r="CQ771" s="275"/>
      <c r="CR771" s="275"/>
      <c r="CS771" s="275"/>
      <c r="CT771" s="275"/>
      <c r="CU771" s="275"/>
      <c r="CV771" s="275"/>
      <c r="CW771" s="275"/>
      <c r="EA771" s="275"/>
    </row>
    <row r="772" customFormat="false" ht="15" hidden="false" customHeight="false" outlineLevel="0" collapsed="false">
      <c r="A772" s="250"/>
      <c r="B772" s="266"/>
      <c r="C772" s="266"/>
      <c r="D772" s="252"/>
      <c r="E772" s="253"/>
      <c r="F772" s="19"/>
      <c r="G772" s="253"/>
      <c r="H772" s="253"/>
      <c r="I772" s="253"/>
      <c r="CL772" s="275"/>
      <c r="CM772" s="275"/>
      <c r="CN772" s="275"/>
      <c r="CO772" s="275"/>
      <c r="CP772" s="275"/>
      <c r="CQ772" s="275"/>
      <c r="CR772" s="275"/>
      <c r="CS772" s="275"/>
      <c r="CT772" s="275"/>
      <c r="CU772" s="275"/>
      <c r="CV772" s="275"/>
      <c r="CW772" s="275"/>
      <c r="EA772" s="275"/>
    </row>
    <row r="773" customFormat="false" ht="15" hidden="false" customHeight="false" outlineLevel="0" collapsed="false">
      <c r="A773" s="250"/>
      <c r="B773" s="266"/>
      <c r="C773" s="266"/>
      <c r="D773" s="252"/>
      <c r="E773" s="253"/>
      <c r="F773" s="19"/>
      <c r="G773" s="253"/>
      <c r="H773" s="253"/>
      <c r="I773" s="253"/>
      <c r="CL773" s="275"/>
      <c r="CM773" s="275"/>
      <c r="CN773" s="275"/>
      <c r="CO773" s="275"/>
      <c r="CP773" s="275"/>
      <c r="CQ773" s="275"/>
      <c r="CR773" s="275"/>
      <c r="CS773" s="275"/>
      <c r="CT773" s="275"/>
      <c r="CU773" s="275"/>
      <c r="CV773" s="275"/>
      <c r="CW773" s="275"/>
      <c r="EA773" s="275"/>
    </row>
    <row r="774" customFormat="false" ht="15" hidden="false" customHeight="false" outlineLevel="0" collapsed="false">
      <c r="A774" s="250"/>
      <c r="B774" s="266"/>
      <c r="C774" s="266"/>
      <c r="D774" s="252"/>
      <c r="E774" s="253"/>
      <c r="F774" s="19"/>
      <c r="G774" s="253"/>
      <c r="H774" s="253"/>
      <c r="I774" s="253"/>
      <c r="CL774" s="275"/>
      <c r="CM774" s="275"/>
      <c r="CN774" s="275"/>
      <c r="CO774" s="275"/>
      <c r="CP774" s="275"/>
      <c r="CQ774" s="275"/>
      <c r="CR774" s="275"/>
      <c r="CS774" s="275"/>
      <c r="CT774" s="275"/>
      <c r="CU774" s="275"/>
      <c r="CV774" s="275"/>
      <c r="CW774" s="275"/>
      <c r="EA774" s="275"/>
    </row>
    <row r="775" customFormat="false" ht="15" hidden="false" customHeight="false" outlineLevel="0" collapsed="false">
      <c r="A775" s="250"/>
      <c r="B775" s="266"/>
      <c r="C775" s="266"/>
      <c r="D775" s="252"/>
      <c r="E775" s="253"/>
      <c r="F775" s="19"/>
      <c r="G775" s="253"/>
      <c r="H775" s="253"/>
      <c r="I775" s="253"/>
      <c r="CL775" s="275"/>
      <c r="CM775" s="275"/>
      <c r="CN775" s="275"/>
      <c r="CO775" s="275"/>
      <c r="CP775" s="275"/>
      <c r="CQ775" s="275"/>
      <c r="CR775" s="275"/>
      <c r="CS775" s="275"/>
      <c r="CT775" s="275"/>
      <c r="CU775" s="275"/>
      <c r="CV775" s="275"/>
      <c r="CW775" s="275"/>
      <c r="EA775" s="275"/>
    </row>
    <row r="776" customFormat="false" ht="15" hidden="false" customHeight="false" outlineLevel="0" collapsed="false">
      <c r="A776" s="250"/>
      <c r="B776" s="266"/>
      <c r="C776" s="266"/>
      <c r="D776" s="252"/>
      <c r="E776" s="253"/>
      <c r="F776" s="19"/>
      <c r="G776" s="253"/>
      <c r="H776" s="253"/>
      <c r="I776" s="253"/>
      <c r="CL776" s="275"/>
      <c r="CM776" s="275"/>
      <c r="CN776" s="275"/>
      <c r="CO776" s="275"/>
      <c r="CP776" s="275"/>
      <c r="CQ776" s="275"/>
      <c r="CR776" s="275"/>
      <c r="CS776" s="275"/>
      <c r="CT776" s="275"/>
      <c r="CU776" s="275"/>
      <c r="CV776" s="275"/>
      <c r="CW776" s="275"/>
      <c r="EA776" s="275"/>
    </row>
    <row r="777" customFormat="false" ht="15" hidden="false" customHeight="false" outlineLevel="0" collapsed="false">
      <c r="A777" s="250"/>
      <c r="B777" s="266"/>
      <c r="C777" s="266"/>
      <c r="D777" s="252"/>
      <c r="E777" s="253"/>
      <c r="F777" s="19"/>
      <c r="G777" s="253"/>
      <c r="H777" s="253"/>
      <c r="I777" s="253"/>
      <c r="CL777" s="275"/>
      <c r="CM777" s="275"/>
      <c r="CN777" s="275"/>
      <c r="CO777" s="275"/>
      <c r="CP777" s="275"/>
      <c r="CQ777" s="275"/>
      <c r="CR777" s="275"/>
      <c r="CS777" s="275"/>
      <c r="CT777" s="275"/>
      <c r="CU777" s="275"/>
      <c r="CV777" s="275"/>
      <c r="CW777" s="275"/>
      <c r="EA777" s="275"/>
    </row>
    <row r="778" customFormat="false" ht="15" hidden="false" customHeight="false" outlineLevel="0" collapsed="false">
      <c r="A778" s="250"/>
      <c r="B778" s="266"/>
      <c r="C778" s="266"/>
      <c r="D778" s="252"/>
      <c r="E778" s="253"/>
      <c r="F778" s="19"/>
      <c r="G778" s="253"/>
      <c r="H778" s="253"/>
      <c r="I778" s="253"/>
      <c r="CL778" s="275"/>
      <c r="CM778" s="275"/>
      <c r="CN778" s="275"/>
      <c r="CO778" s="275"/>
      <c r="CP778" s="275"/>
      <c r="CQ778" s="275"/>
      <c r="CR778" s="275"/>
      <c r="CS778" s="275"/>
      <c r="CT778" s="275"/>
      <c r="CU778" s="275"/>
      <c r="CV778" s="275"/>
      <c r="CW778" s="275"/>
      <c r="EA778" s="275"/>
    </row>
    <row r="779" customFormat="false" ht="15" hidden="false" customHeight="false" outlineLevel="0" collapsed="false">
      <c r="A779" s="250"/>
      <c r="B779" s="266"/>
      <c r="C779" s="266"/>
      <c r="D779" s="252"/>
      <c r="E779" s="253"/>
      <c r="F779" s="19"/>
      <c r="G779" s="253"/>
      <c r="H779" s="253"/>
      <c r="I779" s="253"/>
      <c r="CL779" s="275"/>
      <c r="CM779" s="275"/>
      <c r="CN779" s="275"/>
      <c r="CO779" s="275"/>
      <c r="CP779" s="275"/>
      <c r="CQ779" s="275"/>
      <c r="CR779" s="275"/>
      <c r="CS779" s="275"/>
      <c r="CT779" s="275"/>
      <c r="CU779" s="275"/>
      <c r="CV779" s="275"/>
      <c r="CW779" s="275"/>
      <c r="EA779" s="275"/>
    </row>
    <row r="780" customFormat="false" ht="15" hidden="false" customHeight="false" outlineLevel="0" collapsed="false">
      <c r="A780" s="250"/>
      <c r="B780" s="266"/>
      <c r="C780" s="266"/>
      <c r="D780" s="252"/>
      <c r="E780" s="253"/>
      <c r="F780" s="19"/>
      <c r="G780" s="253"/>
      <c r="H780" s="253"/>
      <c r="I780" s="253"/>
      <c r="CL780" s="275"/>
      <c r="CM780" s="275"/>
      <c r="CN780" s="275"/>
      <c r="CO780" s="275"/>
      <c r="CP780" s="275"/>
      <c r="CQ780" s="275"/>
      <c r="CR780" s="275"/>
      <c r="CS780" s="275"/>
      <c r="CT780" s="275"/>
      <c r="CU780" s="275"/>
      <c r="CV780" s="275"/>
      <c r="CW780" s="275"/>
      <c r="EA780" s="275"/>
    </row>
    <row r="781" customFormat="false" ht="15" hidden="false" customHeight="false" outlineLevel="0" collapsed="false">
      <c r="A781" s="250"/>
      <c r="B781" s="266"/>
      <c r="C781" s="266"/>
      <c r="D781" s="252"/>
      <c r="E781" s="253"/>
      <c r="F781" s="19"/>
      <c r="G781" s="253"/>
      <c r="H781" s="253"/>
      <c r="I781" s="253"/>
      <c r="CL781" s="275"/>
      <c r="CM781" s="275"/>
      <c r="CN781" s="275"/>
      <c r="CO781" s="275"/>
      <c r="CP781" s="275"/>
      <c r="CQ781" s="275"/>
      <c r="CR781" s="275"/>
      <c r="CS781" s="275"/>
      <c r="CT781" s="275"/>
      <c r="CU781" s="275"/>
      <c r="CV781" s="275"/>
      <c r="CW781" s="275"/>
      <c r="EA781" s="275"/>
    </row>
    <row r="782" customFormat="false" ht="15" hidden="false" customHeight="false" outlineLevel="0" collapsed="false">
      <c r="A782" s="250"/>
      <c r="B782" s="266"/>
      <c r="C782" s="266"/>
      <c r="D782" s="252"/>
      <c r="E782" s="253"/>
      <c r="F782" s="19"/>
      <c r="G782" s="253"/>
      <c r="H782" s="253"/>
      <c r="I782" s="253"/>
      <c r="CL782" s="275"/>
      <c r="CM782" s="275"/>
      <c r="CN782" s="275"/>
      <c r="CO782" s="275"/>
      <c r="CP782" s="275"/>
      <c r="CQ782" s="275"/>
      <c r="CR782" s="275"/>
      <c r="CS782" s="275"/>
      <c r="CT782" s="275"/>
      <c r="CU782" s="275"/>
      <c r="CV782" s="275"/>
      <c r="CW782" s="275"/>
      <c r="EA782" s="275"/>
    </row>
    <row r="783" customFormat="false" ht="15" hidden="false" customHeight="false" outlineLevel="0" collapsed="false">
      <c r="A783" s="250"/>
      <c r="B783" s="266"/>
      <c r="C783" s="266"/>
      <c r="D783" s="252"/>
      <c r="E783" s="253"/>
      <c r="F783" s="19"/>
      <c r="G783" s="253"/>
      <c r="H783" s="253"/>
      <c r="I783" s="253"/>
      <c r="CL783" s="275"/>
      <c r="CM783" s="275"/>
      <c r="CN783" s="275"/>
      <c r="CO783" s="275"/>
      <c r="CP783" s="275"/>
      <c r="CQ783" s="275"/>
      <c r="CR783" s="275"/>
      <c r="CS783" s="275"/>
      <c r="CT783" s="275"/>
      <c r="CU783" s="275"/>
      <c r="CV783" s="275"/>
      <c r="CW783" s="275"/>
      <c r="EA783" s="275"/>
    </row>
    <row r="784" customFormat="false" ht="15" hidden="false" customHeight="false" outlineLevel="0" collapsed="false">
      <c r="A784" s="250"/>
      <c r="B784" s="266"/>
      <c r="C784" s="266"/>
      <c r="D784" s="252"/>
      <c r="E784" s="253"/>
      <c r="F784" s="19"/>
      <c r="G784" s="253"/>
      <c r="H784" s="253"/>
      <c r="I784" s="253"/>
      <c r="CL784" s="275"/>
      <c r="CM784" s="275"/>
      <c r="CN784" s="275"/>
      <c r="CO784" s="275"/>
      <c r="CP784" s="275"/>
      <c r="CQ784" s="275"/>
      <c r="CR784" s="275"/>
      <c r="CS784" s="275"/>
      <c r="CT784" s="275"/>
      <c r="CU784" s="275"/>
      <c r="CV784" s="275"/>
      <c r="CW784" s="275"/>
      <c r="EA784" s="275"/>
    </row>
    <row r="785" customFormat="false" ht="15" hidden="false" customHeight="false" outlineLevel="0" collapsed="false">
      <c r="A785" s="250"/>
      <c r="B785" s="266"/>
      <c r="C785" s="266"/>
      <c r="D785" s="252"/>
      <c r="E785" s="253"/>
      <c r="F785" s="19"/>
      <c r="G785" s="253"/>
      <c r="H785" s="253"/>
      <c r="I785" s="253"/>
      <c r="CL785" s="275"/>
      <c r="CM785" s="275"/>
      <c r="CN785" s="275"/>
      <c r="CO785" s="275"/>
      <c r="CP785" s="275"/>
      <c r="CQ785" s="275"/>
      <c r="CR785" s="275"/>
      <c r="CS785" s="275"/>
      <c r="CT785" s="275"/>
      <c r="CU785" s="275"/>
      <c r="CV785" s="275"/>
      <c r="CW785" s="275"/>
      <c r="EA785" s="275"/>
    </row>
    <row r="786" customFormat="false" ht="15" hidden="false" customHeight="false" outlineLevel="0" collapsed="false">
      <c r="A786" s="250"/>
      <c r="B786" s="266"/>
      <c r="C786" s="266"/>
      <c r="D786" s="252"/>
      <c r="E786" s="253"/>
      <c r="F786" s="19"/>
      <c r="G786" s="253"/>
      <c r="H786" s="253"/>
      <c r="I786" s="253"/>
      <c r="CL786" s="275"/>
      <c r="CM786" s="275"/>
      <c r="CN786" s="275"/>
      <c r="CO786" s="275"/>
      <c r="CP786" s="275"/>
      <c r="CQ786" s="275"/>
      <c r="CR786" s="275"/>
      <c r="CS786" s="275"/>
      <c r="CT786" s="275"/>
      <c r="CU786" s="275"/>
      <c r="CV786" s="275"/>
      <c r="CW786" s="275"/>
      <c r="EA786" s="275"/>
    </row>
    <row r="787" customFormat="false" ht="15" hidden="false" customHeight="false" outlineLevel="0" collapsed="false">
      <c r="A787" s="250"/>
      <c r="B787" s="266"/>
      <c r="C787" s="266"/>
      <c r="D787" s="252"/>
      <c r="E787" s="253"/>
      <c r="F787" s="19"/>
      <c r="G787" s="253"/>
      <c r="H787" s="253"/>
      <c r="I787" s="253"/>
      <c r="CL787" s="275"/>
      <c r="CM787" s="275"/>
      <c r="CN787" s="275"/>
      <c r="CO787" s="275"/>
      <c r="CP787" s="275"/>
      <c r="CQ787" s="275"/>
      <c r="CR787" s="275"/>
      <c r="CS787" s="275"/>
      <c r="CT787" s="275"/>
      <c r="CU787" s="275"/>
      <c r="CV787" s="275"/>
      <c r="CW787" s="275"/>
      <c r="EA787" s="275"/>
    </row>
    <row r="788" customFormat="false" ht="15" hidden="false" customHeight="false" outlineLevel="0" collapsed="false">
      <c r="A788" s="247"/>
      <c r="B788" s="265"/>
      <c r="C788" s="265"/>
      <c r="D788" s="249"/>
      <c r="E788" s="246"/>
      <c r="F788" s="19"/>
      <c r="G788" s="246"/>
      <c r="H788" s="246"/>
      <c r="I788" s="246"/>
      <c r="CL788" s="275"/>
      <c r="CM788" s="275"/>
      <c r="CN788" s="275"/>
      <c r="CO788" s="275"/>
      <c r="CP788" s="275"/>
      <c r="CQ788" s="275"/>
      <c r="CR788" s="275"/>
      <c r="CS788" s="275"/>
      <c r="CT788" s="275"/>
      <c r="CU788" s="275"/>
      <c r="CV788" s="275"/>
      <c r="CW788" s="275"/>
      <c r="EA788" s="275"/>
    </row>
    <row r="789" customFormat="false" ht="15" hidden="false" customHeight="false" outlineLevel="0" collapsed="false">
      <c r="A789" s="247"/>
      <c r="B789" s="265"/>
      <c r="C789" s="265"/>
      <c r="D789" s="249"/>
      <c r="E789" s="246"/>
      <c r="F789" s="19"/>
      <c r="G789" s="246"/>
      <c r="H789" s="246"/>
      <c r="I789" s="246"/>
      <c r="CL789" s="275"/>
      <c r="CM789" s="275"/>
      <c r="CN789" s="275"/>
      <c r="CO789" s="275"/>
      <c r="CP789" s="275"/>
      <c r="CQ789" s="275"/>
      <c r="CR789" s="275"/>
      <c r="CS789" s="275"/>
      <c r="CT789" s="275"/>
      <c r="CU789" s="275"/>
      <c r="CV789" s="275"/>
      <c r="CW789" s="275"/>
      <c r="EA789" s="275"/>
    </row>
    <row r="790" customFormat="false" ht="15" hidden="false" customHeight="false" outlineLevel="0" collapsed="false">
      <c r="A790" s="247"/>
      <c r="B790" s="265"/>
      <c r="C790" s="265"/>
      <c r="D790" s="249"/>
      <c r="E790" s="246"/>
      <c r="F790" s="19"/>
      <c r="G790" s="246"/>
      <c r="H790" s="246"/>
      <c r="I790" s="246"/>
      <c r="CL790" s="275"/>
      <c r="CM790" s="275"/>
      <c r="CN790" s="275"/>
      <c r="CO790" s="275"/>
      <c r="CP790" s="275"/>
      <c r="CQ790" s="275"/>
      <c r="CR790" s="275"/>
      <c r="CS790" s="275"/>
      <c r="CT790" s="275"/>
      <c r="CU790" s="275"/>
      <c r="CV790" s="275"/>
      <c r="CW790" s="275"/>
      <c r="EA790" s="275"/>
    </row>
    <row r="791" customFormat="false" ht="15" hidden="false" customHeight="false" outlineLevel="0" collapsed="false">
      <c r="A791" s="247"/>
      <c r="B791" s="265"/>
      <c r="C791" s="265"/>
      <c r="D791" s="249"/>
      <c r="E791" s="246"/>
      <c r="F791" s="19"/>
      <c r="G791" s="246"/>
      <c r="H791" s="246"/>
      <c r="I791" s="246"/>
      <c r="CL791" s="275"/>
      <c r="CM791" s="275"/>
      <c r="CN791" s="275"/>
      <c r="CO791" s="275"/>
      <c r="CP791" s="275"/>
      <c r="CQ791" s="275"/>
      <c r="CR791" s="275"/>
      <c r="CS791" s="275"/>
      <c r="CT791" s="275"/>
      <c r="CU791" s="275"/>
      <c r="CV791" s="275"/>
      <c r="CW791" s="275"/>
      <c r="EA791" s="275"/>
    </row>
    <row r="792" customFormat="false" ht="15" hidden="false" customHeight="false" outlineLevel="0" collapsed="false">
      <c r="A792" s="247"/>
      <c r="B792" s="265"/>
      <c r="C792" s="265"/>
      <c r="D792" s="249"/>
      <c r="E792" s="246"/>
      <c r="F792" s="19"/>
      <c r="G792" s="246"/>
      <c r="H792" s="246"/>
      <c r="I792" s="246"/>
      <c r="CL792" s="275"/>
      <c r="CM792" s="275"/>
      <c r="CN792" s="275"/>
      <c r="CO792" s="275"/>
      <c r="CP792" s="275"/>
      <c r="CQ792" s="275"/>
      <c r="CR792" s="275"/>
      <c r="CS792" s="275"/>
      <c r="CT792" s="275"/>
      <c r="CU792" s="275"/>
      <c r="CV792" s="275"/>
      <c r="CW792" s="275"/>
      <c r="EA792" s="275"/>
    </row>
    <row r="793" customFormat="false" ht="15" hidden="false" customHeight="false" outlineLevel="0" collapsed="false">
      <c r="A793" s="247"/>
      <c r="B793" s="265"/>
      <c r="C793" s="265"/>
      <c r="D793" s="249"/>
      <c r="E793" s="246"/>
      <c r="F793" s="19"/>
      <c r="G793" s="246"/>
      <c r="H793" s="246"/>
      <c r="I793" s="246"/>
      <c r="CL793" s="275"/>
      <c r="CM793" s="275"/>
      <c r="CN793" s="275"/>
      <c r="CO793" s="275"/>
      <c r="CP793" s="275"/>
      <c r="CQ793" s="275"/>
      <c r="CR793" s="275"/>
      <c r="CS793" s="275"/>
      <c r="CT793" s="275"/>
      <c r="CU793" s="275"/>
      <c r="CV793" s="275"/>
      <c r="CW793" s="275"/>
      <c r="EA793" s="275"/>
    </row>
    <row r="794" customFormat="false" ht="15" hidden="false" customHeight="false" outlineLevel="0" collapsed="false">
      <c r="A794" s="247"/>
      <c r="B794" s="265"/>
      <c r="C794" s="265"/>
      <c r="D794" s="249"/>
      <c r="E794" s="246"/>
      <c r="F794" s="19"/>
      <c r="G794" s="246"/>
      <c r="H794" s="246"/>
      <c r="I794" s="246"/>
      <c r="CL794" s="275"/>
      <c r="CM794" s="275"/>
      <c r="CN794" s="275"/>
      <c r="CO794" s="275"/>
      <c r="CP794" s="275"/>
      <c r="CQ794" s="275"/>
      <c r="CR794" s="275"/>
      <c r="CS794" s="275"/>
      <c r="CT794" s="275"/>
      <c r="CU794" s="275"/>
      <c r="CV794" s="275"/>
      <c r="CW794" s="275"/>
      <c r="EA794" s="275"/>
    </row>
    <row r="795" customFormat="false" ht="15" hidden="false" customHeight="false" outlineLevel="0" collapsed="false">
      <c r="A795" s="247"/>
      <c r="B795" s="265"/>
      <c r="C795" s="265"/>
      <c r="D795" s="249"/>
      <c r="E795" s="246"/>
      <c r="F795" s="19"/>
      <c r="G795" s="246"/>
      <c r="H795" s="246"/>
      <c r="I795" s="246"/>
      <c r="CL795" s="275"/>
      <c r="CM795" s="275"/>
      <c r="CN795" s="275"/>
      <c r="CO795" s="275"/>
      <c r="CP795" s="275"/>
      <c r="CQ795" s="275"/>
      <c r="CR795" s="275"/>
      <c r="CS795" s="275"/>
      <c r="CT795" s="275"/>
      <c r="CU795" s="275"/>
      <c r="CV795" s="275"/>
      <c r="CW795" s="275"/>
      <c r="EA795" s="275"/>
    </row>
    <row r="796" customFormat="false" ht="15" hidden="false" customHeight="false" outlineLevel="0" collapsed="false">
      <c r="A796" s="247"/>
      <c r="B796" s="265"/>
      <c r="C796" s="265"/>
      <c r="D796" s="249"/>
      <c r="E796" s="246"/>
      <c r="F796" s="19"/>
      <c r="G796" s="246"/>
      <c r="H796" s="246"/>
      <c r="I796" s="246"/>
      <c r="CL796" s="275"/>
      <c r="CM796" s="275"/>
      <c r="CN796" s="275"/>
      <c r="CO796" s="275"/>
      <c r="CP796" s="275"/>
      <c r="CQ796" s="275"/>
      <c r="CR796" s="275"/>
      <c r="CS796" s="275"/>
      <c r="CT796" s="275"/>
      <c r="CU796" s="275"/>
      <c r="CV796" s="275"/>
      <c r="CW796" s="275"/>
      <c r="EA796" s="275"/>
    </row>
    <row r="797" customFormat="false" ht="15" hidden="false" customHeight="false" outlineLevel="0" collapsed="false">
      <c r="A797" s="247"/>
      <c r="B797" s="265"/>
      <c r="C797" s="265"/>
      <c r="D797" s="249"/>
      <c r="E797" s="246"/>
      <c r="F797" s="19"/>
      <c r="G797" s="246"/>
      <c r="H797" s="246"/>
      <c r="I797" s="246"/>
      <c r="CL797" s="275"/>
      <c r="CM797" s="275"/>
      <c r="CN797" s="275"/>
      <c r="CO797" s="275"/>
      <c r="CP797" s="275"/>
      <c r="CQ797" s="275"/>
      <c r="CR797" s="275"/>
      <c r="CS797" s="275"/>
      <c r="CT797" s="275"/>
      <c r="CU797" s="275"/>
      <c r="CV797" s="275"/>
      <c r="CW797" s="275"/>
      <c r="EA797" s="275"/>
    </row>
    <row r="798" customFormat="false" ht="15" hidden="false" customHeight="false" outlineLevel="0" collapsed="false">
      <c r="A798" s="247"/>
      <c r="B798" s="265"/>
      <c r="C798" s="265"/>
      <c r="D798" s="249"/>
      <c r="E798" s="246"/>
      <c r="F798" s="19"/>
      <c r="G798" s="246"/>
      <c r="H798" s="246"/>
      <c r="I798" s="246"/>
      <c r="CL798" s="275"/>
      <c r="CM798" s="275"/>
      <c r="CN798" s="275"/>
      <c r="CO798" s="275"/>
      <c r="CP798" s="275"/>
      <c r="CQ798" s="275"/>
      <c r="CR798" s="275"/>
      <c r="CS798" s="275"/>
      <c r="CT798" s="275"/>
      <c r="CU798" s="275"/>
      <c r="CV798" s="275"/>
      <c r="CW798" s="275"/>
      <c r="EA798" s="275"/>
    </row>
    <row r="799" customFormat="false" ht="15" hidden="false" customHeight="false" outlineLevel="0" collapsed="false">
      <c r="A799" s="247"/>
      <c r="B799" s="265"/>
      <c r="C799" s="265"/>
      <c r="D799" s="249"/>
      <c r="E799" s="246"/>
      <c r="F799" s="19"/>
      <c r="G799" s="246"/>
      <c r="H799" s="246"/>
      <c r="I799" s="246"/>
      <c r="CL799" s="275"/>
      <c r="CM799" s="275"/>
      <c r="CN799" s="275"/>
      <c r="CO799" s="275"/>
      <c r="CP799" s="275"/>
      <c r="CQ799" s="275"/>
      <c r="CR799" s="275"/>
      <c r="CS799" s="275"/>
      <c r="CT799" s="275"/>
      <c r="CU799" s="275"/>
      <c r="CV799" s="275"/>
      <c r="CW799" s="275"/>
      <c r="EA799" s="275"/>
    </row>
    <row r="800" customFormat="false" ht="15" hidden="false" customHeight="false" outlineLevel="0" collapsed="false">
      <c r="A800" s="247"/>
      <c r="B800" s="265"/>
      <c r="C800" s="265"/>
      <c r="D800" s="249"/>
      <c r="E800" s="246"/>
      <c r="F800" s="19"/>
      <c r="G800" s="246"/>
      <c r="H800" s="246"/>
      <c r="I800" s="246"/>
      <c r="CL800" s="275"/>
      <c r="CM800" s="275"/>
      <c r="CN800" s="275"/>
      <c r="CO800" s="275"/>
      <c r="CP800" s="275"/>
      <c r="CQ800" s="275"/>
      <c r="CR800" s="275"/>
      <c r="CS800" s="275"/>
      <c r="CT800" s="275"/>
      <c r="CU800" s="275"/>
      <c r="CV800" s="275"/>
      <c r="CW800" s="275"/>
      <c r="EA800" s="275"/>
    </row>
    <row r="801" customFormat="false" ht="15" hidden="false" customHeight="false" outlineLevel="0" collapsed="false">
      <c r="A801" s="247"/>
      <c r="B801" s="265"/>
      <c r="C801" s="265"/>
      <c r="D801" s="249"/>
      <c r="E801" s="246"/>
      <c r="F801" s="19"/>
      <c r="G801" s="246"/>
      <c r="H801" s="246"/>
      <c r="I801" s="246"/>
      <c r="CL801" s="275"/>
      <c r="CM801" s="275"/>
      <c r="CN801" s="275"/>
      <c r="CO801" s="275"/>
      <c r="CP801" s="275"/>
      <c r="CQ801" s="275"/>
      <c r="CR801" s="275"/>
      <c r="CS801" s="275"/>
      <c r="CT801" s="275"/>
      <c r="CU801" s="275"/>
      <c r="CV801" s="275"/>
      <c r="CW801" s="275"/>
      <c r="EA801" s="275"/>
    </row>
    <row r="802" customFormat="false" ht="15" hidden="false" customHeight="false" outlineLevel="0" collapsed="false">
      <c r="A802" s="247"/>
      <c r="B802" s="265"/>
      <c r="C802" s="265"/>
      <c r="D802" s="249"/>
      <c r="E802" s="246"/>
      <c r="F802" s="19"/>
      <c r="G802" s="246"/>
      <c r="H802" s="246"/>
      <c r="I802" s="246"/>
      <c r="CL802" s="275"/>
      <c r="CM802" s="275"/>
      <c r="CN802" s="275"/>
      <c r="CO802" s="275"/>
      <c r="CP802" s="275"/>
      <c r="CQ802" s="275"/>
      <c r="CR802" s="275"/>
      <c r="CS802" s="275"/>
      <c r="CT802" s="275"/>
      <c r="CU802" s="275"/>
      <c r="CV802" s="275"/>
      <c r="CW802" s="275"/>
      <c r="EA802" s="275"/>
    </row>
    <row r="803" customFormat="false" ht="15" hidden="false" customHeight="false" outlineLevel="0" collapsed="false">
      <c r="A803" s="247"/>
      <c r="B803" s="265"/>
      <c r="C803" s="265"/>
      <c r="D803" s="249"/>
      <c r="E803" s="246"/>
      <c r="F803" s="19"/>
      <c r="G803" s="246"/>
      <c r="H803" s="246"/>
      <c r="I803" s="246"/>
      <c r="CL803" s="275"/>
      <c r="CM803" s="275"/>
      <c r="CN803" s="275"/>
      <c r="CO803" s="275"/>
      <c r="CP803" s="275"/>
      <c r="CQ803" s="275"/>
      <c r="CR803" s="275"/>
      <c r="CS803" s="275"/>
      <c r="CT803" s="275"/>
      <c r="CU803" s="275"/>
      <c r="CV803" s="275"/>
      <c r="CW803" s="275"/>
      <c r="EA803" s="275"/>
    </row>
    <row r="804" customFormat="false" ht="15" hidden="false" customHeight="false" outlineLevel="0" collapsed="false">
      <c r="A804" s="247"/>
      <c r="B804" s="265"/>
      <c r="C804" s="265"/>
      <c r="D804" s="249"/>
      <c r="E804" s="246"/>
      <c r="F804" s="19"/>
      <c r="G804" s="246"/>
      <c r="H804" s="246"/>
      <c r="I804" s="246"/>
      <c r="CL804" s="275"/>
      <c r="CM804" s="275"/>
      <c r="CN804" s="275"/>
      <c r="CO804" s="275"/>
      <c r="CP804" s="275"/>
      <c r="CQ804" s="275"/>
      <c r="CR804" s="275"/>
      <c r="CS804" s="275"/>
      <c r="CT804" s="275"/>
      <c r="CU804" s="275"/>
      <c r="CV804" s="275"/>
      <c r="CW804" s="275"/>
      <c r="EA804" s="275"/>
    </row>
    <row r="805" customFormat="false" ht="15" hidden="false" customHeight="false" outlineLevel="0" collapsed="false">
      <c r="A805" s="247"/>
      <c r="B805" s="265"/>
      <c r="C805" s="265"/>
      <c r="D805" s="249"/>
      <c r="E805" s="246"/>
      <c r="F805" s="19"/>
      <c r="G805" s="246"/>
      <c r="H805" s="246"/>
      <c r="I805" s="246"/>
      <c r="CL805" s="275"/>
      <c r="CM805" s="275"/>
      <c r="CN805" s="275"/>
      <c r="CO805" s="275"/>
      <c r="CP805" s="275"/>
      <c r="CQ805" s="275"/>
      <c r="CR805" s="275"/>
      <c r="CS805" s="275"/>
      <c r="CT805" s="275"/>
      <c r="CU805" s="275"/>
      <c r="CV805" s="275"/>
      <c r="CW805" s="275"/>
      <c r="EA805" s="275"/>
    </row>
    <row r="806" customFormat="false" ht="15" hidden="false" customHeight="false" outlineLevel="0" collapsed="false">
      <c r="A806" s="247"/>
      <c r="B806" s="265"/>
      <c r="C806" s="265"/>
      <c r="D806" s="249"/>
      <c r="E806" s="246"/>
      <c r="F806" s="19"/>
      <c r="G806" s="246"/>
      <c r="H806" s="246"/>
      <c r="I806" s="246"/>
      <c r="CL806" s="275"/>
      <c r="CM806" s="275"/>
      <c r="CN806" s="275"/>
      <c r="CO806" s="275"/>
      <c r="CP806" s="275"/>
      <c r="CQ806" s="275"/>
      <c r="CR806" s="275"/>
      <c r="CS806" s="275"/>
      <c r="CT806" s="275"/>
      <c r="CU806" s="275"/>
      <c r="CV806" s="275"/>
      <c r="CW806" s="275"/>
      <c r="EA806" s="275"/>
    </row>
    <row r="807" customFormat="false" ht="15" hidden="false" customHeight="false" outlineLevel="0" collapsed="false">
      <c r="A807" s="247"/>
      <c r="B807" s="265"/>
      <c r="C807" s="265"/>
      <c r="D807" s="249"/>
      <c r="E807" s="246"/>
      <c r="F807" s="19"/>
      <c r="G807" s="246"/>
      <c r="H807" s="246"/>
      <c r="I807" s="246"/>
      <c r="CL807" s="275"/>
      <c r="CM807" s="275"/>
      <c r="CN807" s="275"/>
      <c r="CO807" s="275"/>
      <c r="CP807" s="275"/>
      <c r="CQ807" s="275"/>
      <c r="CR807" s="275"/>
      <c r="CS807" s="275"/>
      <c r="CT807" s="275"/>
      <c r="CU807" s="275"/>
      <c r="CV807" s="275"/>
      <c r="CW807" s="275"/>
      <c r="EA807" s="275"/>
    </row>
    <row r="808" customFormat="false" ht="15" hidden="false" customHeight="false" outlineLevel="0" collapsed="false">
      <c r="A808" s="250"/>
      <c r="B808" s="266"/>
      <c r="C808" s="266"/>
      <c r="D808" s="252"/>
      <c r="E808" s="253"/>
      <c r="F808" s="19"/>
      <c r="G808" s="253"/>
      <c r="H808" s="253"/>
      <c r="I808" s="253"/>
      <c r="CL808" s="275"/>
      <c r="CM808" s="275"/>
      <c r="CN808" s="275"/>
      <c r="CO808" s="275"/>
      <c r="CP808" s="275"/>
      <c r="CQ808" s="275"/>
      <c r="CR808" s="275"/>
      <c r="CS808" s="275"/>
      <c r="CT808" s="275"/>
      <c r="CU808" s="275"/>
      <c r="CV808" s="275"/>
      <c r="CW808" s="275"/>
      <c r="EA808" s="275"/>
    </row>
    <row r="809" customFormat="false" ht="15" hidden="false" customHeight="false" outlineLevel="0" collapsed="false">
      <c r="A809" s="250"/>
      <c r="B809" s="266"/>
      <c r="C809" s="266"/>
      <c r="D809" s="252"/>
      <c r="E809" s="253"/>
      <c r="F809" s="19"/>
      <c r="G809" s="253"/>
      <c r="H809" s="253"/>
      <c r="I809" s="253"/>
      <c r="CL809" s="275"/>
      <c r="CM809" s="275"/>
      <c r="CN809" s="275"/>
      <c r="CO809" s="275"/>
      <c r="CP809" s="275"/>
      <c r="CQ809" s="275"/>
      <c r="CR809" s="275"/>
      <c r="CS809" s="275"/>
      <c r="CT809" s="275"/>
      <c r="CU809" s="275"/>
      <c r="CV809" s="275"/>
      <c r="CW809" s="275"/>
      <c r="EA809" s="275"/>
    </row>
    <row r="810" customFormat="false" ht="15" hidden="false" customHeight="false" outlineLevel="0" collapsed="false">
      <c r="A810" s="250"/>
      <c r="B810" s="266"/>
      <c r="C810" s="266"/>
      <c r="D810" s="252"/>
      <c r="E810" s="253"/>
      <c r="F810" s="19"/>
      <c r="G810" s="253"/>
      <c r="H810" s="253"/>
      <c r="I810" s="253"/>
      <c r="CL810" s="275"/>
      <c r="CM810" s="275"/>
      <c r="CN810" s="275"/>
      <c r="CO810" s="275"/>
      <c r="CP810" s="275"/>
      <c r="CQ810" s="275"/>
      <c r="CR810" s="275"/>
      <c r="CS810" s="275"/>
      <c r="CT810" s="275"/>
      <c r="CU810" s="275"/>
      <c r="CV810" s="275"/>
      <c r="CW810" s="275"/>
      <c r="EA810" s="275"/>
    </row>
    <row r="811" customFormat="false" ht="15" hidden="false" customHeight="false" outlineLevel="0" collapsed="false">
      <c r="A811" s="250"/>
      <c r="B811" s="266"/>
      <c r="C811" s="266"/>
      <c r="D811" s="252"/>
      <c r="E811" s="253"/>
      <c r="F811" s="19"/>
      <c r="G811" s="253"/>
      <c r="H811" s="253"/>
      <c r="I811" s="253"/>
      <c r="CL811" s="275"/>
      <c r="CM811" s="275"/>
      <c r="CN811" s="275"/>
      <c r="CO811" s="275"/>
      <c r="CP811" s="275"/>
      <c r="CQ811" s="275"/>
      <c r="CR811" s="275"/>
      <c r="CS811" s="275"/>
      <c r="CT811" s="275"/>
      <c r="CU811" s="275"/>
      <c r="CV811" s="275"/>
      <c r="CW811" s="275"/>
      <c r="EA811" s="275"/>
    </row>
    <row r="812" customFormat="false" ht="15" hidden="false" customHeight="false" outlineLevel="0" collapsed="false">
      <c r="A812" s="250"/>
      <c r="B812" s="266"/>
      <c r="C812" s="266"/>
      <c r="D812" s="252"/>
      <c r="E812" s="253"/>
      <c r="F812" s="19"/>
      <c r="G812" s="253"/>
      <c r="H812" s="253"/>
      <c r="I812" s="253"/>
      <c r="CL812" s="275"/>
      <c r="CM812" s="275"/>
      <c r="CN812" s="275"/>
      <c r="CO812" s="275"/>
      <c r="CP812" s="275"/>
      <c r="CQ812" s="275"/>
      <c r="CR812" s="275"/>
      <c r="CS812" s="275"/>
      <c r="CT812" s="275"/>
      <c r="CU812" s="275"/>
      <c r="CV812" s="275"/>
      <c r="CW812" s="275"/>
      <c r="EA812" s="275"/>
    </row>
    <row r="813" customFormat="false" ht="15" hidden="false" customHeight="false" outlineLevel="0" collapsed="false">
      <c r="A813" s="250"/>
      <c r="B813" s="266"/>
      <c r="C813" s="266"/>
      <c r="D813" s="252"/>
      <c r="E813" s="253"/>
      <c r="F813" s="19"/>
      <c r="G813" s="253"/>
      <c r="H813" s="253"/>
      <c r="I813" s="253"/>
      <c r="CL813" s="275"/>
      <c r="CM813" s="275"/>
      <c r="CN813" s="275"/>
      <c r="CO813" s="275"/>
      <c r="CP813" s="275"/>
      <c r="CQ813" s="275"/>
      <c r="CR813" s="275"/>
      <c r="CS813" s="275"/>
      <c r="CT813" s="275"/>
      <c r="CU813" s="275"/>
      <c r="CV813" s="275"/>
      <c r="CW813" s="275"/>
      <c r="EA813" s="275"/>
    </row>
    <row r="814" customFormat="false" ht="15" hidden="false" customHeight="false" outlineLevel="0" collapsed="false">
      <c r="A814" s="250"/>
      <c r="B814" s="266"/>
      <c r="C814" s="266"/>
      <c r="D814" s="252"/>
      <c r="E814" s="253"/>
      <c r="F814" s="19"/>
      <c r="G814" s="253"/>
      <c r="H814" s="253"/>
      <c r="I814" s="253"/>
      <c r="CL814" s="275"/>
      <c r="CM814" s="275"/>
      <c r="CN814" s="275"/>
      <c r="CO814" s="275"/>
      <c r="CP814" s="275"/>
      <c r="CQ814" s="275"/>
      <c r="CR814" s="275"/>
      <c r="CS814" s="275"/>
      <c r="CT814" s="275"/>
      <c r="CU814" s="275"/>
      <c r="CV814" s="275"/>
      <c r="CW814" s="275"/>
      <c r="EA814" s="275"/>
    </row>
    <row r="815" customFormat="false" ht="15" hidden="false" customHeight="false" outlineLevel="0" collapsed="false">
      <c r="A815" s="250"/>
      <c r="B815" s="266"/>
      <c r="C815" s="266"/>
      <c r="D815" s="252"/>
      <c r="E815" s="253"/>
      <c r="F815" s="19"/>
      <c r="G815" s="253"/>
      <c r="H815" s="253"/>
      <c r="I815" s="253"/>
      <c r="CL815" s="275"/>
      <c r="CM815" s="275"/>
      <c r="CN815" s="275"/>
      <c r="CO815" s="275"/>
      <c r="CP815" s="275"/>
      <c r="CQ815" s="275"/>
      <c r="CR815" s="275"/>
      <c r="CS815" s="275"/>
      <c r="CT815" s="275"/>
      <c r="CU815" s="275"/>
      <c r="CV815" s="275"/>
      <c r="CW815" s="275"/>
      <c r="EA815" s="275"/>
    </row>
    <row r="816" customFormat="false" ht="15" hidden="false" customHeight="false" outlineLevel="0" collapsed="false">
      <c r="A816" s="250"/>
      <c r="B816" s="266"/>
      <c r="C816" s="266"/>
      <c r="D816" s="252"/>
      <c r="E816" s="253"/>
      <c r="F816" s="19"/>
      <c r="G816" s="253"/>
      <c r="H816" s="253"/>
      <c r="I816" s="253"/>
      <c r="CL816" s="275"/>
      <c r="CM816" s="275"/>
      <c r="CN816" s="275"/>
      <c r="CO816" s="275"/>
      <c r="CP816" s="275"/>
      <c r="CQ816" s="275"/>
      <c r="CR816" s="275"/>
      <c r="CS816" s="275"/>
      <c r="CT816" s="275"/>
      <c r="CU816" s="275"/>
      <c r="CV816" s="275"/>
      <c r="CW816" s="275"/>
      <c r="EA816" s="275"/>
    </row>
    <row r="817" customFormat="false" ht="15" hidden="false" customHeight="false" outlineLevel="0" collapsed="false">
      <c r="A817" s="250"/>
      <c r="B817" s="266"/>
      <c r="C817" s="266"/>
      <c r="D817" s="252"/>
      <c r="E817" s="253"/>
      <c r="F817" s="19"/>
      <c r="G817" s="253"/>
      <c r="H817" s="253"/>
      <c r="I817" s="253"/>
      <c r="CL817" s="275"/>
      <c r="CM817" s="275"/>
      <c r="CN817" s="275"/>
      <c r="CO817" s="275"/>
      <c r="CP817" s="275"/>
      <c r="CQ817" s="275"/>
      <c r="CR817" s="275"/>
      <c r="CS817" s="275"/>
      <c r="CT817" s="275"/>
      <c r="CU817" s="275"/>
      <c r="CV817" s="275"/>
      <c r="CW817" s="275"/>
      <c r="EA817" s="275"/>
    </row>
    <row r="818" customFormat="false" ht="15" hidden="false" customHeight="false" outlineLevel="0" collapsed="false">
      <c r="A818" s="250"/>
      <c r="B818" s="266"/>
      <c r="C818" s="266"/>
      <c r="D818" s="252"/>
      <c r="E818" s="253"/>
      <c r="F818" s="19"/>
      <c r="G818" s="253"/>
      <c r="H818" s="253"/>
      <c r="I818" s="253"/>
      <c r="CL818" s="275"/>
      <c r="CM818" s="275"/>
      <c r="CN818" s="275"/>
      <c r="CO818" s="275"/>
      <c r="CP818" s="275"/>
      <c r="CQ818" s="275"/>
      <c r="CR818" s="275"/>
      <c r="CS818" s="275"/>
      <c r="CT818" s="275"/>
      <c r="CU818" s="275"/>
      <c r="CV818" s="275"/>
      <c r="CW818" s="275"/>
      <c r="EA818" s="275"/>
    </row>
    <row r="819" customFormat="false" ht="15" hidden="false" customHeight="false" outlineLevel="0" collapsed="false">
      <c r="A819" s="250"/>
      <c r="B819" s="266"/>
      <c r="C819" s="266"/>
      <c r="D819" s="252"/>
      <c r="E819" s="253"/>
      <c r="F819" s="19"/>
      <c r="G819" s="253"/>
      <c r="H819" s="253"/>
      <c r="I819" s="253"/>
      <c r="CL819" s="275"/>
      <c r="CM819" s="275"/>
      <c r="CN819" s="275"/>
      <c r="CO819" s="275"/>
      <c r="CP819" s="275"/>
      <c r="CQ819" s="275"/>
      <c r="CR819" s="275"/>
      <c r="CS819" s="275"/>
      <c r="CT819" s="275"/>
      <c r="CU819" s="275"/>
      <c r="CV819" s="275"/>
      <c r="CW819" s="275"/>
      <c r="EA819" s="275"/>
    </row>
    <row r="820" customFormat="false" ht="15" hidden="false" customHeight="false" outlineLevel="0" collapsed="false">
      <c r="A820" s="250"/>
      <c r="B820" s="266"/>
      <c r="C820" s="266"/>
      <c r="D820" s="252"/>
      <c r="E820" s="253"/>
      <c r="F820" s="19"/>
      <c r="G820" s="253"/>
      <c r="H820" s="253"/>
      <c r="I820" s="253"/>
      <c r="CL820" s="275"/>
      <c r="CM820" s="275"/>
      <c r="CN820" s="275"/>
      <c r="CO820" s="275"/>
      <c r="CP820" s="275"/>
      <c r="CQ820" s="275"/>
      <c r="CR820" s="275"/>
      <c r="CS820" s="275"/>
      <c r="CT820" s="275"/>
      <c r="CU820" s="275"/>
      <c r="CV820" s="275"/>
      <c r="CW820" s="275"/>
      <c r="EA820" s="275"/>
    </row>
    <row r="821" customFormat="false" ht="15" hidden="false" customHeight="false" outlineLevel="0" collapsed="false">
      <c r="A821" s="250"/>
      <c r="B821" s="266"/>
      <c r="C821" s="266"/>
      <c r="D821" s="252"/>
      <c r="E821" s="253"/>
      <c r="F821" s="19"/>
      <c r="G821" s="253"/>
      <c r="H821" s="253"/>
      <c r="I821" s="253"/>
      <c r="CL821" s="275"/>
      <c r="CM821" s="275"/>
      <c r="CN821" s="275"/>
      <c r="CO821" s="275"/>
      <c r="CP821" s="275"/>
      <c r="CQ821" s="275"/>
      <c r="CR821" s="275"/>
      <c r="CS821" s="275"/>
      <c r="CT821" s="275"/>
      <c r="CU821" s="275"/>
      <c r="CV821" s="275"/>
      <c r="CW821" s="275"/>
      <c r="EA821" s="275"/>
    </row>
    <row r="822" customFormat="false" ht="15" hidden="false" customHeight="false" outlineLevel="0" collapsed="false">
      <c r="A822" s="250"/>
      <c r="B822" s="266"/>
      <c r="C822" s="266"/>
      <c r="D822" s="252"/>
      <c r="E822" s="253"/>
      <c r="F822" s="19"/>
      <c r="G822" s="253"/>
      <c r="H822" s="253"/>
      <c r="I822" s="253"/>
      <c r="CL822" s="275"/>
      <c r="CM822" s="275"/>
      <c r="CN822" s="275"/>
      <c r="CO822" s="275"/>
      <c r="CP822" s="275"/>
      <c r="CQ822" s="275"/>
      <c r="CR822" s="275"/>
      <c r="CS822" s="275"/>
      <c r="CT822" s="275"/>
      <c r="CU822" s="275"/>
      <c r="CV822" s="275"/>
      <c r="CW822" s="275"/>
      <c r="EA822" s="275"/>
    </row>
    <row r="823" customFormat="false" ht="15" hidden="false" customHeight="false" outlineLevel="0" collapsed="false">
      <c r="A823" s="250"/>
      <c r="B823" s="266"/>
      <c r="C823" s="266"/>
      <c r="D823" s="252"/>
      <c r="E823" s="253"/>
      <c r="F823" s="19"/>
      <c r="G823" s="253"/>
      <c r="H823" s="253"/>
      <c r="I823" s="253"/>
      <c r="CL823" s="275"/>
      <c r="CM823" s="275"/>
      <c r="CN823" s="275"/>
      <c r="CO823" s="275"/>
      <c r="CP823" s="275"/>
      <c r="CQ823" s="275"/>
      <c r="CR823" s="275"/>
      <c r="CS823" s="275"/>
      <c r="CT823" s="275"/>
      <c r="CU823" s="275"/>
      <c r="CV823" s="275"/>
      <c r="CW823" s="275"/>
      <c r="EA823" s="275"/>
    </row>
    <row r="824" customFormat="false" ht="15" hidden="false" customHeight="false" outlineLevel="0" collapsed="false">
      <c r="A824" s="250"/>
      <c r="B824" s="266"/>
      <c r="C824" s="266"/>
      <c r="D824" s="252"/>
      <c r="E824" s="253"/>
      <c r="F824" s="19"/>
      <c r="G824" s="253"/>
      <c r="H824" s="253"/>
      <c r="I824" s="253"/>
      <c r="CL824" s="275"/>
      <c r="CM824" s="275"/>
      <c r="CN824" s="275"/>
      <c r="CO824" s="275"/>
      <c r="CP824" s="275"/>
      <c r="CQ824" s="275"/>
      <c r="CR824" s="275"/>
      <c r="CS824" s="275"/>
      <c r="CT824" s="275"/>
      <c r="CU824" s="275"/>
      <c r="CV824" s="275"/>
      <c r="CW824" s="275"/>
      <c r="EA824" s="275"/>
    </row>
    <row r="825" customFormat="false" ht="15" hidden="false" customHeight="false" outlineLevel="0" collapsed="false">
      <c r="A825" s="250"/>
      <c r="B825" s="266"/>
      <c r="C825" s="266"/>
      <c r="D825" s="252"/>
      <c r="E825" s="253"/>
      <c r="F825" s="19"/>
      <c r="G825" s="253"/>
      <c r="H825" s="253"/>
      <c r="I825" s="253"/>
      <c r="CL825" s="275"/>
      <c r="CM825" s="275"/>
      <c r="CN825" s="275"/>
      <c r="CO825" s="275"/>
      <c r="CP825" s="275"/>
      <c r="CQ825" s="275"/>
      <c r="CR825" s="275"/>
      <c r="CS825" s="275"/>
      <c r="CT825" s="275"/>
      <c r="CU825" s="275"/>
      <c r="CV825" s="275"/>
      <c r="CW825" s="275"/>
      <c r="EA825" s="275"/>
    </row>
    <row r="826" customFormat="false" ht="15" hidden="false" customHeight="false" outlineLevel="0" collapsed="false">
      <c r="A826" s="250"/>
      <c r="B826" s="266"/>
      <c r="C826" s="266"/>
      <c r="D826" s="252"/>
      <c r="E826" s="253"/>
      <c r="F826" s="19"/>
      <c r="G826" s="253"/>
      <c r="H826" s="253"/>
      <c r="I826" s="253"/>
      <c r="CL826" s="275"/>
      <c r="CM826" s="275"/>
      <c r="CN826" s="275"/>
      <c r="CO826" s="275"/>
      <c r="CP826" s="275"/>
      <c r="CQ826" s="275"/>
      <c r="CR826" s="275"/>
      <c r="CS826" s="275"/>
      <c r="CT826" s="275"/>
      <c r="CU826" s="275"/>
      <c r="CV826" s="275"/>
      <c r="CW826" s="275"/>
      <c r="EA826" s="275"/>
    </row>
    <row r="827" customFormat="false" ht="15" hidden="false" customHeight="false" outlineLevel="0" collapsed="false">
      <c r="A827" s="250"/>
      <c r="B827" s="266"/>
      <c r="C827" s="266"/>
      <c r="D827" s="252"/>
      <c r="E827" s="253"/>
      <c r="F827" s="19"/>
      <c r="G827" s="253"/>
      <c r="H827" s="253"/>
      <c r="I827" s="253"/>
      <c r="CL827" s="275"/>
      <c r="CM827" s="275"/>
      <c r="CN827" s="275"/>
      <c r="CO827" s="275"/>
      <c r="CP827" s="275"/>
      <c r="CQ827" s="275"/>
      <c r="CR827" s="275"/>
      <c r="CS827" s="275"/>
      <c r="CT827" s="275"/>
      <c r="CU827" s="275"/>
      <c r="CV827" s="275"/>
      <c r="CW827" s="275"/>
      <c r="EA827" s="275"/>
    </row>
    <row r="828" customFormat="false" ht="15" hidden="false" customHeight="false" outlineLevel="0" collapsed="false">
      <c r="A828" s="247"/>
      <c r="B828" s="265"/>
      <c r="C828" s="265"/>
      <c r="D828" s="249"/>
      <c r="E828" s="246"/>
      <c r="F828" s="19"/>
      <c r="G828" s="246"/>
      <c r="H828" s="246"/>
      <c r="I828" s="246"/>
      <c r="CL828" s="275"/>
      <c r="CM828" s="275"/>
      <c r="CN828" s="275"/>
      <c r="CO828" s="275"/>
      <c r="CP828" s="275"/>
      <c r="CQ828" s="275"/>
      <c r="CR828" s="275"/>
      <c r="CS828" s="275"/>
      <c r="CT828" s="275"/>
      <c r="CU828" s="275"/>
      <c r="CV828" s="275"/>
      <c r="CW828" s="275"/>
      <c r="EA828" s="275"/>
    </row>
    <row r="829" customFormat="false" ht="15" hidden="false" customHeight="false" outlineLevel="0" collapsed="false">
      <c r="A829" s="247"/>
      <c r="B829" s="265"/>
      <c r="C829" s="265"/>
      <c r="D829" s="249"/>
      <c r="E829" s="246"/>
      <c r="F829" s="19"/>
      <c r="G829" s="246"/>
      <c r="H829" s="246"/>
      <c r="I829" s="246"/>
      <c r="CL829" s="275"/>
      <c r="CM829" s="275"/>
      <c r="CN829" s="275"/>
      <c r="CO829" s="275"/>
      <c r="CP829" s="275"/>
      <c r="CQ829" s="275"/>
      <c r="CR829" s="275"/>
      <c r="CS829" s="275"/>
      <c r="CT829" s="275"/>
      <c r="CU829" s="275"/>
      <c r="CV829" s="275"/>
      <c r="CW829" s="275"/>
      <c r="EA829" s="275"/>
    </row>
    <row r="830" customFormat="false" ht="15" hidden="false" customHeight="false" outlineLevel="0" collapsed="false">
      <c r="A830" s="247"/>
      <c r="B830" s="265"/>
      <c r="C830" s="265"/>
      <c r="D830" s="249"/>
      <c r="E830" s="246"/>
      <c r="F830" s="19"/>
      <c r="G830" s="246"/>
      <c r="H830" s="246"/>
      <c r="I830" s="246"/>
      <c r="CL830" s="275"/>
      <c r="CM830" s="275"/>
      <c r="CN830" s="275"/>
      <c r="CO830" s="275"/>
      <c r="CP830" s="275"/>
      <c r="CQ830" s="275"/>
      <c r="CR830" s="275"/>
      <c r="CS830" s="275"/>
      <c r="CT830" s="275"/>
      <c r="CU830" s="275"/>
      <c r="CV830" s="275"/>
      <c r="CW830" s="275"/>
      <c r="EA830" s="275"/>
    </row>
    <row r="831" customFormat="false" ht="15" hidden="false" customHeight="false" outlineLevel="0" collapsed="false">
      <c r="A831" s="247"/>
      <c r="B831" s="265"/>
      <c r="C831" s="265"/>
      <c r="D831" s="249"/>
      <c r="E831" s="246"/>
      <c r="F831" s="19"/>
      <c r="G831" s="246"/>
      <c r="H831" s="246"/>
      <c r="I831" s="246"/>
      <c r="CL831" s="275"/>
      <c r="CM831" s="275"/>
      <c r="CN831" s="275"/>
      <c r="CO831" s="275"/>
      <c r="CP831" s="275"/>
      <c r="CQ831" s="275"/>
      <c r="CR831" s="275"/>
      <c r="CS831" s="275"/>
      <c r="CT831" s="275"/>
      <c r="CU831" s="275"/>
      <c r="CV831" s="275"/>
      <c r="CW831" s="275"/>
      <c r="EA831" s="275"/>
    </row>
    <row r="832" customFormat="false" ht="15" hidden="false" customHeight="false" outlineLevel="0" collapsed="false">
      <c r="A832" s="247"/>
      <c r="B832" s="265"/>
      <c r="C832" s="265"/>
      <c r="D832" s="249"/>
      <c r="E832" s="246"/>
      <c r="F832" s="19"/>
      <c r="G832" s="246"/>
      <c r="H832" s="246"/>
      <c r="I832" s="246"/>
      <c r="CL832" s="275"/>
      <c r="CM832" s="275"/>
      <c r="CN832" s="275"/>
      <c r="CO832" s="275"/>
      <c r="CP832" s="275"/>
      <c r="CQ832" s="275"/>
      <c r="CR832" s="275"/>
      <c r="CS832" s="275"/>
      <c r="CT832" s="275"/>
      <c r="CU832" s="275"/>
      <c r="CV832" s="275"/>
      <c r="CW832" s="275"/>
      <c r="EA832" s="275"/>
    </row>
    <row r="833" customFormat="false" ht="15" hidden="false" customHeight="false" outlineLevel="0" collapsed="false">
      <c r="A833" s="247"/>
      <c r="B833" s="265"/>
      <c r="C833" s="265"/>
      <c r="D833" s="249"/>
      <c r="E833" s="246"/>
      <c r="F833" s="19"/>
      <c r="G833" s="246"/>
      <c r="H833" s="246"/>
      <c r="I833" s="246"/>
      <c r="CL833" s="275"/>
      <c r="CM833" s="275"/>
      <c r="CN833" s="275"/>
      <c r="CO833" s="275"/>
      <c r="CP833" s="275"/>
      <c r="CQ833" s="275"/>
      <c r="CR833" s="275"/>
      <c r="CS833" s="275"/>
      <c r="CT833" s="275"/>
      <c r="CU833" s="275"/>
      <c r="CV833" s="275"/>
      <c r="CW833" s="275"/>
      <c r="EA833" s="275"/>
    </row>
    <row r="834" customFormat="false" ht="15" hidden="false" customHeight="false" outlineLevel="0" collapsed="false">
      <c r="A834" s="247"/>
      <c r="B834" s="265"/>
      <c r="C834" s="265"/>
      <c r="D834" s="249"/>
      <c r="E834" s="246"/>
      <c r="F834" s="19"/>
      <c r="G834" s="246"/>
      <c r="H834" s="246"/>
      <c r="I834" s="246"/>
      <c r="CL834" s="275"/>
      <c r="CM834" s="275"/>
      <c r="CN834" s="275"/>
      <c r="CO834" s="275"/>
      <c r="CP834" s="275"/>
      <c r="CQ834" s="275"/>
      <c r="CR834" s="275"/>
      <c r="CS834" s="275"/>
      <c r="CT834" s="275"/>
      <c r="CU834" s="275"/>
      <c r="CV834" s="275"/>
      <c r="CW834" s="275"/>
      <c r="EA834" s="275"/>
    </row>
    <row r="835" customFormat="false" ht="15" hidden="false" customHeight="false" outlineLevel="0" collapsed="false">
      <c r="A835" s="247"/>
      <c r="B835" s="265"/>
      <c r="C835" s="265"/>
      <c r="D835" s="249"/>
      <c r="E835" s="246"/>
      <c r="F835" s="19"/>
      <c r="G835" s="246"/>
      <c r="H835" s="246"/>
      <c r="I835" s="246"/>
      <c r="CL835" s="275"/>
      <c r="CM835" s="275"/>
      <c r="CN835" s="275"/>
      <c r="CO835" s="275"/>
      <c r="CP835" s="275"/>
      <c r="CQ835" s="275"/>
      <c r="CR835" s="275"/>
      <c r="CS835" s="275"/>
      <c r="CT835" s="275"/>
      <c r="CU835" s="275"/>
      <c r="CV835" s="275"/>
      <c r="CW835" s="275"/>
      <c r="EA835" s="275"/>
    </row>
    <row r="836" customFormat="false" ht="15" hidden="false" customHeight="false" outlineLevel="0" collapsed="false">
      <c r="A836" s="247"/>
      <c r="B836" s="265"/>
      <c r="C836" s="265"/>
      <c r="D836" s="249"/>
      <c r="E836" s="246"/>
      <c r="F836" s="19"/>
      <c r="G836" s="246"/>
      <c r="H836" s="246"/>
      <c r="I836" s="246"/>
      <c r="CL836" s="275"/>
      <c r="CM836" s="275"/>
      <c r="CN836" s="275"/>
      <c r="CO836" s="275"/>
      <c r="CP836" s="275"/>
      <c r="CQ836" s="275"/>
      <c r="CR836" s="275"/>
      <c r="CS836" s="275"/>
      <c r="CT836" s="275"/>
      <c r="CU836" s="275"/>
      <c r="CV836" s="275"/>
      <c r="CW836" s="275"/>
      <c r="EA836" s="275"/>
    </row>
    <row r="837" customFormat="false" ht="15" hidden="false" customHeight="false" outlineLevel="0" collapsed="false">
      <c r="A837" s="247"/>
      <c r="B837" s="265"/>
      <c r="C837" s="265"/>
      <c r="D837" s="249"/>
      <c r="E837" s="246"/>
      <c r="F837" s="19"/>
      <c r="G837" s="246"/>
      <c r="H837" s="246"/>
      <c r="I837" s="246"/>
      <c r="CL837" s="275"/>
      <c r="CM837" s="275"/>
      <c r="CN837" s="275"/>
      <c r="CO837" s="275"/>
      <c r="CP837" s="275"/>
      <c r="CQ837" s="275"/>
      <c r="CR837" s="275"/>
      <c r="CS837" s="275"/>
      <c r="CT837" s="275"/>
      <c r="CU837" s="275"/>
      <c r="CV837" s="275"/>
      <c r="CW837" s="275"/>
      <c r="EA837" s="275"/>
    </row>
    <row r="838" customFormat="false" ht="15" hidden="false" customHeight="false" outlineLevel="0" collapsed="false">
      <c r="A838" s="247"/>
      <c r="B838" s="265"/>
      <c r="C838" s="265"/>
      <c r="D838" s="249"/>
      <c r="E838" s="246"/>
      <c r="F838" s="19"/>
      <c r="G838" s="246"/>
      <c r="H838" s="246"/>
      <c r="I838" s="246"/>
      <c r="CL838" s="275"/>
      <c r="CM838" s="275"/>
      <c r="CN838" s="275"/>
      <c r="CO838" s="275"/>
      <c r="CP838" s="275"/>
      <c r="CQ838" s="275"/>
      <c r="CR838" s="275"/>
      <c r="CS838" s="275"/>
      <c r="CT838" s="275"/>
      <c r="CU838" s="275"/>
      <c r="CV838" s="275"/>
      <c r="CW838" s="275"/>
      <c r="EA838" s="275"/>
    </row>
    <row r="839" customFormat="false" ht="15" hidden="false" customHeight="false" outlineLevel="0" collapsed="false">
      <c r="A839" s="247"/>
      <c r="B839" s="265"/>
      <c r="C839" s="265"/>
      <c r="D839" s="249"/>
      <c r="E839" s="246"/>
      <c r="F839" s="19"/>
      <c r="G839" s="246"/>
      <c r="H839" s="246"/>
      <c r="I839" s="246"/>
      <c r="CL839" s="275"/>
      <c r="CM839" s="275"/>
      <c r="CN839" s="275"/>
      <c r="CO839" s="275"/>
      <c r="CP839" s="275"/>
      <c r="CQ839" s="275"/>
      <c r="CR839" s="275"/>
      <c r="CS839" s="275"/>
      <c r="CT839" s="275"/>
      <c r="CU839" s="275"/>
      <c r="CV839" s="275"/>
      <c r="CW839" s="275"/>
      <c r="EA839" s="275"/>
    </row>
    <row r="840" customFormat="false" ht="15" hidden="false" customHeight="false" outlineLevel="0" collapsed="false">
      <c r="A840" s="247"/>
      <c r="B840" s="265"/>
      <c r="C840" s="265"/>
      <c r="D840" s="249"/>
      <c r="E840" s="246"/>
      <c r="F840" s="19"/>
      <c r="G840" s="246"/>
      <c r="H840" s="246"/>
      <c r="I840" s="246"/>
      <c r="CL840" s="275"/>
      <c r="CM840" s="275"/>
      <c r="CN840" s="275"/>
      <c r="CO840" s="275"/>
      <c r="CP840" s="275"/>
      <c r="CQ840" s="275"/>
      <c r="CR840" s="275"/>
      <c r="CS840" s="275"/>
      <c r="CT840" s="275"/>
      <c r="CU840" s="275"/>
      <c r="CV840" s="275"/>
      <c r="CW840" s="275"/>
      <c r="EA840" s="275"/>
    </row>
    <row r="841" customFormat="false" ht="15" hidden="false" customHeight="false" outlineLevel="0" collapsed="false">
      <c r="A841" s="247"/>
      <c r="B841" s="265"/>
      <c r="C841" s="265"/>
      <c r="D841" s="249"/>
      <c r="E841" s="246"/>
      <c r="F841" s="19"/>
      <c r="G841" s="246"/>
      <c r="H841" s="246"/>
      <c r="I841" s="246"/>
      <c r="CL841" s="275"/>
      <c r="CM841" s="275"/>
      <c r="CN841" s="275"/>
      <c r="CO841" s="275"/>
      <c r="CP841" s="275"/>
      <c r="CQ841" s="275"/>
      <c r="CR841" s="275"/>
      <c r="CS841" s="275"/>
      <c r="CT841" s="275"/>
      <c r="CU841" s="275"/>
      <c r="CV841" s="275"/>
      <c r="CW841" s="275"/>
      <c r="EA841" s="275"/>
    </row>
    <row r="842" customFormat="false" ht="15" hidden="false" customHeight="false" outlineLevel="0" collapsed="false">
      <c r="A842" s="247"/>
      <c r="B842" s="265"/>
      <c r="C842" s="265"/>
      <c r="D842" s="249"/>
      <c r="E842" s="246"/>
      <c r="F842" s="19"/>
      <c r="G842" s="246"/>
      <c r="H842" s="246"/>
      <c r="I842" s="246"/>
      <c r="CL842" s="275"/>
      <c r="CM842" s="275"/>
      <c r="CN842" s="275"/>
      <c r="CO842" s="275"/>
      <c r="CP842" s="275"/>
      <c r="CQ842" s="275"/>
      <c r="CR842" s="275"/>
      <c r="CS842" s="275"/>
      <c r="CT842" s="275"/>
      <c r="CU842" s="275"/>
      <c r="CV842" s="275"/>
      <c r="CW842" s="275"/>
      <c r="EA842" s="275"/>
    </row>
    <row r="843" customFormat="false" ht="15" hidden="false" customHeight="false" outlineLevel="0" collapsed="false">
      <c r="A843" s="247"/>
      <c r="B843" s="265"/>
      <c r="C843" s="265"/>
      <c r="D843" s="249"/>
      <c r="E843" s="246"/>
      <c r="F843" s="19"/>
      <c r="G843" s="246"/>
      <c r="H843" s="246"/>
      <c r="I843" s="246"/>
      <c r="CL843" s="275"/>
      <c r="CM843" s="275"/>
      <c r="CN843" s="275"/>
      <c r="CO843" s="275"/>
      <c r="CP843" s="275"/>
      <c r="CQ843" s="275"/>
      <c r="CR843" s="275"/>
      <c r="CS843" s="275"/>
      <c r="CT843" s="275"/>
      <c r="CU843" s="275"/>
      <c r="CV843" s="275"/>
      <c r="CW843" s="275"/>
      <c r="EA843" s="275"/>
    </row>
    <row r="844" customFormat="false" ht="15" hidden="false" customHeight="false" outlineLevel="0" collapsed="false">
      <c r="A844" s="247"/>
      <c r="B844" s="265"/>
      <c r="C844" s="265"/>
      <c r="D844" s="249"/>
      <c r="E844" s="246"/>
      <c r="F844" s="19"/>
      <c r="G844" s="246"/>
      <c r="H844" s="246"/>
      <c r="I844" s="246"/>
      <c r="CL844" s="275"/>
      <c r="CM844" s="275"/>
      <c r="CN844" s="275"/>
      <c r="CO844" s="275"/>
      <c r="CP844" s="275"/>
      <c r="CQ844" s="275"/>
      <c r="CR844" s="275"/>
      <c r="CS844" s="275"/>
      <c r="CT844" s="275"/>
      <c r="CU844" s="275"/>
      <c r="CV844" s="275"/>
      <c r="CW844" s="275"/>
      <c r="EA844" s="275"/>
    </row>
    <row r="845" customFormat="false" ht="15" hidden="false" customHeight="false" outlineLevel="0" collapsed="false">
      <c r="A845" s="247"/>
      <c r="B845" s="265"/>
      <c r="C845" s="265"/>
      <c r="D845" s="249"/>
      <c r="E845" s="246"/>
      <c r="F845" s="19"/>
      <c r="G845" s="246"/>
      <c r="H845" s="246"/>
      <c r="I845" s="246"/>
      <c r="CL845" s="275"/>
      <c r="CM845" s="275"/>
      <c r="CN845" s="275"/>
      <c r="CO845" s="275"/>
      <c r="CP845" s="275"/>
      <c r="CQ845" s="275"/>
      <c r="CR845" s="275"/>
      <c r="CS845" s="275"/>
      <c r="CT845" s="275"/>
      <c r="CU845" s="275"/>
      <c r="CV845" s="275"/>
      <c r="CW845" s="275"/>
      <c r="EA845" s="275"/>
    </row>
    <row r="846" customFormat="false" ht="15" hidden="false" customHeight="false" outlineLevel="0" collapsed="false">
      <c r="A846" s="247"/>
      <c r="B846" s="265"/>
      <c r="C846" s="265"/>
      <c r="D846" s="249"/>
      <c r="E846" s="246"/>
      <c r="F846" s="19"/>
      <c r="G846" s="246"/>
      <c r="H846" s="246"/>
      <c r="I846" s="246"/>
      <c r="CL846" s="275"/>
      <c r="CM846" s="275"/>
      <c r="CN846" s="275"/>
      <c r="CO846" s="275"/>
      <c r="CP846" s="275"/>
      <c r="CQ846" s="275"/>
      <c r="CR846" s="275"/>
      <c r="CS846" s="275"/>
      <c r="CT846" s="275"/>
      <c r="CU846" s="275"/>
      <c r="CV846" s="275"/>
      <c r="CW846" s="275"/>
      <c r="EA846" s="275"/>
    </row>
    <row r="847" customFormat="false" ht="15" hidden="false" customHeight="false" outlineLevel="0" collapsed="false">
      <c r="A847" s="247"/>
      <c r="B847" s="265"/>
      <c r="C847" s="265"/>
      <c r="D847" s="249"/>
      <c r="E847" s="246"/>
      <c r="F847" s="19"/>
      <c r="G847" s="246"/>
      <c r="H847" s="246"/>
      <c r="I847" s="246"/>
      <c r="CL847" s="275"/>
      <c r="CM847" s="275"/>
      <c r="CN847" s="275"/>
      <c r="CO847" s="275"/>
      <c r="CP847" s="275"/>
      <c r="CQ847" s="275"/>
      <c r="CR847" s="275"/>
      <c r="CS847" s="275"/>
      <c r="CT847" s="275"/>
      <c r="CU847" s="275"/>
      <c r="CV847" s="275"/>
      <c r="CW847" s="275"/>
      <c r="EA847" s="275"/>
    </row>
    <row r="848" customFormat="false" ht="15" hidden="false" customHeight="false" outlineLevel="0" collapsed="false">
      <c r="A848" s="250"/>
      <c r="B848" s="252"/>
      <c r="C848" s="252"/>
      <c r="D848" s="252"/>
      <c r="E848" s="253"/>
      <c r="F848" s="19"/>
      <c r="G848" s="253"/>
      <c r="H848" s="253"/>
      <c r="I848" s="253"/>
      <c r="CL848" s="275"/>
      <c r="CM848" s="275"/>
      <c r="CN848" s="275"/>
      <c r="CO848" s="275"/>
      <c r="CP848" s="275"/>
      <c r="CQ848" s="275"/>
      <c r="CR848" s="275"/>
      <c r="CS848" s="275"/>
      <c r="CT848" s="275"/>
      <c r="CU848" s="275"/>
      <c r="CV848" s="275"/>
      <c r="CW848" s="275"/>
      <c r="EA848" s="275"/>
    </row>
    <row r="849" customFormat="false" ht="15" hidden="false" customHeight="false" outlineLevel="0" collapsed="false">
      <c r="A849" s="250"/>
      <c r="B849" s="252"/>
      <c r="C849" s="252"/>
      <c r="D849" s="252"/>
      <c r="E849" s="253"/>
      <c r="F849" s="19"/>
      <c r="G849" s="253"/>
      <c r="H849" s="253"/>
      <c r="I849" s="253"/>
      <c r="CL849" s="275"/>
      <c r="CM849" s="275"/>
      <c r="CN849" s="275"/>
      <c r="CO849" s="275"/>
      <c r="CP849" s="275"/>
      <c r="CQ849" s="275"/>
      <c r="CR849" s="275"/>
      <c r="CS849" s="275"/>
      <c r="CT849" s="275"/>
      <c r="CU849" s="275"/>
      <c r="CV849" s="275"/>
      <c r="CW849" s="275"/>
      <c r="EA849" s="275"/>
    </row>
    <row r="850" customFormat="false" ht="15" hidden="false" customHeight="false" outlineLevel="0" collapsed="false">
      <c r="A850" s="250"/>
      <c r="B850" s="252"/>
      <c r="C850" s="252"/>
      <c r="D850" s="252"/>
      <c r="E850" s="253"/>
      <c r="F850" s="19"/>
      <c r="G850" s="253"/>
      <c r="H850" s="253"/>
      <c r="I850" s="253"/>
      <c r="CL850" s="275"/>
      <c r="CM850" s="275"/>
      <c r="CN850" s="275"/>
      <c r="CO850" s="275"/>
      <c r="CP850" s="275"/>
      <c r="CQ850" s="275"/>
      <c r="CR850" s="275"/>
      <c r="CS850" s="275"/>
      <c r="CT850" s="275"/>
      <c r="CU850" s="275"/>
      <c r="CV850" s="275"/>
      <c r="CW850" s="275"/>
      <c r="EA850" s="275"/>
    </row>
    <row r="851" customFormat="false" ht="15" hidden="false" customHeight="false" outlineLevel="0" collapsed="false">
      <c r="A851" s="250"/>
      <c r="B851" s="252"/>
      <c r="C851" s="252"/>
      <c r="D851" s="252"/>
      <c r="E851" s="253"/>
      <c r="F851" s="19"/>
      <c r="G851" s="253"/>
      <c r="H851" s="253"/>
      <c r="I851" s="253"/>
      <c r="CL851" s="275"/>
      <c r="CM851" s="275"/>
      <c r="CN851" s="275"/>
      <c r="CO851" s="275"/>
      <c r="CP851" s="275"/>
      <c r="CQ851" s="275"/>
      <c r="CR851" s="275"/>
      <c r="CS851" s="275"/>
      <c r="CT851" s="275"/>
      <c r="CU851" s="275"/>
      <c r="CV851" s="275"/>
      <c r="CW851" s="275"/>
      <c r="EA851" s="275"/>
    </row>
    <row r="852" customFormat="false" ht="15" hidden="false" customHeight="false" outlineLevel="0" collapsed="false">
      <c r="A852" s="250"/>
      <c r="B852" s="252"/>
      <c r="C852" s="252"/>
      <c r="D852" s="252"/>
      <c r="E852" s="253"/>
      <c r="F852" s="19"/>
      <c r="G852" s="253"/>
      <c r="H852" s="253"/>
      <c r="I852" s="253"/>
      <c r="CL852" s="275"/>
      <c r="CM852" s="275"/>
      <c r="CN852" s="275"/>
      <c r="CO852" s="275"/>
      <c r="CP852" s="275"/>
      <c r="CQ852" s="275"/>
      <c r="CR852" s="275"/>
      <c r="CS852" s="275"/>
      <c r="CT852" s="275"/>
      <c r="CU852" s="275"/>
      <c r="CV852" s="275"/>
      <c r="CW852" s="275"/>
      <c r="EA852" s="275"/>
    </row>
    <row r="853" customFormat="false" ht="15" hidden="false" customHeight="false" outlineLevel="0" collapsed="false">
      <c r="A853" s="250"/>
      <c r="B853" s="252"/>
      <c r="C853" s="252"/>
      <c r="D853" s="252"/>
      <c r="E853" s="253"/>
      <c r="F853" s="19"/>
      <c r="G853" s="253"/>
      <c r="H853" s="253"/>
      <c r="I853" s="253"/>
      <c r="CL853" s="275"/>
      <c r="CM853" s="275"/>
      <c r="CN853" s="275"/>
      <c r="CO853" s="275"/>
      <c r="CP853" s="275"/>
      <c r="CQ853" s="275"/>
      <c r="CR853" s="275"/>
      <c r="CS853" s="275"/>
      <c r="CT853" s="275"/>
      <c r="CU853" s="275"/>
      <c r="CV853" s="275"/>
      <c r="CW853" s="275"/>
      <c r="EA853" s="275"/>
    </row>
    <row r="854" customFormat="false" ht="15" hidden="false" customHeight="false" outlineLevel="0" collapsed="false">
      <c r="A854" s="250"/>
      <c r="B854" s="252"/>
      <c r="C854" s="252"/>
      <c r="D854" s="252"/>
      <c r="E854" s="253"/>
      <c r="F854" s="19"/>
      <c r="G854" s="253"/>
      <c r="H854" s="253"/>
      <c r="I854" s="253"/>
      <c r="CL854" s="275"/>
      <c r="CM854" s="275"/>
      <c r="CN854" s="275"/>
      <c r="CO854" s="275"/>
      <c r="CP854" s="275"/>
      <c r="CQ854" s="275"/>
      <c r="CR854" s="275"/>
      <c r="CS854" s="275"/>
      <c r="CT854" s="275"/>
      <c r="CU854" s="275"/>
      <c r="CV854" s="275"/>
      <c r="CW854" s="275"/>
      <c r="EA854" s="275"/>
    </row>
    <row r="855" customFormat="false" ht="15" hidden="false" customHeight="false" outlineLevel="0" collapsed="false">
      <c r="A855" s="250"/>
      <c r="B855" s="252"/>
      <c r="C855" s="252"/>
      <c r="D855" s="252"/>
      <c r="E855" s="253"/>
      <c r="F855" s="19"/>
      <c r="G855" s="253"/>
      <c r="H855" s="253"/>
      <c r="I855" s="253"/>
      <c r="CL855" s="275"/>
      <c r="CM855" s="275"/>
      <c r="CN855" s="275"/>
      <c r="CO855" s="275"/>
      <c r="CP855" s="275"/>
      <c r="CQ855" s="275"/>
      <c r="CR855" s="275"/>
      <c r="CS855" s="275"/>
      <c r="CT855" s="275"/>
      <c r="CU855" s="275"/>
      <c r="CV855" s="275"/>
      <c r="CW855" s="275"/>
      <c r="EA855" s="275"/>
    </row>
    <row r="856" customFormat="false" ht="15" hidden="false" customHeight="false" outlineLevel="0" collapsed="false">
      <c r="A856" s="250"/>
      <c r="B856" s="252"/>
      <c r="C856" s="252"/>
      <c r="D856" s="252"/>
      <c r="E856" s="253"/>
      <c r="F856" s="19"/>
      <c r="G856" s="253"/>
      <c r="H856" s="253"/>
      <c r="I856" s="253"/>
      <c r="CL856" s="275"/>
      <c r="CM856" s="275"/>
      <c r="CN856" s="275"/>
      <c r="CO856" s="275"/>
      <c r="CP856" s="275"/>
      <c r="CQ856" s="275"/>
      <c r="CR856" s="275"/>
      <c r="CS856" s="275"/>
      <c r="CT856" s="275"/>
      <c r="CU856" s="275"/>
      <c r="CV856" s="275"/>
      <c r="CW856" s="275"/>
      <c r="EA856" s="275"/>
    </row>
    <row r="857" customFormat="false" ht="15" hidden="false" customHeight="false" outlineLevel="0" collapsed="false">
      <c r="A857" s="250"/>
      <c r="B857" s="252"/>
      <c r="C857" s="252"/>
      <c r="D857" s="252"/>
      <c r="E857" s="253"/>
      <c r="F857" s="19"/>
      <c r="G857" s="253"/>
      <c r="H857" s="253"/>
      <c r="I857" s="253"/>
      <c r="CL857" s="275"/>
      <c r="CM857" s="275"/>
      <c r="CN857" s="275"/>
      <c r="CO857" s="275"/>
      <c r="CP857" s="275"/>
      <c r="CQ857" s="275"/>
      <c r="CR857" s="275"/>
      <c r="CS857" s="275"/>
      <c r="CT857" s="275"/>
      <c r="CU857" s="275"/>
      <c r="CV857" s="275"/>
      <c r="CW857" s="275"/>
      <c r="EA857" s="275"/>
    </row>
    <row r="858" customFormat="false" ht="15" hidden="false" customHeight="false" outlineLevel="0" collapsed="false">
      <c r="A858" s="250"/>
      <c r="B858" s="252"/>
      <c r="C858" s="252"/>
      <c r="D858" s="252"/>
      <c r="E858" s="253"/>
      <c r="F858" s="19"/>
      <c r="G858" s="253"/>
      <c r="H858" s="253"/>
      <c r="I858" s="253"/>
      <c r="CL858" s="275"/>
      <c r="CM858" s="275"/>
      <c r="CN858" s="275"/>
      <c r="CO858" s="275"/>
      <c r="CP858" s="275"/>
      <c r="CQ858" s="275"/>
      <c r="CR858" s="275"/>
      <c r="CS858" s="275"/>
      <c r="CT858" s="275"/>
      <c r="CU858" s="275"/>
      <c r="CV858" s="275"/>
      <c r="CW858" s="275"/>
      <c r="EA858" s="275"/>
    </row>
    <row r="859" customFormat="false" ht="15" hidden="false" customHeight="false" outlineLevel="0" collapsed="false">
      <c r="A859" s="250"/>
      <c r="B859" s="252"/>
      <c r="C859" s="252"/>
      <c r="D859" s="252"/>
      <c r="E859" s="253"/>
      <c r="F859" s="19"/>
      <c r="G859" s="253"/>
      <c r="H859" s="253"/>
      <c r="I859" s="253"/>
      <c r="CL859" s="275"/>
      <c r="CM859" s="275"/>
      <c r="CN859" s="275"/>
      <c r="CO859" s="275"/>
      <c r="CP859" s="275"/>
      <c r="CQ859" s="275"/>
      <c r="CR859" s="275"/>
      <c r="CS859" s="275"/>
      <c r="CT859" s="275"/>
      <c r="CU859" s="275"/>
      <c r="CV859" s="275"/>
      <c r="CW859" s="275"/>
      <c r="EA859" s="275"/>
    </row>
    <row r="860" customFormat="false" ht="15" hidden="false" customHeight="false" outlineLevel="0" collapsed="false">
      <c r="A860" s="250"/>
      <c r="B860" s="252"/>
      <c r="C860" s="252"/>
      <c r="D860" s="252"/>
      <c r="E860" s="253"/>
      <c r="F860" s="19"/>
      <c r="G860" s="253"/>
      <c r="H860" s="253"/>
      <c r="I860" s="253"/>
      <c r="CL860" s="275"/>
      <c r="CM860" s="275"/>
      <c r="CN860" s="275"/>
      <c r="CO860" s="275"/>
      <c r="CP860" s="275"/>
      <c r="CQ860" s="275"/>
      <c r="CR860" s="275"/>
      <c r="CS860" s="275"/>
      <c r="CT860" s="275"/>
      <c r="CU860" s="275"/>
      <c r="CV860" s="275"/>
      <c r="CW860" s="275"/>
      <c r="EA860" s="275"/>
    </row>
    <row r="861" customFormat="false" ht="15" hidden="false" customHeight="false" outlineLevel="0" collapsed="false">
      <c r="A861" s="250"/>
      <c r="B861" s="252"/>
      <c r="C861" s="252"/>
      <c r="D861" s="252"/>
      <c r="E861" s="253"/>
      <c r="F861" s="19"/>
      <c r="G861" s="253"/>
      <c r="H861" s="253"/>
      <c r="I861" s="253"/>
      <c r="CL861" s="275"/>
      <c r="CM861" s="275"/>
      <c r="CN861" s="275"/>
      <c r="CO861" s="275"/>
      <c r="CP861" s="275"/>
      <c r="CQ861" s="275"/>
      <c r="CR861" s="275"/>
      <c r="CS861" s="275"/>
      <c r="CT861" s="275"/>
      <c r="CU861" s="275"/>
      <c r="CV861" s="275"/>
      <c r="CW861" s="275"/>
      <c r="EA861" s="275"/>
    </row>
    <row r="862" customFormat="false" ht="15" hidden="false" customHeight="false" outlineLevel="0" collapsed="false">
      <c r="A862" s="250"/>
      <c r="B862" s="252"/>
      <c r="C862" s="252"/>
      <c r="D862" s="252"/>
      <c r="E862" s="253"/>
      <c r="F862" s="19"/>
      <c r="G862" s="253"/>
      <c r="H862" s="253"/>
      <c r="I862" s="253"/>
      <c r="CL862" s="275"/>
      <c r="CM862" s="275"/>
      <c r="CN862" s="275"/>
      <c r="CO862" s="275"/>
      <c r="CP862" s="275"/>
      <c r="CQ862" s="275"/>
      <c r="CR862" s="275"/>
      <c r="CS862" s="275"/>
      <c r="CT862" s="275"/>
      <c r="CU862" s="275"/>
      <c r="CV862" s="275"/>
      <c r="CW862" s="275"/>
      <c r="EA862" s="275"/>
    </row>
    <row r="863" customFormat="false" ht="15" hidden="false" customHeight="false" outlineLevel="0" collapsed="false">
      <c r="A863" s="250"/>
      <c r="B863" s="252"/>
      <c r="C863" s="252"/>
      <c r="D863" s="252"/>
      <c r="E863" s="253"/>
      <c r="F863" s="19"/>
      <c r="G863" s="253"/>
      <c r="H863" s="253"/>
      <c r="I863" s="253"/>
      <c r="CL863" s="275"/>
      <c r="CM863" s="275"/>
      <c r="CN863" s="275"/>
      <c r="CO863" s="275"/>
      <c r="CP863" s="275"/>
      <c r="CQ863" s="275"/>
      <c r="CR863" s="275"/>
      <c r="CS863" s="275"/>
      <c r="CT863" s="275"/>
      <c r="CU863" s="275"/>
      <c r="CV863" s="275"/>
      <c r="CW863" s="275"/>
      <c r="EA863" s="275"/>
    </row>
    <row r="864" customFormat="false" ht="15" hidden="false" customHeight="false" outlineLevel="0" collapsed="false">
      <c r="A864" s="250"/>
      <c r="B864" s="252"/>
      <c r="C864" s="252"/>
      <c r="D864" s="252"/>
      <c r="E864" s="253"/>
      <c r="F864" s="19"/>
      <c r="G864" s="253"/>
      <c r="H864" s="253"/>
      <c r="I864" s="253"/>
      <c r="CL864" s="275"/>
      <c r="CM864" s="275"/>
      <c r="CN864" s="275"/>
      <c r="CO864" s="275"/>
      <c r="CP864" s="275"/>
      <c r="CQ864" s="275"/>
      <c r="CR864" s="275"/>
      <c r="CS864" s="275"/>
      <c r="CT864" s="275"/>
      <c r="CU864" s="275"/>
      <c r="CV864" s="275"/>
      <c r="CW864" s="275"/>
      <c r="EA864" s="275"/>
    </row>
    <row r="865" customFormat="false" ht="15" hidden="false" customHeight="false" outlineLevel="0" collapsed="false">
      <c r="A865" s="250"/>
      <c r="B865" s="252"/>
      <c r="C865" s="252"/>
      <c r="D865" s="252"/>
      <c r="E865" s="253"/>
      <c r="F865" s="19"/>
      <c r="G865" s="253"/>
      <c r="H865" s="253"/>
      <c r="I865" s="253"/>
      <c r="CL865" s="275"/>
      <c r="CM865" s="275"/>
      <c r="CN865" s="275"/>
      <c r="CO865" s="275"/>
      <c r="CP865" s="275"/>
      <c r="CQ865" s="275"/>
      <c r="CR865" s="275"/>
      <c r="CS865" s="275"/>
      <c r="CT865" s="275"/>
      <c r="CU865" s="275"/>
      <c r="CV865" s="275"/>
      <c r="CW865" s="275"/>
      <c r="EA865" s="275"/>
    </row>
    <row r="866" customFormat="false" ht="15" hidden="false" customHeight="false" outlineLevel="0" collapsed="false">
      <c r="A866" s="250"/>
      <c r="B866" s="252"/>
      <c r="C866" s="252"/>
      <c r="D866" s="252"/>
      <c r="E866" s="253"/>
      <c r="F866" s="19"/>
      <c r="G866" s="253"/>
      <c r="H866" s="253"/>
      <c r="I866" s="253"/>
      <c r="CL866" s="275"/>
      <c r="CM866" s="275"/>
      <c r="CN866" s="275"/>
      <c r="CO866" s="275"/>
      <c r="CP866" s="275"/>
      <c r="CQ866" s="275"/>
      <c r="CR866" s="275"/>
      <c r="CS866" s="275"/>
      <c r="CT866" s="275"/>
      <c r="CU866" s="275"/>
      <c r="CV866" s="275"/>
      <c r="CW866" s="275"/>
      <c r="EA866" s="275"/>
    </row>
    <row r="867" customFormat="false" ht="15" hidden="false" customHeight="false" outlineLevel="0" collapsed="false">
      <c r="A867" s="250"/>
      <c r="B867" s="252"/>
      <c r="C867" s="252"/>
      <c r="D867" s="252"/>
      <c r="E867" s="253"/>
      <c r="F867" s="19"/>
      <c r="G867" s="253"/>
      <c r="H867" s="253"/>
      <c r="I867" s="253"/>
      <c r="CL867" s="275"/>
      <c r="CM867" s="275"/>
      <c r="CN867" s="275"/>
      <c r="CO867" s="275"/>
      <c r="CP867" s="275"/>
      <c r="CQ867" s="275"/>
      <c r="CR867" s="275"/>
      <c r="CS867" s="275"/>
      <c r="CT867" s="275"/>
      <c r="CU867" s="275"/>
      <c r="CV867" s="275"/>
      <c r="CW867" s="275"/>
      <c r="EA867" s="275"/>
    </row>
    <row r="868" customFormat="false" ht="15" hidden="false" customHeight="false" outlineLevel="0" collapsed="false">
      <c r="A868" s="247"/>
      <c r="B868" s="249"/>
      <c r="C868" s="249"/>
      <c r="D868" s="249"/>
      <c r="E868" s="246"/>
      <c r="F868" s="19"/>
      <c r="G868" s="246"/>
      <c r="H868" s="246"/>
      <c r="I868" s="246"/>
      <c r="CL868" s="275"/>
      <c r="CM868" s="275"/>
      <c r="CN868" s="275"/>
      <c r="CO868" s="275"/>
      <c r="CP868" s="275"/>
      <c r="CQ868" s="275"/>
      <c r="CR868" s="275"/>
      <c r="CS868" s="275"/>
      <c r="CT868" s="275"/>
      <c r="CU868" s="275"/>
      <c r="CV868" s="275"/>
      <c r="CW868" s="275"/>
      <c r="EA868" s="275"/>
    </row>
    <row r="869" customFormat="false" ht="15" hidden="false" customHeight="false" outlineLevel="0" collapsed="false">
      <c r="A869" s="247"/>
      <c r="B869" s="249"/>
      <c r="C869" s="249"/>
      <c r="D869" s="249"/>
      <c r="E869" s="246"/>
      <c r="F869" s="19"/>
      <c r="G869" s="246"/>
      <c r="H869" s="246"/>
      <c r="I869" s="246"/>
      <c r="CL869" s="275"/>
      <c r="CM869" s="275"/>
      <c r="CN869" s="275"/>
      <c r="CO869" s="275"/>
      <c r="CP869" s="275"/>
      <c r="CQ869" s="275"/>
      <c r="CR869" s="275"/>
      <c r="CS869" s="275"/>
      <c r="CT869" s="275"/>
      <c r="CU869" s="275"/>
      <c r="CV869" s="275"/>
      <c r="CW869" s="275"/>
      <c r="EA869" s="275"/>
    </row>
    <row r="870" customFormat="false" ht="15" hidden="false" customHeight="false" outlineLevel="0" collapsed="false">
      <c r="A870" s="247"/>
      <c r="B870" s="249"/>
      <c r="C870" s="249"/>
      <c r="D870" s="249"/>
      <c r="E870" s="246"/>
      <c r="F870" s="19"/>
      <c r="G870" s="246"/>
      <c r="H870" s="246"/>
      <c r="I870" s="246"/>
      <c r="CL870" s="275"/>
      <c r="CM870" s="275"/>
      <c r="CN870" s="275"/>
      <c r="CO870" s="275"/>
      <c r="CP870" s="275"/>
      <c r="CQ870" s="275"/>
      <c r="CR870" s="275"/>
      <c r="CS870" s="275"/>
      <c r="CT870" s="275"/>
      <c r="CU870" s="275"/>
      <c r="CV870" s="275"/>
      <c r="CW870" s="275"/>
      <c r="EA870" s="275"/>
    </row>
    <row r="871" customFormat="false" ht="15" hidden="false" customHeight="false" outlineLevel="0" collapsed="false">
      <c r="A871" s="247"/>
      <c r="B871" s="249"/>
      <c r="C871" s="249"/>
      <c r="D871" s="249"/>
      <c r="E871" s="246"/>
      <c r="F871" s="19"/>
      <c r="G871" s="246"/>
      <c r="H871" s="246"/>
      <c r="I871" s="246"/>
      <c r="CL871" s="275"/>
      <c r="CM871" s="275"/>
      <c r="CN871" s="275"/>
      <c r="CO871" s="275"/>
      <c r="CP871" s="275"/>
      <c r="CQ871" s="275"/>
      <c r="CR871" s="275"/>
      <c r="CS871" s="275"/>
      <c r="CT871" s="275"/>
      <c r="CU871" s="275"/>
      <c r="CV871" s="275"/>
      <c r="CW871" s="275"/>
      <c r="EA871" s="275"/>
    </row>
    <row r="872" customFormat="false" ht="15" hidden="false" customHeight="false" outlineLevel="0" collapsed="false">
      <c r="A872" s="247"/>
      <c r="B872" s="249"/>
      <c r="C872" s="249"/>
      <c r="D872" s="249"/>
      <c r="E872" s="246"/>
      <c r="F872" s="19"/>
      <c r="G872" s="246"/>
      <c r="H872" s="246"/>
      <c r="I872" s="246"/>
      <c r="CL872" s="275"/>
      <c r="CM872" s="275"/>
      <c r="CN872" s="275"/>
      <c r="CO872" s="275"/>
      <c r="CP872" s="275"/>
      <c r="CQ872" s="275"/>
      <c r="CR872" s="275"/>
      <c r="CS872" s="275"/>
      <c r="CT872" s="275"/>
      <c r="CU872" s="275"/>
      <c r="CV872" s="275"/>
      <c r="CW872" s="275"/>
      <c r="EA872" s="275"/>
    </row>
    <row r="873" customFormat="false" ht="15" hidden="false" customHeight="false" outlineLevel="0" collapsed="false">
      <c r="A873" s="247"/>
      <c r="B873" s="249"/>
      <c r="C873" s="249"/>
      <c r="D873" s="249"/>
      <c r="E873" s="246"/>
      <c r="F873" s="19"/>
      <c r="G873" s="246"/>
      <c r="H873" s="246"/>
      <c r="I873" s="246"/>
      <c r="CL873" s="275"/>
      <c r="CM873" s="275"/>
      <c r="CN873" s="275"/>
      <c r="CO873" s="275"/>
      <c r="CP873" s="275"/>
      <c r="CQ873" s="275"/>
      <c r="CR873" s="275"/>
      <c r="CS873" s="275"/>
      <c r="CT873" s="275"/>
      <c r="CU873" s="275"/>
      <c r="CV873" s="275"/>
      <c r="CW873" s="275"/>
      <c r="EA873" s="275"/>
    </row>
    <row r="874" customFormat="false" ht="15" hidden="false" customHeight="false" outlineLevel="0" collapsed="false">
      <c r="A874" s="247"/>
      <c r="B874" s="249"/>
      <c r="C874" s="249"/>
      <c r="D874" s="249"/>
      <c r="E874" s="246"/>
      <c r="F874" s="19"/>
      <c r="G874" s="246"/>
      <c r="H874" s="246"/>
      <c r="I874" s="246"/>
      <c r="CL874" s="275"/>
      <c r="CM874" s="275"/>
      <c r="CN874" s="275"/>
      <c r="CO874" s="275"/>
      <c r="CP874" s="275"/>
      <c r="CQ874" s="275"/>
      <c r="CR874" s="275"/>
      <c r="CS874" s="275"/>
      <c r="CT874" s="275"/>
      <c r="CU874" s="275"/>
      <c r="CV874" s="275"/>
      <c r="CW874" s="275"/>
      <c r="EA874" s="275"/>
    </row>
    <row r="875" customFormat="false" ht="15" hidden="false" customHeight="false" outlineLevel="0" collapsed="false">
      <c r="A875" s="247"/>
      <c r="B875" s="249"/>
      <c r="C875" s="249"/>
      <c r="D875" s="249"/>
      <c r="E875" s="246"/>
      <c r="F875" s="19"/>
      <c r="G875" s="246"/>
      <c r="H875" s="246"/>
      <c r="I875" s="246"/>
      <c r="CL875" s="275"/>
      <c r="CM875" s="275"/>
      <c r="CN875" s="275"/>
      <c r="CO875" s="275"/>
      <c r="CP875" s="275"/>
      <c r="CQ875" s="275"/>
      <c r="CR875" s="275"/>
      <c r="CS875" s="275"/>
      <c r="CT875" s="275"/>
      <c r="CU875" s="275"/>
      <c r="CV875" s="275"/>
      <c r="CW875" s="275"/>
      <c r="EA875" s="275"/>
    </row>
    <row r="876" customFormat="false" ht="15" hidden="false" customHeight="false" outlineLevel="0" collapsed="false">
      <c r="A876" s="247"/>
      <c r="B876" s="249"/>
      <c r="C876" s="249"/>
      <c r="D876" s="249"/>
      <c r="E876" s="246"/>
      <c r="F876" s="19"/>
      <c r="G876" s="246"/>
      <c r="H876" s="246"/>
      <c r="I876" s="246"/>
      <c r="CL876" s="275"/>
      <c r="CM876" s="275"/>
      <c r="CN876" s="275"/>
      <c r="CO876" s="275"/>
      <c r="CP876" s="275"/>
      <c r="CQ876" s="275"/>
      <c r="CR876" s="275"/>
      <c r="CS876" s="275"/>
      <c r="CT876" s="275"/>
      <c r="CU876" s="275"/>
      <c r="CV876" s="275"/>
      <c r="CW876" s="275"/>
      <c r="EA876" s="275"/>
    </row>
    <row r="877" customFormat="false" ht="15" hidden="false" customHeight="false" outlineLevel="0" collapsed="false">
      <c r="A877" s="247"/>
      <c r="B877" s="249"/>
      <c r="C877" s="249"/>
      <c r="D877" s="249"/>
      <c r="E877" s="246"/>
      <c r="F877" s="19"/>
      <c r="G877" s="246"/>
      <c r="H877" s="246"/>
      <c r="I877" s="246"/>
      <c r="CL877" s="275"/>
      <c r="CM877" s="275"/>
      <c r="CN877" s="275"/>
      <c r="CO877" s="275"/>
      <c r="CP877" s="275"/>
      <c r="CQ877" s="275"/>
      <c r="CR877" s="275"/>
      <c r="CS877" s="275"/>
      <c r="CT877" s="275"/>
      <c r="CU877" s="275"/>
      <c r="CV877" s="275"/>
      <c r="CW877" s="275"/>
      <c r="EA877" s="275"/>
    </row>
    <row r="878" customFormat="false" ht="15" hidden="false" customHeight="false" outlineLevel="0" collapsed="false">
      <c r="A878" s="247"/>
      <c r="B878" s="249"/>
      <c r="C878" s="249"/>
      <c r="D878" s="249"/>
      <c r="E878" s="246"/>
      <c r="F878" s="19"/>
      <c r="G878" s="246"/>
      <c r="H878" s="246"/>
      <c r="I878" s="246"/>
      <c r="CL878" s="275"/>
      <c r="CM878" s="275"/>
      <c r="CN878" s="275"/>
      <c r="CO878" s="275"/>
      <c r="CP878" s="275"/>
      <c r="CQ878" s="275"/>
      <c r="CR878" s="275"/>
      <c r="CS878" s="275"/>
      <c r="CT878" s="275"/>
      <c r="CU878" s="275"/>
      <c r="CV878" s="275"/>
      <c r="CW878" s="275"/>
      <c r="EA878" s="275"/>
    </row>
    <row r="879" customFormat="false" ht="15" hidden="false" customHeight="false" outlineLevel="0" collapsed="false">
      <c r="A879" s="247"/>
      <c r="B879" s="249"/>
      <c r="C879" s="249"/>
      <c r="D879" s="249"/>
      <c r="E879" s="246"/>
      <c r="F879" s="19"/>
      <c r="G879" s="246"/>
      <c r="H879" s="246"/>
      <c r="I879" s="246"/>
      <c r="CL879" s="275"/>
      <c r="CM879" s="275"/>
      <c r="CN879" s="275"/>
      <c r="CO879" s="275"/>
      <c r="CP879" s="275"/>
      <c r="CQ879" s="275"/>
      <c r="CR879" s="275"/>
      <c r="CS879" s="275"/>
      <c r="CT879" s="275"/>
      <c r="CU879" s="275"/>
      <c r="CV879" s="275"/>
      <c r="CW879" s="275"/>
      <c r="EA879" s="275"/>
    </row>
    <row r="880" customFormat="false" ht="15" hidden="false" customHeight="false" outlineLevel="0" collapsed="false">
      <c r="A880" s="247"/>
      <c r="B880" s="249"/>
      <c r="C880" s="249"/>
      <c r="D880" s="249"/>
      <c r="E880" s="246"/>
      <c r="F880" s="19"/>
      <c r="G880" s="246"/>
      <c r="H880" s="246"/>
      <c r="I880" s="246"/>
      <c r="CL880" s="275"/>
      <c r="CM880" s="275"/>
      <c r="CN880" s="275"/>
      <c r="CO880" s="275"/>
      <c r="CP880" s="275"/>
      <c r="CQ880" s="275"/>
      <c r="CR880" s="275"/>
      <c r="CS880" s="275"/>
      <c r="CT880" s="275"/>
      <c r="CU880" s="275"/>
      <c r="CV880" s="275"/>
      <c r="CW880" s="275"/>
      <c r="EA880" s="275"/>
    </row>
    <row r="881" customFormat="false" ht="15" hidden="false" customHeight="false" outlineLevel="0" collapsed="false">
      <c r="A881" s="247"/>
      <c r="B881" s="249"/>
      <c r="C881" s="249"/>
      <c r="D881" s="249"/>
      <c r="E881" s="246"/>
      <c r="F881" s="19"/>
      <c r="G881" s="246"/>
      <c r="H881" s="246"/>
      <c r="I881" s="246"/>
      <c r="CL881" s="275"/>
      <c r="CM881" s="275"/>
      <c r="CN881" s="275"/>
      <c r="CO881" s="275"/>
      <c r="CP881" s="275"/>
      <c r="CQ881" s="275"/>
      <c r="CR881" s="275"/>
      <c r="CS881" s="275"/>
      <c r="CT881" s="275"/>
      <c r="CU881" s="275"/>
      <c r="CV881" s="275"/>
      <c r="CW881" s="275"/>
      <c r="EA881" s="275"/>
    </row>
    <row r="882" customFormat="false" ht="15" hidden="false" customHeight="false" outlineLevel="0" collapsed="false">
      <c r="A882" s="247"/>
      <c r="B882" s="249"/>
      <c r="C882" s="249"/>
      <c r="D882" s="249"/>
      <c r="E882" s="246"/>
      <c r="F882" s="19"/>
      <c r="G882" s="246"/>
      <c r="H882" s="246"/>
      <c r="I882" s="246"/>
      <c r="CL882" s="275"/>
      <c r="CM882" s="275"/>
      <c r="CN882" s="275"/>
      <c r="CO882" s="275"/>
      <c r="CP882" s="275"/>
      <c r="CQ882" s="275"/>
      <c r="CR882" s="275"/>
      <c r="CS882" s="275"/>
      <c r="CT882" s="275"/>
      <c r="CU882" s="275"/>
      <c r="CV882" s="275"/>
      <c r="CW882" s="275"/>
      <c r="EA882" s="275"/>
    </row>
    <row r="883" customFormat="false" ht="15" hidden="false" customHeight="false" outlineLevel="0" collapsed="false">
      <c r="A883" s="247"/>
      <c r="B883" s="249"/>
      <c r="C883" s="249"/>
      <c r="D883" s="249"/>
      <c r="E883" s="246"/>
      <c r="F883" s="19"/>
      <c r="G883" s="246"/>
      <c r="H883" s="246"/>
      <c r="I883" s="246"/>
      <c r="CL883" s="275"/>
      <c r="CM883" s="275"/>
      <c r="CN883" s="275"/>
      <c r="CO883" s="275"/>
      <c r="CP883" s="275"/>
      <c r="CQ883" s="275"/>
      <c r="CR883" s="275"/>
      <c r="CS883" s="275"/>
      <c r="CT883" s="275"/>
      <c r="CU883" s="275"/>
      <c r="CV883" s="275"/>
      <c r="CW883" s="275"/>
      <c r="EA883" s="275"/>
    </row>
    <row r="884" customFormat="false" ht="15" hidden="false" customHeight="false" outlineLevel="0" collapsed="false">
      <c r="A884" s="247"/>
      <c r="B884" s="249"/>
      <c r="C884" s="249"/>
      <c r="D884" s="249"/>
      <c r="E884" s="246"/>
      <c r="F884" s="19"/>
      <c r="G884" s="246"/>
      <c r="H884" s="246"/>
      <c r="I884" s="246"/>
      <c r="CL884" s="275"/>
      <c r="CM884" s="275"/>
      <c r="CN884" s="275"/>
      <c r="CO884" s="275"/>
      <c r="CP884" s="275"/>
      <c r="CQ884" s="275"/>
      <c r="CR884" s="275"/>
      <c r="CS884" s="275"/>
      <c r="CT884" s="275"/>
      <c r="CU884" s="275"/>
      <c r="CV884" s="275"/>
      <c r="CW884" s="275"/>
      <c r="EA884" s="275"/>
    </row>
    <row r="885" customFormat="false" ht="15" hidden="false" customHeight="false" outlineLevel="0" collapsed="false">
      <c r="A885" s="247"/>
      <c r="B885" s="249"/>
      <c r="C885" s="249"/>
      <c r="D885" s="249"/>
      <c r="E885" s="246"/>
      <c r="F885" s="19"/>
      <c r="G885" s="246"/>
      <c r="H885" s="246"/>
      <c r="I885" s="246"/>
      <c r="CL885" s="275"/>
      <c r="CM885" s="275"/>
      <c r="CN885" s="275"/>
      <c r="CO885" s="275"/>
      <c r="CP885" s="275"/>
      <c r="CQ885" s="275"/>
      <c r="CR885" s="275"/>
      <c r="CS885" s="275"/>
      <c r="CT885" s="275"/>
      <c r="CU885" s="275"/>
      <c r="CV885" s="275"/>
      <c r="CW885" s="275"/>
      <c r="EA885" s="275"/>
    </row>
    <row r="886" customFormat="false" ht="15" hidden="false" customHeight="false" outlineLevel="0" collapsed="false">
      <c r="A886" s="247"/>
      <c r="B886" s="249"/>
      <c r="C886" s="249"/>
      <c r="D886" s="249"/>
      <c r="E886" s="246"/>
      <c r="F886" s="19"/>
      <c r="G886" s="246"/>
      <c r="H886" s="246"/>
      <c r="I886" s="246"/>
      <c r="CL886" s="275"/>
      <c r="CM886" s="275"/>
      <c r="CN886" s="275"/>
      <c r="CO886" s="275"/>
      <c r="CP886" s="275"/>
      <c r="CQ886" s="275"/>
      <c r="CR886" s="275"/>
      <c r="CS886" s="275"/>
      <c r="CT886" s="275"/>
      <c r="CU886" s="275"/>
      <c r="CV886" s="275"/>
      <c r="CW886" s="275"/>
      <c r="EA886" s="275"/>
    </row>
    <row r="887" customFormat="false" ht="15" hidden="false" customHeight="false" outlineLevel="0" collapsed="false">
      <c r="A887" s="247"/>
      <c r="B887" s="249"/>
      <c r="C887" s="249"/>
      <c r="D887" s="249"/>
      <c r="E887" s="246"/>
      <c r="F887" s="19"/>
      <c r="G887" s="246"/>
      <c r="H887" s="246"/>
      <c r="I887" s="246"/>
      <c r="CL887" s="275"/>
      <c r="CM887" s="275"/>
      <c r="CN887" s="275"/>
      <c r="CO887" s="275"/>
      <c r="CP887" s="275"/>
      <c r="CQ887" s="275"/>
      <c r="CR887" s="275"/>
      <c r="CS887" s="275"/>
      <c r="CT887" s="275"/>
      <c r="CU887" s="275"/>
      <c r="CV887" s="275"/>
      <c r="CW887" s="275"/>
      <c r="EA887" s="275"/>
    </row>
    <row r="888" customFormat="false" ht="15" hidden="false" customHeight="false" outlineLevel="0" collapsed="false">
      <c r="A888" s="250"/>
      <c r="B888" s="252"/>
      <c r="C888" s="252"/>
      <c r="D888" s="252"/>
      <c r="E888" s="253"/>
      <c r="F888" s="19"/>
      <c r="G888" s="253"/>
      <c r="H888" s="253"/>
      <c r="I888" s="253"/>
      <c r="CL888" s="275"/>
      <c r="CM888" s="275"/>
      <c r="CN888" s="275"/>
      <c r="CO888" s="275"/>
      <c r="CP888" s="275"/>
      <c r="CQ888" s="275"/>
      <c r="CR888" s="275"/>
      <c r="CS888" s="275"/>
      <c r="CT888" s="275"/>
      <c r="CU888" s="275"/>
      <c r="CV888" s="275"/>
      <c r="CW888" s="275"/>
      <c r="EA888" s="275"/>
    </row>
    <row r="889" customFormat="false" ht="15" hidden="false" customHeight="false" outlineLevel="0" collapsed="false">
      <c r="A889" s="250"/>
      <c r="B889" s="252"/>
      <c r="C889" s="252"/>
      <c r="D889" s="252"/>
      <c r="E889" s="253"/>
      <c r="F889" s="19"/>
      <c r="G889" s="253"/>
      <c r="H889" s="253"/>
      <c r="I889" s="253"/>
      <c r="CL889" s="275"/>
      <c r="CM889" s="275"/>
      <c r="CN889" s="275"/>
      <c r="CO889" s="275"/>
      <c r="CP889" s="275"/>
      <c r="CQ889" s="275"/>
      <c r="CR889" s="275"/>
      <c r="CS889" s="275"/>
      <c r="CT889" s="275"/>
      <c r="CU889" s="275"/>
      <c r="CV889" s="275"/>
      <c r="CW889" s="275"/>
      <c r="EA889" s="275"/>
    </row>
    <row r="890" customFormat="false" ht="15" hidden="false" customHeight="false" outlineLevel="0" collapsed="false">
      <c r="A890" s="250"/>
      <c r="B890" s="252"/>
      <c r="C890" s="252"/>
      <c r="D890" s="252"/>
      <c r="E890" s="253"/>
      <c r="F890" s="19"/>
      <c r="G890" s="253"/>
      <c r="H890" s="253"/>
      <c r="I890" s="253"/>
      <c r="CL890" s="275"/>
      <c r="CM890" s="275"/>
      <c r="CN890" s="275"/>
      <c r="CO890" s="275"/>
      <c r="CP890" s="275"/>
      <c r="CQ890" s="275"/>
      <c r="CR890" s="275"/>
      <c r="CS890" s="275"/>
      <c r="CT890" s="275"/>
      <c r="CU890" s="275"/>
      <c r="CV890" s="275"/>
      <c r="CW890" s="275"/>
      <c r="EA890" s="275"/>
    </row>
    <row r="891" customFormat="false" ht="15" hidden="false" customHeight="false" outlineLevel="0" collapsed="false">
      <c r="A891" s="250"/>
      <c r="B891" s="252"/>
      <c r="C891" s="252"/>
      <c r="D891" s="252"/>
      <c r="E891" s="253"/>
      <c r="F891" s="19"/>
      <c r="G891" s="253"/>
      <c r="H891" s="253"/>
      <c r="I891" s="253"/>
      <c r="CL891" s="275"/>
      <c r="CM891" s="275"/>
      <c r="CN891" s="275"/>
      <c r="CO891" s="275"/>
      <c r="CP891" s="275"/>
      <c r="CQ891" s="275"/>
      <c r="CR891" s="275"/>
      <c r="CS891" s="275"/>
      <c r="CT891" s="275"/>
      <c r="CU891" s="275"/>
      <c r="CV891" s="275"/>
      <c r="CW891" s="275"/>
      <c r="EA891" s="275"/>
    </row>
    <row r="892" customFormat="false" ht="15" hidden="false" customHeight="false" outlineLevel="0" collapsed="false">
      <c r="A892" s="250"/>
      <c r="B892" s="252"/>
      <c r="C892" s="252"/>
      <c r="D892" s="252"/>
      <c r="E892" s="253"/>
      <c r="F892" s="19"/>
      <c r="G892" s="253"/>
      <c r="H892" s="253"/>
      <c r="I892" s="253"/>
      <c r="CL892" s="275"/>
      <c r="CM892" s="275"/>
      <c r="CN892" s="275"/>
      <c r="CO892" s="275"/>
      <c r="CP892" s="275"/>
      <c r="CQ892" s="275"/>
      <c r="CR892" s="275"/>
      <c r="CS892" s="275"/>
      <c r="CT892" s="275"/>
      <c r="CU892" s="275"/>
      <c r="CV892" s="275"/>
      <c r="CW892" s="275"/>
      <c r="EA892" s="275"/>
    </row>
    <row r="893" customFormat="false" ht="15" hidden="false" customHeight="false" outlineLevel="0" collapsed="false">
      <c r="A893" s="250"/>
      <c r="B893" s="252"/>
      <c r="C893" s="252"/>
      <c r="D893" s="252"/>
      <c r="E893" s="253"/>
      <c r="F893" s="19"/>
      <c r="G893" s="253"/>
      <c r="H893" s="253"/>
      <c r="I893" s="253"/>
      <c r="CL893" s="275"/>
      <c r="CM893" s="275"/>
      <c r="CN893" s="275"/>
      <c r="CO893" s="275"/>
      <c r="CP893" s="275"/>
      <c r="CQ893" s="275"/>
      <c r="CR893" s="275"/>
      <c r="CS893" s="275"/>
      <c r="CT893" s="275"/>
      <c r="CU893" s="275"/>
      <c r="CV893" s="275"/>
      <c r="CW893" s="275"/>
      <c r="EA893" s="275"/>
    </row>
    <row r="894" customFormat="false" ht="15" hidden="false" customHeight="false" outlineLevel="0" collapsed="false">
      <c r="A894" s="250"/>
      <c r="B894" s="252"/>
      <c r="C894" s="252"/>
      <c r="D894" s="252"/>
      <c r="E894" s="253"/>
      <c r="F894" s="19"/>
      <c r="G894" s="253"/>
      <c r="H894" s="253"/>
      <c r="I894" s="253"/>
      <c r="CL894" s="275"/>
      <c r="CM894" s="275"/>
      <c r="CN894" s="275"/>
      <c r="CO894" s="275"/>
      <c r="CP894" s="275"/>
      <c r="CQ894" s="275"/>
      <c r="CR894" s="275"/>
      <c r="CS894" s="275"/>
      <c r="CT894" s="275"/>
      <c r="CU894" s="275"/>
      <c r="CV894" s="275"/>
      <c r="CW894" s="275"/>
      <c r="EA894" s="275"/>
    </row>
    <row r="895" customFormat="false" ht="15" hidden="false" customHeight="false" outlineLevel="0" collapsed="false">
      <c r="A895" s="250"/>
      <c r="B895" s="252"/>
      <c r="C895" s="252"/>
      <c r="D895" s="252"/>
      <c r="E895" s="253"/>
      <c r="F895" s="19"/>
      <c r="G895" s="253"/>
      <c r="H895" s="253"/>
      <c r="I895" s="253"/>
      <c r="CL895" s="275"/>
      <c r="CM895" s="275"/>
      <c r="CN895" s="275"/>
      <c r="CO895" s="275"/>
      <c r="CP895" s="275"/>
      <c r="CQ895" s="275"/>
      <c r="CR895" s="275"/>
      <c r="CS895" s="275"/>
      <c r="CT895" s="275"/>
      <c r="CU895" s="275"/>
      <c r="CV895" s="275"/>
      <c r="CW895" s="275"/>
      <c r="EA895" s="275"/>
    </row>
    <row r="896" customFormat="false" ht="15" hidden="false" customHeight="false" outlineLevel="0" collapsed="false">
      <c r="A896" s="250"/>
      <c r="B896" s="252"/>
      <c r="C896" s="252"/>
      <c r="D896" s="252"/>
      <c r="E896" s="253"/>
      <c r="F896" s="19"/>
      <c r="G896" s="253"/>
      <c r="H896" s="253"/>
      <c r="I896" s="253"/>
      <c r="CL896" s="275"/>
      <c r="CM896" s="275"/>
      <c r="CN896" s="275"/>
      <c r="CO896" s="275"/>
      <c r="CP896" s="275"/>
      <c r="CQ896" s="275"/>
      <c r="CR896" s="275"/>
      <c r="CS896" s="275"/>
      <c r="CT896" s="275"/>
      <c r="CU896" s="275"/>
      <c r="CV896" s="275"/>
      <c r="CW896" s="275"/>
      <c r="EA896" s="275"/>
    </row>
    <row r="897" customFormat="false" ht="15" hidden="false" customHeight="false" outlineLevel="0" collapsed="false">
      <c r="A897" s="250"/>
      <c r="B897" s="252"/>
      <c r="C897" s="252"/>
      <c r="D897" s="252"/>
      <c r="E897" s="253"/>
      <c r="F897" s="19"/>
      <c r="G897" s="253"/>
      <c r="H897" s="253"/>
      <c r="I897" s="253"/>
      <c r="CL897" s="275"/>
      <c r="CM897" s="275"/>
      <c r="CN897" s="275"/>
      <c r="CO897" s="275"/>
      <c r="CP897" s="275"/>
      <c r="CQ897" s="275"/>
      <c r="CR897" s="275"/>
      <c r="CS897" s="275"/>
      <c r="CT897" s="275"/>
      <c r="CU897" s="275"/>
      <c r="CV897" s="275"/>
      <c r="CW897" s="275"/>
      <c r="EA897" s="275"/>
    </row>
    <row r="898" customFormat="false" ht="15" hidden="false" customHeight="false" outlineLevel="0" collapsed="false">
      <c r="A898" s="250"/>
      <c r="B898" s="252"/>
      <c r="C898" s="252"/>
      <c r="D898" s="252"/>
      <c r="E898" s="253"/>
      <c r="F898" s="19"/>
      <c r="G898" s="253"/>
      <c r="H898" s="253"/>
      <c r="I898" s="253"/>
      <c r="CL898" s="275"/>
      <c r="CM898" s="275"/>
      <c r="CN898" s="275"/>
      <c r="CO898" s="275"/>
      <c r="CP898" s="275"/>
      <c r="CQ898" s="275"/>
      <c r="CR898" s="275"/>
      <c r="CS898" s="275"/>
      <c r="CT898" s="275"/>
      <c r="CU898" s="275"/>
      <c r="CV898" s="275"/>
      <c r="CW898" s="275"/>
      <c r="EA898" s="275"/>
    </row>
    <row r="899" customFormat="false" ht="15" hidden="false" customHeight="false" outlineLevel="0" collapsed="false">
      <c r="A899" s="250"/>
      <c r="B899" s="252"/>
      <c r="C899" s="252"/>
      <c r="D899" s="252"/>
      <c r="E899" s="253"/>
      <c r="F899" s="19"/>
      <c r="G899" s="253"/>
      <c r="H899" s="253"/>
      <c r="I899" s="253"/>
      <c r="CL899" s="275"/>
      <c r="CM899" s="275"/>
      <c r="CN899" s="275"/>
      <c r="CO899" s="275"/>
      <c r="CP899" s="275"/>
      <c r="CQ899" s="275"/>
      <c r="CR899" s="275"/>
      <c r="CS899" s="275"/>
      <c r="CT899" s="275"/>
      <c r="CU899" s="275"/>
      <c r="CV899" s="275"/>
      <c r="CW899" s="275"/>
      <c r="EA899" s="275"/>
    </row>
    <row r="900" customFormat="false" ht="15" hidden="false" customHeight="false" outlineLevel="0" collapsed="false">
      <c r="A900" s="250"/>
      <c r="B900" s="252"/>
      <c r="C900" s="252"/>
      <c r="D900" s="252"/>
      <c r="E900" s="253"/>
      <c r="F900" s="19"/>
      <c r="G900" s="253"/>
      <c r="H900" s="253"/>
      <c r="I900" s="253"/>
      <c r="CL900" s="275"/>
      <c r="CM900" s="275"/>
      <c r="CN900" s="275"/>
      <c r="CO900" s="275"/>
      <c r="CP900" s="275"/>
      <c r="CQ900" s="275"/>
      <c r="CR900" s="275"/>
      <c r="CS900" s="275"/>
      <c r="CT900" s="275"/>
      <c r="CU900" s="275"/>
      <c r="CV900" s="275"/>
      <c r="CW900" s="275"/>
      <c r="EA900" s="275"/>
    </row>
    <row r="901" customFormat="false" ht="15" hidden="false" customHeight="false" outlineLevel="0" collapsed="false">
      <c r="A901" s="250"/>
      <c r="B901" s="252"/>
      <c r="C901" s="252"/>
      <c r="D901" s="252"/>
      <c r="E901" s="253"/>
      <c r="F901" s="19"/>
      <c r="G901" s="253"/>
      <c r="H901" s="253"/>
      <c r="I901" s="253"/>
      <c r="CL901" s="275"/>
      <c r="CM901" s="275"/>
      <c r="CN901" s="275"/>
      <c r="CO901" s="275"/>
      <c r="CP901" s="275"/>
      <c r="CQ901" s="275"/>
      <c r="CR901" s="275"/>
      <c r="CS901" s="275"/>
      <c r="CT901" s="275"/>
      <c r="CU901" s="275"/>
      <c r="CV901" s="275"/>
      <c r="CW901" s="275"/>
      <c r="EA901" s="275"/>
    </row>
    <row r="902" customFormat="false" ht="15" hidden="false" customHeight="false" outlineLevel="0" collapsed="false">
      <c r="A902" s="250"/>
      <c r="B902" s="252"/>
      <c r="C902" s="252"/>
      <c r="D902" s="252"/>
      <c r="E902" s="253"/>
      <c r="F902" s="19"/>
      <c r="G902" s="253"/>
      <c r="H902" s="253"/>
      <c r="I902" s="253"/>
      <c r="CL902" s="275"/>
      <c r="CM902" s="275"/>
      <c r="CN902" s="275"/>
      <c r="CO902" s="275"/>
      <c r="CP902" s="275"/>
      <c r="CQ902" s="275"/>
      <c r="CR902" s="275"/>
      <c r="CS902" s="275"/>
      <c r="CT902" s="275"/>
      <c r="CU902" s="275"/>
      <c r="CV902" s="275"/>
      <c r="CW902" s="275"/>
      <c r="EA902" s="275"/>
    </row>
    <row r="903" customFormat="false" ht="15" hidden="false" customHeight="false" outlineLevel="0" collapsed="false">
      <c r="A903" s="250"/>
      <c r="B903" s="252"/>
      <c r="C903" s="252"/>
      <c r="D903" s="252"/>
      <c r="E903" s="253"/>
      <c r="F903" s="19"/>
      <c r="G903" s="253"/>
      <c r="H903" s="253"/>
      <c r="I903" s="253"/>
      <c r="CL903" s="275"/>
      <c r="CM903" s="275"/>
      <c r="CN903" s="275"/>
      <c r="CO903" s="275"/>
      <c r="CP903" s="275"/>
      <c r="CQ903" s="275"/>
      <c r="CR903" s="275"/>
      <c r="CS903" s="275"/>
      <c r="CT903" s="275"/>
      <c r="CU903" s="275"/>
      <c r="CV903" s="275"/>
      <c r="CW903" s="275"/>
      <c r="EA903" s="275"/>
    </row>
    <row r="904" customFormat="false" ht="15" hidden="false" customHeight="false" outlineLevel="0" collapsed="false">
      <c r="A904" s="250"/>
      <c r="B904" s="252"/>
      <c r="C904" s="252"/>
      <c r="D904" s="252"/>
      <c r="E904" s="253"/>
      <c r="F904" s="19"/>
      <c r="G904" s="253"/>
      <c r="H904" s="253"/>
      <c r="I904" s="253"/>
      <c r="CL904" s="275"/>
      <c r="CM904" s="275"/>
      <c r="CN904" s="275"/>
      <c r="CO904" s="275"/>
      <c r="CP904" s="275"/>
      <c r="CQ904" s="275"/>
      <c r="CR904" s="275"/>
      <c r="CS904" s="275"/>
      <c r="CT904" s="275"/>
      <c r="CU904" s="275"/>
      <c r="CV904" s="275"/>
      <c r="CW904" s="275"/>
      <c r="EA904" s="275"/>
    </row>
    <row r="905" customFormat="false" ht="15" hidden="false" customHeight="false" outlineLevel="0" collapsed="false">
      <c r="A905" s="250"/>
      <c r="B905" s="252"/>
      <c r="C905" s="252"/>
      <c r="D905" s="252"/>
      <c r="E905" s="253"/>
      <c r="F905" s="19"/>
      <c r="G905" s="253"/>
      <c r="H905" s="253"/>
      <c r="I905" s="253"/>
      <c r="CL905" s="275"/>
      <c r="CM905" s="275"/>
      <c r="CN905" s="275"/>
      <c r="CO905" s="275"/>
      <c r="CP905" s="275"/>
      <c r="CQ905" s="275"/>
      <c r="CR905" s="275"/>
      <c r="CS905" s="275"/>
      <c r="CT905" s="275"/>
      <c r="CU905" s="275"/>
      <c r="CV905" s="275"/>
      <c r="CW905" s="275"/>
      <c r="EA905" s="275"/>
    </row>
    <row r="906" customFormat="false" ht="15" hidden="false" customHeight="false" outlineLevel="0" collapsed="false">
      <c r="A906" s="250"/>
      <c r="B906" s="252"/>
      <c r="C906" s="252"/>
      <c r="D906" s="252"/>
      <c r="E906" s="253"/>
      <c r="F906" s="19"/>
      <c r="G906" s="253"/>
      <c r="H906" s="253"/>
      <c r="I906" s="253"/>
      <c r="CL906" s="275"/>
      <c r="CM906" s="275"/>
      <c r="CN906" s="275"/>
      <c r="CO906" s="275"/>
      <c r="CP906" s="275"/>
      <c r="CQ906" s="275"/>
      <c r="CR906" s="275"/>
      <c r="CS906" s="275"/>
      <c r="CT906" s="275"/>
      <c r="CU906" s="275"/>
      <c r="CV906" s="275"/>
      <c r="CW906" s="275"/>
      <c r="EA906" s="275"/>
    </row>
    <row r="907" customFormat="false" ht="15" hidden="false" customHeight="false" outlineLevel="0" collapsed="false">
      <c r="A907" s="250"/>
      <c r="B907" s="252"/>
      <c r="C907" s="252"/>
      <c r="D907" s="252"/>
      <c r="E907" s="253"/>
      <c r="F907" s="19"/>
      <c r="G907" s="253"/>
      <c r="H907" s="253"/>
      <c r="I907" s="253"/>
      <c r="CL907" s="275"/>
      <c r="CM907" s="275"/>
      <c r="CN907" s="275"/>
      <c r="CO907" s="275"/>
      <c r="CP907" s="275"/>
      <c r="CQ907" s="275"/>
      <c r="CR907" s="275"/>
      <c r="CS907" s="275"/>
      <c r="CT907" s="275"/>
      <c r="CU907" s="275"/>
      <c r="CV907" s="275"/>
      <c r="CW907" s="275"/>
      <c r="EA907" s="275"/>
    </row>
    <row r="908" customFormat="false" ht="15" hidden="false" customHeight="false" outlineLevel="0" collapsed="false">
      <c r="A908" s="247"/>
      <c r="B908" s="249"/>
      <c r="C908" s="249"/>
      <c r="D908" s="249"/>
      <c r="E908" s="246"/>
      <c r="F908" s="19"/>
      <c r="G908" s="246"/>
      <c r="H908" s="246"/>
      <c r="I908" s="246"/>
      <c r="CL908" s="275"/>
      <c r="CM908" s="275"/>
      <c r="CN908" s="275"/>
      <c r="CO908" s="275"/>
      <c r="CP908" s="275"/>
      <c r="CQ908" s="275"/>
      <c r="CR908" s="275"/>
      <c r="CS908" s="275"/>
      <c r="CT908" s="275"/>
      <c r="CU908" s="275"/>
      <c r="CV908" s="275"/>
      <c r="CW908" s="275"/>
      <c r="EA908" s="275"/>
    </row>
    <row r="909" customFormat="false" ht="15" hidden="false" customHeight="false" outlineLevel="0" collapsed="false">
      <c r="A909" s="247"/>
      <c r="B909" s="249"/>
      <c r="C909" s="249"/>
      <c r="D909" s="249"/>
      <c r="E909" s="246"/>
      <c r="F909" s="19"/>
      <c r="G909" s="246"/>
      <c r="H909" s="246"/>
      <c r="I909" s="246"/>
      <c r="CL909" s="275"/>
      <c r="CM909" s="275"/>
      <c r="CN909" s="275"/>
      <c r="CO909" s="275"/>
      <c r="CP909" s="275"/>
      <c r="CQ909" s="275"/>
      <c r="CR909" s="275"/>
      <c r="CS909" s="275"/>
      <c r="CT909" s="275"/>
      <c r="CU909" s="275"/>
      <c r="CV909" s="275"/>
      <c r="CW909" s="275"/>
      <c r="EA909" s="275"/>
    </row>
    <row r="910" customFormat="false" ht="15" hidden="false" customHeight="false" outlineLevel="0" collapsed="false">
      <c r="A910" s="247"/>
      <c r="B910" s="249"/>
      <c r="C910" s="249"/>
      <c r="D910" s="249"/>
      <c r="E910" s="246"/>
      <c r="F910" s="19"/>
      <c r="G910" s="246"/>
      <c r="H910" s="246"/>
      <c r="I910" s="246"/>
      <c r="CL910" s="275"/>
      <c r="CM910" s="275"/>
      <c r="CN910" s="275"/>
      <c r="CO910" s="275"/>
      <c r="CP910" s="275"/>
      <c r="CQ910" s="275"/>
      <c r="CR910" s="275"/>
      <c r="CS910" s="275"/>
      <c r="CT910" s="275"/>
      <c r="CU910" s="275"/>
      <c r="CV910" s="275"/>
      <c r="CW910" s="275"/>
      <c r="EA910" s="275"/>
    </row>
    <row r="911" customFormat="false" ht="15" hidden="false" customHeight="false" outlineLevel="0" collapsed="false">
      <c r="A911" s="247"/>
      <c r="B911" s="249"/>
      <c r="C911" s="249"/>
      <c r="D911" s="249"/>
      <c r="E911" s="246"/>
      <c r="F911" s="19"/>
      <c r="G911" s="246"/>
      <c r="H911" s="246"/>
      <c r="I911" s="246"/>
      <c r="CL911" s="275"/>
      <c r="CM911" s="275"/>
      <c r="CN911" s="275"/>
      <c r="CO911" s="275"/>
      <c r="CP911" s="275"/>
      <c r="CQ911" s="275"/>
      <c r="CR911" s="275"/>
      <c r="CS911" s="275"/>
      <c r="CT911" s="275"/>
      <c r="CU911" s="275"/>
      <c r="CV911" s="275"/>
      <c r="CW911" s="275"/>
      <c r="EA911" s="275"/>
    </row>
    <row r="912" customFormat="false" ht="15" hidden="false" customHeight="false" outlineLevel="0" collapsed="false">
      <c r="A912" s="247"/>
      <c r="B912" s="249"/>
      <c r="C912" s="249"/>
      <c r="D912" s="249"/>
      <c r="E912" s="246"/>
      <c r="F912" s="19"/>
      <c r="G912" s="246"/>
      <c r="H912" s="246"/>
      <c r="I912" s="246"/>
      <c r="CL912" s="275"/>
      <c r="CM912" s="275"/>
      <c r="CN912" s="275"/>
      <c r="CO912" s="275"/>
      <c r="CP912" s="275"/>
      <c r="CQ912" s="275"/>
      <c r="CR912" s="275"/>
      <c r="CS912" s="275"/>
      <c r="CT912" s="275"/>
      <c r="CU912" s="275"/>
      <c r="CV912" s="275"/>
      <c r="CW912" s="275"/>
      <c r="EA912" s="275"/>
    </row>
    <row r="913" customFormat="false" ht="15" hidden="false" customHeight="false" outlineLevel="0" collapsed="false">
      <c r="A913" s="247"/>
      <c r="B913" s="249"/>
      <c r="C913" s="249"/>
      <c r="D913" s="249"/>
      <c r="E913" s="246"/>
      <c r="F913" s="19"/>
      <c r="G913" s="246"/>
      <c r="H913" s="246"/>
      <c r="I913" s="246"/>
      <c r="CL913" s="275"/>
      <c r="CM913" s="275"/>
      <c r="CN913" s="275"/>
      <c r="CO913" s="275"/>
      <c r="CP913" s="275"/>
      <c r="CQ913" s="275"/>
      <c r="CR913" s="275"/>
      <c r="CS913" s="275"/>
      <c r="CT913" s="275"/>
      <c r="CU913" s="275"/>
      <c r="CV913" s="275"/>
      <c r="CW913" s="275"/>
      <c r="EA913" s="275"/>
    </row>
    <row r="914" customFormat="false" ht="15" hidden="false" customHeight="false" outlineLevel="0" collapsed="false">
      <c r="A914" s="247"/>
      <c r="B914" s="249"/>
      <c r="C914" s="249"/>
      <c r="D914" s="249"/>
      <c r="E914" s="246"/>
      <c r="F914" s="19"/>
      <c r="G914" s="246"/>
      <c r="H914" s="246"/>
      <c r="I914" s="246"/>
      <c r="CL914" s="275"/>
      <c r="CM914" s="275"/>
      <c r="CN914" s="275"/>
      <c r="CO914" s="275"/>
      <c r="CP914" s="275"/>
      <c r="CQ914" s="275"/>
      <c r="CR914" s="275"/>
      <c r="CS914" s="275"/>
      <c r="CT914" s="275"/>
      <c r="CU914" s="275"/>
      <c r="CV914" s="275"/>
      <c r="CW914" s="275"/>
      <c r="EA914" s="275"/>
    </row>
    <row r="915" customFormat="false" ht="15" hidden="false" customHeight="false" outlineLevel="0" collapsed="false">
      <c r="A915" s="247"/>
      <c r="B915" s="249"/>
      <c r="C915" s="249"/>
      <c r="D915" s="249"/>
      <c r="E915" s="246"/>
      <c r="F915" s="19"/>
      <c r="G915" s="246"/>
      <c r="H915" s="246"/>
      <c r="I915" s="246"/>
      <c r="CL915" s="275"/>
      <c r="CM915" s="275"/>
      <c r="CN915" s="275"/>
      <c r="CO915" s="275"/>
      <c r="CP915" s="275"/>
      <c r="CQ915" s="275"/>
      <c r="CR915" s="275"/>
      <c r="CS915" s="275"/>
      <c r="CT915" s="275"/>
      <c r="CU915" s="275"/>
      <c r="CV915" s="275"/>
      <c r="CW915" s="275"/>
      <c r="EA915" s="275"/>
    </row>
    <row r="916" customFormat="false" ht="15" hidden="false" customHeight="false" outlineLevel="0" collapsed="false">
      <c r="A916" s="247"/>
      <c r="B916" s="249"/>
      <c r="C916" s="249"/>
      <c r="D916" s="249"/>
      <c r="E916" s="246"/>
      <c r="F916" s="19"/>
      <c r="G916" s="246"/>
      <c r="H916" s="246"/>
      <c r="I916" s="246"/>
      <c r="CL916" s="275"/>
      <c r="CM916" s="275"/>
      <c r="CN916" s="275"/>
      <c r="CO916" s="275"/>
      <c r="CP916" s="275"/>
      <c r="CQ916" s="275"/>
      <c r="CR916" s="275"/>
      <c r="CS916" s="275"/>
      <c r="CT916" s="275"/>
      <c r="CU916" s="275"/>
      <c r="CV916" s="275"/>
      <c r="CW916" s="275"/>
      <c r="EA916" s="275"/>
    </row>
    <row r="917" customFormat="false" ht="15" hidden="false" customHeight="false" outlineLevel="0" collapsed="false">
      <c r="A917" s="247"/>
      <c r="B917" s="249"/>
      <c r="C917" s="249"/>
      <c r="D917" s="249"/>
      <c r="E917" s="246"/>
      <c r="F917" s="19"/>
      <c r="G917" s="246"/>
      <c r="H917" s="246"/>
      <c r="I917" s="246"/>
      <c r="CL917" s="275"/>
      <c r="CM917" s="275"/>
      <c r="CN917" s="275"/>
      <c r="CO917" s="275"/>
      <c r="CP917" s="275"/>
      <c r="CQ917" s="275"/>
      <c r="CR917" s="275"/>
      <c r="CS917" s="275"/>
      <c r="CT917" s="275"/>
      <c r="CU917" s="275"/>
      <c r="CV917" s="275"/>
      <c r="CW917" s="275"/>
      <c r="EA917" s="275"/>
    </row>
    <row r="918" customFormat="false" ht="15" hidden="false" customHeight="false" outlineLevel="0" collapsed="false">
      <c r="A918" s="247"/>
      <c r="B918" s="249"/>
      <c r="C918" s="249"/>
      <c r="D918" s="249"/>
      <c r="E918" s="246"/>
      <c r="F918" s="19"/>
      <c r="G918" s="246"/>
      <c r="H918" s="246"/>
      <c r="I918" s="246"/>
      <c r="CL918" s="275"/>
      <c r="CM918" s="275"/>
      <c r="CN918" s="275"/>
      <c r="CO918" s="275"/>
      <c r="CP918" s="275"/>
      <c r="CQ918" s="275"/>
      <c r="CR918" s="275"/>
      <c r="CS918" s="275"/>
      <c r="CT918" s="275"/>
      <c r="CU918" s="275"/>
      <c r="CV918" s="275"/>
      <c r="CW918" s="275"/>
      <c r="EA918" s="275"/>
    </row>
    <row r="919" customFormat="false" ht="15" hidden="false" customHeight="false" outlineLevel="0" collapsed="false">
      <c r="A919" s="247"/>
      <c r="B919" s="249"/>
      <c r="C919" s="249"/>
      <c r="D919" s="249"/>
      <c r="E919" s="246"/>
      <c r="F919" s="19"/>
      <c r="G919" s="246"/>
      <c r="H919" s="246"/>
      <c r="I919" s="246"/>
      <c r="CL919" s="275"/>
      <c r="CM919" s="275"/>
      <c r="CN919" s="275"/>
      <c r="CO919" s="275"/>
      <c r="CP919" s="275"/>
      <c r="CQ919" s="275"/>
      <c r="CR919" s="275"/>
      <c r="CS919" s="275"/>
      <c r="CT919" s="275"/>
      <c r="CU919" s="275"/>
      <c r="CV919" s="275"/>
      <c r="CW919" s="275"/>
      <c r="EA919" s="275"/>
    </row>
    <row r="920" customFormat="false" ht="15" hidden="false" customHeight="false" outlineLevel="0" collapsed="false">
      <c r="A920" s="247"/>
      <c r="B920" s="249"/>
      <c r="C920" s="249"/>
      <c r="D920" s="249"/>
      <c r="E920" s="246"/>
      <c r="F920" s="19"/>
      <c r="G920" s="246"/>
      <c r="H920" s="246"/>
      <c r="I920" s="246"/>
      <c r="CL920" s="275"/>
      <c r="CM920" s="275"/>
      <c r="CN920" s="275"/>
      <c r="CO920" s="275"/>
      <c r="CP920" s="275"/>
      <c r="CQ920" s="275"/>
      <c r="CR920" s="275"/>
      <c r="CS920" s="275"/>
      <c r="CT920" s="275"/>
      <c r="CU920" s="275"/>
      <c r="CV920" s="275"/>
      <c r="CW920" s="275"/>
      <c r="EA920" s="275"/>
    </row>
    <row r="921" customFormat="false" ht="15" hidden="false" customHeight="false" outlineLevel="0" collapsed="false">
      <c r="A921" s="247"/>
      <c r="B921" s="249"/>
      <c r="C921" s="249"/>
      <c r="D921" s="249"/>
      <c r="E921" s="246"/>
      <c r="F921" s="19"/>
      <c r="G921" s="246"/>
      <c r="H921" s="246"/>
      <c r="I921" s="246"/>
      <c r="CL921" s="275"/>
      <c r="CM921" s="275"/>
      <c r="CN921" s="275"/>
      <c r="CO921" s="275"/>
      <c r="CP921" s="275"/>
      <c r="CQ921" s="275"/>
      <c r="CR921" s="275"/>
      <c r="CS921" s="275"/>
      <c r="CT921" s="275"/>
      <c r="CU921" s="275"/>
      <c r="CV921" s="275"/>
      <c r="CW921" s="275"/>
      <c r="EA921" s="275"/>
    </row>
    <row r="922" customFormat="false" ht="15" hidden="false" customHeight="false" outlineLevel="0" collapsed="false">
      <c r="A922" s="247"/>
      <c r="B922" s="249"/>
      <c r="C922" s="249"/>
      <c r="D922" s="249"/>
      <c r="E922" s="246"/>
      <c r="F922" s="19"/>
      <c r="G922" s="246"/>
      <c r="H922" s="246"/>
      <c r="I922" s="246"/>
      <c r="CL922" s="275"/>
      <c r="CM922" s="275"/>
      <c r="CN922" s="275"/>
      <c r="CO922" s="275"/>
      <c r="CP922" s="275"/>
      <c r="CQ922" s="275"/>
      <c r="CR922" s="275"/>
      <c r="CS922" s="275"/>
      <c r="CT922" s="275"/>
      <c r="CU922" s="275"/>
      <c r="CV922" s="275"/>
      <c r="CW922" s="275"/>
      <c r="EA922" s="275"/>
    </row>
    <row r="923" customFormat="false" ht="15" hidden="false" customHeight="false" outlineLevel="0" collapsed="false">
      <c r="A923" s="247"/>
      <c r="B923" s="249"/>
      <c r="C923" s="249"/>
      <c r="D923" s="249"/>
      <c r="E923" s="246"/>
      <c r="F923" s="19"/>
      <c r="G923" s="246"/>
      <c r="H923" s="246"/>
      <c r="I923" s="246"/>
      <c r="CL923" s="275"/>
      <c r="CM923" s="275"/>
      <c r="CN923" s="275"/>
      <c r="CO923" s="275"/>
      <c r="CP923" s="275"/>
      <c r="CQ923" s="275"/>
      <c r="CR923" s="275"/>
      <c r="CS923" s="275"/>
      <c r="CT923" s="275"/>
      <c r="CU923" s="275"/>
      <c r="CV923" s="275"/>
      <c r="CW923" s="275"/>
      <c r="EA923" s="275"/>
    </row>
    <row r="924" customFormat="false" ht="15" hidden="false" customHeight="false" outlineLevel="0" collapsed="false">
      <c r="A924" s="247"/>
      <c r="B924" s="249"/>
      <c r="C924" s="249"/>
      <c r="D924" s="249"/>
      <c r="E924" s="246"/>
      <c r="F924" s="19"/>
      <c r="G924" s="246"/>
      <c r="H924" s="246"/>
      <c r="I924" s="246"/>
      <c r="CL924" s="275"/>
      <c r="CM924" s="275"/>
      <c r="CN924" s="275"/>
      <c r="CO924" s="275"/>
      <c r="CP924" s="275"/>
      <c r="CQ924" s="275"/>
      <c r="CR924" s="275"/>
      <c r="CS924" s="275"/>
      <c r="CT924" s="275"/>
      <c r="CU924" s="275"/>
      <c r="CV924" s="275"/>
      <c r="CW924" s="275"/>
      <c r="EA924" s="275"/>
    </row>
    <row r="925" customFormat="false" ht="15" hidden="false" customHeight="false" outlineLevel="0" collapsed="false">
      <c r="A925" s="247"/>
      <c r="B925" s="249"/>
      <c r="C925" s="249"/>
      <c r="D925" s="249"/>
      <c r="E925" s="246"/>
      <c r="F925" s="19"/>
      <c r="G925" s="246"/>
      <c r="H925" s="246"/>
      <c r="I925" s="246"/>
      <c r="CL925" s="275"/>
      <c r="CM925" s="275"/>
      <c r="CN925" s="275"/>
      <c r="CO925" s="275"/>
      <c r="CP925" s="275"/>
      <c r="CQ925" s="275"/>
      <c r="CR925" s="275"/>
      <c r="CS925" s="275"/>
      <c r="CT925" s="275"/>
      <c r="CU925" s="275"/>
      <c r="CV925" s="275"/>
      <c r="CW925" s="275"/>
      <c r="EA925" s="275"/>
    </row>
    <row r="926" customFormat="false" ht="15" hidden="false" customHeight="false" outlineLevel="0" collapsed="false">
      <c r="A926" s="247"/>
      <c r="B926" s="249"/>
      <c r="C926" s="249"/>
      <c r="D926" s="249"/>
      <c r="E926" s="246"/>
      <c r="F926" s="19"/>
      <c r="G926" s="246"/>
      <c r="H926" s="246"/>
      <c r="I926" s="246"/>
      <c r="CL926" s="275"/>
      <c r="CM926" s="275"/>
      <c r="CN926" s="275"/>
      <c r="CO926" s="275"/>
      <c r="CP926" s="275"/>
      <c r="CQ926" s="275"/>
      <c r="CR926" s="275"/>
      <c r="CS926" s="275"/>
      <c r="CT926" s="275"/>
      <c r="CU926" s="275"/>
      <c r="CV926" s="275"/>
      <c r="CW926" s="275"/>
      <c r="EA926" s="275"/>
    </row>
    <row r="927" customFormat="false" ht="15" hidden="false" customHeight="false" outlineLevel="0" collapsed="false">
      <c r="A927" s="247"/>
      <c r="B927" s="249"/>
      <c r="C927" s="249"/>
      <c r="D927" s="249"/>
      <c r="E927" s="246"/>
      <c r="F927" s="19"/>
      <c r="G927" s="246"/>
      <c r="H927" s="246"/>
      <c r="I927" s="246"/>
      <c r="CL927" s="275"/>
      <c r="CM927" s="275"/>
      <c r="CN927" s="275"/>
      <c r="CO927" s="275"/>
      <c r="CP927" s="275"/>
      <c r="CQ927" s="275"/>
      <c r="CR927" s="275"/>
      <c r="CS927" s="275"/>
      <c r="CT927" s="275"/>
      <c r="CU927" s="275"/>
      <c r="CV927" s="275"/>
      <c r="CW927" s="275"/>
      <c r="EA927" s="275"/>
    </row>
    <row r="928" customFormat="false" ht="15" hidden="false" customHeight="false" outlineLevel="0" collapsed="false">
      <c r="A928" s="250"/>
      <c r="B928" s="252"/>
      <c r="C928" s="252"/>
      <c r="D928" s="252"/>
      <c r="E928" s="253"/>
      <c r="F928" s="19"/>
      <c r="G928" s="253"/>
      <c r="H928" s="253"/>
      <c r="I928" s="253"/>
      <c r="CL928" s="275"/>
      <c r="CM928" s="275"/>
      <c r="CN928" s="275"/>
      <c r="CO928" s="275"/>
      <c r="CP928" s="275"/>
      <c r="CQ928" s="275"/>
      <c r="CR928" s="275"/>
      <c r="CS928" s="275"/>
      <c r="CT928" s="275"/>
      <c r="CU928" s="275"/>
      <c r="CV928" s="275"/>
      <c r="CW928" s="275"/>
      <c r="EA928" s="275"/>
    </row>
    <row r="929" customFormat="false" ht="15" hidden="false" customHeight="false" outlineLevel="0" collapsed="false">
      <c r="A929" s="250"/>
      <c r="B929" s="252"/>
      <c r="C929" s="252"/>
      <c r="D929" s="252"/>
      <c r="E929" s="253"/>
      <c r="F929" s="19"/>
      <c r="G929" s="253"/>
      <c r="H929" s="253"/>
      <c r="I929" s="253"/>
      <c r="CL929" s="275"/>
      <c r="CM929" s="275"/>
      <c r="CN929" s="275"/>
      <c r="CO929" s="275"/>
      <c r="CP929" s="275"/>
      <c r="CQ929" s="275"/>
      <c r="CR929" s="275"/>
      <c r="CS929" s="275"/>
      <c r="CT929" s="275"/>
      <c r="CU929" s="275"/>
      <c r="CV929" s="275"/>
      <c r="CW929" s="275"/>
      <c r="EA929" s="275"/>
    </row>
    <row r="930" customFormat="false" ht="15" hidden="false" customHeight="false" outlineLevel="0" collapsed="false">
      <c r="A930" s="250"/>
      <c r="B930" s="252"/>
      <c r="C930" s="252"/>
      <c r="D930" s="252"/>
      <c r="E930" s="253"/>
      <c r="F930" s="19"/>
      <c r="G930" s="253"/>
      <c r="H930" s="253"/>
      <c r="I930" s="253"/>
      <c r="CL930" s="275"/>
      <c r="CM930" s="275"/>
      <c r="CN930" s="275"/>
      <c r="CO930" s="275"/>
      <c r="CP930" s="275"/>
      <c r="CQ930" s="275"/>
      <c r="CR930" s="275"/>
      <c r="CS930" s="275"/>
      <c r="CT930" s="275"/>
      <c r="CU930" s="275"/>
      <c r="CV930" s="275"/>
      <c r="CW930" s="275"/>
      <c r="EA930" s="275"/>
    </row>
    <row r="931" customFormat="false" ht="15" hidden="false" customHeight="false" outlineLevel="0" collapsed="false">
      <c r="A931" s="250"/>
      <c r="B931" s="252"/>
      <c r="C931" s="252"/>
      <c r="D931" s="252"/>
      <c r="E931" s="253"/>
      <c r="F931" s="19"/>
      <c r="G931" s="253"/>
      <c r="H931" s="253"/>
      <c r="I931" s="253"/>
      <c r="CL931" s="275"/>
      <c r="CM931" s="275"/>
      <c r="CN931" s="275"/>
      <c r="CO931" s="275"/>
      <c r="CP931" s="275"/>
      <c r="CQ931" s="275"/>
      <c r="CR931" s="275"/>
      <c r="CS931" s="275"/>
      <c r="CT931" s="275"/>
      <c r="CU931" s="275"/>
      <c r="CV931" s="275"/>
      <c r="CW931" s="275"/>
      <c r="EA931" s="275"/>
    </row>
    <row r="932" customFormat="false" ht="15" hidden="false" customHeight="false" outlineLevel="0" collapsed="false">
      <c r="A932" s="250"/>
      <c r="B932" s="252"/>
      <c r="C932" s="252"/>
      <c r="D932" s="252"/>
      <c r="E932" s="253"/>
      <c r="F932" s="19"/>
      <c r="G932" s="253"/>
      <c r="H932" s="253"/>
      <c r="I932" s="253"/>
      <c r="CL932" s="275"/>
      <c r="CM932" s="275"/>
      <c r="CN932" s="275"/>
      <c r="CO932" s="275"/>
      <c r="CP932" s="275"/>
      <c r="CQ932" s="275"/>
      <c r="CR932" s="275"/>
      <c r="CS932" s="275"/>
      <c r="CT932" s="275"/>
      <c r="CU932" s="275"/>
      <c r="CV932" s="275"/>
      <c r="CW932" s="275"/>
      <c r="EA932" s="275"/>
    </row>
    <row r="933" customFormat="false" ht="15" hidden="false" customHeight="false" outlineLevel="0" collapsed="false">
      <c r="A933" s="250"/>
      <c r="B933" s="252"/>
      <c r="C933" s="252"/>
      <c r="D933" s="252"/>
      <c r="E933" s="253"/>
      <c r="F933" s="19"/>
      <c r="G933" s="253"/>
      <c r="H933" s="253"/>
      <c r="I933" s="253"/>
      <c r="CL933" s="275"/>
      <c r="CM933" s="275"/>
      <c r="CN933" s="275"/>
      <c r="CO933" s="275"/>
      <c r="CP933" s="275"/>
      <c r="CQ933" s="275"/>
      <c r="CR933" s="275"/>
      <c r="CS933" s="275"/>
      <c r="CT933" s="275"/>
      <c r="CU933" s="275"/>
      <c r="CV933" s="275"/>
      <c r="CW933" s="275"/>
      <c r="EA933" s="275"/>
    </row>
    <row r="934" customFormat="false" ht="15" hidden="false" customHeight="false" outlineLevel="0" collapsed="false">
      <c r="A934" s="250"/>
      <c r="B934" s="252"/>
      <c r="C934" s="252"/>
      <c r="D934" s="252"/>
      <c r="E934" s="253"/>
      <c r="F934" s="19"/>
      <c r="G934" s="253"/>
      <c r="H934" s="253"/>
      <c r="I934" s="253"/>
      <c r="CL934" s="275"/>
      <c r="CM934" s="275"/>
      <c r="CN934" s="275"/>
      <c r="CO934" s="275"/>
      <c r="CP934" s="275"/>
      <c r="CQ934" s="275"/>
      <c r="CR934" s="275"/>
      <c r="CS934" s="275"/>
      <c r="CT934" s="275"/>
      <c r="CU934" s="275"/>
      <c r="CV934" s="275"/>
      <c r="CW934" s="275"/>
      <c r="EA934" s="275"/>
    </row>
    <row r="935" customFormat="false" ht="15" hidden="false" customHeight="false" outlineLevel="0" collapsed="false">
      <c r="A935" s="250"/>
      <c r="B935" s="252"/>
      <c r="C935" s="252"/>
      <c r="D935" s="252"/>
      <c r="E935" s="253"/>
      <c r="F935" s="19"/>
      <c r="G935" s="253"/>
      <c r="H935" s="253"/>
      <c r="I935" s="253"/>
      <c r="CL935" s="275"/>
      <c r="CM935" s="275"/>
      <c r="CN935" s="275"/>
      <c r="CO935" s="275"/>
      <c r="CP935" s="275"/>
      <c r="CQ935" s="275"/>
      <c r="CR935" s="275"/>
      <c r="CS935" s="275"/>
      <c r="CT935" s="275"/>
      <c r="CU935" s="275"/>
      <c r="CV935" s="275"/>
      <c r="CW935" s="275"/>
      <c r="EA935" s="275"/>
    </row>
    <row r="936" customFormat="false" ht="15" hidden="false" customHeight="false" outlineLevel="0" collapsed="false">
      <c r="A936" s="250"/>
      <c r="B936" s="252"/>
      <c r="C936" s="252"/>
      <c r="D936" s="252"/>
      <c r="E936" s="253"/>
      <c r="F936" s="19"/>
      <c r="G936" s="253"/>
      <c r="H936" s="253"/>
      <c r="I936" s="253"/>
      <c r="CL936" s="275"/>
      <c r="CM936" s="275"/>
      <c r="CN936" s="275"/>
      <c r="CO936" s="275"/>
      <c r="CP936" s="275"/>
      <c r="CQ936" s="275"/>
      <c r="CR936" s="275"/>
      <c r="CS936" s="275"/>
      <c r="CT936" s="275"/>
      <c r="CU936" s="275"/>
      <c r="CV936" s="275"/>
      <c r="CW936" s="275"/>
      <c r="EA936" s="275"/>
    </row>
    <row r="937" customFormat="false" ht="15" hidden="false" customHeight="false" outlineLevel="0" collapsed="false">
      <c r="A937" s="250"/>
      <c r="B937" s="252"/>
      <c r="C937" s="252"/>
      <c r="D937" s="252"/>
      <c r="E937" s="253"/>
      <c r="F937" s="19"/>
      <c r="G937" s="253"/>
      <c r="H937" s="253"/>
      <c r="I937" s="253"/>
      <c r="CL937" s="275"/>
      <c r="CM937" s="275"/>
      <c r="CN937" s="275"/>
      <c r="CO937" s="275"/>
      <c r="CP937" s="275"/>
      <c r="CQ937" s="275"/>
      <c r="CR937" s="275"/>
      <c r="CS937" s="275"/>
      <c r="CT937" s="275"/>
      <c r="CU937" s="275"/>
      <c r="CV937" s="275"/>
      <c r="CW937" s="275"/>
      <c r="EA937" s="275"/>
    </row>
    <row r="938" customFormat="false" ht="15" hidden="false" customHeight="false" outlineLevel="0" collapsed="false">
      <c r="A938" s="250"/>
      <c r="B938" s="252"/>
      <c r="C938" s="252"/>
      <c r="D938" s="252"/>
      <c r="E938" s="253"/>
      <c r="F938" s="19"/>
      <c r="G938" s="253"/>
      <c r="H938" s="253"/>
      <c r="I938" s="253"/>
      <c r="CL938" s="275"/>
      <c r="CM938" s="275"/>
      <c r="CN938" s="275"/>
      <c r="CO938" s="275"/>
      <c r="CP938" s="275"/>
      <c r="CQ938" s="275"/>
      <c r="CR938" s="275"/>
      <c r="CS938" s="275"/>
      <c r="CT938" s="275"/>
      <c r="CU938" s="275"/>
      <c r="CV938" s="275"/>
      <c r="CW938" s="275"/>
      <c r="EA938" s="275"/>
    </row>
    <row r="939" customFormat="false" ht="15" hidden="false" customHeight="false" outlineLevel="0" collapsed="false">
      <c r="A939" s="250"/>
      <c r="B939" s="252"/>
      <c r="C939" s="252"/>
      <c r="D939" s="252"/>
      <c r="E939" s="253"/>
      <c r="F939" s="19"/>
      <c r="G939" s="253"/>
      <c r="H939" s="253"/>
      <c r="I939" s="253"/>
      <c r="CL939" s="275"/>
      <c r="CM939" s="275"/>
      <c r="CN939" s="275"/>
      <c r="CO939" s="275"/>
      <c r="CP939" s="275"/>
      <c r="CQ939" s="275"/>
      <c r="CR939" s="275"/>
      <c r="CS939" s="275"/>
      <c r="CT939" s="275"/>
      <c r="CU939" s="275"/>
      <c r="CV939" s="275"/>
      <c r="CW939" s="275"/>
      <c r="EA939" s="275"/>
    </row>
    <row r="940" customFormat="false" ht="15" hidden="false" customHeight="false" outlineLevel="0" collapsed="false">
      <c r="A940" s="250"/>
      <c r="B940" s="252"/>
      <c r="C940" s="252"/>
      <c r="D940" s="252"/>
      <c r="E940" s="253"/>
      <c r="F940" s="19"/>
      <c r="G940" s="253"/>
      <c r="H940" s="253"/>
      <c r="I940" s="253"/>
      <c r="CL940" s="275"/>
      <c r="CM940" s="275"/>
      <c r="CN940" s="275"/>
      <c r="CO940" s="275"/>
      <c r="CP940" s="275"/>
      <c r="CQ940" s="275"/>
      <c r="CR940" s="275"/>
      <c r="CS940" s="275"/>
      <c r="CT940" s="275"/>
      <c r="CU940" s="275"/>
      <c r="CV940" s="275"/>
      <c r="CW940" s="275"/>
      <c r="EA940" s="275"/>
    </row>
    <row r="941" customFormat="false" ht="15" hidden="false" customHeight="false" outlineLevel="0" collapsed="false">
      <c r="A941" s="250"/>
      <c r="B941" s="252"/>
      <c r="C941" s="252"/>
      <c r="D941" s="252"/>
      <c r="E941" s="253"/>
      <c r="F941" s="19"/>
      <c r="G941" s="253"/>
      <c r="H941" s="253"/>
      <c r="I941" s="253"/>
      <c r="CL941" s="275"/>
      <c r="CM941" s="275"/>
      <c r="CN941" s="275"/>
      <c r="CO941" s="275"/>
      <c r="CP941" s="275"/>
      <c r="CQ941" s="275"/>
      <c r="CR941" s="275"/>
      <c r="CS941" s="275"/>
      <c r="CT941" s="275"/>
      <c r="CU941" s="275"/>
      <c r="CV941" s="275"/>
      <c r="CW941" s="275"/>
      <c r="EA941" s="275"/>
    </row>
    <row r="942" customFormat="false" ht="15" hidden="false" customHeight="false" outlineLevel="0" collapsed="false">
      <c r="A942" s="250"/>
      <c r="B942" s="252"/>
      <c r="C942" s="252"/>
      <c r="D942" s="252"/>
      <c r="E942" s="253"/>
      <c r="F942" s="19"/>
      <c r="G942" s="253"/>
      <c r="H942" s="253"/>
      <c r="I942" s="253"/>
      <c r="CL942" s="275"/>
      <c r="CM942" s="275"/>
      <c r="CN942" s="275"/>
      <c r="CO942" s="275"/>
      <c r="CP942" s="275"/>
      <c r="CQ942" s="275"/>
      <c r="CR942" s="275"/>
      <c r="CS942" s="275"/>
      <c r="CT942" s="275"/>
      <c r="CU942" s="275"/>
      <c r="CV942" s="275"/>
      <c r="CW942" s="275"/>
      <c r="EA942" s="275"/>
    </row>
    <row r="943" customFormat="false" ht="15" hidden="false" customHeight="false" outlineLevel="0" collapsed="false">
      <c r="A943" s="250"/>
      <c r="B943" s="252"/>
      <c r="C943" s="252"/>
      <c r="D943" s="252"/>
      <c r="E943" s="253"/>
      <c r="F943" s="19"/>
      <c r="G943" s="253"/>
      <c r="H943" s="253"/>
      <c r="I943" s="253"/>
      <c r="CL943" s="275"/>
      <c r="CM943" s="275"/>
      <c r="CN943" s="275"/>
      <c r="CO943" s="275"/>
      <c r="CP943" s="275"/>
      <c r="CQ943" s="275"/>
      <c r="CR943" s="275"/>
      <c r="CS943" s="275"/>
      <c r="CT943" s="275"/>
      <c r="CU943" s="275"/>
      <c r="CV943" s="275"/>
      <c r="CW943" s="275"/>
      <c r="EA943" s="275"/>
    </row>
    <row r="944" customFormat="false" ht="15" hidden="false" customHeight="false" outlineLevel="0" collapsed="false">
      <c r="A944" s="250"/>
      <c r="B944" s="252"/>
      <c r="C944" s="252"/>
      <c r="D944" s="252"/>
      <c r="E944" s="253"/>
      <c r="F944" s="19"/>
      <c r="G944" s="253"/>
      <c r="H944" s="253"/>
      <c r="I944" s="253"/>
      <c r="CL944" s="275"/>
      <c r="CM944" s="275"/>
      <c r="CN944" s="275"/>
      <c r="CO944" s="275"/>
      <c r="CP944" s="275"/>
      <c r="CQ944" s="275"/>
      <c r="CR944" s="275"/>
      <c r="CS944" s="275"/>
      <c r="CT944" s="275"/>
      <c r="CU944" s="275"/>
      <c r="CV944" s="275"/>
      <c r="CW944" s="275"/>
      <c r="EA944" s="275"/>
    </row>
    <row r="945" customFormat="false" ht="15" hidden="false" customHeight="false" outlineLevel="0" collapsed="false">
      <c r="A945" s="250"/>
      <c r="B945" s="252"/>
      <c r="C945" s="252"/>
      <c r="D945" s="252"/>
      <c r="E945" s="253"/>
      <c r="F945" s="19"/>
      <c r="G945" s="253"/>
      <c r="H945" s="253"/>
      <c r="I945" s="253"/>
      <c r="CL945" s="275"/>
      <c r="CM945" s="275"/>
      <c r="CN945" s="275"/>
      <c r="CO945" s="275"/>
      <c r="CP945" s="275"/>
      <c r="CQ945" s="275"/>
      <c r="CR945" s="275"/>
      <c r="CS945" s="275"/>
      <c r="CT945" s="275"/>
      <c r="CU945" s="275"/>
      <c r="CV945" s="275"/>
      <c r="CW945" s="275"/>
      <c r="EA945" s="275"/>
    </row>
    <row r="946" customFormat="false" ht="15" hidden="false" customHeight="false" outlineLevel="0" collapsed="false">
      <c r="A946" s="250"/>
      <c r="B946" s="252"/>
      <c r="C946" s="252"/>
      <c r="D946" s="252"/>
      <c r="E946" s="253"/>
      <c r="F946" s="19"/>
      <c r="G946" s="253"/>
      <c r="H946" s="253"/>
      <c r="I946" s="253"/>
      <c r="CL946" s="275"/>
      <c r="CM946" s="275"/>
      <c r="CN946" s="275"/>
      <c r="CO946" s="275"/>
      <c r="CP946" s="275"/>
      <c r="CQ946" s="275"/>
      <c r="CR946" s="275"/>
      <c r="CS946" s="275"/>
      <c r="CT946" s="275"/>
      <c r="CU946" s="275"/>
      <c r="CV946" s="275"/>
      <c r="CW946" s="275"/>
      <c r="EA946" s="275"/>
    </row>
    <row r="947" customFormat="false" ht="15" hidden="false" customHeight="false" outlineLevel="0" collapsed="false">
      <c r="A947" s="250"/>
      <c r="B947" s="252"/>
      <c r="C947" s="252"/>
      <c r="D947" s="252"/>
      <c r="E947" s="253"/>
      <c r="F947" s="19"/>
      <c r="G947" s="253"/>
      <c r="H947" s="253"/>
      <c r="I947" s="253"/>
      <c r="CL947" s="275"/>
      <c r="CM947" s="275"/>
      <c r="CN947" s="275"/>
      <c r="CO947" s="275"/>
      <c r="CP947" s="275"/>
      <c r="CQ947" s="275"/>
      <c r="CR947" s="275"/>
      <c r="CS947" s="275"/>
      <c r="CT947" s="275"/>
      <c r="CU947" s="275"/>
      <c r="CV947" s="275"/>
      <c r="CW947" s="275"/>
      <c r="EA947" s="275"/>
    </row>
    <row r="948" customFormat="false" ht="15" hidden="false" customHeight="false" outlineLevel="0" collapsed="false">
      <c r="A948" s="247"/>
      <c r="B948" s="249"/>
      <c r="C948" s="249"/>
      <c r="D948" s="249"/>
      <c r="E948" s="246"/>
      <c r="F948" s="19"/>
      <c r="G948" s="246"/>
      <c r="H948" s="246"/>
      <c r="I948" s="246"/>
      <c r="CL948" s="275"/>
      <c r="CM948" s="275"/>
      <c r="CN948" s="275"/>
      <c r="CO948" s="275"/>
      <c r="CP948" s="275"/>
      <c r="CQ948" s="275"/>
      <c r="CR948" s="275"/>
      <c r="CS948" s="275"/>
      <c r="CT948" s="275"/>
      <c r="CU948" s="275"/>
      <c r="CV948" s="275"/>
      <c r="CW948" s="275"/>
      <c r="EA948" s="275"/>
    </row>
    <row r="949" customFormat="false" ht="15" hidden="false" customHeight="false" outlineLevel="0" collapsed="false">
      <c r="A949" s="247"/>
      <c r="B949" s="249"/>
      <c r="C949" s="249"/>
      <c r="D949" s="249"/>
      <c r="E949" s="246"/>
      <c r="F949" s="19"/>
      <c r="G949" s="246"/>
      <c r="H949" s="246"/>
      <c r="I949" s="246"/>
      <c r="CL949" s="275"/>
      <c r="CM949" s="275"/>
      <c r="CN949" s="275"/>
      <c r="CO949" s="275"/>
      <c r="CP949" s="275"/>
      <c r="CQ949" s="275"/>
      <c r="CR949" s="275"/>
      <c r="CS949" s="275"/>
      <c r="CT949" s="275"/>
      <c r="CU949" s="275"/>
      <c r="CV949" s="275"/>
      <c r="CW949" s="275"/>
      <c r="EA949" s="275"/>
    </row>
    <row r="950" customFormat="false" ht="15" hidden="false" customHeight="false" outlineLevel="0" collapsed="false">
      <c r="A950" s="247"/>
      <c r="B950" s="249"/>
      <c r="C950" s="249"/>
      <c r="D950" s="249"/>
      <c r="E950" s="246"/>
      <c r="F950" s="19"/>
      <c r="G950" s="246"/>
      <c r="H950" s="246"/>
      <c r="I950" s="246"/>
      <c r="CL950" s="275"/>
      <c r="CM950" s="275"/>
      <c r="CN950" s="275"/>
      <c r="CO950" s="275"/>
      <c r="CP950" s="275"/>
      <c r="CQ950" s="275"/>
      <c r="CR950" s="275"/>
      <c r="CS950" s="275"/>
      <c r="CT950" s="275"/>
      <c r="CU950" s="275"/>
      <c r="CV950" s="275"/>
      <c r="CW950" s="275"/>
      <c r="EA950" s="275"/>
    </row>
    <row r="951" customFormat="false" ht="15" hidden="false" customHeight="false" outlineLevel="0" collapsed="false">
      <c r="A951" s="247"/>
      <c r="B951" s="249"/>
      <c r="C951" s="249"/>
      <c r="D951" s="249"/>
      <c r="E951" s="246"/>
      <c r="F951" s="19"/>
      <c r="G951" s="246"/>
      <c r="H951" s="246"/>
      <c r="I951" s="246"/>
      <c r="CL951" s="275"/>
      <c r="CM951" s="275"/>
      <c r="CN951" s="275"/>
      <c r="CO951" s="275"/>
      <c r="CP951" s="275"/>
      <c r="CQ951" s="275"/>
      <c r="CR951" s="275"/>
      <c r="CS951" s="275"/>
      <c r="CT951" s="275"/>
      <c r="CU951" s="275"/>
      <c r="CV951" s="275"/>
      <c r="CW951" s="275"/>
      <c r="EA951" s="275"/>
    </row>
    <row r="952" customFormat="false" ht="15" hidden="false" customHeight="false" outlineLevel="0" collapsed="false">
      <c r="A952" s="247"/>
      <c r="B952" s="249"/>
      <c r="C952" s="249"/>
      <c r="D952" s="249"/>
      <c r="E952" s="246"/>
      <c r="F952" s="19"/>
      <c r="G952" s="246"/>
      <c r="H952" s="246"/>
      <c r="I952" s="246"/>
      <c r="CL952" s="275"/>
      <c r="CM952" s="275"/>
      <c r="CN952" s="275"/>
      <c r="CO952" s="275"/>
      <c r="CP952" s="275"/>
      <c r="CQ952" s="275"/>
      <c r="CR952" s="275"/>
      <c r="CS952" s="275"/>
      <c r="CT952" s="275"/>
      <c r="CU952" s="275"/>
      <c r="CV952" s="275"/>
      <c r="CW952" s="275"/>
      <c r="EA952" s="275"/>
    </row>
    <row r="953" customFormat="false" ht="15" hidden="false" customHeight="false" outlineLevel="0" collapsed="false">
      <c r="A953" s="247"/>
      <c r="B953" s="249"/>
      <c r="C953" s="249"/>
      <c r="D953" s="249"/>
      <c r="E953" s="246"/>
      <c r="F953" s="19"/>
      <c r="G953" s="246"/>
      <c r="H953" s="246"/>
      <c r="I953" s="246"/>
      <c r="CL953" s="275"/>
      <c r="CM953" s="275"/>
      <c r="CN953" s="275"/>
      <c r="CO953" s="275"/>
      <c r="CP953" s="275"/>
      <c r="CQ953" s="275"/>
      <c r="CR953" s="275"/>
      <c r="CS953" s="275"/>
      <c r="CT953" s="275"/>
      <c r="CU953" s="275"/>
      <c r="CV953" s="275"/>
      <c r="CW953" s="275"/>
      <c r="EA953" s="275"/>
    </row>
    <row r="954" customFormat="false" ht="15" hidden="false" customHeight="false" outlineLevel="0" collapsed="false">
      <c r="A954" s="247"/>
      <c r="B954" s="249"/>
      <c r="C954" s="249"/>
      <c r="D954" s="249"/>
      <c r="E954" s="246"/>
      <c r="F954" s="19"/>
      <c r="G954" s="246"/>
      <c r="H954" s="246"/>
      <c r="I954" s="246"/>
      <c r="CL954" s="275"/>
      <c r="CM954" s="275"/>
      <c r="CN954" s="275"/>
      <c r="CO954" s="275"/>
      <c r="CP954" s="275"/>
      <c r="CQ954" s="275"/>
      <c r="CR954" s="275"/>
      <c r="CS954" s="275"/>
      <c r="CT954" s="275"/>
      <c r="CU954" s="275"/>
      <c r="CV954" s="275"/>
      <c r="CW954" s="275"/>
      <c r="EA954" s="275"/>
    </row>
    <row r="955" customFormat="false" ht="15" hidden="false" customHeight="false" outlineLevel="0" collapsed="false">
      <c r="A955" s="247"/>
      <c r="B955" s="249"/>
      <c r="C955" s="249"/>
      <c r="D955" s="249"/>
      <c r="E955" s="246"/>
      <c r="F955" s="19"/>
      <c r="G955" s="246"/>
      <c r="H955" s="246"/>
      <c r="I955" s="246"/>
      <c r="CL955" s="275"/>
      <c r="CM955" s="275"/>
      <c r="CN955" s="275"/>
      <c r="CO955" s="275"/>
      <c r="CP955" s="275"/>
      <c r="CQ955" s="275"/>
      <c r="CR955" s="275"/>
      <c r="CS955" s="275"/>
      <c r="CT955" s="275"/>
      <c r="CU955" s="275"/>
      <c r="CV955" s="275"/>
      <c r="CW955" s="275"/>
      <c r="EA955" s="275"/>
    </row>
    <row r="956" customFormat="false" ht="15" hidden="false" customHeight="false" outlineLevel="0" collapsed="false">
      <c r="A956" s="247"/>
      <c r="B956" s="249"/>
      <c r="C956" s="249"/>
      <c r="D956" s="249"/>
      <c r="E956" s="246"/>
      <c r="F956" s="19"/>
      <c r="G956" s="246"/>
      <c r="H956" s="246"/>
      <c r="I956" s="246"/>
      <c r="CL956" s="275"/>
      <c r="CM956" s="275"/>
      <c r="CN956" s="275"/>
      <c r="CO956" s="275"/>
      <c r="CP956" s="275"/>
      <c r="CQ956" s="275"/>
      <c r="CR956" s="275"/>
      <c r="CS956" s="275"/>
      <c r="CT956" s="275"/>
      <c r="CU956" s="275"/>
      <c r="CV956" s="275"/>
      <c r="CW956" s="275"/>
      <c r="EA956" s="275"/>
    </row>
    <row r="957" customFormat="false" ht="15" hidden="false" customHeight="false" outlineLevel="0" collapsed="false">
      <c r="A957" s="247"/>
      <c r="B957" s="249"/>
      <c r="C957" s="249"/>
      <c r="D957" s="249"/>
      <c r="E957" s="246"/>
      <c r="F957" s="19"/>
      <c r="G957" s="246"/>
      <c r="H957" s="246"/>
      <c r="I957" s="246"/>
      <c r="CL957" s="275"/>
      <c r="CM957" s="275"/>
      <c r="CN957" s="275"/>
      <c r="CO957" s="275"/>
      <c r="CP957" s="275"/>
      <c r="CQ957" s="275"/>
      <c r="CR957" s="275"/>
      <c r="CS957" s="275"/>
      <c r="CT957" s="275"/>
      <c r="CU957" s="275"/>
      <c r="CV957" s="275"/>
      <c r="CW957" s="275"/>
      <c r="EA957" s="275"/>
    </row>
    <row r="958" customFormat="false" ht="15" hidden="false" customHeight="false" outlineLevel="0" collapsed="false">
      <c r="A958" s="247"/>
      <c r="B958" s="249"/>
      <c r="C958" s="249"/>
      <c r="D958" s="249"/>
      <c r="E958" s="246"/>
      <c r="F958" s="19"/>
      <c r="G958" s="246"/>
      <c r="H958" s="246"/>
      <c r="I958" s="246"/>
      <c r="CL958" s="275"/>
      <c r="CM958" s="275"/>
      <c r="CN958" s="275"/>
      <c r="CO958" s="275"/>
      <c r="CP958" s="275"/>
      <c r="CQ958" s="275"/>
      <c r="CR958" s="275"/>
      <c r="CS958" s="275"/>
      <c r="CT958" s="275"/>
      <c r="CU958" s="275"/>
      <c r="CV958" s="275"/>
      <c r="CW958" s="275"/>
      <c r="EA958" s="275"/>
    </row>
    <row r="959" customFormat="false" ht="15" hidden="false" customHeight="false" outlineLevel="0" collapsed="false">
      <c r="A959" s="247"/>
      <c r="B959" s="249"/>
      <c r="C959" s="249"/>
      <c r="D959" s="249"/>
      <c r="E959" s="246"/>
      <c r="F959" s="19"/>
      <c r="G959" s="246"/>
      <c r="H959" s="246"/>
      <c r="I959" s="246"/>
      <c r="CL959" s="275"/>
      <c r="CM959" s="275"/>
      <c r="CN959" s="275"/>
      <c r="CO959" s="275"/>
      <c r="CP959" s="275"/>
      <c r="CQ959" s="275"/>
      <c r="CR959" s="275"/>
      <c r="CS959" s="275"/>
      <c r="CT959" s="275"/>
      <c r="CU959" s="275"/>
      <c r="CV959" s="275"/>
      <c r="CW959" s="275"/>
      <c r="EA959" s="275"/>
    </row>
    <row r="960" customFormat="false" ht="15" hidden="false" customHeight="false" outlineLevel="0" collapsed="false">
      <c r="A960" s="247"/>
      <c r="B960" s="249"/>
      <c r="C960" s="249"/>
      <c r="D960" s="249"/>
      <c r="E960" s="246"/>
      <c r="F960" s="19"/>
      <c r="G960" s="246"/>
      <c r="H960" s="246"/>
      <c r="I960" s="246"/>
      <c r="CL960" s="275"/>
      <c r="CM960" s="275"/>
      <c r="CN960" s="275"/>
      <c r="CO960" s="275"/>
      <c r="CP960" s="275"/>
      <c r="CQ960" s="275"/>
      <c r="CR960" s="275"/>
      <c r="CS960" s="275"/>
      <c r="CT960" s="275"/>
      <c r="CU960" s="275"/>
      <c r="CV960" s="275"/>
      <c r="CW960" s="275"/>
      <c r="EA960" s="275"/>
    </row>
    <row r="961" customFormat="false" ht="15" hidden="false" customHeight="false" outlineLevel="0" collapsed="false">
      <c r="A961" s="247"/>
      <c r="B961" s="249"/>
      <c r="C961" s="249"/>
      <c r="D961" s="249"/>
      <c r="E961" s="246"/>
      <c r="F961" s="19"/>
      <c r="G961" s="246"/>
      <c r="H961" s="246"/>
      <c r="I961" s="246"/>
      <c r="CL961" s="275"/>
      <c r="CM961" s="275"/>
      <c r="CN961" s="275"/>
      <c r="CO961" s="275"/>
      <c r="CP961" s="275"/>
      <c r="CQ961" s="275"/>
      <c r="CR961" s="275"/>
      <c r="CS961" s="275"/>
      <c r="CT961" s="275"/>
      <c r="CU961" s="275"/>
      <c r="CV961" s="275"/>
      <c r="CW961" s="275"/>
      <c r="EA961" s="275"/>
    </row>
    <row r="962" customFormat="false" ht="15" hidden="false" customHeight="false" outlineLevel="0" collapsed="false">
      <c r="A962" s="247"/>
      <c r="B962" s="249"/>
      <c r="C962" s="249"/>
      <c r="D962" s="249"/>
      <c r="E962" s="246"/>
      <c r="F962" s="19"/>
      <c r="G962" s="246"/>
      <c r="H962" s="246"/>
      <c r="I962" s="246"/>
      <c r="CL962" s="275"/>
      <c r="CM962" s="275"/>
      <c r="CN962" s="275"/>
      <c r="CO962" s="275"/>
      <c r="CP962" s="275"/>
      <c r="CQ962" s="275"/>
      <c r="CR962" s="275"/>
      <c r="CS962" s="275"/>
      <c r="CT962" s="275"/>
      <c r="CU962" s="275"/>
      <c r="CV962" s="275"/>
      <c r="CW962" s="275"/>
      <c r="EA962" s="275"/>
    </row>
    <row r="963" customFormat="false" ht="15" hidden="false" customHeight="false" outlineLevel="0" collapsed="false">
      <c r="A963" s="247"/>
      <c r="B963" s="249"/>
      <c r="C963" s="249"/>
      <c r="D963" s="249"/>
      <c r="E963" s="246"/>
      <c r="F963" s="19"/>
      <c r="G963" s="246"/>
      <c r="H963" s="246"/>
      <c r="I963" s="246"/>
      <c r="CL963" s="275"/>
      <c r="CM963" s="275"/>
      <c r="CN963" s="275"/>
      <c r="CO963" s="275"/>
      <c r="CP963" s="275"/>
      <c r="CQ963" s="275"/>
      <c r="CR963" s="275"/>
      <c r="CS963" s="275"/>
      <c r="CT963" s="275"/>
      <c r="CU963" s="275"/>
      <c r="CV963" s="275"/>
      <c r="CW963" s="275"/>
      <c r="EA963" s="275"/>
    </row>
    <row r="964" customFormat="false" ht="15" hidden="false" customHeight="false" outlineLevel="0" collapsed="false">
      <c r="A964" s="247"/>
      <c r="B964" s="249"/>
      <c r="C964" s="249"/>
      <c r="D964" s="249"/>
      <c r="E964" s="246"/>
      <c r="F964" s="19"/>
      <c r="G964" s="246"/>
      <c r="H964" s="246"/>
      <c r="I964" s="246"/>
      <c r="CL964" s="275"/>
      <c r="CM964" s="275"/>
      <c r="CN964" s="275"/>
      <c r="CO964" s="275"/>
      <c r="CP964" s="275"/>
      <c r="CQ964" s="275"/>
      <c r="CR964" s="275"/>
      <c r="CS964" s="275"/>
      <c r="CT964" s="275"/>
      <c r="CU964" s="275"/>
      <c r="CV964" s="275"/>
      <c r="CW964" s="275"/>
      <c r="EA964" s="275"/>
    </row>
    <row r="965" customFormat="false" ht="15" hidden="false" customHeight="false" outlineLevel="0" collapsed="false">
      <c r="A965" s="247"/>
      <c r="B965" s="249"/>
      <c r="C965" s="249"/>
      <c r="D965" s="249"/>
      <c r="E965" s="246"/>
      <c r="F965" s="19"/>
      <c r="G965" s="246"/>
      <c r="H965" s="246"/>
      <c r="I965" s="246"/>
      <c r="CL965" s="275"/>
      <c r="CM965" s="275"/>
      <c r="CN965" s="275"/>
      <c r="CO965" s="275"/>
      <c r="CP965" s="275"/>
      <c r="CQ965" s="275"/>
      <c r="CR965" s="275"/>
      <c r="CS965" s="275"/>
      <c r="CT965" s="275"/>
      <c r="CU965" s="275"/>
      <c r="CV965" s="275"/>
      <c r="CW965" s="275"/>
      <c r="EA965" s="275"/>
    </row>
    <row r="966" customFormat="false" ht="15" hidden="false" customHeight="false" outlineLevel="0" collapsed="false">
      <c r="A966" s="247"/>
      <c r="B966" s="249"/>
      <c r="C966" s="249"/>
      <c r="D966" s="249"/>
      <c r="E966" s="246"/>
      <c r="F966" s="19"/>
      <c r="G966" s="246"/>
      <c r="H966" s="246"/>
      <c r="I966" s="246"/>
      <c r="CL966" s="275"/>
      <c r="CM966" s="275"/>
      <c r="CN966" s="275"/>
      <c r="CO966" s="275"/>
      <c r="CP966" s="275"/>
      <c r="CQ966" s="275"/>
      <c r="CR966" s="275"/>
      <c r="CS966" s="275"/>
      <c r="CT966" s="275"/>
      <c r="CU966" s="275"/>
      <c r="CV966" s="275"/>
      <c r="CW966" s="275"/>
      <c r="EA966" s="275"/>
    </row>
    <row r="967" customFormat="false" ht="15" hidden="false" customHeight="false" outlineLevel="0" collapsed="false">
      <c r="A967" s="247"/>
      <c r="B967" s="249"/>
      <c r="C967" s="249"/>
      <c r="D967" s="249"/>
      <c r="E967" s="246"/>
      <c r="F967" s="19"/>
      <c r="G967" s="246"/>
      <c r="H967" s="246"/>
      <c r="I967" s="246"/>
      <c r="CL967" s="275"/>
      <c r="CM967" s="275"/>
      <c r="CN967" s="275"/>
      <c r="CO967" s="275"/>
      <c r="CP967" s="275"/>
      <c r="CQ967" s="275"/>
      <c r="CR967" s="275"/>
      <c r="CS967" s="275"/>
      <c r="CT967" s="275"/>
      <c r="CU967" s="275"/>
      <c r="CV967" s="275"/>
      <c r="CW967" s="275"/>
      <c r="EA967" s="275"/>
    </row>
    <row r="968" customFormat="false" ht="15" hidden="false" customHeight="false" outlineLevel="0" collapsed="false">
      <c r="A968" s="266"/>
      <c r="B968" s="252"/>
      <c r="C968" s="252"/>
      <c r="D968" s="252"/>
      <c r="E968" s="253"/>
      <c r="F968" s="19"/>
      <c r="G968" s="253"/>
      <c r="H968" s="253"/>
      <c r="I968" s="253"/>
      <c r="CL968" s="275"/>
      <c r="CM968" s="275"/>
      <c r="CN968" s="275"/>
      <c r="CO968" s="275"/>
      <c r="CP968" s="275"/>
      <c r="CQ968" s="275"/>
      <c r="CR968" s="275"/>
      <c r="CS968" s="275"/>
      <c r="CT968" s="275"/>
      <c r="CU968" s="275"/>
      <c r="CV968" s="275"/>
      <c r="CW968" s="275"/>
      <c r="EA968" s="275"/>
    </row>
    <row r="969" customFormat="false" ht="15" hidden="false" customHeight="false" outlineLevel="0" collapsed="false">
      <c r="A969" s="266"/>
      <c r="B969" s="252"/>
      <c r="C969" s="252"/>
      <c r="D969" s="252"/>
      <c r="E969" s="253"/>
      <c r="F969" s="19"/>
      <c r="G969" s="253"/>
      <c r="H969" s="253"/>
      <c r="I969" s="253"/>
      <c r="CL969" s="275"/>
      <c r="CM969" s="275"/>
      <c r="CN969" s="275"/>
      <c r="CO969" s="275"/>
      <c r="CP969" s="275"/>
      <c r="CQ969" s="275"/>
      <c r="CR969" s="275"/>
      <c r="CS969" s="275"/>
      <c r="CT969" s="275"/>
      <c r="CU969" s="275"/>
      <c r="CV969" s="275"/>
      <c r="CW969" s="275"/>
      <c r="EA969" s="275"/>
    </row>
    <row r="970" customFormat="false" ht="15" hidden="false" customHeight="false" outlineLevel="0" collapsed="false">
      <c r="A970" s="266"/>
      <c r="B970" s="252"/>
      <c r="C970" s="252"/>
      <c r="D970" s="252"/>
      <c r="E970" s="253"/>
      <c r="F970" s="19"/>
      <c r="G970" s="253"/>
      <c r="H970" s="253"/>
      <c r="I970" s="253"/>
      <c r="CL970" s="275"/>
      <c r="CM970" s="275"/>
      <c r="CN970" s="275"/>
      <c r="CO970" s="275"/>
      <c r="CP970" s="275"/>
      <c r="CQ970" s="275"/>
      <c r="CR970" s="275"/>
      <c r="CS970" s="275"/>
      <c r="CT970" s="275"/>
      <c r="CU970" s="275"/>
      <c r="CV970" s="275"/>
      <c r="CW970" s="275"/>
      <c r="EA970" s="275"/>
    </row>
    <row r="971" customFormat="false" ht="15" hidden="false" customHeight="false" outlineLevel="0" collapsed="false">
      <c r="A971" s="266"/>
      <c r="B971" s="252"/>
      <c r="C971" s="252"/>
      <c r="D971" s="252"/>
      <c r="E971" s="253"/>
      <c r="F971" s="19"/>
      <c r="G971" s="253"/>
      <c r="H971" s="253"/>
      <c r="I971" s="253"/>
      <c r="CL971" s="275"/>
      <c r="CM971" s="275"/>
      <c r="CN971" s="275"/>
      <c r="CO971" s="275"/>
      <c r="CP971" s="275"/>
      <c r="CQ971" s="275"/>
      <c r="CR971" s="275"/>
      <c r="CS971" s="275"/>
      <c r="CT971" s="275"/>
      <c r="CU971" s="275"/>
      <c r="CV971" s="275"/>
      <c r="CW971" s="275"/>
      <c r="EA971" s="275"/>
    </row>
    <row r="972" customFormat="false" ht="15" hidden="false" customHeight="false" outlineLevel="0" collapsed="false">
      <c r="A972" s="266"/>
      <c r="B972" s="252"/>
      <c r="C972" s="252"/>
      <c r="D972" s="252"/>
      <c r="E972" s="253"/>
      <c r="F972" s="19"/>
      <c r="G972" s="253"/>
      <c r="H972" s="253"/>
      <c r="I972" s="253"/>
      <c r="CL972" s="275"/>
      <c r="CM972" s="275"/>
      <c r="CN972" s="275"/>
      <c r="CO972" s="275"/>
      <c r="CP972" s="275"/>
      <c r="CQ972" s="275"/>
      <c r="CR972" s="275"/>
      <c r="CS972" s="275"/>
      <c r="CT972" s="275"/>
      <c r="CU972" s="275"/>
      <c r="CV972" s="275"/>
      <c r="CW972" s="275"/>
      <c r="EA972" s="275"/>
    </row>
    <row r="973" customFormat="false" ht="15" hidden="false" customHeight="false" outlineLevel="0" collapsed="false">
      <c r="A973" s="266"/>
      <c r="B973" s="252"/>
      <c r="C973" s="252"/>
      <c r="D973" s="252"/>
      <c r="E973" s="253"/>
      <c r="F973" s="19"/>
      <c r="G973" s="253"/>
      <c r="H973" s="253"/>
      <c r="I973" s="253"/>
      <c r="CL973" s="275"/>
      <c r="CM973" s="275"/>
      <c r="CN973" s="275"/>
      <c r="CO973" s="275"/>
      <c r="CP973" s="275"/>
      <c r="CQ973" s="275"/>
      <c r="CR973" s="275"/>
      <c r="CS973" s="275"/>
      <c r="CT973" s="275"/>
      <c r="CU973" s="275"/>
      <c r="CV973" s="275"/>
      <c r="CW973" s="275"/>
      <c r="EA973" s="275"/>
    </row>
    <row r="974" customFormat="false" ht="15" hidden="false" customHeight="false" outlineLevel="0" collapsed="false">
      <c r="A974" s="266"/>
      <c r="B974" s="252"/>
      <c r="C974" s="252"/>
      <c r="D974" s="252"/>
      <c r="E974" s="253"/>
      <c r="F974" s="19"/>
      <c r="G974" s="253"/>
      <c r="H974" s="253"/>
      <c r="I974" s="253"/>
      <c r="CL974" s="275"/>
      <c r="CM974" s="275"/>
      <c r="CN974" s="275"/>
      <c r="CO974" s="275"/>
      <c r="CP974" s="275"/>
      <c r="CQ974" s="275"/>
      <c r="CR974" s="275"/>
      <c r="CS974" s="275"/>
      <c r="CT974" s="275"/>
      <c r="CU974" s="275"/>
      <c r="CV974" s="275"/>
      <c r="CW974" s="275"/>
      <c r="EA974" s="275"/>
    </row>
    <row r="975" customFormat="false" ht="15" hidden="false" customHeight="false" outlineLevel="0" collapsed="false">
      <c r="A975" s="266"/>
      <c r="B975" s="252"/>
      <c r="C975" s="252"/>
      <c r="D975" s="252"/>
      <c r="E975" s="253"/>
      <c r="F975" s="19"/>
      <c r="G975" s="253"/>
      <c r="H975" s="253"/>
      <c r="I975" s="253"/>
      <c r="CL975" s="275"/>
      <c r="CM975" s="275"/>
      <c r="CN975" s="275"/>
      <c r="CO975" s="275"/>
      <c r="CP975" s="275"/>
      <c r="CQ975" s="275"/>
      <c r="CR975" s="275"/>
      <c r="CS975" s="275"/>
      <c r="CT975" s="275"/>
      <c r="CU975" s="275"/>
      <c r="CV975" s="275"/>
      <c r="CW975" s="275"/>
      <c r="EA975" s="275"/>
    </row>
    <row r="976" customFormat="false" ht="15" hidden="false" customHeight="false" outlineLevel="0" collapsed="false">
      <c r="A976" s="266"/>
      <c r="B976" s="252"/>
      <c r="C976" s="252"/>
      <c r="D976" s="252"/>
      <c r="E976" s="253"/>
      <c r="F976" s="19"/>
      <c r="G976" s="253"/>
      <c r="H976" s="253"/>
      <c r="I976" s="253"/>
      <c r="CL976" s="275"/>
      <c r="CM976" s="275"/>
      <c r="CN976" s="275"/>
      <c r="CO976" s="275"/>
      <c r="CP976" s="275"/>
      <c r="CQ976" s="275"/>
      <c r="CR976" s="275"/>
      <c r="CS976" s="275"/>
      <c r="CT976" s="275"/>
      <c r="CU976" s="275"/>
      <c r="CV976" s="275"/>
      <c r="CW976" s="275"/>
      <c r="EA976" s="275"/>
    </row>
    <row r="977" customFormat="false" ht="15" hidden="false" customHeight="false" outlineLevel="0" collapsed="false">
      <c r="A977" s="266"/>
      <c r="B977" s="252"/>
      <c r="C977" s="252"/>
      <c r="D977" s="252"/>
      <c r="E977" s="253"/>
      <c r="F977" s="19"/>
      <c r="G977" s="253"/>
      <c r="H977" s="253"/>
      <c r="I977" s="253"/>
      <c r="CL977" s="275"/>
      <c r="CM977" s="275"/>
      <c r="CN977" s="275"/>
      <c r="CO977" s="275"/>
      <c r="CP977" s="275"/>
      <c r="CQ977" s="275"/>
      <c r="CR977" s="275"/>
      <c r="CS977" s="275"/>
      <c r="CT977" s="275"/>
      <c r="CU977" s="275"/>
      <c r="CV977" s="275"/>
      <c r="CW977" s="275"/>
      <c r="EA977" s="275"/>
    </row>
    <row r="978" customFormat="false" ht="15" hidden="false" customHeight="false" outlineLevel="0" collapsed="false">
      <c r="A978" s="266"/>
      <c r="B978" s="252"/>
      <c r="C978" s="252"/>
      <c r="D978" s="252"/>
      <c r="E978" s="253"/>
      <c r="F978" s="19"/>
      <c r="G978" s="253"/>
      <c r="H978" s="253"/>
      <c r="I978" s="253"/>
      <c r="CL978" s="275"/>
      <c r="CM978" s="275"/>
      <c r="CN978" s="275"/>
      <c r="CO978" s="275"/>
      <c r="CP978" s="275"/>
      <c r="CQ978" s="275"/>
      <c r="CR978" s="275"/>
      <c r="CS978" s="275"/>
      <c r="CT978" s="275"/>
      <c r="CU978" s="275"/>
      <c r="CV978" s="275"/>
      <c r="CW978" s="275"/>
      <c r="EA978" s="275"/>
    </row>
    <row r="979" customFormat="false" ht="15" hidden="false" customHeight="false" outlineLevel="0" collapsed="false">
      <c r="A979" s="266"/>
      <c r="B979" s="252"/>
      <c r="C979" s="252"/>
      <c r="D979" s="252"/>
      <c r="E979" s="253"/>
      <c r="F979" s="19"/>
      <c r="G979" s="253"/>
      <c r="H979" s="253"/>
      <c r="I979" s="253"/>
      <c r="CL979" s="275"/>
      <c r="CM979" s="275"/>
      <c r="CN979" s="275"/>
      <c r="CO979" s="275"/>
      <c r="CP979" s="275"/>
      <c r="CQ979" s="275"/>
      <c r="CR979" s="275"/>
      <c r="CS979" s="275"/>
      <c r="CT979" s="275"/>
      <c r="CU979" s="275"/>
      <c r="CV979" s="275"/>
      <c r="CW979" s="275"/>
      <c r="EA979" s="275"/>
    </row>
    <row r="980" customFormat="false" ht="15" hidden="false" customHeight="false" outlineLevel="0" collapsed="false">
      <c r="A980" s="266"/>
      <c r="B980" s="252"/>
      <c r="C980" s="252"/>
      <c r="D980" s="252"/>
      <c r="E980" s="253"/>
      <c r="F980" s="19"/>
      <c r="G980" s="253"/>
      <c r="H980" s="253"/>
      <c r="I980" s="253"/>
      <c r="CL980" s="275"/>
      <c r="CM980" s="275"/>
      <c r="CN980" s="275"/>
      <c r="CO980" s="275"/>
      <c r="CP980" s="275"/>
      <c r="CQ980" s="275"/>
      <c r="CR980" s="275"/>
      <c r="CS980" s="275"/>
      <c r="CT980" s="275"/>
      <c r="CU980" s="275"/>
      <c r="CV980" s="275"/>
      <c r="CW980" s="275"/>
      <c r="EA980" s="275"/>
    </row>
    <row r="981" customFormat="false" ht="15" hidden="false" customHeight="false" outlineLevel="0" collapsed="false">
      <c r="A981" s="266"/>
      <c r="B981" s="252"/>
      <c r="C981" s="252"/>
      <c r="D981" s="252"/>
      <c r="E981" s="253"/>
      <c r="F981" s="19"/>
      <c r="G981" s="253"/>
      <c r="H981" s="253"/>
      <c r="I981" s="253"/>
      <c r="CL981" s="275"/>
      <c r="CM981" s="275"/>
      <c r="CN981" s="275"/>
      <c r="CO981" s="275"/>
      <c r="CP981" s="275"/>
      <c r="CQ981" s="275"/>
      <c r="CR981" s="275"/>
      <c r="CS981" s="275"/>
      <c r="CT981" s="275"/>
      <c r="CU981" s="275"/>
      <c r="CV981" s="275"/>
      <c r="CW981" s="275"/>
      <c r="EA981" s="275"/>
    </row>
    <row r="982" customFormat="false" ht="15" hidden="false" customHeight="false" outlineLevel="0" collapsed="false">
      <c r="A982" s="266"/>
      <c r="B982" s="252"/>
      <c r="C982" s="252"/>
      <c r="D982" s="252"/>
      <c r="E982" s="253"/>
      <c r="F982" s="19"/>
      <c r="G982" s="253"/>
      <c r="H982" s="253"/>
      <c r="I982" s="253"/>
      <c r="CL982" s="275"/>
      <c r="CM982" s="275"/>
      <c r="CN982" s="275"/>
      <c r="CO982" s="275"/>
      <c r="CP982" s="275"/>
      <c r="CQ982" s="275"/>
      <c r="CR982" s="275"/>
      <c r="CS982" s="275"/>
      <c r="CT982" s="275"/>
      <c r="CU982" s="275"/>
      <c r="CV982" s="275"/>
      <c r="CW982" s="275"/>
      <c r="EA982" s="275"/>
    </row>
    <row r="983" customFormat="false" ht="15" hidden="false" customHeight="false" outlineLevel="0" collapsed="false">
      <c r="A983" s="266"/>
      <c r="B983" s="252"/>
      <c r="C983" s="252"/>
      <c r="D983" s="252"/>
      <c r="E983" s="253"/>
      <c r="F983" s="19"/>
      <c r="G983" s="253"/>
      <c r="H983" s="253"/>
      <c r="I983" s="253"/>
      <c r="CL983" s="275"/>
      <c r="CM983" s="275"/>
      <c r="CN983" s="275"/>
      <c r="CO983" s="275"/>
      <c r="CP983" s="275"/>
      <c r="CQ983" s="275"/>
      <c r="CR983" s="275"/>
      <c r="CS983" s="275"/>
      <c r="CT983" s="275"/>
      <c r="CU983" s="275"/>
      <c r="CV983" s="275"/>
      <c r="CW983" s="275"/>
      <c r="EA983" s="275"/>
    </row>
    <row r="984" customFormat="false" ht="15" hidden="false" customHeight="false" outlineLevel="0" collapsed="false">
      <c r="A984" s="266"/>
      <c r="B984" s="252"/>
      <c r="C984" s="252"/>
      <c r="D984" s="252"/>
      <c r="E984" s="253"/>
      <c r="F984" s="19"/>
      <c r="G984" s="253"/>
      <c r="H984" s="253"/>
      <c r="I984" s="253"/>
      <c r="CL984" s="275"/>
      <c r="CM984" s="275"/>
      <c r="CN984" s="275"/>
      <c r="CO984" s="275"/>
      <c r="CP984" s="275"/>
      <c r="CQ984" s="275"/>
      <c r="CR984" s="275"/>
      <c r="CS984" s="275"/>
      <c r="CT984" s="275"/>
      <c r="CU984" s="275"/>
      <c r="CV984" s="275"/>
      <c r="CW984" s="275"/>
      <c r="EA984" s="275"/>
    </row>
    <row r="985" customFormat="false" ht="15" hidden="false" customHeight="false" outlineLevel="0" collapsed="false">
      <c r="A985" s="266"/>
      <c r="B985" s="252"/>
      <c r="C985" s="252"/>
      <c r="D985" s="252"/>
      <c r="E985" s="253"/>
      <c r="F985" s="19"/>
      <c r="G985" s="253"/>
      <c r="H985" s="253"/>
      <c r="I985" s="253"/>
      <c r="CL985" s="275"/>
      <c r="CM985" s="275"/>
      <c r="CN985" s="275"/>
      <c r="CO985" s="275"/>
      <c r="CP985" s="275"/>
      <c r="CQ985" s="275"/>
      <c r="CR985" s="275"/>
      <c r="CS985" s="275"/>
      <c r="CT985" s="275"/>
      <c r="CU985" s="275"/>
      <c r="CV985" s="275"/>
      <c r="CW985" s="275"/>
      <c r="EA985" s="275"/>
    </row>
    <row r="986" customFormat="false" ht="15" hidden="false" customHeight="false" outlineLevel="0" collapsed="false">
      <c r="A986" s="266"/>
      <c r="B986" s="252"/>
      <c r="C986" s="252"/>
      <c r="D986" s="252"/>
      <c r="E986" s="253"/>
      <c r="F986" s="19"/>
      <c r="G986" s="253"/>
      <c r="H986" s="253"/>
      <c r="I986" s="253"/>
      <c r="CL986" s="275"/>
      <c r="CM986" s="275"/>
      <c r="CN986" s="275"/>
      <c r="CO986" s="275"/>
      <c r="CP986" s="275"/>
      <c r="CQ986" s="275"/>
      <c r="CR986" s="275"/>
      <c r="CS986" s="275"/>
      <c r="CT986" s="275"/>
      <c r="CU986" s="275"/>
      <c r="CV986" s="275"/>
      <c r="CW986" s="275"/>
      <c r="EA986" s="275"/>
    </row>
    <row r="987" customFormat="false" ht="15" hidden="false" customHeight="false" outlineLevel="0" collapsed="false">
      <c r="A987" s="266"/>
      <c r="B987" s="252"/>
      <c r="C987" s="252"/>
      <c r="D987" s="252"/>
      <c r="E987" s="253"/>
      <c r="F987" s="19"/>
      <c r="G987" s="253"/>
      <c r="H987" s="253"/>
      <c r="I987" s="253"/>
      <c r="CL987" s="275"/>
      <c r="CM987" s="275"/>
      <c r="CN987" s="275"/>
      <c r="CO987" s="275"/>
      <c r="CP987" s="275"/>
      <c r="CQ987" s="275"/>
      <c r="CR987" s="275"/>
      <c r="CS987" s="275"/>
      <c r="CT987" s="275"/>
      <c r="CU987" s="275"/>
      <c r="CV987" s="275"/>
      <c r="CW987" s="275"/>
      <c r="EA987" s="275"/>
    </row>
    <row r="988" customFormat="false" ht="15" hidden="false" customHeight="false" outlineLevel="0" collapsed="false">
      <c r="A988" s="267" t="s">
        <v>631</v>
      </c>
      <c r="B988" s="268"/>
      <c r="C988" s="268"/>
      <c r="D988" s="268"/>
      <c r="E988" s="269"/>
      <c r="F988" s="19" t="s">
        <v>632</v>
      </c>
      <c r="G988" s="269" t="s">
        <v>12</v>
      </c>
      <c r="H988" s="269"/>
      <c r="I988" s="269"/>
      <c r="J988" s="162" t="n">
        <v>1</v>
      </c>
      <c r="K988" s="162" t="n">
        <v>1</v>
      </c>
      <c r="L988" s="162" t="n">
        <v>1</v>
      </c>
      <c r="M988" s="162" t="n">
        <v>1</v>
      </c>
      <c r="N988" s="162" t="n">
        <v>1</v>
      </c>
      <c r="O988" s="162" t="n">
        <v>1</v>
      </c>
      <c r="P988" s="162" t="n">
        <v>1</v>
      </c>
      <c r="Q988" s="162" t="n">
        <v>1</v>
      </c>
      <c r="R988" s="162" t="n">
        <v>1</v>
      </c>
      <c r="S988" s="162" t="n">
        <v>1</v>
      </c>
      <c r="T988" s="162" t="n">
        <v>1</v>
      </c>
      <c r="U988" s="162" t="n">
        <v>1</v>
      </c>
      <c r="V988" s="162" t="n">
        <v>1</v>
      </c>
      <c r="W988" s="162" t="n">
        <v>1</v>
      </c>
      <c r="X988" s="162" t="n">
        <v>1</v>
      </c>
      <c r="Y988" s="162" t="n">
        <v>1</v>
      </c>
      <c r="Z988" s="162" t="n">
        <v>1</v>
      </c>
      <c r="AA988" s="162" t="n">
        <v>1</v>
      </c>
      <c r="AB988" s="162" t="n">
        <v>1</v>
      </c>
      <c r="AC988" s="162" t="n">
        <v>1</v>
      </c>
      <c r="AD988" s="162" t="n">
        <v>1</v>
      </c>
      <c r="AE988" s="162" t="n">
        <v>1</v>
      </c>
      <c r="AF988" s="162" t="n">
        <v>1</v>
      </c>
      <c r="AG988" s="162" t="n">
        <v>1</v>
      </c>
      <c r="AH988" s="162" t="n">
        <v>1</v>
      </c>
      <c r="AI988" s="162" t="n">
        <v>1</v>
      </c>
      <c r="AJ988" s="162" t="n">
        <v>1</v>
      </c>
      <c r="AK988" s="162" t="n">
        <v>1</v>
      </c>
      <c r="AL988" s="162" t="n">
        <v>1</v>
      </c>
      <c r="AM988" s="162" t="n">
        <v>1</v>
      </c>
      <c r="AN988" s="162" t="n">
        <v>1</v>
      </c>
      <c r="AO988" s="162" t="n">
        <v>1</v>
      </c>
      <c r="AP988" s="162" t="n">
        <v>1</v>
      </c>
      <c r="AQ988" s="162" t="n">
        <v>1</v>
      </c>
      <c r="AR988" s="162" t="n">
        <v>1</v>
      </c>
      <c r="AS988" s="162" t="n">
        <v>1</v>
      </c>
      <c r="AT988" s="162" t="n">
        <v>1</v>
      </c>
      <c r="AU988" s="162" t="n">
        <v>1</v>
      </c>
      <c r="AV988" s="162" t="n">
        <v>1</v>
      </c>
      <c r="AW988" s="162" t="n">
        <v>1</v>
      </c>
      <c r="AX988" s="162" t="n">
        <v>1</v>
      </c>
      <c r="AY988" s="162" t="n">
        <v>1</v>
      </c>
      <c r="AZ988" s="162" t="n">
        <v>1</v>
      </c>
      <c r="BA988" s="162" t="n">
        <v>1</v>
      </c>
      <c r="BB988" s="162" t="n">
        <v>1</v>
      </c>
      <c r="BC988" s="162" t="n">
        <v>1</v>
      </c>
      <c r="BD988" s="162" t="n">
        <v>1</v>
      </c>
      <c r="BE988" s="162" t="n">
        <v>1</v>
      </c>
      <c r="BF988" s="162" t="n">
        <v>1</v>
      </c>
      <c r="BG988" s="162" t="n">
        <v>1</v>
      </c>
      <c r="BH988" s="162" t="n">
        <v>1</v>
      </c>
      <c r="BI988" s="162" t="n">
        <v>1</v>
      </c>
      <c r="BJ988" s="162" t="n">
        <v>1</v>
      </c>
      <c r="BK988" s="162" t="n">
        <v>1</v>
      </c>
      <c r="BL988" s="162" t="n">
        <v>1</v>
      </c>
      <c r="BM988" s="162" t="n">
        <v>1</v>
      </c>
      <c r="BN988" s="162" t="n">
        <v>1</v>
      </c>
      <c r="BO988" s="162" t="n">
        <v>1</v>
      </c>
      <c r="BP988" s="162" t="n">
        <v>1</v>
      </c>
      <c r="BQ988" s="162" t="n">
        <v>1</v>
      </c>
      <c r="BR988" s="162" t="n">
        <v>1</v>
      </c>
      <c r="BS988" s="162" t="n">
        <v>1</v>
      </c>
      <c r="BT988" s="162" t="n">
        <v>1</v>
      </c>
      <c r="BU988" s="162" t="n">
        <v>1</v>
      </c>
      <c r="BV988" s="162" t="n">
        <v>1</v>
      </c>
      <c r="BW988" s="162" t="n">
        <v>1</v>
      </c>
      <c r="BX988" s="162" t="n">
        <v>1</v>
      </c>
      <c r="BY988" s="162" t="n">
        <v>1</v>
      </c>
      <c r="BZ988" s="162" t="n">
        <v>1</v>
      </c>
      <c r="CA988" s="162" t="n">
        <v>1</v>
      </c>
      <c r="CB988" s="162" t="n">
        <v>1</v>
      </c>
      <c r="CC988" s="162" t="n">
        <v>1</v>
      </c>
      <c r="CD988" s="162" t="n">
        <v>1</v>
      </c>
      <c r="CE988" s="162" t="n">
        <v>1</v>
      </c>
      <c r="CF988" s="162" t="n">
        <v>1</v>
      </c>
      <c r="CG988" s="162" t="n">
        <v>1</v>
      </c>
      <c r="CH988" s="162" t="n">
        <v>1</v>
      </c>
      <c r="CI988" s="162" t="n">
        <v>1</v>
      </c>
      <c r="CJ988" s="162" t="n">
        <v>1</v>
      </c>
      <c r="CK988" s="162" t="n">
        <v>1</v>
      </c>
      <c r="CL988" s="162" t="n">
        <v>1</v>
      </c>
      <c r="CM988" s="162" t="n">
        <v>1</v>
      </c>
      <c r="CN988" s="162" t="n">
        <v>1</v>
      </c>
      <c r="CO988" s="162" t="n">
        <v>1</v>
      </c>
      <c r="CP988" s="162" t="n">
        <v>1</v>
      </c>
      <c r="CQ988" s="162" t="n">
        <v>1</v>
      </c>
      <c r="CR988" s="162" t="n">
        <v>1</v>
      </c>
      <c r="CS988" s="162" t="n">
        <v>1</v>
      </c>
      <c r="CT988" s="162" t="n">
        <v>1</v>
      </c>
      <c r="CU988" s="162" t="n">
        <v>1</v>
      </c>
      <c r="CV988" s="162" t="n">
        <v>1</v>
      </c>
      <c r="CW988" s="162" t="n">
        <v>1</v>
      </c>
      <c r="CX988" s="162" t="n">
        <v>1</v>
      </c>
      <c r="CY988" s="162" t="n">
        <v>1</v>
      </c>
      <c r="CZ988" s="162" t="n">
        <v>1</v>
      </c>
      <c r="DA988" s="162" t="n">
        <v>1</v>
      </c>
      <c r="DB988" s="162" t="n">
        <v>1</v>
      </c>
      <c r="DC988" s="162" t="n">
        <v>1</v>
      </c>
      <c r="DD988" s="162" t="n">
        <v>1</v>
      </c>
      <c r="DE988" s="162" t="n">
        <v>1</v>
      </c>
      <c r="DF988" s="162" t="n">
        <v>1</v>
      </c>
      <c r="DG988" s="162" t="n">
        <v>1</v>
      </c>
      <c r="DH988" s="162" t="n">
        <v>1</v>
      </c>
      <c r="DI988" s="162" t="n">
        <v>1</v>
      </c>
      <c r="DJ988" s="162" t="n">
        <v>1</v>
      </c>
      <c r="DK988" s="162" t="n">
        <v>1</v>
      </c>
      <c r="DL988" s="162" t="n">
        <v>1</v>
      </c>
      <c r="DM988" s="162" t="n">
        <v>1</v>
      </c>
      <c r="DN988" s="162" t="n">
        <v>1</v>
      </c>
      <c r="DO988" s="162" t="n">
        <v>1</v>
      </c>
      <c r="DP988" s="162" t="n">
        <v>1</v>
      </c>
      <c r="DQ988" s="162" t="n">
        <v>1</v>
      </c>
      <c r="DR988" s="162" t="n">
        <v>1</v>
      </c>
      <c r="DS988" s="162" t="n">
        <v>1</v>
      </c>
      <c r="DT988" s="162" t="n">
        <v>1</v>
      </c>
      <c r="DU988" s="162" t="n">
        <v>1</v>
      </c>
      <c r="DV988" s="162" t="n">
        <v>1</v>
      </c>
      <c r="DW988" s="162" t="n">
        <v>1</v>
      </c>
      <c r="DX988" s="162" t="n">
        <v>1</v>
      </c>
      <c r="DY988" s="162" t="n">
        <v>1</v>
      </c>
      <c r="DZ988" s="162" t="n">
        <v>1</v>
      </c>
      <c r="EA988" s="162" t="n">
        <v>1</v>
      </c>
      <c r="EB988" s="162" t="n">
        <v>1</v>
      </c>
      <c r="EC988" s="162" t="n">
        <v>1</v>
      </c>
      <c r="ED988" s="162" t="n">
        <v>1</v>
      </c>
      <c r="EE988" s="162" t="n">
        <v>1</v>
      </c>
      <c r="EF988" s="162" t="n">
        <v>1</v>
      </c>
      <c r="EG988" s="162" t="n">
        <v>1</v>
      </c>
      <c r="EH988" s="162" t="n">
        <v>1</v>
      </c>
      <c r="EI988" s="162" t="n">
        <v>1</v>
      </c>
      <c r="EJ988" s="162" t="n">
        <v>1</v>
      </c>
      <c r="EK988" s="162" t="n">
        <v>1</v>
      </c>
      <c r="EL988" s="162" t="n">
        <v>1</v>
      </c>
      <c r="EM988" s="162" t="n">
        <v>1</v>
      </c>
      <c r="EN988" s="162" t="n">
        <v>1</v>
      </c>
      <c r="EO988" s="162" t="n">
        <v>1</v>
      </c>
      <c r="EP988" s="162" t="n">
        <v>1</v>
      </c>
      <c r="EQ988" s="162" t="n">
        <v>1</v>
      </c>
      <c r="ER988" s="162" t="n">
        <v>1</v>
      </c>
      <c r="ES988" s="162" t="n">
        <v>1</v>
      </c>
      <c r="ET988" s="162" t="n">
        <v>1</v>
      </c>
      <c r="EU988" s="162" t="n">
        <v>1</v>
      </c>
      <c r="EV988" s="162" t="n">
        <v>1</v>
      </c>
      <c r="EW988" s="162" t="n">
        <v>1</v>
      </c>
      <c r="EX988" s="162" t="n">
        <v>1</v>
      </c>
      <c r="EY988" s="162" t="n">
        <v>1</v>
      </c>
      <c r="EZ988" s="162" t="n">
        <v>1</v>
      </c>
      <c r="FA988" s="162" t="n">
        <v>1</v>
      </c>
      <c r="FB988" s="162" t="n">
        <v>1</v>
      </c>
      <c r="FC988" s="162" t="n">
        <v>1</v>
      </c>
      <c r="FD988" s="162" t="n">
        <v>1</v>
      </c>
      <c r="FE988" s="162" t="n">
        <v>1</v>
      </c>
      <c r="FF988" s="162" t="n">
        <v>1</v>
      </c>
      <c r="FG988" s="162" t="n">
        <v>1</v>
      </c>
      <c r="FH988" s="162" t="n">
        <v>1</v>
      </c>
      <c r="FI988" s="162" t="n">
        <v>1</v>
      </c>
      <c r="FJ988" s="162" t="n">
        <v>1</v>
      </c>
      <c r="FK988" s="162" t="n">
        <v>1</v>
      </c>
      <c r="FL988" s="162" t="n">
        <v>1</v>
      </c>
      <c r="FM988" s="162" t="n">
        <v>1</v>
      </c>
      <c r="FN988" s="162" t="n">
        <v>1</v>
      </c>
      <c r="FO988" s="162" t="n">
        <v>1</v>
      </c>
      <c r="FP988" s="162" t="n">
        <v>1</v>
      </c>
      <c r="FQ988" s="162" t="n">
        <v>1</v>
      </c>
      <c r="FR988" s="162" t="n">
        <v>1</v>
      </c>
      <c r="FS988" s="162" t="n">
        <v>1</v>
      </c>
      <c r="FT988" s="162" t="n">
        <v>1</v>
      </c>
      <c r="FU988" s="162" t="n">
        <v>1</v>
      </c>
      <c r="FV988" s="162" t="n">
        <v>1</v>
      </c>
      <c r="FW988" s="162" t="n">
        <v>1</v>
      </c>
      <c r="FX988" s="162" t="n">
        <v>1</v>
      </c>
      <c r="FY988" s="162" t="n">
        <v>1</v>
      </c>
      <c r="FZ988" s="162" t="n">
        <v>1</v>
      </c>
      <c r="GA988" s="162" t="n">
        <v>1</v>
      </c>
      <c r="GB988" s="162" t="n">
        <v>1</v>
      </c>
      <c r="GC988" s="162" t="n">
        <v>1</v>
      </c>
      <c r="GD988" s="162" t="n">
        <v>1</v>
      </c>
      <c r="GE988" s="162" t="n">
        <v>1</v>
      </c>
      <c r="GF988" s="162" t="n">
        <v>1</v>
      </c>
      <c r="GG988" s="162" t="n">
        <v>1</v>
      </c>
      <c r="GH988" s="356" t="n">
        <f aca="false">GG988</f>
        <v>1</v>
      </c>
      <c r="GI988" s="356" t="n">
        <f aca="false">GH988</f>
        <v>1</v>
      </c>
      <c r="GJ988" s="356" t="n">
        <f aca="false">GI988</f>
        <v>1</v>
      </c>
      <c r="GK988" s="356" t="n">
        <f aca="false">GJ988</f>
        <v>1</v>
      </c>
      <c r="GL988" s="356" t="n">
        <f aca="false">GK988</f>
        <v>1</v>
      </c>
      <c r="GM988" s="356" t="n">
        <f aca="false">GL988</f>
        <v>1</v>
      </c>
      <c r="GN988" s="356" t="n">
        <f aca="false">GM988</f>
        <v>1</v>
      </c>
      <c r="GO988" s="356" t="n">
        <f aca="false">GN988</f>
        <v>1</v>
      </c>
      <c r="GP988" s="356" t="n">
        <f aca="false">GO988</f>
        <v>1</v>
      </c>
      <c r="GQ988" s="356" t="n">
        <f aca="false">GP988</f>
        <v>1</v>
      </c>
      <c r="GR988" s="356" t="n">
        <f aca="false">GQ988</f>
        <v>1</v>
      </c>
      <c r="GS988" s="356" t="n">
        <f aca="false">GR988</f>
        <v>1</v>
      </c>
      <c r="GT988" s="356" t="n">
        <f aca="false">GS988</f>
        <v>1</v>
      </c>
      <c r="GU988" s="356" t="n">
        <f aca="false">GT988</f>
        <v>1</v>
      </c>
      <c r="GV988" s="356" t="n">
        <f aca="false">GU988</f>
        <v>1</v>
      </c>
      <c r="GW988" s="356" t="n">
        <f aca="false">GV988</f>
        <v>1</v>
      </c>
      <c r="GX988" s="356" t="n">
        <f aca="false">GW988</f>
        <v>1</v>
      </c>
      <c r="GY988" s="356" t="n">
        <f aca="false">GX988</f>
        <v>1</v>
      </c>
      <c r="GZ988" s="356" t="n">
        <f aca="false">GY988</f>
        <v>1</v>
      </c>
      <c r="HA988" s="356" t="n">
        <f aca="false">GZ988</f>
        <v>1</v>
      </c>
    </row>
    <row r="989" customFormat="false" ht="15" hidden="false" customHeight="false" outlineLevel="0" collapsed="false">
      <c r="A989" s="267" t="s">
        <v>631</v>
      </c>
      <c r="B989" s="268"/>
      <c r="C989" s="268"/>
      <c r="D989" s="268"/>
      <c r="E989" s="269"/>
      <c r="F989" s="19" t="s">
        <v>633</v>
      </c>
      <c r="G989" s="269" t="s">
        <v>12</v>
      </c>
      <c r="H989" s="269"/>
      <c r="I989" s="269"/>
      <c r="J989" s="162" t="n">
        <v>1</v>
      </c>
      <c r="K989" s="162" t="n">
        <v>1</v>
      </c>
      <c r="L989" s="162" t="n">
        <v>1</v>
      </c>
      <c r="M989" s="162" t="n">
        <v>1</v>
      </c>
      <c r="N989" s="162" t="n">
        <v>1</v>
      </c>
      <c r="O989" s="162" t="n">
        <v>1</v>
      </c>
      <c r="P989" s="162" t="n">
        <v>1</v>
      </c>
      <c r="Q989" s="162" t="n">
        <v>1</v>
      </c>
      <c r="R989" s="162" t="n">
        <v>1</v>
      </c>
      <c r="S989" s="162" t="n">
        <v>1</v>
      </c>
      <c r="T989" s="162" t="n">
        <v>1</v>
      </c>
      <c r="U989" s="162" t="n">
        <v>1</v>
      </c>
      <c r="V989" s="162" t="n">
        <v>1</v>
      </c>
      <c r="W989" s="162" t="n">
        <v>1</v>
      </c>
      <c r="X989" s="162" t="n">
        <v>1</v>
      </c>
      <c r="Y989" s="162" t="n">
        <v>1</v>
      </c>
      <c r="Z989" s="162" t="n">
        <v>1</v>
      </c>
      <c r="AA989" s="162" t="n">
        <v>1</v>
      </c>
      <c r="AB989" s="162" t="n">
        <v>1</v>
      </c>
      <c r="AC989" s="162" t="n">
        <v>1</v>
      </c>
      <c r="AD989" s="162" t="n">
        <v>1</v>
      </c>
      <c r="AE989" s="162" t="n">
        <v>1</v>
      </c>
      <c r="AF989" s="162" t="n">
        <v>1</v>
      </c>
      <c r="AG989" s="162" t="n">
        <v>1</v>
      </c>
      <c r="AH989" s="162" t="n">
        <v>1</v>
      </c>
      <c r="AI989" s="162" t="n">
        <v>1</v>
      </c>
      <c r="AJ989" s="162" t="n">
        <v>1</v>
      </c>
      <c r="AK989" s="162" t="n">
        <v>1</v>
      </c>
      <c r="AL989" s="162" t="n">
        <v>1</v>
      </c>
      <c r="AM989" s="162" t="n">
        <v>1</v>
      </c>
      <c r="AN989" s="162" t="n">
        <v>1</v>
      </c>
      <c r="AO989" s="162" t="n">
        <v>1</v>
      </c>
      <c r="AP989" s="162" t="n">
        <v>1</v>
      </c>
      <c r="AQ989" s="162" t="n">
        <v>1</v>
      </c>
      <c r="AR989" s="162" t="n">
        <v>1</v>
      </c>
      <c r="AS989" s="162" t="n">
        <v>1</v>
      </c>
      <c r="AT989" s="162" t="n">
        <v>1</v>
      </c>
      <c r="AU989" s="162" t="n">
        <v>1</v>
      </c>
      <c r="AV989" s="162" t="n">
        <v>1</v>
      </c>
      <c r="AW989" s="162" t="n">
        <v>1</v>
      </c>
      <c r="AX989" s="162" t="n">
        <v>1</v>
      </c>
      <c r="AY989" s="162" t="n">
        <v>1</v>
      </c>
      <c r="AZ989" s="162" t="n">
        <v>1</v>
      </c>
      <c r="BA989" s="162" t="n">
        <v>1</v>
      </c>
      <c r="BB989" s="162" t="n">
        <v>1</v>
      </c>
      <c r="BC989" s="162" t="n">
        <v>1</v>
      </c>
      <c r="BD989" s="162" t="n">
        <v>1</v>
      </c>
      <c r="BE989" s="162" t="n">
        <v>1</v>
      </c>
      <c r="BF989" s="162" t="n">
        <v>1</v>
      </c>
      <c r="BG989" s="162" t="n">
        <v>1</v>
      </c>
      <c r="BH989" s="162" t="n">
        <v>1</v>
      </c>
      <c r="BI989" s="162" t="n">
        <v>1</v>
      </c>
      <c r="BJ989" s="162" t="n">
        <v>1</v>
      </c>
      <c r="BK989" s="162" t="n">
        <v>1</v>
      </c>
      <c r="BL989" s="162" t="n">
        <v>1</v>
      </c>
      <c r="BM989" s="162" t="n">
        <v>1</v>
      </c>
      <c r="BN989" s="162" t="n">
        <v>1</v>
      </c>
      <c r="BO989" s="162" t="n">
        <v>1</v>
      </c>
      <c r="BP989" s="162" t="n">
        <v>1</v>
      </c>
      <c r="BQ989" s="162" t="n">
        <v>1</v>
      </c>
      <c r="BR989" s="162" t="n">
        <v>1</v>
      </c>
      <c r="BS989" s="162" t="n">
        <v>1</v>
      </c>
      <c r="BT989" s="162" t="n">
        <v>1</v>
      </c>
      <c r="BU989" s="162" t="n">
        <v>1</v>
      </c>
      <c r="BV989" s="162" t="n">
        <v>1</v>
      </c>
      <c r="BW989" s="162" t="n">
        <v>1</v>
      </c>
      <c r="BX989" s="162" t="n">
        <v>1</v>
      </c>
      <c r="BY989" s="162" t="n">
        <v>1</v>
      </c>
      <c r="BZ989" s="162" t="n">
        <v>1</v>
      </c>
      <c r="CA989" s="162" t="n">
        <v>1</v>
      </c>
      <c r="CB989" s="162" t="n">
        <v>1</v>
      </c>
      <c r="CC989" s="162" t="n">
        <v>1</v>
      </c>
      <c r="CD989" s="162" t="n">
        <v>1</v>
      </c>
      <c r="CE989" s="162" t="n">
        <v>1</v>
      </c>
      <c r="CF989" s="162" t="n">
        <v>1</v>
      </c>
      <c r="CG989" s="162" t="n">
        <v>1</v>
      </c>
      <c r="CH989" s="162" t="n">
        <v>1</v>
      </c>
      <c r="CI989" s="162" t="n">
        <v>1</v>
      </c>
      <c r="CJ989" s="162" t="n">
        <v>1</v>
      </c>
      <c r="CK989" s="162" t="n">
        <v>1</v>
      </c>
      <c r="CL989" s="162" t="n">
        <v>1</v>
      </c>
      <c r="CM989" s="162" t="n">
        <v>1</v>
      </c>
      <c r="CN989" s="162" t="n">
        <v>1</v>
      </c>
      <c r="CO989" s="162" t="n">
        <v>1</v>
      </c>
      <c r="CP989" s="162" t="n">
        <v>1</v>
      </c>
      <c r="CQ989" s="162" t="n">
        <v>1</v>
      </c>
      <c r="CR989" s="162" t="n">
        <v>1</v>
      </c>
      <c r="CS989" s="162" t="n">
        <v>1</v>
      </c>
      <c r="CT989" s="162" t="n">
        <v>1</v>
      </c>
      <c r="CU989" s="162" t="n">
        <v>1</v>
      </c>
      <c r="CV989" s="162" t="n">
        <v>1</v>
      </c>
      <c r="CW989" s="162" t="n">
        <v>1</v>
      </c>
      <c r="CX989" s="162" t="n">
        <v>1</v>
      </c>
      <c r="CY989" s="162" t="n">
        <v>1</v>
      </c>
      <c r="CZ989" s="162" t="n">
        <v>1</v>
      </c>
      <c r="DA989" s="162" t="n">
        <v>1</v>
      </c>
      <c r="DB989" s="162" t="n">
        <v>1</v>
      </c>
      <c r="DC989" s="162" t="n">
        <v>1</v>
      </c>
      <c r="DD989" s="162" t="n">
        <v>1</v>
      </c>
      <c r="DE989" s="162" t="n">
        <v>1</v>
      </c>
      <c r="DF989" s="162" t="n">
        <v>1</v>
      </c>
      <c r="DG989" s="162" t="n">
        <v>1</v>
      </c>
      <c r="DH989" s="162" t="n">
        <v>1</v>
      </c>
      <c r="DI989" s="162" t="n">
        <v>1</v>
      </c>
      <c r="DJ989" s="162" t="n">
        <v>1</v>
      </c>
      <c r="DK989" s="162" t="n">
        <v>1</v>
      </c>
      <c r="DL989" s="162" t="n">
        <v>1</v>
      </c>
      <c r="DM989" s="162" t="n">
        <v>1</v>
      </c>
      <c r="DN989" s="162" t="n">
        <v>1</v>
      </c>
      <c r="DO989" s="162" t="n">
        <v>1</v>
      </c>
      <c r="DP989" s="162" t="n">
        <v>1</v>
      </c>
      <c r="DQ989" s="162" t="n">
        <v>1</v>
      </c>
      <c r="DR989" s="162" t="n">
        <v>1</v>
      </c>
      <c r="DS989" s="162" t="n">
        <v>1</v>
      </c>
      <c r="DT989" s="162" t="n">
        <v>1</v>
      </c>
      <c r="DU989" s="162" t="n">
        <v>1</v>
      </c>
      <c r="DV989" s="162" t="n">
        <v>1</v>
      </c>
      <c r="DW989" s="162" t="n">
        <v>1</v>
      </c>
      <c r="DX989" s="162" t="n">
        <v>1</v>
      </c>
      <c r="DY989" s="162" t="n">
        <v>1</v>
      </c>
      <c r="DZ989" s="162" t="n">
        <v>1</v>
      </c>
      <c r="EA989" s="162" t="n">
        <v>1</v>
      </c>
      <c r="EB989" s="162" t="n">
        <v>1</v>
      </c>
      <c r="EC989" s="162" t="n">
        <v>1</v>
      </c>
      <c r="ED989" s="162" t="n">
        <v>1</v>
      </c>
      <c r="EE989" s="162" t="n">
        <v>1</v>
      </c>
      <c r="EF989" s="162" t="n">
        <v>1</v>
      </c>
      <c r="EG989" s="162" t="n">
        <v>1</v>
      </c>
      <c r="EH989" s="162" t="n">
        <v>1</v>
      </c>
      <c r="EI989" s="162" t="n">
        <v>1</v>
      </c>
      <c r="EJ989" s="162" t="n">
        <v>1</v>
      </c>
      <c r="EK989" s="162" t="n">
        <v>1</v>
      </c>
      <c r="EL989" s="162" t="n">
        <v>1</v>
      </c>
      <c r="EM989" s="162" t="n">
        <v>1</v>
      </c>
      <c r="EN989" s="162" t="n">
        <v>1</v>
      </c>
      <c r="EO989" s="162" t="n">
        <v>1</v>
      </c>
      <c r="EP989" s="162" t="n">
        <v>1</v>
      </c>
      <c r="EQ989" s="162" t="n">
        <v>1</v>
      </c>
      <c r="ER989" s="162" t="n">
        <v>1</v>
      </c>
      <c r="ES989" s="162" t="n">
        <v>1</v>
      </c>
      <c r="ET989" s="162" t="n">
        <v>1</v>
      </c>
      <c r="EU989" s="162" t="n">
        <v>1</v>
      </c>
      <c r="EV989" s="162" t="n">
        <v>1</v>
      </c>
      <c r="EW989" s="162" t="n">
        <v>1</v>
      </c>
      <c r="EX989" s="162" t="n">
        <v>1</v>
      </c>
      <c r="EY989" s="162" t="n">
        <v>1</v>
      </c>
      <c r="EZ989" s="162" t="n">
        <v>1</v>
      </c>
      <c r="FA989" s="162" t="n">
        <v>1</v>
      </c>
      <c r="FB989" s="162" t="n">
        <v>1</v>
      </c>
      <c r="FC989" s="162" t="n">
        <v>1</v>
      </c>
      <c r="FD989" s="162" t="n">
        <v>1</v>
      </c>
      <c r="FE989" s="162" t="n">
        <v>1</v>
      </c>
      <c r="FF989" s="162" t="n">
        <v>1</v>
      </c>
      <c r="FG989" s="162" t="n">
        <v>1</v>
      </c>
      <c r="FH989" s="162" t="n">
        <v>1</v>
      </c>
      <c r="FI989" s="162" t="n">
        <v>1</v>
      </c>
      <c r="FJ989" s="162" t="n">
        <v>1</v>
      </c>
      <c r="FK989" s="162" t="n">
        <v>1</v>
      </c>
      <c r="FL989" s="162" t="n">
        <v>1</v>
      </c>
      <c r="FM989" s="162" t="n">
        <v>1</v>
      </c>
      <c r="FN989" s="162" t="n">
        <v>1</v>
      </c>
      <c r="FO989" s="162" t="n">
        <v>1</v>
      </c>
      <c r="FP989" s="162" t="n">
        <v>1</v>
      </c>
      <c r="FQ989" s="162" t="n">
        <v>1</v>
      </c>
      <c r="FR989" s="162" t="n">
        <v>1</v>
      </c>
      <c r="FS989" s="162" t="n">
        <v>1</v>
      </c>
      <c r="FT989" s="162" t="n">
        <v>1</v>
      </c>
      <c r="FU989" s="162" t="n">
        <v>1</v>
      </c>
      <c r="FV989" s="162" t="n">
        <v>1</v>
      </c>
      <c r="FW989" s="162" t="n">
        <v>1</v>
      </c>
      <c r="FX989" s="162" t="n">
        <v>1</v>
      </c>
      <c r="FY989" s="162" t="n">
        <v>1</v>
      </c>
      <c r="FZ989" s="162" t="n">
        <v>1</v>
      </c>
      <c r="GA989" s="162" t="n">
        <v>1</v>
      </c>
      <c r="GB989" s="162" t="n">
        <v>1</v>
      </c>
      <c r="GC989" s="162" t="n">
        <v>1</v>
      </c>
      <c r="GD989" s="162" t="n">
        <v>1</v>
      </c>
      <c r="GE989" s="162" t="n">
        <v>1</v>
      </c>
      <c r="GF989" s="162" t="n">
        <v>1</v>
      </c>
      <c r="GG989" s="162" t="n">
        <v>1</v>
      </c>
      <c r="GH989" s="356" t="n">
        <f aca="false">GG989</f>
        <v>1</v>
      </c>
      <c r="GI989" s="356" t="n">
        <f aca="false">GH989</f>
        <v>1</v>
      </c>
      <c r="GJ989" s="356" t="n">
        <f aca="false">GI989</f>
        <v>1</v>
      </c>
      <c r="GK989" s="356" t="n">
        <f aca="false">GJ989</f>
        <v>1</v>
      </c>
      <c r="GL989" s="356" t="n">
        <f aca="false">GK989</f>
        <v>1</v>
      </c>
      <c r="GM989" s="356" t="n">
        <f aca="false">GL989</f>
        <v>1</v>
      </c>
      <c r="GN989" s="356" t="n">
        <f aca="false">GM989</f>
        <v>1</v>
      </c>
      <c r="GO989" s="356" t="n">
        <f aca="false">GN989</f>
        <v>1</v>
      </c>
      <c r="GP989" s="356" t="n">
        <f aca="false">GO989</f>
        <v>1</v>
      </c>
      <c r="GQ989" s="356" t="n">
        <f aca="false">GP989</f>
        <v>1</v>
      </c>
      <c r="GR989" s="356" t="n">
        <f aca="false">GQ989</f>
        <v>1</v>
      </c>
      <c r="GS989" s="356" t="n">
        <f aca="false">GR989</f>
        <v>1</v>
      </c>
      <c r="GT989" s="356" t="n">
        <f aca="false">GS989</f>
        <v>1</v>
      </c>
      <c r="GU989" s="356" t="n">
        <f aca="false">GT989</f>
        <v>1</v>
      </c>
      <c r="GV989" s="356" t="n">
        <f aca="false">GU989</f>
        <v>1</v>
      </c>
      <c r="GW989" s="356" t="n">
        <f aca="false">GV989</f>
        <v>1</v>
      </c>
      <c r="GX989" s="356" t="n">
        <f aca="false">GW989</f>
        <v>1</v>
      </c>
      <c r="GY989" s="356" t="n">
        <f aca="false">GX989</f>
        <v>1</v>
      </c>
      <c r="GZ989" s="356" t="n">
        <f aca="false">GY989</f>
        <v>1</v>
      </c>
      <c r="HA989" s="356" t="n">
        <f aca="false">GZ989</f>
        <v>1</v>
      </c>
    </row>
    <row r="990" customFormat="false" ht="15" hidden="false" customHeight="false" outlineLevel="0" collapsed="false">
      <c r="A990" s="267" t="s">
        <v>631</v>
      </c>
      <c r="B990" s="268"/>
      <c r="C990" s="268"/>
      <c r="D990" s="268"/>
      <c r="E990" s="269"/>
      <c r="F990" s="19" t="s">
        <v>634</v>
      </c>
      <c r="G990" s="269" t="s">
        <v>12</v>
      </c>
      <c r="H990" s="269"/>
      <c r="I990" s="269"/>
      <c r="J990" s="162" t="n">
        <v>1</v>
      </c>
      <c r="K990" s="162" t="n">
        <v>1</v>
      </c>
      <c r="L990" s="162" t="n">
        <v>1</v>
      </c>
      <c r="M990" s="162" t="n">
        <v>1</v>
      </c>
      <c r="N990" s="162" t="n">
        <v>1</v>
      </c>
      <c r="O990" s="162" t="n">
        <v>1</v>
      </c>
      <c r="P990" s="162" t="n">
        <v>1</v>
      </c>
      <c r="Q990" s="162" t="n">
        <v>1</v>
      </c>
      <c r="R990" s="162" t="n">
        <v>1</v>
      </c>
      <c r="S990" s="162" t="n">
        <v>1</v>
      </c>
      <c r="T990" s="162" t="n">
        <v>1</v>
      </c>
      <c r="U990" s="162" t="n">
        <v>1</v>
      </c>
      <c r="V990" s="162" t="n">
        <v>1</v>
      </c>
      <c r="W990" s="162" t="n">
        <v>1</v>
      </c>
      <c r="X990" s="162" t="n">
        <v>1</v>
      </c>
      <c r="Y990" s="162" t="n">
        <v>1</v>
      </c>
      <c r="Z990" s="162" t="n">
        <v>1</v>
      </c>
      <c r="AA990" s="162" t="n">
        <v>1</v>
      </c>
      <c r="AB990" s="162" t="n">
        <v>1</v>
      </c>
      <c r="AC990" s="162" t="n">
        <v>1</v>
      </c>
      <c r="AD990" s="162" t="n">
        <v>1</v>
      </c>
      <c r="AE990" s="162" t="n">
        <v>1</v>
      </c>
      <c r="AF990" s="162" t="n">
        <v>1</v>
      </c>
      <c r="AG990" s="162" t="n">
        <v>1</v>
      </c>
      <c r="AH990" s="162" t="n">
        <v>1</v>
      </c>
      <c r="AI990" s="162" t="n">
        <v>1</v>
      </c>
      <c r="AJ990" s="162" t="n">
        <v>1</v>
      </c>
      <c r="AK990" s="162" t="n">
        <v>1</v>
      </c>
      <c r="AL990" s="162" t="n">
        <v>1</v>
      </c>
      <c r="AM990" s="162" t="n">
        <v>1</v>
      </c>
      <c r="AN990" s="162" t="n">
        <v>1</v>
      </c>
      <c r="AO990" s="162" t="n">
        <v>1</v>
      </c>
      <c r="AP990" s="162" t="n">
        <v>1</v>
      </c>
      <c r="AQ990" s="162" t="n">
        <v>1</v>
      </c>
      <c r="AR990" s="162" t="n">
        <v>1</v>
      </c>
      <c r="AS990" s="162" t="n">
        <v>1</v>
      </c>
      <c r="AT990" s="162" t="n">
        <v>1</v>
      </c>
      <c r="AU990" s="162" t="n">
        <v>1</v>
      </c>
      <c r="AV990" s="162" t="n">
        <v>1</v>
      </c>
      <c r="AW990" s="162" t="n">
        <v>1</v>
      </c>
      <c r="AX990" s="162" t="n">
        <v>1</v>
      </c>
      <c r="AY990" s="162" t="n">
        <v>1</v>
      </c>
      <c r="AZ990" s="162" t="n">
        <v>1</v>
      </c>
      <c r="BA990" s="162" t="n">
        <v>1</v>
      </c>
      <c r="BB990" s="162" t="n">
        <v>1</v>
      </c>
      <c r="BC990" s="162" t="n">
        <v>1</v>
      </c>
      <c r="BD990" s="162" t="n">
        <v>1</v>
      </c>
      <c r="BE990" s="162" t="n">
        <v>1</v>
      </c>
      <c r="BF990" s="162" t="n">
        <v>1</v>
      </c>
      <c r="BG990" s="162" t="n">
        <v>1</v>
      </c>
      <c r="BH990" s="162" t="n">
        <v>1</v>
      </c>
      <c r="BI990" s="162" t="n">
        <v>1</v>
      </c>
      <c r="BJ990" s="162" t="n">
        <v>1</v>
      </c>
      <c r="BK990" s="162" t="n">
        <v>1</v>
      </c>
      <c r="BL990" s="162" t="n">
        <v>1</v>
      </c>
      <c r="BM990" s="162" t="n">
        <v>1</v>
      </c>
      <c r="BN990" s="162" t="n">
        <v>1</v>
      </c>
      <c r="BO990" s="162" t="n">
        <v>1</v>
      </c>
      <c r="BP990" s="162" t="n">
        <v>1</v>
      </c>
      <c r="BQ990" s="162" t="n">
        <v>1</v>
      </c>
      <c r="BR990" s="162" t="n">
        <v>1</v>
      </c>
      <c r="BS990" s="162" t="n">
        <v>1</v>
      </c>
      <c r="BT990" s="162" t="n">
        <v>1</v>
      </c>
      <c r="BU990" s="162" t="n">
        <v>1</v>
      </c>
      <c r="BV990" s="162" t="n">
        <v>1</v>
      </c>
      <c r="BW990" s="162" t="n">
        <v>1</v>
      </c>
      <c r="BX990" s="162" t="n">
        <v>1</v>
      </c>
      <c r="BY990" s="162" t="n">
        <v>1</v>
      </c>
      <c r="BZ990" s="162" t="n">
        <v>1</v>
      </c>
      <c r="CA990" s="162" t="n">
        <v>1</v>
      </c>
      <c r="CB990" s="162" t="n">
        <v>1</v>
      </c>
      <c r="CC990" s="162" t="n">
        <v>1</v>
      </c>
      <c r="CD990" s="162" t="n">
        <v>1</v>
      </c>
      <c r="CE990" s="162" t="n">
        <v>1</v>
      </c>
      <c r="CF990" s="162" t="n">
        <v>1</v>
      </c>
      <c r="CG990" s="162" t="n">
        <v>1</v>
      </c>
      <c r="CH990" s="162" t="n">
        <v>1</v>
      </c>
      <c r="CI990" s="162" t="n">
        <v>1</v>
      </c>
      <c r="CJ990" s="162" t="n">
        <v>1</v>
      </c>
      <c r="CK990" s="162" t="n">
        <v>1</v>
      </c>
      <c r="CL990" s="162" t="n">
        <v>1</v>
      </c>
      <c r="CM990" s="162" t="n">
        <v>1</v>
      </c>
      <c r="CN990" s="162" t="n">
        <v>1</v>
      </c>
      <c r="CO990" s="162" t="n">
        <v>1</v>
      </c>
      <c r="CP990" s="162" t="n">
        <v>1</v>
      </c>
      <c r="CQ990" s="162" t="n">
        <v>1</v>
      </c>
      <c r="CR990" s="162" t="n">
        <v>1</v>
      </c>
      <c r="CS990" s="162" t="n">
        <v>1</v>
      </c>
      <c r="CT990" s="162" t="n">
        <v>1</v>
      </c>
      <c r="CU990" s="162" t="n">
        <v>1</v>
      </c>
      <c r="CV990" s="162" t="n">
        <v>1</v>
      </c>
      <c r="CW990" s="162" t="n">
        <v>1</v>
      </c>
      <c r="CX990" s="162" t="n">
        <v>1</v>
      </c>
      <c r="CY990" s="162" t="n">
        <v>1</v>
      </c>
      <c r="CZ990" s="162" t="n">
        <v>1</v>
      </c>
      <c r="DA990" s="162" t="n">
        <v>1</v>
      </c>
      <c r="DB990" s="162" t="n">
        <v>1</v>
      </c>
      <c r="DC990" s="162" t="n">
        <v>1</v>
      </c>
      <c r="DD990" s="162" t="n">
        <v>1</v>
      </c>
      <c r="DE990" s="162" t="n">
        <v>1</v>
      </c>
      <c r="DF990" s="162" t="n">
        <v>1</v>
      </c>
      <c r="DG990" s="162" t="n">
        <v>1</v>
      </c>
      <c r="DH990" s="162" t="n">
        <v>1</v>
      </c>
      <c r="DI990" s="162" t="n">
        <v>1</v>
      </c>
      <c r="DJ990" s="162" t="n">
        <v>1</v>
      </c>
      <c r="DK990" s="162" t="n">
        <v>1</v>
      </c>
      <c r="DL990" s="162" t="n">
        <v>1</v>
      </c>
      <c r="DM990" s="162" t="n">
        <v>1</v>
      </c>
      <c r="DN990" s="162" t="n">
        <v>1</v>
      </c>
      <c r="DO990" s="162" t="n">
        <v>1</v>
      </c>
      <c r="DP990" s="162" t="n">
        <v>1</v>
      </c>
      <c r="DQ990" s="162" t="n">
        <v>1</v>
      </c>
      <c r="DR990" s="162" t="n">
        <v>1</v>
      </c>
      <c r="DS990" s="162" t="n">
        <v>1</v>
      </c>
      <c r="DT990" s="162" t="n">
        <v>1</v>
      </c>
      <c r="DU990" s="162" t="n">
        <v>1</v>
      </c>
      <c r="DV990" s="162" t="n">
        <v>1</v>
      </c>
      <c r="DW990" s="162" t="n">
        <v>1</v>
      </c>
      <c r="DX990" s="162" t="n">
        <v>1</v>
      </c>
      <c r="DY990" s="162" t="n">
        <v>1</v>
      </c>
      <c r="DZ990" s="162" t="n">
        <v>1</v>
      </c>
      <c r="EA990" s="162" t="n">
        <v>1</v>
      </c>
      <c r="EB990" s="162" t="n">
        <v>1</v>
      </c>
      <c r="EC990" s="162" t="n">
        <v>1</v>
      </c>
      <c r="ED990" s="162" t="n">
        <v>1</v>
      </c>
      <c r="EE990" s="162" t="n">
        <v>1</v>
      </c>
      <c r="EF990" s="162" t="n">
        <v>1</v>
      </c>
      <c r="EG990" s="162" t="n">
        <v>1</v>
      </c>
      <c r="EH990" s="162" t="n">
        <v>1</v>
      </c>
      <c r="EI990" s="162" t="n">
        <v>1</v>
      </c>
      <c r="EJ990" s="162" t="n">
        <v>1</v>
      </c>
      <c r="EK990" s="162" t="n">
        <v>1</v>
      </c>
      <c r="EL990" s="162" t="n">
        <v>1</v>
      </c>
      <c r="EM990" s="162" t="n">
        <v>1</v>
      </c>
      <c r="EN990" s="162" t="n">
        <v>1</v>
      </c>
      <c r="EO990" s="162" t="n">
        <v>1</v>
      </c>
      <c r="EP990" s="162" t="n">
        <v>1</v>
      </c>
      <c r="EQ990" s="162" t="n">
        <v>1</v>
      </c>
      <c r="ER990" s="162" t="n">
        <v>1</v>
      </c>
      <c r="ES990" s="162" t="n">
        <v>1</v>
      </c>
      <c r="ET990" s="162" t="n">
        <v>1</v>
      </c>
      <c r="EU990" s="162" t="n">
        <v>1</v>
      </c>
      <c r="EV990" s="162" t="n">
        <v>1</v>
      </c>
      <c r="EW990" s="162" t="n">
        <v>1</v>
      </c>
      <c r="EX990" s="162" t="n">
        <v>1</v>
      </c>
      <c r="EY990" s="162" t="n">
        <v>1</v>
      </c>
      <c r="EZ990" s="162" t="n">
        <v>1</v>
      </c>
      <c r="FA990" s="162" t="n">
        <v>1</v>
      </c>
      <c r="FB990" s="162" t="n">
        <v>1</v>
      </c>
      <c r="FC990" s="162" t="n">
        <v>1</v>
      </c>
      <c r="FD990" s="162" t="n">
        <v>1</v>
      </c>
      <c r="FE990" s="162" t="n">
        <v>1</v>
      </c>
      <c r="FF990" s="162" t="n">
        <v>1</v>
      </c>
      <c r="FG990" s="162" t="n">
        <v>1</v>
      </c>
      <c r="FH990" s="162" t="n">
        <v>1</v>
      </c>
      <c r="FI990" s="162" t="n">
        <v>1</v>
      </c>
      <c r="FJ990" s="162" t="n">
        <v>1</v>
      </c>
      <c r="FK990" s="162" t="n">
        <v>1</v>
      </c>
      <c r="FL990" s="162" t="n">
        <v>1</v>
      </c>
      <c r="FM990" s="162" t="n">
        <v>1</v>
      </c>
      <c r="FN990" s="162" t="n">
        <v>1</v>
      </c>
      <c r="FO990" s="162" t="n">
        <v>1</v>
      </c>
      <c r="FP990" s="162" t="n">
        <v>1</v>
      </c>
      <c r="FQ990" s="162" t="n">
        <v>1</v>
      </c>
      <c r="FR990" s="162" t="n">
        <v>1</v>
      </c>
      <c r="FS990" s="162" t="n">
        <v>1</v>
      </c>
      <c r="FT990" s="162" t="n">
        <v>1</v>
      </c>
      <c r="FU990" s="162" t="n">
        <v>1</v>
      </c>
      <c r="FV990" s="162" t="n">
        <v>1</v>
      </c>
      <c r="FW990" s="162" t="n">
        <v>1</v>
      </c>
      <c r="FX990" s="162" t="n">
        <v>1</v>
      </c>
      <c r="FY990" s="162" t="n">
        <v>1</v>
      </c>
      <c r="FZ990" s="162" t="n">
        <v>1</v>
      </c>
      <c r="GA990" s="162" t="n">
        <v>1</v>
      </c>
      <c r="GB990" s="162" t="n">
        <v>1</v>
      </c>
      <c r="GC990" s="162" t="n">
        <v>1</v>
      </c>
      <c r="GD990" s="162" t="n">
        <v>1</v>
      </c>
      <c r="GE990" s="162" t="n">
        <v>1</v>
      </c>
      <c r="GF990" s="162" t="n">
        <v>1</v>
      </c>
      <c r="GG990" s="162" t="n">
        <v>1</v>
      </c>
      <c r="GH990" s="356" t="n">
        <f aca="false">GG990</f>
        <v>1</v>
      </c>
      <c r="GI990" s="356" t="n">
        <f aca="false">GH990</f>
        <v>1</v>
      </c>
      <c r="GJ990" s="356" t="n">
        <f aca="false">GI990</f>
        <v>1</v>
      </c>
      <c r="GK990" s="356" t="n">
        <f aca="false">GJ990</f>
        <v>1</v>
      </c>
      <c r="GL990" s="356" t="n">
        <f aca="false">GK990</f>
        <v>1</v>
      </c>
      <c r="GM990" s="356" t="n">
        <f aca="false">GL990</f>
        <v>1</v>
      </c>
      <c r="GN990" s="356" t="n">
        <f aca="false">GM990</f>
        <v>1</v>
      </c>
      <c r="GO990" s="356" t="n">
        <f aca="false">GN990</f>
        <v>1</v>
      </c>
      <c r="GP990" s="356" t="n">
        <f aca="false">GO990</f>
        <v>1</v>
      </c>
      <c r="GQ990" s="356" t="n">
        <f aca="false">GP990</f>
        <v>1</v>
      </c>
      <c r="GR990" s="356" t="n">
        <f aca="false">GQ990</f>
        <v>1</v>
      </c>
      <c r="GS990" s="356" t="n">
        <f aca="false">GR990</f>
        <v>1</v>
      </c>
      <c r="GT990" s="356" t="n">
        <f aca="false">GS990</f>
        <v>1</v>
      </c>
      <c r="GU990" s="356" t="n">
        <f aca="false">GT990</f>
        <v>1</v>
      </c>
      <c r="GV990" s="356" t="n">
        <f aca="false">GU990</f>
        <v>1</v>
      </c>
      <c r="GW990" s="356" t="n">
        <f aca="false">GV990</f>
        <v>1</v>
      </c>
      <c r="GX990" s="356" t="n">
        <f aca="false">GW990</f>
        <v>1</v>
      </c>
      <c r="GY990" s="356" t="n">
        <f aca="false">GX990</f>
        <v>1</v>
      </c>
      <c r="GZ990" s="356" t="n">
        <f aca="false">GY990</f>
        <v>1</v>
      </c>
      <c r="HA990" s="356" t="n">
        <f aca="false">GZ990</f>
        <v>1</v>
      </c>
    </row>
    <row r="991" customFormat="false" ht="15" hidden="false" customHeight="false" outlineLevel="0" collapsed="false">
      <c r="A991" s="267" t="s">
        <v>631</v>
      </c>
      <c r="B991" s="268"/>
      <c r="C991" s="268"/>
      <c r="D991" s="268"/>
      <c r="E991" s="269"/>
      <c r="F991" s="19" t="s">
        <v>635</v>
      </c>
      <c r="G991" s="269" t="s">
        <v>12</v>
      </c>
      <c r="H991" s="269"/>
      <c r="I991" s="269"/>
      <c r="J991" s="162" t="n">
        <v>1</v>
      </c>
      <c r="K991" s="162" t="n">
        <v>1</v>
      </c>
      <c r="L991" s="162" t="n">
        <v>1</v>
      </c>
      <c r="M991" s="162" t="n">
        <v>1</v>
      </c>
      <c r="N991" s="162" t="n">
        <v>1</v>
      </c>
      <c r="O991" s="162" t="n">
        <v>1</v>
      </c>
      <c r="P991" s="162" t="n">
        <v>1</v>
      </c>
      <c r="Q991" s="162" t="n">
        <v>1</v>
      </c>
      <c r="R991" s="162" t="n">
        <v>1</v>
      </c>
      <c r="S991" s="162" t="n">
        <v>1</v>
      </c>
      <c r="T991" s="162" t="n">
        <v>1</v>
      </c>
      <c r="U991" s="162" t="n">
        <v>1</v>
      </c>
      <c r="V991" s="162" t="n">
        <v>1</v>
      </c>
      <c r="W991" s="162" t="n">
        <v>1</v>
      </c>
      <c r="X991" s="162" t="n">
        <v>1</v>
      </c>
      <c r="Y991" s="162" t="n">
        <v>1</v>
      </c>
      <c r="Z991" s="162" t="n">
        <v>1</v>
      </c>
      <c r="AA991" s="162" t="n">
        <v>1</v>
      </c>
      <c r="AB991" s="162" t="n">
        <v>1</v>
      </c>
      <c r="AC991" s="162" t="n">
        <v>1</v>
      </c>
      <c r="AD991" s="162" t="n">
        <v>1</v>
      </c>
      <c r="AE991" s="162" t="n">
        <v>1</v>
      </c>
      <c r="AF991" s="162" t="n">
        <v>1</v>
      </c>
      <c r="AG991" s="162" t="n">
        <v>1</v>
      </c>
      <c r="AH991" s="162" t="n">
        <v>1</v>
      </c>
      <c r="AI991" s="162" t="n">
        <v>1</v>
      </c>
      <c r="AJ991" s="162" t="n">
        <v>1</v>
      </c>
      <c r="AK991" s="162" t="n">
        <v>1</v>
      </c>
      <c r="AL991" s="162" t="n">
        <v>1</v>
      </c>
      <c r="AM991" s="162" t="n">
        <v>1</v>
      </c>
      <c r="AN991" s="162" t="n">
        <v>1</v>
      </c>
      <c r="AO991" s="162" t="n">
        <v>1</v>
      </c>
      <c r="AP991" s="162" t="n">
        <v>1</v>
      </c>
      <c r="AQ991" s="162" t="n">
        <v>1</v>
      </c>
      <c r="AR991" s="162" t="n">
        <v>1</v>
      </c>
      <c r="AS991" s="162" t="n">
        <v>1</v>
      </c>
      <c r="AT991" s="162" t="n">
        <v>1</v>
      </c>
      <c r="AU991" s="162" t="n">
        <v>1</v>
      </c>
      <c r="AV991" s="162" t="n">
        <v>1</v>
      </c>
      <c r="AW991" s="162" t="n">
        <v>1</v>
      </c>
      <c r="AX991" s="162" t="n">
        <v>1</v>
      </c>
      <c r="AY991" s="162" t="n">
        <v>1</v>
      </c>
      <c r="AZ991" s="162" t="n">
        <v>1</v>
      </c>
      <c r="BA991" s="162" t="n">
        <v>1</v>
      </c>
      <c r="BB991" s="162" t="n">
        <v>1</v>
      </c>
      <c r="BC991" s="162" t="n">
        <v>1</v>
      </c>
      <c r="BD991" s="162" t="n">
        <v>1</v>
      </c>
      <c r="BE991" s="162" t="n">
        <v>1</v>
      </c>
      <c r="BF991" s="162" t="n">
        <v>1</v>
      </c>
      <c r="BG991" s="162" t="n">
        <v>1</v>
      </c>
      <c r="BH991" s="162" t="n">
        <v>1</v>
      </c>
      <c r="BI991" s="162" t="n">
        <v>1</v>
      </c>
      <c r="BJ991" s="162" t="n">
        <v>1</v>
      </c>
      <c r="BK991" s="162" t="n">
        <v>1</v>
      </c>
      <c r="BL991" s="162" t="n">
        <v>1</v>
      </c>
      <c r="BM991" s="162" t="n">
        <v>1</v>
      </c>
      <c r="BN991" s="162" t="n">
        <v>1</v>
      </c>
      <c r="BO991" s="162" t="n">
        <v>1</v>
      </c>
      <c r="BP991" s="162" t="n">
        <v>1</v>
      </c>
      <c r="BQ991" s="162" t="n">
        <v>1</v>
      </c>
      <c r="BR991" s="162" t="n">
        <v>1</v>
      </c>
      <c r="BS991" s="162" t="n">
        <v>1</v>
      </c>
      <c r="BT991" s="162" t="n">
        <v>1</v>
      </c>
      <c r="BU991" s="162" t="n">
        <v>1</v>
      </c>
      <c r="BV991" s="162" t="n">
        <v>1</v>
      </c>
      <c r="BW991" s="162" t="n">
        <v>1</v>
      </c>
      <c r="BX991" s="162" t="n">
        <v>1</v>
      </c>
      <c r="BY991" s="162" t="n">
        <v>1</v>
      </c>
      <c r="BZ991" s="162" t="n">
        <v>1</v>
      </c>
      <c r="CA991" s="162" t="n">
        <v>1</v>
      </c>
      <c r="CB991" s="162" t="n">
        <v>1</v>
      </c>
      <c r="CC991" s="162" t="n">
        <v>1</v>
      </c>
      <c r="CD991" s="162" t="n">
        <v>1</v>
      </c>
      <c r="CE991" s="162" t="n">
        <v>1</v>
      </c>
      <c r="CF991" s="162" t="n">
        <v>1</v>
      </c>
      <c r="CG991" s="162" t="n">
        <v>1</v>
      </c>
      <c r="CH991" s="162" t="n">
        <v>1</v>
      </c>
      <c r="CI991" s="162" t="n">
        <v>1</v>
      </c>
      <c r="CJ991" s="162" t="n">
        <v>1</v>
      </c>
      <c r="CK991" s="162" t="n">
        <v>1</v>
      </c>
      <c r="CL991" s="162" t="n">
        <v>1</v>
      </c>
      <c r="CM991" s="162" t="n">
        <v>1</v>
      </c>
      <c r="CN991" s="162" t="n">
        <v>1</v>
      </c>
      <c r="CO991" s="162" t="n">
        <v>1</v>
      </c>
      <c r="CP991" s="162" t="n">
        <v>1</v>
      </c>
      <c r="CQ991" s="162" t="n">
        <v>1</v>
      </c>
      <c r="CR991" s="162" t="n">
        <v>1</v>
      </c>
      <c r="CS991" s="162" t="n">
        <v>1</v>
      </c>
      <c r="CT991" s="162" t="n">
        <v>1</v>
      </c>
      <c r="CU991" s="162" t="n">
        <v>1</v>
      </c>
      <c r="CV991" s="162" t="n">
        <v>1</v>
      </c>
      <c r="CW991" s="162" t="n">
        <v>1</v>
      </c>
      <c r="CX991" s="162" t="n">
        <v>1</v>
      </c>
      <c r="CY991" s="162" t="n">
        <v>1</v>
      </c>
      <c r="CZ991" s="162" t="n">
        <v>1</v>
      </c>
      <c r="DA991" s="162" t="n">
        <v>1</v>
      </c>
      <c r="DB991" s="162" t="n">
        <v>1</v>
      </c>
      <c r="DC991" s="162" t="n">
        <v>1</v>
      </c>
      <c r="DD991" s="162" t="n">
        <v>1</v>
      </c>
      <c r="DE991" s="162" t="n">
        <v>1</v>
      </c>
      <c r="DF991" s="162" t="n">
        <v>1</v>
      </c>
      <c r="DG991" s="162" t="n">
        <v>1</v>
      </c>
      <c r="DH991" s="162" t="n">
        <v>1</v>
      </c>
      <c r="DI991" s="162" t="n">
        <v>1</v>
      </c>
      <c r="DJ991" s="162" t="n">
        <v>1</v>
      </c>
      <c r="DK991" s="162" t="n">
        <v>1</v>
      </c>
      <c r="DL991" s="162" t="n">
        <v>1</v>
      </c>
      <c r="DM991" s="162" t="n">
        <v>1</v>
      </c>
      <c r="DN991" s="162" t="n">
        <v>1</v>
      </c>
      <c r="DO991" s="162" t="n">
        <v>1</v>
      </c>
      <c r="DP991" s="162" t="n">
        <v>1</v>
      </c>
      <c r="DQ991" s="162" t="n">
        <v>1</v>
      </c>
      <c r="DR991" s="162" t="n">
        <v>1</v>
      </c>
      <c r="DS991" s="162" t="n">
        <v>1</v>
      </c>
      <c r="DT991" s="162" t="n">
        <v>1</v>
      </c>
      <c r="DU991" s="162" t="n">
        <v>1</v>
      </c>
      <c r="DV991" s="162" t="n">
        <v>1</v>
      </c>
      <c r="DW991" s="162" t="n">
        <v>1</v>
      </c>
      <c r="DX991" s="162" t="n">
        <v>1</v>
      </c>
      <c r="DY991" s="162" t="n">
        <v>1</v>
      </c>
      <c r="DZ991" s="162" t="n">
        <v>1</v>
      </c>
      <c r="EA991" s="162" t="n">
        <v>1</v>
      </c>
      <c r="EB991" s="162" t="n">
        <v>1</v>
      </c>
      <c r="EC991" s="162" t="n">
        <v>1</v>
      </c>
      <c r="ED991" s="162" t="n">
        <v>1</v>
      </c>
      <c r="EE991" s="162" t="n">
        <v>1</v>
      </c>
      <c r="EF991" s="162" t="n">
        <v>1</v>
      </c>
      <c r="EG991" s="162" t="n">
        <v>1</v>
      </c>
      <c r="EH991" s="162" t="n">
        <v>1</v>
      </c>
      <c r="EI991" s="162" t="n">
        <v>1</v>
      </c>
      <c r="EJ991" s="162" t="n">
        <v>1</v>
      </c>
      <c r="EK991" s="162" t="n">
        <v>1</v>
      </c>
      <c r="EL991" s="162" t="n">
        <v>1</v>
      </c>
      <c r="EM991" s="162" t="n">
        <v>1</v>
      </c>
      <c r="EN991" s="162" t="n">
        <v>1</v>
      </c>
      <c r="EO991" s="162" t="n">
        <v>1</v>
      </c>
      <c r="EP991" s="162" t="n">
        <v>1</v>
      </c>
      <c r="EQ991" s="162" t="n">
        <v>1</v>
      </c>
      <c r="ER991" s="162" t="n">
        <v>1</v>
      </c>
      <c r="ES991" s="162" t="n">
        <v>1</v>
      </c>
      <c r="ET991" s="162" t="n">
        <v>1</v>
      </c>
      <c r="EU991" s="162" t="n">
        <v>1</v>
      </c>
      <c r="EV991" s="162" t="n">
        <v>1</v>
      </c>
      <c r="EW991" s="162" t="n">
        <v>1</v>
      </c>
      <c r="EX991" s="162" t="n">
        <v>1</v>
      </c>
      <c r="EY991" s="162" t="n">
        <v>1</v>
      </c>
      <c r="EZ991" s="162" t="n">
        <v>1</v>
      </c>
      <c r="FA991" s="162" t="n">
        <v>1</v>
      </c>
      <c r="FB991" s="162" t="n">
        <v>1</v>
      </c>
      <c r="FC991" s="162" t="n">
        <v>1</v>
      </c>
      <c r="FD991" s="162" t="n">
        <v>1</v>
      </c>
      <c r="FE991" s="162" t="n">
        <v>1</v>
      </c>
      <c r="FF991" s="162" t="n">
        <v>1</v>
      </c>
      <c r="FG991" s="162" t="n">
        <v>1</v>
      </c>
      <c r="FH991" s="162" t="n">
        <v>1</v>
      </c>
      <c r="FI991" s="162" t="n">
        <v>1</v>
      </c>
      <c r="FJ991" s="162" t="n">
        <v>1</v>
      </c>
      <c r="FK991" s="162" t="n">
        <v>1</v>
      </c>
      <c r="FL991" s="162" t="n">
        <v>1</v>
      </c>
      <c r="FM991" s="162" t="n">
        <v>1</v>
      </c>
      <c r="FN991" s="162" t="n">
        <v>1</v>
      </c>
      <c r="FO991" s="162" t="n">
        <v>1</v>
      </c>
      <c r="FP991" s="162" t="n">
        <v>1</v>
      </c>
      <c r="FQ991" s="162" t="n">
        <v>1</v>
      </c>
      <c r="FR991" s="162" t="n">
        <v>1</v>
      </c>
      <c r="FS991" s="162" t="n">
        <v>1</v>
      </c>
      <c r="FT991" s="162" t="n">
        <v>1</v>
      </c>
      <c r="FU991" s="162" t="n">
        <v>1</v>
      </c>
      <c r="FV991" s="162" t="n">
        <v>1</v>
      </c>
      <c r="FW991" s="162" t="n">
        <v>1</v>
      </c>
      <c r="FX991" s="162" t="n">
        <v>1</v>
      </c>
      <c r="FY991" s="162" t="n">
        <v>1</v>
      </c>
      <c r="FZ991" s="162" t="n">
        <v>1</v>
      </c>
      <c r="GA991" s="162" t="n">
        <v>1</v>
      </c>
      <c r="GB991" s="162" t="n">
        <v>1</v>
      </c>
      <c r="GC991" s="162" t="n">
        <v>1</v>
      </c>
      <c r="GD991" s="162" t="n">
        <v>1</v>
      </c>
      <c r="GE991" s="162" t="n">
        <v>1</v>
      </c>
      <c r="GF991" s="162" t="n">
        <v>1</v>
      </c>
      <c r="GG991" s="162" t="n">
        <v>1</v>
      </c>
      <c r="GH991" s="356" t="n">
        <f aca="false">GG991</f>
        <v>1</v>
      </c>
      <c r="GI991" s="356" t="n">
        <f aca="false">GH991</f>
        <v>1</v>
      </c>
      <c r="GJ991" s="356" t="n">
        <f aca="false">GI991</f>
        <v>1</v>
      </c>
      <c r="GK991" s="356" t="n">
        <f aca="false">GJ991</f>
        <v>1</v>
      </c>
      <c r="GL991" s="356" t="n">
        <f aca="false">GK991</f>
        <v>1</v>
      </c>
      <c r="GM991" s="356" t="n">
        <f aca="false">GL991</f>
        <v>1</v>
      </c>
      <c r="GN991" s="356" t="n">
        <f aca="false">GM991</f>
        <v>1</v>
      </c>
      <c r="GO991" s="356" t="n">
        <f aca="false">GN991</f>
        <v>1</v>
      </c>
      <c r="GP991" s="356" t="n">
        <f aca="false">GO991</f>
        <v>1</v>
      </c>
      <c r="GQ991" s="356" t="n">
        <f aca="false">GP991</f>
        <v>1</v>
      </c>
      <c r="GR991" s="356" t="n">
        <f aca="false">GQ991</f>
        <v>1</v>
      </c>
      <c r="GS991" s="356" t="n">
        <f aca="false">GR991</f>
        <v>1</v>
      </c>
      <c r="GT991" s="356" t="n">
        <f aca="false">GS991</f>
        <v>1</v>
      </c>
      <c r="GU991" s="356" t="n">
        <f aca="false">GT991</f>
        <v>1</v>
      </c>
      <c r="GV991" s="356" t="n">
        <f aca="false">GU991</f>
        <v>1</v>
      </c>
      <c r="GW991" s="356" t="n">
        <f aca="false">GV991</f>
        <v>1</v>
      </c>
      <c r="GX991" s="356" t="n">
        <f aca="false">GW991</f>
        <v>1</v>
      </c>
      <c r="GY991" s="356" t="n">
        <f aca="false">GX991</f>
        <v>1</v>
      </c>
      <c r="GZ991" s="356" t="n">
        <f aca="false">GY991</f>
        <v>1</v>
      </c>
      <c r="HA991" s="356" t="n">
        <f aca="false">GZ991</f>
        <v>1</v>
      </c>
    </row>
    <row r="992" customFormat="false" ht="15" hidden="false" customHeight="false" outlineLevel="0" collapsed="false">
      <c r="A992" s="267" t="s">
        <v>631</v>
      </c>
      <c r="B992" s="268"/>
      <c r="C992" s="268"/>
      <c r="D992" s="268"/>
      <c r="E992" s="269"/>
      <c r="F992" s="19" t="s">
        <v>636</v>
      </c>
      <c r="G992" s="269" t="s">
        <v>12</v>
      </c>
      <c r="H992" s="269"/>
      <c r="I992" s="269"/>
      <c r="J992" s="162" t="n">
        <v>1</v>
      </c>
      <c r="K992" s="162" t="n">
        <v>1</v>
      </c>
      <c r="L992" s="162" t="n">
        <v>1</v>
      </c>
      <c r="M992" s="162" t="n">
        <v>1</v>
      </c>
      <c r="N992" s="162" t="n">
        <v>1</v>
      </c>
      <c r="O992" s="162" t="n">
        <v>1</v>
      </c>
      <c r="P992" s="162" t="n">
        <v>1</v>
      </c>
      <c r="Q992" s="162" t="n">
        <v>1</v>
      </c>
      <c r="R992" s="162" t="n">
        <v>1</v>
      </c>
      <c r="S992" s="162" t="n">
        <v>1</v>
      </c>
      <c r="T992" s="162" t="n">
        <v>1</v>
      </c>
      <c r="U992" s="162" t="n">
        <v>1</v>
      </c>
      <c r="V992" s="162" t="n">
        <v>1</v>
      </c>
      <c r="W992" s="162" t="n">
        <v>1</v>
      </c>
      <c r="X992" s="162" t="n">
        <v>1</v>
      </c>
      <c r="Y992" s="162" t="n">
        <v>1</v>
      </c>
      <c r="Z992" s="162" t="n">
        <v>1</v>
      </c>
      <c r="AA992" s="162" t="n">
        <v>1</v>
      </c>
      <c r="AB992" s="162" t="n">
        <v>1</v>
      </c>
      <c r="AC992" s="162" t="n">
        <v>1</v>
      </c>
      <c r="AD992" s="162" t="n">
        <v>1</v>
      </c>
      <c r="AE992" s="162" t="n">
        <v>1</v>
      </c>
      <c r="AF992" s="162" t="n">
        <v>1</v>
      </c>
      <c r="AG992" s="162" t="n">
        <v>1</v>
      </c>
      <c r="AH992" s="162" t="n">
        <v>1</v>
      </c>
      <c r="AI992" s="162" t="n">
        <v>1</v>
      </c>
      <c r="AJ992" s="162" t="n">
        <v>1</v>
      </c>
      <c r="AK992" s="162" t="n">
        <v>1</v>
      </c>
      <c r="AL992" s="162" t="n">
        <v>1</v>
      </c>
      <c r="AM992" s="162" t="n">
        <v>1</v>
      </c>
      <c r="AN992" s="162" t="n">
        <v>1</v>
      </c>
      <c r="AO992" s="162" t="n">
        <v>1</v>
      </c>
      <c r="AP992" s="162" t="n">
        <v>1</v>
      </c>
      <c r="AQ992" s="162" t="n">
        <v>1</v>
      </c>
      <c r="AR992" s="162" t="n">
        <v>1</v>
      </c>
      <c r="AS992" s="162" t="n">
        <v>1</v>
      </c>
      <c r="AT992" s="162" t="n">
        <v>1</v>
      </c>
      <c r="AU992" s="162" t="n">
        <v>1</v>
      </c>
      <c r="AV992" s="162" t="n">
        <v>1</v>
      </c>
      <c r="AW992" s="162" t="n">
        <v>1</v>
      </c>
      <c r="AX992" s="162" t="n">
        <v>1</v>
      </c>
      <c r="AY992" s="162" t="n">
        <v>1</v>
      </c>
      <c r="AZ992" s="162" t="n">
        <v>1</v>
      </c>
      <c r="BA992" s="162" t="n">
        <v>1</v>
      </c>
      <c r="BB992" s="162" t="n">
        <v>1</v>
      </c>
      <c r="BC992" s="162" t="n">
        <v>1</v>
      </c>
      <c r="BD992" s="162" t="n">
        <v>1</v>
      </c>
      <c r="BE992" s="162" t="n">
        <v>1</v>
      </c>
      <c r="BF992" s="162" t="n">
        <v>1</v>
      </c>
      <c r="BG992" s="162" t="n">
        <v>1</v>
      </c>
      <c r="BH992" s="162" t="n">
        <v>1</v>
      </c>
      <c r="BI992" s="162" t="n">
        <v>1</v>
      </c>
      <c r="BJ992" s="162" t="n">
        <v>1</v>
      </c>
      <c r="BK992" s="162" t="n">
        <v>1</v>
      </c>
      <c r="BL992" s="162" t="n">
        <v>1</v>
      </c>
      <c r="BM992" s="162" t="n">
        <v>1</v>
      </c>
      <c r="BN992" s="162" t="n">
        <v>1</v>
      </c>
      <c r="BO992" s="162" t="n">
        <v>1</v>
      </c>
      <c r="BP992" s="162" t="n">
        <v>1</v>
      </c>
      <c r="BQ992" s="162" t="n">
        <v>1</v>
      </c>
      <c r="BR992" s="162" t="n">
        <v>1</v>
      </c>
      <c r="BS992" s="162" t="n">
        <v>1</v>
      </c>
      <c r="BT992" s="162" t="n">
        <v>1</v>
      </c>
      <c r="BU992" s="162" t="n">
        <v>1</v>
      </c>
      <c r="BV992" s="162" t="n">
        <v>1</v>
      </c>
      <c r="BW992" s="162" t="n">
        <v>1</v>
      </c>
      <c r="BX992" s="162" t="n">
        <v>1</v>
      </c>
      <c r="BY992" s="162" t="n">
        <v>1</v>
      </c>
      <c r="BZ992" s="162" t="n">
        <v>1</v>
      </c>
      <c r="CA992" s="162" t="n">
        <v>1</v>
      </c>
      <c r="CB992" s="162" t="n">
        <v>1</v>
      </c>
      <c r="CC992" s="162" t="n">
        <v>1</v>
      </c>
      <c r="CD992" s="162" t="n">
        <v>1</v>
      </c>
      <c r="CE992" s="162" t="n">
        <v>1</v>
      </c>
      <c r="CF992" s="162" t="n">
        <v>1</v>
      </c>
      <c r="CG992" s="162" t="n">
        <v>1</v>
      </c>
      <c r="CH992" s="162" t="n">
        <v>1</v>
      </c>
      <c r="CI992" s="162" t="n">
        <v>1</v>
      </c>
      <c r="CJ992" s="162" t="n">
        <v>1</v>
      </c>
      <c r="CK992" s="162" t="n">
        <v>1</v>
      </c>
      <c r="CL992" s="162" t="n">
        <v>1</v>
      </c>
      <c r="CM992" s="162" t="n">
        <v>1</v>
      </c>
      <c r="CN992" s="162" t="n">
        <v>1</v>
      </c>
      <c r="CO992" s="162" t="n">
        <v>1</v>
      </c>
      <c r="CP992" s="162" t="n">
        <v>1</v>
      </c>
      <c r="CQ992" s="162" t="n">
        <v>1</v>
      </c>
      <c r="CR992" s="162" t="n">
        <v>1</v>
      </c>
      <c r="CS992" s="162" t="n">
        <v>1</v>
      </c>
      <c r="CT992" s="162" t="n">
        <v>1</v>
      </c>
      <c r="CU992" s="162" t="n">
        <v>1</v>
      </c>
      <c r="CV992" s="162" t="n">
        <v>1</v>
      </c>
      <c r="CW992" s="162" t="n">
        <v>1</v>
      </c>
      <c r="CX992" s="162" t="n">
        <v>1</v>
      </c>
      <c r="CY992" s="162" t="n">
        <v>1</v>
      </c>
      <c r="CZ992" s="162" t="n">
        <v>1</v>
      </c>
      <c r="DA992" s="162" t="n">
        <v>1</v>
      </c>
      <c r="DB992" s="162" t="n">
        <v>1</v>
      </c>
      <c r="DC992" s="162" t="n">
        <v>1</v>
      </c>
      <c r="DD992" s="162" t="n">
        <v>1</v>
      </c>
      <c r="DE992" s="162" t="n">
        <v>1</v>
      </c>
      <c r="DF992" s="162" t="n">
        <v>1</v>
      </c>
      <c r="DG992" s="162" t="n">
        <v>1</v>
      </c>
      <c r="DH992" s="162" t="n">
        <v>1</v>
      </c>
      <c r="DI992" s="162" t="n">
        <v>1</v>
      </c>
      <c r="DJ992" s="162" t="n">
        <v>1</v>
      </c>
      <c r="DK992" s="162" t="n">
        <v>1</v>
      </c>
      <c r="DL992" s="162" t="n">
        <v>1</v>
      </c>
      <c r="DM992" s="162" t="n">
        <v>1</v>
      </c>
      <c r="DN992" s="162" t="n">
        <v>1</v>
      </c>
      <c r="DO992" s="162" t="n">
        <v>1</v>
      </c>
      <c r="DP992" s="162" t="n">
        <v>1</v>
      </c>
      <c r="DQ992" s="162" t="n">
        <v>1</v>
      </c>
      <c r="DR992" s="162" t="n">
        <v>1</v>
      </c>
      <c r="DS992" s="162" t="n">
        <v>1</v>
      </c>
      <c r="DT992" s="162" t="n">
        <v>1</v>
      </c>
      <c r="DU992" s="162" t="n">
        <v>1</v>
      </c>
      <c r="DV992" s="162" t="n">
        <v>1</v>
      </c>
      <c r="DW992" s="162" t="n">
        <v>1</v>
      </c>
      <c r="DX992" s="162" t="n">
        <v>1</v>
      </c>
      <c r="DY992" s="162" t="n">
        <v>1</v>
      </c>
      <c r="DZ992" s="162" t="n">
        <v>1</v>
      </c>
      <c r="EA992" s="162" t="n">
        <v>1</v>
      </c>
      <c r="EB992" s="162" t="n">
        <v>1</v>
      </c>
      <c r="EC992" s="162" t="n">
        <v>1</v>
      </c>
      <c r="ED992" s="162" t="n">
        <v>1</v>
      </c>
      <c r="EE992" s="162" t="n">
        <v>1</v>
      </c>
      <c r="EF992" s="162" t="n">
        <v>1</v>
      </c>
      <c r="EG992" s="162" t="n">
        <v>1</v>
      </c>
      <c r="EH992" s="162" t="n">
        <v>1</v>
      </c>
      <c r="EI992" s="162" t="n">
        <v>1</v>
      </c>
      <c r="EJ992" s="162" t="n">
        <v>1</v>
      </c>
      <c r="EK992" s="162" t="n">
        <v>1</v>
      </c>
      <c r="EL992" s="162" t="n">
        <v>1</v>
      </c>
      <c r="EM992" s="162" t="n">
        <v>1</v>
      </c>
      <c r="EN992" s="162" t="n">
        <v>1</v>
      </c>
      <c r="EO992" s="162" t="n">
        <v>1</v>
      </c>
      <c r="EP992" s="162" t="n">
        <v>1</v>
      </c>
      <c r="EQ992" s="162" t="n">
        <v>1</v>
      </c>
      <c r="ER992" s="162" t="n">
        <v>1</v>
      </c>
      <c r="ES992" s="162" t="n">
        <v>1</v>
      </c>
      <c r="ET992" s="162" t="n">
        <v>1</v>
      </c>
      <c r="EU992" s="162" t="n">
        <v>1</v>
      </c>
      <c r="EV992" s="162" t="n">
        <v>1</v>
      </c>
      <c r="EW992" s="162" t="n">
        <v>1</v>
      </c>
      <c r="EX992" s="162" t="n">
        <v>1</v>
      </c>
      <c r="EY992" s="162" t="n">
        <v>1</v>
      </c>
      <c r="EZ992" s="162" t="n">
        <v>1</v>
      </c>
      <c r="FA992" s="162" t="n">
        <v>1</v>
      </c>
      <c r="FB992" s="162" t="n">
        <v>1</v>
      </c>
      <c r="FC992" s="162" t="n">
        <v>1</v>
      </c>
      <c r="FD992" s="162" t="n">
        <v>1</v>
      </c>
      <c r="FE992" s="162" t="n">
        <v>1</v>
      </c>
      <c r="FF992" s="162" t="n">
        <v>1</v>
      </c>
      <c r="FG992" s="162" t="n">
        <v>1</v>
      </c>
      <c r="FH992" s="162" t="n">
        <v>1</v>
      </c>
      <c r="FI992" s="162" t="n">
        <v>1</v>
      </c>
      <c r="FJ992" s="162" t="n">
        <v>1</v>
      </c>
      <c r="FK992" s="162" t="n">
        <v>1</v>
      </c>
      <c r="FL992" s="162" t="n">
        <v>1</v>
      </c>
      <c r="FM992" s="162" t="n">
        <v>1</v>
      </c>
      <c r="FN992" s="162" t="n">
        <v>1</v>
      </c>
      <c r="FO992" s="162" t="n">
        <v>1</v>
      </c>
      <c r="FP992" s="162" t="n">
        <v>1</v>
      </c>
      <c r="FQ992" s="162" t="n">
        <v>1</v>
      </c>
      <c r="FR992" s="162" t="n">
        <v>1</v>
      </c>
      <c r="FS992" s="162" t="n">
        <v>1</v>
      </c>
      <c r="FT992" s="162" t="n">
        <v>1</v>
      </c>
      <c r="FU992" s="162" t="n">
        <v>1</v>
      </c>
      <c r="FV992" s="162" t="n">
        <v>1</v>
      </c>
      <c r="FW992" s="162" t="n">
        <v>1</v>
      </c>
      <c r="FX992" s="162" t="n">
        <v>1</v>
      </c>
      <c r="FY992" s="162" t="n">
        <v>1</v>
      </c>
      <c r="FZ992" s="162" t="n">
        <v>1</v>
      </c>
      <c r="GA992" s="162" t="n">
        <v>1</v>
      </c>
      <c r="GB992" s="162" t="n">
        <v>1</v>
      </c>
      <c r="GC992" s="162" t="n">
        <v>1</v>
      </c>
      <c r="GD992" s="162" t="n">
        <v>1</v>
      </c>
      <c r="GE992" s="162" t="n">
        <v>1</v>
      </c>
      <c r="GF992" s="162" t="n">
        <v>1</v>
      </c>
      <c r="GG992" s="162" t="n">
        <v>1</v>
      </c>
      <c r="GH992" s="356" t="n">
        <f aca="false">GG992</f>
        <v>1</v>
      </c>
      <c r="GI992" s="356" t="n">
        <f aca="false">GH992</f>
        <v>1</v>
      </c>
      <c r="GJ992" s="356" t="n">
        <f aca="false">GI992</f>
        <v>1</v>
      </c>
      <c r="GK992" s="356" t="n">
        <f aca="false">GJ992</f>
        <v>1</v>
      </c>
      <c r="GL992" s="356" t="n">
        <f aca="false">GK992</f>
        <v>1</v>
      </c>
      <c r="GM992" s="356" t="n">
        <f aca="false">GL992</f>
        <v>1</v>
      </c>
      <c r="GN992" s="356" t="n">
        <f aca="false">GM992</f>
        <v>1</v>
      </c>
      <c r="GO992" s="356" t="n">
        <f aca="false">GN992</f>
        <v>1</v>
      </c>
      <c r="GP992" s="356" t="n">
        <f aca="false">GO992</f>
        <v>1</v>
      </c>
      <c r="GQ992" s="356" t="n">
        <f aca="false">GP992</f>
        <v>1</v>
      </c>
      <c r="GR992" s="356" t="n">
        <f aca="false">GQ992</f>
        <v>1</v>
      </c>
      <c r="GS992" s="356" t="n">
        <f aca="false">GR992</f>
        <v>1</v>
      </c>
      <c r="GT992" s="356" t="n">
        <f aca="false">GS992</f>
        <v>1</v>
      </c>
      <c r="GU992" s="356" t="n">
        <f aca="false">GT992</f>
        <v>1</v>
      </c>
      <c r="GV992" s="356" t="n">
        <f aca="false">GU992</f>
        <v>1</v>
      </c>
      <c r="GW992" s="356" t="n">
        <f aca="false">GV992</f>
        <v>1</v>
      </c>
      <c r="GX992" s="356" t="n">
        <f aca="false">GW992</f>
        <v>1</v>
      </c>
      <c r="GY992" s="356" t="n">
        <f aca="false">GX992</f>
        <v>1</v>
      </c>
      <c r="GZ992" s="356" t="n">
        <f aca="false">GY992</f>
        <v>1</v>
      </c>
      <c r="HA992" s="356" t="n">
        <f aca="false">GZ992</f>
        <v>1</v>
      </c>
    </row>
    <row r="993" customFormat="false" ht="15" hidden="false" customHeight="false" outlineLevel="0" collapsed="false">
      <c r="A993" s="267" t="s">
        <v>631</v>
      </c>
      <c r="B993" s="268"/>
      <c r="C993" s="268"/>
      <c r="D993" s="268"/>
      <c r="E993" s="269"/>
      <c r="F993" s="19" t="s">
        <v>637</v>
      </c>
      <c r="G993" s="269" t="s">
        <v>12</v>
      </c>
      <c r="H993" s="269"/>
      <c r="I993" s="269"/>
      <c r="J993" s="162" t="n">
        <v>1</v>
      </c>
      <c r="K993" s="162" t="n">
        <v>1</v>
      </c>
      <c r="L993" s="162" t="n">
        <v>1</v>
      </c>
      <c r="M993" s="162" t="n">
        <v>1</v>
      </c>
      <c r="N993" s="162" t="n">
        <v>1</v>
      </c>
      <c r="O993" s="162" t="n">
        <v>1</v>
      </c>
      <c r="P993" s="162" t="n">
        <v>1</v>
      </c>
      <c r="Q993" s="162" t="n">
        <v>1</v>
      </c>
      <c r="R993" s="162" t="n">
        <v>1</v>
      </c>
      <c r="S993" s="162" t="n">
        <v>1</v>
      </c>
      <c r="T993" s="162" t="n">
        <v>1</v>
      </c>
      <c r="U993" s="162" t="n">
        <v>1</v>
      </c>
      <c r="V993" s="162" t="n">
        <v>1</v>
      </c>
      <c r="W993" s="162" t="n">
        <v>1</v>
      </c>
      <c r="X993" s="162" t="n">
        <v>1</v>
      </c>
      <c r="Y993" s="162" t="n">
        <v>1</v>
      </c>
      <c r="Z993" s="162" t="n">
        <v>1</v>
      </c>
      <c r="AA993" s="162" t="n">
        <v>1</v>
      </c>
      <c r="AB993" s="162" t="n">
        <v>1</v>
      </c>
      <c r="AC993" s="162" t="n">
        <v>1</v>
      </c>
      <c r="AD993" s="162" t="n">
        <v>1</v>
      </c>
      <c r="AE993" s="162" t="n">
        <v>1</v>
      </c>
      <c r="AF993" s="162" t="n">
        <v>1</v>
      </c>
      <c r="AG993" s="162" t="n">
        <v>1</v>
      </c>
      <c r="AH993" s="162" t="n">
        <v>1</v>
      </c>
      <c r="AI993" s="162" t="n">
        <v>1</v>
      </c>
      <c r="AJ993" s="162" t="n">
        <v>1</v>
      </c>
      <c r="AK993" s="162" t="n">
        <v>1</v>
      </c>
      <c r="AL993" s="162" t="n">
        <v>1</v>
      </c>
      <c r="AM993" s="162" t="n">
        <v>1</v>
      </c>
      <c r="AN993" s="162" t="n">
        <v>1</v>
      </c>
      <c r="AO993" s="162" t="n">
        <v>1</v>
      </c>
      <c r="AP993" s="162" t="n">
        <v>1</v>
      </c>
      <c r="AQ993" s="162" t="n">
        <v>1</v>
      </c>
      <c r="AR993" s="162" t="n">
        <v>1</v>
      </c>
      <c r="AS993" s="162" t="n">
        <v>1</v>
      </c>
      <c r="AT993" s="162" t="n">
        <v>1</v>
      </c>
      <c r="AU993" s="162" t="n">
        <v>1</v>
      </c>
      <c r="AV993" s="162" t="n">
        <v>1</v>
      </c>
      <c r="AW993" s="162" t="n">
        <v>1</v>
      </c>
      <c r="AX993" s="162" t="n">
        <v>1</v>
      </c>
      <c r="AY993" s="162" t="n">
        <v>1</v>
      </c>
      <c r="AZ993" s="162" t="n">
        <v>1</v>
      </c>
      <c r="BA993" s="162" t="n">
        <v>1</v>
      </c>
      <c r="BB993" s="162" t="n">
        <v>1</v>
      </c>
      <c r="BC993" s="162" t="n">
        <v>1</v>
      </c>
      <c r="BD993" s="162" t="n">
        <v>1</v>
      </c>
      <c r="BE993" s="162" t="n">
        <v>1</v>
      </c>
      <c r="BF993" s="162" t="n">
        <v>1</v>
      </c>
      <c r="BG993" s="162" t="n">
        <v>1</v>
      </c>
      <c r="BH993" s="162" t="n">
        <v>1</v>
      </c>
      <c r="BI993" s="162" t="n">
        <v>1</v>
      </c>
      <c r="BJ993" s="162" t="n">
        <v>1</v>
      </c>
      <c r="BK993" s="162" t="n">
        <v>1</v>
      </c>
      <c r="BL993" s="162" t="n">
        <v>1</v>
      </c>
      <c r="BM993" s="162" t="n">
        <v>1</v>
      </c>
      <c r="BN993" s="162" t="n">
        <v>1</v>
      </c>
      <c r="BO993" s="162" t="n">
        <v>1</v>
      </c>
      <c r="BP993" s="162" t="n">
        <v>1</v>
      </c>
      <c r="BQ993" s="162" t="n">
        <v>1</v>
      </c>
      <c r="BR993" s="162" t="n">
        <v>1</v>
      </c>
      <c r="BS993" s="162" t="n">
        <v>1</v>
      </c>
      <c r="BT993" s="162" t="n">
        <v>1</v>
      </c>
      <c r="BU993" s="162" t="n">
        <v>1</v>
      </c>
      <c r="BV993" s="162" t="n">
        <v>1</v>
      </c>
      <c r="BW993" s="162" t="n">
        <v>1</v>
      </c>
      <c r="BX993" s="162" t="n">
        <v>1</v>
      </c>
      <c r="BY993" s="162" t="n">
        <v>1</v>
      </c>
      <c r="BZ993" s="162" t="n">
        <v>1</v>
      </c>
      <c r="CA993" s="162" t="n">
        <v>1</v>
      </c>
      <c r="CB993" s="162" t="n">
        <v>1</v>
      </c>
      <c r="CC993" s="162" t="n">
        <v>1</v>
      </c>
      <c r="CD993" s="162" t="n">
        <v>1</v>
      </c>
      <c r="CE993" s="162" t="n">
        <v>1</v>
      </c>
      <c r="CF993" s="162" t="n">
        <v>1</v>
      </c>
      <c r="CG993" s="162" t="n">
        <v>1</v>
      </c>
      <c r="CH993" s="162" t="n">
        <v>1</v>
      </c>
      <c r="CI993" s="162" t="n">
        <v>1</v>
      </c>
      <c r="CJ993" s="162" t="n">
        <v>1</v>
      </c>
      <c r="CK993" s="162" t="n">
        <v>1</v>
      </c>
      <c r="CL993" s="162" t="n">
        <v>1</v>
      </c>
      <c r="CM993" s="162" t="n">
        <v>1</v>
      </c>
      <c r="CN993" s="162" t="n">
        <v>1</v>
      </c>
      <c r="CO993" s="162" t="n">
        <v>1</v>
      </c>
      <c r="CP993" s="162" t="n">
        <v>1</v>
      </c>
      <c r="CQ993" s="162" t="n">
        <v>1</v>
      </c>
      <c r="CR993" s="162" t="n">
        <v>1</v>
      </c>
      <c r="CS993" s="162" t="n">
        <v>1</v>
      </c>
      <c r="CT993" s="162" t="n">
        <v>1</v>
      </c>
      <c r="CU993" s="162" t="n">
        <v>1</v>
      </c>
      <c r="CV993" s="162" t="n">
        <v>1</v>
      </c>
      <c r="CW993" s="162" t="n">
        <v>1</v>
      </c>
      <c r="CX993" s="162" t="n">
        <v>1</v>
      </c>
      <c r="CY993" s="162" t="n">
        <v>1</v>
      </c>
      <c r="CZ993" s="162" t="n">
        <v>1</v>
      </c>
      <c r="DA993" s="162" t="n">
        <v>1</v>
      </c>
      <c r="DB993" s="162" t="n">
        <v>1</v>
      </c>
      <c r="DC993" s="162" t="n">
        <v>1</v>
      </c>
      <c r="DD993" s="162" t="n">
        <v>1</v>
      </c>
      <c r="DE993" s="162" t="n">
        <v>1</v>
      </c>
      <c r="DF993" s="162" t="n">
        <v>1</v>
      </c>
      <c r="DG993" s="162" t="n">
        <v>1</v>
      </c>
      <c r="DH993" s="162" t="n">
        <v>1</v>
      </c>
      <c r="DI993" s="162" t="n">
        <v>1</v>
      </c>
      <c r="DJ993" s="162" t="n">
        <v>1</v>
      </c>
      <c r="DK993" s="162" t="n">
        <v>1</v>
      </c>
      <c r="DL993" s="162" t="n">
        <v>1</v>
      </c>
      <c r="DM993" s="162" t="n">
        <v>1</v>
      </c>
      <c r="DN993" s="162" t="n">
        <v>1</v>
      </c>
      <c r="DO993" s="162" t="n">
        <v>1</v>
      </c>
      <c r="DP993" s="162" t="n">
        <v>1</v>
      </c>
      <c r="DQ993" s="162" t="n">
        <v>1</v>
      </c>
      <c r="DR993" s="162" t="n">
        <v>1</v>
      </c>
      <c r="DS993" s="162" t="n">
        <v>1</v>
      </c>
      <c r="DT993" s="162" t="n">
        <v>1</v>
      </c>
      <c r="DU993" s="162" t="n">
        <v>1</v>
      </c>
      <c r="DV993" s="162" t="n">
        <v>1</v>
      </c>
      <c r="DW993" s="162" t="n">
        <v>1</v>
      </c>
      <c r="DX993" s="162" t="n">
        <v>1</v>
      </c>
      <c r="DY993" s="162" t="n">
        <v>1</v>
      </c>
      <c r="DZ993" s="162" t="n">
        <v>1</v>
      </c>
      <c r="EA993" s="162" t="n">
        <v>1</v>
      </c>
      <c r="EB993" s="162" t="n">
        <v>1</v>
      </c>
      <c r="EC993" s="162" t="n">
        <v>1</v>
      </c>
      <c r="ED993" s="162" t="n">
        <v>1</v>
      </c>
      <c r="EE993" s="162" t="n">
        <v>1</v>
      </c>
      <c r="EF993" s="162" t="n">
        <v>1</v>
      </c>
      <c r="EG993" s="162" t="n">
        <v>1</v>
      </c>
      <c r="EH993" s="162" t="n">
        <v>1</v>
      </c>
      <c r="EI993" s="162" t="n">
        <v>1</v>
      </c>
      <c r="EJ993" s="162" t="n">
        <v>1</v>
      </c>
      <c r="EK993" s="162" t="n">
        <v>1</v>
      </c>
      <c r="EL993" s="162" t="n">
        <v>1</v>
      </c>
      <c r="EM993" s="162" t="n">
        <v>1</v>
      </c>
      <c r="EN993" s="162" t="n">
        <v>1</v>
      </c>
      <c r="EO993" s="162" t="n">
        <v>1</v>
      </c>
      <c r="EP993" s="162" t="n">
        <v>1</v>
      </c>
      <c r="EQ993" s="162" t="n">
        <v>1</v>
      </c>
      <c r="ER993" s="162" t="n">
        <v>1</v>
      </c>
      <c r="ES993" s="162" t="n">
        <v>1</v>
      </c>
      <c r="ET993" s="162" t="n">
        <v>1</v>
      </c>
      <c r="EU993" s="162" t="n">
        <v>1</v>
      </c>
      <c r="EV993" s="162" t="n">
        <v>1</v>
      </c>
      <c r="EW993" s="162" t="n">
        <v>1</v>
      </c>
      <c r="EX993" s="162" t="n">
        <v>1</v>
      </c>
      <c r="EY993" s="162" t="n">
        <v>1</v>
      </c>
      <c r="EZ993" s="162" t="n">
        <v>1</v>
      </c>
      <c r="FA993" s="162" t="n">
        <v>1</v>
      </c>
      <c r="FB993" s="162" t="n">
        <v>1</v>
      </c>
      <c r="FC993" s="162" t="n">
        <v>1</v>
      </c>
      <c r="FD993" s="162" t="n">
        <v>1</v>
      </c>
      <c r="FE993" s="162" t="n">
        <v>1</v>
      </c>
      <c r="FF993" s="162" t="n">
        <v>1</v>
      </c>
      <c r="FG993" s="162" t="n">
        <v>1</v>
      </c>
      <c r="FH993" s="162" t="n">
        <v>1</v>
      </c>
      <c r="FI993" s="162" t="n">
        <v>1</v>
      </c>
      <c r="FJ993" s="162" t="n">
        <v>1</v>
      </c>
      <c r="FK993" s="162" t="n">
        <v>1</v>
      </c>
      <c r="FL993" s="162" t="n">
        <v>1</v>
      </c>
      <c r="FM993" s="162" t="n">
        <v>1</v>
      </c>
      <c r="FN993" s="162" t="n">
        <v>1</v>
      </c>
      <c r="FO993" s="162" t="n">
        <v>1</v>
      </c>
      <c r="FP993" s="162" t="n">
        <v>1</v>
      </c>
      <c r="FQ993" s="162" t="n">
        <v>1</v>
      </c>
      <c r="FR993" s="162" t="n">
        <v>1</v>
      </c>
      <c r="FS993" s="162" t="n">
        <v>1</v>
      </c>
      <c r="FT993" s="162" t="n">
        <v>1</v>
      </c>
      <c r="FU993" s="162" t="n">
        <v>1</v>
      </c>
      <c r="FV993" s="162" t="n">
        <v>1</v>
      </c>
      <c r="FW993" s="162" t="n">
        <v>1</v>
      </c>
      <c r="FX993" s="162" t="n">
        <v>1</v>
      </c>
      <c r="FY993" s="162" t="n">
        <v>1</v>
      </c>
      <c r="FZ993" s="162" t="n">
        <v>1</v>
      </c>
      <c r="GA993" s="162" t="n">
        <v>1</v>
      </c>
      <c r="GB993" s="162" t="n">
        <v>1</v>
      </c>
      <c r="GC993" s="162" t="n">
        <v>1</v>
      </c>
      <c r="GD993" s="162" t="n">
        <v>1</v>
      </c>
      <c r="GE993" s="162" t="n">
        <v>1</v>
      </c>
      <c r="GF993" s="162" t="n">
        <v>1</v>
      </c>
      <c r="GG993" s="162" t="n">
        <v>1</v>
      </c>
      <c r="GH993" s="356" t="n">
        <f aca="false">GG993</f>
        <v>1</v>
      </c>
      <c r="GI993" s="356" t="n">
        <f aca="false">GH993</f>
        <v>1</v>
      </c>
      <c r="GJ993" s="356" t="n">
        <f aca="false">GI993</f>
        <v>1</v>
      </c>
      <c r="GK993" s="356" t="n">
        <f aca="false">GJ993</f>
        <v>1</v>
      </c>
      <c r="GL993" s="356" t="n">
        <f aca="false">GK993</f>
        <v>1</v>
      </c>
      <c r="GM993" s="356" t="n">
        <f aca="false">GL993</f>
        <v>1</v>
      </c>
      <c r="GN993" s="356" t="n">
        <f aca="false">GM993</f>
        <v>1</v>
      </c>
      <c r="GO993" s="356" t="n">
        <f aca="false">GN993</f>
        <v>1</v>
      </c>
      <c r="GP993" s="356" t="n">
        <f aca="false">GO993</f>
        <v>1</v>
      </c>
      <c r="GQ993" s="356" t="n">
        <f aca="false">GP993</f>
        <v>1</v>
      </c>
      <c r="GR993" s="356" t="n">
        <f aca="false">GQ993</f>
        <v>1</v>
      </c>
      <c r="GS993" s="356" t="n">
        <f aca="false">GR993</f>
        <v>1</v>
      </c>
      <c r="GT993" s="356" t="n">
        <f aca="false">GS993</f>
        <v>1</v>
      </c>
      <c r="GU993" s="356" t="n">
        <f aca="false">GT993</f>
        <v>1</v>
      </c>
      <c r="GV993" s="356" t="n">
        <f aca="false">GU993</f>
        <v>1</v>
      </c>
      <c r="GW993" s="356" t="n">
        <f aca="false">GV993</f>
        <v>1</v>
      </c>
      <c r="GX993" s="356" t="n">
        <f aca="false">GW993</f>
        <v>1</v>
      </c>
      <c r="GY993" s="356" t="n">
        <f aca="false">GX993</f>
        <v>1</v>
      </c>
      <c r="GZ993" s="356" t="n">
        <f aca="false">GY993</f>
        <v>1</v>
      </c>
      <c r="HA993" s="356" t="n">
        <f aca="false">GZ993</f>
        <v>1</v>
      </c>
    </row>
    <row r="994" customFormat="false" ht="15" hidden="false" customHeight="false" outlineLevel="0" collapsed="false">
      <c r="A994" s="267" t="s">
        <v>631</v>
      </c>
      <c r="B994" s="268"/>
      <c r="C994" s="268"/>
      <c r="D994" s="268"/>
      <c r="E994" s="269"/>
      <c r="F994" s="19" t="s">
        <v>638</v>
      </c>
      <c r="G994" s="269" t="s">
        <v>12</v>
      </c>
      <c r="H994" s="269"/>
      <c r="I994" s="269"/>
      <c r="J994" s="162" t="n">
        <v>1</v>
      </c>
      <c r="K994" s="162" t="n">
        <v>1</v>
      </c>
      <c r="L994" s="162" t="n">
        <v>1</v>
      </c>
      <c r="M994" s="162" t="n">
        <v>1</v>
      </c>
      <c r="N994" s="162" t="n">
        <v>1</v>
      </c>
      <c r="O994" s="162" t="n">
        <v>1</v>
      </c>
      <c r="P994" s="162" t="n">
        <v>1</v>
      </c>
      <c r="Q994" s="162" t="n">
        <v>1</v>
      </c>
      <c r="R994" s="162" t="n">
        <v>1</v>
      </c>
      <c r="S994" s="162" t="n">
        <v>1</v>
      </c>
      <c r="T994" s="162" t="n">
        <v>1</v>
      </c>
      <c r="U994" s="162" t="n">
        <v>1</v>
      </c>
      <c r="V994" s="162" t="n">
        <v>1</v>
      </c>
      <c r="W994" s="162" t="n">
        <v>1</v>
      </c>
      <c r="X994" s="162" t="n">
        <v>1</v>
      </c>
      <c r="Y994" s="162" t="n">
        <v>1</v>
      </c>
      <c r="Z994" s="162" t="n">
        <v>1</v>
      </c>
      <c r="AA994" s="162" t="n">
        <v>1</v>
      </c>
      <c r="AB994" s="162" t="n">
        <v>1</v>
      </c>
      <c r="AC994" s="162" t="n">
        <v>1</v>
      </c>
      <c r="AD994" s="162" t="n">
        <v>1</v>
      </c>
      <c r="AE994" s="162" t="n">
        <v>1</v>
      </c>
      <c r="AF994" s="162" t="n">
        <v>1</v>
      </c>
      <c r="AG994" s="162" t="n">
        <v>1</v>
      </c>
      <c r="AH994" s="162" t="n">
        <v>1</v>
      </c>
      <c r="AI994" s="162" t="n">
        <v>1</v>
      </c>
      <c r="AJ994" s="162" t="n">
        <v>1</v>
      </c>
      <c r="AK994" s="162" t="n">
        <v>1</v>
      </c>
      <c r="AL994" s="162" t="n">
        <v>1</v>
      </c>
      <c r="AM994" s="162" t="n">
        <v>1</v>
      </c>
      <c r="AN994" s="162" t="n">
        <v>1</v>
      </c>
      <c r="AO994" s="162" t="n">
        <v>1</v>
      </c>
      <c r="AP994" s="162" t="n">
        <v>1</v>
      </c>
      <c r="AQ994" s="162" t="n">
        <v>1</v>
      </c>
      <c r="AR994" s="162" t="n">
        <v>1</v>
      </c>
      <c r="AS994" s="162" t="n">
        <v>1</v>
      </c>
      <c r="AT994" s="162" t="n">
        <v>1</v>
      </c>
      <c r="AU994" s="162" t="n">
        <v>1</v>
      </c>
      <c r="AV994" s="162" t="n">
        <v>1</v>
      </c>
      <c r="AW994" s="162" t="n">
        <v>1</v>
      </c>
      <c r="AX994" s="162" t="n">
        <v>1</v>
      </c>
      <c r="AY994" s="162" t="n">
        <v>1</v>
      </c>
      <c r="AZ994" s="162" t="n">
        <v>1</v>
      </c>
      <c r="BA994" s="162" t="n">
        <v>1</v>
      </c>
      <c r="BB994" s="162" t="n">
        <v>1</v>
      </c>
      <c r="BC994" s="162" t="n">
        <v>1</v>
      </c>
      <c r="BD994" s="162" t="n">
        <v>1</v>
      </c>
      <c r="BE994" s="162" t="n">
        <v>1</v>
      </c>
      <c r="BF994" s="162" t="n">
        <v>1</v>
      </c>
      <c r="BG994" s="162" t="n">
        <v>1</v>
      </c>
      <c r="BH994" s="162" t="n">
        <v>1</v>
      </c>
      <c r="BI994" s="162" t="n">
        <v>1</v>
      </c>
      <c r="BJ994" s="162" t="n">
        <v>1</v>
      </c>
      <c r="BK994" s="162" t="n">
        <v>1</v>
      </c>
      <c r="BL994" s="162" t="n">
        <v>1</v>
      </c>
      <c r="BM994" s="162" t="n">
        <v>1</v>
      </c>
      <c r="BN994" s="162" t="n">
        <v>1</v>
      </c>
      <c r="BO994" s="162" t="n">
        <v>1</v>
      </c>
      <c r="BP994" s="162" t="n">
        <v>1</v>
      </c>
      <c r="BQ994" s="162" t="n">
        <v>1</v>
      </c>
      <c r="BR994" s="162" t="n">
        <v>1</v>
      </c>
      <c r="BS994" s="162" t="n">
        <v>1</v>
      </c>
      <c r="BT994" s="162" t="n">
        <v>1</v>
      </c>
      <c r="BU994" s="162" t="n">
        <v>1</v>
      </c>
      <c r="BV994" s="162" t="n">
        <v>1</v>
      </c>
      <c r="BW994" s="162" t="n">
        <v>1</v>
      </c>
      <c r="BX994" s="162" t="n">
        <v>1</v>
      </c>
      <c r="BY994" s="162" t="n">
        <v>1</v>
      </c>
      <c r="BZ994" s="162" t="n">
        <v>1</v>
      </c>
      <c r="CA994" s="162" t="n">
        <v>1</v>
      </c>
      <c r="CB994" s="162" t="n">
        <v>1</v>
      </c>
      <c r="CC994" s="162" t="n">
        <v>1</v>
      </c>
      <c r="CD994" s="162" t="n">
        <v>1</v>
      </c>
      <c r="CE994" s="162" t="n">
        <v>1</v>
      </c>
      <c r="CF994" s="162" t="n">
        <v>1</v>
      </c>
      <c r="CG994" s="162" t="n">
        <v>1</v>
      </c>
      <c r="CH994" s="162" t="n">
        <v>1</v>
      </c>
      <c r="CI994" s="162" t="n">
        <v>1</v>
      </c>
      <c r="CJ994" s="162" t="n">
        <v>1</v>
      </c>
      <c r="CK994" s="162" t="n">
        <v>1</v>
      </c>
      <c r="CL994" s="162" t="n">
        <v>1</v>
      </c>
      <c r="CM994" s="162" t="n">
        <v>1</v>
      </c>
      <c r="CN994" s="162" t="n">
        <v>1</v>
      </c>
      <c r="CO994" s="162" t="n">
        <v>1</v>
      </c>
      <c r="CP994" s="162" t="n">
        <v>1</v>
      </c>
      <c r="CQ994" s="162" t="n">
        <v>1</v>
      </c>
      <c r="CR994" s="162" t="n">
        <v>1</v>
      </c>
      <c r="CS994" s="162" t="n">
        <v>1</v>
      </c>
      <c r="CT994" s="162" t="n">
        <v>1</v>
      </c>
      <c r="CU994" s="162" t="n">
        <v>1</v>
      </c>
      <c r="CV994" s="162" t="n">
        <v>1</v>
      </c>
      <c r="CW994" s="162" t="n">
        <v>1</v>
      </c>
      <c r="CX994" s="162" t="n">
        <v>1</v>
      </c>
      <c r="CY994" s="162" t="n">
        <v>1</v>
      </c>
      <c r="CZ994" s="162" t="n">
        <v>1</v>
      </c>
      <c r="DA994" s="162" t="n">
        <v>1</v>
      </c>
      <c r="DB994" s="162" t="n">
        <v>1</v>
      </c>
      <c r="DC994" s="162" t="n">
        <v>1</v>
      </c>
      <c r="DD994" s="162" t="n">
        <v>1</v>
      </c>
      <c r="DE994" s="162" t="n">
        <v>1</v>
      </c>
      <c r="DF994" s="162" t="n">
        <v>1</v>
      </c>
      <c r="DG994" s="162" t="n">
        <v>1</v>
      </c>
      <c r="DH994" s="162" t="n">
        <v>1</v>
      </c>
      <c r="DI994" s="162" t="n">
        <v>1</v>
      </c>
      <c r="DJ994" s="162" t="n">
        <v>1</v>
      </c>
      <c r="DK994" s="162" t="n">
        <v>1</v>
      </c>
      <c r="DL994" s="162" t="n">
        <v>1</v>
      </c>
      <c r="DM994" s="162" t="n">
        <v>1</v>
      </c>
      <c r="DN994" s="162" t="n">
        <v>1</v>
      </c>
      <c r="DO994" s="162" t="n">
        <v>1</v>
      </c>
      <c r="DP994" s="162" t="n">
        <v>1</v>
      </c>
      <c r="DQ994" s="162" t="n">
        <v>1</v>
      </c>
      <c r="DR994" s="162" t="n">
        <v>1</v>
      </c>
      <c r="DS994" s="162" t="n">
        <v>1</v>
      </c>
      <c r="DT994" s="162" t="n">
        <v>1</v>
      </c>
      <c r="DU994" s="162" t="n">
        <v>1</v>
      </c>
      <c r="DV994" s="162" t="n">
        <v>1</v>
      </c>
      <c r="DW994" s="162" t="n">
        <v>1</v>
      </c>
      <c r="DX994" s="162" t="n">
        <v>1</v>
      </c>
      <c r="DY994" s="162" t="n">
        <v>1</v>
      </c>
      <c r="DZ994" s="162" t="n">
        <v>1</v>
      </c>
      <c r="EA994" s="162" t="n">
        <v>1</v>
      </c>
      <c r="EB994" s="162" t="n">
        <v>1</v>
      </c>
      <c r="EC994" s="162" t="n">
        <v>1</v>
      </c>
      <c r="ED994" s="162" t="n">
        <v>1</v>
      </c>
      <c r="EE994" s="162" t="n">
        <v>1</v>
      </c>
      <c r="EF994" s="162" t="n">
        <v>1</v>
      </c>
      <c r="EG994" s="162" t="n">
        <v>1</v>
      </c>
      <c r="EH994" s="162" t="n">
        <v>1</v>
      </c>
      <c r="EI994" s="162" t="n">
        <v>1</v>
      </c>
      <c r="EJ994" s="162" t="n">
        <v>1</v>
      </c>
      <c r="EK994" s="162" t="n">
        <v>1</v>
      </c>
      <c r="EL994" s="162" t="n">
        <v>1</v>
      </c>
      <c r="EM994" s="162" t="n">
        <v>1</v>
      </c>
      <c r="EN994" s="162" t="n">
        <v>1</v>
      </c>
      <c r="EO994" s="162" t="n">
        <v>1</v>
      </c>
      <c r="EP994" s="162" t="n">
        <v>1</v>
      </c>
      <c r="EQ994" s="162" t="n">
        <v>1</v>
      </c>
      <c r="ER994" s="162" t="n">
        <v>1</v>
      </c>
      <c r="ES994" s="162" t="n">
        <v>1</v>
      </c>
      <c r="ET994" s="162" t="n">
        <v>1</v>
      </c>
      <c r="EU994" s="162" t="n">
        <v>1</v>
      </c>
      <c r="EV994" s="162" t="n">
        <v>1</v>
      </c>
      <c r="EW994" s="162" t="n">
        <v>1</v>
      </c>
      <c r="EX994" s="162" t="n">
        <v>1</v>
      </c>
      <c r="EY994" s="162" t="n">
        <v>1</v>
      </c>
      <c r="EZ994" s="162" t="n">
        <v>1</v>
      </c>
      <c r="FA994" s="162" t="n">
        <v>1</v>
      </c>
      <c r="FB994" s="162" t="n">
        <v>1</v>
      </c>
      <c r="FC994" s="162" t="n">
        <v>1</v>
      </c>
      <c r="FD994" s="162" t="n">
        <v>1</v>
      </c>
      <c r="FE994" s="162" t="n">
        <v>1</v>
      </c>
      <c r="FF994" s="162" t="n">
        <v>1</v>
      </c>
      <c r="FG994" s="162" t="n">
        <v>1</v>
      </c>
      <c r="FH994" s="162" t="n">
        <v>1</v>
      </c>
      <c r="FI994" s="162" t="n">
        <v>1</v>
      </c>
      <c r="FJ994" s="162" t="n">
        <v>1</v>
      </c>
      <c r="FK994" s="162" t="n">
        <v>1</v>
      </c>
      <c r="FL994" s="162" t="n">
        <v>1</v>
      </c>
      <c r="FM994" s="162" t="n">
        <v>1</v>
      </c>
      <c r="FN994" s="162" t="n">
        <v>1</v>
      </c>
      <c r="FO994" s="162" t="n">
        <v>1</v>
      </c>
      <c r="FP994" s="162" t="n">
        <v>1</v>
      </c>
      <c r="FQ994" s="162" t="n">
        <v>1</v>
      </c>
      <c r="FR994" s="162" t="n">
        <v>1</v>
      </c>
      <c r="FS994" s="162" t="n">
        <v>1</v>
      </c>
      <c r="FT994" s="162" t="n">
        <v>1</v>
      </c>
      <c r="FU994" s="162" t="n">
        <v>1</v>
      </c>
      <c r="FV994" s="162" t="n">
        <v>1</v>
      </c>
      <c r="FW994" s="162" t="n">
        <v>1</v>
      </c>
      <c r="FX994" s="162" t="n">
        <v>1</v>
      </c>
      <c r="FY994" s="162" t="n">
        <v>1</v>
      </c>
      <c r="FZ994" s="162" t="n">
        <v>1</v>
      </c>
      <c r="GA994" s="162" t="n">
        <v>1</v>
      </c>
      <c r="GB994" s="162" t="n">
        <v>1</v>
      </c>
      <c r="GC994" s="162" t="n">
        <v>1</v>
      </c>
      <c r="GD994" s="162" t="n">
        <v>1</v>
      </c>
      <c r="GE994" s="162" t="n">
        <v>1</v>
      </c>
      <c r="GF994" s="162" t="n">
        <v>1</v>
      </c>
      <c r="GG994" s="162" t="n">
        <v>1</v>
      </c>
      <c r="GH994" s="356" t="n">
        <f aca="false">GG994</f>
        <v>1</v>
      </c>
      <c r="GI994" s="356" t="n">
        <f aca="false">GH994</f>
        <v>1</v>
      </c>
      <c r="GJ994" s="356" t="n">
        <f aca="false">GI994</f>
        <v>1</v>
      </c>
      <c r="GK994" s="356" t="n">
        <f aca="false">GJ994</f>
        <v>1</v>
      </c>
      <c r="GL994" s="356" t="n">
        <f aca="false">GK994</f>
        <v>1</v>
      </c>
      <c r="GM994" s="356" t="n">
        <f aca="false">GL994</f>
        <v>1</v>
      </c>
      <c r="GN994" s="356" t="n">
        <f aca="false">GM994</f>
        <v>1</v>
      </c>
      <c r="GO994" s="356" t="n">
        <f aca="false">GN994</f>
        <v>1</v>
      </c>
      <c r="GP994" s="356" t="n">
        <f aca="false">GO994</f>
        <v>1</v>
      </c>
      <c r="GQ994" s="356" t="n">
        <f aca="false">GP994</f>
        <v>1</v>
      </c>
      <c r="GR994" s="356" t="n">
        <f aca="false">GQ994</f>
        <v>1</v>
      </c>
      <c r="GS994" s="356" t="n">
        <f aca="false">GR994</f>
        <v>1</v>
      </c>
      <c r="GT994" s="356" t="n">
        <f aca="false">GS994</f>
        <v>1</v>
      </c>
      <c r="GU994" s="356" t="n">
        <f aca="false">GT994</f>
        <v>1</v>
      </c>
      <c r="GV994" s="356" t="n">
        <f aca="false">GU994</f>
        <v>1</v>
      </c>
      <c r="GW994" s="356" t="n">
        <f aca="false">GV994</f>
        <v>1</v>
      </c>
      <c r="GX994" s="356" t="n">
        <f aca="false">GW994</f>
        <v>1</v>
      </c>
      <c r="GY994" s="356" t="n">
        <f aca="false">GX994</f>
        <v>1</v>
      </c>
      <c r="GZ994" s="356" t="n">
        <f aca="false">GY994</f>
        <v>1</v>
      </c>
      <c r="HA994" s="356" t="n">
        <f aca="false">GZ994</f>
        <v>1</v>
      </c>
    </row>
    <row r="995" customFormat="false" ht="15" hidden="false" customHeight="false" outlineLevel="0" collapsed="false">
      <c r="A995" s="267" t="s">
        <v>631</v>
      </c>
      <c r="B995" s="268"/>
      <c r="C995" s="268"/>
      <c r="D995" s="268"/>
      <c r="E995" s="269"/>
      <c r="F995" s="19" t="s">
        <v>639</v>
      </c>
      <c r="G995" s="269" t="s">
        <v>12</v>
      </c>
      <c r="H995" s="269"/>
      <c r="I995" s="269"/>
      <c r="J995" s="162" t="n">
        <v>1</v>
      </c>
      <c r="K995" s="162" t="n">
        <v>1</v>
      </c>
      <c r="L995" s="162" t="n">
        <v>1</v>
      </c>
      <c r="M995" s="162" t="n">
        <v>1</v>
      </c>
      <c r="N995" s="162" t="n">
        <v>1</v>
      </c>
      <c r="O995" s="162" t="n">
        <v>1</v>
      </c>
      <c r="P995" s="162" t="n">
        <v>1</v>
      </c>
      <c r="Q995" s="162" t="n">
        <v>1</v>
      </c>
      <c r="R995" s="162" t="n">
        <v>1</v>
      </c>
      <c r="S995" s="162" t="n">
        <v>1</v>
      </c>
      <c r="T995" s="162" t="n">
        <v>1</v>
      </c>
      <c r="U995" s="162" t="n">
        <v>1</v>
      </c>
      <c r="V995" s="162" t="n">
        <v>1</v>
      </c>
      <c r="W995" s="162" t="n">
        <v>1</v>
      </c>
      <c r="X995" s="162" t="n">
        <v>1</v>
      </c>
      <c r="Y995" s="162" t="n">
        <v>1</v>
      </c>
      <c r="Z995" s="162" t="n">
        <v>1</v>
      </c>
      <c r="AA995" s="162" t="n">
        <v>1</v>
      </c>
      <c r="AB995" s="162" t="n">
        <v>1</v>
      </c>
      <c r="AC995" s="162" t="n">
        <v>1</v>
      </c>
      <c r="AD995" s="162" t="n">
        <v>1</v>
      </c>
      <c r="AE995" s="162" t="n">
        <v>1</v>
      </c>
      <c r="AF995" s="162" t="n">
        <v>1</v>
      </c>
      <c r="AG995" s="162" t="n">
        <v>1</v>
      </c>
      <c r="AH995" s="162" t="n">
        <v>1</v>
      </c>
      <c r="AI995" s="162" t="n">
        <v>1</v>
      </c>
      <c r="AJ995" s="162" t="n">
        <v>1</v>
      </c>
      <c r="AK995" s="162" t="n">
        <v>1</v>
      </c>
      <c r="AL995" s="162" t="n">
        <v>1</v>
      </c>
      <c r="AM995" s="162" t="n">
        <v>1</v>
      </c>
      <c r="AN995" s="162" t="n">
        <v>1</v>
      </c>
      <c r="AO995" s="162" t="n">
        <v>1</v>
      </c>
      <c r="AP995" s="162" t="n">
        <v>1</v>
      </c>
      <c r="AQ995" s="162" t="n">
        <v>1</v>
      </c>
      <c r="AR995" s="162" t="n">
        <v>1</v>
      </c>
      <c r="AS995" s="162" t="n">
        <v>1</v>
      </c>
      <c r="AT995" s="162" t="n">
        <v>1</v>
      </c>
      <c r="AU995" s="162" t="n">
        <v>1</v>
      </c>
      <c r="AV995" s="162" t="n">
        <v>1</v>
      </c>
      <c r="AW995" s="162" t="n">
        <v>1</v>
      </c>
      <c r="AX995" s="162" t="n">
        <v>1</v>
      </c>
      <c r="AY995" s="162" t="n">
        <v>1</v>
      </c>
      <c r="AZ995" s="162" t="n">
        <v>1</v>
      </c>
      <c r="BA995" s="162" t="n">
        <v>1</v>
      </c>
      <c r="BB995" s="162" t="n">
        <v>1</v>
      </c>
      <c r="BC995" s="162" t="n">
        <v>1</v>
      </c>
      <c r="BD995" s="162" t="n">
        <v>1</v>
      </c>
      <c r="BE995" s="162" t="n">
        <v>1</v>
      </c>
      <c r="BF995" s="162" t="n">
        <v>1</v>
      </c>
      <c r="BG995" s="162" t="n">
        <v>1</v>
      </c>
      <c r="BH995" s="162" t="n">
        <v>1</v>
      </c>
      <c r="BI995" s="162" t="n">
        <v>1</v>
      </c>
      <c r="BJ995" s="162" t="n">
        <v>1</v>
      </c>
      <c r="BK995" s="162" t="n">
        <v>1</v>
      </c>
      <c r="BL995" s="162" t="n">
        <v>1</v>
      </c>
      <c r="BM995" s="162" t="n">
        <v>1</v>
      </c>
      <c r="BN995" s="162" t="n">
        <v>1</v>
      </c>
      <c r="BO995" s="162" t="n">
        <v>1</v>
      </c>
      <c r="BP995" s="162" t="n">
        <v>1</v>
      </c>
      <c r="BQ995" s="162" t="n">
        <v>1</v>
      </c>
      <c r="BR995" s="162" t="n">
        <v>1</v>
      </c>
      <c r="BS995" s="162" t="n">
        <v>1</v>
      </c>
      <c r="BT995" s="162" t="n">
        <v>1</v>
      </c>
      <c r="BU995" s="162" t="n">
        <v>1</v>
      </c>
      <c r="BV995" s="162" t="n">
        <v>1</v>
      </c>
      <c r="BW995" s="162" t="n">
        <v>1</v>
      </c>
      <c r="BX995" s="162" t="n">
        <v>1</v>
      </c>
      <c r="BY995" s="162" t="n">
        <v>1</v>
      </c>
      <c r="BZ995" s="162" t="n">
        <v>1</v>
      </c>
      <c r="CA995" s="162" t="n">
        <v>1</v>
      </c>
      <c r="CB995" s="162" t="n">
        <v>1</v>
      </c>
      <c r="CC995" s="162" t="n">
        <v>1</v>
      </c>
      <c r="CD995" s="162" t="n">
        <v>1</v>
      </c>
      <c r="CE995" s="162" t="n">
        <v>1</v>
      </c>
      <c r="CF995" s="162" t="n">
        <v>1</v>
      </c>
      <c r="CG995" s="162" t="n">
        <v>1</v>
      </c>
      <c r="CH995" s="162" t="n">
        <v>1</v>
      </c>
      <c r="CI995" s="162" t="n">
        <v>1</v>
      </c>
      <c r="CJ995" s="162" t="n">
        <v>1</v>
      </c>
      <c r="CK995" s="162" t="n">
        <v>1</v>
      </c>
      <c r="CL995" s="162" t="n">
        <v>1</v>
      </c>
      <c r="CM995" s="162" t="n">
        <v>1</v>
      </c>
      <c r="CN995" s="162" t="n">
        <v>1</v>
      </c>
      <c r="CO995" s="162" t="n">
        <v>1</v>
      </c>
      <c r="CP995" s="162" t="n">
        <v>1</v>
      </c>
      <c r="CQ995" s="162" t="n">
        <v>1</v>
      </c>
      <c r="CR995" s="162" t="n">
        <v>1</v>
      </c>
      <c r="CS995" s="162" t="n">
        <v>1</v>
      </c>
      <c r="CT995" s="162" t="n">
        <v>1</v>
      </c>
      <c r="CU995" s="162" t="n">
        <v>1</v>
      </c>
      <c r="CV995" s="162" t="n">
        <v>1</v>
      </c>
      <c r="CW995" s="162" t="n">
        <v>1</v>
      </c>
      <c r="CX995" s="162" t="n">
        <v>1</v>
      </c>
      <c r="CY995" s="162" t="n">
        <v>1</v>
      </c>
      <c r="CZ995" s="162" t="n">
        <v>1</v>
      </c>
      <c r="DA995" s="162" t="n">
        <v>1</v>
      </c>
      <c r="DB995" s="162" t="n">
        <v>1</v>
      </c>
      <c r="DC995" s="162" t="n">
        <v>1</v>
      </c>
      <c r="DD995" s="162" t="n">
        <v>1</v>
      </c>
      <c r="DE995" s="162" t="n">
        <v>1</v>
      </c>
      <c r="DF995" s="162" t="n">
        <v>1</v>
      </c>
      <c r="DG995" s="162" t="n">
        <v>1</v>
      </c>
      <c r="DH995" s="162" t="n">
        <v>1</v>
      </c>
      <c r="DI995" s="162" t="n">
        <v>1</v>
      </c>
      <c r="DJ995" s="162" t="n">
        <v>1</v>
      </c>
      <c r="DK995" s="162" t="n">
        <v>1</v>
      </c>
      <c r="DL995" s="162" t="n">
        <v>1</v>
      </c>
      <c r="DM995" s="162" t="n">
        <v>1</v>
      </c>
      <c r="DN995" s="162" t="n">
        <v>1</v>
      </c>
      <c r="DO995" s="162" t="n">
        <v>1</v>
      </c>
      <c r="DP995" s="162" t="n">
        <v>1</v>
      </c>
      <c r="DQ995" s="162" t="n">
        <v>1</v>
      </c>
      <c r="DR995" s="162" t="n">
        <v>1</v>
      </c>
      <c r="DS995" s="162" t="n">
        <v>1</v>
      </c>
      <c r="DT995" s="162" t="n">
        <v>1</v>
      </c>
      <c r="DU995" s="162" t="n">
        <v>1</v>
      </c>
      <c r="DV995" s="162" t="n">
        <v>1</v>
      </c>
      <c r="DW995" s="162" t="n">
        <v>1</v>
      </c>
      <c r="DX995" s="162" t="n">
        <v>1</v>
      </c>
      <c r="DY995" s="162" t="n">
        <v>1</v>
      </c>
      <c r="DZ995" s="162" t="n">
        <v>1</v>
      </c>
      <c r="EA995" s="162" t="n">
        <v>1</v>
      </c>
      <c r="EB995" s="162" t="n">
        <v>1</v>
      </c>
      <c r="EC995" s="162" t="n">
        <v>1</v>
      </c>
      <c r="ED995" s="162" t="n">
        <v>1</v>
      </c>
      <c r="EE995" s="162" t="n">
        <v>1</v>
      </c>
      <c r="EF995" s="162" t="n">
        <v>1</v>
      </c>
      <c r="EG995" s="162" t="n">
        <v>1</v>
      </c>
      <c r="EH995" s="162" t="n">
        <v>1</v>
      </c>
      <c r="EI995" s="162" t="n">
        <v>1</v>
      </c>
      <c r="EJ995" s="162" t="n">
        <v>1</v>
      </c>
      <c r="EK995" s="162" t="n">
        <v>1</v>
      </c>
      <c r="EL995" s="162" t="n">
        <v>1</v>
      </c>
      <c r="EM995" s="162" t="n">
        <v>1</v>
      </c>
      <c r="EN995" s="162" t="n">
        <v>1</v>
      </c>
      <c r="EO995" s="162" t="n">
        <v>1</v>
      </c>
      <c r="EP995" s="162" t="n">
        <v>1</v>
      </c>
      <c r="EQ995" s="162" t="n">
        <v>1</v>
      </c>
      <c r="ER995" s="162" t="n">
        <v>1</v>
      </c>
      <c r="ES995" s="162" t="n">
        <v>1</v>
      </c>
      <c r="ET995" s="162" t="n">
        <v>1</v>
      </c>
      <c r="EU995" s="162" t="n">
        <v>1</v>
      </c>
      <c r="EV995" s="162" t="n">
        <v>1</v>
      </c>
      <c r="EW995" s="162" t="n">
        <v>1</v>
      </c>
      <c r="EX995" s="162" t="n">
        <v>1</v>
      </c>
      <c r="EY995" s="162" t="n">
        <v>1</v>
      </c>
      <c r="EZ995" s="162" t="n">
        <v>1</v>
      </c>
      <c r="FA995" s="162" t="n">
        <v>1</v>
      </c>
      <c r="FB995" s="162" t="n">
        <v>1</v>
      </c>
      <c r="FC995" s="162" t="n">
        <v>1</v>
      </c>
      <c r="FD995" s="162" t="n">
        <v>1</v>
      </c>
      <c r="FE995" s="162" t="n">
        <v>1</v>
      </c>
      <c r="FF995" s="162" t="n">
        <v>1</v>
      </c>
      <c r="FG995" s="162" t="n">
        <v>1</v>
      </c>
      <c r="FH995" s="162" t="n">
        <v>1</v>
      </c>
      <c r="FI995" s="162" t="n">
        <v>1</v>
      </c>
      <c r="FJ995" s="162" t="n">
        <v>1</v>
      </c>
      <c r="FK995" s="162" t="n">
        <v>1</v>
      </c>
      <c r="FL995" s="162" t="n">
        <v>1</v>
      </c>
      <c r="FM995" s="162" t="n">
        <v>1</v>
      </c>
      <c r="FN995" s="162" t="n">
        <v>1</v>
      </c>
      <c r="FO995" s="162" t="n">
        <v>1</v>
      </c>
      <c r="FP995" s="162" t="n">
        <v>1</v>
      </c>
      <c r="FQ995" s="162" t="n">
        <v>1</v>
      </c>
      <c r="FR995" s="162" t="n">
        <v>1</v>
      </c>
      <c r="FS995" s="162" t="n">
        <v>1</v>
      </c>
      <c r="FT995" s="162" t="n">
        <v>1</v>
      </c>
      <c r="FU995" s="162" t="n">
        <v>1</v>
      </c>
      <c r="FV995" s="162" t="n">
        <v>1</v>
      </c>
      <c r="FW995" s="162" t="n">
        <v>1</v>
      </c>
      <c r="FX995" s="162" t="n">
        <v>1</v>
      </c>
      <c r="FY995" s="162" t="n">
        <v>1</v>
      </c>
      <c r="FZ995" s="162" t="n">
        <v>1</v>
      </c>
      <c r="GA995" s="162" t="n">
        <v>1</v>
      </c>
      <c r="GB995" s="162" t="n">
        <v>1</v>
      </c>
      <c r="GC995" s="162" t="n">
        <v>1</v>
      </c>
      <c r="GD995" s="162" t="n">
        <v>1</v>
      </c>
      <c r="GE995" s="162" t="n">
        <v>1</v>
      </c>
      <c r="GF995" s="162" t="n">
        <v>1</v>
      </c>
      <c r="GG995" s="162" t="n">
        <v>1</v>
      </c>
      <c r="GH995" s="356" t="n">
        <f aca="false">GG995</f>
        <v>1</v>
      </c>
      <c r="GI995" s="356" t="n">
        <f aca="false">GH995</f>
        <v>1</v>
      </c>
      <c r="GJ995" s="356" t="n">
        <f aca="false">GI995</f>
        <v>1</v>
      </c>
      <c r="GK995" s="356" t="n">
        <f aca="false">GJ995</f>
        <v>1</v>
      </c>
      <c r="GL995" s="356" t="n">
        <f aca="false">GK995</f>
        <v>1</v>
      </c>
      <c r="GM995" s="356" t="n">
        <f aca="false">GL995</f>
        <v>1</v>
      </c>
      <c r="GN995" s="356" t="n">
        <f aca="false">GM995</f>
        <v>1</v>
      </c>
      <c r="GO995" s="356" t="n">
        <f aca="false">GN995</f>
        <v>1</v>
      </c>
      <c r="GP995" s="356" t="n">
        <f aca="false">GO995</f>
        <v>1</v>
      </c>
      <c r="GQ995" s="356" t="n">
        <f aca="false">GP995</f>
        <v>1</v>
      </c>
      <c r="GR995" s="356" t="n">
        <f aca="false">GQ995</f>
        <v>1</v>
      </c>
      <c r="GS995" s="356" t="n">
        <f aca="false">GR995</f>
        <v>1</v>
      </c>
      <c r="GT995" s="356" t="n">
        <f aca="false">GS995</f>
        <v>1</v>
      </c>
      <c r="GU995" s="356" t="n">
        <f aca="false">GT995</f>
        <v>1</v>
      </c>
      <c r="GV995" s="356" t="n">
        <f aca="false">GU995</f>
        <v>1</v>
      </c>
      <c r="GW995" s="356" t="n">
        <f aca="false">GV995</f>
        <v>1</v>
      </c>
      <c r="GX995" s="356" t="n">
        <f aca="false">GW995</f>
        <v>1</v>
      </c>
      <c r="GY995" s="356" t="n">
        <f aca="false">GX995</f>
        <v>1</v>
      </c>
      <c r="GZ995" s="356" t="n">
        <f aca="false">GY995</f>
        <v>1</v>
      </c>
      <c r="HA995" s="356" t="n">
        <f aca="false">GZ995</f>
        <v>1</v>
      </c>
    </row>
    <row r="996" customFormat="false" ht="15" hidden="false" customHeight="false" outlineLevel="0" collapsed="false">
      <c r="A996" s="267" t="s">
        <v>631</v>
      </c>
      <c r="B996" s="268"/>
      <c r="C996" s="268"/>
      <c r="D996" s="268"/>
      <c r="E996" s="269"/>
      <c r="F996" s="19" t="s">
        <v>640</v>
      </c>
      <c r="G996" s="269" t="s">
        <v>12</v>
      </c>
      <c r="H996" s="269"/>
      <c r="I996" s="269"/>
      <c r="J996" s="162" t="n">
        <v>1</v>
      </c>
      <c r="K996" s="162" t="n">
        <v>1</v>
      </c>
      <c r="L996" s="162" t="n">
        <v>1</v>
      </c>
      <c r="M996" s="162" t="n">
        <v>1</v>
      </c>
      <c r="N996" s="162" t="n">
        <v>1</v>
      </c>
      <c r="O996" s="162" t="n">
        <v>1</v>
      </c>
      <c r="P996" s="162" t="n">
        <v>1</v>
      </c>
      <c r="Q996" s="162" t="n">
        <v>1</v>
      </c>
      <c r="R996" s="162" t="n">
        <v>1</v>
      </c>
      <c r="S996" s="162" t="n">
        <v>1</v>
      </c>
      <c r="T996" s="162" t="n">
        <v>1</v>
      </c>
      <c r="U996" s="162" t="n">
        <v>1</v>
      </c>
      <c r="V996" s="162" t="n">
        <v>1</v>
      </c>
      <c r="W996" s="162" t="n">
        <v>1</v>
      </c>
      <c r="X996" s="162" t="n">
        <v>1</v>
      </c>
      <c r="Y996" s="162" t="n">
        <v>1</v>
      </c>
      <c r="Z996" s="162" t="n">
        <v>1</v>
      </c>
      <c r="AA996" s="162" t="n">
        <v>1</v>
      </c>
      <c r="AB996" s="162" t="n">
        <v>1</v>
      </c>
      <c r="AC996" s="162" t="n">
        <v>1</v>
      </c>
      <c r="AD996" s="162" t="n">
        <v>1</v>
      </c>
      <c r="AE996" s="162" t="n">
        <v>1</v>
      </c>
      <c r="AF996" s="162" t="n">
        <v>1</v>
      </c>
      <c r="AG996" s="162" t="n">
        <v>1</v>
      </c>
      <c r="AH996" s="162" t="n">
        <v>1</v>
      </c>
      <c r="AI996" s="162" t="n">
        <v>1</v>
      </c>
      <c r="AJ996" s="162" t="n">
        <v>1</v>
      </c>
      <c r="AK996" s="162" t="n">
        <v>1</v>
      </c>
      <c r="AL996" s="162" t="n">
        <v>1</v>
      </c>
      <c r="AM996" s="162" t="n">
        <v>1</v>
      </c>
      <c r="AN996" s="162" t="n">
        <v>1</v>
      </c>
      <c r="AO996" s="162" t="n">
        <v>1</v>
      </c>
      <c r="AP996" s="162" t="n">
        <v>1</v>
      </c>
      <c r="AQ996" s="162" t="n">
        <v>1</v>
      </c>
      <c r="AR996" s="162" t="n">
        <v>1</v>
      </c>
      <c r="AS996" s="162" t="n">
        <v>1</v>
      </c>
      <c r="AT996" s="162" t="n">
        <v>1</v>
      </c>
      <c r="AU996" s="162" t="n">
        <v>1</v>
      </c>
      <c r="AV996" s="162" t="n">
        <v>1</v>
      </c>
      <c r="AW996" s="162" t="n">
        <v>1</v>
      </c>
      <c r="AX996" s="162" t="n">
        <v>1</v>
      </c>
      <c r="AY996" s="162" t="n">
        <v>1</v>
      </c>
      <c r="AZ996" s="162" t="n">
        <v>1</v>
      </c>
      <c r="BA996" s="162" t="n">
        <v>1</v>
      </c>
      <c r="BB996" s="162" t="n">
        <v>1</v>
      </c>
      <c r="BC996" s="162" t="n">
        <v>1</v>
      </c>
      <c r="BD996" s="162" t="n">
        <v>1</v>
      </c>
      <c r="BE996" s="162" t="n">
        <v>1</v>
      </c>
      <c r="BF996" s="162" t="n">
        <v>1</v>
      </c>
      <c r="BG996" s="162" t="n">
        <v>1</v>
      </c>
      <c r="BH996" s="162" t="n">
        <v>1</v>
      </c>
      <c r="BI996" s="162" t="n">
        <v>1</v>
      </c>
      <c r="BJ996" s="162" t="n">
        <v>1</v>
      </c>
      <c r="BK996" s="162" t="n">
        <v>1</v>
      </c>
      <c r="BL996" s="162" t="n">
        <v>1</v>
      </c>
      <c r="BM996" s="162" t="n">
        <v>1</v>
      </c>
      <c r="BN996" s="162" t="n">
        <v>1</v>
      </c>
      <c r="BO996" s="162" t="n">
        <v>1</v>
      </c>
      <c r="BP996" s="162" t="n">
        <v>1</v>
      </c>
      <c r="BQ996" s="162" t="n">
        <v>1</v>
      </c>
      <c r="BR996" s="162" t="n">
        <v>1</v>
      </c>
      <c r="BS996" s="162" t="n">
        <v>1</v>
      </c>
      <c r="BT996" s="162" t="n">
        <v>1</v>
      </c>
      <c r="BU996" s="162" t="n">
        <v>1</v>
      </c>
      <c r="BV996" s="162" t="n">
        <v>1</v>
      </c>
      <c r="BW996" s="162" t="n">
        <v>1</v>
      </c>
      <c r="BX996" s="162" t="n">
        <v>1</v>
      </c>
      <c r="BY996" s="162" t="n">
        <v>1</v>
      </c>
      <c r="BZ996" s="162" t="n">
        <v>1</v>
      </c>
      <c r="CA996" s="162" t="n">
        <v>1</v>
      </c>
      <c r="CB996" s="162" t="n">
        <v>1</v>
      </c>
      <c r="CC996" s="162" t="n">
        <v>1</v>
      </c>
      <c r="CD996" s="162" t="n">
        <v>1</v>
      </c>
      <c r="CE996" s="162" t="n">
        <v>1</v>
      </c>
      <c r="CF996" s="162" t="n">
        <v>1</v>
      </c>
      <c r="CG996" s="162" t="n">
        <v>1</v>
      </c>
      <c r="CH996" s="162" t="n">
        <v>1</v>
      </c>
      <c r="CI996" s="162" t="n">
        <v>1</v>
      </c>
      <c r="CJ996" s="162" t="n">
        <v>1</v>
      </c>
      <c r="CK996" s="162" t="n">
        <v>1</v>
      </c>
      <c r="CL996" s="162" t="n">
        <v>1</v>
      </c>
      <c r="CM996" s="162" t="n">
        <v>1</v>
      </c>
      <c r="CN996" s="162" t="n">
        <v>1</v>
      </c>
      <c r="CO996" s="162" t="n">
        <v>1</v>
      </c>
      <c r="CP996" s="162" t="n">
        <v>1</v>
      </c>
      <c r="CQ996" s="162" t="n">
        <v>1</v>
      </c>
      <c r="CR996" s="162" t="n">
        <v>1</v>
      </c>
      <c r="CS996" s="162" t="n">
        <v>1</v>
      </c>
      <c r="CT996" s="162" t="n">
        <v>1</v>
      </c>
      <c r="CU996" s="162" t="n">
        <v>1</v>
      </c>
      <c r="CV996" s="162" t="n">
        <v>1</v>
      </c>
      <c r="CW996" s="162" t="n">
        <v>1</v>
      </c>
      <c r="CX996" s="162" t="n">
        <v>1</v>
      </c>
      <c r="CY996" s="162" t="n">
        <v>1</v>
      </c>
      <c r="CZ996" s="162" t="n">
        <v>1</v>
      </c>
      <c r="DA996" s="162" t="n">
        <v>1</v>
      </c>
      <c r="DB996" s="162" t="n">
        <v>1</v>
      </c>
      <c r="DC996" s="162" t="n">
        <v>1</v>
      </c>
      <c r="DD996" s="162" t="n">
        <v>1</v>
      </c>
      <c r="DE996" s="162" t="n">
        <v>1</v>
      </c>
      <c r="DF996" s="162" t="n">
        <v>1</v>
      </c>
      <c r="DG996" s="162" t="n">
        <v>1</v>
      </c>
      <c r="DH996" s="162" t="n">
        <v>1</v>
      </c>
      <c r="DI996" s="162" t="n">
        <v>1</v>
      </c>
      <c r="DJ996" s="162" t="n">
        <v>1</v>
      </c>
      <c r="DK996" s="162" t="n">
        <v>1</v>
      </c>
      <c r="DL996" s="162" t="n">
        <v>1</v>
      </c>
      <c r="DM996" s="162" t="n">
        <v>1</v>
      </c>
      <c r="DN996" s="162" t="n">
        <v>1</v>
      </c>
      <c r="DO996" s="162" t="n">
        <v>1</v>
      </c>
      <c r="DP996" s="162" t="n">
        <v>1</v>
      </c>
      <c r="DQ996" s="162" t="n">
        <v>1</v>
      </c>
      <c r="DR996" s="162" t="n">
        <v>1</v>
      </c>
      <c r="DS996" s="162" t="n">
        <v>1</v>
      </c>
      <c r="DT996" s="162" t="n">
        <v>1</v>
      </c>
      <c r="DU996" s="162" t="n">
        <v>1</v>
      </c>
      <c r="DV996" s="162" t="n">
        <v>1</v>
      </c>
      <c r="DW996" s="162" t="n">
        <v>1</v>
      </c>
      <c r="DX996" s="162" t="n">
        <v>1</v>
      </c>
      <c r="DY996" s="162" t="n">
        <v>1</v>
      </c>
      <c r="DZ996" s="162" t="n">
        <v>1</v>
      </c>
      <c r="EA996" s="162" t="n">
        <v>1</v>
      </c>
      <c r="EB996" s="162" t="n">
        <v>1</v>
      </c>
      <c r="EC996" s="162" t="n">
        <v>1</v>
      </c>
      <c r="ED996" s="162" t="n">
        <v>1</v>
      </c>
      <c r="EE996" s="162" t="n">
        <v>1</v>
      </c>
      <c r="EF996" s="162" t="n">
        <v>1</v>
      </c>
      <c r="EG996" s="162" t="n">
        <v>1</v>
      </c>
      <c r="EH996" s="162" t="n">
        <v>1</v>
      </c>
      <c r="EI996" s="162" t="n">
        <v>1</v>
      </c>
      <c r="EJ996" s="162" t="n">
        <v>1</v>
      </c>
      <c r="EK996" s="162" t="n">
        <v>1</v>
      </c>
      <c r="EL996" s="162" t="n">
        <v>1</v>
      </c>
      <c r="EM996" s="162" t="n">
        <v>1</v>
      </c>
      <c r="EN996" s="162" t="n">
        <v>1</v>
      </c>
      <c r="EO996" s="162" t="n">
        <v>1</v>
      </c>
      <c r="EP996" s="162" t="n">
        <v>1</v>
      </c>
      <c r="EQ996" s="162" t="n">
        <v>1</v>
      </c>
      <c r="ER996" s="162" t="n">
        <v>1</v>
      </c>
      <c r="ES996" s="162" t="n">
        <v>1</v>
      </c>
      <c r="ET996" s="162" t="n">
        <v>1</v>
      </c>
      <c r="EU996" s="162" t="n">
        <v>1</v>
      </c>
      <c r="EV996" s="162" t="n">
        <v>1</v>
      </c>
      <c r="EW996" s="162" t="n">
        <v>1</v>
      </c>
      <c r="EX996" s="162" t="n">
        <v>1</v>
      </c>
      <c r="EY996" s="162" t="n">
        <v>1</v>
      </c>
      <c r="EZ996" s="162" t="n">
        <v>1</v>
      </c>
      <c r="FA996" s="162" t="n">
        <v>1</v>
      </c>
      <c r="FB996" s="162" t="n">
        <v>1</v>
      </c>
      <c r="FC996" s="162" t="n">
        <v>1</v>
      </c>
      <c r="FD996" s="162" t="n">
        <v>1</v>
      </c>
      <c r="FE996" s="162" t="n">
        <v>1</v>
      </c>
      <c r="FF996" s="162" t="n">
        <v>1</v>
      </c>
      <c r="FG996" s="162" t="n">
        <v>1</v>
      </c>
      <c r="FH996" s="162" t="n">
        <v>1</v>
      </c>
      <c r="FI996" s="162" t="n">
        <v>1</v>
      </c>
      <c r="FJ996" s="162" t="n">
        <v>1</v>
      </c>
      <c r="FK996" s="162" t="n">
        <v>1</v>
      </c>
      <c r="FL996" s="162" t="n">
        <v>1</v>
      </c>
      <c r="FM996" s="162" t="n">
        <v>1</v>
      </c>
      <c r="FN996" s="162" t="n">
        <v>1</v>
      </c>
      <c r="FO996" s="162" t="n">
        <v>1</v>
      </c>
      <c r="FP996" s="162" t="n">
        <v>1</v>
      </c>
      <c r="FQ996" s="162" t="n">
        <v>1</v>
      </c>
      <c r="FR996" s="162" t="n">
        <v>1</v>
      </c>
      <c r="FS996" s="162" t="n">
        <v>1</v>
      </c>
      <c r="FT996" s="162" t="n">
        <v>1</v>
      </c>
      <c r="FU996" s="162" t="n">
        <v>1</v>
      </c>
      <c r="FV996" s="162" t="n">
        <v>1</v>
      </c>
      <c r="FW996" s="162" t="n">
        <v>1</v>
      </c>
      <c r="FX996" s="162" t="n">
        <v>1</v>
      </c>
      <c r="FY996" s="162" t="n">
        <v>1</v>
      </c>
      <c r="FZ996" s="162" t="n">
        <v>1</v>
      </c>
      <c r="GA996" s="162" t="n">
        <v>1</v>
      </c>
      <c r="GB996" s="162" t="n">
        <v>1</v>
      </c>
      <c r="GC996" s="162" t="n">
        <v>1</v>
      </c>
      <c r="GD996" s="162" t="n">
        <v>1</v>
      </c>
      <c r="GE996" s="162" t="n">
        <v>1</v>
      </c>
      <c r="GF996" s="162" t="n">
        <v>1</v>
      </c>
      <c r="GG996" s="162" t="n">
        <v>1</v>
      </c>
      <c r="GH996" s="356" t="n">
        <f aca="false">GG996</f>
        <v>1</v>
      </c>
      <c r="GI996" s="356" t="n">
        <f aca="false">GH996</f>
        <v>1</v>
      </c>
      <c r="GJ996" s="356" t="n">
        <f aca="false">GI996</f>
        <v>1</v>
      </c>
      <c r="GK996" s="356" t="n">
        <f aca="false">GJ996</f>
        <v>1</v>
      </c>
      <c r="GL996" s="356" t="n">
        <f aca="false">GK996</f>
        <v>1</v>
      </c>
      <c r="GM996" s="356" t="n">
        <f aca="false">GL996</f>
        <v>1</v>
      </c>
      <c r="GN996" s="356" t="n">
        <f aca="false">GM996</f>
        <v>1</v>
      </c>
      <c r="GO996" s="356" t="n">
        <f aca="false">GN996</f>
        <v>1</v>
      </c>
      <c r="GP996" s="356" t="n">
        <f aca="false">GO996</f>
        <v>1</v>
      </c>
      <c r="GQ996" s="356" t="n">
        <f aca="false">GP996</f>
        <v>1</v>
      </c>
      <c r="GR996" s="356" t="n">
        <f aca="false">GQ996</f>
        <v>1</v>
      </c>
      <c r="GS996" s="356" t="n">
        <f aca="false">GR996</f>
        <v>1</v>
      </c>
      <c r="GT996" s="356" t="n">
        <f aca="false">GS996</f>
        <v>1</v>
      </c>
      <c r="GU996" s="356" t="n">
        <f aca="false">GT996</f>
        <v>1</v>
      </c>
      <c r="GV996" s="356" t="n">
        <f aca="false">GU996</f>
        <v>1</v>
      </c>
      <c r="GW996" s="356" t="n">
        <f aca="false">GV996</f>
        <v>1</v>
      </c>
      <c r="GX996" s="356" t="n">
        <f aca="false">GW996</f>
        <v>1</v>
      </c>
      <c r="GY996" s="356" t="n">
        <f aca="false">GX996</f>
        <v>1</v>
      </c>
      <c r="GZ996" s="356" t="n">
        <f aca="false">GY996</f>
        <v>1</v>
      </c>
      <c r="HA996" s="356" t="n">
        <f aca="false">GZ996</f>
        <v>1</v>
      </c>
    </row>
    <row r="997" customFormat="false" ht="15" hidden="false" customHeight="false" outlineLevel="0" collapsed="false">
      <c r="A997" s="267" t="s">
        <v>631</v>
      </c>
      <c r="B997" s="268"/>
      <c r="C997" s="268"/>
      <c r="D997" s="268"/>
      <c r="E997" s="269"/>
      <c r="F997" s="19" t="s">
        <v>641</v>
      </c>
      <c r="G997" s="269" t="s">
        <v>12</v>
      </c>
      <c r="H997" s="269"/>
      <c r="I997" s="269"/>
      <c r="J997" s="162" t="n">
        <v>1</v>
      </c>
      <c r="K997" s="162" t="n">
        <v>1</v>
      </c>
      <c r="L997" s="162" t="n">
        <v>1</v>
      </c>
      <c r="M997" s="162" t="n">
        <v>1</v>
      </c>
      <c r="N997" s="162" t="n">
        <v>1</v>
      </c>
      <c r="O997" s="162" t="n">
        <v>1</v>
      </c>
      <c r="P997" s="162" t="n">
        <v>1</v>
      </c>
      <c r="Q997" s="162" t="n">
        <v>1</v>
      </c>
      <c r="R997" s="162" t="n">
        <v>1</v>
      </c>
      <c r="S997" s="162" t="n">
        <v>1</v>
      </c>
      <c r="T997" s="162" t="n">
        <v>1</v>
      </c>
      <c r="U997" s="162" t="n">
        <v>1</v>
      </c>
      <c r="V997" s="162" t="n">
        <v>1</v>
      </c>
      <c r="W997" s="162" t="n">
        <v>1</v>
      </c>
      <c r="X997" s="162" t="n">
        <v>1</v>
      </c>
      <c r="Y997" s="162" t="n">
        <v>1</v>
      </c>
      <c r="Z997" s="162" t="n">
        <v>1</v>
      </c>
      <c r="AA997" s="162" t="n">
        <v>1</v>
      </c>
      <c r="AB997" s="162" t="n">
        <v>1</v>
      </c>
      <c r="AC997" s="162" t="n">
        <v>1</v>
      </c>
      <c r="AD997" s="162" t="n">
        <v>1</v>
      </c>
      <c r="AE997" s="162" t="n">
        <v>1</v>
      </c>
      <c r="AF997" s="162" t="n">
        <v>1</v>
      </c>
      <c r="AG997" s="162" t="n">
        <v>1</v>
      </c>
      <c r="AH997" s="162" t="n">
        <v>1</v>
      </c>
      <c r="AI997" s="162" t="n">
        <v>1</v>
      </c>
      <c r="AJ997" s="162" t="n">
        <v>1</v>
      </c>
      <c r="AK997" s="162" t="n">
        <v>1</v>
      </c>
      <c r="AL997" s="162" t="n">
        <v>1</v>
      </c>
      <c r="AM997" s="162" t="n">
        <v>1</v>
      </c>
      <c r="AN997" s="162" t="n">
        <v>1</v>
      </c>
      <c r="AO997" s="162" t="n">
        <v>1</v>
      </c>
      <c r="AP997" s="162" t="n">
        <v>1</v>
      </c>
      <c r="AQ997" s="162" t="n">
        <v>1</v>
      </c>
      <c r="AR997" s="162" t="n">
        <v>1</v>
      </c>
      <c r="AS997" s="162" t="n">
        <v>1</v>
      </c>
      <c r="AT997" s="162" t="n">
        <v>1</v>
      </c>
      <c r="AU997" s="162" t="n">
        <v>1</v>
      </c>
      <c r="AV997" s="162" t="n">
        <v>1</v>
      </c>
      <c r="AW997" s="162" t="n">
        <v>1</v>
      </c>
      <c r="AX997" s="162" t="n">
        <v>1</v>
      </c>
      <c r="AY997" s="162" t="n">
        <v>1</v>
      </c>
      <c r="AZ997" s="162" t="n">
        <v>1</v>
      </c>
      <c r="BA997" s="162" t="n">
        <v>1</v>
      </c>
      <c r="BB997" s="162" t="n">
        <v>1</v>
      </c>
      <c r="BC997" s="162" t="n">
        <v>1</v>
      </c>
      <c r="BD997" s="162" t="n">
        <v>1</v>
      </c>
      <c r="BE997" s="162" t="n">
        <v>1</v>
      </c>
      <c r="BF997" s="162" t="n">
        <v>1</v>
      </c>
      <c r="BG997" s="162" t="n">
        <v>1</v>
      </c>
      <c r="BH997" s="162" t="n">
        <v>1</v>
      </c>
      <c r="BI997" s="162" t="n">
        <v>1</v>
      </c>
      <c r="BJ997" s="162" t="n">
        <v>1</v>
      </c>
      <c r="BK997" s="162" t="n">
        <v>1</v>
      </c>
      <c r="BL997" s="162" t="n">
        <v>1</v>
      </c>
      <c r="BM997" s="162" t="n">
        <v>1</v>
      </c>
      <c r="BN997" s="162" t="n">
        <v>1</v>
      </c>
      <c r="BO997" s="162" t="n">
        <v>1</v>
      </c>
      <c r="BP997" s="162" t="n">
        <v>1</v>
      </c>
      <c r="BQ997" s="162" t="n">
        <v>1</v>
      </c>
      <c r="BR997" s="162" t="n">
        <v>1</v>
      </c>
      <c r="BS997" s="162" t="n">
        <v>1</v>
      </c>
      <c r="BT997" s="162" t="n">
        <v>1</v>
      </c>
      <c r="BU997" s="162" t="n">
        <v>1</v>
      </c>
      <c r="BV997" s="162" t="n">
        <v>1</v>
      </c>
      <c r="BW997" s="162" t="n">
        <v>1</v>
      </c>
      <c r="BX997" s="162" t="n">
        <v>1</v>
      </c>
      <c r="BY997" s="162" t="n">
        <v>1</v>
      </c>
      <c r="BZ997" s="162" t="n">
        <v>1</v>
      </c>
      <c r="CA997" s="162" t="n">
        <v>1</v>
      </c>
      <c r="CB997" s="162" t="n">
        <v>1</v>
      </c>
      <c r="CC997" s="162" t="n">
        <v>1</v>
      </c>
      <c r="CD997" s="162" t="n">
        <v>1</v>
      </c>
      <c r="CE997" s="162" t="n">
        <v>1</v>
      </c>
      <c r="CF997" s="162" t="n">
        <v>1</v>
      </c>
      <c r="CG997" s="162" t="n">
        <v>1</v>
      </c>
      <c r="CH997" s="162" t="n">
        <v>1</v>
      </c>
      <c r="CI997" s="162" t="n">
        <v>1</v>
      </c>
      <c r="CJ997" s="162" t="n">
        <v>1</v>
      </c>
      <c r="CK997" s="162" t="n">
        <v>1</v>
      </c>
      <c r="CL997" s="162" t="n">
        <v>1</v>
      </c>
      <c r="CM997" s="162" t="n">
        <v>1</v>
      </c>
      <c r="CN997" s="162" t="n">
        <v>1</v>
      </c>
      <c r="CO997" s="162" t="n">
        <v>1</v>
      </c>
      <c r="CP997" s="162" t="n">
        <v>1</v>
      </c>
      <c r="CQ997" s="162" t="n">
        <v>1</v>
      </c>
      <c r="CR997" s="162" t="n">
        <v>1</v>
      </c>
      <c r="CS997" s="162" t="n">
        <v>1</v>
      </c>
      <c r="CT997" s="162" t="n">
        <v>1</v>
      </c>
      <c r="CU997" s="162" t="n">
        <v>1</v>
      </c>
      <c r="CV997" s="162" t="n">
        <v>1</v>
      </c>
      <c r="CW997" s="162" t="n">
        <v>1</v>
      </c>
      <c r="CX997" s="162" t="n">
        <v>1</v>
      </c>
      <c r="CY997" s="162" t="n">
        <v>1</v>
      </c>
      <c r="CZ997" s="162" t="n">
        <v>1</v>
      </c>
      <c r="DA997" s="162" t="n">
        <v>1</v>
      </c>
      <c r="DB997" s="162" t="n">
        <v>1</v>
      </c>
      <c r="DC997" s="162" t="n">
        <v>1</v>
      </c>
      <c r="DD997" s="162" t="n">
        <v>1</v>
      </c>
      <c r="DE997" s="162" t="n">
        <v>1</v>
      </c>
      <c r="DF997" s="162" t="n">
        <v>1</v>
      </c>
      <c r="DG997" s="162" t="n">
        <v>1</v>
      </c>
      <c r="DH997" s="162" t="n">
        <v>1</v>
      </c>
      <c r="DI997" s="162" t="n">
        <v>1</v>
      </c>
      <c r="DJ997" s="162" t="n">
        <v>1</v>
      </c>
      <c r="DK997" s="162" t="n">
        <v>1</v>
      </c>
      <c r="DL997" s="162" t="n">
        <v>1</v>
      </c>
      <c r="DM997" s="162" t="n">
        <v>1</v>
      </c>
      <c r="DN997" s="162" t="n">
        <v>1</v>
      </c>
      <c r="DO997" s="162" t="n">
        <v>1</v>
      </c>
      <c r="DP997" s="162" t="n">
        <v>1</v>
      </c>
      <c r="DQ997" s="162" t="n">
        <v>1</v>
      </c>
      <c r="DR997" s="162" t="n">
        <v>1</v>
      </c>
      <c r="DS997" s="162" t="n">
        <v>1</v>
      </c>
      <c r="DT997" s="162" t="n">
        <v>1</v>
      </c>
      <c r="DU997" s="162" t="n">
        <v>1</v>
      </c>
      <c r="DV997" s="162" t="n">
        <v>1</v>
      </c>
      <c r="DW997" s="162" t="n">
        <v>1</v>
      </c>
      <c r="DX997" s="162" t="n">
        <v>1</v>
      </c>
      <c r="DY997" s="162" t="n">
        <v>1</v>
      </c>
      <c r="DZ997" s="162" t="n">
        <v>1</v>
      </c>
      <c r="EA997" s="162" t="n">
        <v>1</v>
      </c>
      <c r="EB997" s="162" t="n">
        <v>1</v>
      </c>
      <c r="EC997" s="162" t="n">
        <v>1</v>
      </c>
      <c r="ED997" s="162" t="n">
        <v>1</v>
      </c>
      <c r="EE997" s="162" t="n">
        <v>1</v>
      </c>
      <c r="EF997" s="162" t="n">
        <v>1</v>
      </c>
      <c r="EG997" s="162" t="n">
        <v>1</v>
      </c>
      <c r="EH997" s="162" t="n">
        <v>1</v>
      </c>
      <c r="EI997" s="162" t="n">
        <v>1</v>
      </c>
      <c r="EJ997" s="162" t="n">
        <v>1</v>
      </c>
      <c r="EK997" s="162" t="n">
        <v>1</v>
      </c>
      <c r="EL997" s="162" t="n">
        <v>1</v>
      </c>
      <c r="EM997" s="162" t="n">
        <v>1</v>
      </c>
      <c r="EN997" s="162" t="n">
        <v>1</v>
      </c>
      <c r="EO997" s="162" t="n">
        <v>1</v>
      </c>
      <c r="EP997" s="162" t="n">
        <v>1</v>
      </c>
      <c r="EQ997" s="162" t="n">
        <v>1</v>
      </c>
      <c r="ER997" s="162" t="n">
        <v>1</v>
      </c>
      <c r="ES997" s="162" t="n">
        <v>1</v>
      </c>
      <c r="ET997" s="162" t="n">
        <v>1</v>
      </c>
      <c r="EU997" s="162" t="n">
        <v>1</v>
      </c>
      <c r="EV997" s="162" t="n">
        <v>1</v>
      </c>
      <c r="EW997" s="162" t="n">
        <v>1</v>
      </c>
      <c r="EX997" s="162" t="n">
        <v>1</v>
      </c>
      <c r="EY997" s="162" t="n">
        <v>1</v>
      </c>
      <c r="EZ997" s="162" t="n">
        <v>1</v>
      </c>
      <c r="FA997" s="162" t="n">
        <v>1</v>
      </c>
      <c r="FB997" s="162" t="n">
        <v>1</v>
      </c>
      <c r="FC997" s="162" t="n">
        <v>1</v>
      </c>
      <c r="FD997" s="162" t="n">
        <v>1</v>
      </c>
      <c r="FE997" s="162" t="n">
        <v>1</v>
      </c>
      <c r="FF997" s="162" t="n">
        <v>1</v>
      </c>
      <c r="FG997" s="162" t="n">
        <v>1</v>
      </c>
      <c r="FH997" s="162" t="n">
        <v>1</v>
      </c>
      <c r="FI997" s="162" t="n">
        <v>1</v>
      </c>
      <c r="FJ997" s="162" t="n">
        <v>1</v>
      </c>
      <c r="FK997" s="162" t="n">
        <v>1</v>
      </c>
      <c r="FL997" s="162" t="n">
        <v>1</v>
      </c>
      <c r="FM997" s="162" t="n">
        <v>1</v>
      </c>
      <c r="FN997" s="162" t="n">
        <v>1</v>
      </c>
      <c r="FO997" s="162" t="n">
        <v>1</v>
      </c>
      <c r="FP997" s="162" t="n">
        <v>1</v>
      </c>
      <c r="FQ997" s="162" t="n">
        <v>1</v>
      </c>
      <c r="FR997" s="162" t="n">
        <v>1</v>
      </c>
      <c r="FS997" s="162" t="n">
        <v>1</v>
      </c>
      <c r="FT997" s="162" t="n">
        <v>1</v>
      </c>
      <c r="FU997" s="162" t="n">
        <v>1</v>
      </c>
      <c r="FV997" s="162" t="n">
        <v>1</v>
      </c>
      <c r="FW997" s="162" t="n">
        <v>1</v>
      </c>
      <c r="FX997" s="162" t="n">
        <v>1</v>
      </c>
      <c r="FY997" s="162" t="n">
        <v>1</v>
      </c>
      <c r="FZ997" s="162" t="n">
        <v>1</v>
      </c>
      <c r="GA997" s="162" t="n">
        <v>1</v>
      </c>
      <c r="GB997" s="162" t="n">
        <v>1</v>
      </c>
      <c r="GC997" s="162" t="n">
        <v>1</v>
      </c>
      <c r="GD997" s="162" t="n">
        <v>1</v>
      </c>
      <c r="GE997" s="162" t="n">
        <v>1</v>
      </c>
      <c r="GF997" s="162" t="n">
        <v>1</v>
      </c>
      <c r="GG997" s="162" t="n">
        <v>1</v>
      </c>
      <c r="GH997" s="356" t="n">
        <f aca="false">GG997</f>
        <v>1</v>
      </c>
      <c r="GI997" s="356" t="n">
        <f aca="false">GH997</f>
        <v>1</v>
      </c>
      <c r="GJ997" s="356" t="n">
        <f aca="false">GI997</f>
        <v>1</v>
      </c>
      <c r="GK997" s="356" t="n">
        <f aca="false">GJ997</f>
        <v>1</v>
      </c>
      <c r="GL997" s="356" t="n">
        <f aca="false">GK997</f>
        <v>1</v>
      </c>
      <c r="GM997" s="356" t="n">
        <f aca="false">GL997</f>
        <v>1</v>
      </c>
      <c r="GN997" s="356" t="n">
        <f aca="false">GM997</f>
        <v>1</v>
      </c>
      <c r="GO997" s="356" t="n">
        <f aca="false">GN997</f>
        <v>1</v>
      </c>
      <c r="GP997" s="356" t="n">
        <f aca="false">GO997</f>
        <v>1</v>
      </c>
      <c r="GQ997" s="356" t="n">
        <f aca="false">GP997</f>
        <v>1</v>
      </c>
      <c r="GR997" s="356" t="n">
        <f aca="false">GQ997</f>
        <v>1</v>
      </c>
      <c r="GS997" s="356" t="n">
        <f aca="false">GR997</f>
        <v>1</v>
      </c>
      <c r="GT997" s="356" t="n">
        <f aca="false">GS997</f>
        <v>1</v>
      </c>
      <c r="GU997" s="356" t="n">
        <f aca="false">GT997</f>
        <v>1</v>
      </c>
      <c r="GV997" s="356" t="n">
        <f aca="false">GU997</f>
        <v>1</v>
      </c>
      <c r="GW997" s="356" t="n">
        <f aca="false">GV997</f>
        <v>1</v>
      </c>
      <c r="GX997" s="356" t="n">
        <f aca="false">GW997</f>
        <v>1</v>
      </c>
      <c r="GY997" s="356" t="n">
        <f aca="false">GX997</f>
        <v>1</v>
      </c>
      <c r="GZ997" s="356" t="n">
        <f aca="false">GY997</f>
        <v>1</v>
      </c>
      <c r="HA997" s="356" t="n">
        <f aca="false">GZ997</f>
        <v>1</v>
      </c>
    </row>
    <row r="998" customFormat="false" ht="15" hidden="false" customHeight="false" outlineLevel="0" collapsed="false">
      <c r="A998" s="267" t="s">
        <v>631</v>
      </c>
      <c r="B998" s="268"/>
      <c r="C998" s="268"/>
      <c r="D998" s="268"/>
      <c r="E998" s="269"/>
      <c r="F998" s="19" t="s">
        <v>642</v>
      </c>
      <c r="G998" s="269" t="s">
        <v>643</v>
      </c>
      <c r="H998" s="269"/>
      <c r="I998" s="269"/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</v>
      </c>
      <c r="BX998" s="3" t="n">
        <v>0</v>
      </c>
      <c r="BY998" s="3" t="n">
        <v>0</v>
      </c>
      <c r="BZ998" s="3" t="n">
        <v>0</v>
      </c>
      <c r="CA998" s="3" t="n">
        <v>0</v>
      </c>
      <c r="CB998" s="3" t="n">
        <v>0</v>
      </c>
      <c r="CC998" s="3" t="n">
        <v>0</v>
      </c>
      <c r="CD998" s="3" t="n">
        <v>0</v>
      </c>
      <c r="CE998" s="3" t="n">
        <v>0</v>
      </c>
      <c r="CF998" s="3" t="n">
        <v>0</v>
      </c>
      <c r="CG998" s="3" t="n">
        <v>0</v>
      </c>
      <c r="CH998" s="3" t="n">
        <v>0</v>
      </c>
      <c r="CI998" s="3" t="n">
        <v>0</v>
      </c>
      <c r="CJ998" s="3" t="n">
        <v>0</v>
      </c>
      <c r="CK998" s="3" t="n">
        <v>0</v>
      </c>
      <c r="CL998" s="3" t="n">
        <v>0</v>
      </c>
      <c r="CM998" s="3" t="n">
        <v>0</v>
      </c>
      <c r="CN998" s="3" t="n">
        <v>0</v>
      </c>
      <c r="CO998" s="3" t="n">
        <v>0</v>
      </c>
      <c r="CP998" s="3" t="n">
        <v>0</v>
      </c>
      <c r="CQ998" s="3" t="n">
        <v>0</v>
      </c>
      <c r="CR998" s="3" t="n">
        <v>0</v>
      </c>
      <c r="CS998" s="3" t="n">
        <v>0</v>
      </c>
      <c r="CT998" s="3" t="n">
        <v>0</v>
      </c>
      <c r="CU998" s="3" t="n">
        <v>0</v>
      </c>
      <c r="CV998" s="3" t="n">
        <v>0</v>
      </c>
      <c r="CW998" s="3" t="n">
        <v>0</v>
      </c>
      <c r="CX998" s="3" t="n">
        <v>0</v>
      </c>
      <c r="CY998" s="3" t="n">
        <v>0</v>
      </c>
      <c r="CZ998" s="3" t="n">
        <v>0</v>
      </c>
      <c r="DA998" s="3" t="n">
        <v>0</v>
      </c>
      <c r="DB998" s="3" t="n">
        <v>0</v>
      </c>
      <c r="DC998" s="3" t="n">
        <v>0</v>
      </c>
      <c r="DD998" s="3" t="n">
        <v>0</v>
      </c>
      <c r="DE998" s="3" t="n">
        <v>0</v>
      </c>
      <c r="DF998" s="3" t="n">
        <v>0</v>
      </c>
      <c r="DG998" s="3" t="n">
        <v>0</v>
      </c>
      <c r="DH998" s="3" t="n">
        <v>0</v>
      </c>
      <c r="DI998" s="3" t="n">
        <v>0</v>
      </c>
      <c r="DJ998" s="3" t="n">
        <v>0</v>
      </c>
      <c r="DK998" s="3" t="n">
        <v>0</v>
      </c>
      <c r="DL998" s="3" t="n">
        <v>0</v>
      </c>
      <c r="DM998" s="3" t="n">
        <v>0</v>
      </c>
      <c r="DN998" s="3" t="n">
        <v>0</v>
      </c>
      <c r="DO998" s="3" t="n">
        <v>0</v>
      </c>
      <c r="DP998" s="3" t="n">
        <v>0</v>
      </c>
      <c r="DQ998" s="3" t="n">
        <v>0</v>
      </c>
      <c r="DR998" s="3" t="n">
        <v>0</v>
      </c>
      <c r="DS998" s="3" t="n">
        <v>0</v>
      </c>
      <c r="DT998" s="3" t="n">
        <v>0</v>
      </c>
      <c r="DU998" s="3" t="n">
        <v>0</v>
      </c>
      <c r="DV998" s="3" t="n">
        <v>0</v>
      </c>
      <c r="DW998" s="3" t="n">
        <v>0</v>
      </c>
      <c r="DX998" s="3" t="n">
        <v>0</v>
      </c>
      <c r="DY998" s="3" t="n">
        <v>0</v>
      </c>
      <c r="DZ998" s="3" t="n">
        <v>0</v>
      </c>
      <c r="EA998" s="3" t="n">
        <v>0</v>
      </c>
      <c r="EB998" s="3" t="n">
        <v>0</v>
      </c>
      <c r="EC998" s="3" t="n">
        <v>0</v>
      </c>
      <c r="ED998" s="3" t="n">
        <v>0</v>
      </c>
      <c r="EE998" s="3" t="n">
        <v>0</v>
      </c>
      <c r="EF998" s="3" t="n">
        <v>0</v>
      </c>
      <c r="EG998" s="3" t="n">
        <v>0</v>
      </c>
      <c r="EH998" s="3" t="n">
        <v>0</v>
      </c>
      <c r="EI998" s="3" t="n">
        <v>0</v>
      </c>
      <c r="EJ998" s="3" t="n">
        <v>0</v>
      </c>
      <c r="EK998" s="3" t="n">
        <v>0</v>
      </c>
      <c r="EL998" s="3" t="n">
        <v>0</v>
      </c>
      <c r="EM998" s="3" t="n">
        <v>0</v>
      </c>
      <c r="EN998" s="3" t="n">
        <v>0</v>
      </c>
      <c r="EO998" s="3" t="n">
        <v>0</v>
      </c>
      <c r="EP998" s="3" t="n">
        <v>0</v>
      </c>
      <c r="EQ998" s="3" t="n">
        <v>0</v>
      </c>
      <c r="ER998" s="3" t="n">
        <v>0</v>
      </c>
      <c r="ES998" s="3" t="n">
        <v>0</v>
      </c>
      <c r="ET998" s="3" t="n">
        <v>0</v>
      </c>
      <c r="EU998" s="3" t="n">
        <v>0</v>
      </c>
      <c r="EV998" s="3" t="n">
        <v>0</v>
      </c>
      <c r="EW998" s="3" t="n">
        <v>0</v>
      </c>
      <c r="EX998" s="3" t="n">
        <v>0</v>
      </c>
      <c r="EY998" s="3" t="n">
        <v>0</v>
      </c>
      <c r="EZ998" s="3" t="n">
        <v>0</v>
      </c>
      <c r="FA998" s="3" t="n">
        <v>0</v>
      </c>
      <c r="FB998" s="3" t="n">
        <v>0</v>
      </c>
      <c r="FC998" s="3" t="n">
        <v>0</v>
      </c>
      <c r="FD998" s="3" t="n">
        <v>0</v>
      </c>
      <c r="FE998" s="3" t="n">
        <v>0</v>
      </c>
      <c r="FF998" s="3" t="n">
        <v>0</v>
      </c>
      <c r="FG998" s="3" t="n">
        <v>0</v>
      </c>
      <c r="FH998" s="3" t="n">
        <v>0</v>
      </c>
      <c r="FI998" s="3" t="n">
        <v>0</v>
      </c>
      <c r="FJ998" s="3" t="n">
        <v>0</v>
      </c>
      <c r="FK998" s="3" t="n">
        <v>0</v>
      </c>
      <c r="FL998" s="3" t="n">
        <v>0</v>
      </c>
      <c r="FM998" s="3" t="n">
        <v>0</v>
      </c>
      <c r="FN998" s="3" t="n">
        <v>0</v>
      </c>
      <c r="FO998" s="3" t="n">
        <v>0</v>
      </c>
      <c r="FP998" s="3" t="n">
        <v>0</v>
      </c>
      <c r="FQ998" s="3" t="n">
        <v>0</v>
      </c>
      <c r="FR998" s="3" t="n">
        <v>0</v>
      </c>
      <c r="FS998" s="3" t="n">
        <v>0</v>
      </c>
      <c r="FT998" s="3" t="n">
        <v>0</v>
      </c>
      <c r="FU998" s="3" t="n">
        <v>0</v>
      </c>
      <c r="FV998" s="3" t="n">
        <v>0</v>
      </c>
      <c r="FW998" s="3" t="n">
        <v>0</v>
      </c>
      <c r="FX998" s="3" t="n">
        <v>0</v>
      </c>
      <c r="FY998" s="3" t="n">
        <v>0</v>
      </c>
      <c r="FZ998" s="3" t="n">
        <v>0</v>
      </c>
      <c r="GA998" s="3" t="n">
        <v>0</v>
      </c>
      <c r="GB998" s="3" t="n">
        <v>0</v>
      </c>
      <c r="GC998" s="3" t="n">
        <v>0</v>
      </c>
      <c r="GD998" s="3" t="n">
        <v>0</v>
      </c>
      <c r="GE998" s="3" t="n">
        <v>0</v>
      </c>
      <c r="GF998" s="3" t="n">
        <v>0</v>
      </c>
      <c r="GG998" s="3" t="n">
        <v>0</v>
      </c>
      <c r="GH998" s="356" t="n">
        <f aca="false">GG998</f>
        <v>0</v>
      </c>
      <c r="GI998" s="356" t="n">
        <f aca="false">GH998</f>
        <v>0</v>
      </c>
      <c r="GJ998" s="356" t="n">
        <f aca="false">GI998</f>
        <v>0</v>
      </c>
      <c r="GK998" s="356" t="n">
        <f aca="false">GJ998</f>
        <v>0</v>
      </c>
      <c r="GL998" s="356" t="n">
        <f aca="false">GK998</f>
        <v>0</v>
      </c>
      <c r="GM998" s="356" t="n">
        <f aca="false">GL998</f>
        <v>0</v>
      </c>
      <c r="GN998" s="356" t="n">
        <f aca="false">GM998</f>
        <v>0</v>
      </c>
      <c r="GO998" s="356" t="n">
        <f aca="false">GN998</f>
        <v>0</v>
      </c>
      <c r="GP998" s="356" t="n">
        <f aca="false">GO998</f>
        <v>0</v>
      </c>
      <c r="GQ998" s="356" t="n">
        <f aca="false">GP998</f>
        <v>0</v>
      </c>
      <c r="GR998" s="356" t="n">
        <f aca="false">GQ998</f>
        <v>0</v>
      </c>
      <c r="GS998" s="356" t="n">
        <f aca="false">GR998</f>
        <v>0</v>
      </c>
      <c r="GT998" s="356" t="n">
        <f aca="false">GS998</f>
        <v>0</v>
      </c>
      <c r="GU998" s="356" t="n">
        <f aca="false">GT998</f>
        <v>0</v>
      </c>
      <c r="GV998" s="356" t="n">
        <f aca="false">GU998</f>
        <v>0</v>
      </c>
      <c r="GW998" s="356" t="n">
        <f aca="false">GV998</f>
        <v>0</v>
      </c>
      <c r="GX998" s="356" t="n">
        <f aca="false">GW998</f>
        <v>0</v>
      </c>
      <c r="GY998" s="356" t="n">
        <f aca="false">GX998</f>
        <v>0</v>
      </c>
      <c r="GZ998" s="356" t="n">
        <f aca="false">GY998</f>
        <v>0</v>
      </c>
      <c r="HA998" s="356" t="n">
        <f aca="false">GZ998</f>
        <v>0</v>
      </c>
    </row>
    <row r="999" customFormat="false" ht="15" hidden="false" customHeight="false" outlineLevel="0" collapsed="false">
      <c r="A999" s="267" t="s">
        <v>631</v>
      </c>
      <c r="B999" s="268"/>
      <c r="C999" s="268"/>
      <c r="D999" s="268"/>
      <c r="E999" s="269"/>
      <c r="F999" s="19"/>
      <c r="G999" s="269"/>
      <c r="H999" s="269"/>
      <c r="I999" s="269"/>
      <c r="EA999" s="275"/>
    </row>
    <row r="1000" customFormat="false" ht="15" hidden="false" customHeight="true" outlineLevel="0" collapsed="false">
      <c r="A1000" s="267" t="s">
        <v>631</v>
      </c>
      <c r="B1000" s="268"/>
      <c r="C1000" s="268"/>
      <c r="D1000" s="268"/>
      <c r="E1000" s="269"/>
      <c r="F1000" s="19" t="s">
        <v>644</v>
      </c>
      <c r="G1000" s="269" t="s">
        <v>12</v>
      </c>
      <c r="H1000" s="269"/>
      <c r="I1000" s="269"/>
      <c r="J1000" s="162" t="n">
        <v>1</v>
      </c>
      <c r="K1000" s="162" t="n">
        <v>1</v>
      </c>
      <c r="L1000" s="162" t="n">
        <v>1</v>
      </c>
      <c r="M1000" s="162" t="n">
        <v>1</v>
      </c>
      <c r="N1000" s="162" t="n">
        <v>1</v>
      </c>
      <c r="O1000" s="162" t="n">
        <v>1</v>
      </c>
      <c r="P1000" s="162" t="n">
        <v>1</v>
      </c>
      <c r="Q1000" s="162" t="n">
        <v>1</v>
      </c>
      <c r="R1000" s="162" t="n">
        <v>1</v>
      </c>
      <c r="S1000" s="162" t="n">
        <v>1</v>
      </c>
      <c r="T1000" s="162" t="n">
        <v>1</v>
      </c>
      <c r="U1000" s="162" t="n">
        <v>1</v>
      </c>
      <c r="V1000" s="162" t="n">
        <v>1</v>
      </c>
      <c r="W1000" s="162" t="n">
        <v>1</v>
      </c>
      <c r="X1000" s="162" t="n">
        <v>1</v>
      </c>
      <c r="Y1000" s="162" t="n">
        <v>1</v>
      </c>
      <c r="Z1000" s="162" t="n">
        <v>1</v>
      </c>
      <c r="AA1000" s="162" t="n">
        <v>1</v>
      </c>
      <c r="AB1000" s="162" t="n">
        <v>1</v>
      </c>
      <c r="AC1000" s="162" t="n">
        <v>1</v>
      </c>
      <c r="AD1000" s="162" t="n">
        <v>1</v>
      </c>
      <c r="AE1000" s="162" t="n">
        <v>1</v>
      </c>
      <c r="AF1000" s="162" t="n">
        <v>1</v>
      </c>
      <c r="AG1000" s="162" t="n">
        <v>1</v>
      </c>
      <c r="AH1000" s="162" t="n">
        <v>1</v>
      </c>
      <c r="AI1000" s="162" t="n">
        <v>1</v>
      </c>
      <c r="AJ1000" s="162" t="n">
        <v>1</v>
      </c>
      <c r="AK1000" s="162" t="n">
        <v>1</v>
      </c>
      <c r="AL1000" s="162" t="n">
        <v>1</v>
      </c>
      <c r="AM1000" s="162" t="n">
        <v>1</v>
      </c>
      <c r="AN1000" s="162" t="n">
        <v>1</v>
      </c>
      <c r="AO1000" s="162" t="n">
        <v>1</v>
      </c>
      <c r="AP1000" s="162" t="n">
        <v>1</v>
      </c>
      <c r="AQ1000" s="162" t="n">
        <v>1</v>
      </c>
      <c r="AR1000" s="162" t="n">
        <v>1</v>
      </c>
      <c r="AS1000" s="162" t="n">
        <v>1</v>
      </c>
      <c r="AT1000" s="162" t="n">
        <v>1</v>
      </c>
      <c r="AU1000" s="162" t="n">
        <v>1</v>
      </c>
      <c r="AV1000" s="162" t="n">
        <v>1</v>
      </c>
      <c r="AW1000" s="162" t="n">
        <v>1</v>
      </c>
      <c r="AX1000" s="162" t="n">
        <v>1</v>
      </c>
      <c r="AY1000" s="162" t="n">
        <v>1</v>
      </c>
      <c r="AZ1000" s="162" t="n">
        <v>1</v>
      </c>
      <c r="BA1000" s="162" t="n">
        <v>1</v>
      </c>
      <c r="BB1000" s="162" t="n">
        <v>1</v>
      </c>
      <c r="BC1000" s="162" t="n">
        <v>1</v>
      </c>
      <c r="BD1000" s="162" t="n">
        <v>1</v>
      </c>
      <c r="BE1000" s="162" t="n">
        <v>1</v>
      </c>
      <c r="BF1000" s="162" t="n">
        <v>1</v>
      </c>
      <c r="BG1000" s="162" t="n">
        <v>1</v>
      </c>
      <c r="BH1000" s="162" t="n">
        <v>1</v>
      </c>
      <c r="BI1000" s="162" t="n">
        <v>1</v>
      </c>
      <c r="BJ1000" s="162" t="n">
        <v>1</v>
      </c>
      <c r="BK1000" s="162" t="n">
        <v>1</v>
      </c>
      <c r="BL1000" s="162" t="n">
        <v>1</v>
      </c>
      <c r="BM1000" s="162" t="n">
        <v>1</v>
      </c>
      <c r="BN1000" s="162" t="n">
        <v>1</v>
      </c>
      <c r="BO1000" s="162" t="n">
        <v>1</v>
      </c>
      <c r="BP1000" s="162" t="n">
        <v>1</v>
      </c>
      <c r="BQ1000" s="162" t="n">
        <v>1</v>
      </c>
      <c r="BR1000" s="162" t="n">
        <v>1</v>
      </c>
      <c r="BS1000" s="162" t="n">
        <v>1</v>
      </c>
      <c r="BT1000" s="162" t="n">
        <v>1</v>
      </c>
      <c r="BU1000" s="162" t="n">
        <v>1</v>
      </c>
      <c r="BV1000" s="162" t="n">
        <v>1</v>
      </c>
      <c r="BW1000" s="162" t="n">
        <v>1</v>
      </c>
      <c r="BX1000" s="162" t="n">
        <v>1</v>
      </c>
      <c r="BY1000" s="162" t="n">
        <v>1</v>
      </c>
      <c r="BZ1000" s="162" t="n">
        <v>1</v>
      </c>
      <c r="CA1000" s="162" t="n">
        <v>1</v>
      </c>
      <c r="CB1000" s="162" t="n">
        <v>1</v>
      </c>
      <c r="CC1000" s="162" t="n">
        <v>1</v>
      </c>
      <c r="CD1000" s="162" t="n">
        <v>1</v>
      </c>
      <c r="CE1000" s="162" t="n">
        <v>1</v>
      </c>
      <c r="CF1000" s="162" t="n">
        <v>1</v>
      </c>
      <c r="CG1000" s="162" t="n">
        <v>1</v>
      </c>
      <c r="CH1000" s="162" t="n">
        <v>1</v>
      </c>
      <c r="CI1000" s="162" t="n">
        <v>1</v>
      </c>
      <c r="CJ1000" s="162" t="n">
        <v>1</v>
      </c>
      <c r="CK1000" s="162" t="n">
        <v>1</v>
      </c>
      <c r="CL1000" s="162" t="n">
        <v>1</v>
      </c>
      <c r="CM1000" s="162" t="n">
        <v>1</v>
      </c>
      <c r="CN1000" s="162" t="n">
        <v>1</v>
      </c>
      <c r="CO1000" s="162" t="n">
        <v>1</v>
      </c>
      <c r="CP1000" s="162" t="n">
        <v>1</v>
      </c>
      <c r="CQ1000" s="162" t="n">
        <v>1</v>
      </c>
      <c r="CR1000" s="162" t="n">
        <v>1</v>
      </c>
      <c r="CS1000" s="162" t="n">
        <v>1</v>
      </c>
      <c r="CT1000" s="162" t="n">
        <v>1</v>
      </c>
      <c r="CU1000" s="162" t="n">
        <v>1</v>
      </c>
      <c r="CV1000" s="162" t="n">
        <v>1</v>
      </c>
      <c r="CW1000" s="162" t="n">
        <v>1</v>
      </c>
      <c r="CX1000" s="162" t="n">
        <v>1</v>
      </c>
      <c r="CY1000" s="162" t="n">
        <v>1</v>
      </c>
      <c r="CZ1000" s="162" t="n">
        <v>1</v>
      </c>
      <c r="DA1000" s="162" t="n">
        <v>1</v>
      </c>
      <c r="DB1000" s="162" t="n">
        <v>1</v>
      </c>
      <c r="DC1000" s="162" t="n">
        <v>1</v>
      </c>
      <c r="DD1000" s="162" t="n">
        <v>1</v>
      </c>
      <c r="DE1000" s="162" t="n">
        <v>1</v>
      </c>
      <c r="DF1000" s="162" t="n">
        <v>1</v>
      </c>
      <c r="DG1000" s="162" t="n">
        <v>1</v>
      </c>
      <c r="DH1000" s="162" t="n">
        <v>1</v>
      </c>
      <c r="DI1000" s="162" t="n">
        <v>1</v>
      </c>
      <c r="DJ1000" s="162" t="n">
        <v>1</v>
      </c>
      <c r="DK1000" s="162" t="n">
        <v>1</v>
      </c>
      <c r="DL1000" s="162" t="n">
        <v>1</v>
      </c>
      <c r="DM1000" s="162" t="n">
        <v>1</v>
      </c>
      <c r="DN1000" s="162" t="n">
        <v>1</v>
      </c>
      <c r="DO1000" s="162" t="n">
        <v>1</v>
      </c>
      <c r="DP1000" s="162" t="n">
        <v>1</v>
      </c>
      <c r="DQ1000" s="162" t="n">
        <v>1</v>
      </c>
      <c r="DR1000" s="162" t="n">
        <v>1</v>
      </c>
      <c r="DS1000" s="162" t="n">
        <v>1</v>
      </c>
      <c r="DT1000" s="162" t="n">
        <v>1</v>
      </c>
      <c r="DU1000" s="162" t="n">
        <v>1</v>
      </c>
      <c r="DV1000" s="162" t="n">
        <v>1</v>
      </c>
      <c r="DW1000" s="162" t="n">
        <v>1</v>
      </c>
      <c r="DX1000" s="162" t="n">
        <v>1</v>
      </c>
      <c r="DY1000" s="162" t="n">
        <v>1</v>
      </c>
      <c r="DZ1000" s="162" t="n">
        <v>1</v>
      </c>
      <c r="EA1000" s="162" t="n">
        <v>1</v>
      </c>
      <c r="EB1000" s="162" t="n">
        <v>1</v>
      </c>
      <c r="EC1000" s="162" t="n">
        <v>1</v>
      </c>
      <c r="ED1000" s="162" t="n">
        <v>1</v>
      </c>
      <c r="EE1000" s="162" t="n">
        <v>1</v>
      </c>
      <c r="EF1000" s="162" t="n">
        <v>1</v>
      </c>
      <c r="EG1000" s="162" t="n">
        <v>1</v>
      </c>
      <c r="EH1000" s="162" t="n">
        <v>1</v>
      </c>
      <c r="EI1000" s="162" t="n">
        <v>1</v>
      </c>
      <c r="EJ1000" s="162" t="n">
        <v>1</v>
      </c>
      <c r="EK1000" s="162" t="n">
        <v>1</v>
      </c>
      <c r="EL1000" s="162" t="n">
        <v>1</v>
      </c>
      <c r="EM1000" s="162" t="n">
        <v>1</v>
      </c>
      <c r="EN1000" s="162" t="n">
        <v>1</v>
      </c>
      <c r="EO1000" s="162" t="n">
        <v>1</v>
      </c>
      <c r="EP1000" s="162" t="n">
        <v>1</v>
      </c>
      <c r="EQ1000" s="162" t="n">
        <v>1</v>
      </c>
      <c r="ER1000" s="162" t="n">
        <v>1</v>
      </c>
      <c r="ES1000" s="162" t="n">
        <v>1</v>
      </c>
      <c r="ET1000" s="162" t="n">
        <v>1</v>
      </c>
      <c r="EU1000" s="162" t="n">
        <v>1</v>
      </c>
      <c r="EV1000" s="162" t="n">
        <v>1</v>
      </c>
      <c r="EW1000" s="162" t="n">
        <v>1</v>
      </c>
      <c r="EX1000" s="162" t="n">
        <v>1</v>
      </c>
      <c r="EY1000" s="162" t="n">
        <v>1</v>
      </c>
      <c r="EZ1000" s="162" t="n">
        <v>1</v>
      </c>
      <c r="FA1000" s="162" t="n">
        <v>1</v>
      </c>
      <c r="FB1000" s="162" t="n">
        <v>1</v>
      </c>
      <c r="FC1000" s="162" t="n">
        <v>1</v>
      </c>
      <c r="FD1000" s="162" t="n">
        <v>1</v>
      </c>
      <c r="FE1000" s="162" t="n">
        <v>1</v>
      </c>
      <c r="FF1000" s="162" t="n">
        <v>1</v>
      </c>
      <c r="FG1000" s="162" t="n">
        <v>1</v>
      </c>
      <c r="FH1000" s="162" t="n">
        <v>1</v>
      </c>
      <c r="FI1000" s="162" t="n">
        <v>1</v>
      </c>
      <c r="FJ1000" s="162" t="n">
        <v>1</v>
      </c>
      <c r="FK1000" s="162" t="n">
        <v>1</v>
      </c>
      <c r="FL1000" s="162" t="n">
        <v>1</v>
      </c>
      <c r="FM1000" s="162" t="n">
        <v>1</v>
      </c>
      <c r="FN1000" s="162" t="n">
        <v>1</v>
      </c>
      <c r="FO1000" s="162" t="n">
        <v>1</v>
      </c>
      <c r="FP1000" s="162" t="n">
        <v>1</v>
      </c>
      <c r="FQ1000" s="162" t="n">
        <v>1</v>
      </c>
      <c r="FR1000" s="162" t="n">
        <v>1</v>
      </c>
      <c r="FS1000" s="162" t="n">
        <v>1</v>
      </c>
      <c r="FT1000" s="162" t="n">
        <v>1</v>
      </c>
      <c r="FU1000" s="162" t="n">
        <v>1</v>
      </c>
      <c r="FV1000" s="162" t="n">
        <v>1</v>
      </c>
      <c r="FW1000" s="162" t="n">
        <v>1</v>
      </c>
      <c r="FX1000" s="162" t="n">
        <v>1</v>
      </c>
      <c r="FY1000" s="162" t="n">
        <v>1</v>
      </c>
      <c r="FZ1000" s="162" t="n">
        <v>1</v>
      </c>
      <c r="GA1000" s="162" t="n">
        <v>1</v>
      </c>
      <c r="GB1000" s="162" t="n">
        <v>1</v>
      </c>
      <c r="GC1000" s="162" t="n">
        <v>1</v>
      </c>
      <c r="GD1000" s="162" t="n">
        <v>1</v>
      </c>
      <c r="GE1000" s="162" t="n">
        <v>1</v>
      </c>
      <c r="GF1000" s="162" t="n">
        <v>1</v>
      </c>
      <c r="GG1000" s="162" t="n">
        <v>1</v>
      </c>
      <c r="GH1000" s="162" t="n">
        <v>1</v>
      </c>
      <c r="GI1000" s="162" t="n">
        <v>1</v>
      </c>
      <c r="GJ1000" s="162" t="n">
        <v>1</v>
      </c>
      <c r="GK1000" s="162" t="n">
        <v>1</v>
      </c>
      <c r="GL1000" s="162" t="n">
        <v>1</v>
      </c>
      <c r="GM1000" s="162" t="n">
        <v>1</v>
      </c>
      <c r="GN1000" s="162" t="n">
        <v>1</v>
      </c>
      <c r="GO1000" s="162" t="n">
        <v>1</v>
      </c>
      <c r="GP1000" s="162" t="n">
        <v>1</v>
      </c>
      <c r="GQ1000" s="162" t="n">
        <v>1</v>
      </c>
      <c r="GR1000" s="162" t="n">
        <v>1</v>
      </c>
      <c r="GS1000" s="162" t="n">
        <v>1</v>
      </c>
      <c r="GT1000" s="162" t="n">
        <v>1</v>
      </c>
      <c r="GU1000" s="162" t="n">
        <v>1</v>
      </c>
      <c r="GV1000" s="162" t="n">
        <v>1</v>
      </c>
      <c r="GW1000" s="162" t="n">
        <v>1</v>
      </c>
      <c r="GX1000" s="162" t="n">
        <v>1</v>
      </c>
      <c r="GY1000" s="162" t="n">
        <v>1</v>
      </c>
      <c r="GZ1000" s="162" t="n">
        <v>1</v>
      </c>
      <c r="HA1000" s="162" t="n">
        <v>1</v>
      </c>
    </row>
    <row r="1001" customFormat="false" ht="15" hidden="false" customHeight="true" outlineLevel="0" collapsed="false">
      <c r="A1001" s="267" t="s">
        <v>631</v>
      </c>
      <c r="B1001" s="268"/>
      <c r="C1001" s="268"/>
      <c r="D1001" s="268"/>
      <c r="E1001" s="269"/>
      <c r="F1001" s="19" t="s">
        <v>645</v>
      </c>
      <c r="G1001" s="269" t="s">
        <v>12</v>
      </c>
      <c r="J1001" s="162" t="n">
        <v>1</v>
      </c>
      <c r="K1001" s="162" t="n">
        <v>1</v>
      </c>
      <c r="L1001" s="162" t="n">
        <v>1</v>
      </c>
      <c r="M1001" s="162" t="n">
        <v>1</v>
      </c>
      <c r="N1001" s="162" t="n">
        <v>1</v>
      </c>
      <c r="O1001" s="162" t="n">
        <v>1</v>
      </c>
      <c r="P1001" s="162" t="n">
        <v>1</v>
      </c>
      <c r="Q1001" s="162" t="n">
        <v>1</v>
      </c>
      <c r="R1001" s="162" t="n">
        <v>1</v>
      </c>
      <c r="S1001" s="162" t="n">
        <v>1</v>
      </c>
      <c r="T1001" s="162" t="n">
        <v>1</v>
      </c>
      <c r="U1001" s="162" t="n">
        <v>1</v>
      </c>
      <c r="V1001" s="162" t="n">
        <v>1</v>
      </c>
      <c r="W1001" s="162" t="n">
        <v>1</v>
      </c>
      <c r="X1001" s="162" t="n">
        <v>1</v>
      </c>
      <c r="Y1001" s="162" t="n">
        <v>1</v>
      </c>
      <c r="Z1001" s="162" t="n">
        <v>1</v>
      </c>
      <c r="AA1001" s="162" t="n">
        <v>1</v>
      </c>
      <c r="AB1001" s="162" t="n">
        <v>1</v>
      </c>
      <c r="AC1001" s="162" t="n">
        <v>1</v>
      </c>
      <c r="AD1001" s="162" t="n">
        <v>1</v>
      </c>
      <c r="AE1001" s="162" t="n">
        <v>1</v>
      </c>
      <c r="AF1001" s="162" t="n">
        <v>1</v>
      </c>
      <c r="AG1001" s="162" t="n">
        <v>1</v>
      </c>
      <c r="AH1001" s="162" t="n">
        <v>1</v>
      </c>
      <c r="AI1001" s="162" t="n">
        <v>1</v>
      </c>
      <c r="AJ1001" s="162" t="n">
        <v>1</v>
      </c>
      <c r="AK1001" s="162" t="n">
        <v>1</v>
      </c>
      <c r="AL1001" s="162" t="n">
        <v>1</v>
      </c>
      <c r="AM1001" s="162" t="n">
        <v>1</v>
      </c>
      <c r="AN1001" s="162" t="n">
        <v>1</v>
      </c>
      <c r="AO1001" s="162" t="n">
        <v>1</v>
      </c>
      <c r="AP1001" s="162" t="n">
        <v>1</v>
      </c>
      <c r="AQ1001" s="162" t="n">
        <v>1</v>
      </c>
      <c r="AR1001" s="162" t="n">
        <v>1</v>
      </c>
      <c r="AS1001" s="162" t="n">
        <v>1</v>
      </c>
      <c r="AT1001" s="162" t="n">
        <v>1</v>
      </c>
      <c r="AU1001" s="162" t="n">
        <v>1</v>
      </c>
      <c r="AV1001" s="162" t="n">
        <v>1</v>
      </c>
      <c r="AW1001" s="162" t="n">
        <v>1</v>
      </c>
      <c r="AX1001" s="162" t="n">
        <v>1</v>
      </c>
      <c r="AY1001" s="162" t="n">
        <v>1</v>
      </c>
      <c r="AZ1001" s="162" t="n">
        <v>1</v>
      </c>
      <c r="BA1001" s="162" t="n">
        <v>1</v>
      </c>
      <c r="BB1001" s="162" t="n">
        <v>1</v>
      </c>
      <c r="BC1001" s="162" t="n">
        <v>1</v>
      </c>
      <c r="BD1001" s="162" t="n">
        <v>1</v>
      </c>
      <c r="BE1001" s="162" t="n">
        <v>1</v>
      </c>
      <c r="BF1001" s="162" t="n">
        <v>1</v>
      </c>
      <c r="BG1001" s="162" t="n">
        <v>1</v>
      </c>
      <c r="BH1001" s="162" t="n">
        <v>1</v>
      </c>
      <c r="BI1001" s="162" t="n">
        <v>1</v>
      </c>
      <c r="BJ1001" s="162" t="n">
        <v>1</v>
      </c>
      <c r="BK1001" s="162" t="n">
        <v>1</v>
      </c>
      <c r="BL1001" s="162" t="n">
        <v>1</v>
      </c>
      <c r="BM1001" s="162" t="n">
        <v>1</v>
      </c>
      <c r="BN1001" s="162" t="n">
        <v>1</v>
      </c>
      <c r="BO1001" s="162" t="n">
        <v>1</v>
      </c>
      <c r="BP1001" s="162" t="n">
        <v>1</v>
      </c>
      <c r="BQ1001" s="162" t="n">
        <v>1</v>
      </c>
      <c r="BR1001" s="162" t="n">
        <v>1</v>
      </c>
      <c r="BS1001" s="162" t="n">
        <v>1</v>
      </c>
      <c r="BT1001" s="162" t="n">
        <v>1</v>
      </c>
      <c r="BU1001" s="162" t="n">
        <v>1</v>
      </c>
      <c r="BV1001" s="162" t="n">
        <v>1</v>
      </c>
      <c r="BW1001" s="162" t="n">
        <v>1</v>
      </c>
      <c r="BX1001" s="162" t="n">
        <v>1</v>
      </c>
      <c r="BY1001" s="162" t="n">
        <v>1</v>
      </c>
      <c r="BZ1001" s="162" t="n">
        <v>1</v>
      </c>
      <c r="CA1001" s="162" t="n">
        <v>1</v>
      </c>
      <c r="CB1001" s="162" t="n">
        <v>1</v>
      </c>
      <c r="CC1001" s="162" t="n">
        <v>1</v>
      </c>
      <c r="CD1001" s="162" t="n">
        <v>1</v>
      </c>
      <c r="CE1001" s="162" t="n">
        <v>1</v>
      </c>
      <c r="CF1001" s="162" t="n">
        <v>1</v>
      </c>
      <c r="CG1001" s="162" t="n">
        <v>1</v>
      </c>
      <c r="CH1001" s="162" t="n">
        <v>1</v>
      </c>
      <c r="CI1001" s="162" t="n">
        <v>1</v>
      </c>
      <c r="CJ1001" s="162" t="n">
        <v>1</v>
      </c>
      <c r="CK1001" s="162" t="n">
        <v>1</v>
      </c>
      <c r="CL1001" s="162" t="n">
        <v>1</v>
      </c>
      <c r="CM1001" s="162" t="n">
        <v>1</v>
      </c>
      <c r="CN1001" s="162" t="n">
        <v>1</v>
      </c>
      <c r="CO1001" s="162" t="n">
        <v>1</v>
      </c>
      <c r="CP1001" s="162" t="n">
        <v>1</v>
      </c>
      <c r="CQ1001" s="162" t="n">
        <v>1</v>
      </c>
      <c r="CR1001" s="162" t="n">
        <v>1</v>
      </c>
      <c r="CS1001" s="162" t="n">
        <v>1</v>
      </c>
      <c r="CT1001" s="162" t="n">
        <v>1</v>
      </c>
      <c r="CU1001" s="162" t="n">
        <v>1</v>
      </c>
      <c r="CV1001" s="162" t="n">
        <v>1</v>
      </c>
      <c r="CW1001" s="162" t="n">
        <v>1</v>
      </c>
      <c r="CX1001" s="162" t="n">
        <v>1</v>
      </c>
      <c r="CY1001" s="162" t="n">
        <v>1</v>
      </c>
      <c r="CZ1001" s="162" t="n">
        <v>1</v>
      </c>
      <c r="DA1001" s="162" t="n">
        <v>1</v>
      </c>
      <c r="DB1001" s="162" t="n">
        <v>1</v>
      </c>
      <c r="DC1001" s="162" t="n">
        <v>1</v>
      </c>
      <c r="DD1001" s="162" t="n">
        <v>1</v>
      </c>
      <c r="DE1001" s="162" t="n">
        <v>1</v>
      </c>
      <c r="DF1001" s="162" t="n">
        <v>1</v>
      </c>
      <c r="DG1001" s="162" t="n">
        <v>1</v>
      </c>
      <c r="DH1001" s="162" t="n">
        <v>1</v>
      </c>
      <c r="DI1001" s="162" t="n">
        <v>1</v>
      </c>
      <c r="DJ1001" s="162" t="n">
        <v>1</v>
      </c>
      <c r="DK1001" s="162" t="n">
        <v>1</v>
      </c>
      <c r="DL1001" s="162" t="n">
        <v>1</v>
      </c>
      <c r="DM1001" s="162" t="n">
        <v>1</v>
      </c>
      <c r="DN1001" s="162" t="n">
        <v>1</v>
      </c>
      <c r="DO1001" s="162" t="n">
        <v>1</v>
      </c>
      <c r="DP1001" s="162" t="n">
        <v>1</v>
      </c>
      <c r="DQ1001" s="162" t="n">
        <v>1</v>
      </c>
      <c r="DR1001" s="162" t="n">
        <v>1</v>
      </c>
      <c r="DS1001" s="162" t="n">
        <v>1</v>
      </c>
      <c r="DT1001" s="162" t="n">
        <v>1</v>
      </c>
      <c r="DU1001" s="162" t="n">
        <v>1</v>
      </c>
      <c r="DV1001" s="162" t="n">
        <v>1</v>
      </c>
      <c r="DW1001" s="162" t="n">
        <v>1</v>
      </c>
      <c r="DX1001" s="162" t="n">
        <v>1</v>
      </c>
      <c r="DY1001" s="162" t="n">
        <v>1</v>
      </c>
      <c r="DZ1001" s="162" t="n">
        <v>1</v>
      </c>
      <c r="EA1001" s="162" t="n">
        <v>1</v>
      </c>
      <c r="EB1001" s="162" t="n">
        <v>1</v>
      </c>
      <c r="EC1001" s="162" t="n">
        <v>1</v>
      </c>
      <c r="ED1001" s="162" t="n">
        <v>1</v>
      </c>
      <c r="EE1001" s="162" t="n">
        <v>1</v>
      </c>
      <c r="EF1001" s="162" t="n">
        <v>1</v>
      </c>
      <c r="EG1001" s="162" t="n">
        <v>1</v>
      </c>
      <c r="EH1001" s="162" t="n">
        <v>1</v>
      </c>
      <c r="EI1001" s="162" t="n">
        <v>1</v>
      </c>
      <c r="EJ1001" s="162" t="n">
        <v>1</v>
      </c>
      <c r="EK1001" s="162" t="n">
        <v>1</v>
      </c>
      <c r="EL1001" s="162" t="n">
        <v>1</v>
      </c>
      <c r="EM1001" s="162" t="n">
        <v>1</v>
      </c>
      <c r="EN1001" s="162" t="n">
        <v>1</v>
      </c>
      <c r="EO1001" s="162" t="n">
        <v>1</v>
      </c>
      <c r="EP1001" s="162" t="n">
        <v>1</v>
      </c>
      <c r="EQ1001" s="162" t="n">
        <v>1</v>
      </c>
      <c r="ER1001" s="162" t="n">
        <v>1</v>
      </c>
      <c r="ES1001" s="162" t="n">
        <v>1</v>
      </c>
      <c r="ET1001" s="162" t="n">
        <v>1</v>
      </c>
      <c r="EU1001" s="162" t="n">
        <v>1</v>
      </c>
      <c r="EV1001" s="162" t="n">
        <v>1</v>
      </c>
      <c r="EW1001" s="162" t="n">
        <v>1</v>
      </c>
      <c r="EX1001" s="162" t="n">
        <v>1</v>
      </c>
      <c r="EY1001" s="162" t="n">
        <v>1</v>
      </c>
      <c r="EZ1001" s="162" t="n">
        <v>1</v>
      </c>
      <c r="FA1001" s="162" t="n">
        <v>1</v>
      </c>
      <c r="FB1001" s="162" t="n">
        <v>1</v>
      </c>
      <c r="FC1001" s="162" t="n">
        <v>1</v>
      </c>
      <c r="FD1001" s="162" t="n">
        <v>1</v>
      </c>
      <c r="FE1001" s="162" t="n">
        <v>1</v>
      </c>
      <c r="FF1001" s="162" t="n">
        <v>1</v>
      </c>
      <c r="FG1001" s="162" t="n">
        <v>1</v>
      </c>
      <c r="FH1001" s="162" t="n">
        <v>1</v>
      </c>
      <c r="FI1001" s="162" t="n">
        <v>1</v>
      </c>
      <c r="FJ1001" s="162" t="n">
        <v>1</v>
      </c>
      <c r="FK1001" s="162" t="n">
        <v>1</v>
      </c>
      <c r="FL1001" s="162" t="n">
        <v>1</v>
      </c>
      <c r="FM1001" s="162" t="n">
        <v>1</v>
      </c>
      <c r="FN1001" s="162" t="n">
        <v>1</v>
      </c>
      <c r="FO1001" s="162" t="n">
        <v>1</v>
      </c>
      <c r="FP1001" s="162" t="n">
        <v>1</v>
      </c>
      <c r="FQ1001" s="162" t="n">
        <v>1</v>
      </c>
      <c r="FR1001" s="162" t="n">
        <v>1</v>
      </c>
      <c r="FS1001" s="162" t="n">
        <v>1</v>
      </c>
      <c r="FT1001" s="162" t="n">
        <v>1</v>
      </c>
      <c r="FU1001" s="162" t="n">
        <v>1</v>
      </c>
      <c r="FV1001" s="162" t="n">
        <v>1</v>
      </c>
      <c r="FW1001" s="162" t="n">
        <v>1</v>
      </c>
      <c r="FX1001" s="162" t="n">
        <v>1</v>
      </c>
      <c r="FY1001" s="162" t="n">
        <v>1</v>
      </c>
      <c r="FZ1001" s="162" t="n">
        <v>1</v>
      </c>
      <c r="GA1001" s="162" t="n">
        <v>1</v>
      </c>
      <c r="GB1001" s="162" t="n">
        <v>1</v>
      </c>
      <c r="GC1001" s="162" t="n">
        <v>1</v>
      </c>
      <c r="GD1001" s="162" t="n">
        <v>1</v>
      </c>
      <c r="GE1001" s="162" t="n">
        <v>1</v>
      </c>
      <c r="GF1001" s="162" t="n">
        <v>1</v>
      </c>
      <c r="GG1001" s="162" t="n">
        <v>1</v>
      </c>
      <c r="GH1001" s="162" t="n">
        <v>1</v>
      </c>
      <c r="GI1001" s="162" t="n">
        <v>1</v>
      </c>
      <c r="GJ1001" s="162" t="n">
        <v>1</v>
      </c>
      <c r="GK1001" s="162" t="n">
        <v>1</v>
      </c>
      <c r="GL1001" s="162" t="n">
        <v>1</v>
      </c>
      <c r="GM1001" s="162" t="n">
        <v>1</v>
      </c>
      <c r="GN1001" s="162" t="n">
        <v>1</v>
      </c>
      <c r="GO1001" s="162" t="n">
        <v>1</v>
      </c>
      <c r="GP1001" s="162" t="n">
        <v>1</v>
      </c>
      <c r="GQ1001" s="162" t="n">
        <v>1</v>
      </c>
      <c r="GR1001" s="162" t="n">
        <v>1</v>
      </c>
      <c r="GS1001" s="162" t="n">
        <v>1</v>
      </c>
      <c r="GT1001" s="162" t="n">
        <v>1</v>
      </c>
      <c r="GU1001" s="162" t="n">
        <v>1</v>
      </c>
      <c r="GV1001" s="162" t="n">
        <v>1</v>
      </c>
      <c r="GW1001" s="162" t="n">
        <v>1</v>
      </c>
      <c r="GX1001" s="162" t="n">
        <v>1</v>
      </c>
      <c r="GY1001" s="162" t="n">
        <v>1</v>
      </c>
      <c r="GZ1001" s="162" t="n">
        <v>1</v>
      </c>
      <c r="HA1001" s="162" t="n">
        <v>1</v>
      </c>
    </row>
    <row r="1002" customFormat="false" ht="15" hidden="false" customHeight="true" outlineLevel="0" collapsed="false">
      <c r="A1002" s="267" t="s">
        <v>631</v>
      </c>
      <c r="B1002" s="268"/>
      <c r="C1002" s="268"/>
      <c r="D1002" s="268"/>
      <c r="E1002" s="269"/>
      <c r="F1002" s="19" t="s">
        <v>646</v>
      </c>
      <c r="G1002" s="269" t="s">
        <v>12</v>
      </c>
      <c r="J1002" s="162" t="n">
        <v>1</v>
      </c>
      <c r="K1002" s="162" t="n">
        <v>1</v>
      </c>
      <c r="L1002" s="162" t="n">
        <v>1</v>
      </c>
      <c r="M1002" s="162" t="n">
        <v>1</v>
      </c>
      <c r="N1002" s="162" t="n">
        <v>1</v>
      </c>
      <c r="O1002" s="162" t="n">
        <v>1</v>
      </c>
      <c r="P1002" s="162" t="n">
        <v>1</v>
      </c>
      <c r="Q1002" s="162" t="n">
        <v>1</v>
      </c>
      <c r="R1002" s="162" t="n">
        <v>1</v>
      </c>
      <c r="S1002" s="162" t="n">
        <v>1</v>
      </c>
      <c r="T1002" s="162" t="n">
        <v>1</v>
      </c>
      <c r="U1002" s="162" t="n">
        <v>1</v>
      </c>
      <c r="V1002" s="162" t="n">
        <v>1</v>
      </c>
      <c r="W1002" s="162" t="n">
        <v>1</v>
      </c>
      <c r="X1002" s="162" t="n">
        <v>1</v>
      </c>
      <c r="Y1002" s="162" t="n">
        <v>1</v>
      </c>
      <c r="Z1002" s="162" t="n">
        <v>1</v>
      </c>
      <c r="AA1002" s="162" t="n">
        <v>1</v>
      </c>
      <c r="AB1002" s="162" t="n">
        <v>1</v>
      </c>
      <c r="AC1002" s="162" t="n">
        <v>1</v>
      </c>
      <c r="AD1002" s="162" t="n">
        <v>1</v>
      </c>
      <c r="AE1002" s="162" t="n">
        <v>1</v>
      </c>
      <c r="AF1002" s="162" t="n">
        <v>1</v>
      </c>
      <c r="AG1002" s="162" t="n">
        <v>1</v>
      </c>
      <c r="AH1002" s="162" t="n">
        <v>1</v>
      </c>
      <c r="AI1002" s="162" t="n">
        <v>1</v>
      </c>
      <c r="AJ1002" s="162" t="n">
        <v>1</v>
      </c>
      <c r="AK1002" s="162" t="n">
        <v>1</v>
      </c>
      <c r="AL1002" s="162" t="n">
        <v>1</v>
      </c>
      <c r="AM1002" s="162" t="n">
        <v>1</v>
      </c>
      <c r="AN1002" s="162" t="n">
        <v>1</v>
      </c>
      <c r="AO1002" s="162" t="n">
        <v>1</v>
      </c>
      <c r="AP1002" s="162" t="n">
        <v>1</v>
      </c>
      <c r="AQ1002" s="162" t="n">
        <v>1</v>
      </c>
      <c r="AR1002" s="162" t="n">
        <v>1</v>
      </c>
      <c r="AS1002" s="162" t="n">
        <v>1</v>
      </c>
      <c r="AT1002" s="162" t="n">
        <v>1</v>
      </c>
      <c r="AU1002" s="162" t="n">
        <v>1</v>
      </c>
      <c r="AV1002" s="162" t="n">
        <v>1</v>
      </c>
      <c r="AW1002" s="162" t="n">
        <v>1</v>
      </c>
      <c r="AX1002" s="162" t="n">
        <v>1</v>
      </c>
      <c r="AY1002" s="162" t="n">
        <v>1</v>
      </c>
      <c r="AZ1002" s="162" t="n">
        <v>1</v>
      </c>
      <c r="BA1002" s="162" t="n">
        <v>1</v>
      </c>
      <c r="BB1002" s="162" t="n">
        <v>1</v>
      </c>
      <c r="BC1002" s="162" t="n">
        <v>1</v>
      </c>
      <c r="BD1002" s="162" t="n">
        <v>1</v>
      </c>
      <c r="BE1002" s="162" t="n">
        <v>1</v>
      </c>
      <c r="BF1002" s="162" t="n">
        <v>1</v>
      </c>
      <c r="BG1002" s="162" t="n">
        <v>1</v>
      </c>
      <c r="BH1002" s="162" t="n">
        <v>1</v>
      </c>
      <c r="BI1002" s="162" t="n">
        <v>1</v>
      </c>
      <c r="BJ1002" s="162" t="n">
        <v>1</v>
      </c>
      <c r="BK1002" s="162" t="n">
        <v>1</v>
      </c>
      <c r="BL1002" s="162" t="n">
        <v>1</v>
      </c>
      <c r="BM1002" s="162" t="n">
        <v>1</v>
      </c>
      <c r="BN1002" s="162" t="n">
        <v>1</v>
      </c>
      <c r="BO1002" s="162" t="n">
        <v>1</v>
      </c>
      <c r="BP1002" s="162" t="n">
        <v>1</v>
      </c>
      <c r="BQ1002" s="162" t="n">
        <v>1</v>
      </c>
      <c r="BR1002" s="162" t="n">
        <v>1</v>
      </c>
      <c r="BS1002" s="162" t="n">
        <v>1</v>
      </c>
      <c r="BT1002" s="162" t="n">
        <v>1</v>
      </c>
      <c r="BU1002" s="162" t="n">
        <v>1</v>
      </c>
      <c r="BV1002" s="162" t="n">
        <v>1</v>
      </c>
      <c r="BW1002" s="162" t="n">
        <v>1</v>
      </c>
      <c r="BX1002" s="162" t="n">
        <v>1</v>
      </c>
      <c r="BY1002" s="162" t="n">
        <v>1</v>
      </c>
      <c r="BZ1002" s="162" t="n">
        <v>1</v>
      </c>
      <c r="CA1002" s="162" t="n">
        <v>1</v>
      </c>
      <c r="CB1002" s="162" t="n">
        <v>1</v>
      </c>
      <c r="CC1002" s="162" t="n">
        <v>1</v>
      </c>
      <c r="CD1002" s="162" t="n">
        <v>1</v>
      </c>
      <c r="CE1002" s="162" t="n">
        <v>1</v>
      </c>
      <c r="CF1002" s="162" t="n">
        <v>1</v>
      </c>
      <c r="CG1002" s="162" t="n">
        <v>1</v>
      </c>
      <c r="CH1002" s="162" t="n">
        <v>1</v>
      </c>
      <c r="CI1002" s="162" t="n">
        <v>1</v>
      </c>
      <c r="CJ1002" s="162" t="n">
        <v>1</v>
      </c>
      <c r="CK1002" s="162" t="n">
        <v>1</v>
      </c>
      <c r="CL1002" s="162" t="n">
        <v>1</v>
      </c>
      <c r="CM1002" s="162" t="n">
        <v>1</v>
      </c>
      <c r="CN1002" s="162" t="n">
        <v>1</v>
      </c>
      <c r="CO1002" s="162" t="n">
        <v>1</v>
      </c>
      <c r="CP1002" s="162" t="n">
        <v>1</v>
      </c>
      <c r="CQ1002" s="162" t="n">
        <v>1</v>
      </c>
      <c r="CR1002" s="162" t="n">
        <v>1</v>
      </c>
      <c r="CS1002" s="162" t="n">
        <v>1</v>
      </c>
      <c r="CT1002" s="162" t="n">
        <v>1</v>
      </c>
      <c r="CU1002" s="162" t="n">
        <v>1</v>
      </c>
      <c r="CV1002" s="162" t="n">
        <v>1</v>
      </c>
      <c r="CW1002" s="162" t="n">
        <v>1</v>
      </c>
      <c r="CX1002" s="162" t="n">
        <v>1</v>
      </c>
      <c r="CY1002" s="162" t="n">
        <v>1</v>
      </c>
      <c r="CZ1002" s="162" t="n">
        <v>1</v>
      </c>
      <c r="DA1002" s="162" t="n">
        <v>1</v>
      </c>
      <c r="DB1002" s="162" t="n">
        <v>1</v>
      </c>
      <c r="DC1002" s="162" t="n">
        <v>1</v>
      </c>
      <c r="DD1002" s="162" t="n">
        <v>1</v>
      </c>
      <c r="DE1002" s="162" t="n">
        <v>1</v>
      </c>
      <c r="DF1002" s="162" t="n">
        <v>1</v>
      </c>
      <c r="DG1002" s="162" t="n">
        <v>1</v>
      </c>
      <c r="DH1002" s="162" t="n">
        <v>1</v>
      </c>
      <c r="DI1002" s="162" t="n">
        <v>1</v>
      </c>
      <c r="DJ1002" s="162" t="n">
        <v>1</v>
      </c>
      <c r="DK1002" s="162" t="n">
        <v>1</v>
      </c>
      <c r="DL1002" s="162" t="n">
        <v>1</v>
      </c>
      <c r="DM1002" s="162" t="n">
        <v>1</v>
      </c>
      <c r="DN1002" s="162" t="n">
        <v>1</v>
      </c>
      <c r="DO1002" s="162" t="n">
        <v>1</v>
      </c>
      <c r="DP1002" s="162" t="n">
        <v>1</v>
      </c>
      <c r="DQ1002" s="162" t="n">
        <v>1</v>
      </c>
      <c r="DR1002" s="162" t="n">
        <v>1</v>
      </c>
      <c r="DS1002" s="162" t="n">
        <v>1</v>
      </c>
      <c r="DT1002" s="162" t="n">
        <v>1</v>
      </c>
      <c r="DU1002" s="162" t="n">
        <v>1</v>
      </c>
      <c r="DV1002" s="162" t="n">
        <v>1</v>
      </c>
      <c r="DW1002" s="162" t="n">
        <v>1</v>
      </c>
      <c r="DX1002" s="162" t="n">
        <v>1</v>
      </c>
      <c r="DY1002" s="162" t="n">
        <v>1</v>
      </c>
      <c r="DZ1002" s="162" t="n">
        <v>1</v>
      </c>
      <c r="EA1002" s="162" t="n">
        <v>1</v>
      </c>
      <c r="EB1002" s="162" t="n">
        <v>1</v>
      </c>
      <c r="EC1002" s="162" t="n">
        <v>1</v>
      </c>
      <c r="ED1002" s="162" t="n">
        <v>1</v>
      </c>
      <c r="EE1002" s="162" t="n">
        <v>1</v>
      </c>
      <c r="EF1002" s="162" t="n">
        <v>1</v>
      </c>
      <c r="EG1002" s="162" t="n">
        <v>1</v>
      </c>
      <c r="EH1002" s="162" t="n">
        <v>1</v>
      </c>
      <c r="EI1002" s="162" t="n">
        <v>1</v>
      </c>
      <c r="EJ1002" s="162" t="n">
        <v>1</v>
      </c>
      <c r="EK1002" s="162" t="n">
        <v>1</v>
      </c>
      <c r="EL1002" s="162" t="n">
        <v>1</v>
      </c>
      <c r="EM1002" s="162" t="n">
        <v>1</v>
      </c>
      <c r="EN1002" s="162" t="n">
        <v>1</v>
      </c>
      <c r="EO1002" s="162" t="n">
        <v>1</v>
      </c>
      <c r="EP1002" s="162" t="n">
        <v>1</v>
      </c>
      <c r="EQ1002" s="162" t="n">
        <v>1</v>
      </c>
      <c r="ER1002" s="162" t="n">
        <v>1</v>
      </c>
      <c r="ES1002" s="162" t="n">
        <v>1</v>
      </c>
      <c r="ET1002" s="162" t="n">
        <v>1</v>
      </c>
      <c r="EU1002" s="162" t="n">
        <v>1</v>
      </c>
      <c r="EV1002" s="162" t="n">
        <v>1</v>
      </c>
      <c r="EW1002" s="162" t="n">
        <v>1</v>
      </c>
      <c r="EX1002" s="162" t="n">
        <v>1</v>
      </c>
      <c r="EY1002" s="162" t="n">
        <v>1</v>
      </c>
      <c r="EZ1002" s="162" t="n">
        <v>1</v>
      </c>
      <c r="FA1002" s="162" t="n">
        <v>1</v>
      </c>
      <c r="FB1002" s="162" t="n">
        <v>1</v>
      </c>
      <c r="FC1002" s="162" t="n">
        <v>1</v>
      </c>
      <c r="FD1002" s="162" t="n">
        <v>1</v>
      </c>
      <c r="FE1002" s="162" t="n">
        <v>1</v>
      </c>
      <c r="FF1002" s="162" t="n">
        <v>1</v>
      </c>
      <c r="FG1002" s="162" t="n">
        <v>1</v>
      </c>
      <c r="FH1002" s="162" t="n">
        <v>1</v>
      </c>
      <c r="FI1002" s="162" t="n">
        <v>1</v>
      </c>
      <c r="FJ1002" s="162" t="n">
        <v>1</v>
      </c>
      <c r="FK1002" s="162" t="n">
        <v>1</v>
      </c>
      <c r="FL1002" s="162" t="n">
        <v>1</v>
      </c>
      <c r="FM1002" s="162" t="n">
        <v>1</v>
      </c>
      <c r="FN1002" s="162" t="n">
        <v>1</v>
      </c>
      <c r="FO1002" s="162" t="n">
        <v>1</v>
      </c>
      <c r="FP1002" s="162" t="n">
        <v>1</v>
      </c>
      <c r="FQ1002" s="162" t="n">
        <v>1</v>
      </c>
      <c r="FR1002" s="162" t="n">
        <v>1</v>
      </c>
      <c r="FS1002" s="162" t="n">
        <v>1</v>
      </c>
      <c r="FT1002" s="162" t="n">
        <v>1</v>
      </c>
      <c r="FU1002" s="162" t="n">
        <v>1</v>
      </c>
      <c r="FV1002" s="162" t="n">
        <v>1</v>
      </c>
      <c r="FW1002" s="162" t="n">
        <v>1</v>
      </c>
      <c r="FX1002" s="162" t="n">
        <v>1</v>
      </c>
      <c r="FY1002" s="162" t="n">
        <v>1</v>
      </c>
      <c r="FZ1002" s="162" t="n">
        <v>1</v>
      </c>
      <c r="GA1002" s="162" t="n">
        <v>1</v>
      </c>
      <c r="GB1002" s="162" t="n">
        <v>1</v>
      </c>
      <c r="GC1002" s="162" t="n">
        <v>1</v>
      </c>
      <c r="GD1002" s="162" t="n">
        <v>1</v>
      </c>
      <c r="GE1002" s="162" t="n">
        <v>1</v>
      </c>
      <c r="GF1002" s="162" t="n">
        <v>1</v>
      </c>
      <c r="GG1002" s="162" t="n">
        <v>1</v>
      </c>
      <c r="GH1002" s="162" t="n">
        <v>1</v>
      </c>
      <c r="GI1002" s="162" t="n">
        <v>1</v>
      </c>
      <c r="GJ1002" s="162" t="n">
        <v>1</v>
      </c>
      <c r="GK1002" s="162" t="n">
        <v>1</v>
      </c>
      <c r="GL1002" s="162" t="n">
        <v>1</v>
      </c>
      <c r="GM1002" s="162" t="n">
        <v>1</v>
      </c>
      <c r="GN1002" s="162" t="n">
        <v>1</v>
      </c>
      <c r="GO1002" s="162" t="n">
        <v>1</v>
      </c>
      <c r="GP1002" s="162" t="n">
        <v>1</v>
      </c>
      <c r="GQ1002" s="162" t="n">
        <v>1</v>
      </c>
      <c r="GR1002" s="162" t="n">
        <v>1</v>
      </c>
      <c r="GS1002" s="162" t="n">
        <v>1</v>
      </c>
      <c r="GT1002" s="162" t="n">
        <v>1</v>
      </c>
      <c r="GU1002" s="162" t="n">
        <v>1</v>
      </c>
      <c r="GV1002" s="162" t="n">
        <v>1</v>
      </c>
      <c r="GW1002" s="162" t="n">
        <v>1</v>
      </c>
      <c r="GX1002" s="162" t="n">
        <v>1</v>
      </c>
      <c r="GY1002" s="162" t="n">
        <v>1</v>
      </c>
      <c r="GZ1002" s="162" t="n">
        <v>1</v>
      </c>
      <c r="HA1002" s="162" t="n">
        <v>1</v>
      </c>
    </row>
    <row r="1003" customFormat="false" ht="15" hidden="false" customHeight="true" outlineLevel="0" collapsed="false">
      <c r="A1003" s="267" t="s">
        <v>631</v>
      </c>
      <c r="B1003" s="268"/>
      <c r="C1003" s="268"/>
      <c r="D1003" s="268"/>
      <c r="E1003" s="269"/>
      <c r="F1003" s="19" t="s">
        <v>647</v>
      </c>
      <c r="G1003" s="269" t="s">
        <v>12</v>
      </c>
      <c r="J1003" s="162" t="n">
        <v>1</v>
      </c>
      <c r="K1003" s="162" t="n">
        <v>1</v>
      </c>
      <c r="L1003" s="162" t="n">
        <v>1</v>
      </c>
      <c r="M1003" s="162" t="n">
        <v>1</v>
      </c>
      <c r="N1003" s="162" t="n">
        <v>1</v>
      </c>
      <c r="O1003" s="162" t="n">
        <v>1</v>
      </c>
      <c r="P1003" s="162" t="n">
        <v>1</v>
      </c>
      <c r="Q1003" s="162" t="n">
        <v>1</v>
      </c>
      <c r="R1003" s="162" t="n">
        <v>1</v>
      </c>
      <c r="S1003" s="162" t="n">
        <v>1</v>
      </c>
      <c r="T1003" s="162" t="n">
        <v>1</v>
      </c>
      <c r="U1003" s="162" t="n">
        <v>1</v>
      </c>
      <c r="V1003" s="162" t="n">
        <v>1</v>
      </c>
      <c r="W1003" s="162" t="n">
        <v>1</v>
      </c>
      <c r="X1003" s="162" t="n">
        <v>1</v>
      </c>
      <c r="Y1003" s="162" t="n">
        <v>1</v>
      </c>
      <c r="Z1003" s="162" t="n">
        <v>1</v>
      </c>
      <c r="AA1003" s="162" t="n">
        <v>1</v>
      </c>
      <c r="AB1003" s="162" t="n">
        <v>1</v>
      </c>
      <c r="AC1003" s="162" t="n">
        <v>1</v>
      </c>
      <c r="AD1003" s="162" t="n">
        <v>1</v>
      </c>
      <c r="AE1003" s="162" t="n">
        <v>1</v>
      </c>
      <c r="AF1003" s="162" t="n">
        <v>1</v>
      </c>
      <c r="AG1003" s="162" t="n">
        <v>1</v>
      </c>
      <c r="AH1003" s="162" t="n">
        <v>1</v>
      </c>
      <c r="AI1003" s="162" t="n">
        <v>1</v>
      </c>
      <c r="AJ1003" s="162" t="n">
        <v>1</v>
      </c>
      <c r="AK1003" s="162" t="n">
        <v>1</v>
      </c>
      <c r="AL1003" s="162" t="n">
        <v>1</v>
      </c>
      <c r="AM1003" s="162" t="n">
        <v>1</v>
      </c>
      <c r="AN1003" s="162" t="n">
        <v>1</v>
      </c>
      <c r="AO1003" s="162" t="n">
        <v>1</v>
      </c>
      <c r="AP1003" s="162" t="n">
        <v>1</v>
      </c>
      <c r="AQ1003" s="162" t="n">
        <v>1</v>
      </c>
      <c r="AR1003" s="162" t="n">
        <v>1</v>
      </c>
      <c r="AS1003" s="162" t="n">
        <v>1</v>
      </c>
      <c r="AT1003" s="162" t="n">
        <v>1</v>
      </c>
      <c r="AU1003" s="162" t="n">
        <v>1</v>
      </c>
      <c r="AV1003" s="162" t="n">
        <v>1</v>
      </c>
      <c r="AW1003" s="162" t="n">
        <v>1</v>
      </c>
      <c r="AX1003" s="162" t="n">
        <v>1</v>
      </c>
      <c r="AY1003" s="162" t="n">
        <v>1</v>
      </c>
      <c r="AZ1003" s="162" t="n">
        <v>1</v>
      </c>
      <c r="BA1003" s="162" t="n">
        <v>1</v>
      </c>
      <c r="BB1003" s="162" t="n">
        <v>1</v>
      </c>
      <c r="BC1003" s="162" t="n">
        <v>1</v>
      </c>
      <c r="BD1003" s="162" t="n">
        <v>1</v>
      </c>
      <c r="BE1003" s="162" t="n">
        <v>1</v>
      </c>
      <c r="BF1003" s="162" t="n">
        <v>1</v>
      </c>
      <c r="BG1003" s="162" t="n">
        <v>1</v>
      </c>
      <c r="BH1003" s="162" t="n">
        <v>1</v>
      </c>
      <c r="BI1003" s="162" t="n">
        <v>1</v>
      </c>
      <c r="BJ1003" s="162" t="n">
        <v>1</v>
      </c>
      <c r="BK1003" s="162" t="n">
        <v>1</v>
      </c>
      <c r="BL1003" s="162" t="n">
        <v>1</v>
      </c>
      <c r="BM1003" s="162" t="n">
        <v>1</v>
      </c>
      <c r="BN1003" s="162" t="n">
        <v>1</v>
      </c>
      <c r="BO1003" s="162" t="n">
        <v>1</v>
      </c>
      <c r="BP1003" s="162" t="n">
        <v>1</v>
      </c>
      <c r="BQ1003" s="162" t="n">
        <v>1</v>
      </c>
      <c r="BR1003" s="162" t="n">
        <v>1</v>
      </c>
      <c r="BS1003" s="162" t="n">
        <v>1</v>
      </c>
      <c r="BT1003" s="162" t="n">
        <v>1</v>
      </c>
      <c r="BU1003" s="162" t="n">
        <v>1</v>
      </c>
      <c r="BV1003" s="162" t="n">
        <v>1</v>
      </c>
      <c r="BW1003" s="162" t="n">
        <v>1</v>
      </c>
      <c r="BX1003" s="162" t="n">
        <v>1</v>
      </c>
      <c r="BY1003" s="162" t="n">
        <v>1</v>
      </c>
      <c r="BZ1003" s="162" t="n">
        <v>1</v>
      </c>
      <c r="CA1003" s="162" t="n">
        <v>1</v>
      </c>
      <c r="CB1003" s="162" t="n">
        <v>1</v>
      </c>
      <c r="CC1003" s="162" t="n">
        <v>1</v>
      </c>
      <c r="CD1003" s="162" t="n">
        <v>1</v>
      </c>
      <c r="CE1003" s="162" t="n">
        <v>1</v>
      </c>
      <c r="CF1003" s="162" t="n">
        <v>1</v>
      </c>
      <c r="CG1003" s="162" t="n">
        <v>1</v>
      </c>
      <c r="CH1003" s="162" t="n">
        <v>1</v>
      </c>
      <c r="CI1003" s="162" t="n">
        <v>1</v>
      </c>
      <c r="CJ1003" s="162" t="n">
        <v>1</v>
      </c>
      <c r="CK1003" s="162" t="n">
        <v>1</v>
      </c>
      <c r="CL1003" s="162" t="n">
        <v>1</v>
      </c>
      <c r="CM1003" s="162" t="n">
        <v>1</v>
      </c>
      <c r="CN1003" s="162" t="n">
        <v>1</v>
      </c>
      <c r="CO1003" s="162" t="n">
        <v>1</v>
      </c>
      <c r="CP1003" s="162" t="n">
        <v>1</v>
      </c>
      <c r="CQ1003" s="162" t="n">
        <v>1</v>
      </c>
      <c r="CR1003" s="162" t="n">
        <v>1</v>
      </c>
      <c r="CS1003" s="162" t="n">
        <v>1</v>
      </c>
      <c r="CT1003" s="162" t="n">
        <v>1</v>
      </c>
      <c r="CU1003" s="162" t="n">
        <v>1</v>
      </c>
      <c r="CV1003" s="162" t="n">
        <v>1</v>
      </c>
      <c r="CW1003" s="162" t="n">
        <v>1</v>
      </c>
      <c r="CX1003" s="162" t="n">
        <v>1</v>
      </c>
      <c r="CY1003" s="162" t="n">
        <v>1</v>
      </c>
      <c r="CZ1003" s="162" t="n">
        <v>1</v>
      </c>
      <c r="DA1003" s="162" t="n">
        <v>1</v>
      </c>
      <c r="DB1003" s="162" t="n">
        <v>1</v>
      </c>
      <c r="DC1003" s="162" t="n">
        <v>1</v>
      </c>
      <c r="DD1003" s="162" t="n">
        <v>1</v>
      </c>
      <c r="DE1003" s="162" t="n">
        <v>1</v>
      </c>
      <c r="DF1003" s="162" t="n">
        <v>1</v>
      </c>
      <c r="DG1003" s="162" t="n">
        <v>1</v>
      </c>
      <c r="DH1003" s="162" t="n">
        <v>1</v>
      </c>
      <c r="DI1003" s="162" t="n">
        <v>1</v>
      </c>
      <c r="DJ1003" s="162" t="n">
        <v>1</v>
      </c>
      <c r="DK1003" s="162" t="n">
        <v>1</v>
      </c>
      <c r="DL1003" s="162" t="n">
        <v>1</v>
      </c>
      <c r="DM1003" s="162" t="n">
        <v>1</v>
      </c>
      <c r="DN1003" s="162" t="n">
        <v>1</v>
      </c>
      <c r="DO1003" s="162" t="n">
        <v>1</v>
      </c>
      <c r="DP1003" s="162" t="n">
        <v>1</v>
      </c>
      <c r="DQ1003" s="162" t="n">
        <v>1</v>
      </c>
      <c r="DR1003" s="162" t="n">
        <v>1</v>
      </c>
      <c r="DS1003" s="162" t="n">
        <v>1</v>
      </c>
      <c r="DT1003" s="162" t="n">
        <v>1</v>
      </c>
      <c r="DU1003" s="162" t="n">
        <v>1</v>
      </c>
      <c r="DV1003" s="162" t="n">
        <v>1</v>
      </c>
      <c r="DW1003" s="162" t="n">
        <v>1</v>
      </c>
      <c r="DX1003" s="162" t="n">
        <v>1</v>
      </c>
      <c r="DY1003" s="162" t="n">
        <v>1</v>
      </c>
      <c r="DZ1003" s="162" t="n">
        <v>1</v>
      </c>
      <c r="EA1003" s="162" t="n">
        <v>1</v>
      </c>
      <c r="EB1003" s="162" t="n">
        <v>1</v>
      </c>
      <c r="EC1003" s="162" t="n">
        <v>1</v>
      </c>
      <c r="ED1003" s="162" t="n">
        <v>1</v>
      </c>
      <c r="EE1003" s="162" t="n">
        <v>1</v>
      </c>
      <c r="EF1003" s="162" t="n">
        <v>1</v>
      </c>
      <c r="EG1003" s="162" t="n">
        <v>1</v>
      </c>
      <c r="EH1003" s="162" t="n">
        <v>1</v>
      </c>
      <c r="EI1003" s="162" t="n">
        <v>1</v>
      </c>
      <c r="EJ1003" s="162" t="n">
        <v>1</v>
      </c>
      <c r="EK1003" s="162" t="n">
        <v>1</v>
      </c>
      <c r="EL1003" s="162" t="n">
        <v>1</v>
      </c>
      <c r="EM1003" s="162" t="n">
        <v>1</v>
      </c>
      <c r="EN1003" s="162" t="n">
        <v>1</v>
      </c>
      <c r="EO1003" s="162" t="n">
        <v>1</v>
      </c>
      <c r="EP1003" s="162" t="n">
        <v>1</v>
      </c>
      <c r="EQ1003" s="162" t="n">
        <v>1</v>
      </c>
      <c r="ER1003" s="162" t="n">
        <v>1</v>
      </c>
      <c r="ES1003" s="162" t="n">
        <v>1</v>
      </c>
      <c r="ET1003" s="162" t="n">
        <v>1</v>
      </c>
      <c r="EU1003" s="162" t="n">
        <v>1</v>
      </c>
      <c r="EV1003" s="162" t="n">
        <v>1</v>
      </c>
      <c r="EW1003" s="162" t="n">
        <v>1</v>
      </c>
      <c r="EX1003" s="162" t="n">
        <v>1</v>
      </c>
      <c r="EY1003" s="162" t="n">
        <v>1</v>
      </c>
      <c r="EZ1003" s="162" t="n">
        <v>1</v>
      </c>
      <c r="FA1003" s="162" t="n">
        <v>1</v>
      </c>
      <c r="FB1003" s="162" t="n">
        <v>1</v>
      </c>
      <c r="FC1003" s="162" t="n">
        <v>1</v>
      </c>
      <c r="FD1003" s="162" t="n">
        <v>1</v>
      </c>
      <c r="FE1003" s="162" t="n">
        <v>1</v>
      </c>
      <c r="FF1003" s="162" t="n">
        <v>1</v>
      </c>
      <c r="FG1003" s="162" t="n">
        <v>1</v>
      </c>
      <c r="FH1003" s="162" t="n">
        <v>1</v>
      </c>
      <c r="FI1003" s="162" t="n">
        <v>1</v>
      </c>
      <c r="FJ1003" s="162" t="n">
        <v>1</v>
      </c>
      <c r="FK1003" s="162" t="n">
        <v>1</v>
      </c>
      <c r="FL1003" s="162" t="n">
        <v>1</v>
      </c>
      <c r="FM1003" s="162" t="n">
        <v>1</v>
      </c>
      <c r="FN1003" s="162" t="n">
        <v>1</v>
      </c>
      <c r="FO1003" s="162" t="n">
        <v>1</v>
      </c>
      <c r="FP1003" s="162" t="n">
        <v>1</v>
      </c>
      <c r="FQ1003" s="162" t="n">
        <v>1</v>
      </c>
      <c r="FR1003" s="162" t="n">
        <v>1</v>
      </c>
      <c r="FS1003" s="162" t="n">
        <v>1</v>
      </c>
      <c r="FT1003" s="162" t="n">
        <v>1</v>
      </c>
      <c r="FU1003" s="162" t="n">
        <v>1</v>
      </c>
      <c r="FV1003" s="162" t="n">
        <v>1</v>
      </c>
      <c r="FW1003" s="162" t="n">
        <v>1</v>
      </c>
      <c r="FX1003" s="162" t="n">
        <v>1</v>
      </c>
      <c r="FY1003" s="162" t="n">
        <v>1</v>
      </c>
      <c r="FZ1003" s="162" t="n">
        <v>1</v>
      </c>
      <c r="GA1003" s="162" t="n">
        <v>1</v>
      </c>
      <c r="GB1003" s="162" t="n">
        <v>1</v>
      </c>
      <c r="GC1003" s="162" t="n">
        <v>1</v>
      </c>
      <c r="GD1003" s="162" t="n">
        <v>1</v>
      </c>
      <c r="GE1003" s="162" t="n">
        <v>1</v>
      </c>
      <c r="GF1003" s="162" t="n">
        <v>1</v>
      </c>
      <c r="GG1003" s="162" t="n">
        <v>1</v>
      </c>
      <c r="GH1003" s="162" t="n">
        <v>1</v>
      </c>
      <c r="GI1003" s="162" t="n">
        <v>1</v>
      </c>
      <c r="GJ1003" s="162" t="n">
        <v>1</v>
      </c>
      <c r="GK1003" s="162" t="n">
        <v>1</v>
      </c>
      <c r="GL1003" s="162" t="n">
        <v>1</v>
      </c>
      <c r="GM1003" s="162" t="n">
        <v>1</v>
      </c>
      <c r="GN1003" s="162" t="n">
        <v>1</v>
      </c>
      <c r="GO1003" s="162" t="n">
        <v>1</v>
      </c>
      <c r="GP1003" s="162" t="n">
        <v>1</v>
      </c>
      <c r="GQ1003" s="162" t="n">
        <v>1</v>
      </c>
      <c r="GR1003" s="162" t="n">
        <v>1</v>
      </c>
      <c r="GS1003" s="162" t="n">
        <v>1</v>
      </c>
      <c r="GT1003" s="162" t="n">
        <v>1</v>
      </c>
      <c r="GU1003" s="162" t="n">
        <v>1</v>
      </c>
      <c r="GV1003" s="162" t="n">
        <v>1</v>
      </c>
      <c r="GW1003" s="162" t="n">
        <v>1</v>
      </c>
      <c r="GX1003" s="162" t="n">
        <v>1</v>
      </c>
      <c r="GY1003" s="162" t="n">
        <v>1</v>
      </c>
      <c r="GZ1003" s="162" t="n">
        <v>1</v>
      </c>
      <c r="HA1003" s="162" t="n">
        <v>1</v>
      </c>
    </row>
    <row r="1004" customFormat="false" ht="15" hidden="false" customHeight="true" outlineLevel="0" collapsed="false">
      <c r="A1004" s="267" t="s">
        <v>631</v>
      </c>
      <c r="B1004" s="268"/>
      <c r="C1004" s="268"/>
      <c r="D1004" s="268"/>
      <c r="E1004" s="269"/>
      <c r="F1004" s="19" t="s">
        <v>648</v>
      </c>
      <c r="G1004" s="269" t="s">
        <v>12</v>
      </c>
      <c r="J1004" s="162" t="n">
        <v>1</v>
      </c>
      <c r="K1004" s="162" t="n">
        <v>1</v>
      </c>
      <c r="L1004" s="162" t="n">
        <v>1</v>
      </c>
      <c r="M1004" s="162" t="n">
        <v>1</v>
      </c>
      <c r="N1004" s="162" t="n">
        <v>1</v>
      </c>
      <c r="O1004" s="162" t="n">
        <v>1</v>
      </c>
      <c r="P1004" s="162" t="n">
        <v>1</v>
      </c>
      <c r="Q1004" s="162" t="n">
        <v>1</v>
      </c>
      <c r="R1004" s="162" t="n">
        <v>1</v>
      </c>
      <c r="S1004" s="162" t="n">
        <v>1</v>
      </c>
      <c r="T1004" s="162" t="n">
        <v>1</v>
      </c>
      <c r="U1004" s="162" t="n">
        <v>1</v>
      </c>
      <c r="V1004" s="162" t="n">
        <v>1</v>
      </c>
      <c r="W1004" s="162" t="n">
        <v>1</v>
      </c>
      <c r="X1004" s="162" t="n">
        <v>1</v>
      </c>
      <c r="Y1004" s="162" t="n">
        <v>1</v>
      </c>
      <c r="Z1004" s="162" t="n">
        <v>1</v>
      </c>
      <c r="AA1004" s="162" t="n">
        <v>1</v>
      </c>
      <c r="AB1004" s="162" t="n">
        <v>1</v>
      </c>
      <c r="AC1004" s="162" t="n">
        <v>1</v>
      </c>
      <c r="AD1004" s="162" t="n">
        <v>1</v>
      </c>
      <c r="AE1004" s="162" t="n">
        <v>1</v>
      </c>
      <c r="AF1004" s="162" t="n">
        <v>1</v>
      </c>
      <c r="AG1004" s="162" t="n">
        <v>1</v>
      </c>
      <c r="AH1004" s="162" t="n">
        <v>1</v>
      </c>
      <c r="AI1004" s="162" t="n">
        <v>1</v>
      </c>
      <c r="AJ1004" s="162" t="n">
        <v>1</v>
      </c>
      <c r="AK1004" s="162" t="n">
        <v>1</v>
      </c>
      <c r="AL1004" s="162" t="n">
        <v>1</v>
      </c>
      <c r="AM1004" s="162" t="n">
        <v>1</v>
      </c>
      <c r="AN1004" s="162" t="n">
        <v>1</v>
      </c>
      <c r="AO1004" s="162" t="n">
        <v>1</v>
      </c>
      <c r="AP1004" s="162" t="n">
        <v>1</v>
      </c>
      <c r="AQ1004" s="162" t="n">
        <v>1</v>
      </c>
      <c r="AR1004" s="162" t="n">
        <v>1</v>
      </c>
      <c r="AS1004" s="162" t="n">
        <v>1</v>
      </c>
      <c r="AT1004" s="162" t="n">
        <v>1</v>
      </c>
      <c r="AU1004" s="162" t="n">
        <v>1</v>
      </c>
      <c r="AV1004" s="162" t="n">
        <v>1</v>
      </c>
      <c r="AW1004" s="162" t="n">
        <v>1</v>
      </c>
      <c r="AX1004" s="162" t="n">
        <v>1</v>
      </c>
      <c r="AY1004" s="162" t="n">
        <v>1</v>
      </c>
      <c r="AZ1004" s="162" t="n">
        <v>1</v>
      </c>
      <c r="BA1004" s="162" t="n">
        <v>1</v>
      </c>
      <c r="BB1004" s="162" t="n">
        <v>1</v>
      </c>
      <c r="BC1004" s="162" t="n">
        <v>1</v>
      </c>
      <c r="BD1004" s="162" t="n">
        <v>1</v>
      </c>
      <c r="BE1004" s="162" t="n">
        <v>1</v>
      </c>
      <c r="BF1004" s="162" t="n">
        <v>1</v>
      </c>
      <c r="BG1004" s="162" t="n">
        <v>1</v>
      </c>
      <c r="BH1004" s="162" t="n">
        <v>1</v>
      </c>
      <c r="BI1004" s="162" t="n">
        <v>1</v>
      </c>
      <c r="BJ1004" s="162" t="n">
        <v>1</v>
      </c>
      <c r="BK1004" s="162" t="n">
        <v>1</v>
      </c>
      <c r="BL1004" s="162" t="n">
        <v>1</v>
      </c>
      <c r="BM1004" s="162" t="n">
        <v>1</v>
      </c>
      <c r="BN1004" s="162" t="n">
        <v>1</v>
      </c>
      <c r="BO1004" s="162" t="n">
        <v>1</v>
      </c>
      <c r="BP1004" s="162" t="n">
        <v>1</v>
      </c>
      <c r="BQ1004" s="162" t="n">
        <v>1</v>
      </c>
      <c r="BR1004" s="162" t="n">
        <v>1</v>
      </c>
      <c r="BS1004" s="162" t="n">
        <v>1</v>
      </c>
      <c r="BT1004" s="162" t="n">
        <v>1</v>
      </c>
      <c r="BU1004" s="162" t="n">
        <v>1</v>
      </c>
      <c r="BV1004" s="162" t="n">
        <v>1</v>
      </c>
      <c r="BW1004" s="162" t="n">
        <v>1</v>
      </c>
      <c r="BX1004" s="162" t="n">
        <v>1</v>
      </c>
      <c r="BY1004" s="162" t="n">
        <v>1</v>
      </c>
      <c r="BZ1004" s="162" t="n">
        <v>1</v>
      </c>
      <c r="CA1004" s="162" t="n">
        <v>1</v>
      </c>
      <c r="CB1004" s="162" t="n">
        <v>1</v>
      </c>
      <c r="CC1004" s="162" t="n">
        <v>1</v>
      </c>
      <c r="CD1004" s="162" t="n">
        <v>1</v>
      </c>
      <c r="CE1004" s="162" t="n">
        <v>1</v>
      </c>
      <c r="CF1004" s="162" t="n">
        <v>1</v>
      </c>
      <c r="CG1004" s="162" t="n">
        <v>1</v>
      </c>
      <c r="CH1004" s="162" t="n">
        <v>1</v>
      </c>
      <c r="CI1004" s="162" t="n">
        <v>1</v>
      </c>
      <c r="CJ1004" s="162" t="n">
        <v>1</v>
      </c>
      <c r="CK1004" s="162" t="n">
        <v>1</v>
      </c>
      <c r="CL1004" s="162" t="n">
        <v>1</v>
      </c>
      <c r="CM1004" s="162" t="n">
        <v>1</v>
      </c>
      <c r="CN1004" s="162" t="n">
        <v>1</v>
      </c>
      <c r="CO1004" s="162" t="n">
        <v>1</v>
      </c>
      <c r="CP1004" s="162" t="n">
        <v>1</v>
      </c>
      <c r="CQ1004" s="162" t="n">
        <v>1</v>
      </c>
      <c r="CR1004" s="162" t="n">
        <v>1</v>
      </c>
      <c r="CS1004" s="162" t="n">
        <v>1</v>
      </c>
      <c r="CT1004" s="162" t="n">
        <v>1</v>
      </c>
      <c r="CU1004" s="162" t="n">
        <v>1</v>
      </c>
      <c r="CV1004" s="162" t="n">
        <v>1</v>
      </c>
      <c r="CW1004" s="162" t="n">
        <v>1</v>
      </c>
      <c r="CX1004" s="162" t="n">
        <v>1</v>
      </c>
      <c r="CY1004" s="162" t="n">
        <v>1</v>
      </c>
      <c r="CZ1004" s="162" t="n">
        <v>1</v>
      </c>
      <c r="DA1004" s="162" t="n">
        <v>1</v>
      </c>
      <c r="DB1004" s="162" t="n">
        <v>1</v>
      </c>
      <c r="DC1004" s="162" t="n">
        <v>1</v>
      </c>
      <c r="DD1004" s="162" t="n">
        <v>1</v>
      </c>
      <c r="DE1004" s="162" t="n">
        <v>1</v>
      </c>
      <c r="DF1004" s="162" t="n">
        <v>1</v>
      </c>
      <c r="DG1004" s="162" t="n">
        <v>1</v>
      </c>
      <c r="DH1004" s="162" t="n">
        <v>1</v>
      </c>
      <c r="DI1004" s="162" t="n">
        <v>1</v>
      </c>
      <c r="DJ1004" s="162" t="n">
        <v>1</v>
      </c>
      <c r="DK1004" s="162" t="n">
        <v>1</v>
      </c>
      <c r="DL1004" s="162" t="n">
        <v>1</v>
      </c>
      <c r="DM1004" s="162" t="n">
        <v>1</v>
      </c>
      <c r="DN1004" s="162" t="n">
        <v>1</v>
      </c>
      <c r="DO1004" s="162" t="n">
        <v>1</v>
      </c>
      <c r="DP1004" s="162" t="n">
        <v>1</v>
      </c>
      <c r="DQ1004" s="162" t="n">
        <v>1</v>
      </c>
      <c r="DR1004" s="162" t="n">
        <v>1</v>
      </c>
      <c r="DS1004" s="162" t="n">
        <v>1</v>
      </c>
      <c r="DT1004" s="162" t="n">
        <v>1</v>
      </c>
      <c r="DU1004" s="162" t="n">
        <v>1</v>
      </c>
      <c r="DV1004" s="162" t="n">
        <v>1</v>
      </c>
      <c r="DW1004" s="162" t="n">
        <v>1</v>
      </c>
      <c r="DX1004" s="162" t="n">
        <v>1</v>
      </c>
      <c r="DY1004" s="162" t="n">
        <v>1</v>
      </c>
      <c r="DZ1004" s="162" t="n">
        <v>1</v>
      </c>
      <c r="EA1004" s="162" t="n">
        <v>1</v>
      </c>
      <c r="EB1004" s="162" t="n">
        <v>1</v>
      </c>
      <c r="EC1004" s="162" t="n">
        <v>1</v>
      </c>
      <c r="ED1004" s="162" t="n">
        <v>1</v>
      </c>
      <c r="EE1004" s="162" t="n">
        <v>1</v>
      </c>
      <c r="EF1004" s="162" t="n">
        <v>1</v>
      </c>
      <c r="EG1004" s="162" t="n">
        <v>1</v>
      </c>
      <c r="EH1004" s="162" t="n">
        <v>1</v>
      </c>
      <c r="EI1004" s="162" t="n">
        <v>1</v>
      </c>
      <c r="EJ1004" s="162" t="n">
        <v>1</v>
      </c>
      <c r="EK1004" s="162" t="n">
        <v>1</v>
      </c>
      <c r="EL1004" s="162" t="n">
        <v>1</v>
      </c>
      <c r="EM1004" s="162" t="n">
        <v>1</v>
      </c>
      <c r="EN1004" s="162" t="n">
        <v>1</v>
      </c>
      <c r="EO1004" s="162" t="n">
        <v>1</v>
      </c>
      <c r="EP1004" s="162" t="n">
        <v>1</v>
      </c>
      <c r="EQ1004" s="162" t="n">
        <v>1</v>
      </c>
      <c r="ER1004" s="162" t="n">
        <v>1</v>
      </c>
      <c r="ES1004" s="162" t="n">
        <v>1</v>
      </c>
      <c r="ET1004" s="162" t="n">
        <v>1</v>
      </c>
      <c r="EU1004" s="162" t="n">
        <v>1</v>
      </c>
      <c r="EV1004" s="162" t="n">
        <v>1</v>
      </c>
      <c r="EW1004" s="162" t="n">
        <v>1</v>
      </c>
      <c r="EX1004" s="162" t="n">
        <v>1</v>
      </c>
      <c r="EY1004" s="162" t="n">
        <v>1</v>
      </c>
      <c r="EZ1004" s="162" t="n">
        <v>1</v>
      </c>
      <c r="FA1004" s="162" t="n">
        <v>1</v>
      </c>
      <c r="FB1004" s="162" t="n">
        <v>1</v>
      </c>
      <c r="FC1004" s="162" t="n">
        <v>1</v>
      </c>
      <c r="FD1004" s="162" t="n">
        <v>1</v>
      </c>
      <c r="FE1004" s="162" t="n">
        <v>1</v>
      </c>
      <c r="FF1004" s="162" t="n">
        <v>1</v>
      </c>
      <c r="FG1004" s="162" t="n">
        <v>1</v>
      </c>
      <c r="FH1004" s="162" t="n">
        <v>1</v>
      </c>
      <c r="FI1004" s="162" t="n">
        <v>1</v>
      </c>
      <c r="FJ1004" s="162" t="n">
        <v>1</v>
      </c>
      <c r="FK1004" s="162" t="n">
        <v>1</v>
      </c>
      <c r="FL1004" s="162" t="n">
        <v>1</v>
      </c>
      <c r="FM1004" s="162" t="n">
        <v>1</v>
      </c>
      <c r="FN1004" s="162" t="n">
        <v>1</v>
      </c>
      <c r="FO1004" s="162" t="n">
        <v>1</v>
      </c>
      <c r="FP1004" s="162" t="n">
        <v>1</v>
      </c>
      <c r="FQ1004" s="162" t="n">
        <v>1</v>
      </c>
      <c r="FR1004" s="162" t="n">
        <v>1</v>
      </c>
      <c r="FS1004" s="162" t="n">
        <v>1</v>
      </c>
      <c r="FT1004" s="162" t="n">
        <v>1</v>
      </c>
      <c r="FU1004" s="162" t="n">
        <v>1</v>
      </c>
      <c r="FV1004" s="162" t="n">
        <v>1</v>
      </c>
      <c r="FW1004" s="162" t="n">
        <v>1</v>
      </c>
      <c r="FX1004" s="162" t="n">
        <v>1</v>
      </c>
      <c r="FY1004" s="162" t="n">
        <v>1</v>
      </c>
      <c r="FZ1004" s="162" t="n">
        <v>1</v>
      </c>
      <c r="GA1004" s="162" t="n">
        <v>1</v>
      </c>
      <c r="GB1004" s="162" t="n">
        <v>1</v>
      </c>
      <c r="GC1004" s="162" t="n">
        <v>1</v>
      </c>
      <c r="GD1004" s="162" t="n">
        <v>1</v>
      </c>
      <c r="GE1004" s="162" t="n">
        <v>1</v>
      </c>
      <c r="GF1004" s="162" t="n">
        <v>1</v>
      </c>
      <c r="GG1004" s="162" t="n">
        <v>1</v>
      </c>
      <c r="GH1004" s="162" t="n">
        <v>1</v>
      </c>
      <c r="GI1004" s="162" t="n">
        <v>1</v>
      </c>
      <c r="GJ1004" s="162" t="n">
        <v>1</v>
      </c>
      <c r="GK1004" s="162" t="n">
        <v>1</v>
      </c>
      <c r="GL1004" s="162" t="n">
        <v>1</v>
      </c>
      <c r="GM1004" s="162" t="n">
        <v>1</v>
      </c>
      <c r="GN1004" s="162" t="n">
        <v>1</v>
      </c>
      <c r="GO1004" s="162" t="n">
        <v>1</v>
      </c>
      <c r="GP1004" s="162" t="n">
        <v>1</v>
      </c>
      <c r="GQ1004" s="162" t="n">
        <v>1</v>
      </c>
      <c r="GR1004" s="162" t="n">
        <v>1</v>
      </c>
      <c r="GS1004" s="162" t="n">
        <v>1</v>
      </c>
      <c r="GT1004" s="162" t="n">
        <v>1</v>
      </c>
      <c r="GU1004" s="162" t="n">
        <v>1</v>
      </c>
      <c r="GV1004" s="162" t="n">
        <v>1</v>
      </c>
      <c r="GW1004" s="162" t="n">
        <v>1</v>
      </c>
      <c r="GX1004" s="162" t="n">
        <v>1</v>
      </c>
      <c r="GY1004" s="162" t="n">
        <v>1</v>
      </c>
      <c r="GZ1004" s="162" t="n">
        <v>1</v>
      </c>
      <c r="HA1004" s="162" t="n">
        <v>1</v>
      </c>
    </row>
    <row r="1005" customFormat="false" ht="15" hidden="false" customHeight="true" outlineLevel="0" collapsed="false">
      <c r="A1005" s="267" t="s">
        <v>631</v>
      </c>
      <c r="B1005" s="268"/>
      <c r="C1005" s="268"/>
      <c r="D1005" s="268"/>
      <c r="E1005" s="269"/>
      <c r="F1005" s="19" t="s">
        <v>649</v>
      </c>
      <c r="G1005" s="269" t="s">
        <v>12</v>
      </c>
      <c r="J1005" s="162" t="n">
        <v>1</v>
      </c>
      <c r="K1005" s="162" t="n">
        <v>1</v>
      </c>
      <c r="L1005" s="162" t="n">
        <v>1</v>
      </c>
      <c r="M1005" s="162" t="n">
        <v>1</v>
      </c>
      <c r="N1005" s="162" t="n">
        <v>1</v>
      </c>
      <c r="O1005" s="162" t="n">
        <v>1</v>
      </c>
      <c r="P1005" s="162" t="n">
        <v>1</v>
      </c>
      <c r="Q1005" s="162" t="n">
        <v>1</v>
      </c>
      <c r="R1005" s="162" t="n">
        <v>1</v>
      </c>
      <c r="S1005" s="162" t="n">
        <v>1</v>
      </c>
      <c r="T1005" s="162" t="n">
        <v>1</v>
      </c>
      <c r="U1005" s="162" t="n">
        <v>1</v>
      </c>
      <c r="V1005" s="162" t="n">
        <v>1</v>
      </c>
      <c r="W1005" s="162" t="n">
        <v>1</v>
      </c>
      <c r="X1005" s="162" t="n">
        <v>1</v>
      </c>
      <c r="Y1005" s="162" t="n">
        <v>1</v>
      </c>
      <c r="Z1005" s="162" t="n">
        <v>1</v>
      </c>
      <c r="AA1005" s="162" t="n">
        <v>1</v>
      </c>
      <c r="AB1005" s="162" t="n">
        <v>1</v>
      </c>
      <c r="AC1005" s="162" t="n">
        <v>1</v>
      </c>
      <c r="AD1005" s="162" t="n">
        <v>1</v>
      </c>
      <c r="AE1005" s="162" t="n">
        <v>1</v>
      </c>
      <c r="AF1005" s="162" t="n">
        <v>1</v>
      </c>
      <c r="AG1005" s="162" t="n">
        <v>1</v>
      </c>
      <c r="AH1005" s="162" t="n">
        <v>1</v>
      </c>
      <c r="AI1005" s="162" t="n">
        <v>1</v>
      </c>
      <c r="AJ1005" s="162" t="n">
        <v>1</v>
      </c>
      <c r="AK1005" s="162" t="n">
        <v>1</v>
      </c>
      <c r="AL1005" s="162" t="n">
        <v>1</v>
      </c>
      <c r="AM1005" s="162" t="n">
        <v>1</v>
      </c>
      <c r="AN1005" s="162" t="n">
        <v>1</v>
      </c>
      <c r="AO1005" s="162" t="n">
        <v>1</v>
      </c>
      <c r="AP1005" s="162" t="n">
        <v>1</v>
      </c>
      <c r="AQ1005" s="162" t="n">
        <v>1</v>
      </c>
      <c r="AR1005" s="162" t="n">
        <v>1</v>
      </c>
      <c r="AS1005" s="162" t="n">
        <v>1</v>
      </c>
      <c r="AT1005" s="162" t="n">
        <v>1</v>
      </c>
      <c r="AU1005" s="162" t="n">
        <v>1</v>
      </c>
      <c r="AV1005" s="162" t="n">
        <v>1</v>
      </c>
      <c r="AW1005" s="162" t="n">
        <v>1</v>
      </c>
      <c r="AX1005" s="162" t="n">
        <v>1</v>
      </c>
      <c r="AY1005" s="162" t="n">
        <v>1</v>
      </c>
      <c r="AZ1005" s="162" t="n">
        <v>1</v>
      </c>
      <c r="BA1005" s="162" t="n">
        <v>1</v>
      </c>
      <c r="BB1005" s="162" t="n">
        <v>1</v>
      </c>
      <c r="BC1005" s="162" t="n">
        <v>1</v>
      </c>
      <c r="BD1005" s="162" t="n">
        <v>1</v>
      </c>
      <c r="BE1005" s="162" t="n">
        <v>1</v>
      </c>
      <c r="BF1005" s="162" t="n">
        <v>1</v>
      </c>
      <c r="BG1005" s="162" t="n">
        <v>1</v>
      </c>
      <c r="BH1005" s="162" t="n">
        <v>1</v>
      </c>
      <c r="BI1005" s="162" t="n">
        <v>1</v>
      </c>
      <c r="BJ1005" s="162" t="n">
        <v>1</v>
      </c>
      <c r="BK1005" s="162" t="n">
        <v>1</v>
      </c>
      <c r="BL1005" s="162" t="n">
        <v>1</v>
      </c>
      <c r="BM1005" s="162" t="n">
        <v>1</v>
      </c>
      <c r="BN1005" s="162" t="n">
        <v>1</v>
      </c>
      <c r="BO1005" s="162" t="n">
        <v>1</v>
      </c>
      <c r="BP1005" s="162" t="n">
        <v>1</v>
      </c>
      <c r="BQ1005" s="162" t="n">
        <v>1</v>
      </c>
      <c r="BR1005" s="162" t="n">
        <v>1</v>
      </c>
      <c r="BS1005" s="162" t="n">
        <v>1</v>
      </c>
      <c r="BT1005" s="162" t="n">
        <v>1</v>
      </c>
      <c r="BU1005" s="162" t="n">
        <v>1</v>
      </c>
      <c r="BV1005" s="162" t="n">
        <v>1</v>
      </c>
      <c r="BW1005" s="162" t="n">
        <v>1</v>
      </c>
      <c r="BX1005" s="162" t="n">
        <v>1</v>
      </c>
      <c r="BY1005" s="162" t="n">
        <v>1</v>
      </c>
      <c r="BZ1005" s="162" t="n">
        <v>1</v>
      </c>
      <c r="CA1005" s="162" t="n">
        <v>1</v>
      </c>
      <c r="CB1005" s="162" t="n">
        <v>1</v>
      </c>
      <c r="CC1005" s="162" t="n">
        <v>1</v>
      </c>
      <c r="CD1005" s="162" t="n">
        <v>1</v>
      </c>
      <c r="CE1005" s="162" t="n">
        <v>1</v>
      </c>
      <c r="CF1005" s="162" t="n">
        <v>1</v>
      </c>
      <c r="CG1005" s="162" t="n">
        <v>1</v>
      </c>
      <c r="CH1005" s="162" t="n">
        <v>1</v>
      </c>
      <c r="CI1005" s="162" t="n">
        <v>1</v>
      </c>
      <c r="CJ1005" s="162" t="n">
        <v>1</v>
      </c>
      <c r="CK1005" s="162" t="n">
        <v>1</v>
      </c>
      <c r="CL1005" s="162" t="n">
        <v>1</v>
      </c>
      <c r="CM1005" s="162" t="n">
        <v>1</v>
      </c>
      <c r="CN1005" s="162" t="n">
        <v>1</v>
      </c>
      <c r="CO1005" s="162" t="n">
        <v>1</v>
      </c>
      <c r="CP1005" s="162" t="n">
        <v>1</v>
      </c>
      <c r="CQ1005" s="162" t="n">
        <v>1</v>
      </c>
      <c r="CR1005" s="162" t="n">
        <v>1</v>
      </c>
      <c r="CS1005" s="162" t="n">
        <v>1</v>
      </c>
      <c r="CT1005" s="162" t="n">
        <v>1</v>
      </c>
      <c r="CU1005" s="162" t="n">
        <v>1</v>
      </c>
      <c r="CV1005" s="162" t="n">
        <v>1</v>
      </c>
      <c r="CW1005" s="162" t="n">
        <v>1</v>
      </c>
      <c r="CX1005" s="162" t="n">
        <v>1</v>
      </c>
      <c r="CY1005" s="162" t="n">
        <v>1</v>
      </c>
      <c r="CZ1005" s="162" t="n">
        <v>1</v>
      </c>
      <c r="DA1005" s="162" t="n">
        <v>1</v>
      </c>
      <c r="DB1005" s="162" t="n">
        <v>1</v>
      </c>
      <c r="DC1005" s="162" t="n">
        <v>1</v>
      </c>
      <c r="DD1005" s="162" t="n">
        <v>1</v>
      </c>
      <c r="DE1005" s="162" t="n">
        <v>1</v>
      </c>
      <c r="DF1005" s="162" t="n">
        <v>1</v>
      </c>
      <c r="DG1005" s="162" t="n">
        <v>1</v>
      </c>
      <c r="DH1005" s="162" t="n">
        <v>1</v>
      </c>
      <c r="DI1005" s="162" t="n">
        <v>1</v>
      </c>
      <c r="DJ1005" s="162" t="n">
        <v>1</v>
      </c>
      <c r="DK1005" s="162" t="n">
        <v>1</v>
      </c>
      <c r="DL1005" s="162" t="n">
        <v>1</v>
      </c>
      <c r="DM1005" s="162" t="n">
        <v>1</v>
      </c>
      <c r="DN1005" s="162" t="n">
        <v>1</v>
      </c>
      <c r="DO1005" s="162" t="n">
        <v>1</v>
      </c>
      <c r="DP1005" s="162" t="n">
        <v>1</v>
      </c>
      <c r="DQ1005" s="162" t="n">
        <v>1</v>
      </c>
      <c r="DR1005" s="162" t="n">
        <v>1</v>
      </c>
      <c r="DS1005" s="162" t="n">
        <v>1</v>
      </c>
      <c r="DT1005" s="162" t="n">
        <v>1</v>
      </c>
      <c r="DU1005" s="162" t="n">
        <v>1</v>
      </c>
      <c r="DV1005" s="162" t="n">
        <v>1</v>
      </c>
      <c r="DW1005" s="162" t="n">
        <v>1</v>
      </c>
      <c r="DX1005" s="162" t="n">
        <v>1</v>
      </c>
      <c r="DY1005" s="162" t="n">
        <v>1</v>
      </c>
      <c r="DZ1005" s="162" t="n">
        <v>1</v>
      </c>
      <c r="EA1005" s="162" t="n">
        <v>1</v>
      </c>
      <c r="EB1005" s="162" t="n">
        <v>1</v>
      </c>
      <c r="EC1005" s="162" t="n">
        <v>1</v>
      </c>
      <c r="ED1005" s="162" t="n">
        <v>1</v>
      </c>
      <c r="EE1005" s="162" t="n">
        <v>1</v>
      </c>
      <c r="EF1005" s="162" t="n">
        <v>1</v>
      </c>
      <c r="EG1005" s="162" t="n">
        <v>1</v>
      </c>
      <c r="EH1005" s="162" t="n">
        <v>1</v>
      </c>
      <c r="EI1005" s="162" t="n">
        <v>1</v>
      </c>
      <c r="EJ1005" s="162" t="n">
        <v>1</v>
      </c>
      <c r="EK1005" s="162" t="n">
        <v>1</v>
      </c>
      <c r="EL1005" s="162" t="n">
        <v>1</v>
      </c>
      <c r="EM1005" s="162" t="n">
        <v>1</v>
      </c>
      <c r="EN1005" s="162" t="n">
        <v>1</v>
      </c>
      <c r="EO1005" s="162" t="n">
        <v>1</v>
      </c>
      <c r="EP1005" s="162" t="n">
        <v>1</v>
      </c>
      <c r="EQ1005" s="162" t="n">
        <v>1</v>
      </c>
      <c r="ER1005" s="162" t="n">
        <v>1</v>
      </c>
      <c r="ES1005" s="162" t="n">
        <v>1</v>
      </c>
      <c r="ET1005" s="162" t="n">
        <v>1</v>
      </c>
      <c r="EU1005" s="162" t="n">
        <v>1</v>
      </c>
      <c r="EV1005" s="162" t="n">
        <v>1</v>
      </c>
      <c r="EW1005" s="162" t="n">
        <v>1</v>
      </c>
      <c r="EX1005" s="162" t="n">
        <v>1</v>
      </c>
      <c r="EY1005" s="162" t="n">
        <v>1</v>
      </c>
      <c r="EZ1005" s="162" t="n">
        <v>1</v>
      </c>
      <c r="FA1005" s="162" t="n">
        <v>1</v>
      </c>
      <c r="FB1005" s="162" t="n">
        <v>1</v>
      </c>
      <c r="FC1005" s="162" t="n">
        <v>1</v>
      </c>
      <c r="FD1005" s="162" t="n">
        <v>1</v>
      </c>
      <c r="FE1005" s="162" t="n">
        <v>1</v>
      </c>
      <c r="FF1005" s="162" t="n">
        <v>1</v>
      </c>
      <c r="FG1005" s="162" t="n">
        <v>1</v>
      </c>
      <c r="FH1005" s="162" t="n">
        <v>1</v>
      </c>
      <c r="FI1005" s="162" t="n">
        <v>1</v>
      </c>
      <c r="FJ1005" s="162" t="n">
        <v>1</v>
      </c>
      <c r="FK1005" s="162" t="n">
        <v>1</v>
      </c>
      <c r="FL1005" s="162" t="n">
        <v>1</v>
      </c>
      <c r="FM1005" s="162" t="n">
        <v>1</v>
      </c>
      <c r="FN1005" s="162" t="n">
        <v>1</v>
      </c>
      <c r="FO1005" s="162" t="n">
        <v>1</v>
      </c>
      <c r="FP1005" s="162" t="n">
        <v>1</v>
      </c>
      <c r="FQ1005" s="162" t="n">
        <v>1</v>
      </c>
      <c r="FR1005" s="162" t="n">
        <v>1</v>
      </c>
      <c r="FS1005" s="162" t="n">
        <v>1</v>
      </c>
      <c r="FT1005" s="162" t="n">
        <v>1</v>
      </c>
      <c r="FU1005" s="162" t="n">
        <v>1</v>
      </c>
      <c r="FV1005" s="162" t="n">
        <v>1</v>
      </c>
      <c r="FW1005" s="162" t="n">
        <v>1</v>
      </c>
      <c r="FX1005" s="162" t="n">
        <v>1</v>
      </c>
      <c r="FY1005" s="162" t="n">
        <v>1</v>
      </c>
      <c r="FZ1005" s="162" t="n">
        <v>1</v>
      </c>
      <c r="GA1005" s="162" t="n">
        <v>1</v>
      </c>
      <c r="GB1005" s="162" t="n">
        <v>1</v>
      </c>
      <c r="GC1005" s="162" t="n">
        <v>1</v>
      </c>
      <c r="GD1005" s="162" t="n">
        <v>1</v>
      </c>
      <c r="GE1005" s="162" t="n">
        <v>1</v>
      </c>
      <c r="GF1005" s="162" t="n">
        <v>1</v>
      </c>
      <c r="GG1005" s="162" t="n">
        <v>1</v>
      </c>
      <c r="GH1005" s="162" t="n">
        <v>1</v>
      </c>
      <c r="GI1005" s="162" t="n">
        <v>1</v>
      </c>
      <c r="GJ1005" s="162" t="n">
        <v>1</v>
      </c>
      <c r="GK1005" s="162" t="n">
        <v>1</v>
      </c>
      <c r="GL1005" s="162" t="n">
        <v>1</v>
      </c>
      <c r="GM1005" s="162" t="n">
        <v>1</v>
      </c>
      <c r="GN1005" s="162" t="n">
        <v>1</v>
      </c>
      <c r="GO1005" s="162" t="n">
        <v>1</v>
      </c>
      <c r="GP1005" s="162" t="n">
        <v>1</v>
      </c>
      <c r="GQ1005" s="162" t="n">
        <v>1</v>
      </c>
      <c r="GR1005" s="162" t="n">
        <v>1</v>
      </c>
      <c r="GS1005" s="162" t="n">
        <v>1</v>
      </c>
      <c r="GT1005" s="162" t="n">
        <v>1</v>
      </c>
      <c r="GU1005" s="162" t="n">
        <v>1</v>
      </c>
      <c r="GV1005" s="162" t="n">
        <v>1</v>
      </c>
      <c r="GW1005" s="162" t="n">
        <v>1</v>
      </c>
      <c r="GX1005" s="162" t="n">
        <v>1</v>
      </c>
      <c r="GY1005" s="162" t="n">
        <v>1</v>
      </c>
      <c r="GZ1005" s="162" t="n">
        <v>1</v>
      </c>
      <c r="HA1005" s="162" t="n">
        <v>1</v>
      </c>
    </row>
    <row r="1006" customFormat="false" ht="15" hidden="false" customHeight="true" outlineLevel="0" collapsed="false">
      <c r="A1006" s="267" t="s">
        <v>631</v>
      </c>
      <c r="B1006" s="268"/>
      <c r="C1006" s="268"/>
      <c r="D1006" s="268"/>
      <c r="E1006" s="269"/>
      <c r="F1006" s="19" t="s">
        <v>650</v>
      </c>
      <c r="G1006" s="269" t="s">
        <v>12</v>
      </c>
      <c r="J1006" s="162" t="n">
        <v>1</v>
      </c>
      <c r="K1006" s="162" t="n">
        <v>1</v>
      </c>
      <c r="L1006" s="162" t="n">
        <v>1</v>
      </c>
      <c r="M1006" s="162" t="n">
        <v>1</v>
      </c>
      <c r="N1006" s="162" t="n">
        <v>1</v>
      </c>
      <c r="O1006" s="162" t="n">
        <v>1</v>
      </c>
      <c r="P1006" s="162" t="n">
        <v>1</v>
      </c>
      <c r="Q1006" s="162" t="n">
        <v>1</v>
      </c>
      <c r="R1006" s="162" t="n">
        <v>1</v>
      </c>
      <c r="S1006" s="162" t="n">
        <v>1</v>
      </c>
      <c r="T1006" s="162" t="n">
        <v>1</v>
      </c>
      <c r="U1006" s="162" t="n">
        <v>1</v>
      </c>
      <c r="V1006" s="162" t="n">
        <v>1</v>
      </c>
      <c r="W1006" s="162" t="n">
        <v>1</v>
      </c>
      <c r="X1006" s="162" t="n">
        <v>1</v>
      </c>
      <c r="Y1006" s="162" t="n">
        <v>1</v>
      </c>
      <c r="Z1006" s="162" t="n">
        <v>1</v>
      </c>
      <c r="AA1006" s="162" t="n">
        <v>1</v>
      </c>
      <c r="AB1006" s="162" t="n">
        <v>1</v>
      </c>
      <c r="AC1006" s="162" t="n">
        <v>1</v>
      </c>
      <c r="AD1006" s="162" t="n">
        <v>1</v>
      </c>
      <c r="AE1006" s="162" t="n">
        <v>1</v>
      </c>
      <c r="AF1006" s="162" t="n">
        <v>1</v>
      </c>
      <c r="AG1006" s="162" t="n">
        <v>1</v>
      </c>
      <c r="AH1006" s="162" t="n">
        <v>1</v>
      </c>
      <c r="AI1006" s="162" t="n">
        <v>1</v>
      </c>
      <c r="AJ1006" s="162" t="n">
        <v>1</v>
      </c>
      <c r="AK1006" s="162" t="n">
        <v>1</v>
      </c>
      <c r="AL1006" s="162" t="n">
        <v>1</v>
      </c>
      <c r="AM1006" s="162" t="n">
        <v>1</v>
      </c>
      <c r="AN1006" s="162" t="n">
        <v>1</v>
      </c>
      <c r="AO1006" s="162" t="n">
        <v>1</v>
      </c>
      <c r="AP1006" s="162" t="n">
        <v>1</v>
      </c>
      <c r="AQ1006" s="162" t="n">
        <v>1</v>
      </c>
      <c r="AR1006" s="162" t="n">
        <v>1</v>
      </c>
      <c r="AS1006" s="162" t="n">
        <v>1</v>
      </c>
      <c r="AT1006" s="162" t="n">
        <v>1</v>
      </c>
      <c r="AU1006" s="162" t="n">
        <v>1</v>
      </c>
      <c r="AV1006" s="162" t="n">
        <v>1</v>
      </c>
      <c r="AW1006" s="162" t="n">
        <v>1</v>
      </c>
      <c r="AX1006" s="162" t="n">
        <v>1</v>
      </c>
      <c r="AY1006" s="162" t="n">
        <v>1</v>
      </c>
      <c r="AZ1006" s="162" t="n">
        <v>1</v>
      </c>
      <c r="BA1006" s="162" t="n">
        <v>1</v>
      </c>
      <c r="BB1006" s="162" t="n">
        <v>1</v>
      </c>
      <c r="BC1006" s="162" t="n">
        <v>1</v>
      </c>
      <c r="BD1006" s="162" t="n">
        <v>1</v>
      </c>
      <c r="BE1006" s="162" t="n">
        <v>1</v>
      </c>
      <c r="BF1006" s="162" t="n">
        <v>1</v>
      </c>
      <c r="BG1006" s="162" t="n">
        <v>1</v>
      </c>
      <c r="BH1006" s="162" t="n">
        <v>1</v>
      </c>
      <c r="BI1006" s="162" t="n">
        <v>1</v>
      </c>
      <c r="BJ1006" s="162" t="n">
        <v>1</v>
      </c>
      <c r="BK1006" s="162" t="n">
        <v>1</v>
      </c>
      <c r="BL1006" s="162" t="n">
        <v>1</v>
      </c>
      <c r="BM1006" s="162" t="n">
        <v>1</v>
      </c>
      <c r="BN1006" s="162" t="n">
        <v>1</v>
      </c>
      <c r="BO1006" s="162" t="n">
        <v>1</v>
      </c>
      <c r="BP1006" s="162" t="n">
        <v>1</v>
      </c>
      <c r="BQ1006" s="162" t="n">
        <v>1</v>
      </c>
      <c r="BR1006" s="162" t="n">
        <v>1</v>
      </c>
      <c r="BS1006" s="162" t="n">
        <v>1</v>
      </c>
      <c r="BT1006" s="162" t="n">
        <v>1</v>
      </c>
      <c r="BU1006" s="162" t="n">
        <v>1</v>
      </c>
      <c r="BV1006" s="162" t="n">
        <v>1</v>
      </c>
      <c r="BW1006" s="162" t="n">
        <v>1</v>
      </c>
      <c r="BX1006" s="162" t="n">
        <v>1</v>
      </c>
      <c r="BY1006" s="162" t="n">
        <v>1</v>
      </c>
      <c r="BZ1006" s="162" t="n">
        <v>1</v>
      </c>
      <c r="CA1006" s="162" t="n">
        <v>1</v>
      </c>
      <c r="CB1006" s="162" t="n">
        <v>1</v>
      </c>
      <c r="CC1006" s="162" t="n">
        <v>1</v>
      </c>
      <c r="CD1006" s="162" t="n">
        <v>1</v>
      </c>
      <c r="CE1006" s="162" t="n">
        <v>1</v>
      </c>
      <c r="CF1006" s="162" t="n">
        <v>1</v>
      </c>
      <c r="CG1006" s="162" t="n">
        <v>1</v>
      </c>
      <c r="CH1006" s="162" t="n">
        <v>1</v>
      </c>
      <c r="CI1006" s="162" t="n">
        <v>1</v>
      </c>
      <c r="CJ1006" s="162" t="n">
        <v>1</v>
      </c>
      <c r="CK1006" s="162" t="n">
        <v>1</v>
      </c>
      <c r="CL1006" s="162" t="n">
        <v>1</v>
      </c>
      <c r="CM1006" s="162" t="n">
        <v>1</v>
      </c>
      <c r="CN1006" s="162" t="n">
        <v>1</v>
      </c>
      <c r="CO1006" s="162" t="n">
        <v>1</v>
      </c>
      <c r="CP1006" s="162" t="n">
        <v>1</v>
      </c>
      <c r="CQ1006" s="162" t="n">
        <v>1</v>
      </c>
      <c r="CR1006" s="162" t="n">
        <v>1</v>
      </c>
      <c r="CS1006" s="162" t="n">
        <v>1</v>
      </c>
      <c r="CT1006" s="162" t="n">
        <v>1</v>
      </c>
      <c r="CU1006" s="162" t="n">
        <v>1</v>
      </c>
      <c r="CV1006" s="162" t="n">
        <v>1</v>
      </c>
      <c r="CW1006" s="162" t="n">
        <v>1</v>
      </c>
      <c r="CX1006" s="162" t="n">
        <v>1</v>
      </c>
      <c r="CY1006" s="162" t="n">
        <v>1</v>
      </c>
      <c r="CZ1006" s="162" t="n">
        <v>1</v>
      </c>
      <c r="DA1006" s="162" t="n">
        <v>1</v>
      </c>
      <c r="DB1006" s="162" t="n">
        <v>1</v>
      </c>
      <c r="DC1006" s="162" t="n">
        <v>1</v>
      </c>
      <c r="DD1006" s="162" t="n">
        <v>1</v>
      </c>
      <c r="DE1006" s="162" t="n">
        <v>1</v>
      </c>
      <c r="DF1006" s="162" t="n">
        <v>1</v>
      </c>
      <c r="DG1006" s="162" t="n">
        <v>1</v>
      </c>
      <c r="DH1006" s="162" t="n">
        <v>1</v>
      </c>
      <c r="DI1006" s="162" t="n">
        <v>1</v>
      </c>
      <c r="DJ1006" s="162" t="n">
        <v>1</v>
      </c>
      <c r="DK1006" s="162" t="n">
        <v>1</v>
      </c>
      <c r="DL1006" s="162" t="n">
        <v>1</v>
      </c>
      <c r="DM1006" s="162" t="n">
        <v>1</v>
      </c>
      <c r="DN1006" s="162" t="n">
        <v>1</v>
      </c>
      <c r="DO1006" s="162" t="n">
        <v>1</v>
      </c>
      <c r="DP1006" s="162" t="n">
        <v>1</v>
      </c>
      <c r="DQ1006" s="162" t="n">
        <v>1</v>
      </c>
      <c r="DR1006" s="162" t="n">
        <v>1</v>
      </c>
      <c r="DS1006" s="162" t="n">
        <v>1</v>
      </c>
      <c r="DT1006" s="162" t="n">
        <v>1</v>
      </c>
      <c r="DU1006" s="162" t="n">
        <v>1</v>
      </c>
      <c r="DV1006" s="162" t="n">
        <v>1</v>
      </c>
      <c r="DW1006" s="162" t="n">
        <v>1</v>
      </c>
      <c r="DX1006" s="162" t="n">
        <v>1</v>
      </c>
      <c r="DY1006" s="162" t="n">
        <v>1</v>
      </c>
      <c r="DZ1006" s="162" t="n">
        <v>1</v>
      </c>
      <c r="EA1006" s="162" t="n">
        <v>1</v>
      </c>
      <c r="EB1006" s="162" t="n">
        <v>1</v>
      </c>
      <c r="EC1006" s="162" t="n">
        <v>1</v>
      </c>
      <c r="ED1006" s="162" t="n">
        <v>1</v>
      </c>
      <c r="EE1006" s="162" t="n">
        <v>1</v>
      </c>
      <c r="EF1006" s="162" t="n">
        <v>1</v>
      </c>
      <c r="EG1006" s="162" t="n">
        <v>1</v>
      </c>
      <c r="EH1006" s="162" t="n">
        <v>1</v>
      </c>
      <c r="EI1006" s="162" t="n">
        <v>1</v>
      </c>
      <c r="EJ1006" s="162" t="n">
        <v>1</v>
      </c>
      <c r="EK1006" s="162" t="n">
        <v>1</v>
      </c>
      <c r="EL1006" s="162" t="n">
        <v>1</v>
      </c>
      <c r="EM1006" s="162" t="n">
        <v>1</v>
      </c>
      <c r="EN1006" s="162" t="n">
        <v>1</v>
      </c>
      <c r="EO1006" s="162" t="n">
        <v>1</v>
      </c>
      <c r="EP1006" s="162" t="n">
        <v>1</v>
      </c>
      <c r="EQ1006" s="162" t="n">
        <v>1</v>
      </c>
      <c r="ER1006" s="162" t="n">
        <v>1</v>
      </c>
      <c r="ES1006" s="162" t="n">
        <v>1</v>
      </c>
      <c r="ET1006" s="162" t="n">
        <v>1</v>
      </c>
      <c r="EU1006" s="162" t="n">
        <v>1</v>
      </c>
      <c r="EV1006" s="162" t="n">
        <v>1</v>
      </c>
      <c r="EW1006" s="162" t="n">
        <v>1</v>
      </c>
      <c r="EX1006" s="162" t="n">
        <v>1</v>
      </c>
      <c r="EY1006" s="162" t="n">
        <v>1</v>
      </c>
      <c r="EZ1006" s="162" t="n">
        <v>1</v>
      </c>
      <c r="FA1006" s="162" t="n">
        <v>1</v>
      </c>
      <c r="FB1006" s="162" t="n">
        <v>1</v>
      </c>
      <c r="FC1006" s="162" t="n">
        <v>1</v>
      </c>
      <c r="FD1006" s="162" t="n">
        <v>1</v>
      </c>
      <c r="FE1006" s="162" t="n">
        <v>1</v>
      </c>
      <c r="FF1006" s="162" t="n">
        <v>1</v>
      </c>
      <c r="FG1006" s="162" t="n">
        <v>1</v>
      </c>
      <c r="FH1006" s="162" t="n">
        <v>1</v>
      </c>
      <c r="FI1006" s="162" t="n">
        <v>1</v>
      </c>
      <c r="FJ1006" s="162" t="n">
        <v>1</v>
      </c>
      <c r="FK1006" s="162" t="n">
        <v>1</v>
      </c>
      <c r="FL1006" s="162" t="n">
        <v>1</v>
      </c>
      <c r="FM1006" s="162" t="n">
        <v>1</v>
      </c>
      <c r="FN1006" s="162" t="n">
        <v>1</v>
      </c>
      <c r="FO1006" s="162" t="n">
        <v>1</v>
      </c>
      <c r="FP1006" s="162" t="n">
        <v>1</v>
      </c>
      <c r="FQ1006" s="162" t="n">
        <v>1</v>
      </c>
      <c r="FR1006" s="162" t="n">
        <v>1</v>
      </c>
      <c r="FS1006" s="162" t="n">
        <v>1</v>
      </c>
      <c r="FT1006" s="162" t="n">
        <v>1</v>
      </c>
      <c r="FU1006" s="162" t="n">
        <v>1</v>
      </c>
      <c r="FV1006" s="162" t="n">
        <v>1</v>
      </c>
      <c r="FW1006" s="162" t="n">
        <v>1</v>
      </c>
      <c r="FX1006" s="162" t="n">
        <v>1</v>
      </c>
      <c r="FY1006" s="162" t="n">
        <v>1</v>
      </c>
      <c r="FZ1006" s="162" t="n">
        <v>1</v>
      </c>
      <c r="GA1006" s="162" t="n">
        <v>1</v>
      </c>
      <c r="GB1006" s="162" t="n">
        <v>1</v>
      </c>
      <c r="GC1006" s="162" t="n">
        <v>1</v>
      </c>
      <c r="GD1006" s="162" t="n">
        <v>1</v>
      </c>
      <c r="GE1006" s="162" t="n">
        <v>1</v>
      </c>
      <c r="GF1006" s="162" t="n">
        <v>1</v>
      </c>
      <c r="GG1006" s="162" t="n">
        <v>1</v>
      </c>
      <c r="GH1006" s="162" t="n">
        <v>1</v>
      </c>
      <c r="GI1006" s="162" t="n">
        <v>1</v>
      </c>
      <c r="GJ1006" s="162" t="n">
        <v>1</v>
      </c>
      <c r="GK1006" s="162" t="n">
        <v>1</v>
      </c>
      <c r="GL1006" s="162" t="n">
        <v>1</v>
      </c>
      <c r="GM1006" s="162" t="n">
        <v>1</v>
      </c>
      <c r="GN1006" s="162" t="n">
        <v>1</v>
      </c>
      <c r="GO1006" s="162" t="n">
        <v>1</v>
      </c>
      <c r="GP1006" s="162" t="n">
        <v>1</v>
      </c>
      <c r="GQ1006" s="162" t="n">
        <v>1</v>
      </c>
      <c r="GR1006" s="162" t="n">
        <v>1</v>
      </c>
      <c r="GS1006" s="162" t="n">
        <v>1</v>
      </c>
      <c r="GT1006" s="162" t="n">
        <v>1</v>
      </c>
      <c r="GU1006" s="162" t="n">
        <v>1</v>
      </c>
      <c r="GV1006" s="162" t="n">
        <v>1</v>
      </c>
      <c r="GW1006" s="162" t="n">
        <v>1</v>
      </c>
      <c r="GX1006" s="162" t="n">
        <v>1</v>
      </c>
      <c r="GY1006" s="162" t="n">
        <v>1</v>
      </c>
      <c r="GZ1006" s="162" t="n">
        <v>1</v>
      </c>
      <c r="HA1006" s="162" t="n">
        <v>1</v>
      </c>
    </row>
    <row r="1007" customFormat="false" ht="15" hidden="false" customHeight="true" outlineLevel="0" collapsed="false">
      <c r="A1007" s="267" t="s">
        <v>631</v>
      </c>
      <c r="B1007" s="268"/>
      <c r="C1007" s="268"/>
      <c r="D1007" s="268"/>
      <c r="E1007" s="269"/>
      <c r="F1007" s="19" t="s">
        <v>651</v>
      </c>
      <c r="G1007" s="269" t="s">
        <v>12</v>
      </c>
      <c r="J1007" s="162" t="n">
        <v>1</v>
      </c>
      <c r="K1007" s="162" t="n">
        <v>1</v>
      </c>
      <c r="L1007" s="162" t="n">
        <v>1</v>
      </c>
      <c r="M1007" s="162" t="n">
        <v>1</v>
      </c>
      <c r="N1007" s="162" t="n">
        <v>1</v>
      </c>
      <c r="O1007" s="162" t="n">
        <v>1</v>
      </c>
      <c r="P1007" s="162" t="n">
        <v>1</v>
      </c>
      <c r="Q1007" s="162" t="n">
        <v>1</v>
      </c>
      <c r="R1007" s="162" t="n">
        <v>1</v>
      </c>
      <c r="S1007" s="162" t="n">
        <v>1</v>
      </c>
      <c r="T1007" s="162" t="n">
        <v>1</v>
      </c>
      <c r="U1007" s="162" t="n">
        <v>1</v>
      </c>
      <c r="V1007" s="162" t="n">
        <v>1</v>
      </c>
      <c r="W1007" s="162" t="n">
        <v>1</v>
      </c>
      <c r="X1007" s="162" t="n">
        <v>1</v>
      </c>
      <c r="Y1007" s="162" t="n">
        <v>1</v>
      </c>
      <c r="Z1007" s="162" t="n">
        <v>1</v>
      </c>
      <c r="AA1007" s="162" t="n">
        <v>1</v>
      </c>
      <c r="AB1007" s="162" t="n">
        <v>1</v>
      </c>
      <c r="AC1007" s="162" t="n">
        <v>1</v>
      </c>
      <c r="AD1007" s="162" t="n">
        <v>1</v>
      </c>
      <c r="AE1007" s="162" t="n">
        <v>1</v>
      </c>
      <c r="AF1007" s="162" t="n">
        <v>1</v>
      </c>
      <c r="AG1007" s="162" t="n">
        <v>1</v>
      </c>
      <c r="AH1007" s="162" t="n">
        <v>1</v>
      </c>
      <c r="AI1007" s="162" t="n">
        <v>1</v>
      </c>
      <c r="AJ1007" s="162" t="n">
        <v>1</v>
      </c>
      <c r="AK1007" s="162" t="n">
        <v>1</v>
      </c>
      <c r="AL1007" s="162" t="n">
        <v>1</v>
      </c>
      <c r="AM1007" s="162" t="n">
        <v>1</v>
      </c>
      <c r="AN1007" s="162" t="n">
        <v>1</v>
      </c>
      <c r="AO1007" s="162" t="n">
        <v>1</v>
      </c>
      <c r="AP1007" s="162" t="n">
        <v>1</v>
      </c>
      <c r="AQ1007" s="162" t="n">
        <v>1</v>
      </c>
      <c r="AR1007" s="162" t="n">
        <v>1</v>
      </c>
      <c r="AS1007" s="162" t="n">
        <v>1</v>
      </c>
      <c r="AT1007" s="162" t="n">
        <v>1</v>
      </c>
      <c r="AU1007" s="162" t="n">
        <v>1</v>
      </c>
      <c r="AV1007" s="162" t="n">
        <v>1</v>
      </c>
      <c r="AW1007" s="162" t="n">
        <v>1</v>
      </c>
      <c r="AX1007" s="162" t="n">
        <v>1</v>
      </c>
      <c r="AY1007" s="162" t="n">
        <v>1</v>
      </c>
      <c r="AZ1007" s="162" t="n">
        <v>1</v>
      </c>
      <c r="BA1007" s="162" t="n">
        <v>1</v>
      </c>
      <c r="BB1007" s="162" t="n">
        <v>1</v>
      </c>
      <c r="BC1007" s="162" t="n">
        <v>1</v>
      </c>
      <c r="BD1007" s="162" t="n">
        <v>1</v>
      </c>
      <c r="BE1007" s="162" t="n">
        <v>1</v>
      </c>
      <c r="BF1007" s="162" t="n">
        <v>1</v>
      </c>
      <c r="BG1007" s="162" t="n">
        <v>1</v>
      </c>
      <c r="BH1007" s="162" t="n">
        <v>1</v>
      </c>
      <c r="BI1007" s="162" t="n">
        <v>1</v>
      </c>
      <c r="BJ1007" s="162" t="n">
        <v>1</v>
      </c>
      <c r="BK1007" s="162" t="n">
        <v>1</v>
      </c>
      <c r="BL1007" s="162" t="n">
        <v>1</v>
      </c>
      <c r="BM1007" s="162" t="n">
        <v>1</v>
      </c>
      <c r="BN1007" s="162" t="n">
        <v>1</v>
      </c>
      <c r="BO1007" s="162" t="n">
        <v>1</v>
      </c>
      <c r="BP1007" s="162" t="n">
        <v>1</v>
      </c>
      <c r="BQ1007" s="162" t="n">
        <v>1</v>
      </c>
      <c r="BR1007" s="162" t="n">
        <v>1</v>
      </c>
      <c r="BS1007" s="162" t="n">
        <v>1</v>
      </c>
      <c r="BT1007" s="162" t="n">
        <v>1</v>
      </c>
      <c r="BU1007" s="162" t="n">
        <v>1</v>
      </c>
      <c r="BV1007" s="162" t="n">
        <v>1</v>
      </c>
      <c r="BW1007" s="162" t="n">
        <v>1</v>
      </c>
      <c r="BX1007" s="162" t="n">
        <v>1</v>
      </c>
      <c r="BY1007" s="162" t="n">
        <v>1</v>
      </c>
      <c r="BZ1007" s="162" t="n">
        <v>1</v>
      </c>
      <c r="CA1007" s="162" t="n">
        <v>1</v>
      </c>
      <c r="CB1007" s="162" t="n">
        <v>1</v>
      </c>
      <c r="CC1007" s="162" t="n">
        <v>1</v>
      </c>
      <c r="CD1007" s="162" t="n">
        <v>1</v>
      </c>
      <c r="CE1007" s="162" t="n">
        <v>1</v>
      </c>
      <c r="CF1007" s="162" t="n">
        <v>1</v>
      </c>
      <c r="CG1007" s="162" t="n">
        <v>1</v>
      </c>
      <c r="CH1007" s="162" t="n">
        <v>1</v>
      </c>
      <c r="CI1007" s="162" t="n">
        <v>1</v>
      </c>
      <c r="CJ1007" s="162" t="n">
        <v>1</v>
      </c>
      <c r="CK1007" s="162" t="n">
        <v>1</v>
      </c>
      <c r="CL1007" s="162" t="n">
        <v>1</v>
      </c>
      <c r="CM1007" s="162" t="n">
        <v>1</v>
      </c>
      <c r="CN1007" s="162" t="n">
        <v>1</v>
      </c>
      <c r="CO1007" s="162" t="n">
        <v>1</v>
      </c>
      <c r="CP1007" s="162" t="n">
        <v>1</v>
      </c>
      <c r="CQ1007" s="162" t="n">
        <v>1</v>
      </c>
      <c r="CR1007" s="162" t="n">
        <v>1</v>
      </c>
      <c r="CS1007" s="162" t="n">
        <v>1</v>
      </c>
      <c r="CT1007" s="162" t="n">
        <v>1</v>
      </c>
      <c r="CU1007" s="162" t="n">
        <v>1</v>
      </c>
      <c r="CV1007" s="162" t="n">
        <v>1</v>
      </c>
      <c r="CW1007" s="162" t="n">
        <v>1</v>
      </c>
      <c r="CX1007" s="162" t="n">
        <v>1</v>
      </c>
      <c r="CY1007" s="162" t="n">
        <v>1</v>
      </c>
      <c r="CZ1007" s="162" t="n">
        <v>1</v>
      </c>
      <c r="DA1007" s="162" t="n">
        <v>1</v>
      </c>
      <c r="DB1007" s="162" t="n">
        <v>1</v>
      </c>
      <c r="DC1007" s="162" t="n">
        <v>1</v>
      </c>
      <c r="DD1007" s="162" t="n">
        <v>1</v>
      </c>
      <c r="DE1007" s="162" t="n">
        <v>1</v>
      </c>
      <c r="DF1007" s="162" t="n">
        <v>1</v>
      </c>
      <c r="DG1007" s="162" t="n">
        <v>1</v>
      </c>
      <c r="DH1007" s="162" t="n">
        <v>1</v>
      </c>
      <c r="DI1007" s="162" t="n">
        <v>1</v>
      </c>
      <c r="DJ1007" s="162" t="n">
        <v>1</v>
      </c>
      <c r="DK1007" s="162" t="n">
        <v>1</v>
      </c>
      <c r="DL1007" s="162" t="n">
        <v>1</v>
      </c>
      <c r="DM1007" s="162" t="n">
        <v>1</v>
      </c>
      <c r="DN1007" s="162" t="n">
        <v>1</v>
      </c>
      <c r="DO1007" s="162" t="n">
        <v>1</v>
      </c>
      <c r="DP1007" s="162" t="n">
        <v>1</v>
      </c>
      <c r="DQ1007" s="162" t="n">
        <v>1</v>
      </c>
      <c r="DR1007" s="162" t="n">
        <v>1</v>
      </c>
      <c r="DS1007" s="162" t="n">
        <v>1</v>
      </c>
      <c r="DT1007" s="162" t="n">
        <v>1</v>
      </c>
      <c r="DU1007" s="162" t="n">
        <v>1</v>
      </c>
      <c r="DV1007" s="162" t="n">
        <v>1</v>
      </c>
      <c r="DW1007" s="162" t="n">
        <v>1</v>
      </c>
      <c r="DX1007" s="162" t="n">
        <v>1</v>
      </c>
      <c r="DY1007" s="162" t="n">
        <v>1</v>
      </c>
      <c r="DZ1007" s="162" t="n">
        <v>1</v>
      </c>
      <c r="EA1007" s="162" t="n">
        <v>1</v>
      </c>
      <c r="EB1007" s="162" t="n">
        <v>1</v>
      </c>
      <c r="EC1007" s="162" t="n">
        <v>1</v>
      </c>
      <c r="ED1007" s="162" t="n">
        <v>1</v>
      </c>
      <c r="EE1007" s="162" t="n">
        <v>1</v>
      </c>
      <c r="EF1007" s="162" t="n">
        <v>1</v>
      </c>
      <c r="EG1007" s="162" t="n">
        <v>1</v>
      </c>
      <c r="EH1007" s="162" t="n">
        <v>1</v>
      </c>
      <c r="EI1007" s="162" t="n">
        <v>1</v>
      </c>
      <c r="EJ1007" s="162" t="n">
        <v>1</v>
      </c>
      <c r="EK1007" s="162" t="n">
        <v>1</v>
      </c>
      <c r="EL1007" s="162" t="n">
        <v>1</v>
      </c>
      <c r="EM1007" s="162" t="n">
        <v>1</v>
      </c>
      <c r="EN1007" s="162" t="n">
        <v>1</v>
      </c>
      <c r="EO1007" s="162" t="n">
        <v>1</v>
      </c>
      <c r="EP1007" s="162" t="n">
        <v>1</v>
      </c>
      <c r="EQ1007" s="162" t="n">
        <v>1</v>
      </c>
      <c r="ER1007" s="162" t="n">
        <v>1</v>
      </c>
      <c r="ES1007" s="162" t="n">
        <v>1</v>
      </c>
      <c r="ET1007" s="162" t="n">
        <v>1</v>
      </c>
      <c r="EU1007" s="162" t="n">
        <v>1</v>
      </c>
      <c r="EV1007" s="162" t="n">
        <v>1</v>
      </c>
      <c r="EW1007" s="162" t="n">
        <v>1</v>
      </c>
      <c r="EX1007" s="162" t="n">
        <v>1</v>
      </c>
      <c r="EY1007" s="162" t="n">
        <v>1</v>
      </c>
      <c r="EZ1007" s="162" t="n">
        <v>1</v>
      </c>
      <c r="FA1007" s="162" t="n">
        <v>1</v>
      </c>
      <c r="FB1007" s="162" t="n">
        <v>1</v>
      </c>
      <c r="FC1007" s="162" t="n">
        <v>1</v>
      </c>
      <c r="FD1007" s="162" t="n">
        <v>1</v>
      </c>
      <c r="FE1007" s="162" t="n">
        <v>1</v>
      </c>
      <c r="FF1007" s="162" t="n">
        <v>1</v>
      </c>
      <c r="FG1007" s="162" t="n">
        <v>1</v>
      </c>
      <c r="FH1007" s="162" t="n">
        <v>1</v>
      </c>
      <c r="FI1007" s="162" t="n">
        <v>1</v>
      </c>
      <c r="FJ1007" s="162" t="n">
        <v>1</v>
      </c>
      <c r="FK1007" s="162" t="n">
        <v>1</v>
      </c>
      <c r="FL1007" s="162" t="n">
        <v>1</v>
      </c>
      <c r="FM1007" s="162" t="n">
        <v>1</v>
      </c>
      <c r="FN1007" s="162" t="n">
        <v>1</v>
      </c>
      <c r="FO1007" s="162" t="n">
        <v>1</v>
      </c>
      <c r="FP1007" s="162" t="n">
        <v>1</v>
      </c>
      <c r="FQ1007" s="162" t="n">
        <v>1</v>
      </c>
      <c r="FR1007" s="162" t="n">
        <v>1</v>
      </c>
      <c r="FS1007" s="162" t="n">
        <v>1</v>
      </c>
      <c r="FT1007" s="162" t="n">
        <v>1</v>
      </c>
      <c r="FU1007" s="162" t="n">
        <v>1</v>
      </c>
      <c r="FV1007" s="162" t="n">
        <v>1</v>
      </c>
      <c r="FW1007" s="162" t="n">
        <v>1</v>
      </c>
      <c r="FX1007" s="162" t="n">
        <v>1</v>
      </c>
      <c r="FY1007" s="162" t="n">
        <v>1</v>
      </c>
      <c r="FZ1007" s="162" t="n">
        <v>1</v>
      </c>
      <c r="GA1007" s="162" t="n">
        <v>1</v>
      </c>
      <c r="GB1007" s="162" t="n">
        <v>1</v>
      </c>
      <c r="GC1007" s="162" t="n">
        <v>1</v>
      </c>
      <c r="GD1007" s="162" t="n">
        <v>1</v>
      </c>
      <c r="GE1007" s="162" t="n">
        <v>1</v>
      </c>
      <c r="GF1007" s="162" t="n">
        <v>1</v>
      </c>
      <c r="GG1007" s="162" t="n">
        <v>1</v>
      </c>
      <c r="GH1007" s="162" t="n">
        <v>1</v>
      </c>
      <c r="GI1007" s="162" t="n">
        <v>1</v>
      </c>
      <c r="GJ1007" s="162" t="n">
        <v>1</v>
      </c>
      <c r="GK1007" s="162" t="n">
        <v>1</v>
      </c>
      <c r="GL1007" s="162" t="n">
        <v>1</v>
      </c>
      <c r="GM1007" s="162" t="n">
        <v>1</v>
      </c>
      <c r="GN1007" s="162" t="n">
        <v>1</v>
      </c>
      <c r="GO1007" s="162" t="n">
        <v>1</v>
      </c>
      <c r="GP1007" s="162" t="n">
        <v>1</v>
      </c>
      <c r="GQ1007" s="162" t="n">
        <v>1</v>
      </c>
      <c r="GR1007" s="162" t="n">
        <v>1</v>
      </c>
      <c r="GS1007" s="162" t="n">
        <v>1</v>
      </c>
      <c r="GT1007" s="162" t="n">
        <v>1</v>
      </c>
      <c r="GU1007" s="162" t="n">
        <v>1</v>
      </c>
      <c r="GV1007" s="162" t="n">
        <v>1</v>
      </c>
      <c r="GW1007" s="162" t="n">
        <v>1</v>
      </c>
      <c r="GX1007" s="162" t="n">
        <v>1</v>
      </c>
      <c r="GY1007" s="162" t="n">
        <v>1</v>
      </c>
      <c r="GZ1007" s="162" t="n">
        <v>1</v>
      </c>
      <c r="HA1007" s="162" t="n">
        <v>1</v>
      </c>
    </row>
    <row r="1008" customFormat="false" ht="15" hidden="false" customHeight="true" outlineLevel="0" collapsed="false">
      <c r="A1008" s="267" t="s">
        <v>631</v>
      </c>
      <c r="B1008" s="268"/>
      <c r="C1008" s="268"/>
      <c r="D1008" s="268"/>
      <c r="E1008" s="269"/>
      <c r="F1008" s="19" t="s">
        <v>652</v>
      </c>
      <c r="G1008" s="269" t="s">
        <v>12</v>
      </c>
      <c r="J1008" s="162" t="n">
        <v>1</v>
      </c>
      <c r="K1008" s="162" t="n">
        <v>1</v>
      </c>
      <c r="L1008" s="162" t="n">
        <v>1</v>
      </c>
      <c r="M1008" s="162" t="n">
        <v>1</v>
      </c>
      <c r="N1008" s="162" t="n">
        <v>1</v>
      </c>
      <c r="O1008" s="162" t="n">
        <v>1</v>
      </c>
      <c r="P1008" s="162" t="n">
        <v>1</v>
      </c>
      <c r="Q1008" s="162" t="n">
        <v>1</v>
      </c>
      <c r="R1008" s="162" t="n">
        <v>1</v>
      </c>
      <c r="S1008" s="162" t="n">
        <v>1</v>
      </c>
      <c r="T1008" s="162" t="n">
        <v>1</v>
      </c>
      <c r="U1008" s="162" t="n">
        <v>1</v>
      </c>
      <c r="V1008" s="162" t="n">
        <v>1</v>
      </c>
      <c r="W1008" s="162" t="n">
        <v>1</v>
      </c>
      <c r="X1008" s="162" t="n">
        <v>1</v>
      </c>
      <c r="Y1008" s="162" t="n">
        <v>1</v>
      </c>
      <c r="Z1008" s="162" t="n">
        <v>1</v>
      </c>
      <c r="AA1008" s="162" t="n">
        <v>1</v>
      </c>
      <c r="AB1008" s="162" t="n">
        <v>1</v>
      </c>
      <c r="AC1008" s="162" t="n">
        <v>1</v>
      </c>
      <c r="AD1008" s="162" t="n">
        <v>1</v>
      </c>
      <c r="AE1008" s="162" t="n">
        <v>1</v>
      </c>
      <c r="AF1008" s="162" t="n">
        <v>1</v>
      </c>
      <c r="AG1008" s="162" t="n">
        <v>1</v>
      </c>
      <c r="AH1008" s="162" t="n">
        <v>1</v>
      </c>
      <c r="AI1008" s="162" t="n">
        <v>1</v>
      </c>
      <c r="AJ1008" s="162" t="n">
        <v>1</v>
      </c>
      <c r="AK1008" s="162" t="n">
        <v>1</v>
      </c>
      <c r="AL1008" s="162" t="n">
        <v>1</v>
      </c>
      <c r="AM1008" s="162" t="n">
        <v>1</v>
      </c>
      <c r="AN1008" s="162" t="n">
        <v>1</v>
      </c>
      <c r="AO1008" s="162" t="n">
        <v>1</v>
      </c>
      <c r="AP1008" s="162" t="n">
        <v>1</v>
      </c>
      <c r="AQ1008" s="162" t="n">
        <v>1</v>
      </c>
      <c r="AR1008" s="162" t="n">
        <v>1</v>
      </c>
      <c r="AS1008" s="162" t="n">
        <v>1</v>
      </c>
      <c r="AT1008" s="162" t="n">
        <v>1</v>
      </c>
      <c r="AU1008" s="162" t="n">
        <v>1</v>
      </c>
      <c r="AV1008" s="162" t="n">
        <v>1</v>
      </c>
      <c r="AW1008" s="162" t="n">
        <v>1</v>
      </c>
      <c r="AX1008" s="162" t="n">
        <v>1</v>
      </c>
      <c r="AY1008" s="162" t="n">
        <v>1</v>
      </c>
      <c r="AZ1008" s="162" t="n">
        <v>1</v>
      </c>
      <c r="BA1008" s="162" t="n">
        <v>1</v>
      </c>
      <c r="BB1008" s="162" t="n">
        <v>1</v>
      </c>
      <c r="BC1008" s="162" t="n">
        <v>1</v>
      </c>
      <c r="BD1008" s="162" t="n">
        <v>1</v>
      </c>
      <c r="BE1008" s="162" t="n">
        <v>1</v>
      </c>
      <c r="BF1008" s="162" t="n">
        <v>1</v>
      </c>
      <c r="BG1008" s="162" t="n">
        <v>1</v>
      </c>
      <c r="BH1008" s="162" t="n">
        <v>1</v>
      </c>
      <c r="BI1008" s="162" t="n">
        <v>1</v>
      </c>
      <c r="BJ1008" s="162" t="n">
        <v>1</v>
      </c>
      <c r="BK1008" s="162" t="n">
        <v>1</v>
      </c>
      <c r="BL1008" s="162" t="n">
        <v>1</v>
      </c>
      <c r="BM1008" s="162" t="n">
        <v>1</v>
      </c>
      <c r="BN1008" s="162" t="n">
        <v>1</v>
      </c>
      <c r="BO1008" s="162" t="n">
        <v>1</v>
      </c>
      <c r="BP1008" s="162" t="n">
        <v>1</v>
      </c>
      <c r="BQ1008" s="162" t="n">
        <v>1</v>
      </c>
      <c r="BR1008" s="162" t="n">
        <v>1</v>
      </c>
      <c r="BS1008" s="162" t="n">
        <v>1</v>
      </c>
      <c r="BT1008" s="162" t="n">
        <v>1</v>
      </c>
      <c r="BU1008" s="162" t="n">
        <v>1</v>
      </c>
      <c r="BV1008" s="162" t="n">
        <v>1</v>
      </c>
      <c r="BW1008" s="162" t="n">
        <v>1</v>
      </c>
      <c r="BX1008" s="162" t="n">
        <v>1</v>
      </c>
      <c r="BY1008" s="162" t="n">
        <v>1</v>
      </c>
      <c r="BZ1008" s="162" t="n">
        <v>1</v>
      </c>
      <c r="CA1008" s="162" t="n">
        <v>1</v>
      </c>
      <c r="CB1008" s="162" t="n">
        <v>1</v>
      </c>
      <c r="CC1008" s="162" t="n">
        <v>1</v>
      </c>
      <c r="CD1008" s="162" t="n">
        <v>1</v>
      </c>
      <c r="CE1008" s="162" t="n">
        <v>1</v>
      </c>
      <c r="CF1008" s="162" t="n">
        <v>1</v>
      </c>
      <c r="CG1008" s="162" t="n">
        <v>1</v>
      </c>
      <c r="CH1008" s="162" t="n">
        <v>1</v>
      </c>
      <c r="CI1008" s="162" t="n">
        <v>1</v>
      </c>
      <c r="CJ1008" s="162" t="n">
        <v>1</v>
      </c>
      <c r="CK1008" s="162" t="n">
        <v>1</v>
      </c>
      <c r="CL1008" s="162" t="n">
        <v>1</v>
      </c>
      <c r="CM1008" s="162" t="n">
        <v>1</v>
      </c>
      <c r="CN1008" s="162" t="n">
        <v>1</v>
      </c>
      <c r="CO1008" s="162" t="n">
        <v>1</v>
      </c>
      <c r="CP1008" s="162" t="n">
        <v>1</v>
      </c>
      <c r="CQ1008" s="162" t="n">
        <v>1</v>
      </c>
      <c r="CR1008" s="162" t="n">
        <v>1</v>
      </c>
      <c r="CS1008" s="162" t="n">
        <v>1</v>
      </c>
      <c r="CT1008" s="162" t="n">
        <v>1</v>
      </c>
      <c r="CU1008" s="162" t="n">
        <v>1</v>
      </c>
      <c r="CV1008" s="162" t="n">
        <v>1</v>
      </c>
      <c r="CW1008" s="162" t="n">
        <v>1</v>
      </c>
      <c r="CX1008" s="162" t="n">
        <v>1</v>
      </c>
      <c r="CY1008" s="162" t="n">
        <v>1</v>
      </c>
      <c r="CZ1008" s="162" t="n">
        <v>1</v>
      </c>
      <c r="DA1008" s="162" t="n">
        <v>1</v>
      </c>
      <c r="DB1008" s="162" t="n">
        <v>1</v>
      </c>
      <c r="DC1008" s="162" t="n">
        <v>1</v>
      </c>
      <c r="DD1008" s="162" t="n">
        <v>1</v>
      </c>
      <c r="DE1008" s="162" t="n">
        <v>1</v>
      </c>
      <c r="DF1008" s="162" t="n">
        <v>1</v>
      </c>
      <c r="DG1008" s="162" t="n">
        <v>1</v>
      </c>
      <c r="DH1008" s="162" t="n">
        <v>1</v>
      </c>
      <c r="DI1008" s="162" t="n">
        <v>1</v>
      </c>
      <c r="DJ1008" s="162" t="n">
        <v>1</v>
      </c>
      <c r="DK1008" s="162" t="n">
        <v>1</v>
      </c>
      <c r="DL1008" s="162" t="n">
        <v>1</v>
      </c>
      <c r="DM1008" s="162" t="n">
        <v>1</v>
      </c>
      <c r="DN1008" s="162" t="n">
        <v>1</v>
      </c>
      <c r="DO1008" s="162" t="n">
        <v>1</v>
      </c>
      <c r="DP1008" s="162" t="n">
        <v>1</v>
      </c>
      <c r="DQ1008" s="162" t="n">
        <v>1</v>
      </c>
      <c r="DR1008" s="162" t="n">
        <v>1</v>
      </c>
      <c r="DS1008" s="162" t="n">
        <v>1</v>
      </c>
      <c r="DT1008" s="162" t="n">
        <v>1</v>
      </c>
      <c r="DU1008" s="162" t="n">
        <v>1</v>
      </c>
      <c r="DV1008" s="162" t="n">
        <v>1</v>
      </c>
      <c r="DW1008" s="162" t="n">
        <v>1</v>
      </c>
      <c r="DX1008" s="162" t="n">
        <v>1</v>
      </c>
      <c r="DY1008" s="162" t="n">
        <v>1</v>
      </c>
      <c r="DZ1008" s="162" t="n">
        <v>1</v>
      </c>
      <c r="EA1008" s="162" t="n">
        <v>1</v>
      </c>
      <c r="EB1008" s="162" t="n">
        <v>1</v>
      </c>
      <c r="EC1008" s="162" t="n">
        <v>1</v>
      </c>
      <c r="ED1008" s="162" t="n">
        <v>1</v>
      </c>
      <c r="EE1008" s="162" t="n">
        <v>1</v>
      </c>
      <c r="EF1008" s="162" t="n">
        <v>1</v>
      </c>
      <c r="EG1008" s="162" t="n">
        <v>1</v>
      </c>
      <c r="EH1008" s="162" t="n">
        <v>1</v>
      </c>
      <c r="EI1008" s="162" t="n">
        <v>1</v>
      </c>
      <c r="EJ1008" s="162" t="n">
        <v>1</v>
      </c>
      <c r="EK1008" s="162" t="n">
        <v>1</v>
      </c>
      <c r="EL1008" s="162" t="n">
        <v>1</v>
      </c>
      <c r="EM1008" s="162" t="n">
        <v>1</v>
      </c>
      <c r="EN1008" s="162" t="n">
        <v>1</v>
      </c>
      <c r="EO1008" s="162" t="n">
        <v>1</v>
      </c>
      <c r="EP1008" s="162" t="n">
        <v>1</v>
      </c>
      <c r="EQ1008" s="162" t="n">
        <v>1</v>
      </c>
      <c r="ER1008" s="162" t="n">
        <v>1</v>
      </c>
      <c r="ES1008" s="162" t="n">
        <v>1</v>
      </c>
      <c r="ET1008" s="162" t="n">
        <v>1</v>
      </c>
      <c r="EU1008" s="162" t="n">
        <v>1</v>
      </c>
      <c r="EV1008" s="162" t="n">
        <v>1</v>
      </c>
      <c r="EW1008" s="162" t="n">
        <v>1</v>
      </c>
      <c r="EX1008" s="162" t="n">
        <v>1</v>
      </c>
      <c r="EY1008" s="162" t="n">
        <v>1</v>
      </c>
      <c r="EZ1008" s="162" t="n">
        <v>1</v>
      </c>
      <c r="FA1008" s="162" t="n">
        <v>1</v>
      </c>
      <c r="FB1008" s="162" t="n">
        <v>1</v>
      </c>
      <c r="FC1008" s="162" t="n">
        <v>1</v>
      </c>
      <c r="FD1008" s="162" t="n">
        <v>1</v>
      </c>
      <c r="FE1008" s="162" t="n">
        <v>1</v>
      </c>
      <c r="FF1008" s="162" t="n">
        <v>1</v>
      </c>
      <c r="FG1008" s="162" t="n">
        <v>1</v>
      </c>
      <c r="FH1008" s="162" t="n">
        <v>1</v>
      </c>
      <c r="FI1008" s="162" t="n">
        <v>1</v>
      </c>
      <c r="FJ1008" s="162" t="n">
        <v>1</v>
      </c>
      <c r="FK1008" s="162" t="n">
        <v>1</v>
      </c>
      <c r="FL1008" s="162" t="n">
        <v>1</v>
      </c>
      <c r="FM1008" s="162" t="n">
        <v>1</v>
      </c>
      <c r="FN1008" s="162" t="n">
        <v>1</v>
      </c>
      <c r="FO1008" s="162" t="n">
        <v>1</v>
      </c>
      <c r="FP1008" s="162" t="n">
        <v>1</v>
      </c>
      <c r="FQ1008" s="162" t="n">
        <v>1</v>
      </c>
      <c r="FR1008" s="162" t="n">
        <v>1</v>
      </c>
      <c r="FS1008" s="162" t="n">
        <v>1</v>
      </c>
      <c r="FT1008" s="162" t="n">
        <v>1</v>
      </c>
      <c r="FU1008" s="162" t="n">
        <v>1</v>
      </c>
      <c r="FV1008" s="162" t="n">
        <v>1</v>
      </c>
      <c r="FW1008" s="162" t="n">
        <v>1</v>
      </c>
      <c r="FX1008" s="162" t="n">
        <v>1</v>
      </c>
      <c r="FY1008" s="162" t="n">
        <v>1</v>
      </c>
      <c r="FZ1008" s="162" t="n">
        <v>1</v>
      </c>
      <c r="GA1008" s="162" t="n">
        <v>1</v>
      </c>
      <c r="GB1008" s="162" t="n">
        <v>1</v>
      </c>
      <c r="GC1008" s="162" t="n">
        <v>1</v>
      </c>
      <c r="GD1008" s="162" t="n">
        <v>1</v>
      </c>
      <c r="GE1008" s="162" t="n">
        <v>1</v>
      </c>
      <c r="GF1008" s="162" t="n">
        <v>1</v>
      </c>
      <c r="GG1008" s="162" t="n">
        <v>1</v>
      </c>
      <c r="GH1008" s="162" t="n">
        <v>1</v>
      </c>
      <c r="GI1008" s="162" t="n">
        <v>1</v>
      </c>
      <c r="GJ1008" s="162" t="n">
        <v>1</v>
      </c>
      <c r="GK1008" s="162" t="n">
        <v>1</v>
      </c>
      <c r="GL1008" s="162" t="n">
        <v>1</v>
      </c>
      <c r="GM1008" s="162" t="n">
        <v>1</v>
      </c>
      <c r="GN1008" s="162" t="n">
        <v>1</v>
      </c>
      <c r="GO1008" s="162" t="n">
        <v>1</v>
      </c>
      <c r="GP1008" s="162" t="n">
        <v>1</v>
      </c>
      <c r="GQ1008" s="162" t="n">
        <v>1</v>
      </c>
      <c r="GR1008" s="162" t="n">
        <v>1</v>
      </c>
      <c r="GS1008" s="162" t="n">
        <v>1</v>
      </c>
      <c r="GT1008" s="162" t="n">
        <v>1</v>
      </c>
      <c r="GU1008" s="162" t="n">
        <v>1</v>
      </c>
      <c r="GV1008" s="162" t="n">
        <v>1</v>
      </c>
      <c r="GW1008" s="162" t="n">
        <v>1</v>
      </c>
      <c r="GX1008" s="162" t="n">
        <v>1</v>
      </c>
      <c r="GY1008" s="162" t="n">
        <v>1</v>
      </c>
      <c r="GZ1008" s="162" t="n">
        <v>1</v>
      </c>
      <c r="HA1008" s="162" t="n">
        <v>1</v>
      </c>
    </row>
    <row r="1009" customFormat="false" ht="15" hidden="false" customHeight="true" outlineLevel="0" collapsed="false">
      <c r="A1009" s="267" t="s">
        <v>631</v>
      </c>
      <c r="B1009" s="268"/>
      <c r="C1009" s="268"/>
      <c r="D1009" s="268"/>
      <c r="E1009" s="269"/>
      <c r="F1009" s="19" t="s">
        <v>653</v>
      </c>
      <c r="G1009" s="269" t="s">
        <v>12</v>
      </c>
      <c r="J1009" s="162" t="n">
        <v>1</v>
      </c>
      <c r="K1009" s="162" t="n">
        <v>1</v>
      </c>
      <c r="L1009" s="162" t="n">
        <v>1</v>
      </c>
      <c r="M1009" s="162" t="n">
        <v>1</v>
      </c>
      <c r="N1009" s="162" t="n">
        <v>1</v>
      </c>
      <c r="O1009" s="162" t="n">
        <v>1</v>
      </c>
      <c r="P1009" s="162" t="n">
        <v>1</v>
      </c>
      <c r="Q1009" s="162" t="n">
        <v>1</v>
      </c>
      <c r="R1009" s="162" t="n">
        <v>1</v>
      </c>
      <c r="S1009" s="162" t="n">
        <v>1</v>
      </c>
      <c r="T1009" s="162" t="n">
        <v>1</v>
      </c>
      <c r="U1009" s="162" t="n">
        <v>1</v>
      </c>
      <c r="V1009" s="162" t="n">
        <v>1</v>
      </c>
      <c r="W1009" s="162" t="n">
        <v>1</v>
      </c>
      <c r="X1009" s="162" t="n">
        <v>1</v>
      </c>
      <c r="Y1009" s="162" t="n">
        <v>1</v>
      </c>
      <c r="Z1009" s="162" t="n">
        <v>1</v>
      </c>
      <c r="AA1009" s="162" t="n">
        <v>1</v>
      </c>
      <c r="AB1009" s="162" t="n">
        <v>1</v>
      </c>
      <c r="AC1009" s="162" t="n">
        <v>1</v>
      </c>
      <c r="AD1009" s="162" t="n">
        <v>1</v>
      </c>
      <c r="AE1009" s="162" t="n">
        <v>1</v>
      </c>
      <c r="AF1009" s="162" t="n">
        <v>1</v>
      </c>
      <c r="AG1009" s="162" t="n">
        <v>1</v>
      </c>
      <c r="AH1009" s="162" t="n">
        <v>1</v>
      </c>
      <c r="AI1009" s="162" t="n">
        <v>1</v>
      </c>
      <c r="AJ1009" s="162" t="n">
        <v>1</v>
      </c>
      <c r="AK1009" s="162" t="n">
        <v>1</v>
      </c>
      <c r="AL1009" s="162" t="n">
        <v>1</v>
      </c>
      <c r="AM1009" s="162" t="n">
        <v>1</v>
      </c>
      <c r="AN1009" s="162" t="n">
        <v>1</v>
      </c>
      <c r="AO1009" s="162" t="n">
        <v>1</v>
      </c>
      <c r="AP1009" s="162" t="n">
        <v>1</v>
      </c>
      <c r="AQ1009" s="162" t="n">
        <v>1</v>
      </c>
      <c r="AR1009" s="162" t="n">
        <v>1</v>
      </c>
      <c r="AS1009" s="162" t="n">
        <v>1</v>
      </c>
      <c r="AT1009" s="162" t="n">
        <v>1</v>
      </c>
      <c r="AU1009" s="162" t="n">
        <v>1</v>
      </c>
      <c r="AV1009" s="162" t="n">
        <v>1</v>
      </c>
      <c r="AW1009" s="162" t="n">
        <v>1</v>
      </c>
      <c r="AX1009" s="162" t="n">
        <v>1</v>
      </c>
      <c r="AY1009" s="162" t="n">
        <v>1</v>
      </c>
      <c r="AZ1009" s="162" t="n">
        <v>1</v>
      </c>
      <c r="BA1009" s="162" t="n">
        <v>1</v>
      </c>
      <c r="BB1009" s="162" t="n">
        <v>1</v>
      </c>
      <c r="BC1009" s="162" t="n">
        <v>1</v>
      </c>
      <c r="BD1009" s="162" t="n">
        <v>1</v>
      </c>
      <c r="BE1009" s="162" t="n">
        <v>1</v>
      </c>
      <c r="BF1009" s="162" t="n">
        <v>1</v>
      </c>
      <c r="BG1009" s="162" t="n">
        <v>1</v>
      </c>
      <c r="BH1009" s="162" t="n">
        <v>1</v>
      </c>
      <c r="BI1009" s="162" t="n">
        <v>1</v>
      </c>
      <c r="BJ1009" s="162" t="n">
        <v>1</v>
      </c>
      <c r="BK1009" s="162" t="n">
        <v>1</v>
      </c>
      <c r="BL1009" s="162" t="n">
        <v>1</v>
      </c>
      <c r="BM1009" s="162" t="n">
        <v>1</v>
      </c>
      <c r="BN1009" s="162" t="n">
        <v>1</v>
      </c>
      <c r="BO1009" s="162" t="n">
        <v>1</v>
      </c>
      <c r="BP1009" s="162" t="n">
        <v>1</v>
      </c>
      <c r="BQ1009" s="162" t="n">
        <v>1</v>
      </c>
      <c r="BR1009" s="162" t="n">
        <v>1</v>
      </c>
      <c r="BS1009" s="162" t="n">
        <v>1</v>
      </c>
      <c r="BT1009" s="162" t="n">
        <v>1</v>
      </c>
      <c r="BU1009" s="162" t="n">
        <v>1</v>
      </c>
      <c r="BV1009" s="162" t="n">
        <v>1</v>
      </c>
      <c r="BW1009" s="162" t="n">
        <v>1</v>
      </c>
      <c r="BX1009" s="162" t="n">
        <v>1</v>
      </c>
      <c r="BY1009" s="162" t="n">
        <v>1</v>
      </c>
      <c r="BZ1009" s="162" t="n">
        <v>1</v>
      </c>
      <c r="CA1009" s="162" t="n">
        <v>1</v>
      </c>
      <c r="CB1009" s="162" t="n">
        <v>1</v>
      </c>
      <c r="CC1009" s="162" t="n">
        <v>1</v>
      </c>
      <c r="CD1009" s="162" t="n">
        <v>1</v>
      </c>
      <c r="CE1009" s="162" t="n">
        <v>1</v>
      </c>
      <c r="CF1009" s="162" t="n">
        <v>1</v>
      </c>
      <c r="CG1009" s="162" t="n">
        <v>1</v>
      </c>
      <c r="CH1009" s="162" t="n">
        <v>1</v>
      </c>
      <c r="CI1009" s="162" t="n">
        <v>1</v>
      </c>
      <c r="CJ1009" s="162" t="n">
        <v>1</v>
      </c>
      <c r="CK1009" s="162" t="n">
        <v>1</v>
      </c>
      <c r="CL1009" s="162" t="n">
        <v>1</v>
      </c>
      <c r="CM1009" s="162" t="n">
        <v>1</v>
      </c>
      <c r="CN1009" s="162" t="n">
        <v>1</v>
      </c>
      <c r="CO1009" s="162" t="n">
        <v>1</v>
      </c>
      <c r="CP1009" s="162" t="n">
        <v>1</v>
      </c>
      <c r="CQ1009" s="162" t="n">
        <v>1</v>
      </c>
      <c r="CR1009" s="162" t="n">
        <v>1</v>
      </c>
      <c r="CS1009" s="162" t="n">
        <v>1</v>
      </c>
      <c r="CT1009" s="162" t="n">
        <v>1</v>
      </c>
      <c r="CU1009" s="162" t="n">
        <v>1</v>
      </c>
      <c r="CV1009" s="162" t="n">
        <v>1</v>
      </c>
      <c r="CW1009" s="162" t="n">
        <v>1</v>
      </c>
      <c r="CX1009" s="162" t="n">
        <v>1</v>
      </c>
      <c r="CY1009" s="162" t="n">
        <v>1</v>
      </c>
      <c r="CZ1009" s="162" t="n">
        <v>1</v>
      </c>
      <c r="DA1009" s="162" t="n">
        <v>1</v>
      </c>
      <c r="DB1009" s="162" t="n">
        <v>1</v>
      </c>
      <c r="DC1009" s="162" t="n">
        <v>1</v>
      </c>
      <c r="DD1009" s="162" t="n">
        <v>1</v>
      </c>
      <c r="DE1009" s="162" t="n">
        <v>1</v>
      </c>
      <c r="DF1009" s="162" t="n">
        <v>1</v>
      </c>
      <c r="DG1009" s="162" t="n">
        <v>1</v>
      </c>
      <c r="DH1009" s="162" t="n">
        <v>1</v>
      </c>
      <c r="DI1009" s="162" t="n">
        <v>1</v>
      </c>
      <c r="DJ1009" s="162" t="n">
        <v>1</v>
      </c>
      <c r="DK1009" s="162" t="n">
        <v>1</v>
      </c>
      <c r="DL1009" s="162" t="n">
        <v>1</v>
      </c>
      <c r="DM1009" s="162" t="n">
        <v>1</v>
      </c>
      <c r="DN1009" s="162" t="n">
        <v>1</v>
      </c>
      <c r="DO1009" s="162" t="n">
        <v>1</v>
      </c>
      <c r="DP1009" s="162" t="n">
        <v>1</v>
      </c>
      <c r="DQ1009" s="162" t="n">
        <v>1</v>
      </c>
      <c r="DR1009" s="162" t="n">
        <v>1</v>
      </c>
      <c r="DS1009" s="162" t="n">
        <v>1</v>
      </c>
      <c r="DT1009" s="162" t="n">
        <v>1</v>
      </c>
      <c r="DU1009" s="162" t="n">
        <v>1</v>
      </c>
      <c r="DV1009" s="162" t="n">
        <v>1</v>
      </c>
      <c r="DW1009" s="162" t="n">
        <v>1</v>
      </c>
      <c r="DX1009" s="162" t="n">
        <v>1</v>
      </c>
      <c r="DY1009" s="162" t="n">
        <v>1</v>
      </c>
      <c r="DZ1009" s="162" t="n">
        <v>1</v>
      </c>
      <c r="EA1009" s="162" t="n">
        <v>1</v>
      </c>
      <c r="EB1009" s="162" t="n">
        <v>1</v>
      </c>
      <c r="EC1009" s="162" t="n">
        <v>1</v>
      </c>
      <c r="ED1009" s="162" t="n">
        <v>1</v>
      </c>
      <c r="EE1009" s="162" t="n">
        <v>1</v>
      </c>
      <c r="EF1009" s="162" t="n">
        <v>1</v>
      </c>
      <c r="EG1009" s="162" t="n">
        <v>1</v>
      </c>
      <c r="EH1009" s="162" t="n">
        <v>1</v>
      </c>
      <c r="EI1009" s="162" t="n">
        <v>1</v>
      </c>
      <c r="EJ1009" s="162" t="n">
        <v>1</v>
      </c>
      <c r="EK1009" s="162" t="n">
        <v>1</v>
      </c>
      <c r="EL1009" s="162" t="n">
        <v>1</v>
      </c>
      <c r="EM1009" s="162" t="n">
        <v>1</v>
      </c>
      <c r="EN1009" s="162" t="n">
        <v>1</v>
      </c>
      <c r="EO1009" s="162" t="n">
        <v>1</v>
      </c>
      <c r="EP1009" s="162" t="n">
        <v>1</v>
      </c>
      <c r="EQ1009" s="162" t="n">
        <v>1</v>
      </c>
      <c r="ER1009" s="162" t="n">
        <v>1</v>
      </c>
      <c r="ES1009" s="162" t="n">
        <v>1</v>
      </c>
      <c r="ET1009" s="162" t="n">
        <v>1</v>
      </c>
      <c r="EU1009" s="162" t="n">
        <v>1</v>
      </c>
      <c r="EV1009" s="162" t="n">
        <v>1</v>
      </c>
      <c r="EW1009" s="162" t="n">
        <v>1</v>
      </c>
      <c r="EX1009" s="162" t="n">
        <v>1</v>
      </c>
      <c r="EY1009" s="162" t="n">
        <v>1</v>
      </c>
      <c r="EZ1009" s="162" t="n">
        <v>1</v>
      </c>
      <c r="FA1009" s="162" t="n">
        <v>1</v>
      </c>
      <c r="FB1009" s="162" t="n">
        <v>1</v>
      </c>
      <c r="FC1009" s="162" t="n">
        <v>1</v>
      </c>
      <c r="FD1009" s="162" t="n">
        <v>1</v>
      </c>
      <c r="FE1009" s="162" t="n">
        <v>1</v>
      </c>
      <c r="FF1009" s="162" t="n">
        <v>1</v>
      </c>
      <c r="FG1009" s="162" t="n">
        <v>1</v>
      </c>
      <c r="FH1009" s="162" t="n">
        <v>1</v>
      </c>
      <c r="FI1009" s="162" t="n">
        <v>1</v>
      </c>
      <c r="FJ1009" s="162" t="n">
        <v>1</v>
      </c>
      <c r="FK1009" s="162" t="n">
        <v>1</v>
      </c>
      <c r="FL1009" s="162" t="n">
        <v>1</v>
      </c>
      <c r="FM1009" s="162" t="n">
        <v>1</v>
      </c>
      <c r="FN1009" s="162" t="n">
        <v>1</v>
      </c>
      <c r="FO1009" s="162" t="n">
        <v>1</v>
      </c>
      <c r="FP1009" s="162" t="n">
        <v>1</v>
      </c>
      <c r="FQ1009" s="162" t="n">
        <v>1</v>
      </c>
      <c r="FR1009" s="162" t="n">
        <v>1</v>
      </c>
      <c r="FS1009" s="162" t="n">
        <v>1</v>
      </c>
      <c r="FT1009" s="162" t="n">
        <v>1</v>
      </c>
      <c r="FU1009" s="162" t="n">
        <v>1</v>
      </c>
      <c r="FV1009" s="162" t="n">
        <v>1</v>
      </c>
      <c r="FW1009" s="162" t="n">
        <v>1</v>
      </c>
      <c r="FX1009" s="162" t="n">
        <v>1</v>
      </c>
      <c r="FY1009" s="162" t="n">
        <v>1</v>
      </c>
      <c r="FZ1009" s="162" t="n">
        <v>1</v>
      </c>
      <c r="GA1009" s="162" t="n">
        <v>1</v>
      </c>
      <c r="GB1009" s="162" t="n">
        <v>1</v>
      </c>
      <c r="GC1009" s="162" t="n">
        <v>1</v>
      </c>
      <c r="GD1009" s="162" t="n">
        <v>1</v>
      </c>
      <c r="GE1009" s="162" t="n">
        <v>1</v>
      </c>
      <c r="GF1009" s="162" t="n">
        <v>1</v>
      </c>
      <c r="GG1009" s="162" t="n">
        <v>1</v>
      </c>
      <c r="GH1009" s="162" t="n">
        <v>1</v>
      </c>
      <c r="GI1009" s="162" t="n">
        <v>1</v>
      </c>
      <c r="GJ1009" s="162" t="n">
        <v>1</v>
      </c>
      <c r="GK1009" s="162" t="n">
        <v>1</v>
      </c>
      <c r="GL1009" s="162" t="n">
        <v>1</v>
      </c>
      <c r="GM1009" s="162" t="n">
        <v>1</v>
      </c>
      <c r="GN1009" s="162" t="n">
        <v>1</v>
      </c>
      <c r="GO1009" s="162" t="n">
        <v>1</v>
      </c>
      <c r="GP1009" s="162" t="n">
        <v>1</v>
      </c>
      <c r="GQ1009" s="162" t="n">
        <v>1</v>
      </c>
      <c r="GR1009" s="162" t="n">
        <v>1</v>
      </c>
      <c r="GS1009" s="162" t="n">
        <v>1</v>
      </c>
      <c r="GT1009" s="162" t="n">
        <v>1</v>
      </c>
      <c r="GU1009" s="162" t="n">
        <v>1</v>
      </c>
      <c r="GV1009" s="162" t="n">
        <v>1</v>
      </c>
      <c r="GW1009" s="162" t="n">
        <v>1</v>
      </c>
      <c r="GX1009" s="162" t="n">
        <v>1</v>
      </c>
      <c r="GY1009" s="162" t="n">
        <v>1</v>
      </c>
      <c r="GZ1009" s="162" t="n">
        <v>1</v>
      </c>
      <c r="HA1009" s="162" t="n">
        <v>1</v>
      </c>
    </row>
    <row r="1010" customFormat="false" ht="15" hidden="false" customHeight="true" outlineLevel="0" collapsed="false">
      <c r="A1010" s="267" t="s">
        <v>631</v>
      </c>
      <c r="B1010" s="268"/>
      <c r="C1010" s="268"/>
      <c r="D1010" s="268"/>
      <c r="E1010" s="269"/>
      <c r="F1010" s="19" t="s">
        <v>654</v>
      </c>
      <c r="G1010" s="269" t="s">
        <v>12</v>
      </c>
      <c r="J1010" s="162" t="n">
        <v>1</v>
      </c>
      <c r="K1010" s="162" t="n">
        <v>1</v>
      </c>
      <c r="L1010" s="162" t="n">
        <v>1</v>
      </c>
      <c r="M1010" s="162" t="n">
        <v>1</v>
      </c>
      <c r="N1010" s="162" t="n">
        <v>1</v>
      </c>
      <c r="O1010" s="162" t="n">
        <v>1</v>
      </c>
      <c r="P1010" s="162" t="n">
        <v>1</v>
      </c>
      <c r="Q1010" s="162" t="n">
        <v>1</v>
      </c>
      <c r="R1010" s="162" t="n">
        <v>1</v>
      </c>
      <c r="S1010" s="162" t="n">
        <v>1</v>
      </c>
      <c r="T1010" s="162" t="n">
        <v>1</v>
      </c>
      <c r="U1010" s="162" t="n">
        <v>1</v>
      </c>
      <c r="V1010" s="162" t="n">
        <v>1</v>
      </c>
      <c r="W1010" s="162" t="n">
        <v>1</v>
      </c>
      <c r="X1010" s="162" t="n">
        <v>1</v>
      </c>
      <c r="Y1010" s="162" t="n">
        <v>1</v>
      </c>
      <c r="Z1010" s="162" t="n">
        <v>1</v>
      </c>
      <c r="AA1010" s="162" t="n">
        <v>1</v>
      </c>
      <c r="AB1010" s="162" t="n">
        <v>1</v>
      </c>
      <c r="AC1010" s="162" t="n">
        <v>1</v>
      </c>
      <c r="AD1010" s="162" t="n">
        <v>1</v>
      </c>
      <c r="AE1010" s="162" t="n">
        <v>1</v>
      </c>
      <c r="AF1010" s="162" t="n">
        <v>1</v>
      </c>
      <c r="AG1010" s="162" t="n">
        <v>1</v>
      </c>
      <c r="AH1010" s="162" t="n">
        <v>1</v>
      </c>
      <c r="AI1010" s="162" t="n">
        <v>1</v>
      </c>
      <c r="AJ1010" s="162" t="n">
        <v>1</v>
      </c>
      <c r="AK1010" s="162" t="n">
        <v>1</v>
      </c>
      <c r="AL1010" s="162" t="n">
        <v>1</v>
      </c>
      <c r="AM1010" s="162" t="n">
        <v>1</v>
      </c>
      <c r="AN1010" s="162" t="n">
        <v>1</v>
      </c>
      <c r="AO1010" s="162" t="n">
        <v>1</v>
      </c>
      <c r="AP1010" s="162" t="n">
        <v>1</v>
      </c>
      <c r="AQ1010" s="162" t="n">
        <v>1</v>
      </c>
      <c r="AR1010" s="162" t="n">
        <v>1</v>
      </c>
      <c r="AS1010" s="162" t="n">
        <v>1</v>
      </c>
      <c r="AT1010" s="162" t="n">
        <v>1</v>
      </c>
      <c r="AU1010" s="162" t="n">
        <v>1</v>
      </c>
      <c r="AV1010" s="162" t="n">
        <v>1</v>
      </c>
      <c r="AW1010" s="162" t="n">
        <v>1</v>
      </c>
      <c r="AX1010" s="162" t="n">
        <v>1</v>
      </c>
      <c r="AY1010" s="162" t="n">
        <v>1</v>
      </c>
      <c r="AZ1010" s="162" t="n">
        <v>1</v>
      </c>
      <c r="BA1010" s="162" t="n">
        <v>1</v>
      </c>
      <c r="BB1010" s="162" t="n">
        <v>1</v>
      </c>
      <c r="BC1010" s="162" t="n">
        <v>1</v>
      </c>
      <c r="BD1010" s="162" t="n">
        <v>1</v>
      </c>
      <c r="BE1010" s="162" t="n">
        <v>1</v>
      </c>
      <c r="BF1010" s="162" t="n">
        <v>1</v>
      </c>
      <c r="BG1010" s="162" t="n">
        <v>1</v>
      </c>
      <c r="BH1010" s="162" t="n">
        <v>1</v>
      </c>
      <c r="BI1010" s="162" t="n">
        <v>1</v>
      </c>
      <c r="BJ1010" s="162" t="n">
        <v>1</v>
      </c>
      <c r="BK1010" s="162" t="n">
        <v>1</v>
      </c>
      <c r="BL1010" s="162" t="n">
        <v>1</v>
      </c>
      <c r="BM1010" s="162" t="n">
        <v>1</v>
      </c>
      <c r="BN1010" s="162" t="n">
        <v>1</v>
      </c>
      <c r="BO1010" s="162" t="n">
        <v>1</v>
      </c>
      <c r="BP1010" s="162" t="n">
        <v>1</v>
      </c>
      <c r="BQ1010" s="162" t="n">
        <v>1</v>
      </c>
      <c r="BR1010" s="162" t="n">
        <v>1</v>
      </c>
      <c r="BS1010" s="162" t="n">
        <v>1</v>
      </c>
      <c r="BT1010" s="162" t="n">
        <v>1</v>
      </c>
      <c r="BU1010" s="162" t="n">
        <v>1</v>
      </c>
      <c r="BV1010" s="162" t="n">
        <v>1</v>
      </c>
      <c r="BW1010" s="162" t="n">
        <v>1</v>
      </c>
      <c r="BX1010" s="162" t="n">
        <v>1</v>
      </c>
      <c r="BY1010" s="162" t="n">
        <v>1</v>
      </c>
      <c r="BZ1010" s="162" t="n">
        <v>1</v>
      </c>
      <c r="CA1010" s="162" t="n">
        <v>1</v>
      </c>
      <c r="CB1010" s="162" t="n">
        <v>1</v>
      </c>
      <c r="CC1010" s="162" t="n">
        <v>1</v>
      </c>
      <c r="CD1010" s="162" t="n">
        <v>1</v>
      </c>
      <c r="CE1010" s="162" t="n">
        <v>1</v>
      </c>
      <c r="CF1010" s="162" t="n">
        <v>1</v>
      </c>
      <c r="CG1010" s="162" t="n">
        <v>1</v>
      </c>
      <c r="CH1010" s="162" t="n">
        <v>1</v>
      </c>
      <c r="CI1010" s="162" t="n">
        <v>1</v>
      </c>
      <c r="CJ1010" s="162" t="n">
        <v>1</v>
      </c>
      <c r="CK1010" s="162" t="n">
        <v>1</v>
      </c>
      <c r="CL1010" s="162" t="n">
        <v>1</v>
      </c>
      <c r="CM1010" s="162" t="n">
        <v>1</v>
      </c>
      <c r="CN1010" s="162" t="n">
        <v>1</v>
      </c>
      <c r="CO1010" s="162" t="n">
        <v>1</v>
      </c>
      <c r="CP1010" s="162" t="n">
        <v>1</v>
      </c>
      <c r="CQ1010" s="162" t="n">
        <v>1</v>
      </c>
      <c r="CR1010" s="162" t="n">
        <v>1</v>
      </c>
      <c r="CS1010" s="162" t="n">
        <v>1</v>
      </c>
      <c r="CT1010" s="162" t="n">
        <v>1</v>
      </c>
      <c r="CU1010" s="162" t="n">
        <v>1</v>
      </c>
      <c r="CV1010" s="162" t="n">
        <v>1</v>
      </c>
      <c r="CW1010" s="162" t="n">
        <v>1</v>
      </c>
      <c r="CX1010" s="162" t="n">
        <v>1</v>
      </c>
      <c r="CY1010" s="162" t="n">
        <v>1</v>
      </c>
      <c r="CZ1010" s="162" t="n">
        <v>1</v>
      </c>
      <c r="DA1010" s="162" t="n">
        <v>1</v>
      </c>
      <c r="DB1010" s="162" t="n">
        <v>1</v>
      </c>
      <c r="DC1010" s="162" t="n">
        <v>1</v>
      </c>
      <c r="DD1010" s="162" t="n">
        <v>1</v>
      </c>
      <c r="DE1010" s="162" t="n">
        <v>1</v>
      </c>
      <c r="DF1010" s="162" t="n">
        <v>1</v>
      </c>
      <c r="DG1010" s="162" t="n">
        <v>1</v>
      </c>
      <c r="DH1010" s="162" t="n">
        <v>1</v>
      </c>
      <c r="DI1010" s="162" t="n">
        <v>1</v>
      </c>
      <c r="DJ1010" s="162" t="n">
        <v>1</v>
      </c>
      <c r="DK1010" s="162" t="n">
        <v>1</v>
      </c>
      <c r="DL1010" s="162" t="n">
        <v>1</v>
      </c>
      <c r="DM1010" s="162" t="n">
        <v>1</v>
      </c>
      <c r="DN1010" s="162" t="n">
        <v>1</v>
      </c>
      <c r="DO1010" s="162" t="n">
        <v>1</v>
      </c>
      <c r="DP1010" s="162" t="n">
        <v>1</v>
      </c>
      <c r="DQ1010" s="162" t="n">
        <v>1</v>
      </c>
      <c r="DR1010" s="162" t="n">
        <v>1</v>
      </c>
      <c r="DS1010" s="162" t="n">
        <v>1</v>
      </c>
      <c r="DT1010" s="162" t="n">
        <v>1</v>
      </c>
      <c r="DU1010" s="162" t="n">
        <v>1</v>
      </c>
      <c r="DV1010" s="162" t="n">
        <v>1</v>
      </c>
      <c r="DW1010" s="162" t="n">
        <v>1</v>
      </c>
      <c r="DX1010" s="162" t="n">
        <v>1</v>
      </c>
      <c r="DY1010" s="162" t="n">
        <v>1</v>
      </c>
      <c r="DZ1010" s="162" t="n">
        <v>1</v>
      </c>
      <c r="EA1010" s="162" t="n">
        <v>1</v>
      </c>
      <c r="EB1010" s="162" t="n">
        <v>1</v>
      </c>
      <c r="EC1010" s="162" t="n">
        <v>1</v>
      </c>
      <c r="ED1010" s="162" t="n">
        <v>1</v>
      </c>
      <c r="EE1010" s="162" t="n">
        <v>1</v>
      </c>
      <c r="EF1010" s="162" t="n">
        <v>1</v>
      </c>
      <c r="EG1010" s="162" t="n">
        <v>1</v>
      </c>
      <c r="EH1010" s="162" t="n">
        <v>1</v>
      </c>
      <c r="EI1010" s="162" t="n">
        <v>1</v>
      </c>
      <c r="EJ1010" s="162" t="n">
        <v>1</v>
      </c>
      <c r="EK1010" s="162" t="n">
        <v>1</v>
      </c>
      <c r="EL1010" s="162" t="n">
        <v>1</v>
      </c>
      <c r="EM1010" s="162" t="n">
        <v>1</v>
      </c>
      <c r="EN1010" s="162" t="n">
        <v>1</v>
      </c>
      <c r="EO1010" s="162" t="n">
        <v>1</v>
      </c>
      <c r="EP1010" s="162" t="n">
        <v>1</v>
      </c>
      <c r="EQ1010" s="162" t="n">
        <v>1</v>
      </c>
      <c r="ER1010" s="162" t="n">
        <v>1</v>
      </c>
      <c r="ES1010" s="162" t="n">
        <v>1</v>
      </c>
      <c r="ET1010" s="162" t="n">
        <v>1</v>
      </c>
      <c r="EU1010" s="162" t="n">
        <v>1</v>
      </c>
      <c r="EV1010" s="162" t="n">
        <v>1</v>
      </c>
      <c r="EW1010" s="162" t="n">
        <v>1</v>
      </c>
      <c r="EX1010" s="162" t="n">
        <v>1</v>
      </c>
      <c r="EY1010" s="162" t="n">
        <v>1</v>
      </c>
      <c r="EZ1010" s="162" t="n">
        <v>1</v>
      </c>
      <c r="FA1010" s="162" t="n">
        <v>1</v>
      </c>
      <c r="FB1010" s="162" t="n">
        <v>1</v>
      </c>
      <c r="FC1010" s="162" t="n">
        <v>1</v>
      </c>
      <c r="FD1010" s="162" t="n">
        <v>1</v>
      </c>
      <c r="FE1010" s="162" t="n">
        <v>1</v>
      </c>
      <c r="FF1010" s="162" t="n">
        <v>1</v>
      </c>
      <c r="FG1010" s="162" t="n">
        <v>1</v>
      </c>
      <c r="FH1010" s="162" t="n">
        <v>1</v>
      </c>
      <c r="FI1010" s="162" t="n">
        <v>1</v>
      </c>
      <c r="FJ1010" s="162" t="n">
        <v>1</v>
      </c>
      <c r="FK1010" s="162" t="n">
        <v>1</v>
      </c>
      <c r="FL1010" s="162" t="n">
        <v>1</v>
      </c>
      <c r="FM1010" s="162" t="n">
        <v>1</v>
      </c>
      <c r="FN1010" s="162" t="n">
        <v>1</v>
      </c>
      <c r="FO1010" s="162" t="n">
        <v>1</v>
      </c>
      <c r="FP1010" s="162" t="n">
        <v>1</v>
      </c>
      <c r="FQ1010" s="162" t="n">
        <v>1</v>
      </c>
      <c r="FR1010" s="162" t="n">
        <v>1</v>
      </c>
      <c r="FS1010" s="162" t="n">
        <v>1</v>
      </c>
      <c r="FT1010" s="162" t="n">
        <v>1</v>
      </c>
      <c r="FU1010" s="162" t="n">
        <v>1</v>
      </c>
      <c r="FV1010" s="162" t="n">
        <v>1</v>
      </c>
      <c r="FW1010" s="162" t="n">
        <v>1</v>
      </c>
      <c r="FX1010" s="162" t="n">
        <v>1</v>
      </c>
      <c r="FY1010" s="162" t="n">
        <v>1</v>
      </c>
      <c r="FZ1010" s="162" t="n">
        <v>1</v>
      </c>
      <c r="GA1010" s="162" t="n">
        <v>1</v>
      </c>
      <c r="GB1010" s="162" t="n">
        <v>1</v>
      </c>
      <c r="GC1010" s="162" t="n">
        <v>1</v>
      </c>
      <c r="GD1010" s="162" t="n">
        <v>1</v>
      </c>
      <c r="GE1010" s="162" t="n">
        <v>1</v>
      </c>
      <c r="GF1010" s="162" t="n">
        <v>1</v>
      </c>
      <c r="GG1010" s="162" t="n">
        <v>1</v>
      </c>
      <c r="GH1010" s="162" t="n">
        <v>1</v>
      </c>
      <c r="GI1010" s="162" t="n">
        <v>1</v>
      </c>
      <c r="GJ1010" s="162" t="n">
        <v>1</v>
      </c>
      <c r="GK1010" s="162" t="n">
        <v>1</v>
      </c>
      <c r="GL1010" s="162" t="n">
        <v>1</v>
      </c>
      <c r="GM1010" s="162" t="n">
        <v>1</v>
      </c>
      <c r="GN1010" s="162" t="n">
        <v>1</v>
      </c>
      <c r="GO1010" s="162" t="n">
        <v>1</v>
      </c>
      <c r="GP1010" s="162" t="n">
        <v>1</v>
      </c>
      <c r="GQ1010" s="162" t="n">
        <v>1</v>
      </c>
      <c r="GR1010" s="162" t="n">
        <v>1</v>
      </c>
      <c r="GS1010" s="162" t="n">
        <v>1</v>
      </c>
      <c r="GT1010" s="162" t="n">
        <v>1</v>
      </c>
      <c r="GU1010" s="162" t="n">
        <v>1</v>
      </c>
      <c r="GV1010" s="162" t="n">
        <v>1</v>
      </c>
      <c r="GW1010" s="162" t="n">
        <v>1</v>
      </c>
      <c r="GX1010" s="162" t="n">
        <v>1</v>
      </c>
      <c r="GY1010" s="162" t="n">
        <v>1</v>
      </c>
      <c r="GZ1010" s="162" t="n">
        <v>1</v>
      </c>
      <c r="HA1010" s="162" t="n">
        <v>1</v>
      </c>
    </row>
    <row r="1011" customFormat="false" ht="15" hidden="false" customHeight="true" outlineLevel="0" collapsed="false">
      <c r="A1011" s="267" t="s">
        <v>631</v>
      </c>
      <c r="B1011" s="268"/>
      <c r="C1011" s="268"/>
      <c r="D1011" s="268"/>
      <c r="E1011" s="269"/>
      <c r="F1011" s="19" t="s">
        <v>655</v>
      </c>
      <c r="G1011" s="269" t="s">
        <v>12</v>
      </c>
      <c r="J1011" s="162" t="n">
        <v>1</v>
      </c>
      <c r="K1011" s="162" t="n">
        <v>1</v>
      </c>
      <c r="L1011" s="162" t="n">
        <v>1</v>
      </c>
      <c r="M1011" s="162" t="n">
        <v>1</v>
      </c>
      <c r="N1011" s="162" t="n">
        <v>1</v>
      </c>
      <c r="O1011" s="162" t="n">
        <v>1</v>
      </c>
      <c r="P1011" s="162" t="n">
        <v>1</v>
      </c>
      <c r="Q1011" s="162" t="n">
        <v>1</v>
      </c>
      <c r="R1011" s="162" t="n">
        <v>1</v>
      </c>
      <c r="S1011" s="162" t="n">
        <v>1</v>
      </c>
      <c r="T1011" s="162" t="n">
        <v>1</v>
      </c>
      <c r="U1011" s="162" t="n">
        <v>1</v>
      </c>
      <c r="V1011" s="162" t="n">
        <v>1</v>
      </c>
      <c r="W1011" s="162" t="n">
        <v>1</v>
      </c>
      <c r="X1011" s="162" t="n">
        <v>1</v>
      </c>
      <c r="Y1011" s="162" t="n">
        <v>1</v>
      </c>
      <c r="Z1011" s="162" t="n">
        <v>1</v>
      </c>
      <c r="AA1011" s="162" t="n">
        <v>1</v>
      </c>
      <c r="AB1011" s="162" t="n">
        <v>1</v>
      </c>
      <c r="AC1011" s="162" t="n">
        <v>1</v>
      </c>
      <c r="AD1011" s="162" t="n">
        <v>1</v>
      </c>
      <c r="AE1011" s="162" t="n">
        <v>1</v>
      </c>
      <c r="AF1011" s="162" t="n">
        <v>1</v>
      </c>
      <c r="AG1011" s="162" t="n">
        <v>1</v>
      </c>
      <c r="AH1011" s="162" t="n">
        <v>1</v>
      </c>
      <c r="AI1011" s="162" t="n">
        <v>1</v>
      </c>
      <c r="AJ1011" s="162" t="n">
        <v>1</v>
      </c>
      <c r="AK1011" s="162" t="n">
        <v>1</v>
      </c>
      <c r="AL1011" s="162" t="n">
        <v>1</v>
      </c>
      <c r="AM1011" s="162" t="n">
        <v>1</v>
      </c>
      <c r="AN1011" s="162" t="n">
        <v>1</v>
      </c>
      <c r="AO1011" s="162" t="n">
        <v>1</v>
      </c>
      <c r="AP1011" s="162" t="n">
        <v>1</v>
      </c>
      <c r="AQ1011" s="162" t="n">
        <v>1</v>
      </c>
      <c r="AR1011" s="162" t="n">
        <v>1</v>
      </c>
      <c r="AS1011" s="162" t="n">
        <v>1</v>
      </c>
      <c r="AT1011" s="162" t="n">
        <v>1</v>
      </c>
      <c r="AU1011" s="162" t="n">
        <v>1</v>
      </c>
      <c r="AV1011" s="162" t="n">
        <v>1</v>
      </c>
      <c r="AW1011" s="162" t="n">
        <v>1</v>
      </c>
      <c r="AX1011" s="162" t="n">
        <v>1</v>
      </c>
      <c r="AY1011" s="162" t="n">
        <v>1</v>
      </c>
      <c r="AZ1011" s="162" t="n">
        <v>1</v>
      </c>
      <c r="BA1011" s="162" t="n">
        <v>1</v>
      </c>
      <c r="BB1011" s="162" t="n">
        <v>1</v>
      </c>
      <c r="BC1011" s="162" t="n">
        <v>1</v>
      </c>
      <c r="BD1011" s="162" t="n">
        <v>1</v>
      </c>
      <c r="BE1011" s="162" t="n">
        <v>1</v>
      </c>
      <c r="BF1011" s="162" t="n">
        <v>1</v>
      </c>
      <c r="BG1011" s="162" t="n">
        <v>1</v>
      </c>
      <c r="BH1011" s="162" t="n">
        <v>1</v>
      </c>
      <c r="BI1011" s="162" t="n">
        <v>1</v>
      </c>
      <c r="BJ1011" s="162" t="n">
        <v>1</v>
      </c>
      <c r="BK1011" s="162" t="n">
        <v>1</v>
      </c>
      <c r="BL1011" s="162" t="n">
        <v>1</v>
      </c>
      <c r="BM1011" s="162" t="n">
        <v>1</v>
      </c>
      <c r="BN1011" s="162" t="n">
        <v>1</v>
      </c>
      <c r="BO1011" s="162" t="n">
        <v>1</v>
      </c>
      <c r="BP1011" s="162" t="n">
        <v>1</v>
      </c>
      <c r="BQ1011" s="162" t="n">
        <v>1</v>
      </c>
      <c r="BR1011" s="162" t="n">
        <v>1</v>
      </c>
      <c r="BS1011" s="162" t="n">
        <v>1</v>
      </c>
      <c r="BT1011" s="162" t="n">
        <v>1</v>
      </c>
      <c r="BU1011" s="162" t="n">
        <v>1</v>
      </c>
      <c r="BV1011" s="162" t="n">
        <v>1</v>
      </c>
      <c r="BW1011" s="162" t="n">
        <v>1</v>
      </c>
      <c r="BX1011" s="162" t="n">
        <v>1</v>
      </c>
      <c r="BY1011" s="162" t="n">
        <v>1</v>
      </c>
      <c r="BZ1011" s="162" t="n">
        <v>1</v>
      </c>
      <c r="CA1011" s="162" t="n">
        <v>1</v>
      </c>
      <c r="CB1011" s="162" t="n">
        <v>1</v>
      </c>
      <c r="CC1011" s="162" t="n">
        <v>1</v>
      </c>
      <c r="CD1011" s="162" t="n">
        <v>1</v>
      </c>
      <c r="CE1011" s="162" t="n">
        <v>1</v>
      </c>
      <c r="CF1011" s="162" t="n">
        <v>1</v>
      </c>
      <c r="CG1011" s="162" t="n">
        <v>1</v>
      </c>
      <c r="CH1011" s="162" t="n">
        <v>1</v>
      </c>
      <c r="CI1011" s="162" t="n">
        <v>1</v>
      </c>
      <c r="CJ1011" s="162" t="n">
        <v>1</v>
      </c>
      <c r="CK1011" s="162" t="n">
        <v>1</v>
      </c>
      <c r="CL1011" s="162" t="n">
        <v>1</v>
      </c>
      <c r="CM1011" s="162" t="n">
        <v>1</v>
      </c>
      <c r="CN1011" s="162" t="n">
        <v>1</v>
      </c>
      <c r="CO1011" s="162" t="n">
        <v>1</v>
      </c>
      <c r="CP1011" s="162" t="n">
        <v>1</v>
      </c>
      <c r="CQ1011" s="162" t="n">
        <v>1</v>
      </c>
      <c r="CR1011" s="162" t="n">
        <v>1</v>
      </c>
      <c r="CS1011" s="162" t="n">
        <v>1</v>
      </c>
      <c r="CT1011" s="162" t="n">
        <v>1</v>
      </c>
      <c r="CU1011" s="162" t="n">
        <v>1</v>
      </c>
      <c r="CV1011" s="162" t="n">
        <v>1</v>
      </c>
      <c r="CW1011" s="162" t="n">
        <v>1</v>
      </c>
      <c r="CX1011" s="162" t="n">
        <v>1</v>
      </c>
      <c r="CY1011" s="162" t="n">
        <v>1</v>
      </c>
      <c r="CZ1011" s="162" t="n">
        <v>1</v>
      </c>
      <c r="DA1011" s="162" t="n">
        <v>1</v>
      </c>
      <c r="DB1011" s="162" t="n">
        <v>1</v>
      </c>
      <c r="DC1011" s="162" t="n">
        <v>1</v>
      </c>
      <c r="DD1011" s="162" t="n">
        <v>1</v>
      </c>
      <c r="DE1011" s="162" t="n">
        <v>1</v>
      </c>
      <c r="DF1011" s="162" t="n">
        <v>1</v>
      </c>
      <c r="DG1011" s="162" t="n">
        <v>1</v>
      </c>
      <c r="DH1011" s="162" t="n">
        <v>1</v>
      </c>
      <c r="DI1011" s="162" t="n">
        <v>1</v>
      </c>
      <c r="DJ1011" s="162" t="n">
        <v>1</v>
      </c>
      <c r="DK1011" s="162" t="n">
        <v>1</v>
      </c>
      <c r="DL1011" s="162" t="n">
        <v>1</v>
      </c>
      <c r="DM1011" s="162" t="n">
        <v>1</v>
      </c>
      <c r="DN1011" s="162" t="n">
        <v>1</v>
      </c>
      <c r="DO1011" s="162" t="n">
        <v>1</v>
      </c>
      <c r="DP1011" s="162" t="n">
        <v>1</v>
      </c>
      <c r="DQ1011" s="162" t="n">
        <v>1</v>
      </c>
      <c r="DR1011" s="162" t="n">
        <v>1</v>
      </c>
      <c r="DS1011" s="162" t="n">
        <v>1</v>
      </c>
      <c r="DT1011" s="162" t="n">
        <v>1</v>
      </c>
      <c r="DU1011" s="162" t="n">
        <v>1</v>
      </c>
      <c r="DV1011" s="162" t="n">
        <v>1</v>
      </c>
      <c r="DW1011" s="162" t="n">
        <v>1</v>
      </c>
      <c r="DX1011" s="162" t="n">
        <v>1</v>
      </c>
      <c r="DY1011" s="162" t="n">
        <v>1</v>
      </c>
      <c r="DZ1011" s="162" t="n">
        <v>1</v>
      </c>
      <c r="EA1011" s="162" t="n">
        <v>1</v>
      </c>
      <c r="EB1011" s="162" t="n">
        <v>1</v>
      </c>
      <c r="EC1011" s="162" t="n">
        <v>1</v>
      </c>
      <c r="ED1011" s="162" t="n">
        <v>1</v>
      </c>
      <c r="EE1011" s="162" t="n">
        <v>1</v>
      </c>
      <c r="EF1011" s="162" t="n">
        <v>1</v>
      </c>
      <c r="EG1011" s="162" t="n">
        <v>1</v>
      </c>
      <c r="EH1011" s="162" t="n">
        <v>1</v>
      </c>
      <c r="EI1011" s="162" t="n">
        <v>1</v>
      </c>
      <c r="EJ1011" s="162" t="n">
        <v>1</v>
      </c>
      <c r="EK1011" s="162" t="n">
        <v>1</v>
      </c>
      <c r="EL1011" s="162" t="n">
        <v>1</v>
      </c>
      <c r="EM1011" s="162" t="n">
        <v>1</v>
      </c>
      <c r="EN1011" s="162" t="n">
        <v>1</v>
      </c>
      <c r="EO1011" s="162" t="n">
        <v>1</v>
      </c>
      <c r="EP1011" s="162" t="n">
        <v>1</v>
      </c>
      <c r="EQ1011" s="162" t="n">
        <v>1</v>
      </c>
      <c r="ER1011" s="162" t="n">
        <v>1</v>
      </c>
      <c r="ES1011" s="162" t="n">
        <v>1</v>
      </c>
      <c r="ET1011" s="162" t="n">
        <v>1</v>
      </c>
      <c r="EU1011" s="162" t="n">
        <v>1</v>
      </c>
      <c r="EV1011" s="162" t="n">
        <v>1</v>
      </c>
      <c r="EW1011" s="162" t="n">
        <v>1</v>
      </c>
      <c r="EX1011" s="162" t="n">
        <v>1</v>
      </c>
      <c r="EY1011" s="162" t="n">
        <v>1</v>
      </c>
      <c r="EZ1011" s="162" t="n">
        <v>1</v>
      </c>
      <c r="FA1011" s="162" t="n">
        <v>1</v>
      </c>
      <c r="FB1011" s="162" t="n">
        <v>1</v>
      </c>
      <c r="FC1011" s="162" t="n">
        <v>1</v>
      </c>
      <c r="FD1011" s="162" t="n">
        <v>1</v>
      </c>
      <c r="FE1011" s="162" t="n">
        <v>1</v>
      </c>
      <c r="FF1011" s="162" t="n">
        <v>1</v>
      </c>
      <c r="FG1011" s="162" t="n">
        <v>1</v>
      </c>
      <c r="FH1011" s="162" t="n">
        <v>1</v>
      </c>
      <c r="FI1011" s="162" t="n">
        <v>1</v>
      </c>
      <c r="FJ1011" s="162" t="n">
        <v>1</v>
      </c>
      <c r="FK1011" s="162" t="n">
        <v>1</v>
      </c>
      <c r="FL1011" s="162" t="n">
        <v>1</v>
      </c>
      <c r="FM1011" s="162" t="n">
        <v>1</v>
      </c>
      <c r="FN1011" s="162" t="n">
        <v>1</v>
      </c>
      <c r="FO1011" s="162" t="n">
        <v>1</v>
      </c>
      <c r="FP1011" s="162" t="n">
        <v>1</v>
      </c>
      <c r="FQ1011" s="162" t="n">
        <v>1</v>
      </c>
      <c r="FR1011" s="162" t="n">
        <v>1</v>
      </c>
      <c r="FS1011" s="162" t="n">
        <v>1</v>
      </c>
      <c r="FT1011" s="162" t="n">
        <v>1</v>
      </c>
      <c r="FU1011" s="162" t="n">
        <v>1</v>
      </c>
      <c r="FV1011" s="162" t="n">
        <v>1</v>
      </c>
      <c r="FW1011" s="162" t="n">
        <v>1</v>
      </c>
      <c r="FX1011" s="162" t="n">
        <v>1</v>
      </c>
      <c r="FY1011" s="162" t="n">
        <v>1</v>
      </c>
      <c r="FZ1011" s="162" t="n">
        <v>1</v>
      </c>
      <c r="GA1011" s="162" t="n">
        <v>1</v>
      </c>
      <c r="GB1011" s="162" t="n">
        <v>1</v>
      </c>
      <c r="GC1011" s="162" t="n">
        <v>1</v>
      </c>
      <c r="GD1011" s="162" t="n">
        <v>1</v>
      </c>
      <c r="GE1011" s="162" t="n">
        <v>1</v>
      </c>
      <c r="GF1011" s="162" t="n">
        <v>1</v>
      </c>
      <c r="GG1011" s="162" t="n">
        <v>1</v>
      </c>
      <c r="GH1011" s="162" t="n">
        <v>1</v>
      </c>
      <c r="GI1011" s="162" t="n">
        <v>1</v>
      </c>
      <c r="GJ1011" s="162" t="n">
        <v>1</v>
      </c>
      <c r="GK1011" s="162" t="n">
        <v>1</v>
      </c>
      <c r="GL1011" s="162" t="n">
        <v>1</v>
      </c>
      <c r="GM1011" s="162" t="n">
        <v>1</v>
      </c>
      <c r="GN1011" s="162" t="n">
        <v>1</v>
      </c>
      <c r="GO1011" s="162" t="n">
        <v>1</v>
      </c>
      <c r="GP1011" s="162" t="n">
        <v>1</v>
      </c>
      <c r="GQ1011" s="162" t="n">
        <v>1</v>
      </c>
      <c r="GR1011" s="162" t="n">
        <v>1</v>
      </c>
      <c r="GS1011" s="162" t="n">
        <v>1</v>
      </c>
      <c r="GT1011" s="162" t="n">
        <v>1</v>
      </c>
      <c r="GU1011" s="162" t="n">
        <v>1</v>
      </c>
      <c r="GV1011" s="162" t="n">
        <v>1</v>
      </c>
      <c r="GW1011" s="162" t="n">
        <v>1</v>
      </c>
      <c r="GX1011" s="162" t="n">
        <v>1</v>
      </c>
      <c r="GY1011" s="162" t="n">
        <v>1</v>
      </c>
      <c r="GZ1011" s="162" t="n">
        <v>1</v>
      </c>
      <c r="HA1011" s="162" t="n">
        <v>1</v>
      </c>
    </row>
    <row r="1012" customFormat="false" ht="15" hidden="false" customHeight="true" outlineLevel="0" collapsed="false">
      <c r="A1012" s="267" t="s">
        <v>631</v>
      </c>
      <c r="B1012" s="268"/>
      <c r="C1012" s="268"/>
      <c r="D1012" s="268"/>
      <c r="E1012" s="269"/>
      <c r="F1012" s="19" t="s">
        <v>656</v>
      </c>
      <c r="G1012" s="269" t="s">
        <v>12</v>
      </c>
      <c r="J1012" s="162" t="n">
        <v>1</v>
      </c>
      <c r="K1012" s="162" t="n">
        <v>1</v>
      </c>
      <c r="L1012" s="162" t="n">
        <v>1</v>
      </c>
      <c r="M1012" s="162" t="n">
        <v>1</v>
      </c>
      <c r="N1012" s="162" t="n">
        <v>1</v>
      </c>
      <c r="O1012" s="162" t="n">
        <v>1</v>
      </c>
      <c r="P1012" s="162" t="n">
        <v>1</v>
      </c>
      <c r="Q1012" s="162" t="n">
        <v>1</v>
      </c>
      <c r="R1012" s="162" t="n">
        <v>1</v>
      </c>
      <c r="S1012" s="162" t="n">
        <v>1</v>
      </c>
      <c r="T1012" s="162" t="n">
        <v>1</v>
      </c>
      <c r="U1012" s="162" t="n">
        <v>1</v>
      </c>
      <c r="V1012" s="162" t="n">
        <v>1</v>
      </c>
      <c r="W1012" s="162" t="n">
        <v>1</v>
      </c>
      <c r="X1012" s="162" t="n">
        <v>1</v>
      </c>
      <c r="Y1012" s="162" t="n">
        <v>1</v>
      </c>
      <c r="Z1012" s="162" t="n">
        <v>1</v>
      </c>
      <c r="AA1012" s="162" t="n">
        <v>1</v>
      </c>
      <c r="AB1012" s="162" t="n">
        <v>1</v>
      </c>
      <c r="AC1012" s="162" t="n">
        <v>1</v>
      </c>
      <c r="AD1012" s="162" t="n">
        <v>1</v>
      </c>
      <c r="AE1012" s="162" t="n">
        <v>1</v>
      </c>
      <c r="AF1012" s="162" t="n">
        <v>1</v>
      </c>
      <c r="AG1012" s="162" t="n">
        <v>1</v>
      </c>
      <c r="AH1012" s="162" t="n">
        <v>1</v>
      </c>
      <c r="AI1012" s="162" t="n">
        <v>1</v>
      </c>
      <c r="AJ1012" s="162" t="n">
        <v>1</v>
      </c>
      <c r="AK1012" s="162" t="n">
        <v>1</v>
      </c>
      <c r="AL1012" s="162" t="n">
        <v>1</v>
      </c>
      <c r="AM1012" s="162" t="n">
        <v>1</v>
      </c>
      <c r="AN1012" s="162" t="n">
        <v>1</v>
      </c>
      <c r="AO1012" s="162" t="n">
        <v>1</v>
      </c>
      <c r="AP1012" s="162" t="n">
        <v>1</v>
      </c>
      <c r="AQ1012" s="162" t="n">
        <v>1</v>
      </c>
      <c r="AR1012" s="162" t="n">
        <v>1</v>
      </c>
      <c r="AS1012" s="162" t="n">
        <v>1</v>
      </c>
      <c r="AT1012" s="162" t="n">
        <v>1</v>
      </c>
      <c r="AU1012" s="162" t="n">
        <v>1</v>
      </c>
      <c r="AV1012" s="162" t="n">
        <v>1</v>
      </c>
      <c r="AW1012" s="162" t="n">
        <v>1</v>
      </c>
      <c r="AX1012" s="162" t="n">
        <v>1</v>
      </c>
      <c r="AY1012" s="162" t="n">
        <v>1</v>
      </c>
      <c r="AZ1012" s="162" t="n">
        <v>1</v>
      </c>
      <c r="BA1012" s="162" t="n">
        <v>1</v>
      </c>
      <c r="BB1012" s="162" t="n">
        <v>1</v>
      </c>
      <c r="BC1012" s="162" t="n">
        <v>1</v>
      </c>
      <c r="BD1012" s="162" t="n">
        <v>1</v>
      </c>
      <c r="BE1012" s="162" t="n">
        <v>1</v>
      </c>
      <c r="BF1012" s="162" t="n">
        <v>1</v>
      </c>
      <c r="BG1012" s="162" t="n">
        <v>1</v>
      </c>
      <c r="BH1012" s="162" t="n">
        <v>1</v>
      </c>
      <c r="BI1012" s="162" t="n">
        <v>1</v>
      </c>
      <c r="BJ1012" s="162" t="n">
        <v>1</v>
      </c>
      <c r="BK1012" s="162" t="n">
        <v>1</v>
      </c>
      <c r="BL1012" s="162" t="n">
        <v>1</v>
      </c>
      <c r="BM1012" s="162" t="n">
        <v>1</v>
      </c>
      <c r="BN1012" s="162" t="n">
        <v>1</v>
      </c>
      <c r="BO1012" s="162" t="n">
        <v>1</v>
      </c>
      <c r="BP1012" s="162" t="n">
        <v>1</v>
      </c>
      <c r="BQ1012" s="162" t="n">
        <v>1</v>
      </c>
      <c r="BR1012" s="162" t="n">
        <v>1</v>
      </c>
      <c r="BS1012" s="162" t="n">
        <v>1</v>
      </c>
      <c r="BT1012" s="162" t="n">
        <v>1</v>
      </c>
      <c r="BU1012" s="162" t="n">
        <v>1</v>
      </c>
      <c r="BV1012" s="162" t="n">
        <v>1</v>
      </c>
      <c r="BW1012" s="162" t="n">
        <v>1</v>
      </c>
      <c r="BX1012" s="162" t="n">
        <v>1</v>
      </c>
      <c r="BY1012" s="162" t="n">
        <v>1</v>
      </c>
      <c r="BZ1012" s="162" t="n">
        <v>1</v>
      </c>
      <c r="CA1012" s="162" t="n">
        <v>1</v>
      </c>
      <c r="CB1012" s="162" t="n">
        <v>1</v>
      </c>
      <c r="CC1012" s="162" t="n">
        <v>1</v>
      </c>
      <c r="CD1012" s="162" t="n">
        <v>1</v>
      </c>
      <c r="CE1012" s="162" t="n">
        <v>1</v>
      </c>
      <c r="CF1012" s="162" t="n">
        <v>1</v>
      </c>
      <c r="CG1012" s="162" t="n">
        <v>1</v>
      </c>
      <c r="CH1012" s="162" t="n">
        <v>1</v>
      </c>
      <c r="CI1012" s="162" t="n">
        <v>1</v>
      </c>
      <c r="CJ1012" s="162" t="n">
        <v>1</v>
      </c>
      <c r="CK1012" s="162" t="n">
        <v>1</v>
      </c>
      <c r="CL1012" s="162" t="n">
        <v>1</v>
      </c>
      <c r="CM1012" s="162" t="n">
        <v>1</v>
      </c>
      <c r="CN1012" s="162" t="n">
        <v>1</v>
      </c>
      <c r="CO1012" s="162" t="n">
        <v>1</v>
      </c>
      <c r="CP1012" s="162" t="n">
        <v>1</v>
      </c>
      <c r="CQ1012" s="162" t="n">
        <v>1</v>
      </c>
      <c r="CR1012" s="162" t="n">
        <v>1</v>
      </c>
      <c r="CS1012" s="162" t="n">
        <v>1</v>
      </c>
      <c r="CT1012" s="162" t="n">
        <v>1</v>
      </c>
      <c r="CU1012" s="162" t="n">
        <v>1</v>
      </c>
      <c r="CV1012" s="162" t="n">
        <v>1</v>
      </c>
      <c r="CW1012" s="162" t="n">
        <v>1</v>
      </c>
      <c r="CX1012" s="162" t="n">
        <v>1</v>
      </c>
      <c r="CY1012" s="162" t="n">
        <v>1</v>
      </c>
      <c r="CZ1012" s="162" t="n">
        <v>1</v>
      </c>
      <c r="DA1012" s="162" t="n">
        <v>1</v>
      </c>
      <c r="DB1012" s="162" t="n">
        <v>1</v>
      </c>
      <c r="DC1012" s="162" t="n">
        <v>1</v>
      </c>
      <c r="DD1012" s="162" t="n">
        <v>1</v>
      </c>
      <c r="DE1012" s="162" t="n">
        <v>1</v>
      </c>
      <c r="DF1012" s="162" t="n">
        <v>1</v>
      </c>
      <c r="DG1012" s="162" t="n">
        <v>1</v>
      </c>
      <c r="DH1012" s="162" t="n">
        <v>1</v>
      </c>
      <c r="DI1012" s="162" t="n">
        <v>1</v>
      </c>
      <c r="DJ1012" s="162" t="n">
        <v>1</v>
      </c>
      <c r="DK1012" s="162" t="n">
        <v>1</v>
      </c>
      <c r="DL1012" s="162" t="n">
        <v>1</v>
      </c>
      <c r="DM1012" s="162" t="n">
        <v>1</v>
      </c>
      <c r="DN1012" s="162" t="n">
        <v>1</v>
      </c>
      <c r="DO1012" s="162" t="n">
        <v>1</v>
      </c>
      <c r="DP1012" s="162" t="n">
        <v>1</v>
      </c>
      <c r="DQ1012" s="162" t="n">
        <v>1</v>
      </c>
      <c r="DR1012" s="162" t="n">
        <v>1</v>
      </c>
      <c r="DS1012" s="162" t="n">
        <v>1</v>
      </c>
      <c r="DT1012" s="162" t="n">
        <v>1</v>
      </c>
      <c r="DU1012" s="162" t="n">
        <v>1</v>
      </c>
      <c r="DV1012" s="162" t="n">
        <v>1</v>
      </c>
      <c r="DW1012" s="162" t="n">
        <v>1</v>
      </c>
      <c r="DX1012" s="162" t="n">
        <v>1</v>
      </c>
      <c r="DY1012" s="162" t="n">
        <v>1</v>
      </c>
      <c r="DZ1012" s="162" t="n">
        <v>1</v>
      </c>
      <c r="EA1012" s="162" t="n">
        <v>1</v>
      </c>
      <c r="EB1012" s="162" t="n">
        <v>1</v>
      </c>
      <c r="EC1012" s="162" t="n">
        <v>1</v>
      </c>
      <c r="ED1012" s="162" t="n">
        <v>1</v>
      </c>
      <c r="EE1012" s="162" t="n">
        <v>1</v>
      </c>
      <c r="EF1012" s="162" t="n">
        <v>1</v>
      </c>
      <c r="EG1012" s="162" t="n">
        <v>1</v>
      </c>
      <c r="EH1012" s="162" t="n">
        <v>1</v>
      </c>
      <c r="EI1012" s="162" t="n">
        <v>1</v>
      </c>
      <c r="EJ1012" s="162" t="n">
        <v>1</v>
      </c>
      <c r="EK1012" s="162" t="n">
        <v>1</v>
      </c>
      <c r="EL1012" s="162" t="n">
        <v>1</v>
      </c>
      <c r="EM1012" s="162" t="n">
        <v>1</v>
      </c>
      <c r="EN1012" s="162" t="n">
        <v>1</v>
      </c>
      <c r="EO1012" s="162" t="n">
        <v>1</v>
      </c>
      <c r="EP1012" s="162" t="n">
        <v>1</v>
      </c>
      <c r="EQ1012" s="162" t="n">
        <v>1</v>
      </c>
      <c r="ER1012" s="162" t="n">
        <v>1</v>
      </c>
      <c r="ES1012" s="162" t="n">
        <v>1</v>
      </c>
      <c r="ET1012" s="162" t="n">
        <v>1</v>
      </c>
      <c r="EU1012" s="162" t="n">
        <v>1</v>
      </c>
      <c r="EV1012" s="162" t="n">
        <v>1</v>
      </c>
      <c r="EW1012" s="162" t="n">
        <v>1</v>
      </c>
      <c r="EX1012" s="162" t="n">
        <v>1</v>
      </c>
      <c r="EY1012" s="162" t="n">
        <v>1</v>
      </c>
      <c r="EZ1012" s="162" t="n">
        <v>1</v>
      </c>
      <c r="FA1012" s="162" t="n">
        <v>1</v>
      </c>
      <c r="FB1012" s="162" t="n">
        <v>1</v>
      </c>
      <c r="FC1012" s="162" t="n">
        <v>1</v>
      </c>
      <c r="FD1012" s="162" t="n">
        <v>1</v>
      </c>
      <c r="FE1012" s="162" t="n">
        <v>1</v>
      </c>
      <c r="FF1012" s="162" t="n">
        <v>1</v>
      </c>
      <c r="FG1012" s="162" t="n">
        <v>1</v>
      </c>
      <c r="FH1012" s="162" t="n">
        <v>1</v>
      </c>
      <c r="FI1012" s="162" t="n">
        <v>1</v>
      </c>
      <c r="FJ1012" s="162" t="n">
        <v>1</v>
      </c>
      <c r="FK1012" s="162" t="n">
        <v>1</v>
      </c>
      <c r="FL1012" s="162" t="n">
        <v>1</v>
      </c>
      <c r="FM1012" s="162" t="n">
        <v>1</v>
      </c>
      <c r="FN1012" s="162" t="n">
        <v>1</v>
      </c>
      <c r="FO1012" s="162" t="n">
        <v>1</v>
      </c>
      <c r="FP1012" s="162" t="n">
        <v>1</v>
      </c>
      <c r="FQ1012" s="162" t="n">
        <v>1</v>
      </c>
      <c r="FR1012" s="162" t="n">
        <v>1</v>
      </c>
      <c r="FS1012" s="162" t="n">
        <v>1</v>
      </c>
      <c r="FT1012" s="162" t="n">
        <v>1</v>
      </c>
      <c r="FU1012" s="162" t="n">
        <v>1</v>
      </c>
      <c r="FV1012" s="162" t="n">
        <v>1</v>
      </c>
      <c r="FW1012" s="162" t="n">
        <v>1</v>
      </c>
      <c r="FX1012" s="162" t="n">
        <v>1</v>
      </c>
      <c r="FY1012" s="162" t="n">
        <v>1</v>
      </c>
      <c r="FZ1012" s="162" t="n">
        <v>1</v>
      </c>
      <c r="GA1012" s="162" t="n">
        <v>1</v>
      </c>
      <c r="GB1012" s="162" t="n">
        <v>1</v>
      </c>
      <c r="GC1012" s="162" t="n">
        <v>1</v>
      </c>
      <c r="GD1012" s="162" t="n">
        <v>1</v>
      </c>
      <c r="GE1012" s="162" t="n">
        <v>1</v>
      </c>
      <c r="GF1012" s="162" t="n">
        <v>1</v>
      </c>
      <c r="GG1012" s="162" t="n">
        <v>1</v>
      </c>
      <c r="GH1012" s="162" t="n">
        <v>1</v>
      </c>
      <c r="GI1012" s="162" t="n">
        <v>1</v>
      </c>
      <c r="GJ1012" s="162" t="n">
        <v>1</v>
      </c>
      <c r="GK1012" s="162" t="n">
        <v>1</v>
      </c>
      <c r="GL1012" s="162" t="n">
        <v>1</v>
      </c>
      <c r="GM1012" s="162" t="n">
        <v>1</v>
      </c>
      <c r="GN1012" s="162" t="n">
        <v>1</v>
      </c>
      <c r="GO1012" s="162" t="n">
        <v>1</v>
      </c>
      <c r="GP1012" s="162" t="n">
        <v>1</v>
      </c>
      <c r="GQ1012" s="162" t="n">
        <v>1</v>
      </c>
      <c r="GR1012" s="162" t="n">
        <v>1</v>
      </c>
      <c r="GS1012" s="162" t="n">
        <v>1</v>
      </c>
      <c r="GT1012" s="162" t="n">
        <v>1</v>
      </c>
      <c r="GU1012" s="162" t="n">
        <v>1</v>
      </c>
      <c r="GV1012" s="162" t="n">
        <v>1</v>
      </c>
      <c r="GW1012" s="162" t="n">
        <v>1</v>
      </c>
      <c r="GX1012" s="162" t="n">
        <v>1</v>
      </c>
      <c r="GY1012" s="162" t="n">
        <v>1</v>
      </c>
      <c r="GZ1012" s="162" t="n">
        <v>1</v>
      </c>
      <c r="HA1012" s="162" t="n">
        <v>1</v>
      </c>
    </row>
    <row r="1013" customFormat="false" ht="15" hidden="false" customHeight="true" outlineLevel="0" collapsed="false">
      <c r="A1013" s="267" t="s">
        <v>631</v>
      </c>
      <c r="B1013" s="268"/>
      <c r="C1013" s="268"/>
      <c r="D1013" s="268"/>
      <c r="E1013" s="269"/>
      <c r="F1013" s="19" t="s">
        <v>657</v>
      </c>
      <c r="G1013" s="269" t="s">
        <v>12</v>
      </c>
      <c r="J1013" s="162" t="n">
        <v>1</v>
      </c>
      <c r="K1013" s="162" t="n">
        <v>1</v>
      </c>
      <c r="L1013" s="162" t="n">
        <v>1</v>
      </c>
      <c r="M1013" s="162" t="n">
        <v>1</v>
      </c>
      <c r="N1013" s="162" t="n">
        <v>1</v>
      </c>
      <c r="O1013" s="162" t="n">
        <v>1</v>
      </c>
      <c r="P1013" s="162" t="n">
        <v>1</v>
      </c>
      <c r="Q1013" s="162" t="n">
        <v>1</v>
      </c>
      <c r="R1013" s="162" t="n">
        <v>1</v>
      </c>
      <c r="S1013" s="162" t="n">
        <v>1</v>
      </c>
      <c r="T1013" s="162" t="n">
        <v>1</v>
      </c>
      <c r="U1013" s="162" t="n">
        <v>1</v>
      </c>
      <c r="V1013" s="162" t="n">
        <v>1</v>
      </c>
      <c r="W1013" s="162" t="n">
        <v>1</v>
      </c>
      <c r="X1013" s="162" t="n">
        <v>1</v>
      </c>
      <c r="Y1013" s="162" t="n">
        <v>1</v>
      </c>
      <c r="Z1013" s="162" t="n">
        <v>1</v>
      </c>
      <c r="AA1013" s="162" t="n">
        <v>1</v>
      </c>
      <c r="AB1013" s="162" t="n">
        <v>1</v>
      </c>
      <c r="AC1013" s="162" t="n">
        <v>1</v>
      </c>
      <c r="AD1013" s="162" t="n">
        <v>1</v>
      </c>
      <c r="AE1013" s="162" t="n">
        <v>1</v>
      </c>
      <c r="AF1013" s="162" t="n">
        <v>1</v>
      </c>
      <c r="AG1013" s="162" t="n">
        <v>1</v>
      </c>
      <c r="AH1013" s="162" t="n">
        <v>1</v>
      </c>
      <c r="AI1013" s="162" t="n">
        <v>1</v>
      </c>
      <c r="AJ1013" s="162" t="n">
        <v>1</v>
      </c>
      <c r="AK1013" s="162" t="n">
        <v>1</v>
      </c>
      <c r="AL1013" s="162" t="n">
        <v>1</v>
      </c>
      <c r="AM1013" s="162" t="n">
        <v>1</v>
      </c>
      <c r="AN1013" s="162" t="n">
        <v>1</v>
      </c>
      <c r="AO1013" s="162" t="n">
        <v>1</v>
      </c>
      <c r="AP1013" s="162" t="n">
        <v>1</v>
      </c>
      <c r="AQ1013" s="162" t="n">
        <v>1</v>
      </c>
      <c r="AR1013" s="162" t="n">
        <v>1</v>
      </c>
      <c r="AS1013" s="162" t="n">
        <v>1</v>
      </c>
      <c r="AT1013" s="162" t="n">
        <v>1</v>
      </c>
      <c r="AU1013" s="162" t="n">
        <v>1</v>
      </c>
      <c r="AV1013" s="162" t="n">
        <v>1</v>
      </c>
      <c r="AW1013" s="162" t="n">
        <v>1</v>
      </c>
      <c r="AX1013" s="162" t="n">
        <v>1</v>
      </c>
      <c r="AY1013" s="162" t="n">
        <v>1</v>
      </c>
      <c r="AZ1013" s="162" t="n">
        <v>1</v>
      </c>
      <c r="BA1013" s="162" t="n">
        <v>1</v>
      </c>
      <c r="BB1013" s="162" t="n">
        <v>1</v>
      </c>
      <c r="BC1013" s="162" t="n">
        <v>1</v>
      </c>
      <c r="BD1013" s="162" t="n">
        <v>1</v>
      </c>
      <c r="BE1013" s="162" t="n">
        <v>1</v>
      </c>
      <c r="BF1013" s="162" t="n">
        <v>1</v>
      </c>
      <c r="BG1013" s="162" t="n">
        <v>1</v>
      </c>
      <c r="BH1013" s="162" t="n">
        <v>1</v>
      </c>
      <c r="BI1013" s="162" t="n">
        <v>1</v>
      </c>
      <c r="BJ1013" s="162" t="n">
        <v>1</v>
      </c>
      <c r="BK1013" s="162" t="n">
        <v>1</v>
      </c>
      <c r="BL1013" s="162" t="n">
        <v>1</v>
      </c>
      <c r="BM1013" s="162" t="n">
        <v>1</v>
      </c>
      <c r="BN1013" s="162" t="n">
        <v>1</v>
      </c>
      <c r="BO1013" s="162" t="n">
        <v>1</v>
      </c>
      <c r="BP1013" s="162" t="n">
        <v>1</v>
      </c>
      <c r="BQ1013" s="162" t="n">
        <v>1</v>
      </c>
      <c r="BR1013" s="162" t="n">
        <v>1</v>
      </c>
      <c r="BS1013" s="162" t="n">
        <v>1</v>
      </c>
      <c r="BT1013" s="162" t="n">
        <v>1</v>
      </c>
      <c r="BU1013" s="162" t="n">
        <v>1</v>
      </c>
      <c r="BV1013" s="162" t="n">
        <v>1</v>
      </c>
      <c r="BW1013" s="162" t="n">
        <v>1</v>
      </c>
      <c r="BX1013" s="162" t="n">
        <v>1</v>
      </c>
      <c r="BY1013" s="162" t="n">
        <v>1</v>
      </c>
      <c r="BZ1013" s="162" t="n">
        <v>1</v>
      </c>
      <c r="CA1013" s="162" t="n">
        <v>1</v>
      </c>
      <c r="CB1013" s="162" t="n">
        <v>1</v>
      </c>
      <c r="CC1013" s="162" t="n">
        <v>1</v>
      </c>
      <c r="CD1013" s="162" t="n">
        <v>1</v>
      </c>
      <c r="CE1013" s="162" t="n">
        <v>1</v>
      </c>
      <c r="CF1013" s="162" t="n">
        <v>1</v>
      </c>
      <c r="CG1013" s="162" t="n">
        <v>1</v>
      </c>
      <c r="CH1013" s="162" t="n">
        <v>1</v>
      </c>
      <c r="CI1013" s="162" t="n">
        <v>1</v>
      </c>
      <c r="CJ1013" s="162" t="n">
        <v>1</v>
      </c>
      <c r="CK1013" s="162" t="n">
        <v>1</v>
      </c>
      <c r="CL1013" s="162" t="n">
        <v>1</v>
      </c>
      <c r="CM1013" s="162" t="n">
        <v>1</v>
      </c>
      <c r="CN1013" s="162" t="n">
        <v>1</v>
      </c>
      <c r="CO1013" s="162" t="n">
        <v>1</v>
      </c>
      <c r="CP1013" s="162" t="n">
        <v>1</v>
      </c>
      <c r="CQ1013" s="162" t="n">
        <v>1</v>
      </c>
      <c r="CR1013" s="162" t="n">
        <v>1</v>
      </c>
      <c r="CS1013" s="162" t="n">
        <v>1</v>
      </c>
      <c r="CT1013" s="162" t="n">
        <v>1</v>
      </c>
      <c r="CU1013" s="162" t="n">
        <v>1</v>
      </c>
      <c r="CV1013" s="162" t="n">
        <v>1</v>
      </c>
      <c r="CW1013" s="162" t="n">
        <v>1</v>
      </c>
      <c r="CX1013" s="162" t="n">
        <v>1</v>
      </c>
      <c r="CY1013" s="162" t="n">
        <v>1</v>
      </c>
      <c r="CZ1013" s="162" t="n">
        <v>1</v>
      </c>
      <c r="DA1013" s="162" t="n">
        <v>1</v>
      </c>
      <c r="DB1013" s="162" t="n">
        <v>1</v>
      </c>
      <c r="DC1013" s="162" t="n">
        <v>1</v>
      </c>
      <c r="DD1013" s="162" t="n">
        <v>1</v>
      </c>
      <c r="DE1013" s="162" t="n">
        <v>1</v>
      </c>
      <c r="DF1013" s="162" t="n">
        <v>1</v>
      </c>
      <c r="DG1013" s="162" t="n">
        <v>1</v>
      </c>
      <c r="DH1013" s="162" t="n">
        <v>1</v>
      </c>
      <c r="DI1013" s="162" t="n">
        <v>1</v>
      </c>
      <c r="DJ1013" s="162" t="n">
        <v>1</v>
      </c>
      <c r="DK1013" s="162" t="n">
        <v>1</v>
      </c>
      <c r="DL1013" s="162" t="n">
        <v>1</v>
      </c>
      <c r="DM1013" s="162" t="n">
        <v>1</v>
      </c>
      <c r="DN1013" s="162" t="n">
        <v>1</v>
      </c>
      <c r="DO1013" s="162" t="n">
        <v>1</v>
      </c>
      <c r="DP1013" s="162" t="n">
        <v>1</v>
      </c>
      <c r="DQ1013" s="162" t="n">
        <v>1</v>
      </c>
      <c r="DR1013" s="162" t="n">
        <v>1</v>
      </c>
      <c r="DS1013" s="162" t="n">
        <v>1</v>
      </c>
      <c r="DT1013" s="162" t="n">
        <v>1</v>
      </c>
      <c r="DU1013" s="162" t="n">
        <v>1</v>
      </c>
      <c r="DV1013" s="162" t="n">
        <v>1</v>
      </c>
      <c r="DW1013" s="162" t="n">
        <v>1</v>
      </c>
      <c r="DX1013" s="162" t="n">
        <v>1</v>
      </c>
      <c r="DY1013" s="162" t="n">
        <v>1</v>
      </c>
      <c r="DZ1013" s="162" t="n">
        <v>1</v>
      </c>
      <c r="EA1013" s="162" t="n">
        <v>1</v>
      </c>
      <c r="EB1013" s="162" t="n">
        <v>1</v>
      </c>
      <c r="EC1013" s="162" t="n">
        <v>1</v>
      </c>
      <c r="ED1013" s="162" t="n">
        <v>1</v>
      </c>
      <c r="EE1013" s="162" t="n">
        <v>1</v>
      </c>
      <c r="EF1013" s="162" t="n">
        <v>1</v>
      </c>
      <c r="EG1013" s="162" t="n">
        <v>1</v>
      </c>
      <c r="EH1013" s="162" t="n">
        <v>1</v>
      </c>
      <c r="EI1013" s="162" t="n">
        <v>1</v>
      </c>
      <c r="EJ1013" s="162" t="n">
        <v>1</v>
      </c>
      <c r="EK1013" s="162" t="n">
        <v>1</v>
      </c>
      <c r="EL1013" s="162" t="n">
        <v>1</v>
      </c>
      <c r="EM1013" s="162" t="n">
        <v>1</v>
      </c>
      <c r="EN1013" s="162" t="n">
        <v>1</v>
      </c>
      <c r="EO1013" s="162" t="n">
        <v>1</v>
      </c>
      <c r="EP1013" s="162" t="n">
        <v>1</v>
      </c>
      <c r="EQ1013" s="162" t="n">
        <v>1</v>
      </c>
      <c r="ER1013" s="162" t="n">
        <v>1</v>
      </c>
      <c r="ES1013" s="162" t="n">
        <v>1</v>
      </c>
      <c r="ET1013" s="162" t="n">
        <v>1</v>
      </c>
      <c r="EU1013" s="162" t="n">
        <v>1</v>
      </c>
      <c r="EV1013" s="162" t="n">
        <v>1</v>
      </c>
      <c r="EW1013" s="162" t="n">
        <v>1</v>
      </c>
      <c r="EX1013" s="162" t="n">
        <v>1</v>
      </c>
      <c r="EY1013" s="162" t="n">
        <v>1</v>
      </c>
      <c r="EZ1013" s="162" t="n">
        <v>1</v>
      </c>
      <c r="FA1013" s="162" t="n">
        <v>1</v>
      </c>
      <c r="FB1013" s="162" t="n">
        <v>1</v>
      </c>
      <c r="FC1013" s="162" t="n">
        <v>1</v>
      </c>
      <c r="FD1013" s="162" t="n">
        <v>1</v>
      </c>
      <c r="FE1013" s="162" t="n">
        <v>1</v>
      </c>
      <c r="FF1013" s="162" t="n">
        <v>1</v>
      </c>
      <c r="FG1013" s="162" t="n">
        <v>1</v>
      </c>
      <c r="FH1013" s="162" t="n">
        <v>1</v>
      </c>
      <c r="FI1013" s="162" t="n">
        <v>1</v>
      </c>
      <c r="FJ1013" s="162" t="n">
        <v>1</v>
      </c>
      <c r="FK1013" s="162" t="n">
        <v>1</v>
      </c>
      <c r="FL1013" s="162" t="n">
        <v>1</v>
      </c>
      <c r="FM1013" s="162" t="n">
        <v>1</v>
      </c>
      <c r="FN1013" s="162" t="n">
        <v>1</v>
      </c>
      <c r="FO1013" s="162" t="n">
        <v>1</v>
      </c>
      <c r="FP1013" s="162" t="n">
        <v>1</v>
      </c>
      <c r="FQ1013" s="162" t="n">
        <v>1</v>
      </c>
      <c r="FR1013" s="162" t="n">
        <v>1</v>
      </c>
      <c r="FS1013" s="162" t="n">
        <v>1</v>
      </c>
      <c r="FT1013" s="162" t="n">
        <v>1</v>
      </c>
      <c r="FU1013" s="162" t="n">
        <v>1</v>
      </c>
      <c r="FV1013" s="162" t="n">
        <v>1</v>
      </c>
      <c r="FW1013" s="162" t="n">
        <v>1</v>
      </c>
      <c r="FX1013" s="162" t="n">
        <v>1</v>
      </c>
      <c r="FY1013" s="162" t="n">
        <v>1</v>
      </c>
      <c r="FZ1013" s="162" t="n">
        <v>1</v>
      </c>
      <c r="GA1013" s="162" t="n">
        <v>1</v>
      </c>
      <c r="GB1013" s="162" t="n">
        <v>1</v>
      </c>
      <c r="GC1013" s="162" t="n">
        <v>1</v>
      </c>
      <c r="GD1013" s="162" t="n">
        <v>1</v>
      </c>
      <c r="GE1013" s="162" t="n">
        <v>1</v>
      </c>
      <c r="GF1013" s="162" t="n">
        <v>1</v>
      </c>
      <c r="GG1013" s="162" t="n">
        <v>1</v>
      </c>
      <c r="GH1013" s="162" t="n">
        <v>1</v>
      </c>
      <c r="GI1013" s="162" t="n">
        <v>1</v>
      </c>
      <c r="GJ1013" s="162" t="n">
        <v>1</v>
      </c>
      <c r="GK1013" s="162" t="n">
        <v>1</v>
      </c>
      <c r="GL1013" s="162" t="n">
        <v>1</v>
      </c>
      <c r="GM1013" s="162" t="n">
        <v>1</v>
      </c>
      <c r="GN1013" s="162" t="n">
        <v>1</v>
      </c>
      <c r="GO1013" s="162" t="n">
        <v>1</v>
      </c>
      <c r="GP1013" s="162" t="n">
        <v>1</v>
      </c>
      <c r="GQ1013" s="162" t="n">
        <v>1</v>
      </c>
      <c r="GR1013" s="162" t="n">
        <v>1</v>
      </c>
      <c r="GS1013" s="162" t="n">
        <v>1</v>
      </c>
      <c r="GT1013" s="162" t="n">
        <v>1</v>
      </c>
      <c r="GU1013" s="162" t="n">
        <v>1</v>
      </c>
      <c r="GV1013" s="162" t="n">
        <v>1</v>
      </c>
      <c r="GW1013" s="162" t="n">
        <v>1</v>
      </c>
      <c r="GX1013" s="162" t="n">
        <v>1</v>
      </c>
      <c r="GY1013" s="162" t="n">
        <v>1</v>
      </c>
      <c r="GZ1013" s="162" t="n">
        <v>1</v>
      </c>
      <c r="HA1013" s="162" t="n">
        <v>1</v>
      </c>
    </row>
    <row r="1014" customFormat="false" ht="15" hidden="false" customHeight="true" outlineLevel="0" collapsed="false">
      <c r="A1014" s="267" t="s">
        <v>631</v>
      </c>
      <c r="B1014" s="268"/>
      <c r="C1014" s="268"/>
      <c r="D1014" s="268"/>
      <c r="E1014" s="269"/>
      <c r="F1014" s="19" t="s">
        <v>658</v>
      </c>
      <c r="G1014" s="269" t="s">
        <v>12</v>
      </c>
      <c r="J1014" s="162" t="n">
        <v>1</v>
      </c>
      <c r="K1014" s="162" t="n">
        <v>1</v>
      </c>
      <c r="L1014" s="162" t="n">
        <v>1</v>
      </c>
      <c r="M1014" s="162" t="n">
        <v>1</v>
      </c>
      <c r="N1014" s="162" t="n">
        <v>1</v>
      </c>
      <c r="O1014" s="162" t="n">
        <v>1</v>
      </c>
      <c r="P1014" s="162" t="n">
        <v>1</v>
      </c>
      <c r="Q1014" s="162" t="n">
        <v>1</v>
      </c>
      <c r="R1014" s="162" t="n">
        <v>1</v>
      </c>
      <c r="S1014" s="162" t="n">
        <v>1</v>
      </c>
      <c r="T1014" s="162" t="n">
        <v>1</v>
      </c>
      <c r="U1014" s="162" t="n">
        <v>1</v>
      </c>
      <c r="V1014" s="162" t="n">
        <v>1</v>
      </c>
      <c r="W1014" s="162" t="n">
        <v>1</v>
      </c>
      <c r="X1014" s="162" t="n">
        <v>1</v>
      </c>
      <c r="Y1014" s="162" t="n">
        <v>1</v>
      </c>
      <c r="Z1014" s="162" t="n">
        <v>1</v>
      </c>
      <c r="AA1014" s="162" t="n">
        <v>1</v>
      </c>
      <c r="AB1014" s="162" t="n">
        <v>1</v>
      </c>
      <c r="AC1014" s="162" t="n">
        <v>1</v>
      </c>
      <c r="AD1014" s="162" t="n">
        <v>1</v>
      </c>
      <c r="AE1014" s="162" t="n">
        <v>1</v>
      </c>
      <c r="AF1014" s="162" t="n">
        <v>1</v>
      </c>
      <c r="AG1014" s="162" t="n">
        <v>1</v>
      </c>
      <c r="AH1014" s="162" t="n">
        <v>1</v>
      </c>
      <c r="AI1014" s="162" t="n">
        <v>1</v>
      </c>
      <c r="AJ1014" s="162" t="n">
        <v>1</v>
      </c>
      <c r="AK1014" s="162" t="n">
        <v>1</v>
      </c>
      <c r="AL1014" s="162" t="n">
        <v>1</v>
      </c>
      <c r="AM1014" s="162" t="n">
        <v>1</v>
      </c>
      <c r="AN1014" s="162" t="n">
        <v>1</v>
      </c>
      <c r="AO1014" s="162" t="n">
        <v>1</v>
      </c>
      <c r="AP1014" s="162" t="n">
        <v>1</v>
      </c>
      <c r="AQ1014" s="162" t="n">
        <v>1</v>
      </c>
      <c r="AR1014" s="162" t="n">
        <v>1</v>
      </c>
      <c r="AS1014" s="162" t="n">
        <v>1</v>
      </c>
      <c r="AT1014" s="162" t="n">
        <v>1</v>
      </c>
      <c r="AU1014" s="162" t="n">
        <v>1</v>
      </c>
      <c r="AV1014" s="162" t="n">
        <v>1</v>
      </c>
      <c r="AW1014" s="162" t="n">
        <v>1</v>
      </c>
      <c r="AX1014" s="162" t="n">
        <v>1</v>
      </c>
      <c r="AY1014" s="162" t="n">
        <v>1</v>
      </c>
      <c r="AZ1014" s="162" t="n">
        <v>1</v>
      </c>
      <c r="BA1014" s="162" t="n">
        <v>1</v>
      </c>
      <c r="BB1014" s="162" t="n">
        <v>1</v>
      </c>
      <c r="BC1014" s="162" t="n">
        <v>1</v>
      </c>
      <c r="BD1014" s="162" t="n">
        <v>1</v>
      </c>
      <c r="BE1014" s="162" t="n">
        <v>1</v>
      </c>
      <c r="BF1014" s="162" t="n">
        <v>1</v>
      </c>
      <c r="BG1014" s="162" t="n">
        <v>1</v>
      </c>
      <c r="BH1014" s="162" t="n">
        <v>1</v>
      </c>
      <c r="BI1014" s="162" t="n">
        <v>1</v>
      </c>
      <c r="BJ1014" s="162" t="n">
        <v>1</v>
      </c>
      <c r="BK1014" s="162" t="n">
        <v>1</v>
      </c>
      <c r="BL1014" s="162" t="n">
        <v>1</v>
      </c>
      <c r="BM1014" s="162" t="n">
        <v>1</v>
      </c>
      <c r="BN1014" s="162" t="n">
        <v>1</v>
      </c>
      <c r="BO1014" s="162" t="n">
        <v>1</v>
      </c>
      <c r="BP1014" s="162" t="n">
        <v>1</v>
      </c>
      <c r="BQ1014" s="162" t="n">
        <v>1</v>
      </c>
      <c r="BR1014" s="162" t="n">
        <v>1</v>
      </c>
      <c r="BS1014" s="162" t="n">
        <v>1</v>
      </c>
      <c r="BT1014" s="162" t="n">
        <v>1</v>
      </c>
      <c r="BU1014" s="162" t="n">
        <v>1</v>
      </c>
      <c r="BV1014" s="162" t="n">
        <v>1</v>
      </c>
      <c r="BW1014" s="162" t="n">
        <v>1</v>
      </c>
      <c r="BX1014" s="162" t="n">
        <v>1</v>
      </c>
      <c r="BY1014" s="162" t="n">
        <v>1</v>
      </c>
      <c r="BZ1014" s="162" t="n">
        <v>1</v>
      </c>
      <c r="CA1014" s="162" t="n">
        <v>1</v>
      </c>
      <c r="CB1014" s="162" t="n">
        <v>1</v>
      </c>
      <c r="CC1014" s="162" t="n">
        <v>1</v>
      </c>
      <c r="CD1014" s="162" t="n">
        <v>1</v>
      </c>
      <c r="CE1014" s="162" t="n">
        <v>1</v>
      </c>
      <c r="CF1014" s="162" t="n">
        <v>1</v>
      </c>
      <c r="CG1014" s="162" t="n">
        <v>1</v>
      </c>
      <c r="CH1014" s="162" t="n">
        <v>1</v>
      </c>
      <c r="CI1014" s="162" t="n">
        <v>1</v>
      </c>
      <c r="CJ1014" s="162" t="n">
        <v>1</v>
      </c>
      <c r="CK1014" s="162" t="n">
        <v>1</v>
      </c>
      <c r="CL1014" s="162" t="n">
        <v>1</v>
      </c>
      <c r="CM1014" s="162" t="n">
        <v>1</v>
      </c>
      <c r="CN1014" s="162" t="n">
        <v>1</v>
      </c>
      <c r="CO1014" s="162" t="n">
        <v>1</v>
      </c>
      <c r="CP1014" s="162" t="n">
        <v>1</v>
      </c>
      <c r="CQ1014" s="162" t="n">
        <v>1</v>
      </c>
      <c r="CR1014" s="162" t="n">
        <v>1</v>
      </c>
      <c r="CS1014" s="162" t="n">
        <v>1</v>
      </c>
      <c r="CT1014" s="162" t="n">
        <v>1</v>
      </c>
      <c r="CU1014" s="162" t="n">
        <v>1</v>
      </c>
      <c r="CV1014" s="162" t="n">
        <v>1</v>
      </c>
      <c r="CW1014" s="162" t="n">
        <v>1</v>
      </c>
      <c r="CX1014" s="162" t="n">
        <v>1</v>
      </c>
      <c r="CY1014" s="162" t="n">
        <v>1</v>
      </c>
      <c r="CZ1014" s="162" t="n">
        <v>1</v>
      </c>
      <c r="DA1014" s="162" t="n">
        <v>1</v>
      </c>
      <c r="DB1014" s="162" t="n">
        <v>1</v>
      </c>
      <c r="DC1014" s="162" t="n">
        <v>1</v>
      </c>
      <c r="DD1014" s="162" t="n">
        <v>1</v>
      </c>
      <c r="DE1014" s="162" t="n">
        <v>1</v>
      </c>
      <c r="DF1014" s="162" t="n">
        <v>1</v>
      </c>
      <c r="DG1014" s="162" t="n">
        <v>1</v>
      </c>
      <c r="DH1014" s="162" t="n">
        <v>1</v>
      </c>
      <c r="DI1014" s="162" t="n">
        <v>1</v>
      </c>
      <c r="DJ1014" s="162" t="n">
        <v>1</v>
      </c>
      <c r="DK1014" s="162" t="n">
        <v>1</v>
      </c>
      <c r="DL1014" s="162" t="n">
        <v>1</v>
      </c>
      <c r="DM1014" s="162" t="n">
        <v>1</v>
      </c>
      <c r="DN1014" s="162" t="n">
        <v>1</v>
      </c>
      <c r="DO1014" s="162" t="n">
        <v>1</v>
      </c>
      <c r="DP1014" s="162" t="n">
        <v>1</v>
      </c>
      <c r="DQ1014" s="162" t="n">
        <v>1</v>
      </c>
      <c r="DR1014" s="162" t="n">
        <v>1</v>
      </c>
      <c r="DS1014" s="162" t="n">
        <v>1</v>
      </c>
      <c r="DT1014" s="162" t="n">
        <v>1</v>
      </c>
      <c r="DU1014" s="162" t="n">
        <v>1</v>
      </c>
      <c r="DV1014" s="162" t="n">
        <v>1</v>
      </c>
      <c r="DW1014" s="162" t="n">
        <v>1</v>
      </c>
      <c r="DX1014" s="162" t="n">
        <v>1</v>
      </c>
      <c r="DY1014" s="162" t="n">
        <v>1</v>
      </c>
      <c r="DZ1014" s="162" t="n">
        <v>1</v>
      </c>
      <c r="EA1014" s="162" t="n">
        <v>1</v>
      </c>
      <c r="EB1014" s="162" t="n">
        <v>1</v>
      </c>
      <c r="EC1014" s="162" t="n">
        <v>1</v>
      </c>
      <c r="ED1014" s="162" t="n">
        <v>1</v>
      </c>
      <c r="EE1014" s="162" t="n">
        <v>1</v>
      </c>
      <c r="EF1014" s="162" t="n">
        <v>1</v>
      </c>
      <c r="EG1014" s="162" t="n">
        <v>1</v>
      </c>
      <c r="EH1014" s="162" t="n">
        <v>1</v>
      </c>
      <c r="EI1014" s="162" t="n">
        <v>1</v>
      </c>
      <c r="EJ1014" s="162" t="n">
        <v>1</v>
      </c>
      <c r="EK1014" s="162" t="n">
        <v>1</v>
      </c>
      <c r="EL1014" s="162" t="n">
        <v>1</v>
      </c>
      <c r="EM1014" s="162" t="n">
        <v>1</v>
      </c>
      <c r="EN1014" s="162" t="n">
        <v>1</v>
      </c>
      <c r="EO1014" s="162" t="n">
        <v>1</v>
      </c>
      <c r="EP1014" s="162" t="n">
        <v>1</v>
      </c>
      <c r="EQ1014" s="162" t="n">
        <v>1</v>
      </c>
      <c r="ER1014" s="162" t="n">
        <v>1</v>
      </c>
      <c r="ES1014" s="162" t="n">
        <v>1</v>
      </c>
      <c r="ET1014" s="162" t="n">
        <v>1</v>
      </c>
      <c r="EU1014" s="162" t="n">
        <v>1</v>
      </c>
      <c r="EV1014" s="162" t="n">
        <v>1</v>
      </c>
      <c r="EW1014" s="162" t="n">
        <v>1</v>
      </c>
      <c r="EX1014" s="162" t="n">
        <v>1</v>
      </c>
      <c r="EY1014" s="162" t="n">
        <v>1</v>
      </c>
      <c r="EZ1014" s="162" t="n">
        <v>1</v>
      </c>
      <c r="FA1014" s="162" t="n">
        <v>1</v>
      </c>
      <c r="FB1014" s="162" t="n">
        <v>1</v>
      </c>
      <c r="FC1014" s="162" t="n">
        <v>1</v>
      </c>
      <c r="FD1014" s="162" t="n">
        <v>1</v>
      </c>
      <c r="FE1014" s="162" t="n">
        <v>1</v>
      </c>
      <c r="FF1014" s="162" t="n">
        <v>1</v>
      </c>
      <c r="FG1014" s="162" t="n">
        <v>1</v>
      </c>
      <c r="FH1014" s="162" t="n">
        <v>1</v>
      </c>
      <c r="FI1014" s="162" t="n">
        <v>1</v>
      </c>
      <c r="FJ1014" s="162" t="n">
        <v>1</v>
      </c>
      <c r="FK1014" s="162" t="n">
        <v>1</v>
      </c>
      <c r="FL1014" s="162" t="n">
        <v>1</v>
      </c>
      <c r="FM1014" s="162" t="n">
        <v>1</v>
      </c>
      <c r="FN1014" s="162" t="n">
        <v>1</v>
      </c>
      <c r="FO1014" s="162" t="n">
        <v>1</v>
      </c>
      <c r="FP1014" s="162" t="n">
        <v>1</v>
      </c>
      <c r="FQ1014" s="162" t="n">
        <v>1</v>
      </c>
      <c r="FR1014" s="162" t="n">
        <v>1</v>
      </c>
      <c r="FS1014" s="162" t="n">
        <v>1</v>
      </c>
      <c r="FT1014" s="162" t="n">
        <v>1</v>
      </c>
      <c r="FU1014" s="162" t="n">
        <v>1</v>
      </c>
      <c r="FV1014" s="162" t="n">
        <v>1</v>
      </c>
      <c r="FW1014" s="162" t="n">
        <v>1</v>
      </c>
      <c r="FX1014" s="162" t="n">
        <v>1</v>
      </c>
      <c r="FY1014" s="162" t="n">
        <v>1</v>
      </c>
      <c r="FZ1014" s="162" t="n">
        <v>1</v>
      </c>
      <c r="GA1014" s="162" t="n">
        <v>1</v>
      </c>
      <c r="GB1014" s="162" t="n">
        <v>1</v>
      </c>
      <c r="GC1014" s="162" t="n">
        <v>1</v>
      </c>
      <c r="GD1014" s="162" t="n">
        <v>1</v>
      </c>
      <c r="GE1014" s="162" t="n">
        <v>1</v>
      </c>
      <c r="GF1014" s="162" t="n">
        <v>1</v>
      </c>
      <c r="GG1014" s="162" t="n">
        <v>1</v>
      </c>
      <c r="GH1014" s="162" t="n">
        <v>1</v>
      </c>
      <c r="GI1014" s="162" t="n">
        <v>1</v>
      </c>
      <c r="GJ1014" s="162" t="n">
        <v>1</v>
      </c>
      <c r="GK1014" s="162" t="n">
        <v>1</v>
      </c>
      <c r="GL1014" s="162" t="n">
        <v>1</v>
      </c>
      <c r="GM1014" s="162" t="n">
        <v>1</v>
      </c>
      <c r="GN1014" s="162" t="n">
        <v>1</v>
      </c>
      <c r="GO1014" s="162" t="n">
        <v>1</v>
      </c>
      <c r="GP1014" s="162" t="n">
        <v>1</v>
      </c>
      <c r="GQ1014" s="162" t="n">
        <v>1</v>
      </c>
      <c r="GR1014" s="162" t="n">
        <v>1</v>
      </c>
      <c r="GS1014" s="162" t="n">
        <v>1</v>
      </c>
      <c r="GT1014" s="162" t="n">
        <v>1</v>
      </c>
      <c r="GU1014" s="162" t="n">
        <v>1</v>
      </c>
      <c r="GV1014" s="162" t="n">
        <v>1</v>
      </c>
      <c r="GW1014" s="162" t="n">
        <v>1</v>
      </c>
      <c r="GX1014" s="162" t="n">
        <v>1</v>
      </c>
      <c r="GY1014" s="162" t="n">
        <v>1</v>
      </c>
      <c r="GZ1014" s="162" t="n">
        <v>1</v>
      </c>
      <c r="HA1014" s="162" t="n">
        <v>1</v>
      </c>
    </row>
    <row r="1015" customFormat="false" ht="15" hidden="false" customHeight="true" outlineLevel="0" collapsed="false">
      <c r="A1015" s="267" t="s">
        <v>631</v>
      </c>
      <c r="B1015" s="268"/>
      <c r="C1015" s="268"/>
      <c r="D1015" s="268"/>
      <c r="E1015" s="269"/>
      <c r="F1015" s="19" t="s">
        <v>659</v>
      </c>
      <c r="G1015" s="269" t="s">
        <v>12</v>
      </c>
      <c r="J1015" s="162" t="n">
        <v>1</v>
      </c>
      <c r="K1015" s="162" t="n">
        <v>1</v>
      </c>
      <c r="L1015" s="162" t="n">
        <v>1</v>
      </c>
      <c r="M1015" s="162" t="n">
        <v>1</v>
      </c>
      <c r="N1015" s="162" t="n">
        <v>1</v>
      </c>
      <c r="O1015" s="162" t="n">
        <v>1</v>
      </c>
      <c r="P1015" s="162" t="n">
        <v>1</v>
      </c>
      <c r="Q1015" s="162" t="n">
        <v>1</v>
      </c>
      <c r="R1015" s="162" t="n">
        <v>1</v>
      </c>
      <c r="S1015" s="162" t="n">
        <v>1</v>
      </c>
      <c r="T1015" s="162" t="n">
        <v>1</v>
      </c>
      <c r="U1015" s="162" t="n">
        <v>1</v>
      </c>
      <c r="V1015" s="162" t="n">
        <v>1</v>
      </c>
      <c r="W1015" s="162" t="n">
        <v>1</v>
      </c>
      <c r="X1015" s="162" t="n">
        <v>1</v>
      </c>
      <c r="Y1015" s="162" t="n">
        <v>1</v>
      </c>
      <c r="Z1015" s="162" t="n">
        <v>1</v>
      </c>
      <c r="AA1015" s="162" t="n">
        <v>1</v>
      </c>
      <c r="AB1015" s="162" t="n">
        <v>1</v>
      </c>
      <c r="AC1015" s="162" t="n">
        <v>1</v>
      </c>
      <c r="AD1015" s="162" t="n">
        <v>1</v>
      </c>
      <c r="AE1015" s="162" t="n">
        <v>1</v>
      </c>
      <c r="AF1015" s="162" t="n">
        <v>1</v>
      </c>
      <c r="AG1015" s="162" t="n">
        <v>1</v>
      </c>
      <c r="AH1015" s="162" t="n">
        <v>1</v>
      </c>
      <c r="AI1015" s="162" t="n">
        <v>1</v>
      </c>
      <c r="AJ1015" s="162" t="n">
        <v>1</v>
      </c>
      <c r="AK1015" s="162" t="n">
        <v>1</v>
      </c>
      <c r="AL1015" s="162" t="n">
        <v>1</v>
      </c>
      <c r="AM1015" s="162" t="n">
        <v>1</v>
      </c>
      <c r="AN1015" s="162" t="n">
        <v>1</v>
      </c>
      <c r="AO1015" s="162" t="n">
        <v>1</v>
      </c>
      <c r="AP1015" s="162" t="n">
        <v>1</v>
      </c>
      <c r="AQ1015" s="162" t="n">
        <v>1</v>
      </c>
      <c r="AR1015" s="162" t="n">
        <v>1</v>
      </c>
      <c r="AS1015" s="162" t="n">
        <v>1</v>
      </c>
      <c r="AT1015" s="162" t="n">
        <v>1</v>
      </c>
      <c r="AU1015" s="162" t="n">
        <v>1</v>
      </c>
      <c r="AV1015" s="162" t="n">
        <v>1</v>
      </c>
      <c r="AW1015" s="162" t="n">
        <v>1</v>
      </c>
      <c r="AX1015" s="162" t="n">
        <v>1</v>
      </c>
      <c r="AY1015" s="162" t="n">
        <v>1</v>
      </c>
      <c r="AZ1015" s="162" t="n">
        <v>1</v>
      </c>
      <c r="BA1015" s="162" t="n">
        <v>1</v>
      </c>
      <c r="BB1015" s="162" t="n">
        <v>1</v>
      </c>
      <c r="BC1015" s="162" t="n">
        <v>1</v>
      </c>
      <c r="BD1015" s="162" t="n">
        <v>1</v>
      </c>
      <c r="BE1015" s="162" t="n">
        <v>1</v>
      </c>
      <c r="BF1015" s="162" t="n">
        <v>1</v>
      </c>
      <c r="BG1015" s="162" t="n">
        <v>1</v>
      </c>
      <c r="BH1015" s="162" t="n">
        <v>1</v>
      </c>
      <c r="BI1015" s="162" t="n">
        <v>1</v>
      </c>
      <c r="BJ1015" s="162" t="n">
        <v>1</v>
      </c>
      <c r="BK1015" s="162" t="n">
        <v>1</v>
      </c>
      <c r="BL1015" s="162" t="n">
        <v>1</v>
      </c>
      <c r="BM1015" s="162" t="n">
        <v>1</v>
      </c>
      <c r="BN1015" s="162" t="n">
        <v>1</v>
      </c>
      <c r="BO1015" s="162" t="n">
        <v>1</v>
      </c>
      <c r="BP1015" s="162" t="n">
        <v>1</v>
      </c>
      <c r="BQ1015" s="162" t="n">
        <v>1</v>
      </c>
      <c r="BR1015" s="162" t="n">
        <v>1</v>
      </c>
      <c r="BS1015" s="162" t="n">
        <v>1</v>
      </c>
      <c r="BT1015" s="162" t="n">
        <v>1</v>
      </c>
      <c r="BU1015" s="162" t="n">
        <v>1</v>
      </c>
      <c r="BV1015" s="162" t="n">
        <v>1</v>
      </c>
      <c r="BW1015" s="162" t="n">
        <v>1</v>
      </c>
      <c r="BX1015" s="162" t="n">
        <v>1</v>
      </c>
      <c r="BY1015" s="162" t="n">
        <v>1</v>
      </c>
      <c r="BZ1015" s="162" t="n">
        <v>1</v>
      </c>
      <c r="CA1015" s="162" t="n">
        <v>1</v>
      </c>
      <c r="CB1015" s="162" t="n">
        <v>1</v>
      </c>
      <c r="CC1015" s="162" t="n">
        <v>1</v>
      </c>
      <c r="CD1015" s="162" t="n">
        <v>1</v>
      </c>
      <c r="CE1015" s="162" t="n">
        <v>1</v>
      </c>
      <c r="CF1015" s="162" t="n">
        <v>1</v>
      </c>
      <c r="CG1015" s="162" t="n">
        <v>1</v>
      </c>
      <c r="CH1015" s="162" t="n">
        <v>1</v>
      </c>
      <c r="CI1015" s="162" t="n">
        <v>1</v>
      </c>
      <c r="CJ1015" s="162" t="n">
        <v>1</v>
      </c>
      <c r="CK1015" s="162" t="n">
        <v>1</v>
      </c>
      <c r="CL1015" s="162" t="n">
        <v>1</v>
      </c>
      <c r="CM1015" s="162" t="n">
        <v>1</v>
      </c>
      <c r="CN1015" s="162" t="n">
        <v>1</v>
      </c>
      <c r="CO1015" s="162" t="n">
        <v>1</v>
      </c>
      <c r="CP1015" s="162" t="n">
        <v>1</v>
      </c>
      <c r="CQ1015" s="162" t="n">
        <v>1</v>
      </c>
      <c r="CR1015" s="162" t="n">
        <v>1</v>
      </c>
      <c r="CS1015" s="162" t="n">
        <v>1</v>
      </c>
      <c r="CT1015" s="162" t="n">
        <v>1</v>
      </c>
      <c r="CU1015" s="162" t="n">
        <v>1</v>
      </c>
      <c r="CV1015" s="162" t="n">
        <v>1</v>
      </c>
      <c r="CW1015" s="162" t="n">
        <v>1</v>
      </c>
      <c r="CX1015" s="162" t="n">
        <v>1</v>
      </c>
      <c r="CY1015" s="162" t="n">
        <v>1</v>
      </c>
      <c r="CZ1015" s="162" t="n">
        <v>1</v>
      </c>
      <c r="DA1015" s="162" t="n">
        <v>1</v>
      </c>
      <c r="DB1015" s="162" t="n">
        <v>1</v>
      </c>
      <c r="DC1015" s="162" t="n">
        <v>1</v>
      </c>
      <c r="DD1015" s="162" t="n">
        <v>1</v>
      </c>
      <c r="DE1015" s="162" t="n">
        <v>1</v>
      </c>
      <c r="DF1015" s="162" t="n">
        <v>1</v>
      </c>
      <c r="DG1015" s="162" t="n">
        <v>1</v>
      </c>
      <c r="DH1015" s="162" t="n">
        <v>1</v>
      </c>
      <c r="DI1015" s="162" t="n">
        <v>1</v>
      </c>
      <c r="DJ1015" s="162" t="n">
        <v>1</v>
      </c>
      <c r="DK1015" s="162" t="n">
        <v>1</v>
      </c>
      <c r="DL1015" s="162" t="n">
        <v>1</v>
      </c>
      <c r="DM1015" s="162" t="n">
        <v>1</v>
      </c>
      <c r="DN1015" s="162" t="n">
        <v>1</v>
      </c>
      <c r="DO1015" s="162" t="n">
        <v>1</v>
      </c>
      <c r="DP1015" s="162" t="n">
        <v>1</v>
      </c>
      <c r="DQ1015" s="162" t="n">
        <v>1</v>
      </c>
      <c r="DR1015" s="162" t="n">
        <v>1</v>
      </c>
      <c r="DS1015" s="162" t="n">
        <v>1</v>
      </c>
      <c r="DT1015" s="162" t="n">
        <v>1</v>
      </c>
      <c r="DU1015" s="162" t="n">
        <v>1</v>
      </c>
      <c r="DV1015" s="162" t="n">
        <v>1</v>
      </c>
      <c r="DW1015" s="162" t="n">
        <v>1</v>
      </c>
      <c r="DX1015" s="162" t="n">
        <v>1</v>
      </c>
      <c r="DY1015" s="162" t="n">
        <v>1</v>
      </c>
      <c r="DZ1015" s="162" t="n">
        <v>1</v>
      </c>
      <c r="EA1015" s="162" t="n">
        <v>1</v>
      </c>
      <c r="EB1015" s="162" t="n">
        <v>1</v>
      </c>
      <c r="EC1015" s="162" t="n">
        <v>1</v>
      </c>
      <c r="ED1015" s="162" t="n">
        <v>1</v>
      </c>
      <c r="EE1015" s="162" t="n">
        <v>1</v>
      </c>
      <c r="EF1015" s="162" t="n">
        <v>1</v>
      </c>
      <c r="EG1015" s="162" t="n">
        <v>1</v>
      </c>
      <c r="EH1015" s="162" t="n">
        <v>1</v>
      </c>
      <c r="EI1015" s="162" t="n">
        <v>1</v>
      </c>
      <c r="EJ1015" s="162" t="n">
        <v>1</v>
      </c>
      <c r="EK1015" s="162" t="n">
        <v>1</v>
      </c>
      <c r="EL1015" s="162" t="n">
        <v>1</v>
      </c>
      <c r="EM1015" s="162" t="n">
        <v>1</v>
      </c>
      <c r="EN1015" s="162" t="n">
        <v>1</v>
      </c>
      <c r="EO1015" s="162" t="n">
        <v>1</v>
      </c>
      <c r="EP1015" s="162" t="n">
        <v>1</v>
      </c>
      <c r="EQ1015" s="162" t="n">
        <v>1</v>
      </c>
      <c r="ER1015" s="162" t="n">
        <v>1</v>
      </c>
      <c r="ES1015" s="162" t="n">
        <v>1</v>
      </c>
      <c r="ET1015" s="162" t="n">
        <v>1</v>
      </c>
      <c r="EU1015" s="162" t="n">
        <v>1</v>
      </c>
      <c r="EV1015" s="162" t="n">
        <v>1</v>
      </c>
      <c r="EW1015" s="162" t="n">
        <v>1</v>
      </c>
      <c r="EX1015" s="162" t="n">
        <v>1</v>
      </c>
      <c r="EY1015" s="162" t="n">
        <v>1</v>
      </c>
      <c r="EZ1015" s="162" t="n">
        <v>1</v>
      </c>
      <c r="FA1015" s="162" t="n">
        <v>1</v>
      </c>
      <c r="FB1015" s="162" t="n">
        <v>1</v>
      </c>
      <c r="FC1015" s="162" t="n">
        <v>1</v>
      </c>
      <c r="FD1015" s="162" t="n">
        <v>1</v>
      </c>
      <c r="FE1015" s="162" t="n">
        <v>1</v>
      </c>
      <c r="FF1015" s="162" t="n">
        <v>1</v>
      </c>
      <c r="FG1015" s="162" t="n">
        <v>1</v>
      </c>
      <c r="FH1015" s="162" t="n">
        <v>1</v>
      </c>
      <c r="FI1015" s="162" t="n">
        <v>1</v>
      </c>
      <c r="FJ1015" s="162" t="n">
        <v>1</v>
      </c>
      <c r="FK1015" s="162" t="n">
        <v>1</v>
      </c>
      <c r="FL1015" s="162" t="n">
        <v>1</v>
      </c>
      <c r="FM1015" s="162" t="n">
        <v>1</v>
      </c>
      <c r="FN1015" s="162" t="n">
        <v>1</v>
      </c>
      <c r="FO1015" s="162" t="n">
        <v>1</v>
      </c>
      <c r="FP1015" s="162" t="n">
        <v>1</v>
      </c>
      <c r="FQ1015" s="162" t="n">
        <v>1</v>
      </c>
      <c r="FR1015" s="162" t="n">
        <v>1</v>
      </c>
      <c r="FS1015" s="162" t="n">
        <v>1</v>
      </c>
      <c r="FT1015" s="162" t="n">
        <v>1</v>
      </c>
      <c r="FU1015" s="162" t="n">
        <v>1</v>
      </c>
      <c r="FV1015" s="162" t="n">
        <v>1</v>
      </c>
      <c r="FW1015" s="162" t="n">
        <v>1</v>
      </c>
      <c r="FX1015" s="162" t="n">
        <v>1</v>
      </c>
      <c r="FY1015" s="162" t="n">
        <v>1</v>
      </c>
      <c r="FZ1015" s="162" t="n">
        <v>1</v>
      </c>
      <c r="GA1015" s="162" t="n">
        <v>1</v>
      </c>
      <c r="GB1015" s="162" t="n">
        <v>1</v>
      </c>
      <c r="GC1015" s="162" t="n">
        <v>1</v>
      </c>
      <c r="GD1015" s="162" t="n">
        <v>1</v>
      </c>
      <c r="GE1015" s="162" t="n">
        <v>1</v>
      </c>
      <c r="GF1015" s="162" t="n">
        <v>1</v>
      </c>
      <c r="GG1015" s="162" t="n">
        <v>1</v>
      </c>
      <c r="GH1015" s="162" t="n">
        <v>1</v>
      </c>
      <c r="GI1015" s="162" t="n">
        <v>1</v>
      </c>
      <c r="GJ1015" s="162" t="n">
        <v>1</v>
      </c>
      <c r="GK1015" s="162" t="n">
        <v>1</v>
      </c>
      <c r="GL1015" s="162" t="n">
        <v>1</v>
      </c>
      <c r="GM1015" s="162" t="n">
        <v>1</v>
      </c>
      <c r="GN1015" s="162" t="n">
        <v>1</v>
      </c>
      <c r="GO1015" s="162" t="n">
        <v>1</v>
      </c>
      <c r="GP1015" s="162" t="n">
        <v>1</v>
      </c>
      <c r="GQ1015" s="162" t="n">
        <v>1</v>
      </c>
      <c r="GR1015" s="162" t="n">
        <v>1</v>
      </c>
      <c r="GS1015" s="162" t="n">
        <v>1</v>
      </c>
      <c r="GT1015" s="162" t="n">
        <v>1</v>
      </c>
      <c r="GU1015" s="162" t="n">
        <v>1</v>
      </c>
      <c r="GV1015" s="162" t="n">
        <v>1</v>
      </c>
      <c r="GW1015" s="162" t="n">
        <v>1</v>
      </c>
      <c r="GX1015" s="162" t="n">
        <v>1</v>
      </c>
      <c r="GY1015" s="162" t="n">
        <v>1</v>
      </c>
      <c r="GZ1015" s="162" t="n">
        <v>1</v>
      </c>
      <c r="HA1015" s="162" t="n">
        <v>1</v>
      </c>
    </row>
    <row r="1016" customFormat="false" ht="15" hidden="false" customHeight="true" outlineLevel="0" collapsed="false">
      <c r="A1016" s="267" t="s">
        <v>631</v>
      </c>
      <c r="B1016" s="268"/>
      <c r="C1016" s="268"/>
      <c r="D1016" s="268"/>
      <c r="E1016" s="269"/>
      <c r="F1016" s="19" t="s">
        <v>660</v>
      </c>
      <c r="G1016" s="269" t="s">
        <v>12</v>
      </c>
      <c r="J1016" s="162" t="n">
        <v>1</v>
      </c>
      <c r="K1016" s="162" t="n">
        <v>1</v>
      </c>
      <c r="L1016" s="162" t="n">
        <v>1</v>
      </c>
      <c r="M1016" s="162" t="n">
        <v>1</v>
      </c>
      <c r="N1016" s="162" t="n">
        <v>1</v>
      </c>
      <c r="O1016" s="162" t="n">
        <v>1</v>
      </c>
      <c r="P1016" s="162" t="n">
        <v>1</v>
      </c>
      <c r="Q1016" s="162" t="n">
        <v>1</v>
      </c>
      <c r="R1016" s="162" t="n">
        <v>1</v>
      </c>
      <c r="S1016" s="162" t="n">
        <v>1</v>
      </c>
      <c r="T1016" s="162" t="n">
        <v>1</v>
      </c>
      <c r="U1016" s="162" t="n">
        <v>1</v>
      </c>
      <c r="V1016" s="162" t="n">
        <v>1</v>
      </c>
      <c r="W1016" s="162" t="n">
        <v>1</v>
      </c>
      <c r="X1016" s="162" t="n">
        <v>1</v>
      </c>
      <c r="Y1016" s="162" t="n">
        <v>1</v>
      </c>
      <c r="Z1016" s="162" t="n">
        <v>1</v>
      </c>
      <c r="AA1016" s="162" t="n">
        <v>1</v>
      </c>
      <c r="AB1016" s="162" t="n">
        <v>1</v>
      </c>
      <c r="AC1016" s="162" t="n">
        <v>1</v>
      </c>
      <c r="AD1016" s="162" t="n">
        <v>1</v>
      </c>
      <c r="AE1016" s="162" t="n">
        <v>1</v>
      </c>
      <c r="AF1016" s="162" t="n">
        <v>1</v>
      </c>
      <c r="AG1016" s="162" t="n">
        <v>1</v>
      </c>
      <c r="AH1016" s="162" t="n">
        <v>1</v>
      </c>
      <c r="AI1016" s="162" t="n">
        <v>1</v>
      </c>
      <c r="AJ1016" s="162" t="n">
        <v>1</v>
      </c>
      <c r="AK1016" s="162" t="n">
        <v>1</v>
      </c>
      <c r="AL1016" s="162" t="n">
        <v>1</v>
      </c>
      <c r="AM1016" s="162" t="n">
        <v>1</v>
      </c>
      <c r="AN1016" s="162" t="n">
        <v>1</v>
      </c>
      <c r="AO1016" s="162" t="n">
        <v>1</v>
      </c>
      <c r="AP1016" s="162" t="n">
        <v>1</v>
      </c>
      <c r="AQ1016" s="162" t="n">
        <v>1</v>
      </c>
      <c r="AR1016" s="162" t="n">
        <v>1</v>
      </c>
      <c r="AS1016" s="162" t="n">
        <v>1</v>
      </c>
      <c r="AT1016" s="162" t="n">
        <v>1</v>
      </c>
      <c r="AU1016" s="162" t="n">
        <v>1</v>
      </c>
      <c r="AV1016" s="162" t="n">
        <v>1</v>
      </c>
      <c r="AW1016" s="162" t="n">
        <v>1</v>
      </c>
      <c r="AX1016" s="162" t="n">
        <v>1</v>
      </c>
      <c r="AY1016" s="162" t="n">
        <v>1</v>
      </c>
      <c r="AZ1016" s="162" t="n">
        <v>1</v>
      </c>
      <c r="BA1016" s="162" t="n">
        <v>1</v>
      </c>
      <c r="BB1016" s="162" t="n">
        <v>1</v>
      </c>
      <c r="BC1016" s="162" t="n">
        <v>1</v>
      </c>
      <c r="BD1016" s="162" t="n">
        <v>1</v>
      </c>
      <c r="BE1016" s="162" t="n">
        <v>1</v>
      </c>
      <c r="BF1016" s="162" t="n">
        <v>1</v>
      </c>
      <c r="BG1016" s="162" t="n">
        <v>1</v>
      </c>
      <c r="BH1016" s="162" t="n">
        <v>1</v>
      </c>
      <c r="BI1016" s="162" t="n">
        <v>1</v>
      </c>
      <c r="BJ1016" s="162" t="n">
        <v>1</v>
      </c>
      <c r="BK1016" s="162" t="n">
        <v>1</v>
      </c>
      <c r="BL1016" s="162" t="n">
        <v>1</v>
      </c>
      <c r="BM1016" s="162" t="n">
        <v>1</v>
      </c>
      <c r="BN1016" s="162" t="n">
        <v>1</v>
      </c>
      <c r="BO1016" s="162" t="n">
        <v>1</v>
      </c>
      <c r="BP1016" s="162" t="n">
        <v>1</v>
      </c>
      <c r="BQ1016" s="162" t="n">
        <v>1</v>
      </c>
      <c r="BR1016" s="162" t="n">
        <v>1</v>
      </c>
      <c r="BS1016" s="162" t="n">
        <v>1</v>
      </c>
      <c r="BT1016" s="162" t="n">
        <v>1</v>
      </c>
      <c r="BU1016" s="162" t="n">
        <v>1</v>
      </c>
      <c r="BV1016" s="162" t="n">
        <v>1</v>
      </c>
      <c r="BW1016" s="162" t="n">
        <v>1</v>
      </c>
      <c r="BX1016" s="162" t="n">
        <v>1</v>
      </c>
      <c r="BY1016" s="162" t="n">
        <v>1</v>
      </c>
      <c r="BZ1016" s="162" t="n">
        <v>1</v>
      </c>
      <c r="CA1016" s="162" t="n">
        <v>1</v>
      </c>
      <c r="CB1016" s="162" t="n">
        <v>1</v>
      </c>
      <c r="CC1016" s="162" t="n">
        <v>1</v>
      </c>
      <c r="CD1016" s="162" t="n">
        <v>1</v>
      </c>
      <c r="CE1016" s="162" t="n">
        <v>1</v>
      </c>
      <c r="CF1016" s="162" t="n">
        <v>1</v>
      </c>
      <c r="CG1016" s="162" t="n">
        <v>1</v>
      </c>
      <c r="CH1016" s="162" t="n">
        <v>1</v>
      </c>
      <c r="CI1016" s="162" t="n">
        <v>1</v>
      </c>
      <c r="CJ1016" s="162" t="n">
        <v>1</v>
      </c>
      <c r="CK1016" s="162" t="n">
        <v>1</v>
      </c>
      <c r="CL1016" s="162" t="n">
        <v>1</v>
      </c>
      <c r="CM1016" s="162" t="n">
        <v>1</v>
      </c>
      <c r="CN1016" s="162" t="n">
        <v>1</v>
      </c>
      <c r="CO1016" s="162" t="n">
        <v>1</v>
      </c>
      <c r="CP1016" s="162" t="n">
        <v>1</v>
      </c>
      <c r="CQ1016" s="162" t="n">
        <v>1</v>
      </c>
      <c r="CR1016" s="162" t="n">
        <v>1</v>
      </c>
      <c r="CS1016" s="162" t="n">
        <v>1</v>
      </c>
      <c r="CT1016" s="162" t="n">
        <v>1</v>
      </c>
      <c r="CU1016" s="162" t="n">
        <v>1</v>
      </c>
      <c r="CV1016" s="162" t="n">
        <v>1</v>
      </c>
      <c r="CW1016" s="162" t="n">
        <v>1</v>
      </c>
      <c r="CX1016" s="162" t="n">
        <v>1</v>
      </c>
      <c r="CY1016" s="162" t="n">
        <v>1</v>
      </c>
      <c r="CZ1016" s="162" t="n">
        <v>1</v>
      </c>
      <c r="DA1016" s="162" t="n">
        <v>1</v>
      </c>
      <c r="DB1016" s="162" t="n">
        <v>1</v>
      </c>
      <c r="DC1016" s="162" t="n">
        <v>1</v>
      </c>
      <c r="DD1016" s="162" t="n">
        <v>1</v>
      </c>
      <c r="DE1016" s="162" t="n">
        <v>1</v>
      </c>
      <c r="DF1016" s="162" t="n">
        <v>1</v>
      </c>
      <c r="DG1016" s="162" t="n">
        <v>1</v>
      </c>
      <c r="DH1016" s="162" t="n">
        <v>1</v>
      </c>
      <c r="DI1016" s="162" t="n">
        <v>1</v>
      </c>
      <c r="DJ1016" s="162" t="n">
        <v>1</v>
      </c>
      <c r="DK1016" s="162" t="n">
        <v>1</v>
      </c>
      <c r="DL1016" s="162" t="n">
        <v>1</v>
      </c>
      <c r="DM1016" s="162" t="n">
        <v>1</v>
      </c>
      <c r="DN1016" s="162" t="n">
        <v>1</v>
      </c>
      <c r="DO1016" s="162" t="n">
        <v>1</v>
      </c>
      <c r="DP1016" s="162" t="n">
        <v>1</v>
      </c>
      <c r="DQ1016" s="162" t="n">
        <v>1</v>
      </c>
      <c r="DR1016" s="162" t="n">
        <v>1</v>
      </c>
      <c r="DS1016" s="162" t="n">
        <v>1</v>
      </c>
      <c r="DT1016" s="162" t="n">
        <v>1</v>
      </c>
      <c r="DU1016" s="162" t="n">
        <v>1</v>
      </c>
      <c r="DV1016" s="162" t="n">
        <v>1</v>
      </c>
      <c r="DW1016" s="162" t="n">
        <v>1</v>
      </c>
      <c r="DX1016" s="162" t="n">
        <v>1</v>
      </c>
      <c r="DY1016" s="162" t="n">
        <v>1</v>
      </c>
      <c r="DZ1016" s="162" t="n">
        <v>1</v>
      </c>
      <c r="EA1016" s="162" t="n">
        <v>1</v>
      </c>
      <c r="EB1016" s="162" t="n">
        <v>1</v>
      </c>
      <c r="EC1016" s="162" t="n">
        <v>1</v>
      </c>
      <c r="ED1016" s="162" t="n">
        <v>1</v>
      </c>
      <c r="EE1016" s="162" t="n">
        <v>1</v>
      </c>
      <c r="EF1016" s="162" t="n">
        <v>1</v>
      </c>
      <c r="EG1016" s="162" t="n">
        <v>1</v>
      </c>
      <c r="EH1016" s="162" t="n">
        <v>1</v>
      </c>
      <c r="EI1016" s="162" t="n">
        <v>1</v>
      </c>
      <c r="EJ1016" s="162" t="n">
        <v>1</v>
      </c>
      <c r="EK1016" s="162" t="n">
        <v>1</v>
      </c>
      <c r="EL1016" s="162" t="n">
        <v>1</v>
      </c>
      <c r="EM1016" s="162" t="n">
        <v>1</v>
      </c>
      <c r="EN1016" s="162" t="n">
        <v>1</v>
      </c>
      <c r="EO1016" s="162" t="n">
        <v>1</v>
      </c>
      <c r="EP1016" s="162" t="n">
        <v>1</v>
      </c>
      <c r="EQ1016" s="162" t="n">
        <v>1</v>
      </c>
      <c r="ER1016" s="162" t="n">
        <v>1</v>
      </c>
      <c r="ES1016" s="162" t="n">
        <v>1</v>
      </c>
      <c r="ET1016" s="162" t="n">
        <v>1</v>
      </c>
      <c r="EU1016" s="162" t="n">
        <v>1</v>
      </c>
      <c r="EV1016" s="162" t="n">
        <v>1</v>
      </c>
      <c r="EW1016" s="162" t="n">
        <v>1</v>
      </c>
      <c r="EX1016" s="162" t="n">
        <v>1</v>
      </c>
      <c r="EY1016" s="162" t="n">
        <v>1</v>
      </c>
      <c r="EZ1016" s="162" t="n">
        <v>1</v>
      </c>
      <c r="FA1016" s="162" t="n">
        <v>1</v>
      </c>
      <c r="FB1016" s="162" t="n">
        <v>1</v>
      </c>
      <c r="FC1016" s="162" t="n">
        <v>1</v>
      </c>
      <c r="FD1016" s="162" t="n">
        <v>1</v>
      </c>
      <c r="FE1016" s="162" t="n">
        <v>1</v>
      </c>
      <c r="FF1016" s="162" t="n">
        <v>1</v>
      </c>
      <c r="FG1016" s="162" t="n">
        <v>1</v>
      </c>
      <c r="FH1016" s="162" t="n">
        <v>1</v>
      </c>
      <c r="FI1016" s="162" t="n">
        <v>1</v>
      </c>
      <c r="FJ1016" s="162" t="n">
        <v>1</v>
      </c>
      <c r="FK1016" s="162" t="n">
        <v>1</v>
      </c>
      <c r="FL1016" s="162" t="n">
        <v>1</v>
      </c>
      <c r="FM1016" s="162" t="n">
        <v>1</v>
      </c>
      <c r="FN1016" s="162" t="n">
        <v>1</v>
      </c>
      <c r="FO1016" s="162" t="n">
        <v>1</v>
      </c>
      <c r="FP1016" s="162" t="n">
        <v>1</v>
      </c>
      <c r="FQ1016" s="162" t="n">
        <v>1</v>
      </c>
      <c r="FR1016" s="162" t="n">
        <v>1</v>
      </c>
      <c r="FS1016" s="162" t="n">
        <v>1</v>
      </c>
      <c r="FT1016" s="162" t="n">
        <v>1</v>
      </c>
      <c r="FU1016" s="162" t="n">
        <v>1</v>
      </c>
      <c r="FV1016" s="162" t="n">
        <v>1</v>
      </c>
      <c r="FW1016" s="162" t="n">
        <v>1</v>
      </c>
      <c r="FX1016" s="162" t="n">
        <v>1</v>
      </c>
      <c r="FY1016" s="162" t="n">
        <v>1</v>
      </c>
      <c r="FZ1016" s="162" t="n">
        <v>1</v>
      </c>
      <c r="GA1016" s="162" t="n">
        <v>1</v>
      </c>
      <c r="GB1016" s="162" t="n">
        <v>1</v>
      </c>
      <c r="GC1016" s="162" t="n">
        <v>1</v>
      </c>
      <c r="GD1016" s="162" t="n">
        <v>1</v>
      </c>
      <c r="GE1016" s="162" t="n">
        <v>1</v>
      </c>
      <c r="GF1016" s="162" t="n">
        <v>1</v>
      </c>
      <c r="GG1016" s="162" t="n">
        <v>1</v>
      </c>
      <c r="GH1016" s="162" t="n">
        <v>1</v>
      </c>
      <c r="GI1016" s="162" t="n">
        <v>1</v>
      </c>
      <c r="GJ1016" s="162" t="n">
        <v>1</v>
      </c>
      <c r="GK1016" s="162" t="n">
        <v>1</v>
      </c>
      <c r="GL1016" s="162" t="n">
        <v>1</v>
      </c>
      <c r="GM1016" s="162" t="n">
        <v>1</v>
      </c>
      <c r="GN1016" s="162" t="n">
        <v>1</v>
      </c>
      <c r="GO1016" s="162" t="n">
        <v>1</v>
      </c>
      <c r="GP1016" s="162" t="n">
        <v>1</v>
      </c>
      <c r="GQ1016" s="162" t="n">
        <v>1</v>
      </c>
      <c r="GR1016" s="162" t="n">
        <v>1</v>
      </c>
      <c r="GS1016" s="162" t="n">
        <v>1</v>
      </c>
      <c r="GT1016" s="162" t="n">
        <v>1</v>
      </c>
      <c r="GU1016" s="162" t="n">
        <v>1</v>
      </c>
      <c r="GV1016" s="162" t="n">
        <v>1</v>
      </c>
      <c r="GW1016" s="162" t="n">
        <v>1</v>
      </c>
      <c r="GX1016" s="162" t="n">
        <v>1</v>
      </c>
      <c r="GY1016" s="162" t="n">
        <v>1</v>
      </c>
      <c r="GZ1016" s="162" t="n">
        <v>1</v>
      </c>
      <c r="HA1016" s="162" t="n">
        <v>1</v>
      </c>
    </row>
    <row r="1017" customFormat="false" ht="15" hidden="false" customHeight="true" outlineLevel="0" collapsed="false">
      <c r="A1017" s="267" t="s">
        <v>631</v>
      </c>
      <c r="B1017" s="268"/>
      <c r="C1017" s="268"/>
      <c r="D1017" s="268"/>
      <c r="E1017" s="269"/>
      <c r="F1017" s="19" t="s">
        <v>661</v>
      </c>
      <c r="G1017" s="269" t="s">
        <v>12</v>
      </c>
      <c r="J1017" s="162" t="n">
        <v>1</v>
      </c>
      <c r="K1017" s="162" t="n">
        <v>1</v>
      </c>
      <c r="L1017" s="162" t="n">
        <v>1</v>
      </c>
      <c r="M1017" s="162" t="n">
        <v>1</v>
      </c>
      <c r="N1017" s="162" t="n">
        <v>1</v>
      </c>
      <c r="O1017" s="162" t="n">
        <v>1</v>
      </c>
      <c r="P1017" s="162" t="n">
        <v>1</v>
      </c>
      <c r="Q1017" s="162" t="n">
        <v>1</v>
      </c>
      <c r="R1017" s="162" t="n">
        <v>1</v>
      </c>
      <c r="S1017" s="162" t="n">
        <v>1</v>
      </c>
      <c r="T1017" s="162" t="n">
        <v>1</v>
      </c>
      <c r="U1017" s="162" t="n">
        <v>1</v>
      </c>
      <c r="V1017" s="162" t="n">
        <v>1</v>
      </c>
      <c r="W1017" s="162" t="n">
        <v>1</v>
      </c>
      <c r="X1017" s="162" t="n">
        <v>1</v>
      </c>
      <c r="Y1017" s="162" t="n">
        <v>1</v>
      </c>
      <c r="Z1017" s="162" t="n">
        <v>1</v>
      </c>
      <c r="AA1017" s="162" t="n">
        <v>1</v>
      </c>
      <c r="AB1017" s="162" t="n">
        <v>1</v>
      </c>
      <c r="AC1017" s="162" t="n">
        <v>1</v>
      </c>
      <c r="AD1017" s="162" t="n">
        <v>1</v>
      </c>
      <c r="AE1017" s="162" t="n">
        <v>1</v>
      </c>
      <c r="AF1017" s="162" t="n">
        <v>1</v>
      </c>
      <c r="AG1017" s="162" t="n">
        <v>1</v>
      </c>
      <c r="AH1017" s="162" t="n">
        <v>1</v>
      </c>
      <c r="AI1017" s="162" t="n">
        <v>1</v>
      </c>
      <c r="AJ1017" s="162" t="n">
        <v>1</v>
      </c>
      <c r="AK1017" s="162" t="n">
        <v>1</v>
      </c>
      <c r="AL1017" s="162" t="n">
        <v>1</v>
      </c>
      <c r="AM1017" s="162" t="n">
        <v>1</v>
      </c>
      <c r="AN1017" s="162" t="n">
        <v>1</v>
      </c>
      <c r="AO1017" s="162" t="n">
        <v>1</v>
      </c>
      <c r="AP1017" s="162" t="n">
        <v>1</v>
      </c>
      <c r="AQ1017" s="162" t="n">
        <v>1</v>
      </c>
      <c r="AR1017" s="162" t="n">
        <v>1</v>
      </c>
      <c r="AS1017" s="162" t="n">
        <v>1</v>
      </c>
      <c r="AT1017" s="162" t="n">
        <v>1</v>
      </c>
      <c r="AU1017" s="162" t="n">
        <v>1</v>
      </c>
      <c r="AV1017" s="162" t="n">
        <v>1</v>
      </c>
      <c r="AW1017" s="162" t="n">
        <v>1</v>
      </c>
      <c r="AX1017" s="162" t="n">
        <v>1</v>
      </c>
      <c r="AY1017" s="162" t="n">
        <v>1</v>
      </c>
      <c r="AZ1017" s="162" t="n">
        <v>1</v>
      </c>
      <c r="BA1017" s="162" t="n">
        <v>1</v>
      </c>
      <c r="BB1017" s="162" t="n">
        <v>1</v>
      </c>
      <c r="BC1017" s="162" t="n">
        <v>1</v>
      </c>
      <c r="BD1017" s="162" t="n">
        <v>1</v>
      </c>
      <c r="BE1017" s="162" t="n">
        <v>1</v>
      </c>
      <c r="BF1017" s="162" t="n">
        <v>1</v>
      </c>
      <c r="BG1017" s="162" t="n">
        <v>1</v>
      </c>
      <c r="BH1017" s="162" t="n">
        <v>1</v>
      </c>
      <c r="BI1017" s="162" t="n">
        <v>1</v>
      </c>
      <c r="BJ1017" s="162" t="n">
        <v>1</v>
      </c>
      <c r="BK1017" s="162" t="n">
        <v>1</v>
      </c>
      <c r="BL1017" s="162" t="n">
        <v>1</v>
      </c>
      <c r="BM1017" s="162" t="n">
        <v>1</v>
      </c>
      <c r="BN1017" s="162" t="n">
        <v>1</v>
      </c>
      <c r="BO1017" s="162" t="n">
        <v>1</v>
      </c>
      <c r="BP1017" s="162" t="n">
        <v>1</v>
      </c>
      <c r="BQ1017" s="162" t="n">
        <v>1</v>
      </c>
      <c r="BR1017" s="162" t="n">
        <v>1</v>
      </c>
      <c r="BS1017" s="162" t="n">
        <v>1</v>
      </c>
      <c r="BT1017" s="162" t="n">
        <v>1</v>
      </c>
      <c r="BU1017" s="162" t="n">
        <v>1</v>
      </c>
      <c r="BV1017" s="162" t="n">
        <v>1</v>
      </c>
      <c r="BW1017" s="162" t="n">
        <v>1</v>
      </c>
      <c r="BX1017" s="162" t="n">
        <v>1</v>
      </c>
      <c r="BY1017" s="162" t="n">
        <v>1</v>
      </c>
      <c r="BZ1017" s="162" t="n">
        <v>1</v>
      </c>
      <c r="CA1017" s="162" t="n">
        <v>1</v>
      </c>
      <c r="CB1017" s="162" t="n">
        <v>1</v>
      </c>
      <c r="CC1017" s="162" t="n">
        <v>1</v>
      </c>
      <c r="CD1017" s="162" t="n">
        <v>1</v>
      </c>
      <c r="CE1017" s="162" t="n">
        <v>1</v>
      </c>
      <c r="CF1017" s="162" t="n">
        <v>1</v>
      </c>
      <c r="CG1017" s="162" t="n">
        <v>1</v>
      </c>
      <c r="CH1017" s="162" t="n">
        <v>1</v>
      </c>
      <c r="CI1017" s="162" t="n">
        <v>1</v>
      </c>
      <c r="CJ1017" s="162" t="n">
        <v>1</v>
      </c>
      <c r="CK1017" s="162" t="n">
        <v>1</v>
      </c>
      <c r="CL1017" s="162" t="n">
        <v>1</v>
      </c>
      <c r="CM1017" s="162" t="n">
        <v>1</v>
      </c>
      <c r="CN1017" s="162" t="n">
        <v>1</v>
      </c>
      <c r="CO1017" s="162" t="n">
        <v>1</v>
      </c>
      <c r="CP1017" s="162" t="n">
        <v>1</v>
      </c>
      <c r="CQ1017" s="162" t="n">
        <v>1</v>
      </c>
      <c r="CR1017" s="162" t="n">
        <v>1</v>
      </c>
      <c r="CS1017" s="162" t="n">
        <v>1</v>
      </c>
      <c r="CT1017" s="162" t="n">
        <v>1</v>
      </c>
      <c r="CU1017" s="162" t="n">
        <v>1</v>
      </c>
      <c r="CV1017" s="162" t="n">
        <v>1</v>
      </c>
      <c r="CW1017" s="162" t="n">
        <v>1</v>
      </c>
      <c r="CX1017" s="162" t="n">
        <v>1</v>
      </c>
      <c r="CY1017" s="162" t="n">
        <v>1</v>
      </c>
      <c r="CZ1017" s="162" t="n">
        <v>1</v>
      </c>
      <c r="DA1017" s="162" t="n">
        <v>1</v>
      </c>
      <c r="DB1017" s="162" t="n">
        <v>1</v>
      </c>
      <c r="DC1017" s="162" t="n">
        <v>1</v>
      </c>
      <c r="DD1017" s="162" t="n">
        <v>1</v>
      </c>
      <c r="DE1017" s="162" t="n">
        <v>1</v>
      </c>
      <c r="DF1017" s="162" t="n">
        <v>1</v>
      </c>
      <c r="DG1017" s="162" t="n">
        <v>1</v>
      </c>
      <c r="DH1017" s="162" t="n">
        <v>1</v>
      </c>
      <c r="DI1017" s="162" t="n">
        <v>1</v>
      </c>
      <c r="DJ1017" s="162" t="n">
        <v>1</v>
      </c>
      <c r="DK1017" s="162" t="n">
        <v>1</v>
      </c>
      <c r="DL1017" s="162" t="n">
        <v>1</v>
      </c>
      <c r="DM1017" s="162" t="n">
        <v>1</v>
      </c>
      <c r="DN1017" s="162" t="n">
        <v>1</v>
      </c>
      <c r="DO1017" s="162" t="n">
        <v>1</v>
      </c>
      <c r="DP1017" s="162" t="n">
        <v>1</v>
      </c>
      <c r="DQ1017" s="162" t="n">
        <v>1</v>
      </c>
      <c r="DR1017" s="162" t="n">
        <v>1</v>
      </c>
      <c r="DS1017" s="162" t="n">
        <v>1</v>
      </c>
      <c r="DT1017" s="162" t="n">
        <v>1</v>
      </c>
      <c r="DU1017" s="162" t="n">
        <v>1</v>
      </c>
      <c r="DV1017" s="162" t="n">
        <v>1</v>
      </c>
      <c r="DW1017" s="162" t="n">
        <v>1</v>
      </c>
      <c r="DX1017" s="162" t="n">
        <v>1</v>
      </c>
      <c r="DY1017" s="162" t="n">
        <v>1</v>
      </c>
      <c r="DZ1017" s="162" t="n">
        <v>1</v>
      </c>
      <c r="EA1017" s="162" t="n">
        <v>1</v>
      </c>
      <c r="EB1017" s="162" t="n">
        <v>1</v>
      </c>
      <c r="EC1017" s="162" t="n">
        <v>1</v>
      </c>
      <c r="ED1017" s="162" t="n">
        <v>1</v>
      </c>
      <c r="EE1017" s="162" t="n">
        <v>1</v>
      </c>
      <c r="EF1017" s="162" t="n">
        <v>1</v>
      </c>
      <c r="EG1017" s="162" t="n">
        <v>1</v>
      </c>
      <c r="EH1017" s="162" t="n">
        <v>1</v>
      </c>
      <c r="EI1017" s="162" t="n">
        <v>1</v>
      </c>
      <c r="EJ1017" s="162" t="n">
        <v>1</v>
      </c>
      <c r="EK1017" s="162" t="n">
        <v>1</v>
      </c>
      <c r="EL1017" s="162" t="n">
        <v>1</v>
      </c>
      <c r="EM1017" s="162" t="n">
        <v>1</v>
      </c>
      <c r="EN1017" s="162" t="n">
        <v>1</v>
      </c>
      <c r="EO1017" s="162" t="n">
        <v>1</v>
      </c>
      <c r="EP1017" s="162" t="n">
        <v>1</v>
      </c>
      <c r="EQ1017" s="162" t="n">
        <v>1</v>
      </c>
      <c r="ER1017" s="162" t="n">
        <v>1</v>
      </c>
      <c r="ES1017" s="162" t="n">
        <v>1</v>
      </c>
      <c r="ET1017" s="162" t="n">
        <v>1</v>
      </c>
      <c r="EU1017" s="162" t="n">
        <v>1</v>
      </c>
      <c r="EV1017" s="162" t="n">
        <v>1</v>
      </c>
      <c r="EW1017" s="162" t="n">
        <v>1</v>
      </c>
      <c r="EX1017" s="162" t="n">
        <v>1</v>
      </c>
      <c r="EY1017" s="162" t="n">
        <v>1</v>
      </c>
      <c r="EZ1017" s="162" t="n">
        <v>1</v>
      </c>
      <c r="FA1017" s="162" t="n">
        <v>1</v>
      </c>
      <c r="FB1017" s="162" t="n">
        <v>1</v>
      </c>
      <c r="FC1017" s="162" t="n">
        <v>1</v>
      </c>
      <c r="FD1017" s="162" t="n">
        <v>1</v>
      </c>
      <c r="FE1017" s="162" t="n">
        <v>1</v>
      </c>
      <c r="FF1017" s="162" t="n">
        <v>1</v>
      </c>
      <c r="FG1017" s="162" t="n">
        <v>1</v>
      </c>
      <c r="FH1017" s="162" t="n">
        <v>1</v>
      </c>
      <c r="FI1017" s="162" t="n">
        <v>1</v>
      </c>
      <c r="FJ1017" s="162" t="n">
        <v>1</v>
      </c>
      <c r="FK1017" s="162" t="n">
        <v>1</v>
      </c>
      <c r="FL1017" s="162" t="n">
        <v>1</v>
      </c>
      <c r="FM1017" s="162" t="n">
        <v>1</v>
      </c>
      <c r="FN1017" s="162" t="n">
        <v>1</v>
      </c>
      <c r="FO1017" s="162" t="n">
        <v>1</v>
      </c>
      <c r="FP1017" s="162" t="n">
        <v>1</v>
      </c>
      <c r="FQ1017" s="162" t="n">
        <v>1</v>
      </c>
      <c r="FR1017" s="162" t="n">
        <v>1</v>
      </c>
      <c r="FS1017" s="162" t="n">
        <v>1</v>
      </c>
      <c r="FT1017" s="162" t="n">
        <v>1</v>
      </c>
      <c r="FU1017" s="162" t="n">
        <v>1</v>
      </c>
      <c r="FV1017" s="162" t="n">
        <v>1</v>
      </c>
      <c r="FW1017" s="162" t="n">
        <v>1</v>
      </c>
      <c r="FX1017" s="162" t="n">
        <v>1</v>
      </c>
      <c r="FY1017" s="162" t="n">
        <v>1</v>
      </c>
      <c r="FZ1017" s="162" t="n">
        <v>1</v>
      </c>
      <c r="GA1017" s="162" t="n">
        <v>1</v>
      </c>
      <c r="GB1017" s="162" t="n">
        <v>1</v>
      </c>
      <c r="GC1017" s="162" t="n">
        <v>1</v>
      </c>
      <c r="GD1017" s="162" t="n">
        <v>1</v>
      </c>
      <c r="GE1017" s="162" t="n">
        <v>1</v>
      </c>
      <c r="GF1017" s="162" t="n">
        <v>1</v>
      </c>
      <c r="GG1017" s="162" t="n">
        <v>1</v>
      </c>
      <c r="GH1017" s="162" t="n">
        <v>1</v>
      </c>
      <c r="GI1017" s="162" t="n">
        <v>1</v>
      </c>
      <c r="GJ1017" s="162" t="n">
        <v>1</v>
      </c>
      <c r="GK1017" s="162" t="n">
        <v>1</v>
      </c>
      <c r="GL1017" s="162" t="n">
        <v>1</v>
      </c>
      <c r="GM1017" s="162" t="n">
        <v>1</v>
      </c>
      <c r="GN1017" s="162" t="n">
        <v>1</v>
      </c>
      <c r="GO1017" s="162" t="n">
        <v>1</v>
      </c>
      <c r="GP1017" s="162" t="n">
        <v>1</v>
      </c>
      <c r="GQ1017" s="162" t="n">
        <v>1</v>
      </c>
      <c r="GR1017" s="162" t="n">
        <v>1</v>
      </c>
      <c r="GS1017" s="162" t="n">
        <v>1</v>
      </c>
      <c r="GT1017" s="162" t="n">
        <v>1</v>
      </c>
      <c r="GU1017" s="162" t="n">
        <v>1</v>
      </c>
      <c r="GV1017" s="162" t="n">
        <v>1</v>
      </c>
      <c r="GW1017" s="162" t="n">
        <v>1</v>
      </c>
      <c r="GX1017" s="162" t="n">
        <v>1</v>
      </c>
      <c r="GY1017" s="162" t="n">
        <v>1</v>
      </c>
      <c r="GZ1017" s="162" t="n">
        <v>1</v>
      </c>
      <c r="HA1017" s="162" t="n">
        <v>1</v>
      </c>
    </row>
    <row r="1018" customFormat="false" ht="15" hidden="false" customHeight="true" outlineLevel="0" collapsed="false">
      <c r="A1018" s="267" t="s">
        <v>631</v>
      </c>
      <c r="B1018" s="268"/>
      <c r="C1018" s="268"/>
      <c r="D1018" s="268"/>
      <c r="E1018" s="269"/>
      <c r="F1018" s="19" t="s">
        <v>662</v>
      </c>
      <c r="G1018" s="269" t="s">
        <v>12</v>
      </c>
      <c r="J1018" s="162" t="n">
        <v>1</v>
      </c>
      <c r="K1018" s="162" t="n">
        <v>1</v>
      </c>
      <c r="L1018" s="162" t="n">
        <v>1</v>
      </c>
      <c r="M1018" s="162" t="n">
        <v>1</v>
      </c>
      <c r="N1018" s="162" t="n">
        <v>1</v>
      </c>
      <c r="O1018" s="162" t="n">
        <v>1</v>
      </c>
      <c r="P1018" s="162" t="n">
        <v>1</v>
      </c>
      <c r="Q1018" s="162" t="n">
        <v>1</v>
      </c>
      <c r="R1018" s="162" t="n">
        <v>1</v>
      </c>
      <c r="S1018" s="162" t="n">
        <v>1</v>
      </c>
      <c r="T1018" s="162" t="n">
        <v>1</v>
      </c>
      <c r="U1018" s="162" t="n">
        <v>1</v>
      </c>
      <c r="V1018" s="162" t="n">
        <v>1</v>
      </c>
      <c r="W1018" s="162" t="n">
        <v>1</v>
      </c>
      <c r="X1018" s="162" t="n">
        <v>1</v>
      </c>
      <c r="Y1018" s="162" t="n">
        <v>1</v>
      </c>
      <c r="Z1018" s="162" t="n">
        <v>1</v>
      </c>
      <c r="AA1018" s="162" t="n">
        <v>1</v>
      </c>
      <c r="AB1018" s="162" t="n">
        <v>1</v>
      </c>
      <c r="AC1018" s="162" t="n">
        <v>1</v>
      </c>
      <c r="AD1018" s="162" t="n">
        <v>1</v>
      </c>
      <c r="AE1018" s="162" t="n">
        <v>1</v>
      </c>
      <c r="AF1018" s="162" t="n">
        <v>1</v>
      </c>
      <c r="AG1018" s="162" t="n">
        <v>1</v>
      </c>
      <c r="AH1018" s="162" t="n">
        <v>1</v>
      </c>
      <c r="AI1018" s="162" t="n">
        <v>1</v>
      </c>
      <c r="AJ1018" s="162" t="n">
        <v>1</v>
      </c>
      <c r="AK1018" s="162" t="n">
        <v>1</v>
      </c>
      <c r="AL1018" s="162" t="n">
        <v>1</v>
      </c>
      <c r="AM1018" s="162" t="n">
        <v>1</v>
      </c>
      <c r="AN1018" s="162" t="n">
        <v>1</v>
      </c>
      <c r="AO1018" s="162" t="n">
        <v>1</v>
      </c>
      <c r="AP1018" s="162" t="n">
        <v>1</v>
      </c>
      <c r="AQ1018" s="162" t="n">
        <v>1</v>
      </c>
      <c r="AR1018" s="162" t="n">
        <v>1</v>
      </c>
      <c r="AS1018" s="162" t="n">
        <v>1</v>
      </c>
      <c r="AT1018" s="162" t="n">
        <v>1</v>
      </c>
      <c r="AU1018" s="162" t="n">
        <v>1</v>
      </c>
      <c r="AV1018" s="162" t="n">
        <v>1</v>
      </c>
      <c r="AW1018" s="162" t="n">
        <v>1</v>
      </c>
      <c r="AX1018" s="162" t="n">
        <v>1</v>
      </c>
      <c r="AY1018" s="162" t="n">
        <v>1</v>
      </c>
      <c r="AZ1018" s="162" t="n">
        <v>1</v>
      </c>
      <c r="BA1018" s="162" t="n">
        <v>1</v>
      </c>
      <c r="BB1018" s="162" t="n">
        <v>1</v>
      </c>
      <c r="BC1018" s="162" t="n">
        <v>1</v>
      </c>
      <c r="BD1018" s="162" t="n">
        <v>1</v>
      </c>
      <c r="BE1018" s="162" t="n">
        <v>1</v>
      </c>
      <c r="BF1018" s="162" t="n">
        <v>1</v>
      </c>
      <c r="BG1018" s="162" t="n">
        <v>1</v>
      </c>
      <c r="BH1018" s="162" t="n">
        <v>1</v>
      </c>
      <c r="BI1018" s="162" t="n">
        <v>1</v>
      </c>
      <c r="BJ1018" s="162" t="n">
        <v>1</v>
      </c>
      <c r="BK1018" s="162" t="n">
        <v>1</v>
      </c>
      <c r="BL1018" s="162" t="n">
        <v>1</v>
      </c>
      <c r="BM1018" s="162" t="n">
        <v>1</v>
      </c>
      <c r="BN1018" s="162" t="n">
        <v>1</v>
      </c>
      <c r="BO1018" s="162" t="n">
        <v>1</v>
      </c>
      <c r="BP1018" s="162" t="n">
        <v>1</v>
      </c>
      <c r="BQ1018" s="162" t="n">
        <v>1</v>
      </c>
      <c r="BR1018" s="162" t="n">
        <v>1</v>
      </c>
      <c r="BS1018" s="162" t="n">
        <v>1</v>
      </c>
      <c r="BT1018" s="162" t="n">
        <v>1</v>
      </c>
      <c r="BU1018" s="162" t="n">
        <v>1</v>
      </c>
      <c r="BV1018" s="162" t="n">
        <v>1</v>
      </c>
      <c r="BW1018" s="162" t="n">
        <v>1</v>
      </c>
      <c r="BX1018" s="162" t="n">
        <v>1</v>
      </c>
      <c r="BY1018" s="162" t="n">
        <v>1</v>
      </c>
      <c r="BZ1018" s="162" t="n">
        <v>1</v>
      </c>
      <c r="CA1018" s="162" t="n">
        <v>1</v>
      </c>
      <c r="CB1018" s="162" t="n">
        <v>1</v>
      </c>
      <c r="CC1018" s="162" t="n">
        <v>1</v>
      </c>
      <c r="CD1018" s="162" t="n">
        <v>1</v>
      </c>
      <c r="CE1018" s="162" t="n">
        <v>1</v>
      </c>
      <c r="CF1018" s="162" t="n">
        <v>1</v>
      </c>
      <c r="CG1018" s="162" t="n">
        <v>1</v>
      </c>
      <c r="CH1018" s="162" t="n">
        <v>1</v>
      </c>
      <c r="CI1018" s="162" t="n">
        <v>1</v>
      </c>
      <c r="CJ1018" s="162" t="n">
        <v>1</v>
      </c>
      <c r="CK1018" s="162" t="n">
        <v>1</v>
      </c>
      <c r="CL1018" s="162" t="n">
        <v>1</v>
      </c>
      <c r="CM1018" s="162" t="n">
        <v>1</v>
      </c>
      <c r="CN1018" s="162" t="n">
        <v>1</v>
      </c>
      <c r="CO1018" s="162" t="n">
        <v>1</v>
      </c>
      <c r="CP1018" s="162" t="n">
        <v>1</v>
      </c>
      <c r="CQ1018" s="162" t="n">
        <v>1</v>
      </c>
      <c r="CR1018" s="162" t="n">
        <v>1</v>
      </c>
      <c r="CS1018" s="162" t="n">
        <v>1</v>
      </c>
      <c r="CT1018" s="162" t="n">
        <v>1</v>
      </c>
      <c r="CU1018" s="162" t="n">
        <v>1</v>
      </c>
      <c r="CV1018" s="162" t="n">
        <v>1</v>
      </c>
      <c r="CW1018" s="162" t="n">
        <v>1</v>
      </c>
      <c r="CX1018" s="162" t="n">
        <v>1</v>
      </c>
      <c r="CY1018" s="162" t="n">
        <v>1</v>
      </c>
      <c r="CZ1018" s="162" t="n">
        <v>1</v>
      </c>
      <c r="DA1018" s="162" t="n">
        <v>1</v>
      </c>
      <c r="DB1018" s="162" t="n">
        <v>1</v>
      </c>
      <c r="DC1018" s="162" t="n">
        <v>1</v>
      </c>
      <c r="DD1018" s="162" t="n">
        <v>1</v>
      </c>
      <c r="DE1018" s="162" t="n">
        <v>1</v>
      </c>
      <c r="DF1018" s="162" t="n">
        <v>1</v>
      </c>
      <c r="DG1018" s="162" t="n">
        <v>1</v>
      </c>
      <c r="DH1018" s="162" t="n">
        <v>1</v>
      </c>
      <c r="DI1018" s="162" t="n">
        <v>1</v>
      </c>
      <c r="DJ1018" s="162" t="n">
        <v>1</v>
      </c>
      <c r="DK1018" s="162" t="n">
        <v>1</v>
      </c>
      <c r="DL1018" s="162" t="n">
        <v>1</v>
      </c>
      <c r="DM1018" s="162" t="n">
        <v>1</v>
      </c>
      <c r="DN1018" s="162" t="n">
        <v>1</v>
      </c>
      <c r="DO1018" s="162" t="n">
        <v>1</v>
      </c>
      <c r="DP1018" s="162" t="n">
        <v>1</v>
      </c>
      <c r="DQ1018" s="162" t="n">
        <v>1</v>
      </c>
      <c r="DR1018" s="162" t="n">
        <v>1</v>
      </c>
      <c r="DS1018" s="162" t="n">
        <v>1</v>
      </c>
      <c r="DT1018" s="162" t="n">
        <v>1</v>
      </c>
      <c r="DU1018" s="162" t="n">
        <v>1</v>
      </c>
      <c r="DV1018" s="162" t="n">
        <v>1</v>
      </c>
      <c r="DW1018" s="162" t="n">
        <v>1</v>
      </c>
      <c r="DX1018" s="162" t="n">
        <v>1</v>
      </c>
      <c r="DY1018" s="162" t="n">
        <v>1</v>
      </c>
      <c r="DZ1018" s="162" t="n">
        <v>1</v>
      </c>
      <c r="EA1018" s="162" t="n">
        <v>1</v>
      </c>
      <c r="EB1018" s="162" t="n">
        <v>1</v>
      </c>
      <c r="EC1018" s="162" t="n">
        <v>1</v>
      </c>
      <c r="ED1018" s="162" t="n">
        <v>1</v>
      </c>
      <c r="EE1018" s="162" t="n">
        <v>1</v>
      </c>
      <c r="EF1018" s="162" t="n">
        <v>1</v>
      </c>
      <c r="EG1018" s="162" t="n">
        <v>1</v>
      </c>
      <c r="EH1018" s="162" t="n">
        <v>1</v>
      </c>
      <c r="EI1018" s="162" t="n">
        <v>1</v>
      </c>
      <c r="EJ1018" s="162" t="n">
        <v>1</v>
      </c>
      <c r="EK1018" s="162" t="n">
        <v>1</v>
      </c>
      <c r="EL1018" s="162" t="n">
        <v>1</v>
      </c>
      <c r="EM1018" s="162" t="n">
        <v>1</v>
      </c>
      <c r="EN1018" s="162" t="n">
        <v>1</v>
      </c>
      <c r="EO1018" s="162" t="n">
        <v>1</v>
      </c>
      <c r="EP1018" s="162" t="n">
        <v>1</v>
      </c>
      <c r="EQ1018" s="162" t="n">
        <v>1</v>
      </c>
      <c r="ER1018" s="162" t="n">
        <v>1</v>
      </c>
      <c r="ES1018" s="162" t="n">
        <v>1</v>
      </c>
      <c r="ET1018" s="162" t="n">
        <v>1</v>
      </c>
      <c r="EU1018" s="162" t="n">
        <v>1</v>
      </c>
      <c r="EV1018" s="162" t="n">
        <v>1</v>
      </c>
      <c r="EW1018" s="162" t="n">
        <v>1</v>
      </c>
      <c r="EX1018" s="162" t="n">
        <v>1</v>
      </c>
      <c r="EY1018" s="162" t="n">
        <v>1</v>
      </c>
      <c r="EZ1018" s="162" t="n">
        <v>1</v>
      </c>
      <c r="FA1018" s="162" t="n">
        <v>1</v>
      </c>
      <c r="FB1018" s="162" t="n">
        <v>1</v>
      </c>
      <c r="FC1018" s="162" t="n">
        <v>1</v>
      </c>
      <c r="FD1018" s="162" t="n">
        <v>1</v>
      </c>
      <c r="FE1018" s="162" t="n">
        <v>1</v>
      </c>
      <c r="FF1018" s="162" t="n">
        <v>1</v>
      </c>
      <c r="FG1018" s="162" t="n">
        <v>1</v>
      </c>
      <c r="FH1018" s="162" t="n">
        <v>1</v>
      </c>
      <c r="FI1018" s="162" t="n">
        <v>1</v>
      </c>
      <c r="FJ1018" s="162" t="n">
        <v>1</v>
      </c>
      <c r="FK1018" s="162" t="n">
        <v>1</v>
      </c>
      <c r="FL1018" s="162" t="n">
        <v>1</v>
      </c>
      <c r="FM1018" s="162" t="n">
        <v>1</v>
      </c>
      <c r="FN1018" s="162" t="n">
        <v>1</v>
      </c>
      <c r="FO1018" s="162" t="n">
        <v>1</v>
      </c>
      <c r="FP1018" s="162" t="n">
        <v>1</v>
      </c>
      <c r="FQ1018" s="162" t="n">
        <v>1</v>
      </c>
      <c r="FR1018" s="162" t="n">
        <v>1</v>
      </c>
      <c r="FS1018" s="162" t="n">
        <v>1</v>
      </c>
      <c r="FT1018" s="162" t="n">
        <v>1</v>
      </c>
      <c r="FU1018" s="162" t="n">
        <v>1</v>
      </c>
      <c r="FV1018" s="162" t="n">
        <v>1</v>
      </c>
      <c r="FW1018" s="162" t="n">
        <v>1</v>
      </c>
      <c r="FX1018" s="162" t="n">
        <v>1</v>
      </c>
      <c r="FY1018" s="162" t="n">
        <v>1</v>
      </c>
      <c r="FZ1018" s="162" t="n">
        <v>1</v>
      </c>
      <c r="GA1018" s="162" t="n">
        <v>1</v>
      </c>
      <c r="GB1018" s="162" t="n">
        <v>1</v>
      </c>
      <c r="GC1018" s="162" t="n">
        <v>1</v>
      </c>
      <c r="GD1018" s="162" t="n">
        <v>1</v>
      </c>
      <c r="GE1018" s="162" t="n">
        <v>1</v>
      </c>
      <c r="GF1018" s="162" t="n">
        <v>1</v>
      </c>
      <c r="GG1018" s="162" t="n">
        <v>1</v>
      </c>
      <c r="GH1018" s="162" t="n">
        <v>1</v>
      </c>
      <c r="GI1018" s="162" t="n">
        <v>1</v>
      </c>
      <c r="GJ1018" s="162" t="n">
        <v>1</v>
      </c>
      <c r="GK1018" s="162" t="n">
        <v>1</v>
      </c>
      <c r="GL1018" s="162" t="n">
        <v>1</v>
      </c>
      <c r="GM1018" s="162" t="n">
        <v>1</v>
      </c>
      <c r="GN1018" s="162" t="n">
        <v>1</v>
      </c>
      <c r="GO1018" s="162" t="n">
        <v>1</v>
      </c>
      <c r="GP1018" s="162" t="n">
        <v>1</v>
      </c>
      <c r="GQ1018" s="162" t="n">
        <v>1</v>
      </c>
      <c r="GR1018" s="162" t="n">
        <v>1</v>
      </c>
      <c r="GS1018" s="162" t="n">
        <v>1</v>
      </c>
      <c r="GT1018" s="162" t="n">
        <v>1</v>
      </c>
      <c r="GU1018" s="162" t="n">
        <v>1</v>
      </c>
      <c r="GV1018" s="162" t="n">
        <v>1</v>
      </c>
      <c r="GW1018" s="162" t="n">
        <v>1</v>
      </c>
      <c r="GX1018" s="162" t="n">
        <v>1</v>
      </c>
      <c r="GY1018" s="162" t="n">
        <v>1</v>
      </c>
      <c r="GZ1018" s="162" t="n">
        <v>1</v>
      </c>
      <c r="HA1018" s="162" t="n">
        <v>1</v>
      </c>
    </row>
    <row r="1019" customFormat="false" ht="15" hidden="false" customHeight="true" outlineLevel="0" collapsed="false">
      <c r="A1019" s="267" t="s">
        <v>631</v>
      </c>
      <c r="B1019" s="268"/>
      <c r="C1019" s="268"/>
      <c r="D1019" s="268"/>
      <c r="E1019" s="269"/>
      <c r="F1019" s="19" t="s">
        <v>663</v>
      </c>
      <c r="G1019" s="269" t="s">
        <v>12</v>
      </c>
      <c r="J1019" s="162" t="n">
        <v>1</v>
      </c>
      <c r="K1019" s="162" t="n">
        <v>1</v>
      </c>
      <c r="L1019" s="162" t="n">
        <v>1</v>
      </c>
      <c r="M1019" s="162" t="n">
        <v>1</v>
      </c>
      <c r="N1019" s="162" t="n">
        <v>1</v>
      </c>
      <c r="O1019" s="162" t="n">
        <v>1</v>
      </c>
      <c r="P1019" s="162" t="n">
        <v>1</v>
      </c>
      <c r="Q1019" s="162" t="n">
        <v>1</v>
      </c>
      <c r="R1019" s="162" t="n">
        <v>1</v>
      </c>
      <c r="S1019" s="162" t="n">
        <v>1</v>
      </c>
      <c r="T1019" s="162" t="n">
        <v>1</v>
      </c>
      <c r="U1019" s="162" t="n">
        <v>1</v>
      </c>
      <c r="V1019" s="162" t="n">
        <v>1</v>
      </c>
      <c r="W1019" s="162" t="n">
        <v>1</v>
      </c>
      <c r="X1019" s="162" t="n">
        <v>1</v>
      </c>
      <c r="Y1019" s="162" t="n">
        <v>1</v>
      </c>
      <c r="Z1019" s="162" t="n">
        <v>1</v>
      </c>
      <c r="AA1019" s="162" t="n">
        <v>1</v>
      </c>
      <c r="AB1019" s="162" t="n">
        <v>1</v>
      </c>
      <c r="AC1019" s="162" t="n">
        <v>1</v>
      </c>
      <c r="AD1019" s="162" t="n">
        <v>1</v>
      </c>
      <c r="AE1019" s="162" t="n">
        <v>1</v>
      </c>
      <c r="AF1019" s="162" t="n">
        <v>1</v>
      </c>
      <c r="AG1019" s="162" t="n">
        <v>1</v>
      </c>
      <c r="AH1019" s="162" t="n">
        <v>1</v>
      </c>
      <c r="AI1019" s="162" t="n">
        <v>1</v>
      </c>
      <c r="AJ1019" s="162" t="n">
        <v>1</v>
      </c>
      <c r="AK1019" s="162" t="n">
        <v>1</v>
      </c>
      <c r="AL1019" s="162" t="n">
        <v>1</v>
      </c>
      <c r="AM1019" s="162" t="n">
        <v>1</v>
      </c>
      <c r="AN1019" s="162" t="n">
        <v>1</v>
      </c>
      <c r="AO1019" s="162" t="n">
        <v>1</v>
      </c>
      <c r="AP1019" s="162" t="n">
        <v>1</v>
      </c>
      <c r="AQ1019" s="162" t="n">
        <v>1</v>
      </c>
      <c r="AR1019" s="162" t="n">
        <v>1</v>
      </c>
      <c r="AS1019" s="162" t="n">
        <v>1</v>
      </c>
      <c r="AT1019" s="162" t="n">
        <v>1</v>
      </c>
      <c r="AU1019" s="162" t="n">
        <v>1</v>
      </c>
      <c r="AV1019" s="162" t="n">
        <v>1</v>
      </c>
      <c r="AW1019" s="162" t="n">
        <v>1</v>
      </c>
      <c r="AX1019" s="162" t="n">
        <v>1</v>
      </c>
      <c r="AY1019" s="162" t="n">
        <v>1</v>
      </c>
      <c r="AZ1019" s="162" t="n">
        <v>1</v>
      </c>
      <c r="BA1019" s="162" t="n">
        <v>1</v>
      </c>
      <c r="BB1019" s="162" t="n">
        <v>1</v>
      </c>
      <c r="BC1019" s="162" t="n">
        <v>1</v>
      </c>
      <c r="BD1019" s="162" t="n">
        <v>1</v>
      </c>
      <c r="BE1019" s="162" t="n">
        <v>1</v>
      </c>
      <c r="BF1019" s="162" t="n">
        <v>1</v>
      </c>
      <c r="BG1019" s="162" t="n">
        <v>1</v>
      </c>
      <c r="BH1019" s="162" t="n">
        <v>1</v>
      </c>
      <c r="BI1019" s="162" t="n">
        <v>1</v>
      </c>
      <c r="BJ1019" s="162" t="n">
        <v>1</v>
      </c>
      <c r="BK1019" s="162" t="n">
        <v>1</v>
      </c>
      <c r="BL1019" s="162" t="n">
        <v>1</v>
      </c>
      <c r="BM1019" s="162" t="n">
        <v>1</v>
      </c>
      <c r="BN1019" s="162" t="n">
        <v>1</v>
      </c>
      <c r="BO1019" s="162" t="n">
        <v>1</v>
      </c>
      <c r="BP1019" s="162" t="n">
        <v>1</v>
      </c>
      <c r="BQ1019" s="162" t="n">
        <v>1</v>
      </c>
      <c r="BR1019" s="162" t="n">
        <v>1</v>
      </c>
      <c r="BS1019" s="162" t="n">
        <v>1</v>
      </c>
      <c r="BT1019" s="162" t="n">
        <v>1</v>
      </c>
      <c r="BU1019" s="162" t="n">
        <v>1</v>
      </c>
      <c r="BV1019" s="162" t="n">
        <v>1</v>
      </c>
      <c r="BW1019" s="162" t="n">
        <v>1</v>
      </c>
      <c r="BX1019" s="162" t="n">
        <v>1</v>
      </c>
      <c r="BY1019" s="162" t="n">
        <v>1</v>
      </c>
      <c r="BZ1019" s="162" t="n">
        <v>1</v>
      </c>
      <c r="CA1019" s="162" t="n">
        <v>1</v>
      </c>
      <c r="CB1019" s="162" t="n">
        <v>1</v>
      </c>
      <c r="CC1019" s="162" t="n">
        <v>1</v>
      </c>
      <c r="CD1019" s="162" t="n">
        <v>1</v>
      </c>
      <c r="CE1019" s="162" t="n">
        <v>1</v>
      </c>
      <c r="CF1019" s="162" t="n">
        <v>1</v>
      </c>
      <c r="CG1019" s="162" t="n">
        <v>1</v>
      </c>
      <c r="CH1019" s="162" t="n">
        <v>1</v>
      </c>
      <c r="CI1019" s="162" t="n">
        <v>1</v>
      </c>
      <c r="CJ1019" s="162" t="n">
        <v>1</v>
      </c>
      <c r="CK1019" s="162" t="n">
        <v>1</v>
      </c>
      <c r="CL1019" s="162" t="n">
        <v>1</v>
      </c>
      <c r="CM1019" s="162" t="n">
        <v>1</v>
      </c>
      <c r="CN1019" s="162" t="n">
        <v>1</v>
      </c>
      <c r="CO1019" s="162" t="n">
        <v>1</v>
      </c>
      <c r="CP1019" s="162" t="n">
        <v>1</v>
      </c>
      <c r="CQ1019" s="162" t="n">
        <v>1</v>
      </c>
      <c r="CR1019" s="162" t="n">
        <v>1</v>
      </c>
      <c r="CS1019" s="162" t="n">
        <v>1</v>
      </c>
      <c r="CT1019" s="162" t="n">
        <v>1</v>
      </c>
      <c r="CU1019" s="162" t="n">
        <v>1</v>
      </c>
      <c r="CV1019" s="162" t="n">
        <v>1</v>
      </c>
      <c r="CW1019" s="162" t="n">
        <v>1</v>
      </c>
      <c r="CX1019" s="162" t="n">
        <v>1</v>
      </c>
      <c r="CY1019" s="162" t="n">
        <v>1</v>
      </c>
      <c r="CZ1019" s="162" t="n">
        <v>1</v>
      </c>
      <c r="DA1019" s="162" t="n">
        <v>1</v>
      </c>
      <c r="DB1019" s="162" t="n">
        <v>1</v>
      </c>
      <c r="DC1019" s="162" t="n">
        <v>1</v>
      </c>
      <c r="DD1019" s="162" t="n">
        <v>1</v>
      </c>
      <c r="DE1019" s="162" t="n">
        <v>1</v>
      </c>
      <c r="DF1019" s="162" t="n">
        <v>1</v>
      </c>
      <c r="DG1019" s="162" t="n">
        <v>1</v>
      </c>
      <c r="DH1019" s="162" t="n">
        <v>1</v>
      </c>
      <c r="DI1019" s="162" t="n">
        <v>1</v>
      </c>
      <c r="DJ1019" s="162" t="n">
        <v>1</v>
      </c>
      <c r="DK1019" s="162" t="n">
        <v>1</v>
      </c>
      <c r="DL1019" s="162" t="n">
        <v>1</v>
      </c>
      <c r="DM1019" s="162" t="n">
        <v>1</v>
      </c>
      <c r="DN1019" s="162" t="n">
        <v>1</v>
      </c>
      <c r="DO1019" s="162" t="n">
        <v>1</v>
      </c>
      <c r="DP1019" s="162" t="n">
        <v>1</v>
      </c>
      <c r="DQ1019" s="162" t="n">
        <v>1</v>
      </c>
      <c r="DR1019" s="162" t="n">
        <v>1</v>
      </c>
      <c r="DS1019" s="162" t="n">
        <v>1</v>
      </c>
      <c r="DT1019" s="162" t="n">
        <v>1</v>
      </c>
      <c r="DU1019" s="162" t="n">
        <v>1</v>
      </c>
      <c r="DV1019" s="162" t="n">
        <v>1</v>
      </c>
      <c r="DW1019" s="162" t="n">
        <v>1</v>
      </c>
      <c r="DX1019" s="162" t="n">
        <v>1</v>
      </c>
      <c r="DY1019" s="162" t="n">
        <v>1</v>
      </c>
      <c r="DZ1019" s="162" t="n">
        <v>1</v>
      </c>
      <c r="EA1019" s="162" t="n">
        <v>1</v>
      </c>
      <c r="EB1019" s="162" t="n">
        <v>1</v>
      </c>
      <c r="EC1019" s="162" t="n">
        <v>1</v>
      </c>
      <c r="ED1019" s="162" t="n">
        <v>1</v>
      </c>
      <c r="EE1019" s="162" t="n">
        <v>1</v>
      </c>
      <c r="EF1019" s="162" t="n">
        <v>1</v>
      </c>
      <c r="EG1019" s="162" t="n">
        <v>1</v>
      </c>
      <c r="EH1019" s="162" t="n">
        <v>1</v>
      </c>
      <c r="EI1019" s="162" t="n">
        <v>1</v>
      </c>
      <c r="EJ1019" s="162" t="n">
        <v>1</v>
      </c>
      <c r="EK1019" s="162" t="n">
        <v>1</v>
      </c>
      <c r="EL1019" s="162" t="n">
        <v>1</v>
      </c>
      <c r="EM1019" s="162" t="n">
        <v>1</v>
      </c>
      <c r="EN1019" s="162" t="n">
        <v>1</v>
      </c>
      <c r="EO1019" s="162" t="n">
        <v>1</v>
      </c>
      <c r="EP1019" s="162" t="n">
        <v>1</v>
      </c>
      <c r="EQ1019" s="162" t="n">
        <v>1</v>
      </c>
      <c r="ER1019" s="162" t="n">
        <v>1</v>
      </c>
      <c r="ES1019" s="162" t="n">
        <v>1</v>
      </c>
      <c r="ET1019" s="162" t="n">
        <v>1</v>
      </c>
      <c r="EU1019" s="162" t="n">
        <v>1</v>
      </c>
      <c r="EV1019" s="162" t="n">
        <v>1</v>
      </c>
      <c r="EW1019" s="162" t="n">
        <v>1</v>
      </c>
      <c r="EX1019" s="162" t="n">
        <v>1</v>
      </c>
      <c r="EY1019" s="162" t="n">
        <v>1</v>
      </c>
      <c r="EZ1019" s="162" t="n">
        <v>1</v>
      </c>
      <c r="FA1019" s="162" t="n">
        <v>1</v>
      </c>
      <c r="FB1019" s="162" t="n">
        <v>1</v>
      </c>
      <c r="FC1019" s="162" t="n">
        <v>1</v>
      </c>
      <c r="FD1019" s="162" t="n">
        <v>1</v>
      </c>
      <c r="FE1019" s="162" t="n">
        <v>1</v>
      </c>
      <c r="FF1019" s="162" t="n">
        <v>1</v>
      </c>
      <c r="FG1019" s="162" t="n">
        <v>1</v>
      </c>
      <c r="FH1019" s="162" t="n">
        <v>1</v>
      </c>
      <c r="FI1019" s="162" t="n">
        <v>1</v>
      </c>
      <c r="FJ1019" s="162" t="n">
        <v>1</v>
      </c>
      <c r="FK1019" s="162" t="n">
        <v>1</v>
      </c>
      <c r="FL1019" s="162" t="n">
        <v>1</v>
      </c>
      <c r="FM1019" s="162" t="n">
        <v>1</v>
      </c>
      <c r="FN1019" s="162" t="n">
        <v>1</v>
      </c>
      <c r="FO1019" s="162" t="n">
        <v>1</v>
      </c>
      <c r="FP1019" s="162" t="n">
        <v>1</v>
      </c>
      <c r="FQ1019" s="162" t="n">
        <v>1</v>
      </c>
      <c r="FR1019" s="162" t="n">
        <v>1</v>
      </c>
      <c r="FS1019" s="162" t="n">
        <v>1</v>
      </c>
      <c r="FT1019" s="162" t="n">
        <v>1</v>
      </c>
      <c r="FU1019" s="162" t="n">
        <v>1</v>
      </c>
      <c r="FV1019" s="162" t="n">
        <v>1</v>
      </c>
      <c r="FW1019" s="162" t="n">
        <v>1</v>
      </c>
      <c r="FX1019" s="162" t="n">
        <v>1</v>
      </c>
      <c r="FY1019" s="162" t="n">
        <v>1</v>
      </c>
      <c r="FZ1019" s="162" t="n">
        <v>1</v>
      </c>
      <c r="GA1019" s="162" t="n">
        <v>1</v>
      </c>
      <c r="GB1019" s="162" t="n">
        <v>1</v>
      </c>
      <c r="GC1019" s="162" t="n">
        <v>1</v>
      </c>
      <c r="GD1019" s="162" t="n">
        <v>1</v>
      </c>
      <c r="GE1019" s="162" t="n">
        <v>1</v>
      </c>
      <c r="GF1019" s="162" t="n">
        <v>1</v>
      </c>
      <c r="GG1019" s="162" t="n">
        <v>1</v>
      </c>
      <c r="GH1019" s="162" t="n">
        <v>1</v>
      </c>
      <c r="GI1019" s="162" t="n">
        <v>1</v>
      </c>
      <c r="GJ1019" s="162" t="n">
        <v>1</v>
      </c>
      <c r="GK1019" s="162" t="n">
        <v>1</v>
      </c>
      <c r="GL1019" s="162" t="n">
        <v>1</v>
      </c>
      <c r="GM1019" s="162" t="n">
        <v>1</v>
      </c>
      <c r="GN1019" s="162" t="n">
        <v>1</v>
      </c>
      <c r="GO1019" s="162" t="n">
        <v>1</v>
      </c>
      <c r="GP1019" s="162" t="n">
        <v>1</v>
      </c>
      <c r="GQ1019" s="162" t="n">
        <v>1</v>
      </c>
      <c r="GR1019" s="162" t="n">
        <v>1</v>
      </c>
      <c r="GS1019" s="162" t="n">
        <v>1</v>
      </c>
      <c r="GT1019" s="162" t="n">
        <v>1</v>
      </c>
      <c r="GU1019" s="162" t="n">
        <v>1</v>
      </c>
      <c r="GV1019" s="162" t="n">
        <v>1</v>
      </c>
      <c r="GW1019" s="162" t="n">
        <v>1</v>
      </c>
      <c r="GX1019" s="162" t="n">
        <v>1</v>
      </c>
      <c r="GY1019" s="162" t="n">
        <v>1</v>
      </c>
      <c r="GZ1019" s="162" t="n">
        <v>1</v>
      </c>
      <c r="HA1019" s="162" t="n">
        <v>1</v>
      </c>
    </row>
    <row r="1020" customFormat="false" ht="15" hidden="false" customHeight="true" outlineLevel="0" collapsed="false">
      <c r="A1020" s="267" t="s">
        <v>631</v>
      </c>
      <c r="B1020" s="268"/>
      <c r="C1020" s="268"/>
      <c r="D1020" s="268"/>
      <c r="E1020" s="269"/>
      <c r="F1020" s="19" t="s">
        <v>664</v>
      </c>
      <c r="G1020" s="269" t="s">
        <v>12</v>
      </c>
      <c r="J1020" s="162" t="n">
        <v>1</v>
      </c>
      <c r="K1020" s="162" t="n">
        <v>1</v>
      </c>
      <c r="L1020" s="162" t="n">
        <v>1</v>
      </c>
      <c r="M1020" s="162" t="n">
        <v>1</v>
      </c>
      <c r="N1020" s="162" t="n">
        <v>1</v>
      </c>
      <c r="O1020" s="162" t="n">
        <v>1</v>
      </c>
      <c r="P1020" s="162" t="n">
        <v>1</v>
      </c>
      <c r="Q1020" s="162" t="n">
        <v>1</v>
      </c>
      <c r="R1020" s="162" t="n">
        <v>1</v>
      </c>
      <c r="S1020" s="162" t="n">
        <v>1</v>
      </c>
      <c r="T1020" s="162" t="n">
        <v>1</v>
      </c>
      <c r="U1020" s="162" t="n">
        <v>1</v>
      </c>
      <c r="V1020" s="162" t="n">
        <v>1</v>
      </c>
      <c r="W1020" s="162" t="n">
        <v>1</v>
      </c>
      <c r="X1020" s="162" t="n">
        <v>1</v>
      </c>
      <c r="Y1020" s="162" t="n">
        <v>1</v>
      </c>
      <c r="Z1020" s="162" t="n">
        <v>1</v>
      </c>
      <c r="AA1020" s="162" t="n">
        <v>1</v>
      </c>
      <c r="AB1020" s="162" t="n">
        <v>1</v>
      </c>
      <c r="AC1020" s="162" t="n">
        <v>1</v>
      </c>
      <c r="AD1020" s="162" t="n">
        <v>1</v>
      </c>
      <c r="AE1020" s="162" t="n">
        <v>1</v>
      </c>
      <c r="AF1020" s="162" t="n">
        <v>1</v>
      </c>
      <c r="AG1020" s="162" t="n">
        <v>1</v>
      </c>
      <c r="AH1020" s="162" t="n">
        <v>1</v>
      </c>
      <c r="AI1020" s="162" t="n">
        <v>1</v>
      </c>
      <c r="AJ1020" s="162" t="n">
        <v>1</v>
      </c>
      <c r="AK1020" s="162" t="n">
        <v>1</v>
      </c>
      <c r="AL1020" s="162" t="n">
        <v>1</v>
      </c>
      <c r="AM1020" s="162" t="n">
        <v>1</v>
      </c>
      <c r="AN1020" s="162" t="n">
        <v>1</v>
      </c>
      <c r="AO1020" s="162" t="n">
        <v>1</v>
      </c>
      <c r="AP1020" s="162" t="n">
        <v>1</v>
      </c>
      <c r="AQ1020" s="162" t="n">
        <v>1</v>
      </c>
      <c r="AR1020" s="162" t="n">
        <v>1</v>
      </c>
      <c r="AS1020" s="162" t="n">
        <v>1</v>
      </c>
      <c r="AT1020" s="162" t="n">
        <v>1</v>
      </c>
      <c r="AU1020" s="162" t="n">
        <v>1</v>
      </c>
      <c r="AV1020" s="162" t="n">
        <v>1</v>
      </c>
      <c r="AW1020" s="162" t="n">
        <v>1</v>
      </c>
      <c r="AX1020" s="162" t="n">
        <v>1</v>
      </c>
      <c r="AY1020" s="162" t="n">
        <v>1</v>
      </c>
      <c r="AZ1020" s="162" t="n">
        <v>1</v>
      </c>
      <c r="BA1020" s="162" t="n">
        <v>1</v>
      </c>
      <c r="BB1020" s="162" t="n">
        <v>1</v>
      </c>
      <c r="BC1020" s="162" t="n">
        <v>1</v>
      </c>
      <c r="BD1020" s="162" t="n">
        <v>1</v>
      </c>
      <c r="BE1020" s="162" t="n">
        <v>1</v>
      </c>
      <c r="BF1020" s="162" t="n">
        <v>1</v>
      </c>
      <c r="BG1020" s="162" t="n">
        <v>1</v>
      </c>
      <c r="BH1020" s="162" t="n">
        <v>1</v>
      </c>
      <c r="BI1020" s="162" t="n">
        <v>1</v>
      </c>
      <c r="BJ1020" s="162" t="n">
        <v>1</v>
      </c>
      <c r="BK1020" s="162" t="n">
        <v>1</v>
      </c>
      <c r="BL1020" s="162" t="n">
        <v>1</v>
      </c>
      <c r="BM1020" s="162" t="n">
        <v>1</v>
      </c>
      <c r="BN1020" s="162" t="n">
        <v>1</v>
      </c>
      <c r="BO1020" s="162" t="n">
        <v>1</v>
      </c>
      <c r="BP1020" s="162" t="n">
        <v>1</v>
      </c>
      <c r="BQ1020" s="162" t="n">
        <v>1</v>
      </c>
      <c r="BR1020" s="162" t="n">
        <v>1</v>
      </c>
      <c r="BS1020" s="162" t="n">
        <v>1</v>
      </c>
      <c r="BT1020" s="162" t="n">
        <v>1</v>
      </c>
      <c r="BU1020" s="162" t="n">
        <v>1</v>
      </c>
      <c r="BV1020" s="162" t="n">
        <v>1</v>
      </c>
      <c r="BW1020" s="162" t="n">
        <v>1</v>
      </c>
      <c r="BX1020" s="162" t="n">
        <v>1</v>
      </c>
      <c r="BY1020" s="162" t="n">
        <v>1</v>
      </c>
      <c r="BZ1020" s="162" t="n">
        <v>1</v>
      </c>
      <c r="CA1020" s="162" t="n">
        <v>1</v>
      </c>
      <c r="CB1020" s="162" t="n">
        <v>1</v>
      </c>
      <c r="CC1020" s="162" t="n">
        <v>1</v>
      </c>
      <c r="CD1020" s="162" t="n">
        <v>1</v>
      </c>
      <c r="CE1020" s="162" t="n">
        <v>1</v>
      </c>
      <c r="CF1020" s="162" t="n">
        <v>1</v>
      </c>
      <c r="CG1020" s="162" t="n">
        <v>1</v>
      </c>
      <c r="CH1020" s="162" t="n">
        <v>1</v>
      </c>
      <c r="CI1020" s="162" t="n">
        <v>1</v>
      </c>
      <c r="CJ1020" s="162" t="n">
        <v>1</v>
      </c>
      <c r="CK1020" s="162" t="n">
        <v>1</v>
      </c>
      <c r="CL1020" s="162" t="n">
        <v>1</v>
      </c>
      <c r="CM1020" s="162" t="n">
        <v>1</v>
      </c>
      <c r="CN1020" s="162" t="n">
        <v>1</v>
      </c>
      <c r="CO1020" s="162" t="n">
        <v>1</v>
      </c>
      <c r="CP1020" s="162" t="n">
        <v>1</v>
      </c>
      <c r="CQ1020" s="162" t="n">
        <v>1</v>
      </c>
      <c r="CR1020" s="162" t="n">
        <v>1</v>
      </c>
      <c r="CS1020" s="162" t="n">
        <v>1</v>
      </c>
      <c r="CT1020" s="162" t="n">
        <v>1</v>
      </c>
      <c r="CU1020" s="162" t="n">
        <v>1</v>
      </c>
      <c r="CV1020" s="162" t="n">
        <v>1</v>
      </c>
      <c r="CW1020" s="162" t="n">
        <v>1</v>
      </c>
      <c r="CX1020" s="162" t="n">
        <v>1</v>
      </c>
      <c r="CY1020" s="162" t="n">
        <v>1</v>
      </c>
      <c r="CZ1020" s="162" t="n">
        <v>1</v>
      </c>
      <c r="DA1020" s="162" t="n">
        <v>1</v>
      </c>
      <c r="DB1020" s="162" t="n">
        <v>1</v>
      </c>
      <c r="DC1020" s="162" t="n">
        <v>1</v>
      </c>
      <c r="DD1020" s="162" t="n">
        <v>1</v>
      </c>
      <c r="DE1020" s="162" t="n">
        <v>1</v>
      </c>
      <c r="DF1020" s="162" t="n">
        <v>1</v>
      </c>
      <c r="DG1020" s="162" t="n">
        <v>1</v>
      </c>
      <c r="DH1020" s="162" t="n">
        <v>1</v>
      </c>
      <c r="DI1020" s="162" t="n">
        <v>1</v>
      </c>
      <c r="DJ1020" s="162" t="n">
        <v>1</v>
      </c>
      <c r="DK1020" s="162" t="n">
        <v>1</v>
      </c>
      <c r="DL1020" s="162" t="n">
        <v>1</v>
      </c>
      <c r="DM1020" s="162" t="n">
        <v>1</v>
      </c>
      <c r="DN1020" s="162" t="n">
        <v>1</v>
      </c>
      <c r="DO1020" s="162" t="n">
        <v>1</v>
      </c>
      <c r="DP1020" s="162" t="n">
        <v>1</v>
      </c>
      <c r="DQ1020" s="162" t="n">
        <v>1</v>
      </c>
      <c r="DR1020" s="162" t="n">
        <v>1</v>
      </c>
      <c r="DS1020" s="162" t="n">
        <v>1</v>
      </c>
      <c r="DT1020" s="162" t="n">
        <v>1</v>
      </c>
      <c r="DU1020" s="162" t="n">
        <v>1</v>
      </c>
      <c r="DV1020" s="162" t="n">
        <v>1</v>
      </c>
      <c r="DW1020" s="162" t="n">
        <v>1</v>
      </c>
      <c r="DX1020" s="162" t="n">
        <v>1</v>
      </c>
      <c r="DY1020" s="162" t="n">
        <v>1</v>
      </c>
      <c r="DZ1020" s="162" t="n">
        <v>1</v>
      </c>
      <c r="EA1020" s="162" t="n">
        <v>1</v>
      </c>
      <c r="EB1020" s="162" t="n">
        <v>1</v>
      </c>
      <c r="EC1020" s="162" t="n">
        <v>1</v>
      </c>
      <c r="ED1020" s="162" t="n">
        <v>1</v>
      </c>
      <c r="EE1020" s="162" t="n">
        <v>1</v>
      </c>
      <c r="EF1020" s="162" t="n">
        <v>1</v>
      </c>
      <c r="EG1020" s="162" t="n">
        <v>1</v>
      </c>
      <c r="EH1020" s="162" t="n">
        <v>1</v>
      </c>
      <c r="EI1020" s="162" t="n">
        <v>1</v>
      </c>
      <c r="EJ1020" s="162" t="n">
        <v>1</v>
      </c>
      <c r="EK1020" s="162" t="n">
        <v>1</v>
      </c>
      <c r="EL1020" s="162" t="n">
        <v>1</v>
      </c>
      <c r="EM1020" s="162" t="n">
        <v>1</v>
      </c>
      <c r="EN1020" s="162" t="n">
        <v>1</v>
      </c>
      <c r="EO1020" s="162" t="n">
        <v>1</v>
      </c>
      <c r="EP1020" s="162" t="n">
        <v>1</v>
      </c>
      <c r="EQ1020" s="162" t="n">
        <v>1</v>
      </c>
      <c r="ER1020" s="162" t="n">
        <v>1</v>
      </c>
      <c r="ES1020" s="162" t="n">
        <v>1</v>
      </c>
      <c r="ET1020" s="162" t="n">
        <v>1</v>
      </c>
      <c r="EU1020" s="162" t="n">
        <v>1</v>
      </c>
      <c r="EV1020" s="162" t="n">
        <v>1</v>
      </c>
      <c r="EW1020" s="162" t="n">
        <v>1</v>
      </c>
      <c r="EX1020" s="162" t="n">
        <v>1</v>
      </c>
      <c r="EY1020" s="162" t="n">
        <v>1</v>
      </c>
      <c r="EZ1020" s="162" t="n">
        <v>1</v>
      </c>
      <c r="FA1020" s="162" t="n">
        <v>1</v>
      </c>
      <c r="FB1020" s="162" t="n">
        <v>1</v>
      </c>
      <c r="FC1020" s="162" t="n">
        <v>1</v>
      </c>
      <c r="FD1020" s="162" t="n">
        <v>1</v>
      </c>
      <c r="FE1020" s="162" t="n">
        <v>1</v>
      </c>
      <c r="FF1020" s="162" t="n">
        <v>1</v>
      </c>
      <c r="FG1020" s="162" t="n">
        <v>1</v>
      </c>
      <c r="FH1020" s="162" t="n">
        <v>1</v>
      </c>
      <c r="FI1020" s="162" t="n">
        <v>1</v>
      </c>
      <c r="FJ1020" s="162" t="n">
        <v>1</v>
      </c>
      <c r="FK1020" s="162" t="n">
        <v>1</v>
      </c>
      <c r="FL1020" s="162" t="n">
        <v>1</v>
      </c>
      <c r="FM1020" s="162" t="n">
        <v>1</v>
      </c>
      <c r="FN1020" s="162" t="n">
        <v>1</v>
      </c>
      <c r="FO1020" s="162" t="n">
        <v>1</v>
      </c>
      <c r="FP1020" s="162" t="n">
        <v>1</v>
      </c>
      <c r="FQ1020" s="162" t="n">
        <v>1</v>
      </c>
      <c r="FR1020" s="162" t="n">
        <v>1</v>
      </c>
      <c r="FS1020" s="162" t="n">
        <v>1</v>
      </c>
      <c r="FT1020" s="162" t="n">
        <v>1</v>
      </c>
      <c r="FU1020" s="162" t="n">
        <v>1</v>
      </c>
      <c r="FV1020" s="162" t="n">
        <v>1</v>
      </c>
      <c r="FW1020" s="162" t="n">
        <v>1</v>
      </c>
      <c r="FX1020" s="162" t="n">
        <v>1</v>
      </c>
      <c r="FY1020" s="162" t="n">
        <v>1</v>
      </c>
      <c r="FZ1020" s="162" t="n">
        <v>1</v>
      </c>
      <c r="GA1020" s="162" t="n">
        <v>1</v>
      </c>
      <c r="GB1020" s="162" t="n">
        <v>1</v>
      </c>
      <c r="GC1020" s="162" t="n">
        <v>1</v>
      </c>
      <c r="GD1020" s="162" t="n">
        <v>1</v>
      </c>
      <c r="GE1020" s="162" t="n">
        <v>1</v>
      </c>
      <c r="GF1020" s="162" t="n">
        <v>1</v>
      </c>
      <c r="GG1020" s="162" t="n">
        <v>1</v>
      </c>
      <c r="GH1020" s="162" t="n">
        <v>1</v>
      </c>
      <c r="GI1020" s="162" t="n">
        <v>1</v>
      </c>
      <c r="GJ1020" s="162" t="n">
        <v>1</v>
      </c>
      <c r="GK1020" s="162" t="n">
        <v>1</v>
      </c>
      <c r="GL1020" s="162" t="n">
        <v>1</v>
      </c>
      <c r="GM1020" s="162" t="n">
        <v>1</v>
      </c>
      <c r="GN1020" s="162" t="n">
        <v>1</v>
      </c>
      <c r="GO1020" s="162" t="n">
        <v>1</v>
      </c>
      <c r="GP1020" s="162" t="n">
        <v>1</v>
      </c>
      <c r="GQ1020" s="162" t="n">
        <v>1</v>
      </c>
      <c r="GR1020" s="162" t="n">
        <v>1</v>
      </c>
      <c r="GS1020" s="162" t="n">
        <v>1</v>
      </c>
      <c r="GT1020" s="162" t="n">
        <v>1</v>
      </c>
      <c r="GU1020" s="162" t="n">
        <v>1</v>
      </c>
      <c r="GV1020" s="162" t="n">
        <v>1</v>
      </c>
      <c r="GW1020" s="162" t="n">
        <v>1</v>
      </c>
      <c r="GX1020" s="162" t="n">
        <v>1</v>
      </c>
      <c r="GY1020" s="162" t="n">
        <v>1</v>
      </c>
      <c r="GZ1020" s="162" t="n">
        <v>1</v>
      </c>
      <c r="HA1020" s="162" t="n">
        <v>1</v>
      </c>
    </row>
    <row r="1021" customFormat="false" ht="15" hidden="false" customHeight="true" outlineLevel="0" collapsed="false">
      <c r="A1021" s="267" t="s">
        <v>631</v>
      </c>
      <c r="B1021" s="268"/>
      <c r="C1021" s="268"/>
      <c r="D1021" s="268"/>
      <c r="E1021" s="269"/>
      <c r="F1021" s="19" t="s">
        <v>665</v>
      </c>
      <c r="G1021" s="269" t="s">
        <v>12</v>
      </c>
      <c r="J1021" s="162" t="n">
        <v>1</v>
      </c>
      <c r="K1021" s="162" t="n">
        <v>1</v>
      </c>
      <c r="L1021" s="162" t="n">
        <v>1</v>
      </c>
      <c r="M1021" s="162" t="n">
        <v>1</v>
      </c>
      <c r="N1021" s="162" t="n">
        <v>1</v>
      </c>
      <c r="O1021" s="162" t="n">
        <v>1</v>
      </c>
      <c r="P1021" s="162" t="n">
        <v>1</v>
      </c>
      <c r="Q1021" s="162" t="n">
        <v>1</v>
      </c>
      <c r="R1021" s="162" t="n">
        <v>1</v>
      </c>
      <c r="S1021" s="162" t="n">
        <v>1</v>
      </c>
      <c r="T1021" s="162" t="n">
        <v>1</v>
      </c>
      <c r="U1021" s="162" t="n">
        <v>1</v>
      </c>
      <c r="V1021" s="162" t="n">
        <v>1</v>
      </c>
      <c r="W1021" s="162" t="n">
        <v>1</v>
      </c>
      <c r="X1021" s="162" t="n">
        <v>1</v>
      </c>
      <c r="Y1021" s="162" t="n">
        <v>1</v>
      </c>
      <c r="Z1021" s="162" t="n">
        <v>1</v>
      </c>
      <c r="AA1021" s="162" t="n">
        <v>1</v>
      </c>
      <c r="AB1021" s="162" t="n">
        <v>1</v>
      </c>
      <c r="AC1021" s="162" t="n">
        <v>1</v>
      </c>
      <c r="AD1021" s="162" t="n">
        <v>1</v>
      </c>
      <c r="AE1021" s="162" t="n">
        <v>1</v>
      </c>
      <c r="AF1021" s="162" t="n">
        <v>1</v>
      </c>
      <c r="AG1021" s="162" t="n">
        <v>1</v>
      </c>
      <c r="AH1021" s="162" t="n">
        <v>1</v>
      </c>
      <c r="AI1021" s="162" t="n">
        <v>1</v>
      </c>
      <c r="AJ1021" s="162" t="n">
        <v>1</v>
      </c>
      <c r="AK1021" s="162" t="n">
        <v>1</v>
      </c>
      <c r="AL1021" s="162" t="n">
        <v>1</v>
      </c>
      <c r="AM1021" s="162" t="n">
        <v>1</v>
      </c>
      <c r="AN1021" s="162" t="n">
        <v>1</v>
      </c>
      <c r="AO1021" s="162" t="n">
        <v>1</v>
      </c>
      <c r="AP1021" s="162" t="n">
        <v>1</v>
      </c>
      <c r="AQ1021" s="162" t="n">
        <v>1</v>
      </c>
      <c r="AR1021" s="162" t="n">
        <v>1</v>
      </c>
      <c r="AS1021" s="162" t="n">
        <v>1</v>
      </c>
      <c r="AT1021" s="162" t="n">
        <v>1</v>
      </c>
      <c r="AU1021" s="162" t="n">
        <v>1</v>
      </c>
      <c r="AV1021" s="162" t="n">
        <v>1</v>
      </c>
      <c r="AW1021" s="162" t="n">
        <v>1</v>
      </c>
      <c r="AX1021" s="162" t="n">
        <v>1</v>
      </c>
      <c r="AY1021" s="162" t="n">
        <v>1</v>
      </c>
      <c r="AZ1021" s="162" t="n">
        <v>1</v>
      </c>
      <c r="BA1021" s="162" t="n">
        <v>1</v>
      </c>
      <c r="BB1021" s="162" t="n">
        <v>1</v>
      </c>
      <c r="BC1021" s="162" t="n">
        <v>1</v>
      </c>
      <c r="BD1021" s="162" t="n">
        <v>1</v>
      </c>
      <c r="BE1021" s="162" t="n">
        <v>1</v>
      </c>
      <c r="BF1021" s="162" t="n">
        <v>1</v>
      </c>
      <c r="BG1021" s="162" t="n">
        <v>1</v>
      </c>
      <c r="BH1021" s="162" t="n">
        <v>1</v>
      </c>
      <c r="BI1021" s="162" t="n">
        <v>1</v>
      </c>
      <c r="BJ1021" s="162" t="n">
        <v>1</v>
      </c>
      <c r="BK1021" s="162" t="n">
        <v>1</v>
      </c>
      <c r="BL1021" s="162" t="n">
        <v>1</v>
      </c>
      <c r="BM1021" s="162" t="n">
        <v>1</v>
      </c>
      <c r="BN1021" s="162" t="n">
        <v>1</v>
      </c>
      <c r="BO1021" s="162" t="n">
        <v>1</v>
      </c>
      <c r="BP1021" s="162" t="n">
        <v>1</v>
      </c>
      <c r="BQ1021" s="162" t="n">
        <v>1</v>
      </c>
      <c r="BR1021" s="162" t="n">
        <v>1</v>
      </c>
      <c r="BS1021" s="162" t="n">
        <v>1</v>
      </c>
      <c r="BT1021" s="162" t="n">
        <v>1</v>
      </c>
      <c r="BU1021" s="162" t="n">
        <v>1</v>
      </c>
      <c r="BV1021" s="162" t="n">
        <v>1</v>
      </c>
      <c r="BW1021" s="162" t="n">
        <v>1</v>
      </c>
      <c r="BX1021" s="162" t="n">
        <v>1</v>
      </c>
      <c r="BY1021" s="162" t="n">
        <v>1</v>
      </c>
      <c r="BZ1021" s="162" t="n">
        <v>1</v>
      </c>
      <c r="CA1021" s="162" t="n">
        <v>1</v>
      </c>
      <c r="CB1021" s="162" t="n">
        <v>1</v>
      </c>
      <c r="CC1021" s="162" t="n">
        <v>1</v>
      </c>
      <c r="CD1021" s="162" t="n">
        <v>1</v>
      </c>
      <c r="CE1021" s="162" t="n">
        <v>1</v>
      </c>
      <c r="CF1021" s="162" t="n">
        <v>1</v>
      </c>
      <c r="CG1021" s="162" t="n">
        <v>1</v>
      </c>
      <c r="CH1021" s="162" t="n">
        <v>1</v>
      </c>
      <c r="CI1021" s="162" t="n">
        <v>1</v>
      </c>
      <c r="CJ1021" s="162" t="n">
        <v>1</v>
      </c>
      <c r="CK1021" s="162" t="n">
        <v>1</v>
      </c>
      <c r="CL1021" s="162" t="n">
        <v>1</v>
      </c>
      <c r="CM1021" s="162" t="n">
        <v>1</v>
      </c>
      <c r="CN1021" s="162" t="n">
        <v>1</v>
      </c>
      <c r="CO1021" s="162" t="n">
        <v>1</v>
      </c>
      <c r="CP1021" s="162" t="n">
        <v>1</v>
      </c>
      <c r="CQ1021" s="162" t="n">
        <v>1</v>
      </c>
      <c r="CR1021" s="162" t="n">
        <v>1</v>
      </c>
      <c r="CS1021" s="162" t="n">
        <v>1</v>
      </c>
      <c r="CT1021" s="162" t="n">
        <v>1</v>
      </c>
      <c r="CU1021" s="162" t="n">
        <v>1</v>
      </c>
      <c r="CV1021" s="162" t="n">
        <v>1</v>
      </c>
      <c r="CW1021" s="162" t="n">
        <v>1</v>
      </c>
      <c r="CX1021" s="162" t="n">
        <v>1</v>
      </c>
      <c r="CY1021" s="162" t="n">
        <v>1</v>
      </c>
      <c r="CZ1021" s="162" t="n">
        <v>1</v>
      </c>
      <c r="DA1021" s="162" t="n">
        <v>1</v>
      </c>
      <c r="DB1021" s="162" t="n">
        <v>1</v>
      </c>
      <c r="DC1021" s="162" t="n">
        <v>1</v>
      </c>
      <c r="DD1021" s="162" t="n">
        <v>1</v>
      </c>
      <c r="DE1021" s="162" t="n">
        <v>1</v>
      </c>
      <c r="DF1021" s="162" t="n">
        <v>1</v>
      </c>
      <c r="DG1021" s="162" t="n">
        <v>1</v>
      </c>
      <c r="DH1021" s="162" t="n">
        <v>1</v>
      </c>
      <c r="DI1021" s="162" t="n">
        <v>1</v>
      </c>
      <c r="DJ1021" s="162" t="n">
        <v>1</v>
      </c>
      <c r="DK1021" s="162" t="n">
        <v>1</v>
      </c>
      <c r="DL1021" s="162" t="n">
        <v>1</v>
      </c>
      <c r="DM1021" s="162" t="n">
        <v>1</v>
      </c>
      <c r="DN1021" s="162" t="n">
        <v>1</v>
      </c>
      <c r="DO1021" s="162" t="n">
        <v>1</v>
      </c>
      <c r="DP1021" s="162" t="n">
        <v>1</v>
      </c>
      <c r="DQ1021" s="162" t="n">
        <v>1</v>
      </c>
      <c r="DR1021" s="162" t="n">
        <v>1</v>
      </c>
      <c r="DS1021" s="162" t="n">
        <v>1</v>
      </c>
      <c r="DT1021" s="162" t="n">
        <v>1</v>
      </c>
      <c r="DU1021" s="162" t="n">
        <v>1</v>
      </c>
      <c r="DV1021" s="162" t="n">
        <v>1</v>
      </c>
      <c r="DW1021" s="162" t="n">
        <v>1</v>
      </c>
      <c r="DX1021" s="162" t="n">
        <v>1</v>
      </c>
      <c r="DY1021" s="162" t="n">
        <v>1</v>
      </c>
      <c r="DZ1021" s="162" t="n">
        <v>1</v>
      </c>
      <c r="EA1021" s="162" t="n">
        <v>1</v>
      </c>
      <c r="EB1021" s="162" t="n">
        <v>1</v>
      </c>
      <c r="EC1021" s="162" t="n">
        <v>1</v>
      </c>
      <c r="ED1021" s="162" t="n">
        <v>1</v>
      </c>
      <c r="EE1021" s="162" t="n">
        <v>1</v>
      </c>
      <c r="EF1021" s="162" t="n">
        <v>1</v>
      </c>
      <c r="EG1021" s="162" t="n">
        <v>1</v>
      </c>
      <c r="EH1021" s="162" t="n">
        <v>1</v>
      </c>
      <c r="EI1021" s="162" t="n">
        <v>1</v>
      </c>
      <c r="EJ1021" s="162" t="n">
        <v>1</v>
      </c>
      <c r="EK1021" s="162" t="n">
        <v>1</v>
      </c>
      <c r="EL1021" s="162" t="n">
        <v>1</v>
      </c>
      <c r="EM1021" s="162" t="n">
        <v>1</v>
      </c>
      <c r="EN1021" s="162" t="n">
        <v>1</v>
      </c>
      <c r="EO1021" s="162" t="n">
        <v>1</v>
      </c>
      <c r="EP1021" s="162" t="n">
        <v>1</v>
      </c>
      <c r="EQ1021" s="162" t="n">
        <v>1</v>
      </c>
      <c r="ER1021" s="162" t="n">
        <v>1</v>
      </c>
      <c r="ES1021" s="162" t="n">
        <v>1</v>
      </c>
      <c r="ET1021" s="162" t="n">
        <v>1</v>
      </c>
      <c r="EU1021" s="162" t="n">
        <v>1</v>
      </c>
      <c r="EV1021" s="162" t="n">
        <v>1</v>
      </c>
      <c r="EW1021" s="162" t="n">
        <v>1</v>
      </c>
      <c r="EX1021" s="162" t="n">
        <v>1</v>
      </c>
      <c r="EY1021" s="162" t="n">
        <v>1</v>
      </c>
      <c r="EZ1021" s="162" t="n">
        <v>1</v>
      </c>
      <c r="FA1021" s="162" t="n">
        <v>1</v>
      </c>
      <c r="FB1021" s="162" t="n">
        <v>1</v>
      </c>
      <c r="FC1021" s="162" t="n">
        <v>1</v>
      </c>
      <c r="FD1021" s="162" t="n">
        <v>1</v>
      </c>
      <c r="FE1021" s="162" t="n">
        <v>1</v>
      </c>
      <c r="FF1021" s="162" t="n">
        <v>1</v>
      </c>
      <c r="FG1021" s="162" t="n">
        <v>1</v>
      </c>
      <c r="FH1021" s="162" t="n">
        <v>1</v>
      </c>
      <c r="FI1021" s="162" t="n">
        <v>1</v>
      </c>
      <c r="FJ1021" s="162" t="n">
        <v>1</v>
      </c>
      <c r="FK1021" s="162" t="n">
        <v>1</v>
      </c>
      <c r="FL1021" s="162" t="n">
        <v>1</v>
      </c>
      <c r="FM1021" s="162" t="n">
        <v>1</v>
      </c>
      <c r="FN1021" s="162" t="n">
        <v>1</v>
      </c>
      <c r="FO1021" s="162" t="n">
        <v>1</v>
      </c>
      <c r="FP1021" s="162" t="n">
        <v>1</v>
      </c>
      <c r="FQ1021" s="162" t="n">
        <v>1</v>
      </c>
      <c r="FR1021" s="162" t="n">
        <v>1</v>
      </c>
      <c r="FS1021" s="162" t="n">
        <v>1</v>
      </c>
      <c r="FT1021" s="162" t="n">
        <v>1</v>
      </c>
      <c r="FU1021" s="162" t="n">
        <v>1</v>
      </c>
      <c r="FV1021" s="162" t="n">
        <v>1</v>
      </c>
      <c r="FW1021" s="162" t="n">
        <v>1</v>
      </c>
      <c r="FX1021" s="162" t="n">
        <v>1</v>
      </c>
      <c r="FY1021" s="162" t="n">
        <v>1</v>
      </c>
      <c r="FZ1021" s="162" t="n">
        <v>1</v>
      </c>
      <c r="GA1021" s="162" t="n">
        <v>1</v>
      </c>
      <c r="GB1021" s="162" t="n">
        <v>1</v>
      </c>
      <c r="GC1021" s="162" t="n">
        <v>1</v>
      </c>
      <c r="GD1021" s="162" t="n">
        <v>1</v>
      </c>
      <c r="GE1021" s="162" t="n">
        <v>1</v>
      </c>
      <c r="GF1021" s="162" t="n">
        <v>1</v>
      </c>
      <c r="GG1021" s="162" t="n">
        <v>1</v>
      </c>
      <c r="GH1021" s="162" t="n">
        <v>1</v>
      </c>
      <c r="GI1021" s="162" t="n">
        <v>1</v>
      </c>
      <c r="GJ1021" s="162" t="n">
        <v>1</v>
      </c>
      <c r="GK1021" s="162" t="n">
        <v>1</v>
      </c>
      <c r="GL1021" s="162" t="n">
        <v>1</v>
      </c>
      <c r="GM1021" s="162" t="n">
        <v>1</v>
      </c>
      <c r="GN1021" s="162" t="n">
        <v>1</v>
      </c>
      <c r="GO1021" s="162" t="n">
        <v>1</v>
      </c>
      <c r="GP1021" s="162" t="n">
        <v>1</v>
      </c>
      <c r="GQ1021" s="162" t="n">
        <v>1</v>
      </c>
      <c r="GR1021" s="162" t="n">
        <v>1</v>
      </c>
      <c r="GS1021" s="162" t="n">
        <v>1</v>
      </c>
      <c r="GT1021" s="162" t="n">
        <v>1</v>
      </c>
      <c r="GU1021" s="162" t="n">
        <v>1</v>
      </c>
      <c r="GV1021" s="162" t="n">
        <v>1</v>
      </c>
      <c r="GW1021" s="162" t="n">
        <v>1</v>
      </c>
      <c r="GX1021" s="162" t="n">
        <v>1</v>
      </c>
      <c r="GY1021" s="162" t="n">
        <v>1</v>
      </c>
      <c r="GZ1021" s="162" t="n">
        <v>1</v>
      </c>
      <c r="HA1021" s="162" t="n">
        <v>1</v>
      </c>
    </row>
    <row r="1022" customFormat="false" ht="15" hidden="false" customHeight="true" outlineLevel="0" collapsed="false">
      <c r="A1022" s="267" t="s">
        <v>631</v>
      </c>
      <c r="B1022" s="268"/>
      <c r="C1022" s="268"/>
      <c r="D1022" s="268"/>
      <c r="E1022" s="269"/>
      <c r="F1022" s="19" t="s">
        <v>666</v>
      </c>
      <c r="G1022" s="269" t="s">
        <v>12</v>
      </c>
      <c r="J1022" s="162" t="n">
        <v>1</v>
      </c>
      <c r="K1022" s="162" t="n">
        <v>1</v>
      </c>
      <c r="L1022" s="162" t="n">
        <v>1</v>
      </c>
      <c r="M1022" s="162" t="n">
        <v>1</v>
      </c>
      <c r="N1022" s="162" t="n">
        <v>1</v>
      </c>
      <c r="O1022" s="162" t="n">
        <v>1</v>
      </c>
      <c r="P1022" s="162" t="n">
        <v>1</v>
      </c>
      <c r="Q1022" s="162" t="n">
        <v>1</v>
      </c>
      <c r="R1022" s="162" t="n">
        <v>1</v>
      </c>
      <c r="S1022" s="162" t="n">
        <v>1</v>
      </c>
      <c r="T1022" s="162" t="n">
        <v>1</v>
      </c>
      <c r="U1022" s="162" t="n">
        <v>1</v>
      </c>
      <c r="V1022" s="162" t="n">
        <v>1</v>
      </c>
      <c r="W1022" s="162" t="n">
        <v>1</v>
      </c>
      <c r="X1022" s="162" t="n">
        <v>1</v>
      </c>
      <c r="Y1022" s="162" t="n">
        <v>1</v>
      </c>
      <c r="Z1022" s="162" t="n">
        <v>1</v>
      </c>
      <c r="AA1022" s="162" t="n">
        <v>1</v>
      </c>
      <c r="AB1022" s="162" t="n">
        <v>1</v>
      </c>
      <c r="AC1022" s="162" t="n">
        <v>1</v>
      </c>
      <c r="AD1022" s="162" t="n">
        <v>1</v>
      </c>
      <c r="AE1022" s="162" t="n">
        <v>1</v>
      </c>
      <c r="AF1022" s="162" t="n">
        <v>1</v>
      </c>
      <c r="AG1022" s="162" t="n">
        <v>1</v>
      </c>
      <c r="AH1022" s="162" t="n">
        <v>1</v>
      </c>
      <c r="AI1022" s="162" t="n">
        <v>1</v>
      </c>
      <c r="AJ1022" s="162" t="n">
        <v>1</v>
      </c>
      <c r="AK1022" s="162" t="n">
        <v>1</v>
      </c>
      <c r="AL1022" s="162" t="n">
        <v>1</v>
      </c>
      <c r="AM1022" s="162" t="n">
        <v>1</v>
      </c>
      <c r="AN1022" s="162" t="n">
        <v>1</v>
      </c>
      <c r="AO1022" s="162" t="n">
        <v>1</v>
      </c>
      <c r="AP1022" s="162" t="n">
        <v>1</v>
      </c>
      <c r="AQ1022" s="162" t="n">
        <v>1</v>
      </c>
      <c r="AR1022" s="162" t="n">
        <v>1</v>
      </c>
      <c r="AS1022" s="162" t="n">
        <v>1</v>
      </c>
      <c r="AT1022" s="162" t="n">
        <v>1</v>
      </c>
      <c r="AU1022" s="162" t="n">
        <v>1</v>
      </c>
      <c r="AV1022" s="162" t="n">
        <v>1</v>
      </c>
      <c r="AW1022" s="162" t="n">
        <v>1</v>
      </c>
      <c r="AX1022" s="162" t="n">
        <v>1</v>
      </c>
      <c r="AY1022" s="162" t="n">
        <v>1</v>
      </c>
      <c r="AZ1022" s="162" t="n">
        <v>1</v>
      </c>
      <c r="BA1022" s="162" t="n">
        <v>1</v>
      </c>
      <c r="BB1022" s="162" t="n">
        <v>1</v>
      </c>
      <c r="BC1022" s="162" t="n">
        <v>1</v>
      </c>
      <c r="BD1022" s="162" t="n">
        <v>1</v>
      </c>
      <c r="BE1022" s="162" t="n">
        <v>1</v>
      </c>
      <c r="BF1022" s="162" t="n">
        <v>1</v>
      </c>
      <c r="BG1022" s="162" t="n">
        <v>1</v>
      </c>
      <c r="BH1022" s="162" t="n">
        <v>1</v>
      </c>
      <c r="BI1022" s="162" t="n">
        <v>1</v>
      </c>
      <c r="BJ1022" s="162" t="n">
        <v>1</v>
      </c>
      <c r="BK1022" s="162" t="n">
        <v>1</v>
      </c>
      <c r="BL1022" s="162" t="n">
        <v>1</v>
      </c>
      <c r="BM1022" s="162" t="n">
        <v>1</v>
      </c>
      <c r="BN1022" s="162" t="n">
        <v>1</v>
      </c>
      <c r="BO1022" s="162" t="n">
        <v>1</v>
      </c>
      <c r="BP1022" s="162" t="n">
        <v>1</v>
      </c>
      <c r="BQ1022" s="162" t="n">
        <v>1</v>
      </c>
      <c r="BR1022" s="162" t="n">
        <v>1</v>
      </c>
      <c r="BS1022" s="162" t="n">
        <v>1</v>
      </c>
      <c r="BT1022" s="162" t="n">
        <v>1</v>
      </c>
      <c r="BU1022" s="162" t="n">
        <v>1</v>
      </c>
      <c r="BV1022" s="162" t="n">
        <v>1</v>
      </c>
      <c r="BW1022" s="162" t="n">
        <v>1</v>
      </c>
      <c r="BX1022" s="162" t="n">
        <v>1</v>
      </c>
      <c r="BY1022" s="162" t="n">
        <v>1</v>
      </c>
      <c r="BZ1022" s="162" t="n">
        <v>1</v>
      </c>
      <c r="CA1022" s="162" t="n">
        <v>1</v>
      </c>
      <c r="CB1022" s="162" t="n">
        <v>1</v>
      </c>
      <c r="CC1022" s="162" t="n">
        <v>1</v>
      </c>
      <c r="CD1022" s="162" t="n">
        <v>1</v>
      </c>
      <c r="CE1022" s="162" t="n">
        <v>1</v>
      </c>
      <c r="CF1022" s="162" t="n">
        <v>1</v>
      </c>
      <c r="CG1022" s="162" t="n">
        <v>1</v>
      </c>
      <c r="CH1022" s="162" t="n">
        <v>1</v>
      </c>
      <c r="CI1022" s="162" t="n">
        <v>1</v>
      </c>
      <c r="CJ1022" s="162" t="n">
        <v>1</v>
      </c>
      <c r="CK1022" s="162" t="n">
        <v>1</v>
      </c>
      <c r="CL1022" s="162" t="n">
        <v>1</v>
      </c>
      <c r="CM1022" s="162" t="n">
        <v>1</v>
      </c>
      <c r="CN1022" s="162" t="n">
        <v>1</v>
      </c>
      <c r="CO1022" s="162" t="n">
        <v>1</v>
      </c>
      <c r="CP1022" s="162" t="n">
        <v>1</v>
      </c>
      <c r="CQ1022" s="162" t="n">
        <v>1</v>
      </c>
      <c r="CR1022" s="162" t="n">
        <v>1</v>
      </c>
      <c r="CS1022" s="162" t="n">
        <v>1</v>
      </c>
      <c r="CT1022" s="162" t="n">
        <v>1</v>
      </c>
      <c r="CU1022" s="162" t="n">
        <v>1</v>
      </c>
      <c r="CV1022" s="162" t="n">
        <v>1</v>
      </c>
      <c r="CW1022" s="162" t="n">
        <v>1</v>
      </c>
      <c r="CX1022" s="162" t="n">
        <v>1</v>
      </c>
      <c r="CY1022" s="162" t="n">
        <v>1</v>
      </c>
      <c r="CZ1022" s="162" t="n">
        <v>1</v>
      </c>
      <c r="DA1022" s="162" t="n">
        <v>1</v>
      </c>
      <c r="DB1022" s="162" t="n">
        <v>1</v>
      </c>
      <c r="DC1022" s="162" t="n">
        <v>1</v>
      </c>
      <c r="DD1022" s="162" t="n">
        <v>1</v>
      </c>
      <c r="DE1022" s="162" t="n">
        <v>1</v>
      </c>
      <c r="DF1022" s="162" t="n">
        <v>1</v>
      </c>
      <c r="DG1022" s="162" t="n">
        <v>1</v>
      </c>
      <c r="DH1022" s="162" t="n">
        <v>1</v>
      </c>
      <c r="DI1022" s="162" t="n">
        <v>1</v>
      </c>
      <c r="DJ1022" s="162" t="n">
        <v>1</v>
      </c>
      <c r="DK1022" s="162" t="n">
        <v>1</v>
      </c>
      <c r="DL1022" s="162" t="n">
        <v>1</v>
      </c>
      <c r="DM1022" s="162" t="n">
        <v>1</v>
      </c>
      <c r="DN1022" s="162" t="n">
        <v>1</v>
      </c>
      <c r="DO1022" s="162" t="n">
        <v>1</v>
      </c>
      <c r="DP1022" s="162" t="n">
        <v>1</v>
      </c>
      <c r="DQ1022" s="162" t="n">
        <v>1</v>
      </c>
      <c r="DR1022" s="162" t="n">
        <v>1</v>
      </c>
      <c r="DS1022" s="162" t="n">
        <v>1</v>
      </c>
      <c r="DT1022" s="162" t="n">
        <v>1</v>
      </c>
      <c r="DU1022" s="162" t="n">
        <v>1</v>
      </c>
      <c r="DV1022" s="162" t="n">
        <v>1</v>
      </c>
      <c r="DW1022" s="162" t="n">
        <v>1</v>
      </c>
      <c r="DX1022" s="162" t="n">
        <v>1</v>
      </c>
      <c r="DY1022" s="162" t="n">
        <v>1</v>
      </c>
      <c r="DZ1022" s="162" t="n">
        <v>1</v>
      </c>
      <c r="EA1022" s="162" t="n">
        <v>1</v>
      </c>
      <c r="EB1022" s="162" t="n">
        <v>1</v>
      </c>
      <c r="EC1022" s="162" t="n">
        <v>1</v>
      </c>
      <c r="ED1022" s="162" t="n">
        <v>1</v>
      </c>
      <c r="EE1022" s="162" t="n">
        <v>1</v>
      </c>
      <c r="EF1022" s="162" t="n">
        <v>1</v>
      </c>
      <c r="EG1022" s="162" t="n">
        <v>1</v>
      </c>
      <c r="EH1022" s="162" t="n">
        <v>1</v>
      </c>
      <c r="EI1022" s="162" t="n">
        <v>1</v>
      </c>
      <c r="EJ1022" s="162" t="n">
        <v>1</v>
      </c>
      <c r="EK1022" s="162" t="n">
        <v>1</v>
      </c>
      <c r="EL1022" s="162" t="n">
        <v>1</v>
      </c>
      <c r="EM1022" s="162" t="n">
        <v>1</v>
      </c>
      <c r="EN1022" s="162" t="n">
        <v>1</v>
      </c>
      <c r="EO1022" s="162" t="n">
        <v>1</v>
      </c>
      <c r="EP1022" s="162" t="n">
        <v>1</v>
      </c>
      <c r="EQ1022" s="162" t="n">
        <v>1</v>
      </c>
      <c r="ER1022" s="162" t="n">
        <v>1</v>
      </c>
      <c r="ES1022" s="162" t="n">
        <v>1</v>
      </c>
      <c r="ET1022" s="162" t="n">
        <v>1</v>
      </c>
      <c r="EU1022" s="162" t="n">
        <v>1</v>
      </c>
      <c r="EV1022" s="162" t="n">
        <v>1</v>
      </c>
      <c r="EW1022" s="162" t="n">
        <v>1</v>
      </c>
      <c r="EX1022" s="162" t="n">
        <v>1</v>
      </c>
      <c r="EY1022" s="162" t="n">
        <v>1</v>
      </c>
      <c r="EZ1022" s="162" t="n">
        <v>1</v>
      </c>
      <c r="FA1022" s="162" t="n">
        <v>1</v>
      </c>
      <c r="FB1022" s="162" t="n">
        <v>1</v>
      </c>
      <c r="FC1022" s="162" t="n">
        <v>1</v>
      </c>
      <c r="FD1022" s="162" t="n">
        <v>1</v>
      </c>
      <c r="FE1022" s="162" t="n">
        <v>1</v>
      </c>
      <c r="FF1022" s="162" t="n">
        <v>1</v>
      </c>
      <c r="FG1022" s="162" t="n">
        <v>1</v>
      </c>
      <c r="FH1022" s="162" t="n">
        <v>1</v>
      </c>
      <c r="FI1022" s="162" t="n">
        <v>1</v>
      </c>
      <c r="FJ1022" s="162" t="n">
        <v>1</v>
      </c>
      <c r="FK1022" s="162" t="n">
        <v>1</v>
      </c>
      <c r="FL1022" s="162" t="n">
        <v>1</v>
      </c>
      <c r="FM1022" s="162" t="n">
        <v>1</v>
      </c>
      <c r="FN1022" s="162" t="n">
        <v>1</v>
      </c>
      <c r="FO1022" s="162" t="n">
        <v>1</v>
      </c>
      <c r="FP1022" s="162" t="n">
        <v>1</v>
      </c>
      <c r="FQ1022" s="162" t="n">
        <v>1</v>
      </c>
      <c r="FR1022" s="162" t="n">
        <v>1</v>
      </c>
      <c r="FS1022" s="162" t="n">
        <v>1</v>
      </c>
      <c r="FT1022" s="162" t="n">
        <v>1</v>
      </c>
      <c r="FU1022" s="162" t="n">
        <v>1</v>
      </c>
      <c r="FV1022" s="162" t="n">
        <v>1</v>
      </c>
      <c r="FW1022" s="162" t="n">
        <v>1</v>
      </c>
      <c r="FX1022" s="162" t="n">
        <v>1</v>
      </c>
      <c r="FY1022" s="162" t="n">
        <v>1</v>
      </c>
      <c r="FZ1022" s="162" t="n">
        <v>1</v>
      </c>
      <c r="GA1022" s="162" t="n">
        <v>1</v>
      </c>
      <c r="GB1022" s="162" t="n">
        <v>1</v>
      </c>
      <c r="GC1022" s="162" t="n">
        <v>1</v>
      </c>
      <c r="GD1022" s="162" t="n">
        <v>1</v>
      </c>
      <c r="GE1022" s="162" t="n">
        <v>1</v>
      </c>
      <c r="GF1022" s="162" t="n">
        <v>1</v>
      </c>
      <c r="GG1022" s="162" t="n">
        <v>1</v>
      </c>
      <c r="GH1022" s="162" t="n">
        <v>1</v>
      </c>
      <c r="GI1022" s="162" t="n">
        <v>1</v>
      </c>
      <c r="GJ1022" s="162" t="n">
        <v>1</v>
      </c>
      <c r="GK1022" s="162" t="n">
        <v>1</v>
      </c>
      <c r="GL1022" s="162" t="n">
        <v>1</v>
      </c>
      <c r="GM1022" s="162" t="n">
        <v>1</v>
      </c>
      <c r="GN1022" s="162" t="n">
        <v>1</v>
      </c>
      <c r="GO1022" s="162" t="n">
        <v>1</v>
      </c>
      <c r="GP1022" s="162" t="n">
        <v>1</v>
      </c>
      <c r="GQ1022" s="162" t="n">
        <v>1</v>
      </c>
      <c r="GR1022" s="162" t="n">
        <v>1</v>
      </c>
      <c r="GS1022" s="162" t="n">
        <v>1</v>
      </c>
      <c r="GT1022" s="162" t="n">
        <v>1</v>
      </c>
      <c r="GU1022" s="162" t="n">
        <v>1</v>
      </c>
      <c r="GV1022" s="162" t="n">
        <v>1</v>
      </c>
      <c r="GW1022" s="162" t="n">
        <v>1</v>
      </c>
      <c r="GX1022" s="162" t="n">
        <v>1</v>
      </c>
      <c r="GY1022" s="162" t="n">
        <v>1</v>
      </c>
      <c r="GZ1022" s="162" t="n">
        <v>1</v>
      </c>
      <c r="HA1022" s="162" t="n">
        <v>1</v>
      </c>
    </row>
    <row r="1023" customFormat="false" ht="15" hidden="false" customHeight="true" outlineLevel="0" collapsed="false">
      <c r="A1023" s="267" t="s">
        <v>631</v>
      </c>
      <c r="B1023" s="268"/>
      <c r="C1023" s="268"/>
      <c r="D1023" s="268"/>
      <c r="E1023" s="269"/>
      <c r="F1023" s="19" t="s">
        <v>667</v>
      </c>
      <c r="G1023" s="269" t="s">
        <v>12</v>
      </c>
      <c r="J1023" s="162" t="n">
        <v>1</v>
      </c>
      <c r="K1023" s="162" t="n">
        <v>1</v>
      </c>
      <c r="L1023" s="162" t="n">
        <v>1</v>
      </c>
      <c r="M1023" s="162" t="n">
        <v>1</v>
      </c>
      <c r="N1023" s="162" t="n">
        <v>1</v>
      </c>
      <c r="O1023" s="162" t="n">
        <v>1</v>
      </c>
      <c r="P1023" s="162" t="n">
        <v>1</v>
      </c>
      <c r="Q1023" s="162" t="n">
        <v>1</v>
      </c>
      <c r="R1023" s="162" t="n">
        <v>1</v>
      </c>
      <c r="S1023" s="162" t="n">
        <v>1</v>
      </c>
      <c r="T1023" s="162" t="n">
        <v>1</v>
      </c>
      <c r="U1023" s="162" t="n">
        <v>1</v>
      </c>
      <c r="V1023" s="162" t="n">
        <v>1</v>
      </c>
      <c r="W1023" s="162" t="n">
        <v>1</v>
      </c>
      <c r="X1023" s="162" t="n">
        <v>1</v>
      </c>
      <c r="Y1023" s="162" t="n">
        <v>1</v>
      </c>
      <c r="Z1023" s="162" t="n">
        <v>1</v>
      </c>
      <c r="AA1023" s="162" t="n">
        <v>1</v>
      </c>
      <c r="AB1023" s="162" t="n">
        <v>1</v>
      </c>
      <c r="AC1023" s="162" t="n">
        <v>1</v>
      </c>
      <c r="AD1023" s="162" t="n">
        <v>1</v>
      </c>
      <c r="AE1023" s="162" t="n">
        <v>1</v>
      </c>
      <c r="AF1023" s="162" t="n">
        <v>1</v>
      </c>
      <c r="AG1023" s="162" t="n">
        <v>1</v>
      </c>
      <c r="AH1023" s="162" t="n">
        <v>1</v>
      </c>
      <c r="AI1023" s="162" t="n">
        <v>1</v>
      </c>
      <c r="AJ1023" s="162" t="n">
        <v>1</v>
      </c>
      <c r="AK1023" s="162" t="n">
        <v>1</v>
      </c>
      <c r="AL1023" s="162" t="n">
        <v>1</v>
      </c>
      <c r="AM1023" s="162" t="n">
        <v>1</v>
      </c>
      <c r="AN1023" s="162" t="n">
        <v>1</v>
      </c>
      <c r="AO1023" s="162" t="n">
        <v>1</v>
      </c>
      <c r="AP1023" s="162" t="n">
        <v>1</v>
      </c>
      <c r="AQ1023" s="162" t="n">
        <v>1</v>
      </c>
      <c r="AR1023" s="162" t="n">
        <v>1</v>
      </c>
      <c r="AS1023" s="162" t="n">
        <v>1</v>
      </c>
      <c r="AT1023" s="162" t="n">
        <v>1</v>
      </c>
      <c r="AU1023" s="162" t="n">
        <v>1</v>
      </c>
      <c r="AV1023" s="162" t="n">
        <v>1</v>
      </c>
      <c r="AW1023" s="162" t="n">
        <v>1</v>
      </c>
      <c r="AX1023" s="162" t="n">
        <v>1</v>
      </c>
      <c r="AY1023" s="162" t="n">
        <v>1</v>
      </c>
      <c r="AZ1023" s="162" t="n">
        <v>1</v>
      </c>
      <c r="BA1023" s="162" t="n">
        <v>1</v>
      </c>
      <c r="BB1023" s="162" t="n">
        <v>1</v>
      </c>
      <c r="BC1023" s="162" t="n">
        <v>1</v>
      </c>
      <c r="BD1023" s="162" t="n">
        <v>1</v>
      </c>
      <c r="BE1023" s="162" t="n">
        <v>1</v>
      </c>
      <c r="BF1023" s="162" t="n">
        <v>1</v>
      </c>
      <c r="BG1023" s="162" t="n">
        <v>1</v>
      </c>
      <c r="BH1023" s="162" t="n">
        <v>1</v>
      </c>
      <c r="BI1023" s="162" t="n">
        <v>1</v>
      </c>
      <c r="BJ1023" s="162" t="n">
        <v>1</v>
      </c>
      <c r="BK1023" s="162" t="n">
        <v>1</v>
      </c>
      <c r="BL1023" s="162" t="n">
        <v>1</v>
      </c>
      <c r="BM1023" s="162" t="n">
        <v>1</v>
      </c>
      <c r="BN1023" s="162" t="n">
        <v>1</v>
      </c>
      <c r="BO1023" s="162" t="n">
        <v>1</v>
      </c>
      <c r="BP1023" s="162" t="n">
        <v>1</v>
      </c>
      <c r="BQ1023" s="162" t="n">
        <v>1</v>
      </c>
      <c r="BR1023" s="162" t="n">
        <v>1</v>
      </c>
      <c r="BS1023" s="162" t="n">
        <v>1</v>
      </c>
      <c r="BT1023" s="162" t="n">
        <v>1</v>
      </c>
      <c r="BU1023" s="162" t="n">
        <v>1</v>
      </c>
      <c r="BV1023" s="162" t="n">
        <v>1</v>
      </c>
      <c r="BW1023" s="162" t="n">
        <v>1</v>
      </c>
      <c r="BX1023" s="162" t="n">
        <v>1</v>
      </c>
      <c r="BY1023" s="162" t="n">
        <v>1</v>
      </c>
      <c r="BZ1023" s="162" t="n">
        <v>1</v>
      </c>
      <c r="CA1023" s="162" t="n">
        <v>1</v>
      </c>
      <c r="CB1023" s="162" t="n">
        <v>1</v>
      </c>
      <c r="CC1023" s="162" t="n">
        <v>1</v>
      </c>
      <c r="CD1023" s="162" t="n">
        <v>1</v>
      </c>
      <c r="CE1023" s="162" t="n">
        <v>1</v>
      </c>
      <c r="CF1023" s="162" t="n">
        <v>1</v>
      </c>
      <c r="CG1023" s="162" t="n">
        <v>1</v>
      </c>
      <c r="CH1023" s="162" t="n">
        <v>1</v>
      </c>
      <c r="CI1023" s="162" t="n">
        <v>1</v>
      </c>
      <c r="CJ1023" s="162" t="n">
        <v>1</v>
      </c>
      <c r="CK1023" s="162" t="n">
        <v>1</v>
      </c>
      <c r="CL1023" s="162" t="n">
        <v>1</v>
      </c>
      <c r="CM1023" s="162" t="n">
        <v>1</v>
      </c>
      <c r="CN1023" s="162" t="n">
        <v>1</v>
      </c>
      <c r="CO1023" s="162" t="n">
        <v>1</v>
      </c>
      <c r="CP1023" s="162" t="n">
        <v>1</v>
      </c>
      <c r="CQ1023" s="162" t="n">
        <v>1</v>
      </c>
      <c r="CR1023" s="162" t="n">
        <v>1</v>
      </c>
      <c r="CS1023" s="162" t="n">
        <v>1</v>
      </c>
      <c r="CT1023" s="162" t="n">
        <v>1</v>
      </c>
      <c r="CU1023" s="162" t="n">
        <v>1</v>
      </c>
      <c r="CV1023" s="162" t="n">
        <v>1</v>
      </c>
      <c r="CW1023" s="162" t="n">
        <v>1</v>
      </c>
      <c r="CX1023" s="162" t="n">
        <v>1</v>
      </c>
      <c r="CY1023" s="162" t="n">
        <v>1</v>
      </c>
      <c r="CZ1023" s="162" t="n">
        <v>1</v>
      </c>
      <c r="DA1023" s="162" t="n">
        <v>1</v>
      </c>
      <c r="DB1023" s="162" t="n">
        <v>1</v>
      </c>
      <c r="DC1023" s="162" t="n">
        <v>1</v>
      </c>
      <c r="DD1023" s="162" t="n">
        <v>1</v>
      </c>
      <c r="DE1023" s="162" t="n">
        <v>1</v>
      </c>
      <c r="DF1023" s="162" t="n">
        <v>1</v>
      </c>
      <c r="DG1023" s="162" t="n">
        <v>1</v>
      </c>
      <c r="DH1023" s="162" t="n">
        <v>1</v>
      </c>
      <c r="DI1023" s="162" t="n">
        <v>1</v>
      </c>
      <c r="DJ1023" s="162" t="n">
        <v>1</v>
      </c>
      <c r="DK1023" s="162" t="n">
        <v>1</v>
      </c>
      <c r="DL1023" s="162" t="n">
        <v>1</v>
      </c>
      <c r="DM1023" s="162" t="n">
        <v>1</v>
      </c>
      <c r="DN1023" s="162" t="n">
        <v>1</v>
      </c>
      <c r="DO1023" s="162" t="n">
        <v>1</v>
      </c>
      <c r="DP1023" s="162" t="n">
        <v>1</v>
      </c>
      <c r="DQ1023" s="162" t="n">
        <v>1</v>
      </c>
      <c r="DR1023" s="162" t="n">
        <v>1</v>
      </c>
      <c r="DS1023" s="162" t="n">
        <v>1</v>
      </c>
      <c r="DT1023" s="162" t="n">
        <v>1</v>
      </c>
      <c r="DU1023" s="162" t="n">
        <v>1</v>
      </c>
      <c r="DV1023" s="162" t="n">
        <v>1</v>
      </c>
      <c r="DW1023" s="162" t="n">
        <v>1</v>
      </c>
      <c r="DX1023" s="162" t="n">
        <v>1</v>
      </c>
      <c r="DY1023" s="162" t="n">
        <v>1</v>
      </c>
      <c r="DZ1023" s="162" t="n">
        <v>1</v>
      </c>
      <c r="EA1023" s="162" t="n">
        <v>1</v>
      </c>
      <c r="EB1023" s="162" t="n">
        <v>1</v>
      </c>
      <c r="EC1023" s="162" t="n">
        <v>1</v>
      </c>
      <c r="ED1023" s="162" t="n">
        <v>1</v>
      </c>
      <c r="EE1023" s="162" t="n">
        <v>1</v>
      </c>
      <c r="EF1023" s="162" t="n">
        <v>1</v>
      </c>
      <c r="EG1023" s="162" t="n">
        <v>1</v>
      </c>
      <c r="EH1023" s="162" t="n">
        <v>1</v>
      </c>
      <c r="EI1023" s="162" t="n">
        <v>1</v>
      </c>
      <c r="EJ1023" s="162" t="n">
        <v>1</v>
      </c>
      <c r="EK1023" s="162" t="n">
        <v>1</v>
      </c>
      <c r="EL1023" s="162" t="n">
        <v>1</v>
      </c>
      <c r="EM1023" s="162" t="n">
        <v>1</v>
      </c>
      <c r="EN1023" s="162" t="n">
        <v>1</v>
      </c>
      <c r="EO1023" s="162" t="n">
        <v>1</v>
      </c>
      <c r="EP1023" s="162" t="n">
        <v>1</v>
      </c>
      <c r="EQ1023" s="162" t="n">
        <v>1</v>
      </c>
      <c r="ER1023" s="162" t="n">
        <v>1</v>
      </c>
      <c r="ES1023" s="162" t="n">
        <v>1</v>
      </c>
      <c r="ET1023" s="162" t="n">
        <v>1</v>
      </c>
      <c r="EU1023" s="162" t="n">
        <v>1</v>
      </c>
      <c r="EV1023" s="162" t="n">
        <v>1</v>
      </c>
      <c r="EW1023" s="162" t="n">
        <v>1</v>
      </c>
      <c r="EX1023" s="162" t="n">
        <v>1</v>
      </c>
      <c r="EY1023" s="162" t="n">
        <v>1</v>
      </c>
      <c r="EZ1023" s="162" t="n">
        <v>1</v>
      </c>
      <c r="FA1023" s="162" t="n">
        <v>1</v>
      </c>
      <c r="FB1023" s="162" t="n">
        <v>1</v>
      </c>
      <c r="FC1023" s="162" t="n">
        <v>1</v>
      </c>
      <c r="FD1023" s="162" t="n">
        <v>1</v>
      </c>
      <c r="FE1023" s="162" t="n">
        <v>1</v>
      </c>
      <c r="FF1023" s="162" t="n">
        <v>1</v>
      </c>
      <c r="FG1023" s="162" t="n">
        <v>1</v>
      </c>
      <c r="FH1023" s="162" t="n">
        <v>1</v>
      </c>
      <c r="FI1023" s="162" t="n">
        <v>1</v>
      </c>
      <c r="FJ1023" s="162" t="n">
        <v>1</v>
      </c>
      <c r="FK1023" s="162" t="n">
        <v>1</v>
      </c>
      <c r="FL1023" s="162" t="n">
        <v>1</v>
      </c>
      <c r="FM1023" s="162" t="n">
        <v>1</v>
      </c>
      <c r="FN1023" s="162" t="n">
        <v>1</v>
      </c>
      <c r="FO1023" s="162" t="n">
        <v>1</v>
      </c>
      <c r="FP1023" s="162" t="n">
        <v>1</v>
      </c>
      <c r="FQ1023" s="162" t="n">
        <v>1</v>
      </c>
      <c r="FR1023" s="162" t="n">
        <v>1</v>
      </c>
      <c r="FS1023" s="162" t="n">
        <v>1</v>
      </c>
      <c r="FT1023" s="162" t="n">
        <v>1</v>
      </c>
      <c r="FU1023" s="162" t="n">
        <v>1</v>
      </c>
      <c r="FV1023" s="162" t="n">
        <v>1</v>
      </c>
      <c r="FW1023" s="162" t="n">
        <v>1</v>
      </c>
      <c r="FX1023" s="162" t="n">
        <v>1</v>
      </c>
      <c r="FY1023" s="162" t="n">
        <v>1</v>
      </c>
      <c r="FZ1023" s="162" t="n">
        <v>1</v>
      </c>
      <c r="GA1023" s="162" t="n">
        <v>1</v>
      </c>
      <c r="GB1023" s="162" t="n">
        <v>1</v>
      </c>
      <c r="GC1023" s="162" t="n">
        <v>1</v>
      </c>
      <c r="GD1023" s="162" t="n">
        <v>1</v>
      </c>
      <c r="GE1023" s="162" t="n">
        <v>1</v>
      </c>
      <c r="GF1023" s="162" t="n">
        <v>1</v>
      </c>
      <c r="GG1023" s="162" t="n">
        <v>1</v>
      </c>
      <c r="GH1023" s="162" t="n">
        <v>1</v>
      </c>
      <c r="GI1023" s="162" t="n">
        <v>1</v>
      </c>
      <c r="GJ1023" s="162" t="n">
        <v>1</v>
      </c>
      <c r="GK1023" s="162" t="n">
        <v>1</v>
      </c>
      <c r="GL1023" s="162" t="n">
        <v>1</v>
      </c>
      <c r="GM1023" s="162" t="n">
        <v>1</v>
      </c>
      <c r="GN1023" s="162" t="n">
        <v>1</v>
      </c>
      <c r="GO1023" s="162" t="n">
        <v>1</v>
      </c>
      <c r="GP1023" s="162" t="n">
        <v>1</v>
      </c>
      <c r="GQ1023" s="162" t="n">
        <v>1</v>
      </c>
      <c r="GR1023" s="162" t="n">
        <v>1</v>
      </c>
      <c r="GS1023" s="162" t="n">
        <v>1</v>
      </c>
      <c r="GT1023" s="162" t="n">
        <v>1</v>
      </c>
      <c r="GU1023" s="162" t="n">
        <v>1</v>
      </c>
      <c r="GV1023" s="162" t="n">
        <v>1</v>
      </c>
      <c r="GW1023" s="162" t="n">
        <v>1</v>
      </c>
      <c r="GX1023" s="162" t="n">
        <v>1</v>
      </c>
      <c r="GY1023" s="162" t="n">
        <v>1</v>
      </c>
      <c r="GZ1023" s="162" t="n">
        <v>1</v>
      </c>
      <c r="HA1023" s="162" t="n">
        <v>1</v>
      </c>
    </row>
    <row r="1024" customFormat="false" ht="15" hidden="false" customHeight="true" outlineLevel="0" collapsed="false">
      <c r="A1024" s="267" t="s">
        <v>631</v>
      </c>
      <c r="B1024" s="268"/>
      <c r="C1024" s="268"/>
      <c r="D1024" s="268"/>
      <c r="E1024" s="269"/>
      <c r="F1024" s="19" t="s">
        <v>668</v>
      </c>
      <c r="G1024" s="269" t="s">
        <v>12</v>
      </c>
      <c r="J1024" s="162" t="n">
        <v>1</v>
      </c>
      <c r="K1024" s="162" t="n">
        <v>1</v>
      </c>
      <c r="L1024" s="162" t="n">
        <v>1</v>
      </c>
      <c r="M1024" s="162" t="n">
        <v>1</v>
      </c>
      <c r="N1024" s="162" t="n">
        <v>1</v>
      </c>
      <c r="O1024" s="162" t="n">
        <v>1</v>
      </c>
      <c r="P1024" s="162" t="n">
        <v>1</v>
      </c>
      <c r="Q1024" s="162" t="n">
        <v>1</v>
      </c>
      <c r="R1024" s="162" t="n">
        <v>1</v>
      </c>
      <c r="S1024" s="162" t="n">
        <v>1</v>
      </c>
      <c r="T1024" s="162" t="n">
        <v>1</v>
      </c>
      <c r="U1024" s="162" t="n">
        <v>1</v>
      </c>
      <c r="V1024" s="162" t="n">
        <v>1</v>
      </c>
      <c r="W1024" s="162" t="n">
        <v>1</v>
      </c>
      <c r="X1024" s="162" t="n">
        <v>1</v>
      </c>
      <c r="Y1024" s="162" t="n">
        <v>1</v>
      </c>
      <c r="Z1024" s="162" t="n">
        <v>1</v>
      </c>
      <c r="AA1024" s="162" t="n">
        <v>1</v>
      </c>
      <c r="AB1024" s="162" t="n">
        <v>1</v>
      </c>
      <c r="AC1024" s="162" t="n">
        <v>1</v>
      </c>
      <c r="AD1024" s="162" t="n">
        <v>1</v>
      </c>
      <c r="AE1024" s="162" t="n">
        <v>1</v>
      </c>
      <c r="AF1024" s="162" t="n">
        <v>1</v>
      </c>
      <c r="AG1024" s="162" t="n">
        <v>1</v>
      </c>
      <c r="AH1024" s="162" t="n">
        <v>1</v>
      </c>
      <c r="AI1024" s="162" t="n">
        <v>1</v>
      </c>
      <c r="AJ1024" s="162" t="n">
        <v>1</v>
      </c>
      <c r="AK1024" s="162" t="n">
        <v>1</v>
      </c>
      <c r="AL1024" s="162" t="n">
        <v>1</v>
      </c>
      <c r="AM1024" s="162" t="n">
        <v>1</v>
      </c>
      <c r="AN1024" s="162" t="n">
        <v>1</v>
      </c>
      <c r="AO1024" s="162" t="n">
        <v>1</v>
      </c>
      <c r="AP1024" s="162" t="n">
        <v>1</v>
      </c>
      <c r="AQ1024" s="162" t="n">
        <v>1</v>
      </c>
      <c r="AR1024" s="162" t="n">
        <v>1</v>
      </c>
      <c r="AS1024" s="162" t="n">
        <v>1</v>
      </c>
      <c r="AT1024" s="162" t="n">
        <v>1</v>
      </c>
      <c r="AU1024" s="162" t="n">
        <v>1</v>
      </c>
      <c r="AV1024" s="162" t="n">
        <v>1</v>
      </c>
      <c r="AW1024" s="162" t="n">
        <v>1</v>
      </c>
      <c r="AX1024" s="162" t="n">
        <v>1</v>
      </c>
      <c r="AY1024" s="162" t="n">
        <v>1</v>
      </c>
      <c r="AZ1024" s="162" t="n">
        <v>1</v>
      </c>
      <c r="BA1024" s="162" t="n">
        <v>1</v>
      </c>
      <c r="BB1024" s="162" t="n">
        <v>1</v>
      </c>
      <c r="BC1024" s="162" t="n">
        <v>1</v>
      </c>
      <c r="BD1024" s="162" t="n">
        <v>1</v>
      </c>
      <c r="BE1024" s="162" t="n">
        <v>1</v>
      </c>
      <c r="BF1024" s="162" t="n">
        <v>1</v>
      </c>
      <c r="BG1024" s="162" t="n">
        <v>1</v>
      </c>
      <c r="BH1024" s="162" t="n">
        <v>1</v>
      </c>
      <c r="BI1024" s="162" t="n">
        <v>1</v>
      </c>
      <c r="BJ1024" s="162" t="n">
        <v>1</v>
      </c>
      <c r="BK1024" s="162" t="n">
        <v>1</v>
      </c>
      <c r="BL1024" s="162" t="n">
        <v>1</v>
      </c>
      <c r="BM1024" s="162" t="n">
        <v>1</v>
      </c>
      <c r="BN1024" s="162" t="n">
        <v>1</v>
      </c>
      <c r="BO1024" s="162" t="n">
        <v>1</v>
      </c>
      <c r="BP1024" s="162" t="n">
        <v>1</v>
      </c>
      <c r="BQ1024" s="162" t="n">
        <v>1</v>
      </c>
      <c r="BR1024" s="162" t="n">
        <v>1</v>
      </c>
      <c r="BS1024" s="162" t="n">
        <v>1</v>
      </c>
      <c r="BT1024" s="162" t="n">
        <v>1</v>
      </c>
      <c r="BU1024" s="162" t="n">
        <v>1</v>
      </c>
      <c r="BV1024" s="162" t="n">
        <v>1</v>
      </c>
      <c r="BW1024" s="162" t="n">
        <v>1</v>
      </c>
      <c r="BX1024" s="162" t="n">
        <v>1</v>
      </c>
      <c r="BY1024" s="162" t="n">
        <v>1</v>
      </c>
      <c r="BZ1024" s="162" t="n">
        <v>1</v>
      </c>
      <c r="CA1024" s="162" t="n">
        <v>1</v>
      </c>
      <c r="CB1024" s="162" t="n">
        <v>1</v>
      </c>
      <c r="CC1024" s="162" t="n">
        <v>1</v>
      </c>
      <c r="CD1024" s="162" t="n">
        <v>1</v>
      </c>
      <c r="CE1024" s="162" t="n">
        <v>1</v>
      </c>
      <c r="CF1024" s="162" t="n">
        <v>1</v>
      </c>
      <c r="CG1024" s="162" t="n">
        <v>1</v>
      </c>
      <c r="CH1024" s="162" t="n">
        <v>1</v>
      </c>
      <c r="CI1024" s="162" t="n">
        <v>1</v>
      </c>
      <c r="CJ1024" s="162" t="n">
        <v>1</v>
      </c>
      <c r="CK1024" s="162" t="n">
        <v>1</v>
      </c>
      <c r="CL1024" s="162" t="n">
        <v>1</v>
      </c>
      <c r="CM1024" s="162" t="n">
        <v>1</v>
      </c>
      <c r="CN1024" s="162" t="n">
        <v>1</v>
      </c>
      <c r="CO1024" s="162" t="n">
        <v>1</v>
      </c>
      <c r="CP1024" s="162" t="n">
        <v>1</v>
      </c>
      <c r="CQ1024" s="162" t="n">
        <v>1</v>
      </c>
      <c r="CR1024" s="162" t="n">
        <v>1</v>
      </c>
      <c r="CS1024" s="162" t="n">
        <v>1</v>
      </c>
      <c r="CT1024" s="162" t="n">
        <v>1</v>
      </c>
      <c r="CU1024" s="162" t="n">
        <v>1</v>
      </c>
      <c r="CV1024" s="162" t="n">
        <v>1</v>
      </c>
      <c r="CW1024" s="162" t="n">
        <v>1</v>
      </c>
      <c r="CX1024" s="162" t="n">
        <v>1</v>
      </c>
      <c r="CY1024" s="162" t="n">
        <v>1</v>
      </c>
      <c r="CZ1024" s="162" t="n">
        <v>1</v>
      </c>
      <c r="DA1024" s="162" t="n">
        <v>1</v>
      </c>
      <c r="DB1024" s="162" t="n">
        <v>1</v>
      </c>
      <c r="DC1024" s="162" t="n">
        <v>1</v>
      </c>
      <c r="DD1024" s="162" t="n">
        <v>1</v>
      </c>
      <c r="DE1024" s="162" t="n">
        <v>1</v>
      </c>
      <c r="DF1024" s="162" t="n">
        <v>1</v>
      </c>
      <c r="DG1024" s="162" t="n">
        <v>1</v>
      </c>
      <c r="DH1024" s="162" t="n">
        <v>1</v>
      </c>
      <c r="DI1024" s="162" t="n">
        <v>1</v>
      </c>
      <c r="DJ1024" s="162" t="n">
        <v>1</v>
      </c>
      <c r="DK1024" s="162" t="n">
        <v>1</v>
      </c>
      <c r="DL1024" s="162" t="n">
        <v>1</v>
      </c>
      <c r="DM1024" s="162" t="n">
        <v>1</v>
      </c>
      <c r="DN1024" s="162" t="n">
        <v>1</v>
      </c>
      <c r="DO1024" s="162" t="n">
        <v>1</v>
      </c>
      <c r="DP1024" s="162" t="n">
        <v>1</v>
      </c>
      <c r="DQ1024" s="162" t="n">
        <v>1</v>
      </c>
      <c r="DR1024" s="162" t="n">
        <v>1</v>
      </c>
      <c r="DS1024" s="162" t="n">
        <v>1</v>
      </c>
      <c r="DT1024" s="162" t="n">
        <v>1</v>
      </c>
      <c r="DU1024" s="162" t="n">
        <v>1</v>
      </c>
      <c r="DV1024" s="162" t="n">
        <v>1</v>
      </c>
      <c r="DW1024" s="162" t="n">
        <v>1</v>
      </c>
      <c r="DX1024" s="162" t="n">
        <v>1</v>
      </c>
      <c r="DY1024" s="162" t="n">
        <v>1</v>
      </c>
      <c r="DZ1024" s="162" t="n">
        <v>1</v>
      </c>
      <c r="EA1024" s="162" t="n">
        <v>1</v>
      </c>
      <c r="EB1024" s="162" t="n">
        <v>1</v>
      </c>
      <c r="EC1024" s="162" t="n">
        <v>1</v>
      </c>
      <c r="ED1024" s="162" t="n">
        <v>1</v>
      </c>
      <c r="EE1024" s="162" t="n">
        <v>1</v>
      </c>
      <c r="EF1024" s="162" t="n">
        <v>1</v>
      </c>
      <c r="EG1024" s="162" t="n">
        <v>1</v>
      </c>
      <c r="EH1024" s="162" t="n">
        <v>1</v>
      </c>
      <c r="EI1024" s="162" t="n">
        <v>1</v>
      </c>
      <c r="EJ1024" s="162" t="n">
        <v>1</v>
      </c>
      <c r="EK1024" s="162" t="n">
        <v>1</v>
      </c>
      <c r="EL1024" s="162" t="n">
        <v>1</v>
      </c>
      <c r="EM1024" s="162" t="n">
        <v>1</v>
      </c>
      <c r="EN1024" s="162" t="n">
        <v>1</v>
      </c>
      <c r="EO1024" s="162" t="n">
        <v>1</v>
      </c>
      <c r="EP1024" s="162" t="n">
        <v>1</v>
      </c>
      <c r="EQ1024" s="162" t="n">
        <v>1</v>
      </c>
      <c r="ER1024" s="162" t="n">
        <v>1</v>
      </c>
      <c r="ES1024" s="162" t="n">
        <v>1</v>
      </c>
      <c r="ET1024" s="162" t="n">
        <v>1</v>
      </c>
      <c r="EU1024" s="162" t="n">
        <v>1</v>
      </c>
      <c r="EV1024" s="162" t="n">
        <v>1</v>
      </c>
      <c r="EW1024" s="162" t="n">
        <v>1</v>
      </c>
      <c r="EX1024" s="162" t="n">
        <v>1</v>
      </c>
      <c r="EY1024" s="162" t="n">
        <v>1</v>
      </c>
      <c r="EZ1024" s="162" t="n">
        <v>1</v>
      </c>
      <c r="FA1024" s="162" t="n">
        <v>1</v>
      </c>
      <c r="FB1024" s="162" t="n">
        <v>1</v>
      </c>
      <c r="FC1024" s="162" t="n">
        <v>1</v>
      </c>
      <c r="FD1024" s="162" t="n">
        <v>1</v>
      </c>
      <c r="FE1024" s="162" t="n">
        <v>1</v>
      </c>
      <c r="FF1024" s="162" t="n">
        <v>1</v>
      </c>
      <c r="FG1024" s="162" t="n">
        <v>1</v>
      </c>
      <c r="FH1024" s="162" t="n">
        <v>1</v>
      </c>
      <c r="FI1024" s="162" t="n">
        <v>1</v>
      </c>
      <c r="FJ1024" s="162" t="n">
        <v>1</v>
      </c>
      <c r="FK1024" s="162" t="n">
        <v>1</v>
      </c>
      <c r="FL1024" s="162" t="n">
        <v>1</v>
      </c>
      <c r="FM1024" s="162" t="n">
        <v>1</v>
      </c>
      <c r="FN1024" s="162" t="n">
        <v>1</v>
      </c>
      <c r="FO1024" s="162" t="n">
        <v>1</v>
      </c>
      <c r="FP1024" s="162" t="n">
        <v>1</v>
      </c>
      <c r="FQ1024" s="162" t="n">
        <v>1</v>
      </c>
      <c r="FR1024" s="162" t="n">
        <v>1</v>
      </c>
      <c r="FS1024" s="162" t="n">
        <v>1</v>
      </c>
      <c r="FT1024" s="162" t="n">
        <v>1</v>
      </c>
      <c r="FU1024" s="162" t="n">
        <v>1</v>
      </c>
      <c r="FV1024" s="162" t="n">
        <v>1</v>
      </c>
      <c r="FW1024" s="162" t="n">
        <v>1</v>
      </c>
      <c r="FX1024" s="162" t="n">
        <v>1</v>
      </c>
      <c r="FY1024" s="162" t="n">
        <v>1</v>
      </c>
      <c r="FZ1024" s="162" t="n">
        <v>1</v>
      </c>
      <c r="GA1024" s="162" t="n">
        <v>1</v>
      </c>
      <c r="GB1024" s="162" t="n">
        <v>1</v>
      </c>
      <c r="GC1024" s="162" t="n">
        <v>1</v>
      </c>
      <c r="GD1024" s="162" t="n">
        <v>1</v>
      </c>
      <c r="GE1024" s="162" t="n">
        <v>1</v>
      </c>
      <c r="GF1024" s="162" t="n">
        <v>1</v>
      </c>
      <c r="GG1024" s="162" t="n">
        <v>1</v>
      </c>
      <c r="GH1024" s="162" t="n">
        <v>1</v>
      </c>
      <c r="GI1024" s="162" t="n">
        <v>1</v>
      </c>
      <c r="GJ1024" s="162" t="n">
        <v>1</v>
      </c>
      <c r="GK1024" s="162" t="n">
        <v>1</v>
      </c>
      <c r="GL1024" s="162" t="n">
        <v>1</v>
      </c>
      <c r="GM1024" s="162" t="n">
        <v>1</v>
      </c>
      <c r="GN1024" s="162" t="n">
        <v>1</v>
      </c>
      <c r="GO1024" s="162" t="n">
        <v>1</v>
      </c>
      <c r="GP1024" s="162" t="n">
        <v>1</v>
      </c>
      <c r="GQ1024" s="162" t="n">
        <v>1</v>
      </c>
      <c r="GR1024" s="162" t="n">
        <v>1</v>
      </c>
      <c r="GS1024" s="162" t="n">
        <v>1</v>
      </c>
      <c r="GT1024" s="162" t="n">
        <v>1</v>
      </c>
      <c r="GU1024" s="162" t="n">
        <v>1</v>
      </c>
      <c r="GV1024" s="162" t="n">
        <v>1</v>
      </c>
      <c r="GW1024" s="162" t="n">
        <v>1</v>
      </c>
      <c r="GX1024" s="162" t="n">
        <v>1</v>
      </c>
      <c r="GY1024" s="162" t="n">
        <v>1</v>
      </c>
      <c r="GZ1024" s="162" t="n">
        <v>1</v>
      </c>
      <c r="HA1024" s="162" t="n">
        <v>1</v>
      </c>
    </row>
    <row r="1025" customFormat="false" ht="15" hidden="false" customHeight="true" outlineLevel="0" collapsed="false">
      <c r="A1025" s="267" t="s">
        <v>631</v>
      </c>
      <c r="B1025" s="268"/>
      <c r="C1025" s="268"/>
      <c r="D1025" s="268"/>
      <c r="E1025" s="269"/>
      <c r="F1025" s="19" t="s">
        <v>669</v>
      </c>
      <c r="G1025" s="269" t="s">
        <v>12</v>
      </c>
      <c r="J1025" s="162" t="n">
        <v>1</v>
      </c>
      <c r="K1025" s="162" t="n">
        <v>1</v>
      </c>
      <c r="L1025" s="162" t="n">
        <v>1</v>
      </c>
      <c r="M1025" s="162" t="n">
        <v>1</v>
      </c>
      <c r="N1025" s="162" t="n">
        <v>1</v>
      </c>
      <c r="O1025" s="162" t="n">
        <v>1</v>
      </c>
      <c r="P1025" s="162" t="n">
        <v>1</v>
      </c>
      <c r="Q1025" s="162" t="n">
        <v>1</v>
      </c>
      <c r="R1025" s="162" t="n">
        <v>1</v>
      </c>
      <c r="S1025" s="162" t="n">
        <v>1</v>
      </c>
      <c r="T1025" s="162" t="n">
        <v>1</v>
      </c>
      <c r="U1025" s="162" t="n">
        <v>1</v>
      </c>
      <c r="V1025" s="162" t="n">
        <v>1</v>
      </c>
      <c r="W1025" s="162" t="n">
        <v>1</v>
      </c>
      <c r="X1025" s="162" t="n">
        <v>1</v>
      </c>
      <c r="Y1025" s="162" t="n">
        <v>1</v>
      </c>
      <c r="Z1025" s="162" t="n">
        <v>1</v>
      </c>
      <c r="AA1025" s="162" t="n">
        <v>1</v>
      </c>
      <c r="AB1025" s="162" t="n">
        <v>1</v>
      </c>
      <c r="AC1025" s="162" t="n">
        <v>1</v>
      </c>
      <c r="AD1025" s="162" t="n">
        <v>1</v>
      </c>
      <c r="AE1025" s="162" t="n">
        <v>1</v>
      </c>
      <c r="AF1025" s="162" t="n">
        <v>1</v>
      </c>
      <c r="AG1025" s="162" t="n">
        <v>1</v>
      </c>
      <c r="AH1025" s="162" t="n">
        <v>1</v>
      </c>
      <c r="AI1025" s="162" t="n">
        <v>1</v>
      </c>
      <c r="AJ1025" s="162" t="n">
        <v>1</v>
      </c>
      <c r="AK1025" s="162" t="n">
        <v>1</v>
      </c>
      <c r="AL1025" s="162" t="n">
        <v>1</v>
      </c>
      <c r="AM1025" s="162" t="n">
        <v>1</v>
      </c>
      <c r="AN1025" s="162" t="n">
        <v>1</v>
      </c>
      <c r="AO1025" s="162" t="n">
        <v>1</v>
      </c>
      <c r="AP1025" s="162" t="n">
        <v>1</v>
      </c>
      <c r="AQ1025" s="162" t="n">
        <v>1</v>
      </c>
      <c r="AR1025" s="162" t="n">
        <v>1</v>
      </c>
      <c r="AS1025" s="162" t="n">
        <v>1</v>
      </c>
      <c r="AT1025" s="162" t="n">
        <v>1</v>
      </c>
      <c r="AU1025" s="162" t="n">
        <v>1</v>
      </c>
      <c r="AV1025" s="162" t="n">
        <v>1</v>
      </c>
      <c r="AW1025" s="162" t="n">
        <v>1</v>
      </c>
      <c r="AX1025" s="162" t="n">
        <v>1</v>
      </c>
      <c r="AY1025" s="162" t="n">
        <v>1</v>
      </c>
      <c r="AZ1025" s="162" t="n">
        <v>1</v>
      </c>
      <c r="BA1025" s="162" t="n">
        <v>1</v>
      </c>
      <c r="BB1025" s="162" t="n">
        <v>1</v>
      </c>
      <c r="BC1025" s="162" t="n">
        <v>1</v>
      </c>
      <c r="BD1025" s="162" t="n">
        <v>1</v>
      </c>
      <c r="BE1025" s="162" t="n">
        <v>1</v>
      </c>
      <c r="BF1025" s="162" t="n">
        <v>1</v>
      </c>
      <c r="BG1025" s="162" t="n">
        <v>1</v>
      </c>
      <c r="BH1025" s="162" t="n">
        <v>1</v>
      </c>
      <c r="BI1025" s="162" t="n">
        <v>1</v>
      </c>
      <c r="BJ1025" s="162" t="n">
        <v>1</v>
      </c>
      <c r="BK1025" s="162" t="n">
        <v>1</v>
      </c>
      <c r="BL1025" s="162" t="n">
        <v>1</v>
      </c>
      <c r="BM1025" s="162" t="n">
        <v>1</v>
      </c>
      <c r="BN1025" s="162" t="n">
        <v>1</v>
      </c>
      <c r="BO1025" s="162" t="n">
        <v>1</v>
      </c>
      <c r="BP1025" s="162" t="n">
        <v>1</v>
      </c>
      <c r="BQ1025" s="162" t="n">
        <v>1</v>
      </c>
      <c r="BR1025" s="162" t="n">
        <v>1</v>
      </c>
      <c r="BS1025" s="162" t="n">
        <v>1</v>
      </c>
      <c r="BT1025" s="162" t="n">
        <v>1</v>
      </c>
      <c r="BU1025" s="162" t="n">
        <v>1</v>
      </c>
      <c r="BV1025" s="162" t="n">
        <v>1</v>
      </c>
      <c r="BW1025" s="162" t="n">
        <v>1</v>
      </c>
      <c r="BX1025" s="162" t="n">
        <v>1</v>
      </c>
      <c r="BY1025" s="162" t="n">
        <v>1</v>
      </c>
      <c r="BZ1025" s="162" t="n">
        <v>1</v>
      </c>
      <c r="CA1025" s="162" t="n">
        <v>1</v>
      </c>
      <c r="CB1025" s="162" t="n">
        <v>1</v>
      </c>
      <c r="CC1025" s="162" t="n">
        <v>1</v>
      </c>
      <c r="CD1025" s="162" t="n">
        <v>1</v>
      </c>
      <c r="CE1025" s="162" t="n">
        <v>1</v>
      </c>
      <c r="CF1025" s="162" t="n">
        <v>1</v>
      </c>
      <c r="CG1025" s="162" t="n">
        <v>1</v>
      </c>
      <c r="CH1025" s="162" t="n">
        <v>1</v>
      </c>
      <c r="CI1025" s="162" t="n">
        <v>1</v>
      </c>
      <c r="CJ1025" s="162" t="n">
        <v>1</v>
      </c>
      <c r="CK1025" s="162" t="n">
        <v>1</v>
      </c>
      <c r="CL1025" s="162" t="n">
        <v>1</v>
      </c>
      <c r="CM1025" s="162" t="n">
        <v>1</v>
      </c>
      <c r="CN1025" s="162" t="n">
        <v>1</v>
      </c>
      <c r="CO1025" s="162" t="n">
        <v>1</v>
      </c>
      <c r="CP1025" s="162" t="n">
        <v>1</v>
      </c>
      <c r="CQ1025" s="162" t="n">
        <v>1</v>
      </c>
      <c r="CR1025" s="162" t="n">
        <v>1</v>
      </c>
      <c r="CS1025" s="162" t="n">
        <v>1</v>
      </c>
      <c r="CT1025" s="162" t="n">
        <v>1</v>
      </c>
      <c r="CU1025" s="162" t="n">
        <v>1</v>
      </c>
      <c r="CV1025" s="162" t="n">
        <v>1</v>
      </c>
      <c r="CW1025" s="162" t="n">
        <v>1</v>
      </c>
      <c r="CX1025" s="162" t="n">
        <v>1</v>
      </c>
      <c r="CY1025" s="162" t="n">
        <v>1</v>
      </c>
      <c r="CZ1025" s="162" t="n">
        <v>1</v>
      </c>
      <c r="DA1025" s="162" t="n">
        <v>1</v>
      </c>
      <c r="DB1025" s="162" t="n">
        <v>1</v>
      </c>
      <c r="DC1025" s="162" t="n">
        <v>1</v>
      </c>
      <c r="DD1025" s="162" t="n">
        <v>1</v>
      </c>
      <c r="DE1025" s="162" t="n">
        <v>1</v>
      </c>
      <c r="DF1025" s="162" t="n">
        <v>1</v>
      </c>
      <c r="DG1025" s="162" t="n">
        <v>1</v>
      </c>
      <c r="DH1025" s="162" t="n">
        <v>1</v>
      </c>
      <c r="DI1025" s="162" t="n">
        <v>1</v>
      </c>
      <c r="DJ1025" s="162" t="n">
        <v>1</v>
      </c>
      <c r="DK1025" s="162" t="n">
        <v>1</v>
      </c>
      <c r="DL1025" s="162" t="n">
        <v>1</v>
      </c>
      <c r="DM1025" s="162" t="n">
        <v>1</v>
      </c>
      <c r="DN1025" s="162" t="n">
        <v>1</v>
      </c>
      <c r="DO1025" s="162" t="n">
        <v>1</v>
      </c>
      <c r="DP1025" s="162" t="n">
        <v>1</v>
      </c>
      <c r="DQ1025" s="162" t="n">
        <v>1</v>
      </c>
      <c r="DR1025" s="162" t="n">
        <v>1</v>
      </c>
      <c r="DS1025" s="162" t="n">
        <v>1</v>
      </c>
      <c r="DT1025" s="162" t="n">
        <v>1</v>
      </c>
      <c r="DU1025" s="162" t="n">
        <v>1</v>
      </c>
      <c r="DV1025" s="162" t="n">
        <v>1</v>
      </c>
      <c r="DW1025" s="162" t="n">
        <v>1</v>
      </c>
      <c r="DX1025" s="162" t="n">
        <v>1</v>
      </c>
      <c r="DY1025" s="162" t="n">
        <v>1</v>
      </c>
      <c r="DZ1025" s="162" t="n">
        <v>1</v>
      </c>
      <c r="EA1025" s="162" t="n">
        <v>1</v>
      </c>
      <c r="EB1025" s="162" t="n">
        <v>1</v>
      </c>
      <c r="EC1025" s="162" t="n">
        <v>1</v>
      </c>
      <c r="ED1025" s="162" t="n">
        <v>1</v>
      </c>
      <c r="EE1025" s="162" t="n">
        <v>1</v>
      </c>
      <c r="EF1025" s="162" t="n">
        <v>1</v>
      </c>
      <c r="EG1025" s="162" t="n">
        <v>1</v>
      </c>
      <c r="EH1025" s="162" t="n">
        <v>1</v>
      </c>
      <c r="EI1025" s="162" t="n">
        <v>1</v>
      </c>
      <c r="EJ1025" s="162" t="n">
        <v>1</v>
      </c>
      <c r="EK1025" s="162" t="n">
        <v>1</v>
      </c>
      <c r="EL1025" s="162" t="n">
        <v>1</v>
      </c>
      <c r="EM1025" s="162" t="n">
        <v>1</v>
      </c>
      <c r="EN1025" s="162" t="n">
        <v>1</v>
      </c>
      <c r="EO1025" s="162" t="n">
        <v>1</v>
      </c>
      <c r="EP1025" s="162" t="n">
        <v>1</v>
      </c>
      <c r="EQ1025" s="162" t="n">
        <v>1</v>
      </c>
      <c r="ER1025" s="162" t="n">
        <v>1</v>
      </c>
      <c r="ES1025" s="162" t="n">
        <v>1</v>
      </c>
      <c r="ET1025" s="162" t="n">
        <v>1</v>
      </c>
      <c r="EU1025" s="162" t="n">
        <v>1</v>
      </c>
      <c r="EV1025" s="162" t="n">
        <v>1</v>
      </c>
      <c r="EW1025" s="162" t="n">
        <v>1</v>
      </c>
      <c r="EX1025" s="162" t="n">
        <v>1</v>
      </c>
      <c r="EY1025" s="162" t="n">
        <v>1</v>
      </c>
      <c r="EZ1025" s="162" t="n">
        <v>1</v>
      </c>
      <c r="FA1025" s="162" t="n">
        <v>1</v>
      </c>
      <c r="FB1025" s="162" t="n">
        <v>1</v>
      </c>
      <c r="FC1025" s="162" t="n">
        <v>1</v>
      </c>
      <c r="FD1025" s="162" t="n">
        <v>1</v>
      </c>
      <c r="FE1025" s="162" t="n">
        <v>1</v>
      </c>
      <c r="FF1025" s="162" t="n">
        <v>1</v>
      </c>
      <c r="FG1025" s="162" t="n">
        <v>1</v>
      </c>
      <c r="FH1025" s="162" t="n">
        <v>1</v>
      </c>
      <c r="FI1025" s="162" t="n">
        <v>1</v>
      </c>
      <c r="FJ1025" s="162" t="n">
        <v>1</v>
      </c>
      <c r="FK1025" s="162" t="n">
        <v>1</v>
      </c>
      <c r="FL1025" s="162" t="n">
        <v>1</v>
      </c>
      <c r="FM1025" s="162" t="n">
        <v>1</v>
      </c>
      <c r="FN1025" s="162" t="n">
        <v>1</v>
      </c>
      <c r="FO1025" s="162" t="n">
        <v>1</v>
      </c>
      <c r="FP1025" s="162" t="n">
        <v>1</v>
      </c>
      <c r="FQ1025" s="162" t="n">
        <v>1</v>
      </c>
      <c r="FR1025" s="162" t="n">
        <v>1</v>
      </c>
      <c r="FS1025" s="162" t="n">
        <v>1</v>
      </c>
      <c r="FT1025" s="162" t="n">
        <v>1</v>
      </c>
      <c r="FU1025" s="162" t="n">
        <v>1</v>
      </c>
      <c r="FV1025" s="162" t="n">
        <v>1</v>
      </c>
      <c r="FW1025" s="162" t="n">
        <v>1</v>
      </c>
      <c r="FX1025" s="162" t="n">
        <v>1</v>
      </c>
      <c r="FY1025" s="162" t="n">
        <v>1</v>
      </c>
      <c r="FZ1025" s="162" t="n">
        <v>1</v>
      </c>
      <c r="GA1025" s="162" t="n">
        <v>1</v>
      </c>
      <c r="GB1025" s="162" t="n">
        <v>1</v>
      </c>
      <c r="GC1025" s="162" t="n">
        <v>1</v>
      </c>
      <c r="GD1025" s="162" t="n">
        <v>1</v>
      </c>
      <c r="GE1025" s="162" t="n">
        <v>1</v>
      </c>
      <c r="GF1025" s="162" t="n">
        <v>1</v>
      </c>
      <c r="GG1025" s="162" t="n">
        <v>1</v>
      </c>
      <c r="GH1025" s="162" t="n">
        <v>1</v>
      </c>
      <c r="GI1025" s="162" t="n">
        <v>1</v>
      </c>
      <c r="GJ1025" s="162" t="n">
        <v>1</v>
      </c>
      <c r="GK1025" s="162" t="n">
        <v>1</v>
      </c>
      <c r="GL1025" s="162" t="n">
        <v>1</v>
      </c>
      <c r="GM1025" s="162" t="n">
        <v>1</v>
      </c>
      <c r="GN1025" s="162" t="n">
        <v>1</v>
      </c>
      <c r="GO1025" s="162" t="n">
        <v>1</v>
      </c>
      <c r="GP1025" s="162" t="n">
        <v>1</v>
      </c>
      <c r="GQ1025" s="162" t="n">
        <v>1</v>
      </c>
      <c r="GR1025" s="162" t="n">
        <v>1</v>
      </c>
      <c r="GS1025" s="162" t="n">
        <v>1</v>
      </c>
      <c r="GT1025" s="162" t="n">
        <v>1</v>
      </c>
      <c r="GU1025" s="162" t="n">
        <v>1</v>
      </c>
      <c r="GV1025" s="162" t="n">
        <v>1</v>
      </c>
      <c r="GW1025" s="162" t="n">
        <v>1</v>
      </c>
      <c r="GX1025" s="162" t="n">
        <v>1</v>
      </c>
      <c r="GY1025" s="162" t="n">
        <v>1</v>
      </c>
      <c r="GZ1025" s="162" t="n">
        <v>1</v>
      </c>
      <c r="HA1025" s="162" t="n">
        <v>1</v>
      </c>
    </row>
    <row r="1026" customFormat="false" ht="15" hidden="false" customHeight="true" outlineLevel="0" collapsed="false">
      <c r="A1026" s="267" t="s">
        <v>631</v>
      </c>
      <c r="B1026" s="268"/>
      <c r="C1026" s="268"/>
      <c r="D1026" s="268"/>
      <c r="E1026" s="269"/>
      <c r="F1026" s="19" t="s">
        <v>670</v>
      </c>
      <c r="G1026" s="269" t="s">
        <v>12</v>
      </c>
      <c r="J1026" s="162" t="n">
        <v>1</v>
      </c>
      <c r="K1026" s="162" t="n">
        <v>1</v>
      </c>
      <c r="L1026" s="162" t="n">
        <v>1</v>
      </c>
      <c r="M1026" s="162" t="n">
        <v>1</v>
      </c>
      <c r="N1026" s="162" t="n">
        <v>1</v>
      </c>
      <c r="O1026" s="162" t="n">
        <v>1</v>
      </c>
      <c r="P1026" s="162" t="n">
        <v>1</v>
      </c>
      <c r="Q1026" s="162" t="n">
        <v>1</v>
      </c>
      <c r="R1026" s="162" t="n">
        <v>1</v>
      </c>
      <c r="S1026" s="162" t="n">
        <v>1</v>
      </c>
      <c r="T1026" s="162" t="n">
        <v>1</v>
      </c>
      <c r="U1026" s="162" t="n">
        <v>1</v>
      </c>
      <c r="V1026" s="162" t="n">
        <v>1</v>
      </c>
      <c r="W1026" s="162" t="n">
        <v>1</v>
      </c>
      <c r="X1026" s="162" t="n">
        <v>1</v>
      </c>
      <c r="Y1026" s="162" t="n">
        <v>1</v>
      </c>
      <c r="Z1026" s="162" t="n">
        <v>1</v>
      </c>
      <c r="AA1026" s="162" t="n">
        <v>1</v>
      </c>
      <c r="AB1026" s="162" t="n">
        <v>1</v>
      </c>
      <c r="AC1026" s="162" t="n">
        <v>1</v>
      </c>
      <c r="AD1026" s="162" t="n">
        <v>1</v>
      </c>
      <c r="AE1026" s="162" t="n">
        <v>1</v>
      </c>
      <c r="AF1026" s="162" t="n">
        <v>1</v>
      </c>
      <c r="AG1026" s="162" t="n">
        <v>1</v>
      </c>
      <c r="AH1026" s="162" t="n">
        <v>1</v>
      </c>
      <c r="AI1026" s="162" t="n">
        <v>1</v>
      </c>
      <c r="AJ1026" s="162" t="n">
        <v>1</v>
      </c>
      <c r="AK1026" s="162" t="n">
        <v>1</v>
      </c>
      <c r="AL1026" s="162" t="n">
        <v>1</v>
      </c>
      <c r="AM1026" s="162" t="n">
        <v>1</v>
      </c>
      <c r="AN1026" s="162" t="n">
        <v>1</v>
      </c>
      <c r="AO1026" s="162" t="n">
        <v>1</v>
      </c>
      <c r="AP1026" s="162" t="n">
        <v>1</v>
      </c>
      <c r="AQ1026" s="162" t="n">
        <v>1</v>
      </c>
      <c r="AR1026" s="162" t="n">
        <v>1</v>
      </c>
      <c r="AS1026" s="162" t="n">
        <v>1</v>
      </c>
      <c r="AT1026" s="162" t="n">
        <v>1</v>
      </c>
      <c r="AU1026" s="162" t="n">
        <v>1</v>
      </c>
      <c r="AV1026" s="162" t="n">
        <v>1</v>
      </c>
      <c r="AW1026" s="162" t="n">
        <v>1</v>
      </c>
      <c r="AX1026" s="162" t="n">
        <v>1</v>
      </c>
      <c r="AY1026" s="162" t="n">
        <v>1</v>
      </c>
      <c r="AZ1026" s="162" t="n">
        <v>1</v>
      </c>
      <c r="BA1026" s="162" t="n">
        <v>1</v>
      </c>
      <c r="BB1026" s="162" t="n">
        <v>1</v>
      </c>
      <c r="BC1026" s="162" t="n">
        <v>1</v>
      </c>
      <c r="BD1026" s="162" t="n">
        <v>1</v>
      </c>
      <c r="BE1026" s="162" t="n">
        <v>1</v>
      </c>
      <c r="BF1026" s="162" t="n">
        <v>1</v>
      </c>
      <c r="BG1026" s="162" t="n">
        <v>1</v>
      </c>
      <c r="BH1026" s="162" t="n">
        <v>1</v>
      </c>
      <c r="BI1026" s="162" t="n">
        <v>1</v>
      </c>
      <c r="BJ1026" s="162" t="n">
        <v>1</v>
      </c>
      <c r="BK1026" s="162" t="n">
        <v>1</v>
      </c>
      <c r="BL1026" s="162" t="n">
        <v>1</v>
      </c>
      <c r="BM1026" s="162" t="n">
        <v>1</v>
      </c>
      <c r="BN1026" s="162" t="n">
        <v>1</v>
      </c>
      <c r="BO1026" s="162" t="n">
        <v>1</v>
      </c>
      <c r="BP1026" s="162" t="n">
        <v>1</v>
      </c>
      <c r="BQ1026" s="162" t="n">
        <v>1</v>
      </c>
      <c r="BR1026" s="162" t="n">
        <v>1</v>
      </c>
      <c r="BS1026" s="162" t="n">
        <v>1</v>
      </c>
      <c r="BT1026" s="162" t="n">
        <v>1</v>
      </c>
      <c r="BU1026" s="162" t="n">
        <v>1</v>
      </c>
      <c r="BV1026" s="162" t="n">
        <v>1</v>
      </c>
      <c r="BW1026" s="162" t="n">
        <v>1</v>
      </c>
      <c r="BX1026" s="162" t="n">
        <v>1</v>
      </c>
      <c r="BY1026" s="162" t="n">
        <v>1</v>
      </c>
      <c r="BZ1026" s="162" t="n">
        <v>1</v>
      </c>
      <c r="CA1026" s="162" t="n">
        <v>1</v>
      </c>
      <c r="CB1026" s="162" t="n">
        <v>1</v>
      </c>
      <c r="CC1026" s="162" t="n">
        <v>1</v>
      </c>
      <c r="CD1026" s="162" t="n">
        <v>1</v>
      </c>
      <c r="CE1026" s="162" t="n">
        <v>1</v>
      </c>
      <c r="CF1026" s="162" t="n">
        <v>1</v>
      </c>
      <c r="CG1026" s="162" t="n">
        <v>1</v>
      </c>
      <c r="CH1026" s="162" t="n">
        <v>1</v>
      </c>
      <c r="CI1026" s="162" t="n">
        <v>1</v>
      </c>
      <c r="CJ1026" s="162" t="n">
        <v>1</v>
      </c>
      <c r="CK1026" s="162" t="n">
        <v>1</v>
      </c>
      <c r="CL1026" s="162" t="n">
        <v>1</v>
      </c>
      <c r="CM1026" s="162" t="n">
        <v>1</v>
      </c>
      <c r="CN1026" s="162" t="n">
        <v>1</v>
      </c>
      <c r="CO1026" s="162" t="n">
        <v>1</v>
      </c>
      <c r="CP1026" s="162" t="n">
        <v>1</v>
      </c>
      <c r="CQ1026" s="162" t="n">
        <v>1</v>
      </c>
      <c r="CR1026" s="162" t="n">
        <v>1</v>
      </c>
      <c r="CS1026" s="162" t="n">
        <v>1</v>
      </c>
      <c r="CT1026" s="162" t="n">
        <v>1</v>
      </c>
      <c r="CU1026" s="162" t="n">
        <v>1</v>
      </c>
      <c r="CV1026" s="162" t="n">
        <v>1</v>
      </c>
      <c r="CW1026" s="162" t="n">
        <v>1</v>
      </c>
      <c r="CX1026" s="162" t="n">
        <v>1</v>
      </c>
      <c r="CY1026" s="162" t="n">
        <v>1</v>
      </c>
      <c r="CZ1026" s="162" t="n">
        <v>1</v>
      </c>
      <c r="DA1026" s="162" t="n">
        <v>1</v>
      </c>
      <c r="DB1026" s="162" t="n">
        <v>1</v>
      </c>
      <c r="DC1026" s="162" t="n">
        <v>1</v>
      </c>
      <c r="DD1026" s="162" t="n">
        <v>1</v>
      </c>
      <c r="DE1026" s="162" t="n">
        <v>1</v>
      </c>
      <c r="DF1026" s="162" t="n">
        <v>1</v>
      </c>
      <c r="DG1026" s="162" t="n">
        <v>1</v>
      </c>
      <c r="DH1026" s="162" t="n">
        <v>1</v>
      </c>
      <c r="DI1026" s="162" t="n">
        <v>1</v>
      </c>
      <c r="DJ1026" s="162" t="n">
        <v>1</v>
      </c>
      <c r="DK1026" s="162" t="n">
        <v>1</v>
      </c>
      <c r="DL1026" s="162" t="n">
        <v>1</v>
      </c>
      <c r="DM1026" s="162" t="n">
        <v>1</v>
      </c>
      <c r="DN1026" s="162" t="n">
        <v>1</v>
      </c>
      <c r="DO1026" s="162" t="n">
        <v>1</v>
      </c>
      <c r="DP1026" s="162" t="n">
        <v>1</v>
      </c>
      <c r="DQ1026" s="162" t="n">
        <v>1</v>
      </c>
      <c r="DR1026" s="162" t="n">
        <v>1</v>
      </c>
      <c r="DS1026" s="162" t="n">
        <v>1</v>
      </c>
      <c r="DT1026" s="162" t="n">
        <v>1</v>
      </c>
      <c r="DU1026" s="162" t="n">
        <v>1</v>
      </c>
      <c r="DV1026" s="162" t="n">
        <v>1</v>
      </c>
      <c r="DW1026" s="162" t="n">
        <v>1</v>
      </c>
      <c r="DX1026" s="162" t="n">
        <v>1</v>
      </c>
      <c r="DY1026" s="162" t="n">
        <v>1</v>
      </c>
      <c r="DZ1026" s="162" t="n">
        <v>1</v>
      </c>
      <c r="EA1026" s="162" t="n">
        <v>1</v>
      </c>
      <c r="EB1026" s="162" t="n">
        <v>1</v>
      </c>
      <c r="EC1026" s="162" t="n">
        <v>1</v>
      </c>
      <c r="ED1026" s="162" t="n">
        <v>1</v>
      </c>
      <c r="EE1026" s="162" t="n">
        <v>1</v>
      </c>
      <c r="EF1026" s="162" t="n">
        <v>1</v>
      </c>
      <c r="EG1026" s="162" t="n">
        <v>1</v>
      </c>
      <c r="EH1026" s="162" t="n">
        <v>1</v>
      </c>
      <c r="EI1026" s="162" t="n">
        <v>1</v>
      </c>
      <c r="EJ1026" s="162" t="n">
        <v>1</v>
      </c>
      <c r="EK1026" s="162" t="n">
        <v>1</v>
      </c>
      <c r="EL1026" s="162" t="n">
        <v>1</v>
      </c>
      <c r="EM1026" s="162" t="n">
        <v>1</v>
      </c>
      <c r="EN1026" s="162" t="n">
        <v>1</v>
      </c>
      <c r="EO1026" s="162" t="n">
        <v>1</v>
      </c>
      <c r="EP1026" s="162" t="n">
        <v>1</v>
      </c>
      <c r="EQ1026" s="162" t="n">
        <v>1</v>
      </c>
      <c r="ER1026" s="162" t="n">
        <v>1</v>
      </c>
      <c r="ES1026" s="162" t="n">
        <v>1</v>
      </c>
      <c r="ET1026" s="162" t="n">
        <v>1</v>
      </c>
      <c r="EU1026" s="162" t="n">
        <v>1</v>
      </c>
      <c r="EV1026" s="162" t="n">
        <v>1</v>
      </c>
      <c r="EW1026" s="162" t="n">
        <v>1</v>
      </c>
      <c r="EX1026" s="162" t="n">
        <v>1</v>
      </c>
      <c r="EY1026" s="162" t="n">
        <v>1</v>
      </c>
      <c r="EZ1026" s="162" t="n">
        <v>1</v>
      </c>
      <c r="FA1026" s="162" t="n">
        <v>1</v>
      </c>
      <c r="FB1026" s="162" t="n">
        <v>1</v>
      </c>
      <c r="FC1026" s="162" t="n">
        <v>1</v>
      </c>
      <c r="FD1026" s="162" t="n">
        <v>1</v>
      </c>
      <c r="FE1026" s="162" t="n">
        <v>1</v>
      </c>
      <c r="FF1026" s="162" t="n">
        <v>1</v>
      </c>
      <c r="FG1026" s="162" t="n">
        <v>1</v>
      </c>
      <c r="FH1026" s="162" t="n">
        <v>1</v>
      </c>
      <c r="FI1026" s="162" t="n">
        <v>1</v>
      </c>
      <c r="FJ1026" s="162" t="n">
        <v>1</v>
      </c>
      <c r="FK1026" s="162" t="n">
        <v>1</v>
      </c>
      <c r="FL1026" s="162" t="n">
        <v>1</v>
      </c>
      <c r="FM1026" s="162" t="n">
        <v>1</v>
      </c>
      <c r="FN1026" s="162" t="n">
        <v>1</v>
      </c>
      <c r="FO1026" s="162" t="n">
        <v>1</v>
      </c>
      <c r="FP1026" s="162" t="n">
        <v>1</v>
      </c>
      <c r="FQ1026" s="162" t="n">
        <v>1</v>
      </c>
      <c r="FR1026" s="162" t="n">
        <v>1</v>
      </c>
      <c r="FS1026" s="162" t="n">
        <v>1</v>
      </c>
      <c r="FT1026" s="162" t="n">
        <v>1</v>
      </c>
      <c r="FU1026" s="162" t="n">
        <v>1</v>
      </c>
      <c r="FV1026" s="162" t="n">
        <v>1</v>
      </c>
      <c r="FW1026" s="162" t="n">
        <v>1</v>
      </c>
      <c r="FX1026" s="162" t="n">
        <v>1</v>
      </c>
      <c r="FY1026" s="162" t="n">
        <v>1</v>
      </c>
      <c r="FZ1026" s="162" t="n">
        <v>1</v>
      </c>
      <c r="GA1026" s="162" t="n">
        <v>1</v>
      </c>
      <c r="GB1026" s="162" t="n">
        <v>1</v>
      </c>
      <c r="GC1026" s="162" t="n">
        <v>1</v>
      </c>
      <c r="GD1026" s="162" t="n">
        <v>1</v>
      </c>
      <c r="GE1026" s="162" t="n">
        <v>1</v>
      </c>
      <c r="GF1026" s="162" t="n">
        <v>1</v>
      </c>
      <c r="GG1026" s="162" t="n">
        <v>1</v>
      </c>
      <c r="GH1026" s="162" t="n">
        <v>1</v>
      </c>
      <c r="GI1026" s="162" t="n">
        <v>1</v>
      </c>
      <c r="GJ1026" s="162" t="n">
        <v>1</v>
      </c>
      <c r="GK1026" s="162" t="n">
        <v>1</v>
      </c>
      <c r="GL1026" s="162" t="n">
        <v>1</v>
      </c>
      <c r="GM1026" s="162" t="n">
        <v>1</v>
      </c>
      <c r="GN1026" s="162" t="n">
        <v>1</v>
      </c>
      <c r="GO1026" s="162" t="n">
        <v>1</v>
      </c>
      <c r="GP1026" s="162" t="n">
        <v>1</v>
      </c>
      <c r="GQ1026" s="162" t="n">
        <v>1</v>
      </c>
      <c r="GR1026" s="162" t="n">
        <v>1</v>
      </c>
      <c r="GS1026" s="162" t="n">
        <v>1</v>
      </c>
      <c r="GT1026" s="162" t="n">
        <v>1</v>
      </c>
      <c r="GU1026" s="162" t="n">
        <v>1</v>
      </c>
      <c r="GV1026" s="162" t="n">
        <v>1</v>
      </c>
      <c r="GW1026" s="162" t="n">
        <v>1</v>
      </c>
      <c r="GX1026" s="162" t="n">
        <v>1</v>
      </c>
      <c r="GY1026" s="162" t="n">
        <v>1</v>
      </c>
      <c r="GZ1026" s="162" t="n">
        <v>1</v>
      </c>
      <c r="HA1026" s="162" t="n">
        <v>1</v>
      </c>
    </row>
    <row r="1027" customFormat="false" ht="15" hidden="false" customHeight="true" outlineLevel="0" collapsed="false">
      <c r="A1027" s="267"/>
      <c r="B1027" s="268"/>
      <c r="C1027" s="268"/>
      <c r="D1027" s="268"/>
      <c r="E1027" s="269"/>
      <c r="F1027" s="19"/>
      <c r="G1027" s="269"/>
      <c r="EA1027" s="275"/>
    </row>
    <row r="1028" customFormat="false" ht="15" hidden="false" customHeight="false" outlineLevel="0" collapsed="false">
      <c r="A1028" s="267" t="s">
        <v>631</v>
      </c>
      <c r="B1028" s="268"/>
      <c r="C1028" s="268"/>
      <c r="D1028" s="268"/>
      <c r="E1028" s="269"/>
      <c r="F1028" s="19" t="s">
        <v>671</v>
      </c>
      <c r="EA1028" s="275"/>
    </row>
    <row r="1029" customFormat="false" ht="15" hidden="false" customHeight="false" outlineLevel="0" collapsed="false">
      <c r="A1029" s="267" t="s">
        <v>631</v>
      </c>
      <c r="B1029" s="268"/>
      <c r="C1029" s="268"/>
      <c r="D1029" s="268"/>
      <c r="E1029" s="269"/>
      <c r="F1029" s="19" t="s">
        <v>672</v>
      </c>
      <c r="EA1029" s="275"/>
    </row>
    <row r="1030" customFormat="false" ht="15" hidden="false" customHeight="false" outlineLevel="0" collapsed="false">
      <c r="A1030" s="267" t="s">
        <v>631</v>
      </c>
      <c r="B1030" s="268"/>
      <c r="C1030" s="268"/>
      <c r="D1030" s="268"/>
      <c r="E1030" s="269"/>
      <c r="F1030" s="19" t="s">
        <v>673</v>
      </c>
      <c r="EA1030" s="275"/>
    </row>
    <row r="1031" customFormat="false" ht="15" hidden="false" customHeight="false" outlineLevel="0" collapsed="false">
      <c r="A1031" s="267" t="s">
        <v>631</v>
      </c>
      <c r="B1031" s="268"/>
      <c r="C1031" s="268"/>
      <c r="D1031" s="268"/>
      <c r="E1031" s="269"/>
      <c r="F1031" s="19" t="s">
        <v>674</v>
      </c>
      <c r="EA1031" s="275"/>
    </row>
    <row r="1032" customFormat="false" ht="15" hidden="false" customHeight="false" outlineLevel="0" collapsed="false">
      <c r="A1032" s="267" t="s">
        <v>631</v>
      </c>
      <c r="B1032" s="268"/>
      <c r="C1032" s="268"/>
      <c r="D1032" s="268"/>
      <c r="E1032" s="269"/>
      <c r="F1032" s="19" t="s">
        <v>675</v>
      </c>
      <c r="EA1032" s="275"/>
    </row>
    <row r="1033" customFormat="false" ht="15" hidden="false" customHeight="false" outlineLevel="0" collapsed="false">
      <c r="A1033" s="267" t="s">
        <v>631</v>
      </c>
      <c r="B1033" s="268"/>
      <c r="C1033" s="268"/>
      <c r="D1033" s="268"/>
      <c r="E1033" s="269"/>
      <c r="F1033" s="19" t="s">
        <v>676</v>
      </c>
      <c r="EA1033" s="275"/>
    </row>
    <row r="1034" customFormat="false" ht="15" hidden="false" customHeight="false" outlineLevel="0" collapsed="false">
      <c r="A1034" s="267" t="s">
        <v>631</v>
      </c>
      <c r="B1034" s="268"/>
      <c r="C1034" s="268"/>
      <c r="D1034" s="268"/>
      <c r="E1034" s="269"/>
      <c r="F1034" s="19" t="s">
        <v>677</v>
      </c>
      <c r="EA1034" s="275"/>
    </row>
    <row r="1035" customFormat="false" ht="15" hidden="false" customHeight="false" outlineLevel="0" collapsed="false">
      <c r="A1035" s="267" t="s">
        <v>631</v>
      </c>
      <c r="B1035" s="268"/>
      <c r="C1035" s="268"/>
      <c r="D1035" s="268"/>
      <c r="E1035" s="269"/>
      <c r="F1035" s="19" t="s">
        <v>678</v>
      </c>
      <c r="EA1035" s="275"/>
    </row>
    <row r="1036" customFormat="false" ht="15" hidden="false" customHeight="false" outlineLevel="0" collapsed="false">
      <c r="A1036" s="267" t="s">
        <v>631</v>
      </c>
      <c r="B1036" s="268"/>
      <c r="C1036" s="268"/>
      <c r="D1036" s="268"/>
      <c r="E1036" s="269"/>
      <c r="F1036" s="19" t="s">
        <v>679</v>
      </c>
      <c r="EA1036" s="275"/>
    </row>
    <row r="1037" customFormat="false" ht="15" hidden="false" customHeight="false" outlineLevel="0" collapsed="false">
      <c r="A1037" s="267" t="s">
        <v>631</v>
      </c>
      <c r="B1037" s="268"/>
      <c r="C1037" s="268"/>
      <c r="D1037" s="268"/>
      <c r="E1037" s="269"/>
      <c r="F1037" s="19" t="s">
        <v>680</v>
      </c>
      <c r="EA1037" s="275"/>
    </row>
    <row r="1038" customFormat="false" ht="15" hidden="false" customHeight="false" outlineLevel="0" collapsed="false">
      <c r="A1038" s="267" t="s">
        <v>631</v>
      </c>
      <c r="B1038" s="268"/>
      <c r="C1038" s="268"/>
      <c r="D1038" s="268"/>
      <c r="E1038" s="269"/>
      <c r="F1038" s="19" t="s">
        <v>681</v>
      </c>
      <c r="EA1038" s="275"/>
    </row>
    <row r="1039" customFormat="false" ht="15" hidden="false" customHeight="false" outlineLevel="0" collapsed="false">
      <c r="A1039" s="267" t="s">
        <v>631</v>
      </c>
      <c r="B1039" s="268"/>
      <c r="C1039" s="268"/>
      <c r="D1039" s="268"/>
      <c r="E1039" s="269"/>
      <c r="F1039" s="19" t="s">
        <v>682</v>
      </c>
      <c r="EA1039" s="275"/>
    </row>
    <row r="1040" customFormat="false" ht="15" hidden="false" customHeight="false" outlineLevel="0" collapsed="false">
      <c r="A1040" s="267" t="s">
        <v>631</v>
      </c>
      <c r="B1040" s="268"/>
      <c r="C1040" s="268"/>
      <c r="D1040" s="268"/>
      <c r="E1040" s="269"/>
      <c r="F1040" s="19" t="s">
        <v>683</v>
      </c>
      <c r="EA1040" s="275"/>
    </row>
    <row r="1041" customFormat="false" ht="15" hidden="false" customHeight="false" outlineLevel="0" collapsed="false">
      <c r="A1041" s="267" t="s">
        <v>631</v>
      </c>
      <c r="B1041" s="268"/>
      <c r="C1041" s="268"/>
      <c r="D1041" s="268"/>
      <c r="E1041" s="269"/>
      <c r="F1041" s="19" t="s">
        <v>684</v>
      </c>
      <c r="EA1041" s="275"/>
    </row>
    <row r="1042" customFormat="false" ht="15" hidden="false" customHeight="false" outlineLevel="0" collapsed="false">
      <c r="A1042" s="267" t="s">
        <v>631</v>
      </c>
      <c r="B1042" s="268"/>
      <c r="C1042" s="268"/>
      <c r="D1042" s="268"/>
      <c r="E1042" s="269"/>
      <c r="F1042" s="19" t="s">
        <v>685</v>
      </c>
      <c r="EA1042" s="275"/>
    </row>
    <row r="1043" customFormat="false" ht="15" hidden="false" customHeight="false" outlineLevel="0" collapsed="false">
      <c r="A1043" s="267" t="s">
        <v>631</v>
      </c>
      <c r="B1043" s="268"/>
      <c r="C1043" s="268"/>
      <c r="D1043" s="268"/>
      <c r="E1043" s="269"/>
      <c r="F1043" s="19" t="s">
        <v>686</v>
      </c>
      <c r="EA1043" s="275"/>
    </row>
    <row r="1044" customFormat="false" ht="15" hidden="false" customHeight="false" outlineLevel="0" collapsed="false">
      <c r="A1044" s="267" t="s">
        <v>631</v>
      </c>
      <c r="B1044" s="268"/>
      <c r="C1044" s="268"/>
      <c r="D1044" s="268"/>
      <c r="E1044" s="269"/>
      <c r="F1044" s="19" t="s">
        <v>687</v>
      </c>
      <c r="EA1044" s="275"/>
    </row>
    <row r="1045" customFormat="false" ht="15" hidden="false" customHeight="false" outlineLevel="0" collapsed="false">
      <c r="A1045" s="267" t="s">
        <v>631</v>
      </c>
      <c r="B1045" s="268"/>
      <c r="C1045" s="268"/>
      <c r="D1045" s="268"/>
      <c r="E1045" s="269"/>
      <c r="F1045" s="19" t="s">
        <v>688</v>
      </c>
      <c r="EA1045" s="275"/>
    </row>
    <row r="1046" customFormat="false" ht="15" hidden="false" customHeight="false" outlineLevel="0" collapsed="false">
      <c r="A1046" s="267" t="s">
        <v>631</v>
      </c>
      <c r="B1046" s="268"/>
      <c r="C1046" s="268"/>
      <c r="D1046" s="268"/>
      <c r="E1046" s="269"/>
      <c r="F1046" s="19" t="s">
        <v>689</v>
      </c>
      <c r="EA1046" s="275"/>
    </row>
    <row r="1047" customFormat="false" ht="15" hidden="false" customHeight="false" outlineLevel="0" collapsed="false">
      <c r="A1047" s="267" t="s">
        <v>631</v>
      </c>
      <c r="B1047" s="268"/>
      <c r="C1047" s="268"/>
      <c r="D1047" s="268"/>
      <c r="E1047" s="269"/>
      <c r="F1047" s="19" t="s">
        <v>690</v>
      </c>
      <c r="EA1047" s="275"/>
    </row>
    <row r="1048" customFormat="false" ht="15" hidden="false" customHeight="false" outlineLevel="0" collapsed="false">
      <c r="A1048" s="267" t="s">
        <v>631</v>
      </c>
      <c r="B1048" s="268"/>
      <c r="C1048" s="268"/>
      <c r="D1048" s="268"/>
      <c r="E1048" s="269"/>
      <c r="F1048" s="19" t="s">
        <v>691</v>
      </c>
      <c r="EA1048" s="275"/>
    </row>
    <row r="1049" customFormat="false" ht="15" hidden="false" customHeight="false" outlineLevel="0" collapsed="false">
      <c r="A1049" s="267" t="s">
        <v>631</v>
      </c>
      <c r="B1049" s="268"/>
      <c r="C1049" s="268"/>
      <c r="D1049" s="268"/>
      <c r="E1049" s="269"/>
      <c r="F1049" s="19" t="s">
        <v>692</v>
      </c>
      <c r="EA1049" s="275"/>
    </row>
    <row r="1050" customFormat="false" ht="15" hidden="false" customHeight="false" outlineLevel="0" collapsed="false">
      <c r="A1050" s="267" t="s">
        <v>631</v>
      </c>
      <c r="B1050" s="268"/>
      <c r="C1050" s="268"/>
      <c r="D1050" s="268"/>
      <c r="E1050" s="269"/>
      <c r="F1050" s="19" t="s">
        <v>693</v>
      </c>
      <c r="EA1050" s="275"/>
    </row>
    <row r="1051" customFormat="false" ht="15" hidden="false" customHeight="false" outlineLevel="0" collapsed="false">
      <c r="A1051" s="267" t="s">
        <v>631</v>
      </c>
      <c r="B1051" s="268"/>
      <c r="C1051" s="268"/>
      <c r="D1051" s="268"/>
      <c r="E1051" s="269"/>
      <c r="F1051" s="19" t="s">
        <v>694</v>
      </c>
      <c r="EA1051" s="275"/>
    </row>
    <row r="1052" customFormat="false" ht="15" hidden="false" customHeight="false" outlineLevel="0" collapsed="false">
      <c r="EA1052" s="275"/>
    </row>
    <row r="1053" customFormat="false" ht="15" hidden="false" customHeight="false" outlineLevel="0" collapsed="false">
      <c r="EA1053" s="275"/>
    </row>
    <row r="1054" customFormat="false" ht="15" hidden="false" customHeight="false" outlineLevel="0" collapsed="false">
      <c r="EA1054" s="275"/>
    </row>
    <row r="1055" customFormat="false" ht="15" hidden="false" customHeight="false" outlineLevel="0" collapsed="false">
      <c r="EA1055" s="275"/>
    </row>
    <row r="1056" customFormat="false" ht="15" hidden="false" customHeight="false" outlineLevel="0" collapsed="false">
      <c r="EA1056" s="275"/>
    </row>
    <row r="1057" customFormat="false" ht="15" hidden="false" customHeight="false" outlineLevel="0" collapsed="false">
      <c r="EA1057" s="275"/>
    </row>
    <row r="1058" customFormat="false" ht="15" hidden="false" customHeight="false" outlineLevel="0" collapsed="false">
      <c r="EA1058" s="275"/>
    </row>
    <row r="1059" customFormat="false" ht="15" hidden="false" customHeight="false" outlineLevel="0" collapsed="false">
      <c r="EA1059" s="275"/>
    </row>
    <row r="1060" customFormat="false" ht="15" hidden="false" customHeight="false" outlineLevel="0" collapsed="false">
      <c r="EA1060" s="275"/>
    </row>
    <row r="1061" customFormat="false" ht="15" hidden="false" customHeight="false" outlineLevel="0" collapsed="false">
      <c r="EA1061" s="275"/>
    </row>
    <row r="1062" customFormat="false" ht="15" hidden="false" customHeight="false" outlineLevel="0" collapsed="false">
      <c r="EA1062" s="275"/>
    </row>
    <row r="1063" customFormat="false" ht="15" hidden="false" customHeight="false" outlineLevel="0" collapsed="false">
      <c r="EA1063" s="275"/>
    </row>
    <row r="1064" customFormat="false" ht="15" hidden="false" customHeight="false" outlineLevel="0" collapsed="false">
      <c r="EA1064" s="275"/>
    </row>
    <row r="1065" customFormat="false" ht="15" hidden="false" customHeight="false" outlineLevel="0" collapsed="false">
      <c r="EA1065" s="275"/>
    </row>
    <row r="1066" customFormat="false" ht="15" hidden="false" customHeight="false" outlineLevel="0" collapsed="false">
      <c r="EA1066" s="275"/>
    </row>
    <row r="1067" customFormat="false" ht="15" hidden="false" customHeight="false" outlineLevel="0" collapsed="false">
      <c r="EA1067" s="275"/>
    </row>
    <row r="1068" customFormat="false" ht="15" hidden="false" customHeight="false" outlineLevel="0" collapsed="false">
      <c r="EA1068" s="275"/>
    </row>
    <row r="1069" customFormat="false" ht="15" hidden="false" customHeight="false" outlineLevel="0" collapsed="false">
      <c r="EA1069" s="275"/>
    </row>
    <row r="1070" customFormat="false" ht="15" hidden="false" customHeight="false" outlineLevel="0" collapsed="false">
      <c r="EA1070" s="275"/>
    </row>
    <row r="1071" customFormat="false" ht="15" hidden="false" customHeight="false" outlineLevel="0" collapsed="false">
      <c r="EA1071" s="275"/>
    </row>
    <row r="1072" customFormat="false" ht="15" hidden="false" customHeight="false" outlineLevel="0" collapsed="false">
      <c r="EA1072" s="275"/>
    </row>
    <row r="1073" customFormat="false" ht="15" hidden="false" customHeight="false" outlineLevel="0" collapsed="false">
      <c r="EA1073" s="275"/>
    </row>
    <row r="1074" customFormat="false" ht="15" hidden="false" customHeight="false" outlineLevel="0" collapsed="false">
      <c r="EA1074" s="275"/>
    </row>
    <row r="1075" customFormat="false" ht="15" hidden="false" customHeight="false" outlineLevel="0" collapsed="false">
      <c r="EA1075" s="275"/>
    </row>
    <row r="1076" customFormat="false" ht="15" hidden="false" customHeight="false" outlineLevel="0" collapsed="false">
      <c r="EA1076" s="275"/>
    </row>
    <row r="1077" customFormat="false" ht="15" hidden="false" customHeight="false" outlineLevel="0" collapsed="false">
      <c r="EA1077" s="275"/>
    </row>
    <row r="1078" customFormat="false" ht="15" hidden="false" customHeight="false" outlineLevel="0" collapsed="false">
      <c r="EA1078" s="275"/>
    </row>
    <row r="1079" customFormat="false" ht="15" hidden="false" customHeight="false" outlineLevel="0" collapsed="false">
      <c r="EA1079" s="275"/>
    </row>
    <row r="1080" customFormat="false" ht="15" hidden="false" customHeight="false" outlineLevel="0" collapsed="false">
      <c r="EA1080" s="275"/>
    </row>
    <row r="1081" customFormat="false" ht="15" hidden="false" customHeight="false" outlineLevel="0" collapsed="false">
      <c r="EA1081" s="275"/>
    </row>
    <row r="1082" customFormat="false" ht="15" hidden="false" customHeight="false" outlineLevel="0" collapsed="false">
      <c r="EA1082" s="275"/>
    </row>
    <row r="1083" customFormat="false" ht="15" hidden="false" customHeight="false" outlineLevel="0" collapsed="false">
      <c r="EA1083" s="275"/>
    </row>
    <row r="1084" customFormat="false" ht="15" hidden="false" customHeight="false" outlineLevel="0" collapsed="false">
      <c r="EA1084" s="275"/>
    </row>
    <row r="1085" customFormat="false" ht="15" hidden="false" customHeight="false" outlineLevel="0" collapsed="false">
      <c r="EA1085" s="275"/>
    </row>
    <row r="1086" customFormat="false" ht="15" hidden="false" customHeight="false" outlineLevel="0" collapsed="false">
      <c r="EA1086" s="275"/>
    </row>
    <row r="1087" customFormat="false" ht="15" hidden="false" customHeight="false" outlineLevel="0" collapsed="false">
      <c r="EA1087" s="275"/>
    </row>
    <row r="1088" customFormat="false" ht="15" hidden="false" customHeight="false" outlineLevel="0" collapsed="false">
      <c r="EA1088" s="275"/>
    </row>
    <row r="1089" customFormat="false" ht="15" hidden="false" customHeight="false" outlineLevel="0" collapsed="false">
      <c r="EA1089" s="275"/>
    </row>
    <row r="1090" customFormat="false" ht="15" hidden="false" customHeight="false" outlineLevel="0" collapsed="false">
      <c r="EA1090" s="275"/>
    </row>
    <row r="1091" customFormat="false" ht="15" hidden="false" customHeight="false" outlineLevel="0" collapsed="false">
      <c r="EA1091" s="275"/>
    </row>
    <row r="1092" customFormat="false" ht="15" hidden="false" customHeight="false" outlineLevel="0" collapsed="false">
      <c r="EA1092" s="275"/>
    </row>
    <row r="1093" customFormat="false" ht="15" hidden="false" customHeight="false" outlineLevel="0" collapsed="false">
      <c r="EA1093" s="275"/>
    </row>
    <row r="1094" customFormat="false" ht="15" hidden="false" customHeight="false" outlineLevel="0" collapsed="false">
      <c r="EA1094" s="275"/>
    </row>
    <row r="1095" customFormat="false" ht="15" hidden="false" customHeight="false" outlineLevel="0" collapsed="false">
      <c r="EA1095" s="275"/>
    </row>
    <row r="1096" customFormat="false" ht="15" hidden="false" customHeight="false" outlineLevel="0" collapsed="false">
      <c r="EA1096" s="275"/>
    </row>
    <row r="1097" customFormat="false" ht="15" hidden="false" customHeight="false" outlineLevel="0" collapsed="false">
      <c r="EA1097" s="275"/>
    </row>
    <row r="1098" customFormat="false" ht="15" hidden="false" customHeight="false" outlineLevel="0" collapsed="false">
      <c r="EA1098" s="275"/>
    </row>
    <row r="1099" customFormat="false" ht="15" hidden="false" customHeight="false" outlineLevel="0" collapsed="false">
      <c r="EA1099" s="275"/>
    </row>
    <row r="1100" customFormat="false" ht="15" hidden="false" customHeight="false" outlineLevel="0" collapsed="false">
      <c r="EA1100" s="275"/>
    </row>
    <row r="1101" customFormat="false" ht="15" hidden="false" customHeight="false" outlineLevel="0" collapsed="false">
      <c r="EA1101" s="275"/>
    </row>
    <row r="1102" customFormat="false" ht="15" hidden="false" customHeight="false" outlineLevel="0" collapsed="false">
      <c r="EA1102" s="275"/>
    </row>
    <row r="1103" customFormat="false" ht="15" hidden="false" customHeight="false" outlineLevel="0" collapsed="false">
      <c r="EA1103" s="275"/>
    </row>
    <row r="1104" customFormat="false" ht="15" hidden="false" customHeight="false" outlineLevel="0" collapsed="false">
      <c r="EA1104" s="275"/>
    </row>
    <row r="1105" customFormat="false" ht="15" hidden="false" customHeight="false" outlineLevel="0" collapsed="false">
      <c r="EA1105" s="275"/>
    </row>
    <row r="1106" customFormat="false" ht="15" hidden="false" customHeight="false" outlineLevel="0" collapsed="false">
      <c r="EA1106" s="275"/>
    </row>
    <row r="1107" customFormat="false" ht="15" hidden="false" customHeight="false" outlineLevel="0" collapsed="false">
      <c r="EA1107" s="275"/>
    </row>
    <row r="1108" customFormat="false" ht="15" hidden="false" customHeight="false" outlineLevel="0" collapsed="false">
      <c r="EA1108" s="275"/>
    </row>
    <row r="1109" customFormat="false" ht="15" hidden="false" customHeight="false" outlineLevel="0" collapsed="false">
      <c r="EA1109" s="275"/>
    </row>
    <row r="1110" customFormat="false" ht="15" hidden="false" customHeight="false" outlineLevel="0" collapsed="false">
      <c r="EA1110" s="275"/>
    </row>
    <row r="1111" customFormat="false" ht="15" hidden="false" customHeight="false" outlineLevel="0" collapsed="false">
      <c r="EA1111" s="275"/>
    </row>
    <row r="1112" customFormat="false" ht="15" hidden="false" customHeight="false" outlineLevel="0" collapsed="false">
      <c r="EA1112" s="275"/>
    </row>
    <row r="1113" customFormat="false" ht="15" hidden="false" customHeight="false" outlineLevel="0" collapsed="false">
      <c r="EA1113" s="275"/>
    </row>
    <row r="1114" customFormat="false" ht="15" hidden="false" customHeight="false" outlineLevel="0" collapsed="false">
      <c r="EA1114" s="275"/>
    </row>
    <row r="1115" customFormat="false" ht="15" hidden="false" customHeight="false" outlineLevel="0" collapsed="false">
      <c r="EA1115" s="275"/>
    </row>
    <row r="1116" customFormat="false" ht="15" hidden="false" customHeight="false" outlineLevel="0" collapsed="false">
      <c r="EA1116" s="275"/>
    </row>
    <row r="1117" customFormat="false" ht="15" hidden="false" customHeight="false" outlineLevel="0" collapsed="false">
      <c r="EA1117" s="275"/>
    </row>
    <row r="1118" customFormat="false" ht="15" hidden="false" customHeight="false" outlineLevel="0" collapsed="false">
      <c r="EA1118" s="275"/>
    </row>
    <row r="1119" customFormat="false" ht="15" hidden="false" customHeight="false" outlineLevel="0" collapsed="false">
      <c r="EA1119" s="275"/>
    </row>
    <row r="1120" customFormat="false" ht="15" hidden="false" customHeight="false" outlineLevel="0" collapsed="false">
      <c r="EA1120" s="275"/>
    </row>
    <row r="1121" customFormat="false" ht="15" hidden="false" customHeight="false" outlineLevel="0" collapsed="false">
      <c r="EA1121" s="275"/>
    </row>
    <row r="1122" customFormat="false" ht="15" hidden="false" customHeight="false" outlineLevel="0" collapsed="false">
      <c r="EA1122" s="275"/>
    </row>
    <row r="1123" customFormat="false" ht="15" hidden="false" customHeight="false" outlineLevel="0" collapsed="false">
      <c r="EA1123" s="275"/>
    </row>
    <row r="1124" customFormat="false" ht="15" hidden="false" customHeight="false" outlineLevel="0" collapsed="false">
      <c r="EA1124" s="275"/>
    </row>
    <row r="1125" customFormat="false" ht="15" hidden="false" customHeight="false" outlineLevel="0" collapsed="false">
      <c r="EA1125" s="275"/>
    </row>
    <row r="1126" customFormat="false" ht="15" hidden="false" customHeight="false" outlineLevel="0" collapsed="false">
      <c r="EA1126" s="275"/>
    </row>
    <row r="1127" customFormat="false" ht="15" hidden="false" customHeight="false" outlineLevel="0" collapsed="false">
      <c r="EA1127" s="275"/>
    </row>
    <row r="1128" customFormat="false" ht="15" hidden="false" customHeight="false" outlineLevel="0" collapsed="false">
      <c r="EA1128" s="275"/>
    </row>
    <row r="1129" customFormat="false" ht="15" hidden="false" customHeight="false" outlineLevel="0" collapsed="false">
      <c r="EA1129" s="275"/>
    </row>
    <row r="1130" customFormat="false" ht="15" hidden="false" customHeight="false" outlineLevel="0" collapsed="false">
      <c r="EA1130" s="275"/>
    </row>
    <row r="1131" customFormat="false" ht="15" hidden="false" customHeight="false" outlineLevel="0" collapsed="false">
      <c r="EA1131" s="275"/>
    </row>
    <row r="1132" customFormat="false" ht="15" hidden="false" customHeight="false" outlineLevel="0" collapsed="false">
      <c r="EA1132" s="275"/>
    </row>
    <row r="1133" customFormat="false" ht="15" hidden="false" customHeight="false" outlineLevel="0" collapsed="false">
      <c r="EA1133" s="275"/>
    </row>
    <row r="1134" customFormat="false" ht="15" hidden="false" customHeight="false" outlineLevel="0" collapsed="false">
      <c r="EA1134" s="275"/>
    </row>
    <row r="1135" customFormat="false" ht="15" hidden="false" customHeight="false" outlineLevel="0" collapsed="false">
      <c r="EA1135" s="275"/>
    </row>
    <row r="1136" customFormat="false" ht="15" hidden="false" customHeight="false" outlineLevel="0" collapsed="false">
      <c r="EA1136" s="275"/>
    </row>
    <row r="1137" customFormat="false" ht="15" hidden="false" customHeight="false" outlineLevel="0" collapsed="false">
      <c r="EA1137" s="275"/>
    </row>
    <row r="1138" customFormat="false" ht="15" hidden="false" customHeight="false" outlineLevel="0" collapsed="false">
      <c r="EA1138" s="275"/>
    </row>
    <row r="1139" customFormat="false" ht="15" hidden="false" customHeight="false" outlineLevel="0" collapsed="false">
      <c r="EA1139" s="275"/>
    </row>
    <row r="1140" customFormat="false" ht="15" hidden="false" customHeight="false" outlineLevel="0" collapsed="false">
      <c r="EA1140" s="275"/>
    </row>
    <row r="1141" customFormat="false" ht="15" hidden="false" customHeight="false" outlineLevel="0" collapsed="false">
      <c r="EA1141" s="275"/>
    </row>
    <row r="1142" customFormat="false" ht="15" hidden="false" customHeight="false" outlineLevel="0" collapsed="false">
      <c r="EA1142" s="275"/>
    </row>
    <row r="1143" customFormat="false" ht="15" hidden="false" customHeight="false" outlineLevel="0" collapsed="false">
      <c r="EA1143" s="275"/>
    </row>
    <row r="1144" customFormat="false" ht="15" hidden="false" customHeight="false" outlineLevel="0" collapsed="false">
      <c r="EA1144" s="275"/>
    </row>
    <row r="1145" customFormat="false" ht="15" hidden="false" customHeight="false" outlineLevel="0" collapsed="false">
      <c r="EA1145" s="275"/>
    </row>
    <row r="1146" customFormat="false" ht="15" hidden="false" customHeight="false" outlineLevel="0" collapsed="false">
      <c r="EA1146" s="275"/>
    </row>
    <row r="1147" customFormat="false" ht="15" hidden="false" customHeight="false" outlineLevel="0" collapsed="false">
      <c r="EA1147" s="275"/>
    </row>
    <row r="1148" customFormat="false" ht="15" hidden="false" customHeight="false" outlineLevel="0" collapsed="false">
      <c r="EA1148" s="275"/>
    </row>
    <row r="1149" customFormat="false" ht="15" hidden="false" customHeight="false" outlineLevel="0" collapsed="false">
      <c r="EA1149" s="275"/>
    </row>
    <row r="1150" customFormat="false" ht="15" hidden="false" customHeight="false" outlineLevel="0" collapsed="false">
      <c r="EA1150" s="275"/>
    </row>
    <row r="1151" customFormat="false" ht="15" hidden="false" customHeight="false" outlineLevel="0" collapsed="false">
      <c r="EA1151" s="275"/>
    </row>
    <row r="1152" customFormat="false" ht="15" hidden="false" customHeight="false" outlineLevel="0" collapsed="false">
      <c r="EA1152" s="275"/>
    </row>
    <row r="1153" customFormat="false" ht="15" hidden="false" customHeight="false" outlineLevel="0" collapsed="false">
      <c r="EA1153" s="275"/>
    </row>
    <row r="1154" customFormat="false" ht="15" hidden="false" customHeight="false" outlineLevel="0" collapsed="false">
      <c r="EA1154" s="275"/>
    </row>
    <row r="1155" customFormat="false" ht="15" hidden="false" customHeight="false" outlineLevel="0" collapsed="false">
      <c r="EA1155" s="275"/>
    </row>
    <row r="1156" customFormat="false" ht="15" hidden="false" customHeight="false" outlineLevel="0" collapsed="false">
      <c r="EA1156" s="275"/>
    </row>
    <row r="1157" customFormat="false" ht="15" hidden="false" customHeight="false" outlineLevel="0" collapsed="false">
      <c r="EA1157" s="275"/>
    </row>
    <row r="1158" customFormat="false" ht="15" hidden="false" customHeight="false" outlineLevel="0" collapsed="false">
      <c r="EA1158" s="275"/>
    </row>
    <row r="1159" customFormat="false" ht="15" hidden="false" customHeight="false" outlineLevel="0" collapsed="false">
      <c r="EA1159" s="275"/>
    </row>
    <row r="1160" customFormat="false" ht="15" hidden="false" customHeight="false" outlineLevel="0" collapsed="false">
      <c r="EA1160" s="275"/>
    </row>
    <row r="1161" customFormat="false" ht="15" hidden="false" customHeight="false" outlineLevel="0" collapsed="false">
      <c r="EA1161" s="275"/>
    </row>
    <row r="1162" customFormat="false" ht="15" hidden="false" customHeight="false" outlineLevel="0" collapsed="false">
      <c r="EA1162" s="275"/>
    </row>
    <row r="1163" customFormat="false" ht="15" hidden="false" customHeight="false" outlineLevel="0" collapsed="false">
      <c r="EA1163" s="275"/>
    </row>
    <row r="1164" customFormat="false" ht="15" hidden="false" customHeight="false" outlineLevel="0" collapsed="false">
      <c r="EA1164" s="275"/>
    </row>
    <row r="1165" customFormat="false" ht="15" hidden="false" customHeight="false" outlineLevel="0" collapsed="false">
      <c r="EA1165" s="275"/>
    </row>
    <row r="1166" customFormat="false" ht="15" hidden="false" customHeight="false" outlineLevel="0" collapsed="false">
      <c r="EA1166" s="275"/>
    </row>
    <row r="1167" customFormat="false" ht="15" hidden="false" customHeight="false" outlineLevel="0" collapsed="false">
      <c r="EA1167" s="275"/>
    </row>
    <row r="1168" customFormat="false" ht="15" hidden="false" customHeight="false" outlineLevel="0" collapsed="false">
      <c r="EA1168" s="275"/>
    </row>
    <row r="1169" customFormat="false" ht="15" hidden="false" customHeight="false" outlineLevel="0" collapsed="false">
      <c r="EA1169" s="275"/>
    </row>
    <row r="1170" customFormat="false" ht="15" hidden="false" customHeight="false" outlineLevel="0" collapsed="false">
      <c r="EA1170" s="275"/>
    </row>
    <row r="1171" customFormat="false" ht="15" hidden="false" customHeight="false" outlineLevel="0" collapsed="false">
      <c r="EA1171" s="275"/>
    </row>
    <row r="1172" customFormat="false" ht="15" hidden="false" customHeight="false" outlineLevel="0" collapsed="false">
      <c r="EA1172" s="275"/>
    </row>
    <row r="1173" customFormat="false" ht="15" hidden="false" customHeight="false" outlineLevel="0" collapsed="false">
      <c r="EA1173" s="275"/>
    </row>
    <row r="1174" customFormat="false" ht="15" hidden="false" customHeight="false" outlineLevel="0" collapsed="false">
      <c r="EA1174" s="275"/>
    </row>
    <row r="1175" customFormat="false" ht="15" hidden="false" customHeight="false" outlineLevel="0" collapsed="false">
      <c r="EA1175" s="275"/>
    </row>
    <row r="1176" customFormat="false" ht="15" hidden="false" customHeight="false" outlineLevel="0" collapsed="false">
      <c r="EA1176" s="275"/>
    </row>
    <row r="1177" customFormat="false" ht="15" hidden="false" customHeight="false" outlineLevel="0" collapsed="false">
      <c r="EA1177" s="275"/>
    </row>
    <row r="1178" customFormat="false" ht="15" hidden="false" customHeight="false" outlineLevel="0" collapsed="false">
      <c r="EA1178" s="275"/>
    </row>
    <row r="1179" customFormat="false" ht="15" hidden="false" customHeight="false" outlineLevel="0" collapsed="false">
      <c r="EA1179" s="275"/>
    </row>
    <row r="1180" customFormat="false" ht="15" hidden="false" customHeight="false" outlineLevel="0" collapsed="false">
      <c r="EA1180" s="275"/>
    </row>
    <row r="1181" customFormat="false" ht="15" hidden="false" customHeight="false" outlineLevel="0" collapsed="false">
      <c r="EA1181" s="275"/>
    </row>
    <row r="1182" customFormat="false" ht="15" hidden="false" customHeight="false" outlineLevel="0" collapsed="false">
      <c r="EA1182" s="275"/>
    </row>
    <row r="1183" customFormat="false" ht="15" hidden="false" customHeight="false" outlineLevel="0" collapsed="false">
      <c r="EA1183" s="275"/>
    </row>
    <row r="1184" customFormat="false" ht="15" hidden="false" customHeight="false" outlineLevel="0" collapsed="false">
      <c r="EA1184" s="275"/>
    </row>
    <row r="1185" customFormat="false" ht="15" hidden="false" customHeight="false" outlineLevel="0" collapsed="false">
      <c r="EA1185" s="275"/>
    </row>
    <row r="1186" customFormat="false" ht="15" hidden="false" customHeight="false" outlineLevel="0" collapsed="false">
      <c r="EA1186" s="275"/>
    </row>
    <row r="1187" customFormat="false" ht="15" hidden="false" customHeight="false" outlineLevel="0" collapsed="false">
      <c r="EA1187" s="275"/>
    </row>
    <row r="1188" customFormat="false" ht="15" hidden="false" customHeight="false" outlineLevel="0" collapsed="false">
      <c r="EA1188" s="275"/>
    </row>
    <row r="1189" customFormat="false" ht="15" hidden="false" customHeight="false" outlineLevel="0" collapsed="false">
      <c r="EA1189" s="275"/>
    </row>
    <row r="1190" customFormat="false" ht="15" hidden="false" customHeight="false" outlineLevel="0" collapsed="false">
      <c r="EA1190" s="275"/>
    </row>
    <row r="1191" customFormat="false" ht="15" hidden="false" customHeight="false" outlineLevel="0" collapsed="false">
      <c r="EA1191" s="275"/>
    </row>
    <row r="1192" customFormat="false" ht="15" hidden="false" customHeight="false" outlineLevel="0" collapsed="false">
      <c r="EA1192" s="275"/>
    </row>
    <row r="1193" customFormat="false" ht="15" hidden="false" customHeight="false" outlineLevel="0" collapsed="false">
      <c r="EA1193" s="275"/>
    </row>
    <row r="1194" customFormat="false" ht="15" hidden="false" customHeight="false" outlineLevel="0" collapsed="false">
      <c r="EA1194" s="275"/>
    </row>
    <row r="1195" customFormat="false" ht="15" hidden="false" customHeight="false" outlineLevel="0" collapsed="false">
      <c r="EA1195" s="275"/>
    </row>
    <row r="1196" customFormat="false" ht="15" hidden="false" customHeight="false" outlineLevel="0" collapsed="false">
      <c r="EA1196" s="275"/>
    </row>
    <row r="1197" customFormat="false" ht="15" hidden="false" customHeight="false" outlineLevel="0" collapsed="false">
      <c r="EA1197" s="275"/>
    </row>
    <row r="1198" customFormat="false" ht="15" hidden="false" customHeight="false" outlineLevel="0" collapsed="false">
      <c r="EA1198" s="275"/>
    </row>
    <row r="1199" customFormat="false" ht="15" hidden="false" customHeight="false" outlineLevel="0" collapsed="false">
      <c r="EA1199" s="275"/>
    </row>
    <row r="1200" customFormat="false" ht="15" hidden="false" customHeight="false" outlineLevel="0" collapsed="false">
      <c r="EA1200" s="275"/>
    </row>
    <row r="1201" customFormat="false" ht="15" hidden="false" customHeight="false" outlineLevel="0" collapsed="false">
      <c r="EA1201" s="275"/>
    </row>
    <row r="1202" customFormat="false" ht="15" hidden="false" customHeight="false" outlineLevel="0" collapsed="false">
      <c r="EA1202" s="275"/>
    </row>
    <row r="1203" customFormat="false" ht="15" hidden="false" customHeight="false" outlineLevel="0" collapsed="false">
      <c r="EA1203" s="275"/>
    </row>
    <row r="1204" customFormat="false" ht="15" hidden="false" customHeight="false" outlineLevel="0" collapsed="false">
      <c r="EA1204" s="275"/>
    </row>
    <row r="1205" customFormat="false" ht="15" hidden="false" customHeight="false" outlineLevel="0" collapsed="false">
      <c r="EA1205" s="275"/>
    </row>
    <row r="1206" customFormat="false" ht="15" hidden="false" customHeight="false" outlineLevel="0" collapsed="false">
      <c r="EA1206" s="275"/>
    </row>
    <row r="1207" customFormat="false" ht="15" hidden="false" customHeight="false" outlineLevel="0" collapsed="false">
      <c r="EA1207" s="275"/>
    </row>
    <row r="1208" customFormat="false" ht="15" hidden="false" customHeight="false" outlineLevel="0" collapsed="false">
      <c r="EA1208" s="275"/>
    </row>
    <row r="1209" customFormat="false" ht="15" hidden="false" customHeight="false" outlineLevel="0" collapsed="false">
      <c r="EA1209" s="275"/>
    </row>
    <row r="1210" customFormat="false" ht="15" hidden="false" customHeight="false" outlineLevel="0" collapsed="false">
      <c r="EA1210" s="275"/>
    </row>
    <row r="1211" customFormat="false" ht="15" hidden="false" customHeight="false" outlineLevel="0" collapsed="false">
      <c r="EA1211" s="275"/>
    </row>
    <row r="1212" customFormat="false" ht="15" hidden="false" customHeight="false" outlineLevel="0" collapsed="false">
      <c r="EA1212" s="275"/>
    </row>
    <row r="1213" customFormat="false" ht="15" hidden="false" customHeight="false" outlineLevel="0" collapsed="false">
      <c r="EA1213" s="275"/>
    </row>
    <row r="1214" customFormat="false" ht="15" hidden="false" customHeight="false" outlineLevel="0" collapsed="false">
      <c r="EA1214" s="275"/>
    </row>
    <row r="1215" customFormat="false" ht="15" hidden="false" customHeight="false" outlineLevel="0" collapsed="false">
      <c r="EA1215" s="275"/>
    </row>
    <row r="1216" customFormat="false" ht="15" hidden="false" customHeight="false" outlineLevel="0" collapsed="false">
      <c r="EA1216" s="275"/>
    </row>
    <row r="1217" customFormat="false" ht="15" hidden="false" customHeight="false" outlineLevel="0" collapsed="false">
      <c r="EA1217" s="27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A1278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7" ySplit="1" topLeftCell="BH421" activePane="bottomRight" state="frozen"/>
      <selection pane="topLeft" activeCell="A1" activeCellId="0" sqref="A1"/>
      <selection pane="topRight" activeCell="BH1" activeCellId="0" sqref="BH1"/>
      <selection pane="bottomLeft" activeCell="A421" activeCellId="0" sqref="A421"/>
      <selection pane="bottomRight" activeCell="F448" activeCellId="1" sqref="AI1058:AI1059 F448"/>
    </sheetView>
  </sheetViews>
  <sheetFormatPr defaultColWidth="8.6796875" defaultRowHeight="15" customHeight="true" zeroHeight="false" outlineLevelRow="2" outlineLevelCol="1"/>
  <cols>
    <col collapsed="false" customWidth="true" hidden="false" outlineLevel="1" max="1" min="1" style="1" width="4.71"/>
    <col collapsed="false" customWidth="true" hidden="false" outlineLevel="1" max="2" min="2" style="2" width="22.57"/>
    <col collapsed="false" customWidth="true" hidden="false" outlineLevel="1" max="3" min="3" style="2" width="13.86"/>
    <col collapsed="false" customWidth="true" hidden="false" outlineLevel="0" max="4" min="4" style="2" width="10.57"/>
    <col collapsed="false" customWidth="true" hidden="true" outlineLevel="0" max="5" min="5" style="3" width="22.42"/>
    <col collapsed="false" customWidth="true" hidden="false" outlineLevel="0" max="6" min="6" style="3" width="67.29"/>
    <col collapsed="false" customWidth="true" hidden="false" outlineLevel="0" max="7" min="7" style="3" width="11.57"/>
    <col collapsed="false" customWidth="true" hidden="false" outlineLevel="0" max="8" min="8" style="3" width="10.42"/>
    <col collapsed="false" customWidth="true" hidden="false" outlineLevel="0" max="9" min="9" style="3" width="20.85"/>
    <col collapsed="false" customWidth="true" hidden="false" outlineLevel="0" max="65" min="62" style="0" width="9.71"/>
    <col collapsed="false" customWidth="true" hidden="false" outlineLevel="0" max="89" min="66" style="0" width="10"/>
    <col collapsed="false" customWidth="true" hidden="false" outlineLevel="0" max="91" min="90" style="0" width="9.29"/>
    <col collapsed="false" customWidth="true" hidden="false" outlineLevel="0" max="93" min="92" style="0" width="12.86"/>
    <col collapsed="false" customWidth="true" hidden="false" outlineLevel="0" max="94" min="94" style="0" width="10.42"/>
    <col collapsed="false" customWidth="true" hidden="false" outlineLevel="0" max="95" min="95" style="0" width="9.14"/>
    <col collapsed="false" customWidth="true" hidden="false" outlineLevel="0" max="105" min="96" style="0" width="12.86"/>
    <col collapsed="false" customWidth="true" hidden="false" outlineLevel="0" max="106" min="106" style="357" width="12.86"/>
    <col collapsed="false" customWidth="true" hidden="false" outlineLevel="0" max="130" min="107" style="0" width="12.86"/>
    <col collapsed="false" customWidth="true" hidden="false" outlineLevel="0" max="131" min="131" style="276" width="12.86"/>
    <col collapsed="false" customWidth="true" hidden="false" outlineLevel="0" max="160" min="132" style="0" width="12.86"/>
    <col collapsed="false" customWidth="true" hidden="false" outlineLevel="0" max="189" min="161" style="0" width="14"/>
    <col collapsed="false" customWidth="true" hidden="false" outlineLevel="0" max="209" min="190" style="0" width="10.14"/>
  </cols>
  <sheetData>
    <row r="1" customFormat="false" ht="1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8" t="s">
        <v>695</v>
      </c>
      <c r="K1" s="8" t="s">
        <v>696</v>
      </c>
      <c r="L1" s="8" t="s">
        <v>697</v>
      </c>
      <c r="M1" s="8" t="s">
        <v>698</v>
      </c>
      <c r="N1" s="8" t="s">
        <v>699</v>
      </c>
      <c r="O1" s="8" t="s">
        <v>700</v>
      </c>
      <c r="P1" s="8" t="s">
        <v>701</v>
      </c>
      <c r="Q1" s="8" t="s">
        <v>702</v>
      </c>
      <c r="R1" s="8" t="s">
        <v>703</v>
      </c>
      <c r="S1" s="8" t="s">
        <v>704</v>
      </c>
      <c r="T1" s="8" t="s">
        <v>705</v>
      </c>
      <c r="U1" s="8" t="s">
        <v>706</v>
      </c>
      <c r="V1" s="8" t="s">
        <v>707</v>
      </c>
      <c r="W1" s="8" t="s">
        <v>708</v>
      </c>
      <c r="X1" s="8" t="s">
        <v>709</v>
      </c>
      <c r="Y1" s="8" t="s">
        <v>710</v>
      </c>
      <c r="Z1" s="8" t="s">
        <v>711</v>
      </c>
      <c r="AA1" s="8" t="s">
        <v>712</v>
      </c>
      <c r="AB1" s="8" t="s">
        <v>713</v>
      </c>
      <c r="AC1" s="8" t="s">
        <v>714</v>
      </c>
      <c r="AD1" s="8" t="s">
        <v>715</v>
      </c>
      <c r="AE1" s="8" t="s">
        <v>716</v>
      </c>
      <c r="AF1" s="8" t="s">
        <v>717</v>
      </c>
      <c r="AG1" s="8" t="s">
        <v>718</v>
      </c>
      <c r="AH1" s="8" t="s">
        <v>719</v>
      </c>
      <c r="AI1" s="8" t="s">
        <v>720</v>
      </c>
      <c r="AJ1" s="8" t="s">
        <v>721</v>
      </c>
      <c r="AK1" s="8" t="s">
        <v>722</v>
      </c>
      <c r="AL1" s="8" t="s">
        <v>723</v>
      </c>
      <c r="AM1" s="8" t="s">
        <v>724</v>
      </c>
      <c r="AN1" s="8" t="s">
        <v>725</v>
      </c>
      <c r="AO1" s="8" t="s">
        <v>726</v>
      </c>
      <c r="AP1" s="8" t="s">
        <v>727</v>
      </c>
      <c r="AQ1" s="8" t="s">
        <v>728</v>
      </c>
      <c r="AR1" s="8" t="s">
        <v>729</v>
      </c>
      <c r="AS1" s="8" t="s">
        <v>730</v>
      </c>
      <c r="AT1" s="8" t="s">
        <v>731</v>
      </c>
      <c r="AU1" s="8" t="s">
        <v>732</v>
      </c>
      <c r="AV1" s="8" t="s">
        <v>733</v>
      </c>
      <c r="AW1" s="8" t="s">
        <v>734</v>
      </c>
      <c r="AX1" s="8" t="s">
        <v>735</v>
      </c>
      <c r="AY1" s="8" t="s">
        <v>736</v>
      </c>
      <c r="AZ1" s="8" t="s">
        <v>737</v>
      </c>
      <c r="BA1" s="8" t="s">
        <v>738</v>
      </c>
      <c r="BB1" s="8" t="s">
        <v>739</v>
      </c>
      <c r="BC1" s="8" t="s">
        <v>740</v>
      </c>
      <c r="BD1" s="8" t="s">
        <v>741</v>
      </c>
      <c r="BE1" s="8" t="s">
        <v>742</v>
      </c>
      <c r="BF1" s="8" t="s">
        <v>743</v>
      </c>
      <c r="BG1" s="8" t="s">
        <v>744</v>
      </c>
      <c r="BH1" s="8" t="s">
        <v>745</v>
      </c>
      <c r="BI1" s="8" t="s">
        <v>746</v>
      </c>
      <c r="BJ1" s="8" t="s">
        <v>747</v>
      </c>
      <c r="BK1" s="8" t="s">
        <v>748</v>
      </c>
      <c r="BL1" s="8" t="s">
        <v>749</v>
      </c>
      <c r="BM1" s="8" t="s">
        <v>750</v>
      </c>
      <c r="BN1" s="8" t="s">
        <v>751</v>
      </c>
      <c r="BO1" s="8" t="s">
        <v>752</v>
      </c>
      <c r="BP1" s="8" t="s">
        <v>753</v>
      </c>
      <c r="BQ1" s="8" t="s">
        <v>754</v>
      </c>
      <c r="BR1" s="8" t="s">
        <v>755</v>
      </c>
      <c r="BS1" s="8" t="s">
        <v>756</v>
      </c>
      <c r="BT1" s="8" t="s">
        <v>757</v>
      </c>
      <c r="BU1" s="8" t="s">
        <v>758</v>
      </c>
      <c r="BV1" s="8" t="s">
        <v>759</v>
      </c>
      <c r="BW1" s="8" t="s">
        <v>760</v>
      </c>
      <c r="BX1" s="8" t="s">
        <v>761</v>
      </c>
      <c r="BY1" s="8" t="s">
        <v>762</v>
      </c>
      <c r="BZ1" s="8" t="s">
        <v>763</v>
      </c>
      <c r="CA1" s="8" t="s">
        <v>764</v>
      </c>
      <c r="CB1" s="8" t="s">
        <v>765</v>
      </c>
      <c r="CC1" s="8" t="s">
        <v>766</v>
      </c>
      <c r="CD1" s="8" t="s">
        <v>767</v>
      </c>
      <c r="CE1" s="8" t="s">
        <v>768</v>
      </c>
      <c r="CF1" s="8" t="s">
        <v>769</v>
      </c>
      <c r="CG1" s="8" t="s">
        <v>770</v>
      </c>
      <c r="CH1" s="8" t="s">
        <v>771</v>
      </c>
      <c r="CI1" s="8" t="s">
        <v>772</v>
      </c>
      <c r="CJ1" s="8" t="s">
        <v>773</v>
      </c>
      <c r="CK1" s="8" t="s">
        <v>774</v>
      </c>
      <c r="CL1" s="8" t="s">
        <v>775</v>
      </c>
      <c r="CM1" s="8" t="s">
        <v>776</v>
      </c>
      <c r="CN1" s="8" t="s">
        <v>777</v>
      </c>
      <c r="CO1" s="8" t="s">
        <v>778</v>
      </c>
      <c r="CP1" s="277" t="s">
        <v>779</v>
      </c>
      <c r="CQ1" s="277" t="s">
        <v>780</v>
      </c>
      <c r="CR1" s="277" t="s">
        <v>781</v>
      </c>
      <c r="CS1" s="277" t="s">
        <v>782</v>
      </c>
      <c r="CT1" s="8" t="s">
        <v>783</v>
      </c>
      <c r="CU1" s="8" t="s">
        <v>784</v>
      </c>
      <c r="CV1" s="8" t="s">
        <v>785</v>
      </c>
      <c r="CW1" s="8" t="s">
        <v>786</v>
      </c>
      <c r="CX1" s="8" t="s">
        <v>787</v>
      </c>
      <c r="CY1" s="8" t="s">
        <v>788</v>
      </c>
      <c r="CZ1" s="8" t="s">
        <v>789</v>
      </c>
      <c r="DA1" s="8" t="s">
        <v>790</v>
      </c>
      <c r="DB1" s="8" t="s">
        <v>791</v>
      </c>
      <c r="DC1" s="8" t="s">
        <v>792</v>
      </c>
      <c r="DD1" s="8" t="s">
        <v>793</v>
      </c>
      <c r="DE1" s="8" t="s">
        <v>794</v>
      </c>
      <c r="DF1" s="8" t="s">
        <v>795</v>
      </c>
      <c r="DG1" s="8" t="s">
        <v>796</v>
      </c>
      <c r="DH1" s="8" t="s">
        <v>797</v>
      </c>
      <c r="DI1" s="8" t="s">
        <v>798</v>
      </c>
      <c r="DJ1" s="8" t="s">
        <v>799</v>
      </c>
      <c r="DK1" s="8" t="s">
        <v>800</v>
      </c>
      <c r="DL1" s="8" t="s">
        <v>801</v>
      </c>
      <c r="DM1" s="8" t="s">
        <v>802</v>
      </c>
      <c r="DN1" s="8" t="s">
        <v>803</v>
      </c>
      <c r="DO1" s="8" t="s">
        <v>804</v>
      </c>
      <c r="DP1" s="8" t="s">
        <v>805</v>
      </c>
      <c r="DQ1" s="8" t="s">
        <v>806</v>
      </c>
      <c r="DR1" s="8" t="s">
        <v>807</v>
      </c>
      <c r="DS1" s="8" t="s">
        <v>808</v>
      </c>
      <c r="DT1" s="8" t="s">
        <v>809</v>
      </c>
      <c r="DU1" s="8" t="s">
        <v>810</v>
      </c>
      <c r="DV1" s="8" t="s">
        <v>811</v>
      </c>
      <c r="DW1" s="8" t="s">
        <v>812</v>
      </c>
      <c r="DX1" s="8" t="s">
        <v>813</v>
      </c>
      <c r="DY1" s="8" t="s">
        <v>814</v>
      </c>
      <c r="DZ1" s="8" t="s">
        <v>815</v>
      </c>
      <c r="EA1" s="8" t="s">
        <v>816</v>
      </c>
      <c r="EB1" s="8" t="s">
        <v>817</v>
      </c>
      <c r="EC1" s="8" t="s">
        <v>818</v>
      </c>
      <c r="ED1" s="8" t="s">
        <v>819</v>
      </c>
      <c r="EE1" s="8" t="s">
        <v>820</v>
      </c>
      <c r="EF1" s="8" t="s">
        <v>821</v>
      </c>
      <c r="EG1" s="8" t="s">
        <v>822</v>
      </c>
      <c r="EH1" s="8" t="s">
        <v>823</v>
      </c>
      <c r="EI1" s="8" t="s">
        <v>824</v>
      </c>
      <c r="EJ1" s="8" t="s">
        <v>825</v>
      </c>
      <c r="EK1" s="8" t="s">
        <v>826</v>
      </c>
      <c r="EL1" s="8" t="s">
        <v>827</v>
      </c>
      <c r="EM1" s="8" t="s">
        <v>828</v>
      </c>
      <c r="EN1" s="8" t="s">
        <v>829</v>
      </c>
      <c r="EO1" s="8" t="s">
        <v>830</v>
      </c>
      <c r="EP1" s="8" t="s">
        <v>831</v>
      </c>
      <c r="EQ1" s="8" t="s">
        <v>832</v>
      </c>
      <c r="ER1" s="8" t="s">
        <v>833</v>
      </c>
      <c r="ES1" s="8" t="s">
        <v>834</v>
      </c>
      <c r="ET1" s="8" t="s">
        <v>835</v>
      </c>
      <c r="EU1" s="8" t="s">
        <v>836</v>
      </c>
      <c r="EV1" s="8" t="s">
        <v>837</v>
      </c>
      <c r="EW1" s="8" t="s">
        <v>838</v>
      </c>
      <c r="EX1" s="8" t="s">
        <v>839</v>
      </c>
      <c r="EY1" s="8" t="s">
        <v>840</v>
      </c>
      <c r="EZ1" s="8" t="s">
        <v>841</v>
      </c>
      <c r="FA1" s="8" t="s">
        <v>842</v>
      </c>
      <c r="FB1" s="8" t="s">
        <v>843</v>
      </c>
      <c r="FC1" s="8" t="s">
        <v>844</v>
      </c>
      <c r="FD1" s="8" t="s">
        <v>845</v>
      </c>
      <c r="FE1" s="8" t="s">
        <v>846</v>
      </c>
      <c r="FF1" s="8" t="s">
        <v>847</v>
      </c>
      <c r="FG1" s="8" t="s">
        <v>848</v>
      </c>
      <c r="FH1" s="8" t="s">
        <v>849</v>
      </c>
      <c r="FI1" s="8" t="s">
        <v>850</v>
      </c>
      <c r="FJ1" s="8" t="s">
        <v>851</v>
      </c>
      <c r="FK1" s="8" t="s">
        <v>852</v>
      </c>
      <c r="FL1" s="8" t="s">
        <v>853</v>
      </c>
      <c r="FM1" s="8" t="s">
        <v>854</v>
      </c>
      <c r="FN1" s="8" t="s">
        <v>855</v>
      </c>
      <c r="FO1" s="8" t="s">
        <v>856</v>
      </c>
      <c r="FP1" s="8" t="s">
        <v>857</v>
      </c>
      <c r="FQ1" s="8" t="s">
        <v>858</v>
      </c>
      <c r="FR1" s="8" t="s">
        <v>859</v>
      </c>
      <c r="FS1" s="8" t="s">
        <v>860</v>
      </c>
      <c r="FT1" s="8" t="s">
        <v>861</v>
      </c>
      <c r="FU1" s="8" t="s">
        <v>862</v>
      </c>
      <c r="FV1" s="8" t="s">
        <v>863</v>
      </c>
      <c r="FW1" s="8" t="s">
        <v>864</v>
      </c>
      <c r="FX1" s="8" t="s">
        <v>865</v>
      </c>
      <c r="FY1" s="8" t="s">
        <v>866</v>
      </c>
      <c r="FZ1" s="8" t="s">
        <v>867</v>
      </c>
      <c r="GA1" s="8" t="s">
        <v>868</v>
      </c>
      <c r="GB1" s="8" t="s">
        <v>869</v>
      </c>
      <c r="GC1" s="8" t="s">
        <v>870</v>
      </c>
      <c r="GD1" s="8" t="s">
        <v>871</v>
      </c>
      <c r="GE1" s="8" t="s">
        <v>872</v>
      </c>
      <c r="GF1" s="8" t="s">
        <v>873</v>
      </c>
      <c r="GG1" s="8" t="s">
        <v>874</v>
      </c>
      <c r="GH1" s="8" t="s">
        <v>875</v>
      </c>
      <c r="GI1" s="8" t="s">
        <v>876</v>
      </c>
      <c r="GJ1" s="8" t="s">
        <v>877</v>
      </c>
      <c r="GK1" s="8" t="s">
        <v>878</v>
      </c>
      <c r="GL1" s="8" t="s">
        <v>879</v>
      </c>
      <c r="GM1" s="8" t="s">
        <v>880</v>
      </c>
      <c r="GN1" s="8" t="s">
        <v>881</v>
      </c>
      <c r="GO1" s="8" t="s">
        <v>882</v>
      </c>
      <c r="GP1" s="8" t="s">
        <v>883</v>
      </c>
      <c r="GQ1" s="8" t="s">
        <v>884</v>
      </c>
      <c r="GR1" s="8" t="s">
        <v>885</v>
      </c>
      <c r="GS1" s="8" t="s">
        <v>886</v>
      </c>
      <c r="GT1" s="8" t="s">
        <v>887</v>
      </c>
      <c r="GU1" s="8" t="s">
        <v>888</v>
      </c>
      <c r="GV1" s="8" t="s">
        <v>889</v>
      </c>
      <c r="GW1" s="8" t="s">
        <v>890</v>
      </c>
      <c r="GX1" s="8" t="s">
        <v>891</v>
      </c>
      <c r="GY1" s="8" t="s">
        <v>892</v>
      </c>
      <c r="GZ1" s="8" t="s">
        <v>893</v>
      </c>
      <c r="HA1" s="8" t="s">
        <v>894</v>
      </c>
    </row>
    <row r="2" customFormat="false" ht="15" hidden="false" customHeight="false" outlineLevel="0" collapsed="false">
      <c r="A2" s="14" t="s">
        <v>9</v>
      </c>
      <c r="B2" s="42"/>
      <c r="C2" s="42"/>
      <c r="D2" s="59" t="s">
        <v>10</v>
      </c>
      <c r="E2" s="19"/>
      <c r="F2" s="18" t="s">
        <v>11</v>
      </c>
      <c r="G2" s="19" t="s">
        <v>12</v>
      </c>
      <c r="H2" s="19" t="s">
        <v>13</v>
      </c>
      <c r="I2" s="20" t="str">
        <f aca="false">Inputs!I2</f>
        <v>Базовый 11.09.2026</v>
      </c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 t="n">
        <v>0.0731421394051905</v>
      </c>
      <c r="AZ2" s="71" t="n">
        <v>0.0818699903012654</v>
      </c>
      <c r="BA2" s="71" t="n">
        <v>0.062250725036709</v>
      </c>
      <c r="BB2" s="71" t="n">
        <v>-0.145051764967172</v>
      </c>
      <c r="BC2" s="71" t="n">
        <v>0.0629191853502016</v>
      </c>
      <c r="BD2" s="71" t="n">
        <v>0.0697546974561094</v>
      </c>
      <c r="BE2" s="71" t="n">
        <v>0.0482321338577758</v>
      </c>
      <c r="BF2" s="71" t="n">
        <v>-0.150462996177268</v>
      </c>
      <c r="BG2" s="71" t="n">
        <v>0.0673984815993274</v>
      </c>
      <c r="BH2" s="71" t="n">
        <v>0.0691586353968672</v>
      </c>
      <c r="BI2" s="71" t="n">
        <v>0.0569372580601242</v>
      </c>
      <c r="BJ2" s="71" t="n">
        <v>-0.172531322454384</v>
      </c>
      <c r="BK2" s="71" t="n">
        <v>0.074343890854913</v>
      </c>
      <c r="BL2" s="71" t="n">
        <v>0.0530032837587344</v>
      </c>
      <c r="BM2" s="71" t="n">
        <v>0.0701486156589422</v>
      </c>
      <c r="BN2" s="71" t="n">
        <v>-0.188849569430366</v>
      </c>
      <c r="BO2" s="71" t="n">
        <v>0.0556650214105083</v>
      </c>
      <c r="BP2" s="71" t="n">
        <v>0.0691941913895018</v>
      </c>
      <c r="BQ2" s="71" t="n">
        <v>0.0711311597625093</v>
      </c>
      <c r="BR2" s="71" t="n">
        <v>-0.176089692740458</v>
      </c>
      <c r="BS2" s="71" t="n">
        <v>0.0633640307101877</v>
      </c>
      <c r="BT2" s="71" t="n">
        <v>0.0686867320064797</v>
      </c>
      <c r="BU2" s="71" t="n">
        <v>0.0782323738271673</v>
      </c>
      <c r="BV2" s="71" t="n">
        <v>-0.172914410350886</v>
      </c>
      <c r="BW2" s="71" t="n">
        <v>0.0725275902575955</v>
      </c>
      <c r="BX2" s="71" t="n">
        <v>0.0723658016942113</v>
      </c>
      <c r="BY2" s="71" t="n">
        <v>0.062182857811953</v>
      </c>
      <c r="BZ2" s="71" t="n">
        <v>-0.160466968441576</v>
      </c>
      <c r="CA2" s="71" t="n">
        <v>0.0742655218815347</v>
      </c>
      <c r="CB2" s="71" t="n">
        <v>0.0713808585148834</v>
      </c>
      <c r="CC2" s="71" t="n">
        <v>0.0684448662003077</v>
      </c>
      <c r="CD2" s="71" t="n">
        <v>-0.176576031135964</v>
      </c>
      <c r="CE2" s="71" t="n">
        <v>0.0736110025879493</v>
      </c>
      <c r="CF2" s="71" t="n">
        <v>0.0863650706072585</v>
      </c>
      <c r="CG2" s="358" t="n">
        <v>0.0709372685676923</v>
      </c>
      <c r="CH2" s="358" t="n">
        <v>-0.188389885069942</v>
      </c>
      <c r="CI2" s="358" t="n">
        <v>-0.0236367636929296</v>
      </c>
      <c r="CJ2" s="358" t="n">
        <v>0.137610404144418</v>
      </c>
      <c r="CK2" s="358" t="n">
        <v>0.0896742760438543</v>
      </c>
      <c r="CL2" s="71" t="n">
        <v>-0.179260628303004</v>
      </c>
      <c r="CM2" s="71" t="n">
        <v>0.0858224016057385</v>
      </c>
      <c r="CN2" s="71" t="n">
        <v>0.073535144224284</v>
      </c>
      <c r="CO2" s="71" t="n">
        <f aca="false">(1+'Inputs Q LTM'!CO2)/((1+CL2)*(1+CM2)*(1+CN2))-1</f>
        <v>0.108837498243588</v>
      </c>
      <c r="CP2" s="71" t="n">
        <f aca="false">(1+'Inputs Q LTM'!CP2)/((1+CM2)*(1+CN2)*(1+CO2))-1</f>
        <v>-0.200210724530223</v>
      </c>
      <c r="CQ2" s="71" t="n">
        <f aca="false">(1+'Inputs Q LTM'!CQ2)/((1+CN2)*(1+CO2)*(1+CP2))-1</f>
        <v>0.0114681082396311</v>
      </c>
      <c r="CR2" s="71" t="n">
        <f aca="false">(1+'Inputs Q LTM'!CR2)/((1+CO2)*(1+CP2)*(1+CQ2))-1</f>
        <v>0.0820540833236683</v>
      </c>
      <c r="CS2" s="71" t="n">
        <f aca="false">(1+'Inputs Q LTM'!CS2)/((1+CP2)*(1+CQ2)*(1+CR2))-1</f>
        <v>0.12050896543044</v>
      </c>
      <c r="CT2" s="284" t="n">
        <f aca="false">(1+'Inputs Q LTM'!CT2)/((1+CQ2)*(1+CR2)*(1+CS2))-1</f>
        <v>-0.191350865670116</v>
      </c>
      <c r="CU2" s="284" t="n">
        <f aca="false">(1+'Inputs Q LTM'!CU2)/((1+CR2)*(1+CS2)*(1+CT2))-1</f>
        <v>0.0744503682554589</v>
      </c>
      <c r="CV2" s="284" t="n">
        <f aca="false">(1+'Inputs Q LTM'!CV2)/((1+CS2)*(1+CT2)*(1+CU2))-1</f>
        <v>0.090295957668675</v>
      </c>
      <c r="CW2" s="284" t="n">
        <f aca="false">(1+'Inputs Q LTM'!CW2)/((1+CT2)*(1+CU2)*(1+CV2))-1</f>
        <v>0.110437903315944</v>
      </c>
      <c r="CX2" s="284" t="n">
        <f aca="false">(1+'Inputs Q LTM'!CX2)/((1+CU2)*(1+CV2)*(1+CW2))-1</f>
        <v>-0.185983838825718</v>
      </c>
      <c r="CY2" s="284" t="n">
        <f aca="false">(1+'Inputs Q LTM'!CY2)/((1+CV2)*(1+CW2)*(1+CX2))-1</f>
        <v>0.0643606191803816</v>
      </c>
      <c r="CZ2" s="284" t="n">
        <f aca="false">(1+'Inputs Q LTM'!CZ2)/((1+CW2)*(1+CX2)*(1+CY2))-1</f>
        <v>0.0788321041043727</v>
      </c>
      <c r="DA2" s="284" t="n">
        <f aca="false">(1+'Inputs Q LTM'!DA2)/((1+CX2)*(1+CY2)*(1+CZ2))-1</f>
        <v>0.125582934693227</v>
      </c>
      <c r="DB2" s="284" t="n">
        <f aca="false">(1+'Inputs Q LTM'!DB2)/((1+CY2)*(1+CZ2)*(1+DA2))-1</f>
        <v>-0.21615621145779</v>
      </c>
      <c r="DC2" s="284" t="n">
        <f aca="false">(1+'Inputs Q LTM'!DC2)/((1+CZ2)*(1+DA2)*(1+DB2))-1</f>
        <v>0.0615149692361314</v>
      </c>
      <c r="DD2" s="284" t="n">
        <f aca="false">(1+'Inputs Q LTM'!DD2)/((1+DA2)*(1+DB2)*(1+DC2))-1</f>
        <v>0.0757516402999006</v>
      </c>
      <c r="DE2" s="284" t="n">
        <f aca="false">(1+'Inputs Q LTM'!DE2)/((1+DB2)*(1+DC2)*(1+DD2))-1</f>
        <v>0.127832080181402</v>
      </c>
      <c r="DF2" s="284" t="n">
        <f aca="false">(1+'Inputs Q LTM'!DF2)/((1+DC2)*(1+DD2)*(1+DE2))-1</f>
        <v>-0.224720207382571</v>
      </c>
      <c r="DG2" s="284" t="n">
        <f aca="false">(1+'Inputs Q LTM'!DG2)/((1+DD2)*(1+DE2)*(1+DF2))-1</f>
        <v>0.0769474702862429</v>
      </c>
      <c r="DH2" s="284" t="n">
        <f aca="false">(1+'Inputs Q LTM'!DH2)/((1+DE2)*(1+DF2)*(1+DG2))-1</f>
        <v>0.068926986651378</v>
      </c>
      <c r="DI2" s="284" t="n">
        <f aca="false">(1+'Inputs Q LTM'!DI2)/((1+DF2)*(1+DG2)*(1+DH2))-1</f>
        <v>0.127855353712431</v>
      </c>
      <c r="DJ2" s="284" t="n">
        <f aca="false">(1+'Inputs Q LTM'!DJ2)/((1+DG2)*(1+DH2)*(1+DI2))-1</f>
        <v>-0.21640706801435</v>
      </c>
      <c r="DK2" s="284" t="n">
        <f aca="false">(1+'Inputs Q LTM'!DK2)/((1+DH2)*(1+DI2)*(1+DJ2))-1</f>
        <v>0.0684342978391834</v>
      </c>
      <c r="DL2" s="284" t="n">
        <f aca="false">(1+'Inputs Q LTM'!DL2)/((1+DI2)*(1+DJ2)*(1+DK2))-1</f>
        <v>0.0741143540101943</v>
      </c>
      <c r="DM2" s="284" t="n">
        <f aca="false">(1+'Inputs Q LTM'!DM2)/((1+DJ2)*(1+DK2)*(1+DL2))-1</f>
        <v>0.128420005623744</v>
      </c>
      <c r="DN2" s="38" t="n">
        <f aca="false">(Inputs!AK2 + 1)^0.25 - 1</f>
        <v>0.00405032577819653</v>
      </c>
      <c r="DO2" s="38" t="n">
        <f aca="false">(Inputs!AK2 + 1)^0.25 - 1</f>
        <v>0.00405032577819653</v>
      </c>
      <c r="DP2" s="38" t="n">
        <f aca="false">(Inputs!AK2 + 1)^0.25 - 1</f>
        <v>0.00405032577819653</v>
      </c>
      <c r="DQ2" s="38" t="n">
        <f aca="false">(Inputs!AK2 + 1)^0.25 - 1</f>
        <v>0.00405032577819653</v>
      </c>
      <c r="DR2" s="38" t="n">
        <f aca="false">(Inputs!AL2 + 1)^0.25 - 1</f>
        <v>0.0045192718676097</v>
      </c>
      <c r="DS2" s="38" t="n">
        <f aca="false">(Inputs!AL2 + 1)^0.25 - 1</f>
        <v>0.0045192718676097</v>
      </c>
      <c r="DT2" s="38" t="n">
        <f aca="false">(Inputs!AL2 + 1)^0.25 - 1</f>
        <v>0.0045192718676097</v>
      </c>
      <c r="DU2" s="38" t="n">
        <f aca="false">(Inputs!AL2 + 1)^0.25 - 1</f>
        <v>0.0045192718676097</v>
      </c>
      <c r="DV2" s="38" t="n">
        <f aca="false">(Inputs!AM2 + 1)^0.25 - 1</f>
        <v>0.0045192718676097</v>
      </c>
      <c r="DW2" s="38" t="n">
        <f aca="false">(Inputs!AM2 + 1)^0.25 - 1</f>
        <v>0.0045192718676097</v>
      </c>
      <c r="DX2" s="38" t="n">
        <f aca="false">(Inputs!AM2 + 1)^0.25 - 1</f>
        <v>0.0045192718676097</v>
      </c>
      <c r="DY2" s="38" t="n">
        <f aca="false">(Inputs!AM2 + 1)^0.25 - 1</f>
        <v>0.0045192718676097</v>
      </c>
      <c r="DZ2" s="38" t="n">
        <f aca="false">(Inputs!AN2 + 1)^0.25 - 1</f>
        <v>0.0045192718676097</v>
      </c>
      <c r="EA2" s="38" t="n">
        <f aca="false">(Inputs!AN2 + 1)^0.25 - 1</f>
        <v>0.0045192718676097</v>
      </c>
      <c r="EB2" s="38" t="n">
        <f aca="false">(Inputs!AN2 + 1)^0.25 - 1</f>
        <v>0.0045192718676097</v>
      </c>
      <c r="EC2" s="38" t="n">
        <f aca="false">(Inputs!AN2 + 1)^0.25 - 1</f>
        <v>0.0045192718676097</v>
      </c>
      <c r="ED2" s="38" t="n">
        <f aca="false">(Inputs!AO2 + 1)^0.25 - 1</f>
        <v>0.0045192718676097</v>
      </c>
      <c r="EE2" s="38" t="n">
        <f aca="false">(Inputs!AO2 + 1)^0.25 - 1</f>
        <v>0.0045192718676097</v>
      </c>
      <c r="EF2" s="38" t="n">
        <f aca="false">(Inputs!AO2 + 1)^0.25 - 1</f>
        <v>0.0045192718676097</v>
      </c>
      <c r="EG2" s="38" t="n">
        <f aca="false">(Inputs!AO2 + 1)^0.25 - 1</f>
        <v>0.0045192718676097</v>
      </c>
      <c r="EH2" s="38" t="n">
        <f aca="false">(Inputs!AP2 + 1)^0.25 - 1</f>
        <v>0.0045192718676097</v>
      </c>
      <c r="EI2" s="38" t="n">
        <f aca="false">(Inputs!AP2 + 1)^0.25 - 1</f>
        <v>0.0045192718676097</v>
      </c>
      <c r="EJ2" s="38" t="n">
        <f aca="false">(Inputs!AP2 + 1)^0.25 - 1</f>
        <v>0.0045192718676097</v>
      </c>
      <c r="EK2" s="38" t="n">
        <f aca="false">(Inputs!AP2 + 1)^0.25 - 1</f>
        <v>0.0045192718676097</v>
      </c>
      <c r="EL2" s="38" t="n">
        <f aca="false">(Inputs!AQ2 + 1)^0.25 - 1</f>
        <v>0.0045192718676097</v>
      </c>
      <c r="EM2" s="38" t="n">
        <f aca="false">(Inputs!AQ2 + 1)^0.25 - 1</f>
        <v>0.0045192718676097</v>
      </c>
      <c r="EN2" s="38" t="n">
        <f aca="false">(Inputs!AQ2 + 1)^0.25 - 1</f>
        <v>0.0045192718676097</v>
      </c>
      <c r="EO2" s="38" t="n">
        <f aca="false">(Inputs!AQ2 + 1)^0.25 - 1</f>
        <v>0.0045192718676097</v>
      </c>
      <c r="EP2" s="38" t="n">
        <f aca="false">(Inputs!AR2 + 1)^0.25 - 1</f>
        <v>0.0045192718676097</v>
      </c>
      <c r="EQ2" s="38" t="n">
        <f aca="false">(Inputs!AR2 + 1)^0.25 - 1</f>
        <v>0.0045192718676097</v>
      </c>
      <c r="ER2" s="38" t="n">
        <f aca="false">(Inputs!AR2 + 1)^0.25 - 1</f>
        <v>0.0045192718676097</v>
      </c>
      <c r="ES2" s="38" t="n">
        <f aca="false">(Inputs!AR2 + 1)^0.25 - 1</f>
        <v>0.0045192718676097</v>
      </c>
      <c r="ET2" s="38" t="n">
        <f aca="false">(Inputs!AS2 + 1)^0.25 - 1</f>
        <v>0.0045192718676097</v>
      </c>
      <c r="EU2" s="38" t="n">
        <f aca="false">(Inputs!AS2 + 1)^0.25 - 1</f>
        <v>0.0045192718676097</v>
      </c>
      <c r="EV2" s="38" t="n">
        <f aca="false">(Inputs!AS2 + 1)^0.25 - 1</f>
        <v>0.0045192718676097</v>
      </c>
      <c r="EW2" s="38" t="n">
        <f aca="false">(Inputs!AS2 + 1)^0.25 - 1</f>
        <v>0.0045192718676097</v>
      </c>
      <c r="EX2" s="38" t="n">
        <f aca="false">(Inputs!AT2 + 1)^0.25 - 1</f>
        <v>0.0045192718676097</v>
      </c>
      <c r="EY2" s="38" t="n">
        <f aca="false">(Inputs!AT2 + 1)^0.25 - 1</f>
        <v>0.0045192718676097</v>
      </c>
      <c r="EZ2" s="38" t="n">
        <f aca="false">(Inputs!AT2 + 1)^0.25 - 1</f>
        <v>0.0045192718676097</v>
      </c>
      <c r="FA2" s="38" t="n">
        <f aca="false">(Inputs!AT2 + 1)^0.25 - 1</f>
        <v>0.0045192718676097</v>
      </c>
      <c r="FB2" s="38" t="n">
        <f aca="false">(Inputs!AU2 + 1)^0.25 - 1</f>
        <v>0.0045192718676097</v>
      </c>
      <c r="FC2" s="38" t="n">
        <f aca="false">(Inputs!AU2 + 1)^0.25 - 1</f>
        <v>0.0045192718676097</v>
      </c>
      <c r="FD2" s="38" t="n">
        <f aca="false">(Inputs!AU2 + 1)^0.25 - 1</f>
        <v>0.0045192718676097</v>
      </c>
      <c r="FE2" s="38" t="n">
        <f aca="false">(Inputs!AU2 + 1)^0.25 - 1</f>
        <v>0.0045192718676097</v>
      </c>
      <c r="FF2" s="38" t="n">
        <f aca="false">(Inputs!AV2 + 1)^0.25 - 1</f>
        <v>0.0045192718676097</v>
      </c>
      <c r="FG2" s="38" t="n">
        <f aca="false">(Inputs!AV2 + 1)^0.25 - 1</f>
        <v>0.0045192718676097</v>
      </c>
      <c r="FH2" s="38" t="n">
        <f aca="false">(Inputs!AV2 + 1)^0.25 - 1</f>
        <v>0.0045192718676097</v>
      </c>
      <c r="FI2" s="38" t="n">
        <f aca="false">(Inputs!AV2 + 1)^0.25 - 1</f>
        <v>0.0045192718676097</v>
      </c>
      <c r="FJ2" s="38" t="n">
        <f aca="false">(Inputs!AW2 + 1)^0.25 - 1</f>
        <v>0.0045192718676097</v>
      </c>
      <c r="FK2" s="38" t="n">
        <f aca="false">(Inputs!AW2 + 1)^0.25 - 1</f>
        <v>0.0045192718676097</v>
      </c>
      <c r="FL2" s="38" t="n">
        <f aca="false">(Inputs!AW2 + 1)^0.25 - 1</f>
        <v>0.0045192718676097</v>
      </c>
      <c r="FM2" s="38" t="n">
        <f aca="false">(Inputs!AW2 + 1)^0.25 - 1</f>
        <v>0.0045192718676097</v>
      </c>
      <c r="FN2" s="38" t="n">
        <f aca="false">(Inputs!AX2 + 1)^0.25 - 1</f>
        <v>0.0045192718676097</v>
      </c>
      <c r="FO2" s="38" t="n">
        <f aca="false">(Inputs!AX2 + 1)^0.25 - 1</f>
        <v>0.0045192718676097</v>
      </c>
      <c r="FP2" s="38" t="n">
        <f aca="false">(Inputs!AX2 + 1)^0.25 - 1</f>
        <v>0.0045192718676097</v>
      </c>
      <c r="FQ2" s="38" t="n">
        <f aca="false">(Inputs!AX2 + 1)^0.25 - 1</f>
        <v>0.0045192718676097</v>
      </c>
      <c r="FR2" s="38" t="n">
        <f aca="false">(Inputs!AY2 + 1)^0.25 - 1</f>
        <v>0.0045192718676097</v>
      </c>
      <c r="FS2" s="38" t="n">
        <f aca="false">(Inputs!AY2 + 1)^0.25 - 1</f>
        <v>0.0045192718676097</v>
      </c>
      <c r="FT2" s="38" t="n">
        <f aca="false">(Inputs!AY2 + 1)^0.25 - 1</f>
        <v>0.0045192718676097</v>
      </c>
      <c r="FU2" s="38" t="n">
        <f aca="false">(Inputs!AY2 + 1)^0.25 - 1</f>
        <v>0.0045192718676097</v>
      </c>
      <c r="FV2" s="38" t="n">
        <f aca="false">(Inputs!AZ2 + 1)^0.25 - 1</f>
        <v>0.0045192718676097</v>
      </c>
      <c r="FW2" s="38" t="n">
        <f aca="false">(Inputs!AZ2 + 1)^0.25 - 1</f>
        <v>0.0045192718676097</v>
      </c>
      <c r="FX2" s="38" t="n">
        <f aca="false">(Inputs!AZ2 + 1)^0.25 - 1</f>
        <v>0.0045192718676097</v>
      </c>
      <c r="FY2" s="38" t="n">
        <f aca="false">(Inputs!AZ2 + 1)^0.25 - 1</f>
        <v>0.0045192718676097</v>
      </c>
      <c r="FZ2" s="38" t="n">
        <f aca="false">(Inputs!BA2 + 1)^0.25 - 1</f>
        <v>0.0045192718676097</v>
      </c>
      <c r="GA2" s="38" t="n">
        <f aca="false">(Inputs!BA2 + 1)^0.25 - 1</f>
        <v>0.0045192718676097</v>
      </c>
      <c r="GB2" s="38" t="n">
        <f aca="false">(Inputs!BA2 + 1)^0.25 - 1</f>
        <v>0.0045192718676097</v>
      </c>
      <c r="GC2" s="38" t="n">
        <f aca="false">(Inputs!BA2 + 1)^0.25 - 1</f>
        <v>0.0045192718676097</v>
      </c>
      <c r="GD2" s="38" t="n">
        <f aca="false">(Inputs!BB2 + 1)^0.25 - 1</f>
        <v>0.0045192718676097</v>
      </c>
      <c r="GE2" s="38" t="n">
        <f aca="false">(Inputs!BB2 + 1)^0.25 - 1</f>
        <v>0.0045192718676097</v>
      </c>
      <c r="GF2" s="38" t="n">
        <f aca="false">(Inputs!BB2 + 1)^0.25 - 1</f>
        <v>0.0045192718676097</v>
      </c>
      <c r="GG2" s="38" t="n">
        <f aca="false">(Inputs!BB2 + 1)^0.25 - 1</f>
        <v>0.0045192718676097</v>
      </c>
      <c r="GH2" s="38" t="n">
        <f aca="false">(Inputs!BC2 + 1)^0.25 - 1</f>
        <v>0.0045192718676097</v>
      </c>
      <c r="GI2" s="38" t="n">
        <f aca="false">(Inputs!BC2 + 1)^0.25 - 1</f>
        <v>0.0045192718676097</v>
      </c>
      <c r="GJ2" s="38" t="n">
        <f aca="false">(Inputs!BC2 + 1)^0.25 - 1</f>
        <v>0.0045192718676097</v>
      </c>
      <c r="GK2" s="38" t="n">
        <f aca="false">(Inputs!BC2 + 1)^0.25 - 1</f>
        <v>0.0045192718676097</v>
      </c>
      <c r="GL2" s="38" t="n">
        <f aca="false">(Inputs!BD2 + 1)^0.25 - 1</f>
        <v>0.0045192718676097</v>
      </c>
      <c r="GM2" s="38" t="n">
        <f aca="false">(Inputs!BD2 + 1)^0.25 - 1</f>
        <v>0.0045192718676097</v>
      </c>
      <c r="GN2" s="38" t="n">
        <f aca="false">(Inputs!BD2 + 1)^0.25 - 1</f>
        <v>0.0045192718676097</v>
      </c>
      <c r="GO2" s="38" t="n">
        <f aca="false">(Inputs!BD2 + 1)^0.25 - 1</f>
        <v>0.0045192718676097</v>
      </c>
      <c r="GP2" s="38" t="n">
        <f aca="false">(Inputs!BE2 + 1)^0.25 - 1</f>
        <v>0.0045192718676097</v>
      </c>
      <c r="GQ2" s="38" t="n">
        <f aca="false">(Inputs!BE2 + 1)^0.25 - 1</f>
        <v>0.0045192718676097</v>
      </c>
      <c r="GR2" s="38" t="n">
        <f aca="false">(Inputs!BE2 + 1)^0.25 - 1</f>
        <v>0.0045192718676097</v>
      </c>
      <c r="GS2" s="38" t="n">
        <f aca="false">(Inputs!BE2 + 1)^0.25 - 1</f>
        <v>0.0045192718676097</v>
      </c>
      <c r="GT2" s="38" t="n">
        <f aca="false">(Inputs!BF2 + 1)^0.25 - 1</f>
        <v>0.0045192718676097</v>
      </c>
      <c r="GU2" s="38" t="n">
        <f aca="false">(Inputs!BF2 + 1)^0.25 - 1</f>
        <v>0.0045192718676097</v>
      </c>
      <c r="GV2" s="38" t="n">
        <f aca="false">(Inputs!BF2 + 1)^0.25 - 1</f>
        <v>0.0045192718676097</v>
      </c>
      <c r="GW2" s="38" t="n">
        <f aca="false">(Inputs!BF2 + 1)^0.25 - 1</f>
        <v>0.0045192718676097</v>
      </c>
      <c r="GX2" s="38" t="n">
        <f aca="false">(Inputs!BG2 + 1)^0.25 - 1</f>
        <v>0.0045192718676097</v>
      </c>
      <c r="GY2" s="38" t="n">
        <f aca="false">(Inputs!BG2 + 1)^0.25 - 1</f>
        <v>0.0045192718676097</v>
      </c>
      <c r="GZ2" s="38" t="n">
        <f aca="false">(Inputs!BG2 + 1)^0.25 - 1</f>
        <v>0.0045192718676097</v>
      </c>
      <c r="HA2" s="38" t="n">
        <f aca="false">(Inputs!BG2 + 1)^0.25 - 1</f>
        <v>0.0045192718676097</v>
      </c>
    </row>
    <row r="3" customFormat="false" ht="15" hidden="false" customHeight="false" outlineLevel="0" collapsed="false">
      <c r="A3" s="14" t="s">
        <v>9</v>
      </c>
      <c r="B3" s="42"/>
      <c r="C3" s="42"/>
      <c r="D3" s="59" t="s">
        <v>10</v>
      </c>
      <c r="E3" s="19"/>
      <c r="F3" s="18" t="s">
        <v>15</v>
      </c>
      <c r="G3" s="19" t="s">
        <v>12</v>
      </c>
      <c r="H3" s="19"/>
      <c r="I3" s="19" t="s">
        <v>16</v>
      </c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284" t="n">
        <v>0.0232733012599999</v>
      </c>
      <c r="BK3" s="284" t="n">
        <v>0.0243931021999997</v>
      </c>
      <c r="BL3" s="284" t="n">
        <v>0.0138592864399998</v>
      </c>
      <c r="BM3" s="284" t="n">
        <v>0.047857909952</v>
      </c>
      <c r="BN3" s="284" t="n">
        <v>0.0743995118699998</v>
      </c>
      <c r="BO3" s="284" t="n">
        <v>0.0100315205899999</v>
      </c>
      <c r="BP3" s="284" t="n">
        <v>0.0172937096000001</v>
      </c>
      <c r="BQ3" s="284" t="n">
        <v>0.0227706573500002</v>
      </c>
      <c r="BR3" s="284" t="n">
        <v>0.0206338982079999</v>
      </c>
      <c r="BS3" s="284" t="n">
        <v>0.0121487049440001</v>
      </c>
      <c r="BT3" s="284" t="n">
        <v>0.00720989091800006</v>
      </c>
      <c r="BU3" s="284" t="n">
        <v>0.0127537956799999</v>
      </c>
      <c r="BV3" s="284" t="n">
        <v>0.00972457773200008</v>
      </c>
      <c r="BW3" s="284" t="n">
        <v>0.0131549844809999</v>
      </c>
      <c r="BX3" s="284" t="n">
        <v>-0.00619672433000007</v>
      </c>
      <c r="BY3" s="284" t="n">
        <v>0.00842205847999988</v>
      </c>
      <c r="BZ3" s="284" t="n">
        <v>0.00812160887900015</v>
      </c>
      <c r="CA3" s="284" t="n">
        <v>0.012551750756</v>
      </c>
      <c r="CB3" s="284" t="n">
        <v>0.00440475043199973</v>
      </c>
      <c r="CC3" s="284" t="n">
        <v>0.0169890469999998</v>
      </c>
      <c r="CD3" s="284" t="n">
        <v>0.017790982208</v>
      </c>
      <c r="CE3" s="284" t="n">
        <v>0.00671238394399998</v>
      </c>
      <c r="CF3" s="284" t="n">
        <v>-0.00200415231999995</v>
      </c>
      <c r="CG3" s="284" t="n">
        <v>0.00771841310400001</v>
      </c>
      <c r="CH3" s="38" t="n">
        <v>0.0128534226000001</v>
      </c>
      <c r="CI3" s="38" t="n">
        <v>0.013246659302</v>
      </c>
      <c r="CJ3" s="38" t="n">
        <v>0.0023964309800002</v>
      </c>
      <c r="CK3" s="38" t="n">
        <v>0.019825403399</v>
      </c>
      <c r="CL3" s="38" t="n">
        <v>0.0212483049159999</v>
      </c>
      <c r="CM3" s="38" t="n">
        <v>0.0202342961480002</v>
      </c>
      <c r="CN3" s="38" t="n">
        <v>0.01083410162</v>
      </c>
      <c r="CO3" s="38" t="n">
        <v>0.0291771737920001</v>
      </c>
      <c r="CP3" s="71" t="n">
        <v>0.0994684046630001</v>
      </c>
      <c r="CQ3" s="71" t="n">
        <v>0.0132598544800002</v>
      </c>
      <c r="CR3" s="71" t="n">
        <v>-0.00858425985999989</v>
      </c>
      <c r="CS3" s="71" t="n">
        <v>0.0133496119480001</v>
      </c>
      <c r="CT3" s="38" t="n">
        <v>0.0167868829679998</v>
      </c>
      <c r="CU3" s="38" t="n">
        <v>0.0106373535860003</v>
      </c>
      <c r="CV3" s="38" t="n">
        <v>0.0178969634679997</v>
      </c>
      <c r="CW3" s="38" t="n">
        <v>0.026934422549</v>
      </c>
      <c r="CX3" s="284" t="n">
        <f aca="false">(1+'Inputs Q LTM'!CX3)/((1+CU3)*(1+CV3)*(1+CW3))-1</f>
        <v>0.0196578533530485</v>
      </c>
      <c r="CY3" s="284" t="n">
        <f aca="false">(1+'Inputs Q LTM'!CY3)/((1+CV3)*(1+CW3)*(1+CX3))-1</f>
        <v>0.0187997607306332</v>
      </c>
      <c r="CZ3" s="284" t="n">
        <f aca="false">(1+'Inputs Q LTM'!CZ3)/((1+CW3)*(1+CX3)*(1+CY3))-1</f>
        <v>0.0182719140024752</v>
      </c>
      <c r="DA3" s="284" t="n">
        <f aca="false">(1+'Inputs Q LTM'!DA3)/((1+CX3)*(1+CY3)*(1+CZ3))-1</f>
        <v>0.0353480434278419</v>
      </c>
      <c r="DB3" s="284" t="n">
        <f aca="false">(1+'Inputs Q LTM'!DB3)/((1+CY3)*(1+CZ3)*(1+DA3))-1</f>
        <v>0.0272922529124855</v>
      </c>
      <c r="DC3" s="284" t="n">
        <f aca="false">(1+'Inputs Q LTM'!DC3)/((1+CZ3)*(1+DA3)*(1+DB3))-1</f>
        <v>0.0101204805504012</v>
      </c>
      <c r="DD3" s="284" t="n">
        <f aca="false">(1+'Inputs Q LTM'!DD3)/((1+DA3)*(1+DB3)*(1+DC3))-1</f>
        <v>0.00505485625216884</v>
      </c>
      <c r="DE3" s="284" t="n">
        <f aca="false">(1+'Inputs Q LTM'!DE3)/((1+DB3)*(1+DC3)*(1+DD3))-1</f>
        <v>0.012431930964492</v>
      </c>
      <c r="DF3" s="284" t="n">
        <f aca="false">(1+'Inputs Q LTM'!DF3)/((1+DC3)*(1+DD3)*(1+DE3))-1</f>
        <v>0.0299191011773434</v>
      </c>
      <c r="DG3" s="284" t="n">
        <f aca="false">(1+'Inputs Q LTM'!DG3)/((1+DD3)*(1+DE3)*(1+DF3))-1</f>
        <v>0.0116472071410687</v>
      </c>
      <c r="DH3" s="284" t="n">
        <f aca="false">(1+'Inputs Q LTM'!DH3)/((1+DE3)*(1+DF3)*(1+DG3))-1</f>
        <v>0.00804056610962767</v>
      </c>
      <c r="DI3" s="284" t="n">
        <f aca="false">(1+'Inputs Q LTM'!DI3)/((1+DF3)*(1+DG3)*(1+DH3))-1</f>
        <v>0.0162703214417064</v>
      </c>
      <c r="DJ3" s="284" t="n">
        <f aca="false">(1+'Inputs Q LTM'!DJ3)/((1+DG3)*(1+DH3)*(1+DI3))-1</f>
        <v>0.0170214925727643</v>
      </c>
      <c r="DK3" s="284" t="n">
        <f aca="false">(1+'Inputs Q LTM'!DK3)/((1+DH3)*(1+DI3)*(1+DJ3))-1</f>
        <v>0.00899387093601489</v>
      </c>
      <c r="DL3" s="284" t="n">
        <f aca="false">(1+'Inputs Q LTM'!DL3)/((1+DI3)*(1+DJ3)*(1+DK3))-1</f>
        <v>0.0060115578148694</v>
      </c>
      <c r="DM3" s="284" t="n">
        <f aca="false">(1+'Inputs Q LTM'!DM3)/((1+DJ3)*(1+DK3)*(1+DL3))-1</f>
        <v>0.0146292932315344</v>
      </c>
      <c r="DN3" s="284" t="n">
        <f aca="false">(1+'Inputs Q LTM'!DN3)/((1+DK3)*(1+DL3)*(1+DM3))-1</f>
        <v>0.0130889844123925</v>
      </c>
      <c r="DO3" s="284" t="n">
        <f aca="false">(1+'Inputs Q LTM'!DO3)/((1+DL3)*(1+DM3)*(1+DN3))-1</f>
        <v>0.0125556007821708</v>
      </c>
      <c r="DP3" s="284" t="n">
        <f aca="false">(1+'Inputs Q LTM'!DP3)/((1+DM3)*(1+DN3)*(1+DO3))-1</f>
        <v>0.00125751362286697</v>
      </c>
      <c r="DQ3" s="284" t="n">
        <f aca="false">(1+'Inputs Q LTM'!DQ3)/((1+DN3)*(1+DO3)*(1+DP3))-1</f>
        <v>0.0126096045141975</v>
      </c>
      <c r="DR3" s="38" t="n">
        <f aca="false">(Inputs!AL3 + 1)^0.25 - 1</f>
        <v>0.00981629709255327</v>
      </c>
      <c r="DS3" s="38" t="n">
        <f aca="false">(Inputs!AL3 + 1)^0.25 - 1</f>
        <v>0.00981629709255327</v>
      </c>
      <c r="DT3" s="38" t="n">
        <f aca="false">(Inputs!AL3 + 1)^0.25 - 1</f>
        <v>0.00981629709255327</v>
      </c>
      <c r="DU3" s="38" t="n">
        <f aca="false">(Inputs!AL3 + 1)^0.25 - 1</f>
        <v>0.00981629709255327</v>
      </c>
      <c r="DV3" s="38" t="n">
        <f aca="false">(Inputs!AM3 + 1)^0.25 - 1</f>
        <v>0.00984146048468171</v>
      </c>
      <c r="DW3" s="38" t="n">
        <f aca="false">(Inputs!AM3 + 1)^0.25 - 1</f>
        <v>0.00984146048468171</v>
      </c>
      <c r="DX3" s="38" t="n">
        <f aca="false">(Inputs!AM3 + 1)^0.25 - 1</f>
        <v>0.00984146048468171</v>
      </c>
      <c r="DY3" s="38" t="n">
        <f aca="false">(Inputs!AM3 + 1)^0.25 - 1</f>
        <v>0.00984146048468171</v>
      </c>
      <c r="DZ3" s="38" t="n">
        <f aca="false">(Inputs!AN3 + 1)^0.25 - 1</f>
        <v>0.00985340654896882</v>
      </c>
      <c r="EA3" s="38" t="n">
        <f aca="false">(Inputs!AN3 + 1)^0.25 - 1</f>
        <v>0.00985340654896882</v>
      </c>
      <c r="EB3" s="38" t="n">
        <f aca="false">(Inputs!AN3 + 1)^0.25 - 1</f>
        <v>0.00985340654896882</v>
      </c>
      <c r="EC3" s="38" t="n">
        <f aca="false">(Inputs!AN3 + 1)^0.25 - 1</f>
        <v>0.00985340654896882</v>
      </c>
      <c r="ED3" s="38" t="n">
        <f aca="false">(Inputs!AO3 + 1)^0.25 - 1</f>
        <v>0.00985340654896882</v>
      </c>
      <c r="EE3" s="38" t="n">
        <f aca="false">(Inputs!AO3 + 1)^0.25 - 1</f>
        <v>0.00985340654896882</v>
      </c>
      <c r="EF3" s="38" t="n">
        <f aca="false">(Inputs!AO3 + 1)^0.25 - 1</f>
        <v>0.00985340654896882</v>
      </c>
      <c r="EG3" s="38" t="n">
        <f aca="false">(Inputs!AO3 + 1)^0.25 - 1</f>
        <v>0.00985340654896882</v>
      </c>
      <c r="EH3" s="38" t="n">
        <f aca="false">(Inputs!AP3 + 1)^0.25 - 1</f>
        <v>0.00985340654896882</v>
      </c>
      <c r="EI3" s="38" t="n">
        <f aca="false">(Inputs!AP3 + 1)^0.25 - 1</f>
        <v>0.00985340654896882</v>
      </c>
      <c r="EJ3" s="38" t="n">
        <f aca="false">(Inputs!AP3 + 1)^0.25 - 1</f>
        <v>0.00985340654896882</v>
      </c>
      <c r="EK3" s="38" t="n">
        <f aca="false">(Inputs!AP3 + 1)^0.25 - 1</f>
        <v>0.00985340654896882</v>
      </c>
      <c r="EL3" s="38" t="n">
        <f aca="false">(Inputs!AQ3 + 1)^0.25 - 1</f>
        <v>0.00985340654896882</v>
      </c>
      <c r="EM3" s="38" t="n">
        <f aca="false">(Inputs!AQ3 + 1)^0.25 - 1</f>
        <v>0.00985340654896882</v>
      </c>
      <c r="EN3" s="38" t="n">
        <f aca="false">(Inputs!AQ3 + 1)^0.25 - 1</f>
        <v>0.00985340654896882</v>
      </c>
      <c r="EO3" s="38" t="n">
        <f aca="false">(Inputs!AQ3 + 1)^0.25 - 1</f>
        <v>0.00985340654896882</v>
      </c>
      <c r="EP3" s="38" t="n">
        <f aca="false">(Inputs!AR3 + 1)^0.25 - 1</f>
        <v>0.00985340654896882</v>
      </c>
      <c r="EQ3" s="38" t="n">
        <f aca="false">(Inputs!AR3 + 1)^0.25 - 1</f>
        <v>0.00985340654896882</v>
      </c>
      <c r="ER3" s="38" t="n">
        <f aca="false">(Inputs!AR3 + 1)^0.25 - 1</f>
        <v>0.00985340654896882</v>
      </c>
      <c r="ES3" s="38" t="n">
        <f aca="false">(Inputs!AR3 + 1)^0.25 - 1</f>
        <v>0.00985340654896882</v>
      </c>
      <c r="ET3" s="38" t="n">
        <f aca="false">(Inputs!AS3 + 1)^0.25 - 1</f>
        <v>0.00985340654896882</v>
      </c>
      <c r="EU3" s="38" t="n">
        <f aca="false">(Inputs!AS3 + 1)^0.25 - 1</f>
        <v>0.00985340654896882</v>
      </c>
      <c r="EV3" s="38" t="n">
        <f aca="false">(Inputs!AS3 + 1)^0.25 - 1</f>
        <v>0.00985340654896882</v>
      </c>
      <c r="EW3" s="38" t="n">
        <f aca="false">(Inputs!AS3 + 1)^0.25 - 1</f>
        <v>0.00985340654896882</v>
      </c>
      <c r="EX3" s="38" t="n">
        <f aca="false">(Inputs!AT3 + 1)^0.25 - 1</f>
        <v>0.00985340654896882</v>
      </c>
      <c r="EY3" s="38" t="n">
        <f aca="false">(Inputs!AT3 + 1)^0.25 - 1</f>
        <v>0.00985340654896882</v>
      </c>
      <c r="EZ3" s="38" t="n">
        <f aca="false">(Inputs!AT3 + 1)^0.25 - 1</f>
        <v>0.00985340654896882</v>
      </c>
      <c r="FA3" s="38" t="n">
        <f aca="false">(Inputs!AT3 + 1)^0.25 - 1</f>
        <v>0.00985340654896882</v>
      </c>
      <c r="FB3" s="38" t="n">
        <f aca="false">(Inputs!AU3 + 1)^0.25 - 1</f>
        <v>0.00985340654896882</v>
      </c>
      <c r="FC3" s="38" t="n">
        <f aca="false">(Inputs!AU3 + 1)^0.25 - 1</f>
        <v>0.00985340654896882</v>
      </c>
      <c r="FD3" s="38" t="n">
        <f aca="false">(Inputs!AU3 + 1)^0.25 - 1</f>
        <v>0.00985340654896882</v>
      </c>
      <c r="FE3" s="38" t="n">
        <f aca="false">(Inputs!AU3 + 1)^0.25 - 1</f>
        <v>0.00985340654896882</v>
      </c>
      <c r="FF3" s="38" t="n">
        <f aca="false">(Inputs!AV3 + 1)^0.25 - 1</f>
        <v>0.00985340654896882</v>
      </c>
      <c r="FG3" s="38" t="n">
        <f aca="false">(Inputs!AV3 + 1)^0.25 - 1</f>
        <v>0.00985340654896882</v>
      </c>
      <c r="FH3" s="38" t="n">
        <f aca="false">(Inputs!AV3 + 1)^0.25 - 1</f>
        <v>0.00985340654896882</v>
      </c>
      <c r="FI3" s="38" t="n">
        <f aca="false">(Inputs!AV3 + 1)^0.25 - 1</f>
        <v>0.00985340654896882</v>
      </c>
      <c r="FJ3" s="38" t="n">
        <f aca="false">(Inputs!AW3 + 1)^0.25 - 1</f>
        <v>0.00985340654896882</v>
      </c>
      <c r="FK3" s="38" t="n">
        <f aca="false">(Inputs!AW3 + 1)^0.25 - 1</f>
        <v>0.00985340654896882</v>
      </c>
      <c r="FL3" s="38" t="n">
        <f aca="false">(Inputs!AW3 + 1)^0.25 - 1</f>
        <v>0.00985340654896882</v>
      </c>
      <c r="FM3" s="38" t="n">
        <f aca="false">(Inputs!AW3 + 1)^0.25 - 1</f>
        <v>0.00985340654896882</v>
      </c>
      <c r="FN3" s="38" t="n">
        <f aca="false">(Inputs!AX3 + 1)^0.25 - 1</f>
        <v>0.00985340654896882</v>
      </c>
      <c r="FO3" s="38" t="n">
        <f aca="false">(Inputs!AX3 + 1)^0.25 - 1</f>
        <v>0.00985340654896882</v>
      </c>
      <c r="FP3" s="38" t="n">
        <f aca="false">(Inputs!AX3 + 1)^0.25 - 1</f>
        <v>0.00985340654896882</v>
      </c>
      <c r="FQ3" s="38" t="n">
        <f aca="false">(Inputs!AX3 + 1)^0.25 - 1</f>
        <v>0.00985340654896882</v>
      </c>
      <c r="FR3" s="38" t="n">
        <f aca="false">(Inputs!AY3 + 1)^0.25 - 1</f>
        <v>0.00985340654896882</v>
      </c>
      <c r="FS3" s="38" t="n">
        <f aca="false">(Inputs!AY3 + 1)^0.25 - 1</f>
        <v>0.00985340654896882</v>
      </c>
      <c r="FT3" s="38" t="n">
        <f aca="false">(Inputs!AY3 + 1)^0.25 - 1</f>
        <v>0.00985340654896882</v>
      </c>
      <c r="FU3" s="38" t="n">
        <f aca="false">(Inputs!AY3 + 1)^0.25 - 1</f>
        <v>0.00985340654896882</v>
      </c>
      <c r="FV3" s="38" t="n">
        <f aca="false">(Inputs!AZ3 + 1)^0.25 - 1</f>
        <v>0.00985340654896882</v>
      </c>
      <c r="FW3" s="38" t="n">
        <f aca="false">(Inputs!AZ3 + 1)^0.25 - 1</f>
        <v>0.00985340654896882</v>
      </c>
      <c r="FX3" s="38" t="n">
        <f aca="false">(Inputs!AZ3 + 1)^0.25 - 1</f>
        <v>0.00985340654896882</v>
      </c>
      <c r="FY3" s="38" t="n">
        <f aca="false">(Inputs!AZ3 + 1)^0.25 - 1</f>
        <v>0.00985340654896882</v>
      </c>
      <c r="FZ3" s="38" t="n">
        <f aca="false">(Inputs!BA3 + 1)^0.25 - 1</f>
        <v>0.00985340654896882</v>
      </c>
      <c r="GA3" s="38" t="n">
        <f aca="false">(Inputs!BA3 + 1)^0.25 - 1</f>
        <v>0.00985340654896882</v>
      </c>
      <c r="GB3" s="38" t="n">
        <f aca="false">(Inputs!BA3 + 1)^0.25 - 1</f>
        <v>0.00985340654896882</v>
      </c>
      <c r="GC3" s="38" t="n">
        <f aca="false">(Inputs!BA3 + 1)^0.25 - 1</f>
        <v>0.00985340654896882</v>
      </c>
      <c r="GD3" s="38" t="n">
        <f aca="false">(Inputs!BB3 + 1)^0.25 - 1</f>
        <v>0.00985340654896882</v>
      </c>
      <c r="GE3" s="38" t="n">
        <f aca="false">(Inputs!BB3 + 1)^0.25 - 1</f>
        <v>0.00985340654896882</v>
      </c>
      <c r="GF3" s="38" t="n">
        <f aca="false">(Inputs!BB3 + 1)^0.25 - 1</f>
        <v>0.00985340654896882</v>
      </c>
      <c r="GG3" s="38" t="n">
        <f aca="false">(Inputs!BB3 + 1)^0.25 - 1</f>
        <v>0.00985340654896882</v>
      </c>
      <c r="GH3" s="38" t="n">
        <f aca="false">(Inputs!BC3 + 1)^0.25 - 1</f>
        <v>0.00985340654896882</v>
      </c>
      <c r="GI3" s="38" t="n">
        <f aca="false">(Inputs!BC3 + 1)^0.25 - 1</f>
        <v>0.00985340654896882</v>
      </c>
      <c r="GJ3" s="38" t="n">
        <f aca="false">(Inputs!BC3 + 1)^0.25 - 1</f>
        <v>0.00985340654896882</v>
      </c>
      <c r="GK3" s="38" t="n">
        <f aca="false">(Inputs!BC3 + 1)^0.25 - 1</f>
        <v>0.00985340654896882</v>
      </c>
      <c r="GL3" s="38" t="n">
        <f aca="false">(Inputs!BD3 + 1)^0.25 - 1</f>
        <v>0.00985340654896882</v>
      </c>
      <c r="GM3" s="38" t="n">
        <f aca="false">(Inputs!BD3 + 1)^0.25 - 1</f>
        <v>0.00985340654896882</v>
      </c>
      <c r="GN3" s="38" t="n">
        <f aca="false">(Inputs!BD3 + 1)^0.25 - 1</f>
        <v>0.00985340654896882</v>
      </c>
      <c r="GO3" s="38" t="n">
        <f aca="false">(Inputs!BD3 + 1)^0.25 - 1</f>
        <v>0.00985340654896882</v>
      </c>
      <c r="GP3" s="38" t="n">
        <f aca="false">(Inputs!BE3 + 1)^0.25 - 1</f>
        <v>0.00985340654896882</v>
      </c>
      <c r="GQ3" s="38" t="n">
        <f aca="false">(Inputs!BE3 + 1)^0.25 - 1</f>
        <v>0.00985340654896882</v>
      </c>
      <c r="GR3" s="38" t="n">
        <f aca="false">(Inputs!BE3 + 1)^0.25 - 1</f>
        <v>0.00985340654896882</v>
      </c>
      <c r="GS3" s="38" t="n">
        <f aca="false">(Inputs!BE3 + 1)^0.25 - 1</f>
        <v>0.00985340654896882</v>
      </c>
      <c r="GT3" s="38" t="n">
        <f aca="false">(Inputs!BF3 + 1)^0.25 - 1</f>
        <v>0.00985340654896882</v>
      </c>
      <c r="GU3" s="38" t="n">
        <f aca="false">(Inputs!BF3 + 1)^0.25 - 1</f>
        <v>0.00985340654896882</v>
      </c>
      <c r="GV3" s="38" t="n">
        <f aca="false">(Inputs!BF3 + 1)^0.25 - 1</f>
        <v>0.00985340654896882</v>
      </c>
      <c r="GW3" s="38" t="n">
        <f aca="false">(Inputs!BF3 + 1)^0.25 - 1</f>
        <v>0.00985340654896882</v>
      </c>
      <c r="GX3" s="38" t="n">
        <f aca="false">(Inputs!BG3 + 1)^0.25 - 1</f>
        <v>0.00985340654896882</v>
      </c>
      <c r="GY3" s="38" t="n">
        <f aca="false">(Inputs!BG3 + 1)^0.25 - 1</f>
        <v>0.00985340654896882</v>
      </c>
      <c r="GZ3" s="38" t="n">
        <f aca="false">(Inputs!BG3 + 1)^0.25 - 1</f>
        <v>0.00985340654896882</v>
      </c>
      <c r="HA3" s="38" t="n">
        <f aca="false">(Inputs!BG3 + 1)^0.25 - 1</f>
        <v>0.00985340654896882</v>
      </c>
    </row>
    <row r="4" customFormat="false" ht="15" hidden="false" customHeight="false" outlineLevel="0" collapsed="false">
      <c r="A4" s="14" t="s">
        <v>9</v>
      </c>
      <c r="B4" s="42"/>
      <c r="C4" s="42"/>
      <c r="D4" s="42" t="s">
        <v>17</v>
      </c>
      <c r="E4" s="19"/>
      <c r="F4" s="18" t="s">
        <v>18</v>
      </c>
      <c r="G4" s="19" t="s">
        <v>12</v>
      </c>
      <c r="H4" s="19"/>
      <c r="I4" s="19" t="s">
        <v>19</v>
      </c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284" t="n">
        <v>0.00400500199999976</v>
      </c>
      <c r="BK4" s="284" t="n">
        <v>0.0100330359999998</v>
      </c>
      <c r="BL4" s="284" t="n">
        <v>-3.00200000014073E-006</v>
      </c>
      <c r="BM4" s="284" t="n">
        <v>-0.00698799999999988</v>
      </c>
      <c r="BN4" s="284" t="n">
        <v>-0.00302402800000001</v>
      </c>
      <c r="BO4" s="284" t="n">
        <v>0.00801901199999966</v>
      </c>
      <c r="BP4" s="284" t="n">
        <v>-0.00200099800000009</v>
      </c>
      <c r="BQ4" s="284" t="n">
        <v>0.000998000000000054</v>
      </c>
      <c r="BR4" s="284" t="n">
        <v>-0.00100200000000006</v>
      </c>
      <c r="BS4" s="284" t="n">
        <v>0.00802001600000013</v>
      </c>
      <c r="BT4" s="284" t="n">
        <v>0.00500599999999984</v>
      </c>
      <c r="BU4" s="284" t="n">
        <v>0.00902602399999997</v>
      </c>
      <c r="BV4" s="284" t="n">
        <v>0.00398498199999997</v>
      </c>
      <c r="BW4" s="284" t="n">
        <v>0.000998000000000054</v>
      </c>
      <c r="BX4" s="284" t="n">
        <v>0.0100290199999997</v>
      </c>
      <c r="BY4" s="284" t="n">
        <v>0.00701400799999985</v>
      </c>
      <c r="BZ4" s="284" t="n">
        <v>0.00600298999999982</v>
      </c>
      <c r="CA4" s="284" t="n">
        <v>0.00500800400000001</v>
      </c>
      <c r="CB4" s="284" t="n">
        <v>0.00500800399999979</v>
      </c>
      <c r="CC4" s="284" t="n">
        <v>0.0019969999999998</v>
      </c>
      <c r="CD4" s="284" t="n">
        <v>0.00600800000000001</v>
      </c>
      <c r="CE4" s="284" t="n">
        <v>0.00500700299999957</v>
      </c>
      <c r="CF4" s="284" t="n">
        <v>0.00500700299999957</v>
      </c>
      <c r="CG4" s="284" t="n">
        <v>0.00902602399999974</v>
      </c>
      <c r="CH4" s="284" t="n">
        <v>-0.00200700400000031</v>
      </c>
      <c r="CI4" s="284" t="n">
        <v>-0.00304595200000002</v>
      </c>
      <c r="CJ4" s="284" t="n">
        <v>0.0120440479999999</v>
      </c>
      <c r="CK4" s="284" t="n">
        <v>0.0060120079999999</v>
      </c>
      <c r="CL4" s="284" t="n">
        <v>0.0130540719999999</v>
      </c>
      <c r="CM4" s="284" t="n">
        <v>0.0231744319999998</v>
      </c>
      <c r="CN4" s="284" t="n">
        <v>0.01204706</v>
      </c>
      <c r="CO4" s="284" t="n">
        <v>0.0231744319999998</v>
      </c>
      <c r="CP4" s="284" t="n">
        <v>0.0262165759999999</v>
      </c>
      <c r="CQ4" s="284" t="n">
        <v>0.0261993899999999</v>
      </c>
      <c r="CR4" s="284" t="n">
        <v>0.00600800000000001</v>
      </c>
      <c r="CS4" s="284" t="n">
        <v>0.00801700999999966</v>
      </c>
      <c r="CT4" s="284" t="n">
        <v>0.0100290199999997</v>
      </c>
      <c r="CU4" s="284" t="n">
        <v>0.00701400800000007</v>
      </c>
      <c r="CV4" s="284" t="n">
        <v>0.0110380400000001</v>
      </c>
      <c r="CW4" s="284" t="n">
        <v>0.00500800399999979</v>
      </c>
      <c r="CX4" s="284" t="n">
        <f aca="false">(1+'Inputs Q LTM'!CX4)/((1+CU4)*(1+CV4)*(1+CW4))-1</f>
        <v>0.0112614007326577</v>
      </c>
      <c r="CY4" s="284" t="n">
        <f aca="false">(1+'Inputs Q LTM'!CY4)/((1+CV4)*(1+CW4)*(1+CX4))-1</f>
        <v>0.00215288936037528</v>
      </c>
      <c r="CZ4" s="284" t="n">
        <f aca="false">(1+'Inputs Q LTM'!CZ4)/((1+CW4)*(1+CX4)*(1+CY4))-1</f>
        <v>0.0054602644321704</v>
      </c>
      <c r="DA4" s="284" t="n">
        <f aca="false">(1+'Inputs Q LTM'!DA4)/((1+CX4)*(1+CY4)*(1+CZ4))-1</f>
        <v>0.00980763232437143</v>
      </c>
      <c r="DB4" s="284" t="n">
        <f aca="false">(1+'Inputs Q LTM'!DB4)/((1+CY4)*(1+CZ4)*(1+DA4))-1</f>
        <v>0.00643592621510458</v>
      </c>
      <c r="DC4" s="284" t="n">
        <f aca="false">(1+'Inputs Q LTM'!DC4)/((1+CZ4)*(1+DA4)*(1+DB4))-1</f>
        <v>0.00476673930342053</v>
      </c>
      <c r="DD4" s="284" t="n">
        <f aca="false">(1+'Inputs Q LTM'!DD4)/((1+DA4)*(1+DB4)*(1+DC4))-1</f>
        <v>0.0088879500068233</v>
      </c>
      <c r="DE4" s="284" t="n">
        <f aca="false">(1+'Inputs Q LTM'!DE4)/((1+DB4)*(1+DC4)*(1+DD4))-1</f>
        <v>0.00654594734403169</v>
      </c>
      <c r="DF4" s="284" t="n">
        <f aca="false">(1+'Inputs Q LTM'!DF4)/((1+DC4)*(1+DD4)*(1+DE4))-1</f>
        <v>0.0147957871562721</v>
      </c>
      <c r="DG4" s="284" t="n">
        <f aca="false">(1+'Inputs Q LTM'!DG4)/((1+DD4)*(1+DE4)*(1+DF4))-1</f>
        <v>0.00645561699167607</v>
      </c>
      <c r="DH4" s="284" t="n">
        <f aca="false">(1+'Inputs Q LTM'!DH4)/((1+DE4)*(1+DF4)*(1+DG4))-1</f>
        <v>0.000610574592506463</v>
      </c>
      <c r="DI4" s="284" t="n">
        <f aca="false">(1+'Inputs Q LTM'!DI4)/((1+DF4)*(1+DG4)*(1+DH4))-1</f>
        <v>0.00524071684684357</v>
      </c>
      <c r="DJ4" s="284" t="n">
        <f aca="false">(1+'Inputs Q LTM'!DJ4)/((1+DG4)*(1+DH4)*(1+DI4))-1</f>
        <v>0.0108649269913512</v>
      </c>
      <c r="DK4" s="284" t="n">
        <f aca="false">(1+'Inputs Q LTM'!DK4)/((1+DH4)*(1+DI4)*(1+DJ4))-1</f>
        <v>0.00487903505733689</v>
      </c>
      <c r="DL4" s="284" t="n">
        <f aca="false">(1+'Inputs Q LTM'!DL4)/((1+DI4)*(1+DJ4)*(1+DK4))-1</f>
        <v>0.0067242456039367</v>
      </c>
      <c r="DM4" s="284" t="n">
        <f aca="false">(1+'Inputs Q LTM'!DM4)/((1+DJ4)*(1+DK4)*(1+DL4))-1</f>
        <v>0.00336549585653545</v>
      </c>
      <c r="DN4" s="284" t="n">
        <f aca="false">(1+'Inputs Q LTM'!DN4)/((1+DK4)*(1+DL4)*(1+DM4))-1</f>
        <v>0.00613868688467911</v>
      </c>
      <c r="DO4" s="284" t="n">
        <f aca="false">(1+'Inputs Q LTM'!DO4)/((1+DL4)*(1+DM4)*(1+DN4))-1</f>
        <v>0.00424319606562595</v>
      </c>
      <c r="DP4" s="284" t="n">
        <f aca="false">(1+'Inputs Q LTM'!DP4)/((1+DM4)*(1+DN4)*(1+DO4))-1</f>
        <v>0.00775262178346448</v>
      </c>
      <c r="DQ4" s="284" t="n">
        <f aca="false">(1+'Inputs Q LTM'!DQ4)/((1+DN4)*(1+DO4)*(1+DP4))-1</f>
        <v>0.00459681988458094</v>
      </c>
      <c r="DR4" s="359" t="n">
        <f aca="false">(Inputs!AL4 + 1)^0.25 - 1</f>
        <v>0.00481294426843459</v>
      </c>
      <c r="DS4" s="359" t="n">
        <f aca="false">(Inputs!AL4 + 1)^0.25 - 1</f>
        <v>0.00481294426843459</v>
      </c>
      <c r="DT4" s="359" t="n">
        <f aca="false">(Inputs!AL4 + 1)^0.25 - 1</f>
        <v>0.00481294426843459</v>
      </c>
      <c r="DU4" s="359" t="n">
        <f aca="false">(Inputs!AL4 + 1)^0.25 - 1</f>
        <v>0.00481294426843459</v>
      </c>
      <c r="DV4" s="359" t="n">
        <f aca="false">(Inputs!AM4 + 1)^0.25 - 1</f>
        <v>0.00554224470063192</v>
      </c>
      <c r="DW4" s="359" t="n">
        <f aca="false">(Inputs!AM4 + 1)^0.25 - 1</f>
        <v>0.00554224470063192</v>
      </c>
      <c r="DX4" s="359" t="n">
        <f aca="false">(Inputs!AM4 + 1)^0.25 - 1</f>
        <v>0.00554224470063192</v>
      </c>
      <c r="DY4" s="359" t="n">
        <f aca="false">(Inputs!AM4 + 1)^0.25 - 1</f>
        <v>0.00554224470063192</v>
      </c>
      <c r="DZ4" s="359" t="n">
        <f aca="false">(Inputs!AN4 + 1)^0.25 - 1</f>
        <v>0.00496293157320382</v>
      </c>
      <c r="EA4" s="359" t="n">
        <f aca="false">(Inputs!AN4 + 1)^0.25 - 1</f>
        <v>0.00496293157320382</v>
      </c>
      <c r="EB4" s="359" t="n">
        <f aca="false">(Inputs!AN4 + 1)^0.25 - 1</f>
        <v>0.00496293157320382</v>
      </c>
      <c r="EC4" s="359" t="n">
        <f aca="false">(Inputs!AN4 + 1)^0.25 - 1</f>
        <v>0.00496293157320382</v>
      </c>
      <c r="ED4" s="359" t="n">
        <f aca="false">(Inputs!AO4 + 1)^0.25 - 1</f>
        <v>0.00496293157320382</v>
      </c>
      <c r="EE4" s="359" t="n">
        <f aca="false">(Inputs!AO4 + 1)^0.25 - 1</f>
        <v>0.00496293157320382</v>
      </c>
      <c r="EF4" s="359" t="n">
        <f aca="false">(Inputs!AO4 + 1)^0.25 - 1</f>
        <v>0.00496293157320382</v>
      </c>
      <c r="EG4" s="359" t="n">
        <f aca="false">(Inputs!AO4 + 1)^0.25 - 1</f>
        <v>0.00496293157320382</v>
      </c>
      <c r="EH4" s="359" t="n">
        <f aca="false">(Inputs!AP4 + 1)^0.25 - 1</f>
        <v>0.00496293157320382</v>
      </c>
      <c r="EI4" s="359" t="n">
        <f aca="false">(Inputs!AP4 + 1)^0.25 - 1</f>
        <v>0.00496293157320382</v>
      </c>
      <c r="EJ4" s="359" t="n">
        <f aca="false">(Inputs!AP4 + 1)^0.25 - 1</f>
        <v>0.00496293157320382</v>
      </c>
      <c r="EK4" s="359" t="n">
        <f aca="false">(Inputs!AP4 + 1)^0.25 - 1</f>
        <v>0.00496293157320382</v>
      </c>
      <c r="EL4" s="359" t="n">
        <f aca="false">(Inputs!AQ4 + 1)^0.25 - 1</f>
        <v>0.00496293157320382</v>
      </c>
      <c r="EM4" s="359" t="n">
        <f aca="false">(Inputs!AQ4 + 1)^0.25 - 1</f>
        <v>0.00496293157320382</v>
      </c>
      <c r="EN4" s="359" t="n">
        <f aca="false">(Inputs!AQ4 + 1)^0.25 - 1</f>
        <v>0.00496293157320382</v>
      </c>
      <c r="EO4" s="359" t="n">
        <f aca="false">(Inputs!AQ4 + 1)^0.25 - 1</f>
        <v>0.00496293157320382</v>
      </c>
      <c r="EP4" s="359" t="n">
        <f aca="false">(Inputs!AR4 + 1)^0.25 - 1</f>
        <v>0.00496293157320382</v>
      </c>
      <c r="EQ4" s="359" t="n">
        <f aca="false">(Inputs!AR4 + 1)^0.25 - 1</f>
        <v>0.00496293157320382</v>
      </c>
      <c r="ER4" s="359" t="n">
        <f aca="false">(Inputs!AR4 + 1)^0.25 - 1</f>
        <v>0.00496293157320382</v>
      </c>
      <c r="ES4" s="359" t="n">
        <f aca="false">(Inputs!AR4 + 1)^0.25 - 1</f>
        <v>0.00496293157320382</v>
      </c>
      <c r="ET4" s="359" t="n">
        <f aca="false">(Inputs!AS4 + 1)^0.25 - 1</f>
        <v>0.00496293157320382</v>
      </c>
      <c r="EU4" s="359" t="n">
        <f aca="false">(Inputs!AS4 + 1)^0.25 - 1</f>
        <v>0.00496293157320382</v>
      </c>
      <c r="EV4" s="359" t="n">
        <f aca="false">(Inputs!AS4 + 1)^0.25 - 1</f>
        <v>0.00496293157320382</v>
      </c>
      <c r="EW4" s="359" t="n">
        <f aca="false">(Inputs!AS4 + 1)^0.25 - 1</f>
        <v>0.00496293157320382</v>
      </c>
      <c r="EX4" s="359" t="n">
        <f aca="false">(Inputs!AT4 + 1)^0.25 - 1</f>
        <v>0.00496293157320382</v>
      </c>
      <c r="EY4" s="359" t="n">
        <f aca="false">(Inputs!AT4 + 1)^0.25 - 1</f>
        <v>0.00496293157320382</v>
      </c>
      <c r="EZ4" s="359" t="n">
        <f aca="false">(Inputs!AT4 + 1)^0.25 - 1</f>
        <v>0.00496293157320382</v>
      </c>
      <c r="FA4" s="359" t="n">
        <f aca="false">(Inputs!AT4 + 1)^0.25 - 1</f>
        <v>0.00496293157320382</v>
      </c>
      <c r="FB4" s="359" t="n">
        <f aca="false">(Inputs!AU4 + 1)^0.25 - 1</f>
        <v>0.00496293157320382</v>
      </c>
      <c r="FC4" s="359" t="n">
        <f aca="false">(Inputs!AU4 + 1)^0.25 - 1</f>
        <v>0.00496293157320382</v>
      </c>
      <c r="FD4" s="359" t="n">
        <f aca="false">(Inputs!AU4 + 1)^0.25 - 1</f>
        <v>0.00496293157320382</v>
      </c>
      <c r="FE4" s="359" t="n">
        <f aca="false">(Inputs!AU4 + 1)^0.25 - 1</f>
        <v>0.00496293157320382</v>
      </c>
      <c r="FF4" s="359" t="n">
        <f aca="false">(Inputs!AV4 + 1)^0.25 - 1</f>
        <v>0.00496293157320382</v>
      </c>
      <c r="FG4" s="359" t="n">
        <f aca="false">(Inputs!AV4 + 1)^0.25 - 1</f>
        <v>0.00496293157320382</v>
      </c>
      <c r="FH4" s="359" t="n">
        <f aca="false">(Inputs!AV4 + 1)^0.25 - 1</f>
        <v>0.00496293157320382</v>
      </c>
      <c r="FI4" s="359" t="n">
        <f aca="false">(Inputs!AV4 + 1)^0.25 - 1</f>
        <v>0.00496293157320382</v>
      </c>
      <c r="FJ4" s="359" t="n">
        <f aca="false">(Inputs!AW4 + 1)^0.25 - 1</f>
        <v>0.00496293157320382</v>
      </c>
      <c r="FK4" s="359" t="n">
        <f aca="false">(Inputs!AW4 + 1)^0.25 - 1</f>
        <v>0.00496293157320382</v>
      </c>
      <c r="FL4" s="359" t="n">
        <f aca="false">(Inputs!AW4 + 1)^0.25 - 1</f>
        <v>0.00496293157320382</v>
      </c>
      <c r="FM4" s="359" t="n">
        <f aca="false">(Inputs!AW4 + 1)^0.25 - 1</f>
        <v>0.00496293157320382</v>
      </c>
      <c r="FN4" s="359" t="n">
        <f aca="false">(Inputs!AX4 + 1)^0.25 - 1</f>
        <v>0.00496293157320382</v>
      </c>
      <c r="FO4" s="359" t="n">
        <f aca="false">(Inputs!AX4 + 1)^0.25 - 1</f>
        <v>0.00496293157320382</v>
      </c>
      <c r="FP4" s="359" t="n">
        <f aca="false">(Inputs!AX4 + 1)^0.25 - 1</f>
        <v>0.00496293157320382</v>
      </c>
      <c r="FQ4" s="359" t="n">
        <f aca="false">(Inputs!AX4 + 1)^0.25 - 1</f>
        <v>0.00496293157320382</v>
      </c>
      <c r="FR4" s="359" t="n">
        <f aca="false">(Inputs!AY4 + 1)^0.25 - 1</f>
        <v>0.00496293157320382</v>
      </c>
      <c r="FS4" s="359" t="n">
        <f aca="false">(Inputs!AY4 + 1)^0.25 - 1</f>
        <v>0.00496293157320382</v>
      </c>
      <c r="FT4" s="359" t="n">
        <f aca="false">(Inputs!AY4 + 1)^0.25 - 1</f>
        <v>0.00496293157320382</v>
      </c>
      <c r="FU4" s="359" t="n">
        <f aca="false">(Inputs!AY4 + 1)^0.25 - 1</f>
        <v>0.00496293157320382</v>
      </c>
      <c r="FV4" s="359" t="n">
        <f aca="false">(Inputs!AZ4 + 1)^0.25 - 1</f>
        <v>0.00496293157320382</v>
      </c>
      <c r="FW4" s="359" t="n">
        <f aca="false">(Inputs!AZ4 + 1)^0.25 - 1</f>
        <v>0.00496293157320382</v>
      </c>
      <c r="FX4" s="359" t="n">
        <f aca="false">(Inputs!AZ4 + 1)^0.25 - 1</f>
        <v>0.00496293157320382</v>
      </c>
      <c r="FY4" s="359" t="n">
        <f aca="false">(Inputs!AZ4 + 1)^0.25 - 1</f>
        <v>0.00496293157320382</v>
      </c>
      <c r="FZ4" s="359" t="n">
        <f aca="false">(Inputs!BA4 + 1)^0.25 - 1</f>
        <v>0.00496293157320382</v>
      </c>
      <c r="GA4" s="359" t="n">
        <f aca="false">(Inputs!BA4 + 1)^0.25 - 1</f>
        <v>0.00496293157320382</v>
      </c>
      <c r="GB4" s="359" t="n">
        <f aca="false">(Inputs!BA4 + 1)^0.25 - 1</f>
        <v>0.00496293157320382</v>
      </c>
      <c r="GC4" s="359" t="n">
        <f aca="false">(Inputs!BA4 + 1)^0.25 - 1</f>
        <v>0.00496293157320382</v>
      </c>
      <c r="GD4" s="359" t="n">
        <f aca="false">(Inputs!BB4 + 1)^0.25 - 1</f>
        <v>0.00496293157320382</v>
      </c>
      <c r="GE4" s="359" t="n">
        <f aca="false">(Inputs!BB4 + 1)^0.25 - 1</f>
        <v>0.00496293157320382</v>
      </c>
      <c r="GF4" s="359" t="n">
        <f aca="false">(Inputs!BB4 + 1)^0.25 - 1</f>
        <v>0.00496293157320382</v>
      </c>
      <c r="GG4" s="359" t="n">
        <f aca="false">(Inputs!BB4 + 1)^0.25 - 1</f>
        <v>0.00496293157320382</v>
      </c>
      <c r="GH4" s="360" t="n">
        <f aca="false">(Inputs!BC4 + 1)^0.25 - 1</f>
        <v>0.00496293157320382</v>
      </c>
      <c r="GI4" s="360" t="n">
        <f aca="false">(Inputs!BC4 + 1)^0.25 - 1</f>
        <v>0.00496293157320382</v>
      </c>
      <c r="GJ4" s="360" t="n">
        <f aca="false">(Inputs!BC4 + 1)^0.25 - 1</f>
        <v>0.00496293157320382</v>
      </c>
      <c r="GK4" s="360" t="n">
        <f aca="false">(Inputs!BC4 + 1)^0.25 - 1</f>
        <v>0.00496293157320382</v>
      </c>
      <c r="GL4" s="360" t="n">
        <f aca="false">(Inputs!BD4 + 1)^0.25 - 1</f>
        <v>0.00496293157320382</v>
      </c>
      <c r="GM4" s="360" t="n">
        <f aca="false">(Inputs!BD4 + 1)^0.25 - 1</f>
        <v>0.00496293157320382</v>
      </c>
      <c r="GN4" s="360" t="n">
        <f aca="false">(Inputs!BD4 + 1)^0.25 - 1</f>
        <v>0.00496293157320382</v>
      </c>
      <c r="GO4" s="360" t="n">
        <f aca="false">(Inputs!BD4 + 1)^0.25 - 1</f>
        <v>0.00496293157320382</v>
      </c>
      <c r="GP4" s="360" t="n">
        <f aca="false">(Inputs!BE4 + 1)^0.25 - 1</f>
        <v>0.00496293157320382</v>
      </c>
      <c r="GQ4" s="360" t="n">
        <f aca="false">(Inputs!BE4 + 1)^0.25 - 1</f>
        <v>0.00496293157320382</v>
      </c>
      <c r="GR4" s="360" t="n">
        <f aca="false">(Inputs!BE4 + 1)^0.25 - 1</f>
        <v>0.00496293157320382</v>
      </c>
      <c r="GS4" s="360" t="n">
        <f aca="false">(Inputs!BE4 + 1)^0.25 - 1</f>
        <v>0.00496293157320382</v>
      </c>
      <c r="GT4" s="360" t="n">
        <f aca="false">(Inputs!BF4 + 1)^0.25 - 1</f>
        <v>0.00496293157320382</v>
      </c>
      <c r="GU4" s="360" t="n">
        <f aca="false">(Inputs!BF4 + 1)^0.25 - 1</f>
        <v>0.00496293157320382</v>
      </c>
      <c r="GV4" s="360" t="n">
        <f aca="false">(Inputs!BF4 + 1)^0.25 - 1</f>
        <v>0.00496293157320382</v>
      </c>
      <c r="GW4" s="360" t="n">
        <f aca="false">(Inputs!BF4 + 1)^0.25 - 1</f>
        <v>0.00496293157320382</v>
      </c>
      <c r="GX4" s="360" t="n">
        <f aca="false">(Inputs!BG4 + 1)^0.25 - 1</f>
        <v>0.00496293157320382</v>
      </c>
      <c r="GY4" s="360" t="n">
        <f aca="false">(Inputs!BG4 + 1)^0.25 - 1</f>
        <v>0.00496293157320382</v>
      </c>
      <c r="GZ4" s="360" t="n">
        <f aca="false">(Inputs!BG4 + 1)^0.25 - 1</f>
        <v>0.00496293157320382</v>
      </c>
      <c r="HA4" s="360" t="n">
        <f aca="false">(Inputs!BG4 + 1)^0.25 - 1</f>
        <v>0.00496293157320382</v>
      </c>
    </row>
    <row r="5" customFormat="false" ht="15" hidden="false" customHeight="false" outlineLevel="0" collapsed="false">
      <c r="A5" s="14" t="s">
        <v>9</v>
      </c>
      <c r="B5" s="42"/>
      <c r="C5" s="42"/>
      <c r="D5" s="59" t="s">
        <v>10</v>
      </c>
      <c r="E5" s="19"/>
      <c r="F5" s="18" t="s">
        <v>20</v>
      </c>
      <c r="G5" s="19" t="s">
        <v>12</v>
      </c>
      <c r="H5" s="19"/>
      <c r="I5" s="19" t="s">
        <v>16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284" t="n">
        <v>0.0298516307750001</v>
      </c>
      <c r="BC5" s="284" t="n">
        <v>-0.0255159643599997</v>
      </c>
      <c r="BD5" s="284" t="n">
        <v>0.0896305662079997</v>
      </c>
      <c r="BE5" s="284" t="n">
        <v>-0.03840564494</v>
      </c>
      <c r="BF5" s="284" t="n">
        <v>0.00848379229999985</v>
      </c>
      <c r="BG5" s="284" t="n">
        <v>-0.0174728876800002</v>
      </c>
      <c r="BH5" s="284" t="n">
        <v>0.0639692889320001</v>
      </c>
      <c r="BI5" s="284" t="n">
        <v>-0.0163978544009999</v>
      </c>
      <c r="BJ5" s="284" t="n">
        <v>0.0249835999999999</v>
      </c>
      <c r="BK5" s="284" t="n">
        <v>0.0191182400000001</v>
      </c>
      <c r="BL5" s="284" t="n">
        <v>0.00787199999999988</v>
      </c>
      <c r="BM5" s="284" t="n">
        <v>0.00997474999999981</v>
      </c>
      <c r="BN5" s="284" t="n">
        <v>0.100742142</v>
      </c>
      <c r="BO5" s="284" t="n">
        <v>0.0217581920000003</v>
      </c>
      <c r="BP5" s="284" t="n">
        <v>0.00787544000000007</v>
      </c>
      <c r="BQ5" s="284" t="n">
        <v>-0.0114059409999999</v>
      </c>
      <c r="BR5" s="284" t="n">
        <v>0.0013577600000001</v>
      </c>
      <c r="BS5" s="284" t="n">
        <v>0.0569944339999999</v>
      </c>
      <c r="BT5" s="284" t="n">
        <v>-0.003106312</v>
      </c>
      <c r="BU5" s="284" t="n">
        <v>0.0181011799999999</v>
      </c>
      <c r="BV5" s="284" t="n">
        <v>0.0380504758400002</v>
      </c>
      <c r="BW5" s="284" t="n">
        <v>-0.0228660546880001</v>
      </c>
      <c r="BX5" s="284" t="n">
        <v>0.0342621340590001</v>
      </c>
      <c r="BY5" s="284" t="n">
        <v>0.0329514770239998</v>
      </c>
      <c r="BZ5" s="284" t="n">
        <v>0.0027209259080001</v>
      </c>
      <c r="CA5" s="284" t="n">
        <v>0.0877477940839999</v>
      </c>
      <c r="CB5" s="284" t="n">
        <v>0.0187779313880001</v>
      </c>
      <c r="CC5" s="284" t="n">
        <v>0.00532075910000018</v>
      </c>
      <c r="CD5" s="284" t="n">
        <v>-0.01048832038</v>
      </c>
      <c r="CE5" s="284" t="n">
        <v>0.0169544338799998</v>
      </c>
      <c r="CF5" s="284" t="n">
        <v>-0.034664502192</v>
      </c>
      <c r="CG5" s="284" t="n">
        <v>-0.014539025348</v>
      </c>
      <c r="CH5" s="38" t="n">
        <v>-0.00834721455000009</v>
      </c>
      <c r="CI5" s="38" t="n">
        <v>-0.0425660532580001</v>
      </c>
      <c r="CJ5" s="38" t="n">
        <v>0.0607922807899997</v>
      </c>
      <c r="CK5" s="38" t="n">
        <v>0.0281269718719996</v>
      </c>
      <c r="CL5" s="38" t="n">
        <v>0.108181144448</v>
      </c>
      <c r="CM5" s="38" t="n">
        <v>0.0816162297200005</v>
      </c>
      <c r="CN5" s="38" t="n">
        <v>0.0307743575059998</v>
      </c>
      <c r="CO5" s="71" t="n">
        <v>0.0400785177679999</v>
      </c>
      <c r="CP5" s="71" t="n">
        <v>0.101401301</v>
      </c>
      <c r="CQ5" s="71" t="n">
        <v>-0.0509227730000003</v>
      </c>
      <c r="CR5" s="71" t="n">
        <v>-0.0395257600000001</v>
      </c>
      <c r="CS5" s="71" t="n">
        <v>-0.0366688000000002</v>
      </c>
      <c r="CT5" s="38" t="n">
        <v>0.0259168940000001</v>
      </c>
      <c r="CU5" s="38" t="n">
        <v>0.0618879999999999</v>
      </c>
      <c r="CV5" s="38" t="n">
        <v>0.108370952</v>
      </c>
      <c r="CW5" s="38" t="n">
        <v>-0.0126083799999999</v>
      </c>
      <c r="CX5" s="284" t="n">
        <f aca="false">(1+'Inputs Q LTM'!CX5)/((1+CU5)*(1+CV5)*(1+CW5))-1</f>
        <v>0.0251898797378152</v>
      </c>
      <c r="CY5" s="284" t="n">
        <f aca="false">(1+'Inputs Q LTM'!CY5)/((1+CV5)*(1+CW5)*(1+CX5))-1</f>
        <v>0.016075474231996</v>
      </c>
      <c r="CZ5" s="284" t="n">
        <f aca="false">(1+'Inputs Q LTM'!CZ5)/((1+CW5)*(1+CX5)*(1+CY5))-1</f>
        <v>0.0264098368652632</v>
      </c>
      <c r="DA5" s="284" t="n">
        <f aca="false">(1+'Inputs Q LTM'!DA5)/((1+CX5)*(1+CY5)*(1+CZ5))-1</f>
        <v>0.00927753826086963</v>
      </c>
      <c r="DB5" s="284" t="n">
        <f aca="false">(1+'Inputs Q LTM'!DB5)/((1+CY5)*(1+CZ5)*(1+DA5))-1</f>
        <v>0.00609404377939637</v>
      </c>
      <c r="DC5" s="284" t="n">
        <f aca="false">(1+'Inputs Q LTM'!DC5)/((1+CZ5)*(1+DA5)*(1+DB5))-1</f>
        <v>-0.0400533409167975</v>
      </c>
      <c r="DD5" s="284" t="n">
        <f aca="false">(1+'Inputs Q LTM'!DD5)/((1+DA5)*(1+DB5)*(1+DC5))-1</f>
        <v>0.0218958905562108</v>
      </c>
      <c r="DE5" s="284" t="n">
        <f aca="false">(1+'Inputs Q LTM'!DE5)/((1+DB5)*(1+DC5)*(1+DD5))-1</f>
        <v>-0.0200047836503231</v>
      </c>
      <c r="DF5" s="284" t="n">
        <f aca="false">(1+'Inputs Q LTM'!DF5)/((1+DC5)*(1+DD5)*(1+DE5))-1</f>
        <v>0.0214891966411985</v>
      </c>
      <c r="DG5" s="284" t="n">
        <f aca="false">(1+'Inputs Q LTM'!DG5)/((1+DD5)*(1+DE5)*(1+DF5))-1</f>
        <v>0.079206834651584</v>
      </c>
      <c r="DH5" s="284" t="n">
        <f aca="false">(1+'Inputs Q LTM'!DH5)/((1+DE5)*(1+DF5)*(1+DG5))-1</f>
        <v>-2.59814298964045E-007</v>
      </c>
      <c r="DI5" s="284" t="n">
        <f aca="false">(1+'Inputs Q LTM'!DI5)/((1+DF5)*(1+DG5)*(1+DH5))-1</f>
        <v>0.0193513713053255</v>
      </c>
      <c r="DJ5" s="284" t="n">
        <f aca="false">(1+'Inputs Q LTM'!DJ5)/((1+DG5)*(1+DH5)*(1+DI5))-1</f>
        <v>0.0108468315934953</v>
      </c>
      <c r="DK5" s="284" t="n">
        <f aca="false">(1+'Inputs Q LTM'!DK5)/((1+DH5)*(1+DI5)*(1+DJ5))-1</f>
        <v>0.00538664275976486</v>
      </c>
      <c r="DL5" s="284" t="n">
        <f aca="false">(1+'Inputs Q LTM'!DL5)/((1+DI5)*(1+DJ5)*(1+DK5))-1</f>
        <v>0.0142850307203093</v>
      </c>
      <c r="DM5" s="284" t="n">
        <f aca="false">(1+'Inputs Q LTM'!DM5)/((1+DJ5)*(1+DK5)*(1+DL5))-1</f>
        <v>0.016934142138215</v>
      </c>
      <c r="DN5" s="284" t="n">
        <f aca="false">(1+'Inputs Q LTM'!DN5)/((1+DK5)*(1+DL5)*(1+DM5))-1</f>
        <v>0.0309220129811345</v>
      </c>
      <c r="DO5" s="284" t="n">
        <f aca="false">(1+'Inputs Q LTM'!DO5)/((1+DL5)*(1+DM5)*(1+DN5))-1</f>
        <v>0.0185658578160106</v>
      </c>
      <c r="DP5" s="284" t="n">
        <f aca="false">(1+'Inputs Q LTM'!DP5)/((1+DM5)*(1+DN5)*(1+DO5))-1</f>
        <v>0.0205063412822017</v>
      </c>
      <c r="DQ5" s="284" t="n">
        <f aca="false">(1+'Inputs Q LTM'!DQ5)/((1+DN5)*(1+DO5)*(1+DP5))-1</f>
        <v>0.0144870916127657</v>
      </c>
      <c r="DR5" s="38" t="n">
        <f aca="false">(Inputs!AL5 + 1)^0.25 - 1</f>
        <v>0.0130193181642682</v>
      </c>
      <c r="DS5" s="38" t="n">
        <f aca="false">(Inputs!AL5 + 1)^0.25 - 1</f>
        <v>0.0130193181642682</v>
      </c>
      <c r="DT5" s="38" t="n">
        <f aca="false">(Inputs!AL5 + 1)^0.25 - 1</f>
        <v>0.0130193181642682</v>
      </c>
      <c r="DU5" s="38" t="n">
        <f aca="false">(Inputs!AL5 + 1)^0.25 - 1</f>
        <v>0.0130193181642682</v>
      </c>
      <c r="DV5" s="38" t="n">
        <f aca="false">(Inputs!AM5 + 1)^0.25 - 1</f>
        <v>0.0139280704400919</v>
      </c>
      <c r="DW5" s="38" t="n">
        <f aca="false">(Inputs!AM5 + 1)^0.25 - 1</f>
        <v>0.0139280704400919</v>
      </c>
      <c r="DX5" s="38" t="n">
        <f aca="false">(Inputs!AM5 + 1)^0.25 - 1</f>
        <v>0.0139280704400919</v>
      </c>
      <c r="DY5" s="38" t="n">
        <f aca="false">(Inputs!AM5 + 1)^0.25 - 1</f>
        <v>0.0139280704400919</v>
      </c>
      <c r="DZ5" s="38" t="n">
        <f aca="false">(Inputs!AN5 + 1)^0.25 - 1</f>
        <v>0.00985340654896882</v>
      </c>
      <c r="EA5" s="38" t="n">
        <f aca="false">(Inputs!AN5 + 1)^0.25 - 1</f>
        <v>0.00985340654896882</v>
      </c>
      <c r="EB5" s="38" t="n">
        <f aca="false">(Inputs!AN5 + 1)^0.25 - 1</f>
        <v>0.00985340654896882</v>
      </c>
      <c r="EC5" s="38" t="n">
        <f aca="false">(Inputs!AN5 + 1)^0.25 - 1</f>
        <v>0.00985340654896882</v>
      </c>
      <c r="ED5" s="38" t="n">
        <f aca="false">(Inputs!AO5 + 1)^0.25 - 1</f>
        <v>0.00985340654896882</v>
      </c>
      <c r="EE5" s="38" t="n">
        <f aca="false">(Inputs!AO5 + 1)^0.25 - 1</f>
        <v>0.00985340654896882</v>
      </c>
      <c r="EF5" s="38" t="n">
        <f aca="false">(Inputs!AO5 + 1)^0.25 - 1</f>
        <v>0.00985340654896882</v>
      </c>
      <c r="EG5" s="38" t="n">
        <f aca="false">(Inputs!AO5 + 1)^0.25 - 1</f>
        <v>0.00985340654896882</v>
      </c>
      <c r="EH5" s="38" t="n">
        <f aca="false">(Inputs!AP5 + 1)^0.25 - 1</f>
        <v>0.00985340654896882</v>
      </c>
      <c r="EI5" s="38" t="n">
        <f aca="false">(Inputs!AP5 + 1)^0.25 - 1</f>
        <v>0.00985340654896882</v>
      </c>
      <c r="EJ5" s="38" t="n">
        <f aca="false">(Inputs!AP5 + 1)^0.25 - 1</f>
        <v>0.00985340654896882</v>
      </c>
      <c r="EK5" s="38" t="n">
        <f aca="false">(Inputs!AP5 + 1)^0.25 - 1</f>
        <v>0.00985340654896882</v>
      </c>
      <c r="EL5" s="38" t="n">
        <f aca="false">(Inputs!AQ5 + 1)^0.25 - 1</f>
        <v>0.00985340654896882</v>
      </c>
      <c r="EM5" s="38" t="n">
        <f aca="false">(Inputs!AQ5 + 1)^0.25 - 1</f>
        <v>0.00985340654896882</v>
      </c>
      <c r="EN5" s="38" t="n">
        <f aca="false">(Inputs!AQ5 + 1)^0.25 - 1</f>
        <v>0.00985340654896882</v>
      </c>
      <c r="EO5" s="38" t="n">
        <f aca="false">(Inputs!AQ5 + 1)^0.25 - 1</f>
        <v>0.00985340654896882</v>
      </c>
      <c r="EP5" s="38" t="n">
        <f aca="false">(Inputs!AR5 + 1)^0.25 - 1</f>
        <v>0.00985340654896882</v>
      </c>
      <c r="EQ5" s="38" t="n">
        <f aca="false">(Inputs!AR5 + 1)^0.25 - 1</f>
        <v>0.00985340654896882</v>
      </c>
      <c r="ER5" s="38" t="n">
        <f aca="false">(Inputs!AR5 + 1)^0.25 - 1</f>
        <v>0.00985340654896882</v>
      </c>
      <c r="ES5" s="38" t="n">
        <f aca="false">(Inputs!AR5 + 1)^0.25 - 1</f>
        <v>0.00985340654896882</v>
      </c>
      <c r="ET5" s="38" t="n">
        <f aca="false">(Inputs!AS5 + 1)^0.25 - 1</f>
        <v>0.00985340654896882</v>
      </c>
      <c r="EU5" s="38" t="n">
        <f aca="false">(Inputs!AS5 + 1)^0.25 - 1</f>
        <v>0.00985340654896882</v>
      </c>
      <c r="EV5" s="38" t="n">
        <f aca="false">(Inputs!AS5 + 1)^0.25 - 1</f>
        <v>0.00985340654896882</v>
      </c>
      <c r="EW5" s="38" t="n">
        <f aca="false">(Inputs!AS5 + 1)^0.25 - 1</f>
        <v>0.00985340654896882</v>
      </c>
      <c r="EX5" s="38" t="n">
        <f aca="false">(Inputs!AT5 + 1)^0.25 - 1</f>
        <v>0.00985340654896882</v>
      </c>
      <c r="EY5" s="38" t="n">
        <f aca="false">(Inputs!AT5 + 1)^0.25 - 1</f>
        <v>0.00985340654896882</v>
      </c>
      <c r="EZ5" s="38" t="n">
        <f aca="false">(Inputs!AT5 + 1)^0.25 - 1</f>
        <v>0.00985340654896882</v>
      </c>
      <c r="FA5" s="38" t="n">
        <f aca="false">(Inputs!AT5 + 1)^0.25 - 1</f>
        <v>0.00985340654896882</v>
      </c>
      <c r="FB5" s="38" t="n">
        <f aca="false">(Inputs!AU5 + 1)^0.25 - 1</f>
        <v>0.00985340654896882</v>
      </c>
      <c r="FC5" s="38" t="n">
        <f aca="false">(Inputs!AU5 + 1)^0.25 - 1</f>
        <v>0.00985340654896882</v>
      </c>
      <c r="FD5" s="38" t="n">
        <f aca="false">(Inputs!AU5 + 1)^0.25 - 1</f>
        <v>0.00985340654896882</v>
      </c>
      <c r="FE5" s="38" t="n">
        <f aca="false">(Inputs!AU5 + 1)^0.25 - 1</f>
        <v>0.00985340654896882</v>
      </c>
      <c r="FF5" s="38" t="n">
        <f aca="false">(Inputs!AV5 + 1)^0.25 - 1</f>
        <v>0.00985340654896882</v>
      </c>
      <c r="FG5" s="38" t="n">
        <f aca="false">(Inputs!AV5 + 1)^0.25 - 1</f>
        <v>0.00985340654896882</v>
      </c>
      <c r="FH5" s="38" t="n">
        <f aca="false">(Inputs!AV5 + 1)^0.25 - 1</f>
        <v>0.00985340654896882</v>
      </c>
      <c r="FI5" s="38" t="n">
        <f aca="false">(Inputs!AV5 + 1)^0.25 - 1</f>
        <v>0.00985340654896882</v>
      </c>
      <c r="FJ5" s="38" t="n">
        <f aca="false">(Inputs!AW5 + 1)^0.25 - 1</f>
        <v>0.00985340654896882</v>
      </c>
      <c r="FK5" s="38" t="n">
        <f aca="false">(Inputs!AW5 + 1)^0.25 - 1</f>
        <v>0.00985340654896882</v>
      </c>
      <c r="FL5" s="38" t="n">
        <f aca="false">(Inputs!AW5 + 1)^0.25 - 1</f>
        <v>0.00985340654896882</v>
      </c>
      <c r="FM5" s="38" t="n">
        <f aca="false">(Inputs!AW5 + 1)^0.25 - 1</f>
        <v>0.00985340654896882</v>
      </c>
      <c r="FN5" s="38" t="n">
        <f aca="false">(Inputs!AX5 + 1)^0.25 - 1</f>
        <v>0.00985340654896882</v>
      </c>
      <c r="FO5" s="38" t="n">
        <f aca="false">(Inputs!AX5 + 1)^0.25 - 1</f>
        <v>0.00985340654896882</v>
      </c>
      <c r="FP5" s="38" t="n">
        <f aca="false">(Inputs!AX5 + 1)^0.25 - 1</f>
        <v>0.00985340654896882</v>
      </c>
      <c r="FQ5" s="38" t="n">
        <f aca="false">(Inputs!AX5 + 1)^0.25 - 1</f>
        <v>0.00985340654896882</v>
      </c>
      <c r="FR5" s="38" t="n">
        <f aca="false">(Inputs!AY5 + 1)^0.25 - 1</f>
        <v>0.00985340654896882</v>
      </c>
      <c r="FS5" s="38" t="n">
        <f aca="false">(Inputs!AY5 + 1)^0.25 - 1</f>
        <v>0.00985340654896882</v>
      </c>
      <c r="FT5" s="38" t="n">
        <f aca="false">(Inputs!AY5 + 1)^0.25 - 1</f>
        <v>0.00985340654896882</v>
      </c>
      <c r="FU5" s="38" t="n">
        <f aca="false">(Inputs!AY5 + 1)^0.25 - 1</f>
        <v>0.00985340654896882</v>
      </c>
      <c r="FV5" s="38" t="n">
        <f aca="false">(Inputs!AZ5 + 1)^0.25 - 1</f>
        <v>0.00985340654896882</v>
      </c>
      <c r="FW5" s="38" t="n">
        <f aca="false">(Inputs!AZ5 + 1)^0.25 - 1</f>
        <v>0.00985340654896882</v>
      </c>
      <c r="FX5" s="38" t="n">
        <f aca="false">(Inputs!AZ5 + 1)^0.25 - 1</f>
        <v>0.00985340654896882</v>
      </c>
      <c r="FY5" s="38" t="n">
        <f aca="false">(Inputs!AZ5 + 1)^0.25 - 1</f>
        <v>0.00985340654896882</v>
      </c>
      <c r="FZ5" s="38" t="n">
        <f aca="false">(Inputs!BA5 + 1)^0.25 - 1</f>
        <v>0.00985340654896882</v>
      </c>
      <c r="GA5" s="38" t="n">
        <f aca="false">(Inputs!BA5 + 1)^0.25 - 1</f>
        <v>0.00985340654896882</v>
      </c>
      <c r="GB5" s="38" t="n">
        <f aca="false">(Inputs!BA5 + 1)^0.25 - 1</f>
        <v>0.00985340654896882</v>
      </c>
      <c r="GC5" s="38" t="n">
        <f aca="false">(Inputs!BA5 + 1)^0.25 - 1</f>
        <v>0.00985340654896882</v>
      </c>
      <c r="GD5" s="38" t="n">
        <f aca="false">(Inputs!BB5 + 1)^0.25 - 1</f>
        <v>0.00985340654896882</v>
      </c>
      <c r="GE5" s="38" t="n">
        <f aca="false">(Inputs!BB5 + 1)^0.25 - 1</f>
        <v>0.00985340654896882</v>
      </c>
      <c r="GF5" s="38" t="n">
        <f aca="false">(Inputs!BB5 + 1)^0.25 - 1</f>
        <v>0.00985340654896882</v>
      </c>
      <c r="GG5" s="38" t="n">
        <f aca="false">(Inputs!BB5 + 1)^0.25 - 1</f>
        <v>0.00985340654896882</v>
      </c>
      <c r="GH5" s="38" t="n">
        <f aca="false">(Inputs!BC5 + 1)^0.25 - 1</f>
        <v>0.00985340654896882</v>
      </c>
      <c r="GI5" s="38" t="n">
        <f aca="false">(Inputs!BC5 + 1)^0.25 - 1</f>
        <v>0.00985340654896882</v>
      </c>
      <c r="GJ5" s="38" t="n">
        <f aca="false">(Inputs!BC5 + 1)^0.25 - 1</f>
        <v>0.00985340654896882</v>
      </c>
      <c r="GK5" s="38" t="n">
        <f aca="false">(Inputs!BC5 + 1)^0.25 - 1</f>
        <v>0.00985340654896882</v>
      </c>
      <c r="GL5" s="38" t="n">
        <f aca="false">(Inputs!BD5 + 1)^0.25 - 1</f>
        <v>0.00985340654896882</v>
      </c>
      <c r="GM5" s="38" t="n">
        <f aca="false">(Inputs!BD5 + 1)^0.25 - 1</f>
        <v>0.00985340654896882</v>
      </c>
      <c r="GN5" s="38" t="n">
        <f aca="false">(Inputs!BD5 + 1)^0.25 - 1</f>
        <v>0.00985340654896882</v>
      </c>
      <c r="GO5" s="38" t="n">
        <f aca="false">(Inputs!BD5 + 1)^0.25 - 1</f>
        <v>0.00985340654896882</v>
      </c>
      <c r="GP5" s="38" t="n">
        <f aca="false">(Inputs!BE5 + 1)^0.25 - 1</f>
        <v>0.00985340654896882</v>
      </c>
      <c r="GQ5" s="38" t="n">
        <f aca="false">(Inputs!BE5 + 1)^0.25 - 1</f>
        <v>0.00985340654896882</v>
      </c>
      <c r="GR5" s="38" t="n">
        <f aca="false">(Inputs!BE5 + 1)^0.25 - 1</f>
        <v>0.00985340654896882</v>
      </c>
      <c r="GS5" s="38" t="n">
        <f aca="false">(Inputs!BE5 + 1)^0.25 - 1</f>
        <v>0.00985340654896882</v>
      </c>
      <c r="GT5" s="38" t="n">
        <f aca="false">(Inputs!BF5 + 1)^0.25 - 1</f>
        <v>0.00985340654896882</v>
      </c>
      <c r="GU5" s="38" t="n">
        <f aca="false">(Inputs!BF5 + 1)^0.25 - 1</f>
        <v>0.00985340654896882</v>
      </c>
      <c r="GV5" s="38" t="n">
        <f aca="false">(Inputs!BF5 + 1)^0.25 - 1</f>
        <v>0.00985340654896882</v>
      </c>
      <c r="GW5" s="38" t="n">
        <f aca="false">(Inputs!BF5 + 1)^0.25 - 1</f>
        <v>0.00985340654896882</v>
      </c>
      <c r="GX5" s="38" t="n">
        <f aca="false">(Inputs!BG5 + 1)^0.25 - 1</f>
        <v>0.00985340654896882</v>
      </c>
      <c r="GY5" s="38" t="n">
        <f aca="false">(Inputs!BG5 + 1)^0.25 - 1</f>
        <v>0.00985340654896882</v>
      </c>
      <c r="GZ5" s="38" t="n">
        <f aca="false">(Inputs!BG5 + 1)^0.25 - 1</f>
        <v>0.00985340654896882</v>
      </c>
      <c r="HA5" s="38" t="n">
        <f aca="false">(Inputs!BG5 + 1)^0.25 - 1</f>
        <v>0.00985340654896882</v>
      </c>
    </row>
    <row r="6" customFormat="false" ht="15" hidden="false" customHeight="false" outlineLevel="0" collapsed="false">
      <c r="A6" s="14" t="s">
        <v>9</v>
      </c>
      <c r="B6" s="42"/>
      <c r="C6" s="42"/>
      <c r="D6" s="59" t="s">
        <v>10</v>
      </c>
      <c r="E6" s="19"/>
      <c r="F6" s="18" t="s">
        <v>21</v>
      </c>
      <c r="G6" s="19" t="s">
        <v>12</v>
      </c>
      <c r="H6" s="19"/>
      <c r="I6" s="19" t="s">
        <v>22</v>
      </c>
      <c r="J6" s="71" t="str">
        <f aca="false">IF('Inputs Q LTM'!J6="","",'Inputs Q LTM'!J6)</f>
        <v/>
      </c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 t="n">
        <v>0.0357136161911864</v>
      </c>
      <c r="AZ6" s="71" t="n">
        <v>0.00886393420502807</v>
      </c>
      <c r="BA6" s="71" t="n">
        <v>0.01057104462728</v>
      </c>
      <c r="BB6" s="71" t="n">
        <v>0.046677856671635</v>
      </c>
      <c r="BC6" s="71" t="n">
        <v>0.0206916058524256</v>
      </c>
      <c r="BD6" s="71" t="n">
        <v>0.00637383881166365</v>
      </c>
      <c r="BE6" s="71" t="n">
        <v>0.0100201951227179</v>
      </c>
      <c r="BF6" s="71" t="n">
        <v>0.026651049034996</v>
      </c>
      <c r="BG6" s="71" t="n">
        <v>0.00342753740591939</v>
      </c>
      <c r="BH6" s="71" t="n">
        <v>0.0163351334191344</v>
      </c>
      <c r="BI6" s="71" t="n">
        <v>0.000915953674434311</v>
      </c>
      <c r="BJ6" s="71" t="n">
        <v>0.0423804876332714</v>
      </c>
      <c r="BK6" s="71" t="n">
        <v>0.0238154234487422</v>
      </c>
      <c r="BL6" s="71" t="n">
        <v>0.0306204884799111</v>
      </c>
      <c r="BM6" s="71" t="n">
        <v>-0.0131393135716807</v>
      </c>
      <c r="BN6" s="71" t="n">
        <v>0.037788547763276</v>
      </c>
      <c r="BO6" s="71" t="n">
        <v>0.014250459639519</v>
      </c>
      <c r="BP6" s="71" t="n">
        <v>0.0325645483305808</v>
      </c>
      <c r="BQ6" s="71" t="n">
        <v>-0.0129097435752882</v>
      </c>
      <c r="BR6" s="71" t="n">
        <v>-0.00280186676355176</v>
      </c>
      <c r="BS6" s="71" t="n">
        <v>0.0202073910501031</v>
      </c>
      <c r="BT6" s="71" t="n">
        <v>0.0168273328130655</v>
      </c>
      <c r="BU6" s="71" t="n">
        <v>0.00324510937029987</v>
      </c>
      <c r="BV6" s="71" t="n">
        <v>0.0352000866964389</v>
      </c>
      <c r="BW6" s="71" t="n">
        <v>-0.00731942446430452</v>
      </c>
      <c r="BX6" s="71" t="n">
        <v>0.00912877446047773</v>
      </c>
      <c r="BY6" s="71" t="n">
        <v>0.0169952453877778</v>
      </c>
      <c r="BZ6" s="71" t="n">
        <v>0.0448436966469569</v>
      </c>
      <c r="CA6" s="71" t="n">
        <v>0.0342210346954388</v>
      </c>
      <c r="CB6" s="71" t="n">
        <v>0.016623787981728</v>
      </c>
      <c r="CC6" s="71" t="n">
        <v>0.00558381316473017</v>
      </c>
      <c r="CD6" s="280" t="n">
        <v>0.0204128601544203</v>
      </c>
      <c r="CE6" s="280" t="n">
        <v>0.00789644353314429</v>
      </c>
      <c r="CF6" s="280" t="n">
        <v>-0.0213612402003317</v>
      </c>
      <c r="CG6" s="361" t="n">
        <v>-0.0123227039365707</v>
      </c>
      <c r="CH6" s="38" t="n">
        <v>0.0209795571156309</v>
      </c>
      <c r="CI6" s="38" t="n">
        <v>-0.0210834829830054</v>
      </c>
      <c r="CJ6" s="38" t="n">
        <v>0.0246222364139261</v>
      </c>
      <c r="CK6" s="38" t="n">
        <v>0.030407169117009</v>
      </c>
      <c r="CL6" s="38" t="n">
        <v>0.0532855253855551</v>
      </c>
      <c r="CM6" s="38" t="n">
        <v>0.0613911765455741</v>
      </c>
      <c r="CN6" s="38" t="n">
        <v>0.0238307550327639</v>
      </c>
      <c r="CO6" s="71" t="n">
        <f aca="false">(1+'Inputs Q LTM'!CO6)/((1+CL6)*(1+CM6)*(1+CN6))-1</f>
        <v>0.0308297975524967</v>
      </c>
      <c r="CP6" s="71" t="n">
        <f aca="false">(1+'Inputs Q LTM'!CP6)/((1+CM6)*(1+CN6)*(1+CO6))-1</f>
        <v>0.151358771048975</v>
      </c>
      <c r="CQ6" s="71" t="n">
        <f aca="false">(1+'Inputs Q LTM'!CQ6)/((1+CN6)*(1+CO6)*(1+CP6))-1</f>
        <v>0.00575164643172754</v>
      </c>
      <c r="CR6" s="71" t="n">
        <f aca="false">(1+'Inputs Q LTM'!CR6)/((1+CO6)*(1+CP6)*(1+CQ6))-1</f>
        <v>-0.0404164856718036</v>
      </c>
      <c r="CS6" s="71" t="n">
        <f aca="false">(1+'Inputs Q LTM'!CS6)/((1+CP6)*(1+CQ6)*(1+CR6))-1</f>
        <v>-0.00486238093295743</v>
      </c>
      <c r="CT6" s="71" t="n">
        <f aca="false">(1+'Inputs Q LTM'!CT6)/((1+CQ6)*(1+CR6)*(1+CS6))-1</f>
        <v>0.0628358694569036</v>
      </c>
      <c r="CU6" s="71" t="n">
        <f aca="false">(1+'Inputs Q LTM'!CU6)/((1+CR6)*(1+CS6)*(1+CT6))-1</f>
        <v>0.0804647717051372</v>
      </c>
      <c r="CV6" s="71" t="n">
        <f aca="false">(1+'Inputs Q LTM'!CV6)/((1+CS6)*(1+CT6)*(1+CU6))-1</f>
        <v>-0.000285592385039779</v>
      </c>
      <c r="CW6" s="71" t="n">
        <f aca="false">(1+'Inputs Q LTM'!CW6)/((1+CT6)*(1+CU6)*(1+CV6))-1</f>
        <v>0.00262828511232405</v>
      </c>
      <c r="CX6" s="71" t="n">
        <f aca="false">(1+'Inputs Q LTM'!CX6)/((1+CU6)*(1+CV6)*(1+CW6))-1</f>
        <v>0.0411796322758777</v>
      </c>
      <c r="CY6" s="71" t="n">
        <f aca="false">(1+'Inputs Q LTM'!CY6)/((1+CV6)*(1+CW6)*(1+CX6))-1</f>
        <v>0.0355892527505597</v>
      </c>
      <c r="CZ6" s="71" t="n">
        <f aca="false">(1+'Inputs Q LTM'!CZ6)/((1+CW6)*(1+CX6)*(1+CY6))-1</f>
        <v>0.000621565802172208</v>
      </c>
      <c r="DA6" s="71" t="n">
        <f aca="false">(1+'Inputs Q LTM'!DA6)/((1+CX6)*(1+CY6)*(1+CZ6))-1</f>
        <v>-0.0104608235947543</v>
      </c>
      <c r="DB6" s="71" t="n">
        <f aca="false">(1+'Inputs Q LTM'!DB6)/((1+CY6)*(1+CZ6)*(1+DA6))-1</f>
        <v>0.00028555914037498</v>
      </c>
      <c r="DC6" s="71" t="n">
        <f aca="false">(1+'Inputs Q LTM'!DC6)/((1+CZ6)*(1+DA6)*(1+DB6))-1</f>
        <v>0.0709321371887761</v>
      </c>
      <c r="DD6" s="71" t="n">
        <f aca="false">(1+'Inputs Q LTM'!DD6)/((1+DA6)*(1+DB6)*(1+DC6))-1</f>
        <v>-0.0169141325500308</v>
      </c>
      <c r="DE6" s="71" t="n">
        <f aca="false">(1+'Inputs Q LTM'!DE6)/((1+DB6)*(1+DC6)*(1+DD6))-1</f>
        <v>-0.0109350340607284</v>
      </c>
      <c r="DF6" s="71" t="n">
        <f aca="false">(1+'Inputs Q LTM'!DF6)/((1+DC6)*(1+DD6)*(1+DE6))-1</f>
        <v>0.0198101721518213</v>
      </c>
      <c r="DG6" s="71" t="n">
        <f aca="false">(1+'Inputs Q LTM'!DG6)/((1+DD6)*(1+DE6)*(1+DF6))-1</f>
        <v>0.0832446017767514</v>
      </c>
      <c r="DH6" s="71" t="n">
        <f aca="false">(1+'Inputs Q LTM'!DH6)/((1+DE6)*(1+DF6)*(1+DG6))-1</f>
        <v>0.0046739550966568</v>
      </c>
      <c r="DI6" s="71" t="n">
        <f aca="false">(1+'Inputs Q LTM'!DI6)/((1+DF6)*(1+DG6)*(1+DH6))-1</f>
        <v>-0.0214544722275537</v>
      </c>
      <c r="DJ6" s="284" t="n">
        <f aca="false">(1+'Inputs Q LTM'!DJ6)/((1+DG6)*(1+DH6)*(1+DI6))-1</f>
        <v>-0.0104114920397468</v>
      </c>
      <c r="DK6" s="284" t="n">
        <f aca="false">(1+'Inputs Q LTM'!DK6)/((1+DH6)*(1+DI6)*(1+DJ6))-1</f>
        <v>0.067206376836064</v>
      </c>
      <c r="DL6" s="284" t="n">
        <f aca="false">(1+'Inputs Q LTM'!DL6)/((1+DI6)*(1+DJ6)*(1+DK6))-1</f>
        <v>-0.0146012338758473</v>
      </c>
      <c r="DM6" s="284" t="n">
        <f aca="false">(1+'Inputs Q LTM'!DM6)/((1+DJ6)*(1+DK6)*(1+DL6))-1</f>
        <v>-0.0271241839610943</v>
      </c>
      <c r="DN6" s="38" t="n">
        <f aca="false">(Inputs!AK6 + 1)^0.25 - 1</f>
        <v>0.0129456253202822</v>
      </c>
      <c r="DO6" s="38" t="n">
        <f aca="false">(Inputs!AK6 + 1)^0.25 - 1</f>
        <v>0.0129456253202822</v>
      </c>
      <c r="DP6" s="38" t="n">
        <f aca="false">(Inputs!AK6 + 1)^0.25 - 1</f>
        <v>0.0129456253202822</v>
      </c>
      <c r="DQ6" s="38" t="n">
        <f aca="false">(Inputs!AK6 + 1)^0.25 - 1</f>
        <v>0.0129456253202822</v>
      </c>
      <c r="DR6" s="38" t="n">
        <f aca="false">(Inputs!AL6 + 1)^0.25 - 1</f>
        <v>0.0154376243352057</v>
      </c>
      <c r="DS6" s="38" t="n">
        <f aca="false">(Inputs!AL6 + 1)^0.25 - 1</f>
        <v>0.0154376243352057</v>
      </c>
      <c r="DT6" s="38" t="n">
        <f aca="false">(Inputs!AL6 + 1)^0.25 - 1</f>
        <v>0.0154376243352057</v>
      </c>
      <c r="DU6" s="38" t="n">
        <f aca="false">(Inputs!AL6 + 1)^0.25 - 1</f>
        <v>0.0154376243352057</v>
      </c>
      <c r="DV6" s="38" t="n">
        <f aca="false">(Inputs!AM6 + 1)^0.25 - 1</f>
        <v>0.01190010874355</v>
      </c>
      <c r="DW6" s="38" t="n">
        <f aca="false">(Inputs!AM6 + 1)^0.25 - 1</f>
        <v>0.01190010874355</v>
      </c>
      <c r="DX6" s="38" t="n">
        <f aca="false">(Inputs!AM6 + 1)^0.25 - 1</f>
        <v>0.01190010874355</v>
      </c>
      <c r="DY6" s="38" t="n">
        <f aca="false">(Inputs!AM6 + 1)^0.25 - 1</f>
        <v>0.01190010874355</v>
      </c>
      <c r="DZ6" s="38" t="n">
        <f aca="false">(Inputs!AN6 + 1)^0.25 - 1</f>
        <v>0.00985340654896882</v>
      </c>
      <c r="EA6" s="38" t="n">
        <f aca="false">(Inputs!AN6 + 1)^0.25 - 1</f>
        <v>0.00985340654896882</v>
      </c>
      <c r="EB6" s="38" t="n">
        <f aca="false">(Inputs!AN6 + 1)^0.25 - 1</f>
        <v>0.00985340654896882</v>
      </c>
      <c r="EC6" s="38" t="n">
        <f aca="false">(Inputs!AN6 + 1)^0.25 - 1</f>
        <v>0.00985340654896882</v>
      </c>
      <c r="ED6" s="38" t="n">
        <f aca="false">(Inputs!AO6 + 1)^0.25 - 1</f>
        <v>0.00985340654896882</v>
      </c>
      <c r="EE6" s="38" t="n">
        <f aca="false">(Inputs!AO6 + 1)^0.25 - 1</f>
        <v>0.00985340654896882</v>
      </c>
      <c r="EF6" s="38" t="n">
        <f aca="false">(Inputs!AO6 + 1)^0.25 - 1</f>
        <v>0.00985340654896882</v>
      </c>
      <c r="EG6" s="38" t="n">
        <f aca="false">(Inputs!AO6 + 1)^0.25 - 1</f>
        <v>0.00985340654896882</v>
      </c>
      <c r="EH6" s="38" t="n">
        <f aca="false">(Inputs!AP6 + 1)^0.25 - 1</f>
        <v>0.00985340654896882</v>
      </c>
      <c r="EI6" s="38" t="n">
        <f aca="false">(Inputs!AP6 + 1)^0.25 - 1</f>
        <v>0.00985340654896882</v>
      </c>
      <c r="EJ6" s="38" t="n">
        <f aca="false">(Inputs!AP6 + 1)^0.25 - 1</f>
        <v>0.00985340654896882</v>
      </c>
      <c r="EK6" s="38" t="n">
        <f aca="false">(Inputs!AP6 + 1)^0.25 - 1</f>
        <v>0.00985340654896882</v>
      </c>
      <c r="EL6" s="38" t="n">
        <f aca="false">(Inputs!AQ6 + 1)^0.25 - 1</f>
        <v>0.00985340654896882</v>
      </c>
      <c r="EM6" s="38" t="n">
        <f aca="false">(Inputs!AQ6 + 1)^0.25 - 1</f>
        <v>0.00985340654896882</v>
      </c>
      <c r="EN6" s="38" t="n">
        <f aca="false">(Inputs!AQ6 + 1)^0.25 - 1</f>
        <v>0.00985340654896882</v>
      </c>
      <c r="EO6" s="38" t="n">
        <f aca="false">(Inputs!AQ6 + 1)^0.25 - 1</f>
        <v>0.00985340654896882</v>
      </c>
      <c r="EP6" s="38" t="n">
        <f aca="false">(Inputs!AR6 + 1)^0.25 - 1</f>
        <v>0.00985340654896882</v>
      </c>
      <c r="EQ6" s="38" t="n">
        <f aca="false">(Inputs!AR6 + 1)^0.25 - 1</f>
        <v>0.00985340654896882</v>
      </c>
      <c r="ER6" s="38" t="n">
        <f aca="false">(Inputs!AR6 + 1)^0.25 - 1</f>
        <v>0.00985340654896882</v>
      </c>
      <c r="ES6" s="38" t="n">
        <f aca="false">(Inputs!AR6 + 1)^0.25 - 1</f>
        <v>0.00985340654896882</v>
      </c>
      <c r="ET6" s="38" t="n">
        <f aca="false">(Inputs!AS6 + 1)^0.25 - 1</f>
        <v>0.00985340654896882</v>
      </c>
      <c r="EU6" s="38" t="n">
        <f aca="false">(Inputs!AS6 + 1)^0.25 - 1</f>
        <v>0.00985340654896882</v>
      </c>
      <c r="EV6" s="38" t="n">
        <f aca="false">(Inputs!AS6 + 1)^0.25 - 1</f>
        <v>0.00985340654896882</v>
      </c>
      <c r="EW6" s="38" t="n">
        <f aca="false">(Inputs!AS6 + 1)^0.25 - 1</f>
        <v>0.00985340654896882</v>
      </c>
      <c r="EX6" s="38" t="n">
        <f aca="false">(Inputs!AT6 + 1)^0.25 - 1</f>
        <v>0.00985340654896882</v>
      </c>
      <c r="EY6" s="38" t="n">
        <f aca="false">(Inputs!AT6 + 1)^0.25 - 1</f>
        <v>0.00985340654896882</v>
      </c>
      <c r="EZ6" s="38" t="n">
        <f aca="false">(Inputs!AT6 + 1)^0.25 - 1</f>
        <v>0.00985340654896882</v>
      </c>
      <c r="FA6" s="38" t="n">
        <f aca="false">(Inputs!AT6 + 1)^0.25 - 1</f>
        <v>0.00985340654896882</v>
      </c>
      <c r="FB6" s="38" t="n">
        <f aca="false">(Inputs!AU6 + 1)^0.25 - 1</f>
        <v>0.00985340654896882</v>
      </c>
      <c r="FC6" s="38" t="n">
        <f aca="false">(Inputs!AU6 + 1)^0.25 - 1</f>
        <v>0.00985340654896882</v>
      </c>
      <c r="FD6" s="38" t="n">
        <f aca="false">(Inputs!AU6 + 1)^0.25 - 1</f>
        <v>0.00985340654896882</v>
      </c>
      <c r="FE6" s="38" t="n">
        <f aca="false">(Inputs!AU6 + 1)^0.25 - 1</f>
        <v>0.00985340654896882</v>
      </c>
      <c r="FF6" s="38" t="n">
        <f aca="false">(Inputs!AV6 + 1)^0.25 - 1</f>
        <v>0.00985340654896882</v>
      </c>
      <c r="FG6" s="38" t="n">
        <f aca="false">(Inputs!AV6 + 1)^0.25 - 1</f>
        <v>0.00985340654896882</v>
      </c>
      <c r="FH6" s="38" t="n">
        <f aca="false">(Inputs!AV6 + 1)^0.25 - 1</f>
        <v>0.00985340654896882</v>
      </c>
      <c r="FI6" s="38" t="n">
        <f aca="false">(Inputs!AV6 + 1)^0.25 - 1</f>
        <v>0.00985340654896882</v>
      </c>
      <c r="FJ6" s="38" t="n">
        <f aca="false">(Inputs!AW6 + 1)^0.25 - 1</f>
        <v>0.00985340654896882</v>
      </c>
      <c r="FK6" s="38" t="n">
        <f aca="false">(Inputs!AW6 + 1)^0.25 - 1</f>
        <v>0.00985340654896882</v>
      </c>
      <c r="FL6" s="38" t="n">
        <f aca="false">(Inputs!AW6 + 1)^0.25 - 1</f>
        <v>0.00985340654896882</v>
      </c>
      <c r="FM6" s="38" t="n">
        <f aca="false">(Inputs!AW6 + 1)^0.25 - 1</f>
        <v>0.00985340654896882</v>
      </c>
      <c r="FN6" s="38" t="n">
        <f aca="false">(Inputs!AX6 + 1)^0.25 - 1</f>
        <v>0.00985340654896882</v>
      </c>
      <c r="FO6" s="38" t="n">
        <f aca="false">(Inputs!AX6 + 1)^0.25 - 1</f>
        <v>0.00985340654896882</v>
      </c>
      <c r="FP6" s="38" t="n">
        <f aca="false">(Inputs!AX6 + 1)^0.25 - 1</f>
        <v>0.00985340654896882</v>
      </c>
      <c r="FQ6" s="38" t="n">
        <f aca="false">(Inputs!AX6 + 1)^0.25 - 1</f>
        <v>0.00985340654896882</v>
      </c>
      <c r="FR6" s="38" t="n">
        <f aca="false">(Inputs!AY6 + 1)^0.25 - 1</f>
        <v>0.00985340654896882</v>
      </c>
      <c r="FS6" s="38" t="n">
        <f aca="false">(Inputs!AY6 + 1)^0.25 - 1</f>
        <v>0.00985340654896882</v>
      </c>
      <c r="FT6" s="38" t="n">
        <f aca="false">(Inputs!AY6 + 1)^0.25 - 1</f>
        <v>0.00985340654896882</v>
      </c>
      <c r="FU6" s="38" t="n">
        <f aca="false">(Inputs!AY6 + 1)^0.25 - 1</f>
        <v>0.00985340654896882</v>
      </c>
      <c r="FV6" s="38" t="n">
        <f aca="false">(Inputs!AZ6 + 1)^0.25 - 1</f>
        <v>0.00985340654896882</v>
      </c>
      <c r="FW6" s="38" t="n">
        <f aca="false">(Inputs!AZ6 + 1)^0.25 - 1</f>
        <v>0.00985340654896882</v>
      </c>
      <c r="FX6" s="38" t="n">
        <f aca="false">(Inputs!AZ6 + 1)^0.25 - 1</f>
        <v>0.00985340654896882</v>
      </c>
      <c r="FY6" s="38" t="n">
        <f aca="false">(Inputs!AZ6 + 1)^0.25 - 1</f>
        <v>0.00985340654896882</v>
      </c>
      <c r="FZ6" s="38" t="n">
        <f aca="false">(Inputs!BA6 + 1)^0.25 - 1</f>
        <v>0.00985340654896882</v>
      </c>
      <c r="GA6" s="38" t="n">
        <f aca="false">(Inputs!BA6 + 1)^0.25 - 1</f>
        <v>0.00985340654896882</v>
      </c>
      <c r="GB6" s="38" t="n">
        <f aca="false">(Inputs!BA6 + 1)^0.25 - 1</f>
        <v>0.00985340654896882</v>
      </c>
      <c r="GC6" s="38" t="n">
        <f aca="false">(Inputs!BA6 + 1)^0.25 - 1</f>
        <v>0.00985340654896882</v>
      </c>
      <c r="GD6" s="38" t="n">
        <f aca="false">(Inputs!BB6 + 1)^0.25 - 1</f>
        <v>0.00985340654896882</v>
      </c>
      <c r="GE6" s="38" t="n">
        <f aca="false">(Inputs!BB6 + 1)^0.25 - 1</f>
        <v>0.00985340654896882</v>
      </c>
      <c r="GF6" s="38" t="n">
        <f aca="false">(Inputs!BB6 + 1)^0.25 - 1</f>
        <v>0.00985340654896882</v>
      </c>
      <c r="GG6" s="38" t="n">
        <f aca="false">(Inputs!BB6 + 1)^0.25 - 1</f>
        <v>0.00985340654896882</v>
      </c>
      <c r="GH6" s="38" t="n">
        <f aca="false">(Inputs!BC6 + 1)^0.25 - 1</f>
        <v>0.00985340654896882</v>
      </c>
      <c r="GI6" s="38" t="n">
        <f aca="false">(Inputs!BC6 + 1)^0.25 - 1</f>
        <v>0.00985340654896882</v>
      </c>
      <c r="GJ6" s="38" t="n">
        <f aca="false">(Inputs!BC6 + 1)^0.25 - 1</f>
        <v>0.00985340654896882</v>
      </c>
      <c r="GK6" s="38" t="n">
        <f aca="false">(Inputs!BC6 + 1)^0.25 - 1</f>
        <v>0.00985340654896882</v>
      </c>
      <c r="GL6" s="38" t="n">
        <f aca="false">(Inputs!BD6 + 1)^0.25 - 1</f>
        <v>0.00985340654896882</v>
      </c>
      <c r="GM6" s="38" t="n">
        <f aca="false">(Inputs!BD6 + 1)^0.25 - 1</f>
        <v>0.00985340654896882</v>
      </c>
      <c r="GN6" s="38" t="n">
        <f aca="false">(Inputs!BD6 + 1)^0.25 - 1</f>
        <v>0.00985340654896882</v>
      </c>
      <c r="GO6" s="38" t="n">
        <f aca="false">(Inputs!BD6 + 1)^0.25 - 1</f>
        <v>0.00985340654896882</v>
      </c>
      <c r="GP6" s="38" t="n">
        <f aca="false">(Inputs!BE6 + 1)^0.25 - 1</f>
        <v>0.00985340654896882</v>
      </c>
      <c r="GQ6" s="38" t="n">
        <f aca="false">(Inputs!BE6 + 1)^0.25 - 1</f>
        <v>0.00985340654896882</v>
      </c>
      <c r="GR6" s="38" t="n">
        <f aca="false">(Inputs!BE6 + 1)^0.25 - 1</f>
        <v>0.00985340654896882</v>
      </c>
      <c r="GS6" s="38" t="n">
        <f aca="false">(Inputs!BE6 + 1)^0.25 - 1</f>
        <v>0.00985340654896882</v>
      </c>
      <c r="GT6" s="38" t="n">
        <f aca="false">(Inputs!BF6 + 1)^0.25 - 1</f>
        <v>0.00985340654896882</v>
      </c>
      <c r="GU6" s="38" t="n">
        <f aca="false">(Inputs!BF6 + 1)^0.25 - 1</f>
        <v>0.00985340654896882</v>
      </c>
      <c r="GV6" s="38" t="n">
        <f aca="false">(Inputs!BF6 + 1)^0.25 - 1</f>
        <v>0.00985340654896882</v>
      </c>
      <c r="GW6" s="38" t="n">
        <f aca="false">(Inputs!BF6 + 1)^0.25 - 1</f>
        <v>0.00985340654896882</v>
      </c>
      <c r="GX6" s="38" t="n">
        <f aca="false">(Inputs!BG6 + 1)^0.25 - 1</f>
        <v>0.00985340654896882</v>
      </c>
      <c r="GY6" s="38" t="n">
        <f aca="false">(Inputs!BG6 + 1)^0.25 - 1</f>
        <v>0.00985340654896882</v>
      </c>
      <c r="GZ6" s="38" t="n">
        <f aca="false">(Inputs!BG6 + 1)^0.25 - 1</f>
        <v>0.00985340654896882</v>
      </c>
      <c r="HA6" s="38" t="n">
        <f aca="false">(Inputs!BG6 + 1)^0.25 - 1</f>
        <v>0.00985340654896882</v>
      </c>
    </row>
    <row r="7" customFormat="false" ht="15" hidden="false" customHeight="false" outlineLevel="0" collapsed="false">
      <c r="A7" s="14" t="s">
        <v>9</v>
      </c>
      <c r="B7" s="42"/>
      <c r="C7" s="42"/>
      <c r="D7" s="42" t="s">
        <v>23</v>
      </c>
      <c r="E7" s="19"/>
      <c r="F7" s="18" t="s">
        <v>24</v>
      </c>
      <c r="G7" s="19" t="s">
        <v>25</v>
      </c>
      <c r="H7" s="19"/>
      <c r="I7" s="19" t="s">
        <v>26</v>
      </c>
      <c r="J7" s="285" t="n">
        <f aca="false">IF('Inputs Q LTM'!J7="","",'Inputs Q LTM'!J7)</f>
        <v>28.76</v>
      </c>
      <c r="K7" s="285" t="n">
        <f aca="false">IF('Inputs Q LTM'!K7="","",'Inputs Q LTM'!K7)</f>
        <v>29.147</v>
      </c>
      <c r="L7" s="285" t="n">
        <f aca="false">IF('Inputs Q LTM'!L7="","",'Inputs Q LTM'!L7)</f>
        <v>29.467</v>
      </c>
      <c r="M7" s="285" t="n">
        <f aca="false">IF('Inputs Q LTM'!M7="","",'Inputs Q LTM'!M7)</f>
        <v>30.505</v>
      </c>
      <c r="N7" s="285" t="n">
        <f aca="false">IF('Inputs Q LTM'!N7="","",'Inputs Q LTM'!N7)</f>
        <v>31.21</v>
      </c>
      <c r="O7" s="285" t="n">
        <f aca="false">IF('Inputs Q LTM'!O7="","",'Inputs Q LTM'!O7)</f>
        <v>31.475</v>
      </c>
      <c r="P7" s="285" t="n">
        <f aca="false">IF('Inputs Q LTM'!P7="","",'Inputs Q LTM'!P7)</f>
        <v>31.69</v>
      </c>
      <c r="Q7" s="285" t="n">
        <f aca="false">IF('Inputs Q LTM'!Q7="","",'Inputs Q LTM'!Q7)</f>
        <v>31.955</v>
      </c>
      <c r="R7" s="285" t="n">
        <f aca="false">IF('Inputs Q LTM'!R7="","",'Inputs Q LTM'!R7)</f>
        <v>31.3863</v>
      </c>
      <c r="S7" s="285" t="n">
        <f aca="false">IF('Inputs Q LTM'!S7="","",'Inputs Q LTM'!S7)</f>
        <v>30.3655</v>
      </c>
      <c r="T7" s="285" t="n">
        <f aca="false">IF('Inputs Q LTM'!T7="","",'Inputs Q LTM'!T7)</f>
        <v>30.587</v>
      </c>
      <c r="U7" s="285" t="n">
        <f aca="false">IF('Inputs Q LTM'!U7="","",'Inputs Q LTM'!U7)</f>
        <v>29.2425</v>
      </c>
      <c r="V7" s="285" t="n">
        <f aca="false">IF('Inputs Q LTM'!V7="","",'Inputs Q LTM'!V7)</f>
        <v>28.519</v>
      </c>
      <c r="W7" s="285" t="n">
        <f aca="false">IF('Inputs Q LTM'!W7="","",'Inputs Q LTM'!W7)</f>
        <v>29.0698</v>
      </c>
      <c r="X7" s="285" t="n">
        <f aca="false">IF('Inputs Q LTM'!X7="","",'Inputs Q LTM'!X7)</f>
        <v>29.2229</v>
      </c>
      <c r="Y7" s="285" t="n">
        <f aca="false">IF('Inputs Q LTM'!Y7="","",'Inputs Q LTM'!Y7)</f>
        <v>27.72</v>
      </c>
      <c r="Z7" s="285" t="n">
        <f aca="false">IF('Inputs Q LTM'!Z7="","",'Inputs Q LTM'!Z7)</f>
        <v>27.8621</v>
      </c>
      <c r="AA7" s="285" t="n">
        <f aca="false">IF('Inputs Q LTM'!AA7="","",'Inputs Q LTM'!AA7)</f>
        <v>28.63</v>
      </c>
      <c r="AB7" s="285" t="n">
        <f aca="false">IF('Inputs Q LTM'!AB7="","",'Inputs Q LTM'!AB7)</f>
        <v>28.4977</v>
      </c>
      <c r="AC7" s="285" t="n">
        <f aca="false">IF('Inputs Q LTM'!AC7="","",'Inputs Q LTM'!AC7)</f>
        <v>28.7414</v>
      </c>
      <c r="AD7" s="285" t="n">
        <f aca="false">IF('Inputs Q LTM'!AD7="","",'Inputs Q LTM'!AD7)</f>
        <v>27.705</v>
      </c>
      <c r="AE7" s="285" t="n">
        <f aca="false">IF('Inputs Q LTM'!AE7="","",'Inputs Q LTM'!AE7)</f>
        <v>26.8455</v>
      </c>
      <c r="AF7" s="285" t="n">
        <f aca="false">IF('Inputs Q LTM'!AF7="","",'Inputs Q LTM'!AF7)</f>
        <v>26.7958</v>
      </c>
      <c r="AG7" s="285" t="n">
        <f aca="false">IF('Inputs Q LTM'!AG7="","",'Inputs Q LTM'!AG7)</f>
        <v>26.3255</v>
      </c>
      <c r="AH7" s="285" t="n">
        <f aca="false">IF('Inputs Q LTM'!AH7="","",'Inputs Q LTM'!AH7)</f>
        <v>25.986</v>
      </c>
      <c r="AI7" s="285" t="n">
        <f aca="false">IF('Inputs Q LTM'!AI7="","",'Inputs Q LTM'!AI7)</f>
        <v>25.7449</v>
      </c>
      <c r="AJ7" s="285" t="n">
        <f aca="false">IF('Inputs Q LTM'!AJ7="","",'Inputs Q LTM'!AJ7)</f>
        <v>24.8588</v>
      </c>
      <c r="AK7" s="285" t="n">
        <f aca="false">IF('Inputs Q LTM'!AK7="","",'Inputs Q LTM'!AK7)</f>
        <v>24.6006</v>
      </c>
      <c r="AL7" s="285" t="n">
        <f aca="false">IF('Inputs Q LTM'!AL7="","",'Inputs Q LTM'!AL7)</f>
        <v>23.4929</v>
      </c>
      <c r="AM7" s="285" t="n">
        <f aca="false">IF('Inputs Q LTM'!AM7="","",'Inputs Q LTM'!AM7)</f>
        <v>23.4446</v>
      </c>
      <c r="AN7" s="285" t="n">
        <f aca="false">IF('Inputs Q LTM'!AN7="","",'Inputs Q LTM'!AN7)</f>
        <v>25.6439</v>
      </c>
      <c r="AO7" s="285" t="n">
        <f aca="false">IF('Inputs Q LTM'!AO7="","",'Inputs Q LTM'!AO7)</f>
        <v>29.4027</v>
      </c>
      <c r="AP7" s="285" t="n">
        <f aca="false">IF('Inputs Q LTM'!AP7="","",'Inputs Q LTM'!AP7)</f>
        <v>33.954</v>
      </c>
      <c r="AQ7" s="285" t="n">
        <f aca="false">IF('Inputs Q LTM'!AQ7="","",'Inputs Q LTM'!AQ7)</f>
        <v>31.1527</v>
      </c>
      <c r="AR7" s="285" t="n">
        <f aca="false">IF('Inputs Q LTM'!AR7="","",'Inputs Q LTM'!AR7)</f>
        <v>30.0154</v>
      </c>
      <c r="AS7" s="285" t="n">
        <f aca="false">IF('Inputs Q LTM'!AS7="","",'Inputs Q LTM'!AS7)</f>
        <v>30.035</v>
      </c>
      <c r="AT7" s="285" t="n">
        <f aca="false">IF('Inputs Q LTM'!AT7="","",'Inputs Q LTM'!AT7)</f>
        <v>29.4205</v>
      </c>
      <c r="AU7" s="285" t="n">
        <f aca="false">IF('Inputs Q LTM'!AU7="","",'Inputs Q LTM'!AU7)</f>
        <v>31.2095</v>
      </c>
      <c r="AV7" s="285" t="n">
        <f aca="false">IF('Inputs Q LTM'!AV7="","",'Inputs Q LTM'!AV7)</f>
        <v>30.535</v>
      </c>
      <c r="AW7" s="285" t="n">
        <f aca="false">IF('Inputs Q LTM'!AW7="","",'Inputs Q LTM'!AW7)</f>
        <v>30.537</v>
      </c>
      <c r="AX7" s="285" t="n">
        <f aca="false">IF('Inputs Q LTM'!AX7="","",'Inputs Q LTM'!AX7)</f>
        <v>28.418</v>
      </c>
      <c r="AY7" s="285" t="n">
        <f aca="false">IF('Inputs Q LTM'!AY7="","",'Inputs Q LTM'!AY7)</f>
        <v>27.8693</v>
      </c>
      <c r="AZ7" s="285" t="n">
        <f aca="false">IF('Inputs Q LTM'!AZ7="","",'Inputs Q LTM'!AZ7)</f>
        <v>32.184</v>
      </c>
      <c r="BA7" s="285" t="n">
        <f aca="false">IF('Inputs Q LTM'!BA7="","",'Inputs Q LTM'!BA7)</f>
        <v>32.137</v>
      </c>
      <c r="BB7" s="285" t="n">
        <f aca="false">IF('Inputs Q LTM'!BB7="","",'Inputs Q LTM'!BB7)</f>
        <v>29.347</v>
      </c>
      <c r="BC7" s="285" t="n">
        <f aca="false">IF('Inputs Q LTM'!BC7="","",'Inputs Q LTM'!BC7)</f>
        <v>32.4245</v>
      </c>
      <c r="BD7" s="285" t="n">
        <f aca="false">IF('Inputs Q LTM'!BD7="","",'Inputs Q LTM'!BD7)</f>
        <v>31.18</v>
      </c>
      <c r="BE7" s="285" t="n">
        <f aca="false">IF('Inputs Q LTM'!BE7="","",'Inputs Q LTM'!BE7)</f>
        <v>30.525</v>
      </c>
      <c r="BF7" s="285" t="n">
        <f aca="false">IF('Inputs Q LTM'!BF7="","",'Inputs Q LTM'!BF7)</f>
        <v>31.0564</v>
      </c>
      <c r="BG7" s="285" t="n">
        <f aca="false">IF('Inputs Q LTM'!BG7="","",'Inputs Q LTM'!BG7)</f>
        <v>32.8395</v>
      </c>
      <c r="BH7" s="285" t="n">
        <f aca="false">IF('Inputs Q LTM'!BH7="","",'Inputs Q LTM'!BH7)</f>
        <v>32.3906</v>
      </c>
      <c r="BI7" s="285" t="n">
        <f aca="false">IF('Inputs Q LTM'!BI7="","",'Inputs Q LTM'!BI7)</f>
        <v>32.8696</v>
      </c>
      <c r="BJ7" s="285" t="n">
        <f aca="false">IF('Inputs Q LTM'!BJ7="","",'Inputs Q LTM'!BJ7)</f>
        <v>35.6871</v>
      </c>
      <c r="BK7" s="285" t="n">
        <f aca="false">IF('Inputs Q LTM'!BK7="","",'Inputs Q LTM'!BK7)</f>
        <v>33.6306</v>
      </c>
      <c r="BL7" s="285" t="n">
        <f aca="false">IF('Inputs Q LTM'!BL7="","",'Inputs Q LTM'!BL7)</f>
        <v>39.3866</v>
      </c>
      <c r="BM7" s="285" t="n">
        <f aca="false">IF('Inputs Q LTM'!BM7="","",'Inputs Q LTM'!BM7)</f>
        <v>56.2584</v>
      </c>
      <c r="BN7" s="285" t="n">
        <f aca="false">IF('Inputs Q LTM'!BN7="","",'Inputs Q LTM'!BN7)</f>
        <v>58.4643</v>
      </c>
      <c r="BO7" s="285" t="n">
        <f aca="false">IF('Inputs Q LTM'!BO7="","",'Inputs Q LTM'!BO7)</f>
        <v>55.524</v>
      </c>
      <c r="BP7" s="285" t="n">
        <f aca="false">IF('Inputs Q LTM'!BP7="","",'Inputs Q LTM'!BP7)</f>
        <v>66.2367</v>
      </c>
      <c r="BQ7" s="285" t="n">
        <f aca="false">IF('Inputs Q LTM'!BQ7="","",'Inputs Q LTM'!BQ7)</f>
        <v>72.8827</v>
      </c>
      <c r="BR7" s="285" t="n">
        <f aca="false">IF('Inputs Q LTM'!BR7="","",'Inputs Q LTM'!BR7)</f>
        <v>67.6076</v>
      </c>
      <c r="BS7" s="285" t="n">
        <f aca="false">IF('Inputs Q LTM'!BS7="","",'Inputs Q LTM'!BS7)</f>
        <v>64.2575</v>
      </c>
      <c r="BT7" s="285" t="n">
        <f aca="false">IF('Inputs Q LTM'!BT7="","",'Inputs Q LTM'!BT7)</f>
        <v>63.1581</v>
      </c>
      <c r="BU7" s="285" t="n">
        <f aca="false">IF('Inputs Q LTM'!BU7="","",'Inputs Q LTM'!BU7)</f>
        <v>60.6569</v>
      </c>
      <c r="BV7" s="285" t="n">
        <f aca="false">IF('Inputs Q LTM'!BV7="","",'Inputs Q LTM'!BV7)</f>
        <v>56.3779</v>
      </c>
      <c r="BW7" s="285" t="n">
        <f aca="false">IF('Inputs Q LTM'!BW7="","",'Inputs Q LTM'!BW7)</f>
        <v>59.0855</v>
      </c>
      <c r="BX7" s="285" t="n">
        <f aca="false">IF('Inputs Q LTM'!BX7="","",'Inputs Q LTM'!BX7)</f>
        <v>58.0169</v>
      </c>
      <c r="BY7" s="285" t="n">
        <f aca="false">IF('Inputs Q LTM'!BY7="","",'Inputs Q LTM'!BY7)</f>
        <v>57.6002</v>
      </c>
      <c r="BZ7" s="285" t="n">
        <f aca="false">IF('Inputs Q LTM'!BZ7="","",'Inputs Q LTM'!BZ7)</f>
        <v>57.2649</v>
      </c>
      <c r="CA7" s="285" t="n">
        <f aca="false">IF('Inputs Q LTM'!CA7="","",'Inputs Q LTM'!CA7)</f>
        <v>62.7565</v>
      </c>
      <c r="CB7" s="286" t="n">
        <f aca="false">IF('Inputs Q LTM'!CB7="","",'Inputs Q LTM'!CB7)</f>
        <v>65.5906</v>
      </c>
      <c r="CC7" s="286" t="n">
        <f aca="false">IF('Inputs Q LTM'!CC7="","",'Inputs Q LTM'!CC7)</f>
        <v>69.4706</v>
      </c>
      <c r="CD7" s="47" t="n">
        <f aca="false">IF('Inputs Q LTM'!CD7="","",'Inputs Q LTM'!CD7)</f>
        <v>64.7347</v>
      </c>
      <c r="CE7" s="47" t="n">
        <f aca="false">IF('Inputs Q LTM'!CE7="","",'Inputs Q LTM'!CE7)</f>
        <v>63.0756</v>
      </c>
      <c r="CF7" s="286" t="n">
        <f aca="false">IF('Inputs Q LTM'!CF7="","",'Inputs Q LTM'!CF7)</f>
        <v>64.4156</v>
      </c>
      <c r="CG7" s="287" t="n">
        <f aca="false">IF('Inputs Q LTM'!CG7="","",'Inputs Q LTM'!CG7)</f>
        <v>61.9057</v>
      </c>
      <c r="CH7" s="286" t="n">
        <f aca="false">IF('Inputs Q LTM'!CH7="","",'Inputs Q LTM'!CH7)</f>
        <v>77.7325</v>
      </c>
      <c r="CI7" s="286" t="n">
        <f aca="false">IF('Inputs Q LTM'!CI7="","",'Inputs Q LTM'!CI7)</f>
        <v>69.9513</v>
      </c>
      <c r="CJ7" s="286" t="n">
        <f aca="false">IF('Inputs Q LTM'!CJ7="","",'Inputs Q LTM'!CJ7)</f>
        <v>79.6845</v>
      </c>
      <c r="CK7" s="286" t="n">
        <f aca="false">IF('Inputs Q LTM'!CK7="","",'Inputs Q LTM'!CK7)</f>
        <v>73.8757</v>
      </c>
      <c r="CL7" s="286" t="n">
        <f aca="false">IF('Inputs Q LTM'!CL7="","",'Inputs Q LTM'!CL7)</f>
        <v>75.7023</v>
      </c>
      <c r="CM7" s="286" t="n">
        <f aca="false">IF('Inputs Q LTM'!CM7="","",'Inputs Q LTM'!CM7)</f>
        <v>72.3723</v>
      </c>
      <c r="CN7" s="286" t="n">
        <f aca="false">IF('Inputs Q LTM'!CN7="","",'Inputs Q LTM'!CN7)</f>
        <v>72.7608</v>
      </c>
      <c r="CO7" s="286" t="n">
        <f aca="false">IF('Inputs Q LTM'!CO7="","",'Inputs Q LTM'!CO7)</f>
        <v>74.2926</v>
      </c>
      <c r="CP7" s="286" t="n">
        <f aca="false">IF('Inputs Q LTM'!CP7="","",'Inputs Q LTM'!CP7)</f>
        <v>84.1</v>
      </c>
      <c r="CQ7" s="286" t="n">
        <f aca="false">IF('Inputs Q LTM'!CQ7="","",'Inputs Q LTM'!CQ7)</f>
        <v>51.158</v>
      </c>
      <c r="CR7" s="286" t="n">
        <f aca="false">IF('Inputs Q LTM'!CR7="","",'Inputs Q LTM'!CR7)</f>
        <v>57.413</v>
      </c>
      <c r="CS7" s="287" t="n">
        <f aca="false">IF('Inputs Q LTM'!CS7="","",'Inputs Q LTM'!CS7)</f>
        <v>70.3375</v>
      </c>
      <c r="CT7" s="286" t="n">
        <f aca="false">IF('Inputs Q LTM'!CT7="","",'Inputs Q LTM'!CT7)</f>
        <v>77.09</v>
      </c>
      <c r="CU7" s="286" t="n">
        <f aca="false">IF('Inputs Q LTM'!CU7="","",'Inputs Q LTM'!CU7)</f>
        <v>87.03</v>
      </c>
      <c r="CV7" s="286" t="n">
        <f aca="false">IF('Inputs Q LTM'!CV7="","",'Inputs Q LTM'!CV7)</f>
        <v>97.41</v>
      </c>
      <c r="CW7" s="287" t="n">
        <f aca="false">IF('Inputs Q LTM'!CW7="","",'Inputs Q LTM'!CW7)</f>
        <v>89.69</v>
      </c>
      <c r="CX7" s="287" t="n">
        <f aca="false">IF('Inputs Q LTM'!CX7="","",'Inputs Q LTM'!CX7)</f>
        <v>92.37</v>
      </c>
      <c r="CY7" s="287" t="n">
        <f aca="false">IF('Inputs Q LTM'!CY7="","",'Inputs Q LTM'!CY7)</f>
        <v>85.75</v>
      </c>
      <c r="CZ7" s="287" t="n">
        <f aca="false">IF('Inputs Q LTM'!CZ7="","",'Inputs Q LTM'!CZ7)</f>
        <v>92.71</v>
      </c>
      <c r="DA7" s="287" t="n">
        <f aca="false">IF('Inputs Q LTM'!DA7="","",'Inputs Q LTM'!DA7)</f>
        <v>101.68</v>
      </c>
      <c r="DB7" s="362" t="n">
        <f aca="false">IF('Inputs Q LTM'!DB7="","",'Inputs Q LTM'!DB7)</f>
        <v>83.68</v>
      </c>
      <c r="DC7" s="287" t="n">
        <f aca="false">IF('Inputs Q LTM'!DC7="","",'Inputs Q LTM'!DC7)</f>
        <v>78.47</v>
      </c>
      <c r="DD7" s="287" t="n">
        <f aca="false">IF('Inputs Q LTM'!DD7="","",'Inputs Q LTM'!DD7)</f>
        <v>82.87</v>
      </c>
      <c r="DE7" s="287" t="n">
        <f aca="false">IF('Inputs Q LTM'!DE7="","",'Inputs Q LTM'!DE7)</f>
        <v>78.23</v>
      </c>
      <c r="DF7" s="287" t="n">
        <f aca="false">IF('Inputs Q LTM'!DF7="","",'Inputs Q LTM'!DF7)</f>
        <v>81.2955</v>
      </c>
      <c r="DG7" s="287" t="n">
        <f aca="false">IF('Inputs Q LTM'!DG7="","",'Inputs Q LTM'!DG7)</f>
        <v>77.7539</v>
      </c>
      <c r="DH7" s="287" t="n">
        <f aca="false">IF('Inputs Q LTM'!DH7="","",'Inputs Q LTM'!DH7)</f>
        <v>84.2539820513766</v>
      </c>
      <c r="DI7" s="287" t="n">
        <f aca="false">IF('Inputs Q LTM'!DI7="","",'Inputs Q LTM'!DI7)</f>
        <v>88.0471379688832</v>
      </c>
      <c r="DJ7" s="287" t="n">
        <f aca="false">IF('Inputs Q LTM'!DJ7="","",'Inputs Q LTM'!DJ7)</f>
        <v>89.8038359419686</v>
      </c>
      <c r="DK7" s="287" t="n">
        <f aca="false">IF('Inputs Q LTM'!DK7="","",'Inputs Q LTM'!DK7)</f>
        <v>91.0873227854915</v>
      </c>
      <c r="DL7" s="287" t="n">
        <f aca="false">IF('Inputs Q LTM'!DL7="","",'Inputs Q LTM'!DL7)</f>
        <v>92.1814115211739</v>
      </c>
      <c r="DM7" s="287" t="n">
        <f aca="false">IF('Inputs Q LTM'!DM7="","",'Inputs Q LTM'!DM7)</f>
        <v>93.2017754766632</v>
      </c>
      <c r="DN7" s="287" t="n">
        <f aca="false">IF('Inputs Q LTM'!DN7="","",'Inputs Q LTM'!DN7)</f>
        <v>94.1986155247321</v>
      </c>
      <c r="DO7" s="287" t="n">
        <f aca="false">IF('Inputs Q LTM'!DO7="","",'Inputs Q LTM'!DO7)</f>
        <v>95.1932777680799</v>
      </c>
      <c r="DP7" s="287" t="n">
        <f aca="false">IF('Inputs Q LTM'!DP7="","",'Inputs Q LTM'!DP7)</f>
        <v>96.1945109823361</v>
      </c>
      <c r="DQ7" s="287" t="n">
        <f aca="false">IF('Inputs Q LTM'!DQ7="","",'Inputs Q LTM'!DQ7)</f>
        <v>97.2056936618076</v>
      </c>
      <c r="DR7" s="287" t="n">
        <f aca="false">IF('Inputs Q LTM'!DR7="","",'Inputs Q LTM'!DR7)</f>
        <v>98.228000121776</v>
      </c>
      <c r="DS7" s="287" t="n">
        <f aca="false">IF('Inputs Q LTM'!DS7="","",'Inputs Q LTM'!DS7)</f>
        <v>99.2617575342301</v>
      </c>
      <c r="DT7" s="287" t="n">
        <f aca="false">IF('Inputs Q LTM'!DT7="","",'Inputs Q LTM'!DT7)</f>
        <v>100.307007884846</v>
      </c>
      <c r="DU7" s="287" t="n">
        <f aca="false">IF('Inputs Q LTM'!DU7="","",'Inputs Q LTM'!DU7)</f>
        <v>101.363727420786</v>
      </c>
      <c r="DV7" s="287" t="n">
        <f aca="false">IF('Inputs Q LTM'!DV7="","",'Inputs Q LTM'!DV7)</f>
        <v>102.431903134455</v>
      </c>
      <c r="DW7" s="287" t="n">
        <f aca="false">IF('Inputs Q LTM'!DW7="","",'Inputs Q LTM'!DW7)</f>
        <v>103.511552660018</v>
      </c>
      <c r="DX7" s="287" t="n">
        <f aca="false">IF('Inputs Q LTM'!DX7="","",'Inputs Q LTM'!DX7)</f>
        <v>104.602723902752</v>
      </c>
      <c r="DY7" s="287" t="n">
        <f aca="false">IF('Inputs Q LTM'!DY7="","",'Inputs Q LTM'!DY7)</f>
        <v>105.705488954152</v>
      </c>
      <c r="DZ7" s="287" t="n">
        <f aca="false">IF('Inputs Q LTM'!DZ7="","",'Inputs Q LTM'!DZ7)</f>
        <v>105.768893195884</v>
      </c>
      <c r="EA7" s="287" t="n">
        <f aca="false">IF('Inputs Q LTM'!EA7="","",'Inputs Q LTM'!EA7)</f>
        <v>105.832297437616</v>
      </c>
      <c r="EB7" s="287" t="n">
        <f aca="false">IF('Inputs Q LTM'!EB7="","",'Inputs Q LTM'!EB7)</f>
        <v>105.895701679348</v>
      </c>
      <c r="EC7" s="287" t="n">
        <f aca="false">IF('Inputs Q LTM'!EC7="","",'Inputs Q LTM'!EC7)</f>
        <v>105.95910592108</v>
      </c>
      <c r="ED7" s="287" t="n">
        <f aca="false">IF('Inputs Q LTM'!ED7="","",'Inputs Q LTM'!ED7)</f>
        <v>106.488901450686</v>
      </c>
      <c r="EE7" s="287" t="n">
        <f aca="false">IF('Inputs Q LTM'!EE7="","",'Inputs Q LTM'!EE7)</f>
        <v>107.018696980291</v>
      </c>
      <c r="EF7" s="287" t="n">
        <f aca="false">IF('Inputs Q LTM'!EF7="","",'Inputs Q LTM'!EF7)</f>
        <v>107.548492509897</v>
      </c>
      <c r="EG7" s="287" t="n">
        <f aca="false">IF('Inputs Q LTM'!EG7="","",'Inputs Q LTM'!EG7)</f>
        <v>108.078288039502</v>
      </c>
      <c r="EH7" s="287" t="n">
        <f aca="false">IF('Inputs Q LTM'!EH7="","",'Inputs Q LTM'!EH7)</f>
        <v>108.618679479699</v>
      </c>
      <c r="EI7" s="287" t="n">
        <f aca="false">IF('Inputs Q LTM'!EI7="","",'Inputs Q LTM'!EI7)</f>
        <v>109.159070919897</v>
      </c>
      <c r="EJ7" s="287" t="n">
        <f aca="false">IF('Inputs Q LTM'!EJ7="","",'Inputs Q LTM'!EJ7)</f>
        <v>109.699462360094</v>
      </c>
      <c r="EK7" s="287" t="n">
        <f aca="false">IF('Inputs Q LTM'!EK7="","",'Inputs Q LTM'!EK7)</f>
        <v>110.239853800292</v>
      </c>
      <c r="EL7" s="287" t="n">
        <f aca="false">IF('Inputs Q LTM'!EL7="","",'Inputs Q LTM'!EL7)</f>
        <v>110.791053069293</v>
      </c>
      <c r="EM7" s="287" t="n">
        <f aca="false">IF('Inputs Q LTM'!EM7="","",'Inputs Q LTM'!EM7)</f>
        <v>111.342252338295</v>
      </c>
      <c r="EN7" s="287" t="n">
        <f aca="false">IF('Inputs Q LTM'!EN7="","",'Inputs Q LTM'!EN7)</f>
        <v>111.893451607296</v>
      </c>
      <c r="EO7" s="287" t="n">
        <f aca="false">IF('Inputs Q LTM'!EO7="","",'Inputs Q LTM'!EO7)</f>
        <v>112.444650876298</v>
      </c>
      <c r="EP7" s="287" t="n">
        <f aca="false">IF('Inputs Q LTM'!EP7="","",'Inputs Q LTM'!EP7)</f>
        <v>113.006874130679</v>
      </c>
      <c r="EQ7" s="287" t="n">
        <f aca="false">IF('Inputs Q LTM'!EQ7="","",'Inputs Q LTM'!EQ7)</f>
        <v>113.569097385061</v>
      </c>
      <c r="ER7" s="287" t="n">
        <f aca="false">IF('Inputs Q LTM'!ER7="","",'Inputs Q LTM'!ER7)</f>
        <v>114.131320639442</v>
      </c>
      <c r="ES7" s="287" t="n">
        <f aca="false">IF('Inputs Q LTM'!ES7="","",'Inputs Q LTM'!ES7)</f>
        <v>114.693543893824</v>
      </c>
      <c r="ET7" s="287" t="n">
        <f aca="false">IF('Inputs Q LTM'!ET7="","",'Inputs Q LTM'!ET7)</f>
        <v>115.267011613293</v>
      </c>
      <c r="EU7" s="287" t="n">
        <f aca="false">IF('Inputs Q LTM'!EU7="","",'Inputs Q LTM'!EU7)</f>
        <v>115.840479332762</v>
      </c>
      <c r="EV7" s="287" t="n">
        <f aca="false">IF('Inputs Q LTM'!EV7="","",'Inputs Q LTM'!EV7)</f>
        <v>116.413947052231</v>
      </c>
      <c r="EW7" s="287" t="n">
        <f aca="false">IF('Inputs Q LTM'!EW7="","",'Inputs Q LTM'!EW7)</f>
        <v>116.9874147717</v>
      </c>
      <c r="EX7" s="287" t="n">
        <f aca="false">IF('Inputs Q LTM'!EX7="","",'Inputs Q LTM'!EX7)</f>
        <v>117.572351845559</v>
      </c>
      <c r="EY7" s="287" t="n">
        <f aca="false">IF('Inputs Q LTM'!EY7="","",'Inputs Q LTM'!EY7)</f>
        <v>118.157288919417</v>
      </c>
      <c r="EZ7" s="287" t="n">
        <f aca="false">IF('Inputs Q LTM'!EZ7="","",'Inputs Q LTM'!EZ7)</f>
        <v>118.742225993276</v>
      </c>
      <c r="FA7" s="287" t="n">
        <f aca="false">IF('Inputs Q LTM'!FA7="","",'Inputs Q LTM'!FA7)</f>
        <v>119.327163067134</v>
      </c>
      <c r="FB7" s="287" t="n">
        <f aca="false">IF('Inputs Q LTM'!FB7="","",'Inputs Q LTM'!FB7)</f>
        <v>119.92379888247</v>
      </c>
      <c r="FC7" s="287" t="n">
        <f aca="false">IF('Inputs Q LTM'!FC7="","",'Inputs Q LTM'!FC7)</f>
        <v>120.520434697806</v>
      </c>
      <c r="FD7" s="287" t="n">
        <f aca="false">IF('Inputs Q LTM'!FD7="","",'Inputs Q LTM'!FD7)</f>
        <v>121.117070513141</v>
      </c>
      <c r="FE7" s="287" t="n">
        <f aca="false">IF('Inputs Q LTM'!FE7="","",'Inputs Q LTM'!FE7)</f>
        <v>121.713706328477</v>
      </c>
      <c r="FF7" s="287" t="n">
        <f aca="false">IF('Inputs Q LTM'!FF7="","",'Inputs Q LTM'!FF7)</f>
        <v>122.322274860119</v>
      </c>
      <c r="FG7" s="287" t="n">
        <f aca="false">IF('Inputs Q LTM'!FG7="","",'Inputs Q LTM'!FG7)</f>
        <v>122.930843391762</v>
      </c>
      <c r="FH7" s="287" t="n">
        <f aca="false">IF('Inputs Q LTM'!FH7="","",'Inputs Q LTM'!FH7)</f>
        <v>123.539411923404</v>
      </c>
      <c r="FI7" s="287" t="n">
        <f aca="false">IF('Inputs Q LTM'!FI7="","",'Inputs Q LTM'!FI7)</f>
        <v>124.147980455046</v>
      </c>
      <c r="FJ7" s="287" t="n">
        <f aca="false">IF('Inputs Q LTM'!FJ7="","",'Inputs Q LTM'!FJ7)</f>
        <v>124.768720357322</v>
      </c>
      <c r="FK7" s="287" t="n">
        <f aca="false">IF('Inputs Q LTM'!FK7="","",'Inputs Q LTM'!FK7)</f>
        <v>125.389460259597</v>
      </c>
      <c r="FL7" s="287" t="n">
        <f aca="false">IF('Inputs Q LTM'!FL7="","",'Inputs Q LTM'!FL7)</f>
        <v>126.010200161872</v>
      </c>
      <c r="FM7" s="287" t="n">
        <f aca="false">IF('Inputs Q LTM'!FM7="","",'Inputs Q LTM'!FM7)</f>
        <v>126.630940064147</v>
      </c>
      <c r="FN7" s="287" t="n">
        <f aca="false">IF('Inputs Q LTM'!FN7="","",'Inputs Q LTM'!FN7)</f>
        <v>127.264094764468</v>
      </c>
      <c r="FO7" s="287" t="n">
        <f aca="false">IF('Inputs Q LTM'!FO7="","",'Inputs Q LTM'!FO7)</f>
        <v>127.897249464789</v>
      </c>
      <c r="FP7" s="287" t="n">
        <f aca="false">IF('Inputs Q LTM'!FP7="","",'Inputs Q LTM'!FP7)</f>
        <v>128.53040416511</v>
      </c>
      <c r="FQ7" s="287" t="n">
        <f aca="false">IF('Inputs Q LTM'!FQ7="","",'Inputs Q LTM'!FQ7)</f>
        <v>129.16355886543</v>
      </c>
      <c r="FR7" s="287" t="n">
        <f aca="false">IF('Inputs Q LTM'!FR7="","",'Inputs Q LTM'!FR7)</f>
        <v>129.809376659757</v>
      </c>
      <c r="FS7" s="287" t="n">
        <f aca="false">IF('Inputs Q LTM'!FS7="","",'Inputs Q LTM'!FS7)</f>
        <v>130.455194454085</v>
      </c>
      <c r="FT7" s="287" t="n">
        <f aca="false">IF('Inputs Q LTM'!FT7="","",'Inputs Q LTM'!FT7)</f>
        <v>131.101012248412</v>
      </c>
      <c r="FU7" s="287" t="n">
        <f aca="false">IF('Inputs Q LTM'!FU7="","",'Inputs Q LTM'!FU7)</f>
        <v>131.746830042739</v>
      </c>
      <c r="FV7" s="287" t="n">
        <f aca="false">IF('Inputs Q LTM'!FV7="","",'Inputs Q LTM'!FV7)</f>
        <v>132.405564192953</v>
      </c>
      <c r="FW7" s="287" t="n">
        <f aca="false">IF('Inputs Q LTM'!FW7="","",'Inputs Q LTM'!FW7)</f>
        <v>133.064298343166</v>
      </c>
      <c r="FX7" s="287" t="n">
        <f aca="false">IF('Inputs Q LTM'!FX7="","",'Inputs Q LTM'!FX7)</f>
        <v>133.72303249338</v>
      </c>
      <c r="FY7" s="287" t="n">
        <f aca="false">IF('Inputs Q LTM'!FY7="","",'Inputs Q LTM'!FY7)</f>
        <v>134.381766643594</v>
      </c>
      <c r="FZ7" s="287" t="n">
        <f aca="false">IF('Inputs Q LTM'!FZ7="","",'Inputs Q LTM'!FZ7)</f>
        <v>135.053675476812</v>
      </c>
      <c r="GA7" s="287" t="n">
        <f aca="false">IF('Inputs Q LTM'!GA7="","",'Inputs Q LTM'!GA7)</f>
        <v>135.72558431003</v>
      </c>
      <c r="GB7" s="287" t="n">
        <f aca="false">IF('Inputs Q LTM'!GB7="","",'Inputs Q LTM'!GB7)</f>
        <v>136.397493143248</v>
      </c>
      <c r="GC7" s="287" t="n">
        <f aca="false">IF('Inputs Q LTM'!GC7="","",'Inputs Q LTM'!GC7)</f>
        <v>137.069401976466</v>
      </c>
      <c r="GD7" s="287" t="n">
        <f aca="false">IF('Inputs Q LTM'!GD7="","",'Inputs Q LTM'!GD7)</f>
        <v>137.754748986348</v>
      </c>
      <c r="GE7" s="287" t="n">
        <f aca="false">IF('Inputs Q LTM'!GE7="","",'Inputs Q LTM'!GE7)</f>
        <v>138.44009599623</v>
      </c>
      <c r="GF7" s="287" t="n">
        <f aca="false">IF('Inputs Q LTM'!GF7="","",'Inputs Q LTM'!GF7)</f>
        <v>139.125443006113</v>
      </c>
      <c r="GG7" s="287" t="n">
        <f aca="false">IF('Inputs Q LTM'!GG7="","",'Inputs Q LTM'!GG7)</f>
        <v>139.810790015995</v>
      </c>
      <c r="GH7" s="287" t="n">
        <f aca="false">IF('Inputs Q LTM'!GH7="","",'Inputs Q LTM'!GH7)</f>
        <v>140.509843966075</v>
      </c>
      <c r="GI7" s="287" t="n">
        <f aca="false">IF('Inputs Q LTM'!GI7="","",'Inputs Q LTM'!GI7)</f>
        <v>141.208897916155</v>
      </c>
      <c r="GJ7" s="287" t="n">
        <f aca="false">IF('Inputs Q LTM'!GJ7="","",'Inputs Q LTM'!GJ7)</f>
        <v>141.907951866235</v>
      </c>
      <c r="GK7" s="287" t="n">
        <f aca="false">IF('Inputs Q LTM'!GK7="","",'Inputs Q LTM'!GK7)</f>
        <v>142.607005816315</v>
      </c>
      <c r="GL7" s="287" t="n">
        <f aca="false">IF('Inputs Q LTM'!GL7="","",'Inputs Q LTM'!GL7)</f>
        <v>143.320040845396</v>
      </c>
      <c r="GM7" s="287" t="n">
        <f aca="false">IF('Inputs Q LTM'!GM7="","",'Inputs Q LTM'!GM7)</f>
        <v>144.033075874478</v>
      </c>
      <c r="GN7" s="287" t="n">
        <f aca="false">IF('Inputs Q LTM'!GN7="","",'Inputs Q LTM'!GN7)</f>
        <v>144.74611090356</v>
      </c>
      <c r="GO7" s="287" t="n">
        <f aca="false">IF('Inputs Q LTM'!GO7="","",'Inputs Q LTM'!GO7)</f>
        <v>145.459145932641</v>
      </c>
      <c r="GP7" s="287" t="n">
        <f aca="false">IF('Inputs Q LTM'!GP7="","",'Inputs Q LTM'!GP7)</f>
        <v>146.186441662304</v>
      </c>
      <c r="GQ7" s="287" t="n">
        <f aca="false">IF('Inputs Q LTM'!GQ7="","",'Inputs Q LTM'!GQ7)</f>
        <v>146.913737391968</v>
      </c>
      <c r="GR7" s="287" t="n">
        <f aca="false">IF('Inputs Q LTM'!GR7="","",'Inputs Q LTM'!GR7)</f>
        <v>147.641033121631</v>
      </c>
      <c r="GS7" s="287" t="n">
        <f aca="false">IF('Inputs Q LTM'!GS7="","",'Inputs Q LTM'!GS7)</f>
        <v>148.368328851294</v>
      </c>
      <c r="GT7" s="287" t="n">
        <f aca="false">IF('Inputs Q LTM'!GT7="","",'Inputs Q LTM'!GT7)</f>
        <v>149.11017049555</v>
      </c>
      <c r="GU7" s="287" t="n">
        <f aca="false">IF('Inputs Q LTM'!GU7="","",'Inputs Q LTM'!GU7)</f>
        <v>149.852012139807</v>
      </c>
      <c r="GV7" s="287" t="n">
        <f aca="false">IF('Inputs Q LTM'!GV7="","",'Inputs Q LTM'!GV7)</f>
        <v>150.593853784063</v>
      </c>
      <c r="GW7" s="287" t="n">
        <f aca="false">IF('Inputs Q LTM'!GW7="","",'Inputs Q LTM'!GW7)</f>
        <v>151.33569542832</v>
      </c>
      <c r="GX7" s="287" t="n">
        <f aca="false">IF('Inputs Q LTM'!GX7="","",'Inputs Q LTM'!GX7)</f>
        <v>152.092373905461</v>
      </c>
      <c r="GY7" s="287" t="n">
        <f aca="false">IF('Inputs Q LTM'!GY7="","",'Inputs Q LTM'!GY7)</f>
        <v>152.849052382603</v>
      </c>
      <c r="GZ7" s="287" t="n">
        <f aca="false">IF('Inputs Q LTM'!GZ7="","",'Inputs Q LTM'!GZ7)</f>
        <v>153.605730859745</v>
      </c>
      <c r="HA7" s="287" t="n">
        <f aca="false">IF('Inputs Q LTM'!HA7="","",'Inputs Q LTM'!HA7)</f>
        <v>154.362409336886</v>
      </c>
    </row>
    <row r="8" customFormat="false" ht="15" hidden="false" customHeight="false" outlineLevel="0" collapsed="false">
      <c r="A8" s="14" t="s">
        <v>9</v>
      </c>
      <c r="B8" s="42"/>
      <c r="C8" s="42"/>
      <c r="D8" s="42" t="s">
        <v>23</v>
      </c>
      <c r="E8" s="19"/>
      <c r="F8" s="19" t="s">
        <v>27</v>
      </c>
      <c r="G8" s="19" t="s">
        <v>28</v>
      </c>
      <c r="H8" s="19"/>
      <c r="I8" s="19" t="s">
        <v>29</v>
      </c>
      <c r="J8" s="285" t="n">
        <f aca="false">IF('Inputs Q LTM'!J8="","",'Inputs Q LTM'!J8)</f>
        <v>25.2891</v>
      </c>
      <c r="K8" s="285" t="n">
        <f aca="false">IF('Inputs Q LTM'!K8="","",'Inputs Q LTM'!K8)</f>
        <v>24.6932</v>
      </c>
      <c r="L8" s="285" t="n">
        <f aca="false">IF('Inputs Q LTM'!L8="","",'Inputs Q LTM'!L8)</f>
        <v>26.8106</v>
      </c>
      <c r="M8" s="285" t="n">
        <f aca="false">IF('Inputs Q LTM'!M8="","",'Inputs Q LTM'!M8)</f>
        <v>27.1421</v>
      </c>
      <c r="N8" s="285" t="n">
        <f aca="false">IF('Inputs Q LTM'!N8="","",'Inputs Q LTM'!N8)</f>
        <v>27.1503</v>
      </c>
      <c r="O8" s="285" t="n">
        <f aca="false">IF('Inputs Q LTM'!O8="","",'Inputs Q LTM'!O8)</f>
        <v>31.0662</v>
      </c>
      <c r="P8" s="285" t="n">
        <f aca="false">IF('Inputs Q LTM'!P8="","",'Inputs Q LTM'!P8)</f>
        <v>31.3235</v>
      </c>
      <c r="Q8" s="285" t="n">
        <f aca="false">IF('Inputs Q LTM'!Q8="","",'Inputs Q LTM'!Q8)</f>
        <v>33.5123</v>
      </c>
      <c r="R8" s="285" t="n">
        <f aca="false">IF('Inputs Q LTM'!R8="","",'Inputs Q LTM'!R8)</f>
        <v>34.2366</v>
      </c>
      <c r="S8" s="285" t="n">
        <f aca="false">IF('Inputs Q LTM'!S8="","",'Inputs Q LTM'!S8)</f>
        <v>34.9359</v>
      </c>
      <c r="T8" s="285" t="n">
        <f aca="false">IF('Inputs Q LTM'!T8="","",'Inputs Q LTM'!T8)</f>
        <v>35.6573</v>
      </c>
      <c r="U8" s="285" t="n">
        <f aca="false">IF('Inputs Q LTM'!U8="","",'Inputs Q LTM'!U8)</f>
        <v>36.8234</v>
      </c>
      <c r="V8" s="285" t="n">
        <f aca="false">IF('Inputs Q LTM'!V8="","",'Inputs Q LTM'!V8)</f>
        <v>35.1254</v>
      </c>
      <c r="W8" s="285" t="n">
        <f aca="false">IF('Inputs Q LTM'!W8="","",'Inputs Q LTM'!W8)</f>
        <v>35.4697</v>
      </c>
      <c r="X8" s="285" t="n">
        <f aca="false">IF('Inputs Q LTM'!X8="","",'Inputs Q LTM'!X8)</f>
        <v>36.3425</v>
      </c>
      <c r="Y8" s="285" t="n">
        <f aca="false">IF('Inputs Q LTM'!Y8="","",'Inputs Q LTM'!Y8)</f>
        <v>37.5689</v>
      </c>
      <c r="Z8" s="285" t="n">
        <f aca="false">IF('Inputs Q LTM'!Z8="","",'Inputs Q LTM'!Z8)</f>
        <v>36.1357</v>
      </c>
      <c r="AA8" s="285" t="n">
        <f aca="false">IF('Inputs Q LTM'!AA8="","",'Inputs Q LTM'!AA8)</f>
        <v>34.67</v>
      </c>
      <c r="AB8" s="285" t="n">
        <f aca="false">IF('Inputs Q LTM'!AB8="","",'Inputs Q LTM'!AB8)</f>
        <v>34.2772</v>
      </c>
      <c r="AC8" s="285" t="n">
        <f aca="false">IF('Inputs Q LTM'!AC8="","",'Inputs Q LTM'!AC8)</f>
        <v>34.0542</v>
      </c>
      <c r="AD8" s="285" t="n">
        <f aca="false">IF('Inputs Q LTM'!AD8="","",'Inputs Q LTM'!AD8)</f>
        <v>33.5703</v>
      </c>
      <c r="AE8" s="285" t="n">
        <f aca="false">IF('Inputs Q LTM'!AE8="","",'Inputs Q LTM'!AE8)</f>
        <v>34.3354</v>
      </c>
      <c r="AF8" s="285" t="n">
        <f aca="false">IF('Inputs Q LTM'!AF8="","",'Inputs Q LTM'!AF8)</f>
        <v>33.9589</v>
      </c>
      <c r="AG8" s="285" t="n">
        <f aca="false">IF('Inputs Q LTM'!AG8="","",'Inputs Q LTM'!AG8)</f>
        <v>34.7483</v>
      </c>
      <c r="AH8" s="285" t="n">
        <f aca="false">IF('Inputs Q LTM'!AH8="","",'Inputs Q LTM'!AH8)</f>
        <v>34.707</v>
      </c>
      <c r="AI8" s="285" t="n">
        <f aca="false">IF('Inputs Q LTM'!AI8="","",'Inputs Q LTM'!AI8)</f>
        <v>34.8609</v>
      </c>
      <c r="AJ8" s="285" t="n">
        <f aca="false">IF('Inputs Q LTM'!AJ8="","",'Inputs Q LTM'!AJ8)</f>
        <v>35.4542</v>
      </c>
      <c r="AK8" s="285" t="n">
        <f aca="false">IF('Inputs Q LTM'!AK8="","",'Inputs Q LTM'!AK8)</f>
        <v>35.9442</v>
      </c>
      <c r="AL8" s="285" t="n">
        <f aca="false">IF('Inputs Q LTM'!AL8="","",'Inputs Q LTM'!AL8)</f>
        <v>37.0882</v>
      </c>
      <c r="AM8" s="285" t="n">
        <f aca="false">IF('Inputs Q LTM'!AM8="","",'Inputs Q LTM'!AM8)</f>
        <v>36.9345</v>
      </c>
      <c r="AN8" s="285" t="n">
        <f aca="false">IF('Inputs Q LTM'!AN8="","",'Inputs Q LTM'!AN8)</f>
        <v>36.1407</v>
      </c>
      <c r="AO8" s="285" t="n">
        <f aca="false">IF('Inputs Q LTM'!AO8="","",'Inputs Q LTM'!AO8)</f>
        <v>42.6587</v>
      </c>
      <c r="AP8" s="285" t="n">
        <f aca="false">IF('Inputs Q LTM'!AP8="","",'Inputs Q LTM'!AP8)</f>
        <v>44.9904</v>
      </c>
      <c r="AQ8" s="285" t="n">
        <f aca="false">IF('Inputs Q LTM'!AQ8="","",'Inputs Q LTM'!AQ8)</f>
        <v>43.7165</v>
      </c>
      <c r="AR8" s="285" t="n">
        <f aca="false">IF('Inputs Q LTM'!AR8="","",'Inputs Q LTM'!AR8)</f>
        <v>43.9365</v>
      </c>
      <c r="AS8" s="285" t="n">
        <f aca="false">IF('Inputs Q LTM'!AS8="","",'Inputs Q LTM'!AS8)</f>
        <v>43.0244</v>
      </c>
      <c r="AT8" s="285" t="n">
        <f aca="false">IF('Inputs Q LTM'!AT8="","",'Inputs Q LTM'!AT8)</f>
        <v>39.7668</v>
      </c>
      <c r="AU8" s="285" t="n">
        <f aca="false">IF('Inputs Q LTM'!AU8="","",'Inputs Q LTM'!AU8)</f>
        <v>38.2568</v>
      </c>
      <c r="AV8" s="285" t="n">
        <f aca="false">IF('Inputs Q LTM'!AV8="","",'Inputs Q LTM'!AV8)</f>
        <v>41.6154</v>
      </c>
      <c r="AW8" s="285" t="n">
        <f aca="false">IF('Inputs Q LTM'!AW8="","",'Inputs Q LTM'!AW8)</f>
        <v>40.8504</v>
      </c>
      <c r="AX8" s="285" t="n">
        <f aca="false">IF('Inputs Q LTM'!AX8="","",'Inputs Q LTM'!AX8)</f>
        <v>40.2377</v>
      </c>
      <c r="AY8" s="285" t="n">
        <f aca="false">IF('Inputs Q LTM'!AY8="","",'Inputs Q LTM'!AY8)</f>
        <v>40.4245</v>
      </c>
      <c r="AZ8" s="285" t="n">
        <f aca="false">IF('Inputs Q LTM'!AZ8="","",'Inputs Q LTM'!AZ8)</f>
        <v>43.1635</v>
      </c>
      <c r="BA8" s="285" t="n">
        <f aca="false">IF('Inputs Q LTM'!BA8="","",'Inputs Q LTM'!BA8)</f>
        <v>41.736</v>
      </c>
      <c r="BB8" s="285" t="n">
        <f aca="false">IF('Inputs Q LTM'!BB8="","",'Inputs Q LTM'!BB8)</f>
        <v>39.2407</v>
      </c>
      <c r="BC8" s="285" t="n">
        <f aca="false">IF('Inputs Q LTM'!BC8="","",'Inputs Q LTM'!BC8)</f>
        <v>41.0478</v>
      </c>
      <c r="BD8" s="285" t="n">
        <f aca="false">IF('Inputs Q LTM'!BD8="","",'Inputs Q LTM'!BD8)</f>
        <v>40.1366</v>
      </c>
      <c r="BE8" s="285" t="n">
        <f aca="false">IF('Inputs Q LTM'!BE8="","",'Inputs Q LTM'!BE8)</f>
        <v>40.3115</v>
      </c>
      <c r="BF8" s="285" t="n">
        <f aca="false">IF('Inputs Q LTM'!BF8="","",'Inputs Q LTM'!BF8)</f>
        <v>39.8259</v>
      </c>
      <c r="BG8" s="285" t="n">
        <f aca="false">IF('Inputs Q LTM'!BG8="","",'Inputs Q LTM'!BG8)</f>
        <v>42.72</v>
      </c>
      <c r="BH8" s="285" t="n">
        <f aca="false">IF('Inputs Q LTM'!BH8="","",'Inputs Q LTM'!BH8)</f>
        <v>43.7919</v>
      </c>
      <c r="BI8" s="285" t="n">
        <f aca="false">IF('Inputs Q LTM'!BI8="","",'Inputs Q LTM'!BI8)</f>
        <v>45.5995</v>
      </c>
      <c r="BJ8" s="285" t="n">
        <f aca="false">IF('Inputs Q LTM'!BJ8="","",'Inputs Q LTM'!BJ8)</f>
        <v>48.3055</v>
      </c>
      <c r="BK8" s="285" t="n">
        <f aca="false">IF('Inputs Q LTM'!BK8="","",'Inputs Q LTM'!BK8)</f>
        <v>46.5445</v>
      </c>
      <c r="BL8" s="285" t="n">
        <f aca="false">IF('Inputs Q LTM'!BL8="","",'Inputs Q LTM'!BL8)</f>
        <v>50.0916</v>
      </c>
      <c r="BM8" s="285" t="n">
        <f aca="false">IF('Inputs Q LTM'!BM8="","",'Inputs Q LTM'!BM8)</f>
        <v>73.5065</v>
      </c>
      <c r="BN8" s="285" t="n">
        <f aca="false">IF('Inputs Q LTM'!BN8="","",'Inputs Q LTM'!BN8)</f>
        <v>62.4678</v>
      </c>
      <c r="BO8" s="285" t="n">
        <f aca="false">IF('Inputs Q LTM'!BO8="","",'Inputs Q LTM'!BO8)</f>
        <v>61.6005</v>
      </c>
      <c r="BP8" s="285" t="n">
        <f aca="false">IF('Inputs Q LTM'!BP8="","",'Inputs Q LTM'!BP8)</f>
        <v>73.1696</v>
      </c>
      <c r="BQ8" s="285" t="n">
        <f aca="false">IF('Inputs Q LTM'!BQ8="","",'Inputs Q LTM'!BQ8)</f>
        <v>79.6995</v>
      </c>
      <c r="BR8" s="285" t="n">
        <f aca="false">IF('Inputs Q LTM'!BR8="","",'Inputs Q LTM'!BR8)</f>
        <v>75.9913</v>
      </c>
      <c r="BS8" s="285" t="n">
        <f aca="false">IF('Inputs Q LTM'!BS8="","",'Inputs Q LTM'!BS8)</f>
        <v>71.124</v>
      </c>
      <c r="BT8" s="285" t="n">
        <f aca="false">IF('Inputs Q LTM'!BT8="","",'Inputs Q LTM'!BT8)</f>
        <v>70.633</v>
      </c>
      <c r="BU8" s="285" t="n">
        <f aca="false">IF('Inputs Q LTM'!BU8="","",'Inputs Q LTM'!BU8)</f>
        <v>64.6778</v>
      </c>
      <c r="BV8" s="285" t="n">
        <f aca="false">IF('Inputs Q LTM'!BV8="","",'Inputs Q LTM'!BV8)</f>
        <v>59.4954</v>
      </c>
      <c r="BW8" s="285" t="n">
        <f aca="false">IF('Inputs Q LTM'!BW8="","",'Inputs Q LTM'!BW8)</f>
        <v>67.0103</v>
      </c>
      <c r="BX8" s="285" t="n">
        <f aca="false">IF('Inputs Q LTM'!BX8="","",'Inputs Q LTM'!BX8)</f>
        <v>68.0269</v>
      </c>
      <c r="BY8" s="285" t="n">
        <f aca="false">IF('Inputs Q LTM'!BY8="","",'Inputs Q LTM'!BY8)</f>
        <v>69.1837</v>
      </c>
      <c r="BZ8" s="285" t="n">
        <f aca="false">IF('Inputs Q LTM'!BZ8="","",'Inputs Q LTM'!BZ8)</f>
        <v>70.1779</v>
      </c>
      <c r="CA8" s="285" t="n">
        <f aca="false">IF('Inputs Q LTM'!CA8="","",'Inputs Q LTM'!CA8)</f>
        <v>73.3411</v>
      </c>
      <c r="CB8" s="286" t="n">
        <f aca="false">IF('Inputs Q LTM'!CB8="","",'Inputs Q LTM'!CB8)</f>
        <v>76.1155</v>
      </c>
      <c r="CC8" s="286" t="n">
        <f aca="false">IF('Inputs Q LTM'!CC8="","",'Inputs Q LTM'!CC8)</f>
        <v>79.4605</v>
      </c>
      <c r="CD8" s="286" t="n">
        <f aca="false">IF('Inputs Q LTM'!CD8="","",'Inputs Q LTM'!CD8)</f>
        <v>73.7145</v>
      </c>
      <c r="CE8" s="286" t="n">
        <f aca="false">IF('Inputs Q LTM'!CE8="","",'Inputs Q LTM'!CE8)</f>
        <v>71.9157</v>
      </c>
      <c r="CF8" s="47" t="n">
        <f aca="false">IF('Inputs Q LTM'!CF8="","",'Inputs Q LTM'!CF8)</f>
        <v>70.6363</v>
      </c>
      <c r="CG8" s="47" t="n">
        <f aca="false">IF('Inputs Q LTM'!CG8="","",'Inputs Q LTM'!CG8)</f>
        <v>69.3406</v>
      </c>
      <c r="CH8" s="47" t="n">
        <f aca="false">IF('Inputs Q LTM'!CH8="","",'Inputs Q LTM'!CH8)</f>
        <v>86.7152</v>
      </c>
      <c r="CI8" s="47" t="n">
        <f aca="false">IF('Inputs Q LTM'!CI8="","",'Inputs Q LTM'!CI8)</f>
        <v>79.9539</v>
      </c>
      <c r="CJ8" s="47" t="n">
        <f aca="false">IF('Inputs Q LTM'!CJ8="","",'Inputs Q LTM'!CJ8)</f>
        <v>91.0048</v>
      </c>
      <c r="CK8" s="47" t="n">
        <f aca="false">IF('Inputs Q LTM'!CK8="","",'Inputs Q LTM'!CK8)</f>
        <v>90.6824</v>
      </c>
      <c r="CL8" s="47" t="n">
        <f aca="false">IF('Inputs Q LTM'!CL8="","",'Inputs Q LTM'!CL8)</f>
        <v>88.717</v>
      </c>
      <c r="CM8" s="47" t="n">
        <f aca="false">IF('Inputs Q LTM'!CM8="","",'Inputs Q LTM'!CM8)</f>
        <v>86.7363</v>
      </c>
      <c r="CN8" s="47" t="n">
        <f aca="false">IF('Inputs Q LTM'!CN8="","",'Inputs Q LTM'!CN8)</f>
        <v>84.2151</v>
      </c>
      <c r="CO8" s="47" t="n">
        <f aca="false">IF('Inputs Q LTM'!CO8="","",'Inputs Q LTM'!CO8)</f>
        <v>84.0695</v>
      </c>
      <c r="CP8" s="47" t="n">
        <f aca="false">IF('Inputs Q LTM'!CP8="","",'Inputs Q LTM'!CP8)</f>
        <v>93.696</v>
      </c>
      <c r="CQ8" s="47" t="n">
        <f aca="false">IF('Inputs Q LTM'!CQ8="","",'Inputs Q LTM'!CQ8)</f>
        <v>53.858</v>
      </c>
      <c r="CR8" s="47" t="n">
        <f aca="false">IF('Inputs Q LTM'!CR8="","",'Inputs Q LTM'!CR8)</f>
        <v>55.41</v>
      </c>
      <c r="CS8" s="47" t="n">
        <f aca="false">IF('Inputs Q LTM'!CS8="","",'Inputs Q LTM'!CS8)</f>
        <v>75.6553</v>
      </c>
      <c r="CT8" s="47" t="n">
        <f aca="false">IF('Inputs Q LTM'!CT8="","",'Inputs Q LTM'!CT8)</f>
        <v>83.7639</v>
      </c>
      <c r="CU8" s="47" t="n">
        <f aca="false">IF('Inputs Q LTM'!CU8="","",'Inputs Q LTM'!CU8)</f>
        <v>95.1052</v>
      </c>
      <c r="CV8" s="47" t="n">
        <f aca="false">IF('Inputs Q LTM'!CV8="","",'Inputs Q LTM'!CV8)</f>
        <v>102.0979</v>
      </c>
      <c r="CW8" s="47" t="n">
        <f aca="false">IF('Inputs Q LTM'!CW8="","",'Inputs Q LTM'!CW8)</f>
        <v>99.2</v>
      </c>
      <c r="CX8" s="47" t="n">
        <f aca="false">IF('Inputs Q LTM'!CX8="","",'Inputs Q LTM'!CX8)</f>
        <v>99.5299</v>
      </c>
      <c r="CY8" s="47" t="n">
        <f aca="false">IF('Inputs Q LTM'!CY8="","",'Inputs Q LTM'!CY8)</f>
        <v>92.4184</v>
      </c>
      <c r="CZ8" s="47" t="n">
        <f aca="false">IF('Inputs Q LTM'!CZ8="","",'Inputs Q LTM'!CZ8)</f>
        <v>103.4694</v>
      </c>
      <c r="DA8" s="47" t="n">
        <f aca="false">IF('Inputs Q LTM'!DA8="","",'Inputs Q LTM'!DA8)</f>
        <v>106.1028</v>
      </c>
      <c r="DB8" s="47" t="n">
        <f aca="false">IF('Inputs Q LTM'!DB8="","",'Inputs Q LTM'!DB8)</f>
        <v>89.6539071931244</v>
      </c>
      <c r="DC8" s="47" t="n">
        <f aca="false">IF('Inputs Q LTM'!DC8="","",'Inputs Q LTM'!DC8)</f>
        <v>92.2802639912831</v>
      </c>
      <c r="DD8" s="47" t="n">
        <f aca="false">IF('Inputs Q LTM'!DD8="","",'Inputs Q LTM'!DD8)</f>
        <v>97.1438133842419</v>
      </c>
      <c r="DE8" s="47" t="n">
        <f aca="false">IF('Inputs Q LTM'!DE8="","",'Inputs Q LTM'!DE8)</f>
        <v>92.097683463</v>
      </c>
      <c r="DF8" s="47" t="n">
        <f aca="false">IF('Inputs Q LTM'!DF8="","",'Inputs Q LTM'!DF8)</f>
        <v>93.6361569</v>
      </c>
      <c r="DG8" s="47" t="n">
        <f aca="false">IF('Inputs Q LTM'!DG8="","",'Inputs Q LTM'!DG8)</f>
        <v>88.77162763</v>
      </c>
      <c r="DH8" s="47" t="n">
        <f aca="false">IF('Inputs Q LTM'!DH8="","",'Inputs Q LTM'!DH8)</f>
        <v>98.1357847313675</v>
      </c>
      <c r="DI8" s="47" t="n">
        <f aca="false">IF('Inputs Q LTM'!DI8="","",'Inputs Q LTM'!DI8)</f>
        <v>102.134680043905</v>
      </c>
      <c r="DJ8" s="47" t="n">
        <f aca="false">IF('Inputs Q LTM'!DJ8="","",'Inputs Q LTM'!DJ8)</f>
        <v>103.83661186602</v>
      </c>
      <c r="DK8" s="47" t="n">
        <f aca="false">IF('Inputs Q LTM'!DK8="","",'Inputs Q LTM'!DK8)</f>
        <v>105.056226398859</v>
      </c>
      <c r="DL8" s="47" t="n">
        <f aca="false">IF('Inputs Q LTM'!DL8="","",'Inputs Q LTM'!DL8)</f>
        <v>106.126051488808</v>
      </c>
      <c r="DM8" s="47" t="n">
        <f aca="false">IF('Inputs Q LTM'!DM8="","",'Inputs Q LTM'!DM8)</f>
        <v>107.182041798163</v>
      </c>
      <c r="DN8" s="47" t="n">
        <f aca="false">IF('Inputs Q LTM'!DN8="","",'Inputs Q LTM'!DN8)</f>
        <v>108.277473542935</v>
      </c>
      <c r="DO8" s="47" t="n">
        <f aca="false">IF('Inputs Q LTM'!DO8="","",'Inputs Q LTM'!DO8)</f>
        <v>109.418273061154</v>
      </c>
      <c r="DP8" s="47" t="n">
        <f aca="false">IF('Inputs Q LTM'!DP8="","",'Inputs Q LTM'!DP8)</f>
        <v>110.594059652371</v>
      </c>
      <c r="DQ8" s="47" t="n">
        <f aca="false">IF('Inputs Q LTM'!DQ8="","",'Inputs Q LTM'!DQ8)</f>
        <v>111.786547711079</v>
      </c>
      <c r="DR8" s="47" t="n">
        <f aca="false">IF('Inputs Q LTM'!DR8="","",'Inputs Q LTM'!DR8)</f>
        <v>112.978226266805</v>
      </c>
      <c r="DS8" s="47" t="n">
        <f aca="false">IF('Inputs Q LTM'!DS8="","",'Inputs Q LTM'!DS8)</f>
        <v>114.169714585802</v>
      </c>
      <c r="DT8" s="47" t="n">
        <f aca="false">IF('Inputs Q LTM'!DT8="","",'Inputs Q LTM'!DT8)</f>
        <v>115.36491773923</v>
      </c>
      <c r="DU8" s="47" t="n">
        <f aca="false">IF('Inputs Q LTM'!DU8="","",'Inputs Q LTM'!DU8)</f>
        <v>116.568286533904</v>
      </c>
      <c r="DV8" s="47" t="n">
        <f aca="false">IF('Inputs Q LTM'!DV8="","",'Inputs Q LTM'!DV8)</f>
        <v>117.784807414763</v>
      </c>
      <c r="DW8" s="47" t="n">
        <f aca="false">IF('Inputs Q LTM'!DW8="","",'Inputs Q LTM'!DW8)</f>
        <v>119.018898320306</v>
      </c>
      <c r="DX8" s="47" t="n">
        <f aca="false">IF('Inputs Q LTM'!DX8="","",'Inputs Q LTM'!DX8)</f>
        <v>120.275868058287</v>
      </c>
      <c r="DY8" s="47" t="n">
        <f aca="false">IF('Inputs Q LTM'!DY8="","",'Inputs Q LTM'!DY8)</f>
        <v>121.561312297275</v>
      </c>
      <c r="DZ8" s="47" t="n">
        <f aca="false">IF('Inputs Q LTM'!DZ8="","",'Inputs Q LTM'!DZ8)</f>
        <v>121.630946629689</v>
      </c>
      <c r="EA8" s="47" t="n">
        <f aca="false">IF('Inputs Q LTM'!EA8="","",'Inputs Q LTM'!EA8)</f>
        <v>121.700577028989</v>
      </c>
      <c r="EB8" s="47" t="n">
        <f aca="false">IF('Inputs Q LTM'!EB8="","",'Inputs Q LTM'!EB8)</f>
        <v>121.770203495177</v>
      </c>
      <c r="EC8" s="47" t="n">
        <f aca="false">IF('Inputs Q LTM'!EC8="","",'Inputs Q LTM'!EC8)</f>
        <v>121.839826028252</v>
      </c>
      <c r="ED8" s="47" t="n">
        <f aca="false">IF('Inputs Q LTM'!ED8="","",'Inputs Q LTM'!ED8)</f>
        <v>122.449025158393</v>
      </c>
      <c r="EE8" s="47" t="n">
        <f aca="false">IF('Inputs Q LTM'!EE8="","",'Inputs Q LTM'!EE8)</f>
        <v>123.058224288534</v>
      </c>
      <c r="EF8" s="47" t="n">
        <f aca="false">IF('Inputs Q LTM'!EF8="","",'Inputs Q LTM'!EF8)</f>
        <v>123.667423418676</v>
      </c>
      <c r="EG8" s="47" t="n">
        <f aca="false">IF('Inputs Q LTM'!EG8="","",'Inputs Q LTM'!EG8)</f>
        <v>124.276622548817</v>
      </c>
      <c r="EH8" s="47" t="n">
        <f aca="false">IF('Inputs Q LTM'!EH8="","",'Inputs Q LTM'!EH8)</f>
        <v>124.898005661561</v>
      </c>
      <c r="EI8" s="47" t="n">
        <f aca="false">IF('Inputs Q LTM'!EI8="","",'Inputs Q LTM'!EI8)</f>
        <v>125.519388774305</v>
      </c>
      <c r="EJ8" s="47" t="n">
        <f aca="false">IF('Inputs Q LTM'!EJ8="","",'Inputs Q LTM'!EJ8)</f>
        <v>126.140771887049</v>
      </c>
      <c r="EK8" s="47" t="n">
        <f aca="false">IF('Inputs Q LTM'!EK8="","",'Inputs Q LTM'!EK8)</f>
        <v>126.762154999793</v>
      </c>
      <c r="EL8" s="47" t="n">
        <f aca="false">IF('Inputs Q LTM'!EL8="","",'Inputs Q LTM'!EL8)</f>
        <v>127.395965774792</v>
      </c>
      <c r="EM8" s="47" t="n">
        <f aca="false">IF('Inputs Q LTM'!EM8="","",'Inputs Q LTM'!EM8)</f>
        <v>128.029776549791</v>
      </c>
      <c r="EN8" s="47" t="n">
        <f aca="false">IF('Inputs Q LTM'!EN8="","",'Inputs Q LTM'!EN8)</f>
        <v>128.66358732479</v>
      </c>
      <c r="EO8" s="47" t="n">
        <f aca="false">IF('Inputs Q LTM'!EO8="","",'Inputs Q LTM'!EO8)</f>
        <v>129.297398099789</v>
      </c>
      <c r="EP8" s="47" t="n">
        <f aca="false">IF('Inputs Q LTM'!EP8="","",'Inputs Q LTM'!EP8)</f>
        <v>129.943885090288</v>
      </c>
      <c r="EQ8" s="47" t="n">
        <f aca="false">IF('Inputs Q LTM'!EQ8="","",'Inputs Q LTM'!EQ8)</f>
        <v>130.590372080787</v>
      </c>
      <c r="ER8" s="47" t="n">
        <f aca="false">IF('Inputs Q LTM'!ER8="","",'Inputs Q LTM'!ER8)</f>
        <v>131.236859071286</v>
      </c>
      <c r="ES8" s="47" t="n">
        <f aca="false">IF('Inputs Q LTM'!ES8="","",'Inputs Q LTM'!ES8)</f>
        <v>131.883346061785</v>
      </c>
      <c r="ET8" s="47" t="n">
        <f aca="false">IF('Inputs Q LTM'!ET8="","",'Inputs Q LTM'!ET8)</f>
        <v>132.542762792094</v>
      </c>
      <c r="EU8" s="47" t="n">
        <f aca="false">IF('Inputs Q LTM'!EU8="","",'Inputs Q LTM'!EU8)</f>
        <v>133.202179522403</v>
      </c>
      <c r="EV8" s="47" t="n">
        <f aca="false">IF('Inputs Q LTM'!EV8="","",'Inputs Q LTM'!EV8)</f>
        <v>133.861596252712</v>
      </c>
      <c r="EW8" s="47" t="n">
        <f aca="false">IF('Inputs Q LTM'!EW8="","",'Inputs Q LTM'!EW8)</f>
        <v>134.521012983021</v>
      </c>
      <c r="EX8" s="47" t="n">
        <f aca="false">IF('Inputs Q LTM'!EX8="","",'Inputs Q LTM'!EX8)</f>
        <v>135.193618047936</v>
      </c>
      <c r="EY8" s="47" t="n">
        <f aca="false">IF('Inputs Q LTM'!EY8="","",'Inputs Q LTM'!EY8)</f>
        <v>135.866223112851</v>
      </c>
      <c r="EZ8" s="47" t="n">
        <f aca="false">IF('Inputs Q LTM'!EZ8="","",'Inputs Q LTM'!EZ8)</f>
        <v>136.538828177766</v>
      </c>
      <c r="FA8" s="47" t="n">
        <f aca="false">IF('Inputs Q LTM'!FA8="","",'Inputs Q LTM'!FA8)</f>
        <v>137.211433242681</v>
      </c>
      <c r="FB8" s="47" t="n">
        <f aca="false">IF('Inputs Q LTM'!FB8="","",'Inputs Q LTM'!FB8)</f>
        <v>137.897490408895</v>
      </c>
      <c r="FC8" s="47" t="n">
        <f aca="false">IF('Inputs Q LTM'!FC8="","",'Inputs Q LTM'!FC8)</f>
        <v>138.583547575108</v>
      </c>
      <c r="FD8" s="47" t="n">
        <f aca="false">IF('Inputs Q LTM'!FD8="","",'Inputs Q LTM'!FD8)</f>
        <v>139.269604741321</v>
      </c>
      <c r="FE8" s="47" t="n">
        <f aca="false">IF('Inputs Q LTM'!FE8="","",'Inputs Q LTM'!FE8)</f>
        <v>139.955661907535</v>
      </c>
      <c r="FF8" s="47" t="n">
        <f aca="false">IF('Inputs Q LTM'!FF8="","",'Inputs Q LTM'!FF8)</f>
        <v>140.655440217072</v>
      </c>
      <c r="FG8" s="47" t="n">
        <f aca="false">IF('Inputs Q LTM'!FG8="","",'Inputs Q LTM'!FG8)</f>
        <v>141.35521852661</v>
      </c>
      <c r="FH8" s="47" t="n">
        <f aca="false">IF('Inputs Q LTM'!FH8="","",'Inputs Q LTM'!FH8)</f>
        <v>142.054996836148</v>
      </c>
      <c r="FI8" s="47" t="n">
        <f aca="false">IF('Inputs Q LTM'!FI8="","",'Inputs Q LTM'!FI8)</f>
        <v>142.754775145685</v>
      </c>
      <c r="FJ8" s="47" t="n">
        <f aca="false">IF('Inputs Q LTM'!FJ8="","",'Inputs Q LTM'!FJ8)</f>
        <v>143.468549021414</v>
      </c>
      <c r="FK8" s="47" t="n">
        <f aca="false">IF('Inputs Q LTM'!FK8="","",'Inputs Q LTM'!FK8)</f>
        <v>144.182322897142</v>
      </c>
      <c r="FL8" s="47" t="n">
        <f aca="false">IF('Inputs Q LTM'!FL8="","",'Inputs Q LTM'!FL8)</f>
        <v>144.896096772871</v>
      </c>
      <c r="FM8" s="47" t="n">
        <f aca="false">IF('Inputs Q LTM'!FM8="","",'Inputs Q LTM'!FM8)</f>
        <v>145.609870648599</v>
      </c>
      <c r="FN8" s="47" t="n">
        <f aca="false">IF('Inputs Q LTM'!FN8="","",'Inputs Q LTM'!FN8)</f>
        <v>146.337920001842</v>
      </c>
      <c r="FO8" s="47" t="n">
        <f aca="false">IF('Inputs Q LTM'!FO8="","",'Inputs Q LTM'!FO8)</f>
        <v>147.065969355085</v>
      </c>
      <c r="FP8" s="47" t="n">
        <f aca="false">IF('Inputs Q LTM'!FP8="","",'Inputs Q LTM'!FP8)</f>
        <v>147.794018708328</v>
      </c>
      <c r="FQ8" s="47" t="n">
        <f aca="false">IF('Inputs Q LTM'!FQ8="","",'Inputs Q LTM'!FQ8)</f>
        <v>148.522068061571</v>
      </c>
      <c r="FR8" s="47" t="n">
        <f aca="false">IF('Inputs Q LTM'!FR8="","",'Inputs Q LTM'!FR8)</f>
        <v>149.264678401879</v>
      </c>
      <c r="FS8" s="47" t="n">
        <f aca="false">IF('Inputs Q LTM'!FS8="","",'Inputs Q LTM'!FS8)</f>
        <v>150.007288742187</v>
      </c>
      <c r="FT8" s="47" t="n">
        <f aca="false">IF('Inputs Q LTM'!FT8="","",'Inputs Q LTM'!FT8)</f>
        <v>150.749899082495</v>
      </c>
      <c r="FU8" s="47" t="n">
        <f aca="false">IF('Inputs Q LTM'!FU8="","",'Inputs Q LTM'!FU8)</f>
        <v>151.492509422803</v>
      </c>
      <c r="FV8" s="47" t="n">
        <f aca="false">IF('Inputs Q LTM'!FV8="","",'Inputs Q LTM'!FV8)</f>
        <v>152.249971969917</v>
      </c>
      <c r="FW8" s="47" t="n">
        <f aca="false">IF('Inputs Q LTM'!FW8="","",'Inputs Q LTM'!FW8)</f>
        <v>153.007434517031</v>
      </c>
      <c r="FX8" s="47" t="n">
        <f aca="false">IF('Inputs Q LTM'!FX8="","",'Inputs Q LTM'!FX8)</f>
        <v>153.764897064145</v>
      </c>
      <c r="FY8" s="47" t="n">
        <f aca="false">IF('Inputs Q LTM'!FY8="","",'Inputs Q LTM'!FY8)</f>
        <v>154.522359611259</v>
      </c>
      <c r="FZ8" s="47" t="n">
        <f aca="false">IF('Inputs Q LTM'!FZ8="","",'Inputs Q LTM'!FZ8)</f>
        <v>155.294971409315</v>
      </c>
      <c r="GA8" s="47" t="n">
        <f aca="false">IF('Inputs Q LTM'!GA8="","",'Inputs Q LTM'!GA8)</f>
        <v>156.067583207371</v>
      </c>
      <c r="GB8" s="47" t="n">
        <f aca="false">IF('Inputs Q LTM'!GB8="","",'Inputs Q LTM'!GB8)</f>
        <v>156.840195005427</v>
      </c>
      <c r="GC8" s="47" t="n">
        <f aca="false">IF('Inputs Q LTM'!GC8="","",'Inputs Q LTM'!GC8)</f>
        <v>157.612806803484</v>
      </c>
      <c r="GD8" s="47" t="n">
        <f aca="false">IF('Inputs Q LTM'!GD8="","",'Inputs Q LTM'!GD8)</f>
        <v>158.400870837501</v>
      </c>
      <c r="GE8" s="47" t="n">
        <f aca="false">IF('Inputs Q LTM'!GE8="","",'Inputs Q LTM'!GE8)</f>
        <v>159.188934871519</v>
      </c>
      <c r="GF8" s="47" t="n">
        <f aca="false">IF('Inputs Q LTM'!GF8="","",'Inputs Q LTM'!GF8)</f>
        <v>159.976998905536</v>
      </c>
      <c r="GG8" s="47" t="n">
        <f aca="false">IF('Inputs Q LTM'!GG8="","",'Inputs Q LTM'!GG8)</f>
        <v>160.765062939553</v>
      </c>
      <c r="GH8" s="47" t="n">
        <f aca="false">IF('Inputs Q LTM'!GH8="","",'Inputs Q LTM'!GH8)</f>
        <v>161.568888254251</v>
      </c>
      <c r="GI8" s="47" t="n">
        <f aca="false">IF('Inputs Q LTM'!GI8="","",'Inputs Q LTM'!GI8)</f>
        <v>162.372713568949</v>
      </c>
      <c r="GJ8" s="47" t="n">
        <f aca="false">IF('Inputs Q LTM'!GJ8="","",'Inputs Q LTM'!GJ8)</f>
        <v>163.176538883647</v>
      </c>
      <c r="GK8" s="47" t="n">
        <f aca="false">IF('Inputs Q LTM'!GK8="","",'Inputs Q LTM'!GK8)</f>
        <v>163.980364198345</v>
      </c>
      <c r="GL8" s="47" t="n">
        <f aca="false">IF('Inputs Q LTM'!GL8="","",'Inputs Q LTM'!GL8)</f>
        <v>164.800266019336</v>
      </c>
      <c r="GM8" s="47" t="n">
        <f aca="false">IF('Inputs Q LTM'!GM8="","",'Inputs Q LTM'!GM8)</f>
        <v>165.620167840328</v>
      </c>
      <c r="GN8" s="47" t="n">
        <f aca="false">IF('Inputs Q LTM'!GN8="","",'Inputs Q LTM'!GN8)</f>
        <v>166.44006966132</v>
      </c>
      <c r="GO8" s="47" t="n">
        <f aca="false">IF('Inputs Q LTM'!GO8="","",'Inputs Q LTM'!GO8)</f>
        <v>167.259971482311</v>
      </c>
      <c r="GP8" s="47" t="n">
        <f aca="false">IF('Inputs Q LTM'!GP8="","",'Inputs Q LTM'!GP8)</f>
        <v>168.096271339723</v>
      </c>
      <c r="GQ8" s="47" t="n">
        <f aca="false">IF('Inputs Q LTM'!GQ8="","",'Inputs Q LTM'!GQ8)</f>
        <v>168.932571197135</v>
      </c>
      <c r="GR8" s="47" t="n">
        <f aca="false">IF('Inputs Q LTM'!GR8="","",'Inputs Q LTM'!GR8)</f>
        <v>169.768871054546</v>
      </c>
      <c r="GS8" s="47" t="n">
        <f aca="false">IF('Inputs Q LTM'!GS8="","",'Inputs Q LTM'!GS8)</f>
        <v>170.605170911958</v>
      </c>
      <c r="GT8" s="47" t="n">
        <f aca="false">IF('Inputs Q LTM'!GT8="","",'Inputs Q LTM'!GT8)</f>
        <v>171.458196766517</v>
      </c>
      <c r="GU8" s="47" t="n">
        <f aca="false">IF('Inputs Q LTM'!GU8="","",'Inputs Q LTM'!GU8)</f>
        <v>172.311222621077</v>
      </c>
      <c r="GV8" s="47" t="n">
        <f aca="false">IF('Inputs Q LTM'!GV8="","",'Inputs Q LTM'!GV8)</f>
        <v>173.164248475637</v>
      </c>
      <c r="GW8" s="47" t="n">
        <f aca="false">IF('Inputs Q LTM'!GW8="","",'Inputs Q LTM'!GW8)</f>
        <v>174.017274330197</v>
      </c>
      <c r="GX8" s="47" t="n">
        <f aca="false">IF('Inputs Q LTM'!GX8="","",'Inputs Q LTM'!GX8)</f>
        <v>174.887360701848</v>
      </c>
      <c r="GY8" s="47" t="n">
        <f aca="false">IF('Inputs Q LTM'!GY8="","",'Inputs Q LTM'!GY8)</f>
        <v>175.757447073499</v>
      </c>
      <c r="GZ8" s="47" t="n">
        <f aca="false">IF('Inputs Q LTM'!GZ8="","",'Inputs Q LTM'!GZ8)</f>
        <v>176.62753344515</v>
      </c>
      <c r="HA8" s="47" t="n">
        <f aca="false">IF('Inputs Q LTM'!HA8="","",'Inputs Q LTM'!HA8)</f>
        <v>177.497619816801</v>
      </c>
    </row>
    <row r="9" customFormat="false" ht="15" hidden="false" customHeight="false" outlineLevel="0" collapsed="false">
      <c r="A9" s="14" t="s">
        <v>9</v>
      </c>
      <c r="B9" s="42"/>
      <c r="C9" s="42"/>
      <c r="D9" s="59" t="s">
        <v>10</v>
      </c>
      <c r="E9" s="19"/>
      <c r="F9" s="18" t="s">
        <v>30</v>
      </c>
      <c r="G9" s="19" t="s">
        <v>12</v>
      </c>
      <c r="H9" s="19"/>
      <c r="I9" s="19" t="s">
        <v>16</v>
      </c>
      <c r="J9" s="289" t="str">
        <f aca="false">IF('Inputs Q LTM'!J9="","",'Inputs Q LTM'!J9)</f>
        <v/>
      </c>
      <c r="K9" s="289"/>
      <c r="L9" s="289"/>
      <c r="M9" s="289"/>
      <c r="N9" s="289"/>
      <c r="O9" s="289"/>
      <c r="P9" s="289"/>
      <c r="Q9" s="289"/>
      <c r="R9" s="289"/>
      <c r="S9" s="289"/>
      <c r="T9" s="289"/>
      <c r="U9" s="289"/>
      <c r="V9" s="289"/>
      <c r="W9" s="289"/>
      <c r="X9" s="289"/>
      <c r="Y9" s="289"/>
      <c r="Z9" s="289"/>
      <c r="AA9" s="289"/>
      <c r="AB9" s="289"/>
      <c r="AC9" s="289"/>
      <c r="AD9" s="289"/>
      <c r="AE9" s="289"/>
      <c r="AF9" s="289"/>
      <c r="AG9" s="289"/>
      <c r="AH9" s="289"/>
      <c r="AI9" s="289"/>
      <c r="AJ9" s="289"/>
      <c r="AK9" s="289"/>
      <c r="AL9" s="289"/>
      <c r="AM9" s="289"/>
      <c r="AN9" s="289"/>
      <c r="AO9" s="289"/>
      <c r="AP9" s="289"/>
      <c r="AQ9" s="289"/>
      <c r="AR9" s="289"/>
      <c r="AS9" s="289"/>
      <c r="AT9" s="289"/>
      <c r="AU9" s="289"/>
      <c r="AV9" s="289"/>
      <c r="AW9" s="289"/>
      <c r="AX9" s="289"/>
      <c r="AY9" s="289"/>
      <c r="AZ9" s="289"/>
      <c r="BA9" s="289"/>
      <c r="BB9" s="289"/>
      <c r="BC9" s="289"/>
      <c r="BD9" s="289"/>
      <c r="BE9" s="289"/>
      <c r="BF9" s="289"/>
      <c r="BG9" s="289"/>
      <c r="BH9" s="289"/>
      <c r="BI9" s="289"/>
      <c r="BJ9" s="71" t="n">
        <v>-0.283</v>
      </c>
      <c r="BK9" s="71" t="n">
        <v>0.184</v>
      </c>
      <c r="BL9" s="71" t="n">
        <v>0.017</v>
      </c>
      <c r="BM9" s="71" t="n">
        <v>0.118</v>
      </c>
      <c r="BN9" s="71" t="n">
        <v>-0.2558</v>
      </c>
      <c r="BO9" s="71" t="n">
        <v>0.152</v>
      </c>
      <c r="BP9" s="71" t="n">
        <v>-0.015</v>
      </c>
      <c r="BQ9" s="71" t="n">
        <v>0.195</v>
      </c>
      <c r="BR9" s="71" t="n">
        <v>-0.282</v>
      </c>
      <c r="BS9" s="71" t="n">
        <v>0.123</v>
      </c>
      <c r="BT9" s="71" t="n">
        <v>-0.00200000000000003</v>
      </c>
      <c r="BU9" s="71" t="n">
        <v>0.173</v>
      </c>
      <c r="BV9" s="71" t="n">
        <v>-0.237</v>
      </c>
      <c r="BW9" s="71" t="n">
        <v>0.113</v>
      </c>
      <c r="BX9" s="71" t="n">
        <v>-0.005</v>
      </c>
      <c r="BY9" s="71" t="n">
        <v>0.182</v>
      </c>
      <c r="BZ9" s="71" t="n">
        <v>-0.226</v>
      </c>
      <c r="CA9" s="71" t="n">
        <v>0.104</v>
      </c>
      <c r="CB9" s="71" t="n">
        <v>-0.00599999999999994</v>
      </c>
      <c r="CC9" s="71" t="n">
        <v>0.171</v>
      </c>
      <c r="CD9" s="280" t="n">
        <v>-0.238</v>
      </c>
      <c r="CE9" s="280" t="n">
        <v>0.135</v>
      </c>
      <c r="CF9" s="280" t="n">
        <v>0.012</v>
      </c>
      <c r="CG9" s="280" t="n">
        <v>0.172</v>
      </c>
      <c r="CH9" s="71" t="n">
        <f aca="false">IF('Inputs Q LTM'!CH9="","",'Inputs Q LTM'!CH9)</f>
        <v>0.0259999999999999</v>
      </c>
      <c r="CI9" s="71" t="n">
        <f aca="false">IF('Inputs Q LTM'!CI9="","",'Inputs Q LTM'!CI9)</f>
        <v>-0.0609999999999999</v>
      </c>
      <c r="CJ9" s="71" t="n">
        <f aca="false">IF('Inputs Q LTM'!CJ9="","",'Inputs Q LTM'!CJ9)</f>
        <v>-0.0390000000000001</v>
      </c>
      <c r="CK9" s="71" t="n">
        <f aca="false">IF('Inputs Q LTM'!CK9="","",'Inputs Q LTM'!CK9)</f>
        <v>-0.005</v>
      </c>
      <c r="CL9" s="71" t="n">
        <f aca="false">IF('Inputs Q LTM'!CL9="","",'Inputs Q LTM'!CL9)</f>
        <v>-0.032</v>
      </c>
      <c r="CM9" s="71" t="n">
        <f aca="false">IF('Inputs Q LTM'!CM9="","",'Inputs Q LTM'!CM9)</f>
        <v>0.0690000000000001</v>
      </c>
      <c r="CN9" s="71" t="n">
        <f aca="false">IF('Inputs Q LTM'!CN9="","",'Inputs Q LTM'!CN9)</f>
        <v>0.0863</v>
      </c>
      <c r="CO9" s="71" t="n">
        <f aca="false">(1+'Inputs Q LTM'!CO9)/((1+CL9)*(1+CM9)*(1+CN9))-1</f>
        <v>-0.105324369415482</v>
      </c>
      <c r="CP9" s="71" t="n">
        <f aca="false">(1+'Inputs Q LTM'!CP9)/((1+CM9)*(1+CN9)*(1+CO9))-1</f>
        <v>0.0481773888833648</v>
      </c>
      <c r="CQ9" s="71" t="n">
        <f aca="false">(1+'Inputs Q LTM'!CQ9)/((1+CN9)*(1+CO9)*(1+CP9))-1</f>
        <v>0.0208999081726353</v>
      </c>
      <c r="CR9" s="71" t="n">
        <f aca="false">(1+'Inputs Q LTM'!CR9)/((1+CO9)*(1+CP9)*(1+CQ9))-1</f>
        <v>0.0267624038461538</v>
      </c>
      <c r="CS9" s="71" t="n">
        <f aca="false">(1+'Inputs Q LTM'!CS9)/((1+CP9)*(1+CQ9)*(1+CR9))-1</f>
        <v>-0.0225008878456023</v>
      </c>
      <c r="CT9" s="71" t="n">
        <f aca="false">(1+'Inputs Q LTM'!CT9)/((1+CQ9)*(1+CR9)*(1+CS9))-1</f>
        <v>0.0520417772693227</v>
      </c>
      <c r="CU9" s="71" t="n">
        <f aca="false">(1+'Inputs Q LTM'!CU9)/((1+CR9)*(1+CS9)*(1+CT9))-1</f>
        <v>-0.0144639901961523</v>
      </c>
      <c r="CV9" s="71" t="n">
        <f aca="false">(1+'Inputs Q LTM'!CV9)/((1+CS9)*(1+CT9)*(1+CU9))-1</f>
        <v>0.0380907754031326</v>
      </c>
      <c r="CW9" s="71" t="n">
        <f aca="false">(1+'Inputs Q LTM'!CW9)/((1+CT9)*(1+CU9)*(1+CV9))-1</f>
        <v>-0.00425212195310887</v>
      </c>
      <c r="CX9" s="71" t="n">
        <f aca="false">(1+'Inputs Q LTM'!CX9)/((1+CU9)*(1+CV9)*(1+CW9))-1</f>
        <v>0.0388912550534564</v>
      </c>
      <c r="CY9" s="71" t="n">
        <f aca="false">(1+'Inputs Q LTM'!CY9)/((1+CV9)*(1+CW9)*(1+CX9))-1</f>
        <v>-0.00236581443840911</v>
      </c>
      <c r="CZ9" s="71" t="n">
        <f aca="false">(1+'Inputs Q LTM'!CZ9)/((1+CW9)*(1+CX9)*(1+CY9))-1</f>
        <v>0.0535385547990122</v>
      </c>
      <c r="DA9" s="71" t="n">
        <f aca="false">(1+'Inputs Q LTM'!DA9)/((1+CX9)*(1+CY9)*(1+CZ9))-1</f>
        <v>0.0116163701273193</v>
      </c>
      <c r="DB9" s="71" t="n">
        <f aca="false">(1+'Inputs Q LTM'!DB9)/((1+CY9)*(1+CZ9)*(1+DA9))-1</f>
        <v>0.00733000173537635</v>
      </c>
      <c r="DC9" s="71" t="n">
        <f aca="false">(1+'Inputs Q LTM'!DC9)/((1+CZ9)*(1+DA9)*(1+DB9))-1</f>
        <v>0.0246224237904031</v>
      </c>
      <c r="DD9" s="71" t="n">
        <f aca="false">(1+'Inputs Q LTM'!DD9)/((1+DA9)*(1+DB9)*(1+DC9))-1</f>
        <v>0.0298519597253302</v>
      </c>
      <c r="DE9" s="71" t="n">
        <f aca="false">(1+'Inputs Q LTM'!DE9)/((1+DB9)*(1+DC9)*(1+DD9))-1</f>
        <v>-0.00504554655713141</v>
      </c>
      <c r="DF9" s="71" t="n">
        <f aca="false">(1+'Inputs Q LTM'!DF9)/((1+DC9)*(1+DD9)*(1+DE9))-1</f>
        <v>-0.0313227576542513</v>
      </c>
      <c r="DG9" s="71" t="n">
        <f aca="false">(1+'Inputs Q LTM'!DG9)/((1+DD9)*(1+DE9)*(1+DF9))-1</f>
        <v>0.022607433773115</v>
      </c>
      <c r="DH9" s="71" t="n">
        <f aca="false">(1+'Inputs Q LTM'!DH9)/((1+DE9)*(1+DF9)*(1+DG9))-1</f>
        <v>0.0390176421668855</v>
      </c>
      <c r="DI9" s="71" t="n">
        <f aca="false">(1+'Inputs Q LTM'!DI9)/((1+DF9)*(1+DG9)*(1+DH9))-1</f>
        <v>-0.00821924497321669</v>
      </c>
      <c r="DJ9" s="284" t="n">
        <f aca="false">(1+'Inputs Q LTM'!DJ9)/((1+DG9)*(1+DH9)*(1+DI9))-1</f>
        <v>-0.00387184286350051</v>
      </c>
      <c r="DK9" s="284" t="n">
        <f aca="false">(1+'Inputs Q LTM'!DK9)/((1+DH9)*(1+DI9)*(1+DJ9))-1</f>
        <v>0.0468568554834909</v>
      </c>
      <c r="DL9" s="284" t="n">
        <f aca="false">(1+'Inputs Q LTM'!DL9)/((1+DI9)*(1+DJ9)*(1+DK9))-1</f>
        <v>0.0260379914461546</v>
      </c>
      <c r="DM9" s="284" t="n">
        <f aca="false">(1+'Inputs Q LTM'!DM9)/((1+DJ9)*(1+DK9)*(1+DL9))-1</f>
        <v>-0.0410991769579087</v>
      </c>
      <c r="DN9" s="38" t="n">
        <f aca="false">(Inputs!AK9 + 1)^0.25 - 1</f>
        <v>0.00560186319204448</v>
      </c>
      <c r="DO9" s="38" t="n">
        <f aca="false">(Inputs!AK9 + 1)^0.25 - 1</f>
        <v>0.00560186319204448</v>
      </c>
      <c r="DP9" s="38" t="n">
        <f aca="false">(Inputs!AK9 + 1)^0.25 - 1</f>
        <v>0.00560186319204448</v>
      </c>
      <c r="DQ9" s="38" t="n">
        <f aca="false">(Inputs!AK9 + 1)^0.25 - 1</f>
        <v>0.00560186319204448</v>
      </c>
      <c r="DR9" s="38" t="n">
        <f aca="false">(Inputs!AL9 + 1)^0.25 - 1</f>
        <v>0.00525626818649316</v>
      </c>
      <c r="DS9" s="38" t="n">
        <f aca="false">(Inputs!AL9 + 1)^0.25 - 1</f>
        <v>0.00525626818649316</v>
      </c>
      <c r="DT9" s="38" t="n">
        <f aca="false">(Inputs!AL9 + 1)^0.25 - 1</f>
        <v>0.00525626818649316</v>
      </c>
      <c r="DU9" s="38" t="n">
        <f aca="false">(Inputs!AL9 + 1)^0.25 - 1</f>
        <v>0.00525626818649316</v>
      </c>
      <c r="DV9" s="38" t="n">
        <f aca="false">(Inputs!AM9 + 1)^0.25 - 1</f>
        <v>0.00521498585397318</v>
      </c>
      <c r="DW9" s="38" t="n">
        <f aca="false">(Inputs!AM9 + 1)^0.25 - 1</f>
        <v>0.00521498585397318</v>
      </c>
      <c r="DX9" s="38" t="n">
        <f aca="false">(Inputs!AM9 + 1)^0.25 - 1</f>
        <v>0.00521498585397318</v>
      </c>
      <c r="DY9" s="38" t="n">
        <f aca="false">(Inputs!AM9 + 1)^0.25 - 1</f>
        <v>0.00521498585397318</v>
      </c>
      <c r="DZ9" s="38" t="n">
        <f aca="false">(Inputs!AN9 + 1)^0.25 - 1</f>
        <v>0.00521498585397318</v>
      </c>
      <c r="EA9" s="38" t="n">
        <f aca="false">(Inputs!AN9 + 1)^0.25 - 1</f>
        <v>0.00521498585397318</v>
      </c>
      <c r="EB9" s="38" t="n">
        <f aca="false">(Inputs!AN9 + 1)^0.25 - 1</f>
        <v>0.00521498585397318</v>
      </c>
      <c r="EC9" s="38" t="n">
        <f aca="false">(Inputs!AN9 + 1)^0.25 - 1</f>
        <v>0.00521498585397318</v>
      </c>
      <c r="ED9" s="38" t="n">
        <f aca="false">(Inputs!AO9 + 1)^0.25 - 1</f>
        <v>0.00521498585397318</v>
      </c>
      <c r="EE9" s="38" t="n">
        <f aca="false">(Inputs!AO9 + 1)^0.25 - 1</f>
        <v>0.00521498585397318</v>
      </c>
      <c r="EF9" s="38" t="n">
        <f aca="false">(Inputs!AO9 + 1)^0.25 - 1</f>
        <v>0.00521498585397318</v>
      </c>
      <c r="EG9" s="38" t="n">
        <f aca="false">(Inputs!AO9 + 1)^0.25 - 1</f>
        <v>0.00521498585397318</v>
      </c>
      <c r="EH9" s="38" t="n">
        <f aca="false">(Inputs!AP9 + 1)^0.25 - 1</f>
        <v>0.00521498585397318</v>
      </c>
      <c r="EI9" s="38" t="n">
        <f aca="false">(Inputs!AP9 + 1)^0.25 - 1</f>
        <v>0.00521498585397318</v>
      </c>
      <c r="EJ9" s="38" t="n">
        <f aca="false">(Inputs!AP9 + 1)^0.25 - 1</f>
        <v>0.00521498585397318</v>
      </c>
      <c r="EK9" s="38" t="n">
        <f aca="false">(Inputs!AP9 + 1)^0.25 - 1</f>
        <v>0.00521498585397318</v>
      </c>
      <c r="EL9" s="38" t="n">
        <f aca="false">(Inputs!AQ9 + 1)^0.25 - 1</f>
        <v>0.00521498585397318</v>
      </c>
      <c r="EM9" s="38" t="n">
        <f aca="false">(Inputs!AQ9 + 1)^0.25 - 1</f>
        <v>0.00521498585397318</v>
      </c>
      <c r="EN9" s="38" t="n">
        <f aca="false">(Inputs!AQ9 + 1)^0.25 - 1</f>
        <v>0.00521498585397318</v>
      </c>
      <c r="EO9" s="38" t="n">
        <f aca="false">(Inputs!AQ9 + 1)^0.25 - 1</f>
        <v>0.00521498585397318</v>
      </c>
      <c r="EP9" s="38" t="n">
        <f aca="false">(Inputs!AR9 + 1)^0.25 - 1</f>
        <v>0.00521498585397318</v>
      </c>
      <c r="EQ9" s="38" t="n">
        <f aca="false">(Inputs!AR9 + 1)^0.25 - 1</f>
        <v>0.00521498585397318</v>
      </c>
      <c r="ER9" s="38" t="n">
        <f aca="false">(Inputs!AR9 + 1)^0.25 - 1</f>
        <v>0.00521498585397318</v>
      </c>
      <c r="ES9" s="38" t="n">
        <f aca="false">(Inputs!AR9 + 1)^0.25 - 1</f>
        <v>0.00521498585397318</v>
      </c>
      <c r="ET9" s="38" t="n">
        <f aca="false">(Inputs!AS9 + 1)^0.25 - 1</f>
        <v>0.00521498585397318</v>
      </c>
      <c r="EU9" s="38" t="n">
        <f aca="false">(Inputs!AS9 + 1)^0.25 - 1</f>
        <v>0.00521498585397318</v>
      </c>
      <c r="EV9" s="38" t="n">
        <f aca="false">(Inputs!AS9 + 1)^0.25 - 1</f>
        <v>0.00521498585397318</v>
      </c>
      <c r="EW9" s="38" t="n">
        <f aca="false">(Inputs!AS9 + 1)^0.25 - 1</f>
        <v>0.00521498585397318</v>
      </c>
      <c r="EX9" s="38" t="n">
        <f aca="false">(Inputs!AT9 + 1)^0.25 - 1</f>
        <v>0.00521498585397318</v>
      </c>
      <c r="EY9" s="38" t="n">
        <f aca="false">(Inputs!AT9 + 1)^0.25 - 1</f>
        <v>0.00521498585397318</v>
      </c>
      <c r="EZ9" s="38" t="n">
        <f aca="false">(Inputs!AT9 + 1)^0.25 - 1</f>
        <v>0.00521498585397318</v>
      </c>
      <c r="FA9" s="38" t="n">
        <f aca="false">(Inputs!AT9 + 1)^0.25 - 1</f>
        <v>0.00521498585397318</v>
      </c>
      <c r="FB9" s="38" t="n">
        <f aca="false">(Inputs!AU9 + 1)^0.25 - 1</f>
        <v>0.00521498585397318</v>
      </c>
      <c r="FC9" s="38" t="n">
        <f aca="false">(Inputs!AU9 + 1)^0.25 - 1</f>
        <v>0.00521498585397318</v>
      </c>
      <c r="FD9" s="38" t="n">
        <f aca="false">(Inputs!AU9 + 1)^0.25 - 1</f>
        <v>0.00521498585397318</v>
      </c>
      <c r="FE9" s="38" t="n">
        <f aca="false">(Inputs!AU9 + 1)^0.25 - 1</f>
        <v>0.00521498585397318</v>
      </c>
      <c r="FF9" s="38" t="n">
        <f aca="false">(Inputs!AV9 + 1)^0.25 - 1</f>
        <v>0.00521498585397318</v>
      </c>
      <c r="FG9" s="38" t="n">
        <f aca="false">(Inputs!AV9 + 1)^0.25 - 1</f>
        <v>0.00521498585397318</v>
      </c>
      <c r="FH9" s="38" t="n">
        <f aca="false">(Inputs!AV9 + 1)^0.25 - 1</f>
        <v>0.00521498585397318</v>
      </c>
      <c r="FI9" s="38" t="n">
        <f aca="false">(Inputs!AV9 + 1)^0.25 - 1</f>
        <v>0.00521498585397318</v>
      </c>
      <c r="FJ9" s="38" t="n">
        <f aca="false">(Inputs!AW9 + 1)^0.25 - 1</f>
        <v>0.00521498585397318</v>
      </c>
      <c r="FK9" s="38" t="n">
        <f aca="false">(Inputs!AW9 + 1)^0.25 - 1</f>
        <v>0.00521498585397318</v>
      </c>
      <c r="FL9" s="38" t="n">
        <f aca="false">(Inputs!AW9 + 1)^0.25 - 1</f>
        <v>0.00521498585397318</v>
      </c>
      <c r="FM9" s="38" t="n">
        <f aca="false">(Inputs!AW9 + 1)^0.25 - 1</f>
        <v>0.00521498585397318</v>
      </c>
      <c r="FN9" s="38" t="n">
        <f aca="false">(Inputs!AX9 + 1)^0.25 - 1</f>
        <v>0.00521498585397318</v>
      </c>
      <c r="FO9" s="38" t="n">
        <f aca="false">(Inputs!AX9 + 1)^0.25 - 1</f>
        <v>0.00521498585397318</v>
      </c>
      <c r="FP9" s="38" t="n">
        <f aca="false">(Inputs!AX9 + 1)^0.25 - 1</f>
        <v>0.00521498585397318</v>
      </c>
      <c r="FQ9" s="38" t="n">
        <f aca="false">(Inputs!AX9 + 1)^0.25 - 1</f>
        <v>0.00521498585397318</v>
      </c>
      <c r="FR9" s="38" t="n">
        <f aca="false">(Inputs!AY9 + 1)^0.25 - 1</f>
        <v>0.00521498585397318</v>
      </c>
      <c r="FS9" s="38" t="n">
        <f aca="false">(Inputs!AY9 + 1)^0.25 - 1</f>
        <v>0.00521498585397318</v>
      </c>
      <c r="FT9" s="38" t="n">
        <f aca="false">(Inputs!AY9 + 1)^0.25 - 1</f>
        <v>0.00521498585397318</v>
      </c>
      <c r="FU9" s="38" t="n">
        <f aca="false">(Inputs!AY9 + 1)^0.25 - 1</f>
        <v>0.00521498585397318</v>
      </c>
      <c r="FV9" s="38" t="n">
        <f aca="false">(Inputs!AZ9 + 1)^0.25 - 1</f>
        <v>0.00521498585397318</v>
      </c>
      <c r="FW9" s="38" t="n">
        <f aca="false">(Inputs!AZ9 + 1)^0.25 - 1</f>
        <v>0.00521498585397318</v>
      </c>
      <c r="FX9" s="38" t="n">
        <f aca="false">(Inputs!AZ9 + 1)^0.25 - 1</f>
        <v>0.00521498585397318</v>
      </c>
      <c r="FY9" s="38" t="n">
        <f aca="false">(Inputs!AZ9 + 1)^0.25 - 1</f>
        <v>0.00521498585397318</v>
      </c>
      <c r="FZ9" s="38" t="n">
        <f aca="false">(Inputs!BA9 + 1)^0.25 - 1</f>
        <v>0.00521498585397318</v>
      </c>
      <c r="GA9" s="38" t="n">
        <f aca="false">(Inputs!BA9 + 1)^0.25 - 1</f>
        <v>0.00521498585397318</v>
      </c>
      <c r="GB9" s="38" t="n">
        <f aca="false">(Inputs!BA9 + 1)^0.25 - 1</f>
        <v>0.00521498585397318</v>
      </c>
      <c r="GC9" s="38" t="n">
        <f aca="false">(Inputs!BA9 + 1)^0.25 - 1</f>
        <v>0.00521498585397318</v>
      </c>
      <c r="GD9" s="38" t="n">
        <f aca="false">(Inputs!BB9 + 1)^0.25 - 1</f>
        <v>0.00521498585397318</v>
      </c>
      <c r="GE9" s="38" t="n">
        <f aca="false">(Inputs!BB9 + 1)^0.25 - 1</f>
        <v>0.00521498585397318</v>
      </c>
      <c r="GF9" s="38" t="n">
        <f aca="false">(Inputs!BB9 + 1)^0.25 - 1</f>
        <v>0.00521498585397318</v>
      </c>
      <c r="GG9" s="38" t="n">
        <f aca="false">(Inputs!BB9 + 1)^0.25 - 1</f>
        <v>0.00521498585397318</v>
      </c>
      <c r="GH9" s="38" t="n">
        <f aca="false">(Inputs!BC9 + 1)^0.25 - 1</f>
        <v>0.00521498585397318</v>
      </c>
      <c r="GI9" s="38" t="n">
        <f aca="false">(Inputs!BC9 + 1)^0.25 - 1</f>
        <v>0.00521498585397318</v>
      </c>
      <c r="GJ9" s="38" t="n">
        <f aca="false">(Inputs!BC9 + 1)^0.25 - 1</f>
        <v>0.00521498585397318</v>
      </c>
      <c r="GK9" s="38" t="n">
        <f aca="false">(Inputs!BC9 + 1)^0.25 - 1</f>
        <v>0.00521498585397318</v>
      </c>
      <c r="GL9" s="38" t="n">
        <f aca="false">(Inputs!BD9 + 1)^0.25 - 1</f>
        <v>0.00521498585397318</v>
      </c>
      <c r="GM9" s="38" t="n">
        <f aca="false">(Inputs!BD9 + 1)^0.25 - 1</f>
        <v>0.00521498585397318</v>
      </c>
      <c r="GN9" s="38" t="n">
        <f aca="false">(Inputs!BD9 + 1)^0.25 - 1</f>
        <v>0.00521498585397318</v>
      </c>
      <c r="GO9" s="38" t="n">
        <f aca="false">(Inputs!BD9 + 1)^0.25 - 1</f>
        <v>0.00521498585397318</v>
      </c>
      <c r="GP9" s="38" t="n">
        <f aca="false">(Inputs!BE9 + 1)^0.25 - 1</f>
        <v>0.00521498585397318</v>
      </c>
      <c r="GQ9" s="38" t="n">
        <f aca="false">(Inputs!BE9 + 1)^0.25 - 1</f>
        <v>0.00521498585397318</v>
      </c>
      <c r="GR9" s="38" t="n">
        <f aca="false">(Inputs!BE9 + 1)^0.25 - 1</f>
        <v>0.00521498585397318</v>
      </c>
      <c r="GS9" s="38" t="n">
        <f aca="false">(Inputs!BE9 + 1)^0.25 - 1</f>
        <v>0.00521498585397318</v>
      </c>
      <c r="GT9" s="38" t="n">
        <f aca="false">(Inputs!BF9 + 1)^0.25 - 1</f>
        <v>0.00521498585397318</v>
      </c>
      <c r="GU9" s="38" t="n">
        <f aca="false">(Inputs!BF9 + 1)^0.25 - 1</f>
        <v>0.00521498585397318</v>
      </c>
      <c r="GV9" s="38" t="n">
        <f aca="false">(Inputs!BF9 + 1)^0.25 - 1</f>
        <v>0.00521498585397318</v>
      </c>
      <c r="GW9" s="38" t="n">
        <f aca="false">(Inputs!BF9 + 1)^0.25 - 1</f>
        <v>0.00521498585397318</v>
      </c>
      <c r="GX9" s="38" t="n">
        <f aca="false">(Inputs!BG9 + 1)^0.25 - 1</f>
        <v>0.00521498585397318</v>
      </c>
      <c r="GY9" s="38" t="n">
        <f aca="false">(Inputs!BG9 + 1)^0.25 - 1</f>
        <v>0.00521498585397318</v>
      </c>
      <c r="GZ9" s="38" t="n">
        <f aca="false">(Inputs!BG9 + 1)^0.25 - 1</f>
        <v>0.00521498585397318</v>
      </c>
      <c r="HA9" s="38" t="n">
        <f aca="false">(Inputs!BG9 + 1)^0.25 - 1</f>
        <v>0.00521498585397318</v>
      </c>
    </row>
    <row r="10" customFormat="false" ht="15" hidden="false" customHeight="false" outlineLevel="0" collapsed="false">
      <c r="A10" s="14" t="s">
        <v>9</v>
      </c>
      <c r="B10" s="42"/>
      <c r="C10" s="42"/>
      <c r="D10" s="59" t="s">
        <v>10</v>
      </c>
      <c r="E10" s="19"/>
      <c r="F10" s="18" t="s">
        <v>31</v>
      </c>
      <c r="G10" s="19" t="s">
        <v>12</v>
      </c>
      <c r="H10" s="19"/>
      <c r="I10" s="19" t="s">
        <v>32</v>
      </c>
      <c r="J10" s="71" t="n">
        <f aca="false">IF('Inputs Q LTM'!J10="","",'Inputs Q LTM'!J10)</f>
        <v>0.0487875</v>
      </c>
      <c r="K10" s="71" t="n">
        <f aca="false">IF('Inputs Q LTM'!K10="","",'Inputs Q LTM'!K10)</f>
        <v>0.0383625</v>
      </c>
      <c r="L10" s="71" t="n">
        <f aca="false">IF('Inputs Q LTM'!L10="","",'Inputs Q LTM'!L10)</f>
        <v>0.0259</v>
      </c>
      <c r="M10" s="71" t="n">
        <f aca="false">IF('Inputs Q LTM'!M10="","",'Inputs Q LTM'!M10)</f>
        <v>0.0188125</v>
      </c>
      <c r="N10" s="71" t="n">
        <f aca="false">IF('Inputs Q LTM'!N10="","",'Inputs Q LTM'!N10)</f>
        <v>0.0203</v>
      </c>
      <c r="O10" s="71" t="n">
        <f aca="false">IF('Inputs Q LTM'!O10="","",'Inputs Q LTM'!O10)</f>
        <v>0.0186</v>
      </c>
      <c r="P10" s="71" t="n">
        <f aca="false">IF('Inputs Q LTM'!P10="","",'Inputs Q LTM'!P10)</f>
        <v>0.0179</v>
      </c>
      <c r="Q10" s="71" t="n">
        <f aca="false">IF('Inputs Q LTM'!Q10="","",'Inputs Q LTM'!Q10)</f>
        <v>0.0138</v>
      </c>
      <c r="R10" s="71" t="n">
        <f aca="false">IF('Inputs Q LTM'!R10="","",'Inputs Q LTM'!R10)</f>
        <v>0.0127875</v>
      </c>
      <c r="S10" s="71" t="n">
        <f aca="false">IF('Inputs Q LTM'!S10="","",'Inputs Q LTM'!S10)</f>
        <v>0.0111625</v>
      </c>
      <c r="T10" s="71" t="n">
        <f aca="false">IF('Inputs Q LTM'!T10="","",'Inputs Q LTM'!T10)</f>
        <v>0.0116</v>
      </c>
      <c r="U10" s="71" t="n">
        <f aca="false">IF('Inputs Q LTM'!U10="","",'Inputs Q LTM'!U10)</f>
        <v>0.0115188</v>
      </c>
      <c r="V10" s="71" t="n">
        <f aca="false">IF('Inputs Q LTM'!V10="","",'Inputs Q LTM'!V10)</f>
        <v>0.0111</v>
      </c>
      <c r="W10" s="71" t="n">
        <f aca="false">IF('Inputs Q LTM'!W10="","",'Inputs Q LTM'!W10)</f>
        <v>0.0161</v>
      </c>
      <c r="X10" s="71" t="n">
        <f aca="false">IF('Inputs Q LTM'!X10="","",'Inputs Q LTM'!X10)</f>
        <v>0.0202</v>
      </c>
      <c r="Y10" s="71" t="n">
        <f aca="false">IF('Inputs Q LTM'!Y10="","",'Inputs Q LTM'!Y10)</f>
        <v>0.0256438</v>
      </c>
      <c r="Z10" s="71" t="n">
        <f aca="false">IF('Inputs Q LTM'!Z10="","",'Inputs Q LTM'!Z10)</f>
        <v>0.0312</v>
      </c>
      <c r="AA10" s="71" t="n">
        <f aca="false">IF('Inputs Q LTM'!AA10="","",'Inputs Q LTM'!AA10)</f>
        <v>0.0351625</v>
      </c>
      <c r="AB10" s="71" t="n">
        <f aca="false">IF('Inputs Q LTM'!AB10="","",'Inputs Q LTM'!AB10)</f>
        <v>0.04065</v>
      </c>
      <c r="AC10" s="71" t="n">
        <f aca="false">IF('Inputs Q LTM'!AC10="","",'Inputs Q LTM'!AC10)</f>
        <v>0.0453625</v>
      </c>
      <c r="AD10" s="71" t="n">
        <f aca="false">IF('Inputs Q LTM'!AD10="","",'Inputs Q LTM'!AD10)</f>
        <v>0.05</v>
      </c>
      <c r="AE10" s="71" t="n">
        <f aca="false">IF('Inputs Q LTM'!AE10="","",'Inputs Q LTM'!AE10)</f>
        <v>0.0548063</v>
      </c>
      <c r="AF10" s="71" t="n">
        <f aca="false">IF('Inputs Q LTM'!AF10="","",'Inputs Q LTM'!AF10)</f>
        <v>0.0537</v>
      </c>
      <c r="AG10" s="71" t="n">
        <f aca="false">IF('Inputs Q LTM'!AG10="","",'Inputs Q LTM'!AG10)</f>
        <v>0.0536</v>
      </c>
      <c r="AH10" s="71" t="n">
        <f aca="false">IF('Inputs Q LTM'!AH10="","",'Inputs Q LTM'!AH10)</f>
        <v>0.0535</v>
      </c>
      <c r="AI10" s="71" t="n">
        <f aca="false">IF('Inputs Q LTM'!AI10="","",'Inputs Q LTM'!AI10)</f>
        <v>0.0536</v>
      </c>
      <c r="AJ10" s="71" t="n">
        <f aca="false">IF('Inputs Q LTM'!AJ10="","",'Inputs Q LTM'!AJ10)</f>
        <v>0.0522875</v>
      </c>
      <c r="AK10" s="71" t="n">
        <f aca="false">IF('Inputs Q LTM'!AK10="","",'Inputs Q LTM'!AK10)</f>
        <v>0.047025</v>
      </c>
      <c r="AL10" s="71" t="n">
        <f aca="false">IF('Inputs Q LTM'!AL10="","",'Inputs Q LTM'!AL10)</f>
        <v>0.0268813</v>
      </c>
      <c r="AM10" s="71" t="n">
        <f aca="false">IF('Inputs Q LTM'!AM10="","",'Inputs Q LTM'!AM10)</f>
        <v>0.0278313</v>
      </c>
      <c r="AN10" s="71" t="n">
        <f aca="false">IF('Inputs Q LTM'!AN10="","",'Inputs Q LTM'!AN10)</f>
        <v>0.040525</v>
      </c>
      <c r="AO10" s="71" t="n">
        <f aca="false">IF('Inputs Q LTM'!AO10="","",'Inputs Q LTM'!AO10)</f>
        <v>0.01425</v>
      </c>
      <c r="AP10" s="71" t="n">
        <f aca="false">IF('Inputs Q LTM'!AP10="","",'Inputs Q LTM'!AP10)</f>
        <v>0.0119188</v>
      </c>
      <c r="AQ10" s="71" t="n">
        <f aca="false">IF('Inputs Q LTM'!AQ10="","",'Inputs Q LTM'!AQ10)</f>
        <v>0.00595</v>
      </c>
      <c r="AR10" s="71" t="n">
        <f aca="false">IF('Inputs Q LTM'!AR10="","",'Inputs Q LTM'!AR10)</f>
        <v>0.0028688</v>
      </c>
      <c r="AS10" s="71" t="n">
        <f aca="false">IF('Inputs Q LTM'!AS10="","",'Inputs Q LTM'!AS10)</f>
        <v>0.0025063</v>
      </c>
      <c r="AT10" s="71" t="n">
        <f aca="false">IF('Inputs Q LTM'!AT10="","",'Inputs Q LTM'!AT10)</f>
        <v>0.002915</v>
      </c>
      <c r="AU10" s="71" t="n">
        <f aca="false">IF('Inputs Q LTM'!AU10="","",'Inputs Q LTM'!AU10)</f>
        <v>0.0053394</v>
      </c>
      <c r="AV10" s="71" t="n">
        <f aca="false">IF('Inputs Q LTM'!AV10="","",'Inputs Q LTM'!AV10)</f>
        <v>0.0029</v>
      </c>
      <c r="AW10" s="71" t="n">
        <f aca="false">IF('Inputs Q LTM'!AW10="","",'Inputs Q LTM'!AW10)</f>
        <v>0.0030281</v>
      </c>
      <c r="AX10" s="71" t="n">
        <f aca="false">IF('Inputs Q LTM'!AX10="","",'Inputs Q LTM'!AX10)</f>
        <v>0.00303</v>
      </c>
      <c r="AY10" s="71" t="n">
        <f aca="false">IF('Inputs Q LTM'!AY10="","",'Inputs Q LTM'!AY10)</f>
        <v>0.0024575</v>
      </c>
      <c r="AZ10" s="71" t="n">
        <f aca="false">IF('Inputs Q LTM'!AZ10="","",'Inputs Q LTM'!AZ10)</f>
        <v>0.0037433</v>
      </c>
      <c r="BA10" s="71" t="n">
        <f aca="false">IF('Inputs Q LTM'!BA10="","",'Inputs Q LTM'!BA10)</f>
        <v>0.00581</v>
      </c>
      <c r="BB10" s="71" t="n">
        <f aca="false">IF('Inputs Q LTM'!BB10="","",'Inputs Q LTM'!BB10)</f>
        <v>0.0046815</v>
      </c>
      <c r="BC10" s="71" t="n">
        <f aca="false">IF('Inputs Q LTM'!BC10="","",'Inputs Q LTM'!BC10)</f>
        <v>0.004606</v>
      </c>
      <c r="BD10" s="71" t="n">
        <f aca="false">IF('Inputs Q LTM'!BD10="","",'Inputs Q LTM'!BD10)</f>
        <v>0.003585</v>
      </c>
      <c r="BE10" s="71" t="n">
        <f aca="false">IF('Inputs Q LTM'!BE10="","",'Inputs Q LTM'!BE10)</f>
        <v>0.00306</v>
      </c>
      <c r="BF10" s="71" t="n">
        <f aca="false">IF('Inputs Q LTM'!BF10="","",'Inputs Q LTM'!BF10)</f>
        <v>0.002826</v>
      </c>
      <c r="BG10" s="71" t="n">
        <f aca="false">IF('Inputs Q LTM'!BG10="","",'Inputs Q LTM'!BG10)</f>
        <v>0.002731</v>
      </c>
      <c r="BH10" s="71" t="n">
        <f aca="false">IF('Inputs Q LTM'!BH10="","",'Inputs Q LTM'!BH10)</f>
        <v>0.0024885</v>
      </c>
      <c r="BI10" s="71" t="n">
        <f aca="false">IF('Inputs Q LTM'!BI10="","",'Inputs Q LTM'!BI10)</f>
        <v>0.002461</v>
      </c>
      <c r="BJ10" s="71" t="n">
        <f aca="false">IF('Inputs Q LTM'!BJ10="","",'Inputs Q LTM'!BJ10)</f>
        <v>0.002306</v>
      </c>
      <c r="BK10" s="71" t="n">
        <f aca="false">IF('Inputs Q LTM'!BK10="","",'Inputs Q LTM'!BK10)</f>
        <v>0.002307</v>
      </c>
      <c r="BL10" s="71" t="n">
        <f aca="false">IF('Inputs Q LTM'!BL10="","",'Inputs Q LTM'!BL10)</f>
        <v>0.002351</v>
      </c>
      <c r="BM10" s="71" t="n">
        <f aca="false">IF('Inputs Q LTM'!BM10="","",'Inputs Q LTM'!BM10)</f>
        <v>0.002556</v>
      </c>
      <c r="BN10" s="71" t="n">
        <f aca="false">IF('Inputs Q LTM'!BN10="","",'Inputs Q LTM'!BN10)</f>
        <v>0.0027075</v>
      </c>
      <c r="BO10" s="71" t="n">
        <f aca="false">IF('Inputs Q LTM'!BO10="","",'Inputs Q LTM'!BO10)</f>
        <v>0.002832</v>
      </c>
      <c r="BP10" s="71" t="n">
        <f aca="false">IF('Inputs Q LTM'!BP10="","",'Inputs Q LTM'!BP10)</f>
        <v>0.00325</v>
      </c>
      <c r="BQ10" s="71" t="n">
        <f aca="false">IF('Inputs Q LTM'!BQ10="","",'Inputs Q LTM'!BQ10)</f>
        <v>0.006127</v>
      </c>
      <c r="BR10" s="71" t="n">
        <f aca="false">IF('Inputs Q LTM'!BR10="","",'Inputs Q LTM'!BR10)</f>
        <v>0.006286</v>
      </c>
      <c r="BS10" s="71" t="n">
        <f aca="false">IF('Inputs Q LTM'!BS10="","",'Inputs Q LTM'!BS10)</f>
        <v>0.006541</v>
      </c>
      <c r="BT10" s="71" t="n">
        <f aca="false">IF('Inputs Q LTM'!BT10="","",'Inputs Q LTM'!BT10)</f>
        <v>0.0085367</v>
      </c>
      <c r="BU10" s="71" t="n">
        <f aca="false">IF('Inputs Q LTM'!BU10="","",'Inputs Q LTM'!BU10)</f>
        <v>0.0099789</v>
      </c>
      <c r="BV10" s="71" t="n">
        <f aca="false">IF('Inputs Q LTM'!BV10="","",'Inputs Q LTM'!BV10)</f>
        <v>0.0114956</v>
      </c>
      <c r="BW10" s="71" t="n">
        <f aca="false">IF('Inputs Q LTM'!BW10="","",'Inputs Q LTM'!BW10)</f>
        <v>0.0129917</v>
      </c>
      <c r="BX10" s="71" t="n">
        <f aca="false">IF('Inputs Q LTM'!BX10="","",'Inputs Q LTM'!BX10)</f>
        <v>0.0133389</v>
      </c>
      <c r="BY10" s="71" t="n">
        <f aca="false">IF('Inputs Q LTM'!BY10="","",'Inputs Q LTM'!BY10)</f>
        <v>0.0169428</v>
      </c>
      <c r="BZ10" s="71" t="n">
        <f aca="false">IF('Inputs Q LTM'!BZ10="","",'Inputs Q LTM'!BZ10)</f>
        <v>0.0231175</v>
      </c>
      <c r="CA10" s="71" t="n">
        <f aca="false">IF('Inputs Q LTM'!CA10="","",'Inputs Q LTM'!CA10)</f>
        <v>0.0233575</v>
      </c>
      <c r="CB10" s="71" t="n">
        <f aca="false">IF('Inputs Q LTM'!CB10="","",'Inputs Q LTM'!CB10)</f>
        <v>0.0239838</v>
      </c>
      <c r="CC10" s="71" t="n">
        <f aca="false">IF('Inputs Q LTM'!CC10="","",'Inputs Q LTM'!CC10)</f>
        <v>0.0280763</v>
      </c>
      <c r="CD10" s="280" t="n">
        <f aca="false">IF('Inputs Q LTM'!CD10="","",'Inputs Q LTM'!CD10)</f>
        <v>0.0259975</v>
      </c>
      <c r="CE10" s="280" t="n">
        <f aca="false">IF('Inputs Q LTM'!CE10="","",'Inputs Q LTM'!CE10)</f>
        <v>0.0231988</v>
      </c>
      <c r="CF10" s="290" t="n">
        <f aca="false">IF('Inputs Q LTM'!CF10="","",'Inputs Q LTM'!CF10)</f>
        <v>0.0209863</v>
      </c>
      <c r="CG10" s="290" t="n">
        <f aca="false">IF('Inputs Q LTM'!CG10="","",'Inputs Q LTM'!CG10)</f>
        <v>0.0190838</v>
      </c>
      <c r="CH10" s="71" t="n">
        <f aca="false">IF('Inputs Q LTM'!CH10="","",'Inputs Q LTM'!CH10)</f>
        <v>0.014505</v>
      </c>
      <c r="CI10" s="71" t="n">
        <f aca="false">IF('Inputs Q LTM'!CI10="","",'Inputs Q LTM'!CI10)</f>
        <v>0.00302</v>
      </c>
      <c r="CJ10" s="71" t="n">
        <f aca="false">IF('Inputs Q LTM'!CJ10="","",'Inputs Q LTM'!CJ10)</f>
        <v>0.0022513</v>
      </c>
      <c r="CK10" s="71" t="n">
        <f aca="false">IF('Inputs Q LTM'!CK10="","",'Inputs Q LTM'!CK10)</f>
        <v>0.002375</v>
      </c>
      <c r="CL10" s="71" t="n">
        <f aca="false">IF('Inputs Q LTM'!CL10="","",'Inputs Q LTM'!CL10)</f>
        <v>0.0020163</v>
      </c>
      <c r="CM10" s="71" t="n">
        <f aca="false">IF('Inputs Q LTM'!CM10="","",'Inputs Q LTM'!CM10)</f>
        <v>0.0014488</v>
      </c>
      <c r="CN10" s="71" t="n">
        <f aca="false">IF('Inputs Q LTM'!CN10="","",'Inputs Q LTM'!CN10)</f>
        <v>0.0013088</v>
      </c>
      <c r="CO10" s="71" t="n">
        <f aca="false">IF('Inputs Q LTM'!CO10="","",'Inputs Q LTM'!CO10)</f>
        <v>0.0021438</v>
      </c>
      <c r="CP10" s="71" t="n">
        <f aca="false">IF('Inputs Q LTM'!CP10="","",'Inputs Q LTM'!CP10)</f>
        <v>0.0096157</v>
      </c>
      <c r="CQ10" s="71" t="n">
        <f aca="false">IF('Inputs Q LTM'!CQ10="","",'Inputs Q LTM'!CQ10)</f>
        <v>0.0228514</v>
      </c>
      <c r="CR10" s="71" t="n">
        <f aca="false">IF('Inputs Q LTM'!CR10="","",'Inputs Q LTM'!CR10)</f>
        <v>0.0375471</v>
      </c>
      <c r="CS10" s="71" t="n">
        <f aca="false">IF('Inputs Q LTM'!CS10="","",'Inputs Q LTM'!CS10)</f>
        <v>0.0476729</v>
      </c>
      <c r="CT10" s="71" t="n">
        <f aca="false">IF('Inputs Q LTM'!CT10="","",'Inputs Q LTM'!CT10)</f>
        <v>0.0519271</v>
      </c>
      <c r="CU10" s="71" t="n">
        <f aca="false">IF('Inputs Q LTM'!CU10="","",'Inputs Q LTM'!CU10)</f>
        <v>0.0554543</v>
      </c>
      <c r="CV10" s="71" t="n">
        <f aca="false">IF('Inputs Q LTM'!CV10="","",'Inputs Q LTM'!CV10)</f>
        <v>0.0565711</v>
      </c>
      <c r="CW10" s="71" t="n">
        <f aca="false">IF('Inputs Q LTM'!CW10="","",'Inputs Q LTM'!CW10)</f>
        <v>0.0559301</v>
      </c>
      <c r="CX10" s="71" t="n">
        <f aca="false">IF('Inputs Q LTM'!CX10="","",'Inputs Q LTM'!CX10)</f>
        <v>0.0555984</v>
      </c>
      <c r="CY10" s="71" t="n">
        <f aca="false">IF('Inputs Q LTM'!CY10="","",'Inputs Q LTM'!CY10)</f>
        <v>0.0558621</v>
      </c>
      <c r="CZ10" s="71" t="n">
        <f aca="false">IF('Inputs Q LTM'!CZ10="","",'Inputs Q LTM'!CZ10)</f>
        <v>0.0495</v>
      </c>
      <c r="DA10" s="71" t="n">
        <f aca="false">IF('Inputs Q LTM'!DA10="","",'Inputs Q LTM'!DA10)</f>
        <v>0.0395</v>
      </c>
      <c r="DB10" s="71" t="n">
        <f aca="false">IF('Inputs Q LTM'!DB10="","",'Inputs Q LTM'!DB10)</f>
        <v>0.0295</v>
      </c>
      <c r="DC10" s="71" t="n">
        <f aca="false">IF('Inputs Q LTM'!DC10="","",'Inputs Q LTM'!DC10)</f>
        <v>0.0295</v>
      </c>
      <c r="DD10" s="71" t="n">
        <f aca="false">IF('Inputs Q LTM'!DD10="","",'Inputs Q LTM'!DD10)</f>
        <v>0.0295</v>
      </c>
      <c r="DE10" s="71" t="n">
        <f aca="false">IF('Inputs Q LTM'!DE10="","",'Inputs Q LTM'!DE10)</f>
        <v>0.0295</v>
      </c>
      <c r="DF10" s="71" t="n">
        <f aca="false">IF('Inputs Q LTM'!DF10="","",'Inputs Q LTM'!DF10)</f>
        <v>0.0255</v>
      </c>
      <c r="DG10" s="71" t="n">
        <f aca="false">IF('Inputs Q LTM'!DG10="","",'Inputs Q LTM'!DG10)</f>
        <v>0.0255</v>
      </c>
      <c r="DH10" s="71" t="n">
        <f aca="false">IF('Inputs Q LTM'!DH10="","",'Inputs Q LTM'!DH10)</f>
        <v>0.0255</v>
      </c>
      <c r="DI10" s="71" t="n">
        <f aca="false">IF('Inputs Q LTM'!DI10="","",'Inputs Q LTM'!DI10)</f>
        <v>0.0255</v>
      </c>
      <c r="DJ10" s="71" t="n">
        <f aca="false">IF('Inputs Q LTM'!DJ10="","",'Inputs Q LTM'!DJ10)</f>
        <v>0.0255</v>
      </c>
      <c r="DK10" s="71" t="n">
        <f aca="false">IF('Inputs Q LTM'!DK10="","",'Inputs Q LTM'!DK10)</f>
        <v>0.0255</v>
      </c>
      <c r="DL10" s="71" t="n">
        <f aca="false">IF('Inputs Q LTM'!DL10="","",'Inputs Q LTM'!DL10)</f>
        <v>0.0255</v>
      </c>
      <c r="DM10" s="71" t="n">
        <f aca="false">IF('Inputs Q LTM'!DM10="","",'Inputs Q LTM'!DM10)</f>
        <v>0.0255</v>
      </c>
      <c r="DN10" s="71" t="n">
        <f aca="false">IF('Inputs Q LTM'!DN10="","",'Inputs Q LTM'!DN10)</f>
        <v>0.0255</v>
      </c>
      <c r="DO10" s="71" t="n">
        <f aca="false">IF('Inputs Q LTM'!DO10="","",'Inputs Q LTM'!DO10)</f>
        <v>0.0255</v>
      </c>
      <c r="DP10" s="71" t="n">
        <f aca="false">IF('Inputs Q LTM'!DP10="","",'Inputs Q LTM'!DP10)</f>
        <v>0.0255</v>
      </c>
      <c r="DQ10" s="71" t="n">
        <f aca="false">IF('Inputs Q LTM'!DQ10="","",'Inputs Q LTM'!DQ10)</f>
        <v>0.0255</v>
      </c>
      <c r="DR10" s="71" t="n">
        <f aca="false">IF('Inputs Q LTM'!DR10="","",'Inputs Q LTM'!DR10)</f>
        <v>0.0255</v>
      </c>
      <c r="DS10" s="71" t="n">
        <f aca="false">IF('Inputs Q LTM'!DS10="","",'Inputs Q LTM'!DS10)</f>
        <v>0.0255</v>
      </c>
      <c r="DT10" s="71" t="n">
        <f aca="false">IF('Inputs Q LTM'!DT10="","",'Inputs Q LTM'!DT10)</f>
        <v>0.0255</v>
      </c>
      <c r="DU10" s="71" t="n">
        <f aca="false">IF('Inputs Q LTM'!DU10="","",'Inputs Q LTM'!DU10)</f>
        <v>0.0255</v>
      </c>
      <c r="DV10" s="71" t="n">
        <f aca="false">IF('Inputs Q LTM'!DV10="","",'Inputs Q LTM'!DV10)</f>
        <v>0.0255</v>
      </c>
      <c r="DW10" s="71" t="n">
        <f aca="false">IF('Inputs Q LTM'!DW10="","",'Inputs Q LTM'!DW10)</f>
        <v>0.0255</v>
      </c>
      <c r="DX10" s="71" t="n">
        <f aca="false">IF('Inputs Q LTM'!DX10="","",'Inputs Q LTM'!DX10)</f>
        <v>0.0255</v>
      </c>
      <c r="DY10" s="71" t="n">
        <f aca="false">IF('Inputs Q LTM'!DY10="","",'Inputs Q LTM'!DY10)</f>
        <v>0.0255</v>
      </c>
      <c r="DZ10" s="71" t="n">
        <f aca="false">IF('Inputs Q LTM'!DZ10="","",'Inputs Q LTM'!DZ10)</f>
        <v>0.0255</v>
      </c>
      <c r="EA10" s="71" t="n">
        <f aca="false">IF('Inputs Q LTM'!EA10="","",'Inputs Q LTM'!EA10)</f>
        <v>0.0255</v>
      </c>
      <c r="EB10" s="71" t="n">
        <f aca="false">IF('Inputs Q LTM'!EB10="","",'Inputs Q LTM'!EB10)</f>
        <v>0.0255</v>
      </c>
      <c r="EC10" s="71" t="n">
        <f aca="false">IF('Inputs Q LTM'!EC10="","",'Inputs Q LTM'!EC10)</f>
        <v>0.0255</v>
      </c>
      <c r="ED10" s="71" t="n">
        <f aca="false">IF('Inputs Q LTM'!ED10="","",'Inputs Q LTM'!ED10)</f>
        <v>0.0255</v>
      </c>
      <c r="EE10" s="71" t="n">
        <f aca="false">IF('Inputs Q LTM'!EE10="","",'Inputs Q LTM'!EE10)</f>
        <v>0.0255</v>
      </c>
      <c r="EF10" s="71" t="n">
        <f aca="false">IF('Inputs Q LTM'!EF10="","",'Inputs Q LTM'!EF10)</f>
        <v>0.0255</v>
      </c>
      <c r="EG10" s="71" t="n">
        <f aca="false">IF('Inputs Q LTM'!EG10="","",'Inputs Q LTM'!EG10)</f>
        <v>0.0255</v>
      </c>
      <c r="EH10" s="71" t="n">
        <f aca="false">IF('Inputs Q LTM'!EH10="","",'Inputs Q LTM'!EH10)</f>
        <v>0.0255</v>
      </c>
      <c r="EI10" s="71" t="n">
        <f aca="false">IF('Inputs Q LTM'!EI10="","",'Inputs Q LTM'!EI10)</f>
        <v>0.0255</v>
      </c>
      <c r="EJ10" s="71" t="n">
        <f aca="false">IF('Inputs Q LTM'!EJ10="","",'Inputs Q LTM'!EJ10)</f>
        <v>0.0255</v>
      </c>
      <c r="EK10" s="71" t="n">
        <f aca="false">IF('Inputs Q LTM'!EK10="","",'Inputs Q LTM'!EK10)</f>
        <v>0.0255</v>
      </c>
      <c r="EL10" s="71" t="n">
        <f aca="false">IF('Inputs Q LTM'!EL10="","",'Inputs Q LTM'!EL10)</f>
        <v>0.0255</v>
      </c>
      <c r="EM10" s="71" t="n">
        <f aca="false">IF('Inputs Q LTM'!EM10="","",'Inputs Q LTM'!EM10)</f>
        <v>0.0255</v>
      </c>
      <c r="EN10" s="71" t="n">
        <f aca="false">IF('Inputs Q LTM'!EN10="","",'Inputs Q LTM'!EN10)</f>
        <v>0.0255</v>
      </c>
      <c r="EO10" s="71" t="n">
        <f aca="false">IF('Inputs Q LTM'!EO10="","",'Inputs Q LTM'!EO10)</f>
        <v>0.0255</v>
      </c>
      <c r="EP10" s="71" t="n">
        <f aca="false">IF('Inputs Q LTM'!EP10="","",'Inputs Q LTM'!EP10)</f>
        <v>0.0255</v>
      </c>
      <c r="EQ10" s="71" t="n">
        <f aca="false">IF('Inputs Q LTM'!EQ10="","",'Inputs Q LTM'!EQ10)</f>
        <v>0.0255</v>
      </c>
      <c r="ER10" s="71" t="n">
        <f aca="false">IF('Inputs Q LTM'!ER10="","",'Inputs Q LTM'!ER10)</f>
        <v>0.0255</v>
      </c>
      <c r="ES10" s="71" t="n">
        <f aca="false">IF('Inputs Q LTM'!ES10="","",'Inputs Q LTM'!ES10)</f>
        <v>0.0255</v>
      </c>
      <c r="ET10" s="71" t="n">
        <f aca="false">IF('Inputs Q LTM'!ET10="","",'Inputs Q LTM'!ET10)</f>
        <v>0.0255</v>
      </c>
      <c r="EU10" s="71" t="n">
        <f aca="false">IF('Inputs Q LTM'!EU10="","",'Inputs Q LTM'!EU10)</f>
        <v>0.0255</v>
      </c>
      <c r="EV10" s="71" t="n">
        <f aca="false">IF('Inputs Q LTM'!EV10="","",'Inputs Q LTM'!EV10)</f>
        <v>0.0255</v>
      </c>
      <c r="EW10" s="71" t="n">
        <f aca="false">IF('Inputs Q LTM'!EW10="","",'Inputs Q LTM'!EW10)</f>
        <v>0.0255</v>
      </c>
      <c r="EX10" s="71" t="n">
        <f aca="false">IF('Inputs Q LTM'!EX10="","",'Inputs Q LTM'!EX10)</f>
        <v>0.0255</v>
      </c>
      <c r="EY10" s="71" t="n">
        <f aca="false">IF('Inputs Q LTM'!EY10="","",'Inputs Q LTM'!EY10)</f>
        <v>0.0255</v>
      </c>
      <c r="EZ10" s="71" t="n">
        <f aca="false">IF('Inputs Q LTM'!EZ10="","",'Inputs Q LTM'!EZ10)</f>
        <v>0.0255</v>
      </c>
      <c r="FA10" s="71" t="n">
        <f aca="false">IF('Inputs Q LTM'!FA10="","",'Inputs Q LTM'!FA10)</f>
        <v>0.0255</v>
      </c>
      <c r="FB10" s="71" t="n">
        <f aca="false">IF('Inputs Q LTM'!FB10="","",'Inputs Q LTM'!FB10)</f>
        <v>0.0255</v>
      </c>
      <c r="FC10" s="71" t="n">
        <f aca="false">IF('Inputs Q LTM'!FC10="","",'Inputs Q LTM'!FC10)</f>
        <v>0.0255</v>
      </c>
      <c r="FD10" s="71" t="n">
        <f aca="false">IF('Inputs Q LTM'!FD10="","",'Inputs Q LTM'!FD10)</f>
        <v>0.0255</v>
      </c>
      <c r="FE10" s="71" t="n">
        <f aca="false">IF('Inputs Q LTM'!FE10="","",'Inputs Q LTM'!FE10)</f>
        <v>0.0255</v>
      </c>
      <c r="FF10" s="71" t="n">
        <f aca="false">IF('Inputs Q LTM'!FF10="","",'Inputs Q LTM'!FF10)</f>
        <v>0.0255</v>
      </c>
      <c r="FG10" s="71" t="n">
        <f aca="false">IF('Inputs Q LTM'!FG10="","",'Inputs Q LTM'!FG10)</f>
        <v>0.0255</v>
      </c>
      <c r="FH10" s="71" t="n">
        <f aca="false">IF('Inputs Q LTM'!FH10="","",'Inputs Q LTM'!FH10)</f>
        <v>0.0255</v>
      </c>
      <c r="FI10" s="71" t="n">
        <f aca="false">IF('Inputs Q LTM'!FI10="","",'Inputs Q LTM'!FI10)</f>
        <v>0.0255</v>
      </c>
      <c r="FJ10" s="71" t="n">
        <f aca="false">IF('Inputs Q LTM'!FJ10="","",'Inputs Q LTM'!FJ10)</f>
        <v>0.0255</v>
      </c>
      <c r="FK10" s="71" t="n">
        <f aca="false">IF('Inputs Q LTM'!FK10="","",'Inputs Q LTM'!FK10)</f>
        <v>0.0255</v>
      </c>
      <c r="FL10" s="71" t="n">
        <f aca="false">IF('Inputs Q LTM'!FL10="","",'Inputs Q LTM'!FL10)</f>
        <v>0.0255</v>
      </c>
      <c r="FM10" s="71" t="n">
        <f aca="false">IF('Inputs Q LTM'!FM10="","",'Inputs Q LTM'!FM10)</f>
        <v>0.0255</v>
      </c>
      <c r="FN10" s="71" t="n">
        <f aca="false">IF('Inputs Q LTM'!FN10="","",'Inputs Q LTM'!FN10)</f>
        <v>0.0255</v>
      </c>
      <c r="FO10" s="71" t="n">
        <f aca="false">IF('Inputs Q LTM'!FO10="","",'Inputs Q LTM'!FO10)</f>
        <v>0.0255</v>
      </c>
      <c r="FP10" s="71" t="n">
        <f aca="false">IF('Inputs Q LTM'!FP10="","",'Inputs Q LTM'!FP10)</f>
        <v>0.0255</v>
      </c>
      <c r="FQ10" s="71" t="n">
        <f aca="false">IF('Inputs Q LTM'!FQ10="","",'Inputs Q LTM'!FQ10)</f>
        <v>0.0255</v>
      </c>
      <c r="FR10" s="71" t="n">
        <f aca="false">IF('Inputs Q LTM'!FR10="","",'Inputs Q LTM'!FR10)</f>
        <v>0.0255</v>
      </c>
      <c r="FS10" s="71" t="n">
        <f aca="false">IF('Inputs Q LTM'!FS10="","",'Inputs Q LTM'!FS10)</f>
        <v>0.0255</v>
      </c>
      <c r="FT10" s="71" t="n">
        <f aca="false">IF('Inputs Q LTM'!FT10="","",'Inputs Q LTM'!FT10)</f>
        <v>0.0255</v>
      </c>
      <c r="FU10" s="71" t="n">
        <f aca="false">IF('Inputs Q LTM'!FU10="","",'Inputs Q LTM'!FU10)</f>
        <v>0.0255</v>
      </c>
      <c r="FV10" s="71" t="n">
        <f aca="false">IF('Inputs Q LTM'!FV10="","",'Inputs Q LTM'!FV10)</f>
        <v>0.0255</v>
      </c>
      <c r="FW10" s="71" t="n">
        <f aca="false">IF('Inputs Q LTM'!FW10="","",'Inputs Q LTM'!FW10)</f>
        <v>0.0255</v>
      </c>
      <c r="FX10" s="71" t="n">
        <f aca="false">IF('Inputs Q LTM'!FX10="","",'Inputs Q LTM'!FX10)</f>
        <v>0.0255</v>
      </c>
      <c r="FY10" s="71" t="n">
        <f aca="false">IF('Inputs Q LTM'!FY10="","",'Inputs Q LTM'!FY10)</f>
        <v>0.0255</v>
      </c>
      <c r="FZ10" s="71" t="n">
        <f aca="false">IF('Inputs Q LTM'!FZ10="","",'Inputs Q LTM'!FZ10)</f>
        <v>0.0255</v>
      </c>
      <c r="GA10" s="71" t="n">
        <f aca="false">IF('Inputs Q LTM'!GA10="","",'Inputs Q LTM'!GA10)</f>
        <v>0.0255</v>
      </c>
      <c r="GB10" s="71" t="n">
        <f aca="false">IF('Inputs Q LTM'!GB10="","",'Inputs Q LTM'!GB10)</f>
        <v>0.0255</v>
      </c>
      <c r="GC10" s="71" t="n">
        <f aca="false">IF('Inputs Q LTM'!GC10="","",'Inputs Q LTM'!GC10)</f>
        <v>0.0255</v>
      </c>
      <c r="GD10" s="71" t="n">
        <f aca="false">IF('Inputs Q LTM'!GD10="","",'Inputs Q LTM'!GD10)</f>
        <v>0.0255</v>
      </c>
      <c r="GE10" s="71" t="n">
        <f aca="false">IF('Inputs Q LTM'!GE10="","",'Inputs Q LTM'!GE10)</f>
        <v>0.0255</v>
      </c>
      <c r="GF10" s="71" t="n">
        <f aca="false">IF('Inputs Q LTM'!GF10="","",'Inputs Q LTM'!GF10)</f>
        <v>0.0255</v>
      </c>
      <c r="GG10" s="71" t="n">
        <f aca="false">IF('Inputs Q LTM'!GG10="","",'Inputs Q LTM'!GG10)</f>
        <v>0.0255</v>
      </c>
      <c r="GH10" s="71" t="n">
        <f aca="false">IF('Inputs Q LTM'!GH10="","",'Inputs Q LTM'!GH10)</f>
        <v>0.0255</v>
      </c>
      <c r="GI10" s="71" t="n">
        <f aca="false">IF('Inputs Q LTM'!GI10="","",'Inputs Q LTM'!GI10)</f>
        <v>0.0255</v>
      </c>
      <c r="GJ10" s="71" t="n">
        <f aca="false">IF('Inputs Q LTM'!GJ10="","",'Inputs Q LTM'!GJ10)</f>
        <v>0.0255</v>
      </c>
      <c r="GK10" s="71" t="n">
        <f aca="false">IF('Inputs Q LTM'!GK10="","",'Inputs Q LTM'!GK10)</f>
        <v>0.0255</v>
      </c>
      <c r="GL10" s="71" t="n">
        <f aca="false">IF('Inputs Q LTM'!GL10="","",'Inputs Q LTM'!GL10)</f>
        <v>0.0255</v>
      </c>
      <c r="GM10" s="71" t="n">
        <f aca="false">IF('Inputs Q LTM'!GM10="","",'Inputs Q LTM'!GM10)</f>
        <v>0.0255</v>
      </c>
      <c r="GN10" s="71" t="n">
        <f aca="false">IF('Inputs Q LTM'!GN10="","",'Inputs Q LTM'!GN10)</f>
        <v>0.0255</v>
      </c>
      <c r="GO10" s="71" t="n">
        <f aca="false">IF('Inputs Q LTM'!GO10="","",'Inputs Q LTM'!GO10)</f>
        <v>0.0255</v>
      </c>
      <c r="GP10" s="71" t="n">
        <f aca="false">IF('Inputs Q LTM'!GP10="","",'Inputs Q LTM'!GP10)</f>
        <v>0.0255</v>
      </c>
      <c r="GQ10" s="71" t="n">
        <f aca="false">IF('Inputs Q LTM'!GQ10="","",'Inputs Q LTM'!GQ10)</f>
        <v>0.0255</v>
      </c>
      <c r="GR10" s="71" t="n">
        <f aca="false">IF('Inputs Q LTM'!GR10="","",'Inputs Q LTM'!GR10)</f>
        <v>0.0255</v>
      </c>
      <c r="GS10" s="71" t="n">
        <f aca="false">IF('Inputs Q LTM'!GS10="","",'Inputs Q LTM'!GS10)</f>
        <v>0.0255</v>
      </c>
      <c r="GT10" s="71" t="n">
        <f aca="false">IF('Inputs Q LTM'!GT10="","",'Inputs Q LTM'!GT10)</f>
        <v>0.0255</v>
      </c>
      <c r="GU10" s="71" t="n">
        <f aca="false">IF('Inputs Q LTM'!GU10="","",'Inputs Q LTM'!GU10)</f>
        <v>0.0255</v>
      </c>
      <c r="GV10" s="71" t="n">
        <f aca="false">IF('Inputs Q LTM'!GV10="","",'Inputs Q LTM'!GV10)</f>
        <v>0.0255</v>
      </c>
      <c r="GW10" s="71" t="n">
        <f aca="false">IF('Inputs Q LTM'!GW10="","",'Inputs Q LTM'!GW10)</f>
        <v>0.0255</v>
      </c>
      <c r="GX10" s="71" t="n">
        <f aca="false">IF('Inputs Q LTM'!GX10="","",'Inputs Q LTM'!GX10)</f>
        <v>0.0255</v>
      </c>
      <c r="GY10" s="71" t="n">
        <f aca="false">IF('Inputs Q LTM'!GY10="","",'Inputs Q LTM'!GY10)</f>
        <v>0.0255</v>
      </c>
      <c r="GZ10" s="71" t="n">
        <f aca="false">IF('Inputs Q LTM'!GZ10="","",'Inputs Q LTM'!GZ10)</f>
        <v>0.0255</v>
      </c>
      <c r="HA10" s="71" t="n">
        <f aca="false">IF('Inputs Q LTM'!HA10="","",'Inputs Q LTM'!HA10)</f>
        <v>0.0255</v>
      </c>
    </row>
    <row r="11" customFormat="false" ht="15" hidden="false" customHeight="false" outlineLevel="0" collapsed="false">
      <c r="A11" s="14" t="s">
        <v>9</v>
      </c>
      <c r="B11" s="42"/>
      <c r="C11" s="42"/>
      <c r="D11" s="42" t="s">
        <v>10</v>
      </c>
      <c r="E11" s="19"/>
      <c r="F11" s="18" t="s">
        <v>33</v>
      </c>
      <c r="G11" s="19" t="s">
        <v>12</v>
      </c>
      <c r="H11" s="19"/>
      <c r="I11" s="19" t="s">
        <v>34</v>
      </c>
      <c r="J11" s="71" t="str">
        <f aca="false">IF('Inputs Q LTM'!J11="","",'Inputs Q LTM'!J11)</f>
        <v/>
      </c>
      <c r="K11" s="71" t="str">
        <f aca="false">IF('Inputs Q LTM'!K11="","",'Inputs Q LTM'!K11)</f>
        <v/>
      </c>
      <c r="L11" s="71" t="str">
        <f aca="false">IF('Inputs Q LTM'!L11="","",'Inputs Q LTM'!L11)</f>
        <v/>
      </c>
      <c r="M11" s="71" t="str">
        <f aca="false">IF('Inputs Q LTM'!M11="","",'Inputs Q LTM'!M11)</f>
        <v/>
      </c>
      <c r="N11" s="71" t="str">
        <f aca="false">IF('Inputs Q LTM'!N11="","",'Inputs Q LTM'!N11)</f>
        <v/>
      </c>
      <c r="O11" s="71" t="str">
        <f aca="false">IF('Inputs Q LTM'!O11="","",'Inputs Q LTM'!O11)</f>
        <v/>
      </c>
      <c r="P11" s="71" t="str">
        <f aca="false">IF('Inputs Q LTM'!P11="","",'Inputs Q LTM'!P11)</f>
        <v/>
      </c>
      <c r="Q11" s="71" t="str">
        <f aca="false">IF('Inputs Q LTM'!Q11="","",'Inputs Q LTM'!Q11)</f>
        <v/>
      </c>
      <c r="R11" s="71" t="str">
        <f aca="false">IF('Inputs Q LTM'!R11="","",'Inputs Q LTM'!R11)</f>
        <v/>
      </c>
      <c r="S11" s="71" t="str">
        <f aca="false">IF('Inputs Q LTM'!S11="","",'Inputs Q LTM'!S11)</f>
        <v/>
      </c>
      <c r="T11" s="71" t="str">
        <f aca="false">IF('Inputs Q LTM'!T11="","",'Inputs Q LTM'!T11)</f>
        <v/>
      </c>
      <c r="U11" s="71" t="str">
        <f aca="false">IF('Inputs Q LTM'!U11="","",'Inputs Q LTM'!U11)</f>
        <v/>
      </c>
      <c r="V11" s="71" t="str">
        <f aca="false">IF('Inputs Q LTM'!V11="","",'Inputs Q LTM'!V11)</f>
        <v/>
      </c>
      <c r="W11" s="71" t="str">
        <f aca="false">IF('Inputs Q LTM'!W11="","",'Inputs Q LTM'!W11)</f>
        <v/>
      </c>
      <c r="X11" s="71" t="str">
        <f aca="false">IF('Inputs Q LTM'!X11="","",'Inputs Q LTM'!X11)</f>
        <v/>
      </c>
      <c r="Y11" s="71" t="str">
        <f aca="false">IF('Inputs Q LTM'!Y11="","",'Inputs Q LTM'!Y11)</f>
        <v/>
      </c>
      <c r="Z11" s="71" t="str">
        <f aca="false">IF('Inputs Q LTM'!Z11="","",'Inputs Q LTM'!Z11)</f>
        <v/>
      </c>
      <c r="AA11" s="71" t="n">
        <f aca="false">IF('Inputs Q LTM'!AA11="","",'Inputs Q LTM'!AA11)</f>
        <v>0.0547</v>
      </c>
      <c r="AB11" s="71" t="n">
        <f aca="false">IF('Inputs Q LTM'!AB11="","",'Inputs Q LTM'!AB11)</f>
        <v>0.0419</v>
      </c>
      <c r="AC11" s="71" t="n">
        <f aca="false">IF('Inputs Q LTM'!AC11="","",'Inputs Q LTM'!AC11)</f>
        <v>0.0622</v>
      </c>
      <c r="AD11" s="71" t="n">
        <f aca="false">IF('Inputs Q LTM'!AD11="","",'Inputs Q LTM'!AD11)</f>
        <v>0.0553</v>
      </c>
      <c r="AE11" s="71" t="n">
        <f aca="false">IF('Inputs Q LTM'!AE11="","",'Inputs Q LTM'!AE11)</f>
        <v>0.0503</v>
      </c>
      <c r="AF11" s="71" t="n">
        <f aca="false">IF('Inputs Q LTM'!AF11="","",'Inputs Q LTM'!AF11)</f>
        <v>0.0447</v>
      </c>
      <c r="AG11" s="71" t="n">
        <f aca="false">IF('Inputs Q LTM'!AG11="","",'Inputs Q LTM'!AG11)</f>
        <v>0.058</v>
      </c>
      <c r="AH11" s="71" t="n">
        <f aca="false">IF('Inputs Q LTM'!AH11="","",'Inputs Q LTM'!AH11)</f>
        <v>0.0563</v>
      </c>
      <c r="AI11" s="71" t="n">
        <f aca="false">IF('Inputs Q LTM'!AI11="","",'Inputs Q LTM'!AI11)</f>
        <v>0.0476</v>
      </c>
      <c r="AJ11" s="71" t="n">
        <f aca="false">IF('Inputs Q LTM'!AJ11="","",'Inputs Q LTM'!AJ11)</f>
        <v>0.0735</v>
      </c>
      <c r="AK11" s="71" t="n">
        <f aca="false">IF('Inputs Q LTM'!AK11="","",'Inputs Q LTM'!AK11)</f>
        <v>0.0671</v>
      </c>
      <c r="AL11" s="71" t="n">
        <f aca="false">IF('Inputs Q LTM'!AL11="","",'Inputs Q LTM'!AL11)</f>
        <v>0.0748</v>
      </c>
      <c r="AM11" s="71" t="n">
        <f aca="false">IF('Inputs Q LTM'!AM11="","",'Inputs Q LTM'!AM11)</f>
        <v>0.0597</v>
      </c>
      <c r="AN11" s="71" t="n">
        <f aca="false">IF('Inputs Q LTM'!AN11="","",'Inputs Q LTM'!AN11)</f>
        <v>0.0911</v>
      </c>
      <c r="AO11" s="71" t="n">
        <f aca="false">IF('Inputs Q LTM'!AO11="","",'Inputs Q LTM'!AO11)</f>
        <v>0.218</v>
      </c>
      <c r="AP11" s="71" t="n">
        <f aca="false">IF('Inputs Q LTM'!AP11="","",'Inputs Q LTM'!AP11)</f>
        <v>0.165</v>
      </c>
      <c r="AQ11" s="71" t="n">
        <f aca="false">IF('Inputs Q LTM'!AQ11="","",'Inputs Q LTM'!AQ11)</f>
        <v>0.1182</v>
      </c>
      <c r="AR11" s="71" t="n">
        <f aca="false">IF('Inputs Q LTM'!AR11="","",'Inputs Q LTM'!AR11)</f>
        <v>0.1054</v>
      </c>
      <c r="AS11" s="71" t="n">
        <f aca="false">IF('Inputs Q LTM'!AS11="","",'Inputs Q LTM'!AS11)</f>
        <v>0.0705</v>
      </c>
      <c r="AT11" s="71" t="n">
        <f aca="false">IF('Inputs Q LTM'!AT11="","",'Inputs Q LTM'!AT11)</f>
        <v>0.0447</v>
      </c>
      <c r="AU11" s="71" t="n">
        <f aca="false">IF('Inputs Q LTM'!AU11="","",'Inputs Q LTM'!AU11)</f>
        <v>0.0394</v>
      </c>
      <c r="AV11" s="71" t="n">
        <f aca="false">IF('Inputs Q LTM'!AV11="","",'Inputs Q LTM'!AV11)</f>
        <v>0.0375</v>
      </c>
      <c r="AW11" s="71" t="n">
        <f aca="false">IF('Inputs Q LTM'!AW11="","",'Inputs Q LTM'!AW11)</f>
        <v>0.0406</v>
      </c>
      <c r="AX11" s="71" t="n">
        <f aca="false">IF('Inputs Q LTM'!AX11="","",'Inputs Q LTM'!AX11)</f>
        <v>0.0396</v>
      </c>
      <c r="AY11" s="71" t="n">
        <f aca="false">IF('Inputs Q LTM'!AY11="","",'Inputs Q LTM'!AY11)</f>
        <v>0.0425</v>
      </c>
      <c r="AZ11" s="71" t="n">
        <f aca="false">IF('Inputs Q LTM'!AZ11="","",'Inputs Q LTM'!AZ11)</f>
        <v>0.0654</v>
      </c>
      <c r="BA11" s="71" t="n">
        <f aca="false">IF('Inputs Q LTM'!BA11="","",'Inputs Q LTM'!BA11)</f>
        <v>0.0722</v>
      </c>
      <c r="BB11" s="71" t="n">
        <f aca="false">IF('Inputs Q LTM'!BB11="","",'Inputs Q LTM'!BB11)</f>
        <v>0.0673</v>
      </c>
      <c r="BC11" s="71" t="n">
        <f aca="false">IF('Inputs Q LTM'!BC11="","",'Inputs Q LTM'!BC11)</f>
        <v>0.0722</v>
      </c>
      <c r="BD11" s="71" t="n">
        <f aca="false">IF('Inputs Q LTM'!BD11="","",'Inputs Q LTM'!BD11)</f>
        <v>0.0717</v>
      </c>
      <c r="BE11" s="71" t="n">
        <f aca="false">IF('Inputs Q LTM'!BE11="","",'Inputs Q LTM'!BE11)</f>
        <v>0.0747</v>
      </c>
      <c r="BF11" s="71" t="n">
        <f aca="false">IF('Inputs Q LTM'!BF11="","",'Inputs Q LTM'!BF11)</f>
        <v>0.0711</v>
      </c>
      <c r="BG11" s="71" t="n">
        <f aca="false">IF('Inputs Q LTM'!BG11="","",'Inputs Q LTM'!BG11)</f>
        <v>0.0705</v>
      </c>
      <c r="BH11" s="71" t="n">
        <f aca="false">IF('Inputs Q LTM'!BH11="","",'Inputs Q LTM'!BH11)</f>
        <v>0.0682</v>
      </c>
      <c r="BI11" s="71" t="n">
        <f aca="false">IF('Inputs Q LTM'!BI11="","",'Inputs Q LTM'!BI11)</f>
        <v>0.0715</v>
      </c>
      <c r="BJ11" s="71" t="n">
        <f aca="false">IF('Inputs Q LTM'!BJ11="","",'Inputs Q LTM'!BJ11)</f>
        <v>0.0918</v>
      </c>
      <c r="BK11" s="71" t="n">
        <f aca="false">IF('Inputs Q LTM'!BK11="","",'Inputs Q LTM'!BK11)</f>
        <v>0.0945</v>
      </c>
      <c r="BL11" s="71" t="n">
        <f aca="false">IF('Inputs Q LTM'!BL11="","",'Inputs Q LTM'!BL11)</f>
        <v>0.1053</v>
      </c>
      <c r="BM11" s="71" t="n">
        <f aca="false">IF('Inputs Q LTM'!BM11="","",'Inputs Q LTM'!BM11)</f>
        <v>0.2377</v>
      </c>
      <c r="BN11" s="71" t="n">
        <f aca="false">IF('Inputs Q LTM'!BN11="","",'Inputs Q LTM'!BN11)</f>
        <v>0.157</v>
      </c>
      <c r="BO11" s="71" t="n">
        <f aca="false">IF('Inputs Q LTM'!BO11="","",'Inputs Q LTM'!BO11)</f>
        <v>0.1254</v>
      </c>
      <c r="BP11" s="71" t="n">
        <f aca="false">IF('Inputs Q LTM'!BP11="","",'Inputs Q LTM'!BP11)</f>
        <v>0.1195</v>
      </c>
      <c r="BQ11" s="71" t="n">
        <f aca="false">IF('Inputs Q LTM'!BQ11="","",'Inputs Q LTM'!BQ11)</f>
        <v>0.1179</v>
      </c>
      <c r="BR11" s="71" t="n">
        <f aca="false">IF('Inputs Q LTM'!BR11="","",'Inputs Q LTM'!BR11)</f>
        <v>0.118</v>
      </c>
      <c r="BS11" s="71" t="n">
        <f aca="false">IF('Inputs Q LTM'!BS11="","",'Inputs Q LTM'!BS11)</f>
        <v>0.1099</v>
      </c>
      <c r="BT11" s="71" t="n">
        <f aca="false">IF('Inputs Q LTM'!BT11="","",'Inputs Q LTM'!BT11)</f>
        <v>0.1057</v>
      </c>
      <c r="BU11" s="71" t="n">
        <f aca="false">IF('Inputs Q LTM'!BU11="","",'Inputs Q LTM'!BU11)</f>
        <v>0.1049</v>
      </c>
      <c r="BV11" s="71" t="n">
        <f aca="false">IF('Inputs Q LTM'!BV11="","",'Inputs Q LTM'!BV11)</f>
        <v>0.1021</v>
      </c>
      <c r="BW11" s="71" t="n">
        <f aca="false">IF('Inputs Q LTM'!BW11="","",'Inputs Q LTM'!BW11)</f>
        <v>0.0923</v>
      </c>
      <c r="BX11" s="71" t="n">
        <f aca="false">IF('Inputs Q LTM'!BX11="","",'Inputs Q LTM'!BX11)</f>
        <v>0.0869</v>
      </c>
      <c r="BY11" s="71" t="n">
        <f aca="false">IF('Inputs Q LTM'!BY11="","",'Inputs Q LTM'!BY11)</f>
        <v>0.0788</v>
      </c>
      <c r="BZ11" s="71" t="n">
        <f aca="false">IF('Inputs Q LTM'!BZ11="","",'Inputs Q LTM'!BZ11)</f>
        <v>0.0728</v>
      </c>
      <c r="CA11" s="71" t="n">
        <f aca="false">IF('Inputs Q LTM'!CA11="","",'Inputs Q LTM'!CA11)</f>
        <v>0.0747</v>
      </c>
      <c r="CB11" s="71" t="n">
        <f aca="false">IF('Inputs Q LTM'!CB11="","",'Inputs Q LTM'!CB11)</f>
        <v>0.0812</v>
      </c>
      <c r="CC11" s="71" t="n">
        <f aca="false">IF('Inputs Q LTM'!CC11="","",'Inputs Q LTM'!CC11)</f>
        <v>0.0858</v>
      </c>
      <c r="CD11" s="280" t="n">
        <f aca="false">IF('Inputs Q LTM'!CD11="","",'Inputs Q LTM'!CD11)</f>
        <v>0.0831</v>
      </c>
      <c r="CE11" s="280" t="n">
        <f aca="false">IF('Inputs Q LTM'!CE11="","",'Inputs Q LTM'!CE11)</f>
        <v>0.0803</v>
      </c>
      <c r="CF11" s="290" t="n">
        <f aca="false">IF('Inputs Q LTM'!CF11="","",'Inputs Q LTM'!CF11)</f>
        <v>0.0721</v>
      </c>
      <c r="CG11" s="290" t="n">
        <f aca="false">IF('Inputs Q LTM'!CG11="","",'Inputs Q LTM'!CG11)</f>
        <v>0.0645</v>
      </c>
      <c r="CH11" s="71" t="n">
        <f aca="false">IF('Inputs Q LTM'!CH11="","",'Inputs Q LTM'!CH11)</f>
        <v>0.0668</v>
      </c>
      <c r="CI11" s="71" t="n">
        <f aca="false">IF('Inputs Q LTM'!CI11="","",'Inputs Q LTM'!CI11)</f>
        <v>0.0486</v>
      </c>
      <c r="CJ11" s="71" t="n">
        <f aca="false">IF('Inputs Q LTM'!CJ11="","",'Inputs Q LTM'!CJ11)</f>
        <v>0.0464</v>
      </c>
      <c r="CK11" s="71" t="n">
        <f aca="false">IF('Inputs Q LTM'!CK11="","",'Inputs Q LTM'!CK11)</f>
        <v>0.0492</v>
      </c>
      <c r="CL11" s="71" t="n">
        <f aca="false">IF('Inputs Q LTM'!CL11="","",'Inputs Q LTM'!CL11)</f>
        <v>0.0533</v>
      </c>
      <c r="CM11" s="71" t="n">
        <f aca="false">IF('Inputs Q LTM'!CM11="","",'Inputs Q LTM'!CM11)</f>
        <v>0.0642</v>
      </c>
      <c r="CN11" s="71" t="n">
        <f aca="false">IF('Inputs Q LTM'!CN11="","",'Inputs Q LTM'!CN11)</f>
        <v>0.0755</v>
      </c>
      <c r="CO11" s="71" t="n">
        <f aca="false">IF('Inputs Q LTM'!CO11="","",'Inputs Q LTM'!CO11)</f>
        <v>0.095</v>
      </c>
      <c r="CP11" s="71" t="n">
        <f aca="false">IF('Inputs Q LTM'!CP11="","",'Inputs Q LTM'!CP11)</f>
        <v>0.2296</v>
      </c>
      <c r="CQ11" s="71" t="n">
        <f aca="false">IF('Inputs Q LTM'!CQ11="","",'Inputs Q LTM'!CQ11)</f>
        <v>0.096</v>
      </c>
      <c r="CR11" s="71" t="n">
        <f aca="false">IF('Inputs Q LTM'!CR11="","",'Inputs Q LTM'!CR11)</f>
        <v>0.0817</v>
      </c>
      <c r="CS11" s="71" t="n">
        <f aca="false">IF('Inputs Q LTM'!CS11="","",'Inputs Q LTM'!CS11)</f>
        <v>0.0841</v>
      </c>
      <c r="CT11" s="71" t="n">
        <f aca="false">IF('Inputs Q LTM'!CT11="","",'Inputs Q LTM'!CT11)</f>
        <v>0.0833</v>
      </c>
      <c r="CU11" s="71" t="n">
        <f aca="false">IF('Inputs Q LTM'!CU11="","",'Inputs Q LTM'!CU11)</f>
        <v>0.0835</v>
      </c>
      <c r="CV11" s="71" t="n">
        <f aca="false">IF('Inputs Q LTM'!CV11="","",'Inputs Q LTM'!CV11)</f>
        <v>0.096</v>
      </c>
      <c r="CW11" s="71" t="n">
        <f aca="false">IF('Inputs Q LTM'!CW11="","",'Inputs Q LTM'!CW11)</f>
        <v>0.0955</v>
      </c>
      <c r="CX11" s="71" t="n">
        <f aca="false">IF('Inputs Q LTM'!CX11="","",'Inputs Q LTM'!CX11)</f>
        <v>0.0545</v>
      </c>
      <c r="CY11" s="71" t="n">
        <f aca="false">IF('Inputs Q LTM'!CY11="","",'Inputs Q LTM'!CY11)</f>
        <v>0.083</v>
      </c>
      <c r="CZ11" s="71" t="n">
        <f aca="false">IF('Inputs Q LTM'!CZ11="","",'Inputs Q LTM'!CZ11)</f>
        <v>0.083</v>
      </c>
      <c r="DA11" s="71" t="n">
        <f aca="false">IF('Inputs Q LTM'!DA11="","",'Inputs Q LTM'!DA11)</f>
        <v>0.083</v>
      </c>
      <c r="DB11" s="71" t="n">
        <f aca="false">IF('Inputs Q LTM'!DB11="","",'Inputs Q LTM'!DB11)</f>
        <v>0.07</v>
      </c>
      <c r="DC11" s="71" t="n">
        <f aca="false">IF('Inputs Q LTM'!DC11="","",'Inputs Q LTM'!DC11)</f>
        <v>0.07</v>
      </c>
      <c r="DD11" s="71" t="n">
        <f aca="false">IF('Inputs Q LTM'!DD11="","",'Inputs Q LTM'!DD11)</f>
        <v>0.07</v>
      </c>
      <c r="DE11" s="71" t="n">
        <f aca="false">IF('Inputs Q LTM'!DE11="","",'Inputs Q LTM'!DE11)</f>
        <v>0.07</v>
      </c>
      <c r="DF11" s="71" t="n">
        <f aca="false">IF('Inputs Q LTM'!DF11="","",'Inputs Q LTM'!DF11)</f>
        <v>0.0655</v>
      </c>
      <c r="DG11" s="71" t="n">
        <f aca="false">IF('Inputs Q LTM'!DG11="","",'Inputs Q LTM'!DG11)</f>
        <v>0.0655</v>
      </c>
      <c r="DH11" s="71" t="n">
        <f aca="false">IF('Inputs Q LTM'!DH11="","",'Inputs Q LTM'!DH11)</f>
        <v>0.0655</v>
      </c>
      <c r="DI11" s="71" t="n">
        <f aca="false">IF('Inputs Q LTM'!DI11="","",'Inputs Q LTM'!DI11)</f>
        <v>0.0655</v>
      </c>
      <c r="DJ11" s="71" t="n">
        <f aca="false">IF('Inputs Q LTM'!DJ11="","",'Inputs Q LTM'!DJ11)</f>
        <v>0.048</v>
      </c>
      <c r="DK11" s="71" t="n">
        <f aca="false">IF('Inputs Q LTM'!DK11="","",'Inputs Q LTM'!DK11)</f>
        <v>0.048</v>
      </c>
      <c r="DL11" s="71" t="n">
        <f aca="false">IF('Inputs Q LTM'!DL11="","",'Inputs Q LTM'!DL11)</f>
        <v>0.048</v>
      </c>
      <c r="DM11" s="71" t="n">
        <f aca="false">IF('Inputs Q LTM'!DM11="","",'Inputs Q LTM'!DM11)</f>
        <v>0.048</v>
      </c>
      <c r="DN11" s="71" t="n">
        <f aca="false">IF('Inputs Q LTM'!DN11="","",'Inputs Q LTM'!DN11)</f>
        <v>0.023</v>
      </c>
      <c r="DO11" s="71" t="n">
        <f aca="false">IF('Inputs Q LTM'!DO11="","",'Inputs Q LTM'!DO11)</f>
        <v>0.023</v>
      </c>
      <c r="DP11" s="71" t="n">
        <f aca="false">IF('Inputs Q LTM'!DP11="","",'Inputs Q LTM'!DP11)</f>
        <v>0.023</v>
      </c>
      <c r="DQ11" s="71" t="n">
        <f aca="false">IF('Inputs Q LTM'!DQ11="","",'Inputs Q LTM'!DQ11)</f>
        <v>0.023</v>
      </c>
      <c r="DR11" s="71" t="n">
        <f aca="false">IF('Inputs Q LTM'!DR11="","",'Inputs Q LTM'!DR11)</f>
        <v>0.018</v>
      </c>
      <c r="DS11" s="71" t="n">
        <f aca="false">IF('Inputs Q LTM'!DS11="","",'Inputs Q LTM'!DS11)</f>
        <v>0.018</v>
      </c>
      <c r="DT11" s="71" t="n">
        <f aca="false">IF('Inputs Q LTM'!DT11="","",'Inputs Q LTM'!DT11)</f>
        <v>0.018</v>
      </c>
      <c r="DU11" s="71" t="n">
        <f aca="false">IF('Inputs Q LTM'!DU11="","",'Inputs Q LTM'!DU11)</f>
        <v>0.018</v>
      </c>
      <c r="DV11" s="71" t="n">
        <f aca="false">IF('Inputs Q LTM'!DV11="","",'Inputs Q LTM'!DV11)</f>
        <v>0.018</v>
      </c>
      <c r="DW11" s="71" t="n">
        <f aca="false">IF('Inputs Q LTM'!DW11="","",'Inputs Q LTM'!DW11)</f>
        <v>0.018</v>
      </c>
      <c r="DX11" s="71" t="n">
        <f aca="false">IF('Inputs Q LTM'!DX11="","",'Inputs Q LTM'!DX11)</f>
        <v>0.018</v>
      </c>
      <c r="DY11" s="71" t="n">
        <f aca="false">IF('Inputs Q LTM'!DY11="","",'Inputs Q LTM'!DY11)</f>
        <v>0.018</v>
      </c>
      <c r="DZ11" s="71" t="n">
        <f aca="false">IF('Inputs Q LTM'!DZ11="","",'Inputs Q LTM'!DZ11)</f>
        <v>0.018</v>
      </c>
      <c r="EA11" s="71" t="n">
        <f aca="false">IF('Inputs Q LTM'!EA11="","",'Inputs Q LTM'!EA11)</f>
        <v>0.018</v>
      </c>
      <c r="EB11" s="71" t="n">
        <f aca="false">IF('Inputs Q LTM'!EB11="","",'Inputs Q LTM'!EB11)</f>
        <v>0.018</v>
      </c>
      <c r="EC11" s="71" t="n">
        <f aca="false">IF('Inputs Q LTM'!EC11="","",'Inputs Q LTM'!EC11)</f>
        <v>0.018</v>
      </c>
      <c r="ED11" s="71" t="n">
        <f aca="false">IF('Inputs Q LTM'!ED11="","",'Inputs Q LTM'!ED11)</f>
        <v>0.018</v>
      </c>
      <c r="EE11" s="71" t="n">
        <f aca="false">IF('Inputs Q LTM'!EE11="","",'Inputs Q LTM'!EE11)</f>
        <v>0.018</v>
      </c>
      <c r="EF11" s="71" t="n">
        <f aca="false">IF('Inputs Q LTM'!EF11="","",'Inputs Q LTM'!EF11)</f>
        <v>0.018</v>
      </c>
      <c r="EG11" s="71" t="n">
        <f aca="false">IF('Inputs Q LTM'!EG11="","",'Inputs Q LTM'!EG11)</f>
        <v>0.018</v>
      </c>
      <c r="EH11" s="71" t="n">
        <f aca="false">IF('Inputs Q LTM'!EH11="","",'Inputs Q LTM'!EH11)</f>
        <v>0.018</v>
      </c>
      <c r="EI11" s="71" t="n">
        <f aca="false">IF('Inputs Q LTM'!EI11="","",'Inputs Q LTM'!EI11)</f>
        <v>0.018</v>
      </c>
      <c r="EJ11" s="71" t="n">
        <f aca="false">IF('Inputs Q LTM'!EJ11="","",'Inputs Q LTM'!EJ11)</f>
        <v>0.018</v>
      </c>
      <c r="EK11" s="71" t="n">
        <f aca="false">IF('Inputs Q LTM'!EK11="","",'Inputs Q LTM'!EK11)</f>
        <v>0.018</v>
      </c>
      <c r="EL11" s="71" t="n">
        <f aca="false">IF('Inputs Q LTM'!EL11="","",'Inputs Q LTM'!EL11)</f>
        <v>0.018</v>
      </c>
      <c r="EM11" s="71" t="n">
        <f aca="false">IF('Inputs Q LTM'!EM11="","",'Inputs Q LTM'!EM11)</f>
        <v>0.018</v>
      </c>
      <c r="EN11" s="71" t="n">
        <f aca="false">IF('Inputs Q LTM'!EN11="","",'Inputs Q LTM'!EN11)</f>
        <v>0.018</v>
      </c>
      <c r="EO11" s="71" t="n">
        <f aca="false">IF('Inputs Q LTM'!EO11="","",'Inputs Q LTM'!EO11)</f>
        <v>0.018</v>
      </c>
      <c r="EP11" s="71" t="n">
        <f aca="false">IF('Inputs Q LTM'!EP11="","",'Inputs Q LTM'!EP11)</f>
        <v>0.018</v>
      </c>
      <c r="EQ11" s="71" t="n">
        <f aca="false">IF('Inputs Q LTM'!EQ11="","",'Inputs Q LTM'!EQ11)</f>
        <v>0.018</v>
      </c>
      <c r="ER11" s="71" t="n">
        <f aca="false">IF('Inputs Q LTM'!ER11="","",'Inputs Q LTM'!ER11)</f>
        <v>0.018</v>
      </c>
      <c r="ES11" s="71" t="n">
        <f aca="false">IF('Inputs Q LTM'!ES11="","",'Inputs Q LTM'!ES11)</f>
        <v>0.018</v>
      </c>
      <c r="ET11" s="71" t="n">
        <f aca="false">IF('Inputs Q LTM'!ET11="","",'Inputs Q LTM'!ET11)</f>
        <v>0.018</v>
      </c>
      <c r="EU11" s="71" t="n">
        <f aca="false">IF('Inputs Q LTM'!EU11="","",'Inputs Q LTM'!EU11)</f>
        <v>0.018</v>
      </c>
      <c r="EV11" s="71" t="n">
        <f aca="false">IF('Inputs Q LTM'!EV11="","",'Inputs Q LTM'!EV11)</f>
        <v>0.018</v>
      </c>
      <c r="EW11" s="71" t="n">
        <f aca="false">IF('Inputs Q LTM'!EW11="","",'Inputs Q LTM'!EW11)</f>
        <v>0.018</v>
      </c>
      <c r="EX11" s="71" t="n">
        <f aca="false">IF('Inputs Q LTM'!EX11="","",'Inputs Q LTM'!EX11)</f>
        <v>0.018</v>
      </c>
      <c r="EY11" s="71" t="n">
        <f aca="false">IF('Inputs Q LTM'!EY11="","",'Inputs Q LTM'!EY11)</f>
        <v>0.018</v>
      </c>
      <c r="EZ11" s="71" t="n">
        <f aca="false">IF('Inputs Q LTM'!EZ11="","",'Inputs Q LTM'!EZ11)</f>
        <v>0.018</v>
      </c>
      <c r="FA11" s="71" t="n">
        <f aca="false">IF('Inputs Q LTM'!FA11="","",'Inputs Q LTM'!FA11)</f>
        <v>0.018</v>
      </c>
      <c r="FB11" s="71" t="n">
        <f aca="false">IF('Inputs Q LTM'!FB11="","",'Inputs Q LTM'!FB11)</f>
        <v>0.018</v>
      </c>
      <c r="FC11" s="71" t="n">
        <f aca="false">IF('Inputs Q LTM'!FC11="","",'Inputs Q LTM'!FC11)</f>
        <v>0.018</v>
      </c>
      <c r="FD11" s="71" t="n">
        <f aca="false">IF('Inputs Q LTM'!FD11="","",'Inputs Q LTM'!FD11)</f>
        <v>0.018</v>
      </c>
      <c r="FE11" s="71" t="n">
        <f aca="false">IF('Inputs Q LTM'!FE11="","",'Inputs Q LTM'!FE11)</f>
        <v>0.018</v>
      </c>
      <c r="FF11" s="71" t="n">
        <f aca="false">IF('Inputs Q LTM'!FF11="","",'Inputs Q LTM'!FF11)</f>
        <v>0.018</v>
      </c>
      <c r="FG11" s="71" t="n">
        <f aca="false">IF('Inputs Q LTM'!FG11="","",'Inputs Q LTM'!FG11)</f>
        <v>0.018</v>
      </c>
      <c r="FH11" s="71" t="n">
        <f aca="false">IF('Inputs Q LTM'!FH11="","",'Inputs Q LTM'!FH11)</f>
        <v>0.018</v>
      </c>
      <c r="FI11" s="71" t="n">
        <f aca="false">IF('Inputs Q LTM'!FI11="","",'Inputs Q LTM'!FI11)</f>
        <v>0.018</v>
      </c>
      <c r="FJ11" s="71" t="n">
        <f aca="false">IF('Inputs Q LTM'!FJ11="","",'Inputs Q LTM'!FJ11)</f>
        <v>0.018</v>
      </c>
      <c r="FK11" s="71" t="n">
        <f aca="false">IF('Inputs Q LTM'!FK11="","",'Inputs Q LTM'!FK11)</f>
        <v>0.018</v>
      </c>
      <c r="FL11" s="71" t="n">
        <f aca="false">IF('Inputs Q LTM'!FL11="","",'Inputs Q LTM'!FL11)</f>
        <v>0.018</v>
      </c>
      <c r="FM11" s="71" t="n">
        <f aca="false">IF('Inputs Q LTM'!FM11="","",'Inputs Q LTM'!FM11)</f>
        <v>0.018</v>
      </c>
      <c r="FN11" s="71" t="n">
        <f aca="false">IF('Inputs Q LTM'!FN11="","",'Inputs Q LTM'!FN11)</f>
        <v>0.018</v>
      </c>
      <c r="FO11" s="71" t="n">
        <f aca="false">IF('Inputs Q LTM'!FO11="","",'Inputs Q LTM'!FO11)</f>
        <v>0.018</v>
      </c>
      <c r="FP11" s="71" t="n">
        <f aca="false">IF('Inputs Q LTM'!FP11="","",'Inputs Q LTM'!FP11)</f>
        <v>0.018</v>
      </c>
      <c r="FQ11" s="71" t="n">
        <f aca="false">IF('Inputs Q LTM'!FQ11="","",'Inputs Q LTM'!FQ11)</f>
        <v>0.018</v>
      </c>
      <c r="FR11" s="71" t="n">
        <f aca="false">IF('Inputs Q LTM'!FR11="","",'Inputs Q LTM'!FR11)</f>
        <v>0.018</v>
      </c>
      <c r="FS11" s="71" t="n">
        <f aca="false">IF('Inputs Q LTM'!FS11="","",'Inputs Q LTM'!FS11)</f>
        <v>0.018</v>
      </c>
      <c r="FT11" s="71" t="n">
        <f aca="false">IF('Inputs Q LTM'!FT11="","",'Inputs Q LTM'!FT11)</f>
        <v>0.018</v>
      </c>
      <c r="FU11" s="71" t="n">
        <f aca="false">IF('Inputs Q LTM'!FU11="","",'Inputs Q LTM'!FU11)</f>
        <v>0.018</v>
      </c>
      <c r="FV11" s="71" t="n">
        <f aca="false">IF('Inputs Q LTM'!FV11="","",'Inputs Q LTM'!FV11)</f>
        <v>0.018</v>
      </c>
      <c r="FW11" s="71" t="n">
        <f aca="false">IF('Inputs Q LTM'!FW11="","",'Inputs Q LTM'!FW11)</f>
        <v>0.018</v>
      </c>
      <c r="FX11" s="71" t="n">
        <f aca="false">IF('Inputs Q LTM'!FX11="","",'Inputs Q LTM'!FX11)</f>
        <v>0.018</v>
      </c>
      <c r="FY11" s="71" t="n">
        <f aca="false">IF('Inputs Q LTM'!FY11="","",'Inputs Q LTM'!FY11)</f>
        <v>0.018</v>
      </c>
      <c r="FZ11" s="71" t="n">
        <f aca="false">IF('Inputs Q LTM'!FZ11="","",'Inputs Q LTM'!FZ11)</f>
        <v>0.018</v>
      </c>
      <c r="GA11" s="71" t="n">
        <f aca="false">IF('Inputs Q LTM'!GA11="","",'Inputs Q LTM'!GA11)</f>
        <v>0.018</v>
      </c>
      <c r="GB11" s="71" t="n">
        <f aca="false">IF('Inputs Q LTM'!GB11="","",'Inputs Q LTM'!GB11)</f>
        <v>0.018</v>
      </c>
      <c r="GC11" s="71" t="n">
        <f aca="false">IF('Inputs Q LTM'!GC11="","",'Inputs Q LTM'!GC11)</f>
        <v>0.018</v>
      </c>
      <c r="GD11" s="71" t="n">
        <f aca="false">IF('Inputs Q LTM'!GD11="","",'Inputs Q LTM'!GD11)</f>
        <v>0.018</v>
      </c>
      <c r="GE11" s="71" t="n">
        <f aca="false">IF('Inputs Q LTM'!GE11="","",'Inputs Q LTM'!GE11)</f>
        <v>0.018</v>
      </c>
      <c r="GF11" s="71" t="n">
        <f aca="false">IF('Inputs Q LTM'!GF11="","",'Inputs Q LTM'!GF11)</f>
        <v>0.018</v>
      </c>
      <c r="GG11" s="71" t="n">
        <f aca="false">IF('Inputs Q LTM'!GG11="","",'Inputs Q LTM'!GG11)</f>
        <v>0.018</v>
      </c>
      <c r="GH11" s="71" t="n">
        <f aca="false">IF('Inputs Q LTM'!GH11="","",'Inputs Q LTM'!GH11)</f>
        <v>0.018</v>
      </c>
      <c r="GI11" s="71" t="n">
        <f aca="false">IF('Inputs Q LTM'!GI11="","",'Inputs Q LTM'!GI11)</f>
        <v>0.018</v>
      </c>
      <c r="GJ11" s="71" t="n">
        <f aca="false">IF('Inputs Q LTM'!GJ11="","",'Inputs Q LTM'!GJ11)</f>
        <v>0.018</v>
      </c>
      <c r="GK11" s="71" t="n">
        <f aca="false">IF('Inputs Q LTM'!GK11="","",'Inputs Q LTM'!GK11)</f>
        <v>0.018</v>
      </c>
      <c r="GL11" s="71" t="n">
        <f aca="false">IF('Inputs Q LTM'!GL11="","",'Inputs Q LTM'!GL11)</f>
        <v>0.018</v>
      </c>
      <c r="GM11" s="71" t="n">
        <f aca="false">IF('Inputs Q LTM'!GM11="","",'Inputs Q LTM'!GM11)</f>
        <v>0.018</v>
      </c>
      <c r="GN11" s="71" t="n">
        <f aca="false">IF('Inputs Q LTM'!GN11="","",'Inputs Q LTM'!GN11)</f>
        <v>0.018</v>
      </c>
      <c r="GO11" s="71" t="n">
        <f aca="false">IF('Inputs Q LTM'!GO11="","",'Inputs Q LTM'!GO11)</f>
        <v>0.018</v>
      </c>
      <c r="GP11" s="71" t="n">
        <f aca="false">IF('Inputs Q LTM'!GP11="","",'Inputs Q LTM'!GP11)</f>
        <v>0.018</v>
      </c>
      <c r="GQ11" s="71" t="n">
        <f aca="false">IF('Inputs Q LTM'!GQ11="","",'Inputs Q LTM'!GQ11)</f>
        <v>0.018</v>
      </c>
      <c r="GR11" s="71" t="n">
        <f aca="false">IF('Inputs Q LTM'!GR11="","",'Inputs Q LTM'!GR11)</f>
        <v>0.018</v>
      </c>
      <c r="GS11" s="71" t="n">
        <f aca="false">IF('Inputs Q LTM'!GS11="","",'Inputs Q LTM'!GS11)</f>
        <v>0.018</v>
      </c>
      <c r="GT11" s="71" t="n">
        <f aca="false">IF('Inputs Q LTM'!GT11="","",'Inputs Q LTM'!GT11)</f>
        <v>0.018</v>
      </c>
      <c r="GU11" s="71" t="n">
        <f aca="false">IF('Inputs Q LTM'!GU11="","",'Inputs Q LTM'!GU11)</f>
        <v>0.018</v>
      </c>
      <c r="GV11" s="71" t="n">
        <f aca="false">IF('Inputs Q LTM'!GV11="","",'Inputs Q LTM'!GV11)</f>
        <v>0.018</v>
      </c>
      <c r="GW11" s="71" t="n">
        <f aca="false">IF('Inputs Q LTM'!GW11="","",'Inputs Q LTM'!GW11)</f>
        <v>0.018</v>
      </c>
      <c r="GX11" s="71" t="n">
        <f aca="false">IF('Inputs Q LTM'!GX11="","",'Inputs Q LTM'!GX11)</f>
        <v>0.018</v>
      </c>
      <c r="GY11" s="71" t="n">
        <f aca="false">IF('Inputs Q LTM'!GY11="","",'Inputs Q LTM'!GY11)</f>
        <v>0.018</v>
      </c>
      <c r="GZ11" s="71" t="n">
        <f aca="false">IF('Inputs Q LTM'!GZ11="","",'Inputs Q LTM'!GZ11)</f>
        <v>0.018</v>
      </c>
      <c r="HA11" s="71" t="n">
        <f aca="false">IF('Inputs Q LTM'!HA11="","",'Inputs Q LTM'!HA11)</f>
        <v>0.018</v>
      </c>
    </row>
    <row r="12" customFormat="false" ht="15" hidden="false" customHeight="false" outlineLevel="0" collapsed="false">
      <c r="A12" s="14" t="s">
        <v>9</v>
      </c>
      <c r="B12" s="42"/>
      <c r="C12" s="42"/>
      <c r="D12" s="42" t="s">
        <v>35</v>
      </c>
      <c r="E12" s="19"/>
      <c r="F12" s="19" t="s">
        <v>36</v>
      </c>
      <c r="G12" s="19" t="s">
        <v>12</v>
      </c>
      <c r="H12" s="19"/>
      <c r="I12" s="19" t="s">
        <v>37</v>
      </c>
      <c r="J12" s="289" t="str">
        <f aca="false">IF('Inputs Q LTM'!J12="","",'Inputs Q LTM'!J12)</f>
        <v/>
      </c>
      <c r="K12" s="289"/>
      <c r="L12" s="289"/>
      <c r="M12" s="289"/>
      <c r="N12" s="289"/>
      <c r="O12" s="289"/>
      <c r="P12" s="289"/>
      <c r="Q12" s="289"/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89"/>
      <c r="BJ12" s="38" t="n">
        <f aca="false">IF('Inputs Q LTM'!BJ12="","",'Inputs Q LTM'!BJ12)</f>
        <v>0.18</v>
      </c>
      <c r="BK12" s="38" t="n">
        <f aca="false">IF('Inputs Q LTM'!BK12="","",'Inputs Q LTM'!BK12)</f>
        <v>0.18</v>
      </c>
      <c r="BL12" s="38" t="n">
        <f aca="false">IF('Inputs Q LTM'!BL12="","",'Inputs Q LTM'!BL12)</f>
        <v>0.18</v>
      </c>
      <c r="BM12" s="38" t="n">
        <f aca="false">IF('Inputs Q LTM'!BM12="","",'Inputs Q LTM'!BM12)</f>
        <v>0.18</v>
      </c>
      <c r="BN12" s="38" t="n">
        <f aca="false">IF('Inputs Q LTM'!BN12="","",'Inputs Q LTM'!BN12)</f>
        <v>0.18</v>
      </c>
      <c r="BO12" s="38" t="n">
        <f aca="false">IF('Inputs Q LTM'!BO12="","",'Inputs Q LTM'!BO12)</f>
        <v>0.18</v>
      </c>
      <c r="BP12" s="38" t="n">
        <f aca="false">IF('Inputs Q LTM'!BP12="","",'Inputs Q LTM'!BP12)</f>
        <v>0.18</v>
      </c>
      <c r="BQ12" s="38" t="n">
        <f aca="false">IF('Inputs Q LTM'!BQ12="","",'Inputs Q LTM'!BQ12)</f>
        <v>0.18</v>
      </c>
      <c r="BR12" s="38" t="n">
        <f aca="false">IF('Inputs Q LTM'!BR12="","",'Inputs Q LTM'!BR12)</f>
        <v>0.18</v>
      </c>
      <c r="BS12" s="38" t="n">
        <f aca="false">IF('Inputs Q LTM'!BS12="","",'Inputs Q LTM'!BS12)</f>
        <v>0.18</v>
      </c>
      <c r="BT12" s="38" t="n">
        <f aca="false">IF('Inputs Q LTM'!BT12="","",'Inputs Q LTM'!BT12)</f>
        <v>0.18</v>
      </c>
      <c r="BU12" s="38" t="n">
        <f aca="false">IF('Inputs Q LTM'!BU12="","",'Inputs Q LTM'!BU12)</f>
        <v>0.18</v>
      </c>
      <c r="BV12" s="38" t="n">
        <f aca="false">IF('Inputs Q LTM'!BV12="","",'Inputs Q LTM'!BV12)</f>
        <v>0.18</v>
      </c>
      <c r="BW12" s="38" t="n">
        <f aca="false">IF('Inputs Q LTM'!BW12="","",'Inputs Q LTM'!BW12)</f>
        <v>0.18</v>
      </c>
      <c r="BX12" s="38" t="n">
        <f aca="false">IF('Inputs Q LTM'!BX12="","",'Inputs Q LTM'!BX12)</f>
        <v>0.18</v>
      </c>
      <c r="BY12" s="38" t="n">
        <f aca="false">IF('Inputs Q LTM'!BY12="","",'Inputs Q LTM'!BY12)</f>
        <v>0.18</v>
      </c>
      <c r="BZ12" s="38" t="n">
        <f aca="false">IF('Inputs Q LTM'!BZ12="","",'Inputs Q LTM'!BZ12)</f>
        <v>0.18</v>
      </c>
      <c r="CA12" s="38" t="n">
        <f aca="false">IF('Inputs Q LTM'!CA12="","",'Inputs Q LTM'!CA12)</f>
        <v>0.18</v>
      </c>
      <c r="CB12" s="38" t="n">
        <f aca="false">IF('Inputs Q LTM'!CB12="","",'Inputs Q LTM'!CB12)</f>
        <v>0.18</v>
      </c>
      <c r="CC12" s="38" t="n">
        <f aca="false">IF('Inputs Q LTM'!CC12="","",'Inputs Q LTM'!CC12)</f>
        <v>0.18</v>
      </c>
      <c r="CD12" s="38" t="n">
        <f aca="false">IF('Inputs Q LTM'!CD12="","",'Inputs Q LTM'!CD12)</f>
        <v>0.2</v>
      </c>
      <c r="CE12" s="38" t="n">
        <f aca="false">IF('Inputs Q LTM'!CE12="","",'Inputs Q LTM'!CE12)</f>
        <v>0.18</v>
      </c>
      <c r="CF12" s="38" t="n">
        <f aca="false">IF('Inputs Q LTM'!CF12="","",'Inputs Q LTM'!CF12)</f>
        <v>0.18</v>
      </c>
      <c r="CG12" s="38" t="n">
        <f aca="false">IF('Inputs Q LTM'!CG12="","",'Inputs Q LTM'!CG12)</f>
        <v>0.18</v>
      </c>
      <c r="CH12" s="71" t="n">
        <f aca="false">IF('Inputs Q LTM'!CH12="","",'Inputs Q LTM'!CH12)</f>
        <v>0.2</v>
      </c>
      <c r="CI12" s="71" t="n">
        <f aca="false">IF('Inputs Q LTM'!CI12="","",'Inputs Q LTM'!CI12)</f>
        <v>0.2</v>
      </c>
      <c r="CJ12" s="71" t="n">
        <f aca="false">IF('Inputs Q LTM'!CJ12="","",'Inputs Q LTM'!CJ12)</f>
        <v>0.2</v>
      </c>
      <c r="CK12" s="71" t="n">
        <f aca="false">IF('Inputs Q LTM'!CK12="","",'Inputs Q LTM'!CK12)</f>
        <v>0.2</v>
      </c>
      <c r="CL12" s="71" t="n">
        <f aca="false">IF('Inputs Q LTM'!CL12="","",'Inputs Q LTM'!CL12)</f>
        <v>0.2</v>
      </c>
      <c r="CM12" s="71" t="n">
        <f aca="false">IF('Inputs Q LTM'!CM12="","",'Inputs Q LTM'!CM12)</f>
        <v>0.2</v>
      </c>
      <c r="CN12" s="71" t="n">
        <f aca="false">IF('Inputs Q LTM'!CN12="","",'Inputs Q LTM'!CN12)</f>
        <v>0.2</v>
      </c>
      <c r="CO12" s="71" t="n">
        <f aca="false">IF('Inputs Q LTM'!CO12="","",'Inputs Q LTM'!CO12)</f>
        <v>0.2</v>
      </c>
      <c r="CP12" s="71" t="n">
        <f aca="false">IF('Inputs Q LTM'!CP12="","",'Inputs Q LTM'!CP12)</f>
        <v>0.2</v>
      </c>
      <c r="CQ12" s="71" t="n">
        <f aca="false">IF('Inputs Q LTM'!CQ12="","",'Inputs Q LTM'!CQ12)</f>
        <v>0.2</v>
      </c>
      <c r="CR12" s="71" t="n">
        <f aca="false">IF('Inputs Q LTM'!CR12="","",'Inputs Q LTM'!CR12)</f>
        <v>0.2</v>
      </c>
      <c r="CS12" s="71" t="n">
        <f aca="false">IF('Inputs Q LTM'!CS12="","",'Inputs Q LTM'!CS12)</f>
        <v>0.2</v>
      </c>
      <c r="CT12" s="71" t="n">
        <f aca="false">IF('Inputs Q LTM'!CT12="","",'Inputs Q LTM'!CT12)</f>
        <v>0.2</v>
      </c>
      <c r="CU12" s="71" t="n">
        <f aca="false">IF('Inputs Q LTM'!CU12="","",'Inputs Q LTM'!CU12)</f>
        <v>0.2</v>
      </c>
      <c r="CV12" s="71" t="n">
        <f aca="false">IF('Inputs Q LTM'!CV12="","",'Inputs Q LTM'!CV12)</f>
        <v>0.2</v>
      </c>
      <c r="CW12" s="71" t="n">
        <f aca="false">IF('Inputs Q LTM'!CW12="","",'Inputs Q LTM'!CW12)</f>
        <v>0.2</v>
      </c>
      <c r="CX12" s="71" t="n">
        <f aca="false">IF('Inputs Q LTM'!CX12="","",'Inputs Q LTM'!CX12)</f>
        <v>0.2</v>
      </c>
      <c r="CY12" s="71" t="n">
        <f aca="false">IF('Inputs Q LTM'!CY12="","",'Inputs Q LTM'!CY12)</f>
        <v>0.2</v>
      </c>
      <c r="CZ12" s="71" t="n">
        <f aca="false">IF('Inputs Q LTM'!CZ12="","",'Inputs Q LTM'!CZ12)</f>
        <v>0.2</v>
      </c>
      <c r="DA12" s="71" t="n">
        <f aca="false">IF('Inputs Q LTM'!DA12="","",'Inputs Q LTM'!DA12)</f>
        <v>0.2</v>
      </c>
      <c r="DB12" s="71" t="n">
        <f aca="false">IF('Inputs Q LTM'!DB12="","",'Inputs Q LTM'!DB12)</f>
        <v>0.2</v>
      </c>
      <c r="DC12" s="71" t="n">
        <f aca="false">IF('Inputs Q LTM'!DC12="","",'Inputs Q LTM'!DC12)</f>
        <v>0.2</v>
      </c>
      <c r="DD12" s="71" t="n">
        <f aca="false">IF('Inputs Q LTM'!DD12="","",'Inputs Q LTM'!DD12)</f>
        <v>0.2</v>
      </c>
      <c r="DE12" s="71" t="n">
        <f aca="false">IF('Inputs Q LTM'!DE12="","",'Inputs Q LTM'!DE12)</f>
        <v>0.2</v>
      </c>
      <c r="DF12" s="71" t="n">
        <f aca="false">IF('Inputs Q LTM'!DF12="","",'Inputs Q LTM'!DF12)</f>
        <v>0.22</v>
      </c>
      <c r="DG12" s="71" t="n">
        <f aca="false">IF('Inputs Q LTM'!DG12="","",'Inputs Q LTM'!DG12)</f>
        <v>0.22</v>
      </c>
      <c r="DH12" s="71" t="n">
        <f aca="false">IF('Inputs Q LTM'!DH12="","",'Inputs Q LTM'!DH12)</f>
        <v>0.22</v>
      </c>
      <c r="DI12" s="71" t="n">
        <f aca="false">IF('Inputs Q LTM'!DI12="","",'Inputs Q LTM'!DI12)</f>
        <v>0.22</v>
      </c>
      <c r="DJ12" s="71" t="n">
        <f aca="false">IF('Inputs Q LTM'!DJ12="","",'Inputs Q LTM'!DJ12)</f>
        <v>0.22</v>
      </c>
      <c r="DK12" s="71" t="n">
        <f aca="false">IF('Inputs Q LTM'!DK12="","",'Inputs Q LTM'!DK12)</f>
        <v>0.22</v>
      </c>
      <c r="DL12" s="71" t="n">
        <f aca="false">IF('Inputs Q LTM'!DL12="","",'Inputs Q LTM'!DL12)</f>
        <v>0.22</v>
      </c>
      <c r="DM12" s="71" t="n">
        <f aca="false">IF('Inputs Q LTM'!DM12="","",'Inputs Q LTM'!DM12)</f>
        <v>0.22</v>
      </c>
      <c r="DN12" s="71" t="n">
        <f aca="false">IF('Inputs Q LTM'!DN12="","",'Inputs Q LTM'!DN12)</f>
        <v>0.22</v>
      </c>
      <c r="DO12" s="71" t="n">
        <f aca="false">IF('Inputs Q LTM'!DO12="","",'Inputs Q LTM'!DO12)</f>
        <v>0.22</v>
      </c>
      <c r="DP12" s="71" t="n">
        <f aca="false">IF('Inputs Q LTM'!DP12="","",'Inputs Q LTM'!DP12)</f>
        <v>0.22</v>
      </c>
      <c r="DQ12" s="71" t="n">
        <f aca="false">IF('Inputs Q LTM'!DQ12="","",'Inputs Q LTM'!DQ12)</f>
        <v>0.22</v>
      </c>
      <c r="DR12" s="71" t="n">
        <f aca="false">IF('Inputs Q LTM'!DR12="","",'Inputs Q LTM'!DR12)</f>
        <v>0.22</v>
      </c>
      <c r="DS12" s="71" t="n">
        <f aca="false">IF('Inputs Q LTM'!DS12="","",'Inputs Q LTM'!DS12)</f>
        <v>0.22</v>
      </c>
      <c r="DT12" s="71" t="n">
        <f aca="false">IF('Inputs Q LTM'!DT12="","",'Inputs Q LTM'!DT12)</f>
        <v>0.22</v>
      </c>
      <c r="DU12" s="71" t="n">
        <f aca="false">IF('Inputs Q LTM'!DU12="","",'Inputs Q LTM'!DU12)</f>
        <v>0.22</v>
      </c>
      <c r="DV12" s="71" t="n">
        <f aca="false">IF('Inputs Q LTM'!DV12="","",'Inputs Q LTM'!DV12)</f>
        <v>0.22</v>
      </c>
      <c r="DW12" s="71" t="n">
        <f aca="false">IF('Inputs Q LTM'!DW12="","",'Inputs Q LTM'!DW12)</f>
        <v>0.22</v>
      </c>
      <c r="DX12" s="71" t="n">
        <f aca="false">IF('Inputs Q LTM'!DX12="","",'Inputs Q LTM'!DX12)</f>
        <v>0.22</v>
      </c>
      <c r="DY12" s="71" t="n">
        <f aca="false">IF('Inputs Q LTM'!DY12="","",'Inputs Q LTM'!DY12)</f>
        <v>0.22</v>
      </c>
      <c r="DZ12" s="71" t="n">
        <f aca="false">IF('Inputs Q LTM'!DZ12="","",'Inputs Q LTM'!DZ12)</f>
        <v>0.22</v>
      </c>
      <c r="EA12" s="71" t="n">
        <f aca="false">IF('Inputs Q LTM'!EA12="","",'Inputs Q LTM'!EA12)</f>
        <v>0.22</v>
      </c>
      <c r="EB12" s="71" t="n">
        <f aca="false">IF('Inputs Q LTM'!EB12="","",'Inputs Q LTM'!EB12)</f>
        <v>0.22</v>
      </c>
      <c r="EC12" s="71" t="n">
        <f aca="false">IF('Inputs Q LTM'!EC12="","",'Inputs Q LTM'!EC12)</f>
        <v>0.22</v>
      </c>
      <c r="ED12" s="71" t="n">
        <f aca="false">IF('Inputs Q LTM'!ED12="","",'Inputs Q LTM'!ED12)</f>
        <v>0.22</v>
      </c>
      <c r="EE12" s="71" t="n">
        <f aca="false">IF('Inputs Q LTM'!EE12="","",'Inputs Q LTM'!EE12)</f>
        <v>0.22</v>
      </c>
      <c r="EF12" s="71" t="n">
        <f aca="false">IF('Inputs Q LTM'!EF12="","",'Inputs Q LTM'!EF12)</f>
        <v>0.22</v>
      </c>
      <c r="EG12" s="71" t="n">
        <f aca="false">IF('Inputs Q LTM'!EG12="","",'Inputs Q LTM'!EG12)</f>
        <v>0.22</v>
      </c>
      <c r="EH12" s="71" t="n">
        <f aca="false">IF('Inputs Q LTM'!EH12="","",'Inputs Q LTM'!EH12)</f>
        <v>0.22</v>
      </c>
      <c r="EI12" s="71" t="n">
        <f aca="false">IF('Inputs Q LTM'!EI12="","",'Inputs Q LTM'!EI12)</f>
        <v>0.22</v>
      </c>
      <c r="EJ12" s="71" t="n">
        <f aca="false">IF('Inputs Q LTM'!EJ12="","",'Inputs Q LTM'!EJ12)</f>
        <v>0.22</v>
      </c>
      <c r="EK12" s="71" t="n">
        <f aca="false">IF('Inputs Q LTM'!EK12="","",'Inputs Q LTM'!EK12)</f>
        <v>0.22</v>
      </c>
      <c r="EL12" s="71" t="n">
        <f aca="false">IF('Inputs Q LTM'!EL12="","",'Inputs Q LTM'!EL12)</f>
        <v>0.22</v>
      </c>
      <c r="EM12" s="71" t="n">
        <f aca="false">IF('Inputs Q LTM'!EM12="","",'Inputs Q LTM'!EM12)</f>
        <v>0.22</v>
      </c>
      <c r="EN12" s="71" t="n">
        <f aca="false">IF('Inputs Q LTM'!EN12="","",'Inputs Q LTM'!EN12)</f>
        <v>0.22</v>
      </c>
      <c r="EO12" s="71" t="n">
        <f aca="false">IF('Inputs Q LTM'!EO12="","",'Inputs Q LTM'!EO12)</f>
        <v>0.22</v>
      </c>
      <c r="EP12" s="71" t="n">
        <f aca="false">IF('Inputs Q LTM'!EP12="","",'Inputs Q LTM'!EP12)</f>
        <v>0.22</v>
      </c>
      <c r="EQ12" s="71" t="n">
        <f aca="false">IF('Inputs Q LTM'!EQ12="","",'Inputs Q LTM'!EQ12)</f>
        <v>0.22</v>
      </c>
      <c r="ER12" s="71" t="n">
        <f aca="false">IF('Inputs Q LTM'!ER12="","",'Inputs Q LTM'!ER12)</f>
        <v>0.22</v>
      </c>
      <c r="ES12" s="71" t="n">
        <f aca="false">IF('Inputs Q LTM'!ES12="","",'Inputs Q LTM'!ES12)</f>
        <v>0.22</v>
      </c>
      <c r="ET12" s="71" t="n">
        <f aca="false">IF('Inputs Q LTM'!ET12="","",'Inputs Q LTM'!ET12)</f>
        <v>0.22</v>
      </c>
      <c r="EU12" s="71" t="n">
        <f aca="false">IF('Inputs Q LTM'!EU12="","",'Inputs Q LTM'!EU12)</f>
        <v>0.22</v>
      </c>
      <c r="EV12" s="71" t="n">
        <f aca="false">IF('Inputs Q LTM'!EV12="","",'Inputs Q LTM'!EV12)</f>
        <v>0.22</v>
      </c>
      <c r="EW12" s="71" t="n">
        <f aca="false">IF('Inputs Q LTM'!EW12="","",'Inputs Q LTM'!EW12)</f>
        <v>0.22</v>
      </c>
      <c r="EX12" s="71" t="n">
        <f aca="false">IF('Inputs Q LTM'!EX12="","",'Inputs Q LTM'!EX12)</f>
        <v>0.22</v>
      </c>
      <c r="EY12" s="71" t="n">
        <f aca="false">IF('Inputs Q LTM'!EY12="","",'Inputs Q LTM'!EY12)</f>
        <v>0.22</v>
      </c>
      <c r="EZ12" s="71" t="n">
        <f aca="false">IF('Inputs Q LTM'!EZ12="","",'Inputs Q LTM'!EZ12)</f>
        <v>0.22</v>
      </c>
      <c r="FA12" s="71" t="n">
        <f aca="false">IF('Inputs Q LTM'!FA12="","",'Inputs Q LTM'!FA12)</f>
        <v>0.22</v>
      </c>
      <c r="FB12" s="71" t="n">
        <f aca="false">IF('Inputs Q LTM'!FB12="","",'Inputs Q LTM'!FB12)</f>
        <v>0.22</v>
      </c>
      <c r="FC12" s="71" t="n">
        <f aca="false">IF('Inputs Q LTM'!FC12="","",'Inputs Q LTM'!FC12)</f>
        <v>0.22</v>
      </c>
      <c r="FD12" s="71" t="n">
        <f aca="false">IF('Inputs Q LTM'!FD12="","",'Inputs Q LTM'!FD12)</f>
        <v>0.22</v>
      </c>
      <c r="FE12" s="71" t="n">
        <f aca="false">IF('Inputs Q LTM'!FE12="","",'Inputs Q LTM'!FE12)</f>
        <v>0.22</v>
      </c>
      <c r="FF12" s="71" t="n">
        <f aca="false">IF('Inputs Q LTM'!FF12="","",'Inputs Q LTM'!FF12)</f>
        <v>0.22</v>
      </c>
      <c r="FG12" s="71" t="n">
        <f aca="false">IF('Inputs Q LTM'!FG12="","",'Inputs Q LTM'!FG12)</f>
        <v>0.22</v>
      </c>
      <c r="FH12" s="71" t="n">
        <f aca="false">IF('Inputs Q LTM'!FH12="","",'Inputs Q LTM'!FH12)</f>
        <v>0.22</v>
      </c>
      <c r="FI12" s="71" t="n">
        <f aca="false">IF('Inputs Q LTM'!FI12="","",'Inputs Q LTM'!FI12)</f>
        <v>0.22</v>
      </c>
      <c r="FJ12" s="71" t="n">
        <f aca="false">IF('Inputs Q LTM'!FJ12="","",'Inputs Q LTM'!FJ12)</f>
        <v>0.22</v>
      </c>
      <c r="FK12" s="71" t="n">
        <f aca="false">IF('Inputs Q LTM'!FK12="","",'Inputs Q LTM'!FK12)</f>
        <v>0.22</v>
      </c>
      <c r="FL12" s="71" t="n">
        <f aca="false">IF('Inputs Q LTM'!FL12="","",'Inputs Q LTM'!FL12)</f>
        <v>0.22</v>
      </c>
      <c r="FM12" s="71" t="n">
        <f aca="false">IF('Inputs Q LTM'!FM12="","",'Inputs Q LTM'!FM12)</f>
        <v>0.22</v>
      </c>
      <c r="FN12" s="71" t="n">
        <f aca="false">IF('Inputs Q LTM'!FN12="","",'Inputs Q LTM'!FN12)</f>
        <v>0.22</v>
      </c>
      <c r="FO12" s="71" t="n">
        <f aca="false">IF('Inputs Q LTM'!FO12="","",'Inputs Q LTM'!FO12)</f>
        <v>0.22</v>
      </c>
      <c r="FP12" s="71" t="n">
        <f aca="false">IF('Inputs Q LTM'!FP12="","",'Inputs Q LTM'!FP12)</f>
        <v>0.22</v>
      </c>
      <c r="FQ12" s="71" t="n">
        <f aca="false">IF('Inputs Q LTM'!FQ12="","",'Inputs Q LTM'!FQ12)</f>
        <v>0.22</v>
      </c>
      <c r="FR12" s="71" t="n">
        <f aca="false">IF('Inputs Q LTM'!FR12="","",'Inputs Q LTM'!FR12)</f>
        <v>0.22</v>
      </c>
      <c r="FS12" s="71" t="n">
        <f aca="false">IF('Inputs Q LTM'!FS12="","",'Inputs Q LTM'!FS12)</f>
        <v>0.22</v>
      </c>
      <c r="FT12" s="71" t="n">
        <f aca="false">IF('Inputs Q LTM'!FT12="","",'Inputs Q LTM'!FT12)</f>
        <v>0.22</v>
      </c>
      <c r="FU12" s="71" t="n">
        <f aca="false">IF('Inputs Q LTM'!FU12="","",'Inputs Q LTM'!FU12)</f>
        <v>0.22</v>
      </c>
      <c r="FV12" s="71" t="n">
        <f aca="false">IF('Inputs Q LTM'!FV12="","",'Inputs Q LTM'!FV12)</f>
        <v>0.22</v>
      </c>
      <c r="FW12" s="71" t="n">
        <f aca="false">IF('Inputs Q LTM'!FW12="","",'Inputs Q LTM'!FW12)</f>
        <v>0.22</v>
      </c>
      <c r="FX12" s="71" t="n">
        <f aca="false">IF('Inputs Q LTM'!FX12="","",'Inputs Q LTM'!FX12)</f>
        <v>0.22</v>
      </c>
      <c r="FY12" s="71" t="n">
        <f aca="false">IF('Inputs Q LTM'!FY12="","",'Inputs Q LTM'!FY12)</f>
        <v>0.22</v>
      </c>
      <c r="FZ12" s="71" t="n">
        <f aca="false">IF('Inputs Q LTM'!FZ12="","",'Inputs Q LTM'!FZ12)</f>
        <v>0.22</v>
      </c>
      <c r="GA12" s="71" t="n">
        <f aca="false">IF('Inputs Q LTM'!GA12="","",'Inputs Q LTM'!GA12)</f>
        <v>0.22</v>
      </c>
      <c r="GB12" s="71" t="n">
        <f aca="false">IF('Inputs Q LTM'!GB12="","",'Inputs Q LTM'!GB12)</f>
        <v>0.22</v>
      </c>
      <c r="GC12" s="71" t="n">
        <f aca="false">IF('Inputs Q LTM'!GC12="","",'Inputs Q LTM'!GC12)</f>
        <v>0.22</v>
      </c>
      <c r="GD12" s="71" t="n">
        <f aca="false">IF('Inputs Q LTM'!GD12="","",'Inputs Q LTM'!GD12)</f>
        <v>0.22</v>
      </c>
      <c r="GE12" s="71" t="n">
        <f aca="false">IF('Inputs Q LTM'!GE12="","",'Inputs Q LTM'!GE12)</f>
        <v>0.22</v>
      </c>
      <c r="GF12" s="71" t="n">
        <f aca="false">IF('Inputs Q LTM'!GF12="","",'Inputs Q LTM'!GF12)</f>
        <v>0.22</v>
      </c>
      <c r="GG12" s="71" t="n">
        <f aca="false">IF('Inputs Q LTM'!GG12="","",'Inputs Q LTM'!GG12)</f>
        <v>0.22</v>
      </c>
      <c r="GH12" s="71" t="n">
        <f aca="false">IF('Inputs Q LTM'!GH12="","",'Inputs Q LTM'!GH12)</f>
        <v>0.22</v>
      </c>
      <c r="GI12" s="71" t="n">
        <f aca="false">IF('Inputs Q LTM'!GI12="","",'Inputs Q LTM'!GI12)</f>
        <v>0.22</v>
      </c>
      <c r="GJ12" s="71" t="n">
        <f aca="false">IF('Inputs Q LTM'!GJ12="","",'Inputs Q LTM'!GJ12)</f>
        <v>0.22</v>
      </c>
      <c r="GK12" s="71" t="n">
        <f aca="false">IF('Inputs Q LTM'!GK12="","",'Inputs Q LTM'!GK12)</f>
        <v>0.22</v>
      </c>
      <c r="GL12" s="71" t="n">
        <f aca="false">IF('Inputs Q LTM'!GL12="","",'Inputs Q LTM'!GL12)</f>
        <v>0.22</v>
      </c>
      <c r="GM12" s="71" t="n">
        <f aca="false">IF('Inputs Q LTM'!GM12="","",'Inputs Q LTM'!GM12)</f>
        <v>0.22</v>
      </c>
      <c r="GN12" s="71" t="n">
        <f aca="false">IF('Inputs Q LTM'!GN12="","",'Inputs Q LTM'!GN12)</f>
        <v>0.22</v>
      </c>
      <c r="GO12" s="71" t="n">
        <f aca="false">IF('Inputs Q LTM'!GO12="","",'Inputs Q LTM'!GO12)</f>
        <v>0.22</v>
      </c>
      <c r="GP12" s="71" t="n">
        <f aca="false">IF('Inputs Q LTM'!GP12="","",'Inputs Q LTM'!GP12)</f>
        <v>0.22</v>
      </c>
      <c r="GQ12" s="71" t="n">
        <f aca="false">IF('Inputs Q LTM'!GQ12="","",'Inputs Q LTM'!GQ12)</f>
        <v>0.22</v>
      </c>
      <c r="GR12" s="71" t="n">
        <f aca="false">IF('Inputs Q LTM'!GR12="","",'Inputs Q LTM'!GR12)</f>
        <v>0.22</v>
      </c>
      <c r="GS12" s="71" t="n">
        <f aca="false">IF('Inputs Q LTM'!GS12="","",'Inputs Q LTM'!GS12)</f>
        <v>0.22</v>
      </c>
      <c r="GT12" s="71" t="n">
        <f aca="false">IF('Inputs Q LTM'!GT12="","",'Inputs Q LTM'!GT12)</f>
        <v>0.22</v>
      </c>
      <c r="GU12" s="71" t="n">
        <f aca="false">IF('Inputs Q LTM'!GU12="","",'Inputs Q LTM'!GU12)</f>
        <v>0.22</v>
      </c>
      <c r="GV12" s="71" t="n">
        <f aca="false">IF('Inputs Q LTM'!GV12="","",'Inputs Q LTM'!GV12)</f>
        <v>0.22</v>
      </c>
      <c r="GW12" s="71" t="n">
        <f aca="false">IF('Inputs Q LTM'!GW12="","",'Inputs Q LTM'!GW12)</f>
        <v>0.22</v>
      </c>
      <c r="GX12" s="71" t="n">
        <f aca="false">IF('Inputs Q LTM'!GX12="","",'Inputs Q LTM'!GX12)</f>
        <v>0.22</v>
      </c>
      <c r="GY12" s="71" t="n">
        <f aca="false">IF('Inputs Q LTM'!GY12="","",'Inputs Q LTM'!GY12)</f>
        <v>0.22</v>
      </c>
      <c r="GZ12" s="71" t="n">
        <f aca="false">IF('Inputs Q LTM'!GZ12="","",'Inputs Q LTM'!GZ12)</f>
        <v>0.22</v>
      </c>
      <c r="HA12" s="71" t="n">
        <f aca="false">IF('Inputs Q LTM'!HA12="","",'Inputs Q LTM'!HA12)</f>
        <v>0.22</v>
      </c>
    </row>
    <row r="13" customFormat="false" ht="15" hidden="false" customHeight="false" outlineLevel="0" collapsed="false">
      <c r="A13" s="14" t="s">
        <v>9</v>
      </c>
      <c r="B13" s="42"/>
      <c r="C13" s="42"/>
      <c r="D13" s="42" t="s">
        <v>35</v>
      </c>
      <c r="E13" s="19"/>
      <c r="F13" s="19" t="s">
        <v>38</v>
      </c>
      <c r="G13" s="19" t="s">
        <v>12</v>
      </c>
      <c r="H13" s="19"/>
      <c r="I13" s="19" t="s">
        <v>39</v>
      </c>
      <c r="J13" s="289" t="str">
        <f aca="false">IF('Inputs Q LTM'!J13="","",'Inputs Q LTM'!J13)</f>
        <v/>
      </c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89"/>
      <c r="BJ13" s="38" t="n">
        <f aca="false">IF('Inputs Q LTM'!BJ13="","",'Inputs Q LTM'!BJ13)</f>
        <v>0.13</v>
      </c>
      <c r="BK13" s="38" t="n">
        <f aca="false">IF('Inputs Q LTM'!BK13="","",'Inputs Q LTM'!BK13)</f>
        <v>0.13</v>
      </c>
      <c r="BL13" s="38" t="n">
        <f aca="false">IF('Inputs Q LTM'!BL13="","",'Inputs Q LTM'!BL13)</f>
        <v>0.13</v>
      </c>
      <c r="BM13" s="38" t="n">
        <f aca="false">IF('Inputs Q LTM'!BM13="","",'Inputs Q LTM'!BM13)</f>
        <v>0.13</v>
      </c>
      <c r="BN13" s="38" t="n">
        <f aca="false">IF('Inputs Q LTM'!BN13="","",'Inputs Q LTM'!BN13)</f>
        <v>0.13</v>
      </c>
      <c r="BO13" s="38" t="n">
        <f aca="false">IF('Inputs Q LTM'!BO13="","",'Inputs Q LTM'!BO13)</f>
        <v>0.13</v>
      </c>
      <c r="BP13" s="38" t="n">
        <f aca="false">IF('Inputs Q LTM'!BP13="","",'Inputs Q LTM'!BP13)</f>
        <v>0.13</v>
      </c>
      <c r="BQ13" s="38" t="n">
        <f aca="false">IF('Inputs Q LTM'!BQ13="","",'Inputs Q LTM'!BQ13)</f>
        <v>0.13</v>
      </c>
      <c r="BR13" s="38" t="n">
        <f aca="false">IF('Inputs Q LTM'!BR13="","",'Inputs Q LTM'!BR13)</f>
        <v>0.13</v>
      </c>
      <c r="BS13" s="38" t="n">
        <f aca="false">IF('Inputs Q LTM'!BS13="","",'Inputs Q LTM'!BS13)</f>
        <v>0.13</v>
      </c>
      <c r="BT13" s="38" t="n">
        <f aca="false">IF('Inputs Q LTM'!BT13="","",'Inputs Q LTM'!BT13)</f>
        <v>0.13</v>
      </c>
      <c r="BU13" s="38" t="n">
        <f aca="false">IF('Inputs Q LTM'!BU13="","",'Inputs Q LTM'!BU13)</f>
        <v>0.13</v>
      </c>
      <c r="BV13" s="38" t="n">
        <f aca="false">IF('Inputs Q LTM'!BV13="","",'Inputs Q LTM'!BV13)</f>
        <v>0.13</v>
      </c>
      <c r="BW13" s="38" t="n">
        <f aca="false">IF('Inputs Q LTM'!BW13="","",'Inputs Q LTM'!BW13)</f>
        <v>0.13</v>
      </c>
      <c r="BX13" s="38" t="n">
        <f aca="false">IF('Inputs Q LTM'!BX13="","",'Inputs Q LTM'!BX13)</f>
        <v>0.13</v>
      </c>
      <c r="BY13" s="38" t="n">
        <f aca="false">IF('Inputs Q LTM'!BY13="","",'Inputs Q LTM'!BY13)</f>
        <v>0.13</v>
      </c>
      <c r="BZ13" s="38" t="n">
        <f aca="false">IF('Inputs Q LTM'!BZ13="","",'Inputs Q LTM'!BZ13)</f>
        <v>0.13</v>
      </c>
      <c r="CA13" s="38" t="n">
        <f aca="false">IF('Inputs Q LTM'!CA13="","",'Inputs Q LTM'!CA13)</f>
        <v>0.13</v>
      </c>
      <c r="CB13" s="38" t="n">
        <f aca="false">IF('Inputs Q LTM'!CB13="","",'Inputs Q LTM'!CB13)</f>
        <v>0.13</v>
      </c>
      <c r="CC13" s="38" t="n">
        <f aca="false">IF('Inputs Q LTM'!CC13="","",'Inputs Q LTM'!CC13)</f>
        <v>0.13</v>
      </c>
      <c r="CD13" s="38" t="n">
        <f aca="false">IF('Inputs Q LTM'!CD13="","",'Inputs Q LTM'!CD13)</f>
        <v>0.13</v>
      </c>
      <c r="CE13" s="38" t="n">
        <f aca="false">IF('Inputs Q LTM'!CE13="","",'Inputs Q LTM'!CE13)</f>
        <v>0.13</v>
      </c>
      <c r="CF13" s="38" t="n">
        <f aca="false">IF('Inputs Q LTM'!CF13="","",'Inputs Q LTM'!CF13)</f>
        <v>0.13</v>
      </c>
      <c r="CG13" s="38" t="n">
        <f aca="false">IF('Inputs Q LTM'!CG13="","",'Inputs Q LTM'!CG13)</f>
        <v>0.13</v>
      </c>
      <c r="CH13" s="71" t="n">
        <f aca="false">IF('Inputs Q LTM'!CH13="","",'Inputs Q LTM'!CH13)</f>
        <v>0.13</v>
      </c>
      <c r="CI13" s="71" t="n">
        <f aca="false">IF('Inputs Q LTM'!CI13="","",'Inputs Q LTM'!CI13)</f>
        <v>0.13</v>
      </c>
      <c r="CJ13" s="71" t="n">
        <f aca="false">IF('Inputs Q LTM'!CJ13="","",'Inputs Q LTM'!CJ13)</f>
        <v>0.13</v>
      </c>
      <c r="CK13" s="71" t="n">
        <f aca="false">IF('Inputs Q LTM'!CK13="","",'Inputs Q LTM'!CK13)</f>
        <v>0.13</v>
      </c>
      <c r="CL13" s="71" t="n">
        <f aca="false">IF('Inputs Q LTM'!CL13="","",'Inputs Q LTM'!CL13)</f>
        <v>0.13</v>
      </c>
      <c r="CM13" s="71" t="n">
        <f aca="false">IF('Inputs Q LTM'!CM13="","",'Inputs Q LTM'!CM13)</f>
        <v>0.13</v>
      </c>
      <c r="CN13" s="71" t="n">
        <f aca="false">IF('Inputs Q LTM'!CN13="","",'Inputs Q LTM'!CN13)</f>
        <v>0.13</v>
      </c>
      <c r="CO13" s="71" t="n">
        <f aca="false">IF('Inputs Q LTM'!CO13="","",'Inputs Q LTM'!CO13)</f>
        <v>0.13</v>
      </c>
      <c r="CP13" s="71" t="n">
        <f aca="false">IF('Inputs Q LTM'!CP13="","",'Inputs Q LTM'!CP13)</f>
        <v>0.13</v>
      </c>
      <c r="CQ13" s="71" t="n">
        <f aca="false">IF('Inputs Q LTM'!CQ13="","",'Inputs Q LTM'!CQ13)</f>
        <v>0.13</v>
      </c>
      <c r="CR13" s="71" t="n">
        <f aca="false">IF('Inputs Q LTM'!CR13="","",'Inputs Q LTM'!CR13)</f>
        <v>0.13</v>
      </c>
      <c r="CS13" s="71" t="n">
        <f aca="false">IF('Inputs Q LTM'!CS13="","",'Inputs Q LTM'!CS13)</f>
        <v>0.13</v>
      </c>
      <c r="CT13" s="71" t="n">
        <f aca="false">IF('Inputs Q LTM'!CT13="","",'Inputs Q LTM'!CT13)</f>
        <v>0.13</v>
      </c>
      <c r="CU13" s="71" t="n">
        <f aca="false">IF('Inputs Q LTM'!CU13="","",'Inputs Q LTM'!CU13)</f>
        <v>0.13</v>
      </c>
      <c r="CV13" s="71" t="n">
        <f aca="false">IF('Inputs Q LTM'!CV13="","",'Inputs Q LTM'!CV13)</f>
        <v>0.13</v>
      </c>
      <c r="CW13" s="71" t="n">
        <f aca="false">IF('Inputs Q LTM'!CW13="","",'Inputs Q LTM'!CW13)</f>
        <v>0.13</v>
      </c>
      <c r="CX13" s="71" t="n">
        <f aca="false">IF('Inputs Q LTM'!CX13="","",'Inputs Q LTM'!CX13)</f>
        <v>0.13</v>
      </c>
      <c r="CY13" s="71" t="n">
        <f aca="false">IF('Inputs Q LTM'!CY13="","",'Inputs Q LTM'!CY13)</f>
        <v>0.13</v>
      </c>
      <c r="CZ13" s="71" t="n">
        <f aca="false">IF('Inputs Q LTM'!CZ13="","",'Inputs Q LTM'!CZ13)</f>
        <v>0.13</v>
      </c>
      <c r="DA13" s="71" t="n">
        <f aca="false">IF('Inputs Q LTM'!DA13="","",'Inputs Q LTM'!DA13)</f>
        <v>0.13</v>
      </c>
      <c r="DB13" s="71" t="n">
        <f aca="false">IF('Inputs Q LTM'!DB13="","",'Inputs Q LTM'!DB13)</f>
        <v>0.13</v>
      </c>
      <c r="DC13" s="71" t="n">
        <f aca="false">IF('Inputs Q LTM'!DC13="","",'Inputs Q LTM'!DC13)</f>
        <v>0.13</v>
      </c>
      <c r="DD13" s="71" t="n">
        <f aca="false">IF('Inputs Q LTM'!DD13="","",'Inputs Q LTM'!DD13)</f>
        <v>0.13</v>
      </c>
      <c r="DE13" s="71" t="n">
        <f aca="false">IF('Inputs Q LTM'!DE13="","",'Inputs Q LTM'!DE13)</f>
        <v>0.13</v>
      </c>
      <c r="DF13" s="71" t="n">
        <f aca="false">IF('Inputs Q LTM'!DF13="","",'Inputs Q LTM'!DF13)</f>
        <v>0.13</v>
      </c>
      <c r="DG13" s="71" t="n">
        <f aca="false">IF('Inputs Q LTM'!DG13="","",'Inputs Q LTM'!DG13)</f>
        <v>0.13</v>
      </c>
      <c r="DH13" s="71" t="n">
        <f aca="false">IF('Inputs Q LTM'!DH13="","",'Inputs Q LTM'!DH13)</f>
        <v>0.13</v>
      </c>
      <c r="DI13" s="71" t="n">
        <f aca="false">IF('Inputs Q LTM'!DI13="","",'Inputs Q LTM'!DI13)</f>
        <v>0.13</v>
      </c>
      <c r="DJ13" s="71" t="n">
        <f aca="false">IF('Inputs Q LTM'!DJ13="","",'Inputs Q LTM'!DJ13)</f>
        <v>0.13</v>
      </c>
      <c r="DK13" s="71" t="n">
        <f aca="false">IF('Inputs Q LTM'!DK13="","",'Inputs Q LTM'!DK13)</f>
        <v>0.13</v>
      </c>
      <c r="DL13" s="71" t="n">
        <f aca="false">IF('Inputs Q LTM'!DL13="","",'Inputs Q LTM'!DL13)</f>
        <v>0.13</v>
      </c>
      <c r="DM13" s="71" t="n">
        <f aca="false">IF('Inputs Q LTM'!DM13="","",'Inputs Q LTM'!DM13)</f>
        <v>0.13</v>
      </c>
      <c r="DN13" s="71" t="n">
        <f aca="false">IF('Inputs Q LTM'!DN13="","",'Inputs Q LTM'!DN13)</f>
        <v>0.13</v>
      </c>
      <c r="DO13" s="71" t="n">
        <f aca="false">IF('Inputs Q LTM'!DO13="","",'Inputs Q LTM'!DO13)</f>
        <v>0.13</v>
      </c>
      <c r="DP13" s="71" t="n">
        <f aca="false">IF('Inputs Q LTM'!DP13="","",'Inputs Q LTM'!DP13)</f>
        <v>0.13</v>
      </c>
      <c r="DQ13" s="71" t="n">
        <f aca="false">IF('Inputs Q LTM'!DQ13="","",'Inputs Q LTM'!DQ13)</f>
        <v>0.13</v>
      </c>
      <c r="DR13" s="71" t="n">
        <f aca="false">IF('Inputs Q LTM'!DR13="","",'Inputs Q LTM'!DR13)</f>
        <v>0.13</v>
      </c>
      <c r="DS13" s="71" t="n">
        <f aca="false">IF('Inputs Q LTM'!DS13="","",'Inputs Q LTM'!DS13)</f>
        <v>0.13</v>
      </c>
      <c r="DT13" s="71" t="n">
        <f aca="false">IF('Inputs Q LTM'!DT13="","",'Inputs Q LTM'!DT13)</f>
        <v>0.13</v>
      </c>
      <c r="DU13" s="71" t="n">
        <f aca="false">IF('Inputs Q LTM'!DU13="","",'Inputs Q LTM'!DU13)</f>
        <v>0.13</v>
      </c>
      <c r="DV13" s="71" t="n">
        <f aca="false">IF('Inputs Q LTM'!DV13="","",'Inputs Q LTM'!DV13)</f>
        <v>0.13</v>
      </c>
      <c r="DW13" s="71" t="n">
        <f aca="false">IF('Inputs Q LTM'!DW13="","",'Inputs Q LTM'!DW13)</f>
        <v>0.13</v>
      </c>
      <c r="DX13" s="71" t="n">
        <f aca="false">IF('Inputs Q LTM'!DX13="","",'Inputs Q LTM'!DX13)</f>
        <v>0.13</v>
      </c>
      <c r="DY13" s="71" t="n">
        <f aca="false">IF('Inputs Q LTM'!DY13="","",'Inputs Q LTM'!DY13)</f>
        <v>0.13</v>
      </c>
      <c r="DZ13" s="71" t="n">
        <f aca="false">IF('Inputs Q LTM'!DZ13="","",'Inputs Q LTM'!DZ13)</f>
        <v>0.13</v>
      </c>
      <c r="EA13" s="71" t="n">
        <f aca="false">IF('Inputs Q LTM'!EA13="","",'Inputs Q LTM'!EA13)</f>
        <v>0.13</v>
      </c>
      <c r="EB13" s="71" t="n">
        <f aca="false">IF('Inputs Q LTM'!EB13="","",'Inputs Q LTM'!EB13)</f>
        <v>0.13</v>
      </c>
      <c r="EC13" s="71" t="n">
        <f aca="false">IF('Inputs Q LTM'!EC13="","",'Inputs Q LTM'!EC13)</f>
        <v>0.13</v>
      </c>
      <c r="ED13" s="71" t="n">
        <f aca="false">IF('Inputs Q LTM'!ED13="","",'Inputs Q LTM'!ED13)</f>
        <v>0.13</v>
      </c>
      <c r="EE13" s="71" t="n">
        <f aca="false">IF('Inputs Q LTM'!EE13="","",'Inputs Q LTM'!EE13)</f>
        <v>0.13</v>
      </c>
      <c r="EF13" s="71" t="n">
        <f aca="false">IF('Inputs Q LTM'!EF13="","",'Inputs Q LTM'!EF13)</f>
        <v>0.13</v>
      </c>
      <c r="EG13" s="71" t="n">
        <f aca="false">IF('Inputs Q LTM'!EG13="","",'Inputs Q LTM'!EG13)</f>
        <v>0.13</v>
      </c>
      <c r="EH13" s="71" t="n">
        <f aca="false">IF('Inputs Q LTM'!EH13="","",'Inputs Q LTM'!EH13)</f>
        <v>0.13</v>
      </c>
      <c r="EI13" s="71" t="n">
        <f aca="false">IF('Inputs Q LTM'!EI13="","",'Inputs Q LTM'!EI13)</f>
        <v>0.13</v>
      </c>
      <c r="EJ13" s="71" t="n">
        <f aca="false">IF('Inputs Q LTM'!EJ13="","",'Inputs Q LTM'!EJ13)</f>
        <v>0.13</v>
      </c>
      <c r="EK13" s="71" t="n">
        <f aca="false">IF('Inputs Q LTM'!EK13="","",'Inputs Q LTM'!EK13)</f>
        <v>0.13</v>
      </c>
      <c r="EL13" s="71" t="n">
        <f aca="false">IF('Inputs Q LTM'!EL13="","",'Inputs Q LTM'!EL13)</f>
        <v>0.13</v>
      </c>
      <c r="EM13" s="71" t="n">
        <f aca="false">IF('Inputs Q LTM'!EM13="","",'Inputs Q LTM'!EM13)</f>
        <v>0.13</v>
      </c>
      <c r="EN13" s="71" t="n">
        <f aca="false">IF('Inputs Q LTM'!EN13="","",'Inputs Q LTM'!EN13)</f>
        <v>0.13</v>
      </c>
      <c r="EO13" s="71" t="n">
        <f aca="false">IF('Inputs Q LTM'!EO13="","",'Inputs Q LTM'!EO13)</f>
        <v>0.13</v>
      </c>
      <c r="EP13" s="71" t="n">
        <f aca="false">IF('Inputs Q LTM'!EP13="","",'Inputs Q LTM'!EP13)</f>
        <v>0.13</v>
      </c>
      <c r="EQ13" s="71" t="n">
        <f aca="false">IF('Inputs Q LTM'!EQ13="","",'Inputs Q LTM'!EQ13)</f>
        <v>0.13</v>
      </c>
      <c r="ER13" s="71" t="n">
        <f aca="false">IF('Inputs Q LTM'!ER13="","",'Inputs Q LTM'!ER13)</f>
        <v>0.13</v>
      </c>
      <c r="ES13" s="71" t="n">
        <f aca="false">IF('Inputs Q LTM'!ES13="","",'Inputs Q LTM'!ES13)</f>
        <v>0.13</v>
      </c>
      <c r="ET13" s="71" t="n">
        <f aca="false">IF('Inputs Q LTM'!ET13="","",'Inputs Q LTM'!ET13)</f>
        <v>0.13</v>
      </c>
      <c r="EU13" s="71" t="n">
        <f aca="false">IF('Inputs Q LTM'!EU13="","",'Inputs Q LTM'!EU13)</f>
        <v>0.13</v>
      </c>
      <c r="EV13" s="71" t="n">
        <f aca="false">IF('Inputs Q LTM'!EV13="","",'Inputs Q LTM'!EV13)</f>
        <v>0.13</v>
      </c>
      <c r="EW13" s="71" t="n">
        <f aca="false">IF('Inputs Q LTM'!EW13="","",'Inputs Q LTM'!EW13)</f>
        <v>0.13</v>
      </c>
      <c r="EX13" s="71" t="n">
        <f aca="false">IF('Inputs Q LTM'!EX13="","",'Inputs Q LTM'!EX13)</f>
        <v>0.13</v>
      </c>
      <c r="EY13" s="71" t="n">
        <f aca="false">IF('Inputs Q LTM'!EY13="","",'Inputs Q LTM'!EY13)</f>
        <v>0.13</v>
      </c>
      <c r="EZ13" s="71" t="n">
        <f aca="false">IF('Inputs Q LTM'!EZ13="","",'Inputs Q LTM'!EZ13)</f>
        <v>0.13</v>
      </c>
      <c r="FA13" s="71" t="n">
        <f aca="false">IF('Inputs Q LTM'!FA13="","",'Inputs Q LTM'!FA13)</f>
        <v>0.13</v>
      </c>
      <c r="FB13" s="71" t="n">
        <f aca="false">IF('Inputs Q LTM'!FB13="","",'Inputs Q LTM'!FB13)</f>
        <v>0.13</v>
      </c>
      <c r="FC13" s="71" t="n">
        <f aca="false">IF('Inputs Q LTM'!FC13="","",'Inputs Q LTM'!FC13)</f>
        <v>0.13</v>
      </c>
      <c r="FD13" s="71" t="n">
        <f aca="false">IF('Inputs Q LTM'!FD13="","",'Inputs Q LTM'!FD13)</f>
        <v>0.13</v>
      </c>
      <c r="FE13" s="71" t="n">
        <f aca="false">IF('Inputs Q LTM'!FE13="","",'Inputs Q LTM'!FE13)</f>
        <v>0.13</v>
      </c>
      <c r="FF13" s="71" t="n">
        <f aca="false">IF('Inputs Q LTM'!FF13="","",'Inputs Q LTM'!FF13)</f>
        <v>0.13</v>
      </c>
      <c r="FG13" s="71" t="n">
        <f aca="false">IF('Inputs Q LTM'!FG13="","",'Inputs Q LTM'!FG13)</f>
        <v>0.13</v>
      </c>
      <c r="FH13" s="71" t="n">
        <f aca="false">IF('Inputs Q LTM'!FH13="","",'Inputs Q LTM'!FH13)</f>
        <v>0.13</v>
      </c>
      <c r="FI13" s="71" t="n">
        <f aca="false">IF('Inputs Q LTM'!FI13="","",'Inputs Q LTM'!FI13)</f>
        <v>0.13</v>
      </c>
      <c r="FJ13" s="71" t="n">
        <f aca="false">IF('Inputs Q LTM'!FJ13="","",'Inputs Q LTM'!FJ13)</f>
        <v>0.13</v>
      </c>
      <c r="FK13" s="71" t="n">
        <f aca="false">IF('Inputs Q LTM'!FK13="","",'Inputs Q LTM'!FK13)</f>
        <v>0.13</v>
      </c>
      <c r="FL13" s="71" t="n">
        <f aca="false">IF('Inputs Q LTM'!FL13="","",'Inputs Q LTM'!FL13)</f>
        <v>0.13</v>
      </c>
      <c r="FM13" s="71" t="n">
        <f aca="false">IF('Inputs Q LTM'!FM13="","",'Inputs Q LTM'!FM13)</f>
        <v>0.13</v>
      </c>
      <c r="FN13" s="71" t="n">
        <f aca="false">IF('Inputs Q LTM'!FN13="","",'Inputs Q LTM'!FN13)</f>
        <v>0.13</v>
      </c>
      <c r="FO13" s="71" t="n">
        <f aca="false">IF('Inputs Q LTM'!FO13="","",'Inputs Q LTM'!FO13)</f>
        <v>0.13</v>
      </c>
      <c r="FP13" s="71" t="n">
        <f aca="false">IF('Inputs Q LTM'!FP13="","",'Inputs Q LTM'!FP13)</f>
        <v>0.13</v>
      </c>
      <c r="FQ13" s="71" t="n">
        <f aca="false">IF('Inputs Q LTM'!FQ13="","",'Inputs Q LTM'!FQ13)</f>
        <v>0.13</v>
      </c>
      <c r="FR13" s="71" t="n">
        <f aca="false">IF('Inputs Q LTM'!FR13="","",'Inputs Q LTM'!FR13)</f>
        <v>0.13</v>
      </c>
      <c r="FS13" s="71" t="n">
        <f aca="false">IF('Inputs Q LTM'!FS13="","",'Inputs Q LTM'!FS13)</f>
        <v>0.13</v>
      </c>
      <c r="FT13" s="71" t="n">
        <f aca="false">IF('Inputs Q LTM'!FT13="","",'Inputs Q LTM'!FT13)</f>
        <v>0.13</v>
      </c>
      <c r="FU13" s="71" t="n">
        <f aca="false">IF('Inputs Q LTM'!FU13="","",'Inputs Q LTM'!FU13)</f>
        <v>0.13</v>
      </c>
      <c r="FV13" s="71" t="n">
        <f aca="false">IF('Inputs Q LTM'!FV13="","",'Inputs Q LTM'!FV13)</f>
        <v>0.13</v>
      </c>
      <c r="FW13" s="71" t="n">
        <f aca="false">IF('Inputs Q LTM'!FW13="","",'Inputs Q LTM'!FW13)</f>
        <v>0.13</v>
      </c>
      <c r="FX13" s="71" t="n">
        <f aca="false">IF('Inputs Q LTM'!FX13="","",'Inputs Q LTM'!FX13)</f>
        <v>0.13</v>
      </c>
      <c r="FY13" s="71" t="n">
        <f aca="false">IF('Inputs Q LTM'!FY13="","",'Inputs Q LTM'!FY13)</f>
        <v>0.13</v>
      </c>
      <c r="FZ13" s="71" t="n">
        <f aca="false">IF('Inputs Q LTM'!FZ13="","",'Inputs Q LTM'!FZ13)</f>
        <v>0.13</v>
      </c>
      <c r="GA13" s="71" t="n">
        <f aca="false">IF('Inputs Q LTM'!GA13="","",'Inputs Q LTM'!GA13)</f>
        <v>0.13</v>
      </c>
      <c r="GB13" s="71" t="n">
        <f aca="false">IF('Inputs Q LTM'!GB13="","",'Inputs Q LTM'!GB13)</f>
        <v>0.13</v>
      </c>
      <c r="GC13" s="71" t="n">
        <f aca="false">IF('Inputs Q LTM'!GC13="","",'Inputs Q LTM'!GC13)</f>
        <v>0.13</v>
      </c>
      <c r="GD13" s="71" t="n">
        <f aca="false">IF('Inputs Q LTM'!GD13="","",'Inputs Q LTM'!GD13)</f>
        <v>0.13</v>
      </c>
      <c r="GE13" s="71" t="n">
        <f aca="false">IF('Inputs Q LTM'!GE13="","",'Inputs Q LTM'!GE13)</f>
        <v>0.13</v>
      </c>
      <c r="GF13" s="71" t="n">
        <f aca="false">IF('Inputs Q LTM'!GF13="","",'Inputs Q LTM'!GF13)</f>
        <v>0.13</v>
      </c>
      <c r="GG13" s="71" t="n">
        <f aca="false">IF('Inputs Q LTM'!GG13="","",'Inputs Q LTM'!GG13)</f>
        <v>0.13</v>
      </c>
      <c r="GH13" s="71" t="n">
        <f aca="false">IF('Inputs Q LTM'!GH13="","",'Inputs Q LTM'!GH13)</f>
        <v>0.13</v>
      </c>
      <c r="GI13" s="71" t="n">
        <f aca="false">IF('Inputs Q LTM'!GI13="","",'Inputs Q LTM'!GI13)</f>
        <v>0.13</v>
      </c>
      <c r="GJ13" s="71" t="n">
        <f aca="false">IF('Inputs Q LTM'!GJ13="","",'Inputs Q LTM'!GJ13)</f>
        <v>0.13</v>
      </c>
      <c r="GK13" s="71" t="n">
        <f aca="false">IF('Inputs Q LTM'!GK13="","",'Inputs Q LTM'!GK13)</f>
        <v>0.13</v>
      </c>
      <c r="GL13" s="71" t="n">
        <f aca="false">IF('Inputs Q LTM'!GL13="","",'Inputs Q LTM'!GL13)</f>
        <v>0.13</v>
      </c>
      <c r="GM13" s="71" t="n">
        <f aca="false">IF('Inputs Q LTM'!GM13="","",'Inputs Q LTM'!GM13)</f>
        <v>0.13</v>
      </c>
      <c r="GN13" s="71" t="n">
        <f aca="false">IF('Inputs Q LTM'!GN13="","",'Inputs Q LTM'!GN13)</f>
        <v>0.13</v>
      </c>
      <c r="GO13" s="71" t="n">
        <f aca="false">IF('Inputs Q LTM'!GO13="","",'Inputs Q LTM'!GO13)</f>
        <v>0.13</v>
      </c>
      <c r="GP13" s="71" t="n">
        <f aca="false">IF('Inputs Q LTM'!GP13="","",'Inputs Q LTM'!GP13)</f>
        <v>0.13</v>
      </c>
      <c r="GQ13" s="71" t="n">
        <f aca="false">IF('Inputs Q LTM'!GQ13="","",'Inputs Q LTM'!GQ13)</f>
        <v>0.13</v>
      </c>
      <c r="GR13" s="71" t="n">
        <f aca="false">IF('Inputs Q LTM'!GR13="","",'Inputs Q LTM'!GR13)</f>
        <v>0.13</v>
      </c>
      <c r="GS13" s="71" t="n">
        <f aca="false">IF('Inputs Q LTM'!GS13="","",'Inputs Q LTM'!GS13)</f>
        <v>0.13</v>
      </c>
      <c r="GT13" s="71" t="n">
        <f aca="false">IF('Inputs Q LTM'!GT13="","",'Inputs Q LTM'!GT13)</f>
        <v>0.13</v>
      </c>
      <c r="GU13" s="71" t="n">
        <f aca="false">IF('Inputs Q LTM'!GU13="","",'Inputs Q LTM'!GU13)</f>
        <v>0.13</v>
      </c>
      <c r="GV13" s="71" t="n">
        <f aca="false">IF('Inputs Q LTM'!GV13="","",'Inputs Q LTM'!GV13)</f>
        <v>0.13</v>
      </c>
      <c r="GW13" s="71" t="n">
        <f aca="false">IF('Inputs Q LTM'!GW13="","",'Inputs Q LTM'!GW13)</f>
        <v>0.13</v>
      </c>
      <c r="GX13" s="71" t="n">
        <f aca="false">IF('Inputs Q LTM'!GX13="","",'Inputs Q LTM'!GX13)</f>
        <v>0.13</v>
      </c>
      <c r="GY13" s="71" t="n">
        <f aca="false">IF('Inputs Q LTM'!GY13="","",'Inputs Q LTM'!GY13)</f>
        <v>0.13</v>
      </c>
      <c r="GZ13" s="71" t="n">
        <f aca="false">IF('Inputs Q LTM'!GZ13="","",'Inputs Q LTM'!GZ13)</f>
        <v>0.13</v>
      </c>
      <c r="HA13" s="71" t="n">
        <f aca="false">IF('Inputs Q LTM'!HA13="","",'Inputs Q LTM'!HA13)</f>
        <v>0.13</v>
      </c>
    </row>
    <row r="14" customFormat="false" ht="15" hidden="false" customHeight="false" outlineLevel="0" collapsed="false">
      <c r="A14" s="14" t="s">
        <v>9</v>
      </c>
      <c r="B14" s="42"/>
      <c r="C14" s="58"/>
      <c r="D14" s="59" t="s">
        <v>10</v>
      </c>
      <c r="E14" s="60"/>
      <c r="F14" s="18" t="s">
        <v>40</v>
      </c>
      <c r="G14" s="19" t="s">
        <v>25</v>
      </c>
      <c r="H14" s="60"/>
      <c r="I14" s="19" t="s">
        <v>16</v>
      </c>
      <c r="J14" s="285" t="n">
        <f aca="false">IF('Inputs Q LTM'!J14="","",'Inputs Q LTM'!J14)</f>
        <v>28.5606</v>
      </c>
      <c r="K14" s="285" t="n">
        <f aca="false">IF('Inputs Q LTM'!K14="","",'Inputs Q LTM'!K14)</f>
        <v>29.0192</v>
      </c>
      <c r="L14" s="285" t="n">
        <f aca="false">IF('Inputs Q LTM'!L14="","",'Inputs Q LTM'!L14)</f>
        <v>29.3484</v>
      </c>
      <c r="M14" s="285" t="n">
        <f aca="false">IF('Inputs Q LTM'!M14="","",'Inputs Q LTM'!M14)</f>
        <v>29.8563</v>
      </c>
      <c r="N14" s="285" t="n">
        <f aca="false">IF('Inputs Q LTM'!N14="","",'Inputs Q LTM'!N14)</f>
        <v>30.8415</v>
      </c>
      <c r="O14" s="285" t="n">
        <f aca="false">IF('Inputs Q LTM'!O14="","",'Inputs Q LTM'!O14)</f>
        <v>31.291</v>
      </c>
      <c r="P14" s="285" t="n">
        <f aca="false">IF('Inputs Q LTM'!P14="","",'Inputs Q LTM'!P14)</f>
        <v>31.584</v>
      </c>
      <c r="Q14" s="285" t="n">
        <f aca="false">IF('Inputs Q LTM'!Q14="","",'Inputs Q LTM'!Q14)</f>
        <v>31.8019</v>
      </c>
      <c r="R14" s="285" t="n">
        <f aca="false">IF('Inputs Q LTM'!R14="","",'Inputs Q LTM'!R14)</f>
        <v>31.6596</v>
      </c>
      <c r="S14" s="285" t="n">
        <f aca="false">IF('Inputs Q LTM'!S14="","",'Inputs Q LTM'!S14)</f>
        <v>30.8727</v>
      </c>
      <c r="T14" s="285" t="n">
        <f aca="false">IF('Inputs Q LTM'!T14="","",'Inputs Q LTM'!T14)</f>
        <v>30.4357</v>
      </c>
      <c r="U14" s="285" t="n">
        <f aca="false">IF('Inputs Q LTM'!U14="","",'Inputs Q LTM'!U14)</f>
        <v>29.7747</v>
      </c>
      <c r="V14" s="285" t="n">
        <f aca="false">IF('Inputs Q LTM'!V14="","",'Inputs Q LTM'!V14)</f>
        <v>28.6281</v>
      </c>
      <c r="W14" s="285" t="n">
        <f aca="false">IF('Inputs Q LTM'!W14="","",'Inputs Q LTM'!W14)</f>
        <v>28.9124</v>
      </c>
      <c r="X14" s="285" t="n">
        <f aca="false">IF('Inputs Q LTM'!X14="","",'Inputs Q LTM'!X14)</f>
        <v>29.1742</v>
      </c>
      <c r="Y14" s="285" t="n">
        <f aca="false">IF('Inputs Q LTM'!Y14="","",'Inputs Q LTM'!Y14)</f>
        <v>28.4893</v>
      </c>
      <c r="Z14" s="285" t="n">
        <f aca="false">IF('Inputs Q LTM'!Z14="","",'Inputs Q LTM'!Z14)</f>
        <v>27.8442</v>
      </c>
      <c r="AA14" s="285" t="n">
        <f aca="false">IF('Inputs Q LTM'!AA14="","",'Inputs Q LTM'!AA14)</f>
        <v>28.096</v>
      </c>
      <c r="AB14" s="285" t="n">
        <f aca="false">IF('Inputs Q LTM'!AB14="","",'Inputs Q LTM'!AB14)</f>
        <v>28.5182</v>
      </c>
      <c r="AC14" s="285" t="n">
        <f aca="false">IF('Inputs Q LTM'!AC14="","",'Inputs Q LTM'!AC14)</f>
        <v>28.7071</v>
      </c>
      <c r="AD14" s="285" t="n">
        <f aca="false">IF('Inputs Q LTM'!AD14="","",'Inputs Q LTM'!AD14)</f>
        <v>28.1317</v>
      </c>
      <c r="AE14" s="285" t="n">
        <f aca="false">IF('Inputs Q LTM'!AE14="","",'Inputs Q LTM'!AE14)</f>
        <v>27.1755</v>
      </c>
      <c r="AF14" s="285" t="n">
        <f aca="false">IF('Inputs Q LTM'!AF14="","",'Inputs Q LTM'!AF14)</f>
        <v>26.8037</v>
      </c>
      <c r="AG14" s="286" t="n">
        <f aca="false">IF('Inputs Q LTM'!AG14="","",'Inputs Q LTM'!AG14)</f>
        <v>26.5866</v>
      </c>
      <c r="AH14" s="286" t="n">
        <f aca="false">IF('Inputs Q LTM'!AH14="","",'Inputs Q LTM'!AH14)</f>
        <v>26.2996</v>
      </c>
      <c r="AI14" s="286" t="n">
        <f aca="false">IF('Inputs Q LTM'!AI14="","",'Inputs Q LTM'!AI14)</f>
        <v>25.855</v>
      </c>
      <c r="AJ14" s="286" t="n">
        <f aca="false">IF('Inputs Q LTM'!AJ14="","",'Inputs Q LTM'!AJ14)</f>
        <v>25.4961</v>
      </c>
      <c r="AK14" s="286" t="n">
        <f aca="false">IF('Inputs Q LTM'!AK14="","",'Inputs Q LTM'!AK14)</f>
        <v>24.6478</v>
      </c>
      <c r="AL14" s="286" t="n">
        <f aca="false">IF('Inputs Q LTM'!AL14="","",'Inputs Q LTM'!AL14)</f>
        <v>24.2419</v>
      </c>
      <c r="AM14" s="286" t="n">
        <f aca="false">IF('Inputs Q LTM'!AM14="","",'Inputs Q LTM'!AM14)</f>
        <v>23.6198</v>
      </c>
      <c r="AN14" s="286" t="n">
        <f aca="false">IF('Inputs Q LTM'!AN14="","",'Inputs Q LTM'!AN14)</f>
        <v>24.2912</v>
      </c>
      <c r="AO14" s="286" t="n">
        <f aca="false">IF('Inputs Q LTM'!AO14="","",'Inputs Q LTM'!AO14)</f>
        <v>27.3346</v>
      </c>
      <c r="AP14" s="286" t="n">
        <f aca="false">IF('Inputs Q LTM'!AP14="","",'Inputs Q LTM'!AP14)</f>
        <v>34.0567</v>
      </c>
      <c r="AQ14" s="286" t="n">
        <f aca="false">IF('Inputs Q LTM'!AQ14="","",'Inputs Q LTM'!AQ14)</f>
        <v>32.181</v>
      </c>
      <c r="AR14" s="286" t="n">
        <f aca="false">IF('Inputs Q LTM'!AR14="","",'Inputs Q LTM'!AR14)</f>
        <v>31.3032</v>
      </c>
      <c r="AS14" s="286" t="n">
        <f aca="false">IF('Inputs Q LTM'!AS14="","",'Inputs Q LTM'!AS14)</f>
        <v>29.505</v>
      </c>
      <c r="AT14" s="286" t="n">
        <f aca="false">IF('Inputs Q LTM'!AT14="","",'Inputs Q LTM'!AT14)</f>
        <v>29.8346</v>
      </c>
      <c r="AU14" s="286" t="n">
        <f aca="false">IF('Inputs Q LTM'!AU14="","",'Inputs Q LTM'!AU14)</f>
        <v>30.3182</v>
      </c>
      <c r="AV14" s="286" t="n">
        <f aca="false">IF('Inputs Q LTM'!AV14="","",'Inputs Q LTM'!AV14)</f>
        <v>30.5957</v>
      </c>
      <c r="AW14" s="286" t="n">
        <f aca="false">IF('Inputs Q LTM'!AW14="","",'Inputs Q LTM'!AW14)</f>
        <v>30.7119</v>
      </c>
      <c r="AX14" s="286" t="n">
        <f aca="false">IF('Inputs Q LTM'!AX14="","",'Inputs Q LTM'!AX14)</f>
        <v>29.2325</v>
      </c>
      <c r="AY14" s="286" t="n">
        <f aca="false">IF('Inputs Q LTM'!AY14="","",'Inputs Q LTM'!AY14)</f>
        <v>27.9891</v>
      </c>
      <c r="AZ14" s="286" t="n">
        <f aca="false">IF('Inputs Q LTM'!AZ14="","",'Inputs Q LTM'!AZ14)</f>
        <v>29.1693</v>
      </c>
      <c r="BA14" s="286" t="n">
        <f aca="false">IF('Inputs Q LTM'!BA14="","",'Inputs Q LTM'!BA14)</f>
        <v>31.2199</v>
      </c>
      <c r="BB14" s="286" t="n">
        <f aca="false">IF('Inputs Q LTM'!BB14="","",'Inputs Q LTM'!BB14)</f>
        <v>30.1556</v>
      </c>
      <c r="BC14" s="286" t="n">
        <f aca="false">IF('Inputs Q LTM'!BC14="","",'Inputs Q LTM'!BC14)</f>
        <v>31.0719</v>
      </c>
      <c r="BD14" s="286" t="n">
        <f aca="false">IF('Inputs Q LTM'!BD14="","",'Inputs Q LTM'!BD14)</f>
        <v>31.949</v>
      </c>
      <c r="BE14" s="286" t="n">
        <f aca="false">IF('Inputs Q LTM'!BE14="","",'Inputs Q LTM'!BE14)</f>
        <v>31.0752</v>
      </c>
      <c r="BF14" s="286" t="n">
        <f aca="false">IF('Inputs Q LTM'!BF14="","",'Inputs Q LTM'!BF14)</f>
        <v>30.424</v>
      </c>
      <c r="BG14" s="286" t="n">
        <f aca="false">IF('Inputs Q LTM'!BG14="","",'Inputs Q LTM'!BG14)</f>
        <v>31.6454</v>
      </c>
      <c r="BH14" s="286" t="n">
        <f aca="false">IF('Inputs Q LTM'!BH14="","",'Inputs Q LTM'!BH14)</f>
        <v>32.7889</v>
      </c>
      <c r="BI14" s="286" t="n">
        <f aca="false">IF('Inputs Q LTM'!BI14="","",'Inputs Q LTM'!BI14)</f>
        <v>32.5502</v>
      </c>
      <c r="BJ14" s="286" t="n">
        <f aca="false">IF('Inputs Q LTM'!BJ14="","",'Inputs Q LTM'!BJ14)</f>
        <v>34.9633333333333</v>
      </c>
      <c r="BK14" s="286" t="n">
        <f aca="false">IF('Inputs Q LTM'!BK14="","",'Inputs Q LTM'!BK14)</f>
        <v>35</v>
      </c>
      <c r="BL14" s="286" t="n">
        <f aca="false">IF('Inputs Q LTM'!BL14="","",'Inputs Q LTM'!BL14)</f>
        <v>36.2066666666667</v>
      </c>
      <c r="BM14" s="286" t="n">
        <f aca="false">IF('Inputs Q LTM'!BM14="","",'Inputs Q LTM'!BM14)</f>
        <v>47.3433333333333</v>
      </c>
      <c r="BN14" s="286" t="n">
        <f aca="false">IF('Inputs Q LTM'!BN14="","",'Inputs Q LTM'!BN14)</f>
        <v>62.1866666666667</v>
      </c>
      <c r="BO14" s="286" t="n">
        <f aca="false">IF('Inputs Q LTM'!BO14="","",'Inputs Q LTM'!BO14)</f>
        <v>52.65</v>
      </c>
      <c r="BP14" s="286" t="n">
        <f aca="false">IF('Inputs Q LTM'!BP14="","",'Inputs Q LTM'!BP14)</f>
        <v>62.9966666666667</v>
      </c>
      <c r="BQ14" s="286" t="n">
        <f aca="false">IF('Inputs Q LTM'!BQ14="","",'Inputs Q LTM'!BQ14)</f>
        <v>65.92</v>
      </c>
      <c r="BR14" s="286" t="n">
        <f aca="false">IF('Inputs Q LTM'!BR14="","",'Inputs Q LTM'!BR14)</f>
        <v>74.6466666666667</v>
      </c>
      <c r="BS14" s="286" t="n">
        <f aca="false">IF('Inputs Q LTM'!BS14="","",'Inputs Q LTM'!BS14)</f>
        <v>65.8833333333333</v>
      </c>
      <c r="BT14" s="286" t="n">
        <f aca="false">IF('Inputs Q LTM'!BT14="","",'Inputs Q LTM'!BT14)</f>
        <v>64.6166666666667</v>
      </c>
      <c r="BU14" s="286" t="n">
        <f aca="false">IF('Inputs Q LTM'!BU14="","",'Inputs Q LTM'!BU14)</f>
        <v>63.0733333333333</v>
      </c>
      <c r="BV14" s="286" t="n">
        <f aca="false">IF('Inputs Q LTM'!BV14="","",'Inputs Q LTM'!BV14)</f>
        <v>58.8166666666667</v>
      </c>
      <c r="BW14" s="286" t="n">
        <f aca="false">IF('Inputs Q LTM'!BW14="","",'Inputs Q LTM'!BW14)</f>
        <v>57.14</v>
      </c>
      <c r="BX14" s="286" t="n">
        <f aca="false">IF('Inputs Q LTM'!BX14="","",'Inputs Q LTM'!BX14)</f>
        <v>59.0033333333333</v>
      </c>
      <c r="BY14" s="286" t="n">
        <f aca="false">IF('Inputs Q LTM'!BY14="","",'Inputs Q LTM'!BY14)</f>
        <v>58.4133333333333</v>
      </c>
      <c r="BZ14" s="286" t="n">
        <f aca="false">IF('Inputs Q LTM'!BZ14="","",'Inputs Q LTM'!BZ14)</f>
        <v>56.8733333333333</v>
      </c>
      <c r="CA14" s="286" t="n">
        <f aca="false">IF('Inputs Q LTM'!CA14="","",'Inputs Q LTM'!CA14)</f>
        <v>61.7833333333333</v>
      </c>
      <c r="CB14" s="286" t="n">
        <f aca="false">IF('Inputs Q LTM'!CB14="","",'Inputs Q LTM'!CB14)</f>
        <v>65.54</v>
      </c>
      <c r="CC14" s="286" t="n">
        <f aca="false">IF('Inputs Q LTM'!CC14="","",'Inputs Q LTM'!CC14)</f>
        <v>66.4766666666667</v>
      </c>
      <c r="CD14" s="293" t="n">
        <f aca="false">IF('Inputs Q LTM'!CD14="","",'Inputs Q LTM'!CD14)</f>
        <v>66.1116</v>
      </c>
      <c r="CE14" s="293" t="n">
        <f aca="false">IF('Inputs Q LTM'!CE14="","",'Inputs Q LTM'!CE14)</f>
        <v>64.5522666666667</v>
      </c>
      <c r="CF14" s="293" t="n">
        <f aca="false">IF('Inputs Q LTM'!CF14="","",'Inputs Q LTM'!CF14)</f>
        <v>64.5685333333333</v>
      </c>
      <c r="CG14" s="293" t="n">
        <f aca="false">IF('Inputs Q LTM'!CG14="","",'Inputs Q LTM'!CG14)</f>
        <v>63.7181666666667</v>
      </c>
      <c r="CH14" s="294" t="n">
        <f aca="false">IF('Inputs Q LTM'!CH14="","",'Inputs Q LTM'!CH14)</f>
        <v>66.2688</v>
      </c>
      <c r="CI14" s="294" t="n">
        <f aca="false">IF('Inputs Q LTM'!CI14="","",'Inputs Q LTM'!CI14)</f>
        <v>72.3498666666667</v>
      </c>
      <c r="CJ14" s="294" t="n">
        <f aca="false">IF('Inputs Q LTM'!CJ14="","",'Inputs Q LTM'!CJ14)</f>
        <v>73.5769333333333</v>
      </c>
      <c r="CK14" s="294" t="n">
        <f aca="false">IF('Inputs Q LTM'!CK14="","",'Inputs Q LTM'!CK14)</f>
        <v>76.2240333333333</v>
      </c>
      <c r="CL14" s="294" t="n">
        <f aca="false">IF('Inputs Q LTM'!CL14="","",'Inputs Q LTM'!CL14)</f>
        <v>74.3378</v>
      </c>
      <c r="CM14" s="294" t="n">
        <f aca="false">IF('Inputs Q LTM'!CM14="","",'Inputs Q LTM'!CM14)</f>
        <v>74.2142333333333</v>
      </c>
      <c r="CN14" s="294" t="n">
        <f aca="false">IF('Inputs Q LTM'!CN14="","",'Inputs Q LTM'!CN14)</f>
        <v>73.4671</v>
      </c>
      <c r="CO14" s="294" t="n">
        <f aca="false">IF('Inputs Q LTM'!CO14="","",'Inputs Q LTM'!CO14)</f>
        <v>72.5982666666667</v>
      </c>
      <c r="CP14" s="294" t="n">
        <f aca="false">IF('Inputs Q LTM'!CP14="","",'Inputs Q LTM'!CP14)</f>
        <v>85.6294</v>
      </c>
      <c r="CQ14" s="294" t="n">
        <f aca="false">IF('Inputs Q LTM'!CQ14="","",'Inputs Q LTM'!CQ14)</f>
        <v>66.5433333333333</v>
      </c>
      <c r="CR14" s="294" t="n">
        <f aca="false">IF('Inputs Q LTM'!CR14="","",'Inputs Q LTM'!CR14)</f>
        <v>59.4082</v>
      </c>
      <c r="CS14" s="294" t="n">
        <f aca="false">IF('Inputs Q LTM'!CS14="","",'Inputs Q LTM'!CS14)</f>
        <v>62.3599666666667</v>
      </c>
      <c r="CT14" s="294" t="n">
        <f aca="false">IF('Inputs Q LTM'!CT14="","",'Inputs Q LTM'!CT14)</f>
        <v>72.77</v>
      </c>
      <c r="CU14" s="294" t="n">
        <f aca="false">IF('Inputs Q LTM'!CU14="","",'Inputs Q LTM'!CU14)</f>
        <v>80.99</v>
      </c>
      <c r="CV14" s="47" t="n">
        <f aca="false">IF('Inputs Q LTM'!CV14="","",'Inputs Q LTM'!CV14)</f>
        <v>94.11</v>
      </c>
      <c r="CW14" s="294" t="n">
        <f aca="false">IF('Inputs Q LTM'!CW14="","",'Inputs Q LTM'!CW14)</f>
        <v>92.82</v>
      </c>
      <c r="CX14" s="294" t="n">
        <f aca="false">IF('Inputs Q LTM'!CX14="","",'Inputs Q LTM'!CX14)</f>
        <v>90.76</v>
      </c>
      <c r="CY14" s="294" t="n">
        <f aca="false">IF('Inputs Q LTM'!CY14="","",'Inputs Q LTM'!CY14)</f>
        <v>90.602</v>
      </c>
      <c r="CZ14" s="294" t="n">
        <f aca="false">IF('Inputs Q LTM'!CZ14="","",'Inputs Q LTM'!CZ14)</f>
        <v>89.2233333333333</v>
      </c>
      <c r="DA14" s="294" t="n">
        <f aca="false">IF('Inputs Q LTM'!DA14="","",'Inputs Q LTM'!DA14)</f>
        <v>99.6233333333333</v>
      </c>
      <c r="DB14" s="83" t="n">
        <f aca="false">IF('Inputs Q LTM'!DB14="","",'Inputs Q LTM'!DB14)</f>
        <v>93.2533333333333</v>
      </c>
      <c r="DC14" s="294" t="n">
        <f aca="false">IF('Inputs Q LTM'!DC14="","",'Inputs Q LTM'!DC14)</f>
        <v>80.8266666666667</v>
      </c>
      <c r="DD14" s="294" t="n">
        <f aca="false">IF('Inputs Q LTM'!DD14="","",'Inputs Q LTM'!DD14)</f>
        <v>80.6166666666667</v>
      </c>
      <c r="DE14" s="294" t="n">
        <f aca="false">IF('Inputs Q LTM'!DE14="","",'Inputs Q LTM'!DE14)</f>
        <v>79.92</v>
      </c>
      <c r="DF14" s="294" t="n">
        <f aca="false">IF('Inputs Q LTM'!DF14="","",'Inputs Q LTM'!DF14)</f>
        <v>78.2641333333333</v>
      </c>
      <c r="DG14" s="294" t="n">
        <f aca="false">IF('Inputs Q LTM'!DG14="","",'Inputs Q LTM'!DG14)</f>
        <v>74.475</v>
      </c>
      <c r="DH14" s="294" t="n">
        <f aca="false">IF('Inputs Q LTM'!DH14="","",'Inputs Q LTM'!DH14)</f>
        <v>82.1021880342511</v>
      </c>
      <c r="DI14" s="294" t="n">
        <f aca="false">IF('Inputs Q LTM'!DI14="","",'Inputs Q LTM'!DI14)</f>
        <v>87.6177998438164</v>
      </c>
      <c r="DJ14" s="294" t="n">
        <f aca="false">IF('Inputs Q LTM'!DJ14="","",'Inputs Q LTM'!DJ14)</f>
        <v>89.5445739703716</v>
      </c>
      <c r="DK14" s="294" t="n">
        <f aca="false">IF('Inputs Q LTM'!DK14="","",'Inputs Q LTM'!DK14)</f>
        <v>90.8864351980157</v>
      </c>
      <c r="DL14" s="294" t="n">
        <f aca="false">IF('Inputs Q LTM'!DL14="","",'Inputs Q LTM'!DL14)</f>
        <v>92.0043303802042</v>
      </c>
      <c r="DM14" s="294" t="n">
        <f aca="false">IF('Inputs Q LTM'!DM14="","",'Inputs Q LTM'!DM14)</f>
        <v>93.0336030107158</v>
      </c>
      <c r="DN14" s="294" t="n">
        <f aca="false">IF('Inputs Q LTM'!DN14="","",'Inputs Q LTM'!DN14)</f>
        <v>94.0329109104578</v>
      </c>
      <c r="DO14" s="294" t="n">
        <f aca="false">IF('Inputs Q LTM'!DO14="","",'Inputs Q LTM'!DO14)</f>
        <v>95.0273302850152</v>
      </c>
      <c r="DP14" s="294" t="n">
        <f aca="false">IF('Inputs Q LTM'!DP14="","",'Inputs Q LTM'!DP14)</f>
        <v>96.0272276528252</v>
      </c>
      <c r="DQ14" s="294" t="n">
        <f aca="false">IF('Inputs Q LTM'!DQ14="","",'Inputs Q LTM'!DQ14)</f>
        <v>97.0366640286099</v>
      </c>
      <c r="DR14" s="294" t="n">
        <f aca="false">IF('Inputs Q LTM'!DR14="","",'Inputs Q LTM'!DR14)</f>
        <v>98.0570890582769</v>
      </c>
      <c r="DS14" s="294" t="n">
        <f aca="false">IF('Inputs Q LTM'!DS14="","",'Inputs Q LTM'!DS14)</f>
        <v>99.0889323590407</v>
      </c>
      <c r="DT14" s="294" t="n">
        <f aca="false">IF('Inputs Q LTM'!DT14="","",'Inputs Q LTM'!DT14)</f>
        <v>100.132267875682</v>
      </c>
      <c r="DU14" s="294" t="n">
        <f aca="false">IF('Inputs Q LTM'!DU14="","",'Inputs Q LTM'!DU14)</f>
        <v>101.187077059746</v>
      </c>
      <c r="DV14" s="294" t="n">
        <f aca="false">IF('Inputs Q LTM'!DV14="","",'Inputs Q LTM'!DV14)</f>
        <v>102.253343349663</v>
      </c>
      <c r="DW14" s="294" t="n">
        <f aca="false">IF('Inputs Q LTM'!DW14="","",'Inputs Q LTM'!DW14)</f>
        <v>103.331079012369</v>
      </c>
      <c r="DX14" s="294" t="n">
        <f aca="false">IF('Inputs Q LTM'!DX14="","",'Inputs Q LTM'!DX14)</f>
        <v>104.420327130743</v>
      </c>
      <c r="DY14" s="294" t="n">
        <f aca="false">IF('Inputs Q LTM'!DY14="","",'Inputs Q LTM'!DY14)</f>
        <v>105.521156080087</v>
      </c>
      <c r="DZ14" s="294" t="n">
        <f aca="false">IF('Inputs Q LTM'!DZ14="","",'Inputs Q LTM'!DZ14)</f>
        <v>104.298410216656</v>
      </c>
      <c r="EA14" s="294" t="n">
        <f aca="false">IF('Inputs Q LTM'!EA14="","",'Inputs Q LTM'!EA14)</f>
        <v>105.397700592616</v>
      </c>
      <c r="EB14" s="294" t="n">
        <f aca="false">IF('Inputs Q LTM'!EB14="","",'Inputs Q LTM'!EB14)</f>
        <v>106.508733673358</v>
      </c>
      <c r="EC14" s="294" t="n">
        <f aca="false">IF('Inputs Q LTM'!EC14="","",'Inputs Q LTM'!EC14)</f>
        <v>107.631579201689</v>
      </c>
      <c r="ED14" s="294" t="n">
        <f aca="false">IF('Inputs Q LTM'!ED14="","",'Inputs Q LTM'!ED14)</f>
        <v>106.384378420989</v>
      </c>
      <c r="EE14" s="294" t="n">
        <f aca="false">IF('Inputs Q LTM'!EE14="","",'Inputs Q LTM'!EE14)</f>
        <v>107.505654604469</v>
      </c>
      <c r="EF14" s="294" t="n">
        <f aca="false">IF('Inputs Q LTM'!EF14="","",'Inputs Q LTM'!EF14)</f>
        <v>108.638908346825</v>
      </c>
      <c r="EG14" s="294" t="n">
        <f aca="false">IF('Inputs Q LTM'!EG14="","",'Inputs Q LTM'!EG14)</f>
        <v>109.784210785723</v>
      </c>
      <c r="EH14" s="294" t="n">
        <f aca="false">IF('Inputs Q LTM'!EH14="","",'Inputs Q LTM'!EH14)</f>
        <v>108.512065989409</v>
      </c>
      <c r="EI14" s="294" t="n">
        <f aca="false">IF('Inputs Q LTM'!EI14="","",'Inputs Q LTM'!EI14)</f>
        <v>109.655767696558</v>
      </c>
      <c r="EJ14" s="294" t="n">
        <f aca="false">IF('Inputs Q LTM'!EJ14="","",'Inputs Q LTM'!EJ14)</f>
        <v>110.811686513762</v>
      </c>
      <c r="EK14" s="294" t="n">
        <f aca="false">IF('Inputs Q LTM'!EK14="","",'Inputs Q LTM'!EK14)</f>
        <v>111.979895001437</v>
      </c>
      <c r="EL14" s="294" t="n">
        <f aca="false">IF('Inputs Q LTM'!EL14="","",'Inputs Q LTM'!EL14)</f>
        <v>110.682307309197</v>
      </c>
      <c r="EM14" s="294" t="n">
        <f aca="false">IF('Inputs Q LTM'!EM14="","",'Inputs Q LTM'!EM14)</f>
        <v>111.848883050489</v>
      </c>
      <c r="EN14" s="294" t="n">
        <f aca="false">IF('Inputs Q LTM'!EN14="","",'Inputs Q LTM'!EN14)</f>
        <v>113.027920244037</v>
      </c>
      <c r="EO14" s="294" t="n">
        <f aca="false">IF('Inputs Q LTM'!EO14="","",'Inputs Q LTM'!EO14)</f>
        <v>114.219492901466</v>
      </c>
      <c r="EP14" s="294" t="n">
        <f aca="false">IF('Inputs Q LTM'!EP14="","",'Inputs Q LTM'!EP14)</f>
        <v>112.895953455381</v>
      </c>
      <c r="EQ14" s="294" t="n">
        <f aca="false">IF('Inputs Q LTM'!EQ14="","",'Inputs Q LTM'!EQ14)</f>
        <v>114.085860711499</v>
      </c>
      <c r="ER14" s="294" t="n">
        <f aca="false">IF('Inputs Q LTM'!ER14="","",'Inputs Q LTM'!ER14)</f>
        <v>115.288478648918</v>
      </c>
      <c r="ES14" s="294" t="n">
        <f aca="false">IF('Inputs Q LTM'!ES14="","",'Inputs Q LTM'!ES14)</f>
        <v>116.503882759495</v>
      </c>
      <c r="ET14" s="294" t="n">
        <f aca="false">IF('Inputs Q LTM'!ET14="","",'Inputs Q LTM'!ET14)</f>
        <v>115.153872524489</v>
      </c>
      <c r="EU14" s="294" t="n">
        <f aca="false">IF('Inputs Q LTM'!EU14="","",'Inputs Q LTM'!EU14)</f>
        <v>116.367577925729</v>
      </c>
      <c r="EV14" s="294" t="n">
        <f aca="false">IF('Inputs Q LTM'!EV14="","",'Inputs Q LTM'!EV14)</f>
        <v>117.594248221896</v>
      </c>
      <c r="EW14" s="294" t="n">
        <f aca="false">IF('Inputs Q LTM'!EW14="","",'Inputs Q LTM'!EW14)</f>
        <v>118.833960414685</v>
      </c>
      <c r="EX14" s="294" t="n">
        <f aca="false">IF('Inputs Q LTM'!EX14="","",'Inputs Q LTM'!EX14)</f>
        <v>117.456949974978</v>
      </c>
      <c r="EY14" s="294" t="n">
        <f aca="false">IF('Inputs Q LTM'!EY14="","",'Inputs Q LTM'!EY14)</f>
        <v>118.694929484244</v>
      </c>
      <c r="EZ14" s="294" t="n">
        <f aca="false">IF('Inputs Q LTM'!EZ14="","",'Inputs Q LTM'!EZ14)</f>
        <v>119.946133186334</v>
      </c>
      <c r="FA14" s="294" t="n">
        <f aca="false">IF('Inputs Q LTM'!FA14="","",'Inputs Q LTM'!FA14)</f>
        <v>121.210639622979</v>
      </c>
      <c r="FB14" s="294" t="n">
        <f aca="false">IF('Inputs Q LTM'!FB14="","",'Inputs Q LTM'!FB14)</f>
        <v>119.806088974478</v>
      </c>
      <c r="FC14" s="294" t="n">
        <f aca="false">IF('Inputs Q LTM'!FC14="","",'Inputs Q LTM'!FC14)</f>
        <v>121.068828073928</v>
      </c>
      <c r="FD14" s="294" t="n">
        <f aca="false">IF('Inputs Q LTM'!FD14="","",'Inputs Q LTM'!FD14)</f>
        <v>122.345055850061</v>
      </c>
      <c r="FE14" s="294" t="n">
        <f aca="false">IF('Inputs Q LTM'!FE14="","",'Inputs Q LTM'!FE14)</f>
        <v>123.634852415439</v>
      </c>
      <c r="FF14" s="294" t="n">
        <f aca="false">IF('Inputs Q LTM'!FF14="","",'Inputs Q LTM'!FF14)</f>
        <v>122.202210753967</v>
      </c>
      <c r="FG14" s="294" t="n">
        <f aca="false">IF('Inputs Q LTM'!FG14="","",'Inputs Q LTM'!FG14)</f>
        <v>123.490204635407</v>
      </c>
      <c r="FH14" s="294" t="n">
        <f aca="false">IF('Inputs Q LTM'!FH14="","",'Inputs Q LTM'!FH14)</f>
        <v>124.791956967062</v>
      </c>
      <c r="FI14" s="294" t="n">
        <f aca="false">IF('Inputs Q LTM'!FI14="","",'Inputs Q LTM'!FI14)</f>
        <v>126.107549463747</v>
      </c>
      <c r="FJ14" s="294" t="n">
        <f aca="false">IF('Inputs Q LTM'!FJ14="","",'Inputs Q LTM'!FJ14)</f>
        <v>124.646254969047</v>
      </c>
      <c r="FK14" s="294" t="n">
        <f aca="false">IF('Inputs Q LTM'!FK14="","",'Inputs Q LTM'!FK14)</f>
        <v>125.960008728115</v>
      </c>
      <c r="FL14" s="294" t="n">
        <f aca="false">IF('Inputs Q LTM'!FL14="","",'Inputs Q LTM'!FL14)</f>
        <v>127.287796106403</v>
      </c>
      <c r="FM14" s="294" t="n">
        <f aca="false">IF('Inputs Q LTM'!FM14="","",'Inputs Q LTM'!FM14)</f>
        <v>128.629700453022</v>
      </c>
      <c r="FN14" s="294" t="n">
        <f aca="false">IF('Inputs Q LTM'!FN14="","",'Inputs Q LTM'!FN14)</f>
        <v>127.139180068428</v>
      </c>
      <c r="FO14" s="294" t="n">
        <f aca="false">IF('Inputs Q LTM'!FO14="","",'Inputs Q LTM'!FO14)</f>
        <v>128.479208902678</v>
      </c>
      <c r="FP14" s="294" t="n">
        <f aca="false">IF('Inputs Q LTM'!FP14="","",'Inputs Q LTM'!FP14)</f>
        <v>129.833552028531</v>
      </c>
      <c r="FQ14" s="294" t="n">
        <f aca="false">IF('Inputs Q LTM'!FQ14="","",'Inputs Q LTM'!FQ14)</f>
        <v>131.202294462083</v>
      </c>
      <c r="FR14" s="294" t="n">
        <f aca="false">IF('Inputs Q LTM'!FR14="","",'Inputs Q LTM'!FR14)</f>
        <v>129.681963669796</v>
      </c>
      <c r="FS14" s="294" t="n">
        <f aca="false">IF('Inputs Q LTM'!FS14="","",'Inputs Q LTM'!FS14)</f>
        <v>131.048793080731</v>
      </c>
      <c r="FT14" s="294" t="n">
        <f aca="false">IF('Inputs Q LTM'!FT14="","",'Inputs Q LTM'!FT14)</f>
        <v>132.430223069102</v>
      </c>
      <c r="FU14" s="294" t="n">
        <f aca="false">IF('Inputs Q LTM'!FU14="","",'Inputs Q LTM'!FU14)</f>
        <v>133.826340351325</v>
      </c>
      <c r="FV14" s="294" t="n">
        <f aca="false">IF('Inputs Q LTM'!FV14="","",'Inputs Q LTM'!FV14)</f>
        <v>132.275602943192</v>
      </c>
      <c r="FW14" s="294" t="n">
        <f aca="false">IF('Inputs Q LTM'!FW14="","",'Inputs Q LTM'!FW14)</f>
        <v>133.669768942346</v>
      </c>
      <c r="FX14" s="294" t="n">
        <f aca="false">IF('Inputs Q LTM'!FX14="","",'Inputs Q LTM'!FX14)</f>
        <v>135.078827530484</v>
      </c>
      <c r="FY14" s="294" t="n">
        <f aca="false">IF('Inputs Q LTM'!FY14="","",'Inputs Q LTM'!FY14)</f>
        <v>136.502867158351</v>
      </c>
      <c r="FZ14" s="294" t="n">
        <f aca="false">IF('Inputs Q LTM'!FZ14="","",'Inputs Q LTM'!FZ14)</f>
        <v>134.921115002056</v>
      </c>
      <c r="GA14" s="294" t="n">
        <f aca="false">IF('Inputs Q LTM'!GA14="","",'Inputs Q LTM'!GA14)</f>
        <v>136.343164321193</v>
      </c>
      <c r="GB14" s="294" t="n">
        <f aca="false">IF('Inputs Q LTM'!GB14="","",'Inputs Q LTM'!GB14)</f>
        <v>137.780404081094</v>
      </c>
      <c r="GC14" s="294" t="n">
        <f aca="false">IF('Inputs Q LTM'!GC14="","",'Inputs Q LTM'!GC14)</f>
        <v>139.232924501518</v>
      </c>
      <c r="GD14" s="294" t="n">
        <f aca="false">IF('Inputs Q LTM'!GD14="","",'Inputs Q LTM'!GD14)</f>
        <v>137.619537302097</v>
      </c>
      <c r="GE14" s="294" t="n">
        <f aca="false">IF('Inputs Q LTM'!GE14="","",'Inputs Q LTM'!GE14)</f>
        <v>139.070027607616</v>
      </c>
      <c r="GF14" s="294" t="n">
        <f aca="false">IF('Inputs Q LTM'!GF14="","",'Inputs Q LTM'!GF14)</f>
        <v>140.536012162716</v>
      </c>
      <c r="GG14" s="294" t="n">
        <f aca="false">IF('Inputs Q LTM'!GG14="","",'Inputs Q LTM'!GG14)</f>
        <v>142.017582991548</v>
      </c>
      <c r="GH14" s="294" t="n">
        <f aca="false">IF('Inputs Q LTM'!GH14="","",'Inputs Q LTM'!GH14)</f>
        <v>140.371928048139</v>
      </c>
      <c r="GI14" s="294" t="n">
        <f aca="false">IF('Inputs Q LTM'!GI14="","",'Inputs Q LTM'!GI14)</f>
        <v>141.851428159769</v>
      </c>
      <c r="GJ14" s="294" t="n">
        <f aca="false">IF('Inputs Q LTM'!GJ14="","",'Inputs Q LTM'!GJ14)</f>
        <v>143.34673240597</v>
      </c>
      <c r="GK14" s="294" t="n">
        <f aca="false">IF('Inputs Q LTM'!GK14="","",'Inputs Q LTM'!GK14)</f>
        <v>144.857934651379</v>
      </c>
      <c r="GL14" s="294" t="n">
        <f aca="false">IF('Inputs Q LTM'!GL14="","",'Inputs Q LTM'!GL14)</f>
        <v>143.179366609102</v>
      </c>
      <c r="GM14" s="294" t="n">
        <f aca="false">IF('Inputs Q LTM'!GM14="","",'Inputs Q LTM'!GM14)</f>
        <v>144.688456722964</v>
      </c>
      <c r="GN14" s="294" t="n">
        <f aca="false">IF('Inputs Q LTM'!GN14="","",'Inputs Q LTM'!GN14)</f>
        <v>146.213667054089</v>
      </c>
      <c r="GO14" s="294" t="n">
        <f aca="false">IF('Inputs Q LTM'!GO14="","",'Inputs Q LTM'!GO14)</f>
        <v>147.755093344407</v>
      </c>
      <c r="GP14" s="294" t="n">
        <f aca="false">IF('Inputs Q LTM'!GP14="","",'Inputs Q LTM'!GP14)</f>
        <v>146.042953941284</v>
      </c>
      <c r="GQ14" s="294" t="n">
        <f aca="false">IF('Inputs Q LTM'!GQ14="","",'Inputs Q LTM'!GQ14)</f>
        <v>147.582225857423</v>
      </c>
      <c r="GR14" s="294" t="n">
        <f aca="false">IF('Inputs Q LTM'!GR14="","",'Inputs Q LTM'!GR14)</f>
        <v>149.137940395171</v>
      </c>
      <c r="GS14" s="294" t="n">
        <f aca="false">IF('Inputs Q LTM'!GS14="","",'Inputs Q LTM'!GS14)</f>
        <v>150.710195211295</v>
      </c>
      <c r="GT14" s="294" t="n">
        <f aca="false">IF('Inputs Q LTM'!GT14="","",'Inputs Q LTM'!GT14)</f>
        <v>148.96381302011</v>
      </c>
      <c r="GU14" s="294" t="n">
        <f aca="false">IF('Inputs Q LTM'!GU14="","",'Inputs Q LTM'!GU14)</f>
        <v>150.533870374572</v>
      </c>
      <c r="GV14" s="294" t="n">
        <f aca="false">IF('Inputs Q LTM'!GV14="","",'Inputs Q LTM'!GV14)</f>
        <v>152.120699203075</v>
      </c>
      <c r="GW14" s="294" t="n">
        <f aca="false">IF('Inputs Q LTM'!GW14="","",'Inputs Q LTM'!GW14)</f>
        <v>153.724399115521</v>
      </c>
      <c r="GX14" s="294" t="n">
        <f aca="false">IF('Inputs Q LTM'!GX14="","",'Inputs Q LTM'!GX14)</f>
        <v>151.943089280512</v>
      </c>
      <c r="GY14" s="294" t="n">
        <f aca="false">IF('Inputs Q LTM'!GY14="","",'Inputs Q LTM'!GY14)</f>
        <v>153.544547782063</v>
      </c>
      <c r="GZ14" s="294" t="n">
        <f aca="false">IF('Inputs Q LTM'!GZ14="","",'Inputs Q LTM'!GZ14)</f>
        <v>155.163113187136</v>
      </c>
      <c r="HA14" s="294" t="n">
        <f aca="false">IF('Inputs Q LTM'!HA14="","",'Inputs Q LTM'!HA14)</f>
        <v>156.798887097831</v>
      </c>
    </row>
    <row r="15" customFormat="false" ht="15" hidden="false" customHeight="false" outlineLevel="0" collapsed="false">
      <c r="A15" s="14" t="s">
        <v>9</v>
      </c>
      <c r="B15" s="42"/>
      <c r="C15" s="58"/>
      <c r="D15" s="59" t="s">
        <v>10</v>
      </c>
      <c r="E15" s="19"/>
      <c r="F15" s="19" t="s">
        <v>41</v>
      </c>
      <c r="G15" s="19" t="s">
        <v>28</v>
      </c>
      <c r="H15" s="19"/>
      <c r="I15" s="19" t="s">
        <v>42</v>
      </c>
      <c r="J15" s="285" t="n">
        <f aca="false">IF('Inputs Q LTM'!J15="","",'Inputs Q LTM'!J15)</f>
        <v>26.3747</v>
      </c>
      <c r="K15" s="285" t="n">
        <f aca="false">IF('Inputs Q LTM'!K15="","",'Inputs Q LTM'!K15)</f>
        <v>25.349</v>
      </c>
      <c r="L15" s="285" t="n">
        <f aca="false">IF('Inputs Q LTM'!L15="","",'Inputs Q LTM'!L15)</f>
        <v>26.1478</v>
      </c>
      <c r="M15" s="285" t="n">
        <f aca="false">IF('Inputs Q LTM'!M15="","",'Inputs Q LTM'!M15)</f>
        <v>26.7193</v>
      </c>
      <c r="N15" s="285" t="n">
        <f aca="false">IF('Inputs Q LTM'!N15="","",'Inputs Q LTM'!N15)</f>
        <v>27.0529</v>
      </c>
      <c r="O15" s="285" t="n">
        <f aca="false">IF('Inputs Q LTM'!O15="","",'Inputs Q LTM'!O15)</f>
        <v>28.7601</v>
      </c>
      <c r="P15" s="285" t="n">
        <f aca="false">IF('Inputs Q LTM'!P15="","",'Inputs Q LTM'!P15)</f>
        <v>31.0924</v>
      </c>
      <c r="Q15" s="285" t="n">
        <f aca="false">IF('Inputs Q LTM'!Q15="","",'Inputs Q LTM'!Q15)</f>
        <v>31.8304</v>
      </c>
      <c r="R15" s="285" t="n">
        <f aca="false">IF('Inputs Q LTM'!R15="","",'Inputs Q LTM'!R15)</f>
        <v>33.957</v>
      </c>
      <c r="S15" s="285" t="n">
        <f aca="false">IF('Inputs Q LTM'!S15="","",'Inputs Q LTM'!S15)</f>
        <v>35.0903</v>
      </c>
      <c r="T15" s="285" t="n">
        <f aca="false">IF('Inputs Q LTM'!T15="","",'Inputs Q LTM'!T15)</f>
        <v>34.2844</v>
      </c>
      <c r="U15" s="285" t="n">
        <f aca="false">IF('Inputs Q LTM'!U15="","",'Inputs Q LTM'!U15)</f>
        <v>35.4828</v>
      </c>
      <c r="V15" s="285" t="n">
        <f aca="false">IF('Inputs Q LTM'!V15="","",'Inputs Q LTM'!V15)</f>
        <v>35.7718</v>
      </c>
      <c r="W15" s="285" t="n">
        <f aca="false">IF('Inputs Q LTM'!W15="","",'Inputs Q LTM'!W15)</f>
        <v>34.8545</v>
      </c>
      <c r="X15" s="285" t="n">
        <f aca="false">IF('Inputs Q LTM'!X15="","",'Inputs Q LTM'!X15)</f>
        <v>35.6741</v>
      </c>
      <c r="Y15" s="285" t="n">
        <f aca="false">IF('Inputs Q LTM'!Y15="","",'Inputs Q LTM'!Y15)</f>
        <v>36.9858</v>
      </c>
      <c r="Z15" s="285" t="n">
        <f aca="false">IF('Inputs Q LTM'!Z15="","",'Inputs Q LTM'!Z15)</f>
        <v>36.4914</v>
      </c>
      <c r="AA15" s="285" t="n">
        <f aca="false">IF('Inputs Q LTM'!AA15="","",'Inputs Q LTM'!AA15)</f>
        <v>35.3656</v>
      </c>
      <c r="AB15" s="285" t="n">
        <f aca="false">IF('Inputs Q LTM'!AB15="","",'Inputs Q LTM'!AB15)</f>
        <v>34.7937</v>
      </c>
      <c r="AC15" s="285" t="n">
        <f aca="false">IF('Inputs Q LTM'!AC15="","",'Inputs Q LTM'!AC15)</f>
        <v>34.1385</v>
      </c>
      <c r="AD15" s="285" t="n">
        <f aca="false">IF('Inputs Q LTM'!AD15="","",'Inputs Q LTM'!AD15)</f>
        <v>33.8487</v>
      </c>
      <c r="AE15" s="285" t="n">
        <f aca="false">IF('Inputs Q LTM'!AE15="","",'Inputs Q LTM'!AE15)</f>
        <v>34.1884</v>
      </c>
      <c r="AF15" s="285" t="n">
        <f aca="false">IF('Inputs Q LTM'!AF15="","",'Inputs Q LTM'!AF15)</f>
        <v>34.1615</v>
      </c>
      <c r="AG15" s="286" t="n">
        <f aca="false">IF('Inputs Q LTM'!AG15="","",'Inputs Q LTM'!AG15)</f>
        <v>34.2894</v>
      </c>
      <c r="AH15" s="286" t="n">
        <f aca="false">IF('Inputs Q LTM'!AH15="","",'Inputs Q LTM'!AH15)</f>
        <v>34.4844</v>
      </c>
      <c r="AI15" s="286" t="n">
        <f aca="false">IF('Inputs Q LTM'!AI15="","",'Inputs Q LTM'!AI15)</f>
        <v>34.859</v>
      </c>
      <c r="AJ15" s="286" t="n">
        <f aca="false">IF('Inputs Q LTM'!AJ15="","",'Inputs Q LTM'!AJ15)</f>
        <v>35.0391</v>
      </c>
      <c r="AK15" s="286" t="n">
        <f aca="false">IF('Inputs Q LTM'!AK15="","",'Inputs Q LTM'!AK15)</f>
        <v>35.6952</v>
      </c>
      <c r="AL15" s="286" t="n">
        <f aca="false">IF('Inputs Q LTM'!AL15="","",'Inputs Q LTM'!AL15)</f>
        <v>36.3273</v>
      </c>
      <c r="AM15" s="286" t="n">
        <f aca="false">IF('Inputs Q LTM'!AM15="","",'Inputs Q LTM'!AM15)</f>
        <v>36.9215</v>
      </c>
      <c r="AN15" s="286" t="n">
        <f aca="false">IF('Inputs Q LTM'!AN15="","",'Inputs Q LTM'!AN15)</f>
        <v>36.4809</v>
      </c>
      <c r="AO15" s="286" t="n">
        <f aca="false">IF('Inputs Q LTM'!AO15="","",'Inputs Q LTM'!AO15)</f>
        <v>36.1145</v>
      </c>
      <c r="AP15" s="286" t="n">
        <f aca="false">IF('Inputs Q LTM'!AP15="","",'Inputs Q LTM'!AP15)</f>
        <v>44.4274</v>
      </c>
      <c r="AQ15" s="286" t="n">
        <f aca="false">IF('Inputs Q LTM'!AQ15="","",'Inputs Q LTM'!AQ15)</f>
        <v>43.8158</v>
      </c>
      <c r="AR15" s="286" t="n">
        <f aca="false">IF('Inputs Q LTM'!AR15="","",'Inputs Q LTM'!AR15)</f>
        <v>44.7688</v>
      </c>
      <c r="AS15" s="286" t="n">
        <f aca="false">IF('Inputs Q LTM'!AS15="","",'Inputs Q LTM'!AS15)</f>
        <v>43.5441</v>
      </c>
      <c r="AT15" s="286" t="n">
        <f aca="false">IF('Inputs Q LTM'!AT15="","",'Inputs Q LTM'!AT15)</f>
        <v>41.2707</v>
      </c>
      <c r="AU15" s="286" t="n">
        <f aca="false">IF('Inputs Q LTM'!AU15="","",'Inputs Q LTM'!AU15)</f>
        <v>38.5567</v>
      </c>
      <c r="AV15" s="286" t="n">
        <f aca="false">IF('Inputs Q LTM'!AV15="","",'Inputs Q LTM'!AV15)</f>
        <v>39.5486</v>
      </c>
      <c r="AW15" s="286" t="n">
        <f aca="false">IF('Inputs Q LTM'!AW15="","",'Inputs Q LTM'!AW15)</f>
        <v>41.6866</v>
      </c>
      <c r="AX15" s="286" t="n">
        <f aca="false">IF('Inputs Q LTM'!AX15="","",'Inputs Q LTM'!AX15)</f>
        <v>40.0071</v>
      </c>
      <c r="AY15" s="286" t="n">
        <f aca="false">IF('Inputs Q LTM'!AY15="","",'Inputs Q LTM'!AY15)</f>
        <v>40.2907</v>
      </c>
      <c r="AZ15" s="286" t="n">
        <f aca="false">IF('Inputs Q LTM'!AZ15="","",'Inputs Q LTM'!AZ15)</f>
        <v>41.1732</v>
      </c>
      <c r="BA15" s="286" t="n">
        <f aca="false">IF('Inputs Q LTM'!BA15="","",'Inputs Q LTM'!BA15)</f>
        <v>42.0394</v>
      </c>
      <c r="BB15" s="286" t="n">
        <f aca="false">IF('Inputs Q LTM'!BB15="","",'Inputs Q LTM'!BB15)</f>
        <v>39.5338</v>
      </c>
      <c r="BC15" s="286" t="n">
        <f aca="false">IF('Inputs Q LTM'!BC15="","",'Inputs Q LTM'!BC15)</f>
        <v>39.8296</v>
      </c>
      <c r="BD15" s="286" t="n">
        <f aca="false">IF('Inputs Q LTM'!BD15="","",'Inputs Q LTM'!BD15)</f>
        <v>39.9672</v>
      </c>
      <c r="BE15" s="286" t="n">
        <f aca="false">IF('Inputs Q LTM'!BE15="","",'Inputs Q LTM'!BE15)</f>
        <v>40.3153</v>
      </c>
      <c r="BF15" s="286" t="n">
        <f aca="false">IF('Inputs Q LTM'!BF15="","",'Inputs Q LTM'!BF15)</f>
        <v>40.1508</v>
      </c>
      <c r="BG15" s="286" t="n">
        <f aca="false">IF('Inputs Q LTM'!BG15="","",'Inputs Q LTM'!BG15)</f>
        <v>41.3383</v>
      </c>
      <c r="BH15" s="286" t="n">
        <f aca="false">IF('Inputs Q LTM'!BH15="","",'Inputs Q LTM'!BH15)</f>
        <v>43.4303</v>
      </c>
      <c r="BI15" s="286" t="n">
        <f aca="false">IF('Inputs Q LTM'!BI15="","",'Inputs Q LTM'!BI15)</f>
        <v>44.3158</v>
      </c>
      <c r="BJ15" s="286" t="n">
        <f aca="false">IF('Inputs Q LTM'!BJ15="","",'Inputs Q LTM'!BJ15)</f>
        <v>47.9439789586906</v>
      </c>
      <c r="BK15" s="286" t="n">
        <f aca="false">IF('Inputs Q LTM'!BK15="","",'Inputs Q LTM'!BK15)</f>
        <v>48.0274094199429</v>
      </c>
      <c r="BL15" s="286" t="n">
        <f aca="false">IF('Inputs Q LTM'!BL15="","",'Inputs Q LTM'!BL15)</f>
        <v>48.0001837211075</v>
      </c>
      <c r="BM15" s="286" t="n">
        <f aca="false">IF('Inputs Q LTM'!BM15="","",'Inputs Q LTM'!BM15)</f>
        <v>59.099297449035</v>
      </c>
      <c r="BN15" s="286" t="n">
        <f aca="false">IF('Inputs Q LTM'!BN15="","",'Inputs Q LTM'!BN15)</f>
        <v>70.434887283957</v>
      </c>
      <c r="BO15" s="286" t="n">
        <f aca="false">IF('Inputs Q LTM'!BO15="","",'Inputs Q LTM'!BO15)</f>
        <v>58.2342196310569</v>
      </c>
      <c r="BP15" s="286" t="n">
        <f aca="false">IF('Inputs Q LTM'!BP15="","",'Inputs Q LTM'!BP15)</f>
        <v>70.1382275445813</v>
      </c>
      <c r="BQ15" s="286" t="n">
        <f aca="false">IF('Inputs Q LTM'!BQ15="","",'Inputs Q LTM'!BQ15)</f>
        <v>72.2332641522732</v>
      </c>
      <c r="BR15" s="286" t="n">
        <f aca="false">IF('Inputs Q LTM'!BR15="","",'Inputs Q LTM'!BR15)</f>
        <v>82.3728847951735</v>
      </c>
      <c r="BS15" s="286" t="n">
        <f aca="false">IF('Inputs Q LTM'!BS15="","",'Inputs Q LTM'!BS15)</f>
        <v>74.3895746428086</v>
      </c>
      <c r="BT15" s="286" t="n">
        <f aca="false">IF('Inputs Q LTM'!BT15="","",'Inputs Q LTM'!BT15)</f>
        <v>72.1477919342304</v>
      </c>
      <c r="BU15" s="286" t="n">
        <f aca="false">IF('Inputs Q LTM'!BU15="","",'Inputs Q LTM'!BU15)</f>
        <v>68.1335014663364</v>
      </c>
      <c r="BV15" s="286" t="n">
        <f aca="false">IF('Inputs Q LTM'!BV15="","",'Inputs Q LTM'!BV15)</f>
        <v>62.6259630374709</v>
      </c>
      <c r="BW15" s="286" t="n">
        <f aca="false">IF('Inputs Q LTM'!BW15="","",'Inputs Q LTM'!BW15)</f>
        <v>62.7803879230092</v>
      </c>
      <c r="BX15" s="286" t="n">
        <f aca="false">IF('Inputs Q LTM'!BX15="","",'Inputs Q LTM'!BX15)</f>
        <v>69.2785952411865</v>
      </c>
      <c r="BY15" s="286" t="n">
        <f aca="false">IF('Inputs Q LTM'!BY15="","",'Inputs Q LTM'!BY15)</f>
        <v>68.7817371699925</v>
      </c>
      <c r="BZ15" s="286" t="n">
        <f aca="false">IF('Inputs Q LTM'!BZ15="","",'Inputs Q LTM'!BZ15)</f>
        <v>69.8813042618876</v>
      </c>
      <c r="CA15" s="286" t="n">
        <f aca="false">IF('Inputs Q LTM'!CA15="","",'Inputs Q LTM'!CA15)</f>
        <v>73.7359036712979</v>
      </c>
      <c r="CB15" s="286" t="n">
        <f aca="false">IF('Inputs Q LTM'!CB15="","",'Inputs Q LTM'!CB15)</f>
        <v>76.1959889289548</v>
      </c>
      <c r="CC15" s="286" t="n">
        <f aca="false">IF('Inputs Q LTM'!CC15="","",'Inputs Q LTM'!CC15)</f>
        <v>75.9109170918776</v>
      </c>
      <c r="CD15" s="294" t="n">
        <f aca="false">IF('Inputs Q LTM'!CD15="","",'Inputs Q LTM'!CD15)</f>
        <v>75.1509533668851</v>
      </c>
      <c r="CE15" s="294" t="n">
        <f aca="false">IF('Inputs Q LTM'!CE15="","",'Inputs Q LTM'!CE15)</f>
        <v>72.5173469247465</v>
      </c>
      <c r="CF15" s="47" t="n">
        <f aca="false">IF('Inputs Q LTM'!CF15="","",'Inputs Q LTM'!CF15)</f>
        <v>71.8256898961243</v>
      </c>
      <c r="CG15" s="47" t="n">
        <f aca="false">IF('Inputs Q LTM'!CG15="","",'Inputs Q LTM'!CG15)</f>
        <v>70.5398202382233</v>
      </c>
      <c r="CH15" s="47" t="n">
        <f aca="false">IF('Inputs Q LTM'!CH15="","",'Inputs Q LTM'!CH15)</f>
        <v>73.0932503043164</v>
      </c>
      <c r="CI15" s="47" t="n">
        <f aca="false">IF('Inputs Q LTM'!CI15="","",'Inputs Q LTM'!CI15)</f>
        <v>79.6460173615069</v>
      </c>
      <c r="CJ15" s="47" t="n">
        <f aca="false">IF('Inputs Q LTM'!CJ15="","",'Inputs Q LTM'!CJ15)</f>
        <v>85.9963543236511</v>
      </c>
      <c r="CK15" s="47" t="n">
        <f aca="false">IF('Inputs Q LTM'!CK15="","",'Inputs Q LTM'!CK15)</f>
        <v>90.8079261092191</v>
      </c>
      <c r="CL15" s="47" t="n">
        <f aca="false">IF('Inputs Q LTM'!CL15="","",'Inputs Q LTM'!CL15)</f>
        <v>89.7062343957579</v>
      </c>
      <c r="CM15" s="47" t="n">
        <f aca="false">IF('Inputs Q LTM'!CM15="","",'Inputs Q LTM'!CM15)</f>
        <v>89.381959275242</v>
      </c>
      <c r="CN15" s="47" t="n">
        <f aca="false">IF('Inputs Q LTM'!CN15="","",'Inputs Q LTM'!CN15)</f>
        <v>86.6498609020269</v>
      </c>
      <c r="CO15" s="47" t="n">
        <f aca="false">IF('Inputs Q LTM'!CO15="","",'Inputs Q LTM'!CO15)</f>
        <v>83.0640982213696</v>
      </c>
      <c r="CP15" s="47" t="n">
        <f aca="false">IF('Inputs Q LTM'!CP15="","",'Inputs Q LTM'!CP15)</f>
        <v>95.9609257584799</v>
      </c>
      <c r="CQ15" s="47" t="n">
        <f aca="false">IF('Inputs Q LTM'!CQ15="","",'Inputs Q LTM'!CQ15)</f>
        <v>70.682380472418</v>
      </c>
      <c r="CR15" s="47" t="n">
        <f aca="false">IF('Inputs Q LTM'!CR15="","",'Inputs Q LTM'!CR15)</f>
        <v>59.7813065098057</v>
      </c>
      <c r="CS15" s="47" t="n">
        <f aca="false">IF('Inputs Q LTM'!CS15="","",'Inputs Q LTM'!CS15)</f>
        <v>63.5395514097775</v>
      </c>
      <c r="CT15" s="47" t="n">
        <f aca="false">IF('Inputs Q LTM'!CT15="","",'Inputs Q LTM'!CT15)</f>
        <v>78.1380259844172</v>
      </c>
      <c r="CU15" s="47" t="n">
        <f aca="false">IF('Inputs Q LTM'!CU15="","",'Inputs Q LTM'!CU15)</f>
        <v>88.2530590883034</v>
      </c>
      <c r="CV15" s="47" t="n">
        <f aca="false">IF('Inputs Q LTM'!CV15="","",'Inputs Q LTM'!CV15)</f>
        <v>102.434273852617</v>
      </c>
      <c r="CW15" s="47" t="n">
        <f aca="false">IF('Inputs Q LTM'!CW15="","",'Inputs Q LTM'!CW15)</f>
        <v>99.7939003318709</v>
      </c>
      <c r="CX15" s="47" t="n">
        <f aca="false">IF('Inputs Q LTM'!CX15="","",'Inputs Q LTM'!CX15)</f>
        <v>98.6301369108469</v>
      </c>
      <c r="CY15" s="47" t="n">
        <f aca="false">IF('Inputs Q LTM'!CY15="","",'Inputs Q LTM'!CY15)</f>
        <v>97.5730640509795</v>
      </c>
      <c r="CZ15" s="47" t="n">
        <f aca="false">IF('Inputs Q LTM'!CZ15="","",'Inputs Q LTM'!CZ15)</f>
        <v>98.0038414392569</v>
      </c>
      <c r="DA15" s="47" t="n">
        <f aca="false">IF('Inputs Q LTM'!DA15="","",'Inputs Q LTM'!DA15)</f>
        <v>106.62496271122</v>
      </c>
      <c r="DB15" s="47" t="n">
        <f aca="false">IF('Inputs Q LTM'!DB15="","",'Inputs Q LTM'!DB15)</f>
        <v>98.1939479480291</v>
      </c>
      <c r="DC15" s="47" t="n">
        <f aca="false">IF('Inputs Q LTM'!DC15="","",'Inputs Q LTM'!DC15)</f>
        <v>91.790996938409</v>
      </c>
      <c r="DD15" s="47" t="n">
        <f aca="false">IF('Inputs Q LTM'!DD15="","",'Inputs Q LTM'!DD15)</f>
        <v>94.2828805505917</v>
      </c>
      <c r="DE15" s="47" t="n">
        <f aca="false">IF('Inputs Q LTM'!DE15="","",'Inputs Q LTM'!DE15)</f>
        <v>94.58473557573</v>
      </c>
      <c r="DF15" s="47" t="n">
        <f aca="false">IF('Inputs Q LTM'!DF15="","",'Inputs Q LTM'!DF15)</f>
        <v>91.6344832892972</v>
      </c>
      <c r="DG15" s="47" t="n">
        <f aca="false">IF('Inputs Q LTM'!DG15="","",'Inputs Q LTM'!DG15)</f>
        <v>86.6259782970779</v>
      </c>
      <c r="DH15" s="47" t="n">
        <f aca="false">IF('Inputs Q LTM'!DH15="","",'Inputs Q LTM'!DH15)</f>
        <v>94.8619651008782</v>
      </c>
      <c r="DI15" s="47" t="n">
        <f aca="false">IF('Inputs Q LTM'!DI15="","",'Inputs Q LTM'!DI15)</f>
        <v>101.838896391003</v>
      </c>
      <c r="DJ15" s="47" t="n">
        <f aca="false">IF('Inputs Q LTM'!DJ15="","",'Inputs Q LTM'!DJ15)</f>
        <v>103.698301279068</v>
      </c>
      <c r="DK15" s="47" t="n">
        <f aca="false">IF('Inputs Q LTM'!DK15="","",'Inputs Q LTM'!DK15)</f>
        <v>104.950693614732</v>
      </c>
      <c r="DL15" s="47" t="n">
        <f aca="false">IF('Inputs Q LTM'!DL15="","",'Inputs Q LTM'!DL15)</f>
        <v>106.011668767134</v>
      </c>
      <c r="DM15" s="47" t="n">
        <f aca="false">IF('Inputs Q LTM'!DM15="","",'Inputs Q LTM'!DM15)</f>
        <v>107.042454085289</v>
      </c>
      <c r="DN15" s="47" t="n">
        <f aca="false">IF('Inputs Q LTM'!DN15="","",'Inputs Q LTM'!DN15)</f>
        <v>108.107988581059</v>
      </c>
      <c r="DO15" s="47" t="n">
        <f aca="false">IF('Inputs Q LTM'!DO15="","",'Inputs Q LTM'!DO15)</f>
        <v>109.226000028573</v>
      </c>
      <c r="DP15" s="47" t="n">
        <f aca="false">IF('Inputs Q LTM'!DP15="","",'Inputs Q LTM'!DP15)</f>
        <v>110.388185369002</v>
      </c>
      <c r="DQ15" s="47" t="n">
        <f aca="false">IF('Inputs Q LTM'!DQ15="","",'Inputs Q LTM'!DQ15)</f>
        <v>111.577733579704</v>
      </c>
      <c r="DR15" s="47" t="n">
        <f aca="false">IF('Inputs Q LTM'!DR15="","",'Inputs Q LTM'!DR15)</f>
        <v>112.774833792072</v>
      </c>
      <c r="DS15" s="47" t="n">
        <f aca="false">IF('Inputs Q LTM'!DS15="","",'Inputs Q LTM'!DS15)</f>
        <v>113.970543233479</v>
      </c>
      <c r="DT15" s="47" t="n">
        <f aca="false">IF('Inputs Q LTM'!DT15="","",'Inputs Q LTM'!DT15)</f>
        <v>115.167963705003</v>
      </c>
      <c r="DU15" s="47" t="n">
        <f aca="false">IF('Inputs Q LTM'!DU15="","",'Inputs Q LTM'!DU15)</f>
        <v>116.37130129574</v>
      </c>
      <c r="DV15" s="47" t="n">
        <f aca="false">IF('Inputs Q LTM'!DV15="","",'Inputs Q LTM'!DV15)</f>
        <v>117.585241243703</v>
      </c>
      <c r="DW15" s="47" t="n">
        <f aca="false">IF('Inputs Q LTM'!DW15="","",'Inputs Q LTM'!DW15)</f>
        <v>118.814543578305</v>
      </c>
      <c r="DX15" s="47" t="n">
        <f aca="false">IF('Inputs Q LTM'!DX15="","",'Inputs Q LTM'!DX15)</f>
        <v>120.064072440124</v>
      </c>
      <c r="DY15" s="47" t="n">
        <f aca="false">IF('Inputs Q LTM'!DY15="","",'Inputs Q LTM'!DY15)</f>
        <v>121.339310221535</v>
      </c>
      <c r="DZ15" s="47" t="n">
        <f aca="false">IF('Inputs Q LTM'!DZ15="","",'Inputs Q LTM'!DZ15)</f>
        <v>119.933268578735</v>
      </c>
      <c r="EA15" s="47" t="n">
        <f aca="false">IF('Inputs Q LTM'!EA15="","",'Inputs Q LTM'!EA15)</f>
        <v>121.197348133085</v>
      </c>
      <c r="EB15" s="47" t="n">
        <f aca="false">IF('Inputs Q LTM'!EB15="","",'Inputs Q LTM'!EB15)</f>
        <v>122.474930682959</v>
      </c>
      <c r="EC15" s="47" t="n">
        <f aca="false">IF('Inputs Q LTM'!EC15="","",'Inputs Q LTM'!EC15)</f>
        <v>123.766096425965</v>
      </c>
      <c r="ED15" s="47" t="n">
        <f aca="false">IF('Inputs Q LTM'!ED15="","",'Inputs Q LTM'!ED15)</f>
        <v>122.331933950309</v>
      </c>
      <c r="EE15" s="47" t="n">
        <f aca="false">IF('Inputs Q LTM'!EE15="","",'Inputs Q LTM'!EE15)</f>
        <v>123.621295095746</v>
      </c>
      <c r="EF15" s="47" t="n">
        <f aca="false">IF('Inputs Q LTM'!EF15="","",'Inputs Q LTM'!EF15)</f>
        <v>124.924429296619</v>
      </c>
      <c r="EG15" s="47" t="n">
        <f aca="false">IF('Inputs Q LTM'!EG15="","",'Inputs Q LTM'!EG15)</f>
        <v>126.241418354485</v>
      </c>
      <c r="EH15" s="47" t="n">
        <f aca="false">IF('Inputs Q LTM'!EH15="","",'Inputs Q LTM'!EH15)</f>
        <v>124.778572629316</v>
      </c>
      <c r="EI15" s="47" t="n">
        <f aca="false">IF('Inputs Q LTM'!EI15="","",'Inputs Q LTM'!EI15)</f>
        <v>126.093720997661</v>
      </c>
      <c r="EJ15" s="47" t="n">
        <f aca="false">IF('Inputs Q LTM'!EJ15="","",'Inputs Q LTM'!EJ15)</f>
        <v>127.422917882551</v>
      </c>
      <c r="EK15" s="47" t="n">
        <f aca="false">IF('Inputs Q LTM'!EK15="","",'Inputs Q LTM'!EK15)</f>
        <v>128.766246721574</v>
      </c>
      <c r="EL15" s="47" t="n">
        <f aca="false">IF('Inputs Q LTM'!EL15="","",'Inputs Q LTM'!EL15)</f>
        <v>127.274144081902</v>
      </c>
      <c r="EM15" s="47" t="n">
        <f aca="false">IF('Inputs Q LTM'!EM15="","",'Inputs Q LTM'!EM15)</f>
        <v>128.615595417615</v>
      </c>
      <c r="EN15" s="47" t="n">
        <f aca="false">IF('Inputs Q LTM'!EN15="","",'Inputs Q LTM'!EN15)</f>
        <v>129.971376240202</v>
      </c>
      <c r="EO15" s="47" t="n">
        <f aca="false">IF('Inputs Q LTM'!EO15="","",'Inputs Q LTM'!EO15)</f>
        <v>131.341571656006</v>
      </c>
      <c r="EP15" s="47" t="n">
        <f aca="false">IF('Inputs Q LTM'!EP15="","",'Inputs Q LTM'!EP15)</f>
        <v>129.81962696354</v>
      </c>
      <c r="EQ15" s="47" t="n">
        <f aca="false">IF('Inputs Q LTM'!EQ15="","",'Inputs Q LTM'!EQ15)</f>
        <v>131.187907325967</v>
      </c>
      <c r="ER15" s="47" t="n">
        <f aca="false">IF('Inputs Q LTM'!ER15="","",'Inputs Q LTM'!ER15)</f>
        <v>132.570803765006</v>
      </c>
      <c r="ES15" s="47" t="n">
        <f aca="false">IF('Inputs Q LTM'!ES15="","",'Inputs Q LTM'!ES15)</f>
        <v>133.968403089126</v>
      </c>
      <c r="ET15" s="47" t="n">
        <f aca="false">IF('Inputs Q LTM'!ET15="","",'Inputs Q LTM'!ET15)</f>
        <v>132.416019502811</v>
      </c>
      <c r="EU15" s="47" t="n">
        <f aca="false">IF('Inputs Q LTM'!EU15="","",'Inputs Q LTM'!EU15)</f>
        <v>133.811665472486</v>
      </c>
      <c r="EV15" s="47" t="n">
        <f aca="false">IF('Inputs Q LTM'!EV15="","",'Inputs Q LTM'!EV15)</f>
        <v>135.222219840306</v>
      </c>
      <c r="EW15" s="47" t="n">
        <f aca="false">IF('Inputs Q LTM'!EW15="","",'Inputs Q LTM'!EW15)</f>
        <v>136.647771150909</v>
      </c>
      <c r="EX15" s="47" t="n">
        <f aca="false">IF('Inputs Q LTM'!EX15="","",'Inputs Q LTM'!EX15)</f>
        <v>135.064339892867</v>
      </c>
      <c r="EY15" s="47" t="n">
        <f aca="false">IF('Inputs Q LTM'!EY15="","",'Inputs Q LTM'!EY15)</f>
        <v>136.487898781936</v>
      </c>
      <c r="EZ15" s="47" t="n">
        <f aca="false">IF('Inputs Q LTM'!EZ15="","",'Inputs Q LTM'!EZ15)</f>
        <v>137.926664237112</v>
      </c>
      <c r="FA15" s="47" t="n">
        <f aca="false">IF('Inputs Q LTM'!FA15="","",'Inputs Q LTM'!FA15)</f>
        <v>139.380726573927</v>
      </c>
      <c r="FB15" s="47" t="n">
        <f aca="false">IF('Inputs Q LTM'!FB15="","",'Inputs Q LTM'!FB15)</f>
        <v>137.765626690724</v>
      </c>
      <c r="FC15" s="47" t="n">
        <f aca="false">IF('Inputs Q LTM'!FC15="","",'Inputs Q LTM'!FC15)</f>
        <v>139.217656757575</v>
      </c>
      <c r="FD15" s="47" t="n">
        <f aca="false">IF('Inputs Q LTM'!FD15="","",'Inputs Q LTM'!FD15)</f>
        <v>140.685197521854</v>
      </c>
      <c r="FE15" s="47" t="n">
        <f aca="false">IF('Inputs Q LTM'!FE15="","",'Inputs Q LTM'!FE15)</f>
        <v>142.168341105405</v>
      </c>
      <c r="FF15" s="47" t="n">
        <f aca="false">IF('Inputs Q LTM'!FF15="","",'Inputs Q LTM'!FF15)</f>
        <v>140.520939224539</v>
      </c>
      <c r="FG15" s="47" t="n">
        <f aca="false">IF('Inputs Q LTM'!FG15="","",'Inputs Q LTM'!FG15)</f>
        <v>142.002009892726</v>
      </c>
      <c r="FH15" s="47" t="n">
        <f aca="false">IF('Inputs Q LTM'!FH15="","",'Inputs Q LTM'!FH15)</f>
        <v>143.498901472292</v>
      </c>
      <c r="FI15" s="47" t="n">
        <f aca="false">IF('Inputs Q LTM'!FI15="","",'Inputs Q LTM'!FI15)</f>
        <v>145.011707927513</v>
      </c>
      <c r="FJ15" s="47" t="n">
        <f aca="false">IF('Inputs Q LTM'!FJ15="","",'Inputs Q LTM'!FJ15)</f>
        <v>143.33135800903</v>
      </c>
      <c r="FK15" s="47" t="n">
        <f aca="false">IF('Inputs Q LTM'!FK15="","",'Inputs Q LTM'!FK15)</f>
        <v>144.842050090581</v>
      </c>
      <c r="FL15" s="47" t="n">
        <f aca="false">IF('Inputs Q LTM'!FL15="","",'Inputs Q LTM'!FL15)</f>
        <v>146.368879501737</v>
      </c>
      <c r="FM15" s="47" t="n">
        <f aca="false">IF('Inputs Q LTM'!FM15="","",'Inputs Q LTM'!FM15)</f>
        <v>147.911942086064</v>
      </c>
      <c r="FN15" s="47" t="n">
        <f aca="false">IF('Inputs Q LTM'!FN15="","",'Inputs Q LTM'!FN15)</f>
        <v>146.19798516921</v>
      </c>
      <c r="FO15" s="47" t="n">
        <f aca="false">IF('Inputs Q LTM'!FO15="","",'Inputs Q LTM'!FO15)</f>
        <v>147.738891092392</v>
      </c>
      <c r="FP15" s="47" t="n">
        <f aca="false">IF('Inputs Q LTM'!FP15="","",'Inputs Q LTM'!FP15)</f>
        <v>149.296257091772</v>
      </c>
      <c r="FQ15" s="47" t="n">
        <f aca="false">IF('Inputs Q LTM'!FQ15="","",'Inputs Q LTM'!FQ15)</f>
        <v>150.870180927785</v>
      </c>
      <c r="FR15" s="47" t="n">
        <f aca="false">IF('Inputs Q LTM'!FR15="","",'Inputs Q LTM'!FR15)</f>
        <v>149.121944872594</v>
      </c>
      <c r="FS15" s="47" t="n">
        <f aca="false">IF('Inputs Q LTM'!FS15="","",'Inputs Q LTM'!FS15)</f>
        <v>150.69366891424</v>
      </c>
      <c r="FT15" s="47" t="n">
        <f aca="false">IF('Inputs Q LTM'!FT15="","",'Inputs Q LTM'!FT15)</f>
        <v>152.282182233608</v>
      </c>
      <c r="FU15" s="47" t="n">
        <f aca="false">IF('Inputs Q LTM'!FU15="","",'Inputs Q LTM'!FU15)</f>
        <v>153.887584546341</v>
      </c>
      <c r="FV15" s="47" t="n">
        <f aca="false">IF('Inputs Q LTM'!FV15="","",'Inputs Q LTM'!FV15)</f>
        <v>152.104383770046</v>
      </c>
      <c r="FW15" s="47" t="n">
        <f aca="false">IF('Inputs Q LTM'!FW15="","",'Inputs Q LTM'!FW15)</f>
        <v>153.707542292525</v>
      </c>
      <c r="FX15" s="47" t="n">
        <f aca="false">IF('Inputs Q LTM'!FX15="","",'Inputs Q LTM'!FX15)</f>
        <v>155.32782587828</v>
      </c>
      <c r="FY15" s="47" t="n">
        <f aca="false">IF('Inputs Q LTM'!FY15="","",'Inputs Q LTM'!FY15)</f>
        <v>156.965336237267</v>
      </c>
      <c r="FZ15" s="47" t="n">
        <f aca="false">IF('Inputs Q LTM'!FZ15="","",'Inputs Q LTM'!FZ15)</f>
        <v>155.146471445447</v>
      </c>
      <c r="GA15" s="47" t="n">
        <f aca="false">IF('Inputs Q LTM'!GA15="","",'Inputs Q LTM'!GA15)</f>
        <v>156.781693138375</v>
      </c>
      <c r="GB15" s="47" t="n">
        <f aca="false">IF('Inputs Q LTM'!GB15="","",'Inputs Q LTM'!GB15)</f>
        <v>158.434382395845</v>
      </c>
      <c r="GC15" s="47" t="n">
        <f aca="false">IF('Inputs Q LTM'!GC15="","",'Inputs Q LTM'!GC15)</f>
        <v>160.104642962013</v>
      </c>
      <c r="GD15" s="47" t="n">
        <f aca="false">IF('Inputs Q LTM'!GD15="","",'Inputs Q LTM'!GD15)</f>
        <v>158.249400874356</v>
      </c>
      <c r="GE15" s="47" t="n">
        <f aca="false">IF('Inputs Q LTM'!GE15="","",'Inputs Q LTM'!GE15)</f>
        <v>159.917327001143</v>
      </c>
      <c r="GF15" s="47" t="n">
        <f aca="false">IF('Inputs Q LTM'!GF15="","",'Inputs Q LTM'!GF15)</f>
        <v>161.603070043762</v>
      </c>
      <c r="GG15" s="47" t="n">
        <f aca="false">IF('Inputs Q LTM'!GG15="","",'Inputs Q LTM'!GG15)</f>
        <v>163.306735821253</v>
      </c>
      <c r="GH15" s="47" t="n">
        <f aca="false">IF('Inputs Q LTM'!GH15="","",'Inputs Q LTM'!GH15)</f>
        <v>161.414388891843</v>
      </c>
      <c r="GI15" s="47" t="n">
        <f aca="false">IF('Inputs Q LTM'!GI15="","",'Inputs Q LTM'!GI15)</f>
        <v>163.115673541166</v>
      </c>
      <c r="GJ15" s="47" t="n">
        <f aca="false">IF('Inputs Q LTM'!GJ15="","",'Inputs Q LTM'!GJ15)</f>
        <v>164.835131444637</v>
      </c>
      <c r="GK15" s="47" t="n">
        <f aca="false">IF('Inputs Q LTM'!GK15="","",'Inputs Q LTM'!GK15)</f>
        <v>166.572870537678</v>
      </c>
      <c r="GL15" s="47" t="n">
        <f aca="false">IF('Inputs Q LTM'!GL15="","",'Inputs Q LTM'!GL15)</f>
        <v>164.64267666968</v>
      </c>
      <c r="GM15" s="47" t="n">
        <f aca="false">IF('Inputs Q LTM'!GM15="","",'Inputs Q LTM'!GM15)</f>
        <v>166.377987011989</v>
      </c>
      <c r="GN15" s="47" t="n">
        <f aca="false">IF('Inputs Q LTM'!GN15="","",'Inputs Q LTM'!GN15)</f>
        <v>168.13183407353</v>
      </c>
      <c r="GO15" s="47" t="n">
        <f aca="false">IF('Inputs Q LTM'!GO15="","",'Inputs Q LTM'!GO15)</f>
        <v>169.904327948432</v>
      </c>
      <c r="GP15" s="47" t="n">
        <f aca="false">IF('Inputs Q LTM'!GP15="","",'Inputs Q LTM'!GP15)</f>
        <v>167.935530203074</v>
      </c>
      <c r="GQ15" s="47" t="n">
        <f aca="false">IF('Inputs Q LTM'!GQ15="","",'Inputs Q LTM'!GQ15)</f>
        <v>169.705546752229</v>
      </c>
      <c r="GR15" s="47" t="n">
        <f aca="false">IF('Inputs Q LTM'!GR15="","",'Inputs Q LTM'!GR15)</f>
        <v>171.494470755001</v>
      </c>
      <c r="GS15" s="47" t="n">
        <f aca="false">IF('Inputs Q LTM'!GS15="","",'Inputs Q LTM'!GS15)</f>
        <v>173.3024145074</v>
      </c>
      <c r="GT15" s="47" t="n">
        <f aca="false">IF('Inputs Q LTM'!GT15="","",'Inputs Q LTM'!GT15)</f>
        <v>171.294240807135</v>
      </c>
      <c r="GU15" s="47" t="n">
        <f aca="false">IF('Inputs Q LTM'!GU15="","",'Inputs Q LTM'!GU15)</f>
        <v>173.099657687274</v>
      </c>
      <c r="GV15" s="47" t="n">
        <f aca="false">IF('Inputs Q LTM'!GV15="","",'Inputs Q LTM'!GV15)</f>
        <v>174.924360170101</v>
      </c>
      <c r="GW15" s="47" t="n">
        <f aca="false">IF('Inputs Q LTM'!GW15="","",'Inputs Q LTM'!GW15)</f>
        <v>176.768462797548</v>
      </c>
      <c r="GX15" s="47" t="n">
        <f aca="false">IF('Inputs Q LTM'!GX15="","",'Inputs Q LTM'!GX15)</f>
        <v>174.720125623278</v>
      </c>
      <c r="GY15" s="47" t="n">
        <f aca="false">IF('Inputs Q LTM'!GY15="","",'Inputs Q LTM'!GY15)</f>
        <v>176.561650841019</v>
      </c>
      <c r="GZ15" s="47" t="n">
        <f aca="false">IF('Inputs Q LTM'!GZ15="","",'Inputs Q LTM'!GZ15)</f>
        <v>178.422847373503</v>
      </c>
      <c r="HA15" s="47" t="n">
        <f aca="false">IF('Inputs Q LTM'!HA15="","",'Inputs Q LTM'!HA15)</f>
        <v>180.303832053499</v>
      </c>
    </row>
    <row r="16" customFormat="false" ht="15" hidden="false" customHeight="false" outlineLevel="0" collapsed="false">
      <c r="A16" s="14" t="s">
        <v>9</v>
      </c>
      <c r="B16" s="42"/>
      <c r="C16" s="42"/>
      <c r="D16" s="42" t="s">
        <v>35</v>
      </c>
      <c r="E16" s="19"/>
      <c r="F16" s="19" t="s">
        <v>43</v>
      </c>
      <c r="G16" s="19" t="s">
        <v>12</v>
      </c>
      <c r="H16" s="19"/>
      <c r="I16" s="19" t="s">
        <v>44</v>
      </c>
      <c r="J16" s="289"/>
      <c r="K16" s="289"/>
      <c r="L16" s="289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343"/>
      <c r="AH16" s="343"/>
      <c r="AI16" s="343"/>
      <c r="AJ16" s="343"/>
      <c r="AK16" s="343"/>
      <c r="AL16" s="343"/>
      <c r="AM16" s="343"/>
      <c r="AN16" s="343"/>
      <c r="AO16" s="343"/>
      <c r="AP16" s="343"/>
      <c r="AQ16" s="343"/>
      <c r="AR16" s="343"/>
      <c r="AS16" s="343"/>
      <c r="AT16" s="343"/>
      <c r="AU16" s="343"/>
      <c r="AV16" s="343"/>
      <c r="AW16" s="343"/>
      <c r="AX16" s="343"/>
      <c r="AY16" s="343"/>
      <c r="AZ16" s="343"/>
      <c r="BA16" s="343"/>
      <c r="BB16" s="343"/>
      <c r="BC16" s="343"/>
      <c r="BD16" s="343"/>
      <c r="BE16" s="343"/>
      <c r="BF16" s="343"/>
      <c r="BG16" s="343"/>
      <c r="BH16" s="343"/>
      <c r="BI16" s="343"/>
      <c r="BJ16" s="38" t="n">
        <f aca="false">IF('Inputs Q LTM'!BJ16="","",'Inputs Q LTM'!BJ16)</f>
        <v>0.022</v>
      </c>
      <c r="BK16" s="38" t="n">
        <f aca="false">IF('Inputs Q LTM'!BK16="","",'Inputs Q LTM'!BK16)</f>
        <v>0.022</v>
      </c>
      <c r="BL16" s="38" t="n">
        <f aca="false">IF('Inputs Q LTM'!BL16="","",'Inputs Q LTM'!BL16)</f>
        <v>0.022</v>
      </c>
      <c r="BM16" s="38" t="n">
        <f aca="false">IF('Inputs Q LTM'!BM16="","",'Inputs Q LTM'!BM16)</f>
        <v>0.022</v>
      </c>
      <c r="BN16" s="38" t="n">
        <f aca="false">IF('Inputs Q LTM'!BN16="","",'Inputs Q LTM'!BN16)</f>
        <v>0.022</v>
      </c>
      <c r="BO16" s="38" t="n">
        <f aca="false">IF('Inputs Q LTM'!BO16="","",'Inputs Q LTM'!BO16)</f>
        <v>0.022</v>
      </c>
      <c r="BP16" s="38" t="n">
        <f aca="false">IF('Inputs Q LTM'!BP16="","",'Inputs Q LTM'!BP16)</f>
        <v>0.022</v>
      </c>
      <c r="BQ16" s="38" t="n">
        <f aca="false">IF('Inputs Q LTM'!BQ16="","",'Inputs Q LTM'!BQ16)</f>
        <v>0.022</v>
      </c>
      <c r="BR16" s="38" t="n">
        <f aca="false">IF('Inputs Q LTM'!BR16="","",'Inputs Q LTM'!BR16)</f>
        <v>0.022</v>
      </c>
      <c r="BS16" s="38" t="n">
        <f aca="false">IF('Inputs Q LTM'!BS16="","",'Inputs Q LTM'!BS16)</f>
        <v>0.022</v>
      </c>
      <c r="BT16" s="38" t="n">
        <f aca="false">IF('Inputs Q LTM'!BT16="","",'Inputs Q LTM'!BT16)</f>
        <v>0.022</v>
      </c>
      <c r="BU16" s="38" t="n">
        <f aca="false">IF('Inputs Q LTM'!BU16="","",'Inputs Q LTM'!BU16)</f>
        <v>0.022</v>
      </c>
      <c r="BV16" s="38" t="n">
        <f aca="false">IF('Inputs Q LTM'!BV16="","",'Inputs Q LTM'!BV16)</f>
        <v>0.022</v>
      </c>
      <c r="BW16" s="38" t="n">
        <f aca="false">IF('Inputs Q LTM'!BW16="","",'Inputs Q LTM'!BW16)</f>
        <v>0.022</v>
      </c>
      <c r="BX16" s="38" t="n">
        <f aca="false">IF('Inputs Q LTM'!BX16="","",'Inputs Q LTM'!BX16)</f>
        <v>0.022</v>
      </c>
      <c r="BY16" s="38" t="n">
        <f aca="false">IF('Inputs Q LTM'!BY16="","",'Inputs Q LTM'!BY16)</f>
        <v>0.022</v>
      </c>
      <c r="BZ16" s="38" t="n">
        <f aca="false">IF('Inputs Q LTM'!BZ16="","",'Inputs Q LTM'!BZ16)</f>
        <v>0.022</v>
      </c>
      <c r="CA16" s="38" t="n">
        <f aca="false">IF('Inputs Q LTM'!CA16="","",'Inputs Q LTM'!CA16)</f>
        <v>0.022</v>
      </c>
      <c r="CB16" s="38" t="n">
        <f aca="false">IF('Inputs Q LTM'!CB16="","",'Inputs Q LTM'!CB16)</f>
        <v>0.022</v>
      </c>
      <c r="CC16" s="38" t="n">
        <f aca="false">IF('Inputs Q LTM'!CC16="","",'Inputs Q LTM'!CC16)</f>
        <v>0.022</v>
      </c>
      <c r="CD16" s="38" t="n">
        <f aca="false">IF('Inputs Q LTM'!CD16="","",'Inputs Q LTM'!CD16)</f>
        <v>0.022</v>
      </c>
      <c r="CE16" s="38" t="n">
        <f aca="false">IF('Inputs Q LTM'!CE16="","",'Inputs Q LTM'!CE16)</f>
        <v>0.022</v>
      </c>
      <c r="CF16" s="38" t="n">
        <f aca="false">IF('Inputs Q LTM'!CF16="","",'Inputs Q LTM'!CF16)</f>
        <v>0.022</v>
      </c>
      <c r="CG16" s="38" t="n">
        <f aca="false">IF('Inputs Q LTM'!CG16="","",'Inputs Q LTM'!CG16)</f>
        <v>0.022</v>
      </c>
      <c r="CH16" s="38" t="n">
        <f aca="false">IF('Inputs Q LTM'!CH16="","",'Inputs Q LTM'!CH16)</f>
        <v>0.022</v>
      </c>
      <c r="CI16" s="38" t="n">
        <f aca="false">IF('Inputs Q LTM'!CI16="","",'Inputs Q LTM'!CI16)</f>
        <v>0.022</v>
      </c>
      <c r="CJ16" s="38" t="n">
        <f aca="false">IF('Inputs Q LTM'!CJ16="","",'Inputs Q LTM'!CJ16)</f>
        <v>0.022</v>
      </c>
      <c r="CK16" s="38" t="n">
        <f aca="false">IF('Inputs Q LTM'!CK16="","",'Inputs Q LTM'!CK16)</f>
        <v>0.022</v>
      </c>
      <c r="CL16" s="71" t="n">
        <f aca="false">IF('Inputs Q LTM'!CL16="","",'Inputs Q LTM'!CL16)</f>
        <v>0.022</v>
      </c>
      <c r="CM16" s="71" t="n">
        <f aca="false">IF('Inputs Q LTM'!CM16="","",'Inputs Q LTM'!CM16)</f>
        <v>0.022</v>
      </c>
      <c r="CN16" s="71" t="n">
        <f aca="false">IF('Inputs Q LTM'!CN16="","",'Inputs Q LTM'!CN16)</f>
        <v>0.022</v>
      </c>
      <c r="CO16" s="71" t="n">
        <f aca="false">IF('Inputs Q LTM'!CO16="","",'Inputs Q LTM'!CO16)</f>
        <v>0.022</v>
      </c>
      <c r="CP16" s="71" t="n">
        <f aca="false">IF('Inputs Q LTM'!CP16="","",'Inputs Q LTM'!CP16)</f>
        <v>0.022</v>
      </c>
      <c r="CQ16" s="71" t="n">
        <f aca="false">IF('Inputs Q LTM'!CQ16="","",'Inputs Q LTM'!CQ16)</f>
        <v>0.022</v>
      </c>
      <c r="CR16" s="71" t="n">
        <f aca="false">IF('Inputs Q LTM'!CR16="","",'Inputs Q LTM'!CR16)</f>
        <v>0.022</v>
      </c>
      <c r="CS16" s="71" t="n">
        <f aca="false">IF('Inputs Q LTM'!CS16="","",'Inputs Q LTM'!CS16)</f>
        <v>0.022</v>
      </c>
      <c r="CT16" s="71" t="n">
        <f aca="false">IF('Inputs Q LTM'!CT16="","",'Inputs Q LTM'!CT16)</f>
        <v>0.022</v>
      </c>
      <c r="CU16" s="71" t="n">
        <f aca="false">IF('Inputs Q LTM'!CU16="","",'Inputs Q LTM'!CU16)</f>
        <v>0.022</v>
      </c>
      <c r="CV16" s="71" t="n">
        <f aca="false">IF('Inputs Q LTM'!CV16="","",'Inputs Q LTM'!CV16)</f>
        <v>0.022</v>
      </c>
      <c r="CW16" s="71" t="n">
        <f aca="false">IF('Inputs Q LTM'!CW16="","",'Inputs Q LTM'!CW16)</f>
        <v>0.022</v>
      </c>
      <c r="CX16" s="71" t="n">
        <f aca="false">IF('Inputs Q LTM'!CX16="","",'Inputs Q LTM'!CX16)</f>
        <v>0.022</v>
      </c>
      <c r="CY16" s="71" t="n">
        <f aca="false">IF('Inputs Q LTM'!CY16="","",'Inputs Q LTM'!CY16)</f>
        <v>0.022</v>
      </c>
      <c r="CZ16" s="71" t="n">
        <f aca="false">IF('Inputs Q LTM'!CZ16="","",'Inputs Q LTM'!CZ16)</f>
        <v>0.022</v>
      </c>
      <c r="DA16" s="71" t="n">
        <f aca="false">IF('Inputs Q LTM'!DA16="","",'Inputs Q LTM'!DA16)</f>
        <v>0.022</v>
      </c>
      <c r="DB16" s="71" t="n">
        <f aca="false">IF('Inputs Q LTM'!DB16="","",'Inputs Q LTM'!DB16)</f>
        <v>0.022</v>
      </c>
      <c r="DC16" s="71" t="n">
        <f aca="false">IF('Inputs Q LTM'!DC16="","",'Inputs Q LTM'!DC16)</f>
        <v>0.022</v>
      </c>
      <c r="DD16" s="71" t="n">
        <f aca="false">IF('Inputs Q LTM'!DD16="","",'Inputs Q LTM'!DD16)</f>
        <v>0.022</v>
      </c>
      <c r="DE16" s="71" t="n">
        <f aca="false">IF('Inputs Q LTM'!DE16="","",'Inputs Q LTM'!DE16)</f>
        <v>0.022</v>
      </c>
      <c r="DF16" s="71" t="n">
        <f aca="false">IF('Inputs Q LTM'!DF16="","",'Inputs Q LTM'!DF16)</f>
        <v>0.022</v>
      </c>
      <c r="DG16" s="71" t="n">
        <f aca="false">IF('Inputs Q LTM'!DG16="","",'Inputs Q LTM'!DG16)</f>
        <v>0.022</v>
      </c>
      <c r="DH16" s="71" t="n">
        <f aca="false">IF('Inputs Q LTM'!DH16="","",'Inputs Q LTM'!DH16)</f>
        <v>0.022</v>
      </c>
      <c r="DI16" s="71" t="n">
        <f aca="false">IF('Inputs Q LTM'!DI16="","",'Inputs Q LTM'!DI16)</f>
        <v>0.022</v>
      </c>
      <c r="DJ16" s="71" t="n">
        <f aca="false">IF('Inputs Q LTM'!DJ16="","",'Inputs Q LTM'!DJ16)</f>
        <v>0.022</v>
      </c>
      <c r="DK16" s="71" t="n">
        <f aca="false">IF('Inputs Q LTM'!DK16="","",'Inputs Q LTM'!DK16)</f>
        <v>0.022</v>
      </c>
      <c r="DL16" s="71" t="n">
        <f aca="false">IF('Inputs Q LTM'!DL16="","",'Inputs Q LTM'!DL16)</f>
        <v>0.022</v>
      </c>
      <c r="DM16" s="71" t="n">
        <f aca="false">IF('Inputs Q LTM'!DM16="","",'Inputs Q LTM'!DM16)</f>
        <v>0.022</v>
      </c>
      <c r="DN16" s="71" t="n">
        <f aca="false">IF('Inputs Q LTM'!DN16="","",'Inputs Q LTM'!DN16)</f>
        <v>0.022</v>
      </c>
      <c r="DO16" s="71" t="n">
        <f aca="false">IF('Inputs Q LTM'!DO16="","",'Inputs Q LTM'!DO16)</f>
        <v>0.022</v>
      </c>
      <c r="DP16" s="71" t="n">
        <f aca="false">IF('Inputs Q LTM'!DP16="","",'Inputs Q LTM'!DP16)</f>
        <v>0.022</v>
      </c>
      <c r="DQ16" s="71" t="n">
        <f aca="false">IF('Inputs Q LTM'!DQ16="","",'Inputs Q LTM'!DQ16)</f>
        <v>0.022</v>
      </c>
      <c r="DR16" s="71" t="n">
        <f aca="false">IF('Inputs Q LTM'!DR16="","",'Inputs Q LTM'!DR16)</f>
        <v>0.022</v>
      </c>
      <c r="DS16" s="71" t="n">
        <f aca="false">IF('Inputs Q LTM'!DS16="","",'Inputs Q LTM'!DS16)</f>
        <v>0.022</v>
      </c>
      <c r="DT16" s="71" t="n">
        <f aca="false">IF('Inputs Q LTM'!DT16="","",'Inputs Q LTM'!DT16)</f>
        <v>0.022</v>
      </c>
      <c r="DU16" s="71" t="n">
        <f aca="false">IF('Inputs Q LTM'!DU16="","",'Inputs Q LTM'!DU16)</f>
        <v>0.022</v>
      </c>
      <c r="DV16" s="71" t="n">
        <f aca="false">IF('Inputs Q LTM'!DV16="","",'Inputs Q LTM'!DV16)</f>
        <v>0.022</v>
      </c>
      <c r="DW16" s="71" t="n">
        <f aca="false">IF('Inputs Q LTM'!DW16="","",'Inputs Q LTM'!DW16)</f>
        <v>0.022</v>
      </c>
      <c r="DX16" s="71" t="n">
        <f aca="false">IF('Inputs Q LTM'!DX16="","",'Inputs Q LTM'!DX16)</f>
        <v>0.022</v>
      </c>
      <c r="DY16" s="71" t="n">
        <f aca="false">IF('Inputs Q LTM'!DY16="","",'Inputs Q LTM'!DY16)</f>
        <v>0.022</v>
      </c>
      <c r="DZ16" s="71" t="n">
        <f aca="false">IF('Inputs Q LTM'!DZ16="","",'Inputs Q LTM'!DZ16)</f>
        <v>0.022</v>
      </c>
      <c r="EA16" s="71" t="n">
        <f aca="false">IF('Inputs Q LTM'!EA16="","",'Inputs Q LTM'!EA16)</f>
        <v>0.022</v>
      </c>
      <c r="EB16" s="71" t="n">
        <f aca="false">IF('Inputs Q LTM'!EB16="","",'Inputs Q LTM'!EB16)</f>
        <v>0.022</v>
      </c>
      <c r="EC16" s="71" t="n">
        <f aca="false">IF('Inputs Q LTM'!EC16="","",'Inputs Q LTM'!EC16)</f>
        <v>0.022</v>
      </c>
      <c r="ED16" s="71" t="n">
        <f aca="false">IF('Inputs Q LTM'!ED16="","",'Inputs Q LTM'!ED16)</f>
        <v>0.022</v>
      </c>
      <c r="EE16" s="71" t="n">
        <f aca="false">IF('Inputs Q LTM'!EE16="","",'Inputs Q LTM'!EE16)</f>
        <v>0.022</v>
      </c>
      <c r="EF16" s="71" t="n">
        <f aca="false">IF('Inputs Q LTM'!EF16="","",'Inputs Q LTM'!EF16)</f>
        <v>0.022</v>
      </c>
      <c r="EG16" s="71" t="n">
        <f aca="false">IF('Inputs Q LTM'!EG16="","",'Inputs Q LTM'!EG16)</f>
        <v>0.022</v>
      </c>
      <c r="EH16" s="71" t="n">
        <f aca="false">IF('Inputs Q LTM'!EH16="","",'Inputs Q LTM'!EH16)</f>
        <v>0.022</v>
      </c>
      <c r="EI16" s="71" t="n">
        <f aca="false">IF('Inputs Q LTM'!EI16="","",'Inputs Q LTM'!EI16)</f>
        <v>0.022</v>
      </c>
      <c r="EJ16" s="71" t="n">
        <f aca="false">IF('Inputs Q LTM'!EJ16="","",'Inputs Q LTM'!EJ16)</f>
        <v>0.022</v>
      </c>
      <c r="EK16" s="71" t="n">
        <f aca="false">IF('Inputs Q LTM'!EK16="","",'Inputs Q LTM'!EK16)</f>
        <v>0.022</v>
      </c>
      <c r="EL16" s="71" t="n">
        <f aca="false">IF('Inputs Q LTM'!EL16="","",'Inputs Q LTM'!EL16)</f>
        <v>0.022</v>
      </c>
      <c r="EM16" s="71" t="n">
        <f aca="false">IF('Inputs Q LTM'!EM16="","",'Inputs Q LTM'!EM16)</f>
        <v>0.022</v>
      </c>
      <c r="EN16" s="71" t="n">
        <f aca="false">IF('Inputs Q LTM'!EN16="","",'Inputs Q LTM'!EN16)</f>
        <v>0.022</v>
      </c>
      <c r="EO16" s="71" t="n">
        <f aca="false">IF('Inputs Q LTM'!EO16="","",'Inputs Q LTM'!EO16)</f>
        <v>0.022</v>
      </c>
      <c r="EP16" s="71" t="n">
        <f aca="false">IF('Inputs Q LTM'!EP16="","",'Inputs Q LTM'!EP16)</f>
        <v>0.022</v>
      </c>
      <c r="EQ16" s="71" t="n">
        <f aca="false">IF('Inputs Q LTM'!EQ16="","",'Inputs Q LTM'!EQ16)</f>
        <v>0.022</v>
      </c>
      <c r="ER16" s="71" t="n">
        <f aca="false">IF('Inputs Q LTM'!ER16="","",'Inputs Q LTM'!ER16)</f>
        <v>0.022</v>
      </c>
      <c r="ES16" s="71" t="n">
        <f aca="false">IF('Inputs Q LTM'!ES16="","",'Inputs Q LTM'!ES16)</f>
        <v>0.022</v>
      </c>
      <c r="ET16" s="71" t="n">
        <f aca="false">IF('Inputs Q LTM'!ET16="","",'Inputs Q LTM'!ET16)</f>
        <v>0.022</v>
      </c>
      <c r="EU16" s="71" t="n">
        <f aca="false">IF('Inputs Q LTM'!EU16="","",'Inputs Q LTM'!EU16)</f>
        <v>0.022</v>
      </c>
      <c r="EV16" s="71" t="n">
        <f aca="false">IF('Inputs Q LTM'!EV16="","",'Inputs Q LTM'!EV16)</f>
        <v>0.022</v>
      </c>
      <c r="EW16" s="71" t="n">
        <f aca="false">IF('Inputs Q LTM'!EW16="","",'Inputs Q LTM'!EW16)</f>
        <v>0.022</v>
      </c>
      <c r="EX16" s="71" t="n">
        <f aca="false">IF('Inputs Q LTM'!EX16="","",'Inputs Q LTM'!EX16)</f>
        <v>0.022</v>
      </c>
      <c r="EY16" s="71" t="n">
        <f aca="false">IF('Inputs Q LTM'!EY16="","",'Inputs Q LTM'!EY16)</f>
        <v>0.022</v>
      </c>
      <c r="EZ16" s="71" t="n">
        <f aca="false">IF('Inputs Q LTM'!EZ16="","",'Inputs Q LTM'!EZ16)</f>
        <v>0.022</v>
      </c>
      <c r="FA16" s="71" t="n">
        <f aca="false">IF('Inputs Q LTM'!FA16="","",'Inputs Q LTM'!FA16)</f>
        <v>0.022</v>
      </c>
      <c r="FB16" s="71" t="n">
        <f aca="false">IF('Inputs Q LTM'!FB16="","",'Inputs Q LTM'!FB16)</f>
        <v>0.022</v>
      </c>
      <c r="FC16" s="71" t="n">
        <f aca="false">IF('Inputs Q LTM'!FC16="","",'Inputs Q LTM'!FC16)</f>
        <v>0.022</v>
      </c>
      <c r="FD16" s="71" t="n">
        <f aca="false">IF('Inputs Q LTM'!FD16="","",'Inputs Q LTM'!FD16)</f>
        <v>0.022</v>
      </c>
      <c r="FE16" s="71" t="n">
        <f aca="false">IF('Inputs Q LTM'!FE16="","",'Inputs Q LTM'!FE16)</f>
        <v>0.022</v>
      </c>
      <c r="FF16" s="71" t="n">
        <f aca="false">IF('Inputs Q LTM'!FF16="","",'Inputs Q LTM'!FF16)</f>
        <v>0.022</v>
      </c>
      <c r="FG16" s="71" t="n">
        <f aca="false">IF('Inputs Q LTM'!FG16="","",'Inputs Q LTM'!FG16)</f>
        <v>0.022</v>
      </c>
      <c r="FH16" s="71" t="n">
        <f aca="false">IF('Inputs Q LTM'!FH16="","",'Inputs Q LTM'!FH16)</f>
        <v>0.022</v>
      </c>
      <c r="FI16" s="71" t="n">
        <f aca="false">IF('Inputs Q LTM'!FI16="","",'Inputs Q LTM'!FI16)</f>
        <v>0.022</v>
      </c>
      <c r="FJ16" s="71" t="n">
        <f aca="false">IF('Inputs Q LTM'!FJ16="","",'Inputs Q LTM'!FJ16)</f>
        <v>0.022</v>
      </c>
      <c r="FK16" s="71" t="n">
        <f aca="false">IF('Inputs Q LTM'!FK16="","",'Inputs Q LTM'!FK16)</f>
        <v>0.022</v>
      </c>
      <c r="FL16" s="71" t="n">
        <f aca="false">IF('Inputs Q LTM'!FL16="","",'Inputs Q LTM'!FL16)</f>
        <v>0.022</v>
      </c>
      <c r="FM16" s="71" t="n">
        <f aca="false">IF('Inputs Q LTM'!FM16="","",'Inputs Q LTM'!FM16)</f>
        <v>0.022</v>
      </c>
      <c r="FN16" s="71" t="n">
        <f aca="false">IF('Inputs Q LTM'!FN16="","",'Inputs Q LTM'!FN16)</f>
        <v>0.022</v>
      </c>
      <c r="FO16" s="71" t="n">
        <f aca="false">IF('Inputs Q LTM'!FO16="","",'Inputs Q LTM'!FO16)</f>
        <v>0.022</v>
      </c>
      <c r="FP16" s="71" t="n">
        <f aca="false">IF('Inputs Q LTM'!FP16="","",'Inputs Q LTM'!FP16)</f>
        <v>0.022</v>
      </c>
      <c r="FQ16" s="71" t="n">
        <f aca="false">IF('Inputs Q LTM'!FQ16="","",'Inputs Q LTM'!FQ16)</f>
        <v>0.022</v>
      </c>
      <c r="FR16" s="71" t="n">
        <f aca="false">IF('Inputs Q LTM'!FR16="","",'Inputs Q LTM'!FR16)</f>
        <v>0.022</v>
      </c>
      <c r="FS16" s="71" t="n">
        <f aca="false">IF('Inputs Q LTM'!FS16="","",'Inputs Q LTM'!FS16)</f>
        <v>0.022</v>
      </c>
      <c r="FT16" s="71" t="n">
        <f aca="false">IF('Inputs Q LTM'!FT16="","",'Inputs Q LTM'!FT16)</f>
        <v>0.022</v>
      </c>
      <c r="FU16" s="71" t="n">
        <f aca="false">IF('Inputs Q LTM'!FU16="","",'Inputs Q LTM'!FU16)</f>
        <v>0.022</v>
      </c>
      <c r="FV16" s="71" t="n">
        <f aca="false">IF('Inputs Q LTM'!FV16="","",'Inputs Q LTM'!FV16)</f>
        <v>0.022</v>
      </c>
      <c r="FW16" s="71" t="n">
        <f aca="false">IF('Inputs Q LTM'!FW16="","",'Inputs Q LTM'!FW16)</f>
        <v>0.022</v>
      </c>
      <c r="FX16" s="71" t="n">
        <f aca="false">IF('Inputs Q LTM'!FX16="","",'Inputs Q LTM'!FX16)</f>
        <v>0.022</v>
      </c>
      <c r="FY16" s="71" t="n">
        <f aca="false">IF('Inputs Q LTM'!FY16="","",'Inputs Q LTM'!FY16)</f>
        <v>0.022</v>
      </c>
      <c r="FZ16" s="71" t="n">
        <f aca="false">IF('Inputs Q LTM'!FZ16="","",'Inputs Q LTM'!FZ16)</f>
        <v>0.022</v>
      </c>
      <c r="GA16" s="71" t="n">
        <f aca="false">IF('Inputs Q LTM'!GA16="","",'Inputs Q LTM'!GA16)</f>
        <v>0.022</v>
      </c>
      <c r="GB16" s="71" t="n">
        <f aca="false">IF('Inputs Q LTM'!GB16="","",'Inputs Q LTM'!GB16)</f>
        <v>0.022</v>
      </c>
      <c r="GC16" s="71" t="n">
        <f aca="false">IF('Inputs Q LTM'!GC16="","",'Inputs Q LTM'!GC16)</f>
        <v>0.022</v>
      </c>
      <c r="GD16" s="71" t="n">
        <f aca="false">IF('Inputs Q LTM'!GD16="","",'Inputs Q LTM'!GD16)</f>
        <v>0.022</v>
      </c>
      <c r="GE16" s="71" t="n">
        <f aca="false">IF('Inputs Q LTM'!GE16="","",'Inputs Q LTM'!GE16)</f>
        <v>0.022</v>
      </c>
      <c r="GF16" s="71" t="n">
        <f aca="false">IF('Inputs Q LTM'!GF16="","",'Inputs Q LTM'!GF16)</f>
        <v>0.022</v>
      </c>
      <c r="GG16" s="71" t="n">
        <f aca="false">IF('Inputs Q LTM'!GG16="","",'Inputs Q LTM'!GG16)</f>
        <v>0.022</v>
      </c>
      <c r="GH16" s="71" t="n">
        <f aca="false">IF('Inputs Q LTM'!GH16="","",'Inputs Q LTM'!GH16)</f>
        <v>0.022</v>
      </c>
      <c r="GI16" s="71" t="n">
        <f aca="false">IF('Inputs Q LTM'!GI16="","",'Inputs Q LTM'!GI16)</f>
        <v>0.022</v>
      </c>
      <c r="GJ16" s="71" t="n">
        <f aca="false">IF('Inputs Q LTM'!GJ16="","",'Inputs Q LTM'!GJ16)</f>
        <v>0.022</v>
      </c>
      <c r="GK16" s="71" t="n">
        <f aca="false">IF('Inputs Q LTM'!GK16="","",'Inputs Q LTM'!GK16)</f>
        <v>0.022</v>
      </c>
      <c r="GL16" s="71" t="n">
        <f aca="false">IF('Inputs Q LTM'!GL16="","",'Inputs Q LTM'!GL16)</f>
        <v>0.022</v>
      </c>
      <c r="GM16" s="71" t="n">
        <f aca="false">IF('Inputs Q LTM'!GM16="","",'Inputs Q LTM'!GM16)</f>
        <v>0.022</v>
      </c>
      <c r="GN16" s="71" t="n">
        <f aca="false">IF('Inputs Q LTM'!GN16="","",'Inputs Q LTM'!GN16)</f>
        <v>0.022</v>
      </c>
      <c r="GO16" s="71" t="n">
        <f aca="false">IF('Inputs Q LTM'!GO16="","",'Inputs Q LTM'!GO16)</f>
        <v>0.022</v>
      </c>
      <c r="GP16" s="71" t="n">
        <f aca="false">IF('Inputs Q LTM'!GP16="","",'Inputs Q LTM'!GP16)</f>
        <v>0.022</v>
      </c>
      <c r="GQ16" s="71" t="n">
        <f aca="false">IF('Inputs Q LTM'!GQ16="","",'Inputs Q LTM'!GQ16)</f>
        <v>0.022</v>
      </c>
      <c r="GR16" s="71" t="n">
        <f aca="false">IF('Inputs Q LTM'!GR16="","",'Inputs Q LTM'!GR16)</f>
        <v>0.022</v>
      </c>
      <c r="GS16" s="71" t="n">
        <f aca="false">IF('Inputs Q LTM'!GS16="","",'Inputs Q LTM'!GS16)</f>
        <v>0.022</v>
      </c>
      <c r="GT16" s="71" t="n">
        <f aca="false">IF('Inputs Q LTM'!GT16="","",'Inputs Q LTM'!GT16)</f>
        <v>0.022</v>
      </c>
      <c r="GU16" s="71" t="n">
        <f aca="false">IF('Inputs Q LTM'!GU16="","",'Inputs Q LTM'!GU16)</f>
        <v>0.022</v>
      </c>
      <c r="GV16" s="71" t="n">
        <f aca="false">IF('Inputs Q LTM'!GV16="","",'Inputs Q LTM'!GV16)</f>
        <v>0.022</v>
      </c>
      <c r="GW16" s="71" t="n">
        <f aca="false">IF('Inputs Q LTM'!GW16="","",'Inputs Q LTM'!GW16)</f>
        <v>0.022</v>
      </c>
      <c r="GX16" s="71" t="n">
        <f aca="false">IF('Inputs Q LTM'!GX16="","",'Inputs Q LTM'!GX16)</f>
        <v>0.022</v>
      </c>
      <c r="GY16" s="71" t="n">
        <f aca="false">IF('Inputs Q LTM'!GY16="","",'Inputs Q LTM'!GY16)</f>
        <v>0.022</v>
      </c>
      <c r="GZ16" s="71" t="n">
        <f aca="false">IF('Inputs Q LTM'!GZ16="","",'Inputs Q LTM'!GZ16)</f>
        <v>0.022</v>
      </c>
      <c r="HA16" s="71" t="n">
        <f aca="false">IF('Inputs Q LTM'!HA16="","",'Inputs Q LTM'!HA16)</f>
        <v>0.022</v>
      </c>
    </row>
    <row r="17" customFormat="false" ht="15" hidden="false" customHeight="false" outlineLevel="0" collapsed="false">
      <c r="A17" s="14" t="s">
        <v>9</v>
      </c>
      <c r="B17" s="42"/>
      <c r="C17" s="42"/>
      <c r="D17" s="42" t="s">
        <v>35</v>
      </c>
      <c r="E17" s="19"/>
      <c r="F17" s="19" t="s">
        <v>45</v>
      </c>
      <c r="G17" s="19" t="s">
        <v>12</v>
      </c>
      <c r="H17" s="19"/>
      <c r="I17" s="19" t="s">
        <v>44</v>
      </c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89"/>
      <c r="AV17" s="289"/>
      <c r="AW17" s="289"/>
      <c r="AX17" s="289"/>
      <c r="AY17" s="289"/>
      <c r="AZ17" s="289"/>
      <c r="BA17" s="289"/>
      <c r="BB17" s="289"/>
      <c r="BC17" s="289"/>
      <c r="BD17" s="289"/>
      <c r="BE17" s="289"/>
      <c r="BF17" s="289"/>
      <c r="BG17" s="289"/>
      <c r="BH17" s="289"/>
      <c r="BI17" s="289"/>
      <c r="BJ17" s="38" t="n">
        <f aca="false">IF('Inputs Q LTM'!BJ17="","",'Inputs Q LTM'!BJ17)</f>
        <v>0.009</v>
      </c>
      <c r="BK17" s="38" t="n">
        <f aca="false">IF('Inputs Q LTM'!BK17="","",'Inputs Q LTM'!BK17)</f>
        <v>0.009</v>
      </c>
      <c r="BL17" s="38" t="n">
        <f aca="false">IF('Inputs Q LTM'!BL17="","",'Inputs Q LTM'!BL17)</f>
        <v>0.009</v>
      </c>
      <c r="BM17" s="38" t="n">
        <f aca="false">IF('Inputs Q LTM'!BM17="","",'Inputs Q LTM'!BM17)</f>
        <v>0.009</v>
      </c>
      <c r="BN17" s="38" t="n">
        <f aca="false">IF('Inputs Q LTM'!BN17="","",'Inputs Q LTM'!BN17)</f>
        <v>0.012</v>
      </c>
      <c r="BO17" s="38" t="n">
        <f aca="false">IF('Inputs Q LTM'!BO17="","",'Inputs Q LTM'!BO17)</f>
        <v>0.012</v>
      </c>
      <c r="BP17" s="38" t="n">
        <f aca="false">IF('Inputs Q LTM'!BP17="","",'Inputs Q LTM'!BP17)</f>
        <v>0.012</v>
      </c>
      <c r="BQ17" s="38" t="n">
        <f aca="false">IF('Inputs Q LTM'!BQ17="","",'Inputs Q LTM'!BQ17)</f>
        <v>0.012</v>
      </c>
      <c r="BR17" s="38" t="n">
        <f aca="false">IF('Inputs Q LTM'!BR17="","",'Inputs Q LTM'!BR17)</f>
        <v>0.013</v>
      </c>
      <c r="BS17" s="38" t="n">
        <f aca="false">IF('Inputs Q LTM'!BS17="","",'Inputs Q LTM'!BS17)</f>
        <v>0.013</v>
      </c>
      <c r="BT17" s="38" t="n">
        <f aca="false">IF('Inputs Q LTM'!BT17="","",'Inputs Q LTM'!BT17)</f>
        <v>0.013</v>
      </c>
      <c r="BU17" s="38" t="n">
        <f aca="false">IF('Inputs Q LTM'!BU17="","",'Inputs Q LTM'!BU17)</f>
        <v>0.013</v>
      </c>
      <c r="BV17" s="38" t="n">
        <f aca="false">IF('Inputs Q LTM'!BV17="","",'Inputs Q LTM'!BV17)</f>
        <v>0.014</v>
      </c>
      <c r="BW17" s="38" t="n">
        <f aca="false">IF('Inputs Q LTM'!BW17="","",'Inputs Q LTM'!BW17)</f>
        <v>0.014</v>
      </c>
      <c r="BX17" s="38" t="n">
        <f aca="false">IF('Inputs Q LTM'!BX17="","",'Inputs Q LTM'!BX17)</f>
        <v>0.014</v>
      </c>
      <c r="BY17" s="38" t="n">
        <f aca="false">IF('Inputs Q LTM'!BY17="","",'Inputs Q LTM'!BY17)</f>
        <v>0.014</v>
      </c>
      <c r="BZ17" s="38" t="n">
        <f aca="false">IF('Inputs Q LTM'!BZ17="","",'Inputs Q LTM'!BZ17)</f>
        <v>0.015</v>
      </c>
      <c r="CA17" s="38" t="n">
        <f aca="false">IF('Inputs Q LTM'!CA17="","",'Inputs Q LTM'!CA17)</f>
        <v>0.015</v>
      </c>
      <c r="CB17" s="38" t="n">
        <f aca="false">IF('Inputs Q LTM'!CB17="","",'Inputs Q LTM'!CB17)</f>
        <v>0.015</v>
      </c>
      <c r="CC17" s="38" t="n">
        <f aca="false">IF('Inputs Q LTM'!CC17="","",'Inputs Q LTM'!CC17)</f>
        <v>0.015</v>
      </c>
      <c r="CD17" s="38" t="n">
        <f aca="false">IF('Inputs Q LTM'!CD17="","",'Inputs Q LTM'!CD17)</f>
        <v>0.016</v>
      </c>
      <c r="CE17" s="38" t="n">
        <f aca="false">IF('Inputs Q LTM'!CE17="","",'Inputs Q LTM'!CE17)</f>
        <v>0.015</v>
      </c>
      <c r="CF17" s="38" t="n">
        <f aca="false">IF('Inputs Q LTM'!CF17="","",'Inputs Q LTM'!CF17)</f>
        <v>0.015</v>
      </c>
      <c r="CG17" s="38" t="n">
        <f aca="false">IF('Inputs Q LTM'!CG17="","",'Inputs Q LTM'!CG17)</f>
        <v>0.015</v>
      </c>
      <c r="CH17" s="38" t="n">
        <f aca="false">IF('Inputs Q LTM'!CH17="","",'Inputs Q LTM'!CH17)</f>
        <v>0.017</v>
      </c>
      <c r="CI17" s="38" t="n">
        <f aca="false">IF('Inputs Q LTM'!CI17="","",'Inputs Q LTM'!CI17)</f>
        <v>0.017</v>
      </c>
      <c r="CJ17" s="38" t="n">
        <f aca="false">IF('Inputs Q LTM'!CJ17="","",'Inputs Q LTM'!CJ17)</f>
        <v>0.017</v>
      </c>
      <c r="CK17" s="38" t="n">
        <f aca="false">IF('Inputs Q LTM'!CK17="","",'Inputs Q LTM'!CK17)</f>
        <v>0.017</v>
      </c>
      <c r="CL17" s="71" t="n">
        <f aca="false">IF('Inputs Q LTM'!CL17="","",'Inputs Q LTM'!CL17)</f>
        <v>0.018</v>
      </c>
      <c r="CM17" s="71" t="n">
        <f aca="false">IF('Inputs Q LTM'!CM17="","",'Inputs Q LTM'!CM17)</f>
        <v>0.018</v>
      </c>
      <c r="CN17" s="71" t="n">
        <f aca="false">IF('Inputs Q LTM'!CN17="","",'Inputs Q LTM'!CN17)</f>
        <v>0.018</v>
      </c>
      <c r="CO17" s="71" t="n">
        <f aca="false">IF('Inputs Q LTM'!CO17="","",'Inputs Q LTM'!CO17)</f>
        <v>0.018</v>
      </c>
      <c r="CP17" s="71" t="n">
        <f aca="false">IF('Inputs Q LTM'!CP17="","",'Inputs Q LTM'!CP17)</f>
        <v>0.019</v>
      </c>
      <c r="CQ17" s="71" t="n">
        <f aca="false">IF('Inputs Q LTM'!CQ17="","",'Inputs Q LTM'!CQ17)</f>
        <v>0.019</v>
      </c>
      <c r="CR17" s="71" t="n">
        <f aca="false">IF('Inputs Q LTM'!CR17="","",'Inputs Q LTM'!CR17)</f>
        <v>0.019</v>
      </c>
      <c r="CS17" s="71" t="n">
        <f aca="false">IF('Inputs Q LTM'!CS17="","",'Inputs Q LTM'!CS17)</f>
        <v>0.019</v>
      </c>
      <c r="CT17" s="71" t="n">
        <f aca="false">IF('Inputs Q LTM'!CT17="","",'Inputs Q LTM'!CT17)</f>
        <v>0.02</v>
      </c>
      <c r="CU17" s="71" t="n">
        <f aca="false">IF('Inputs Q LTM'!CU17="","",'Inputs Q LTM'!CU17)</f>
        <v>0.02</v>
      </c>
      <c r="CV17" s="71" t="n">
        <f aca="false">IF('Inputs Q LTM'!CV17="","",'Inputs Q LTM'!CV17)</f>
        <v>0.02</v>
      </c>
      <c r="CW17" s="71" t="n">
        <f aca="false">IF('Inputs Q LTM'!CW17="","",'Inputs Q LTM'!CW17)</f>
        <v>0.02</v>
      </c>
      <c r="CX17" s="71" t="n">
        <f aca="false">IF('Inputs Q LTM'!CX17="","",'Inputs Q LTM'!CX17)</f>
        <v>0.02</v>
      </c>
      <c r="CY17" s="71" t="n">
        <f aca="false">IF('Inputs Q LTM'!CY17="","",'Inputs Q LTM'!CY17)</f>
        <v>0.02</v>
      </c>
      <c r="CZ17" s="71" t="n">
        <f aca="false">IF('Inputs Q LTM'!CZ17="","",'Inputs Q LTM'!CZ17)</f>
        <v>0.02</v>
      </c>
      <c r="DA17" s="71" t="n">
        <f aca="false">IF('Inputs Q LTM'!DA17="","",'Inputs Q LTM'!DA17)</f>
        <v>0.02</v>
      </c>
      <c r="DB17" s="71" t="n">
        <f aca="false">IF('Inputs Q LTM'!DB17="","",'Inputs Q LTM'!DB17)</f>
        <v>0.02</v>
      </c>
      <c r="DC17" s="71" t="n">
        <f aca="false">IF('Inputs Q LTM'!DC17="","",'Inputs Q LTM'!DC17)</f>
        <v>0.02</v>
      </c>
      <c r="DD17" s="71" t="n">
        <f aca="false">IF('Inputs Q LTM'!DD17="","",'Inputs Q LTM'!DD17)</f>
        <v>0.02</v>
      </c>
      <c r="DE17" s="71" t="n">
        <f aca="false">IF('Inputs Q LTM'!DE17="","",'Inputs Q LTM'!DE17)</f>
        <v>0.02</v>
      </c>
      <c r="DF17" s="71" t="n">
        <f aca="false">IF('Inputs Q LTM'!DF17="","",'Inputs Q LTM'!DF17)</f>
        <v>0.02</v>
      </c>
      <c r="DG17" s="71" t="n">
        <f aca="false">IF('Inputs Q LTM'!DG17="","",'Inputs Q LTM'!DG17)</f>
        <v>0.02</v>
      </c>
      <c r="DH17" s="71" t="n">
        <f aca="false">IF('Inputs Q LTM'!DH17="","",'Inputs Q LTM'!DH17)</f>
        <v>0.02</v>
      </c>
      <c r="DI17" s="71" t="n">
        <f aca="false">IF('Inputs Q LTM'!DI17="","",'Inputs Q LTM'!DI17)</f>
        <v>0.02</v>
      </c>
      <c r="DJ17" s="71" t="n">
        <f aca="false">IF('Inputs Q LTM'!DJ17="","",'Inputs Q LTM'!DJ17)</f>
        <v>0.02</v>
      </c>
      <c r="DK17" s="71" t="n">
        <f aca="false">IF('Inputs Q LTM'!DK17="","",'Inputs Q LTM'!DK17)</f>
        <v>0.02</v>
      </c>
      <c r="DL17" s="71" t="n">
        <f aca="false">IF('Inputs Q LTM'!DL17="","",'Inputs Q LTM'!DL17)</f>
        <v>0.02</v>
      </c>
      <c r="DM17" s="71" t="n">
        <f aca="false">IF('Inputs Q LTM'!DM17="","",'Inputs Q LTM'!DM17)</f>
        <v>0.02</v>
      </c>
      <c r="DN17" s="71" t="n">
        <f aca="false">IF('Inputs Q LTM'!DN17="","",'Inputs Q LTM'!DN17)</f>
        <v>0.02</v>
      </c>
      <c r="DO17" s="71" t="n">
        <f aca="false">IF('Inputs Q LTM'!DO17="","",'Inputs Q LTM'!DO17)</f>
        <v>0.02</v>
      </c>
      <c r="DP17" s="71" t="n">
        <f aca="false">IF('Inputs Q LTM'!DP17="","",'Inputs Q LTM'!DP17)</f>
        <v>0.02</v>
      </c>
      <c r="DQ17" s="71" t="n">
        <f aca="false">IF('Inputs Q LTM'!DQ17="","",'Inputs Q LTM'!DQ17)</f>
        <v>0.02</v>
      </c>
      <c r="DR17" s="71" t="n">
        <f aca="false">IF('Inputs Q LTM'!DR17="","",'Inputs Q LTM'!DR17)</f>
        <v>0.02</v>
      </c>
      <c r="DS17" s="71" t="n">
        <f aca="false">IF('Inputs Q LTM'!DS17="","",'Inputs Q LTM'!DS17)</f>
        <v>0.02</v>
      </c>
      <c r="DT17" s="71" t="n">
        <f aca="false">IF('Inputs Q LTM'!DT17="","",'Inputs Q LTM'!DT17)</f>
        <v>0.02</v>
      </c>
      <c r="DU17" s="71" t="n">
        <f aca="false">IF('Inputs Q LTM'!DU17="","",'Inputs Q LTM'!DU17)</f>
        <v>0.02</v>
      </c>
      <c r="DV17" s="71" t="n">
        <f aca="false">IF('Inputs Q LTM'!DV17="","",'Inputs Q LTM'!DV17)</f>
        <v>0.02</v>
      </c>
      <c r="DW17" s="71" t="n">
        <f aca="false">IF('Inputs Q LTM'!DW17="","",'Inputs Q LTM'!DW17)</f>
        <v>0.02</v>
      </c>
      <c r="DX17" s="71" t="n">
        <f aca="false">IF('Inputs Q LTM'!DX17="","",'Inputs Q LTM'!DX17)</f>
        <v>0.02</v>
      </c>
      <c r="DY17" s="71" t="n">
        <f aca="false">IF('Inputs Q LTM'!DY17="","",'Inputs Q LTM'!DY17)</f>
        <v>0.02</v>
      </c>
      <c r="DZ17" s="71" t="n">
        <f aca="false">IF('Inputs Q LTM'!DZ17="","",'Inputs Q LTM'!DZ17)</f>
        <v>0.02</v>
      </c>
      <c r="EA17" s="71" t="n">
        <f aca="false">IF('Inputs Q LTM'!EA17="","",'Inputs Q LTM'!EA17)</f>
        <v>0.02</v>
      </c>
      <c r="EB17" s="71" t="n">
        <f aca="false">IF('Inputs Q LTM'!EB17="","",'Inputs Q LTM'!EB17)</f>
        <v>0.02</v>
      </c>
      <c r="EC17" s="71" t="n">
        <f aca="false">IF('Inputs Q LTM'!EC17="","",'Inputs Q LTM'!EC17)</f>
        <v>0.02</v>
      </c>
      <c r="ED17" s="71" t="n">
        <f aca="false">IF('Inputs Q LTM'!ED17="","",'Inputs Q LTM'!ED17)</f>
        <v>0.02</v>
      </c>
      <c r="EE17" s="71" t="n">
        <f aca="false">IF('Inputs Q LTM'!EE17="","",'Inputs Q LTM'!EE17)</f>
        <v>0.02</v>
      </c>
      <c r="EF17" s="71" t="n">
        <f aca="false">IF('Inputs Q LTM'!EF17="","",'Inputs Q LTM'!EF17)</f>
        <v>0.02</v>
      </c>
      <c r="EG17" s="71" t="n">
        <f aca="false">IF('Inputs Q LTM'!EG17="","",'Inputs Q LTM'!EG17)</f>
        <v>0.02</v>
      </c>
      <c r="EH17" s="71" t="n">
        <f aca="false">IF('Inputs Q LTM'!EH17="","",'Inputs Q LTM'!EH17)</f>
        <v>0.02</v>
      </c>
      <c r="EI17" s="71" t="n">
        <f aca="false">IF('Inputs Q LTM'!EI17="","",'Inputs Q LTM'!EI17)</f>
        <v>0.02</v>
      </c>
      <c r="EJ17" s="71" t="n">
        <f aca="false">IF('Inputs Q LTM'!EJ17="","",'Inputs Q LTM'!EJ17)</f>
        <v>0.02</v>
      </c>
      <c r="EK17" s="71" t="n">
        <f aca="false">IF('Inputs Q LTM'!EK17="","",'Inputs Q LTM'!EK17)</f>
        <v>0.02</v>
      </c>
      <c r="EL17" s="71" t="n">
        <f aca="false">IF('Inputs Q LTM'!EL17="","",'Inputs Q LTM'!EL17)</f>
        <v>0.02</v>
      </c>
      <c r="EM17" s="71" t="n">
        <f aca="false">IF('Inputs Q LTM'!EM17="","",'Inputs Q LTM'!EM17)</f>
        <v>0.02</v>
      </c>
      <c r="EN17" s="71" t="n">
        <f aca="false">IF('Inputs Q LTM'!EN17="","",'Inputs Q LTM'!EN17)</f>
        <v>0.02</v>
      </c>
      <c r="EO17" s="71" t="n">
        <f aca="false">IF('Inputs Q LTM'!EO17="","",'Inputs Q LTM'!EO17)</f>
        <v>0.02</v>
      </c>
      <c r="EP17" s="71" t="n">
        <f aca="false">IF('Inputs Q LTM'!EP17="","",'Inputs Q LTM'!EP17)</f>
        <v>0.02</v>
      </c>
      <c r="EQ17" s="71" t="n">
        <f aca="false">IF('Inputs Q LTM'!EQ17="","",'Inputs Q LTM'!EQ17)</f>
        <v>0.02</v>
      </c>
      <c r="ER17" s="71" t="n">
        <f aca="false">IF('Inputs Q LTM'!ER17="","",'Inputs Q LTM'!ER17)</f>
        <v>0.02</v>
      </c>
      <c r="ES17" s="71" t="n">
        <f aca="false">IF('Inputs Q LTM'!ES17="","",'Inputs Q LTM'!ES17)</f>
        <v>0.02</v>
      </c>
      <c r="ET17" s="71" t="n">
        <f aca="false">IF('Inputs Q LTM'!ET17="","",'Inputs Q LTM'!ET17)</f>
        <v>0.02</v>
      </c>
      <c r="EU17" s="71" t="n">
        <f aca="false">IF('Inputs Q LTM'!EU17="","",'Inputs Q LTM'!EU17)</f>
        <v>0.02</v>
      </c>
      <c r="EV17" s="71" t="n">
        <f aca="false">IF('Inputs Q LTM'!EV17="","",'Inputs Q LTM'!EV17)</f>
        <v>0.02</v>
      </c>
      <c r="EW17" s="71" t="n">
        <f aca="false">IF('Inputs Q LTM'!EW17="","",'Inputs Q LTM'!EW17)</f>
        <v>0.02</v>
      </c>
      <c r="EX17" s="71" t="n">
        <f aca="false">IF('Inputs Q LTM'!EX17="","",'Inputs Q LTM'!EX17)</f>
        <v>0.02</v>
      </c>
      <c r="EY17" s="71" t="n">
        <f aca="false">IF('Inputs Q LTM'!EY17="","",'Inputs Q LTM'!EY17)</f>
        <v>0.02</v>
      </c>
      <c r="EZ17" s="71" t="n">
        <f aca="false">IF('Inputs Q LTM'!EZ17="","",'Inputs Q LTM'!EZ17)</f>
        <v>0.02</v>
      </c>
      <c r="FA17" s="71" t="n">
        <f aca="false">IF('Inputs Q LTM'!FA17="","",'Inputs Q LTM'!FA17)</f>
        <v>0.02</v>
      </c>
      <c r="FB17" s="71" t="n">
        <f aca="false">IF('Inputs Q LTM'!FB17="","",'Inputs Q LTM'!FB17)</f>
        <v>0.02</v>
      </c>
      <c r="FC17" s="71" t="n">
        <f aca="false">IF('Inputs Q LTM'!FC17="","",'Inputs Q LTM'!FC17)</f>
        <v>0.02</v>
      </c>
      <c r="FD17" s="71" t="n">
        <f aca="false">IF('Inputs Q LTM'!FD17="","",'Inputs Q LTM'!FD17)</f>
        <v>0.02</v>
      </c>
      <c r="FE17" s="71" t="n">
        <f aca="false">IF('Inputs Q LTM'!FE17="","",'Inputs Q LTM'!FE17)</f>
        <v>0.02</v>
      </c>
      <c r="FF17" s="71" t="n">
        <f aca="false">IF('Inputs Q LTM'!FF17="","",'Inputs Q LTM'!FF17)</f>
        <v>0.02</v>
      </c>
      <c r="FG17" s="71" t="n">
        <f aca="false">IF('Inputs Q LTM'!FG17="","",'Inputs Q LTM'!FG17)</f>
        <v>0.02</v>
      </c>
      <c r="FH17" s="71" t="n">
        <f aca="false">IF('Inputs Q LTM'!FH17="","",'Inputs Q LTM'!FH17)</f>
        <v>0.02</v>
      </c>
      <c r="FI17" s="71" t="n">
        <f aca="false">IF('Inputs Q LTM'!FI17="","",'Inputs Q LTM'!FI17)</f>
        <v>0.02</v>
      </c>
      <c r="FJ17" s="71" t="n">
        <f aca="false">IF('Inputs Q LTM'!FJ17="","",'Inputs Q LTM'!FJ17)</f>
        <v>0.02</v>
      </c>
      <c r="FK17" s="71" t="n">
        <f aca="false">IF('Inputs Q LTM'!FK17="","",'Inputs Q LTM'!FK17)</f>
        <v>0.02</v>
      </c>
      <c r="FL17" s="71" t="n">
        <f aca="false">IF('Inputs Q LTM'!FL17="","",'Inputs Q LTM'!FL17)</f>
        <v>0.02</v>
      </c>
      <c r="FM17" s="71" t="n">
        <f aca="false">IF('Inputs Q LTM'!FM17="","",'Inputs Q LTM'!FM17)</f>
        <v>0.02</v>
      </c>
      <c r="FN17" s="71" t="n">
        <f aca="false">IF('Inputs Q LTM'!FN17="","",'Inputs Q LTM'!FN17)</f>
        <v>0.02</v>
      </c>
      <c r="FO17" s="71" t="n">
        <f aca="false">IF('Inputs Q LTM'!FO17="","",'Inputs Q LTM'!FO17)</f>
        <v>0.02</v>
      </c>
      <c r="FP17" s="71" t="n">
        <f aca="false">IF('Inputs Q LTM'!FP17="","",'Inputs Q LTM'!FP17)</f>
        <v>0.02</v>
      </c>
      <c r="FQ17" s="71" t="n">
        <f aca="false">IF('Inputs Q LTM'!FQ17="","",'Inputs Q LTM'!FQ17)</f>
        <v>0.02</v>
      </c>
      <c r="FR17" s="71" t="n">
        <f aca="false">IF('Inputs Q LTM'!FR17="","",'Inputs Q LTM'!FR17)</f>
        <v>0.02</v>
      </c>
      <c r="FS17" s="71" t="n">
        <f aca="false">IF('Inputs Q LTM'!FS17="","",'Inputs Q LTM'!FS17)</f>
        <v>0.02</v>
      </c>
      <c r="FT17" s="71" t="n">
        <f aca="false">IF('Inputs Q LTM'!FT17="","",'Inputs Q LTM'!FT17)</f>
        <v>0.02</v>
      </c>
      <c r="FU17" s="71" t="n">
        <f aca="false">IF('Inputs Q LTM'!FU17="","",'Inputs Q LTM'!FU17)</f>
        <v>0.02</v>
      </c>
      <c r="FV17" s="71" t="n">
        <f aca="false">IF('Inputs Q LTM'!FV17="","",'Inputs Q LTM'!FV17)</f>
        <v>0.02</v>
      </c>
      <c r="FW17" s="71" t="n">
        <f aca="false">IF('Inputs Q LTM'!FW17="","",'Inputs Q LTM'!FW17)</f>
        <v>0.02</v>
      </c>
      <c r="FX17" s="71" t="n">
        <f aca="false">IF('Inputs Q LTM'!FX17="","",'Inputs Q LTM'!FX17)</f>
        <v>0.02</v>
      </c>
      <c r="FY17" s="71" t="n">
        <f aca="false">IF('Inputs Q LTM'!FY17="","",'Inputs Q LTM'!FY17)</f>
        <v>0.02</v>
      </c>
      <c r="FZ17" s="71" t="n">
        <f aca="false">IF('Inputs Q LTM'!FZ17="","",'Inputs Q LTM'!FZ17)</f>
        <v>0.02</v>
      </c>
      <c r="GA17" s="71" t="n">
        <f aca="false">IF('Inputs Q LTM'!GA17="","",'Inputs Q LTM'!GA17)</f>
        <v>0.02</v>
      </c>
      <c r="GB17" s="71" t="n">
        <f aca="false">IF('Inputs Q LTM'!GB17="","",'Inputs Q LTM'!GB17)</f>
        <v>0.02</v>
      </c>
      <c r="GC17" s="71" t="n">
        <f aca="false">IF('Inputs Q LTM'!GC17="","",'Inputs Q LTM'!GC17)</f>
        <v>0.02</v>
      </c>
      <c r="GD17" s="71" t="n">
        <f aca="false">IF('Inputs Q LTM'!GD17="","",'Inputs Q LTM'!GD17)</f>
        <v>0.02</v>
      </c>
      <c r="GE17" s="71" t="n">
        <f aca="false">IF('Inputs Q LTM'!GE17="","",'Inputs Q LTM'!GE17)</f>
        <v>0.02</v>
      </c>
      <c r="GF17" s="71" t="n">
        <f aca="false">IF('Inputs Q LTM'!GF17="","",'Inputs Q LTM'!GF17)</f>
        <v>0.02</v>
      </c>
      <c r="GG17" s="71" t="n">
        <f aca="false">IF('Inputs Q LTM'!GG17="","",'Inputs Q LTM'!GG17)</f>
        <v>0.02</v>
      </c>
      <c r="GH17" s="71" t="n">
        <f aca="false">IF('Inputs Q LTM'!GH17="","",'Inputs Q LTM'!GH17)</f>
        <v>0.02</v>
      </c>
      <c r="GI17" s="71" t="n">
        <f aca="false">IF('Inputs Q LTM'!GI17="","",'Inputs Q LTM'!GI17)</f>
        <v>0.02</v>
      </c>
      <c r="GJ17" s="71" t="n">
        <f aca="false">IF('Inputs Q LTM'!GJ17="","",'Inputs Q LTM'!GJ17)</f>
        <v>0.02</v>
      </c>
      <c r="GK17" s="71" t="n">
        <f aca="false">IF('Inputs Q LTM'!GK17="","",'Inputs Q LTM'!GK17)</f>
        <v>0.02</v>
      </c>
      <c r="GL17" s="71" t="n">
        <f aca="false">IF('Inputs Q LTM'!GL17="","",'Inputs Q LTM'!GL17)</f>
        <v>0.02</v>
      </c>
      <c r="GM17" s="71" t="n">
        <f aca="false">IF('Inputs Q LTM'!GM17="","",'Inputs Q LTM'!GM17)</f>
        <v>0.02</v>
      </c>
      <c r="GN17" s="71" t="n">
        <f aca="false">IF('Inputs Q LTM'!GN17="","",'Inputs Q LTM'!GN17)</f>
        <v>0.02</v>
      </c>
      <c r="GO17" s="71" t="n">
        <f aca="false">IF('Inputs Q LTM'!GO17="","",'Inputs Q LTM'!GO17)</f>
        <v>0.02</v>
      </c>
      <c r="GP17" s="71" t="n">
        <f aca="false">IF('Inputs Q LTM'!GP17="","",'Inputs Q LTM'!GP17)</f>
        <v>0.02</v>
      </c>
      <c r="GQ17" s="71" t="n">
        <f aca="false">IF('Inputs Q LTM'!GQ17="","",'Inputs Q LTM'!GQ17)</f>
        <v>0.02</v>
      </c>
      <c r="GR17" s="71" t="n">
        <f aca="false">IF('Inputs Q LTM'!GR17="","",'Inputs Q LTM'!GR17)</f>
        <v>0.02</v>
      </c>
      <c r="GS17" s="71" t="n">
        <f aca="false">IF('Inputs Q LTM'!GS17="","",'Inputs Q LTM'!GS17)</f>
        <v>0.02</v>
      </c>
      <c r="GT17" s="71" t="n">
        <f aca="false">IF('Inputs Q LTM'!GT17="","",'Inputs Q LTM'!GT17)</f>
        <v>0.02</v>
      </c>
      <c r="GU17" s="71" t="n">
        <f aca="false">IF('Inputs Q LTM'!GU17="","",'Inputs Q LTM'!GU17)</f>
        <v>0.02</v>
      </c>
      <c r="GV17" s="71" t="n">
        <f aca="false">IF('Inputs Q LTM'!GV17="","",'Inputs Q LTM'!GV17)</f>
        <v>0.02</v>
      </c>
      <c r="GW17" s="71" t="n">
        <f aca="false">IF('Inputs Q LTM'!GW17="","",'Inputs Q LTM'!GW17)</f>
        <v>0.02</v>
      </c>
      <c r="GX17" s="71" t="n">
        <f aca="false">IF('Inputs Q LTM'!GX17="","",'Inputs Q LTM'!GX17)</f>
        <v>0.02</v>
      </c>
      <c r="GY17" s="71" t="n">
        <f aca="false">IF('Inputs Q LTM'!GY17="","",'Inputs Q LTM'!GY17)</f>
        <v>0.02</v>
      </c>
      <c r="GZ17" s="71" t="n">
        <f aca="false">IF('Inputs Q LTM'!GZ17="","",'Inputs Q LTM'!GZ17)</f>
        <v>0.02</v>
      </c>
      <c r="HA17" s="71" t="n">
        <f aca="false">IF('Inputs Q LTM'!HA17="","",'Inputs Q LTM'!HA17)</f>
        <v>0.02</v>
      </c>
    </row>
    <row r="18" customFormat="false" ht="15" hidden="false" customHeight="false" outlineLevel="0" collapsed="false">
      <c r="A18" s="14" t="s">
        <v>9</v>
      </c>
      <c r="B18" s="42"/>
      <c r="C18" s="42"/>
      <c r="D18" s="42" t="s">
        <v>35</v>
      </c>
      <c r="E18" s="19"/>
      <c r="F18" s="19" t="s">
        <v>46</v>
      </c>
      <c r="G18" s="19" t="s">
        <v>12</v>
      </c>
      <c r="H18" s="19"/>
      <c r="I18" s="19" t="s">
        <v>44</v>
      </c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  <c r="AK18" s="289"/>
      <c r="AL18" s="289"/>
      <c r="AM18" s="289"/>
      <c r="AN18" s="289"/>
      <c r="AO18" s="289"/>
      <c r="AP18" s="289"/>
      <c r="AQ18" s="289"/>
      <c r="AR18" s="289"/>
      <c r="AS18" s="289"/>
      <c r="AT18" s="289"/>
      <c r="AU18" s="289"/>
      <c r="AV18" s="289"/>
      <c r="AW18" s="289"/>
      <c r="AX18" s="289"/>
      <c r="AY18" s="289"/>
      <c r="AZ18" s="289"/>
      <c r="BA18" s="289"/>
      <c r="BB18" s="289"/>
      <c r="BC18" s="289"/>
      <c r="BD18" s="289"/>
      <c r="BE18" s="289"/>
      <c r="BF18" s="289"/>
      <c r="BG18" s="289"/>
      <c r="BH18" s="289"/>
      <c r="BI18" s="289"/>
      <c r="BJ18" s="38" t="n">
        <f aca="false">IF('Inputs Q LTM'!BJ18="","",'Inputs Q LTM'!BJ18)</f>
        <v>0.01</v>
      </c>
      <c r="BK18" s="38" t="n">
        <f aca="false">IF('Inputs Q LTM'!BK18="","",'Inputs Q LTM'!BK18)</f>
        <v>0.01</v>
      </c>
      <c r="BL18" s="38" t="n">
        <f aca="false">IF('Inputs Q LTM'!BL18="","",'Inputs Q LTM'!BL18)</f>
        <v>0.01</v>
      </c>
      <c r="BM18" s="38" t="n">
        <f aca="false">IF('Inputs Q LTM'!BM18="","",'Inputs Q LTM'!BM18)</f>
        <v>0.01</v>
      </c>
      <c r="BN18" s="38" t="n">
        <f aca="false">IF('Inputs Q LTM'!BN18="","",'Inputs Q LTM'!BN18)</f>
        <v>0.015</v>
      </c>
      <c r="BO18" s="38" t="n">
        <f aca="false">IF('Inputs Q LTM'!BO18="","",'Inputs Q LTM'!BO18)</f>
        <v>0.015</v>
      </c>
      <c r="BP18" s="38" t="n">
        <f aca="false">IF('Inputs Q LTM'!BP18="","",'Inputs Q LTM'!BP18)</f>
        <v>0.015</v>
      </c>
      <c r="BQ18" s="38" t="n">
        <f aca="false">IF('Inputs Q LTM'!BQ18="","",'Inputs Q LTM'!BQ18)</f>
        <v>0.015</v>
      </c>
      <c r="BR18" s="38" t="n">
        <f aca="false">IF('Inputs Q LTM'!BR18="","",'Inputs Q LTM'!BR18)</f>
        <v>0.02</v>
      </c>
      <c r="BS18" s="38" t="n">
        <f aca="false">IF('Inputs Q LTM'!BS18="","",'Inputs Q LTM'!BS18)</f>
        <v>0.02</v>
      </c>
      <c r="BT18" s="38" t="n">
        <f aca="false">IF('Inputs Q LTM'!BT18="","",'Inputs Q LTM'!BT18)</f>
        <v>0.02</v>
      </c>
      <c r="BU18" s="38" t="n">
        <f aca="false">IF('Inputs Q LTM'!BU18="","",'Inputs Q LTM'!BU18)</f>
        <v>0.02</v>
      </c>
      <c r="BV18" s="38" t="n">
        <f aca="false">IF('Inputs Q LTM'!BV18="","",'Inputs Q LTM'!BV18)</f>
        <v>0.02</v>
      </c>
      <c r="BW18" s="38" t="n">
        <f aca="false">IF('Inputs Q LTM'!BW18="","",'Inputs Q LTM'!BW18)</f>
        <v>0.02</v>
      </c>
      <c r="BX18" s="38" t="n">
        <f aca="false">IF('Inputs Q LTM'!BX18="","",'Inputs Q LTM'!BX18)</f>
        <v>0.02</v>
      </c>
      <c r="BY18" s="38" t="n">
        <f aca="false">IF('Inputs Q LTM'!BY18="","",'Inputs Q LTM'!BY18)</f>
        <v>0.02</v>
      </c>
      <c r="BZ18" s="38" t="n">
        <f aca="false">IF('Inputs Q LTM'!BZ18="","",'Inputs Q LTM'!BZ18)</f>
        <v>0.02</v>
      </c>
      <c r="CA18" s="38" t="n">
        <f aca="false">IF('Inputs Q LTM'!CA18="","",'Inputs Q LTM'!CA18)</f>
        <v>0.02</v>
      </c>
      <c r="CB18" s="38" t="n">
        <f aca="false">IF('Inputs Q LTM'!CB18="","",'Inputs Q LTM'!CB18)</f>
        <v>0.02</v>
      </c>
      <c r="CC18" s="38" t="n">
        <f aca="false">IF('Inputs Q LTM'!CC18="","",'Inputs Q LTM'!CC18)</f>
        <v>0.02</v>
      </c>
      <c r="CD18" s="38" t="n">
        <f aca="false">IF('Inputs Q LTM'!CD18="","",'Inputs Q LTM'!CD18)</f>
        <v>0.02</v>
      </c>
      <c r="CE18" s="38" t="n">
        <f aca="false">IF('Inputs Q LTM'!CE18="","",'Inputs Q LTM'!CE18)</f>
        <v>0.02</v>
      </c>
      <c r="CF18" s="38" t="n">
        <f aca="false">IF('Inputs Q LTM'!CF18="","",'Inputs Q LTM'!CF18)</f>
        <v>0.02</v>
      </c>
      <c r="CG18" s="38" t="n">
        <f aca="false">IF('Inputs Q LTM'!CG18="","",'Inputs Q LTM'!CG18)</f>
        <v>0.02</v>
      </c>
      <c r="CH18" s="38" t="n">
        <f aca="false">IF('Inputs Q LTM'!CH18="","",'Inputs Q LTM'!CH18)</f>
        <v>0.02</v>
      </c>
      <c r="CI18" s="38" t="n">
        <f aca="false">IF('Inputs Q LTM'!CI18="","",'Inputs Q LTM'!CI18)</f>
        <v>0.02</v>
      </c>
      <c r="CJ18" s="38" t="n">
        <f aca="false">IF('Inputs Q LTM'!CJ18="","",'Inputs Q LTM'!CJ18)</f>
        <v>0.02</v>
      </c>
      <c r="CK18" s="38" t="n">
        <f aca="false">IF('Inputs Q LTM'!CK18="","",'Inputs Q LTM'!CK18)</f>
        <v>0.02</v>
      </c>
      <c r="CL18" s="71" t="n">
        <f aca="false">IF('Inputs Q LTM'!CL18="","",'Inputs Q LTM'!CL18)</f>
        <v>0.02</v>
      </c>
      <c r="CM18" s="71" t="n">
        <f aca="false">IF('Inputs Q LTM'!CM18="","",'Inputs Q LTM'!CM18)</f>
        <v>0.02</v>
      </c>
      <c r="CN18" s="71" t="n">
        <f aca="false">IF('Inputs Q LTM'!CN18="","",'Inputs Q LTM'!CN18)</f>
        <v>0.02</v>
      </c>
      <c r="CO18" s="71" t="n">
        <f aca="false">IF('Inputs Q LTM'!CO18="","",'Inputs Q LTM'!CO18)</f>
        <v>0.02</v>
      </c>
      <c r="CP18" s="71" t="n">
        <f aca="false">IF('Inputs Q LTM'!CP18="","",'Inputs Q LTM'!CP18)</f>
        <v>0.02</v>
      </c>
      <c r="CQ18" s="71" t="n">
        <f aca="false">IF('Inputs Q LTM'!CQ18="","",'Inputs Q LTM'!CQ18)</f>
        <v>0.02</v>
      </c>
      <c r="CR18" s="71" t="n">
        <f aca="false">IF('Inputs Q LTM'!CR18="","",'Inputs Q LTM'!CR18)</f>
        <v>0.02</v>
      </c>
      <c r="CS18" s="71" t="n">
        <f aca="false">IF('Inputs Q LTM'!CS18="","",'Inputs Q LTM'!CS18)</f>
        <v>0.02</v>
      </c>
      <c r="CT18" s="71" t="n">
        <f aca="false">IF('Inputs Q LTM'!CT18="","",'Inputs Q LTM'!CT18)</f>
        <v>0.02</v>
      </c>
      <c r="CU18" s="71" t="n">
        <f aca="false">IF('Inputs Q LTM'!CU18="","",'Inputs Q LTM'!CU18)</f>
        <v>0.02</v>
      </c>
      <c r="CV18" s="71" t="n">
        <f aca="false">IF('Inputs Q LTM'!CV18="","",'Inputs Q LTM'!CV18)</f>
        <v>0.02</v>
      </c>
      <c r="CW18" s="71" t="n">
        <f aca="false">IF('Inputs Q LTM'!CW18="","",'Inputs Q LTM'!CW18)</f>
        <v>0.02</v>
      </c>
      <c r="CX18" s="71" t="n">
        <f aca="false">IF('Inputs Q LTM'!CX18="","",'Inputs Q LTM'!CX18)</f>
        <v>0.02</v>
      </c>
      <c r="CY18" s="71" t="n">
        <f aca="false">IF('Inputs Q LTM'!CY18="","",'Inputs Q LTM'!CY18)</f>
        <v>0.02</v>
      </c>
      <c r="CZ18" s="71" t="n">
        <f aca="false">IF('Inputs Q LTM'!CZ18="","",'Inputs Q LTM'!CZ18)</f>
        <v>0.02</v>
      </c>
      <c r="DA18" s="71" t="n">
        <f aca="false">IF('Inputs Q LTM'!DA18="","",'Inputs Q LTM'!DA18)</f>
        <v>0.02</v>
      </c>
      <c r="DB18" s="71" t="n">
        <f aca="false">IF('Inputs Q LTM'!DB18="","",'Inputs Q LTM'!DB18)</f>
        <v>0.02</v>
      </c>
      <c r="DC18" s="71" t="n">
        <f aca="false">IF('Inputs Q LTM'!DC18="","",'Inputs Q LTM'!DC18)</f>
        <v>0.02</v>
      </c>
      <c r="DD18" s="71" t="n">
        <f aca="false">IF('Inputs Q LTM'!DD18="","",'Inputs Q LTM'!DD18)</f>
        <v>0.02</v>
      </c>
      <c r="DE18" s="71" t="n">
        <f aca="false">IF('Inputs Q LTM'!DE18="","",'Inputs Q LTM'!DE18)</f>
        <v>0.02</v>
      </c>
      <c r="DF18" s="71" t="n">
        <f aca="false">IF('Inputs Q LTM'!DF18="","",'Inputs Q LTM'!DF18)</f>
        <v>0.02</v>
      </c>
      <c r="DG18" s="71" t="n">
        <f aca="false">IF('Inputs Q LTM'!DG18="","",'Inputs Q LTM'!DG18)</f>
        <v>0.02</v>
      </c>
      <c r="DH18" s="71" t="n">
        <f aca="false">IF('Inputs Q LTM'!DH18="","",'Inputs Q LTM'!DH18)</f>
        <v>0.02</v>
      </c>
      <c r="DI18" s="71" t="n">
        <f aca="false">IF('Inputs Q LTM'!DI18="","",'Inputs Q LTM'!DI18)</f>
        <v>0.02</v>
      </c>
      <c r="DJ18" s="71" t="n">
        <f aca="false">IF('Inputs Q LTM'!DJ18="","",'Inputs Q LTM'!DJ18)</f>
        <v>0.02</v>
      </c>
      <c r="DK18" s="71" t="n">
        <f aca="false">IF('Inputs Q LTM'!DK18="","",'Inputs Q LTM'!DK18)</f>
        <v>0.02</v>
      </c>
      <c r="DL18" s="71" t="n">
        <f aca="false">IF('Inputs Q LTM'!DL18="","",'Inputs Q LTM'!DL18)</f>
        <v>0.02</v>
      </c>
      <c r="DM18" s="71" t="n">
        <f aca="false">IF('Inputs Q LTM'!DM18="","",'Inputs Q LTM'!DM18)</f>
        <v>0.02</v>
      </c>
      <c r="DN18" s="71" t="n">
        <f aca="false">IF('Inputs Q LTM'!DN18="","",'Inputs Q LTM'!DN18)</f>
        <v>0.02</v>
      </c>
      <c r="DO18" s="71" t="n">
        <f aca="false">IF('Inputs Q LTM'!DO18="","",'Inputs Q LTM'!DO18)</f>
        <v>0.02</v>
      </c>
      <c r="DP18" s="71" t="n">
        <f aca="false">IF('Inputs Q LTM'!DP18="","",'Inputs Q LTM'!DP18)</f>
        <v>0.02</v>
      </c>
      <c r="DQ18" s="71" t="n">
        <f aca="false">IF('Inputs Q LTM'!DQ18="","",'Inputs Q LTM'!DQ18)</f>
        <v>0.02</v>
      </c>
      <c r="DR18" s="71" t="n">
        <f aca="false">IF('Inputs Q LTM'!DR18="","",'Inputs Q LTM'!DR18)</f>
        <v>0.02</v>
      </c>
      <c r="DS18" s="71" t="n">
        <f aca="false">IF('Inputs Q LTM'!DS18="","",'Inputs Q LTM'!DS18)</f>
        <v>0.02</v>
      </c>
      <c r="DT18" s="71" t="n">
        <f aca="false">IF('Inputs Q LTM'!DT18="","",'Inputs Q LTM'!DT18)</f>
        <v>0.02</v>
      </c>
      <c r="DU18" s="71" t="n">
        <f aca="false">IF('Inputs Q LTM'!DU18="","",'Inputs Q LTM'!DU18)</f>
        <v>0.02</v>
      </c>
      <c r="DV18" s="71" t="n">
        <f aca="false">IF('Inputs Q LTM'!DV18="","",'Inputs Q LTM'!DV18)</f>
        <v>0.02</v>
      </c>
      <c r="DW18" s="71" t="n">
        <f aca="false">IF('Inputs Q LTM'!DW18="","",'Inputs Q LTM'!DW18)</f>
        <v>0.02</v>
      </c>
      <c r="DX18" s="71" t="n">
        <f aca="false">IF('Inputs Q LTM'!DX18="","",'Inputs Q LTM'!DX18)</f>
        <v>0.02</v>
      </c>
      <c r="DY18" s="71" t="n">
        <f aca="false">IF('Inputs Q LTM'!DY18="","",'Inputs Q LTM'!DY18)</f>
        <v>0.02</v>
      </c>
      <c r="DZ18" s="71" t="n">
        <f aca="false">IF('Inputs Q LTM'!DZ18="","",'Inputs Q LTM'!DZ18)</f>
        <v>0.02</v>
      </c>
      <c r="EA18" s="71" t="n">
        <f aca="false">IF('Inputs Q LTM'!EA18="","",'Inputs Q LTM'!EA18)</f>
        <v>0.02</v>
      </c>
      <c r="EB18" s="71" t="n">
        <f aca="false">IF('Inputs Q LTM'!EB18="","",'Inputs Q LTM'!EB18)</f>
        <v>0.02</v>
      </c>
      <c r="EC18" s="71" t="n">
        <f aca="false">IF('Inputs Q LTM'!EC18="","",'Inputs Q LTM'!EC18)</f>
        <v>0.02</v>
      </c>
      <c r="ED18" s="71" t="n">
        <f aca="false">IF('Inputs Q LTM'!ED18="","",'Inputs Q LTM'!ED18)</f>
        <v>0.02</v>
      </c>
      <c r="EE18" s="71" t="n">
        <f aca="false">IF('Inputs Q LTM'!EE18="","",'Inputs Q LTM'!EE18)</f>
        <v>0.02</v>
      </c>
      <c r="EF18" s="71" t="n">
        <f aca="false">IF('Inputs Q LTM'!EF18="","",'Inputs Q LTM'!EF18)</f>
        <v>0.02</v>
      </c>
      <c r="EG18" s="71" t="n">
        <f aca="false">IF('Inputs Q LTM'!EG18="","",'Inputs Q LTM'!EG18)</f>
        <v>0.02</v>
      </c>
      <c r="EH18" s="71" t="n">
        <f aca="false">IF('Inputs Q LTM'!EH18="","",'Inputs Q LTM'!EH18)</f>
        <v>0.02</v>
      </c>
      <c r="EI18" s="71" t="n">
        <f aca="false">IF('Inputs Q LTM'!EI18="","",'Inputs Q LTM'!EI18)</f>
        <v>0.02</v>
      </c>
      <c r="EJ18" s="71" t="n">
        <f aca="false">IF('Inputs Q LTM'!EJ18="","",'Inputs Q LTM'!EJ18)</f>
        <v>0.02</v>
      </c>
      <c r="EK18" s="71" t="n">
        <f aca="false">IF('Inputs Q LTM'!EK18="","",'Inputs Q LTM'!EK18)</f>
        <v>0.02</v>
      </c>
      <c r="EL18" s="71" t="n">
        <f aca="false">IF('Inputs Q LTM'!EL18="","",'Inputs Q LTM'!EL18)</f>
        <v>0.02</v>
      </c>
      <c r="EM18" s="71" t="n">
        <f aca="false">IF('Inputs Q LTM'!EM18="","",'Inputs Q LTM'!EM18)</f>
        <v>0.02</v>
      </c>
      <c r="EN18" s="71" t="n">
        <f aca="false">IF('Inputs Q LTM'!EN18="","",'Inputs Q LTM'!EN18)</f>
        <v>0.02</v>
      </c>
      <c r="EO18" s="71" t="n">
        <f aca="false">IF('Inputs Q LTM'!EO18="","",'Inputs Q LTM'!EO18)</f>
        <v>0.02</v>
      </c>
      <c r="EP18" s="71" t="n">
        <f aca="false">IF('Inputs Q LTM'!EP18="","",'Inputs Q LTM'!EP18)</f>
        <v>0.02</v>
      </c>
      <c r="EQ18" s="71" t="n">
        <f aca="false">IF('Inputs Q LTM'!EQ18="","",'Inputs Q LTM'!EQ18)</f>
        <v>0.02</v>
      </c>
      <c r="ER18" s="71" t="n">
        <f aca="false">IF('Inputs Q LTM'!ER18="","",'Inputs Q LTM'!ER18)</f>
        <v>0.02</v>
      </c>
      <c r="ES18" s="71" t="n">
        <f aca="false">IF('Inputs Q LTM'!ES18="","",'Inputs Q LTM'!ES18)</f>
        <v>0.02</v>
      </c>
      <c r="ET18" s="71" t="n">
        <f aca="false">IF('Inputs Q LTM'!ET18="","",'Inputs Q LTM'!ET18)</f>
        <v>0.02</v>
      </c>
      <c r="EU18" s="71" t="n">
        <f aca="false">IF('Inputs Q LTM'!EU18="","",'Inputs Q LTM'!EU18)</f>
        <v>0.02</v>
      </c>
      <c r="EV18" s="71" t="n">
        <f aca="false">IF('Inputs Q LTM'!EV18="","",'Inputs Q LTM'!EV18)</f>
        <v>0.02</v>
      </c>
      <c r="EW18" s="71" t="n">
        <f aca="false">IF('Inputs Q LTM'!EW18="","",'Inputs Q LTM'!EW18)</f>
        <v>0.02</v>
      </c>
      <c r="EX18" s="71" t="n">
        <f aca="false">IF('Inputs Q LTM'!EX18="","",'Inputs Q LTM'!EX18)</f>
        <v>0.02</v>
      </c>
      <c r="EY18" s="71" t="n">
        <f aca="false">IF('Inputs Q LTM'!EY18="","",'Inputs Q LTM'!EY18)</f>
        <v>0.02</v>
      </c>
      <c r="EZ18" s="71" t="n">
        <f aca="false">IF('Inputs Q LTM'!EZ18="","",'Inputs Q LTM'!EZ18)</f>
        <v>0.02</v>
      </c>
      <c r="FA18" s="71" t="n">
        <f aca="false">IF('Inputs Q LTM'!FA18="","",'Inputs Q LTM'!FA18)</f>
        <v>0.02</v>
      </c>
      <c r="FB18" s="71" t="n">
        <f aca="false">IF('Inputs Q LTM'!FB18="","",'Inputs Q LTM'!FB18)</f>
        <v>0.02</v>
      </c>
      <c r="FC18" s="71" t="n">
        <f aca="false">IF('Inputs Q LTM'!FC18="","",'Inputs Q LTM'!FC18)</f>
        <v>0.02</v>
      </c>
      <c r="FD18" s="71" t="n">
        <f aca="false">IF('Inputs Q LTM'!FD18="","",'Inputs Q LTM'!FD18)</f>
        <v>0.02</v>
      </c>
      <c r="FE18" s="71" t="n">
        <f aca="false">IF('Inputs Q LTM'!FE18="","",'Inputs Q LTM'!FE18)</f>
        <v>0.02</v>
      </c>
      <c r="FF18" s="71" t="n">
        <f aca="false">IF('Inputs Q LTM'!FF18="","",'Inputs Q LTM'!FF18)</f>
        <v>0.02</v>
      </c>
      <c r="FG18" s="71" t="n">
        <f aca="false">IF('Inputs Q LTM'!FG18="","",'Inputs Q LTM'!FG18)</f>
        <v>0.02</v>
      </c>
      <c r="FH18" s="71" t="n">
        <f aca="false">IF('Inputs Q LTM'!FH18="","",'Inputs Q LTM'!FH18)</f>
        <v>0.02</v>
      </c>
      <c r="FI18" s="71" t="n">
        <f aca="false">IF('Inputs Q LTM'!FI18="","",'Inputs Q LTM'!FI18)</f>
        <v>0.02</v>
      </c>
      <c r="FJ18" s="71" t="n">
        <f aca="false">IF('Inputs Q LTM'!FJ18="","",'Inputs Q LTM'!FJ18)</f>
        <v>0.02</v>
      </c>
      <c r="FK18" s="71" t="n">
        <f aca="false">IF('Inputs Q LTM'!FK18="","",'Inputs Q LTM'!FK18)</f>
        <v>0.02</v>
      </c>
      <c r="FL18" s="71" t="n">
        <f aca="false">IF('Inputs Q LTM'!FL18="","",'Inputs Q LTM'!FL18)</f>
        <v>0.02</v>
      </c>
      <c r="FM18" s="71" t="n">
        <f aca="false">IF('Inputs Q LTM'!FM18="","",'Inputs Q LTM'!FM18)</f>
        <v>0.02</v>
      </c>
      <c r="FN18" s="71" t="n">
        <f aca="false">IF('Inputs Q LTM'!FN18="","",'Inputs Q LTM'!FN18)</f>
        <v>0.02</v>
      </c>
      <c r="FO18" s="71" t="n">
        <f aca="false">IF('Inputs Q LTM'!FO18="","",'Inputs Q LTM'!FO18)</f>
        <v>0.02</v>
      </c>
      <c r="FP18" s="71" t="n">
        <f aca="false">IF('Inputs Q LTM'!FP18="","",'Inputs Q LTM'!FP18)</f>
        <v>0.02</v>
      </c>
      <c r="FQ18" s="71" t="n">
        <f aca="false">IF('Inputs Q LTM'!FQ18="","",'Inputs Q LTM'!FQ18)</f>
        <v>0.02</v>
      </c>
      <c r="FR18" s="71" t="n">
        <f aca="false">IF('Inputs Q LTM'!FR18="","",'Inputs Q LTM'!FR18)</f>
        <v>0.02</v>
      </c>
      <c r="FS18" s="71" t="n">
        <f aca="false">IF('Inputs Q LTM'!FS18="","",'Inputs Q LTM'!FS18)</f>
        <v>0.02</v>
      </c>
      <c r="FT18" s="71" t="n">
        <f aca="false">IF('Inputs Q LTM'!FT18="","",'Inputs Q LTM'!FT18)</f>
        <v>0.02</v>
      </c>
      <c r="FU18" s="71" t="n">
        <f aca="false">IF('Inputs Q LTM'!FU18="","",'Inputs Q LTM'!FU18)</f>
        <v>0.02</v>
      </c>
      <c r="FV18" s="71" t="n">
        <f aca="false">IF('Inputs Q LTM'!FV18="","",'Inputs Q LTM'!FV18)</f>
        <v>0.02</v>
      </c>
      <c r="FW18" s="71" t="n">
        <f aca="false">IF('Inputs Q LTM'!FW18="","",'Inputs Q LTM'!FW18)</f>
        <v>0.02</v>
      </c>
      <c r="FX18" s="71" t="n">
        <f aca="false">IF('Inputs Q LTM'!FX18="","",'Inputs Q LTM'!FX18)</f>
        <v>0.02</v>
      </c>
      <c r="FY18" s="71" t="n">
        <f aca="false">IF('Inputs Q LTM'!FY18="","",'Inputs Q LTM'!FY18)</f>
        <v>0.02</v>
      </c>
      <c r="FZ18" s="71" t="n">
        <f aca="false">IF('Inputs Q LTM'!FZ18="","",'Inputs Q LTM'!FZ18)</f>
        <v>0.02</v>
      </c>
      <c r="GA18" s="71" t="n">
        <f aca="false">IF('Inputs Q LTM'!GA18="","",'Inputs Q LTM'!GA18)</f>
        <v>0.02</v>
      </c>
      <c r="GB18" s="71" t="n">
        <f aca="false">IF('Inputs Q LTM'!GB18="","",'Inputs Q LTM'!GB18)</f>
        <v>0.02</v>
      </c>
      <c r="GC18" s="71" t="n">
        <f aca="false">IF('Inputs Q LTM'!GC18="","",'Inputs Q LTM'!GC18)</f>
        <v>0.02</v>
      </c>
      <c r="GD18" s="71" t="n">
        <f aca="false">IF('Inputs Q LTM'!GD18="","",'Inputs Q LTM'!GD18)</f>
        <v>0.02</v>
      </c>
      <c r="GE18" s="71" t="n">
        <f aca="false">IF('Inputs Q LTM'!GE18="","",'Inputs Q LTM'!GE18)</f>
        <v>0.02</v>
      </c>
      <c r="GF18" s="71" t="n">
        <f aca="false">IF('Inputs Q LTM'!GF18="","",'Inputs Q LTM'!GF18)</f>
        <v>0.02</v>
      </c>
      <c r="GG18" s="71" t="n">
        <f aca="false">IF('Inputs Q LTM'!GG18="","",'Inputs Q LTM'!GG18)</f>
        <v>0.02</v>
      </c>
      <c r="GH18" s="71" t="n">
        <f aca="false">IF('Inputs Q LTM'!GH18="","",'Inputs Q LTM'!GH18)</f>
        <v>0.02</v>
      </c>
      <c r="GI18" s="71" t="n">
        <f aca="false">IF('Inputs Q LTM'!GI18="","",'Inputs Q LTM'!GI18)</f>
        <v>0.02</v>
      </c>
      <c r="GJ18" s="71" t="n">
        <f aca="false">IF('Inputs Q LTM'!GJ18="","",'Inputs Q LTM'!GJ18)</f>
        <v>0.02</v>
      </c>
      <c r="GK18" s="71" t="n">
        <f aca="false">IF('Inputs Q LTM'!GK18="","",'Inputs Q LTM'!GK18)</f>
        <v>0.02</v>
      </c>
      <c r="GL18" s="71" t="n">
        <f aca="false">IF('Inputs Q LTM'!GL18="","",'Inputs Q LTM'!GL18)</f>
        <v>0.02</v>
      </c>
      <c r="GM18" s="71" t="n">
        <f aca="false">IF('Inputs Q LTM'!GM18="","",'Inputs Q LTM'!GM18)</f>
        <v>0.02</v>
      </c>
      <c r="GN18" s="71" t="n">
        <f aca="false">IF('Inputs Q LTM'!GN18="","",'Inputs Q LTM'!GN18)</f>
        <v>0.02</v>
      </c>
      <c r="GO18" s="71" t="n">
        <f aca="false">IF('Inputs Q LTM'!GO18="","",'Inputs Q LTM'!GO18)</f>
        <v>0.02</v>
      </c>
      <c r="GP18" s="71" t="n">
        <f aca="false">IF('Inputs Q LTM'!GP18="","",'Inputs Q LTM'!GP18)</f>
        <v>0.02</v>
      </c>
      <c r="GQ18" s="71" t="n">
        <f aca="false">IF('Inputs Q LTM'!GQ18="","",'Inputs Q LTM'!GQ18)</f>
        <v>0.02</v>
      </c>
      <c r="GR18" s="71" t="n">
        <f aca="false">IF('Inputs Q LTM'!GR18="","",'Inputs Q LTM'!GR18)</f>
        <v>0.02</v>
      </c>
      <c r="GS18" s="71" t="n">
        <f aca="false">IF('Inputs Q LTM'!GS18="","",'Inputs Q LTM'!GS18)</f>
        <v>0.02</v>
      </c>
      <c r="GT18" s="71" t="n">
        <f aca="false">IF('Inputs Q LTM'!GT18="","",'Inputs Q LTM'!GT18)</f>
        <v>0.02</v>
      </c>
      <c r="GU18" s="71" t="n">
        <f aca="false">IF('Inputs Q LTM'!GU18="","",'Inputs Q LTM'!GU18)</f>
        <v>0.02</v>
      </c>
      <c r="GV18" s="71" t="n">
        <f aca="false">IF('Inputs Q LTM'!GV18="","",'Inputs Q LTM'!GV18)</f>
        <v>0.02</v>
      </c>
      <c r="GW18" s="71" t="n">
        <f aca="false">IF('Inputs Q LTM'!GW18="","",'Inputs Q LTM'!GW18)</f>
        <v>0.02</v>
      </c>
      <c r="GX18" s="71" t="n">
        <f aca="false">IF('Inputs Q LTM'!GX18="","",'Inputs Q LTM'!GX18)</f>
        <v>0.02</v>
      </c>
      <c r="GY18" s="71" t="n">
        <f aca="false">IF('Inputs Q LTM'!GY18="","",'Inputs Q LTM'!GY18)</f>
        <v>0.02</v>
      </c>
      <c r="GZ18" s="71" t="n">
        <f aca="false">IF('Inputs Q LTM'!GZ18="","",'Inputs Q LTM'!GZ18)</f>
        <v>0.02</v>
      </c>
      <c r="HA18" s="71" t="n">
        <f aca="false">IF('Inputs Q LTM'!HA18="","",'Inputs Q LTM'!HA18)</f>
        <v>0.02</v>
      </c>
    </row>
    <row r="19" customFormat="false" ht="15" hidden="false" customHeight="false" outlineLevel="0" collapsed="false">
      <c r="A19" s="14" t="s">
        <v>9</v>
      </c>
      <c r="B19" s="42"/>
      <c r="C19" s="42"/>
      <c r="D19" s="59" t="s">
        <v>10</v>
      </c>
      <c r="E19" s="19"/>
      <c r="F19" s="18" t="s">
        <v>47</v>
      </c>
      <c r="G19" s="19" t="s">
        <v>12</v>
      </c>
      <c r="H19" s="19"/>
      <c r="I19" s="19" t="s">
        <v>48</v>
      </c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289"/>
      <c r="AX19" s="289"/>
      <c r="AY19" s="289"/>
      <c r="AZ19" s="289"/>
      <c r="BA19" s="289"/>
      <c r="BB19" s="289"/>
      <c r="BC19" s="289"/>
      <c r="BD19" s="289"/>
      <c r="BE19" s="289"/>
      <c r="BF19" s="289"/>
      <c r="BG19" s="289"/>
      <c r="BH19" s="289"/>
      <c r="BI19" s="289"/>
      <c r="BJ19" s="38"/>
      <c r="BK19" s="38" t="n">
        <v>0.0960275244195037</v>
      </c>
      <c r="BL19" s="38" t="n">
        <v>-0.0377794981464489</v>
      </c>
      <c r="BM19" s="38" t="n">
        <v>0.125135625389283</v>
      </c>
      <c r="BN19" s="38" t="n">
        <v>-0.114122454161606</v>
      </c>
      <c r="BO19" s="38" t="n">
        <v>0.0975383577811499</v>
      </c>
      <c r="BP19" s="38" t="n">
        <v>-0.0495813810584531</v>
      </c>
      <c r="BQ19" s="38" t="n">
        <v>0.112377257849436</v>
      </c>
      <c r="BR19" s="38" t="n">
        <v>-0.0733616681197326</v>
      </c>
      <c r="BS19" s="38" t="n">
        <v>0.0997706646804004</v>
      </c>
      <c r="BT19" s="38" t="n">
        <v>-0.0452528205036804</v>
      </c>
      <c r="BU19" s="38" t="n">
        <v>0.115386051373955</v>
      </c>
      <c r="BV19" s="38" t="n">
        <v>-0.0977422216271401</v>
      </c>
      <c r="BW19" s="38" t="n">
        <v>0.116307110130034</v>
      </c>
      <c r="BX19" s="38" t="n">
        <v>-0.0593147111118497</v>
      </c>
      <c r="BY19" s="38" t="n">
        <v>0.133890954698416</v>
      </c>
      <c r="BZ19" s="38" t="n">
        <v>-0.0510523609964324</v>
      </c>
      <c r="CA19" s="38" t="n">
        <v>0.0942425137903862</v>
      </c>
      <c r="CB19" s="38" t="n">
        <v>-0.0581673605641199</v>
      </c>
      <c r="CC19" s="38" t="n">
        <v>0.119035292430964</v>
      </c>
      <c r="CD19" s="290" t="n">
        <v>-0.0629697642637512</v>
      </c>
      <c r="CE19" s="290" t="n">
        <v>0.103722777992997</v>
      </c>
      <c r="CF19" s="290" t="n">
        <v>-0.0570734460166271</v>
      </c>
      <c r="CG19" s="290" t="n">
        <v>0.131828831261724</v>
      </c>
      <c r="CH19" s="38" t="n">
        <v>-0.0657367820316883</v>
      </c>
      <c r="CI19" s="38" t="n">
        <v>0.0503668578606975</v>
      </c>
      <c r="CJ19" s="38" t="n">
        <v>-0.0336656018914929</v>
      </c>
      <c r="CK19" s="38" t="n">
        <v>0.143064065336987</v>
      </c>
      <c r="CL19" s="38" t="n">
        <v>-0.0722108857702078</v>
      </c>
      <c r="CM19" s="38" t="n">
        <v>0.100119907920976</v>
      </c>
      <c r="CN19" s="38" t="n">
        <v>-0.0545268029399594</v>
      </c>
      <c r="CO19" s="71" t="n">
        <v>0.160715606736863</v>
      </c>
      <c r="CP19" s="71" t="n">
        <v>-0.0449538458270041</v>
      </c>
      <c r="CQ19" s="71" t="n">
        <v>0.0638423294664605</v>
      </c>
      <c r="CR19" s="71" t="n">
        <v>-0.0382230864933246</v>
      </c>
      <c r="CS19" s="71" t="n">
        <v>0.163121107040753</v>
      </c>
      <c r="CT19" s="38" t="n">
        <v>-0.0668697838297554</v>
      </c>
      <c r="CU19" s="38" t="n">
        <v>0.105018829373823</v>
      </c>
      <c r="CV19" s="38" t="n">
        <v>-0.0402385581372163</v>
      </c>
      <c r="CW19" s="38" t="n">
        <v>0.185324393238266</v>
      </c>
      <c r="CX19" s="284" t="n">
        <f aca="false">(1+'Inputs Q LTM'!CX19)/((1+CU19)*(1+CV19)*(1+CW19))-1</f>
        <v>-0.0391290340709829</v>
      </c>
      <c r="CY19" s="284" t="n">
        <f aca="false">(1+'Inputs Q LTM'!CY19)/((1+CV19)*(1+CW19)*(1+CX19))-1</f>
        <v>0.0754480386831382</v>
      </c>
      <c r="CZ19" s="284" t="n">
        <f aca="false">(1+'Inputs Q LTM'!CZ19)/((1+CW19)*(1+CX19)*(1+CY19))-1</f>
        <v>-0.0302417032245337</v>
      </c>
      <c r="DA19" s="284" t="n">
        <f aca="false">(1+'Inputs Q LTM'!DA19)/((1+CX19)*(1+CY19)*(1+CZ19))-1</f>
        <v>0.199107897249522</v>
      </c>
      <c r="DB19" s="284" t="n">
        <f aca="false">(1+'Inputs Q LTM'!DB19)/((1+CY19)*(1+CZ19)*(1+DA19))-1</f>
        <v>-0.0841221288740743</v>
      </c>
      <c r="DC19" s="284" t="n">
        <f aca="false">(1+'Inputs Q LTM'!DC19)/((1+CZ19)*(1+DA19)*(1+DB19))-1</f>
        <v>0.0858161554460815</v>
      </c>
      <c r="DD19" s="284" t="n">
        <f aca="false">(1+'Inputs Q LTM'!DD19)/((1+DA19)*(1+DB19)*(1+DC19))-1</f>
        <v>-0.0387597045029557</v>
      </c>
      <c r="DE19" s="284" t="n">
        <f aca="false">(1+'Inputs Q LTM'!DE19)/((1+DB19)*(1+DC19)*(1+DD19))-1</f>
        <v>0.170883715147201</v>
      </c>
      <c r="DF19" s="284" t="n">
        <f aca="false">(1+'Inputs Q LTM'!DF19)/((1+DC19)*(1+DD19)*(1+DE19))-1</f>
        <v>-0.0517206237642525</v>
      </c>
      <c r="DG19" s="284" t="n">
        <f aca="false">(1+'Inputs Q LTM'!DG19)/((1+DD19)*(1+DE19)*(1+DF19))-1</f>
        <v>0.0432452823402318</v>
      </c>
      <c r="DH19" s="284" t="n">
        <f aca="false">(1+'Inputs Q LTM'!DH19)/((1+DE19)*(1+DF19)*(1+DG19))-1</f>
        <v>-0.0452201078155771</v>
      </c>
      <c r="DI19" s="284" t="n">
        <f aca="false">(1+'Inputs Q LTM'!DI19)/((1+DF19)*(1+DG19)*(1+DH19))-1</f>
        <v>0.172736487097676</v>
      </c>
      <c r="DJ19" s="284" t="n">
        <f aca="false">(1+'Inputs Q LTM'!DJ19)/((1+DG19)*(1+DH19)*(1+DI19))-1</f>
        <v>-0.0667664092106326</v>
      </c>
      <c r="DK19" s="284" t="n">
        <f aca="false">(1+'Inputs Q LTM'!DK19)/((1+DH19)*(1+DI19)*(1+DJ19))-1</f>
        <v>0.0524500869585687</v>
      </c>
      <c r="DL19" s="284" t="n">
        <f aca="false">(1+'Inputs Q LTM'!DL19)/((1+DI19)*(1+DJ19)*(1+DK19))-1</f>
        <v>-0.0594839033779474</v>
      </c>
      <c r="DM19" s="284" t="n">
        <f aca="false">(1+'Inputs Q LTM'!DM19)/((1+DJ19)*(1+DK19)*(1+DL19))-1</f>
        <v>0.167274498477307</v>
      </c>
      <c r="DN19" s="38" t="n">
        <f aca="false">(Inputs!AK19 + 1)^0.25 - 1</f>
        <v>0.0164380081361721</v>
      </c>
      <c r="DO19" s="38" t="n">
        <f aca="false">(Inputs!AK19 + 1)^0.25 - 1</f>
        <v>0.0164380081361721</v>
      </c>
      <c r="DP19" s="38" t="n">
        <f aca="false">(Inputs!AK19 + 1)^0.25 - 1</f>
        <v>0.0164380081361721</v>
      </c>
      <c r="DQ19" s="38" t="n">
        <f aca="false">(Inputs!AK19 + 1)^0.25 - 1</f>
        <v>0.0164380081361721</v>
      </c>
      <c r="DR19" s="38" t="n">
        <f aca="false">(Inputs!AL19 + 1)^0.25 - 1</f>
        <v>0.0161467947222027</v>
      </c>
      <c r="DS19" s="38" t="n">
        <f aca="false">(Inputs!AL19 + 1)^0.25 - 1</f>
        <v>0.0161467947222027</v>
      </c>
      <c r="DT19" s="38" t="n">
        <f aca="false">(Inputs!AL19 + 1)^0.25 - 1</f>
        <v>0.0161467947222027</v>
      </c>
      <c r="DU19" s="38" t="n">
        <f aca="false">(Inputs!AL19 + 1)^0.25 - 1</f>
        <v>0.0161467947222027</v>
      </c>
      <c r="DV19" s="38" t="n">
        <f aca="false">(Inputs!AM19 + 1)^0.25 - 1</f>
        <v>0.0160898788906656</v>
      </c>
      <c r="DW19" s="38" t="n">
        <f aca="false">(Inputs!AM19 + 1)^0.25 - 1</f>
        <v>0.0160898788906656</v>
      </c>
      <c r="DX19" s="38" t="n">
        <f aca="false">(Inputs!AM19 + 1)^0.25 - 1</f>
        <v>0.0160898788906656</v>
      </c>
      <c r="DY19" s="38" t="n">
        <f aca="false">(Inputs!AM19 + 1)^0.25 - 1</f>
        <v>0.0160898788906656</v>
      </c>
      <c r="DZ19" s="38" t="n">
        <f aca="false">(Inputs!AN19 + 1)^0.25 - 1</f>
        <v>0.0151197777787084</v>
      </c>
      <c r="EA19" s="38" t="n">
        <f aca="false">(Inputs!AN19 + 1)^0.25 - 1</f>
        <v>0.0151197777787084</v>
      </c>
      <c r="EB19" s="38" t="n">
        <f aca="false">(Inputs!AN19 + 1)^0.25 - 1</f>
        <v>0.0151197777787084</v>
      </c>
      <c r="EC19" s="38" t="n">
        <f aca="false">(Inputs!AN19 + 1)^0.25 - 1</f>
        <v>0.0151197777787084</v>
      </c>
      <c r="ED19" s="38" t="n">
        <f aca="false">(Inputs!AO19 + 1)^0.25 - 1</f>
        <v>0.0151197777787084</v>
      </c>
      <c r="EE19" s="38" t="n">
        <f aca="false">(Inputs!AO19 + 1)^0.25 - 1</f>
        <v>0.0151197777787084</v>
      </c>
      <c r="EF19" s="38" t="n">
        <f aca="false">(Inputs!AO19 + 1)^0.25 - 1</f>
        <v>0.0151197777787084</v>
      </c>
      <c r="EG19" s="38" t="n">
        <f aca="false">(Inputs!AO19 + 1)^0.25 - 1</f>
        <v>0.0151197777787084</v>
      </c>
      <c r="EH19" s="38" t="n">
        <f aca="false">(Inputs!AP19 + 1)^0.25 - 1</f>
        <v>0.0151197777787084</v>
      </c>
      <c r="EI19" s="38" t="n">
        <f aca="false">(Inputs!AP19 + 1)^0.25 - 1</f>
        <v>0.0151197777787084</v>
      </c>
      <c r="EJ19" s="38" t="n">
        <f aca="false">(Inputs!AP19 + 1)^0.25 - 1</f>
        <v>0.0151197777787084</v>
      </c>
      <c r="EK19" s="38" t="n">
        <f aca="false">(Inputs!AP19 + 1)^0.25 - 1</f>
        <v>0.0151197777787084</v>
      </c>
      <c r="EL19" s="38" t="n">
        <f aca="false">(Inputs!AQ19 + 1)^0.25 - 1</f>
        <v>0.0151197777787084</v>
      </c>
      <c r="EM19" s="38" t="n">
        <f aca="false">(Inputs!AQ19 + 1)^0.25 - 1</f>
        <v>0.0151197777787084</v>
      </c>
      <c r="EN19" s="38" t="n">
        <f aca="false">(Inputs!AQ19 + 1)^0.25 - 1</f>
        <v>0.0151197777787084</v>
      </c>
      <c r="EO19" s="38" t="n">
        <f aca="false">(Inputs!AQ19 + 1)^0.25 - 1</f>
        <v>0.0151197777787084</v>
      </c>
      <c r="EP19" s="38" t="n">
        <f aca="false">(Inputs!AR19 + 1)^0.25 - 1</f>
        <v>0.0151197777787084</v>
      </c>
      <c r="EQ19" s="38" t="n">
        <f aca="false">(Inputs!AR19 + 1)^0.25 - 1</f>
        <v>0.0151197777787084</v>
      </c>
      <c r="ER19" s="38" t="n">
        <f aca="false">(Inputs!AR19 + 1)^0.25 - 1</f>
        <v>0.0151197777787084</v>
      </c>
      <c r="ES19" s="38" t="n">
        <f aca="false">(Inputs!AR19 + 1)^0.25 - 1</f>
        <v>0.0151197777787084</v>
      </c>
      <c r="ET19" s="38" t="n">
        <f aca="false">(Inputs!AS19 + 1)^0.25 - 1</f>
        <v>0.0151197777787084</v>
      </c>
      <c r="EU19" s="38" t="n">
        <f aca="false">(Inputs!AS19 + 1)^0.25 - 1</f>
        <v>0.0151197777787084</v>
      </c>
      <c r="EV19" s="38" t="n">
        <f aca="false">(Inputs!AS19 + 1)^0.25 - 1</f>
        <v>0.0151197777787084</v>
      </c>
      <c r="EW19" s="38" t="n">
        <f aca="false">(Inputs!AS19 + 1)^0.25 - 1</f>
        <v>0.0151197777787084</v>
      </c>
      <c r="EX19" s="38" t="n">
        <f aca="false">(Inputs!AT19 + 1)^0.25 - 1</f>
        <v>0.0151197777787084</v>
      </c>
      <c r="EY19" s="38" t="n">
        <f aca="false">(Inputs!AT19 + 1)^0.25 - 1</f>
        <v>0.0151197777787084</v>
      </c>
      <c r="EZ19" s="38" t="n">
        <f aca="false">(Inputs!AT19 + 1)^0.25 - 1</f>
        <v>0.0151197777787084</v>
      </c>
      <c r="FA19" s="38" t="n">
        <f aca="false">(Inputs!AT19 + 1)^0.25 - 1</f>
        <v>0.0151197777787084</v>
      </c>
      <c r="FB19" s="38" t="n">
        <f aca="false">(Inputs!AU19 + 1)^0.25 - 1</f>
        <v>0.0151197777787084</v>
      </c>
      <c r="FC19" s="38" t="n">
        <f aca="false">(Inputs!AU19 + 1)^0.25 - 1</f>
        <v>0.0151197777787084</v>
      </c>
      <c r="FD19" s="38" t="n">
        <f aca="false">(Inputs!AU19 + 1)^0.25 - 1</f>
        <v>0.0151197777787084</v>
      </c>
      <c r="FE19" s="38" t="n">
        <f aca="false">(Inputs!AU19 + 1)^0.25 - 1</f>
        <v>0.0151197777787084</v>
      </c>
      <c r="FF19" s="38" t="n">
        <f aca="false">(Inputs!AV19 + 1)^0.25 - 1</f>
        <v>0.0151197777787084</v>
      </c>
      <c r="FG19" s="38" t="n">
        <f aca="false">(Inputs!AV19 + 1)^0.25 - 1</f>
        <v>0.0151197777787084</v>
      </c>
      <c r="FH19" s="38" t="n">
        <f aca="false">(Inputs!AV19 + 1)^0.25 - 1</f>
        <v>0.0151197777787084</v>
      </c>
      <c r="FI19" s="38" t="n">
        <f aca="false">(Inputs!AV19 + 1)^0.25 - 1</f>
        <v>0.0151197777787084</v>
      </c>
      <c r="FJ19" s="38" t="n">
        <f aca="false">(Inputs!AW19 + 1)^0.25 - 1</f>
        <v>0.0151197777787084</v>
      </c>
      <c r="FK19" s="38" t="n">
        <f aca="false">(Inputs!AW19 + 1)^0.25 - 1</f>
        <v>0.0151197777787084</v>
      </c>
      <c r="FL19" s="38" t="n">
        <f aca="false">(Inputs!AW19 + 1)^0.25 - 1</f>
        <v>0.0151197777787084</v>
      </c>
      <c r="FM19" s="38" t="n">
        <f aca="false">(Inputs!AW19 + 1)^0.25 - 1</f>
        <v>0.0151197777787084</v>
      </c>
      <c r="FN19" s="38" t="n">
        <f aca="false">(Inputs!AX19 + 1)^0.25 - 1</f>
        <v>0.0151197777787084</v>
      </c>
      <c r="FO19" s="38" t="n">
        <f aca="false">(Inputs!AX19 + 1)^0.25 - 1</f>
        <v>0.0151197777787084</v>
      </c>
      <c r="FP19" s="38" t="n">
        <f aca="false">(Inputs!AX19 + 1)^0.25 - 1</f>
        <v>0.0151197777787084</v>
      </c>
      <c r="FQ19" s="38" t="n">
        <f aca="false">(Inputs!AX19 + 1)^0.25 - 1</f>
        <v>0.0151197777787084</v>
      </c>
      <c r="FR19" s="38" t="n">
        <f aca="false">(Inputs!AY19 + 1)^0.25 - 1</f>
        <v>0.0151197777787084</v>
      </c>
      <c r="FS19" s="38" t="n">
        <f aca="false">(Inputs!AY19 + 1)^0.25 - 1</f>
        <v>0.0151197777787084</v>
      </c>
      <c r="FT19" s="38" t="n">
        <f aca="false">(Inputs!AY19 + 1)^0.25 - 1</f>
        <v>0.0151197777787084</v>
      </c>
      <c r="FU19" s="38" t="n">
        <f aca="false">(Inputs!AY19 + 1)^0.25 - 1</f>
        <v>0.0151197777787084</v>
      </c>
      <c r="FV19" s="38" t="n">
        <f aca="false">(Inputs!AZ19 + 1)^0.25 - 1</f>
        <v>0.0151197777787084</v>
      </c>
      <c r="FW19" s="38" t="n">
        <f aca="false">(Inputs!AZ19 + 1)^0.25 - 1</f>
        <v>0.0151197777787084</v>
      </c>
      <c r="FX19" s="38" t="n">
        <f aca="false">(Inputs!AZ19 + 1)^0.25 - 1</f>
        <v>0.0151197777787084</v>
      </c>
      <c r="FY19" s="38" t="n">
        <f aca="false">(Inputs!AZ19 + 1)^0.25 - 1</f>
        <v>0.0151197777787084</v>
      </c>
      <c r="FZ19" s="38" t="n">
        <f aca="false">(Inputs!BA19 + 1)^0.25 - 1</f>
        <v>0.0151197777787084</v>
      </c>
      <c r="GA19" s="38" t="n">
        <f aca="false">(Inputs!BA19 + 1)^0.25 - 1</f>
        <v>0.0151197777787084</v>
      </c>
      <c r="GB19" s="38" t="n">
        <f aca="false">(Inputs!BA19 + 1)^0.25 - 1</f>
        <v>0.0151197777787084</v>
      </c>
      <c r="GC19" s="38" t="n">
        <f aca="false">(Inputs!BA19 + 1)^0.25 - 1</f>
        <v>0.0151197777787084</v>
      </c>
      <c r="GD19" s="38" t="n">
        <f aca="false">(Inputs!BB19 + 1)^0.25 - 1</f>
        <v>0.0151197777787084</v>
      </c>
      <c r="GE19" s="38" t="n">
        <f aca="false">(Inputs!BB19 + 1)^0.25 - 1</f>
        <v>0.0151197777787084</v>
      </c>
      <c r="GF19" s="38" t="n">
        <f aca="false">(Inputs!BB19 + 1)^0.25 - 1</f>
        <v>0.0151197777787084</v>
      </c>
      <c r="GG19" s="38" t="n">
        <f aca="false">(Inputs!BB19 + 1)^0.25 - 1</f>
        <v>0.0151197777787084</v>
      </c>
      <c r="GH19" s="38" t="n">
        <f aca="false">(Inputs!BC19 + 1)^0.25 - 1</f>
        <v>0.0151197777787084</v>
      </c>
      <c r="GI19" s="38" t="n">
        <f aca="false">(Inputs!BC19 + 1)^0.25 - 1</f>
        <v>0.0151197777787084</v>
      </c>
      <c r="GJ19" s="38" t="n">
        <f aca="false">(Inputs!BC19 + 1)^0.25 - 1</f>
        <v>0.0151197777787084</v>
      </c>
      <c r="GK19" s="38" t="n">
        <f aca="false">(Inputs!BC19 + 1)^0.25 - 1</f>
        <v>0.0151197777787084</v>
      </c>
      <c r="GL19" s="38" t="n">
        <f aca="false">(Inputs!BD19 + 1)^0.25 - 1</f>
        <v>0.0151197777787084</v>
      </c>
      <c r="GM19" s="38" t="n">
        <f aca="false">(Inputs!BD19 + 1)^0.25 - 1</f>
        <v>0.0151197777787084</v>
      </c>
      <c r="GN19" s="38" t="n">
        <f aca="false">(Inputs!BD19 + 1)^0.25 - 1</f>
        <v>0.0151197777787084</v>
      </c>
      <c r="GO19" s="38" t="n">
        <f aca="false">(Inputs!BD19 + 1)^0.25 - 1</f>
        <v>0.0151197777787084</v>
      </c>
      <c r="GP19" s="38" t="n">
        <f aca="false">(Inputs!BE19 + 1)^0.25 - 1</f>
        <v>0.0151197777787084</v>
      </c>
      <c r="GQ19" s="38" t="n">
        <f aca="false">(Inputs!BE19 + 1)^0.25 - 1</f>
        <v>0.0151197777787084</v>
      </c>
      <c r="GR19" s="38" t="n">
        <f aca="false">(Inputs!BE19 + 1)^0.25 - 1</f>
        <v>0.0151197777787084</v>
      </c>
      <c r="GS19" s="38" t="n">
        <f aca="false">(Inputs!BE19 + 1)^0.25 - 1</f>
        <v>0.0151197777787084</v>
      </c>
      <c r="GT19" s="38" t="n">
        <f aca="false">(Inputs!BF19 + 1)^0.25 - 1</f>
        <v>0.0151197777787084</v>
      </c>
      <c r="GU19" s="38" t="n">
        <f aca="false">(Inputs!BF19 + 1)^0.25 - 1</f>
        <v>0.0151197777787084</v>
      </c>
      <c r="GV19" s="38" t="n">
        <f aca="false">(Inputs!BF19 + 1)^0.25 - 1</f>
        <v>0.0151197777787084</v>
      </c>
      <c r="GW19" s="38" t="n">
        <f aca="false">(Inputs!BF19 + 1)^0.25 - 1</f>
        <v>0.0151197777787084</v>
      </c>
      <c r="GX19" s="38" t="n">
        <f aca="false">(Inputs!BG19 + 1)^0.25 - 1</f>
        <v>0.0151197777787084</v>
      </c>
      <c r="GY19" s="38" t="n">
        <f aca="false">(Inputs!BG19 + 1)^0.25 - 1</f>
        <v>0.0151197777787084</v>
      </c>
      <c r="GZ19" s="38" t="n">
        <f aca="false">(Inputs!BG19 + 1)^0.25 - 1</f>
        <v>0.0151197777787084</v>
      </c>
      <c r="HA19" s="38" t="n">
        <f aca="false">(Inputs!BG19 + 1)^0.25 - 1</f>
        <v>0.0151197777787084</v>
      </c>
    </row>
    <row r="20" customFormat="false" ht="15" hidden="false" customHeight="false" outlineLevel="0" collapsed="false">
      <c r="A20" s="14" t="s">
        <v>9</v>
      </c>
      <c r="B20" s="42"/>
      <c r="C20" s="42"/>
      <c r="D20" s="59" t="s">
        <v>10</v>
      </c>
      <c r="E20" s="19"/>
      <c r="F20" s="18" t="s">
        <v>49</v>
      </c>
      <c r="G20" s="19" t="s">
        <v>12</v>
      </c>
      <c r="H20" s="19"/>
      <c r="I20" s="19" t="s">
        <v>50</v>
      </c>
      <c r="J20" s="71" t="n">
        <f aca="false">IF('Inputs Q LTM'!J20="","",'Inputs Q LTM'!J20)</f>
        <v>0.04561</v>
      </c>
      <c r="K20" s="71" t="n">
        <f aca="false">IF('Inputs Q LTM'!K20="","",'Inputs Q LTM'!K20)</f>
        <v>0.04441</v>
      </c>
      <c r="L20" s="71" t="n">
        <f aca="false">IF('Inputs Q LTM'!L20="","",'Inputs Q LTM'!L20)</f>
        <v>0.03656</v>
      </c>
      <c r="M20" s="71" t="n">
        <f aca="false">IF('Inputs Q LTM'!M20="","",'Inputs Q LTM'!M20)</f>
        <v>0.03294</v>
      </c>
      <c r="N20" s="71" t="n">
        <f aca="false">IF('Inputs Q LTM'!N20="","",'Inputs Q LTM'!N20)</f>
        <v>0.03448</v>
      </c>
      <c r="O20" s="71" t="n">
        <f aca="false">IF('Inputs Q LTM'!O20="","",'Inputs Q LTM'!O20)</f>
        <v>0.03441</v>
      </c>
      <c r="P20" s="71" t="n">
        <f aca="false">IF('Inputs Q LTM'!P20="","",'Inputs Q LTM'!P20)</f>
        <v>0.03297</v>
      </c>
      <c r="Q20" s="71" t="n">
        <f aca="false">IF('Inputs Q LTM'!Q20="","",'Inputs Q LTM'!Q20)</f>
        <v>0.02865</v>
      </c>
      <c r="R20" s="71" t="n">
        <f aca="false">IF('Inputs Q LTM'!R20="","",'Inputs Q LTM'!R20)</f>
        <v>0.02522</v>
      </c>
      <c r="S20" s="71" t="n">
        <f aca="false">IF('Inputs Q LTM'!S20="","",'Inputs Q LTM'!S20)</f>
        <v>0.02147</v>
      </c>
      <c r="T20" s="71" t="n">
        <f aca="false">IF('Inputs Q LTM'!T20="","",'Inputs Q LTM'!T20)</f>
        <v>0.02128</v>
      </c>
      <c r="U20" s="71" t="n">
        <f aca="false">IF('Inputs Q LTM'!U20="","",'Inputs Q LTM'!U20)</f>
        <v>0.02124</v>
      </c>
      <c r="V20" s="71" t="n">
        <f aca="false">IF('Inputs Q LTM'!V20="","",'Inputs Q LTM'!V20)</f>
        <v>0.01958</v>
      </c>
      <c r="W20" s="71" t="n">
        <f aca="false">IF('Inputs Q LTM'!W20="","",'Inputs Q LTM'!W20)</f>
        <v>0.0212</v>
      </c>
      <c r="X20" s="71" t="n">
        <f aca="false">IF('Inputs Q LTM'!X20="","",'Inputs Q LTM'!X20)</f>
        <v>0.0215</v>
      </c>
      <c r="Y20" s="71" t="n">
        <f aca="false">IF('Inputs Q LTM'!Y20="","",'Inputs Q LTM'!Y20)</f>
        <v>0.02155</v>
      </c>
      <c r="Z20" s="71" t="n">
        <f aca="false">IF('Inputs Q LTM'!Z20="","",'Inputs Q LTM'!Z20)</f>
        <v>0.02147</v>
      </c>
      <c r="AA20" s="71" t="n">
        <f aca="false">IF('Inputs Q LTM'!AA20="","",'Inputs Q LTM'!AA20)</f>
        <v>0.02106</v>
      </c>
      <c r="AB20" s="71" t="n">
        <f aca="false">IF('Inputs Q LTM'!AB20="","",'Inputs Q LTM'!AB20)</f>
        <v>0.02176</v>
      </c>
      <c r="AC20" s="71" t="n">
        <f aca="false">IF('Inputs Q LTM'!AC20="","",'Inputs Q LTM'!AC20)</f>
        <v>0.02488</v>
      </c>
      <c r="AD20" s="71" t="n">
        <f aca="false">IF('Inputs Q LTM'!AD20="","",'Inputs Q LTM'!AD20)</f>
        <v>0.02816</v>
      </c>
      <c r="AE20" s="71" t="n">
        <f aca="false">IF('Inputs Q LTM'!AE20="","",'Inputs Q LTM'!AE20)</f>
        <v>0.03056</v>
      </c>
      <c r="AF20" s="71" t="n">
        <f aca="false">IF('Inputs Q LTM'!AF20="","",'Inputs Q LTM'!AF20)</f>
        <v>0.03417</v>
      </c>
      <c r="AG20" s="71" t="n">
        <f aca="false">IF('Inputs Q LTM'!AG20="","",'Inputs Q LTM'!AG20)</f>
        <v>0.03725</v>
      </c>
      <c r="AH20" s="71" t="n">
        <f aca="false">IF('Inputs Q LTM'!AH20="","",'Inputs Q LTM'!AH20)</f>
        <v>0.03924</v>
      </c>
      <c r="AI20" s="71" t="n">
        <f aca="false">IF('Inputs Q LTM'!AI20="","",'Inputs Q LTM'!AI20)</f>
        <v>0.04175</v>
      </c>
      <c r="AJ20" s="71" t="n">
        <f aca="false">IF('Inputs Q LTM'!AJ20="","",'Inputs Q LTM'!AJ20)</f>
        <v>0.04792</v>
      </c>
      <c r="AK20" s="71" t="n">
        <f aca="false">IF('Inputs Q LTM'!AK20="","",'Inputs Q LTM'!AK20)</f>
        <v>0.04684</v>
      </c>
      <c r="AL20" s="71" t="n">
        <f aca="false">IF('Inputs Q LTM'!AL20="","",'Inputs Q LTM'!AL20)</f>
        <v>0.04727</v>
      </c>
      <c r="AM20" s="71" t="n">
        <f aca="false">IF('Inputs Q LTM'!AM20="","",'Inputs Q LTM'!AM20)</f>
        <v>0.04947</v>
      </c>
      <c r="AN20" s="71" t="n">
        <f aca="false">IF('Inputs Q LTM'!AN20="","",'Inputs Q LTM'!AN20)</f>
        <v>0.05277</v>
      </c>
      <c r="AO20" s="71" t="n">
        <f aca="false">IF('Inputs Q LTM'!AO20="","",'Inputs Q LTM'!AO20)</f>
        <v>0.02892</v>
      </c>
      <c r="AP20" s="71" t="n">
        <f aca="false">IF('Inputs Q LTM'!AP20="","",'Inputs Q LTM'!AP20)</f>
        <v>0.0151</v>
      </c>
      <c r="AQ20" s="71" t="n">
        <f aca="false">IF('Inputs Q LTM'!AQ20="","",'Inputs Q LTM'!AQ20)</f>
        <v>0.01099</v>
      </c>
      <c r="AR20" s="71" t="n">
        <f aca="false">IF('Inputs Q LTM'!AR20="","",'Inputs Q LTM'!AR20)</f>
        <v>0.00753</v>
      </c>
      <c r="AS20" s="71" t="n">
        <f aca="false">IF('Inputs Q LTM'!AS20="","",'Inputs Q LTM'!AS20)</f>
        <v>0.007</v>
      </c>
      <c r="AT20" s="71" t="n">
        <f aca="false">IF('Inputs Q LTM'!AT20="","",'Inputs Q LTM'!AT20)</f>
        <v>0.00634</v>
      </c>
      <c r="AU20" s="71" t="n">
        <f aca="false">IF('Inputs Q LTM'!AU20="","",'Inputs Q LTM'!AU20)</f>
        <v>0.00767</v>
      </c>
      <c r="AV20" s="71" t="n">
        <f aca="false">IF('Inputs Q LTM'!AV20="","",'Inputs Q LTM'!AV20)</f>
        <v>0.00892</v>
      </c>
      <c r="AW20" s="71" t="n">
        <f aca="false">IF('Inputs Q LTM'!AW20="","",'Inputs Q LTM'!AW20)</f>
        <v>0.01006</v>
      </c>
      <c r="AX20" s="71" t="n">
        <f aca="false">IF('Inputs Q LTM'!AX20="","",'Inputs Q LTM'!AX20)</f>
        <v>0.01239</v>
      </c>
      <c r="AY20" s="71" t="n">
        <f aca="false">IF('Inputs Q LTM'!AY20="","",'Inputs Q LTM'!AY20)</f>
        <v>0.01547</v>
      </c>
      <c r="AZ20" s="71" t="n">
        <f aca="false">IF('Inputs Q LTM'!AZ20="","",'Inputs Q LTM'!AZ20)</f>
        <v>0.01554</v>
      </c>
      <c r="BA20" s="71" t="n">
        <f aca="false">IF('Inputs Q LTM'!BA20="","",'Inputs Q LTM'!BA20)</f>
        <v>0.01356</v>
      </c>
      <c r="BB20" s="71" t="n">
        <f aca="false">IF('Inputs Q LTM'!BB20="","",'Inputs Q LTM'!BB20)</f>
        <v>0.00777</v>
      </c>
      <c r="BC20" s="71" t="n">
        <f aca="false">IF('Inputs Q LTM'!BC20="","",'Inputs Q LTM'!BC20)</f>
        <v>0.00653</v>
      </c>
      <c r="BD20" s="71" t="n">
        <f aca="false">IF('Inputs Q LTM'!BD20="","",'Inputs Q LTM'!BD20)</f>
        <v>0.0022</v>
      </c>
      <c r="BE20" s="71" t="n">
        <f aca="false">IF('Inputs Q LTM'!BE20="","",'Inputs Q LTM'!BE20)</f>
        <v>0.00187</v>
      </c>
      <c r="BF20" s="71" t="n">
        <f aca="false">IF('Inputs Q LTM'!BF20="","",'Inputs Q LTM'!BF20)</f>
        <v>0.00211</v>
      </c>
      <c r="BG20" s="71" t="n">
        <f aca="false">IF('Inputs Q LTM'!BG20="","",'Inputs Q LTM'!BG20)</f>
        <v>0.00218</v>
      </c>
      <c r="BH20" s="71" t="n">
        <f aca="false">IF('Inputs Q LTM'!BH20="","",'Inputs Q LTM'!BH20)</f>
        <v>0.00225</v>
      </c>
      <c r="BI20" s="71" t="n">
        <f aca="false">IF('Inputs Q LTM'!BI20="","",'Inputs Q LTM'!BI20)</f>
        <v>0.00287</v>
      </c>
      <c r="BJ20" s="71" t="n">
        <f aca="false">IF('Inputs Q LTM'!BJ20="","",'Inputs Q LTM'!BJ20)</f>
        <v>0.00313</v>
      </c>
      <c r="BK20" s="71" t="n">
        <f aca="false">IF('Inputs Q LTM'!BK20="","",'Inputs Q LTM'!BK20)</f>
        <v>0.00207</v>
      </c>
      <c r="BL20" s="71" t="n">
        <f aca="false">IF('Inputs Q LTM'!BL20="","",'Inputs Q LTM'!BL20)</f>
        <v>0.00083</v>
      </c>
      <c r="BM20" s="71" t="n">
        <f aca="false">IF('Inputs Q LTM'!BM20="","",'Inputs Q LTM'!BM20)</f>
        <v>0.00078</v>
      </c>
      <c r="BN20" s="71" t="n">
        <f aca="false">IF('Inputs Q LTM'!BN20="","",'Inputs Q LTM'!BN20)</f>
        <v>0.00019</v>
      </c>
      <c r="BO20" s="71" t="n">
        <f aca="false">IF('Inputs Q LTM'!BO20="","",'Inputs Q LTM'!BO20)</f>
        <v>-0.00014</v>
      </c>
      <c r="BP20" s="71" t="n">
        <f aca="false">IF('Inputs Q LTM'!BP20="","",'Inputs Q LTM'!BP20)</f>
        <v>-0.0004</v>
      </c>
      <c r="BQ20" s="71" t="n">
        <f aca="false">IF('Inputs Q LTM'!BQ20="","",'Inputs Q LTM'!BQ20)</f>
        <v>-0.00131</v>
      </c>
      <c r="BR20" s="71" t="n">
        <f aca="false">IF('Inputs Q LTM'!BR20="","",'Inputs Q LTM'!BR20)</f>
        <v>-0.00244</v>
      </c>
      <c r="BS20" s="71" t="n">
        <f aca="false">IF('Inputs Q LTM'!BS20="","",'Inputs Q LTM'!BS20)</f>
        <v>-0.00286</v>
      </c>
      <c r="BT20" s="71" t="n">
        <f aca="false">IF('Inputs Q LTM'!BT20="","",'Inputs Q LTM'!BT20)</f>
        <v>-0.00301</v>
      </c>
      <c r="BU20" s="71" t="n">
        <f aca="false">IF('Inputs Q LTM'!BU20="","",'Inputs Q LTM'!BU20)</f>
        <v>-0.00319</v>
      </c>
      <c r="BV20" s="71" t="n">
        <f aca="false">IF('Inputs Q LTM'!BV20="","",'Inputs Q LTM'!BV20)</f>
        <v>-0.00329</v>
      </c>
      <c r="BW20" s="71" t="n">
        <f aca="false">IF('Inputs Q LTM'!BW20="","",'Inputs Q LTM'!BW20)</f>
        <v>-0.00331</v>
      </c>
      <c r="BX20" s="71" t="n">
        <f aca="false">IF('Inputs Q LTM'!BX20="","",'Inputs Q LTM'!BX20)</f>
        <v>-0.00329</v>
      </c>
      <c r="BY20" s="71" t="n">
        <f aca="false">IF('Inputs Q LTM'!BY20="","",'Inputs Q LTM'!BY20)</f>
        <v>-0.00329</v>
      </c>
      <c r="BZ20" s="71" t="n">
        <f aca="false">IF('Inputs Q LTM'!BZ20="","",'Inputs Q LTM'!BZ20)</f>
        <v>-0.00328</v>
      </c>
      <c r="CA20" s="71" t="n">
        <f aca="false">IF('Inputs Q LTM'!CA20="","",'Inputs Q LTM'!CA20)</f>
        <v>-0.00321</v>
      </c>
      <c r="CB20" s="71" t="n">
        <f aca="false">IF('Inputs Q LTM'!CB20="","",'Inputs Q LTM'!CB20)</f>
        <v>-0.00318</v>
      </c>
      <c r="CC20" s="71" t="n">
        <f aca="false">IF('Inputs Q LTM'!CC20="","",'Inputs Q LTM'!CC20)</f>
        <v>-0.00309</v>
      </c>
      <c r="CD20" s="280" t="n">
        <f aca="false">IF('Inputs Q LTM'!CD20="","",'Inputs Q LTM'!CD20)</f>
        <v>-0.0031</v>
      </c>
      <c r="CE20" s="280" t="n">
        <f aca="false">IF('Inputs Q LTM'!CE20="","",'Inputs Q LTM'!CE20)</f>
        <v>-0.00345</v>
      </c>
      <c r="CF20" s="280" t="n">
        <f aca="false">IF('Inputs Q LTM'!CF20="","",'Inputs Q LTM'!CF20)</f>
        <v>-0.00418</v>
      </c>
      <c r="CG20" s="280" t="n">
        <f aca="false">IF('Inputs Q LTM'!CG20="","",'Inputs Q LTM'!CG20)</f>
        <v>-0.00383</v>
      </c>
      <c r="CH20" s="280" t="n">
        <f aca="false">IF('Inputs Q LTM'!CH20="","",'Inputs Q LTM'!CH20)</f>
        <v>-0.00363</v>
      </c>
      <c r="CI20" s="280" t="n">
        <f aca="false">IF('Inputs Q LTM'!CI20="","",'Inputs Q LTM'!CI20)</f>
        <v>-0.0042</v>
      </c>
      <c r="CJ20" s="280" t="n">
        <f aca="false">IF('Inputs Q LTM'!CJ20="","",'Inputs Q LTM'!CJ20)</f>
        <v>-0.00498</v>
      </c>
      <c r="CK20" s="280" t="n">
        <f aca="false">IF('Inputs Q LTM'!CK20="","",'Inputs Q LTM'!CK20)</f>
        <v>-0.00545</v>
      </c>
      <c r="CL20" s="71" t="n">
        <f aca="false">IF('Inputs Q LTM'!CL20="","",'Inputs Q LTM'!CL20)</f>
        <v>-0.00538</v>
      </c>
      <c r="CM20" s="71" t="n">
        <f aca="false">IF('Inputs Q LTM'!CM20="","",'Inputs Q LTM'!CM20)</f>
        <v>-0.0054</v>
      </c>
      <c r="CN20" s="71" t="n">
        <f aca="false">IF('Inputs Q LTM'!CN20="","",'Inputs Q LTM'!CN20)</f>
        <v>-0.0055</v>
      </c>
      <c r="CO20" s="71" t="n">
        <f aca="false">IF('Inputs Q LTM'!CO20="","",'Inputs Q LTM'!CO20)</f>
        <v>-0.00572</v>
      </c>
      <c r="CP20" s="71" t="n">
        <f aca="false">IF('Inputs Q LTM'!CP20="","",'Inputs Q LTM'!CP20)</f>
        <v>-0.00458</v>
      </c>
      <c r="CQ20" s="71" t="n">
        <f aca="false">IF('Inputs Q LTM'!CQ20="","",'Inputs Q LTM'!CQ20)</f>
        <v>-0.00195</v>
      </c>
      <c r="CR20" s="71" t="n">
        <f aca="false">IF('Inputs Q LTM'!CR20="","",'Inputs Q LTM'!CR20)</f>
        <v>0.01173</v>
      </c>
      <c r="CS20" s="71" t="n">
        <f aca="false">IF('Inputs Q LTM'!CS20="","",'Inputs Q LTM'!CS20)</f>
        <v>0.02132</v>
      </c>
      <c r="CT20" s="71" t="n">
        <f aca="false">IF('Inputs Q LTM'!CT20="","",'Inputs Q LTM'!CT20)</f>
        <v>0.03038</v>
      </c>
      <c r="CU20" s="71" t="n">
        <f aca="false">IF('Inputs Q LTM'!CU20="","",'Inputs Q LTM'!CU20)</f>
        <v>0.03577</v>
      </c>
      <c r="CV20" s="71" t="n">
        <f aca="false">IF('Inputs Q LTM'!CV20="","",'Inputs Q LTM'!CV20)</f>
        <v>0.03952</v>
      </c>
      <c r="CW20" s="71" t="n">
        <f aca="false">IF('Inputs Q LTM'!CW20="","",'Inputs Q LTM'!CW20)</f>
        <v>0.03909</v>
      </c>
      <c r="CX20" s="71" t="n">
        <f aca="false">IF('Inputs Q LTM'!CX20="","",'Inputs Q LTM'!CX20)</f>
        <v>0.03892</v>
      </c>
      <c r="CY20" s="71" t="n">
        <f aca="false">IF('Inputs Q LTM'!CY20="","",'Inputs Q LTM'!CY20)</f>
        <v>0.03711</v>
      </c>
      <c r="CZ20" s="71" t="n">
        <f aca="false">IF('Inputs Q LTM'!CZ20="","",'Inputs Q LTM'!CZ20)</f>
        <v>0.03279</v>
      </c>
      <c r="DA20" s="71" t="n">
        <f aca="false">IF('Inputs Q LTM'!DA20="","",'Inputs Q LTM'!DA20)</f>
        <v>0.02678</v>
      </c>
      <c r="DB20" s="71" t="n">
        <f aca="false">IF('Inputs Q LTM'!DB20="","",'Inputs Q LTM'!DB20)</f>
        <v>0.02336</v>
      </c>
      <c r="DC20" s="71" t="n">
        <f aca="false">IF('Inputs Q LTM'!DC20="","",'Inputs Q LTM'!DC20)</f>
        <v>0.02</v>
      </c>
      <c r="DD20" s="71" t="n">
        <f aca="false">IF('Inputs Q LTM'!DD20="","",'Inputs Q LTM'!DD20)</f>
        <v>0.02032</v>
      </c>
      <c r="DE20" s="71" t="n">
        <f aca="false">IF('Inputs Q LTM'!DE20="","",'Inputs Q LTM'!DE20)</f>
        <v>0.02026</v>
      </c>
      <c r="DF20" s="71" t="n">
        <f aca="false">IF('Inputs Q LTM'!DF20="","",'Inputs Q LTM'!DF20)</f>
        <v>0.0209</v>
      </c>
      <c r="DG20" s="71" t="n">
        <f aca="false">IF('Inputs Q LTM'!DG20="","",'Inputs Q LTM'!DG20)</f>
        <v>0.0226</v>
      </c>
      <c r="DH20" s="71" t="n">
        <f aca="false">IF('Inputs Q LTM'!DH20="","",'Inputs Q LTM'!DH20)</f>
        <v>0.0286</v>
      </c>
      <c r="DI20" s="71" t="n">
        <f aca="false">IF('Inputs Q LTM'!DI20="","",'Inputs Q LTM'!DI20)</f>
        <v>0.0285</v>
      </c>
      <c r="DJ20" s="71" t="n">
        <f aca="false">IF('Inputs Q LTM'!DJ20="","",'Inputs Q LTM'!DJ20)</f>
        <v>0.0284</v>
      </c>
      <c r="DK20" s="71" t="n">
        <f aca="false">IF('Inputs Q LTM'!DK20="","",'Inputs Q LTM'!DK20)</f>
        <v>0.0283</v>
      </c>
      <c r="DL20" s="71" t="n">
        <f aca="false">IF('Inputs Q LTM'!DL20="","",'Inputs Q LTM'!DL20)</f>
        <v>0.0282</v>
      </c>
      <c r="DM20" s="71" t="n">
        <f aca="false">IF('Inputs Q LTM'!DM20="","",'Inputs Q LTM'!DM20)</f>
        <v>0.0281</v>
      </c>
      <c r="DN20" s="71" t="n">
        <f aca="false">IF('Inputs Q LTM'!DN20="","",'Inputs Q LTM'!DN20)</f>
        <v>0.0258</v>
      </c>
      <c r="DO20" s="71" t="n">
        <f aca="false">IF('Inputs Q LTM'!DO20="","",'Inputs Q LTM'!DO20)</f>
        <v>0.0257</v>
      </c>
      <c r="DP20" s="71" t="n">
        <f aca="false">IF('Inputs Q LTM'!DP20="","",'Inputs Q LTM'!DP20)</f>
        <v>0.0256</v>
      </c>
      <c r="DQ20" s="71" t="n">
        <f aca="false">IF('Inputs Q LTM'!DQ20="","",'Inputs Q LTM'!DQ20)</f>
        <v>0.023</v>
      </c>
      <c r="DR20" s="71" t="n">
        <f aca="false">IF('Inputs Q LTM'!DR20="","",'Inputs Q LTM'!DR20)</f>
        <v>0.0229</v>
      </c>
      <c r="DS20" s="71" t="n">
        <f aca="false">IF('Inputs Q LTM'!DS20="","",'Inputs Q LTM'!DS20)</f>
        <v>0.0229</v>
      </c>
      <c r="DT20" s="71" t="n">
        <f aca="false">IF('Inputs Q LTM'!DT20="","",'Inputs Q LTM'!DT20)</f>
        <v>0.0228</v>
      </c>
      <c r="DU20" s="71" t="n">
        <f aca="false">IF('Inputs Q LTM'!DU20="","",'Inputs Q LTM'!DU20)</f>
        <v>0.0228</v>
      </c>
      <c r="DV20" s="71" t="n">
        <f aca="false">IF('Inputs Q LTM'!DV20="","",'Inputs Q LTM'!DV20)</f>
        <v>0.0228</v>
      </c>
      <c r="DW20" s="71" t="n">
        <f aca="false">IF('Inputs Q LTM'!DW20="","",'Inputs Q LTM'!DW20)</f>
        <v>0.0228</v>
      </c>
      <c r="DX20" s="71" t="n">
        <f aca="false">IF('Inputs Q LTM'!DX20="","",'Inputs Q LTM'!DX20)</f>
        <v>0.0228</v>
      </c>
      <c r="DY20" s="71" t="n">
        <f aca="false">IF('Inputs Q LTM'!DY20="","",'Inputs Q LTM'!DY20)</f>
        <v>0.0228</v>
      </c>
      <c r="DZ20" s="71" t="n">
        <f aca="false">IF('Inputs Q LTM'!DZ20="","",'Inputs Q LTM'!DZ20)</f>
        <v>0.0228</v>
      </c>
      <c r="EA20" s="71" t="n">
        <f aca="false">IF('Inputs Q LTM'!EA20="","",'Inputs Q LTM'!EA20)</f>
        <v>0.0228</v>
      </c>
      <c r="EB20" s="71" t="n">
        <f aca="false">IF('Inputs Q LTM'!EB20="","",'Inputs Q LTM'!EB20)</f>
        <v>0.0228</v>
      </c>
      <c r="EC20" s="71" t="n">
        <f aca="false">IF('Inputs Q LTM'!EC20="","",'Inputs Q LTM'!EC20)</f>
        <v>0.0228</v>
      </c>
      <c r="ED20" s="71" t="n">
        <f aca="false">IF('Inputs Q LTM'!ED20="","",'Inputs Q LTM'!ED20)</f>
        <v>0.0228</v>
      </c>
      <c r="EE20" s="71" t="n">
        <f aca="false">IF('Inputs Q LTM'!EE20="","",'Inputs Q LTM'!EE20)</f>
        <v>0.0228</v>
      </c>
      <c r="EF20" s="71" t="n">
        <f aca="false">IF('Inputs Q LTM'!EF20="","",'Inputs Q LTM'!EF20)</f>
        <v>0.0228</v>
      </c>
      <c r="EG20" s="71" t="n">
        <f aca="false">IF('Inputs Q LTM'!EG20="","",'Inputs Q LTM'!EG20)</f>
        <v>0.0228</v>
      </c>
      <c r="EH20" s="71" t="n">
        <f aca="false">IF('Inputs Q LTM'!EH20="","",'Inputs Q LTM'!EH20)</f>
        <v>0.0228</v>
      </c>
      <c r="EI20" s="71" t="n">
        <f aca="false">IF('Inputs Q LTM'!EI20="","",'Inputs Q LTM'!EI20)</f>
        <v>0.0228</v>
      </c>
      <c r="EJ20" s="71" t="n">
        <f aca="false">IF('Inputs Q LTM'!EJ20="","",'Inputs Q LTM'!EJ20)</f>
        <v>0.0228</v>
      </c>
      <c r="EK20" s="71" t="n">
        <f aca="false">IF('Inputs Q LTM'!EK20="","",'Inputs Q LTM'!EK20)</f>
        <v>0.0228</v>
      </c>
      <c r="EL20" s="71" t="n">
        <f aca="false">IF('Inputs Q LTM'!EL20="","",'Inputs Q LTM'!EL20)</f>
        <v>0.0228</v>
      </c>
      <c r="EM20" s="71" t="n">
        <f aca="false">IF('Inputs Q LTM'!EM20="","",'Inputs Q LTM'!EM20)</f>
        <v>0.0228</v>
      </c>
      <c r="EN20" s="71" t="n">
        <f aca="false">IF('Inputs Q LTM'!EN20="","",'Inputs Q LTM'!EN20)</f>
        <v>0.0228</v>
      </c>
      <c r="EO20" s="71" t="n">
        <f aca="false">IF('Inputs Q LTM'!EO20="","",'Inputs Q LTM'!EO20)</f>
        <v>0.0228</v>
      </c>
      <c r="EP20" s="71" t="n">
        <f aca="false">IF('Inputs Q LTM'!EP20="","",'Inputs Q LTM'!EP20)</f>
        <v>0.0228</v>
      </c>
      <c r="EQ20" s="71" t="n">
        <f aca="false">IF('Inputs Q LTM'!EQ20="","",'Inputs Q LTM'!EQ20)</f>
        <v>0.0228</v>
      </c>
      <c r="ER20" s="71" t="n">
        <f aca="false">IF('Inputs Q LTM'!ER20="","",'Inputs Q LTM'!ER20)</f>
        <v>0.0228</v>
      </c>
      <c r="ES20" s="71" t="n">
        <f aca="false">IF('Inputs Q LTM'!ES20="","",'Inputs Q LTM'!ES20)</f>
        <v>0.0228</v>
      </c>
      <c r="ET20" s="71" t="n">
        <f aca="false">IF('Inputs Q LTM'!ET20="","",'Inputs Q LTM'!ET20)</f>
        <v>0.0228</v>
      </c>
      <c r="EU20" s="71" t="n">
        <f aca="false">IF('Inputs Q LTM'!EU20="","",'Inputs Q LTM'!EU20)</f>
        <v>0.0228</v>
      </c>
      <c r="EV20" s="71" t="n">
        <f aca="false">IF('Inputs Q LTM'!EV20="","",'Inputs Q LTM'!EV20)</f>
        <v>0.0228</v>
      </c>
      <c r="EW20" s="71" t="n">
        <f aca="false">IF('Inputs Q LTM'!EW20="","",'Inputs Q LTM'!EW20)</f>
        <v>0.0228</v>
      </c>
      <c r="EX20" s="71" t="n">
        <f aca="false">IF('Inputs Q LTM'!EX20="","",'Inputs Q LTM'!EX20)</f>
        <v>0.0228</v>
      </c>
      <c r="EY20" s="71" t="n">
        <f aca="false">IF('Inputs Q LTM'!EY20="","",'Inputs Q LTM'!EY20)</f>
        <v>0.0228</v>
      </c>
      <c r="EZ20" s="71" t="n">
        <f aca="false">IF('Inputs Q LTM'!EZ20="","",'Inputs Q LTM'!EZ20)</f>
        <v>0.0228</v>
      </c>
      <c r="FA20" s="71" t="n">
        <f aca="false">IF('Inputs Q LTM'!FA20="","",'Inputs Q LTM'!FA20)</f>
        <v>0.0228</v>
      </c>
      <c r="FB20" s="71" t="n">
        <f aca="false">IF('Inputs Q LTM'!FB20="","",'Inputs Q LTM'!FB20)</f>
        <v>0.0228</v>
      </c>
      <c r="FC20" s="71" t="n">
        <f aca="false">IF('Inputs Q LTM'!FC20="","",'Inputs Q LTM'!FC20)</f>
        <v>0.0228</v>
      </c>
      <c r="FD20" s="71" t="n">
        <f aca="false">IF('Inputs Q LTM'!FD20="","",'Inputs Q LTM'!FD20)</f>
        <v>0.0228</v>
      </c>
      <c r="FE20" s="71" t="n">
        <f aca="false">IF('Inputs Q LTM'!FE20="","",'Inputs Q LTM'!FE20)</f>
        <v>0.0228</v>
      </c>
      <c r="FF20" s="71" t="n">
        <f aca="false">IF('Inputs Q LTM'!FF20="","",'Inputs Q LTM'!FF20)</f>
        <v>0.0228</v>
      </c>
      <c r="FG20" s="71" t="n">
        <f aca="false">IF('Inputs Q LTM'!FG20="","",'Inputs Q LTM'!FG20)</f>
        <v>0.0228</v>
      </c>
      <c r="FH20" s="71" t="n">
        <f aca="false">IF('Inputs Q LTM'!FH20="","",'Inputs Q LTM'!FH20)</f>
        <v>0.0228</v>
      </c>
      <c r="FI20" s="71" t="n">
        <f aca="false">IF('Inputs Q LTM'!FI20="","",'Inputs Q LTM'!FI20)</f>
        <v>0.0228</v>
      </c>
      <c r="FJ20" s="71" t="n">
        <f aca="false">IF('Inputs Q LTM'!FJ20="","",'Inputs Q LTM'!FJ20)</f>
        <v>0.0228</v>
      </c>
      <c r="FK20" s="71" t="n">
        <f aca="false">IF('Inputs Q LTM'!FK20="","",'Inputs Q LTM'!FK20)</f>
        <v>0.0228</v>
      </c>
      <c r="FL20" s="71" t="n">
        <f aca="false">IF('Inputs Q LTM'!FL20="","",'Inputs Q LTM'!FL20)</f>
        <v>0.0228</v>
      </c>
      <c r="FM20" s="71" t="n">
        <f aca="false">IF('Inputs Q LTM'!FM20="","",'Inputs Q LTM'!FM20)</f>
        <v>0.0228</v>
      </c>
      <c r="FN20" s="71" t="n">
        <f aca="false">IF('Inputs Q LTM'!FN20="","",'Inputs Q LTM'!FN20)</f>
        <v>0.0228</v>
      </c>
      <c r="FO20" s="71" t="n">
        <f aca="false">IF('Inputs Q LTM'!FO20="","",'Inputs Q LTM'!FO20)</f>
        <v>0.0228</v>
      </c>
      <c r="FP20" s="71" t="n">
        <f aca="false">IF('Inputs Q LTM'!FP20="","",'Inputs Q LTM'!FP20)</f>
        <v>0.0228</v>
      </c>
      <c r="FQ20" s="71" t="n">
        <f aca="false">IF('Inputs Q LTM'!FQ20="","",'Inputs Q LTM'!FQ20)</f>
        <v>0.0228</v>
      </c>
      <c r="FR20" s="71" t="n">
        <f aca="false">IF('Inputs Q LTM'!FR20="","",'Inputs Q LTM'!FR20)</f>
        <v>0.0228</v>
      </c>
      <c r="FS20" s="71" t="n">
        <f aca="false">IF('Inputs Q LTM'!FS20="","",'Inputs Q LTM'!FS20)</f>
        <v>0.0228</v>
      </c>
      <c r="FT20" s="71" t="n">
        <f aca="false">IF('Inputs Q LTM'!FT20="","",'Inputs Q LTM'!FT20)</f>
        <v>0.0228</v>
      </c>
      <c r="FU20" s="71" t="n">
        <f aca="false">IF('Inputs Q LTM'!FU20="","",'Inputs Q LTM'!FU20)</f>
        <v>0.0228</v>
      </c>
      <c r="FV20" s="71" t="n">
        <f aca="false">IF('Inputs Q LTM'!FV20="","",'Inputs Q LTM'!FV20)</f>
        <v>0.0228</v>
      </c>
      <c r="FW20" s="71" t="n">
        <f aca="false">IF('Inputs Q LTM'!FW20="","",'Inputs Q LTM'!FW20)</f>
        <v>0.0228</v>
      </c>
      <c r="FX20" s="71" t="n">
        <f aca="false">IF('Inputs Q LTM'!FX20="","",'Inputs Q LTM'!FX20)</f>
        <v>0.0228</v>
      </c>
      <c r="FY20" s="71" t="n">
        <f aca="false">IF('Inputs Q LTM'!FY20="","",'Inputs Q LTM'!FY20)</f>
        <v>0.0228</v>
      </c>
      <c r="FZ20" s="71" t="n">
        <f aca="false">IF('Inputs Q LTM'!FZ20="","",'Inputs Q LTM'!FZ20)</f>
        <v>0.0228</v>
      </c>
      <c r="GA20" s="71" t="n">
        <f aca="false">IF('Inputs Q LTM'!GA20="","",'Inputs Q LTM'!GA20)</f>
        <v>0.0228</v>
      </c>
      <c r="GB20" s="71" t="n">
        <f aca="false">IF('Inputs Q LTM'!GB20="","",'Inputs Q LTM'!GB20)</f>
        <v>0.0228</v>
      </c>
      <c r="GC20" s="71" t="n">
        <f aca="false">IF('Inputs Q LTM'!GC20="","",'Inputs Q LTM'!GC20)</f>
        <v>0.0228</v>
      </c>
      <c r="GD20" s="71" t="n">
        <f aca="false">IF('Inputs Q LTM'!GD20="","",'Inputs Q LTM'!GD20)</f>
        <v>0.0228</v>
      </c>
      <c r="GE20" s="71" t="n">
        <f aca="false">IF('Inputs Q LTM'!GE20="","",'Inputs Q LTM'!GE20)</f>
        <v>0.0228</v>
      </c>
      <c r="GF20" s="71" t="n">
        <f aca="false">IF('Inputs Q LTM'!GF20="","",'Inputs Q LTM'!GF20)</f>
        <v>0.0228</v>
      </c>
      <c r="GG20" s="71" t="n">
        <f aca="false">IF('Inputs Q LTM'!GG20="","",'Inputs Q LTM'!GG20)</f>
        <v>0.0228</v>
      </c>
      <c r="GH20" s="71" t="n">
        <f aca="false">IF('Inputs Q LTM'!GH20="","",'Inputs Q LTM'!GH20)</f>
        <v>0.0228</v>
      </c>
      <c r="GI20" s="71" t="n">
        <f aca="false">IF('Inputs Q LTM'!GI20="","",'Inputs Q LTM'!GI20)</f>
        <v>0.0228</v>
      </c>
      <c r="GJ20" s="71" t="n">
        <f aca="false">IF('Inputs Q LTM'!GJ20="","",'Inputs Q LTM'!GJ20)</f>
        <v>0.0228</v>
      </c>
      <c r="GK20" s="71" t="n">
        <f aca="false">IF('Inputs Q LTM'!GK20="","",'Inputs Q LTM'!GK20)</f>
        <v>0.0228</v>
      </c>
      <c r="GL20" s="71" t="n">
        <f aca="false">IF('Inputs Q LTM'!GL20="","",'Inputs Q LTM'!GL20)</f>
        <v>0.0228</v>
      </c>
      <c r="GM20" s="71" t="n">
        <f aca="false">IF('Inputs Q LTM'!GM20="","",'Inputs Q LTM'!GM20)</f>
        <v>0.0228</v>
      </c>
      <c r="GN20" s="71" t="n">
        <f aca="false">IF('Inputs Q LTM'!GN20="","",'Inputs Q LTM'!GN20)</f>
        <v>0.0228</v>
      </c>
      <c r="GO20" s="71" t="n">
        <f aca="false">IF('Inputs Q LTM'!GO20="","",'Inputs Q LTM'!GO20)</f>
        <v>0.0228</v>
      </c>
      <c r="GP20" s="71" t="n">
        <f aca="false">IF('Inputs Q LTM'!GP20="","",'Inputs Q LTM'!GP20)</f>
        <v>0.0228</v>
      </c>
      <c r="GQ20" s="71" t="n">
        <f aca="false">IF('Inputs Q LTM'!GQ20="","",'Inputs Q LTM'!GQ20)</f>
        <v>0.0228</v>
      </c>
      <c r="GR20" s="71" t="n">
        <f aca="false">IF('Inputs Q LTM'!GR20="","",'Inputs Q LTM'!GR20)</f>
        <v>0.0228</v>
      </c>
      <c r="GS20" s="71" t="n">
        <f aca="false">IF('Inputs Q LTM'!GS20="","",'Inputs Q LTM'!GS20)</f>
        <v>0.0228</v>
      </c>
      <c r="GT20" s="71" t="n">
        <f aca="false">IF('Inputs Q LTM'!GT20="","",'Inputs Q LTM'!GT20)</f>
        <v>0.0228</v>
      </c>
      <c r="GU20" s="71" t="n">
        <f aca="false">IF('Inputs Q LTM'!GU20="","",'Inputs Q LTM'!GU20)</f>
        <v>0.0228</v>
      </c>
      <c r="GV20" s="71" t="n">
        <f aca="false">IF('Inputs Q LTM'!GV20="","",'Inputs Q LTM'!GV20)</f>
        <v>0.0228</v>
      </c>
      <c r="GW20" s="71" t="n">
        <f aca="false">IF('Inputs Q LTM'!GW20="","",'Inputs Q LTM'!GW20)</f>
        <v>0.0228</v>
      </c>
      <c r="GX20" s="71" t="n">
        <f aca="false">IF('Inputs Q LTM'!GX20="","",'Inputs Q LTM'!GX20)</f>
        <v>0.0228</v>
      </c>
      <c r="GY20" s="71" t="n">
        <f aca="false">IF('Inputs Q LTM'!GY20="","",'Inputs Q LTM'!GY20)</f>
        <v>0.0228</v>
      </c>
      <c r="GZ20" s="71" t="n">
        <f aca="false">IF('Inputs Q LTM'!GZ20="","",'Inputs Q LTM'!GZ20)</f>
        <v>0.0228</v>
      </c>
      <c r="HA20" s="71" t="n">
        <f aca="false">IF('Inputs Q LTM'!HA20="","",'Inputs Q LTM'!HA20)</f>
        <v>0.0228</v>
      </c>
    </row>
    <row r="21" customFormat="false" ht="15" hidden="false" customHeight="false" outlineLevel="0" collapsed="false">
      <c r="A21" s="14" t="s">
        <v>9</v>
      </c>
      <c r="B21" s="42"/>
      <c r="C21" s="42"/>
      <c r="D21" s="42" t="s">
        <v>10</v>
      </c>
      <c r="E21" s="19"/>
      <c r="F21" s="19" t="s">
        <v>51</v>
      </c>
      <c r="G21" s="19" t="s">
        <v>12</v>
      </c>
      <c r="H21" s="19"/>
      <c r="I21" s="19" t="s">
        <v>34</v>
      </c>
      <c r="J21" s="71" t="str">
        <f aca="false">IF('Inputs Q LTM'!J21="","",'Inputs Q LTM'!J21)</f>
        <v/>
      </c>
      <c r="K21" s="71" t="str">
        <f aca="false">IF('Inputs Q LTM'!K21="","",'Inputs Q LTM'!K21)</f>
        <v/>
      </c>
      <c r="L21" s="71" t="str">
        <f aca="false">IF('Inputs Q LTM'!L21="","",'Inputs Q LTM'!L21)</f>
        <v/>
      </c>
      <c r="M21" s="71" t="str">
        <f aca="false">IF('Inputs Q LTM'!M21="","",'Inputs Q LTM'!M21)</f>
        <v/>
      </c>
      <c r="N21" s="71" t="str">
        <f aca="false">IF('Inputs Q LTM'!N21="","",'Inputs Q LTM'!N21)</f>
        <v/>
      </c>
      <c r="O21" s="71" t="str">
        <f aca="false">IF('Inputs Q LTM'!O21="","",'Inputs Q LTM'!O21)</f>
        <v/>
      </c>
      <c r="P21" s="71" t="str">
        <f aca="false">IF('Inputs Q LTM'!P21="","",'Inputs Q LTM'!P21)</f>
        <v/>
      </c>
      <c r="Q21" s="71" t="str">
        <f aca="false">IF('Inputs Q LTM'!Q21="","",'Inputs Q LTM'!Q21)</f>
        <v/>
      </c>
      <c r="R21" s="71" t="str">
        <f aca="false">IF('Inputs Q LTM'!R21="","",'Inputs Q LTM'!R21)</f>
        <v/>
      </c>
      <c r="S21" s="71" t="str">
        <f aca="false">IF('Inputs Q LTM'!S21="","",'Inputs Q LTM'!S21)</f>
        <v/>
      </c>
      <c r="T21" s="71" t="str">
        <f aca="false">IF('Inputs Q LTM'!T21="","",'Inputs Q LTM'!T21)</f>
        <v/>
      </c>
      <c r="U21" s="71" t="str">
        <f aca="false">IF('Inputs Q LTM'!U21="","",'Inputs Q LTM'!U21)</f>
        <v/>
      </c>
      <c r="V21" s="71" t="str">
        <f aca="false">IF('Inputs Q LTM'!V21="","",'Inputs Q LTM'!V21)</f>
        <v/>
      </c>
      <c r="W21" s="71" t="str">
        <f aca="false">IF('Inputs Q LTM'!W21="","",'Inputs Q LTM'!W21)</f>
        <v/>
      </c>
      <c r="X21" s="71" t="str">
        <f aca="false">IF('Inputs Q LTM'!X21="","",'Inputs Q LTM'!X21)</f>
        <v/>
      </c>
      <c r="Y21" s="71" t="str">
        <f aca="false">IF('Inputs Q LTM'!Y21="","",'Inputs Q LTM'!Y21)</f>
        <v/>
      </c>
      <c r="Z21" s="71" t="str">
        <f aca="false">IF('Inputs Q LTM'!Z21="","",'Inputs Q LTM'!Z21)</f>
        <v/>
      </c>
      <c r="AA21" s="71" t="str">
        <f aca="false">IF('Inputs Q LTM'!AA21="","",'Inputs Q LTM'!AA21)</f>
        <v/>
      </c>
      <c r="AB21" s="71" t="str">
        <f aca="false">IF('Inputs Q LTM'!AB21="","",'Inputs Q LTM'!AB21)</f>
        <v/>
      </c>
      <c r="AC21" s="71" t="str">
        <f aca="false">IF('Inputs Q LTM'!AC21="","",'Inputs Q LTM'!AC21)</f>
        <v/>
      </c>
      <c r="AD21" s="71" t="str">
        <f aca="false">IF('Inputs Q LTM'!AD21="","",'Inputs Q LTM'!AD21)</f>
        <v/>
      </c>
      <c r="AE21" s="71" t="str">
        <f aca="false">IF('Inputs Q LTM'!AE21="","",'Inputs Q LTM'!AE21)</f>
        <v/>
      </c>
      <c r="AF21" s="71" t="n">
        <f aca="false">IF('Inputs Q LTM'!AF21="","",'Inputs Q LTM'!AF21)</f>
        <v>0.0519</v>
      </c>
      <c r="AG21" s="71" t="n">
        <f aca="false">IF('Inputs Q LTM'!AG21="","",'Inputs Q LTM'!AG21)</f>
        <v>0.0578</v>
      </c>
      <c r="AH21" s="71" t="n">
        <f aca="false">IF('Inputs Q LTM'!AH21="","",'Inputs Q LTM'!AH21)</f>
        <v>0.059</v>
      </c>
      <c r="AI21" s="71" t="n">
        <f aca="false">IF('Inputs Q LTM'!AI21="","",'Inputs Q LTM'!AI21)</f>
        <v>0.056</v>
      </c>
      <c r="AJ21" s="71" t="n">
        <f aca="false">IF('Inputs Q LTM'!AJ21="","",'Inputs Q LTM'!AJ21)</f>
        <v>0.066</v>
      </c>
      <c r="AK21" s="71" t="n">
        <f aca="false">IF('Inputs Q LTM'!AK21="","",'Inputs Q LTM'!AK21)</f>
        <v>0.0568</v>
      </c>
      <c r="AL21" s="71" t="n">
        <f aca="false">IF('Inputs Q LTM'!AL21="","",'Inputs Q LTM'!AL21)</f>
        <v>0.0764</v>
      </c>
      <c r="AM21" s="71" t="n">
        <f aca="false">IF('Inputs Q LTM'!AM21="","",'Inputs Q LTM'!AM21)</f>
        <v>0.0655</v>
      </c>
      <c r="AN21" s="71" t="n">
        <f aca="false">IF('Inputs Q LTM'!AN21="","",'Inputs Q LTM'!AN21)</f>
        <v>0.08375</v>
      </c>
      <c r="AO21" s="71" t="n">
        <f aca="false">IF('Inputs Q LTM'!AO21="","",'Inputs Q LTM'!AO21)</f>
        <v>0.1575</v>
      </c>
      <c r="AP21" s="71" t="n">
        <f aca="false">IF('Inputs Q LTM'!AP21="","",'Inputs Q LTM'!AP21)</f>
        <v>0.154</v>
      </c>
      <c r="AQ21" s="71" t="n">
        <f aca="false">IF('Inputs Q LTM'!AQ21="","",'Inputs Q LTM'!AQ21)</f>
        <v>0.118</v>
      </c>
      <c r="AR21" s="71" t="n">
        <f aca="false">IF('Inputs Q LTM'!AR21="","",'Inputs Q LTM'!AR21)</f>
        <v>0.102055</v>
      </c>
      <c r="AS21" s="71" t="n">
        <f aca="false">IF('Inputs Q LTM'!AS21="","",'Inputs Q LTM'!AS21)</f>
        <v>0.0732</v>
      </c>
      <c r="AT21" s="71" t="n">
        <f aca="false">IF('Inputs Q LTM'!AT21="","",'Inputs Q LTM'!AT21)</f>
        <v>0.04938</v>
      </c>
      <c r="AU21" s="71" t="n">
        <f aca="false">IF('Inputs Q LTM'!AU21="","",'Inputs Q LTM'!AU21)</f>
        <v>0.048</v>
      </c>
      <c r="AV21" s="71" t="n">
        <f aca="false">IF('Inputs Q LTM'!AV21="","",'Inputs Q LTM'!AV21)</f>
        <v>0.046</v>
      </c>
      <c r="AW21" s="71" t="n">
        <f aca="false">IF('Inputs Q LTM'!AW21="","",'Inputs Q LTM'!AW21)</f>
        <v>0.05335</v>
      </c>
      <c r="AX21" s="71" t="n">
        <f aca="false">IF('Inputs Q LTM'!AX21="","",'Inputs Q LTM'!AX21)</f>
        <v>0.0487</v>
      </c>
      <c r="AY21" s="71" t="n">
        <f aca="false">IF('Inputs Q LTM'!AY21="","",'Inputs Q LTM'!AY21)</f>
        <v>0.048</v>
      </c>
      <c r="AZ21" s="71" t="n">
        <f aca="false">IF('Inputs Q LTM'!AZ21="","",'Inputs Q LTM'!AZ21)</f>
        <v>0.0708</v>
      </c>
      <c r="BA21" s="71" t="n">
        <f aca="false">IF('Inputs Q LTM'!BA21="","",'Inputs Q LTM'!BA21)</f>
        <v>0.0733</v>
      </c>
      <c r="BB21" s="71" t="n">
        <f aca="false">IF('Inputs Q LTM'!BB21="","",'Inputs Q LTM'!BB21)</f>
        <v>0.0671</v>
      </c>
      <c r="BC21" s="71" t="n">
        <f aca="false">IF('Inputs Q LTM'!BC21="","",'Inputs Q LTM'!BC21)</f>
        <v>0.0771</v>
      </c>
      <c r="BD21" s="71" t="n">
        <f aca="false">IF('Inputs Q LTM'!BD21="","",'Inputs Q LTM'!BD21)</f>
        <v>0.0764</v>
      </c>
      <c r="BE21" s="71" t="n">
        <f aca="false">IF('Inputs Q LTM'!BE21="","",'Inputs Q LTM'!BE21)</f>
        <v>0.0739</v>
      </c>
      <c r="BF21" s="71" t="n">
        <f aca="false">IF('Inputs Q LTM'!BF21="","",'Inputs Q LTM'!BF21)</f>
        <v>0.0726</v>
      </c>
      <c r="BG21" s="71" t="n">
        <f aca="false">IF('Inputs Q LTM'!BG21="","",'Inputs Q LTM'!BG21)</f>
        <v>0.0701</v>
      </c>
      <c r="BH21" s="71" t="n">
        <f aca="false">IF('Inputs Q LTM'!BH21="","",'Inputs Q LTM'!BH21)</f>
        <v>0.0672</v>
      </c>
      <c r="BI21" s="71" t="n">
        <f aca="false">IF('Inputs Q LTM'!BI21="","",'Inputs Q LTM'!BI21)</f>
        <v>0.0697</v>
      </c>
      <c r="BJ21" s="71" t="n">
        <f aca="false">IF('Inputs Q LTM'!BJ21="","",'Inputs Q LTM'!BJ21)</f>
        <v>0.0892</v>
      </c>
      <c r="BK21" s="71" t="n">
        <f aca="false">IF('Inputs Q LTM'!BK21="","",'Inputs Q LTM'!BK21)</f>
        <v>0.094155</v>
      </c>
      <c r="BL21" s="71" t="n">
        <f aca="false">IF('Inputs Q LTM'!BL21="","",'Inputs Q LTM'!BL21)</f>
        <v>0.108933</v>
      </c>
      <c r="BM21" s="71" t="n">
        <f aca="false">IF('Inputs Q LTM'!BM21="","",'Inputs Q LTM'!BM21)</f>
        <v>0.204348</v>
      </c>
      <c r="BN21" s="71" t="n">
        <f aca="false">IF('Inputs Q LTM'!BN21="","",'Inputs Q LTM'!BN21)</f>
        <v>0.149</v>
      </c>
      <c r="BO21" s="71" t="n">
        <f aca="false">IF('Inputs Q LTM'!BO21="","",'Inputs Q LTM'!BO21)</f>
        <v>0.125112</v>
      </c>
      <c r="BP21" s="71" t="n">
        <f aca="false">IF('Inputs Q LTM'!BP21="","",'Inputs Q LTM'!BP21)</f>
        <v>0.12715</v>
      </c>
      <c r="BQ21" s="71" t="n">
        <f aca="false">IF('Inputs Q LTM'!BQ21="","",'Inputs Q LTM'!BQ21)</f>
        <v>0.116875</v>
      </c>
      <c r="BR21" s="71" t="n">
        <f aca="false">IF('Inputs Q LTM'!BR21="","",'Inputs Q LTM'!BR21)</f>
        <v>0.113675</v>
      </c>
      <c r="BS21" s="71" t="n">
        <f aca="false">IF('Inputs Q LTM'!BS21="","",'Inputs Q LTM'!BS21)</f>
        <v>0.1065</v>
      </c>
      <c r="BT21" s="71" t="n">
        <f aca="false">IF('Inputs Q LTM'!BT21="","",'Inputs Q LTM'!BT21)</f>
        <v>0.104</v>
      </c>
      <c r="BU21" s="71" t="n">
        <f aca="false">IF('Inputs Q LTM'!BU21="","",'Inputs Q LTM'!BU21)</f>
        <v>0.10455</v>
      </c>
      <c r="BV21" s="71" t="n">
        <f aca="false">IF('Inputs Q LTM'!BV21="","",'Inputs Q LTM'!BV21)</f>
        <v>0.0992</v>
      </c>
      <c r="BW21" s="71" t="n">
        <f aca="false">IF('Inputs Q LTM'!BW21="","",'Inputs Q LTM'!BW21)</f>
        <v>0.0899</v>
      </c>
      <c r="BX21" s="71" t="n">
        <f aca="false">IF('Inputs Q LTM'!BX21="","",'Inputs Q LTM'!BX21)</f>
        <v>0.0848</v>
      </c>
      <c r="BY21" s="71" t="n">
        <f aca="false">IF('Inputs Q LTM'!BY21="","",'Inputs Q LTM'!BY21)</f>
        <v>0.07805</v>
      </c>
      <c r="BZ21" s="71" t="n">
        <f aca="false">IF('Inputs Q LTM'!BZ21="","",'Inputs Q LTM'!BZ21)</f>
        <v>0.0699</v>
      </c>
      <c r="CA21" s="71" t="n">
        <f aca="false">IF('Inputs Q LTM'!CA21="","",'Inputs Q LTM'!CA21)</f>
        <v>0.0772</v>
      </c>
      <c r="CB21" s="71" t="n">
        <f aca="false">IF('Inputs Q LTM'!CB21="","",'Inputs Q LTM'!CB21)</f>
        <v>0.0894</v>
      </c>
      <c r="CC21" s="71" t="n">
        <f aca="false">IF('Inputs Q LTM'!CC21="","",'Inputs Q LTM'!CC21)</f>
        <v>0.0956</v>
      </c>
      <c r="CD21" s="280" t="n">
        <f aca="false">IF('Inputs Q LTM'!CD21="","",'Inputs Q LTM'!CD21)</f>
        <v>0.0847</v>
      </c>
      <c r="CE21" s="280" t="n">
        <f aca="false">IF('Inputs Q LTM'!CE21="","",'Inputs Q LTM'!CE21)</f>
        <v>0.0792</v>
      </c>
      <c r="CF21" s="280" t="n">
        <f aca="false">IF('Inputs Q LTM'!CF21="","",'Inputs Q LTM'!CF21)</f>
        <v>0.0711</v>
      </c>
      <c r="CG21" s="280" t="n">
        <f aca="false">IF('Inputs Q LTM'!CG21="","",'Inputs Q LTM'!CG21)</f>
        <v>0.0646</v>
      </c>
      <c r="CH21" s="280" t="n">
        <f aca="false">IF('Inputs Q LTM'!CH21="","",'Inputs Q LTM'!CH21)</f>
        <v>0.0696</v>
      </c>
      <c r="CI21" s="280" t="n">
        <f aca="false">IF('Inputs Q LTM'!CI21="","",'Inputs Q LTM'!CI21)</f>
        <v>0.0464</v>
      </c>
      <c r="CJ21" s="280" t="n">
        <f aca="false">IF('Inputs Q LTM'!CJ21="","",'Inputs Q LTM'!CJ21)</f>
        <v>0.0477</v>
      </c>
      <c r="CK21" s="280" t="n">
        <f aca="false">IF('Inputs Q LTM'!CK21="","",'Inputs Q LTM'!CK21)</f>
        <v>0.0504</v>
      </c>
      <c r="CL21" s="71" t="n">
        <f aca="false">IF('Inputs Q LTM'!CL21="","",'Inputs Q LTM'!CL21)</f>
        <v>0.0617</v>
      </c>
      <c r="CM21" s="71" t="n">
        <f aca="false">IF('Inputs Q LTM'!CM21="","",'Inputs Q LTM'!CM21)</f>
        <v>0.0762</v>
      </c>
      <c r="CN21" s="71" t="n">
        <f aca="false">IF('Inputs Q LTM'!CN21="","",'Inputs Q LTM'!CN21)</f>
        <v>0.0811</v>
      </c>
      <c r="CO21" s="71" t="n">
        <f aca="false">IF('Inputs Q LTM'!CO21="","",'Inputs Q LTM'!CO21)</f>
        <v>0.1022</v>
      </c>
      <c r="CP21" s="71" t="n">
        <f aca="false">IF('Inputs Q LTM'!CP21="","",'Inputs Q LTM'!CP21)</f>
        <v>0.22</v>
      </c>
      <c r="CQ21" s="71" t="n">
        <f aca="false">IF('Inputs Q LTM'!CQ21="","",'Inputs Q LTM'!CQ21)</f>
        <v>0.102</v>
      </c>
      <c r="CR21" s="71" t="n">
        <f aca="false">IF('Inputs Q LTM'!CR21="","",'Inputs Q LTM'!CR21)</f>
        <v>0.0885</v>
      </c>
      <c r="CS21" s="71" t="n">
        <f aca="false">IF('Inputs Q LTM'!CS21="","",'Inputs Q LTM'!CS21)</f>
        <v>0.088</v>
      </c>
      <c r="CT21" s="71" t="n">
        <f aca="false">IF('Inputs Q LTM'!CT21="","",'Inputs Q LTM'!CT21)</f>
        <v>0.089</v>
      </c>
      <c r="CU21" s="71" t="n">
        <f aca="false">IF('Inputs Q LTM'!CU21="","",'Inputs Q LTM'!CU21)</f>
        <v>0.087</v>
      </c>
      <c r="CV21" s="71" t="n">
        <f aca="false">IF('Inputs Q LTM'!CV21="","",'Inputs Q LTM'!CV21)</f>
        <v>0.14075</v>
      </c>
      <c r="CW21" s="71" t="n">
        <f aca="false">IF('Inputs Q LTM'!CW21="","",'Inputs Q LTM'!CW21)</f>
        <v>0.1516</v>
      </c>
      <c r="CX21" s="71" t="n">
        <f aca="false">IF('Inputs Q LTM'!CX21="","",'Inputs Q LTM'!CX21)</f>
        <v>0.152</v>
      </c>
      <c r="CY21" s="71" t="n">
        <f aca="false">IF('Inputs Q LTM'!CY21="","",'Inputs Q LTM'!CY21)</f>
        <v>0.1915</v>
      </c>
      <c r="CZ21" s="71" t="n">
        <f aca="false">IF('Inputs Q LTM'!CZ21="","",'Inputs Q LTM'!CZ21)</f>
        <v>0.2068</v>
      </c>
      <c r="DA21" s="71" t="n">
        <f aca="false">IF('Inputs Q LTM'!DA21="","",'Inputs Q LTM'!DA21)</f>
        <v>0.215</v>
      </c>
      <c r="DB21" s="71" t="n">
        <f aca="false">IF('Inputs Q LTM'!DB21="","",'Inputs Q LTM'!DB21)</f>
        <v>0.2059</v>
      </c>
      <c r="DC21" s="71" t="n">
        <f aca="false">IF('Inputs Q LTM'!DC21="","",'Inputs Q LTM'!DC21)</f>
        <v>0.1692</v>
      </c>
      <c r="DD21" s="71" t="n">
        <f aca="false">IF('Inputs Q LTM'!DD21="","",'Inputs Q LTM'!DD21)</f>
        <v>0.1568</v>
      </c>
      <c r="DE21" s="71" t="n">
        <f aca="false">IF('Inputs Q LTM'!DE21="","",'Inputs Q LTM'!DE21)</f>
        <v>0.1515</v>
      </c>
      <c r="DF21" s="71" t="n">
        <f aca="false">IF('Inputs Q LTM'!DF21="","",'Inputs Q LTM'!DF21)</f>
        <v>0.142</v>
      </c>
      <c r="DG21" s="71" t="n">
        <f aca="false">IF('Inputs Q LTM'!DG21="","",'Inputs Q LTM'!DG21)</f>
        <v>0.1442</v>
      </c>
      <c r="DH21" s="71" t="n">
        <f aca="false">IF('Inputs Q LTM'!DH21="","",'Inputs Q LTM'!DH21)</f>
        <v>0.1419</v>
      </c>
      <c r="DI21" s="71" t="n">
        <f aca="false">IF('Inputs Q LTM'!DI21="","",'Inputs Q LTM'!DI21)</f>
        <v>0.136420945316863</v>
      </c>
      <c r="DJ21" s="71" t="n">
        <f aca="false">IF('Inputs Q LTM'!DJ21="","",'Inputs Q LTM'!DJ21)</f>
        <v>0.131590305013084</v>
      </c>
      <c r="DK21" s="71" t="n">
        <f aca="false">IF('Inputs Q LTM'!DK21="","",'Inputs Q LTM'!DK21)</f>
        <v>0.126409680433521</v>
      </c>
      <c r="DL21" s="71" t="n">
        <f aca="false">IF('Inputs Q LTM'!DL21="","",'Inputs Q LTM'!DL21)</f>
        <v>0.120511268930298</v>
      </c>
      <c r="DM21" s="71" t="n">
        <f aca="false">IF('Inputs Q LTM'!DM21="","",'Inputs Q LTM'!DM21)</f>
        <v>0.11417202036532</v>
      </c>
      <c r="DN21" s="71" t="n">
        <f aca="false">IF('Inputs Q LTM'!DN21="","",'Inputs Q LTM'!DN21)</f>
        <v>0.107726476716097</v>
      </c>
      <c r="DO21" s="71" t="n">
        <f aca="false">IF('Inputs Q LTM'!DO21="","",'Inputs Q LTM'!DO21)</f>
        <v>0.101495293384262</v>
      </c>
      <c r="DP21" s="71" t="n">
        <f aca="false">IF('Inputs Q LTM'!DP21="","",'Inputs Q LTM'!DP21)</f>
        <v>0.0969907760240809</v>
      </c>
      <c r="DQ21" s="71" t="n">
        <f aca="false">IF('Inputs Q LTM'!DQ21="","",'Inputs Q LTM'!DQ21)</f>
        <v>0.0942982720783768</v>
      </c>
      <c r="DR21" s="71" t="n">
        <f aca="false">IF('Inputs Q LTM'!DR21="","",'Inputs Q LTM'!DR21)</f>
        <v>0.0929743225834321</v>
      </c>
      <c r="DS21" s="71" t="n">
        <f aca="false">IF('Inputs Q LTM'!DS21="","",'Inputs Q LTM'!DS21)</f>
        <v>0.0929743502502717</v>
      </c>
      <c r="DT21" s="71" t="n">
        <f aca="false">IF('Inputs Q LTM'!DT21="","",'Inputs Q LTM'!DT21)</f>
        <v>0.092975358052024</v>
      </c>
      <c r="DU21" s="71" t="n">
        <f aca="false">IF('Inputs Q LTM'!DU21="","",'Inputs Q LTM'!DU21)</f>
        <v>0.0929752587744331</v>
      </c>
      <c r="DV21" s="71" t="n">
        <f aca="false">IF('Inputs Q LTM'!DV21="","",'Inputs Q LTM'!DV21)</f>
        <v>0.0929743225834321</v>
      </c>
      <c r="DW21" s="71" t="n">
        <f aca="false">IF('Inputs Q LTM'!DW21="","",'Inputs Q LTM'!DW21)</f>
        <v>0.0929743502502717</v>
      </c>
      <c r="DX21" s="71" t="n">
        <f aca="false">IF('Inputs Q LTM'!DX21="","",'Inputs Q LTM'!DX21)</f>
        <v>0.092975358052024</v>
      </c>
      <c r="DY21" s="71" t="n">
        <f aca="false">IF('Inputs Q LTM'!DY21="","",'Inputs Q LTM'!DY21)</f>
        <v>0.0929752587744331</v>
      </c>
      <c r="DZ21" s="71" t="n">
        <f aca="false">IF('Inputs Q LTM'!DZ21="","",'Inputs Q LTM'!DZ21)</f>
        <v>0.0929752587744331</v>
      </c>
      <c r="EA21" s="71" t="n">
        <f aca="false">IF('Inputs Q LTM'!EA21="","",'Inputs Q LTM'!EA21)</f>
        <v>0.0929752587744331</v>
      </c>
      <c r="EB21" s="71" t="n">
        <f aca="false">IF('Inputs Q LTM'!EB21="","",'Inputs Q LTM'!EB21)</f>
        <v>0.0929752587744331</v>
      </c>
      <c r="EC21" s="71" t="n">
        <f aca="false">IF('Inputs Q LTM'!EC21="","",'Inputs Q LTM'!EC21)</f>
        <v>0.0929752587744331</v>
      </c>
      <c r="ED21" s="71" t="n">
        <f aca="false">IF('Inputs Q LTM'!ED21="","",'Inputs Q LTM'!ED21)</f>
        <v>0.0929752587744331</v>
      </c>
      <c r="EE21" s="71" t="n">
        <f aca="false">IF('Inputs Q LTM'!EE21="","",'Inputs Q LTM'!EE21)</f>
        <v>0.0929752587744331</v>
      </c>
      <c r="EF21" s="71" t="n">
        <f aca="false">IF('Inputs Q LTM'!EF21="","",'Inputs Q LTM'!EF21)</f>
        <v>0.0929752587744331</v>
      </c>
      <c r="EG21" s="71" t="n">
        <f aca="false">IF('Inputs Q LTM'!EG21="","",'Inputs Q LTM'!EG21)</f>
        <v>0.0929752587744331</v>
      </c>
      <c r="EH21" s="71" t="n">
        <f aca="false">IF('Inputs Q LTM'!EH21="","",'Inputs Q LTM'!EH21)</f>
        <v>0.0929752587744331</v>
      </c>
      <c r="EI21" s="71" t="n">
        <f aca="false">IF('Inputs Q LTM'!EI21="","",'Inputs Q LTM'!EI21)</f>
        <v>0.0929752587744331</v>
      </c>
      <c r="EJ21" s="71" t="n">
        <f aca="false">IF('Inputs Q LTM'!EJ21="","",'Inputs Q LTM'!EJ21)</f>
        <v>0.0929752587744331</v>
      </c>
      <c r="EK21" s="71" t="n">
        <f aca="false">IF('Inputs Q LTM'!EK21="","",'Inputs Q LTM'!EK21)</f>
        <v>0.0929752587744331</v>
      </c>
      <c r="EL21" s="71" t="n">
        <f aca="false">IF('Inputs Q LTM'!EL21="","",'Inputs Q LTM'!EL21)</f>
        <v>0.0929752587744331</v>
      </c>
      <c r="EM21" s="71" t="n">
        <f aca="false">IF('Inputs Q LTM'!EM21="","",'Inputs Q LTM'!EM21)</f>
        <v>0.0929752587744331</v>
      </c>
      <c r="EN21" s="71" t="n">
        <f aca="false">IF('Inputs Q LTM'!EN21="","",'Inputs Q LTM'!EN21)</f>
        <v>0.0929752587744331</v>
      </c>
      <c r="EO21" s="71" t="n">
        <f aca="false">IF('Inputs Q LTM'!EO21="","",'Inputs Q LTM'!EO21)</f>
        <v>0.0929752587744331</v>
      </c>
      <c r="EP21" s="71" t="n">
        <f aca="false">IF('Inputs Q LTM'!EP21="","",'Inputs Q LTM'!EP21)</f>
        <v>0.0929752587744331</v>
      </c>
      <c r="EQ21" s="71" t="n">
        <f aca="false">IF('Inputs Q LTM'!EQ21="","",'Inputs Q LTM'!EQ21)</f>
        <v>0.0929752587744331</v>
      </c>
      <c r="ER21" s="71" t="n">
        <f aca="false">IF('Inputs Q LTM'!ER21="","",'Inputs Q LTM'!ER21)</f>
        <v>0.0929752587744331</v>
      </c>
      <c r="ES21" s="71" t="n">
        <f aca="false">IF('Inputs Q LTM'!ES21="","",'Inputs Q LTM'!ES21)</f>
        <v>0.0929752587744331</v>
      </c>
      <c r="ET21" s="71" t="n">
        <f aca="false">IF('Inputs Q LTM'!ET21="","",'Inputs Q LTM'!ET21)</f>
        <v>0.0929752587744331</v>
      </c>
      <c r="EU21" s="71" t="n">
        <f aca="false">IF('Inputs Q LTM'!EU21="","",'Inputs Q LTM'!EU21)</f>
        <v>0.0929752587744331</v>
      </c>
      <c r="EV21" s="71" t="n">
        <f aca="false">IF('Inputs Q LTM'!EV21="","",'Inputs Q LTM'!EV21)</f>
        <v>0.0929752587744331</v>
      </c>
      <c r="EW21" s="71" t="n">
        <f aca="false">IF('Inputs Q LTM'!EW21="","",'Inputs Q LTM'!EW21)</f>
        <v>0.0929752587744331</v>
      </c>
      <c r="EX21" s="71" t="n">
        <f aca="false">IF('Inputs Q LTM'!EX21="","",'Inputs Q LTM'!EX21)</f>
        <v>0.0929752587744331</v>
      </c>
      <c r="EY21" s="71" t="n">
        <f aca="false">IF('Inputs Q LTM'!EY21="","",'Inputs Q LTM'!EY21)</f>
        <v>0.0929752587744331</v>
      </c>
      <c r="EZ21" s="71" t="n">
        <f aca="false">IF('Inputs Q LTM'!EZ21="","",'Inputs Q LTM'!EZ21)</f>
        <v>0.0929752587744331</v>
      </c>
      <c r="FA21" s="71" t="n">
        <f aca="false">IF('Inputs Q LTM'!FA21="","",'Inputs Q LTM'!FA21)</f>
        <v>0.0929752587744331</v>
      </c>
      <c r="FB21" s="71" t="n">
        <f aca="false">IF('Inputs Q LTM'!FB21="","",'Inputs Q LTM'!FB21)</f>
        <v>0.0929752587744331</v>
      </c>
      <c r="FC21" s="71" t="n">
        <f aca="false">IF('Inputs Q LTM'!FC21="","",'Inputs Q LTM'!FC21)</f>
        <v>0.0929752587744331</v>
      </c>
      <c r="FD21" s="71" t="n">
        <f aca="false">IF('Inputs Q LTM'!FD21="","",'Inputs Q LTM'!FD21)</f>
        <v>0.0929752587744331</v>
      </c>
      <c r="FE21" s="71" t="n">
        <f aca="false">IF('Inputs Q LTM'!FE21="","",'Inputs Q LTM'!FE21)</f>
        <v>0.0929752587744331</v>
      </c>
      <c r="FF21" s="71" t="n">
        <f aca="false">IF('Inputs Q LTM'!FF21="","",'Inputs Q LTM'!FF21)</f>
        <v>0.0929752587744331</v>
      </c>
      <c r="FG21" s="71" t="n">
        <f aca="false">IF('Inputs Q LTM'!FG21="","",'Inputs Q LTM'!FG21)</f>
        <v>0.0929752587744331</v>
      </c>
      <c r="FH21" s="71" t="n">
        <f aca="false">IF('Inputs Q LTM'!FH21="","",'Inputs Q LTM'!FH21)</f>
        <v>0.0929752587744331</v>
      </c>
      <c r="FI21" s="71" t="n">
        <f aca="false">IF('Inputs Q LTM'!FI21="","",'Inputs Q LTM'!FI21)</f>
        <v>0.0929752587744331</v>
      </c>
      <c r="FJ21" s="71" t="n">
        <f aca="false">IF('Inputs Q LTM'!FJ21="","",'Inputs Q LTM'!FJ21)</f>
        <v>0.0929752587744331</v>
      </c>
      <c r="FK21" s="71" t="n">
        <f aca="false">IF('Inputs Q LTM'!FK21="","",'Inputs Q LTM'!FK21)</f>
        <v>0.0929752587744331</v>
      </c>
      <c r="FL21" s="71" t="n">
        <f aca="false">IF('Inputs Q LTM'!FL21="","",'Inputs Q LTM'!FL21)</f>
        <v>0.0929752587744331</v>
      </c>
      <c r="FM21" s="71" t="n">
        <f aca="false">IF('Inputs Q LTM'!FM21="","",'Inputs Q LTM'!FM21)</f>
        <v>0.0929752587744331</v>
      </c>
      <c r="FN21" s="71" t="n">
        <f aca="false">IF('Inputs Q LTM'!FN21="","",'Inputs Q LTM'!FN21)</f>
        <v>0.0929752587744331</v>
      </c>
      <c r="FO21" s="71" t="n">
        <f aca="false">IF('Inputs Q LTM'!FO21="","",'Inputs Q LTM'!FO21)</f>
        <v>0.0929752587744331</v>
      </c>
      <c r="FP21" s="71" t="n">
        <f aca="false">IF('Inputs Q LTM'!FP21="","",'Inputs Q LTM'!FP21)</f>
        <v>0.0929752587744331</v>
      </c>
      <c r="FQ21" s="71" t="n">
        <f aca="false">IF('Inputs Q LTM'!FQ21="","",'Inputs Q LTM'!FQ21)</f>
        <v>0.0929752587744331</v>
      </c>
      <c r="FR21" s="71" t="n">
        <f aca="false">IF('Inputs Q LTM'!FR21="","",'Inputs Q LTM'!FR21)</f>
        <v>0.0929752587744331</v>
      </c>
      <c r="FS21" s="71" t="n">
        <f aca="false">IF('Inputs Q LTM'!FS21="","",'Inputs Q LTM'!FS21)</f>
        <v>0.0929752587744331</v>
      </c>
      <c r="FT21" s="71" t="n">
        <f aca="false">IF('Inputs Q LTM'!FT21="","",'Inputs Q LTM'!FT21)</f>
        <v>0.0929752587744331</v>
      </c>
      <c r="FU21" s="71" t="n">
        <f aca="false">IF('Inputs Q LTM'!FU21="","",'Inputs Q LTM'!FU21)</f>
        <v>0.0929752587744331</v>
      </c>
      <c r="FV21" s="71" t="n">
        <f aca="false">IF('Inputs Q LTM'!FV21="","",'Inputs Q LTM'!FV21)</f>
        <v>0.0929752587744331</v>
      </c>
      <c r="FW21" s="71" t="n">
        <f aca="false">IF('Inputs Q LTM'!FW21="","",'Inputs Q LTM'!FW21)</f>
        <v>0.0929752587744331</v>
      </c>
      <c r="FX21" s="71" t="n">
        <f aca="false">IF('Inputs Q LTM'!FX21="","",'Inputs Q LTM'!FX21)</f>
        <v>0.0929752587744331</v>
      </c>
      <c r="FY21" s="71" t="n">
        <f aca="false">IF('Inputs Q LTM'!FY21="","",'Inputs Q LTM'!FY21)</f>
        <v>0.0929752587744331</v>
      </c>
      <c r="FZ21" s="71" t="n">
        <f aca="false">IF('Inputs Q LTM'!FZ21="","",'Inputs Q LTM'!FZ21)</f>
        <v>0.0929752587744331</v>
      </c>
      <c r="GA21" s="71" t="n">
        <f aca="false">IF('Inputs Q LTM'!GA21="","",'Inputs Q LTM'!GA21)</f>
        <v>0.0929752587744331</v>
      </c>
      <c r="GB21" s="71" t="n">
        <f aca="false">IF('Inputs Q LTM'!GB21="","",'Inputs Q LTM'!GB21)</f>
        <v>0.0929752587744331</v>
      </c>
      <c r="GC21" s="71" t="n">
        <f aca="false">IF('Inputs Q LTM'!GC21="","",'Inputs Q LTM'!GC21)</f>
        <v>0.0929752587744331</v>
      </c>
      <c r="GD21" s="71" t="n">
        <f aca="false">IF('Inputs Q LTM'!GD21="","",'Inputs Q LTM'!GD21)</f>
        <v>0.0929752587744331</v>
      </c>
      <c r="GE21" s="71" t="n">
        <f aca="false">IF('Inputs Q LTM'!GE21="","",'Inputs Q LTM'!GE21)</f>
        <v>0.0929752587744331</v>
      </c>
      <c r="GF21" s="71" t="n">
        <f aca="false">IF('Inputs Q LTM'!GF21="","",'Inputs Q LTM'!GF21)</f>
        <v>0.0929752587744331</v>
      </c>
      <c r="GG21" s="71" t="n">
        <f aca="false">IF('Inputs Q LTM'!GG21="","",'Inputs Q LTM'!GG21)</f>
        <v>0.0929752587744331</v>
      </c>
      <c r="GH21" s="71" t="n">
        <f aca="false">IF('Inputs Q LTM'!GH21="","",'Inputs Q LTM'!GH21)</f>
        <v>0.0929752587744331</v>
      </c>
      <c r="GI21" s="71" t="n">
        <f aca="false">IF('Inputs Q LTM'!GI21="","",'Inputs Q LTM'!GI21)</f>
        <v>0.0929752587744331</v>
      </c>
      <c r="GJ21" s="71" t="n">
        <f aca="false">IF('Inputs Q LTM'!GJ21="","",'Inputs Q LTM'!GJ21)</f>
        <v>0.0929752587744331</v>
      </c>
      <c r="GK21" s="71" t="n">
        <f aca="false">IF('Inputs Q LTM'!GK21="","",'Inputs Q LTM'!GK21)</f>
        <v>0.0929752587744331</v>
      </c>
      <c r="GL21" s="71" t="n">
        <f aca="false">IF('Inputs Q LTM'!GL21="","",'Inputs Q LTM'!GL21)</f>
        <v>0.0929752587744331</v>
      </c>
      <c r="GM21" s="71" t="n">
        <f aca="false">IF('Inputs Q LTM'!GM21="","",'Inputs Q LTM'!GM21)</f>
        <v>0.0929752587744331</v>
      </c>
      <c r="GN21" s="71" t="n">
        <f aca="false">IF('Inputs Q LTM'!GN21="","",'Inputs Q LTM'!GN21)</f>
        <v>0.0929752587744331</v>
      </c>
      <c r="GO21" s="71" t="n">
        <f aca="false">IF('Inputs Q LTM'!GO21="","",'Inputs Q LTM'!GO21)</f>
        <v>0.0929752587744331</v>
      </c>
      <c r="GP21" s="71" t="n">
        <f aca="false">IF('Inputs Q LTM'!GP21="","",'Inputs Q LTM'!GP21)</f>
        <v>0.0929752587744331</v>
      </c>
      <c r="GQ21" s="71" t="n">
        <f aca="false">IF('Inputs Q LTM'!GQ21="","",'Inputs Q LTM'!GQ21)</f>
        <v>0.0929752587744331</v>
      </c>
      <c r="GR21" s="71" t="n">
        <f aca="false">IF('Inputs Q LTM'!GR21="","",'Inputs Q LTM'!GR21)</f>
        <v>0.0929752587744331</v>
      </c>
      <c r="GS21" s="71" t="n">
        <f aca="false">IF('Inputs Q LTM'!GS21="","",'Inputs Q LTM'!GS21)</f>
        <v>0.0929752587744331</v>
      </c>
      <c r="GT21" s="71" t="n">
        <f aca="false">IF('Inputs Q LTM'!GT21="","",'Inputs Q LTM'!GT21)</f>
        <v>0.0929752587744331</v>
      </c>
      <c r="GU21" s="71" t="n">
        <f aca="false">IF('Inputs Q LTM'!GU21="","",'Inputs Q LTM'!GU21)</f>
        <v>0.0929752587744331</v>
      </c>
      <c r="GV21" s="71" t="n">
        <f aca="false">IF('Inputs Q LTM'!GV21="","",'Inputs Q LTM'!GV21)</f>
        <v>0.0929752587744331</v>
      </c>
      <c r="GW21" s="71" t="n">
        <f aca="false">IF('Inputs Q LTM'!GW21="","",'Inputs Q LTM'!GW21)</f>
        <v>0.0929752587744331</v>
      </c>
      <c r="GX21" s="71" t="n">
        <f aca="false">IF('Inputs Q LTM'!GX21="","",'Inputs Q LTM'!GX21)</f>
        <v>0.0929752587744331</v>
      </c>
      <c r="GY21" s="71" t="n">
        <f aca="false">IF('Inputs Q LTM'!GY21="","",'Inputs Q LTM'!GY21)</f>
        <v>0.0929752587744331</v>
      </c>
      <c r="GZ21" s="71" t="n">
        <f aca="false">IF('Inputs Q LTM'!GZ21="","",'Inputs Q LTM'!GZ21)</f>
        <v>0.0929752587744331</v>
      </c>
      <c r="HA21" s="71" t="n">
        <f aca="false">IF('Inputs Q LTM'!HA21="","",'Inputs Q LTM'!HA21)</f>
        <v>0.0929752587744331</v>
      </c>
    </row>
    <row r="22" customFormat="false" ht="15" hidden="false" customHeight="false" outlineLevel="0" collapsed="false">
      <c r="A22" s="14" t="s">
        <v>9</v>
      </c>
      <c r="B22" s="42"/>
      <c r="C22" s="42"/>
      <c r="D22" s="42" t="s">
        <v>10</v>
      </c>
      <c r="E22" s="19"/>
      <c r="F22" s="19" t="s">
        <v>52</v>
      </c>
      <c r="G22" s="19" t="s">
        <v>12</v>
      </c>
      <c r="H22" s="19"/>
      <c r="I22" s="19" t="s">
        <v>34</v>
      </c>
      <c r="J22" s="71" t="str">
        <f aca="false">IF('Inputs Q LTM'!J22="","",'Inputs Q LTM'!J22)</f>
        <v/>
      </c>
      <c r="K22" s="71" t="str">
        <f aca="false">IF('Inputs Q LTM'!K22="","",'Inputs Q LTM'!K22)</f>
        <v/>
      </c>
      <c r="L22" s="71" t="str">
        <f aca="false">IF('Inputs Q LTM'!L22="","",'Inputs Q LTM'!L22)</f>
        <v/>
      </c>
      <c r="M22" s="71" t="str">
        <f aca="false">IF('Inputs Q LTM'!M22="","",'Inputs Q LTM'!M22)</f>
        <v/>
      </c>
      <c r="N22" s="71" t="str">
        <f aca="false">IF('Inputs Q LTM'!N22="","",'Inputs Q LTM'!N22)</f>
        <v/>
      </c>
      <c r="O22" s="71" t="str">
        <f aca="false">IF('Inputs Q LTM'!O22="","",'Inputs Q LTM'!O22)</f>
        <v/>
      </c>
      <c r="P22" s="71" t="str">
        <f aca="false">IF('Inputs Q LTM'!P22="","",'Inputs Q LTM'!P22)</f>
        <v/>
      </c>
      <c r="Q22" s="71" t="str">
        <f aca="false">IF('Inputs Q LTM'!Q22="","",'Inputs Q LTM'!Q22)</f>
        <v/>
      </c>
      <c r="R22" s="71" t="str">
        <f aca="false">IF('Inputs Q LTM'!R22="","",'Inputs Q LTM'!R22)</f>
        <v/>
      </c>
      <c r="S22" s="71" t="str">
        <f aca="false">IF('Inputs Q LTM'!S22="","",'Inputs Q LTM'!S22)</f>
        <v/>
      </c>
      <c r="T22" s="71" t="str">
        <f aca="false">IF('Inputs Q LTM'!T22="","",'Inputs Q LTM'!T22)</f>
        <v/>
      </c>
      <c r="U22" s="71" t="str">
        <f aca="false">IF('Inputs Q LTM'!U22="","",'Inputs Q LTM'!U22)</f>
        <v/>
      </c>
      <c r="V22" s="71" t="str">
        <f aca="false">IF('Inputs Q LTM'!V22="","",'Inputs Q LTM'!V22)</f>
        <v/>
      </c>
      <c r="W22" s="71" t="str">
        <f aca="false">IF('Inputs Q LTM'!W22="","",'Inputs Q LTM'!W22)</f>
        <v/>
      </c>
      <c r="X22" s="71" t="str">
        <f aca="false">IF('Inputs Q LTM'!X22="","",'Inputs Q LTM'!X22)</f>
        <v/>
      </c>
      <c r="Y22" s="71" t="str">
        <f aca="false">IF('Inputs Q LTM'!Y22="","",'Inputs Q LTM'!Y22)</f>
        <v/>
      </c>
      <c r="Z22" s="71" t="str">
        <f aca="false">IF('Inputs Q LTM'!Z22="","",'Inputs Q LTM'!Z22)</f>
        <v/>
      </c>
      <c r="AA22" s="71" t="str">
        <f aca="false">IF('Inputs Q LTM'!AA22="","",'Inputs Q LTM'!AA22)</f>
        <v/>
      </c>
      <c r="AB22" s="71" t="str">
        <f aca="false">IF('Inputs Q LTM'!AB22="","",'Inputs Q LTM'!AB22)</f>
        <v/>
      </c>
      <c r="AC22" s="71" t="str">
        <f aca="false">IF('Inputs Q LTM'!AC22="","",'Inputs Q LTM'!AC22)</f>
        <v/>
      </c>
      <c r="AD22" s="71" t="str">
        <f aca="false">IF('Inputs Q LTM'!AD22="","",'Inputs Q LTM'!AD22)</f>
        <v/>
      </c>
      <c r="AE22" s="71" t="str">
        <f aca="false">IF('Inputs Q LTM'!AE22="","",'Inputs Q LTM'!AE22)</f>
        <v/>
      </c>
      <c r="AF22" s="71" t="n">
        <f aca="false">IF('Inputs Q LTM'!AF22="","",'Inputs Q LTM'!AF22)</f>
        <v>0.05815</v>
      </c>
      <c r="AG22" s="71" t="n">
        <f aca="false">IF('Inputs Q LTM'!AG22="","",'Inputs Q LTM'!AG22)</f>
        <v>0.0615</v>
      </c>
      <c r="AH22" s="71" t="n">
        <f aca="false">IF('Inputs Q LTM'!AH22="","",'Inputs Q LTM'!AH22)</f>
        <v>0.06315</v>
      </c>
      <c r="AI22" s="71" t="n">
        <f aca="false">IF('Inputs Q LTM'!AI22="","",'Inputs Q LTM'!AI22)</f>
        <v>0.0633</v>
      </c>
      <c r="AJ22" s="71" t="n">
        <f aca="false">IF('Inputs Q LTM'!AJ22="","",'Inputs Q LTM'!AJ22)</f>
        <v>0.06955</v>
      </c>
      <c r="AK22" s="71" t="n">
        <f aca="false">IF('Inputs Q LTM'!AK22="","",'Inputs Q LTM'!AK22)</f>
        <v>0.0667</v>
      </c>
      <c r="AL22" s="71" t="n">
        <f aca="false">IF('Inputs Q LTM'!AL22="","",'Inputs Q LTM'!AL22)</f>
        <v>0.0792</v>
      </c>
      <c r="AM22" s="71" t="n">
        <f aca="false">IF('Inputs Q LTM'!AM22="","",'Inputs Q LTM'!AM22)</f>
        <v>0.079051</v>
      </c>
      <c r="AN22" s="71" t="n">
        <f aca="false">IF('Inputs Q LTM'!AN22="","",'Inputs Q LTM'!AN22)</f>
        <v>0.0869</v>
      </c>
      <c r="AO22" s="71" t="n">
        <f aca="false">IF('Inputs Q LTM'!AO22="","",'Inputs Q LTM'!AO22)</f>
        <v>0.16</v>
      </c>
      <c r="AP22" s="71" t="n">
        <f aca="false">IF('Inputs Q LTM'!AP22="","",'Inputs Q LTM'!AP22)</f>
        <v>0.1425</v>
      </c>
      <c r="AQ22" s="71" t="n">
        <f aca="false">IF('Inputs Q LTM'!AQ22="","",'Inputs Q LTM'!AQ22)</f>
        <v>0.116</v>
      </c>
      <c r="AR22" s="71" t="n">
        <f aca="false">IF('Inputs Q LTM'!AR22="","",'Inputs Q LTM'!AR22)</f>
        <v>0.10254</v>
      </c>
      <c r="AS22" s="71" t="n">
        <f aca="false">IF('Inputs Q LTM'!AS22="","",'Inputs Q LTM'!AS22)</f>
        <v>0.076</v>
      </c>
      <c r="AT22" s="71" t="n">
        <f aca="false">IF('Inputs Q LTM'!AT22="","",'Inputs Q LTM'!AT22)</f>
        <v>0.05941</v>
      </c>
      <c r="AU22" s="71" t="n">
        <f aca="false">IF('Inputs Q LTM'!AU22="","",'Inputs Q LTM'!AU22)</f>
        <v>0.061</v>
      </c>
      <c r="AV22" s="71" t="n">
        <f aca="false">IF('Inputs Q LTM'!AV22="","",'Inputs Q LTM'!AV22)</f>
        <v>0.0595</v>
      </c>
      <c r="AW22" s="71" t="n">
        <f aca="false">IF('Inputs Q LTM'!AW22="","",'Inputs Q LTM'!AW22)</f>
        <v>0.0675</v>
      </c>
      <c r="AX22" s="71" t="n">
        <f aca="false">IF('Inputs Q LTM'!AX22="","",'Inputs Q LTM'!AX22)</f>
        <v>0.06401</v>
      </c>
      <c r="AY22" s="71" t="n">
        <f aca="false">IF('Inputs Q LTM'!AY22="","",'Inputs Q LTM'!AY22)</f>
        <v>0.06</v>
      </c>
      <c r="AZ22" s="71" t="n">
        <f aca="false">IF('Inputs Q LTM'!AZ22="","",'Inputs Q LTM'!AZ22)</f>
        <v>0.0747</v>
      </c>
      <c r="BA22" s="71" t="n">
        <f aca="false">IF('Inputs Q LTM'!BA22="","",'Inputs Q LTM'!BA22)</f>
        <v>0.074</v>
      </c>
      <c r="BB22" s="71" t="n">
        <f aca="false">IF('Inputs Q LTM'!BB22="","",'Inputs Q LTM'!BB22)</f>
        <v>0.06975</v>
      </c>
      <c r="BC22" s="71" t="n">
        <f aca="false">IF('Inputs Q LTM'!BC22="","",'Inputs Q LTM'!BC22)</f>
        <v>0.0792</v>
      </c>
      <c r="BD22" s="71" t="n">
        <f aca="false">IF('Inputs Q LTM'!BD22="","",'Inputs Q LTM'!BD22)</f>
        <v>0.0801</v>
      </c>
      <c r="BE22" s="71" t="n">
        <f aca="false">IF('Inputs Q LTM'!BE22="","",'Inputs Q LTM'!BE22)</f>
        <v>0.0738</v>
      </c>
      <c r="BF22" s="71" t="n">
        <f aca="false">IF('Inputs Q LTM'!BF22="","",'Inputs Q LTM'!BF22)</f>
        <v>0.0726</v>
      </c>
      <c r="BG22" s="71" t="n">
        <f aca="false">IF('Inputs Q LTM'!BG22="","",'Inputs Q LTM'!BG22)</f>
        <v>0.0712</v>
      </c>
      <c r="BH22" s="71" t="n">
        <f aca="false">IF('Inputs Q LTM'!BH22="","",'Inputs Q LTM'!BH22)</f>
        <v>0.0682</v>
      </c>
      <c r="BI22" s="71" t="n">
        <f aca="false">IF('Inputs Q LTM'!BI22="","",'Inputs Q LTM'!BI22)</f>
        <v>0.0702</v>
      </c>
      <c r="BJ22" s="71" t="n">
        <f aca="false">IF('Inputs Q LTM'!BJ22="","",'Inputs Q LTM'!BJ22)</f>
        <v>0.0861</v>
      </c>
      <c r="BK22" s="71" t="n">
        <f aca="false">IF('Inputs Q LTM'!BK22="","",'Inputs Q LTM'!BK22)</f>
        <v>0.0901</v>
      </c>
      <c r="BL22" s="71" t="n">
        <f aca="false">IF('Inputs Q LTM'!BL22="","",'Inputs Q LTM'!BL22)</f>
        <v>0.1045</v>
      </c>
      <c r="BM22" s="71" t="n">
        <f aca="false">IF('Inputs Q LTM'!BM22="","",'Inputs Q LTM'!BM22)</f>
        <v>0.1493</v>
      </c>
      <c r="BN22" s="71" t="n">
        <f aca="false">IF('Inputs Q LTM'!BN22="","",'Inputs Q LTM'!BN22)</f>
        <v>0.13065</v>
      </c>
      <c r="BO22" s="71" t="n">
        <f aca="false">IF('Inputs Q LTM'!BO22="","",'Inputs Q LTM'!BO22)</f>
        <v>0.11715</v>
      </c>
      <c r="BP22" s="71" t="n">
        <f aca="false">IF('Inputs Q LTM'!BP22="","",'Inputs Q LTM'!BP22)</f>
        <v>0.12075</v>
      </c>
      <c r="BQ22" s="71" t="n">
        <f aca="false">IF('Inputs Q LTM'!BQ22="","",'Inputs Q LTM'!BQ22)</f>
        <v>0.1089</v>
      </c>
      <c r="BR22" s="71" t="n">
        <f aca="false">IF('Inputs Q LTM'!BR22="","",'Inputs Q LTM'!BR22)</f>
        <v>0.1041</v>
      </c>
      <c r="BS22" s="71" t="n">
        <f aca="false">IF('Inputs Q LTM'!BS22="","",'Inputs Q LTM'!BS22)</f>
        <v>0.0958</v>
      </c>
      <c r="BT22" s="71" t="n">
        <f aca="false">IF('Inputs Q LTM'!BT22="","",'Inputs Q LTM'!BT22)</f>
        <v>0.092801</v>
      </c>
      <c r="BU22" s="71" t="n">
        <f aca="false">IF('Inputs Q LTM'!BU22="","",'Inputs Q LTM'!BU22)</f>
        <v>0.0959</v>
      </c>
      <c r="BV22" s="71" t="n">
        <f aca="false">IF('Inputs Q LTM'!BV22="","",'Inputs Q LTM'!BV22)</f>
        <v>0.0882</v>
      </c>
      <c r="BW22" s="71" t="n">
        <f aca="false">IF('Inputs Q LTM'!BW22="","",'Inputs Q LTM'!BW22)</f>
        <v>0.0832</v>
      </c>
      <c r="BX22" s="71" t="n">
        <f aca="false">IF('Inputs Q LTM'!BX22="","",'Inputs Q LTM'!BX22)</f>
        <v>0.0812</v>
      </c>
      <c r="BY22" s="71" t="n">
        <f aca="false">IF('Inputs Q LTM'!BY22="","",'Inputs Q LTM'!BY22)</f>
        <v>0.0765</v>
      </c>
      <c r="BZ22" s="71" t="n">
        <f aca="false">IF('Inputs Q LTM'!BZ22="","",'Inputs Q LTM'!BZ22)</f>
        <v>0.06855</v>
      </c>
      <c r="CA22" s="71" t="n">
        <f aca="false">IF('Inputs Q LTM'!CA22="","",'Inputs Q LTM'!CA22)</f>
        <v>0.0791</v>
      </c>
      <c r="CB22" s="71" t="n">
        <f aca="false">IF('Inputs Q LTM'!CB22="","",'Inputs Q LTM'!CB22)</f>
        <v>0.0927</v>
      </c>
      <c r="CC22" s="71" t="n">
        <f aca="false">IF('Inputs Q LTM'!CC22="","",'Inputs Q LTM'!CC22)</f>
        <v>0.0968</v>
      </c>
      <c r="CD22" s="280" t="n">
        <f aca="false">IF('Inputs Q LTM'!CD22="","",'Inputs Q LTM'!CD22)</f>
        <v>0.0831</v>
      </c>
      <c r="CE22" s="280" t="n">
        <f aca="false">IF('Inputs Q LTM'!CE22="","",'Inputs Q LTM'!CE22)</f>
        <v>0.0776</v>
      </c>
      <c r="CF22" s="280" t="n">
        <f aca="false">IF('Inputs Q LTM'!CF22="","",'Inputs Q LTM'!CF22)</f>
        <v>0.0706</v>
      </c>
      <c r="CG22" s="280" t="n">
        <f aca="false">IF('Inputs Q LTM'!CG22="","",'Inputs Q LTM'!CG22)</f>
        <v>0.0634</v>
      </c>
      <c r="CH22" s="280" t="n">
        <f aca="false">IF('Inputs Q LTM'!CH22="","",'Inputs Q LTM'!CH22)</f>
        <v>0.0702</v>
      </c>
      <c r="CI22" s="280" t="n">
        <f aca="false">IF('Inputs Q LTM'!CI22="","",'Inputs Q LTM'!CI22)</f>
        <v>0.0492</v>
      </c>
      <c r="CJ22" s="280" t="n">
        <f aca="false">IF('Inputs Q LTM'!CJ22="","",'Inputs Q LTM'!CJ22)</f>
        <v>0.0517</v>
      </c>
      <c r="CK22" s="280" t="n">
        <f aca="false">IF('Inputs Q LTM'!CK22="","",'Inputs Q LTM'!CK22)</f>
        <v>0.0554</v>
      </c>
      <c r="CL22" s="71" t="n">
        <f aca="false">IF('Inputs Q LTM'!CL22="","",'Inputs Q LTM'!CL22)</f>
        <v>0.0678</v>
      </c>
      <c r="CM22" s="71" t="n">
        <f aca="false">IF('Inputs Q LTM'!CM22="","",'Inputs Q LTM'!CM22)</f>
        <v>0.0756</v>
      </c>
      <c r="CN22" s="71" t="n">
        <f aca="false">IF('Inputs Q LTM'!CN22="","",'Inputs Q LTM'!CN22)</f>
        <v>0.078</v>
      </c>
      <c r="CO22" s="71" t="n">
        <f aca="false">IF('Inputs Q LTM'!CO22="","",'Inputs Q LTM'!CO22)</f>
        <v>0.0935</v>
      </c>
      <c r="CP22" s="71" t="n">
        <f aca="false">IF('Inputs Q LTM'!CP22="","",'Inputs Q LTM'!CP22)</f>
        <v>0.18</v>
      </c>
      <c r="CQ22" s="71" t="n">
        <f aca="false">IF('Inputs Q LTM'!CQ22="","",'Inputs Q LTM'!CQ22)</f>
        <v>0.102</v>
      </c>
      <c r="CR22" s="71" t="n">
        <f aca="false">IF('Inputs Q LTM'!CR22="","",'Inputs Q LTM'!CR22)</f>
        <v>0.1025</v>
      </c>
      <c r="CS22" s="71" t="n">
        <f aca="false">IF('Inputs Q LTM'!CS22="","",'Inputs Q LTM'!CS22)</f>
        <v>0.097</v>
      </c>
      <c r="CT22" s="71" t="n">
        <f aca="false">IF('Inputs Q LTM'!CT22="","",'Inputs Q LTM'!CT22)</f>
        <v>0.0995</v>
      </c>
      <c r="CU22" s="71" t="n">
        <f aca="false">IF('Inputs Q LTM'!CU22="","",'Inputs Q LTM'!CU22)</f>
        <v>0.096</v>
      </c>
      <c r="CV22" s="71" t="n">
        <f aca="false">IF('Inputs Q LTM'!CV22="","",'Inputs Q LTM'!CV22)</f>
        <v>0.12755</v>
      </c>
      <c r="CW22" s="71" t="n">
        <f aca="false">IF('Inputs Q LTM'!CW22="","",'Inputs Q LTM'!CW22)</f>
        <v>0.1293</v>
      </c>
      <c r="CX22" s="71" t="n">
        <f aca="false">IF('Inputs Q LTM'!CX22="","",'Inputs Q LTM'!CX22)</f>
        <v>0.1358</v>
      </c>
      <c r="CY22" s="71" t="n">
        <f aca="false">IF('Inputs Q LTM'!CY22="","",'Inputs Q LTM'!CY22)</f>
        <v>0.1745</v>
      </c>
      <c r="CZ22" s="71" t="n">
        <f aca="false">IF('Inputs Q LTM'!CZ22="","",'Inputs Q LTM'!CZ22)</f>
        <v>0.1892</v>
      </c>
      <c r="DA22" s="71" t="n">
        <f aca="false">IF('Inputs Q LTM'!DA22="","",'Inputs Q LTM'!DA22)</f>
        <v>0.1915</v>
      </c>
      <c r="DB22" s="71" t="n">
        <f aca="false">IF('Inputs Q LTM'!DB22="","",'Inputs Q LTM'!DB22)</f>
        <v>0.1634</v>
      </c>
      <c r="DC22" s="71" t="n">
        <f aca="false">IF('Inputs Q LTM'!DC22="","",'Inputs Q LTM'!DC22)</f>
        <v>0.14395</v>
      </c>
      <c r="DD22" s="71" t="n">
        <f aca="false">IF('Inputs Q LTM'!DD22="","",'Inputs Q LTM'!DD22)</f>
        <v>0.1439</v>
      </c>
      <c r="DE22" s="71" t="n">
        <f aca="false">IF('Inputs Q LTM'!DE22="","",'Inputs Q LTM'!DE22)</f>
        <v>0.14</v>
      </c>
      <c r="DF22" s="71" t="n">
        <f aca="false">IF('Inputs Q LTM'!DF22="","",'Inputs Q LTM'!DF22)</f>
        <v>0.1325</v>
      </c>
      <c r="DG22" s="71" t="n">
        <f aca="false">IF('Inputs Q LTM'!DG22="","",'Inputs Q LTM'!DG22)</f>
        <v>0.1408</v>
      </c>
      <c r="DH22" s="71" t="n">
        <f aca="false">IF('Inputs Q LTM'!DH22="","",'Inputs Q LTM'!DH22)</f>
        <v>0.1454</v>
      </c>
      <c r="DI22" s="71" t="n">
        <f aca="false">IF('Inputs Q LTM'!DI22="","",'Inputs Q LTM'!DI22)</f>
        <v>0.133111423975867</v>
      </c>
      <c r="DJ22" s="71" t="n">
        <f aca="false">IF('Inputs Q LTM'!DJ22="","",'Inputs Q LTM'!DJ22)</f>
        <v>0.120402807329586</v>
      </c>
      <c r="DK22" s="71" t="n">
        <f aca="false">IF('Inputs Q LTM'!DK22="","",'Inputs Q LTM'!DK22)</f>
        <v>0.115406922514199</v>
      </c>
      <c r="DL22" s="71" t="n">
        <f aca="false">IF('Inputs Q LTM'!DL22="","",'Inputs Q LTM'!DL22)</f>
        <v>0.110723682451884</v>
      </c>
      <c r="DM22" s="71" t="n">
        <f aca="false">IF('Inputs Q LTM'!DM22="","",'Inputs Q LTM'!DM22)</f>
        <v>0.106483768210879</v>
      </c>
      <c r="DN22" s="71" t="n">
        <f aca="false">IF('Inputs Q LTM'!DN22="","",'Inputs Q LTM'!DN22)</f>
        <v>0.102665964883452</v>
      </c>
      <c r="DO22" s="71" t="n">
        <f aca="false">IF('Inputs Q LTM'!DO22="","",'Inputs Q LTM'!DO22)</f>
        <v>0.0993732516478933</v>
      </c>
      <c r="DP22" s="71" t="n">
        <f aca="false">IF('Inputs Q LTM'!DP22="","",'Inputs Q LTM'!DP22)</f>
        <v>0.0966931760995608</v>
      </c>
      <c r="DQ22" s="71" t="n">
        <f aca="false">IF('Inputs Q LTM'!DQ22="","",'Inputs Q LTM'!DQ22)</f>
        <v>0.095726653623014</v>
      </c>
      <c r="DR22" s="71" t="n">
        <f aca="false">IF('Inputs Q LTM'!DR22="","",'Inputs Q LTM'!DR22)</f>
        <v>0.0952529559334798</v>
      </c>
      <c r="DS22" s="71" t="n">
        <f aca="false">IF('Inputs Q LTM'!DS22="","",'Inputs Q LTM'!DS22)</f>
        <v>0.095252809923919</v>
      </c>
      <c r="DT22" s="71" t="n">
        <f aca="false">IF('Inputs Q LTM'!DT22="","",'Inputs Q LTM'!DT22)</f>
        <v>0.0952537909496132</v>
      </c>
      <c r="DU22" s="71" t="n">
        <f aca="false">IF('Inputs Q LTM'!DU22="","",'Inputs Q LTM'!DU22)</f>
        <v>0.0952535554553029</v>
      </c>
      <c r="DV22" s="71" t="n">
        <f aca="false">IF('Inputs Q LTM'!DV22="","",'Inputs Q LTM'!DV22)</f>
        <v>0.0952531492429828</v>
      </c>
      <c r="DW22" s="71" t="n">
        <f aca="false">IF('Inputs Q LTM'!DW22="","",'Inputs Q LTM'!DW22)</f>
        <v>0.0952531601525837</v>
      </c>
      <c r="DX22" s="71" t="n">
        <f aca="false">IF('Inputs Q LTM'!DX22="","",'Inputs Q LTM'!DX22)</f>
        <v>0.0952541340868073</v>
      </c>
      <c r="DY22" s="71" t="n">
        <f aca="false">IF('Inputs Q LTM'!DY22="","",'Inputs Q LTM'!DY22)</f>
        <v>0.0952538910751355</v>
      </c>
      <c r="DZ22" s="71" t="n">
        <f aca="false">IF('Inputs Q LTM'!DZ22="","",'Inputs Q LTM'!DZ22)</f>
        <v>0.0952538910751355</v>
      </c>
      <c r="EA22" s="71" t="n">
        <f aca="false">IF('Inputs Q LTM'!EA22="","",'Inputs Q LTM'!EA22)</f>
        <v>0.0952538910751355</v>
      </c>
      <c r="EB22" s="71" t="n">
        <f aca="false">IF('Inputs Q LTM'!EB22="","",'Inputs Q LTM'!EB22)</f>
        <v>0.0952538910751355</v>
      </c>
      <c r="EC22" s="71" t="n">
        <f aca="false">IF('Inputs Q LTM'!EC22="","",'Inputs Q LTM'!EC22)</f>
        <v>0.0952538910751355</v>
      </c>
      <c r="ED22" s="71" t="n">
        <f aca="false">IF('Inputs Q LTM'!ED22="","",'Inputs Q LTM'!ED22)</f>
        <v>0.0952538910751355</v>
      </c>
      <c r="EE22" s="71" t="n">
        <f aca="false">IF('Inputs Q LTM'!EE22="","",'Inputs Q LTM'!EE22)</f>
        <v>0.0952538910751355</v>
      </c>
      <c r="EF22" s="71" t="n">
        <f aca="false">IF('Inputs Q LTM'!EF22="","",'Inputs Q LTM'!EF22)</f>
        <v>0.0952538910751355</v>
      </c>
      <c r="EG22" s="71" t="n">
        <f aca="false">IF('Inputs Q LTM'!EG22="","",'Inputs Q LTM'!EG22)</f>
        <v>0.0952538910751355</v>
      </c>
      <c r="EH22" s="71" t="n">
        <f aca="false">IF('Inputs Q LTM'!EH22="","",'Inputs Q LTM'!EH22)</f>
        <v>0.0952538910751355</v>
      </c>
      <c r="EI22" s="71" t="n">
        <f aca="false">IF('Inputs Q LTM'!EI22="","",'Inputs Q LTM'!EI22)</f>
        <v>0.0952538910751355</v>
      </c>
      <c r="EJ22" s="71" t="n">
        <f aca="false">IF('Inputs Q LTM'!EJ22="","",'Inputs Q LTM'!EJ22)</f>
        <v>0.0952538910751355</v>
      </c>
      <c r="EK22" s="71" t="n">
        <f aca="false">IF('Inputs Q LTM'!EK22="","",'Inputs Q LTM'!EK22)</f>
        <v>0.0952538910751355</v>
      </c>
      <c r="EL22" s="71" t="n">
        <f aca="false">IF('Inputs Q LTM'!EL22="","",'Inputs Q LTM'!EL22)</f>
        <v>0.0952538910751355</v>
      </c>
      <c r="EM22" s="71" t="n">
        <f aca="false">IF('Inputs Q LTM'!EM22="","",'Inputs Q LTM'!EM22)</f>
        <v>0.0952538910751355</v>
      </c>
      <c r="EN22" s="71" t="n">
        <f aca="false">IF('Inputs Q LTM'!EN22="","",'Inputs Q LTM'!EN22)</f>
        <v>0.0952538910751355</v>
      </c>
      <c r="EO22" s="71" t="n">
        <f aca="false">IF('Inputs Q LTM'!EO22="","",'Inputs Q LTM'!EO22)</f>
        <v>0.0952538910751355</v>
      </c>
      <c r="EP22" s="71" t="n">
        <f aca="false">IF('Inputs Q LTM'!EP22="","",'Inputs Q LTM'!EP22)</f>
        <v>0.0952538910751355</v>
      </c>
      <c r="EQ22" s="71" t="n">
        <f aca="false">IF('Inputs Q LTM'!EQ22="","",'Inputs Q LTM'!EQ22)</f>
        <v>0.0952538910751355</v>
      </c>
      <c r="ER22" s="71" t="n">
        <f aca="false">IF('Inputs Q LTM'!ER22="","",'Inputs Q LTM'!ER22)</f>
        <v>0.0952538910751355</v>
      </c>
      <c r="ES22" s="71" t="n">
        <f aca="false">IF('Inputs Q LTM'!ES22="","",'Inputs Q LTM'!ES22)</f>
        <v>0.0952538910751355</v>
      </c>
      <c r="ET22" s="71" t="n">
        <f aca="false">IF('Inputs Q LTM'!ET22="","",'Inputs Q LTM'!ET22)</f>
        <v>0.0952538910751355</v>
      </c>
      <c r="EU22" s="71" t="n">
        <f aca="false">IF('Inputs Q LTM'!EU22="","",'Inputs Q LTM'!EU22)</f>
        <v>0.0952538910751355</v>
      </c>
      <c r="EV22" s="71" t="n">
        <f aca="false">IF('Inputs Q LTM'!EV22="","",'Inputs Q LTM'!EV22)</f>
        <v>0.0952538910751355</v>
      </c>
      <c r="EW22" s="71" t="n">
        <f aca="false">IF('Inputs Q LTM'!EW22="","",'Inputs Q LTM'!EW22)</f>
        <v>0.0952538910751355</v>
      </c>
      <c r="EX22" s="71" t="n">
        <f aca="false">IF('Inputs Q LTM'!EX22="","",'Inputs Q LTM'!EX22)</f>
        <v>0.0952538910751355</v>
      </c>
      <c r="EY22" s="71" t="n">
        <f aca="false">IF('Inputs Q LTM'!EY22="","",'Inputs Q LTM'!EY22)</f>
        <v>0.0952538910751355</v>
      </c>
      <c r="EZ22" s="71" t="n">
        <f aca="false">IF('Inputs Q LTM'!EZ22="","",'Inputs Q LTM'!EZ22)</f>
        <v>0.0952538910751355</v>
      </c>
      <c r="FA22" s="71" t="n">
        <f aca="false">IF('Inputs Q LTM'!FA22="","",'Inputs Q LTM'!FA22)</f>
        <v>0.0952538910751355</v>
      </c>
      <c r="FB22" s="71" t="n">
        <f aca="false">IF('Inputs Q LTM'!FB22="","",'Inputs Q LTM'!FB22)</f>
        <v>0.0952538910751355</v>
      </c>
      <c r="FC22" s="71" t="n">
        <f aca="false">IF('Inputs Q LTM'!FC22="","",'Inputs Q LTM'!FC22)</f>
        <v>0.0952538910751355</v>
      </c>
      <c r="FD22" s="71" t="n">
        <f aca="false">IF('Inputs Q LTM'!FD22="","",'Inputs Q LTM'!FD22)</f>
        <v>0.0952538910751355</v>
      </c>
      <c r="FE22" s="71" t="n">
        <f aca="false">IF('Inputs Q LTM'!FE22="","",'Inputs Q LTM'!FE22)</f>
        <v>0.0952538910751355</v>
      </c>
      <c r="FF22" s="71" t="n">
        <f aca="false">IF('Inputs Q LTM'!FF22="","",'Inputs Q LTM'!FF22)</f>
        <v>0.0952538910751355</v>
      </c>
      <c r="FG22" s="71" t="n">
        <f aca="false">IF('Inputs Q LTM'!FG22="","",'Inputs Q LTM'!FG22)</f>
        <v>0.0952538910751355</v>
      </c>
      <c r="FH22" s="71" t="n">
        <f aca="false">IF('Inputs Q LTM'!FH22="","",'Inputs Q LTM'!FH22)</f>
        <v>0.0952538910751355</v>
      </c>
      <c r="FI22" s="71" t="n">
        <f aca="false">IF('Inputs Q LTM'!FI22="","",'Inputs Q LTM'!FI22)</f>
        <v>0.0952538910751355</v>
      </c>
      <c r="FJ22" s="71" t="n">
        <f aca="false">IF('Inputs Q LTM'!FJ22="","",'Inputs Q LTM'!FJ22)</f>
        <v>0.0952538910751355</v>
      </c>
      <c r="FK22" s="71" t="n">
        <f aca="false">IF('Inputs Q LTM'!FK22="","",'Inputs Q LTM'!FK22)</f>
        <v>0.0952538910751355</v>
      </c>
      <c r="FL22" s="71" t="n">
        <f aca="false">IF('Inputs Q LTM'!FL22="","",'Inputs Q LTM'!FL22)</f>
        <v>0.0952538910751355</v>
      </c>
      <c r="FM22" s="71" t="n">
        <f aca="false">IF('Inputs Q LTM'!FM22="","",'Inputs Q LTM'!FM22)</f>
        <v>0.0952538910751355</v>
      </c>
      <c r="FN22" s="71" t="n">
        <f aca="false">IF('Inputs Q LTM'!FN22="","",'Inputs Q LTM'!FN22)</f>
        <v>0.0952538910751355</v>
      </c>
      <c r="FO22" s="71" t="n">
        <f aca="false">IF('Inputs Q LTM'!FO22="","",'Inputs Q LTM'!FO22)</f>
        <v>0.0952538910751355</v>
      </c>
      <c r="FP22" s="71" t="n">
        <f aca="false">IF('Inputs Q LTM'!FP22="","",'Inputs Q LTM'!FP22)</f>
        <v>0.0952538910751355</v>
      </c>
      <c r="FQ22" s="71" t="n">
        <f aca="false">IF('Inputs Q LTM'!FQ22="","",'Inputs Q LTM'!FQ22)</f>
        <v>0.0952538910751355</v>
      </c>
      <c r="FR22" s="71" t="n">
        <f aca="false">IF('Inputs Q LTM'!FR22="","",'Inputs Q LTM'!FR22)</f>
        <v>0.0952538910751355</v>
      </c>
      <c r="FS22" s="71" t="n">
        <f aca="false">IF('Inputs Q LTM'!FS22="","",'Inputs Q LTM'!FS22)</f>
        <v>0.0952538910751355</v>
      </c>
      <c r="FT22" s="71" t="n">
        <f aca="false">IF('Inputs Q LTM'!FT22="","",'Inputs Q LTM'!FT22)</f>
        <v>0.0952538910751355</v>
      </c>
      <c r="FU22" s="71" t="n">
        <f aca="false">IF('Inputs Q LTM'!FU22="","",'Inputs Q LTM'!FU22)</f>
        <v>0.0952538910751355</v>
      </c>
      <c r="FV22" s="71" t="n">
        <f aca="false">IF('Inputs Q LTM'!FV22="","",'Inputs Q LTM'!FV22)</f>
        <v>0.0952538910751355</v>
      </c>
      <c r="FW22" s="71" t="n">
        <f aca="false">IF('Inputs Q LTM'!FW22="","",'Inputs Q LTM'!FW22)</f>
        <v>0.0952538910751355</v>
      </c>
      <c r="FX22" s="71" t="n">
        <f aca="false">IF('Inputs Q LTM'!FX22="","",'Inputs Q LTM'!FX22)</f>
        <v>0.0952538910751355</v>
      </c>
      <c r="FY22" s="71" t="n">
        <f aca="false">IF('Inputs Q LTM'!FY22="","",'Inputs Q LTM'!FY22)</f>
        <v>0.0952538910751355</v>
      </c>
      <c r="FZ22" s="71" t="n">
        <f aca="false">IF('Inputs Q LTM'!FZ22="","",'Inputs Q LTM'!FZ22)</f>
        <v>0.0952538910751355</v>
      </c>
      <c r="GA22" s="71" t="n">
        <f aca="false">IF('Inputs Q LTM'!GA22="","",'Inputs Q LTM'!GA22)</f>
        <v>0.0952538910751355</v>
      </c>
      <c r="GB22" s="71" t="n">
        <f aca="false">IF('Inputs Q LTM'!GB22="","",'Inputs Q LTM'!GB22)</f>
        <v>0.0952538910751355</v>
      </c>
      <c r="GC22" s="71" t="n">
        <f aca="false">IF('Inputs Q LTM'!GC22="","",'Inputs Q LTM'!GC22)</f>
        <v>0.0952538910751355</v>
      </c>
      <c r="GD22" s="71" t="n">
        <f aca="false">IF('Inputs Q LTM'!GD22="","",'Inputs Q LTM'!GD22)</f>
        <v>0.0952538910751355</v>
      </c>
      <c r="GE22" s="71" t="n">
        <f aca="false">IF('Inputs Q LTM'!GE22="","",'Inputs Q LTM'!GE22)</f>
        <v>0.0952538910751355</v>
      </c>
      <c r="GF22" s="71" t="n">
        <f aca="false">IF('Inputs Q LTM'!GF22="","",'Inputs Q LTM'!GF22)</f>
        <v>0.0952538910751355</v>
      </c>
      <c r="GG22" s="71" t="n">
        <f aca="false">IF('Inputs Q LTM'!GG22="","",'Inputs Q LTM'!GG22)</f>
        <v>0.0952538910751355</v>
      </c>
      <c r="GH22" s="71" t="n">
        <f aca="false">IF('Inputs Q LTM'!GH22="","",'Inputs Q LTM'!GH22)</f>
        <v>0.0952538910751355</v>
      </c>
      <c r="GI22" s="71" t="n">
        <f aca="false">IF('Inputs Q LTM'!GI22="","",'Inputs Q LTM'!GI22)</f>
        <v>0.0952538910751355</v>
      </c>
      <c r="GJ22" s="71" t="n">
        <f aca="false">IF('Inputs Q LTM'!GJ22="","",'Inputs Q LTM'!GJ22)</f>
        <v>0.0952538910751355</v>
      </c>
      <c r="GK22" s="71" t="n">
        <f aca="false">IF('Inputs Q LTM'!GK22="","",'Inputs Q LTM'!GK22)</f>
        <v>0.0952538910751355</v>
      </c>
      <c r="GL22" s="71" t="n">
        <f aca="false">IF('Inputs Q LTM'!GL22="","",'Inputs Q LTM'!GL22)</f>
        <v>0.0952538910751355</v>
      </c>
      <c r="GM22" s="71" t="n">
        <f aca="false">IF('Inputs Q LTM'!GM22="","",'Inputs Q LTM'!GM22)</f>
        <v>0.0952538910751355</v>
      </c>
      <c r="GN22" s="71" t="n">
        <f aca="false">IF('Inputs Q LTM'!GN22="","",'Inputs Q LTM'!GN22)</f>
        <v>0.0952538910751355</v>
      </c>
      <c r="GO22" s="71" t="n">
        <f aca="false">IF('Inputs Q LTM'!GO22="","",'Inputs Q LTM'!GO22)</f>
        <v>0.0952538910751355</v>
      </c>
      <c r="GP22" s="71" t="n">
        <f aca="false">IF('Inputs Q LTM'!GP22="","",'Inputs Q LTM'!GP22)</f>
        <v>0.0952538910751355</v>
      </c>
      <c r="GQ22" s="71" t="n">
        <f aca="false">IF('Inputs Q LTM'!GQ22="","",'Inputs Q LTM'!GQ22)</f>
        <v>0.0952538910751355</v>
      </c>
      <c r="GR22" s="71" t="n">
        <f aca="false">IF('Inputs Q LTM'!GR22="","",'Inputs Q LTM'!GR22)</f>
        <v>0.0952538910751355</v>
      </c>
      <c r="GS22" s="71" t="n">
        <f aca="false">IF('Inputs Q LTM'!GS22="","",'Inputs Q LTM'!GS22)</f>
        <v>0.0952538910751355</v>
      </c>
      <c r="GT22" s="71" t="n">
        <f aca="false">IF('Inputs Q LTM'!GT22="","",'Inputs Q LTM'!GT22)</f>
        <v>0.0952538910751355</v>
      </c>
      <c r="GU22" s="71" t="n">
        <f aca="false">IF('Inputs Q LTM'!GU22="","",'Inputs Q LTM'!GU22)</f>
        <v>0.0952538910751355</v>
      </c>
      <c r="GV22" s="71" t="n">
        <f aca="false">IF('Inputs Q LTM'!GV22="","",'Inputs Q LTM'!GV22)</f>
        <v>0.0952538910751355</v>
      </c>
      <c r="GW22" s="71" t="n">
        <f aca="false">IF('Inputs Q LTM'!GW22="","",'Inputs Q LTM'!GW22)</f>
        <v>0.0952538910751355</v>
      </c>
      <c r="GX22" s="71" t="n">
        <f aca="false">IF('Inputs Q LTM'!GX22="","",'Inputs Q LTM'!GX22)</f>
        <v>0.0952538910751355</v>
      </c>
      <c r="GY22" s="71" t="n">
        <f aca="false">IF('Inputs Q LTM'!GY22="","",'Inputs Q LTM'!GY22)</f>
        <v>0.0952538910751355</v>
      </c>
      <c r="GZ22" s="71" t="n">
        <f aca="false">IF('Inputs Q LTM'!GZ22="","",'Inputs Q LTM'!GZ22)</f>
        <v>0.0952538910751355</v>
      </c>
      <c r="HA22" s="71" t="n">
        <f aca="false">IF('Inputs Q LTM'!HA22="","",'Inputs Q LTM'!HA22)</f>
        <v>0.0952538910751355</v>
      </c>
    </row>
    <row r="23" customFormat="false" ht="15" hidden="false" customHeight="false" outlineLevel="0" collapsed="false">
      <c r="A23" s="14" t="s">
        <v>9</v>
      </c>
      <c r="B23" s="42"/>
      <c r="C23" s="42"/>
      <c r="D23" s="42" t="s">
        <v>10</v>
      </c>
      <c r="E23" s="19"/>
      <c r="F23" s="19" t="s">
        <v>53</v>
      </c>
      <c r="G23" s="19" t="s">
        <v>12</v>
      </c>
      <c r="H23" s="19"/>
      <c r="I23" s="19" t="s">
        <v>34</v>
      </c>
      <c r="J23" s="71" t="str">
        <f aca="false">IF('Inputs Q LTM'!J23="","",'Inputs Q LTM'!J23)</f>
        <v/>
      </c>
      <c r="K23" s="71" t="str">
        <f aca="false">IF('Inputs Q LTM'!K23="","",'Inputs Q LTM'!K23)</f>
        <v/>
      </c>
      <c r="L23" s="71" t="str">
        <f aca="false">IF('Inputs Q LTM'!L23="","",'Inputs Q LTM'!L23)</f>
        <v/>
      </c>
      <c r="M23" s="71" t="str">
        <f aca="false">IF('Inputs Q LTM'!M23="","",'Inputs Q LTM'!M23)</f>
        <v/>
      </c>
      <c r="N23" s="71" t="str">
        <f aca="false">IF('Inputs Q LTM'!N23="","",'Inputs Q LTM'!N23)</f>
        <v/>
      </c>
      <c r="O23" s="71" t="str">
        <f aca="false">IF('Inputs Q LTM'!O23="","",'Inputs Q LTM'!O23)</f>
        <v/>
      </c>
      <c r="P23" s="71" t="str">
        <f aca="false">IF('Inputs Q LTM'!P23="","",'Inputs Q LTM'!P23)</f>
        <v/>
      </c>
      <c r="Q23" s="71" t="str">
        <f aca="false">IF('Inputs Q LTM'!Q23="","",'Inputs Q LTM'!Q23)</f>
        <v/>
      </c>
      <c r="R23" s="71" t="str">
        <f aca="false">IF('Inputs Q LTM'!R23="","",'Inputs Q LTM'!R23)</f>
        <v/>
      </c>
      <c r="S23" s="71" t="str">
        <f aca="false">IF('Inputs Q LTM'!S23="","",'Inputs Q LTM'!S23)</f>
        <v/>
      </c>
      <c r="T23" s="71" t="str">
        <f aca="false">IF('Inputs Q LTM'!T23="","",'Inputs Q LTM'!T23)</f>
        <v/>
      </c>
      <c r="U23" s="71" t="str">
        <f aca="false">IF('Inputs Q LTM'!U23="","",'Inputs Q LTM'!U23)</f>
        <v/>
      </c>
      <c r="V23" s="71" t="str">
        <f aca="false">IF('Inputs Q LTM'!V23="","",'Inputs Q LTM'!V23)</f>
        <v/>
      </c>
      <c r="W23" s="71" t="str">
        <f aca="false">IF('Inputs Q LTM'!W23="","",'Inputs Q LTM'!W23)</f>
        <v/>
      </c>
      <c r="X23" s="71" t="str">
        <f aca="false">IF('Inputs Q LTM'!X23="","",'Inputs Q LTM'!X23)</f>
        <v/>
      </c>
      <c r="Y23" s="71" t="str">
        <f aca="false">IF('Inputs Q LTM'!Y23="","",'Inputs Q LTM'!Y23)</f>
        <v/>
      </c>
      <c r="Z23" s="71" t="str">
        <f aca="false">IF('Inputs Q LTM'!Z23="","",'Inputs Q LTM'!Z23)</f>
        <v/>
      </c>
      <c r="AA23" s="71" t="str">
        <f aca="false">IF('Inputs Q LTM'!AA23="","",'Inputs Q LTM'!AA23)</f>
        <v/>
      </c>
      <c r="AB23" s="71" t="str">
        <f aca="false">IF('Inputs Q LTM'!AB23="","",'Inputs Q LTM'!AB23)</f>
        <v/>
      </c>
      <c r="AC23" s="71" t="str">
        <f aca="false">IF('Inputs Q LTM'!AC23="","",'Inputs Q LTM'!AC23)</f>
        <v/>
      </c>
      <c r="AD23" s="71" t="str">
        <f aca="false">IF('Inputs Q LTM'!AD23="","",'Inputs Q LTM'!AD23)</f>
        <v/>
      </c>
      <c r="AE23" s="71" t="str">
        <f aca="false">IF('Inputs Q LTM'!AE23="","",'Inputs Q LTM'!AE23)</f>
        <v/>
      </c>
      <c r="AF23" s="71" t="n">
        <f aca="false">IF('Inputs Q LTM'!AF23="","",'Inputs Q LTM'!AF23)</f>
        <v>0.0616</v>
      </c>
      <c r="AG23" s="71" t="n">
        <f aca="false">IF('Inputs Q LTM'!AG23="","",'Inputs Q LTM'!AG23)</f>
        <v>0.064</v>
      </c>
      <c r="AH23" s="71" t="n">
        <f aca="false">IF('Inputs Q LTM'!AH23="","",'Inputs Q LTM'!AH23)</f>
        <v>0.066</v>
      </c>
      <c r="AI23" s="71" t="n">
        <f aca="false">IF('Inputs Q LTM'!AI23="","",'Inputs Q LTM'!AI23)</f>
        <v>0.06745</v>
      </c>
      <c r="AJ23" s="71" t="n">
        <f aca="false">IF('Inputs Q LTM'!AJ23="","",'Inputs Q LTM'!AJ23)</f>
        <v>0.07245</v>
      </c>
      <c r="AK23" s="71" t="n">
        <f aca="false">IF('Inputs Q LTM'!AK23="","",'Inputs Q LTM'!AK23)</f>
        <v>0.0718</v>
      </c>
      <c r="AL23" s="71" t="n">
        <f aca="false">IF('Inputs Q LTM'!AL23="","",'Inputs Q LTM'!AL23)</f>
        <v>0.0838</v>
      </c>
      <c r="AM23" s="71" t="n">
        <f aca="false">IF('Inputs Q LTM'!AM23="","",'Inputs Q LTM'!AM23)</f>
        <v>0.0901</v>
      </c>
      <c r="AN23" s="71" t="n">
        <f aca="false">IF('Inputs Q LTM'!AN23="","",'Inputs Q LTM'!AN23)</f>
        <v>0.10234</v>
      </c>
      <c r="AO23" s="71" t="n">
        <f aca="false">IF('Inputs Q LTM'!AO23="","",'Inputs Q LTM'!AO23)</f>
        <v>0.165</v>
      </c>
      <c r="AP23" s="71" t="n">
        <f aca="false">IF('Inputs Q LTM'!AP23="","",'Inputs Q LTM'!AP23)</f>
        <v>0.148</v>
      </c>
      <c r="AQ23" s="71" t="n">
        <f aca="false">IF('Inputs Q LTM'!AQ23="","",'Inputs Q LTM'!AQ23)</f>
        <v>0.11654</v>
      </c>
      <c r="AR23" s="71" t="n">
        <f aca="false">IF('Inputs Q LTM'!AR23="","",'Inputs Q LTM'!AR23)</f>
        <v>0.10956</v>
      </c>
      <c r="AS23" s="71" t="n">
        <f aca="false">IF('Inputs Q LTM'!AS23="","",'Inputs Q LTM'!AS23)</f>
        <v>0.0785</v>
      </c>
      <c r="AT23" s="71" t="n">
        <f aca="false">IF('Inputs Q LTM'!AT23="","",'Inputs Q LTM'!AT23)</f>
        <v>0.0679</v>
      </c>
      <c r="AU23" s="71" t="n">
        <f aca="false">IF('Inputs Q LTM'!AU23="","",'Inputs Q LTM'!AU23)</f>
        <v>0.0675</v>
      </c>
      <c r="AV23" s="71" t="n">
        <f aca="false">IF('Inputs Q LTM'!AV23="","",'Inputs Q LTM'!AV23)</f>
        <v>0.0665</v>
      </c>
      <c r="AW23" s="71" t="n">
        <f aca="false">IF('Inputs Q LTM'!AW23="","",'Inputs Q LTM'!AW23)</f>
        <v>0.0735</v>
      </c>
      <c r="AX23" s="71" t="n">
        <f aca="false">IF('Inputs Q LTM'!AX23="","",'Inputs Q LTM'!AX23)</f>
        <v>0.0708</v>
      </c>
      <c r="AY23" s="71" t="n">
        <f aca="false">IF('Inputs Q LTM'!AY23="","",'Inputs Q LTM'!AY23)</f>
        <v>0.0668</v>
      </c>
      <c r="AZ23" s="71" t="n">
        <f aca="false">IF('Inputs Q LTM'!AZ23="","",'Inputs Q LTM'!AZ23)</f>
        <v>0.0774</v>
      </c>
      <c r="BA23" s="71" t="n">
        <f aca="false">IF('Inputs Q LTM'!BA23="","",'Inputs Q LTM'!BA23)</f>
        <v>0.0756</v>
      </c>
      <c r="BB23" s="71" t="n">
        <f aca="false">IF('Inputs Q LTM'!BB23="","",'Inputs Q LTM'!BB23)</f>
        <v>0.0719</v>
      </c>
      <c r="BC23" s="71" t="n">
        <f aca="false">IF('Inputs Q LTM'!BC23="","",'Inputs Q LTM'!BC23)</f>
        <v>0.0804</v>
      </c>
      <c r="BD23" s="71" t="n">
        <f aca="false">IF('Inputs Q LTM'!BD23="","",'Inputs Q LTM'!BD23)</f>
        <v>0.0824</v>
      </c>
      <c r="BE23" s="71" t="n">
        <f aca="false">IF('Inputs Q LTM'!BE23="","",'Inputs Q LTM'!BE23)</f>
        <v>0.0743</v>
      </c>
      <c r="BF23" s="71" t="n">
        <f aca="false">IF('Inputs Q LTM'!BF23="","",'Inputs Q LTM'!BF23)</f>
        <v>0.0728</v>
      </c>
      <c r="BG23" s="71" t="n">
        <f aca="false">IF('Inputs Q LTM'!BG23="","",'Inputs Q LTM'!BG23)</f>
        <v>0.0725</v>
      </c>
      <c r="BH23" s="71" t="n">
        <f aca="false">IF('Inputs Q LTM'!BH23="","",'Inputs Q LTM'!BH23)</f>
        <v>0.0703</v>
      </c>
      <c r="BI23" s="71" t="n">
        <f aca="false">IF('Inputs Q LTM'!BI23="","",'Inputs Q LTM'!BI23)</f>
        <v>0.0721</v>
      </c>
      <c r="BJ23" s="71" t="n">
        <f aca="false">IF('Inputs Q LTM'!BJ23="","",'Inputs Q LTM'!BJ23)</f>
        <v>0.0853</v>
      </c>
      <c r="BK23" s="71" t="n">
        <f aca="false">IF('Inputs Q LTM'!BK23="","",'Inputs Q LTM'!BK23)</f>
        <v>0.0886</v>
      </c>
      <c r="BL23" s="71" t="n">
        <f aca="false">IF('Inputs Q LTM'!BL23="","",'Inputs Q LTM'!BL23)</f>
        <v>0.1028</v>
      </c>
      <c r="BM23" s="71" t="n">
        <f aca="false">IF('Inputs Q LTM'!BM23="","",'Inputs Q LTM'!BM23)</f>
        <v>0.1337</v>
      </c>
      <c r="BN23" s="71" t="n">
        <f aca="false">IF('Inputs Q LTM'!BN23="","",'Inputs Q LTM'!BN23)</f>
        <v>0.1256</v>
      </c>
      <c r="BO23" s="71" t="n">
        <f aca="false">IF('Inputs Q LTM'!BO23="","",'Inputs Q LTM'!BO23)</f>
        <v>0.1147</v>
      </c>
      <c r="BP23" s="71" t="n">
        <f aca="false">IF('Inputs Q LTM'!BP23="","",'Inputs Q LTM'!BP23)</f>
        <v>0.118</v>
      </c>
      <c r="BQ23" s="71" t="n">
        <f aca="false">IF('Inputs Q LTM'!BQ23="","",'Inputs Q LTM'!BQ23)</f>
        <v>0.1062</v>
      </c>
      <c r="BR23" s="71" t="n">
        <f aca="false">IF('Inputs Q LTM'!BR23="","",'Inputs Q LTM'!BR23)</f>
        <v>0.10095</v>
      </c>
      <c r="BS23" s="71" t="n">
        <f aca="false">IF('Inputs Q LTM'!BS23="","",'Inputs Q LTM'!BS23)</f>
        <v>0.0914</v>
      </c>
      <c r="BT23" s="71" t="n">
        <f aca="false">IF('Inputs Q LTM'!BT23="","",'Inputs Q LTM'!BT23)</f>
        <v>0.0885</v>
      </c>
      <c r="BU23" s="71" t="n">
        <f aca="false">IF('Inputs Q LTM'!BU23="","",'Inputs Q LTM'!BU23)</f>
        <v>0.0918</v>
      </c>
      <c r="BV23" s="71" t="n">
        <f aca="false">IF('Inputs Q LTM'!BV23="","",'Inputs Q LTM'!BV23)</f>
        <v>0.0856</v>
      </c>
      <c r="BW23" s="71" t="n">
        <f aca="false">IF('Inputs Q LTM'!BW23="","",'Inputs Q LTM'!BW23)</f>
        <v>0.0809</v>
      </c>
      <c r="BX23" s="71" t="n">
        <f aca="false">IF('Inputs Q LTM'!BX23="","",'Inputs Q LTM'!BX23)</f>
        <v>0.0798</v>
      </c>
      <c r="BY23" s="71" t="n">
        <f aca="false">IF('Inputs Q LTM'!BY23="","",'Inputs Q LTM'!BY23)</f>
        <v>0.076</v>
      </c>
      <c r="BZ23" s="71" t="n">
        <f aca="false">IF('Inputs Q LTM'!BZ23="","",'Inputs Q LTM'!BZ23)</f>
        <v>0.0706</v>
      </c>
      <c r="CA23" s="71" t="n">
        <f aca="false">IF('Inputs Q LTM'!CA23="","",'Inputs Q LTM'!CA23)</f>
        <v>0.0808</v>
      </c>
      <c r="CB23" s="71" t="n">
        <f aca="false">IF('Inputs Q LTM'!CB23="","",'Inputs Q LTM'!CB23)</f>
        <v>0.092</v>
      </c>
      <c r="CC23" s="71" t="n">
        <f aca="false">IF('Inputs Q LTM'!CC23="","",'Inputs Q LTM'!CC23)</f>
        <v>0.0956</v>
      </c>
      <c r="CD23" s="280" t="n">
        <f aca="false">IF('Inputs Q LTM'!CD23="","",'Inputs Q LTM'!CD23)</f>
        <v>0.084</v>
      </c>
      <c r="CE23" s="280" t="n">
        <f aca="false">IF('Inputs Q LTM'!CE23="","",'Inputs Q LTM'!CE23)</f>
        <v>0.0786</v>
      </c>
      <c r="CF23" s="280" t="n">
        <f aca="false">IF('Inputs Q LTM'!CF23="","",'Inputs Q LTM'!CF23)</f>
        <v>0.0712</v>
      </c>
      <c r="CG23" s="280" t="n">
        <f aca="false">IF('Inputs Q LTM'!CG23="","",'Inputs Q LTM'!CG23)</f>
        <v>0.0646</v>
      </c>
      <c r="CH23" s="280" t="n">
        <f aca="false">IF('Inputs Q LTM'!CH23="","",'Inputs Q LTM'!CH23)</f>
        <v>0.0717</v>
      </c>
      <c r="CI23" s="280" t="n">
        <f aca="false">IF('Inputs Q LTM'!CI23="","",'Inputs Q LTM'!CI23)</f>
        <v>0.053</v>
      </c>
      <c r="CJ23" s="280" t="n">
        <f aca="false">IF('Inputs Q LTM'!CJ23="","",'Inputs Q LTM'!CJ23)</f>
        <v>0.0554</v>
      </c>
      <c r="CK23" s="280" t="n">
        <f aca="false">IF('Inputs Q LTM'!CK23="","",'Inputs Q LTM'!CK23)</f>
        <v>0.0588</v>
      </c>
      <c r="CL23" s="71" t="n">
        <f aca="false">IF('Inputs Q LTM'!CL23="","",'Inputs Q LTM'!CL23)</f>
        <v>0.0704</v>
      </c>
      <c r="CM23" s="71" t="n">
        <f aca="false">IF('Inputs Q LTM'!CM23="","",'Inputs Q LTM'!CM23)</f>
        <v>0.0735</v>
      </c>
      <c r="CN23" s="71" t="n">
        <f aca="false">IF('Inputs Q LTM'!CN23="","",'Inputs Q LTM'!CN23)</f>
        <v>0.0761</v>
      </c>
      <c r="CO23" s="71" t="n">
        <f aca="false">IF('Inputs Q LTM'!CO23="","",'Inputs Q LTM'!CO23)</f>
        <v>0.0894</v>
      </c>
      <c r="CP23" s="71" t="n">
        <f aca="false">IF('Inputs Q LTM'!CP23="","",'Inputs Q LTM'!CP23)</f>
        <v>0.16</v>
      </c>
      <c r="CQ23" s="71" t="n">
        <f aca="false">IF('Inputs Q LTM'!CQ23="","",'Inputs Q LTM'!CQ23)</f>
        <v>0.1025</v>
      </c>
      <c r="CR23" s="71" t="n">
        <f aca="false">IF('Inputs Q LTM'!CR23="","",'Inputs Q LTM'!CR23)</f>
        <v>0.111</v>
      </c>
      <c r="CS23" s="71" t="n">
        <f aca="false">IF('Inputs Q LTM'!CS23="","",'Inputs Q LTM'!CS23)</f>
        <v>0.102</v>
      </c>
      <c r="CT23" s="71" t="n">
        <f aca="false">IF('Inputs Q LTM'!CT23="","",'Inputs Q LTM'!CT23)</f>
        <v>0.1025</v>
      </c>
      <c r="CU23" s="71" t="n">
        <f aca="false">IF('Inputs Q LTM'!CU23="","",'Inputs Q LTM'!CU23)</f>
        <v>0.0985</v>
      </c>
      <c r="CV23" s="71" t="n">
        <f aca="false">IF('Inputs Q LTM'!CV23="","",'Inputs Q LTM'!CV23)</f>
        <v>0.1243</v>
      </c>
      <c r="CW23" s="71" t="n">
        <f aca="false">IF('Inputs Q LTM'!CW23="","",'Inputs Q LTM'!CW23)</f>
        <v>0.124</v>
      </c>
      <c r="CX23" s="71" t="n">
        <f aca="false">IF('Inputs Q LTM'!CX23="","",'Inputs Q LTM'!CX23)</f>
        <v>0.1317</v>
      </c>
      <c r="CY23" s="71" t="n">
        <f aca="false">IF('Inputs Q LTM'!CY23="","",'Inputs Q LTM'!CY23)</f>
        <v>0.163</v>
      </c>
      <c r="CZ23" s="71" t="n">
        <f aca="false">IF('Inputs Q LTM'!CZ23="","",'Inputs Q LTM'!CZ23)</f>
        <v>0.1723</v>
      </c>
      <c r="DA23" s="71" t="n">
        <f aca="false">IF('Inputs Q LTM'!DA23="","",'Inputs Q LTM'!DA23)</f>
        <v>0.182</v>
      </c>
      <c r="DB23" s="71" t="n">
        <f aca="false">IF('Inputs Q LTM'!DB23="","",'Inputs Q LTM'!DB23)</f>
        <v>0.1523</v>
      </c>
      <c r="DC23" s="71" t="n">
        <f aca="false">IF('Inputs Q LTM'!DC23="","",'Inputs Q LTM'!DC23)</f>
        <v>0.1408</v>
      </c>
      <c r="DD23" s="71" t="n">
        <f aca="false">IF('Inputs Q LTM'!DD23="","",'Inputs Q LTM'!DD23)</f>
        <v>0.1405</v>
      </c>
      <c r="DE23" s="71" t="n">
        <f aca="false">IF('Inputs Q LTM'!DE23="","",'Inputs Q LTM'!DE23)</f>
        <v>0.1395</v>
      </c>
      <c r="DF23" s="71" t="n">
        <f aca="false">IF('Inputs Q LTM'!DF23="","",'Inputs Q LTM'!DF23)</f>
        <v>0.1325</v>
      </c>
      <c r="DG23" s="71" t="n">
        <f aca="false">IF('Inputs Q LTM'!DG23="","",'Inputs Q LTM'!DG23)</f>
        <v>0.1415</v>
      </c>
      <c r="DH23" s="71" t="n">
        <f aca="false">IF('Inputs Q LTM'!DH23="","",'Inputs Q LTM'!DH23)</f>
        <v>0.1488</v>
      </c>
      <c r="DI23" s="71" t="n">
        <f aca="false">IF('Inputs Q LTM'!DI23="","",'Inputs Q LTM'!DI23)</f>
        <v>0.133070387831454</v>
      </c>
      <c r="DJ23" s="71" t="n">
        <f aca="false">IF('Inputs Q LTM'!DJ23="","",'Inputs Q LTM'!DJ23)</f>
        <v>0.118982391006596</v>
      </c>
      <c r="DK23" s="71" t="n">
        <f aca="false">IF('Inputs Q LTM'!DK23="","",'Inputs Q LTM'!DK23)</f>
        <v>0.114653836904091</v>
      </c>
      <c r="DL23" s="71" t="n">
        <f aca="false">IF('Inputs Q LTM'!DL23="","",'Inputs Q LTM'!DL23)</f>
        <v>0.110515279052488</v>
      </c>
      <c r="DM23" s="71" t="n">
        <f aca="false">IF('Inputs Q LTM'!DM23="","",'Inputs Q LTM'!DM23)</f>
        <v>0.106661023839511</v>
      </c>
      <c r="DN23" s="71" t="n">
        <f aca="false">IF('Inputs Q LTM'!DN23="","",'Inputs Q LTM'!DN23)</f>
        <v>0.103088257113695</v>
      </c>
      <c r="DO23" s="71" t="n">
        <f aca="false">IF('Inputs Q LTM'!DO23="","",'Inputs Q LTM'!DO23)</f>
        <v>0.099852764668332</v>
      </c>
      <c r="DP23" s="71" t="n">
        <f aca="false">IF('Inputs Q LTM'!DP23="","",'Inputs Q LTM'!DP23)</f>
        <v>0.0970027724645229</v>
      </c>
      <c r="DQ23" s="71" t="n">
        <f aca="false">IF('Inputs Q LTM'!DQ23="","",'Inputs Q LTM'!DQ23)</f>
        <v>0.09638382383251</v>
      </c>
      <c r="DR23" s="71" t="n">
        <f aca="false">IF('Inputs Q LTM'!DR23="","",'Inputs Q LTM'!DR23)</f>
        <v>0.0960791481945217</v>
      </c>
      <c r="DS23" s="71" t="n">
        <f aca="false">IF('Inputs Q LTM'!DS23="","",'Inputs Q LTM'!DS23)</f>
        <v>0.0960791642222394</v>
      </c>
      <c r="DT23" s="71" t="n">
        <f aca="false">IF('Inputs Q LTM'!DT23="","",'Inputs Q LTM'!DT23)</f>
        <v>0.0960800445066229</v>
      </c>
      <c r="DU23" s="71" t="n">
        <f aca="false">IF('Inputs Q LTM'!DU23="","",'Inputs Q LTM'!DU23)</f>
        <v>0.0960798309279888</v>
      </c>
      <c r="DV23" s="71" t="n">
        <f aca="false">IF('Inputs Q LTM'!DV23="","",'Inputs Q LTM'!DV23)</f>
        <v>0.0960793768242555</v>
      </c>
      <c r="DW23" s="71" t="n">
        <f aca="false">IF('Inputs Q LTM'!DW23="","",'Inputs Q LTM'!DW23)</f>
        <v>0.0960793887215373</v>
      </c>
      <c r="DX23" s="71" t="n">
        <f aca="false">IF('Inputs Q LTM'!DX23="","",'Inputs Q LTM'!DX23)</f>
        <v>0.0960802644485442</v>
      </c>
      <c r="DY23" s="71" t="n">
        <f aca="false">IF('Inputs Q LTM'!DY23="","",'Inputs Q LTM'!DY23)</f>
        <v>0.0960800460392481</v>
      </c>
      <c r="DZ23" s="71" t="n">
        <f aca="false">IF('Inputs Q LTM'!DZ23="","",'Inputs Q LTM'!DZ23)</f>
        <v>0.0960800460392481</v>
      </c>
      <c r="EA23" s="71" t="n">
        <f aca="false">IF('Inputs Q LTM'!EA23="","",'Inputs Q LTM'!EA23)</f>
        <v>0.0960800460392481</v>
      </c>
      <c r="EB23" s="71" t="n">
        <f aca="false">IF('Inputs Q LTM'!EB23="","",'Inputs Q LTM'!EB23)</f>
        <v>0.0960800460392481</v>
      </c>
      <c r="EC23" s="71" t="n">
        <f aca="false">IF('Inputs Q LTM'!EC23="","",'Inputs Q LTM'!EC23)</f>
        <v>0.0960800460392481</v>
      </c>
      <c r="ED23" s="71" t="n">
        <f aca="false">IF('Inputs Q LTM'!ED23="","",'Inputs Q LTM'!ED23)</f>
        <v>0.0960800460392481</v>
      </c>
      <c r="EE23" s="71" t="n">
        <f aca="false">IF('Inputs Q LTM'!EE23="","",'Inputs Q LTM'!EE23)</f>
        <v>0.0960800460392481</v>
      </c>
      <c r="EF23" s="71" t="n">
        <f aca="false">IF('Inputs Q LTM'!EF23="","",'Inputs Q LTM'!EF23)</f>
        <v>0.0960800460392481</v>
      </c>
      <c r="EG23" s="71" t="n">
        <f aca="false">IF('Inputs Q LTM'!EG23="","",'Inputs Q LTM'!EG23)</f>
        <v>0.0960800460392481</v>
      </c>
      <c r="EH23" s="71" t="n">
        <f aca="false">IF('Inputs Q LTM'!EH23="","",'Inputs Q LTM'!EH23)</f>
        <v>0.0960800460392481</v>
      </c>
      <c r="EI23" s="71" t="n">
        <f aca="false">IF('Inputs Q LTM'!EI23="","",'Inputs Q LTM'!EI23)</f>
        <v>0.0960800460392481</v>
      </c>
      <c r="EJ23" s="71" t="n">
        <f aca="false">IF('Inputs Q LTM'!EJ23="","",'Inputs Q LTM'!EJ23)</f>
        <v>0.0960800460392481</v>
      </c>
      <c r="EK23" s="71" t="n">
        <f aca="false">IF('Inputs Q LTM'!EK23="","",'Inputs Q LTM'!EK23)</f>
        <v>0.0960800460392481</v>
      </c>
      <c r="EL23" s="71" t="n">
        <f aca="false">IF('Inputs Q LTM'!EL23="","",'Inputs Q LTM'!EL23)</f>
        <v>0.0960800460392481</v>
      </c>
      <c r="EM23" s="71" t="n">
        <f aca="false">IF('Inputs Q LTM'!EM23="","",'Inputs Q LTM'!EM23)</f>
        <v>0.0960800460392481</v>
      </c>
      <c r="EN23" s="71" t="n">
        <f aca="false">IF('Inputs Q LTM'!EN23="","",'Inputs Q LTM'!EN23)</f>
        <v>0.0960800460392481</v>
      </c>
      <c r="EO23" s="71" t="n">
        <f aca="false">IF('Inputs Q LTM'!EO23="","",'Inputs Q LTM'!EO23)</f>
        <v>0.0960800460392481</v>
      </c>
      <c r="EP23" s="71" t="n">
        <f aca="false">IF('Inputs Q LTM'!EP23="","",'Inputs Q LTM'!EP23)</f>
        <v>0.0960800460392481</v>
      </c>
      <c r="EQ23" s="71" t="n">
        <f aca="false">IF('Inputs Q LTM'!EQ23="","",'Inputs Q LTM'!EQ23)</f>
        <v>0.0960800460392481</v>
      </c>
      <c r="ER23" s="71" t="n">
        <f aca="false">IF('Inputs Q LTM'!ER23="","",'Inputs Q LTM'!ER23)</f>
        <v>0.0960800460392481</v>
      </c>
      <c r="ES23" s="71" t="n">
        <f aca="false">IF('Inputs Q LTM'!ES23="","",'Inputs Q LTM'!ES23)</f>
        <v>0.0960800460392481</v>
      </c>
      <c r="ET23" s="71" t="n">
        <f aca="false">IF('Inputs Q LTM'!ET23="","",'Inputs Q LTM'!ET23)</f>
        <v>0.0960800460392481</v>
      </c>
      <c r="EU23" s="71" t="n">
        <f aca="false">IF('Inputs Q LTM'!EU23="","",'Inputs Q LTM'!EU23)</f>
        <v>0.0960800460392481</v>
      </c>
      <c r="EV23" s="71" t="n">
        <f aca="false">IF('Inputs Q LTM'!EV23="","",'Inputs Q LTM'!EV23)</f>
        <v>0.0960800460392481</v>
      </c>
      <c r="EW23" s="71" t="n">
        <f aca="false">IF('Inputs Q LTM'!EW23="","",'Inputs Q LTM'!EW23)</f>
        <v>0.0960800460392481</v>
      </c>
      <c r="EX23" s="71" t="n">
        <f aca="false">IF('Inputs Q LTM'!EX23="","",'Inputs Q LTM'!EX23)</f>
        <v>0.0960800460392481</v>
      </c>
      <c r="EY23" s="71" t="n">
        <f aca="false">IF('Inputs Q LTM'!EY23="","",'Inputs Q LTM'!EY23)</f>
        <v>0.0960800460392481</v>
      </c>
      <c r="EZ23" s="71" t="n">
        <f aca="false">IF('Inputs Q LTM'!EZ23="","",'Inputs Q LTM'!EZ23)</f>
        <v>0.0960800460392481</v>
      </c>
      <c r="FA23" s="71" t="n">
        <f aca="false">IF('Inputs Q LTM'!FA23="","",'Inputs Q LTM'!FA23)</f>
        <v>0.0960800460392481</v>
      </c>
      <c r="FB23" s="71" t="n">
        <f aca="false">IF('Inputs Q LTM'!FB23="","",'Inputs Q LTM'!FB23)</f>
        <v>0.0960800460392481</v>
      </c>
      <c r="FC23" s="71" t="n">
        <f aca="false">IF('Inputs Q LTM'!FC23="","",'Inputs Q LTM'!FC23)</f>
        <v>0.0960800460392481</v>
      </c>
      <c r="FD23" s="71" t="n">
        <f aca="false">IF('Inputs Q LTM'!FD23="","",'Inputs Q LTM'!FD23)</f>
        <v>0.0960800460392481</v>
      </c>
      <c r="FE23" s="71" t="n">
        <f aca="false">IF('Inputs Q LTM'!FE23="","",'Inputs Q LTM'!FE23)</f>
        <v>0.0960800460392481</v>
      </c>
      <c r="FF23" s="71" t="n">
        <f aca="false">IF('Inputs Q LTM'!FF23="","",'Inputs Q LTM'!FF23)</f>
        <v>0.0960800460392481</v>
      </c>
      <c r="FG23" s="71" t="n">
        <f aca="false">IF('Inputs Q LTM'!FG23="","",'Inputs Q LTM'!FG23)</f>
        <v>0.0960800460392481</v>
      </c>
      <c r="FH23" s="71" t="n">
        <f aca="false">IF('Inputs Q LTM'!FH23="","",'Inputs Q LTM'!FH23)</f>
        <v>0.0960800460392481</v>
      </c>
      <c r="FI23" s="71" t="n">
        <f aca="false">IF('Inputs Q LTM'!FI23="","",'Inputs Q LTM'!FI23)</f>
        <v>0.0960800460392481</v>
      </c>
      <c r="FJ23" s="71" t="n">
        <f aca="false">IF('Inputs Q LTM'!FJ23="","",'Inputs Q LTM'!FJ23)</f>
        <v>0.0960800460392481</v>
      </c>
      <c r="FK23" s="71" t="n">
        <f aca="false">IF('Inputs Q LTM'!FK23="","",'Inputs Q LTM'!FK23)</f>
        <v>0.0960800460392481</v>
      </c>
      <c r="FL23" s="71" t="n">
        <f aca="false">IF('Inputs Q LTM'!FL23="","",'Inputs Q LTM'!FL23)</f>
        <v>0.0960800460392481</v>
      </c>
      <c r="FM23" s="71" t="n">
        <f aca="false">IF('Inputs Q LTM'!FM23="","",'Inputs Q LTM'!FM23)</f>
        <v>0.0960800460392481</v>
      </c>
      <c r="FN23" s="71" t="n">
        <f aca="false">IF('Inputs Q LTM'!FN23="","",'Inputs Q LTM'!FN23)</f>
        <v>0.0960800460392481</v>
      </c>
      <c r="FO23" s="71" t="n">
        <f aca="false">IF('Inputs Q LTM'!FO23="","",'Inputs Q LTM'!FO23)</f>
        <v>0.0960800460392481</v>
      </c>
      <c r="FP23" s="71" t="n">
        <f aca="false">IF('Inputs Q LTM'!FP23="","",'Inputs Q LTM'!FP23)</f>
        <v>0.0960800460392481</v>
      </c>
      <c r="FQ23" s="71" t="n">
        <f aca="false">IF('Inputs Q LTM'!FQ23="","",'Inputs Q LTM'!FQ23)</f>
        <v>0.0960800460392481</v>
      </c>
      <c r="FR23" s="71" t="n">
        <f aca="false">IF('Inputs Q LTM'!FR23="","",'Inputs Q LTM'!FR23)</f>
        <v>0.0960800460392481</v>
      </c>
      <c r="FS23" s="71" t="n">
        <f aca="false">IF('Inputs Q LTM'!FS23="","",'Inputs Q LTM'!FS23)</f>
        <v>0.0960800460392481</v>
      </c>
      <c r="FT23" s="71" t="n">
        <f aca="false">IF('Inputs Q LTM'!FT23="","",'Inputs Q LTM'!FT23)</f>
        <v>0.0960800460392481</v>
      </c>
      <c r="FU23" s="71" t="n">
        <f aca="false">IF('Inputs Q LTM'!FU23="","",'Inputs Q LTM'!FU23)</f>
        <v>0.0960800460392481</v>
      </c>
      <c r="FV23" s="71" t="n">
        <f aca="false">IF('Inputs Q LTM'!FV23="","",'Inputs Q LTM'!FV23)</f>
        <v>0.0960800460392481</v>
      </c>
      <c r="FW23" s="71" t="n">
        <f aca="false">IF('Inputs Q LTM'!FW23="","",'Inputs Q LTM'!FW23)</f>
        <v>0.0960800460392481</v>
      </c>
      <c r="FX23" s="71" t="n">
        <f aca="false">IF('Inputs Q LTM'!FX23="","",'Inputs Q LTM'!FX23)</f>
        <v>0.0960800460392481</v>
      </c>
      <c r="FY23" s="71" t="n">
        <f aca="false">IF('Inputs Q LTM'!FY23="","",'Inputs Q LTM'!FY23)</f>
        <v>0.0960800460392481</v>
      </c>
      <c r="FZ23" s="71" t="n">
        <f aca="false">IF('Inputs Q LTM'!FZ23="","",'Inputs Q LTM'!FZ23)</f>
        <v>0.0960800460392481</v>
      </c>
      <c r="GA23" s="71" t="n">
        <f aca="false">IF('Inputs Q LTM'!GA23="","",'Inputs Q LTM'!GA23)</f>
        <v>0.0960800460392481</v>
      </c>
      <c r="GB23" s="71" t="n">
        <f aca="false">IF('Inputs Q LTM'!GB23="","",'Inputs Q LTM'!GB23)</f>
        <v>0.0960800460392481</v>
      </c>
      <c r="GC23" s="71" t="n">
        <f aca="false">IF('Inputs Q LTM'!GC23="","",'Inputs Q LTM'!GC23)</f>
        <v>0.0960800460392481</v>
      </c>
      <c r="GD23" s="71" t="n">
        <f aca="false">IF('Inputs Q LTM'!GD23="","",'Inputs Q LTM'!GD23)</f>
        <v>0.0960800460392481</v>
      </c>
      <c r="GE23" s="71" t="n">
        <f aca="false">IF('Inputs Q LTM'!GE23="","",'Inputs Q LTM'!GE23)</f>
        <v>0.0960800460392481</v>
      </c>
      <c r="GF23" s="71" t="n">
        <f aca="false">IF('Inputs Q LTM'!GF23="","",'Inputs Q LTM'!GF23)</f>
        <v>0.0960800460392481</v>
      </c>
      <c r="GG23" s="71" t="n">
        <f aca="false">IF('Inputs Q LTM'!GG23="","",'Inputs Q LTM'!GG23)</f>
        <v>0.0960800460392481</v>
      </c>
      <c r="GH23" s="71" t="n">
        <f aca="false">IF('Inputs Q LTM'!GH23="","",'Inputs Q LTM'!GH23)</f>
        <v>0.0960800460392481</v>
      </c>
      <c r="GI23" s="71" t="n">
        <f aca="false">IF('Inputs Q LTM'!GI23="","",'Inputs Q LTM'!GI23)</f>
        <v>0.0960800460392481</v>
      </c>
      <c r="GJ23" s="71" t="n">
        <f aca="false">IF('Inputs Q LTM'!GJ23="","",'Inputs Q LTM'!GJ23)</f>
        <v>0.0960800460392481</v>
      </c>
      <c r="GK23" s="71" t="n">
        <f aca="false">IF('Inputs Q LTM'!GK23="","",'Inputs Q LTM'!GK23)</f>
        <v>0.0960800460392481</v>
      </c>
      <c r="GL23" s="71" t="n">
        <f aca="false">IF('Inputs Q LTM'!GL23="","",'Inputs Q LTM'!GL23)</f>
        <v>0.0960800460392481</v>
      </c>
      <c r="GM23" s="71" t="n">
        <f aca="false">IF('Inputs Q LTM'!GM23="","",'Inputs Q LTM'!GM23)</f>
        <v>0.0960800460392481</v>
      </c>
      <c r="GN23" s="71" t="n">
        <f aca="false">IF('Inputs Q LTM'!GN23="","",'Inputs Q LTM'!GN23)</f>
        <v>0.0960800460392481</v>
      </c>
      <c r="GO23" s="71" t="n">
        <f aca="false">IF('Inputs Q LTM'!GO23="","",'Inputs Q LTM'!GO23)</f>
        <v>0.0960800460392481</v>
      </c>
      <c r="GP23" s="71" t="n">
        <f aca="false">IF('Inputs Q LTM'!GP23="","",'Inputs Q LTM'!GP23)</f>
        <v>0.0960800460392481</v>
      </c>
      <c r="GQ23" s="71" t="n">
        <f aca="false">IF('Inputs Q LTM'!GQ23="","",'Inputs Q LTM'!GQ23)</f>
        <v>0.0960800460392481</v>
      </c>
      <c r="GR23" s="71" t="n">
        <f aca="false">IF('Inputs Q LTM'!GR23="","",'Inputs Q LTM'!GR23)</f>
        <v>0.0960800460392481</v>
      </c>
      <c r="GS23" s="71" t="n">
        <f aca="false">IF('Inputs Q LTM'!GS23="","",'Inputs Q LTM'!GS23)</f>
        <v>0.0960800460392481</v>
      </c>
      <c r="GT23" s="71" t="n">
        <f aca="false">IF('Inputs Q LTM'!GT23="","",'Inputs Q LTM'!GT23)</f>
        <v>0.0960800460392481</v>
      </c>
      <c r="GU23" s="71" t="n">
        <f aca="false">IF('Inputs Q LTM'!GU23="","",'Inputs Q LTM'!GU23)</f>
        <v>0.0960800460392481</v>
      </c>
      <c r="GV23" s="71" t="n">
        <f aca="false">IF('Inputs Q LTM'!GV23="","",'Inputs Q LTM'!GV23)</f>
        <v>0.0960800460392481</v>
      </c>
      <c r="GW23" s="71" t="n">
        <f aca="false">IF('Inputs Q LTM'!GW23="","",'Inputs Q LTM'!GW23)</f>
        <v>0.0960800460392481</v>
      </c>
      <c r="GX23" s="71" t="n">
        <f aca="false">IF('Inputs Q LTM'!GX23="","",'Inputs Q LTM'!GX23)</f>
        <v>0.0960800460392481</v>
      </c>
      <c r="GY23" s="71" t="n">
        <f aca="false">IF('Inputs Q LTM'!GY23="","",'Inputs Q LTM'!GY23)</f>
        <v>0.0960800460392481</v>
      </c>
      <c r="GZ23" s="71" t="n">
        <f aca="false">IF('Inputs Q LTM'!GZ23="","",'Inputs Q LTM'!GZ23)</f>
        <v>0.0960800460392481</v>
      </c>
      <c r="HA23" s="71" t="n">
        <f aca="false">IF('Inputs Q LTM'!HA23="","",'Inputs Q LTM'!HA23)</f>
        <v>0.0960800460392481</v>
      </c>
    </row>
    <row r="24" customFormat="false" ht="15" hidden="false" customHeight="false" outlineLevel="0" collapsed="false">
      <c r="A24" s="14" t="s">
        <v>9</v>
      </c>
      <c r="B24" s="42"/>
      <c r="C24" s="42"/>
      <c r="D24" s="42" t="s">
        <v>10</v>
      </c>
      <c r="E24" s="19"/>
      <c r="F24" s="19" t="s">
        <v>54</v>
      </c>
      <c r="G24" s="19" t="s">
        <v>12</v>
      </c>
      <c r="H24" s="19"/>
      <c r="I24" s="19" t="s">
        <v>34</v>
      </c>
      <c r="J24" s="71" t="str">
        <f aca="false">IF('Inputs Q LTM'!J24="","",'Inputs Q LTM'!J24)</f>
        <v/>
      </c>
      <c r="K24" s="71" t="str">
        <f aca="false">IF('Inputs Q LTM'!K24="","",'Inputs Q LTM'!K24)</f>
        <v/>
      </c>
      <c r="L24" s="71" t="str">
        <f aca="false">IF('Inputs Q LTM'!L24="","",'Inputs Q LTM'!L24)</f>
        <v/>
      </c>
      <c r="M24" s="71" t="str">
        <f aca="false">IF('Inputs Q LTM'!M24="","",'Inputs Q LTM'!M24)</f>
        <v/>
      </c>
      <c r="N24" s="71" t="str">
        <f aca="false">IF('Inputs Q LTM'!N24="","",'Inputs Q LTM'!N24)</f>
        <v/>
      </c>
      <c r="O24" s="71" t="str">
        <f aca="false">IF('Inputs Q LTM'!O24="","",'Inputs Q LTM'!O24)</f>
        <v/>
      </c>
      <c r="P24" s="71" t="str">
        <f aca="false">IF('Inputs Q LTM'!P24="","",'Inputs Q LTM'!P24)</f>
        <v/>
      </c>
      <c r="Q24" s="71" t="str">
        <f aca="false">IF('Inputs Q LTM'!Q24="","",'Inputs Q LTM'!Q24)</f>
        <v/>
      </c>
      <c r="R24" s="71" t="str">
        <f aca="false">IF('Inputs Q LTM'!R24="","",'Inputs Q LTM'!R24)</f>
        <v/>
      </c>
      <c r="S24" s="71" t="str">
        <f aca="false">IF('Inputs Q LTM'!S24="","",'Inputs Q LTM'!S24)</f>
        <v/>
      </c>
      <c r="T24" s="71" t="str">
        <f aca="false">IF('Inputs Q LTM'!T24="","",'Inputs Q LTM'!T24)</f>
        <v/>
      </c>
      <c r="U24" s="71" t="str">
        <f aca="false">IF('Inputs Q LTM'!U24="","",'Inputs Q LTM'!U24)</f>
        <v/>
      </c>
      <c r="V24" s="71" t="str">
        <f aca="false">IF('Inputs Q LTM'!V24="","",'Inputs Q LTM'!V24)</f>
        <v/>
      </c>
      <c r="W24" s="71" t="str">
        <f aca="false">IF('Inputs Q LTM'!W24="","",'Inputs Q LTM'!W24)</f>
        <v/>
      </c>
      <c r="X24" s="71" t="str">
        <f aca="false">IF('Inputs Q LTM'!X24="","",'Inputs Q LTM'!X24)</f>
        <v/>
      </c>
      <c r="Y24" s="71" t="str">
        <f aca="false">IF('Inputs Q LTM'!Y24="","",'Inputs Q LTM'!Y24)</f>
        <v/>
      </c>
      <c r="Z24" s="71" t="str">
        <f aca="false">IF('Inputs Q LTM'!Z24="","",'Inputs Q LTM'!Z24)</f>
        <v/>
      </c>
      <c r="AA24" s="71" t="str">
        <f aca="false">IF('Inputs Q LTM'!AA24="","",'Inputs Q LTM'!AA24)</f>
        <v/>
      </c>
      <c r="AB24" s="71" t="str">
        <f aca="false">IF('Inputs Q LTM'!AB24="","",'Inputs Q LTM'!AB24)</f>
        <v/>
      </c>
      <c r="AC24" s="71" t="str">
        <f aca="false">IF('Inputs Q LTM'!AC24="","",'Inputs Q LTM'!AC24)</f>
        <v/>
      </c>
      <c r="AD24" s="71" t="str">
        <f aca="false">IF('Inputs Q LTM'!AD24="","",'Inputs Q LTM'!AD24)</f>
        <v/>
      </c>
      <c r="AE24" s="71" t="str">
        <f aca="false">IF('Inputs Q LTM'!AE24="","",'Inputs Q LTM'!AE24)</f>
        <v/>
      </c>
      <c r="AF24" s="71" t="n">
        <f aca="false">IF('Inputs Q LTM'!AF24="","",'Inputs Q LTM'!AF24)</f>
        <v>0.0631</v>
      </c>
      <c r="AG24" s="71" t="n">
        <f aca="false">IF('Inputs Q LTM'!AG24="","",'Inputs Q LTM'!AG24)</f>
        <v>0.0646</v>
      </c>
      <c r="AH24" s="71" t="n">
        <f aca="false">IF('Inputs Q LTM'!AH24="","",'Inputs Q LTM'!AH24)</f>
        <v>0.06915</v>
      </c>
      <c r="AI24" s="71" t="n">
        <f aca="false">IF('Inputs Q LTM'!AI24="","",'Inputs Q LTM'!AI24)</f>
        <v>0.07005</v>
      </c>
      <c r="AJ24" s="71" t="n">
        <f aca="false">IF('Inputs Q LTM'!AJ24="","",'Inputs Q LTM'!AJ24)</f>
        <v>0.0733</v>
      </c>
      <c r="AK24" s="71" t="n">
        <f aca="false">IF('Inputs Q LTM'!AK24="","",'Inputs Q LTM'!AK24)</f>
        <v>0.0737</v>
      </c>
      <c r="AL24" s="71" t="n">
        <f aca="false">IF('Inputs Q LTM'!AL24="","",'Inputs Q LTM'!AL24)</f>
        <v>0.087</v>
      </c>
      <c r="AM24" s="71" t="n">
        <f aca="false">IF('Inputs Q LTM'!AM24="","",'Inputs Q LTM'!AM24)</f>
        <v>0.0959</v>
      </c>
      <c r="AN24" s="71" t="n">
        <f aca="false">IF('Inputs Q LTM'!AN24="","",'Inputs Q LTM'!AN24)</f>
        <v>0.10452</v>
      </c>
      <c r="AO24" s="71" t="n">
        <f aca="false">IF('Inputs Q LTM'!AO24="","",'Inputs Q LTM'!AO24)</f>
        <v>0.165</v>
      </c>
      <c r="AP24" s="71" t="n">
        <f aca="false">IF('Inputs Q LTM'!AP24="","",'Inputs Q LTM'!AP24)</f>
        <v>0.151</v>
      </c>
      <c r="AQ24" s="71" t="n">
        <f aca="false">IF('Inputs Q LTM'!AQ24="","",'Inputs Q LTM'!AQ24)</f>
        <v>0.119</v>
      </c>
      <c r="AR24" s="71" t="n">
        <f aca="false">IF('Inputs Q LTM'!AR24="","",'Inputs Q LTM'!AR24)</f>
        <v>0.11206</v>
      </c>
      <c r="AS24" s="71" t="n">
        <f aca="false">IF('Inputs Q LTM'!AS24="","",'Inputs Q LTM'!AS24)</f>
        <v>0.0815</v>
      </c>
      <c r="AT24" s="71" t="n">
        <f aca="false">IF('Inputs Q LTM'!AT24="","",'Inputs Q LTM'!AT24)</f>
        <v>0.071684</v>
      </c>
      <c r="AU24" s="71" t="n">
        <f aca="false">IF('Inputs Q LTM'!AU24="","",'Inputs Q LTM'!AU24)</f>
        <v>0.071137</v>
      </c>
      <c r="AV24" s="71" t="n">
        <f aca="false">IF('Inputs Q LTM'!AV24="","",'Inputs Q LTM'!AV24)</f>
        <v>0.070655</v>
      </c>
      <c r="AW24" s="71" t="n">
        <f aca="false">IF('Inputs Q LTM'!AW24="","",'Inputs Q LTM'!AW24)</f>
        <v>0.07651</v>
      </c>
      <c r="AX24" s="71" t="n">
        <f aca="false">IF('Inputs Q LTM'!AX24="","",'Inputs Q LTM'!AX24)</f>
        <v>0.0746</v>
      </c>
      <c r="AY24" s="71" t="n">
        <f aca="false">IF('Inputs Q LTM'!AY24="","",'Inputs Q LTM'!AY24)</f>
        <v>0.07</v>
      </c>
      <c r="AZ24" s="71" t="n">
        <f aca="false">IF('Inputs Q LTM'!AZ24="","",'Inputs Q LTM'!AZ24)</f>
        <v>0.0779</v>
      </c>
      <c r="BA24" s="71" t="n">
        <f aca="false">IF('Inputs Q LTM'!BA24="","",'Inputs Q LTM'!BA24)</f>
        <v>0.07674</v>
      </c>
      <c r="BB24" s="71" t="n">
        <f aca="false">IF('Inputs Q LTM'!BB24="","",'Inputs Q LTM'!BB24)</f>
        <v>0.0735</v>
      </c>
      <c r="BC24" s="71" t="n">
        <f aca="false">IF('Inputs Q LTM'!BC24="","",'Inputs Q LTM'!BC24)</f>
        <v>0.0811</v>
      </c>
      <c r="BD24" s="71" t="n">
        <f aca="false">IF('Inputs Q LTM'!BD24="","",'Inputs Q LTM'!BD24)</f>
        <v>0.0846</v>
      </c>
      <c r="BE24" s="71" t="n">
        <f aca="false">IF('Inputs Q LTM'!BE24="","",'Inputs Q LTM'!BE24)</f>
        <v>0.0761</v>
      </c>
      <c r="BF24" s="71" t="n">
        <f aca="false">IF('Inputs Q LTM'!BF24="","",'Inputs Q LTM'!BF24)</f>
        <v>0.074</v>
      </c>
      <c r="BG24" s="71" t="n">
        <f aca="false">IF('Inputs Q LTM'!BG24="","",'Inputs Q LTM'!BG24)</f>
        <v>0.0742</v>
      </c>
      <c r="BH24" s="71" t="n">
        <f aca="false">IF('Inputs Q LTM'!BH24="","",'Inputs Q LTM'!BH24)</f>
        <v>0.0726</v>
      </c>
      <c r="BI24" s="71" t="n">
        <f aca="false">IF('Inputs Q LTM'!BI24="","",'Inputs Q LTM'!BI24)</f>
        <v>0.0736</v>
      </c>
      <c r="BJ24" s="71" t="n">
        <f aca="false">IF('Inputs Q LTM'!BJ24="","",'Inputs Q LTM'!BJ24)</f>
        <v>0.0847</v>
      </c>
      <c r="BK24" s="71" t="n">
        <f aca="false">IF('Inputs Q LTM'!BK24="","",'Inputs Q LTM'!BK24)</f>
        <v>0.0883</v>
      </c>
      <c r="BL24" s="71" t="n">
        <f aca="false">IF('Inputs Q LTM'!BL24="","",'Inputs Q LTM'!BL24)</f>
        <v>0.102</v>
      </c>
      <c r="BM24" s="71" t="n">
        <f aca="false">IF('Inputs Q LTM'!BM24="","",'Inputs Q LTM'!BM24)</f>
        <v>0.1243</v>
      </c>
      <c r="BN24" s="71" t="n">
        <f aca="false">IF('Inputs Q LTM'!BN24="","",'Inputs Q LTM'!BN24)</f>
        <v>0.1226</v>
      </c>
      <c r="BO24" s="71" t="n">
        <f aca="false">IF('Inputs Q LTM'!BO24="","",'Inputs Q LTM'!BO24)</f>
        <v>0.1147</v>
      </c>
      <c r="BP24" s="71" t="n">
        <f aca="false">IF('Inputs Q LTM'!BP24="","",'Inputs Q LTM'!BP24)</f>
        <v>0.11705</v>
      </c>
      <c r="BQ24" s="71" t="n">
        <f aca="false">IF('Inputs Q LTM'!BQ24="","",'Inputs Q LTM'!BQ24)</f>
        <v>0.1055</v>
      </c>
      <c r="BR24" s="71" t="n">
        <f aca="false">IF('Inputs Q LTM'!BR24="","",'Inputs Q LTM'!BR24)</f>
        <v>0.0994</v>
      </c>
      <c r="BS24" s="71" t="n">
        <f aca="false">IF('Inputs Q LTM'!BS24="","",'Inputs Q LTM'!BS24)</f>
        <v>0.0893</v>
      </c>
      <c r="BT24" s="71" t="n">
        <f aca="false">IF('Inputs Q LTM'!BT24="","",'Inputs Q LTM'!BT24)</f>
        <v>0.0856</v>
      </c>
      <c r="BU24" s="71" t="n">
        <f aca="false">IF('Inputs Q LTM'!BU24="","",'Inputs Q LTM'!BU24)</f>
        <v>0.0901</v>
      </c>
      <c r="BV24" s="71" t="n">
        <f aca="false">IF('Inputs Q LTM'!BV24="","",'Inputs Q LTM'!BV24)</f>
        <v>0.0834</v>
      </c>
      <c r="BW24" s="71" t="n">
        <f aca="false">IF('Inputs Q LTM'!BW24="","",'Inputs Q LTM'!BW24)</f>
        <v>0.0798</v>
      </c>
      <c r="BX24" s="71" t="n">
        <f aca="false">IF('Inputs Q LTM'!BX24="","",'Inputs Q LTM'!BX24)</f>
        <v>0.0787</v>
      </c>
      <c r="BY24" s="71" t="n">
        <f aca="false">IF('Inputs Q LTM'!BY24="","",'Inputs Q LTM'!BY24)</f>
        <v>0.075499</v>
      </c>
      <c r="BZ24" s="71" t="n">
        <f aca="false">IF('Inputs Q LTM'!BZ24="","",'Inputs Q LTM'!BZ24)</f>
        <v>0.072151</v>
      </c>
      <c r="CA24" s="71" t="n">
        <f aca="false">IF('Inputs Q LTM'!CA24="","",'Inputs Q LTM'!CA24)</f>
        <v>0.0822</v>
      </c>
      <c r="CB24" s="71" t="n">
        <f aca="false">IF('Inputs Q LTM'!CB24="","",'Inputs Q LTM'!CB24)</f>
        <v>0.0919</v>
      </c>
      <c r="CC24" s="71" t="n">
        <f aca="false">IF('Inputs Q LTM'!CC24="","",'Inputs Q LTM'!CC24)</f>
        <v>0.0945</v>
      </c>
      <c r="CD24" s="280" t="n">
        <f aca="false">IF('Inputs Q LTM'!CD24="","",'Inputs Q LTM'!CD24)</f>
        <v>0.0855</v>
      </c>
      <c r="CE24" s="280" t="n">
        <f aca="false">IF('Inputs Q LTM'!CE24="","",'Inputs Q LTM'!CE24)</f>
        <v>0.0815</v>
      </c>
      <c r="CF24" s="280" t="n">
        <f aca="false">IF('Inputs Q LTM'!CF24="","",'Inputs Q LTM'!CF24)</f>
        <v>0.0733</v>
      </c>
      <c r="CG24" s="280" t="n">
        <f aca="false">IF('Inputs Q LTM'!CG24="","",'Inputs Q LTM'!CG24)</f>
        <v>0.0682</v>
      </c>
      <c r="CH24" s="280" t="n">
        <f aca="false">IF('Inputs Q LTM'!CH24="","",'Inputs Q LTM'!CH24)</f>
        <v>0.0726</v>
      </c>
      <c r="CI24" s="280" t="n">
        <f aca="false">IF('Inputs Q LTM'!CI24="","",'Inputs Q LTM'!CI24)</f>
        <v>0.0563</v>
      </c>
      <c r="CJ24" s="280" t="n">
        <f aca="false">IF('Inputs Q LTM'!CJ24="","",'Inputs Q LTM'!CJ24)</f>
        <v>0.0597</v>
      </c>
      <c r="CK24" s="280" t="n">
        <f aca="false">IF('Inputs Q LTM'!CK24="","",'Inputs Q LTM'!CK24)</f>
        <v>0.0613</v>
      </c>
      <c r="CL24" s="71" t="n">
        <f aca="false">IF('Inputs Q LTM'!CL24="","",'Inputs Q LTM'!CL24)</f>
        <v>0.0721</v>
      </c>
      <c r="CM24" s="71" t="n">
        <f aca="false">IF('Inputs Q LTM'!CM24="","",'Inputs Q LTM'!CM24)</f>
        <v>0.0733</v>
      </c>
      <c r="CN24" s="71" t="n">
        <f aca="false">IF('Inputs Q LTM'!CN24="","",'Inputs Q LTM'!CN24)</f>
        <v>0.0765</v>
      </c>
      <c r="CO24" s="71" t="n">
        <f aca="false">IF('Inputs Q LTM'!CO24="","",'Inputs Q LTM'!CO24)</f>
        <v>0.0879</v>
      </c>
      <c r="CP24" s="71" t="n">
        <f aca="false">IF('Inputs Q LTM'!CP24="","",'Inputs Q LTM'!CP24)</f>
        <v>0.152</v>
      </c>
      <c r="CQ24" s="71" t="n">
        <f aca="false">IF('Inputs Q LTM'!CQ24="","",'Inputs Q LTM'!CQ24)</f>
        <v>0.1027</v>
      </c>
      <c r="CR24" s="71" t="n">
        <f aca="false">IF('Inputs Q LTM'!CR24="","",'Inputs Q LTM'!CR24)</f>
        <v>0.1126</v>
      </c>
      <c r="CS24" s="71" t="n">
        <f aca="false">IF('Inputs Q LTM'!CS24="","",'Inputs Q LTM'!CS24)</f>
        <v>0.1048</v>
      </c>
      <c r="CT24" s="71" t="n">
        <f aca="false">IF('Inputs Q LTM'!CT24="","",'Inputs Q LTM'!CT24)</f>
        <v>0.1059</v>
      </c>
      <c r="CU24" s="71" t="n">
        <f aca="false">IF('Inputs Q LTM'!CU24="","",'Inputs Q LTM'!CU24)</f>
        <v>0.1007</v>
      </c>
      <c r="CV24" s="71" t="n">
        <f aca="false">IF('Inputs Q LTM'!CV24="","",'Inputs Q LTM'!CV24)</f>
        <v>0.12202</v>
      </c>
      <c r="CW24" s="71" t="n">
        <f aca="false">IF('Inputs Q LTM'!CW24="","",'Inputs Q LTM'!CW24)</f>
        <v>0.12216</v>
      </c>
      <c r="CX24" s="71" t="n">
        <f aca="false">IF('Inputs Q LTM'!CX24="","",'Inputs Q LTM'!CX24)</f>
        <v>0.1303</v>
      </c>
      <c r="CY24" s="71" t="n">
        <f aca="false">IF('Inputs Q LTM'!CY24="","",'Inputs Q LTM'!CY24)</f>
        <v>0.1578</v>
      </c>
      <c r="CZ24" s="71" t="n">
        <f aca="false">IF('Inputs Q LTM'!CZ24="","",'Inputs Q LTM'!CZ24)</f>
        <v>0.1629</v>
      </c>
      <c r="DA24" s="71" t="n">
        <f aca="false">IF('Inputs Q LTM'!DA24="","",'Inputs Q LTM'!DA24)</f>
        <v>0.1726</v>
      </c>
      <c r="DB24" s="71" t="n">
        <f aca="false">IF('Inputs Q LTM'!DB24="","",'Inputs Q LTM'!DB24)</f>
        <v>0.14826</v>
      </c>
      <c r="DC24" s="71" t="n">
        <f aca="false">IF('Inputs Q LTM'!DC24="","",'Inputs Q LTM'!DC24)</f>
        <v>0.13996</v>
      </c>
      <c r="DD24" s="71" t="n">
        <f aca="false">IF('Inputs Q LTM'!DD24="","",'Inputs Q LTM'!DD24)</f>
        <v>0.14086</v>
      </c>
      <c r="DE24" s="71" t="n">
        <f aca="false">IF('Inputs Q LTM'!DE24="","",'Inputs Q LTM'!DE24)</f>
        <v>0.1405</v>
      </c>
      <c r="DF24" s="71" t="n">
        <f aca="false">IF('Inputs Q LTM'!DF24="","",'Inputs Q LTM'!DF24)</f>
        <v>0.1331</v>
      </c>
      <c r="DG24" s="71" t="n">
        <f aca="false">IF('Inputs Q LTM'!DG24="","",'Inputs Q LTM'!DG24)</f>
        <v>0.15042</v>
      </c>
      <c r="DH24" s="71" t="n">
        <f aca="false">IF('Inputs Q LTM'!DH24="","",'Inputs Q LTM'!DH24)</f>
        <v>0.14956</v>
      </c>
      <c r="DI24" s="71" t="n">
        <f aca="false">IF('Inputs Q LTM'!DI24="","",'Inputs Q LTM'!DI24)</f>
        <v>0.133154546314425</v>
      </c>
      <c r="DJ24" s="71" t="n">
        <f aca="false">IF('Inputs Q LTM'!DJ24="","",'Inputs Q LTM'!DJ24)</f>
        <v>0.11966106785005</v>
      </c>
      <c r="DK24" s="71" t="n">
        <f aca="false">IF('Inputs Q LTM'!DK24="","",'Inputs Q LTM'!DK24)</f>
        <v>0.11548965910008</v>
      </c>
      <c r="DL24" s="71" t="n">
        <f aca="false">IF('Inputs Q LTM'!DL24="","",'Inputs Q LTM'!DL24)</f>
        <v>0.111469189188474</v>
      </c>
      <c r="DM24" s="71" t="n">
        <f aca="false">IF('Inputs Q LTM'!DM24="","",'Inputs Q LTM'!DM24)</f>
        <v>0.107684068539539</v>
      </c>
      <c r="DN24" s="71" t="n">
        <f aca="false">IF('Inputs Q LTM'!DN24="","",'Inputs Q LTM'!DN24)</f>
        <v>0.104138260102895</v>
      </c>
      <c r="DO24" s="71" t="n">
        <f aca="false">IF('Inputs Q LTM'!DO24="","",'Inputs Q LTM'!DO24)</f>
        <v>0.100872215668286</v>
      </c>
      <c r="DP24" s="71" t="n">
        <f aca="false">IF('Inputs Q LTM'!DP24="","",'Inputs Q LTM'!DP24)</f>
        <v>0.0979226711479161</v>
      </c>
      <c r="DQ24" s="71" t="n">
        <f aca="false">IF('Inputs Q LTM'!DQ24="","",'Inputs Q LTM'!DQ24)</f>
        <v>0.0974089557425855</v>
      </c>
      <c r="DR24" s="71" t="n">
        <f aca="false">IF('Inputs Q LTM'!DR24="","",'Inputs Q LTM'!DR24)</f>
        <v>0.0971563996963084</v>
      </c>
      <c r="DS24" s="71" t="n">
        <f aca="false">IF('Inputs Q LTM'!DS24="","",'Inputs Q LTM'!DS24)</f>
        <v>0.0971564093129391</v>
      </c>
      <c r="DT24" s="71" t="n">
        <f aca="false">IF('Inputs Q LTM'!DT24="","",'Inputs Q LTM'!DT24)</f>
        <v>0.0971569374835692</v>
      </c>
      <c r="DU24" s="71" t="n">
        <f aca="false">IF('Inputs Q LTM'!DU24="","",'Inputs Q LTM'!DU24)</f>
        <v>0.0971568093363887</v>
      </c>
      <c r="DV24" s="71" t="n">
        <f aca="false">IF('Inputs Q LTM'!DV24="","",'Inputs Q LTM'!DV24)</f>
        <v>0.0971565368741487</v>
      </c>
      <c r="DW24" s="71" t="n">
        <f aca="false">IF('Inputs Q LTM'!DW24="","",'Inputs Q LTM'!DW24)</f>
        <v>0.0971565440125178</v>
      </c>
      <c r="DX24" s="71" t="n">
        <f aca="false">IF('Inputs Q LTM'!DX24="","",'Inputs Q LTM'!DX24)</f>
        <v>0.0971570694487219</v>
      </c>
      <c r="DY24" s="71" t="n">
        <f aca="false">IF('Inputs Q LTM'!DY24="","",'Inputs Q LTM'!DY24)</f>
        <v>0.0971569384031443</v>
      </c>
      <c r="DZ24" s="71" t="n">
        <f aca="false">IF('Inputs Q LTM'!DZ24="","",'Inputs Q LTM'!DZ24)</f>
        <v>0.0971569384031443</v>
      </c>
      <c r="EA24" s="71" t="n">
        <f aca="false">IF('Inputs Q LTM'!EA24="","",'Inputs Q LTM'!EA24)</f>
        <v>0.0971569384031443</v>
      </c>
      <c r="EB24" s="71" t="n">
        <f aca="false">IF('Inputs Q LTM'!EB24="","",'Inputs Q LTM'!EB24)</f>
        <v>0.0971569384031443</v>
      </c>
      <c r="EC24" s="71" t="n">
        <f aca="false">IF('Inputs Q LTM'!EC24="","",'Inputs Q LTM'!EC24)</f>
        <v>0.0971569384031443</v>
      </c>
      <c r="ED24" s="71" t="n">
        <f aca="false">IF('Inputs Q LTM'!ED24="","",'Inputs Q LTM'!ED24)</f>
        <v>0.0971569384031443</v>
      </c>
      <c r="EE24" s="71" t="n">
        <f aca="false">IF('Inputs Q LTM'!EE24="","",'Inputs Q LTM'!EE24)</f>
        <v>0.0971569384031443</v>
      </c>
      <c r="EF24" s="71" t="n">
        <f aca="false">IF('Inputs Q LTM'!EF24="","",'Inputs Q LTM'!EF24)</f>
        <v>0.0971569384031443</v>
      </c>
      <c r="EG24" s="71" t="n">
        <f aca="false">IF('Inputs Q LTM'!EG24="","",'Inputs Q LTM'!EG24)</f>
        <v>0.0971569384031443</v>
      </c>
      <c r="EH24" s="71" t="n">
        <f aca="false">IF('Inputs Q LTM'!EH24="","",'Inputs Q LTM'!EH24)</f>
        <v>0.0971569384031443</v>
      </c>
      <c r="EI24" s="71" t="n">
        <f aca="false">IF('Inputs Q LTM'!EI24="","",'Inputs Q LTM'!EI24)</f>
        <v>0.0971569384031443</v>
      </c>
      <c r="EJ24" s="71" t="n">
        <f aca="false">IF('Inputs Q LTM'!EJ24="","",'Inputs Q LTM'!EJ24)</f>
        <v>0.0971569384031443</v>
      </c>
      <c r="EK24" s="71" t="n">
        <f aca="false">IF('Inputs Q LTM'!EK24="","",'Inputs Q LTM'!EK24)</f>
        <v>0.0971569384031443</v>
      </c>
      <c r="EL24" s="71" t="n">
        <f aca="false">IF('Inputs Q LTM'!EL24="","",'Inputs Q LTM'!EL24)</f>
        <v>0.0971569384031443</v>
      </c>
      <c r="EM24" s="71" t="n">
        <f aca="false">IF('Inputs Q LTM'!EM24="","",'Inputs Q LTM'!EM24)</f>
        <v>0.0971569384031443</v>
      </c>
      <c r="EN24" s="71" t="n">
        <f aca="false">IF('Inputs Q LTM'!EN24="","",'Inputs Q LTM'!EN24)</f>
        <v>0.0971569384031443</v>
      </c>
      <c r="EO24" s="71" t="n">
        <f aca="false">IF('Inputs Q LTM'!EO24="","",'Inputs Q LTM'!EO24)</f>
        <v>0.0971569384031443</v>
      </c>
      <c r="EP24" s="71" t="n">
        <f aca="false">IF('Inputs Q LTM'!EP24="","",'Inputs Q LTM'!EP24)</f>
        <v>0.0971569384031443</v>
      </c>
      <c r="EQ24" s="71" t="n">
        <f aca="false">IF('Inputs Q LTM'!EQ24="","",'Inputs Q LTM'!EQ24)</f>
        <v>0.0971569384031443</v>
      </c>
      <c r="ER24" s="71" t="n">
        <f aca="false">IF('Inputs Q LTM'!ER24="","",'Inputs Q LTM'!ER24)</f>
        <v>0.0971569384031443</v>
      </c>
      <c r="ES24" s="71" t="n">
        <f aca="false">IF('Inputs Q LTM'!ES24="","",'Inputs Q LTM'!ES24)</f>
        <v>0.0971569384031443</v>
      </c>
      <c r="ET24" s="71" t="n">
        <f aca="false">IF('Inputs Q LTM'!ET24="","",'Inputs Q LTM'!ET24)</f>
        <v>0.0971569384031443</v>
      </c>
      <c r="EU24" s="71" t="n">
        <f aca="false">IF('Inputs Q LTM'!EU24="","",'Inputs Q LTM'!EU24)</f>
        <v>0.0971569384031443</v>
      </c>
      <c r="EV24" s="71" t="n">
        <f aca="false">IF('Inputs Q LTM'!EV24="","",'Inputs Q LTM'!EV24)</f>
        <v>0.0971569384031443</v>
      </c>
      <c r="EW24" s="71" t="n">
        <f aca="false">IF('Inputs Q LTM'!EW24="","",'Inputs Q LTM'!EW24)</f>
        <v>0.0971569384031443</v>
      </c>
      <c r="EX24" s="71" t="n">
        <f aca="false">IF('Inputs Q LTM'!EX24="","",'Inputs Q LTM'!EX24)</f>
        <v>0.0971569384031443</v>
      </c>
      <c r="EY24" s="71" t="n">
        <f aca="false">IF('Inputs Q LTM'!EY24="","",'Inputs Q LTM'!EY24)</f>
        <v>0.0971569384031443</v>
      </c>
      <c r="EZ24" s="71" t="n">
        <f aca="false">IF('Inputs Q LTM'!EZ24="","",'Inputs Q LTM'!EZ24)</f>
        <v>0.0971569384031443</v>
      </c>
      <c r="FA24" s="71" t="n">
        <f aca="false">IF('Inputs Q LTM'!FA24="","",'Inputs Q LTM'!FA24)</f>
        <v>0.0971569384031443</v>
      </c>
      <c r="FB24" s="71" t="n">
        <f aca="false">IF('Inputs Q LTM'!FB24="","",'Inputs Q LTM'!FB24)</f>
        <v>0.0971569384031443</v>
      </c>
      <c r="FC24" s="71" t="n">
        <f aca="false">IF('Inputs Q LTM'!FC24="","",'Inputs Q LTM'!FC24)</f>
        <v>0.0971569384031443</v>
      </c>
      <c r="FD24" s="71" t="n">
        <f aca="false">IF('Inputs Q LTM'!FD24="","",'Inputs Q LTM'!FD24)</f>
        <v>0.0971569384031443</v>
      </c>
      <c r="FE24" s="71" t="n">
        <f aca="false">IF('Inputs Q LTM'!FE24="","",'Inputs Q LTM'!FE24)</f>
        <v>0.0971569384031443</v>
      </c>
      <c r="FF24" s="71" t="n">
        <f aca="false">IF('Inputs Q LTM'!FF24="","",'Inputs Q LTM'!FF24)</f>
        <v>0.0971569384031443</v>
      </c>
      <c r="FG24" s="71" t="n">
        <f aca="false">IF('Inputs Q LTM'!FG24="","",'Inputs Q LTM'!FG24)</f>
        <v>0.0971569384031443</v>
      </c>
      <c r="FH24" s="71" t="n">
        <f aca="false">IF('Inputs Q LTM'!FH24="","",'Inputs Q LTM'!FH24)</f>
        <v>0.0971569384031443</v>
      </c>
      <c r="FI24" s="71" t="n">
        <f aca="false">IF('Inputs Q LTM'!FI24="","",'Inputs Q LTM'!FI24)</f>
        <v>0.0971569384031443</v>
      </c>
      <c r="FJ24" s="71" t="n">
        <f aca="false">IF('Inputs Q LTM'!FJ24="","",'Inputs Q LTM'!FJ24)</f>
        <v>0.0971569384031443</v>
      </c>
      <c r="FK24" s="71" t="n">
        <f aca="false">IF('Inputs Q LTM'!FK24="","",'Inputs Q LTM'!FK24)</f>
        <v>0.0971569384031443</v>
      </c>
      <c r="FL24" s="71" t="n">
        <f aca="false">IF('Inputs Q LTM'!FL24="","",'Inputs Q LTM'!FL24)</f>
        <v>0.0971569384031443</v>
      </c>
      <c r="FM24" s="71" t="n">
        <f aca="false">IF('Inputs Q LTM'!FM24="","",'Inputs Q LTM'!FM24)</f>
        <v>0.0971569384031443</v>
      </c>
      <c r="FN24" s="71" t="n">
        <f aca="false">IF('Inputs Q LTM'!FN24="","",'Inputs Q LTM'!FN24)</f>
        <v>0.0971569384031443</v>
      </c>
      <c r="FO24" s="71" t="n">
        <f aca="false">IF('Inputs Q LTM'!FO24="","",'Inputs Q LTM'!FO24)</f>
        <v>0.0971569384031443</v>
      </c>
      <c r="FP24" s="71" t="n">
        <f aca="false">IF('Inputs Q LTM'!FP24="","",'Inputs Q LTM'!FP24)</f>
        <v>0.0971569384031443</v>
      </c>
      <c r="FQ24" s="71" t="n">
        <f aca="false">IF('Inputs Q LTM'!FQ24="","",'Inputs Q LTM'!FQ24)</f>
        <v>0.0971569384031443</v>
      </c>
      <c r="FR24" s="71" t="n">
        <f aca="false">IF('Inputs Q LTM'!FR24="","",'Inputs Q LTM'!FR24)</f>
        <v>0.0971569384031443</v>
      </c>
      <c r="FS24" s="71" t="n">
        <f aca="false">IF('Inputs Q LTM'!FS24="","",'Inputs Q LTM'!FS24)</f>
        <v>0.0971569384031443</v>
      </c>
      <c r="FT24" s="71" t="n">
        <f aca="false">IF('Inputs Q LTM'!FT24="","",'Inputs Q LTM'!FT24)</f>
        <v>0.0971569384031443</v>
      </c>
      <c r="FU24" s="71" t="n">
        <f aca="false">IF('Inputs Q LTM'!FU24="","",'Inputs Q LTM'!FU24)</f>
        <v>0.0971569384031443</v>
      </c>
      <c r="FV24" s="71" t="n">
        <f aca="false">IF('Inputs Q LTM'!FV24="","",'Inputs Q LTM'!FV24)</f>
        <v>0.0971569384031443</v>
      </c>
      <c r="FW24" s="71" t="n">
        <f aca="false">IF('Inputs Q LTM'!FW24="","",'Inputs Q LTM'!FW24)</f>
        <v>0.0971569384031443</v>
      </c>
      <c r="FX24" s="71" t="n">
        <f aca="false">IF('Inputs Q LTM'!FX24="","",'Inputs Q LTM'!FX24)</f>
        <v>0.0971569384031443</v>
      </c>
      <c r="FY24" s="71" t="n">
        <f aca="false">IF('Inputs Q LTM'!FY24="","",'Inputs Q LTM'!FY24)</f>
        <v>0.0971569384031443</v>
      </c>
      <c r="FZ24" s="71" t="n">
        <f aca="false">IF('Inputs Q LTM'!FZ24="","",'Inputs Q LTM'!FZ24)</f>
        <v>0.0971569384031443</v>
      </c>
      <c r="GA24" s="71" t="n">
        <f aca="false">IF('Inputs Q LTM'!GA24="","",'Inputs Q LTM'!GA24)</f>
        <v>0.0971569384031443</v>
      </c>
      <c r="GB24" s="71" t="n">
        <f aca="false">IF('Inputs Q LTM'!GB24="","",'Inputs Q LTM'!GB24)</f>
        <v>0.0971569384031443</v>
      </c>
      <c r="GC24" s="71" t="n">
        <f aca="false">IF('Inputs Q LTM'!GC24="","",'Inputs Q LTM'!GC24)</f>
        <v>0.0971569384031443</v>
      </c>
      <c r="GD24" s="71" t="n">
        <f aca="false">IF('Inputs Q LTM'!GD24="","",'Inputs Q LTM'!GD24)</f>
        <v>0.0971569384031443</v>
      </c>
      <c r="GE24" s="71" t="n">
        <f aca="false">IF('Inputs Q LTM'!GE24="","",'Inputs Q LTM'!GE24)</f>
        <v>0.0971569384031443</v>
      </c>
      <c r="GF24" s="71" t="n">
        <f aca="false">IF('Inputs Q LTM'!GF24="","",'Inputs Q LTM'!GF24)</f>
        <v>0.0971569384031443</v>
      </c>
      <c r="GG24" s="71" t="n">
        <f aca="false">IF('Inputs Q LTM'!GG24="","",'Inputs Q LTM'!GG24)</f>
        <v>0.0971569384031443</v>
      </c>
      <c r="GH24" s="71" t="n">
        <f aca="false">IF('Inputs Q LTM'!GH24="","",'Inputs Q LTM'!GH24)</f>
        <v>0.0971569384031443</v>
      </c>
      <c r="GI24" s="71" t="n">
        <f aca="false">IF('Inputs Q LTM'!GI24="","",'Inputs Q LTM'!GI24)</f>
        <v>0.0971569384031443</v>
      </c>
      <c r="GJ24" s="71" t="n">
        <f aca="false">IF('Inputs Q LTM'!GJ24="","",'Inputs Q LTM'!GJ24)</f>
        <v>0.0971569384031443</v>
      </c>
      <c r="GK24" s="71" t="n">
        <f aca="false">IF('Inputs Q LTM'!GK24="","",'Inputs Q LTM'!GK24)</f>
        <v>0.0971569384031443</v>
      </c>
      <c r="GL24" s="71" t="n">
        <f aca="false">IF('Inputs Q LTM'!GL24="","",'Inputs Q LTM'!GL24)</f>
        <v>0.0971569384031443</v>
      </c>
      <c r="GM24" s="71" t="n">
        <f aca="false">IF('Inputs Q LTM'!GM24="","",'Inputs Q LTM'!GM24)</f>
        <v>0.0971569384031443</v>
      </c>
      <c r="GN24" s="71" t="n">
        <f aca="false">IF('Inputs Q LTM'!GN24="","",'Inputs Q LTM'!GN24)</f>
        <v>0.0971569384031443</v>
      </c>
      <c r="GO24" s="71" t="n">
        <f aca="false">IF('Inputs Q LTM'!GO24="","",'Inputs Q LTM'!GO24)</f>
        <v>0.0971569384031443</v>
      </c>
      <c r="GP24" s="71" t="n">
        <f aca="false">IF('Inputs Q LTM'!GP24="","",'Inputs Q LTM'!GP24)</f>
        <v>0.0971569384031443</v>
      </c>
      <c r="GQ24" s="71" t="n">
        <f aca="false">IF('Inputs Q LTM'!GQ24="","",'Inputs Q LTM'!GQ24)</f>
        <v>0.0971569384031443</v>
      </c>
      <c r="GR24" s="71" t="n">
        <f aca="false">IF('Inputs Q LTM'!GR24="","",'Inputs Q LTM'!GR24)</f>
        <v>0.0971569384031443</v>
      </c>
      <c r="GS24" s="71" t="n">
        <f aca="false">IF('Inputs Q LTM'!GS24="","",'Inputs Q LTM'!GS24)</f>
        <v>0.0971569384031443</v>
      </c>
      <c r="GT24" s="71" t="n">
        <f aca="false">IF('Inputs Q LTM'!GT24="","",'Inputs Q LTM'!GT24)</f>
        <v>0.0971569384031443</v>
      </c>
      <c r="GU24" s="71" t="n">
        <f aca="false">IF('Inputs Q LTM'!GU24="","",'Inputs Q LTM'!GU24)</f>
        <v>0.0971569384031443</v>
      </c>
      <c r="GV24" s="71" t="n">
        <f aca="false">IF('Inputs Q LTM'!GV24="","",'Inputs Q LTM'!GV24)</f>
        <v>0.0971569384031443</v>
      </c>
      <c r="GW24" s="71" t="n">
        <f aca="false">IF('Inputs Q LTM'!GW24="","",'Inputs Q LTM'!GW24)</f>
        <v>0.0971569384031443</v>
      </c>
      <c r="GX24" s="71" t="n">
        <f aca="false">IF('Inputs Q LTM'!GX24="","",'Inputs Q LTM'!GX24)</f>
        <v>0.0971569384031443</v>
      </c>
      <c r="GY24" s="71" t="n">
        <f aca="false">IF('Inputs Q LTM'!GY24="","",'Inputs Q LTM'!GY24)</f>
        <v>0.0971569384031443</v>
      </c>
      <c r="GZ24" s="71" t="n">
        <f aca="false">IF('Inputs Q LTM'!GZ24="","",'Inputs Q LTM'!GZ24)</f>
        <v>0.0971569384031443</v>
      </c>
      <c r="HA24" s="71" t="n">
        <f aca="false">IF('Inputs Q LTM'!HA24="","",'Inputs Q LTM'!HA24)</f>
        <v>0.0971569384031443</v>
      </c>
    </row>
    <row r="25" customFormat="false" ht="15" hidden="false" customHeight="false" outlineLevel="0" collapsed="false">
      <c r="A25" s="14" t="s">
        <v>9</v>
      </c>
      <c r="B25" s="42"/>
      <c r="C25" s="42"/>
      <c r="D25" s="42" t="s">
        <v>10</v>
      </c>
      <c r="E25" s="19"/>
      <c r="F25" s="19" t="s">
        <v>55</v>
      </c>
      <c r="G25" s="19" t="s">
        <v>12</v>
      </c>
      <c r="H25" s="19"/>
      <c r="I25" s="19" t="s">
        <v>34</v>
      </c>
      <c r="J25" s="71" t="str">
        <f aca="false">IF('Inputs Q LTM'!J25="","",'Inputs Q LTM'!J25)</f>
        <v/>
      </c>
      <c r="K25" s="71" t="str">
        <f aca="false">IF('Inputs Q LTM'!K25="","",'Inputs Q LTM'!K25)</f>
        <v/>
      </c>
      <c r="L25" s="71" t="str">
        <f aca="false">IF('Inputs Q LTM'!L25="","",'Inputs Q LTM'!L25)</f>
        <v/>
      </c>
      <c r="M25" s="71" t="str">
        <f aca="false">IF('Inputs Q LTM'!M25="","",'Inputs Q LTM'!M25)</f>
        <v/>
      </c>
      <c r="N25" s="71" t="str">
        <f aca="false">IF('Inputs Q LTM'!N25="","",'Inputs Q LTM'!N25)</f>
        <v/>
      </c>
      <c r="O25" s="71" t="str">
        <f aca="false">IF('Inputs Q LTM'!O25="","",'Inputs Q LTM'!O25)</f>
        <v/>
      </c>
      <c r="P25" s="71" t="str">
        <f aca="false">IF('Inputs Q LTM'!P25="","",'Inputs Q LTM'!P25)</f>
        <v/>
      </c>
      <c r="Q25" s="71" t="str">
        <f aca="false">IF('Inputs Q LTM'!Q25="","",'Inputs Q LTM'!Q25)</f>
        <v/>
      </c>
      <c r="R25" s="71" t="str">
        <f aca="false">IF('Inputs Q LTM'!R25="","",'Inputs Q LTM'!R25)</f>
        <v/>
      </c>
      <c r="S25" s="71" t="str">
        <f aca="false">IF('Inputs Q LTM'!S25="","",'Inputs Q LTM'!S25)</f>
        <v/>
      </c>
      <c r="T25" s="71" t="str">
        <f aca="false">IF('Inputs Q LTM'!T25="","",'Inputs Q LTM'!T25)</f>
        <v/>
      </c>
      <c r="U25" s="71" t="str">
        <f aca="false">IF('Inputs Q LTM'!U25="","",'Inputs Q LTM'!U25)</f>
        <v/>
      </c>
      <c r="V25" s="71" t="str">
        <f aca="false">IF('Inputs Q LTM'!V25="","",'Inputs Q LTM'!V25)</f>
        <v/>
      </c>
      <c r="W25" s="71" t="str">
        <f aca="false">IF('Inputs Q LTM'!W25="","",'Inputs Q LTM'!W25)</f>
        <v/>
      </c>
      <c r="X25" s="71" t="str">
        <f aca="false">IF('Inputs Q LTM'!X25="","",'Inputs Q LTM'!X25)</f>
        <v/>
      </c>
      <c r="Y25" s="71" t="str">
        <f aca="false">IF('Inputs Q LTM'!Y25="","",'Inputs Q LTM'!Y25)</f>
        <v/>
      </c>
      <c r="Z25" s="71" t="str">
        <f aca="false">IF('Inputs Q LTM'!Z25="","",'Inputs Q LTM'!Z25)</f>
        <v/>
      </c>
      <c r="AA25" s="71" t="str">
        <f aca="false">IF('Inputs Q LTM'!AA25="","",'Inputs Q LTM'!AA25)</f>
        <v/>
      </c>
      <c r="AB25" s="71" t="str">
        <f aca="false">IF('Inputs Q LTM'!AB25="","",'Inputs Q LTM'!AB25)</f>
        <v/>
      </c>
      <c r="AC25" s="71" t="str">
        <f aca="false">IF('Inputs Q LTM'!AC25="","",'Inputs Q LTM'!AC25)</f>
        <v/>
      </c>
      <c r="AD25" s="71" t="str">
        <f aca="false">IF('Inputs Q LTM'!AD25="","",'Inputs Q LTM'!AD25)</f>
        <v/>
      </c>
      <c r="AE25" s="71" t="str">
        <f aca="false">IF('Inputs Q LTM'!AE25="","",'Inputs Q LTM'!AE25)</f>
        <v/>
      </c>
      <c r="AF25" s="71" t="n">
        <f aca="false">IF('Inputs Q LTM'!AF25="","",'Inputs Q LTM'!AF25)</f>
        <v>0.06385</v>
      </c>
      <c r="AG25" s="71" t="n">
        <f aca="false">IF('Inputs Q LTM'!AG25="","",'Inputs Q LTM'!AG25)</f>
        <v>0.0651</v>
      </c>
      <c r="AH25" s="71" t="n">
        <f aca="false">IF('Inputs Q LTM'!AH25="","",'Inputs Q LTM'!AH25)</f>
        <v>0.07025</v>
      </c>
      <c r="AI25" s="71" t="n">
        <f aca="false">IF('Inputs Q LTM'!AI25="","",'Inputs Q LTM'!AI25)</f>
        <v>0.0715</v>
      </c>
      <c r="AJ25" s="71" t="n">
        <f aca="false">IF('Inputs Q LTM'!AJ25="","",'Inputs Q LTM'!AJ25)</f>
        <v>0.075</v>
      </c>
      <c r="AK25" s="71" t="n">
        <f aca="false">IF('Inputs Q LTM'!AK25="","",'Inputs Q LTM'!AK25)</f>
        <v>0.0766</v>
      </c>
      <c r="AL25" s="71" t="n">
        <f aca="false">IF('Inputs Q LTM'!AL25="","",'Inputs Q LTM'!AL25)</f>
        <v>0.0881</v>
      </c>
      <c r="AM25" s="71" t="n">
        <f aca="false">IF('Inputs Q LTM'!AM25="","",'Inputs Q LTM'!AM25)</f>
        <v>0.0991</v>
      </c>
      <c r="AN25" s="71" t="n">
        <f aca="false">IF('Inputs Q LTM'!AN25="","",'Inputs Q LTM'!AN25)</f>
        <v>0.11652</v>
      </c>
      <c r="AO25" s="71" t="n">
        <f aca="false">IF('Inputs Q LTM'!AO25="","",'Inputs Q LTM'!AO25)</f>
        <v>0.165</v>
      </c>
      <c r="AP25" s="71" t="n">
        <f aca="false">IF('Inputs Q LTM'!AP25="","",'Inputs Q LTM'!AP25)</f>
        <v>0.14625</v>
      </c>
      <c r="AQ25" s="71" t="n">
        <f aca="false">IF('Inputs Q LTM'!AQ25="","",'Inputs Q LTM'!AQ25)</f>
        <v>0.119</v>
      </c>
      <c r="AR25" s="71" t="n">
        <f aca="false">IF('Inputs Q LTM'!AR25="","",'Inputs Q LTM'!AR25)</f>
        <v>0.11356</v>
      </c>
      <c r="AS25" s="71" t="n">
        <f aca="false">IF('Inputs Q LTM'!AS25="","",'Inputs Q LTM'!AS25)</f>
        <v>0.082</v>
      </c>
      <c r="AT25" s="71" t="n">
        <f aca="false">IF('Inputs Q LTM'!AT25="","",'Inputs Q LTM'!AT25)</f>
        <v>0.074</v>
      </c>
      <c r="AU25" s="71" t="n">
        <f aca="false">IF('Inputs Q LTM'!AU25="","",'Inputs Q LTM'!AU25)</f>
        <v>0.07483</v>
      </c>
      <c r="AV25" s="71" t="n">
        <f aca="false">IF('Inputs Q LTM'!AV25="","",'Inputs Q LTM'!AV25)</f>
        <v>0.074825</v>
      </c>
      <c r="AW25" s="71" t="n">
        <f aca="false">IF('Inputs Q LTM'!AW25="","",'Inputs Q LTM'!AW25)</f>
        <v>0.07951</v>
      </c>
      <c r="AX25" s="71" t="n">
        <f aca="false">IF('Inputs Q LTM'!AX25="","",'Inputs Q LTM'!AX25)</f>
        <v>0.0768</v>
      </c>
      <c r="AY25" s="71" t="n">
        <f aca="false">IF('Inputs Q LTM'!AY25="","",'Inputs Q LTM'!AY25)</f>
        <v>0.0729</v>
      </c>
      <c r="AZ25" s="71" t="n">
        <f aca="false">IF('Inputs Q LTM'!AZ25="","",'Inputs Q LTM'!AZ25)</f>
        <v>0.08169</v>
      </c>
      <c r="BA25" s="71" t="n">
        <f aca="false">IF('Inputs Q LTM'!BA25="","",'Inputs Q LTM'!BA25)</f>
        <v>0.078165</v>
      </c>
      <c r="BB25" s="71" t="n">
        <f aca="false">IF('Inputs Q LTM'!BB25="","",'Inputs Q LTM'!BB25)</f>
        <v>0.0758</v>
      </c>
      <c r="BC25" s="71" t="n">
        <f aca="false">IF('Inputs Q LTM'!BC25="","",'Inputs Q LTM'!BC25)</f>
        <v>0.0829</v>
      </c>
      <c r="BD25" s="71" t="n">
        <f aca="false">IF('Inputs Q LTM'!BD25="","",'Inputs Q LTM'!BD25)</f>
        <v>0.0884</v>
      </c>
      <c r="BE25" s="71" t="n">
        <f aca="false">IF('Inputs Q LTM'!BE25="","",'Inputs Q LTM'!BE25)</f>
        <v>0.0795</v>
      </c>
      <c r="BF25" s="71" t="n">
        <f aca="false">IF('Inputs Q LTM'!BF25="","",'Inputs Q LTM'!BF25)</f>
        <v>0.0772</v>
      </c>
      <c r="BG25" s="71" t="n">
        <f aca="false">IF('Inputs Q LTM'!BG25="","",'Inputs Q LTM'!BG25)</f>
        <v>0.0769</v>
      </c>
      <c r="BH25" s="71" t="n">
        <f aca="false">IF('Inputs Q LTM'!BH25="","",'Inputs Q LTM'!BH25)</f>
        <v>0.0761</v>
      </c>
      <c r="BI25" s="71" t="n">
        <f aca="false">IF('Inputs Q LTM'!BI25="","",'Inputs Q LTM'!BI25)</f>
        <v>0.0765</v>
      </c>
      <c r="BJ25" s="71" t="n">
        <f aca="false">IF('Inputs Q LTM'!BJ25="","",'Inputs Q LTM'!BJ25)</f>
        <v>0.0853</v>
      </c>
      <c r="BK25" s="71" t="n">
        <f aca="false">IF('Inputs Q LTM'!BK25="","",'Inputs Q LTM'!BK25)</f>
        <v>0.0892</v>
      </c>
      <c r="BL25" s="71" t="n">
        <f aca="false">IF('Inputs Q LTM'!BL25="","",'Inputs Q LTM'!BL25)</f>
        <v>0.1021</v>
      </c>
      <c r="BM25" s="71" t="n">
        <f aca="false">IF('Inputs Q LTM'!BM25="","",'Inputs Q LTM'!BM25)</f>
        <v>0.1253</v>
      </c>
      <c r="BN25" s="71" t="n">
        <f aca="false">IF('Inputs Q LTM'!BN25="","",'Inputs Q LTM'!BN25)</f>
        <v>0.1207</v>
      </c>
      <c r="BO25" s="71" t="n">
        <f aca="false">IF('Inputs Q LTM'!BO25="","",'Inputs Q LTM'!BO25)</f>
        <v>0.1135</v>
      </c>
      <c r="BP25" s="71" t="n">
        <f aca="false">IF('Inputs Q LTM'!BP25="","",'Inputs Q LTM'!BP25)</f>
        <v>0.1167</v>
      </c>
      <c r="BQ25" s="71" t="n">
        <f aca="false">IF('Inputs Q LTM'!BQ25="","",'Inputs Q LTM'!BQ25)</f>
        <v>0.1063</v>
      </c>
      <c r="BR25" s="71" t="n">
        <f aca="false">IF('Inputs Q LTM'!BR25="","",'Inputs Q LTM'!BR25)</f>
        <v>0.0974</v>
      </c>
      <c r="BS25" s="71" t="n">
        <f aca="false">IF('Inputs Q LTM'!BS25="","",'Inputs Q LTM'!BS25)</f>
        <v>0.0866</v>
      </c>
      <c r="BT25" s="71" t="n">
        <f aca="false">IF('Inputs Q LTM'!BT25="","",'Inputs Q LTM'!BT25)</f>
        <v>0.0835</v>
      </c>
      <c r="BU25" s="71" t="n">
        <f aca="false">IF('Inputs Q LTM'!BU25="","",'Inputs Q LTM'!BU25)</f>
        <v>0.0872</v>
      </c>
      <c r="BV25" s="71" t="n">
        <f aca="false">IF('Inputs Q LTM'!BV25="","",'Inputs Q LTM'!BV25)</f>
        <v>0.081425</v>
      </c>
      <c r="BW25" s="71" t="n">
        <f aca="false">IF('Inputs Q LTM'!BW25="","",'Inputs Q LTM'!BW25)</f>
        <v>0.0789</v>
      </c>
      <c r="BX25" s="71" t="n">
        <f aca="false">IF('Inputs Q LTM'!BX25="","",'Inputs Q LTM'!BX25)</f>
        <v>0.0782</v>
      </c>
      <c r="BY25" s="71" t="n">
        <f aca="false">IF('Inputs Q LTM'!BY25="","",'Inputs Q LTM'!BY25)</f>
        <v>0.07505</v>
      </c>
      <c r="BZ25" s="71" t="n">
        <f aca="false">IF('Inputs Q LTM'!BZ25="","",'Inputs Q LTM'!BZ25)</f>
        <v>0.0727</v>
      </c>
      <c r="CA25" s="71" t="n">
        <f aca="false">IF('Inputs Q LTM'!CA25="","",'Inputs Q LTM'!CA25)</f>
        <v>0.0831</v>
      </c>
      <c r="CB25" s="71" t="n">
        <f aca="false">IF('Inputs Q LTM'!CB25="","",'Inputs Q LTM'!CB25)</f>
        <v>0.091</v>
      </c>
      <c r="CC25" s="71" t="n">
        <f aca="false">IF('Inputs Q LTM'!CC25="","",'Inputs Q LTM'!CC25)</f>
        <v>0.0932</v>
      </c>
      <c r="CD25" s="280" t="n">
        <f aca="false">IF('Inputs Q LTM'!CD25="","",'Inputs Q LTM'!CD25)</f>
        <v>0.0865</v>
      </c>
      <c r="CE25" s="280" t="n">
        <f aca="false">IF('Inputs Q LTM'!CE25="","",'Inputs Q LTM'!CE25)</f>
        <v>0.0827</v>
      </c>
      <c r="CF25" s="280" t="n">
        <f aca="false">IF('Inputs Q LTM'!CF25="","",'Inputs Q LTM'!CF25)</f>
        <v>0.0734</v>
      </c>
      <c r="CG25" s="280" t="n">
        <f aca="false">IF('Inputs Q LTM'!CG25="","",'Inputs Q LTM'!CG25)</f>
        <v>0.0684</v>
      </c>
      <c r="CH25" s="280" t="n">
        <f aca="false">IF('Inputs Q LTM'!CH25="","",'Inputs Q LTM'!CH25)</f>
        <v>0.0748</v>
      </c>
      <c r="CI25" s="280" t="n">
        <f aca="false">IF('Inputs Q LTM'!CI25="","",'Inputs Q LTM'!CI25)</f>
        <v>0.0599</v>
      </c>
      <c r="CJ25" s="280" t="n">
        <f aca="false">IF('Inputs Q LTM'!CJ25="","",'Inputs Q LTM'!CJ25)</f>
        <v>0.0623</v>
      </c>
      <c r="CK25" s="280" t="n">
        <f aca="false">IF('Inputs Q LTM'!CK25="","",'Inputs Q LTM'!CK25)</f>
        <v>0.0646</v>
      </c>
      <c r="CL25" s="71" t="n">
        <f aca="false">IF('Inputs Q LTM'!CL25="","",'Inputs Q LTM'!CL25)</f>
        <v>0.0735</v>
      </c>
      <c r="CM25" s="71" t="n">
        <f aca="false">IF('Inputs Q LTM'!CM25="","",'Inputs Q LTM'!CM25)</f>
        <v>0.0727</v>
      </c>
      <c r="CN25" s="71" t="n">
        <f aca="false">IF('Inputs Q LTM'!CN25="","",'Inputs Q LTM'!CN25)</f>
        <v>0.0772</v>
      </c>
      <c r="CO25" s="71" t="n">
        <f aca="false">IF('Inputs Q LTM'!CO25="","",'Inputs Q LTM'!CO25)</f>
        <v>0.0877</v>
      </c>
      <c r="CP25" s="71" t="n">
        <f aca="false">IF('Inputs Q LTM'!CP25="","",'Inputs Q LTM'!CP25)</f>
        <v>0.14</v>
      </c>
      <c r="CQ25" s="71" t="n">
        <f aca="false">IF('Inputs Q LTM'!CQ25="","",'Inputs Q LTM'!CQ25)</f>
        <v>0.103</v>
      </c>
      <c r="CR25" s="71" t="n">
        <f aca="false">IF('Inputs Q LTM'!CR25="","",'Inputs Q LTM'!CR25)</f>
        <v>0.115</v>
      </c>
      <c r="CS25" s="71" t="n">
        <f aca="false">IF('Inputs Q LTM'!CS25="","",'Inputs Q LTM'!CS25)</f>
        <v>0.109</v>
      </c>
      <c r="CT25" s="71" t="n">
        <f aca="false">IF('Inputs Q LTM'!CT25="","",'Inputs Q LTM'!CT25)</f>
        <v>0.111</v>
      </c>
      <c r="CU25" s="71" t="n">
        <f aca="false">IF('Inputs Q LTM'!CU25="","",'Inputs Q LTM'!CU25)</f>
        <v>0.104</v>
      </c>
      <c r="CV25" s="71" t="n">
        <f aca="false">IF('Inputs Q LTM'!CV25="","",'Inputs Q LTM'!CV25)</f>
        <v>0.1186</v>
      </c>
      <c r="CW25" s="71" t="n">
        <f aca="false">IF('Inputs Q LTM'!CW25="","",'Inputs Q LTM'!CW25)</f>
        <v>0.1194</v>
      </c>
      <c r="CX25" s="71" t="n">
        <f aca="false">IF('Inputs Q LTM'!CX25="","",'Inputs Q LTM'!CX25)</f>
        <v>0.1282</v>
      </c>
      <c r="CY25" s="71" t="n">
        <f aca="false">IF('Inputs Q LTM'!CY25="","",'Inputs Q LTM'!CY25)</f>
        <v>0.15</v>
      </c>
      <c r="CZ25" s="71" t="n">
        <f aca="false">IF('Inputs Q LTM'!CZ25="","",'Inputs Q LTM'!CZ25)</f>
        <v>0.1488</v>
      </c>
      <c r="DA25" s="71" t="n">
        <f aca="false">IF('Inputs Q LTM'!DA25="","",'Inputs Q LTM'!DA25)</f>
        <v>0.1585</v>
      </c>
      <c r="DB25" s="71" t="n">
        <f aca="false">IF('Inputs Q LTM'!DB25="","",'Inputs Q LTM'!DB25)</f>
        <v>0.1422</v>
      </c>
      <c r="DC25" s="71" t="n">
        <f aca="false">IF('Inputs Q LTM'!DC25="","",'Inputs Q LTM'!DC25)</f>
        <v>0.1387</v>
      </c>
      <c r="DD25" s="71" t="n">
        <f aca="false">IF('Inputs Q LTM'!DD25="","",'Inputs Q LTM'!DD25)</f>
        <v>0.1414</v>
      </c>
      <c r="DE25" s="71" t="n">
        <f aca="false">IF('Inputs Q LTM'!DE25="","",'Inputs Q LTM'!DE25)</f>
        <v>0.142</v>
      </c>
      <c r="DF25" s="71" t="n">
        <f aca="false">IF('Inputs Q LTM'!DF25="","",'Inputs Q LTM'!DF25)</f>
        <v>0.134</v>
      </c>
      <c r="DG25" s="71" t="n">
        <f aca="false">IF('Inputs Q LTM'!DG25="","",'Inputs Q LTM'!DG25)</f>
        <v>0.1638</v>
      </c>
      <c r="DH25" s="71" t="n">
        <f aca="false">IF('Inputs Q LTM'!DH25="","",'Inputs Q LTM'!DH25)</f>
        <v>0.1507</v>
      </c>
      <c r="DI25" s="71" t="n">
        <f aca="false">IF('Inputs Q LTM'!DI25="","",'Inputs Q LTM'!DI25)</f>
        <v>0.133280784038882</v>
      </c>
      <c r="DJ25" s="71" t="n">
        <f aca="false">IF('Inputs Q LTM'!DJ25="","",'Inputs Q LTM'!DJ25)</f>
        <v>0.120679083115232</v>
      </c>
      <c r="DK25" s="71" t="n">
        <f aca="false">IF('Inputs Q LTM'!DK25="","",'Inputs Q LTM'!DK25)</f>
        <v>0.116743392394063</v>
      </c>
      <c r="DL25" s="71" t="n">
        <f aca="false">IF('Inputs Q LTM'!DL25="","",'Inputs Q LTM'!DL25)</f>
        <v>0.112900054392453</v>
      </c>
      <c r="DM25" s="71" t="n">
        <f aca="false">IF('Inputs Q LTM'!DM25="","",'Inputs Q LTM'!DM25)</f>
        <v>0.109218635589582</v>
      </c>
      <c r="DN25" s="71" t="n">
        <f aca="false">IF('Inputs Q LTM'!DN25="","",'Inputs Q LTM'!DN25)</f>
        <v>0.105713264586695</v>
      </c>
      <c r="DO25" s="71" t="n">
        <f aca="false">IF('Inputs Q LTM'!DO25="","",'Inputs Q LTM'!DO25)</f>
        <v>0.102401392168217</v>
      </c>
      <c r="DP25" s="71" t="n">
        <f aca="false">IF('Inputs Q LTM'!DP25="","",'Inputs Q LTM'!DP25)</f>
        <v>0.0993025191730058</v>
      </c>
      <c r="DQ25" s="71" t="n">
        <f aca="false">IF('Inputs Q LTM'!DQ25="","",'Inputs Q LTM'!DQ25)</f>
        <v>0.0989466536076988</v>
      </c>
      <c r="DR25" s="71" t="n">
        <f aca="false">IF('Inputs Q LTM'!DR25="","",'Inputs Q LTM'!DR25)</f>
        <v>0.0987722769489885</v>
      </c>
      <c r="DS25" s="71" t="n">
        <f aca="false">IF('Inputs Q LTM'!DS25="","",'Inputs Q LTM'!DS25)</f>
        <v>0.0987722769489885</v>
      </c>
      <c r="DT25" s="71" t="n">
        <f aca="false">IF('Inputs Q LTM'!DT25="","",'Inputs Q LTM'!DT25)</f>
        <v>0.0987722769489885</v>
      </c>
      <c r="DU25" s="71" t="n">
        <f aca="false">IF('Inputs Q LTM'!DU25="","",'Inputs Q LTM'!DU25)</f>
        <v>0.0987722769489885</v>
      </c>
      <c r="DV25" s="71" t="n">
        <f aca="false">IF('Inputs Q LTM'!DV25="","",'Inputs Q LTM'!DV25)</f>
        <v>0.0987722769489885</v>
      </c>
      <c r="DW25" s="71" t="n">
        <f aca="false">IF('Inputs Q LTM'!DW25="","",'Inputs Q LTM'!DW25)</f>
        <v>0.0987722769489885</v>
      </c>
      <c r="DX25" s="71" t="n">
        <f aca="false">IF('Inputs Q LTM'!DX25="","",'Inputs Q LTM'!DX25)</f>
        <v>0.0987722769489885</v>
      </c>
      <c r="DY25" s="71" t="n">
        <f aca="false">IF('Inputs Q LTM'!DY25="","",'Inputs Q LTM'!DY25)</f>
        <v>0.0987722769489885</v>
      </c>
      <c r="DZ25" s="71" t="n">
        <f aca="false">IF('Inputs Q LTM'!DZ25="","",'Inputs Q LTM'!DZ25)</f>
        <v>0.0987722769489885</v>
      </c>
      <c r="EA25" s="71" t="n">
        <f aca="false">IF('Inputs Q LTM'!EA25="","",'Inputs Q LTM'!EA25)</f>
        <v>0.0987722769489885</v>
      </c>
      <c r="EB25" s="71" t="n">
        <f aca="false">IF('Inputs Q LTM'!EB25="","",'Inputs Q LTM'!EB25)</f>
        <v>0.0987722769489885</v>
      </c>
      <c r="EC25" s="71" t="n">
        <f aca="false">IF('Inputs Q LTM'!EC25="","",'Inputs Q LTM'!EC25)</f>
        <v>0.0987722769489885</v>
      </c>
      <c r="ED25" s="71" t="n">
        <f aca="false">IF('Inputs Q LTM'!ED25="","",'Inputs Q LTM'!ED25)</f>
        <v>0.0987722769489885</v>
      </c>
      <c r="EE25" s="71" t="n">
        <f aca="false">IF('Inputs Q LTM'!EE25="","",'Inputs Q LTM'!EE25)</f>
        <v>0.0987722769489885</v>
      </c>
      <c r="EF25" s="71" t="n">
        <f aca="false">IF('Inputs Q LTM'!EF25="","",'Inputs Q LTM'!EF25)</f>
        <v>0.0987722769489885</v>
      </c>
      <c r="EG25" s="71" t="n">
        <f aca="false">IF('Inputs Q LTM'!EG25="","",'Inputs Q LTM'!EG25)</f>
        <v>0.0987722769489885</v>
      </c>
      <c r="EH25" s="71" t="n">
        <f aca="false">IF('Inputs Q LTM'!EH25="","",'Inputs Q LTM'!EH25)</f>
        <v>0.0987722769489885</v>
      </c>
      <c r="EI25" s="71" t="n">
        <f aca="false">IF('Inputs Q LTM'!EI25="","",'Inputs Q LTM'!EI25)</f>
        <v>0.0987722769489885</v>
      </c>
      <c r="EJ25" s="71" t="n">
        <f aca="false">IF('Inputs Q LTM'!EJ25="","",'Inputs Q LTM'!EJ25)</f>
        <v>0.0987722769489885</v>
      </c>
      <c r="EK25" s="71" t="n">
        <f aca="false">IF('Inputs Q LTM'!EK25="","",'Inputs Q LTM'!EK25)</f>
        <v>0.0987722769489885</v>
      </c>
      <c r="EL25" s="71" t="n">
        <f aca="false">IF('Inputs Q LTM'!EL25="","",'Inputs Q LTM'!EL25)</f>
        <v>0.0987722769489885</v>
      </c>
      <c r="EM25" s="71" t="n">
        <f aca="false">IF('Inputs Q LTM'!EM25="","",'Inputs Q LTM'!EM25)</f>
        <v>0.0987722769489885</v>
      </c>
      <c r="EN25" s="71" t="n">
        <f aca="false">IF('Inputs Q LTM'!EN25="","",'Inputs Q LTM'!EN25)</f>
        <v>0.0987722769489885</v>
      </c>
      <c r="EO25" s="71" t="n">
        <f aca="false">IF('Inputs Q LTM'!EO25="","",'Inputs Q LTM'!EO25)</f>
        <v>0.0987722769489885</v>
      </c>
      <c r="EP25" s="71" t="n">
        <f aca="false">IF('Inputs Q LTM'!EP25="","",'Inputs Q LTM'!EP25)</f>
        <v>0.0987722769489885</v>
      </c>
      <c r="EQ25" s="71" t="n">
        <f aca="false">IF('Inputs Q LTM'!EQ25="","",'Inputs Q LTM'!EQ25)</f>
        <v>0.0987722769489885</v>
      </c>
      <c r="ER25" s="71" t="n">
        <f aca="false">IF('Inputs Q LTM'!ER25="","",'Inputs Q LTM'!ER25)</f>
        <v>0.0987722769489885</v>
      </c>
      <c r="ES25" s="71" t="n">
        <f aca="false">IF('Inputs Q LTM'!ES25="","",'Inputs Q LTM'!ES25)</f>
        <v>0.0987722769489885</v>
      </c>
      <c r="ET25" s="71" t="n">
        <f aca="false">IF('Inputs Q LTM'!ET25="","",'Inputs Q LTM'!ET25)</f>
        <v>0.0987722769489885</v>
      </c>
      <c r="EU25" s="71" t="n">
        <f aca="false">IF('Inputs Q LTM'!EU25="","",'Inputs Q LTM'!EU25)</f>
        <v>0.0987722769489885</v>
      </c>
      <c r="EV25" s="71" t="n">
        <f aca="false">IF('Inputs Q LTM'!EV25="","",'Inputs Q LTM'!EV25)</f>
        <v>0.0987722769489885</v>
      </c>
      <c r="EW25" s="71" t="n">
        <f aca="false">IF('Inputs Q LTM'!EW25="","",'Inputs Q LTM'!EW25)</f>
        <v>0.0987722769489885</v>
      </c>
      <c r="EX25" s="71" t="n">
        <f aca="false">IF('Inputs Q LTM'!EX25="","",'Inputs Q LTM'!EX25)</f>
        <v>0.0987722769489885</v>
      </c>
      <c r="EY25" s="71" t="n">
        <f aca="false">IF('Inputs Q LTM'!EY25="","",'Inputs Q LTM'!EY25)</f>
        <v>0.0987722769489885</v>
      </c>
      <c r="EZ25" s="71" t="n">
        <f aca="false">IF('Inputs Q LTM'!EZ25="","",'Inputs Q LTM'!EZ25)</f>
        <v>0.0987722769489885</v>
      </c>
      <c r="FA25" s="71" t="n">
        <f aca="false">IF('Inputs Q LTM'!FA25="","",'Inputs Q LTM'!FA25)</f>
        <v>0.0987722769489885</v>
      </c>
      <c r="FB25" s="71" t="n">
        <f aca="false">IF('Inputs Q LTM'!FB25="","",'Inputs Q LTM'!FB25)</f>
        <v>0.0987722769489885</v>
      </c>
      <c r="FC25" s="71" t="n">
        <f aca="false">IF('Inputs Q LTM'!FC25="","",'Inputs Q LTM'!FC25)</f>
        <v>0.0987722769489885</v>
      </c>
      <c r="FD25" s="71" t="n">
        <f aca="false">IF('Inputs Q LTM'!FD25="","",'Inputs Q LTM'!FD25)</f>
        <v>0.0987722769489885</v>
      </c>
      <c r="FE25" s="71" t="n">
        <f aca="false">IF('Inputs Q LTM'!FE25="","",'Inputs Q LTM'!FE25)</f>
        <v>0.0987722769489885</v>
      </c>
      <c r="FF25" s="71" t="n">
        <f aca="false">IF('Inputs Q LTM'!FF25="","",'Inputs Q LTM'!FF25)</f>
        <v>0.0987722769489885</v>
      </c>
      <c r="FG25" s="71" t="n">
        <f aca="false">IF('Inputs Q LTM'!FG25="","",'Inputs Q LTM'!FG25)</f>
        <v>0.0987722769489885</v>
      </c>
      <c r="FH25" s="71" t="n">
        <f aca="false">IF('Inputs Q LTM'!FH25="","",'Inputs Q LTM'!FH25)</f>
        <v>0.0987722769489885</v>
      </c>
      <c r="FI25" s="71" t="n">
        <f aca="false">IF('Inputs Q LTM'!FI25="","",'Inputs Q LTM'!FI25)</f>
        <v>0.0987722769489885</v>
      </c>
      <c r="FJ25" s="71" t="n">
        <f aca="false">IF('Inputs Q LTM'!FJ25="","",'Inputs Q LTM'!FJ25)</f>
        <v>0.0987722769489885</v>
      </c>
      <c r="FK25" s="71" t="n">
        <f aca="false">IF('Inputs Q LTM'!FK25="","",'Inputs Q LTM'!FK25)</f>
        <v>0.0987722769489885</v>
      </c>
      <c r="FL25" s="71" t="n">
        <f aca="false">IF('Inputs Q LTM'!FL25="","",'Inputs Q LTM'!FL25)</f>
        <v>0.0987722769489885</v>
      </c>
      <c r="FM25" s="71" t="n">
        <f aca="false">IF('Inputs Q LTM'!FM25="","",'Inputs Q LTM'!FM25)</f>
        <v>0.0987722769489885</v>
      </c>
      <c r="FN25" s="71" t="n">
        <f aca="false">IF('Inputs Q LTM'!FN25="","",'Inputs Q LTM'!FN25)</f>
        <v>0.0987722769489885</v>
      </c>
      <c r="FO25" s="71" t="n">
        <f aca="false">IF('Inputs Q LTM'!FO25="","",'Inputs Q LTM'!FO25)</f>
        <v>0.0987722769489885</v>
      </c>
      <c r="FP25" s="71" t="n">
        <f aca="false">IF('Inputs Q LTM'!FP25="","",'Inputs Q LTM'!FP25)</f>
        <v>0.0987722769489885</v>
      </c>
      <c r="FQ25" s="71" t="n">
        <f aca="false">IF('Inputs Q LTM'!FQ25="","",'Inputs Q LTM'!FQ25)</f>
        <v>0.0987722769489885</v>
      </c>
      <c r="FR25" s="71" t="n">
        <f aca="false">IF('Inputs Q LTM'!FR25="","",'Inputs Q LTM'!FR25)</f>
        <v>0.0987722769489885</v>
      </c>
      <c r="FS25" s="71" t="n">
        <f aca="false">IF('Inputs Q LTM'!FS25="","",'Inputs Q LTM'!FS25)</f>
        <v>0.0987722769489885</v>
      </c>
      <c r="FT25" s="71" t="n">
        <f aca="false">IF('Inputs Q LTM'!FT25="","",'Inputs Q LTM'!FT25)</f>
        <v>0.0987722769489885</v>
      </c>
      <c r="FU25" s="71" t="n">
        <f aca="false">IF('Inputs Q LTM'!FU25="","",'Inputs Q LTM'!FU25)</f>
        <v>0.0987722769489885</v>
      </c>
      <c r="FV25" s="71" t="n">
        <f aca="false">IF('Inputs Q LTM'!FV25="","",'Inputs Q LTM'!FV25)</f>
        <v>0.0987722769489885</v>
      </c>
      <c r="FW25" s="71" t="n">
        <f aca="false">IF('Inputs Q LTM'!FW25="","",'Inputs Q LTM'!FW25)</f>
        <v>0.0987722769489885</v>
      </c>
      <c r="FX25" s="71" t="n">
        <f aca="false">IF('Inputs Q LTM'!FX25="","",'Inputs Q LTM'!FX25)</f>
        <v>0.0987722769489885</v>
      </c>
      <c r="FY25" s="71" t="n">
        <f aca="false">IF('Inputs Q LTM'!FY25="","",'Inputs Q LTM'!FY25)</f>
        <v>0.0987722769489885</v>
      </c>
      <c r="FZ25" s="71" t="n">
        <f aca="false">IF('Inputs Q LTM'!FZ25="","",'Inputs Q LTM'!FZ25)</f>
        <v>0.0987722769489885</v>
      </c>
      <c r="GA25" s="71" t="n">
        <f aca="false">IF('Inputs Q LTM'!GA25="","",'Inputs Q LTM'!GA25)</f>
        <v>0.0987722769489885</v>
      </c>
      <c r="GB25" s="71" t="n">
        <f aca="false">IF('Inputs Q LTM'!GB25="","",'Inputs Q LTM'!GB25)</f>
        <v>0.0987722769489885</v>
      </c>
      <c r="GC25" s="71" t="n">
        <f aca="false">IF('Inputs Q LTM'!GC25="","",'Inputs Q LTM'!GC25)</f>
        <v>0.0987722769489885</v>
      </c>
      <c r="GD25" s="71" t="n">
        <f aca="false">IF('Inputs Q LTM'!GD25="","",'Inputs Q LTM'!GD25)</f>
        <v>0.0987722769489885</v>
      </c>
      <c r="GE25" s="71" t="n">
        <f aca="false">IF('Inputs Q LTM'!GE25="","",'Inputs Q LTM'!GE25)</f>
        <v>0.0987722769489885</v>
      </c>
      <c r="GF25" s="71" t="n">
        <f aca="false">IF('Inputs Q LTM'!GF25="","",'Inputs Q LTM'!GF25)</f>
        <v>0.0987722769489885</v>
      </c>
      <c r="GG25" s="71" t="n">
        <f aca="false">IF('Inputs Q LTM'!GG25="","",'Inputs Q LTM'!GG25)</f>
        <v>0.0987722769489885</v>
      </c>
      <c r="GH25" s="71" t="n">
        <f aca="false">IF('Inputs Q LTM'!GH25="","",'Inputs Q LTM'!GH25)</f>
        <v>0.0987722769489885</v>
      </c>
      <c r="GI25" s="71" t="n">
        <f aca="false">IF('Inputs Q LTM'!GI25="","",'Inputs Q LTM'!GI25)</f>
        <v>0.0987722769489885</v>
      </c>
      <c r="GJ25" s="71" t="n">
        <f aca="false">IF('Inputs Q LTM'!GJ25="","",'Inputs Q LTM'!GJ25)</f>
        <v>0.0987722769489885</v>
      </c>
      <c r="GK25" s="71" t="n">
        <f aca="false">IF('Inputs Q LTM'!GK25="","",'Inputs Q LTM'!GK25)</f>
        <v>0.0987722769489885</v>
      </c>
      <c r="GL25" s="71" t="n">
        <f aca="false">IF('Inputs Q LTM'!GL25="","",'Inputs Q LTM'!GL25)</f>
        <v>0.0987722769489885</v>
      </c>
      <c r="GM25" s="71" t="n">
        <f aca="false">IF('Inputs Q LTM'!GM25="","",'Inputs Q LTM'!GM25)</f>
        <v>0.0987722769489885</v>
      </c>
      <c r="GN25" s="71" t="n">
        <f aca="false">IF('Inputs Q LTM'!GN25="","",'Inputs Q LTM'!GN25)</f>
        <v>0.0987722769489885</v>
      </c>
      <c r="GO25" s="71" t="n">
        <f aca="false">IF('Inputs Q LTM'!GO25="","",'Inputs Q LTM'!GO25)</f>
        <v>0.0987722769489885</v>
      </c>
      <c r="GP25" s="71" t="n">
        <f aca="false">IF('Inputs Q LTM'!GP25="","",'Inputs Q LTM'!GP25)</f>
        <v>0.0987722769489885</v>
      </c>
      <c r="GQ25" s="71" t="n">
        <f aca="false">IF('Inputs Q LTM'!GQ25="","",'Inputs Q LTM'!GQ25)</f>
        <v>0.0987722769489885</v>
      </c>
      <c r="GR25" s="71" t="n">
        <f aca="false">IF('Inputs Q LTM'!GR25="","",'Inputs Q LTM'!GR25)</f>
        <v>0.0987722769489885</v>
      </c>
      <c r="GS25" s="71" t="n">
        <f aca="false">IF('Inputs Q LTM'!GS25="","",'Inputs Q LTM'!GS25)</f>
        <v>0.0987722769489885</v>
      </c>
      <c r="GT25" s="71" t="n">
        <f aca="false">IF('Inputs Q LTM'!GT25="","",'Inputs Q LTM'!GT25)</f>
        <v>0.0987722769489885</v>
      </c>
      <c r="GU25" s="71" t="n">
        <f aca="false">IF('Inputs Q LTM'!GU25="","",'Inputs Q LTM'!GU25)</f>
        <v>0.0987722769489885</v>
      </c>
      <c r="GV25" s="71" t="n">
        <f aca="false">IF('Inputs Q LTM'!GV25="","",'Inputs Q LTM'!GV25)</f>
        <v>0.0987722769489885</v>
      </c>
      <c r="GW25" s="71" t="n">
        <f aca="false">IF('Inputs Q LTM'!GW25="","",'Inputs Q LTM'!GW25)</f>
        <v>0.0987722769489885</v>
      </c>
      <c r="GX25" s="71" t="n">
        <f aca="false">IF('Inputs Q LTM'!GX25="","",'Inputs Q LTM'!GX25)</f>
        <v>0.0987722769489885</v>
      </c>
      <c r="GY25" s="71" t="n">
        <f aca="false">IF('Inputs Q LTM'!GY25="","",'Inputs Q LTM'!GY25)</f>
        <v>0.0987722769489885</v>
      </c>
      <c r="GZ25" s="71" t="n">
        <f aca="false">IF('Inputs Q LTM'!GZ25="","",'Inputs Q LTM'!GZ25)</f>
        <v>0.0987722769489885</v>
      </c>
      <c r="HA25" s="71" t="n">
        <f aca="false">IF('Inputs Q LTM'!HA25="","",'Inputs Q LTM'!HA25)</f>
        <v>0.0987722769489885</v>
      </c>
    </row>
    <row r="26" customFormat="false" ht="15" hidden="false" customHeight="false" outlineLevel="0" collapsed="false">
      <c r="A26" s="14" t="s">
        <v>9</v>
      </c>
      <c r="B26" s="42"/>
      <c r="C26" s="42"/>
      <c r="D26" s="42" t="s">
        <v>23</v>
      </c>
      <c r="E26" s="19"/>
      <c r="F26" s="19" t="s">
        <v>56</v>
      </c>
      <c r="G26" s="19" t="s">
        <v>57</v>
      </c>
      <c r="H26" s="60"/>
      <c r="I26" s="19" t="s">
        <v>42</v>
      </c>
      <c r="J26" s="285" t="n">
        <f aca="false">IF('Inputs Q LTM'!J26="","",'Inputs Q LTM'!J26)</f>
        <v>17.1931</v>
      </c>
      <c r="K26" s="285" t="n">
        <f aca="false">IF('Inputs Q LTM'!K26="","",'Inputs Q LTM'!K26)</f>
        <v>16.5916</v>
      </c>
      <c r="L26" s="285" t="n">
        <f aca="false">IF('Inputs Q LTM'!L26="","",'Inputs Q LTM'!L26)</f>
        <v>17.3735</v>
      </c>
      <c r="M26" s="285" t="n">
        <f aca="false">IF('Inputs Q LTM'!M26="","",'Inputs Q LTM'!M26)</f>
        <v>18.1322</v>
      </c>
      <c r="N26" s="285" t="n">
        <f aca="false">IF('Inputs Q LTM'!N26="","",'Inputs Q LTM'!N26)</f>
        <v>18.3625</v>
      </c>
      <c r="O26" s="285" t="n">
        <f aca="false">IF('Inputs Q LTM'!O26="","",'Inputs Q LTM'!O26)</f>
        <v>19.6485</v>
      </c>
      <c r="P26" s="285" t="n">
        <f aca="false">IF('Inputs Q LTM'!P26="","",'Inputs Q LTM'!P26)</f>
        <v>21.2406</v>
      </c>
      <c r="Q26" s="285" t="n">
        <f aca="false">IF('Inputs Q LTM'!Q26="","",'Inputs Q LTM'!Q26)</f>
        <v>21.7274</v>
      </c>
      <c r="R26" s="285" t="n">
        <f aca="false">IF('Inputs Q LTM'!R26="","",'Inputs Q LTM'!R26)</f>
        <v>23.1746</v>
      </c>
      <c r="S26" s="285" t="n">
        <f aca="false">IF('Inputs Q LTM'!S26="","",'Inputs Q LTM'!S26)</f>
        <v>23.1272</v>
      </c>
      <c r="T26" s="285" t="n">
        <f aca="false">IF('Inputs Q LTM'!T26="","",'Inputs Q LTM'!T26)</f>
        <v>22.1975</v>
      </c>
      <c r="U26" s="285" t="n">
        <f aca="false">IF('Inputs Q LTM'!U26="","",'Inputs Q LTM'!U26)</f>
        <v>22.8366</v>
      </c>
      <c r="V26" s="285" t="n">
        <f aca="false">IF('Inputs Q LTM'!V26="","",'Inputs Q LTM'!V26)</f>
        <v>22.8223</v>
      </c>
      <c r="W26" s="285" t="n">
        <f aca="false">IF('Inputs Q LTM'!W26="","",'Inputs Q LTM'!W26)</f>
        <v>22.6648</v>
      </c>
      <c r="X26" s="285" t="n">
        <f aca="false">IF('Inputs Q LTM'!X26="","",'Inputs Q LTM'!X26)</f>
        <v>23.2206</v>
      </c>
      <c r="Y26" s="285" t="n">
        <f aca="false">IF('Inputs Q LTM'!Y26="","",'Inputs Q LTM'!Y26)</f>
        <v>24.125</v>
      </c>
      <c r="Z26" s="285" t="n">
        <f aca="false">IF('Inputs Q LTM'!Z26="","",'Inputs Q LTM'!Z26)</f>
        <v>23.5592</v>
      </c>
      <c r="AA26" s="285" t="n">
        <f aca="false">IF('Inputs Q LTM'!AA26="","",'Inputs Q LTM'!AA26)</f>
        <v>22.9062</v>
      </c>
      <c r="AB26" s="285" t="n">
        <f aca="false">IF('Inputs Q LTM'!AB26="","",'Inputs Q LTM'!AB26)</f>
        <v>22.3976</v>
      </c>
      <c r="AC26" s="285" t="n">
        <f aca="false">IF('Inputs Q LTM'!AC26="","",'Inputs Q LTM'!AC26)</f>
        <v>22.0631</v>
      </c>
      <c r="AD26" s="285" t="n">
        <f aca="false">IF('Inputs Q LTM'!AD26="","",'Inputs Q LTM'!AD26)</f>
        <v>21.7089</v>
      </c>
      <c r="AE26" s="285" t="n">
        <f aca="false">IF('Inputs Q LTM'!AE26="","",'Inputs Q LTM'!AE26)</f>
        <v>21.8758</v>
      </c>
      <c r="AF26" s="285" t="n">
        <f aca="false">IF('Inputs Q LTM'!AF26="","",'Inputs Q LTM'!AF26)</f>
        <v>21.663</v>
      </c>
      <c r="AG26" s="285" t="n">
        <f aca="false">IF('Inputs Q LTM'!AG26="","",'Inputs Q LTM'!AG26)</f>
        <v>21.522</v>
      </c>
      <c r="AH26" s="285" t="n">
        <f aca="false">IF('Inputs Q LTM'!AH26="","",'Inputs Q LTM'!AH26)</f>
        <v>21.3308</v>
      </c>
      <c r="AI26" s="285" t="n">
        <f aca="false">IF('Inputs Q LTM'!AI26="","",'Inputs Q LTM'!AI26)</f>
        <v>21.1494</v>
      </c>
      <c r="AJ26" s="285" t="n">
        <f aca="false">IF('Inputs Q LTM'!AJ26="","",'Inputs Q LTM'!AJ26)</f>
        <v>21.2611</v>
      </c>
      <c r="AK26" s="285" t="n">
        <f aca="false">IF('Inputs Q LTM'!AK26="","",'Inputs Q LTM'!AK26)</f>
        <v>21.5073</v>
      </c>
      <c r="AL26" s="285" t="n">
        <f aca="false">IF('Inputs Q LTM'!AL26="","",'Inputs Q LTM'!AL26)</f>
        <v>22.6992</v>
      </c>
      <c r="AM26" s="285" t="n">
        <f aca="false">IF('Inputs Q LTM'!AM26="","",'Inputs Q LTM'!AM26)</f>
        <v>22.899</v>
      </c>
      <c r="AN26" s="285" t="n">
        <f aca="false">IF('Inputs Q LTM'!AN26="","",'Inputs Q LTM'!AN26)</f>
        <v>22.641</v>
      </c>
      <c r="AO26" s="285" t="n">
        <f aca="false">IF('Inputs Q LTM'!AO26="","",'Inputs Q LTM'!AO26)</f>
        <v>23.7102</v>
      </c>
      <c r="AP26" s="285" t="n">
        <f aca="false">IF('Inputs Q LTM'!AP26="","",'Inputs Q LTM'!AP26)</f>
        <v>29.6732</v>
      </c>
      <c r="AQ26" s="285" t="n">
        <f aca="false">IF('Inputs Q LTM'!AQ26="","",'Inputs Q LTM'!AQ26)</f>
        <v>28.9476</v>
      </c>
      <c r="AR26" s="285" t="n">
        <f aca="false">IF('Inputs Q LTM'!AR26="","",'Inputs Q LTM'!AR26)</f>
        <v>29.4707</v>
      </c>
      <c r="AS26" s="285" t="n">
        <f aca="false">IF('Inputs Q LTM'!AS26="","",'Inputs Q LTM'!AS26)</f>
        <v>28.8783</v>
      </c>
      <c r="AT26" s="285" t="n">
        <f aca="false">IF('Inputs Q LTM'!AT26="","",'Inputs Q LTM'!AT26)</f>
        <v>28.225</v>
      </c>
      <c r="AU26" s="285" t="n">
        <f aca="false">IF('Inputs Q LTM'!AU26="","",'Inputs Q LTM'!AU26)</f>
        <v>27.3523</v>
      </c>
      <c r="AV26" s="285" t="n">
        <f aca="false">IF('Inputs Q LTM'!AV26="","",'Inputs Q LTM'!AV26)</f>
        <v>29.6881</v>
      </c>
      <c r="AW26" s="285" t="n">
        <f aca="false">IF('Inputs Q LTM'!AW26="","",'Inputs Q LTM'!AW26)</f>
        <v>31.5486</v>
      </c>
      <c r="AX26" s="285" t="n">
        <f aca="false">IF('Inputs Q LTM'!AX26="","",'Inputs Q LTM'!AX26)</f>
        <v>31.0745</v>
      </c>
      <c r="AY26" s="285" t="n">
        <f aca="false">IF('Inputs Q LTM'!AY26="","",'Inputs Q LTM'!AY26)</f>
        <v>32.2107</v>
      </c>
      <c r="AZ26" s="285" t="n">
        <f aca="false">IF('Inputs Q LTM'!AZ26="","",'Inputs Q LTM'!AZ26)</f>
        <v>35.4158</v>
      </c>
      <c r="BA26" s="285" t="n">
        <f aca="false">IF('Inputs Q LTM'!BA26="","",'Inputs Q LTM'!BA26)</f>
        <v>34.2038</v>
      </c>
      <c r="BB26" s="285" t="n">
        <f aca="false">IF('Inputs Q LTM'!BB26="","",'Inputs Q LTM'!BB26)</f>
        <v>32.7301</v>
      </c>
      <c r="BC26" s="285" t="n">
        <f aca="false">IF('Inputs Q LTM'!BC26="","",'Inputs Q LTM'!BC26)</f>
        <v>33.1454</v>
      </c>
      <c r="BD26" s="285" t="n">
        <f aca="false">IF('Inputs Q LTM'!BD26="","",'Inputs Q LTM'!BD26)</f>
        <v>33.2013</v>
      </c>
      <c r="BE26" s="285" t="n">
        <f aca="false">IF('Inputs Q LTM'!BE26="","",'Inputs Q LTM'!BE26)</f>
        <v>33.3818</v>
      </c>
      <c r="BF26" s="285" t="n">
        <f aca="false">IF('Inputs Q LTM'!BF26="","",'Inputs Q LTM'!BF26)</f>
        <v>32.6935</v>
      </c>
      <c r="BG26" s="285" t="n">
        <f aca="false">IF('Inputs Q LTM'!BG26="","",'Inputs Q LTM'!BG26)</f>
        <v>33.5929</v>
      </c>
      <c r="BH26" s="285" t="n">
        <f aca="false">IF('Inputs Q LTM'!BH26="","",'Inputs Q LTM'!BH26)</f>
        <v>35.2075</v>
      </c>
      <c r="BI26" s="285" t="n">
        <f aca="false">IF('Inputs Q LTM'!BI26="","",'Inputs Q LTM'!BI26)</f>
        <v>36.0525</v>
      </c>
      <c r="BJ26" s="285" t="n">
        <f aca="false">IF('Inputs Q LTM'!BJ26="","",'Inputs Q LTM'!BJ26)</f>
        <v>39.263</v>
      </c>
      <c r="BK26" s="285" t="n">
        <f aca="false">IF('Inputs Q LTM'!BK26="","",'Inputs Q LTM'!BK26)</f>
        <v>39.3424</v>
      </c>
      <c r="BL26" s="285" t="n">
        <f aca="false">IF('Inputs Q LTM'!BL26="","",'Inputs Q LTM'!BL26)</f>
        <v>39.674</v>
      </c>
      <c r="BM26" s="285" t="n">
        <f aca="false">IF('Inputs Q LTM'!BM26="","",'Inputs Q LTM'!BM26)</f>
        <v>49.7768</v>
      </c>
      <c r="BN26" s="285" t="n">
        <f aca="false">IF('Inputs Q LTM'!BN26="","",'Inputs Q LTM'!BN26)</f>
        <v>66.1202</v>
      </c>
      <c r="BO26" s="285" t="n">
        <f aca="false">IF('Inputs Q LTM'!BO26="","",'Inputs Q LTM'!BO26)</f>
        <v>55.9971</v>
      </c>
      <c r="BP26" s="285" t="n">
        <f aca="false">IF('Inputs Q LTM'!BP26="","",'Inputs Q LTM'!BP26)</f>
        <v>65.4826</v>
      </c>
      <c r="BQ26" s="285" t="n">
        <f aca="false">IF('Inputs Q LTM'!BQ26="","",'Inputs Q LTM'!BQ26)</f>
        <v>66.8298</v>
      </c>
      <c r="BR26" s="285" t="n">
        <f aca="false">IF('Inputs Q LTM'!BR26="","",'Inputs Q LTM'!BR26)</f>
        <v>75.0467</v>
      </c>
      <c r="BS26" s="285" t="n">
        <f aca="false">IF('Inputs Q LTM'!BS26="","",'Inputs Q LTM'!BS26)</f>
        <v>67.7608</v>
      </c>
      <c r="BT26" s="285" t="n">
        <f aca="false">IF('Inputs Q LTM'!BT26="","",'Inputs Q LTM'!BT26)</f>
        <v>66.2176</v>
      </c>
      <c r="BU26" s="285" t="n">
        <f aca="false">IF('Inputs Q LTM'!BU26="","",'Inputs Q LTM'!BU26)</f>
        <v>62.9265</v>
      </c>
      <c r="BV26" s="285" t="n">
        <f aca="false">IF('Inputs Q LTM'!BV26="","",'Inputs Q LTM'!BV26)</f>
        <v>58.4609</v>
      </c>
      <c r="BW26" s="285" t="n">
        <f aca="false">IF('Inputs Q LTM'!BW26="","",'Inputs Q LTM'!BW26)</f>
        <v>58.1694</v>
      </c>
      <c r="BX26" s="285" t="n">
        <f aca="false">IF('Inputs Q LTM'!BX26="","",'Inputs Q LTM'!BX26)</f>
        <v>61.2408</v>
      </c>
      <c r="BY26" s="285" t="n">
        <f aca="false">IF('Inputs Q LTM'!BY26="","",'Inputs Q LTM'!BY26)</f>
        <v>59.2064</v>
      </c>
      <c r="BZ26" s="285" t="n">
        <f aca="false">IF('Inputs Q LTM'!BZ26="","",'Inputs Q LTM'!BZ26)</f>
        <v>59.9715</v>
      </c>
      <c r="CA26" s="285" t="n">
        <f aca="false">IF('Inputs Q LTM'!CA26="","",'Inputs Q LTM'!CA26)</f>
        <v>62.939</v>
      </c>
      <c r="CB26" s="286" t="n">
        <f aca="false">IF('Inputs Q LTM'!CB26="","",'Inputs Q LTM'!CB26)</f>
        <v>66.6866</v>
      </c>
      <c r="CC26" s="286" t="n">
        <f aca="false">IF('Inputs Q LTM'!CC26="","",'Inputs Q LTM'!CC26)</f>
        <v>66.9313</v>
      </c>
      <c r="CD26" s="286" t="n">
        <f aca="false">IF('Inputs Q LTM'!CD26="","",'Inputs Q LTM'!CD26)</f>
        <v>66.1792</v>
      </c>
      <c r="CE26" s="286" t="n">
        <f aca="false">IF('Inputs Q LTM'!CE26="","",'Inputs Q LTM'!CE26)</f>
        <v>64.3433</v>
      </c>
      <c r="CF26" s="70" t="n">
        <f aca="false">IF('Inputs Q LTM'!CF26="","",'Inputs Q LTM'!CF26)</f>
        <v>65.5747</v>
      </c>
      <c r="CG26" s="70" t="n">
        <f aca="false">IF('Inputs Q LTM'!CG26="","",'Inputs Q LTM'!CG26)</f>
        <v>64.3407</v>
      </c>
      <c r="CH26" s="70" t="n">
        <f aca="false">IF('Inputs Q LTM'!CH26="","",'Inputs Q LTM'!CH26)</f>
        <v>69.1857</v>
      </c>
      <c r="CI26" s="70" t="n">
        <f aca="false">IF('Inputs Q LTM'!CI26="","",'Inputs Q LTM'!CI26)</f>
        <v>75.066</v>
      </c>
      <c r="CJ26" s="70" t="n">
        <f aca="false">IF('Inputs Q LTM'!CJ26="","",'Inputs Q LTM'!CJ26)</f>
        <v>80.2179</v>
      </c>
      <c r="CK26" s="70" t="n">
        <f aca="false">IF('Inputs Q LTM'!CK26="","",'Inputs Q LTM'!CK26)</f>
        <v>84.2081</v>
      </c>
      <c r="CL26" s="70" t="n">
        <f aca="false">IF('Inputs Q LTM'!CL26="","",'Inputs Q LTM'!CL26)</f>
        <v>82.2552</v>
      </c>
      <c r="CM26" s="70" t="n">
        <f aca="false">IF('Inputs Q LTM'!CM26="","",'Inputs Q LTM'!CM26)</f>
        <v>81.4603</v>
      </c>
      <c r="CN26" s="70" t="n">
        <f aca="false">IF('Inputs Q LTM'!CN26="","",'Inputs Q LTM'!CN26)</f>
        <v>80.0259</v>
      </c>
      <c r="CO26" s="70" t="n">
        <f aca="false">IF('Inputs Q LTM'!CO26="","",'Inputs Q LTM'!CO26)</f>
        <v>78.9016</v>
      </c>
      <c r="CP26" s="70" t="n">
        <f aca="false">IF('Inputs Q LTM'!CP26="","",'Inputs Q LTM'!CP26)</f>
        <v>94.4739821428571</v>
      </c>
      <c r="CQ26" s="70" t="n">
        <f aca="false">IF('Inputs Q LTM'!CQ26="","",'Inputs Q LTM'!CQ26)</f>
        <v>69.319685</v>
      </c>
      <c r="CR26" s="70" t="n">
        <f aca="false">IF('Inputs Q LTM'!CR26="","",'Inputs Q LTM'!CR26)</f>
        <v>61.5812409090909</v>
      </c>
      <c r="CS26" s="70" t="n">
        <f aca="false">IF('Inputs Q LTM'!CS26="","",'Inputs Q LTM'!CS26)</f>
        <v>65.1824738461539</v>
      </c>
      <c r="CT26" s="70" t="n">
        <f aca="false">IF('Inputs Q LTM'!CT26="","",'Inputs Q LTM'!CT26)</f>
        <v>79.0050839285715</v>
      </c>
      <c r="CU26" s="70" t="n">
        <f aca="false">IF('Inputs Q LTM'!CU26="","",'Inputs Q LTM'!CU26)</f>
        <v>90.3417098360656</v>
      </c>
      <c r="CV26" s="70" t="n">
        <f aca="false">IF('Inputs Q LTM'!CV26="","",'Inputs Q LTM'!CV26)</f>
        <v>106.614790909091</v>
      </c>
      <c r="CW26" s="70" t="n">
        <f aca="false">IF('Inputs Q LTM'!CW26="","",'Inputs Q LTM'!CW26)</f>
        <v>104.49861875</v>
      </c>
      <c r="CX26" s="70" t="n">
        <f aca="false">IF('Inputs Q LTM'!CX26="","",'Inputs Q LTM'!CX26)</f>
        <v>103.621638596491</v>
      </c>
      <c r="CY26" s="70" t="n">
        <f aca="false">IF('Inputs Q LTM'!CY26="","",'Inputs Q LTM'!CY26)</f>
        <v>100.030206666667</v>
      </c>
      <c r="CZ26" s="70" t="n">
        <f aca="false">IF('Inputs Q LTM'!CZ26="","",'Inputs Q LTM'!CZ26)</f>
        <v>103.012841538462</v>
      </c>
      <c r="DA26" s="70" t="n">
        <f aca="false">IF('Inputs Q LTM'!DA26="","",'Inputs Q LTM'!DA26)</f>
        <v>113.626477272727</v>
      </c>
      <c r="DB26" s="70" t="n">
        <f aca="false">IF('Inputs Q LTM'!DB26="","",'Inputs Q LTM'!DB26)</f>
        <v>106.247389009153</v>
      </c>
      <c r="DC26" s="70" t="n">
        <f aca="false">IF('Inputs Q LTM'!DC26="","",'Inputs Q LTM'!DC26)</f>
        <v>92.0891724583191</v>
      </c>
      <c r="DD26" s="70" t="n">
        <f aca="false">IF('Inputs Q LTM'!DD26="","",'Inputs Q LTM'!DD26)</f>
        <v>91.8499107515856</v>
      </c>
      <c r="DE26" s="70" t="n">
        <f aca="false">IF('Inputs Q LTM'!DE26="","",'Inputs Q LTM'!DE26)</f>
        <v>91.0561695340093</v>
      </c>
      <c r="DF26" s="70" t="n">
        <f aca="false">IF('Inputs Q LTM'!DF26="","",'Inputs Q LTM'!DF26)</f>
        <v>89.1695719873913</v>
      </c>
      <c r="DG26" s="70" t="n">
        <f aca="false">IF('Inputs Q LTM'!DG26="","",'Inputs Q LTM'!DG26)</f>
        <v>84.8524552808477</v>
      </c>
      <c r="DH26" s="70" t="n">
        <f aca="false">IF('Inputs Q LTM'!DH26="","",'Inputs Q LTM'!DH26)</f>
        <v>93.5424268363348</v>
      </c>
      <c r="DI26" s="70" t="n">
        <f aca="false">IF('Inputs Q LTM'!DI26="","",'Inputs Q LTM'!DI26)</f>
        <v>99.8265920517448</v>
      </c>
      <c r="DJ26" s="70" t="n">
        <f aca="false">IF('Inputs Q LTM'!DJ26="","",'Inputs Q LTM'!DJ26)</f>
        <v>102.021845699409</v>
      </c>
      <c r="DK26" s="70" t="n">
        <f aca="false">IF('Inputs Q LTM'!DK26="","",'Inputs Q LTM'!DK26)</f>
        <v>103.550683830484</v>
      </c>
      <c r="DL26" s="70" t="n">
        <f aca="false">IF('Inputs Q LTM'!DL26="","",'Inputs Q LTM'!DL26)</f>
        <v>104.824348160196</v>
      </c>
      <c r="DM26" s="70" t="n">
        <f aca="false">IF('Inputs Q LTM'!DM26="","",'Inputs Q LTM'!DM26)</f>
        <v>105.997041142436</v>
      </c>
      <c r="DN26" s="70" t="n">
        <f aca="false">IF('Inputs Q LTM'!DN26="","",'Inputs Q LTM'!DN26)</f>
        <v>107.135594064553</v>
      </c>
      <c r="DO26" s="70" t="n">
        <f aca="false">IF('Inputs Q LTM'!DO26="","",'Inputs Q LTM'!DO26)</f>
        <v>108.268577287245</v>
      </c>
      <c r="DP26" s="70" t="n">
        <f aca="false">IF('Inputs Q LTM'!DP26="","",'Inputs Q LTM'!DP26)</f>
        <v>109.407801814772</v>
      </c>
      <c r="DQ26" s="70" t="n">
        <f aca="false">IF('Inputs Q LTM'!DQ26="","",'Inputs Q LTM'!DQ26)</f>
        <v>110.557894529577</v>
      </c>
      <c r="DR26" s="70" t="n">
        <f aca="false">IF('Inputs Q LTM'!DR26="","",'Inputs Q LTM'!DR26)</f>
        <v>111.720507073347</v>
      </c>
      <c r="DS26" s="70" t="n">
        <f aca="false">IF('Inputs Q LTM'!DS26="","",'Inputs Q LTM'!DS26)</f>
        <v>112.896128926787</v>
      </c>
      <c r="DT26" s="70" t="n">
        <f aca="false">IF('Inputs Q LTM'!DT26="","",'Inputs Q LTM'!DT26)</f>
        <v>114.084844338249</v>
      </c>
      <c r="DU26" s="70" t="n">
        <f aca="false">IF('Inputs Q LTM'!DU26="","",'Inputs Q LTM'!DU26)</f>
        <v>115.286632174713</v>
      </c>
      <c r="DV26" s="70" t="n">
        <f aca="false">IF('Inputs Q LTM'!DV26="","",'Inputs Q LTM'!DV26)</f>
        <v>116.501473566894</v>
      </c>
      <c r="DW26" s="70" t="n">
        <f aca="false">IF('Inputs Q LTM'!DW26="","",'Inputs Q LTM'!DW26)</f>
        <v>117.729382491021</v>
      </c>
      <c r="DX26" s="70" t="n">
        <f aca="false">IF('Inputs Q LTM'!DX26="","",'Inputs Q LTM'!DX26)</f>
        <v>118.970408033204</v>
      </c>
      <c r="DY26" s="70" t="n">
        <f aca="false">IF('Inputs Q LTM'!DY26="","",'Inputs Q LTM'!DY26)</f>
        <v>120.22462809626</v>
      </c>
      <c r="DZ26" s="70" t="n">
        <f aca="false">IF('Inputs Q LTM'!DZ26="","",'Inputs Q LTM'!DZ26)</f>
        <v>118.831503038232</v>
      </c>
      <c r="EA26" s="70" t="n">
        <f aca="false">IF('Inputs Q LTM'!EA26="","",'Inputs Q LTM'!EA26)</f>
        <v>120.083970140841</v>
      </c>
      <c r="EB26" s="70" t="n">
        <f aca="false">IF('Inputs Q LTM'!EB26="","",'Inputs Q LTM'!EB26)</f>
        <v>121.349816193868</v>
      </c>
      <c r="EC26" s="70" t="n">
        <f aca="false">IF('Inputs Q LTM'!EC26="","",'Inputs Q LTM'!EC26)</f>
        <v>122.629120658185</v>
      </c>
      <c r="ED26" s="70" t="n">
        <f aca="false">IF('Inputs Q LTM'!ED26="","",'Inputs Q LTM'!ED26)</f>
        <v>121.208133098996</v>
      </c>
      <c r="EE26" s="70" t="n">
        <f aca="false">IF('Inputs Q LTM'!EE26="","",'Inputs Q LTM'!EE26)</f>
        <v>122.485649543658</v>
      </c>
      <c r="EF26" s="70" t="n">
        <f aca="false">IF('Inputs Q LTM'!EF26="","",'Inputs Q LTM'!EF26)</f>
        <v>123.776812517746</v>
      </c>
      <c r="EG26" s="70" t="n">
        <f aca="false">IF('Inputs Q LTM'!EG26="","",'Inputs Q LTM'!EG26)</f>
        <v>125.081703071349</v>
      </c>
      <c r="EH26" s="70" t="n">
        <f aca="false">IF('Inputs Q LTM'!EH26="","",'Inputs Q LTM'!EH26)</f>
        <v>123.632295760976</v>
      </c>
      <c r="EI26" s="70" t="n">
        <f aca="false">IF('Inputs Q LTM'!EI26="","",'Inputs Q LTM'!EI26)</f>
        <v>124.935362534531</v>
      </c>
      <c r="EJ26" s="70" t="n">
        <f aca="false">IF('Inputs Q LTM'!EJ26="","",'Inputs Q LTM'!EJ26)</f>
        <v>126.252348768101</v>
      </c>
      <c r="EK26" s="70" t="n">
        <f aca="false">IF('Inputs Q LTM'!EK26="","",'Inputs Q LTM'!EK26)</f>
        <v>127.583337132776</v>
      </c>
      <c r="EL26" s="70" t="n">
        <f aca="false">IF('Inputs Q LTM'!EL26="","",'Inputs Q LTM'!EL26)</f>
        <v>126.104941676196</v>
      </c>
      <c r="EM26" s="70" t="n">
        <f aca="false">IF('Inputs Q LTM'!EM26="","",'Inputs Q LTM'!EM26)</f>
        <v>127.434069785222</v>
      </c>
      <c r="EN26" s="70" t="n">
        <f aca="false">IF('Inputs Q LTM'!EN26="","",'Inputs Q LTM'!EN26)</f>
        <v>128.777395743463</v>
      </c>
      <c r="EO26" s="70" t="n">
        <f aca="false">IF('Inputs Q LTM'!EO26="","",'Inputs Q LTM'!EO26)</f>
        <v>130.135003875431</v>
      </c>
      <c r="EP26" s="70" t="n">
        <f aca="false">IF('Inputs Q LTM'!EP26="","",'Inputs Q LTM'!EP26)</f>
        <v>128.62704050972</v>
      </c>
      <c r="EQ26" s="70" t="n">
        <f aca="false">IF('Inputs Q LTM'!EQ26="","",'Inputs Q LTM'!EQ26)</f>
        <v>129.982751180926</v>
      </c>
      <c r="ER26" s="70" t="n">
        <f aca="false">IF('Inputs Q LTM'!ER26="","",'Inputs Q LTM'!ER26)</f>
        <v>131.352943658332</v>
      </c>
      <c r="ES26" s="70" t="n">
        <f aca="false">IF('Inputs Q LTM'!ES26="","",'Inputs Q LTM'!ES26)</f>
        <v>132.73770395294</v>
      </c>
      <c r="ET26" s="70" t="n">
        <f aca="false">IF('Inputs Q LTM'!ET26="","",'Inputs Q LTM'!ET26)</f>
        <v>131.199581319914</v>
      </c>
      <c r="EU26" s="70" t="n">
        <f aca="false">IF('Inputs Q LTM'!EU26="","",'Inputs Q LTM'!EU26)</f>
        <v>132.582406204545</v>
      </c>
      <c r="EV26" s="70" t="n">
        <f aca="false">IF('Inputs Q LTM'!EV26="","",'Inputs Q LTM'!EV26)</f>
        <v>133.980002531498</v>
      </c>
      <c r="EW26" s="70" t="n">
        <f aca="false">IF('Inputs Q LTM'!EW26="","",'Inputs Q LTM'!EW26)</f>
        <v>135.392458031999</v>
      </c>
      <c r="EX26" s="70" t="n">
        <f aca="false">IF('Inputs Q LTM'!EX26="","",'Inputs Q LTM'!EX26)</f>
        <v>133.823572946312</v>
      </c>
      <c r="EY26" s="70" t="n">
        <f aca="false">IF('Inputs Q LTM'!EY26="","",'Inputs Q LTM'!EY26)</f>
        <v>135.234054328636</v>
      </c>
      <c r="EZ26" s="70" t="n">
        <f aca="false">IF('Inputs Q LTM'!EZ26="","",'Inputs Q LTM'!EZ26)</f>
        <v>136.659602582128</v>
      </c>
      <c r="FA26" s="70" t="n">
        <f aca="false">IF('Inputs Q LTM'!FA26="","",'Inputs Q LTM'!FA26)</f>
        <v>138.100307192639</v>
      </c>
      <c r="FB26" s="70" t="n">
        <f aca="false">IF('Inputs Q LTM'!FB26="","",'Inputs Q LTM'!FB26)</f>
        <v>136.500044405239</v>
      </c>
      <c r="FC26" s="70" t="n">
        <f aca="false">IF('Inputs Q LTM'!FC26="","",'Inputs Q LTM'!FC26)</f>
        <v>137.938735415208</v>
      </c>
      <c r="FD26" s="70" t="n">
        <f aca="false">IF('Inputs Q LTM'!FD26="","",'Inputs Q LTM'!FD26)</f>
        <v>139.392794633771</v>
      </c>
      <c r="FE26" s="70" t="n">
        <f aca="false">IF('Inputs Q LTM'!FE26="","",'Inputs Q LTM'!FE26)</f>
        <v>140.862313336492</v>
      </c>
      <c r="FF26" s="70" t="n">
        <f aca="false">IF('Inputs Q LTM'!FF26="","",'Inputs Q LTM'!FF26)</f>
        <v>139.230045293343</v>
      </c>
      <c r="FG26" s="70" t="n">
        <f aca="false">IF('Inputs Q LTM'!FG26="","",'Inputs Q LTM'!FG26)</f>
        <v>140.697510123513</v>
      </c>
      <c r="FH26" s="70" t="n">
        <f aca="false">IF('Inputs Q LTM'!FH26="","",'Inputs Q LTM'!FH26)</f>
        <v>142.180650526446</v>
      </c>
      <c r="FI26" s="70" t="n">
        <f aca="false">IF('Inputs Q LTM'!FI26="","",'Inputs Q LTM'!FI26)</f>
        <v>143.679559603221</v>
      </c>
      <c r="FJ26" s="70" t="n">
        <f aca="false">IF('Inputs Q LTM'!FJ26="","",'Inputs Q LTM'!FJ26)</f>
        <v>142.01464619921</v>
      </c>
      <c r="FK26" s="70" t="n">
        <f aca="false">IF('Inputs Q LTM'!FK26="","",'Inputs Q LTM'!FK26)</f>
        <v>143.511460325983</v>
      </c>
      <c r="FL26" s="70" t="n">
        <f aca="false">IF('Inputs Q LTM'!FL26="","",'Inputs Q LTM'!FL26)</f>
        <v>145.024263536975</v>
      </c>
      <c r="FM26" s="70" t="n">
        <f aca="false">IF('Inputs Q LTM'!FM26="","",'Inputs Q LTM'!FM26)</f>
        <v>146.553150795286</v>
      </c>
      <c r="FN26" s="70" t="n">
        <f aca="false">IF('Inputs Q LTM'!FN26="","",'Inputs Q LTM'!FN26)</f>
        <v>144.854939123194</v>
      </c>
      <c r="FO26" s="70" t="n">
        <f aca="false">IF('Inputs Q LTM'!FO26="","",'Inputs Q LTM'!FO26)</f>
        <v>146.381689532503</v>
      </c>
      <c r="FP26" s="70" t="n">
        <f aca="false">IF('Inputs Q LTM'!FP26="","",'Inputs Q LTM'!FP26)</f>
        <v>147.924748807715</v>
      </c>
      <c r="FQ26" s="70" t="n">
        <f aca="false">IF('Inputs Q LTM'!FQ26="","",'Inputs Q LTM'!FQ26)</f>
        <v>149.484213811192</v>
      </c>
      <c r="FR26" s="70" t="n">
        <f aca="false">IF('Inputs Q LTM'!FR26="","",'Inputs Q LTM'!FR26)</f>
        <v>147.752037905658</v>
      </c>
      <c r="FS26" s="70" t="n">
        <f aca="false">IF('Inputs Q LTM'!FS26="","",'Inputs Q LTM'!FS26)</f>
        <v>149.309323323153</v>
      </c>
      <c r="FT26" s="70" t="n">
        <f aca="false">IF('Inputs Q LTM'!FT26="","",'Inputs Q LTM'!FT26)</f>
        <v>150.883243783869</v>
      </c>
      <c r="FU26" s="70" t="n">
        <f aca="false">IF('Inputs Q LTM'!FU26="","",'Inputs Q LTM'!FU26)</f>
        <v>152.473898087415</v>
      </c>
      <c r="FV26" s="70" t="n">
        <f aca="false">IF('Inputs Q LTM'!FV26="","",'Inputs Q LTM'!FV26)</f>
        <v>150.707078663771</v>
      </c>
      <c r="FW26" s="70" t="n">
        <f aca="false">IF('Inputs Q LTM'!FW26="","",'Inputs Q LTM'!FW26)</f>
        <v>152.295509789616</v>
      </c>
      <c r="FX26" s="70" t="n">
        <f aca="false">IF('Inputs Q LTM'!FX26="","",'Inputs Q LTM'!FX26)</f>
        <v>153.900908659547</v>
      </c>
      <c r="FY26" s="70" t="n">
        <f aca="false">IF('Inputs Q LTM'!FY26="","",'Inputs Q LTM'!FY26)</f>
        <v>155.523376049164</v>
      </c>
      <c r="FZ26" s="70" t="n">
        <f aca="false">IF('Inputs Q LTM'!FZ26="","",'Inputs Q LTM'!FZ26)</f>
        <v>153.721220237047</v>
      </c>
      <c r="GA26" s="70" t="n">
        <f aca="false">IF('Inputs Q LTM'!GA26="","",'Inputs Q LTM'!GA26)</f>
        <v>155.341419985408</v>
      </c>
      <c r="GB26" s="70" t="n">
        <f aca="false">IF('Inputs Q LTM'!GB26="","",'Inputs Q LTM'!GB26)</f>
        <v>156.978926832738</v>
      </c>
      <c r="GC26" s="70" t="n">
        <f aca="false">IF('Inputs Q LTM'!GC26="","",'Inputs Q LTM'!GC26)</f>
        <v>158.633843570147</v>
      </c>
      <c r="GD26" s="70" t="n">
        <f aca="false">IF('Inputs Q LTM'!GD26="","",'Inputs Q LTM'!GD26)</f>
        <v>156.795644641788</v>
      </c>
      <c r="GE26" s="70" t="n">
        <f aca="false">IF('Inputs Q LTM'!GE26="","",'Inputs Q LTM'!GE26)</f>
        <v>158.448248385116</v>
      </c>
      <c r="GF26" s="70" t="n">
        <f aca="false">IF('Inputs Q LTM'!GF26="","",'Inputs Q LTM'!GF26)</f>
        <v>160.118505369392</v>
      </c>
      <c r="GG26" s="70" t="n">
        <f aca="false">IF('Inputs Q LTM'!GG26="","",'Inputs Q LTM'!GG26)</f>
        <v>161.80652044155</v>
      </c>
      <c r="GH26" s="70" t="n">
        <f aca="false">IF('Inputs Q LTM'!GH26="","",'Inputs Q LTM'!GH26)</f>
        <v>159.931557534624</v>
      </c>
      <c r="GI26" s="70" t="n">
        <f aca="false">IF('Inputs Q LTM'!GI26="","",'Inputs Q LTM'!GI26)</f>
        <v>161.617213352818</v>
      </c>
      <c r="GJ26" s="70" t="n">
        <f aca="false">IF('Inputs Q LTM'!GJ26="","",'Inputs Q LTM'!GJ26)</f>
        <v>163.32087547678</v>
      </c>
      <c r="GK26" s="70" t="n">
        <f aca="false">IF('Inputs Q LTM'!GK26="","",'Inputs Q LTM'!GK26)</f>
        <v>165.042650850381</v>
      </c>
      <c r="GL26" s="70" t="n">
        <f aca="false">IF('Inputs Q LTM'!GL26="","",'Inputs Q LTM'!GL26)</f>
        <v>163.130188685316</v>
      </c>
      <c r="GM26" s="70" t="n">
        <f aca="false">IF('Inputs Q LTM'!GM26="","",'Inputs Q LTM'!GM26)</f>
        <v>164.849557619875</v>
      </c>
      <c r="GN26" s="70" t="n">
        <f aca="false">IF('Inputs Q LTM'!GN26="","",'Inputs Q LTM'!GN26)</f>
        <v>166.587292986316</v>
      </c>
      <c r="GO26" s="70" t="n">
        <f aca="false">IF('Inputs Q LTM'!GO26="","",'Inputs Q LTM'!GO26)</f>
        <v>168.343503867389</v>
      </c>
      <c r="GP26" s="70" t="n">
        <f aca="false">IF('Inputs Q LTM'!GP26="","",'Inputs Q LTM'!GP26)</f>
        <v>166.392792459022</v>
      </c>
      <c r="GQ26" s="70" t="n">
        <f aca="false">IF('Inputs Q LTM'!GQ26="","",'Inputs Q LTM'!GQ26)</f>
        <v>168.146548772272</v>
      </c>
      <c r="GR26" s="70" t="n">
        <f aca="false">IF('Inputs Q LTM'!GR26="","",'Inputs Q LTM'!GR26)</f>
        <v>169.919038846042</v>
      </c>
      <c r="GS26" s="70" t="n">
        <f aca="false">IF('Inputs Q LTM'!GS26="","",'Inputs Q LTM'!GS26)</f>
        <v>171.710373944736</v>
      </c>
      <c r="GT26" s="70" t="n">
        <f aca="false">IF('Inputs Q LTM'!GT26="","",'Inputs Q LTM'!GT26)</f>
        <v>169.720648308203</v>
      </c>
      <c r="GU26" s="70" t="n">
        <f aca="false">IF('Inputs Q LTM'!GU26="","",'Inputs Q LTM'!GU26)</f>
        <v>171.509479747718</v>
      </c>
      <c r="GV26" s="70" t="n">
        <f aca="false">IF('Inputs Q LTM'!GV26="","",'Inputs Q LTM'!GV26)</f>
        <v>173.317419622963</v>
      </c>
      <c r="GW26" s="70" t="n">
        <f aca="false">IF('Inputs Q LTM'!GW26="","",'Inputs Q LTM'!GW26)</f>
        <v>175.144581423631</v>
      </c>
      <c r="GX26" s="70" t="n">
        <f aca="false">IF('Inputs Q LTM'!GX26="","",'Inputs Q LTM'!GX26)</f>
        <v>173.115061274367</v>
      </c>
      <c r="GY26" s="70" t="n">
        <f aca="false">IF('Inputs Q LTM'!GY26="","",'Inputs Q LTM'!GY26)</f>
        <v>174.939669342672</v>
      </c>
      <c r="GZ26" s="70" t="n">
        <f aca="false">IF('Inputs Q LTM'!GZ26="","",'Inputs Q LTM'!GZ26)</f>
        <v>176.783768015422</v>
      </c>
      <c r="HA26" s="70" t="n">
        <f aca="false">IF('Inputs Q LTM'!HA26="","",'Inputs Q LTM'!HA26)</f>
        <v>178.647473052104</v>
      </c>
    </row>
    <row r="27" customFormat="false" ht="15" hidden="false" customHeight="false" outlineLevel="0" collapsed="false">
      <c r="A27" s="14" t="s">
        <v>9</v>
      </c>
      <c r="B27" s="42"/>
      <c r="C27" s="42"/>
      <c r="D27" s="42" t="s">
        <v>23</v>
      </c>
      <c r="E27" s="19"/>
      <c r="F27" s="19" t="s">
        <v>58</v>
      </c>
      <c r="G27" s="19" t="s">
        <v>57</v>
      </c>
      <c r="H27" s="60"/>
      <c r="I27" s="19" t="s">
        <v>42</v>
      </c>
      <c r="J27" s="285" t="n">
        <f aca="false">IF('Inputs Q LTM'!J27="","",'Inputs Q LTM'!J27)</f>
        <v>16.5021</v>
      </c>
      <c r="K27" s="285" t="n">
        <f aca="false">IF('Inputs Q LTM'!K27="","",'Inputs Q LTM'!K27)</f>
        <v>16.2641</v>
      </c>
      <c r="L27" s="285" t="n">
        <f aca="false">IF('Inputs Q LTM'!L27="","",'Inputs Q LTM'!L27)</f>
        <v>18.185</v>
      </c>
      <c r="M27" s="285" t="n">
        <f aca="false">IF('Inputs Q LTM'!M27="","",'Inputs Q LTM'!M27)</f>
        <v>18.2369</v>
      </c>
      <c r="N27" s="285" t="n">
        <f aca="false">IF('Inputs Q LTM'!N27="","",'Inputs Q LTM'!N27)</f>
        <v>18.563</v>
      </c>
      <c r="O27" s="285" t="n">
        <f aca="false">IF('Inputs Q LTM'!O27="","",'Inputs Q LTM'!O27)</f>
        <v>21.2525</v>
      </c>
      <c r="P27" s="285" t="n">
        <f aca="false">IF('Inputs Q LTM'!P27="","",'Inputs Q LTM'!P27)</f>
        <v>21.4818</v>
      </c>
      <c r="Q27" s="285" t="n">
        <f aca="false">IF('Inputs Q LTM'!Q27="","",'Inputs Q LTM'!Q27)</f>
        <v>23.0955</v>
      </c>
      <c r="R27" s="285" t="n">
        <f aca="false">IF('Inputs Q LTM'!R27="","",'Inputs Q LTM'!R27)</f>
        <v>23.2249</v>
      </c>
      <c r="S27" s="285" t="n">
        <f aca="false">IF('Inputs Q LTM'!S27="","",'Inputs Q LTM'!S27)</f>
        <v>22.4779</v>
      </c>
      <c r="T27" s="285" t="n">
        <f aca="false">IF('Inputs Q LTM'!T27="","",'Inputs Q LTM'!T27)</f>
        <v>23.186</v>
      </c>
      <c r="U27" s="285" t="n">
        <f aca="false">IF('Inputs Q LTM'!U27="","",'Inputs Q LTM'!U27)</f>
        <v>23.5997</v>
      </c>
      <c r="V27" s="285" t="n">
        <f aca="false">IF('Inputs Q LTM'!V27="","",'Inputs Q LTM'!V27)</f>
        <v>22.52</v>
      </c>
      <c r="W27" s="285" t="n">
        <f aca="false">IF('Inputs Q LTM'!W27="","",'Inputs Q LTM'!W27)</f>
        <v>23.275</v>
      </c>
      <c r="X27" s="285" t="n">
        <f aca="false">IF('Inputs Q LTM'!X27="","",'Inputs Q LTM'!X27)</f>
        <v>23.4514</v>
      </c>
      <c r="Y27" s="285" t="n">
        <f aca="false">IF('Inputs Q LTM'!Y27="","",'Inputs Q LTM'!Y27)</f>
        <v>24.3093</v>
      </c>
      <c r="Z27" s="285" t="n">
        <f aca="false">IF('Inputs Q LTM'!Z27="","",'Inputs Q LTM'!Z27)</f>
        <v>23.2863</v>
      </c>
      <c r="AA27" s="285" t="n">
        <f aca="false">IF('Inputs Q LTM'!AA27="","",'Inputs Q LTM'!AA27)</f>
        <v>22.3427</v>
      </c>
      <c r="AB27" s="285" t="n">
        <f aca="false">IF('Inputs Q LTM'!AB27="","",'Inputs Q LTM'!AB27)</f>
        <v>22.0246</v>
      </c>
      <c r="AC27" s="285" t="n">
        <f aca="false">IF('Inputs Q LTM'!AC27="","",'Inputs Q LTM'!AC27)</f>
        <v>21.8849</v>
      </c>
      <c r="AD27" s="285" t="n">
        <f aca="false">IF('Inputs Q LTM'!AD27="","",'Inputs Q LTM'!AD27)</f>
        <v>21.2424</v>
      </c>
      <c r="AE27" s="285" t="n">
        <f aca="false">IF('Inputs Q LTM'!AE27="","",'Inputs Q LTM'!AE27)</f>
        <v>21.9474</v>
      </c>
      <c r="AF27" s="285" t="n">
        <f aca="false">IF('Inputs Q LTM'!AF27="","",'Inputs Q LTM'!AF27)</f>
        <v>21.4275</v>
      </c>
      <c r="AG27" s="285" t="n">
        <f aca="false">IF('Inputs Q LTM'!AG27="","",'Inputs Q LTM'!AG27)</f>
        <v>21.5933</v>
      </c>
      <c r="AH27" s="285" t="n">
        <f aca="false">IF('Inputs Q LTM'!AH27="","",'Inputs Q LTM'!AH27)</f>
        <v>21.3792</v>
      </c>
      <c r="AI27" s="285" t="n">
        <f aca="false">IF('Inputs Q LTM'!AI27="","",'Inputs Q LTM'!AI27)</f>
        <v>21.0731</v>
      </c>
      <c r="AJ27" s="285" t="n">
        <f aca="false">IF('Inputs Q LTM'!AJ27="","",'Inputs Q LTM'!AJ27)</f>
        <v>21.3489</v>
      </c>
      <c r="AK27" s="285" t="n">
        <f aca="false">IF('Inputs Q LTM'!AK27="","",'Inputs Q LTM'!AK27)</f>
        <v>21.7309</v>
      </c>
      <c r="AL27" s="285" t="n">
        <f aca="false">IF('Inputs Q LTM'!AL27="","",'Inputs Q LTM'!AL27)</f>
        <v>23.6097</v>
      </c>
      <c r="AM27" s="285" t="n">
        <f aca="false">IF('Inputs Q LTM'!AM27="","",'Inputs Q LTM'!AM27)</f>
        <v>22.9614</v>
      </c>
      <c r="AN27" s="285" t="n">
        <f aca="false">IF('Inputs Q LTM'!AN27="","",'Inputs Q LTM'!AN27)</f>
        <v>22.8558</v>
      </c>
      <c r="AO27" s="285" t="n">
        <f aca="false">IF('Inputs Q LTM'!AO27="","",'Inputs Q LTM'!AO27)</f>
        <v>28.5061</v>
      </c>
      <c r="AP27" s="285" t="n">
        <f aca="false">IF('Inputs Q LTM'!AP27="","",'Inputs Q LTM'!AP27)</f>
        <v>29.7974</v>
      </c>
      <c r="AQ27" s="285" t="n">
        <f aca="false">IF('Inputs Q LTM'!AQ27="","",'Inputs Q LTM'!AQ27)</f>
        <v>28.6771</v>
      </c>
      <c r="AR27" s="285" t="n">
        <f aca="false">IF('Inputs Q LTM'!AR27="","",'Inputs Q LTM'!AR27)</f>
        <v>28.9626</v>
      </c>
      <c r="AS27" s="285" t="n">
        <f aca="false">IF('Inputs Q LTM'!AS27="","",'Inputs Q LTM'!AS27)</f>
        <v>29.0201</v>
      </c>
      <c r="AT27" s="285" t="n">
        <f aca="false">IF('Inputs Q LTM'!AT27="","",'Inputs Q LTM'!AT27)</f>
        <v>27.9287</v>
      </c>
      <c r="AU27" s="285" t="n">
        <f aca="false">IF('Inputs Q LTM'!AU27="","",'Inputs Q LTM'!AU27)</f>
        <v>29.0139</v>
      </c>
      <c r="AV27" s="285" t="n">
        <f aca="false">IF('Inputs Q LTM'!AV27="","",'Inputs Q LTM'!AV27)</f>
        <v>31.1267</v>
      </c>
      <c r="AW27" s="285" t="n">
        <f aca="false">IF('Inputs Q LTM'!AW27="","",'Inputs Q LTM'!AW27)</f>
        <v>32.6538</v>
      </c>
      <c r="AX27" s="285" t="n">
        <f aca="false">IF('Inputs Q LTM'!AX27="","",'Inputs Q LTM'!AX27)</f>
        <v>30.8777</v>
      </c>
      <c r="AY27" s="285" t="n">
        <f aca="false">IF('Inputs Q LTM'!AY27="","",'Inputs Q LTM'!AY27)</f>
        <v>33.1655</v>
      </c>
      <c r="AZ27" s="285" t="n">
        <f aca="false">IF('Inputs Q LTM'!AZ27="","",'Inputs Q LTM'!AZ27)</f>
        <v>35.511</v>
      </c>
      <c r="BA27" s="285" t="n">
        <f aca="false">IF('Inputs Q LTM'!BA27="","",'Inputs Q LTM'!BA27)</f>
        <v>34.2922</v>
      </c>
      <c r="BB27" s="285" t="n">
        <f aca="false">IF('Inputs Q LTM'!BB27="","",'Inputs Q LTM'!BB27)</f>
        <v>32.521</v>
      </c>
      <c r="BC27" s="285" t="n">
        <f aca="false">IF('Inputs Q LTM'!BC27="","",'Inputs Q LTM'!BC27)</f>
        <v>34.1309</v>
      </c>
      <c r="BD27" s="285" t="n">
        <f aca="false">IF('Inputs Q LTM'!BD27="","",'Inputs Q LTM'!BD27)</f>
        <v>33.1639</v>
      </c>
      <c r="BE27" s="285" t="n">
        <f aca="false">IF('Inputs Q LTM'!BE27="","",'Inputs Q LTM'!BE27)</f>
        <v>33.3727</v>
      </c>
      <c r="BF27" s="285" t="n">
        <f aca="false">IF('Inputs Q LTM'!BF27="","",'Inputs Q LTM'!BF27)</f>
        <v>32.7206</v>
      </c>
      <c r="BG27" s="285" t="n">
        <f aca="false">IF('Inputs Q LTM'!BG27="","",'Inputs Q LTM'!BG27)</f>
        <v>34.7507</v>
      </c>
      <c r="BH27" s="285" t="n">
        <f aca="false">IF('Inputs Q LTM'!BH27="","",'Inputs Q LTM'!BH27)</f>
        <v>35.7863</v>
      </c>
      <c r="BI27" s="285" t="n">
        <f aca="false">IF('Inputs Q LTM'!BI27="","",'Inputs Q LTM'!BI27)</f>
        <v>36.8481</v>
      </c>
      <c r="BJ27" s="285" t="n">
        <f aca="false">IF('Inputs Q LTM'!BJ27="","",'Inputs Q LTM'!BJ27)</f>
        <v>39.6267</v>
      </c>
      <c r="BK27" s="285" t="n">
        <f aca="false">IF('Inputs Q LTM'!BK27="","",'Inputs Q LTM'!BK27)</f>
        <v>38.3189</v>
      </c>
      <c r="BL27" s="285" t="n">
        <f aca="false">IF('Inputs Q LTM'!BL27="","",'Inputs Q LTM'!BL27)</f>
        <v>41.4575</v>
      </c>
      <c r="BM27" s="285" t="n">
        <f aca="false">IF('Inputs Q LTM'!BM27="","",'Inputs Q LTM'!BM27)</f>
        <v>58.3849</v>
      </c>
      <c r="BN27" s="285" t="n">
        <f aca="false">IF('Inputs Q LTM'!BN27="","",'Inputs Q LTM'!BN27)</f>
        <v>59.8523</v>
      </c>
      <c r="BO27" s="285" t="n">
        <f aca="false">IF('Inputs Q LTM'!BO27="","",'Inputs Q LTM'!BO27)</f>
        <v>59.1474</v>
      </c>
      <c r="BP27" s="285" t="n">
        <f aca="false">IF('Inputs Q LTM'!BP27="","",'Inputs Q LTM'!BP27)</f>
        <v>67.1128</v>
      </c>
      <c r="BQ27" s="285" t="n">
        <f aca="false">IF('Inputs Q LTM'!BQ27="","",'Inputs Q LTM'!BQ27)</f>
        <v>72.3809</v>
      </c>
      <c r="BR27" s="285" t="n">
        <f aca="false">IF('Inputs Q LTM'!BR27="","",'Inputs Q LTM'!BR27)</f>
        <v>69.6978</v>
      </c>
      <c r="BS27" s="285" t="n">
        <f aca="false">IF('Inputs Q LTM'!BS27="","",'Inputs Q LTM'!BS27)</f>
        <v>65.4219</v>
      </c>
      <c r="BT27" s="285" t="n">
        <f aca="false">IF('Inputs Q LTM'!BT27="","",'Inputs Q LTM'!BT27)</f>
        <v>64.7262</v>
      </c>
      <c r="BU27" s="285" t="n">
        <f aca="false">IF('Inputs Q LTM'!BU27="","",'Inputs Q LTM'!BU27)</f>
        <v>60.4368</v>
      </c>
      <c r="BV27" s="285" t="n">
        <f aca="false">IF('Inputs Q LTM'!BV27="","",'Inputs Q LTM'!BV27)</f>
        <v>56.1017</v>
      </c>
      <c r="BW27" s="285" t="n">
        <f aca="false">IF('Inputs Q LTM'!BW27="","",'Inputs Q LTM'!BW27)</f>
        <v>61.4015</v>
      </c>
      <c r="BX27" s="285" t="n">
        <f aca="false">IF('Inputs Q LTM'!BX27="","",'Inputs Q LTM'!BX27)</f>
        <v>59.3967</v>
      </c>
      <c r="BY27" s="285" t="n">
        <f aca="false">IF('Inputs Q LTM'!BY27="","",'Inputs Q LTM'!BY27)</f>
        <v>59.1824</v>
      </c>
      <c r="BZ27" s="285" t="n">
        <f aca="false">IF('Inputs Q LTM'!BZ27="","",'Inputs Q LTM'!BZ27)</f>
        <v>59.856</v>
      </c>
      <c r="CA27" s="285" t="n">
        <f aca="false">IF('Inputs Q LTM'!CA27="","",'Inputs Q LTM'!CA27)</f>
        <v>63.3645</v>
      </c>
      <c r="CB27" s="286" t="n">
        <f aca="false">IF('Inputs Q LTM'!CB27="","",'Inputs Q LTM'!CB27)</f>
        <v>66.776</v>
      </c>
      <c r="CC27" s="286" t="n">
        <f aca="false">IF('Inputs Q LTM'!CC27="","",'Inputs Q LTM'!CC27)</f>
        <v>70.5787</v>
      </c>
      <c r="CD27" s="286" t="n">
        <f aca="false">IF('Inputs Q LTM'!CD27="","",'Inputs Q LTM'!CD27)</f>
        <v>66.0035</v>
      </c>
      <c r="CE27" s="286" t="n">
        <f aca="false">IF('Inputs Q LTM'!CE27="","",'Inputs Q LTM'!CE27)</f>
        <v>64.7582</v>
      </c>
      <c r="CF27" s="70" t="n">
        <f aca="false">IF('Inputs Q LTM'!CF27="","",'Inputs Q LTM'!CF27)</f>
        <v>64.9239</v>
      </c>
      <c r="CG27" s="70" t="n">
        <f aca="false">IF('Inputs Q LTM'!CG27="","",'Inputs Q LTM'!CG27)</f>
        <v>63.6039</v>
      </c>
      <c r="CH27" s="70" t="n">
        <f aca="false">IF('Inputs Q LTM'!CH27="","",'Inputs Q LTM'!CH27)</f>
        <v>81.745</v>
      </c>
      <c r="CI27" s="70" t="n">
        <f aca="false">IF('Inputs Q LTM'!CI27="","",'Inputs Q LTM'!CI27)</f>
        <v>75.1295</v>
      </c>
      <c r="CJ27" s="70" t="n">
        <f aca="false">IF('Inputs Q LTM'!CJ27="","",'Inputs Q LTM'!CJ27)</f>
        <v>84.3125</v>
      </c>
      <c r="CK27" s="70" t="n">
        <f aca="false">IF('Inputs Q LTM'!CK27="","",'Inputs Q LTM'!CK27)</f>
        <v>83.5131</v>
      </c>
      <c r="CL27" s="70" t="n">
        <f aca="false">IF('Inputs Q LTM'!CL27="","",'Inputs Q LTM'!CL27)</f>
        <v>80.1611</v>
      </c>
      <c r="CM27" s="70" t="n">
        <f aca="false">IF('Inputs Q LTM'!CM27="","",'Inputs Q LTM'!CM27)</f>
        <v>79.0799</v>
      </c>
      <c r="CN27" s="70" t="n">
        <f aca="false">IF('Inputs Q LTM'!CN27="","",'Inputs Q LTM'!CN27)</f>
        <v>78.0871</v>
      </c>
      <c r="CO27" s="70" t="n">
        <f aca="false">IF('Inputs Q LTM'!CO27="","",'Inputs Q LTM'!CO27)</f>
        <v>80.9376</v>
      </c>
      <c r="CP27" s="70" t="n">
        <f aca="false">IF('Inputs Q LTM'!CP27="","",'Inputs Q LTM'!CP27)</f>
        <v>90.8145</v>
      </c>
      <c r="CQ27" s="70" t="n">
        <f aca="false">IF('Inputs Q LTM'!CQ27="","",'Inputs Q LTM'!CQ27)</f>
        <v>53.5406</v>
      </c>
      <c r="CR27" s="70" t="n">
        <f aca="false">IF('Inputs Q LTM'!CR27="","",'Inputs Q LTM'!CR27)</f>
        <v>58.4178</v>
      </c>
      <c r="CS27" s="70" t="n">
        <f aca="false">IF('Inputs Q LTM'!CS27="","",'Inputs Q LTM'!CS27)</f>
        <v>76.1805</v>
      </c>
      <c r="CT27" s="70" t="n">
        <f aca="false">IF('Inputs Q LTM'!CT27="","",'Inputs Q LTM'!CT27)</f>
        <v>84.1278</v>
      </c>
      <c r="CU27" s="70" t="n">
        <f aca="false">IF('Inputs Q LTM'!CU27="","",'Inputs Q LTM'!CU27)</f>
        <v>97.2448</v>
      </c>
      <c r="CV27" s="70" t="n">
        <f aca="false">IF('Inputs Q LTM'!CV27="","",'Inputs Q LTM'!CV27)</f>
        <v>107.0844</v>
      </c>
      <c r="CW27" s="70" t="n">
        <f aca="false">IF('Inputs Q LTM'!CW27="","",'Inputs Q LTM'!CW27)</f>
        <v>106.7591</v>
      </c>
      <c r="CX27" s="70" t="n">
        <f aca="false">IF('Inputs Q LTM'!CX27="","",'Inputs Q LTM'!CX27)</f>
        <v>101.9267</v>
      </c>
      <c r="CY27" s="70" t="n">
        <f aca="false">IF('Inputs Q LTM'!CY27="","",'Inputs Q LTM'!CY27)</f>
        <v>95.3073</v>
      </c>
      <c r="CZ27" s="70" t="n">
        <f aca="false">IF('Inputs Q LTM'!CZ27="","",'Inputs Q LTM'!CZ27)</f>
        <v>109.7061</v>
      </c>
      <c r="DA27" s="70" t="n">
        <f aca="false">IF('Inputs Q LTM'!DA27="","",'Inputs Q LTM'!DA27)</f>
        <v>112.9774</v>
      </c>
      <c r="DB27" s="70" t="n">
        <f aca="false">IF('Inputs Q LTM'!DB27="","",'Inputs Q LTM'!DB27)</f>
        <v>94.2289285513203</v>
      </c>
      <c r="DC27" s="70" t="n">
        <f aca="false">IF('Inputs Q LTM'!DC27="","",'Inputs Q LTM'!DC27)</f>
        <v>90.309586833928</v>
      </c>
      <c r="DD27" s="70" t="n">
        <f aca="false">IF('Inputs Q LTM'!DD27="","",'Inputs Q LTM'!DD27)</f>
        <v>97.5228008237717</v>
      </c>
      <c r="DE27" s="70" t="n">
        <f aca="false">IF('Inputs Q LTM'!DE27="","",'Inputs Q LTM'!DE27)</f>
        <v>99.1969</v>
      </c>
      <c r="DF27" s="70" t="n">
        <f aca="false">IF('Inputs Q LTM'!DF27="","",'Inputs Q LTM'!DF27)</f>
        <v>98.9779022341267</v>
      </c>
      <c r="DG27" s="70" t="n">
        <f aca="false">IF('Inputs Q LTM'!DG27="","",'Inputs Q LTM'!DG27)</f>
        <v>95.7442433197882</v>
      </c>
      <c r="DH27" s="70" t="n">
        <f aca="false">IF('Inputs Q LTM'!DH27="","",'Inputs Q LTM'!DH27)</f>
        <v>104.943615932461</v>
      </c>
      <c r="DI27" s="70" t="n">
        <f aca="false">IF('Inputs Q LTM'!DI27="","",'Inputs Q LTM'!DI27)</f>
        <v>110.946494416436</v>
      </c>
      <c r="DJ27" s="70" t="n">
        <f aca="false">IF('Inputs Q LTM'!DJ27="","",'Inputs Q LTM'!DJ27)</f>
        <v>111.856306834363</v>
      </c>
      <c r="DK27" s="70" t="n">
        <f aca="false">IF('Inputs Q LTM'!DK27="","",'Inputs Q LTM'!DK27)</f>
        <v>112.162692753961</v>
      </c>
      <c r="DL27" s="70" t="n">
        <f aca="false">IF('Inputs Q LTM'!DL27="","",'Inputs Q LTM'!DL27)</f>
        <v>112.231584003377</v>
      </c>
      <c r="DM27" s="70" t="n">
        <f aca="false">IF('Inputs Q LTM'!DM27="","",'Inputs Q LTM'!DM27)</f>
        <v>112.210179962272</v>
      </c>
      <c r="DN27" s="70" t="n">
        <f aca="false">IF('Inputs Q LTM'!DN27="","",'Inputs Q LTM'!DN27)</f>
        <v>113.410324494019</v>
      </c>
      <c r="DO27" s="70" t="n">
        <f aca="false">IF('Inputs Q LTM'!DO27="","",'Inputs Q LTM'!DO27)</f>
        <v>114.607847060053</v>
      </c>
      <c r="DP27" s="70" t="n">
        <f aca="false">IF('Inputs Q LTM'!DP27="","",'Inputs Q LTM'!DP27)</f>
        <v>115.813280739629</v>
      </c>
      <c r="DQ27" s="70" t="n">
        <f aca="false">IF('Inputs Q LTM'!DQ27="","",'Inputs Q LTM'!DQ27)</f>
        <v>117.03069306743</v>
      </c>
      <c r="DR27" s="70" t="n">
        <f aca="false">IF('Inputs Q LTM'!DR27="","",'Inputs Q LTM'!DR27)</f>
        <v>118.261497859109</v>
      </c>
      <c r="DS27" s="70" t="n">
        <f aca="false">IF('Inputs Q LTM'!DS27="","",'Inputs Q LTM'!DS27)</f>
        <v>119.506089013039</v>
      </c>
      <c r="DT27" s="70" t="n">
        <f aca="false">IF('Inputs Q LTM'!DT27="","",'Inputs Q LTM'!DT27)</f>
        <v>120.76451707783</v>
      </c>
      <c r="DU27" s="70" t="n">
        <f aca="false">IF('Inputs Q LTM'!DU27="","",'Inputs Q LTM'!DU27)</f>
        <v>122.03675345628</v>
      </c>
      <c r="DV27" s="70" t="n">
        <f aca="false">IF('Inputs Q LTM'!DV27="","",'Inputs Q LTM'!DV27)</f>
        <v>123.322782487906</v>
      </c>
      <c r="DW27" s="70" t="n">
        <f aca="false">IF('Inputs Q LTM'!DW27="","",'Inputs Q LTM'!DW27)</f>
        <v>124.622625403345</v>
      </c>
      <c r="DX27" s="70" t="n">
        <f aca="false">IF('Inputs Q LTM'!DX27="","",'Inputs Q LTM'!DX27)</f>
        <v>125.936339878103</v>
      </c>
      <c r="DY27" s="70" t="n">
        <f aca="false">IF('Inputs Q LTM'!DY27="","",'Inputs Q LTM'!DY27)</f>
        <v>127.26401270666</v>
      </c>
      <c r="DZ27" s="70" t="n">
        <f aca="false">IF('Inputs Q LTM'!DZ27="","",'Inputs Q LTM'!DZ27)</f>
        <v>127.340348177082</v>
      </c>
      <c r="EA27" s="70" t="n">
        <f aca="false">IF('Inputs Q LTM'!EA27="","",'Inputs Q LTM'!EA27)</f>
        <v>127.416683647503</v>
      </c>
      <c r="EB27" s="70" t="n">
        <f aca="false">IF('Inputs Q LTM'!EB27="","",'Inputs Q LTM'!EB27)</f>
        <v>127.493019117925</v>
      </c>
      <c r="EC27" s="70" t="n">
        <f aca="false">IF('Inputs Q LTM'!EC27="","",'Inputs Q LTM'!EC27)</f>
        <v>127.569354588346</v>
      </c>
      <c r="ED27" s="70" t="n">
        <f aca="false">IF('Inputs Q LTM'!ED27="","",'Inputs Q LTM'!ED27)</f>
        <v>128.207201361288</v>
      </c>
      <c r="EE27" s="70" t="n">
        <f aca="false">IF('Inputs Q LTM'!EE27="","",'Inputs Q LTM'!EE27)</f>
        <v>128.84504813423</v>
      </c>
      <c r="EF27" s="70" t="n">
        <f aca="false">IF('Inputs Q LTM'!EF27="","",'Inputs Q LTM'!EF27)</f>
        <v>129.482894907171</v>
      </c>
      <c r="EG27" s="70" t="n">
        <f aca="false">IF('Inputs Q LTM'!EG27="","",'Inputs Q LTM'!EG27)</f>
        <v>130.120741680113</v>
      </c>
      <c r="EH27" s="70" t="n">
        <f aca="false">IF('Inputs Q LTM'!EH27="","",'Inputs Q LTM'!EH27)</f>
        <v>130.771345388514</v>
      </c>
      <c r="EI27" s="70" t="n">
        <f aca="false">IF('Inputs Q LTM'!EI27="","",'Inputs Q LTM'!EI27)</f>
        <v>131.421949096914</v>
      </c>
      <c r="EJ27" s="70" t="n">
        <f aca="false">IF('Inputs Q LTM'!EJ27="","",'Inputs Q LTM'!EJ27)</f>
        <v>132.072552805315</v>
      </c>
      <c r="EK27" s="70" t="n">
        <f aca="false">IF('Inputs Q LTM'!EK27="","",'Inputs Q LTM'!EK27)</f>
        <v>132.723156513715</v>
      </c>
      <c r="EL27" s="70" t="n">
        <f aca="false">IF('Inputs Q LTM'!EL27="","",'Inputs Q LTM'!EL27)</f>
        <v>133.386772296284</v>
      </c>
      <c r="EM27" s="70" t="n">
        <f aca="false">IF('Inputs Q LTM'!EM27="","",'Inputs Q LTM'!EM27)</f>
        <v>134.050388078853</v>
      </c>
      <c r="EN27" s="70" t="n">
        <f aca="false">IF('Inputs Q LTM'!EN27="","",'Inputs Q LTM'!EN27)</f>
        <v>134.714003861421</v>
      </c>
      <c r="EO27" s="70" t="n">
        <f aca="false">IF('Inputs Q LTM'!EO27="","",'Inputs Q LTM'!EO27)</f>
        <v>135.37761964399</v>
      </c>
      <c r="EP27" s="70" t="n">
        <f aca="false">IF('Inputs Q LTM'!EP27="","",'Inputs Q LTM'!EP27)</f>
        <v>136.05450774221</v>
      </c>
      <c r="EQ27" s="70" t="n">
        <f aca="false">IF('Inputs Q LTM'!EQ27="","",'Inputs Q LTM'!EQ27)</f>
        <v>136.73139584043</v>
      </c>
      <c r="ER27" s="70" t="n">
        <f aca="false">IF('Inputs Q LTM'!ER27="","",'Inputs Q LTM'!ER27)</f>
        <v>137.40828393865</v>
      </c>
      <c r="ES27" s="70" t="n">
        <f aca="false">IF('Inputs Q LTM'!ES27="","",'Inputs Q LTM'!ES27)</f>
        <v>138.085172036869</v>
      </c>
      <c r="ET27" s="70" t="n">
        <f aca="false">IF('Inputs Q LTM'!ET27="","",'Inputs Q LTM'!ET27)</f>
        <v>138.775597897054</v>
      </c>
      <c r="EU27" s="70" t="n">
        <f aca="false">IF('Inputs Q LTM'!EU27="","",'Inputs Q LTM'!EU27)</f>
        <v>139.466023757238</v>
      </c>
      <c r="EV27" s="70" t="n">
        <f aca="false">IF('Inputs Q LTM'!EV27="","",'Inputs Q LTM'!EV27)</f>
        <v>140.156449617422</v>
      </c>
      <c r="EW27" s="70" t="n">
        <f aca="false">IF('Inputs Q LTM'!EW27="","",'Inputs Q LTM'!EW27)</f>
        <v>140.846875477607</v>
      </c>
      <c r="EX27" s="70" t="n">
        <f aca="false">IF('Inputs Q LTM'!EX27="","",'Inputs Q LTM'!EX27)</f>
        <v>141.551109854995</v>
      </c>
      <c r="EY27" s="70" t="n">
        <f aca="false">IF('Inputs Q LTM'!EY27="","",'Inputs Q LTM'!EY27)</f>
        <v>142.255344232383</v>
      </c>
      <c r="EZ27" s="70" t="n">
        <f aca="false">IF('Inputs Q LTM'!EZ27="","",'Inputs Q LTM'!EZ27)</f>
        <v>142.959578609771</v>
      </c>
      <c r="FA27" s="70" t="n">
        <f aca="false">IF('Inputs Q LTM'!FA27="","",'Inputs Q LTM'!FA27)</f>
        <v>143.663812987159</v>
      </c>
      <c r="FB27" s="70" t="n">
        <f aca="false">IF('Inputs Q LTM'!FB27="","",'Inputs Q LTM'!FB27)</f>
        <v>144.382132052095</v>
      </c>
      <c r="FC27" s="70" t="n">
        <f aca="false">IF('Inputs Q LTM'!FC27="","",'Inputs Q LTM'!FC27)</f>
        <v>145.100451117031</v>
      </c>
      <c r="FD27" s="70" t="n">
        <f aca="false">IF('Inputs Q LTM'!FD27="","",'Inputs Q LTM'!FD27)</f>
        <v>145.818770181966</v>
      </c>
      <c r="FE27" s="70" t="n">
        <f aca="false">IF('Inputs Q LTM'!FE27="","",'Inputs Q LTM'!FE27)</f>
        <v>146.537089246902</v>
      </c>
      <c r="FF27" s="70" t="n">
        <f aca="false">IF('Inputs Q LTM'!FF27="","",'Inputs Q LTM'!FF27)</f>
        <v>147.269774693137</v>
      </c>
      <c r="FG27" s="70" t="n">
        <f aca="false">IF('Inputs Q LTM'!FG27="","",'Inputs Q LTM'!FG27)</f>
        <v>148.002460139371</v>
      </c>
      <c r="FH27" s="70" t="n">
        <f aca="false">IF('Inputs Q LTM'!FH27="","",'Inputs Q LTM'!FH27)</f>
        <v>148.735145585606</v>
      </c>
      <c r="FI27" s="70" t="n">
        <f aca="false">IF('Inputs Q LTM'!FI27="","",'Inputs Q LTM'!FI27)</f>
        <v>149.46783103184</v>
      </c>
      <c r="FJ27" s="70" t="n">
        <f aca="false">IF('Inputs Q LTM'!FJ27="","",'Inputs Q LTM'!FJ27)</f>
        <v>150.215170186999</v>
      </c>
      <c r="FK27" s="70" t="n">
        <f aca="false">IF('Inputs Q LTM'!FK27="","",'Inputs Q LTM'!FK27)</f>
        <v>150.962509342159</v>
      </c>
      <c r="FL27" s="70" t="n">
        <f aca="false">IF('Inputs Q LTM'!FL27="","",'Inputs Q LTM'!FL27)</f>
        <v>151.709848497318</v>
      </c>
      <c r="FM27" s="70" t="n">
        <f aca="false">IF('Inputs Q LTM'!FM27="","",'Inputs Q LTM'!FM27)</f>
        <v>152.457187652477</v>
      </c>
      <c r="FN27" s="70" t="n">
        <f aca="false">IF('Inputs Q LTM'!FN27="","",'Inputs Q LTM'!FN27)</f>
        <v>153.219473590739</v>
      </c>
      <c r="FO27" s="70" t="n">
        <f aca="false">IF('Inputs Q LTM'!FO27="","",'Inputs Q LTM'!FO27)</f>
        <v>153.981759529002</v>
      </c>
      <c r="FP27" s="70" t="n">
        <f aca="false">IF('Inputs Q LTM'!FP27="","",'Inputs Q LTM'!FP27)</f>
        <v>154.744045467264</v>
      </c>
      <c r="FQ27" s="70" t="n">
        <f aca="false">IF('Inputs Q LTM'!FQ27="","",'Inputs Q LTM'!FQ27)</f>
        <v>155.506331405527</v>
      </c>
      <c r="FR27" s="70" t="n">
        <f aca="false">IF('Inputs Q LTM'!FR27="","",'Inputs Q LTM'!FR27)</f>
        <v>156.283863062554</v>
      </c>
      <c r="FS27" s="70" t="n">
        <f aca="false">IF('Inputs Q LTM'!FS27="","",'Inputs Q LTM'!FS27)</f>
        <v>157.061394719582</v>
      </c>
      <c r="FT27" s="70" t="n">
        <f aca="false">IF('Inputs Q LTM'!FT27="","",'Inputs Q LTM'!FT27)</f>
        <v>157.838926376609</v>
      </c>
      <c r="FU27" s="70" t="n">
        <f aca="false">IF('Inputs Q LTM'!FU27="","",'Inputs Q LTM'!FU27)</f>
        <v>158.616458033637</v>
      </c>
      <c r="FV27" s="70" t="n">
        <f aca="false">IF('Inputs Q LTM'!FV27="","",'Inputs Q LTM'!FV27)</f>
        <v>159.409540323805</v>
      </c>
      <c r="FW27" s="70" t="n">
        <f aca="false">IF('Inputs Q LTM'!FW27="","",'Inputs Q LTM'!FW27)</f>
        <v>160.202622613973</v>
      </c>
      <c r="FX27" s="70" t="n">
        <f aca="false">IF('Inputs Q LTM'!FX27="","",'Inputs Q LTM'!FX27)</f>
        <v>160.995704904142</v>
      </c>
      <c r="FY27" s="70" t="n">
        <f aca="false">IF('Inputs Q LTM'!FY27="","",'Inputs Q LTM'!FY27)</f>
        <v>161.78878719431</v>
      </c>
      <c r="FZ27" s="70" t="n">
        <f aca="false">IF('Inputs Q LTM'!FZ27="","",'Inputs Q LTM'!FZ27)</f>
        <v>162.597731130281</v>
      </c>
      <c r="GA27" s="70" t="n">
        <f aca="false">IF('Inputs Q LTM'!GA27="","",'Inputs Q LTM'!GA27)</f>
        <v>163.406675066253</v>
      </c>
      <c r="GB27" s="70" t="n">
        <f aca="false">IF('Inputs Q LTM'!GB27="","",'Inputs Q LTM'!GB27)</f>
        <v>164.215619002224</v>
      </c>
      <c r="GC27" s="70" t="n">
        <f aca="false">IF('Inputs Q LTM'!GC27="","",'Inputs Q LTM'!GC27)</f>
        <v>165.024562938196</v>
      </c>
      <c r="GD27" s="70" t="n">
        <f aca="false">IF('Inputs Q LTM'!GD27="","",'Inputs Q LTM'!GD27)</f>
        <v>165.849685752887</v>
      </c>
      <c r="GE27" s="70" t="n">
        <f aca="false">IF('Inputs Q LTM'!GE27="","",'Inputs Q LTM'!GE27)</f>
        <v>166.674808567578</v>
      </c>
      <c r="GF27" s="70" t="n">
        <f aca="false">IF('Inputs Q LTM'!GF27="","",'Inputs Q LTM'!GF27)</f>
        <v>167.499931382269</v>
      </c>
      <c r="GG27" s="70" t="n">
        <f aca="false">IF('Inputs Q LTM'!GG27="","",'Inputs Q LTM'!GG27)</f>
        <v>168.32505419696</v>
      </c>
      <c r="GH27" s="70" t="n">
        <f aca="false">IF('Inputs Q LTM'!GH27="","",'Inputs Q LTM'!GH27)</f>
        <v>169.166679467945</v>
      </c>
      <c r="GI27" s="70" t="n">
        <f aca="false">IF('Inputs Q LTM'!GI27="","",'Inputs Q LTM'!GI27)</f>
        <v>170.00830473893</v>
      </c>
      <c r="GJ27" s="70" t="n">
        <f aca="false">IF('Inputs Q LTM'!GJ27="","",'Inputs Q LTM'!GJ27)</f>
        <v>170.849930009914</v>
      </c>
      <c r="GK27" s="70" t="n">
        <f aca="false">IF('Inputs Q LTM'!GK27="","",'Inputs Q LTM'!GK27)</f>
        <v>171.691555280899</v>
      </c>
      <c r="GL27" s="70" t="n">
        <f aca="false">IF('Inputs Q LTM'!GL27="","",'Inputs Q LTM'!GL27)</f>
        <v>172.550013057304</v>
      </c>
      <c r="GM27" s="70" t="n">
        <f aca="false">IF('Inputs Q LTM'!GM27="","",'Inputs Q LTM'!GM27)</f>
        <v>173.408470833708</v>
      </c>
      <c r="GN27" s="70" t="n">
        <f aca="false">IF('Inputs Q LTM'!GN27="","",'Inputs Q LTM'!GN27)</f>
        <v>174.266928610113</v>
      </c>
      <c r="GO27" s="70" t="n">
        <f aca="false">IF('Inputs Q LTM'!GO27="","",'Inputs Q LTM'!GO27)</f>
        <v>175.125386386517</v>
      </c>
      <c r="GP27" s="70" t="n">
        <f aca="false">IF('Inputs Q LTM'!GP27="","",'Inputs Q LTM'!GP27)</f>
        <v>176.00101331845</v>
      </c>
      <c r="GQ27" s="70" t="n">
        <f aca="false">IF('Inputs Q LTM'!GQ27="","",'Inputs Q LTM'!GQ27)</f>
        <v>176.876640250382</v>
      </c>
      <c r="GR27" s="70" t="n">
        <f aca="false">IF('Inputs Q LTM'!GR27="","",'Inputs Q LTM'!GR27)</f>
        <v>177.752267182315</v>
      </c>
      <c r="GS27" s="70" t="n">
        <f aca="false">IF('Inputs Q LTM'!GS27="","",'Inputs Q LTM'!GS27)</f>
        <v>178.627894114247</v>
      </c>
      <c r="GT27" s="70" t="n">
        <f aca="false">IF('Inputs Q LTM'!GT27="","",'Inputs Q LTM'!GT27)</f>
        <v>179.521033584819</v>
      </c>
      <c r="GU27" s="70" t="n">
        <f aca="false">IF('Inputs Q LTM'!GU27="","",'Inputs Q LTM'!GU27)</f>
        <v>180.41417305539</v>
      </c>
      <c r="GV27" s="70" t="n">
        <f aca="false">IF('Inputs Q LTM'!GV27="","",'Inputs Q LTM'!GV27)</f>
        <v>181.307312525961</v>
      </c>
      <c r="GW27" s="70" t="n">
        <f aca="false">IF('Inputs Q LTM'!GW27="","",'Inputs Q LTM'!GW27)</f>
        <v>182.200451996532</v>
      </c>
      <c r="GX27" s="70" t="n">
        <f aca="false">IF('Inputs Q LTM'!GX27="","",'Inputs Q LTM'!GX27)</f>
        <v>183.111454256515</v>
      </c>
      <c r="GY27" s="70" t="n">
        <f aca="false">IF('Inputs Q LTM'!GY27="","",'Inputs Q LTM'!GY27)</f>
        <v>184.022456516498</v>
      </c>
      <c r="GZ27" s="70" t="n">
        <f aca="false">IF('Inputs Q LTM'!GZ27="","",'Inputs Q LTM'!GZ27)</f>
        <v>184.93345877648</v>
      </c>
      <c r="HA27" s="70" t="n">
        <f aca="false">IF('Inputs Q LTM'!HA27="","",'Inputs Q LTM'!HA27)</f>
        <v>185.844461036463</v>
      </c>
    </row>
    <row r="28" customFormat="false" ht="15" hidden="false" customHeight="false" outlineLevel="0" collapsed="false">
      <c r="A28" s="14" t="s">
        <v>9</v>
      </c>
      <c r="B28" s="42"/>
      <c r="C28" s="42"/>
      <c r="D28" s="42" t="s">
        <v>17</v>
      </c>
      <c r="E28" s="19"/>
      <c r="F28" s="19" t="s">
        <v>59</v>
      </c>
      <c r="G28" s="19" t="s">
        <v>12</v>
      </c>
      <c r="H28" s="60"/>
      <c r="I28" s="19" t="s">
        <v>60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359" t="n">
        <f aca="false">(Inputs!W28 + 1)^0.25 - 1</f>
        <v>0.00199402784691816</v>
      </c>
      <c r="BK28" s="359" t="n">
        <f aca="false">(Inputs!W28 + 1)^0.25 - 1</f>
        <v>0.00199402784691816</v>
      </c>
      <c r="BL28" s="359" t="n">
        <f aca="false">(Inputs!W28 + 1)^0.25 - 1</f>
        <v>0.00199402784691816</v>
      </c>
      <c r="BM28" s="359" t="n">
        <f aca="false">(Inputs!W28 + 1)^0.25 - 1</f>
        <v>0.00199402784691816</v>
      </c>
      <c r="BN28" s="359" t="n">
        <f aca="false">(Inputs!X28 + 1)^0.25 - 1</f>
        <v>-0.0130013625963791</v>
      </c>
      <c r="BO28" s="359" t="n">
        <f aca="false">(Inputs!X28 + 1)^0.25 - 1</f>
        <v>-0.0130013625963791</v>
      </c>
      <c r="BP28" s="359" t="n">
        <f aca="false">(Inputs!X28 + 1)^0.25 - 1</f>
        <v>-0.0130013625963791</v>
      </c>
      <c r="BQ28" s="359" t="n">
        <f aca="false">(Inputs!X28 + 1)^0.25 - 1</f>
        <v>-0.0130013625963791</v>
      </c>
      <c r="BR28" s="359" t="n">
        <f aca="false">(Inputs!Y28 + 1)^0.25 - 1</f>
        <v>-0.00478422382221522</v>
      </c>
      <c r="BS28" s="359" t="n">
        <f aca="false">(Inputs!Y28 + 1)^0.25 - 1</f>
        <v>-0.00478422382221522</v>
      </c>
      <c r="BT28" s="359" t="n">
        <f aca="false">(Inputs!Y28 + 1)^0.25 - 1</f>
        <v>-0.00478422382221522</v>
      </c>
      <c r="BU28" s="359" t="n">
        <f aca="false">(Inputs!Y28 + 1)^0.25 - 1</f>
        <v>-0.00478422382221522</v>
      </c>
      <c r="BV28" s="359" t="n">
        <f aca="false">(Inputs!Z28 + 1)^0.25 - 1</f>
        <v>0.00790575349881961</v>
      </c>
      <c r="BW28" s="359" t="n">
        <f aca="false">(Inputs!Z28 + 1)^0.25 - 1</f>
        <v>0.00790575349881961</v>
      </c>
      <c r="BX28" s="359" t="n">
        <f aca="false">(Inputs!Z28 + 1)^0.25 - 1</f>
        <v>0.00790575349881961</v>
      </c>
      <c r="BY28" s="359" t="n">
        <f aca="false">(Inputs!Z28 + 1)^0.25 - 1</f>
        <v>0.00790575349881961</v>
      </c>
      <c r="BZ28" s="359" t="n">
        <f aca="false">(Inputs!AA28 + 1)^0.25 - 1</f>
        <v>0.00323427533497411</v>
      </c>
      <c r="CA28" s="359" t="n">
        <f aca="false">(Inputs!AA28 + 1)^0.25 - 1</f>
        <v>0.00323427533497411</v>
      </c>
      <c r="CB28" s="359" t="n">
        <f aca="false">(Inputs!AA28 + 1)^0.25 - 1</f>
        <v>0.00323427533497411</v>
      </c>
      <c r="CC28" s="359" t="n">
        <f aca="false">(Inputs!AA28 + 1)^0.25 - 1</f>
        <v>0.00323427533497411</v>
      </c>
      <c r="CD28" s="359" t="n">
        <f aca="false">(Inputs!AB28 + 1)^0.25 - 1</f>
        <v>0.00422317182899978</v>
      </c>
      <c r="CE28" s="359" t="n">
        <f aca="false">(Inputs!AB28 + 1)^0.25 - 1</f>
        <v>0.00422317182899978</v>
      </c>
      <c r="CF28" s="359" t="n">
        <f aca="false">(Inputs!AB28 + 1)^0.25 - 1</f>
        <v>0.00422317182899978</v>
      </c>
      <c r="CG28" s="359" t="n">
        <f aca="false">(Inputs!AB28 + 1)^0.25 - 1</f>
        <v>0.00422317182899978</v>
      </c>
      <c r="CH28" s="359" t="n">
        <f aca="false">(Inputs!AC28 + 1)^0.25 - 1</f>
        <v>-0.0020060281549299</v>
      </c>
      <c r="CI28" s="359" t="n">
        <f aca="false">(Inputs!AC28 + 1)^0.25 - 1</f>
        <v>-0.0020060281549299</v>
      </c>
      <c r="CJ28" s="359" t="n">
        <f aca="false">(Inputs!AC28 + 1)^0.25 - 1</f>
        <v>-0.0020060281549299</v>
      </c>
      <c r="CK28" s="359" t="n">
        <f aca="false">(Inputs!AC28 + 1)^0.25 - 1</f>
        <v>-0.0020060281549299</v>
      </c>
      <c r="CL28" s="359" t="n">
        <f aca="false">(Inputs!AD28 + 1)^0.25 - 1</f>
        <v>0.0291962952465525</v>
      </c>
      <c r="CM28" s="359" t="n">
        <f aca="false">(Inputs!AD28 + 1)^0.25 - 1</f>
        <v>0.0291962952465525</v>
      </c>
      <c r="CN28" s="359" t="n">
        <f aca="false">(Inputs!AD28 + 1)^0.25 - 1</f>
        <v>0.0291962952465525</v>
      </c>
      <c r="CO28" s="359" t="n">
        <f aca="false">(Inputs!AD28 + 1)^0.25 - 1</f>
        <v>0.0291962952465525</v>
      </c>
      <c r="CP28" s="359" t="n">
        <f aca="false">(Inputs!AE28 + 1)^0.25 - 1</f>
        <v>0.0156571768887008</v>
      </c>
      <c r="CQ28" s="359" t="n">
        <f aca="false">(Inputs!AE28 + 1)^0.25 - 1</f>
        <v>0.0156571768887008</v>
      </c>
      <c r="CR28" s="359" t="n">
        <f aca="false">(Inputs!AE28 + 1)^0.25 - 1</f>
        <v>0.0156571768887008</v>
      </c>
      <c r="CS28" s="359" t="n">
        <f aca="false">(Inputs!AE28 + 1)^0.25 - 1</f>
        <v>0.0156571768887008</v>
      </c>
      <c r="CT28" s="359" t="n">
        <f aca="false">(Inputs!AF28 + 1)^0.25 - 1</f>
        <v>0.00820632073961947</v>
      </c>
      <c r="CU28" s="359" t="n">
        <f aca="false">(Inputs!AF28 + 1)^0.25 - 1</f>
        <v>0.00820632073961947</v>
      </c>
      <c r="CV28" s="359" t="n">
        <f aca="false">(Inputs!AF28 + 1)^0.25 - 1</f>
        <v>0.00820632073961947</v>
      </c>
      <c r="CW28" s="359" t="n">
        <f aca="false">(Inputs!AF28 + 1)^0.25 - 1</f>
        <v>0.00820632073961947</v>
      </c>
      <c r="CX28" s="359" t="n">
        <f aca="false">(Inputs!AG28 + 1)^0.25 - 1</f>
        <v>0.00710484186746263</v>
      </c>
      <c r="CY28" s="359" t="n">
        <f aca="false">(Inputs!AG28 + 1)^0.25 - 1</f>
        <v>0.00710484186746263</v>
      </c>
      <c r="CZ28" s="359" t="n">
        <f aca="false">(Inputs!AG28 + 1)^0.25 - 1</f>
        <v>0.00710484186746263</v>
      </c>
      <c r="DA28" s="359" t="n">
        <f aca="false">(Inputs!AG28 + 1)^0.25 - 1</f>
        <v>0.00710484186746263</v>
      </c>
      <c r="DB28" s="359" t="n">
        <f aca="false">(Inputs!AH28 + 1)^0.25 - 1</f>
        <v>0.00665807176199196</v>
      </c>
      <c r="DC28" s="359" t="n">
        <f aca="false">(Inputs!AH28 + 1)^0.25 - 1</f>
        <v>0.00665807176199196</v>
      </c>
      <c r="DD28" s="359" t="n">
        <f aca="false">(Inputs!AH28 + 1)^0.25 - 1</f>
        <v>0.00665807176199196</v>
      </c>
      <c r="DE28" s="359" t="n">
        <f aca="false">(Inputs!AH28 + 1)^0.25 - 1</f>
        <v>0.00665807176199196</v>
      </c>
      <c r="DF28" s="359" t="n">
        <f aca="false">(Inputs!AI28 + 1)^0.25 - 1</f>
        <v>0.00676268599232133</v>
      </c>
      <c r="DG28" s="359" t="n">
        <f aca="false">(Inputs!AI28 + 1)^0.25 - 1</f>
        <v>0.00676268599232133</v>
      </c>
      <c r="DH28" s="359" t="n">
        <f aca="false">(Inputs!AI28 + 1)^0.25 - 1</f>
        <v>0.00676268599232133</v>
      </c>
      <c r="DI28" s="359" t="n">
        <f aca="false">(Inputs!AI28 + 1)^0.25 - 1</f>
        <v>0.00676268599232133</v>
      </c>
      <c r="DJ28" s="359" t="n">
        <f aca="false">(Inputs!AJ28 + 1)^0.25 - 1</f>
        <v>0.00645451186855883</v>
      </c>
      <c r="DK28" s="359" t="n">
        <f aca="false">(Inputs!AJ28 + 1)^0.25 - 1</f>
        <v>0.00645451186855883</v>
      </c>
      <c r="DL28" s="359" t="n">
        <f aca="false">(Inputs!AJ28 + 1)^0.25 - 1</f>
        <v>0.00645451186855883</v>
      </c>
      <c r="DM28" s="359" t="n">
        <f aca="false">(Inputs!AJ28 + 1)^0.25 - 1</f>
        <v>0.00645451186855883</v>
      </c>
      <c r="DN28" s="359" t="n">
        <f aca="false">(Inputs!AK28 + 1)^0.25 - 1</f>
        <v>0.00568186903443158</v>
      </c>
      <c r="DO28" s="359" t="n">
        <f aca="false">(Inputs!AK28 + 1)^0.25 - 1</f>
        <v>0.00568186903443158</v>
      </c>
      <c r="DP28" s="359" t="n">
        <f aca="false">(Inputs!AK28 + 1)^0.25 - 1</f>
        <v>0.00568186903443158</v>
      </c>
      <c r="DQ28" s="359" t="n">
        <f aca="false">(Inputs!AK28 + 1)^0.25 - 1</f>
        <v>0.00568186903443158</v>
      </c>
      <c r="DR28" s="359" t="n">
        <f aca="false">(Inputs!AL28 + 1)^0.25 - 1</f>
        <v>0.00481294426843459</v>
      </c>
      <c r="DS28" s="359" t="n">
        <f aca="false">(Inputs!AL28 + 1)^0.25 - 1</f>
        <v>0.00481294426843459</v>
      </c>
      <c r="DT28" s="359" t="n">
        <f aca="false">(Inputs!AL28 + 1)^0.25 - 1</f>
        <v>0.00481294426843459</v>
      </c>
      <c r="DU28" s="359" t="n">
        <f aca="false">(Inputs!AL28 + 1)^0.25 - 1</f>
        <v>0.00481294426843459</v>
      </c>
      <c r="DV28" s="359" t="n">
        <f aca="false">(Inputs!AM28 + 1)^0.25 - 1</f>
        <v>0.00554224470063192</v>
      </c>
      <c r="DW28" s="359" t="n">
        <f aca="false">(Inputs!AM28 + 1)^0.25 - 1</f>
        <v>0.00554224470063192</v>
      </c>
      <c r="DX28" s="359" t="n">
        <f aca="false">(Inputs!AM28 + 1)^0.25 - 1</f>
        <v>0.00554224470063192</v>
      </c>
      <c r="DY28" s="359" t="n">
        <f aca="false">(Inputs!AM28 + 1)^0.25 - 1</f>
        <v>0.00554224470063192</v>
      </c>
      <c r="DZ28" s="359" t="n">
        <f aca="false">(Inputs!AN28 + 1)^0.25 - 1</f>
        <v>0.00496293157320382</v>
      </c>
      <c r="EA28" s="359" t="n">
        <f aca="false">(Inputs!AN28 + 1)^0.25 - 1</f>
        <v>0.00496293157320382</v>
      </c>
      <c r="EB28" s="359" t="n">
        <f aca="false">(Inputs!AN28 + 1)^0.25 - 1</f>
        <v>0.00496293157320382</v>
      </c>
      <c r="EC28" s="359" t="n">
        <f aca="false">(Inputs!AN28 + 1)^0.25 - 1</f>
        <v>0.00496293157320382</v>
      </c>
      <c r="ED28" s="359" t="n">
        <f aca="false">(Inputs!AO28 + 1)^0.25 - 1</f>
        <v>0.00496293157320382</v>
      </c>
      <c r="EE28" s="359" t="n">
        <f aca="false">(Inputs!AO28 + 1)^0.25 - 1</f>
        <v>0.00496293157320382</v>
      </c>
      <c r="EF28" s="359" t="n">
        <f aca="false">(Inputs!AO28 + 1)^0.25 - 1</f>
        <v>0.00496293157320382</v>
      </c>
      <c r="EG28" s="359" t="n">
        <f aca="false">(Inputs!AO28 + 1)^0.25 - 1</f>
        <v>0.00496293157320382</v>
      </c>
      <c r="EH28" s="359" t="n">
        <f aca="false">(Inputs!AP28 + 1)^0.25 - 1</f>
        <v>0.00496293157320382</v>
      </c>
      <c r="EI28" s="359" t="n">
        <f aca="false">(Inputs!AP28 + 1)^0.25 - 1</f>
        <v>0.00496293157320382</v>
      </c>
      <c r="EJ28" s="359" t="n">
        <f aca="false">(Inputs!AP28 + 1)^0.25 - 1</f>
        <v>0.00496293157320382</v>
      </c>
      <c r="EK28" s="359" t="n">
        <f aca="false">(Inputs!AP28 + 1)^0.25 - 1</f>
        <v>0.00496293157320382</v>
      </c>
      <c r="EL28" s="359" t="n">
        <f aca="false">(Inputs!AQ28 + 1)^0.25 - 1</f>
        <v>0.00496293157320382</v>
      </c>
      <c r="EM28" s="359" t="n">
        <f aca="false">(Inputs!AQ28 + 1)^0.25 - 1</f>
        <v>0.00496293157320382</v>
      </c>
      <c r="EN28" s="359" t="n">
        <f aca="false">(Inputs!AQ28 + 1)^0.25 - 1</f>
        <v>0.00496293157320382</v>
      </c>
      <c r="EO28" s="359" t="n">
        <f aca="false">(Inputs!AQ28 + 1)^0.25 - 1</f>
        <v>0.00496293157320382</v>
      </c>
      <c r="EP28" s="359" t="n">
        <f aca="false">(Inputs!AR28 + 1)^0.25 - 1</f>
        <v>0.00496293157320382</v>
      </c>
      <c r="EQ28" s="359" t="n">
        <f aca="false">(Inputs!AR28 + 1)^0.25 - 1</f>
        <v>0.00496293157320382</v>
      </c>
      <c r="ER28" s="359" t="n">
        <f aca="false">(Inputs!AR28 + 1)^0.25 - 1</f>
        <v>0.00496293157320382</v>
      </c>
      <c r="ES28" s="359" t="n">
        <f aca="false">(Inputs!AR28 + 1)^0.25 - 1</f>
        <v>0.00496293157320382</v>
      </c>
      <c r="ET28" s="359" t="n">
        <f aca="false">(Inputs!AS28 + 1)^0.25 - 1</f>
        <v>0.00496293157320382</v>
      </c>
      <c r="EU28" s="359" t="n">
        <f aca="false">(Inputs!AS28 + 1)^0.25 - 1</f>
        <v>0.00496293157320382</v>
      </c>
      <c r="EV28" s="359" t="n">
        <f aca="false">(Inputs!AS28 + 1)^0.25 - 1</f>
        <v>0.00496293157320382</v>
      </c>
      <c r="EW28" s="359" t="n">
        <f aca="false">(Inputs!AS28 + 1)^0.25 - 1</f>
        <v>0.00496293157320382</v>
      </c>
      <c r="EX28" s="359" t="n">
        <f aca="false">(Inputs!AT28 + 1)^0.25 - 1</f>
        <v>0.00496293157320382</v>
      </c>
      <c r="EY28" s="359" t="n">
        <f aca="false">(Inputs!AT28 + 1)^0.25 - 1</f>
        <v>0.00496293157320382</v>
      </c>
      <c r="EZ28" s="359" t="n">
        <f aca="false">(Inputs!AT28 + 1)^0.25 - 1</f>
        <v>0.00496293157320382</v>
      </c>
      <c r="FA28" s="359" t="n">
        <f aca="false">(Inputs!AT28 + 1)^0.25 - 1</f>
        <v>0.00496293157320382</v>
      </c>
      <c r="FB28" s="359" t="n">
        <f aca="false">(Inputs!AU28 + 1)^0.25 - 1</f>
        <v>0.00496293157320382</v>
      </c>
      <c r="FC28" s="359" t="n">
        <f aca="false">(Inputs!AU28 + 1)^0.25 - 1</f>
        <v>0.00496293157320382</v>
      </c>
      <c r="FD28" s="359" t="n">
        <f aca="false">(Inputs!AU28 + 1)^0.25 - 1</f>
        <v>0.00496293157320382</v>
      </c>
      <c r="FE28" s="359" t="n">
        <f aca="false">(Inputs!AU28 + 1)^0.25 - 1</f>
        <v>0.00496293157320382</v>
      </c>
      <c r="FF28" s="359" t="n">
        <f aca="false">(Inputs!AV28 + 1)^0.25 - 1</f>
        <v>0.00496293157320382</v>
      </c>
      <c r="FG28" s="359" t="n">
        <f aca="false">(Inputs!AV28 + 1)^0.25 - 1</f>
        <v>0.00496293157320382</v>
      </c>
      <c r="FH28" s="359" t="n">
        <f aca="false">(Inputs!AV28 + 1)^0.25 - 1</f>
        <v>0.00496293157320382</v>
      </c>
      <c r="FI28" s="359" t="n">
        <f aca="false">(Inputs!AV28 + 1)^0.25 - 1</f>
        <v>0.00496293157320382</v>
      </c>
      <c r="FJ28" s="359" t="n">
        <f aca="false">(Inputs!AW28 + 1)^0.25 - 1</f>
        <v>0.00496293157320382</v>
      </c>
      <c r="FK28" s="359" t="n">
        <f aca="false">(Inputs!AW28 + 1)^0.25 - 1</f>
        <v>0.00496293157320382</v>
      </c>
      <c r="FL28" s="359" t="n">
        <f aca="false">(Inputs!AW28 + 1)^0.25 - 1</f>
        <v>0.00496293157320382</v>
      </c>
      <c r="FM28" s="359" t="n">
        <f aca="false">(Inputs!AW28 + 1)^0.25 - 1</f>
        <v>0.00496293157320382</v>
      </c>
      <c r="FN28" s="359" t="n">
        <f aca="false">(Inputs!AX28 + 1)^0.25 - 1</f>
        <v>0.00496293157320382</v>
      </c>
      <c r="FO28" s="359" t="n">
        <f aca="false">(Inputs!AX28 + 1)^0.25 - 1</f>
        <v>0.00496293157320382</v>
      </c>
      <c r="FP28" s="359" t="n">
        <f aca="false">(Inputs!AX28 + 1)^0.25 - 1</f>
        <v>0.00496293157320382</v>
      </c>
      <c r="FQ28" s="359" t="n">
        <f aca="false">(Inputs!AX28 + 1)^0.25 - 1</f>
        <v>0.00496293157320382</v>
      </c>
      <c r="FR28" s="359" t="n">
        <f aca="false">(Inputs!AY28 + 1)^0.25 - 1</f>
        <v>0.00496293157320382</v>
      </c>
      <c r="FS28" s="359" t="n">
        <f aca="false">(Inputs!AY28 + 1)^0.25 - 1</f>
        <v>0.00496293157320382</v>
      </c>
      <c r="FT28" s="359" t="n">
        <f aca="false">(Inputs!AY28 + 1)^0.25 - 1</f>
        <v>0.00496293157320382</v>
      </c>
      <c r="FU28" s="359" t="n">
        <f aca="false">(Inputs!AY28 + 1)^0.25 - 1</f>
        <v>0.00496293157320382</v>
      </c>
      <c r="FV28" s="359" t="n">
        <f aca="false">(Inputs!AZ28 + 1)^0.25 - 1</f>
        <v>0.00496293157320382</v>
      </c>
      <c r="FW28" s="359" t="n">
        <f aca="false">(Inputs!AZ28 + 1)^0.25 - 1</f>
        <v>0.00496293157320382</v>
      </c>
      <c r="FX28" s="359" t="n">
        <f aca="false">(Inputs!AZ28 + 1)^0.25 - 1</f>
        <v>0.00496293157320382</v>
      </c>
      <c r="FY28" s="359" t="n">
        <f aca="false">(Inputs!AZ28 + 1)^0.25 - 1</f>
        <v>0.00496293157320382</v>
      </c>
      <c r="FZ28" s="359" t="n">
        <f aca="false">(Inputs!BA28 + 1)^0.25 - 1</f>
        <v>0.00496293157320382</v>
      </c>
      <c r="GA28" s="359" t="n">
        <f aca="false">(Inputs!BA28 + 1)^0.25 - 1</f>
        <v>0.00496293157320382</v>
      </c>
      <c r="GB28" s="359" t="n">
        <f aca="false">(Inputs!BA28 + 1)^0.25 - 1</f>
        <v>0.00496293157320382</v>
      </c>
      <c r="GC28" s="359" t="n">
        <f aca="false">(Inputs!BA28 + 1)^0.25 - 1</f>
        <v>0.00496293157320382</v>
      </c>
      <c r="GD28" s="359" t="n">
        <f aca="false">(Inputs!BB28 + 1)^0.25 - 1</f>
        <v>0.00496293157320382</v>
      </c>
      <c r="GE28" s="359" t="n">
        <f aca="false">(Inputs!BB28 + 1)^0.25 - 1</f>
        <v>0.00496293157320382</v>
      </c>
      <c r="GF28" s="359" t="n">
        <f aca="false">(Inputs!BB28 + 1)^0.25 - 1</f>
        <v>0.00496293157320382</v>
      </c>
      <c r="GG28" s="359" t="n">
        <f aca="false">(Inputs!BB28 + 1)^0.25 - 1</f>
        <v>0.00496293157320382</v>
      </c>
      <c r="GH28" s="363" t="n">
        <f aca="false">(Inputs!BC28 + 1)^0.25 - 1</f>
        <v>0.00496293157320382</v>
      </c>
      <c r="GI28" s="363" t="n">
        <f aca="false">(Inputs!BC28 + 1)^0.25 - 1</f>
        <v>0.00496293157320382</v>
      </c>
      <c r="GJ28" s="363" t="n">
        <f aca="false">(Inputs!BC28 + 1)^0.25 - 1</f>
        <v>0.00496293157320382</v>
      </c>
      <c r="GK28" s="363" t="n">
        <f aca="false">(Inputs!BC28 + 1)^0.25 - 1</f>
        <v>0.00496293157320382</v>
      </c>
      <c r="GL28" s="363" t="n">
        <f aca="false">(Inputs!BD28 + 1)^0.25 - 1</f>
        <v>0.00496293157320382</v>
      </c>
      <c r="GM28" s="363" t="n">
        <f aca="false">(Inputs!BD28 + 1)^0.25 - 1</f>
        <v>0.00496293157320382</v>
      </c>
      <c r="GN28" s="363" t="n">
        <f aca="false">(Inputs!BD28 + 1)^0.25 - 1</f>
        <v>0.00496293157320382</v>
      </c>
      <c r="GO28" s="363" t="n">
        <f aca="false">(Inputs!BD28 + 1)^0.25 - 1</f>
        <v>0.00496293157320382</v>
      </c>
      <c r="GP28" s="363" t="n">
        <f aca="false">(Inputs!BE28 + 1)^0.25 - 1</f>
        <v>0.00496293157320382</v>
      </c>
      <c r="GQ28" s="363" t="n">
        <f aca="false">(Inputs!BE28 + 1)^0.25 - 1</f>
        <v>0.00496293157320382</v>
      </c>
      <c r="GR28" s="363" t="n">
        <f aca="false">(Inputs!BE28 + 1)^0.25 - 1</f>
        <v>0.00496293157320382</v>
      </c>
      <c r="GS28" s="363" t="n">
        <f aca="false">(Inputs!BE28 + 1)^0.25 - 1</f>
        <v>0.00496293157320382</v>
      </c>
      <c r="GT28" s="363" t="n">
        <f aca="false">(Inputs!BF28 + 1)^0.25 - 1</f>
        <v>0.00496293157320382</v>
      </c>
      <c r="GU28" s="363" t="n">
        <f aca="false">(Inputs!BF28 + 1)^0.25 - 1</f>
        <v>0.00496293157320382</v>
      </c>
      <c r="GV28" s="363" t="n">
        <f aca="false">(Inputs!BF28 + 1)^0.25 - 1</f>
        <v>0.00496293157320382</v>
      </c>
      <c r="GW28" s="363" t="n">
        <f aca="false">(Inputs!BF28 + 1)^0.25 - 1</f>
        <v>0.00496293157320382</v>
      </c>
      <c r="GX28" s="363" t="n">
        <f aca="false">(Inputs!BG28 + 1)^0.25 - 1</f>
        <v>0.00496293157320382</v>
      </c>
      <c r="GY28" s="363" t="n">
        <f aca="false">(Inputs!BG28 + 1)^0.25 - 1</f>
        <v>0.00496293157320382</v>
      </c>
      <c r="GZ28" s="363" t="n">
        <f aca="false">(Inputs!BG28 + 1)^0.25 - 1</f>
        <v>0.00496293157320382</v>
      </c>
      <c r="HA28" s="363" t="n">
        <f aca="false">(Inputs!BG28 + 1)^0.25 - 1</f>
        <v>0.00496293157320382</v>
      </c>
    </row>
    <row r="29" customFormat="false" ht="15" hidden="false" customHeight="false" outlineLevel="0" collapsed="false">
      <c r="A29" s="14" t="s">
        <v>9</v>
      </c>
      <c r="B29" s="42"/>
      <c r="C29" s="42"/>
      <c r="D29" s="42" t="s">
        <v>17</v>
      </c>
      <c r="E29" s="19"/>
      <c r="F29" s="18" t="s">
        <v>61</v>
      </c>
      <c r="G29" s="19" t="s">
        <v>12</v>
      </c>
      <c r="H29" s="60"/>
      <c r="I29" s="19" t="s">
        <v>62</v>
      </c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359" t="n">
        <f aca="false">(Inputs!W29 + 1)^0.25 - 1</f>
        <v>-0.000500375438102441</v>
      </c>
      <c r="BK29" s="359" t="n">
        <f aca="false">(Inputs!W29 + 1)^0.25 - 1</f>
        <v>-0.000500375438102441</v>
      </c>
      <c r="BL29" s="359" t="n">
        <f aca="false">(Inputs!W29 + 1)^0.25 - 1</f>
        <v>-0.000500375438102441</v>
      </c>
      <c r="BM29" s="359" t="n">
        <f aca="false">(Inputs!W29 + 1)^0.25 - 1</f>
        <v>-0.000500375438102441</v>
      </c>
      <c r="BN29" s="359" t="n">
        <f aca="false">(Inputs!X29 + 1)^0.25 - 1</f>
        <v>0.00112178690125475</v>
      </c>
      <c r="BO29" s="359" t="n">
        <f aca="false">(Inputs!X29 + 1)^0.25 - 1</f>
        <v>0.00112178690125475</v>
      </c>
      <c r="BP29" s="359" t="n">
        <f aca="false">(Inputs!X29 + 1)^0.25 - 1</f>
        <v>0.00112178690125475</v>
      </c>
      <c r="BQ29" s="359" t="n">
        <f aca="false">(Inputs!X29 + 1)^0.25 - 1</f>
        <v>0.00112178690125475</v>
      </c>
      <c r="BR29" s="359" t="n">
        <f aca="false">(Inputs!Y29 + 1)^0.25 - 1</f>
        <v>0.00279897258357287</v>
      </c>
      <c r="BS29" s="359" t="n">
        <f aca="false">(Inputs!Y29 + 1)^0.25 - 1</f>
        <v>0.00279897258357287</v>
      </c>
      <c r="BT29" s="359" t="n">
        <f aca="false">(Inputs!Y29 + 1)^0.25 - 1</f>
        <v>0.00279897258357287</v>
      </c>
      <c r="BU29" s="359" t="n">
        <f aca="false">(Inputs!Y29 + 1)^0.25 - 1</f>
        <v>0.00279897258357287</v>
      </c>
      <c r="BV29" s="359" t="n">
        <f aca="false">(Inputs!Z29 + 1)^0.25 - 1</f>
        <v>0.00337583947856412</v>
      </c>
      <c r="BW29" s="359" t="n">
        <f aca="false">(Inputs!Z29 + 1)^0.25 - 1</f>
        <v>0.00337583947856412</v>
      </c>
      <c r="BX29" s="359" t="n">
        <f aca="false">(Inputs!Z29 + 1)^0.25 - 1</f>
        <v>0.00337583947856412</v>
      </c>
      <c r="BY29" s="359" t="n">
        <f aca="false">(Inputs!Z29 + 1)^0.25 - 1</f>
        <v>0.00337583947856412</v>
      </c>
      <c r="BZ29" s="359" t="n">
        <f aca="false">(Inputs!AA29 + 1)^0.25 - 1</f>
        <v>0.00387560425779032</v>
      </c>
      <c r="CA29" s="359" t="n">
        <f aca="false">(Inputs!AA29 + 1)^0.25 - 1</f>
        <v>0.00387560425779032</v>
      </c>
      <c r="CB29" s="359" t="n">
        <f aca="false">(Inputs!AA29 + 1)^0.25 - 1</f>
        <v>0.00387560425779032</v>
      </c>
      <c r="CC29" s="359" t="n">
        <f aca="false">(Inputs!AA29 + 1)^0.25 - 1</f>
        <v>0.00387560425779032</v>
      </c>
      <c r="CD29" s="359" t="n">
        <f aca="false">(Inputs!AB29 + 1)^0.25 - 1</f>
        <v>0.00335293950224758</v>
      </c>
      <c r="CE29" s="359" t="n">
        <f aca="false">(Inputs!AB29 + 1)^0.25 - 1</f>
        <v>0.00335293950224758</v>
      </c>
      <c r="CF29" s="359" t="n">
        <f aca="false">(Inputs!AB29 + 1)^0.25 - 1</f>
        <v>0.00335293950224758</v>
      </c>
      <c r="CG29" s="359" t="n">
        <f aca="false">(Inputs!AB29 + 1)^0.25 - 1</f>
        <v>0.00335293950224758</v>
      </c>
      <c r="CH29" s="359" t="n">
        <f aca="false">(Inputs!AC29 + 1)^0.25 - 1</f>
        <v>-0.00065539013065441</v>
      </c>
      <c r="CI29" s="359" t="n">
        <f aca="false">(Inputs!AC29 + 1)^0.25 - 1</f>
        <v>-0.00065539013065441</v>
      </c>
      <c r="CJ29" s="359" t="n">
        <f aca="false">(Inputs!AC29 + 1)^0.25 - 1</f>
        <v>-0.00065539013065441</v>
      </c>
      <c r="CK29" s="359" t="n">
        <f aca="false">(Inputs!AC29 + 1)^0.25 - 1</f>
        <v>-0.00065539013065441</v>
      </c>
      <c r="CL29" s="359" t="n">
        <f aca="false">(Inputs!AD29 + 1)^0.25 - 1</f>
        <v>0.0122890071342565</v>
      </c>
      <c r="CM29" s="359" t="n">
        <f aca="false">(Inputs!AD29 + 1)^0.25 - 1</f>
        <v>0.0122890071342565</v>
      </c>
      <c r="CN29" s="359" t="n">
        <f aca="false">(Inputs!AD29 + 1)^0.25 - 1</f>
        <v>0.0122890071342565</v>
      </c>
      <c r="CO29" s="359" t="n">
        <f aca="false">(Inputs!AD29 + 1)^0.25 - 1</f>
        <v>0.0122890071342565</v>
      </c>
      <c r="CP29" s="359" t="n">
        <f aca="false">(Inputs!AE29 + 1)^0.25 - 1</f>
        <v>0.0222638906818387</v>
      </c>
      <c r="CQ29" s="359" t="n">
        <f aca="false">(Inputs!AE29 + 1)^0.25 - 1</f>
        <v>0.0222638906818387</v>
      </c>
      <c r="CR29" s="359" t="n">
        <f aca="false">(Inputs!AE29 + 1)^0.25 - 1</f>
        <v>0.0222638906818387</v>
      </c>
      <c r="CS29" s="359" t="n">
        <f aca="false">(Inputs!AE29 + 1)^0.25 - 1</f>
        <v>0.0222638906818387</v>
      </c>
      <c r="CT29" s="359" t="n">
        <f aca="false">(Inputs!AF29 + 1)^0.25 - 1</f>
        <v>0.00725906673772059</v>
      </c>
      <c r="CU29" s="359" t="n">
        <f aca="false">(Inputs!AF29 + 1)^0.25 - 1</f>
        <v>0.00725906673772059</v>
      </c>
      <c r="CV29" s="359" t="n">
        <f aca="false">(Inputs!AF29 + 1)^0.25 - 1</f>
        <v>0.00725906673772059</v>
      </c>
      <c r="CW29" s="359" t="n">
        <f aca="false">(Inputs!AF29 + 1)^0.25 - 1</f>
        <v>0.00725906673772059</v>
      </c>
      <c r="CX29" s="359" t="n">
        <f aca="false">(Inputs!AG29 + 1)^0.25 - 1</f>
        <v>0.00608520068400709</v>
      </c>
      <c r="CY29" s="359" t="n">
        <f aca="false">(Inputs!AG29 + 1)^0.25 - 1</f>
        <v>0.00608520068400709</v>
      </c>
      <c r="CZ29" s="359" t="n">
        <f aca="false">(Inputs!AG29 + 1)^0.25 - 1</f>
        <v>0.00608520068400709</v>
      </c>
      <c r="DA29" s="359" t="n">
        <f aca="false">(Inputs!AG29 + 1)^0.25 - 1</f>
        <v>0.00608520068400709</v>
      </c>
      <c r="DB29" s="359" t="n">
        <f aca="false">(Inputs!AH29 + 1)^0.25 - 1</f>
        <v>0.00488025999054687</v>
      </c>
      <c r="DC29" s="359" t="n">
        <f aca="false">(Inputs!AH29 + 1)^0.25 - 1</f>
        <v>0.00488025999054687</v>
      </c>
      <c r="DD29" s="359" t="n">
        <f aca="false">(Inputs!AH29 + 1)^0.25 - 1</f>
        <v>0.00488025999054687</v>
      </c>
      <c r="DE29" s="359" t="n">
        <f aca="false">(Inputs!AH29 + 1)^0.25 - 1</f>
        <v>0.00488025999054687</v>
      </c>
      <c r="DF29" s="359" t="n">
        <f aca="false">(Inputs!AI29 + 1)^0.25 - 1</f>
        <v>0.00718644062124541</v>
      </c>
      <c r="DG29" s="359" t="n">
        <f aca="false">(Inputs!AI29 + 1)^0.25 - 1</f>
        <v>0.00718644062124541</v>
      </c>
      <c r="DH29" s="359" t="n">
        <f aca="false">(Inputs!AI29 + 1)^0.25 - 1</f>
        <v>0.00718644062124541</v>
      </c>
      <c r="DI29" s="359" t="n">
        <f aca="false">(Inputs!AI29 + 1)^0.25 - 1</f>
        <v>0.00718644062124541</v>
      </c>
      <c r="DJ29" s="359" t="n">
        <f aca="false">(Inputs!AJ29 + 1)^0.25 - 1</f>
        <v>0.00482230448853227</v>
      </c>
      <c r="DK29" s="359" t="n">
        <f aca="false">(Inputs!AJ29 + 1)^0.25 - 1</f>
        <v>0.00482230448853227</v>
      </c>
      <c r="DL29" s="359" t="n">
        <f aca="false">(Inputs!AJ29 + 1)^0.25 - 1</f>
        <v>0.00482230448853227</v>
      </c>
      <c r="DM29" s="359" t="n">
        <f aca="false">(Inputs!AJ29 + 1)^0.25 - 1</f>
        <v>0.00482230448853227</v>
      </c>
      <c r="DN29" s="359" t="n">
        <f aca="false">(Inputs!AK29 + 1)^0.25 - 1</f>
        <v>0.00589886316162724</v>
      </c>
      <c r="DO29" s="359" t="n">
        <f aca="false">(Inputs!AK29 + 1)^0.25 - 1</f>
        <v>0.00589886316162724</v>
      </c>
      <c r="DP29" s="359" t="n">
        <f aca="false">(Inputs!AK29 + 1)^0.25 - 1</f>
        <v>0.00589886316162724</v>
      </c>
      <c r="DQ29" s="359" t="n">
        <f aca="false">(Inputs!AK29 + 1)^0.25 - 1</f>
        <v>0.00589886316162724</v>
      </c>
      <c r="DR29" s="359" t="n">
        <f aca="false">(Inputs!AL29 + 1)^0.25 - 1</f>
        <v>0.00469108806001528</v>
      </c>
      <c r="DS29" s="359" t="n">
        <f aca="false">(Inputs!AL29 + 1)^0.25 - 1</f>
        <v>0.00469108806001528</v>
      </c>
      <c r="DT29" s="359" t="n">
        <f aca="false">(Inputs!AL29 + 1)^0.25 - 1</f>
        <v>0.00469108806001528</v>
      </c>
      <c r="DU29" s="359" t="n">
        <f aca="false">(Inputs!AL29 + 1)^0.25 - 1</f>
        <v>0.00469108806001528</v>
      </c>
      <c r="DV29" s="359" t="n">
        <f aca="false">(Inputs!AM29 + 1)^0.25 - 1</f>
        <v>0.00530235418822622</v>
      </c>
      <c r="DW29" s="359" t="n">
        <f aca="false">(Inputs!AM29 + 1)^0.25 - 1</f>
        <v>0.00530235418822622</v>
      </c>
      <c r="DX29" s="359" t="n">
        <f aca="false">(Inputs!AM29 + 1)^0.25 - 1</f>
        <v>0.00530235418822622</v>
      </c>
      <c r="DY29" s="359" t="n">
        <f aca="false">(Inputs!AM29 + 1)^0.25 - 1</f>
        <v>0.00530235418822622</v>
      </c>
      <c r="DZ29" s="359" t="n">
        <f aca="false">(Inputs!AN29 + 1)^0.25 - 1</f>
        <v>0.00496293157320382</v>
      </c>
      <c r="EA29" s="359" t="n">
        <f aca="false">(Inputs!AN29 + 1)^0.25 - 1</f>
        <v>0.00496293157320382</v>
      </c>
      <c r="EB29" s="359" t="n">
        <f aca="false">(Inputs!AN29 + 1)^0.25 - 1</f>
        <v>0.00496293157320382</v>
      </c>
      <c r="EC29" s="359" t="n">
        <f aca="false">(Inputs!AN29 + 1)^0.25 - 1</f>
        <v>0.00496293157320382</v>
      </c>
      <c r="ED29" s="359" t="n">
        <f aca="false">(Inputs!AO29 + 1)^0.25 - 1</f>
        <v>0.00496293157320382</v>
      </c>
      <c r="EE29" s="359" t="n">
        <f aca="false">(Inputs!AO29 + 1)^0.25 - 1</f>
        <v>0.00496293157320382</v>
      </c>
      <c r="EF29" s="359" t="n">
        <f aca="false">(Inputs!AO29 + 1)^0.25 - 1</f>
        <v>0.00496293157320382</v>
      </c>
      <c r="EG29" s="359" t="n">
        <f aca="false">(Inputs!AO29 + 1)^0.25 - 1</f>
        <v>0.00496293157320382</v>
      </c>
      <c r="EH29" s="359" t="n">
        <f aca="false">(Inputs!AP29 + 1)^0.25 - 1</f>
        <v>0.00496293157320382</v>
      </c>
      <c r="EI29" s="359" t="n">
        <f aca="false">(Inputs!AP29 + 1)^0.25 - 1</f>
        <v>0.00496293157320382</v>
      </c>
      <c r="EJ29" s="359" t="n">
        <f aca="false">(Inputs!AP29 + 1)^0.25 - 1</f>
        <v>0.00496293157320382</v>
      </c>
      <c r="EK29" s="359" t="n">
        <f aca="false">(Inputs!AP29 + 1)^0.25 - 1</f>
        <v>0.00496293157320382</v>
      </c>
      <c r="EL29" s="359" t="n">
        <f aca="false">(Inputs!AQ29 + 1)^0.25 - 1</f>
        <v>0.00496293157320382</v>
      </c>
      <c r="EM29" s="359" t="n">
        <f aca="false">(Inputs!AQ29 + 1)^0.25 - 1</f>
        <v>0.00496293157320382</v>
      </c>
      <c r="EN29" s="359" t="n">
        <f aca="false">(Inputs!AQ29 + 1)^0.25 - 1</f>
        <v>0.00496293157320382</v>
      </c>
      <c r="EO29" s="359" t="n">
        <f aca="false">(Inputs!AQ29 + 1)^0.25 - 1</f>
        <v>0.00496293157320382</v>
      </c>
      <c r="EP29" s="359" t="n">
        <f aca="false">(Inputs!AR29 + 1)^0.25 - 1</f>
        <v>0.00496293157320382</v>
      </c>
      <c r="EQ29" s="359" t="n">
        <f aca="false">(Inputs!AR29 + 1)^0.25 - 1</f>
        <v>0.00496293157320382</v>
      </c>
      <c r="ER29" s="359" t="n">
        <f aca="false">(Inputs!AR29 + 1)^0.25 - 1</f>
        <v>0.00496293157320382</v>
      </c>
      <c r="ES29" s="359" t="n">
        <f aca="false">(Inputs!AR29 + 1)^0.25 - 1</f>
        <v>0.00496293157320382</v>
      </c>
      <c r="ET29" s="359" t="n">
        <f aca="false">(Inputs!AS29 + 1)^0.25 - 1</f>
        <v>0.00496293157320382</v>
      </c>
      <c r="EU29" s="359" t="n">
        <f aca="false">(Inputs!AS29 + 1)^0.25 - 1</f>
        <v>0.00496293157320382</v>
      </c>
      <c r="EV29" s="359" t="n">
        <f aca="false">(Inputs!AS29 + 1)^0.25 - 1</f>
        <v>0.00496293157320382</v>
      </c>
      <c r="EW29" s="359" t="n">
        <f aca="false">(Inputs!AS29 + 1)^0.25 - 1</f>
        <v>0.00496293157320382</v>
      </c>
      <c r="EX29" s="359" t="n">
        <f aca="false">(Inputs!AT29 + 1)^0.25 - 1</f>
        <v>0.00496293157320382</v>
      </c>
      <c r="EY29" s="359" t="n">
        <f aca="false">(Inputs!AT29 + 1)^0.25 - 1</f>
        <v>0.00496293157320382</v>
      </c>
      <c r="EZ29" s="359" t="n">
        <f aca="false">(Inputs!AT29 + 1)^0.25 - 1</f>
        <v>0.00496293157320382</v>
      </c>
      <c r="FA29" s="359" t="n">
        <f aca="false">(Inputs!AT29 + 1)^0.25 - 1</f>
        <v>0.00496293157320382</v>
      </c>
      <c r="FB29" s="359" t="n">
        <f aca="false">(Inputs!AU29 + 1)^0.25 - 1</f>
        <v>0.00496293157320382</v>
      </c>
      <c r="FC29" s="359" t="n">
        <f aca="false">(Inputs!AU29 + 1)^0.25 - 1</f>
        <v>0.00496293157320382</v>
      </c>
      <c r="FD29" s="359" t="n">
        <f aca="false">(Inputs!AU29 + 1)^0.25 - 1</f>
        <v>0.00496293157320382</v>
      </c>
      <c r="FE29" s="359" t="n">
        <f aca="false">(Inputs!AU29 + 1)^0.25 - 1</f>
        <v>0.00496293157320382</v>
      </c>
      <c r="FF29" s="359" t="n">
        <f aca="false">(Inputs!AV29 + 1)^0.25 - 1</f>
        <v>0.00496293157320382</v>
      </c>
      <c r="FG29" s="359" t="n">
        <f aca="false">(Inputs!AV29 + 1)^0.25 - 1</f>
        <v>0.00496293157320382</v>
      </c>
      <c r="FH29" s="359" t="n">
        <f aca="false">(Inputs!AV29 + 1)^0.25 - 1</f>
        <v>0.00496293157320382</v>
      </c>
      <c r="FI29" s="359" t="n">
        <f aca="false">(Inputs!AV29 + 1)^0.25 - 1</f>
        <v>0.00496293157320382</v>
      </c>
      <c r="FJ29" s="359" t="n">
        <f aca="false">(Inputs!AW29 + 1)^0.25 - 1</f>
        <v>0.00496293157320382</v>
      </c>
      <c r="FK29" s="359" t="n">
        <f aca="false">(Inputs!AW29 + 1)^0.25 - 1</f>
        <v>0.00496293157320382</v>
      </c>
      <c r="FL29" s="359" t="n">
        <f aca="false">(Inputs!AW29 + 1)^0.25 - 1</f>
        <v>0.00496293157320382</v>
      </c>
      <c r="FM29" s="359" t="n">
        <f aca="false">(Inputs!AW29 + 1)^0.25 - 1</f>
        <v>0.00496293157320382</v>
      </c>
      <c r="FN29" s="359" t="n">
        <f aca="false">(Inputs!AX29 + 1)^0.25 - 1</f>
        <v>0.00496293157320382</v>
      </c>
      <c r="FO29" s="359" t="n">
        <f aca="false">(Inputs!AX29 + 1)^0.25 - 1</f>
        <v>0.00496293157320382</v>
      </c>
      <c r="FP29" s="359" t="n">
        <f aca="false">(Inputs!AX29 + 1)^0.25 - 1</f>
        <v>0.00496293157320382</v>
      </c>
      <c r="FQ29" s="359" t="n">
        <f aca="false">(Inputs!AX29 + 1)^0.25 - 1</f>
        <v>0.00496293157320382</v>
      </c>
      <c r="FR29" s="359" t="n">
        <f aca="false">(Inputs!AY29 + 1)^0.25 - 1</f>
        <v>0.00496293157320382</v>
      </c>
      <c r="FS29" s="359" t="n">
        <f aca="false">(Inputs!AY29 + 1)^0.25 - 1</f>
        <v>0.00496293157320382</v>
      </c>
      <c r="FT29" s="359" t="n">
        <f aca="false">(Inputs!AY29 + 1)^0.25 - 1</f>
        <v>0.00496293157320382</v>
      </c>
      <c r="FU29" s="359" t="n">
        <f aca="false">(Inputs!AY29 + 1)^0.25 - 1</f>
        <v>0.00496293157320382</v>
      </c>
      <c r="FV29" s="359" t="n">
        <f aca="false">(Inputs!AZ29 + 1)^0.25 - 1</f>
        <v>0.00496293157320382</v>
      </c>
      <c r="FW29" s="359" t="n">
        <f aca="false">(Inputs!AZ29 + 1)^0.25 - 1</f>
        <v>0.00496293157320382</v>
      </c>
      <c r="FX29" s="359" t="n">
        <f aca="false">(Inputs!AZ29 + 1)^0.25 - 1</f>
        <v>0.00496293157320382</v>
      </c>
      <c r="FY29" s="359" t="n">
        <f aca="false">(Inputs!AZ29 + 1)^0.25 - 1</f>
        <v>0.00496293157320382</v>
      </c>
      <c r="FZ29" s="359" t="n">
        <f aca="false">(Inputs!BA29 + 1)^0.25 - 1</f>
        <v>0.00496293157320382</v>
      </c>
      <c r="GA29" s="359" t="n">
        <f aca="false">(Inputs!BA29 + 1)^0.25 - 1</f>
        <v>0.00496293157320382</v>
      </c>
      <c r="GB29" s="359" t="n">
        <f aca="false">(Inputs!BA29 + 1)^0.25 - 1</f>
        <v>0.00496293157320382</v>
      </c>
      <c r="GC29" s="359" t="n">
        <f aca="false">(Inputs!BA29 + 1)^0.25 - 1</f>
        <v>0.00496293157320382</v>
      </c>
      <c r="GD29" s="359" t="n">
        <f aca="false">(Inputs!BB29 + 1)^0.25 - 1</f>
        <v>0.00496293157320382</v>
      </c>
      <c r="GE29" s="359" t="n">
        <f aca="false">(Inputs!BB29 + 1)^0.25 - 1</f>
        <v>0.00496293157320382</v>
      </c>
      <c r="GF29" s="359" t="n">
        <f aca="false">(Inputs!BB29 + 1)^0.25 - 1</f>
        <v>0.00496293157320382</v>
      </c>
      <c r="GG29" s="359" t="n">
        <f aca="false">(Inputs!BB29 + 1)^0.25 - 1</f>
        <v>0.00496293157320382</v>
      </c>
      <c r="GH29" s="363" t="n">
        <f aca="false">(Inputs!BC29 + 1)^0.25 - 1</f>
        <v>0.00496293157320382</v>
      </c>
      <c r="GI29" s="363" t="n">
        <f aca="false">(Inputs!BC29 + 1)^0.25 - 1</f>
        <v>0.00496293157320382</v>
      </c>
      <c r="GJ29" s="363" t="n">
        <f aca="false">(Inputs!BC29 + 1)^0.25 - 1</f>
        <v>0.00496293157320382</v>
      </c>
      <c r="GK29" s="363" t="n">
        <f aca="false">(Inputs!BC29 + 1)^0.25 - 1</f>
        <v>0.00496293157320382</v>
      </c>
      <c r="GL29" s="363" t="n">
        <f aca="false">(Inputs!BD29 + 1)^0.25 - 1</f>
        <v>0.00496293157320382</v>
      </c>
      <c r="GM29" s="363" t="n">
        <f aca="false">(Inputs!BD29 + 1)^0.25 - 1</f>
        <v>0.00496293157320382</v>
      </c>
      <c r="GN29" s="363" t="n">
        <f aca="false">(Inputs!BD29 + 1)^0.25 - 1</f>
        <v>0.00496293157320382</v>
      </c>
      <c r="GO29" s="363" t="n">
        <f aca="false">(Inputs!BD29 + 1)^0.25 - 1</f>
        <v>0.00496293157320382</v>
      </c>
      <c r="GP29" s="363" t="n">
        <f aca="false">(Inputs!BE29 + 1)^0.25 - 1</f>
        <v>0.00496293157320382</v>
      </c>
      <c r="GQ29" s="363" t="n">
        <f aca="false">(Inputs!BE29 + 1)^0.25 - 1</f>
        <v>0.00496293157320382</v>
      </c>
      <c r="GR29" s="363" t="n">
        <f aca="false">(Inputs!BE29 + 1)^0.25 - 1</f>
        <v>0.00496293157320382</v>
      </c>
      <c r="GS29" s="363" t="n">
        <f aca="false">(Inputs!BE29 + 1)^0.25 - 1</f>
        <v>0.00496293157320382</v>
      </c>
      <c r="GT29" s="363" t="n">
        <f aca="false">(Inputs!BF29 + 1)^0.25 - 1</f>
        <v>0.00496293157320382</v>
      </c>
      <c r="GU29" s="363" t="n">
        <f aca="false">(Inputs!BF29 + 1)^0.25 - 1</f>
        <v>0.00496293157320382</v>
      </c>
      <c r="GV29" s="363" t="n">
        <f aca="false">(Inputs!BF29 + 1)^0.25 - 1</f>
        <v>0.00496293157320382</v>
      </c>
      <c r="GW29" s="363" t="n">
        <f aca="false">(Inputs!BF29 + 1)^0.25 - 1</f>
        <v>0.00496293157320382</v>
      </c>
      <c r="GX29" s="363" t="n">
        <f aca="false">(Inputs!BG29 + 1)^0.25 - 1</f>
        <v>0.00496293157320382</v>
      </c>
      <c r="GY29" s="363" t="n">
        <f aca="false">(Inputs!BG29 + 1)^0.25 - 1</f>
        <v>0.00496293157320382</v>
      </c>
      <c r="GZ29" s="363" t="n">
        <f aca="false">(Inputs!BG29 + 1)^0.25 - 1</f>
        <v>0.00496293157320382</v>
      </c>
      <c r="HA29" s="363" t="n">
        <f aca="false">(Inputs!BG29 + 1)^0.25 - 1</f>
        <v>0.00496293157320382</v>
      </c>
    </row>
    <row r="30" customFormat="false" ht="15" hidden="false" customHeight="false" outlineLevel="0" collapsed="false">
      <c r="A30" s="14" t="s">
        <v>9</v>
      </c>
      <c r="B30" s="42"/>
      <c r="C30" s="42"/>
      <c r="D30" s="42" t="s">
        <v>17</v>
      </c>
      <c r="E30" s="19"/>
      <c r="F30" s="19" t="s">
        <v>63</v>
      </c>
      <c r="G30" s="19" t="s">
        <v>12</v>
      </c>
      <c r="H30" s="60"/>
      <c r="I30" s="19" t="s">
        <v>60</v>
      </c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359" t="n">
        <f aca="false">(Inputs!W30 + 1)^0.25 - 1</f>
        <v>-0.00326596498284293</v>
      </c>
      <c r="BK30" s="359" t="n">
        <f aca="false">(Inputs!W30 + 1)^0.25 - 1</f>
        <v>-0.00326596498284293</v>
      </c>
      <c r="BL30" s="359" t="n">
        <f aca="false">(Inputs!W30 + 1)^0.25 - 1</f>
        <v>-0.00326596498284293</v>
      </c>
      <c r="BM30" s="359" t="n">
        <f aca="false">(Inputs!W30 + 1)^0.25 - 1</f>
        <v>-0.00326596498284293</v>
      </c>
      <c r="BN30" s="359" t="n">
        <f aca="false">(Inputs!X30 + 1)^0.25 - 1</f>
        <v>-0.00478422382221522</v>
      </c>
      <c r="BO30" s="359" t="n">
        <f aca="false">(Inputs!X30 + 1)^0.25 - 1</f>
        <v>-0.00478422382221522</v>
      </c>
      <c r="BP30" s="359" t="n">
        <f aca="false">(Inputs!X30 + 1)^0.25 - 1</f>
        <v>-0.00478422382221522</v>
      </c>
      <c r="BQ30" s="359" t="n">
        <f aca="false">(Inputs!X30 + 1)^0.25 - 1</f>
        <v>-0.00478422382221522</v>
      </c>
      <c r="BR30" s="359" t="n">
        <f aca="false">(Inputs!Y30 + 1)^0.25 - 1</f>
        <v>-0.00276141709411104</v>
      </c>
      <c r="BS30" s="359" t="n">
        <f aca="false">(Inputs!Y30 + 1)^0.25 - 1</f>
        <v>-0.00276141709411104</v>
      </c>
      <c r="BT30" s="359" t="n">
        <f aca="false">(Inputs!Y30 + 1)^0.25 - 1</f>
        <v>-0.00276141709411104</v>
      </c>
      <c r="BU30" s="359" t="n">
        <f aca="false">(Inputs!Y30 + 1)^0.25 - 1</f>
        <v>-0.00276141709411104</v>
      </c>
      <c r="BV30" s="359" t="n">
        <f aca="false">(Inputs!Z30 + 1)^0.25 - 1</f>
        <v>0.00545519864786059</v>
      </c>
      <c r="BW30" s="359" t="n">
        <f aca="false">(Inputs!Z30 + 1)^0.25 - 1</f>
        <v>0.00545519864786059</v>
      </c>
      <c r="BX30" s="359" t="n">
        <f aca="false">(Inputs!Z30 + 1)^0.25 - 1</f>
        <v>0.00545519864786059</v>
      </c>
      <c r="BY30" s="359" t="n">
        <f aca="false">(Inputs!Z30 + 1)^0.25 - 1</f>
        <v>0.00545519864786059</v>
      </c>
      <c r="BZ30" s="359" t="n">
        <f aca="false">(Inputs!AA30 + 1)^0.25 - 1</f>
        <v>0.00766150151105838</v>
      </c>
      <c r="CA30" s="359" t="n">
        <f aca="false">(Inputs!AA30 + 1)^0.25 - 1</f>
        <v>0.00766150151105838</v>
      </c>
      <c r="CB30" s="359" t="n">
        <f aca="false">(Inputs!AA30 + 1)^0.25 - 1</f>
        <v>0.00766150151105838</v>
      </c>
      <c r="CC30" s="359" t="n">
        <f aca="false">(Inputs!AA30 + 1)^0.25 - 1</f>
        <v>0.00766150151105838</v>
      </c>
      <c r="CD30" s="359" t="n">
        <f aca="false">(Inputs!AB30 + 1)^0.25 - 1</f>
        <v>-0.00175461259856102</v>
      </c>
      <c r="CE30" s="359" t="n">
        <f aca="false">(Inputs!AB30 + 1)^0.25 - 1</f>
        <v>-0.00175461259856102</v>
      </c>
      <c r="CF30" s="359" t="n">
        <f aca="false">(Inputs!AB30 + 1)^0.25 - 1</f>
        <v>-0.00175461259856102</v>
      </c>
      <c r="CG30" s="359" t="n">
        <f aca="false">(Inputs!AB30 + 1)^0.25 - 1</f>
        <v>-0.00175461259856102</v>
      </c>
      <c r="CH30" s="359" t="n">
        <f aca="false">(Inputs!AC30 + 1)^0.25 - 1</f>
        <v>-0.00276141709411104</v>
      </c>
      <c r="CI30" s="359" t="n">
        <f aca="false">(Inputs!AC30 + 1)^0.25 - 1</f>
        <v>-0.00276141709411104</v>
      </c>
      <c r="CJ30" s="359" t="n">
        <f aca="false">(Inputs!AC30 + 1)^0.25 - 1</f>
        <v>-0.00276141709411104</v>
      </c>
      <c r="CK30" s="359" t="n">
        <f aca="false">(Inputs!AC30 + 1)^0.25 - 1</f>
        <v>-0.00276141709411104</v>
      </c>
      <c r="CL30" s="359" t="n">
        <f aca="false">(Inputs!AD30 + 1)^0.25 - 1</f>
        <v>0.0546113108970254</v>
      </c>
      <c r="CM30" s="359" t="n">
        <f aca="false">(Inputs!AD30 + 1)^0.25 - 1</f>
        <v>0.0546113108970254</v>
      </c>
      <c r="CN30" s="359" t="n">
        <f aca="false">(Inputs!AD30 + 1)^0.25 - 1</f>
        <v>0.0546113108970254</v>
      </c>
      <c r="CO30" s="359" t="n">
        <f aca="false">(Inputs!AD30 + 1)^0.25 - 1</f>
        <v>0.0546113108970254</v>
      </c>
      <c r="CP30" s="359" t="n">
        <f aca="false">(Inputs!AE30 + 1)^0.25 - 1</f>
        <v>0.0222638906818387</v>
      </c>
      <c r="CQ30" s="359" t="n">
        <f aca="false">(Inputs!AE30 + 1)^0.25 - 1</f>
        <v>0.0222638906818387</v>
      </c>
      <c r="CR30" s="359" t="n">
        <f aca="false">(Inputs!AE30 + 1)^0.25 - 1</f>
        <v>0.0222638906818387</v>
      </c>
      <c r="CS30" s="359" t="n">
        <f aca="false">(Inputs!AE30 + 1)^0.25 - 1</f>
        <v>0.0222638906818387</v>
      </c>
      <c r="CT30" s="359" t="n">
        <f aca="false">(Inputs!AF30 + 1)^0.25 - 1</f>
        <v>0.00725906673772059</v>
      </c>
      <c r="CU30" s="359" t="n">
        <f aca="false">(Inputs!AF30 + 1)^0.25 - 1</f>
        <v>0.00725906673772059</v>
      </c>
      <c r="CV30" s="359" t="n">
        <f aca="false">(Inputs!AF30 + 1)^0.25 - 1</f>
        <v>0.00725906673772059</v>
      </c>
      <c r="CW30" s="359" t="n">
        <f aca="false">(Inputs!AF30 + 1)^0.25 - 1</f>
        <v>0.00725906673772059</v>
      </c>
      <c r="CX30" s="359" t="n">
        <f aca="false">(Inputs!AG30 + 1)^0.25 - 1</f>
        <v>0.00608520068400709</v>
      </c>
      <c r="CY30" s="359" t="n">
        <f aca="false">(Inputs!AG30 + 1)^0.25 - 1</f>
        <v>0.00608520068400709</v>
      </c>
      <c r="CZ30" s="359" t="n">
        <f aca="false">(Inputs!AG30 + 1)^0.25 - 1</f>
        <v>0.00608520068400709</v>
      </c>
      <c r="DA30" s="359" t="n">
        <f aca="false">(Inputs!AG30 + 1)^0.25 - 1</f>
        <v>0.00608520068400709</v>
      </c>
      <c r="DB30" s="359" t="n">
        <f aca="false">(Inputs!AH30 + 1)^0.25 - 1</f>
        <v>0.00488025999054687</v>
      </c>
      <c r="DC30" s="359" t="n">
        <f aca="false">(Inputs!AH30 + 1)^0.25 - 1</f>
        <v>0.00488025999054687</v>
      </c>
      <c r="DD30" s="359" t="n">
        <f aca="false">(Inputs!AH30 + 1)^0.25 - 1</f>
        <v>0.00488025999054687</v>
      </c>
      <c r="DE30" s="359" t="n">
        <f aca="false">(Inputs!AH30 + 1)^0.25 - 1</f>
        <v>0.00488025999054687</v>
      </c>
      <c r="DF30" s="359" t="n">
        <f aca="false">(Inputs!AI30 + 1)^0.25 - 1</f>
        <v>0.00718644062124541</v>
      </c>
      <c r="DG30" s="359" t="n">
        <f aca="false">(Inputs!AI30 + 1)^0.25 - 1</f>
        <v>0.00718644062124541</v>
      </c>
      <c r="DH30" s="359" t="n">
        <f aca="false">(Inputs!AI30 + 1)^0.25 - 1</f>
        <v>0.00718644062124541</v>
      </c>
      <c r="DI30" s="359" t="n">
        <f aca="false">(Inputs!AI30 + 1)^0.25 - 1</f>
        <v>0.00718644062124541</v>
      </c>
      <c r="DJ30" s="359" t="n">
        <f aca="false">(Inputs!AJ30 + 1)^0.25 - 1</f>
        <v>0.00482230448853227</v>
      </c>
      <c r="DK30" s="359" t="n">
        <f aca="false">(Inputs!AJ30 + 1)^0.25 - 1</f>
        <v>0.00482230448853227</v>
      </c>
      <c r="DL30" s="359" t="n">
        <f aca="false">(Inputs!AJ30 + 1)^0.25 - 1</f>
        <v>0.00482230448853227</v>
      </c>
      <c r="DM30" s="359" t="n">
        <f aca="false">(Inputs!AJ30 + 1)^0.25 - 1</f>
        <v>0.00482230448853227</v>
      </c>
      <c r="DN30" s="359" t="n">
        <f aca="false">(Inputs!AK30 + 1)^0.25 - 1</f>
        <v>0.00589886316162724</v>
      </c>
      <c r="DO30" s="359" t="n">
        <f aca="false">(Inputs!AK30 + 1)^0.25 - 1</f>
        <v>0.00589886316162724</v>
      </c>
      <c r="DP30" s="359" t="n">
        <f aca="false">(Inputs!AK30 + 1)^0.25 - 1</f>
        <v>0.00589886316162724</v>
      </c>
      <c r="DQ30" s="359" t="n">
        <f aca="false">(Inputs!AK30 + 1)^0.25 - 1</f>
        <v>0.00589886316162724</v>
      </c>
      <c r="DR30" s="359" t="n">
        <f aca="false">(Inputs!AL30 + 1)^0.25 - 1</f>
        <v>0.00469108806001528</v>
      </c>
      <c r="DS30" s="359" t="n">
        <f aca="false">(Inputs!AL30 + 1)^0.25 - 1</f>
        <v>0.00469108806001528</v>
      </c>
      <c r="DT30" s="359" t="n">
        <f aca="false">(Inputs!AL30 + 1)^0.25 - 1</f>
        <v>0.00469108806001528</v>
      </c>
      <c r="DU30" s="359" t="n">
        <f aca="false">(Inputs!AL30 + 1)^0.25 - 1</f>
        <v>0.00469108806001528</v>
      </c>
      <c r="DV30" s="359" t="n">
        <f aca="false">(Inputs!AM30 + 1)^0.25 - 1</f>
        <v>0.00530235418822622</v>
      </c>
      <c r="DW30" s="359" t="n">
        <f aca="false">(Inputs!AM30 + 1)^0.25 - 1</f>
        <v>0.00530235418822622</v>
      </c>
      <c r="DX30" s="359" t="n">
        <f aca="false">(Inputs!AM30 + 1)^0.25 - 1</f>
        <v>0.00530235418822622</v>
      </c>
      <c r="DY30" s="359" t="n">
        <f aca="false">(Inputs!AM30 + 1)^0.25 - 1</f>
        <v>0.00530235418822622</v>
      </c>
      <c r="DZ30" s="359" t="n">
        <f aca="false">(Inputs!AN30 + 1)^0.25 - 1</f>
        <v>0.00496293157320382</v>
      </c>
      <c r="EA30" s="359" t="n">
        <f aca="false">(Inputs!AN30 + 1)^0.25 - 1</f>
        <v>0.00496293157320382</v>
      </c>
      <c r="EB30" s="359" t="n">
        <f aca="false">(Inputs!AN30 + 1)^0.25 - 1</f>
        <v>0.00496293157320382</v>
      </c>
      <c r="EC30" s="359" t="n">
        <f aca="false">(Inputs!AN30 + 1)^0.25 - 1</f>
        <v>0.00496293157320382</v>
      </c>
      <c r="ED30" s="359" t="n">
        <f aca="false">(Inputs!AO30 + 1)^0.25 - 1</f>
        <v>0.00496293157320382</v>
      </c>
      <c r="EE30" s="359" t="n">
        <f aca="false">(Inputs!AO30 + 1)^0.25 - 1</f>
        <v>0.00496293157320382</v>
      </c>
      <c r="EF30" s="359" t="n">
        <f aca="false">(Inputs!AO30 + 1)^0.25 - 1</f>
        <v>0.00496293157320382</v>
      </c>
      <c r="EG30" s="359" t="n">
        <f aca="false">(Inputs!AO30 + 1)^0.25 - 1</f>
        <v>0.00496293157320382</v>
      </c>
      <c r="EH30" s="359" t="n">
        <f aca="false">(Inputs!AP30 + 1)^0.25 - 1</f>
        <v>0.00496293157320382</v>
      </c>
      <c r="EI30" s="359" t="n">
        <f aca="false">(Inputs!AP30 + 1)^0.25 - 1</f>
        <v>0.00496293157320382</v>
      </c>
      <c r="EJ30" s="359" t="n">
        <f aca="false">(Inputs!AP30 + 1)^0.25 - 1</f>
        <v>0.00496293157320382</v>
      </c>
      <c r="EK30" s="359" t="n">
        <f aca="false">(Inputs!AP30 + 1)^0.25 - 1</f>
        <v>0.00496293157320382</v>
      </c>
      <c r="EL30" s="359" t="n">
        <f aca="false">(Inputs!AQ30 + 1)^0.25 - 1</f>
        <v>0.00496293157320382</v>
      </c>
      <c r="EM30" s="359" t="n">
        <f aca="false">(Inputs!AQ30 + 1)^0.25 - 1</f>
        <v>0.00496293157320382</v>
      </c>
      <c r="EN30" s="359" t="n">
        <f aca="false">(Inputs!AQ30 + 1)^0.25 - 1</f>
        <v>0.00496293157320382</v>
      </c>
      <c r="EO30" s="359" t="n">
        <f aca="false">(Inputs!AQ30 + 1)^0.25 - 1</f>
        <v>0.00496293157320382</v>
      </c>
      <c r="EP30" s="359" t="n">
        <f aca="false">(Inputs!AR30 + 1)^0.25 - 1</f>
        <v>0.00496293157320382</v>
      </c>
      <c r="EQ30" s="359" t="n">
        <f aca="false">(Inputs!AR30 + 1)^0.25 - 1</f>
        <v>0.00496293157320382</v>
      </c>
      <c r="ER30" s="359" t="n">
        <f aca="false">(Inputs!AR30 + 1)^0.25 - 1</f>
        <v>0.00496293157320382</v>
      </c>
      <c r="ES30" s="359" t="n">
        <f aca="false">(Inputs!AR30 + 1)^0.25 - 1</f>
        <v>0.00496293157320382</v>
      </c>
      <c r="ET30" s="359" t="n">
        <f aca="false">(Inputs!AS30 + 1)^0.25 - 1</f>
        <v>0.00496293157320382</v>
      </c>
      <c r="EU30" s="359" t="n">
        <f aca="false">(Inputs!AS30 + 1)^0.25 - 1</f>
        <v>0.00496293157320382</v>
      </c>
      <c r="EV30" s="359" t="n">
        <f aca="false">(Inputs!AS30 + 1)^0.25 - 1</f>
        <v>0.00496293157320382</v>
      </c>
      <c r="EW30" s="359" t="n">
        <f aca="false">(Inputs!AS30 + 1)^0.25 - 1</f>
        <v>0.00496293157320382</v>
      </c>
      <c r="EX30" s="359" t="n">
        <f aca="false">(Inputs!AT30 + 1)^0.25 - 1</f>
        <v>0.00496293157320382</v>
      </c>
      <c r="EY30" s="359" t="n">
        <f aca="false">(Inputs!AT30 + 1)^0.25 - 1</f>
        <v>0.00496293157320382</v>
      </c>
      <c r="EZ30" s="359" t="n">
        <f aca="false">(Inputs!AT30 + 1)^0.25 - 1</f>
        <v>0.00496293157320382</v>
      </c>
      <c r="FA30" s="359" t="n">
        <f aca="false">(Inputs!AT30 + 1)^0.25 - 1</f>
        <v>0.00496293157320382</v>
      </c>
      <c r="FB30" s="359" t="n">
        <f aca="false">(Inputs!AU30 + 1)^0.25 - 1</f>
        <v>0.00496293157320382</v>
      </c>
      <c r="FC30" s="359" t="n">
        <f aca="false">(Inputs!AU30 + 1)^0.25 - 1</f>
        <v>0.00496293157320382</v>
      </c>
      <c r="FD30" s="359" t="n">
        <f aca="false">(Inputs!AU30 + 1)^0.25 - 1</f>
        <v>0.00496293157320382</v>
      </c>
      <c r="FE30" s="359" t="n">
        <f aca="false">(Inputs!AU30 + 1)^0.25 - 1</f>
        <v>0.00496293157320382</v>
      </c>
      <c r="FF30" s="359" t="n">
        <f aca="false">(Inputs!AV30 + 1)^0.25 - 1</f>
        <v>0.00496293157320382</v>
      </c>
      <c r="FG30" s="359" t="n">
        <f aca="false">(Inputs!AV30 + 1)^0.25 - 1</f>
        <v>0.00496293157320382</v>
      </c>
      <c r="FH30" s="359" t="n">
        <f aca="false">(Inputs!AV30 + 1)^0.25 - 1</f>
        <v>0.00496293157320382</v>
      </c>
      <c r="FI30" s="359" t="n">
        <f aca="false">(Inputs!AV30 + 1)^0.25 - 1</f>
        <v>0.00496293157320382</v>
      </c>
      <c r="FJ30" s="359" t="n">
        <f aca="false">(Inputs!AW30 + 1)^0.25 - 1</f>
        <v>0.00496293157320382</v>
      </c>
      <c r="FK30" s="359" t="n">
        <f aca="false">(Inputs!AW30 + 1)^0.25 - 1</f>
        <v>0.00496293157320382</v>
      </c>
      <c r="FL30" s="359" t="n">
        <f aca="false">(Inputs!AW30 + 1)^0.25 - 1</f>
        <v>0.00496293157320382</v>
      </c>
      <c r="FM30" s="359" t="n">
        <f aca="false">(Inputs!AW30 + 1)^0.25 - 1</f>
        <v>0.00496293157320382</v>
      </c>
      <c r="FN30" s="359" t="n">
        <f aca="false">(Inputs!AX30 + 1)^0.25 - 1</f>
        <v>0.00496293157320382</v>
      </c>
      <c r="FO30" s="359" t="n">
        <f aca="false">(Inputs!AX30 + 1)^0.25 - 1</f>
        <v>0.00496293157320382</v>
      </c>
      <c r="FP30" s="359" t="n">
        <f aca="false">(Inputs!AX30 + 1)^0.25 - 1</f>
        <v>0.00496293157320382</v>
      </c>
      <c r="FQ30" s="359" t="n">
        <f aca="false">(Inputs!AX30 + 1)^0.25 - 1</f>
        <v>0.00496293157320382</v>
      </c>
      <c r="FR30" s="359" t="n">
        <f aca="false">(Inputs!AY30 + 1)^0.25 - 1</f>
        <v>0.00496293157320382</v>
      </c>
      <c r="FS30" s="359" t="n">
        <f aca="false">(Inputs!AY30 + 1)^0.25 - 1</f>
        <v>0.00496293157320382</v>
      </c>
      <c r="FT30" s="359" t="n">
        <f aca="false">(Inputs!AY30 + 1)^0.25 - 1</f>
        <v>0.00496293157320382</v>
      </c>
      <c r="FU30" s="359" t="n">
        <f aca="false">(Inputs!AY30 + 1)^0.25 - 1</f>
        <v>0.00496293157320382</v>
      </c>
      <c r="FV30" s="359" t="n">
        <f aca="false">(Inputs!AZ30 + 1)^0.25 - 1</f>
        <v>0.00496293157320382</v>
      </c>
      <c r="FW30" s="359" t="n">
        <f aca="false">(Inputs!AZ30 + 1)^0.25 - 1</f>
        <v>0.00496293157320382</v>
      </c>
      <c r="FX30" s="359" t="n">
        <f aca="false">(Inputs!AZ30 + 1)^0.25 - 1</f>
        <v>0.00496293157320382</v>
      </c>
      <c r="FY30" s="359" t="n">
        <f aca="false">(Inputs!AZ30 + 1)^0.25 - 1</f>
        <v>0.00496293157320382</v>
      </c>
      <c r="FZ30" s="359" t="n">
        <f aca="false">(Inputs!BA30 + 1)^0.25 - 1</f>
        <v>0.00496293157320382</v>
      </c>
      <c r="GA30" s="359" t="n">
        <f aca="false">(Inputs!BA30 + 1)^0.25 - 1</f>
        <v>0.00496293157320382</v>
      </c>
      <c r="GB30" s="359" t="n">
        <f aca="false">(Inputs!BA30 + 1)^0.25 - 1</f>
        <v>0.00496293157320382</v>
      </c>
      <c r="GC30" s="359" t="n">
        <f aca="false">(Inputs!BA30 + 1)^0.25 - 1</f>
        <v>0.00496293157320382</v>
      </c>
      <c r="GD30" s="359" t="n">
        <f aca="false">(Inputs!BB30 + 1)^0.25 - 1</f>
        <v>0.00496293157320382</v>
      </c>
      <c r="GE30" s="359" t="n">
        <f aca="false">(Inputs!BB30 + 1)^0.25 - 1</f>
        <v>0.00496293157320382</v>
      </c>
      <c r="GF30" s="359" t="n">
        <f aca="false">(Inputs!BB30 + 1)^0.25 - 1</f>
        <v>0.00496293157320382</v>
      </c>
      <c r="GG30" s="359" t="n">
        <f aca="false">(Inputs!BB30 + 1)^0.25 - 1</f>
        <v>0.00496293157320382</v>
      </c>
      <c r="GH30" s="363" t="n">
        <f aca="false">(Inputs!BC30 + 1)^0.25 - 1</f>
        <v>0.00496293157320382</v>
      </c>
      <c r="GI30" s="363" t="n">
        <f aca="false">(Inputs!BC30 + 1)^0.25 - 1</f>
        <v>0.00496293157320382</v>
      </c>
      <c r="GJ30" s="363" t="n">
        <f aca="false">(Inputs!BC30 + 1)^0.25 - 1</f>
        <v>0.00496293157320382</v>
      </c>
      <c r="GK30" s="363" t="n">
        <f aca="false">(Inputs!BC30 + 1)^0.25 - 1</f>
        <v>0.00496293157320382</v>
      </c>
      <c r="GL30" s="363" t="n">
        <f aca="false">(Inputs!BD30 + 1)^0.25 - 1</f>
        <v>0.00496293157320382</v>
      </c>
      <c r="GM30" s="363" t="n">
        <f aca="false">(Inputs!BD30 + 1)^0.25 - 1</f>
        <v>0.00496293157320382</v>
      </c>
      <c r="GN30" s="363" t="n">
        <f aca="false">(Inputs!BD30 + 1)^0.25 - 1</f>
        <v>0.00496293157320382</v>
      </c>
      <c r="GO30" s="363" t="n">
        <f aca="false">(Inputs!BD30 + 1)^0.25 - 1</f>
        <v>0.00496293157320382</v>
      </c>
      <c r="GP30" s="363" t="n">
        <f aca="false">(Inputs!BE30 + 1)^0.25 - 1</f>
        <v>0.00496293157320382</v>
      </c>
      <c r="GQ30" s="363" t="n">
        <f aca="false">(Inputs!BE30 + 1)^0.25 - 1</f>
        <v>0.00496293157320382</v>
      </c>
      <c r="GR30" s="363" t="n">
        <f aca="false">(Inputs!BE30 + 1)^0.25 - 1</f>
        <v>0.00496293157320382</v>
      </c>
      <c r="GS30" s="363" t="n">
        <f aca="false">(Inputs!BE30 + 1)^0.25 - 1</f>
        <v>0.00496293157320382</v>
      </c>
      <c r="GT30" s="363" t="n">
        <f aca="false">(Inputs!BF30 + 1)^0.25 - 1</f>
        <v>0.00496293157320382</v>
      </c>
      <c r="GU30" s="363" t="n">
        <f aca="false">(Inputs!BF30 + 1)^0.25 - 1</f>
        <v>0.00496293157320382</v>
      </c>
      <c r="GV30" s="363" t="n">
        <f aca="false">(Inputs!BF30 + 1)^0.25 - 1</f>
        <v>0.00496293157320382</v>
      </c>
      <c r="GW30" s="363" t="n">
        <f aca="false">(Inputs!BF30 + 1)^0.25 - 1</f>
        <v>0.00496293157320382</v>
      </c>
      <c r="GX30" s="363" t="n">
        <f aca="false">(Inputs!BG30 + 1)^0.25 - 1</f>
        <v>0.00496293157320382</v>
      </c>
      <c r="GY30" s="363" t="n">
        <f aca="false">(Inputs!BG30 + 1)^0.25 - 1</f>
        <v>0.00496293157320382</v>
      </c>
      <c r="GZ30" s="363" t="n">
        <f aca="false">(Inputs!BG30 + 1)^0.25 - 1</f>
        <v>0.00496293157320382</v>
      </c>
      <c r="HA30" s="363" t="n">
        <f aca="false">(Inputs!BG30 + 1)^0.25 - 1</f>
        <v>0.00496293157320382</v>
      </c>
    </row>
    <row r="31" customFormat="false" ht="15" hidden="false" customHeight="false" outlineLevel="0" collapsed="false">
      <c r="A31" s="14" t="s">
        <v>9</v>
      </c>
      <c r="B31" s="42"/>
      <c r="C31" s="42"/>
      <c r="D31" s="42" t="s">
        <v>35</v>
      </c>
      <c r="E31" s="19"/>
      <c r="F31" s="19" t="s">
        <v>64</v>
      </c>
      <c r="G31" s="19" t="s">
        <v>12</v>
      </c>
      <c r="H31" s="19"/>
      <c r="I31" s="19" t="s">
        <v>65</v>
      </c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89"/>
      <c r="AB31" s="289"/>
      <c r="AC31" s="289"/>
      <c r="AD31" s="289"/>
      <c r="AE31" s="289"/>
      <c r="AF31" s="289"/>
      <c r="AG31" s="289"/>
      <c r="AH31" s="289"/>
      <c r="AI31" s="289"/>
      <c r="AJ31" s="289"/>
      <c r="AK31" s="289"/>
      <c r="AL31" s="289"/>
      <c r="AM31" s="289"/>
      <c r="AN31" s="289"/>
      <c r="AO31" s="289"/>
      <c r="AP31" s="289"/>
      <c r="AQ31" s="289"/>
      <c r="AR31" s="289"/>
      <c r="AS31" s="289"/>
      <c r="AT31" s="289"/>
      <c r="AU31" s="289"/>
      <c r="AV31" s="289"/>
      <c r="AW31" s="289"/>
      <c r="AX31" s="289"/>
      <c r="AY31" s="289"/>
      <c r="AZ31" s="289"/>
      <c r="BA31" s="289"/>
      <c r="BB31" s="289"/>
      <c r="BC31" s="289"/>
      <c r="BD31" s="289"/>
      <c r="BE31" s="289"/>
      <c r="BF31" s="289"/>
      <c r="BG31" s="289"/>
      <c r="BH31" s="289"/>
      <c r="BI31" s="289"/>
      <c r="BJ31" s="38" t="n">
        <f aca="false">IF('Inputs Q LTM'!BJ31="","",'Inputs Q LTM'!BJ31)</f>
        <v>0.051</v>
      </c>
      <c r="BK31" s="38" t="n">
        <f aca="false">IF('Inputs Q LTM'!BK31="","",'Inputs Q LTM'!BK31)</f>
        <v>0.051</v>
      </c>
      <c r="BL31" s="38" t="n">
        <f aca="false">IF('Inputs Q LTM'!BL31="","",'Inputs Q LTM'!BL31)</f>
        <v>0.051</v>
      </c>
      <c r="BM31" s="38" t="n">
        <f aca="false">IF('Inputs Q LTM'!BM31="","",'Inputs Q LTM'!BM31)</f>
        <v>0.051</v>
      </c>
      <c r="BN31" s="38" t="n">
        <f aca="false">IF('Inputs Q LTM'!BN31="","",'Inputs Q LTM'!BN31)</f>
        <v>0.051</v>
      </c>
      <c r="BO31" s="38" t="n">
        <f aca="false">IF('Inputs Q LTM'!BO31="","",'Inputs Q LTM'!BO31)</f>
        <v>0.051</v>
      </c>
      <c r="BP31" s="38" t="n">
        <f aca="false">IF('Inputs Q LTM'!BP31="","",'Inputs Q LTM'!BP31)</f>
        <v>0.051</v>
      </c>
      <c r="BQ31" s="38" t="n">
        <f aca="false">IF('Inputs Q LTM'!BQ31="","",'Inputs Q LTM'!BQ31)</f>
        <v>0.051</v>
      </c>
      <c r="BR31" s="38" t="n">
        <f aca="false">IF('Inputs Q LTM'!BR31="","",'Inputs Q LTM'!BR31)</f>
        <v>0.051</v>
      </c>
      <c r="BS31" s="38" t="n">
        <f aca="false">IF('Inputs Q LTM'!BS31="","",'Inputs Q LTM'!BS31)</f>
        <v>0.051</v>
      </c>
      <c r="BT31" s="38" t="n">
        <f aca="false">IF('Inputs Q LTM'!BT31="","",'Inputs Q LTM'!BT31)</f>
        <v>0.051</v>
      </c>
      <c r="BU31" s="38" t="n">
        <f aca="false">IF('Inputs Q LTM'!BU31="","",'Inputs Q LTM'!BU31)</f>
        <v>0.051</v>
      </c>
      <c r="BV31" s="38" t="n">
        <f aca="false">IF('Inputs Q LTM'!BV31="","",'Inputs Q LTM'!BV31)</f>
        <v>0.051</v>
      </c>
      <c r="BW31" s="38" t="n">
        <f aca="false">IF('Inputs Q LTM'!BW31="","",'Inputs Q LTM'!BW31)</f>
        <v>0.051</v>
      </c>
      <c r="BX31" s="38" t="n">
        <f aca="false">IF('Inputs Q LTM'!BX31="","",'Inputs Q LTM'!BX31)</f>
        <v>0.051</v>
      </c>
      <c r="BY31" s="38" t="n">
        <f aca="false">IF('Inputs Q LTM'!BY31="","",'Inputs Q LTM'!BY31)</f>
        <v>0.051</v>
      </c>
      <c r="BZ31" s="38" t="n">
        <f aca="false">IF('Inputs Q LTM'!BZ31="","",'Inputs Q LTM'!BZ31)</f>
        <v>0.051</v>
      </c>
      <c r="CA31" s="38" t="n">
        <f aca="false">IF('Inputs Q LTM'!CA31="","",'Inputs Q LTM'!CA31)</f>
        <v>0.051</v>
      </c>
      <c r="CB31" s="38" t="n">
        <f aca="false">IF('Inputs Q LTM'!CB31="","",'Inputs Q LTM'!CB31)</f>
        <v>0.051</v>
      </c>
      <c r="CC31" s="38" t="n">
        <f aca="false">IF('Inputs Q LTM'!CC31="","",'Inputs Q LTM'!CC31)</f>
        <v>0.051</v>
      </c>
      <c r="CD31" s="38" t="n">
        <f aca="false">IF('Inputs Q LTM'!CD31="","",'Inputs Q LTM'!CD31)</f>
        <v>0.051</v>
      </c>
      <c r="CE31" s="38" t="n">
        <f aca="false">IF('Inputs Q LTM'!CE31="","",'Inputs Q LTM'!CE31)</f>
        <v>0.051</v>
      </c>
      <c r="CF31" s="38" t="n">
        <f aca="false">IF('Inputs Q LTM'!CF31="","",'Inputs Q LTM'!CF31)</f>
        <v>0.051</v>
      </c>
      <c r="CG31" s="38" t="n">
        <f aca="false">IF('Inputs Q LTM'!CG31="","",'Inputs Q LTM'!CG31)</f>
        <v>0.051</v>
      </c>
      <c r="CH31" s="38" t="n">
        <f aca="false">IF('Inputs Q LTM'!CH31="","",'Inputs Q LTM'!CH31)</f>
        <v>0.051</v>
      </c>
      <c r="CI31" s="38" t="n">
        <f aca="false">IF('Inputs Q LTM'!CI31="","",'Inputs Q LTM'!CI31)</f>
        <v>0.051</v>
      </c>
      <c r="CJ31" s="38" t="n">
        <f aca="false">IF('Inputs Q LTM'!CJ31="","",'Inputs Q LTM'!CJ31)</f>
        <v>0.051</v>
      </c>
      <c r="CK31" s="38" t="n">
        <f aca="false">IF('Inputs Q LTM'!CK31="","",'Inputs Q LTM'!CK31)</f>
        <v>0.051</v>
      </c>
      <c r="CL31" s="71" t="n">
        <f aca="false">IF('Inputs Q LTM'!CL31="","",'Inputs Q LTM'!CL31)</f>
        <v>0.051</v>
      </c>
      <c r="CM31" s="71" t="n">
        <f aca="false">IF('Inputs Q LTM'!CM31="","",'Inputs Q LTM'!CM31)</f>
        <v>0.051</v>
      </c>
      <c r="CN31" s="71" t="n">
        <f aca="false">IF('Inputs Q LTM'!CN31="","",'Inputs Q LTM'!CN31)</f>
        <v>0.051</v>
      </c>
      <c r="CO31" s="71" t="n">
        <f aca="false">IF('Inputs Q LTM'!CO31="","",'Inputs Q LTM'!CO31)</f>
        <v>0.051</v>
      </c>
      <c r="CP31" s="71" t="n">
        <f aca="false">IF('Inputs Q LTM'!CP31="","",'Inputs Q LTM'!CP31)</f>
        <v>0.051</v>
      </c>
      <c r="CQ31" s="71" t="n">
        <f aca="false">IF('Inputs Q LTM'!CQ31="","",'Inputs Q LTM'!CQ31)</f>
        <v>0.051</v>
      </c>
      <c r="CR31" s="71" t="n">
        <f aca="false">IF('Inputs Q LTM'!CR31="","",'Inputs Q LTM'!CR31)</f>
        <v>0.051</v>
      </c>
      <c r="CS31" s="71" t="n">
        <f aca="false">IF('Inputs Q LTM'!CS31="","",'Inputs Q LTM'!CS31)</f>
        <v>0.051</v>
      </c>
      <c r="CT31" s="71" t="n">
        <f aca="false">IF('Inputs Q LTM'!CT31="","",'Inputs Q LTM'!CT31)</f>
        <v>0.051</v>
      </c>
      <c r="CU31" s="71" t="n">
        <f aca="false">IF('Inputs Q LTM'!CU31="","",'Inputs Q LTM'!CU31)</f>
        <v>0.051</v>
      </c>
      <c r="CV31" s="71" t="n">
        <f aca="false">IF('Inputs Q LTM'!CV31="","",'Inputs Q LTM'!CV31)</f>
        <v>0.051</v>
      </c>
      <c r="CW31" s="71" t="n">
        <f aca="false">IF('Inputs Q LTM'!CW31="","",'Inputs Q LTM'!CW31)</f>
        <v>0.051</v>
      </c>
      <c r="CX31" s="71" t="n">
        <f aca="false">IF('Inputs Q LTM'!CX31="","",'Inputs Q LTM'!CX31)</f>
        <v>0.051</v>
      </c>
      <c r="CY31" s="71" t="n">
        <f aca="false">IF('Inputs Q LTM'!CY31="","",'Inputs Q LTM'!CY31)</f>
        <v>0.051</v>
      </c>
      <c r="CZ31" s="71" t="n">
        <f aca="false">IF('Inputs Q LTM'!CZ31="","",'Inputs Q LTM'!CZ31)</f>
        <v>0.051</v>
      </c>
      <c r="DA31" s="71" t="n">
        <f aca="false">IF('Inputs Q LTM'!DA31="","",'Inputs Q LTM'!DA31)</f>
        <v>0.051</v>
      </c>
      <c r="DB31" s="71" t="n">
        <f aca="false">IF('Inputs Q LTM'!DB31="","",'Inputs Q LTM'!DB31)</f>
        <v>0.051</v>
      </c>
      <c r="DC31" s="71" t="n">
        <f aca="false">IF('Inputs Q LTM'!DC31="","",'Inputs Q LTM'!DC31)</f>
        <v>0.051</v>
      </c>
      <c r="DD31" s="71" t="n">
        <f aca="false">IF('Inputs Q LTM'!DD31="","",'Inputs Q LTM'!DD31)</f>
        <v>0.051</v>
      </c>
      <c r="DE31" s="71" t="n">
        <f aca="false">IF('Inputs Q LTM'!DE31="","",'Inputs Q LTM'!DE31)</f>
        <v>0.051</v>
      </c>
      <c r="DF31" s="71" t="n">
        <f aca="false">IF('Inputs Q LTM'!DF31="","",'Inputs Q LTM'!DF31)</f>
        <v>0.051</v>
      </c>
      <c r="DG31" s="71" t="n">
        <f aca="false">IF('Inputs Q LTM'!DG31="","",'Inputs Q LTM'!DG31)</f>
        <v>0.051</v>
      </c>
      <c r="DH31" s="71" t="n">
        <f aca="false">IF('Inputs Q LTM'!DH31="","",'Inputs Q LTM'!DH31)</f>
        <v>0.051</v>
      </c>
      <c r="DI31" s="71" t="n">
        <f aca="false">IF('Inputs Q LTM'!DI31="","",'Inputs Q LTM'!DI31)</f>
        <v>0.051</v>
      </c>
      <c r="DJ31" s="71" t="n">
        <f aca="false">IF('Inputs Q LTM'!DJ31="","",'Inputs Q LTM'!DJ31)</f>
        <v>0.051</v>
      </c>
      <c r="DK31" s="71" t="n">
        <f aca="false">IF('Inputs Q LTM'!DK31="","",'Inputs Q LTM'!DK31)</f>
        <v>0.051</v>
      </c>
      <c r="DL31" s="71" t="n">
        <f aca="false">IF('Inputs Q LTM'!DL31="","",'Inputs Q LTM'!DL31)</f>
        <v>0.051</v>
      </c>
      <c r="DM31" s="71" t="n">
        <f aca="false">IF('Inputs Q LTM'!DM31="","",'Inputs Q LTM'!DM31)</f>
        <v>0.051</v>
      </c>
      <c r="DN31" s="71" t="n">
        <f aca="false">IF('Inputs Q LTM'!DN31="","",'Inputs Q LTM'!DN31)</f>
        <v>0.051</v>
      </c>
      <c r="DO31" s="71" t="n">
        <f aca="false">IF('Inputs Q LTM'!DO31="","",'Inputs Q LTM'!DO31)</f>
        <v>0.051</v>
      </c>
      <c r="DP31" s="71" t="n">
        <f aca="false">IF('Inputs Q LTM'!DP31="","",'Inputs Q LTM'!DP31)</f>
        <v>0.051</v>
      </c>
      <c r="DQ31" s="71" t="n">
        <f aca="false">IF('Inputs Q LTM'!DQ31="","",'Inputs Q LTM'!DQ31)</f>
        <v>0.051</v>
      </c>
      <c r="DR31" s="71" t="n">
        <f aca="false">IF('Inputs Q LTM'!DR31="","",'Inputs Q LTM'!DR31)</f>
        <v>0.051</v>
      </c>
      <c r="DS31" s="71" t="n">
        <f aca="false">IF('Inputs Q LTM'!DS31="","",'Inputs Q LTM'!DS31)</f>
        <v>0.051</v>
      </c>
      <c r="DT31" s="71" t="n">
        <f aca="false">IF('Inputs Q LTM'!DT31="","",'Inputs Q LTM'!DT31)</f>
        <v>0.051</v>
      </c>
      <c r="DU31" s="71" t="n">
        <f aca="false">IF('Inputs Q LTM'!DU31="","",'Inputs Q LTM'!DU31)</f>
        <v>0.051</v>
      </c>
      <c r="DV31" s="71" t="n">
        <f aca="false">IF('Inputs Q LTM'!DV31="","",'Inputs Q LTM'!DV31)</f>
        <v>0.051</v>
      </c>
      <c r="DW31" s="71" t="n">
        <f aca="false">IF('Inputs Q LTM'!DW31="","",'Inputs Q LTM'!DW31)</f>
        <v>0.051</v>
      </c>
      <c r="DX31" s="71" t="n">
        <f aca="false">IF('Inputs Q LTM'!DX31="","",'Inputs Q LTM'!DX31)</f>
        <v>0.051</v>
      </c>
      <c r="DY31" s="71" t="n">
        <f aca="false">IF('Inputs Q LTM'!DY31="","",'Inputs Q LTM'!DY31)</f>
        <v>0.051</v>
      </c>
      <c r="DZ31" s="71" t="n">
        <f aca="false">IF('Inputs Q LTM'!DZ31="","",'Inputs Q LTM'!DZ31)</f>
        <v>0.051</v>
      </c>
      <c r="EA31" s="71" t="n">
        <f aca="false">IF('Inputs Q LTM'!EA31="","",'Inputs Q LTM'!EA31)</f>
        <v>0.051</v>
      </c>
      <c r="EB31" s="71" t="n">
        <f aca="false">IF('Inputs Q LTM'!EB31="","",'Inputs Q LTM'!EB31)</f>
        <v>0.051</v>
      </c>
      <c r="EC31" s="71" t="n">
        <f aca="false">IF('Inputs Q LTM'!EC31="","",'Inputs Q LTM'!EC31)</f>
        <v>0.051</v>
      </c>
      <c r="ED31" s="71" t="n">
        <f aca="false">IF('Inputs Q LTM'!ED31="","",'Inputs Q LTM'!ED31)</f>
        <v>0.051</v>
      </c>
      <c r="EE31" s="71" t="n">
        <f aca="false">IF('Inputs Q LTM'!EE31="","",'Inputs Q LTM'!EE31)</f>
        <v>0.051</v>
      </c>
      <c r="EF31" s="71" t="n">
        <f aca="false">IF('Inputs Q LTM'!EF31="","",'Inputs Q LTM'!EF31)</f>
        <v>0.051</v>
      </c>
      <c r="EG31" s="71" t="n">
        <f aca="false">IF('Inputs Q LTM'!EG31="","",'Inputs Q LTM'!EG31)</f>
        <v>0.051</v>
      </c>
      <c r="EH31" s="71" t="n">
        <f aca="false">IF('Inputs Q LTM'!EH31="","",'Inputs Q LTM'!EH31)</f>
        <v>0.051</v>
      </c>
      <c r="EI31" s="71" t="n">
        <f aca="false">IF('Inputs Q LTM'!EI31="","",'Inputs Q LTM'!EI31)</f>
        <v>0.051</v>
      </c>
      <c r="EJ31" s="71" t="n">
        <f aca="false">IF('Inputs Q LTM'!EJ31="","",'Inputs Q LTM'!EJ31)</f>
        <v>0.051</v>
      </c>
      <c r="EK31" s="71" t="n">
        <f aca="false">IF('Inputs Q LTM'!EK31="","",'Inputs Q LTM'!EK31)</f>
        <v>0.051</v>
      </c>
      <c r="EL31" s="71" t="n">
        <f aca="false">IF('Inputs Q LTM'!EL31="","",'Inputs Q LTM'!EL31)</f>
        <v>0.051</v>
      </c>
      <c r="EM31" s="71" t="n">
        <f aca="false">IF('Inputs Q LTM'!EM31="","",'Inputs Q LTM'!EM31)</f>
        <v>0.051</v>
      </c>
      <c r="EN31" s="71" t="n">
        <f aca="false">IF('Inputs Q LTM'!EN31="","",'Inputs Q LTM'!EN31)</f>
        <v>0.051</v>
      </c>
      <c r="EO31" s="71" t="n">
        <f aca="false">IF('Inputs Q LTM'!EO31="","",'Inputs Q LTM'!EO31)</f>
        <v>0.051</v>
      </c>
      <c r="EP31" s="71" t="n">
        <f aca="false">IF('Inputs Q LTM'!EP31="","",'Inputs Q LTM'!EP31)</f>
        <v>0.051</v>
      </c>
      <c r="EQ31" s="71" t="n">
        <f aca="false">IF('Inputs Q LTM'!EQ31="","",'Inputs Q LTM'!EQ31)</f>
        <v>0.051</v>
      </c>
      <c r="ER31" s="71" t="n">
        <f aca="false">IF('Inputs Q LTM'!ER31="","",'Inputs Q LTM'!ER31)</f>
        <v>0.051</v>
      </c>
      <c r="ES31" s="71" t="n">
        <f aca="false">IF('Inputs Q LTM'!ES31="","",'Inputs Q LTM'!ES31)</f>
        <v>0.051</v>
      </c>
      <c r="ET31" s="71" t="n">
        <f aca="false">IF('Inputs Q LTM'!ET31="","",'Inputs Q LTM'!ET31)</f>
        <v>0.051</v>
      </c>
      <c r="EU31" s="71" t="n">
        <f aca="false">IF('Inputs Q LTM'!EU31="","",'Inputs Q LTM'!EU31)</f>
        <v>0.051</v>
      </c>
      <c r="EV31" s="71" t="n">
        <f aca="false">IF('Inputs Q LTM'!EV31="","",'Inputs Q LTM'!EV31)</f>
        <v>0.051</v>
      </c>
      <c r="EW31" s="71" t="n">
        <f aca="false">IF('Inputs Q LTM'!EW31="","",'Inputs Q LTM'!EW31)</f>
        <v>0.051</v>
      </c>
      <c r="EX31" s="71" t="n">
        <f aca="false">IF('Inputs Q LTM'!EX31="","",'Inputs Q LTM'!EX31)</f>
        <v>0.051</v>
      </c>
      <c r="EY31" s="71" t="n">
        <f aca="false">IF('Inputs Q LTM'!EY31="","",'Inputs Q LTM'!EY31)</f>
        <v>0.051</v>
      </c>
      <c r="EZ31" s="71" t="n">
        <f aca="false">IF('Inputs Q LTM'!EZ31="","",'Inputs Q LTM'!EZ31)</f>
        <v>0.051</v>
      </c>
      <c r="FA31" s="71" t="n">
        <f aca="false">IF('Inputs Q LTM'!FA31="","",'Inputs Q LTM'!FA31)</f>
        <v>0.051</v>
      </c>
      <c r="FB31" s="71" t="n">
        <f aca="false">IF('Inputs Q LTM'!FB31="","",'Inputs Q LTM'!FB31)</f>
        <v>0.051</v>
      </c>
      <c r="FC31" s="71" t="n">
        <f aca="false">IF('Inputs Q LTM'!FC31="","",'Inputs Q LTM'!FC31)</f>
        <v>0.051</v>
      </c>
      <c r="FD31" s="71" t="n">
        <f aca="false">IF('Inputs Q LTM'!FD31="","",'Inputs Q LTM'!FD31)</f>
        <v>0.051</v>
      </c>
      <c r="FE31" s="71" t="n">
        <f aca="false">IF('Inputs Q LTM'!FE31="","",'Inputs Q LTM'!FE31)</f>
        <v>0.051</v>
      </c>
      <c r="FF31" s="71" t="n">
        <f aca="false">IF('Inputs Q LTM'!FF31="","",'Inputs Q LTM'!FF31)</f>
        <v>0.051</v>
      </c>
      <c r="FG31" s="71" t="n">
        <f aca="false">IF('Inputs Q LTM'!FG31="","",'Inputs Q LTM'!FG31)</f>
        <v>0.051</v>
      </c>
      <c r="FH31" s="71" t="n">
        <f aca="false">IF('Inputs Q LTM'!FH31="","",'Inputs Q LTM'!FH31)</f>
        <v>0.051</v>
      </c>
      <c r="FI31" s="71" t="n">
        <f aca="false">IF('Inputs Q LTM'!FI31="","",'Inputs Q LTM'!FI31)</f>
        <v>0.051</v>
      </c>
      <c r="FJ31" s="71" t="n">
        <f aca="false">IF('Inputs Q LTM'!FJ31="","",'Inputs Q LTM'!FJ31)</f>
        <v>0.051</v>
      </c>
      <c r="FK31" s="71" t="n">
        <f aca="false">IF('Inputs Q LTM'!FK31="","",'Inputs Q LTM'!FK31)</f>
        <v>0.051</v>
      </c>
      <c r="FL31" s="71" t="n">
        <f aca="false">IF('Inputs Q LTM'!FL31="","",'Inputs Q LTM'!FL31)</f>
        <v>0.051</v>
      </c>
      <c r="FM31" s="71" t="n">
        <f aca="false">IF('Inputs Q LTM'!FM31="","",'Inputs Q LTM'!FM31)</f>
        <v>0.051</v>
      </c>
      <c r="FN31" s="71" t="n">
        <f aca="false">IF('Inputs Q LTM'!FN31="","",'Inputs Q LTM'!FN31)</f>
        <v>0.051</v>
      </c>
      <c r="FO31" s="71" t="n">
        <f aca="false">IF('Inputs Q LTM'!FO31="","",'Inputs Q LTM'!FO31)</f>
        <v>0.051</v>
      </c>
      <c r="FP31" s="71" t="n">
        <f aca="false">IF('Inputs Q LTM'!FP31="","",'Inputs Q LTM'!FP31)</f>
        <v>0.051</v>
      </c>
      <c r="FQ31" s="71" t="n">
        <f aca="false">IF('Inputs Q LTM'!FQ31="","",'Inputs Q LTM'!FQ31)</f>
        <v>0.051</v>
      </c>
      <c r="FR31" s="71" t="n">
        <f aca="false">IF('Inputs Q LTM'!FR31="","",'Inputs Q LTM'!FR31)</f>
        <v>0.051</v>
      </c>
      <c r="FS31" s="71" t="n">
        <f aca="false">IF('Inputs Q LTM'!FS31="","",'Inputs Q LTM'!FS31)</f>
        <v>0.051</v>
      </c>
      <c r="FT31" s="71" t="n">
        <f aca="false">IF('Inputs Q LTM'!FT31="","",'Inputs Q LTM'!FT31)</f>
        <v>0.051</v>
      </c>
      <c r="FU31" s="71" t="n">
        <f aca="false">IF('Inputs Q LTM'!FU31="","",'Inputs Q LTM'!FU31)</f>
        <v>0.051</v>
      </c>
      <c r="FV31" s="71" t="n">
        <f aca="false">IF('Inputs Q LTM'!FV31="","",'Inputs Q LTM'!FV31)</f>
        <v>0.051</v>
      </c>
      <c r="FW31" s="71" t="n">
        <f aca="false">IF('Inputs Q LTM'!FW31="","",'Inputs Q LTM'!FW31)</f>
        <v>0.051</v>
      </c>
      <c r="FX31" s="71" t="n">
        <f aca="false">IF('Inputs Q LTM'!FX31="","",'Inputs Q LTM'!FX31)</f>
        <v>0.051</v>
      </c>
      <c r="FY31" s="71" t="n">
        <f aca="false">IF('Inputs Q LTM'!FY31="","",'Inputs Q LTM'!FY31)</f>
        <v>0.051</v>
      </c>
      <c r="FZ31" s="71" t="n">
        <f aca="false">IF('Inputs Q LTM'!FZ31="","",'Inputs Q LTM'!FZ31)</f>
        <v>0.051</v>
      </c>
      <c r="GA31" s="71" t="n">
        <f aca="false">IF('Inputs Q LTM'!GA31="","",'Inputs Q LTM'!GA31)</f>
        <v>0.051</v>
      </c>
      <c r="GB31" s="71" t="n">
        <f aca="false">IF('Inputs Q LTM'!GB31="","",'Inputs Q LTM'!GB31)</f>
        <v>0.051</v>
      </c>
      <c r="GC31" s="71" t="n">
        <f aca="false">IF('Inputs Q LTM'!GC31="","",'Inputs Q LTM'!GC31)</f>
        <v>0.051</v>
      </c>
      <c r="GD31" s="71" t="n">
        <f aca="false">IF('Inputs Q LTM'!GD31="","",'Inputs Q LTM'!GD31)</f>
        <v>0.051</v>
      </c>
      <c r="GE31" s="71" t="n">
        <f aca="false">IF('Inputs Q LTM'!GE31="","",'Inputs Q LTM'!GE31)</f>
        <v>0.051</v>
      </c>
      <c r="GF31" s="71" t="n">
        <f aca="false">IF('Inputs Q LTM'!GF31="","",'Inputs Q LTM'!GF31)</f>
        <v>0.051</v>
      </c>
      <c r="GG31" s="71" t="n">
        <f aca="false">IF('Inputs Q LTM'!GG31="","",'Inputs Q LTM'!GG31)</f>
        <v>0.051</v>
      </c>
      <c r="GH31" s="71" t="n">
        <f aca="false">IF('Inputs Q LTM'!GH31="","",'Inputs Q LTM'!GH31)</f>
        <v>0.051</v>
      </c>
      <c r="GI31" s="71" t="n">
        <f aca="false">IF('Inputs Q LTM'!GI31="","",'Inputs Q LTM'!GI31)</f>
        <v>0.051</v>
      </c>
      <c r="GJ31" s="71" t="n">
        <f aca="false">IF('Inputs Q LTM'!GJ31="","",'Inputs Q LTM'!GJ31)</f>
        <v>0.051</v>
      </c>
      <c r="GK31" s="71" t="n">
        <f aca="false">IF('Inputs Q LTM'!GK31="","",'Inputs Q LTM'!GK31)</f>
        <v>0.051</v>
      </c>
      <c r="GL31" s="71" t="n">
        <f aca="false">IF('Inputs Q LTM'!GL31="","",'Inputs Q LTM'!GL31)</f>
        <v>0.051</v>
      </c>
      <c r="GM31" s="71" t="n">
        <f aca="false">IF('Inputs Q LTM'!GM31="","",'Inputs Q LTM'!GM31)</f>
        <v>0.051</v>
      </c>
      <c r="GN31" s="71" t="n">
        <f aca="false">IF('Inputs Q LTM'!GN31="","",'Inputs Q LTM'!GN31)</f>
        <v>0.051</v>
      </c>
      <c r="GO31" s="71" t="n">
        <f aca="false">IF('Inputs Q LTM'!GO31="","",'Inputs Q LTM'!GO31)</f>
        <v>0.051</v>
      </c>
      <c r="GP31" s="71" t="n">
        <f aca="false">IF('Inputs Q LTM'!GP31="","",'Inputs Q LTM'!GP31)</f>
        <v>0.051</v>
      </c>
      <c r="GQ31" s="71" t="n">
        <f aca="false">IF('Inputs Q LTM'!GQ31="","",'Inputs Q LTM'!GQ31)</f>
        <v>0.051</v>
      </c>
      <c r="GR31" s="71" t="n">
        <f aca="false">IF('Inputs Q LTM'!GR31="","",'Inputs Q LTM'!GR31)</f>
        <v>0.051</v>
      </c>
      <c r="GS31" s="71" t="n">
        <f aca="false">IF('Inputs Q LTM'!GS31="","",'Inputs Q LTM'!GS31)</f>
        <v>0.051</v>
      </c>
      <c r="GT31" s="71" t="n">
        <f aca="false">IF('Inputs Q LTM'!GT31="","",'Inputs Q LTM'!GT31)</f>
        <v>0.051</v>
      </c>
      <c r="GU31" s="71" t="n">
        <f aca="false">IF('Inputs Q LTM'!GU31="","",'Inputs Q LTM'!GU31)</f>
        <v>0.051</v>
      </c>
      <c r="GV31" s="71" t="n">
        <f aca="false">IF('Inputs Q LTM'!GV31="","",'Inputs Q LTM'!GV31)</f>
        <v>0.051</v>
      </c>
      <c r="GW31" s="71" t="n">
        <f aca="false">IF('Inputs Q LTM'!GW31="","",'Inputs Q LTM'!GW31)</f>
        <v>0.051</v>
      </c>
      <c r="GX31" s="71" t="n">
        <f aca="false">IF('Inputs Q LTM'!GX31="","",'Inputs Q LTM'!GX31)</f>
        <v>0.051</v>
      </c>
      <c r="GY31" s="71" t="n">
        <f aca="false">IF('Inputs Q LTM'!GY31="","",'Inputs Q LTM'!GY31)</f>
        <v>0.051</v>
      </c>
      <c r="GZ31" s="71" t="n">
        <f aca="false">IF('Inputs Q LTM'!GZ31="","",'Inputs Q LTM'!GZ31)</f>
        <v>0.051</v>
      </c>
      <c r="HA31" s="71" t="n">
        <f aca="false">IF('Inputs Q LTM'!HA31="","",'Inputs Q LTM'!HA31)</f>
        <v>0.051</v>
      </c>
    </row>
    <row r="32" customFormat="false" ht="15" hidden="false" customHeight="false" outlineLevel="0" collapsed="false">
      <c r="A32" s="14" t="s">
        <v>9</v>
      </c>
      <c r="B32" s="42"/>
      <c r="C32" s="42"/>
      <c r="D32" s="42" t="s">
        <v>35</v>
      </c>
      <c r="E32" s="19"/>
      <c r="F32" s="19" t="s">
        <v>66</v>
      </c>
      <c r="G32" s="19" t="s">
        <v>12</v>
      </c>
      <c r="H32" s="19"/>
      <c r="I32" s="19" t="s">
        <v>65</v>
      </c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89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38" t="n">
        <f aca="false">IF('Inputs Q LTM'!BJ32="","",'Inputs Q LTM'!BJ32)</f>
        <v>0.029</v>
      </c>
      <c r="BK32" s="38" t="n">
        <f aca="false">IF('Inputs Q LTM'!BK32="","",'Inputs Q LTM'!BK32)</f>
        <v>0.029</v>
      </c>
      <c r="BL32" s="38" t="n">
        <f aca="false">IF('Inputs Q LTM'!BL32="","",'Inputs Q LTM'!BL32)</f>
        <v>0.029</v>
      </c>
      <c r="BM32" s="38" t="n">
        <f aca="false">IF('Inputs Q LTM'!BM32="","",'Inputs Q LTM'!BM32)</f>
        <v>0.029</v>
      </c>
      <c r="BN32" s="38" t="n">
        <f aca="false">IF('Inputs Q LTM'!BN32="","",'Inputs Q LTM'!BN32)</f>
        <v>0.029</v>
      </c>
      <c r="BO32" s="38" t="n">
        <f aca="false">IF('Inputs Q LTM'!BO32="","",'Inputs Q LTM'!BO32)</f>
        <v>0.029</v>
      </c>
      <c r="BP32" s="38" t="n">
        <f aca="false">IF('Inputs Q LTM'!BP32="","",'Inputs Q LTM'!BP32)</f>
        <v>0.029</v>
      </c>
      <c r="BQ32" s="38" t="n">
        <f aca="false">IF('Inputs Q LTM'!BQ32="","",'Inputs Q LTM'!BQ32)</f>
        <v>0.029</v>
      </c>
      <c r="BR32" s="38" t="n">
        <f aca="false">IF('Inputs Q LTM'!BR32="","",'Inputs Q LTM'!BR32)</f>
        <v>0.029</v>
      </c>
      <c r="BS32" s="38" t="n">
        <f aca="false">IF('Inputs Q LTM'!BS32="","",'Inputs Q LTM'!BS32)</f>
        <v>0.029</v>
      </c>
      <c r="BT32" s="38" t="n">
        <f aca="false">IF('Inputs Q LTM'!BT32="","",'Inputs Q LTM'!BT32)</f>
        <v>0.029</v>
      </c>
      <c r="BU32" s="38" t="n">
        <f aca="false">IF('Inputs Q LTM'!BU32="","",'Inputs Q LTM'!BU32)</f>
        <v>0.029</v>
      </c>
      <c r="BV32" s="38" t="n">
        <f aca="false">IF('Inputs Q LTM'!BV32="","",'Inputs Q LTM'!BV32)</f>
        <v>0.029</v>
      </c>
      <c r="BW32" s="38" t="n">
        <f aca="false">IF('Inputs Q LTM'!BW32="","",'Inputs Q LTM'!BW32)</f>
        <v>0.029</v>
      </c>
      <c r="BX32" s="38" t="n">
        <f aca="false">IF('Inputs Q LTM'!BX32="","",'Inputs Q LTM'!BX32)</f>
        <v>0.029</v>
      </c>
      <c r="BY32" s="38" t="n">
        <f aca="false">IF('Inputs Q LTM'!BY32="","",'Inputs Q LTM'!BY32)</f>
        <v>0.029</v>
      </c>
      <c r="BZ32" s="38" t="n">
        <f aca="false">IF('Inputs Q LTM'!BZ32="","",'Inputs Q LTM'!BZ32)</f>
        <v>0.029</v>
      </c>
      <c r="CA32" s="38" t="n">
        <f aca="false">IF('Inputs Q LTM'!CA32="","",'Inputs Q LTM'!CA32)</f>
        <v>0.029</v>
      </c>
      <c r="CB32" s="38" t="n">
        <f aca="false">IF('Inputs Q LTM'!CB32="","",'Inputs Q LTM'!CB32)</f>
        <v>0.029</v>
      </c>
      <c r="CC32" s="38" t="n">
        <f aca="false">IF('Inputs Q LTM'!CC32="","",'Inputs Q LTM'!CC32)</f>
        <v>0.029</v>
      </c>
      <c r="CD32" s="38" t="n">
        <f aca="false">IF('Inputs Q LTM'!CD32="","",'Inputs Q LTM'!CD32)</f>
        <v>0.029</v>
      </c>
      <c r="CE32" s="38" t="n">
        <f aca="false">IF('Inputs Q LTM'!CE32="","",'Inputs Q LTM'!CE32)</f>
        <v>0.029</v>
      </c>
      <c r="CF32" s="38" t="n">
        <f aca="false">IF('Inputs Q LTM'!CF32="","",'Inputs Q LTM'!CF32)</f>
        <v>0.029</v>
      </c>
      <c r="CG32" s="38" t="n">
        <f aca="false">IF('Inputs Q LTM'!CG32="","",'Inputs Q LTM'!CG32)</f>
        <v>0.029</v>
      </c>
      <c r="CH32" s="38" t="n">
        <f aca="false">IF('Inputs Q LTM'!CH32="","",'Inputs Q LTM'!CH32)</f>
        <v>0.029</v>
      </c>
      <c r="CI32" s="38" t="n">
        <f aca="false">IF('Inputs Q LTM'!CI32="","",'Inputs Q LTM'!CI32)</f>
        <v>0.029</v>
      </c>
      <c r="CJ32" s="38" t="n">
        <f aca="false">IF('Inputs Q LTM'!CJ32="","",'Inputs Q LTM'!CJ32)</f>
        <v>0.029</v>
      </c>
      <c r="CK32" s="38" t="n">
        <f aca="false">IF('Inputs Q LTM'!CK32="","",'Inputs Q LTM'!CK32)</f>
        <v>0.029</v>
      </c>
      <c r="CL32" s="71" t="n">
        <f aca="false">IF('Inputs Q LTM'!CL32="","",'Inputs Q LTM'!CL32)</f>
        <v>0.029</v>
      </c>
      <c r="CM32" s="71" t="n">
        <f aca="false">IF('Inputs Q LTM'!CM32="","",'Inputs Q LTM'!CM32)</f>
        <v>0.029</v>
      </c>
      <c r="CN32" s="71" t="n">
        <f aca="false">IF('Inputs Q LTM'!CN32="","",'Inputs Q LTM'!CN32)</f>
        <v>0.029</v>
      </c>
      <c r="CO32" s="71" t="n">
        <f aca="false">IF('Inputs Q LTM'!CO32="","",'Inputs Q LTM'!CO32)</f>
        <v>0.029</v>
      </c>
      <c r="CP32" s="71" t="n">
        <f aca="false">IF('Inputs Q LTM'!CP32="","",'Inputs Q LTM'!CP32)</f>
        <v>0.029</v>
      </c>
      <c r="CQ32" s="71" t="n">
        <f aca="false">IF('Inputs Q LTM'!CQ32="","",'Inputs Q LTM'!CQ32)</f>
        <v>0.029</v>
      </c>
      <c r="CR32" s="71" t="n">
        <f aca="false">IF('Inputs Q LTM'!CR32="","",'Inputs Q LTM'!CR32)</f>
        <v>0.029</v>
      </c>
      <c r="CS32" s="71" t="n">
        <f aca="false">IF('Inputs Q LTM'!CS32="","",'Inputs Q LTM'!CS32)</f>
        <v>0.029</v>
      </c>
      <c r="CT32" s="71" t="n">
        <f aca="false">IF('Inputs Q LTM'!CT32="","",'Inputs Q LTM'!CT32)</f>
        <v>0.029</v>
      </c>
      <c r="CU32" s="71" t="n">
        <f aca="false">IF('Inputs Q LTM'!CU32="","",'Inputs Q LTM'!CU32)</f>
        <v>0.029</v>
      </c>
      <c r="CV32" s="71" t="n">
        <f aca="false">IF('Inputs Q LTM'!CV32="","",'Inputs Q LTM'!CV32)</f>
        <v>0.029</v>
      </c>
      <c r="CW32" s="71" t="n">
        <f aca="false">IF('Inputs Q LTM'!CW32="","",'Inputs Q LTM'!CW32)</f>
        <v>0.029</v>
      </c>
      <c r="CX32" s="71" t="n">
        <f aca="false">IF('Inputs Q LTM'!CX32="","",'Inputs Q LTM'!CX32)</f>
        <v>0.029</v>
      </c>
      <c r="CY32" s="71" t="n">
        <f aca="false">IF('Inputs Q LTM'!CY32="","",'Inputs Q LTM'!CY32)</f>
        <v>0.029</v>
      </c>
      <c r="CZ32" s="71" t="n">
        <f aca="false">IF('Inputs Q LTM'!CZ32="","",'Inputs Q LTM'!CZ32)</f>
        <v>0.029</v>
      </c>
      <c r="DA32" s="71" t="n">
        <f aca="false">IF('Inputs Q LTM'!DA32="","",'Inputs Q LTM'!DA32)</f>
        <v>0.029</v>
      </c>
      <c r="DB32" s="71" t="n">
        <f aca="false">IF('Inputs Q LTM'!DB32="","",'Inputs Q LTM'!DB32)</f>
        <v>0.029</v>
      </c>
      <c r="DC32" s="71" t="n">
        <f aca="false">IF('Inputs Q LTM'!DC32="","",'Inputs Q LTM'!DC32)</f>
        <v>0.029</v>
      </c>
      <c r="DD32" s="71" t="n">
        <f aca="false">IF('Inputs Q LTM'!DD32="","",'Inputs Q LTM'!DD32)</f>
        <v>0.029</v>
      </c>
      <c r="DE32" s="71" t="n">
        <f aca="false">IF('Inputs Q LTM'!DE32="","",'Inputs Q LTM'!DE32)</f>
        <v>0.029</v>
      </c>
      <c r="DF32" s="71" t="n">
        <f aca="false">IF('Inputs Q LTM'!DF32="","",'Inputs Q LTM'!DF32)</f>
        <v>0.029</v>
      </c>
      <c r="DG32" s="71" t="n">
        <f aca="false">IF('Inputs Q LTM'!DG32="","",'Inputs Q LTM'!DG32)</f>
        <v>0.029</v>
      </c>
      <c r="DH32" s="71" t="n">
        <f aca="false">IF('Inputs Q LTM'!DH32="","",'Inputs Q LTM'!DH32)</f>
        <v>0.029</v>
      </c>
      <c r="DI32" s="71" t="n">
        <f aca="false">IF('Inputs Q LTM'!DI32="","",'Inputs Q LTM'!DI32)</f>
        <v>0.029</v>
      </c>
      <c r="DJ32" s="71" t="n">
        <f aca="false">IF('Inputs Q LTM'!DJ32="","",'Inputs Q LTM'!DJ32)</f>
        <v>0.029</v>
      </c>
      <c r="DK32" s="71" t="n">
        <f aca="false">IF('Inputs Q LTM'!DK32="","",'Inputs Q LTM'!DK32)</f>
        <v>0.029</v>
      </c>
      <c r="DL32" s="71" t="n">
        <f aca="false">IF('Inputs Q LTM'!DL32="","",'Inputs Q LTM'!DL32)</f>
        <v>0.029</v>
      </c>
      <c r="DM32" s="71" t="n">
        <f aca="false">IF('Inputs Q LTM'!DM32="","",'Inputs Q LTM'!DM32)</f>
        <v>0.029</v>
      </c>
      <c r="DN32" s="71" t="n">
        <f aca="false">IF('Inputs Q LTM'!DN32="","",'Inputs Q LTM'!DN32)</f>
        <v>0.029</v>
      </c>
      <c r="DO32" s="71" t="n">
        <f aca="false">IF('Inputs Q LTM'!DO32="","",'Inputs Q LTM'!DO32)</f>
        <v>0.029</v>
      </c>
      <c r="DP32" s="71" t="n">
        <f aca="false">IF('Inputs Q LTM'!DP32="","",'Inputs Q LTM'!DP32)</f>
        <v>0.029</v>
      </c>
      <c r="DQ32" s="71" t="n">
        <f aca="false">IF('Inputs Q LTM'!DQ32="","",'Inputs Q LTM'!DQ32)</f>
        <v>0.029</v>
      </c>
      <c r="DR32" s="71" t="n">
        <f aca="false">IF('Inputs Q LTM'!DR32="","",'Inputs Q LTM'!DR32)</f>
        <v>0.029</v>
      </c>
      <c r="DS32" s="71" t="n">
        <f aca="false">IF('Inputs Q LTM'!DS32="","",'Inputs Q LTM'!DS32)</f>
        <v>0.029</v>
      </c>
      <c r="DT32" s="71" t="n">
        <f aca="false">IF('Inputs Q LTM'!DT32="","",'Inputs Q LTM'!DT32)</f>
        <v>0.029</v>
      </c>
      <c r="DU32" s="71" t="n">
        <f aca="false">IF('Inputs Q LTM'!DU32="","",'Inputs Q LTM'!DU32)</f>
        <v>0.029</v>
      </c>
      <c r="DV32" s="71" t="n">
        <f aca="false">IF('Inputs Q LTM'!DV32="","",'Inputs Q LTM'!DV32)</f>
        <v>0.029</v>
      </c>
      <c r="DW32" s="71" t="n">
        <f aca="false">IF('Inputs Q LTM'!DW32="","",'Inputs Q LTM'!DW32)</f>
        <v>0.029</v>
      </c>
      <c r="DX32" s="71" t="n">
        <f aca="false">IF('Inputs Q LTM'!DX32="","",'Inputs Q LTM'!DX32)</f>
        <v>0.029</v>
      </c>
      <c r="DY32" s="71" t="n">
        <f aca="false">IF('Inputs Q LTM'!DY32="","",'Inputs Q LTM'!DY32)</f>
        <v>0.029</v>
      </c>
      <c r="DZ32" s="71" t="n">
        <f aca="false">IF('Inputs Q LTM'!DZ32="","",'Inputs Q LTM'!DZ32)</f>
        <v>0.029</v>
      </c>
      <c r="EA32" s="71" t="n">
        <f aca="false">IF('Inputs Q LTM'!EA32="","",'Inputs Q LTM'!EA32)</f>
        <v>0.029</v>
      </c>
      <c r="EB32" s="71" t="n">
        <f aca="false">IF('Inputs Q LTM'!EB32="","",'Inputs Q LTM'!EB32)</f>
        <v>0.029</v>
      </c>
      <c r="EC32" s="71" t="n">
        <f aca="false">IF('Inputs Q LTM'!EC32="","",'Inputs Q LTM'!EC32)</f>
        <v>0.029</v>
      </c>
      <c r="ED32" s="71" t="n">
        <f aca="false">IF('Inputs Q LTM'!ED32="","",'Inputs Q LTM'!ED32)</f>
        <v>0.029</v>
      </c>
      <c r="EE32" s="71" t="n">
        <f aca="false">IF('Inputs Q LTM'!EE32="","",'Inputs Q LTM'!EE32)</f>
        <v>0.029</v>
      </c>
      <c r="EF32" s="71" t="n">
        <f aca="false">IF('Inputs Q LTM'!EF32="","",'Inputs Q LTM'!EF32)</f>
        <v>0.029</v>
      </c>
      <c r="EG32" s="71" t="n">
        <f aca="false">IF('Inputs Q LTM'!EG32="","",'Inputs Q LTM'!EG32)</f>
        <v>0.029</v>
      </c>
      <c r="EH32" s="71" t="n">
        <f aca="false">IF('Inputs Q LTM'!EH32="","",'Inputs Q LTM'!EH32)</f>
        <v>0.029</v>
      </c>
      <c r="EI32" s="71" t="n">
        <f aca="false">IF('Inputs Q LTM'!EI32="","",'Inputs Q LTM'!EI32)</f>
        <v>0.029</v>
      </c>
      <c r="EJ32" s="71" t="n">
        <f aca="false">IF('Inputs Q LTM'!EJ32="","",'Inputs Q LTM'!EJ32)</f>
        <v>0.029</v>
      </c>
      <c r="EK32" s="71" t="n">
        <f aca="false">IF('Inputs Q LTM'!EK32="","",'Inputs Q LTM'!EK32)</f>
        <v>0.029</v>
      </c>
      <c r="EL32" s="71" t="n">
        <f aca="false">IF('Inputs Q LTM'!EL32="","",'Inputs Q LTM'!EL32)</f>
        <v>0.029</v>
      </c>
      <c r="EM32" s="71" t="n">
        <f aca="false">IF('Inputs Q LTM'!EM32="","",'Inputs Q LTM'!EM32)</f>
        <v>0.029</v>
      </c>
      <c r="EN32" s="71" t="n">
        <f aca="false">IF('Inputs Q LTM'!EN32="","",'Inputs Q LTM'!EN32)</f>
        <v>0.029</v>
      </c>
      <c r="EO32" s="71" t="n">
        <f aca="false">IF('Inputs Q LTM'!EO32="","",'Inputs Q LTM'!EO32)</f>
        <v>0.029</v>
      </c>
      <c r="EP32" s="71" t="n">
        <f aca="false">IF('Inputs Q LTM'!EP32="","",'Inputs Q LTM'!EP32)</f>
        <v>0.029</v>
      </c>
      <c r="EQ32" s="71" t="n">
        <f aca="false">IF('Inputs Q LTM'!EQ32="","",'Inputs Q LTM'!EQ32)</f>
        <v>0.029</v>
      </c>
      <c r="ER32" s="71" t="n">
        <f aca="false">IF('Inputs Q LTM'!ER32="","",'Inputs Q LTM'!ER32)</f>
        <v>0.029</v>
      </c>
      <c r="ES32" s="71" t="n">
        <f aca="false">IF('Inputs Q LTM'!ES32="","",'Inputs Q LTM'!ES32)</f>
        <v>0.029</v>
      </c>
      <c r="ET32" s="71" t="n">
        <f aca="false">IF('Inputs Q LTM'!ET32="","",'Inputs Q LTM'!ET32)</f>
        <v>0.029</v>
      </c>
      <c r="EU32" s="71" t="n">
        <f aca="false">IF('Inputs Q LTM'!EU32="","",'Inputs Q LTM'!EU32)</f>
        <v>0.029</v>
      </c>
      <c r="EV32" s="71" t="n">
        <f aca="false">IF('Inputs Q LTM'!EV32="","",'Inputs Q LTM'!EV32)</f>
        <v>0.029</v>
      </c>
      <c r="EW32" s="71" t="n">
        <f aca="false">IF('Inputs Q LTM'!EW32="","",'Inputs Q LTM'!EW32)</f>
        <v>0.029</v>
      </c>
      <c r="EX32" s="71" t="n">
        <f aca="false">IF('Inputs Q LTM'!EX32="","",'Inputs Q LTM'!EX32)</f>
        <v>0.029</v>
      </c>
      <c r="EY32" s="71" t="n">
        <f aca="false">IF('Inputs Q LTM'!EY32="","",'Inputs Q LTM'!EY32)</f>
        <v>0.029</v>
      </c>
      <c r="EZ32" s="71" t="n">
        <f aca="false">IF('Inputs Q LTM'!EZ32="","",'Inputs Q LTM'!EZ32)</f>
        <v>0.029</v>
      </c>
      <c r="FA32" s="71" t="n">
        <f aca="false">IF('Inputs Q LTM'!FA32="","",'Inputs Q LTM'!FA32)</f>
        <v>0.029</v>
      </c>
      <c r="FB32" s="71" t="n">
        <f aca="false">IF('Inputs Q LTM'!FB32="","",'Inputs Q LTM'!FB32)</f>
        <v>0.029</v>
      </c>
      <c r="FC32" s="71" t="n">
        <f aca="false">IF('Inputs Q LTM'!FC32="","",'Inputs Q LTM'!FC32)</f>
        <v>0.029</v>
      </c>
      <c r="FD32" s="71" t="n">
        <f aca="false">IF('Inputs Q LTM'!FD32="","",'Inputs Q LTM'!FD32)</f>
        <v>0.029</v>
      </c>
      <c r="FE32" s="71" t="n">
        <f aca="false">IF('Inputs Q LTM'!FE32="","",'Inputs Q LTM'!FE32)</f>
        <v>0.029</v>
      </c>
      <c r="FF32" s="71" t="n">
        <f aca="false">IF('Inputs Q LTM'!FF32="","",'Inputs Q LTM'!FF32)</f>
        <v>0.029</v>
      </c>
      <c r="FG32" s="71" t="n">
        <f aca="false">IF('Inputs Q LTM'!FG32="","",'Inputs Q LTM'!FG32)</f>
        <v>0.029</v>
      </c>
      <c r="FH32" s="71" t="n">
        <f aca="false">IF('Inputs Q LTM'!FH32="","",'Inputs Q LTM'!FH32)</f>
        <v>0.029</v>
      </c>
      <c r="FI32" s="71" t="n">
        <f aca="false">IF('Inputs Q LTM'!FI32="","",'Inputs Q LTM'!FI32)</f>
        <v>0.029</v>
      </c>
      <c r="FJ32" s="71" t="n">
        <f aca="false">IF('Inputs Q LTM'!FJ32="","",'Inputs Q LTM'!FJ32)</f>
        <v>0.029</v>
      </c>
      <c r="FK32" s="71" t="n">
        <f aca="false">IF('Inputs Q LTM'!FK32="","",'Inputs Q LTM'!FK32)</f>
        <v>0.029</v>
      </c>
      <c r="FL32" s="71" t="n">
        <f aca="false">IF('Inputs Q LTM'!FL32="","",'Inputs Q LTM'!FL32)</f>
        <v>0.029</v>
      </c>
      <c r="FM32" s="71" t="n">
        <f aca="false">IF('Inputs Q LTM'!FM32="","",'Inputs Q LTM'!FM32)</f>
        <v>0.029</v>
      </c>
      <c r="FN32" s="71" t="n">
        <f aca="false">IF('Inputs Q LTM'!FN32="","",'Inputs Q LTM'!FN32)</f>
        <v>0.029</v>
      </c>
      <c r="FO32" s="71" t="n">
        <f aca="false">IF('Inputs Q LTM'!FO32="","",'Inputs Q LTM'!FO32)</f>
        <v>0.029</v>
      </c>
      <c r="FP32" s="71" t="n">
        <f aca="false">IF('Inputs Q LTM'!FP32="","",'Inputs Q LTM'!FP32)</f>
        <v>0.029</v>
      </c>
      <c r="FQ32" s="71" t="n">
        <f aca="false">IF('Inputs Q LTM'!FQ32="","",'Inputs Q LTM'!FQ32)</f>
        <v>0.029</v>
      </c>
      <c r="FR32" s="71" t="n">
        <f aca="false">IF('Inputs Q LTM'!FR32="","",'Inputs Q LTM'!FR32)</f>
        <v>0.029</v>
      </c>
      <c r="FS32" s="71" t="n">
        <f aca="false">IF('Inputs Q LTM'!FS32="","",'Inputs Q LTM'!FS32)</f>
        <v>0.029</v>
      </c>
      <c r="FT32" s="71" t="n">
        <f aca="false">IF('Inputs Q LTM'!FT32="","",'Inputs Q LTM'!FT32)</f>
        <v>0.029</v>
      </c>
      <c r="FU32" s="71" t="n">
        <f aca="false">IF('Inputs Q LTM'!FU32="","",'Inputs Q LTM'!FU32)</f>
        <v>0.029</v>
      </c>
      <c r="FV32" s="71" t="n">
        <f aca="false">IF('Inputs Q LTM'!FV32="","",'Inputs Q LTM'!FV32)</f>
        <v>0.029</v>
      </c>
      <c r="FW32" s="71" t="n">
        <f aca="false">IF('Inputs Q LTM'!FW32="","",'Inputs Q LTM'!FW32)</f>
        <v>0.029</v>
      </c>
      <c r="FX32" s="71" t="n">
        <f aca="false">IF('Inputs Q LTM'!FX32="","",'Inputs Q LTM'!FX32)</f>
        <v>0.029</v>
      </c>
      <c r="FY32" s="71" t="n">
        <f aca="false">IF('Inputs Q LTM'!FY32="","",'Inputs Q LTM'!FY32)</f>
        <v>0.029</v>
      </c>
      <c r="FZ32" s="71" t="n">
        <f aca="false">IF('Inputs Q LTM'!FZ32="","",'Inputs Q LTM'!FZ32)</f>
        <v>0.029</v>
      </c>
      <c r="GA32" s="71" t="n">
        <f aca="false">IF('Inputs Q LTM'!GA32="","",'Inputs Q LTM'!GA32)</f>
        <v>0.029</v>
      </c>
      <c r="GB32" s="71" t="n">
        <f aca="false">IF('Inputs Q LTM'!GB32="","",'Inputs Q LTM'!GB32)</f>
        <v>0.029</v>
      </c>
      <c r="GC32" s="71" t="n">
        <f aca="false">IF('Inputs Q LTM'!GC32="","",'Inputs Q LTM'!GC32)</f>
        <v>0.029</v>
      </c>
      <c r="GD32" s="71" t="n">
        <f aca="false">IF('Inputs Q LTM'!GD32="","",'Inputs Q LTM'!GD32)</f>
        <v>0.029</v>
      </c>
      <c r="GE32" s="71" t="n">
        <f aca="false">IF('Inputs Q LTM'!GE32="","",'Inputs Q LTM'!GE32)</f>
        <v>0.029</v>
      </c>
      <c r="GF32" s="71" t="n">
        <f aca="false">IF('Inputs Q LTM'!GF32="","",'Inputs Q LTM'!GF32)</f>
        <v>0.029</v>
      </c>
      <c r="GG32" s="71" t="n">
        <f aca="false">IF('Inputs Q LTM'!GG32="","",'Inputs Q LTM'!GG32)</f>
        <v>0.029</v>
      </c>
      <c r="GH32" s="71" t="n">
        <f aca="false">IF('Inputs Q LTM'!GH32="","",'Inputs Q LTM'!GH32)</f>
        <v>0.029</v>
      </c>
      <c r="GI32" s="71" t="n">
        <f aca="false">IF('Inputs Q LTM'!GI32="","",'Inputs Q LTM'!GI32)</f>
        <v>0.029</v>
      </c>
      <c r="GJ32" s="71" t="n">
        <f aca="false">IF('Inputs Q LTM'!GJ32="","",'Inputs Q LTM'!GJ32)</f>
        <v>0.029</v>
      </c>
      <c r="GK32" s="71" t="n">
        <f aca="false">IF('Inputs Q LTM'!GK32="","",'Inputs Q LTM'!GK32)</f>
        <v>0.029</v>
      </c>
      <c r="GL32" s="71" t="n">
        <f aca="false">IF('Inputs Q LTM'!GL32="","",'Inputs Q LTM'!GL32)</f>
        <v>0.029</v>
      </c>
      <c r="GM32" s="71" t="n">
        <f aca="false">IF('Inputs Q LTM'!GM32="","",'Inputs Q LTM'!GM32)</f>
        <v>0.029</v>
      </c>
      <c r="GN32" s="71" t="n">
        <f aca="false">IF('Inputs Q LTM'!GN32="","",'Inputs Q LTM'!GN32)</f>
        <v>0.029</v>
      </c>
      <c r="GO32" s="71" t="n">
        <f aca="false">IF('Inputs Q LTM'!GO32="","",'Inputs Q LTM'!GO32)</f>
        <v>0.029</v>
      </c>
      <c r="GP32" s="71" t="n">
        <f aca="false">IF('Inputs Q LTM'!GP32="","",'Inputs Q LTM'!GP32)</f>
        <v>0.029</v>
      </c>
      <c r="GQ32" s="71" t="n">
        <f aca="false">IF('Inputs Q LTM'!GQ32="","",'Inputs Q LTM'!GQ32)</f>
        <v>0.029</v>
      </c>
      <c r="GR32" s="71" t="n">
        <f aca="false">IF('Inputs Q LTM'!GR32="","",'Inputs Q LTM'!GR32)</f>
        <v>0.029</v>
      </c>
      <c r="GS32" s="71" t="n">
        <f aca="false">IF('Inputs Q LTM'!GS32="","",'Inputs Q LTM'!GS32)</f>
        <v>0.029</v>
      </c>
      <c r="GT32" s="71" t="n">
        <f aca="false">IF('Inputs Q LTM'!GT32="","",'Inputs Q LTM'!GT32)</f>
        <v>0.029</v>
      </c>
      <c r="GU32" s="71" t="n">
        <f aca="false">IF('Inputs Q LTM'!GU32="","",'Inputs Q LTM'!GU32)</f>
        <v>0.029</v>
      </c>
      <c r="GV32" s="71" t="n">
        <f aca="false">IF('Inputs Q LTM'!GV32="","",'Inputs Q LTM'!GV32)</f>
        <v>0.029</v>
      </c>
      <c r="GW32" s="71" t="n">
        <f aca="false">IF('Inputs Q LTM'!GW32="","",'Inputs Q LTM'!GW32)</f>
        <v>0.029</v>
      </c>
      <c r="GX32" s="71" t="n">
        <f aca="false">IF('Inputs Q LTM'!GX32="","",'Inputs Q LTM'!GX32)</f>
        <v>0.029</v>
      </c>
      <c r="GY32" s="71" t="n">
        <f aca="false">IF('Inputs Q LTM'!GY32="","",'Inputs Q LTM'!GY32)</f>
        <v>0.029</v>
      </c>
      <c r="GZ32" s="71" t="n">
        <f aca="false">IF('Inputs Q LTM'!GZ32="","",'Inputs Q LTM'!GZ32)</f>
        <v>0.029</v>
      </c>
      <c r="HA32" s="71" t="n">
        <f aca="false">IF('Inputs Q LTM'!HA32="","",'Inputs Q LTM'!HA32)</f>
        <v>0.029</v>
      </c>
    </row>
    <row r="33" customFormat="false" ht="15" hidden="false" customHeight="false" outlineLevel="0" collapsed="false">
      <c r="A33" s="14" t="s">
        <v>9</v>
      </c>
      <c r="B33" s="42"/>
      <c r="C33" s="42"/>
      <c r="D33" s="42" t="s">
        <v>35</v>
      </c>
      <c r="E33" s="19"/>
      <c r="F33" s="19" t="s">
        <v>67</v>
      </c>
      <c r="G33" s="19" t="s">
        <v>12</v>
      </c>
      <c r="H33" s="19"/>
      <c r="I33" s="19" t="s">
        <v>65</v>
      </c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  <c r="Z33" s="289"/>
      <c r="AA33" s="289"/>
      <c r="AB33" s="289"/>
      <c r="AC33" s="289"/>
      <c r="AD33" s="289"/>
      <c r="AE33" s="289"/>
      <c r="AF33" s="289"/>
      <c r="AG33" s="289"/>
      <c r="AH33" s="289"/>
      <c r="AI33" s="289"/>
      <c r="AJ33" s="289"/>
      <c r="AK33" s="289"/>
      <c r="AL33" s="289"/>
      <c r="AM33" s="289"/>
      <c r="AN33" s="289"/>
      <c r="AO33" s="289"/>
      <c r="AP33" s="289"/>
      <c r="AQ33" s="289"/>
      <c r="AR33" s="289"/>
      <c r="AS33" s="289"/>
      <c r="AT33" s="289"/>
      <c r="AU33" s="289"/>
      <c r="AV33" s="289"/>
      <c r="AW33" s="289"/>
      <c r="AX33" s="289"/>
      <c r="AY33" s="289"/>
      <c r="AZ33" s="289"/>
      <c r="BA33" s="289"/>
      <c r="BB33" s="289"/>
      <c r="BC33" s="289"/>
      <c r="BD33" s="289"/>
      <c r="BE33" s="289"/>
      <c r="BF33" s="289"/>
      <c r="BG33" s="289"/>
      <c r="BH33" s="289"/>
      <c r="BI33" s="289"/>
      <c r="BJ33" s="38" t="n">
        <f aca="false">IF('Inputs Q LTM'!BJ33="","",'Inputs Q LTM'!BJ33)</f>
        <v>0.22</v>
      </c>
      <c r="BK33" s="38" t="n">
        <f aca="false">IF('Inputs Q LTM'!BK33="","",'Inputs Q LTM'!BK33)</f>
        <v>0.22</v>
      </c>
      <c r="BL33" s="38" t="n">
        <f aca="false">IF('Inputs Q LTM'!BL33="","",'Inputs Q LTM'!BL33)</f>
        <v>0.22</v>
      </c>
      <c r="BM33" s="38" t="n">
        <f aca="false">IF('Inputs Q LTM'!BM33="","",'Inputs Q LTM'!BM33)</f>
        <v>0.22</v>
      </c>
      <c r="BN33" s="38" t="n">
        <f aca="false">IF('Inputs Q LTM'!BN33="","",'Inputs Q LTM'!BN33)</f>
        <v>0.22</v>
      </c>
      <c r="BO33" s="38" t="n">
        <f aca="false">IF('Inputs Q LTM'!BO33="","",'Inputs Q LTM'!BO33)</f>
        <v>0.22</v>
      </c>
      <c r="BP33" s="38" t="n">
        <f aca="false">IF('Inputs Q LTM'!BP33="","",'Inputs Q LTM'!BP33)</f>
        <v>0.22</v>
      </c>
      <c r="BQ33" s="38" t="n">
        <f aca="false">IF('Inputs Q LTM'!BQ33="","",'Inputs Q LTM'!BQ33)</f>
        <v>0.22</v>
      </c>
      <c r="BR33" s="38" t="n">
        <f aca="false">IF('Inputs Q LTM'!BR33="","",'Inputs Q LTM'!BR33)</f>
        <v>0.22</v>
      </c>
      <c r="BS33" s="38" t="n">
        <f aca="false">IF('Inputs Q LTM'!BS33="","",'Inputs Q LTM'!BS33)</f>
        <v>0.22</v>
      </c>
      <c r="BT33" s="38" t="n">
        <f aca="false">IF('Inputs Q LTM'!BT33="","",'Inputs Q LTM'!BT33)</f>
        <v>0.22</v>
      </c>
      <c r="BU33" s="38" t="n">
        <f aca="false">IF('Inputs Q LTM'!BU33="","",'Inputs Q LTM'!BU33)</f>
        <v>0.22</v>
      </c>
      <c r="BV33" s="38" t="n">
        <f aca="false">IF('Inputs Q LTM'!BV33="","",'Inputs Q LTM'!BV33)</f>
        <v>0.22</v>
      </c>
      <c r="BW33" s="38" t="n">
        <f aca="false">IF('Inputs Q LTM'!BW33="","",'Inputs Q LTM'!BW33)</f>
        <v>0.22</v>
      </c>
      <c r="BX33" s="38" t="n">
        <f aca="false">IF('Inputs Q LTM'!BX33="","",'Inputs Q LTM'!BX33)</f>
        <v>0.22</v>
      </c>
      <c r="BY33" s="38" t="n">
        <f aca="false">IF('Inputs Q LTM'!BY33="","",'Inputs Q LTM'!BY33)</f>
        <v>0.22</v>
      </c>
      <c r="BZ33" s="38" t="n">
        <f aca="false">IF('Inputs Q LTM'!BZ33="","",'Inputs Q LTM'!BZ33)</f>
        <v>0.22</v>
      </c>
      <c r="CA33" s="38" t="n">
        <f aca="false">IF('Inputs Q LTM'!CA33="","",'Inputs Q LTM'!CA33)</f>
        <v>0.22</v>
      </c>
      <c r="CB33" s="38" t="n">
        <f aca="false">IF('Inputs Q LTM'!CB33="","",'Inputs Q LTM'!CB33)</f>
        <v>0.22</v>
      </c>
      <c r="CC33" s="38" t="n">
        <f aca="false">IF('Inputs Q LTM'!CC33="","",'Inputs Q LTM'!CC33)</f>
        <v>0.22</v>
      </c>
      <c r="CD33" s="38" t="n">
        <f aca="false">IF('Inputs Q LTM'!CD33="","",'Inputs Q LTM'!CD33)</f>
        <v>0.22</v>
      </c>
      <c r="CE33" s="38" t="n">
        <f aca="false">IF('Inputs Q LTM'!CE33="","",'Inputs Q LTM'!CE33)</f>
        <v>0.22</v>
      </c>
      <c r="CF33" s="38" t="n">
        <f aca="false">IF('Inputs Q LTM'!CF33="","",'Inputs Q LTM'!CF33)</f>
        <v>0.22</v>
      </c>
      <c r="CG33" s="38" t="n">
        <f aca="false">IF('Inputs Q LTM'!CG33="","",'Inputs Q LTM'!CG33)</f>
        <v>0.22</v>
      </c>
      <c r="CH33" s="38" t="n">
        <f aca="false">IF('Inputs Q LTM'!CH33="","",'Inputs Q LTM'!CH33)</f>
        <v>0.22</v>
      </c>
      <c r="CI33" s="38" t="n">
        <f aca="false">IF('Inputs Q LTM'!CI33="","",'Inputs Q LTM'!CI33)</f>
        <v>0.22</v>
      </c>
      <c r="CJ33" s="38" t="n">
        <f aca="false">IF('Inputs Q LTM'!CJ33="","",'Inputs Q LTM'!CJ33)</f>
        <v>0.22</v>
      </c>
      <c r="CK33" s="38" t="n">
        <f aca="false">IF('Inputs Q LTM'!CK33="","",'Inputs Q LTM'!CK33)</f>
        <v>0.22</v>
      </c>
      <c r="CL33" s="71" t="n">
        <f aca="false">IF('Inputs Q LTM'!CL33="","",'Inputs Q LTM'!CL33)</f>
        <v>0.22</v>
      </c>
      <c r="CM33" s="71" t="n">
        <f aca="false">IF('Inputs Q LTM'!CM33="","",'Inputs Q LTM'!CM33)</f>
        <v>0.22</v>
      </c>
      <c r="CN33" s="71" t="n">
        <f aca="false">IF('Inputs Q LTM'!CN33="","",'Inputs Q LTM'!CN33)</f>
        <v>0.22</v>
      </c>
      <c r="CO33" s="71" t="n">
        <f aca="false">IF('Inputs Q LTM'!CO33="","",'Inputs Q LTM'!CO33)</f>
        <v>0.22</v>
      </c>
      <c r="CP33" s="71" t="n">
        <f aca="false">IF('Inputs Q LTM'!CP33="","",'Inputs Q LTM'!CP33)</f>
        <v>0.22</v>
      </c>
      <c r="CQ33" s="71" t="n">
        <f aca="false">IF('Inputs Q LTM'!CQ33="","",'Inputs Q LTM'!CQ33)</f>
        <v>0.22</v>
      </c>
      <c r="CR33" s="71" t="n">
        <f aca="false">IF('Inputs Q LTM'!CR33="","",'Inputs Q LTM'!CR33)</f>
        <v>0.22</v>
      </c>
      <c r="CS33" s="71" t="n">
        <f aca="false">IF('Inputs Q LTM'!CS33="","",'Inputs Q LTM'!CS33)</f>
        <v>0.22</v>
      </c>
      <c r="CT33" s="71" t="n">
        <f aca="false">IF('Inputs Q LTM'!CT33="","",'Inputs Q LTM'!CT33)</f>
        <v>0.22</v>
      </c>
      <c r="CU33" s="71" t="n">
        <f aca="false">IF('Inputs Q LTM'!CU33="","",'Inputs Q LTM'!CU33)</f>
        <v>0.22</v>
      </c>
      <c r="CV33" s="71" t="n">
        <f aca="false">IF('Inputs Q LTM'!CV33="","",'Inputs Q LTM'!CV33)</f>
        <v>0.22</v>
      </c>
      <c r="CW33" s="71" t="n">
        <f aca="false">IF('Inputs Q LTM'!CW33="","",'Inputs Q LTM'!CW33)</f>
        <v>0.22</v>
      </c>
      <c r="CX33" s="71" t="n">
        <f aca="false">IF('Inputs Q LTM'!CX33="","",'Inputs Q LTM'!CX33)</f>
        <v>0.22</v>
      </c>
      <c r="CY33" s="71" t="n">
        <f aca="false">IF('Inputs Q LTM'!CY33="","",'Inputs Q LTM'!CY33)</f>
        <v>0.22</v>
      </c>
      <c r="CZ33" s="71" t="n">
        <f aca="false">IF('Inputs Q LTM'!CZ33="","",'Inputs Q LTM'!CZ33)</f>
        <v>0.22</v>
      </c>
      <c r="DA33" s="71" t="n">
        <f aca="false">IF('Inputs Q LTM'!DA33="","",'Inputs Q LTM'!DA33)</f>
        <v>0.22</v>
      </c>
      <c r="DB33" s="71" t="n">
        <f aca="false">IF('Inputs Q LTM'!DB33="","",'Inputs Q LTM'!DB33)</f>
        <v>0.22</v>
      </c>
      <c r="DC33" s="71" t="n">
        <f aca="false">IF('Inputs Q LTM'!DC33="","",'Inputs Q LTM'!DC33)</f>
        <v>0.22</v>
      </c>
      <c r="DD33" s="71" t="n">
        <f aca="false">IF('Inputs Q LTM'!DD33="","",'Inputs Q LTM'!DD33)</f>
        <v>0.22</v>
      </c>
      <c r="DE33" s="71" t="n">
        <f aca="false">IF('Inputs Q LTM'!DE33="","",'Inputs Q LTM'!DE33)</f>
        <v>0.22</v>
      </c>
      <c r="DF33" s="71" t="n">
        <f aca="false">IF('Inputs Q LTM'!DF33="","",'Inputs Q LTM'!DF33)</f>
        <v>0.22</v>
      </c>
      <c r="DG33" s="71" t="n">
        <f aca="false">IF('Inputs Q LTM'!DG33="","",'Inputs Q LTM'!DG33)</f>
        <v>0.22</v>
      </c>
      <c r="DH33" s="71" t="n">
        <f aca="false">IF('Inputs Q LTM'!DH33="","",'Inputs Q LTM'!DH33)</f>
        <v>0.22</v>
      </c>
      <c r="DI33" s="71" t="n">
        <f aca="false">IF('Inputs Q LTM'!DI33="","",'Inputs Q LTM'!DI33)</f>
        <v>0.22</v>
      </c>
      <c r="DJ33" s="71" t="n">
        <f aca="false">IF('Inputs Q LTM'!DJ33="","",'Inputs Q LTM'!DJ33)</f>
        <v>0.22</v>
      </c>
      <c r="DK33" s="71" t="n">
        <f aca="false">IF('Inputs Q LTM'!DK33="","",'Inputs Q LTM'!DK33)</f>
        <v>0.22</v>
      </c>
      <c r="DL33" s="71" t="n">
        <f aca="false">IF('Inputs Q LTM'!DL33="","",'Inputs Q LTM'!DL33)</f>
        <v>0.22</v>
      </c>
      <c r="DM33" s="71" t="n">
        <f aca="false">IF('Inputs Q LTM'!DM33="","",'Inputs Q LTM'!DM33)</f>
        <v>0.22</v>
      </c>
      <c r="DN33" s="71" t="n">
        <f aca="false">IF('Inputs Q LTM'!DN33="","",'Inputs Q LTM'!DN33)</f>
        <v>0.22</v>
      </c>
      <c r="DO33" s="71" t="n">
        <f aca="false">IF('Inputs Q LTM'!DO33="","",'Inputs Q LTM'!DO33)</f>
        <v>0.22</v>
      </c>
      <c r="DP33" s="71" t="n">
        <f aca="false">IF('Inputs Q LTM'!DP33="","",'Inputs Q LTM'!DP33)</f>
        <v>0.22</v>
      </c>
      <c r="DQ33" s="71" t="n">
        <f aca="false">IF('Inputs Q LTM'!DQ33="","",'Inputs Q LTM'!DQ33)</f>
        <v>0.22</v>
      </c>
      <c r="DR33" s="71" t="n">
        <f aca="false">IF('Inputs Q LTM'!DR33="","",'Inputs Q LTM'!DR33)</f>
        <v>0.22</v>
      </c>
      <c r="DS33" s="71" t="n">
        <f aca="false">IF('Inputs Q LTM'!DS33="","",'Inputs Q LTM'!DS33)</f>
        <v>0.22</v>
      </c>
      <c r="DT33" s="71" t="n">
        <f aca="false">IF('Inputs Q LTM'!DT33="","",'Inputs Q LTM'!DT33)</f>
        <v>0.22</v>
      </c>
      <c r="DU33" s="71" t="n">
        <f aca="false">IF('Inputs Q LTM'!DU33="","",'Inputs Q LTM'!DU33)</f>
        <v>0.22</v>
      </c>
      <c r="DV33" s="71" t="n">
        <f aca="false">IF('Inputs Q LTM'!DV33="","",'Inputs Q LTM'!DV33)</f>
        <v>0.22</v>
      </c>
      <c r="DW33" s="71" t="n">
        <f aca="false">IF('Inputs Q LTM'!DW33="","",'Inputs Q LTM'!DW33)</f>
        <v>0.22</v>
      </c>
      <c r="DX33" s="71" t="n">
        <f aca="false">IF('Inputs Q LTM'!DX33="","",'Inputs Q LTM'!DX33)</f>
        <v>0.22</v>
      </c>
      <c r="DY33" s="71" t="n">
        <f aca="false">IF('Inputs Q LTM'!DY33="","",'Inputs Q LTM'!DY33)</f>
        <v>0.22</v>
      </c>
      <c r="DZ33" s="71" t="n">
        <f aca="false">IF('Inputs Q LTM'!DZ33="","",'Inputs Q LTM'!DZ33)</f>
        <v>0.22</v>
      </c>
      <c r="EA33" s="71" t="n">
        <f aca="false">IF('Inputs Q LTM'!EA33="","",'Inputs Q LTM'!EA33)</f>
        <v>0.22</v>
      </c>
      <c r="EB33" s="71" t="n">
        <f aca="false">IF('Inputs Q LTM'!EB33="","",'Inputs Q LTM'!EB33)</f>
        <v>0.22</v>
      </c>
      <c r="EC33" s="71" t="n">
        <f aca="false">IF('Inputs Q LTM'!EC33="","",'Inputs Q LTM'!EC33)</f>
        <v>0.22</v>
      </c>
      <c r="ED33" s="71" t="n">
        <f aca="false">IF('Inputs Q LTM'!ED33="","",'Inputs Q LTM'!ED33)</f>
        <v>0.22</v>
      </c>
      <c r="EE33" s="71" t="n">
        <f aca="false">IF('Inputs Q LTM'!EE33="","",'Inputs Q LTM'!EE33)</f>
        <v>0.22</v>
      </c>
      <c r="EF33" s="71" t="n">
        <f aca="false">IF('Inputs Q LTM'!EF33="","",'Inputs Q LTM'!EF33)</f>
        <v>0.22</v>
      </c>
      <c r="EG33" s="71" t="n">
        <f aca="false">IF('Inputs Q LTM'!EG33="","",'Inputs Q LTM'!EG33)</f>
        <v>0.22</v>
      </c>
      <c r="EH33" s="71" t="n">
        <f aca="false">IF('Inputs Q LTM'!EH33="","",'Inputs Q LTM'!EH33)</f>
        <v>0.22</v>
      </c>
      <c r="EI33" s="71" t="n">
        <f aca="false">IF('Inputs Q LTM'!EI33="","",'Inputs Q LTM'!EI33)</f>
        <v>0.22</v>
      </c>
      <c r="EJ33" s="71" t="n">
        <f aca="false">IF('Inputs Q LTM'!EJ33="","",'Inputs Q LTM'!EJ33)</f>
        <v>0.22</v>
      </c>
      <c r="EK33" s="71" t="n">
        <f aca="false">IF('Inputs Q LTM'!EK33="","",'Inputs Q LTM'!EK33)</f>
        <v>0.22</v>
      </c>
      <c r="EL33" s="71" t="n">
        <f aca="false">IF('Inputs Q LTM'!EL33="","",'Inputs Q LTM'!EL33)</f>
        <v>0.22</v>
      </c>
      <c r="EM33" s="71" t="n">
        <f aca="false">IF('Inputs Q LTM'!EM33="","",'Inputs Q LTM'!EM33)</f>
        <v>0.22</v>
      </c>
      <c r="EN33" s="71" t="n">
        <f aca="false">IF('Inputs Q LTM'!EN33="","",'Inputs Q LTM'!EN33)</f>
        <v>0.22</v>
      </c>
      <c r="EO33" s="71" t="n">
        <f aca="false">IF('Inputs Q LTM'!EO33="","",'Inputs Q LTM'!EO33)</f>
        <v>0.22</v>
      </c>
      <c r="EP33" s="71" t="n">
        <f aca="false">IF('Inputs Q LTM'!EP33="","",'Inputs Q LTM'!EP33)</f>
        <v>0.22</v>
      </c>
      <c r="EQ33" s="71" t="n">
        <f aca="false">IF('Inputs Q LTM'!EQ33="","",'Inputs Q LTM'!EQ33)</f>
        <v>0.22</v>
      </c>
      <c r="ER33" s="71" t="n">
        <f aca="false">IF('Inputs Q LTM'!ER33="","",'Inputs Q LTM'!ER33)</f>
        <v>0.22</v>
      </c>
      <c r="ES33" s="71" t="n">
        <f aca="false">IF('Inputs Q LTM'!ES33="","",'Inputs Q LTM'!ES33)</f>
        <v>0.22</v>
      </c>
      <c r="ET33" s="71" t="n">
        <f aca="false">IF('Inputs Q LTM'!ET33="","",'Inputs Q LTM'!ET33)</f>
        <v>0.22</v>
      </c>
      <c r="EU33" s="71" t="n">
        <f aca="false">IF('Inputs Q LTM'!EU33="","",'Inputs Q LTM'!EU33)</f>
        <v>0.22</v>
      </c>
      <c r="EV33" s="71" t="n">
        <f aca="false">IF('Inputs Q LTM'!EV33="","",'Inputs Q LTM'!EV33)</f>
        <v>0.22</v>
      </c>
      <c r="EW33" s="71" t="n">
        <f aca="false">IF('Inputs Q LTM'!EW33="","",'Inputs Q LTM'!EW33)</f>
        <v>0.22</v>
      </c>
      <c r="EX33" s="71" t="n">
        <f aca="false">IF('Inputs Q LTM'!EX33="","",'Inputs Q LTM'!EX33)</f>
        <v>0.22</v>
      </c>
      <c r="EY33" s="71" t="n">
        <f aca="false">IF('Inputs Q LTM'!EY33="","",'Inputs Q LTM'!EY33)</f>
        <v>0.22</v>
      </c>
      <c r="EZ33" s="71" t="n">
        <f aca="false">IF('Inputs Q LTM'!EZ33="","",'Inputs Q LTM'!EZ33)</f>
        <v>0.22</v>
      </c>
      <c r="FA33" s="71" t="n">
        <f aca="false">IF('Inputs Q LTM'!FA33="","",'Inputs Q LTM'!FA33)</f>
        <v>0.22</v>
      </c>
      <c r="FB33" s="71" t="n">
        <f aca="false">IF('Inputs Q LTM'!FB33="","",'Inputs Q LTM'!FB33)</f>
        <v>0.22</v>
      </c>
      <c r="FC33" s="71" t="n">
        <f aca="false">IF('Inputs Q LTM'!FC33="","",'Inputs Q LTM'!FC33)</f>
        <v>0.22</v>
      </c>
      <c r="FD33" s="71" t="n">
        <f aca="false">IF('Inputs Q LTM'!FD33="","",'Inputs Q LTM'!FD33)</f>
        <v>0.22</v>
      </c>
      <c r="FE33" s="71" t="n">
        <f aca="false">IF('Inputs Q LTM'!FE33="","",'Inputs Q LTM'!FE33)</f>
        <v>0.22</v>
      </c>
      <c r="FF33" s="71" t="n">
        <f aca="false">IF('Inputs Q LTM'!FF33="","",'Inputs Q LTM'!FF33)</f>
        <v>0.22</v>
      </c>
      <c r="FG33" s="71" t="n">
        <f aca="false">IF('Inputs Q LTM'!FG33="","",'Inputs Q LTM'!FG33)</f>
        <v>0.22</v>
      </c>
      <c r="FH33" s="71" t="n">
        <f aca="false">IF('Inputs Q LTM'!FH33="","",'Inputs Q LTM'!FH33)</f>
        <v>0.22</v>
      </c>
      <c r="FI33" s="71" t="n">
        <f aca="false">IF('Inputs Q LTM'!FI33="","",'Inputs Q LTM'!FI33)</f>
        <v>0.22</v>
      </c>
      <c r="FJ33" s="71" t="n">
        <f aca="false">IF('Inputs Q LTM'!FJ33="","",'Inputs Q LTM'!FJ33)</f>
        <v>0.22</v>
      </c>
      <c r="FK33" s="71" t="n">
        <f aca="false">IF('Inputs Q LTM'!FK33="","",'Inputs Q LTM'!FK33)</f>
        <v>0.22</v>
      </c>
      <c r="FL33" s="71" t="n">
        <f aca="false">IF('Inputs Q LTM'!FL33="","",'Inputs Q LTM'!FL33)</f>
        <v>0.22</v>
      </c>
      <c r="FM33" s="71" t="n">
        <f aca="false">IF('Inputs Q LTM'!FM33="","",'Inputs Q LTM'!FM33)</f>
        <v>0.22</v>
      </c>
      <c r="FN33" s="71" t="n">
        <f aca="false">IF('Inputs Q LTM'!FN33="","",'Inputs Q LTM'!FN33)</f>
        <v>0.22</v>
      </c>
      <c r="FO33" s="71" t="n">
        <f aca="false">IF('Inputs Q LTM'!FO33="","",'Inputs Q LTM'!FO33)</f>
        <v>0.22</v>
      </c>
      <c r="FP33" s="71" t="n">
        <f aca="false">IF('Inputs Q LTM'!FP33="","",'Inputs Q LTM'!FP33)</f>
        <v>0.22</v>
      </c>
      <c r="FQ33" s="71" t="n">
        <f aca="false">IF('Inputs Q LTM'!FQ33="","",'Inputs Q LTM'!FQ33)</f>
        <v>0.22</v>
      </c>
      <c r="FR33" s="71" t="n">
        <f aca="false">IF('Inputs Q LTM'!FR33="","",'Inputs Q LTM'!FR33)</f>
        <v>0.22</v>
      </c>
      <c r="FS33" s="71" t="n">
        <f aca="false">IF('Inputs Q LTM'!FS33="","",'Inputs Q LTM'!FS33)</f>
        <v>0.22</v>
      </c>
      <c r="FT33" s="71" t="n">
        <f aca="false">IF('Inputs Q LTM'!FT33="","",'Inputs Q LTM'!FT33)</f>
        <v>0.22</v>
      </c>
      <c r="FU33" s="71" t="n">
        <f aca="false">IF('Inputs Q LTM'!FU33="","",'Inputs Q LTM'!FU33)</f>
        <v>0.22</v>
      </c>
      <c r="FV33" s="71" t="n">
        <f aca="false">IF('Inputs Q LTM'!FV33="","",'Inputs Q LTM'!FV33)</f>
        <v>0.22</v>
      </c>
      <c r="FW33" s="71" t="n">
        <f aca="false">IF('Inputs Q LTM'!FW33="","",'Inputs Q LTM'!FW33)</f>
        <v>0.22</v>
      </c>
      <c r="FX33" s="71" t="n">
        <f aca="false">IF('Inputs Q LTM'!FX33="","",'Inputs Q LTM'!FX33)</f>
        <v>0.22</v>
      </c>
      <c r="FY33" s="71" t="n">
        <f aca="false">IF('Inputs Q LTM'!FY33="","",'Inputs Q LTM'!FY33)</f>
        <v>0.22</v>
      </c>
      <c r="FZ33" s="71" t="n">
        <f aca="false">IF('Inputs Q LTM'!FZ33="","",'Inputs Q LTM'!FZ33)</f>
        <v>0.22</v>
      </c>
      <c r="GA33" s="71" t="n">
        <f aca="false">IF('Inputs Q LTM'!GA33="","",'Inputs Q LTM'!GA33)</f>
        <v>0.22</v>
      </c>
      <c r="GB33" s="71" t="n">
        <f aca="false">IF('Inputs Q LTM'!GB33="","",'Inputs Q LTM'!GB33)</f>
        <v>0.22</v>
      </c>
      <c r="GC33" s="71" t="n">
        <f aca="false">IF('Inputs Q LTM'!GC33="","",'Inputs Q LTM'!GC33)</f>
        <v>0.22</v>
      </c>
      <c r="GD33" s="71" t="n">
        <f aca="false">IF('Inputs Q LTM'!GD33="","",'Inputs Q LTM'!GD33)</f>
        <v>0.22</v>
      </c>
      <c r="GE33" s="71" t="n">
        <f aca="false">IF('Inputs Q LTM'!GE33="","",'Inputs Q LTM'!GE33)</f>
        <v>0.22</v>
      </c>
      <c r="GF33" s="71" t="n">
        <f aca="false">IF('Inputs Q LTM'!GF33="","",'Inputs Q LTM'!GF33)</f>
        <v>0.22</v>
      </c>
      <c r="GG33" s="71" t="n">
        <f aca="false">IF('Inputs Q LTM'!GG33="","",'Inputs Q LTM'!GG33)</f>
        <v>0.22</v>
      </c>
      <c r="GH33" s="71" t="n">
        <f aca="false">IF('Inputs Q LTM'!GH33="","",'Inputs Q LTM'!GH33)</f>
        <v>0.22</v>
      </c>
      <c r="GI33" s="71" t="n">
        <f aca="false">IF('Inputs Q LTM'!GI33="","",'Inputs Q LTM'!GI33)</f>
        <v>0.22</v>
      </c>
      <c r="GJ33" s="71" t="n">
        <f aca="false">IF('Inputs Q LTM'!GJ33="","",'Inputs Q LTM'!GJ33)</f>
        <v>0.22</v>
      </c>
      <c r="GK33" s="71" t="n">
        <f aca="false">IF('Inputs Q LTM'!GK33="","",'Inputs Q LTM'!GK33)</f>
        <v>0.22</v>
      </c>
      <c r="GL33" s="71" t="n">
        <f aca="false">IF('Inputs Q LTM'!GL33="","",'Inputs Q LTM'!GL33)</f>
        <v>0.22</v>
      </c>
      <c r="GM33" s="71" t="n">
        <f aca="false">IF('Inputs Q LTM'!GM33="","",'Inputs Q LTM'!GM33)</f>
        <v>0.22</v>
      </c>
      <c r="GN33" s="71" t="n">
        <f aca="false">IF('Inputs Q LTM'!GN33="","",'Inputs Q LTM'!GN33)</f>
        <v>0.22</v>
      </c>
      <c r="GO33" s="71" t="n">
        <f aca="false">IF('Inputs Q LTM'!GO33="","",'Inputs Q LTM'!GO33)</f>
        <v>0.22</v>
      </c>
      <c r="GP33" s="71" t="n">
        <f aca="false">IF('Inputs Q LTM'!GP33="","",'Inputs Q LTM'!GP33)</f>
        <v>0.22</v>
      </c>
      <c r="GQ33" s="71" t="n">
        <f aca="false">IF('Inputs Q LTM'!GQ33="","",'Inputs Q LTM'!GQ33)</f>
        <v>0.22</v>
      </c>
      <c r="GR33" s="71" t="n">
        <f aca="false">IF('Inputs Q LTM'!GR33="","",'Inputs Q LTM'!GR33)</f>
        <v>0.22</v>
      </c>
      <c r="GS33" s="71" t="n">
        <f aca="false">IF('Inputs Q LTM'!GS33="","",'Inputs Q LTM'!GS33)</f>
        <v>0.22</v>
      </c>
      <c r="GT33" s="71" t="n">
        <f aca="false">IF('Inputs Q LTM'!GT33="","",'Inputs Q LTM'!GT33)</f>
        <v>0.22</v>
      </c>
      <c r="GU33" s="71" t="n">
        <f aca="false">IF('Inputs Q LTM'!GU33="","",'Inputs Q LTM'!GU33)</f>
        <v>0.22</v>
      </c>
      <c r="GV33" s="71" t="n">
        <f aca="false">IF('Inputs Q LTM'!GV33="","",'Inputs Q LTM'!GV33)</f>
        <v>0.22</v>
      </c>
      <c r="GW33" s="71" t="n">
        <f aca="false">IF('Inputs Q LTM'!GW33="","",'Inputs Q LTM'!GW33)</f>
        <v>0.22</v>
      </c>
      <c r="GX33" s="71" t="n">
        <f aca="false">IF('Inputs Q LTM'!GX33="","",'Inputs Q LTM'!GX33)</f>
        <v>0.22</v>
      </c>
      <c r="GY33" s="71" t="n">
        <f aca="false">IF('Inputs Q LTM'!GY33="","",'Inputs Q LTM'!GY33)</f>
        <v>0.22</v>
      </c>
      <c r="GZ33" s="71" t="n">
        <f aca="false">IF('Inputs Q LTM'!GZ33="","",'Inputs Q LTM'!GZ33)</f>
        <v>0.22</v>
      </c>
      <c r="HA33" s="71" t="n">
        <f aca="false">IF('Inputs Q LTM'!HA33="","",'Inputs Q LTM'!HA33)</f>
        <v>0.22</v>
      </c>
    </row>
    <row r="34" customFormat="false" ht="15" hidden="false" customHeight="false" outlineLevel="0" collapsed="false">
      <c r="A34" s="14" t="s">
        <v>9</v>
      </c>
      <c r="B34" s="42"/>
      <c r="C34" s="42"/>
      <c r="D34" s="42" t="s">
        <v>35</v>
      </c>
      <c r="E34" s="19"/>
      <c r="F34" s="19" t="s">
        <v>68</v>
      </c>
      <c r="G34" s="19" t="s">
        <v>12</v>
      </c>
      <c r="H34" s="19"/>
      <c r="I34" s="19" t="s">
        <v>65</v>
      </c>
      <c r="J34" s="289"/>
      <c r="K34" s="289"/>
      <c r="L34" s="289"/>
      <c r="M34" s="289"/>
      <c r="N34" s="289"/>
      <c r="O34" s="289"/>
      <c r="P34" s="289"/>
      <c r="Q34" s="289"/>
      <c r="R34" s="289"/>
      <c r="S34" s="289"/>
      <c r="T34" s="289"/>
      <c r="U34" s="289"/>
      <c r="V34" s="289"/>
      <c r="W34" s="289"/>
      <c r="X34" s="289"/>
      <c r="Y34" s="289"/>
      <c r="Z34" s="289"/>
      <c r="AA34" s="289"/>
      <c r="AB34" s="289"/>
      <c r="AC34" s="289"/>
      <c r="AD34" s="289"/>
      <c r="AE34" s="289"/>
      <c r="AF34" s="289"/>
      <c r="AG34" s="289"/>
      <c r="AH34" s="289"/>
      <c r="AI34" s="289"/>
      <c r="AJ34" s="289"/>
      <c r="AK34" s="289"/>
      <c r="AL34" s="289"/>
      <c r="AM34" s="289"/>
      <c r="AN34" s="289"/>
      <c r="AO34" s="289"/>
      <c r="AP34" s="289"/>
      <c r="AQ34" s="289"/>
      <c r="AR34" s="289"/>
      <c r="AS34" s="289"/>
      <c r="AT34" s="289"/>
      <c r="AU34" s="289"/>
      <c r="AV34" s="289"/>
      <c r="AW34" s="289"/>
      <c r="AX34" s="289"/>
      <c r="AY34" s="289"/>
      <c r="AZ34" s="289"/>
      <c r="BA34" s="289"/>
      <c r="BB34" s="289"/>
      <c r="BC34" s="289"/>
      <c r="BD34" s="289"/>
      <c r="BE34" s="289"/>
      <c r="BF34" s="289"/>
      <c r="BG34" s="289"/>
      <c r="BH34" s="289"/>
      <c r="BI34" s="289"/>
      <c r="BJ34" s="38" t="n">
        <f aca="false">IF('Inputs Q LTM'!BJ34="","",'Inputs Q LTM'!BJ34)</f>
        <v>0.2</v>
      </c>
      <c r="BK34" s="38" t="n">
        <f aca="false">IF('Inputs Q LTM'!BK34="","",'Inputs Q LTM'!BK34)</f>
        <v>0.2</v>
      </c>
      <c r="BL34" s="38" t="n">
        <f aca="false">IF('Inputs Q LTM'!BL34="","",'Inputs Q LTM'!BL34)</f>
        <v>0.2</v>
      </c>
      <c r="BM34" s="38" t="n">
        <f aca="false">IF('Inputs Q LTM'!BM34="","",'Inputs Q LTM'!BM34)</f>
        <v>0.2</v>
      </c>
      <c r="BN34" s="38" t="n">
        <f aca="false">IF('Inputs Q LTM'!BN34="","",'Inputs Q LTM'!BN34)</f>
        <v>0.2</v>
      </c>
      <c r="BO34" s="38" t="n">
        <f aca="false">IF('Inputs Q LTM'!BO34="","",'Inputs Q LTM'!BO34)</f>
        <v>0.2</v>
      </c>
      <c r="BP34" s="38" t="n">
        <f aca="false">IF('Inputs Q LTM'!BP34="","",'Inputs Q LTM'!BP34)</f>
        <v>0.2</v>
      </c>
      <c r="BQ34" s="38" t="n">
        <f aca="false">IF('Inputs Q LTM'!BQ34="","",'Inputs Q LTM'!BQ34)</f>
        <v>0.2</v>
      </c>
      <c r="BR34" s="38" t="n">
        <f aca="false">IF('Inputs Q LTM'!BR34="","",'Inputs Q LTM'!BR34)</f>
        <v>0.2</v>
      </c>
      <c r="BS34" s="38" t="n">
        <f aca="false">IF('Inputs Q LTM'!BS34="","",'Inputs Q LTM'!BS34)</f>
        <v>0.2</v>
      </c>
      <c r="BT34" s="38" t="n">
        <f aca="false">IF('Inputs Q LTM'!BT34="","",'Inputs Q LTM'!BT34)</f>
        <v>0.2</v>
      </c>
      <c r="BU34" s="38" t="n">
        <f aca="false">IF('Inputs Q LTM'!BU34="","",'Inputs Q LTM'!BU34)</f>
        <v>0.2</v>
      </c>
      <c r="BV34" s="38" t="n">
        <f aca="false">IF('Inputs Q LTM'!BV34="","",'Inputs Q LTM'!BV34)</f>
        <v>0.2</v>
      </c>
      <c r="BW34" s="38" t="n">
        <f aca="false">IF('Inputs Q LTM'!BW34="","",'Inputs Q LTM'!BW34)</f>
        <v>0.2</v>
      </c>
      <c r="BX34" s="38" t="n">
        <f aca="false">IF('Inputs Q LTM'!BX34="","",'Inputs Q LTM'!BX34)</f>
        <v>0.2</v>
      </c>
      <c r="BY34" s="38" t="n">
        <f aca="false">IF('Inputs Q LTM'!BY34="","",'Inputs Q LTM'!BY34)</f>
        <v>0.2</v>
      </c>
      <c r="BZ34" s="38" t="n">
        <f aca="false">IF('Inputs Q LTM'!BZ34="","",'Inputs Q LTM'!BZ34)</f>
        <v>0.2</v>
      </c>
      <c r="CA34" s="38" t="n">
        <f aca="false">IF('Inputs Q LTM'!CA34="","",'Inputs Q LTM'!CA34)</f>
        <v>0.2</v>
      </c>
      <c r="CB34" s="38" t="n">
        <f aca="false">IF('Inputs Q LTM'!CB34="","",'Inputs Q LTM'!CB34)</f>
        <v>0.2</v>
      </c>
      <c r="CC34" s="38" t="n">
        <f aca="false">IF('Inputs Q LTM'!CC34="","",'Inputs Q LTM'!CC34)</f>
        <v>0.2</v>
      </c>
      <c r="CD34" s="38" t="n">
        <f aca="false">IF('Inputs Q LTM'!CD34="","",'Inputs Q LTM'!CD34)</f>
        <v>0.2</v>
      </c>
      <c r="CE34" s="38" t="n">
        <f aca="false">IF('Inputs Q LTM'!CE34="","",'Inputs Q LTM'!CE34)</f>
        <v>0.2</v>
      </c>
      <c r="CF34" s="38" t="n">
        <f aca="false">IF('Inputs Q LTM'!CF34="","",'Inputs Q LTM'!CF34)</f>
        <v>0.2</v>
      </c>
      <c r="CG34" s="38" t="n">
        <f aca="false">IF('Inputs Q LTM'!CG34="","",'Inputs Q LTM'!CG34)</f>
        <v>0.2</v>
      </c>
      <c r="CH34" s="38" t="n">
        <f aca="false">IF('Inputs Q LTM'!CH34="","",'Inputs Q LTM'!CH34)</f>
        <v>0.2</v>
      </c>
      <c r="CI34" s="38" t="n">
        <f aca="false">IF('Inputs Q LTM'!CI34="","",'Inputs Q LTM'!CI34)</f>
        <v>0.2</v>
      </c>
      <c r="CJ34" s="38" t="n">
        <f aca="false">IF('Inputs Q LTM'!CJ34="","",'Inputs Q LTM'!CJ34)</f>
        <v>0.2</v>
      </c>
      <c r="CK34" s="38" t="n">
        <f aca="false">IF('Inputs Q LTM'!CK34="","",'Inputs Q LTM'!CK34)</f>
        <v>0.2</v>
      </c>
      <c r="CL34" s="71" t="n">
        <f aca="false">IF('Inputs Q LTM'!CL34="","",'Inputs Q LTM'!CL34)</f>
        <v>0.2</v>
      </c>
      <c r="CM34" s="71" t="n">
        <f aca="false">IF('Inputs Q LTM'!CM34="","",'Inputs Q LTM'!CM34)</f>
        <v>0.2</v>
      </c>
      <c r="CN34" s="71" t="n">
        <f aca="false">IF('Inputs Q LTM'!CN34="","",'Inputs Q LTM'!CN34)</f>
        <v>0.2</v>
      </c>
      <c r="CO34" s="71" t="n">
        <f aca="false">IF('Inputs Q LTM'!CO34="","",'Inputs Q LTM'!CO34)</f>
        <v>0.2</v>
      </c>
      <c r="CP34" s="71" t="n">
        <f aca="false">IF('Inputs Q LTM'!CP34="","",'Inputs Q LTM'!CP34)</f>
        <v>0.2</v>
      </c>
      <c r="CQ34" s="71" t="n">
        <f aca="false">IF('Inputs Q LTM'!CQ34="","",'Inputs Q LTM'!CQ34)</f>
        <v>0.2</v>
      </c>
      <c r="CR34" s="71" t="n">
        <f aca="false">IF('Inputs Q LTM'!CR34="","",'Inputs Q LTM'!CR34)</f>
        <v>0.2</v>
      </c>
      <c r="CS34" s="71" t="n">
        <f aca="false">IF('Inputs Q LTM'!CS34="","",'Inputs Q LTM'!CS34)</f>
        <v>0.2</v>
      </c>
      <c r="CT34" s="71" t="n">
        <f aca="false">IF('Inputs Q LTM'!CT34="","",'Inputs Q LTM'!CT34)</f>
        <v>0.2</v>
      </c>
      <c r="CU34" s="71" t="n">
        <f aca="false">IF('Inputs Q LTM'!CU34="","",'Inputs Q LTM'!CU34)</f>
        <v>0.2</v>
      </c>
      <c r="CV34" s="71" t="n">
        <f aca="false">IF('Inputs Q LTM'!CV34="","",'Inputs Q LTM'!CV34)</f>
        <v>0.2</v>
      </c>
      <c r="CW34" s="71" t="n">
        <f aca="false">IF('Inputs Q LTM'!CW34="","",'Inputs Q LTM'!CW34)</f>
        <v>0.2</v>
      </c>
      <c r="CX34" s="71" t="n">
        <f aca="false">IF('Inputs Q LTM'!CX34="","",'Inputs Q LTM'!CX34)</f>
        <v>0.2</v>
      </c>
      <c r="CY34" s="71" t="n">
        <f aca="false">IF('Inputs Q LTM'!CY34="","",'Inputs Q LTM'!CY34)</f>
        <v>0.2</v>
      </c>
      <c r="CZ34" s="71" t="n">
        <f aca="false">IF('Inputs Q LTM'!CZ34="","",'Inputs Q LTM'!CZ34)</f>
        <v>0.2</v>
      </c>
      <c r="DA34" s="71" t="n">
        <f aca="false">IF('Inputs Q LTM'!DA34="","",'Inputs Q LTM'!DA34)</f>
        <v>0.2</v>
      </c>
      <c r="DB34" s="71" t="n">
        <f aca="false">IF('Inputs Q LTM'!DB34="","",'Inputs Q LTM'!DB34)</f>
        <v>0.25</v>
      </c>
      <c r="DC34" s="71" t="n">
        <f aca="false">IF('Inputs Q LTM'!DC34="","",'Inputs Q LTM'!DC34)</f>
        <v>0.25</v>
      </c>
      <c r="DD34" s="71" t="n">
        <f aca="false">IF('Inputs Q LTM'!DD34="","",'Inputs Q LTM'!DD34)</f>
        <v>0.25</v>
      </c>
      <c r="DE34" s="71" t="n">
        <f aca="false">IF('Inputs Q LTM'!DE34="","",'Inputs Q LTM'!DE34)</f>
        <v>0.25</v>
      </c>
      <c r="DF34" s="71" t="n">
        <f aca="false">IF('Inputs Q LTM'!DF34="","",'Inputs Q LTM'!DF34)</f>
        <v>0.25</v>
      </c>
      <c r="DG34" s="71" t="n">
        <f aca="false">IF('Inputs Q LTM'!DG34="","",'Inputs Q LTM'!DG34)</f>
        <v>0.25</v>
      </c>
      <c r="DH34" s="71" t="n">
        <f aca="false">IF('Inputs Q LTM'!DH34="","",'Inputs Q LTM'!DH34)</f>
        <v>0.25</v>
      </c>
      <c r="DI34" s="71" t="n">
        <f aca="false">IF('Inputs Q LTM'!DI34="","",'Inputs Q LTM'!DI34)</f>
        <v>0.25</v>
      </c>
      <c r="DJ34" s="71" t="n">
        <f aca="false">IF('Inputs Q LTM'!DJ34="","",'Inputs Q LTM'!DJ34)</f>
        <v>0.25</v>
      </c>
      <c r="DK34" s="71" t="n">
        <f aca="false">IF('Inputs Q LTM'!DK34="","",'Inputs Q LTM'!DK34)</f>
        <v>0.25</v>
      </c>
      <c r="DL34" s="71" t="n">
        <f aca="false">IF('Inputs Q LTM'!DL34="","",'Inputs Q LTM'!DL34)</f>
        <v>0.25</v>
      </c>
      <c r="DM34" s="71" t="n">
        <f aca="false">IF('Inputs Q LTM'!DM34="","",'Inputs Q LTM'!DM34)</f>
        <v>0.25</v>
      </c>
      <c r="DN34" s="71" t="n">
        <f aca="false">IF('Inputs Q LTM'!DN34="","",'Inputs Q LTM'!DN34)</f>
        <v>0.25</v>
      </c>
      <c r="DO34" s="71" t="n">
        <f aca="false">IF('Inputs Q LTM'!DO34="","",'Inputs Q LTM'!DO34)</f>
        <v>0.25</v>
      </c>
      <c r="DP34" s="71" t="n">
        <f aca="false">IF('Inputs Q LTM'!DP34="","",'Inputs Q LTM'!DP34)</f>
        <v>0.25</v>
      </c>
      <c r="DQ34" s="71" t="n">
        <f aca="false">IF('Inputs Q LTM'!DQ34="","",'Inputs Q LTM'!DQ34)</f>
        <v>0.25</v>
      </c>
      <c r="DR34" s="71" t="n">
        <f aca="false">IF('Inputs Q LTM'!DR34="","",'Inputs Q LTM'!DR34)</f>
        <v>0.25</v>
      </c>
      <c r="DS34" s="71" t="n">
        <f aca="false">IF('Inputs Q LTM'!DS34="","",'Inputs Q LTM'!DS34)</f>
        <v>0.25</v>
      </c>
      <c r="DT34" s="71" t="n">
        <f aca="false">IF('Inputs Q LTM'!DT34="","",'Inputs Q LTM'!DT34)</f>
        <v>0.25</v>
      </c>
      <c r="DU34" s="71" t="n">
        <f aca="false">IF('Inputs Q LTM'!DU34="","",'Inputs Q LTM'!DU34)</f>
        <v>0.25</v>
      </c>
      <c r="DV34" s="71" t="n">
        <f aca="false">IF('Inputs Q LTM'!DV34="","",'Inputs Q LTM'!DV34)</f>
        <v>0.25</v>
      </c>
      <c r="DW34" s="71" t="n">
        <f aca="false">IF('Inputs Q LTM'!DW34="","",'Inputs Q LTM'!DW34)</f>
        <v>0.25</v>
      </c>
      <c r="DX34" s="71" t="n">
        <f aca="false">IF('Inputs Q LTM'!DX34="","",'Inputs Q LTM'!DX34)</f>
        <v>0.25</v>
      </c>
      <c r="DY34" s="71" t="n">
        <f aca="false">IF('Inputs Q LTM'!DY34="","",'Inputs Q LTM'!DY34)</f>
        <v>0.25</v>
      </c>
      <c r="DZ34" s="71" t="n">
        <f aca="false">IF('Inputs Q LTM'!DZ34="","",'Inputs Q LTM'!DZ34)</f>
        <v>0.25</v>
      </c>
      <c r="EA34" s="71" t="n">
        <f aca="false">IF('Inputs Q LTM'!EA34="","",'Inputs Q LTM'!EA34)</f>
        <v>0.25</v>
      </c>
      <c r="EB34" s="71" t="n">
        <f aca="false">IF('Inputs Q LTM'!EB34="","",'Inputs Q LTM'!EB34)</f>
        <v>0.25</v>
      </c>
      <c r="EC34" s="71" t="n">
        <f aca="false">IF('Inputs Q LTM'!EC34="","",'Inputs Q LTM'!EC34)</f>
        <v>0.25</v>
      </c>
      <c r="ED34" s="71" t="n">
        <f aca="false">IF('Inputs Q LTM'!ED34="","",'Inputs Q LTM'!ED34)</f>
        <v>0.25</v>
      </c>
      <c r="EE34" s="71" t="n">
        <f aca="false">IF('Inputs Q LTM'!EE34="","",'Inputs Q LTM'!EE34)</f>
        <v>0.25</v>
      </c>
      <c r="EF34" s="71" t="n">
        <f aca="false">IF('Inputs Q LTM'!EF34="","",'Inputs Q LTM'!EF34)</f>
        <v>0.25</v>
      </c>
      <c r="EG34" s="71" t="n">
        <f aca="false">IF('Inputs Q LTM'!EG34="","",'Inputs Q LTM'!EG34)</f>
        <v>0.25</v>
      </c>
      <c r="EH34" s="71" t="n">
        <f aca="false">IF('Inputs Q LTM'!EH34="","",'Inputs Q LTM'!EH34)</f>
        <v>0.25</v>
      </c>
      <c r="EI34" s="71" t="n">
        <f aca="false">IF('Inputs Q LTM'!EI34="","",'Inputs Q LTM'!EI34)</f>
        <v>0.25</v>
      </c>
      <c r="EJ34" s="71" t="n">
        <f aca="false">IF('Inputs Q LTM'!EJ34="","",'Inputs Q LTM'!EJ34)</f>
        <v>0.25</v>
      </c>
      <c r="EK34" s="71" t="n">
        <f aca="false">IF('Inputs Q LTM'!EK34="","",'Inputs Q LTM'!EK34)</f>
        <v>0.25</v>
      </c>
      <c r="EL34" s="71" t="n">
        <f aca="false">IF('Inputs Q LTM'!EL34="","",'Inputs Q LTM'!EL34)</f>
        <v>0.25</v>
      </c>
      <c r="EM34" s="71" t="n">
        <f aca="false">IF('Inputs Q LTM'!EM34="","",'Inputs Q LTM'!EM34)</f>
        <v>0.25</v>
      </c>
      <c r="EN34" s="71" t="n">
        <f aca="false">IF('Inputs Q LTM'!EN34="","",'Inputs Q LTM'!EN34)</f>
        <v>0.25</v>
      </c>
      <c r="EO34" s="71" t="n">
        <f aca="false">IF('Inputs Q LTM'!EO34="","",'Inputs Q LTM'!EO34)</f>
        <v>0.25</v>
      </c>
      <c r="EP34" s="71" t="n">
        <f aca="false">IF('Inputs Q LTM'!EP34="","",'Inputs Q LTM'!EP34)</f>
        <v>0.25</v>
      </c>
      <c r="EQ34" s="71" t="n">
        <f aca="false">IF('Inputs Q LTM'!EQ34="","",'Inputs Q LTM'!EQ34)</f>
        <v>0.25</v>
      </c>
      <c r="ER34" s="71" t="n">
        <f aca="false">IF('Inputs Q LTM'!ER34="","",'Inputs Q LTM'!ER34)</f>
        <v>0.25</v>
      </c>
      <c r="ES34" s="71" t="n">
        <f aca="false">IF('Inputs Q LTM'!ES34="","",'Inputs Q LTM'!ES34)</f>
        <v>0.25</v>
      </c>
      <c r="ET34" s="71" t="n">
        <f aca="false">IF('Inputs Q LTM'!ET34="","",'Inputs Q LTM'!ET34)</f>
        <v>0.25</v>
      </c>
      <c r="EU34" s="71" t="n">
        <f aca="false">IF('Inputs Q LTM'!EU34="","",'Inputs Q LTM'!EU34)</f>
        <v>0.25</v>
      </c>
      <c r="EV34" s="71" t="n">
        <f aca="false">IF('Inputs Q LTM'!EV34="","",'Inputs Q LTM'!EV34)</f>
        <v>0.25</v>
      </c>
      <c r="EW34" s="71" t="n">
        <f aca="false">IF('Inputs Q LTM'!EW34="","",'Inputs Q LTM'!EW34)</f>
        <v>0.25</v>
      </c>
      <c r="EX34" s="71" t="n">
        <f aca="false">IF('Inputs Q LTM'!EX34="","",'Inputs Q LTM'!EX34)</f>
        <v>0.25</v>
      </c>
      <c r="EY34" s="71" t="n">
        <f aca="false">IF('Inputs Q LTM'!EY34="","",'Inputs Q LTM'!EY34)</f>
        <v>0.25</v>
      </c>
      <c r="EZ34" s="71" t="n">
        <f aca="false">IF('Inputs Q LTM'!EZ34="","",'Inputs Q LTM'!EZ34)</f>
        <v>0.25</v>
      </c>
      <c r="FA34" s="71" t="n">
        <f aca="false">IF('Inputs Q LTM'!FA34="","",'Inputs Q LTM'!FA34)</f>
        <v>0.25</v>
      </c>
      <c r="FB34" s="71" t="n">
        <f aca="false">IF('Inputs Q LTM'!FB34="","",'Inputs Q LTM'!FB34)</f>
        <v>0.25</v>
      </c>
      <c r="FC34" s="71" t="n">
        <f aca="false">IF('Inputs Q LTM'!FC34="","",'Inputs Q LTM'!FC34)</f>
        <v>0.25</v>
      </c>
      <c r="FD34" s="71" t="n">
        <f aca="false">IF('Inputs Q LTM'!FD34="","",'Inputs Q LTM'!FD34)</f>
        <v>0.25</v>
      </c>
      <c r="FE34" s="71" t="n">
        <f aca="false">IF('Inputs Q LTM'!FE34="","",'Inputs Q LTM'!FE34)</f>
        <v>0.25</v>
      </c>
      <c r="FF34" s="71" t="n">
        <f aca="false">IF('Inputs Q LTM'!FF34="","",'Inputs Q LTM'!FF34)</f>
        <v>0.25</v>
      </c>
      <c r="FG34" s="71" t="n">
        <f aca="false">IF('Inputs Q LTM'!FG34="","",'Inputs Q LTM'!FG34)</f>
        <v>0.25</v>
      </c>
      <c r="FH34" s="71" t="n">
        <f aca="false">IF('Inputs Q LTM'!FH34="","",'Inputs Q LTM'!FH34)</f>
        <v>0.25</v>
      </c>
      <c r="FI34" s="71" t="n">
        <f aca="false">IF('Inputs Q LTM'!FI34="","",'Inputs Q LTM'!FI34)</f>
        <v>0.25</v>
      </c>
      <c r="FJ34" s="71" t="n">
        <f aca="false">IF('Inputs Q LTM'!FJ34="","",'Inputs Q LTM'!FJ34)</f>
        <v>0.25</v>
      </c>
      <c r="FK34" s="71" t="n">
        <f aca="false">IF('Inputs Q LTM'!FK34="","",'Inputs Q LTM'!FK34)</f>
        <v>0.25</v>
      </c>
      <c r="FL34" s="71" t="n">
        <f aca="false">IF('Inputs Q LTM'!FL34="","",'Inputs Q LTM'!FL34)</f>
        <v>0.25</v>
      </c>
      <c r="FM34" s="71" t="n">
        <f aca="false">IF('Inputs Q LTM'!FM34="","",'Inputs Q LTM'!FM34)</f>
        <v>0.25</v>
      </c>
      <c r="FN34" s="71" t="n">
        <f aca="false">IF('Inputs Q LTM'!FN34="","",'Inputs Q LTM'!FN34)</f>
        <v>0.25</v>
      </c>
      <c r="FO34" s="71" t="n">
        <f aca="false">IF('Inputs Q LTM'!FO34="","",'Inputs Q LTM'!FO34)</f>
        <v>0.25</v>
      </c>
      <c r="FP34" s="71" t="n">
        <f aca="false">IF('Inputs Q LTM'!FP34="","",'Inputs Q LTM'!FP34)</f>
        <v>0.25</v>
      </c>
      <c r="FQ34" s="71" t="n">
        <f aca="false">IF('Inputs Q LTM'!FQ34="","",'Inputs Q LTM'!FQ34)</f>
        <v>0.25</v>
      </c>
      <c r="FR34" s="71" t="n">
        <f aca="false">IF('Inputs Q LTM'!FR34="","",'Inputs Q LTM'!FR34)</f>
        <v>0.25</v>
      </c>
      <c r="FS34" s="71" t="n">
        <f aca="false">IF('Inputs Q LTM'!FS34="","",'Inputs Q LTM'!FS34)</f>
        <v>0.25</v>
      </c>
      <c r="FT34" s="71" t="n">
        <f aca="false">IF('Inputs Q LTM'!FT34="","",'Inputs Q LTM'!FT34)</f>
        <v>0.25</v>
      </c>
      <c r="FU34" s="71" t="n">
        <f aca="false">IF('Inputs Q LTM'!FU34="","",'Inputs Q LTM'!FU34)</f>
        <v>0.25</v>
      </c>
      <c r="FV34" s="71" t="n">
        <f aca="false">IF('Inputs Q LTM'!FV34="","",'Inputs Q LTM'!FV34)</f>
        <v>0.25</v>
      </c>
      <c r="FW34" s="71" t="n">
        <f aca="false">IF('Inputs Q LTM'!FW34="","",'Inputs Q LTM'!FW34)</f>
        <v>0.25</v>
      </c>
      <c r="FX34" s="71" t="n">
        <f aca="false">IF('Inputs Q LTM'!FX34="","",'Inputs Q LTM'!FX34)</f>
        <v>0.25</v>
      </c>
      <c r="FY34" s="71" t="n">
        <f aca="false">IF('Inputs Q LTM'!FY34="","",'Inputs Q LTM'!FY34)</f>
        <v>0.25</v>
      </c>
      <c r="FZ34" s="71" t="n">
        <f aca="false">IF('Inputs Q LTM'!FZ34="","",'Inputs Q LTM'!FZ34)</f>
        <v>0.25</v>
      </c>
      <c r="GA34" s="71" t="n">
        <f aca="false">IF('Inputs Q LTM'!GA34="","",'Inputs Q LTM'!GA34)</f>
        <v>0.25</v>
      </c>
      <c r="GB34" s="71" t="n">
        <f aca="false">IF('Inputs Q LTM'!GB34="","",'Inputs Q LTM'!GB34)</f>
        <v>0.25</v>
      </c>
      <c r="GC34" s="71" t="n">
        <f aca="false">IF('Inputs Q LTM'!GC34="","",'Inputs Q LTM'!GC34)</f>
        <v>0.25</v>
      </c>
      <c r="GD34" s="71" t="n">
        <f aca="false">IF('Inputs Q LTM'!GD34="","",'Inputs Q LTM'!GD34)</f>
        <v>0.25</v>
      </c>
      <c r="GE34" s="71" t="n">
        <f aca="false">IF('Inputs Q LTM'!GE34="","",'Inputs Q LTM'!GE34)</f>
        <v>0.25</v>
      </c>
      <c r="GF34" s="71" t="n">
        <f aca="false">IF('Inputs Q LTM'!GF34="","",'Inputs Q LTM'!GF34)</f>
        <v>0.25</v>
      </c>
      <c r="GG34" s="71" t="n">
        <f aca="false">IF('Inputs Q LTM'!GG34="","",'Inputs Q LTM'!GG34)</f>
        <v>0.25</v>
      </c>
      <c r="GH34" s="71" t="n">
        <f aca="false">IF('Inputs Q LTM'!GH34="","",'Inputs Q LTM'!GH34)</f>
        <v>0.25</v>
      </c>
      <c r="GI34" s="71" t="n">
        <f aca="false">IF('Inputs Q LTM'!GI34="","",'Inputs Q LTM'!GI34)</f>
        <v>0.25</v>
      </c>
      <c r="GJ34" s="71" t="n">
        <f aca="false">IF('Inputs Q LTM'!GJ34="","",'Inputs Q LTM'!GJ34)</f>
        <v>0.25</v>
      </c>
      <c r="GK34" s="71" t="n">
        <f aca="false">IF('Inputs Q LTM'!GK34="","",'Inputs Q LTM'!GK34)</f>
        <v>0.25</v>
      </c>
      <c r="GL34" s="71" t="n">
        <f aca="false">IF('Inputs Q LTM'!GL34="","",'Inputs Q LTM'!GL34)</f>
        <v>0.25</v>
      </c>
      <c r="GM34" s="71" t="n">
        <f aca="false">IF('Inputs Q LTM'!GM34="","",'Inputs Q LTM'!GM34)</f>
        <v>0.25</v>
      </c>
      <c r="GN34" s="71" t="n">
        <f aca="false">IF('Inputs Q LTM'!GN34="","",'Inputs Q LTM'!GN34)</f>
        <v>0.25</v>
      </c>
      <c r="GO34" s="71" t="n">
        <f aca="false">IF('Inputs Q LTM'!GO34="","",'Inputs Q LTM'!GO34)</f>
        <v>0.25</v>
      </c>
      <c r="GP34" s="71" t="n">
        <f aca="false">IF('Inputs Q LTM'!GP34="","",'Inputs Q LTM'!GP34)</f>
        <v>0.25</v>
      </c>
      <c r="GQ34" s="71" t="n">
        <f aca="false">IF('Inputs Q LTM'!GQ34="","",'Inputs Q LTM'!GQ34)</f>
        <v>0.25</v>
      </c>
      <c r="GR34" s="71" t="n">
        <f aca="false">IF('Inputs Q LTM'!GR34="","",'Inputs Q LTM'!GR34)</f>
        <v>0.25</v>
      </c>
      <c r="GS34" s="71" t="n">
        <f aca="false">IF('Inputs Q LTM'!GS34="","",'Inputs Q LTM'!GS34)</f>
        <v>0.25</v>
      </c>
      <c r="GT34" s="71" t="n">
        <f aca="false">IF('Inputs Q LTM'!GT34="","",'Inputs Q LTM'!GT34)</f>
        <v>0.25</v>
      </c>
      <c r="GU34" s="71" t="n">
        <f aca="false">IF('Inputs Q LTM'!GU34="","",'Inputs Q LTM'!GU34)</f>
        <v>0.25</v>
      </c>
      <c r="GV34" s="71" t="n">
        <f aca="false">IF('Inputs Q LTM'!GV34="","",'Inputs Q LTM'!GV34)</f>
        <v>0.25</v>
      </c>
      <c r="GW34" s="71" t="n">
        <f aca="false">IF('Inputs Q LTM'!GW34="","",'Inputs Q LTM'!GW34)</f>
        <v>0.25</v>
      </c>
      <c r="GX34" s="71" t="n">
        <f aca="false">IF('Inputs Q LTM'!GX34="","",'Inputs Q LTM'!GX34)</f>
        <v>0.25</v>
      </c>
      <c r="GY34" s="71" t="n">
        <f aca="false">IF('Inputs Q LTM'!GY34="","",'Inputs Q LTM'!GY34)</f>
        <v>0.25</v>
      </c>
      <c r="GZ34" s="71" t="n">
        <f aca="false">IF('Inputs Q LTM'!GZ34="","",'Inputs Q LTM'!GZ34)</f>
        <v>0.25</v>
      </c>
      <c r="HA34" s="71" t="n">
        <f aca="false">IF('Inputs Q LTM'!HA34="","",'Inputs Q LTM'!HA34)</f>
        <v>0.25</v>
      </c>
    </row>
    <row r="35" customFormat="false" ht="15" hidden="false" customHeight="false" outlineLevel="0" collapsed="false">
      <c r="A35" s="14" t="s">
        <v>9</v>
      </c>
      <c r="B35" s="42"/>
      <c r="C35" s="42"/>
      <c r="D35" s="42" t="s">
        <v>10</v>
      </c>
      <c r="E35" s="19"/>
      <c r="F35" s="18" t="s">
        <v>69</v>
      </c>
      <c r="G35" s="19" t="s">
        <v>70</v>
      </c>
      <c r="H35" s="19"/>
      <c r="I35" s="19" t="s">
        <v>71</v>
      </c>
      <c r="J35" s="297" t="n">
        <f aca="false">IF('Inputs Q LTM'!J35="","",'Inputs Q LTM'!J35)</f>
        <v>0.9231</v>
      </c>
      <c r="K35" s="297" t="n">
        <f aca="false">IF('Inputs Q LTM'!K35="","",'Inputs Q LTM'!K35)</f>
        <v>0.874</v>
      </c>
      <c r="L35" s="297" t="n">
        <f aca="false">IF('Inputs Q LTM'!L35="","",'Inputs Q LTM'!L35)</f>
        <v>0.8917</v>
      </c>
      <c r="M35" s="297" t="n">
        <f aca="false">IF('Inputs Q LTM'!M35="","",'Inputs Q LTM'!M35)</f>
        <v>0.8955</v>
      </c>
      <c r="N35" s="297" t="n">
        <f aca="false">IF('Inputs Q LTM'!N35="","",'Inputs Q LTM'!N35)</f>
        <v>0.8772</v>
      </c>
      <c r="O35" s="297" t="n">
        <f aca="false">IF('Inputs Q LTM'!O35="","",'Inputs Q LTM'!O35)</f>
        <v>0.9193</v>
      </c>
      <c r="P35" s="297" t="n">
        <f aca="false">IF('Inputs Q LTM'!P35="","",'Inputs Q LTM'!P35)</f>
        <v>0.9841</v>
      </c>
      <c r="Q35" s="297" t="n">
        <f aca="false">IF('Inputs Q LTM'!Q35="","",'Inputs Q LTM'!Q35)</f>
        <v>1.0014</v>
      </c>
      <c r="R35" s="297" t="n">
        <f aca="false">IF('Inputs Q LTM'!R35="","",'Inputs Q LTM'!R35)</f>
        <v>1.073</v>
      </c>
      <c r="S35" s="297" t="n">
        <f aca="false">IF('Inputs Q LTM'!S35="","",'Inputs Q LTM'!S35)</f>
        <v>1.1371</v>
      </c>
      <c r="T35" s="297" t="n">
        <f aca="false">IF('Inputs Q LTM'!T35="","",'Inputs Q LTM'!T35)</f>
        <v>1.1265</v>
      </c>
      <c r="U35" s="297" t="n">
        <f aca="false">IF('Inputs Q LTM'!U35="","",'Inputs Q LTM'!U35)</f>
        <v>1.1919</v>
      </c>
      <c r="V35" s="297" t="n">
        <f aca="false">IF('Inputs Q LTM'!V35="","",'Inputs Q LTM'!V35)</f>
        <v>1.2494</v>
      </c>
      <c r="W35" s="297" t="n">
        <f aca="false">IF('Inputs Q LTM'!W35="","",'Inputs Q LTM'!W35)</f>
        <v>1.2056</v>
      </c>
      <c r="X35" s="297" t="n">
        <f aca="false">IF('Inputs Q LTM'!X35="","",'Inputs Q LTM'!X35)</f>
        <v>1.2228</v>
      </c>
      <c r="Y35" s="297" t="n">
        <f aca="false">IF('Inputs Q LTM'!Y35="","",'Inputs Q LTM'!Y35)</f>
        <v>1.299</v>
      </c>
      <c r="Z35" s="297" t="n">
        <f aca="false">IF('Inputs Q LTM'!Z35="","",'Inputs Q LTM'!Z35)</f>
        <v>1.3107</v>
      </c>
      <c r="AA35" s="297" t="n">
        <f aca="false">IF('Inputs Q LTM'!AA35="","",'Inputs Q LTM'!AA35)</f>
        <v>1.259</v>
      </c>
      <c r="AB35" s="297" t="n">
        <f aca="false">IF('Inputs Q LTM'!AB35="","",'Inputs Q LTM'!AB35)</f>
        <v>1.2202</v>
      </c>
      <c r="AC35" s="297" t="n">
        <f aca="false">IF('Inputs Q LTM'!AC35="","",'Inputs Q LTM'!AC35)</f>
        <v>1.1893</v>
      </c>
      <c r="AD35" s="297" t="n">
        <f aca="false">IF('Inputs Q LTM'!AD35="","",'Inputs Q LTM'!AD35)</f>
        <v>1.2034</v>
      </c>
      <c r="AE35" s="297" t="n">
        <f aca="false">IF('Inputs Q LTM'!AE35="","",'Inputs Q LTM'!AE35)</f>
        <v>1.2584</v>
      </c>
      <c r="AF35" s="297" t="n">
        <f aca="false">IF('Inputs Q LTM'!AF35="","",'Inputs Q LTM'!AF35)</f>
        <v>1.2746</v>
      </c>
      <c r="AG35" s="297" t="n">
        <f aca="false">IF('Inputs Q LTM'!AG35="","",'Inputs Q LTM'!AG35)</f>
        <v>1.29</v>
      </c>
      <c r="AH35" s="297" t="n">
        <f aca="false">IF('Inputs Q LTM'!AH35="","",'Inputs Q LTM'!AH35)</f>
        <v>1.3111</v>
      </c>
      <c r="AI35" s="297" t="n">
        <f aca="false">IF('Inputs Q LTM'!AI35="","",'Inputs Q LTM'!AI35)</f>
        <v>1.3483</v>
      </c>
      <c r="AJ35" s="297" t="n">
        <f aca="false">IF('Inputs Q LTM'!AJ35="","",'Inputs Q LTM'!AJ35)</f>
        <v>1.3746</v>
      </c>
      <c r="AK35" s="297" t="n">
        <f aca="false">IF('Inputs Q LTM'!AK35="","",'Inputs Q LTM'!AK35)</f>
        <v>1.4484</v>
      </c>
      <c r="AL35" s="297" t="n">
        <f aca="false">IF('Inputs Q LTM'!AL35="","",'Inputs Q LTM'!AL35)</f>
        <v>1.4992</v>
      </c>
      <c r="AM35" s="297" t="n">
        <f aca="false">IF('Inputs Q LTM'!AM35="","",'Inputs Q LTM'!AM35)</f>
        <v>1.5632</v>
      </c>
      <c r="AN35" s="297" t="n">
        <f aca="false">IF('Inputs Q LTM'!AN35="","",'Inputs Q LTM'!AN35)</f>
        <v>1.504</v>
      </c>
      <c r="AO35" s="297" t="n">
        <f aca="false">IF('Inputs Q LTM'!AO35="","",'Inputs Q LTM'!AO35)</f>
        <v>1.3202</v>
      </c>
      <c r="AP35" s="297" t="n">
        <f aca="false">IF('Inputs Q LTM'!AP35="","",'Inputs Q LTM'!AP35)</f>
        <v>1.3063</v>
      </c>
      <c r="AQ35" s="297" t="n">
        <f aca="false">IF('Inputs Q LTM'!AQ35="","",'Inputs Q LTM'!AQ35)</f>
        <v>1.363</v>
      </c>
      <c r="AR35" s="297" t="n">
        <f aca="false">IF('Inputs Q LTM'!AR35="","",'Inputs Q LTM'!AR35)</f>
        <v>1.4302</v>
      </c>
      <c r="AS35" s="297" t="n">
        <f aca="false">IF('Inputs Q LTM'!AS35="","",'Inputs Q LTM'!AS35)</f>
        <v>1.4766</v>
      </c>
      <c r="AT35" s="297" t="n">
        <f aca="false">IF('Inputs Q LTM'!AT35="","",'Inputs Q LTM'!AT35)</f>
        <v>1.3837</v>
      </c>
      <c r="AU35" s="297" t="n">
        <f aca="false">IF('Inputs Q LTM'!AU35="","",'Inputs Q LTM'!AU35)</f>
        <v>1.2728</v>
      </c>
      <c r="AV35" s="297" t="n">
        <f aca="false">IF('Inputs Q LTM'!AV35="","",'Inputs Q LTM'!AV35)</f>
        <v>1.2931</v>
      </c>
      <c r="AW35" s="297" t="n">
        <f aca="false">IF('Inputs Q LTM'!AW35="","",'Inputs Q LTM'!AW35)</f>
        <v>1.3579</v>
      </c>
      <c r="AX35" s="297" t="n">
        <f aca="false">IF('Inputs Q LTM'!AX35="","",'Inputs Q LTM'!AX35)</f>
        <v>1.3696</v>
      </c>
      <c r="AY35" s="297" t="n">
        <f aca="false">IF('Inputs Q LTM'!AY35="","",'Inputs Q LTM'!AY35)</f>
        <v>1.4398</v>
      </c>
      <c r="AZ35" s="297" t="n">
        <f aca="false">IF('Inputs Q LTM'!AZ35="","",'Inputs Q LTM'!AZ35)</f>
        <v>1.4129</v>
      </c>
      <c r="BA35" s="297" t="n">
        <f aca="false">IF('Inputs Q LTM'!BA35="","",'Inputs Q LTM'!BA35)</f>
        <v>1.3473</v>
      </c>
      <c r="BB35" s="297" t="n">
        <f aca="false">IF('Inputs Q LTM'!BB35="","",'Inputs Q LTM'!BB35)</f>
        <v>1.3119</v>
      </c>
      <c r="BC35" s="297" t="n">
        <f aca="false">IF('Inputs Q LTM'!BC35="","",'Inputs Q LTM'!BC35)</f>
        <v>1.2832</v>
      </c>
      <c r="BD35" s="297" t="n">
        <f aca="false">IF('Inputs Q LTM'!BD35="","",'Inputs Q LTM'!BD35)</f>
        <v>1.2511</v>
      </c>
      <c r="BE35" s="297" t="n">
        <f aca="false">IF('Inputs Q LTM'!BE35="","",'Inputs Q LTM'!BE35)</f>
        <v>1.2976</v>
      </c>
      <c r="BF35" s="297" t="n">
        <f aca="false">IF('Inputs Q LTM'!BF35="","",'Inputs Q LTM'!BF35)</f>
        <v>1.32</v>
      </c>
      <c r="BG35" s="297" t="n">
        <f aca="false">IF('Inputs Q LTM'!BG35="","",'Inputs Q LTM'!BG35)</f>
        <v>1.3062</v>
      </c>
      <c r="BH35" s="297" t="n">
        <f aca="false">IF('Inputs Q LTM'!BH35="","",'Inputs Q LTM'!BH35)</f>
        <v>1.3254</v>
      </c>
      <c r="BI35" s="297" t="n">
        <f aca="false">IF('Inputs Q LTM'!BI35="","",'Inputs Q LTM'!BI35)</f>
        <v>1.3615</v>
      </c>
      <c r="BJ35" s="297" t="n">
        <f aca="false">IF('Inputs Q LTM'!BJ35="","",'Inputs Q LTM'!BJ35)</f>
        <v>1.3704</v>
      </c>
      <c r="BK35" s="297" t="n">
        <f aca="false">IF('Inputs Q LTM'!BK35="","",'Inputs Q LTM'!BK35)</f>
        <v>1.3716</v>
      </c>
      <c r="BL35" s="297" t="n">
        <f aca="false">IF('Inputs Q LTM'!BL35="","",'Inputs Q LTM'!BL35)</f>
        <v>1.3252</v>
      </c>
      <c r="BM35" s="297" t="n">
        <f aca="false">IF('Inputs Q LTM'!BM35="","",'Inputs Q LTM'!BM35)</f>
        <v>1.2488</v>
      </c>
      <c r="BN35" s="297" t="n">
        <f aca="false">IF('Inputs Q LTM'!BN35="","",'Inputs Q LTM'!BN35)</f>
        <v>1.1268</v>
      </c>
      <c r="BO35" s="297" t="n">
        <f aca="false">IF('Inputs Q LTM'!BO35="","",'Inputs Q LTM'!BO35)</f>
        <v>1.1069</v>
      </c>
      <c r="BP35" s="297" t="n">
        <f aca="false">IF('Inputs Q LTM'!BP35="","",'Inputs Q LTM'!BP35)</f>
        <v>1.1125</v>
      </c>
      <c r="BQ35" s="297" t="n">
        <f aca="false">IF('Inputs Q LTM'!BQ35="","",'Inputs Q LTM'!BQ35)</f>
        <v>1.0952</v>
      </c>
      <c r="BR35" s="297" t="n">
        <f aca="false">IF('Inputs Q LTM'!BR35="","",'Inputs Q LTM'!BR35)</f>
        <v>1.1041</v>
      </c>
      <c r="BS35" s="297" t="n">
        <f aca="false">IF('Inputs Q LTM'!BS35="","",'Inputs Q LTM'!BS35)</f>
        <v>1.1292</v>
      </c>
      <c r="BT35" s="297" t="n">
        <f aca="false">IF('Inputs Q LTM'!BT35="","",'Inputs Q LTM'!BT35)</f>
        <v>1.1163</v>
      </c>
      <c r="BU35" s="297" t="n">
        <f aca="false">IF('Inputs Q LTM'!BU35="","",'Inputs Q LTM'!BU35)</f>
        <v>1.0779</v>
      </c>
      <c r="BV35" s="297" t="n">
        <f aca="false">IF('Inputs Q LTM'!BV35="","",'Inputs Q LTM'!BV35)</f>
        <v>1.0654</v>
      </c>
      <c r="BW35" s="297" t="n">
        <f aca="false">IF('Inputs Q LTM'!BW35="","",'Inputs Q LTM'!BW35)</f>
        <v>1.1013</v>
      </c>
      <c r="BX35" s="297" t="n">
        <f aca="false">IF('Inputs Q LTM'!BX35="","",'Inputs Q LTM'!BX35)</f>
        <v>1.1754</v>
      </c>
      <c r="BY35" s="297" t="n">
        <f aca="false">IF('Inputs Q LTM'!BY35="","",'Inputs Q LTM'!BY35)</f>
        <v>1.1778</v>
      </c>
      <c r="BZ35" s="297" t="n">
        <f aca="false">IF('Inputs Q LTM'!BZ35="","",'Inputs Q LTM'!BZ35)</f>
        <v>1.2288</v>
      </c>
      <c r="CA35" s="297" t="n">
        <f aca="false">IF('Inputs Q LTM'!CA35="","",'Inputs Q LTM'!CA35)</f>
        <v>1.1916</v>
      </c>
      <c r="CB35" s="294" t="n">
        <f aca="false">IF('Inputs Q LTM'!CB35="","",'Inputs Q LTM'!CB35)</f>
        <v>1.1629</v>
      </c>
      <c r="CC35" s="294" t="n">
        <f aca="false">IF('Inputs Q LTM'!CC35="","",'Inputs Q LTM'!CC35)</f>
        <v>1.1408</v>
      </c>
      <c r="CD35" s="298" t="n">
        <f aca="false">IF('Inputs Q LTM'!CD35="","",'Inputs Q LTM'!CD35)</f>
        <v>1.1357</v>
      </c>
      <c r="CE35" s="298" t="n">
        <f aca="false">IF('Inputs Q LTM'!CE35="","",'Inputs Q LTM'!CE35)</f>
        <v>1.1234</v>
      </c>
      <c r="CF35" s="298" t="n">
        <f aca="false">IF('Inputs Q LTM'!CF35="","",'Inputs Q LTM'!CF35)</f>
        <v>1.1118</v>
      </c>
      <c r="CG35" s="298" t="n">
        <f aca="false">IF('Inputs Q LTM'!CG35="","",'Inputs Q LTM'!CG35)</f>
        <v>1.1073</v>
      </c>
      <c r="CH35" s="298" t="n">
        <f aca="false">IF('Inputs Q LTM'!CH35="","",'Inputs Q LTM'!CH35)</f>
        <v>1.10316336567675</v>
      </c>
      <c r="CI35" s="298" t="n">
        <f aca="false">IF('Inputs Q LTM'!CI35="","",'Inputs Q LTM'!CI35)</f>
        <v>1.10136275018007</v>
      </c>
      <c r="CJ35" s="298" t="n">
        <f aca="false">IF('Inputs Q LTM'!CJ35="","",'Inputs Q LTM'!CJ35)</f>
        <v>1.16834568323563</v>
      </c>
      <c r="CK35" s="298" t="n">
        <f aca="false">IF('Inputs Q LTM'!CK35="","",'Inputs Q LTM'!CK35)</f>
        <v>1.19174446702551</v>
      </c>
      <c r="CL35" s="294" t="n">
        <f aca="false">IF('Inputs Q LTM'!CL35="","",'Inputs Q LTM'!CL35)</f>
        <v>1.20677224966408</v>
      </c>
      <c r="CM35" s="297" t="n">
        <f aca="false">IF('Inputs Q LTM'!CM35="","",'Inputs Q LTM'!CM35)</f>
        <v>1.20447635271614</v>
      </c>
      <c r="CN35" s="297" t="n">
        <f aca="false">IF('Inputs Q LTM'!CN35="","",'Inputs Q LTM'!CN35)</f>
        <v>1.17943332482949</v>
      </c>
      <c r="CO35" s="297" t="n">
        <f aca="false">IF('Inputs Q LTM'!CO35="","",'Inputs Q LTM'!CO35)</f>
        <v>1.14438221757686</v>
      </c>
      <c r="CP35" s="297" t="n">
        <f aca="false">IF('Inputs Q LTM'!CP35="","",'Inputs Q LTM'!CP35)</f>
        <v>1.1228300050418</v>
      </c>
      <c r="CQ35" s="297" t="n">
        <f aca="false">IF('Inputs Q LTM'!CQ35="","",'Inputs Q LTM'!CQ35)</f>
        <v>1.06017166248672</v>
      </c>
      <c r="CR35" s="297" t="n">
        <f aca="false">IF('Inputs Q LTM'!CR35="","",'Inputs Q LTM'!CR35)</f>
        <v>1.00636223908459</v>
      </c>
      <c r="CS35" s="297" t="n">
        <f aca="false">IF('Inputs Q LTM'!CS35="","",'Inputs Q LTM'!CS35)</f>
        <v>1.01795139338514</v>
      </c>
      <c r="CT35" s="297" t="n">
        <f aca="false">IF('Inputs Q LTM'!CT35="","",'Inputs Q LTM'!CT35)</f>
        <v>1.07395132679668</v>
      </c>
      <c r="CU35" s="297" t="n">
        <f aca="false">IF('Inputs Q LTM'!CU35="","",'Inputs Q LTM'!CU35)</f>
        <v>1.08972722710008</v>
      </c>
      <c r="CV35" s="47" t="n">
        <f aca="false">IF('Inputs Q LTM'!CV35="","",'Inputs Q LTM'!CV35)</f>
        <v>1.08881051874888</v>
      </c>
      <c r="CW35" s="297" t="n">
        <f aca="false">IF('Inputs Q LTM'!CW35="","",'Inputs Q LTM'!CW35)</f>
        <v>1.07558062852199</v>
      </c>
      <c r="CX35" s="297" t="n">
        <f aca="false">IF('Inputs Q LTM'!CX35="","",'Inputs Q LTM'!CX35)</f>
        <v>1.0867137165144</v>
      </c>
      <c r="CY35" s="297" t="n">
        <f aca="false">IF('Inputs Q LTM'!CY35="","",'Inputs Q LTM'!CY35)</f>
        <v>1.07694161333061</v>
      </c>
      <c r="CZ35" s="297" t="n">
        <f aca="false">IF('Inputs Q LTM'!CZ35="","",'Inputs Q LTM'!CZ35)</f>
        <v>1.09841044688523</v>
      </c>
      <c r="DA35" s="297" t="n">
        <f aca="false">IF('Inputs Q LTM'!DA35="","",'Inputs Q LTM'!DA35)</f>
        <v>1.07028101895024</v>
      </c>
      <c r="DB35" s="364" t="n">
        <f aca="false">IF('Inputs Q LTM'!DB35="","",'Inputs Q LTM'!DB35)</f>
        <v>1.05298056850188</v>
      </c>
      <c r="DC35" s="297" t="n">
        <f aca="false">IF('Inputs Q LTM'!DC35="","",'Inputs Q LTM'!DC35)</f>
        <v>1.13565238706379</v>
      </c>
      <c r="DD35" s="297" t="n">
        <f aca="false">IF('Inputs Q LTM'!DD35="","",'Inputs Q LTM'!DD35)</f>
        <v>1.16952094956285</v>
      </c>
      <c r="DE35" s="297" t="n">
        <f aca="false">IF('Inputs Q LTM'!DE35="","",'Inputs Q LTM'!DE35)</f>
        <v>1.16450118042713</v>
      </c>
      <c r="DF35" s="297" t="n">
        <f aca="false">IF('Inputs Q LTM'!DF35="","",'Inputs Q LTM'!DF35)</f>
        <v>1.17083623604466</v>
      </c>
      <c r="DG35" s="297" t="n">
        <f aca="false">IF('Inputs Q LTM'!DG35="","",'Inputs Q LTM'!DG35)</f>
        <v>1.16315512987013</v>
      </c>
      <c r="DH35" s="297" t="n">
        <f aca="false">IF('Inputs Q LTM'!DH35="","",'Inputs Q LTM'!DH35)</f>
        <v>1.15541336195942</v>
      </c>
      <c r="DI35" s="297" t="n">
        <f aca="false">IF('Inputs Q LTM'!DI35="","",'Inputs Q LTM'!DI35)</f>
        <v>1.16230830462003</v>
      </c>
      <c r="DJ35" s="297" t="n">
        <f aca="false">IF('Inputs Q LTM'!DJ35="","",'Inputs Q LTM'!DJ35)</f>
        <v>1.15806348370567</v>
      </c>
      <c r="DK35" s="297" t="n">
        <f aca="false">IF('Inputs Q LTM'!DK35="","",'Inputs Q LTM'!DK35)</f>
        <v>1.15474540712346</v>
      </c>
      <c r="DL35" s="297" t="n">
        <f aca="false">IF('Inputs Q LTM'!DL35="","",'Inputs Q LTM'!DL35)</f>
        <v>1.15224651197443</v>
      </c>
      <c r="DM35" s="297" t="n">
        <f aca="false">IF('Inputs Q LTM'!DM35="","",'Inputs Q LTM'!DM35)</f>
        <v>1.1505783998601</v>
      </c>
      <c r="DN35" s="297" t="n">
        <f aca="false">IF('Inputs Q LTM'!DN35="","",'Inputs Q LTM'!DN35)</f>
        <v>1.14968246260083</v>
      </c>
      <c r="DO35" s="297" t="n">
        <f aca="false">IF('Inputs Q LTM'!DO35="","",'Inputs Q LTM'!DO35)</f>
        <v>1.14941669623856</v>
      </c>
      <c r="DP35" s="297" t="n">
        <f aca="false">IF('Inputs Q LTM'!DP35="","",'Inputs Q LTM'!DP35)</f>
        <v>1.14955089371212</v>
      </c>
      <c r="DQ35" s="297" t="n">
        <f aca="false">IF('Inputs Q LTM'!DQ35="","",'Inputs Q LTM'!DQ35)</f>
        <v>1.14985129277328</v>
      </c>
      <c r="DR35" s="297" t="n">
        <f aca="false">IF('Inputs Q LTM'!DR35="","",'Inputs Q LTM'!DR35)</f>
        <v>1.15009363295547</v>
      </c>
      <c r="DS35" s="297" t="n">
        <f aca="false">IF('Inputs Q LTM'!DS35="","",'Inputs Q LTM'!DS35)</f>
        <v>1.15018439012458</v>
      </c>
      <c r="DT35" s="297" t="n">
        <f aca="false">IF('Inputs Q LTM'!DT35="","",'Inputs Q LTM'!DT35)</f>
        <v>1.15015834703743</v>
      </c>
      <c r="DU35" s="297" t="n">
        <f aca="false">IF('Inputs Q LTM'!DU35="","",'Inputs Q LTM'!DU35)</f>
        <v>1.15006090379534</v>
      </c>
      <c r="DV35" s="297" t="n">
        <f aca="false">IF('Inputs Q LTM'!DV35="","",'Inputs Q LTM'!DV35)</f>
        <v>1.14994030895999</v>
      </c>
      <c r="DW35" s="297" t="n">
        <f aca="false">IF('Inputs Q LTM'!DW35="","",'Inputs Q LTM'!DW35)</f>
        <v>1.14984324865206</v>
      </c>
      <c r="DX35" s="297" t="n">
        <f aca="false">IF('Inputs Q LTM'!DX35="","",'Inputs Q LTM'!DX35)</f>
        <v>1.14981513407627</v>
      </c>
      <c r="DY35" s="297" t="n">
        <f aca="false">IF('Inputs Q LTM'!DY35="","",'Inputs Q LTM'!DY35)</f>
        <v>1.14990504965129</v>
      </c>
      <c r="DZ35" s="297" t="n">
        <f aca="false">IF('Inputs Q LTM'!DZ35="","",'Inputs Q LTM'!DZ35)</f>
        <v>1.14990504965129</v>
      </c>
      <c r="EA35" s="297" t="n">
        <f aca="false">IF('Inputs Q LTM'!EA35="","",'Inputs Q LTM'!EA35)</f>
        <v>1.14990504965129</v>
      </c>
      <c r="EB35" s="297" t="n">
        <f aca="false">IF('Inputs Q LTM'!EB35="","",'Inputs Q LTM'!EB35)</f>
        <v>1.14990504965129</v>
      </c>
      <c r="EC35" s="297" t="n">
        <f aca="false">IF('Inputs Q LTM'!EC35="","",'Inputs Q LTM'!EC35)</f>
        <v>1.14990504965129</v>
      </c>
      <c r="ED35" s="297" t="n">
        <f aca="false">IF('Inputs Q LTM'!ED35="","",'Inputs Q LTM'!ED35)</f>
        <v>1.14990504965129</v>
      </c>
      <c r="EE35" s="297" t="n">
        <f aca="false">IF('Inputs Q LTM'!EE35="","",'Inputs Q LTM'!EE35)</f>
        <v>1.14990504965129</v>
      </c>
      <c r="EF35" s="297" t="n">
        <f aca="false">IF('Inputs Q LTM'!EF35="","",'Inputs Q LTM'!EF35)</f>
        <v>1.14990504965129</v>
      </c>
      <c r="EG35" s="297" t="n">
        <f aca="false">IF('Inputs Q LTM'!EG35="","",'Inputs Q LTM'!EG35)</f>
        <v>1.14990504965129</v>
      </c>
      <c r="EH35" s="297" t="n">
        <f aca="false">IF('Inputs Q LTM'!EH35="","",'Inputs Q LTM'!EH35)</f>
        <v>1.14990504965129</v>
      </c>
      <c r="EI35" s="297" t="n">
        <f aca="false">IF('Inputs Q LTM'!EI35="","",'Inputs Q LTM'!EI35)</f>
        <v>1.14990504965129</v>
      </c>
      <c r="EJ35" s="297" t="n">
        <f aca="false">IF('Inputs Q LTM'!EJ35="","",'Inputs Q LTM'!EJ35)</f>
        <v>1.14990504965129</v>
      </c>
      <c r="EK35" s="297" t="n">
        <f aca="false">IF('Inputs Q LTM'!EK35="","",'Inputs Q LTM'!EK35)</f>
        <v>1.14990504965129</v>
      </c>
      <c r="EL35" s="297" t="n">
        <f aca="false">IF('Inputs Q LTM'!EL35="","",'Inputs Q LTM'!EL35)</f>
        <v>1.14990504965129</v>
      </c>
      <c r="EM35" s="297" t="n">
        <f aca="false">IF('Inputs Q LTM'!EM35="","",'Inputs Q LTM'!EM35)</f>
        <v>1.14990504965129</v>
      </c>
      <c r="EN35" s="297" t="n">
        <f aca="false">IF('Inputs Q LTM'!EN35="","",'Inputs Q LTM'!EN35)</f>
        <v>1.14990504965129</v>
      </c>
      <c r="EO35" s="297" t="n">
        <f aca="false">IF('Inputs Q LTM'!EO35="","",'Inputs Q LTM'!EO35)</f>
        <v>1.14990504965129</v>
      </c>
      <c r="EP35" s="297" t="n">
        <f aca="false">IF('Inputs Q LTM'!EP35="","",'Inputs Q LTM'!EP35)</f>
        <v>1.14990504965129</v>
      </c>
      <c r="EQ35" s="297" t="n">
        <f aca="false">IF('Inputs Q LTM'!EQ35="","",'Inputs Q LTM'!EQ35)</f>
        <v>1.14990504965129</v>
      </c>
      <c r="ER35" s="297" t="n">
        <f aca="false">IF('Inputs Q LTM'!ER35="","",'Inputs Q LTM'!ER35)</f>
        <v>1.14990504965129</v>
      </c>
      <c r="ES35" s="297" t="n">
        <f aca="false">IF('Inputs Q LTM'!ES35="","",'Inputs Q LTM'!ES35)</f>
        <v>1.14990504965129</v>
      </c>
      <c r="ET35" s="297" t="n">
        <f aca="false">IF('Inputs Q LTM'!ET35="","",'Inputs Q LTM'!ET35)</f>
        <v>1.14990504965129</v>
      </c>
      <c r="EU35" s="297" t="n">
        <f aca="false">IF('Inputs Q LTM'!EU35="","",'Inputs Q LTM'!EU35)</f>
        <v>1.14990504965129</v>
      </c>
      <c r="EV35" s="297" t="n">
        <f aca="false">IF('Inputs Q LTM'!EV35="","",'Inputs Q LTM'!EV35)</f>
        <v>1.14990504965129</v>
      </c>
      <c r="EW35" s="297" t="n">
        <f aca="false">IF('Inputs Q LTM'!EW35="","",'Inputs Q LTM'!EW35)</f>
        <v>1.14990504965129</v>
      </c>
      <c r="EX35" s="297" t="n">
        <f aca="false">IF('Inputs Q LTM'!EX35="","",'Inputs Q LTM'!EX35)</f>
        <v>1.14990504965129</v>
      </c>
      <c r="EY35" s="297" t="n">
        <f aca="false">IF('Inputs Q LTM'!EY35="","",'Inputs Q LTM'!EY35)</f>
        <v>1.14990504965129</v>
      </c>
      <c r="EZ35" s="297" t="n">
        <f aca="false">IF('Inputs Q LTM'!EZ35="","",'Inputs Q LTM'!EZ35)</f>
        <v>1.14990504965129</v>
      </c>
      <c r="FA35" s="297" t="n">
        <f aca="false">IF('Inputs Q LTM'!FA35="","",'Inputs Q LTM'!FA35)</f>
        <v>1.14990504965129</v>
      </c>
      <c r="FB35" s="297" t="n">
        <f aca="false">IF('Inputs Q LTM'!FB35="","",'Inputs Q LTM'!FB35)</f>
        <v>1.14990504965129</v>
      </c>
      <c r="FC35" s="297" t="n">
        <f aca="false">IF('Inputs Q LTM'!FC35="","",'Inputs Q LTM'!FC35)</f>
        <v>1.14990504965129</v>
      </c>
      <c r="FD35" s="297" t="n">
        <f aca="false">IF('Inputs Q LTM'!FD35="","",'Inputs Q LTM'!FD35)</f>
        <v>1.14990504965129</v>
      </c>
      <c r="FE35" s="297" t="n">
        <f aca="false">IF('Inputs Q LTM'!FE35="","",'Inputs Q LTM'!FE35)</f>
        <v>1.14990504965129</v>
      </c>
      <c r="FF35" s="297" t="n">
        <f aca="false">IF('Inputs Q LTM'!FF35="","",'Inputs Q LTM'!FF35)</f>
        <v>1.14990504965129</v>
      </c>
      <c r="FG35" s="297" t="n">
        <f aca="false">IF('Inputs Q LTM'!FG35="","",'Inputs Q LTM'!FG35)</f>
        <v>1.14990504965129</v>
      </c>
      <c r="FH35" s="297" t="n">
        <f aca="false">IF('Inputs Q LTM'!FH35="","",'Inputs Q LTM'!FH35)</f>
        <v>1.14990504965129</v>
      </c>
      <c r="FI35" s="297" t="n">
        <f aca="false">IF('Inputs Q LTM'!FI35="","",'Inputs Q LTM'!FI35)</f>
        <v>1.14990504965129</v>
      </c>
      <c r="FJ35" s="297" t="n">
        <f aca="false">IF('Inputs Q LTM'!FJ35="","",'Inputs Q LTM'!FJ35)</f>
        <v>1.14990504965129</v>
      </c>
      <c r="FK35" s="297" t="n">
        <f aca="false">IF('Inputs Q LTM'!FK35="","",'Inputs Q LTM'!FK35)</f>
        <v>1.14990504965129</v>
      </c>
      <c r="FL35" s="297" t="n">
        <f aca="false">IF('Inputs Q LTM'!FL35="","",'Inputs Q LTM'!FL35)</f>
        <v>1.14990504965129</v>
      </c>
      <c r="FM35" s="297" t="n">
        <f aca="false">IF('Inputs Q LTM'!FM35="","",'Inputs Q LTM'!FM35)</f>
        <v>1.14990504965129</v>
      </c>
      <c r="FN35" s="297" t="n">
        <f aca="false">IF('Inputs Q LTM'!FN35="","",'Inputs Q LTM'!FN35)</f>
        <v>1.14990504965129</v>
      </c>
      <c r="FO35" s="297" t="n">
        <f aca="false">IF('Inputs Q LTM'!FO35="","",'Inputs Q LTM'!FO35)</f>
        <v>1.14990504965129</v>
      </c>
      <c r="FP35" s="297" t="n">
        <f aca="false">IF('Inputs Q LTM'!FP35="","",'Inputs Q LTM'!FP35)</f>
        <v>1.14990504965129</v>
      </c>
      <c r="FQ35" s="297" t="n">
        <f aca="false">IF('Inputs Q LTM'!FQ35="","",'Inputs Q LTM'!FQ35)</f>
        <v>1.14990504965129</v>
      </c>
      <c r="FR35" s="297" t="n">
        <f aca="false">IF('Inputs Q LTM'!FR35="","",'Inputs Q LTM'!FR35)</f>
        <v>1.14990504965129</v>
      </c>
      <c r="FS35" s="297" t="n">
        <f aca="false">IF('Inputs Q LTM'!FS35="","",'Inputs Q LTM'!FS35)</f>
        <v>1.14990504965129</v>
      </c>
      <c r="FT35" s="297" t="n">
        <f aca="false">IF('Inputs Q LTM'!FT35="","",'Inputs Q LTM'!FT35)</f>
        <v>1.14990504965129</v>
      </c>
      <c r="FU35" s="297" t="n">
        <f aca="false">IF('Inputs Q LTM'!FU35="","",'Inputs Q LTM'!FU35)</f>
        <v>1.14990504965129</v>
      </c>
      <c r="FV35" s="297" t="n">
        <f aca="false">IF('Inputs Q LTM'!FV35="","",'Inputs Q LTM'!FV35)</f>
        <v>1.14990504965129</v>
      </c>
      <c r="FW35" s="297" t="n">
        <f aca="false">IF('Inputs Q LTM'!FW35="","",'Inputs Q LTM'!FW35)</f>
        <v>1.14990504965129</v>
      </c>
      <c r="FX35" s="297" t="n">
        <f aca="false">IF('Inputs Q LTM'!FX35="","",'Inputs Q LTM'!FX35)</f>
        <v>1.14990504965129</v>
      </c>
      <c r="FY35" s="297" t="n">
        <f aca="false">IF('Inputs Q LTM'!FY35="","",'Inputs Q LTM'!FY35)</f>
        <v>1.14990504965129</v>
      </c>
      <c r="FZ35" s="297" t="n">
        <f aca="false">IF('Inputs Q LTM'!FZ35="","",'Inputs Q LTM'!FZ35)</f>
        <v>1.14990504965129</v>
      </c>
      <c r="GA35" s="297" t="n">
        <f aca="false">IF('Inputs Q LTM'!GA35="","",'Inputs Q LTM'!GA35)</f>
        <v>1.14990504965129</v>
      </c>
      <c r="GB35" s="297" t="n">
        <f aca="false">IF('Inputs Q LTM'!GB35="","",'Inputs Q LTM'!GB35)</f>
        <v>1.14990504965129</v>
      </c>
      <c r="GC35" s="297" t="n">
        <f aca="false">IF('Inputs Q LTM'!GC35="","",'Inputs Q LTM'!GC35)</f>
        <v>1.14990504965129</v>
      </c>
      <c r="GD35" s="297" t="n">
        <f aca="false">IF('Inputs Q LTM'!GD35="","",'Inputs Q LTM'!GD35)</f>
        <v>1.14990504965129</v>
      </c>
      <c r="GE35" s="297" t="n">
        <f aca="false">IF('Inputs Q LTM'!GE35="","",'Inputs Q LTM'!GE35)</f>
        <v>1.14990504965129</v>
      </c>
      <c r="GF35" s="297" t="n">
        <f aca="false">IF('Inputs Q LTM'!GF35="","",'Inputs Q LTM'!GF35)</f>
        <v>1.14990504965129</v>
      </c>
      <c r="GG35" s="297" t="n">
        <f aca="false">IF('Inputs Q LTM'!GG35="","",'Inputs Q LTM'!GG35)</f>
        <v>1.14990504965129</v>
      </c>
      <c r="GH35" s="297" t="n">
        <f aca="false">IF('Inputs Q LTM'!GH35="","",'Inputs Q LTM'!GH35)</f>
        <v>1.14990504965129</v>
      </c>
      <c r="GI35" s="297" t="n">
        <f aca="false">IF('Inputs Q LTM'!GI35="","",'Inputs Q LTM'!GI35)</f>
        <v>1.14990504965129</v>
      </c>
      <c r="GJ35" s="297" t="n">
        <f aca="false">IF('Inputs Q LTM'!GJ35="","",'Inputs Q LTM'!GJ35)</f>
        <v>1.14990504965129</v>
      </c>
      <c r="GK35" s="297" t="n">
        <f aca="false">IF('Inputs Q LTM'!GK35="","",'Inputs Q LTM'!GK35)</f>
        <v>1.14990504965129</v>
      </c>
      <c r="GL35" s="297" t="n">
        <f aca="false">IF('Inputs Q LTM'!GL35="","",'Inputs Q LTM'!GL35)</f>
        <v>1.14990504965129</v>
      </c>
      <c r="GM35" s="297" t="n">
        <f aca="false">IF('Inputs Q LTM'!GM35="","",'Inputs Q LTM'!GM35)</f>
        <v>1.14990504965129</v>
      </c>
      <c r="GN35" s="297" t="n">
        <f aca="false">IF('Inputs Q LTM'!GN35="","",'Inputs Q LTM'!GN35)</f>
        <v>1.14990504965129</v>
      </c>
      <c r="GO35" s="297" t="n">
        <f aca="false">IF('Inputs Q LTM'!GO35="","",'Inputs Q LTM'!GO35)</f>
        <v>1.14990504965129</v>
      </c>
      <c r="GP35" s="297" t="n">
        <f aca="false">IF('Inputs Q LTM'!GP35="","",'Inputs Q LTM'!GP35)</f>
        <v>1.14990504965129</v>
      </c>
      <c r="GQ35" s="297" t="n">
        <f aca="false">IF('Inputs Q LTM'!GQ35="","",'Inputs Q LTM'!GQ35)</f>
        <v>1.14990504965129</v>
      </c>
      <c r="GR35" s="297" t="n">
        <f aca="false">IF('Inputs Q LTM'!GR35="","",'Inputs Q LTM'!GR35)</f>
        <v>1.14990504965129</v>
      </c>
      <c r="GS35" s="297" t="n">
        <f aca="false">IF('Inputs Q LTM'!GS35="","",'Inputs Q LTM'!GS35)</f>
        <v>1.14990504965129</v>
      </c>
      <c r="GT35" s="297" t="n">
        <f aca="false">IF('Inputs Q LTM'!GT35="","",'Inputs Q LTM'!GT35)</f>
        <v>1.14990504965129</v>
      </c>
      <c r="GU35" s="297" t="n">
        <f aca="false">IF('Inputs Q LTM'!GU35="","",'Inputs Q LTM'!GU35)</f>
        <v>1.14990504965129</v>
      </c>
      <c r="GV35" s="297" t="n">
        <f aca="false">IF('Inputs Q LTM'!GV35="","",'Inputs Q LTM'!GV35)</f>
        <v>1.14990504965129</v>
      </c>
      <c r="GW35" s="297" t="n">
        <f aca="false">IF('Inputs Q LTM'!GW35="","",'Inputs Q LTM'!GW35)</f>
        <v>1.14990504965129</v>
      </c>
      <c r="GX35" s="297" t="n">
        <f aca="false">IF('Inputs Q LTM'!GX35="","",'Inputs Q LTM'!GX35)</f>
        <v>1.14990504965129</v>
      </c>
      <c r="GY35" s="297" t="n">
        <f aca="false">IF('Inputs Q LTM'!GY35="","",'Inputs Q LTM'!GY35)</f>
        <v>1.14990504965129</v>
      </c>
      <c r="GZ35" s="297" t="n">
        <f aca="false">IF('Inputs Q LTM'!GZ35="","",'Inputs Q LTM'!GZ35)</f>
        <v>1.14990504965129</v>
      </c>
      <c r="HA35" s="297" t="n">
        <f aca="false">IF('Inputs Q LTM'!HA35="","",'Inputs Q LTM'!HA35)</f>
        <v>1.14990504965129</v>
      </c>
    </row>
    <row r="36" customFormat="false" ht="15" hidden="false" customHeight="false" outlineLevel="0" collapsed="false">
      <c r="A36" s="14" t="s">
        <v>9</v>
      </c>
      <c r="B36" s="42"/>
      <c r="C36" s="42"/>
      <c r="D36" s="42" t="s">
        <v>23</v>
      </c>
      <c r="E36" s="19"/>
      <c r="F36" s="19" t="s">
        <v>72</v>
      </c>
      <c r="G36" s="19" t="s">
        <v>70</v>
      </c>
      <c r="H36" s="19"/>
      <c r="I36" s="19"/>
      <c r="J36" s="297" t="n">
        <f aca="false">IF('Inputs Q LTM'!J36="","",'Inputs Q LTM'!J36)</f>
        <v>0.8767</v>
      </c>
      <c r="K36" s="297" t="n">
        <f aca="false">IF('Inputs Q LTM'!K36="","",'Inputs Q LTM'!K36)</f>
        <v>0.849</v>
      </c>
      <c r="L36" s="297" t="n">
        <f aca="false">IF('Inputs Q LTM'!L36="","",'Inputs Q LTM'!L36)</f>
        <v>0.9114</v>
      </c>
      <c r="M36" s="297" t="n">
        <f aca="false">IF('Inputs Q LTM'!M36="","",'Inputs Q LTM'!M36)</f>
        <v>0.8895</v>
      </c>
      <c r="N36" s="297" t="n">
        <f aca="false">IF('Inputs Q LTM'!N36="","",'Inputs Q LTM'!N36)</f>
        <v>0.8717</v>
      </c>
      <c r="O36" s="297" t="n">
        <f aca="false">IF('Inputs Q LTM'!O36="","",'Inputs Q LTM'!O36)</f>
        <v>0.9914</v>
      </c>
      <c r="P36" s="297" t="n">
        <f aca="false">IF('Inputs Q LTM'!P36="","",'Inputs Q LTM'!P36)</f>
        <v>0.9866</v>
      </c>
      <c r="Q36" s="297" t="n">
        <f aca="false">IF('Inputs Q LTM'!Q36="","",'Inputs Q LTM'!Q36)</f>
        <v>1.0492</v>
      </c>
      <c r="R36" s="297" t="n">
        <f aca="false">IF('Inputs Q LTM'!R36="","",'Inputs Q LTM'!R36)</f>
        <v>1.0915</v>
      </c>
      <c r="S36" s="297" t="n">
        <f aca="false">IF('Inputs Q LTM'!S36="","",'Inputs Q LTM'!S36)</f>
        <v>1.1511</v>
      </c>
      <c r="T36" s="297" t="n">
        <f aca="false">IF('Inputs Q LTM'!T36="","",'Inputs Q LTM'!T36)</f>
        <v>1.1656</v>
      </c>
      <c r="U36" s="297" t="n">
        <f aca="false">IF('Inputs Q LTM'!U36="","",'Inputs Q LTM'!U36)</f>
        <v>1.2595</v>
      </c>
      <c r="V36" s="297" t="n">
        <f aca="false">IF('Inputs Q LTM'!V36="","",'Inputs Q LTM'!V36)</f>
        <v>1.2316</v>
      </c>
      <c r="W36" s="297" t="n">
        <f aca="false">IF('Inputs Q LTM'!W36="","",'Inputs Q LTM'!W36)</f>
        <v>1.2199</v>
      </c>
      <c r="X36" s="297" t="n">
        <f aca="false">IF('Inputs Q LTM'!X36="","",'Inputs Q LTM'!X36)</f>
        <v>1.2436</v>
      </c>
      <c r="Y36" s="297" t="n">
        <f aca="false">IF('Inputs Q LTM'!Y36="","",'Inputs Q LTM'!Y36)</f>
        <v>1.3554</v>
      </c>
      <c r="Z36" s="297" t="n">
        <f aca="false">IF('Inputs Q LTM'!Z36="","",'Inputs Q LTM'!Z36)</f>
        <v>1.2964</v>
      </c>
      <c r="AA36" s="297" t="n">
        <f aca="false">IF('Inputs Q LTM'!AA36="","",'Inputs Q LTM'!AA36)</f>
        <v>1.2108</v>
      </c>
      <c r="AB36" s="297" t="n">
        <f aca="false">IF('Inputs Q LTM'!AB36="","",'Inputs Q LTM'!AB36)</f>
        <v>1.2026</v>
      </c>
      <c r="AC36" s="297" t="n">
        <f aca="false">IF('Inputs Q LTM'!AC36="","",'Inputs Q LTM'!AC36)</f>
        <v>1.1849</v>
      </c>
      <c r="AD36" s="297" t="n">
        <f aca="false">IF('Inputs Q LTM'!AD36="","",'Inputs Q LTM'!AD36)</f>
        <v>1.2118</v>
      </c>
      <c r="AE36" s="297" t="n">
        <f aca="false">IF('Inputs Q LTM'!AE36="","",'Inputs Q LTM'!AE36)</f>
        <v>1.279</v>
      </c>
      <c r="AF36" s="297" t="n">
        <f aca="false">IF('Inputs Q LTM'!AF36="","",'Inputs Q LTM'!AF36)</f>
        <v>1.2674</v>
      </c>
      <c r="AG36" s="297" t="n">
        <f aca="false">IF('Inputs Q LTM'!AG36="","",'Inputs Q LTM'!AG36)</f>
        <v>1.3199</v>
      </c>
      <c r="AH36" s="297" t="n">
        <f aca="false">IF('Inputs Q LTM'!AH36="","",'Inputs Q LTM'!AH36)</f>
        <v>1.3354</v>
      </c>
      <c r="AI36" s="297" t="n">
        <f aca="false">IF('Inputs Q LTM'!AI36="","",'Inputs Q LTM'!AI36)</f>
        <v>1.3542</v>
      </c>
      <c r="AJ36" s="297" t="n">
        <f aca="false">IF('Inputs Q LTM'!AJ36="","",'Inputs Q LTM'!AJ36)</f>
        <v>1.4267</v>
      </c>
      <c r="AK36" s="297" t="n">
        <f aca="false">IF('Inputs Q LTM'!AK36="","",'Inputs Q LTM'!AK36)</f>
        <v>1.459</v>
      </c>
      <c r="AL36" s="297" t="n">
        <f aca="false">IF('Inputs Q LTM'!AL36="","",'Inputs Q LTM'!AL36)</f>
        <v>1.5788</v>
      </c>
      <c r="AM36" s="297" t="n">
        <f aca="false">IF('Inputs Q LTM'!AM36="","",'Inputs Q LTM'!AM36)</f>
        <v>1.5755</v>
      </c>
      <c r="AN36" s="297" t="n">
        <f aca="false">IF('Inputs Q LTM'!AN36="","",'Inputs Q LTM'!AN36)</f>
        <v>1.4093</v>
      </c>
      <c r="AO36" s="297" t="n">
        <f aca="false">IF('Inputs Q LTM'!AO36="","",'Inputs Q LTM'!AO36)</f>
        <v>1.3973</v>
      </c>
      <c r="AP36" s="297" t="n">
        <f aca="false">IF('Inputs Q LTM'!AP36="","",'Inputs Q LTM'!AP36)</f>
        <v>1.3252</v>
      </c>
      <c r="AQ36" s="297" t="n">
        <f aca="false">IF('Inputs Q LTM'!AQ36="","",'Inputs Q LTM'!AQ36)</f>
        <v>1.4033</v>
      </c>
      <c r="AR36" s="297" t="n">
        <f aca="false">IF('Inputs Q LTM'!AR36="","",'Inputs Q LTM'!AR36)</f>
        <v>1.4638</v>
      </c>
      <c r="AS36" s="297" t="n">
        <f aca="false">IF('Inputs Q LTM'!AS36="","",'Inputs Q LTM'!AS36)</f>
        <v>1.4326</v>
      </c>
      <c r="AT36" s="297" t="n">
        <f aca="false">IF('Inputs Q LTM'!AT36="","",'Inputs Q LTM'!AT36)</f>
        <v>1.3509</v>
      </c>
      <c r="AU36" s="297" t="n">
        <f aca="false">IF('Inputs Q LTM'!AU36="","",'Inputs Q LTM'!AU36)</f>
        <v>1.2237</v>
      </c>
      <c r="AV36" s="297" t="n">
        <f aca="false">IF('Inputs Q LTM'!AV36="","",'Inputs Q LTM'!AV36)</f>
        <v>1.3633</v>
      </c>
      <c r="AW36" s="297" t="n">
        <f aca="false">IF('Inputs Q LTM'!AW36="","",'Inputs Q LTM'!AW36)</f>
        <v>1.3387</v>
      </c>
      <c r="AX36" s="297" t="n">
        <f aca="false">IF('Inputs Q LTM'!AX36="","",'Inputs Q LTM'!AX36)</f>
        <v>1.4158</v>
      </c>
      <c r="AY36" s="297" t="n">
        <f aca="false">IF('Inputs Q LTM'!AY36="","",'Inputs Q LTM'!AY36)</f>
        <v>1.4502</v>
      </c>
      <c r="AZ36" s="297" t="n">
        <f aca="false">IF('Inputs Q LTM'!AZ36="","",'Inputs Q LTM'!AZ36)</f>
        <v>1.3388</v>
      </c>
      <c r="BA36" s="297" t="n">
        <f aca="false">IF('Inputs Q LTM'!BA36="","",'Inputs Q LTM'!BA36)</f>
        <v>1.2959</v>
      </c>
      <c r="BB36" s="297" t="n">
        <f aca="false">IF('Inputs Q LTM'!BB36="","",'Inputs Q LTM'!BB36)</f>
        <v>1.3344</v>
      </c>
      <c r="BC36" s="297" t="n">
        <f aca="false">IF('Inputs Q LTM'!BC36="","",'Inputs Q LTM'!BC36)</f>
        <v>1.2666</v>
      </c>
      <c r="BD36" s="297" t="n">
        <f aca="false">IF('Inputs Q LTM'!BD36="","",'Inputs Q LTM'!BD36)</f>
        <v>1.2859</v>
      </c>
      <c r="BE36" s="297" t="n">
        <f aca="false">IF('Inputs Q LTM'!BE36="","",'Inputs Q LTM'!BE36)</f>
        <v>1.3192</v>
      </c>
      <c r="BF36" s="297" t="n">
        <f aca="false">IF('Inputs Q LTM'!BF36="","",'Inputs Q LTM'!BF36)</f>
        <v>1.2819</v>
      </c>
      <c r="BG36" s="297" t="n">
        <f aca="false">IF('Inputs Q LTM'!BG36="","",'Inputs Q LTM'!BG36)</f>
        <v>1.301</v>
      </c>
      <c r="BH36" s="297" t="n">
        <f aca="false">IF('Inputs Q LTM'!BH36="","",'Inputs Q LTM'!BH36)</f>
        <v>1.3527</v>
      </c>
      <c r="BI36" s="297" t="n">
        <f aca="false">IF('Inputs Q LTM'!BI36="","",'Inputs Q LTM'!BI36)</f>
        <v>1.3743</v>
      </c>
      <c r="BJ36" s="297" t="n">
        <f aca="false">IF('Inputs Q LTM'!BJ36="","",'Inputs Q LTM'!BJ36)</f>
        <v>1.377</v>
      </c>
      <c r="BK36" s="297" t="n">
        <f aca="false">IF('Inputs Q LTM'!BK36="","",'Inputs Q LTM'!BK36)</f>
        <v>1.3692</v>
      </c>
      <c r="BL36" s="297" t="n">
        <f aca="false">IF('Inputs Q LTM'!BL36="","",'Inputs Q LTM'!BL36)</f>
        <v>1.2631</v>
      </c>
      <c r="BM36" s="297" t="n">
        <f aca="false">IF('Inputs Q LTM'!BM36="","",'Inputs Q LTM'!BM36)</f>
        <v>1.2098</v>
      </c>
      <c r="BN36" s="297" t="n">
        <f aca="false">IF('Inputs Q LTM'!BN36="","",'Inputs Q LTM'!BN36)</f>
        <v>1.0731</v>
      </c>
      <c r="BO36" s="297" t="n">
        <f aca="false">IF('Inputs Q LTM'!BO36="","",'Inputs Q LTM'!BO36)</f>
        <v>1.1147</v>
      </c>
      <c r="BP36" s="297" t="n">
        <f aca="false">IF('Inputs Q LTM'!BP36="","",'Inputs Q LTM'!BP36)</f>
        <v>1.1177</v>
      </c>
      <c r="BQ36" s="297" t="n">
        <f aca="false">IF('Inputs Q LTM'!BQ36="","",'Inputs Q LTM'!BQ36)</f>
        <v>1.0856</v>
      </c>
      <c r="BR36" s="297" t="n">
        <f aca="false">IF('Inputs Q LTM'!BR36="","",'Inputs Q LTM'!BR36)</f>
        <v>1.138</v>
      </c>
      <c r="BS36" s="297" t="n">
        <f aca="false">IF('Inputs Q LTM'!BS36="","",'Inputs Q LTM'!BS36)</f>
        <v>1.1103</v>
      </c>
      <c r="BT36" s="297" t="n">
        <f aca="false">IF('Inputs Q LTM'!BT36="","",'Inputs Q LTM'!BT36)</f>
        <v>1.124</v>
      </c>
      <c r="BU36" s="297" t="n">
        <f aca="false">IF('Inputs Q LTM'!BU36="","",'Inputs Q LTM'!BU36)</f>
        <v>1.052</v>
      </c>
      <c r="BV36" s="297" t="n">
        <f aca="false">IF('Inputs Q LTM'!BV36="","",'Inputs Q LTM'!BV36)</f>
        <v>1.0653</v>
      </c>
      <c r="BW36" s="297" t="n">
        <f aca="false">IF('Inputs Q LTM'!BW36="","",'Inputs Q LTM'!BW36)</f>
        <v>1.1426</v>
      </c>
      <c r="BX36" s="297" t="n">
        <f aca="false">IF('Inputs Q LTM'!BX36="","",'Inputs Q LTM'!BX36)</f>
        <v>1.1814</v>
      </c>
      <c r="BY36" s="297" t="n">
        <f aca="false">IF('Inputs Q LTM'!BY36="","",'Inputs Q LTM'!BY36)</f>
        <v>1.2005</v>
      </c>
      <c r="BZ36" s="297" t="n">
        <f aca="false">IF('Inputs Q LTM'!BZ36="","",'Inputs Q LTM'!BZ36)</f>
        <v>1.2324</v>
      </c>
      <c r="CA36" s="297" t="n">
        <f aca="false">IF('Inputs Q LTM'!CA36="","",'Inputs Q LTM'!CA36)</f>
        <v>1.1683</v>
      </c>
      <c r="CB36" s="294" t="n">
        <f aca="false">IF('Inputs Q LTM'!CB36="","",'Inputs Q LTM'!CB36)</f>
        <v>1.1604</v>
      </c>
      <c r="CC36" s="294" t="n">
        <f aca="false">IF('Inputs Q LTM'!CC36="","",'Inputs Q LTM'!CC36)</f>
        <v>1.1469</v>
      </c>
      <c r="CD36" s="294" t="n">
        <f aca="false">IF('Inputs Q LTM'!CD36="","",'Inputs Q LTM'!CD36)</f>
        <v>1.1217</v>
      </c>
      <c r="CE36" s="294" t="n">
        <f aca="false">IF('Inputs Q LTM'!CE36="","",'Inputs Q LTM'!CE36)</f>
        <v>1.1368</v>
      </c>
      <c r="CF36" s="79" t="n">
        <f aca="false">IF('Inputs Q LTM'!CF36="","",'Inputs Q LTM'!CF36)</f>
        <v>1.09</v>
      </c>
      <c r="CG36" s="303" t="n">
        <f aca="false">IF('Inputs Q LTM'!CG36="","",'Inputs Q LTM'!CG36)</f>
        <v>1.1214</v>
      </c>
      <c r="CH36" s="304" t="n">
        <f aca="false">IF('Inputs Q LTM'!CH36="","",'Inputs Q LTM'!CH36)</f>
        <v>1.1031</v>
      </c>
      <c r="CI36" s="304" t="n">
        <f aca="false">IF('Inputs Q LTM'!CI36="","",'Inputs Q LTM'!CI36)</f>
        <v>1.1234</v>
      </c>
      <c r="CJ36" s="304" t="n">
        <f aca="false">IF('Inputs Q LTM'!CJ36="","",'Inputs Q LTM'!CJ36)</f>
        <v>1.1721</v>
      </c>
      <c r="CK36" s="305" t="n">
        <f aca="false">IF('Inputs Q LTM'!CK36="","",'Inputs Q LTM'!CK36)</f>
        <v>1.2217</v>
      </c>
      <c r="CL36" s="304" t="n">
        <f aca="false">IF('Inputs Q LTM'!CL36="","",'Inputs Q LTM'!CL36)</f>
        <v>1.173</v>
      </c>
      <c r="CM36" s="306" t="n">
        <f aca="false">IF('Inputs Q LTM'!CM36="","",'Inputs Q LTM'!CM36)</f>
        <v>1.1858</v>
      </c>
      <c r="CN36" s="306" t="n">
        <f aca="false">IF('Inputs Q LTM'!CN36="","",'Inputs Q LTM'!CN36)</f>
        <v>1.158</v>
      </c>
      <c r="CO36" s="307" t="n">
        <f aca="false">IF('Inputs Q LTM'!CO36="","",'Inputs Q LTM'!CO36)</f>
        <v>1.137</v>
      </c>
      <c r="CP36" s="306" t="n">
        <f aca="false">IF('Inputs Q LTM'!CP36="","",'Inputs Q LTM'!CP36)</f>
        <v>1.11410225921522</v>
      </c>
      <c r="CQ36" s="306" t="n">
        <f aca="false">IF('Inputs Q LTM'!CQ36="","",'Inputs Q LTM'!CQ36)</f>
        <v>1.05277766918175</v>
      </c>
      <c r="CR36" s="306" t="n">
        <f aca="false">IF('Inputs Q LTM'!CR36="","",'Inputs Q LTM'!CR36)</f>
        <v>0.96511243098253</v>
      </c>
      <c r="CS36" s="307" t="n">
        <f aca="false">IF('Inputs Q LTM'!CS36="","",'Inputs Q LTM'!CS36)</f>
        <v>1.0702</v>
      </c>
      <c r="CT36" s="306" t="n">
        <f aca="false">IF('Inputs Q LTM'!CT36="","",'Inputs Q LTM'!CT36)</f>
        <v>1.08652224672461</v>
      </c>
      <c r="CU36" s="306" t="n">
        <f aca="false">IF('Inputs Q LTM'!CU36="","",'Inputs Q LTM'!CU36)</f>
        <v>1.09284154889119</v>
      </c>
      <c r="CV36" s="306" t="n">
        <f aca="false">IF('Inputs Q LTM'!CV36="","",'Inputs Q LTM'!CV36)</f>
        <v>1.05902884714095</v>
      </c>
      <c r="CW36" s="307" t="n">
        <f aca="false">IF('Inputs Q LTM'!CW36="","",'Inputs Q LTM'!CW36)</f>
        <v>1.1036</v>
      </c>
      <c r="CX36" s="307" t="n">
        <f aca="false">IF('Inputs Q LTM'!CX36="","",'Inputs Q LTM'!CX36)</f>
        <v>1.03421024142037</v>
      </c>
      <c r="CY36" s="307" t="n">
        <f aca="false">IF('Inputs Q LTM'!CY36="","",'Inputs Q LTM'!CY36)</f>
        <v>1.07778425655977</v>
      </c>
      <c r="CZ36" s="307" t="n">
        <f aca="false">IF('Inputs Q LTM'!CZ36="","",'Inputs Q LTM'!CZ36)</f>
        <v>1.1160608348614</v>
      </c>
      <c r="DA36" s="307" t="n">
        <f aca="false">IF('Inputs Q LTM'!DA36="","",'Inputs Q LTM'!DA36)</f>
        <v>1.04346970889064</v>
      </c>
      <c r="DB36" s="365" t="n">
        <f aca="false">IF('Inputs Q LTM'!DB36="","",'Inputs Q LTM'!DB36)</f>
        <v>1.07138990431554</v>
      </c>
      <c r="DC36" s="307" t="n">
        <f aca="false">IF('Inputs Q LTM'!DC36="","",'Inputs Q LTM'!DC36)</f>
        <v>1.1759941887509</v>
      </c>
      <c r="DD36" s="307" t="n">
        <f aca="false">IF('Inputs Q LTM'!DD36="","",'Inputs Q LTM'!DD36)</f>
        <v>1.17224343410452</v>
      </c>
      <c r="DE36" s="307" t="n">
        <f aca="false">IF('Inputs Q LTM'!DE36="","",'Inputs Q LTM'!DE36)</f>
        <v>1.1772681</v>
      </c>
      <c r="DF36" s="307" t="n">
        <f aca="false">IF('Inputs Q LTM'!DF36="","",'Inputs Q LTM'!DF36)</f>
        <v>1.1518</v>
      </c>
      <c r="DG36" s="307" t="n">
        <f aca="false">IF('Inputs Q LTM'!DG36="","",'Inputs Q LTM'!DG36)</f>
        <v>1.1417</v>
      </c>
      <c r="DH36" s="307" t="n">
        <f aca="false">IF('Inputs Q LTM'!DH36="","",'Inputs Q LTM'!DH36)</f>
        <v>1.16476138387769</v>
      </c>
      <c r="DI36" s="307" t="n">
        <f aca="false">IF('Inputs Q LTM'!DI36="","",'Inputs Q LTM'!DI36)</f>
        <v>1.16</v>
      </c>
      <c r="DJ36" s="307" t="n">
        <f aca="false">IF('Inputs Q LTM'!DJ36="","",'Inputs Q LTM'!DJ36)</f>
        <v>1.15626031757841</v>
      </c>
      <c r="DK36" s="307" t="n">
        <f aca="false">IF('Inputs Q LTM'!DK36="","",'Inputs Q LTM'!DK36)</f>
        <v>1.15335727504325</v>
      </c>
      <c r="DL36" s="307" t="n">
        <f aca="false">IF('Inputs Q LTM'!DL36="","",'Inputs Q LTM'!DL36)</f>
        <v>1.15127388198467</v>
      </c>
      <c r="DM36" s="307" t="n">
        <f aca="false">IF('Inputs Q LTM'!DM36="","",'Inputs Q LTM'!DM36)</f>
        <v>1.15</v>
      </c>
      <c r="DN36" s="307" t="n">
        <f aca="false">IF('Inputs Q LTM'!DN36="","",'Inputs Q LTM'!DN36)</f>
        <v>1.14945928811986</v>
      </c>
      <c r="DO36" s="307" t="n">
        <f aca="false">IF('Inputs Q LTM'!DO36="","",'Inputs Q LTM'!DO36)</f>
        <v>1.14943277116406</v>
      </c>
      <c r="DP36" s="307" t="n">
        <f aca="false">IF('Inputs Q LTM'!DP36="","",'Inputs Q LTM'!DP36)</f>
        <v>1.1496919992938</v>
      </c>
      <c r="DQ36" s="307" t="n">
        <f aca="false">IF('Inputs Q LTM'!DQ36="","",'Inputs Q LTM'!DQ36)</f>
        <v>1.15</v>
      </c>
      <c r="DR36" s="307" t="n">
        <f aca="false">IF('Inputs Q LTM'!DR36="","",'Inputs Q LTM'!DR36)</f>
        <v>1.15016315232666</v>
      </c>
      <c r="DS36" s="307" t="n">
        <f aca="false">IF('Inputs Q LTM'!DS36="","",'Inputs Q LTM'!DS36)</f>
        <v>1.15018832450585</v>
      </c>
      <c r="DT36" s="307" t="n">
        <f aca="false">IF('Inputs Q LTM'!DT36="","",'Inputs Q LTM'!DT36)</f>
        <v>1.1501182237603</v>
      </c>
      <c r="DU36" s="307" t="n">
        <f aca="false">IF('Inputs Q LTM'!DU36="","",'Inputs Q LTM'!DU36)</f>
        <v>1.15</v>
      </c>
      <c r="DV36" s="307" t="n">
        <f aca="false">IF('Inputs Q LTM'!DV36="","",'Inputs Q LTM'!DV36)</f>
        <v>1.14988400889277</v>
      </c>
      <c r="DW36" s="307" t="n">
        <f aca="false">IF('Inputs Q LTM'!DW36="","",'Inputs Q LTM'!DW36)</f>
        <v>1.14981270458981</v>
      </c>
      <c r="DX36" s="307" t="n">
        <f aca="false">IF('Inputs Q LTM'!DX36="","",'Inputs Q LTM'!DX36)</f>
        <v>1.14983495238715</v>
      </c>
      <c r="DY36" s="307" t="n">
        <f aca="false">IF('Inputs Q LTM'!DY36="","",'Inputs Q LTM'!DY36)</f>
        <v>1.15</v>
      </c>
      <c r="DZ36" s="307" t="n">
        <f aca="false">IF('Inputs Q LTM'!DZ36="","",'Inputs Q LTM'!DZ36)</f>
        <v>1.14996898383373</v>
      </c>
      <c r="EA36" s="307" t="n">
        <f aca="false">IF('Inputs Q LTM'!EA36="","",'Inputs Q LTM'!EA36)</f>
        <v>1.14993796766745</v>
      </c>
      <c r="EB36" s="307" t="n">
        <f aca="false">IF('Inputs Q LTM'!EB36="","",'Inputs Q LTM'!EB36)</f>
        <v>1.14990695150117</v>
      </c>
      <c r="EC36" s="307" t="n">
        <f aca="false">IF('Inputs Q LTM'!EC36="","",'Inputs Q LTM'!EC36)</f>
        <v>1.1498759353349</v>
      </c>
      <c r="ED36" s="307" t="n">
        <f aca="false">IF('Inputs Q LTM'!ED36="","",'Inputs Q LTM'!ED36)</f>
        <v>1.1498759353349</v>
      </c>
      <c r="EE36" s="307" t="n">
        <f aca="false">IF('Inputs Q LTM'!EE36="","",'Inputs Q LTM'!EE36)</f>
        <v>1.1498759353349</v>
      </c>
      <c r="EF36" s="307" t="n">
        <f aca="false">IF('Inputs Q LTM'!EF36="","",'Inputs Q LTM'!EF36)</f>
        <v>1.1498759353349</v>
      </c>
      <c r="EG36" s="307" t="n">
        <f aca="false">IF('Inputs Q LTM'!EG36="","",'Inputs Q LTM'!EG36)</f>
        <v>1.1498759353349</v>
      </c>
      <c r="EH36" s="307" t="n">
        <f aca="false">IF('Inputs Q LTM'!EH36="","",'Inputs Q LTM'!EH36)</f>
        <v>1.1498759353349</v>
      </c>
      <c r="EI36" s="307" t="n">
        <f aca="false">IF('Inputs Q LTM'!EI36="","",'Inputs Q LTM'!EI36)</f>
        <v>1.1498759353349</v>
      </c>
      <c r="EJ36" s="307" t="n">
        <f aca="false">IF('Inputs Q LTM'!EJ36="","",'Inputs Q LTM'!EJ36)</f>
        <v>1.1498759353349</v>
      </c>
      <c r="EK36" s="307" t="n">
        <f aca="false">IF('Inputs Q LTM'!EK36="","",'Inputs Q LTM'!EK36)</f>
        <v>1.1498759353349</v>
      </c>
      <c r="EL36" s="307" t="n">
        <f aca="false">IF('Inputs Q LTM'!EL36="","",'Inputs Q LTM'!EL36)</f>
        <v>1.1498759353349</v>
      </c>
      <c r="EM36" s="307" t="n">
        <f aca="false">IF('Inputs Q LTM'!EM36="","",'Inputs Q LTM'!EM36)</f>
        <v>1.1498759353349</v>
      </c>
      <c r="EN36" s="307" t="n">
        <f aca="false">IF('Inputs Q LTM'!EN36="","",'Inputs Q LTM'!EN36)</f>
        <v>1.1498759353349</v>
      </c>
      <c r="EO36" s="307" t="n">
        <f aca="false">IF('Inputs Q LTM'!EO36="","",'Inputs Q LTM'!EO36)</f>
        <v>1.1498759353349</v>
      </c>
      <c r="EP36" s="307" t="n">
        <f aca="false">IF('Inputs Q LTM'!EP36="","",'Inputs Q LTM'!EP36)</f>
        <v>1.1498759353349</v>
      </c>
      <c r="EQ36" s="307" t="n">
        <f aca="false">IF('Inputs Q LTM'!EQ36="","",'Inputs Q LTM'!EQ36)</f>
        <v>1.1498759353349</v>
      </c>
      <c r="ER36" s="307" t="n">
        <f aca="false">IF('Inputs Q LTM'!ER36="","",'Inputs Q LTM'!ER36)</f>
        <v>1.1498759353349</v>
      </c>
      <c r="ES36" s="307" t="n">
        <f aca="false">IF('Inputs Q LTM'!ES36="","",'Inputs Q LTM'!ES36)</f>
        <v>1.1498759353349</v>
      </c>
      <c r="ET36" s="307" t="n">
        <f aca="false">IF('Inputs Q LTM'!ET36="","",'Inputs Q LTM'!ET36)</f>
        <v>1.1498759353349</v>
      </c>
      <c r="EU36" s="307" t="n">
        <f aca="false">IF('Inputs Q LTM'!EU36="","",'Inputs Q LTM'!EU36)</f>
        <v>1.1498759353349</v>
      </c>
      <c r="EV36" s="307" t="n">
        <f aca="false">IF('Inputs Q LTM'!EV36="","",'Inputs Q LTM'!EV36)</f>
        <v>1.1498759353349</v>
      </c>
      <c r="EW36" s="307" t="n">
        <f aca="false">IF('Inputs Q LTM'!EW36="","",'Inputs Q LTM'!EW36)</f>
        <v>1.1498759353349</v>
      </c>
      <c r="EX36" s="307" t="n">
        <f aca="false">IF('Inputs Q LTM'!EX36="","",'Inputs Q LTM'!EX36)</f>
        <v>1.1498759353349</v>
      </c>
      <c r="EY36" s="307" t="n">
        <f aca="false">IF('Inputs Q LTM'!EY36="","",'Inputs Q LTM'!EY36)</f>
        <v>1.1498759353349</v>
      </c>
      <c r="EZ36" s="307" t="n">
        <f aca="false">IF('Inputs Q LTM'!EZ36="","",'Inputs Q LTM'!EZ36)</f>
        <v>1.1498759353349</v>
      </c>
      <c r="FA36" s="307" t="n">
        <f aca="false">IF('Inputs Q LTM'!FA36="","",'Inputs Q LTM'!FA36)</f>
        <v>1.1498759353349</v>
      </c>
      <c r="FB36" s="307" t="n">
        <f aca="false">IF('Inputs Q LTM'!FB36="","",'Inputs Q LTM'!FB36)</f>
        <v>1.1498759353349</v>
      </c>
      <c r="FC36" s="307" t="n">
        <f aca="false">IF('Inputs Q LTM'!FC36="","",'Inputs Q LTM'!FC36)</f>
        <v>1.1498759353349</v>
      </c>
      <c r="FD36" s="307" t="n">
        <f aca="false">IF('Inputs Q LTM'!FD36="","",'Inputs Q LTM'!FD36)</f>
        <v>1.1498759353349</v>
      </c>
      <c r="FE36" s="307" t="n">
        <f aca="false">IF('Inputs Q LTM'!FE36="","",'Inputs Q LTM'!FE36)</f>
        <v>1.1498759353349</v>
      </c>
      <c r="FF36" s="307" t="n">
        <f aca="false">IF('Inputs Q LTM'!FF36="","",'Inputs Q LTM'!FF36)</f>
        <v>1.1498759353349</v>
      </c>
      <c r="FG36" s="307" t="n">
        <f aca="false">IF('Inputs Q LTM'!FG36="","",'Inputs Q LTM'!FG36)</f>
        <v>1.1498759353349</v>
      </c>
      <c r="FH36" s="307" t="n">
        <f aca="false">IF('Inputs Q LTM'!FH36="","",'Inputs Q LTM'!FH36)</f>
        <v>1.1498759353349</v>
      </c>
      <c r="FI36" s="307" t="n">
        <f aca="false">IF('Inputs Q LTM'!FI36="","",'Inputs Q LTM'!FI36)</f>
        <v>1.1498759353349</v>
      </c>
      <c r="FJ36" s="307" t="n">
        <f aca="false">IF('Inputs Q LTM'!FJ36="","",'Inputs Q LTM'!FJ36)</f>
        <v>1.1498759353349</v>
      </c>
      <c r="FK36" s="307" t="n">
        <f aca="false">IF('Inputs Q LTM'!FK36="","",'Inputs Q LTM'!FK36)</f>
        <v>1.1498759353349</v>
      </c>
      <c r="FL36" s="307" t="n">
        <f aca="false">IF('Inputs Q LTM'!FL36="","",'Inputs Q LTM'!FL36)</f>
        <v>1.1498759353349</v>
      </c>
      <c r="FM36" s="307" t="n">
        <f aca="false">IF('Inputs Q LTM'!FM36="","",'Inputs Q LTM'!FM36)</f>
        <v>1.1498759353349</v>
      </c>
      <c r="FN36" s="307" t="n">
        <f aca="false">IF('Inputs Q LTM'!FN36="","",'Inputs Q LTM'!FN36)</f>
        <v>1.1498759353349</v>
      </c>
      <c r="FO36" s="307" t="n">
        <f aca="false">IF('Inputs Q LTM'!FO36="","",'Inputs Q LTM'!FO36)</f>
        <v>1.1498759353349</v>
      </c>
      <c r="FP36" s="307" t="n">
        <f aca="false">IF('Inputs Q LTM'!FP36="","",'Inputs Q LTM'!FP36)</f>
        <v>1.1498759353349</v>
      </c>
      <c r="FQ36" s="307" t="n">
        <f aca="false">IF('Inputs Q LTM'!FQ36="","",'Inputs Q LTM'!FQ36)</f>
        <v>1.1498759353349</v>
      </c>
      <c r="FR36" s="307" t="n">
        <f aca="false">IF('Inputs Q LTM'!FR36="","",'Inputs Q LTM'!FR36)</f>
        <v>1.1498759353349</v>
      </c>
      <c r="FS36" s="307" t="n">
        <f aca="false">IF('Inputs Q LTM'!FS36="","",'Inputs Q LTM'!FS36)</f>
        <v>1.1498759353349</v>
      </c>
      <c r="FT36" s="307" t="n">
        <f aca="false">IF('Inputs Q LTM'!FT36="","",'Inputs Q LTM'!FT36)</f>
        <v>1.1498759353349</v>
      </c>
      <c r="FU36" s="307" t="n">
        <f aca="false">IF('Inputs Q LTM'!FU36="","",'Inputs Q LTM'!FU36)</f>
        <v>1.1498759353349</v>
      </c>
      <c r="FV36" s="307" t="n">
        <f aca="false">IF('Inputs Q LTM'!FV36="","",'Inputs Q LTM'!FV36)</f>
        <v>1.1498759353349</v>
      </c>
      <c r="FW36" s="307" t="n">
        <f aca="false">IF('Inputs Q LTM'!FW36="","",'Inputs Q LTM'!FW36)</f>
        <v>1.1498759353349</v>
      </c>
      <c r="FX36" s="307" t="n">
        <f aca="false">IF('Inputs Q LTM'!FX36="","",'Inputs Q LTM'!FX36)</f>
        <v>1.1498759353349</v>
      </c>
      <c r="FY36" s="307" t="n">
        <f aca="false">IF('Inputs Q LTM'!FY36="","",'Inputs Q LTM'!FY36)</f>
        <v>1.1498759353349</v>
      </c>
      <c r="FZ36" s="307" t="n">
        <f aca="false">IF('Inputs Q LTM'!FZ36="","",'Inputs Q LTM'!FZ36)</f>
        <v>1.1498759353349</v>
      </c>
      <c r="GA36" s="307" t="n">
        <f aca="false">IF('Inputs Q LTM'!GA36="","",'Inputs Q LTM'!GA36)</f>
        <v>1.1498759353349</v>
      </c>
      <c r="GB36" s="307" t="n">
        <f aca="false">IF('Inputs Q LTM'!GB36="","",'Inputs Q LTM'!GB36)</f>
        <v>1.1498759353349</v>
      </c>
      <c r="GC36" s="307" t="n">
        <f aca="false">IF('Inputs Q LTM'!GC36="","",'Inputs Q LTM'!GC36)</f>
        <v>1.1498759353349</v>
      </c>
      <c r="GD36" s="307" t="n">
        <f aca="false">IF('Inputs Q LTM'!GD36="","",'Inputs Q LTM'!GD36)</f>
        <v>1.1498759353349</v>
      </c>
      <c r="GE36" s="307" t="n">
        <f aca="false">IF('Inputs Q LTM'!GE36="","",'Inputs Q LTM'!GE36)</f>
        <v>1.1498759353349</v>
      </c>
      <c r="GF36" s="307" t="n">
        <f aca="false">IF('Inputs Q LTM'!GF36="","",'Inputs Q LTM'!GF36)</f>
        <v>1.1498759353349</v>
      </c>
      <c r="GG36" s="307" t="n">
        <f aca="false">IF('Inputs Q LTM'!GG36="","",'Inputs Q LTM'!GG36)</f>
        <v>1.1498759353349</v>
      </c>
      <c r="GH36" s="307" t="n">
        <f aca="false">IF('Inputs Q LTM'!GH36="","",'Inputs Q LTM'!GH36)</f>
        <v>1.1498759353349</v>
      </c>
      <c r="GI36" s="307" t="n">
        <f aca="false">IF('Inputs Q LTM'!GI36="","",'Inputs Q LTM'!GI36)</f>
        <v>1.1498759353349</v>
      </c>
      <c r="GJ36" s="307" t="n">
        <f aca="false">IF('Inputs Q LTM'!GJ36="","",'Inputs Q LTM'!GJ36)</f>
        <v>1.1498759353349</v>
      </c>
      <c r="GK36" s="307" t="n">
        <f aca="false">IF('Inputs Q LTM'!GK36="","",'Inputs Q LTM'!GK36)</f>
        <v>1.1498759353349</v>
      </c>
      <c r="GL36" s="307" t="n">
        <f aca="false">IF('Inputs Q LTM'!GL36="","",'Inputs Q LTM'!GL36)</f>
        <v>1.1498759353349</v>
      </c>
      <c r="GM36" s="307" t="n">
        <f aca="false">IF('Inputs Q LTM'!GM36="","",'Inputs Q LTM'!GM36)</f>
        <v>1.1498759353349</v>
      </c>
      <c r="GN36" s="307" t="n">
        <f aca="false">IF('Inputs Q LTM'!GN36="","",'Inputs Q LTM'!GN36)</f>
        <v>1.1498759353349</v>
      </c>
      <c r="GO36" s="307" t="n">
        <f aca="false">IF('Inputs Q LTM'!GO36="","",'Inputs Q LTM'!GO36)</f>
        <v>1.1498759353349</v>
      </c>
      <c r="GP36" s="307" t="n">
        <f aca="false">IF('Inputs Q LTM'!GP36="","",'Inputs Q LTM'!GP36)</f>
        <v>1.1498759353349</v>
      </c>
      <c r="GQ36" s="307" t="n">
        <f aca="false">IF('Inputs Q LTM'!GQ36="","",'Inputs Q LTM'!GQ36)</f>
        <v>1.1498759353349</v>
      </c>
      <c r="GR36" s="307" t="n">
        <f aca="false">IF('Inputs Q LTM'!GR36="","",'Inputs Q LTM'!GR36)</f>
        <v>1.1498759353349</v>
      </c>
      <c r="GS36" s="307" t="n">
        <f aca="false">IF('Inputs Q LTM'!GS36="","",'Inputs Q LTM'!GS36)</f>
        <v>1.1498759353349</v>
      </c>
      <c r="GT36" s="307" t="n">
        <f aca="false">IF('Inputs Q LTM'!GT36="","",'Inputs Q LTM'!GT36)</f>
        <v>1.1498759353349</v>
      </c>
      <c r="GU36" s="307" t="n">
        <f aca="false">IF('Inputs Q LTM'!GU36="","",'Inputs Q LTM'!GU36)</f>
        <v>1.1498759353349</v>
      </c>
      <c r="GV36" s="307" t="n">
        <f aca="false">IF('Inputs Q LTM'!GV36="","",'Inputs Q LTM'!GV36)</f>
        <v>1.1498759353349</v>
      </c>
      <c r="GW36" s="307" t="n">
        <f aca="false">IF('Inputs Q LTM'!GW36="","",'Inputs Q LTM'!GW36)</f>
        <v>1.1498759353349</v>
      </c>
      <c r="GX36" s="307" t="n">
        <f aca="false">IF('Inputs Q LTM'!GX36="","",'Inputs Q LTM'!GX36)</f>
        <v>1.1498759353349</v>
      </c>
      <c r="GY36" s="307" t="n">
        <f aca="false">IF('Inputs Q LTM'!GY36="","",'Inputs Q LTM'!GY36)</f>
        <v>1.1498759353349</v>
      </c>
      <c r="GZ36" s="307" t="n">
        <f aca="false">IF('Inputs Q LTM'!GZ36="","",'Inputs Q LTM'!GZ36)</f>
        <v>1.1498759353349</v>
      </c>
      <c r="HA36" s="307" t="n">
        <f aca="false">IF('Inputs Q LTM'!HA36="","",'Inputs Q LTM'!HA36)</f>
        <v>1.1498759353349</v>
      </c>
    </row>
    <row r="37" customFormat="false" ht="15" hidden="false" customHeight="false" outlineLevel="0" collapsed="false">
      <c r="A37" s="14" t="s">
        <v>9</v>
      </c>
      <c r="B37" s="42"/>
      <c r="C37" s="42"/>
      <c r="D37" s="42" t="s">
        <v>10</v>
      </c>
      <c r="E37" s="19"/>
      <c r="F37" s="18" t="s">
        <v>73</v>
      </c>
      <c r="G37" s="19" t="s">
        <v>12</v>
      </c>
      <c r="H37" s="19"/>
      <c r="I37" s="19" t="s">
        <v>50</v>
      </c>
      <c r="J37" s="71" t="n">
        <f aca="false">IF('Inputs Q LTM'!J37="","",'Inputs Q LTM'!J37)</f>
        <v>0.0475</v>
      </c>
      <c r="K37" s="71" t="n">
        <f aca="false">IF('Inputs Q LTM'!K37="","",'Inputs Q LTM'!K37)</f>
        <v>0.045</v>
      </c>
      <c r="L37" s="71" t="n">
        <f aca="false">IF('Inputs Q LTM'!L37="","",'Inputs Q LTM'!L37)</f>
        <v>0.0375</v>
      </c>
      <c r="M37" s="71" t="n">
        <f aca="false">IF('Inputs Q LTM'!M37="","",'Inputs Q LTM'!M37)</f>
        <v>0.0325</v>
      </c>
      <c r="N37" s="71" t="n">
        <f aca="false">IF('Inputs Q LTM'!N37="","",'Inputs Q LTM'!N37)</f>
        <v>0.0325</v>
      </c>
      <c r="O37" s="71" t="n">
        <f aca="false">IF('Inputs Q LTM'!O37="","",'Inputs Q LTM'!O37)</f>
        <v>0.0325</v>
      </c>
      <c r="P37" s="71" t="n">
        <f aca="false">IF('Inputs Q LTM'!P37="","",'Inputs Q LTM'!P37)</f>
        <v>0.0325</v>
      </c>
      <c r="Q37" s="71" t="n">
        <f aca="false">IF('Inputs Q LTM'!Q37="","",'Inputs Q LTM'!Q37)</f>
        <v>0.0275</v>
      </c>
      <c r="R37" s="71" t="n">
        <f aca="false">IF('Inputs Q LTM'!R37="","",'Inputs Q LTM'!R37)</f>
        <v>0.025</v>
      </c>
      <c r="S37" s="71" t="n">
        <f aca="false">IF('Inputs Q LTM'!S37="","",'Inputs Q LTM'!S37)</f>
        <v>0.02</v>
      </c>
      <c r="T37" s="71" t="n">
        <f aca="false">IF('Inputs Q LTM'!T37="","",'Inputs Q LTM'!T37)</f>
        <v>0.02</v>
      </c>
      <c r="U37" s="71" t="n">
        <f aca="false">IF('Inputs Q LTM'!U37="","",'Inputs Q LTM'!U37)</f>
        <v>0.02</v>
      </c>
      <c r="V37" s="71" t="n">
        <f aca="false">IF('Inputs Q LTM'!V37="","",'Inputs Q LTM'!V37)</f>
        <v>0.02</v>
      </c>
      <c r="W37" s="71" t="n">
        <f aca="false">IF('Inputs Q LTM'!W37="","",'Inputs Q LTM'!W37)</f>
        <v>0.02</v>
      </c>
      <c r="X37" s="71" t="n">
        <f aca="false">IF('Inputs Q LTM'!X37="","",'Inputs Q LTM'!X37)</f>
        <v>0.02</v>
      </c>
      <c r="Y37" s="71" t="n">
        <f aca="false">IF('Inputs Q LTM'!Y37="","",'Inputs Q LTM'!Y37)</f>
        <v>0.02</v>
      </c>
      <c r="Z37" s="71" t="n">
        <f aca="false">IF('Inputs Q LTM'!Z37="","",'Inputs Q LTM'!Z37)</f>
        <v>0.02</v>
      </c>
      <c r="AA37" s="71" t="n">
        <f aca="false">IF('Inputs Q LTM'!AA37="","",'Inputs Q LTM'!AA37)</f>
        <v>0.02</v>
      </c>
      <c r="AB37" s="71" t="n">
        <f aca="false">IF('Inputs Q LTM'!AB37="","",'Inputs Q LTM'!AB37)</f>
        <v>0.02</v>
      </c>
      <c r="AC37" s="71" t="n">
        <f aca="false">IF('Inputs Q LTM'!AC37="","",'Inputs Q LTM'!AC37)</f>
        <v>0.0225</v>
      </c>
      <c r="AD37" s="71" t="n">
        <f aca="false">IF('Inputs Q LTM'!AD37="","",'Inputs Q LTM'!AD37)</f>
        <v>0.025</v>
      </c>
      <c r="AE37" s="71" t="n">
        <f aca="false">IF('Inputs Q LTM'!AE37="","",'Inputs Q LTM'!AE37)</f>
        <v>0.0275</v>
      </c>
      <c r="AF37" s="71" t="n">
        <f aca="false">IF('Inputs Q LTM'!AF37="","",'Inputs Q LTM'!AF37)</f>
        <v>0.03</v>
      </c>
      <c r="AG37" s="71" t="n">
        <f aca="false">IF('Inputs Q LTM'!AG37="","",'Inputs Q LTM'!AG37)</f>
        <v>0.035</v>
      </c>
      <c r="AH37" s="71" t="n">
        <f aca="false">IF('Inputs Q LTM'!AH37="","",'Inputs Q LTM'!AH37)</f>
        <v>0.0375</v>
      </c>
      <c r="AI37" s="71" t="n">
        <f aca="false">IF('Inputs Q LTM'!AI37="","",'Inputs Q LTM'!AI37)</f>
        <v>0.04</v>
      </c>
      <c r="AJ37" s="71" t="n">
        <f aca="false">IF('Inputs Q LTM'!AJ37="","",'Inputs Q LTM'!AJ37)</f>
        <v>0.04</v>
      </c>
      <c r="AK37" s="71" t="n">
        <f aca="false">IF('Inputs Q LTM'!AK37="","",'Inputs Q LTM'!AK37)</f>
        <v>0.04</v>
      </c>
      <c r="AL37" s="71" t="n">
        <f aca="false">IF('Inputs Q LTM'!AL37="","",'Inputs Q LTM'!AL37)</f>
        <v>0.04</v>
      </c>
      <c r="AM37" s="71" t="n">
        <f aca="false">IF('Inputs Q LTM'!AM37="","",'Inputs Q LTM'!AM37)</f>
        <v>0.04</v>
      </c>
      <c r="AN37" s="71" t="n">
        <f aca="false">IF('Inputs Q LTM'!AN37="","",'Inputs Q LTM'!AN37)</f>
        <v>0.0425</v>
      </c>
      <c r="AO37" s="71" t="n">
        <f aca="false">IF('Inputs Q LTM'!AO37="","",'Inputs Q LTM'!AO37)</f>
        <v>0.025</v>
      </c>
      <c r="AP37" s="71" t="n">
        <f aca="false">IF('Inputs Q LTM'!AP37="","",'Inputs Q LTM'!AP37)</f>
        <v>0.015</v>
      </c>
      <c r="AQ37" s="71" t="n">
        <f aca="false">IF('Inputs Q LTM'!AQ37="","",'Inputs Q LTM'!AQ37)</f>
        <v>0.01</v>
      </c>
      <c r="AR37" s="71" t="n">
        <f aca="false">IF('Inputs Q LTM'!AR37="","",'Inputs Q LTM'!AR37)</f>
        <v>0.01</v>
      </c>
      <c r="AS37" s="71" t="n">
        <f aca="false">IF('Inputs Q LTM'!AS37="","",'Inputs Q LTM'!AS37)</f>
        <v>0.01</v>
      </c>
      <c r="AT37" s="71" t="n">
        <f aca="false">IF('Inputs Q LTM'!AT37="","",'Inputs Q LTM'!AT37)</f>
        <v>0.01</v>
      </c>
      <c r="AU37" s="71" t="n">
        <f aca="false">IF('Inputs Q LTM'!AU37="","",'Inputs Q LTM'!AU37)</f>
        <v>0.01</v>
      </c>
      <c r="AV37" s="71" t="n">
        <f aca="false">IF('Inputs Q LTM'!AV37="","",'Inputs Q LTM'!AV37)</f>
        <v>0.01</v>
      </c>
      <c r="AW37" s="71" t="n">
        <f aca="false">IF('Inputs Q LTM'!AW37="","",'Inputs Q LTM'!AW37)</f>
        <v>0.01</v>
      </c>
      <c r="AX37" s="71" t="n">
        <f aca="false">IF('Inputs Q LTM'!AX37="","",'Inputs Q LTM'!AX37)</f>
        <v>0.01</v>
      </c>
      <c r="AY37" s="71" t="n">
        <f aca="false">IF('Inputs Q LTM'!AY37="","",'Inputs Q LTM'!AY37)</f>
        <v>0.0125</v>
      </c>
      <c r="AZ37" s="71" t="n">
        <f aca="false">IF('Inputs Q LTM'!AZ37="","",'Inputs Q LTM'!AZ37)</f>
        <v>0.015</v>
      </c>
      <c r="BA37" s="71" t="n">
        <f aca="false">IF('Inputs Q LTM'!BA37="","",'Inputs Q LTM'!BA37)</f>
        <v>0.01</v>
      </c>
      <c r="BB37" s="71" t="n">
        <f aca="false">IF('Inputs Q LTM'!BB37="","",'Inputs Q LTM'!BB37)</f>
        <v>0.01</v>
      </c>
      <c r="BC37" s="71" t="n">
        <f aca="false">IF('Inputs Q LTM'!BC37="","",'Inputs Q LTM'!BC37)</f>
        <v>0.01</v>
      </c>
      <c r="BD37" s="71" t="n">
        <f aca="false">IF('Inputs Q LTM'!BD37="","",'Inputs Q LTM'!BD37)</f>
        <v>0.0075</v>
      </c>
      <c r="BE37" s="71" t="n">
        <f aca="false">IF('Inputs Q LTM'!BE37="","",'Inputs Q LTM'!BE37)</f>
        <v>0.0075</v>
      </c>
      <c r="BF37" s="71" t="n">
        <f aca="false">IF('Inputs Q LTM'!BF37="","",'Inputs Q LTM'!BF37)</f>
        <v>0.0075</v>
      </c>
      <c r="BG37" s="71" t="n">
        <f aca="false">IF('Inputs Q LTM'!BG37="","",'Inputs Q LTM'!BG37)</f>
        <v>0.005</v>
      </c>
      <c r="BH37" s="71" t="n">
        <f aca="false">IF('Inputs Q LTM'!BH37="","",'Inputs Q LTM'!BH37)</f>
        <v>0.005</v>
      </c>
      <c r="BI37" s="71" t="n">
        <f aca="false">IF('Inputs Q LTM'!BI37="","",'Inputs Q LTM'!BI37)</f>
        <v>0.0025</v>
      </c>
      <c r="BJ37" s="71" t="n">
        <f aca="false">IF('Inputs Q LTM'!BJ37="","",'Inputs Q LTM'!BJ37)</f>
        <v>0.0025</v>
      </c>
      <c r="BK37" s="71" t="n">
        <f aca="false">IF('Inputs Q LTM'!BK37="","",'Inputs Q LTM'!BK37)</f>
        <v>0.0015</v>
      </c>
      <c r="BL37" s="71" t="n">
        <f aca="false">IF('Inputs Q LTM'!BL37="","",'Inputs Q LTM'!BL37)</f>
        <v>0.0005</v>
      </c>
      <c r="BM37" s="71" t="n">
        <f aca="false">IF('Inputs Q LTM'!BM37="","",'Inputs Q LTM'!BM37)</f>
        <v>0.0005</v>
      </c>
      <c r="BN37" s="71" t="n">
        <f aca="false">IF('Inputs Q LTM'!BN37="","",'Inputs Q LTM'!BN37)</f>
        <v>0.0005</v>
      </c>
      <c r="BO37" s="71" t="n">
        <f aca="false">IF('Inputs Q LTM'!BO37="","",'Inputs Q LTM'!BO37)</f>
        <v>0.0005</v>
      </c>
      <c r="BP37" s="71" t="n">
        <f aca="false">IF('Inputs Q LTM'!BP37="","",'Inputs Q LTM'!BP37)</f>
        <v>0.0005</v>
      </c>
      <c r="BQ37" s="71" t="n">
        <f aca="false">IF('Inputs Q LTM'!BQ37="","",'Inputs Q LTM'!BQ37)</f>
        <v>0.0005</v>
      </c>
      <c r="BR37" s="71" t="n">
        <f aca="false">IF('Inputs Q LTM'!BR37="","",'Inputs Q LTM'!BR37)</f>
        <v>0</v>
      </c>
      <c r="BS37" s="71" t="n">
        <f aca="false">IF('Inputs Q LTM'!BS37="","",'Inputs Q LTM'!BS37)</f>
        <v>0</v>
      </c>
      <c r="BT37" s="71" t="n">
        <f aca="false">IF('Inputs Q LTM'!BT37="","",'Inputs Q LTM'!BT37)</f>
        <v>0</v>
      </c>
      <c r="BU37" s="71" t="n">
        <f aca="false">IF('Inputs Q LTM'!BU37="","",'Inputs Q LTM'!BU37)</f>
        <v>0</v>
      </c>
      <c r="BV37" s="71" t="n">
        <f aca="false">IF('Inputs Q LTM'!BV37="","",'Inputs Q LTM'!BV37)</f>
        <v>0</v>
      </c>
      <c r="BW37" s="71" t="n">
        <f aca="false">IF('Inputs Q LTM'!BW37="","",'Inputs Q LTM'!BW37)</f>
        <v>0</v>
      </c>
      <c r="BX37" s="71" t="n">
        <f aca="false">IF('Inputs Q LTM'!BX37="","",'Inputs Q LTM'!BX37)</f>
        <v>0</v>
      </c>
      <c r="BY37" s="71" t="n">
        <f aca="false">IF('Inputs Q LTM'!BY37="","",'Inputs Q LTM'!BY37)</f>
        <v>0</v>
      </c>
      <c r="BZ37" s="71" t="n">
        <f aca="false">IF('Inputs Q LTM'!BZ37="","",'Inputs Q LTM'!BZ37)</f>
        <v>0</v>
      </c>
      <c r="CA37" s="71" t="n">
        <f aca="false">IF('Inputs Q LTM'!CA37="","",'Inputs Q LTM'!CA37)</f>
        <v>0</v>
      </c>
      <c r="CB37" s="71" t="n">
        <f aca="false">IF('Inputs Q LTM'!CB37="","",'Inputs Q LTM'!CB37)</f>
        <v>0</v>
      </c>
      <c r="CC37" s="71" t="n">
        <f aca="false">IF('Inputs Q LTM'!CC37="","",'Inputs Q LTM'!CC37)</f>
        <v>0</v>
      </c>
      <c r="CD37" s="280" t="n">
        <f aca="false">IF('Inputs Q LTM'!CD37="","",'Inputs Q LTM'!CD37)</f>
        <v>0</v>
      </c>
      <c r="CE37" s="280" t="n">
        <f aca="false">IF('Inputs Q LTM'!CE37="","",'Inputs Q LTM'!CE37)</f>
        <v>0</v>
      </c>
      <c r="CF37" s="280" t="n">
        <f aca="false">IF('Inputs Q LTM'!CF37="","",'Inputs Q LTM'!CF37)</f>
        <v>0</v>
      </c>
      <c r="CG37" s="280" t="n">
        <f aca="false">IF('Inputs Q LTM'!CG37="","",'Inputs Q LTM'!CG37)</f>
        <v>0</v>
      </c>
      <c r="CH37" s="71" t="n">
        <f aca="false">IF('Inputs Q LTM'!CH37="","",'Inputs Q LTM'!CH37)</f>
        <v>0</v>
      </c>
      <c r="CI37" s="366" t="n">
        <f aca="false">IF('Inputs Q LTM'!CI37="","",'Inputs Q LTM'!CI37)</f>
        <v>0</v>
      </c>
      <c r="CJ37" s="71" t="n">
        <f aca="false">IF('Inputs Q LTM'!CJ37="","",'Inputs Q LTM'!CJ37)</f>
        <v>0</v>
      </c>
      <c r="CK37" s="71" t="n">
        <f aca="false">IF('Inputs Q LTM'!CK37="","",'Inputs Q LTM'!CK37)</f>
        <v>0</v>
      </c>
      <c r="CL37" s="71" t="n">
        <f aca="false">IF('Inputs Q LTM'!CL37="","",'Inputs Q LTM'!CL37)</f>
        <v>0</v>
      </c>
      <c r="CM37" s="71" t="n">
        <f aca="false">IF('Inputs Q LTM'!CM37="","",'Inputs Q LTM'!CM37)</f>
        <v>0</v>
      </c>
      <c r="CN37" s="71" t="n">
        <f aca="false">IF('Inputs Q LTM'!CN37="","",'Inputs Q LTM'!CN37)</f>
        <v>0</v>
      </c>
      <c r="CO37" s="71" t="n">
        <f aca="false">IF('Inputs Q LTM'!CO37="","",'Inputs Q LTM'!CO37)</f>
        <v>0</v>
      </c>
      <c r="CP37" s="71" t="n">
        <f aca="false">IF('Inputs Q LTM'!CP37="","",'Inputs Q LTM'!CP37)</f>
        <v>0</v>
      </c>
      <c r="CQ37" s="71" t="n">
        <f aca="false">IF('Inputs Q LTM'!CQ37="","",'Inputs Q LTM'!CQ37)</f>
        <v>0</v>
      </c>
      <c r="CR37" s="71" t="n">
        <f aca="false">IF('Inputs Q LTM'!CR37="","",'Inputs Q LTM'!CR37)</f>
        <v>0.0125</v>
      </c>
      <c r="CS37" s="71" t="n">
        <f aca="false">IF('Inputs Q LTM'!CS37="","",'Inputs Q LTM'!CS37)</f>
        <v>0.025</v>
      </c>
      <c r="CT37" s="71" t="n">
        <f aca="false">IF('Inputs Q LTM'!CT37="","",'Inputs Q LTM'!CT37)</f>
        <v>0.035</v>
      </c>
      <c r="CU37" s="71" t="n">
        <f aca="false">IF('Inputs Q LTM'!CU37="","",'Inputs Q LTM'!CU37)</f>
        <v>0.04</v>
      </c>
      <c r="CV37" s="71" t="n">
        <f aca="false">IF('Inputs Q LTM'!CV37="","",'Inputs Q LTM'!CV37)</f>
        <v>0.045</v>
      </c>
      <c r="CW37" s="71" t="n">
        <f aca="false">IF('Inputs Q LTM'!CW37="","",'Inputs Q LTM'!CW37)</f>
        <v>0.045</v>
      </c>
      <c r="CX37" s="71" t="n">
        <f aca="false">IF('Inputs Q LTM'!CX37="","",'Inputs Q LTM'!CX37)</f>
        <v>0.045</v>
      </c>
      <c r="CY37" s="71" t="n">
        <f aca="false">IF('Inputs Q LTM'!CY37="","",'Inputs Q LTM'!CY37)</f>
        <v>0.0425</v>
      </c>
      <c r="CZ37" s="71" t="n">
        <f aca="false">IF('Inputs Q LTM'!CZ37="","",'Inputs Q LTM'!CZ37)</f>
        <v>0.0365</v>
      </c>
      <c r="DA37" s="71" t="n">
        <f aca="false">IF('Inputs Q LTM'!DA37="","",'Inputs Q LTM'!DA37)</f>
        <v>0.0315</v>
      </c>
      <c r="DB37" s="71" t="n">
        <f aca="false">IF('Inputs Q LTM'!DB37="","",'Inputs Q LTM'!DB37)</f>
        <v>0.0265</v>
      </c>
      <c r="DC37" s="71" t="n">
        <f aca="false">IF('Inputs Q LTM'!DC37="","",'Inputs Q LTM'!DC37)</f>
        <v>0.0215</v>
      </c>
      <c r="DD37" s="71" t="n">
        <f aca="false">IF('Inputs Q LTM'!DD37="","",'Inputs Q LTM'!DD37)</f>
        <v>0.0215</v>
      </c>
      <c r="DE37" s="71" t="n">
        <f aca="false">IF('Inputs Q LTM'!DE37="","",'Inputs Q LTM'!DE37)</f>
        <v>0.0215</v>
      </c>
      <c r="DF37" s="71" t="n">
        <f aca="false">IF('Inputs Q LTM'!DF37="","",'Inputs Q LTM'!DF37)</f>
        <v>0.0215</v>
      </c>
      <c r="DG37" s="71" t="n">
        <f aca="false">IF('Inputs Q LTM'!DG37="","",'Inputs Q LTM'!DG37)</f>
        <v>0.024</v>
      </c>
      <c r="DH37" s="71" t="n">
        <f aca="false">IF('Inputs Q LTM'!DH37="","",'Inputs Q LTM'!DH37)</f>
        <v>0.0265</v>
      </c>
      <c r="DI37" s="71" t="n">
        <f aca="false">IF('Inputs Q LTM'!DI37="","",'Inputs Q LTM'!DI37)</f>
        <v>0.0265</v>
      </c>
      <c r="DJ37" s="71" t="n">
        <f aca="false">IF('Inputs Q LTM'!DJ37="","",'Inputs Q LTM'!DJ37)</f>
        <v>0.0265</v>
      </c>
      <c r="DK37" s="71" t="n">
        <f aca="false">IF('Inputs Q LTM'!DK37="","",'Inputs Q LTM'!DK37)</f>
        <v>0.0265</v>
      </c>
      <c r="DL37" s="71" t="n">
        <f aca="false">IF('Inputs Q LTM'!DL37="","",'Inputs Q LTM'!DL37)</f>
        <v>0.024</v>
      </c>
      <c r="DM37" s="71" t="n">
        <f aca="false">IF('Inputs Q LTM'!DM37="","",'Inputs Q LTM'!DM37)</f>
        <v>0.024</v>
      </c>
      <c r="DN37" s="71" t="n">
        <f aca="false">IF('Inputs Q LTM'!DN37="","",'Inputs Q LTM'!DN37)</f>
        <v>0.024</v>
      </c>
      <c r="DO37" s="71" t="n">
        <f aca="false">IF('Inputs Q LTM'!DO37="","",'Inputs Q LTM'!DO37)</f>
        <v>0.0215</v>
      </c>
      <c r="DP37" s="71" t="n">
        <f aca="false">IF('Inputs Q LTM'!DP37="","",'Inputs Q LTM'!DP37)</f>
        <v>0.0215</v>
      </c>
      <c r="DQ37" s="71" t="n">
        <f aca="false">IF('Inputs Q LTM'!DQ37="","",'Inputs Q LTM'!DQ37)</f>
        <v>0.0215</v>
      </c>
      <c r="DR37" s="71" t="n">
        <f aca="false">IF('Inputs Q LTM'!DR37="","",'Inputs Q LTM'!DR37)</f>
        <v>0.0215</v>
      </c>
      <c r="DS37" s="71" t="n">
        <f aca="false">IF('Inputs Q LTM'!DS37="","",'Inputs Q LTM'!DS37)</f>
        <v>0.0215</v>
      </c>
      <c r="DT37" s="71" t="n">
        <f aca="false">IF('Inputs Q LTM'!DT37="","",'Inputs Q LTM'!DT37)</f>
        <v>0.0215</v>
      </c>
      <c r="DU37" s="71" t="n">
        <f aca="false">IF('Inputs Q LTM'!DU37="","",'Inputs Q LTM'!DU37)</f>
        <v>0.0215</v>
      </c>
      <c r="DV37" s="71" t="n">
        <f aca="false">IF('Inputs Q LTM'!DV37="","",'Inputs Q LTM'!DV37)</f>
        <v>0.0215</v>
      </c>
      <c r="DW37" s="71" t="n">
        <f aca="false">IF('Inputs Q LTM'!DW37="","",'Inputs Q LTM'!DW37)</f>
        <v>0.0215</v>
      </c>
      <c r="DX37" s="71" t="n">
        <f aca="false">IF('Inputs Q LTM'!DX37="","",'Inputs Q LTM'!DX37)</f>
        <v>0.0215</v>
      </c>
      <c r="DY37" s="71" t="n">
        <f aca="false">IF('Inputs Q LTM'!DY37="","",'Inputs Q LTM'!DY37)</f>
        <v>0.0215</v>
      </c>
      <c r="DZ37" s="71" t="n">
        <f aca="false">IF('Inputs Q LTM'!DZ37="","",'Inputs Q LTM'!DZ37)</f>
        <v>0.0215</v>
      </c>
      <c r="EA37" s="71" t="n">
        <f aca="false">IF('Inputs Q LTM'!EA37="","",'Inputs Q LTM'!EA37)</f>
        <v>0.0215</v>
      </c>
      <c r="EB37" s="71" t="n">
        <f aca="false">IF('Inputs Q LTM'!EB37="","",'Inputs Q LTM'!EB37)</f>
        <v>0.0215</v>
      </c>
      <c r="EC37" s="71" t="n">
        <f aca="false">IF('Inputs Q LTM'!EC37="","",'Inputs Q LTM'!EC37)</f>
        <v>0.0215</v>
      </c>
      <c r="ED37" s="71" t="n">
        <f aca="false">IF('Inputs Q LTM'!ED37="","",'Inputs Q LTM'!ED37)</f>
        <v>0.0215</v>
      </c>
      <c r="EE37" s="71" t="n">
        <f aca="false">IF('Inputs Q LTM'!EE37="","",'Inputs Q LTM'!EE37)</f>
        <v>0.0215</v>
      </c>
      <c r="EF37" s="71" t="n">
        <f aca="false">IF('Inputs Q LTM'!EF37="","",'Inputs Q LTM'!EF37)</f>
        <v>0.0215</v>
      </c>
      <c r="EG37" s="71" t="n">
        <f aca="false">IF('Inputs Q LTM'!EG37="","",'Inputs Q LTM'!EG37)</f>
        <v>0.0215</v>
      </c>
      <c r="EH37" s="71" t="n">
        <f aca="false">IF('Inputs Q LTM'!EH37="","",'Inputs Q LTM'!EH37)</f>
        <v>0.0215</v>
      </c>
      <c r="EI37" s="71" t="n">
        <f aca="false">IF('Inputs Q LTM'!EI37="","",'Inputs Q LTM'!EI37)</f>
        <v>0.0215</v>
      </c>
      <c r="EJ37" s="71" t="n">
        <f aca="false">IF('Inputs Q LTM'!EJ37="","",'Inputs Q LTM'!EJ37)</f>
        <v>0.0215</v>
      </c>
      <c r="EK37" s="71" t="n">
        <f aca="false">IF('Inputs Q LTM'!EK37="","",'Inputs Q LTM'!EK37)</f>
        <v>0.0215</v>
      </c>
      <c r="EL37" s="71" t="n">
        <f aca="false">IF('Inputs Q LTM'!EL37="","",'Inputs Q LTM'!EL37)</f>
        <v>0.0215</v>
      </c>
      <c r="EM37" s="71" t="n">
        <f aca="false">IF('Inputs Q LTM'!EM37="","",'Inputs Q LTM'!EM37)</f>
        <v>0.0215</v>
      </c>
      <c r="EN37" s="71" t="n">
        <f aca="false">IF('Inputs Q LTM'!EN37="","",'Inputs Q LTM'!EN37)</f>
        <v>0.0215</v>
      </c>
      <c r="EO37" s="71" t="n">
        <f aca="false">IF('Inputs Q LTM'!EO37="","",'Inputs Q LTM'!EO37)</f>
        <v>0.0215</v>
      </c>
      <c r="EP37" s="71" t="n">
        <f aca="false">IF('Inputs Q LTM'!EP37="","",'Inputs Q LTM'!EP37)</f>
        <v>0.0215</v>
      </c>
      <c r="EQ37" s="71" t="n">
        <f aca="false">IF('Inputs Q LTM'!EQ37="","",'Inputs Q LTM'!EQ37)</f>
        <v>0.0215</v>
      </c>
      <c r="ER37" s="71" t="n">
        <f aca="false">IF('Inputs Q LTM'!ER37="","",'Inputs Q LTM'!ER37)</f>
        <v>0.0215</v>
      </c>
      <c r="ES37" s="71" t="n">
        <f aca="false">IF('Inputs Q LTM'!ES37="","",'Inputs Q LTM'!ES37)</f>
        <v>0.0215</v>
      </c>
      <c r="ET37" s="71" t="n">
        <f aca="false">IF('Inputs Q LTM'!ET37="","",'Inputs Q LTM'!ET37)</f>
        <v>0.0215</v>
      </c>
      <c r="EU37" s="71" t="n">
        <f aca="false">IF('Inputs Q LTM'!EU37="","",'Inputs Q LTM'!EU37)</f>
        <v>0.0215</v>
      </c>
      <c r="EV37" s="71" t="n">
        <f aca="false">IF('Inputs Q LTM'!EV37="","",'Inputs Q LTM'!EV37)</f>
        <v>0.0215</v>
      </c>
      <c r="EW37" s="71" t="n">
        <f aca="false">IF('Inputs Q LTM'!EW37="","",'Inputs Q LTM'!EW37)</f>
        <v>0.0215</v>
      </c>
      <c r="EX37" s="71" t="n">
        <f aca="false">IF('Inputs Q LTM'!EX37="","",'Inputs Q LTM'!EX37)</f>
        <v>0.0215</v>
      </c>
      <c r="EY37" s="71" t="n">
        <f aca="false">IF('Inputs Q LTM'!EY37="","",'Inputs Q LTM'!EY37)</f>
        <v>0.0215</v>
      </c>
      <c r="EZ37" s="71" t="n">
        <f aca="false">IF('Inputs Q LTM'!EZ37="","",'Inputs Q LTM'!EZ37)</f>
        <v>0.0215</v>
      </c>
      <c r="FA37" s="71" t="n">
        <f aca="false">IF('Inputs Q LTM'!FA37="","",'Inputs Q LTM'!FA37)</f>
        <v>0.0215</v>
      </c>
      <c r="FB37" s="71" t="n">
        <f aca="false">IF('Inputs Q LTM'!FB37="","",'Inputs Q LTM'!FB37)</f>
        <v>0.0215</v>
      </c>
      <c r="FC37" s="71" t="n">
        <f aca="false">IF('Inputs Q LTM'!FC37="","",'Inputs Q LTM'!FC37)</f>
        <v>0.0215</v>
      </c>
      <c r="FD37" s="71" t="n">
        <f aca="false">IF('Inputs Q LTM'!FD37="","",'Inputs Q LTM'!FD37)</f>
        <v>0.0215</v>
      </c>
      <c r="FE37" s="71" t="n">
        <f aca="false">IF('Inputs Q LTM'!FE37="","",'Inputs Q LTM'!FE37)</f>
        <v>0.0215</v>
      </c>
      <c r="FF37" s="71" t="n">
        <f aca="false">IF('Inputs Q LTM'!FF37="","",'Inputs Q LTM'!FF37)</f>
        <v>0.0215</v>
      </c>
      <c r="FG37" s="71" t="n">
        <f aca="false">IF('Inputs Q LTM'!FG37="","",'Inputs Q LTM'!FG37)</f>
        <v>0.0215</v>
      </c>
      <c r="FH37" s="71" t="n">
        <f aca="false">IF('Inputs Q LTM'!FH37="","",'Inputs Q LTM'!FH37)</f>
        <v>0.0215</v>
      </c>
      <c r="FI37" s="71" t="n">
        <f aca="false">IF('Inputs Q LTM'!FI37="","",'Inputs Q LTM'!FI37)</f>
        <v>0.0215</v>
      </c>
      <c r="FJ37" s="71" t="n">
        <f aca="false">IF('Inputs Q LTM'!FJ37="","",'Inputs Q LTM'!FJ37)</f>
        <v>0.0215</v>
      </c>
      <c r="FK37" s="71" t="n">
        <f aca="false">IF('Inputs Q LTM'!FK37="","",'Inputs Q LTM'!FK37)</f>
        <v>0.0215</v>
      </c>
      <c r="FL37" s="71" t="n">
        <f aca="false">IF('Inputs Q LTM'!FL37="","",'Inputs Q LTM'!FL37)</f>
        <v>0.0215</v>
      </c>
      <c r="FM37" s="71" t="n">
        <f aca="false">IF('Inputs Q LTM'!FM37="","",'Inputs Q LTM'!FM37)</f>
        <v>0.0215</v>
      </c>
      <c r="FN37" s="71" t="n">
        <f aca="false">IF('Inputs Q LTM'!FN37="","",'Inputs Q LTM'!FN37)</f>
        <v>0.0215</v>
      </c>
      <c r="FO37" s="71" t="n">
        <f aca="false">IF('Inputs Q LTM'!FO37="","",'Inputs Q LTM'!FO37)</f>
        <v>0.0215</v>
      </c>
      <c r="FP37" s="71" t="n">
        <f aca="false">IF('Inputs Q LTM'!FP37="","",'Inputs Q LTM'!FP37)</f>
        <v>0.0215</v>
      </c>
      <c r="FQ37" s="71" t="n">
        <f aca="false">IF('Inputs Q LTM'!FQ37="","",'Inputs Q LTM'!FQ37)</f>
        <v>0.0215</v>
      </c>
      <c r="FR37" s="71" t="n">
        <f aca="false">IF('Inputs Q LTM'!FR37="","",'Inputs Q LTM'!FR37)</f>
        <v>0.0215</v>
      </c>
      <c r="FS37" s="71" t="n">
        <f aca="false">IF('Inputs Q LTM'!FS37="","",'Inputs Q LTM'!FS37)</f>
        <v>0.0215</v>
      </c>
      <c r="FT37" s="71" t="n">
        <f aca="false">IF('Inputs Q LTM'!FT37="","",'Inputs Q LTM'!FT37)</f>
        <v>0.0215</v>
      </c>
      <c r="FU37" s="71" t="n">
        <f aca="false">IF('Inputs Q LTM'!FU37="","",'Inputs Q LTM'!FU37)</f>
        <v>0.0215</v>
      </c>
      <c r="FV37" s="71" t="n">
        <f aca="false">IF('Inputs Q LTM'!FV37="","",'Inputs Q LTM'!FV37)</f>
        <v>0.0215</v>
      </c>
      <c r="FW37" s="71" t="n">
        <f aca="false">IF('Inputs Q LTM'!FW37="","",'Inputs Q LTM'!FW37)</f>
        <v>0.0215</v>
      </c>
      <c r="FX37" s="71" t="n">
        <f aca="false">IF('Inputs Q LTM'!FX37="","",'Inputs Q LTM'!FX37)</f>
        <v>0.0215</v>
      </c>
      <c r="FY37" s="71" t="n">
        <f aca="false">IF('Inputs Q LTM'!FY37="","",'Inputs Q LTM'!FY37)</f>
        <v>0.0215</v>
      </c>
      <c r="FZ37" s="71" t="n">
        <f aca="false">IF('Inputs Q LTM'!FZ37="","",'Inputs Q LTM'!FZ37)</f>
        <v>0.0215</v>
      </c>
      <c r="GA37" s="71" t="n">
        <f aca="false">IF('Inputs Q LTM'!GA37="","",'Inputs Q LTM'!GA37)</f>
        <v>0.0215</v>
      </c>
      <c r="GB37" s="71" t="n">
        <f aca="false">IF('Inputs Q LTM'!GB37="","",'Inputs Q LTM'!GB37)</f>
        <v>0.0215</v>
      </c>
      <c r="GC37" s="71" t="n">
        <f aca="false">IF('Inputs Q LTM'!GC37="","",'Inputs Q LTM'!GC37)</f>
        <v>0.0215</v>
      </c>
      <c r="GD37" s="71" t="n">
        <f aca="false">IF('Inputs Q LTM'!GD37="","",'Inputs Q LTM'!GD37)</f>
        <v>0.0215</v>
      </c>
      <c r="GE37" s="71" t="n">
        <f aca="false">IF('Inputs Q LTM'!GE37="","",'Inputs Q LTM'!GE37)</f>
        <v>0.0215</v>
      </c>
      <c r="GF37" s="71" t="n">
        <f aca="false">IF('Inputs Q LTM'!GF37="","",'Inputs Q LTM'!GF37)</f>
        <v>0.0215</v>
      </c>
      <c r="GG37" s="71" t="n">
        <f aca="false">IF('Inputs Q LTM'!GG37="","",'Inputs Q LTM'!GG37)</f>
        <v>0.0215</v>
      </c>
      <c r="GH37" s="71" t="n">
        <f aca="false">IF('Inputs Q LTM'!GH37="","",'Inputs Q LTM'!GH37)</f>
        <v>0.0215</v>
      </c>
      <c r="GI37" s="71" t="n">
        <f aca="false">IF('Inputs Q LTM'!GI37="","",'Inputs Q LTM'!GI37)</f>
        <v>0.0215</v>
      </c>
      <c r="GJ37" s="71" t="n">
        <f aca="false">IF('Inputs Q LTM'!GJ37="","",'Inputs Q LTM'!GJ37)</f>
        <v>0.0215</v>
      </c>
      <c r="GK37" s="71" t="n">
        <f aca="false">IF('Inputs Q LTM'!GK37="","",'Inputs Q LTM'!GK37)</f>
        <v>0.0215</v>
      </c>
      <c r="GL37" s="71" t="n">
        <f aca="false">IF('Inputs Q LTM'!GL37="","",'Inputs Q LTM'!GL37)</f>
        <v>0.0215</v>
      </c>
      <c r="GM37" s="71" t="n">
        <f aca="false">IF('Inputs Q LTM'!GM37="","",'Inputs Q LTM'!GM37)</f>
        <v>0.0215</v>
      </c>
      <c r="GN37" s="71" t="n">
        <f aca="false">IF('Inputs Q LTM'!GN37="","",'Inputs Q LTM'!GN37)</f>
        <v>0.0215</v>
      </c>
      <c r="GO37" s="71" t="n">
        <f aca="false">IF('Inputs Q LTM'!GO37="","",'Inputs Q LTM'!GO37)</f>
        <v>0.0215</v>
      </c>
      <c r="GP37" s="71" t="n">
        <f aca="false">IF('Inputs Q LTM'!GP37="","",'Inputs Q LTM'!GP37)</f>
        <v>0.0215</v>
      </c>
      <c r="GQ37" s="71" t="n">
        <f aca="false">IF('Inputs Q LTM'!GQ37="","",'Inputs Q LTM'!GQ37)</f>
        <v>0.0215</v>
      </c>
      <c r="GR37" s="71" t="n">
        <f aca="false">IF('Inputs Q LTM'!GR37="","",'Inputs Q LTM'!GR37)</f>
        <v>0.0215</v>
      </c>
      <c r="GS37" s="71" t="n">
        <f aca="false">IF('Inputs Q LTM'!GS37="","",'Inputs Q LTM'!GS37)</f>
        <v>0.0215</v>
      </c>
      <c r="GT37" s="71" t="n">
        <f aca="false">IF('Inputs Q LTM'!GT37="","",'Inputs Q LTM'!GT37)</f>
        <v>0.0215</v>
      </c>
      <c r="GU37" s="71" t="n">
        <f aca="false">IF('Inputs Q LTM'!GU37="","",'Inputs Q LTM'!GU37)</f>
        <v>0.0215</v>
      </c>
      <c r="GV37" s="71" t="n">
        <f aca="false">IF('Inputs Q LTM'!GV37="","",'Inputs Q LTM'!GV37)</f>
        <v>0.0215</v>
      </c>
      <c r="GW37" s="71" t="n">
        <f aca="false">IF('Inputs Q LTM'!GW37="","",'Inputs Q LTM'!GW37)</f>
        <v>0.0215</v>
      </c>
      <c r="GX37" s="71" t="n">
        <f aca="false">IF('Inputs Q LTM'!GX37="","",'Inputs Q LTM'!GX37)</f>
        <v>0.0215</v>
      </c>
      <c r="GY37" s="71" t="n">
        <f aca="false">IF('Inputs Q LTM'!GY37="","",'Inputs Q LTM'!GY37)</f>
        <v>0.0215</v>
      </c>
      <c r="GZ37" s="71" t="n">
        <f aca="false">IF('Inputs Q LTM'!GZ37="","",'Inputs Q LTM'!GZ37)</f>
        <v>0.0215</v>
      </c>
      <c r="HA37" s="71" t="n">
        <f aca="false">IF('Inputs Q LTM'!HA37="","",'Inputs Q LTM'!HA37)</f>
        <v>0.0215</v>
      </c>
    </row>
    <row r="38" customFormat="false" ht="15" hidden="false" customHeight="false" outlineLevel="0" collapsed="false">
      <c r="A38" s="14" t="s">
        <v>9</v>
      </c>
      <c r="B38" s="42"/>
      <c r="C38" s="42"/>
      <c r="D38" s="42" t="s">
        <v>23</v>
      </c>
      <c r="E38" s="19"/>
      <c r="F38" s="19" t="s">
        <v>74</v>
      </c>
      <c r="G38" s="19" t="s">
        <v>75</v>
      </c>
      <c r="H38" s="19"/>
      <c r="I38" s="19" t="s">
        <v>42</v>
      </c>
      <c r="J38" s="297" t="n">
        <f aca="false">IF('Inputs Q LTM'!J38="","",'Inputs Q LTM'!J38)</f>
        <v>1.52765047357165</v>
      </c>
      <c r="K38" s="297" t="n">
        <f aca="false">IF('Inputs Q LTM'!K38="","",'Inputs Q LTM'!K38)</f>
        <v>1.52392563242914</v>
      </c>
      <c r="L38" s="297" t="n">
        <f aca="false">IF('Inputs Q LTM'!L38="","",'Inputs Q LTM'!L38)</f>
        <v>1.47666863555818</v>
      </c>
      <c r="M38" s="297" t="n">
        <f aca="false">IF('Inputs Q LTM'!M38="","",'Inputs Q LTM'!M38)</f>
        <v>1.47688672278836</v>
      </c>
      <c r="N38" s="297" t="n">
        <f aca="false">IF('Inputs Q LTM'!N38="","",'Inputs Q LTM'!N38)</f>
        <v>1.46563095412575</v>
      </c>
      <c r="O38" s="297" t="n">
        <f aca="false">IF('Inputs Q LTM'!O38="","",'Inputs Q LTM'!O38)</f>
        <v>1.46842878120411</v>
      </c>
      <c r="P38" s="297" t="n">
        <f aca="false">IF('Inputs Q LTM'!P38="","",'Inputs Q LTM'!P38)</f>
        <v>1.45518044237485</v>
      </c>
      <c r="Q38" s="297" t="n">
        <f aca="false">IF('Inputs Q LTM'!Q38="","",'Inputs Q LTM'!Q38)</f>
        <v>1.45158949049209</v>
      </c>
      <c r="R38" s="297" t="n">
        <f aca="false">IF('Inputs Q LTM'!R38="","",'Inputs Q LTM'!R38)</f>
        <v>1.47514382652309</v>
      </c>
      <c r="S38" s="297" t="n">
        <f aca="false">IF('Inputs Q LTM'!S38="","",'Inputs Q LTM'!S38)</f>
        <v>1.5547263681592</v>
      </c>
      <c r="T38" s="297" t="n">
        <f aca="false">IF('Inputs Q LTM'!T38="","",'Inputs Q LTM'!T38)</f>
        <v>1.53775180685837</v>
      </c>
      <c r="U38" s="297" t="n">
        <f aca="false">IF('Inputs Q LTM'!U38="","",'Inputs Q LTM'!U38)</f>
        <v>1.56079288278445</v>
      </c>
      <c r="V38" s="297" t="n">
        <f aca="false">IF('Inputs Q LTM'!V38="","",'Inputs Q LTM'!V38)</f>
        <v>1.55884645362432</v>
      </c>
      <c r="W38" s="297" t="n">
        <f aca="false">IF('Inputs Q LTM'!W38="","",'Inputs Q LTM'!W38)</f>
        <v>1.52299725860493</v>
      </c>
      <c r="X38" s="297" t="n">
        <f aca="false">IF('Inputs Q LTM'!X38="","",'Inputs Q LTM'!X38)</f>
        <v>1.54966682163335</v>
      </c>
      <c r="Y38" s="297" t="n">
        <f aca="false">IF('Inputs Q LTM'!Y38="","",'Inputs Q LTM'!Y38)</f>
        <v>1.54559505409583</v>
      </c>
      <c r="Z38" s="297" t="n">
        <f aca="false">IF('Inputs Q LTM'!Z38="","",'Inputs Q LTM'!Z38)</f>
        <v>1.55110904296572</v>
      </c>
      <c r="AA38" s="297" t="n">
        <f aca="false">IF('Inputs Q LTM'!AA38="","",'Inputs Q LTM'!AA38)</f>
        <v>1.55134967421657</v>
      </c>
      <c r="AB38" s="297" t="n">
        <f aca="false">IF('Inputs Q LTM'!AB38="","",'Inputs Q LTM'!AB38)</f>
        <v>1.55593589544111</v>
      </c>
      <c r="AC38" s="297" t="n">
        <f aca="false">IF('Inputs Q LTM'!AC38="","",'Inputs Q LTM'!AC38)</f>
        <v>1.55617802676626</v>
      </c>
      <c r="AD38" s="297" t="n">
        <f aca="false">IF('Inputs Q LTM'!AD38="","",'Inputs Q LTM'!AD38)</f>
        <v>1.5802781289507</v>
      </c>
      <c r="AE38" s="297" t="n">
        <f aca="false">IF('Inputs Q LTM'!AE38="","",'Inputs Q LTM'!AE38)</f>
        <v>1.56445556946183</v>
      </c>
      <c r="AF38" s="297" t="n">
        <f aca="false">IF('Inputs Q LTM'!AF38="","",'Inputs Q LTM'!AF38)</f>
        <v>1.58503724837534</v>
      </c>
      <c r="AG38" s="297" t="n">
        <f aca="false">IF('Inputs Q LTM'!AG38="","",'Inputs Q LTM'!AG38)</f>
        <v>1.60875160875161</v>
      </c>
      <c r="AH38" s="297" t="n">
        <f aca="false">IF('Inputs Q LTM'!AH38="","",'Inputs Q LTM'!AH38)</f>
        <v>1.62337662337662</v>
      </c>
      <c r="AI38" s="297" t="n">
        <f aca="false">IF('Inputs Q LTM'!AI38="","",'Inputs Q LTM'!AI38)</f>
        <v>1.65425971877585</v>
      </c>
      <c r="AJ38" s="297" t="n">
        <f aca="false">IF('Inputs Q LTM'!AJ38="","",'Inputs Q LTM'!AJ38)</f>
        <v>1.66057788110262</v>
      </c>
      <c r="AK38" s="297" t="n">
        <f aca="false">IF('Inputs Q LTM'!AK38="","",'Inputs Q LTM'!AK38)</f>
        <v>1.65398610651671</v>
      </c>
      <c r="AL38" s="297" t="n">
        <f aca="false">IF('Inputs Q LTM'!AL38="","",'Inputs Q LTM'!AL38)</f>
        <v>1.56788962057071</v>
      </c>
      <c r="AM38" s="297" t="n">
        <f aca="false">IF('Inputs Q LTM'!AM38="","",'Inputs Q LTM'!AM38)</f>
        <v>1.60875160875161</v>
      </c>
      <c r="AN38" s="297" t="n">
        <f aca="false">IF('Inputs Q LTM'!AN38="","",'Inputs Q LTM'!AN38)</f>
        <v>1.58127767235927</v>
      </c>
      <c r="AO38" s="297" t="n">
        <f aca="false">IF('Inputs Q LTM'!AO38="","",'Inputs Q LTM'!AO38)</f>
        <v>1.49365197908887</v>
      </c>
      <c r="AP38" s="297" t="n">
        <f aca="false">IF('Inputs Q LTM'!AP38="","",'Inputs Q LTM'!AP38)</f>
        <v>1.5098897780462</v>
      </c>
      <c r="AQ38" s="297" t="n">
        <f aca="false">IF('Inputs Q LTM'!AQ38="","",'Inputs Q LTM'!AQ38)</f>
        <v>1.52462265589267</v>
      </c>
      <c r="AR38" s="297" t="n">
        <f aca="false">IF('Inputs Q LTM'!AR38="","",'Inputs Q LTM'!AR38)</f>
        <v>1.51699029126214</v>
      </c>
      <c r="AS38" s="297" t="n">
        <f aca="false">IF('Inputs Q LTM'!AS38="","",'Inputs Q LTM'!AS38)</f>
        <v>1.48367952522255</v>
      </c>
      <c r="AT38" s="297" t="n">
        <f aca="false">IF('Inputs Q LTM'!AT38="","",'Inputs Q LTM'!AT38)</f>
        <v>1.42389292325217</v>
      </c>
      <c r="AU38" s="297" t="n">
        <f aca="false">IF('Inputs Q LTM'!AU38="","",'Inputs Q LTM'!AU38)</f>
        <v>1.31856540084388</v>
      </c>
      <c r="AV38" s="297" t="n">
        <f aca="false">IF('Inputs Q LTM'!AV38="","",'Inputs Q LTM'!AV38)</f>
        <v>1.33958472873409</v>
      </c>
      <c r="AW38" s="297" t="n">
        <f aca="false">IF('Inputs Q LTM'!AW38="","",'Inputs Q LTM'!AW38)</f>
        <v>1.25109470786939</v>
      </c>
      <c r="AX38" s="297" t="n">
        <f aca="false">IF('Inputs Q LTM'!AX38="","",'Inputs Q LTM'!AX38)</f>
        <v>1.30123617436565</v>
      </c>
      <c r="AY38" s="297" t="n">
        <f aca="false">IF('Inputs Q LTM'!AY38="","",'Inputs Q LTM'!AY38)</f>
        <v>1.21891760117016</v>
      </c>
      <c r="AZ38" s="297" t="n">
        <f aca="false">IF('Inputs Q LTM'!AZ38="","",'Inputs Q LTM'!AZ38)</f>
        <v>1.2156576707999</v>
      </c>
      <c r="BA38" s="297" t="n">
        <f aca="false">IF('Inputs Q LTM'!BA38="","",'Inputs Q LTM'!BA38)</f>
        <v>1.21639703199124</v>
      </c>
      <c r="BB38" s="297" t="n">
        <f aca="false">IF('Inputs Q LTM'!BB38="","",'Inputs Q LTM'!BB38)</f>
        <v>1.20394895256441</v>
      </c>
      <c r="BC38" s="297" t="n">
        <f aca="false">IF('Inputs Q LTM'!BC38="","",'Inputs Q LTM'!BC38)</f>
        <v>1.2013455069678</v>
      </c>
      <c r="BD38" s="297" t="n">
        <f aca="false">IF('Inputs Q LTM'!BD38="","",'Inputs Q LTM'!BD38)</f>
        <v>1.20860526951898</v>
      </c>
      <c r="BE38" s="297" t="n">
        <f aca="false">IF('Inputs Q LTM'!BE38="","",'Inputs Q LTM'!BE38)</f>
        <v>1.20816721034191</v>
      </c>
      <c r="BF38" s="297" t="n">
        <f aca="false">IF('Inputs Q LTM'!BF38="","",'Inputs Q LTM'!BF38)</f>
        <v>1.21743364986608</v>
      </c>
      <c r="BG38" s="297" t="n">
        <f aca="false">IF('Inputs Q LTM'!BG38="","",'Inputs Q LTM'!BG38)</f>
        <v>1.2298610257041</v>
      </c>
      <c r="BH38" s="297" t="n">
        <f aca="false">IF('Inputs Q LTM'!BH38="","",'Inputs Q LTM'!BH38)</f>
        <v>1.22399020807834</v>
      </c>
      <c r="BI38" s="297" t="n">
        <f aca="false">IF('Inputs Q LTM'!BI38="","",'Inputs Q LTM'!BI38)</f>
        <v>1.22699386503067</v>
      </c>
      <c r="BJ38" s="297" t="n">
        <f aca="false">IF('Inputs Q LTM'!BJ38="","",'Inputs Q LTM'!BJ38)</f>
        <v>1.21802679658953</v>
      </c>
      <c r="BK38" s="297" t="n">
        <f aca="false">IF('Inputs Q LTM'!BK38="","",'Inputs Q LTM'!BK38)</f>
        <v>1.21432908318154</v>
      </c>
      <c r="BL38" s="297" t="n">
        <f aca="false">IF('Inputs Q LTM'!BL38="","",'Inputs Q LTM'!BL38)</f>
        <v>1.20627261761158</v>
      </c>
      <c r="BM38" s="297" t="n">
        <f aca="false">IF('Inputs Q LTM'!BM38="","",'Inputs Q LTM'!BM38)</f>
        <v>1.20293516179478</v>
      </c>
      <c r="BN38" s="297" t="n">
        <f aca="false">IF('Inputs Q LTM'!BN38="","",'Inputs Q LTM'!BN38)</f>
        <v>1.0436234606554</v>
      </c>
      <c r="BO38" s="297" t="n">
        <f aca="false">IF('Inputs Q LTM'!BO38="","",'Inputs Q LTM'!BO38)</f>
        <v>1.04220948410631</v>
      </c>
      <c r="BP38" s="297" t="n">
        <f aca="false">IF('Inputs Q LTM'!BP38="","",'Inputs Q LTM'!BP38)</f>
        <v>1.08778418361797</v>
      </c>
      <c r="BQ38" s="297" t="n">
        <f aca="false">IF('Inputs Q LTM'!BQ38="","",'Inputs Q LTM'!BQ38)</f>
        <v>1.08873162765378</v>
      </c>
      <c r="BR38" s="297" t="n">
        <f aca="false">IF('Inputs Q LTM'!BR38="","",'Inputs Q LTM'!BR38)</f>
        <v>1.09445113275692</v>
      </c>
      <c r="BS38" s="297" t="n">
        <f aca="false">IF('Inputs Q LTM'!BS38="","",'Inputs Q LTM'!BS38)</f>
        <v>1.0840108401084</v>
      </c>
      <c r="BT38" s="297" t="n">
        <f aca="false">IF('Inputs Q LTM'!BT38="","",'Inputs Q LTM'!BT38)</f>
        <v>1.09217999126256</v>
      </c>
      <c r="BU38" s="297" t="n">
        <f aca="false">IF('Inputs Q LTM'!BU38="","",'Inputs Q LTM'!BU38)</f>
        <v>1.07227107012653</v>
      </c>
      <c r="BV38" s="297" t="n">
        <f aca="false">IF('Inputs Q LTM'!BV38="","",'Inputs Q LTM'!BV38)</f>
        <v>1.06849022331446</v>
      </c>
      <c r="BW38" s="297" t="n">
        <f aca="false">IF('Inputs Q LTM'!BW38="","",'Inputs Q LTM'!BW38)</f>
        <v>1.09493047191503</v>
      </c>
      <c r="BX38" s="297" t="n">
        <f aca="false">IF('Inputs Q LTM'!BX38="","",'Inputs Q LTM'!BX38)</f>
        <v>1.14377216058561</v>
      </c>
      <c r="BY38" s="297" t="n">
        <f aca="false">IF('Inputs Q LTM'!BY38="","",'Inputs Q LTM'!BY38)</f>
        <v>1.16904372223521</v>
      </c>
      <c r="BZ38" s="297" t="n">
        <f aca="false">IF('Inputs Q LTM'!BZ38="","",'Inputs Q LTM'!BZ38)</f>
        <v>1.17564072419469</v>
      </c>
      <c r="CA38" s="297" t="n">
        <f aca="false">IF('Inputs Q LTM'!CA38="","",'Inputs Q LTM'!CA38)</f>
        <v>1.15740740740741</v>
      </c>
      <c r="CB38" s="294" t="n">
        <f aca="false">IF('Inputs Q LTM'!CB38="","",'Inputs Q LTM'!CB38)</f>
        <v>1.13934146063575</v>
      </c>
      <c r="CC38" s="294" t="n">
        <f aca="false">IF('Inputs Q LTM'!CC38="","",'Inputs Q LTM'!CC38)</f>
        <v>1.12637981527371</v>
      </c>
      <c r="CD38" s="294" t="n">
        <f aca="false">IF('Inputs Q LTM'!CD38="","",'Inputs Q LTM'!CD38)</f>
        <v>1.11632060727841</v>
      </c>
      <c r="CE38" s="294" t="n">
        <f aca="false">IF('Inputs Q LTM'!CE38="","",'Inputs Q LTM'!CE38)</f>
        <v>1.1101243339254</v>
      </c>
      <c r="CF38" s="47" t="n">
        <f aca="false">IF('Inputs Q LTM'!CF38="","",'Inputs Q LTM'!CF38)</f>
        <v>1.08754758020663</v>
      </c>
      <c r="CG38" s="47" t="n">
        <f aca="false">IF('Inputs Q LTM'!CG38="","",'Inputs Q LTM'!CG38)</f>
        <v>1.08495171964848</v>
      </c>
      <c r="CH38" s="47" t="n">
        <f aca="false">IF('Inputs Q LTM'!CH38="","",'Inputs Q LTM'!CH38)</f>
        <v>1.0603</v>
      </c>
      <c r="CI38" s="47" t="n">
        <f aca="false">IF('Inputs Q LTM'!CI38="","",'Inputs Q LTM'!CI38)</f>
        <v>1.0827</v>
      </c>
      <c r="CJ38" s="47" t="n">
        <f aca="false">IF('Inputs Q LTM'!CJ38="","",'Inputs Q LTM'!CJ38)</f>
        <v>1.0827</v>
      </c>
      <c r="CK38" s="47" t="n">
        <f aca="false">IF('Inputs Q LTM'!CK38="","",'Inputs Q LTM'!CK38)</f>
        <v>1.0827</v>
      </c>
      <c r="CL38" s="47" t="n">
        <f aca="false">IF('Inputs Q LTM'!CL38="","",'Inputs Q LTM'!CL38)</f>
        <v>1.10717449069973</v>
      </c>
      <c r="CM38" s="47" t="n">
        <f aca="false">IF('Inputs Q LTM'!CM38="","",'Inputs Q LTM'!CM38)</f>
        <v>1.09685203466052</v>
      </c>
      <c r="CN38" s="47" t="n">
        <f aca="false">IF('Inputs Q LTM'!CN38="","",'Inputs Q LTM'!CN38)</f>
        <v>1.07851596203624</v>
      </c>
      <c r="CO38" s="47" t="n">
        <f aca="false">IF('Inputs Q LTM'!CO38="","",'Inputs Q LTM'!CO38)</f>
        <v>1.03734439834025</v>
      </c>
      <c r="CP38" s="47" t="n">
        <f aca="false">IF('Inputs Q LTM'!CP38="","",'Inputs Q LTM'!CP38)</f>
        <v>1.0209</v>
      </c>
      <c r="CQ38" s="47" t="n">
        <f aca="false">IF('Inputs Q LTM'!CQ38="","",'Inputs Q LTM'!CQ38)</f>
        <v>1.0009</v>
      </c>
      <c r="CR38" s="47" t="n">
        <f aca="false">IF('Inputs Q LTM'!CR38="","",'Inputs Q LTM'!CR38)</f>
        <v>0.967</v>
      </c>
      <c r="CS38" s="47" t="n">
        <f aca="false">IF('Inputs Q LTM'!CS38="","",'Inputs Q LTM'!CS38)</f>
        <v>0.9893</v>
      </c>
      <c r="CT38" s="47" t="n">
        <f aca="false">IF('Inputs Q LTM'!CT38="","",'Inputs Q LTM'!CT38)</f>
        <v>0.9916</v>
      </c>
      <c r="CU38" s="47" t="n">
        <f aca="false">IF('Inputs Q LTM'!CU38="","",'Inputs Q LTM'!CU38)</f>
        <v>0.9768</v>
      </c>
      <c r="CV38" s="47" t="n">
        <f aca="false">IF('Inputs Q LTM'!CV38="","",'Inputs Q LTM'!CV38)</f>
        <v>0.967</v>
      </c>
      <c r="CW38" s="47" t="n">
        <f aca="false">IF('Inputs Q LTM'!CW38="","",'Inputs Q LTM'!CW38)</f>
        <v>0.9287</v>
      </c>
      <c r="CX38" s="47" t="n">
        <f aca="false">IF('Inputs Q LTM'!CX38="","",'Inputs Q LTM'!CX38)</f>
        <v>0.9732</v>
      </c>
      <c r="CY38" s="47" t="n">
        <f aca="false">IF('Inputs Q LTM'!CY38="","",'Inputs Q LTM'!CY38)</f>
        <v>0.9628</v>
      </c>
      <c r="CZ38" s="47" t="n">
        <f aca="false">IF('Inputs Q LTM'!CZ38="","",'Inputs Q LTM'!CZ38)</f>
        <v>0.9414</v>
      </c>
      <c r="DA38" s="47" t="n">
        <f aca="false">IF('Inputs Q LTM'!DA38="","",'Inputs Q LTM'!DA38)</f>
        <v>0.9392</v>
      </c>
      <c r="DB38" s="47" t="n">
        <f aca="false">IF('Inputs Q LTM'!DB38="","",'Inputs Q LTM'!DB38)</f>
        <v>0.951447804527415</v>
      </c>
      <c r="DC38" s="47" t="n">
        <f aca="false">IF('Inputs Q LTM'!DC38="","",'Inputs Q LTM'!DC38)</f>
        <v>1.02182135060566</v>
      </c>
      <c r="DD38" s="47" t="n">
        <f aca="false">IF('Inputs Q LTM'!DD38="","",'Inputs Q LTM'!DD38)</f>
        <v>0.996113858130319</v>
      </c>
      <c r="DE38" s="47" t="n">
        <f aca="false">IF('Inputs Q LTM'!DE38="","",'Inputs Q LTM'!DE38)</f>
        <v>0.9311</v>
      </c>
      <c r="DF38" s="47" t="n">
        <f aca="false">IF('Inputs Q LTM'!DF38="","",'Inputs Q LTM'!DF38)</f>
        <v>0.94603093</v>
      </c>
      <c r="DG38" s="47" t="n">
        <f aca="false">IF('Inputs Q LTM'!DG38="","",'Inputs Q LTM'!DG38)</f>
        <v>0.92717457</v>
      </c>
      <c r="DH38" s="47" t="n">
        <f aca="false">IF('Inputs Q LTM'!DH38="","",'Inputs Q LTM'!DH38)</f>
        <v>0.935128677046203</v>
      </c>
      <c r="DI38" s="47" t="n">
        <f aca="false">IF('Inputs Q LTM'!DI38="","",'Inputs Q LTM'!DI38)</f>
        <v>0.920576</v>
      </c>
      <c r="DJ38" s="47" t="n">
        <f aca="false">IF('Inputs Q LTM'!DJ38="","",'Inputs Q LTM'!DJ38)</f>
        <v>0.928303595967827</v>
      </c>
      <c r="DK38" s="47" t="n">
        <f aca="false">IF('Inputs Q LTM'!DK38="","",'Inputs Q LTM'!DK38)</f>
        <v>0.936641443062623</v>
      </c>
      <c r="DL38" s="47" t="n">
        <f aca="false">IF('Inputs Q LTM'!DL38="","",'Inputs Q LTM'!DL38)</f>
        <v>0.945598802968109</v>
      </c>
      <c r="DM38" s="47" t="n">
        <f aca="false">IF('Inputs Q LTM'!DM38="","",'Inputs Q LTM'!DM38)</f>
        <v>0.95519</v>
      </c>
      <c r="DN38" s="47" t="n">
        <f aca="false">IF('Inputs Q LTM'!DN38="","",'Inputs Q LTM'!DN38)</f>
        <v>0.954740884712356</v>
      </c>
      <c r="DO38" s="47" t="n">
        <f aca="false">IF('Inputs Q LTM'!DO38="","",'Inputs Q LTM'!DO38)</f>
        <v>0.954718859728868</v>
      </c>
      <c r="DP38" s="47" t="n">
        <f aca="false">IF('Inputs Q LTM'!DP38="","",'Inputs Q LTM'!DP38)</f>
        <v>0.95493417461343</v>
      </c>
      <c r="DQ38" s="47" t="n">
        <f aca="false">IF('Inputs Q LTM'!DQ38="","",'Inputs Q LTM'!DQ38)</f>
        <v>0.95519</v>
      </c>
      <c r="DR38" s="47" t="n">
        <f aca="false">IF('Inputs Q LTM'!DR38="","",'Inputs Q LTM'!DR38)</f>
        <v>0.955325514322524</v>
      </c>
      <c r="DS38" s="47" t="n">
        <f aca="false">IF('Inputs Q LTM'!DS38="","",'Inputs Q LTM'!DS38)</f>
        <v>0.955346422334559</v>
      </c>
      <c r="DT38" s="47" t="n">
        <f aca="false">IF('Inputs Q LTM'!DT38="","",'Inputs Q LTM'!DT38)</f>
        <v>0.955288196655305</v>
      </c>
      <c r="DU38" s="47" t="n">
        <f aca="false">IF('Inputs Q LTM'!DU38="","",'Inputs Q LTM'!DU38)</f>
        <v>0.95519</v>
      </c>
      <c r="DV38" s="47" t="n">
        <f aca="false">IF('Inputs Q LTM'!DV38="","",'Inputs Q LTM'!DV38)</f>
        <v>0.955093657786335</v>
      </c>
      <c r="DW38" s="47" t="n">
        <f aca="false">IF('Inputs Q LTM'!DW38="","",'Inputs Q LTM'!DW38)</f>
        <v>0.955034432432296</v>
      </c>
      <c r="DX38" s="47" t="n">
        <f aca="false">IF('Inputs Q LTM'!DX38="","",'Inputs Q LTM'!DX38)</f>
        <v>0.955052911452767</v>
      </c>
      <c r="DY38" s="47" t="n">
        <f aca="false">IF('Inputs Q LTM'!DY38="","",'Inputs Q LTM'!DY38)</f>
        <v>0.95519</v>
      </c>
      <c r="DZ38" s="47" t="n">
        <f aca="false">IF('Inputs Q LTM'!DZ38="","",'Inputs Q LTM'!DZ38)</f>
        <v>0.955164237972292</v>
      </c>
      <c r="EA38" s="47" t="n">
        <f aca="false">IF('Inputs Q LTM'!EA38="","",'Inputs Q LTM'!EA38)</f>
        <v>0.955138475944584</v>
      </c>
      <c r="EB38" s="47" t="n">
        <f aca="false">IF('Inputs Q LTM'!EB38="","",'Inputs Q LTM'!EB38)</f>
        <v>0.955112713916876</v>
      </c>
      <c r="EC38" s="47" t="n">
        <f aca="false">IF('Inputs Q LTM'!EC38="","",'Inputs Q LTM'!EC38)</f>
        <v>0.955086951889168</v>
      </c>
      <c r="ED38" s="47" t="n">
        <f aca="false">IF('Inputs Q LTM'!ED38="","",'Inputs Q LTM'!ED38)</f>
        <v>0.955086951889168</v>
      </c>
      <c r="EE38" s="47" t="n">
        <f aca="false">IF('Inputs Q LTM'!EE38="","",'Inputs Q LTM'!EE38)</f>
        <v>0.955086951889168</v>
      </c>
      <c r="EF38" s="47" t="n">
        <f aca="false">IF('Inputs Q LTM'!EF38="","",'Inputs Q LTM'!EF38)</f>
        <v>0.955086951889168</v>
      </c>
      <c r="EG38" s="47" t="n">
        <f aca="false">IF('Inputs Q LTM'!EG38="","",'Inputs Q LTM'!EG38)</f>
        <v>0.955086951889168</v>
      </c>
      <c r="EH38" s="47" t="n">
        <f aca="false">IF('Inputs Q LTM'!EH38="","",'Inputs Q LTM'!EH38)</f>
        <v>0.955086951889168</v>
      </c>
      <c r="EI38" s="47" t="n">
        <f aca="false">IF('Inputs Q LTM'!EI38="","",'Inputs Q LTM'!EI38)</f>
        <v>0.955086951889168</v>
      </c>
      <c r="EJ38" s="47" t="n">
        <f aca="false">IF('Inputs Q LTM'!EJ38="","",'Inputs Q LTM'!EJ38)</f>
        <v>0.955086951889168</v>
      </c>
      <c r="EK38" s="47" t="n">
        <f aca="false">IF('Inputs Q LTM'!EK38="","",'Inputs Q LTM'!EK38)</f>
        <v>0.955086951889168</v>
      </c>
      <c r="EL38" s="47" t="n">
        <f aca="false">IF('Inputs Q LTM'!EL38="","",'Inputs Q LTM'!EL38)</f>
        <v>0.955086951889168</v>
      </c>
      <c r="EM38" s="47" t="n">
        <f aca="false">IF('Inputs Q LTM'!EM38="","",'Inputs Q LTM'!EM38)</f>
        <v>0.955086951889168</v>
      </c>
      <c r="EN38" s="47" t="n">
        <f aca="false">IF('Inputs Q LTM'!EN38="","",'Inputs Q LTM'!EN38)</f>
        <v>0.955086951889168</v>
      </c>
      <c r="EO38" s="47" t="n">
        <f aca="false">IF('Inputs Q LTM'!EO38="","",'Inputs Q LTM'!EO38)</f>
        <v>0.955086951889168</v>
      </c>
      <c r="EP38" s="47" t="n">
        <f aca="false">IF('Inputs Q LTM'!EP38="","",'Inputs Q LTM'!EP38)</f>
        <v>0.955086951889168</v>
      </c>
      <c r="EQ38" s="47" t="n">
        <f aca="false">IF('Inputs Q LTM'!EQ38="","",'Inputs Q LTM'!EQ38)</f>
        <v>0.955086951889168</v>
      </c>
      <c r="ER38" s="47" t="n">
        <f aca="false">IF('Inputs Q LTM'!ER38="","",'Inputs Q LTM'!ER38)</f>
        <v>0.955086951889168</v>
      </c>
      <c r="ES38" s="47" t="n">
        <f aca="false">IF('Inputs Q LTM'!ES38="","",'Inputs Q LTM'!ES38)</f>
        <v>0.955086951889168</v>
      </c>
      <c r="ET38" s="47" t="n">
        <f aca="false">IF('Inputs Q LTM'!ET38="","",'Inputs Q LTM'!ET38)</f>
        <v>0.955086951889168</v>
      </c>
      <c r="EU38" s="47" t="n">
        <f aca="false">IF('Inputs Q LTM'!EU38="","",'Inputs Q LTM'!EU38)</f>
        <v>0.955086951889168</v>
      </c>
      <c r="EV38" s="47" t="n">
        <f aca="false">IF('Inputs Q LTM'!EV38="","",'Inputs Q LTM'!EV38)</f>
        <v>0.955086951889168</v>
      </c>
      <c r="EW38" s="47" t="n">
        <f aca="false">IF('Inputs Q LTM'!EW38="","",'Inputs Q LTM'!EW38)</f>
        <v>0.955086951889168</v>
      </c>
      <c r="EX38" s="47" t="n">
        <f aca="false">IF('Inputs Q LTM'!EX38="","",'Inputs Q LTM'!EX38)</f>
        <v>0.955086951889168</v>
      </c>
      <c r="EY38" s="47" t="n">
        <f aca="false">IF('Inputs Q LTM'!EY38="","",'Inputs Q LTM'!EY38)</f>
        <v>0.955086951889168</v>
      </c>
      <c r="EZ38" s="47" t="n">
        <f aca="false">IF('Inputs Q LTM'!EZ38="","",'Inputs Q LTM'!EZ38)</f>
        <v>0.955086951889168</v>
      </c>
      <c r="FA38" s="47" t="n">
        <f aca="false">IF('Inputs Q LTM'!FA38="","",'Inputs Q LTM'!FA38)</f>
        <v>0.955086951889168</v>
      </c>
      <c r="FB38" s="47" t="n">
        <f aca="false">IF('Inputs Q LTM'!FB38="","",'Inputs Q LTM'!FB38)</f>
        <v>0.955086951889168</v>
      </c>
      <c r="FC38" s="47" t="n">
        <f aca="false">IF('Inputs Q LTM'!FC38="","",'Inputs Q LTM'!FC38)</f>
        <v>0.955086951889168</v>
      </c>
      <c r="FD38" s="47" t="n">
        <f aca="false">IF('Inputs Q LTM'!FD38="","",'Inputs Q LTM'!FD38)</f>
        <v>0.955086951889168</v>
      </c>
      <c r="FE38" s="47" t="n">
        <f aca="false">IF('Inputs Q LTM'!FE38="","",'Inputs Q LTM'!FE38)</f>
        <v>0.955086951889168</v>
      </c>
      <c r="FF38" s="47" t="n">
        <f aca="false">IF('Inputs Q LTM'!FF38="","",'Inputs Q LTM'!FF38)</f>
        <v>0.955086951889168</v>
      </c>
      <c r="FG38" s="47" t="n">
        <f aca="false">IF('Inputs Q LTM'!FG38="","",'Inputs Q LTM'!FG38)</f>
        <v>0.955086951889168</v>
      </c>
      <c r="FH38" s="47" t="n">
        <f aca="false">IF('Inputs Q LTM'!FH38="","",'Inputs Q LTM'!FH38)</f>
        <v>0.955086951889168</v>
      </c>
      <c r="FI38" s="47" t="n">
        <f aca="false">IF('Inputs Q LTM'!FI38="","",'Inputs Q LTM'!FI38)</f>
        <v>0.955086951889168</v>
      </c>
      <c r="FJ38" s="47" t="n">
        <f aca="false">IF('Inputs Q LTM'!FJ38="","",'Inputs Q LTM'!FJ38)</f>
        <v>0.955086951889168</v>
      </c>
      <c r="FK38" s="47" t="n">
        <f aca="false">IF('Inputs Q LTM'!FK38="","",'Inputs Q LTM'!FK38)</f>
        <v>0.955086951889168</v>
      </c>
      <c r="FL38" s="47" t="n">
        <f aca="false">IF('Inputs Q LTM'!FL38="","",'Inputs Q LTM'!FL38)</f>
        <v>0.955086951889168</v>
      </c>
      <c r="FM38" s="47" t="n">
        <f aca="false">IF('Inputs Q LTM'!FM38="","",'Inputs Q LTM'!FM38)</f>
        <v>0.955086951889168</v>
      </c>
      <c r="FN38" s="47" t="n">
        <f aca="false">IF('Inputs Q LTM'!FN38="","",'Inputs Q LTM'!FN38)</f>
        <v>0.955086951889168</v>
      </c>
      <c r="FO38" s="47" t="n">
        <f aca="false">IF('Inputs Q LTM'!FO38="","",'Inputs Q LTM'!FO38)</f>
        <v>0.955086951889168</v>
      </c>
      <c r="FP38" s="47" t="n">
        <f aca="false">IF('Inputs Q LTM'!FP38="","",'Inputs Q LTM'!FP38)</f>
        <v>0.955086951889168</v>
      </c>
      <c r="FQ38" s="47" t="n">
        <f aca="false">IF('Inputs Q LTM'!FQ38="","",'Inputs Q LTM'!FQ38)</f>
        <v>0.955086951889168</v>
      </c>
      <c r="FR38" s="47" t="n">
        <f aca="false">IF('Inputs Q LTM'!FR38="","",'Inputs Q LTM'!FR38)</f>
        <v>0.955086951889168</v>
      </c>
      <c r="FS38" s="47" t="n">
        <f aca="false">IF('Inputs Q LTM'!FS38="","",'Inputs Q LTM'!FS38)</f>
        <v>0.955086951889168</v>
      </c>
      <c r="FT38" s="47" t="n">
        <f aca="false">IF('Inputs Q LTM'!FT38="","",'Inputs Q LTM'!FT38)</f>
        <v>0.955086951889168</v>
      </c>
      <c r="FU38" s="47" t="n">
        <f aca="false">IF('Inputs Q LTM'!FU38="","",'Inputs Q LTM'!FU38)</f>
        <v>0.955086951889168</v>
      </c>
      <c r="FV38" s="47" t="n">
        <f aca="false">IF('Inputs Q LTM'!FV38="","",'Inputs Q LTM'!FV38)</f>
        <v>0.955086951889168</v>
      </c>
      <c r="FW38" s="47" t="n">
        <f aca="false">IF('Inputs Q LTM'!FW38="","",'Inputs Q LTM'!FW38)</f>
        <v>0.955086951889168</v>
      </c>
      <c r="FX38" s="47" t="n">
        <f aca="false">IF('Inputs Q LTM'!FX38="","",'Inputs Q LTM'!FX38)</f>
        <v>0.955086951889168</v>
      </c>
      <c r="FY38" s="47" t="n">
        <f aca="false">IF('Inputs Q LTM'!FY38="","",'Inputs Q LTM'!FY38)</f>
        <v>0.955086951889168</v>
      </c>
      <c r="FZ38" s="47" t="n">
        <f aca="false">IF('Inputs Q LTM'!FZ38="","",'Inputs Q LTM'!FZ38)</f>
        <v>0.955086951889168</v>
      </c>
      <c r="GA38" s="47" t="n">
        <f aca="false">IF('Inputs Q LTM'!GA38="","",'Inputs Q LTM'!GA38)</f>
        <v>0.955086951889168</v>
      </c>
      <c r="GB38" s="47" t="n">
        <f aca="false">IF('Inputs Q LTM'!GB38="","",'Inputs Q LTM'!GB38)</f>
        <v>0.955086951889168</v>
      </c>
      <c r="GC38" s="47" t="n">
        <f aca="false">IF('Inputs Q LTM'!GC38="","",'Inputs Q LTM'!GC38)</f>
        <v>0.955086951889168</v>
      </c>
      <c r="GD38" s="47" t="n">
        <f aca="false">IF('Inputs Q LTM'!GD38="","",'Inputs Q LTM'!GD38)</f>
        <v>0.955086951889168</v>
      </c>
      <c r="GE38" s="47" t="n">
        <f aca="false">IF('Inputs Q LTM'!GE38="","",'Inputs Q LTM'!GE38)</f>
        <v>0.955086951889168</v>
      </c>
      <c r="GF38" s="47" t="n">
        <f aca="false">IF('Inputs Q LTM'!GF38="","",'Inputs Q LTM'!GF38)</f>
        <v>0.955086951889168</v>
      </c>
      <c r="GG38" s="47" t="n">
        <f aca="false">IF('Inputs Q LTM'!GG38="","",'Inputs Q LTM'!GG38)</f>
        <v>0.955086951889168</v>
      </c>
      <c r="GH38" s="47" t="n">
        <f aca="false">IF('Inputs Q LTM'!GH38="","",'Inputs Q LTM'!GH38)</f>
        <v>0.955086951889168</v>
      </c>
      <c r="GI38" s="47" t="n">
        <f aca="false">IF('Inputs Q LTM'!GI38="","",'Inputs Q LTM'!GI38)</f>
        <v>0.955086951889168</v>
      </c>
      <c r="GJ38" s="47" t="n">
        <f aca="false">IF('Inputs Q LTM'!GJ38="","",'Inputs Q LTM'!GJ38)</f>
        <v>0.955086951889168</v>
      </c>
      <c r="GK38" s="47" t="n">
        <f aca="false">IF('Inputs Q LTM'!GK38="","",'Inputs Q LTM'!GK38)</f>
        <v>0.955086951889168</v>
      </c>
      <c r="GL38" s="47" t="n">
        <f aca="false">IF('Inputs Q LTM'!GL38="","",'Inputs Q LTM'!GL38)</f>
        <v>0.955086951889168</v>
      </c>
      <c r="GM38" s="47" t="n">
        <f aca="false">IF('Inputs Q LTM'!GM38="","",'Inputs Q LTM'!GM38)</f>
        <v>0.955086951889168</v>
      </c>
      <c r="GN38" s="47" t="n">
        <f aca="false">IF('Inputs Q LTM'!GN38="","",'Inputs Q LTM'!GN38)</f>
        <v>0.955086951889168</v>
      </c>
      <c r="GO38" s="47" t="n">
        <f aca="false">IF('Inputs Q LTM'!GO38="","",'Inputs Q LTM'!GO38)</f>
        <v>0.955086951889168</v>
      </c>
      <c r="GP38" s="47" t="n">
        <f aca="false">IF('Inputs Q LTM'!GP38="","",'Inputs Q LTM'!GP38)</f>
        <v>0.955086951889168</v>
      </c>
      <c r="GQ38" s="47" t="n">
        <f aca="false">IF('Inputs Q LTM'!GQ38="","",'Inputs Q LTM'!GQ38)</f>
        <v>0.955086951889168</v>
      </c>
      <c r="GR38" s="47" t="n">
        <f aca="false">IF('Inputs Q LTM'!GR38="","",'Inputs Q LTM'!GR38)</f>
        <v>0.955086951889168</v>
      </c>
      <c r="GS38" s="47" t="n">
        <f aca="false">IF('Inputs Q LTM'!GS38="","",'Inputs Q LTM'!GS38)</f>
        <v>0.955086951889168</v>
      </c>
      <c r="GT38" s="47" t="n">
        <f aca="false">IF('Inputs Q LTM'!GT38="","",'Inputs Q LTM'!GT38)</f>
        <v>0.955086951889168</v>
      </c>
      <c r="GU38" s="47" t="n">
        <f aca="false">IF('Inputs Q LTM'!GU38="","",'Inputs Q LTM'!GU38)</f>
        <v>0.955086951889168</v>
      </c>
      <c r="GV38" s="47" t="n">
        <f aca="false">IF('Inputs Q LTM'!GV38="","",'Inputs Q LTM'!GV38)</f>
        <v>0.955086951889168</v>
      </c>
      <c r="GW38" s="47" t="n">
        <f aca="false">IF('Inputs Q LTM'!GW38="","",'Inputs Q LTM'!GW38)</f>
        <v>0.955086951889168</v>
      </c>
      <c r="GX38" s="47" t="n">
        <f aca="false">IF('Inputs Q LTM'!GX38="","",'Inputs Q LTM'!GX38)</f>
        <v>0.955086951889168</v>
      </c>
      <c r="GY38" s="47" t="n">
        <f aca="false">IF('Inputs Q LTM'!GY38="","",'Inputs Q LTM'!GY38)</f>
        <v>0.955086951889168</v>
      </c>
      <c r="GZ38" s="47" t="n">
        <f aca="false">IF('Inputs Q LTM'!GZ38="","",'Inputs Q LTM'!GZ38)</f>
        <v>0.955086951889168</v>
      </c>
      <c r="HA38" s="47" t="n">
        <f aca="false">IF('Inputs Q LTM'!HA38="","",'Inputs Q LTM'!HA38)</f>
        <v>0.955086951889168</v>
      </c>
    </row>
    <row r="39" customFormat="false" ht="15" hidden="false" customHeight="false" outlineLevel="0" collapsed="false">
      <c r="A39" s="14" t="s">
        <v>9</v>
      </c>
      <c r="B39" s="42"/>
      <c r="C39" s="42"/>
      <c r="D39" s="42" t="s">
        <v>10</v>
      </c>
      <c r="E39" s="19"/>
      <c r="F39" s="18" t="s">
        <v>76</v>
      </c>
      <c r="G39" s="19" t="s">
        <v>12</v>
      </c>
      <c r="H39" s="19"/>
      <c r="I39" s="19" t="s">
        <v>77</v>
      </c>
      <c r="J39" s="71" t="str">
        <f aca="false">IF('Inputs Q LTM'!J39="","",'Inputs Q LTM'!J39)</f>
        <v/>
      </c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 t="n">
        <f aca="false">IF('Inputs Q LTM'!BH39="","",'Inputs Q LTM'!BH39)</f>
        <v>0.055</v>
      </c>
      <c r="BI39" s="71" t="n">
        <f aca="false">IF('Inputs Q LTM'!BI39="","",'Inputs Q LTM'!BI39)</f>
        <v>0.055</v>
      </c>
      <c r="BJ39" s="71" t="n">
        <f aca="false">IF('Inputs Q LTM'!BJ39="","",'Inputs Q LTM'!BJ39)</f>
        <v>0.07</v>
      </c>
      <c r="BK39" s="71" t="n">
        <f aca="false">IF('Inputs Q LTM'!BK39="","",'Inputs Q LTM'!BK39)</f>
        <v>0.075</v>
      </c>
      <c r="BL39" s="71" t="n">
        <f aca="false">IF('Inputs Q LTM'!BL39="","",'Inputs Q LTM'!BL39)</f>
        <v>0.08</v>
      </c>
      <c r="BM39" s="71" t="n">
        <f aca="false">IF('Inputs Q LTM'!BM39="","",'Inputs Q LTM'!BM39)</f>
        <v>0.17</v>
      </c>
      <c r="BN39" s="71" t="n">
        <f aca="false">IF('Inputs Q LTM'!BN39="","",'Inputs Q LTM'!BN39)</f>
        <v>0.14</v>
      </c>
      <c r="BO39" s="71" t="n">
        <f aca="false">IF('Inputs Q LTM'!BO39="","",'Inputs Q LTM'!BO39)</f>
        <v>0.115</v>
      </c>
      <c r="BP39" s="71" t="n">
        <f aca="false">IF('Inputs Q LTM'!BP39="","",'Inputs Q LTM'!BP39)</f>
        <v>0.11</v>
      </c>
      <c r="BQ39" s="71" t="n">
        <f aca="false">IF('Inputs Q LTM'!BQ39="","",'Inputs Q LTM'!BQ39)</f>
        <v>0.11</v>
      </c>
      <c r="BR39" s="71" t="n">
        <f aca="false">IF('Inputs Q LTM'!BR39="","",'Inputs Q LTM'!BR39)</f>
        <v>0.11</v>
      </c>
      <c r="BS39" s="71" t="n">
        <f aca="false">IF('Inputs Q LTM'!BS39="","",'Inputs Q LTM'!BS39)</f>
        <v>0.105</v>
      </c>
      <c r="BT39" s="71" t="n">
        <f aca="false">IF('Inputs Q LTM'!BT39="","",'Inputs Q LTM'!BT39)</f>
        <v>0.1</v>
      </c>
      <c r="BU39" s="71" t="n">
        <f aca="false">IF('Inputs Q LTM'!BU39="","",'Inputs Q LTM'!BU39)</f>
        <v>0.1</v>
      </c>
      <c r="BV39" s="71" t="n">
        <f aca="false">IF('Inputs Q LTM'!BV39="","",'Inputs Q LTM'!BV39)</f>
        <v>0.0975</v>
      </c>
      <c r="BW39" s="71" t="n">
        <f aca="false">IF('Inputs Q LTM'!BW39="","",'Inputs Q LTM'!BW39)</f>
        <v>0.09</v>
      </c>
      <c r="BX39" s="71" t="n">
        <f aca="false">IF('Inputs Q LTM'!BX39="","",'Inputs Q LTM'!BX39)</f>
        <v>0.085</v>
      </c>
      <c r="BY39" s="71" t="n">
        <f aca="false">IF('Inputs Q LTM'!BY39="","",'Inputs Q LTM'!BY39)</f>
        <v>0.0775</v>
      </c>
      <c r="BZ39" s="71" t="n">
        <f aca="false">IF('Inputs Q LTM'!BZ39="","",'Inputs Q LTM'!BZ39)</f>
        <v>0.0725</v>
      </c>
      <c r="CA39" s="71" t="n">
        <f aca="false">IF('Inputs Q LTM'!CA39="","",'Inputs Q LTM'!CA39)</f>
        <v>0.0725</v>
      </c>
      <c r="CB39" s="71" t="n">
        <f aca="false">IF('Inputs Q LTM'!CB39="","",'Inputs Q LTM'!CB39)</f>
        <v>0.075</v>
      </c>
      <c r="CC39" s="71" t="n">
        <f aca="false">IF('Inputs Q LTM'!CC39="","",'Inputs Q LTM'!CC39)</f>
        <v>0.0775</v>
      </c>
      <c r="CD39" s="280" t="n">
        <f aca="false">IF('Inputs Q LTM'!CD39="","",'Inputs Q LTM'!CD39)</f>
        <v>0.0775</v>
      </c>
      <c r="CE39" s="280" t="n">
        <f aca="false">IF('Inputs Q LTM'!CE39="","",'Inputs Q LTM'!CE39)</f>
        <v>0.075</v>
      </c>
      <c r="CF39" s="280" t="n">
        <f aca="false">IF('Inputs Q LTM'!CF39="","",'Inputs Q LTM'!CF39)</f>
        <v>0.07</v>
      </c>
      <c r="CG39" s="280" t="n">
        <f aca="false">IF('Inputs Q LTM'!CG39="","",'Inputs Q LTM'!CG39)</f>
        <v>0.0625</v>
      </c>
      <c r="CH39" s="38" t="n">
        <f aca="false">IF('Inputs Q LTM'!CH39="","",'Inputs Q LTM'!CH39)</f>
        <v>0.06</v>
      </c>
      <c r="CI39" s="38" t="n">
        <f aca="false">IF('Inputs Q LTM'!CI39="","",'Inputs Q LTM'!CI39)</f>
        <v>0.045</v>
      </c>
      <c r="CJ39" s="38" t="n">
        <f aca="false">IF('Inputs Q LTM'!CJ39="","",'Inputs Q LTM'!CJ39)</f>
        <v>0.0425</v>
      </c>
      <c r="CK39" s="38" t="n">
        <f aca="false">IF('Inputs Q LTM'!CK39="","",'Inputs Q LTM'!CK39)</f>
        <v>0.0425</v>
      </c>
      <c r="CL39" s="71" t="n">
        <f aca="false">IF('Inputs Q LTM'!CL39="","",'Inputs Q LTM'!CL39)</f>
        <v>0.045</v>
      </c>
      <c r="CM39" s="71" t="n">
        <f aca="false">IF('Inputs Q LTM'!CM39="","",'Inputs Q LTM'!CM39)</f>
        <v>0.055</v>
      </c>
      <c r="CN39" s="71" t="n">
        <f aca="false">IF('Inputs Q LTM'!CN39="","",'Inputs Q LTM'!CN39)</f>
        <v>0.0675</v>
      </c>
      <c r="CO39" s="71" t="n">
        <f aca="false">IF('Inputs Q LTM'!CO39="","",'Inputs Q LTM'!CO39)</f>
        <v>0.085</v>
      </c>
      <c r="CP39" s="71" t="n">
        <f aca="false">IF('Inputs Q LTM'!CP39="","",'Inputs Q LTM'!CP39)</f>
        <v>0.2</v>
      </c>
      <c r="CQ39" s="71" t="n">
        <f aca="false">IF('Inputs Q LTM'!CQ39="","",'Inputs Q LTM'!CQ39)</f>
        <v>0.095</v>
      </c>
      <c r="CR39" s="71" t="n">
        <f aca="false">IF('Inputs Q LTM'!CR39="","",'Inputs Q LTM'!CR39)</f>
        <v>0.075</v>
      </c>
      <c r="CS39" s="71" t="n">
        <f aca="false">IF('Inputs Q LTM'!CS39="","",'Inputs Q LTM'!CS39)</f>
        <v>0.075</v>
      </c>
      <c r="CT39" s="71" t="n">
        <f aca="false">IF('Inputs Q LTM'!CT39="","",'Inputs Q LTM'!CT39)</f>
        <v>0.075</v>
      </c>
      <c r="CU39" s="71" t="n">
        <f aca="false">IF('Inputs Q LTM'!CU39="","",'Inputs Q LTM'!CU39)</f>
        <v>0.075</v>
      </c>
      <c r="CV39" s="71" t="n">
        <f aca="false">IF('Inputs Q LTM'!CV39="","",'Inputs Q LTM'!CV39)</f>
        <v>0.13</v>
      </c>
      <c r="CW39" s="71" t="n">
        <f aca="false">IF('Inputs Q LTM'!CW39="","",'Inputs Q LTM'!CW39)</f>
        <v>0.16</v>
      </c>
      <c r="CX39" s="71" t="n">
        <f aca="false">IF('Inputs Q LTM'!CX39="","",'Inputs Q LTM'!CX39)</f>
        <v>0.16</v>
      </c>
      <c r="CY39" s="71" t="n">
        <f aca="false">IF('Inputs Q LTM'!CY39="","",'Inputs Q LTM'!CY39)</f>
        <v>0.16</v>
      </c>
      <c r="CZ39" s="71" t="n">
        <f aca="false">IF('Inputs Q LTM'!CZ39="","",'Inputs Q LTM'!CZ39)</f>
        <v>0.19</v>
      </c>
      <c r="DA39" s="71" t="n">
        <f aca="false">IF('Inputs Q LTM'!DA39="","",'Inputs Q LTM'!DA39)</f>
        <v>0.21</v>
      </c>
      <c r="DB39" s="71" t="n">
        <f aca="false">IF('Inputs Q LTM'!DB39="","",'Inputs Q LTM'!DB39)</f>
        <v>0.21</v>
      </c>
      <c r="DC39" s="71" t="n">
        <f aca="false">IF('Inputs Q LTM'!DC39="","",'Inputs Q LTM'!DC39)</f>
        <v>0.2</v>
      </c>
      <c r="DD39" s="71" t="n">
        <f aca="false">IF('Inputs Q LTM'!DD39="","",'Inputs Q LTM'!DD39)</f>
        <v>0.17</v>
      </c>
      <c r="DE39" s="71" t="n">
        <f aca="false">IF('Inputs Q LTM'!DE39="","",'Inputs Q LTM'!DE39)</f>
        <v>0.16</v>
      </c>
      <c r="DF39" s="71" t="n">
        <f aca="false">IF('Inputs Q LTM'!DF39="","",'Inputs Q LTM'!DF39)</f>
        <v>0.15</v>
      </c>
      <c r="DG39" s="71" t="n">
        <f aca="false">IF('Inputs Q LTM'!DG39="","",'Inputs Q LTM'!DG39)</f>
        <v>0.1425</v>
      </c>
      <c r="DH39" s="71" t="n">
        <f aca="false">IF('Inputs Q LTM'!DH39="","",'Inputs Q LTM'!DH39)</f>
        <v>0.14</v>
      </c>
      <c r="DI39" s="71" t="n">
        <f aca="false">IF('Inputs Q LTM'!DI39="","",'Inputs Q LTM'!DI39)</f>
        <v>0.1375</v>
      </c>
      <c r="DJ39" s="71" t="n">
        <f aca="false">IF('Inputs Q LTM'!DJ39="","",'Inputs Q LTM'!DJ39)</f>
        <v>0.1325</v>
      </c>
      <c r="DK39" s="71" t="n">
        <f aca="false">IF('Inputs Q LTM'!DK39="","",'Inputs Q LTM'!DK39)</f>
        <v>0.13</v>
      </c>
      <c r="DL39" s="71" t="n">
        <f aca="false">IF('Inputs Q LTM'!DL39="","",'Inputs Q LTM'!DL39)</f>
        <v>0.125</v>
      </c>
      <c r="DM39" s="71" t="n">
        <f aca="false">IF('Inputs Q LTM'!DM39="","",'Inputs Q LTM'!DM39)</f>
        <v>0.12</v>
      </c>
      <c r="DN39" s="71" t="n">
        <f aca="false">IF('Inputs Q LTM'!DN39="","",'Inputs Q LTM'!DN39)</f>
        <v>0.115</v>
      </c>
      <c r="DO39" s="71" t="n">
        <f aca="false">IF('Inputs Q LTM'!DO39="","",'Inputs Q LTM'!DO39)</f>
        <v>0.11</v>
      </c>
      <c r="DP39" s="71" t="n">
        <f aca="false">IF('Inputs Q LTM'!DP39="","",'Inputs Q LTM'!DP39)</f>
        <v>0.1</v>
      </c>
      <c r="DQ39" s="71" t="n">
        <f aca="false">IF('Inputs Q LTM'!DQ39="","",'Inputs Q LTM'!DQ39)</f>
        <v>0.095</v>
      </c>
      <c r="DR39" s="71" t="n">
        <f aca="false">IF('Inputs Q LTM'!DR39="","",'Inputs Q LTM'!DR39)</f>
        <v>0.09</v>
      </c>
      <c r="DS39" s="71" t="n">
        <f aca="false">IF('Inputs Q LTM'!DS39="","",'Inputs Q LTM'!DS39)</f>
        <v>0.09</v>
      </c>
      <c r="DT39" s="71" t="n">
        <f aca="false">IF('Inputs Q LTM'!DT39="","",'Inputs Q LTM'!DT39)</f>
        <v>0.09</v>
      </c>
      <c r="DU39" s="71" t="n">
        <f aca="false">IF('Inputs Q LTM'!DU39="","",'Inputs Q LTM'!DU39)</f>
        <v>0.09</v>
      </c>
      <c r="DV39" s="71" t="n">
        <f aca="false">IF('Inputs Q LTM'!DV39="","",'Inputs Q LTM'!DV39)</f>
        <v>0.09</v>
      </c>
      <c r="DW39" s="71" t="n">
        <f aca="false">IF('Inputs Q LTM'!DW39="","",'Inputs Q LTM'!DW39)</f>
        <v>0.09</v>
      </c>
      <c r="DX39" s="71" t="n">
        <f aca="false">IF('Inputs Q LTM'!DX39="","",'Inputs Q LTM'!DX39)</f>
        <v>0.09</v>
      </c>
      <c r="DY39" s="71" t="n">
        <f aca="false">IF('Inputs Q LTM'!DY39="","",'Inputs Q LTM'!DY39)</f>
        <v>0.09</v>
      </c>
      <c r="DZ39" s="71" t="n">
        <f aca="false">IF('Inputs Q LTM'!DZ39="","",'Inputs Q LTM'!DZ39)</f>
        <v>0.09</v>
      </c>
      <c r="EA39" s="71" t="n">
        <f aca="false">IF('Inputs Q LTM'!EA39="","",'Inputs Q LTM'!EA39)</f>
        <v>0.09</v>
      </c>
      <c r="EB39" s="71" t="n">
        <f aca="false">IF('Inputs Q LTM'!EB39="","",'Inputs Q LTM'!EB39)</f>
        <v>0.09</v>
      </c>
      <c r="EC39" s="71" t="n">
        <f aca="false">IF('Inputs Q LTM'!EC39="","",'Inputs Q LTM'!EC39)</f>
        <v>0.09</v>
      </c>
      <c r="ED39" s="71" t="n">
        <f aca="false">IF('Inputs Q LTM'!ED39="","",'Inputs Q LTM'!ED39)</f>
        <v>0.09</v>
      </c>
      <c r="EE39" s="71" t="n">
        <f aca="false">IF('Inputs Q LTM'!EE39="","",'Inputs Q LTM'!EE39)</f>
        <v>0.09</v>
      </c>
      <c r="EF39" s="71" t="n">
        <f aca="false">IF('Inputs Q LTM'!EF39="","",'Inputs Q LTM'!EF39)</f>
        <v>0.09</v>
      </c>
      <c r="EG39" s="71" t="n">
        <f aca="false">IF('Inputs Q LTM'!EG39="","",'Inputs Q LTM'!EG39)</f>
        <v>0.09</v>
      </c>
      <c r="EH39" s="71" t="n">
        <f aca="false">IF('Inputs Q LTM'!EH39="","",'Inputs Q LTM'!EH39)</f>
        <v>0.09</v>
      </c>
      <c r="EI39" s="71" t="n">
        <f aca="false">IF('Inputs Q LTM'!EI39="","",'Inputs Q LTM'!EI39)</f>
        <v>0.09</v>
      </c>
      <c r="EJ39" s="71" t="n">
        <f aca="false">IF('Inputs Q LTM'!EJ39="","",'Inputs Q LTM'!EJ39)</f>
        <v>0.09</v>
      </c>
      <c r="EK39" s="71" t="n">
        <f aca="false">IF('Inputs Q LTM'!EK39="","",'Inputs Q LTM'!EK39)</f>
        <v>0.09</v>
      </c>
      <c r="EL39" s="71" t="n">
        <f aca="false">IF('Inputs Q LTM'!EL39="","",'Inputs Q LTM'!EL39)</f>
        <v>0.09</v>
      </c>
      <c r="EM39" s="71" t="n">
        <f aca="false">IF('Inputs Q LTM'!EM39="","",'Inputs Q LTM'!EM39)</f>
        <v>0.09</v>
      </c>
      <c r="EN39" s="71" t="n">
        <f aca="false">IF('Inputs Q LTM'!EN39="","",'Inputs Q LTM'!EN39)</f>
        <v>0.09</v>
      </c>
      <c r="EO39" s="71" t="n">
        <f aca="false">IF('Inputs Q LTM'!EO39="","",'Inputs Q LTM'!EO39)</f>
        <v>0.09</v>
      </c>
      <c r="EP39" s="71" t="n">
        <f aca="false">IF('Inputs Q LTM'!EP39="","",'Inputs Q LTM'!EP39)</f>
        <v>0.09</v>
      </c>
      <c r="EQ39" s="71" t="n">
        <f aca="false">IF('Inputs Q LTM'!EQ39="","",'Inputs Q LTM'!EQ39)</f>
        <v>0.09</v>
      </c>
      <c r="ER39" s="71" t="n">
        <f aca="false">IF('Inputs Q LTM'!ER39="","",'Inputs Q LTM'!ER39)</f>
        <v>0.09</v>
      </c>
      <c r="ES39" s="71" t="n">
        <f aca="false">IF('Inputs Q LTM'!ES39="","",'Inputs Q LTM'!ES39)</f>
        <v>0.09</v>
      </c>
      <c r="ET39" s="71" t="n">
        <f aca="false">IF('Inputs Q LTM'!ET39="","",'Inputs Q LTM'!ET39)</f>
        <v>0.09</v>
      </c>
      <c r="EU39" s="71" t="n">
        <f aca="false">IF('Inputs Q LTM'!EU39="","",'Inputs Q LTM'!EU39)</f>
        <v>0.09</v>
      </c>
      <c r="EV39" s="71" t="n">
        <f aca="false">IF('Inputs Q LTM'!EV39="","",'Inputs Q LTM'!EV39)</f>
        <v>0.09</v>
      </c>
      <c r="EW39" s="71" t="n">
        <f aca="false">IF('Inputs Q LTM'!EW39="","",'Inputs Q LTM'!EW39)</f>
        <v>0.09</v>
      </c>
      <c r="EX39" s="71" t="n">
        <f aca="false">IF('Inputs Q LTM'!EX39="","",'Inputs Q LTM'!EX39)</f>
        <v>0.09</v>
      </c>
      <c r="EY39" s="71" t="n">
        <f aca="false">IF('Inputs Q LTM'!EY39="","",'Inputs Q LTM'!EY39)</f>
        <v>0.09</v>
      </c>
      <c r="EZ39" s="71" t="n">
        <f aca="false">IF('Inputs Q LTM'!EZ39="","",'Inputs Q LTM'!EZ39)</f>
        <v>0.09</v>
      </c>
      <c r="FA39" s="71" t="n">
        <f aca="false">IF('Inputs Q LTM'!FA39="","",'Inputs Q LTM'!FA39)</f>
        <v>0.09</v>
      </c>
      <c r="FB39" s="71" t="n">
        <f aca="false">IF('Inputs Q LTM'!FB39="","",'Inputs Q LTM'!FB39)</f>
        <v>0.09</v>
      </c>
      <c r="FC39" s="71" t="n">
        <f aca="false">IF('Inputs Q LTM'!FC39="","",'Inputs Q LTM'!FC39)</f>
        <v>0.09</v>
      </c>
      <c r="FD39" s="71" t="n">
        <f aca="false">IF('Inputs Q LTM'!FD39="","",'Inputs Q LTM'!FD39)</f>
        <v>0.09</v>
      </c>
      <c r="FE39" s="71" t="n">
        <f aca="false">IF('Inputs Q LTM'!FE39="","",'Inputs Q LTM'!FE39)</f>
        <v>0.09</v>
      </c>
      <c r="FF39" s="71" t="n">
        <f aca="false">IF('Inputs Q LTM'!FF39="","",'Inputs Q LTM'!FF39)</f>
        <v>0.09</v>
      </c>
      <c r="FG39" s="71" t="n">
        <f aca="false">IF('Inputs Q LTM'!FG39="","",'Inputs Q LTM'!FG39)</f>
        <v>0.09</v>
      </c>
      <c r="FH39" s="71" t="n">
        <f aca="false">IF('Inputs Q LTM'!FH39="","",'Inputs Q LTM'!FH39)</f>
        <v>0.09</v>
      </c>
      <c r="FI39" s="71" t="n">
        <f aca="false">IF('Inputs Q LTM'!FI39="","",'Inputs Q LTM'!FI39)</f>
        <v>0.09</v>
      </c>
      <c r="FJ39" s="71" t="n">
        <f aca="false">IF('Inputs Q LTM'!FJ39="","",'Inputs Q LTM'!FJ39)</f>
        <v>0.09</v>
      </c>
      <c r="FK39" s="71" t="n">
        <f aca="false">IF('Inputs Q LTM'!FK39="","",'Inputs Q LTM'!FK39)</f>
        <v>0.09</v>
      </c>
      <c r="FL39" s="71" t="n">
        <f aca="false">IF('Inputs Q LTM'!FL39="","",'Inputs Q LTM'!FL39)</f>
        <v>0.09</v>
      </c>
      <c r="FM39" s="71" t="n">
        <f aca="false">IF('Inputs Q LTM'!FM39="","",'Inputs Q LTM'!FM39)</f>
        <v>0.09</v>
      </c>
      <c r="FN39" s="71" t="n">
        <f aca="false">IF('Inputs Q LTM'!FN39="","",'Inputs Q LTM'!FN39)</f>
        <v>0.09</v>
      </c>
      <c r="FO39" s="71" t="n">
        <f aca="false">IF('Inputs Q LTM'!FO39="","",'Inputs Q LTM'!FO39)</f>
        <v>0.09</v>
      </c>
      <c r="FP39" s="71" t="n">
        <f aca="false">IF('Inputs Q LTM'!FP39="","",'Inputs Q LTM'!FP39)</f>
        <v>0.09</v>
      </c>
      <c r="FQ39" s="71" t="n">
        <f aca="false">IF('Inputs Q LTM'!FQ39="","",'Inputs Q LTM'!FQ39)</f>
        <v>0.09</v>
      </c>
      <c r="FR39" s="71" t="n">
        <f aca="false">IF('Inputs Q LTM'!FR39="","",'Inputs Q LTM'!FR39)</f>
        <v>0.09</v>
      </c>
      <c r="FS39" s="71" t="n">
        <f aca="false">IF('Inputs Q LTM'!FS39="","",'Inputs Q LTM'!FS39)</f>
        <v>0.09</v>
      </c>
      <c r="FT39" s="71" t="n">
        <f aca="false">IF('Inputs Q LTM'!FT39="","",'Inputs Q LTM'!FT39)</f>
        <v>0.09</v>
      </c>
      <c r="FU39" s="71" t="n">
        <f aca="false">IF('Inputs Q LTM'!FU39="","",'Inputs Q LTM'!FU39)</f>
        <v>0.09</v>
      </c>
      <c r="FV39" s="71" t="n">
        <f aca="false">IF('Inputs Q LTM'!FV39="","",'Inputs Q LTM'!FV39)</f>
        <v>0.09</v>
      </c>
      <c r="FW39" s="71" t="n">
        <f aca="false">IF('Inputs Q LTM'!FW39="","",'Inputs Q LTM'!FW39)</f>
        <v>0.09</v>
      </c>
      <c r="FX39" s="71" t="n">
        <f aca="false">IF('Inputs Q LTM'!FX39="","",'Inputs Q LTM'!FX39)</f>
        <v>0.09</v>
      </c>
      <c r="FY39" s="71" t="n">
        <f aca="false">IF('Inputs Q LTM'!FY39="","",'Inputs Q LTM'!FY39)</f>
        <v>0.09</v>
      </c>
      <c r="FZ39" s="71" t="n">
        <f aca="false">IF('Inputs Q LTM'!FZ39="","",'Inputs Q LTM'!FZ39)</f>
        <v>0.09</v>
      </c>
      <c r="GA39" s="71" t="n">
        <f aca="false">IF('Inputs Q LTM'!GA39="","",'Inputs Q LTM'!GA39)</f>
        <v>0.09</v>
      </c>
      <c r="GB39" s="71" t="n">
        <f aca="false">IF('Inputs Q LTM'!GB39="","",'Inputs Q LTM'!GB39)</f>
        <v>0.09</v>
      </c>
      <c r="GC39" s="71" t="n">
        <f aca="false">IF('Inputs Q LTM'!GC39="","",'Inputs Q LTM'!GC39)</f>
        <v>0.09</v>
      </c>
      <c r="GD39" s="71" t="n">
        <f aca="false">IF('Inputs Q LTM'!GD39="","",'Inputs Q LTM'!GD39)</f>
        <v>0.09</v>
      </c>
      <c r="GE39" s="71" t="n">
        <f aca="false">IF('Inputs Q LTM'!GE39="","",'Inputs Q LTM'!GE39)</f>
        <v>0.09</v>
      </c>
      <c r="GF39" s="71" t="n">
        <f aca="false">IF('Inputs Q LTM'!GF39="","",'Inputs Q LTM'!GF39)</f>
        <v>0.09</v>
      </c>
      <c r="GG39" s="71" t="n">
        <f aca="false">IF('Inputs Q LTM'!GG39="","",'Inputs Q LTM'!GG39)</f>
        <v>0.09</v>
      </c>
      <c r="GH39" s="71" t="n">
        <f aca="false">IF('Inputs Q LTM'!GH39="","",'Inputs Q LTM'!GH39)</f>
        <v>0.09</v>
      </c>
      <c r="GI39" s="71" t="n">
        <f aca="false">IF('Inputs Q LTM'!GI39="","",'Inputs Q LTM'!GI39)</f>
        <v>0.09</v>
      </c>
      <c r="GJ39" s="71" t="n">
        <f aca="false">IF('Inputs Q LTM'!GJ39="","",'Inputs Q LTM'!GJ39)</f>
        <v>0.09</v>
      </c>
      <c r="GK39" s="71" t="n">
        <f aca="false">IF('Inputs Q LTM'!GK39="","",'Inputs Q LTM'!GK39)</f>
        <v>0.09</v>
      </c>
      <c r="GL39" s="71" t="n">
        <f aca="false">IF('Inputs Q LTM'!GL39="","",'Inputs Q LTM'!GL39)</f>
        <v>0.09</v>
      </c>
      <c r="GM39" s="71" t="n">
        <f aca="false">IF('Inputs Q LTM'!GM39="","",'Inputs Q LTM'!GM39)</f>
        <v>0.09</v>
      </c>
      <c r="GN39" s="71" t="n">
        <f aca="false">IF('Inputs Q LTM'!GN39="","",'Inputs Q LTM'!GN39)</f>
        <v>0.09</v>
      </c>
      <c r="GO39" s="71" t="n">
        <f aca="false">IF('Inputs Q LTM'!GO39="","",'Inputs Q LTM'!GO39)</f>
        <v>0.09</v>
      </c>
      <c r="GP39" s="71" t="n">
        <f aca="false">IF('Inputs Q LTM'!GP39="","",'Inputs Q LTM'!GP39)</f>
        <v>0.09</v>
      </c>
      <c r="GQ39" s="71" t="n">
        <f aca="false">IF('Inputs Q LTM'!GQ39="","",'Inputs Q LTM'!GQ39)</f>
        <v>0.09</v>
      </c>
      <c r="GR39" s="71" t="n">
        <f aca="false">IF('Inputs Q LTM'!GR39="","",'Inputs Q LTM'!GR39)</f>
        <v>0.09</v>
      </c>
      <c r="GS39" s="71" t="n">
        <f aca="false">IF('Inputs Q LTM'!GS39="","",'Inputs Q LTM'!GS39)</f>
        <v>0.09</v>
      </c>
      <c r="GT39" s="71" t="n">
        <f aca="false">IF('Inputs Q LTM'!GT39="","",'Inputs Q LTM'!GT39)</f>
        <v>0.09</v>
      </c>
      <c r="GU39" s="71" t="n">
        <f aca="false">IF('Inputs Q LTM'!GU39="","",'Inputs Q LTM'!GU39)</f>
        <v>0.09</v>
      </c>
      <c r="GV39" s="71" t="n">
        <f aca="false">IF('Inputs Q LTM'!GV39="","",'Inputs Q LTM'!GV39)</f>
        <v>0.09</v>
      </c>
      <c r="GW39" s="71" t="n">
        <f aca="false">IF('Inputs Q LTM'!GW39="","",'Inputs Q LTM'!GW39)</f>
        <v>0.09</v>
      </c>
      <c r="GX39" s="71" t="n">
        <f aca="false">IF('Inputs Q LTM'!GX39="","",'Inputs Q LTM'!GX39)</f>
        <v>0.09</v>
      </c>
      <c r="GY39" s="71" t="n">
        <f aca="false">IF('Inputs Q LTM'!GY39="","",'Inputs Q LTM'!GY39)</f>
        <v>0.09</v>
      </c>
      <c r="GZ39" s="71" t="n">
        <f aca="false">IF('Inputs Q LTM'!GZ39="","",'Inputs Q LTM'!GZ39)</f>
        <v>0.09</v>
      </c>
      <c r="HA39" s="71" t="n">
        <f aca="false">IF('Inputs Q LTM'!HA39="","",'Inputs Q LTM'!HA39)</f>
        <v>0.09</v>
      </c>
    </row>
    <row r="40" customFormat="false" ht="15" hidden="false" customHeight="false" outlineLevel="0" collapsed="false">
      <c r="A40" s="14" t="s">
        <v>9</v>
      </c>
      <c r="B40" s="42"/>
      <c r="C40" s="42"/>
      <c r="D40" s="42" t="s">
        <v>23</v>
      </c>
      <c r="E40" s="19"/>
      <c r="F40" s="19" t="s">
        <v>78</v>
      </c>
      <c r="G40" s="19" t="s">
        <v>79</v>
      </c>
      <c r="H40" s="19"/>
      <c r="I40" s="19"/>
      <c r="J40" s="297" t="n">
        <f aca="false">IF('Inputs Q LTM'!J40="","",'Inputs Q LTM'!J40)</f>
        <v>1.7428</v>
      </c>
      <c r="K40" s="297" t="n">
        <f aca="false">IF('Inputs Q LTM'!K40="","",'Inputs Q LTM'!K40)</f>
        <v>1.7921</v>
      </c>
      <c r="L40" s="297" t="n">
        <f aca="false">IF('Inputs Q LTM'!L40="","",'Inputs Q LTM'!L40)</f>
        <v>1.6204</v>
      </c>
      <c r="M40" s="297" t="n">
        <f aca="false">IF('Inputs Q LTM'!M40="","",'Inputs Q LTM'!M40)</f>
        <v>1.6603</v>
      </c>
      <c r="N40" s="297" t="n">
        <f aca="false">IF('Inputs Q LTM'!N40="","",'Inputs Q LTM'!N40)</f>
        <v>1.6813</v>
      </c>
      <c r="O40" s="297" t="n">
        <f aca="false">IF('Inputs Q LTM'!O40="","",'Inputs Q LTM'!O40)</f>
        <v>1.481</v>
      </c>
      <c r="P40" s="297" t="n">
        <f aca="false">IF('Inputs Q LTM'!P40="","",'Inputs Q LTM'!P40)</f>
        <v>1.4752</v>
      </c>
      <c r="Q40" s="297" t="n">
        <f aca="false">IF('Inputs Q LTM'!Q40="","",'Inputs Q LTM'!Q40)</f>
        <v>1.3836</v>
      </c>
      <c r="R40" s="297" t="n">
        <f aca="false">IF('Inputs Q LTM'!R40="","",'Inputs Q LTM'!R40)</f>
        <v>1.3514</v>
      </c>
      <c r="S40" s="297" t="n">
        <f aca="false">IF('Inputs Q LTM'!S40="","",'Inputs Q LTM'!S40)</f>
        <v>1.3509</v>
      </c>
      <c r="T40" s="297" t="n">
        <f aca="false">IF('Inputs Q LTM'!T40="","",'Inputs Q LTM'!T40)</f>
        <v>1.3192</v>
      </c>
      <c r="U40" s="297" t="n">
        <f aca="false">IF('Inputs Q LTM'!U40="","",'Inputs Q LTM'!U40)</f>
        <v>1.2391</v>
      </c>
      <c r="V40" s="297" t="n">
        <f aca="false">IF('Inputs Q LTM'!V40="","",'Inputs Q LTM'!V40)</f>
        <v>1.2659</v>
      </c>
      <c r="W40" s="297" t="n">
        <f aca="false">IF('Inputs Q LTM'!W40="","",'Inputs Q LTM'!W40)</f>
        <v>1.2487</v>
      </c>
      <c r="X40" s="297" t="n">
        <f aca="false">IF('Inputs Q LTM'!X40="","",'Inputs Q LTM'!X40)</f>
        <v>1.2461</v>
      </c>
      <c r="Y40" s="297" t="n">
        <f aca="false">IF('Inputs Q LTM'!Y40="","",'Inputs Q LTM'!Y40)</f>
        <v>1.1404</v>
      </c>
      <c r="Z40" s="297" t="n">
        <f aca="false">IF('Inputs Q LTM'!Z40="","",'Inputs Q LTM'!Z40)</f>
        <v>1.1965</v>
      </c>
      <c r="AA40" s="297" t="n">
        <f aca="false">IF('Inputs Q LTM'!AA40="","",'Inputs Q LTM'!AA40)</f>
        <v>1.2814</v>
      </c>
      <c r="AB40" s="297" t="n">
        <f aca="false">IF('Inputs Q LTM'!AB40="","",'Inputs Q LTM'!AB40)</f>
        <v>1.2939</v>
      </c>
      <c r="AC40" s="297" t="n">
        <f aca="false">IF('Inputs Q LTM'!AC40="","",'Inputs Q LTM'!AC40)</f>
        <v>1.3134</v>
      </c>
      <c r="AD40" s="297" t="n">
        <f aca="false">IF('Inputs Q LTM'!AD40="","",'Inputs Q LTM'!AD40)</f>
        <v>1.3042</v>
      </c>
      <c r="AE40" s="297" t="n">
        <f aca="false">IF('Inputs Q LTM'!AE40="","",'Inputs Q LTM'!AE40)</f>
        <v>1.2233</v>
      </c>
      <c r="AF40" s="297" t="n">
        <f aca="false">IF('Inputs Q LTM'!AF40="","",'Inputs Q LTM'!AF40)</f>
        <v>1.2506</v>
      </c>
      <c r="AG40" s="297" t="n">
        <f aca="false">IF('Inputs Q LTM'!AG40="","",'Inputs Q LTM'!AG40)</f>
        <v>1.219</v>
      </c>
      <c r="AH40" s="297" t="n">
        <f aca="false">IF('Inputs Q LTM'!AH40="","",'Inputs Q LTM'!AH40)</f>
        <v>1.2156</v>
      </c>
      <c r="AI40" s="297" t="n">
        <f aca="false">IF('Inputs Q LTM'!AI40="","",'Inputs Q LTM'!AI40)</f>
        <v>1.2216</v>
      </c>
      <c r="AJ40" s="297" t="n">
        <f aca="false">IF('Inputs Q LTM'!AJ40="","",'Inputs Q LTM'!AJ40)</f>
        <v>1.164</v>
      </c>
      <c r="AK40" s="297" t="n">
        <f aca="false">IF('Inputs Q LTM'!AK40="","",'Inputs Q LTM'!AK40)</f>
        <v>1.1335</v>
      </c>
      <c r="AL40" s="297" t="n">
        <f aca="false">IF('Inputs Q LTM'!AL40="","",'Inputs Q LTM'!AL40)</f>
        <v>0.9931</v>
      </c>
      <c r="AM40" s="297" t="n">
        <f aca="false">IF('Inputs Q LTM'!AM40="","",'Inputs Q LTM'!AM40)</f>
        <v>1.0211</v>
      </c>
      <c r="AN40" s="297" t="n">
        <f aca="false">IF('Inputs Q LTM'!AN40="","",'Inputs Q LTM'!AN40)</f>
        <v>1.1221</v>
      </c>
      <c r="AO40" s="297" t="n">
        <f aca="false">IF('Inputs Q LTM'!AO40="","",'Inputs Q LTM'!AO40)</f>
        <v>1.0695</v>
      </c>
      <c r="AP40" s="297" t="n">
        <f aca="false">IF('Inputs Q LTM'!AP40="","",'Inputs Q LTM'!AP40)</f>
        <v>1.1395</v>
      </c>
      <c r="AQ40" s="297" t="n">
        <f aca="false">IF('Inputs Q LTM'!AQ40="","",'Inputs Q LTM'!AQ40)</f>
        <v>1.0864</v>
      </c>
      <c r="AR40" s="297" t="n">
        <f aca="false">IF('Inputs Q LTM'!AR40="","",'Inputs Q LTM'!AR40)</f>
        <v>1.0362</v>
      </c>
      <c r="AS40" s="297" t="n">
        <f aca="false">IF('Inputs Q LTM'!AS40="","",'Inputs Q LTM'!AS40)</f>
        <v>1.0356</v>
      </c>
      <c r="AT40" s="297" t="n">
        <f aca="false">IF('Inputs Q LTM'!AT40="","",'Inputs Q LTM'!AT40)</f>
        <v>1.054</v>
      </c>
      <c r="AU40" s="297" t="n">
        <f aca="false">IF('Inputs Q LTM'!AU40="","",'Inputs Q LTM'!AU40)</f>
        <v>1.0774</v>
      </c>
      <c r="AV40" s="297" t="n">
        <f aca="false">IF('Inputs Q LTM'!AV40="","",'Inputs Q LTM'!AV40)</f>
        <v>0.9825</v>
      </c>
      <c r="AW40" s="297" t="n">
        <f aca="false">IF('Inputs Q LTM'!AW40="","",'Inputs Q LTM'!AW40)</f>
        <v>0.9346</v>
      </c>
      <c r="AX40" s="297" t="n">
        <f aca="false">IF('Inputs Q LTM'!AX40="","",'Inputs Q LTM'!AX40)</f>
        <v>0.9191</v>
      </c>
      <c r="AY40" s="297" t="n">
        <f aca="false">IF('Inputs Q LTM'!AY40="","",'Inputs Q LTM'!AY40)</f>
        <v>0.8405</v>
      </c>
      <c r="AZ40" s="297" t="n">
        <f aca="false">IF('Inputs Q LTM'!AZ40="","",'Inputs Q LTM'!AZ40)</f>
        <v>0.9081</v>
      </c>
      <c r="BA40" s="297" t="n">
        <f aca="false">IF('Inputs Q LTM'!BA40="","",'Inputs Q LTM'!BA40)</f>
        <v>0.9376</v>
      </c>
      <c r="BB40" s="297" t="n">
        <f aca="false">IF('Inputs Q LTM'!BB40="","",'Inputs Q LTM'!BB40)</f>
        <v>0.9024</v>
      </c>
      <c r="BC40" s="297" t="n">
        <f aca="false">IF('Inputs Q LTM'!BC40="","",'Inputs Q LTM'!BC40)</f>
        <v>0.9484</v>
      </c>
      <c r="BD40" s="297" t="n">
        <f aca="false">IF('Inputs Q LTM'!BD40="","",'Inputs Q LTM'!BD40)</f>
        <v>0.9398</v>
      </c>
      <c r="BE40" s="297" t="n">
        <f aca="false">IF('Inputs Q LTM'!BE40="","",'Inputs Q LTM'!BE40)</f>
        <v>0.9156</v>
      </c>
      <c r="BF40" s="297" t="n">
        <f aca="false">IF('Inputs Q LTM'!BF40="","",'Inputs Q LTM'!BF40)</f>
        <v>0.9493</v>
      </c>
      <c r="BG40" s="297" t="n">
        <f aca="false">IF('Inputs Q LTM'!BG40="","",'Inputs Q LTM'!BG40)</f>
        <v>0.9451</v>
      </c>
      <c r="BH40" s="297" t="n">
        <f aca="false">IF('Inputs Q LTM'!BH40="","",'Inputs Q LTM'!BH40)</f>
        <v>0.9049</v>
      </c>
      <c r="BI40" s="297" t="n">
        <f aca="false">IF('Inputs Q LTM'!BI40="","",'Inputs Q LTM'!BI40)</f>
        <v>0.8922</v>
      </c>
      <c r="BJ40" s="297" t="n">
        <f aca="false">IF('Inputs Q LTM'!BJ40="","",'Inputs Q LTM'!BJ40)</f>
        <v>0.8851</v>
      </c>
      <c r="BK40" s="297" t="n">
        <f aca="false">IF('Inputs Q LTM'!BK40="","",'Inputs Q LTM'!BK40)</f>
        <v>0.8868</v>
      </c>
      <c r="BL40" s="297" t="n">
        <f aca="false">IF('Inputs Q LTM'!BL40="","",'Inputs Q LTM'!BL40)</f>
        <v>0.955</v>
      </c>
      <c r="BM40" s="297" t="n">
        <f aca="false">IF('Inputs Q LTM'!BM40="","",'Inputs Q LTM'!BM40)</f>
        <v>0.9944</v>
      </c>
      <c r="BN40" s="297" t="n">
        <f aca="false">IF('Inputs Q LTM'!BN40="","",'Inputs Q LTM'!BN40)</f>
        <v>0.9726</v>
      </c>
      <c r="BO40" s="297" t="n">
        <f aca="false">IF('Inputs Q LTM'!BO40="","",'Inputs Q LTM'!BO40)</f>
        <v>0.9355</v>
      </c>
      <c r="BP40" s="297" t="n">
        <f aca="false">IF('Inputs Q LTM'!BP40="","",'Inputs Q LTM'!BP40)</f>
        <v>0.9732</v>
      </c>
      <c r="BQ40" s="297" t="n">
        <f aca="false">IF('Inputs Q LTM'!BQ40="","",'Inputs Q LTM'!BQ40)</f>
        <v>1.002</v>
      </c>
      <c r="BR40" s="297" t="n">
        <f aca="false">IF('Inputs Q LTM'!BR40="","",'Inputs Q LTM'!BR40)</f>
        <v>0.9617</v>
      </c>
      <c r="BS40" s="297" t="n">
        <f aca="false">IF('Inputs Q LTM'!BS40="","",'Inputs Q LTM'!BS40)</f>
        <v>0.976</v>
      </c>
      <c r="BT40" s="297" t="n">
        <f aca="false">IF('Inputs Q LTM'!BT40="","",'Inputs Q LTM'!BT40)</f>
        <v>0.9716</v>
      </c>
      <c r="BU40" s="297" t="n">
        <f aca="false">IF('Inputs Q LTM'!BU40="","",'Inputs Q LTM'!BU40)</f>
        <v>1.02</v>
      </c>
      <c r="BV40" s="297" t="n">
        <f aca="false">IF('Inputs Q LTM'!BV40="","",'Inputs Q LTM'!BV40)</f>
        <v>1.0032</v>
      </c>
      <c r="BW40" s="297" t="n">
        <f aca="false">IF('Inputs Q LTM'!BW40="","",'Inputs Q LTM'!BW40)</f>
        <v>0.9583</v>
      </c>
      <c r="BX40" s="297" t="n">
        <f aca="false">IF('Inputs Q LTM'!BX40="","",'Inputs Q LTM'!BX40)</f>
        <v>0.9685</v>
      </c>
      <c r="BY40" s="297" t="n">
        <f aca="false">IF('Inputs Q LTM'!BY40="","",'Inputs Q LTM'!BY40)</f>
        <v>0.9742</v>
      </c>
      <c r="BZ40" s="297" t="n">
        <f aca="false">IF('Inputs Q LTM'!BZ40="","",'Inputs Q LTM'!BZ40)</f>
        <v>0.9541</v>
      </c>
      <c r="CA40" s="297" t="n">
        <f aca="false">IF('Inputs Q LTM'!CA40="","",'Inputs Q LTM'!CA40)</f>
        <v>0.9905</v>
      </c>
      <c r="CB40" s="294" t="n">
        <f aca="false">IF('Inputs Q LTM'!CB40="","",'Inputs Q LTM'!CB40)</f>
        <v>0.9817</v>
      </c>
      <c r="CC40" s="294" t="n">
        <f aca="false">IF('Inputs Q LTM'!CC40="","",'Inputs Q LTM'!CC40)</f>
        <v>0.9816</v>
      </c>
      <c r="CD40" s="294" t="n">
        <f aca="false">IF('Inputs Q LTM'!CD40="","",'Inputs Q LTM'!CD40)</f>
        <v>0.9952</v>
      </c>
      <c r="CE40" s="294" t="n">
        <f aca="false">IF('Inputs Q LTM'!CE40="","",'Inputs Q LTM'!CE40)</f>
        <v>0.9763</v>
      </c>
      <c r="CF40" s="294" t="n">
        <f aca="false">IF('Inputs Q LTM'!CF40="","",'Inputs Q LTM'!CF40)</f>
        <v>0.9978</v>
      </c>
      <c r="CG40" s="294" t="n">
        <f aca="false">IF('Inputs Q LTM'!CG40="","",'Inputs Q LTM'!CG40)</f>
        <v>0.9676</v>
      </c>
      <c r="CH40" s="294" t="n">
        <f aca="false">IF('Inputs Q LTM'!CH40="","",'Inputs Q LTM'!CH40)</f>
        <v>0.9611</v>
      </c>
      <c r="CI40" s="294" t="n">
        <f aca="false">IF('Inputs Q LTM'!CI40="","",'Inputs Q LTM'!CI40)</f>
        <v>0.9473</v>
      </c>
      <c r="CJ40" s="294" t="n">
        <f aca="false">IF('Inputs Q LTM'!CJ40="","",'Inputs Q LTM'!CJ40)</f>
        <v>0.9209</v>
      </c>
      <c r="CK40" s="294" t="n">
        <f aca="false">IF('Inputs Q LTM'!CK40="","",'Inputs Q LTM'!CK40)</f>
        <v>0.8852</v>
      </c>
      <c r="CL40" s="304" t="n">
        <f aca="false">IF('Inputs Q LTM'!CL40="","",'Inputs Q LTM'!CL40)</f>
        <v>0.9436</v>
      </c>
      <c r="CM40" s="306" t="n">
        <f aca="false">IF('Inputs Q LTM'!CM40="","",'Inputs Q LTM'!CM40)</f>
        <v>0.925</v>
      </c>
      <c r="CN40" s="306" t="n">
        <f aca="false">IF('Inputs Q LTM'!CN40="","",'Inputs Q LTM'!CN40)</f>
        <v>0.9317</v>
      </c>
      <c r="CO40" s="307" t="n">
        <f aca="false">IF('Inputs Q LTM'!CO40="","",'Inputs Q LTM'!CO40)</f>
        <v>0.9129</v>
      </c>
      <c r="CP40" s="306" t="n">
        <f aca="false">IF('Inputs Q LTM'!CP40="","",'Inputs Q LTM'!CP40)</f>
        <v>0.9226</v>
      </c>
      <c r="CQ40" s="306" t="n">
        <f aca="false">IF('Inputs Q LTM'!CQ40="","",'Inputs Q LTM'!CQ40)</f>
        <v>0.9549</v>
      </c>
      <c r="CR40" s="306" t="n">
        <f aca="false">IF('Inputs Q LTM'!CR40="","",'Inputs Q LTM'!CR40)</f>
        <v>0.9868</v>
      </c>
      <c r="CS40" s="307" t="n">
        <f aca="false">IF('Inputs Q LTM'!CS40="","",'Inputs Q LTM'!CS40)</f>
        <v>0.9244</v>
      </c>
      <c r="CT40" s="306" t="n">
        <f aca="false">IF('Inputs Q LTM'!CT40="","",'Inputs Q LTM'!CT40)</f>
        <v>0.9148</v>
      </c>
      <c r="CU40" s="306" t="n">
        <f aca="false">IF('Inputs Q LTM'!CU40="","",'Inputs Q LTM'!CU40)</f>
        <v>0.8953</v>
      </c>
      <c r="CV40" s="306" t="n">
        <f aca="false">IF('Inputs Q LTM'!CV40="","",'Inputs Q LTM'!CV40)</f>
        <v>0.9149</v>
      </c>
      <c r="CW40" s="307" t="n">
        <f aca="false">IF('Inputs Q LTM'!CW40="","",'Inputs Q LTM'!CW40)</f>
        <v>0.7936</v>
      </c>
      <c r="CX40" s="307" t="n">
        <f aca="false">IF('Inputs Q LTM'!CX40="","",'Inputs Q LTM'!CX40)</f>
        <v>0.9016</v>
      </c>
      <c r="CY40" s="307" t="n">
        <f aca="false">IF('Inputs Q LTM'!CY40="","",'Inputs Q LTM'!CY40)</f>
        <v>0.8987</v>
      </c>
      <c r="CZ40" s="307" t="n">
        <f aca="false">IF('Inputs Q LTM'!CZ40="","",'Inputs Q LTM'!CZ40)</f>
        <v>0.8455</v>
      </c>
      <c r="DA40" s="307" t="n">
        <f aca="false">IF('Inputs Q LTM'!DA40="","",'Inputs Q LTM'!DA40)</f>
        <v>0.9072</v>
      </c>
      <c r="DB40" s="365" t="n">
        <f aca="false">IF('Inputs Q LTM'!DB40="","",'Inputs Q LTM'!DB40)</f>
        <v>0.88805</v>
      </c>
      <c r="DC40" s="307" t="n">
        <f aca="false">IF('Inputs Q LTM'!DC40="","",'Inputs Q LTM'!DC40)</f>
        <v>0.8689</v>
      </c>
      <c r="DD40" s="307" t="n">
        <f aca="false">IF('Inputs Q LTM'!DD40="","",'Inputs Q LTM'!DD40)</f>
        <v>0.84975</v>
      </c>
      <c r="DE40" s="307" t="n">
        <f aca="false">IF('Inputs Q LTM'!DE40="","",'Inputs Q LTM'!DE40)</f>
        <v>0.8306</v>
      </c>
      <c r="DF40" s="307" t="n">
        <f aca="false">IF('Inputs Q LTM'!DF40="","",'Inputs Q LTM'!DF40)</f>
        <v>0.82135</v>
      </c>
      <c r="DG40" s="307" t="n">
        <f aca="false">IF('Inputs Q LTM'!DG40="","",'Inputs Q LTM'!DG40)</f>
        <v>0.8121</v>
      </c>
      <c r="DH40" s="307" t="n">
        <f aca="false">IF('Inputs Q LTM'!DH40="","",'Inputs Q LTM'!DH40)</f>
        <v>0.80285</v>
      </c>
      <c r="DI40" s="307" t="n">
        <f aca="false">IF('Inputs Q LTM'!DI40="","",'Inputs Q LTM'!DI40)</f>
        <v>0.7936</v>
      </c>
      <c r="DJ40" s="307" t="n">
        <f aca="false">IF('Inputs Q LTM'!DJ40="","",'Inputs Q LTM'!DJ40)</f>
        <v>0.80285</v>
      </c>
      <c r="DK40" s="307" t="n">
        <f aca="false">IF('Inputs Q LTM'!DK40="","",'Inputs Q LTM'!DK40)</f>
        <v>0.8121</v>
      </c>
      <c r="DL40" s="307" t="n">
        <f aca="false">IF('Inputs Q LTM'!DL40="","",'Inputs Q LTM'!DL40)</f>
        <v>0.82135</v>
      </c>
      <c r="DM40" s="307" t="n">
        <f aca="false">IF('Inputs Q LTM'!DM40="","",'Inputs Q LTM'!DM40)</f>
        <v>0.8306</v>
      </c>
      <c r="DN40" s="307" t="n">
        <f aca="false">IF('Inputs Q LTM'!DN40="","",'Inputs Q LTM'!DN40)</f>
        <v>0.8306</v>
      </c>
      <c r="DO40" s="307" t="n">
        <f aca="false">IF('Inputs Q LTM'!DO40="","",'Inputs Q LTM'!DO40)</f>
        <v>0.8306</v>
      </c>
      <c r="DP40" s="307" t="n">
        <f aca="false">IF('Inputs Q LTM'!DP40="","",'Inputs Q LTM'!DP40)</f>
        <v>0.8306</v>
      </c>
      <c r="DQ40" s="307" t="n">
        <f aca="false">IF('Inputs Q LTM'!DQ40="","",'Inputs Q LTM'!DQ40)</f>
        <v>0.8306</v>
      </c>
      <c r="DR40" s="307" t="n">
        <f aca="false">IF('Inputs Q LTM'!DR40="","",'Inputs Q LTM'!DR40)</f>
        <v>0.8306</v>
      </c>
      <c r="DS40" s="307" t="n">
        <f aca="false">IF('Inputs Q LTM'!DS40="","",'Inputs Q LTM'!DS40)</f>
        <v>0.8306</v>
      </c>
      <c r="DT40" s="307" t="n">
        <f aca="false">IF('Inputs Q LTM'!DT40="","",'Inputs Q LTM'!DT40)</f>
        <v>0.8306</v>
      </c>
      <c r="DU40" s="307" t="n">
        <f aca="false">IF('Inputs Q LTM'!DU40="","",'Inputs Q LTM'!DU40)</f>
        <v>0.8306</v>
      </c>
      <c r="DV40" s="307" t="n">
        <f aca="false">IF('Inputs Q LTM'!DV40="","",'Inputs Q LTM'!DV40)</f>
        <v>0.8306</v>
      </c>
      <c r="DW40" s="307" t="n">
        <f aca="false">IF('Inputs Q LTM'!DW40="","",'Inputs Q LTM'!DW40)</f>
        <v>0.8306</v>
      </c>
      <c r="DX40" s="307" t="n">
        <f aca="false">IF('Inputs Q LTM'!DX40="","",'Inputs Q LTM'!DX40)</f>
        <v>0.8306</v>
      </c>
      <c r="DY40" s="307" t="n">
        <f aca="false">IF('Inputs Q LTM'!DY40="","",'Inputs Q LTM'!DY40)</f>
        <v>0.8306</v>
      </c>
      <c r="DZ40" s="307" t="n">
        <f aca="false">IF('Inputs Q LTM'!DZ40="","",'Inputs Q LTM'!DZ40)</f>
        <v>0.8306</v>
      </c>
      <c r="EA40" s="307" t="n">
        <f aca="false">IF('Inputs Q LTM'!EA40="","",'Inputs Q LTM'!EA40)</f>
        <v>0.8306</v>
      </c>
      <c r="EB40" s="307" t="n">
        <f aca="false">IF('Inputs Q LTM'!EB40="","",'Inputs Q LTM'!EB40)</f>
        <v>0.8306</v>
      </c>
      <c r="EC40" s="307" t="n">
        <f aca="false">IF('Inputs Q LTM'!EC40="","",'Inputs Q LTM'!EC40)</f>
        <v>0.8306</v>
      </c>
      <c r="ED40" s="307" t="n">
        <f aca="false">IF('Inputs Q LTM'!ED40="","",'Inputs Q LTM'!ED40)</f>
        <v>0.8306</v>
      </c>
      <c r="EE40" s="307" t="n">
        <f aca="false">IF('Inputs Q LTM'!EE40="","",'Inputs Q LTM'!EE40)</f>
        <v>0.8306</v>
      </c>
      <c r="EF40" s="307" t="n">
        <f aca="false">IF('Inputs Q LTM'!EF40="","",'Inputs Q LTM'!EF40)</f>
        <v>0.8306</v>
      </c>
      <c r="EG40" s="307" t="n">
        <f aca="false">IF('Inputs Q LTM'!EG40="","",'Inputs Q LTM'!EG40)</f>
        <v>0.8306</v>
      </c>
      <c r="EH40" s="307" t="n">
        <f aca="false">IF('Inputs Q LTM'!EH40="","",'Inputs Q LTM'!EH40)</f>
        <v>0.8306</v>
      </c>
      <c r="EI40" s="307" t="n">
        <f aca="false">IF('Inputs Q LTM'!EI40="","",'Inputs Q LTM'!EI40)</f>
        <v>0.8306</v>
      </c>
      <c r="EJ40" s="307" t="n">
        <f aca="false">IF('Inputs Q LTM'!EJ40="","",'Inputs Q LTM'!EJ40)</f>
        <v>0.8306</v>
      </c>
      <c r="EK40" s="307" t="n">
        <f aca="false">IF('Inputs Q LTM'!EK40="","",'Inputs Q LTM'!EK40)</f>
        <v>0.8306</v>
      </c>
      <c r="EL40" s="307" t="n">
        <f aca="false">IF('Inputs Q LTM'!EL40="","",'Inputs Q LTM'!EL40)</f>
        <v>0.8306</v>
      </c>
      <c r="EM40" s="307" t="n">
        <f aca="false">IF('Inputs Q LTM'!EM40="","",'Inputs Q LTM'!EM40)</f>
        <v>0.8306</v>
      </c>
      <c r="EN40" s="307" t="n">
        <f aca="false">IF('Inputs Q LTM'!EN40="","",'Inputs Q LTM'!EN40)</f>
        <v>0.8306</v>
      </c>
      <c r="EO40" s="307" t="n">
        <f aca="false">IF('Inputs Q LTM'!EO40="","",'Inputs Q LTM'!EO40)</f>
        <v>0.8306</v>
      </c>
      <c r="EP40" s="307" t="n">
        <f aca="false">IF('Inputs Q LTM'!EP40="","",'Inputs Q LTM'!EP40)</f>
        <v>0.8306</v>
      </c>
      <c r="EQ40" s="307" t="n">
        <f aca="false">IF('Inputs Q LTM'!EQ40="","",'Inputs Q LTM'!EQ40)</f>
        <v>0.8306</v>
      </c>
      <c r="ER40" s="307" t="n">
        <f aca="false">IF('Inputs Q LTM'!ER40="","",'Inputs Q LTM'!ER40)</f>
        <v>0.8306</v>
      </c>
      <c r="ES40" s="307" t="n">
        <f aca="false">IF('Inputs Q LTM'!ES40="","",'Inputs Q LTM'!ES40)</f>
        <v>0.8306</v>
      </c>
      <c r="ET40" s="307" t="n">
        <f aca="false">IF('Inputs Q LTM'!ET40="","",'Inputs Q LTM'!ET40)</f>
        <v>0.8306</v>
      </c>
      <c r="EU40" s="307" t="n">
        <f aca="false">IF('Inputs Q LTM'!EU40="","",'Inputs Q LTM'!EU40)</f>
        <v>0.8306</v>
      </c>
      <c r="EV40" s="307" t="n">
        <f aca="false">IF('Inputs Q LTM'!EV40="","",'Inputs Q LTM'!EV40)</f>
        <v>0.8306</v>
      </c>
      <c r="EW40" s="307" t="n">
        <f aca="false">IF('Inputs Q LTM'!EW40="","",'Inputs Q LTM'!EW40)</f>
        <v>0.8306</v>
      </c>
      <c r="EX40" s="307" t="n">
        <f aca="false">IF('Inputs Q LTM'!EX40="","",'Inputs Q LTM'!EX40)</f>
        <v>0.8306</v>
      </c>
      <c r="EY40" s="307" t="n">
        <f aca="false">IF('Inputs Q LTM'!EY40="","",'Inputs Q LTM'!EY40)</f>
        <v>0.8306</v>
      </c>
      <c r="EZ40" s="307" t="n">
        <f aca="false">IF('Inputs Q LTM'!EZ40="","",'Inputs Q LTM'!EZ40)</f>
        <v>0.8306</v>
      </c>
      <c r="FA40" s="307" t="n">
        <f aca="false">IF('Inputs Q LTM'!FA40="","",'Inputs Q LTM'!FA40)</f>
        <v>0.8306</v>
      </c>
      <c r="FB40" s="307" t="n">
        <f aca="false">IF('Inputs Q LTM'!FB40="","",'Inputs Q LTM'!FB40)</f>
        <v>0.8306</v>
      </c>
      <c r="FC40" s="307" t="n">
        <f aca="false">IF('Inputs Q LTM'!FC40="","",'Inputs Q LTM'!FC40)</f>
        <v>0.8306</v>
      </c>
      <c r="FD40" s="307" t="n">
        <f aca="false">IF('Inputs Q LTM'!FD40="","",'Inputs Q LTM'!FD40)</f>
        <v>0.8306</v>
      </c>
      <c r="FE40" s="307" t="n">
        <f aca="false">IF('Inputs Q LTM'!FE40="","",'Inputs Q LTM'!FE40)</f>
        <v>0.8306</v>
      </c>
      <c r="FF40" s="307" t="n">
        <f aca="false">IF('Inputs Q LTM'!FF40="","",'Inputs Q LTM'!FF40)</f>
        <v>0.8306</v>
      </c>
      <c r="FG40" s="307" t="n">
        <f aca="false">IF('Inputs Q LTM'!FG40="","",'Inputs Q LTM'!FG40)</f>
        <v>0.8306</v>
      </c>
      <c r="FH40" s="307" t="n">
        <f aca="false">IF('Inputs Q LTM'!FH40="","",'Inputs Q LTM'!FH40)</f>
        <v>0.8306</v>
      </c>
      <c r="FI40" s="307" t="n">
        <f aca="false">IF('Inputs Q LTM'!FI40="","",'Inputs Q LTM'!FI40)</f>
        <v>0.8306</v>
      </c>
      <c r="FJ40" s="307" t="n">
        <f aca="false">IF('Inputs Q LTM'!FJ40="","",'Inputs Q LTM'!FJ40)</f>
        <v>0.8306</v>
      </c>
      <c r="FK40" s="307" t="n">
        <f aca="false">IF('Inputs Q LTM'!FK40="","",'Inputs Q LTM'!FK40)</f>
        <v>0.8306</v>
      </c>
      <c r="FL40" s="307" t="n">
        <f aca="false">IF('Inputs Q LTM'!FL40="","",'Inputs Q LTM'!FL40)</f>
        <v>0.8306</v>
      </c>
      <c r="FM40" s="307" t="n">
        <f aca="false">IF('Inputs Q LTM'!FM40="","",'Inputs Q LTM'!FM40)</f>
        <v>0.8306</v>
      </c>
      <c r="FN40" s="307" t="n">
        <f aca="false">IF('Inputs Q LTM'!FN40="","",'Inputs Q LTM'!FN40)</f>
        <v>0.8306</v>
      </c>
      <c r="FO40" s="307" t="n">
        <f aca="false">IF('Inputs Q LTM'!FO40="","",'Inputs Q LTM'!FO40)</f>
        <v>0.8306</v>
      </c>
      <c r="FP40" s="307" t="n">
        <f aca="false">IF('Inputs Q LTM'!FP40="","",'Inputs Q LTM'!FP40)</f>
        <v>0.8306</v>
      </c>
      <c r="FQ40" s="307" t="n">
        <f aca="false">IF('Inputs Q LTM'!FQ40="","",'Inputs Q LTM'!FQ40)</f>
        <v>0.8306</v>
      </c>
      <c r="FR40" s="307" t="n">
        <f aca="false">IF('Inputs Q LTM'!FR40="","",'Inputs Q LTM'!FR40)</f>
        <v>0.8306</v>
      </c>
      <c r="FS40" s="307" t="n">
        <f aca="false">IF('Inputs Q LTM'!FS40="","",'Inputs Q LTM'!FS40)</f>
        <v>0.8306</v>
      </c>
      <c r="FT40" s="307" t="n">
        <f aca="false">IF('Inputs Q LTM'!FT40="","",'Inputs Q LTM'!FT40)</f>
        <v>0.8306</v>
      </c>
      <c r="FU40" s="307" t="n">
        <f aca="false">IF('Inputs Q LTM'!FU40="","",'Inputs Q LTM'!FU40)</f>
        <v>0.8306</v>
      </c>
      <c r="FV40" s="307" t="n">
        <f aca="false">IF('Inputs Q LTM'!FV40="","",'Inputs Q LTM'!FV40)</f>
        <v>0.8306</v>
      </c>
      <c r="FW40" s="307" t="n">
        <f aca="false">IF('Inputs Q LTM'!FW40="","",'Inputs Q LTM'!FW40)</f>
        <v>0.8306</v>
      </c>
      <c r="FX40" s="307" t="n">
        <f aca="false">IF('Inputs Q LTM'!FX40="","",'Inputs Q LTM'!FX40)</f>
        <v>0.8306</v>
      </c>
      <c r="FY40" s="307" t="n">
        <f aca="false">IF('Inputs Q LTM'!FY40="","",'Inputs Q LTM'!FY40)</f>
        <v>0.8306</v>
      </c>
      <c r="FZ40" s="307" t="n">
        <f aca="false">IF('Inputs Q LTM'!FZ40="","",'Inputs Q LTM'!FZ40)</f>
        <v>0.8306</v>
      </c>
      <c r="GA40" s="307" t="n">
        <f aca="false">IF('Inputs Q LTM'!GA40="","",'Inputs Q LTM'!GA40)</f>
        <v>0.8306</v>
      </c>
      <c r="GB40" s="307" t="n">
        <f aca="false">IF('Inputs Q LTM'!GB40="","",'Inputs Q LTM'!GB40)</f>
        <v>0.8306</v>
      </c>
      <c r="GC40" s="307" t="n">
        <f aca="false">IF('Inputs Q LTM'!GC40="","",'Inputs Q LTM'!GC40)</f>
        <v>0.8306</v>
      </c>
      <c r="GD40" s="307" t="n">
        <f aca="false">IF('Inputs Q LTM'!GD40="","",'Inputs Q LTM'!GD40)</f>
        <v>0.8306</v>
      </c>
      <c r="GE40" s="307" t="n">
        <f aca="false">IF('Inputs Q LTM'!GE40="","",'Inputs Q LTM'!GE40)</f>
        <v>0.8306</v>
      </c>
      <c r="GF40" s="307" t="n">
        <f aca="false">IF('Inputs Q LTM'!GF40="","",'Inputs Q LTM'!GF40)</f>
        <v>0.8306</v>
      </c>
      <c r="GG40" s="307" t="n">
        <f aca="false">IF('Inputs Q LTM'!GG40="","",'Inputs Q LTM'!GG40)</f>
        <v>0.8306</v>
      </c>
      <c r="GH40" s="307" t="n">
        <f aca="false">IF('Inputs Q LTM'!GH40="","",'Inputs Q LTM'!GH40)</f>
        <v>0.8306</v>
      </c>
      <c r="GI40" s="307" t="n">
        <f aca="false">IF('Inputs Q LTM'!GI40="","",'Inputs Q LTM'!GI40)</f>
        <v>0.8306</v>
      </c>
      <c r="GJ40" s="307" t="n">
        <f aca="false">IF('Inputs Q LTM'!GJ40="","",'Inputs Q LTM'!GJ40)</f>
        <v>0.8306</v>
      </c>
      <c r="GK40" s="307" t="n">
        <f aca="false">IF('Inputs Q LTM'!GK40="","",'Inputs Q LTM'!GK40)</f>
        <v>0.8306</v>
      </c>
      <c r="GL40" s="307" t="n">
        <f aca="false">IF('Inputs Q LTM'!GL40="","",'Inputs Q LTM'!GL40)</f>
        <v>0.8306</v>
      </c>
      <c r="GM40" s="307" t="n">
        <f aca="false">IF('Inputs Q LTM'!GM40="","",'Inputs Q LTM'!GM40)</f>
        <v>0.8306</v>
      </c>
      <c r="GN40" s="307" t="n">
        <f aca="false">IF('Inputs Q LTM'!GN40="","",'Inputs Q LTM'!GN40)</f>
        <v>0.8306</v>
      </c>
      <c r="GO40" s="307" t="n">
        <f aca="false">IF('Inputs Q LTM'!GO40="","",'Inputs Q LTM'!GO40)</f>
        <v>0.8306</v>
      </c>
      <c r="GP40" s="307" t="n">
        <f aca="false">IF('Inputs Q LTM'!GP40="","",'Inputs Q LTM'!GP40)</f>
        <v>0.8306</v>
      </c>
      <c r="GQ40" s="307" t="n">
        <f aca="false">IF('Inputs Q LTM'!GQ40="","",'Inputs Q LTM'!GQ40)</f>
        <v>0.8306</v>
      </c>
      <c r="GR40" s="307" t="n">
        <f aca="false">IF('Inputs Q LTM'!GR40="","",'Inputs Q LTM'!GR40)</f>
        <v>0.8306</v>
      </c>
      <c r="GS40" s="307" t="n">
        <f aca="false">IF('Inputs Q LTM'!GS40="","",'Inputs Q LTM'!GS40)</f>
        <v>0.8306</v>
      </c>
      <c r="GT40" s="307" t="n">
        <f aca="false">IF('Inputs Q LTM'!GT40="","",'Inputs Q LTM'!GT40)</f>
        <v>0.8306</v>
      </c>
      <c r="GU40" s="307" t="n">
        <f aca="false">IF('Inputs Q LTM'!GU40="","",'Inputs Q LTM'!GU40)</f>
        <v>0.8306</v>
      </c>
      <c r="GV40" s="307" t="n">
        <f aca="false">IF('Inputs Q LTM'!GV40="","",'Inputs Q LTM'!GV40)</f>
        <v>0.8306</v>
      </c>
      <c r="GW40" s="307" t="n">
        <f aca="false">IF('Inputs Q LTM'!GW40="","",'Inputs Q LTM'!GW40)</f>
        <v>0.8306</v>
      </c>
      <c r="GX40" s="307" t="n">
        <f aca="false">IF('Inputs Q LTM'!GX40="","",'Inputs Q LTM'!GX40)</f>
        <v>0.8306</v>
      </c>
      <c r="GY40" s="307" t="n">
        <f aca="false">IF('Inputs Q LTM'!GY40="","",'Inputs Q LTM'!GY40)</f>
        <v>0.8306</v>
      </c>
      <c r="GZ40" s="307" t="n">
        <f aca="false">IF('Inputs Q LTM'!GZ40="","",'Inputs Q LTM'!GZ40)</f>
        <v>0.8306</v>
      </c>
      <c r="HA40" s="307" t="n">
        <f aca="false">IF('Inputs Q LTM'!HA40="","",'Inputs Q LTM'!HA40)</f>
        <v>0.8306</v>
      </c>
    </row>
    <row r="41" customFormat="false" ht="15" hidden="false" customHeight="false" outlineLevel="0" collapsed="false">
      <c r="A41" s="14" t="s">
        <v>9</v>
      </c>
      <c r="B41" s="42"/>
      <c r="C41" s="42"/>
      <c r="D41" s="42" t="s">
        <v>10</v>
      </c>
      <c r="E41" s="19"/>
      <c r="F41" s="19" t="s">
        <v>80</v>
      </c>
      <c r="G41" s="19" t="s">
        <v>79</v>
      </c>
      <c r="H41" s="19"/>
      <c r="I41" s="19" t="s">
        <v>42</v>
      </c>
      <c r="J41" s="297" t="n">
        <f aca="false">IF('Inputs Q LTM'!J41="","",'Inputs Q LTM'!J41)</f>
        <v>1.6617</v>
      </c>
      <c r="K41" s="297" t="n">
        <f aca="false">IF('Inputs Q LTM'!K41="","",'Inputs Q LTM'!K41)</f>
        <v>1.7495</v>
      </c>
      <c r="L41" s="297" t="n">
        <f aca="false">IF('Inputs Q LTM'!L41="","",'Inputs Q LTM'!L41)</f>
        <v>1.6915</v>
      </c>
      <c r="M41" s="297" t="n">
        <f aca="false">IF('Inputs Q LTM'!M41="","",'Inputs Q LTM'!M41)</f>
        <v>1.6464</v>
      </c>
      <c r="N41" s="297" t="n">
        <f aca="false">IF('Inputs Q LTM'!N41="","",'Inputs Q LTM'!N41)</f>
        <v>1.6798</v>
      </c>
      <c r="O41" s="297" t="n">
        <f aca="false">IF('Inputs Q LTM'!O41="","",'Inputs Q LTM'!O41)</f>
        <v>1.5943</v>
      </c>
      <c r="P41" s="297" t="n">
        <f aca="false">IF('Inputs Q LTM'!P41="","",'Inputs Q LTM'!P41)</f>
        <v>1.4872</v>
      </c>
      <c r="Q41" s="297" t="n">
        <f aca="false">IF('Inputs Q LTM'!Q41="","",'Inputs Q LTM'!Q41)</f>
        <v>1.4644</v>
      </c>
      <c r="R41" s="297" t="n">
        <f aca="false">IF('Inputs Q LTM'!R41="","",'Inputs Q LTM'!R41)</f>
        <v>1.3664</v>
      </c>
      <c r="S41" s="297" t="n">
        <f aca="false">IF('Inputs Q LTM'!S41="","",'Inputs Q LTM'!S41)</f>
        <v>1.3355</v>
      </c>
      <c r="T41" s="297" t="n">
        <f aca="false">IF('Inputs Q LTM'!T41="","",'Inputs Q LTM'!T41)</f>
        <v>1.3715</v>
      </c>
      <c r="U41" s="297" t="n">
        <f aca="false">IF('Inputs Q LTM'!U41="","",'Inputs Q LTM'!U41)</f>
        <v>1.3046</v>
      </c>
      <c r="V41" s="297" t="n">
        <f aca="false">IF('Inputs Q LTM'!V41="","",'Inputs Q LTM'!V41)</f>
        <v>1.2554</v>
      </c>
      <c r="W41" s="297" t="n">
        <f aca="false">IF('Inputs Q LTM'!W41="","",'Inputs Q LTM'!W41)</f>
        <v>1.2754</v>
      </c>
      <c r="X41" s="297" t="n">
        <f aca="false">IF('Inputs Q LTM'!X41="","",'Inputs Q LTM'!X41)</f>
        <v>1.2566</v>
      </c>
      <c r="Y41" s="297" t="n">
        <f aca="false">IF('Inputs Q LTM'!Y41="","",'Inputs Q LTM'!Y41)</f>
        <v>1.1817</v>
      </c>
      <c r="Z41" s="297" t="n">
        <f aca="false">IF('Inputs Q LTM'!Z41="","",'Inputs Q LTM'!Z41)</f>
        <v>1.1821</v>
      </c>
      <c r="AA41" s="297" t="n">
        <f aca="false">IF('Inputs Q LTM'!AA41="","",'Inputs Q LTM'!AA41)</f>
        <v>1.2271</v>
      </c>
      <c r="AB41" s="297" t="n">
        <f aca="false">IF('Inputs Q LTM'!AB41="","",'Inputs Q LTM'!AB41)</f>
        <v>1.2735</v>
      </c>
      <c r="AC41" s="297" t="n">
        <f aca="false">IF('Inputs Q LTM'!AC41="","",'Inputs Q LTM'!AC41)</f>
        <v>1.3012</v>
      </c>
      <c r="AD41" s="297" t="n">
        <f aca="false">IF('Inputs Q LTM'!AD41="","",'Inputs Q LTM'!AD41)</f>
        <v>1.2959</v>
      </c>
      <c r="AE41" s="297" t="n">
        <f aca="false">IF('Inputs Q LTM'!AE41="","",'Inputs Q LTM'!AE41)</f>
        <v>1.2427</v>
      </c>
      <c r="AF41" s="297" t="n">
        <f aca="false">IF('Inputs Q LTM'!AF41="","",'Inputs Q LTM'!AF41)</f>
        <v>1.2374</v>
      </c>
      <c r="AG41" s="297" t="n">
        <f aca="false">IF('Inputs Q LTM'!AG41="","",'Inputs Q LTM'!AG41)</f>
        <v>1.2356</v>
      </c>
      <c r="AH41" s="297" t="n">
        <f aca="false">IF('Inputs Q LTM'!AH41="","",'Inputs Q LTM'!AH41)</f>
        <v>1.2329</v>
      </c>
      <c r="AI41" s="297" t="n">
        <f aca="false">IF('Inputs Q LTM'!AI41="","",'Inputs Q LTM'!AI41)</f>
        <v>1.2226</v>
      </c>
      <c r="AJ41" s="297" t="n">
        <f aca="false">IF('Inputs Q LTM'!AJ41="","",'Inputs Q LTM'!AJ41)</f>
        <v>1.1991</v>
      </c>
      <c r="AK41" s="297" t="n">
        <f aca="false">IF('Inputs Q LTM'!AK41="","",'Inputs Q LTM'!AK41)</f>
        <v>1.1465</v>
      </c>
      <c r="AL41" s="297" t="n">
        <f aca="false">IF('Inputs Q LTM'!AL41="","",'Inputs Q LTM'!AL41)</f>
        <v>1.0686</v>
      </c>
      <c r="AM41" s="297" t="n">
        <f aca="false">IF('Inputs Q LTM'!AM41="","",'Inputs Q LTM'!AM41)</f>
        <v>1.0314</v>
      </c>
      <c r="AN41" s="297" t="n">
        <f aca="false">IF('Inputs Q LTM'!AN41="","",'Inputs Q LTM'!AN41)</f>
        <v>1.0729</v>
      </c>
      <c r="AO41" s="297" t="n">
        <f aca="false">IF('Inputs Q LTM'!AO41="","",'Inputs Q LTM'!AO41)</f>
        <v>1.1557</v>
      </c>
      <c r="AP41" s="297" t="n">
        <f aca="false">IF('Inputs Q LTM'!AP41="","",'Inputs Q LTM'!AP41)</f>
        <v>1.147</v>
      </c>
      <c r="AQ41" s="297" t="n">
        <f aca="false">IF('Inputs Q LTM'!AQ41="","",'Inputs Q LTM'!AQ41)</f>
        <v>1.1115</v>
      </c>
      <c r="AR41" s="297" t="n">
        <f aca="false">IF('Inputs Q LTM'!AR41="","",'Inputs Q LTM'!AR41)</f>
        <v>1.0623</v>
      </c>
      <c r="AS41" s="297" t="n">
        <f aca="false">IF('Inputs Q LTM'!AS41="","",'Inputs Q LTM'!AS41)</f>
        <v>1.0216</v>
      </c>
      <c r="AT41" s="297" t="n">
        <f aca="false">IF('Inputs Q LTM'!AT41="","",'Inputs Q LTM'!AT41)</f>
        <v>1.0574</v>
      </c>
      <c r="AU41" s="297" t="n">
        <f aca="false">IF('Inputs Q LTM'!AU41="","",'Inputs Q LTM'!AU41)</f>
        <v>1.1087</v>
      </c>
      <c r="AV41" s="297" t="n">
        <f aca="false">IF('Inputs Q LTM'!AV41="","",'Inputs Q LTM'!AV41)</f>
        <v>1.0312</v>
      </c>
      <c r="AW41" s="297" t="n">
        <f aca="false">IF('Inputs Q LTM'!AW41="","",'Inputs Q LTM'!AW41)</f>
        <v>0.9736</v>
      </c>
      <c r="AX41" s="297" t="n">
        <f aca="false">IF('Inputs Q LTM'!AX41="","",'Inputs Q LTM'!AX41)</f>
        <v>0.9407</v>
      </c>
      <c r="AY41" s="297" t="n">
        <f aca="false">IF('Inputs Q LTM'!AY41="","",'Inputs Q LTM'!AY41)</f>
        <v>0.8696</v>
      </c>
      <c r="AZ41" s="297" t="n">
        <f aca="false">IF('Inputs Q LTM'!AZ41="","",'Inputs Q LTM'!AZ41)</f>
        <v>0.8249</v>
      </c>
      <c r="BA41" s="297" t="n">
        <f aca="false">IF('Inputs Q LTM'!BA41="","",'Inputs Q LTM'!BA41)</f>
        <v>0.913</v>
      </c>
      <c r="BB41" s="297" t="n">
        <f aca="false">IF('Inputs Q LTM'!BB41="","",'Inputs Q LTM'!BB41)</f>
        <v>0.921</v>
      </c>
      <c r="BC41" s="297" t="n">
        <f aca="false">IF('Inputs Q LTM'!BC41="","",'Inputs Q LTM'!BC41)</f>
        <v>0.9368</v>
      </c>
      <c r="BD41" s="297" t="n">
        <f aca="false">IF('Inputs Q LTM'!BD41="","",'Inputs Q LTM'!BD41)</f>
        <v>0.9625</v>
      </c>
      <c r="BE41" s="297" t="n">
        <f aca="false">IF('Inputs Q LTM'!BE41="","",'Inputs Q LTM'!BE41)</f>
        <v>0.9309</v>
      </c>
      <c r="BF41" s="297" t="n">
        <f aca="false">IF('Inputs Q LTM'!BF41="","",'Inputs Q LTM'!BF41)</f>
        <v>0.9306</v>
      </c>
      <c r="BG41" s="297" t="n">
        <f aca="false">IF('Inputs Q LTM'!BG41="","",'Inputs Q LTM'!BG41)</f>
        <v>0.9426</v>
      </c>
      <c r="BH41" s="297" t="n">
        <f aca="false">IF('Inputs Q LTM'!BH41="","",'Inputs Q LTM'!BH41)</f>
        <v>0.9314</v>
      </c>
      <c r="BI41" s="297" t="n">
        <f aca="false">IF('Inputs Q LTM'!BI41="","",'Inputs Q LTM'!BI41)</f>
        <v>0.903</v>
      </c>
      <c r="BJ41" s="297" t="n">
        <f aca="false">IF('Inputs Q LTM'!BJ41="","",'Inputs Q LTM'!BJ41)</f>
        <v>0.8928</v>
      </c>
      <c r="BK41" s="297" t="n">
        <f aca="false">IF('Inputs Q LTM'!BK41="","",'Inputs Q LTM'!BK41)</f>
        <v>0.889</v>
      </c>
      <c r="BL41" s="297" t="n">
        <f aca="false">IF('Inputs Q LTM'!BL41="","",'Inputs Q LTM'!BL41)</f>
        <v>0.9146</v>
      </c>
      <c r="BM41" s="297" t="n">
        <f aca="false">IF('Inputs Q LTM'!BM41="","",'Inputs Q LTM'!BM41)</f>
        <v>0.9646</v>
      </c>
      <c r="BN41" s="297" t="n">
        <f aca="false">IF('Inputs Q LTM'!BN41="","",'Inputs Q LTM'!BN41)</f>
        <v>0.9533</v>
      </c>
      <c r="BO41" s="297" t="n">
        <f aca="false">IF('Inputs Q LTM'!BO41="","",'Inputs Q LTM'!BO41)</f>
        <v>0.9413</v>
      </c>
      <c r="BP41" s="297" t="n">
        <f aca="false">IF('Inputs Q LTM'!BP41="","",'Inputs Q LTM'!BP41)</f>
        <v>0.9648</v>
      </c>
      <c r="BQ41" s="297" t="n">
        <f aca="false">IF('Inputs Q LTM'!BQ41="","",'Inputs Q LTM'!BQ41)</f>
        <v>0.9908</v>
      </c>
      <c r="BR41" s="297" t="n">
        <f aca="false">IF('Inputs Q LTM'!BR41="","",'Inputs Q LTM'!BR41)</f>
        <v>0.9928</v>
      </c>
      <c r="BS41" s="297" t="n">
        <f aca="false">IF('Inputs Q LTM'!BS41="","",'Inputs Q LTM'!BS41)</f>
        <v>0.9709</v>
      </c>
      <c r="BT41" s="297" t="n">
        <f aca="false">IF('Inputs Q LTM'!BT41="","",'Inputs Q LTM'!BT41)</f>
        <v>0.9756</v>
      </c>
      <c r="BU41" s="297" t="n">
        <f aca="false">IF('Inputs Q LTM'!BU41="","",'Inputs Q LTM'!BU41)</f>
        <v>1.0016</v>
      </c>
      <c r="BV41" s="297" t="n">
        <f aca="false">IF('Inputs Q LTM'!BV41="","",'Inputs Q LTM'!BV41)</f>
        <v>1.004</v>
      </c>
      <c r="BW41" s="297" t="n">
        <f aca="false">IF('Inputs Q LTM'!BW41="","",'Inputs Q LTM'!BW41)</f>
        <v>0.9845</v>
      </c>
      <c r="BX41" s="297" t="n">
        <f aca="false">IF('Inputs Q LTM'!BX41="","",'Inputs Q LTM'!BX41)</f>
        <v>0.9628</v>
      </c>
      <c r="BY41" s="297" t="n">
        <f aca="false">IF('Inputs Q LTM'!BY41="","",'Inputs Q LTM'!BY41)</f>
        <v>0.9869</v>
      </c>
      <c r="BZ41" s="297" t="n">
        <f aca="false">IF('Inputs Q LTM'!BZ41="","",'Inputs Q LTM'!BZ41)</f>
        <v>0.9485</v>
      </c>
      <c r="CA41" s="297" t="n">
        <f aca="false">IF('Inputs Q LTM'!CA41="","",'Inputs Q LTM'!CA41)</f>
        <v>0.9857</v>
      </c>
      <c r="CB41" s="294" t="n">
        <f aca="false">IF('Inputs Q LTM'!CB41="","",'Inputs Q LTM'!CB41)</f>
        <v>0.9842</v>
      </c>
      <c r="CC41" s="294" t="n">
        <f aca="false">IF('Inputs Q LTM'!CC41="","",'Inputs Q LTM'!CC41)</f>
        <v>0.9957</v>
      </c>
      <c r="CD41" s="294" t="n">
        <f aca="false">IF('Inputs Q LTM'!CD41="","",'Inputs Q LTM'!CD41)</f>
        <v>0.9968</v>
      </c>
      <c r="CE41" s="294" t="n">
        <f aca="false">IF('Inputs Q LTM'!CE41="","",'Inputs Q LTM'!CE41)</f>
        <v>1.003</v>
      </c>
      <c r="CF41" s="294" t="n">
        <f aca="false">IF('Inputs Q LTM'!CF41="","",'Inputs Q LTM'!CF41)</f>
        <v>0.9859</v>
      </c>
      <c r="CG41" s="294" t="n">
        <f aca="false">IF('Inputs Q LTM'!CG41="","",'Inputs Q LTM'!CG41)</f>
        <v>0.9896</v>
      </c>
      <c r="CH41" s="294" t="n">
        <f aca="false">IF('Inputs Q LTM'!CH41="","",'Inputs Q LTM'!CH41)</f>
        <v>0.9679</v>
      </c>
      <c r="CI41" s="294" t="n">
        <f aca="false">IF('Inputs Q LTM'!CI41="","",'Inputs Q LTM'!CI41)</f>
        <v>0.9638</v>
      </c>
      <c r="CJ41" s="294" t="n">
        <f aca="false">IF('Inputs Q LTM'!CJ41="","",'Inputs Q LTM'!CJ41)</f>
        <v>0.92</v>
      </c>
      <c r="CK41" s="294" t="n">
        <f aca="false">IF('Inputs Q LTM'!CK41="","",'Inputs Q LTM'!CK41)</f>
        <v>0.9037</v>
      </c>
      <c r="CL41" s="294" t="n">
        <f aca="false">IF('Inputs Q LTM'!CL41="","",'Inputs Q LTM'!CL41)</f>
        <v>0.9056</v>
      </c>
      <c r="CM41" s="297" t="n">
        <f aca="false">IF('Inputs Q LTM'!CM41="","",'Inputs Q LTM'!CM41)</f>
        <v>0.911</v>
      </c>
      <c r="CN41" s="297" t="n">
        <f aca="false">IF('Inputs Q LTM'!CN41="","",'Inputs Q LTM'!CN41)</f>
        <v>0.9183</v>
      </c>
      <c r="CO41" s="297" t="n">
        <f aca="false">IF('Inputs Q LTM'!CO41="","",'Inputs Q LTM'!CO41)</f>
        <v>0.9217</v>
      </c>
      <c r="CP41" s="297" t="n">
        <f aca="false">IF('Inputs Q LTM'!CP41="","",'Inputs Q LTM'!CP41)</f>
        <v>0.913995726495727</v>
      </c>
      <c r="CQ41" s="297" t="n">
        <f aca="false">IF('Inputs Q LTM'!CQ41="","",'Inputs Q LTM'!CQ41)</f>
        <v>0.912927350427351</v>
      </c>
      <c r="CR41" s="297" t="n">
        <f aca="false">IF('Inputs Q LTM'!CR41="","",'Inputs Q LTM'!CR41)</f>
        <v>0.911858974358975</v>
      </c>
      <c r="CS41" s="297" t="n">
        <f aca="false">IF('Inputs Q LTM'!CS41="","",'Inputs Q LTM'!CS41)</f>
        <v>0.910790598290599</v>
      </c>
      <c r="CT41" s="297" t="n">
        <f aca="false">IF('Inputs Q LTM'!CT41="","",'Inputs Q LTM'!CT41)</f>
        <v>0.925</v>
      </c>
      <c r="CU41" s="297" t="n">
        <f aca="false">IF('Inputs Q LTM'!CU41="","",'Inputs Q LTM'!CU41)</f>
        <v>0.8985</v>
      </c>
      <c r="CV41" s="47" t="n">
        <f aca="false">IF('Inputs Q LTM'!CV41="","",'Inputs Q LTM'!CV41)</f>
        <v>0.8835</v>
      </c>
      <c r="CW41" s="297" t="n">
        <f aca="false">IF('Inputs Q LTM'!CW41="","",'Inputs Q LTM'!CW41)</f>
        <v>0.8864</v>
      </c>
      <c r="CX41" s="297" t="n">
        <f aca="false">IF('Inputs Q LTM'!CX41="","",'Inputs Q LTM'!CX41)</f>
        <v>0.8739</v>
      </c>
      <c r="CY41" s="297" t="n">
        <f aca="false">IF('Inputs Q LTM'!CY41="","",'Inputs Q LTM'!CY41)</f>
        <v>0.9043</v>
      </c>
      <c r="CZ41" s="297" t="n">
        <f aca="false">IF('Inputs Q LTM'!CZ41="","",'Inputs Q LTM'!CZ41)</f>
        <v>0.8661</v>
      </c>
      <c r="DA41" s="297" t="n">
        <f aca="false">IF('Inputs Q LTM'!DA41="","",'Inputs Q LTM'!DA41)</f>
        <v>0.8777</v>
      </c>
      <c r="DB41" s="364" t="n">
        <f aca="false">IF('Inputs Q LTM'!DB41="","",'Inputs Q LTM'!DB41)</f>
        <v>0.8777</v>
      </c>
      <c r="DC41" s="297" t="n">
        <f aca="false">IF('Inputs Q LTM'!DC41="","",'Inputs Q LTM'!DC41)</f>
        <v>0.8777</v>
      </c>
      <c r="DD41" s="297" t="n">
        <f aca="false">IF('Inputs Q LTM'!DD41="","",'Inputs Q LTM'!DD41)</f>
        <v>0.8777</v>
      </c>
      <c r="DE41" s="297" t="n">
        <f aca="false">IF('Inputs Q LTM'!DE41="","",'Inputs Q LTM'!DE41)</f>
        <v>0.8777</v>
      </c>
      <c r="DF41" s="297" t="n">
        <f aca="false">IF('Inputs Q LTM'!DF41="","",'Inputs Q LTM'!DF41)</f>
        <v>0.8777</v>
      </c>
      <c r="DG41" s="297" t="n">
        <f aca="false">IF('Inputs Q LTM'!DG41="","",'Inputs Q LTM'!DG41)</f>
        <v>0.8777</v>
      </c>
      <c r="DH41" s="297" t="n">
        <f aca="false">IF('Inputs Q LTM'!DH41="","",'Inputs Q LTM'!DH41)</f>
        <v>0.8777</v>
      </c>
      <c r="DI41" s="297" t="n">
        <f aca="false">IF('Inputs Q LTM'!DI41="","",'Inputs Q LTM'!DI41)</f>
        <v>0.8777</v>
      </c>
      <c r="DJ41" s="297" t="n">
        <f aca="false">IF('Inputs Q LTM'!DJ41="","",'Inputs Q LTM'!DJ41)</f>
        <v>0.8777</v>
      </c>
      <c r="DK41" s="297" t="n">
        <f aca="false">IF('Inputs Q LTM'!DK41="","",'Inputs Q LTM'!DK41)</f>
        <v>0.8777</v>
      </c>
      <c r="DL41" s="297" t="n">
        <f aca="false">IF('Inputs Q LTM'!DL41="","",'Inputs Q LTM'!DL41)</f>
        <v>0.8777</v>
      </c>
      <c r="DM41" s="297" t="n">
        <f aca="false">IF('Inputs Q LTM'!DM41="","",'Inputs Q LTM'!DM41)</f>
        <v>0.8777</v>
      </c>
      <c r="DN41" s="297" t="n">
        <f aca="false">IF('Inputs Q LTM'!DN41="","",'Inputs Q LTM'!DN41)</f>
        <v>0.8777</v>
      </c>
      <c r="DO41" s="297" t="n">
        <f aca="false">IF('Inputs Q LTM'!DO41="","",'Inputs Q LTM'!DO41)</f>
        <v>0.8777</v>
      </c>
      <c r="DP41" s="297" t="n">
        <f aca="false">IF('Inputs Q LTM'!DP41="","",'Inputs Q LTM'!DP41)</f>
        <v>0.8777</v>
      </c>
      <c r="DQ41" s="297" t="n">
        <f aca="false">IF('Inputs Q LTM'!DQ41="","",'Inputs Q LTM'!DQ41)</f>
        <v>0.8777</v>
      </c>
      <c r="DR41" s="297" t="n">
        <f aca="false">IF('Inputs Q LTM'!DR41="","",'Inputs Q LTM'!DR41)</f>
        <v>0.8777</v>
      </c>
      <c r="DS41" s="297" t="n">
        <f aca="false">IF('Inputs Q LTM'!DS41="","",'Inputs Q LTM'!DS41)</f>
        <v>0.8777</v>
      </c>
      <c r="DT41" s="297" t="n">
        <f aca="false">IF('Inputs Q LTM'!DT41="","",'Inputs Q LTM'!DT41)</f>
        <v>0.8777</v>
      </c>
      <c r="DU41" s="297" t="n">
        <f aca="false">IF('Inputs Q LTM'!DU41="","",'Inputs Q LTM'!DU41)</f>
        <v>0.8777</v>
      </c>
      <c r="DV41" s="297" t="n">
        <f aca="false">IF('Inputs Q LTM'!DV41="","",'Inputs Q LTM'!DV41)</f>
        <v>0.8777</v>
      </c>
      <c r="DW41" s="297" t="n">
        <f aca="false">IF('Inputs Q LTM'!DW41="","",'Inputs Q LTM'!DW41)</f>
        <v>0.8777</v>
      </c>
      <c r="DX41" s="297" t="n">
        <f aca="false">IF('Inputs Q LTM'!DX41="","",'Inputs Q LTM'!DX41)</f>
        <v>0.8777</v>
      </c>
      <c r="DY41" s="297" t="n">
        <f aca="false">IF('Inputs Q LTM'!DY41="","",'Inputs Q LTM'!DY41)</f>
        <v>0.8777</v>
      </c>
      <c r="DZ41" s="297" t="n">
        <f aca="false">IF('Inputs Q LTM'!DZ41="","",'Inputs Q LTM'!DZ41)</f>
        <v>0.8777</v>
      </c>
      <c r="EA41" s="297" t="n">
        <f aca="false">IF('Inputs Q LTM'!EA41="","",'Inputs Q LTM'!EA41)</f>
        <v>0.8777</v>
      </c>
      <c r="EB41" s="297" t="n">
        <f aca="false">IF('Inputs Q LTM'!EB41="","",'Inputs Q LTM'!EB41)</f>
        <v>0.8777</v>
      </c>
      <c r="EC41" s="297" t="n">
        <f aca="false">IF('Inputs Q LTM'!EC41="","",'Inputs Q LTM'!EC41)</f>
        <v>0.8777</v>
      </c>
      <c r="ED41" s="297" t="n">
        <f aca="false">IF('Inputs Q LTM'!ED41="","",'Inputs Q LTM'!ED41)</f>
        <v>0.8777</v>
      </c>
      <c r="EE41" s="297" t="n">
        <f aca="false">IF('Inputs Q LTM'!EE41="","",'Inputs Q LTM'!EE41)</f>
        <v>0.8777</v>
      </c>
      <c r="EF41" s="297" t="n">
        <f aca="false">IF('Inputs Q LTM'!EF41="","",'Inputs Q LTM'!EF41)</f>
        <v>0.8777</v>
      </c>
      <c r="EG41" s="297" t="n">
        <f aca="false">IF('Inputs Q LTM'!EG41="","",'Inputs Q LTM'!EG41)</f>
        <v>0.8777</v>
      </c>
      <c r="EH41" s="297" t="n">
        <f aca="false">IF('Inputs Q LTM'!EH41="","",'Inputs Q LTM'!EH41)</f>
        <v>0.8777</v>
      </c>
      <c r="EI41" s="297" t="n">
        <f aca="false">IF('Inputs Q LTM'!EI41="","",'Inputs Q LTM'!EI41)</f>
        <v>0.8777</v>
      </c>
      <c r="EJ41" s="297" t="n">
        <f aca="false">IF('Inputs Q LTM'!EJ41="","",'Inputs Q LTM'!EJ41)</f>
        <v>0.8777</v>
      </c>
      <c r="EK41" s="297" t="n">
        <f aca="false">IF('Inputs Q LTM'!EK41="","",'Inputs Q LTM'!EK41)</f>
        <v>0.8777</v>
      </c>
      <c r="EL41" s="297" t="n">
        <f aca="false">IF('Inputs Q LTM'!EL41="","",'Inputs Q LTM'!EL41)</f>
        <v>0.8777</v>
      </c>
      <c r="EM41" s="297" t="n">
        <f aca="false">IF('Inputs Q LTM'!EM41="","",'Inputs Q LTM'!EM41)</f>
        <v>0.8777</v>
      </c>
      <c r="EN41" s="297" t="n">
        <f aca="false">IF('Inputs Q LTM'!EN41="","",'Inputs Q LTM'!EN41)</f>
        <v>0.8777</v>
      </c>
      <c r="EO41" s="297" t="n">
        <f aca="false">IF('Inputs Q LTM'!EO41="","",'Inputs Q LTM'!EO41)</f>
        <v>0.8777</v>
      </c>
      <c r="EP41" s="297" t="n">
        <f aca="false">IF('Inputs Q LTM'!EP41="","",'Inputs Q LTM'!EP41)</f>
        <v>0.8777</v>
      </c>
      <c r="EQ41" s="297" t="n">
        <f aca="false">IF('Inputs Q LTM'!EQ41="","",'Inputs Q LTM'!EQ41)</f>
        <v>0.8777</v>
      </c>
      <c r="ER41" s="297" t="n">
        <f aca="false">IF('Inputs Q LTM'!ER41="","",'Inputs Q LTM'!ER41)</f>
        <v>0.8777</v>
      </c>
      <c r="ES41" s="297" t="n">
        <f aca="false">IF('Inputs Q LTM'!ES41="","",'Inputs Q LTM'!ES41)</f>
        <v>0.8777</v>
      </c>
      <c r="ET41" s="297" t="n">
        <f aca="false">IF('Inputs Q LTM'!ET41="","",'Inputs Q LTM'!ET41)</f>
        <v>0.8777</v>
      </c>
      <c r="EU41" s="297" t="n">
        <f aca="false">IF('Inputs Q LTM'!EU41="","",'Inputs Q LTM'!EU41)</f>
        <v>0.8777</v>
      </c>
      <c r="EV41" s="297" t="n">
        <f aca="false">IF('Inputs Q LTM'!EV41="","",'Inputs Q LTM'!EV41)</f>
        <v>0.8777</v>
      </c>
      <c r="EW41" s="297" t="n">
        <f aca="false">IF('Inputs Q LTM'!EW41="","",'Inputs Q LTM'!EW41)</f>
        <v>0.8777</v>
      </c>
      <c r="EX41" s="297" t="n">
        <f aca="false">IF('Inputs Q LTM'!EX41="","",'Inputs Q LTM'!EX41)</f>
        <v>0.8777</v>
      </c>
      <c r="EY41" s="297" t="n">
        <f aca="false">IF('Inputs Q LTM'!EY41="","",'Inputs Q LTM'!EY41)</f>
        <v>0.8777</v>
      </c>
      <c r="EZ41" s="297" t="n">
        <f aca="false">IF('Inputs Q LTM'!EZ41="","",'Inputs Q LTM'!EZ41)</f>
        <v>0.8777</v>
      </c>
      <c r="FA41" s="297" t="n">
        <f aca="false">IF('Inputs Q LTM'!FA41="","",'Inputs Q LTM'!FA41)</f>
        <v>0.8777</v>
      </c>
      <c r="FB41" s="297" t="n">
        <f aca="false">IF('Inputs Q LTM'!FB41="","",'Inputs Q LTM'!FB41)</f>
        <v>0.8777</v>
      </c>
      <c r="FC41" s="297" t="n">
        <f aca="false">IF('Inputs Q LTM'!FC41="","",'Inputs Q LTM'!FC41)</f>
        <v>0.8777</v>
      </c>
      <c r="FD41" s="297" t="n">
        <f aca="false">IF('Inputs Q LTM'!FD41="","",'Inputs Q LTM'!FD41)</f>
        <v>0.8777</v>
      </c>
      <c r="FE41" s="297" t="n">
        <f aca="false">IF('Inputs Q LTM'!FE41="","",'Inputs Q LTM'!FE41)</f>
        <v>0.8777</v>
      </c>
      <c r="FF41" s="297" t="n">
        <f aca="false">IF('Inputs Q LTM'!FF41="","",'Inputs Q LTM'!FF41)</f>
        <v>0.8777</v>
      </c>
      <c r="FG41" s="297" t="n">
        <f aca="false">IF('Inputs Q LTM'!FG41="","",'Inputs Q LTM'!FG41)</f>
        <v>0.8777</v>
      </c>
      <c r="FH41" s="297" t="n">
        <f aca="false">IF('Inputs Q LTM'!FH41="","",'Inputs Q LTM'!FH41)</f>
        <v>0.8777</v>
      </c>
      <c r="FI41" s="297" t="n">
        <f aca="false">IF('Inputs Q LTM'!FI41="","",'Inputs Q LTM'!FI41)</f>
        <v>0.8777</v>
      </c>
      <c r="FJ41" s="297" t="n">
        <f aca="false">IF('Inputs Q LTM'!FJ41="","",'Inputs Q LTM'!FJ41)</f>
        <v>0.8777</v>
      </c>
      <c r="FK41" s="297" t="n">
        <f aca="false">IF('Inputs Q LTM'!FK41="","",'Inputs Q LTM'!FK41)</f>
        <v>0.8777</v>
      </c>
      <c r="FL41" s="297" t="n">
        <f aca="false">IF('Inputs Q LTM'!FL41="","",'Inputs Q LTM'!FL41)</f>
        <v>0.8777</v>
      </c>
      <c r="FM41" s="297" t="n">
        <f aca="false">IF('Inputs Q LTM'!FM41="","",'Inputs Q LTM'!FM41)</f>
        <v>0.8777</v>
      </c>
      <c r="FN41" s="297" t="n">
        <f aca="false">IF('Inputs Q LTM'!FN41="","",'Inputs Q LTM'!FN41)</f>
        <v>0.8777</v>
      </c>
      <c r="FO41" s="297" t="n">
        <f aca="false">IF('Inputs Q LTM'!FO41="","",'Inputs Q LTM'!FO41)</f>
        <v>0.8777</v>
      </c>
      <c r="FP41" s="297" t="n">
        <f aca="false">IF('Inputs Q LTM'!FP41="","",'Inputs Q LTM'!FP41)</f>
        <v>0.8777</v>
      </c>
      <c r="FQ41" s="297" t="n">
        <f aca="false">IF('Inputs Q LTM'!FQ41="","",'Inputs Q LTM'!FQ41)</f>
        <v>0.8777</v>
      </c>
      <c r="FR41" s="297" t="n">
        <f aca="false">IF('Inputs Q LTM'!FR41="","",'Inputs Q LTM'!FR41)</f>
        <v>0.8777</v>
      </c>
      <c r="FS41" s="297" t="n">
        <f aca="false">IF('Inputs Q LTM'!FS41="","",'Inputs Q LTM'!FS41)</f>
        <v>0.8777</v>
      </c>
      <c r="FT41" s="297" t="n">
        <f aca="false">IF('Inputs Q LTM'!FT41="","",'Inputs Q LTM'!FT41)</f>
        <v>0.8777</v>
      </c>
      <c r="FU41" s="297" t="n">
        <f aca="false">IF('Inputs Q LTM'!FU41="","",'Inputs Q LTM'!FU41)</f>
        <v>0.8777</v>
      </c>
      <c r="FV41" s="297" t="n">
        <f aca="false">IF('Inputs Q LTM'!FV41="","",'Inputs Q LTM'!FV41)</f>
        <v>0.8777</v>
      </c>
      <c r="FW41" s="297" t="n">
        <f aca="false">IF('Inputs Q LTM'!FW41="","",'Inputs Q LTM'!FW41)</f>
        <v>0.8777</v>
      </c>
      <c r="FX41" s="297" t="n">
        <f aca="false">IF('Inputs Q LTM'!FX41="","",'Inputs Q LTM'!FX41)</f>
        <v>0.8777</v>
      </c>
      <c r="FY41" s="297" t="n">
        <f aca="false">IF('Inputs Q LTM'!FY41="","",'Inputs Q LTM'!FY41)</f>
        <v>0.8777</v>
      </c>
      <c r="FZ41" s="297" t="n">
        <f aca="false">IF('Inputs Q LTM'!FZ41="","",'Inputs Q LTM'!FZ41)</f>
        <v>0.8777</v>
      </c>
      <c r="GA41" s="297" t="n">
        <f aca="false">IF('Inputs Q LTM'!GA41="","",'Inputs Q LTM'!GA41)</f>
        <v>0.8777</v>
      </c>
      <c r="GB41" s="297" t="n">
        <f aca="false">IF('Inputs Q LTM'!GB41="","",'Inputs Q LTM'!GB41)</f>
        <v>0.8777</v>
      </c>
      <c r="GC41" s="297" t="n">
        <f aca="false">IF('Inputs Q LTM'!GC41="","",'Inputs Q LTM'!GC41)</f>
        <v>0.8777</v>
      </c>
      <c r="GD41" s="297" t="n">
        <f aca="false">IF('Inputs Q LTM'!GD41="","",'Inputs Q LTM'!GD41)</f>
        <v>0.8777</v>
      </c>
      <c r="GE41" s="297" t="n">
        <f aca="false">IF('Inputs Q LTM'!GE41="","",'Inputs Q LTM'!GE41)</f>
        <v>0.8777</v>
      </c>
      <c r="GF41" s="297" t="n">
        <f aca="false">IF('Inputs Q LTM'!GF41="","",'Inputs Q LTM'!GF41)</f>
        <v>0.8777</v>
      </c>
      <c r="GG41" s="297" t="n">
        <f aca="false">IF('Inputs Q LTM'!GG41="","",'Inputs Q LTM'!GG41)</f>
        <v>0.8777</v>
      </c>
      <c r="GH41" s="297" t="n">
        <f aca="false">IF('Inputs Q LTM'!GH41="","",'Inputs Q LTM'!GH41)</f>
        <v>0.8777</v>
      </c>
      <c r="GI41" s="297" t="n">
        <f aca="false">IF('Inputs Q LTM'!GI41="","",'Inputs Q LTM'!GI41)</f>
        <v>0.8777</v>
      </c>
      <c r="GJ41" s="297" t="n">
        <f aca="false">IF('Inputs Q LTM'!GJ41="","",'Inputs Q LTM'!GJ41)</f>
        <v>0.8777</v>
      </c>
      <c r="GK41" s="297" t="n">
        <f aca="false">IF('Inputs Q LTM'!GK41="","",'Inputs Q LTM'!GK41)</f>
        <v>0.8777</v>
      </c>
      <c r="GL41" s="297" t="n">
        <f aca="false">IF('Inputs Q LTM'!GL41="","",'Inputs Q LTM'!GL41)</f>
        <v>0.8777</v>
      </c>
      <c r="GM41" s="297" t="n">
        <f aca="false">IF('Inputs Q LTM'!GM41="","",'Inputs Q LTM'!GM41)</f>
        <v>0.8777</v>
      </c>
      <c r="GN41" s="297" t="n">
        <f aca="false">IF('Inputs Q LTM'!GN41="","",'Inputs Q LTM'!GN41)</f>
        <v>0.8777</v>
      </c>
      <c r="GO41" s="297" t="n">
        <f aca="false">IF('Inputs Q LTM'!GO41="","",'Inputs Q LTM'!GO41)</f>
        <v>0.8777</v>
      </c>
      <c r="GP41" s="297" t="n">
        <f aca="false">IF('Inputs Q LTM'!GP41="","",'Inputs Q LTM'!GP41)</f>
        <v>0.8777</v>
      </c>
      <c r="GQ41" s="297" t="n">
        <f aca="false">IF('Inputs Q LTM'!GQ41="","",'Inputs Q LTM'!GQ41)</f>
        <v>0.8777</v>
      </c>
      <c r="GR41" s="297" t="n">
        <f aca="false">IF('Inputs Q LTM'!GR41="","",'Inputs Q LTM'!GR41)</f>
        <v>0.8777</v>
      </c>
      <c r="GS41" s="297" t="n">
        <f aca="false">IF('Inputs Q LTM'!GS41="","",'Inputs Q LTM'!GS41)</f>
        <v>0.8777</v>
      </c>
      <c r="GT41" s="297" t="n">
        <f aca="false">IF('Inputs Q LTM'!GT41="","",'Inputs Q LTM'!GT41)</f>
        <v>0.8777</v>
      </c>
      <c r="GU41" s="297" t="n">
        <f aca="false">IF('Inputs Q LTM'!GU41="","",'Inputs Q LTM'!GU41)</f>
        <v>0.8777</v>
      </c>
      <c r="GV41" s="297" t="n">
        <f aca="false">IF('Inputs Q LTM'!GV41="","",'Inputs Q LTM'!GV41)</f>
        <v>0.8777</v>
      </c>
      <c r="GW41" s="297" t="n">
        <f aca="false">IF('Inputs Q LTM'!GW41="","",'Inputs Q LTM'!GW41)</f>
        <v>0.8777</v>
      </c>
      <c r="GX41" s="297" t="n">
        <f aca="false">IF('Inputs Q LTM'!GX41="","",'Inputs Q LTM'!GX41)</f>
        <v>0.8777</v>
      </c>
      <c r="GY41" s="297" t="n">
        <f aca="false">IF('Inputs Q LTM'!GY41="","",'Inputs Q LTM'!GY41)</f>
        <v>0.8777</v>
      </c>
      <c r="GZ41" s="297" t="n">
        <f aca="false">IF('Inputs Q LTM'!GZ41="","",'Inputs Q LTM'!GZ41)</f>
        <v>0.8777</v>
      </c>
      <c r="HA41" s="297" t="n">
        <f aca="false">IF('Inputs Q LTM'!HA41="","",'Inputs Q LTM'!HA41)</f>
        <v>0.8777</v>
      </c>
    </row>
    <row r="42" customFormat="false" ht="15" hidden="false" customHeight="false" outlineLevel="0" collapsed="false">
      <c r="A42" s="14" t="s">
        <v>9</v>
      </c>
      <c r="B42" s="42"/>
      <c r="C42" s="42"/>
      <c r="D42" s="42" t="s">
        <v>10</v>
      </c>
      <c r="E42" s="19"/>
      <c r="F42" s="19" t="s">
        <v>81</v>
      </c>
      <c r="G42" s="19" t="s">
        <v>12</v>
      </c>
      <c r="H42" s="19"/>
      <c r="I42" s="19" t="s">
        <v>42</v>
      </c>
      <c r="J42" s="71" t="str">
        <f aca="false">IF('Inputs Q LTM'!J42="","",'Inputs Q LTM'!J42)</f>
        <v/>
      </c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 t="n">
        <f aca="false">IF('Inputs Q LTM'!BI42="","",'Inputs Q LTM'!BI42)</f>
        <v>0.055</v>
      </c>
      <c r="BJ42" s="71" t="n">
        <f aca="false">IF('Inputs Q LTM'!BJ42="","",'Inputs Q LTM'!BJ42)</f>
        <v>0.06</v>
      </c>
      <c r="BK42" s="71" t="n">
        <f aca="false">IF('Inputs Q LTM'!BK42="","",'Inputs Q LTM'!BK42)</f>
        <v>0.075</v>
      </c>
      <c r="BL42" s="71" t="n">
        <f aca="false">IF('Inputs Q LTM'!BL42="","",'Inputs Q LTM'!BL42)</f>
        <v>0.08</v>
      </c>
      <c r="BM42" s="71" t="n">
        <f aca="false">IF('Inputs Q LTM'!BM42="","",'Inputs Q LTM'!BM42)</f>
        <v>0.115</v>
      </c>
      <c r="BN42" s="71" t="n">
        <f aca="false">IF('Inputs Q LTM'!BN42="","",'Inputs Q LTM'!BN42)</f>
        <v>0.153333333333333</v>
      </c>
      <c r="BO42" s="71" t="n">
        <f aca="false">IF('Inputs Q LTM'!BO42="","",'Inputs Q LTM'!BO42)</f>
        <v>0.126666666666667</v>
      </c>
      <c r="BP42" s="71" t="n">
        <f aca="false">IF('Inputs Q LTM'!BP42="","",'Inputs Q LTM'!BP42)</f>
        <v>0.111666666666667</v>
      </c>
      <c r="BQ42" s="71" t="n">
        <f aca="false">IF('Inputs Q LTM'!BQ42="","",'Inputs Q LTM'!BQ42)</f>
        <v>0.11</v>
      </c>
      <c r="BR42" s="71" t="n">
        <f aca="false">IF('Inputs Q LTM'!BR42="","",'Inputs Q LTM'!BR42)</f>
        <v>0.11</v>
      </c>
      <c r="BS42" s="71" t="n">
        <f aca="false">IF('Inputs Q LTM'!BS42="","",'Inputs Q LTM'!BS42)</f>
        <v>0.108333333333333</v>
      </c>
      <c r="BT42" s="71" t="n">
        <f aca="false">IF('Inputs Q LTM'!BT42="","",'Inputs Q LTM'!BT42)</f>
        <v>0.103333333333333</v>
      </c>
      <c r="BU42" s="71" t="n">
        <f aca="false">IF('Inputs Q LTM'!BU42="","",'Inputs Q LTM'!BU42)</f>
        <v>0.1</v>
      </c>
      <c r="BV42" s="71" t="n">
        <f aca="false">IF('Inputs Q LTM'!BV42="","",'Inputs Q LTM'!BV42)</f>
        <v>0.0991666666666667</v>
      </c>
      <c r="BW42" s="71" t="n">
        <f aca="false">IF('Inputs Q LTM'!BW42="","",'Inputs Q LTM'!BW42)</f>
        <v>0.0933333333333333</v>
      </c>
      <c r="BX42" s="71" t="n">
        <f aca="false">IF('Inputs Q LTM'!BX42="","",'Inputs Q LTM'!BX42)</f>
        <v>0.0883333333333333</v>
      </c>
      <c r="BY42" s="71" t="n">
        <f aca="false">IF('Inputs Q LTM'!BY42="","",'Inputs Q LTM'!BY42)</f>
        <v>0.0808333333333333</v>
      </c>
      <c r="BZ42" s="71" t="n">
        <f aca="false">IF('Inputs Q LTM'!BZ42="","",'Inputs Q LTM'!BZ42)</f>
        <v>0.075</v>
      </c>
      <c r="CA42" s="71" t="n">
        <f aca="false">IF('Inputs Q LTM'!CA42="","",'Inputs Q LTM'!CA42)</f>
        <v>0.0725</v>
      </c>
      <c r="CB42" s="71" t="n">
        <f aca="false">IF('Inputs Q LTM'!CB42="","",'Inputs Q LTM'!CB42)</f>
        <v>0.0733333333333333</v>
      </c>
      <c r="CC42" s="71" t="n">
        <f aca="false">IF('Inputs Q LTM'!CC42="","",'Inputs Q LTM'!CC42)</f>
        <v>0.0758333333333333</v>
      </c>
      <c r="CD42" s="280" t="n">
        <f aca="false">IF('Inputs Q LTM'!CD42="","",'Inputs Q LTM'!CD42)</f>
        <v>0.0775</v>
      </c>
      <c r="CE42" s="280" t="n">
        <f aca="false">IF('Inputs Q LTM'!CE42="","",'Inputs Q LTM'!CE42)</f>
        <v>0.0766666666666667</v>
      </c>
      <c r="CF42" s="280" t="n">
        <f aca="false">IF('Inputs Q LTM'!CF42="","",'Inputs Q LTM'!CF42)</f>
        <v>0.0716666666666667</v>
      </c>
      <c r="CG42" s="280" t="n">
        <f aca="false">IF('Inputs Q LTM'!CG42="","",'Inputs Q LTM'!CG42)</f>
        <v>0.0641666666666667</v>
      </c>
      <c r="CH42" s="38" t="n">
        <f aca="false">IF('Inputs Q LTM'!CH42="","",'Inputs Q LTM'!CH42)</f>
        <v>0.0608333333333333</v>
      </c>
      <c r="CI42" s="38" t="n">
        <f aca="false">IF('Inputs Q LTM'!CI42="","",'Inputs Q LTM'!CI42)</f>
        <v>0.0516666666666667</v>
      </c>
      <c r="CJ42" s="38" t="n">
        <f aca="false">IF('Inputs Q LTM'!CJ42="","",'Inputs Q LTM'!CJ42)</f>
        <v>0.0425</v>
      </c>
      <c r="CK42" s="38" t="n">
        <f aca="false">IF('Inputs Q LTM'!CK42="","",'Inputs Q LTM'!CK42)</f>
        <v>0.0425</v>
      </c>
      <c r="CL42" s="71" t="n">
        <f aca="false">IF('Inputs Q LTM'!CL42="","",'Inputs Q LTM'!CL42)</f>
        <v>0.0433333333333333</v>
      </c>
      <c r="CM42" s="71" t="n">
        <f aca="false">IF('Inputs Q LTM'!CM42="","",'Inputs Q LTM'!CM42)</f>
        <v>0.0516666666666667</v>
      </c>
      <c r="CN42" s="71" t="n">
        <f aca="false">IF('Inputs Q LTM'!CN42="","",'Inputs Q LTM'!CN42)</f>
        <v>0.0658333333333333</v>
      </c>
      <c r="CO42" s="71" t="n">
        <f aca="false">IF('Inputs Q LTM'!CO42="","",'Inputs Q LTM'!CO42)</f>
        <v>0.0783333333333333</v>
      </c>
      <c r="CP42" s="71" t="n">
        <f aca="false">IF('Inputs Q LTM'!CP42="","",'Inputs Q LTM'!CP42)</f>
        <v>0.161666666666667</v>
      </c>
      <c r="CQ42" s="71" t="n">
        <f aca="false">IF('Inputs Q LTM'!CQ42="","",'Inputs Q LTM'!CQ42)</f>
        <v>0.115</v>
      </c>
      <c r="CR42" s="71" t="n">
        <f aca="false">IF('Inputs Q LTM'!CR42="","",'Inputs Q LTM'!CR42)</f>
        <v>0.0783333333333333</v>
      </c>
      <c r="CS42" s="71" t="n">
        <f aca="false">IF('Inputs Q LTM'!CS42="","",'Inputs Q LTM'!CS42)</f>
        <v>0.075</v>
      </c>
      <c r="CT42" s="71" t="n">
        <f aca="false">IF('Inputs Q LTM'!CT42="","",'Inputs Q LTM'!CT42)</f>
        <v>0.075</v>
      </c>
      <c r="CU42" s="71" t="n">
        <f aca="false">IF('Inputs Q LTM'!CU42="","",'Inputs Q LTM'!CU42)</f>
        <v>0.075</v>
      </c>
      <c r="CV42" s="71" t="n">
        <f aca="false">IF('Inputs Q LTM'!CV42="","",'Inputs Q LTM'!CV42)</f>
        <v>0.111666666666667</v>
      </c>
      <c r="CW42" s="71" t="n">
        <f aca="false">IF('Inputs Q LTM'!CW42="","",'Inputs Q LTM'!CW42)</f>
        <v>0.153333333333333</v>
      </c>
      <c r="CX42" s="71" t="n">
        <f aca="false">IF('Inputs Q LTM'!CX42="","",'Inputs Q LTM'!CX42)</f>
        <v>0.16</v>
      </c>
      <c r="CY42" s="71" t="n">
        <f aca="false">IF('Inputs Q LTM'!CY42="","",'Inputs Q LTM'!CY42)</f>
        <v>0.16</v>
      </c>
      <c r="CZ42" s="71" t="n">
        <f aca="false">IF('Inputs Q LTM'!CZ42="","",'Inputs Q LTM'!CZ42)</f>
        <v>0.175</v>
      </c>
      <c r="DA42" s="71" t="n">
        <f aca="false">IF('Inputs Q LTM'!DA42="","",'Inputs Q LTM'!DA42)</f>
        <v>0.2</v>
      </c>
      <c r="DB42" s="71" t="n">
        <f aca="false">IF('Inputs Q LTM'!DB42="","",'Inputs Q LTM'!DB42)</f>
        <v>0.21</v>
      </c>
      <c r="DC42" s="71" t="n">
        <f aca="false">IF('Inputs Q LTM'!DC42="","",'Inputs Q LTM'!DC42)</f>
        <v>0.205</v>
      </c>
      <c r="DD42" s="71" t="n">
        <f aca="false">IF('Inputs Q LTM'!DD42="","",'Inputs Q LTM'!DD42)</f>
        <v>0.185</v>
      </c>
      <c r="DE42" s="71" t="n">
        <f aca="false">IF('Inputs Q LTM'!DE42="","",'Inputs Q LTM'!DE42)</f>
        <v>0.165</v>
      </c>
      <c r="DF42" s="71" t="n">
        <f aca="false">IF('Inputs Q LTM'!DF42="","",'Inputs Q LTM'!DF42)</f>
        <v>0.155</v>
      </c>
      <c r="DG42" s="71" t="n">
        <f aca="false">IF('Inputs Q LTM'!DG42="","",'Inputs Q LTM'!DG42)</f>
        <v>0.14625</v>
      </c>
      <c r="DH42" s="71" t="n">
        <f aca="false">IF('Inputs Q LTM'!DH42="","",'Inputs Q LTM'!DH42)</f>
        <v>0.14125</v>
      </c>
      <c r="DI42" s="71" t="n">
        <f aca="false">IF('Inputs Q LTM'!DI42="","",'Inputs Q LTM'!DI42)</f>
        <v>0.13875</v>
      </c>
      <c r="DJ42" s="71" t="n">
        <f aca="false">IF('Inputs Q LTM'!DJ42="","",'Inputs Q LTM'!DJ42)</f>
        <v>0.135</v>
      </c>
      <c r="DK42" s="71" t="n">
        <f aca="false">IF('Inputs Q LTM'!DK42="","",'Inputs Q LTM'!DK42)</f>
        <v>0.13125</v>
      </c>
      <c r="DL42" s="71" t="n">
        <f aca="false">IF('Inputs Q LTM'!DL42="","",'Inputs Q LTM'!DL42)</f>
        <v>0.1275</v>
      </c>
      <c r="DM42" s="71" t="n">
        <f aca="false">IF('Inputs Q LTM'!DM42="","",'Inputs Q LTM'!DM42)</f>
        <v>0.1225</v>
      </c>
      <c r="DN42" s="71" t="n">
        <f aca="false">IF('Inputs Q LTM'!DN42="","",'Inputs Q LTM'!DN42)</f>
        <v>0.1175</v>
      </c>
      <c r="DO42" s="71" t="n">
        <f aca="false">IF('Inputs Q LTM'!DO42="","",'Inputs Q LTM'!DO42)</f>
        <v>0.1125</v>
      </c>
      <c r="DP42" s="71" t="n">
        <f aca="false">IF('Inputs Q LTM'!DP42="","",'Inputs Q LTM'!DP42)</f>
        <v>0.105</v>
      </c>
      <c r="DQ42" s="71" t="n">
        <f aca="false">IF('Inputs Q LTM'!DQ42="","",'Inputs Q LTM'!DQ42)</f>
        <v>0.0975</v>
      </c>
      <c r="DR42" s="71" t="n">
        <f aca="false">IF('Inputs Q LTM'!DR42="","",'Inputs Q LTM'!DR42)</f>
        <v>0.0925</v>
      </c>
      <c r="DS42" s="71" t="n">
        <f aca="false">IF('Inputs Q LTM'!DS42="","",'Inputs Q LTM'!DS42)</f>
        <v>0.09</v>
      </c>
      <c r="DT42" s="71" t="n">
        <f aca="false">IF('Inputs Q LTM'!DT42="","",'Inputs Q LTM'!DT42)</f>
        <v>0.09</v>
      </c>
      <c r="DU42" s="71" t="n">
        <f aca="false">IF('Inputs Q LTM'!DU42="","",'Inputs Q LTM'!DU42)</f>
        <v>0.09</v>
      </c>
      <c r="DV42" s="71" t="n">
        <f aca="false">IF('Inputs Q LTM'!DV42="","",'Inputs Q LTM'!DV42)</f>
        <v>0.09</v>
      </c>
      <c r="DW42" s="71" t="n">
        <f aca="false">IF('Inputs Q LTM'!DW42="","",'Inputs Q LTM'!DW42)</f>
        <v>0.09</v>
      </c>
      <c r="DX42" s="71" t="n">
        <f aca="false">IF('Inputs Q LTM'!DX42="","",'Inputs Q LTM'!DX42)</f>
        <v>0.09</v>
      </c>
      <c r="DY42" s="71" t="n">
        <f aca="false">IF('Inputs Q LTM'!DY42="","",'Inputs Q LTM'!DY42)</f>
        <v>0.09</v>
      </c>
      <c r="DZ42" s="71" t="n">
        <f aca="false">IF('Inputs Q LTM'!DZ42="","",'Inputs Q LTM'!DZ42)</f>
        <v>0.09</v>
      </c>
      <c r="EA42" s="71" t="n">
        <f aca="false">IF('Inputs Q LTM'!EA42="","",'Inputs Q LTM'!EA42)</f>
        <v>0.09</v>
      </c>
      <c r="EB42" s="71" t="n">
        <f aca="false">IF('Inputs Q LTM'!EB42="","",'Inputs Q LTM'!EB42)</f>
        <v>0.09</v>
      </c>
      <c r="EC42" s="71" t="n">
        <f aca="false">IF('Inputs Q LTM'!EC42="","",'Inputs Q LTM'!EC42)</f>
        <v>0.09</v>
      </c>
      <c r="ED42" s="71" t="n">
        <f aca="false">IF('Inputs Q LTM'!ED42="","",'Inputs Q LTM'!ED42)</f>
        <v>0.09</v>
      </c>
      <c r="EE42" s="71" t="n">
        <f aca="false">IF('Inputs Q LTM'!EE42="","",'Inputs Q LTM'!EE42)</f>
        <v>0.09</v>
      </c>
      <c r="EF42" s="71" t="n">
        <f aca="false">IF('Inputs Q LTM'!EF42="","",'Inputs Q LTM'!EF42)</f>
        <v>0.09</v>
      </c>
      <c r="EG42" s="71" t="n">
        <f aca="false">IF('Inputs Q LTM'!EG42="","",'Inputs Q LTM'!EG42)</f>
        <v>0.09</v>
      </c>
      <c r="EH42" s="71" t="n">
        <f aca="false">IF('Inputs Q LTM'!EH42="","",'Inputs Q LTM'!EH42)</f>
        <v>0.09</v>
      </c>
      <c r="EI42" s="71" t="n">
        <f aca="false">IF('Inputs Q LTM'!EI42="","",'Inputs Q LTM'!EI42)</f>
        <v>0.09</v>
      </c>
      <c r="EJ42" s="71" t="n">
        <f aca="false">IF('Inputs Q LTM'!EJ42="","",'Inputs Q LTM'!EJ42)</f>
        <v>0.09</v>
      </c>
      <c r="EK42" s="71" t="n">
        <f aca="false">IF('Inputs Q LTM'!EK42="","",'Inputs Q LTM'!EK42)</f>
        <v>0.09</v>
      </c>
      <c r="EL42" s="71" t="n">
        <f aca="false">IF('Inputs Q LTM'!EL42="","",'Inputs Q LTM'!EL42)</f>
        <v>0.09</v>
      </c>
      <c r="EM42" s="71" t="n">
        <f aca="false">IF('Inputs Q LTM'!EM42="","",'Inputs Q LTM'!EM42)</f>
        <v>0.09</v>
      </c>
      <c r="EN42" s="71" t="n">
        <f aca="false">IF('Inputs Q LTM'!EN42="","",'Inputs Q LTM'!EN42)</f>
        <v>0.09</v>
      </c>
      <c r="EO42" s="71" t="n">
        <f aca="false">IF('Inputs Q LTM'!EO42="","",'Inputs Q LTM'!EO42)</f>
        <v>0.09</v>
      </c>
      <c r="EP42" s="71" t="n">
        <f aca="false">IF('Inputs Q LTM'!EP42="","",'Inputs Q LTM'!EP42)</f>
        <v>0.09</v>
      </c>
      <c r="EQ42" s="71" t="n">
        <f aca="false">IF('Inputs Q LTM'!EQ42="","",'Inputs Q LTM'!EQ42)</f>
        <v>0.09</v>
      </c>
      <c r="ER42" s="71" t="n">
        <f aca="false">IF('Inputs Q LTM'!ER42="","",'Inputs Q LTM'!ER42)</f>
        <v>0.09</v>
      </c>
      <c r="ES42" s="71" t="n">
        <f aca="false">IF('Inputs Q LTM'!ES42="","",'Inputs Q LTM'!ES42)</f>
        <v>0.09</v>
      </c>
      <c r="ET42" s="71" t="n">
        <f aca="false">IF('Inputs Q LTM'!ET42="","",'Inputs Q LTM'!ET42)</f>
        <v>0.09</v>
      </c>
      <c r="EU42" s="71" t="n">
        <f aca="false">IF('Inputs Q LTM'!EU42="","",'Inputs Q LTM'!EU42)</f>
        <v>0.09</v>
      </c>
      <c r="EV42" s="71" t="n">
        <f aca="false">IF('Inputs Q LTM'!EV42="","",'Inputs Q LTM'!EV42)</f>
        <v>0.09</v>
      </c>
      <c r="EW42" s="71" t="n">
        <f aca="false">IF('Inputs Q LTM'!EW42="","",'Inputs Q LTM'!EW42)</f>
        <v>0.09</v>
      </c>
      <c r="EX42" s="71" t="n">
        <f aca="false">IF('Inputs Q LTM'!EX42="","",'Inputs Q LTM'!EX42)</f>
        <v>0.09</v>
      </c>
      <c r="EY42" s="71" t="n">
        <f aca="false">IF('Inputs Q LTM'!EY42="","",'Inputs Q LTM'!EY42)</f>
        <v>0.09</v>
      </c>
      <c r="EZ42" s="71" t="n">
        <f aca="false">IF('Inputs Q LTM'!EZ42="","",'Inputs Q LTM'!EZ42)</f>
        <v>0.09</v>
      </c>
      <c r="FA42" s="71" t="n">
        <f aca="false">IF('Inputs Q LTM'!FA42="","",'Inputs Q LTM'!FA42)</f>
        <v>0.09</v>
      </c>
      <c r="FB42" s="71" t="n">
        <f aca="false">IF('Inputs Q LTM'!FB42="","",'Inputs Q LTM'!FB42)</f>
        <v>0.09</v>
      </c>
      <c r="FC42" s="71" t="n">
        <f aca="false">IF('Inputs Q LTM'!FC42="","",'Inputs Q LTM'!FC42)</f>
        <v>0.09</v>
      </c>
      <c r="FD42" s="71" t="n">
        <f aca="false">IF('Inputs Q LTM'!FD42="","",'Inputs Q LTM'!FD42)</f>
        <v>0.09</v>
      </c>
      <c r="FE42" s="71" t="n">
        <f aca="false">IF('Inputs Q LTM'!FE42="","",'Inputs Q LTM'!FE42)</f>
        <v>0.09</v>
      </c>
      <c r="FF42" s="71" t="n">
        <f aca="false">IF('Inputs Q LTM'!FF42="","",'Inputs Q LTM'!FF42)</f>
        <v>0.09</v>
      </c>
      <c r="FG42" s="71" t="n">
        <f aca="false">IF('Inputs Q LTM'!FG42="","",'Inputs Q LTM'!FG42)</f>
        <v>0.09</v>
      </c>
      <c r="FH42" s="71" t="n">
        <f aca="false">IF('Inputs Q LTM'!FH42="","",'Inputs Q LTM'!FH42)</f>
        <v>0.09</v>
      </c>
      <c r="FI42" s="71" t="n">
        <f aca="false">IF('Inputs Q LTM'!FI42="","",'Inputs Q LTM'!FI42)</f>
        <v>0.09</v>
      </c>
      <c r="FJ42" s="71" t="n">
        <f aca="false">IF('Inputs Q LTM'!FJ42="","",'Inputs Q LTM'!FJ42)</f>
        <v>0.09</v>
      </c>
      <c r="FK42" s="71" t="n">
        <f aca="false">IF('Inputs Q LTM'!FK42="","",'Inputs Q LTM'!FK42)</f>
        <v>0.09</v>
      </c>
      <c r="FL42" s="71" t="n">
        <f aca="false">IF('Inputs Q LTM'!FL42="","",'Inputs Q LTM'!FL42)</f>
        <v>0.09</v>
      </c>
      <c r="FM42" s="71" t="n">
        <f aca="false">IF('Inputs Q LTM'!FM42="","",'Inputs Q LTM'!FM42)</f>
        <v>0.09</v>
      </c>
      <c r="FN42" s="71" t="n">
        <f aca="false">IF('Inputs Q LTM'!FN42="","",'Inputs Q LTM'!FN42)</f>
        <v>0.09</v>
      </c>
      <c r="FO42" s="71" t="n">
        <f aca="false">IF('Inputs Q LTM'!FO42="","",'Inputs Q LTM'!FO42)</f>
        <v>0.09</v>
      </c>
      <c r="FP42" s="71" t="n">
        <f aca="false">IF('Inputs Q LTM'!FP42="","",'Inputs Q LTM'!FP42)</f>
        <v>0.09</v>
      </c>
      <c r="FQ42" s="71" t="n">
        <f aca="false">IF('Inputs Q LTM'!FQ42="","",'Inputs Q LTM'!FQ42)</f>
        <v>0.09</v>
      </c>
      <c r="FR42" s="71" t="n">
        <f aca="false">IF('Inputs Q LTM'!FR42="","",'Inputs Q LTM'!FR42)</f>
        <v>0.09</v>
      </c>
      <c r="FS42" s="71" t="n">
        <f aca="false">IF('Inputs Q LTM'!FS42="","",'Inputs Q LTM'!FS42)</f>
        <v>0.09</v>
      </c>
      <c r="FT42" s="71" t="n">
        <f aca="false">IF('Inputs Q LTM'!FT42="","",'Inputs Q LTM'!FT42)</f>
        <v>0.09</v>
      </c>
      <c r="FU42" s="71" t="n">
        <f aca="false">IF('Inputs Q LTM'!FU42="","",'Inputs Q LTM'!FU42)</f>
        <v>0.09</v>
      </c>
      <c r="FV42" s="71" t="n">
        <f aca="false">IF('Inputs Q LTM'!FV42="","",'Inputs Q LTM'!FV42)</f>
        <v>0.09</v>
      </c>
      <c r="FW42" s="71" t="n">
        <f aca="false">IF('Inputs Q LTM'!FW42="","",'Inputs Q LTM'!FW42)</f>
        <v>0.09</v>
      </c>
      <c r="FX42" s="71" t="n">
        <f aca="false">IF('Inputs Q LTM'!FX42="","",'Inputs Q LTM'!FX42)</f>
        <v>0.09</v>
      </c>
      <c r="FY42" s="71" t="n">
        <f aca="false">IF('Inputs Q LTM'!FY42="","",'Inputs Q LTM'!FY42)</f>
        <v>0.09</v>
      </c>
      <c r="FZ42" s="71" t="n">
        <f aca="false">IF('Inputs Q LTM'!FZ42="","",'Inputs Q LTM'!FZ42)</f>
        <v>0.09</v>
      </c>
      <c r="GA42" s="71" t="n">
        <f aca="false">IF('Inputs Q LTM'!GA42="","",'Inputs Q LTM'!GA42)</f>
        <v>0.09</v>
      </c>
      <c r="GB42" s="71" t="n">
        <f aca="false">IF('Inputs Q LTM'!GB42="","",'Inputs Q LTM'!GB42)</f>
        <v>0.09</v>
      </c>
      <c r="GC42" s="71" t="n">
        <f aca="false">IF('Inputs Q LTM'!GC42="","",'Inputs Q LTM'!GC42)</f>
        <v>0.09</v>
      </c>
      <c r="GD42" s="71" t="n">
        <f aca="false">IF('Inputs Q LTM'!GD42="","",'Inputs Q LTM'!GD42)</f>
        <v>0.09</v>
      </c>
      <c r="GE42" s="71" t="n">
        <f aca="false">IF('Inputs Q LTM'!GE42="","",'Inputs Q LTM'!GE42)</f>
        <v>0.09</v>
      </c>
      <c r="GF42" s="71" t="n">
        <f aca="false">IF('Inputs Q LTM'!GF42="","",'Inputs Q LTM'!GF42)</f>
        <v>0.09</v>
      </c>
      <c r="GG42" s="71" t="n">
        <f aca="false">IF('Inputs Q LTM'!GG42="","",'Inputs Q LTM'!GG42)</f>
        <v>0.09</v>
      </c>
      <c r="GH42" s="71" t="n">
        <f aca="false">IF('Inputs Q LTM'!GH42="","",'Inputs Q LTM'!GH42)</f>
        <v>0.09</v>
      </c>
      <c r="GI42" s="71" t="n">
        <f aca="false">IF('Inputs Q LTM'!GI42="","",'Inputs Q LTM'!GI42)</f>
        <v>0.09</v>
      </c>
      <c r="GJ42" s="71" t="n">
        <f aca="false">IF('Inputs Q LTM'!GJ42="","",'Inputs Q LTM'!GJ42)</f>
        <v>0.09</v>
      </c>
      <c r="GK42" s="71" t="n">
        <f aca="false">IF('Inputs Q LTM'!GK42="","",'Inputs Q LTM'!GK42)</f>
        <v>0.09</v>
      </c>
      <c r="GL42" s="71" t="n">
        <f aca="false">IF('Inputs Q LTM'!GL42="","",'Inputs Q LTM'!GL42)</f>
        <v>0.09</v>
      </c>
      <c r="GM42" s="71" t="n">
        <f aca="false">IF('Inputs Q LTM'!GM42="","",'Inputs Q LTM'!GM42)</f>
        <v>0.09</v>
      </c>
      <c r="GN42" s="71" t="n">
        <f aca="false">IF('Inputs Q LTM'!GN42="","",'Inputs Q LTM'!GN42)</f>
        <v>0.09</v>
      </c>
      <c r="GO42" s="71" t="n">
        <f aca="false">IF('Inputs Q LTM'!GO42="","",'Inputs Q LTM'!GO42)</f>
        <v>0.09</v>
      </c>
      <c r="GP42" s="71" t="n">
        <f aca="false">IF('Inputs Q LTM'!GP42="","",'Inputs Q LTM'!GP42)</f>
        <v>0.09</v>
      </c>
      <c r="GQ42" s="71" t="n">
        <f aca="false">IF('Inputs Q LTM'!GQ42="","",'Inputs Q LTM'!GQ42)</f>
        <v>0.09</v>
      </c>
      <c r="GR42" s="71" t="n">
        <f aca="false">IF('Inputs Q LTM'!GR42="","",'Inputs Q LTM'!GR42)</f>
        <v>0.09</v>
      </c>
      <c r="GS42" s="71" t="n">
        <f aca="false">IF('Inputs Q LTM'!GS42="","",'Inputs Q LTM'!GS42)</f>
        <v>0.09</v>
      </c>
      <c r="GT42" s="71" t="n">
        <f aca="false">IF('Inputs Q LTM'!GT42="","",'Inputs Q LTM'!GT42)</f>
        <v>0.09</v>
      </c>
      <c r="GU42" s="71" t="n">
        <f aca="false">IF('Inputs Q LTM'!GU42="","",'Inputs Q LTM'!GU42)</f>
        <v>0.09</v>
      </c>
      <c r="GV42" s="71" t="n">
        <f aca="false">IF('Inputs Q LTM'!GV42="","",'Inputs Q LTM'!GV42)</f>
        <v>0.09</v>
      </c>
      <c r="GW42" s="71" t="n">
        <f aca="false">IF('Inputs Q LTM'!GW42="","",'Inputs Q LTM'!GW42)</f>
        <v>0.09</v>
      </c>
      <c r="GX42" s="71" t="n">
        <f aca="false">IF('Inputs Q LTM'!GX42="","",'Inputs Q LTM'!GX42)</f>
        <v>0.09</v>
      </c>
      <c r="GY42" s="71" t="n">
        <f aca="false">IF('Inputs Q LTM'!GY42="","",'Inputs Q LTM'!GY42)</f>
        <v>0.09</v>
      </c>
      <c r="GZ42" s="71" t="n">
        <f aca="false">IF('Inputs Q LTM'!GZ42="","",'Inputs Q LTM'!GZ42)</f>
        <v>0.09</v>
      </c>
      <c r="HA42" s="71" t="n">
        <f aca="false">IF('Inputs Q LTM'!HA42="","",'Inputs Q LTM'!HA42)</f>
        <v>0.09</v>
      </c>
    </row>
    <row r="43" customFormat="false" ht="15" hidden="false" customHeight="false" outlineLevel="2" collapsed="false">
      <c r="A43" s="14" t="s">
        <v>9</v>
      </c>
      <c r="B43" s="42"/>
      <c r="C43" s="58"/>
      <c r="D43" s="59" t="s">
        <v>10</v>
      </c>
      <c r="E43" s="19"/>
      <c r="F43" s="18" t="s">
        <v>82</v>
      </c>
      <c r="G43" s="19" t="s">
        <v>83</v>
      </c>
      <c r="H43" s="19"/>
      <c r="I43" s="19"/>
      <c r="J43" s="0" t="n">
        <f aca="false">IF('Inputs Q LTM'!J43="","",'Inputs Q LTM'!J43)</f>
        <v>8.2774</v>
      </c>
      <c r="K43" s="0" t="n">
        <f aca="false">IF('Inputs Q LTM'!K43="","",'Inputs Q LTM'!K43)</f>
        <v>8.2771</v>
      </c>
      <c r="L43" s="0" t="n">
        <f aca="false">IF('Inputs Q LTM'!L43="","",'Inputs Q LTM'!L43)</f>
        <v>8.2769</v>
      </c>
      <c r="M43" s="0" t="n">
        <f aca="false">IF('Inputs Q LTM'!M43="","",'Inputs Q LTM'!M43)</f>
        <v>8.2768</v>
      </c>
      <c r="N43" s="0" t="n">
        <f aca="false">IF('Inputs Q LTM'!N43="","",'Inputs Q LTM'!N43)</f>
        <v>8.2768</v>
      </c>
      <c r="O43" s="0" t="n">
        <f aca="false">IF('Inputs Q LTM'!O43="","",'Inputs Q LTM'!O43)</f>
        <v>8.2771</v>
      </c>
      <c r="P43" s="0" t="n">
        <f aca="false">IF('Inputs Q LTM'!P43="","",'Inputs Q LTM'!P43)</f>
        <v>8.2768</v>
      </c>
      <c r="Q43" s="0" t="n">
        <f aca="false">IF('Inputs Q LTM'!Q43="","",'Inputs Q LTM'!Q43)</f>
        <v>8.2771</v>
      </c>
      <c r="R43" s="0" t="n">
        <f aca="false">IF('Inputs Q LTM'!R43="","",'Inputs Q LTM'!R43)</f>
        <v>8.2771</v>
      </c>
      <c r="S43" s="0" t="n">
        <f aca="false">IF('Inputs Q LTM'!S43="","",'Inputs Q LTM'!S43)</f>
        <v>8.277</v>
      </c>
      <c r="T43" s="0" t="n">
        <f aca="false">IF('Inputs Q LTM'!T43="","",'Inputs Q LTM'!T43)</f>
        <v>8.2771</v>
      </c>
      <c r="U43" s="0" t="n">
        <f aca="false">IF('Inputs Q LTM'!U43="","",'Inputs Q LTM'!U43)</f>
        <v>8.2769</v>
      </c>
      <c r="V43" s="0" t="n">
        <f aca="false">IF('Inputs Q LTM'!V43="","",'Inputs Q LTM'!V43)</f>
        <v>8.2771</v>
      </c>
      <c r="W43" s="0" t="n">
        <f aca="false">IF('Inputs Q LTM'!W43="","",'Inputs Q LTM'!W43)</f>
        <v>8.2769</v>
      </c>
      <c r="X43" s="0" t="n">
        <f aca="false">IF('Inputs Q LTM'!X43="","",'Inputs Q LTM'!X43)</f>
        <v>8.2767</v>
      </c>
      <c r="Y43" s="0" t="n">
        <f aca="false">IF('Inputs Q LTM'!Y43="","",'Inputs Q LTM'!Y43)</f>
        <v>8.2765</v>
      </c>
      <c r="Z43" s="0" t="n">
        <f aca="false">IF('Inputs Q LTM'!Z43="","",'Inputs Q LTM'!Z43)</f>
        <v>8.2765</v>
      </c>
      <c r="AA43" s="0" t="n">
        <f aca="false">IF('Inputs Q LTM'!AA43="","",'Inputs Q LTM'!AA43)</f>
        <v>8.2765</v>
      </c>
      <c r="AB43" s="0" t="n">
        <f aca="false">IF('Inputs Q LTM'!AB43="","",'Inputs Q LTM'!AB43)</f>
        <v>8.1363</v>
      </c>
      <c r="AC43" s="0" t="n">
        <f aca="false">IF('Inputs Q LTM'!AC43="","",'Inputs Q LTM'!AC43)</f>
        <v>8.0828</v>
      </c>
      <c r="AD43" s="0" t="n">
        <f aca="false">IF('Inputs Q LTM'!AD43="","",'Inputs Q LTM'!AD43)</f>
        <v>8.0497</v>
      </c>
      <c r="AE43" s="0" t="n">
        <f aca="false">IF('Inputs Q LTM'!AE43="","",'Inputs Q LTM'!AE43)</f>
        <v>8.0112</v>
      </c>
      <c r="AF43" s="0" t="n">
        <f aca="false">IF('Inputs Q LTM'!AF43="","",'Inputs Q LTM'!AF43)</f>
        <v>7.966</v>
      </c>
      <c r="AG43" s="0" t="n">
        <f aca="false">IF('Inputs Q LTM'!AG43="","",'Inputs Q LTM'!AG43)</f>
        <v>7.8644</v>
      </c>
      <c r="AH43" s="0" t="n">
        <f aca="false">IF('Inputs Q LTM'!AH43="","",'Inputs Q LTM'!AH43)</f>
        <v>7.7602</v>
      </c>
      <c r="AI43" s="0" t="n">
        <f aca="false">IF('Inputs Q LTM'!AI43="","",'Inputs Q LTM'!AI43)</f>
        <v>7.678</v>
      </c>
      <c r="AJ43" s="0" t="n">
        <f aca="false">IF('Inputs Q LTM'!AJ43="","",'Inputs Q LTM'!AJ43)</f>
        <v>7.5585</v>
      </c>
      <c r="AK43" s="0" t="n">
        <f aca="false">IF('Inputs Q LTM'!AK43="","",'Inputs Q LTM'!AK43)</f>
        <v>7.4274</v>
      </c>
      <c r="AL43" s="0" t="n">
        <f aca="false">IF('Inputs Q LTM'!AL43="","",'Inputs Q LTM'!AL43)</f>
        <v>7.1633</v>
      </c>
      <c r="AM43" s="0" t="n">
        <f aca="false">IF('Inputs Q LTM'!AM43="","",'Inputs Q LTM'!AM43)</f>
        <v>6.9578</v>
      </c>
      <c r="AN43" s="0" t="n">
        <f aca="false">IF('Inputs Q LTM'!AN43="","",'Inputs Q LTM'!AN43)</f>
        <v>6.8422</v>
      </c>
      <c r="AO43" s="0" t="n">
        <f aca="false">IF('Inputs Q LTM'!AO43="","",'Inputs Q LTM'!AO43)</f>
        <v>6.8404</v>
      </c>
      <c r="AP43" s="0" t="n">
        <f aca="false">IF('Inputs Q LTM'!AP43="","",'Inputs Q LTM'!AP43)</f>
        <v>6.8374</v>
      </c>
      <c r="AQ43" s="0" t="n">
        <f aca="false">IF('Inputs Q LTM'!AQ43="","",'Inputs Q LTM'!AQ43)</f>
        <v>6.8303</v>
      </c>
      <c r="AR43" s="0" t="n">
        <f aca="false">IF('Inputs Q LTM'!AR43="","",'Inputs Q LTM'!AR43)</f>
        <v>6.8309</v>
      </c>
      <c r="AS43" s="0" t="n">
        <f aca="false">IF('Inputs Q LTM'!AS43="","",'Inputs Q LTM'!AS43)</f>
        <v>6.8274</v>
      </c>
      <c r="AT43" s="0" t="n">
        <f aca="false">IF('Inputs Q LTM'!AT43="","",'Inputs Q LTM'!AT43)</f>
        <v>6.8273</v>
      </c>
      <c r="AU43" s="0" t="n">
        <f aca="false">IF('Inputs Q LTM'!AU43="","",'Inputs Q LTM'!AU43)</f>
        <v>6.8242</v>
      </c>
      <c r="AV43" s="0" t="n">
        <f aca="false">IF('Inputs Q LTM'!AV43="","",'Inputs Q LTM'!AV43)</f>
        <v>6.7685</v>
      </c>
      <c r="AW43" s="0" t="n">
        <f aca="false">IF('Inputs Q LTM'!AW43="","",'Inputs Q LTM'!AW43)</f>
        <v>6.6558</v>
      </c>
      <c r="AX43" s="0" t="n">
        <f aca="false">IF('Inputs Q LTM'!AX43="","",'Inputs Q LTM'!AX43)</f>
        <v>6.583</v>
      </c>
      <c r="AY43" s="0" t="n">
        <f aca="false">IF('Inputs Q LTM'!AY43="","",'Inputs Q LTM'!AY43)</f>
        <v>6.4995</v>
      </c>
      <c r="AZ43" s="0" t="n">
        <f aca="false">IF('Inputs Q LTM'!AZ43="","",'Inputs Q LTM'!AZ43)</f>
        <v>6.4167</v>
      </c>
      <c r="BA43" s="0" t="n">
        <f aca="false">IF('Inputs Q LTM'!BA43="","",'Inputs Q LTM'!BA43)</f>
        <v>6.3569</v>
      </c>
      <c r="BB43" s="0" t="n">
        <f aca="false">IF('Inputs Q LTM'!BB43="","",'Inputs Q LTM'!BB43)</f>
        <v>6.309</v>
      </c>
      <c r="BC43" s="0" t="n">
        <f aca="false">IF('Inputs Q LTM'!BC43="","",'Inputs Q LTM'!BC43)</f>
        <v>6.3303</v>
      </c>
      <c r="BD43" s="0" t="n">
        <f aca="false">IF('Inputs Q LTM'!BD43="","",'Inputs Q LTM'!BD43)</f>
        <v>6.3517</v>
      </c>
      <c r="BE43" s="0" t="n">
        <f aca="false">IF('Inputs Q LTM'!BE43="","",'Inputs Q LTM'!BE43)</f>
        <v>6.2412</v>
      </c>
      <c r="BF43" s="0" t="n">
        <f aca="false">IF('Inputs Q LTM'!BF43="","",'Inputs Q LTM'!BF43)</f>
        <v>6.2241</v>
      </c>
      <c r="BG43" s="0" t="n">
        <f aca="false">IF('Inputs Q LTM'!BG43="","",'Inputs Q LTM'!BG43)</f>
        <v>6.1555</v>
      </c>
      <c r="BH43" s="0" t="n">
        <f aca="false">IF('Inputs Q LTM'!BH43="","",'Inputs Q LTM'!BH43)</f>
        <v>6.1254</v>
      </c>
      <c r="BI43" s="0" t="n">
        <f aca="false">IF('Inputs Q LTM'!BI43="","",'Inputs Q LTM'!BI43)</f>
        <v>6.0909</v>
      </c>
      <c r="BJ43" s="0" t="n">
        <f aca="false">IF('Inputs Q LTM'!BJ43="","",'Inputs Q LTM'!BJ43)</f>
        <v>6.1009</v>
      </c>
      <c r="BK43" s="0" t="n">
        <f aca="false">IF('Inputs Q LTM'!BK43="","",'Inputs Q LTM'!BK43)</f>
        <v>6.2316</v>
      </c>
      <c r="BL43" s="0" t="n">
        <f aca="false">IF('Inputs Q LTM'!BL43="","",'Inputs Q LTM'!BL43)</f>
        <v>6.165</v>
      </c>
      <c r="BM43" s="0" t="n">
        <f aca="false">IF('Inputs Q LTM'!BM43="","",'Inputs Q LTM'!BM43)</f>
        <v>6.1489</v>
      </c>
      <c r="BN43" s="0" t="n">
        <f aca="false">IF('Inputs Q LTM'!BN43="","",'Inputs Q LTM'!BN43)</f>
        <v>6.2364</v>
      </c>
      <c r="BO43" s="0" t="n">
        <f aca="false">IF('Inputs Q LTM'!BO43="","",'Inputs Q LTM'!BO43)</f>
        <v>6.204</v>
      </c>
      <c r="BP43" s="0" t="n">
        <f aca="false">IF('Inputs Q LTM'!BP43="","",'Inputs Q LTM'!BP43)</f>
        <v>6.3035</v>
      </c>
      <c r="BQ43" s="0" t="n">
        <f aca="false">IF('Inputs Q LTM'!BQ43="","",'Inputs Q LTM'!BQ43)</f>
        <v>6.3948</v>
      </c>
      <c r="BR43" s="0" t="n">
        <f aca="false">IF('Inputs Q LTM'!BR43="","",'Inputs Q LTM'!BR43)</f>
        <v>6.5383</v>
      </c>
      <c r="BS43" s="0" t="n">
        <f aca="false">IF('Inputs Q LTM'!BS43="","",'Inputs Q LTM'!BS43)</f>
        <v>6.5357</v>
      </c>
      <c r="BT43" s="0" t="n">
        <f aca="false">IF('Inputs Q LTM'!BT43="","",'Inputs Q LTM'!BT43)</f>
        <v>6.6665</v>
      </c>
      <c r="BU43" s="0" t="n">
        <f aca="false">IF('Inputs Q LTM'!BU43="","",'Inputs Q LTM'!BU43)</f>
        <v>6.8495</v>
      </c>
      <c r="BV43" s="0" t="n">
        <f aca="false">IF('Inputs Q LTM'!BV43="","",'Inputs Q LTM'!BV43)</f>
        <v>6.8883</v>
      </c>
      <c r="BW43" s="0" t="n">
        <f aca="false">IF('Inputs Q LTM'!BW43="","",'Inputs Q LTM'!BW43)</f>
        <v>6.8594</v>
      </c>
      <c r="BX43" s="0" t="n">
        <f aca="false">IF('Inputs Q LTM'!BX43="","",'Inputs Q LTM'!BX43)</f>
        <v>6.6705</v>
      </c>
      <c r="BY43" s="0" t="n">
        <f aca="false">IF('Inputs Q LTM'!BY43="","",'Inputs Q LTM'!BY43)</f>
        <v>6.6107</v>
      </c>
      <c r="BZ43" s="0" t="n">
        <f aca="false">IF('Inputs Q LTM'!BZ43="","",'Inputs Q LTM'!BZ43)</f>
        <v>6.3593</v>
      </c>
      <c r="CA43" s="0" t="n">
        <f aca="false">IF('Inputs Q LTM'!CA43="","",'Inputs Q LTM'!CA43)</f>
        <v>6.383</v>
      </c>
      <c r="CB43" s="0" t="n">
        <f aca="false">IF('Inputs Q LTM'!CB43="","",'Inputs Q LTM'!CB43)</f>
        <v>6.8051</v>
      </c>
      <c r="CC43" s="0" t="n">
        <f aca="false">IF('Inputs Q LTM'!CC43="","",'Inputs Q LTM'!CC43)</f>
        <v>6.9201</v>
      </c>
      <c r="CD43" s="0" t="n">
        <f aca="false">IF('Inputs Q LTM'!CD43="","",'Inputs Q LTM'!CD43)</f>
        <v>6.7482</v>
      </c>
      <c r="CE43" s="0" t="n">
        <f aca="false">IF('Inputs Q LTM'!CE43="","",'Inputs Q LTM'!CE43)</f>
        <v>6.8218</v>
      </c>
      <c r="CF43" s="0" t="n">
        <f aca="false">IF('Inputs Q LTM'!CF43="","",'Inputs Q LTM'!CF43)</f>
        <v>7.0164</v>
      </c>
      <c r="CG43" s="0" t="n">
        <f aca="false">IF('Inputs Q LTM'!CG43="","",'Inputs Q LTM'!CG43)</f>
        <v>7.0361</v>
      </c>
      <c r="CH43" s="0" t="n">
        <f aca="false">IF('Inputs Q LTM'!CH43="","",'Inputs Q LTM'!CH43)</f>
        <v>6.97936250475002</v>
      </c>
      <c r="CI43" s="0" t="n">
        <f aca="false">IF('Inputs Q LTM'!CI43="","",'Inputs Q LTM'!CI43)</f>
        <v>7.08698985933525</v>
      </c>
      <c r="CJ43" s="0" t="n">
        <f aca="false">IF('Inputs Q LTM'!CJ43="","",'Inputs Q LTM'!CJ43)</f>
        <v>6.92167362447944</v>
      </c>
      <c r="CK43" s="0" t="n">
        <f aca="false">IF('Inputs Q LTM'!CK43="","",'Inputs Q LTM'!CK43)</f>
        <v>6.6262077414335</v>
      </c>
      <c r="CL43" s="0" t="n">
        <f aca="false">IF('Inputs Q LTM'!CL43="","",'Inputs Q LTM'!CL43)</f>
        <v>6.48693121052865</v>
      </c>
      <c r="CM43" s="0" t="n">
        <f aca="false">IF('Inputs Q LTM'!CM43="","",'Inputs Q LTM'!CM43)</f>
        <v>6.46148168119433</v>
      </c>
      <c r="CN43" s="0" t="n">
        <f aca="false">IF('Inputs Q LTM'!CN43="","",'Inputs Q LTM'!CN43)</f>
        <v>6.46955765497333</v>
      </c>
      <c r="CO43" s="315" t="n">
        <f aca="false">IF('Inputs Q LTM'!CO43="","",'Inputs Q LTM'!CO43)</f>
        <v>6.39465844388851</v>
      </c>
      <c r="CP43" s="315" t="n">
        <f aca="false">IF('Inputs Q LTM'!CP43="","",'Inputs Q LTM'!CP43)</f>
        <v>6.34789160183066</v>
      </c>
      <c r="CQ43" s="315" t="n">
        <f aca="false">IF('Inputs Q LTM'!CQ43="","",'Inputs Q LTM'!CQ43)</f>
        <v>6.60838253968254</v>
      </c>
      <c r="CR43" s="315" t="n">
        <f aca="false">IF('Inputs Q LTM'!CR43="","",'Inputs Q LTM'!CR43)</f>
        <v>6.85178251552795</v>
      </c>
      <c r="CS43" s="315" t="n">
        <f aca="false">IF('Inputs Q LTM'!CS43="","",'Inputs Q LTM'!CS43)</f>
        <v>7.11435341269841</v>
      </c>
      <c r="CT43" s="315" t="n">
        <f aca="false">IF('Inputs Q LTM'!CT43="","",'Inputs Q LTM'!CT43)</f>
        <v>6.83979251334859</v>
      </c>
      <c r="CU43" s="315" t="n">
        <f aca="false">IF('Inputs Q LTM'!CU43="","",'Inputs Q LTM'!CU43)</f>
        <v>7.01143025252525</v>
      </c>
      <c r="CV43" s="315" t="n">
        <f aca="false">IF('Inputs Q LTM'!CV43="","",'Inputs Q LTM'!CV43)</f>
        <v>7.234425</v>
      </c>
      <c r="CW43" s="315" t="n">
        <f aca="false">IF('Inputs Q LTM'!CW43="","",'Inputs Q LTM'!CW43)</f>
        <v>7.20633333333333</v>
      </c>
      <c r="CX43" s="315" t="n">
        <f aca="false">IF('Inputs Q LTM'!CX43="","",'Inputs Q LTM'!CX43)</f>
        <v>7.16066666666667</v>
      </c>
      <c r="CY43" s="315" t="n">
        <f aca="false">IF('Inputs Q LTM'!CY43="","",'Inputs Q LTM'!CY43)</f>
        <v>7.241</v>
      </c>
      <c r="CZ43" s="315" t="n">
        <f aca="false">IF('Inputs Q LTM'!CZ43="","",'Inputs Q LTM'!CZ43)</f>
        <v>7.16</v>
      </c>
      <c r="DA43" s="315" t="n">
        <f aca="false">IF('Inputs Q LTM'!DA43="","",'Inputs Q LTM'!DA43)</f>
        <v>7.19266666666667</v>
      </c>
      <c r="DB43" s="367" t="n">
        <f aca="false">IF('Inputs Q LTM'!DB43="","",'Inputs Q LTM'!DB43)</f>
        <v>7.26766666666667</v>
      </c>
      <c r="DC43" s="315" t="n">
        <f aca="false">IF('Inputs Q LTM'!DC43="","",'Inputs Q LTM'!DC43)</f>
        <v>7.23133333333333</v>
      </c>
      <c r="DD43" s="315" t="n">
        <f aca="false">IF('Inputs Q LTM'!DD43="","",'Inputs Q LTM'!DD43)</f>
        <v>7.157</v>
      </c>
      <c r="DE43" s="315" t="n">
        <f aca="false">IF('Inputs Q LTM'!DE43="","",'Inputs Q LTM'!DE43)</f>
        <v>7.08933333333333</v>
      </c>
      <c r="DF43" s="315" t="n">
        <f aca="false">IF('Inputs Q LTM'!DF43="","",'Inputs Q LTM'!DF43)</f>
        <v>6.92615825652842</v>
      </c>
      <c r="DG43" s="315" t="n">
        <f aca="false">IF('Inputs Q LTM'!DG43="","",'Inputs Q LTM'!DG43)</f>
        <v>6.80581591397849</v>
      </c>
      <c r="DH43" s="315" t="n">
        <f aca="false">IF('Inputs Q LTM'!DH43="","",'Inputs Q LTM'!DH43)</f>
        <v>6.74930376344086</v>
      </c>
      <c r="DI43" s="315" t="n">
        <f aca="false">IF('Inputs Q LTM'!DI43="","",'Inputs Q LTM'!DI43)</f>
        <v>6.725</v>
      </c>
      <c r="DJ43" s="315" t="n">
        <f aca="false">IF('Inputs Q LTM'!DJ43="","",'Inputs Q LTM'!DJ43)</f>
        <v>6.675</v>
      </c>
      <c r="DK43" s="315" t="n">
        <f aca="false">IF('Inputs Q LTM'!DK43="","",'Inputs Q LTM'!DK43)</f>
        <v>6.64</v>
      </c>
      <c r="DL43" s="315" t="n">
        <f aca="false">IF('Inputs Q LTM'!DL43="","",'Inputs Q LTM'!DL43)</f>
        <v>6.60985507246377</v>
      </c>
      <c r="DM43" s="315" t="n">
        <f aca="false">IF('Inputs Q LTM'!DM43="","",'Inputs Q LTM'!DM43)</f>
        <v>6.56</v>
      </c>
      <c r="DN43" s="315" t="n">
        <f aca="false">IF('Inputs Q LTM'!DN43="","",'Inputs Q LTM'!DN43)</f>
        <v>6.52502732240437</v>
      </c>
      <c r="DO43" s="315" t="n">
        <f aca="false">IF('Inputs Q LTM'!DO43="","",'Inputs Q LTM'!DO43)</f>
        <v>6.51508196721312</v>
      </c>
      <c r="DP43" s="315" t="n">
        <f aca="false">IF('Inputs Q LTM'!DP43="","",'Inputs Q LTM'!DP43)</f>
        <v>6.50504553734062</v>
      </c>
      <c r="DQ43" s="315" t="n">
        <f aca="false">IF('Inputs Q LTM'!DQ43="","",'Inputs Q LTM'!DQ43)</f>
        <v>6.49502732240437</v>
      </c>
      <c r="DR43" s="315" t="n">
        <f aca="false">IF('Inputs Q LTM'!DR43="","",'Inputs Q LTM'!DR43)</f>
        <v>6.49</v>
      </c>
      <c r="DS43" s="315" t="n">
        <f aca="false">IF('Inputs Q LTM'!DS43="","",'Inputs Q LTM'!DS43)</f>
        <v>6.49</v>
      </c>
      <c r="DT43" s="315" t="n">
        <f aca="false">IF('Inputs Q LTM'!DT43="","",'Inputs Q LTM'!DT43)</f>
        <v>6.49</v>
      </c>
      <c r="DU43" s="315" t="n">
        <f aca="false">IF('Inputs Q LTM'!DU43="","",'Inputs Q LTM'!DU43)</f>
        <v>6.49</v>
      </c>
      <c r="DV43" s="315" t="n">
        <f aca="false">IF('Inputs Q LTM'!DV43="","",'Inputs Q LTM'!DV43)</f>
        <v>6.49</v>
      </c>
      <c r="DW43" s="315" t="n">
        <f aca="false">IF('Inputs Q LTM'!DW43="","",'Inputs Q LTM'!DW43)</f>
        <v>6.49</v>
      </c>
      <c r="DX43" s="315" t="n">
        <f aca="false">IF('Inputs Q LTM'!DX43="","",'Inputs Q LTM'!DX43)</f>
        <v>6.49</v>
      </c>
      <c r="DY43" s="315" t="n">
        <f aca="false">IF('Inputs Q LTM'!DY43="","",'Inputs Q LTM'!DY43)</f>
        <v>6.49</v>
      </c>
      <c r="DZ43" s="315" t="n">
        <f aca="false">IF('Inputs Q LTM'!DZ43="","",'Inputs Q LTM'!DZ43)</f>
        <v>6.49</v>
      </c>
      <c r="EA43" s="315" t="n">
        <f aca="false">IF('Inputs Q LTM'!EA43="","",'Inputs Q LTM'!EA43)</f>
        <v>6.49</v>
      </c>
      <c r="EB43" s="315" t="n">
        <f aca="false">IF('Inputs Q LTM'!EB43="","",'Inputs Q LTM'!EB43)</f>
        <v>6.49</v>
      </c>
      <c r="EC43" s="315" t="n">
        <f aca="false">IF('Inputs Q LTM'!EC43="","",'Inputs Q LTM'!EC43)</f>
        <v>6.49</v>
      </c>
      <c r="ED43" s="315" t="n">
        <f aca="false">IF('Inputs Q LTM'!ED43="","",'Inputs Q LTM'!ED43)</f>
        <v>6.49</v>
      </c>
      <c r="EE43" s="315" t="n">
        <f aca="false">IF('Inputs Q LTM'!EE43="","",'Inputs Q LTM'!EE43)</f>
        <v>6.49</v>
      </c>
      <c r="EF43" s="315" t="n">
        <f aca="false">IF('Inputs Q LTM'!EF43="","",'Inputs Q LTM'!EF43)</f>
        <v>6.49</v>
      </c>
      <c r="EG43" s="315" t="n">
        <f aca="false">IF('Inputs Q LTM'!EG43="","",'Inputs Q LTM'!EG43)</f>
        <v>6.49</v>
      </c>
      <c r="EH43" s="315" t="n">
        <f aca="false">IF('Inputs Q LTM'!EH43="","",'Inputs Q LTM'!EH43)</f>
        <v>6.49</v>
      </c>
      <c r="EI43" s="315" t="n">
        <f aca="false">IF('Inputs Q LTM'!EI43="","",'Inputs Q LTM'!EI43)</f>
        <v>6.49</v>
      </c>
      <c r="EJ43" s="315" t="n">
        <f aca="false">IF('Inputs Q LTM'!EJ43="","",'Inputs Q LTM'!EJ43)</f>
        <v>6.49</v>
      </c>
      <c r="EK43" s="315" t="n">
        <f aca="false">IF('Inputs Q LTM'!EK43="","",'Inputs Q LTM'!EK43)</f>
        <v>6.49</v>
      </c>
      <c r="EL43" s="315" t="n">
        <f aca="false">IF('Inputs Q LTM'!EL43="","",'Inputs Q LTM'!EL43)</f>
        <v>6.49</v>
      </c>
      <c r="EM43" s="315" t="n">
        <f aca="false">IF('Inputs Q LTM'!EM43="","",'Inputs Q LTM'!EM43)</f>
        <v>6.49</v>
      </c>
      <c r="EN43" s="315" t="n">
        <f aca="false">IF('Inputs Q LTM'!EN43="","",'Inputs Q LTM'!EN43)</f>
        <v>6.49</v>
      </c>
      <c r="EO43" s="315" t="n">
        <f aca="false">IF('Inputs Q LTM'!EO43="","",'Inputs Q LTM'!EO43)</f>
        <v>6.49</v>
      </c>
      <c r="EP43" s="315" t="n">
        <f aca="false">IF('Inputs Q LTM'!EP43="","",'Inputs Q LTM'!EP43)</f>
        <v>6.49</v>
      </c>
      <c r="EQ43" s="315" t="n">
        <f aca="false">IF('Inputs Q LTM'!EQ43="","",'Inputs Q LTM'!EQ43)</f>
        <v>6.49</v>
      </c>
      <c r="ER43" s="315" t="n">
        <f aca="false">IF('Inputs Q LTM'!ER43="","",'Inputs Q LTM'!ER43)</f>
        <v>6.49</v>
      </c>
      <c r="ES43" s="315" t="n">
        <f aca="false">IF('Inputs Q LTM'!ES43="","",'Inputs Q LTM'!ES43)</f>
        <v>6.49</v>
      </c>
      <c r="ET43" s="315" t="n">
        <f aca="false">IF('Inputs Q LTM'!ET43="","",'Inputs Q LTM'!ET43)</f>
        <v>6.49</v>
      </c>
      <c r="EU43" s="315" t="n">
        <f aca="false">IF('Inputs Q LTM'!EU43="","",'Inputs Q LTM'!EU43)</f>
        <v>6.49</v>
      </c>
      <c r="EV43" s="315" t="n">
        <f aca="false">IF('Inputs Q LTM'!EV43="","",'Inputs Q LTM'!EV43)</f>
        <v>6.49</v>
      </c>
      <c r="EW43" s="315" t="n">
        <f aca="false">IF('Inputs Q LTM'!EW43="","",'Inputs Q LTM'!EW43)</f>
        <v>6.49</v>
      </c>
      <c r="EX43" s="315" t="n">
        <f aca="false">IF('Inputs Q LTM'!EX43="","",'Inputs Q LTM'!EX43)</f>
        <v>6.49</v>
      </c>
      <c r="EY43" s="315" t="n">
        <f aca="false">IF('Inputs Q LTM'!EY43="","",'Inputs Q LTM'!EY43)</f>
        <v>6.49</v>
      </c>
      <c r="EZ43" s="315" t="n">
        <f aca="false">IF('Inputs Q LTM'!EZ43="","",'Inputs Q LTM'!EZ43)</f>
        <v>6.49</v>
      </c>
      <c r="FA43" s="315" t="n">
        <f aca="false">IF('Inputs Q LTM'!FA43="","",'Inputs Q LTM'!FA43)</f>
        <v>6.49</v>
      </c>
      <c r="FB43" s="315" t="n">
        <f aca="false">IF('Inputs Q LTM'!FB43="","",'Inputs Q LTM'!FB43)</f>
        <v>6.49</v>
      </c>
      <c r="FC43" s="315" t="n">
        <f aca="false">IF('Inputs Q LTM'!FC43="","",'Inputs Q LTM'!FC43)</f>
        <v>6.49</v>
      </c>
      <c r="FD43" s="315" t="n">
        <f aca="false">IF('Inputs Q LTM'!FD43="","",'Inputs Q LTM'!FD43)</f>
        <v>6.49</v>
      </c>
      <c r="FE43" s="315" t="n">
        <f aca="false">IF('Inputs Q LTM'!FE43="","",'Inputs Q LTM'!FE43)</f>
        <v>6.49</v>
      </c>
      <c r="FF43" s="315" t="n">
        <f aca="false">IF('Inputs Q LTM'!FF43="","",'Inputs Q LTM'!FF43)</f>
        <v>6.49</v>
      </c>
      <c r="FG43" s="315" t="n">
        <f aca="false">IF('Inputs Q LTM'!FG43="","",'Inputs Q LTM'!FG43)</f>
        <v>6.49</v>
      </c>
      <c r="FH43" s="315" t="n">
        <f aca="false">IF('Inputs Q LTM'!FH43="","",'Inputs Q LTM'!FH43)</f>
        <v>6.49</v>
      </c>
      <c r="FI43" s="315" t="n">
        <f aca="false">IF('Inputs Q LTM'!FI43="","",'Inputs Q LTM'!FI43)</f>
        <v>6.49</v>
      </c>
      <c r="FJ43" s="315" t="n">
        <f aca="false">IF('Inputs Q LTM'!FJ43="","",'Inputs Q LTM'!FJ43)</f>
        <v>6.49</v>
      </c>
      <c r="FK43" s="315" t="n">
        <f aca="false">IF('Inputs Q LTM'!FK43="","",'Inputs Q LTM'!FK43)</f>
        <v>6.49</v>
      </c>
      <c r="FL43" s="315" t="n">
        <f aca="false">IF('Inputs Q LTM'!FL43="","",'Inputs Q LTM'!FL43)</f>
        <v>6.49</v>
      </c>
      <c r="FM43" s="315" t="n">
        <f aca="false">IF('Inputs Q LTM'!FM43="","",'Inputs Q LTM'!FM43)</f>
        <v>6.49</v>
      </c>
      <c r="FN43" s="315" t="n">
        <f aca="false">IF('Inputs Q LTM'!FN43="","",'Inputs Q LTM'!FN43)</f>
        <v>6.49</v>
      </c>
      <c r="FO43" s="315" t="n">
        <f aca="false">IF('Inputs Q LTM'!FO43="","",'Inputs Q LTM'!FO43)</f>
        <v>6.49</v>
      </c>
      <c r="FP43" s="315" t="n">
        <f aca="false">IF('Inputs Q LTM'!FP43="","",'Inputs Q LTM'!FP43)</f>
        <v>6.49</v>
      </c>
      <c r="FQ43" s="315" t="n">
        <f aca="false">IF('Inputs Q LTM'!FQ43="","",'Inputs Q LTM'!FQ43)</f>
        <v>6.49</v>
      </c>
      <c r="FR43" s="315" t="n">
        <f aca="false">IF('Inputs Q LTM'!FR43="","",'Inputs Q LTM'!FR43)</f>
        <v>6.49</v>
      </c>
      <c r="FS43" s="315" t="n">
        <f aca="false">IF('Inputs Q LTM'!FS43="","",'Inputs Q LTM'!FS43)</f>
        <v>6.49</v>
      </c>
      <c r="FT43" s="315" t="n">
        <f aca="false">IF('Inputs Q LTM'!FT43="","",'Inputs Q LTM'!FT43)</f>
        <v>6.49</v>
      </c>
      <c r="FU43" s="315" t="n">
        <f aca="false">IF('Inputs Q LTM'!FU43="","",'Inputs Q LTM'!FU43)</f>
        <v>6.49</v>
      </c>
      <c r="FV43" s="315" t="n">
        <f aca="false">IF('Inputs Q LTM'!FV43="","",'Inputs Q LTM'!FV43)</f>
        <v>6.49</v>
      </c>
      <c r="FW43" s="315" t="n">
        <f aca="false">IF('Inputs Q LTM'!FW43="","",'Inputs Q LTM'!FW43)</f>
        <v>6.49</v>
      </c>
      <c r="FX43" s="315" t="n">
        <f aca="false">IF('Inputs Q LTM'!FX43="","",'Inputs Q LTM'!FX43)</f>
        <v>6.49</v>
      </c>
      <c r="FY43" s="315" t="n">
        <f aca="false">IF('Inputs Q LTM'!FY43="","",'Inputs Q LTM'!FY43)</f>
        <v>6.49</v>
      </c>
      <c r="FZ43" s="315" t="n">
        <f aca="false">IF('Inputs Q LTM'!FZ43="","",'Inputs Q LTM'!FZ43)</f>
        <v>6.49</v>
      </c>
      <c r="GA43" s="315" t="n">
        <f aca="false">IF('Inputs Q LTM'!GA43="","",'Inputs Q LTM'!GA43)</f>
        <v>6.49</v>
      </c>
      <c r="GB43" s="315" t="n">
        <f aca="false">IF('Inputs Q LTM'!GB43="","",'Inputs Q LTM'!GB43)</f>
        <v>6.49</v>
      </c>
      <c r="GC43" s="315" t="n">
        <f aca="false">IF('Inputs Q LTM'!GC43="","",'Inputs Q LTM'!GC43)</f>
        <v>6.49</v>
      </c>
      <c r="GD43" s="315" t="n">
        <f aca="false">IF('Inputs Q LTM'!GD43="","",'Inputs Q LTM'!GD43)</f>
        <v>6.49</v>
      </c>
      <c r="GE43" s="315" t="n">
        <f aca="false">IF('Inputs Q LTM'!GE43="","",'Inputs Q LTM'!GE43)</f>
        <v>6.49</v>
      </c>
      <c r="GF43" s="315" t="n">
        <f aca="false">IF('Inputs Q LTM'!GF43="","",'Inputs Q LTM'!GF43)</f>
        <v>6.49</v>
      </c>
      <c r="GG43" s="315" t="n">
        <f aca="false">IF('Inputs Q LTM'!GG43="","",'Inputs Q LTM'!GG43)</f>
        <v>6.49</v>
      </c>
      <c r="GH43" s="315" t="n">
        <f aca="false">IF('Inputs Q LTM'!GH43="","",'Inputs Q LTM'!GH43)</f>
        <v>6.49</v>
      </c>
      <c r="GI43" s="315" t="n">
        <f aca="false">IF('Inputs Q LTM'!GI43="","",'Inputs Q LTM'!GI43)</f>
        <v>6.49</v>
      </c>
      <c r="GJ43" s="315" t="n">
        <f aca="false">IF('Inputs Q LTM'!GJ43="","",'Inputs Q LTM'!GJ43)</f>
        <v>6.49</v>
      </c>
      <c r="GK43" s="315" t="n">
        <f aca="false">IF('Inputs Q LTM'!GK43="","",'Inputs Q LTM'!GK43)</f>
        <v>6.49</v>
      </c>
      <c r="GL43" s="315" t="n">
        <f aca="false">IF('Inputs Q LTM'!GL43="","",'Inputs Q LTM'!GL43)</f>
        <v>6.49</v>
      </c>
      <c r="GM43" s="315" t="n">
        <f aca="false">IF('Inputs Q LTM'!GM43="","",'Inputs Q LTM'!GM43)</f>
        <v>6.49</v>
      </c>
      <c r="GN43" s="315" t="n">
        <f aca="false">IF('Inputs Q LTM'!GN43="","",'Inputs Q LTM'!GN43)</f>
        <v>6.49</v>
      </c>
      <c r="GO43" s="315" t="n">
        <f aca="false">IF('Inputs Q LTM'!GO43="","",'Inputs Q LTM'!GO43)</f>
        <v>6.49</v>
      </c>
      <c r="GP43" s="315" t="n">
        <f aca="false">IF('Inputs Q LTM'!GP43="","",'Inputs Q LTM'!GP43)</f>
        <v>6.49</v>
      </c>
      <c r="GQ43" s="315" t="n">
        <f aca="false">IF('Inputs Q LTM'!GQ43="","",'Inputs Q LTM'!GQ43)</f>
        <v>6.49</v>
      </c>
      <c r="GR43" s="315" t="n">
        <f aca="false">IF('Inputs Q LTM'!GR43="","",'Inputs Q LTM'!GR43)</f>
        <v>6.49</v>
      </c>
      <c r="GS43" s="315" t="n">
        <f aca="false">IF('Inputs Q LTM'!GS43="","",'Inputs Q LTM'!GS43)</f>
        <v>6.49</v>
      </c>
      <c r="GT43" s="315" t="n">
        <f aca="false">IF('Inputs Q LTM'!GT43="","",'Inputs Q LTM'!GT43)</f>
        <v>6.49</v>
      </c>
      <c r="GU43" s="315" t="n">
        <f aca="false">IF('Inputs Q LTM'!GU43="","",'Inputs Q LTM'!GU43)</f>
        <v>6.49</v>
      </c>
      <c r="GV43" s="315" t="n">
        <f aca="false">IF('Inputs Q LTM'!GV43="","",'Inputs Q LTM'!GV43)</f>
        <v>6.49</v>
      </c>
      <c r="GW43" s="315" t="n">
        <f aca="false">IF('Inputs Q LTM'!GW43="","",'Inputs Q LTM'!GW43)</f>
        <v>6.49</v>
      </c>
      <c r="GX43" s="315" t="n">
        <f aca="false">IF('Inputs Q LTM'!GX43="","",'Inputs Q LTM'!GX43)</f>
        <v>6.49</v>
      </c>
      <c r="GY43" s="315" t="n">
        <f aca="false">IF('Inputs Q LTM'!GY43="","",'Inputs Q LTM'!GY43)</f>
        <v>6.49</v>
      </c>
      <c r="GZ43" s="315" t="n">
        <f aca="false">IF('Inputs Q LTM'!GZ43="","",'Inputs Q LTM'!GZ43)</f>
        <v>6.49</v>
      </c>
      <c r="HA43" s="315" t="n">
        <f aca="false">IF('Inputs Q LTM'!HA43="","",'Inputs Q LTM'!HA43)</f>
        <v>6.49</v>
      </c>
    </row>
    <row r="44" customFormat="false" ht="15" hidden="false" customHeight="false" outlineLevel="2" collapsed="false">
      <c r="A44" s="14" t="s">
        <v>9</v>
      </c>
      <c r="B44" s="42"/>
      <c r="C44" s="58"/>
      <c r="D44" s="59" t="s">
        <v>10</v>
      </c>
      <c r="E44" s="19"/>
      <c r="F44" s="19" t="s">
        <v>84</v>
      </c>
      <c r="G44" s="19" t="s">
        <v>83</v>
      </c>
      <c r="H44" s="19"/>
      <c r="I44" s="19"/>
      <c r="J44" s="0" t="n">
        <f aca="false">IF('Inputs Q LTM'!J44="","",'Inputs Q LTM'!J44)</f>
        <v>8.2777</v>
      </c>
      <c r="K44" s="0" t="n">
        <f aca="false">IF('Inputs Q LTM'!K44="","",'Inputs Q LTM'!K44)</f>
        <v>8.2767</v>
      </c>
      <c r="L44" s="0" t="n">
        <f aca="false">IF('Inputs Q LTM'!L44="","",'Inputs Q LTM'!L44)</f>
        <v>8.2768</v>
      </c>
      <c r="M44" s="0" t="n">
        <f aca="false">IF('Inputs Q LTM'!M44="","",'Inputs Q LTM'!M44)</f>
        <v>8.2765</v>
      </c>
      <c r="N44" s="0" t="n">
        <f aca="false">IF('Inputs Q LTM'!N44="","",'Inputs Q LTM'!N44)</f>
        <v>8.2774</v>
      </c>
      <c r="O44" s="0" t="n">
        <f aca="false">IF('Inputs Q LTM'!O44="","",'Inputs Q LTM'!O44)</f>
        <v>8.2771</v>
      </c>
      <c r="P44" s="0" t="n">
        <f aca="false">IF('Inputs Q LTM'!P44="","",'Inputs Q LTM'!P44)</f>
        <v>8.2772</v>
      </c>
      <c r="Q44" s="0" t="n">
        <f aca="false">IF('Inputs Q LTM'!Q44="","",'Inputs Q LTM'!Q44)</f>
        <v>8.277</v>
      </c>
      <c r="R44" s="0" t="n">
        <f aca="false">IF('Inputs Q LTM'!R44="","",'Inputs Q LTM'!R44)</f>
        <v>8.2774</v>
      </c>
      <c r="S44" s="0" t="n">
        <f aca="false">IF('Inputs Q LTM'!S44="","",'Inputs Q LTM'!S44)</f>
        <v>8.2775</v>
      </c>
      <c r="T44" s="0" t="n">
        <f aca="false">IF('Inputs Q LTM'!T44="","",'Inputs Q LTM'!T44)</f>
        <v>8.277</v>
      </c>
      <c r="U44" s="0" t="n">
        <f aca="false">IF('Inputs Q LTM'!U44="","",'Inputs Q LTM'!U44)</f>
        <v>8.2767</v>
      </c>
      <c r="V44" s="0" t="n">
        <f aca="false">IF('Inputs Q LTM'!V44="","",'Inputs Q LTM'!V44)</f>
        <v>8.277</v>
      </c>
      <c r="W44" s="0" t="n">
        <f aca="false">IF('Inputs Q LTM'!W44="","",'Inputs Q LTM'!W44)</f>
        <v>8.2766</v>
      </c>
      <c r="X44" s="0" t="n">
        <f aca="false">IF('Inputs Q LTM'!X44="","",'Inputs Q LTM'!X44)</f>
        <v>8.2765</v>
      </c>
      <c r="Y44" s="0" t="n">
        <f aca="false">IF('Inputs Q LTM'!Y44="","",'Inputs Q LTM'!Y44)</f>
        <v>8.2765</v>
      </c>
      <c r="Z44" s="0" t="n">
        <f aca="false">IF('Inputs Q LTM'!Z44="","",'Inputs Q LTM'!Z44)</f>
        <v>8.2764</v>
      </c>
      <c r="AA44" s="0" t="n">
        <f aca="false">IF('Inputs Q LTM'!AA44="","",'Inputs Q LTM'!AA44)</f>
        <v>8.2764</v>
      </c>
      <c r="AB44" s="0" t="n">
        <f aca="false">IF('Inputs Q LTM'!AB44="","",'Inputs Q LTM'!AB44)</f>
        <v>8.092</v>
      </c>
      <c r="AC44" s="0" t="n">
        <f aca="false">IF('Inputs Q LTM'!AC44="","",'Inputs Q LTM'!AC44)</f>
        <v>8.0702</v>
      </c>
      <c r="AD44" s="0" t="n">
        <f aca="false">IF('Inputs Q LTM'!AD44="","",'Inputs Q LTM'!AD44)</f>
        <v>8.0172</v>
      </c>
      <c r="AE44" s="0" t="n">
        <f aca="false">IF('Inputs Q LTM'!AE44="","",'Inputs Q LTM'!AE44)</f>
        <v>7.9943</v>
      </c>
      <c r="AF44" s="0" t="n">
        <f aca="false">IF('Inputs Q LTM'!AF44="","",'Inputs Q LTM'!AF44)</f>
        <v>7.904</v>
      </c>
      <c r="AG44" s="0" t="n">
        <f aca="false">IF('Inputs Q LTM'!AG44="","",'Inputs Q LTM'!AG44)</f>
        <v>7.8045</v>
      </c>
      <c r="AH44" s="0" t="n">
        <f aca="false">IF('Inputs Q LTM'!AH44="","",'Inputs Q LTM'!AH44)</f>
        <v>7.7315</v>
      </c>
      <c r="AI44" s="0" t="n">
        <f aca="false">IF('Inputs Q LTM'!AI44="","",'Inputs Q LTM'!AI44)</f>
        <v>7.6151</v>
      </c>
      <c r="AJ44" s="0" t="n">
        <f aca="false">IF('Inputs Q LTM'!AJ44="","",'Inputs Q LTM'!AJ44)</f>
        <v>7.5105</v>
      </c>
      <c r="AK44" s="0" t="n">
        <f aca="false">IF('Inputs Q LTM'!AK44="","",'Inputs Q LTM'!AK44)</f>
        <v>7.3037</v>
      </c>
      <c r="AL44" s="0" t="n">
        <f aca="false">IF('Inputs Q LTM'!AL44="","",'Inputs Q LTM'!AL44)</f>
        <v>7.012</v>
      </c>
      <c r="AM44" s="0" t="n">
        <f aca="false">IF('Inputs Q LTM'!AM44="","",'Inputs Q LTM'!AM44)</f>
        <v>6.8544</v>
      </c>
      <c r="AN44" s="0" t="n">
        <f aca="false">IF('Inputs Q LTM'!AN44="","",'Inputs Q LTM'!AN44)</f>
        <v>6.846</v>
      </c>
      <c r="AO44" s="0" t="n">
        <f aca="false">IF('Inputs Q LTM'!AO44="","",'Inputs Q LTM'!AO44)</f>
        <v>6.8277</v>
      </c>
      <c r="AP44" s="0" t="n">
        <f aca="false">IF('Inputs Q LTM'!AP44="","",'Inputs Q LTM'!AP44)</f>
        <v>6.8339</v>
      </c>
      <c r="AQ44" s="0" t="n">
        <f aca="false">IF('Inputs Q LTM'!AQ44="","",'Inputs Q LTM'!AQ44)</f>
        <v>6.8305</v>
      </c>
      <c r="AR44" s="0" t="n">
        <f aca="false">IF('Inputs Q LTM'!AR44="","",'Inputs Q LTM'!AR44)</f>
        <v>6.8264</v>
      </c>
      <c r="AS44" s="0" t="n">
        <f aca="false">IF('Inputs Q LTM'!AS44="","",'Inputs Q LTM'!AS44)</f>
        <v>6.8271</v>
      </c>
      <c r="AT44" s="0" t="n">
        <f aca="false">IF('Inputs Q LTM'!AT44="","",'Inputs Q LTM'!AT44)</f>
        <v>6.8259</v>
      </c>
      <c r="AU44" s="0" t="n">
        <f aca="false">IF('Inputs Q LTM'!AU44="","",'Inputs Q LTM'!AU44)</f>
        <v>6.7818</v>
      </c>
      <c r="AV44" s="0" t="n">
        <f aca="false">IF('Inputs Q LTM'!AV44="","",'Inputs Q LTM'!AV44)</f>
        <v>6.6921</v>
      </c>
      <c r="AW44" s="0" t="n">
        <f aca="false">IF('Inputs Q LTM'!AW44="","",'Inputs Q LTM'!AW44)</f>
        <v>6.607</v>
      </c>
      <c r="AX44" s="0" t="n">
        <f aca="false">IF('Inputs Q LTM'!AX44="","",'Inputs Q LTM'!AX44)</f>
        <v>6.5483</v>
      </c>
      <c r="AY44" s="0" t="n">
        <f aca="false">IF('Inputs Q LTM'!AY44="","",'Inputs Q LTM'!AY44)</f>
        <v>6.4639</v>
      </c>
      <c r="AZ44" s="0" t="n">
        <f aca="false">IF('Inputs Q LTM'!AZ44="","",'Inputs Q LTM'!AZ44)</f>
        <v>6.3812</v>
      </c>
      <c r="BA44" s="0" t="n">
        <f aca="false">IF('Inputs Q LTM'!BA44="","",'Inputs Q LTM'!BA44)</f>
        <v>6.295</v>
      </c>
      <c r="BB44" s="0" t="n">
        <f aca="false">IF('Inputs Q LTM'!BB44="","",'Inputs Q LTM'!BB44)</f>
        <v>6.2985</v>
      </c>
      <c r="BC44" s="0" t="n">
        <f aca="false">IF('Inputs Q LTM'!BC44="","",'Inputs Q LTM'!BC44)</f>
        <v>6.354</v>
      </c>
      <c r="BD44" s="0" t="n">
        <f aca="false">IF('Inputs Q LTM'!BD44="","",'Inputs Q LTM'!BD44)</f>
        <v>6.2847</v>
      </c>
      <c r="BE44" s="0" t="n">
        <f aca="false">IF('Inputs Q LTM'!BE44="","",'Inputs Q LTM'!BE44)</f>
        <v>6.2306</v>
      </c>
      <c r="BF44" s="0" t="n">
        <f aca="false">IF('Inputs Q LTM'!BF44="","",'Inputs Q LTM'!BF44)</f>
        <v>6.2102</v>
      </c>
      <c r="BG44" s="0" t="n">
        <f aca="false">IF('Inputs Q LTM'!BG44="","",'Inputs Q LTM'!BG44)</f>
        <v>6.1375</v>
      </c>
      <c r="BH44" s="0" t="n">
        <f aca="false">IF('Inputs Q LTM'!BH44="","",'Inputs Q LTM'!BH44)</f>
        <v>6.1209</v>
      </c>
      <c r="BI44" s="0" t="n">
        <f aca="false">IF('Inputs Q LTM'!BI44="","",'Inputs Q LTM'!BI44)</f>
        <v>6.0543</v>
      </c>
      <c r="BJ44" s="0" t="n">
        <f aca="false">IF('Inputs Q LTM'!BJ44="","",'Inputs Q LTM'!BJ44)</f>
        <v>6.2171</v>
      </c>
      <c r="BK44" s="0" t="n">
        <f aca="false">IF('Inputs Q LTM'!BK44="","",'Inputs Q LTM'!BK44)</f>
        <v>6.2031</v>
      </c>
      <c r="BL44" s="0" t="n">
        <f aca="false">IF('Inputs Q LTM'!BL44="","",'Inputs Q LTM'!BL44)</f>
        <v>6.1394</v>
      </c>
      <c r="BM44" s="0" t="n">
        <f aca="false">IF('Inputs Q LTM'!BM44="","",'Inputs Q LTM'!BM44)</f>
        <v>6.2055</v>
      </c>
      <c r="BN44" s="0" t="n">
        <f aca="false">IF('Inputs Q LTM'!BN44="","",'Inputs Q LTM'!BN44)</f>
        <v>6.1997</v>
      </c>
      <c r="BO44" s="0" t="n">
        <f aca="false">IF('Inputs Q LTM'!BO44="","",'Inputs Q LTM'!BO44)</f>
        <v>6.201</v>
      </c>
      <c r="BP44" s="0" t="n">
        <f aca="false">IF('Inputs Q LTM'!BP44="","",'Inputs Q LTM'!BP44)</f>
        <v>6.356</v>
      </c>
      <c r="BQ44" s="0" t="n">
        <f aca="false">IF('Inputs Q LTM'!BQ44="","",'Inputs Q LTM'!BQ44)</f>
        <v>6.4937</v>
      </c>
      <c r="BR44" s="0" t="n">
        <f aca="false">IF('Inputs Q LTM'!BR44="","",'Inputs Q LTM'!BR44)</f>
        <v>6.4536</v>
      </c>
      <c r="BS44" s="0" t="n">
        <f aca="false">IF('Inputs Q LTM'!BS44="","",'Inputs Q LTM'!BS44)</f>
        <v>6.648</v>
      </c>
      <c r="BT44" s="0" t="n">
        <f aca="false">IF('Inputs Q LTM'!BT44="","",'Inputs Q LTM'!BT44)</f>
        <v>6.6718</v>
      </c>
      <c r="BU44" s="0" t="n">
        <f aca="false">IF('Inputs Q LTM'!BU44="","",'Inputs Q LTM'!BU44)</f>
        <v>6.945</v>
      </c>
      <c r="BV44" s="0" t="n">
        <f aca="false">IF('Inputs Q LTM'!BV44="","",'Inputs Q LTM'!BV44)</f>
        <v>6.8872</v>
      </c>
      <c r="BW44" s="0" t="n">
        <f aca="false">IF('Inputs Q LTM'!BW44="","",'Inputs Q LTM'!BW44)</f>
        <v>6.7809</v>
      </c>
      <c r="BX44" s="0" t="n">
        <f aca="false">IF('Inputs Q LTM'!BX44="","",'Inputs Q LTM'!BX44)</f>
        <v>6.6528</v>
      </c>
      <c r="BY44" s="0" t="n">
        <f aca="false">IF('Inputs Q LTM'!BY44="","",'Inputs Q LTM'!BY44)</f>
        <v>6.5068</v>
      </c>
      <c r="BZ44" s="0" t="n">
        <f aca="false">IF('Inputs Q LTM'!BZ44="","",'Inputs Q LTM'!BZ44)</f>
        <v>6.2755</v>
      </c>
      <c r="CA44" s="0" t="n">
        <f aca="false">IF('Inputs Q LTM'!CA44="","",'Inputs Q LTM'!CA44)</f>
        <v>6.621</v>
      </c>
      <c r="CB44" s="0" t="n">
        <f aca="false">IF('Inputs Q LTM'!CB44="","",'Inputs Q LTM'!CB44)</f>
        <v>6.8688</v>
      </c>
      <c r="CC44" s="0" t="n">
        <f aca="false">IF('Inputs Q LTM'!CC44="","",'Inputs Q LTM'!CC44)</f>
        <v>6.8785</v>
      </c>
      <c r="CD44" s="0" t="n">
        <f aca="false">IF('Inputs Q LTM'!CD44="","",'Inputs Q LTM'!CD44)</f>
        <v>6.7121</v>
      </c>
      <c r="CE44" s="0" t="n">
        <f aca="false">IF('Inputs Q LTM'!CE44="","",'Inputs Q LTM'!CE44)</f>
        <v>6.8668</v>
      </c>
      <c r="CF44" s="0" t="n">
        <f aca="false">IF('Inputs Q LTM'!CF44="","",'Inputs Q LTM'!CF44)</f>
        <v>7.1483</v>
      </c>
      <c r="CG44" s="0" t="n">
        <f aca="false">IF('Inputs Q LTM'!CG44="","",'Inputs Q LTM'!CG44)</f>
        <v>6.9632</v>
      </c>
      <c r="CH44" s="0" t="n">
        <f aca="false">IF('Inputs Q LTM'!CH44="","",'Inputs Q LTM'!CH44)</f>
        <v>7.09166963169755</v>
      </c>
      <c r="CI44" s="0" t="n">
        <f aca="false">IF('Inputs Q LTM'!CI44="","",'Inputs Q LTM'!CI44)</f>
        <v>7.07809948212952</v>
      </c>
      <c r="CJ44" s="0" t="n">
        <f aca="false">IF('Inputs Q LTM'!CJ44="","",'Inputs Q LTM'!CJ44)</f>
        <v>6.82241990445042</v>
      </c>
      <c r="CK44" s="0" t="n">
        <f aca="false">IF('Inputs Q LTM'!CK44="","",'Inputs Q LTM'!CK44)</f>
        <v>6.5307950034919</v>
      </c>
      <c r="CL44" s="315" t="n">
        <f aca="false">IF('Inputs Q LTM'!CL44="","",'Inputs Q LTM'!CL44)</f>
        <v>6.5675035569282</v>
      </c>
      <c r="CM44" s="315" t="n">
        <f aca="false">IF('Inputs Q LTM'!CM44="","",'Inputs Q LTM'!CM44)</f>
        <v>6.4577763897564</v>
      </c>
      <c r="CN44" s="315" t="n">
        <f aca="false">IF('Inputs Q LTM'!CN44="","",'Inputs Q LTM'!CN44)</f>
        <v>6.46797162515334</v>
      </c>
      <c r="CO44" s="315" t="n">
        <f aca="false">IF('Inputs Q LTM'!CO44="","",'Inputs Q LTM'!CO44)</f>
        <v>6.37688299872106</v>
      </c>
      <c r="CP44" s="315" t="n">
        <f aca="false">IF('Inputs Q LTM'!CP44="","",'Inputs Q LTM'!CP44)</f>
        <v>6.34455217391304</v>
      </c>
      <c r="CQ44" s="315" t="n">
        <f aca="false">IF('Inputs Q LTM'!CQ44="","",'Inputs Q LTM'!CQ44)</f>
        <v>6.69519047619048</v>
      </c>
      <c r="CR44" s="315" t="n">
        <f aca="false">IF('Inputs Q LTM'!CR44="","",'Inputs Q LTM'!CR44)</f>
        <v>7.01951428571429</v>
      </c>
      <c r="CS44" s="315" t="n">
        <f aca="false">IF('Inputs Q LTM'!CS44="","",'Inputs Q LTM'!CS44)</f>
        <v>6.97169523809524</v>
      </c>
      <c r="CT44" s="315" t="n">
        <f aca="false">IF('Inputs Q LTM'!CT44="","",'Inputs Q LTM'!CT44)</f>
        <v>6.89093043478261</v>
      </c>
      <c r="CU44" s="315" t="n">
        <f aca="false">IF('Inputs Q LTM'!CU44="","",'Inputs Q LTM'!CU44)</f>
        <v>7.16136666666667</v>
      </c>
      <c r="CV44" s="315" t="n">
        <f aca="false">IF('Inputs Q LTM'!CV44="","",'Inputs Q LTM'!CV44)</f>
        <v>7.289</v>
      </c>
      <c r="CW44" s="315" t="n">
        <f aca="false">IF('Inputs Q LTM'!CW44="","",'Inputs Q LTM'!CW44)</f>
        <v>6.7</v>
      </c>
      <c r="CX44" s="315" t="n">
        <f aca="false">IF('Inputs Q LTM'!CX44="","",'Inputs Q LTM'!CX44)</f>
        <v>7.22</v>
      </c>
      <c r="CY44" s="315" t="n">
        <f aca="false">IF('Inputs Q LTM'!CY44="","",'Inputs Q LTM'!CY44)</f>
        <v>7.267</v>
      </c>
      <c r="CZ44" s="315" t="n">
        <f aca="false">IF('Inputs Q LTM'!CZ44="","",'Inputs Q LTM'!CZ44)</f>
        <v>7.018</v>
      </c>
      <c r="DA44" s="315" t="n">
        <f aca="false">IF('Inputs Q LTM'!DA44="","",'Inputs Q LTM'!DA44)</f>
        <v>7.298</v>
      </c>
      <c r="DB44" s="367" t="n">
        <f aca="false">IF('Inputs Q LTM'!DB44="","",'Inputs Q LTM'!DB44)</f>
        <v>7.257</v>
      </c>
      <c r="DC44" s="315" t="n">
        <f aca="false">IF('Inputs Q LTM'!DC44="","",'Inputs Q LTM'!DC44)</f>
        <v>7.164</v>
      </c>
      <c r="DD44" s="315" t="n">
        <f aca="false">IF('Inputs Q LTM'!DD44="","",'Inputs Q LTM'!DD44)</f>
        <v>7.12</v>
      </c>
      <c r="DE44" s="315" t="n">
        <f aca="false">IF('Inputs Q LTM'!DE44="","",'Inputs Q LTM'!DE44)</f>
        <v>7.01</v>
      </c>
      <c r="DF44" s="315" t="n">
        <f aca="false">IF('Inputs Q LTM'!DF44="","",'Inputs Q LTM'!DF44)</f>
        <v>6.8944</v>
      </c>
      <c r="DG44" s="315" t="n">
        <f aca="false">IF('Inputs Q LTM'!DG44="","",'Inputs Q LTM'!DG44)</f>
        <v>6.787</v>
      </c>
      <c r="DH44" s="315" t="n">
        <f aca="false">IF('Inputs Q LTM'!DH44="","",'Inputs Q LTM'!DH44)</f>
        <v>6.75</v>
      </c>
      <c r="DI44" s="315" t="n">
        <f aca="false">IF('Inputs Q LTM'!DI44="","",'Inputs Q LTM'!DI44)</f>
        <v>6.7</v>
      </c>
      <c r="DJ44" s="315" t="n">
        <f aca="false">IF('Inputs Q LTM'!DJ44="","",'Inputs Q LTM'!DJ44)</f>
        <v>6.65</v>
      </c>
      <c r="DK44" s="315" t="n">
        <f aca="false">IF('Inputs Q LTM'!DK44="","",'Inputs Q LTM'!DK44)</f>
        <v>6.63</v>
      </c>
      <c r="DL44" s="315" t="n">
        <f aca="false">IF('Inputs Q LTM'!DL44="","",'Inputs Q LTM'!DL44)</f>
        <v>6.59</v>
      </c>
      <c r="DM44" s="315" t="n">
        <f aca="false">IF('Inputs Q LTM'!DM44="","",'Inputs Q LTM'!DM44)</f>
        <v>6.53</v>
      </c>
      <c r="DN44" s="315" t="n">
        <f aca="false">IF('Inputs Q LTM'!DN44="","",'Inputs Q LTM'!DN44)</f>
        <v>6.52005464480874</v>
      </c>
      <c r="DO44" s="315" t="n">
        <f aca="false">IF('Inputs Q LTM'!DO44="","",'Inputs Q LTM'!DO44)</f>
        <v>6.51010928961749</v>
      </c>
      <c r="DP44" s="315" t="n">
        <f aca="false">IF('Inputs Q LTM'!DP44="","",'Inputs Q LTM'!DP44)</f>
        <v>6.50005464480874</v>
      </c>
      <c r="DQ44" s="315" t="n">
        <f aca="false">IF('Inputs Q LTM'!DQ44="","",'Inputs Q LTM'!DQ44)</f>
        <v>6.49</v>
      </c>
      <c r="DR44" s="315" t="n">
        <f aca="false">IF('Inputs Q LTM'!DR44="","",'Inputs Q LTM'!DR44)</f>
        <v>6.49</v>
      </c>
      <c r="DS44" s="315" t="n">
        <f aca="false">IF('Inputs Q LTM'!DS44="","",'Inputs Q LTM'!DS44)</f>
        <v>6.49</v>
      </c>
      <c r="DT44" s="315" t="n">
        <f aca="false">IF('Inputs Q LTM'!DT44="","",'Inputs Q LTM'!DT44)</f>
        <v>6.49</v>
      </c>
      <c r="DU44" s="315" t="n">
        <f aca="false">IF('Inputs Q LTM'!DU44="","",'Inputs Q LTM'!DU44)</f>
        <v>6.49</v>
      </c>
      <c r="DV44" s="315" t="n">
        <f aca="false">IF('Inputs Q LTM'!DV44="","",'Inputs Q LTM'!DV44)</f>
        <v>6.49</v>
      </c>
      <c r="DW44" s="315" t="n">
        <f aca="false">IF('Inputs Q LTM'!DW44="","",'Inputs Q LTM'!DW44)</f>
        <v>6.49</v>
      </c>
      <c r="DX44" s="315" t="n">
        <f aca="false">IF('Inputs Q LTM'!DX44="","",'Inputs Q LTM'!DX44)</f>
        <v>6.49</v>
      </c>
      <c r="DY44" s="315" t="n">
        <f aca="false">IF('Inputs Q LTM'!DY44="","",'Inputs Q LTM'!DY44)</f>
        <v>6.49</v>
      </c>
      <c r="DZ44" s="315" t="n">
        <f aca="false">IF('Inputs Q LTM'!DZ44="","",'Inputs Q LTM'!DZ44)</f>
        <v>6.49</v>
      </c>
      <c r="EA44" s="315" t="n">
        <f aca="false">IF('Inputs Q LTM'!EA44="","",'Inputs Q LTM'!EA44)</f>
        <v>6.49</v>
      </c>
      <c r="EB44" s="315" t="n">
        <f aca="false">IF('Inputs Q LTM'!EB44="","",'Inputs Q LTM'!EB44)</f>
        <v>6.49</v>
      </c>
      <c r="EC44" s="315" t="n">
        <f aca="false">IF('Inputs Q LTM'!EC44="","",'Inputs Q LTM'!EC44)</f>
        <v>6.49</v>
      </c>
      <c r="ED44" s="315" t="n">
        <f aca="false">IF('Inputs Q LTM'!ED44="","",'Inputs Q LTM'!ED44)</f>
        <v>6.49</v>
      </c>
      <c r="EE44" s="315" t="n">
        <f aca="false">IF('Inputs Q LTM'!EE44="","",'Inputs Q LTM'!EE44)</f>
        <v>6.49</v>
      </c>
      <c r="EF44" s="315" t="n">
        <f aca="false">IF('Inputs Q LTM'!EF44="","",'Inputs Q LTM'!EF44)</f>
        <v>6.49</v>
      </c>
      <c r="EG44" s="315" t="n">
        <f aca="false">IF('Inputs Q LTM'!EG44="","",'Inputs Q LTM'!EG44)</f>
        <v>6.49</v>
      </c>
      <c r="EH44" s="315" t="n">
        <f aca="false">IF('Inputs Q LTM'!EH44="","",'Inputs Q LTM'!EH44)</f>
        <v>6.49</v>
      </c>
      <c r="EI44" s="315" t="n">
        <f aca="false">IF('Inputs Q LTM'!EI44="","",'Inputs Q LTM'!EI44)</f>
        <v>6.49</v>
      </c>
      <c r="EJ44" s="315" t="n">
        <f aca="false">IF('Inputs Q LTM'!EJ44="","",'Inputs Q LTM'!EJ44)</f>
        <v>6.49</v>
      </c>
      <c r="EK44" s="315" t="n">
        <f aca="false">IF('Inputs Q LTM'!EK44="","",'Inputs Q LTM'!EK44)</f>
        <v>6.49</v>
      </c>
      <c r="EL44" s="315" t="n">
        <f aca="false">IF('Inputs Q LTM'!EL44="","",'Inputs Q LTM'!EL44)</f>
        <v>6.49</v>
      </c>
      <c r="EM44" s="315" t="n">
        <f aca="false">IF('Inputs Q LTM'!EM44="","",'Inputs Q LTM'!EM44)</f>
        <v>6.49</v>
      </c>
      <c r="EN44" s="315" t="n">
        <f aca="false">IF('Inputs Q LTM'!EN44="","",'Inputs Q LTM'!EN44)</f>
        <v>6.49</v>
      </c>
      <c r="EO44" s="315" t="n">
        <f aca="false">IF('Inputs Q LTM'!EO44="","",'Inputs Q LTM'!EO44)</f>
        <v>6.49</v>
      </c>
      <c r="EP44" s="315" t="n">
        <f aca="false">IF('Inputs Q LTM'!EP44="","",'Inputs Q LTM'!EP44)</f>
        <v>6.49</v>
      </c>
      <c r="EQ44" s="315" t="n">
        <f aca="false">IF('Inputs Q LTM'!EQ44="","",'Inputs Q LTM'!EQ44)</f>
        <v>6.49</v>
      </c>
      <c r="ER44" s="315" t="n">
        <f aca="false">IF('Inputs Q LTM'!ER44="","",'Inputs Q LTM'!ER44)</f>
        <v>6.49</v>
      </c>
      <c r="ES44" s="315" t="n">
        <f aca="false">IF('Inputs Q LTM'!ES44="","",'Inputs Q LTM'!ES44)</f>
        <v>6.49</v>
      </c>
      <c r="ET44" s="315" t="n">
        <f aca="false">IF('Inputs Q LTM'!ET44="","",'Inputs Q LTM'!ET44)</f>
        <v>6.49</v>
      </c>
      <c r="EU44" s="315" t="n">
        <f aca="false">IF('Inputs Q LTM'!EU44="","",'Inputs Q LTM'!EU44)</f>
        <v>6.49</v>
      </c>
      <c r="EV44" s="315" t="n">
        <f aca="false">IF('Inputs Q LTM'!EV44="","",'Inputs Q LTM'!EV44)</f>
        <v>6.49</v>
      </c>
      <c r="EW44" s="315" t="n">
        <f aca="false">IF('Inputs Q LTM'!EW44="","",'Inputs Q LTM'!EW44)</f>
        <v>6.49</v>
      </c>
      <c r="EX44" s="315" t="n">
        <f aca="false">IF('Inputs Q LTM'!EX44="","",'Inputs Q LTM'!EX44)</f>
        <v>6.49</v>
      </c>
      <c r="EY44" s="315" t="n">
        <f aca="false">IF('Inputs Q LTM'!EY44="","",'Inputs Q LTM'!EY44)</f>
        <v>6.49</v>
      </c>
      <c r="EZ44" s="315" t="n">
        <f aca="false">IF('Inputs Q LTM'!EZ44="","",'Inputs Q LTM'!EZ44)</f>
        <v>6.49</v>
      </c>
      <c r="FA44" s="315" t="n">
        <f aca="false">IF('Inputs Q LTM'!FA44="","",'Inputs Q LTM'!FA44)</f>
        <v>6.49</v>
      </c>
      <c r="FB44" s="315" t="n">
        <f aca="false">IF('Inputs Q LTM'!FB44="","",'Inputs Q LTM'!FB44)</f>
        <v>6.49</v>
      </c>
      <c r="FC44" s="315" t="n">
        <f aca="false">IF('Inputs Q LTM'!FC44="","",'Inputs Q LTM'!FC44)</f>
        <v>6.49</v>
      </c>
      <c r="FD44" s="315" t="n">
        <f aca="false">IF('Inputs Q LTM'!FD44="","",'Inputs Q LTM'!FD44)</f>
        <v>6.49</v>
      </c>
      <c r="FE44" s="315" t="n">
        <f aca="false">IF('Inputs Q LTM'!FE44="","",'Inputs Q LTM'!FE44)</f>
        <v>6.49</v>
      </c>
      <c r="FF44" s="315" t="n">
        <f aca="false">IF('Inputs Q LTM'!FF44="","",'Inputs Q LTM'!FF44)</f>
        <v>6.49</v>
      </c>
      <c r="FG44" s="315" t="n">
        <f aca="false">IF('Inputs Q LTM'!FG44="","",'Inputs Q LTM'!FG44)</f>
        <v>6.49</v>
      </c>
      <c r="FH44" s="315" t="n">
        <f aca="false">IF('Inputs Q LTM'!FH44="","",'Inputs Q LTM'!FH44)</f>
        <v>6.49</v>
      </c>
      <c r="FI44" s="315" t="n">
        <f aca="false">IF('Inputs Q LTM'!FI44="","",'Inputs Q LTM'!FI44)</f>
        <v>6.49</v>
      </c>
      <c r="FJ44" s="315" t="n">
        <f aca="false">IF('Inputs Q LTM'!FJ44="","",'Inputs Q LTM'!FJ44)</f>
        <v>6.49</v>
      </c>
      <c r="FK44" s="315" t="n">
        <f aca="false">IF('Inputs Q LTM'!FK44="","",'Inputs Q LTM'!FK44)</f>
        <v>6.49</v>
      </c>
      <c r="FL44" s="315" t="n">
        <f aca="false">IF('Inputs Q LTM'!FL44="","",'Inputs Q LTM'!FL44)</f>
        <v>6.49</v>
      </c>
      <c r="FM44" s="315" t="n">
        <f aca="false">IF('Inputs Q LTM'!FM44="","",'Inputs Q LTM'!FM44)</f>
        <v>6.49</v>
      </c>
      <c r="FN44" s="315" t="n">
        <f aca="false">IF('Inputs Q LTM'!FN44="","",'Inputs Q LTM'!FN44)</f>
        <v>6.49</v>
      </c>
      <c r="FO44" s="315" t="n">
        <f aca="false">IF('Inputs Q LTM'!FO44="","",'Inputs Q LTM'!FO44)</f>
        <v>6.49</v>
      </c>
      <c r="FP44" s="315" t="n">
        <f aca="false">IF('Inputs Q LTM'!FP44="","",'Inputs Q LTM'!FP44)</f>
        <v>6.49</v>
      </c>
      <c r="FQ44" s="315" t="n">
        <f aca="false">IF('Inputs Q LTM'!FQ44="","",'Inputs Q LTM'!FQ44)</f>
        <v>6.49</v>
      </c>
      <c r="FR44" s="315" t="n">
        <f aca="false">IF('Inputs Q LTM'!FR44="","",'Inputs Q LTM'!FR44)</f>
        <v>6.49</v>
      </c>
      <c r="FS44" s="315" t="n">
        <f aca="false">IF('Inputs Q LTM'!FS44="","",'Inputs Q LTM'!FS44)</f>
        <v>6.49</v>
      </c>
      <c r="FT44" s="315" t="n">
        <f aca="false">IF('Inputs Q LTM'!FT44="","",'Inputs Q LTM'!FT44)</f>
        <v>6.49</v>
      </c>
      <c r="FU44" s="315" t="n">
        <f aca="false">IF('Inputs Q LTM'!FU44="","",'Inputs Q LTM'!FU44)</f>
        <v>6.49</v>
      </c>
      <c r="FV44" s="315" t="n">
        <f aca="false">IF('Inputs Q LTM'!FV44="","",'Inputs Q LTM'!FV44)</f>
        <v>6.49</v>
      </c>
      <c r="FW44" s="315" t="n">
        <f aca="false">IF('Inputs Q LTM'!FW44="","",'Inputs Q LTM'!FW44)</f>
        <v>6.49</v>
      </c>
      <c r="FX44" s="315" t="n">
        <f aca="false">IF('Inputs Q LTM'!FX44="","",'Inputs Q LTM'!FX44)</f>
        <v>6.49</v>
      </c>
      <c r="FY44" s="315" t="n">
        <f aca="false">IF('Inputs Q LTM'!FY44="","",'Inputs Q LTM'!FY44)</f>
        <v>6.49</v>
      </c>
      <c r="FZ44" s="315" t="n">
        <f aca="false">IF('Inputs Q LTM'!FZ44="","",'Inputs Q LTM'!FZ44)</f>
        <v>6.49</v>
      </c>
      <c r="GA44" s="315" t="n">
        <f aca="false">IF('Inputs Q LTM'!GA44="","",'Inputs Q LTM'!GA44)</f>
        <v>6.49</v>
      </c>
      <c r="GB44" s="315" t="n">
        <f aca="false">IF('Inputs Q LTM'!GB44="","",'Inputs Q LTM'!GB44)</f>
        <v>6.49</v>
      </c>
      <c r="GC44" s="315" t="n">
        <f aca="false">IF('Inputs Q LTM'!GC44="","",'Inputs Q LTM'!GC44)</f>
        <v>6.49</v>
      </c>
      <c r="GD44" s="315" t="n">
        <f aca="false">IF('Inputs Q LTM'!GD44="","",'Inputs Q LTM'!GD44)</f>
        <v>6.49</v>
      </c>
      <c r="GE44" s="315" t="n">
        <f aca="false">IF('Inputs Q LTM'!GE44="","",'Inputs Q LTM'!GE44)</f>
        <v>6.49</v>
      </c>
      <c r="GF44" s="315" t="n">
        <f aca="false">IF('Inputs Q LTM'!GF44="","",'Inputs Q LTM'!GF44)</f>
        <v>6.49</v>
      </c>
      <c r="GG44" s="315" t="n">
        <f aca="false">IF('Inputs Q LTM'!GG44="","",'Inputs Q LTM'!GG44)</f>
        <v>6.49</v>
      </c>
      <c r="GH44" s="315" t="n">
        <f aca="false">IF('Inputs Q LTM'!GH44="","",'Inputs Q LTM'!GH44)</f>
        <v>6.49</v>
      </c>
      <c r="GI44" s="315" t="n">
        <f aca="false">IF('Inputs Q LTM'!GI44="","",'Inputs Q LTM'!GI44)</f>
        <v>6.49</v>
      </c>
      <c r="GJ44" s="315" t="n">
        <f aca="false">IF('Inputs Q LTM'!GJ44="","",'Inputs Q LTM'!GJ44)</f>
        <v>6.49</v>
      </c>
      <c r="GK44" s="315" t="n">
        <f aca="false">IF('Inputs Q LTM'!GK44="","",'Inputs Q LTM'!GK44)</f>
        <v>6.49</v>
      </c>
      <c r="GL44" s="315" t="n">
        <f aca="false">IF('Inputs Q LTM'!GL44="","",'Inputs Q LTM'!GL44)</f>
        <v>6.49</v>
      </c>
      <c r="GM44" s="315" t="n">
        <f aca="false">IF('Inputs Q LTM'!GM44="","",'Inputs Q LTM'!GM44)</f>
        <v>6.49</v>
      </c>
      <c r="GN44" s="315" t="n">
        <f aca="false">IF('Inputs Q LTM'!GN44="","",'Inputs Q LTM'!GN44)</f>
        <v>6.49</v>
      </c>
      <c r="GO44" s="315" t="n">
        <f aca="false">IF('Inputs Q LTM'!GO44="","",'Inputs Q LTM'!GO44)</f>
        <v>6.49</v>
      </c>
      <c r="GP44" s="315" t="n">
        <f aca="false">IF('Inputs Q LTM'!GP44="","",'Inputs Q LTM'!GP44)</f>
        <v>6.49</v>
      </c>
      <c r="GQ44" s="315" t="n">
        <f aca="false">IF('Inputs Q LTM'!GQ44="","",'Inputs Q LTM'!GQ44)</f>
        <v>6.49</v>
      </c>
      <c r="GR44" s="315" t="n">
        <f aca="false">IF('Inputs Q LTM'!GR44="","",'Inputs Q LTM'!GR44)</f>
        <v>6.49</v>
      </c>
      <c r="GS44" s="315" t="n">
        <f aca="false">IF('Inputs Q LTM'!GS44="","",'Inputs Q LTM'!GS44)</f>
        <v>6.49</v>
      </c>
      <c r="GT44" s="315" t="n">
        <f aca="false">IF('Inputs Q LTM'!GT44="","",'Inputs Q LTM'!GT44)</f>
        <v>6.49</v>
      </c>
      <c r="GU44" s="315" t="n">
        <f aca="false">IF('Inputs Q LTM'!GU44="","",'Inputs Q LTM'!GU44)</f>
        <v>6.49</v>
      </c>
      <c r="GV44" s="315" t="n">
        <f aca="false">IF('Inputs Q LTM'!GV44="","",'Inputs Q LTM'!GV44)</f>
        <v>6.49</v>
      </c>
      <c r="GW44" s="315" t="n">
        <f aca="false">IF('Inputs Q LTM'!GW44="","",'Inputs Q LTM'!GW44)</f>
        <v>6.49</v>
      </c>
      <c r="GX44" s="315" t="n">
        <f aca="false">IF('Inputs Q LTM'!GX44="","",'Inputs Q LTM'!GX44)</f>
        <v>6.49</v>
      </c>
      <c r="GY44" s="315" t="n">
        <f aca="false">IF('Inputs Q LTM'!GY44="","",'Inputs Q LTM'!GY44)</f>
        <v>6.49</v>
      </c>
      <c r="GZ44" s="315" t="n">
        <f aca="false">IF('Inputs Q LTM'!GZ44="","",'Inputs Q LTM'!GZ44)</f>
        <v>6.49</v>
      </c>
      <c r="HA44" s="315" t="n">
        <f aca="false">IF('Inputs Q LTM'!HA44="","",'Inputs Q LTM'!HA44)</f>
        <v>6.49</v>
      </c>
    </row>
    <row r="45" customFormat="false" ht="15" hidden="false" customHeight="false" outlineLevel="2" collapsed="false">
      <c r="A45" s="14" t="s">
        <v>9</v>
      </c>
      <c r="B45" s="42"/>
      <c r="C45" s="58"/>
      <c r="D45" s="59" t="s">
        <v>10</v>
      </c>
      <c r="E45" s="19"/>
      <c r="F45" s="19" t="s">
        <v>85</v>
      </c>
      <c r="G45" s="19" t="s">
        <v>86</v>
      </c>
      <c r="H45" s="19"/>
      <c r="I45" s="19"/>
      <c r="J45" s="0" t="n">
        <f aca="false">IF('Inputs Q LTM'!J45="","",'Inputs Q LTM'!J45)</f>
        <v>3.4504</v>
      </c>
      <c r="K45" s="0" t="n">
        <f aca="false">IF('Inputs Q LTM'!K45="","",'Inputs Q LTM'!K45)</f>
        <v>3.5059</v>
      </c>
      <c r="L45" s="0" t="n">
        <f aca="false">IF('Inputs Q LTM'!L45="","",'Inputs Q LTM'!L45)</f>
        <v>3.5458</v>
      </c>
      <c r="M45" s="0" t="n">
        <f aca="false">IF('Inputs Q LTM'!M45="","",'Inputs Q LTM'!M45)</f>
        <v>3.6072</v>
      </c>
      <c r="N45" s="0" t="n">
        <f aca="false">IF('Inputs Q LTM'!N45="","",'Inputs Q LTM'!N45)</f>
        <v>3.7262</v>
      </c>
      <c r="O45" s="0" t="n">
        <f aca="false">IF('Inputs Q LTM'!O45="","",'Inputs Q LTM'!O45)</f>
        <v>3.7804</v>
      </c>
      <c r="P45" s="0" t="n">
        <f aca="false">IF('Inputs Q LTM'!P45="","",'Inputs Q LTM'!P45)</f>
        <v>3.816</v>
      </c>
      <c r="Q45" s="0" t="n">
        <f aca="false">IF('Inputs Q LTM'!Q45="","",'Inputs Q LTM'!Q45)</f>
        <v>3.8421</v>
      </c>
      <c r="R45" s="0" t="n">
        <f aca="false">IF('Inputs Q LTM'!R45="","",'Inputs Q LTM'!R45)</f>
        <v>3.8249</v>
      </c>
      <c r="S45" s="0" t="n">
        <f aca="false">IF('Inputs Q LTM'!S45="","",'Inputs Q LTM'!S45)</f>
        <v>3.7299</v>
      </c>
      <c r="T45" s="0" t="n">
        <f aca="false">IF('Inputs Q LTM'!T45="","",'Inputs Q LTM'!T45)</f>
        <v>3.6771</v>
      </c>
      <c r="U45" s="0" t="n">
        <f aca="false">IF('Inputs Q LTM'!U45="","",'Inputs Q LTM'!U45)</f>
        <v>3.5973</v>
      </c>
      <c r="V45" s="0" t="n">
        <f aca="false">IF('Inputs Q LTM'!V45="","",'Inputs Q LTM'!V45)</f>
        <v>3.4587</v>
      </c>
      <c r="W45" s="0" t="n">
        <f aca="false">IF('Inputs Q LTM'!W45="","",'Inputs Q LTM'!W45)</f>
        <v>3.4932</v>
      </c>
      <c r="X45" s="0" t="n">
        <f aca="false">IF('Inputs Q LTM'!X45="","",'Inputs Q LTM'!X45)</f>
        <v>3.5249</v>
      </c>
      <c r="Y45" s="0" t="n">
        <f aca="false">IF('Inputs Q LTM'!Y45="","",'Inputs Q LTM'!Y45)</f>
        <v>3.4422</v>
      </c>
      <c r="Z45" s="0" t="n">
        <f aca="false">IF('Inputs Q LTM'!Z45="","",'Inputs Q LTM'!Z45)</f>
        <v>3.3643</v>
      </c>
      <c r="AA45" s="0" t="n">
        <f aca="false">IF('Inputs Q LTM'!AA45="","",'Inputs Q LTM'!AA45)</f>
        <v>3.3947</v>
      </c>
      <c r="AB45" s="0" t="n">
        <f aca="false">IF('Inputs Q LTM'!AB45="","",'Inputs Q LTM'!AB45)</f>
        <v>3.5052</v>
      </c>
      <c r="AC45" s="0" t="n">
        <f aca="false">IF('Inputs Q LTM'!AC45="","",'Inputs Q LTM'!AC45)</f>
        <v>3.5516</v>
      </c>
      <c r="AD45" s="0" t="n">
        <f aca="false">IF('Inputs Q LTM'!AD45="","",'Inputs Q LTM'!AD45)</f>
        <v>3.4947</v>
      </c>
      <c r="AE45" s="0" t="n">
        <f aca="false">IF('Inputs Q LTM'!AE45="","",'Inputs Q LTM'!AE45)</f>
        <v>3.3922</v>
      </c>
      <c r="AF45" s="0" t="n">
        <f aca="false">IF('Inputs Q LTM'!AF45="","",'Inputs Q LTM'!AF45)</f>
        <v>3.3648</v>
      </c>
      <c r="AG45" s="0" t="n">
        <f aca="false">IF('Inputs Q LTM'!AG45="","",'Inputs Q LTM'!AG45)</f>
        <v>3.3812</v>
      </c>
      <c r="AH45" s="0" t="n">
        <f aca="false">IF('Inputs Q LTM'!AH45="","",'Inputs Q LTM'!AH45)</f>
        <v>3.389</v>
      </c>
      <c r="AI45" s="0" t="n">
        <f aca="false">IF('Inputs Q LTM'!AI45="","",'Inputs Q LTM'!AI45)</f>
        <v>3.3675</v>
      </c>
      <c r="AJ45" s="0" t="n">
        <f aca="false">IF('Inputs Q LTM'!AJ45="","",'Inputs Q LTM'!AJ45)</f>
        <v>3.3731</v>
      </c>
      <c r="AK45" s="0" t="n">
        <f aca="false">IF('Inputs Q LTM'!AK45="","",'Inputs Q LTM'!AK45)</f>
        <v>3.3164</v>
      </c>
      <c r="AL45" s="0" t="n">
        <f aca="false">IF('Inputs Q LTM'!AL45="","",'Inputs Q LTM'!AL45)</f>
        <v>3.3841</v>
      </c>
      <c r="AM45" s="0" t="n">
        <f aca="false">IF('Inputs Q LTM'!AM45="","",'Inputs Q LTM'!AM45)</f>
        <v>3.3948</v>
      </c>
      <c r="AN45" s="0" t="n">
        <f aca="false">IF('Inputs Q LTM'!AN45="","",'Inputs Q LTM'!AN45)</f>
        <v>3.5502</v>
      </c>
      <c r="AO45" s="0" t="n">
        <f aca="false">IF('Inputs Q LTM'!AO45="","",'Inputs Q LTM'!AO45)</f>
        <v>3.9959</v>
      </c>
      <c r="AP45" s="0" t="n">
        <f aca="false">IF('Inputs Q LTM'!AP45="","",'Inputs Q LTM'!AP45)</f>
        <v>4.9809</v>
      </c>
      <c r="AQ45" s="0" t="n">
        <f aca="false">IF('Inputs Q LTM'!AQ45="","",'Inputs Q LTM'!AQ45)</f>
        <v>4.7116</v>
      </c>
      <c r="AR45" s="0" t="n">
        <f aca="false">IF('Inputs Q LTM'!AR45="","",'Inputs Q LTM'!AR45)</f>
        <v>4.5825</v>
      </c>
      <c r="AS45" s="0" t="n">
        <f aca="false">IF('Inputs Q LTM'!AS45="","",'Inputs Q LTM'!AS45)</f>
        <v>4.3215</v>
      </c>
      <c r="AT45" s="0" t="n">
        <f aca="false">IF('Inputs Q LTM'!AT45="","",'Inputs Q LTM'!AT45)</f>
        <v>4.3702</v>
      </c>
      <c r="AU45" s="0" t="n">
        <f aca="false">IF('Inputs Q LTM'!AU45="","",'Inputs Q LTM'!AU45)</f>
        <v>4.4428</v>
      </c>
      <c r="AV45" s="0" t="n">
        <f aca="false">IF('Inputs Q LTM'!AV45="","",'Inputs Q LTM'!AV45)</f>
        <v>4.5205</v>
      </c>
      <c r="AW45" s="0" t="n">
        <f aca="false">IF('Inputs Q LTM'!AW45="","",'Inputs Q LTM'!AW45)</f>
        <v>4.6144</v>
      </c>
      <c r="AX45" s="0" t="n">
        <f aca="false">IF('Inputs Q LTM'!AX45="","",'Inputs Q LTM'!AX45)</f>
        <v>4.4404</v>
      </c>
      <c r="AY45" s="0" t="n">
        <f aca="false">IF('Inputs Q LTM'!AY45="","",'Inputs Q LTM'!AY45)</f>
        <v>4.3064</v>
      </c>
      <c r="AZ45" s="0" t="n">
        <f aca="false">IF('Inputs Q LTM'!AZ45="","",'Inputs Q LTM'!AZ45)</f>
        <v>4.546</v>
      </c>
      <c r="BA45" s="0" t="n">
        <f aca="false">IF('Inputs Q LTM'!BA45="","",'Inputs Q LTM'!BA45)</f>
        <v>4.9101</v>
      </c>
      <c r="BB45" s="0" t="n">
        <f aca="false">IF('Inputs Q LTM'!BB45="","",'Inputs Q LTM'!BB45)</f>
        <v>4.7784</v>
      </c>
      <c r="BC45" s="0" t="n">
        <f aca="false">IF('Inputs Q LTM'!BC45="","",'Inputs Q LTM'!BC45)</f>
        <v>4.9085</v>
      </c>
      <c r="BD45" s="0" t="n">
        <f aca="false">IF('Inputs Q LTM'!BD45="","",'Inputs Q LTM'!BD45)</f>
        <v>5.0293</v>
      </c>
      <c r="BE45" s="0" t="n">
        <f aca="false">IF('Inputs Q LTM'!BE45="","",'Inputs Q LTM'!BE45)</f>
        <v>4.9723</v>
      </c>
      <c r="BF45" s="0" t="n">
        <f aca="false">IF('Inputs Q LTM'!BF45="","",'Inputs Q LTM'!BF45)</f>
        <v>4.8862</v>
      </c>
      <c r="BG45" s="0" t="n">
        <f aca="false">IF('Inputs Q LTM'!BG45="","",'Inputs Q LTM'!BG45)</f>
        <v>5.1438</v>
      </c>
      <c r="BH45" s="0" t="n">
        <f aca="false">IF('Inputs Q LTM'!BH45="","",'Inputs Q LTM'!BH45)</f>
        <v>5.3522</v>
      </c>
      <c r="BI45" s="0" t="n">
        <f aca="false">IF('Inputs Q LTM'!BI45="","",'Inputs Q LTM'!BI45)</f>
        <v>5.3451</v>
      </c>
      <c r="BJ45" s="0" t="n">
        <f aca="false">IF('Inputs Q LTM'!BJ45="","",'Inputs Q LTM'!BJ45)</f>
        <v>5.7407</v>
      </c>
      <c r="BK45" s="0" t="n">
        <f aca="false">IF('Inputs Q LTM'!BK45="","",'Inputs Q LTM'!BK45)</f>
        <v>5.6112</v>
      </c>
      <c r="BL45" s="0" t="n">
        <f aca="false">IF('Inputs Q LTM'!BL45="","",'Inputs Q LTM'!BL45)</f>
        <v>5.889</v>
      </c>
      <c r="BM45" s="0" t="n">
        <f aca="false">IF('Inputs Q LTM'!BM45="","",'Inputs Q LTM'!BM45)</f>
        <v>7.8105</v>
      </c>
      <c r="BN45" s="0" t="n">
        <f aca="false">IF('Inputs Q LTM'!BN45="","",'Inputs Q LTM'!BN45)</f>
        <v>10.0784</v>
      </c>
      <c r="BO45" s="0" t="n">
        <f aca="false">IF('Inputs Q LTM'!BO45="","",'Inputs Q LTM'!BO45)</f>
        <v>8.496</v>
      </c>
      <c r="BP45" s="0" t="n">
        <f aca="false">IF('Inputs Q LTM'!BP45="","",'Inputs Q LTM'!BP45)</f>
        <v>10.0235</v>
      </c>
      <c r="BQ45" s="0" t="n">
        <f aca="false">IF('Inputs Q LTM'!BQ45="","",'Inputs Q LTM'!BQ45)</f>
        <v>10.3544</v>
      </c>
      <c r="BR45" s="0" t="n">
        <f aca="false">IF('Inputs Q LTM'!BR45="","",'Inputs Q LTM'!BR45)</f>
        <v>11.4084</v>
      </c>
      <c r="BS45" s="0" t="n">
        <f aca="false">IF('Inputs Q LTM'!BS45="","",'Inputs Q LTM'!BS45)</f>
        <v>10.0661</v>
      </c>
      <c r="BT45" s="0" t="n">
        <f aca="false">IF('Inputs Q LTM'!BT45="","",'Inputs Q LTM'!BT45)</f>
        <v>9.6855</v>
      </c>
      <c r="BU45" s="0" t="n">
        <f aca="false">IF('Inputs Q LTM'!BU45="","",'Inputs Q LTM'!BU45)</f>
        <v>9.2185</v>
      </c>
      <c r="BV45" s="0" t="n">
        <f aca="false">IF('Inputs Q LTM'!BV45="","",'Inputs Q LTM'!BV45)</f>
        <v>8.5266</v>
      </c>
      <c r="BW45" s="0" t="n">
        <f aca="false">IF('Inputs Q LTM'!BW45="","",'Inputs Q LTM'!BW45)</f>
        <v>8.3418</v>
      </c>
      <c r="BX45" s="0" t="n">
        <f aca="false">IF('Inputs Q LTM'!BX45="","",'Inputs Q LTM'!BX45)</f>
        <v>8.8399</v>
      </c>
      <c r="BY45" s="0" t="n">
        <f aca="false">IF('Inputs Q LTM'!BY45="","",'Inputs Q LTM'!BY45)</f>
        <v>8.8357</v>
      </c>
      <c r="BZ45" s="0" t="n">
        <f aca="false">IF('Inputs Q LTM'!BZ45="","",'Inputs Q LTM'!BZ45)</f>
        <v>8.9507</v>
      </c>
      <c r="CA45" s="0" t="n">
        <f aca="false">IF('Inputs Q LTM'!CA45="","",'Inputs Q LTM'!CA45)</f>
        <v>9.7276</v>
      </c>
      <c r="CB45" s="0" t="n">
        <f aca="false">IF('Inputs Q LTM'!CB45="","",'Inputs Q LTM'!CB45)</f>
        <v>9.6325</v>
      </c>
      <c r="CC45" s="0" t="n">
        <f aca="false">IF('Inputs Q LTM'!CC45="","",'Inputs Q LTM'!CC45)</f>
        <v>9.6301</v>
      </c>
      <c r="CD45" s="0" t="n">
        <f aca="false">IF('Inputs Q LTM'!CD45="","",'Inputs Q LTM'!CD45)</f>
        <v>9.7785</v>
      </c>
      <c r="CE45" s="0" t="n">
        <f aca="false">IF('Inputs Q LTM'!CE45="","",'Inputs Q LTM'!CE45)</f>
        <v>9.4637</v>
      </c>
      <c r="CF45" s="0" t="n">
        <f aca="false">IF('Inputs Q LTM'!CF45="","",'Inputs Q LTM'!CF45)</f>
        <v>9.2114</v>
      </c>
      <c r="CG45" s="0" t="n">
        <f aca="false">IF('Inputs Q LTM'!CG45="","",'Inputs Q LTM'!CG45)</f>
        <v>9.0407</v>
      </c>
      <c r="CH45" s="0" t="n">
        <f aca="false">IF('Inputs Q LTM'!CH45="","",'Inputs Q LTM'!CH45)</f>
        <v>9.5806</v>
      </c>
      <c r="CI45" s="0" t="n">
        <f aca="false">IF('Inputs Q LTM'!CI45="","",'Inputs Q LTM'!CI45)</f>
        <v>10.2186</v>
      </c>
      <c r="CJ45" s="0" t="n">
        <f aca="false">IF('Inputs Q LTM'!CJ45="","",'Inputs Q LTM'!CJ45)</f>
        <v>10.6724</v>
      </c>
      <c r="CK45" s="0" t="n">
        <f aca="false">IF('Inputs Q LTM'!CK45="","",'Inputs Q LTM'!CK45)</f>
        <v>11.4935</v>
      </c>
      <c r="CL45" s="315" t="n">
        <f aca="false">IF('Inputs Q LTM'!CL45="","",'Inputs Q LTM'!CL45)</f>
        <v>11.4718827160494</v>
      </c>
      <c r="CM45" s="315" t="n">
        <f aca="false">IF('Inputs Q LTM'!CM45="","",'Inputs Q LTM'!CM45)</f>
        <v>11.4882714138287</v>
      </c>
      <c r="CN45" s="315" t="n">
        <f aca="false">IF('Inputs Q LTM'!CN45="","",'Inputs Q LTM'!CN45)</f>
        <v>11.3550386398764</v>
      </c>
      <c r="CO45" s="315" t="n">
        <f aca="false">IF('Inputs Q LTM'!CO45="","",'Inputs Q LTM'!CO45)</f>
        <v>11.3612310902452</v>
      </c>
      <c r="CP45" s="315" t="n">
        <f aca="false">IF('Inputs Q LTM'!CP45="","",'Inputs Q LTM'!CP45)</f>
        <v>13.4845620667927</v>
      </c>
      <c r="CQ45" s="315" t="n">
        <f aca="false">IF('Inputs Q LTM'!CQ45="","",'Inputs Q LTM'!CQ45)</f>
        <v>10.0695341006288</v>
      </c>
      <c r="CR45" s="315" t="n">
        <f aca="false">IF('Inputs Q LTM'!CR45="","",'Inputs Q LTM'!CR45)</f>
        <v>8.67047368555048</v>
      </c>
      <c r="CS45" s="315" t="n">
        <f aca="false">IF('Inputs Q LTM'!CS45="","",'Inputs Q LTM'!CS45)</f>
        <v>8.76537375207708</v>
      </c>
      <c r="CT45" s="315" t="n">
        <f aca="false">IF('Inputs Q LTM'!CT45="","",'Inputs Q LTM'!CT45)</f>
        <v>10.6392116219873</v>
      </c>
      <c r="CU45" s="315" t="n">
        <f aca="false">IF('Inputs Q LTM'!CU45="","",'Inputs Q LTM'!CU45)</f>
        <v>11.5511382247339</v>
      </c>
      <c r="CV45" s="315" t="n">
        <f aca="false">IF('Inputs Q LTM'!CV45="","",'Inputs Q LTM'!CV45)</f>
        <v>13.0086357934459</v>
      </c>
      <c r="CW45" s="315" t="n">
        <f aca="false">IF('Inputs Q LTM'!CW45="","",'Inputs Q LTM'!CW45)</f>
        <v>12.8803367408298</v>
      </c>
      <c r="CX45" s="315" t="n">
        <f aca="false">IF('Inputs Q LTM'!CX45="","",'Inputs Q LTM'!CX45)</f>
        <v>12.571101754386</v>
      </c>
      <c r="CY45" s="315" t="n">
        <f aca="false">IF('Inputs Q LTM'!CY45="","",'Inputs Q LTM'!CY45)</f>
        <v>12.4278833333333</v>
      </c>
      <c r="CZ45" s="315" t="n">
        <f aca="false">IF('Inputs Q LTM'!CZ45="","",'Inputs Q LTM'!CZ45)</f>
        <v>12.1882169230769</v>
      </c>
      <c r="DA45" s="315" t="n">
        <f aca="false">IF('Inputs Q LTM'!DA45="","",'Inputs Q LTM'!DA45)</f>
        <v>13.7595409090909</v>
      </c>
      <c r="DB45" s="367" t="n">
        <f aca="false">IF('Inputs Q LTM'!DB45="","",'Inputs Q LTM'!DB45)</f>
        <v>12.8312617529698</v>
      </c>
      <c r="DC45" s="315" t="n">
        <f aca="false">IF('Inputs Q LTM'!DC45="","",'Inputs Q LTM'!DC45)</f>
        <v>11.1772840416705</v>
      </c>
      <c r="DD45" s="315" t="n">
        <f aca="false">IF('Inputs Q LTM'!DD45="","",'Inputs Q LTM'!DD45)</f>
        <v>11.2640305528387</v>
      </c>
      <c r="DE45" s="315" t="n">
        <f aca="false">IF('Inputs Q LTM'!DE45="","",'Inputs Q LTM'!DE45)</f>
        <v>11.2732744028588</v>
      </c>
      <c r="DF45" s="315" t="n">
        <f aca="false">IF('Inputs Q LTM'!DF45="","",'Inputs Q LTM'!DF45)</f>
        <v>11.2997899318231</v>
      </c>
      <c r="DG45" s="315" t="n">
        <f aca="false">IF('Inputs Q LTM'!DG45="","",'Inputs Q LTM'!DG45)</f>
        <v>10.9428466683966</v>
      </c>
      <c r="DH45" s="315" t="n">
        <f aca="false">IF('Inputs Q LTM'!DH45="","",'Inputs Q LTM'!DH45)</f>
        <v>12.1645418419269</v>
      </c>
      <c r="DI45" s="315" t="n">
        <f aca="false">IF('Inputs Q LTM'!DI45="","",'Inputs Q LTM'!DI45)</f>
        <v>13.0286691217571</v>
      </c>
      <c r="DJ45" s="315" t="n">
        <f aca="false">IF('Inputs Q LTM'!DJ45="","",'Inputs Q LTM'!DJ45)</f>
        <v>13.4149174487448</v>
      </c>
      <c r="DK45" s="315" t="n">
        <f aca="false">IF('Inputs Q LTM'!DK45="","",'Inputs Q LTM'!DK45)</f>
        <v>13.6877161442795</v>
      </c>
      <c r="DL45" s="315" t="n">
        <f aca="false">IF('Inputs Q LTM'!DL45="","",'Inputs Q LTM'!DL45)</f>
        <v>13.9192659100028</v>
      </c>
      <c r="DM45" s="315" t="n">
        <f aca="false">IF('Inputs Q LTM'!DM45="","",'Inputs Q LTM'!DM45)</f>
        <v>14.1819516784628</v>
      </c>
      <c r="DN45" s="315" t="n">
        <f aca="false">IF('Inputs Q LTM'!DN45="","",'Inputs Q LTM'!DN45)</f>
        <v>14.4111137416369</v>
      </c>
      <c r="DO45" s="315" t="n">
        <f aca="false">IF('Inputs Q LTM'!DO45="","",'Inputs Q LTM'!DO45)</f>
        <v>14.5857459297115</v>
      </c>
      <c r="DP45" s="315" t="n">
        <f aca="false">IF('Inputs Q LTM'!DP45="","",'Inputs Q LTM'!DP45)</f>
        <v>14.7619608658547</v>
      </c>
      <c r="DQ45" s="315" t="n">
        <f aca="false">IF('Inputs Q LTM'!DQ45="","",'Inputs Q LTM'!DQ45)</f>
        <v>14.940147163644</v>
      </c>
      <c r="DR45" s="315" t="n">
        <f aca="false">IF('Inputs Q LTM'!DR45="","",'Inputs Q LTM'!DR45)</f>
        <v>15.1089505482707</v>
      </c>
      <c r="DS45" s="315" t="n">
        <f aca="false">IF('Inputs Q LTM'!DS45="","",'Inputs Q LTM'!DS45)</f>
        <v>15.2679402710386</v>
      </c>
      <c r="DT45" s="315" t="n">
        <f aca="false">IF('Inputs Q LTM'!DT45="","",'Inputs Q LTM'!DT45)</f>
        <v>15.4287007512606</v>
      </c>
      <c r="DU45" s="315" t="n">
        <f aca="false">IF('Inputs Q LTM'!DU45="","",'Inputs Q LTM'!DU45)</f>
        <v>15.5912291309315</v>
      </c>
      <c r="DV45" s="315" t="n">
        <f aca="false">IF('Inputs Q LTM'!DV45="","",'Inputs Q LTM'!DV45)</f>
        <v>15.7555228581915</v>
      </c>
      <c r="DW45" s="315" t="n">
        <f aca="false">IF('Inputs Q LTM'!DW45="","",'Inputs Q LTM'!DW45)</f>
        <v>15.9215838231693</v>
      </c>
      <c r="DX45" s="315" t="n">
        <f aca="false">IF('Inputs Q LTM'!DX45="","",'Inputs Q LTM'!DX45)</f>
        <v>16.0894186642132</v>
      </c>
      <c r="DY45" s="315" t="n">
        <f aca="false">IF('Inputs Q LTM'!DY45="","",'Inputs Q LTM'!DY45)</f>
        <v>16.2590379168085</v>
      </c>
      <c r="DZ45" s="315" t="n">
        <f aca="false">IF('Inputs Q LTM'!DZ45="","",'Inputs Q LTM'!DZ45)</f>
        <v>16.0706333153553</v>
      </c>
      <c r="EA45" s="315" t="n">
        <f aca="false">IF('Inputs Q LTM'!EA45="","",'Inputs Q LTM'!EA45)</f>
        <v>16.2400154996327</v>
      </c>
      <c r="EB45" s="315" t="n">
        <f aca="false">IF('Inputs Q LTM'!EB45="","",'Inputs Q LTM'!EB45)</f>
        <v>16.4112070374974</v>
      </c>
      <c r="EC45" s="315" t="n">
        <f aca="false">IF('Inputs Q LTM'!EC45="","",'Inputs Q LTM'!EC45)</f>
        <v>16.5842186751447</v>
      </c>
      <c r="ED45" s="315" t="n">
        <f aca="false">IF('Inputs Q LTM'!ED45="","",'Inputs Q LTM'!ED45)</f>
        <v>16.3920459816624</v>
      </c>
      <c r="EE45" s="315" t="n">
        <f aca="false">IF('Inputs Q LTM'!EE45="","",'Inputs Q LTM'!EE45)</f>
        <v>16.5648158096254</v>
      </c>
      <c r="EF45" s="315" t="n">
        <f aca="false">IF('Inputs Q LTM'!EF45="","",'Inputs Q LTM'!EF45)</f>
        <v>16.7394311782474</v>
      </c>
      <c r="EG45" s="315" t="n">
        <f aca="false">IF('Inputs Q LTM'!EG45="","",'Inputs Q LTM'!EG45)</f>
        <v>16.9159030486476</v>
      </c>
      <c r="EH45" s="315" t="n">
        <f aca="false">IF('Inputs Q LTM'!EH45="","",'Inputs Q LTM'!EH45)</f>
        <v>16.7198869012957</v>
      </c>
      <c r="EI45" s="315" t="n">
        <f aca="false">IF('Inputs Q LTM'!EI45="","",'Inputs Q LTM'!EI45)</f>
        <v>16.8961121258179</v>
      </c>
      <c r="EJ45" s="315" t="n">
        <f aca="false">IF('Inputs Q LTM'!EJ45="","",'Inputs Q LTM'!EJ45)</f>
        <v>17.0742198018123</v>
      </c>
      <c r="EK45" s="315" t="n">
        <f aca="false">IF('Inputs Q LTM'!EK45="","",'Inputs Q LTM'!EK45)</f>
        <v>17.2542211096205</v>
      </c>
      <c r="EL45" s="315" t="n">
        <f aca="false">IF('Inputs Q LTM'!EL45="","",'Inputs Q LTM'!EL45)</f>
        <v>17.0542846393216</v>
      </c>
      <c r="EM45" s="315" t="n">
        <f aca="false">IF('Inputs Q LTM'!EM45="","",'Inputs Q LTM'!EM45)</f>
        <v>17.2340343683342</v>
      </c>
      <c r="EN45" s="315" t="n">
        <f aca="false">IF('Inputs Q LTM'!EN45="","",'Inputs Q LTM'!EN45)</f>
        <v>17.4157041978486</v>
      </c>
      <c r="EO45" s="315" t="n">
        <f aca="false">IF('Inputs Q LTM'!EO45="","",'Inputs Q LTM'!EO45)</f>
        <v>17.599305531813</v>
      </c>
      <c r="EP45" s="315" t="n">
        <f aca="false">IF('Inputs Q LTM'!EP45="","",'Inputs Q LTM'!EP45)</f>
        <v>17.395370332108</v>
      </c>
      <c r="EQ45" s="315" t="n">
        <f aca="false">IF('Inputs Q LTM'!EQ45="","",'Inputs Q LTM'!EQ45)</f>
        <v>17.5787150557009</v>
      </c>
      <c r="ER45" s="315" t="n">
        <f aca="false">IF('Inputs Q LTM'!ER45="","",'Inputs Q LTM'!ER45)</f>
        <v>17.7640182818055</v>
      </c>
      <c r="ES45" s="315" t="n">
        <f aca="false">IF('Inputs Q LTM'!ES45="","",'Inputs Q LTM'!ES45)</f>
        <v>17.9512916424492</v>
      </c>
      <c r="ET45" s="315" t="n">
        <f aca="false">IF('Inputs Q LTM'!ET45="","",'Inputs Q LTM'!ET45)</f>
        <v>17.7432777387502</v>
      </c>
      <c r="EU45" s="315" t="n">
        <f aca="false">IF('Inputs Q LTM'!EU45="","",'Inputs Q LTM'!EU45)</f>
        <v>17.930289356815</v>
      </c>
      <c r="EV45" s="315" t="n">
        <f aca="false">IF('Inputs Q LTM'!EV45="","",'Inputs Q LTM'!EV45)</f>
        <v>18.1192986474416</v>
      </c>
      <c r="EW45" s="315" t="n">
        <f aca="false">IF('Inputs Q LTM'!EW45="","",'Inputs Q LTM'!EW45)</f>
        <v>18.3103174752982</v>
      </c>
      <c r="EX45" s="315" t="n">
        <f aca="false">IF('Inputs Q LTM'!EX45="","",'Inputs Q LTM'!EX45)</f>
        <v>18.0981432935252</v>
      </c>
      <c r="EY45" s="315" t="n">
        <f aca="false">IF('Inputs Q LTM'!EY45="","",'Inputs Q LTM'!EY45)</f>
        <v>18.2888951439512</v>
      </c>
      <c r="EZ45" s="315" t="n">
        <f aca="false">IF('Inputs Q LTM'!EZ45="","",'Inputs Q LTM'!EZ45)</f>
        <v>18.4816846203905</v>
      </c>
      <c r="FA45" s="315" t="n">
        <f aca="false">IF('Inputs Q LTM'!FA45="","",'Inputs Q LTM'!FA45)</f>
        <v>18.6765238248042</v>
      </c>
      <c r="FB45" s="315" t="n">
        <f aca="false">IF('Inputs Q LTM'!FB45="","",'Inputs Q LTM'!FB45)</f>
        <v>18.4601061593957</v>
      </c>
      <c r="FC45" s="315" t="n">
        <f aca="false">IF('Inputs Q LTM'!FC45="","",'Inputs Q LTM'!FC45)</f>
        <v>18.6546730468303</v>
      </c>
      <c r="FD45" s="315" t="n">
        <f aca="false">IF('Inputs Q LTM'!FD45="","",'Inputs Q LTM'!FD45)</f>
        <v>18.8513183127983</v>
      </c>
      <c r="FE45" s="315" t="n">
        <f aca="false">IF('Inputs Q LTM'!FE45="","",'Inputs Q LTM'!FE45)</f>
        <v>19.0500543013003</v>
      </c>
      <c r="FF45" s="315" t="n">
        <f aca="false">IF('Inputs Q LTM'!FF45="","",'Inputs Q LTM'!FF45)</f>
        <v>18.8293082825836</v>
      </c>
      <c r="FG45" s="315" t="n">
        <f aca="false">IF('Inputs Q LTM'!FG45="","",'Inputs Q LTM'!FG45)</f>
        <v>19.0277665077669</v>
      </c>
      <c r="FH45" s="315" t="n">
        <f aca="false">IF('Inputs Q LTM'!FH45="","",'Inputs Q LTM'!FH45)</f>
        <v>19.2283446790542</v>
      </c>
      <c r="FI45" s="315" t="n">
        <f aca="false">IF('Inputs Q LTM'!FI45="","",'Inputs Q LTM'!FI45)</f>
        <v>19.4310553873263</v>
      </c>
      <c r="FJ45" s="315" t="n">
        <f aca="false">IF('Inputs Q LTM'!FJ45="","",'Inputs Q LTM'!FJ45)</f>
        <v>19.2058944482353</v>
      </c>
      <c r="FK45" s="315" t="n">
        <f aca="false">IF('Inputs Q LTM'!FK45="","",'Inputs Q LTM'!FK45)</f>
        <v>19.4083218379222</v>
      </c>
      <c r="FL45" s="315" t="n">
        <f aca="false">IF('Inputs Q LTM'!FL45="","",'Inputs Q LTM'!FL45)</f>
        <v>19.6129115726353</v>
      </c>
      <c r="FM45" s="315" t="n">
        <f aca="false">IF('Inputs Q LTM'!FM45="","",'Inputs Q LTM'!FM45)</f>
        <v>19.8196764950728</v>
      </c>
      <c r="FN45" s="315" t="n">
        <f aca="false">IF('Inputs Q LTM'!FN45="","",'Inputs Q LTM'!FN45)</f>
        <v>19.5900123372</v>
      </c>
      <c r="FO45" s="315" t="n">
        <f aca="false">IF('Inputs Q LTM'!FO45="","",'Inputs Q LTM'!FO45)</f>
        <v>19.7964882746807</v>
      </c>
      <c r="FP45" s="315" t="n">
        <f aca="false">IF('Inputs Q LTM'!FP45="","",'Inputs Q LTM'!FP45)</f>
        <v>20.005169804088</v>
      </c>
      <c r="FQ45" s="315" t="n">
        <f aca="false">IF('Inputs Q LTM'!FQ45="","",'Inputs Q LTM'!FQ45)</f>
        <v>20.2160700249742</v>
      </c>
      <c r="FR45" s="315" t="n">
        <f aca="false">IF('Inputs Q LTM'!FR45="","",'Inputs Q LTM'!FR45)</f>
        <v>19.981812583944</v>
      </c>
      <c r="FS45" s="315" t="n">
        <f aca="false">IF('Inputs Q LTM'!FS45="","",'Inputs Q LTM'!FS45)</f>
        <v>20.1924180401743</v>
      </c>
      <c r="FT45" s="315" t="n">
        <f aca="false">IF('Inputs Q LTM'!FT45="","",'Inputs Q LTM'!FT45)</f>
        <v>20.4052732001698</v>
      </c>
      <c r="FU45" s="315" t="n">
        <f aca="false">IF('Inputs Q LTM'!FU45="","",'Inputs Q LTM'!FU45)</f>
        <v>20.6203914254737</v>
      </c>
      <c r="FV45" s="315" t="n">
        <f aca="false">IF('Inputs Q LTM'!FV45="","",'Inputs Q LTM'!FV45)</f>
        <v>20.3814488356228</v>
      </c>
      <c r="FW45" s="315" t="n">
        <f aca="false">IF('Inputs Q LTM'!FW45="","",'Inputs Q LTM'!FW45)</f>
        <v>20.5962664009778</v>
      </c>
      <c r="FX45" s="315" t="n">
        <f aca="false">IF('Inputs Q LTM'!FX45="","",'Inputs Q LTM'!FX45)</f>
        <v>20.8133786641732</v>
      </c>
      <c r="FY45" s="315" t="n">
        <f aca="false">IF('Inputs Q LTM'!FY45="","",'Inputs Q LTM'!FY45)</f>
        <v>21.0327992539832</v>
      </c>
      <c r="FZ45" s="315" t="n">
        <f aca="false">IF('Inputs Q LTM'!FZ45="","",'Inputs Q LTM'!FZ45)</f>
        <v>20.7890778123353</v>
      </c>
      <c r="GA45" s="315" t="n">
        <f aca="false">IF('Inputs Q LTM'!GA45="","",'Inputs Q LTM'!GA45)</f>
        <v>21.0081917289973</v>
      </c>
      <c r="GB45" s="315" t="n">
        <f aca="false">IF('Inputs Q LTM'!GB45="","",'Inputs Q LTM'!GB45)</f>
        <v>21.2296462374567</v>
      </c>
      <c r="GC45" s="315" t="n">
        <f aca="false">IF('Inputs Q LTM'!GC45="","",'Inputs Q LTM'!GC45)</f>
        <v>21.4534552390629</v>
      </c>
      <c r="GD45" s="315" t="n">
        <f aca="false">IF('Inputs Q LTM'!GD45="","",'Inputs Q LTM'!GD45)</f>
        <v>21.204859368582</v>
      </c>
      <c r="GE45" s="315" t="n">
        <f aca="false">IF('Inputs Q LTM'!GE45="","",'Inputs Q LTM'!GE45)</f>
        <v>21.4283555635773</v>
      </c>
      <c r="GF45" s="315" t="n">
        <f aca="false">IF('Inputs Q LTM'!GF45="","",'Inputs Q LTM'!GF45)</f>
        <v>21.6542391622058</v>
      </c>
      <c r="GG45" s="315" t="n">
        <f aca="false">IF('Inputs Q LTM'!GG45="","",'Inputs Q LTM'!GG45)</f>
        <v>21.8825243438441</v>
      </c>
      <c r="GH45" s="315" t="n">
        <f aca="false">IF('Inputs Q LTM'!GH45="","",'Inputs Q LTM'!GH45)</f>
        <v>21.6289565559537</v>
      </c>
      <c r="GI45" s="315" t="n">
        <f aca="false">IF('Inputs Q LTM'!GI45="","",'Inputs Q LTM'!GI45)</f>
        <v>21.8569226748488</v>
      </c>
      <c r="GJ45" s="315" t="n">
        <f aca="false">IF('Inputs Q LTM'!GJ45="","",'Inputs Q LTM'!GJ45)</f>
        <v>22.0873239454499</v>
      </c>
      <c r="GK45" s="315" t="n">
        <f aca="false">IF('Inputs Q LTM'!GK45="","",'Inputs Q LTM'!GK45)</f>
        <v>22.320174830721</v>
      </c>
      <c r="GL45" s="315" t="n">
        <f aca="false">IF('Inputs Q LTM'!GL45="","",'Inputs Q LTM'!GL45)</f>
        <v>22.0615356870727</v>
      </c>
      <c r="GM45" s="315" t="n">
        <f aca="false">IF('Inputs Q LTM'!GM45="","",'Inputs Q LTM'!GM45)</f>
        <v>22.2940611283458</v>
      </c>
      <c r="GN45" s="315" t="n">
        <f aca="false">IF('Inputs Q LTM'!GN45="","",'Inputs Q LTM'!GN45)</f>
        <v>22.5290704243589</v>
      </c>
      <c r="GO45" s="315" t="n">
        <f aca="false">IF('Inputs Q LTM'!GO45="","",'Inputs Q LTM'!GO45)</f>
        <v>22.7665783273354</v>
      </c>
      <c r="GP45" s="315" t="n">
        <f aca="false">IF('Inputs Q LTM'!GP45="","",'Inputs Q LTM'!GP45)</f>
        <v>22.5027664008142</v>
      </c>
      <c r="GQ45" s="315" t="n">
        <f aca="false">IF('Inputs Q LTM'!GQ45="","",'Inputs Q LTM'!GQ45)</f>
        <v>22.7399423509127</v>
      </c>
      <c r="GR45" s="315" t="n">
        <f aca="false">IF('Inputs Q LTM'!GR45="","",'Inputs Q LTM'!GR45)</f>
        <v>22.9796518328461</v>
      </c>
      <c r="GS45" s="315" t="n">
        <f aca="false">IF('Inputs Q LTM'!GS45="","",'Inputs Q LTM'!GS45)</f>
        <v>23.2219098938821</v>
      </c>
      <c r="GT45" s="315" t="n">
        <f aca="false">IF('Inputs Q LTM'!GT45="","",'Inputs Q LTM'!GT45)</f>
        <v>22.9528217288305</v>
      </c>
      <c r="GU45" s="315" t="n">
        <f aca="false">IF('Inputs Q LTM'!GU45="","",'Inputs Q LTM'!GU45)</f>
        <v>23.194741197931</v>
      </c>
      <c r="GV45" s="315" t="n">
        <f aca="false">IF('Inputs Q LTM'!GV45="","",'Inputs Q LTM'!GV45)</f>
        <v>23.439244869503</v>
      </c>
      <c r="GW45" s="315" t="n">
        <f aca="false">IF('Inputs Q LTM'!GW45="","",'Inputs Q LTM'!GW45)</f>
        <v>23.6863480917598</v>
      </c>
      <c r="GX45" s="315" t="n">
        <f aca="false">IF('Inputs Q LTM'!GX45="","",'Inputs Q LTM'!GX45)</f>
        <v>23.4118781634071</v>
      </c>
      <c r="GY45" s="315" t="n">
        <f aca="false">IF('Inputs Q LTM'!GY45="","",'Inputs Q LTM'!GY45)</f>
        <v>23.6586360218896</v>
      </c>
      <c r="GZ45" s="315" t="n">
        <f aca="false">IF('Inputs Q LTM'!GZ45="","",'Inputs Q LTM'!GZ45)</f>
        <v>23.9080297668931</v>
      </c>
      <c r="HA45" s="315" t="n">
        <f aca="false">IF('Inputs Q LTM'!HA45="","",'Inputs Q LTM'!HA45)</f>
        <v>24.160075053595</v>
      </c>
    </row>
    <row r="46" customFormat="false" ht="15" hidden="false" customHeight="false" outlineLevel="2" collapsed="false">
      <c r="A46" s="14" t="s">
        <v>9</v>
      </c>
      <c r="B46" s="42"/>
      <c r="C46" s="58"/>
      <c r="D46" s="59" t="s">
        <v>10</v>
      </c>
      <c r="E46" s="19"/>
      <c r="F46" s="19" t="s">
        <v>87</v>
      </c>
      <c r="G46" s="19" t="s">
        <v>86</v>
      </c>
      <c r="H46" s="19"/>
      <c r="I46" s="19"/>
      <c r="J46" s="0" t="n">
        <f aca="false">IF('Inputs Q LTM'!J46="","",'Inputs Q LTM'!J46)</f>
        <v>3.4744</v>
      </c>
      <c r="K46" s="0" t="n">
        <f aca="false">IF('Inputs Q LTM'!K46="","",'Inputs Q LTM'!K46)</f>
        <v>3.5216</v>
      </c>
      <c r="L46" s="0" t="n">
        <f aca="false">IF('Inputs Q LTM'!L46="","",'Inputs Q LTM'!L46)</f>
        <v>3.5602</v>
      </c>
      <c r="M46" s="0" t="n">
        <f aca="false">IF('Inputs Q LTM'!M46="","",'Inputs Q LTM'!M46)</f>
        <v>3.6857</v>
      </c>
      <c r="N46" s="0" t="n">
        <f aca="false">IF('Inputs Q LTM'!N46="","",'Inputs Q LTM'!N46)</f>
        <v>3.7705</v>
      </c>
      <c r="O46" s="0" t="n">
        <f aca="false">IF('Inputs Q LTM'!O46="","",'Inputs Q LTM'!O46)</f>
        <v>3.8027</v>
      </c>
      <c r="P46" s="0" t="n">
        <f aca="false">IF('Inputs Q LTM'!P46="","",'Inputs Q LTM'!P46)</f>
        <v>3.8286</v>
      </c>
      <c r="Q46" s="0" t="n">
        <f aca="false">IF('Inputs Q LTM'!Q46="","",'Inputs Q LTM'!Q46)</f>
        <v>3.8607</v>
      </c>
      <c r="R46" s="0" t="n">
        <f aca="false">IF('Inputs Q LTM'!R46="","",'Inputs Q LTM'!R46)</f>
        <v>3.7918</v>
      </c>
      <c r="S46" s="0" t="n">
        <f aca="false">IF('Inputs Q LTM'!S46="","",'Inputs Q LTM'!S46)</f>
        <v>3.6684</v>
      </c>
      <c r="T46" s="0" t="n">
        <f aca="false">IF('Inputs Q LTM'!T46="","",'Inputs Q LTM'!T46)</f>
        <v>3.6954</v>
      </c>
      <c r="U46" s="0" t="n">
        <f aca="false">IF('Inputs Q LTM'!U46="","",'Inputs Q LTM'!U46)</f>
        <v>3.5331</v>
      </c>
      <c r="V46" s="0" t="n">
        <f aca="false">IF('Inputs Q LTM'!V46="","",'Inputs Q LTM'!V46)</f>
        <v>3.4456</v>
      </c>
      <c r="W46" s="0" t="n">
        <f aca="false">IF('Inputs Q LTM'!W46="","",'Inputs Q LTM'!W46)</f>
        <v>3.5123</v>
      </c>
      <c r="X46" s="0" t="n">
        <f aca="false">IF('Inputs Q LTM'!X46="","",'Inputs Q LTM'!X46)</f>
        <v>3.5308</v>
      </c>
      <c r="Y46" s="0" t="n">
        <f aca="false">IF('Inputs Q LTM'!Y46="","",'Inputs Q LTM'!Y46)</f>
        <v>3.3492</v>
      </c>
      <c r="Z46" s="0" t="n">
        <f aca="false">IF('Inputs Q LTM'!Z46="","",'Inputs Q LTM'!Z46)</f>
        <v>3.3665</v>
      </c>
      <c r="AA46" s="0" t="n">
        <f aca="false">IF('Inputs Q LTM'!AA46="","",'Inputs Q LTM'!AA46)</f>
        <v>3.4592</v>
      </c>
      <c r="AB46" s="0" t="n">
        <f aca="false">IF('Inputs Q LTM'!AB46="","",'Inputs Q LTM'!AB46)</f>
        <v>3.5217</v>
      </c>
      <c r="AC46" s="0" t="n">
        <f aca="false">IF('Inputs Q LTM'!AC46="","",'Inputs Q LTM'!AC46)</f>
        <v>3.5614</v>
      </c>
      <c r="AD46" s="0" t="n">
        <f aca="false">IF('Inputs Q LTM'!AD46="","",'Inputs Q LTM'!AD46)</f>
        <v>3.4557</v>
      </c>
      <c r="AE46" s="0" t="n">
        <f aca="false">IF('Inputs Q LTM'!AE46="","",'Inputs Q LTM'!AE46)</f>
        <v>3.3581</v>
      </c>
      <c r="AF46" s="0" t="n">
        <f aca="false">IF('Inputs Q LTM'!AF46="","",'Inputs Q LTM'!AF46)</f>
        <v>3.3902</v>
      </c>
      <c r="AG46" s="0" t="n">
        <f aca="false">IF('Inputs Q LTM'!AG46="","",'Inputs Q LTM'!AG46)</f>
        <v>3.3731</v>
      </c>
      <c r="AH46" s="0" t="n">
        <f aca="false">IF('Inputs Q LTM'!AH46="","",'Inputs Q LTM'!AH46)</f>
        <v>3.3611</v>
      </c>
      <c r="AI46" s="0" t="n">
        <f aca="false">IF('Inputs Q LTM'!AI46="","",'Inputs Q LTM'!AI46)</f>
        <v>3.3808</v>
      </c>
      <c r="AJ46" s="0" t="n">
        <f aca="false">IF('Inputs Q LTM'!AJ46="","",'Inputs Q LTM'!AJ46)</f>
        <v>3.3099</v>
      </c>
      <c r="AK46" s="0" t="n">
        <f aca="false">IF('Inputs Q LTM'!AK46="","",'Inputs Q LTM'!AK46)</f>
        <v>3.3682</v>
      </c>
      <c r="AL46" s="0" t="n">
        <f aca="false">IF('Inputs Q LTM'!AL46="","",'Inputs Q LTM'!AL46)</f>
        <v>3.3504</v>
      </c>
      <c r="AM46" s="0" t="n">
        <f aca="false">IF('Inputs Q LTM'!AM46="","",'Inputs Q LTM'!AM46)</f>
        <v>3.4204</v>
      </c>
      <c r="AN46" s="0" t="n">
        <f aca="false">IF('Inputs Q LTM'!AN46="","",'Inputs Q LTM'!AN46)</f>
        <v>3.7458</v>
      </c>
      <c r="AO46" s="0" t="n">
        <f aca="false">IF('Inputs Q LTM'!AO46="","",'Inputs Q LTM'!AO46)</f>
        <v>4.3064</v>
      </c>
      <c r="AP46" s="0" t="n">
        <f aca="false">IF('Inputs Q LTM'!AP46="","",'Inputs Q LTM'!AP46)</f>
        <v>4.9685</v>
      </c>
      <c r="AQ46" s="0" t="n">
        <f aca="false">IF('Inputs Q LTM'!AQ46="","",'Inputs Q LTM'!AQ46)</f>
        <v>4.5608</v>
      </c>
      <c r="AR46" s="0" t="n">
        <f aca="false">IF('Inputs Q LTM'!AR46="","",'Inputs Q LTM'!AR46)</f>
        <v>4.397</v>
      </c>
      <c r="AS46" s="0" t="n">
        <f aca="false">IF('Inputs Q LTM'!AS46="","",'Inputs Q LTM'!AS46)</f>
        <v>4.3994</v>
      </c>
      <c r="AT46" s="0" t="n">
        <f aca="false">IF('Inputs Q LTM'!AT46="","",'Inputs Q LTM'!AT46)</f>
        <v>4.3101</v>
      </c>
      <c r="AU46" s="0" t="n">
        <f aca="false">IF('Inputs Q LTM'!AU46="","",'Inputs Q LTM'!AU46)</f>
        <v>4.6019</v>
      </c>
      <c r="AV46" s="0" t="n">
        <f aca="false">IF('Inputs Q LTM'!AV46="","",'Inputs Q LTM'!AV46)</f>
        <v>4.5628</v>
      </c>
      <c r="AW46" s="0" t="n">
        <f aca="false">IF('Inputs Q LTM'!AW46="","",'Inputs Q LTM'!AW46)</f>
        <v>4.6219</v>
      </c>
      <c r="AX46" s="0" t="n">
        <f aca="false">IF('Inputs Q LTM'!AX46="","",'Inputs Q LTM'!AX46)</f>
        <v>4.3398</v>
      </c>
      <c r="AY46" s="0" t="n">
        <f aca="false">IF('Inputs Q LTM'!AY46="","",'Inputs Q LTM'!AY46)</f>
        <v>4.3115</v>
      </c>
      <c r="AZ46" s="0" t="n">
        <f aca="false">IF('Inputs Q LTM'!AZ46="","",'Inputs Q LTM'!AZ46)</f>
        <v>5.053</v>
      </c>
      <c r="BA46" s="0" t="n">
        <f aca="false">IF('Inputs Q LTM'!BA46="","",'Inputs Q LTM'!BA46)</f>
        <v>5.1024</v>
      </c>
      <c r="BB46" s="0" t="n">
        <f aca="false">IF('Inputs Q LTM'!BB46="","",'Inputs Q LTM'!BB46)</f>
        <v>4.6549</v>
      </c>
      <c r="BC46" s="0" t="n">
        <f aca="false">IF('Inputs Q LTM'!BC46="","",'Inputs Q LTM'!BC46)</f>
        <v>5.0942</v>
      </c>
      <c r="BD46" s="0" t="n">
        <f aca="false">IF('Inputs Q LTM'!BD46="","",'Inputs Q LTM'!BD46)</f>
        <v>4.9611</v>
      </c>
      <c r="BE46" s="0" t="n">
        <f aca="false">IF('Inputs Q LTM'!BE46="","",'Inputs Q LTM'!BE46)</f>
        <v>4.9036</v>
      </c>
      <c r="BF46" s="0" t="n">
        <f aca="false">IF('Inputs Q LTM'!BF46="","",'Inputs Q LTM'!BF46)</f>
        <v>5.0031</v>
      </c>
      <c r="BG46" s="0" t="n">
        <f aca="false">IF('Inputs Q LTM'!BG46="","",'Inputs Q LTM'!BG46)</f>
        <v>5.3492</v>
      </c>
      <c r="BH46" s="0" t="n">
        <f aca="false">IF('Inputs Q LTM'!BH46="","",'Inputs Q LTM'!BH46)</f>
        <v>5.2884</v>
      </c>
      <c r="BI46" s="0" t="n">
        <f aca="false">IF('Inputs Q LTM'!BI46="","",'Inputs Q LTM'!BI46)</f>
        <v>5.433</v>
      </c>
      <c r="BJ46" s="0" t="n">
        <f aca="false">IF('Inputs Q LTM'!BJ46="","",'Inputs Q LTM'!BJ46)</f>
        <v>5.6372</v>
      </c>
      <c r="BK46" s="0" t="n">
        <f aca="false">IF('Inputs Q LTM'!BK46="","",'Inputs Q LTM'!BK46)</f>
        <v>5.4787</v>
      </c>
      <c r="BL46" s="0" t="n">
        <f aca="false">IF('Inputs Q LTM'!BL46="","",'Inputs Q LTM'!BL46)</f>
        <v>6.4505</v>
      </c>
      <c r="BM46" s="0" t="n">
        <f aca="false">IF('Inputs Q LTM'!BM46="","",'Inputs Q LTM'!BM46)</f>
        <v>9.354</v>
      </c>
      <c r="BN46" s="0" t="n">
        <f aca="false">IF('Inputs Q LTM'!BN46="","",'Inputs Q LTM'!BN46)</f>
        <v>9.387</v>
      </c>
      <c r="BO46" s="0" t="n">
        <f aca="false">IF('Inputs Q LTM'!BO46="","",'Inputs Q LTM'!BO46)</f>
        <v>8.9112</v>
      </c>
      <c r="BP46" s="0" t="n">
        <f aca="false">IF('Inputs Q LTM'!BP46="","",'Inputs Q LTM'!BP46)</f>
        <v>10.2979</v>
      </c>
      <c r="BQ46" s="0" t="n">
        <f aca="false">IF('Inputs Q LTM'!BQ46="","",'Inputs Q LTM'!BQ46)</f>
        <v>11.372</v>
      </c>
      <c r="BR46" s="0" t="n">
        <f aca="false">IF('Inputs Q LTM'!BR46="","",'Inputs Q LTM'!BR46)</f>
        <v>10.3963</v>
      </c>
      <c r="BS46" s="0" t="n">
        <f aca="false">IF('Inputs Q LTM'!BS46="","",'Inputs Q LTM'!BS46)</f>
        <v>9.5972</v>
      </c>
      <c r="BT46" s="0" t="n">
        <f aca="false">IF('Inputs Q LTM'!BT46="","",'Inputs Q LTM'!BT46)</f>
        <v>9.4424</v>
      </c>
      <c r="BU46" s="0" t="n">
        <f aca="false">IF('Inputs Q LTM'!BU46="","",'Inputs Q LTM'!BU46)</f>
        <v>8.7827</v>
      </c>
      <c r="BV46" s="0" t="n">
        <f aca="false">IF('Inputs Q LTM'!BV46="","",'Inputs Q LTM'!BV46)</f>
        <v>8.1977</v>
      </c>
      <c r="BW46" s="0" t="n">
        <f aca="false">IF('Inputs Q LTM'!BW46="","",'Inputs Q LTM'!BW46)</f>
        <v>8.7075</v>
      </c>
      <c r="BX46" s="0" t="n">
        <f aca="false">IF('Inputs Q LTM'!BX46="","",'Inputs Q LTM'!BX46)</f>
        <v>8.6476</v>
      </c>
      <c r="BY46" s="0" t="n">
        <f aca="false">IF('Inputs Q LTM'!BY46="","",'Inputs Q LTM'!BY46)</f>
        <v>8.85</v>
      </c>
      <c r="BZ46" s="0" t="n">
        <f aca="false">IF('Inputs Q LTM'!BZ46="","",'Inputs Q LTM'!BZ46)</f>
        <v>9.1189</v>
      </c>
      <c r="CA46" s="0" t="n">
        <f aca="false">IF('Inputs Q LTM'!CA46="","",'Inputs Q LTM'!CA46)</f>
        <v>9.4667</v>
      </c>
      <c r="CB46" s="0" t="n">
        <f aca="false">IF('Inputs Q LTM'!CB46="","",'Inputs Q LTM'!CB46)</f>
        <v>9.5322</v>
      </c>
      <c r="CC46" s="0" t="n">
        <f aca="false">IF('Inputs Q LTM'!CC46="","",'Inputs Q LTM'!CC46)</f>
        <v>10.0892</v>
      </c>
      <c r="CD46" s="0" t="n">
        <f aca="false">IF('Inputs Q LTM'!CD46="","",'Inputs Q LTM'!CD46)</f>
        <v>9.7572</v>
      </c>
      <c r="CE46" s="0" t="n">
        <f aca="false">IF('Inputs Q LTM'!CE46="","",'Inputs Q LTM'!CE46)</f>
        <v>9.1791</v>
      </c>
      <c r="CF46" s="0" t="n">
        <f aca="false">IF('Inputs Q LTM'!CF46="","",'Inputs Q LTM'!CF46)</f>
        <v>9.0782</v>
      </c>
      <c r="CG46" s="0" t="n">
        <f aca="false">IF('Inputs Q LTM'!CG46="","",'Inputs Q LTM'!CG46)</f>
        <v>8.9053</v>
      </c>
      <c r="CH46" s="0" t="n">
        <f aca="false">IF('Inputs Q LTM'!CH46="","",'Inputs Q LTM'!CH46)</f>
        <v>11.0155</v>
      </c>
      <c r="CI46" s="0" t="n">
        <f aca="false">IF('Inputs Q LTM'!CI46="","",'Inputs Q LTM'!CI46)</f>
        <v>10.0762</v>
      </c>
      <c r="CJ46" s="0" t="n">
        <f aca="false">IF('Inputs Q LTM'!CJ46="","",'Inputs Q LTM'!CJ46)</f>
        <v>11.4368</v>
      </c>
      <c r="CK46" s="0" t="n">
        <f aca="false">IF('Inputs Q LTM'!CK46="","",'Inputs Q LTM'!CK46)</f>
        <v>11.3156</v>
      </c>
      <c r="CL46" s="315" t="n">
        <f aca="false">IF('Inputs Q LTM'!CL46="","",'Inputs Q LTM'!CL46)</f>
        <v>11.5544277908361</v>
      </c>
      <c r="CM46" s="315" t="n">
        <f aca="false">IF('Inputs Q LTM'!CM46="","",'Inputs Q LTM'!CM46)</f>
        <v>11.2090419106031</v>
      </c>
      <c r="CN46" s="315" t="n">
        <f aca="false">IF('Inputs Q LTM'!CN46="","",'Inputs Q LTM'!CN46)</f>
        <v>11.2930001552072</v>
      </c>
      <c r="CO46" s="315" t="n">
        <f aca="false">IF('Inputs Q LTM'!CO46="","",'Inputs Q LTM'!CO46)</f>
        <v>11.6503</v>
      </c>
      <c r="CP46" s="315" t="n">
        <f aca="false">IF('Inputs Q LTM'!CP46="","",'Inputs Q LTM'!CP46)</f>
        <v>13.2388</v>
      </c>
      <c r="CQ46" s="315" t="n">
        <f aca="false">IF('Inputs Q LTM'!CQ46="","",'Inputs Q LTM'!CQ46)</f>
        <v>7.69846</v>
      </c>
      <c r="CR46" s="315" t="n">
        <f aca="false">IF('Inputs Q LTM'!CR46="","",'Inputs Q LTM'!CR46)</f>
        <v>7.98495</v>
      </c>
      <c r="CS46" s="315" t="n">
        <f aca="false">IF('Inputs Q LTM'!CS46="","",'Inputs Q LTM'!CS46)</f>
        <v>10.0890095734043</v>
      </c>
      <c r="CT46" s="315" t="n">
        <f aca="false">IF('Inputs Q LTM'!CT46="","",'Inputs Q LTM'!CT46)</f>
        <v>11.1847</v>
      </c>
      <c r="CU46" s="315" t="n">
        <f aca="false">IF('Inputs Q LTM'!CU46="","",'Inputs Q LTM'!CU46)</f>
        <v>11.9894</v>
      </c>
      <c r="CV46" s="315" t="n">
        <f aca="false">IF('Inputs Q LTM'!CV46="","",'Inputs Q LTM'!CV46)</f>
        <v>13.3587</v>
      </c>
      <c r="CW46" s="315" t="n">
        <f aca="false">IF('Inputs Q LTM'!CW46="","",'Inputs Q LTM'!CW46)</f>
        <v>13.1413638759527</v>
      </c>
      <c r="CX46" s="315" t="n">
        <f aca="false">IF('Inputs Q LTM'!CX46="","",'Inputs Q LTM'!CX46)</f>
        <v>12.671</v>
      </c>
      <c r="CY46" s="315" t="n">
        <f aca="false">IF('Inputs Q LTM'!CY46="","",'Inputs Q LTM'!CY46)</f>
        <v>11.5756</v>
      </c>
      <c r="CZ46" s="315" t="n">
        <f aca="false">IF('Inputs Q LTM'!CZ46="","",'Inputs Q LTM'!CZ46)</f>
        <v>13.2163</v>
      </c>
      <c r="DA46" s="315" t="n">
        <f aca="false">IF('Inputs Q LTM'!DA46="","",'Inputs Q LTM'!DA46)</f>
        <v>13.4272</v>
      </c>
      <c r="DB46" s="367" t="n">
        <f aca="false">IF('Inputs Q LTM'!DB46="","",'Inputs Q LTM'!DB46)</f>
        <v>11.5309356483395</v>
      </c>
      <c r="DC46" s="315" t="n">
        <f aca="false">IF('Inputs Q LTM'!DC46="","",'Inputs Q LTM'!DC46)</f>
        <v>10.9533780011167</v>
      </c>
      <c r="DD46" s="315" t="n">
        <f aca="false">IF('Inputs Q LTM'!DD46="","",'Inputs Q LTM'!DD46)</f>
        <v>11.6390449438202</v>
      </c>
      <c r="DE46" s="315" t="n">
        <f aca="false">IF('Inputs Q LTM'!DE46="","",'Inputs Q LTM'!DE46)</f>
        <v>11.1597717546362</v>
      </c>
      <c r="DF46" s="315" t="n">
        <f aca="false">IF('Inputs Q LTM'!DF46="","",'Inputs Q LTM'!DF46)</f>
        <v>11.7915264562544</v>
      </c>
      <c r="DG46" s="315" t="n">
        <f aca="false">IF('Inputs Q LTM'!DG46="","",'Inputs Q LTM'!DG46)</f>
        <v>11.4562988065419</v>
      </c>
      <c r="DH46" s="315" t="n">
        <f aca="false">IF('Inputs Q LTM'!DH46="","",'Inputs Q LTM'!DH46)</f>
        <v>12.4820714150188</v>
      </c>
      <c r="DI46" s="315" t="n">
        <f aca="false">IF('Inputs Q LTM'!DI46="","",'Inputs Q LTM'!DI46)</f>
        <v>13.1413638759527</v>
      </c>
      <c r="DJ46" s="315" t="n">
        <f aca="false">IF('Inputs Q LTM'!DJ46="","",'Inputs Q LTM'!DJ46)</f>
        <v>13.504336231875</v>
      </c>
      <c r="DK46" s="315" t="n">
        <f aca="false">IF('Inputs Q LTM'!DK46="","",'Inputs Q LTM'!DK46)</f>
        <v>13.7386610536186</v>
      </c>
      <c r="DL46" s="315" t="n">
        <f aca="false">IF('Inputs Q LTM'!DL46="","",'Inputs Q LTM'!DL46)</f>
        <v>13.9880745859141</v>
      </c>
      <c r="DM46" s="315" t="n">
        <f aca="false">IF('Inputs Q LTM'!DM46="","",'Inputs Q LTM'!DM46)</f>
        <v>14.2728599504844</v>
      </c>
      <c r="DN46" s="315" t="n">
        <f aca="false">IF('Inputs Q LTM'!DN46="","",'Inputs Q LTM'!DN46)</f>
        <v>14.447519331718</v>
      </c>
      <c r="DO46" s="315" t="n">
        <f aca="false">IF('Inputs Q LTM'!DO46="","",'Inputs Q LTM'!DO46)</f>
        <v>14.6223778331797</v>
      </c>
      <c r="DP46" s="315" t="n">
        <f aca="false">IF('Inputs Q LTM'!DP46="","",'Inputs Q LTM'!DP46)</f>
        <v>14.7990311218632</v>
      </c>
      <c r="DQ46" s="315" t="n">
        <f aca="false">IF('Inputs Q LTM'!DQ46="","",'Inputs Q LTM'!DQ46)</f>
        <v>14.9777648169195</v>
      </c>
      <c r="DR46" s="315" t="n">
        <f aca="false">IF('Inputs Q LTM'!DR46="","",'Inputs Q LTM'!DR46)</f>
        <v>15.1352850726928</v>
      </c>
      <c r="DS46" s="315" t="n">
        <f aca="false">IF('Inputs Q LTM'!DS46="","",'Inputs Q LTM'!DS46)</f>
        <v>15.2945697279245</v>
      </c>
      <c r="DT46" s="315" t="n">
        <f aca="false">IF('Inputs Q LTM'!DT46="","",'Inputs Q LTM'!DT46)</f>
        <v>15.4556252519023</v>
      </c>
      <c r="DU46" s="315" t="n">
        <f aca="false">IF('Inputs Q LTM'!DU46="","",'Inputs Q LTM'!DU46)</f>
        <v>15.6184479847128</v>
      </c>
      <c r="DV46" s="315" t="n">
        <f aca="false">IF('Inputs Q LTM'!DV46="","",'Inputs Q LTM'!DV46)</f>
        <v>15.783035922104</v>
      </c>
      <c r="DW46" s="315" t="n">
        <f aca="false">IF('Inputs Q LTM'!DW46="","",'Inputs Q LTM'!DW46)</f>
        <v>15.9493917812046</v>
      </c>
      <c r="DX46" s="315" t="n">
        <f aca="false">IF('Inputs Q LTM'!DX46="","",'Inputs Q LTM'!DX46)</f>
        <v>16.1175229434133</v>
      </c>
      <c r="DY46" s="315" t="n">
        <f aca="false">IF('Inputs Q LTM'!DY46="","",'Inputs Q LTM'!DY46)</f>
        <v>16.2874405168185</v>
      </c>
      <c r="DZ46" s="315" t="n">
        <f aca="false">IF('Inputs Q LTM'!DZ46="","",'Inputs Q LTM'!DZ46)</f>
        <v>16.2972100455908</v>
      </c>
      <c r="EA46" s="315" t="n">
        <f aca="false">IF('Inputs Q LTM'!EA46="","",'Inputs Q LTM'!EA46)</f>
        <v>16.306979574363</v>
      </c>
      <c r="EB46" s="315" t="n">
        <f aca="false">IF('Inputs Q LTM'!EB46="","",'Inputs Q LTM'!EB46)</f>
        <v>16.3167491031353</v>
      </c>
      <c r="EC46" s="315" t="n">
        <f aca="false">IF('Inputs Q LTM'!EC46="","",'Inputs Q LTM'!EC46)</f>
        <v>16.3265186319076</v>
      </c>
      <c r="ED46" s="315" t="n">
        <f aca="false">IF('Inputs Q LTM'!ED46="","",'Inputs Q LTM'!ED46)</f>
        <v>16.4081512250671</v>
      </c>
      <c r="EE46" s="315" t="n">
        <f aca="false">IF('Inputs Q LTM'!EE46="","",'Inputs Q LTM'!EE46)</f>
        <v>16.4897838182267</v>
      </c>
      <c r="EF46" s="315" t="n">
        <f aca="false">IF('Inputs Q LTM'!EF46="","",'Inputs Q LTM'!EF46)</f>
        <v>16.5714164113862</v>
      </c>
      <c r="EG46" s="315" t="n">
        <f aca="false">IF('Inputs Q LTM'!EG46="","",'Inputs Q LTM'!EG46)</f>
        <v>16.6530490045458</v>
      </c>
      <c r="EH46" s="315" t="n">
        <f aca="false">IF('Inputs Q LTM'!EH46="","",'Inputs Q LTM'!EH46)</f>
        <v>16.7363142495685</v>
      </c>
      <c r="EI46" s="315" t="n">
        <f aca="false">IF('Inputs Q LTM'!EI46="","",'Inputs Q LTM'!EI46)</f>
        <v>16.8195794945912</v>
      </c>
      <c r="EJ46" s="315" t="n">
        <f aca="false">IF('Inputs Q LTM'!EJ46="","",'Inputs Q LTM'!EJ46)</f>
        <v>16.9028447396139</v>
      </c>
      <c r="EK46" s="315" t="n">
        <f aca="false">IF('Inputs Q LTM'!EK46="","",'Inputs Q LTM'!EK46)</f>
        <v>16.9861099846367</v>
      </c>
      <c r="EL46" s="315" t="n">
        <f aca="false">IF('Inputs Q LTM'!EL46="","",'Inputs Q LTM'!EL46)</f>
        <v>17.0710405345599</v>
      </c>
      <c r="EM46" s="315" t="n">
        <f aca="false">IF('Inputs Q LTM'!EM46="","",'Inputs Q LTM'!EM46)</f>
        <v>17.155971084483</v>
      </c>
      <c r="EN46" s="315" t="n">
        <f aca="false">IF('Inputs Q LTM'!EN46="","",'Inputs Q LTM'!EN46)</f>
        <v>17.2409016344062</v>
      </c>
      <c r="EO46" s="315" t="n">
        <f aca="false">IF('Inputs Q LTM'!EO46="","",'Inputs Q LTM'!EO46)</f>
        <v>17.3258321843294</v>
      </c>
      <c r="EP46" s="315" t="n">
        <f aca="false">IF('Inputs Q LTM'!EP46="","",'Inputs Q LTM'!EP46)</f>
        <v>17.4124613452511</v>
      </c>
      <c r="EQ46" s="315" t="n">
        <f aca="false">IF('Inputs Q LTM'!EQ46="","",'Inputs Q LTM'!EQ46)</f>
        <v>17.4990905061727</v>
      </c>
      <c r="ER46" s="315" t="n">
        <f aca="false">IF('Inputs Q LTM'!ER46="","",'Inputs Q LTM'!ER46)</f>
        <v>17.5857196670943</v>
      </c>
      <c r="ES46" s="315" t="n">
        <f aca="false">IF('Inputs Q LTM'!ES46="","",'Inputs Q LTM'!ES46)</f>
        <v>17.672348828016</v>
      </c>
      <c r="ET46" s="315" t="n">
        <f aca="false">IF('Inputs Q LTM'!ET46="","",'Inputs Q LTM'!ET46)</f>
        <v>17.7607105721561</v>
      </c>
      <c r="EU46" s="315" t="n">
        <f aca="false">IF('Inputs Q LTM'!EU46="","",'Inputs Q LTM'!EU46)</f>
        <v>17.8490723162961</v>
      </c>
      <c r="EV46" s="315" t="n">
        <f aca="false">IF('Inputs Q LTM'!EV46="","",'Inputs Q LTM'!EV46)</f>
        <v>17.9374340604362</v>
      </c>
      <c r="EW46" s="315" t="n">
        <f aca="false">IF('Inputs Q LTM'!EW46="","",'Inputs Q LTM'!EW46)</f>
        <v>18.0257958045763</v>
      </c>
      <c r="EX46" s="315" t="n">
        <f aca="false">IF('Inputs Q LTM'!EX46="","",'Inputs Q LTM'!EX46)</f>
        <v>18.1159247835992</v>
      </c>
      <c r="EY46" s="315" t="n">
        <f aca="false">IF('Inputs Q LTM'!EY46="","",'Inputs Q LTM'!EY46)</f>
        <v>18.2060537626221</v>
      </c>
      <c r="EZ46" s="315" t="n">
        <f aca="false">IF('Inputs Q LTM'!EZ46="","",'Inputs Q LTM'!EZ46)</f>
        <v>18.296182741645</v>
      </c>
      <c r="FA46" s="315" t="n">
        <f aca="false">IF('Inputs Q LTM'!FA46="","",'Inputs Q LTM'!FA46)</f>
        <v>18.3863117206678</v>
      </c>
      <c r="FB46" s="315" t="n">
        <f aca="false">IF('Inputs Q LTM'!FB46="","",'Inputs Q LTM'!FB46)</f>
        <v>18.4782432792712</v>
      </c>
      <c r="FC46" s="315" t="n">
        <f aca="false">IF('Inputs Q LTM'!FC46="","",'Inputs Q LTM'!FC46)</f>
        <v>18.5701748378745</v>
      </c>
      <c r="FD46" s="315" t="n">
        <f aca="false">IF('Inputs Q LTM'!FD46="","",'Inputs Q LTM'!FD46)</f>
        <v>18.6621063964779</v>
      </c>
      <c r="FE46" s="315" t="n">
        <f aca="false">IF('Inputs Q LTM'!FE46="","",'Inputs Q LTM'!FE46)</f>
        <v>18.7540379550812</v>
      </c>
      <c r="FF46" s="315" t="n">
        <f aca="false">IF('Inputs Q LTM'!FF46="","",'Inputs Q LTM'!FF46)</f>
        <v>18.8478081448566</v>
      </c>
      <c r="FG46" s="315" t="n">
        <f aca="false">IF('Inputs Q LTM'!FG46="","",'Inputs Q LTM'!FG46)</f>
        <v>18.941578334632</v>
      </c>
      <c r="FH46" s="315" t="n">
        <f aca="false">IF('Inputs Q LTM'!FH46="","",'Inputs Q LTM'!FH46)</f>
        <v>19.0353485244074</v>
      </c>
      <c r="FI46" s="315" t="n">
        <f aca="false">IF('Inputs Q LTM'!FI46="","",'Inputs Q LTM'!FI46)</f>
        <v>19.1291187141828</v>
      </c>
      <c r="FJ46" s="315" t="n">
        <f aca="false">IF('Inputs Q LTM'!FJ46="","",'Inputs Q LTM'!FJ46)</f>
        <v>19.2247643077537</v>
      </c>
      <c r="FK46" s="315" t="n">
        <f aca="false">IF('Inputs Q LTM'!FK46="","",'Inputs Q LTM'!FK46)</f>
        <v>19.3204099013246</v>
      </c>
      <c r="FL46" s="315" t="n">
        <f aca="false">IF('Inputs Q LTM'!FL46="","",'Inputs Q LTM'!FL46)</f>
        <v>19.4160554948956</v>
      </c>
      <c r="FM46" s="315" t="n">
        <f aca="false">IF('Inputs Q LTM'!FM46="","",'Inputs Q LTM'!FM46)</f>
        <v>19.5117010884665</v>
      </c>
      <c r="FN46" s="315" t="n">
        <f aca="false">IF('Inputs Q LTM'!FN46="","",'Inputs Q LTM'!FN46)</f>
        <v>19.6092595939088</v>
      </c>
      <c r="FO46" s="315" t="n">
        <f aca="false">IF('Inputs Q LTM'!FO46="","",'Inputs Q LTM'!FO46)</f>
        <v>19.7068180993511</v>
      </c>
      <c r="FP46" s="315" t="n">
        <f aca="false">IF('Inputs Q LTM'!FP46="","",'Inputs Q LTM'!FP46)</f>
        <v>19.8043766047935</v>
      </c>
      <c r="FQ46" s="315" t="n">
        <f aca="false">IF('Inputs Q LTM'!FQ46="","",'Inputs Q LTM'!FQ46)</f>
        <v>19.9019351102358</v>
      </c>
      <c r="FR46" s="315" t="n">
        <f aca="false">IF('Inputs Q LTM'!FR46="","",'Inputs Q LTM'!FR46)</f>
        <v>20.001444785787</v>
      </c>
      <c r="FS46" s="315" t="n">
        <f aca="false">IF('Inputs Q LTM'!FS46="","",'Inputs Q LTM'!FS46)</f>
        <v>20.1009544613382</v>
      </c>
      <c r="FT46" s="315" t="n">
        <f aca="false">IF('Inputs Q LTM'!FT46="","",'Inputs Q LTM'!FT46)</f>
        <v>20.2004641368893</v>
      </c>
      <c r="FU46" s="315" t="n">
        <f aca="false">IF('Inputs Q LTM'!FU46="","",'Inputs Q LTM'!FU46)</f>
        <v>20.2999738124405</v>
      </c>
      <c r="FV46" s="315" t="n">
        <f aca="false">IF('Inputs Q LTM'!FV46="","",'Inputs Q LTM'!FV46)</f>
        <v>20.4014736815027</v>
      </c>
      <c r="FW46" s="315" t="n">
        <f aca="false">IF('Inputs Q LTM'!FW46="","",'Inputs Q LTM'!FW46)</f>
        <v>20.5029735505649</v>
      </c>
      <c r="FX46" s="315" t="n">
        <f aca="false">IF('Inputs Q LTM'!FX46="","",'Inputs Q LTM'!FX46)</f>
        <v>20.6044734196271</v>
      </c>
      <c r="FY46" s="315" t="n">
        <f aca="false">IF('Inputs Q LTM'!FY46="","",'Inputs Q LTM'!FY46)</f>
        <v>20.7059732886893</v>
      </c>
      <c r="FZ46" s="315" t="n">
        <f aca="false">IF('Inputs Q LTM'!FZ46="","",'Inputs Q LTM'!FZ46)</f>
        <v>20.8095031551328</v>
      </c>
      <c r="GA46" s="315" t="n">
        <f aca="false">IF('Inputs Q LTM'!GA46="","",'Inputs Q LTM'!GA46)</f>
        <v>20.9130330215762</v>
      </c>
      <c r="GB46" s="315" t="n">
        <f aca="false">IF('Inputs Q LTM'!GB46="","",'Inputs Q LTM'!GB46)</f>
        <v>21.0165628880197</v>
      </c>
      <c r="GC46" s="315" t="n">
        <f aca="false">IF('Inputs Q LTM'!GC46="","",'Inputs Q LTM'!GC46)</f>
        <v>21.1200927544631</v>
      </c>
      <c r="GD46" s="315" t="n">
        <f aca="false">IF('Inputs Q LTM'!GD46="","",'Inputs Q LTM'!GD46)</f>
        <v>21.2256932182354</v>
      </c>
      <c r="GE46" s="315" t="n">
        <f aca="false">IF('Inputs Q LTM'!GE46="","",'Inputs Q LTM'!GE46)</f>
        <v>21.3312936820077</v>
      </c>
      <c r="GF46" s="315" t="n">
        <f aca="false">IF('Inputs Q LTM'!GF46="","",'Inputs Q LTM'!GF46)</f>
        <v>21.4368941457801</v>
      </c>
      <c r="GG46" s="315" t="n">
        <f aca="false">IF('Inputs Q LTM'!GG46="","",'Inputs Q LTM'!GG46)</f>
        <v>21.5424946095524</v>
      </c>
      <c r="GH46" s="315" t="n">
        <f aca="false">IF('Inputs Q LTM'!GH46="","",'Inputs Q LTM'!GH46)</f>
        <v>21.6502070826001</v>
      </c>
      <c r="GI46" s="315" t="n">
        <f aca="false">IF('Inputs Q LTM'!GI46="","",'Inputs Q LTM'!GI46)</f>
        <v>21.7579195556479</v>
      </c>
      <c r="GJ46" s="315" t="n">
        <f aca="false">IF('Inputs Q LTM'!GJ46="","",'Inputs Q LTM'!GJ46)</f>
        <v>21.8656320286957</v>
      </c>
      <c r="GK46" s="315" t="n">
        <f aca="false">IF('Inputs Q LTM'!GK46="","",'Inputs Q LTM'!GK46)</f>
        <v>21.9733445017434</v>
      </c>
      <c r="GL46" s="315" t="n">
        <f aca="false">IF('Inputs Q LTM'!GL46="","",'Inputs Q LTM'!GL46)</f>
        <v>22.0832112242521</v>
      </c>
      <c r="GM46" s="315" t="n">
        <f aca="false">IF('Inputs Q LTM'!GM46="","",'Inputs Q LTM'!GM46)</f>
        <v>22.1930779467609</v>
      </c>
      <c r="GN46" s="315" t="n">
        <f aca="false">IF('Inputs Q LTM'!GN46="","",'Inputs Q LTM'!GN46)</f>
        <v>22.3029446692696</v>
      </c>
      <c r="GO46" s="315" t="n">
        <f aca="false">IF('Inputs Q LTM'!GO46="","",'Inputs Q LTM'!GO46)</f>
        <v>22.4128113917783</v>
      </c>
      <c r="GP46" s="315" t="n">
        <f aca="false">IF('Inputs Q LTM'!GP46="","",'Inputs Q LTM'!GP46)</f>
        <v>22.5248754487372</v>
      </c>
      <c r="GQ46" s="315" t="n">
        <f aca="false">IF('Inputs Q LTM'!GQ46="","",'Inputs Q LTM'!GQ46)</f>
        <v>22.6369395056961</v>
      </c>
      <c r="GR46" s="315" t="n">
        <f aca="false">IF('Inputs Q LTM'!GR46="","",'Inputs Q LTM'!GR46)</f>
        <v>22.749003562655</v>
      </c>
      <c r="GS46" s="315" t="n">
        <f aca="false">IF('Inputs Q LTM'!GS46="","",'Inputs Q LTM'!GS46)</f>
        <v>22.8610676196139</v>
      </c>
      <c r="GT46" s="315" t="n">
        <f aca="false">IF('Inputs Q LTM'!GT46="","",'Inputs Q LTM'!GT46)</f>
        <v>22.9753729577119</v>
      </c>
      <c r="GU46" s="315" t="n">
        <f aca="false">IF('Inputs Q LTM'!GU46="","",'Inputs Q LTM'!GU46)</f>
        <v>23.08967829581</v>
      </c>
      <c r="GV46" s="315" t="n">
        <f aca="false">IF('Inputs Q LTM'!GV46="","",'Inputs Q LTM'!GV46)</f>
        <v>23.2039836339081</v>
      </c>
      <c r="GW46" s="315" t="n">
        <f aca="false">IF('Inputs Q LTM'!GW46="","",'Inputs Q LTM'!GW46)</f>
        <v>23.3182889720061</v>
      </c>
      <c r="GX46" s="315" t="n">
        <f aca="false">IF('Inputs Q LTM'!GX46="","",'Inputs Q LTM'!GX46)</f>
        <v>23.4348804168662</v>
      </c>
      <c r="GY46" s="315" t="n">
        <f aca="false">IF('Inputs Q LTM'!GY46="","",'Inputs Q LTM'!GY46)</f>
        <v>23.5514718617262</v>
      </c>
      <c r="GZ46" s="315" t="n">
        <f aca="false">IF('Inputs Q LTM'!GZ46="","",'Inputs Q LTM'!GZ46)</f>
        <v>23.6680633065862</v>
      </c>
      <c r="HA46" s="315" t="n">
        <f aca="false">IF('Inputs Q LTM'!HA46="","",'Inputs Q LTM'!HA46)</f>
        <v>23.7846547514463</v>
      </c>
    </row>
    <row r="47" customFormat="false" ht="15" hidden="false" customHeight="false" outlineLevel="2" collapsed="false">
      <c r="A47" s="14" t="s">
        <v>9</v>
      </c>
      <c r="B47" s="42"/>
      <c r="C47" s="42"/>
      <c r="D47" s="42" t="s">
        <v>10</v>
      </c>
      <c r="E47" s="19"/>
      <c r="F47" s="19" t="s">
        <v>88</v>
      </c>
      <c r="G47" s="19" t="s">
        <v>89</v>
      </c>
      <c r="H47" s="19"/>
      <c r="I47" s="19"/>
      <c r="BJ47" s="0" t="n">
        <f aca="false">IF('Inputs Q LTM'!BJ47="","",'Inputs Q LTM'!BJ47)</f>
        <v>61.76</v>
      </c>
      <c r="BK47" s="0" t="n">
        <f aca="false">IF('Inputs Q LTM'!BK47="","",'Inputs Q LTM'!BK47)</f>
        <v>59.81</v>
      </c>
      <c r="BL47" s="0" t="n">
        <f aca="false">IF('Inputs Q LTM'!BL47="","",'Inputs Q LTM'!BL47)</f>
        <v>60.58</v>
      </c>
      <c r="BM47" s="0" t="n">
        <f aca="false">IF('Inputs Q LTM'!BM47="","",'Inputs Q LTM'!BM47)</f>
        <v>61.95</v>
      </c>
      <c r="BN47" s="0" t="n">
        <f aca="false">IF('Inputs Q LTM'!BN47="","",'Inputs Q LTM'!BN47)</f>
        <v>62.23</v>
      </c>
      <c r="BO47" s="0" t="n">
        <f aca="false">IF('Inputs Q LTM'!BO47="","",'Inputs Q LTM'!BO47)</f>
        <v>63.38</v>
      </c>
      <c r="BP47" s="0" t="n">
        <f aca="false">IF('Inputs Q LTM'!BP47="","",'Inputs Q LTM'!BP47)</f>
        <v>64.95</v>
      </c>
      <c r="BQ47" s="0" t="n">
        <f aca="false">IF('Inputs Q LTM'!BQ47="","",'Inputs Q LTM'!BQ47)</f>
        <v>65.89</v>
      </c>
      <c r="BR47" s="0" t="n">
        <f aca="false">IF('Inputs Q LTM'!BR47="","",'Inputs Q LTM'!BR47)</f>
        <v>67.47</v>
      </c>
      <c r="BS47" s="0" t="n">
        <f aca="false">IF('Inputs Q LTM'!BS47="","",'Inputs Q LTM'!BS47)</f>
        <v>66.88</v>
      </c>
      <c r="BT47" s="0" t="n">
        <f aca="false">IF('Inputs Q LTM'!BT47="","",'Inputs Q LTM'!BT47)</f>
        <v>66.93</v>
      </c>
      <c r="BU47" s="0" t="n">
        <f aca="false">IF('Inputs Q LTM'!BU47="","",'Inputs Q LTM'!BU47)</f>
        <v>67.42</v>
      </c>
      <c r="BV47" s="0" t="n">
        <f aca="false">IF('Inputs Q LTM'!BV47="","",'Inputs Q LTM'!BV47)</f>
        <v>66.93</v>
      </c>
      <c r="BW47" s="0" t="n">
        <f aca="false">IF('Inputs Q LTM'!BW47="","",'Inputs Q LTM'!BW47)</f>
        <v>64.48</v>
      </c>
      <c r="BX47" s="0" t="n">
        <f aca="false">IF('Inputs Q LTM'!BX47="","",'Inputs Q LTM'!BX47)</f>
        <v>64.29</v>
      </c>
      <c r="BY47" s="0" t="n">
        <f aca="false">IF('Inputs Q LTM'!BY47="","",'Inputs Q LTM'!BY47)</f>
        <v>64.72</v>
      </c>
      <c r="BZ47" s="0" t="n">
        <f aca="false">IF('Inputs Q LTM'!BZ47="","",'Inputs Q LTM'!BZ47)</f>
        <v>64.36</v>
      </c>
      <c r="CA47" s="0" t="n">
        <f aca="false">IF('Inputs Q LTM'!CA47="","",'Inputs Q LTM'!CA47)</f>
        <v>67.02</v>
      </c>
      <c r="CB47" s="0" t="n">
        <f aca="false">IF('Inputs Q LTM'!CB47="","",'Inputs Q LTM'!CB47)</f>
        <v>70.11</v>
      </c>
      <c r="CC47" s="0" t="n">
        <f aca="false">IF('Inputs Q LTM'!CC47="","",'Inputs Q LTM'!CC47)</f>
        <v>72.08</v>
      </c>
      <c r="CD47" s="0" t="n">
        <f aca="false">IF('Inputs Q LTM'!CD47="","",'Inputs Q LTM'!CD47)</f>
        <v>70.45</v>
      </c>
      <c r="CE47" s="0" t="n">
        <f aca="false">IF('Inputs Q LTM'!CE47="","",'Inputs Q LTM'!CE47)</f>
        <v>69.54</v>
      </c>
      <c r="CF47" s="0" t="n">
        <f aca="false">IF('Inputs Q LTM'!CF47="","",'Inputs Q LTM'!CF47)</f>
        <v>70.39</v>
      </c>
      <c r="CG47" s="0" t="n">
        <f aca="false">IF('Inputs Q LTM'!CG47="","",'Inputs Q LTM'!CG47)</f>
        <v>71.22</v>
      </c>
      <c r="CH47" s="0" t="n">
        <f aca="false">IF('Inputs Q LTM'!CH47="","",'Inputs Q LTM'!CH47)</f>
        <v>72.47</v>
      </c>
      <c r="CI47" s="0" t="n">
        <f aca="false">IF('Inputs Q LTM'!CI47="","",'Inputs Q LTM'!CI47)</f>
        <v>75.86</v>
      </c>
      <c r="CJ47" s="0" t="n">
        <f aca="false">IF('Inputs Q LTM'!CJ47="","",'Inputs Q LTM'!CJ47)</f>
        <v>74.34</v>
      </c>
      <c r="CK47" s="0" t="n">
        <f aca="false">IF('Inputs Q LTM'!CK47="","",'Inputs Q LTM'!CK47)</f>
        <v>73.78</v>
      </c>
      <c r="CL47" s="315" t="n">
        <f aca="false">IF('Inputs Q LTM'!CL47="","",'Inputs Q LTM'!CL47)</f>
        <v>72.8692787249087</v>
      </c>
      <c r="CM47" s="315" t="n">
        <f aca="false">IF('Inputs Q LTM'!CM47="","",'Inputs Q LTM'!CM47)</f>
        <v>73.7415336136442</v>
      </c>
      <c r="CN47" s="315" t="n">
        <f aca="false">IF('Inputs Q LTM'!CN47="","",'Inputs Q LTM'!CN47)</f>
        <v>74.0920243794395</v>
      </c>
      <c r="CO47" s="315" t="n">
        <f aca="false">IF('Inputs Q LTM'!CO47="","",'Inputs Q LTM'!CO47)</f>
        <v>74.9291017482698</v>
      </c>
      <c r="CP47" s="315" t="n">
        <f aca="false">IF('Inputs Q LTM'!CP47="","",'Inputs Q LTM'!CP47)</f>
        <v>75.2</v>
      </c>
      <c r="CQ47" s="315" t="n">
        <f aca="false">IF('Inputs Q LTM'!CQ47="","",'Inputs Q LTM'!CQ47)</f>
        <v>76.9</v>
      </c>
      <c r="CR47" s="315" t="n">
        <f aca="false">IF('Inputs Q LTM'!CR47="","",'Inputs Q LTM'!CR47)</f>
        <v>79.5333333333334</v>
      </c>
      <c r="CS47" s="315" t="n">
        <f aca="false">IF('Inputs Q LTM'!CS47="","",'Inputs Q LTM'!CS47)</f>
        <v>82.0333333333333</v>
      </c>
      <c r="CT47" s="315" t="n">
        <f aca="false">IF('Inputs Q LTM'!CT47="","",'Inputs Q LTM'!CT47)</f>
        <v>82.3</v>
      </c>
      <c r="CU47" s="315" t="n">
        <f aca="false">IF('Inputs Q LTM'!CU47="","",'Inputs Q LTM'!CU47)</f>
        <v>82.2</v>
      </c>
      <c r="CV47" s="315" t="n">
        <f aca="false">IF('Inputs Q LTM'!CV47="","",'Inputs Q LTM'!CV47)</f>
        <v>82.6</v>
      </c>
      <c r="CW47" s="315" t="n">
        <f aca="false">IF('Inputs Q LTM'!CW47="","",'Inputs Q LTM'!CW47)</f>
        <v>83.2666666666667</v>
      </c>
      <c r="CX47" s="315" t="n">
        <f aca="false">IF('Inputs Q LTM'!CX47="","",'Inputs Q LTM'!CX47)</f>
        <v>83.0333333333333</v>
      </c>
      <c r="CY47" s="315" t="n">
        <f aca="false">IF('Inputs Q LTM'!CY47="","",'Inputs Q LTM'!CY47)</f>
        <v>83.4333333333333</v>
      </c>
      <c r="CZ47" s="315" t="n">
        <f aca="false">IF('Inputs Q LTM'!CZ47="","",'Inputs Q LTM'!CZ47)</f>
        <v>83.7666666666667</v>
      </c>
      <c r="DA47" s="315" t="n">
        <f aca="false">IF('Inputs Q LTM'!DA47="","",'Inputs Q LTM'!DA47)</f>
        <v>84.4333333333333</v>
      </c>
      <c r="DB47" s="367" t="n">
        <f aca="false">IF('Inputs Q LTM'!DB47="","",'Inputs Q LTM'!DB47)</f>
        <v>86.6098212668497</v>
      </c>
      <c r="DC47" s="315" t="n">
        <f aca="false">IF('Inputs Q LTM'!DC47="","",'Inputs Q LTM'!DC47)</f>
        <v>85.5646555343591</v>
      </c>
      <c r="DD47" s="315" t="n">
        <f aca="false">IF('Inputs Q LTM'!DD47="","",'Inputs Q LTM'!DD47)</f>
        <v>87.2861644327573</v>
      </c>
      <c r="DE47" s="315" t="n">
        <f aca="false">IF('Inputs Q LTM'!DE47="","",'Inputs Q LTM'!DE47)</f>
        <v>89.1066666666667</v>
      </c>
      <c r="DF47" s="315" t="n">
        <f aca="false">IF('Inputs Q LTM'!DF47="","",'Inputs Q LTM'!DF47)</f>
        <v>91.5279697388633</v>
      </c>
      <c r="DG47" s="315" t="n">
        <f aca="false">IF('Inputs Q LTM'!DG47="","",'Inputs Q LTM'!DG47)</f>
        <v>94.5943506810036</v>
      </c>
      <c r="DH47" s="315" t="n">
        <f aca="false">IF('Inputs Q LTM'!DH47="","",'Inputs Q LTM'!DH47)</f>
        <v>95.5582361602289</v>
      </c>
      <c r="DI47" s="315" t="n">
        <f aca="false">IF('Inputs Q LTM'!DI47="","",'Inputs Q LTM'!DI47)</f>
        <v>95.2522216107025</v>
      </c>
      <c r="DJ47" s="315" t="n">
        <f aca="false">IF('Inputs Q LTM'!DJ47="","",'Inputs Q LTM'!DJ47)</f>
        <v>94.7783371801981</v>
      </c>
      <c r="DK47" s="315" t="n">
        <f aca="false">IF('Inputs Q LTM'!DK47="","",'Inputs Q LTM'!DK47)</f>
        <v>94.7398869485233</v>
      </c>
      <c r="DL47" s="315" t="n">
        <f aca="false">IF('Inputs Q LTM'!DL47="","",'Inputs Q LTM'!DL47)</f>
        <v>94.9667849786101</v>
      </c>
      <c r="DM47" s="315" t="n">
        <f aca="false">IF('Inputs Q LTM'!DM47="","",'Inputs Q LTM'!DM47)</f>
        <v>95.25113084061</v>
      </c>
      <c r="DN47" s="315" t="n">
        <f aca="false">IF('Inputs Q LTM'!DN47="","",'Inputs Q LTM'!DN47)</f>
        <v>95.6130829702677</v>
      </c>
      <c r="DO47" s="315" t="n">
        <f aca="false">IF('Inputs Q LTM'!DO47="","",'Inputs Q LTM'!DO47)</f>
        <v>96.0812503329524</v>
      </c>
      <c r="DP47" s="315" t="n">
        <f aca="false">IF('Inputs Q LTM'!DP47="","",'Inputs Q LTM'!DP47)</f>
        <v>96.5848525823667</v>
      </c>
      <c r="DQ47" s="315" t="n">
        <f aca="false">IF('Inputs Q LTM'!DQ47="","",'Inputs Q LTM'!DQ47)</f>
        <v>97.1016406447938</v>
      </c>
      <c r="DR47" s="315" t="n">
        <f aca="false">IF('Inputs Q LTM'!DR47="","",'Inputs Q LTM'!DR47)</f>
        <v>97.5492088724089</v>
      </c>
      <c r="DS47" s="315" t="n">
        <f aca="false">IF('Inputs Q LTM'!DS47="","",'Inputs Q LTM'!DS47)</f>
        <v>97.9262283818956</v>
      </c>
      <c r="DT47" s="315" t="n">
        <f aca="false">IF('Inputs Q LTM'!DT47="","",'Inputs Q LTM'!DT47)</f>
        <v>98.2857301170247</v>
      </c>
      <c r="DU47" s="315" t="n">
        <f aca="false">IF('Inputs Q LTM'!DU47="","",'Inputs Q LTM'!DU47)</f>
        <v>98.6642667647996</v>
      </c>
      <c r="DV47" s="315" t="n">
        <f aca="false">IF('Inputs Q LTM'!DV47="","",'Inputs Q LTM'!DV47)</f>
        <v>99.0927530968327</v>
      </c>
      <c r="DW47" s="315" t="n">
        <f aca="false">IF('Inputs Q LTM'!DW47="","",'Inputs Q LTM'!DW47)</f>
        <v>99.5628822684063</v>
      </c>
      <c r="DX47" s="315" t="n">
        <f aca="false">IF('Inputs Q LTM'!DX47="","",'Inputs Q LTM'!DX47)</f>
        <v>100.076015240087</v>
      </c>
      <c r="DY47" s="315" t="n">
        <f aca="false">IF('Inputs Q LTM'!DY47="","",'Inputs Q LTM'!DY47)</f>
        <v>100.621941293844</v>
      </c>
      <c r="DZ47" s="315" t="n">
        <f aca="false">IF('Inputs Q LTM'!DZ47="","",'Inputs Q LTM'!DZ47)</f>
        <v>100.859531558137</v>
      </c>
      <c r="EA47" s="315" t="n">
        <f aca="false">IF('Inputs Q LTM'!EA47="","",'Inputs Q LTM'!EA47)</f>
        <v>101.138284237038</v>
      </c>
      <c r="EB47" s="315" t="n">
        <f aca="false">IF('Inputs Q LTM'!EB47="","",'Inputs Q LTM'!EB47)</f>
        <v>101.417036915938</v>
      </c>
      <c r="EC47" s="315" t="n">
        <f aca="false">IF('Inputs Q LTM'!EC47="","",'Inputs Q LTM'!EC47)</f>
        <v>101.695789594838</v>
      </c>
      <c r="ED47" s="315" t="n">
        <f aca="false">IF('Inputs Q LTM'!ED47="","",'Inputs Q LTM'!ED47)</f>
        <v>102.089753849124</v>
      </c>
      <c r="EE47" s="315" t="n">
        <f aca="false">IF('Inputs Q LTM'!EE47="","",'Inputs Q LTM'!EE47)</f>
        <v>102.598929678796</v>
      </c>
      <c r="EF47" s="315" t="n">
        <f aca="false">IF('Inputs Q LTM'!EF47="","",'Inputs Q LTM'!EF47)</f>
        <v>103.108105508467</v>
      </c>
      <c r="EG47" s="315" t="n">
        <f aca="false">IF('Inputs Q LTM'!EG47="","",'Inputs Q LTM'!EG47)</f>
        <v>103.617281338138</v>
      </c>
      <c r="EH47" s="315" t="n">
        <f aca="false">IF('Inputs Q LTM'!EH47="","",'Inputs Q LTM'!EH47)</f>
        <v>104.131548926107</v>
      </c>
      <c r="EI47" s="315" t="n">
        <f aca="false">IF('Inputs Q LTM'!EI47="","",'Inputs Q LTM'!EI47)</f>
        <v>104.650908272371</v>
      </c>
      <c r="EJ47" s="315" t="n">
        <f aca="false">IF('Inputs Q LTM'!EJ47="","",'Inputs Q LTM'!EJ47)</f>
        <v>105.170267618636</v>
      </c>
      <c r="EK47" s="315" t="n">
        <f aca="false">IF('Inputs Q LTM'!EK47="","",'Inputs Q LTM'!EK47)</f>
        <v>105.689626964901</v>
      </c>
      <c r="EL47" s="315" t="n">
        <f aca="false">IF('Inputs Q LTM'!EL47="","",'Inputs Q LTM'!EL47)</f>
        <v>106.214179904629</v>
      </c>
      <c r="EM47" s="315" t="n">
        <f aca="false">IF('Inputs Q LTM'!EM47="","",'Inputs Q LTM'!EM47)</f>
        <v>106.743926437819</v>
      </c>
      <c r="EN47" s="315" t="n">
        <f aca="false">IF('Inputs Q LTM'!EN47="","",'Inputs Q LTM'!EN47)</f>
        <v>107.273672971009</v>
      </c>
      <c r="EO47" s="315" t="n">
        <f aca="false">IF('Inputs Q LTM'!EO47="","",'Inputs Q LTM'!EO47)</f>
        <v>107.803419504199</v>
      </c>
      <c r="EP47" s="315" t="n">
        <f aca="false">IF('Inputs Q LTM'!EP47="","",'Inputs Q LTM'!EP47)</f>
        <v>108.338463502721</v>
      </c>
      <c r="EQ47" s="315" t="n">
        <f aca="false">IF('Inputs Q LTM'!EQ47="","",'Inputs Q LTM'!EQ47)</f>
        <v>108.878804966575</v>
      </c>
      <c r="ER47" s="315" t="n">
        <f aca="false">IF('Inputs Q LTM'!ER47="","",'Inputs Q LTM'!ER47)</f>
        <v>109.419146430429</v>
      </c>
      <c r="ES47" s="315" t="n">
        <f aca="false">IF('Inputs Q LTM'!ES47="","",'Inputs Q LTM'!ES47)</f>
        <v>109.959487894283</v>
      </c>
      <c r="ET47" s="315" t="n">
        <f aca="false">IF('Inputs Q LTM'!ET47="","",'Inputs Q LTM'!ET47)</f>
        <v>110.505232772776</v>
      </c>
      <c r="EU47" s="315" t="n">
        <f aca="false">IF('Inputs Q LTM'!EU47="","",'Inputs Q LTM'!EU47)</f>
        <v>111.056381065907</v>
      </c>
      <c r="EV47" s="315" t="n">
        <f aca="false">IF('Inputs Q LTM'!EV47="","",'Inputs Q LTM'!EV47)</f>
        <v>111.607529359038</v>
      </c>
      <c r="EW47" s="315" t="n">
        <f aca="false">IF('Inputs Q LTM'!EW47="","",'Inputs Q LTM'!EW47)</f>
        <v>112.158677652169</v>
      </c>
      <c r="EX47" s="315" t="n">
        <f aca="false">IF('Inputs Q LTM'!EX47="","",'Inputs Q LTM'!EX47)</f>
        <v>112.715337428231</v>
      </c>
      <c r="EY47" s="315" t="n">
        <f aca="false">IF('Inputs Q LTM'!EY47="","",'Inputs Q LTM'!EY47)</f>
        <v>113.277508687225</v>
      </c>
      <c r="EZ47" s="315" t="n">
        <f aca="false">IF('Inputs Q LTM'!EZ47="","",'Inputs Q LTM'!EZ47)</f>
        <v>113.839679946219</v>
      </c>
      <c r="FA47" s="315" t="n">
        <f aca="false">IF('Inputs Q LTM'!FA47="","",'Inputs Q LTM'!FA47)</f>
        <v>114.401851205212</v>
      </c>
      <c r="FB47" s="315" t="n">
        <f aca="false">IF('Inputs Q LTM'!FB47="","",'Inputs Q LTM'!FB47)</f>
        <v>114.969644176796</v>
      </c>
      <c r="FC47" s="315" t="n">
        <f aca="false">IF('Inputs Q LTM'!FC47="","",'Inputs Q LTM'!FC47)</f>
        <v>115.543058860969</v>
      </c>
      <c r="FD47" s="315" t="n">
        <f aca="false">IF('Inputs Q LTM'!FD47="","",'Inputs Q LTM'!FD47)</f>
        <v>116.116473545143</v>
      </c>
      <c r="FE47" s="315" t="n">
        <f aca="false">IF('Inputs Q LTM'!FE47="","",'Inputs Q LTM'!FE47)</f>
        <v>116.689888229316</v>
      </c>
      <c r="FF47" s="315" t="n">
        <f aca="false">IF('Inputs Q LTM'!FF47="","",'Inputs Q LTM'!FF47)</f>
        <v>117.269037060332</v>
      </c>
      <c r="FG47" s="315" t="n">
        <f aca="false">IF('Inputs Q LTM'!FG47="","",'Inputs Q LTM'!FG47)</f>
        <v>117.853920038189</v>
      </c>
      <c r="FH47" s="315" t="n">
        <f aca="false">IF('Inputs Q LTM'!FH47="","",'Inputs Q LTM'!FH47)</f>
        <v>118.438803016046</v>
      </c>
      <c r="FI47" s="315" t="n">
        <f aca="false">IF('Inputs Q LTM'!FI47="","",'Inputs Q LTM'!FI47)</f>
        <v>119.023685993903</v>
      </c>
      <c r="FJ47" s="315" t="n">
        <f aca="false">IF('Inputs Q LTM'!FJ47="","",'Inputs Q LTM'!FJ47)</f>
        <v>119.614417801538</v>
      </c>
      <c r="FK47" s="315" t="n">
        <f aca="false">IF('Inputs Q LTM'!FK47="","",'Inputs Q LTM'!FK47)</f>
        <v>120.210998438953</v>
      </c>
      <c r="FL47" s="315" t="n">
        <f aca="false">IF('Inputs Q LTM'!FL47="","",'Inputs Q LTM'!FL47)</f>
        <v>120.807579076367</v>
      </c>
      <c r="FM47" s="315" t="n">
        <f aca="false">IF('Inputs Q LTM'!FM47="","",'Inputs Q LTM'!FM47)</f>
        <v>121.404159713781</v>
      </c>
      <c r="FN47" s="315" t="n">
        <f aca="false">IF('Inputs Q LTM'!FN47="","",'Inputs Q LTM'!FN47)</f>
        <v>122.006706157569</v>
      </c>
      <c r="FO47" s="315" t="n">
        <f aca="false">IF('Inputs Q LTM'!FO47="","",'Inputs Q LTM'!FO47)</f>
        <v>122.615218407732</v>
      </c>
      <c r="FP47" s="315" t="n">
        <f aca="false">IF('Inputs Q LTM'!FP47="","",'Inputs Q LTM'!FP47)</f>
        <v>123.223730657894</v>
      </c>
      <c r="FQ47" s="315" t="n">
        <f aca="false">IF('Inputs Q LTM'!FQ47="","",'Inputs Q LTM'!FQ47)</f>
        <v>123.832242908056</v>
      </c>
      <c r="FR47" s="315" t="n">
        <f aca="false">IF('Inputs Q LTM'!FR47="","",'Inputs Q LTM'!FR47)</f>
        <v>124.446840280721</v>
      </c>
      <c r="FS47" s="315" t="n">
        <f aca="false">IF('Inputs Q LTM'!FS47="","",'Inputs Q LTM'!FS47)</f>
        <v>125.067522775886</v>
      </c>
      <c r="FT47" s="315" t="n">
        <f aca="false">IF('Inputs Q LTM'!FT47="","",'Inputs Q LTM'!FT47)</f>
        <v>125.688205271052</v>
      </c>
      <c r="FU47" s="315" t="n">
        <f aca="false">IF('Inputs Q LTM'!FU47="","",'Inputs Q LTM'!FU47)</f>
        <v>126.308887766218</v>
      </c>
      <c r="FV47" s="315" t="n">
        <f aca="false">IF('Inputs Q LTM'!FV47="","",'Inputs Q LTM'!FV47)</f>
        <v>126.935777086335</v>
      </c>
      <c r="FW47" s="315" t="n">
        <f aca="false">IF('Inputs Q LTM'!FW47="","",'Inputs Q LTM'!FW47)</f>
        <v>127.568873231404</v>
      </c>
      <c r="FX47" s="315" t="n">
        <f aca="false">IF('Inputs Q LTM'!FX47="","",'Inputs Q LTM'!FX47)</f>
        <v>128.201969376473</v>
      </c>
      <c r="FY47" s="315" t="n">
        <f aca="false">IF('Inputs Q LTM'!FY47="","",'Inputs Q LTM'!FY47)</f>
        <v>128.835065521542</v>
      </c>
      <c r="FZ47" s="315" t="n">
        <f aca="false">IF('Inputs Q LTM'!FZ47="","",'Inputs Q LTM'!FZ47)</f>
        <v>129.474492628062</v>
      </c>
      <c r="GA47" s="315" t="n">
        <f aca="false">IF('Inputs Q LTM'!GA47="","",'Inputs Q LTM'!GA47)</f>
        <v>130.120250696032</v>
      </c>
      <c r="GB47" s="315" t="n">
        <f aca="false">IF('Inputs Q LTM'!GB47="","",'Inputs Q LTM'!GB47)</f>
        <v>130.766008764002</v>
      </c>
      <c r="GC47" s="315" t="n">
        <f aca="false">IF('Inputs Q LTM'!GC47="","",'Inputs Q LTM'!GC47)</f>
        <v>131.411766831973</v>
      </c>
      <c r="GD47" s="315" t="n">
        <f aca="false">IF('Inputs Q LTM'!GD47="","",'Inputs Q LTM'!GD47)</f>
        <v>132.063982480623</v>
      </c>
      <c r="GE47" s="315" t="n">
        <f aca="false">IF('Inputs Q LTM'!GE47="","",'Inputs Q LTM'!GE47)</f>
        <v>132.722655709953</v>
      </c>
      <c r="GF47" s="315" t="n">
        <f aca="false">IF('Inputs Q LTM'!GF47="","",'Inputs Q LTM'!GF47)</f>
        <v>133.381328939282</v>
      </c>
      <c r="GG47" s="315" t="n">
        <f aca="false">IF('Inputs Q LTM'!GG47="","",'Inputs Q LTM'!GG47)</f>
        <v>134.040002168612</v>
      </c>
      <c r="GH47" s="315" t="n">
        <f aca="false">IF('Inputs Q LTM'!GH47="","",'Inputs Q LTM'!GH47)</f>
        <v>134.705262130235</v>
      </c>
      <c r="GI47" s="315" t="n">
        <f aca="false">IF('Inputs Q LTM'!GI47="","",'Inputs Q LTM'!GI47)</f>
        <v>135.377108824152</v>
      </c>
      <c r="GJ47" s="315" t="n">
        <f aca="false">IF('Inputs Q LTM'!GJ47="","",'Inputs Q LTM'!GJ47)</f>
        <v>136.048955518068</v>
      </c>
      <c r="GK47" s="315" t="n">
        <f aca="false">IF('Inputs Q LTM'!GK47="","",'Inputs Q LTM'!GK47)</f>
        <v>136.720802211985</v>
      </c>
      <c r="GL47" s="315" t="n">
        <f aca="false">IF('Inputs Q LTM'!GL47="","",'Inputs Q LTM'!GL47)</f>
        <v>137.39936737284</v>
      </c>
      <c r="GM47" s="315" t="n">
        <f aca="false">IF('Inputs Q LTM'!GM47="","",'Inputs Q LTM'!GM47)</f>
        <v>138.084651000635</v>
      </c>
      <c r="GN47" s="315" t="n">
        <f aca="false">IF('Inputs Q LTM'!GN47="","",'Inputs Q LTM'!GN47)</f>
        <v>138.76993462843</v>
      </c>
      <c r="GO47" s="315" t="n">
        <f aca="false">IF('Inputs Q LTM'!GO47="","",'Inputs Q LTM'!GO47)</f>
        <v>139.455218256224</v>
      </c>
      <c r="GP47" s="315" t="n">
        <f aca="false">IF('Inputs Q LTM'!GP47="","",'Inputs Q LTM'!GP47)</f>
        <v>140.147354720297</v>
      </c>
      <c r="GQ47" s="315" t="n">
        <f aca="false">IF('Inputs Q LTM'!GQ47="","",'Inputs Q LTM'!GQ47)</f>
        <v>140.846344020648</v>
      </c>
      <c r="GR47" s="315" t="n">
        <f aca="false">IF('Inputs Q LTM'!GR47="","",'Inputs Q LTM'!GR47)</f>
        <v>141.545333320998</v>
      </c>
      <c r="GS47" s="315" t="n">
        <f aca="false">IF('Inputs Q LTM'!GS47="","",'Inputs Q LTM'!GS47)</f>
        <v>142.244322621349</v>
      </c>
      <c r="GT47" s="315" t="n">
        <f aca="false">IF('Inputs Q LTM'!GT47="","",'Inputs Q LTM'!GT47)</f>
        <v>142.950301814703</v>
      </c>
      <c r="GU47" s="315" t="n">
        <f aca="false">IF('Inputs Q LTM'!GU47="","",'Inputs Q LTM'!GU47)</f>
        <v>143.66327090106</v>
      </c>
      <c r="GV47" s="315" t="n">
        <f aca="false">IF('Inputs Q LTM'!GV47="","",'Inputs Q LTM'!GV47)</f>
        <v>144.376239987418</v>
      </c>
      <c r="GW47" s="315" t="n">
        <f aca="false">IF('Inputs Q LTM'!GW47="","",'Inputs Q LTM'!GW47)</f>
        <v>145.089209073776</v>
      </c>
      <c r="GX47" s="315" t="n">
        <f aca="false">IF('Inputs Q LTM'!GX47="","",'Inputs Q LTM'!GX47)</f>
        <v>145.809307850997</v>
      </c>
      <c r="GY47" s="315" t="n">
        <f aca="false">IF('Inputs Q LTM'!GY47="","",'Inputs Q LTM'!GY47)</f>
        <v>146.536536319082</v>
      </c>
      <c r="GZ47" s="315" t="n">
        <f aca="false">IF('Inputs Q LTM'!GZ47="","",'Inputs Q LTM'!GZ47)</f>
        <v>147.263764787166</v>
      </c>
      <c r="HA47" s="315" t="n">
        <f aca="false">IF('Inputs Q LTM'!HA47="","",'Inputs Q LTM'!HA47)</f>
        <v>147.990993255251</v>
      </c>
    </row>
    <row r="48" customFormat="false" ht="15" hidden="false" customHeight="false" outlineLevel="2" collapsed="false">
      <c r="A48" s="14" t="s">
        <v>9</v>
      </c>
      <c r="B48" s="42"/>
      <c r="C48" s="42"/>
      <c r="D48" s="42" t="s">
        <v>10</v>
      </c>
      <c r="E48" s="19"/>
      <c r="F48" s="19" t="s">
        <v>90</v>
      </c>
      <c r="G48" s="19" t="s">
        <v>89</v>
      </c>
      <c r="H48" s="19"/>
      <c r="I48" s="19"/>
      <c r="BJ48" s="0" t="n">
        <f aca="false">IF('Inputs Q LTM'!BJ48="","",'Inputs Q LTM'!BJ48)</f>
        <v>60.015</v>
      </c>
      <c r="BK48" s="0" t="n">
        <f aca="false">IF('Inputs Q LTM'!BK48="","",'Inputs Q LTM'!BK48)</f>
        <v>60.06</v>
      </c>
      <c r="BL48" s="0" t="n">
        <f aca="false">IF('Inputs Q LTM'!BL48="","",'Inputs Q LTM'!BL48)</f>
        <v>61.94</v>
      </c>
      <c r="BM48" s="0" t="n">
        <f aca="false">IF('Inputs Q LTM'!BM48="","",'Inputs Q LTM'!BM48)</f>
        <v>63.035</v>
      </c>
      <c r="BN48" s="0" t="n">
        <f aca="false">IF('Inputs Q LTM'!BN48="","",'Inputs Q LTM'!BN48)</f>
        <v>62.291</v>
      </c>
      <c r="BO48" s="0" t="n">
        <f aca="false">IF('Inputs Q LTM'!BO48="","",'Inputs Q LTM'!BO48)</f>
        <v>63.604</v>
      </c>
      <c r="BP48" s="0" t="n">
        <f aca="false">IF('Inputs Q LTM'!BP48="","",'Inputs Q LTM'!BP48)</f>
        <v>65.517</v>
      </c>
      <c r="BQ48" s="0" t="n">
        <f aca="false">IF('Inputs Q LTM'!BQ48="","",'Inputs Q LTM'!BQ48)</f>
        <v>66.208</v>
      </c>
      <c r="BR48" s="0" t="n">
        <f aca="false">IF('Inputs Q LTM'!BR48="","",'Inputs Q LTM'!BR48)</f>
        <v>66.255</v>
      </c>
      <c r="BS48" s="0" t="n">
        <f aca="false">IF('Inputs Q LTM'!BS48="","",'Inputs Q LTM'!BS48)</f>
        <v>67.504</v>
      </c>
      <c r="BT48" s="0" t="n">
        <f aca="false">IF('Inputs Q LTM'!BT48="","",'Inputs Q LTM'!BT48)</f>
        <v>66.556</v>
      </c>
      <c r="BU48" s="0" t="n">
        <f aca="false">IF('Inputs Q LTM'!BU48="","",'Inputs Q LTM'!BU48)</f>
        <v>67.955</v>
      </c>
      <c r="BV48" s="0" t="n">
        <f aca="false">IF('Inputs Q LTM'!BV48="","",'Inputs Q LTM'!BV48)</f>
        <v>64.86</v>
      </c>
      <c r="BW48" s="0" t="n">
        <f aca="false">IF('Inputs Q LTM'!BW48="","",'Inputs Q LTM'!BW48)</f>
        <v>64.62</v>
      </c>
      <c r="BX48" s="0" t="n">
        <f aca="false">IF('Inputs Q LTM'!BX48="","",'Inputs Q LTM'!BX48)</f>
        <v>65.31</v>
      </c>
      <c r="BY48" s="0" t="n">
        <f aca="false">IF('Inputs Q LTM'!BY48="","",'Inputs Q LTM'!BY48)</f>
        <v>63.84</v>
      </c>
      <c r="BZ48" s="0" t="n">
        <f aca="false">IF('Inputs Q LTM'!BZ48="","",'Inputs Q LTM'!BZ48)</f>
        <v>65.115</v>
      </c>
      <c r="CA48" s="0" t="n">
        <f aca="false">IF('Inputs Q LTM'!CA48="","",'Inputs Q LTM'!CA48)</f>
        <v>68.46</v>
      </c>
      <c r="CB48" s="0" t="n">
        <f aca="false">IF('Inputs Q LTM'!CB48="","",'Inputs Q LTM'!CB48)</f>
        <v>72.51</v>
      </c>
      <c r="CC48" s="0" t="n">
        <f aca="false">IF('Inputs Q LTM'!CC48="","",'Inputs Q LTM'!CC48)</f>
        <v>69.57</v>
      </c>
      <c r="CD48" s="0" t="n">
        <f aca="false">IF('Inputs Q LTM'!CD48="","",'Inputs Q LTM'!CD48)</f>
        <v>69.185</v>
      </c>
      <c r="CE48" s="0" t="n">
        <f aca="false">IF('Inputs Q LTM'!CE48="","",'Inputs Q LTM'!CE48)</f>
        <v>68.95</v>
      </c>
      <c r="CF48" s="0" t="n">
        <f aca="false">IF('Inputs Q LTM'!CF48="","",'Inputs Q LTM'!CF48)</f>
        <v>70.645</v>
      </c>
      <c r="CG48" s="0" t="n">
        <f aca="false">IF('Inputs Q LTM'!CG48="","",'Inputs Q LTM'!CG48)</f>
        <v>71.355</v>
      </c>
      <c r="CH48" s="0" t="n">
        <f aca="false">IF('Inputs Q LTM'!CH48="","",'Inputs Q LTM'!CH48)</f>
        <v>75.1350802748968</v>
      </c>
      <c r="CI48" s="0" t="n">
        <f aca="false">IF('Inputs Q LTM'!CI48="","",'Inputs Q LTM'!CI48)</f>
        <v>75.5665767518535</v>
      </c>
      <c r="CJ48" s="0" t="n">
        <f aca="false">IF('Inputs Q LTM'!CJ48="","",'Inputs Q LTM'!CJ48)</f>
        <v>73.836638250556</v>
      </c>
      <c r="CK48" s="0" t="n">
        <f aca="false">IF('Inputs Q LTM'!CK48="","",'Inputs Q LTM'!CK48)</f>
        <v>73.3221180090318</v>
      </c>
      <c r="CL48" s="315" t="n">
        <f aca="false">IF('Inputs Q LTM'!CL48="","",'Inputs Q LTM'!CL48)</f>
        <v>73.2173046791883</v>
      </c>
      <c r="CM48" s="315" t="n">
        <f aca="false">IF('Inputs Q LTM'!CM48="","",'Inputs Q LTM'!CM48)</f>
        <v>74.2775183455637</v>
      </c>
      <c r="CN48" s="315" t="n">
        <f aca="false">IF('Inputs Q LTM'!CN48="","",'Inputs Q LTM'!CN48)</f>
        <v>74.1989992015231</v>
      </c>
      <c r="CO48" s="315" t="n">
        <f aca="false">IF('Inputs Q LTM'!CO48="","",'Inputs Q LTM'!CO48)</f>
        <v>74.4100190099978</v>
      </c>
      <c r="CP48" s="315" t="n">
        <f aca="false">IF('Inputs Q LTM'!CP48="","",'Inputs Q LTM'!CP48)</f>
        <v>75.9075767560687</v>
      </c>
      <c r="CQ48" s="315" t="n">
        <f aca="false">IF('Inputs Q LTM'!CQ48="","",'Inputs Q LTM'!CQ48)</f>
        <v>78.2115218208893</v>
      </c>
      <c r="CR48" s="315" t="n">
        <f aca="false">IF('Inputs Q LTM'!CR48="","",'Inputs Q LTM'!CR48)</f>
        <v>80.7245567833346</v>
      </c>
      <c r="CS48" s="315" t="n">
        <f aca="false">IF('Inputs Q LTM'!CS48="","",'Inputs Q LTM'!CS48)</f>
        <v>82.8684531418439</v>
      </c>
      <c r="CT48" s="315" t="n">
        <f aca="false">IF('Inputs Q LTM'!CT48="","",'Inputs Q LTM'!CT48)</f>
        <v>82.1589584101601</v>
      </c>
      <c r="CU48" s="315" t="n">
        <f aca="false">IF('Inputs Q LTM'!CU48="","",'Inputs Q LTM'!CU48)</f>
        <v>81.9190730770679</v>
      </c>
      <c r="CV48" s="315" t="n">
        <f aca="false">IF('Inputs Q LTM'!CV48="","",'Inputs Q LTM'!CV48)</f>
        <v>82.9477780332252</v>
      </c>
      <c r="CW48" s="315" t="n">
        <f aca="false">IF('Inputs Q LTM'!CW48="","",'Inputs Q LTM'!CW48)</f>
        <v>94.7956488913548</v>
      </c>
      <c r="CX48" s="315" t="n">
        <f aca="false">IF('Inputs Q LTM'!CX48="","",'Inputs Q LTM'!CX48)</f>
        <v>83.37</v>
      </c>
      <c r="CY48" s="315" t="n">
        <f aca="false">IF('Inputs Q LTM'!CY48="","",'Inputs Q LTM'!CY48)</f>
        <v>83.368</v>
      </c>
      <c r="CZ48" s="315" t="n">
        <f aca="false">IF('Inputs Q LTM'!CZ48="","",'Inputs Q LTM'!CZ48)</f>
        <v>83.81615</v>
      </c>
      <c r="DA48" s="315" t="n">
        <f aca="false">IF('Inputs Q LTM'!DA48="","",'Inputs Q LTM'!DA48)</f>
        <v>85.5765</v>
      </c>
      <c r="DB48" s="367" t="n">
        <f aca="false">IF('Inputs Q LTM'!DB48="","",'Inputs Q LTM'!DB48)</f>
        <v>85.5813777487784</v>
      </c>
      <c r="DC48" s="315" t="n">
        <f aca="false">IF('Inputs Q LTM'!DC48="","",'Inputs Q LTM'!DC48)</f>
        <v>85.559406971584</v>
      </c>
      <c r="DD48" s="315" t="n">
        <f aca="false">IF('Inputs Q LTM'!DD48="","",'Inputs Q LTM'!DD48)</f>
        <v>88.7558399328234</v>
      </c>
      <c r="DE48" s="315" t="n">
        <f aca="false">IF('Inputs Q LTM'!DE48="","",'Inputs Q LTM'!DE48)</f>
        <v>89.92</v>
      </c>
      <c r="DF48" s="315" t="n">
        <f aca="false">IF('Inputs Q LTM'!DF48="","",'Inputs Q LTM'!DF48)</f>
        <v>94.8325</v>
      </c>
      <c r="DG48" s="315" t="n">
        <f aca="false">IF('Inputs Q LTM'!DG48="","",'Inputs Q LTM'!DG48)</f>
        <v>94.6675</v>
      </c>
      <c r="DH48" s="315" t="n">
        <f aca="false">IF('Inputs Q LTM'!DH48="","",'Inputs Q LTM'!DH48)</f>
        <v>95.188390269181</v>
      </c>
      <c r="DI48" s="315" t="n">
        <f aca="false">IF('Inputs Q LTM'!DI48="","",'Inputs Q LTM'!DI48)</f>
        <v>94.7956488913548</v>
      </c>
      <c r="DJ48" s="315" t="n">
        <f aca="false">IF('Inputs Q LTM'!DJ48="","",'Inputs Q LTM'!DJ48)</f>
        <v>94.5071988502925</v>
      </c>
      <c r="DK48" s="315" t="n">
        <f aca="false">IF('Inputs Q LTM'!DK48="","",'Inputs Q LTM'!DK48)</f>
        <v>94.6386510479092</v>
      </c>
      <c r="DL48" s="315" t="n">
        <f aca="false">IF('Inputs Q LTM'!DL48="","",'Inputs Q LTM'!DL48)</f>
        <v>94.9226418267283</v>
      </c>
      <c r="DM48" s="315" t="n">
        <f aca="false">IF('Inputs Q LTM'!DM48="","",'Inputs Q LTM'!DM48)</f>
        <v>95.2330866323362</v>
      </c>
      <c r="DN48" s="315" t="n">
        <f aca="false">IF('Inputs Q LTM'!DN48="","",'Inputs Q LTM'!DN48)</f>
        <v>95.653969239351</v>
      </c>
      <c r="DO48" s="315" t="n">
        <f aca="false">IF('Inputs Q LTM'!DO48="","",'Inputs Q LTM'!DO48)</f>
        <v>96.146925385145</v>
      </c>
      <c r="DP48" s="315" t="n">
        <f aca="false">IF('Inputs Q LTM'!DP48="","",'Inputs Q LTM'!DP48)</f>
        <v>96.6646741688852</v>
      </c>
      <c r="DQ48" s="315" t="n">
        <f aca="false">IF('Inputs Q LTM'!DQ48="","",'Inputs Q LTM'!DQ48)</f>
        <v>97.1594737621116</v>
      </c>
      <c r="DR48" s="315" t="n">
        <f aca="false">IF('Inputs Q LTM'!DR48="","",'Inputs Q LTM'!DR48)</f>
        <v>97.5600362190852</v>
      </c>
      <c r="DS48" s="315" t="n">
        <f aca="false">IF('Inputs Q LTM'!DS48="","",'Inputs Q LTM'!DS48)</f>
        <v>97.9236457697374</v>
      </c>
      <c r="DT48" s="315" t="n">
        <f aca="false">IF('Inputs Q LTM'!DT48="","",'Inputs Q LTM'!DT48)</f>
        <v>98.2872027464126</v>
      </c>
      <c r="DU48" s="315" t="n">
        <f aca="false">IF('Inputs Q LTM'!DU48="","",'Inputs Q LTM'!DU48)</f>
        <v>98.6907727322387</v>
      </c>
      <c r="DV48" s="315" t="n">
        <f aca="false">IF('Inputs Q LTM'!DV48="","",'Inputs Q LTM'!DV48)</f>
        <v>99.1378494204927</v>
      </c>
      <c r="DW48" s="315" t="n">
        <f aca="false">IF('Inputs Q LTM'!DW48="","",'Inputs Q LTM'!DW48)</f>
        <v>99.6313168443065</v>
      </c>
      <c r="DX48" s="315" t="n">
        <f aca="false">IF('Inputs Q LTM'!DX48="","",'Inputs Q LTM'!DX48)</f>
        <v>100.162664446674</v>
      </c>
      <c r="DY48" s="315" t="n">
        <f aca="false">IF('Inputs Q LTM'!DY48="","",'Inputs Q LTM'!DY48)</f>
        <v>100.720155218687</v>
      </c>
      <c r="DZ48" s="315" t="n">
        <f aca="false">IF('Inputs Q LTM'!DZ48="","",'Inputs Q LTM'!DZ48)</f>
        <v>100.998907897587</v>
      </c>
      <c r="EA48" s="315" t="n">
        <f aca="false">IF('Inputs Q LTM'!EA48="","",'Inputs Q LTM'!EA48)</f>
        <v>101.277660576488</v>
      </c>
      <c r="EB48" s="315" t="n">
        <f aca="false">IF('Inputs Q LTM'!EB48="","",'Inputs Q LTM'!EB48)</f>
        <v>101.556413255388</v>
      </c>
      <c r="EC48" s="315" t="n">
        <f aca="false">IF('Inputs Q LTM'!EC48="","",'Inputs Q LTM'!EC48)</f>
        <v>101.835165934288</v>
      </c>
      <c r="ED48" s="315" t="n">
        <f aca="false">IF('Inputs Q LTM'!ED48="","",'Inputs Q LTM'!ED48)</f>
        <v>102.34434176396</v>
      </c>
      <c r="EE48" s="315" t="n">
        <f aca="false">IF('Inputs Q LTM'!EE48="","",'Inputs Q LTM'!EE48)</f>
        <v>102.853517593631</v>
      </c>
      <c r="EF48" s="315" t="n">
        <f aca="false">IF('Inputs Q LTM'!EF48="","",'Inputs Q LTM'!EF48)</f>
        <v>103.362693423303</v>
      </c>
      <c r="EG48" s="315" t="n">
        <f aca="false">IF('Inputs Q LTM'!EG48="","",'Inputs Q LTM'!EG48)</f>
        <v>103.871869252974</v>
      </c>
      <c r="EH48" s="315" t="n">
        <f aca="false">IF('Inputs Q LTM'!EH48="","",'Inputs Q LTM'!EH48)</f>
        <v>104.391228599239</v>
      </c>
      <c r="EI48" s="315" t="n">
        <f aca="false">IF('Inputs Q LTM'!EI48="","",'Inputs Q LTM'!EI48)</f>
        <v>104.910587945504</v>
      </c>
      <c r="EJ48" s="315" t="n">
        <f aca="false">IF('Inputs Q LTM'!EJ48="","",'Inputs Q LTM'!EJ48)</f>
        <v>105.429947291769</v>
      </c>
      <c r="EK48" s="315" t="n">
        <f aca="false">IF('Inputs Q LTM'!EK48="","",'Inputs Q LTM'!EK48)</f>
        <v>105.949306638034</v>
      </c>
      <c r="EL48" s="315" t="n">
        <f aca="false">IF('Inputs Q LTM'!EL48="","",'Inputs Q LTM'!EL48)</f>
        <v>106.479053171224</v>
      </c>
      <c r="EM48" s="315" t="n">
        <f aca="false">IF('Inputs Q LTM'!EM48="","",'Inputs Q LTM'!EM48)</f>
        <v>107.008799704414</v>
      </c>
      <c r="EN48" s="315" t="n">
        <f aca="false">IF('Inputs Q LTM'!EN48="","",'Inputs Q LTM'!EN48)</f>
        <v>107.538546237604</v>
      </c>
      <c r="EO48" s="315" t="n">
        <f aca="false">IF('Inputs Q LTM'!EO48="","",'Inputs Q LTM'!EO48)</f>
        <v>108.068292770794</v>
      </c>
      <c r="EP48" s="315" t="n">
        <f aca="false">IF('Inputs Q LTM'!EP48="","",'Inputs Q LTM'!EP48)</f>
        <v>108.608634234648</v>
      </c>
      <c r="EQ48" s="315" t="n">
        <f aca="false">IF('Inputs Q LTM'!EQ48="","",'Inputs Q LTM'!EQ48)</f>
        <v>109.148975698502</v>
      </c>
      <c r="ER48" s="315" t="n">
        <f aca="false">IF('Inputs Q LTM'!ER48="","",'Inputs Q LTM'!ER48)</f>
        <v>109.689317162356</v>
      </c>
      <c r="ES48" s="315" t="n">
        <f aca="false">IF('Inputs Q LTM'!ES48="","",'Inputs Q LTM'!ES48)</f>
        <v>110.22965862621</v>
      </c>
      <c r="ET48" s="315" t="n">
        <f aca="false">IF('Inputs Q LTM'!ET48="","",'Inputs Q LTM'!ET48)</f>
        <v>110.780806919341</v>
      </c>
      <c r="EU48" s="315" t="n">
        <f aca="false">IF('Inputs Q LTM'!EU48="","",'Inputs Q LTM'!EU48)</f>
        <v>111.331955212472</v>
      </c>
      <c r="EV48" s="315" t="n">
        <f aca="false">IF('Inputs Q LTM'!EV48="","",'Inputs Q LTM'!EV48)</f>
        <v>111.883103505603</v>
      </c>
      <c r="EW48" s="315" t="n">
        <f aca="false">IF('Inputs Q LTM'!EW48="","",'Inputs Q LTM'!EW48)</f>
        <v>112.434251798734</v>
      </c>
      <c r="EX48" s="315" t="n">
        <f aca="false">IF('Inputs Q LTM'!EX48="","",'Inputs Q LTM'!EX48)</f>
        <v>112.996423057728</v>
      </c>
      <c r="EY48" s="315" t="n">
        <f aca="false">IF('Inputs Q LTM'!EY48="","",'Inputs Q LTM'!EY48)</f>
        <v>113.558594316722</v>
      </c>
      <c r="EZ48" s="315" t="n">
        <f aca="false">IF('Inputs Q LTM'!EZ48="","",'Inputs Q LTM'!EZ48)</f>
        <v>114.120765575715</v>
      </c>
      <c r="FA48" s="315" t="n">
        <f aca="false">IF('Inputs Q LTM'!FA48="","",'Inputs Q LTM'!FA48)</f>
        <v>114.682936834709</v>
      </c>
      <c r="FB48" s="315" t="n">
        <f aca="false">IF('Inputs Q LTM'!FB48="","",'Inputs Q LTM'!FB48)</f>
        <v>115.256351518883</v>
      </c>
      <c r="FC48" s="315" t="n">
        <f aca="false">IF('Inputs Q LTM'!FC48="","",'Inputs Q LTM'!FC48)</f>
        <v>115.829766203056</v>
      </c>
      <c r="FD48" s="315" t="n">
        <f aca="false">IF('Inputs Q LTM'!FD48="","",'Inputs Q LTM'!FD48)</f>
        <v>116.40318088723</v>
      </c>
      <c r="FE48" s="315" t="n">
        <f aca="false">IF('Inputs Q LTM'!FE48="","",'Inputs Q LTM'!FE48)</f>
        <v>116.976595571403</v>
      </c>
      <c r="FF48" s="315" t="n">
        <f aca="false">IF('Inputs Q LTM'!FF48="","",'Inputs Q LTM'!FF48)</f>
        <v>117.56147854926</v>
      </c>
      <c r="FG48" s="315" t="n">
        <f aca="false">IF('Inputs Q LTM'!FG48="","",'Inputs Q LTM'!FG48)</f>
        <v>118.146361527117</v>
      </c>
      <c r="FH48" s="315" t="n">
        <f aca="false">IF('Inputs Q LTM'!FH48="","",'Inputs Q LTM'!FH48)</f>
        <v>118.731244504974</v>
      </c>
      <c r="FI48" s="315" t="n">
        <f aca="false">IF('Inputs Q LTM'!FI48="","",'Inputs Q LTM'!FI48)</f>
        <v>119.316127482831</v>
      </c>
      <c r="FJ48" s="315" t="n">
        <f aca="false">IF('Inputs Q LTM'!FJ48="","",'Inputs Q LTM'!FJ48)</f>
        <v>119.912708120245</v>
      </c>
      <c r="FK48" s="315" t="n">
        <f aca="false">IF('Inputs Q LTM'!FK48="","",'Inputs Q LTM'!FK48)</f>
        <v>120.50928875766</v>
      </c>
      <c r="FL48" s="315" t="n">
        <f aca="false">IF('Inputs Q LTM'!FL48="","",'Inputs Q LTM'!FL48)</f>
        <v>121.105869395074</v>
      </c>
      <c r="FM48" s="315" t="n">
        <f aca="false">IF('Inputs Q LTM'!FM48="","",'Inputs Q LTM'!FM48)</f>
        <v>121.702450032488</v>
      </c>
      <c r="FN48" s="315" t="n">
        <f aca="false">IF('Inputs Q LTM'!FN48="","",'Inputs Q LTM'!FN48)</f>
        <v>122.31096228265</v>
      </c>
      <c r="FO48" s="315" t="n">
        <f aca="false">IF('Inputs Q LTM'!FO48="","",'Inputs Q LTM'!FO48)</f>
        <v>122.919474532813</v>
      </c>
      <c r="FP48" s="315" t="n">
        <f aca="false">IF('Inputs Q LTM'!FP48="","",'Inputs Q LTM'!FP48)</f>
        <v>123.527986782975</v>
      </c>
      <c r="FQ48" s="315" t="n">
        <f aca="false">IF('Inputs Q LTM'!FQ48="","",'Inputs Q LTM'!FQ48)</f>
        <v>124.136499033138</v>
      </c>
      <c r="FR48" s="315" t="n">
        <f aca="false">IF('Inputs Q LTM'!FR48="","",'Inputs Q LTM'!FR48)</f>
        <v>124.757181528303</v>
      </c>
      <c r="FS48" s="315" t="n">
        <f aca="false">IF('Inputs Q LTM'!FS48="","",'Inputs Q LTM'!FS48)</f>
        <v>125.377864023469</v>
      </c>
      <c r="FT48" s="315" t="n">
        <f aca="false">IF('Inputs Q LTM'!FT48="","",'Inputs Q LTM'!FT48)</f>
        <v>125.998546518635</v>
      </c>
      <c r="FU48" s="315" t="n">
        <f aca="false">IF('Inputs Q LTM'!FU48="","",'Inputs Q LTM'!FU48)</f>
        <v>126.6192290138</v>
      </c>
      <c r="FV48" s="315" t="n">
        <f aca="false">IF('Inputs Q LTM'!FV48="","",'Inputs Q LTM'!FV48)</f>
        <v>127.252325158869</v>
      </c>
      <c r="FW48" s="315" t="n">
        <f aca="false">IF('Inputs Q LTM'!FW48="","",'Inputs Q LTM'!FW48)</f>
        <v>127.885421303938</v>
      </c>
      <c r="FX48" s="315" t="n">
        <f aca="false">IF('Inputs Q LTM'!FX48="","",'Inputs Q LTM'!FX48)</f>
        <v>128.518517449007</v>
      </c>
      <c r="FY48" s="315" t="n">
        <f aca="false">IF('Inputs Q LTM'!FY48="","",'Inputs Q LTM'!FY48)</f>
        <v>129.151613594076</v>
      </c>
      <c r="FZ48" s="315" t="n">
        <f aca="false">IF('Inputs Q LTM'!FZ48="","",'Inputs Q LTM'!FZ48)</f>
        <v>129.797371662047</v>
      </c>
      <c r="GA48" s="315" t="n">
        <f aca="false">IF('Inputs Q LTM'!GA48="","",'Inputs Q LTM'!GA48)</f>
        <v>130.443129730017</v>
      </c>
      <c r="GB48" s="315" t="n">
        <f aca="false">IF('Inputs Q LTM'!GB48="","",'Inputs Q LTM'!GB48)</f>
        <v>131.088887797988</v>
      </c>
      <c r="GC48" s="315" t="n">
        <f aca="false">IF('Inputs Q LTM'!GC48="","",'Inputs Q LTM'!GC48)</f>
        <v>131.734645865958</v>
      </c>
      <c r="GD48" s="315" t="n">
        <f aca="false">IF('Inputs Q LTM'!GD48="","",'Inputs Q LTM'!GD48)</f>
        <v>132.393319095288</v>
      </c>
      <c r="GE48" s="315" t="n">
        <f aca="false">IF('Inputs Q LTM'!GE48="","",'Inputs Q LTM'!GE48)</f>
        <v>133.051992324618</v>
      </c>
      <c r="GF48" s="315" t="n">
        <f aca="false">IF('Inputs Q LTM'!GF48="","",'Inputs Q LTM'!GF48)</f>
        <v>133.710665553947</v>
      </c>
      <c r="GG48" s="315" t="n">
        <f aca="false">IF('Inputs Q LTM'!GG48="","",'Inputs Q LTM'!GG48)</f>
        <v>134.369338783277</v>
      </c>
      <c r="GH48" s="315" t="n">
        <f aca="false">IF('Inputs Q LTM'!GH48="","",'Inputs Q LTM'!GH48)</f>
        <v>135.041185477194</v>
      </c>
      <c r="GI48" s="315" t="n">
        <f aca="false">IF('Inputs Q LTM'!GI48="","",'Inputs Q LTM'!GI48)</f>
        <v>135.71303217111</v>
      </c>
      <c r="GJ48" s="315" t="n">
        <f aca="false">IF('Inputs Q LTM'!GJ48="","",'Inputs Q LTM'!GJ48)</f>
        <v>136.384878865026</v>
      </c>
      <c r="GK48" s="315" t="n">
        <f aca="false">IF('Inputs Q LTM'!GK48="","",'Inputs Q LTM'!GK48)</f>
        <v>137.056725558943</v>
      </c>
      <c r="GL48" s="315" t="n">
        <f aca="false">IF('Inputs Q LTM'!GL48="","",'Inputs Q LTM'!GL48)</f>
        <v>137.742009186737</v>
      </c>
      <c r="GM48" s="315" t="n">
        <f aca="false">IF('Inputs Q LTM'!GM48="","",'Inputs Q LTM'!GM48)</f>
        <v>138.427292814532</v>
      </c>
      <c r="GN48" s="315" t="n">
        <f aca="false">IF('Inputs Q LTM'!GN48="","",'Inputs Q LTM'!GN48)</f>
        <v>139.112576442327</v>
      </c>
      <c r="GO48" s="315" t="n">
        <f aca="false">IF('Inputs Q LTM'!GO48="","",'Inputs Q LTM'!GO48)</f>
        <v>139.797860070122</v>
      </c>
      <c r="GP48" s="315" t="n">
        <f aca="false">IF('Inputs Q LTM'!GP48="","",'Inputs Q LTM'!GP48)</f>
        <v>140.496849370472</v>
      </c>
      <c r="GQ48" s="315" t="n">
        <f aca="false">IF('Inputs Q LTM'!GQ48="","",'Inputs Q LTM'!GQ48)</f>
        <v>141.195838670823</v>
      </c>
      <c r="GR48" s="315" t="n">
        <f aca="false">IF('Inputs Q LTM'!GR48="","",'Inputs Q LTM'!GR48)</f>
        <v>141.894827971173</v>
      </c>
      <c r="GS48" s="315" t="n">
        <f aca="false">IF('Inputs Q LTM'!GS48="","",'Inputs Q LTM'!GS48)</f>
        <v>142.593817271524</v>
      </c>
      <c r="GT48" s="315" t="n">
        <f aca="false">IF('Inputs Q LTM'!GT48="","",'Inputs Q LTM'!GT48)</f>
        <v>143.306786357882</v>
      </c>
      <c r="GU48" s="315" t="n">
        <f aca="false">IF('Inputs Q LTM'!GU48="","",'Inputs Q LTM'!GU48)</f>
        <v>144.019755444239</v>
      </c>
      <c r="GV48" s="315" t="n">
        <f aca="false">IF('Inputs Q LTM'!GV48="","",'Inputs Q LTM'!GV48)</f>
        <v>144.732724530597</v>
      </c>
      <c r="GW48" s="315" t="n">
        <f aca="false">IF('Inputs Q LTM'!GW48="","",'Inputs Q LTM'!GW48)</f>
        <v>145.445693616955</v>
      </c>
      <c r="GX48" s="315" t="n">
        <f aca="false">IF('Inputs Q LTM'!GX48="","",'Inputs Q LTM'!GX48)</f>
        <v>146.172922085039</v>
      </c>
      <c r="GY48" s="315" t="n">
        <f aca="false">IF('Inputs Q LTM'!GY48="","",'Inputs Q LTM'!GY48)</f>
        <v>146.900150553124</v>
      </c>
      <c r="GZ48" s="315" t="n">
        <f aca="false">IF('Inputs Q LTM'!GZ48="","",'Inputs Q LTM'!GZ48)</f>
        <v>147.627379021209</v>
      </c>
      <c r="HA48" s="315" t="n">
        <f aca="false">IF('Inputs Q LTM'!HA48="","",'Inputs Q LTM'!HA48)</f>
        <v>148.354607489294</v>
      </c>
    </row>
    <row r="49" customFormat="false" ht="15" hidden="false" customHeight="false" outlineLevel="2" collapsed="false">
      <c r="A49" s="14" t="s">
        <v>9</v>
      </c>
      <c r="B49" s="15"/>
      <c r="C49" s="58"/>
      <c r="D49" s="16" t="s">
        <v>10</v>
      </c>
      <c r="E49" s="17"/>
      <c r="F49" s="18" t="s">
        <v>91</v>
      </c>
      <c r="G49" s="19" t="s">
        <v>12</v>
      </c>
      <c r="H49" s="19"/>
      <c r="I49" s="19"/>
      <c r="BJ49" s="38" t="n">
        <f aca="false">IF('Inputs Q LTM'!BJ49="","",'Inputs Q LTM'!BJ49)</f>
        <v>0.0833</v>
      </c>
      <c r="BK49" s="38" t="n">
        <f aca="false">IF('Inputs Q LTM'!BK49="","",'Inputs Q LTM'!BK49)</f>
        <v>0.084</v>
      </c>
      <c r="BL49" s="38" t="n">
        <f aca="false">IF('Inputs Q LTM'!BL49="","",'Inputs Q LTM'!BL49)</f>
        <v>0.0885</v>
      </c>
      <c r="BM49" s="38" t="n">
        <f aca="false">IF('Inputs Q LTM'!BM49="","",'Inputs Q LTM'!BM49)</f>
        <v>0.2105</v>
      </c>
      <c r="BN49" s="38" t="n">
        <f aca="false">IF('Inputs Q LTM'!BN49="","",'Inputs Q LTM'!BN49)</f>
        <v>0.1434</v>
      </c>
      <c r="BO49" s="38" t="n">
        <f aca="false">IF('Inputs Q LTM'!BO49="","",'Inputs Q LTM'!BO49)</f>
        <v>0.1163</v>
      </c>
      <c r="BP49" s="38" t="n">
        <f aca="false">IF('Inputs Q LTM'!BP49="","",'Inputs Q LTM'!BP49)</f>
        <v>0.1129</v>
      </c>
      <c r="BQ49" s="38" t="n">
        <f aca="false">IF('Inputs Q LTM'!BQ49="","",'Inputs Q LTM'!BQ49)</f>
        <v>0.1098</v>
      </c>
      <c r="BR49" s="38" t="n">
        <f aca="false">IF('Inputs Q LTM'!BR49="","",'Inputs Q LTM'!BR49)</f>
        <v>0.1064</v>
      </c>
      <c r="BS49" s="38" t="n">
        <f aca="false">IF('Inputs Q LTM'!BS49="","",'Inputs Q LTM'!BS49)</f>
        <v>0.1034</v>
      </c>
      <c r="BT49" s="38" t="n">
        <f aca="false">IF('Inputs Q LTM'!BT49="","",'Inputs Q LTM'!BT49)</f>
        <v>0.1002</v>
      </c>
      <c r="BU49" s="38" t="n">
        <f aca="false">IF('Inputs Q LTM'!BU49="","",'Inputs Q LTM'!BU49)</f>
        <v>0.1005</v>
      </c>
      <c r="BV49" s="38" t="n">
        <f aca="false">IF('Inputs Q LTM'!BV49="","",'Inputs Q LTM'!BV49)</f>
        <v>0.0974</v>
      </c>
      <c r="BW49" s="38" t="n">
        <f aca="false">IF('Inputs Q LTM'!BW49="","",'Inputs Q LTM'!BW49)</f>
        <v>0.0885</v>
      </c>
      <c r="BX49" s="38" t="n">
        <f aca="false">IF('Inputs Q LTM'!BX49="","",'Inputs Q LTM'!BX49)</f>
        <v>0.0828</v>
      </c>
      <c r="BY49" s="38" t="n">
        <f aca="false">IF('Inputs Q LTM'!BY49="","",'Inputs Q LTM'!BY49)</f>
        <v>0.0754</v>
      </c>
      <c r="BZ49" s="38" t="n">
        <f aca="false">IF('Inputs Q LTM'!BZ49="","",'Inputs Q LTM'!BZ49)</f>
        <v>0.0689</v>
      </c>
      <c r="CA49" s="38" t="n">
        <f aca="false">IF('Inputs Q LTM'!CA49="","",'Inputs Q LTM'!CA49)</f>
        <v>0.0707</v>
      </c>
      <c r="CB49" s="38" t="n">
        <f aca="false">IF('Inputs Q LTM'!CB49="","",'Inputs Q LTM'!CB49)</f>
        <v>0.0754</v>
      </c>
      <c r="CC49" s="38" t="n">
        <f aca="false">IF('Inputs Q LTM'!CC49="","",'Inputs Q LTM'!CC49)</f>
        <v>0.0777</v>
      </c>
      <c r="CD49" s="290" t="n">
        <f aca="false">IF('Inputs Q LTM'!CD49="","",'Inputs Q LTM'!CD49)</f>
        <v>0.0764</v>
      </c>
      <c r="CE49" s="290" t="n">
        <f aca="false">IF('Inputs Q LTM'!CE49="","",'Inputs Q LTM'!CE49)</f>
        <v>0.0749</v>
      </c>
      <c r="CF49" s="290" t="n">
        <f aca="false">IF('Inputs Q LTM'!CF49="","",'Inputs Q LTM'!CF49)</f>
        <v>0.0682</v>
      </c>
      <c r="CG49" s="290" t="n">
        <f aca="false">IF('Inputs Q LTM'!CG49="","",'Inputs Q LTM'!CG49)</f>
        <v>0.0612</v>
      </c>
      <c r="CH49" s="38" t="n">
        <f aca="false">IF('Inputs Q LTM'!CH49="","",'Inputs Q LTM'!CH49)</f>
        <v>0.0594</v>
      </c>
      <c r="CI49" s="38" t="n">
        <f aca="false">IF('Inputs Q LTM'!CI49="","",'Inputs Q LTM'!CI49)</f>
        <v>0.0426</v>
      </c>
      <c r="CJ49" s="38" t="n">
        <f aca="false">IF('Inputs Q LTM'!CJ49="","",'Inputs Q LTM'!CJ49)</f>
        <v>0.0419</v>
      </c>
      <c r="CK49" s="38" t="n">
        <f aca="false">IF('Inputs Q LTM'!CK49="","",'Inputs Q LTM'!CK49)</f>
        <v>0.0422</v>
      </c>
      <c r="CL49" s="38" t="n">
        <f aca="false">IF('Inputs Q LTM'!CL49="","",'Inputs Q LTM'!CL49)</f>
        <v>0.0483</v>
      </c>
      <c r="CM49" s="38" t="n">
        <f aca="false">IF('Inputs Q LTM'!CM49="","",'Inputs Q LTM'!CM49)</f>
        <v>0.0601</v>
      </c>
      <c r="CN49" s="38" t="n">
        <f aca="false">IF('Inputs Q LTM'!CN49="","",'Inputs Q LTM'!CN49)</f>
        <v>0.0693</v>
      </c>
      <c r="CO49" s="38" t="n">
        <f aca="false">IF('Inputs Q LTM'!CO49="","",'Inputs Q LTM'!CO49)</f>
        <v>0.0869</v>
      </c>
      <c r="CP49" s="38" t="n">
        <f aca="false">IF('Inputs Q LTM'!CP49="","",'Inputs Q LTM'!CP49)</f>
        <v>0.2153</v>
      </c>
      <c r="CQ49" s="38" t="n">
        <f aca="false">IF('Inputs Q LTM'!CQ49="","",'Inputs Q LTM'!CQ49)</f>
        <v>0.0917</v>
      </c>
      <c r="CR49" s="38" t="n">
        <f aca="false">IF('Inputs Q LTM'!CR49="","",'Inputs Q LTM'!CR49)</f>
        <v>0.0762</v>
      </c>
      <c r="CS49" s="38" t="n">
        <f aca="false">IF('Inputs Q LTM'!CS49="","",'Inputs Q LTM'!CS49)</f>
        <v>0.0762</v>
      </c>
      <c r="CT49" s="38" t="n">
        <f aca="false">IF('Inputs Q LTM'!CT49="","",'Inputs Q LTM'!CT49)</f>
        <v>0.0759</v>
      </c>
      <c r="CU49" s="38" t="n">
        <f aca="false">IF('Inputs Q LTM'!CU49="","",'Inputs Q LTM'!CU49)</f>
        <v>0.079</v>
      </c>
      <c r="CV49" s="38" t="n">
        <f aca="false">IF('Inputs Q LTM'!CV49="","",'Inputs Q LTM'!CV49)</f>
        <v>0.1337</v>
      </c>
      <c r="CW49" s="38" t="n">
        <f aca="false">IF('Inputs Q LTM'!CW49="","",'Inputs Q LTM'!CW49)</f>
        <v>0.1604</v>
      </c>
      <c r="CX49" s="38" t="n">
        <f aca="false">IF('Inputs Q LTM'!CX49="","",'Inputs Q LTM'!CX49)</f>
        <v>0.1595</v>
      </c>
      <c r="CY49" s="38" t="n">
        <f aca="false">IF('Inputs Q LTM'!CY49="","",'Inputs Q LTM'!CY49)</f>
        <v>0.1739</v>
      </c>
      <c r="CZ49" s="38" t="n">
        <f aca="false">IF('Inputs Q LTM'!CZ49="","",'Inputs Q LTM'!CZ49)</f>
        <v>0.1966</v>
      </c>
      <c r="DA49" s="38" t="n">
        <f aca="false">IF('Inputs Q LTM'!DA49="","",'Inputs Q LTM'!DA49)</f>
        <v>0.213</v>
      </c>
      <c r="DB49" s="38" t="n">
        <f aca="false">IF('Inputs Q LTM'!DB49="","",'Inputs Q LTM'!DB49)</f>
        <v>0.2137</v>
      </c>
      <c r="DC49" s="38" t="n">
        <f aca="false">IF('Inputs Q LTM'!DC49="","",'Inputs Q LTM'!DC49)</f>
        <v>0.1858</v>
      </c>
      <c r="DD49" s="38" t="n">
        <f aca="false">IF('Inputs Q LTM'!DD49="","",'Inputs Q LTM'!DD49)</f>
        <v>0.1681</v>
      </c>
      <c r="DE49" s="38" t="n">
        <f aca="false">IF('Inputs Q LTM'!DE49="","",'Inputs Q LTM'!DE49)</f>
        <v>0.1585</v>
      </c>
      <c r="DF49" s="38" t="n">
        <f aca="false">IF('Inputs Q LTM'!DF49="","",'Inputs Q LTM'!DF49)</f>
        <v>0.1462</v>
      </c>
      <c r="DG49" s="38" t="n">
        <f aca="false">IF('Inputs Q LTM'!DG49="","",'Inputs Q LTM'!DG49)</f>
        <v>0.1427</v>
      </c>
      <c r="DH49" s="38" t="n">
        <f aca="false">IF('Inputs Q LTM'!DH49="","",'Inputs Q LTM'!DH49)</f>
        <v>0.138869565217391</v>
      </c>
      <c r="DI49" s="38" t="n">
        <f aca="false">IF('Inputs Q LTM'!DI49="","",'Inputs Q LTM'!DI49)</f>
        <v>0.136763736263736</v>
      </c>
      <c r="DJ49" s="38" t="n">
        <f aca="false">IF('Inputs Q LTM'!DJ49="","",'Inputs Q LTM'!DJ49)</f>
        <v>0.133</v>
      </c>
      <c r="DK49" s="38" t="n">
        <f aca="false">IF('Inputs Q LTM'!DK49="","",'Inputs Q LTM'!DK49)</f>
        <v>0.128860215053763</v>
      </c>
      <c r="DL49" s="38" t="n">
        <f aca="false">IF('Inputs Q LTM'!DL49="","",'Inputs Q LTM'!DL49)</f>
        <v>0.123869565217391</v>
      </c>
      <c r="DM49" s="38" t="n">
        <f aca="false">IF('Inputs Q LTM'!DM49="","",'Inputs Q LTM'!DM49)</f>
        <v>0.119657608695652</v>
      </c>
      <c r="DN49" s="38" t="n">
        <f aca="false">IF('Inputs Q LTM'!DN49="","",'Inputs Q LTM'!DN49)</f>
        <v>0.113842391304348</v>
      </c>
      <c r="DO49" s="38" t="n">
        <f aca="false">IF('Inputs Q LTM'!DO49="","",'Inputs Q LTM'!DO49)</f>
        <v>0.107220430107527</v>
      </c>
      <c r="DP49" s="38" t="n">
        <f aca="false">IF('Inputs Q LTM'!DP49="","",'Inputs Q LTM'!DP49)</f>
        <v>0.1005</v>
      </c>
      <c r="DQ49" s="38" t="n">
        <f aca="false">IF('Inputs Q LTM'!DQ49="","",'Inputs Q LTM'!DQ49)</f>
        <v>0.0955</v>
      </c>
      <c r="DR49" s="38" t="n">
        <f aca="false">IF('Inputs Q LTM'!DR49="","",'Inputs Q LTM'!DR49)</f>
        <v>0.0904999999999999</v>
      </c>
      <c r="DS49" s="38" t="n">
        <f aca="false">IF('Inputs Q LTM'!DS49="","",'Inputs Q LTM'!DS49)</f>
        <v>0.0904999999999999</v>
      </c>
      <c r="DT49" s="38" t="n">
        <f aca="false">IF('Inputs Q LTM'!DT49="","",'Inputs Q LTM'!DT49)</f>
        <v>0.0904999999999999</v>
      </c>
      <c r="DU49" s="38" t="n">
        <f aca="false">IF('Inputs Q LTM'!DU49="","",'Inputs Q LTM'!DU49)</f>
        <v>0.0904999999999999</v>
      </c>
      <c r="DV49" s="38" t="n">
        <f aca="false">IF('Inputs Q LTM'!DV49="","",'Inputs Q LTM'!DV49)</f>
        <v>0.0904999999999999</v>
      </c>
      <c r="DW49" s="38" t="n">
        <f aca="false">IF('Inputs Q LTM'!DW49="","",'Inputs Q LTM'!DW49)</f>
        <v>0.0904999999999999</v>
      </c>
      <c r="DX49" s="38" t="n">
        <f aca="false">IF('Inputs Q LTM'!DX49="","",'Inputs Q LTM'!DX49)</f>
        <v>0.0904999999999999</v>
      </c>
      <c r="DY49" s="38" t="n">
        <f aca="false">IF('Inputs Q LTM'!DY49="","",'Inputs Q LTM'!DY49)</f>
        <v>0.0904999999999999</v>
      </c>
      <c r="DZ49" s="38" t="n">
        <f aca="false">IF('Inputs Q LTM'!DZ49="","",'Inputs Q LTM'!DZ49)</f>
        <v>0.0904999999999999</v>
      </c>
      <c r="EA49" s="38" t="n">
        <f aca="false">IF('Inputs Q LTM'!EA49="","",'Inputs Q LTM'!EA49)</f>
        <v>0.0904999999999999</v>
      </c>
      <c r="EB49" s="38" t="n">
        <f aca="false">IF('Inputs Q LTM'!EB49="","",'Inputs Q LTM'!EB49)</f>
        <v>0.0904999999999999</v>
      </c>
      <c r="EC49" s="38" t="n">
        <f aca="false">IF('Inputs Q LTM'!EC49="","",'Inputs Q LTM'!EC49)</f>
        <v>0.0904999999999999</v>
      </c>
      <c r="ED49" s="38" t="n">
        <f aca="false">IF('Inputs Q LTM'!ED49="","",'Inputs Q LTM'!ED49)</f>
        <v>0.0904999999999999</v>
      </c>
      <c r="EE49" s="38" t="n">
        <f aca="false">IF('Inputs Q LTM'!EE49="","",'Inputs Q LTM'!EE49)</f>
        <v>0.0904999999999999</v>
      </c>
      <c r="EF49" s="38" t="n">
        <f aca="false">IF('Inputs Q LTM'!EF49="","",'Inputs Q LTM'!EF49)</f>
        <v>0.0904999999999999</v>
      </c>
      <c r="EG49" s="38" t="n">
        <f aca="false">IF('Inputs Q LTM'!EG49="","",'Inputs Q LTM'!EG49)</f>
        <v>0.0904999999999999</v>
      </c>
      <c r="EH49" s="38" t="n">
        <f aca="false">IF('Inputs Q LTM'!EH49="","",'Inputs Q LTM'!EH49)</f>
        <v>0.0904999999999999</v>
      </c>
      <c r="EI49" s="38" t="n">
        <f aca="false">IF('Inputs Q LTM'!EI49="","",'Inputs Q LTM'!EI49)</f>
        <v>0.0904999999999999</v>
      </c>
      <c r="EJ49" s="38" t="n">
        <f aca="false">IF('Inputs Q LTM'!EJ49="","",'Inputs Q LTM'!EJ49)</f>
        <v>0.0904999999999999</v>
      </c>
      <c r="EK49" s="38" t="n">
        <f aca="false">IF('Inputs Q LTM'!EK49="","",'Inputs Q LTM'!EK49)</f>
        <v>0.0904999999999999</v>
      </c>
      <c r="EL49" s="38" t="n">
        <f aca="false">IF('Inputs Q LTM'!EL49="","",'Inputs Q LTM'!EL49)</f>
        <v>0.0904999999999999</v>
      </c>
      <c r="EM49" s="38" t="n">
        <f aca="false">IF('Inputs Q LTM'!EM49="","",'Inputs Q LTM'!EM49)</f>
        <v>0.0904999999999999</v>
      </c>
      <c r="EN49" s="38" t="n">
        <f aca="false">IF('Inputs Q LTM'!EN49="","",'Inputs Q LTM'!EN49)</f>
        <v>0.0904999999999999</v>
      </c>
      <c r="EO49" s="38" t="n">
        <f aca="false">IF('Inputs Q LTM'!EO49="","",'Inputs Q LTM'!EO49)</f>
        <v>0.0904999999999999</v>
      </c>
      <c r="EP49" s="38" t="n">
        <f aca="false">IF('Inputs Q LTM'!EP49="","",'Inputs Q LTM'!EP49)</f>
        <v>0.0904999999999999</v>
      </c>
      <c r="EQ49" s="38" t="n">
        <f aca="false">IF('Inputs Q LTM'!EQ49="","",'Inputs Q LTM'!EQ49)</f>
        <v>0.0904999999999999</v>
      </c>
      <c r="ER49" s="38" t="n">
        <f aca="false">IF('Inputs Q LTM'!ER49="","",'Inputs Q LTM'!ER49)</f>
        <v>0.0904999999999999</v>
      </c>
      <c r="ES49" s="38" t="n">
        <f aca="false">IF('Inputs Q LTM'!ES49="","",'Inputs Q LTM'!ES49)</f>
        <v>0.0904999999999999</v>
      </c>
      <c r="ET49" s="38" t="n">
        <f aca="false">IF('Inputs Q LTM'!ET49="","",'Inputs Q LTM'!ET49)</f>
        <v>0.0904999999999999</v>
      </c>
      <c r="EU49" s="38" t="n">
        <f aca="false">IF('Inputs Q LTM'!EU49="","",'Inputs Q LTM'!EU49)</f>
        <v>0.0904999999999999</v>
      </c>
      <c r="EV49" s="38" t="n">
        <f aca="false">IF('Inputs Q LTM'!EV49="","",'Inputs Q LTM'!EV49)</f>
        <v>0.0904999999999999</v>
      </c>
      <c r="EW49" s="38" t="n">
        <f aca="false">IF('Inputs Q LTM'!EW49="","",'Inputs Q LTM'!EW49)</f>
        <v>0.0904999999999999</v>
      </c>
      <c r="EX49" s="38" t="n">
        <f aca="false">IF('Inputs Q LTM'!EX49="","",'Inputs Q LTM'!EX49)</f>
        <v>0.0904999999999999</v>
      </c>
      <c r="EY49" s="38" t="n">
        <f aca="false">IF('Inputs Q LTM'!EY49="","",'Inputs Q LTM'!EY49)</f>
        <v>0.0904999999999999</v>
      </c>
      <c r="EZ49" s="38" t="n">
        <f aca="false">IF('Inputs Q LTM'!EZ49="","",'Inputs Q LTM'!EZ49)</f>
        <v>0.0904999999999999</v>
      </c>
      <c r="FA49" s="38" t="n">
        <f aca="false">IF('Inputs Q LTM'!FA49="","",'Inputs Q LTM'!FA49)</f>
        <v>0.0904999999999999</v>
      </c>
      <c r="FB49" s="38" t="n">
        <f aca="false">IF('Inputs Q LTM'!FB49="","",'Inputs Q LTM'!FB49)</f>
        <v>0.0904999999999999</v>
      </c>
      <c r="FC49" s="38" t="n">
        <f aca="false">IF('Inputs Q LTM'!FC49="","",'Inputs Q LTM'!FC49)</f>
        <v>0.0904999999999999</v>
      </c>
      <c r="FD49" s="38" t="n">
        <f aca="false">IF('Inputs Q LTM'!FD49="","",'Inputs Q LTM'!FD49)</f>
        <v>0.0904999999999999</v>
      </c>
      <c r="FE49" s="38" t="n">
        <f aca="false">IF('Inputs Q LTM'!FE49="","",'Inputs Q LTM'!FE49)</f>
        <v>0.0904999999999999</v>
      </c>
      <c r="FF49" s="38" t="n">
        <f aca="false">IF('Inputs Q LTM'!FF49="","",'Inputs Q LTM'!FF49)</f>
        <v>0.0904999999999999</v>
      </c>
      <c r="FG49" s="38" t="n">
        <f aca="false">IF('Inputs Q LTM'!FG49="","",'Inputs Q LTM'!FG49)</f>
        <v>0.0904999999999999</v>
      </c>
      <c r="FH49" s="38" t="n">
        <f aca="false">IF('Inputs Q LTM'!FH49="","",'Inputs Q LTM'!FH49)</f>
        <v>0.0904999999999999</v>
      </c>
      <c r="FI49" s="38" t="n">
        <f aca="false">IF('Inputs Q LTM'!FI49="","",'Inputs Q LTM'!FI49)</f>
        <v>0.0904999999999999</v>
      </c>
      <c r="FJ49" s="38" t="n">
        <f aca="false">IF('Inputs Q LTM'!FJ49="","",'Inputs Q LTM'!FJ49)</f>
        <v>0.0904999999999999</v>
      </c>
      <c r="FK49" s="38" t="n">
        <f aca="false">IF('Inputs Q LTM'!FK49="","",'Inputs Q LTM'!FK49)</f>
        <v>0.0904999999999999</v>
      </c>
      <c r="FL49" s="38" t="n">
        <f aca="false">IF('Inputs Q LTM'!FL49="","",'Inputs Q LTM'!FL49)</f>
        <v>0.0904999999999999</v>
      </c>
      <c r="FM49" s="38" t="n">
        <f aca="false">IF('Inputs Q LTM'!FM49="","",'Inputs Q LTM'!FM49)</f>
        <v>0.0904999999999999</v>
      </c>
      <c r="FN49" s="38" t="n">
        <f aca="false">IF('Inputs Q LTM'!FN49="","",'Inputs Q LTM'!FN49)</f>
        <v>0.0904999999999999</v>
      </c>
      <c r="FO49" s="38" t="n">
        <f aca="false">IF('Inputs Q LTM'!FO49="","",'Inputs Q LTM'!FO49)</f>
        <v>0.0904999999999999</v>
      </c>
      <c r="FP49" s="38" t="n">
        <f aca="false">IF('Inputs Q LTM'!FP49="","",'Inputs Q LTM'!FP49)</f>
        <v>0.0904999999999999</v>
      </c>
      <c r="FQ49" s="38" t="n">
        <f aca="false">IF('Inputs Q LTM'!FQ49="","",'Inputs Q LTM'!FQ49)</f>
        <v>0.0904999999999999</v>
      </c>
      <c r="FR49" s="38" t="n">
        <f aca="false">IF('Inputs Q LTM'!FR49="","",'Inputs Q LTM'!FR49)</f>
        <v>0.0904999999999999</v>
      </c>
      <c r="FS49" s="38" t="n">
        <f aca="false">IF('Inputs Q LTM'!FS49="","",'Inputs Q LTM'!FS49)</f>
        <v>0.0904999999999999</v>
      </c>
      <c r="FT49" s="38" t="n">
        <f aca="false">IF('Inputs Q LTM'!FT49="","",'Inputs Q LTM'!FT49)</f>
        <v>0.0904999999999999</v>
      </c>
      <c r="FU49" s="38" t="n">
        <f aca="false">IF('Inputs Q LTM'!FU49="","",'Inputs Q LTM'!FU49)</f>
        <v>0.0904999999999999</v>
      </c>
      <c r="FV49" s="38" t="n">
        <f aca="false">IF('Inputs Q LTM'!FV49="","",'Inputs Q LTM'!FV49)</f>
        <v>0.0904999999999999</v>
      </c>
      <c r="FW49" s="38" t="n">
        <f aca="false">IF('Inputs Q LTM'!FW49="","",'Inputs Q LTM'!FW49)</f>
        <v>0.0904999999999999</v>
      </c>
      <c r="FX49" s="38" t="n">
        <f aca="false">IF('Inputs Q LTM'!FX49="","",'Inputs Q LTM'!FX49)</f>
        <v>0.0904999999999999</v>
      </c>
      <c r="FY49" s="38" t="n">
        <f aca="false">IF('Inputs Q LTM'!FY49="","",'Inputs Q LTM'!FY49)</f>
        <v>0.0904999999999999</v>
      </c>
      <c r="FZ49" s="38" t="n">
        <f aca="false">IF('Inputs Q LTM'!FZ49="","",'Inputs Q LTM'!FZ49)</f>
        <v>0.0904999999999999</v>
      </c>
      <c r="GA49" s="38" t="n">
        <f aca="false">IF('Inputs Q LTM'!GA49="","",'Inputs Q LTM'!GA49)</f>
        <v>0.0904999999999999</v>
      </c>
      <c r="GB49" s="38" t="n">
        <f aca="false">IF('Inputs Q LTM'!GB49="","",'Inputs Q LTM'!GB49)</f>
        <v>0.0904999999999999</v>
      </c>
      <c r="GC49" s="38" t="n">
        <f aca="false">IF('Inputs Q LTM'!GC49="","",'Inputs Q LTM'!GC49)</f>
        <v>0.0904999999999999</v>
      </c>
      <c r="GD49" s="38" t="n">
        <f aca="false">IF('Inputs Q LTM'!GD49="","",'Inputs Q LTM'!GD49)</f>
        <v>0.0904999999999999</v>
      </c>
      <c r="GE49" s="38" t="n">
        <f aca="false">IF('Inputs Q LTM'!GE49="","",'Inputs Q LTM'!GE49)</f>
        <v>0.0904999999999999</v>
      </c>
      <c r="GF49" s="38" t="n">
        <f aca="false">IF('Inputs Q LTM'!GF49="","",'Inputs Q LTM'!GF49)</f>
        <v>0.0904999999999999</v>
      </c>
      <c r="GG49" s="38" t="n">
        <f aca="false">IF('Inputs Q LTM'!GG49="","",'Inputs Q LTM'!GG49)</f>
        <v>0.0904999999999999</v>
      </c>
      <c r="GH49" s="38" t="n">
        <f aca="false">IF('Inputs Q LTM'!GH49="","",'Inputs Q LTM'!GH49)</f>
        <v>0.0904999999999999</v>
      </c>
      <c r="GI49" s="38" t="n">
        <f aca="false">IF('Inputs Q LTM'!GI49="","",'Inputs Q LTM'!GI49)</f>
        <v>0.0904999999999999</v>
      </c>
      <c r="GJ49" s="38" t="n">
        <f aca="false">IF('Inputs Q LTM'!GJ49="","",'Inputs Q LTM'!GJ49)</f>
        <v>0.0904999999999999</v>
      </c>
      <c r="GK49" s="38" t="n">
        <f aca="false">IF('Inputs Q LTM'!GK49="","",'Inputs Q LTM'!GK49)</f>
        <v>0.0904999999999999</v>
      </c>
      <c r="GL49" s="38" t="n">
        <f aca="false">IF('Inputs Q LTM'!GL49="","",'Inputs Q LTM'!GL49)</f>
        <v>0.0904999999999999</v>
      </c>
      <c r="GM49" s="38" t="n">
        <f aca="false">IF('Inputs Q LTM'!GM49="","",'Inputs Q LTM'!GM49)</f>
        <v>0.0904999999999999</v>
      </c>
      <c r="GN49" s="38" t="n">
        <f aca="false">IF('Inputs Q LTM'!GN49="","",'Inputs Q LTM'!GN49)</f>
        <v>0.0904999999999999</v>
      </c>
      <c r="GO49" s="38" t="n">
        <f aca="false">IF('Inputs Q LTM'!GO49="","",'Inputs Q LTM'!GO49)</f>
        <v>0.0904999999999999</v>
      </c>
      <c r="GP49" s="38" t="n">
        <f aca="false">IF('Inputs Q LTM'!GP49="","",'Inputs Q LTM'!GP49)</f>
        <v>0.0904999999999999</v>
      </c>
      <c r="GQ49" s="38" t="n">
        <f aca="false">IF('Inputs Q LTM'!GQ49="","",'Inputs Q LTM'!GQ49)</f>
        <v>0.0904999999999999</v>
      </c>
      <c r="GR49" s="38" t="n">
        <f aca="false">IF('Inputs Q LTM'!GR49="","",'Inputs Q LTM'!GR49)</f>
        <v>0.0904999999999999</v>
      </c>
      <c r="GS49" s="38" t="n">
        <f aca="false">IF('Inputs Q LTM'!GS49="","",'Inputs Q LTM'!GS49)</f>
        <v>0.0904999999999999</v>
      </c>
      <c r="GT49" s="38" t="n">
        <f aca="false">IF('Inputs Q LTM'!GT49="","",'Inputs Q LTM'!GT49)</f>
        <v>0.0904999999999999</v>
      </c>
      <c r="GU49" s="38" t="n">
        <f aca="false">IF('Inputs Q LTM'!GU49="","",'Inputs Q LTM'!GU49)</f>
        <v>0.0904999999999999</v>
      </c>
      <c r="GV49" s="38" t="n">
        <f aca="false">IF('Inputs Q LTM'!GV49="","",'Inputs Q LTM'!GV49)</f>
        <v>0.0904999999999999</v>
      </c>
      <c r="GW49" s="38" t="n">
        <f aca="false">IF('Inputs Q LTM'!GW49="","",'Inputs Q LTM'!GW49)</f>
        <v>0.0904999999999999</v>
      </c>
      <c r="GX49" s="38" t="n">
        <f aca="false">IF('Inputs Q LTM'!GX49="","",'Inputs Q LTM'!GX49)</f>
        <v>0.0904999999999999</v>
      </c>
      <c r="GY49" s="38" t="n">
        <f aca="false">IF('Inputs Q LTM'!GY49="","",'Inputs Q LTM'!GY49)</f>
        <v>0.0904999999999999</v>
      </c>
      <c r="GZ49" s="38" t="n">
        <f aca="false">IF('Inputs Q LTM'!GZ49="","",'Inputs Q LTM'!GZ49)</f>
        <v>0.0904999999999999</v>
      </c>
      <c r="HA49" s="38" t="n">
        <f aca="false">IF('Inputs Q LTM'!HA49="","",'Inputs Q LTM'!HA49)</f>
        <v>0.0904999999999999</v>
      </c>
    </row>
    <row r="50" customFormat="false" ht="15" hidden="false" customHeight="false" outlineLevel="2" collapsed="false">
      <c r="A50" s="14" t="s">
        <v>9</v>
      </c>
      <c r="B50" s="15"/>
      <c r="C50" s="58"/>
      <c r="D50" s="16" t="s">
        <v>10</v>
      </c>
      <c r="E50" s="17"/>
      <c r="F50" s="19" t="s">
        <v>92</v>
      </c>
      <c r="G50" s="19" t="s">
        <v>93</v>
      </c>
      <c r="H50" s="19"/>
      <c r="I50" s="19"/>
      <c r="BJ50" s="0" t="str">
        <f aca="false">IF('Inputs Q LTM'!BJ50="","",'Inputs Q LTM'!BJ50)</f>
        <v/>
      </c>
      <c r="BK50" s="0" t="str">
        <f aca="false">IF('Inputs Q LTM'!BK50="","",'Inputs Q LTM'!BK50)</f>
        <v/>
      </c>
      <c r="BL50" s="0" t="str">
        <f aca="false">IF('Inputs Q LTM'!BL50="","",'Inputs Q LTM'!BL50)</f>
        <v/>
      </c>
      <c r="BM50" s="0" t="str">
        <f aca="false">IF('Inputs Q LTM'!BM50="","",'Inputs Q LTM'!BM50)</f>
        <v/>
      </c>
      <c r="BN50" s="0" t="str">
        <f aca="false">IF('Inputs Q LTM'!BN50="","",'Inputs Q LTM'!BN50)</f>
        <v/>
      </c>
      <c r="BO50" s="0" t="str">
        <f aca="false">IF('Inputs Q LTM'!BO50="","",'Inputs Q LTM'!BO50)</f>
        <v/>
      </c>
      <c r="BP50" s="0" t="str">
        <f aca="false">IF('Inputs Q LTM'!BP50="","",'Inputs Q LTM'!BP50)</f>
        <v/>
      </c>
      <c r="BQ50" s="0" t="str">
        <f aca="false">IF('Inputs Q LTM'!BQ50="","",'Inputs Q LTM'!BQ50)</f>
        <v/>
      </c>
      <c r="BR50" s="0" t="str">
        <f aca="false">IF('Inputs Q LTM'!BR50="","",'Inputs Q LTM'!BR50)</f>
        <v/>
      </c>
      <c r="BS50" s="0" t="str">
        <f aca="false">IF('Inputs Q LTM'!BS50="","",'Inputs Q LTM'!BS50)</f>
        <v/>
      </c>
      <c r="BT50" s="0" t="str">
        <f aca="false">IF('Inputs Q LTM'!BT50="","",'Inputs Q LTM'!BT50)</f>
        <v/>
      </c>
      <c r="BU50" s="0" t="str">
        <f aca="false">IF('Inputs Q LTM'!BU50="","",'Inputs Q LTM'!BU50)</f>
        <v/>
      </c>
      <c r="BV50" s="0" t="str">
        <f aca="false">IF('Inputs Q LTM'!BV50="","",'Inputs Q LTM'!BV50)</f>
        <v/>
      </c>
      <c r="BW50" s="0" t="str">
        <f aca="false">IF('Inputs Q LTM'!BW50="","",'Inputs Q LTM'!BW50)</f>
        <v/>
      </c>
      <c r="BX50" s="0" t="str">
        <f aca="false">IF('Inputs Q LTM'!BX50="","",'Inputs Q LTM'!BX50)</f>
        <v/>
      </c>
      <c r="BY50" s="0" t="str">
        <f aca="false">IF('Inputs Q LTM'!BY50="","",'Inputs Q LTM'!BY50)</f>
        <v/>
      </c>
      <c r="BZ50" s="0" t="str">
        <f aca="false">IF('Inputs Q LTM'!BZ50="","",'Inputs Q LTM'!BZ50)</f>
        <v/>
      </c>
      <c r="CA50" s="0" t="str">
        <f aca="false">IF('Inputs Q LTM'!CA50="","",'Inputs Q LTM'!CA50)</f>
        <v/>
      </c>
      <c r="CB50" s="0" t="str">
        <f aca="false">IF('Inputs Q LTM'!CB50="","",'Inputs Q LTM'!CB50)</f>
        <v/>
      </c>
      <c r="CC50" s="0" t="str">
        <f aca="false">IF('Inputs Q LTM'!CC50="","",'Inputs Q LTM'!CC50)</f>
        <v/>
      </c>
      <c r="CD50" s="0" t="str">
        <f aca="false">IF('Inputs Q LTM'!CD50="","",'Inputs Q LTM'!CD50)</f>
        <v/>
      </c>
      <c r="CE50" s="0" t="str">
        <f aca="false">IF('Inputs Q LTM'!CE50="","",'Inputs Q LTM'!CE50)</f>
        <v/>
      </c>
      <c r="CF50" s="0" t="str">
        <f aca="false">IF('Inputs Q LTM'!CF50="","",'Inputs Q LTM'!CF50)</f>
        <v/>
      </c>
      <c r="CG50" s="0" t="str">
        <f aca="false">IF('Inputs Q LTM'!CG50="","",'Inputs Q LTM'!CG50)</f>
        <v/>
      </c>
      <c r="CH50" s="0" t="n">
        <f aca="false">IF('Inputs Q LTM'!CH50="","",'Inputs Q LTM'!CH50)</f>
        <v>0.91532605845125</v>
      </c>
      <c r="CI50" s="0" t="n">
        <f aca="false">IF('Inputs Q LTM'!CI50="","",'Inputs Q LTM'!CI50)</f>
        <v>0.954515949092024</v>
      </c>
      <c r="CJ50" s="0" t="n">
        <f aca="false">IF('Inputs Q LTM'!CJ50="","",'Inputs Q LTM'!CJ50)</f>
        <v>0.989602580184419</v>
      </c>
      <c r="CK50" s="0" t="n">
        <f aca="false">IF('Inputs Q LTM'!CK50="","",'Inputs Q LTM'!CK50)</f>
        <v>1.032967717207</v>
      </c>
      <c r="CL50" s="315" t="n">
        <f aca="false">IF('Inputs Q LTM'!CL50="","",'Inputs Q LTM'!CL50)</f>
        <v>1.02015986752988</v>
      </c>
      <c r="CM50" s="315" t="n">
        <f aca="false">IF('Inputs Q LTM'!CM50="","",'Inputs Q LTM'!CM50)</f>
        <v>1.00634557774338</v>
      </c>
      <c r="CN50" s="315" t="n">
        <f aca="false">IF('Inputs Q LTM'!CN50="","",'Inputs Q LTM'!CN50)</f>
        <v>0.991565234463033</v>
      </c>
      <c r="CO50" s="315" t="n">
        <f aca="false">IF('Inputs Q LTM'!CO50="","",'Inputs Q LTM'!CO50)</f>
        <v>0.968880372702124</v>
      </c>
      <c r="CP50" s="315" t="n">
        <f aca="false">IF('Inputs Q LTM'!CP50="","",'Inputs Q LTM'!CP50)</f>
        <v>1.13724559630414</v>
      </c>
      <c r="CQ50" s="315" t="n">
        <f aca="false">IF('Inputs Q LTM'!CQ50="","",'Inputs Q LTM'!CQ50)</f>
        <v>0.866572502420626</v>
      </c>
      <c r="CR50" s="315" t="n">
        <f aca="false">IF('Inputs Q LTM'!CR50="","",'Inputs Q LTM'!CR50)</f>
        <v>0.746972280747405</v>
      </c>
      <c r="CS50" s="315" t="n">
        <f aca="false">IF('Inputs Q LTM'!CS50="","",'Inputs Q LTM'!CS50)</f>
        <v>0.759889359417378</v>
      </c>
      <c r="CT50" s="315" t="n">
        <f aca="false">IF('Inputs Q LTM'!CT50="","",'Inputs Q LTM'!CT50)</f>
        <v>0.88419254487284</v>
      </c>
      <c r="CU50" s="315" t="n">
        <f aca="false">IF('Inputs Q LTM'!CU50="","",'Inputs Q LTM'!CU50)</f>
        <v>0.985216551202283</v>
      </c>
      <c r="CV50" s="315" t="n">
        <f aca="false">IF('Inputs Q LTM'!CV50="","",'Inputs Q LTM'!CV50)</f>
        <v>1.13956905893195</v>
      </c>
      <c r="CW50" s="315" t="n">
        <f aca="false">IF('Inputs Q LTM'!CW50="","",'Inputs Q LTM'!CW50)</f>
        <v>1.11491463775468</v>
      </c>
      <c r="CX50" s="315" t="n">
        <f aca="false">IF('Inputs Q LTM'!CX50="","",'Inputs Q LTM'!CX50)</f>
        <v>1.09311778969914</v>
      </c>
      <c r="CY50" s="315" t="n">
        <f aca="false">IF('Inputs Q LTM'!CY50="","",'Inputs Q LTM'!CY50)</f>
        <v>1.08619001300762</v>
      </c>
      <c r="CZ50" s="315" t="n">
        <f aca="false">IF('Inputs Q LTM'!CZ50="","",'Inputs Q LTM'!CZ50)</f>
        <v>1.06526047252838</v>
      </c>
      <c r="DA50" s="315" t="n">
        <f aca="false">IF('Inputs Q LTM'!DA50="","",'Inputs Q LTM'!DA50)</f>
        <v>1.17971517825033</v>
      </c>
      <c r="DB50" s="367" t="n">
        <f aca="false">IF('Inputs Q LTM'!DB50="","",'Inputs Q LTM'!DB50)</f>
        <v>1.0769157421482</v>
      </c>
      <c r="DC50" s="315" t="n">
        <f aca="false">IF('Inputs Q LTM'!DC50="","",'Inputs Q LTM'!DC50)</f>
        <v>0.944647129347614</v>
      </c>
      <c r="DD50" s="315" t="n">
        <f aca="false">IF('Inputs Q LTM'!DD50="","",'Inputs Q LTM'!DD50)</f>
        <v>0.923495178786788</v>
      </c>
      <c r="DE50" s="315" t="n">
        <f aca="false">IF('Inputs Q LTM'!DE50="","",'Inputs Q LTM'!DE50)</f>
        <v>0.897058881414326</v>
      </c>
      <c r="DF50" s="315" t="n">
        <f aca="false">IF('Inputs Q LTM'!DF50="","",'Inputs Q LTM'!DF50)</f>
        <v>0.854316721637427</v>
      </c>
      <c r="DG50" s="315" t="n">
        <f aca="false">IF('Inputs Q LTM'!DG50="","",'Inputs Q LTM'!DG50)</f>
        <v>0.786236416666667</v>
      </c>
      <c r="DH50" s="315" t="n">
        <f aca="false">IF('Inputs Q LTM'!DH50="","",'Inputs Q LTM'!DH50)</f>
        <v>0.859684797861895</v>
      </c>
      <c r="DI50" s="315" t="n">
        <f aca="false">IF('Inputs Q LTM'!DI50="","",'Inputs Q LTM'!DI50)</f>
        <v>0.919861647553303</v>
      </c>
      <c r="DJ50" s="315" t="n">
        <f aca="false">IF('Inputs Q LTM'!DJ50="","",'Inputs Q LTM'!DJ50)</f>
        <v>0.944785039461744</v>
      </c>
      <c r="DK50" s="315" t="n">
        <f aca="false">IF('Inputs Q LTM'!DK50="","",'Inputs Q LTM'!DK50)</f>
        <v>0.959325287339369</v>
      </c>
      <c r="DL50" s="315" t="n">
        <f aca="false">IF('Inputs Q LTM'!DL50="","",'Inputs Q LTM'!DL50)</f>
        <v>0.968803523615764</v>
      </c>
      <c r="DM50" s="315" t="n">
        <f aca="false">IF('Inputs Q LTM'!DM50="","",'Inputs Q LTM'!DM50)</f>
        <v>0.976717371648617</v>
      </c>
      <c r="DN50" s="315" t="n">
        <f aca="false">IF('Inputs Q LTM'!DN50="","",'Inputs Q LTM'!DN50)</f>
        <v>0.983471288491493</v>
      </c>
      <c r="DO50" s="315" t="n">
        <f aca="false">IF('Inputs Q LTM'!DO50="","",'Inputs Q LTM'!DO50)</f>
        <v>0.989028938258381</v>
      </c>
      <c r="DP50" s="315" t="n">
        <f aca="false">IF('Inputs Q LTM'!DP50="","",'Inputs Q LTM'!DP50)</f>
        <v>0.994224568422406</v>
      </c>
      <c r="DQ50" s="315" t="n">
        <f aca="false">IF('Inputs Q LTM'!DQ50="","",'Inputs Q LTM'!DQ50)</f>
        <v>0.999328816639565</v>
      </c>
      <c r="DR50" s="315" t="n">
        <f aca="false">IF('Inputs Q LTM'!DR50="","",'Inputs Q LTM'!DR50)</f>
        <v>1.00520447018081</v>
      </c>
      <c r="DS50" s="315" t="n">
        <f aca="false">IF('Inputs Q LTM'!DS50="","",'Inputs Q LTM'!DS50)</f>
        <v>1.0118713870836</v>
      </c>
      <c r="DT50" s="315" t="n">
        <f aca="false">IF('Inputs Q LTM'!DT50="","",'Inputs Q LTM'!DT50)</f>
        <v>1.01878555462876</v>
      </c>
      <c r="DU50" s="315" t="n">
        <f aca="false">IF('Inputs Q LTM'!DU50="","",'Inputs Q LTM'!DU50)</f>
        <v>1.02556766353086</v>
      </c>
      <c r="DV50" s="315" t="n">
        <f aca="false">IF('Inputs Q LTM'!DV50="","",'Inputs Q LTM'!DV50)</f>
        <v>1.03189321838236</v>
      </c>
      <c r="DW50" s="315" t="n">
        <f aca="false">IF('Inputs Q LTM'!DW50="","",'Inputs Q LTM'!DW50)</f>
        <v>1.03784529839678</v>
      </c>
      <c r="DX50" s="315" t="n">
        <f aca="false">IF('Inputs Q LTM'!DX50="","",'Inputs Q LTM'!DX50)</f>
        <v>1.04340799620606</v>
      </c>
      <c r="DY50" s="315" t="n">
        <f aca="false">IF('Inputs Q LTM'!DY50="","",'Inputs Q LTM'!DY50)</f>
        <v>1.04868720146197</v>
      </c>
      <c r="DZ50" s="315" t="n">
        <f aca="false">IF('Inputs Q LTM'!DZ50="","",'Inputs Q LTM'!DZ50)</f>
        <v>1.03409572308529</v>
      </c>
      <c r="EA50" s="315" t="n">
        <f aca="false">IF('Inputs Q LTM'!EA50="","",'Inputs Q LTM'!EA50)</f>
        <v>1.04211477767999</v>
      </c>
      <c r="EB50" s="315" t="n">
        <f aca="false">IF('Inputs Q LTM'!EB50="","",'Inputs Q LTM'!EB50)</f>
        <v>1.05020553658692</v>
      </c>
      <c r="EC50" s="315" t="n">
        <f aca="false">IF('Inputs Q LTM'!EC50="","",'Inputs Q LTM'!EC50)</f>
        <v>1.05836809597034</v>
      </c>
      <c r="ED50" s="315" t="n">
        <f aca="false">IF('Inputs Q LTM'!ED50="","",'Inputs Q LTM'!ED50)</f>
        <v>1.04206714591762</v>
      </c>
      <c r="EE50" s="315" t="n">
        <f aca="false">IF('Inputs Q LTM'!EE50="","",'Inputs Q LTM'!EE50)</f>
        <v>1.04782432858739</v>
      </c>
      <c r="EF50" s="315" t="n">
        <f aca="false">IF('Inputs Q LTM'!EF50="","",'Inputs Q LTM'!EF50)</f>
        <v>1.05364081525001</v>
      </c>
      <c r="EG50" s="315" t="n">
        <f aca="false">IF('Inputs Q LTM'!EG50="","",'Inputs Q LTM'!EG50)</f>
        <v>1.05951641818762</v>
      </c>
      <c r="EH50" s="315" t="n">
        <f aca="false">IF('Inputs Q LTM'!EH50="","",'Inputs Q LTM'!EH50)</f>
        <v>1.04206714591762</v>
      </c>
      <c r="EI50" s="315" t="n">
        <f aca="false">IF('Inputs Q LTM'!EI50="","",'Inputs Q LTM'!EI50)</f>
        <v>1.04782432858739</v>
      </c>
      <c r="EJ50" s="315" t="n">
        <f aca="false">IF('Inputs Q LTM'!EJ50="","",'Inputs Q LTM'!EJ50)</f>
        <v>1.05364081525001</v>
      </c>
      <c r="EK50" s="315" t="n">
        <f aca="false">IF('Inputs Q LTM'!EK50="","",'Inputs Q LTM'!EK50)</f>
        <v>1.05951641818762</v>
      </c>
      <c r="EL50" s="315" t="n">
        <f aca="false">IF('Inputs Q LTM'!EL50="","",'Inputs Q LTM'!EL50)</f>
        <v>1.04206714591762</v>
      </c>
      <c r="EM50" s="315" t="n">
        <f aca="false">IF('Inputs Q LTM'!EM50="","",'Inputs Q LTM'!EM50)</f>
        <v>1.04782432858739</v>
      </c>
      <c r="EN50" s="315" t="n">
        <f aca="false">IF('Inputs Q LTM'!EN50="","",'Inputs Q LTM'!EN50)</f>
        <v>1.05364081525001</v>
      </c>
      <c r="EO50" s="315" t="n">
        <f aca="false">IF('Inputs Q LTM'!EO50="","",'Inputs Q LTM'!EO50)</f>
        <v>1.05951641818762</v>
      </c>
      <c r="EP50" s="315" t="n">
        <f aca="false">IF('Inputs Q LTM'!EP50="","",'Inputs Q LTM'!EP50)</f>
        <v>1.04206714591762</v>
      </c>
      <c r="EQ50" s="315" t="n">
        <f aca="false">IF('Inputs Q LTM'!EQ50="","",'Inputs Q LTM'!EQ50)</f>
        <v>1.04782432858739</v>
      </c>
      <c r="ER50" s="315" t="n">
        <f aca="false">IF('Inputs Q LTM'!ER50="","",'Inputs Q LTM'!ER50)</f>
        <v>1.05364081525001</v>
      </c>
      <c r="ES50" s="315" t="n">
        <f aca="false">IF('Inputs Q LTM'!ES50="","",'Inputs Q LTM'!ES50)</f>
        <v>1.05951641818762</v>
      </c>
      <c r="ET50" s="315" t="n">
        <f aca="false">IF('Inputs Q LTM'!ET50="","",'Inputs Q LTM'!ET50)</f>
        <v>1.04206714591762</v>
      </c>
      <c r="EU50" s="315" t="n">
        <f aca="false">IF('Inputs Q LTM'!EU50="","",'Inputs Q LTM'!EU50)</f>
        <v>1.04782432858739</v>
      </c>
      <c r="EV50" s="315" t="n">
        <f aca="false">IF('Inputs Q LTM'!EV50="","",'Inputs Q LTM'!EV50)</f>
        <v>1.05364081525001</v>
      </c>
      <c r="EW50" s="315" t="n">
        <f aca="false">IF('Inputs Q LTM'!EW50="","",'Inputs Q LTM'!EW50)</f>
        <v>1.05951641818762</v>
      </c>
      <c r="EX50" s="315" t="n">
        <f aca="false">IF('Inputs Q LTM'!EX50="","",'Inputs Q LTM'!EX50)</f>
        <v>1.04206714591762</v>
      </c>
      <c r="EY50" s="315" t="n">
        <f aca="false">IF('Inputs Q LTM'!EY50="","",'Inputs Q LTM'!EY50)</f>
        <v>1.04782432858739</v>
      </c>
      <c r="EZ50" s="315" t="n">
        <f aca="false">IF('Inputs Q LTM'!EZ50="","",'Inputs Q LTM'!EZ50)</f>
        <v>1.05364081525001</v>
      </c>
      <c r="FA50" s="315" t="n">
        <f aca="false">IF('Inputs Q LTM'!FA50="","",'Inputs Q LTM'!FA50)</f>
        <v>1.05951641818762</v>
      </c>
      <c r="FB50" s="315" t="n">
        <f aca="false">IF('Inputs Q LTM'!FB50="","",'Inputs Q LTM'!FB50)</f>
        <v>1.04206714591762</v>
      </c>
      <c r="FC50" s="315" t="n">
        <f aca="false">IF('Inputs Q LTM'!FC50="","",'Inputs Q LTM'!FC50)</f>
        <v>1.04782432858739</v>
      </c>
      <c r="FD50" s="315" t="n">
        <f aca="false">IF('Inputs Q LTM'!FD50="","",'Inputs Q LTM'!FD50)</f>
        <v>1.05364081525001</v>
      </c>
      <c r="FE50" s="315" t="n">
        <f aca="false">IF('Inputs Q LTM'!FE50="","",'Inputs Q LTM'!FE50)</f>
        <v>1.05951641818762</v>
      </c>
      <c r="FF50" s="315" t="n">
        <f aca="false">IF('Inputs Q LTM'!FF50="","",'Inputs Q LTM'!FF50)</f>
        <v>1.04206714591762</v>
      </c>
      <c r="FG50" s="315" t="n">
        <f aca="false">IF('Inputs Q LTM'!FG50="","",'Inputs Q LTM'!FG50)</f>
        <v>1.04782432858739</v>
      </c>
      <c r="FH50" s="315" t="n">
        <f aca="false">IF('Inputs Q LTM'!FH50="","",'Inputs Q LTM'!FH50)</f>
        <v>1.05364081525001</v>
      </c>
      <c r="FI50" s="315" t="n">
        <f aca="false">IF('Inputs Q LTM'!FI50="","",'Inputs Q LTM'!FI50)</f>
        <v>1.05951641818762</v>
      </c>
      <c r="FJ50" s="315" t="n">
        <f aca="false">IF('Inputs Q LTM'!FJ50="","",'Inputs Q LTM'!FJ50)</f>
        <v>1.04206714591762</v>
      </c>
      <c r="FK50" s="315" t="n">
        <f aca="false">IF('Inputs Q LTM'!FK50="","",'Inputs Q LTM'!FK50)</f>
        <v>1.04782432858739</v>
      </c>
      <c r="FL50" s="315" t="n">
        <f aca="false">IF('Inputs Q LTM'!FL50="","",'Inputs Q LTM'!FL50)</f>
        <v>1.05364081525001</v>
      </c>
      <c r="FM50" s="315" t="n">
        <f aca="false">IF('Inputs Q LTM'!FM50="","",'Inputs Q LTM'!FM50)</f>
        <v>1.05951641818762</v>
      </c>
      <c r="FN50" s="315" t="n">
        <f aca="false">IF('Inputs Q LTM'!FN50="","",'Inputs Q LTM'!FN50)</f>
        <v>1.04206714591762</v>
      </c>
      <c r="FO50" s="315" t="n">
        <f aca="false">IF('Inputs Q LTM'!FO50="","",'Inputs Q LTM'!FO50)</f>
        <v>1.04782432858739</v>
      </c>
      <c r="FP50" s="315" t="n">
        <f aca="false">IF('Inputs Q LTM'!FP50="","",'Inputs Q LTM'!FP50)</f>
        <v>1.05364081525001</v>
      </c>
      <c r="FQ50" s="315" t="n">
        <f aca="false">IF('Inputs Q LTM'!FQ50="","",'Inputs Q LTM'!FQ50)</f>
        <v>1.05951641818762</v>
      </c>
      <c r="FR50" s="315" t="n">
        <f aca="false">IF('Inputs Q LTM'!FR50="","",'Inputs Q LTM'!FR50)</f>
        <v>1.04206714591762</v>
      </c>
      <c r="FS50" s="315" t="n">
        <f aca="false">IF('Inputs Q LTM'!FS50="","",'Inputs Q LTM'!FS50)</f>
        <v>1.04782432858739</v>
      </c>
      <c r="FT50" s="315" t="n">
        <f aca="false">IF('Inputs Q LTM'!FT50="","",'Inputs Q LTM'!FT50)</f>
        <v>1.05364081525001</v>
      </c>
      <c r="FU50" s="315" t="n">
        <f aca="false">IF('Inputs Q LTM'!FU50="","",'Inputs Q LTM'!FU50)</f>
        <v>1.05951641818762</v>
      </c>
      <c r="FV50" s="315" t="n">
        <f aca="false">IF('Inputs Q LTM'!FV50="","",'Inputs Q LTM'!FV50)</f>
        <v>1.04206714591762</v>
      </c>
      <c r="FW50" s="315" t="n">
        <f aca="false">IF('Inputs Q LTM'!FW50="","",'Inputs Q LTM'!FW50)</f>
        <v>1.04782432858739</v>
      </c>
      <c r="FX50" s="315" t="n">
        <f aca="false">IF('Inputs Q LTM'!FX50="","",'Inputs Q LTM'!FX50)</f>
        <v>1.05364081525001</v>
      </c>
      <c r="FY50" s="315" t="n">
        <f aca="false">IF('Inputs Q LTM'!FY50="","",'Inputs Q LTM'!FY50)</f>
        <v>1.05951641818762</v>
      </c>
      <c r="FZ50" s="315" t="n">
        <f aca="false">IF('Inputs Q LTM'!FZ50="","",'Inputs Q LTM'!FZ50)</f>
        <v>1.04206714591762</v>
      </c>
      <c r="GA50" s="315" t="n">
        <f aca="false">IF('Inputs Q LTM'!GA50="","",'Inputs Q LTM'!GA50)</f>
        <v>1.04782432858739</v>
      </c>
      <c r="GB50" s="315" t="n">
        <f aca="false">IF('Inputs Q LTM'!GB50="","",'Inputs Q LTM'!GB50)</f>
        <v>1.05364081525001</v>
      </c>
      <c r="GC50" s="315" t="n">
        <f aca="false">IF('Inputs Q LTM'!GC50="","",'Inputs Q LTM'!GC50)</f>
        <v>1.05951641818762</v>
      </c>
      <c r="GD50" s="315" t="n">
        <f aca="false">IF('Inputs Q LTM'!GD50="","",'Inputs Q LTM'!GD50)</f>
        <v>1.04206714591762</v>
      </c>
      <c r="GE50" s="315" t="n">
        <f aca="false">IF('Inputs Q LTM'!GE50="","",'Inputs Q LTM'!GE50)</f>
        <v>1.04782432858739</v>
      </c>
      <c r="GF50" s="315" t="n">
        <f aca="false">IF('Inputs Q LTM'!GF50="","",'Inputs Q LTM'!GF50)</f>
        <v>1.05364081525001</v>
      </c>
      <c r="GG50" s="315" t="n">
        <f aca="false">IF('Inputs Q LTM'!GG50="","",'Inputs Q LTM'!GG50)</f>
        <v>1.05951641818762</v>
      </c>
      <c r="GH50" s="315" t="n">
        <f aca="false">IF('Inputs Q LTM'!GH50="","",'Inputs Q LTM'!GH50)</f>
        <v>1.04206714591762</v>
      </c>
      <c r="GI50" s="315" t="n">
        <f aca="false">IF('Inputs Q LTM'!GI50="","",'Inputs Q LTM'!GI50)</f>
        <v>1.04782432858739</v>
      </c>
      <c r="GJ50" s="315" t="n">
        <f aca="false">IF('Inputs Q LTM'!GJ50="","",'Inputs Q LTM'!GJ50)</f>
        <v>1.05364081525001</v>
      </c>
      <c r="GK50" s="315" t="n">
        <f aca="false">IF('Inputs Q LTM'!GK50="","",'Inputs Q LTM'!GK50)</f>
        <v>1.05951641818762</v>
      </c>
      <c r="GL50" s="315" t="n">
        <f aca="false">IF('Inputs Q LTM'!GL50="","",'Inputs Q LTM'!GL50)</f>
        <v>1.04206714591762</v>
      </c>
      <c r="GM50" s="315" t="n">
        <f aca="false">IF('Inputs Q LTM'!GM50="","",'Inputs Q LTM'!GM50)</f>
        <v>1.04782432858739</v>
      </c>
      <c r="GN50" s="315" t="n">
        <f aca="false">IF('Inputs Q LTM'!GN50="","",'Inputs Q LTM'!GN50)</f>
        <v>1.05364081525001</v>
      </c>
      <c r="GO50" s="315" t="n">
        <f aca="false">IF('Inputs Q LTM'!GO50="","",'Inputs Q LTM'!GO50)</f>
        <v>1.05951641818762</v>
      </c>
      <c r="GP50" s="315" t="n">
        <f aca="false">IF('Inputs Q LTM'!GP50="","",'Inputs Q LTM'!GP50)</f>
        <v>1.04206714591762</v>
      </c>
      <c r="GQ50" s="315" t="n">
        <f aca="false">IF('Inputs Q LTM'!GQ50="","",'Inputs Q LTM'!GQ50)</f>
        <v>1.04782432858739</v>
      </c>
      <c r="GR50" s="315" t="n">
        <f aca="false">IF('Inputs Q LTM'!GR50="","",'Inputs Q LTM'!GR50)</f>
        <v>1.05364081525001</v>
      </c>
      <c r="GS50" s="315" t="n">
        <f aca="false">IF('Inputs Q LTM'!GS50="","",'Inputs Q LTM'!GS50)</f>
        <v>1.05951641818762</v>
      </c>
      <c r="GT50" s="315" t="n">
        <f aca="false">IF('Inputs Q LTM'!GT50="","",'Inputs Q LTM'!GT50)</f>
        <v>1.04206714591762</v>
      </c>
      <c r="GU50" s="315" t="n">
        <f aca="false">IF('Inputs Q LTM'!GU50="","",'Inputs Q LTM'!GU50)</f>
        <v>1.04782432858739</v>
      </c>
      <c r="GV50" s="315" t="n">
        <f aca="false">IF('Inputs Q LTM'!GV50="","",'Inputs Q LTM'!GV50)</f>
        <v>1.05364081525001</v>
      </c>
      <c r="GW50" s="315" t="n">
        <f aca="false">IF('Inputs Q LTM'!GW50="","",'Inputs Q LTM'!GW50)</f>
        <v>1.05951641818762</v>
      </c>
      <c r="GX50" s="315" t="n">
        <f aca="false">IF('Inputs Q LTM'!GX50="","",'Inputs Q LTM'!GX50)</f>
        <v>1.04206714591762</v>
      </c>
      <c r="GY50" s="315" t="n">
        <f aca="false">IF('Inputs Q LTM'!GY50="","",'Inputs Q LTM'!GY50)</f>
        <v>1.04782432858739</v>
      </c>
      <c r="GZ50" s="315" t="n">
        <f aca="false">IF('Inputs Q LTM'!GZ50="","",'Inputs Q LTM'!GZ50)</f>
        <v>1.05364081525001</v>
      </c>
      <c r="HA50" s="315" t="n">
        <f aca="false">IF('Inputs Q LTM'!HA50="","",'Inputs Q LTM'!HA50)</f>
        <v>1.05951641818762</v>
      </c>
    </row>
    <row r="51" customFormat="false" ht="15" hidden="false" customHeight="false" outlineLevel="2" collapsed="false">
      <c r="A51" s="14" t="s">
        <v>9</v>
      </c>
      <c r="B51" s="15"/>
      <c r="C51" s="58"/>
      <c r="D51" s="16" t="s">
        <v>10</v>
      </c>
      <c r="E51" s="17"/>
      <c r="F51" s="19" t="s">
        <v>94</v>
      </c>
      <c r="G51" s="19" t="s">
        <v>93</v>
      </c>
      <c r="H51" s="19"/>
      <c r="I51" s="19"/>
      <c r="BJ51" s="0" t="str">
        <f aca="false">IF('Inputs Q LTM'!BJ51="","",'Inputs Q LTM'!BJ51)</f>
        <v/>
      </c>
      <c r="BK51" s="0" t="str">
        <f aca="false">IF('Inputs Q LTM'!BK51="","",'Inputs Q LTM'!BK51)</f>
        <v/>
      </c>
      <c r="BL51" s="0" t="str">
        <f aca="false">IF('Inputs Q LTM'!BL51="","",'Inputs Q LTM'!BL51)</f>
        <v/>
      </c>
      <c r="BM51" s="0" t="str">
        <f aca="false">IF('Inputs Q LTM'!BM51="","",'Inputs Q LTM'!BM51)</f>
        <v/>
      </c>
      <c r="BN51" s="0" t="str">
        <f aca="false">IF('Inputs Q LTM'!BN51="","",'Inputs Q LTM'!BN51)</f>
        <v/>
      </c>
      <c r="BO51" s="0" t="str">
        <f aca="false">IF('Inputs Q LTM'!BO51="","",'Inputs Q LTM'!BO51)</f>
        <v/>
      </c>
      <c r="BP51" s="0" t="str">
        <f aca="false">IF('Inputs Q LTM'!BP51="","",'Inputs Q LTM'!BP51)</f>
        <v/>
      </c>
      <c r="BQ51" s="0" t="str">
        <f aca="false">IF('Inputs Q LTM'!BQ51="","",'Inputs Q LTM'!BQ51)</f>
        <v/>
      </c>
      <c r="BR51" s="0" t="str">
        <f aca="false">IF('Inputs Q LTM'!BR51="","",'Inputs Q LTM'!BR51)</f>
        <v/>
      </c>
      <c r="BS51" s="0" t="str">
        <f aca="false">IF('Inputs Q LTM'!BS51="","",'Inputs Q LTM'!BS51)</f>
        <v/>
      </c>
      <c r="BT51" s="0" t="str">
        <f aca="false">IF('Inputs Q LTM'!BT51="","",'Inputs Q LTM'!BT51)</f>
        <v/>
      </c>
      <c r="BU51" s="0" t="str">
        <f aca="false">IF('Inputs Q LTM'!BU51="","",'Inputs Q LTM'!BU51)</f>
        <v/>
      </c>
      <c r="BV51" s="0" t="str">
        <f aca="false">IF('Inputs Q LTM'!BV51="","",'Inputs Q LTM'!BV51)</f>
        <v/>
      </c>
      <c r="BW51" s="0" t="str">
        <f aca="false">IF('Inputs Q LTM'!BW51="","",'Inputs Q LTM'!BW51)</f>
        <v/>
      </c>
      <c r="BX51" s="0" t="str">
        <f aca="false">IF('Inputs Q LTM'!BX51="","",'Inputs Q LTM'!BX51)</f>
        <v/>
      </c>
      <c r="BY51" s="0" t="str">
        <f aca="false">IF('Inputs Q LTM'!BY51="","",'Inputs Q LTM'!BY51)</f>
        <v/>
      </c>
      <c r="BZ51" s="0" t="str">
        <f aca="false">IF('Inputs Q LTM'!BZ51="","",'Inputs Q LTM'!BZ51)</f>
        <v/>
      </c>
      <c r="CA51" s="0" t="str">
        <f aca="false">IF('Inputs Q LTM'!CA51="","",'Inputs Q LTM'!CA51)</f>
        <v/>
      </c>
      <c r="CB51" s="0" t="str">
        <f aca="false">IF('Inputs Q LTM'!CB51="","",'Inputs Q LTM'!CB51)</f>
        <v/>
      </c>
      <c r="CC51" s="0" t="str">
        <f aca="false">IF('Inputs Q LTM'!CC51="","",'Inputs Q LTM'!CC51)</f>
        <v/>
      </c>
      <c r="CD51" s="0" t="str">
        <f aca="false">IF('Inputs Q LTM'!CD51="","",'Inputs Q LTM'!CD51)</f>
        <v/>
      </c>
      <c r="CE51" s="0" t="str">
        <f aca="false">IF('Inputs Q LTM'!CE51="","",'Inputs Q LTM'!CE51)</f>
        <v/>
      </c>
      <c r="CF51" s="0" t="str">
        <f aca="false">IF('Inputs Q LTM'!CF51="","",'Inputs Q LTM'!CF51)</f>
        <v/>
      </c>
      <c r="CG51" s="0" t="str">
        <f aca="false">IF('Inputs Q LTM'!CG51="","",'Inputs Q LTM'!CG51)</f>
        <v/>
      </c>
      <c r="CH51" s="0" t="n">
        <f aca="false">IF('Inputs Q LTM'!CH51="","",'Inputs Q LTM'!CH51)</f>
        <v>1.03457</v>
      </c>
      <c r="CI51" s="0" t="n">
        <f aca="false">IF('Inputs Q LTM'!CI51="","",'Inputs Q LTM'!CI51)</f>
        <v>0.925691</v>
      </c>
      <c r="CJ51" s="0" t="n">
        <f aca="false">IF('Inputs Q LTM'!CJ51="","",'Inputs Q LTM'!CJ51)</f>
        <v>1.0792</v>
      </c>
      <c r="CK51" s="0" t="n">
        <f aca="false">IF('Inputs Q LTM'!CK51="","",'Inputs Q LTM'!CK51)</f>
        <v>1.00755</v>
      </c>
      <c r="CL51" s="315" t="n">
        <f aca="false">IF('Inputs Q LTM'!CL51="","",'Inputs Q LTM'!CL51)</f>
        <v>1.03394</v>
      </c>
      <c r="CM51" s="315" t="n">
        <f aca="false">IF('Inputs Q LTM'!CM51="","",'Inputs Q LTM'!CM51)</f>
        <v>0.97435</v>
      </c>
      <c r="CN51" s="315" t="n">
        <f aca="false">IF('Inputs Q LTM'!CN51="","",'Inputs Q LTM'!CN51)</f>
        <v>0.980617</v>
      </c>
      <c r="CO51" s="315" t="n">
        <f aca="false">IF('Inputs Q LTM'!CO51="","",'Inputs Q LTM'!CO51)</f>
        <v>0.998422</v>
      </c>
      <c r="CP51" s="315" t="n">
        <f aca="false">IF('Inputs Q LTM'!CP51="","",'Inputs Q LTM'!CP51)</f>
        <v>1.10792629134056</v>
      </c>
      <c r="CQ51" s="315" t="n">
        <f aca="false">IF('Inputs Q LTM'!CQ51="","",'Inputs Q LTM'!CQ51)</f>
        <v>0.654098</v>
      </c>
      <c r="CR51" s="315" t="n">
        <f aca="false">IF('Inputs Q LTM'!CR51="","",'Inputs Q LTM'!CR51)</f>
        <v>0.711221</v>
      </c>
      <c r="CS51" s="315" t="n">
        <f aca="false">IF('Inputs Q LTM'!CS51="","",'Inputs Q LTM'!CS51)</f>
        <v>0.848785</v>
      </c>
      <c r="CT51" s="315" t="n">
        <f aca="false">IF('Inputs Q LTM'!CT51="","",'Inputs Q LTM'!CT51)</f>
        <v>0.938303034650775</v>
      </c>
      <c r="CU51" s="315" t="n">
        <f aca="false">IF('Inputs Q LTM'!CU51="","",'Inputs Q LTM'!CU51)</f>
        <v>1.06238995060557</v>
      </c>
      <c r="CV51" s="315" t="n">
        <f aca="false">IF('Inputs Q LTM'!CV51="","",'Inputs Q LTM'!CV51)</f>
        <v>1.17435333784326</v>
      </c>
      <c r="CW51" s="315" t="n">
        <f aca="false">IF('Inputs Q LTM'!CW51="","",'Inputs Q LTM'!CW51)</f>
        <v>0.92880990845681</v>
      </c>
      <c r="CX51" s="315" t="n">
        <f aca="false">IF('Inputs Q LTM'!CX51="","",'Inputs Q LTM'!CX51)</f>
        <v>1.1079525008996</v>
      </c>
      <c r="CY51" s="315" t="n">
        <f aca="false">IF('Inputs Q LTM'!CY51="","",'Inputs Q LTM'!CY51)</f>
        <v>1.02857211400058</v>
      </c>
      <c r="CZ51" s="315" t="n">
        <f aca="false">IF('Inputs Q LTM'!CZ51="","",'Inputs Q LTM'!CZ51)</f>
        <v>1.10611141170288</v>
      </c>
      <c r="DA51" s="315" t="n">
        <f aca="false">IF('Inputs Q LTM'!DA51="","",'Inputs Q LTM'!DA51)</f>
        <v>1.18797</v>
      </c>
      <c r="DB51" s="367" t="n">
        <f aca="false">IF('Inputs Q LTM'!DB51="","",'Inputs Q LTM'!DB51)</f>
        <v>0.977782809779485</v>
      </c>
      <c r="DC51" s="315" t="n">
        <f aca="false">IF('Inputs Q LTM'!DC51="","",'Inputs Q LTM'!DC51)</f>
        <v>0.917140531678317</v>
      </c>
      <c r="DD51" s="315" t="n">
        <f aca="false">IF('Inputs Q LTM'!DD51="","",'Inputs Q LTM'!DD51)</f>
        <v>0.933685040474202</v>
      </c>
      <c r="DE51" s="315" t="n">
        <f aca="false">IF('Inputs Q LTM'!DE51="","",'Inputs Q LTM'!DE51)</f>
        <v>0.869995551601424</v>
      </c>
      <c r="DF51" s="315" t="n">
        <f aca="false">IF('Inputs Q LTM'!DF51="","",'Inputs Q LTM'!DF51)</f>
        <v>0.858867</v>
      </c>
      <c r="DG51" s="315" t="n">
        <f aca="false">IF('Inputs Q LTM'!DG51="","",'Inputs Q LTM'!DG51)</f>
        <v>0.824084</v>
      </c>
      <c r="DH51" s="315" t="n">
        <f aca="false">IF('Inputs Q LTM'!DH51="","",'Inputs Q LTM'!DH51)</f>
        <v>0.885128762164343</v>
      </c>
      <c r="DI51" s="315" t="n">
        <f aca="false">IF('Inputs Q LTM'!DI51="","",'Inputs Q LTM'!DI51)</f>
        <v>0.92880990845681</v>
      </c>
      <c r="DJ51" s="315" t="n">
        <f aca="false">IF('Inputs Q LTM'!DJ51="","",'Inputs Q LTM'!DJ51)</f>
        <v>0.950232755117688</v>
      </c>
      <c r="DK51" s="315" t="n">
        <f aca="false">IF('Inputs Q LTM'!DK51="","",'Inputs Q LTM'!DK51)</f>
        <v>0.962474863883891</v>
      </c>
      <c r="DL51" s="315" t="n">
        <f aca="false">IF('Inputs Q LTM'!DL51="","",'Inputs Q LTM'!DL51)</f>
        <v>0.97112142843055</v>
      </c>
      <c r="DM51" s="315" t="n">
        <f aca="false">IF('Inputs Q LTM'!DM51="","",'Inputs Q LTM'!DM51)</f>
        <v>0.978670111118888</v>
      </c>
      <c r="DN51" s="315" t="n">
        <f aca="false">IF('Inputs Q LTM'!DN51="","",'Inputs Q LTM'!DN51)</f>
        <v>0.984785224009082</v>
      </c>
      <c r="DO51" s="315" t="n">
        <f aca="false">IF('Inputs Q LTM'!DO51="","",'Inputs Q LTM'!DO51)</f>
        <v>0.990081350877888</v>
      </c>
      <c r="DP51" s="315" t="n">
        <f aca="false">IF('Inputs Q LTM'!DP51="","",'Inputs Q LTM'!DP51)</f>
        <v>0.995136142643717</v>
      </c>
      <c r="DQ51" s="315" t="n">
        <f aca="false">IF('Inputs Q LTM'!DQ51="","",'Inputs Q LTM'!DQ51)</f>
        <v>1.00047571171298</v>
      </c>
      <c r="DR51" s="315" t="n">
        <f aca="false">IF('Inputs Q LTM'!DR51="","",'Inputs Q LTM'!DR51)</f>
        <v>1.00684669592773</v>
      </c>
      <c r="DS51" s="315" t="n">
        <f aca="false">IF('Inputs Q LTM'!DS51="","",'Inputs Q LTM'!DS51)</f>
        <v>1.01366484830068</v>
      </c>
      <c r="DT51" s="315" t="n">
        <f aca="false">IF('Inputs Q LTM'!DT51="","",'Inputs Q LTM'!DT51)</f>
        <v>1.02055003176399</v>
      </c>
      <c r="DU51" s="315" t="n">
        <f aca="false">IF('Inputs Q LTM'!DU51="","",'Inputs Q LTM'!DU51)</f>
        <v>1.02708413982936</v>
      </c>
      <c r="DV51" s="315" t="n">
        <f aca="false">IF('Inputs Q LTM'!DV51="","",'Inputs Q LTM'!DV51)</f>
        <v>1.0332270039467</v>
      </c>
      <c r="DW51" s="315" t="n">
        <f aca="false">IF('Inputs Q LTM'!DW51="","",'Inputs Q LTM'!DW51)</f>
        <v>1.03894594529725</v>
      </c>
      <c r="DX51" s="315" t="n">
        <f aca="false">IF('Inputs Q LTM'!DX51="","",'Inputs Q LTM'!DX51)</f>
        <v>1.04432848787127</v>
      </c>
      <c r="DY51" s="315" t="n">
        <f aca="false">IF('Inputs Q LTM'!DY51="","",'Inputs Q LTM'!DY51)</f>
        <v>1.04949688296886</v>
      </c>
      <c r="DZ51" s="315" t="n">
        <f aca="false">IF('Inputs Q LTM'!DZ51="","",'Inputs Q LTM'!DZ51)</f>
        <v>1.04722808788322</v>
      </c>
      <c r="EA51" s="315" t="n">
        <f aca="false">IF('Inputs Q LTM'!EA51="","",'Inputs Q LTM'!EA51)</f>
        <v>1.04497178188361</v>
      </c>
      <c r="EB51" s="315" t="n">
        <f aca="false">IF('Inputs Q LTM'!EB51="","",'Inputs Q LTM'!EB51)</f>
        <v>1.04272786212967</v>
      </c>
      <c r="EC51" s="315" t="n">
        <f aca="false">IF('Inputs Q LTM'!EC51="","",'Inputs Q LTM'!EC51)</f>
        <v>1.04049622690705</v>
      </c>
      <c r="ED51" s="315" t="n">
        <f aca="false">IF('Inputs Q LTM'!ED51="","",'Inputs Q LTM'!ED51)</f>
        <v>1.04049622690705</v>
      </c>
      <c r="EE51" s="315" t="n">
        <f aca="false">IF('Inputs Q LTM'!EE51="","",'Inputs Q LTM'!EE51)</f>
        <v>1.04049622690705</v>
      </c>
      <c r="EF51" s="315" t="n">
        <f aca="false">IF('Inputs Q LTM'!EF51="","",'Inputs Q LTM'!EF51)</f>
        <v>1.04049622690705</v>
      </c>
      <c r="EG51" s="315" t="n">
        <f aca="false">IF('Inputs Q LTM'!EG51="","",'Inputs Q LTM'!EG51)</f>
        <v>1.04049622690705</v>
      </c>
      <c r="EH51" s="315" t="n">
        <f aca="false">IF('Inputs Q LTM'!EH51="","",'Inputs Q LTM'!EH51)</f>
        <v>1.04049622690705</v>
      </c>
      <c r="EI51" s="315" t="n">
        <f aca="false">IF('Inputs Q LTM'!EI51="","",'Inputs Q LTM'!EI51)</f>
        <v>1.04049622690705</v>
      </c>
      <c r="EJ51" s="315" t="n">
        <f aca="false">IF('Inputs Q LTM'!EJ51="","",'Inputs Q LTM'!EJ51)</f>
        <v>1.04049622690705</v>
      </c>
      <c r="EK51" s="315" t="n">
        <f aca="false">IF('Inputs Q LTM'!EK51="","",'Inputs Q LTM'!EK51)</f>
        <v>1.04049622690705</v>
      </c>
      <c r="EL51" s="315" t="n">
        <f aca="false">IF('Inputs Q LTM'!EL51="","",'Inputs Q LTM'!EL51)</f>
        <v>1.04049622690705</v>
      </c>
      <c r="EM51" s="315" t="n">
        <f aca="false">IF('Inputs Q LTM'!EM51="","",'Inputs Q LTM'!EM51)</f>
        <v>1.04049622690705</v>
      </c>
      <c r="EN51" s="315" t="n">
        <f aca="false">IF('Inputs Q LTM'!EN51="","",'Inputs Q LTM'!EN51)</f>
        <v>1.04049622690705</v>
      </c>
      <c r="EO51" s="315" t="n">
        <f aca="false">IF('Inputs Q LTM'!EO51="","",'Inputs Q LTM'!EO51)</f>
        <v>1.04049622690705</v>
      </c>
      <c r="EP51" s="315" t="n">
        <f aca="false">IF('Inputs Q LTM'!EP51="","",'Inputs Q LTM'!EP51)</f>
        <v>1.04049622690705</v>
      </c>
      <c r="EQ51" s="315" t="n">
        <f aca="false">IF('Inputs Q LTM'!EQ51="","",'Inputs Q LTM'!EQ51)</f>
        <v>1.04049622690705</v>
      </c>
      <c r="ER51" s="315" t="n">
        <f aca="false">IF('Inputs Q LTM'!ER51="","",'Inputs Q LTM'!ER51)</f>
        <v>1.04049622690705</v>
      </c>
      <c r="ES51" s="315" t="n">
        <f aca="false">IF('Inputs Q LTM'!ES51="","",'Inputs Q LTM'!ES51)</f>
        <v>1.04049622690705</v>
      </c>
      <c r="ET51" s="315" t="n">
        <f aca="false">IF('Inputs Q LTM'!ET51="","",'Inputs Q LTM'!ET51)</f>
        <v>1.04049622690705</v>
      </c>
      <c r="EU51" s="315" t="n">
        <f aca="false">IF('Inputs Q LTM'!EU51="","",'Inputs Q LTM'!EU51)</f>
        <v>1.04049622690705</v>
      </c>
      <c r="EV51" s="315" t="n">
        <f aca="false">IF('Inputs Q LTM'!EV51="","",'Inputs Q LTM'!EV51)</f>
        <v>1.04049622690705</v>
      </c>
      <c r="EW51" s="315" t="n">
        <f aca="false">IF('Inputs Q LTM'!EW51="","",'Inputs Q LTM'!EW51)</f>
        <v>1.04049622690705</v>
      </c>
      <c r="EX51" s="315" t="n">
        <f aca="false">IF('Inputs Q LTM'!EX51="","",'Inputs Q LTM'!EX51)</f>
        <v>1.04049622690705</v>
      </c>
      <c r="EY51" s="315" t="n">
        <f aca="false">IF('Inputs Q LTM'!EY51="","",'Inputs Q LTM'!EY51)</f>
        <v>1.04049622690705</v>
      </c>
      <c r="EZ51" s="315" t="n">
        <f aca="false">IF('Inputs Q LTM'!EZ51="","",'Inputs Q LTM'!EZ51)</f>
        <v>1.04049622690705</v>
      </c>
      <c r="FA51" s="315" t="n">
        <f aca="false">IF('Inputs Q LTM'!FA51="","",'Inputs Q LTM'!FA51)</f>
        <v>1.04049622690705</v>
      </c>
      <c r="FB51" s="315" t="n">
        <f aca="false">IF('Inputs Q LTM'!FB51="","",'Inputs Q LTM'!FB51)</f>
        <v>1.04049622690705</v>
      </c>
      <c r="FC51" s="315" t="n">
        <f aca="false">IF('Inputs Q LTM'!FC51="","",'Inputs Q LTM'!FC51)</f>
        <v>1.04049622690705</v>
      </c>
      <c r="FD51" s="315" t="n">
        <f aca="false">IF('Inputs Q LTM'!FD51="","",'Inputs Q LTM'!FD51)</f>
        <v>1.04049622690705</v>
      </c>
      <c r="FE51" s="315" t="n">
        <f aca="false">IF('Inputs Q LTM'!FE51="","",'Inputs Q LTM'!FE51)</f>
        <v>1.04049622690705</v>
      </c>
      <c r="FF51" s="315" t="n">
        <f aca="false">IF('Inputs Q LTM'!FF51="","",'Inputs Q LTM'!FF51)</f>
        <v>1.04049622690705</v>
      </c>
      <c r="FG51" s="315" t="n">
        <f aca="false">IF('Inputs Q LTM'!FG51="","",'Inputs Q LTM'!FG51)</f>
        <v>1.04049622690705</v>
      </c>
      <c r="FH51" s="315" t="n">
        <f aca="false">IF('Inputs Q LTM'!FH51="","",'Inputs Q LTM'!FH51)</f>
        <v>1.04049622690705</v>
      </c>
      <c r="FI51" s="315" t="n">
        <f aca="false">IF('Inputs Q LTM'!FI51="","",'Inputs Q LTM'!FI51)</f>
        <v>1.04049622690705</v>
      </c>
      <c r="FJ51" s="315" t="n">
        <f aca="false">IF('Inputs Q LTM'!FJ51="","",'Inputs Q LTM'!FJ51)</f>
        <v>1.04049622690705</v>
      </c>
      <c r="FK51" s="315" t="n">
        <f aca="false">IF('Inputs Q LTM'!FK51="","",'Inputs Q LTM'!FK51)</f>
        <v>1.04049622690705</v>
      </c>
      <c r="FL51" s="315" t="n">
        <f aca="false">IF('Inputs Q LTM'!FL51="","",'Inputs Q LTM'!FL51)</f>
        <v>1.04049622690705</v>
      </c>
      <c r="FM51" s="315" t="n">
        <f aca="false">IF('Inputs Q LTM'!FM51="","",'Inputs Q LTM'!FM51)</f>
        <v>1.04049622690705</v>
      </c>
      <c r="FN51" s="315" t="n">
        <f aca="false">IF('Inputs Q LTM'!FN51="","",'Inputs Q LTM'!FN51)</f>
        <v>1.04049622690705</v>
      </c>
      <c r="FO51" s="315" t="n">
        <f aca="false">IF('Inputs Q LTM'!FO51="","",'Inputs Q LTM'!FO51)</f>
        <v>1.04049622690705</v>
      </c>
      <c r="FP51" s="315" t="n">
        <f aca="false">IF('Inputs Q LTM'!FP51="","",'Inputs Q LTM'!FP51)</f>
        <v>1.04049622690705</v>
      </c>
      <c r="FQ51" s="315" t="n">
        <f aca="false">IF('Inputs Q LTM'!FQ51="","",'Inputs Q LTM'!FQ51)</f>
        <v>1.04049622690705</v>
      </c>
      <c r="FR51" s="315" t="n">
        <f aca="false">IF('Inputs Q LTM'!FR51="","",'Inputs Q LTM'!FR51)</f>
        <v>1.04049622690705</v>
      </c>
      <c r="FS51" s="315" t="n">
        <f aca="false">IF('Inputs Q LTM'!FS51="","",'Inputs Q LTM'!FS51)</f>
        <v>1.04049622690705</v>
      </c>
      <c r="FT51" s="315" t="n">
        <f aca="false">IF('Inputs Q LTM'!FT51="","",'Inputs Q LTM'!FT51)</f>
        <v>1.04049622690705</v>
      </c>
      <c r="FU51" s="315" t="n">
        <f aca="false">IF('Inputs Q LTM'!FU51="","",'Inputs Q LTM'!FU51)</f>
        <v>1.04049622690705</v>
      </c>
      <c r="FV51" s="315" t="n">
        <f aca="false">IF('Inputs Q LTM'!FV51="","",'Inputs Q LTM'!FV51)</f>
        <v>1.04049622690705</v>
      </c>
      <c r="FW51" s="315" t="n">
        <f aca="false">IF('Inputs Q LTM'!FW51="","",'Inputs Q LTM'!FW51)</f>
        <v>1.04049622690705</v>
      </c>
      <c r="FX51" s="315" t="n">
        <f aca="false">IF('Inputs Q LTM'!FX51="","",'Inputs Q LTM'!FX51)</f>
        <v>1.04049622690705</v>
      </c>
      <c r="FY51" s="315" t="n">
        <f aca="false">IF('Inputs Q LTM'!FY51="","",'Inputs Q LTM'!FY51)</f>
        <v>1.04049622690705</v>
      </c>
      <c r="FZ51" s="315" t="n">
        <f aca="false">IF('Inputs Q LTM'!FZ51="","",'Inputs Q LTM'!FZ51)</f>
        <v>1.04049622690705</v>
      </c>
      <c r="GA51" s="315" t="n">
        <f aca="false">IF('Inputs Q LTM'!GA51="","",'Inputs Q LTM'!GA51)</f>
        <v>1.04049622690705</v>
      </c>
      <c r="GB51" s="315" t="n">
        <f aca="false">IF('Inputs Q LTM'!GB51="","",'Inputs Q LTM'!GB51)</f>
        <v>1.04049622690705</v>
      </c>
      <c r="GC51" s="315" t="n">
        <f aca="false">IF('Inputs Q LTM'!GC51="","",'Inputs Q LTM'!GC51)</f>
        <v>1.04049622690705</v>
      </c>
      <c r="GD51" s="315" t="n">
        <f aca="false">IF('Inputs Q LTM'!GD51="","",'Inputs Q LTM'!GD51)</f>
        <v>1.04049622690705</v>
      </c>
      <c r="GE51" s="315" t="n">
        <f aca="false">IF('Inputs Q LTM'!GE51="","",'Inputs Q LTM'!GE51)</f>
        <v>1.04049622690705</v>
      </c>
      <c r="GF51" s="315" t="n">
        <f aca="false">IF('Inputs Q LTM'!GF51="","",'Inputs Q LTM'!GF51)</f>
        <v>1.04049622690705</v>
      </c>
      <c r="GG51" s="315" t="n">
        <f aca="false">IF('Inputs Q LTM'!GG51="","",'Inputs Q LTM'!GG51)</f>
        <v>1.04049622690705</v>
      </c>
      <c r="GH51" s="315" t="n">
        <f aca="false">IF('Inputs Q LTM'!GH51="","",'Inputs Q LTM'!GH51)</f>
        <v>1.04049622690705</v>
      </c>
      <c r="GI51" s="315" t="n">
        <f aca="false">IF('Inputs Q LTM'!GI51="","",'Inputs Q LTM'!GI51)</f>
        <v>1.04049622690705</v>
      </c>
      <c r="GJ51" s="315" t="n">
        <f aca="false">IF('Inputs Q LTM'!GJ51="","",'Inputs Q LTM'!GJ51)</f>
        <v>1.04049622690705</v>
      </c>
      <c r="GK51" s="315" t="n">
        <f aca="false">IF('Inputs Q LTM'!GK51="","",'Inputs Q LTM'!GK51)</f>
        <v>1.04049622690705</v>
      </c>
      <c r="GL51" s="315" t="n">
        <f aca="false">IF('Inputs Q LTM'!GL51="","",'Inputs Q LTM'!GL51)</f>
        <v>1.04049622690705</v>
      </c>
      <c r="GM51" s="315" t="n">
        <f aca="false">IF('Inputs Q LTM'!GM51="","",'Inputs Q LTM'!GM51)</f>
        <v>1.04049622690705</v>
      </c>
      <c r="GN51" s="315" t="n">
        <f aca="false">IF('Inputs Q LTM'!GN51="","",'Inputs Q LTM'!GN51)</f>
        <v>1.04049622690705</v>
      </c>
      <c r="GO51" s="315" t="n">
        <f aca="false">IF('Inputs Q LTM'!GO51="","",'Inputs Q LTM'!GO51)</f>
        <v>1.04049622690705</v>
      </c>
      <c r="GP51" s="315" t="n">
        <f aca="false">IF('Inputs Q LTM'!GP51="","",'Inputs Q LTM'!GP51)</f>
        <v>1.04049622690705</v>
      </c>
      <c r="GQ51" s="315" t="n">
        <f aca="false">IF('Inputs Q LTM'!GQ51="","",'Inputs Q LTM'!GQ51)</f>
        <v>1.04049622690705</v>
      </c>
      <c r="GR51" s="315" t="n">
        <f aca="false">IF('Inputs Q LTM'!GR51="","",'Inputs Q LTM'!GR51)</f>
        <v>1.04049622690705</v>
      </c>
      <c r="GS51" s="315" t="n">
        <f aca="false">IF('Inputs Q LTM'!GS51="","",'Inputs Q LTM'!GS51)</f>
        <v>1.04049622690705</v>
      </c>
      <c r="GT51" s="315" t="n">
        <f aca="false">IF('Inputs Q LTM'!GT51="","",'Inputs Q LTM'!GT51)</f>
        <v>1.04049622690705</v>
      </c>
      <c r="GU51" s="315" t="n">
        <f aca="false">IF('Inputs Q LTM'!GU51="","",'Inputs Q LTM'!GU51)</f>
        <v>1.04049622690705</v>
      </c>
      <c r="GV51" s="315" t="n">
        <f aca="false">IF('Inputs Q LTM'!GV51="","",'Inputs Q LTM'!GV51)</f>
        <v>1.04049622690705</v>
      </c>
      <c r="GW51" s="315" t="n">
        <f aca="false">IF('Inputs Q LTM'!GW51="","",'Inputs Q LTM'!GW51)</f>
        <v>1.04049622690705</v>
      </c>
      <c r="GX51" s="315" t="n">
        <f aca="false">IF('Inputs Q LTM'!GX51="","",'Inputs Q LTM'!GX51)</f>
        <v>1.04049622690705</v>
      </c>
      <c r="GY51" s="315" t="n">
        <f aca="false">IF('Inputs Q LTM'!GY51="","",'Inputs Q LTM'!GY51)</f>
        <v>1.04049622690705</v>
      </c>
      <c r="GZ51" s="315" t="n">
        <f aca="false">IF('Inputs Q LTM'!GZ51="","",'Inputs Q LTM'!GZ51)</f>
        <v>1.04049622690705</v>
      </c>
      <c r="HA51" s="315" t="n">
        <f aca="false">IF('Inputs Q LTM'!HA51="","",'Inputs Q LTM'!HA51)</f>
        <v>1.04049622690705</v>
      </c>
    </row>
    <row r="52" customFormat="false" ht="15" hidden="false" customHeight="false" outlineLevel="2" collapsed="false">
      <c r="A52" s="14" t="s">
        <v>9</v>
      </c>
      <c r="B52" s="15"/>
      <c r="C52" s="58"/>
      <c r="D52" s="16" t="s">
        <v>10</v>
      </c>
      <c r="E52" s="17"/>
      <c r="F52" s="19" t="s">
        <v>95</v>
      </c>
      <c r="G52" s="19" t="s">
        <v>12</v>
      </c>
      <c r="H52" s="19"/>
      <c r="I52" s="19"/>
      <c r="BJ52" s="0" t="str">
        <f aca="false">IF('Inputs Q LTM'!BJ52="","",'Inputs Q LTM'!BJ52)</f>
        <v/>
      </c>
      <c r="BK52" s="0" t="str">
        <f aca="false">IF('Inputs Q LTM'!BK52="","",'Inputs Q LTM'!BK52)</f>
        <v/>
      </c>
      <c r="BL52" s="0" t="str">
        <f aca="false">IF('Inputs Q LTM'!BL52="","",'Inputs Q LTM'!BL52)</f>
        <v/>
      </c>
      <c r="BM52" s="0" t="str">
        <f aca="false">IF('Inputs Q LTM'!BM52="","",'Inputs Q LTM'!BM52)</f>
        <v/>
      </c>
      <c r="BN52" s="0" t="str">
        <f aca="false">IF('Inputs Q LTM'!BN52="","",'Inputs Q LTM'!BN52)</f>
        <v/>
      </c>
      <c r="BO52" s="0" t="str">
        <f aca="false">IF('Inputs Q LTM'!BO52="","",'Inputs Q LTM'!BO52)</f>
        <v/>
      </c>
      <c r="BP52" s="0" t="str">
        <f aca="false">IF('Inputs Q LTM'!BP52="","",'Inputs Q LTM'!BP52)</f>
        <v/>
      </c>
      <c r="BQ52" s="0" t="str">
        <f aca="false">IF('Inputs Q LTM'!BQ52="","",'Inputs Q LTM'!BQ52)</f>
        <v/>
      </c>
      <c r="BR52" s="0" t="str">
        <f aca="false">IF('Inputs Q LTM'!BR52="","",'Inputs Q LTM'!BR52)</f>
        <v/>
      </c>
      <c r="BS52" s="0" t="str">
        <f aca="false">IF('Inputs Q LTM'!BS52="","",'Inputs Q LTM'!BS52)</f>
        <v/>
      </c>
      <c r="BT52" s="0" t="str">
        <f aca="false">IF('Inputs Q LTM'!BT52="","",'Inputs Q LTM'!BT52)</f>
        <v/>
      </c>
      <c r="BU52" s="0" t="str">
        <f aca="false">IF('Inputs Q LTM'!BU52="","",'Inputs Q LTM'!BU52)</f>
        <v/>
      </c>
      <c r="BV52" s="0" t="str">
        <f aca="false">IF('Inputs Q LTM'!BV52="","",'Inputs Q LTM'!BV52)</f>
        <v/>
      </c>
      <c r="BW52" s="0" t="str">
        <f aca="false">IF('Inputs Q LTM'!BW52="","",'Inputs Q LTM'!BW52)</f>
        <v/>
      </c>
      <c r="BX52" s="0" t="str">
        <f aca="false">IF('Inputs Q LTM'!BX52="","",'Inputs Q LTM'!BX52)</f>
        <v/>
      </c>
      <c r="BY52" s="0" t="str">
        <f aca="false">IF('Inputs Q LTM'!BY52="","",'Inputs Q LTM'!BY52)</f>
        <v/>
      </c>
      <c r="BZ52" s="0" t="str">
        <f aca="false">IF('Inputs Q LTM'!BZ52="","",'Inputs Q LTM'!BZ52)</f>
        <v/>
      </c>
      <c r="CA52" s="0" t="n">
        <f aca="false">IF('Inputs Q LTM'!CA52="","",'Inputs Q LTM'!CA52)</f>
        <v>0.0212</v>
      </c>
      <c r="CB52" s="0" t="n">
        <f aca="false">IF('Inputs Q LTM'!CB52="","",'Inputs Q LTM'!CB52)</f>
        <v>0.0225</v>
      </c>
      <c r="CC52" s="0" t="n">
        <f aca="false">IF('Inputs Q LTM'!CC52="","",'Inputs Q LTM'!CC52)</f>
        <v>0.03</v>
      </c>
      <c r="CD52" s="0" t="n">
        <f aca="false">IF('Inputs Q LTM'!CD52="","",'Inputs Q LTM'!CD52)</f>
        <v>0.0265</v>
      </c>
      <c r="CE52" s="0" t="n">
        <f aca="false">IF('Inputs Q LTM'!CE52="","",'Inputs Q LTM'!CE52)</f>
        <v>0.025</v>
      </c>
      <c r="CF52" s="0" t="n">
        <f aca="false">IF('Inputs Q LTM'!CF52="","",'Inputs Q LTM'!CF52)</f>
        <v>0.0235</v>
      </c>
      <c r="CG52" s="0" t="n">
        <f aca="false">IF('Inputs Q LTM'!CG52="","",'Inputs Q LTM'!CG52)</f>
        <v>0.0155</v>
      </c>
      <c r="CH52" s="0" t="n">
        <f aca="false">IF('Inputs Q LTM'!CH52="","",'Inputs Q LTM'!CH52)</f>
        <v>0.0001</v>
      </c>
      <c r="CI52" s="0" t="n">
        <f aca="false">IF('Inputs Q LTM'!CI52="","",'Inputs Q LTM'!CI52)</f>
        <v>0.001</v>
      </c>
      <c r="CJ52" s="0" t="n">
        <f aca="false">IF('Inputs Q LTM'!CJ52="","",'Inputs Q LTM'!CJ52)</f>
        <v>0.0008</v>
      </c>
      <c r="CK52" s="0" t="n">
        <f aca="false">IF('Inputs Q LTM'!CK52="","",'Inputs Q LTM'!CK52)</f>
        <v>0.0007</v>
      </c>
      <c r="CL52" s="315" t="n">
        <f aca="false">IF('Inputs Q LTM'!CL52="","",'Inputs Q LTM'!CL52)</f>
        <v>0.0001</v>
      </c>
      <c r="CM52" s="315" t="n">
        <f aca="false">IF('Inputs Q LTM'!CM52="","",'Inputs Q LTM'!CM52)</f>
        <v>0.0005</v>
      </c>
      <c r="CN52" s="315" t="n">
        <f aca="false">IF('Inputs Q LTM'!CN52="","",'Inputs Q LTM'!CN52)</f>
        <v>0.0005</v>
      </c>
      <c r="CO52" s="315" t="n">
        <f aca="false">IF('Inputs Q LTM'!CO52="","",'Inputs Q LTM'!CO52)</f>
        <v>0.0005</v>
      </c>
      <c r="CP52" s="315" t="n">
        <f aca="false">IF('Inputs Q LTM'!CP52="","",'Inputs Q LTM'!CP52)</f>
        <v>0.0027</v>
      </c>
      <c r="CQ52" s="315" t="n">
        <f aca="false">IF('Inputs Q LTM'!CQ52="","",'Inputs Q LTM'!CQ52)</f>
        <v>0.015</v>
      </c>
      <c r="CR52" s="315" t="n">
        <f aca="false">IF('Inputs Q LTM'!CR52="","",'Inputs Q LTM'!CR52)</f>
        <v>0.03</v>
      </c>
      <c r="CS52" s="315" t="n">
        <f aca="false">IF('Inputs Q LTM'!CS52="","",'Inputs Q LTM'!CS52)</f>
        <v>0.043</v>
      </c>
      <c r="CT52" s="315" t="n">
        <f aca="false">IF('Inputs Q LTM'!CT52="","",'Inputs Q LTM'!CT52)</f>
        <v>0.0487</v>
      </c>
      <c r="CU52" s="315" t="n">
        <f aca="false">IF('Inputs Q LTM'!CU52="","",'Inputs Q LTM'!CU52)</f>
        <v>0.0509</v>
      </c>
      <c r="CV52" s="315" t="n">
        <f aca="false">IF('Inputs Q LTM'!CV52="","",'Inputs Q LTM'!CV52)</f>
        <v>0.0531</v>
      </c>
      <c r="CW52" s="315" t="n">
        <f aca="false">IF('Inputs Q LTM'!CW52="","",'Inputs Q LTM'!CW52)</f>
        <v>0.0538</v>
      </c>
      <c r="CX52" s="315" t="n">
        <f aca="false">IF('Inputs Q LTM'!CX52="","",'Inputs Q LTM'!CX52)</f>
        <v>0.0534</v>
      </c>
      <c r="CY52" s="315" t="n">
        <f aca="false">IF('Inputs Q LTM'!CY52="","",'Inputs Q LTM'!CY52)</f>
        <v>0.0533</v>
      </c>
      <c r="CZ52" s="315" t="n">
        <f aca="false">IF('Inputs Q LTM'!CZ52="","",'Inputs Q LTM'!CZ52)</f>
        <v>0.0496</v>
      </c>
      <c r="DA52" s="315" t="n">
        <f aca="false">IF('Inputs Q LTM'!DA52="","",'Inputs Q LTM'!DA52)</f>
        <v>0.0449</v>
      </c>
      <c r="DB52" s="367" t="n">
        <f aca="false">IF('Inputs Q LTM'!DB52="","",'Inputs Q LTM'!DB52)</f>
        <v>0.0441</v>
      </c>
      <c r="DC52" s="315" t="n">
        <f aca="false">IF('Inputs Q LTM'!DC52="","",'Inputs Q LTM'!DC52)</f>
        <v>0.0436</v>
      </c>
      <c r="DD52" s="315" t="n">
        <f aca="false">IF('Inputs Q LTM'!DD52="","",'Inputs Q LTM'!DD52)</f>
        <v>0.0424</v>
      </c>
      <c r="DE52" s="315" t="n">
        <f aca="false">IF('Inputs Q LTM'!DE52="","",'Inputs Q LTM'!DE52)</f>
        <v>0.0387</v>
      </c>
      <c r="DF52" s="315" t="n">
        <f aca="false">IF('Inputs Q LTM'!DF52="","",'Inputs Q LTM'!DF52)</f>
        <v>0.0368</v>
      </c>
      <c r="DG52" s="315" t="n">
        <f aca="false">IF('Inputs Q LTM'!DG52="","",'Inputs Q LTM'!DG52)</f>
        <v>0.0368</v>
      </c>
      <c r="DH52" s="315" t="n">
        <f aca="false">IF('Inputs Q LTM'!DH52="","",'Inputs Q LTM'!DH52)</f>
        <v>0.0374</v>
      </c>
      <c r="DI52" s="315" t="n">
        <f aca="false">IF('Inputs Q LTM'!DI52="","",'Inputs Q LTM'!DI52)</f>
        <v>0.037</v>
      </c>
      <c r="DJ52" s="315" t="n">
        <f aca="false">IF('Inputs Q LTM'!DJ52="","",'Inputs Q LTM'!DJ52)</f>
        <v>0.0365</v>
      </c>
      <c r="DK52" s="315" t="n">
        <f aca="false">IF('Inputs Q LTM'!DK52="","",'Inputs Q LTM'!DK52)</f>
        <v>0.0357</v>
      </c>
      <c r="DL52" s="315" t="n">
        <f aca="false">IF('Inputs Q LTM'!DL52="","",'Inputs Q LTM'!DL52)</f>
        <v>0.035</v>
      </c>
      <c r="DM52" s="315" t="n">
        <f aca="false">IF('Inputs Q LTM'!DM52="","",'Inputs Q LTM'!DM52)</f>
        <v>0.0347</v>
      </c>
      <c r="DN52" s="315" t="n">
        <f aca="false">IF('Inputs Q LTM'!DN52="","",'Inputs Q LTM'!DN52)</f>
        <v>0.0341</v>
      </c>
      <c r="DO52" s="315" t="n">
        <f aca="false">IF('Inputs Q LTM'!DO52="","",'Inputs Q LTM'!DO52)</f>
        <v>0.0337</v>
      </c>
      <c r="DP52" s="315" t="n">
        <f aca="false">IF('Inputs Q LTM'!DP52="","",'Inputs Q LTM'!DP52)</f>
        <v>0.0334</v>
      </c>
      <c r="DQ52" s="315" t="n">
        <f aca="false">IF('Inputs Q LTM'!DQ52="","",'Inputs Q LTM'!DQ52)</f>
        <v>0.0334</v>
      </c>
      <c r="DR52" s="315" t="n">
        <f aca="false">IF('Inputs Q LTM'!DR52="","",'Inputs Q LTM'!DR52)</f>
        <v>0.032</v>
      </c>
      <c r="DS52" s="315" t="n">
        <f aca="false">IF('Inputs Q LTM'!DS52="","",'Inputs Q LTM'!DS52)</f>
        <v>0.03125</v>
      </c>
      <c r="DT52" s="315" t="n">
        <f aca="false">IF('Inputs Q LTM'!DT52="","",'Inputs Q LTM'!DT52)</f>
        <v>0.03125</v>
      </c>
      <c r="DU52" s="315" t="n">
        <f aca="false">IF('Inputs Q LTM'!DU52="","",'Inputs Q LTM'!DU52)</f>
        <v>0.03125</v>
      </c>
      <c r="DV52" s="315" t="n">
        <f aca="false">IF('Inputs Q LTM'!DV52="","",'Inputs Q LTM'!DV52)</f>
        <v>0.03125</v>
      </c>
      <c r="DW52" s="315" t="n">
        <f aca="false">IF('Inputs Q LTM'!DW52="","",'Inputs Q LTM'!DW52)</f>
        <v>0.03125</v>
      </c>
      <c r="DX52" s="315" t="n">
        <f aca="false">IF('Inputs Q LTM'!DX52="","",'Inputs Q LTM'!DX52)</f>
        <v>0.03125</v>
      </c>
      <c r="DY52" s="315" t="n">
        <f aca="false">IF('Inputs Q LTM'!DY52="","",'Inputs Q LTM'!DY52)</f>
        <v>0.03125</v>
      </c>
      <c r="DZ52" s="315" t="n">
        <f aca="false">IF('Inputs Q LTM'!DZ52="","",'Inputs Q LTM'!DZ52)</f>
        <v>0.03125</v>
      </c>
      <c r="EA52" s="315" t="n">
        <f aca="false">IF('Inputs Q LTM'!EA52="","",'Inputs Q LTM'!EA52)</f>
        <v>0.03125</v>
      </c>
      <c r="EB52" s="315" t="n">
        <f aca="false">IF('Inputs Q LTM'!EB52="","",'Inputs Q LTM'!EB52)</f>
        <v>0.03125</v>
      </c>
      <c r="EC52" s="315" t="n">
        <f aca="false">IF('Inputs Q LTM'!EC52="","",'Inputs Q LTM'!EC52)</f>
        <v>0.03125</v>
      </c>
      <c r="ED52" s="315" t="n">
        <f aca="false">IF('Inputs Q LTM'!ED52="","",'Inputs Q LTM'!ED52)</f>
        <v>0.03125</v>
      </c>
      <c r="EE52" s="315" t="n">
        <f aca="false">IF('Inputs Q LTM'!EE52="","",'Inputs Q LTM'!EE52)</f>
        <v>0.03125</v>
      </c>
      <c r="EF52" s="315" t="n">
        <f aca="false">IF('Inputs Q LTM'!EF52="","",'Inputs Q LTM'!EF52)</f>
        <v>0.03125</v>
      </c>
      <c r="EG52" s="315" t="n">
        <f aca="false">IF('Inputs Q LTM'!EG52="","",'Inputs Q LTM'!EG52)</f>
        <v>0.03125</v>
      </c>
      <c r="EH52" s="315" t="n">
        <f aca="false">IF('Inputs Q LTM'!EH52="","",'Inputs Q LTM'!EH52)</f>
        <v>0.03125</v>
      </c>
      <c r="EI52" s="315" t="n">
        <f aca="false">IF('Inputs Q LTM'!EI52="","",'Inputs Q LTM'!EI52)</f>
        <v>0.03125</v>
      </c>
      <c r="EJ52" s="315" t="n">
        <f aca="false">IF('Inputs Q LTM'!EJ52="","",'Inputs Q LTM'!EJ52)</f>
        <v>0.03125</v>
      </c>
      <c r="EK52" s="315" t="n">
        <f aca="false">IF('Inputs Q LTM'!EK52="","",'Inputs Q LTM'!EK52)</f>
        <v>0.03125</v>
      </c>
      <c r="EL52" s="315" t="n">
        <f aca="false">IF('Inputs Q LTM'!EL52="","",'Inputs Q LTM'!EL52)</f>
        <v>0.03125</v>
      </c>
      <c r="EM52" s="315" t="n">
        <f aca="false">IF('Inputs Q LTM'!EM52="","",'Inputs Q LTM'!EM52)</f>
        <v>0.03125</v>
      </c>
      <c r="EN52" s="315" t="n">
        <f aca="false">IF('Inputs Q LTM'!EN52="","",'Inputs Q LTM'!EN52)</f>
        <v>0.03125</v>
      </c>
      <c r="EO52" s="315" t="n">
        <f aca="false">IF('Inputs Q LTM'!EO52="","",'Inputs Q LTM'!EO52)</f>
        <v>0.03125</v>
      </c>
      <c r="EP52" s="315" t="n">
        <f aca="false">IF('Inputs Q LTM'!EP52="","",'Inputs Q LTM'!EP52)</f>
        <v>0.03125</v>
      </c>
      <c r="EQ52" s="315" t="n">
        <f aca="false">IF('Inputs Q LTM'!EQ52="","",'Inputs Q LTM'!EQ52)</f>
        <v>0.03125</v>
      </c>
      <c r="ER52" s="315" t="n">
        <f aca="false">IF('Inputs Q LTM'!ER52="","",'Inputs Q LTM'!ER52)</f>
        <v>0.03125</v>
      </c>
      <c r="ES52" s="315" t="n">
        <f aca="false">IF('Inputs Q LTM'!ES52="","",'Inputs Q LTM'!ES52)</f>
        <v>0.03125</v>
      </c>
      <c r="ET52" s="315" t="n">
        <f aca="false">IF('Inputs Q LTM'!ET52="","",'Inputs Q LTM'!ET52)</f>
        <v>0.03125</v>
      </c>
      <c r="EU52" s="315" t="n">
        <f aca="false">IF('Inputs Q LTM'!EU52="","",'Inputs Q LTM'!EU52)</f>
        <v>0.03125</v>
      </c>
      <c r="EV52" s="315" t="n">
        <f aca="false">IF('Inputs Q LTM'!EV52="","",'Inputs Q LTM'!EV52)</f>
        <v>0.03125</v>
      </c>
      <c r="EW52" s="315" t="n">
        <f aca="false">IF('Inputs Q LTM'!EW52="","",'Inputs Q LTM'!EW52)</f>
        <v>0.03125</v>
      </c>
      <c r="EX52" s="315" t="n">
        <f aca="false">IF('Inputs Q LTM'!EX52="","",'Inputs Q LTM'!EX52)</f>
        <v>0.03125</v>
      </c>
      <c r="EY52" s="315" t="n">
        <f aca="false">IF('Inputs Q LTM'!EY52="","",'Inputs Q LTM'!EY52)</f>
        <v>0.03125</v>
      </c>
      <c r="EZ52" s="315" t="n">
        <f aca="false">IF('Inputs Q LTM'!EZ52="","",'Inputs Q LTM'!EZ52)</f>
        <v>0.03125</v>
      </c>
      <c r="FA52" s="315" t="n">
        <f aca="false">IF('Inputs Q LTM'!FA52="","",'Inputs Q LTM'!FA52)</f>
        <v>0.03125</v>
      </c>
      <c r="FB52" s="315" t="n">
        <f aca="false">IF('Inputs Q LTM'!FB52="","",'Inputs Q LTM'!FB52)</f>
        <v>0.03125</v>
      </c>
      <c r="FC52" s="315" t="n">
        <f aca="false">IF('Inputs Q LTM'!FC52="","",'Inputs Q LTM'!FC52)</f>
        <v>0.03125</v>
      </c>
      <c r="FD52" s="315" t="n">
        <f aca="false">IF('Inputs Q LTM'!FD52="","",'Inputs Q LTM'!FD52)</f>
        <v>0.03125</v>
      </c>
      <c r="FE52" s="315" t="n">
        <f aca="false">IF('Inputs Q LTM'!FE52="","",'Inputs Q LTM'!FE52)</f>
        <v>0.03125</v>
      </c>
      <c r="FF52" s="315" t="n">
        <f aca="false">IF('Inputs Q LTM'!FF52="","",'Inputs Q LTM'!FF52)</f>
        <v>0.03125</v>
      </c>
      <c r="FG52" s="315" t="n">
        <f aca="false">IF('Inputs Q LTM'!FG52="","",'Inputs Q LTM'!FG52)</f>
        <v>0.03125</v>
      </c>
      <c r="FH52" s="315" t="n">
        <f aca="false">IF('Inputs Q LTM'!FH52="","",'Inputs Q LTM'!FH52)</f>
        <v>0.03125</v>
      </c>
      <c r="FI52" s="315" t="n">
        <f aca="false">IF('Inputs Q LTM'!FI52="","",'Inputs Q LTM'!FI52)</f>
        <v>0.03125</v>
      </c>
      <c r="FJ52" s="315" t="n">
        <f aca="false">IF('Inputs Q LTM'!FJ52="","",'Inputs Q LTM'!FJ52)</f>
        <v>0.03125</v>
      </c>
      <c r="FK52" s="315" t="n">
        <f aca="false">IF('Inputs Q LTM'!FK52="","",'Inputs Q LTM'!FK52)</f>
        <v>0.03125</v>
      </c>
      <c r="FL52" s="315" t="n">
        <f aca="false">IF('Inputs Q LTM'!FL52="","",'Inputs Q LTM'!FL52)</f>
        <v>0.03125</v>
      </c>
      <c r="FM52" s="315" t="n">
        <f aca="false">IF('Inputs Q LTM'!FM52="","",'Inputs Q LTM'!FM52)</f>
        <v>0.03125</v>
      </c>
      <c r="FN52" s="315" t="n">
        <f aca="false">IF('Inputs Q LTM'!FN52="","",'Inputs Q LTM'!FN52)</f>
        <v>0.03125</v>
      </c>
      <c r="FO52" s="315" t="n">
        <f aca="false">IF('Inputs Q LTM'!FO52="","",'Inputs Q LTM'!FO52)</f>
        <v>0.03125</v>
      </c>
      <c r="FP52" s="315" t="n">
        <f aca="false">IF('Inputs Q LTM'!FP52="","",'Inputs Q LTM'!FP52)</f>
        <v>0.03125</v>
      </c>
      <c r="FQ52" s="315" t="n">
        <f aca="false">IF('Inputs Q LTM'!FQ52="","",'Inputs Q LTM'!FQ52)</f>
        <v>0.03125</v>
      </c>
      <c r="FR52" s="315" t="n">
        <f aca="false">IF('Inputs Q LTM'!FR52="","",'Inputs Q LTM'!FR52)</f>
        <v>0.03125</v>
      </c>
      <c r="FS52" s="315" t="n">
        <f aca="false">IF('Inputs Q LTM'!FS52="","",'Inputs Q LTM'!FS52)</f>
        <v>0.03125</v>
      </c>
      <c r="FT52" s="315" t="n">
        <f aca="false">IF('Inputs Q LTM'!FT52="","",'Inputs Q LTM'!FT52)</f>
        <v>0.03125</v>
      </c>
      <c r="FU52" s="315" t="n">
        <f aca="false">IF('Inputs Q LTM'!FU52="","",'Inputs Q LTM'!FU52)</f>
        <v>0.03125</v>
      </c>
      <c r="FV52" s="315" t="n">
        <f aca="false">IF('Inputs Q LTM'!FV52="","",'Inputs Q LTM'!FV52)</f>
        <v>0.03125</v>
      </c>
      <c r="FW52" s="315" t="n">
        <f aca="false">IF('Inputs Q LTM'!FW52="","",'Inputs Q LTM'!FW52)</f>
        <v>0.03125</v>
      </c>
      <c r="FX52" s="315" t="n">
        <f aca="false">IF('Inputs Q LTM'!FX52="","",'Inputs Q LTM'!FX52)</f>
        <v>0.03125</v>
      </c>
      <c r="FY52" s="315" t="n">
        <f aca="false">IF('Inputs Q LTM'!FY52="","",'Inputs Q LTM'!FY52)</f>
        <v>0.03125</v>
      </c>
      <c r="FZ52" s="315" t="n">
        <f aca="false">IF('Inputs Q LTM'!FZ52="","",'Inputs Q LTM'!FZ52)</f>
        <v>0.03125</v>
      </c>
      <c r="GA52" s="315" t="n">
        <f aca="false">IF('Inputs Q LTM'!GA52="","",'Inputs Q LTM'!GA52)</f>
        <v>0.03125</v>
      </c>
      <c r="GB52" s="315" t="n">
        <f aca="false">IF('Inputs Q LTM'!GB52="","",'Inputs Q LTM'!GB52)</f>
        <v>0.03125</v>
      </c>
      <c r="GC52" s="315" t="n">
        <f aca="false">IF('Inputs Q LTM'!GC52="","",'Inputs Q LTM'!GC52)</f>
        <v>0.03125</v>
      </c>
      <c r="GD52" s="315" t="n">
        <f aca="false">IF('Inputs Q LTM'!GD52="","",'Inputs Q LTM'!GD52)</f>
        <v>0.03125</v>
      </c>
      <c r="GE52" s="315" t="n">
        <f aca="false">IF('Inputs Q LTM'!GE52="","",'Inputs Q LTM'!GE52)</f>
        <v>0.03125</v>
      </c>
      <c r="GF52" s="315" t="n">
        <f aca="false">IF('Inputs Q LTM'!GF52="","",'Inputs Q LTM'!GF52)</f>
        <v>0.03125</v>
      </c>
      <c r="GG52" s="315" t="n">
        <f aca="false">IF('Inputs Q LTM'!GG52="","",'Inputs Q LTM'!GG52)</f>
        <v>0.03125</v>
      </c>
      <c r="GH52" s="315" t="n">
        <f aca="false">IF('Inputs Q LTM'!GH52="","",'Inputs Q LTM'!GH52)</f>
        <v>0.03125</v>
      </c>
      <c r="GI52" s="315" t="n">
        <f aca="false">IF('Inputs Q LTM'!GI52="","",'Inputs Q LTM'!GI52)</f>
        <v>0.03125</v>
      </c>
      <c r="GJ52" s="315" t="n">
        <f aca="false">IF('Inputs Q LTM'!GJ52="","",'Inputs Q LTM'!GJ52)</f>
        <v>0.03125</v>
      </c>
      <c r="GK52" s="315" t="n">
        <f aca="false">IF('Inputs Q LTM'!GK52="","",'Inputs Q LTM'!GK52)</f>
        <v>0.03125</v>
      </c>
      <c r="GL52" s="315" t="n">
        <f aca="false">IF('Inputs Q LTM'!GL52="","",'Inputs Q LTM'!GL52)</f>
        <v>0.03125</v>
      </c>
      <c r="GM52" s="315" t="n">
        <f aca="false">IF('Inputs Q LTM'!GM52="","",'Inputs Q LTM'!GM52)</f>
        <v>0.03125</v>
      </c>
      <c r="GN52" s="315" t="n">
        <f aca="false">IF('Inputs Q LTM'!GN52="","",'Inputs Q LTM'!GN52)</f>
        <v>0.03125</v>
      </c>
      <c r="GO52" s="315" t="n">
        <f aca="false">IF('Inputs Q LTM'!GO52="","",'Inputs Q LTM'!GO52)</f>
        <v>0.03125</v>
      </c>
      <c r="GP52" s="315" t="n">
        <f aca="false">IF('Inputs Q LTM'!GP52="","",'Inputs Q LTM'!GP52)</f>
        <v>0.03125</v>
      </c>
      <c r="GQ52" s="315" t="n">
        <f aca="false">IF('Inputs Q LTM'!GQ52="","",'Inputs Q LTM'!GQ52)</f>
        <v>0.03125</v>
      </c>
      <c r="GR52" s="315" t="n">
        <f aca="false">IF('Inputs Q LTM'!GR52="","",'Inputs Q LTM'!GR52)</f>
        <v>0.03125</v>
      </c>
      <c r="GS52" s="315" t="n">
        <f aca="false">IF('Inputs Q LTM'!GS52="","",'Inputs Q LTM'!GS52)</f>
        <v>0.03125</v>
      </c>
      <c r="GT52" s="315" t="n">
        <f aca="false">IF('Inputs Q LTM'!GT52="","",'Inputs Q LTM'!GT52)</f>
        <v>0.03125</v>
      </c>
      <c r="GU52" s="315" t="n">
        <f aca="false">IF('Inputs Q LTM'!GU52="","",'Inputs Q LTM'!GU52)</f>
        <v>0.03125</v>
      </c>
      <c r="GV52" s="315" t="n">
        <f aca="false">IF('Inputs Q LTM'!GV52="","",'Inputs Q LTM'!GV52)</f>
        <v>0.03125</v>
      </c>
      <c r="GW52" s="315" t="n">
        <f aca="false">IF('Inputs Q LTM'!GW52="","",'Inputs Q LTM'!GW52)</f>
        <v>0.03125</v>
      </c>
      <c r="GX52" s="315" t="n">
        <f aca="false">IF('Inputs Q LTM'!GX52="","",'Inputs Q LTM'!GX52)</f>
        <v>0.03125</v>
      </c>
      <c r="GY52" s="315" t="n">
        <f aca="false">IF('Inputs Q LTM'!GY52="","",'Inputs Q LTM'!GY52)</f>
        <v>0.03125</v>
      </c>
      <c r="GZ52" s="315" t="n">
        <f aca="false">IF('Inputs Q LTM'!GZ52="","",'Inputs Q LTM'!GZ52)</f>
        <v>0.03125</v>
      </c>
      <c r="HA52" s="315" t="n">
        <f aca="false">IF('Inputs Q LTM'!HA52="","",'Inputs Q LTM'!HA52)</f>
        <v>0.03125</v>
      </c>
    </row>
    <row r="53" customFormat="false" ht="15" hidden="false" customHeight="false" outlineLevel="2" collapsed="false">
      <c r="A53" s="14" t="s">
        <v>9</v>
      </c>
      <c r="B53" s="15"/>
      <c r="C53" s="58"/>
      <c r="D53" s="16" t="s">
        <v>10</v>
      </c>
      <c r="E53" s="17"/>
      <c r="F53" s="19" t="s">
        <v>96</v>
      </c>
      <c r="G53" s="19" t="s">
        <v>12</v>
      </c>
      <c r="H53" s="19"/>
      <c r="I53" s="19"/>
      <c r="BJ53" s="0" t="n">
        <f aca="false">IF('Inputs Q LTM'!BJ53="","",'Inputs Q LTM'!BJ53)</f>
        <v>0.0892</v>
      </c>
      <c r="BK53" s="0" t="n">
        <f aca="false">IF('Inputs Q LTM'!BK53="","",'Inputs Q LTM'!BK53)</f>
        <v>0.0848</v>
      </c>
      <c r="BL53" s="0" t="n">
        <f aca="false">IF('Inputs Q LTM'!BL53="","",'Inputs Q LTM'!BL53)</f>
        <v>0.094</v>
      </c>
      <c r="BM53" s="0" t="n">
        <f aca="false">IF('Inputs Q LTM'!BM53="","",'Inputs Q LTM'!BM53)</f>
        <v>0.1315</v>
      </c>
      <c r="BN53" s="0" t="n">
        <f aca="false">IF('Inputs Q LTM'!BN53="","",'Inputs Q LTM'!BN53)</f>
        <v>0.1206</v>
      </c>
      <c r="BO53" s="0" t="n">
        <f aca="false">IF('Inputs Q LTM'!BO53="","",'Inputs Q LTM'!BO53)</f>
        <v>0.1099</v>
      </c>
      <c r="BP53" s="0" t="n">
        <f aca="false">IF('Inputs Q LTM'!BP53="","",'Inputs Q LTM'!BP53)</f>
        <v>0.1115</v>
      </c>
      <c r="BQ53" s="0" t="n">
        <f aca="false">IF('Inputs Q LTM'!BQ53="","",'Inputs Q LTM'!BQ53)</f>
        <v>0.0956</v>
      </c>
      <c r="BR53" s="0" t="n">
        <f aca="false">IF('Inputs Q LTM'!BR53="","",'Inputs Q LTM'!BR53)</f>
        <v>0.0904</v>
      </c>
      <c r="BS53" s="0" t="n">
        <f aca="false">IF('Inputs Q LTM'!BS53="","",'Inputs Q LTM'!BS53)</f>
        <v>0.0825</v>
      </c>
      <c r="BT53" s="0" t="n">
        <f aca="false">IF('Inputs Q LTM'!BT53="","",'Inputs Q LTM'!BT53)</f>
        <v>0.0818</v>
      </c>
      <c r="BU53" s="0" t="n">
        <f aca="false">IF('Inputs Q LTM'!BU53="","",'Inputs Q LTM'!BU53)</f>
        <v>0.0845</v>
      </c>
      <c r="BV53" s="0" t="n">
        <f aca="false">IF('Inputs Q LTM'!BV53="","",'Inputs Q LTM'!BV53)</f>
        <v>0.0798</v>
      </c>
      <c r="BW53" s="0" t="n">
        <f aca="false">IF('Inputs Q LTM'!BW53="","",'Inputs Q LTM'!BW53)</f>
        <v>0.0778</v>
      </c>
      <c r="BX53" s="0" t="n">
        <f aca="false">IF('Inputs Q LTM'!BX53="","",'Inputs Q LTM'!BX53)</f>
        <v>0.0765</v>
      </c>
      <c r="BY53" s="0" t="n">
        <f aca="false">IF('Inputs Q LTM'!BY53="","",'Inputs Q LTM'!BY53)</f>
        <v>0.0764</v>
      </c>
      <c r="BZ53" s="0" t="n">
        <f aca="false">IF('Inputs Q LTM'!BZ53="","",'Inputs Q LTM'!BZ53)</f>
        <v>0.0714</v>
      </c>
      <c r="CA53" s="0" t="n">
        <f aca="false">IF('Inputs Q LTM'!CA53="","",'Inputs Q LTM'!CA53)</f>
        <v>0.0781</v>
      </c>
      <c r="CB53" s="0" t="n">
        <f aca="false">IF('Inputs Q LTM'!CB53="","",'Inputs Q LTM'!CB53)</f>
        <v>0.0869</v>
      </c>
      <c r="CC53" s="0" t="n">
        <f aca="false">IF('Inputs Q LTM'!CC53="","",'Inputs Q LTM'!CC53)</f>
        <v>0.0878</v>
      </c>
      <c r="CD53" s="0" t="n">
        <f aca="false">IF('Inputs Q LTM'!CD53="","",'Inputs Q LTM'!CD53)</f>
        <v>0.0841</v>
      </c>
      <c r="CE53" s="0" t="n">
        <f aca="false">IF('Inputs Q LTM'!CE53="","",'Inputs Q LTM'!CE53)</f>
        <v>0.0749</v>
      </c>
      <c r="CF53" s="0" t="n">
        <f aca="false">IF('Inputs Q LTM'!CF53="","",'Inputs Q LTM'!CF53)</f>
        <v>0.0715</v>
      </c>
      <c r="CG53" s="0" t="n">
        <f aca="false">IF('Inputs Q LTM'!CG53="","",'Inputs Q LTM'!CG53)</f>
        <v>0.0641</v>
      </c>
      <c r="CH53" s="0" t="n">
        <f aca="false">IF('Inputs Q LTM'!CH53="","",'Inputs Q LTM'!CH53)</f>
        <v>0.0683</v>
      </c>
      <c r="CI53" s="0" t="n">
        <f aca="false">IF('Inputs Q LTM'!CI53="","",'Inputs Q LTM'!CI53)</f>
        <v>0.0605</v>
      </c>
      <c r="CJ53" s="0" t="n">
        <f aca="false">IF('Inputs Q LTM'!CJ53="","",'Inputs Q LTM'!CJ53)</f>
        <v>0.0642</v>
      </c>
      <c r="CK53" s="0" t="n">
        <f aca="false">IF('Inputs Q LTM'!CK53="","",'Inputs Q LTM'!CK53)</f>
        <v>0.0627</v>
      </c>
      <c r="CL53" s="315" t="n">
        <f aca="false">IF('Inputs Q LTM'!CL53="","",'Inputs Q LTM'!CL53)</f>
        <v>0.0723</v>
      </c>
      <c r="CM53" s="315" t="n">
        <f aca="false">IF('Inputs Q LTM'!CM53="","",'Inputs Q LTM'!CM53)</f>
        <v>0.072</v>
      </c>
      <c r="CN53" s="315" t="n">
        <f aca="false">IF('Inputs Q LTM'!CN53="","",'Inputs Q LTM'!CN53)</f>
        <v>0.0742</v>
      </c>
      <c r="CO53" s="315" t="n">
        <f aca="false">IF('Inputs Q LTM'!CO53="","",'Inputs Q LTM'!CO53)</f>
        <v>0.0844</v>
      </c>
      <c r="CP53" s="315" t="n">
        <f aca="false">IF('Inputs Q LTM'!CP53="","",'Inputs Q LTM'!CP53)</f>
        <v>0.1123</v>
      </c>
      <c r="CQ53" s="315" t="n">
        <f aca="false">IF('Inputs Q LTM'!CQ53="","",'Inputs Q LTM'!CQ53)</f>
        <v>0.0879</v>
      </c>
      <c r="CR53" s="315" t="n">
        <f aca="false">IF('Inputs Q LTM'!CR53="","",'Inputs Q LTM'!CR53)</f>
        <v>0.1079</v>
      </c>
      <c r="CS53" s="315" t="n">
        <f aca="false">IF('Inputs Q LTM'!CS53="","",'Inputs Q LTM'!CS53)</f>
        <v>0.1031</v>
      </c>
      <c r="CT53" s="315" t="n">
        <f aca="false">IF('Inputs Q LTM'!CT53="","",'Inputs Q LTM'!CT53)</f>
        <v>0.1083</v>
      </c>
      <c r="CU53" s="315" t="n">
        <f aca="false">IF('Inputs Q LTM'!CU53="","",'Inputs Q LTM'!CU53)</f>
        <v>0.1109</v>
      </c>
      <c r="CV53" s="315" t="n">
        <f aca="false">IF('Inputs Q LTM'!CV53="","",'Inputs Q LTM'!CV53)</f>
        <v>0.1193</v>
      </c>
      <c r="CW53" s="315" t="n">
        <f aca="false">IF('Inputs Q LTM'!CW53="","",'Inputs Q LTM'!CW53)</f>
        <v>0.1186</v>
      </c>
      <c r="CX53" s="315" t="n">
        <f aca="false">IF('Inputs Q LTM'!CX53="","",'Inputs Q LTM'!CX53)</f>
        <v>0.1326</v>
      </c>
      <c r="CY53" s="315" t="n">
        <f aca="false">IF('Inputs Q LTM'!CY53="","",'Inputs Q LTM'!CY53)</f>
        <v>0.1511</v>
      </c>
      <c r="CZ53" s="315" t="n">
        <f aca="false">IF('Inputs Q LTM'!CZ53="","",'Inputs Q LTM'!CZ53)</f>
        <v>0.1585</v>
      </c>
      <c r="DA53" s="315" t="n">
        <f aca="false">IF('Inputs Q LTM'!DA53="","",'Inputs Q LTM'!DA53)</f>
        <v>0.1522</v>
      </c>
      <c r="DB53" s="367" t="n">
        <f aca="false">IF('Inputs Q LTM'!DB53="","",'Inputs Q LTM'!DB53)</f>
        <v>0.1533</v>
      </c>
      <c r="DC53" s="315" t="n">
        <f aca="false">IF('Inputs Q LTM'!DC53="","",'Inputs Q LTM'!DC53)</f>
        <v>0.1405</v>
      </c>
      <c r="DD53" s="315" t="n">
        <f aca="false">IF('Inputs Q LTM'!DD53="","",'Inputs Q LTM'!DD53)</f>
        <v>0.1493</v>
      </c>
      <c r="DE53" s="315" t="n">
        <f aca="false">IF('Inputs Q LTM'!DE53="","",'Inputs Q LTM'!DE53)</f>
        <v>0.1444</v>
      </c>
      <c r="DF53" s="284" t="n">
        <f aca="false">IF('Inputs Q LTM'!DF53="","",'Inputs Q LTM'!DF53)</f>
        <v>0.1452</v>
      </c>
      <c r="DG53" s="284" t="n">
        <f aca="false">IF('Inputs Q LTM'!DG53="","",'Inputs Q LTM'!DG53)</f>
        <v>0.1638</v>
      </c>
      <c r="DH53" s="284" t="n">
        <f aca="false">IF('Inputs Q LTM'!DH53="","",'Inputs Q LTM'!DH53)</f>
        <v>0.1608</v>
      </c>
      <c r="DI53" s="284" t="n">
        <f aca="false">IF('Inputs Q LTM'!DI53="","",'Inputs Q LTM'!DI53)</f>
        <v>0.1569</v>
      </c>
      <c r="DJ53" s="284" t="n">
        <f aca="false">IF('Inputs Q LTM'!DJ53="","",'Inputs Q LTM'!DJ53)</f>
        <v>0.1514</v>
      </c>
      <c r="DK53" s="284" t="n">
        <f aca="false">IF('Inputs Q LTM'!DK53="","",'Inputs Q LTM'!DK53)</f>
        <v>0.1438</v>
      </c>
      <c r="DL53" s="284" t="n">
        <f aca="false">IF('Inputs Q LTM'!DL53="","",'Inputs Q LTM'!DL53)</f>
        <v>0.1354</v>
      </c>
      <c r="DM53" s="284" t="n">
        <f aca="false">IF('Inputs Q LTM'!DM53="","",'Inputs Q LTM'!DM53)</f>
        <v>0.129</v>
      </c>
      <c r="DN53" s="315" t="n">
        <f aca="false">IF('Inputs Q LTM'!DN53="","",'Inputs Q LTM'!DN53)</f>
        <v>0.123573181894248</v>
      </c>
      <c r="DO53" s="315" t="n">
        <f aca="false">IF('Inputs Q LTM'!DO53="","",'Inputs Q LTM'!DO53)</f>
        <v>0.118339862372905</v>
      </c>
      <c r="DP53" s="315" t="n">
        <f aca="false">IF('Inputs Q LTM'!DP53="","",'Inputs Q LTM'!DP53)</f>
        <v>0.1132984274715</v>
      </c>
      <c r="DQ53" s="315" t="n">
        <f aca="false">IF('Inputs Q LTM'!DQ53="","",'Inputs Q LTM'!DQ53)</f>
        <v>0.111</v>
      </c>
      <c r="DR53" s="315" t="n">
        <f aca="false">IF('Inputs Q LTM'!DR53="","",'Inputs Q LTM'!DR53)</f>
        <v>0.110374661890939</v>
      </c>
      <c r="DS53" s="315" t="n">
        <f aca="false">IF('Inputs Q LTM'!DS53="","",'Inputs Q LTM'!DS53)</f>
        <v>0.109919577576103</v>
      </c>
      <c r="DT53" s="315" t="n">
        <f aca="false">IF('Inputs Q LTM'!DT53="","",'Inputs Q LTM'!DT53)</f>
        <v>0.109460223032043</v>
      </c>
      <c r="DU53" s="315" t="n">
        <f aca="false">IF('Inputs Q LTM'!DU53="","",'Inputs Q LTM'!DU53)</f>
        <v>0.109</v>
      </c>
      <c r="DV53" s="315" t="n">
        <f aca="false">IF('Inputs Q LTM'!DV53="","",'Inputs Q LTM'!DV53)</f>
        <v>0.109</v>
      </c>
      <c r="DW53" s="315" t="n">
        <f aca="false">IF('Inputs Q LTM'!DW53="","",'Inputs Q LTM'!DW53)</f>
        <v>0.109</v>
      </c>
      <c r="DX53" s="315" t="n">
        <f aca="false">IF('Inputs Q LTM'!DX53="","",'Inputs Q LTM'!DX53)</f>
        <v>0.109</v>
      </c>
      <c r="DY53" s="315" t="n">
        <f aca="false">IF('Inputs Q LTM'!DY53="","",'Inputs Q LTM'!DY53)</f>
        <v>0.109</v>
      </c>
      <c r="DZ53" s="315" t="n">
        <f aca="false">IF('Inputs Q LTM'!DZ53="","",'Inputs Q LTM'!DZ53)</f>
        <v>0.109</v>
      </c>
      <c r="EA53" s="315" t="n">
        <f aca="false">IF('Inputs Q LTM'!EA53="","",'Inputs Q LTM'!EA53)</f>
        <v>0.109</v>
      </c>
      <c r="EB53" s="315" t="n">
        <f aca="false">IF('Inputs Q LTM'!EB53="","",'Inputs Q LTM'!EB53)</f>
        <v>0.109</v>
      </c>
      <c r="EC53" s="315" t="n">
        <f aca="false">IF('Inputs Q LTM'!EC53="","",'Inputs Q LTM'!EC53)</f>
        <v>0.109</v>
      </c>
      <c r="ED53" s="315" t="n">
        <f aca="false">IF('Inputs Q LTM'!ED53="","",'Inputs Q LTM'!ED53)</f>
        <v>0.109</v>
      </c>
      <c r="EE53" s="315" t="n">
        <f aca="false">IF('Inputs Q LTM'!EE53="","",'Inputs Q LTM'!EE53)</f>
        <v>0.109</v>
      </c>
      <c r="EF53" s="315" t="n">
        <f aca="false">IF('Inputs Q LTM'!EF53="","",'Inputs Q LTM'!EF53)</f>
        <v>0.109</v>
      </c>
      <c r="EG53" s="315" t="n">
        <f aca="false">IF('Inputs Q LTM'!EG53="","",'Inputs Q LTM'!EG53)</f>
        <v>0.109</v>
      </c>
      <c r="EH53" s="315" t="n">
        <f aca="false">IF('Inputs Q LTM'!EH53="","",'Inputs Q LTM'!EH53)</f>
        <v>0.109</v>
      </c>
      <c r="EI53" s="315" t="n">
        <f aca="false">IF('Inputs Q LTM'!EI53="","",'Inputs Q LTM'!EI53)</f>
        <v>0.109</v>
      </c>
      <c r="EJ53" s="315" t="n">
        <f aca="false">IF('Inputs Q LTM'!EJ53="","",'Inputs Q LTM'!EJ53)</f>
        <v>0.109</v>
      </c>
      <c r="EK53" s="315" t="n">
        <f aca="false">IF('Inputs Q LTM'!EK53="","",'Inputs Q LTM'!EK53)</f>
        <v>0.109</v>
      </c>
      <c r="EL53" s="315" t="n">
        <f aca="false">IF('Inputs Q LTM'!EL53="","",'Inputs Q LTM'!EL53)</f>
        <v>0.109</v>
      </c>
      <c r="EM53" s="315" t="n">
        <f aca="false">IF('Inputs Q LTM'!EM53="","",'Inputs Q LTM'!EM53)</f>
        <v>0.109</v>
      </c>
      <c r="EN53" s="315" t="n">
        <f aca="false">IF('Inputs Q LTM'!EN53="","",'Inputs Q LTM'!EN53)</f>
        <v>0.109</v>
      </c>
      <c r="EO53" s="315" t="n">
        <f aca="false">IF('Inputs Q LTM'!EO53="","",'Inputs Q LTM'!EO53)</f>
        <v>0.109</v>
      </c>
      <c r="EP53" s="315" t="n">
        <f aca="false">IF('Inputs Q LTM'!EP53="","",'Inputs Q LTM'!EP53)</f>
        <v>0.109</v>
      </c>
      <c r="EQ53" s="315" t="n">
        <f aca="false">IF('Inputs Q LTM'!EQ53="","",'Inputs Q LTM'!EQ53)</f>
        <v>0.109</v>
      </c>
      <c r="ER53" s="315" t="n">
        <f aca="false">IF('Inputs Q LTM'!ER53="","",'Inputs Q LTM'!ER53)</f>
        <v>0.109</v>
      </c>
      <c r="ES53" s="315" t="n">
        <f aca="false">IF('Inputs Q LTM'!ES53="","",'Inputs Q LTM'!ES53)</f>
        <v>0.109</v>
      </c>
      <c r="ET53" s="315" t="n">
        <f aca="false">IF('Inputs Q LTM'!ET53="","",'Inputs Q LTM'!ET53)</f>
        <v>0.109</v>
      </c>
      <c r="EU53" s="315" t="n">
        <f aca="false">IF('Inputs Q LTM'!EU53="","",'Inputs Q LTM'!EU53)</f>
        <v>0.109</v>
      </c>
      <c r="EV53" s="315" t="n">
        <f aca="false">IF('Inputs Q LTM'!EV53="","",'Inputs Q LTM'!EV53)</f>
        <v>0.109</v>
      </c>
      <c r="EW53" s="315" t="n">
        <f aca="false">IF('Inputs Q LTM'!EW53="","",'Inputs Q LTM'!EW53)</f>
        <v>0.109</v>
      </c>
      <c r="EX53" s="315" t="n">
        <f aca="false">IF('Inputs Q LTM'!EX53="","",'Inputs Q LTM'!EX53)</f>
        <v>0.109</v>
      </c>
      <c r="EY53" s="315" t="n">
        <f aca="false">IF('Inputs Q LTM'!EY53="","",'Inputs Q LTM'!EY53)</f>
        <v>0.109</v>
      </c>
      <c r="EZ53" s="315" t="n">
        <f aca="false">IF('Inputs Q LTM'!EZ53="","",'Inputs Q LTM'!EZ53)</f>
        <v>0.109</v>
      </c>
      <c r="FA53" s="315" t="n">
        <f aca="false">IF('Inputs Q LTM'!FA53="","",'Inputs Q LTM'!FA53)</f>
        <v>0.109</v>
      </c>
      <c r="FB53" s="315" t="n">
        <f aca="false">IF('Inputs Q LTM'!FB53="","",'Inputs Q LTM'!FB53)</f>
        <v>0.109</v>
      </c>
      <c r="FC53" s="315" t="n">
        <f aca="false">IF('Inputs Q LTM'!FC53="","",'Inputs Q LTM'!FC53)</f>
        <v>0.109</v>
      </c>
      <c r="FD53" s="315" t="n">
        <f aca="false">IF('Inputs Q LTM'!FD53="","",'Inputs Q LTM'!FD53)</f>
        <v>0.109</v>
      </c>
      <c r="FE53" s="315" t="n">
        <f aca="false">IF('Inputs Q LTM'!FE53="","",'Inputs Q LTM'!FE53)</f>
        <v>0.109</v>
      </c>
      <c r="FF53" s="315" t="n">
        <f aca="false">IF('Inputs Q LTM'!FF53="","",'Inputs Q LTM'!FF53)</f>
        <v>0.109</v>
      </c>
      <c r="FG53" s="315" t="n">
        <f aca="false">IF('Inputs Q LTM'!FG53="","",'Inputs Q LTM'!FG53)</f>
        <v>0.109</v>
      </c>
      <c r="FH53" s="315" t="n">
        <f aca="false">IF('Inputs Q LTM'!FH53="","",'Inputs Q LTM'!FH53)</f>
        <v>0.109</v>
      </c>
      <c r="FI53" s="315" t="n">
        <f aca="false">IF('Inputs Q LTM'!FI53="","",'Inputs Q LTM'!FI53)</f>
        <v>0.109</v>
      </c>
      <c r="FJ53" s="315" t="n">
        <f aca="false">IF('Inputs Q LTM'!FJ53="","",'Inputs Q LTM'!FJ53)</f>
        <v>0.109</v>
      </c>
      <c r="FK53" s="315" t="n">
        <f aca="false">IF('Inputs Q LTM'!FK53="","",'Inputs Q LTM'!FK53)</f>
        <v>0.109</v>
      </c>
      <c r="FL53" s="315" t="n">
        <f aca="false">IF('Inputs Q LTM'!FL53="","",'Inputs Q LTM'!FL53)</f>
        <v>0.109</v>
      </c>
      <c r="FM53" s="315" t="n">
        <f aca="false">IF('Inputs Q LTM'!FM53="","",'Inputs Q LTM'!FM53)</f>
        <v>0.109</v>
      </c>
      <c r="FN53" s="315" t="n">
        <f aca="false">IF('Inputs Q LTM'!FN53="","",'Inputs Q LTM'!FN53)</f>
        <v>0.109</v>
      </c>
      <c r="FO53" s="315" t="n">
        <f aca="false">IF('Inputs Q LTM'!FO53="","",'Inputs Q LTM'!FO53)</f>
        <v>0.109</v>
      </c>
      <c r="FP53" s="315" t="n">
        <f aca="false">IF('Inputs Q LTM'!FP53="","",'Inputs Q LTM'!FP53)</f>
        <v>0.109</v>
      </c>
      <c r="FQ53" s="315" t="n">
        <f aca="false">IF('Inputs Q LTM'!FQ53="","",'Inputs Q LTM'!FQ53)</f>
        <v>0.109</v>
      </c>
      <c r="FR53" s="315" t="n">
        <f aca="false">IF('Inputs Q LTM'!FR53="","",'Inputs Q LTM'!FR53)</f>
        <v>0.109</v>
      </c>
      <c r="FS53" s="315" t="n">
        <f aca="false">IF('Inputs Q LTM'!FS53="","",'Inputs Q LTM'!FS53)</f>
        <v>0.109</v>
      </c>
      <c r="FT53" s="315" t="n">
        <f aca="false">IF('Inputs Q LTM'!FT53="","",'Inputs Q LTM'!FT53)</f>
        <v>0.109</v>
      </c>
      <c r="FU53" s="315" t="n">
        <f aca="false">IF('Inputs Q LTM'!FU53="","",'Inputs Q LTM'!FU53)</f>
        <v>0.109</v>
      </c>
      <c r="FV53" s="315" t="n">
        <f aca="false">IF('Inputs Q LTM'!FV53="","",'Inputs Q LTM'!FV53)</f>
        <v>0.109</v>
      </c>
      <c r="FW53" s="315" t="n">
        <f aca="false">IF('Inputs Q LTM'!FW53="","",'Inputs Q LTM'!FW53)</f>
        <v>0.109</v>
      </c>
      <c r="FX53" s="315" t="n">
        <f aca="false">IF('Inputs Q LTM'!FX53="","",'Inputs Q LTM'!FX53)</f>
        <v>0.109</v>
      </c>
      <c r="FY53" s="315" t="n">
        <f aca="false">IF('Inputs Q LTM'!FY53="","",'Inputs Q LTM'!FY53)</f>
        <v>0.109</v>
      </c>
      <c r="FZ53" s="315" t="n">
        <f aca="false">IF('Inputs Q LTM'!FZ53="","",'Inputs Q LTM'!FZ53)</f>
        <v>0.109</v>
      </c>
      <c r="GA53" s="315" t="n">
        <f aca="false">IF('Inputs Q LTM'!GA53="","",'Inputs Q LTM'!GA53)</f>
        <v>0.109</v>
      </c>
      <c r="GB53" s="315" t="n">
        <f aca="false">IF('Inputs Q LTM'!GB53="","",'Inputs Q LTM'!GB53)</f>
        <v>0.109</v>
      </c>
      <c r="GC53" s="315" t="n">
        <f aca="false">IF('Inputs Q LTM'!GC53="","",'Inputs Q LTM'!GC53)</f>
        <v>0.109</v>
      </c>
      <c r="GD53" s="315" t="n">
        <f aca="false">IF('Inputs Q LTM'!GD53="","",'Inputs Q LTM'!GD53)</f>
        <v>0.109</v>
      </c>
      <c r="GE53" s="315" t="n">
        <f aca="false">IF('Inputs Q LTM'!GE53="","",'Inputs Q LTM'!GE53)</f>
        <v>0.109</v>
      </c>
      <c r="GF53" s="315" t="n">
        <f aca="false">IF('Inputs Q LTM'!GF53="","",'Inputs Q LTM'!GF53)</f>
        <v>0.109</v>
      </c>
      <c r="GG53" s="315" t="n">
        <f aca="false">IF('Inputs Q LTM'!GG53="","",'Inputs Q LTM'!GG53)</f>
        <v>0.109</v>
      </c>
      <c r="GH53" s="315" t="n">
        <f aca="false">IF('Inputs Q LTM'!GH53="","",'Inputs Q LTM'!GH53)</f>
        <v>0.109</v>
      </c>
      <c r="GI53" s="315" t="n">
        <f aca="false">IF('Inputs Q LTM'!GI53="","",'Inputs Q LTM'!GI53)</f>
        <v>0.109</v>
      </c>
      <c r="GJ53" s="315" t="n">
        <f aca="false">IF('Inputs Q LTM'!GJ53="","",'Inputs Q LTM'!GJ53)</f>
        <v>0.109</v>
      </c>
      <c r="GK53" s="315" t="n">
        <f aca="false">IF('Inputs Q LTM'!GK53="","",'Inputs Q LTM'!GK53)</f>
        <v>0.109</v>
      </c>
      <c r="GL53" s="315" t="n">
        <f aca="false">IF('Inputs Q LTM'!GL53="","",'Inputs Q LTM'!GL53)</f>
        <v>0.109</v>
      </c>
      <c r="GM53" s="315" t="n">
        <f aca="false">IF('Inputs Q LTM'!GM53="","",'Inputs Q LTM'!GM53)</f>
        <v>0.109</v>
      </c>
      <c r="GN53" s="315" t="n">
        <f aca="false">IF('Inputs Q LTM'!GN53="","",'Inputs Q LTM'!GN53)</f>
        <v>0.109</v>
      </c>
      <c r="GO53" s="315" t="n">
        <f aca="false">IF('Inputs Q LTM'!GO53="","",'Inputs Q LTM'!GO53)</f>
        <v>0.109</v>
      </c>
      <c r="GP53" s="315" t="n">
        <f aca="false">IF('Inputs Q LTM'!GP53="","",'Inputs Q LTM'!GP53)</f>
        <v>0.109</v>
      </c>
      <c r="GQ53" s="315" t="n">
        <f aca="false">IF('Inputs Q LTM'!GQ53="","",'Inputs Q LTM'!GQ53)</f>
        <v>0.109</v>
      </c>
      <c r="GR53" s="315" t="n">
        <f aca="false">IF('Inputs Q LTM'!GR53="","",'Inputs Q LTM'!GR53)</f>
        <v>0.109</v>
      </c>
      <c r="GS53" s="315" t="n">
        <f aca="false">IF('Inputs Q LTM'!GS53="","",'Inputs Q LTM'!GS53)</f>
        <v>0.109</v>
      </c>
      <c r="GT53" s="315" t="n">
        <f aca="false">IF('Inputs Q LTM'!GT53="","",'Inputs Q LTM'!GT53)</f>
        <v>0.109</v>
      </c>
      <c r="GU53" s="315" t="n">
        <f aca="false">IF('Inputs Q LTM'!GU53="","",'Inputs Q LTM'!GU53)</f>
        <v>0.109</v>
      </c>
      <c r="GV53" s="315" t="n">
        <f aca="false">IF('Inputs Q LTM'!GV53="","",'Inputs Q LTM'!GV53)</f>
        <v>0.109</v>
      </c>
      <c r="GW53" s="315" t="n">
        <f aca="false">IF('Inputs Q LTM'!GW53="","",'Inputs Q LTM'!GW53)</f>
        <v>0.109</v>
      </c>
      <c r="GX53" s="315" t="n">
        <f aca="false">IF('Inputs Q LTM'!GX53="","",'Inputs Q LTM'!GX53)</f>
        <v>0.109</v>
      </c>
      <c r="GY53" s="315" t="n">
        <f aca="false">IF('Inputs Q LTM'!GY53="","",'Inputs Q LTM'!GY53)</f>
        <v>0.109</v>
      </c>
      <c r="GZ53" s="315" t="n">
        <f aca="false">IF('Inputs Q LTM'!GZ53="","",'Inputs Q LTM'!GZ53)</f>
        <v>0.109</v>
      </c>
      <c r="HA53" s="315" t="n">
        <f aca="false">IF('Inputs Q LTM'!HA53="","",'Inputs Q LTM'!HA53)</f>
        <v>0.109</v>
      </c>
    </row>
    <row r="54" customFormat="false" ht="15" hidden="false" customHeight="false" outlineLevel="2" collapsed="false">
      <c r="A54" s="14" t="s">
        <v>9</v>
      </c>
      <c r="B54" s="15"/>
      <c r="C54" s="58"/>
      <c r="D54" s="16" t="s">
        <v>10</v>
      </c>
      <c r="E54" s="17"/>
      <c r="F54" s="19" t="s">
        <v>97</v>
      </c>
      <c r="G54" s="19" t="s">
        <v>12</v>
      </c>
      <c r="H54" s="19"/>
      <c r="I54" s="19"/>
      <c r="BJ54" s="359" t="n">
        <f aca="false">(Inputs!W54 + 1)^0.25 - 1</f>
        <v>0.00350576370632449</v>
      </c>
      <c r="BK54" s="359" t="n">
        <f aca="false">(Inputs!W54 + 1)^0.25 - 1</f>
        <v>0.00350576370632449</v>
      </c>
      <c r="BL54" s="359" t="n">
        <f aca="false">(Inputs!W54 + 1)^0.25 - 1</f>
        <v>0.00350576370632449</v>
      </c>
      <c r="BM54" s="359" t="n">
        <f aca="false">(Inputs!W54 + 1)^0.25 - 1</f>
        <v>0.00350576370632449</v>
      </c>
      <c r="BN54" s="359" t="n">
        <f aca="false">(Inputs!X54 + 1)^0.25 - 1</f>
        <v>0.00401613168692339</v>
      </c>
      <c r="BO54" s="359" t="n">
        <f aca="false">(Inputs!X54 + 1)^0.25 - 1</f>
        <v>0.00401613168692339</v>
      </c>
      <c r="BP54" s="359" t="n">
        <f aca="false">(Inputs!X54 + 1)^0.25 - 1</f>
        <v>0.00401613168692339</v>
      </c>
      <c r="BQ54" s="359" t="n">
        <f aca="false">(Inputs!X54 + 1)^0.25 - 1</f>
        <v>0.00401613168692339</v>
      </c>
      <c r="BR54" s="359" t="n">
        <f aca="false">(Inputs!Y54 + 1)^0.25 - 1</f>
        <v>0.00493354635057841</v>
      </c>
      <c r="BS54" s="359" t="n">
        <f aca="false">(Inputs!Y54 + 1)^0.25 - 1</f>
        <v>0.00493354635057841</v>
      </c>
      <c r="BT54" s="359" t="n">
        <f aca="false">(Inputs!Y54 + 1)^0.25 - 1</f>
        <v>0.00493354635057841</v>
      </c>
      <c r="BU54" s="359" t="n">
        <f aca="false">(Inputs!Y54 + 1)^0.25 - 1</f>
        <v>0.00493354635057841</v>
      </c>
      <c r="BV54" s="359" t="n">
        <f aca="false">(Inputs!Z54 + 1)^0.25 - 1</f>
        <v>0.00459781740344822</v>
      </c>
      <c r="BW54" s="359" t="n">
        <f aca="false">(Inputs!Z54 + 1)^0.25 - 1</f>
        <v>0.00459781740344822</v>
      </c>
      <c r="BX54" s="359" t="n">
        <f aca="false">(Inputs!Z54 + 1)^0.25 - 1</f>
        <v>0.00459781740344822</v>
      </c>
      <c r="BY54" s="359" t="n">
        <f aca="false">(Inputs!Z54 + 1)^0.25 - 1</f>
        <v>0.00459781740344822</v>
      </c>
      <c r="BZ54" s="359" t="n">
        <f aca="false">(Inputs!AA54 + 1)^0.25 - 1</f>
        <v>0.00475072526585429</v>
      </c>
      <c r="CA54" s="359" t="n">
        <f aca="false">(Inputs!AA54 + 1)^0.25 - 1</f>
        <v>0.00475072526585429</v>
      </c>
      <c r="CB54" s="359" t="n">
        <f aca="false">(Inputs!AA54 + 1)^0.25 - 1</f>
        <v>0.00475072526585429</v>
      </c>
      <c r="CC54" s="359" t="n">
        <f aca="false">(Inputs!AA54 + 1)^0.25 - 1</f>
        <v>0.00475072526585429</v>
      </c>
      <c r="CD54" s="359" t="n">
        <f aca="false">(Inputs!AB54 + 1)^0.25 - 1</f>
        <v>0.0108548527578314</v>
      </c>
      <c r="CE54" s="359" t="n">
        <f aca="false">(Inputs!AB54 + 1)^0.25 - 1</f>
        <v>0.0108548527578314</v>
      </c>
      <c r="CF54" s="359" t="n">
        <f aca="false">(Inputs!AB54 + 1)^0.25 - 1</f>
        <v>0.0108548527578314</v>
      </c>
      <c r="CG54" s="359" t="n">
        <f aca="false">(Inputs!AB54 + 1)^0.25 - 1</f>
        <v>0.0108548527578314</v>
      </c>
      <c r="CH54" s="359" t="n">
        <f aca="false">(Inputs!AC54 + 1)^0.25 - 1</f>
        <v>0.000673786312066049</v>
      </c>
      <c r="CI54" s="359" t="n">
        <f aca="false">(Inputs!AC54 + 1)^0.25 - 1</f>
        <v>0.000673786312066049</v>
      </c>
      <c r="CJ54" s="359" t="n">
        <f aca="false">(Inputs!AC54 + 1)^0.25 - 1</f>
        <v>0.000673786312066049</v>
      </c>
      <c r="CK54" s="359" t="n">
        <f aca="false">(Inputs!AC54 + 1)^0.25 - 1</f>
        <v>0.000673786312066049</v>
      </c>
      <c r="CL54" s="359" t="n">
        <f aca="false">(Inputs!AD54 + 1)^0.25 - 1</f>
        <v>0.00358543497573738</v>
      </c>
      <c r="CM54" s="359" t="n">
        <f aca="false">(Inputs!AD54 + 1)^0.25 - 1</f>
        <v>0.00358543497573738</v>
      </c>
      <c r="CN54" s="359" t="n">
        <f aca="false">(Inputs!AD54 + 1)^0.25 - 1</f>
        <v>0.00358543497573738</v>
      </c>
      <c r="CO54" s="359" t="n">
        <f aca="false">(Inputs!AD54 + 1)^0.25 - 1</f>
        <v>0.00358543497573738</v>
      </c>
      <c r="CP54" s="359" t="n">
        <f aca="false">(Inputs!AE54 + 1)^0.25 - 1</f>
        <v>0.00446994004318269</v>
      </c>
      <c r="CQ54" s="359" t="n">
        <f aca="false">(Inputs!AE54 + 1)^0.25 - 1</f>
        <v>0.00446994004318269</v>
      </c>
      <c r="CR54" s="359" t="n">
        <f aca="false">(Inputs!AE54 + 1)^0.25 - 1</f>
        <v>0.00446994004318269</v>
      </c>
      <c r="CS54" s="359" t="n">
        <f aca="false">(Inputs!AE54 + 1)^0.25 - 1</f>
        <v>0.00446994004318269</v>
      </c>
      <c r="CT54" s="359" t="n">
        <f aca="false">(Inputs!AF54 + 1)^0.25 - 1</f>
        <v>-0.000750845229614772</v>
      </c>
      <c r="CU54" s="359" t="n">
        <f aca="false">(Inputs!AF54 + 1)^0.25 - 1</f>
        <v>-0.000750845229614772</v>
      </c>
      <c r="CV54" s="359" t="n">
        <f aca="false">(Inputs!AF54 + 1)^0.25 - 1</f>
        <v>-0.000750845229614772</v>
      </c>
      <c r="CW54" s="359" t="n">
        <f aca="false">(Inputs!AF54 + 1)^0.25 - 1</f>
        <v>-0.000750845229614772</v>
      </c>
      <c r="CX54" s="359" t="n">
        <f aca="false">(Inputs!AG54 + 1)^0.25 - 1</f>
        <v>0.000187156463177685</v>
      </c>
      <c r="CY54" s="359" t="n">
        <f aca="false">(Inputs!AG54 + 1)^0.25 - 1</f>
        <v>0.000187156463177685</v>
      </c>
      <c r="CZ54" s="359" t="n">
        <f aca="false">(Inputs!AG54 + 1)^0.25 - 1</f>
        <v>0.000187156463177685</v>
      </c>
      <c r="DA54" s="359" t="n">
        <f aca="false">(Inputs!AG54 + 1)^0.25 - 1</f>
        <v>0.000187156463177685</v>
      </c>
      <c r="DB54" s="359" t="n">
        <f aca="false">(Inputs!AH54 + 1)^0.25 - 1</f>
        <v>0.0019512695413455</v>
      </c>
      <c r="DC54" s="359" t="n">
        <f aca="false">(Inputs!AH54 + 1)^0.25 - 1</f>
        <v>0.0019512695413455</v>
      </c>
      <c r="DD54" s="359" t="n">
        <f aca="false">(Inputs!AH54 + 1)^0.25 - 1</f>
        <v>0.0019512695413455</v>
      </c>
      <c r="DE54" s="359" t="n">
        <f aca="false">(Inputs!AH54 + 1)^0.25 - 1</f>
        <v>0.0019512695413455</v>
      </c>
      <c r="DF54" s="359" t="n">
        <f aca="false">(Inputs!AI54 + 1)^0.25 - 1</f>
        <v>0.00232754608568198</v>
      </c>
      <c r="DG54" s="359" t="n">
        <f aca="false">(Inputs!AI54 + 1)^0.25 - 1</f>
        <v>0.00232754608568198</v>
      </c>
      <c r="DH54" s="359" t="n">
        <f aca="false">(Inputs!AI54 + 1)^0.25 - 1</f>
        <v>0.00232754608568198</v>
      </c>
      <c r="DI54" s="359" t="n">
        <f aca="false">(Inputs!AI54 + 1)^0.25 - 1</f>
        <v>0.00232754608568198</v>
      </c>
      <c r="DJ54" s="359" t="n">
        <f aca="false">(Inputs!AJ54 + 1)^0.25 - 1</f>
        <v>0.00340896447540806</v>
      </c>
      <c r="DK54" s="359" t="n">
        <f aca="false">(Inputs!AJ54 + 1)^0.25 - 1</f>
        <v>0.00340896447540806</v>
      </c>
      <c r="DL54" s="359" t="n">
        <f aca="false">(Inputs!AJ54 + 1)^0.25 - 1</f>
        <v>0.00340896447540806</v>
      </c>
      <c r="DM54" s="359" t="n">
        <f aca="false">(Inputs!AJ54 + 1)^0.25 - 1</f>
        <v>0.00340896447540806</v>
      </c>
      <c r="DN54" s="359" t="n">
        <f aca="false">(Inputs!AK54 + 1)^0.25 - 1</f>
        <v>0.00364603646290407</v>
      </c>
      <c r="DO54" s="359" t="n">
        <f aca="false">(Inputs!AK54 + 1)^0.25 - 1</f>
        <v>0.00364603646290407</v>
      </c>
      <c r="DP54" s="359" t="n">
        <f aca="false">(Inputs!AK54 + 1)^0.25 - 1</f>
        <v>0.00364603646290407</v>
      </c>
      <c r="DQ54" s="359" t="n">
        <f aca="false">(Inputs!AK54 + 1)^0.25 - 1</f>
        <v>0.00364603646290407</v>
      </c>
      <c r="DR54" s="359" t="n">
        <f aca="false">(Inputs!AL54 + 1)^0.25 - 1</f>
        <v>0.00365286852386992</v>
      </c>
      <c r="DS54" s="359" t="n">
        <f aca="false">(Inputs!AL54 + 1)^0.25 - 1</f>
        <v>0.00365286852386992</v>
      </c>
      <c r="DT54" s="359" t="n">
        <f aca="false">(Inputs!AL54 + 1)^0.25 - 1</f>
        <v>0.00365286852386992</v>
      </c>
      <c r="DU54" s="359" t="n">
        <f aca="false">(Inputs!AL54 + 1)^0.25 - 1</f>
        <v>0.00365286852386992</v>
      </c>
      <c r="DV54" s="359" t="n">
        <f aca="false">(Inputs!AM54 + 1)^0.25 - 1</f>
        <v>0.00361132477996473</v>
      </c>
      <c r="DW54" s="359" t="n">
        <f aca="false">(Inputs!AM54 + 1)^0.25 - 1</f>
        <v>0.00361132477996473</v>
      </c>
      <c r="DX54" s="359" t="n">
        <f aca="false">(Inputs!AM54 + 1)^0.25 - 1</f>
        <v>0.00361132477996473</v>
      </c>
      <c r="DY54" s="359" t="n">
        <f aca="false">(Inputs!AM54 + 1)^0.25 - 1</f>
        <v>0.00361132477996473</v>
      </c>
      <c r="DZ54" s="359" t="n">
        <f aca="false">(Inputs!AN54 + 1)^0.25 - 1</f>
        <v>0.00496293157320382</v>
      </c>
      <c r="EA54" s="359" t="n">
        <f aca="false">(Inputs!AN54 + 1)^0.25 - 1</f>
        <v>0.00496293157320382</v>
      </c>
      <c r="EB54" s="359" t="n">
        <f aca="false">(Inputs!AN54 + 1)^0.25 - 1</f>
        <v>0.00496293157320382</v>
      </c>
      <c r="EC54" s="359" t="n">
        <f aca="false">(Inputs!AN54 + 1)^0.25 - 1</f>
        <v>0.00496293157320382</v>
      </c>
      <c r="ED54" s="359" t="n">
        <f aca="false">(Inputs!AO54 + 1)^0.25 - 1</f>
        <v>0.00496293157320382</v>
      </c>
      <c r="EE54" s="359" t="n">
        <f aca="false">(Inputs!AO54 + 1)^0.25 - 1</f>
        <v>0.00496293157320382</v>
      </c>
      <c r="EF54" s="359" t="n">
        <f aca="false">(Inputs!AO54 + 1)^0.25 - 1</f>
        <v>0.00496293157320382</v>
      </c>
      <c r="EG54" s="359" t="n">
        <f aca="false">(Inputs!AO54 + 1)^0.25 - 1</f>
        <v>0.00496293157320382</v>
      </c>
      <c r="EH54" s="359" t="n">
        <f aca="false">(Inputs!AP54 + 1)^0.25 - 1</f>
        <v>0.00496293157320382</v>
      </c>
      <c r="EI54" s="359" t="n">
        <f aca="false">(Inputs!AP54 + 1)^0.25 - 1</f>
        <v>0.00496293157320382</v>
      </c>
      <c r="EJ54" s="359" t="n">
        <f aca="false">(Inputs!AP54 + 1)^0.25 - 1</f>
        <v>0.00496293157320382</v>
      </c>
      <c r="EK54" s="359" t="n">
        <f aca="false">(Inputs!AP54 + 1)^0.25 - 1</f>
        <v>0.00496293157320382</v>
      </c>
      <c r="EL54" s="359" t="n">
        <f aca="false">(Inputs!AQ54 + 1)^0.25 - 1</f>
        <v>0.00496293157320382</v>
      </c>
      <c r="EM54" s="359" t="n">
        <f aca="false">(Inputs!AQ54 + 1)^0.25 - 1</f>
        <v>0.00496293157320382</v>
      </c>
      <c r="EN54" s="359" t="n">
        <f aca="false">(Inputs!AQ54 + 1)^0.25 - 1</f>
        <v>0.00496293157320382</v>
      </c>
      <c r="EO54" s="359" t="n">
        <f aca="false">(Inputs!AQ54 + 1)^0.25 - 1</f>
        <v>0.00496293157320382</v>
      </c>
      <c r="EP54" s="359" t="n">
        <f aca="false">(Inputs!AR54 + 1)^0.25 - 1</f>
        <v>0.00496293157320382</v>
      </c>
      <c r="EQ54" s="359" t="n">
        <f aca="false">(Inputs!AR54 + 1)^0.25 - 1</f>
        <v>0.00496293157320382</v>
      </c>
      <c r="ER54" s="359" t="n">
        <f aca="false">(Inputs!AR54 + 1)^0.25 - 1</f>
        <v>0.00496293157320382</v>
      </c>
      <c r="ES54" s="359" t="n">
        <f aca="false">(Inputs!AR54 + 1)^0.25 - 1</f>
        <v>0.00496293157320382</v>
      </c>
      <c r="ET54" s="359" t="n">
        <f aca="false">(Inputs!AS54 + 1)^0.25 - 1</f>
        <v>0.00496293157320382</v>
      </c>
      <c r="EU54" s="359" t="n">
        <f aca="false">(Inputs!AS54 + 1)^0.25 - 1</f>
        <v>0.00496293157320382</v>
      </c>
      <c r="EV54" s="359" t="n">
        <f aca="false">(Inputs!AS54 + 1)^0.25 - 1</f>
        <v>0.00496293157320382</v>
      </c>
      <c r="EW54" s="359" t="n">
        <f aca="false">(Inputs!AS54 + 1)^0.25 - 1</f>
        <v>0.00496293157320382</v>
      </c>
      <c r="EX54" s="359" t="n">
        <f aca="false">(Inputs!AT54 + 1)^0.25 - 1</f>
        <v>0.00496293157320382</v>
      </c>
      <c r="EY54" s="359" t="n">
        <f aca="false">(Inputs!AT54 + 1)^0.25 - 1</f>
        <v>0.00496293157320382</v>
      </c>
      <c r="EZ54" s="359" t="n">
        <f aca="false">(Inputs!AT54 + 1)^0.25 - 1</f>
        <v>0.00496293157320382</v>
      </c>
      <c r="FA54" s="359" t="n">
        <f aca="false">(Inputs!AT54 + 1)^0.25 - 1</f>
        <v>0.00496293157320382</v>
      </c>
      <c r="FB54" s="359" t="n">
        <f aca="false">(Inputs!AU54 + 1)^0.25 - 1</f>
        <v>0.00496293157320382</v>
      </c>
      <c r="FC54" s="359" t="n">
        <f aca="false">(Inputs!AU54 + 1)^0.25 - 1</f>
        <v>0.00496293157320382</v>
      </c>
      <c r="FD54" s="359" t="n">
        <f aca="false">(Inputs!AU54 + 1)^0.25 - 1</f>
        <v>0.00496293157320382</v>
      </c>
      <c r="FE54" s="359" t="n">
        <f aca="false">(Inputs!AU54 + 1)^0.25 - 1</f>
        <v>0.00496293157320382</v>
      </c>
      <c r="FF54" s="359" t="n">
        <f aca="false">(Inputs!AV54 + 1)^0.25 - 1</f>
        <v>0.00496293157320382</v>
      </c>
      <c r="FG54" s="359" t="n">
        <f aca="false">(Inputs!AV54 + 1)^0.25 - 1</f>
        <v>0.00496293157320382</v>
      </c>
      <c r="FH54" s="359" t="n">
        <f aca="false">(Inputs!AV54 + 1)^0.25 - 1</f>
        <v>0.00496293157320382</v>
      </c>
      <c r="FI54" s="359" t="n">
        <f aca="false">(Inputs!AV54 + 1)^0.25 - 1</f>
        <v>0.00496293157320382</v>
      </c>
      <c r="FJ54" s="359" t="n">
        <f aca="false">(Inputs!AW54 + 1)^0.25 - 1</f>
        <v>0.00496293157320382</v>
      </c>
      <c r="FK54" s="359" t="n">
        <f aca="false">(Inputs!AW54 + 1)^0.25 - 1</f>
        <v>0.00496293157320382</v>
      </c>
      <c r="FL54" s="359" t="n">
        <f aca="false">(Inputs!AW54 + 1)^0.25 - 1</f>
        <v>0.00496293157320382</v>
      </c>
      <c r="FM54" s="359" t="n">
        <f aca="false">(Inputs!AW54 + 1)^0.25 - 1</f>
        <v>0.00496293157320382</v>
      </c>
      <c r="FN54" s="359" t="n">
        <f aca="false">(Inputs!AX54 + 1)^0.25 - 1</f>
        <v>0.00496293157320382</v>
      </c>
      <c r="FO54" s="359" t="n">
        <f aca="false">(Inputs!AX54 + 1)^0.25 - 1</f>
        <v>0.00496293157320382</v>
      </c>
      <c r="FP54" s="359" t="n">
        <f aca="false">(Inputs!AX54 + 1)^0.25 - 1</f>
        <v>0.00496293157320382</v>
      </c>
      <c r="FQ54" s="359" t="n">
        <f aca="false">(Inputs!AX54 + 1)^0.25 - 1</f>
        <v>0.00496293157320382</v>
      </c>
      <c r="FR54" s="359" t="n">
        <f aca="false">(Inputs!AY54 + 1)^0.25 - 1</f>
        <v>0.00496293157320382</v>
      </c>
      <c r="FS54" s="359" t="n">
        <f aca="false">(Inputs!AY54 + 1)^0.25 - 1</f>
        <v>0.00496293157320382</v>
      </c>
      <c r="FT54" s="359" t="n">
        <f aca="false">(Inputs!AY54 + 1)^0.25 - 1</f>
        <v>0.00496293157320382</v>
      </c>
      <c r="FU54" s="359" t="n">
        <f aca="false">(Inputs!AY54 + 1)^0.25 - 1</f>
        <v>0.00496293157320382</v>
      </c>
      <c r="FV54" s="359" t="n">
        <f aca="false">(Inputs!AZ54 + 1)^0.25 - 1</f>
        <v>0.00496293157320382</v>
      </c>
      <c r="FW54" s="359" t="n">
        <f aca="false">(Inputs!AZ54 + 1)^0.25 - 1</f>
        <v>0.00496293157320382</v>
      </c>
      <c r="FX54" s="359" t="n">
        <f aca="false">(Inputs!AZ54 + 1)^0.25 - 1</f>
        <v>0.00496293157320382</v>
      </c>
      <c r="FY54" s="359" t="n">
        <f aca="false">(Inputs!AZ54 + 1)^0.25 - 1</f>
        <v>0.00496293157320382</v>
      </c>
      <c r="FZ54" s="359" t="n">
        <f aca="false">(Inputs!BA54 + 1)^0.25 - 1</f>
        <v>0.00496293157320382</v>
      </c>
      <c r="GA54" s="359" t="n">
        <f aca="false">(Inputs!BA54 + 1)^0.25 - 1</f>
        <v>0.00496293157320382</v>
      </c>
      <c r="GB54" s="359" t="n">
        <f aca="false">(Inputs!BA54 + 1)^0.25 - 1</f>
        <v>0.00496293157320382</v>
      </c>
      <c r="GC54" s="359" t="n">
        <f aca="false">(Inputs!BA54 + 1)^0.25 - 1</f>
        <v>0.00496293157320382</v>
      </c>
      <c r="GD54" s="359" t="n">
        <f aca="false">(Inputs!BB54 + 1)^0.25 - 1</f>
        <v>0.00496293157320382</v>
      </c>
      <c r="GE54" s="359" t="n">
        <f aca="false">(Inputs!BB54 + 1)^0.25 - 1</f>
        <v>0.00496293157320382</v>
      </c>
      <c r="GF54" s="359" t="n">
        <f aca="false">(Inputs!BB54 + 1)^0.25 - 1</f>
        <v>0.00496293157320382</v>
      </c>
      <c r="GG54" s="359" t="n">
        <f aca="false">(Inputs!BB54 + 1)^0.25 - 1</f>
        <v>0.00496293157320382</v>
      </c>
      <c r="GH54" s="363" t="n">
        <f aca="false">(Inputs!BC54 + 1)^0.25 - 1</f>
        <v>0.00496293157320382</v>
      </c>
      <c r="GI54" s="363" t="n">
        <f aca="false">(Inputs!BC54 + 1)^0.25 - 1</f>
        <v>0.00496293157320382</v>
      </c>
      <c r="GJ54" s="363" t="n">
        <f aca="false">(Inputs!BC54 + 1)^0.25 - 1</f>
        <v>0.00496293157320382</v>
      </c>
      <c r="GK54" s="363" t="n">
        <f aca="false">(Inputs!BC54 + 1)^0.25 - 1</f>
        <v>0.00496293157320382</v>
      </c>
      <c r="GL54" s="363" t="n">
        <f aca="false">(Inputs!BD54 + 1)^0.25 - 1</f>
        <v>0.00496293157320382</v>
      </c>
      <c r="GM54" s="363" t="n">
        <f aca="false">(Inputs!BD54 + 1)^0.25 - 1</f>
        <v>0.00496293157320382</v>
      </c>
      <c r="GN54" s="363" t="n">
        <f aca="false">(Inputs!BD54 + 1)^0.25 - 1</f>
        <v>0.00496293157320382</v>
      </c>
      <c r="GO54" s="363" t="n">
        <f aca="false">(Inputs!BD54 + 1)^0.25 - 1</f>
        <v>0.00496293157320382</v>
      </c>
      <c r="GP54" s="363" t="n">
        <f aca="false">(Inputs!BE54 + 1)^0.25 - 1</f>
        <v>0.00496293157320382</v>
      </c>
      <c r="GQ54" s="363" t="n">
        <f aca="false">(Inputs!BE54 + 1)^0.25 - 1</f>
        <v>0.00496293157320382</v>
      </c>
      <c r="GR54" s="363" t="n">
        <f aca="false">(Inputs!BE54 + 1)^0.25 - 1</f>
        <v>0.00496293157320382</v>
      </c>
      <c r="GS54" s="363" t="n">
        <f aca="false">(Inputs!BE54 + 1)^0.25 - 1</f>
        <v>0.00496293157320382</v>
      </c>
      <c r="GT54" s="363" t="n">
        <f aca="false">(Inputs!BF54 + 1)^0.25 - 1</f>
        <v>0.00496293157320382</v>
      </c>
      <c r="GU54" s="363" t="n">
        <f aca="false">(Inputs!BF54 + 1)^0.25 - 1</f>
        <v>0.00496293157320382</v>
      </c>
      <c r="GV54" s="363" t="n">
        <f aca="false">(Inputs!BF54 + 1)^0.25 - 1</f>
        <v>0.00496293157320382</v>
      </c>
      <c r="GW54" s="363" t="n">
        <f aca="false">(Inputs!BF54 + 1)^0.25 - 1</f>
        <v>0.00496293157320382</v>
      </c>
      <c r="GX54" s="363" t="n">
        <f aca="false">(Inputs!BG54 + 1)^0.25 - 1</f>
        <v>0.00496293157320382</v>
      </c>
      <c r="GY54" s="363" t="n">
        <f aca="false">(Inputs!BG54 + 1)^0.25 - 1</f>
        <v>0.00496293157320382</v>
      </c>
      <c r="GZ54" s="363" t="n">
        <f aca="false">(Inputs!BG54 + 1)^0.25 - 1</f>
        <v>0.00496293157320382</v>
      </c>
      <c r="HA54" s="363" t="n">
        <f aca="false">(Inputs!BG54 + 1)^0.25 - 1</f>
        <v>0.00496293157320382</v>
      </c>
    </row>
    <row r="55" customFormat="false" ht="15" hidden="false" customHeight="false" outlineLevel="0" collapsed="false">
      <c r="A55" s="14" t="s">
        <v>9</v>
      </c>
      <c r="B55" s="42"/>
      <c r="C55" s="42"/>
      <c r="D55" s="59" t="s">
        <v>10</v>
      </c>
      <c r="E55" s="19"/>
      <c r="F55" s="19" t="s">
        <v>98</v>
      </c>
      <c r="G55" s="19" t="s">
        <v>12</v>
      </c>
      <c r="H55" s="19"/>
      <c r="I55" s="19" t="s">
        <v>16</v>
      </c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284"/>
      <c r="BC55" s="284"/>
      <c r="BD55" s="284"/>
      <c r="BE55" s="284"/>
      <c r="BF55" s="284"/>
      <c r="BG55" s="284"/>
      <c r="BH55" s="284"/>
      <c r="BI55" s="284"/>
      <c r="BJ55" s="284"/>
      <c r="BK55" s="284"/>
      <c r="BL55" s="284"/>
      <c r="BM55" s="284"/>
      <c r="BN55" s="284"/>
      <c r="BO55" s="284"/>
      <c r="BP55" s="284"/>
      <c r="BQ55" s="284"/>
      <c r="BR55" s="284"/>
      <c r="BS55" s="284"/>
      <c r="BT55" s="284"/>
      <c r="BU55" s="284"/>
      <c r="BV55" s="284"/>
      <c r="BW55" s="284"/>
      <c r="BX55" s="284"/>
      <c r="BY55" s="284"/>
      <c r="BZ55" s="284"/>
      <c r="CA55" s="284"/>
      <c r="CB55" s="284"/>
      <c r="CC55" s="284"/>
      <c r="CD55" s="284"/>
      <c r="CE55" s="284"/>
      <c r="CF55" s="284"/>
      <c r="CG55" s="284"/>
      <c r="CH55" s="284"/>
      <c r="CI55" s="284"/>
      <c r="CJ55" s="284"/>
      <c r="CK55" s="284"/>
      <c r="CL55" s="284"/>
      <c r="CM55" s="284"/>
      <c r="CN55" s="284"/>
      <c r="CO55" s="284"/>
      <c r="CP55" s="284" t="n">
        <v>0.073440018774934</v>
      </c>
      <c r="CQ55" s="284" t="n">
        <v>-0.00447491642005837</v>
      </c>
      <c r="CR55" s="284" t="n">
        <v>-0.0444429300950646</v>
      </c>
      <c r="CS55" s="284" t="n">
        <v>-0.0302168329437179</v>
      </c>
      <c r="CT55" s="284" t="n">
        <v>0.0279087039953445</v>
      </c>
      <c r="CU55" s="284" t="n">
        <v>0.0512786810913333</v>
      </c>
      <c r="CV55" s="284" t="n">
        <v>0.0627386428315941</v>
      </c>
      <c r="CW55" s="284" t="n">
        <v>0.00453362394487433</v>
      </c>
      <c r="CX55" s="284" t="n">
        <v>0.0178656022981878</v>
      </c>
      <c r="CY55" s="284" t="n">
        <v>0.0275965584885642</v>
      </c>
      <c r="CZ55" s="284" t="n">
        <v>0.0284418871076431</v>
      </c>
      <c r="DA55" s="284" t="n">
        <v>0.00963906502293033</v>
      </c>
      <c r="DB55" s="284" t="n">
        <v>0.00617333644974782</v>
      </c>
      <c r="DC55" s="284" t="n">
        <v>-0.0110137453212663</v>
      </c>
      <c r="DD55" s="284" t="n">
        <v>0.00784631656860269</v>
      </c>
      <c r="DE55" s="284" t="n">
        <v>-0.00275499406400359</v>
      </c>
      <c r="DF55" s="284" t="n">
        <v>0.0147110926855765</v>
      </c>
      <c r="DG55" s="284" t="n">
        <f aca="false">(1+'Inputs Q LTM'!DG55)/((1+DD55)*(1+DE55)*(1+DF55))-1</f>
        <v>0.0142199575584732</v>
      </c>
      <c r="DH55" s="284" t="n">
        <f aca="false">(1+'Inputs Q LTM'!DH55)/((1+DE55)*(1+DF55)*(1+DG55))-1</f>
        <v>0.0250094029479775</v>
      </c>
      <c r="DI55" s="284" t="n">
        <f aca="false">(1+'Inputs Q LTM'!DI55)/((1+DF55)*(1+DG55)*(1+DH55))-1</f>
        <v>0.0100818145849948</v>
      </c>
      <c r="DJ55" s="284" t="n">
        <f aca="false">(1+'Inputs Q LTM'!DJ55)/((1+DG55)*(1+DH55)*(1+DI55))-1</f>
        <v>0.0044362555345443</v>
      </c>
      <c r="DK55" s="284" t="n">
        <f aca="false">(1+'Inputs Q LTM'!DK55)/((1+DH55)*(1+DI55)*(1+DJ55))-1</f>
        <v>0.0190296746512455</v>
      </c>
      <c r="DL55" s="284" t="n">
        <f aca="false">(1+'Inputs Q LTM'!DL55)/((1+DI55)*(1+DJ55)*(1+DK55))-1</f>
        <v>0.0294034763526725</v>
      </c>
      <c r="DM55" s="284" t="n">
        <f aca="false">(1+'Inputs Q LTM'!DM55)/((1+DJ55)*(1+DK55)*(1+DL55))-1</f>
        <v>0.00869746484198819</v>
      </c>
      <c r="DN55" s="284" t="n">
        <f aca="false">(1+'Inputs Q LTM'!DN55)/((1+DK55)*(1+DL55)*(1+DM55))-1</f>
        <v>0.00405490898441041</v>
      </c>
      <c r="DO55" s="284" t="n">
        <f aca="false">(1+'Inputs Q LTM'!DO55)/((1+DL55)*(1+DM55)*(1+DN55))-1</f>
        <v>0.0164725182363723</v>
      </c>
      <c r="DP55" s="284" t="n">
        <f aca="false">(1+'Inputs Q LTM'!DP55)/((1+DM55)*(1+DN55)*(1+DO55))-1</f>
        <v>0.0244916276414093</v>
      </c>
      <c r="DQ55" s="284" t="n">
        <f aca="false">(1+'Inputs Q LTM'!DQ55)/((1+DN55)*(1+DO55)*(1+DP55))-1</f>
        <v>0.0046074538740335</v>
      </c>
      <c r="DR55" s="38" t="n">
        <f aca="false">(Inputs!AL55 + 1)^0.25 - 1</f>
        <v>0.0107452952595266</v>
      </c>
      <c r="DS55" s="38" t="n">
        <f aca="false">(Inputs!AL55 + 1)^0.25 - 1</f>
        <v>0.0107452952595266</v>
      </c>
      <c r="DT55" s="38" t="n">
        <f aca="false">(Inputs!AL55 + 1)^0.25 - 1</f>
        <v>0.0107452952595266</v>
      </c>
      <c r="DU55" s="38" t="n">
        <f aca="false">(Inputs!AL55 + 1)^0.25 - 1</f>
        <v>0.0107452952595266</v>
      </c>
      <c r="DV55" s="38" t="n">
        <f aca="false">(Inputs!AM55 + 1)^0.25 - 1</f>
        <v>0.0109051529061008</v>
      </c>
      <c r="DW55" s="38" t="n">
        <f aca="false">(Inputs!AM55 + 1)^0.25 - 1</f>
        <v>0.0109051529061008</v>
      </c>
      <c r="DX55" s="38" t="n">
        <f aca="false">(Inputs!AM55 + 1)^0.25 - 1</f>
        <v>0.0109051529061008</v>
      </c>
      <c r="DY55" s="38" t="n">
        <f aca="false">(Inputs!AM55 + 1)^0.25 - 1</f>
        <v>0.0109051529061008</v>
      </c>
      <c r="DZ55" s="38" t="n">
        <f aca="false">(Inputs!AN55 + 1)^0.25 - 1</f>
        <v>0.00985340654896882</v>
      </c>
      <c r="EA55" s="38" t="n">
        <f aca="false">(Inputs!AN55 + 1)^0.25 - 1</f>
        <v>0.00985340654896882</v>
      </c>
      <c r="EB55" s="38" t="n">
        <f aca="false">(Inputs!AN55 + 1)^0.25 - 1</f>
        <v>0.00985340654896882</v>
      </c>
      <c r="EC55" s="38" t="n">
        <f aca="false">(Inputs!AN55 + 1)^0.25 - 1</f>
        <v>0.00985340654896882</v>
      </c>
      <c r="ED55" s="38" t="n">
        <f aca="false">(Inputs!AO55 + 1)^0.25 - 1</f>
        <v>0.00985340654896882</v>
      </c>
      <c r="EE55" s="38" t="n">
        <f aca="false">(Inputs!AO55 + 1)^0.25 - 1</f>
        <v>0.00985340654896882</v>
      </c>
      <c r="EF55" s="38" t="n">
        <f aca="false">(Inputs!AO55 + 1)^0.25 - 1</f>
        <v>0.00985340654896882</v>
      </c>
      <c r="EG55" s="38" t="n">
        <f aca="false">(Inputs!AO55 + 1)^0.25 - 1</f>
        <v>0.00985340654896882</v>
      </c>
      <c r="EH55" s="38" t="n">
        <f aca="false">(Inputs!AP55 + 1)^0.25 - 1</f>
        <v>0.00985340654896882</v>
      </c>
      <c r="EI55" s="38" t="n">
        <f aca="false">(Inputs!AP55 + 1)^0.25 - 1</f>
        <v>0.00985340654896882</v>
      </c>
      <c r="EJ55" s="38" t="n">
        <f aca="false">(Inputs!AP55 + 1)^0.25 - 1</f>
        <v>0.00985340654896882</v>
      </c>
      <c r="EK55" s="38" t="n">
        <f aca="false">(Inputs!AP55 + 1)^0.25 - 1</f>
        <v>0.00985340654896882</v>
      </c>
      <c r="EL55" s="38" t="n">
        <f aca="false">(Inputs!AQ55 + 1)^0.25 - 1</f>
        <v>0.00985340654896882</v>
      </c>
      <c r="EM55" s="38" t="n">
        <f aca="false">(Inputs!AQ55 + 1)^0.25 - 1</f>
        <v>0.00985340654896882</v>
      </c>
      <c r="EN55" s="38" t="n">
        <f aca="false">(Inputs!AQ55 + 1)^0.25 - 1</f>
        <v>0.00985340654896882</v>
      </c>
      <c r="EO55" s="38" t="n">
        <f aca="false">(Inputs!AQ55 + 1)^0.25 - 1</f>
        <v>0.00985340654896882</v>
      </c>
      <c r="EP55" s="38" t="n">
        <f aca="false">(Inputs!AR55 + 1)^0.25 - 1</f>
        <v>0.00985340654896882</v>
      </c>
      <c r="EQ55" s="38" t="n">
        <f aca="false">(Inputs!AR55 + 1)^0.25 - 1</f>
        <v>0.00985340654896882</v>
      </c>
      <c r="ER55" s="38" t="n">
        <f aca="false">(Inputs!AR55 + 1)^0.25 - 1</f>
        <v>0.00985340654896882</v>
      </c>
      <c r="ES55" s="38" t="n">
        <f aca="false">(Inputs!AR55 + 1)^0.25 - 1</f>
        <v>0.00985340654896882</v>
      </c>
      <c r="ET55" s="38" t="n">
        <f aca="false">(Inputs!AS55 + 1)^0.25 - 1</f>
        <v>0.00985340654896882</v>
      </c>
      <c r="EU55" s="38" t="n">
        <f aca="false">(Inputs!AS55 + 1)^0.25 - 1</f>
        <v>0.00985340654896882</v>
      </c>
      <c r="EV55" s="38" t="n">
        <f aca="false">(Inputs!AS55 + 1)^0.25 - 1</f>
        <v>0.00985340654896882</v>
      </c>
      <c r="EW55" s="38" t="n">
        <f aca="false">(Inputs!AS55 + 1)^0.25 - 1</f>
        <v>0.00985340654896882</v>
      </c>
      <c r="EX55" s="38" t="n">
        <f aca="false">(Inputs!AT55 + 1)^0.25 - 1</f>
        <v>0.00985340654896882</v>
      </c>
      <c r="EY55" s="38" t="n">
        <f aca="false">(Inputs!AT55 + 1)^0.25 - 1</f>
        <v>0.00985340654896882</v>
      </c>
      <c r="EZ55" s="38" t="n">
        <f aca="false">(Inputs!AT55 + 1)^0.25 - 1</f>
        <v>0.00985340654896882</v>
      </c>
      <c r="FA55" s="38" t="n">
        <f aca="false">(Inputs!AT55 + 1)^0.25 - 1</f>
        <v>0.00985340654896882</v>
      </c>
      <c r="FB55" s="38" t="n">
        <f aca="false">(Inputs!AU55 + 1)^0.25 - 1</f>
        <v>0.00985340654896882</v>
      </c>
      <c r="FC55" s="38" t="n">
        <f aca="false">(Inputs!AU55 + 1)^0.25 - 1</f>
        <v>0.00985340654896882</v>
      </c>
      <c r="FD55" s="38" t="n">
        <f aca="false">(Inputs!AU55 + 1)^0.25 - 1</f>
        <v>0.00985340654896882</v>
      </c>
      <c r="FE55" s="38" t="n">
        <f aca="false">(Inputs!AU55 + 1)^0.25 - 1</f>
        <v>0.00985340654896882</v>
      </c>
      <c r="FF55" s="38" t="n">
        <f aca="false">(Inputs!AV55 + 1)^0.25 - 1</f>
        <v>0.00985340654896882</v>
      </c>
      <c r="FG55" s="38" t="n">
        <f aca="false">(Inputs!AV55 + 1)^0.25 - 1</f>
        <v>0.00985340654896882</v>
      </c>
      <c r="FH55" s="38" t="n">
        <f aca="false">(Inputs!AV55 + 1)^0.25 - 1</f>
        <v>0.00985340654896882</v>
      </c>
      <c r="FI55" s="38" t="n">
        <f aca="false">(Inputs!AV55 + 1)^0.25 - 1</f>
        <v>0.00985340654896882</v>
      </c>
      <c r="FJ55" s="38" t="n">
        <f aca="false">(Inputs!AW55 + 1)^0.25 - 1</f>
        <v>0.00985340654896882</v>
      </c>
      <c r="FK55" s="38" t="n">
        <f aca="false">(Inputs!AW55 + 1)^0.25 - 1</f>
        <v>0.00985340654896882</v>
      </c>
      <c r="FL55" s="38" t="n">
        <f aca="false">(Inputs!AW55 + 1)^0.25 - 1</f>
        <v>0.00985340654896882</v>
      </c>
      <c r="FM55" s="38" t="n">
        <f aca="false">(Inputs!AW55 + 1)^0.25 - 1</f>
        <v>0.00985340654896882</v>
      </c>
      <c r="FN55" s="38" t="n">
        <f aca="false">(Inputs!AX55 + 1)^0.25 - 1</f>
        <v>0.00985340654896882</v>
      </c>
      <c r="FO55" s="38" t="n">
        <f aca="false">(Inputs!AX55 + 1)^0.25 - 1</f>
        <v>0.00985340654896882</v>
      </c>
      <c r="FP55" s="38" t="n">
        <f aca="false">(Inputs!AX55 + 1)^0.25 - 1</f>
        <v>0.00985340654896882</v>
      </c>
      <c r="FQ55" s="38" t="n">
        <f aca="false">(Inputs!AX55 + 1)^0.25 - 1</f>
        <v>0.00985340654896882</v>
      </c>
      <c r="FR55" s="38" t="n">
        <f aca="false">(Inputs!AY55 + 1)^0.25 - 1</f>
        <v>0.00985340654896882</v>
      </c>
      <c r="FS55" s="38" t="n">
        <f aca="false">(Inputs!AY55 + 1)^0.25 - 1</f>
        <v>0.00985340654896882</v>
      </c>
      <c r="FT55" s="38" t="n">
        <f aca="false">(Inputs!AY55 + 1)^0.25 - 1</f>
        <v>0.00985340654896882</v>
      </c>
      <c r="FU55" s="38" t="n">
        <f aca="false">(Inputs!AY55 + 1)^0.25 - 1</f>
        <v>0.00985340654896882</v>
      </c>
      <c r="FV55" s="38" t="n">
        <f aca="false">(Inputs!AZ55 + 1)^0.25 - 1</f>
        <v>0.00985340654896882</v>
      </c>
      <c r="FW55" s="38" t="n">
        <f aca="false">(Inputs!AZ55 + 1)^0.25 - 1</f>
        <v>0.00985340654896882</v>
      </c>
      <c r="FX55" s="38" t="n">
        <f aca="false">(Inputs!AZ55 + 1)^0.25 - 1</f>
        <v>0.00985340654896882</v>
      </c>
      <c r="FY55" s="38" t="n">
        <f aca="false">(Inputs!AZ55 + 1)^0.25 - 1</f>
        <v>0.00985340654896882</v>
      </c>
      <c r="FZ55" s="38" t="n">
        <f aca="false">(Inputs!BA55 + 1)^0.25 - 1</f>
        <v>0.00985340654896882</v>
      </c>
      <c r="GA55" s="38" t="n">
        <f aca="false">(Inputs!BA55 + 1)^0.25 - 1</f>
        <v>0.00985340654896882</v>
      </c>
      <c r="GB55" s="38" t="n">
        <f aca="false">(Inputs!BA55 + 1)^0.25 - 1</f>
        <v>0.00985340654896882</v>
      </c>
      <c r="GC55" s="38" t="n">
        <f aca="false">(Inputs!BA55 + 1)^0.25 - 1</f>
        <v>0.00985340654896882</v>
      </c>
      <c r="GD55" s="38" t="n">
        <f aca="false">(Inputs!BB55 + 1)^0.25 - 1</f>
        <v>0.00985340654896882</v>
      </c>
      <c r="GE55" s="38" t="n">
        <f aca="false">(Inputs!BB55 + 1)^0.25 - 1</f>
        <v>0.00985340654896882</v>
      </c>
      <c r="GF55" s="38" t="n">
        <f aca="false">(Inputs!BB55 + 1)^0.25 - 1</f>
        <v>0.00985340654896882</v>
      </c>
      <c r="GG55" s="38" t="n">
        <f aca="false">(Inputs!BB55 + 1)^0.25 - 1</f>
        <v>0.00985340654896882</v>
      </c>
      <c r="GH55" s="38" t="n">
        <f aca="false">(Inputs!BC55 + 1)^0.25 - 1</f>
        <v>0.00985340654896882</v>
      </c>
      <c r="GI55" s="38" t="n">
        <f aca="false">(Inputs!BC55 + 1)^0.25 - 1</f>
        <v>0.00985340654896882</v>
      </c>
      <c r="GJ55" s="38" t="n">
        <f aca="false">(Inputs!BC55 + 1)^0.25 - 1</f>
        <v>0.00985340654896882</v>
      </c>
      <c r="GK55" s="38" t="n">
        <f aca="false">(Inputs!BC55 + 1)^0.25 - 1</f>
        <v>0.00985340654896882</v>
      </c>
      <c r="GL55" s="38" t="n">
        <f aca="false">(Inputs!BD55 + 1)^0.25 - 1</f>
        <v>0.00985340654896882</v>
      </c>
      <c r="GM55" s="38" t="n">
        <f aca="false">(Inputs!BD55 + 1)^0.25 - 1</f>
        <v>0.00985340654896882</v>
      </c>
      <c r="GN55" s="38" t="n">
        <f aca="false">(Inputs!BD55 + 1)^0.25 - 1</f>
        <v>0.00985340654896882</v>
      </c>
      <c r="GO55" s="38" t="n">
        <f aca="false">(Inputs!BD55 + 1)^0.25 - 1</f>
        <v>0.00985340654896882</v>
      </c>
      <c r="GP55" s="38" t="n">
        <f aca="false">(Inputs!BE55 + 1)^0.25 - 1</f>
        <v>0.00985340654896882</v>
      </c>
      <c r="GQ55" s="38" t="n">
        <f aca="false">(Inputs!BE55 + 1)^0.25 - 1</f>
        <v>0.00985340654896882</v>
      </c>
      <c r="GR55" s="38" t="n">
        <f aca="false">(Inputs!BE55 + 1)^0.25 - 1</f>
        <v>0.00985340654896882</v>
      </c>
      <c r="GS55" s="38" t="n">
        <f aca="false">(Inputs!BE55 + 1)^0.25 - 1</f>
        <v>0.00985340654896882</v>
      </c>
      <c r="GT55" s="38" t="n">
        <f aca="false">(Inputs!BF55 + 1)^0.25 - 1</f>
        <v>0.00985340654896882</v>
      </c>
      <c r="GU55" s="38" t="n">
        <f aca="false">(Inputs!BF55 + 1)^0.25 - 1</f>
        <v>0.00985340654896882</v>
      </c>
      <c r="GV55" s="38" t="n">
        <f aca="false">(Inputs!BF55 + 1)^0.25 - 1</f>
        <v>0.00985340654896882</v>
      </c>
      <c r="GW55" s="38" t="n">
        <f aca="false">(Inputs!BF55 + 1)^0.25 - 1</f>
        <v>0.00985340654896882</v>
      </c>
      <c r="GX55" s="38" t="n">
        <f aca="false">(Inputs!BG55 + 1)^0.25 - 1</f>
        <v>0.00985340654896882</v>
      </c>
      <c r="GY55" s="38" t="n">
        <f aca="false">(Inputs!BG55 + 1)^0.25 - 1</f>
        <v>0.00985340654896882</v>
      </c>
      <c r="GZ55" s="38" t="n">
        <f aca="false">(Inputs!BG55 + 1)^0.25 - 1</f>
        <v>0.00985340654896882</v>
      </c>
      <c r="HA55" s="38" t="n">
        <f aca="false">(Inputs!BG55 + 1)^0.25 - 1</f>
        <v>0.00985340654896882</v>
      </c>
    </row>
    <row r="56" customFormat="false" ht="15" hidden="false" customHeight="false" outlineLevel="2" collapsed="false">
      <c r="A56" s="14"/>
      <c r="B56" s="42"/>
      <c r="C56" s="42"/>
      <c r="D56" s="42"/>
      <c r="E56" s="19"/>
      <c r="F56" s="19"/>
      <c r="G56" s="19"/>
      <c r="H56" s="19"/>
      <c r="I56" s="19"/>
    </row>
    <row r="57" customFormat="false" ht="15" hidden="false" customHeight="false" outlineLevel="2" collapsed="false">
      <c r="A57" s="14"/>
      <c r="B57" s="42"/>
      <c r="C57" s="42"/>
      <c r="D57" s="42"/>
      <c r="E57" s="19"/>
      <c r="F57" s="19"/>
      <c r="G57" s="19"/>
      <c r="H57" s="19"/>
      <c r="I57" s="19"/>
    </row>
    <row r="58" customFormat="false" ht="15" hidden="false" customHeight="false" outlineLevel="2" collapsed="false">
      <c r="A58" s="172" t="s">
        <v>99</v>
      </c>
      <c r="B58" s="318" t="s">
        <v>100</v>
      </c>
      <c r="C58" s="318"/>
      <c r="D58" s="318" t="s">
        <v>101</v>
      </c>
      <c r="E58" s="96"/>
      <c r="F58" s="19" t="s">
        <v>102</v>
      </c>
      <c r="G58" s="96" t="s">
        <v>103</v>
      </c>
      <c r="H58" s="96"/>
      <c r="I58" s="96"/>
      <c r="CL58" s="368" t="n">
        <v>150</v>
      </c>
      <c r="CM58" s="368" t="n">
        <v>175</v>
      </c>
      <c r="CN58" s="368" t="n">
        <v>200</v>
      </c>
      <c r="CO58" s="368" t="n">
        <v>225</v>
      </c>
      <c r="CP58" s="368" t="n">
        <v>485.785483870968</v>
      </c>
      <c r="CQ58" s="368" t="n">
        <v>449.222950819672</v>
      </c>
      <c r="CR58" s="368" t="n">
        <v>250.78515625</v>
      </c>
      <c r="CS58" s="368" t="n">
        <v>278.749206349206</v>
      </c>
      <c r="CT58" s="368" t="n">
        <v>342.875806451613</v>
      </c>
      <c r="CU58" s="368" t="n">
        <v>243.052459016393</v>
      </c>
      <c r="CV58" s="368" t="n">
        <v>263.210317460317</v>
      </c>
      <c r="CW58" s="368" t="n">
        <v>333.601587301587</v>
      </c>
      <c r="CX58" s="368" t="n">
        <v>307.789516129032</v>
      </c>
      <c r="CY58" s="368" t="n">
        <v>249.731292517007</v>
      </c>
      <c r="CZ58" s="368" t="n">
        <v>210.503076923077</v>
      </c>
      <c r="DA58" s="368" t="n">
        <v>202.252459016393</v>
      </c>
      <c r="DB58" s="368" t="n">
        <v>182.7525</v>
      </c>
      <c r="DC58" s="368" t="n">
        <v>183.758095238095</v>
      </c>
      <c r="DD58" s="368" t="n">
        <v>184.256968755882</v>
      </c>
      <c r="DE58" s="368" t="n">
        <v>199.744242424242</v>
      </c>
      <c r="DF58" s="368" t="n">
        <v>235.311808561809</v>
      </c>
      <c r="DG58" s="368" t="n">
        <v>238.164076858814</v>
      </c>
      <c r="DH58" s="368" t="n">
        <v>223.262057289689</v>
      </c>
      <c r="DI58" s="368" t="n">
        <v>223.262057289689</v>
      </c>
      <c r="DJ58" s="368" t="n">
        <v>205</v>
      </c>
      <c r="DK58" s="368" t="n">
        <v>205</v>
      </c>
      <c r="DL58" s="368" t="n">
        <v>205</v>
      </c>
      <c r="DM58" s="368" t="n">
        <v>205</v>
      </c>
      <c r="DN58" s="368" t="n">
        <v>209.698992107573</v>
      </c>
      <c r="DO58" s="368" t="n">
        <v>209.698992107573</v>
      </c>
      <c r="DP58" s="368" t="n">
        <v>209.698992107573</v>
      </c>
      <c r="DQ58" s="368" t="n">
        <v>209.698992107573</v>
      </c>
      <c r="DR58" s="368" t="n">
        <v>213.765309334291</v>
      </c>
      <c r="DS58" s="368" t="n">
        <v>213.765309334291</v>
      </c>
      <c r="DT58" s="368" t="n">
        <v>213.765309334291</v>
      </c>
      <c r="DU58" s="368" t="n">
        <v>213.765309334291</v>
      </c>
      <c r="DV58" s="368" t="n">
        <v>218.543810413813</v>
      </c>
      <c r="DW58" s="368" t="n">
        <v>218.543810413813</v>
      </c>
      <c r="DX58" s="368" t="n">
        <v>218.543810413813</v>
      </c>
      <c r="DY58" s="368" t="n">
        <v>218.543810413813</v>
      </c>
      <c r="DZ58" s="368" t="n">
        <v>222.914686622089</v>
      </c>
      <c r="EA58" s="368" t="n">
        <v>222.914686622089</v>
      </c>
      <c r="EB58" s="368" t="n">
        <v>222.914686622089</v>
      </c>
      <c r="EC58" s="368" t="n">
        <v>222.914686622089</v>
      </c>
      <c r="ED58" s="368" t="n">
        <v>227.372980354531</v>
      </c>
      <c r="EE58" s="368" t="n">
        <v>227.372980354531</v>
      </c>
      <c r="EF58" s="368" t="n">
        <v>227.372980354531</v>
      </c>
      <c r="EG58" s="368" t="n">
        <v>227.372980354531</v>
      </c>
      <c r="EH58" s="368" t="n">
        <v>231.920439961621</v>
      </c>
      <c r="EI58" s="368" t="n">
        <v>231.920439961621</v>
      </c>
      <c r="EJ58" s="368" t="n">
        <v>231.920439961621</v>
      </c>
      <c r="EK58" s="368" t="n">
        <v>231.920439961621</v>
      </c>
      <c r="EL58" s="368" t="n">
        <v>236.558848760854</v>
      </c>
      <c r="EM58" s="368" t="n">
        <v>236.558848760854</v>
      </c>
      <c r="EN58" s="368" t="n">
        <v>236.558848760854</v>
      </c>
      <c r="EO58" s="368" t="n">
        <v>236.558848760854</v>
      </c>
      <c r="EP58" s="368" t="n">
        <v>241.290025736071</v>
      </c>
      <c r="EQ58" s="368" t="n">
        <v>241.290025736071</v>
      </c>
      <c r="ER58" s="368" t="n">
        <v>241.290025736071</v>
      </c>
      <c r="ES58" s="368" t="n">
        <v>241.290025736071</v>
      </c>
      <c r="ET58" s="368" t="n">
        <v>246.115826250792</v>
      </c>
      <c r="EU58" s="368" t="n">
        <v>246.115826250792</v>
      </c>
      <c r="EV58" s="368" t="n">
        <v>246.115826250792</v>
      </c>
      <c r="EW58" s="368" t="n">
        <v>246.115826250792</v>
      </c>
      <c r="EX58" s="368" t="n">
        <v>251.038142775808</v>
      </c>
      <c r="EY58" s="368" t="n">
        <v>251.038142775808</v>
      </c>
      <c r="EZ58" s="368" t="n">
        <v>251.038142775808</v>
      </c>
      <c r="FA58" s="368" t="n">
        <v>251.038142775808</v>
      </c>
      <c r="FB58" s="368" t="n">
        <v>256.058905631324</v>
      </c>
      <c r="FC58" s="368" t="n">
        <v>256.058905631324</v>
      </c>
      <c r="FD58" s="368" t="n">
        <v>256.058905631324</v>
      </c>
      <c r="FE58" s="368" t="n">
        <v>256.058905631324</v>
      </c>
      <c r="FF58" s="368" t="n">
        <v>261.180083743951</v>
      </c>
      <c r="FG58" s="368" t="n">
        <v>261.180083743951</v>
      </c>
      <c r="FH58" s="368" t="n">
        <v>261.180083743951</v>
      </c>
      <c r="FI58" s="368" t="n">
        <v>261.180083743951</v>
      </c>
      <c r="FJ58" s="368" t="n">
        <v>266.40368541883</v>
      </c>
      <c r="FK58" s="368" t="n">
        <v>266.40368541883</v>
      </c>
      <c r="FL58" s="368" t="n">
        <v>266.40368541883</v>
      </c>
      <c r="FM58" s="368" t="n">
        <v>266.40368541883</v>
      </c>
      <c r="FN58" s="368" t="n">
        <v>271.731759127206</v>
      </c>
      <c r="FO58" s="368" t="n">
        <v>271.731759127206</v>
      </c>
      <c r="FP58" s="368" t="n">
        <v>271.731759127206</v>
      </c>
      <c r="FQ58" s="368" t="n">
        <v>271.731759127206</v>
      </c>
      <c r="FR58" s="368" t="n">
        <v>277.16639430975</v>
      </c>
      <c r="FS58" s="368" t="n">
        <v>277.16639430975</v>
      </c>
      <c r="FT58" s="368" t="n">
        <v>277.16639430975</v>
      </c>
      <c r="FU58" s="368" t="n">
        <v>277.16639430975</v>
      </c>
      <c r="FV58" s="0" t="n">
        <v>282.709722195945</v>
      </c>
      <c r="FW58" s="0" t="n">
        <v>282.709722195945</v>
      </c>
      <c r="FX58" s="0" t="n">
        <v>282.709722195945</v>
      </c>
      <c r="FY58" s="0" t="n">
        <v>282.709722195945</v>
      </c>
      <c r="FZ58" s="0" t="n">
        <v>288.363916639864</v>
      </c>
      <c r="GA58" s="0" t="n">
        <v>288.363916639864</v>
      </c>
      <c r="GB58" s="0" t="n">
        <v>288.363916639864</v>
      </c>
      <c r="GC58" s="0" t="n">
        <v>288.363916639864</v>
      </c>
      <c r="GD58" s="0" t="n">
        <v>294.131194972662</v>
      </c>
      <c r="GE58" s="0" t="n">
        <v>294.131194972662</v>
      </c>
      <c r="GF58" s="0" t="n">
        <v>294.131194972662</v>
      </c>
      <c r="GG58" s="0" t="n">
        <v>294.131194972662</v>
      </c>
      <c r="GH58" s="0" t="n">
        <v>300.013818872115</v>
      </c>
      <c r="GI58" s="0" t="n">
        <v>300.013818872115</v>
      </c>
      <c r="GJ58" s="0" t="n">
        <v>300.013818872115</v>
      </c>
      <c r="GK58" s="0" t="n">
        <v>300.013818872115</v>
      </c>
      <c r="GL58" s="0" t="n">
        <v>306.014095249557</v>
      </c>
      <c r="GM58" s="0" t="n">
        <v>306.014095249557</v>
      </c>
      <c r="GN58" s="0" t="n">
        <v>306.014095249557</v>
      </c>
      <c r="GO58" s="0" t="n">
        <v>306.014095249557</v>
      </c>
      <c r="GP58" s="0" t="n">
        <v>312.134377154548</v>
      </c>
      <c r="GQ58" s="0" t="n">
        <v>312.134377154548</v>
      </c>
      <c r="GR58" s="0" t="n">
        <v>312.134377154548</v>
      </c>
      <c r="GS58" s="0" t="n">
        <v>312.134377154548</v>
      </c>
      <c r="GT58" s="0" t="n">
        <v>318.377064697639</v>
      </c>
      <c r="GU58" s="0" t="n">
        <v>318.377064697639</v>
      </c>
      <c r="GV58" s="0" t="n">
        <v>318.377064697639</v>
      </c>
      <c r="GW58" s="0" t="n">
        <v>318.377064697639</v>
      </c>
      <c r="GX58" s="0" t="n">
        <v>324.744605991592</v>
      </c>
      <c r="GY58" s="0" t="n">
        <v>324.744605991592</v>
      </c>
      <c r="GZ58" s="0" t="n">
        <v>324.744605991592</v>
      </c>
      <c r="HA58" s="0" t="n">
        <v>324.744605991592</v>
      </c>
    </row>
    <row r="59" customFormat="false" ht="15" hidden="false" customHeight="false" outlineLevel="2" collapsed="false">
      <c r="A59" s="319" t="s">
        <v>99</v>
      </c>
      <c r="B59" s="320" t="s">
        <v>100</v>
      </c>
      <c r="C59" s="320"/>
      <c r="D59" s="320" t="s">
        <v>101</v>
      </c>
      <c r="E59" s="103"/>
      <c r="F59" s="103" t="s">
        <v>104</v>
      </c>
      <c r="G59" s="103" t="s">
        <v>103</v>
      </c>
      <c r="H59" s="103"/>
      <c r="I59" s="103"/>
      <c r="BJ59" s="369" t="n">
        <v>126</v>
      </c>
      <c r="BK59" s="369" t="n">
        <v>120</v>
      </c>
      <c r="BL59" s="369" t="n">
        <v>114</v>
      </c>
      <c r="BM59" s="369" t="n">
        <v>108</v>
      </c>
      <c r="BN59" s="369" t="n">
        <v>106</v>
      </c>
      <c r="BO59" s="369" t="n">
        <v>104</v>
      </c>
      <c r="BP59" s="369" t="n">
        <v>102</v>
      </c>
      <c r="BQ59" s="369" t="n">
        <v>100</v>
      </c>
      <c r="BR59" s="369" t="n">
        <v>98</v>
      </c>
      <c r="BS59" s="369" t="n">
        <v>96</v>
      </c>
      <c r="BT59" s="369" t="n">
        <v>94</v>
      </c>
      <c r="BU59" s="369" t="n">
        <v>92</v>
      </c>
      <c r="BV59" s="369" t="n">
        <v>98</v>
      </c>
      <c r="BW59" s="369" t="n">
        <v>104</v>
      </c>
      <c r="BX59" s="369" t="n">
        <v>110</v>
      </c>
      <c r="BY59" s="369" t="n">
        <v>116</v>
      </c>
      <c r="BZ59" s="369" t="n">
        <v>120.442708333333</v>
      </c>
      <c r="CA59" s="369" t="n">
        <v>124.885416666667</v>
      </c>
      <c r="CB59" s="369" t="n">
        <v>129.328125</v>
      </c>
      <c r="CC59" s="369" t="n">
        <v>133.770833333333</v>
      </c>
      <c r="CD59" s="369" t="n">
        <v>135.333333333333</v>
      </c>
      <c r="CE59" s="369" t="n">
        <v>136.895833333333</v>
      </c>
      <c r="CF59" s="369" t="n">
        <v>138.458333333333</v>
      </c>
      <c r="CG59" s="369" t="n">
        <v>140.020833333333</v>
      </c>
      <c r="CH59" s="369" t="n">
        <v>133.671875</v>
      </c>
      <c r="CI59" s="369" t="n">
        <v>127.322916666667</v>
      </c>
      <c r="CJ59" s="369" t="n">
        <v>120.973958333333</v>
      </c>
      <c r="CK59" s="369" t="n">
        <v>114.625</v>
      </c>
      <c r="CL59" s="369" t="n">
        <v>118.420001716424</v>
      </c>
      <c r="CM59" s="369" t="n">
        <v>122.215003432848</v>
      </c>
      <c r="CN59" s="369" t="n">
        <v>126.010005149271</v>
      </c>
      <c r="CO59" s="369" t="n">
        <v>129.805006865695</v>
      </c>
      <c r="CP59" s="369" t="n">
        <v>103.429105639072</v>
      </c>
      <c r="CQ59" s="369" t="n">
        <v>128.519247399821</v>
      </c>
      <c r="CR59" s="369" t="n">
        <v>176.348772074381</v>
      </c>
      <c r="CS59" s="369" t="n">
        <v>176.348772074381</v>
      </c>
      <c r="CT59" s="369" t="n">
        <v>123.698096192285</v>
      </c>
      <c r="CU59" s="369" t="n">
        <v>123.698096192285</v>
      </c>
      <c r="CV59" s="369" t="n">
        <v>123.698096192285</v>
      </c>
      <c r="CW59" s="369" t="n">
        <v>123.698096192285</v>
      </c>
      <c r="CX59" s="369" t="n">
        <v>107.458150831437</v>
      </c>
      <c r="CY59" s="369" t="n">
        <v>107.458150831437</v>
      </c>
      <c r="CZ59" s="369" t="n">
        <v>107.458150831437</v>
      </c>
      <c r="DA59" s="369" t="n">
        <v>107.458150831437</v>
      </c>
      <c r="DB59" s="370" t="n">
        <v>107.458150831437</v>
      </c>
      <c r="DC59" s="369" t="n">
        <v>91.107448436029</v>
      </c>
      <c r="DD59" s="369" t="n">
        <v>70.0124538810527</v>
      </c>
      <c r="DE59" s="369" t="n">
        <v>80.8570041397567</v>
      </c>
      <c r="DF59" s="369" t="n">
        <v>115.974176519447</v>
      </c>
      <c r="DG59" s="369" t="n">
        <v>107.458150831437</v>
      </c>
      <c r="DH59" s="369" t="n">
        <v>160.81943823667</v>
      </c>
      <c r="DI59" s="369" t="n">
        <v>160.81943823667</v>
      </c>
      <c r="DJ59" s="369" t="n">
        <v>109.717918292246</v>
      </c>
      <c r="DK59" s="369" t="n">
        <v>109.717918292246</v>
      </c>
      <c r="DL59" s="369" t="n">
        <v>109.717918292246</v>
      </c>
      <c r="DM59" s="369" t="n">
        <v>109.717918292246</v>
      </c>
      <c r="DN59" s="369" t="n">
        <v>113.361472150737</v>
      </c>
      <c r="DO59" s="369" t="n">
        <v>113.361472150737</v>
      </c>
      <c r="DP59" s="369" t="n">
        <v>113.361472150737</v>
      </c>
      <c r="DQ59" s="369" t="n">
        <v>113.361472150737</v>
      </c>
      <c r="DR59" s="369" t="n">
        <v>116.351826507316</v>
      </c>
      <c r="DS59" s="369" t="n">
        <v>116.351826507316</v>
      </c>
      <c r="DT59" s="369" t="n">
        <v>116.351826507316</v>
      </c>
      <c r="DU59" s="369" t="n">
        <v>116.351826507316</v>
      </c>
      <c r="DV59" s="369" t="n">
        <v>118.200036132515</v>
      </c>
      <c r="DW59" s="369" t="n">
        <v>118.200036132515</v>
      </c>
      <c r="DX59" s="369" t="n">
        <v>118.200036132515</v>
      </c>
      <c r="DY59" s="369" t="n">
        <v>118.200036132515</v>
      </c>
      <c r="DZ59" s="369" t="n">
        <v>120.024866462268</v>
      </c>
      <c r="EA59" s="369" t="n">
        <v>120.024866462268</v>
      </c>
      <c r="EB59" s="369" t="n">
        <v>120.024866462268</v>
      </c>
      <c r="EC59" s="369" t="n">
        <v>120.024866462268</v>
      </c>
      <c r="ED59" s="369" t="n">
        <v>121.883688331543</v>
      </c>
      <c r="EE59" s="369" t="n">
        <v>121.883688331543</v>
      </c>
      <c r="EF59" s="369" t="n">
        <v>121.883688331543</v>
      </c>
      <c r="EG59" s="369" t="n">
        <v>121.883688331543</v>
      </c>
      <c r="EH59" s="369" t="n">
        <v>123.777136479924</v>
      </c>
      <c r="EI59" s="369" t="n">
        <v>123.777136479924</v>
      </c>
      <c r="EJ59" s="369" t="n">
        <v>123.777136479924</v>
      </c>
      <c r="EK59" s="369" t="n">
        <v>123.777136479924</v>
      </c>
      <c r="EL59" s="369" t="n">
        <v>125.705857530145</v>
      </c>
      <c r="EM59" s="369" t="n">
        <v>125.705857530145</v>
      </c>
      <c r="EN59" s="369" t="n">
        <v>125.705857530145</v>
      </c>
      <c r="EO59" s="369" t="n">
        <v>125.705857530145</v>
      </c>
      <c r="EP59" s="369" t="n">
        <v>127.670510211141</v>
      </c>
      <c r="EQ59" s="369" t="n">
        <v>127.670510211141</v>
      </c>
      <c r="ER59" s="369" t="n">
        <v>127.670510211141</v>
      </c>
      <c r="ES59" s="369" t="n">
        <v>127.670510211141</v>
      </c>
      <c r="ET59" s="369" t="n">
        <v>129.671765585304</v>
      </c>
      <c r="EU59" s="369" t="n">
        <v>129.671765585304</v>
      </c>
      <c r="EV59" s="369" t="n">
        <v>129.671765585304</v>
      </c>
      <c r="EW59" s="369" t="n">
        <v>129.671765585304</v>
      </c>
      <c r="EX59" s="369" t="n">
        <v>131.710307280009</v>
      </c>
      <c r="EY59" s="369" t="n">
        <v>131.710307280009</v>
      </c>
      <c r="EZ59" s="369" t="n">
        <v>131.710307280009</v>
      </c>
      <c r="FA59" s="369" t="n">
        <v>131.710307280009</v>
      </c>
      <c r="FB59" s="369" t="n">
        <v>133.786831723503</v>
      </c>
      <c r="FC59" s="369" t="n">
        <v>133.786831723503</v>
      </c>
      <c r="FD59" s="369" t="n">
        <v>133.786831723503</v>
      </c>
      <c r="FE59" s="369" t="n">
        <v>133.786831723503</v>
      </c>
      <c r="FF59" s="369" t="n">
        <v>135.902048385228</v>
      </c>
      <c r="FG59" s="369" t="n">
        <v>135.902048385228</v>
      </c>
      <c r="FH59" s="369" t="n">
        <v>135.902048385228</v>
      </c>
      <c r="FI59" s="369" t="n">
        <v>135.902048385228</v>
      </c>
      <c r="FJ59" s="369" t="n">
        <v>138.056680020678</v>
      </c>
      <c r="FK59" s="369" t="n">
        <v>138.056680020678</v>
      </c>
      <c r="FL59" s="369" t="n">
        <v>138.056680020678</v>
      </c>
      <c r="FM59" s="369" t="n">
        <v>138.056680020678</v>
      </c>
      <c r="FN59" s="369" t="n">
        <v>140.251462920857</v>
      </c>
      <c r="FO59" s="369" t="n">
        <v>140.251462920857</v>
      </c>
      <c r="FP59" s="369" t="n">
        <v>140.251462920857</v>
      </c>
      <c r="FQ59" s="369" t="n">
        <v>140.251462920857</v>
      </c>
      <c r="FR59" s="369" t="n">
        <v>142.487147166435</v>
      </c>
      <c r="FS59" s="369" t="n">
        <v>142.487147166435</v>
      </c>
      <c r="FT59" s="369" t="n">
        <v>142.487147166435</v>
      </c>
      <c r="FU59" s="369" t="n">
        <v>142.487147166435</v>
      </c>
      <c r="FV59" s="369" t="n">
        <v>144.764496886694</v>
      </c>
      <c r="FW59" s="369" t="n">
        <v>144.764496886694</v>
      </c>
      <c r="FX59" s="369" t="n">
        <v>144.764496886694</v>
      </c>
      <c r="FY59" s="369" t="n">
        <v>144.764496886694</v>
      </c>
      <c r="FZ59" s="369" t="n">
        <v>147.084290523342</v>
      </c>
      <c r="GA59" s="369" t="n">
        <v>147.084290523342</v>
      </c>
      <c r="GB59" s="369" t="n">
        <v>147.084290523342</v>
      </c>
      <c r="GC59" s="369" t="n">
        <v>147.084290523342</v>
      </c>
      <c r="GD59" s="369" t="n">
        <v>149.447321099305</v>
      </c>
      <c r="GE59" s="369" t="n">
        <v>149.447321099305</v>
      </c>
      <c r="GF59" s="369" t="n">
        <v>149.447321099305</v>
      </c>
      <c r="GG59" s="369" t="n">
        <v>149.447321099305</v>
      </c>
      <c r="GH59" s="369" t="n">
        <v>151.854396492565</v>
      </c>
      <c r="GI59" s="369" t="n">
        <v>151.854396492565</v>
      </c>
      <c r="GJ59" s="369" t="n">
        <v>151.854396492565</v>
      </c>
      <c r="GK59" s="369" t="n">
        <v>151.854396492565</v>
      </c>
      <c r="GL59" s="369" t="n">
        <v>154.306339715173</v>
      </c>
      <c r="GM59" s="369" t="n">
        <v>154.306339715173</v>
      </c>
      <c r="GN59" s="369" t="n">
        <v>154.306339715173</v>
      </c>
      <c r="GO59" s="369" t="n">
        <v>154.306339715173</v>
      </c>
      <c r="GP59" s="369" t="n">
        <v>156.803989197503</v>
      </c>
      <c r="GQ59" s="369" t="n">
        <v>156.803989197503</v>
      </c>
      <c r="GR59" s="369" t="n">
        <v>156.803989197503</v>
      </c>
      <c r="GS59" s="369" t="n">
        <v>156.803989197503</v>
      </c>
      <c r="GT59" s="369" t="n">
        <v>159.348199077864</v>
      </c>
      <c r="GU59" s="369" t="n">
        <v>159.348199077864</v>
      </c>
      <c r="GV59" s="369" t="n">
        <v>159.348199077864</v>
      </c>
      <c r="GW59" s="369" t="n">
        <v>159.348199077864</v>
      </c>
      <c r="GX59" s="369" t="n">
        <v>161.939839497568</v>
      </c>
      <c r="GY59" s="369" t="n">
        <v>161.939839497568</v>
      </c>
      <c r="GZ59" s="369" t="n">
        <v>161.939839497568</v>
      </c>
      <c r="HA59" s="369" t="n">
        <v>161.939839497568</v>
      </c>
    </row>
    <row r="60" customFormat="false" ht="15" hidden="false" customHeight="false" outlineLevel="2" collapsed="false">
      <c r="A60" s="172" t="s">
        <v>99</v>
      </c>
      <c r="B60" s="318" t="s">
        <v>100</v>
      </c>
      <c r="C60" s="318"/>
      <c r="D60" s="318" t="s">
        <v>101</v>
      </c>
      <c r="E60" s="96"/>
      <c r="F60" s="19" t="s">
        <v>105</v>
      </c>
      <c r="G60" s="96" t="s">
        <v>103</v>
      </c>
      <c r="H60" s="96"/>
      <c r="I60" s="96"/>
      <c r="BJ60" s="369" t="n">
        <v>80.5</v>
      </c>
      <c r="BK60" s="369" t="n">
        <v>79</v>
      </c>
      <c r="BL60" s="369" t="n">
        <v>77.5</v>
      </c>
      <c r="BM60" s="369" t="n">
        <v>76</v>
      </c>
      <c r="BN60" s="369" t="n">
        <v>71.175</v>
      </c>
      <c r="BO60" s="369" t="n">
        <v>66.35</v>
      </c>
      <c r="BP60" s="369" t="n">
        <v>61.525</v>
      </c>
      <c r="BQ60" s="369" t="n">
        <v>56.7</v>
      </c>
      <c r="BR60" s="369" t="n">
        <v>57.3775</v>
      </c>
      <c r="BS60" s="369" t="n">
        <v>58.055</v>
      </c>
      <c r="BT60" s="369" t="n">
        <v>58.7325</v>
      </c>
      <c r="BU60" s="369" t="n">
        <v>59.41</v>
      </c>
      <c r="BV60" s="369" t="n">
        <v>65.63</v>
      </c>
      <c r="BW60" s="369" t="n">
        <v>71.85</v>
      </c>
      <c r="BX60" s="369" t="n">
        <v>78.07</v>
      </c>
      <c r="BY60" s="369" t="n">
        <v>84.29</v>
      </c>
      <c r="BZ60" s="369" t="n">
        <v>86.2125</v>
      </c>
      <c r="CA60" s="369" t="n">
        <v>88.135</v>
      </c>
      <c r="CB60" s="369" t="n">
        <v>90.0575</v>
      </c>
      <c r="CC60" s="369" t="n">
        <v>91.98</v>
      </c>
      <c r="CD60" s="369" t="n">
        <v>84.235</v>
      </c>
      <c r="CE60" s="369" t="n">
        <v>76.49</v>
      </c>
      <c r="CF60" s="369" t="n">
        <v>68.745</v>
      </c>
      <c r="CG60" s="369" t="n">
        <v>61</v>
      </c>
      <c r="CH60" s="369" t="n">
        <v>58.25</v>
      </c>
      <c r="CI60" s="369" t="n">
        <v>55.5</v>
      </c>
      <c r="CJ60" s="369" t="n">
        <v>52.75</v>
      </c>
      <c r="CK60" s="369" t="n">
        <v>50</v>
      </c>
      <c r="CL60" s="369" t="n">
        <v>67.5125</v>
      </c>
      <c r="CM60" s="369" t="n">
        <v>85.025</v>
      </c>
      <c r="CN60" s="369" t="n">
        <v>102.5375</v>
      </c>
      <c r="CO60" s="369" t="n">
        <v>120.05</v>
      </c>
      <c r="CP60" s="369" t="n">
        <v>234.058064516129</v>
      </c>
      <c r="CQ60" s="369" t="n">
        <v>322.404838709677</v>
      </c>
      <c r="CR60" s="369" t="n">
        <v>358.828125</v>
      </c>
      <c r="CS60" s="369" t="n">
        <v>243.398888888889</v>
      </c>
      <c r="CT60" s="369" t="n">
        <v>146.386290322581</v>
      </c>
      <c r="CU60" s="369" t="n">
        <v>123.181111111111</v>
      </c>
      <c r="CV60" s="369" t="n">
        <v>115.406825396825</v>
      </c>
      <c r="CW60" s="369" t="n">
        <v>124.008412698413</v>
      </c>
      <c r="CX60" s="369" t="n">
        <v>102.377230769231</v>
      </c>
      <c r="CY60" s="369" t="n">
        <v>112.43328125</v>
      </c>
      <c r="CZ60" s="369" t="n">
        <v>114.844696969697</v>
      </c>
      <c r="DA60" s="369" t="n">
        <v>116.937272727273</v>
      </c>
      <c r="DB60" s="370" t="n">
        <v>101.993125</v>
      </c>
      <c r="DC60" s="369" t="n">
        <v>99.6401538461538</v>
      </c>
      <c r="DD60" s="369" t="n">
        <v>100.562575757576</v>
      </c>
      <c r="DE60" s="369" t="n">
        <v>95.7407575757576</v>
      </c>
      <c r="DF60" s="369" t="n">
        <v>110.1078125</v>
      </c>
      <c r="DG60" s="369" t="n">
        <v>116.418</v>
      </c>
      <c r="DH60" s="369" t="n">
        <v>106.73709375</v>
      </c>
      <c r="DI60" s="369" t="n">
        <v>106.73709375</v>
      </c>
      <c r="DJ60" s="369" t="n">
        <v>103</v>
      </c>
      <c r="DK60" s="369" t="n">
        <v>103</v>
      </c>
      <c r="DL60" s="369" t="n">
        <v>103</v>
      </c>
      <c r="DM60" s="369" t="n">
        <v>103</v>
      </c>
      <c r="DN60" s="369" t="n">
        <v>101.634780993823</v>
      </c>
      <c r="DO60" s="369" t="n">
        <v>101.634780993823</v>
      </c>
      <c r="DP60" s="369" t="n">
        <v>101.634780993823</v>
      </c>
      <c r="DQ60" s="369" t="n">
        <v>101.634780993823</v>
      </c>
      <c r="DR60" s="369" t="n">
        <v>103.408520252042</v>
      </c>
      <c r="DS60" s="369" t="n">
        <v>103.408520252042</v>
      </c>
      <c r="DT60" s="369" t="n">
        <v>103.408520252042</v>
      </c>
      <c r="DU60" s="369" t="n">
        <v>103.408520252042</v>
      </c>
      <c r="DV60" s="369" t="n">
        <v>105.488951143637</v>
      </c>
      <c r="DW60" s="369" t="n">
        <v>105.488951143637</v>
      </c>
      <c r="DX60" s="369" t="n">
        <v>105.488951143637</v>
      </c>
      <c r="DY60" s="369" t="n">
        <v>105.488951143637</v>
      </c>
      <c r="DZ60" s="369" t="n">
        <v>107.387752264223</v>
      </c>
      <c r="EA60" s="369" t="n">
        <v>107.387752264223</v>
      </c>
      <c r="EB60" s="369" t="n">
        <v>107.387752264223</v>
      </c>
      <c r="EC60" s="369" t="n">
        <v>107.387752264223</v>
      </c>
      <c r="ED60" s="369" t="n">
        <v>109.320731804979</v>
      </c>
      <c r="EE60" s="369" t="n">
        <v>109.320731804979</v>
      </c>
      <c r="EF60" s="369" t="n">
        <v>109.320731804979</v>
      </c>
      <c r="EG60" s="369" t="n">
        <v>109.320731804979</v>
      </c>
      <c r="EH60" s="369" t="n">
        <v>111.288504977468</v>
      </c>
      <c r="EI60" s="369" t="n">
        <v>111.288504977468</v>
      </c>
      <c r="EJ60" s="369" t="n">
        <v>111.288504977468</v>
      </c>
      <c r="EK60" s="369" t="n">
        <v>111.288504977468</v>
      </c>
      <c r="EL60" s="369" t="n">
        <v>113.291698067063</v>
      </c>
      <c r="EM60" s="369" t="n">
        <v>113.291698067063</v>
      </c>
      <c r="EN60" s="369" t="n">
        <v>113.291698067063</v>
      </c>
      <c r="EO60" s="369" t="n">
        <v>113.291698067063</v>
      </c>
      <c r="EP60" s="369" t="n">
        <v>115.33094863227</v>
      </c>
      <c r="EQ60" s="369" t="n">
        <v>115.33094863227</v>
      </c>
      <c r="ER60" s="369" t="n">
        <v>115.33094863227</v>
      </c>
      <c r="ES60" s="369" t="n">
        <v>115.33094863227</v>
      </c>
      <c r="ET60" s="369" t="n">
        <v>117.406905707651</v>
      </c>
      <c r="EU60" s="369" t="n">
        <v>117.406905707651</v>
      </c>
      <c r="EV60" s="369" t="n">
        <v>117.406905707651</v>
      </c>
      <c r="EW60" s="369" t="n">
        <v>117.406905707651</v>
      </c>
      <c r="EX60" s="369" t="n">
        <v>119.520230010388</v>
      </c>
      <c r="EY60" s="369" t="n">
        <v>119.520230010388</v>
      </c>
      <c r="EZ60" s="369" t="n">
        <v>119.520230010388</v>
      </c>
      <c r="FA60" s="369" t="n">
        <v>119.520230010388</v>
      </c>
      <c r="FB60" s="369" t="n">
        <v>121.671594150575</v>
      </c>
      <c r="FC60" s="369" t="n">
        <v>121.671594150575</v>
      </c>
      <c r="FD60" s="369" t="n">
        <v>121.671594150575</v>
      </c>
      <c r="FE60" s="369" t="n">
        <v>121.671594150575</v>
      </c>
      <c r="FF60" s="369" t="n">
        <v>123.861682845286</v>
      </c>
      <c r="FG60" s="369" t="n">
        <v>123.861682845286</v>
      </c>
      <c r="FH60" s="369" t="n">
        <v>123.861682845286</v>
      </c>
      <c r="FI60" s="369" t="n">
        <v>123.861682845286</v>
      </c>
      <c r="FJ60" s="369" t="n">
        <v>126.091193136501</v>
      </c>
      <c r="FK60" s="369" t="n">
        <v>126.091193136501</v>
      </c>
      <c r="FL60" s="369" t="n">
        <v>126.091193136501</v>
      </c>
      <c r="FM60" s="369" t="n">
        <v>126.091193136501</v>
      </c>
      <c r="FN60" s="369" t="n">
        <v>128.360834612958</v>
      </c>
      <c r="FO60" s="369" t="n">
        <v>128.360834612958</v>
      </c>
      <c r="FP60" s="369" t="n">
        <v>128.360834612958</v>
      </c>
      <c r="FQ60" s="369" t="n">
        <v>128.360834612958</v>
      </c>
      <c r="FR60" s="369" t="n">
        <v>130.671329635991</v>
      </c>
      <c r="FS60" s="369" t="n">
        <v>130.671329635991</v>
      </c>
      <c r="FT60" s="369" t="n">
        <v>130.671329635991</v>
      </c>
      <c r="FU60" s="369" t="n">
        <v>130.671329635991</v>
      </c>
      <c r="FV60" s="369" t="n">
        <v>133.023413569439</v>
      </c>
      <c r="FW60" s="369" t="n">
        <v>133.023413569439</v>
      </c>
      <c r="FX60" s="369" t="n">
        <v>133.023413569439</v>
      </c>
      <c r="FY60" s="369" t="n">
        <v>133.023413569439</v>
      </c>
      <c r="FZ60" s="369" t="n">
        <v>135.417835013689</v>
      </c>
      <c r="GA60" s="369" t="n">
        <v>135.417835013689</v>
      </c>
      <c r="GB60" s="369" t="n">
        <v>135.417835013689</v>
      </c>
      <c r="GC60" s="369" t="n">
        <v>135.417835013689</v>
      </c>
      <c r="GD60" s="369" t="n">
        <v>137.855356043935</v>
      </c>
      <c r="GE60" s="369" t="n">
        <v>137.855356043935</v>
      </c>
      <c r="GF60" s="369" t="n">
        <v>137.855356043935</v>
      </c>
      <c r="GG60" s="369" t="n">
        <v>137.855356043935</v>
      </c>
      <c r="GH60" s="369" t="n">
        <v>140.336752452726</v>
      </c>
      <c r="GI60" s="369" t="n">
        <v>140.336752452726</v>
      </c>
      <c r="GJ60" s="369" t="n">
        <v>140.336752452726</v>
      </c>
      <c r="GK60" s="369" t="n">
        <v>140.336752452726</v>
      </c>
      <c r="GL60" s="369" t="n">
        <v>142.862813996875</v>
      </c>
      <c r="GM60" s="369" t="n">
        <v>142.862813996875</v>
      </c>
      <c r="GN60" s="369" t="n">
        <v>142.862813996875</v>
      </c>
      <c r="GO60" s="369" t="n">
        <v>142.862813996875</v>
      </c>
      <c r="GP60" s="369" t="n">
        <v>145.434344648819</v>
      </c>
      <c r="GQ60" s="369" t="n">
        <v>145.434344648819</v>
      </c>
      <c r="GR60" s="369" t="n">
        <v>145.434344648819</v>
      </c>
      <c r="GS60" s="369" t="n">
        <v>145.434344648819</v>
      </c>
      <c r="GT60" s="369" t="n">
        <v>148.052162852498</v>
      </c>
      <c r="GU60" s="369" t="n">
        <v>148.052162852498</v>
      </c>
      <c r="GV60" s="369" t="n">
        <v>148.052162852498</v>
      </c>
      <c r="GW60" s="369" t="n">
        <v>148.052162852498</v>
      </c>
      <c r="GX60" s="369" t="n">
        <v>150.717101783842</v>
      </c>
      <c r="GY60" s="369" t="n">
        <v>150.717101783842</v>
      </c>
      <c r="GZ60" s="369" t="n">
        <v>150.717101783842</v>
      </c>
      <c r="HA60" s="369" t="n">
        <v>150.717101783842</v>
      </c>
    </row>
    <row r="61" customFormat="false" ht="15" hidden="false" customHeight="false" outlineLevel="2" collapsed="false">
      <c r="A61" s="172" t="s">
        <v>99</v>
      </c>
      <c r="B61" s="318" t="s">
        <v>100</v>
      </c>
      <c r="C61" s="318"/>
      <c r="D61" s="318" t="s">
        <v>101</v>
      </c>
      <c r="E61" s="96"/>
      <c r="F61" s="19" t="s">
        <v>106</v>
      </c>
      <c r="G61" s="96" t="s">
        <v>103</v>
      </c>
      <c r="H61" s="96"/>
      <c r="I61" s="96"/>
      <c r="BJ61" s="324"/>
      <c r="BK61" s="324"/>
      <c r="BL61" s="324"/>
      <c r="BM61" s="324"/>
      <c r="BN61" s="324"/>
      <c r="BO61" s="324"/>
      <c r="BP61" s="324"/>
      <c r="BQ61" s="324"/>
      <c r="BR61" s="324"/>
      <c r="BS61" s="324"/>
      <c r="BT61" s="324"/>
      <c r="BU61" s="324"/>
      <c r="BV61" s="324"/>
      <c r="BW61" s="324"/>
      <c r="BX61" s="324"/>
      <c r="BY61" s="324"/>
      <c r="BZ61" s="324"/>
      <c r="CA61" s="324"/>
      <c r="CB61" s="324"/>
      <c r="CC61" s="324"/>
      <c r="CD61" s="324"/>
      <c r="CE61" s="324"/>
      <c r="CF61" s="324"/>
      <c r="CG61" s="324"/>
      <c r="CH61" s="324"/>
      <c r="CI61" s="324"/>
      <c r="CJ61" s="324"/>
      <c r="CK61" s="324"/>
      <c r="CL61" s="371" t="n">
        <v>78.9953972868217</v>
      </c>
      <c r="CM61" s="371" t="n">
        <v>96.9907945736434</v>
      </c>
      <c r="CN61" s="371" t="n">
        <v>114.986191860465</v>
      </c>
      <c r="CO61" s="371" t="n">
        <v>132.981589147287</v>
      </c>
      <c r="CP61" s="371" t="n">
        <v>243.46953125</v>
      </c>
      <c r="CQ61" s="371" t="n">
        <v>348.734375</v>
      </c>
      <c r="CR61" s="371" t="n">
        <v>413.797424242424</v>
      </c>
      <c r="CS61" s="371" t="n">
        <v>369.884615384615</v>
      </c>
      <c r="CT61" s="371" t="n">
        <v>236.801587301587</v>
      </c>
      <c r="CU61" s="371" t="n">
        <v>162.6171875</v>
      </c>
      <c r="CV61" s="371" t="n">
        <v>151.82</v>
      </c>
      <c r="CW61" s="371" t="n">
        <v>136.7375</v>
      </c>
      <c r="CX61" s="371" t="n">
        <v>126.78125</v>
      </c>
      <c r="CY61" s="371" t="n">
        <v>136.38203125</v>
      </c>
      <c r="CZ61" s="371" t="n">
        <v>141.153939393939</v>
      </c>
      <c r="DA61" s="371" t="n">
        <v>139.539090909091</v>
      </c>
      <c r="DB61" s="371" t="n">
        <v>110.034375</v>
      </c>
      <c r="DC61" s="371" t="n">
        <v>103.944615384615</v>
      </c>
      <c r="DD61" s="371" t="n">
        <v>110.605303030303</v>
      </c>
      <c r="DE61" s="371" t="n">
        <v>108.868787878788</v>
      </c>
      <c r="DF61" s="371" t="n">
        <v>122.255</v>
      </c>
      <c r="DG61" s="371" t="n">
        <v>135.467936507937</v>
      </c>
      <c r="DH61" s="371" t="n">
        <v>127.138531746032</v>
      </c>
      <c r="DI61" s="371" t="n">
        <v>127.138531746032</v>
      </c>
      <c r="DJ61" s="371" t="n">
        <v>120</v>
      </c>
      <c r="DK61" s="371" t="n">
        <v>120</v>
      </c>
      <c r="DL61" s="371" t="n">
        <v>120</v>
      </c>
      <c r="DM61" s="371" t="n">
        <v>120</v>
      </c>
      <c r="DN61" s="371" t="n">
        <v>118.787546295432</v>
      </c>
      <c r="DO61" s="371" t="n">
        <v>118.787546295432</v>
      </c>
      <c r="DP61" s="371" t="n">
        <v>118.787546295432</v>
      </c>
      <c r="DQ61" s="371" t="n">
        <v>118.787546295432</v>
      </c>
      <c r="DR61" s="371" t="n">
        <v>120.630293715307</v>
      </c>
      <c r="DS61" s="371" t="n">
        <v>120.630293715307</v>
      </c>
      <c r="DT61" s="371" t="n">
        <v>120.630293715307</v>
      </c>
      <c r="DU61" s="371" t="n">
        <v>120.630293715307</v>
      </c>
      <c r="DV61" s="371" t="n">
        <v>122.787545480943</v>
      </c>
      <c r="DW61" s="371" t="n">
        <v>122.787545480943</v>
      </c>
      <c r="DX61" s="371" t="n">
        <v>122.787545480943</v>
      </c>
      <c r="DY61" s="371" t="n">
        <v>122.787545480943</v>
      </c>
      <c r="DZ61" s="371" t="n">
        <v>124.9977212996</v>
      </c>
      <c r="EA61" s="371" t="n">
        <v>124.9977212996</v>
      </c>
      <c r="EB61" s="371" t="n">
        <v>124.9977212996</v>
      </c>
      <c r="EC61" s="371" t="n">
        <v>124.9977212996</v>
      </c>
      <c r="ED61" s="371" t="n">
        <v>127.247680282993</v>
      </c>
      <c r="EE61" s="371" t="n">
        <v>127.247680282993</v>
      </c>
      <c r="EF61" s="371" t="n">
        <v>127.247680282993</v>
      </c>
      <c r="EG61" s="371" t="n">
        <v>127.247680282993</v>
      </c>
      <c r="EH61" s="371" t="n">
        <v>129.538138528087</v>
      </c>
      <c r="EI61" s="371" t="n">
        <v>129.538138528087</v>
      </c>
      <c r="EJ61" s="371" t="n">
        <v>129.538138528087</v>
      </c>
      <c r="EK61" s="371" t="n">
        <v>129.538138528087</v>
      </c>
      <c r="EL61" s="371" t="n">
        <v>131.869825021593</v>
      </c>
      <c r="EM61" s="371" t="n">
        <v>131.869825021593</v>
      </c>
      <c r="EN61" s="371" t="n">
        <v>131.869825021593</v>
      </c>
      <c r="EO61" s="371" t="n">
        <v>131.869825021593</v>
      </c>
      <c r="EP61" s="371" t="n">
        <v>134.243481871981</v>
      </c>
      <c r="EQ61" s="371" t="n">
        <v>134.243481871981</v>
      </c>
      <c r="ER61" s="371" t="n">
        <v>134.243481871981</v>
      </c>
      <c r="ES61" s="371" t="n">
        <v>134.243481871981</v>
      </c>
      <c r="ET61" s="371" t="n">
        <v>136.659864545677</v>
      </c>
      <c r="EU61" s="371" t="n">
        <v>136.659864545677</v>
      </c>
      <c r="EV61" s="371" t="n">
        <v>136.659864545677</v>
      </c>
      <c r="EW61" s="371" t="n">
        <v>136.659864545677</v>
      </c>
      <c r="EX61" s="371" t="n">
        <v>139.119742107499</v>
      </c>
      <c r="EY61" s="371" t="n">
        <v>139.119742107499</v>
      </c>
      <c r="EZ61" s="371" t="n">
        <v>139.119742107499</v>
      </c>
      <c r="FA61" s="371" t="n">
        <v>139.119742107499</v>
      </c>
      <c r="FB61" s="371" t="n">
        <v>141.623897465434</v>
      </c>
      <c r="FC61" s="371" t="n">
        <v>141.623897465434</v>
      </c>
      <c r="FD61" s="371" t="n">
        <v>141.623897465434</v>
      </c>
      <c r="FE61" s="371" t="n">
        <v>141.623897465434</v>
      </c>
      <c r="FF61" s="371" t="n">
        <v>144.173127619812</v>
      </c>
      <c r="FG61" s="371" t="n">
        <v>144.173127619812</v>
      </c>
      <c r="FH61" s="371" t="n">
        <v>144.173127619812</v>
      </c>
      <c r="FI61" s="371" t="n">
        <v>144.173127619812</v>
      </c>
      <c r="FJ61" s="371" t="n">
        <v>146.768243916969</v>
      </c>
      <c r="FK61" s="371" t="n">
        <v>146.768243916969</v>
      </c>
      <c r="FL61" s="371" t="n">
        <v>146.768243916969</v>
      </c>
      <c r="FM61" s="371" t="n">
        <v>146.768243916969</v>
      </c>
      <c r="FN61" s="371" t="n">
        <v>149.410072307474</v>
      </c>
      <c r="FO61" s="371" t="n">
        <v>149.410072307474</v>
      </c>
      <c r="FP61" s="371" t="n">
        <v>149.410072307474</v>
      </c>
      <c r="FQ61" s="371" t="n">
        <v>149.410072307474</v>
      </c>
      <c r="FR61" s="371" t="n">
        <v>152.099453609009</v>
      </c>
      <c r="FS61" s="371" t="n">
        <v>152.099453609009</v>
      </c>
      <c r="FT61" s="371" t="n">
        <v>152.099453609009</v>
      </c>
      <c r="FU61" s="371" t="n">
        <v>152.099453609009</v>
      </c>
      <c r="FV61" s="0" t="n">
        <v>154.837243773971</v>
      </c>
      <c r="FW61" s="0" t="n">
        <v>154.837243773971</v>
      </c>
      <c r="FX61" s="0" t="n">
        <v>154.837243773971</v>
      </c>
      <c r="FY61" s="0" t="n">
        <v>154.837243773971</v>
      </c>
      <c r="FZ61" s="0" t="n">
        <v>157.624314161902</v>
      </c>
      <c r="GA61" s="0" t="n">
        <v>157.624314161902</v>
      </c>
      <c r="GB61" s="0" t="n">
        <v>157.624314161902</v>
      </c>
      <c r="GC61" s="0" t="n">
        <v>157.624314161902</v>
      </c>
      <c r="GD61" s="0" t="n">
        <v>160.461551816816</v>
      </c>
      <c r="GE61" s="0" t="n">
        <v>160.461551816816</v>
      </c>
      <c r="GF61" s="0" t="n">
        <v>160.461551816816</v>
      </c>
      <c r="GG61" s="0" t="n">
        <v>160.461551816816</v>
      </c>
      <c r="GH61" s="0" t="n">
        <v>163.349859749519</v>
      </c>
      <c r="GI61" s="0" t="n">
        <v>163.349859749519</v>
      </c>
      <c r="GJ61" s="0" t="n">
        <v>163.349859749519</v>
      </c>
      <c r="GK61" s="0" t="n">
        <v>163.349859749519</v>
      </c>
      <c r="GL61" s="0" t="n">
        <v>166.290157225011</v>
      </c>
      <c r="GM61" s="0" t="n">
        <v>166.290157225011</v>
      </c>
      <c r="GN61" s="0" t="n">
        <v>166.290157225011</v>
      </c>
      <c r="GO61" s="0" t="n">
        <v>166.290157225011</v>
      </c>
      <c r="GP61" s="0" t="n">
        <v>169.283380055061</v>
      </c>
      <c r="GQ61" s="0" t="n">
        <v>169.283380055061</v>
      </c>
      <c r="GR61" s="0" t="n">
        <v>169.283380055061</v>
      </c>
      <c r="GS61" s="0" t="n">
        <v>169.283380055061</v>
      </c>
      <c r="GT61" s="0" t="n">
        <v>172.330480896052</v>
      </c>
      <c r="GU61" s="0" t="n">
        <v>172.330480896052</v>
      </c>
      <c r="GV61" s="0" t="n">
        <v>172.330480896052</v>
      </c>
      <c r="GW61" s="0" t="n">
        <v>172.330480896052</v>
      </c>
      <c r="GX61" s="0" t="n">
        <v>175.432429552181</v>
      </c>
      <c r="GY61" s="0" t="n">
        <v>175.432429552181</v>
      </c>
      <c r="GZ61" s="0" t="n">
        <v>175.432429552181</v>
      </c>
      <c r="HA61" s="0" t="n">
        <v>175.432429552181</v>
      </c>
    </row>
    <row r="62" customFormat="false" ht="15" hidden="false" customHeight="false" outlineLevel="2" collapsed="false">
      <c r="A62" s="172"/>
      <c r="B62" s="318"/>
      <c r="C62" s="318"/>
      <c r="D62" s="318"/>
      <c r="E62" s="96"/>
      <c r="F62" s="19"/>
      <c r="G62" s="96"/>
      <c r="H62" s="96"/>
      <c r="I62" s="96"/>
      <c r="BJ62" s="324"/>
      <c r="BK62" s="324"/>
      <c r="BL62" s="324"/>
      <c r="BM62" s="324"/>
      <c r="BN62" s="324"/>
      <c r="BO62" s="324"/>
      <c r="BP62" s="324"/>
      <c r="BQ62" s="324"/>
      <c r="BR62" s="324"/>
      <c r="BS62" s="324"/>
      <c r="BT62" s="324"/>
      <c r="BU62" s="324"/>
      <c r="BV62" s="324"/>
      <c r="BW62" s="324"/>
      <c r="BX62" s="324"/>
      <c r="BY62" s="324"/>
      <c r="BZ62" s="324"/>
      <c r="CA62" s="324"/>
      <c r="CB62" s="324"/>
      <c r="CC62" s="324"/>
      <c r="CD62" s="324"/>
      <c r="CE62" s="324"/>
      <c r="CF62" s="324"/>
      <c r="CG62" s="324"/>
      <c r="CH62" s="324"/>
      <c r="CI62" s="324"/>
      <c r="CJ62" s="324"/>
      <c r="CK62" s="324"/>
      <c r="CL62" s="324"/>
      <c r="CM62" s="324"/>
      <c r="CN62" s="324"/>
      <c r="CO62" s="324"/>
      <c r="CP62" s="324"/>
      <c r="CQ62" s="324"/>
      <c r="CR62" s="324"/>
      <c r="CS62" s="324"/>
      <c r="CT62" s="324"/>
      <c r="CU62" s="324"/>
      <c r="CV62" s="324"/>
      <c r="CW62" s="324"/>
      <c r="CX62" s="324"/>
      <c r="CY62" s="324"/>
      <c r="CZ62" s="324"/>
      <c r="DA62" s="324"/>
      <c r="DB62" s="372"/>
      <c r="DC62" s="324"/>
      <c r="DD62" s="324"/>
      <c r="DE62" s="324"/>
      <c r="DF62" s="324"/>
      <c r="DG62" s="324"/>
      <c r="DH62" s="324"/>
      <c r="DI62" s="324"/>
      <c r="DJ62" s="324"/>
      <c r="DK62" s="324"/>
      <c r="DL62" s="324"/>
      <c r="DM62" s="324"/>
      <c r="DN62" s="324"/>
      <c r="DO62" s="324"/>
      <c r="DP62" s="324"/>
      <c r="DQ62" s="324"/>
      <c r="DR62" s="324"/>
      <c r="DS62" s="324"/>
      <c r="DT62" s="324"/>
      <c r="DU62" s="324"/>
      <c r="DV62" s="324"/>
      <c r="DW62" s="324"/>
      <c r="DX62" s="324"/>
      <c r="DY62" s="324"/>
      <c r="DZ62" s="324"/>
      <c r="EA62" s="324"/>
      <c r="EB62" s="324"/>
      <c r="EC62" s="324"/>
      <c r="ED62" s="324"/>
      <c r="EE62" s="324"/>
      <c r="EF62" s="324"/>
      <c r="EG62" s="324"/>
      <c r="EH62" s="324"/>
      <c r="EI62" s="324"/>
      <c r="EJ62" s="324"/>
      <c r="EK62" s="324"/>
      <c r="EL62" s="324"/>
      <c r="EM62" s="324"/>
      <c r="EN62" s="324"/>
      <c r="EO62" s="324"/>
      <c r="EP62" s="324"/>
      <c r="EQ62" s="324"/>
      <c r="ER62" s="324"/>
      <c r="ES62" s="324"/>
      <c r="ET62" s="324"/>
      <c r="EU62" s="324"/>
      <c r="EV62" s="324"/>
      <c r="EW62" s="324"/>
      <c r="EX62" s="324"/>
      <c r="EY62" s="324"/>
      <c r="EZ62" s="324"/>
      <c r="FA62" s="324"/>
      <c r="FB62" s="324"/>
      <c r="FC62" s="324"/>
      <c r="FD62" s="324"/>
      <c r="FE62" s="324"/>
      <c r="FF62" s="324"/>
      <c r="FG62" s="324"/>
      <c r="FH62" s="324"/>
      <c r="FI62" s="324"/>
      <c r="FJ62" s="324"/>
      <c r="FK62" s="324"/>
      <c r="FL62" s="324"/>
      <c r="FM62" s="324"/>
      <c r="FN62" s="324"/>
      <c r="FO62" s="324"/>
      <c r="FP62" s="324"/>
      <c r="FQ62" s="324"/>
      <c r="FR62" s="324"/>
      <c r="FS62" s="324"/>
      <c r="FT62" s="324"/>
      <c r="FU62" s="324"/>
    </row>
    <row r="63" customFormat="false" ht="15" hidden="false" customHeight="false" outlineLevel="2" collapsed="false">
      <c r="A63" s="48" t="s">
        <v>99</v>
      </c>
      <c r="B63" s="201" t="s">
        <v>107</v>
      </c>
      <c r="C63" s="201" t="s">
        <v>108</v>
      </c>
      <c r="D63" s="201" t="s">
        <v>101</v>
      </c>
      <c r="E63" s="52"/>
      <c r="F63" s="19" t="s">
        <v>109</v>
      </c>
      <c r="G63" s="52" t="s">
        <v>103</v>
      </c>
      <c r="H63" s="52"/>
      <c r="I63" s="52"/>
      <c r="BJ63" s="324"/>
      <c r="BK63" s="324"/>
      <c r="BL63" s="324"/>
      <c r="BM63" s="324"/>
      <c r="BN63" s="325" t="n">
        <v>1801.375</v>
      </c>
      <c r="BO63" s="325" t="n">
        <v>1767.05737704918</v>
      </c>
      <c r="BP63" s="325" t="n">
        <v>1594.49615384615</v>
      </c>
      <c r="BQ63" s="325" t="n">
        <v>1494.21484375</v>
      </c>
      <c r="BR63" s="325" t="n">
        <v>1514.99596774194</v>
      </c>
      <c r="BS63" s="325" t="n">
        <v>1572.46666666667</v>
      </c>
      <c r="BT63" s="325" t="n">
        <v>1620.09615384615</v>
      </c>
      <c r="BU63" s="325" t="n">
        <v>1710.40079365079</v>
      </c>
      <c r="BV63" s="325" t="n">
        <v>1852.57421875</v>
      </c>
      <c r="BW63" s="325" t="n">
        <v>1905.4393442623</v>
      </c>
      <c r="BX63" s="325" t="n">
        <v>2010.13671875</v>
      </c>
      <c r="BY63" s="325" t="n">
        <v>2104.21349206349</v>
      </c>
      <c r="BZ63" s="325" t="n">
        <v>2154.02777777778</v>
      </c>
      <c r="CA63" s="325" t="n">
        <v>2264.14112903226</v>
      </c>
      <c r="CB63" s="325" t="n">
        <v>2054.24609375</v>
      </c>
      <c r="CC63" s="325" t="n">
        <v>1965.95703125</v>
      </c>
      <c r="CD63" s="325" t="n">
        <v>1862.49206349206</v>
      </c>
      <c r="CE63" s="325" t="n">
        <v>1794</v>
      </c>
      <c r="CF63" s="325" t="n">
        <v>1764.75</v>
      </c>
      <c r="CG63" s="325" t="n">
        <v>1756.1734375</v>
      </c>
      <c r="CH63" s="325" t="n">
        <v>1690.7734375</v>
      </c>
      <c r="CI63" s="325" t="n">
        <v>1501.11967213115</v>
      </c>
      <c r="CJ63" s="325" t="n">
        <v>1700</v>
      </c>
      <c r="CK63" s="325" t="n">
        <v>1750</v>
      </c>
      <c r="CL63" s="325" t="n">
        <v>2477</v>
      </c>
      <c r="CM63" s="325" t="n">
        <v>2477</v>
      </c>
      <c r="CN63" s="325" t="n">
        <v>2477</v>
      </c>
      <c r="CO63" s="325" t="n">
        <v>2477</v>
      </c>
      <c r="CP63" s="337" t="n">
        <v>3261.87142857143</v>
      </c>
      <c r="CQ63" s="325" t="n">
        <v>2872.48583333333</v>
      </c>
      <c r="CR63" s="325" t="n">
        <v>2353.82753846154</v>
      </c>
      <c r="CS63" s="325" t="n">
        <v>2335.17079365079</v>
      </c>
      <c r="CT63" s="325" t="n">
        <v>2401.24265625</v>
      </c>
      <c r="CU63" s="325" t="n">
        <v>2260.24566666667</v>
      </c>
      <c r="CV63" s="325" t="n">
        <v>2159.95578125</v>
      </c>
      <c r="CW63" s="325" t="n">
        <v>2193.52904761905</v>
      </c>
      <c r="CX63" s="325" t="n">
        <v>2199.71936507937</v>
      </c>
      <c r="CY63" s="325" t="n">
        <v>2525.10951612903</v>
      </c>
      <c r="CZ63" s="325" t="n">
        <v>2382.37</v>
      </c>
      <c r="DA63" s="325" t="n">
        <v>2574.1375</v>
      </c>
      <c r="DB63" s="373" t="n">
        <v>2625.61523809524</v>
      </c>
      <c r="DC63" s="325" t="n">
        <v>2450.04983606557</v>
      </c>
      <c r="DD63" s="325" t="n">
        <v>2619.87615384615</v>
      </c>
      <c r="DE63" s="325" t="n">
        <v>2828.255</v>
      </c>
      <c r="DF63" s="325" t="n">
        <v>3198.22777777778</v>
      </c>
      <c r="DG63" s="325" t="n">
        <v>3562.41721311475</v>
      </c>
      <c r="DH63" s="325" t="n">
        <v>3299.67750455373</v>
      </c>
      <c r="DI63" s="325" t="n">
        <v>3299.67750455373</v>
      </c>
      <c r="DJ63" s="325" t="n">
        <v>3000</v>
      </c>
      <c r="DK63" s="325" t="n">
        <v>3000</v>
      </c>
      <c r="DL63" s="325" t="n">
        <v>3000</v>
      </c>
      <c r="DM63" s="325" t="n">
        <v>3000</v>
      </c>
      <c r="DN63" s="325" t="n">
        <v>2890</v>
      </c>
      <c r="DO63" s="325" t="n">
        <v>2890</v>
      </c>
      <c r="DP63" s="325" t="n">
        <v>2890</v>
      </c>
      <c r="DQ63" s="325" t="n">
        <v>2890</v>
      </c>
      <c r="DR63" s="325" t="n">
        <v>2985</v>
      </c>
      <c r="DS63" s="325" t="n">
        <v>2985</v>
      </c>
      <c r="DT63" s="325" t="n">
        <v>2985</v>
      </c>
      <c r="DU63" s="325" t="n">
        <v>2985</v>
      </c>
      <c r="DV63" s="325" t="n">
        <v>3051.72656927726</v>
      </c>
      <c r="DW63" s="325" t="n">
        <v>3051.72656927726</v>
      </c>
      <c r="DX63" s="325" t="n">
        <v>3051.72656927726</v>
      </c>
      <c r="DY63" s="325" t="n">
        <v>3051.72656927726</v>
      </c>
      <c r="DZ63" s="325" t="n">
        <v>3112.76110066281</v>
      </c>
      <c r="EA63" s="324" t="n">
        <v>3112.76110066281</v>
      </c>
      <c r="EB63" s="324" t="n">
        <v>3112.76110066281</v>
      </c>
      <c r="EC63" s="324" t="n">
        <v>3112.76110066281</v>
      </c>
      <c r="ED63" s="324" t="n">
        <v>3175.01632267607</v>
      </c>
      <c r="EE63" s="324" t="n">
        <v>3175.01632267607</v>
      </c>
      <c r="EF63" s="324" t="n">
        <v>3175.01632267607</v>
      </c>
      <c r="EG63" s="324" t="n">
        <v>3175.01632267607</v>
      </c>
      <c r="EH63" s="324" t="n">
        <v>3238.51664912959</v>
      </c>
      <c r="EI63" s="324" t="n">
        <v>3238.51664912959</v>
      </c>
      <c r="EJ63" s="324" t="n">
        <v>3238.51664912959</v>
      </c>
      <c r="EK63" s="324" t="n">
        <v>3238.51664912959</v>
      </c>
      <c r="EL63" s="324" t="n">
        <v>3303.28698211218</v>
      </c>
      <c r="EM63" s="324" t="n">
        <v>3303.28698211218</v>
      </c>
      <c r="EN63" s="324" t="n">
        <v>3303.28698211218</v>
      </c>
      <c r="EO63" s="324" t="n">
        <v>3303.28698211218</v>
      </c>
      <c r="EP63" s="324" t="n">
        <v>3369.35272175442</v>
      </c>
      <c r="EQ63" s="324" t="n">
        <v>3369.35272175442</v>
      </c>
      <c r="ER63" s="324" t="n">
        <v>3369.35272175442</v>
      </c>
      <c r="ES63" s="324" t="n">
        <v>3369.35272175442</v>
      </c>
      <c r="ET63" s="324" t="n">
        <v>3436.73977618951</v>
      </c>
      <c r="EU63" s="324" t="n">
        <v>3436.73977618951</v>
      </c>
      <c r="EV63" s="324" t="n">
        <v>3436.73977618951</v>
      </c>
      <c r="EW63" s="324" t="n">
        <v>3436.73977618951</v>
      </c>
      <c r="EX63" s="324" t="n">
        <v>3505.4745717133</v>
      </c>
      <c r="EY63" s="324" t="n">
        <v>3505.4745717133</v>
      </c>
      <c r="EZ63" s="324" t="n">
        <v>3505.4745717133</v>
      </c>
      <c r="FA63" s="324" t="n">
        <v>3505.4745717133</v>
      </c>
      <c r="FB63" s="324" t="n">
        <v>3575.58406314757</v>
      </c>
      <c r="FC63" s="324" t="n">
        <v>3575.58406314757</v>
      </c>
      <c r="FD63" s="324" t="n">
        <v>3575.58406314757</v>
      </c>
      <c r="FE63" s="324" t="n">
        <v>3575.58406314757</v>
      </c>
      <c r="FF63" s="324" t="n">
        <v>3647.09574441052</v>
      </c>
      <c r="FG63" s="324" t="n">
        <v>3647.09574441052</v>
      </c>
      <c r="FH63" s="324" t="n">
        <v>3647.09574441052</v>
      </c>
      <c r="FI63" s="324" t="n">
        <v>3647.09574441052</v>
      </c>
      <c r="FJ63" s="324" t="n">
        <v>3720.03765929873</v>
      </c>
      <c r="FK63" s="324" t="n">
        <v>3720.03765929873</v>
      </c>
      <c r="FL63" s="324" t="n">
        <v>3720.03765929873</v>
      </c>
      <c r="FM63" s="324" t="n">
        <v>3720.03765929873</v>
      </c>
      <c r="FN63" s="324" t="n">
        <v>3794.4384124847</v>
      </c>
      <c r="FO63" s="324" t="n">
        <v>3794.4384124847</v>
      </c>
      <c r="FP63" s="324" t="n">
        <v>3794.4384124847</v>
      </c>
      <c r="FQ63" s="324" t="n">
        <v>3794.4384124847</v>
      </c>
      <c r="FR63" s="324" t="n">
        <v>3870.3271807344</v>
      </c>
      <c r="FS63" s="324" t="n">
        <v>3870.3271807344</v>
      </c>
      <c r="FT63" s="324" t="n">
        <v>3870.3271807344</v>
      </c>
      <c r="FU63" s="324" t="n">
        <v>3870.3271807344</v>
      </c>
      <c r="FV63" s="324" t="n">
        <v>3947.73372434908</v>
      </c>
      <c r="FW63" s="324" t="n">
        <v>3947.73372434908</v>
      </c>
      <c r="FX63" s="324" t="n">
        <v>3947.73372434908</v>
      </c>
      <c r="FY63" s="324" t="n">
        <v>3947.73372434908</v>
      </c>
      <c r="FZ63" s="324" t="n">
        <v>4026.68839883607</v>
      </c>
      <c r="GA63" s="324" t="n">
        <v>4026.68839883607</v>
      </c>
      <c r="GB63" s="324" t="n">
        <v>4026.68839883607</v>
      </c>
      <c r="GC63" s="324" t="n">
        <v>4026.68839883607</v>
      </c>
      <c r="GD63" s="324" t="n">
        <v>4107.22216681279</v>
      </c>
      <c r="GE63" s="324" t="n">
        <v>4107.22216681279</v>
      </c>
      <c r="GF63" s="324" t="n">
        <v>4107.22216681279</v>
      </c>
      <c r="GG63" s="324" t="n">
        <v>4107.22216681279</v>
      </c>
      <c r="GH63" s="324" t="n">
        <v>4189.36661014904</v>
      </c>
      <c r="GI63" s="324" t="n">
        <v>4189.36661014904</v>
      </c>
      <c r="GJ63" s="324" t="n">
        <v>4189.36661014904</v>
      </c>
      <c r="GK63" s="324" t="n">
        <v>4189.36661014904</v>
      </c>
      <c r="GL63" s="324" t="n">
        <v>4273.15394235202</v>
      </c>
      <c r="GM63" s="324" t="n">
        <v>4273.15394235202</v>
      </c>
      <c r="GN63" s="324" t="n">
        <v>4273.15394235202</v>
      </c>
      <c r="GO63" s="324" t="n">
        <v>4273.15394235202</v>
      </c>
      <c r="GP63" s="324" t="n">
        <v>4358.61702119907</v>
      </c>
      <c r="GQ63" s="324" t="n">
        <v>4358.61702119907</v>
      </c>
      <c r="GR63" s="324" t="n">
        <v>4358.61702119907</v>
      </c>
      <c r="GS63" s="324" t="n">
        <v>4358.61702119907</v>
      </c>
      <c r="GT63" s="324" t="n">
        <v>4445.78936162305</v>
      </c>
      <c r="GU63" s="324" t="n">
        <v>4445.78936162305</v>
      </c>
      <c r="GV63" s="324" t="n">
        <v>4445.78936162305</v>
      </c>
      <c r="GW63" s="324" t="n">
        <v>4445.78936162305</v>
      </c>
      <c r="GX63" s="324" t="n">
        <v>4534.70514885551</v>
      </c>
      <c r="GY63" s="324" t="n">
        <v>4534.70514885551</v>
      </c>
      <c r="GZ63" s="324" t="n">
        <v>4534.70514885551</v>
      </c>
      <c r="HA63" s="324" t="n">
        <v>4534.70514885551</v>
      </c>
    </row>
    <row r="64" customFormat="false" ht="15" hidden="false" customHeight="false" outlineLevel="2" collapsed="false">
      <c r="A64" s="48" t="s">
        <v>99</v>
      </c>
      <c r="B64" s="201" t="s">
        <v>107</v>
      </c>
      <c r="C64" s="201" t="s">
        <v>110</v>
      </c>
      <c r="D64" s="201" t="s">
        <v>101</v>
      </c>
      <c r="E64" s="52"/>
      <c r="F64" s="19" t="s">
        <v>111</v>
      </c>
      <c r="G64" s="52" t="s">
        <v>103</v>
      </c>
      <c r="H64" s="52"/>
      <c r="I64" s="52"/>
      <c r="BJ64" s="374" t="n">
        <v>529.5</v>
      </c>
      <c r="BK64" s="374" t="n">
        <v>516</v>
      </c>
      <c r="BL64" s="374" t="n">
        <v>502.5</v>
      </c>
      <c r="BM64" s="374" t="n">
        <v>489</v>
      </c>
      <c r="BN64" s="374" t="n">
        <v>449.796289157487</v>
      </c>
      <c r="BO64" s="374" t="n">
        <v>410.592578314973</v>
      </c>
      <c r="BP64" s="374" t="n">
        <v>371.38886747246</v>
      </c>
      <c r="BQ64" s="374" t="n">
        <v>332.185156629947</v>
      </c>
      <c r="BR64" s="374" t="n">
        <v>340.01513729685</v>
      </c>
      <c r="BS64" s="374" t="n">
        <v>347.845117963754</v>
      </c>
      <c r="BT64" s="374" t="n">
        <v>355.675098630658</v>
      </c>
      <c r="BU64" s="374" t="n">
        <v>363.505079297561</v>
      </c>
      <c r="BV64" s="374" t="n">
        <v>385.621463842562</v>
      </c>
      <c r="BW64" s="374" t="n">
        <v>407.737848387562</v>
      </c>
      <c r="BX64" s="374" t="n">
        <v>429.854232932563</v>
      </c>
      <c r="BY64" s="374" t="n">
        <v>451.970617477563</v>
      </c>
      <c r="BZ64" s="374" t="n">
        <v>464.43456126585</v>
      </c>
      <c r="CA64" s="374" t="n">
        <v>476.898505054137</v>
      </c>
      <c r="CB64" s="374" t="n">
        <v>489.362448842424</v>
      </c>
      <c r="CC64" s="374" t="n">
        <v>501.82639263071</v>
      </c>
      <c r="CD64" s="374" t="n">
        <v>499.827096150116</v>
      </c>
      <c r="CE64" s="374" t="n">
        <v>497.827799669522</v>
      </c>
      <c r="CF64" s="374" t="n">
        <v>495.828503188927</v>
      </c>
      <c r="CG64" s="374" t="n">
        <v>493.829206708333</v>
      </c>
      <c r="CH64" s="374" t="n">
        <v>476.291503563803</v>
      </c>
      <c r="CI64" s="374" t="n">
        <v>458.753800419274</v>
      </c>
      <c r="CJ64" s="374" t="n">
        <v>441.216097274744</v>
      </c>
      <c r="CK64" s="374" t="n">
        <v>423.678394130215</v>
      </c>
      <c r="CL64" s="374" t="n">
        <v>497.378185853865</v>
      </c>
      <c r="CM64" s="374" t="n">
        <v>571.077977577515</v>
      </c>
      <c r="CN64" s="374" t="n">
        <v>644.777769301166</v>
      </c>
      <c r="CO64" s="374" t="n">
        <v>718.477561024816</v>
      </c>
      <c r="CP64" s="374" t="n">
        <v>651.296451849262</v>
      </c>
      <c r="CQ64" s="374" t="n">
        <v>692.02220707527</v>
      </c>
      <c r="CR64" s="374" t="n">
        <v>638.955085843225</v>
      </c>
      <c r="CS64" s="374" t="n">
        <v>595.179738331725</v>
      </c>
      <c r="CT64" s="374" t="n">
        <v>531.364614297289</v>
      </c>
      <c r="CU64" s="374" t="n">
        <v>564.49558491482</v>
      </c>
      <c r="CV64" s="374" t="n">
        <v>510.319259655743</v>
      </c>
      <c r="CW64" s="374" t="n">
        <v>598.712499642164</v>
      </c>
      <c r="CX64" s="374" t="n">
        <v>565.35708039346</v>
      </c>
      <c r="CY64" s="374" t="n">
        <v>616.071217848677</v>
      </c>
      <c r="CZ64" s="374" t="n">
        <v>590.355715787366</v>
      </c>
      <c r="DA64" s="374" t="n">
        <v>481.053978769425</v>
      </c>
      <c r="DB64" s="375" t="n">
        <v>495.114260041178</v>
      </c>
      <c r="DC64" s="374" t="n">
        <v>580.349507120238</v>
      </c>
      <c r="DD64" s="374" t="n">
        <v>502.539164104995</v>
      </c>
      <c r="DE64" s="374" t="n">
        <v>481.175844140708</v>
      </c>
      <c r="DF64" s="374" t="n">
        <v>476.53204426067</v>
      </c>
      <c r="DG64" s="374" t="n">
        <v>568.147820602649</v>
      </c>
      <c r="DH64" s="374" t="n">
        <v>524.248860853363</v>
      </c>
      <c r="DI64" s="374" t="n">
        <v>524.248860853363</v>
      </c>
      <c r="DJ64" s="374" t="n">
        <v>543.449971154698</v>
      </c>
      <c r="DK64" s="374" t="n">
        <v>543.449971154698</v>
      </c>
      <c r="DL64" s="374" t="n">
        <v>543.449971154698</v>
      </c>
      <c r="DM64" s="374" t="n">
        <v>543.449971154698</v>
      </c>
      <c r="DN64" s="374" t="n">
        <v>556.234781761429</v>
      </c>
      <c r="DO64" s="374" t="n">
        <v>556.234781761429</v>
      </c>
      <c r="DP64" s="374" t="n">
        <v>556.234781761429</v>
      </c>
      <c r="DQ64" s="374" t="n">
        <v>556.234781761429</v>
      </c>
      <c r="DR64" s="374" t="n">
        <v>591.215352719845</v>
      </c>
      <c r="DS64" s="374" t="n">
        <v>591.215352719845</v>
      </c>
      <c r="DT64" s="374" t="n">
        <v>591.215352719845</v>
      </c>
      <c r="DU64" s="374" t="n">
        <v>591.215352719845</v>
      </c>
      <c r="DV64" s="374" t="n">
        <v>604.034163238655</v>
      </c>
      <c r="DW64" s="374" t="n">
        <v>604.034163238655</v>
      </c>
      <c r="DX64" s="374" t="n">
        <v>604.034163238655</v>
      </c>
      <c r="DY64" s="374" t="n">
        <v>604.034163238655</v>
      </c>
      <c r="DZ64" s="374" t="n">
        <v>615.752329493173</v>
      </c>
      <c r="EA64" s="374" t="n">
        <v>615.752329493173</v>
      </c>
      <c r="EB64" s="374" t="n">
        <v>615.752329493173</v>
      </c>
      <c r="EC64" s="374" t="n">
        <v>615.752329493173</v>
      </c>
      <c r="ED64" s="374" t="n">
        <v>627.698333766596</v>
      </c>
      <c r="EE64" s="374" t="n">
        <v>627.698333766596</v>
      </c>
      <c r="EF64" s="374" t="n">
        <v>627.698333766596</v>
      </c>
      <c r="EG64" s="374" t="n">
        <v>627.698333766596</v>
      </c>
      <c r="EH64" s="374" t="n">
        <v>639.876615363792</v>
      </c>
      <c r="EI64" s="374" t="n">
        <v>639.876615363792</v>
      </c>
      <c r="EJ64" s="374" t="n">
        <v>639.876615363792</v>
      </c>
      <c r="EK64" s="374" t="n">
        <v>639.876615363792</v>
      </c>
      <c r="EL64" s="374" t="n">
        <v>652.291700261526</v>
      </c>
      <c r="EM64" s="374" t="n">
        <v>652.291700261526</v>
      </c>
      <c r="EN64" s="374" t="n">
        <v>652.291700261526</v>
      </c>
      <c r="EO64" s="374" t="n">
        <v>652.291700261526</v>
      </c>
      <c r="EP64" s="374" t="n">
        <v>664.948202803842</v>
      </c>
      <c r="EQ64" s="374" t="n">
        <v>664.948202803842</v>
      </c>
      <c r="ER64" s="374" t="n">
        <v>664.948202803842</v>
      </c>
      <c r="ES64" s="374" t="n">
        <v>664.948202803842</v>
      </c>
      <c r="ET64" s="374" t="n">
        <v>677.850827430673</v>
      </c>
      <c r="EU64" s="374" t="n">
        <v>677.850827430673</v>
      </c>
      <c r="EV64" s="374" t="n">
        <v>677.850827430673</v>
      </c>
      <c r="EW64" s="374" t="n">
        <v>677.850827430673</v>
      </c>
      <c r="EX64" s="374" t="n">
        <v>691.004370440313</v>
      </c>
      <c r="EY64" s="374" t="n">
        <v>691.004370440313</v>
      </c>
      <c r="EZ64" s="374" t="n">
        <v>691.004370440313</v>
      </c>
      <c r="FA64" s="374" t="n">
        <v>691.004370440313</v>
      </c>
      <c r="FB64" s="374" t="n">
        <v>704.413721786445</v>
      </c>
      <c r="FC64" s="374" t="n">
        <v>704.413721786445</v>
      </c>
      <c r="FD64" s="374" t="n">
        <v>704.413721786445</v>
      </c>
      <c r="FE64" s="374" t="n">
        <v>704.413721786445</v>
      </c>
      <c r="FF64" s="374" t="n">
        <v>718.083866910371</v>
      </c>
      <c r="FG64" s="374" t="n">
        <v>718.083866910371</v>
      </c>
      <c r="FH64" s="374" t="n">
        <v>718.083866910371</v>
      </c>
      <c r="FI64" s="374" t="n">
        <v>718.083866910371</v>
      </c>
      <c r="FJ64" s="374" t="n">
        <v>732.019888609163</v>
      </c>
      <c r="FK64" s="374" t="n">
        <v>732.019888609163</v>
      </c>
      <c r="FL64" s="374" t="n">
        <v>732.019888609163</v>
      </c>
      <c r="FM64" s="374" t="n">
        <v>732.019888609163</v>
      </c>
      <c r="FN64" s="374" t="n">
        <v>746.226968940422</v>
      </c>
      <c r="FO64" s="374" t="n">
        <v>746.226968940422</v>
      </c>
      <c r="FP64" s="374" t="n">
        <v>746.226968940422</v>
      </c>
      <c r="FQ64" s="374" t="n">
        <v>746.226968940422</v>
      </c>
      <c r="FR64" s="374" t="n">
        <v>760.710391164369</v>
      </c>
      <c r="FS64" s="374" t="n">
        <v>760.710391164369</v>
      </c>
      <c r="FT64" s="374" t="n">
        <v>760.710391164369</v>
      </c>
      <c r="FU64" s="374" t="n">
        <v>760.710391164369</v>
      </c>
      <c r="FV64" s="0" t="n">
        <v>775.475541724008</v>
      </c>
      <c r="FW64" s="0" t="n">
        <v>775.475541724008</v>
      </c>
      <c r="FX64" s="0" t="n">
        <v>775.475541724008</v>
      </c>
      <c r="FY64" s="0" t="n">
        <v>775.475541724008</v>
      </c>
      <c r="FZ64" s="0" t="n">
        <v>790.527912264094</v>
      </c>
      <c r="GA64" s="0" t="n">
        <v>790.527912264094</v>
      </c>
      <c r="GB64" s="0" t="n">
        <v>790.527912264094</v>
      </c>
      <c r="GC64" s="0" t="n">
        <v>790.527912264094</v>
      </c>
      <c r="GD64" s="0" t="n">
        <v>805.873101689682</v>
      </c>
      <c r="GE64" s="0" t="n">
        <v>805.873101689682</v>
      </c>
      <c r="GF64" s="0" t="n">
        <v>805.873101689682</v>
      </c>
      <c r="GG64" s="0" t="n">
        <v>805.873101689682</v>
      </c>
      <c r="GH64" s="323" t="n">
        <v>821.516818265028</v>
      </c>
      <c r="GI64" s="323" t="n">
        <v>821.516818265028</v>
      </c>
      <c r="GJ64" s="323" t="n">
        <v>821.516818265028</v>
      </c>
      <c r="GK64" s="323" t="n">
        <v>821.516818265028</v>
      </c>
      <c r="GL64" s="323" t="n">
        <v>837.464881753628</v>
      </c>
      <c r="GM64" s="323" t="n">
        <v>837.464881753628</v>
      </c>
      <c r="GN64" s="323" t="n">
        <v>837.464881753628</v>
      </c>
      <c r="GO64" s="323" t="n">
        <v>837.464881753628</v>
      </c>
      <c r="GP64" s="323" t="n">
        <v>853.72322560022</v>
      </c>
      <c r="GQ64" s="323" t="n">
        <v>853.72322560022</v>
      </c>
      <c r="GR64" s="323" t="n">
        <v>853.72322560022</v>
      </c>
      <c r="GS64" s="323" t="n">
        <v>853.72322560022</v>
      </c>
      <c r="GT64" s="323" t="n">
        <v>870.297899155552</v>
      </c>
      <c r="GU64" s="323" t="n">
        <v>870.297899155552</v>
      </c>
      <c r="GV64" s="323" t="n">
        <v>870.297899155552</v>
      </c>
      <c r="GW64" s="323" t="n">
        <v>870.297899155552</v>
      </c>
      <c r="GX64" s="323" t="n">
        <v>887.195069944769</v>
      </c>
      <c r="GY64" s="323" t="n">
        <v>887.195069944769</v>
      </c>
      <c r="GZ64" s="323" t="n">
        <v>887.195069944769</v>
      </c>
      <c r="HA64" s="323" t="n">
        <v>887.195069944769</v>
      </c>
    </row>
    <row r="65" customFormat="false" ht="15" hidden="false" customHeight="false" outlineLevel="2" collapsed="false">
      <c r="A65" s="48" t="s">
        <v>99</v>
      </c>
      <c r="B65" s="201" t="s">
        <v>107</v>
      </c>
      <c r="C65" s="201" t="s">
        <v>110</v>
      </c>
      <c r="D65" s="201" t="s">
        <v>101</v>
      </c>
      <c r="E65" s="52"/>
      <c r="F65" s="19" t="s">
        <v>112</v>
      </c>
      <c r="G65" s="52" t="s">
        <v>103</v>
      </c>
      <c r="H65" s="52"/>
      <c r="I65" s="52"/>
      <c r="BJ65" s="324"/>
      <c r="BK65" s="324"/>
      <c r="BL65" s="324"/>
      <c r="BM65" s="324"/>
      <c r="BN65" s="324"/>
      <c r="BO65" s="324"/>
      <c r="BP65" s="324"/>
      <c r="BQ65" s="324"/>
      <c r="BR65" s="324"/>
      <c r="BS65" s="324"/>
      <c r="BT65" s="324"/>
      <c r="BU65" s="324"/>
      <c r="BV65" s="324"/>
      <c r="BW65" s="324"/>
      <c r="BX65" s="324"/>
      <c r="BY65" s="324"/>
      <c r="BZ65" s="324"/>
      <c r="CA65" s="324"/>
      <c r="CB65" s="324"/>
      <c r="CC65" s="324"/>
      <c r="CD65" s="324"/>
      <c r="CE65" s="324"/>
      <c r="CF65" s="324"/>
      <c r="CG65" s="324"/>
      <c r="CH65" s="324"/>
      <c r="CI65" s="324"/>
      <c r="CJ65" s="324"/>
      <c r="CK65" s="324"/>
      <c r="CL65" s="324" t="n">
        <v>510.1</v>
      </c>
      <c r="CM65" s="324" t="n">
        <v>575.166666666667</v>
      </c>
      <c r="CN65" s="324" t="n">
        <v>640.233333333333</v>
      </c>
      <c r="CO65" s="324" t="n">
        <v>705.3</v>
      </c>
      <c r="CP65" s="324" t="n">
        <v>779.333333333333</v>
      </c>
      <c r="CQ65" s="324" t="n">
        <v>718</v>
      </c>
      <c r="CR65" s="324" t="n">
        <v>547.333333333333</v>
      </c>
      <c r="CS65" s="324" t="n">
        <v>524.5</v>
      </c>
      <c r="CT65" s="324" t="n">
        <v>597.416666666667</v>
      </c>
      <c r="CU65" s="324" t="n">
        <v>554.166666666667</v>
      </c>
      <c r="CV65" s="324" t="n">
        <v>489.25</v>
      </c>
      <c r="CW65" s="324" t="n">
        <v>523.583333333333</v>
      </c>
      <c r="CX65" s="324" t="n">
        <v>537.75</v>
      </c>
      <c r="CY65" s="324" t="n">
        <v>543.25</v>
      </c>
      <c r="CZ65" s="324" t="n">
        <v>534.666666666667</v>
      </c>
      <c r="DA65" s="324" t="n">
        <v>526.666666666667</v>
      </c>
      <c r="DB65" s="372" t="n">
        <v>520.833333333333</v>
      </c>
      <c r="DC65" s="324" t="n">
        <v>517.166666666667</v>
      </c>
      <c r="DD65" s="324" t="n">
        <v>517.1</v>
      </c>
      <c r="DE65" s="324" t="n">
        <v>496.5</v>
      </c>
      <c r="DF65" s="324" t="n">
        <v>503.333333333333</v>
      </c>
      <c r="DG65" s="324" t="n">
        <v>530</v>
      </c>
      <c r="DH65" s="324" t="n">
        <v>528.939207313892</v>
      </c>
      <c r="DI65" s="324" t="n">
        <v>528.939207313892</v>
      </c>
      <c r="DJ65" s="324" t="n">
        <v>550.945699596979</v>
      </c>
      <c r="DK65" s="324" t="n">
        <v>550.945699596979</v>
      </c>
      <c r="DL65" s="324" t="n">
        <v>550.945699596979</v>
      </c>
      <c r="DM65" s="324" t="n">
        <v>550.945699596979</v>
      </c>
      <c r="DN65" s="324" t="n">
        <v>556.234781761429</v>
      </c>
      <c r="DO65" s="324" t="n">
        <v>556.234781761429</v>
      </c>
      <c r="DP65" s="324" t="n">
        <v>556.234781761429</v>
      </c>
      <c r="DQ65" s="324" t="n">
        <v>556.234781761429</v>
      </c>
      <c r="DR65" s="324" t="n">
        <v>591.215352719845</v>
      </c>
      <c r="DS65" s="324" t="n">
        <v>591.215352719845</v>
      </c>
      <c r="DT65" s="324" t="n">
        <v>591.215352719845</v>
      </c>
      <c r="DU65" s="324" t="n">
        <v>591.215352719845</v>
      </c>
      <c r="DV65" s="324" t="n">
        <v>604.034163238655</v>
      </c>
      <c r="DW65" s="324" t="n">
        <v>604.034163238655</v>
      </c>
      <c r="DX65" s="324" t="n">
        <v>604.034163238655</v>
      </c>
      <c r="DY65" s="324" t="n">
        <v>604.034163238655</v>
      </c>
      <c r="DZ65" s="324" t="n">
        <v>615.752329493173</v>
      </c>
      <c r="EA65" s="324" t="n">
        <v>615.752329493173</v>
      </c>
      <c r="EB65" s="324" t="n">
        <v>615.752329493173</v>
      </c>
      <c r="EC65" s="324" t="n">
        <v>615.752329493173</v>
      </c>
      <c r="ED65" s="324" t="n">
        <v>627.698333766596</v>
      </c>
      <c r="EE65" s="324" t="n">
        <v>627.698333766596</v>
      </c>
      <c r="EF65" s="324" t="n">
        <v>627.698333766596</v>
      </c>
      <c r="EG65" s="324" t="n">
        <v>627.698333766596</v>
      </c>
      <c r="EH65" s="324" t="n">
        <v>639.876615363792</v>
      </c>
      <c r="EI65" s="324" t="n">
        <v>639.876615363792</v>
      </c>
      <c r="EJ65" s="324" t="n">
        <v>639.876615363792</v>
      </c>
      <c r="EK65" s="324" t="n">
        <v>639.876615363792</v>
      </c>
      <c r="EL65" s="324" t="n">
        <v>652.291700261526</v>
      </c>
      <c r="EM65" s="324" t="n">
        <v>652.291700261526</v>
      </c>
      <c r="EN65" s="324" t="n">
        <v>652.291700261526</v>
      </c>
      <c r="EO65" s="324" t="n">
        <v>652.291700261526</v>
      </c>
      <c r="EP65" s="324" t="n">
        <v>664.948202803842</v>
      </c>
      <c r="EQ65" s="324" t="n">
        <v>664.948202803842</v>
      </c>
      <c r="ER65" s="324" t="n">
        <v>664.948202803842</v>
      </c>
      <c r="ES65" s="324" t="n">
        <v>664.948202803842</v>
      </c>
      <c r="ET65" s="324" t="n">
        <v>677.850827430673</v>
      </c>
      <c r="EU65" s="324" t="n">
        <v>677.850827430673</v>
      </c>
      <c r="EV65" s="324" t="n">
        <v>677.850827430673</v>
      </c>
      <c r="EW65" s="324" t="n">
        <v>677.850827430673</v>
      </c>
      <c r="EX65" s="324" t="n">
        <v>691.004370440313</v>
      </c>
      <c r="EY65" s="324" t="n">
        <v>691.004370440313</v>
      </c>
      <c r="EZ65" s="324" t="n">
        <v>691.004370440313</v>
      </c>
      <c r="FA65" s="324" t="n">
        <v>691.004370440313</v>
      </c>
      <c r="FB65" s="324" t="n">
        <v>704.413721786445</v>
      </c>
      <c r="FC65" s="324" t="n">
        <v>704.413721786445</v>
      </c>
      <c r="FD65" s="324" t="n">
        <v>704.413721786445</v>
      </c>
      <c r="FE65" s="324" t="n">
        <v>704.413721786445</v>
      </c>
      <c r="FF65" s="324" t="n">
        <v>718.083866910371</v>
      </c>
      <c r="FG65" s="324" t="n">
        <v>718.083866910371</v>
      </c>
      <c r="FH65" s="324" t="n">
        <v>718.083866910371</v>
      </c>
      <c r="FI65" s="324" t="n">
        <v>718.083866910371</v>
      </c>
      <c r="FJ65" s="324" t="n">
        <v>732.019888609163</v>
      </c>
      <c r="FK65" s="324" t="n">
        <v>732.019888609163</v>
      </c>
      <c r="FL65" s="324" t="n">
        <v>732.019888609163</v>
      </c>
      <c r="FM65" s="324" t="n">
        <v>732.019888609163</v>
      </c>
      <c r="FN65" s="324" t="n">
        <v>746.226968940422</v>
      </c>
      <c r="FO65" s="324" t="n">
        <v>746.226968940422</v>
      </c>
      <c r="FP65" s="324" t="n">
        <v>746.226968940422</v>
      </c>
      <c r="FQ65" s="324" t="n">
        <v>746.226968940422</v>
      </c>
      <c r="FR65" s="324" t="n">
        <v>760.710391164369</v>
      </c>
      <c r="FS65" s="324" t="n">
        <v>760.710391164369</v>
      </c>
      <c r="FT65" s="324" t="n">
        <v>760.710391164369</v>
      </c>
      <c r="FU65" s="324" t="n">
        <v>760.710391164369</v>
      </c>
      <c r="FV65" s="0" t="n">
        <v>775.475541724008</v>
      </c>
      <c r="FW65" s="0" t="n">
        <v>775.475541724008</v>
      </c>
      <c r="FX65" s="0" t="n">
        <v>775.475541724008</v>
      </c>
      <c r="FY65" s="0" t="n">
        <v>775.475541724008</v>
      </c>
      <c r="FZ65" s="0" t="n">
        <v>790.527912264094</v>
      </c>
      <c r="GA65" s="0" t="n">
        <v>790.527912264094</v>
      </c>
      <c r="GB65" s="0" t="n">
        <v>790.527912264094</v>
      </c>
      <c r="GC65" s="0" t="n">
        <v>790.527912264094</v>
      </c>
      <c r="GD65" s="0" t="n">
        <v>805.873101689682</v>
      </c>
      <c r="GE65" s="0" t="n">
        <v>805.873101689682</v>
      </c>
      <c r="GF65" s="0" t="n">
        <v>805.873101689682</v>
      </c>
      <c r="GG65" s="0" t="n">
        <v>805.873101689682</v>
      </c>
      <c r="GH65" s="321" t="n">
        <v>821.516818265028</v>
      </c>
      <c r="GI65" s="321" t="n">
        <v>821.516818265028</v>
      </c>
      <c r="GJ65" s="321" t="n">
        <v>821.516818265028</v>
      </c>
      <c r="GK65" s="321" t="n">
        <v>821.516818265028</v>
      </c>
      <c r="GL65" s="321" t="n">
        <v>837.464881753628</v>
      </c>
      <c r="GM65" s="321" t="n">
        <v>837.464881753628</v>
      </c>
      <c r="GN65" s="321" t="n">
        <v>837.464881753628</v>
      </c>
      <c r="GO65" s="321" t="n">
        <v>837.464881753628</v>
      </c>
      <c r="GP65" s="321" t="n">
        <v>853.72322560022</v>
      </c>
      <c r="GQ65" s="321" t="n">
        <v>853.72322560022</v>
      </c>
      <c r="GR65" s="321" t="n">
        <v>853.72322560022</v>
      </c>
      <c r="GS65" s="321" t="n">
        <v>853.72322560022</v>
      </c>
      <c r="GT65" s="321" t="n">
        <v>870.297899155552</v>
      </c>
      <c r="GU65" s="321" t="n">
        <v>870.297899155552</v>
      </c>
      <c r="GV65" s="321" t="n">
        <v>870.297899155552</v>
      </c>
      <c r="GW65" s="321" t="n">
        <v>870.297899155552</v>
      </c>
      <c r="GX65" s="321" t="n">
        <v>887.195069944769</v>
      </c>
      <c r="GY65" s="321" t="n">
        <v>887.195069944769</v>
      </c>
      <c r="GZ65" s="321" t="n">
        <v>887.195069944769</v>
      </c>
      <c r="HA65" s="321" t="n">
        <v>887.195069944769</v>
      </c>
    </row>
    <row r="66" customFormat="false" ht="15" hidden="false" customHeight="false" outlineLevel="2" collapsed="false">
      <c r="A66" s="48" t="s">
        <v>99</v>
      </c>
      <c r="B66" s="201" t="s">
        <v>107</v>
      </c>
      <c r="C66" s="201" t="s">
        <v>113</v>
      </c>
      <c r="D66" s="201" t="s">
        <v>101</v>
      </c>
      <c r="E66" s="52"/>
      <c r="F66" s="19" t="s">
        <v>114</v>
      </c>
      <c r="G66" s="52" t="s">
        <v>103</v>
      </c>
      <c r="H66" s="52"/>
      <c r="I66" s="52" t="s">
        <v>115</v>
      </c>
      <c r="BJ66" s="324"/>
      <c r="BK66" s="324"/>
      <c r="BL66" s="324"/>
      <c r="BM66" s="324"/>
      <c r="BN66" s="324"/>
      <c r="BO66" s="324"/>
      <c r="BP66" s="324"/>
      <c r="BQ66" s="324"/>
      <c r="BR66" s="324"/>
      <c r="BS66" s="324"/>
      <c r="BT66" s="324"/>
      <c r="BU66" s="324"/>
      <c r="BV66" s="324"/>
      <c r="BW66" s="324"/>
      <c r="BX66" s="324"/>
      <c r="BY66" s="324"/>
      <c r="BZ66" s="324"/>
      <c r="CA66" s="324"/>
      <c r="CB66" s="324"/>
      <c r="CC66" s="324"/>
      <c r="CD66" s="324"/>
      <c r="CE66" s="324"/>
      <c r="CF66" s="324"/>
      <c r="CG66" s="324"/>
      <c r="CH66" s="324"/>
      <c r="CI66" s="324"/>
      <c r="CJ66" s="324"/>
      <c r="CK66" s="324"/>
      <c r="CL66" s="324" t="n">
        <v>1161.75</v>
      </c>
      <c r="CM66" s="324" t="n">
        <v>1157.5</v>
      </c>
      <c r="CN66" s="324" t="n">
        <v>1153.25</v>
      </c>
      <c r="CO66" s="324" t="n">
        <v>1149</v>
      </c>
      <c r="CP66" s="324" t="n">
        <v>1241</v>
      </c>
      <c r="CQ66" s="324" t="n">
        <v>1241</v>
      </c>
      <c r="CR66" s="324" t="n">
        <v>1241</v>
      </c>
      <c r="CS66" s="324" t="n">
        <v>1241</v>
      </c>
      <c r="CT66" s="324" t="n">
        <v>1225.13890141143</v>
      </c>
      <c r="CU66" s="324" t="n">
        <v>1225.13890141143</v>
      </c>
      <c r="CV66" s="324" t="n">
        <v>1225.13890141143</v>
      </c>
      <c r="CW66" s="324" t="n">
        <v>1225.13890141143</v>
      </c>
      <c r="CX66" s="324" t="n">
        <v>1252.11673794051</v>
      </c>
      <c r="CY66" s="324" t="n">
        <v>1252.11673794051</v>
      </c>
      <c r="CZ66" s="324" t="n">
        <v>1252.11673794051</v>
      </c>
      <c r="DA66" s="324" t="n">
        <v>1252.11673794051</v>
      </c>
      <c r="DB66" s="372" t="n">
        <v>1237.32844664312</v>
      </c>
      <c r="DC66" s="324" t="n">
        <v>1237.32844664312</v>
      </c>
      <c r="DD66" s="324" t="n">
        <v>1237.32844664312</v>
      </c>
      <c r="DE66" s="324" t="n">
        <v>1237.32844664312</v>
      </c>
      <c r="DF66" s="324" t="n">
        <v>1268.60154166893</v>
      </c>
      <c r="DG66" s="324" t="n">
        <v>1268.60154166893</v>
      </c>
      <c r="DH66" s="324" t="n">
        <v>1268.60154166893</v>
      </c>
      <c r="DI66" s="324" t="n">
        <v>1268.60154166893</v>
      </c>
      <c r="DJ66" s="324" t="n">
        <v>1309.22939225836</v>
      </c>
      <c r="DK66" s="324" t="n">
        <v>1309.22939225836</v>
      </c>
      <c r="DL66" s="324" t="n">
        <v>1309.22939225836</v>
      </c>
      <c r="DM66" s="324" t="n">
        <v>1309.22939225836</v>
      </c>
      <c r="DN66" s="324" t="n">
        <v>1337.19086542839</v>
      </c>
      <c r="DO66" s="324" t="n">
        <v>1337.19086542839</v>
      </c>
      <c r="DP66" s="324" t="n">
        <v>1337.19086542839</v>
      </c>
      <c r="DQ66" s="324" t="n">
        <v>1337.19086542839</v>
      </c>
      <c r="DR66" s="324" t="n">
        <v>1375.82452317221</v>
      </c>
      <c r="DS66" s="324" t="n">
        <v>1375.82452317221</v>
      </c>
      <c r="DT66" s="324" t="n">
        <v>1375.82452317221</v>
      </c>
      <c r="DU66" s="324" t="n">
        <v>1375.82452317221</v>
      </c>
      <c r="DV66" s="324" t="n">
        <v>1404.06364575077</v>
      </c>
      <c r="DW66" s="324" t="n">
        <v>1404.06364575077</v>
      </c>
      <c r="DX66" s="324" t="n">
        <v>1404.06364575077</v>
      </c>
      <c r="DY66" s="324" t="n">
        <v>1404.06364575077</v>
      </c>
      <c r="DZ66" s="324" t="n">
        <v>1429.8485724341</v>
      </c>
      <c r="EA66" s="324" t="n">
        <v>1429.8485724341</v>
      </c>
      <c r="EB66" s="324" t="n">
        <v>1429.8485724341</v>
      </c>
      <c r="EC66" s="324" t="n">
        <v>1429.8485724341</v>
      </c>
      <c r="ED66" s="324" t="n">
        <v>1456.10786341893</v>
      </c>
      <c r="EE66" s="324" t="n">
        <v>1456.10786341893</v>
      </c>
      <c r="EF66" s="324" t="n">
        <v>1456.10786341893</v>
      </c>
      <c r="EG66" s="324" t="n">
        <v>1456.10786341893</v>
      </c>
      <c r="EH66" s="324" t="n">
        <v>1482.85026197511</v>
      </c>
      <c r="EI66" s="324" t="n">
        <v>1482.85026197511</v>
      </c>
      <c r="EJ66" s="324" t="n">
        <v>1482.85026197511</v>
      </c>
      <c r="EK66" s="324" t="n">
        <v>1482.85026197511</v>
      </c>
      <c r="EL66" s="324" t="n">
        <v>1510.08467284559</v>
      </c>
      <c r="EM66" s="324" t="n">
        <v>1510.08467284559</v>
      </c>
      <c r="EN66" s="324" t="n">
        <v>1510.08467284559</v>
      </c>
      <c r="EO66" s="324" t="n">
        <v>1510.08467284559</v>
      </c>
      <c r="EP66" s="324" t="n">
        <v>1537.82016523483</v>
      </c>
      <c r="EQ66" s="324" t="n">
        <v>1537.82016523483</v>
      </c>
      <c r="ER66" s="324" t="n">
        <v>1537.82016523483</v>
      </c>
      <c r="ES66" s="324" t="n">
        <v>1537.82016523483</v>
      </c>
      <c r="ET66" s="324" t="n">
        <v>1566.06597585265</v>
      </c>
      <c r="EU66" s="324" t="n">
        <v>1566.06597585265</v>
      </c>
      <c r="EV66" s="324" t="n">
        <v>1566.06597585265</v>
      </c>
      <c r="EW66" s="324" t="n">
        <v>1566.06597585265</v>
      </c>
      <c r="EX66" s="324" t="n">
        <v>1594.83151201445</v>
      </c>
      <c r="EY66" s="324" t="n">
        <v>1594.83151201445</v>
      </c>
      <c r="EZ66" s="324" t="n">
        <v>1594.83151201445</v>
      </c>
      <c r="FA66" s="324" t="n">
        <v>1594.83151201445</v>
      </c>
      <c r="FB66" s="324" t="n">
        <v>1624.1263547991</v>
      </c>
      <c r="FC66" s="324" t="n">
        <v>1624.1263547991</v>
      </c>
      <c r="FD66" s="324" t="n">
        <v>1624.1263547991</v>
      </c>
      <c r="FE66" s="324" t="n">
        <v>1624.1263547991</v>
      </c>
      <c r="FF66" s="324" t="n">
        <v>1653.96026226524</v>
      </c>
      <c r="FG66" s="324" t="n">
        <v>1653.96026226524</v>
      </c>
      <c r="FH66" s="324" t="n">
        <v>1653.96026226524</v>
      </c>
      <c r="FI66" s="324" t="n">
        <v>1653.96026226524</v>
      </c>
      <c r="FJ66" s="324" t="n">
        <v>1684.34317272737</v>
      </c>
      <c r="FK66" s="324" t="n">
        <v>1684.34317272737</v>
      </c>
      <c r="FL66" s="324" t="n">
        <v>1684.34317272737</v>
      </c>
      <c r="FM66" s="324" t="n">
        <v>1684.34317272737</v>
      </c>
      <c r="FN66" s="324" t="n">
        <v>1715.28520809264</v>
      </c>
      <c r="FO66" s="324" t="n">
        <v>1715.28520809264</v>
      </c>
      <c r="FP66" s="324" t="n">
        <v>1715.28520809264</v>
      </c>
      <c r="FQ66" s="324" t="n">
        <v>1715.28520809264</v>
      </c>
      <c r="FR66" s="324" t="n">
        <v>1746.79667725961</v>
      </c>
      <c r="FS66" s="324" t="n">
        <v>1746.79667725961</v>
      </c>
      <c r="FT66" s="324" t="n">
        <v>1746.79667725961</v>
      </c>
      <c r="FU66" s="324" t="n">
        <v>1746.79667725961</v>
      </c>
      <c r="FV66" s="0" t="n">
        <v>1778.88807958001</v>
      </c>
      <c r="FW66" s="0" t="n">
        <v>1778.88807958001</v>
      </c>
      <c r="FX66" s="0" t="n">
        <v>1778.88807958001</v>
      </c>
      <c r="FY66" s="0" t="n">
        <v>1778.88807958001</v>
      </c>
      <c r="FZ66" s="0" t="n">
        <v>1811.57010838477</v>
      </c>
      <c r="GA66" s="0" t="n">
        <v>1811.57010838477</v>
      </c>
      <c r="GB66" s="0" t="n">
        <v>1811.57010838477</v>
      </c>
      <c r="GC66" s="0" t="n">
        <v>1811.57010838477</v>
      </c>
      <c r="GD66" s="0" t="n">
        <v>1844.85365457546</v>
      </c>
      <c r="GE66" s="0" t="n">
        <v>1844.85365457546</v>
      </c>
      <c r="GF66" s="0" t="n">
        <v>1844.85365457546</v>
      </c>
      <c r="GG66" s="0" t="n">
        <v>1844.85365457546</v>
      </c>
      <c r="GH66" s="321" t="n">
        <v>1878.74981028239</v>
      </c>
      <c r="GI66" s="321" t="n">
        <v>1878.74981028239</v>
      </c>
      <c r="GJ66" s="321" t="n">
        <v>1878.74981028239</v>
      </c>
      <c r="GK66" s="321" t="n">
        <v>1878.74981028239</v>
      </c>
      <c r="GL66" s="321" t="n">
        <v>1913.26987259052</v>
      </c>
      <c r="GM66" s="321" t="n">
        <v>1913.26987259052</v>
      </c>
      <c r="GN66" s="321" t="n">
        <v>1913.26987259052</v>
      </c>
      <c r="GO66" s="321" t="n">
        <v>1913.26987259052</v>
      </c>
      <c r="GP66" s="321" t="n">
        <v>1948.42534733467</v>
      </c>
      <c r="GQ66" s="321" t="n">
        <v>1948.42534733467</v>
      </c>
      <c r="GR66" s="321" t="n">
        <v>1948.42534733467</v>
      </c>
      <c r="GS66" s="321" t="n">
        <v>1948.42534733467</v>
      </c>
      <c r="GT66" s="321" t="n">
        <v>1984.22795296496</v>
      </c>
      <c r="GU66" s="321" t="n">
        <v>1984.22795296496</v>
      </c>
      <c r="GV66" s="321" t="n">
        <v>1984.22795296496</v>
      </c>
      <c r="GW66" s="321" t="n">
        <v>1984.22795296496</v>
      </c>
      <c r="GX66" s="321" t="n">
        <v>2020.68962448416</v>
      </c>
      <c r="GY66" s="321" t="n">
        <v>2020.68962448416</v>
      </c>
      <c r="GZ66" s="321" t="n">
        <v>2020.68962448416</v>
      </c>
      <c r="HA66" s="321" t="n">
        <v>2020.68962448416</v>
      </c>
    </row>
    <row r="67" customFormat="false" ht="15" hidden="false" customHeight="false" outlineLevel="2" collapsed="false">
      <c r="A67" s="48" t="s">
        <v>99</v>
      </c>
      <c r="B67" s="201" t="s">
        <v>107</v>
      </c>
      <c r="C67" s="201" t="s">
        <v>110</v>
      </c>
      <c r="D67" s="201" t="s">
        <v>101</v>
      </c>
      <c r="E67" s="52"/>
      <c r="F67" s="19" t="s">
        <v>116</v>
      </c>
      <c r="G67" s="52" t="s">
        <v>103</v>
      </c>
      <c r="H67" s="52"/>
      <c r="I67" s="52" t="s">
        <v>115</v>
      </c>
      <c r="BJ67" s="324"/>
      <c r="BK67" s="324"/>
      <c r="BL67" s="324"/>
      <c r="BM67" s="324"/>
      <c r="BN67" s="324"/>
      <c r="BO67" s="324"/>
      <c r="BP67" s="324"/>
      <c r="BQ67" s="324"/>
      <c r="BR67" s="324"/>
      <c r="BS67" s="324"/>
      <c r="BT67" s="324"/>
      <c r="BU67" s="324"/>
      <c r="BV67" s="324"/>
      <c r="BW67" s="324"/>
      <c r="BX67" s="324"/>
      <c r="BY67" s="324"/>
      <c r="BZ67" s="324"/>
      <c r="CA67" s="324"/>
      <c r="CB67" s="324"/>
      <c r="CC67" s="324"/>
      <c r="CD67" s="324"/>
      <c r="CE67" s="324"/>
      <c r="CF67" s="324"/>
      <c r="CG67" s="324"/>
      <c r="CH67" s="324"/>
      <c r="CI67" s="324"/>
      <c r="CJ67" s="324"/>
      <c r="CK67" s="324"/>
      <c r="CL67" s="324" t="n">
        <v>262.745445409544</v>
      </c>
      <c r="CM67" s="324" t="n">
        <v>308.401352348913</v>
      </c>
      <c r="CN67" s="324" t="n">
        <v>354.057259288281</v>
      </c>
      <c r="CO67" s="324" t="n">
        <v>399.71316622765</v>
      </c>
      <c r="CP67" s="324" t="n">
        <v>326</v>
      </c>
      <c r="CQ67" s="324" t="n">
        <v>326</v>
      </c>
      <c r="CR67" s="324" t="n">
        <v>326</v>
      </c>
      <c r="CS67" s="324" t="n">
        <v>326</v>
      </c>
      <c r="CT67" s="324" t="n">
        <v>240</v>
      </c>
      <c r="CU67" s="324" t="n">
        <v>240</v>
      </c>
      <c r="CV67" s="324" t="n">
        <v>240</v>
      </c>
      <c r="CW67" s="324" t="n">
        <v>240</v>
      </c>
      <c r="CX67" s="324" t="n">
        <v>246.155851816377</v>
      </c>
      <c r="CY67" s="324" t="n">
        <v>259.03595425906</v>
      </c>
      <c r="CZ67" s="324" t="n">
        <v>242.063296440783</v>
      </c>
      <c r="DA67" s="324" t="n">
        <v>201.11906866465</v>
      </c>
      <c r="DB67" s="372" t="n">
        <v>205.943417348867</v>
      </c>
      <c r="DC67" s="324" t="n">
        <v>214.862447089086</v>
      </c>
      <c r="DD67" s="324" t="n">
        <v>176.298208536974</v>
      </c>
      <c r="DE67" s="324" t="n">
        <v>201.281082282939</v>
      </c>
      <c r="DF67" s="324" t="n">
        <v>217.889972756065</v>
      </c>
      <c r="DG67" s="324" t="n">
        <v>232.051579046685</v>
      </c>
      <c r="DH67" s="324" t="n">
        <v>299.249775676503</v>
      </c>
      <c r="DI67" s="324" t="n">
        <v>299.249775676503</v>
      </c>
      <c r="DJ67" s="324" t="n">
        <v>286.533876604102</v>
      </c>
      <c r="DK67" s="324" t="n">
        <v>286.533876604102</v>
      </c>
      <c r="DL67" s="324" t="n">
        <v>286.533876604102</v>
      </c>
      <c r="DM67" s="324" t="n">
        <v>286.533876604102</v>
      </c>
      <c r="DN67" s="324" t="n">
        <v>293.554590760413</v>
      </c>
      <c r="DO67" s="324" t="n">
        <v>293.554590760413</v>
      </c>
      <c r="DP67" s="324" t="n">
        <v>293.554590760413</v>
      </c>
      <c r="DQ67" s="324" t="n">
        <v>293.554590760413</v>
      </c>
      <c r="DR67" s="324" t="n">
        <v>311.715486288881</v>
      </c>
      <c r="DS67" s="324" t="n">
        <v>311.715486288881</v>
      </c>
      <c r="DT67" s="324" t="n">
        <v>311.715486288881</v>
      </c>
      <c r="DU67" s="324" t="n">
        <v>311.715486288881</v>
      </c>
      <c r="DV67" s="324" t="n">
        <v>318.6161134634</v>
      </c>
      <c r="DW67" s="324" t="n">
        <v>318.6161134634</v>
      </c>
      <c r="DX67" s="324" t="n">
        <v>318.6161134634</v>
      </c>
      <c r="DY67" s="324" t="n">
        <v>318.6161134634</v>
      </c>
      <c r="DZ67" s="324" t="n">
        <v>324.78794457651</v>
      </c>
      <c r="EA67" s="324" t="n">
        <v>324.78794457651</v>
      </c>
      <c r="EB67" s="324" t="n">
        <v>324.78794457651</v>
      </c>
      <c r="EC67" s="324" t="n">
        <v>324.78794457651</v>
      </c>
      <c r="ED67" s="324" t="n">
        <v>331.079602839885</v>
      </c>
      <c r="EE67" s="324" t="n">
        <v>331.079602839885</v>
      </c>
      <c r="EF67" s="324" t="n">
        <v>331.079602839885</v>
      </c>
      <c r="EG67" s="324" t="n">
        <v>331.079602839885</v>
      </c>
      <c r="EH67" s="324" t="n">
        <v>337.493419814042</v>
      </c>
      <c r="EI67" s="324" t="n">
        <v>337.493419814042</v>
      </c>
      <c r="EJ67" s="324" t="n">
        <v>337.493419814042</v>
      </c>
      <c r="EK67" s="324" t="n">
        <v>337.493419814042</v>
      </c>
      <c r="EL67" s="324" t="n">
        <v>344.031772520796</v>
      </c>
      <c r="EM67" s="324" t="n">
        <v>344.031772520796</v>
      </c>
      <c r="EN67" s="324" t="n">
        <v>344.031772520796</v>
      </c>
      <c r="EO67" s="324" t="n">
        <v>344.031772520796</v>
      </c>
      <c r="EP67" s="324" t="n">
        <v>350.697084331422</v>
      </c>
      <c r="EQ67" s="324" t="n">
        <v>350.697084331422</v>
      </c>
      <c r="ER67" s="324" t="n">
        <v>350.697084331422</v>
      </c>
      <c r="ES67" s="324" t="n">
        <v>350.697084331422</v>
      </c>
      <c r="ET67" s="324" t="n">
        <v>357.491825872204</v>
      </c>
      <c r="EU67" s="324" t="n">
        <v>357.491825872204</v>
      </c>
      <c r="EV67" s="324" t="n">
        <v>357.491825872204</v>
      </c>
      <c r="EW67" s="324" t="n">
        <v>357.491825872204</v>
      </c>
      <c r="EX67" s="324" t="n">
        <v>364.418515947706</v>
      </c>
      <c r="EY67" s="324" t="n">
        <v>364.418515947706</v>
      </c>
      <c r="EZ67" s="324" t="n">
        <v>364.418515947706</v>
      </c>
      <c r="FA67" s="324" t="n">
        <v>364.418515947706</v>
      </c>
      <c r="FB67" s="324" t="n">
        <v>371.479722482116</v>
      </c>
      <c r="FC67" s="324" t="n">
        <v>371.479722482116</v>
      </c>
      <c r="FD67" s="324" t="n">
        <v>371.479722482116</v>
      </c>
      <c r="FE67" s="324" t="n">
        <v>371.479722482116</v>
      </c>
      <c r="FF67" s="324" t="n">
        <v>378.678063479019</v>
      </c>
      <c r="FG67" s="324" t="n">
        <v>378.678063479019</v>
      </c>
      <c r="FH67" s="324" t="n">
        <v>378.678063479019</v>
      </c>
      <c r="FI67" s="324" t="n">
        <v>378.678063479019</v>
      </c>
      <c r="FJ67" s="324" t="n">
        <v>386.016207999957</v>
      </c>
      <c r="FK67" s="324" t="n">
        <v>386.016207999957</v>
      </c>
      <c r="FL67" s="324" t="n">
        <v>386.016207999957</v>
      </c>
      <c r="FM67" s="324" t="n">
        <v>386.016207999957</v>
      </c>
      <c r="FN67" s="324" t="n">
        <v>393.496877162142</v>
      </c>
      <c r="FO67" s="324" t="n">
        <v>393.496877162142</v>
      </c>
      <c r="FP67" s="324" t="n">
        <v>393.496877162142</v>
      </c>
      <c r="FQ67" s="324" t="n">
        <v>393.496877162142</v>
      </c>
      <c r="FR67" s="324" t="n">
        <v>401.122845155708</v>
      </c>
      <c r="FS67" s="324" t="n">
        <v>401.122845155708</v>
      </c>
      <c r="FT67" s="324" t="n">
        <v>401.122845155708</v>
      </c>
      <c r="FU67" s="324" t="n">
        <v>401.122845155708</v>
      </c>
      <c r="FV67" s="0" t="n">
        <v>408.896940280873</v>
      </c>
      <c r="FW67" s="0" t="n">
        <v>408.896940280873</v>
      </c>
      <c r="FX67" s="0" t="n">
        <v>408.896940280873</v>
      </c>
      <c r="FY67" s="0" t="n">
        <v>408.896940280873</v>
      </c>
      <c r="FZ67" s="0" t="n">
        <v>416.822046005409</v>
      </c>
      <c r="GA67" s="0" t="n">
        <v>416.822046005409</v>
      </c>
      <c r="GB67" s="0" t="n">
        <v>416.822046005409</v>
      </c>
      <c r="GC67" s="0" t="n">
        <v>416.822046005409</v>
      </c>
      <c r="GD67" s="0" t="n">
        <v>424.901102042816</v>
      </c>
      <c r="GE67" s="0" t="n">
        <v>424.901102042816</v>
      </c>
      <c r="GF67" s="0" t="n">
        <v>424.901102042816</v>
      </c>
      <c r="GG67" s="0" t="n">
        <v>424.901102042816</v>
      </c>
      <c r="GH67" s="321" t="n">
        <v>433.137105451604</v>
      </c>
      <c r="GI67" s="321" t="n">
        <v>433.137105451604</v>
      </c>
      <c r="GJ67" s="321" t="n">
        <v>433.137105451604</v>
      </c>
      <c r="GK67" s="321" t="n">
        <v>433.137105451604</v>
      </c>
      <c r="GL67" s="321" t="n">
        <v>441.533111756105</v>
      </c>
      <c r="GM67" s="321" t="n">
        <v>441.533111756105</v>
      </c>
      <c r="GN67" s="321" t="n">
        <v>441.533111756105</v>
      </c>
      <c r="GO67" s="321" t="n">
        <v>441.533111756105</v>
      </c>
      <c r="GP67" s="321" t="n">
        <v>450.092236089223</v>
      </c>
      <c r="GQ67" s="321" t="n">
        <v>450.092236089223</v>
      </c>
      <c r="GR67" s="321" t="n">
        <v>450.092236089223</v>
      </c>
      <c r="GS67" s="321" t="n">
        <v>450.092236089223</v>
      </c>
      <c r="GT67" s="321" t="n">
        <v>458.817654357571</v>
      </c>
      <c r="GU67" s="321" t="n">
        <v>458.817654357571</v>
      </c>
      <c r="GV67" s="321" t="n">
        <v>458.817654357571</v>
      </c>
      <c r="GW67" s="321" t="n">
        <v>458.817654357571</v>
      </c>
      <c r="GX67" s="321" t="n">
        <v>467.712604429412</v>
      </c>
      <c r="GY67" s="321" t="n">
        <v>467.712604429412</v>
      </c>
      <c r="GZ67" s="321" t="n">
        <v>467.712604429412</v>
      </c>
      <c r="HA67" s="321" t="n">
        <v>467.712604429412</v>
      </c>
    </row>
    <row r="68" customFormat="false" ht="15" hidden="false" customHeight="false" outlineLevel="2" collapsed="false">
      <c r="A68" s="48" t="s">
        <v>99</v>
      </c>
      <c r="B68" s="201" t="s">
        <v>107</v>
      </c>
      <c r="C68" s="201" t="s">
        <v>110</v>
      </c>
      <c r="D68" s="201" t="s">
        <v>101</v>
      </c>
      <c r="E68" s="52"/>
      <c r="F68" s="19" t="s">
        <v>117</v>
      </c>
      <c r="G68" s="52" t="s">
        <v>103</v>
      </c>
      <c r="H68" s="52"/>
      <c r="I68" s="52" t="s">
        <v>115</v>
      </c>
      <c r="BJ68" s="324"/>
      <c r="BK68" s="324"/>
      <c r="BL68" s="324"/>
      <c r="BM68" s="324"/>
      <c r="BN68" s="324"/>
      <c r="BO68" s="324"/>
      <c r="BP68" s="324"/>
      <c r="BQ68" s="324"/>
      <c r="BR68" s="324"/>
      <c r="BS68" s="324"/>
      <c r="BT68" s="324"/>
      <c r="BU68" s="324"/>
      <c r="BV68" s="324"/>
      <c r="BW68" s="324"/>
      <c r="BX68" s="324"/>
      <c r="BY68" s="324"/>
      <c r="BZ68" s="324"/>
      <c r="CA68" s="324"/>
      <c r="CB68" s="324"/>
      <c r="CC68" s="324"/>
      <c r="CD68" s="324"/>
      <c r="CE68" s="324"/>
      <c r="CF68" s="324"/>
      <c r="CG68" s="324"/>
      <c r="CH68" s="324"/>
      <c r="CI68" s="324"/>
      <c r="CJ68" s="324"/>
      <c r="CK68" s="324"/>
      <c r="CL68" s="324" t="n">
        <v>292</v>
      </c>
      <c r="CM68" s="324" t="n">
        <v>328</v>
      </c>
      <c r="CN68" s="324" t="n">
        <v>364</v>
      </c>
      <c r="CO68" s="324" t="n">
        <v>400</v>
      </c>
      <c r="CP68" s="324" t="n">
        <v>363</v>
      </c>
      <c r="CQ68" s="324" t="n">
        <v>363</v>
      </c>
      <c r="CR68" s="324" t="n">
        <v>363</v>
      </c>
      <c r="CS68" s="324" t="n">
        <v>363</v>
      </c>
      <c r="CT68" s="324" t="n">
        <v>280</v>
      </c>
      <c r="CU68" s="324" t="n">
        <v>280</v>
      </c>
      <c r="CV68" s="324" t="n">
        <v>280</v>
      </c>
      <c r="CW68" s="324" t="n">
        <v>280</v>
      </c>
      <c r="CX68" s="324" t="n">
        <v>276.125</v>
      </c>
      <c r="CY68" s="324" t="n">
        <v>276.125</v>
      </c>
      <c r="CZ68" s="324" t="n">
        <v>276.125</v>
      </c>
      <c r="DA68" s="324" t="n">
        <v>276.125</v>
      </c>
      <c r="DB68" s="372" t="n">
        <v>270.283333333333</v>
      </c>
      <c r="DC68" s="324" t="n">
        <v>270.283333333333</v>
      </c>
      <c r="DD68" s="324" t="n">
        <v>270.283333333333</v>
      </c>
      <c r="DE68" s="324" t="n">
        <v>270.283333333333</v>
      </c>
      <c r="DF68" s="324" t="n">
        <v>305</v>
      </c>
      <c r="DG68" s="324" t="n">
        <v>305</v>
      </c>
      <c r="DH68" s="324" t="n">
        <v>305</v>
      </c>
      <c r="DI68" s="324" t="n">
        <v>305</v>
      </c>
      <c r="DJ68" s="324" t="n">
        <v>299.080944220544</v>
      </c>
      <c r="DK68" s="324" t="n">
        <v>299.080944220544</v>
      </c>
      <c r="DL68" s="324" t="n">
        <v>299.080944220544</v>
      </c>
      <c r="DM68" s="324" t="n">
        <v>299.080944220544</v>
      </c>
      <c r="DN68" s="324" t="n">
        <v>306.019323200794</v>
      </c>
      <c r="DO68" s="324" t="n">
        <v>306.019323200794</v>
      </c>
      <c r="DP68" s="324" t="n">
        <v>306.019323200794</v>
      </c>
      <c r="DQ68" s="324" t="n">
        <v>306.019323200794</v>
      </c>
      <c r="DR68" s="324" t="n">
        <v>325.452973733247</v>
      </c>
      <c r="DS68" s="324" t="n">
        <v>325.452973733247</v>
      </c>
      <c r="DT68" s="324" t="n">
        <v>325.452973733247</v>
      </c>
      <c r="DU68" s="324" t="n">
        <v>325.452973733247</v>
      </c>
      <c r="DV68" s="324" t="n">
        <v>335.574535132586</v>
      </c>
      <c r="DW68" s="324" t="n">
        <v>335.574535132586</v>
      </c>
      <c r="DX68" s="324" t="n">
        <v>335.574535132586</v>
      </c>
      <c r="DY68" s="324" t="n">
        <v>335.574535132586</v>
      </c>
      <c r="DZ68" s="324" t="n">
        <v>342.084627496207</v>
      </c>
      <c r="EA68" s="324" t="n">
        <v>342.084627496207</v>
      </c>
      <c r="EB68" s="324" t="n">
        <v>342.084627496207</v>
      </c>
      <c r="EC68" s="324" t="n">
        <v>342.084627496207</v>
      </c>
      <c r="ED68" s="324" t="n">
        <v>348.721296536998</v>
      </c>
      <c r="EE68" s="324" t="n">
        <v>348.721296536998</v>
      </c>
      <c r="EF68" s="324" t="n">
        <v>348.721296536998</v>
      </c>
      <c r="EG68" s="324" t="n">
        <v>348.721296536998</v>
      </c>
      <c r="EH68" s="324" t="n">
        <v>355.48700853544</v>
      </c>
      <c r="EI68" s="324" t="n">
        <v>355.48700853544</v>
      </c>
      <c r="EJ68" s="324" t="n">
        <v>355.48700853544</v>
      </c>
      <c r="EK68" s="324" t="n">
        <v>355.48700853544</v>
      </c>
      <c r="EL68" s="324" t="n">
        <v>362.38427792307</v>
      </c>
      <c r="EM68" s="324" t="n">
        <v>362.38427792307</v>
      </c>
      <c r="EN68" s="324" t="n">
        <v>362.38427792307</v>
      </c>
      <c r="EO68" s="324" t="n">
        <v>362.38427792307</v>
      </c>
      <c r="EP68" s="324" t="n">
        <v>369.415668224357</v>
      </c>
      <c r="EQ68" s="324" t="n">
        <v>369.415668224357</v>
      </c>
      <c r="ER68" s="324" t="n">
        <v>369.415668224357</v>
      </c>
      <c r="ES68" s="324" t="n">
        <v>369.415668224357</v>
      </c>
      <c r="ET68" s="324" t="n">
        <v>376.58379301704</v>
      </c>
      <c r="EU68" s="324" t="n">
        <v>376.58379301704</v>
      </c>
      <c r="EV68" s="324" t="n">
        <v>376.58379301704</v>
      </c>
      <c r="EW68" s="324" t="n">
        <v>376.58379301704</v>
      </c>
      <c r="EX68" s="324" t="n">
        <v>383.891316911285</v>
      </c>
      <c r="EY68" s="324" t="n">
        <v>383.891316911285</v>
      </c>
      <c r="EZ68" s="324" t="n">
        <v>383.891316911285</v>
      </c>
      <c r="FA68" s="324" t="n">
        <v>383.891316911285</v>
      </c>
      <c r="FB68" s="324" t="n">
        <v>391.340956548025</v>
      </c>
      <c r="FC68" s="324" t="n">
        <v>391.340956548025</v>
      </c>
      <c r="FD68" s="324" t="n">
        <v>391.340956548025</v>
      </c>
      <c r="FE68" s="324" t="n">
        <v>391.340956548025</v>
      </c>
      <c r="FF68" s="324" t="n">
        <v>398.935481616873</v>
      </c>
      <c r="FG68" s="324" t="n">
        <v>398.935481616873</v>
      </c>
      <c r="FH68" s="324" t="n">
        <v>398.935481616873</v>
      </c>
      <c r="FI68" s="324" t="n">
        <v>398.935481616873</v>
      </c>
      <c r="FJ68" s="324" t="n">
        <v>406.67771589398</v>
      </c>
      <c r="FK68" s="324" t="n">
        <v>406.67771589398</v>
      </c>
      <c r="FL68" s="324" t="n">
        <v>406.67771589398</v>
      </c>
      <c r="FM68" s="324" t="n">
        <v>406.67771589398</v>
      </c>
      <c r="FN68" s="324" t="n">
        <v>414.570538300234</v>
      </c>
      <c r="FO68" s="324" t="n">
        <v>414.570538300234</v>
      </c>
      <c r="FP68" s="324" t="n">
        <v>414.570538300234</v>
      </c>
      <c r="FQ68" s="324" t="n">
        <v>414.570538300234</v>
      </c>
      <c r="FR68" s="324" t="n">
        <v>422.616883980205</v>
      </c>
      <c r="FS68" s="324" t="n">
        <v>422.616883980205</v>
      </c>
      <c r="FT68" s="324" t="n">
        <v>422.616883980205</v>
      </c>
      <c r="FU68" s="324" t="n">
        <v>422.616883980205</v>
      </c>
      <c r="FV68" s="0" t="n">
        <v>430.819745402227</v>
      </c>
      <c r="FW68" s="0" t="n">
        <v>430.819745402227</v>
      </c>
      <c r="FX68" s="0" t="n">
        <v>430.819745402227</v>
      </c>
      <c r="FY68" s="0" t="n">
        <v>430.819745402227</v>
      </c>
      <c r="FZ68" s="0" t="n">
        <v>439.182173480052</v>
      </c>
      <c r="GA68" s="0" t="n">
        <v>439.182173480052</v>
      </c>
      <c r="GB68" s="0" t="n">
        <v>439.182173480052</v>
      </c>
      <c r="GC68" s="0" t="n">
        <v>439.182173480052</v>
      </c>
      <c r="GD68" s="0" t="n">
        <v>447.70727871649</v>
      </c>
      <c r="GE68" s="0" t="n">
        <v>447.70727871649</v>
      </c>
      <c r="GF68" s="0" t="n">
        <v>447.70727871649</v>
      </c>
      <c r="GG68" s="0" t="n">
        <v>447.70727871649</v>
      </c>
      <c r="GH68" s="321" t="n">
        <v>456.39823236946</v>
      </c>
      <c r="GI68" s="321" t="n">
        <v>456.39823236946</v>
      </c>
      <c r="GJ68" s="321" t="n">
        <v>456.39823236946</v>
      </c>
      <c r="GK68" s="321" t="n">
        <v>456.39823236946</v>
      </c>
      <c r="GL68" s="321" t="n">
        <v>465.258267640905</v>
      </c>
      <c r="GM68" s="321" t="n">
        <v>465.258267640905</v>
      </c>
      <c r="GN68" s="321" t="n">
        <v>465.258267640905</v>
      </c>
      <c r="GO68" s="321" t="n">
        <v>465.258267640905</v>
      </c>
      <c r="GP68" s="321" t="n">
        <v>474.290680889011</v>
      </c>
      <c r="GQ68" s="321" t="n">
        <v>474.290680889011</v>
      </c>
      <c r="GR68" s="321" t="n">
        <v>474.290680889011</v>
      </c>
      <c r="GS68" s="321" t="n">
        <v>474.290680889011</v>
      </c>
      <c r="GT68" s="321" t="n">
        <v>483.498832864195</v>
      </c>
      <c r="GU68" s="321" t="n">
        <v>483.498832864195</v>
      </c>
      <c r="GV68" s="321" t="n">
        <v>483.498832864195</v>
      </c>
      <c r="GW68" s="321" t="n">
        <v>483.498832864195</v>
      </c>
      <c r="GX68" s="321" t="n">
        <v>492.886149969316</v>
      </c>
      <c r="GY68" s="321" t="n">
        <v>492.886149969316</v>
      </c>
      <c r="GZ68" s="321" t="n">
        <v>492.886149969316</v>
      </c>
      <c r="HA68" s="321" t="n">
        <v>492.886149969316</v>
      </c>
    </row>
    <row r="69" customFormat="false" ht="15" hidden="false" customHeight="false" outlineLevel="2" collapsed="false">
      <c r="A69" s="48" t="s">
        <v>99</v>
      </c>
      <c r="B69" s="201" t="s">
        <v>107</v>
      </c>
      <c r="C69" s="201" t="s">
        <v>110</v>
      </c>
      <c r="D69" s="201" t="s">
        <v>101</v>
      </c>
      <c r="E69" s="52"/>
      <c r="F69" s="19" t="s">
        <v>118</v>
      </c>
      <c r="G69" s="52" t="s">
        <v>103</v>
      </c>
      <c r="H69" s="52"/>
      <c r="I69" s="52"/>
      <c r="BJ69" s="324"/>
      <c r="BK69" s="324"/>
      <c r="BL69" s="324"/>
      <c r="BM69" s="324"/>
      <c r="BN69" s="324"/>
      <c r="BO69" s="324"/>
      <c r="BP69" s="324"/>
      <c r="BQ69" s="324"/>
      <c r="BR69" s="324"/>
      <c r="BS69" s="324"/>
      <c r="BT69" s="324"/>
      <c r="BU69" s="324"/>
      <c r="BV69" s="324"/>
      <c r="BW69" s="324"/>
      <c r="BX69" s="324"/>
      <c r="BY69" s="324"/>
      <c r="BZ69" s="324"/>
      <c r="CA69" s="324"/>
      <c r="CB69" s="324"/>
      <c r="CC69" s="324"/>
      <c r="CD69" s="324"/>
      <c r="CE69" s="324"/>
      <c r="CF69" s="324"/>
      <c r="CG69" s="324"/>
      <c r="CH69" s="324"/>
      <c r="CI69" s="324"/>
      <c r="CJ69" s="324"/>
      <c r="CK69" s="324"/>
      <c r="CL69" s="324" t="n">
        <v>569.089870197701</v>
      </c>
      <c r="CM69" s="324" t="n">
        <v>664.193222756711</v>
      </c>
      <c r="CN69" s="324" t="n">
        <v>759.29657531572</v>
      </c>
      <c r="CO69" s="324" t="n">
        <v>854.399927874729</v>
      </c>
      <c r="CP69" s="324" t="n">
        <v>816.744636727437</v>
      </c>
      <c r="CQ69" s="324" t="n">
        <v>886.599639635142</v>
      </c>
      <c r="CR69" s="324" t="n">
        <v>715.845040173063</v>
      </c>
      <c r="CS69" s="324" t="n">
        <v>729.830575117762</v>
      </c>
      <c r="CT69" s="324" t="n">
        <v>686.938247390351</v>
      </c>
      <c r="CU69" s="324" t="n">
        <v>735.283698262341</v>
      </c>
      <c r="CV69" s="324" t="n">
        <v>614.667921701097</v>
      </c>
      <c r="CW69" s="324" t="n">
        <v>621.253702417956</v>
      </c>
      <c r="CX69" s="324" t="n">
        <v>623.455336621867</v>
      </c>
      <c r="CY69" s="324" t="n">
        <v>634.034682114737</v>
      </c>
      <c r="CZ69" s="324" t="n">
        <v>611.149232113723</v>
      </c>
      <c r="DA69" s="324" t="n">
        <v>513.141967566454</v>
      </c>
      <c r="DB69" s="372" t="n">
        <v>540.403607286204</v>
      </c>
      <c r="DC69" s="324" t="n">
        <v>618.838273464125</v>
      </c>
      <c r="DD69" s="324" t="n">
        <v>592.108372740351</v>
      </c>
      <c r="DE69" s="324" t="n">
        <v>567.893997817179</v>
      </c>
      <c r="DF69" s="324" t="n">
        <v>575.264833778503</v>
      </c>
      <c r="DG69" s="324" t="n">
        <v>640.261869056767</v>
      </c>
      <c r="DH69" s="324" t="n">
        <v>569.807341950166</v>
      </c>
      <c r="DI69" s="324" t="n">
        <v>569.807341950166</v>
      </c>
      <c r="DJ69" s="324" t="n">
        <v>627.005170023518</v>
      </c>
      <c r="DK69" s="324" t="n">
        <v>627.005170023518</v>
      </c>
      <c r="DL69" s="324" t="n">
        <v>627.005170023518</v>
      </c>
      <c r="DM69" s="324" t="n">
        <v>627.005170023518</v>
      </c>
      <c r="DN69" s="324" t="n">
        <v>633.456625337159</v>
      </c>
      <c r="DO69" s="324" t="n">
        <v>633.456625337159</v>
      </c>
      <c r="DP69" s="324" t="n">
        <v>633.456625337159</v>
      </c>
      <c r="DQ69" s="324" t="n">
        <v>633.456625337159</v>
      </c>
      <c r="DR69" s="324" t="n">
        <v>647.330556332323</v>
      </c>
      <c r="DS69" s="324" t="n">
        <v>647.330556332323</v>
      </c>
      <c r="DT69" s="324" t="n">
        <v>647.330556332323</v>
      </c>
      <c r="DU69" s="324" t="n">
        <v>647.330556332323</v>
      </c>
      <c r="DV69" s="324" t="n">
        <v>661.388367577487</v>
      </c>
      <c r="DW69" s="324" t="n">
        <v>661.388367577487</v>
      </c>
      <c r="DX69" s="324" t="n">
        <v>661.388367577487</v>
      </c>
      <c r="DY69" s="324" t="n">
        <v>661.388367577487</v>
      </c>
      <c r="DZ69" s="324" t="n">
        <v>674.200180482322</v>
      </c>
      <c r="EA69" s="324" t="n">
        <v>674.200180482322</v>
      </c>
      <c r="EB69" s="324" t="n">
        <v>674.200180482322</v>
      </c>
      <c r="EC69" s="324" t="n">
        <v>674.200180482322</v>
      </c>
      <c r="ED69" s="324" t="n">
        <v>687.260703079887</v>
      </c>
      <c r="EE69" s="324" t="n">
        <v>687.260703079887</v>
      </c>
      <c r="EF69" s="324" t="n">
        <v>687.260703079887</v>
      </c>
      <c r="EG69" s="324" t="n">
        <v>687.260703079887</v>
      </c>
      <c r="EH69" s="324" t="n">
        <v>700.57477333754</v>
      </c>
      <c r="EI69" s="324" t="n">
        <v>700.57477333754</v>
      </c>
      <c r="EJ69" s="324" t="n">
        <v>700.57477333754</v>
      </c>
      <c r="EK69" s="324" t="n">
        <v>700.57477333754</v>
      </c>
      <c r="EL69" s="324" t="n">
        <v>714.14732351569</v>
      </c>
      <c r="EM69" s="324" t="n">
        <v>714.14732351569</v>
      </c>
      <c r="EN69" s="324" t="n">
        <v>714.14732351569</v>
      </c>
      <c r="EO69" s="324" t="n">
        <v>714.14732351569</v>
      </c>
      <c r="EP69" s="324" t="n">
        <v>727.983382008994</v>
      </c>
      <c r="EQ69" s="324" t="n">
        <v>727.983382008994</v>
      </c>
      <c r="ER69" s="324" t="n">
        <v>727.983382008994</v>
      </c>
      <c r="ES69" s="324" t="n">
        <v>727.983382008994</v>
      </c>
      <c r="ET69" s="324" t="n">
        <v>742.088075223574</v>
      </c>
      <c r="EU69" s="324" t="n">
        <v>742.088075223574</v>
      </c>
      <c r="EV69" s="324" t="n">
        <v>742.088075223574</v>
      </c>
      <c r="EW69" s="324" t="n">
        <v>742.088075223574</v>
      </c>
      <c r="EX69" s="324" t="n">
        <v>756.466629490947</v>
      </c>
      <c r="EY69" s="324" t="n">
        <v>756.466629490947</v>
      </c>
      <c r="EZ69" s="324" t="n">
        <v>756.466629490947</v>
      </c>
      <c r="FA69" s="324" t="n">
        <v>756.466629490947</v>
      </c>
      <c r="FB69" s="324" t="n">
        <v>771.124373019394</v>
      </c>
      <c r="FC69" s="324" t="n">
        <v>771.124373019394</v>
      </c>
      <c r="FD69" s="324" t="n">
        <v>771.124373019394</v>
      </c>
      <c r="FE69" s="324" t="n">
        <v>771.124373019394</v>
      </c>
      <c r="FF69" s="324" t="n">
        <v>786.066737883516</v>
      </c>
      <c r="FG69" s="324" t="n">
        <v>786.066737883516</v>
      </c>
      <c r="FH69" s="324" t="n">
        <v>786.066737883516</v>
      </c>
      <c r="FI69" s="324" t="n">
        <v>786.066737883516</v>
      </c>
      <c r="FJ69" s="324" t="n">
        <v>801.299262052693</v>
      </c>
      <c r="FK69" s="324" t="n">
        <v>801.299262052693</v>
      </c>
      <c r="FL69" s="324" t="n">
        <v>801.299262052693</v>
      </c>
      <c r="FM69" s="324" t="n">
        <v>801.299262052693</v>
      </c>
      <c r="FN69" s="324" t="n">
        <v>816.827591459241</v>
      </c>
      <c r="FO69" s="324" t="n">
        <v>816.827591459241</v>
      </c>
      <c r="FP69" s="324" t="n">
        <v>816.827591459241</v>
      </c>
      <c r="FQ69" s="324" t="n">
        <v>816.827591459241</v>
      </c>
      <c r="FR69" s="324" t="n">
        <v>832.657482107029</v>
      </c>
      <c r="FS69" s="324" t="n">
        <v>832.657482107029</v>
      </c>
      <c r="FT69" s="324" t="n">
        <v>832.657482107029</v>
      </c>
      <c r="FU69" s="324" t="n">
        <v>832.657482107029</v>
      </c>
      <c r="FV69" s="0" t="n">
        <v>848.79480222134</v>
      </c>
      <c r="FW69" s="0" t="n">
        <v>848.79480222134</v>
      </c>
      <c r="FX69" s="0" t="n">
        <v>848.79480222134</v>
      </c>
      <c r="FY69" s="0" t="n">
        <v>848.79480222134</v>
      </c>
      <c r="FZ69" s="0" t="n">
        <v>865.245534440811</v>
      </c>
      <c r="GA69" s="0" t="n">
        <v>865.245534440811</v>
      </c>
      <c r="GB69" s="0" t="n">
        <v>865.245534440811</v>
      </c>
      <c r="GC69" s="0" t="n">
        <v>865.245534440811</v>
      </c>
      <c r="GD69" s="0" t="n">
        <v>882.015778052249</v>
      </c>
      <c r="GE69" s="0" t="n">
        <v>882.015778052249</v>
      </c>
      <c r="GF69" s="0" t="n">
        <v>882.015778052249</v>
      </c>
      <c r="GG69" s="0" t="n">
        <v>882.015778052249</v>
      </c>
      <c r="GH69" s="321" t="n">
        <v>899.111751269184</v>
      </c>
      <c r="GI69" s="321" t="n">
        <v>899.111751269184</v>
      </c>
      <c r="GJ69" s="321" t="n">
        <v>899.111751269184</v>
      </c>
      <c r="GK69" s="321" t="n">
        <v>899.111751269184</v>
      </c>
      <c r="GL69" s="321" t="n">
        <v>916.539793554996</v>
      </c>
      <c r="GM69" s="321" t="n">
        <v>916.539793554996</v>
      </c>
      <c r="GN69" s="321" t="n">
        <v>916.539793554996</v>
      </c>
      <c r="GO69" s="321" t="n">
        <v>916.539793554996</v>
      </c>
      <c r="GP69" s="321" t="n">
        <v>934.306367991512</v>
      </c>
      <c r="GQ69" s="321" t="n">
        <v>934.306367991512</v>
      </c>
      <c r="GR69" s="321" t="n">
        <v>934.306367991512</v>
      </c>
      <c r="GS69" s="321" t="n">
        <v>934.306367991512</v>
      </c>
      <c r="GT69" s="321" t="n">
        <v>952.418063693949</v>
      </c>
      <c r="GU69" s="321" t="n">
        <v>952.418063693949</v>
      </c>
      <c r="GV69" s="321" t="n">
        <v>952.418063693949</v>
      </c>
      <c r="GW69" s="321" t="n">
        <v>952.418063693949</v>
      </c>
      <c r="GX69" s="321" t="n">
        <v>970.88159827311</v>
      </c>
      <c r="GY69" s="321" t="n">
        <v>970.88159827311</v>
      </c>
      <c r="GZ69" s="321" t="n">
        <v>970.88159827311</v>
      </c>
      <c r="HA69" s="321" t="n">
        <v>970.88159827311</v>
      </c>
    </row>
    <row r="70" customFormat="false" ht="15" hidden="false" customHeight="false" outlineLevel="2" collapsed="false">
      <c r="A70" s="48" t="s">
        <v>99</v>
      </c>
      <c r="B70" s="201" t="s">
        <v>107</v>
      </c>
      <c r="C70" s="201" t="s">
        <v>110</v>
      </c>
      <c r="D70" s="201" t="s">
        <v>101</v>
      </c>
      <c r="E70" s="52"/>
      <c r="F70" s="19" t="s">
        <v>119</v>
      </c>
      <c r="G70" s="52" t="s">
        <v>103</v>
      </c>
      <c r="H70" s="52"/>
      <c r="I70" s="52"/>
      <c r="BJ70" s="324"/>
      <c r="BK70" s="324"/>
      <c r="BL70" s="324"/>
      <c r="BM70" s="324"/>
      <c r="BN70" s="324"/>
      <c r="BO70" s="324"/>
      <c r="BP70" s="324"/>
      <c r="BQ70" s="324"/>
      <c r="BR70" s="324"/>
      <c r="BS70" s="324"/>
      <c r="BT70" s="324"/>
      <c r="BU70" s="324"/>
      <c r="BV70" s="324"/>
      <c r="BW70" s="324"/>
      <c r="BX70" s="324"/>
      <c r="BY70" s="324"/>
      <c r="BZ70" s="324"/>
      <c r="CA70" s="324"/>
      <c r="CB70" s="324"/>
      <c r="CC70" s="324"/>
      <c r="CD70" s="324"/>
      <c r="CE70" s="324"/>
      <c r="CF70" s="324"/>
      <c r="CG70" s="324"/>
      <c r="CH70" s="324"/>
      <c r="CI70" s="324"/>
      <c r="CJ70" s="324"/>
      <c r="CK70" s="324"/>
      <c r="CL70" s="324" t="n">
        <v>567.492708333333</v>
      </c>
      <c r="CM70" s="324" t="n">
        <v>665.089583333333</v>
      </c>
      <c r="CN70" s="324" t="n">
        <v>762.686458333333</v>
      </c>
      <c r="CO70" s="324" t="n">
        <v>860.283333333333</v>
      </c>
      <c r="CP70" s="324" t="n">
        <v>902.333333333333</v>
      </c>
      <c r="CQ70" s="324" t="n">
        <v>802.333333333333</v>
      </c>
      <c r="CR70" s="324" t="n">
        <v>563.266666666667</v>
      </c>
      <c r="CS70" s="324" t="n">
        <v>555.366666666667</v>
      </c>
      <c r="CT70" s="324" t="n">
        <v>673.1</v>
      </c>
      <c r="CU70" s="324" t="n">
        <v>596.6</v>
      </c>
      <c r="CV70" s="324" t="n">
        <v>533.333333333333</v>
      </c>
      <c r="CW70" s="324" t="n">
        <v>546.333333333333</v>
      </c>
      <c r="CX70" s="324" t="n">
        <v>575.666666666667</v>
      </c>
      <c r="CY70" s="324" t="n">
        <v>531.333333333333</v>
      </c>
      <c r="CZ70" s="324" t="n">
        <v>493.766666666667</v>
      </c>
      <c r="DA70" s="324" t="n">
        <v>497.533333333333</v>
      </c>
      <c r="DB70" s="372" t="n">
        <v>474.7</v>
      </c>
      <c r="DC70" s="324" t="n">
        <v>461.366666666667</v>
      </c>
      <c r="DD70" s="324" t="n">
        <v>455.166666666667</v>
      </c>
      <c r="DE70" s="324" t="n">
        <v>447.1</v>
      </c>
      <c r="DF70" s="324" t="n">
        <v>458.733333333333</v>
      </c>
      <c r="DG70" s="324" t="n">
        <v>511.233333333333</v>
      </c>
      <c r="DH70" s="324" t="n">
        <v>510.575641437689</v>
      </c>
      <c r="DI70" s="324" t="n">
        <v>510.575641437689</v>
      </c>
      <c r="DJ70" s="324" t="n">
        <v>537.060670769186</v>
      </c>
      <c r="DK70" s="324" t="n">
        <v>537.060670769186</v>
      </c>
      <c r="DL70" s="324" t="n">
        <v>537.060670769186</v>
      </c>
      <c r="DM70" s="324" t="n">
        <v>537.060670769186</v>
      </c>
      <c r="DN70" s="324" t="n">
        <v>541.450426121288</v>
      </c>
      <c r="DO70" s="324" t="n">
        <v>541.450426121288</v>
      </c>
      <c r="DP70" s="324" t="n">
        <v>541.450426121288</v>
      </c>
      <c r="DQ70" s="324" t="n">
        <v>541.450426121288</v>
      </c>
      <c r="DR70" s="324" t="n">
        <v>553.54024557125</v>
      </c>
      <c r="DS70" s="324" t="n">
        <v>553.54024557125</v>
      </c>
      <c r="DT70" s="324" t="n">
        <v>553.54024557125</v>
      </c>
      <c r="DU70" s="324" t="n">
        <v>553.54024557125</v>
      </c>
      <c r="DV70" s="324" t="n">
        <v>565.501472002834</v>
      </c>
      <c r="DW70" s="324" t="n">
        <v>565.501472002834</v>
      </c>
      <c r="DX70" s="324" t="n">
        <v>565.501472002834</v>
      </c>
      <c r="DY70" s="324" t="n">
        <v>565.501472002834</v>
      </c>
      <c r="DZ70" s="324" t="n">
        <v>576.434932321253</v>
      </c>
      <c r="EA70" s="324" t="n">
        <v>576.434932321253</v>
      </c>
      <c r="EB70" s="324" t="n">
        <v>576.434932321253</v>
      </c>
      <c r="EC70" s="324" t="n">
        <v>576.434932321253</v>
      </c>
      <c r="ED70" s="324" t="n">
        <v>587.580283601851</v>
      </c>
      <c r="EE70" s="324" t="n">
        <v>587.580283601851</v>
      </c>
      <c r="EF70" s="324" t="n">
        <v>587.580283601851</v>
      </c>
      <c r="EG70" s="324" t="n">
        <v>587.580283601851</v>
      </c>
      <c r="EH70" s="324" t="n">
        <v>598.941641655476</v>
      </c>
      <c r="EI70" s="324" t="n">
        <v>598.941641655476</v>
      </c>
      <c r="EJ70" s="324" t="n">
        <v>598.941641655476</v>
      </c>
      <c r="EK70" s="324" t="n">
        <v>598.941641655476</v>
      </c>
      <c r="EL70" s="324" t="n">
        <v>610.523202413042</v>
      </c>
      <c r="EM70" s="324" t="n">
        <v>610.523202413042</v>
      </c>
      <c r="EN70" s="324" t="n">
        <v>610.523202413042</v>
      </c>
      <c r="EO70" s="324" t="n">
        <v>610.523202413042</v>
      </c>
      <c r="EP70" s="324" t="n">
        <v>622.329243488399</v>
      </c>
      <c r="EQ70" s="324" t="n">
        <v>622.329243488399</v>
      </c>
      <c r="ER70" s="324" t="n">
        <v>622.329243488399</v>
      </c>
      <c r="ES70" s="324" t="n">
        <v>622.329243488399</v>
      </c>
      <c r="ET70" s="324" t="n">
        <v>634.364125771752</v>
      </c>
      <c r="EU70" s="324" t="n">
        <v>634.364125771752</v>
      </c>
      <c r="EV70" s="324" t="n">
        <v>634.364125771752</v>
      </c>
      <c r="EW70" s="324" t="n">
        <v>634.364125771752</v>
      </c>
      <c r="EX70" s="324" t="n">
        <v>646.632295054216</v>
      </c>
      <c r="EY70" s="324" t="n">
        <v>646.632295054216</v>
      </c>
      <c r="EZ70" s="324" t="n">
        <v>646.632295054216</v>
      </c>
      <c r="FA70" s="324" t="n">
        <v>646.632295054216</v>
      </c>
      <c r="FB70" s="324" t="n">
        <v>659.138283684136</v>
      </c>
      <c r="FC70" s="324" t="n">
        <v>659.138283684136</v>
      </c>
      <c r="FD70" s="324" t="n">
        <v>659.138283684136</v>
      </c>
      <c r="FE70" s="324" t="n">
        <v>659.138283684136</v>
      </c>
      <c r="FF70" s="324" t="n">
        <v>671.886712255773</v>
      </c>
      <c r="FG70" s="324" t="n">
        <v>671.886712255773</v>
      </c>
      <c r="FH70" s="324" t="n">
        <v>671.886712255773</v>
      </c>
      <c r="FI70" s="324" t="n">
        <v>671.886712255773</v>
      </c>
      <c r="FJ70" s="324" t="n">
        <v>684.882291331006</v>
      </c>
      <c r="FK70" s="324" t="n">
        <v>684.882291331006</v>
      </c>
      <c r="FL70" s="324" t="n">
        <v>684.882291331006</v>
      </c>
      <c r="FM70" s="324" t="n">
        <v>684.882291331006</v>
      </c>
      <c r="FN70" s="324" t="n">
        <v>698.129823194686</v>
      </c>
      <c r="FO70" s="324" t="n">
        <v>698.129823194686</v>
      </c>
      <c r="FP70" s="324" t="n">
        <v>698.129823194686</v>
      </c>
      <c r="FQ70" s="324" t="n">
        <v>698.129823194686</v>
      </c>
      <c r="FR70" s="324" t="n">
        <v>711.634203644307</v>
      </c>
      <c r="FS70" s="324" t="n">
        <v>711.634203644307</v>
      </c>
      <c r="FT70" s="324" t="n">
        <v>711.634203644307</v>
      </c>
      <c r="FU70" s="324" t="n">
        <v>711.634203644307</v>
      </c>
      <c r="FV70" s="0" t="n">
        <v>725.400423814663</v>
      </c>
      <c r="FW70" s="0" t="n">
        <v>725.400423814663</v>
      </c>
      <c r="FX70" s="0" t="n">
        <v>725.400423814663</v>
      </c>
      <c r="FY70" s="0" t="n">
        <v>725.400423814663</v>
      </c>
      <c r="FZ70" s="0" t="n">
        <v>739.43357203818</v>
      </c>
      <c r="GA70" s="0" t="n">
        <v>739.43357203818</v>
      </c>
      <c r="GB70" s="0" t="n">
        <v>739.43357203818</v>
      </c>
      <c r="GC70" s="0" t="n">
        <v>739.43357203818</v>
      </c>
      <c r="GD70" s="0" t="n">
        <v>753.738835741618</v>
      </c>
      <c r="GE70" s="0" t="n">
        <v>753.738835741618</v>
      </c>
      <c r="GF70" s="0" t="n">
        <v>753.738835741618</v>
      </c>
      <c r="GG70" s="0" t="n">
        <v>753.738835741618</v>
      </c>
      <c r="GH70" s="321" t="n">
        <v>768.321503379853</v>
      </c>
      <c r="GI70" s="321" t="n">
        <v>768.321503379853</v>
      </c>
      <c r="GJ70" s="321" t="n">
        <v>768.321503379853</v>
      </c>
      <c r="GK70" s="321" t="n">
        <v>768.321503379853</v>
      </c>
      <c r="GL70" s="321" t="n">
        <v>783.186966407474</v>
      </c>
      <c r="GM70" s="321" t="n">
        <v>783.186966407474</v>
      </c>
      <c r="GN70" s="321" t="n">
        <v>783.186966407474</v>
      </c>
      <c r="GO70" s="321" t="n">
        <v>783.186966407474</v>
      </c>
      <c r="GP70" s="321" t="n">
        <v>798.340721288928</v>
      </c>
      <c r="GQ70" s="321" t="n">
        <v>798.340721288928</v>
      </c>
      <c r="GR70" s="321" t="n">
        <v>798.340721288928</v>
      </c>
      <c r="GS70" s="321" t="n">
        <v>798.340721288928</v>
      </c>
      <c r="GT70" s="321" t="n">
        <v>813.78837154797</v>
      </c>
      <c r="GU70" s="321" t="n">
        <v>813.78837154797</v>
      </c>
      <c r="GV70" s="321" t="n">
        <v>813.78837154797</v>
      </c>
      <c r="GW70" s="321" t="n">
        <v>813.78837154797</v>
      </c>
      <c r="GX70" s="321" t="n">
        <v>829.535629857192</v>
      </c>
      <c r="GY70" s="321" t="n">
        <v>829.535629857192</v>
      </c>
      <c r="GZ70" s="321" t="n">
        <v>829.535629857192</v>
      </c>
      <c r="HA70" s="321" t="n">
        <v>829.535629857192</v>
      </c>
    </row>
    <row r="71" customFormat="false" ht="15" hidden="false" customHeight="false" outlineLevel="2" collapsed="false">
      <c r="A71" s="48" t="s">
        <v>99</v>
      </c>
      <c r="B71" s="201" t="s">
        <v>107</v>
      </c>
      <c r="C71" s="201" t="s">
        <v>110</v>
      </c>
      <c r="D71" s="201" t="s">
        <v>101</v>
      </c>
      <c r="E71" s="52"/>
      <c r="F71" s="19" t="s">
        <v>120</v>
      </c>
      <c r="G71" s="52" t="s">
        <v>103</v>
      </c>
      <c r="H71" s="52"/>
      <c r="I71" s="52"/>
      <c r="BJ71" s="324"/>
      <c r="BK71" s="324"/>
      <c r="BL71" s="324"/>
      <c r="BM71" s="324"/>
      <c r="BN71" s="324"/>
      <c r="BO71" s="324"/>
      <c r="BP71" s="324"/>
      <c r="BQ71" s="324"/>
      <c r="BR71" s="324"/>
      <c r="BS71" s="324"/>
      <c r="BT71" s="324"/>
      <c r="BU71" s="324"/>
      <c r="BV71" s="324"/>
      <c r="BW71" s="324"/>
      <c r="BX71" s="324"/>
      <c r="BY71" s="324"/>
      <c r="BZ71" s="324"/>
      <c r="CA71" s="324"/>
      <c r="CB71" s="324"/>
      <c r="CC71" s="324"/>
      <c r="CD71" s="324"/>
      <c r="CE71" s="324"/>
      <c r="CF71" s="324"/>
      <c r="CG71" s="324"/>
      <c r="CH71" s="324"/>
      <c r="CI71" s="324"/>
      <c r="CJ71" s="324"/>
      <c r="CK71" s="324"/>
      <c r="CL71" s="324" t="n">
        <v>794.125624517279</v>
      </c>
      <c r="CM71" s="324" t="n">
        <v>931.211821189387</v>
      </c>
      <c r="CN71" s="324" t="n">
        <v>1068.2980178615</v>
      </c>
      <c r="CO71" s="324" t="n">
        <v>1205.3842145336</v>
      </c>
      <c r="CP71" s="324" t="n">
        <v>1022.28964399425</v>
      </c>
      <c r="CQ71" s="324" t="n">
        <v>1022.28964399425</v>
      </c>
      <c r="CR71" s="324" t="n">
        <v>1022.28964399425</v>
      </c>
      <c r="CS71" s="324" t="n">
        <v>1022.28964399425</v>
      </c>
      <c r="CT71" s="324" t="n">
        <v>833.589021658563</v>
      </c>
      <c r="CU71" s="324" t="n">
        <v>833.589021658563</v>
      </c>
      <c r="CV71" s="324" t="n">
        <v>833.589021658563</v>
      </c>
      <c r="CW71" s="324" t="n">
        <v>833.589021658563</v>
      </c>
      <c r="CX71" s="324" t="n">
        <v>920.69930450284</v>
      </c>
      <c r="CY71" s="324" t="n">
        <v>920.69930450284</v>
      </c>
      <c r="CZ71" s="324" t="n">
        <v>920.69930450284</v>
      </c>
      <c r="DA71" s="324" t="n">
        <v>920.69930450284</v>
      </c>
      <c r="DB71" s="372" t="n">
        <v>940.108197990771</v>
      </c>
      <c r="DC71" s="324" t="n">
        <v>940.108197990771</v>
      </c>
      <c r="DD71" s="324" t="n">
        <v>940.108197990771</v>
      </c>
      <c r="DE71" s="324" t="n">
        <v>940.108197990771</v>
      </c>
      <c r="DF71" s="324" t="n">
        <v>918.312822014845</v>
      </c>
      <c r="DG71" s="324" t="n">
        <v>918.312822014845</v>
      </c>
      <c r="DH71" s="324" t="n">
        <v>918.312822014845</v>
      </c>
      <c r="DI71" s="324" t="n">
        <v>918.312822014845</v>
      </c>
      <c r="DJ71" s="324" t="n">
        <v>964.693602429386</v>
      </c>
      <c r="DK71" s="324" t="n">
        <v>964.693602429386</v>
      </c>
      <c r="DL71" s="324" t="n">
        <v>964.693602429386</v>
      </c>
      <c r="DM71" s="324" t="n">
        <v>964.693602429386</v>
      </c>
      <c r="DN71" s="324" t="n">
        <v>978.498499278438</v>
      </c>
      <c r="DO71" s="324" t="n">
        <v>978.498499278438</v>
      </c>
      <c r="DP71" s="324" t="n">
        <v>978.498499278438</v>
      </c>
      <c r="DQ71" s="324" t="n">
        <v>978.498499278438</v>
      </c>
      <c r="DR71" s="324" t="n">
        <v>998.728670791275</v>
      </c>
      <c r="DS71" s="324" t="n">
        <v>998.728670791275</v>
      </c>
      <c r="DT71" s="324" t="n">
        <v>998.728670791275</v>
      </c>
      <c r="DU71" s="324" t="n">
        <v>998.728670791275</v>
      </c>
      <c r="DV71" s="324" t="n">
        <v>1020.24886431347</v>
      </c>
      <c r="DW71" s="324" t="n">
        <v>1020.24886431347</v>
      </c>
      <c r="DX71" s="324" t="n">
        <v>1020.24886431347</v>
      </c>
      <c r="DY71" s="324" t="n">
        <v>1020.24886431347</v>
      </c>
      <c r="DZ71" s="324" t="n">
        <v>1039.87902665629</v>
      </c>
      <c r="EA71" s="324" t="n">
        <v>1039.87902665629</v>
      </c>
      <c r="EB71" s="324" t="n">
        <v>1039.87902665629</v>
      </c>
      <c r="EC71" s="324" t="n">
        <v>1039.87902665629</v>
      </c>
      <c r="ED71" s="324" t="n">
        <v>1059.88744733116</v>
      </c>
      <c r="EE71" s="324" t="n">
        <v>1059.88744733116</v>
      </c>
      <c r="EF71" s="324" t="n">
        <v>1059.88744733116</v>
      </c>
      <c r="EG71" s="324" t="n">
        <v>1059.88744733116</v>
      </c>
      <c r="EH71" s="324" t="n">
        <v>1080.28142572958</v>
      </c>
      <c r="EI71" s="324" t="n">
        <v>1080.28142572958</v>
      </c>
      <c r="EJ71" s="324" t="n">
        <v>1080.28142572958</v>
      </c>
      <c r="EK71" s="324" t="n">
        <v>1080.28142572958</v>
      </c>
      <c r="EL71" s="324" t="n">
        <v>1101.06840230318</v>
      </c>
      <c r="EM71" s="324" t="n">
        <v>1101.06840230318</v>
      </c>
      <c r="EN71" s="324" t="n">
        <v>1101.06840230318</v>
      </c>
      <c r="EO71" s="324" t="n">
        <v>1101.06840230318</v>
      </c>
      <c r="EP71" s="324" t="n">
        <v>1122.25596129345</v>
      </c>
      <c r="EQ71" s="324" t="n">
        <v>1122.25596129345</v>
      </c>
      <c r="ER71" s="324" t="n">
        <v>1122.25596129345</v>
      </c>
      <c r="ES71" s="324" t="n">
        <v>1122.25596129345</v>
      </c>
      <c r="ET71" s="324" t="n">
        <v>1143.85183351443</v>
      </c>
      <c r="EU71" s="324" t="n">
        <v>1143.85183351443</v>
      </c>
      <c r="EV71" s="324" t="n">
        <v>1143.85183351443</v>
      </c>
      <c r="EW71" s="324" t="n">
        <v>1143.85183351443</v>
      </c>
      <c r="EX71" s="324" t="n">
        <v>1165.86389918933</v>
      </c>
      <c r="EY71" s="324" t="n">
        <v>1165.86389918933</v>
      </c>
      <c r="EZ71" s="324" t="n">
        <v>1165.86389918933</v>
      </c>
      <c r="FA71" s="324" t="n">
        <v>1165.86389918933</v>
      </c>
      <c r="FB71" s="324" t="n">
        <v>1188.30019084205</v>
      </c>
      <c r="FC71" s="324" t="n">
        <v>1188.30019084205</v>
      </c>
      <c r="FD71" s="324" t="n">
        <v>1188.30019084205</v>
      </c>
      <c r="FE71" s="324" t="n">
        <v>1188.30019084205</v>
      </c>
      <c r="FF71" s="324" t="n">
        <v>1211.1688962448</v>
      </c>
      <c r="FG71" s="324" t="n">
        <v>1211.1688962448</v>
      </c>
      <c r="FH71" s="324" t="n">
        <v>1211.1688962448</v>
      </c>
      <c r="FI71" s="324" t="n">
        <v>1211.1688962448</v>
      </c>
      <c r="FJ71" s="324" t="n">
        <v>1234.47836142284</v>
      </c>
      <c r="FK71" s="324" t="n">
        <v>1234.47836142284</v>
      </c>
      <c r="FL71" s="324" t="n">
        <v>1234.47836142284</v>
      </c>
      <c r="FM71" s="324" t="n">
        <v>1234.47836142284</v>
      </c>
      <c r="FN71" s="324" t="n">
        <v>1258.23709371742</v>
      </c>
      <c r="FO71" s="324" t="n">
        <v>1258.23709371742</v>
      </c>
      <c r="FP71" s="324" t="n">
        <v>1258.23709371742</v>
      </c>
      <c r="FQ71" s="324" t="n">
        <v>1258.23709371742</v>
      </c>
      <c r="FR71" s="324" t="n">
        <v>1282.45376490812</v>
      </c>
      <c r="FS71" s="324" t="n">
        <v>1282.45376490812</v>
      </c>
      <c r="FT71" s="324" t="n">
        <v>1282.45376490812</v>
      </c>
      <c r="FU71" s="324" t="n">
        <v>1282.45376490812</v>
      </c>
      <c r="FV71" s="0" t="n">
        <v>1307.13721439565</v>
      </c>
      <c r="FW71" s="0" t="n">
        <v>1307.13721439565</v>
      </c>
      <c r="FX71" s="0" t="n">
        <v>1307.13721439565</v>
      </c>
      <c r="FY71" s="0" t="n">
        <v>1307.13721439565</v>
      </c>
      <c r="FZ71" s="0" t="n">
        <v>1332.29645244643</v>
      </c>
      <c r="GA71" s="0" t="n">
        <v>1332.29645244643</v>
      </c>
      <c r="GB71" s="0" t="n">
        <v>1332.29645244643</v>
      </c>
      <c r="GC71" s="0" t="n">
        <v>1332.29645244643</v>
      </c>
      <c r="GD71" s="0" t="n">
        <v>1357.94066349998</v>
      </c>
      <c r="GE71" s="0" t="n">
        <v>1357.94066349998</v>
      </c>
      <c r="GF71" s="0" t="n">
        <v>1357.94066349998</v>
      </c>
      <c r="GG71" s="0" t="n">
        <v>1357.94066349998</v>
      </c>
      <c r="GH71" s="321" t="n">
        <v>1384.07920954042</v>
      </c>
      <c r="GI71" s="321" t="n">
        <v>1384.07920954042</v>
      </c>
      <c r="GJ71" s="321" t="n">
        <v>1384.07920954042</v>
      </c>
      <c r="GK71" s="321" t="n">
        <v>1384.07920954042</v>
      </c>
      <c r="GL71" s="321" t="n">
        <v>1410.72163353338</v>
      </c>
      <c r="GM71" s="321" t="n">
        <v>1410.72163353338</v>
      </c>
      <c r="GN71" s="321" t="n">
        <v>1410.72163353338</v>
      </c>
      <c r="GO71" s="321" t="n">
        <v>1410.72163353338</v>
      </c>
      <c r="GP71" s="321" t="n">
        <v>1437.87766292949</v>
      </c>
      <c r="GQ71" s="321" t="n">
        <v>1437.87766292949</v>
      </c>
      <c r="GR71" s="321" t="n">
        <v>1437.87766292949</v>
      </c>
      <c r="GS71" s="321" t="n">
        <v>1437.87766292949</v>
      </c>
      <c r="GT71" s="321" t="n">
        <v>1465.55721323575</v>
      </c>
      <c r="GU71" s="321" t="n">
        <v>1465.55721323575</v>
      </c>
      <c r="GV71" s="321" t="n">
        <v>1465.55721323575</v>
      </c>
      <c r="GW71" s="321" t="n">
        <v>1465.55721323575</v>
      </c>
      <c r="GX71" s="321" t="n">
        <v>1493.7703916562</v>
      </c>
      <c r="GY71" s="321" t="n">
        <v>1493.7703916562</v>
      </c>
      <c r="GZ71" s="321" t="n">
        <v>1493.7703916562</v>
      </c>
      <c r="HA71" s="321" t="n">
        <v>1493.7703916562</v>
      </c>
    </row>
    <row r="72" customFormat="false" ht="15" hidden="false" customHeight="false" outlineLevel="2" collapsed="false">
      <c r="A72" s="48" t="s">
        <v>99</v>
      </c>
      <c r="B72" s="201" t="s">
        <v>107</v>
      </c>
      <c r="C72" s="201" t="s">
        <v>110</v>
      </c>
      <c r="D72" s="201" t="s">
        <v>101</v>
      </c>
      <c r="E72" s="52"/>
      <c r="F72" s="19" t="s">
        <v>121</v>
      </c>
      <c r="G72" s="52" t="s">
        <v>103</v>
      </c>
      <c r="H72" s="52"/>
      <c r="I72" s="52"/>
      <c r="BJ72" s="324"/>
      <c r="BK72" s="324"/>
      <c r="BL72" s="324"/>
      <c r="BM72" s="324"/>
      <c r="BN72" s="324"/>
      <c r="BO72" s="324"/>
      <c r="BP72" s="324"/>
      <c r="BQ72" s="324"/>
      <c r="BR72" s="324"/>
      <c r="BS72" s="324"/>
      <c r="BT72" s="324"/>
      <c r="BU72" s="324"/>
      <c r="BV72" s="324"/>
      <c r="BW72" s="324"/>
      <c r="BX72" s="324"/>
      <c r="BY72" s="324"/>
      <c r="BZ72" s="324"/>
      <c r="CA72" s="324"/>
      <c r="CB72" s="324"/>
      <c r="CC72" s="324"/>
      <c r="CD72" s="324"/>
      <c r="CE72" s="324"/>
      <c r="CF72" s="324"/>
      <c r="CG72" s="324"/>
      <c r="CH72" s="324"/>
      <c r="CI72" s="324"/>
      <c r="CJ72" s="324"/>
      <c r="CK72" s="324"/>
      <c r="CL72" s="324" t="n">
        <v>853.624554522308</v>
      </c>
      <c r="CM72" s="324" t="n">
        <v>984.147129201199</v>
      </c>
      <c r="CN72" s="324" t="n">
        <v>1114.66970388009</v>
      </c>
      <c r="CO72" s="324" t="n">
        <v>1245.19227855898</v>
      </c>
      <c r="CP72" s="324" t="n">
        <v>1038.89291324291</v>
      </c>
      <c r="CQ72" s="324" t="n">
        <v>1038.89291324291</v>
      </c>
      <c r="CR72" s="324" t="n">
        <v>1038.89291324291</v>
      </c>
      <c r="CS72" s="324" t="n">
        <v>1038.89291324291</v>
      </c>
      <c r="CT72" s="324" t="n">
        <v>836.481070721125</v>
      </c>
      <c r="CU72" s="324" t="n">
        <v>836.481070721125</v>
      </c>
      <c r="CV72" s="324" t="n">
        <v>836.481070721125</v>
      </c>
      <c r="CW72" s="324" t="n">
        <v>836.481070721125</v>
      </c>
      <c r="CX72" s="324" t="n">
        <v>1050.7968641948</v>
      </c>
      <c r="CY72" s="324" t="n">
        <v>1050.7968641948</v>
      </c>
      <c r="CZ72" s="324" t="n">
        <v>1050.7968641948</v>
      </c>
      <c r="DA72" s="324" t="n">
        <v>1050.7968641948</v>
      </c>
      <c r="DB72" s="372" t="n">
        <v>1147.59928326168</v>
      </c>
      <c r="DC72" s="324" t="n">
        <v>1147.59928326168</v>
      </c>
      <c r="DD72" s="324" t="n">
        <v>1147.59928326168</v>
      </c>
      <c r="DE72" s="324" t="n">
        <v>1147.59928326168</v>
      </c>
      <c r="DF72" s="324" t="n">
        <v>1083.15473148429</v>
      </c>
      <c r="DG72" s="324" t="n">
        <v>1083.15473148429</v>
      </c>
      <c r="DH72" s="324" t="n">
        <v>1083.15473148429</v>
      </c>
      <c r="DI72" s="324" t="n">
        <v>1083.15473148429</v>
      </c>
      <c r="DJ72" s="324" t="n">
        <v>1120.05509215347</v>
      </c>
      <c r="DK72" s="324" t="n">
        <v>1120.05509215347</v>
      </c>
      <c r="DL72" s="324" t="n">
        <v>1120.05509215347</v>
      </c>
      <c r="DM72" s="324" t="n">
        <v>1120.05509215347</v>
      </c>
      <c r="DN72" s="324" t="n">
        <v>1137.34619738271</v>
      </c>
      <c r="DO72" s="324" t="n">
        <v>1137.34619738271</v>
      </c>
      <c r="DP72" s="324" t="n">
        <v>1137.34619738271</v>
      </c>
      <c r="DQ72" s="324" t="n">
        <v>1137.34619738271</v>
      </c>
      <c r="DR72" s="324" t="n">
        <v>1160.59181111561</v>
      </c>
      <c r="DS72" s="324" t="n">
        <v>1160.59181111561</v>
      </c>
      <c r="DT72" s="324" t="n">
        <v>1160.59181111561</v>
      </c>
      <c r="DU72" s="324" t="n">
        <v>1160.59181111561</v>
      </c>
      <c r="DV72" s="324" t="n">
        <v>1185.65420186641</v>
      </c>
      <c r="DW72" s="324" t="n">
        <v>1185.65420186641</v>
      </c>
      <c r="DX72" s="324" t="n">
        <v>1185.65420186641</v>
      </c>
      <c r="DY72" s="324" t="n">
        <v>1185.65420186641</v>
      </c>
      <c r="DZ72" s="324" t="n">
        <v>1208.48356719323</v>
      </c>
      <c r="EA72" s="324" t="n">
        <v>1208.48356719323</v>
      </c>
      <c r="EB72" s="324" t="n">
        <v>1208.48356719323</v>
      </c>
      <c r="EC72" s="324" t="n">
        <v>1208.48356719323</v>
      </c>
      <c r="ED72" s="324" t="n">
        <v>1231.75310574021</v>
      </c>
      <c r="EE72" s="324" t="n">
        <v>1231.75310574021</v>
      </c>
      <c r="EF72" s="324" t="n">
        <v>1231.75310574021</v>
      </c>
      <c r="EG72" s="324" t="n">
        <v>1231.75310574021</v>
      </c>
      <c r="EH72" s="324" t="n">
        <v>1255.47131588236</v>
      </c>
      <c r="EI72" s="324" t="n">
        <v>1255.47131588236</v>
      </c>
      <c r="EJ72" s="324" t="n">
        <v>1255.47131588236</v>
      </c>
      <c r="EK72" s="324" t="n">
        <v>1255.47131588236</v>
      </c>
      <c r="EL72" s="324" t="n">
        <v>1279.64686028748</v>
      </c>
      <c r="EM72" s="324" t="n">
        <v>1279.64686028748</v>
      </c>
      <c r="EN72" s="324" t="n">
        <v>1279.64686028748</v>
      </c>
      <c r="EO72" s="324" t="n">
        <v>1279.64686028748</v>
      </c>
      <c r="EP72" s="324" t="n">
        <v>1304.28856909645</v>
      </c>
      <c r="EQ72" s="324" t="n">
        <v>1304.28856909645</v>
      </c>
      <c r="ER72" s="324" t="n">
        <v>1304.28856909645</v>
      </c>
      <c r="ES72" s="324" t="n">
        <v>1304.28856909645</v>
      </c>
      <c r="ET72" s="324" t="n">
        <v>1329.40544316503</v>
      </c>
      <c r="EU72" s="324" t="n">
        <v>1329.40544316503</v>
      </c>
      <c r="EV72" s="324" t="n">
        <v>1329.40544316503</v>
      </c>
      <c r="EW72" s="324" t="n">
        <v>1329.40544316503</v>
      </c>
      <c r="EX72" s="324" t="n">
        <v>1355.00665736861</v>
      </c>
      <c r="EY72" s="324" t="n">
        <v>1355.00665736861</v>
      </c>
      <c r="EZ72" s="324" t="n">
        <v>1355.00665736861</v>
      </c>
      <c r="FA72" s="324" t="n">
        <v>1355.00665736861</v>
      </c>
      <c r="FB72" s="324" t="n">
        <v>1381.10156397096</v>
      </c>
      <c r="FC72" s="324" t="n">
        <v>1381.10156397096</v>
      </c>
      <c r="FD72" s="324" t="n">
        <v>1381.10156397096</v>
      </c>
      <c r="FE72" s="324" t="n">
        <v>1381.10156397096</v>
      </c>
      <c r="FF72" s="324" t="n">
        <v>1407.69969605828</v>
      </c>
      <c r="FG72" s="324" t="n">
        <v>1407.69969605828</v>
      </c>
      <c r="FH72" s="324" t="n">
        <v>1407.69969605828</v>
      </c>
      <c r="FI72" s="324" t="n">
        <v>1407.69969605828</v>
      </c>
      <c r="FJ72" s="324" t="n">
        <v>1434.81077103979</v>
      </c>
      <c r="FK72" s="324" t="n">
        <v>1434.81077103979</v>
      </c>
      <c r="FL72" s="324" t="n">
        <v>1434.81077103979</v>
      </c>
      <c r="FM72" s="324" t="n">
        <v>1434.81077103979</v>
      </c>
      <c r="FN72" s="324" t="n">
        <v>1462.44469421625</v>
      </c>
      <c r="FO72" s="324" t="n">
        <v>1462.44469421625</v>
      </c>
      <c r="FP72" s="324" t="n">
        <v>1462.44469421625</v>
      </c>
      <c r="FQ72" s="324" t="n">
        <v>1462.44469421625</v>
      </c>
      <c r="FR72" s="324" t="n">
        <v>1490.61156241756</v>
      </c>
      <c r="FS72" s="324" t="n">
        <v>1490.61156241756</v>
      </c>
      <c r="FT72" s="324" t="n">
        <v>1490.61156241756</v>
      </c>
      <c r="FU72" s="324" t="n">
        <v>1490.61156241756</v>
      </c>
      <c r="FV72" s="0" t="n">
        <v>1519.32166771094</v>
      </c>
      <c r="FW72" s="0" t="n">
        <v>1519.32166771094</v>
      </c>
      <c r="FX72" s="0" t="n">
        <v>1519.32166771094</v>
      </c>
      <c r="FY72" s="0" t="n">
        <v>1519.32166771094</v>
      </c>
      <c r="FZ72" s="0" t="n">
        <v>1548.58550118094</v>
      </c>
      <c r="GA72" s="0" t="n">
        <v>1548.58550118094</v>
      </c>
      <c r="GB72" s="0" t="n">
        <v>1548.58550118094</v>
      </c>
      <c r="GC72" s="0" t="n">
        <v>1548.58550118094</v>
      </c>
      <c r="GD72" s="0" t="n">
        <v>1578.41375678279</v>
      </c>
      <c r="GE72" s="0" t="n">
        <v>1578.41375678279</v>
      </c>
      <c r="GF72" s="0" t="n">
        <v>1578.41375678279</v>
      </c>
      <c r="GG72" s="0" t="n">
        <v>1578.41375678279</v>
      </c>
      <c r="GH72" s="321" t="n">
        <v>1608.8173352704</v>
      </c>
      <c r="GI72" s="321" t="n">
        <v>1608.8173352704</v>
      </c>
      <c r="GJ72" s="321" t="n">
        <v>1608.8173352704</v>
      </c>
      <c r="GK72" s="321" t="n">
        <v>1608.8173352704</v>
      </c>
      <c r="GL72" s="321" t="n">
        <v>1639.80734820053</v>
      </c>
      <c r="GM72" s="321" t="n">
        <v>1639.80734820053</v>
      </c>
      <c r="GN72" s="321" t="n">
        <v>1639.80734820053</v>
      </c>
      <c r="GO72" s="321" t="n">
        <v>1639.80734820053</v>
      </c>
      <c r="GP72" s="321" t="n">
        <v>1671.39512201457</v>
      </c>
      <c r="GQ72" s="321" t="n">
        <v>1671.39512201457</v>
      </c>
      <c r="GR72" s="321" t="n">
        <v>1671.39512201457</v>
      </c>
      <c r="GS72" s="321" t="n">
        <v>1671.39512201457</v>
      </c>
      <c r="GT72" s="321" t="n">
        <v>1703.59220219949</v>
      </c>
      <c r="GU72" s="321" t="n">
        <v>1703.59220219949</v>
      </c>
      <c r="GV72" s="321" t="n">
        <v>1703.59220219949</v>
      </c>
      <c r="GW72" s="321" t="n">
        <v>1703.59220219949</v>
      </c>
      <c r="GX72" s="321" t="n">
        <v>1736.41035752942</v>
      </c>
      <c r="GY72" s="321" t="n">
        <v>1736.41035752942</v>
      </c>
      <c r="GZ72" s="321" t="n">
        <v>1736.41035752942</v>
      </c>
      <c r="HA72" s="321" t="n">
        <v>1736.41035752942</v>
      </c>
    </row>
    <row r="73" customFormat="false" ht="15" hidden="false" customHeight="false" outlineLevel="2" collapsed="false">
      <c r="A73" s="48" t="s">
        <v>99</v>
      </c>
      <c r="B73" s="201" t="s">
        <v>107</v>
      </c>
      <c r="C73" s="201" t="s">
        <v>110</v>
      </c>
      <c r="D73" s="201" t="s">
        <v>101</v>
      </c>
      <c r="E73" s="52"/>
      <c r="F73" s="19" t="s">
        <v>122</v>
      </c>
      <c r="G73" s="52" t="s">
        <v>103</v>
      </c>
      <c r="H73" s="98"/>
      <c r="I73" s="98"/>
      <c r="BJ73" s="324"/>
      <c r="BK73" s="324"/>
      <c r="BL73" s="324"/>
      <c r="BM73" s="324"/>
      <c r="BN73" s="324"/>
      <c r="BO73" s="324"/>
      <c r="BP73" s="324"/>
      <c r="BQ73" s="324"/>
      <c r="BR73" s="324"/>
      <c r="BS73" s="324"/>
      <c r="BT73" s="324"/>
      <c r="BU73" s="324"/>
      <c r="BV73" s="324"/>
      <c r="BW73" s="324"/>
      <c r="BX73" s="324"/>
      <c r="BY73" s="324"/>
      <c r="BZ73" s="324"/>
      <c r="CA73" s="324"/>
      <c r="CB73" s="324"/>
      <c r="CC73" s="324"/>
      <c r="CD73" s="324"/>
      <c r="CE73" s="324"/>
      <c r="CF73" s="324"/>
      <c r="CG73" s="324"/>
      <c r="CH73" s="324"/>
      <c r="CI73" s="324"/>
      <c r="CJ73" s="324"/>
      <c r="CK73" s="324"/>
      <c r="CL73" s="324" t="n">
        <v>120.75</v>
      </c>
      <c r="CM73" s="324" t="n">
        <v>133.5</v>
      </c>
      <c r="CN73" s="324" t="n">
        <v>146.25</v>
      </c>
      <c r="CO73" s="324" t="n">
        <v>159</v>
      </c>
      <c r="CP73" s="324" t="n">
        <v>141.35</v>
      </c>
      <c r="CQ73" s="324" t="n">
        <v>139.200461538462</v>
      </c>
      <c r="CR73" s="324" t="n">
        <v>104.900298507463</v>
      </c>
      <c r="CS73" s="324" t="n">
        <v>99.3367164179105</v>
      </c>
      <c r="CT73" s="324" t="n">
        <v>125.228923076923</v>
      </c>
      <c r="CU73" s="324" t="n">
        <v>110.985538461538</v>
      </c>
      <c r="CV73" s="324" t="n">
        <v>113.816615384615</v>
      </c>
      <c r="CW73" s="324" t="n">
        <v>128.505692307692</v>
      </c>
      <c r="CX73" s="324" t="n">
        <v>123.703846153846</v>
      </c>
      <c r="CY73" s="324" t="n">
        <v>111.670615384615</v>
      </c>
      <c r="CZ73" s="324" t="n">
        <v>100.238787878788</v>
      </c>
      <c r="DA73" s="324" t="n">
        <v>104.680909090909</v>
      </c>
      <c r="DB73" s="372" t="n">
        <v>102.99875</v>
      </c>
      <c r="DC73" s="324" t="n">
        <v>97.3701538461539</v>
      </c>
      <c r="DD73" s="324" t="n">
        <v>101.396818181818</v>
      </c>
      <c r="DE73" s="324" t="n">
        <v>105.679848484848</v>
      </c>
      <c r="DF73" s="324" t="n">
        <v>105.57046875</v>
      </c>
      <c r="DG73" s="324" t="n">
        <v>107.530625</v>
      </c>
      <c r="DH73" s="324" t="n">
        <v>103.449453125</v>
      </c>
      <c r="DI73" s="324" t="n">
        <v>103.449453125</v>
      </c>
      <c r="DJ73" s="324" t="n">
        <v>100</v>
      </c>
      <c r="DK73" s="324" t="n">
        <v>100</v>
      </c>
      <c r="DL73" s="324" t="n">
        <v>100</v>
      </c>
      <c r="DM73" s="324" t="n">
        <v>100</v>
      </c>
      <c r="DN73" s="324" t="n">
        <v>98</v>
      </c>
      <c r="DO73" s="324" t="n">
        <v>98</v>
      </c>
      <c r="DP73" s="324" t="n">
        <v>98</v>
      </c>
      <c r="DQ73" s="324" t="n">
        <v>98</v>
      </c>
      <c r="DR73" s="324" t="n">
        <v>99.710304736289</v>
      </c>
      <c r="DS73" s="324" t="n">
        <v>99.710304736289</v>
      </c>
      <c r="DT73" s="324" t="n">
        <v>99.710304736289</v>
      </c>
      <c r="DU73" s="324" t="n">
        <v>99.710304736289</v>
      </c>
      <c r="DV73" s="324" t="n">
        <v>101.71633284382</v>
      </c>
      <c r="DW73" s="324" t="n">
        <v>101.71633284382</v>
      </c>
      <c r="DX73" s="324" t="n">
        <v>101.71633284382</v>
      </c>
      <c r="DY73" s="324" t="n">
        <v>101.71633284382</v>
      </c>
      <c r="DZ73" s="324" t="n">
        <v>103.547226835008</v>
      </c>
      <c r="EA73" s="324" t="n">
        <v>103.547226835008</v>
      </c>
      <c r="EB73" s="324" t="n">
        <v>103.547226835008</v>
      </c>
      <c r="EC73" s="324" t="n">
        <v>103.547226835008</v>
      </c>
      <c r="ED73" s="324" t="n">
        <v>105.411076918038</v>
      </c>
      <c r="EE73" s="324" t="n">
        <v>105.411076918038</v>
      </c>
      <c r="EF73" s="324" t="n">
        <v>105.411076918038</v>
      </c>
      <c r="EG73" s="324" t="n">
        <v>105.411076918038</v>
      </c>
      <c r="EH73" s="324" t="n">
        <v>107.308476302563</v>
      </c>
      <c r="EI73" s="324" t="n">
        <v>107.308476302563</v>
      </c>
      <c r="EJ73" s="324" t="n">
        <v>107.308476302563</v>
      </c>
      <c r="EK73" s="324" t="n">
        <v>107.308476302563</v>
      </c>
      <c r="EL73" s="324" t="n">
        <v>109.240028876009</v>
      </c>
      <c r="EM73" s="324" t="n">
        <v>109.240028876009</v>
      </c>
      <c r="EN73" s="324" t="n">
        <v>109.240028876009</v>
      </c>
      <c r="EO73" s="324" t="n">
        <v>109.240028876009</v>
      </c>
      <c r="EP73" s="324" t="n">
        <v>111.206349395777</v>
      </c>
      <c r="EQ73" s="324" t="n">
        <v>111.206349395777</v>
      </c>
      <c r="ER73" s="324" t="n">
        <v>111.206349395777</v>
      </c>
      <c r="ES73" s="324" t="n">
        <v>111.206349395777</v>
      </c>
      <c r="ET73" s="324" t="n">
        <v>113.208063684901</v>
      </c>
      <c r="EU73" s="324" t="n">
        <v>113.208063684901</v>
      </c>
      <c r="EV73" s="324" t="n">
        <v>113.208063684901</v>
      </c>
      <c r="EW73" s="324" t="n">
        <v>113.208063684901</v>
      </c>
      <c r="EX73" s="324" t="n">
        <v>115.24580883123</v>
      </c>
      <c r="EY73" s="324" t="n">
        <v>115.24580883123</v>
      </c>
      <c r="EZ73" s="324" t="n">
        <v>115.24580883123</v>
      </c>
      <c r="FA73" s="324" t="n">
        <v>115.24580883123</v>
      </c>
      <c r="FB73" s="324" t="n">
        <v>117.320233390192</v>
      </c>
      <c r="FC73" s="324" t="n">
        <v>117.320233390192</v>
      </c>
      <c r="FD73" s="324" t="n">
        <v>117.320233390192</v>
      </c>
      <c r="FE73" s="324" t="n">
        <v>117.320233390192</v>
      </c>
      <c r="FF73" s="324" t="n">
        <v>119.431997591215</v>
      </c>
      <c r="FG73" s="324" t="n">
        <v>119.431997591215</v>
      </c>
      <c r="FH73" s="324" t="n">
        <v>119.431997591215</v>
      </c>
      <c r="FI73" s="324" t="n">
        <v>119.431997591215</v>
      </c>
      <c r="FJ73" s="324" t="n">
        <v>121.581773547857</v>
      </c>
      <c r="FK73" s="324" t="n">
        <v>121.581773547857</v>
      </c>
      <c r="FL73" s="324" t="n">
        <v>121.581773547857</v>
      </c>
      <c r="FM73" s="324" t="n">
        <v>121.581773547857</v>
      </c>
      <c r="FN73" s="324" t="n">
        <v>123.770245471719</v>
      </c>
      <c r="FO73" s="324" t="n">
        <v>123.770245471719</v>
      </c>
      <c r="FP73" s="324" t="n">
        <v>123.770245471719</v>
      </c>
      <c r="FQ73" s="324" t="n">
        <v>123.770245471719</v>
      </c>
      <c r="FR73" s="324" t="n">
        <v>125.998109890209</v>
      </c>
      <c r="FS73" s="324" t="n">
        <v>125.998109890209</v>
      </c>
      <c r="FT73" s="324" t="n">
        <v>125.998109890209</v>
      </c>
      <c r="FU73" s="324" t="n">
        <v>125.998109890209</v>
      </c>
      <c r="FV73" s="0" t="n">
        <v>128.266075868233</v>
      </c>
      <c r="FW73" s="0" t="n">
        <v>128.266075868233</v>
      </c>
      <c r="FX73" s="0" t="n">
        <v>128.266075868233</v>
      </c>
      <c r="FY73" s="0" t="n">
        <v>128.266075868233</v>
      </c>
      <c r="FZ73" s="0" t="n">
        <v>130.574865233861</v>
      </c>
      <c r="GA73" s="0" t="n">
        <v>130.574865233861</v>
      </c>
      <c r="GB73" s="0" t="n">
        <v>130.574865233861</v>
      </c>
      <c r="GC73" s="0" t="n">
        <v>130.574865233861</v>
      </c>
      <c r="GD73" s="0" t="n">
        <v>132.925212808071</v>
      </c>
      <c r="GE73" s="0" t="n">
        <v>132.925212808071</v>
      </c>
      <c r="GF73" s="0" t="n">
        <v>132.925212808071</v>
      </c>
      <c r="GG73" s="0" t="n">
        <v>132.925212808071</v>
      </c>
      <c r="GH73" s="321" t="n">
        <v>135.317866638616</v>
      </c>
      <c r="GI73" s="321" t="n">
        <v>135.317866638616</v>
      </c>
      <c r="GJ73" s="321" t="n">
        <v>135.317866638616</v>
      </c>
      <c r="GK73" s="321" t="n">
        <v>135.317866638616</v>
      </c>
      <c r="GL73" s="321" t="n">
        <v>137.753588238111</v>
      </c>
      <c r="GM73" s="321" t="n">
        <v>137.753588238111</v>
      </c>
      <c r="GN73" s="321" t="n">
        <v>137.753588238111</v>
      </c>
      <c r="GO73" s="321" t="n">
        <v>137.753588238111</v>
      </c>
      <c r="GP73" s="321" t="n">
        <v>140.233152826397</v>
      </c>
      <c r="GQ73" s="321" t="n">
        <v>140.233152826397</v>
      </c>
      <c r="GR73" s="321" t="n">
        <v>140.233152826397</v>
      </c>
      <c r="GS73" s="321" t="n">
        <v>140.233152826397</v>
      </c>
      <c r="GT73" s="321" t="n">
        <v>142.757349577272</v>
      </c>
      <c r="GU73" s="321" t="n">
        <v>142.757349577272</v>
      </c>
      <c r="GV73" s="321" t="n">
        <v>142.757349577272</v>
      </c>
      <c r="GW73" s="321" t="n">
        <v>142.757349577272</v>
      </c>
      <c r="GX73" s="321" t="n">
        <v>145.326981869663</v>
      </c>
      <c r="GY73" s="321" t="n">
        <v>145.326981869663</v>
      </c>
      <c r="GZ73" s="321" t="n">
        <v>145.326981869663</v>
      </c>
      <c r="HA73" s="321" t="n">
        <v>145.326981869663</v>
      </c>
    </row>
    <row r="74" customFormat="false" ht="15" hidden="false" customHeight="false" outlineLevel="2" collapsed="false">
      <c r="A74" s="48" t="s">
        <v>99</v>
      </c>
      <c r="B74" s="201" t="s">
        <v>107</v>
      </c>
      <c r="C74" s="201" t="s">
        <v>110</v>
      </c>
      <c r="D74" s="201" t="s">
        <v>101</v>
      </c>
      <c r="E74" s="52"/>
      <c r="F74" s="19" t="s">
        <v>123</v>
      </c>
      <c r="G74" s="52" t="s">
        <v>103</v>
      </c>
      <c r="H74" s="52"/>
      <c r="I74" s="52"/>
      <c r="BJ74" s="324"/>
      <c r="BK74" s="324"/>
      <c r="BL74" s="324"/>
      <c r="BM74" s="324"/>
      <c r="BN74" s="324"/>
      <c r="BO74" s="324"/>
      <c r="BP74" s="324"/>
      <c r="BQ74" s="324"/>
      <c r="BR74" s="324"/>
      <c r="BS74" s="324"/>
      <c r="BT74" s="324"/>
      <c r="BU74" s="324"/>
      <c r="BV74" s="324"/>
      <c r="BW74" s="324"/>
      <c r="BX74" s="324"/>
      <c r="BY74" s="324"/>
      <c r="BZ74" s="324"/>
      <c r="CA74" s="324"/>
      <c r="CB74" s="324"/>
      <c r="CC74" s="324"/>
      <c r="CD74" s="324"/>
      <c r="CE74" s="324"/>
      <c r="CF74" s="324"/>
      <c r="CG74" s="324"/>
      <c r="CH74" s="324"/>
      <c r="CI74" s="324"/>
      <c r="CJ74" s="324"/>
      <c r="CK74" s="324"/>
      <c r="CL74" s="324" t="n">
        <v>431</v>
      </c>
      <c r="CM74" s="324" t="n">
        <v>495</v>
      </c>
      <c r="CN74" s="324" t="n">
        <v>559</v>
      </c>
      <c r="CO74" s="324" t="n">
        <v>623</v>
      </c>
      <c r="CP74" s="324" t="n">
        <v>583.86337077487</v>
      </c>
      <c r="CQ74" s="324" t="n">
        <v>583.86337077487</v>
      </c>
      <c r="CR74" s="324" t="n">
        <v>583.86337077487</v>
      </c>
      <c r="CS74" s="324" t="n">
        <v>583.86337077487</v>
      </c>
      <c r="CT74" s="324" t="n">
        <v>523.060489627504</v>
      </c>
      <c r="CU74" s="324" t="n">
        <v>523.060489627504</v>
      </c>
      <c r="CV74" s="324" t="n">
        <v>523.060489627504</v>
      </c>
      <c r="CW74" s="324" t="n">
        <v>523.060489627504</v>
      </c>
      <c r="CX74" s="324" t="n">
        <v>516.476164866399</v>
      </c>
      <c r="CY74" s="324" t="n">
        <v>516.476164866399</v>
      </c>
      <c r="CZ74" s="324" t="n">
        <v>516.476164866399</v>
      </c>
      <c r="DA74" s="324" t="n">
        <v>516.476164866399</v>
      </c>
      <c r="DB74" s="372" t="n">
        <v>516.476164866399</v>
      </c>
      <c r="DC74" s="324" t="n">
        <v>516.476164866399</v>
      </c>
      <c r="DD74" s="324" t="n">
        <v>516.476164866399</v>
      </c>
      <c r="DE74" s="324" t="n">
        <v>516.476164866399</v>
      </c>
      <c r="DF74" s="324" t="n">
        <v>466.891666666667</v>
      </c>
      <c r="DG74" s="324" t="n">
        <v>466.891666666667</v>
      </c>
      <c r="DH74" s="324" t="n">
        <v>466.891666666667</v>
      </c>
      <c r="DI74" s="324" t="n">
        <v>466.891666666667</v>
      </c>
      <c r="DJ74" s="324" t="n">
        <v>501.805114504945</v>
      </c>
      <c r="DK74" s="324" t="n">
        <v>501.805114504945</v>
      </c>
      <c r="DL74" s="324" t="n">
        <v>501.805114504945</v>
      </c>
      <c r="DM74" s="324" t="n">
        <v>501.805114504945</v>
      </c>
      <c r="DN74" s="324" t="n">
        <v>505.159811466622</v>
      </c>
      <c r="DO74" s="324" t="n">
        <v>505.159811466622</v>
      </c>
      <c r="DP74" s="324" t="n">
        <v>505.159811466622</v>
      </c>
      <c r="DQ74" s="324" t="n">
        <v>505.159811466622</v>
      </c>
      <c r="DR74" s="324" t="n">
        <v>537.828161783619</v>
      </c>
      <c r="DS74" s="324" t="n">
        <v>537.828161783619</v>
      </c>
      <c r="DT74" s="324" t="n">
        <v>537.828161783619</v>
      </c>
      <c r="DU74" s="324" t="n">
        <v>537.828161783619</v>
      </c>
      <c r="DV74" s="324" t="n">
        <v>549.181490188819</v>
      </c>
      <c r="DW74" s="324" t="n">
        <v>549.181490188819</v>
      </c>
      <c r="DX74" s="324" t="n">
        <v>549.181490188819</v>
      </c>
      <c r="DY74" s="324" t="n">
        <v>549.181490188819</v>
      </c>
      <c r="DZ74" s="324" t="n">
        <v>559.555686401188</v>
      </c>
      <c r="EA74" s="324" t="n">
        <v>559.555686401188</v>
      </c>
      <c r="EB74" s="324" t="n">
        <v>559.555686401188</v>
      </c>
      <c r="EC74" s="324" t="n">
        <v>559.555686401188</v>
      </c>
      <c r="ED74" s="324" t="n">
        <v>570.126190887976</v>
      </c>
      <c r="EE74" s="324" t="n">
        <v>570.126190887976</v>
      </c>
      <c r="EF74" s="324" t="n">
        <v>570.126190887976</v>
      </c>
      <c r="EG74" s="324" t="n">
        <v>570.126190887976</v>
      </c>
      <c r="EH74" s="324" t="n">
        <v>580.89672471959</v>
      </c>
      <c r="EI74" s="324" t="n">
        <v>580.89672471959</v>
      </c>
      <c r="EJ74" s="324" t="n">
        <v>580.89672471959</v>
      </c>
      <c r="EK74" s="324" t="n">
        <v>580.89672471959</v>
      </c>
      <c r="EL74" s="324" t="n">
        <v>591.871079621041</v>
      </c>
      <c r="EM74" s="324" t="n">
        <v>591.871079621041</v>
      </c>
      <c r="EN74" s="324" t="n">
        <v>591.871079621041</v>
      </c>
      <c r="EO74" s="324" t="n">
        <v>591.871079621041</v>
      </c>
      <c r="EP74" s="324" t="n">
        <v>603.053119315801</v>
      </c>
      <c r="EQ74" s="324" t="n">
        <v>603.053119315801</v>
      </c>
      <c r="ER74" s="324" t="n">
        <v>603.053119315801</v>
      </c>
      <c r="ES74" s="324" t="n">
        <v>603.053119315801</v>
      </c>
      <c r="ET74" s="324" t="n">
        <v>614.446780895265</v>
      </c>
      <c r="EU74" s="324" t="n">
        <v>614.446780895265</v>
      </c>
      <c r="EV74" s="324" t="n">
        <v>614.446780895265</v>
      </c>
      <c r="EW74" s="324" t="n">
        <v>614.446780895265</v>
      </c>
      <c r="EX74" s="324" t="n">
        <v>626.056076214307</v>
      </c>
      <c r="EY74" s="324" t="n">
        <v>626.056076214307</v>
      </c>
      <c r="EZ74" s="324" t="n">
        <v>626.056076214307</v>
      </c>
      <c r="FA74" s="324" t="n">
        <v>626.056076214307</v>
      </c>
      <c r="FB74" s="324" t="n">
        <v>637.885093313417</v>
      </c>
      <c r="FC74" s="324" t="n">
        <v>637.885093313417</v>
      </c>
      <c r="FD74" s="324" t="n">
        <v>637.885093313417</v>
      </c>
      <c r="FE74" s="324" t="n">
        <v>637.885093313417</v>
      </c>
      <c r="FF74" s="324" t="n">
        <v>649.937997867947</v>
      </c>
      <c r="FG74" s="324" t="n">
        <v>649.937997867947</v>
      </c>
      <c r="FH74" s="324" t="n">
        <v>649.937997867947</v>
      </c>
      <c r="FI74" s="324" t="n">
        <v>649.937997867947</v>
      </c>
      <c r="FJ74" s="324" t="n">
        <v>662.219034664964</v>
      </c>
      <c r="FK74" s="324" t="n">
        <v>662.219034664964</v>
      </c>
      <c r="FL74" s="324" t="n">
        <v>662.219034664964</v>
      </c>
      <c r="FM74" s="324" t="n">
        <v>662.219034664964</v>
      </c>
      <c r="FN74" s="324" t="n">
        <v>674.73252910825</v>
      </c>
      <c r="FO74" s="324" t="n">
        <v>674.73252910825</v>
      </c>
      <c r="FP74" s="324" t="n">
        <v>674.73252910825</v>
      </c>
      <c r="FQ74" s="324" t="n">
        <v>674.73252910825</v>
      </c>
      <c r="FR74" s="324" t="n">
        <v>687.482888751977</v>
      </c>
      <c r="FS74" s="324" t="n">
        <v>687.482888751977</v>
      </c>
      <c r="FT74" s="324" t="n">
        <v>687.482888751977</v>
      </c>
      <c r="FU74" s="324" t="n">
        <v>687.482888751977</v>
      </c>
      <c r="FV74" s="0" t="n">
        <v>700.474604863611</v>
      </c>
      <c r="FW74" s="0" t="n">
        <v>700.474604863611</v>
      </c>
      <c r="FX74" s="0" t="n">
        <v>700.474604863611</v>
      </c>
      <c r="FY74" s="0" t="n">
        <v>700.474604863611</v>
      </c>
      <c r="FZ74" s="0" t="n">
        <v>713.7122540166</v>
      </c>
      <c r="GA74" s="0" t="n">
        <v>713.7122540166</v>
      </c>
      <c r="GB74" s="0" t="n">
        <v>713.7122540166</v>
      </c>
      <c r="GC74" s="0" t="n">
        <v>713.7122540166</v>
      </c>
      <c r="GD74" s="0" t="n">
        <v>727.200499713415</v>
      </c>
      <c r="GE74" s="0" t="n">
        <v>727.200499713415</v>
      </c>
      <c r="GF74" s="0" t="n">
        <v>727.200499713415</v>
      </c>
      <c r="GG74" s="0" t="n">
        <v>727.200499713415</v>
      </c>
      <c r="GH74" s="321" t="n">
        <v>740.944094039523</v>
      </c>
      <c r="GI74" s="321" t="n">
        <v>740.944094039523</v>
      </c>
      <c r="GJ74" s="321" t="n">
        <v>740.944094039523</v>
      </c>
      <c r="GK74" s="321" t="n">
        <v>740.944094039523</v>
      </c>
      <c r="GL74" s="321" t="n">
        <v>754.947879348884</v>
      </c>
      <c r="GM74" s="321" t="n">
        <v>754.947879348884</v>
      </c>
      <c r="GN74" s="321" t="n">
        <v>754.947879348884</v>
      </c>
      <c r="GO74" s="321" t="n">
        <v>754.947879348884</v>
      </c>
      <c r="GP74" s="321" t="n">
        <v>769.216789981571</v>
      </c>
      <c r="GQ74" s="321" t="n">
        <v>769.216789981571</v>
      </c>
      <c r="GR74" s="321" t="n">
        <v>769.216789981571</v>
      </c>
      <c r="GS74" s="321" t="n">
        <v>769.216789981571</v>
      </c>
      <c r="GT74" s="321" t="n">
        <v>783.755854014127</v>
      </c>
      <c r="GU74" s="321" t="n">
        <v>783.755854014127</v>
      </c>
      <c r="GV74" s="321" t="n">
        <v>783.755854014127</v>
      </c>
      <c r="GW74" s="321" t="n">
        <v>783.755854014127</v>
      </c>
      <c r="GX74" s="321" t="n">
        <v>798.570195043294</v>
      </c>
      <c r="GY74" s="321" t="n">
        <v>798.570195043294</v>
      </c>
      <c r="GZ74" s="321" t="n">
        <v>798.570195043294</v>
      </c>
      <c r="HA74" s="321" t="n">
        <v>798.570195043294</v>
      </c>
    </row>
    <row r="75" customFormat="false" ht="15" hidden="false" customHeight="false" outlineLevel="2" collapsed="false">
      <c r="A75" s="48" t="s">
        <v>99</v>
      </c>
      <c r="B75" s="201" t="s">
        <v>107</v>
      </c>
      <c r="C75" s="201" t="s">
        <v>110</v>
      </c>
      <c r="D75" s="201" t="s">
        <v>101</v>
      </c>
      <c r="E75" s="52"/>
      <c r="F75" s="19" t="s">
        <v>124</v>
      </c>
      <c r="G75" s="52" t="s">
        <v>103</v>
      </c>
      <c r="H75" s="52"/>
      <c r="I75" s="52"/>
      <c r="BJ75" s="324"/>
      <c r="BK75" s="324"/>
      <c r="BL75" s="324"/>
      <c r="BM75" s="324"/>
      <c r="BN75" s="324"/>
      <c r="BO75" s="324"/>
      <c r="BP75" s="324"/>
      <c r="BQ75" s="324"/>
      <c r="BR75" s="324"/>
      <c r="BS75" s="324"/>
      <c r="BT75" s="324"/>
      <c r="BU75" s="324"/>
      <c r="BV75" s="324"/>
      <c r="BW75" s="324"/>
      <c r="BX75" s="324"/>
      <c r="BY75" s="324"/>
      <c r="BZ75" s="324"/>
      <c r="CA75" s="324"/>
      <c r="CB75" s="324"/>
      <c r="CC75" s="324"/>
      <c r="CD75" s="324"/>
      <c r="CE75" s="324"/>
      <c r="CF75" s="324"/>
      <c r="CG75" s="324"/>
      <c r="CH75" s="324"/>
      <c r="CI75" s="324"/>
      <c r="CJ75" s="324"/>
      <c r="CK75" s="324"/>
      <c r="CL75" s="324" t="n">
        <v>450.458125</v>
      </c>
      <c r="CM75" s="324" t="n">
        <v>502.73875</v>
      </c>
      <c r="CN75" s="324" t="n">
        <v>555.019375</v>
      </c>
      <c r="CO75" s="324" t="n">
        <v>607.3</v>
      </c>
      <c r="CP75" s="324" t="n">
        <v>699.266666666667</v>
      </c>
      <c r="CQ75" s="324" t="n">
        <v>614.1</v>
      </c>
      <c r="CR75" s="324" t="n">
        <v>514.5</v>
      </c>
      <c r="CS75" s="324" t="n">
        <v>499.333333333333</v>
      </c>
      <c r="CT75" s="324" t="n">
        <v>567.233333333333</v>
      </c>
      <c r="CU75" s="324" t="n">
        <v>531.833333333333</v>
      </c>
      <c r="CV75" s="324" t="n">
        <v>463</v>
      </c>
      <c r="CW75" s="324" t="n">
        <v>489.7</v>
      </c>
      <c r="CX75" s="324" t="n">
        <v>510.233333333333</v>
      </c>
      <c r="CY75" s="324" t="n">
        <v>505.9</v>
      </c>
      <c r="CZ75" s="324" t="n">
        <v>479.166666666667</v>
      </c>
      <c r="DA75" s="324" t="n">
        <v>460.1</v>
      </c>
      <c r="DB75" s="372" t="n">
        <v>440.866666666667</v>
      </c>
      <c r="DC75" s="324" t="n">
        <v>431.933333333333</v>
      </c>
      <c r="DD75" s="324" t="n">
        <v>439.766666666667</v>
      </c>
      <c r="DE75" s="324" t="n">
        <v>435</v>
      </c>
      <c r="DF75" s="324" t="n">
        <v>441.866666666667</v>
      </c>
      <c r="DG75" s="324" t="n">
        <v>477.833333333333</v>
      </c>
      <c r="DH75" s="324" t="n">
        <v>479.308516891782</v>
      </c>
      <c r="DI75" s="324" t="n">
        <v>479.308516891782</v>
      </c>
      <c r="DJ75" s="324" t="n">
        <v>495.656520696795</v>
      </c>
      <c r="DK75" s="324" t="n">
        <v>495.656520696795</v>
      </c>
      <c r="DL75" s="324" t="n">
        <v>495.656520696795</v>
      </c>
      <c r="DM75" s="324" t="n">
        <v>495.656520696795</v>
      </c>
      <c r="DN75" s="324" t="n">
        <v>498.877327004382</v>
      </c>
      <c r="DO75" s="324" t="n">
        <v>498.877327004382</v>
      </c>
      <c r="DP75" s="324" t="n">
        <v>498.877327004382</v>
      </c>
      <c r="DQ75" s="324" t="n">
        <v>498.877327004382</v>
      </c>
      <c r="DR75" s="324" t="n">
        <v>531.42994359366</v>
      </c>
      <c r="DS75" s="324" t="n">
        <v>531.42994359366</v>
      </c>
      <c r="DT75" s="324" t="n">
        <v>531.42994359366</v>
      </c>
      <c r="DU75" s="324" t="n">
        <v>531.42994359366</v>
      </c>
      <c r="DV75" s="324" t="n">
        <v>542.647397763739</v>
      </c>
      <c r="DW75" s="324" t="n">
        <v>542.647397763739</v>
      </c>
      <c r="DX75" s="324" t="n">
        <v>542.647397763739</v>
      </c>
      <c r="DY75" s="324" t="n">
        <v>542.647397763739</v>
      </c>
      <c r="DZ75" s="324" t="n">
        <v>552.897446220031</v>
      </c>
      <c r="EA75" s="324" t="n">
        <v>552.897446220031</v>
      </c>
      <c r="EB75" s="324" t="n">
        <v>552.897446220031</v>
      </c>
      <c r="EC75" s="324" t="n">
        <v>552.897446220031</v>
      </c>
      <c r="ED75" s="324" t="n">
        <v>563.341444143377</v>
      </c>
      <c r="EE75" s="324" t="n">
        <v>563.341444143377</v>
      </c>
      <c r="EF75" s="324" t="n">
        <v>563.341444143377</v>
      </c>
      <c r="EG75" s="324" t="n">
        <v>563.341444143377</v>
      </c>
      <c r="EH75" s="324" t="n">
        <v>573.983067786844</v>
      </c>
      <c r="EI75" s="324" t="n">
        <v>573.983067786844</v>
      </c>
      <c r="EJ75" s="324" t="n">
        <v>573.983067786844</v>
      </c>
      <c r="EK75" s="324" t="n">
        <v>573.983067786844</v>
      </c>
      <c r="EL75" s="324" t="n">
        <v>584.826063206572</v>
      </c>
      <c r="EM75" s="324" t="n">
        <v>584.826063206572</v>
      </c>
      <c r="EN75" s="324" t="n">
        <v>584.826063206572</v>
      </c>
      <c r="EO75" s="324" t="n">
        <v>584.826063206572</v>
      </c>
      <c r="EP75" s="324" t="n">
        <v>595.874247589457</v>
      </c>
      <c r="EQ75" s="324" t="n">
        <v>595.874247589457</v>
      </c>
      <c r="ER75" s="324" t="n">
        <v>595.874247589457</v>
      </c>
      <c r="ES75" s="324" t="n">
        <v>595.874247589457</v>
      </c>
      <c r="ET75" s="324" t="n">
        <v>607.131510606121</v>
      </c>
      <c r="EU75" s="324" t="n">
        <v>607.131510606121</v>
      </c>
      <c r="EV75" s="324" t="n">
        <v>607.131510606121</v>
      </c>
      <c r="EW75" s="324" t="n">
        <v>607.131510606121</v>
      </c>
      <c r="EX75" s="324" t="n">
        <v>618.601815789669</v>
      </c>
      <c r="EY75" s="324" t="n">
        <v>618.601815789669</v>
      </c>
      <c r="EZ75" s="324" t="n">
        <v>618.601815789669</v>
      </c>
      <c r="FA75" s="324" t="n">
        <v>618.601815789669</v>
      </c>
      <c r="FB75" s="324" t="n">
        <v>630.289201940711</v>
      </c>
      <c r="FC75" s="324" t="n">
        <v>630.289201940711</v>
      </c>
      <c r="FD75" s="324" t="n">
        <v>630.289201940711</v>
      </c>
      <c r="FE75" s="324" t="n">
        <v>630.289201940711</v>
      </c>
      <c r="FF75" s="324" t="n">
        <v>642.19778455916</v>
      </c>
      <c r="FG75" s="324" t="n">
        <v>642.19778455916</v>
      </c>
      <c r="FH75" s="324" t="n">
        <v>642.19778455916</v>
      </c>
      <c r="FI75" s="324" t="n">
        <v>642.19778455916</v>
      </c>
      <c r="FJ75" s="324" t="n">
        <v>654.33175730331</v>
      </c>
      <c r="FK75" s="324" t="n">
        <v>654.33175730331</v>
      </c>
      <c r="FL75" s="324" t="n">
        <v>654.33175730331</v>
      </c>
      <c r="FM75" s="324" t="n">
        <v>654.33175730331</v>
      </c>
      <c r="FN75" s="324" t="n">
        <v>666.695393476725</v>
      </c>
      <c r="FO75" s="324" t="n">
        <v>666.695393476725</v>
      </c>
      <c r="FP75" s="324" t="n">
        <v>666.695393476725</v>
      </c>
      <c r="FQ75" s="324" t="n">
        <v>666.695393476725</v>
      </c>
      <c r="FR75" s="324" t="n">
        <v>679.293047543452</v>
      </c>
      <c r="FS75" s="324" t="n">
        <v>679.293047543452</v>
      </c>
      <c r="FT75" s="324" t="n">
        <v>679.293047543452</v>
      </c>
      <c r="FU75" s="324" t="n">
        <v>679.293047543452</v>
      </c>
      <c r="FV75" s="0" t="n">
        <v>692.129156672124</v>
      </c>
      <c r="FW75" s="0" t="n">
        <v>692.129156672124</v>
      </c>
      <c r="FX75" s="0" t="n">
        <v>692.129156672124</v>
      </c>
      <c r="FY75" s="0" t="n">
        <v>692.129156672124</v>
      </c>
      <c r="FZ75" s="0" t="n">
        <v>705.208242309475</v>
      </c>
      <c r="GA75" s="0" t="n">
        <v>705.208242309475</v>
      </c>
      <c r="GB75" s="0" t="n">
        <v>705.208242309475</v>
      </c>
      <c r="GC75" s="0" t="n">
        <v>705.208242309475</v>
      </c>
      <c r="GD75" s="0" t="n">
        <v>718.534911783854</v>
      </c>
      <c r="GE75" s="0" t="n">
        <v>718.534911783854</v>
      </c>
      <c r="GF75" s="0" t="n">
        <v>718.534911783854</v>
      </c>
      <c r="GG75" s="0" t="n">
        <v>718.534911783854</v>
      </c>
      <c r="GH75" s="321" t="n">
        <v>732.113859939301</v>
      </c>
      <c r="GI75" s="321" t="n">
        <v>732.113859939301</v>
      </c>
      <c r="GJ75" s="321" t="n">
        <v>732.113859939301</v>
      </c>
      <c r="GK75" s="321" t="n">
        <v>732.113859939301</v>
      </c>
      <c r="GL75" s="321" t="n">
        <v>745.949870800758</v>
      </c>
      <c r="GM75" s="321" t="n">
        <v>745.949870800758</v>
      </c>
      <c r="GN75" s="321" t="n">
        <v>745.949870800758</v>
      </c>
      <c r="GO75" s="321" t="n">
        <v>745.949870800758</v>
      </c>
      <c r="GP75" s="321" t="n">
        <v>760.04781927103</v>
      </c>
      <c r="GQ75" s="321" t="n">
        <v>760.04781927103</v>
      </c>
      <c r="GR75" s="321" t="n">
        <v>760.04781927103</v>
      </c>
      <c r="GS75" s="321" t="n">
        <v>760.04781927103</v>
      </c>
      <c r="GT75" s="321" t="n">
        <v>774.412672860086</v>
      </c>
      <c r="GU75" s="321" t="n">
        <v>774.412672860086</v>
      </c>
      <c r="GV75" s="321" t="n">
        <v>774.412672860086</v>
      </c>
      <c r="GW75" s="321" t="n">
        <v>774.412672860086</v>
      </c>
      <c r="GX75" s="321" t="n">
        <v>789.049493447326</v>
      </c>
      <c r="GY75" s="321" t="n">
        <v>789.049493447326</v>
      </c>
      <c r="GZ75" s="321" t="n">
        <v>789.049493447326</v>
      </c>
      <c r="HA75" s="321" t="n">
        <v>789.049493447326</v>
      </c>
    </row>
    <row r="76" customFormat="false" ht="15" hidden="false" customHeight="false" outlineLevel="2" collapsed="false">
      <c r="A76" s="48" t="s">
        <v>99</v>
      </c>
      <c r="B76" s="201" t="s">
        <v>107</v>
      </c>
      <c r="C76" s="201" t="s">
        <v>110</v>
      </c>
      <c r="D76" s="201" t="s">
        <v>101</v>
      </c>
      <c r="E76" s="52"/>
      <c r="F76" s="19" t="s">
        <v>125</v>
      </c>
      <c r="G76" s="52" t="s">
        <v>103</v>
      </c>
      <c r="H76" s="52"/>
      <c r="I76" s="52" t="s">
        <v>115</v>
      </c>
      <c r="BJ76" s="324"/>
      <c r="BK76" s="324"/>
      <c r="BL76" s="324"/>
      <c r="BM76" s="324"/>
      <c r="BN76" s="324"/>
      <c r="BO76" s="324"/>
      <c r="BP76" s="324"/>
      <c r="BQ76" s="324"/>
      <c r="BR76" s="324"/>
      <c r="BS76" s="324"/>
      <c r="BT76" s="324"/>
      <c r="BU76" s="324"/>
      <c r="BV76" s="324"/>
      <c r="BW76" s="324"/>
      <c r="BX76" s="324"/>
      <c r="BY76" s="324"/>
      <c r="BZ76" s="324"/>
      <c r="CA76" s="324"/>
      <c r="CB76" s="324"/>
      <c r="CC76" s="324"/>
      <c r="CD76" s="324"/>
      <c r="CE76" s="324"/>
      <c r="CF76" s="324"/>
      <c r="CG76" s="324"/>
      <c r="CH76" s="324"/>
      <c r="CI76" s="324"/>
      <c r="CJ76" s="324"/>
      <c r="CK76" s="324"/>
      <c r="CL76" s="324" t="n">
        <v>510.5</v>
      </c>
      <c r="CM76" s="324" t="n">
        <v>600</v>
      </c>
      <c r="CN76" s="324" t="n">
        <v>689.5</v>
      </c>
      <c r="CO76" s="324" t="n">
        <v>779</v>
      </c>
      <c r="CP76" s="324" t="n">
        <v>575.0625</v>
      </c>
      <c r="CQ76" s="324" t="n">
        <v>575.0625</v>
      </c>
      <c r="CR76" s="324" t="n">
        <v>575.0625</v>
      </c>
      <c r="CS76" s="324" t="n">
        <v>575.0625</v>
      </c>
      <c r="CT76" s="324" t="n">
        <v>525.25</v>
      </c>
      <c r="CU76" s="324" t="n">
        <v>525.25</v>
      </c>
      <c r="CV76" s="324" t="n">
        <v>525.25</v>
      </c>
      <c r="CW76" s="324" t="n">
        <v>525.25</v>
      </c>
      <c r="CX76" s="324" t="n">
        <v>498.233333333333</v>
      </c>
      <c r="CY76" s="324" t="n">
        <v>498.233333333333</v>
      </c>
      <c r="CZ76" s="324" t="n">
        <v>498.233333333333</v>
      </c>
      <c r="DA76" s="324" t="n">
        <v>498.233333333333</v>
      </c>
      <c r="DB76" s="372" t="n">
        <v>498.233333333333</v>
      </c>
      <c r="DC76" s="324" t="n">
        <v>498.233333333333</v>
      </c>
      <c r="DD76" s="324" t="n">
        <v>498.233333333333</v>
      </c>
      <c r="DE76" s="324" t="n">
        <v>498.233333333333</v>
      </c>
      <c r="DF76" s="324" t="n">
        <v>450.7</v>
      </c>
      <c r="DG76" s="324" t="n">
        <v>501.233333333333</v>
      </c>
      <c r="DH76" s="324" t="n">
        <v>487.675298295944</v>
      </c>
      <c r="DI76" s="324" t="n">
        <v>487.675298295944</v>
      </c>
      <c r="DJ76" s="324" t="n">
        <v>478.441558463692</v>
      </c>
      <c r="DK76" s="324" t="n">
        <v>478.441558463692</v>
      </c>
      <c r="DL76" s="324" t="n">
        <v>478.441558463692</v>
      </c>
      <c r="DM76" s="324" t="n">
        <v>478.441558463692</v>
      </c>
      <c r="DN76" s="324" t="n">
        <v>476.401299036712</v>
      </c>
      <c r="DO76" s="324" t="n">
        <v>476.401299036712</v>
      </c>
      <c r="DP76" s="324" t="n">
        <v>476.401299036712</v>
      </c>
      <c r="DQ76" s="324" t="n">
        <v>476.401299036712</v>
      </c>
      <c r="DR76" s="324" t="n">
        <v>487.249939629035</v>
      </c>
      <c r="DS76" s="324" t="n">
        <v>487.249939629035</v>
      </c>
      <c r="DT76" s="324" t="n">
        <v>487.249939629035</v>
      </c>
      <c r="DU76" s="324" t="n">
        <v>487.249939629035</v>
      </c>
      <c r="DV76" s="324" t="n">
        <v>497.748915430465</v>
      </c>
      <c r="DW76" s="324" t="n">
        <v>497.748915430465</v>
      </c>
      <c r="DX76" s="324" t="n">
        <v>497.748915430465</v>
      </c>
      <c r="DY76" s="324" t="n">
        <v>497.748915430465</v>
      </c>
      <c r="DZ76" s="324" t="n">
        <v>507.340985979974</v>
      </c>
      <c r="EA76" s="324" t="n">
        <v>507.340985979974</v>
      </c>
      <c r="EB76" s="324" t="n">
        <v>507.340985979974</v>
      </c>
      <c r="EC76" s="324" t="n">
        <v>507.340985979974</v>
      </c>
      <c r="ED76" s="324" t="n">
        <v>517.114579262173</v>
      </c>
      <c r="EE76" s="324" t="n">
        <v>517.114579262173</v>
      </c>
      <c r="EF76" s="324" t="n">
        <v>517.114579262173</v>
      </c>
      <c r="EG76" s="324" t="n">
        <v>517.114579262173</v>
      </c>
      <c r="EH76" s="324" t="n">
        <v>527.07313645507</v>
      </c>
      <c r="EI76" s="324" t="n">
        <v>527.07313645507</v>
      </c>
      <c r="EJ76" s="324" t="n">
        <v>527.07313645507</v>
      </c>
      <c r="EK76" s="324" t="n">
        <v>527.07313645507</v>
      </c>
      <c r="EL76" s="324" t="n">
        <v>537.220164085989</v>
      </c>
      <c r="EM76" s="324" t="n">
        <v>537.220164085989</v>
      </c>
      <c r="EN76" s="324" t="n">
        <v>537.220164085989</v>
      </c>
      <c r="EO76" s="324" t="n">
        <v>537.220164085989</v>
      </c>
      <c r="EP76" s="324" t="n">
        <v>547.559235274736</v>
      </c>
      <c r="EQ76" s="324" t="n">
        <v>547.559235274736</v>
      </c>
      <c r="ER76" s="324" t="n">
        <v>547.559235274736</v>
      </c>
      <c r="ES76" s="324" t="n">
        <v>547.559235274736</v>
      </c>
      <c r="ET76" s="324" t="n">
        <v>558.093991000465</v>
      </c>
      <c r="EU76" s="324" t="n">
        <v>558.093991000465</v>
      </c>
      <c r="EV76" s="324" t="n">
        <v>558.093991000465</v>
      </c>
      <c r="EW76" s="324" t="n">
        <v>558.093991000465</v>
      </c>
      <c r="EX76" s="324" t="n">
        <v>568.828141392679</v>
      </c>
      <c r="EY76" s="324" t="n">
        <v>568.828141392679</v>
      </c>
      <c r="EZ76" s="324" t="n">
        <v>568.828141392679</v>
      </c>
      <c r="FA76" s="324" t="n">
        <v>568.828141392679</v>
      </c>
      <c r="FB76" s="324" t="n">
        <v>579.765467046843</v>
      </c>
      <c r="FC76" s="324" t="n">
        <v>579.765467046843</v>
      </c>
      <c r="FD76" s="324" t="n">
        <v>579.765467046843</v>
      </c>
      <c r="FE76" s="324" t="n">
        <v>579.765467046843</v>
      </c>
      <c r="FF76" s="324" t="n">
        <v>590.90982036506</v>
      </c>
      <c r="FG76" s="324" t="n">
        <v>590.90982036506</v>
      </c>
      <c r="FH76" s="324" t="n">
        <v>590.90982036506</v>
      </c>
      <c r="FI76" s="324" t="n">
        <v>590.90982036506</v>
      </c>
      <c r="FJ76" s="324" t="n">
        <v>602.265126922312</v>
      </c>
      <c r="FK76" s="324" t="n">
        <v>602.265126922312</v>
      </c>
      <c r="FL76" s="324" t="n">
        <v>602.265126922312</v>
      </c>
      <c r="FM76" s="324" t="n">
        <v>602.265126922312</v>
      </c>
      <c r="FN76" s="324" t="n">
        <v>613.835386858729</v>
      </c>
      <c r="FO76" s="324" t="n">
        <v>613.835386858729</v>
      </c>
      <c r="FP76" s="324" t="n">
        <v>613.835386858729</v>
      </c>
      <c r="FQ76" s="324" t="n">
        <v>613.835386858729</v>
      </c>
      <c r="FR76" s="324" t="n">
        <v>625.624676298398</v>
      </c>
      <c r="FS76" s="324" t="n">
        <v>625.624676298398</v>
      </c>
      <c r="FT76" s="324" t="n">
        <v>625.624676298398</v>
      </c>
      <c r="FU76" s="324" t="n">
        <v>625.624676298398</v>
      </c>
      <c r="FV76" s="0" t="n">
        <v>637.637148795222</v>
      </c>
      <c r="FW76" s="0" t="n">
        <v>637.637148795222</v>
      </c>
      <c r="FX76" s="0" t="n">
        <v>637.637148795222</v>
      </c>
      <c r="FY76" s="0" t="n">
        <v>637.637148795222</v>
      </c>
      <c r="FZ76" s="0" t="n">
        <v>649.877036806332</v>
      </c>
      <c r="GA76" s="0" t="n">
        <v>649.877036806332</v>
      </c>
      <c r="GB76" s="0" t="n">
        <v>649.877036806332</v>
      </c>
      <c r="GC76" s="0" t="n">
        <v>649.877036806332</v>
      </c>
      <c r="GD76" s="0" t="n">
        <v>662.348653193585</v>
      </c>
      <c r="GE76" s="0" t="n">
        <v>662.348653193585</v>
      </c>
      <c r="GF76" s="0" t="n">
        <v>662.348653193585</v>
      </c>
      <c r="GG76" s="0" t="n">
        <v>662.348653193585</v>
      </c>
      <c r="GH76" s="321" t="n">
        <v>675.056392753692</v>
      </c>
      <c r="GI76" s="321" t="n">
        <v>675.056392753692</v>
      </c>
      <c r="GJ76" s="321" t="n">
        <v>675.056392753692</v>
      </c>
      <c r="GK76" s="321" t="n">
        <v>675.056392753692</v>
      </c>
      <c r="GL76" s="321" t="n">
        <v>688.004733777507</v>
      </c>
      <c r="GM76" s="321" t="n">
        <v>688.004733777507</v>
      </c>
      <c r="GN76" s="321" t="n">
        <v>688.004733777507</v>
      </c>
      <c r="GO76" s="321" t="n">
        <v>688.004733777507</v>
      </c>
      <c r="GP76" s="321" t="n">
        <v>701.198239639043</v>
      </c>
      <c r="GQ76" s="321" t="n">
        <v>701.198239639043</v>
      </c>
      <c r="GR76" s="321" t="n">
        <v>701.198239639043</v>
      </c>
      <c r="GS76" s="321" t="n">
        <v>701.198239639043</v>
      </c>
      <c r="GT76" s="321" t="n">
        <v>714.641560414791</v>
      </c>
      <c r="GU76" s="321" t="n">
        <v>714.641560414791</v>
      </c>
      <c r="GV76" s="321" t="n">
        <v>714.641560414791</v>
      </c>
      <c r="GW76" s="321" t="n">
        <v>714.641560414791</v>
      </c>
      <c r="GX76" s="321" t="n">
        <v>728.339434533897</v>
      </c>
      <c r="GY76" s="321" t="n">
        <v>728.339434533897</v>
      </c>
      <c r="GZ76" s="321" t="n">
        <v>728.339434533897</v>
      </c>
      <c r="HA76" s="321" t="n">
        <v>728.339434533897</v>
      </c>
    </row>
    <row r="77" customFormat="false" ht="15" hidden="false" customHeight="false" outlineLevel="2" collapsed="false">
      <c r="A77" s="48" t="s">
        <v>99</v>
      </c>
      <c r="B77" s="201" t="s">
        <v>107</v>
      </c>
      <c r="C77" s="201" t="s">
        <v>110</v>
      </c>
      <c r="D77" s="201" t="s">
        <v>101</v>
      </c>
      <c r="E77" s="52"/>
      <c r="F77" s="19" t="s">
        <v>126</v>
      </c>
      <c r="G77" s="52" t="s">
        <v>103</v>
      </c>
      <c r="H77" s="52"/>
      <c r="I77" s="52"/>
      <c r="BJ77" s="324"/>
      <c r="BK77" s="324"/>
      <c r="BL77" s="324"/>
      <c r="BM77" s="324"/>
      <c r="BN77" s="324"/>
      <c r="BO77" s="324"/>
      <c r="BP77" s="324"/>
      <c r="BQ77" s="324"/>
      <c r="BR77" s="324"/>
      <c r="BS77" s="324"/>
      <c r="BT77" s="324"/>
      <c r="BU77" s="324"/>
      <c r="BV77" s="324"/>
      <c r="BW77" s="324"/>
      <c r="BX77" s="324"/>
      <c r="BY77" s="324"/>
      <c r="BZ77" s="324"/>
      <c r="CA77" s="324"/>
      <c r="CB77" s="324"/>
      <c r="CC77" s="324"/>
      <c r="CD77" s="324"/>
      <c r="CE77" s="324"/>
      <c r="CF77" s="324"/>
      <c r="CG77" s="324"/>
      <c r="CH77" s="324"/>
      <c r="CI77" s="324"/>
      <c r="CJ77" s="324"/>
      <c r="CK77" s="324"/>
      <c r="CL77" s="324" t="n">
        <v>500.994791666667</v>
      </c>
      <c r="CM77" s="324" t="n">
        <v>583.76875</v>
      </c>
      <c r="CN77" s="324" t="n">
        <v>666.542708333333</v>
      </c>
      <c r="CO77" s="324" t="n">
        <v>749.316666666667</v>
      </c>
      <c r="CP77" s="324" t="n">
        <v>725.933333333333</v>
      </c>
      <c r="CQ77" s="324" t="n">
        <v>570.133333333333</v>
      </c>
      <c r="CR77" s="324" t="n">
        <v>440.8</v>
      </c>
      <c r="CS77" s="324" t="n">
        <v>443.466666666667</v>
      </c>
      <c r="CT77" s="324" t="n">
        <v>601</v>
      </c>
      <c r="CU77" s="324" t="n">
        <v>480.6</v>
      </c>
      <c r="CV77" s="324" t="n">
        <v>439.1</v>
      </c>
      <c r="CW77" s="324" t="n">
        <v>460.3</v>
      </c>
      <c r="CX77" s="324" t="n">
        <v>526.633333333333</v>
      </c>
      <c r="CY77" s="324" t="n">
        <v>474.033333333333</v>
      </c>
      <c r="CZ77" s="324" t="n">
        <v>446.366666666667</v>
      </c>
      <c r="DA77" s="324" t="n">
        <v>425.9</v>
      </c>
      <c r="DB77" s="372" t="n">
        <v>411.633333333333</v>
      </c>
      <c r="DC77" s="324" t="n">
        <v>418.666666666667</v>
      </c>
      <c r="DD77" s="324" t="n">
        <v>393.266666666667</v>
      </c>
      <c r="DE77" s="324" t="n">
        <v>399.733333333333</v>
      </c>
      <c r="DF77" s="324" t="n">
        <v>430.7</v>
      </c>
      <c r="DG77" s="324" t="n">
        <v>481.233333333333</v>
      </c>
      <c r="DH77" s="324" t="n">
        <v>467.675298295944</v>
      </c>
      <c r="DI77" s="324" t="n">
        <v>467.675298295944</v>
      </c>
      <c r="DJ77" s="324" t="n">
        <v>483.441558463692</v>
      </c>
      <c r="DK77" s="324" t="n">
        <v>483.441558463692</v>
      </c>
      <c r="DL77" s="324" t="n">
        <v>483.441558463692</v>
      </c>
      <c r="DM77" s="324" t="n">
        <v>483.441558463692</v>
      </c>
      <c r="DN77" s="324" t="n">
        <v>486.401299036712</v>
      </c>
      <c r="DO77" s="324" t="n">
        <v>486.401299036712</v>
      </c>
      <c r="DP77" s="324" t="n">
        <v>486.401299036712</v>
      </c>
      <c r="DQ77" s="324" t="n">
        <v>486.401299036712</v>
      </c>
      <c r="DR77" s="324" t="n">
        <v>497.249939629035</v>
      </c>
      <c r="DS77" s="324" t="n">
        <v>497.249939629035</v>
      </c>
      <c r="DT77" s="324" t="n">
        <v>497.249939629035</v>
      </c>
      <c r="DU77" s="324" t="n">
        <v>497.249939629035</v>
      </c>
      <c r="DV77" s="324" t="n">
        <v>507.748915430465</v>
      </c>
      <c r="DW77" s="324" t="n">
        <v>507.748915430465</v>
      </c>
      <c r="DX77" s="324" t="n">
        <v>507.748915430465</v>
      </c>
      <c r="DY77" s="324" t="n">
        <v>507.748915430465</v>
      </c>
      <c r="DZ77" s="324" t="n">
        <v>517.340985979974</v>
      </c>
      <c r="EA77" s="324" t="n">
        <v>517.340985979974</v>
      </c>
      <c r="EB77" s="324" t="n">
        <v>517.340985979974</v>
      </c>
      <c r="EC77" s="324" t="n">
        <v>517.340985979974</v>
      </c>
      <c r="ED77" s="324" t="n">
        <v>527.114579262173</v>
      </c>
      <c r="EE77" s="324" t="n">
        <v>527.114579262173</v>
      </c>
      <c r="EF77" s="324" t="n">
        <v>527.114579262173</v>
      </c>
      <c r="EG77" s="324" t="n">
        <v>527.114579262173</v>
      </c>
      <c r="EH77" s="324" t="n">
        <v>537.07313645507</v>
      </c>
      <c r="EI77" s="324" t="n">
        <v>537.07313645507</v>
      </c>
      <c r="EJ77" s="324" t="n">
        <v>537.07313645507</v>
      </c>
      <c r="EK77" s="324" t="n">
        <v>537.07313645507</v>
      </c>
      <c r="EL77" s="324" t="n">
        <v>547.220164085989</v>
      </c>
      <c r="EM77" s="324" t="n">
        <v>547.220164085989</v>
      </c>
      <c r="EN77" s="324" t="n">
        <v>547.220164085989</v>
      </c>
      <c r="EO77" s="324" t="n">
        <v>547.220164085989</v>
      </c>
      <c r="EP77" s="324" t="n">
        <v>557.559235274736</v>
      </c>
      <c r="EQ77" s="324" t="n">
        <v>557.559235274736</v>
      </c>
      <c r="ER77" s="324" t="n">
        <v>557.559235274736</v>
      </c>
      <c r="ES77" s="324" t="n">
        <v>557.559235274736</v>
      </c>
      <c r="ET77" s="324" t="n">
        <v>568.093991000465</v>
      </c>
      <c r="EU77" s="324" t="n">
        <v>568.093991000465</v>
      </c>
      <c r="EV77" s="324" t="n">
        <v>568.093991000465</v>
      </c>
      <c r="EW77" s="324" t="n">
        <v>568.093991000465</v>
      </c>
      <c r="EX77" s="324" t="n">
        <v>578.828141392679</v>
      </c>
      <c r="EY77" s="324" t="n">
        <v>578.828141392679</v>
      </c>
      <c r="EZ77" s="324" t="n">
        <v>578.828141392679</v>
      </c>
      <c r="FA77" s="324" t="n">
        <v>578.828141392679</v>
      </c>
      <c r="FB77" s="324" t="n">
        <v>589.765467046843</v>
      </c>
      <c r="FC77" s="324" t="n">
        <v>589.765467046843</v>
      </c>
      <c r="FD77" s="324" t="n">
        <v>589.765467046843</v>
      </c>
      <c r="FE77" s="324" t="n">
        <v>589.765467046843</v>
      </c>
      <c r="FF77" s="324" t="n">
        <v>600.90982036506</v>
      </c>
      <c r="FG77" s="324" t="n">
        <v>600.90982036506</v>
      </c>
      <c r="FH77" s="324" t="n">
        <v>600.90982036506</v>
      </c>
      <c r="FI77" s="324" t="n">
        <v>600.90982036506</v>
      </c>
      <c r="FJ77" s="324" t="n">
        <v>612.265126922312</v>
      </c>
      <c r="FK77" s="324" t="n">
        <v>612.265126922312</v>
      </c>
      <c r="FL77" s="324" t="n">
        <v>612.265126922312</v>
      </c>
      <c r="FM77" s="324" t="n">
        <v>612.265126922312</v>
      </c>
      <c r="FN77" s="324" t="n">
        <v>623.835386858729</v>
      </c>
      <c r="FO77" s="324" t="n">
        <v>623.835386858729</v>
      </c>
      <c r="FP77" s="324" t="n">
        <v>623.835386858729</v>
      </c>
      <c r="FQ77" s="324" t="n">
        <v>623.835386858729</v>
      </c>
      <c r="FR77" s="324" t="n">
        <v>635.624676298398</v>
      </c>
      <c r="FS77" s="324" t="n">
        <v>635.624676298398</v>
      </c>
      <c r="FT77" s="324" t="n">
        <v>635.624676298398</v>
      </c>
      <c r="FU77" s="324" t="n">
        <v>635.624676298398</v>
      </c>
      <c r="FV77" s="0" t="n">
        <v>647.637148795222</v>
      </c>
      <c r="FW77" s="0" t="n">
        <v>647.637148795222</v>
      </c>
      <c r="FX77" s="0" t="n">
        <v>647.637148795222</v>
      </c>
      <c r="FY77" s="0" t="n">
        <v>647.637148795222</v>
      </c>
      <c r="FZ77" s="0" t="n">
        <v>659.877036806332</v>
      </c>
      <c r="GA77" s="0" t="n">
        <v>659.877036806332</v>
      </c>
      <c r="GB77" s="0" t="n">
        <v>659.877036806332</v>
      </c>
      <c r="GC77" s="0" t="n">
        <v>659.877036806332</v>
      </c>
      <c r="GD77" s="0" t="n">
        <v>672.348653193585</v>
      </c>
      <c r="GE77" s="0" t="n">
        <v>672.348653193585</v>
      </c>
      <c r="GF77" s="0" t="n">
        <v>672.348653193585</v>
      </c>
      <c r="GG77" s="0" t="n">
        <v>672.348653193585</v>
      </c>
      <c r="GH77" s="321" t="n">
        <v>685.056392753692</v>
      </c>
      <c r="GI77" s="321" t="n">
        <v>685.056392753692</v>
      </c>
      <c r="GJ77" s="321" t="n">
        <v>685.056392753692</v>
      </c>
      <c r="GK77" s="321" t="n">
        <v>685.056392753692</v>
      </c>
      <c r="GL77" s="321" t="n">
        <v>698.004733777507</v>
      </c>
      <c r="GM77" s="321" t="n">
        <v>698.004733777507</v>
      </c>
      <c r="GN77" s="321" t="n">
        <v>698.004733777507</v>
      </c>
      <c r="GO77" s="321" t="n">
        <v>698.004733777507</v>
      </c>
      <c r="GP77" s="321" t="n">
        <v>711.198239639043</v>
      </c>
      <c r="GQ77" s="321" t="n">
        <v>711.198239639043</v>
      </c>
      <c r="GR77" s="321" t="n">
        <v>711.198239639043</v>
      </c>
      <c r="GS77" s="321" t="n">
        <v>711.198239639043</v>
      </c>
      <c r="GT77" s="321" t="n">
        <v>724.641560414791</v>
      </c>
      <c r="GU77" s="321" t="n">
        <v>724.641560414791</v>
      </c>
      <c r="GV77" s="321" t="n">
        <v>724.641560414791</v>
      </c>
      <c r="GW77" s="321" t="n">
        <v>724.641560414791</v>
      </c>
      <c r="GX77" s="321" t="n">
        <v>738.339434533897</v>
      </c>
      <c r="GY77" s="321" t="n">
        <v>738.339434533897</v>
      </c>
      <c r="GZ77" s="321" t="n">
        <v>738.339434533897</v>
      </c>
      <c r="HA77" s="321" t="n">
        <v>738.339434533897</v>
      </c>
    </row>
    <row r="78" customFormat="false" ht="15" hidden="false" customHeight="false" outlineLevel="2" collapsed="false">
      <c r="A78" s="48" t="s">
        <v>99</v>
      </c>
      <c r="B78" s="201" t="s">
        <v>107</v>
      </c>
      <c r="C78" s="201" t="s">
        <v>108</v>
      </c>
      <c r="D78" s="201" t="s">
        <v>101</v>
      </c>
      <c r="E78" s="52"/>
      <c r="F78" s="19" t="s">
        <v>127</v>
      </c>
      <c r="G78" s="52" t="s">
        <v>128</v>
      </c>
      <c r="H78" s="52"/>
      <c r="I78" s="52"/>
      <c r="BJ78" s="324"/>
      <c r="BK78" s="324"/>
      <c r="BL78" s="324"/>
      <c r="BM78" s="324"/>
      <c r="BN78" s="324" t="n">
        <v>1219.16365079365</v>
      </c>
      <c r="BO78" s="324" t="n">
        <v>1193.75969230769</v>
      </c>
      <c r="BP78" s="324" t="n">
        <v>1125.88318181818</v>
      </c>
      <c r="BQ78" s="324" t="n">
        <v>1104.32772727273</v>
      </c>
      <c r="BR78" s="324" t="n">
        <v>1182.15815384615</v>
      </c>
      <c r="BS78" s="324" t="n">
        <v>1258.93415384615</v>
      </c>
      <c r="BT78" s="324" t="n">
        <v>1335.01848484848</v>
      </c>
      <c r="BU78" s="324" t="n">
        <v>1217.66859375</v>
      </c>
      <c r="BV78" s="324" t="n">
        <v>1220.46359375</v>
      </c>
      <c r="BW78" s="324" t="n">
        <v>1258.40723076923</v>
      </c>
      <c r="BX78" s="324" t="n">
        <v>1278.86384615385</v>
      </c>
      <c r="BY78" s="324" t="n">
        <v>1276.95765625</v>
      </c>
      <c r="BZ78" s="324" t="n">
        <v>1329.49390625</v>
      </c>
      <c r="CA78" s="324" t="n">
        <v>1306.96538461539</v>
      </c>
      <c r="CB78" s="324" t="n">
        <v>1212.68646153846</v>
      </c>
      <c r="CC78" s="324" t="n">
        <v>1229.24378787879</v>
      </c>
      <c r="CD78" s="324" t="n">
        <v>1303.44109375</v>
      </c>
      <c r="CE78" s="324" t="n">
        <v>1308.23569230769</v>
      </c>
      <c r="CF78" s="324" t="n">
        <v>1473.85</v>
      </c>
      <c r="CG78" s="324" t="n">
        <v>1483.00712121212</v>
      </c>
      <c r="CH78" s="324" t="n">
        <v>1583.09230769231</v>
      </c>
      <c r="CI78" s="324" t="n">
        <v>1712.408</v>
      </c>
      <c r="CJ78" s="324" t="n">
        <v>1920</v>
      </c>
      <c r="CK78" s="324" t="n">
        <v>1905</v>
      </c>
      <c r="CL78" s="324" t="n">
        <v>1799</v>
      </c>
      <c r="CM78" s="324" t="n">
        <v>1799</v>
      </c>
      <c r="CN78" s="324" t="n">
        <v>1799</v>
      </c>
      <c r="CO78" s="324" t="n">
        <v>1799</v>
      </c>
      <c r="CP78" s="337" t="n">
        <v>1878.2425</v>
      </c>
      <c r="CQ78" s="324" t="n">
        <v>1871.88484375</v>
      </c>
      <c r="CR78" s="324" t="n">
        <v>1727.96424242424</v>
      </c>
      <c r="CS78" s="324" t="n">
        <v>1731.20453125</v>
      </c>
      <c r="CT78" s="324" t="n">
        <v>1890.89859375</v>
      </c>
      <c r="CU78" s="324" t="n">
        <v>1977.55476923077</v>
      </c>
      <c r="CV78" s="324" t="n">
        <v>1927.57784615385</v>
      </c>
      <c r="CW78" s="324" t="n">
        <v>1976.5153125</v>
      </c>
      <c r="CX78" s="324" t="n">
        <v>2072.96734375</v>
      </c>
      <c r="CY78" s="324" t="n">
        <v>2337.25184615385</v>
      </c>
      <c r="CZ78" s="324" t="n">
        <v>2475.70272727273</v>
      </c>
      <c r="DA78" s="324" t="n">
        <v>2661.08772727273</v>
      </c>
      <c r="DB78" s="372" t="n">
        <v>2856.53046875</v>
      </c>
      <c r="DC78" s="324" t="n">
        <v>3287.60630769231</v>
      </c>
      <c r="DD78" s="324" t="n">
        <v>3459.03015151515</v>
      </c>
      <c r="DE78" s="324" t="n">
        <v>4157.03257575758</v>
      </c>
      <c r="DF78" s="324" t="n">
        <v>4861.85421875</v>
      </c>
      <c r="DG78" s="324" t="n">
        <v>4511.99</v>
      </c>
      <c r="DH78" s="324" t="n">
        <v>4253.077890625</v>
      </c>
      <c r="DI78" s="324" t="n">
        <v>4253.077890625</v>
      </c>
      <c r="DJ78" s="324" t="n">
        <v>4200</v>
      </c>
      <c r="DK78" s="324" t="n">
        <v>4200</v>
      </c>
      <c r="DL78" s="324" t="n">
        <v>4200</v>
      </c>
      <c r="DM78" s="324" t="n">
        <v>4200</v>
      </c>
      <c r="DN78" s="324" t="n">
        <v>3900</v>
      </c>
      <c r="DO78" s="324" t="n">
        <v>3900</v>
      </c>
      <c r="DP78" s="324" t="n">
        <v>3900</v>
      </c>
      <c r="DQ78" s="324" t="n">
        <v>3900</v>
      </c>
      <c r="DR78" s="324" t="n">
        <v>3680</v>
      </c>
      <c r="DS78" s="324" t="n">
        <v>3680</v>
      </c>
      <c r="DT78" s="324" t="n">
        <v>3680</v>
      </c>
      <c r="DU78" s="324" t="n">
        <v>3680</v>
      </c>
      <c r="DV78" s="324" t="n">
        <v>3300</v>
      </c>
      <c r="DW78" s="324" t="n">
        <v>3300</v>
      </c>
      <c r="DX78" s="324" t="n">
        <v>3300</v>
      </c>
      <c r="DY78" s="324" t="n">
        <v>3300</v>
      </c>
      <c r="DZ78" s="324" t="n">
        <v>3352.8</v>
      </c>
      <c r="EA78" s="324" t="n">
        <v>3352.8</v>
      </c>
      <c r="EB78" s="324" t="n">
        <v>3352.8</v>
      </c>
      <c r="EC78" s="324" t="n">
        <v>3352.8</v>
      </c>
      <c r="ED78" s="324" t="n">
        <v>3406.4448</v>
      </c>
      <c r="EE78" s="324" t="n">
        <v>3406.4448</v>
      </c>
      <c r="EF78" s="324" t="n">
        <v>3406.4448</v>
      </c>
      <c r="EG78" s="324" t="n">
        <v>3406.4448</v>
      </c>
      <c r="EH78" s="324" t="n">
        <v>3460.9479168</v>
      </c>
      <c r="EI78" s="324" t="n">
        <v>3460.9479168</v>
      </c>
      <c r="EJ78" s="324" t="n">
        <v>3460.9479168</v>
      </c>
      <c r="EK78" s="324" t="n">
        <v>3460.9479168</v>
      </c>
      <c r="EL78" s="324" t="n">
        <v>3516.3230834688</v>
      </c>
      <c r="EM78" s="324" t="n">
        <v>3516.3230834688</v>
      </c>
      <c r="EN78" s="324" t="n">
        <v>3516.3230834688</v>
      </c>
      <c r="EO78" s="324" t="n">
        <v>3516.3230834688</v>
      </c>
      <c r="EP78" s="324" t="n">
        <v>3572.5842528043</v>
      </c>
      <c r="EQ78" s="324" t="n">
        <v>3572.5842528043</v>
      </c>
      <c r="ER78" s="324" t="n">
        <v>3572.5842528043</v>
      </c>
      <c r="ES78" s="324" t="n">
        <v>3572.5842528043</v>
      </c>
      <c r="ET78" s="324" t="n">
        <v>3629.74560084917</v>
      </c>
      <c r="EU78" s="324" t="n">
        <v>3629.74560084917</v>
      </c>
      <c r="EV78" s="324" t="n">
        <v>3629.74560084917</v>
      </c>
      <c r="EW78" s="324" t="n">
        <v>3629.74560084917</v>
      </c>
      <c r="EX78" s="324" t="n">
        <v>3687.82153046276</v>
      </c>
      <c r="EY78" s="324" t="n">
        <v>3687.82153046276</v>
      </c>
      <c r="EZ78" s="324" t="n">
        <v>3687.82153046276</v>
      </c>
      <c r="FA78" s="324" t="n">
        <v>3687.82153046276</v>
      </c>
      <c r="FB78" s="324" t="n">
        <v>3746.82667495016</v>
      </c>
      <c r="FC78" s="324" t="n">
        <v>3746.82667495016</v>
      </c>
      <c r="FD78" s="324" t="n">
        <v>3746.82667495016</v>
      </c>
      <c r="FE78" s="324" t="n">
        <v>3746.82667495016</v>
      </c>
      <c r="FF78" s="324" t="n">
        <v>3806.77590174936</v>
      </c>
      <c r="FG78" s="324" t="n">
        <v>3806.77590174936</v>
      </c>
      <c r="FH78" s="324" t="n">
        <v>3806.77590174936</v>
      </c>
      <c r="FI78" s="324" t="n">
        <v>3806.77590174936</v>
      </c>
      <c r="FJ78" s="324" t="n">
        <v>3867.68431617735</v>
      </c>
      <c r="FK78" s="324" t="n">
        <v>3867.68431617735</v>
      </c>
      <c r="FL78" s="324" t="n">
        <v>3867.68431617735</v>
      </c>
      <c r="FM78" s="324" t="n">
        <v>3867.68431617735</v>
      </c>
      <c r="FN78" s="324" t="n">
        <v>3929.56726523619</v>
      </c>
      <c r="FO78" s="324" t="n">
        <v>3929.56726523619</v>
      </c>
      <c r="FP78" s="324" t="n">
        <v>3929.56726523619</v>
      </c>
      <c r="FQ78" s="324" t="n">
        <v>3929.56726523619</v>
      </c>
      <c r="FR78" s="324" t="n">
        <v>3992.44034147997</v>
      </c>
      <c r="FS78" s="324" t="n">
        <v>3992.44034147997</v>
      </c>
      <c r="FT78" s="324" t="n">
        <v>3992.44034147997</v>
      </c>
      <c r="FU78" s="324" t="n">
        <v>3992.44034147997</v>
      </c>
      <c r="FV78" s="324" t="n">
        <v>4056.31938694365</v>
      </c>
      <c r="FW78" s="324" t="n">
        <v>4056.31938694365</v>
      </c>
      <c r="FX78" s="324" t="n">
        <v>4056.31938694365</v>
      </c>
      <c r="FY78" s="324" t="n">
        <v>4056.31938694365</v>
      </c>
      <c r="FZ78" s="324" t="n">
        <v>4121.22049713475</v>
      </c>
      <c r="GA78" s="324" t="n">
        <v>4121.22049713475</v>
      </c>
      <c r="GB78" s="324" t="n">
        <v>4121.22049713475</v>
      </c>
      <c r="GC78" s="324" t="n">
        <v>4121.22049713475</v>
      </c>
      <c r="GD78" s="324" t="n">
        <v>4187.1600250889</v>
      </c>
      <c r="GE78" s="324" t="n">
        <v>4187.1600250889</v>
      </c>
      <c r="GF78" s="324" t="n">
        <v>4187.1600250889</v>
      </c>
      <c r="GG78" s="324" t="n">
        <v>4187.1600250889</v>
      </c>
      <c r="GH78" s="321" t="n">
        <v>4254.15458549033</v>
      </c>
      <c r="GI78" s="321" t="n">
        <v>4254.15458549033</v>
      </c>
      <c r="GJ78" s="321" t="n">
        <v>4254.15458549033</v>
      </c>
      <c r="GK78" s="321" t="n">
        <v>4254.15458549033</v>
      </c>
      <c r="GL78" s="321" t="n">
        <v>4322.22105885817</v>
      </c>
      <c r="GM78" s="321" t="n">
        <v>4322.22105885817</v>
      </c>
      <c r="GN78" s="321" t="n">
        <v>4322.22105885817</v>
      </c>
      <c r="GO78" s="321" t="n">
        <v>4322.22105885817</v>
      </c>
      <c r="GP78" s="321" t="n">
        <v>4391.3765957999</v>
      </c>
      <c r="GQ78" s="321" t="n">
        <v>4391.3765957999</v>
      </c>
      <c r="GR78" s="321" t="n">
        <v>4391.3765957999</v>
      </c>
      <c r="GS78" s="321" t="n">
        <v>4391.3765957999</v>
      </c>
      <c r="GT78" s="321" t="n">
        <v>4461.6386213327</v>
      </c>
      <c r="GU78" s="321" t="n">
        <v>4461.6386213327</v>
      </c>
      <c r="GV78" s="321" t="n">
        <v>4461.6386213327</v>
      </c>
      <c r="GW78" s="321" t="n">
        <v>4461.6386213327</v>
      </c>
      <c r="GX78" s="321" t="n">
        <v>4533.02483927403</v>
      </c>
      <c r="GY78" s="321" t="n">
        <v>4533.02483927403</v>
      </c>
      <c r="GZ78" s="321" t="n">
        <v>4533.02483927403</v>
      </c>
      <c r="HA78" s="321" t="n">
        <v>4533.02483927403</v>
      </c>
    </row>
    <row r="79" customFormat="false" ht="15" hidden="false" customHeight="false" outlineLevel="2" collapsed="false">
      <c r="A79" s="48" t="s">
        <v>99</v>
      </c>
      <c r="B79" s="201" t="s">
        <v>107</v>
      </c>
      <c r="C79" s="201" t="s">
        <v>108</v>
      </c>
      <c r="D79" s="201" t="s">
        <v>101</v>
      </c>
      <c r="E79" s="52"/>
      <c r="F79" s="19" t="s">
        <v>129</v>
      </c>
      <c r="G79" s="52" t="s">
        <v>103</v>
      </c>
      <c r="H79" s="52"/>
      <c r="I79" s="52"/>
      <c r="BJ79" s="324"/>
      <c r="BK79" s="324"/>
      <c r="BL79" s="324"/>
      <c r="BM79" s="324"/>
      <c r="BN79" s="324" t="n">
        <v>5828.68548387097</v>
      </c>
      <c r="BO79" s="324" t="n">
        <v>6045.3893442623</v>
      </c>
      <c r="BP79" s="324" t="n">
        <v>5274.31923076923</v>
      </c>
      <c r="BQ79" s="324" t="n">
        <v>4890.1171875</v>
      </c>
      <c r="BR79" s="324" t="n">
        <v>4678.00806451613</v>
      </c>
      <c r="BS79" s="324" t="n">
        <v>4735.57936507937</v>
      </c>
      <c r="BT79" s="324" t="n">
        <v>4778.28076923077</v>
      </c>
      <c r="BU79" s="324" t="n">
        <v>5277.52380952381</v>
      </c>
      <c r="BV79" s="324" t="n">
        <v>5837.9765625</v>
      </c>
      <c r="BW79" s="324" t="n">
        <v>5667.79918032787</v>
      </c>
      <c r="BX79" s="324" t="n">
        <v>6351.43359375</v>
      </c>
      <c r="BY79" s="324" t="n">
        <v>6822.14682539683</v>
      </c>
      <c r="BZ79" s="324" t="n">
        <v>6958.12698412698</v>
      </c>
      <c r="CA79" s="324" t="n">
        <v>6881.35483870968</v>
      </c>
      <c r="CB79" s="324" t="n">
        <v>6119.60546875</v>
      </c>
      <c r="CC79" s="324" t="n">
        <v>6168.62109375</v>
      </c>
      <c r="CD79" s="324" t="n">
        <v>6220.61507936508</v>
      </c>
      <c r="CE79" s="324" t="n">
        <v>6111.27459016394</v>
      </c>
      <c r="CF79" s="324" t="n">
        <v>5807.53846153846</v>
      </c>
      <c r="CG79" s="324" t="n">
        <v>5890.9078125</v>
      </c>
      <c r="CH79" s="324" t="n">
        <v>5632.1796875</v>
      </c>
      <c r="CI79" s="324" t="n">
        <v>5365.85639344262</v>
      </c>
      <c r="CJ79" s="324" t="n">
        <v>6600</v>
      </c>
      <c r="CK79" s="324" t="n">
        <v>6480</v>
      </c>
      <c r="CL79" s="324" t="n">
        <v>9320</v>
      </c>
      <c r="CM79" s="324" t="n">
        <v>9320</v>
      </c>
      <c r="CN79" s="324" t="n">
        <v>9320</v>
      </c>
      <c r="CO79" s="324" t="n">
        <v>9320</v>
      </c>
      <c r="CP79" s="337" t="n">
        <v>9997.15571428572</v>
      </c>
      <c r="CQ79" s="324" t="n">
        <v>9507.92566666666</v>
      </c>
      <c r="CR79" s="324" t="n">
        <v>7760.82507692308</v>
      </c>
      <c r="CS79" s="324" t="n">
        <v>8020.28015873016</v>
      </c>
      <c r="CT79" s="324" t="n">
        <v>8940.99609375</v>
      </c>
      <c r="CU79" s="324" t="n">
        <v>8460.70633333333</v>
      </c>
      <c r="CV79" s="324" t="n">
        <v>8367.21953125</v>
      </c>
      <c r="CW79" s="324" t="n">
        <v>8166.34396825397</v>
      </c>
      <c r="CX79" s="324" t="n">
        <v>8441.32603174603</v>
      </c>
      <c r="CY79" s="324" t="n">
        <v>9755.55322580645</v>
      </c>
      <c r="CZ79" s="324" t="n">
        <v>9211.0016923077</v>
      </c>
      <c r="DA79" s="324" t="n">
        <v>9190.6</v>
      </c>
      <c r="DB79" s="372" t="n">
        <v>9347.34555555556</v>
      </c>
      <c r="DC79" s="324" t="n">
        <v>9519.23524590164</v>
      </c>
      <c r="DD79" s="324" t="n">
        <v>9815.37892307692</v>
      </c>
      <c r="DE79" s="324" t="n">
        <v>11105.4471875</v>
      </c>
      <c r="DF79" s="324" t="n">
        <v>12823.9757142857</v>
      </c>
      <c r="DG79" s="324" t="n">
        <v>13352.2096721311</v>
      </c>
      <c r="DH79" s="324" t="n">
        <v>14211.9073067916</v>
      </c>
      <c r="DI79" s="324" t="n">
        <v>14211.9073067916</v>
      </c>
      <c r="DJ79" s="324" t="n">
        <v>12300</v>
      </c>
      <c r="DK79" s="324" t="n">
        <v>12300</v>
      </c>
      <c r="DL79" s="324" t="n">
        <v>12300</v>
      </c>
      <c r="DM79" s="324" t="n">
        <v>12300</v>
      </c>
      <c r="DN79" s="324" t="n">
        <v>11000</v>
      </c>
      <c r="DO79" s="324" t="n">
        <v>11000</v>
      </c>
      <c r="DP79" s="324" t="n">
        <v>11000</v>
      </c>
      <c r="DQ79" s="324" t="n">
        <v>11000</v>
      </c>
      <c r="DR79" s="324" t="n">
        <v>11159.9774838366</v>
      </c>
      <c r="DS79" s="324" t="n">
        <v>11159.9774838366</v>
      </c>
      <c r="DT79" s="324" t="n">
        <v>11159.9774838366</v>
      </c>
      <c r="DU79" s="324" t="n">
        <v>11159.9774838366</v>
      </c>
      <c r="DV79" s="324" t="n">
        <v>11347.0797478335</v>
      </c>
      <c r="DW79" s="324" t="n">
        <v>11347.0797478335</v>
      </c>
      <c r="DX79" s="324" t="n">
        <v>11347.0797478335</v>
      </c>
      <c r="DY79" s="324" t="n">
        <v>11347.0797478335</v>
      </c>
      <c r="DZ79" s="324" t="n">
        <v>11551.3271832945</v>
      </c>
      <c r="EA79" s="324" t="n">
        <v>11551.3271832945</v>
      </c>
      <c r="EB79" s="324" t="n">
        <v>11551.3271832945</v>
      </c>
      <c r="EC79" s="324" t="n">
        <v>11551.3271832945</v>
      </c>
      <c r="ED79" s="324" t="n">
        <v>11759.2510725938</v>
      </c>
      <c r="EE79" s="324" t="n">
        <v>11759.2510725938</v>
      </c>
      <c r="EF79" s="324" t="n">
        <v>11759.2510725938</v>
      </c>
      <c r="EG79" s="324" t="n">
        <v>11759.2510725938</v>
      </c>
      <c r="EH79" s="324" t="n">
        <v>11970.9175919005</v>
      </c>
      <c r="EI79" s="324" t="n">
        <v>11970.9175919005</v>
      </c>
      <c r="EJ79" s="324" t="n">
        <v>11970.9175919005</v>
      </c>
      <c r="EK79" s="324" t="n">
        <v>11970.9175919005</v>
      </c>
      <c r="EL79" s="324" t="n">
        <v>12186.3941085547</v>
      </c>
      <c r="EM79" s="324" t="n">
        <v>12186.3941085547</v>
      </c>
      <c r="EN79" s="324" t="n">
        <v>12186.3941085547</v>
      </c>
      <c r="EO79" s="324" t="n">
        <v>12186.3941085547</v>
      </c>
      <c r="EP79" s="324" t="n">
        <v>12405.7492025087</v>
      </c>
      <c r="EQ79" s="324" t="n">
        <v>12405.7492025087</v>
      </c>
      <c r="ER79" s="324" t="n">
        <v>12405.7492025087</v>
      </c>
      <c r="ES79" s="324" t="n">
        <v>12405.7492025087</v>
      </c>
      <c r="ET79" s="324" t="n">
        <v>12629.0526881539</v>
      </c>
      <c r="EU79" s="324" t="n">
        <v>12629.0526881539</v>
      </c>
      <c r="EV79" s="324" t="n">
        <v>12629.0526881539</v>
      </c>
      <c r="EW79" s="324" t="n">
        <v>12629.0526881539</v>
      </c>
      <c r="EX79" s="324" t="n">
        <v>12856.3756365406</v>
      </c>
      <c r="EY79" s="324" t="n">
        <v>12856.3756365406</v>
      </c>
      <c r="EZ79" s="324" t="n">
        <v>12856.3756365406</v>
      </c>
      <c r="FA79" s="324" t="n">
        <v>12856.3756365406</v>
      </c>
      <c r="FB79" s="324" t="n">
        <v>13087.7903979984</v>
      </c>
      <c r="FC79" s="324" t="n">
        <v>13087.7903979984</v>
      </c>
      <c r="FD79" s="324" t="n">
        <v>13087.7903979984</v>
      </c>
      <c r="FE79" s="324" t="n">
        <v>13087.7903979984</v>
      </c>
      <c r="FF79" s="324" t="n">
        <v>13323.3706251623</v>
      </c>
      <c r="FG79" s="324" t="n">
        <v>13323.3706251623</v>
      </c>
      <c r="FH79" s="324" t="n">
        <v>13323.3706251623</v>
      </c>
      <c r="FI79" s="324" t="n">
        <v>13323.3706251623</v>
      </c>
      <c r="FJ79" s="324" t="n">
        <v>13563.1912964153</v>
      </c>
      <c r="FK79" s="324" t="n">
        <v>13563.1912964153</v>
      </c>
      <c r="FL79" s="324" t="n">
        <v>13563.1912964153</v>
      </c>
      <c r="FM79" s="324" t="n">
        <v>13563.1912964153</v>
      </c>
      <c r="FN79" s="324" t="n">
        <v>13807.3287397507</v>
      </c>
      <c r="FO79" s="324" t="n">
        <v>13807.3287397507</v>
      </c>
      <c r="FP79" s="324" t="n">
        <v>13807.3287397507</v>
      </c>
      <c r="FQ79" s="324" t="n">
        <v>13807.3287397507</v>
      </c>
      <c r="FR79" s="324" t="n">
        <v>14055.8606570662</v>
      </c>
      <c r="FS79" s="324" t="n">
        <v>14055.8606570662</v>
      </c>
      <c r="FT79" s="324" t="n">
        <v>14055.8606570662</v>
      </c>
      <c r="FU79" s="324" t="n">
        <v>14055.8606570662</v>
      </c>
      <c r="FV79" s="324" t="n">
        <v>14308.8661488934</v>
      </c>
      <c r="FW79" s="324" t="n">
        <v>14308.8661488934</v>
      </c>
      <c r="FX79" s="324" t="n">
        <v>14308.8661488934</v>
      </c>
      <c r="FY79" s="324" t="n">
        <v>14308.8661488934</v>
      </c>
      <c r="FZ79" s="324" t="n">
        <v>14566.4257395735</v>
      </c>
      <c r="GA79" s="324" t="n">
        <v>14566.4257395735</v>
      </c>
      <c r="GB79" s="324" t="n">
        <v>14566.4257395735</v>
      </c>
      <c r="GC79" s="324" t="n">
        <v>14566.4257395735</v>
      </c>
      <c r="GD79" s="324" t="n">
        <v>14828.6214028858</v>
      </c>
      <c r="GE79" s="324" t="n">
        <v>14828.6214028858</v>
      </c>
      <c r="GF79" s="324" t="n">
        <v>14828.6214028858</v>
      </c>
      <c r="GG79" s="324" t="n">
        <v>14828.6214028858</v>
      </c>
      <c r="GH79" s="321" t="n">
        <v>15095.5365881378</v>
      </c>
      <c r="GI79" s="321" t="n">
        <v>15095.5365881378</v>
      </c>
      <c r="GJ79" s="321" t="n">
        <v>15095.5365881378</v>
      </c>
      <c r="GK79" s="321" t="n">
        <v>15095.5365881378</v>
      </c>
      <c r="GL79" s="321" t="n">
        <v>15367.2562467243</v>
      </c>
      <c r="GM79" s="321" t="n">
        <v>15367.2562467243</v>
      </c>
      <c r="GN79" s="321" t="n">
        <v>15367.2562467243</v>
      </c>
      <c r="GO79" s="321" t="n">
        <v>15367.2562467243</v>
      </c>
      <c r="GP79" s="321" t="n">
        <v>15643.8668591653</v>
      </c>
      <c r="GQ79" s="321" t="n">
        <v>15643.8668591653</v>
      </c>
      <c r="GR79" s="321" t="n">
        <v>15643.8668591653</v>
      </c>
      <c r="GS79" s="321" t="n">
        <v>15643.8668591653</v>
      </c>
      <c r="GT79" s="321" t="n">
        <v>15925.4564626303</v>
      </c>
      <c r="GU79" s="321" t="n">
        <v>15925.4564626303</v>
      </c>
      <c r="GV79" s="321" t="n">
        <v>15925.4564626303</v>
      </c>
      <c r="GW79" s="321" t="n">
        <v>15925.4564626303</v>
      </c>
      <c r="GX79" s="321" t="n">
        <v>16212.1146789576</v>
      </c>
      <c r="GY79" s="321" t="n">
        <v>16212.1146789576</v>
      </c>
      <c r="GZ79" s="321" t="n">
        <v>16212.1146789576</v>
      </c>
      <c r="HA79" s="321" t="n">
        <v>16212.1146789576</v>
      </c>
    </row>
    <row r="80" customFormat="false" ht="15" hidden="false" customHeight="false" outlineLevel="2" collapsed="false">
      <c r="A80" s="48" t="s">
        <v>99</v>
      </c>
      <c r="B80" s="201" t="s">
        <v>107</v>
      </c>
      <c r="C80" s="201" t="s">
        <v>110</v>
      </c>
      <c r="D80" s="201" t="s">
        <v>101</v>
      </c>
      <c r="E80" s="52"/>
      <c r="F80" s="19" t="s">
        <v>130</v>
      </c>
      <c r="G80" s="52" t="s">
        <v>103</v>
      </c>
      <c r="H80" s="52"/>
      <c r="I80" s="52"/>
      <c r="BJ80" s="324"/>
      <c r="BK80" s="324"/>
      <c r="BL80" s="324"/>
      <c r="BM80" s="324"/>
      <c r="BN80" s="324"/>
      <c r="BO80" s="324"/>
      <c r="BP80" s="324"/>
      <c r="BQ80" s="324"/>
      <c r="BR80" s="324"/>
      <c r="BS80" s="324"/>
      <c r="BT80" s="324"/>
      <c r="BU80" s="324"/>
      <c r="BV80" s="324"/>
      <c r="BW80" s="324"/>
      <c r="BX80" s="324"/>
      <c r="BY80" s="324"/>
      <c r="BZ80" s="324"/>
      <c r="CA80" s="324"/>
      <c r="CB80" s="324"/>
      <c r="CC80" s="324"/>
      <c r="CD80" s="324"/>
      <c r="CE80" s="324"/>
      <c r="CF80" s="324"/>
      <c r="CG80" s="324"/>
      <c r="CH80" s="324"/>
      <c r="CI80" s="324"/>
      <c r="CJ80" s="324"/>
      <c r="CK80" s="324"/>
      <c r="CL80" s="324" t="n">
        <v>270.940406543507</v>
      </c>
      <c r="CM80" s="324" t="n">
        <v>304.981729348488</v>
      </c>
      <c r="CN80" s="324" t="n">
        <v>339.023052153469</v>
      </c>
      <c r="CO80" s="324" t="n">
        <v>373.06437495845</v>
      </c>
      <c r="CP80" s="324" t="n">
        <v>344.592762011088</v>
      </c>
      <c r="CQ80" s="324" t="n">
        <v>376.415055542625</v>
      </c>
      <c r="CR80" s="324" t="n">
        <v>367.83037149139</v>
      </c>
      <c r="CS80" s="324" t="n">
        <v>336.702255475215</v>
      </c>
      <c r="CT80" s="324" t="n">
        <v>330.409637297379</v>
      </c>
      <c r="CU80" s="324" t="n">
        <v>332.36648143186</v>
      </c>
      <c r="CV80" s="324" t="n">
        <v>306.763346980014</v>
      </c>
      <c r="CW80" s="324" t="n">
        <v>319.598760814858</v>
      </c>
      <c r="CX80" s="324" t="n">
        <v>324.307482918586</v>
      </c>
      <c r="CY80" s="324" t="n">
        <v>335.914204164305</v>
      </c>
      <c r="CZ80" s="324" t="n">
        <v>302.206959446802</v>
      </c>
      <c r="DA80" s="324" t="n">
        <v>256.880276247811</v>
      </c>
      <c r="DB80" s="372" t="n">
        <v>263.141338676445</v>
      </c>
      <c r="DC80" s="324" t="n">
        <v>280.155374246059</v>
      </c>
      <c r="DD80" s="324" t="n">
        <v>240.350048790134</v>
      </c>
      <c r="DE80" s="324" t="n">
        <v>266.567402090747</v>
      </c>
      <c r="DF80" s="324" t="n">
        <v>281.591267334152</v>
      </c>
      <c r="DG80" s="324" t="n">
        <v>293.909497784541</v>
      </c>
      <c r="DH80" s="324" t="n">
        <v>252.249617440654</v>
      </c>
      <c r="DI80" s="324" t="n">
        <v>252.249617440654</v>
      </c>
      <c r="DJ80" s="324" t="n">
        <v>286.026300607736</v>
      </c>
      <c r="DK80" s="324" t="n">
        <v>286.026300607736</v>
      </c>
      <c r="DL80" s="324" t="n">
        <v>286.026300607736</v>
      </c>
      <c r="DM80" s="324" t="n">
        <v>286.026300607736</v>
      </c>
      <c r="DN80" s="324" t="n">
        <v>292.755148295489</v>
      </c>
      <c r="DO80" s="324" t="n">
        <v>292.755148295489</v>
      </c>
      <c r="DP80" s="324" t="n">
        <v>292.755148295489</v>
      </c>
      <c r="DQ80" s="324" t="n">
        <v>292.755148295489</v>
      </c>
      <c r="DR80" s="324" t="n">
        <v>311.165975115708</v>
      </c>
      <c r="DS80" s="324" t="n">
        <v>311.165975115708</v>
      </c>
      <c r="DT80" s="324" t="n">
        <v>311.165975115708</v>
      </c>
      <c r="DU80" s="324" t="n">
        <v>311.165975115708</v>
      </c>
      <c r="DV80" s="324" t="n">
        <v>317.912717494029</v>
      </c>
      <c r="DW80" s="324" t="n">
        <v>317.912717494029</v>
      </c>
      <c r="DX80" s="324" t="n">
        <v>317.912717494029</v>
      </c>
      <c r="DY80" s="324" t="n">
        <v>317.912717494029</v>
      </c>
      <c r="DZ80" s="324" t="n">
        <v>324.080173417459</v>
      </c>
      <c r="EA80" s="324" t="n">
        <v>324.080173417459</v>
      </c>
      <c r="EB80" s="324" t="n">
        <v>324.080173417459</v>
      </c>
      <c r="EC80" s="324" t="n">
        <v>324.080173417459</v>
      </c>
      <c r="ED80" s="324" t="n">
        <v>330.367544087682</v>
      </c>
      <c r="EE80" s="324" t="n">
        <v>330.367544087682</v>
      </c>
      <c r="EF80" s="324" t="n">
        <v>330.367544087682</v>
      </c>
      <c r="EG80" s="324" t="n">
        <v>330.367544087682</v>
      </c>
      <c r="EH80" s="324" t="n">
        <v>336.777165980943</v>
      </c>
      <c r="EI80" s="324" t="n">
        <v>336.777165980943</v>
      </c>
      <c r="EJ80" s="324" t="n">
        <v>336.777165980943</v>
      </c>
      <c r="EK80" s="324" t="n">
        <v>336.777165980943</v>
      </c>
      <c r="EL80" s="324" t="n">
        <v>343.311421190277</v>
      </c>
      <c r="EM80" s="324" t="n">
        <v>343.311421190277</v>
      </c>
      <c r="EN80" s="324" t="n">
        <v>343.311421190277</v>
      </c>
      <c r="EO80" s="324" t="n">
        <v>343.311421190277</v>
      </c>
      <c r="EP80" s="324" t="n">
        <v>349.972738317812</v>
      </c>
      <c r="EQ80" s="324" t="n">
        <v>349.972738317812</v>
      </c>
      <c r="ER80" s="324" t="n">
        <v>349.972738317812</v>
      </c>
      <c r="ES80" s="324" t="n">
        <v>349.972738317812</v>
      </c>
      <c r="ET80" s="324" t="n">
        <v>356.763593384565</v>
      </c>
      <c r="EU80" s="324" t="n">
        <v>356.763593384565</v>
      </c>
      <c r="EV80" s="324" t="n">
        <v>356.763593384565</v>
      </c>
      <c r="EW80" s="324" t="n">
        <v>356.763593384565</v>
      </c>
      <c r="EX80" s="324" t="n">
        <v>363.686510758059</v>
      </c>
      <c r="EY80" s="324" t="n">
        <v>363.686510758059</v>
      </c>
      <c r="EZ80" s="324" t="n">
        <v>363.686510758059</v>
      </c>
      <c r="FA80" s="324" t="n">
        <v>363.686510758059</v>
      </c>
      <c r="FB80" s="324" t="n">
        <v>370.744064098129</v>
      </c>
      <c r="FC80" s="324" t="n">
        <v>370.744064098129</v>
      </c>
      <c r="FD80" s="324" t="n">
        <v>370.744064098129</v>
      </c>
      <c r="FE80" s="324" t="n">
        <v>370.744064098129</v>
      </c>
      <c r="FF80" s="324" t="n">
        <v>377.938877321248</v>
      </c>
      <c r="FG80" s="324" t="n">
        <v>377.938877321248</v>
      </c>
      <c r="FH80" s="324" t="n">
        <v>377.938877321248</v>
      </c>
      <c r="FI80" s="324" t="n">
        <v>377.938877321248</v>
      </c>
      <c r="FJ80" s="324" t="n">
        <v>385.27362558377</v>
      </c>
      <c r="FK80" s="324" t="n">
        <v>385.27362558377</v>
      </c>
      <c r="FL80" s="324" t="n">
        <v>385.27362558377</v>
      </c>
      <c r="FM80" s="324" t="n">
        <v>385.27362558377</v>
      </c>
      <c r="FN80" s="324" t="n">
        <v>392.751036284433</v>
      </c>
      <c r="FO80" s="324" t="n">
        <v>392.751036284433</v>
      </c>
      <c r="FP80" s="324" t="n">
        <v>392.751036284433</v>
      </c>
      <c r="FQ80" s="324" t="n">
        <v>392.751036284433</v>
      </c>
      <c r="FR80" s="324" t="n">
        <v>400.37389008651</v>
      </c>
      <c r="FS80" s="324" t="n">
        <v>400.37389008651</v>
      </c>
      <c r="FT80" s="324" t="n">
        <v>400.37389008651</v>
      </c>
      <c r="FU80" s="324" t="n">
        <v>400.37389008651</v>
      </c>
      <c r="FV80" s="0" t="n">
        <v>408.145021960004</v>
      </c>
      <c r="FW80" s="0" t="n">
        <v>408.145021960004</v>
      </c>
      <c r="FX80" s="0" t="n">
        <v>408.145021960004</v>
      </c>
      <c r="FY80" s="0" t="n">
        <v>408.145021960004</v>
      </c>
      <c r="FZ80" s="0" t="n">
        <v>416.06732224426</v>
      </c>
      <c r="GA80" s="0" t="n">
        <v>416.06732224426</v>
      </c>
      <c r="GB80" s="0" t="n">
        <v>416.06732224426</v>
      </c>
      <c r="GC80" s="0" t="n">
        <v>416.06732224426</v>
      </c>
      <c r="GD80" s="0" t="n">
        <v>424.143737731412</v>
      </c>
      <c r="GE80" s="0" t="n">
        <v>424.143737731412</v>
      </c>
      <c r="GF80" s="0" t="n">
        <v>424.143737731412</v>
      </c>
      <c r="GG80" s="0" t="n">
        <v>424.143737731412</v>
      </c>
      <c r="GH80" s="323" t="n">
        <v>432.377272771067</v>
      </c>
      <c r="GI80" s="323" t="n">
        <v>432.377272771067</v>
      </c>
      <c r="GJ80" s="323" t="n">
        <v>432.377272771067</v>
      </c>
      <c r="GK80" s="323" t="n">
        <v>432.377272771067</v>
      </c>
      <c r="GL80" s="323" t="n">
        <v>440.770990396647</v>
      </c>
      <c r="GM80" s="323" t="n">
        <v>440.770990396647</v>
      </c>
      <c r="GN80" s="323" t="n">
        <v>440.770990396647</v>
      </c>
      <c r="GO80" s="323" t="n">
        <v>440.770990396647</v>
      </c>
      <c r="GP80" s="323" t="n">
        <v>449.3280134738</v>
      </c>
      <c r="GQ80" s="323" t="n">
        <v>449.3280134738</v>
      </c>
      <c r="GR80" s="323" t="n">
        <v>449.3280134738</v>
      </c>
      <c r="GS80" s="323" t="n">
        <v>449.3280134738</v>
      </c>
      <c r="GT80" s="323" t="n">
        <v>458.051525871343</v>
      </c>
      <c r="GU80" s="323" t="n">
        <v>458.051525871343</v>
      </c>
      <c r="GV80" s="323" t="n">
        <v>458.051525871343</v>
      </c>
      <c r="GW80" s="323" t="n">
        <v>458.051525871343</v>
      </c>
      <c r="GX80" s="323" t="n">
        <v>466.944773655142</v>
      </c>
      <c r="GY80" s="323" t="n">
        <v>466.944773655142</v>
      </c>
      <c r="GZ80" s="323" t="n">
        <v>466.944773655142</v>
      </c>
      <c r="HA80" s="323" t="n">
        <v>466.944773655142</v>
      </c>
    </row>
    <row r="81" customFormat="false" ht="15" hidden="false" customHeight="false" outlineLevel="2" collapsed="false">
      <c r="A81" s="48" t="s">
        <v>99</v>
      </c>
      <c r="B81" s="201" t="s">
        <v>107</v>
      </c>
      <c r="C81" s="201" t="s">
        <v>110</v>
      </c>
      <c r="D81" s="201" t="s">
        <v>101</v>
      </c>
      <c r="E81" s="52"/>
      <c r="F81" s="19" t="s">
        <v>131</v>
      </c>
      <c r="G81" s="52" t="s">
        <v>103</v>
      </c>
      <c r="H81" s="52"/>
      <c r="I81" s="52"/>
      <c r="BJ81" s="324"/>
      <c r="BK81" s="324"/>
      <c r="BL81" s="324"/>
      <c r="BM81" s="324"/>
      <c r="BN81" s="324"/>
      <c r="BO81" s="324"/>
      <c r="BP81" s="324"/>
      <c r="BQ81" s="324"/>
      <c r="BR81" s="324"/>
      <c r="BS81" s="324"/>
      <c r="BT81" s="324"/>
      <c r="BU81" s="324"/>
      <c r="BV81" s="324"/>
      <c r="BW81" s="324"/>
      <c r="BX81" s="324"/>
      <c r="BY81" s="324"/>
      <c r="BZ81" s="324"/>
      <c r="CA81" s="324"/>
      <c r="CB81" s="324"/>
      <c r="CC81" s="324"/>
      <c r="CD81" s="324"/>
      <c r="CE81" s="324"/>
      <c r="CF81" s="324"/>
      <c r="CG81" s="324"/>
      <c r="CH81" s="324"/>
      <c r="CI81" s="324"/>
      <c r="CJ81" s="324"/>
      <c r="CK81" s="324"/>
      <c r="CL81" s="324" t="n">
        <v>299.507291666667</v>
      </c>
      <c r="CM81" s="324" t="n">
        <v>339.860416666667</v>
      </c>
      <c r="CN81" s="324" t="n">
        <v>380.213541666667</v>
      </c>
      <c r="CO81" s="324" t="n">
        <v>420.566666666667</v>
      </c>
      <c r="CP81" s="324" t="n">
        <v>481.766666666667</v>
      </c>
      <c r="CQ81" s="324" t="n">
        <v>438.733333333333</v>
      </c>
      <c r="CR81" s="324" t="n">
        <v>334.266666666667</v>
      </c>
      <c r="CS81" s="324" t="n">
        <v>293.5</v>
      </c>
      <c r="CT81" s="324" t="n">
        <v>363.866666666667</v>
      </c>
      <c r="CU81" s="324" t="n">
        <v>331.266666666667</v>
      </c>
      <c r="CV81" s="324" t="n">
        <v>303.066666666667</v>
      </c>
      <c r="CW81" s="324" t="n">
        <v>323.9</v>
      </c>
      <c r="CX81" s="324" t="n">
        <v>340.466666666667</v>
      </c>
      <c r="CY81" s="324" t="n">
        <v>318.8</v>
      </c>
      <c r="CZ81" s="324" t="n">
        <v>312.666666666667</v>
      </c>
      <c r="DA81" s="324" t="n">
        <v>292.566666666667</v>
      </c>
      <c r="DB81" s="372" t="n">
        <v>293.866666666667</v>
      </c>
      <c r="DC81" s="324" t="n">
        <v>281.7</v>
      </c>
      <c r="DD81" s="324" t="n">
        <v>278.9</v>
      </c>
      <c r="DE81" s="324" t="n">
        <v>293.333333333333</v>
      </c>
      <c r="DF81" s="324" t="n">
        <v>312.133333333333</v>
      </c>
      <c r="DG81" s="324" t="n">
        <v>340.133333333333</v>
      </c>
      <c r="DH81" s="324" t="n">
        <v>303.866666666667</v>
      </c>
      <c r="DI81" s="324" t="n">
        <v>303.866666666667</v>
      </c>
      <c r="DJ81" s="324" t="n">
        <v>306.080944220544</v>
      </c>
      <c r="DK81" s="324" t="n">
        <v>306.080944220544</v>
      </c>
      <c r="DL81" s="324" t="n">
        <v>306.080944220544</v>
      </c>
      <c r="DM81" s="324" t="n">
        <v>306.080944220544</v>
      </c>
      <c r="DN81" s="324" t="n">
        <v>309.019323200794</v>
      </c>
      <c r="DO81" s="324" t="n">
        <v>309.019323200794</v>
      </c>
      <c r="DP81" s="324" t="n">
        <v>309.019323200794</v>
      </c>
      <c r="DQ81" s="324" t="n">
        <v>309.019323200794</v>
      </c>
      <c r="DR81" s="324" t="n">
        <v>328.452973733247</v>
      </c>
      <c r="DS81" s="324" t="n">
        <v>328.452973733247</v>
      </c>
      <c r="DT81" s="324" t="n">
        <v>328.452973733247</v>
      </c>
      <c r="DU81" s="324" t="n">
        <v>328.452973733247</v>
      </c>
      <c r="DV81" s="324" t="n">
        <v>335.574535132586</v>
      </c>
      <c r="DW81" s="324" t="n">
        <v>335.574535132586</v>
      </c>
      <c r="DX81" s="324" t="n">
        <v>335.574535132586</v>
      </c>
      <c r="DY81" s="324" t="n">
        <v>335.574535132586</v>
      </c>
      <c r="DZ81" s="324" t="n">
        <v>342.084627496207</v>
      </c>
      <c r="EA81" s="324" t="n">
        <v>342.084627496207</v>
      </c>
      <c r="EB81" s="324" t="n">
        <v>342.084627496207</v>
      </c>
      <c r="EC81" s="324" t="n">
        <v>342.084627496207</v>
      </c>
      <c r="ED81" s="324" t="n">
        <v>348.721296536998</v>
      </c>
      <c r="EE81" s="324" t="n">
        <v>348.721296536998</v>
      </c>
      <c r="EF81" s="324" t="n">
        <v>348.721296536998</v>
      </c>
      <c r="EG81" s="324" t="n">
        <v>348.721296536998</v>
      </c>
      <c r="EH81" s="324" t="n">
        <v>355.48700853544</v>
      </c>
      <c r="EI81" s="324" t="n">
        <v>355.48700853544</v>
      </c>
      <c r="EJ81" s="324" t="n">
        <v>355.48700853544</v>
      </c>
      <c r="EK81" s="324" t="n">
        <v>355.48700853544</v>
      </c>
      <c r="EL81" s="324" t="n">
        <v>362.38427792307</v>
      </c>
      <c r="EM81" s="324" t="n">
        <v>362.38427792307</v>
      </c>
      <c r="EN81" s="324" t="n">
        <v>362.38427792307</v>
      </c>
      <c r="EO81" s="324" t="n">
        <v>362.38427792307</v>
      </c>
      <c r="EP81" s="324" t="n">
        <v>369.415668224357</v>
      </c>
      <c r="EQ81" s="324" t="n">
        <v>369.415668224357</v>
      </c>
      <c r="ER81" s="324" t="n">
        <v>369.415668224357</v>
      </c>
      <c r="ES81" s="324" t="n">
        <v>369.415668224357</v>
      </c>
      <c r="ET81" s="324" t="n">
        <v>376.58379301704</v>
      </c>
      <c r="EU81" s="324" t="n">
        <v>376.58379301704</v>
      </c>
      <c r="EV81" s="324" t="n">
        <v>376.58379301704</v>
      </c>
      <c r="EW81" s="324" t="n">
        <v>376.58379301704</v>
      </c>
      <c r="EX81" s="324" t="n">
        <v>383.891316911285</v>
      </c>
      <c r="EY81" s="324" t="n">
        <v>383.891316911285</v>
      </c>
      <c r="EZ81" s="324" t="n">
        <v>383.891316911285</v>
      </c>
      <c r="FA81" s="324" t="n">
        <v>383.891316911285</v>
      </c>
      <c r="FB81" s="324" t="n">
        <v>391.340956548025</v>
      </c>
      <c r="FC81" s="324" t="n">
        <v>391.340956548025</v>
      </c>
      <c r="FD81" s="324" t="n">
        <v>391.340956548025</v>
      </c>
      <c r="FE81" s="324" t="n">
        <v>391.340956548025</v>
      </c>
      <c r="FF81" s="324" t="n">
        <v>398.935481616873</v>
      </c>
      <c r="FG81" s="324" t="n">
        <v>398.935481616873</v>
      </c>
      <c r="FH81" s="324" t="n">
        <v>398.935481616873</v>
      </c>
      <c r="FI81" s="324" t="n">
        <v>398.935481616873</v>
      </c>
      <c r="FJ81" s="324" t="n">
        <v>406.67771589398</v>
      </c>
      <c r="FK81" s="324" t="n">
        <v>406.67771589398</v>
      </c>
      <c r="FL81" s="324" t="n">
        <v>406.67771589398</v>
      </c>
      <c r="FM81" s="324" t="n">
        <v>406.67771589398</v>
      </c>
      <c r="FN81" s="324" t="n">
        <v>414.570538300234</v>
      </c>
      <c r="FO81" s="324" t="n">
        <v>414.570538300234</v>
      </c>
      <c r="FP81" s="324" t="n">
        <v>414.570538300234</v>
      </c>
      <c r="FQ81" s="324" t="n">
        <v>414.570538300234</v>
      </c>
      <c r="FR81" s="324" t="n">
        <v>422.616883980205</v>
      </c>
      <c r="FS81" s="324" t="n">
        <v>422.616883980205</v>
      </c>
      <c r="FT81" s="324" t="n">
        <v>422.616883980205</v>
      </c>
      <c r="FU81" s="324" t="n">
        <v>422.616883980205</v>
      </c>
      <c r="FV81" s="0" t="n">
        <v>430.819745402227</v>
      </c>
      <c r="FW81" s="0" t="n">
        <v>430.819745402227</v>
      </c>
      <c r="FX81" s="0" t="n">
        <v>430.819745402227</v>
      </c>
      <c r="FY81" s="0" t="n">
        <v>430.819745402227</v>
      </c>
      <c r="FZ81" s="0" t="n">
        <v>439.182173480052</v>
      </c>
      <c r="GA81" s="0" t="n">
        <v>439.182173480052</v>
      </c>
      <c r="GB81" s="0" t="n">
        <v>439.182173480052</v>
      </c>
      <c r="GC81" s="0" t="n">
        <v>439.182173480052</v>
      </c>
      <c r="GD81" s="0" t="n">
        <v>447.70727871649</v>
      </c>
      <c r="GE81" s="0" t="n">
        <v>447.70727871649</v>
      </c>
      <c r="GF81" s="0" t="n">
        <v>447.70727871649</v>
      </c>
      <c r="GG81" s="0" t="n">
        <v>447.70727871649</v>
      </c>
      <c r="GH81" s="321" t="n">
        <v>456.39823236946</v>
      </c>
      <c r="GI81" s="321" t="n">
        <v>456.39823236946</v>
      </c>
      <c r="GJ81" s="321" t="n">
        <v>456.39823236946</v>
      </c>
      <c r="GK81" s="321" t="n">
        <v>456.39823236946</v>
      </c>
      <c r="GL81" s="321" t="n">
        <v>465.258267640905</v>
      </c>
      <c r="GM81" s="321" t="n">
        <v>465.258267640905</v>
      </c>
      <c r="GN81" s="321" t="n">
        <v>465.258267640905</v>
      </c>
      <c r="GO81" s="321" t="n">
        <v>465.258267640905</v>
      </c>
      <c r="GP81" s="321" t="n">
        <v>474.290680889011</v>
      </c>
      <c r="GQ81" s="321" t="n">
        <v>474.290680889011</v>
      </c>
      <c r="GR81" s="321" t="n">
        <v>474.290680889011</v>
      </c>
      <c r="GS81" s="321" t="n">
        <v>474.290680889011</v>
      </c>
      <c r="GT81" s="321" t="n">
        <v>483.498832864195</v>
      </c>
      <c r="GU81" s="321" t="n">
        <v>483.498832864195</v>
      </c>
      <c r="GV81" s="321" t="n">
        <v>483.498832864195</v>
      </c>
      <c r="GW81" s="321" t="n">
        <v>483.498832864195</v>
      </c>
      <c r="GX81" s="321" t="n">
        <v>492.886149969316</v>
      </c>
      <c r="GY81" s="321" t="n">
        <v>492.886149969316</v>
      </c>
      <c r="GZ81" s="321" t="n">
        <v>492.886149969316</v>
      </c>
      <c r="HA81" s="321" t="n">
        <v>492.886149969316</v>
      </c>
    </row>
    <row r="82" customFormat="false" ht="15" hidden="false" customHeight="false" outlineLevel="2" collapsed="false">
      <c r="A82" s="48" t="s">
        <v>99</v>
      </c>
      <c r="B82" s="201" t="s">
        <v>107</v>
      </c>
      <c r="C82" s="201" t="s">
        <v>108</v>
      </c>
      <c r="D82" s="201" t="s">
        <v>101</v>
      </c>
      <c r="E82" s="52"/>
      <c r="F82" s="19" t="s">
        <v>132</v>
      </c>
      <c r="G82" s="52" t="s">
        <v>103</v>
      </c>
      <c r="H82" s="52"/>
      <c r="I82" s="52"/>
      <c r="BJ82" s="324"/>
      <c r="BK82" s="324"/>
      <c r="BL82" s="324"/>
      <c r="BM82" s="324"/>
      <c r="BN82" s="324"/>
      <c r="BO82" s="324"/>
      <c r="BP82" s="324"/>
      <c r="BQ82" s="324"/>
      <c r="BR82" s="324"/>
      <c r="BS82" s="324"/>
      <c r="BT82" s="324"/>
      <c r="BU82" s="324"/>
      <c r="BV82" s="324"/>
      <c r="BW82" s="324"/>
      <c r="BX82" s="324"/>
      <c r="BY82" s="324"/>
      <c r="BZ82" s="324"/>
      <c r="CA82" s="324"/>
      <c r="CB82" s="324"/>
      <c r="CC82" s="324"/>
      <c r="CD82" s="324"/>
      <c r="CE82" s="324"/>
      <c r="CF82" s="324"/>
      <c r="CG82" s="324"/>
      <c r="CH82" s="324"/>
      <c r="CI82" s="324"/>
      <c r="CJ82" s="324"/>
      <c r="CK82" s="324"/>
      <c r="CL82" s="324" t="n">
        <v>14970.75</v>
      </c>
      <c r="CM82" s="324" t="n">
        <v>16138.5</v>
      </c>
      <c r="CN82" s="324" t="n">
        <v>17306.25</v>
      </c>
      <c r="CO82" s="324" t="n">
        <v>18474</v>
      </c>
      <c r="CP82" s="324" t="n">
        <v>26388.2456140351</v>
      </c>
      <c r="CQ82" s="324" t="n">
        <v>28866.8001666667</v>
      </c>
      <c r="CR82" s="324" t="n">
        <v>22113.9924615385</v>
      </c>
      <c r="CS82" s="324" t="n">
        <v>25460.4182539683</v>
      </c>
      <c r="CT82" s="324" t="n">
        <v>25973.18421875</v>
      </c>
      <c r="CU82" s="324" t="n">
        <v>22277.3643333333</v>
      </c>
      <c r="CV82" s="324" t="n">
        <v>20392.25375</v>
      </c>
      <c r="CW82" s="324" t="n">
        <v>17288.3615873016</v>
      </c>
      <c r="CX82" s="324" t="n">
        <v>16604.406984127</v>
      </c>
      <c r="CY82" s="324" t="n">
        <v>18443.5358064516</v>
      </c>
      <c r="CZ82" s="324" t="n">
        <v>16255.9630769231</v>
      </c>
      <c r="DA82" s="324" t="n">
        <v>16010.86828125</v>
      </c>
      <c r="DB82" s="372" t="n">
        <v>15578.1568253968</v>
      </c>
      <c r="DC82" s="324" t="n">
        <v>15153.3231147541</v>
      </c>
      <c r="DD82" s="324" t="n">
        <v>15031.3455384615</v>
      </c>
      <c r="DE82" s="324" t="n">
        <v>14892.1553125</v>
      </c>
      <c r="DF82" s="324" t="n">
        <v>17337.760952381</v>
      </c>
      <c r="DG82" s="324" t="n">
        <v>18089.9</v>
      </c>
      <c r="DH82" s="324" t="n">
        <v>17286.1695238095</v>
      </c>
      <c r="DI82" s="324" t="n">
        <v>17286.1695238095</v>
      </c>
      <c r="DJ82" s="324" t="n">
        <v>17500</v>
      </c>
      <c r="DK82" s="324" t="n">
        <v>17500</v>
      </c>
      <c r="DL82" s="324" t="n">
        <v>17500</v>
      </c>
      <c r="DM82" s="324" t="n">
        <v>17500</v>
      </c>
      <c r="DN82" s="324" t="n">
        <v>17800</v>
      </c>
      <c r="DO82" s="324" t="n">
        <v>17800</v>
      </c>
      <c r="DP82" s="324" t="n">
        <v>17800</v>
      </c>
      <c r="DQ82" s="324" t="n">
        <v>17800</v>
      </c>
      <c r="DR82" s="324" t="n">
        <v>18145.1635408837</v>
      </c>
      <c r="DS82" s="324" t="n">
        <v>18145.1635408837</v>
      </c>
      <c r="DT82" s="324" t="n">
        <v>18145.1635408837</v>
      </c>
      <c r="DU82" s="324" t="n">
        <v>18145.1635408837</v>
      </c>
      <c r="DV82" s="324" t="n">
        <v>18550.7797928295</v>
      </c>
      <c r="DW82" s="324" t="n">
        <v>18550.7797928295</v>
      </c>
      <c r="DX82" s="324" t="n">
        <v>18550.7797928295</v>
      </c>
      <c r="DY82" s="324" t="n">
        <v>18550.7797928295</v>
      </c>
      <c r="DZ82" s="324" t="n">
        <v>18884.6938291004</v>
      </c>
      <c r="EA82" s="324" t="n">
        <v>18884.6938291004</v>
      </c>
      <c r="EB82" s="324" t="n">
        <v>18884.6938291004</v>
      </c>
      <c r="EC82" s="324" t="n">
        <v>18884.6938291004</v>
      </c>
      <c r="ED82" s="324" t="n">
        <v>19224.6183180242</v>
      </c>
      <c r="EE82" s="324" t="n">
        <v>19224.6183180242</v>
      </c>
      <c r="EF82" s="324" t="n">
        <v>19224.6183180242</v>
      </c>
      <c r="EG82" s="324" t="n">
        <v>19224.6183180242</v>
      </c>
      <c r="EH82" s="324" t="n">
        <v>19570.6614477486</v>
      </c>
      <c r="EI82" s="324" t="n">
        <v>19570.6614477486</v>
      </c>
      <c r="EJ82" s="324" t="n">
        <v>19570.6614477486</v>
      </c>
      <c r="EK82" s="324" t="n">
        <v>19570.6614477486</v>
      </c>
      <c r="EL82" s="324" t="n">
        <v>19922.9333538081</v>
      </c>
      <c r="EM82" s="324" t="n">
        <v>19922.9333538081</v>
      </c>
      <c r="EN82" s="324" t="n">
        <v>19922.9333538081</v>
      </c>
      <c r="EO82" s="324" t="n">
        <v>19922.9333538081</v>
      </c>
      <c r="EP82" s="324" t="n">
        <v>20281.5461541767</v>
      </c>
      <c r="EQ82" s="324" t="n">
        <v>20281.5461541767</v>
      </c>
      <c r="ER82" s="324" t="n">
        <v>20281.5461541767</v>
      </c>
      <c r="ES82" s="324" t="n">
        <v>20281.5461541767</v>
      </c>
      <c r="ET82" s="324" t="n">
        <v>20646.6139849518</v>
      </c>
      <c r="EU82" s="324" t="n">
        <v>20646.6139849518</v>
      </c>
      <c r="EV82" s="324" t="n">
        <v>20646.6139849518</v>
      </c>
      <c r="EW82" s="324" t="n">
        <v>20646.6139849518</v>
      </c>
      <c r="EX82" s="324" t="n">
        <v>21018.253036681</v>
      </c>
      <c r="EY82" s="324" t="n">
        <v>21018.253036681</v>
      </c>
      <c r="EZ82" s="324" t="n">
        <v>21018.253036681</v>
      </c>
      <c r="FA82" s="324" t="n">
        <v>21018.253036681</v>
      </c>
      <c r="FB82" s="324" t="n">
        <v>21396.5815913412</v>
      </c>
      <c r="FC82" s="324" t="n">
        <v>21396.5815913412</v>
      </c>
      <c r="FD82" s="324" t="n">
        <v>21396.5815913412</v>
      </c>
      <c r="FE82" s="324" t="n">
        <v>21396.5815913412</v>
      </c>
      <c r="FF82" s="324" t="n">
        <v>21781.7200599854</v>
      </c>
      <c r="FG82" s="324" t="n">
        <v>21781.7200599854</v>
      </c>
      <c r="FH82" s="324" t="n">
        <v>21781.7200599854</v>
      </c>
      <c r="FI82" s="324" t="n">
        <v>21781.7200599854</v>
      </c>
      <c r="FJ82" s="324" t="n">
        <v>22173.7910210651</v>
      </c>
      <c r="FK82" s="324" t="n">
        <v>22173.7910210651</v>
      </c>
      <c r="FL82" s="324" t="n">
        <v>22173.7910210651</v>
      </c>
      <c r="FM82" s="324" t="n">
        <v>22173.7910210651</v>
      </c>
      <c r="FN82" s="324" t="n">
        <v>22572.9192594443</v>
      </c>
      <c r="FO82" s="324" t="n">
        <v>22572.9192594443</v>
      </c>
      <c r="FP82" s="324" t="n">
        <v>22572.9192594443</v>
      </c>
      <c r="FQ82" s="324" t="n">
        <v>22572.9192594443</v>
      </c>
      <c r="FR82" s="324" t="n">
        <v>22979.2318061143</v>
      </c>
      <c r="FS82" s="324" t="n">
        <v>22979.2318061143</v>
      </c>
      <c r="FT82" s="324" t="n">
        <v>22979.2318061143</v>
      </c>
      <c r="FU82" s="324" t="n">
        <v>22979.2318061143</v>
      </c>
      <c r="FV82" s="0" t="n">
        <v>23392.8579786243</v>
      </c>
      <c r="FW82" s="0" t="n">
        <v>23392.8579786243</v>
      </c>
      <c r="FX82" s="0" t="n">
        <v>23392.8579786243</v>
      </c>
      <c r="FY82" s="0" t="n">
        <v>23392.8579786243</v>
      </c>
      <c r="FZ82" s="0" t="n">
        <v>23813.9294222396</v>
      </c>
      <c r="GA82" s="0" t="n">
        <v>23813.9294222396</v>
      </c>
      <c r="GB82" s="0" t="n">
        <v>23813.9294222396</v>
      </c>
      <c r="GC82" s="0" t="n">
        <v>23813.9294222396</v>
      </c>
      <c r="GD82" s="0" t="n">
        <v>24242.5801518399</v>
      </c>
      <c r="GE82" s="0" t="n">
        <v>24242.5801518399</v>
      </c>
      <c r="GF82" s="0" t="n">
        <v>24242.5801518399</v>
      </c>
      <c r="GG82" s="0" t="n">
        <v>24242.5801518399</v>
      </c>
      <c r="GH82" s="321" t="n">
        <v>24678.946594573</v>
      </c>
      <c r="GI82" s="321" t="n">
        <v>24678.946594573</v>
      </c>
      <c r="GJ82" s="321" t="n">
        <v>24678.946594573</v>
      </c>
      <c r="GK82" s="321" t="n">
        <v>24678.946594573</v>
      </c>
      <c r="GL82" s="321" t="n">
        <v>25123.1676332753</v>
      </c>
      <c r="GM82" s="321" t="n">
        <v>25123.1676332753</v>
      </c>
      <c r="GN82" s="321" t="n">
        <v>25123.1676332753</v>
      </c>
      <c r="GO82" s="321" t="n">
        <v>25123.1676332753</v>
      </c>
      <c r="GP82" s="321" t="n">
        <v>25575.3846506743</v>
      </c>
      <c r="GQ82" s="321" t="n">
        <v>25575.3846506743</v>
      </c>
      <c r="GR82" s="321" t="n">
        <v>25575.3846506743</v>
      </c>
      <c r="GS82" s="321" t="n">
        <v>25575.3846506743</v>
      </c>
      <c r="GT82" s="321" t="n">
        <v>26035.7415743864</v>
      </c>
      <c r="GU82" s="321" t="n">
        <v>26035.7415743864</v>
      </c>
      <c r="GV82" s="321" t="n">
        <v>26035.7415743864</v>
      </c>
      <c r="GW82" s="321" t="n">
        <v>26035.7415743864</v>
      </c>
      <c r="GX82" s="321" t="n">
        <v>26504.3849227254</v>
      </c>
      <c r="GY82" s="321" t="n">
        <v>26504.3849227254</v>
      </c>
      <c r="GZ82" s="321" t="n">
        <v>26504.3849227254</v>
      </c>
      <c r="HA82" s="321" t="n">
        <v>26504.3849227254</v>
      </c>
    </row>
    <row r="83" customFormat="false" ht="15" hidden="false" customHeight="false" outlineLevel="2" collapsed="false">
      <c r="A83" s="48" t="s">
        <v>99</v>
      </c>
      <c r="B83" s="201" t="s">
        <v>107</v>
      </c>
      <c r="C83" s="201" t="s">
        <v>110</v>
      </c>
      <c r="D83" s="201" t="s">
        <v>101</v>
      </c>
      <c r="E83" s="52"/>
      <c r="F83" s="19" t="s">
        <v>133</v>
      </c>
      <c r="G83" s="52" t="s">
        <v>103</v>
      </c>
      <c r="H83" s="52"/>
      <c r="I83" s="52" t="s">
        <v>115</v>
      </c>
      <c r="BJ83" s="324"/>
      <c r="BK83" s="324"/>
      <c r="BL83" s="324"/>
      <c r="BM83" s="324"/>
      <c r="BN83" s="324"/>
      <c r="BO83" s="324"/>
      <c r="BP83" s="324"/>
      <c r="BQ83" s="324"/>
      <c r="BR83" s="324"/>
      <c r="BS83" s="324"/>
      <c r="BT83" s="324"/>
      <c r="BU83" s="324"/>
      <c r="BV83" s="324"/>
      <c r="BW83" s="324"/>
      <c r="BX83" s="324"/>
      <c r="BY83" s="324"/>
      <c r="BZ83" s="324"/>
      <c r="CA83" s="324"/>
      <c r="CB83" s="324"/>
      <c r="CC83" s="324"/>
      <c r="CD83" s="324"/>
      <c r="CE83" s="324"/>
      <c r="CF83" s="324"/>
      <c r="CG83" s="324"/>
      <c r="CH83" s="324"/>
      <c r="CI83" s="324"/>
      <c r="CJ83" s="324"/>
      <c r="CK83" s="324"/>
      <c r="CL83" s="324" t="n">
        <v>109.745445409544</v>
      </c>
      <c r="CM83" s="324" t="n">
        <v>132.401352348913</v>
      </c>
      <c r="CN83" s="324" t="n">
        <v>155.057259288281</v>
      </c>
      <c r="CO83" s="324" t="n">
        <v>177.71316622765</v>
      </c>
      <c r="CP83" s="324" t="n">
        <v>130.702286063479</v>
      </c>
      <c r="CQ83" s="324" t="n">
        <v>140.534958735149</v>
      </c>
      <c r="CR83" s="324" t="n">
        <v>78.2547130341356</v>
      </c>
      <c r="CS83" s="324" t="n">
        <v>79.5152845638767</v>
      </c>
      <c r="CT83" s="324" t="n">
        <v>76.3775769508146</v>
      </c>
      <c r="CU83" s="324" t="n">
        <v>87.8699869212984</v>
      </c>
      <c r="CV83" s="324" t="n">
        <v>80.4405730453426</v>
      </c>
      <c r="CW83" s="324" t="n">
        <v>90.7083526466654</v>
      </c>
      <c r="CX83" s="324" t="n">
        <v>101.514770937864</v>
      </c>
      <c r="CY83" s="324" t="n">
        <v>104.637131542309</v>
      </c>
      <c r="CZ83" s="324" t="n">
        <v>106.641222536644</v>
      </c>
      <c r="DA83" s="324" t="n">
        <v>87.3177634383076</v>
      </c>
      <c r="DB83" s="372" t="n">
        <v>90.6944631117538</v>
      </c>
      <c r="DC83" s="324" t="n">
        <v>102.934200142066</v>
      </c>
      <c r="DD83" s="324" t="n">
        <v>94.5172580853229</v>
      </c>
      <c r="DE83" s="324" t="n">
        <v>92.2932647413051</v>
      </c>
      <c r="DF83" s="324" t="n">
        <v>91.9927140987502</v>
      </c>
      <c r="DG83" s="324" t="n">
        <v>81.9467586555084</v>
      </c>
      <c r="DH83" s="324" t="n">
        <v>109.046553067229</v>
      </c>
      <c r="DI83" s="324" t="n">
        <v>109.046553067229</v>
      </c>
      <c r="DJ83" s="324" t="n">
        <v>106.6809182172</v>
      </c>
      <c r="DK83" s="324" t="n">
        <v>106.6809182172</v>
      </c>
      <c r="DL83" s="324" t="n">
        <v>106.6809182172</v>
      </c>
      <c r="DM83" s="324" t="n">
        <v>106.6809182172</v>
      </c>
      <c r="DN83" s="324" t="n">
        <v>110.991382980094</v>
      </c>
      <c r="DO83" s="324" t="n">
        <v>110.991382980094</v>
      </c>
      <c r="DP83" s="324" t="n">
        <v>110.991382980094</v>
      </c>
      <c r="DQ83" s="324" t="n">
        <v>110.991382980094</v>
      </c>
      <c r="DR83" s="324" t="n">
        <v>113.380151301939</v>
      </c>
      <c r="DS83" s="324" t="n">
        <v>113.380151301939</v>
      </c>
      <c r="DT83" s="324" t="n">
        <v>113.380151301939</v>
      </c>
      <c r="DU83" s="324" t="n">
        <v>113.380151301939</v>
      </c>
      <c r="DV83" s="324" t="n">
        <v>115.826977209944</v>
      </c>
      <c r="DW83" s="324" t="n">
        <v>115.826977209944</v>
      </c>
      <c r="DX83" s="324" t="n">
        <v>115.826977209944</v>
      </c>
      <c r="DY83" s="324" t="n">
        <v>115.826977209944</v>
      </c>
      <c r="DZ83" s="324" t="n">
        <v>118.057189369641</v>
      </c>
      <c r="EA83" s="324" t="n">
        <v>118.057189369641</v>
      </c>
      <c r="EB83" s="324" t="n">
        <v>118.057189369641</v>
      </c>
      <c r="EC83" s="324" t="n">
        <v>118.057189369641</v>
      </c>
      <c r="ED83" s="324" t="n">
        <v>120.330445567751</v>
      </c>
      <c r="EE83" s="324" t="n">
        <v>120.330445567751</v>
      </c>
      <c r="EF83" s="324" t="n">
        <v>120.330445567751</v>
      </c>
      <c r="EG83" s="324" t="n">
        <v>120.330445567751</v>
      </c>
      <c r="EH83" s="324" t="n">
        <v>122.647578481433</v>
      </c>
      <c r="EI83" s="324" t="n">
        <v>122.647578481433</v>
      </c>
      <c r="EJ83" s="324" t="n">
        <v>122.647578481433</v>
      </c>
      <c r="EK83" s="324" t="n">
        <v>122.647578481433</v>
      </c>
      <c r="EL83" s="324" t="n">
        <v>125.009436931442</v>
      </c>
      <c r="EM83" s="324" t="n">
        <v>125.009436931442</v>
      </c>
      <c r="EN83" s="324" t="n">
        <v>125.009436931442</v>
      </c>
      <c r="EO83" s="324" t="n">
        <v>125.009436931442</v>
      </c>
      <c r="EP83" s="324" t="n">
        <v>127.416886195785</v>
      </c>
      <c r="EQ83" s="324" t="n">
        <v>127.416886195785</v>
      </c>
      <c r="ER83" s="324" t="n">
        <v>127.416886195785</v>
      </c>
      <c r="ES83" s="324" t="n">
        <v>127.416886195785</v>
      </c>
      <c r="ET83" s="324" t="n">
        <v>129.870808329471</v>
      </c>
      <c r="EU83" s="324" t="n">
        <v>129.870808329471</v>
      </c>
      <c r="EV83" s="324" t="n">
        <v>129.870808329471</v>
      </c>
      <c r="EW83" s="324" t="n">
        <v>129.870808329471</v>
      </c>
      <c r="EX83" s="324" t="n">
        <v>132.3721024905</v>
      </c>
      <c r="EY83" s="324" t="n">
        <v>132.3721024905</v>
      </c>
      <c r="EZ83" s="324" t="n">
        <v>132.3721024905</v>
      </c>
      <c r="FA83" s="324" t="n">
        <v>132.3721024905</v>
      </c>
      <c r="FB83" s="324" t="n">
        <v>134.921685272181</v>
      </c>
      <c r="FC83" s="324" t="n">
        <v>134.921685272181</v>
      </c>
      <c r="FD83" s="324" t="n">
        <v>134.921685272181</v>
      </c>
      <c r="FE83" s="324" t="n">
        <v>134.921685272181</v>
      </c>
      <c r="FF83" s="324" t="n">
        <v>137.520491041938</v>
      </c>
      <c r="FG83" s="324" t="n">
        <v>137.520491041938</v>
      </c>
      <c r="FH83" s="324" t="n">
        <v>137.520491041938</v>
      </c>
      <c r="FI83" s="324" t="n">
        <v>137.520491041938</v>
      </c>
      <c r="FJ83" s="324" t="n">
        <v>140.169472286704</v>
      </c>
      <c r="FK83" s="324" t="n">
        <v>140.169472286704</v>
      </c>
      <c r="FL83" s="324" t="n">
        <v>140.169472286704</v>
      </c>
      <c r="FM83" s="324" t="n">
        <v>140.169472286704</v>
      </c>
      <c r="FN83" s="324" t="n">
        <v>142.869599965039</v>
      </c>
      <c r="FO83" s="324" t="n">
        <v>142.869599965039</v>
      </c>
      <c r="FP83" s="324" t="n">
        <v>142.869599965039</v>
      </c>
      <c r="FQ83" s="324" t="n">
        <v>142.869599965039</v>
      </c>
      <c r="FR83" s="324" t="n">
        <v>145.621863866107</v>
      </c>
      <c r="FS83" s="324" t="n">
        <v>145.621863866107</v>
      </c>
      <c r="FT83" s="324" t="n">
        <v>145.621863866107</v>
      </c>
      <c r="FU83" s="324" t="n">
        <v>145.621863866107</v>
      </c>
      <c r="FV83" s="0" t="n">
        <v>148.427272975646</v>
      </c>
      <c r="FW83" s="0" t="n">
        <v>148.427272975646</v>
      </c>
      <c r="FX83" s="0" t="n">
        <v>148.427272975646</v>
      </c>
      <c r="FY83" s="0" t="n">
        <v>148.427272975646</v>
      </c>
      <c r="FZ83" s="0" t="n">
        <v>151.286855849063</v>
      </c>
      <c r="GA83" s="0" t="n">
        <v>151.286855849063</v>
      </c>
      <c r="GB83" s="0" t="n">
        <v>151.286855849063</v>
      </c>
      <c r="GC83" s="0" t="n">
        <v>151.286855849063</v>
      </c>
      <c r="GD83" s="0" t="n">
        <v>154.201660991792</v>
      </c>
      <c r="GE83" s="0" t="n">
        <v>154.201660991792</v>
      </c>
      <c r="GF83" s="0" t="n">
        <v>154.201660991792</v>
      </c>
      <c r="GG83" s="0" t="n">
        <v>154.201660991792</v>
      </c>
      <c r="GH83" s="321" t="n">
        <v>157.172757247059</v>
      </c>
      <c r="GI83" s="321" t="n">
        <v>157.172757247059</v>
      </c>
      <c r="GJ83" s="321" t="n">
        <v>157.172757247059</v>
      </c>
      <c r="GK83" s="321" t="n">
        <v>157.172757247059</v>
      </c>
      <c r="GL83" s="321" t="n">
        <v>160.201234191211</v>
      </c>
      <c r="GM83" s="321" t="n">
        <v>160.201234191211</v>
      </c>
      <c r="GN83" s="321" t="n">
        <v>160.201234191211</v>
      </c>
      <c r="GO83" s="321" t="n">
        <v>160.201234191211</v>
      </c>
      <c r="GP83" s="321" t="n">
        <v>163.288202536726</v>
      </c>
      <c r="GQ83" s="321" t="n">
        <v>163.288202536726</v>
      </c>
      <c r="GR83" s="321" t="n">
        <v>163.288202536726</v>
      </c>
      <c r="GS83" s="321" t="n">
        <v>163.288202536726</v>
      </c>
      <c r="GT83" s="321" t="n">
        <v>166.434794543089</v>
      </c>
      <c r="GU83" s="321" t="n">
        <v>166.434794543089</v>
      </c>
      <c r="GV83" s="321" t="n">
        <v>166.434794543089</v>
      </c>
      <c r="GW83" s="321" t="n">
        <v>166.434794543089</v>
      </c>
      <c r="GX83" s="321" t="n">
        <v>169.642164435658</v>
      </c>
      <c r="GY83" s="321" t="n">
        <v>169.642164435658</v>
      </c>
      <c r="GZ83" s="321" t="n">
        <v>169.642164435658</v>
      </c>
      <c r="HA83" s="321" t="n">
        <v>169.642164435658</v>
      </c>
    </row>
    <row r="84" customFormat="false" ht="15" hidden="false" customHeight="false" outlineLevel="2" collapsed="false">
      <c r="A84" s="48" t="s">
        <v>99</v>
      </c>
      <c r="B84" s="201" t="s">
        <v>107</v>
      </c>
      <c r="C84" s="201" t="s">
        <v>110</v>
      </c>
      <c r="D84" s="201" t="s">
        <v>101</v>
      </c>
      <c r="E84" s="52"/>
      <c r="F84" s="19" t="s">
        <v>134</v>
      </c>
      <c r="G84" s="52" t="s">
        <v>103</v>
      </c>
      <c r="H84" s="52"/>
      <c r="I84" s="52" t="s">
        <v>115</v>
      </c>
      <c r="BJ84" s="324"/>
      <c r="BK84" s="324"/>
      <c r="BL84" s="324"/>
      <c r="BM84" s="324"/>
      <c r="BN84" s="324"/>
      <c r="BO84" s="324"/>
      <c r="BP84" s="324"/>
      <c r="BQ84" s="324"/>
      <c r="BR84" s="324"/>
      <c r="BS84" s="324"/>
      <c r="BT84" s="324"/>
      <c r="BU84" s="324"/>
      <c r="BV84" s="324"/>
      <c r="BW84" s="324"/>
      <c r="BX84" s="324"/>
      <c r="BY84" s="324"/>
      <c r="BZ84" s="324"/>
      <c r="CA84" s="324"/>
      <c r="CB84" s="324"/>
      <c r="CC84" s="324"/>
      <c r="CD84" s="324"/>
      <c r="CE84" s="324"/>
      <c r="CF84" s="324"/>
      <c r="CG84" s="324"/>
      <c r="CH84" s="324"/>
      <c r="CI84" s="324"/>
      <c r="CJ84" s="324"/>
      <c r="CK84" s="324"/>
      <c r="CL84" s="324" t="n">
        <v>139</v>
      </c>
      <c r="CM84" s="324" t="n">
        <v>152</v>
      </c>
      <c r="CN84" s="324" t="n">
        <v>165</v>
      </c>
      <c r="CO84" s="324" t="n">
        <v>178</v>
      </c>
      <c r="CP84" s="324" t="n">
        <v>152</v>
      </c>
      <c r="CQ84" s="324" t="n">
        <v>152</v>
      </c>
      <c r="CR84" s="324" t="n">
        <v>152</v>
      </c>
      <c r="CS84" s="324" t="n">
        <v>152</v>
      </c>
      <c r="CT84" s="324" t="n">
        <v>117.451901688597</v>
      </c>
      <c r="CU84" s="324" t="n">
        <v>117.451901688597</v>
      </c>
      <c r="CV84" s="324" t="n">
        <v>117.451901688597</v>
      </c>
      <c r="CW84" s="324" t="n">
        <v>117.451901688597</v>
      </c>
      <c r="CX84" s="324" t="n">
        <v>116.408087987768</v>
      </c>
      <c r="CY84" s="324" t="n">
        <v>116.408087987768</v>
      </c>
      <c r="CZ84" s="324" t="n">
        <v>116.408087987768</v>
      </c>
      <c r="DA84" s="324" t="n">
        <v>116.408087987768</v>
      </c>
      <c r="DB84" s="372" t="n">
        <v>116.408087987768</v>
      </c>
      <c r="DC84" s="324" t="n">
        <v>116.408087987768</v>
      </c>
      <c r="DD84" s="324" t="n">
        <v>116.408087987768</v>
      </c>
      <c r="DE84" s="324" t="n">
        <v>116.408087987768</v>
      </c>
      <c r="DF84" s="324" t="n">
        <v>107.75331965056</v>
      </c>
      <c r="DG84" s="324" t="n">
        <v>107.75331965056</v>
      </c>
      <c r="DH84" s="324" t="n">
        <v>107.75331965056</v>
      </c>
      <c r="DI84" s="324" t="n">
        <v>107.75331965056</v>
      </c>
      <c r="DJ84" s="324" t="n">
        <v>114.659801866343</v>
      </c>
      <c r="DK84" s="324" t="n">
        <v>114.659801866343</v>
      </c>
      <c r="DL84" s="324" t="n">
        <v>114.659801866343</v>
      </c>
      <c r="DM84" s="324" t="n">
        <v>114.659801866343</v>
      </c>
      <c r="DN84" s="324" t="n">
        <v>116.261133236157</v>
      </c>
      <c r="DO84" s="324" t="n">
        <v>116.261133236157</v>
      </c>
      <c r="DP84" s="324" t="n">
        <v>116.261133236157</v>
      </c>
      <c r="DQ84" s="324" t="n">
        <v>116.261133236157</v>
      </c>
      <c r="DR84" s="324" t="n">
        <v>122.172038187751</v>
      </c>
      <c r="DS84" s="324" t="n">
        <v>122.172038187751</v>
      </c>
      <c r="DT84" s="324" t="n">
        <v>122.172038187751</v>
      </c>
      <c r="DU84" s="324" t="n">
        <v>122.172038187751</v>
      </c>
      <c r="DV84" s="324" t="n">
        <v>126.454835154791</v>
      </c>
      <c r="DW84" s="324" t="n">
        <v>126.454835154791</v>
      </c>
      <c r="DX84" s="324" t="n">
        <v>126.454835154791</v>
      </c>
      <c r="DY84" s="324" t="n">
        <v>126.454835154791</v>
      </c>
      <c r="DZ84" s="324" t="n">
        <v>128.983931857887</v>
      </c>
      <c r="EA84" s="324" t="n">
        <v>128.983931857887</v>
      </c>
      <c r="EB84" s="324" t="n">
        <v>128.983931857887</v>
      </c>
      <c r="EC84" s="324" t="n">
        <v>128.983931857887</v>
      </c>
      <c r="ED84" s="324" t="n">
        <v>131.563610495045</v>
      </c>
      <c r="EE84" s="324" t="n">
        <v>131.563610495045</v>
      </c>
      <c r="EF84" s="324" t="n">
        <v>131.563610495045</v>
      </c>
      <c r="EG84" s="324" t="n">
        <v>131.563610495045</v>
      </c>
      <c r="EH84" s="324" t="n">
        <v>134.194882704946</v>
      </c>
      <c r="EI84" s="324" t="n">
        <v>134.194882704946</v>
      </c>
      <c r="EJ84" s="324" t="n">
        <v>134.194882704946</v>
      </c>
      <c r="EK84" s="324" t="n">
        <v>134.194882704946</v>
      </c>
      <c r="EL84" s="324" t="n">
        <v>136.878780359045</v>
      </c>
      <c r="EM84" s="324" t="n">
        <v>136.878780359045</v>
      </c>
      <c r="EN84" s="324" t="n">
        <v>136.878780359045</v>
      </c>
      <c r="EO84" s="324" t="n">
        <v>136.878780359045</v>
      </c>
      <c r="EP84" s="324" t="n">
        <v>139.616355966225</v>
      </c>
      <c r="EQ84" s="324" t="n">
        <v>139.616355966225</v>
      </c>
      <c r="ER84" s="324" t="n">
        <v>139.616355966225</v>
      </c>
      <c r="ES84" s="324" t="n">
        <v>139.616355966225</v>
      </c>
      <c r="ET84" s="324" t="n">
        <v>142.40868308555</v>
      </c>
      <c r="EU84" s="324" t="n">
        <v>142.40868308555</v>
      </c>
      <c r="EV84" s="324" t="n">
        <v>142.40868308555</v>
      </c>
      <c r="EW84" s="324" t="n">
        <v>142.40868308555</v>
      </c>
      <c r="EX84" s="324" t="n">
        <v>145.256856747261</v>
      </c>
      <c r="EY84" s="324" t="n">
        <v>145.256856747261</v>
      </c>
      <c r="EZ84" s="324" t="n">
        <v>145.256856747261</v>
      </c>
      <c r="FA84" s="324" t="n">
        <v>145.256856747261</v>
      </c>
      <c r="FB84" s="324" t="n">
        <v>148.161993882206</v>
      </c>
      <c r="FC84" s="324" t="n">
        <v>148.161993882206</v>
      </c>
      <c r="FD84" s="324" t="n">
        <v>148.161993882206</v>
      </c>
      <c r="FE84" s="324" t="n">
        <v>148.161993882206</v>
      </c>
      <c r="FF84" s="324" t="n">
        <v>151.12523375985</v>
      </c>
      <c r="FG84" s="324" t="n">
        <v>151.12523375985</v>
      </c>
      <c r="FH84" s="324" t="n">
        <v>151.12523375985</v>
      </c>
      <c r="FI84" s="324" t="n">
        <v>151.12523375985</v>
      </c>
      <c r="FJ84" s="324" t="n">
        <v>154.147738435047</v>
      </c>
      <c r="FK84" s="324" t="n">
        <v>154.147738435047</v>
      </c>
      <c r="FL84" s="324" t="n">
        <v>154.147738435047</v>
      </c>
      <c r="FM84" s="324" t="n">
        <v>154.147738435047</v>
      </c>
      <c r="FN84" s="324" t="n">
        <v>157.230693203748</v>
      </c>
      <c r="FO84" s="324" t="n">
        <v>157.230693203748</v>
      </c>
      <c r="FP84" s="324" t="n">
        <v>157.230693203748</v>
      </c>
      <c r="FQ84" s="324" t="n">
        <v>157.230693203748</v>
      </c>
      <c r="FR84" s="324" t="n">
        <v>160.375307067823</v>
      </c>
      <c r="FS84" s="324" t="n">
        <v>160.375307067823</v>
      </c>
      <c r="FT84" s="324" t="n">
        <v>160.375307067823</v>
      </c>
      <c r="FU84" s="324" t="n">
        <v>160.375307067823</v>
      </c>
      <c r="FV84" s="0" t="n">
        <v>163.58281320918</v>
      </c>
      <c r="FW84" s="0" t="n">
        <v>163.58281320918</v>
      </c>
      <c r="FX84" s="0" t="n">
        <v>163.58281320918</v>
      </c>
      <c r="FY84" s="0" t="n">
        <v>163.58281320918</v>
      </c>
      <c r="FZ84" s="0" t="n">
        <v>166.854469473363</v>
      </c>
      <c r="GA84" s="0" t="n">
        <v>166.854469473363</v>
      </c>
      <c r="GB84" s="0" t="n">
        <v>166.854469473363</v>
      </c>
      <c r="GC84" s="0" t="n">
        <v>166.854469473363</v>
      </c>
      <c r="GD84" s="0" t="n">
        <v>170.191558862831</v>
      </c>
      <c r="GE84" s="0" t="n">
        <v>170.191558862831</v>
      </c>
      <c r="GF84" s="0" t="n">
        <v>170.191558862831</v>
      </c>
      <c r="GG84" s="0" t="n">
        <v>170.191558862831</v>
      </c>
      <c r="GH84" s="321" t="n">
        <v>173.595390040087</v>
      </c>
      <c r="GI84" s="321" t="n">
        <v>173.595390040087</v>
      </c>
      <c r="GJ84" s="321" t="n">
        <v>173.595390040087</v>
      </c>
      <c r="GK84" s="321" t="n">
        <v>173.595390040087</v>
      </c>
      <c r="GL84" s="321" t="n">
        <v>177.067297840889</v>
      </c>
      <c r="GM84" s="321" t="n">
        <v>177.067297840889</v>
      </c>
      <c r="GN84" s="321" t="n">
        <v>177.067297840889</v>
      </c>
      <c r="GO84" s="321" t="n">
        <v>177.067297840889</v>
      </c>
      <c r="GP84" s="321" t="n">
        <v>180.608643797707</v>
      </c>
      <c r="GQ84" s="321" t="n">
        <v>180.608643797707</v>
      </c>
      <c r="GR84" s="321" t="n">
        <v>180.608643797707</v>
      </c>
      <c r="GS84" s="321" t="n">
        <v>180.608643797707</v>
      </c>
      <c r="GT84" s="321" t="n">
        <v>184.220816673661</v>
      </c>
      <c r="GU84" s="321" t="n">
        <v>184.220816673661</v>
      </c>
      <c r="GV84" s="321" t="n">
        <v>184.220816673661</v>
      </c>
      <c r="GW84" s="321" t="n">
        <v>184.220816673661</v>
      </c>
      <c r="GX84" s="321" t="n">
        <v>187.905233007134</v>
      </c>
      <c r="GY84" s="321" t="n">
        <v>187.905233007134</v>
      </c>
      <c r="GZ84" s="321" t="n">
        <v>187.905233007134</v>
      </c>
      <c r="HA84" s="321" t="n">
        <v>187.905233007134</v>
      </c>
    </row>
    <row r="85" customFormat="false" ht="15" hidden="false" customHeight="false" outlineLevel="2" collapsed="false">
      <c r="A85" s="48" t="s">
        <v>99</v>
      </c>
      <c r="B85" s="201" t="s">
        <v>107</v>
      </c>
      <c r="C85" s="201" t="s">
        <v>108</v>
      </c>
      <c r="D85" s="201" t="s">
        <v>101</v>
      </c>
      <c r="E85" s="52"/>
      <c r="F85" s="19" t="s">
        <v>135</v>
      </c>
      <c r="G85" s="52" t="s">
        <v>103</v>
      </c>
      <c r="H85" s="52"/>
      <c r="I85" s="52"/>
      <c r="BJ85" s="324"/>
      <c r="BK85" s="324"/>
      <c r="BL85" s="324"/>
      <c r="BM85" s="324"/>
      <c r="BN85" s="324"/>
      <c r="BO85" s="324"/>
      <c r="BP85" s="324"/>
      <c r="BQ85" s="324"/>
      <c r="BR85" s="324"/>
      <c r="BS85" s="324"/>
      <c r="BT85" s="324"/>
      <c r="BU85" s="324"/>
      <c r="BV85" s="324"/>
      <c r="BW85" s="324"/>
      <c r="BX85" s="324"/>
      <c r="BY85" s="324"/>
      <c r="BZ85" s="324"/>
      <c r="CA85" s="324"/>
      <c r="CB85" s="324"/>
      <c r="CC85" s="324"/>
      <c r="CD85" s="324"/>
      <c r="CE85" s="324"/>
      <c r="CF85" s="324"/>
      <c r="CG85" s="324"/>
      <c r="CH85" s="324"/>
      <c r="CI85" s="324"/>
      <c r="CJ85" s="324"/>
      <c r="CK85" s="324"/>
      <c r="CL85" s="324" t="n">
        <v>1920</v>
      </c>
      <c r="CM85" s="324" t="n">
        <v>2014</v>
      </c>
      <c r="CN85" s="324" t="n">
        <v>2108</v>
      </c>
      <c r="CO85" s="324" t="n">
        <v>2202</v>
      </c>
      <c r="CP85" s="324" t="n">
        <v>2325.48285714286</v>
      </c>
      <c r="CQ85" s="324" t="n">
        <v>2192.45666666667</v>
      </c>
      <c r="CR85" s="324" t="n">
        <v>1975.86384615385</v>
      </c>
      <c r="CS85" s="324" t="n">
        <v>2103.59380952381</v>
      </c>
      <c r="CT85" s="324" t="n">
        <v>2136.51125</v>
      </c>
      <c r="CU85" s="324" t="n">
        <v>2117.75466666667</v>
      </c>
      <c r="CV85" s="324" t="n">
        <v>2171.40734375</v>
      </c>
      <c r="CW85" s="324" t="n">
        <v>2119.79650793651</v>
      </c>
      <c r="CX85" s="324" t="n">
        <v>2075.80793650794</v>
      </c>
      <c r="CY85" s="324" t="n">
        <v>2166.86</v>
      </c>
      <c r="CZ85" s="324" t="n">
        <v>2036.98938461539</v>
      </c>
      <c r="DA85" s="324" t="n">
        <v>2005.13375</v>
      </c>
      <c r="DB85" s="372" t="n">
        <v>1969.20333333333</v>
      </c>
      <c r="DC85" s="324" t="n">
        <v>1946.21163934426</v>
      </c>
      <c r="DD85" s="324" t="n">
        <v>1965.80553846154</v>
      </c>
      <c r="DE85" s="324" t="n">
        <v>1968.10359375</v>
      </c>
      <c r="DF85" s="324" t="n">
        <v>1929.42952380952</v>
      </c>
      <c r="DG85" s="324" t="n">
        <v>1955.00508196721</v>
      </c>
      <c r="DH85" s="324" t="n">
        <v>2027.78269711163</v>
      </c>
      <c r="DI85" s="324" t="n">
        <v>2027.78269711163</v>
      </c>
      <c r="DJ85" s="324" t="n">
        <v>2050</v>
      </c>
      <c r="DK85" s="324" t="n">
        <v>2050</v>
      </c>
      <c r="DL85" s="324" t="n">
        <v>2050</v>
      </c>
      <c r="DM85" s="324" t="n">
        <v>2050</v>
      </c>
      <c r="DN85" s="324" t="n">
        <v>2100</v>
      </c>
      <c r="DO85" s="324" t="n">
        <v>2100</v>
      </c>
      <c r="DP85" s="324" t="n">
        <v>2100</v>
      </c>
      <c r="DQ85" s="324" t="n">
        <v>2100</v>
      </c>
      <c r="DR85" s="324" t="n">
        <v>2140.72154134021</v>
      </c>
      <c r="DS85" s="324" t="n">
        <v>2140.72154134021</v>
      </c>
      <c r="DT85" s="324" t="n">
        <v>2140.72154134021</v>
      </c>
      <c r="DU85" s="324" t="n">
        <v>2140.72154134021</v>
      </c>
      <c r="DV85" s="324" t="n">
        <v>2188.57514409786</v>
      </c>
      <c r="DW85" s="324" t="n">
        <v>2188.57514409786</v>
      </c>
      <c r="DX85" s="324" t="n">
        <v>2188.57514409786</v>
      </c>
      <c r="DY85" s="324" t="n">
        <v>2188.57514409786</v>
      </c>
      <c r="DZ85" s="324" t="n">
        <v>2227.96949669162</v>
      </c>
      <c r="EA85" s="324" t="n">
        <v>2227.96949669162</v>
      </c>
      <c r="EB85" s="324" t="n">
        <v>2227.96949669162</v>
      </c>
      <c r="EC85" s="324" t="n">
        <v>2227.96949669162</v>
      </c>
      <c r="ED85" s="324" t="n">
        <v>2268.07294763207</v>
      </c>
      <c r="EE85" s="324" t="n">
        <v>2268.07294763207</v>
      </c>
      <c r="EF85" s="324" t="n">
        <v>2268.07294763207</v>
      </c>
      <c r="EG85" s="324" t="n">
        <v>2268.07294763207</v>
      </c>
      <c r="EH85" s="324" t="n">
        <v>2308.89826068945</v>
      </c>
      <c r="EI85" s="324" t="n">
        <v>2308.89826068945</v>
      </c>
      <c r="EJ85" s="324" t="n">
        <v>2308.89826068945</v>
      </c>
      <c r="EK85" s="324" t="n">
        <v>2308.89826068945</v>
      </c>
      <c r="EL85" s="324" t="n">
        <v>2350.45842938186</v>
      </c>
      <c r="EM85" s="324" t="n">
        <v>2350.45842938186</v>
      </c>
      <c r="EN85" s="324" t="n">
        <v>2350.45842938186</v>
      </c>
      <c r="EO85" s="324" t="n">
        <v>2350.45842938186</v>
      </c>
      <c r="EP85" s="324" t="n">
        <v>2392.76668111073</v>
      </c>
      <c r="EQ85" s="324" t="n">
        <v>2392.76668111073</v>
      </c>
      <c r="ER85" s="324" t="n">
        <v>2392.76668111073</v>
      </c>
      <c r="ES85" s="324" t="n">
        <v>2392.76668111073</v>
      </c>
      <c r="ET85" s="324" t="n">
        <v>2435.83648137072</v>
      </c>
      <c r="EU85" s="324" t="n">
        <v>2435.83648137072</v>
      </c>
      <c r="EV85" s="324" t="n">
        <v>2435.83648137072</v>
      </c>
      <c r="EW85" s="324" t="n">
        <v>2435.83648137072</v>
      </c>
      <c r="EX85" s="324" t="n">
        <v>2479.6815380354</v>
      </c>
      <c r="EY85" s="324" t="n">
        <v>2479.6815380354</v>
      </c>
      <c r="EZ85" s="324" t="n">
        <v>2479.6815380354</v>
      </c>
      <c r="FA85" s="324" t="n">
        <v>2479.6815380354</v>
      </c>
      <c r="FB85" s="324" t="n">
        <v>2524.31580572003</v>
      </c>
      <c r="FC85" s="324" t="n">
        <v>2524.31580572003</v>
      </c>
      <c r="FD85" s="324" t="n">
        <v>2524.31580572003</v>
      </c>
      <c r="FE85" s="324" t="n">
        <v>2524.31580572003</v>
      </c>
      <c r="FF85" s="324" t="n">
        <v>2569.75349022299</v>
      </c>
      <c r="FG85" s="324" t="n">
        <v>2569.75349022299</v>
      </c>
      <c r="FH85" s="324" t="n">
        <v>2569.75349022299</v>
      </c>
      <c r="FI85" s="324" t="n">
        <v>2569.75349022299</v>
      </c>
      <c r="FJ85" s="324" t="n">
        <v>2616.00905304701</v>
      </c>
      <c r="FK85" s="324" t="n">
        <v>2616.00905304701</v>
      </c>
      <c r="FL85" s="324" t="n">
        <v>2616.00905304701</v>
      </c>
      <c r="FM85" s="324" t="n">
        <v>2616.00905304701</v>
      </c>
      <c r="FN85" s="324" t="n">
        <v>2663.09721600185</v>
      </c>
      <c r="FO85" s="324" t="n">
        <v>2663.09721600185</v>
      </c>
      <c r="FP85" s="324" t="n">
        <v>2663.09721600185</v>
      </c>
      <c r="FQ85" s="324" t="n">
        <v>2663.09721600185</v>
      </c>
      <c r="FR85" s="324" t="n">
        <v>2711.03296588989</v>
      </c>
      <c r="FS85" s="324" t="n">
        <v>2711.03296588989</v>
      </c>
      <c r="FT85" s="324" t="n">
        <v>2711.03296588989</v>
      </c>
      <c r="FU85" s="324" t="n">
        <v>2711.03296588989</v>
      </c>
      <c r="FV85" s="0" t="n">
        <v>2759.83155927591</v>
      </c>
      <c r="FW85" s="0" t="n">
        <v>2759.83155927591</v>
      </c>
      <c r="FX85" s="0" t="n">
        <v>2759.83155927591</v>
      </c>
      <c r="FY85" s="0" t="n">
        <v>2759.83155927591</v>
      </c>
      <c r="FZ85" s="0" t="n">
        <v>2809.50852734287</v>
      </c>
      <c r="GA85" s="0" t="n">
        <v>2809.50852734287</v>
      </c>
      <c r="GB85" s="0" t="n">
        <v>2809.50852734287</v>
      </c>
      <c r="GC85" s="0" t="n">
        <v>2809.50852734287</v>
      </c>
      <c r="GD85" s="0" t="n">
        <v>2860.07968083504</v>
      </c>
      <c r="GE85" s="0" t="n">
        <v>2860.07968083504</v>
      </c>
      <c r="GF85" s="0" t="n">
        <v>2860.07968083504</v>
      </c>
      <c r="GG85" s="0" t="n">
        <v>2860.07968083504</v>
      </c>
      <c r="GH85" s="321" t="n">
        <v>2911.56111509007</v>
      </c>
      <c r="GI85" s="321" t="n">
        <v>2911.56111509007</v>
      </c>
      <c r="GJ85" s="321" t="n">
        <v>2911.56111509007</v>
      </c>
      <c r="GK85" s="321" t="n">
        <v>2911.56111509007</v>
      </c>
      <c r="GL85" s="321" t="n">
        <v>2963.9692151617</v>
      </c>
      <c r="GM85" s="321" t="n">
        <v>2963.9692151617</v>
      </c>
      <c r="GN85" s="321" t="n">
        <v>2963.9692151617</v>
      </c>
      <c r="GO85" s="321" t="n">
        <v>2963.9692151617</v>
      </c>
      <c r="GP85" s="321" t="n">
        <v>3017.32066103461</v>
      </c>
      <c r="GQ85" s="321" t="n">
        <v>3017.32066103461</v>
      </c>
      <c r="GR85" s="321" t="n">
        <v>3017.32066103461</v>
      </c>
      <c r="GS85" s="321" t="n">
        <v>3017.32066103461</v>
      </c>
      <c r="GT85" s="321" t="n">
        <v>3071.63243293323</v>
      </c>
      <c r="GU85" s="321" t="n">
        <v>3071.63243293323</v>
      </c>
      <c r="GV85" s="321" t="n">
        <v>3071.63243293323</v>
      </c>
      <c r="GW85" s="321" t="n">
        <v>3071.63243293323</v>
      </c>
      <c r="GX85" s="321" t="n">
        <v>3126.92181672603</v>
      </c>
      <c r="GY85" s="321" t="n">
        <v>3126.92181672603</v>
      </c>
      <c r="GZ85" s="321" t="n">
        <v>3126.92181672603</v>
      </c>
      <c r="HA85" s="321" t="n">
        <v>3126.92181672603</v>
      </c>
    </row>
    <row r="86" customFormat="false" ht="15" hidden="false" customHeight="false" outlineLevel="2" collapsed="false">
      <c r="A86" s="48" t="s">
        <v>99</v>
      </c>
      <c r="B86" s="201" t="s">
        <v>107</v>
      </c>
      <c r="C86" s="201" t="s">
        <v>108</v>
      </c>
      <c r="D86" s="201" t="s">
        <v>101</v>
      </c>
      <c r="E86" s="52"/>
      <c r="F86" s="19" t="s">
        <v>136</v>
      </c>
      <c r="G86" s="52" t="s">
        <v>128</v>
      </c>
      <c r="H86" s="52"/>
      <c r="I86" s="52"/>
      <c r="BJ86" s="324"/>
      <c r="BK86" s="324"/>
      <c r="BL86" s="324"/>
      <c r="BM86" s="324"/>
      <c r="BN86" s="324" t="n">
        <v>16.7444936507937</v>
      </c>
      <c r="BO86" s="324" t="n">
        <v>16.4314492307692</v>
      </c>
      <c r="BP86" s="324" t="n">
        <v>14.9452984848485</v>
      </c>
      <c r="BQ86" s="324" t="n">
        <v>14.7778560606061</v>
      </c>
      <c r="BR86" s="324" t="n">
        <v>14.8858753846154</v>
      </c>
      <c r="BS86" s="324" t="n">
        <v>16.8156</v>
      </c>
      <c r="BT86" s="324" t="n">
        <v>19.6056621212121</v>
      </c>
      <c r="BU86" s="324" t="n">
        <v>17.1214738461539</v>
      </c>
      <c r="BV86" s="324" t="n">
        <v>17.4765640625</v>
      </c>
      <c r="BW86" s="324" t="n">
        <v>17.2311815384615</v>
      </c>
      <c r="BX86" s="324" t="n">
        <v>16.8625015384615</v>
      </c>
      <c r="BY86" s="324" t="n">
        <v>16.7272875</v>
      </c>
      <c r="BZ86" s="324" t="n">
        <v>16.754615625</v>
      </c>
      <c r="CA86" s="324" t="n">
        <v>16.5480184615385</v>
      </c>
      <c r="CB86" s="324" t="n">
        <v>15.0103553846154</v>
      </c>
      <c r="CC86" s="324" t="n">
        <v>14.5609</v>
      </c>
      <c r="CD86" s="324" t="n">
        <v>15.563959375</v>
      </c>
      <c r="CE86" s="324" t="n">
        <v>14.8979830769231</v>
      </c>
      <c r="CF86" s="324" t="n">
        <v>16.9971893939394</v>
      </c>
      <c r="CG86" s="324" t="n">
        <v>17.3340484848485</v>
      </c>
      <c r="CH86" s="324" t="n">
        <v>16.9005723076923</v>
      </c>
      <c r="CI86" s="324" t="n">
        <v>16.3603784615385</v>
      </c>
      <c r="CJ86" s="324" t="n">
        <v>26</v>
      </c>
      <c r="CK86" s="324" t="n">
        <v>24.5</v>
      </c>
      <c r="CL86" s="324" t="n">
        <v>25</v>
      </c>
      <c r="CM86" s="324" t="n">
        <v>25</v>
      </c>
      <c r="CN86" s="324" t="n">
        <v>25</v>
      </c>
      <c r="CO86" s="324" t="n">
        <v>25</v>
      </c>
      <c r="CP86" s="337" t="n">
        <v>24.043425</v>
      </c>
      <c r="CQ86" s="324" t="n">
        <v>22.6332861538462</v>
      </c>
      <c r="CR86" s="324" t="n">
        <v>19.2412121212121</v>
      </c>
      <c r="CS86" s="324" t="n">
        <v>21.2859765625</v>
      </c>
      <c r="CT86" s="324" t="n">
        <v>22.5438078125</v>
      </c>
      <c r="CU86" s="324" t="n">
        <v>24.19982</v>
      </c>
      <c r="CV86" s="324" t="n">
        <v>23.5718615384615</v>
      </c>
      <c r="CW86" s="324" t="n">
        <v>23.2361640625</v>
      </c>
      <c r="CX86" s="324" t="n">
        <v>23.3621515625</v>
      </c>
      <c r="CY86" s="324" t="n">
        <v>28.8495969230769</v>
      </c>
      <c r="CZ86" s="324" t="n">
        <v>29.44365</v>
      </c>
      <c r="DA86" s="324" t="n">
        <v>31.3082515151515</v>
      </c>
      <c r="DB86" s="372" t="n">
        <v>31.825928125</v>
      </c>
      <c r="DC86" s="324" t="n">
        <v>33.660278125</v>
      </c>
      <c r="DD86" s="324" t="n">
        <v>39.5171924242424</v>
      </c>
      <c r="DE86" s="324" t="n">
        <v>55.3954272727273</v>
      </c>
      <c r="DF86" s="324" t="n">
        <v>83.6742171875</v>
      </c>
      <c r="DG86" s="324" t="n">
        <v>73.2480692307692</v>
      </c>
      <c r="DH86" s="324" t="n">
        <v>55.5388567908654</v>
      </c>
      <c r="DI86" s="324" t="n">
        <v>55.5388567908654</v>
      </c>
      <c r="DJ86" s="324" t="n">
        <v>63</v>
      </c>
      <c r="DK86" s="324" t="n">
        <v>63</v>
      </c>
      <c r="DL86" s="324" t="n">
        <v>63</v>
      </c>
      <c r="DM86" s="324" t="n">
        <v>63</v>
      </c>
      <c r="DN86" s="324" t="n">
        <v>54</v>
      </c>
      <c r="DO86" s="324" t="n">
        <v>54</v>
      </c>
      <c r="DP86" s="324" t="n">
        <v>54</v>
      </c>
      <c r="DQ86" s="324" t="n">
        <v>54</v>
      </c>
      <c r="DR86" s="324" t="n">
        <v>48.7598018692398</v>
      </c>
      <c r="DS86" s="324" t="n">
        <v>48.7598018692398</v>
      </c>
      <c r="DT86" s="324" t="n">
        <v>48.7598018692398</v>
      </c>
      <c r="DU86" s="324" t="n">
        <v>48.7598018692398</v>
      </c>
      <c r="DV86" s="324" t="n">
        <v>40.26</v>
      </c>
      <c r="DW86" s="324" t="n">
        <v>40.26</v>
      </c>
      <c r="DX86" s="324" t="n">
        <v>40.26</v>
      </c>
      <c r="DY86" s="324" t="n">
        <v>40.26</v>
      </c>
      <c r="DZ86" s="324" t="n">
        <v>40.90416</v>
      </c>
      <c r="EA86" s="324" t="n">
        <v>40.90416</v>
      </c>
      <c r="EB86" s="324" t="n">
        <v>40.90416</v>
      </c>
      <c r="EC86" s="324" t="n">
        <v>40.90416</v>
      </c>
      <c r="ED86" s="324" t="n">
        <v>41.55862656</v>
      </c>
      <c r="EE86" s="324" t="n">
        <v>41.55862656</v>
      </c>
      <c r="EF86" s="324" t="n">
        <v>41.55862656</v>
      </c>
      <c r="EG86" s="324" t="n">
        <v>41.55862656</v>
      </c>
      <c r="EH86" s="324" t="n">
        <v>42.22356458496</v>
      </c>
      <c r="EI86" s="324" t="n">
        <v>42.22356458496</v>
      </c>
      <c r="EJ86" s="324" t="n">
        <v>42.22356458496</v>
      </c>
      <c r="EK86" s="324" t="n">
        <v>42.22356458496</v>
      </c>
      <c r="EL86" s="324" t="n">
        <v>42.8991416183194</v>
      </c>
      <c r="EM86" s="324" t="n">
        <v>42.8991416183194</v>
      </c>
      <c r="EN86" s="324" t="n">
        <v>42.8991416183194</v>
      </c>
      <c r="EO86" s="324" t="n">
        <v>42.8991416183194</v>
      </c>
      <c r="EP86" s="324" t="n">
        <v>43.5855278842125</v>
      </c>
      <c r="EQ86" s="324" t="n">
        <v>43.5855278842125</v>
      </c>
      <c r="ER86" s="324" t="n">
        <v>43.5855278842125</v>
      </c>
      <c r="ES86" s="324" t="n">
        <v>43.5855278842125</v>
      </c>
      <c r="ET86" s="324" t="n">
        <v>44.2828963303599</v>
      </c>
      <c r="EU86" s="324" t="n">
        <v>44.2828963303599</v>
      </c>
      <c r="EV86" s="324" t="n">
        <v>44.2828963303599</v>
      </c>
      <c r="EW86" s="324" t="n">
        <v>44.2828963303599</v>
      </c>
      <c r="EX86" s="324" t="n">
        <v>44.9914226716456</v>
      </c>
      <c r="EY86" s="324" t="n">
        <v>44.9914226716456</v>
      </c>
      <c r="EZ86" s="324" t="n">
        <v>44.9914226716456</v>
      </c>
      <c r="FA86" s="324" t="n">
        <v>44.9914226716456</v>
      </c>
      <c r="FB86" s="324" t="n">
        <v>45.711285434392</v>
      </c>
      <c r="FC86" s="324" t="n">
        <v>45.711285434392</v>
      </c>
      <c r="FD86" s="324" t="n">
        <v>45.711285434392</v>
      </c>
      <c r="FE86" s="324" t="n">
        <v>45.711285434392</v>
      </c>
      <c r="FF86" s="324" t="n">
        <v>46.4426660013422</v>
      </c>
      <c r="FG86" s="324" t="n">
        <v>46.4426660013422</v>
      </c>
      <c r="FH86" s="324" t="n">
        <v>46.4426660013422</v>
      </c>
      <c r="FI86" s="324" t="n">
        <v>46.4426660013422</v>
      </c>
      <c r="FJ86" s="324" t="n">
        <v>47.1857486573637</v>
      </c>
      <c r="FK86" s="324" t="n">
        <v>47.1857486573637</v>
      </c>
      <c r="FL86" s="324" t="n">
        <v>47.1857486573637</v>
      </c>
      <c r="FM86" s="324" t="n">
        <v>47.1857486573637</v>
      </c>
      <c r="FN86" s="324" t="n">
        <v>47.9407206358815</v>
      </c>
      <c r="FO86" s="324" t="n">
        <v>47.9407206358815</v>
      </c>
      <c r="FP86" s="324" t="n">
        <v>47.9407206358815</v>
      </c>
      <c r="FQ86" s="324" t="n">
        <v>47.9407206358815</v>
      </c>
      <c r="FR86" s="324" t="n">
        <v>48.7077721660556</v>
      </c>
      <c r="FS86" s="324" t="n">
        <v>48.7077721660556</v>
      </c>
      <c r="FT86" s="324" t="n">
        <v>48.7077721660556</v>
      </c>
      <c r="FU86" s="324" t="n">
        <v>48.7077721660556</v>
      </c>
      <c r="FV86" s="324" t="n">
        <v>49.4870965207125</v>
      </c>
      <c r="FW86" s="324" t="n">
        <v>49.4870965207125</v>
      </c>
      <c r="FX86" s="324" t="n">
        <v>49.4870965207125</v>
      </c>
      <c r="FY86" s="324" t="n">
        <v>49.4870965207125</v>
      </c>
      <c r="FZ86" s="324" t="n">
        <v>50.2788900650439</v>
      </c>
      <c r="GA86" s="324" t="n">
        <v>50.2788900650439</v>
      </c>
      <c r="GB86" s="324" t="n">
        <v>50.2788900650439</v>
      </c>
      <c r="GC86" s="324" t="n">
        <v>50.2788900650439</v>
      </c>
      <c r="GD86" s="324" t="n">
        <v>51.0833523060846</v>
      </c>
      <c r="GE86" s="324" t="n">
        <v>51.0833523060846</v>
      </c>
      <c r="GF86" s="324" t="n">
        <v>51.0833523060846</v>
      </c>
      <c r="GG86" s="324" t="n">
        <v>51.0833523060846</v>
      </c>
      <c r="GH86" s="324" t="n">
        <v>51.900685942982</v>
      </c>
      <c r="GI86" s="324" t="n">
        <v>51.900685942982</v>
      </c>
      <c r="GJ86" s="324" t="n">
        <v>51.900685942982</v>
      </c>
      <c r="GK86" s="324" t="n">
        <v>51.900685942982</v>
      </c>
      <c r="GL86" s="324" t="n">
        <v>52.7310969180697</v>
      </c>
      <c r="GM86" s="324" t="n">
        <v>52.7310969180697</v>
      </c>
      <c r="GN86" s="324" t="n">
        <v>52.7310969180697</v>
      </c>
      <c r="GO86" s="324" t="n">
        <v>52.7310969180697</v>
      </c>
      <c r="GP86" s="324" t="n">
        <v>53.5747944687588</v>
      </c>
      <c r="GQ86" s="324" t="n">
        <v>53.5747944687588</v>
      </c>
      <c r="GR86" s="324" t="n">
        <v>53.5747944687588</v>
      </c>
      <c r="GS86" s="324" t="n">
        <v>53.5747944687588</v>
      </c>
      <c r="GT86" s="324" t="n">
        <v>54.431991180259</v>
      </c>
      <c r="GU86" s="324" t="n">
        <v>54.431991180259</v>
      </c>
      <c r="GV86" s="324" t="n">
        <v>54.431991180259</v>
      </c>
      <c r="GW86" s="324" t="n">
        <v>54.431991180259</v>
      </c>
      <c r="GX86" s="324" t="n">
        <v>55.3029030391431</v>
      </c>
      <c r="GY86" s="324" t="n">
        <v>55.3029030391431</v>
      </c>
      <c r="GZ86" s="324" t="n">
        <v>55.3029030391431</v>
      </c>
      <c r="HA86" s="324" t="n">
        <v>55.3029030391431</v>
      </c>
    </row>
    <row r="87" customFormat="false" ht="15" hidden="false" customHeight="false" outlineLevel="2" collapsed="false">
      <c r="A87" s="48" t="s">
        <v>99</v>
      </c>
      <c r="B87" s="201" t="s">
        <v>107</v>
      </c>
      <c r="C87" s="201" t="s">
        <v>113</v>
      </c>
      <c r="D87" s="201" t="s">
        <v>101</v>
      </c>
      <c r="E87" s="52"/>
      <c r="F87" s="19" t="s">
        <v>137</v>
      </c>
      <c r="G87" s="52" t="s">
        <v>103</v>
      </c>
      <c r="H87" s="52"/>
      <c r="I87" s="52" t="s">
        <v>115</v>
      </c>
      <c r="BJ87" s="324"/>
      <c r="BK87" s="324"/>
      <c r="BL87" s="324"/>
      <c r="BM87" s="324"/>
      <c r="BN87" s="324"/>
      <c r="BO87" s="324"/>
      <c r="BP87" s="324"/>
      <c r="BQ87" s="324"/>
      <c r="BR87" s="324"/>
      <c r="BS87" s="324"/>
      <c r="BT87" s="324"/>
      <c r="BU87" s="324"/>
      <c r="BV87" s="324"/>
      <c r="BW87" s="324"/>
      <c r="BX87" s="324"/>
      <c r="BY87" s="324"/>
      <c r="BZ87" s="324"/>
      <c r="CA87" s="324"/>
      <c r="CB87" s="324"/>
      <c r="CC87" s="324"/>
      <c r="CD87" s="324"/>
      <c r="CE87" s="324"/>
      <c r="CF87" s="324"/>
      <c r="CG87" s="324"/>
      <c r="CH87" s="324"/>
      <c r="CI87" s="324"/>
      <c r="CJ87" s="324"/>
      <c r="CK87" s="324"/>
      <c r="CL87" s="324" t="n">
        <v>860.75</v>
      </c>
      <c r="CM87" s="324" t="n">
        <v>881.5</v>
      </c>
      <c r="CN87" s="324" t="n">
        <v>902.25</v>
      </c>
      <c r="CO87" s="324" t="n">
        <v>923</v>
      </c>
      <c r="CP87" s="324" t="n">
        <v>996</v>
      </c>
      <c r="CQ87" s="324" t="n">
        <v>996</v>
      </c>
      <c r="CR87" s="324" t="n">
        <v>996</v>
      </c>
      <c r="CS87" s="324" t="n">
        <v>996</v>
      </c>
      <c r="CT87" s="324" t="n">
        <v>990.38420215767</v>
      </c>
      <c r="CU87" s="324" t="n">
        <v>990.38420215767</v>
      </c>
      <c r="CV87" s="324" t="n">
        <v>990.38420215767</v>
      </c>
      <c r="CW87" s="324" t="n">
        <v>990.38420215767</v>
      </c>
      <c r="CX87" s="324" t="n">
        <v>1006.95634648394</v>
      </c>
      <c r="CY87" s="324" t="n">
        <v>1006.95634648394</v>
      </c>
      <c r="CZ87" s="324" t="n">
        <v>1006.95634648394</v>
      </c>
      <c r="DA87" s="324" t="n">
        <v>1006.95634648394</v>
      </c>
      <c r="DB87" s="372" t="n">
        <v>981.622080335094</v>
      </c>
      <c r="DC87" s="324" t="n">
        <v>981.622080335094</v>
      </c>
      <c r="DD87" s="324" t="n">
        <v>981.622080335094</v>
      </c>
      <c r="DE87" s="324" t="n">
        <v>981.622080335094</v>
      </c>
      <c r="DF87" s="324" t="n">
        <v>1024.23677416697</v>
      </c>
      <c r="DG87" s="324" t="n">
        <v>1024.23677416697</v>
      </c>
      <c r="DH87" s="324" t="n">
        <v>1024.23677416697</v>
      </c>
      <c r="DI87" s="324" t="n">
        <v>1024.23677416697</v>
      </c>
      <c r="DJ87" s="324" t="n">
        <v>1062.21785069355</v>
      </c>
      <c r="DK87" s="324" t="n">
        <v>1062.21785069355</v>
      </c>
      <c r="DL87" s="324" t="n">
        <v>1062.21785069355</v>
      </c>
      <c r="DM87" s="324" t="n">
        <v>1062.21785069355</v>
      </c>
      <c r="DN87" s="324" t="n">
        <v>1081.82128183829</v>
      </c>
      <c r="DO87" s="324" t="n">
        <v>1081.82128183829</v>
      </c>
      <c r="DP87" s="324" t="n">
        <v>1081.82128183829</v>
      </c>
      <c r="DQ87" s="324" t="n">
        <v>1081.82128183829</v>
      </c>
      <c r="DR87" s="324" t="n">
        <v>1112.25477862748</v>
      </c>
      <c r="DS87" s="324" t="n">
        <v>1112.25477862748</v>
      </c>
      <c r="DT87" s="324" t="n">
        <v>1112.25477862748</v>
      </c>
      <c r="DU87" s="324" t="n">
        <v>1112.25477862748</v>
      </c>
      <c r="DV87" s="324" t="n">
        <v>1135.19808829827</v>
      </c>
      <c r="DW87" s="324" t="n">
        <v>1135.19808829827</v>
      </c>
      <c r="DX87" s="324" t="n">
        <v>1135.19808829827</v>
      </c>
      <c r="DY87" s="324" t="n">
        <v>1135.19808829827</v>
      </c>
      <c r="DZ87" s="324" t="n">
        <v>1156.37160509531</v>
      </c>
      <c r="EA87" s="324" t="n">
        <v>1156.37160509531</v>
      </c>
      <c r="EB87" s="324" t="n">
        <v>1156.37160509531</v>
      </c>
      <c r="EC87" s="324" t="n">
        <v>1156.37160509531</v>
      </c>
      <c r="ED87" s="324" t="n">
        <v>1177.8291814684</v>
      </c>
      <c r="EE87" s="324" t="n">
        <v>1177.8291814684</v>
      </c>
      <c r="EF87" s="324" t="n">
        <v>1177.8291814684</v>
      </c>
      <c r="EG87" s="324" t="n">
        <v>1177.8291814684</v>
      </c>
      <c r="EH87" s="324" t="n">
        <v>1199.68583992574</v>
      </c>
      <c r="EI87" s="324" t="n">
        <v>1199.68583992574</v>
      </c>
      <c r="EJ87" s="324" t="n">
        <v>1199.68583992574</v>
      </c>
      <c r="EK87" s="324" t="n">
        <v>1199.68583992574</v>
      </c>
      <c r="EL87" s="324" t="n">
        <v>1221.94902063027</v>
      </c>
      <c r="EM87" s="324" t="n">
        <v>1221.94902063027</v>
      </c>
      <c r="EN87" s="324" t="n">
        <v>1221.94902063027</v>
      </c>
      <c r="EO87" s="324" t="n">
        <v>1221.94902063027</v>
      </c>
      <c r="EP87" s="324" t="n">
        <v>1244.62630279724</v>
      </c>
      <c r="EQ87" s="324" t="n">
        <v>1244.62630279724</v>
      </c>
      <c r="ER87" s="324" t="n">
        <v>1244.62630279724</v>
      </c>
      <c r="ES87" s="324" t="n">
        <v>1244.62630279724</v>
      </c>
      <c r="ET87" s="324" t="n">
        <v>1267.72540729963</v>
      </c>
      <c r="EU87" s="324" t="n">
        <v>1267.72540729963</v>
      </c>
      <c r="EV87" s="324" t="n">
        <v>1267.72540729963</v>
      </c>
      <c r="EW87" s="324" t="n">
        <v>1267.72540729963</v>
      </c>
      <c r="EX87" s="324" t="n">
        <v>1291.25419932255</v>
      </c>
      <c r="EY87" s="324" t="n">
        <v>1291.25419932255</v>
      </c>
      <c r="EZ87" s="324" t="n">
        <v>1291.25419932255</v>
      </c>
      <c r="FA87" s="324" t="n">
        <v>1291.25419932255</v>
      </c>
      <c r="FB87" s="324" t="n">
        <v>1315.22069106751</v>
      </c>
      <c r="FC87" s="324" t="n">
        <v>1315.22069106751</v>
      </c>
      <c r="FD87" s="324" t="n">
        <v>1315.22069106751</v>
      </c>
      <c r="FE87" s="324" t="n">
        <v>1315.22069106751</v>
      </c>
      <c r="FF87" s="324" t="n">
        <v>1339.63304450748</v>
      </c>
      <c r="FG87" s="324" t="n">
        <v>1339.63304450748</v>
      </c>
      <c r="FH87" s="324" t="n">
        <v>1339.63304450748</v>
      </c>
      <c r="FI87" s="324" t="n">
        <v>1339.63304450748</v>
      </c>
      <c r="FJ87" s="324" t="n">
        <v>1364.49957419375</v>
      </c>
      <c r="FK87" s="324" t="n">
        <v>1364.49957419375</v>
      </c>
      <c r="FL87" s="324" t="n">
        <v>1364.49957419375</v>
      </c>
      <c r="FM87" s="324" t="n">
        <v>1364.49957419375</v>
      </c>
      <c r="FN87" s="324" t="n">
        <v>1389.82875011544</v>
      </c>
      <c r="FO87" s="324" t="n">
        <v>1389.82875011544</v>
      </c>
      <c r="FP87" s="324" t="n">
        <v>1389.82875011544</v>
      </c>
      <c r="FQ87" s="324" t="n">
        <v>1389.82875011544</v>
      </c>
      <c r="FR87" s="324" t="n">
        <v>1415.62920061288</v>
      </c>
      <c r="FS87" s="324" t="n">
        <v>1415.62920061288</v>
      </c>
      <c r="FT87" s="324" t="n">
        <v>1415.62920061288</v>
      </c>
      <c r="FU87" s="324" t="n">
        <v>1415.62920061288</v>
      </c>
      <c r="FV87" s="0" t="n">
        <v>1441.90971534564</v>
      </c>
      <c r="FW87" s="0" t="n">
        <v>1441.90971534564</v>
      </c>
      <c r="FX87" s="0" t="n">
        <v>1441.90971534564</v>
      </c>
      <c r="FY87" s="0" t="n">
        <v>1441.90971534564</v>
      </c>
      <c r="FZ87" s="0" t="n">
        <v>1468.67924831633</v>
      </c>
      <c r="GA87" s="0" t="n">
        <v>1468.67924831633</v>
      </c>
      <c r="GB87" s="0" t="n">
        <v>1468.67924831633</v>
      </c>
      <c r="GC87" s="0" t="n">
        <v>1468.67924831633</v>
      </c>
      <c r="GD87" s="0" t="n">
        <v>1495.94692095132</v>
      </c>
      <c r="GE87" s="0" t="n">
        <v>1495.94692095132</v>
      </c>
      <c r="GF87" s="0" t="n">
        <v>1495.94692095132</v>
      </c>
      <c r="GG87" s="0" t="n">
        <v>1495.94692095132</v>
      </c>
      <c r="GH87" s="321" t="n">
        <v>1523.72202523923</v>
      </c>
      <c r="GI87" s="321" t="n">
        <v>1523.72202523923</v>
      </c>
      <c r="GJ87" s="321" t="n">
        <v>1523.72202523923</v>
      </c>
      <c r="GK87" s="321" t="n">
        <v>1523.72202523923</v>
      </c>
      <c r="GL87" s="321" t="n">
        <v>1552.01402692857</v>
      </c>
      <c r="GM87" s="321" t="n">
        <v>1552.01402692857</v>
      </c>
      <c r="GN87" s="321" t="n">
        <v>1552.01402692857</v>
      </c>
      <c r="GO87" s="321" t="n">
        <v>1552.01402692857</v>
      </c>
      <c r="GP87" s="321" t="n">
        <v>1580.8325687853</v>
      </c>
      <c r="GQ87" s="321" t="n">
        <v>1580.8325687853</v>
      </c>
      <c r="GR87" s="321" t="n">
        <v>1580.8325687853</v>
      </c>
      <c r="GS87" s="321" t="n">
        <v>1580.8325687853</v>
      </c>
      <c r="GT87" s="321" t="n">
        <v>1610.1874739118</v>
      </c>
      <c r="GU87" s="321" t="n">
        <v>1610.1874739118</v>
      </c>
      <c r="GV87" s="321" t="n">
        <v>1610.1874739118</v>
      </c>
      <c r="GW87" s="321" t="n">
        <v>1610.1874739118</v>
      </c>
      <c r="GX87" s="321" t="n">
        <v>1640.0887491281</v>
      </c>
      <c r="GY87" s="321" t="n">
        <v>1640.0887491281</v>
      </c>
      <c r="GZ87" s="321" t="n">
        <v>1640.0887491281</v>
      </c>
      <c r="HA87" s="321" t="n">
        <v>1640.0887491281</v>
      </c>
    </row>
    <row r="88" customFormat="false" ht="15" hidden="false" customHeight="false" outlineLevel="2" collapsed="false">
      <c r="A88" s="48" t="s">
        <v>99</v>
      </c>
      <c r="B88" s="201" t="s">
        <v>107</v>
      </c>
      <c r="C88" s="201" t="s">
        <v>108</v>
      </c>
      <c r="D88" s="201" t="s">
        <v>101</v>
      </c>
      <c r="E88" s="52"/>
      <c r="F88" s="19" t="s">
        <v>138</v>
      </c>
      <c r="G88" s="52" t="s">
        <v>103</v>
      </c>
      <c r="H88" s="52"/>
      <c r="I88" s="52"/>
      <c r="BJ88" s="324"/>
      <c r="BK88" s="324"/>
      <c r="BL88" s="324"/>
      <c r="BM88" s="324"/>
      <c r="BN88" s="324"/>
      <c r="BO88" s="324"/>
      <c r="BP88" s="324"/>
      <c r="BQ88" s="324"/>
      <c r="BR88" s="324"/>
      <c r="BS88" s="324"/>
      <c r="BT88" s="324"/>
      <c r="BU88" s="324"/>
      <c r="BV88" s="324"/>
      <c r="BW88" s="324"/>
      <c r="BX88" s="324"/>
      <c r="BY88" s="324"/>
      <c r="BZ88" s="324"/>
      <c r="CA88" s="324"/>
      <c r="CB88" s="324"/>
      <c r="CC88" s="324"/>
      <c r="CD88" s="324"/>
      <c r="CE88" s="324"/>
      <c r="CF88" s="324"/>
      <c r="CG88" s="324"/>
      <c r="CH88" s="324"/>
      <c r="CI88" s="324"/>
      <c r="CJ88" s="324"/>
      <c r="CK88" s="324"/>
      <c r="CL88" s="324" t="n">
        <v>1187.30795833333</v>
      </c>
      <c r="CM88" s="324" t="n">
        <v>1359.61591666667</v>
      </c>
      <c r="CN88" s="324" t="n">
        <v>1531.923875</v>
      </c>
      <c r="CO88" s="324" t="n">
        <v>1704.23183333333</v>
      </c>
      <c r="CP88" s="324" t="n">
        <v>1911.99862068966</v>
      </c>
      <c r="CQ88" s="324" t="n">
        <v>1978.01258064516</v>
      </c>
      <c r="CR88" s="324" t="n">
        <v>1333.658125</v>
      </c>
      <c r="CS88" s="324" t="n">
        <v>1255.5855</v>
      </c>
      <c r="CT88" s="324" t="n">
        <v>1312.57929824561</v>
      </c>
      <c r="CU88" s="324" t="n">
        <v>1280.82741935484</v>
      </c>
      <c r="CV88" s="324" t="n">
        <v>1044.20857142857</v>
      </c>
      <c r="CW88" s="324" t="n">
        <v>1028.28783333333</v>
      </c>
      <c r="CX88" s="324" t="n">
        <v>1054.25068965517</v>
      </c>
      <c r="CY88" s="324" t="n">
        <v>1126.53112903226</v>
      </c>
      <c r="CZ88" s="324" t="n">
        <v>1333.2859375</v>
      </c>
      <c r="DA88" s="324" t="n">
        <v>1281.51573770492</v>
      </c>
      <c r="DB88" s="372" t="n">
        <v>1238.44122807018</v>
      </c>
      <c r="DC88" s="324" t="n">
        <v>1324.05081967213</v>
      </c>
      <c r="DD88" s="324" t="n">
        <v>1338.94545454545</v>
      </c>
      <c r="DE88" s="324" t="n">
        <v>1341.86918032787</v>
      </c>
      <c r="DF88" s="324" t="n">
        <v>1368.70070175439</v>
      </c>
      <c r="DG88" s="324" t="n">
        <v>1365.3825</v>
      </c>
      <c r="DH88" s="324" t="n">
        <v>1326.27250349272</v>
      </c>
      <c r="DI88" s="324" t="n">
        <v>1326.27250349272</v>
      </c>
      <c r="DJ88" s="324" t="n">
        <v>1380.00786879437</v>
      </c>
      <c r="DK88" s="324" t="n">
        <v>1380.00786879437</v>
      </c>
      <c r="DL88" s="324" t="n">
        <v>1380.00786879437</v>
      </c>
      <c r="DM88" s="324" t="n">
        <v>1380.00786879437</v>
      </c>
      <c r="DN88" s="324" t="n">
        <v>1410.05866771954</v>
      </c>
      <c r="DO88" s="324" t="n">
        <v>1410.05866771954</v>
      </c>
      <c r="DP88" s="324" t="n">
        <v>1410.05866771954</v>
      </c>
      <c r="DQ88" s="324" t="n">
        <v>1410.05866771954</v>
      </c>
      <c r="DR88" s="324" t="n">
        <v>1436.03427448772</v>
      </c>
      <c r="DS88" s="324" t="n">
        <v>1436.03427448772</v>
      </c>
      <c r="DT88" s="324" t="n">
        <v>1436.03427448772</v>
      </c>
      <c r="DU88" s="324" t="n">
        <v>1436.03427448772</v>
      </c>
      <c r="DV88" s="324" t="n">
        <v>1466.5302739772</v>
      </c>
      <c r="DW88" s="324" t="n">
        <v>1466.5302739772</v>
      </c>
      <c r="DX88" s="324" t="n">
        <v>1466.5302739772</v>
      </c>
      <c r="DY88" s="324" t="n">
        <v>1466.5302739772</v>
      </c>
      <c r="DZ88" s="324" t="n">
        <v>1494.39434918276</v>
      </c>
      <c r="EA88" s="324" t="n">
        <v>1494.39434918276</v>
      </c>
      <c r="EB88" s="324" t="n">
        <v>1494.39434918276</v>
      </c>
      <c r="EC88" s="324" t="n">
        <v>1494.39434918276</v>
      </c>
      <c r="ED88" s="324" t="n">
        <v>1522.78784181724</v>
      </c>
      <c r="EE88" s="324" t="n">
        <v>1522.78784181724</v>
      </c>
      <c r="EF88" s="324" t="n">
        <v>1522.78784181724</v>
      </c>
      <c r="EG88" s="324" t="n">
        <v>1522.78784181724</v>
      </c>
      <c r="EH88" s="324" t="n">
        <v>1551.72081081176</v>
      </c>
      <c r="EI88" s="324" t="n">
        <v>1551.72081081176</v>
      </c>
      <c r="EJ88" s="324" t="n">
        <v>1551.72081081176</v>
      </c>
      <c r="EK88" s="324" t="n">
        <v>1551.72081081176</v>
      </c>
      <c r="EL88" s="324" t="n">
        <v>1581.20350621719</v>
      </c>
      <c r="EM88" s="324" t="n">
        <v>1581.20350621719</v>
      </c>
      <c r="EN88" s="324" t="n">
        <v>1581.20350621719</v>
      </c>
      <c r="EO88" s="324" t="n">
        <v>1581.20350621719</v>
      </c>
      <c r="EP88" s="324" t="n">
        <v>1611.24637283531</v>
      </c>
      <c r="EQ88" s="324" t="n">
        <v>1611.24637283531</v>
      </c>
      <c r="ER88" s="324" t="n">
        <v>1611.24637283531</v>
      </c>
      <c r="ES88" s="324" t="n">
        <v>1611.24637283531</v>
      </c>
      <c r="ET88" s="324" t="n">
        <v>1641.86005391918</v>
      </c>
      <c r="EU88" s="324" t="n">
        <v>1641.86005391918</v>
      </c>
      <c r="EV88" s="324" t="n">
        <v>1641.86005391918</v>
      </c>
      <c r="EW88" s="324" t="n">
        <v>1641.86005391918</v>
      </c>
      <c r="EX88" s="324" t="n">
        <v>1673.05539494365</v>
      </c>
      <c r="EY88" s="324" t="n">
        <v>1673.05539494365</v>
      </c>
      <c r="EZ88" s="324" t="n">
        <v>1673.05539494365</v>
      </c>
      <c r="FA88" s="324" t="n">
        <v>1673.05539494365</v>
      </c>
      <c r="FB88" s="324" t="n">
        <v>1704.84344744758</v>
      </c>
      <c r="FC88" s="324" t="n">
        <v>1704.84344744758</v>
      </c>
      <c r="FD88" s="324" t="n">
        <v>1704.84344744758</v>
      </c>
      <c r="FE88" s="324" t="n">
        <v>1704.84344744758</v>
      </c>
      <c r="FF88" s="324" t="n">
        <v>1737.23547294908</v>
      </c>
      <c r="FG88" s="324" t="n">
        <v>1737.23547294908</v>
      </c>
      <c r="FH88" s="324" t="n">
        <v>1737.23547294908</v>
      </c>
      <c r="FI88" s="324" t="n">
        <v>1737.23547294908</v>
      </c>
      <c r="FJ88" s="324" t="n">
        <v>1770.24294693511</v>
      </c>
      <c r="FK88" s="324" t="n">
        <v>1770.24294693511</v>
      </c>
      <c r="FL88" s="324" t="n">
        <v>1770.24294693511</v>
      </c>
      <c r="FM88" s="324" t="n">
        <v>1770.24294693511</v>
      </c>
      <c r="FN88" s="324" t="n">
        <v>1803.87756292688</v>
      </c>
      <c r="FO88" s="324" t="n">
        <v>1803.87756292688</v>
      </c>
      <c r="FP88" s="324" t="n">
        <v>1803.87756292688</v>
      </c>
      <c r="FQ88" s="324" t="n">
        <v>1803.87756292688</v>
      </c>
      <c r="FR88" s="324" t="n">
        <v>1838.15123662249</v>
      </c>
      <c r="FS88" s="324" t="n">
        <v>1838.15123662249</v>
      </c>
      <c r="FT88" s="324" t="n">
        <v>1838.15123662249</v>
      </c>
      <c r="FU88" s="324" t="n">
        <v>1838.15123662249</v>
      </c>
      <c r="FV88" s="0" t="n">
        <v>1873.07611011832</v>
      </c>
      <c r="FW88" s="0" t="n">
        <v>1873.07611011832</v>
      </c>
      <c r="FX88" s="0" t="n">
        <v>1873.07611011832</v>
      </c>
      <c r="FY88" s="0" t="n">
        <v>1873.07611011832</v>
      </c>
      <c r="FZ88" s="0" t="n">
        <v>1908.66455621057</v>
      </c>
      <c r="GA88" s="0" t="n">
        <v>1908.66455621057</v>
      </c>
      <c r="GB88" s="0" t="n">
        <v>1908.66455621057</v>
      </c>
      <c r="GC88" s="0" t="n">
        <v>1908.66455621057</v>
      </c>
      <c r="GD88" s="0" t="n">
        <v>1944.92918277857</v>
      </c>
      <c r="GE88" s="0" t="n">
        <v>1944.92918277857</v>
      </c>
      <c r="GF88" s="0" t="n">
        <v>1944.92918277857</v>
      </c>
      <c r="GG88" s="0" t="n">
        <v>1944.92918277857</v>
      </c>
      <c r="GH88" s="321" t="n">
        <v>1981.88283725136</v>
      </c>
      <c r="GI88" s="321" t="n">
        <v>1981.88283725136</v>
      </c>
      <c r="GJ88" s="321" t="n">
        <v>1981.88283725136</v>
      </c>
      <c r="GK88" s="321" t="n">
        <v>1981.88283725136</v>
      </c>
      <c r="GL88" s="321" t="n">
        <v>2019.53861115913</v>
      </c>
      <c r="GM88" s="321" t="n">
        <v>2019.53861115913</v>
      </c>
      <c r="GN88" s="321" t="n">
        <v>2019.53861115913</v>
      </c>
      <c r="GO88" s="321" t="n">
        <v>2019.53861115913</v>
      </c>
      <c r="GP88" s="321" t="n">
        <v>2057.90984477116</v>
      </c>
      <c r="GQ88" s="321" t="n">
        <v>2057.90984477116</v>
      </c>
      <c r="GR88" s="321" t="n">
        <v>2057.90984477116</v>
      </c>
      <c r="GS88" s="321" t="n">
        <v>2057.90984477116</v>
      </c>
      <c r="GT88" s="321" t="n">
        <v>2097.01013182181</v>
      </c>
      <c r="GU88" s="321" t="n">
        <v>2097.01013182181</v>
      </c>
      <c r="GV88" s="321" t="n">
        <v>2097.01013182181</v>
      </c>
      <c r="GW88" s="321" t="n">
        <v>2097.01013182181</v>
      </c>
      <c r="GX88" s="321" t="n">
        <v>2136.85332432642</v>
      </c>
      <c r="GY88" s="321" t="n">
        <v>2136.85332432642</v>
      </c>
      <c r="GZ88" s="321" t="n">
        <v>2136.85332432642</v>
      </c>
      <c r="HA88" s="321" t="n">
        <v>2136.85332432642</v>
      </c>
    </row>
    <row r="89" customFormat="false" ht="15" hidden="false" customHeight="false" outlineLevel="2" collapsed="false">
      <c r="A89" s="48" t="s">
        <v>99</v>
      </c>
      <c r="B89" s="201" t="s">
        <v>107</v>
      </c>
      <c r="C89" s="201" t="s">
        <v>108</v>
      </c>
      <c r="D89" s="201" t="s">
        <v>101</v>
      </c>
      <c r="E89" s="52"/>
      <c r="F89" s="19" t="s">
        <v>139</v>
      </c>
      <c r="G89" s="52" t="s">
        <v>103</v>
      </c>
      <c r="H89" s="52"/>
      <c r="I89" s="52"/>
      <c r="BJ89" s="324"/>
      <c r="BK89" s="324"/>
      <c r="BL89" s="324"/>
      <c r="BM89" s="324"/>
      <c r="BN89" s="324"/>
      <c r="BO89" s="324"/>
      <c r="BP89" s="324"/>
      <c r="BQ89" s="324"/>
      <c r="BR89" s="324"/>
      <c r="BS89" s="324"/>
      <c r="BT89" s="324"/>
      <c r="BU89" s="324"/>
      <c r="BV89" s="324"/>
      <c r="BW89" s="324"/>
      <c r="BX89" s="324"/>
      <c r="BY89" s="324"/>
      <c r="BZ89" s="324"/>
      <c r="CA89" s="324"/>
      <c r="CB89" s="324"/>
      <c r="CC89" s="324"/>
      <c r="CD89" s="324"/>
      <c r="CE89" s="324"/>
      <c r="CF89" s="324"/>
      <c r="CG89" s="324"/>
      <c r="CH89" s="324"/>
      <c r="CI89" s="324"/>
      <c r="CJ89" s="324"/>
      <c r="CK89" s="324"/>
      <c r="CL89" s="324" t="n">
        <v>1305.08854166667</v>
      </c>
      <c r="CM89" s="324" t="n">
        <v>1531.17708333333</v>
      </c>
      <c r="CN89" s="324" t="n">
        <v>1757.265625</v>
      </c>
      <c r="CO89" s="324" t="n">
        <v>1983.35416666667</v>
      </c>
      <c r="CP89" s="324" t="n">
        <v>2032.58620689655</v>
      </c>
      <c r="CQ89" s="324" t="n">
        <v>2060.96774193548</v>
      </c>
      <c r="CR89" s="324" t="n">
        <v>1678.125</v>
      </c>
      <c r="CS89" s="324" t="n">
        <v>1642.83333333333</v>
      </c>
      <c r="CT89" s="324" t="n">
        <v>1625.52631578947</v>
      </c>
      <c r="CU89" s="324" t="n">
        <v>1497.58064516129</v>
      </c>
      <c r="CV89" s="324" t="n">
        <v>1362.77777777778</v>
      </c>
      <c r="CW89" s="324" t="n">
        <v>1343.33333333333</v>
      </c>
      <c r="CX89" s="324" t="n">
        <v>1297.41379310345</v>
      </c>
      <c r="CY89" s="324" t="n">
        <v>1317.41935483871</v>
      </c>
      <c r="CZ89" s="324" t="n">
        <v>1325.3125</v>
      </c>
      <c r="DA89" s="324" t="n">
        <v>1263.85245901639</v>
      </c>
      <c r="DB89" s="372" t="n">
        <v>1181.66666666667</v>
      </c>
      <c r="DC89" s="324" t="n">
        <v>1121.06557377049</v>
      </c>
      <c r="DD89" s="324" t="n">
        <v>1091.81818181818</v>
      </c>
      <c r="DE89" s="324" t="n">
        <v>1111.06557377049</v>
      </c>
      <c r="DF89" s="324" t="n">
        <v>1158.50877192982</v>
      </c>
      <c r="DG89" s="324" t="n">
        <v>1218.16666666667</v>
      </c>
      <c r="DH89" s="324" t="n">
        <v>1204.97638507167</v>
      </c>
      <c r="DI89" s="324" t="n">
        <v>1204.97638507167</v>
      </c>
      <c r="DJ89" s="324" t="n">
        <v>1303.35785995225</v>
      </c>
      <c r="DK89" s="324" t="n">
        <v>1303.35785995225</v>
      </c>
      <c r="DL89" s="324" t="n">
        <v>1303.35785995225</v>
      </c>
      <c r="DM89" s="324" t="n">
        <v>1303.35785995225</v>
      </c>
      <c r="DN89" s="324" t="n">
        <v>1410.05866771954</v>
      </c>
      <c r="DO89" s="324" t="n">
        <v>1410.05866771954</v>
      </c>
      <c r="DP89" s="324" t="n">
        <v>1410.05866771954</v>
      </c>
      <c r="DQ89" s="324" t="n">
        <v>1410.05866771954</v>
      </c>
      <c r="DR89" s="324" t="n">
        <v>1507.83598821211</v>
      </c>
      <c r="DS89" s="324" t="n">
        <v>1507.83598821211</v>
      </c>
      <c r="DT89" s="324" t="n">
        <v>1507.83598821211</v>
      </c>
      <c r="DU89" s="324" t="n">
        <v>1507.83598821211</v>
      </c>
      <c r="DV89" s="324" t="n">
        <v>1539.85678767606</v>
      </c>
      <c r="DW89" s="324" t="n">
        <v>1539.85678767606</v>
      </c>
      <c r="DX89" s="324" t="n">
        <v>1539.85678767606</v>
      </c>
      <c r="DY89" s="324" t="n">
        <v>1539.85678767606</v>
      </c>
      <c r="DZ89" s="324" t="n">
        <v>1569.1140666419</v>
      </c>
      <c r="EA89" s="324" t="n">
        <v>1569.1140666419</v>
      </c>
      <c r="EB89" s="324" t="n">
        <v>1569.1140666419</v>
      </c>
      <c r="EC89" s="324" t="n">
        <v>1569.1140666419</v>
      </c>
      <c r="ED89" s="324" t="n">
        <v>1598.9272339081</v>
      </c>
      <c r="EE89" s="324" t="n">
        <v>1598.9272339081</v>
      </c>
      <c r="EF89" s="324" t="n">
        <v>1598.9272339081</v>
      </c>
      <c r="EG89" s="324" t="n">
        <v>1598.9272339081</v>
      </c>
      <c r="EH89" s="324" t="n">
        <v>1629.30685135235</v>
      </c>
      <c r="EI89" s="324" t="n">
        <v>1629.30685135235</v>
      </c>
      <c r="EJ89" s="324" t="n">
        <v>1629.30685135235</v>
      </c>
      <c r="EK89" s="324" t="n">
        <v>1629.30685135235</v>
      </c>
      <c r="EL89" s="324" t="n">
        <v>1660.26368152805</v>
      </c>
      <c r="EM89" s="324" t="n">
        <v>1660.26368152805</v>
      </c>
      <c r="EN89" s="324" t="n">
        <v>1660.26368152805</v>
      </c>
      <c r="EO89" s="324" t="n">
        <v>1660.26368152805</v>
      </c>
      <c r="EP89" s="324" t="n">
        <v>1691.80869147708</v>
      </c>
      <c r="EQ89" s="324" t="n">
        <v>1691.80869147708</v>
      </c>
      <c r="ER89" s="324" t="n">
        <v>1691.80869147708</v>
      </c>
      <c r="ES89" s="324" t="n">
        <v>1691.80869147708</v>
      </c>
      <c r="ET89" s="324" t="n">
        <v>1723.95305661514</v>
      </c>
      <c r="EU89" s="324" t="n">
        <v>1723.95305661514</v>
      </c>
      <c r="EV89" s="324" t="n">
        <v>1723.95305661514</v>
      </c>
      <c r="EW89" s="324" t="n">
        <v>1723.95305661514</v>
      </c>
      <c r="EX89" s="324" t="n">
        <v>1756.70816469083</v>
      </c>
      <c r="EY89" s="324" t="n">
        <v>1756.70816469083</v>
      </c>
      <c r="EZ89" s="324" t="n">
        <v>1756.70816469083</v>
      </c>
      <c r="FA89" s="324" t="n">
        <v>1756.70816469083</v>
      </c>
      <c r="FB89" s="324" t="n">
        <v>1790.08561981996</v>
      </c>
      <c r="FC89" s="324" t="n">
        <v>1790.08561981996</v>
      </c>
      <c r="FD89" s="324" t="n">
        <v>1790.08561981996</v>
      </c>
      <c r="FE89" s="324" t="n">
        <v>1790.08561981996</v>
      </c>
      <c r="FF89" s="324" t="n">
        <v>1824.09724659653</v>
      </c>
      <c r="FG89" s="324" t="n">
        <v>1824.09724659653</v>
      </c>
      <c r="FH89" s="324" t="n">
        <v>1824.09724659653</v>
      </c>
      <c r="FI89" s="324" t="n">
        <v>1824.09724659653</v>
      </c>
      <c r="FJ89" s="324" t="n">
        <v>1858.75509428187</v>
      </c>
      <c r="FK89" s="324" t="n">
        <v>1858.75509428187</v>
      </c>
      <c r="FL89" s="324" t="n">
        <v>1858.75509428187</v>
      </c>
      <c r="FM89" s="324" t="n">
        <v>1858.75509428187</v>
      </c>
      <c r="FN89" s="324" t="n">
        <v>1894.07144107322</v>
      </c>
      <c r="FO89" s="324" t="n">
        <v>1894.07144107322</v>
      </c>
      <c r="FP89" s="324" t="n">
        <v>1894.07144107322</v>
      </c>
      <c r="FQ89" s="324" t="n">
        <v>1894.07144107322</v>
      </c>
      <c r="FR89" s="324" t="n">
        <v>1930.05879845361</v>
      </c>
      <c r="FS89" s="324" t="n">
        <v>1930.05879845361</v>
      </c>
      <c r="FT89" s="324" t="n">
        <v>1930.05879845361</v>
      </c>
      <c r="FU89" s="324" t="n">
        <v>1930.05879845361</v>
      </c>
      <c r="FV89" s="0" t="n">
        <v>1966.72991562423</v>
      </c>
      <c r="FW89" s="0" t="n">
        <v>1966.72991562423</v>
      </c>
      <c r="FX89" s="0" t="n">
        <v>1966.72991562423</v>
      </c>
      <c r="FY89" s="0" t="n">
        <v>1966.72991562423</v>
      </c>
      <c r="FZ89" s="0" t="n">
        <v>2004.09778402109</v>
      </c>
      <c r="GA89" s="0" t="n">
        <v>2004.09778402109</v>
      </c>
      <c r="GB89" s="0" t="n">
        <v>2004.09778402109</v>
      </c>
      <c r="GC89" s="0" t="n">
        <v>2004.09778402109</v>
      </c>
      <c r="GD89" s="0" t="n">
        <v>2042.17564191749</v>
      </c>
      <c r="GE89" s="0" t="n">
        <v>2042.17564191749</v>
      </c>
      <c r="GF89" s="0" t="n">
        <v>2042.17564191749</v>
      </c>
      <c r="GG89" s="0" t="n">
        <v>2042.17564191749</v>
      </c>
      <c r="GH89" s="321" t="n">
        <v>2080.97697911393</v>
      </c>
      <c r="GI89" s="321" t="n">
        <v>2080.97697911393</v>
      </c>
      <c r="GJ89" s="321" t="n">
        <v>2080.97697911393</v>
      </c>
      <c r="GK89" s="321" t="n">
        <v>2080.97697911393</v>
      </c>
      <c r="GL89" s="321" t="n">
        <v>2120.51554171709</v>
      </c>
      <c r="GM89" s="321" t="n">
        <v>2120.51554171709</v>
      </c>
      <c r="GN89" s="321" t="n">
        <v>2120.51554171709</v>
      </c>
      <c r="GO89" s="321" t="n">
        <v>2120.51554171709</v>
      </c>
      <c r="GP89" s="321" t="n">
        <v>2160.80533700972</v>
      </c>
      <c r="GQ89" s="321" t="n">
        <v>2160.80533700972</v>
      </c>
      <c r="GR89" s="321" t="n">
        <v>2160.80533700972</v>
      </c>
      <c r="GS89" s="321" t="n">
        <v>2160.80533700972</v>
      </c>
      <c r="GT89" s="321" t="n">
        <v>2201.8606384129</v>
      </c>
      <c r="GU89" s="321" t="n">
        <v>2201.8606384129</v>
      </c>
      <c r="GV89" s="321" t="n">
        <v>2201.8606384129</v>
      </c>
      <c r="GW89" s="321" t="n">
        <v>2201.8606384129</v>
      </c>
      <c r="GX89" s="321" t="n">
        <v>2243.69599054274</v>
      </c>
      <c r="GY89" s="321" t="n">
        <v>2243.69599054274</v>
      </c>
      <c r="GZ89" s="321" t="n">
        <v>2243.69599054274</v>
      </c>
      <c r="HA89" s="321" t="n">
        <v>2243.69599054274</v>
      </c>
    </row>
    <row r="90" customFormat="false" ht="15" hidden="false" customHeight="false" outlineLevel="2" collapsed="false">
      <c r="A90" s="48" t="s">
        <v>99</v>
      </c>
      <c r="B90" s="201" t="s">
        <v>107</v>
      </c>
      <c r="C90" s="201" t="s">
        <v>108</v>
      </c>
      <c r="D90" s="201" t="s">
        <v>101</v>
      </c>
      <c r="E90" s="52"/>
      <c r="F90" s="19" t="s">
        <v>140</v>
      </c>
      <c r="G90" s="52" t="s">
        <v>141</v>
      </c>
      <c r="H90" s="52"/>
      <c r="I90" s="52" t="s">
        <v>115</v>
      </c>
      <c r="BJ90" s="324"/>
      <c r="BK90" s="324"/>
      <c r="BL90" s="324"/>
      <c r="BM90" s="324"/>
      <c r="BN90" s="324" t="n">
        <v>101.267857142857</v>
      </c>
      <c r="BO90" s="324" t="n">
        <v>98.0847457627119</v>
      </c>
      <c r="BP90" s="324" t="n">
        <v>92.2</v>
      </c>
      <c r="BQ90" s="324" t="n">
        <v>86.0000000000001</v>
      </c>
      <c r="BR90" s="324" t="n">
        <v>81.3387096774194</v>
      </c>
      <c r="BS90" s="324" t="n">
        <v>78.7812500000001</v>
      </c>
      <c r="BT90" s="324" t="n">
        <v>81.3272727272727</v>
      </c>
      <c r="BU90" s="324" t="n">
        <v>99.2</v>
      </c>
      <c r="BV90" s="324" t="n">
        <v>130.571428571429</v>
      </c>
      <c r="BW90" s="324" t="n">
        <v>125.333333333333</v>
      </c>
      <c r="BX90" s="324" t="n">
        <v>110.734375</v>
      </c>
      <c r="BY90" s="324" t="n">
        <v>130.322033898305</v>
      </c>
      <c r="BZ90" s="324" t="n">
        <v>127.771929824561</v>
      </c>
      <c r="CA90" s="324" t="n">
        <v>126.870967741936</v>
      </c>
      <c r="CB90" s="324" t="n">
        <v>130.784615384616</v>
      </c>
      <c r="CC90" s="324" t="n">
        <v>114.55737704918</v>
      </c>
      <c r="CD90" s="324" t="n">
        <v>102.344827586207</v>
      </c>
      <c r="CE90" s="324" t="n">
        <v>99.6393442622951</v>
      </c>
      <c r="CF90" s="324" t="n">
        <v>80</v>
      </c>
      <c r="CG90" s="324" t="n">
        <v>71.1290322580645</v>
      </c>
      <c r="CH90" s="324" t="n">
        <v>79.7017543859649</v>
      </c>
      <c r="CI90" s="324" t="n">
        <v>81.4516129032258</v>
      </c>
      <c r="CJ90" s="324" t="n">
        <v>84.1627906976744</v>
      </c>
      <c r="CK90" s="324" t="n">
        <v>86.5</v>
      </c>
      <c r="CL90" s="324" t="n">
        <v>124.6875</v>
      </c>
      <c r="CM90" s="324" t="n">
        <v>124.6875</v>
      </c>
      <c r="CN90" s="324" t="n">
        <v>124.6875</v>
      </c>
      <c r="CO90" s="324" t="n">
        <v>124.6875</v>
      </c>
      <c r="CP90" s="337" t="n">
        <v>185.396551724138</v>
      </c>
      <c r="CQ90" s="324" t="n">
        <v>305.306451612904</v>
      </c>
      <c r="CR90" s="324" t="n">
        <v>261.125</v>
      </c>
      <c r="CS90" s="324" t="n">
        <v>235.220338983051</v>
      </c>
      <c r="CT90" s="324" t="n">
        <v>239.719298245614</v>
      </c>
      <c r="CU90" s="324" t="n">
        <v>246.032258064516</v>
      </c>
      <c r="CV90" s="324" t="n">
        <v>222.634920634921</v>
      </c>
      <c r="CW90" s="324" t="n">
        <v>199.8</v>
      </c>
      <c r="CX90" s="324" t="n">
        <v>169.947368421053</v>
      </c>
      <c r="CY90" s="324" t="n">
        <v>148.177419354839</v>
      </c>
      <c r="CZ90" s="324" t="n">
        <v>129.71875</v>
      </c>
      <c r="DA90" s="324" t="n">
        <v>111.096774193549</v>
      </c>
      <c r="DB90" s="372" t="n">
        <v>104.491228070176</v>
      </c>
      <c r="DC90" s="324" t="n">
        <v>102</v>
      </c>
      <c r="DD90" s="324" t="n">
        <v>102</v>
      </c>
      <c r="DE90" s="324" t="n">
        <v>112.114754098361</v>
      </c>
      <c r="DF90" s="324" t="n">
        <v>122.070175438597</v>
      </c>
      <c r="DG90" s="324" t="n">
        <v>126</v>
      </c>
      <c r="DH90" s="324" t="n">
        <v>112.935762579146</v>
      </c>
      <c r="DI90" s="324" t="n">
        <v>112.935762579146</v>
      </c>
      <c r="DJ90" s="324" t="n">
        <v>119.485425149222</v>
      </c>
      <c r="DK90" s="324" t="n">
        <v>119.485425149222</v>
      </c>
      <c r="DL90" s="324" t="n">
        <v>119.485425149222</v>
      </c>
      <c r="DM90" s="324" t="n">
        <v>119.485425149222</v>
      </c>
      <c r="DN90" s="324" t="n">
        <v>121.485425149222</v>
      </c>
      <c r="DO90" s="324" t="n">
        <v>121.485425149222</v>
      </c>
      <c r="DP90" s="324" t="n">
        <v>121.485425149222</v>
      </c>
      <c r="DQ90" s="324" t="n">
        <v>121.485425149222</v>
      </c>
      <c r="DR90" s="324" t="n">
        <v>123.364433413921</v>
      </c>
      <c r="DS90" s="324" t="n">
        <v>123.364433413921</v>
      </c>
      <c r="DT90" s="324" t="n">
        <v>123.364433413921</v>
      </c>
      <c r="DU90" s="324" t="n">
        <v>123.364433413921</v>
      </c>
      <c r="DV90" s="324" t="n">
        <v>125.570435206</v>
      </c>
      <c r="DW90" s="324" t="n">
        <v>125.570435206</v>
      </c>
      <c r="DX90" s="324" t="n">
        <v>125.570435206</v>
      </c>
      <c r="DY90" s="324" t="n">
        <v>125.570435206</v>
      </c>
      <c r="DZ90" s="324" t="n">
        <v>127.956273474914</v>
      </c>
      <c r="EA90" s="324" t="n">
        <v>127.956273474914</v>
      </c>
      <c r="EB90" s="324" t="n">
        <v>127.956273474914</v>
      </c>
      <c r="EC90" s="324" t="n">
        <v>127.956273474914</v>
      </c>
      <c r="ED90" s="324" t="n">
        <v>130.387442670937</v>
      </c>
      <c r="EE90" s="324" t="n">
        <v>130.387442670937</v>
      </c>
      <c r="EF90" s="324" t="n">
        <v>130.387442670937</v>
      </c>
      <c r="EG90" s="324" t="n">
        <v>130.387442670937</v>
      </c>
      <c r="EH90" s="324" t="n">
        <v>132.864804081685</v>
      </c>
      <c r="EI90" s="324" t="n">
        <v>132.864804081685</v>
      </c>
      <c r="EJ90" s="324" t="n">
        <v>132.864804081685</v>
      </c>
      <c r="EK90" s="324" t="n">
        <v>132.864804081685</v>
      </c>
      <c r="EL90" s="324" t="n">
        <v>135.389235359237</v>
      </c>
      <c r="EM90" s="324" t="n">
        <v>135.389235359237</v>
      </c>
      <c r="EN90" s="324" t="n">
        <v>135.389235359237</v>
      </c>
      <c r="EO90" s="324" t="n">
        <v>135.389235359237</v>
      </c>
      <c r="EP90" s="324" t="n">
        <v>137.961630831063</v>
      </c>
      <c r="EQ90" s="324" t="n">
        <v>137.961630831063</v>
      </c>
      <c r="ER90" s="324" t="n">
        <v>137.961630831063</v>
      </c>
      <c r="ES90" s="324" t="n">
        <v>137.961630831063</v>
      </c>
      <c r="ET90" s="324" t="n">
        <v>140.582901816853</v>
      </c>
      <c r="EU90" s="324" t="n">
        <v>140.582901816853</v>
      </c>
      <c r="EV90" s="324" t="n">
        <v>140.582901816853</v>
      </c>
      <c r="EW90" s="324" t="n">
        <v>140.582901816853</v>
      </c>
      <c r="EX90" s="324" t="n">
        <v>143.253976951373</v>
      </c>
      <c r="EY90" s="324" t="n">
        <v>143.253976951373</v>
      </c>
      <c r="EZ90" s="324" t="n">
        <v>143.253976951373</v>
      </c>
      <c r="FA90" s="324" t="n">
        <v>143.253976951373</v>
      </c>
      <c r="FB90" s="324" t="n">
        <v>145.975802513449</v>
      </c>
      <c r="FC90" s="324" t="n">
        <v>145.975802513449</v>
      </c>
      <c r="FD90" s="324" t="n">
        <v>145.975802513449</v>
      </c>
      <c r="FE90" s="324" t="n">
        <v>145.975802513449</v>
      </c>
      <c r="FF90" s="324" t="n">
        <v>148.749342761205</v>
      </c>
      <c r="FG90" s="324" t="n">
        <v>148.749342761205</v>
      </c>
      <c r="FH90" s="324" t="n">
        <v>148.749342761205</v>
      </c>
      <c r="FI90" s="324" t="n">
        <v>148.749342761205</v>
      </c>
      <c r="FJ90" s="324" t="n">
        <v>151.575580273667</v>
      </c>
      <c r="FK90" s="324" t="n">
        <v>151.575580273667</v>
      </c>
      <c r="FL90" s="324" t="n">
        <v>151.575580273667</v>
      </c>
      <c r="FM90" s="324" t="n">
        <v>151.575580273667</v>
      </c>
      <c r="FN90" s="324" t="n">
        <v>154.455516298867</v>
      </c>
      <c r="FO90" s="324" t="n">
        <v>154.455516298867</v>
      </c>
      <c r="FP90" s="324" t="n">
        <v>154.455516298867</v>
      </c>
      <c r="FQ90" s="324" t="n">
        <v>154.455516298867</v>
      </c>
      <c r="FR90" s="324" t="n">
        <v>157.390171108546</v>
      </c>
      <c r="FS90" s="324" t="n">
        <v>157.390171108546</v>
      </c>
      <c r="FT90" s="324" t="n">
        <v>157.390171108546</v>
      </c>
      <c r="FU90" s="324" t="n">
        <v>157.390171108546</v>
      </c>
      <c r="FV90" s="324" t="n">
        <v>160.380584359608</v>
      </c>
      <c r="FW90" s="324" t="n">
        <v>160.380584359608</v>
      </c>
      <c r="FX90" s="324" t="n">
        <v>160.380584359608</v>
      </c>
      <c r="FY90" s="324" t="n">
        <v>160.380584359608</v>
      </c>
      <c r="FZ90" s="324" t="n">
        <v>163.42781546244</v>
      </c>
      <c r="GA90" s="324" t="n">
        <v>163.42781546244</v>
      </c>
      <c r="GB90" s="324" t="n">
        <v>163.42781546244</v>
      </c>
      <c r="GC90" s="324" t="n">
        <v>163.42781546244</v>
      </c>
      <c r="GD90" s="324" t="n">
        <v>166.532943956227</v>
      </c>
      <c r="GE90" s="324" t="n">
        <v>166.532943956227</v>
      </c>
      <c r="GF90" s="324" t="n">
        <v>166.532943956227</v>
      </c>
      <c r="GG90" s="324" t="n">
        <v>166.532943956227</v>
      </c>
      <c r="GH90" s="324" t="n">
        <v>169.697069891395</v>
      </c>
      <c r="GI90" s="324" t="n">
        <v>169.697069891395</v>
      </c>
      <c r="GJ90" s="324" t="n">
        <v>169.697069891395</v>
      </c>
      <c r="GK90" s="324" t="n">
        <v>169.697069891395</v>
      </c>
      <c r="GL90" s="324" t="n">
        <v>172.921314219332</v>
      </c>
      <c r="GM90" s="324" t="n">
        <v>172.921314219332</v>
      </c>
      <c r="GN90" s="324" t="n">
        <v>172.921314219332</v>
      </c>
      <c r="GO90" s="324" t="n">
        <v>172.921314219332</v>
      </c>
      <c r="GP90" s="324" t="n">
        <v>176.206819189499</v>
      </c>
      <c r="GQ90" s="324" t="n">
        <v>176.206819189499</v>
      </c>
      <c r="GR90" s="324" t="n">
        <v>176.206819189499</v>
      </c>
      <c r="GS90" s="324" t="n">
        <v>176.206819189499</v>
      </c>
      <c r="GT90" s="324" t="n">
        <v>179.554748754099</v>
      </c>
      <c r="GU90" s="324" t="n">
        <v>179.554748754099</v>
      </c>
      <c r="GV90" s="324" t="n">
        <v>179.554748754099</v>
      </c>
      <c r="GW90" s="324" t="n">
        <v>179.554748754099</v>
      </c>
      <c r="GX90" s="324" t="n">
        <v>182.966288980427</v>
      </c>
      <c r="GY90" s="324" t="n">
        <v>182.966288980427</v>
      </c>
      <c r="GZ90" s="324" t="n">
        <v>182.966288980427</v>
      </c>
      <c r="HA90" s="324" t="n">
        <v>182.966288980427</v>
      </c>
    </row>
    <row r="91" customFormat="false" ht="15" hidden="false" customHeight="false" outlineLevel="2" collapsed="false">
      <c r="A91" s="48" t="s">
        <v>99</v>
      </c>
      <c r="B91" s="201" t="s">
        <v>107</v>
      </c>
      <c r="C91" s="201" t="s">
        <v>110</v>
      </c>
      <c r="D91" s="201" t="s">
        <v>101</v>
      </c>
      <c r="E91" s="52"/>
      <c r="F91" s="19" t="s">
        <v>142</v>
      </c>
      <c r="G91" s="52" t="s">
        <v>103</v>
      </c>
      <c r="H91" s="52"/>
      <c r="I91" s="52"/>
      <c r="BJ91" s="324"/>
      <c r="BK91" s="324"/>
      <c r="BL91" s="324"/>
      <c r="BM91" s="324"/>
      <c r="BN91" s="324"/>
      <c r="BO91" s="324"/>
      <c r="BP91" s="324"/>
      <c r="BQ91" s="324"/>
      <c r="BR91" s="324"/>
      <c r="BS91" s="324"/>
      <c r="BT91" s="324"/>
      <c r="BU91" s="324"/>
      <c r="BV91" s="324"/>
      <c r="BW91" s="324"/>
      <c r="BX91" s="324"/>
      <c r="BY91" s="324"/>
      <c r="BZ91" s="324"/>
      <c r="CA91" s="324"/>
      <c r="CB91" s="324"/>
      <c r="CC91" s="324"/>
      <c r="CD91" s="324"/>
      <c r="CE91" s="324"/>
      <c r="CF91" s="324"/>
      <c r="CG91" s="324"/>
      <c r="CH91" s="324"/>
      <c r="CI91" s="324"/>
      <c r="CJ91" s="324"/>
      <c r="CK91" s="324"/>
      <c r="CL91" s="324" t="n">
        <v>706.884346671696</v>
      </c>
      <c r="CM91" s="324" t="n">
        <v>818.060308011812</v>
      </c>
      <c r="CN91" s="324" t="n">
        <v>929.236269351928</v>
      </c>
      <c r="CO91" s="324" t="n">
        <v>1040.41223069204</v>
      </c>
      <c r="CP91" s="324" t="n">
        <v>867.490603486462</v>
      </c>
      <c r="CQ91" s="324" t="n">
        <v>973.243011658093</v>
      </c>
      <c r="CR91" s="324" t="n">
        <v>781.515018874201</v>
      </c>
      <c r="CS91" s="324" t="n">
        <v>796.831109642557</v>
      </c>
      <c r="CT91" s="324" t="n">
        <v>733.993517703148</v>
      </c>
      <c r="CU91" s="324" t="n">
        <v>743.274258840976</v>
      </c>
      <c r="CV91" s="324" t="n">
        <v>652.273791989566</v>
      </c>
      <c r="CW91" s="324" t="n">
        <v>714.226627716559</v>
      </c>
      <c r="CX91" s="324" t="n">
        <v>778.803852677768</v>
      </c>
      <c r="CY91" s="324" t="n">
        <v>812.091900884108</v>
      </c>
      <c r="CZ91" s="324" t="n">
        <v>807.950623112563</v>
      </c>
      <c r="DA91" s="324" t="n">
        <v>698.010528760065</v>
      </c>
      <c r="DB91" s="372" t="n">
        <v>733.785335509851</v>
      </c>
      <c r="DC91" s="324" t="n">
        <v>834.166842015165</v>
      </c>
      <c r="DD91" s="324" t="n">
        <v>809.650761716619</v>
      </c>
      <c r="DE91" s="324" t="n">
        <v>781.128068508657</v>
      </c>
      <c r="DF91" s="324" t="n">
        <v>772.788927236311</v>
      </c>
      <c r="DG91" s="324" t="n">
        <v>774.895426905472</v>
      </c>
      <c r="DH91" s="324" t="n">
        <v>754.122465418364</v>
      </c>
      <c r="DI91" s="324" t="n">
        <v>754.122465418364</v>
      </c>
      <c r="DJ91" s="324" t="n">
        <v>806.541008855306</v>
      </c>
      <c r="DK91" s="324" t="n">
        <v>806.541008855306</v>
      </c>
      <c r="DL91" s="324" t="n">
        <v>806.541008855306</v>
      </c>
      <c r="DM91" s="324" t="n">
        <v>806.541008855306</v>
      </c>
      <c r="DN91" s="324" t="n">
        <v>816.902003755349</v>
      </c>
      <c r="DO91" s="324" t="n">
        <v>816.902003755349</v>
      </c>
      <c r="DP91" s="324" t="n">
        <v>816.902003755349</v>
      </c>
      <c r="DQ91" s="324" t="n">
        <v>816.902003755349</v>
      </c>
      <c r="DR91" s="324" t="n">
        <v>834.155301242361</v>
      </c>
      <c r="DS91" s="324" t="n">
        <v>834.155301242361</v>
      </c>
      <c r="DT91" s="324" t="n">
        <v>834.155301242361</v>
      </c>
      <c r="DU91" s="324" t="n">
        <v>834.155301242361</v>
      </c>
      <c r="DV91" s="324" t="n">
        <v>852.18057163987</v>
      </c>
      <c r="DW91" s="324" t="n">
        <v>852.18057163987</v>
      </c>
      <c r="DX91" s="324" t="n">
        <v>852.18057163987</v>
      </c>
      <c r="DY91" s="324" t="n">
        <v>852.18057163987</v>
      </c>
      <c r="DZ91" s="324" t="n">
        <v>868.61743642189</v>
      </c>
      <c r="EA91" s="324" t="n">
        <v>868.61743642189</v>
      </c>
      <c r="EB91" s="324" t="n">
        <v>868.61743642189</v>
      </c>
      <c r="EC91" s="324" t="n">
        <v>868.61743642189</v>
      </c>
      <c r="ED91" s="324" t="n">
        <v>885.371886882307</v>
      </c>
      <c r="EE91" s="324" t="n">
        <v>885.371886882307</v>
      </c>
      <c r="EF91" s="324" t="n">
        <v>885.371886882307</v>
      </c>
      <c r="EG91" s="324" t="n">
        <v>885.371886882307</v>
      </c>
      <c r="EH91" s="324" t="n">
        <v>902.450069632205</v>
      </c>
      <c r="EI91" s="324" t="n">
        <v>902.450069632205</v>
      </c>
      <c r="EJ91" s="324" t="n">
        <v>902.450069632205</v>
      </c>
      <c r="EK91" s="324" t="n">
        <v>902.450069632205</v>
      </c>
      <c r="EL91" s="324" t="n">
        <v>919.858250439954</v>
      </c>
      <c r="EM91" s="324" t="n">
        <v>919.858250439954</v>
      </c>
      <c r="EN91" s="324" t="n">
        <v>919.858250439954</v>
      </c>
      <c r="EO91" s="324" t="n">
        <v>919.858250439954</v>
      </c>
      <c r="EP91" s="324" t="n">
        <v>937.602816544819</v>
      </c>
      <c r="EQ91" s="324" t="n">
        <v>937.602816544819</v>
      </c>
      <c r="ER91" s="324" t="n">
        <v>937.602816544819</v>
      </c>
      <c r="ES91" s="324" t="n">
        <v>937.602816544819</v>
      </c>
      <c r="ET91" s="324" t="n">
        <v>955.69027901558</v>
      </c>
      <c r="EU91" s="324" t="n">
        <v>955.69027901558</v>
      </c>
      <c r="EV91" s="324" t="n">
        <v>955.69027901558</v>
      </c>
      <c r="EW91" s="324" t="n">
        <v>955.69027901558</v>
      </c>
      <c r="EX91" s="324" t="n">
        <v>974.127275155</v>
      </c>
      <c r="EY91" s="324" t="n">
        <v>974.127275155</v>
      </c>
      <c r="EZ91" s="324" t="n">
        <v>974.127275155</v>
      </c>
      <c r="FA91" s="324" t="n">
        <v>974.127275155</v>
      </c>
      <c r="FB91" s="324" t="n">
        <v>992.920570951065</v>
      </c>
      <c r="FC91" s="324" t="n">
        <v>992.920570951065</v>
      </c>
      <c r="FD91" s="324" t="n">
        <v>992.920570951065</v>
      </c>
      <c r="FE91" s="324" t="n">
        <v>992.920570951065</v>
      </c>
      <c r="FF91" s="324" t="n">
        <v>1012.07706357589</v>
      </c>
      <c r="FG91" s="324" t="n">
        <v>1012.07706357589</v>
      </c>
      <c r="FH91" s="324" t="n">
        <v>1012.07706357589</v>
      </c>
      <c r="FI91" s="324" t="n">
        <v>1012.07706357589</v>
      </c>
      <c r="FJ91" s="324" t="n">
        <v>1031.60378393322</v>
      </c>
      <c r="FK91" s="324" t="n">
        <v>1031.60378393322</v>
      </c>
      <c r="FL91" s="324" t="n">
        <v>1031.60378393322</v>
      </c>
      <c r="FM91" s="324" t="n">
        <v>1031.60378393322</v>
      </c>
      <c r="FN91" s="324" t="n">
        <v>1051.5078992555</v>
      </c>
      <c r="FO91" s="324" t="n">
        <v>1051.5078992555</v>
      </c>
      <c r="FP91" s="324" t="n">
        <v>1051.5078992555</v>
      </c>
      <c r="FQ91" s="324" t="n">
        <v>1051.5078992555</v>
      </c>
      <c r="FR91" s="324" t="n">
        <v>1071.79671575142</v>
      </c>
      <c r="FS91" s="324" t="n">
        <v>1071.79671575142</v>
      </c>
      <c r="FT91" s="324" t="n">
        <v>1071.79671575142</v>
      </c>
      <c r="FU91" s="324" t="n">
        <v>1071.79671575142</v>
      </c>
      <c r="FV91" s="0" t="n">
        <v>1092.47768130497</v>
      </c>
      <c r="FW91" s="0" t="n">
        <v>1092.47768130497</v>
      </c>
      <c r="FX91" s="0" t="n">
        <v>1092.47768130497</v>
      </c>
      <c r="FY91" s="0" t="n">
        <v>1092.47768130497</v>
      </c>
      <c r="FZ91" s="0" t="n">
        <v>1113.55838822703</v>
      </c>
      <c r="GA91" s="0" t="n">
        <v>1113.55838822703</v>
      </c>
      <c r="GB91" s="0" t="n">
        <v>1113.55838822703</v>
      </c>
      <c r="GC91" s="0" t="n">
        <v>1113.55838822703</v>
      </c>
      <c r="GD91" s="0" t="n">
        <v>1135.04657606041</v>
      </c>
      <c r="GE91" s="0" t="n">
        <v>1135.04657606041</v>
      </c>
      <c r="GF91" s="0" t="n">
        <v>1135.04657606041</v>
      </c>
      <c r="GG91" s="0" t="n">
        <v>1135.04657606041</v>
      </c>
      <c r="GH91" s="321" t="n">
        <v>1156.9501344395</v>
      </c>
      <c r="GI91" s="321" t="n">
        <v>1156.9501344395</v>
      </c>
      <c r="GJ91" s="321" t="n">
        <v>1156.9501344395</v>
      </c>
      <c r="GK91" s="321" t="n">
        <v>1156.9501344395</v>
      </c>
      <c r="GL91" s="321" t="n">
        <v>1179.27710600554</v>
      </c>
      <c r="GM91" s="321" t="n">
        <v>1179.27710600554</v>
      </c>
      <c r="GN91" s="321" t="n">
        <v>1179.27710600554</v>
      </c>
      <c r="GO91" s="321" t="n">
        <v>1179.27710600554</v>
      </c>
      <c r="GP91" s="321" t="n">
        <v>1202.03568937862</v>
      </c>
      <c r="GQ91" s="321" t="n">
        <v>1202.03568937862</v>
      </c>
      <c r="GR91" s="321" t="n">
        <v>1202.03568937862</v>
      </c>
      <c r="GS91" s="321" t="n">
        <v>1202.03568937862</v>
      </c>
      <c r="GT91" s="321" t="n">
        <v>1225.23424218741</v>
      </c>
      <c r="GU91" s="321" t="n">
        <v>1225.23424218741</v>
      </c>
      <c r="GV91" s="321" t="n">
        <v>1225.23424218741</v>
      </c>
      <c r="GW91" s="321" t="n">
        <v>1225.23424218741</v>
      </c>
      <c r="GX91" s="321" t="n">
        <v>1248.88128415795</v>
      </c>
      <c r="GY91" s="321" t="n">
        <v>1248.88128415795</v>
      </c>
      <c r="GZ91" s="321" t="n">
        <v>1248.88128415795</v>
      </c>
      <c r="HA91" s="321" t="n">
        <v>1248.88128415795</v>
      </c>
    </row>
    <row r="92" customFormat="false" ht="15" hidden="false" customHeight="false" outlineLevel="2" collapsed="false">
      <c r="A92" s="48" t="s">
        <v>99</v>
      </c>
      <c r="B92" s="201" t="s">
        <v>107</v>
      </c>
      <c r="C92" s="201" t="s">
        <v>110</v>
      </c>
      <c r="D92" s="201" t="s">
        <v>101</v>
      </c>
      <c r="E92" s="52"/>
      <c r="F92" s="19" t="s">
        <v>143</v>
      </c>
      <c r="G92" s="52" t="s">
        <v>103</v>
      </c>
      <c r="H92" s="52"/>
      <c r="I92" s="52"/>
      <c r="BJ92" s="324"/>
      <c r="BK92" s="324"/>
      <c r="BL92" s="324"/>
      <c r="BM92" s="324"/>
      <c r="BN92" s="324"/>
      <c r="BO92" s="324"/>
      <c r="BP92" s="324"/>
      <c r="BQ92" s="324"/>
      <c r="BR92" s="324"/>
      <c r="BS92" s="324"/>
      <c r="BT92" s="324"/>
      <c r="BU92" s="324"/>
      <c r="BV92" s="324"/>
      <c r="BW92" s="324"/>
      <c r="BX92" s="324"/>
      <c r="BY92" s="324"/>
      <c r="BZ92" s="324"/>
      <c r="CA92" s="324"/>
      <c r="CB92" s="324"/>
      <c r="CC92" s="324"/>
      <c r="CD92" s="324"/>
      <c r="CE92" s="324"/>
      <c r="CF92" s="324"/>
      <c r="CG92" s="324"/>
      <c r="CH92" s="324"/>
      <c r="CI92" s="324"/>
      <c r="CJ92" s="324"/>
      <c r="CK92" s="324"/>
      <c r="CL92" s="324" t="n">
        <v>647.385416666667</v>
      </c>
      <c r="CM92" s="324" t="n">
        <v>765.125</v>
      </c>
      <c r="CN92" s="324" t="n">
        <v>882.864583333333</v>
      </c>
      <c r="CO92" s="324" t="n">
        <v>1000.60416666667</v>
      </c>
      <c r="CP92" s="324" t="n">
        <v>1033.66666666667</v>
      </c>
      <c r="CQ92" s="324" t="n">
        <v>932.333333333333</v>
      </c>
      <c r="CR92" s="324" t="n">
        <v>693.433333333333</v>
      </c>
      <c r="CS92" s="324" t="n">
        <v>693.266666666667</v>
      </c>
      <c r="CT92" s="324" t="n">
        <v>795.1</v>
      </c>
      <c r="CU92" s="324" t="n">
        <v>717.433333333333</v>
      </c>
      <c r="CV92" s="324" t="n">
        <v>653.333333333333</v>
      </c>
      <c r="CW92" s="324" t="n">
        <v>666.333333333333</v>
      </c>
      <c r="CX92" s="324" t="n">
        <v>695.666666666667</v>
      </c>
      <c r="CY92" s="324" t="n">
        <v>651.333333333333</v>
      </c>
      <c r="CZ92" s="324" t="n">
        <v>613.766666666667</v>
      </c>
      <c r="DA92" s="324" t="n">
        <v>615.7</v>
      </c>
      <c r="DB92" s="372" t="n">
        <v>590.866666666667</v>
      </c>
      <c r="DC92" s="324" t="n">
        <v>584.266666666667</v>
      </c>
      <c r="DD92" s="324" t="n">
        <v>582.1</v>
      </c>
      <c r="DE92" s="324" t="n">
        <v>571.533333333333</v>
      </c>
      <c r="DF92" s="324" t="n">
        <v>575.733333333333</v>
      </c>
      <c r="DG92" s="324" t="n">
        <v>607.466666666667</v>
      </c>
      <c r="DH92" s="324" t="n">
        <v>606.680823550368</v>
      </c>
      <c r="DI92" s="324" t="n">
        <v>606.680823550368</v>
      </c>
      <c r="DJ92" s="324" t="n">
        <v>651.179519131224</v>
      </c>
      <c r="DK92" s="324" t="n">
        <v>651.179519131224</v>
      </c>
      <c r="DL92" s="324" t="n">
        <v>651.179519131224</v>
      </c>
      <c r="DM92" s="324" t="n">
        <v>651.179519131224</v>
      </c>
      <c r="DN92" s="324" t="n">
        <v>658.05430565108</v>
      </c>
      <c r="DO92" s="324" t="n">
        <v>658.05430565108</v>
      </c>
      <c r="DP92" s="324" t="n">
        <v>658.05430565108</v>
      </c>
      <c r="DQ92" s="324" t="n">
        <v>658.05430565108</v>
      </c>
      <c r="DR92" s="324" t="n">
        <v>672.292160918026</v>
      </c>
      <c r="DS92" s="324" t="n">
        <v>672.292160918026</v>
      </c>
      <c r="DT92" s="324" t="n">
        <v>672.292160918026</v>
      </c>
      <c r="DU92" s="324" t="n">
        <v>672.292160918026</v>
      </c>
      <c r="DV92" s="324" t="n">
        <v>686.775234086925</v>
      </c>
      <c r="DW92" s="324" t="n">
        <v>686.775234086925</v>
      </c>
      <c r="DX92" s="324" t="n">
        <v>686.775234086925</v>
      </c>
      <c r="DY92" s="324" t="n">
        <v>686.775234086925</v>
      </c>
      <c r="DZ92" s="324" t="n">
        <v>700.012895884941</v>
      </c>
      <c r="EA92" s="324" t="n">
        <v>700.012895884941</v>
      </c>
      <c r="EB92" s="324" t="n">
        <v>700.012895884941</v>
      </c>
      <c r="EC92" s="324" t="n">
        <v>700.012895884941</v>
      </c>
      <c r="ED92" s="324" t="n">
        <v>713.506228473249</v>
      </c>
      <c r="EE92" s="324" t="n">
        <v>713.506228473249</v>
      </c>
      <c r="EF92" s="324" t="n">
        <v>713.506228473249</v>
      </c>
      <c r="EG92" s="324" t="n">
        <v>713.506228473249</v>
      </c>
      <c r="EH92" s="324" t="n">
        <v>727.260179479431</v>
      </c>
      <c r="EI92" s="324" t="n">
        <v>727.260179479431</v>
      </c>
      <c r="EJ92" s="324" t="n">
        <v>727.260179479431</v>
      </c>
      <c r="EK92" s="324" t="n">
        <v>727.260179479431</v>
      </c>
      <c r="EL92" s="324" t="n">
        <v>741.279792455652</v>
      </c>
      <c r="EM92" s="324" t="n">
        <v>741.279792455652</v>
      </c>
      <c r="EN92" s="324" t="n">
        <v>741.279792455652</v>
      </c>
      <c r="EO92" s="324" t="n">
        <v>741.279792455652</v>
      </c>
      <c r="EP92" s="324" t="n">
        <v>755.570208741819</v>
      </c>
      <c r="EQ92" s="324" t="n">
        <v>755.570208741819</v>
      </c>
      <c r="ER92" s="324" t="n">
        <v>755.570208741819</v>
      </c>
      <c r="ES92" s="324" t="n">
        <v>755.570208741819</v>
      </c>
      <c r="ET92" s="324" t="n">
        <v>770.136669364986</v>
      </c>
      <c r="EU92" s="324" t="n">
        <v>770.136669364986</v>
      </c>
      <c r="EV92" s="324" t="n">
        <v>770.136669364986</v>
      </c>
      <c r="EW92" s="324" t="n">
        <v>770.136669364986</v>
      </c>
      <c r="EX92" s="324" t="n">
        <v>784.984516975722</v>
      </c>
      <c r="EY92" s="324" t="n">
        <v>784.984516975722</v>
      </c>
      <c r="EZ92" s="324" t="n">
        <v>784.984516975722</v>
      </c>
      <c r="FA92" s="324" t="n">
        <v>784.984516975722</v>
      </c>
      <c r="FB92" s="324" t="n">
        <v>800.11919782215</v>
      </c>
      <c r="FC92" s="324" t="n">
        <v>800.11919782215</v>
      </c>
      <c r="FD92" s="324" t="n">
        <v>800.11919782215</v>
      </c>
      <c r="FE92" s="324" t="n">
        <v>800.11919782215</v>
      </c>
      <c r="FF92" s="324" t="n">
        <v>815.54626376241</v>
      </c>
      <c r="FG92" s="324" t="n">
        <v>815.54626376241</v>
      </c>
      <c r="FH92" s="324" t="n">
        <v>815.54626376241</v>
      </c>
      <c r="FI92" s="324" t="n">
        <v>815.54626376241</v>
      </c>
      <c r="FJ92" s="324" t="n">
        <v>831.271374316269</v>
      </c>
      <c r="FK92" s="324" t="n">
        <v>831.271374316269</v>
      </c>
      <c r="FL92" s="324" t="n">
        <v>831.271374316269</v>
      </c>
      <c r="FM92" s="324" t="n">
        <v>831.271374316269</v>
      </c>
      <c r="FN92" s="324" t="n">
        <v>847.300298756669</v>
      </c>
      <c r="FO92" s="324" t="n">
        <v>847.300298756669</v>
      </c>
      <c r="FP92" s="324" t="n">
        <v>847.300298756669</v>
      </c>
      <c r="FQ92" s="324" t="n">
        <v>847.300298756669</v>
      </c>
      <c r="FR92" s="324" t="n">
        <v>863.638918241967</v>
      </c>
      <c r="FS92" s="324" t="n">
        <v>863.638918241967</v>
      </c>
      <c r="FT92" s="324" t="n">
        <v>863.638918241967</v>
      </c>
      <c r="FU92" s="324" t="n">
        <v>863.638918241967</v>
      </c>
      <c r="FV92" s="0" t="n">
        <v>880.293227989679</v>
      </c>
      <c r="FW92" s="0" t="n">
        <v>880.293227989679</v>
      </c>
      <c r="FX92" s="0" t="n">
        <v>880.293227989679</v>
      </c>
      <c r="FY92" s="0" t="n">
        <v>880.293227989679</v>
      </c>
      <c r="FZ92" s="0" t="n">
        <v>897.269339492522</v>
      </c>
      <c r="GA92" s="0" t="n">
        <v>897.269339492522</v>
      </c>
      <c r="GB92" s="0" t="n">
        <v>897.269339492522</v>
      </c>
      <c r="GC92" s="0" t="n">
        <v>897.269339492522</v>
      </c>
      <c r="GD92" s="0" t="n">
        <v>914.573482777592</v>
      </c>
      <c r="GE92" s="0" t="n">
        <v>914.573482777592</v>
      </c>
      <c r="GF92" s="0" t="n">
        <v>914.573482777592</v>
      </c>
      <c r="GG92" s="0" t="n">
        <v>914.573482777592</v>
      </c>
      <c r="GH92" s="321" t="n">
        <v>932.212008709511</v>
      </c>
      <c r="GI92" s="321" t="n">
        <v>932.212008709511</v>
      </c>
      <c r="GJ92" s="321" t="n">
        <v>932.212008709511</v>
      </c>
      <c r="GK92" s="321" t="n">
        <v>932.212008709511</v>
      </c>
      <c r="GL92" s="321" t="n">
        <v>950.191391338395</v>
      </c>
      <c r="GM92" s="321" t="n">
        <v>950.191391338395</v>
      </c>
      <c r="GN92" s="321" t="n">
        <v>950.191391338395</v>
      </c>
      <c r="GO92" s="321" t="n">
        <v>950.191391338395</v>
      </c>
      <c r="GP92" s="321" t="n">
        <v>968.518230293536</v>
      </c>
      <c r="GQ92" s="321" t="n">
        <v>968.518230293536</v>
      </c>
      <c r="GR92" s="321" t="n">
        <v>968.518230293536</v>
      </c>
      <c r="GS92" s="321" t="n">
        <v>968.518230293536</v>
      </c>
      <c r="GT92" s="321" t="n">
        <v>987.199253223666</v>
      </c>
      <c r="GU92" s="321" t="n">
        <v>987.199253223666</v>
      </c>
      <c r="GV92" s="321" t="n">
        <v>987.199253223666</v>
      </c>
      <c r="GW92" s="321" t="n">
        <v>987.199253223666</v>
      </c>
      <c r="GX92" s="321" t="n">
        <v>1006.24131828473</v>
      </c>
      <c r="GY92" s="321" t="n">
        <v>1006.24131828473</v>
      </c>
      <c r="GZ92" s="321" t="n">
        <v>1006.24131828473</v>
      </c>
      <c r="HA92" s="321" t="n">
        <v>1006.24131828473</v>
      </c>
    </row>
    <row r="93" customFormat="false" ht="15" hidden="false" customHeight="false" outlineLevel="2" collapsed="false">
      <c r="A93" s="48" t="s">
        <v>99</v>
      </c>
      <c r="B93" s="201" t="s">
        <v>107</v>
      </c>
      <c r="C93" s="201" t="s">
        <v>108</v>
      </c>
      <c r="D93" s="201" t="s">
        <v>101</v>
      </c>
      <c r="E93" s="52"/>
      <c r="F93" s="19" t="s">
        <v>144</v>
      </c>
      <c r="G93" s="52" t="s">
        <v>103</v>
      </c>
      <c r="H93" s="52"/>
      <c r="I93" s="52"/>
      <c r="BJ93" s="324"/>
      <c r="BK93" s="324"/>
      <c r="BL93" s="324"/>
      <c r="BM93" s="324"/>
      <c r="BN93" s="324" t="n">
        <v>2076.87903225806</v>
      </c>
      <c r="BO93" s="324" t="n">
        <v>2187.12704918033</v>
      </c>
      <c r="BP93" s="324" t="n">
        <v>1846.36153846154</v>
      </c>
      <c r="BQ93" s="324" t="n">
        <v>1613.5703125</v>
      </c>
      <c r="BR93" s="324" t="n">
        <v>1679.83064516129</v>
      </c>
      <c r="BS93" s="324" t="n">
        <v>1919.35873015873</v>
      </c>
      <c r="BT93" s="324" t="n">
        <v>2252.61538461538</v>
      </c>
      <c r="BU93" s="324" t="n">
        <v>2512.60714285714</v>
      </c>
      <c r="BV93" s="324" t="n">
        <v>2777.96875</v>
      </c>
      <c r="BW93" s="324" t="n">
        <v>2591.43852459016</v>
      </c>
      <c r="BX93" s="324" t="n">
        <v>2961.890625</v>
      </c>
      <c r="BY93" s="324" t="n">
        <v>3231.57142857143</v>
      </c>
      <c r="BZ93" s="324" t="n">
        <v>3413.08333333333</v>
      </c>
      <c r="CA93" s="324" t="n">
        <v>3110.93951612903</v>
      </c>
      <c r="CB93" s="324" t="n">
        <v>2537.37890625</v>
      </c>
      <c r="CC93" s="324" t="n">
        <v>2629.83203125</v>
      </c>
      <c r="CD93" s="324" t="n">
        <v>2706.98015873016</v>
      </c>
      <c r="CE93" s="324" t="n">
        <v>2758.63114754098</v>
      </c>
      <c r="CF93" s="324" t="n">
        <v>2353.31923076923</v>
      </c>
      <c r="CG93" s="324" t="n">
        <v>2387.08984375</v>
      </c>
      <c r="CH93" s="324" t="n">
        <v>2124.05078125</v>
      </c>
      <c r="CI93" s="324" t="n">
        <v>1969.90475409836</v>
      </c>
      <c r="CJ93" s="324" t="n">
        <v>2400</v>
      </c>
      <c r="CK93" s="324" t="n">
        <v>2385</v>
      </c>
      <c r="CL93" s="324" t="n">
        <v>3005</v>
      </c>
      <c r="CM93" s="324" t="n">
        <v>3005</v>
      </c>
      <c r="CN93" s="324" t="n">
        <v>3005</v>
      </c>
      <c r="CO93" s="324" t="n">
        <v>3005</v>
      </c>
      <c r="CP93" s="337" t="n">
        <v>3738.32174603175</v>
      </c>
      <c r="CQ93" s="324" t="n">
        <v>3903.73166666667</v>
      </c>
      <c r="CR93" s="324" t="n">
        <v>3275.20646153846</v>
      </c>
      <c r="CS93" s="324" t="n">
        <v>3008.84396825397</v>
      </c>
      <c r="CT93" s="324" t="n">
        <v>3131.789375</v>
      </c>
      <c r="CU93" s="324" t="n">
        <v>2526.50033333333</v>
      </c>
      <c r="CV93" s="324" t="n">
        <v>2435.16765625</v>
      </c>
      <c r="CW93" s="324" t="n">
        <v>2497.50587301587</v>
      </c>
      <c r="CX93" s="324" t="n">
        <v>2446.41904761905</v>
      </c>
      <c r="CY93" s="324" t="n">
        <v>2836.29322580645</v>
      </c>
      <c r="CZ93" s="324" t="n">
        <v>2779.53907692308</v>
      </c>
      <c r="DA93" s="324" t="n">
        <v>3050.06234375</v>
      </c>
      <c r="DB93" s="372" t="n">
        <v>2834.99444444444</v>
      </c>
      <c r="DC93" s="324" t="n">
        <v>2639.37032786885</v>
      </c>
      <c r="DD93" s="324" t="n">
        <v>2829.69384615385</v>
      </c>
      <c r="DE93" s="324" t="n">
        <v>3164.969375</v>
      </c>
      <c r="DF93" s="324" t="n">
        <v>3237.30634920635</v>
      </c>
      <c r="DG93" s="324" t="n">
        <v>3463.80918032787</v>
      </c>
      <c r="DH93" s="324" t="n">
        <v>3049.44223523289</v>
      </c>
      <c r="DI93" s="324" t="n">
        <v>3049.44223523289</v>
      </c>
      <c r="DJ93" s="324" t="n">
        <v>2950</v>
      </c>
      <c r="DK93" s="324" t="n">
        <v>2950</v>
      </c>
      <c r="DL93" s="324" t="n">
        <v>2950</v>
      </c>
      <c r="DM93" s="324" t="n">
        <v>2950</v>
      </c>
      <c r="DN93" s="324" t="n">
        <v>2980.68081016265</v>
      </c>
      <c r="DO93" s="324" t="n">
        <v>2980.68081016265</v>
      </c>
      <c r="DP93" s="324" t="n">
        <v>2980.68081016265</v>
      </c>
      <c r="DQ93" s="324" t="n">
        <v>2980.68081016265</v>
      </c>
      <c r="DR93" s="324" t="n">
        <v>3026.92001657523</v>
      </c>
      <c r="DS93" s="324" t="n">
        <v>3026.92001657523</v>
      </c>
      <c r="DT93" s="324" t="n">
        <v>3026.92001657523</v>
      </c>
      <c r="DU93" s="324" t="n">
        <v>3026.92001657523</v>
      </c>
      <c r="DV93" s="324" t="n">
        <v>3081.05093468116</v>
      </c>
      <c r="DW93" s="324" t="n">
        <v>3081.05093468116</v>
      </c>
      <c r="DX93" s="324" t="n">
        <v>3081.05093468116</v>
      </c>
      <c r="DY93" s="324" t="n">
        <v>3081.05093468116</v>
      </c>
      <c r="DZ93" s="324" t="n">
        <v>3136.50985150542</v>
      </c>
      <c r="EA93" s="324" t="n">
        <v>3136.50985150542</v>
      </c>
      <c r="EB93" s="324" t="n">
        <v>3136.50985150542</v>
      </c>
      <c r="EC93" s="324" t="n">
        <v>3136.50985150542</v>
      </c>
      <c r="ED93" s="324" t="n">
        <v>3192.96702883252</v>
      </c>
      <c r="EE93" s="324" t="n">
        <v>3192.96702883252</v>
      </c>
      <c r="EF93" s="324" t="n">
        <v>3192.96702883252</v>
      </c>
      <c r="EG93" s="324" t="n">
        <v>3192.96702883252</v>
      </c>
      <c r="EH93" s="324" t="n">
        <v>3250.4404353515</v>
      </c>
      <c r="EI93" s="324" t="n">
        <v>3250.4404353515</v>
      </c>
      <c r="EJ93" s="324" t="n">
        <v>3250.4404353515</v>
      </c>
      <c r="EK93" s="324" t="n">
        <v>3250.4404353515</v>
      </c>
      <c r="EL93" s="324" t="n">
        <v>3308.94836318783</v>
      </c>
      <c r="EM93" s="324" t="n">
        <v>3308.94836318783</v>
      </c>
      <c r="EN93" s="324" t="n">
        <v>3308.94836318783</v>
      </c>
      <c r="EO93" s="324" t="n">
        <v>3308.94836318783</v>
      </c>
      <c r="EP93" s="324" t="n">
        <v>3368.50943372521</v>
      </c>
      <c r="EQ93" s="324" t="n">
        <v>3368.50943372521</v>
      </c>
      <c r="ER93" s="324" t="n">
        <v>3368.50943372521</v>
      </c>
      <c r="ES93" s="324" t="n">
        <v>3368.50943372521</v>
      </c>
      <c r="ET93" s="324" t="n">
        <v>3429.14260353227</v>
      </c>
      <c r="EU93" s="324" t="n">
        <v>3429.14260353227</v>
      </c>
      <c r="EV93" s="324" t="n">
        <v>3429.14260353227</v>
      </c>
      <c r="EW93" s="324" t="n">
        <v>3429.14260353227</v>
      </c>
      <c r="EX93" s="324" t="n">
        <v>3490.86717039585</v>
      </c>
      <c r="EY93" s="324" t="n">
        <v>3490.86717039585</v>
      </c>
      <c r="EZ93" s="324" t="n">
        <v>3490.86717039585</v>
      </c>
      <c r="FA93" s="324" t="n">
        <v>3490.86717039585</v>
      </c>
      <c r="FB93" s="324" t="n">
        <v>3553.70277946297</v>
      </c>
      <c r="FC93" s="324" t="n">
        <v>3553.70277946297</v>
      </c>
      <c r="FD93" s="324" t="n">
        <v>3553.70277946297</v>
      </c>
      <c r="FE93" s="324" t="n">
        <v>3553.70277946297</v>
      </c>
      <c r="FF93" s="324" t="n">
        <v>3617.66942949331</v>
      </c>
      <c r="FG93" s="324" t="n">
        <v>3617.66942949331</v>
      </c>
      <c r="FH93" s="324" t="n">
        <v>3617.66942949331</v>
      </c>
      <c r="FI93" s="324" t="n">
        <v>3617.66942949331</v>
      </c>
      <c r="FJ93" s="324" t="n">
        <v>3682.78747922419</v>
      </c>
      <c r="FK93" s="324" t="n">
        <v>3682.78747922419</v>
      </c>
      <c r="FL93" s="324" t="n">
        <v>3682.78747922419</v>
      </c>
      <c r="FM93" s="324" t="n">
        <v>3682.78747922419</v>
      </c>
      <c r="FN93" s="324" t="n">
        <v>3749.07765385022</v>
      </c>
      <c r="FO93" s="324" t="n">
        <v>3749.07765385022</v>
      </c>
      <c r="FP93" s="324" t="n">
        <v>3749.07765385022</v>
      </c>
      <c r="FQ93" s="324" t="n">
        <v>3749.07765385022</v>
      </c>
      <c r="FR93" s="324" t="n">
        <v>3816.56105161952</v>
      </c>
      <c r="FS93" s="324" t="n">
        <v>3816.56105161952</v>
      </c>
      <c r="FT93" s="324" t="n">
        <v>3816.56105161952</v>
      </c>
      <c r="FU93" s="324" t="n">
        <v>3816.56105161952</v>
      </c>
      <c r="FV93" s="324" t="n">
        <v>3885.25915054868</v>
      </c>
      <c r="FW93" s="324" t="n">
        <v>3885.25915054868</v>
      </c>
      <c r="FX93" s="324" t="n">
        <v>3885.25915054868</v>
      </c>
      <c r="FY93" s="324" t="n">
        <v>3885.25915054868</v>
      </c>
      <c r="FZ93" s="324" t="n">
        <v>3955.19381525855</v>
      </c>
      <c r="GA93" s="324" t="n">
        <v>3955.19381525855</v>
      </c>
      <c r="GB93" s="324" t="n">
        <v>3955.19381525855</v>
      </c>
      <c r="GC93" s="324" t="n">
        <v>3955.19381525855</v>
      </c>
      <c r="GD93" s="324" t="n">
        <v>4026.38730393321</v>
      </c>
      <c r="GE93" s="324" t="n">
        <v>4026.38730393321</v>
      </c>
      <c r="GF93" s="324" t="n">
        <v>4026.38730393321</v>
      </c>
      <c r="GG93" s="324" t="n">
        <v>4026.38730393321</v>
      </c>
      <c r="GH93" s="324" t="n">
        <v>4098.862275404</v>
      </c>
      <c r="GI93" s="324" t="n">
        <v>4098.862275404</v>
      </c>
      <c r="GJ93" s="324" t="n">
        <v>4098.862275404</v>
      </c>
      <c r="GK93" s="324" t="n">
        <v>4098.862275404</v>
      </c>
      <c r="GL93" s="324" t="n">
        <v>4172.64179636128</v>
      </c>
      <c r="GM93" s="324" t="n">
        <v>4172.64179636128</v>
      </c>
      <c r="GN93" s="324" t="n">
        <v>4172.64179636128</v>
      </c>
      <c r="GO93" s="324" t="n">
        <v>4172.64179636128</v>
      </c>
      <c r="GP93" s="324" t="n">
        <v>4247.74934869578</v>
      </c>
      <c r="GQ93" s="324" t="n">
        <v>4247.74934869578</v>
      </c>
      <c r="GR93" s="324" t="n">
        <v>4247.74934869578</v>
      </c>
      <c r="GS93" s="324" t="n">
        <v>4247.74934869578</v>
      </c>
      <c r="GT93" s="324" t="n">
        <v>4324.2088369723</v>
      </c>
      <c r="GU93" s="324" t="n">
        <v>4324.2088369723</v>
      </c>
      <c r="GV93" s="324" t="n">
        <v>4324.2088369723</v>
      </c>
      <c r="GW93" s="324" t="n">
        <v>4324.2088369723</v>
      </c>
      <c r="GX93" s="324" t="n">
        <v>4402.04459603781</v>
      </c>
      <c r="GY93" s="324" t="n">
        <v>4402.04459603781</v>
      </c>
      <c r="GZ93" s="324" t="n">
        <v>4402.04459603781</v>
      </c>
      <c r="HA93" s="324" t="n">
        <v>4402.04459603781</v>
      </c>
    </row>
    <row r="94" customFormat="false" ht="15" hidden="false" customHeight="false" outlineLevel="2" collapsed="false">
      <c r="A94" s="48" t="s">
        <v>99</v>
      </c>
      <c r="B94" s="201" t="s">
        <v>107</v>
      </c>
      <c r="C94" s="201" t="s">
        <v>110</v>
      </c>
      <c r="D94" s="201" t="s">
        <v>101</v>
      </c>
      <c r="E94" s="52"/>
      <c r="F94" s="19" t="s">
        <v>145</v>
      </c>
      <c r="G94" s="52" t="s">
        <v>103</v>
      </c>
      <c r="H94" s="52"/>
      <c r="I94" s="52" t="s">
        <v>115</v>
      </c>
      <c r="BJ94" s="324"/>
      <c r="BK94" s="324"/>
      <c r="BL94" s="324"/>
      <c r="BM94" s="324"/>
      <c r="BN94" s="324"/>
      <c r="BO94" s="324"/>
      <c r="BP94" s="324"/>
      <c r="BQ94" s="324"/>
      <c r="BR94" s="324"/>
      <c r="BS94" s="324"/>
      <c r="BT94" s="324"/>
      <c r="BU94" s="324"/>
      <c r="BV94" s="324"/>
      <c r="BW94" s="324"/>
      <c r="BX94" s="324"/>
      <c r="BY94" s="324"/>
      <c r="BZ94" s="324"/>
      <c r="CA94" s="324"/>
      <c r="CB94" s="324"/>
      <c r="CC94" s="324"/>
      <c r="CD94" s="324"/>
      <c r="CE94" s="324"/>
      <c r="CF94" s="324"/>
      <c r="CG94" s="324"/>
      <c r="CH94" s="324"/>
      <c r="CI94" s="324"/>
      <c r="CJ94" s="324"/>
      <c r="CK94" s="324"/>
      <c r="CL94" s="324" t="n">
        <v>379.75</v>
      </c>
      <c r="CM94" s="324" t="n">
        <v>422.5</v>
      </c>
      <c r="CN94" s="324" t="n">
        <v>465.25</v>
      </c>
      <c r="CO94" s="324" t="n">
        <v>508</v>
      </c>
      <c r="CP94" s="324" t="n">
        <v>461.815310156553</v>
      </c>
      <c r="CQ94" s="324" t="n">
        <v>599.463384000744</v>
      </c>
      <c r="CR94" s="324" t="n">
        <v>423.511960949699</v>
      </c>
      <c r="CS94" s="324" t="n">
        <v>346.083737104263</v>
      </c>
      <c r="CT94" s="324" t="n">
        <v>326.997973153587</v>
      </c>
      <c r="CU94" s="324" t="n">
        <v>376.843661412422</v>
      </c>
      <c r="CV94" s="324" t="n">
        <v>316.401707531543</v>
      </c>
      <c r="CW94" s="324" t="n">
        <v>336.98687122875</v>
      </c>
      <c r="CX94" s="324" t="n">
        <v>342.428786961668</v>
      </c>
      <c r="CY94" s="324" t="n">
        <v>359.305644664086</v>
      </c>
      <c r="CZ94" s="324" t="n">
        <v>346.678447723076</v>
      </c>
      <c r="DA94" s="324" t="n">
        <v>289.632452916262</v>
      </c>
      <c r="DB94" s="372" t="n">
        <v>292.478175951795</v>
      </c>
      <c r="DC94" s="324" t="n">
        <v>298.961450641992</v>
      </c>
      <c r="DD94" s="324" t="n">
        <v>279.602942802786</v>
      </c>
      <c r="DE94" s="324" t="n">
        <v>289.969625486566</v>
      </c>
      <c r="DF94" s="324" t="n">
        <v>293.935910380314</v>
      </c>
      <c r="DG94" s="324" t="n">
        <v>338.953409917269</v>
      </c>
      <c r="DH94" s="324" t="n">
        <v>322.286999590951</v>
      </c>
      <c r="DI94" s="324" t="n">
        <v>322.286999590951</v>
      </c>
      <c r="DJ94" s="324" t="n">
        <v>332.935610134876</v>
      </c>
      <c r="DK94" s="324" t="n">
        <v>332.935610134876</v>
      </c>
      <c r="DL94" s="324" t="n">
        <v>332.935610134876</v>
      </c>
      <c r="DM94" s="324" t="n">
        <v>332.935610134876</v>
      </c>
      <c r="DN94" s="324" t="n">
        <v>345.451736769808</v>
      </c>
      <c r="DO94" s="324" t="n">
        <v>345.451736769808</v>
      </c>
      <c r="DP94" s="324" t="n">
        <v>345.451736769808</v>
      </c>
      <c r="DQ94" s="324" t="n">
        <v>345.451736769808</v>
      </c>
      <c r="DR94" s="324" t="n">
        <v>361.648932026284</v>
      </c>
      <c r="DS94" s="324" t="n">
        <v>361.648932026284</v>
      </c>
      <c r="DT94" s="324" t="n">
        <v>361.648932026284</v>
      </c>
      <c r="DU94" s="324" t="n">
        <v>361.648932026284</v>
      </c>
      <c r="DV94" s="324" t="n">
        <v>369.42228669988</v>
      </c>
      <c r="DW94" s="324" t="n">
        <v>369.42228669988</v>
      </c>
      <c r="DX94" s="324" t="n">
        <v>369.42228669988</v>
      </c>
      <c r="DY94" s="324" t="n">
        <v>369.42228669988</v>
      </c>
      <c r="DZ94" s="324" t="n">
        <v>376.526951968615</v>
      </c>
      <c r="EA94" s="324" t="n">
        <v>376.526951968615</v>
      </c>
      <c r="EB94" s="324" t="n">
        <v>376.526951968615</v>
      </c>
      <c r="EC94" s="324" t="n">
        <v>376.526951968615</v>
      </c>
      <c r="ED94" s="324" t="n">
        <v>383.768607038031</v>
      </c>
      <c r="EE94" s="324" t="n">
        <v>383.768607038031</v>
      </c>
      <c r="EF94" s="324" t="n">
        <v>383.768607038031</v>
      </c>
      <c r="EG94" s="324" t="n">
        <v>383.768607038031</v>
      </c>
      <c r="EH94" s="324" t="n">
        <v>391.149899927388</v>
      </c>
      <c r="EI94" s="324" t="n">
        <v>391.149899927388</v>
      </c>
      <c r="EJ94" s="324" t="n">
        <v>391.149899927388</v>
      </c>
      <c r="EK94" s="324" t="n">
        <v>391.149899927388</v>
      </c>
      <c r="EL94" s="324" t="n">
        <v>398.673529965989</v>
      </c>
      <c r="EM94" s="324" t="n">
        <v>398.673529965989</v>
      </c>
      <c r="EN94" s="324" t="n">
        <v>398.673529965989</v>
      </c>
      <c r="EO94" s="324" t="n">
        <v>398.673529965989</v>
      </c>
      <c r="EP94" s="324" t="n">
        <v>406.342248789706</v>
      </c>
      <c r="EQ94" s="324" t="n">
        <v>406.342248789706</v>
      </c>
      <c r="ER94" s="324" t="n">
        <v>406.342248789706</v>
      </c>
      <c r="ES94" s="324" t="n">
        <v>406.342248789706</v>
      </c>
      <c r="ET94" s="324" t="n">
        <v>414.158861356905</v>
      </c>
      <c r="EU94" s="324" t="n">
        <v>414.158861356905</v>
      </c>
      <c r="EV94" s="324" t="n">
        <v>414.158861356905</v>
      </c>
      <c r="EW94" s="324" t="n">
        <v>414.158861356905</v>
      </c>
      <c r="EX94" s="324" t="n">
        <v>422.126226984142</v>
      </c>
      <c r="EY94" s="324" t="n">
        <v>422.126226984142</v>
      </c>
      <c r="EZ94" s="324" t="n">
        <v>422.126226984142</v>
      </c>
      <c r="FA94" s="324" t="n">
        <v>422.126226984142</v>
      </c>
      <c r="FB94" s="324" t="n">
        <v>430.247260402024</v>
      </c>
      <c r="FC94" s="324" t="n">
        <v>430.247260402024</v>
      </c>
      <c r="FD94" s="324" t="n">
        <v>430.247260402024</v>
      </c>
      <c r="FE94" s="324" t="n">
        <v>430.247260402024</v>
      </c>
      <c r="FF94" s="324" t="n">
        <v>438.524932831619</v>
      </c>
      <c r="FG94" s="324" t="n">
        <v>438.524932831619</v>
      </c>
      <c r="FH94" s="324" t="n">
        <v>438.524932831619</v>
      </c>
      <c r="FI94" s="324" t="n">
        <v>438.524932831619</v>
      </c>
      <c r="FJ94" s="324" t="n">
        <v>446.96227308183</v>
      </c>
      <c r="FK94" s="324" t="n">
        <v>446.96227308183</v>
      </c>
      <c r="FL94" s="324" t="n">
        <v>446.96227308183</v>
      </c>
      <c r="FM94" s="324" t="n">
        <v>446.96227308183</v>
      </c>
      <c r="FN94" s="324" t="n">
        <v>455.562368668125</v>
      </c>
      <c r="FO94" s="324" t="n">
        <v>455.562368668125</v>
      </c>
      <c r="FP94" s="324" t="n">
        <v>455.562368668125</v>
      </c>
      <c r="FQ94" s="324" t="n">
        <v>455.562368668125</v>
      </c>
      <c r="FR94" s="324" t="n">
        <v>464.32836695305</v>
      </c>
      <c r="FS94" s="324" t="n">
        <v>464.32836695305</v>
      </c>
      <c r="FT94" s="324" t="n">
        <v>464.32836695305</v>
      </c>
      <c r="FU94" s="324" t="n">
        <v>464.32836695305</v>
      </c>
      <c r="FV94" s="0" t="n">
        <v>473.26347630895</v>
      </c>
      <c r="FW94" s="0" t="n">
        <v>473.26347630895</v>
      </c>
      <c r="FX94" s="0" t="n">
        <v>473.26347630895</v>
      </c>
      <c r="FY94" s="0" t="n">
        <v>473.26347630895</v>
      </c>
      <c r="FZ94" s="0" t="n">
        <v>482.370967303329</v>
      </c>
      <c r="GA94" s="0" t="n">
        <v>482.370967303329</v>
      </c>
      <c r="GB94" s="0" t="n">
        <v>482.370967303329</v>
      </c>
      <c r="GC94" s="0" t="n">
        <v>482.370967303329</v>
      </c>
      <c r="GD94" s="0" t="n">
        <v>491.654173907287</v>
      </c>
      <c r="GE94" s="0" t="n">
        <v>491.654173907287</v>
      </c>
      <c r="GF94" s="0" t="n">
        <v>491.654173907287</v>
      </c>
      <c r="GG94" s="0" t="n">
        <v>491.654173907287</v>
      </c>
      <c r="GH94" s="321" t="n">
        <v>501.116494727491</v>
      </c>
      <c r="GI94" s="321" t="n">
        <v>501.116494727491</v>
      </c>
      <c r="GJ94" s="321" t="n">
        <v>501.116494727491</v>
      </c>
      <c r="GK94" s="321" t="n">
        <v>501.116494727491</v>
      </c>
      <c r="GL94" s="321" t="n">
        <v>510.761394262139</v>
      </c>
      <c r="GM94" s="321" t="n">
        <v>510.761394262139</v>
      </c>
      <c r="GN94" s="321" t="n">
        <v>510.761394262139</v>
      </c>
      <c r="GO94" s="321" t="n">
        <v>510.761394262139</v>
      </c>
      <c r="GP94" s="321" t="n">
        <v>520.592404181376</v>
      </c>
      <c r="GQ94" s="321" t="n">
        <v>520.592404181376</v>
      </c>
      <c r="GR94" s="321" t="n">
        <v>520.592404181376</v>
      </c>
      <c r="GS94" s="321" t="n">
        <v>520.592404181376</v>
      </c>
      <c r="GT94" s="321" t="n">
        <v>530.613124632651</v>
      </c>
      <c r="GU94" s="321" t="n">
        <v>530.613124632651</v>
      </c>
      <c r="GV94" s="321" t="n">
        <v>530.613124632651</v>
      </c>
      <c r="GW94" s="321" t="n">
        <v>530.613124632651</v>
      </c>
      <c r="GX94" s="321" t="n">
        <v>540.827225571494</v>
      </c>
      <c r="GY94" s="321" t="n">
        <v>540.827225571494</v>
      </c>
      <c r="GZ94" s="321" t="n">
        <v>540.827225571494</v>
      </c>
      <c r="HA94" s="321" t="n">
        <v>540.827225571494</v>
      </c>
    </row>
    <row r="95" customFormat="false" ht="15" hidden="false" customHeight="false" outlineLevel="2" collapsed="false">
      <c r="A95" s="48" t="s">
        <v>99</v>
      </c>
      <c r="B95" s="201" t="s">
        <v>107</v>
      </c>
      <c r="C95" s="201" t="s">
        <v>110</v>
      </c>
      <c r="D95" s="201" t="s">
        <v>101</v>
      </c>
      <c r="E95" s="52"/>
      <c r="F95" s="19" t="s">
        <v>146</v>
      </c>
      <c r="G95" s="52" t="s">
        <v>103</v>
      </c>
      <c r="H95" s="52"/>
      <c r="I95" s="52"/>
      <c r="BJ95" s="324"/>
      <c r="BK95" s="324"/>
      <c r="BL95" s="324"/>
      <c r="BM95" s="324"/>
      <c r="BN95" s="324"/>
      <c r="BO95" s="324"/>
      <c r="BP95" s="324"/>
      <c r="BQ95" s="324"/>
      <c r="BR95" s="324"/>
      <c r="BS95" s="324"/>
      <c r="BT95" s="324"/>
      <c r="BU95" s="324"/>
      <c r="BV95" s="324"/>
      <c r="BW95" s="324"/>
      <c r="BX95" s="324"/>
      <c r="BY95" s="324"/>
      <c r="BZ95" s="324"/>
      <c r="CA95" s="324"/>
      <c r="CB95" s="324"/>
      <c r="CC95" s="324"/>
      <c r="CD95" s="324"/>
      <c r="CE95" s="324"/>
      <c r="CF95" s="324"/>
      <c r="CG95" s="324"/>
      <c r="CH95" s="324"/>
      <c r="CI95" s="324"/>
      <c r="CJ95" s="324"/>
      <c r="CK95" s="324"/>
      <c r="CL95" s="324" t="n">
        <v>392.5</v>
      </c>
      <c r="CM95" s="324" t="n">
        <v>445</v>
      </c>
      <c r="CN95" s="324" t="n">
        <v>497.5</v>
      </c>
      <c r="CO95" s="324" t="n">
        <v>550</v>
      </c>
      <c r="CP95" s="324" t="n">
        <v>613.366666666667</v>
      </c>
      <c r="CQ95" s="324" t="n">
        <v>513.4</v>
      </c>
      <c r="CR95" s="324" t="n">
        <v>381.833333333333</v>
      </c>
      <c r="CS95" s="324" t="n">
        <v>367.2</v>
      </c>
      <c r="CT95" s="324" t="n">
        <v>418.233333333333</v>
      </c>
      <c r="CU95" s="324" t="n">
        <v>377.266666666667</v>
      </c>
      <c r="CV95" s="324" t="n">
        <v>344.033333333333</v>
      </c>
      <c r="CW95" s="324" t="n">
        <v>363.033333333333</v>
      </c>
      <c r="CX95" s="324" t="n">
        <v>389.366666666667</v>
      </c>
      <c r="CY95" s="324" t="n">
        <v>399.633333333333</v>
      </c>
      <c r="CZ95" s="324" t="n">
        <v>373.266666666667</v>
      </c>
      <c r="DA95" s="324" t="n">
        <v>336.3</v>
      </c>
      <c r="DB95" s="372" t="n">
        <v>328.233333333333</v>
      </c>
      <c r="DC95" s="324" t="n">
        <v>317.133333333333</v>
      </c>
      <c r="DD95" s="324" t="n">
        <v>303.566666666667</v>
      </c>
      <c r="DE95" s="324" t="n">
        <v>305.133333333333</v>
      </c>
      <c r="DF95" s="324" t="n">
        <v>334.166666666667</v>
      </c>
      <c r="DG95" s="324" t="n">
        <v>359.266666666667</v>
      </c>
      <c r="DH95" s="324" t="n">
        <v>354.598133570627</v>
      </c>
      <c r="DI95" s="324" t="n">
        <v>354.598133570627</v>
      </c>
      <c r="DJ95" s="324" t="n">
        <v>351.852667463771</v>
      </c>
      <c r="DK95" s="324" t="n">
        <v>351.852667463771</v>
      </c>
      <c r="DL95" s="324" t="n">
        <v>351.852667463771</v>
      </c>
      <c r="DM95" s="324" t="n">
        <v>351.852667463771</v>
      </c>
      <c r="DN95" s="324" t="n">
        <v>352.578156522531</v>
      </c>
      <c r="DO95" s="324" t="n">
        <v>352.578156522531</v>
      </c>
      <c r="DP95" s="324" t="n">
        <v>352.578156522531</v>
      </c>
      <c r="DQ95" s="324" t="n">
        <v>352.578156522531</v>
      </c>
      <c r="DR95" s="324" t="n">
        <v>359.090115754297</v>
      </c>
      <c r="DS95" s="324" t="n">
        <v>359.090115754297</v>
      </c>
      <c r="DT95" s="324" t="n">
        <v>359.090115754297</v>
      </c>
      <c r="DU95" s="324" t="n">
        <v>359.090115754297</v>
      </c>
      <c r="DV95" s="324" t="n">
        <v>366.73605633871</v>
      </c>
      <c r="DW95" s="324" t="n">
        <v>366.73605633871</v>
      </c>
      <c r="DX95" s="324" t="n">
        <v>366.73605633871</v>
      </c>
      <c r="DY95" s="324" t="n">
        <v>366.73605633871</v>
      </c>
      <c r="DZ95" s="324" t="n">
        <v>373.722907607159</v>
      </c>
      <c r="EA95" s="324" t="n">
        <v>373.722907607159</v>
      </c>
      <c r="EB95" s="324" t="n">
        <v>373.722907607159</v>
      </c>
      <c r="EC95" s="324" t="n">
        <v>373.722907607159</v>
      </c>
      <c r="ED95" s="324" t="n">
        <v>380.843234243526</v>
      </c>
      <c r="EE95" s="324" t="n">
        <v>380.843234243526</v>
      </c>
      <c r="EF95" s="324" t="n">
        <v>380.843234243526</v>
      </c>
      <c r="EG95" s="324" t="n">
        <v>380.843234243526</v>
      </c>
      <c r="EH95" s="324" t="n">
        <v>388.099593045337</v>
      </c>
      <c r="EI95" s="324" t="n">
        <v>388.099593045337</v>
      </c>
      <c r="EJ95" s="324" t="n">
        <v>388.099593045337</v>
      </c>
      <c r="EK95" s="324" t="n">
        <v>388.099593045337</v>
      </c>
      <c r="EL95" s="324" t="n">
        <v>395.494589917289</v>
      </c>
      <c r="EM95" s="324" t="n">
        <v>395.494589917289</v>
      </c>
      <c r="EN95" s="324" t="n">
        <v>395.494589917289</v>
      </c>
      <c r="EO95" s="324" t="n">
        <v>395.494589917289</v>
      </c>
      <c r="EP95" s="324" t="n">
        <v>403.030880816879</v>
      </c>
      <c r="EQ95" s="324" t="n">
        <v>403.030880816879</v>
      </c>
      <c r="ER95" s="324" t="n">
        <v>403.030880816879</v>
      </c>
      <c r="ES95" s="324" t="n">
        <v>403.030880816879</v>
      </c>
      <c r="ET95" s="324" t="n">
        <v>410.711172718283</v>
      </c>
      <c r="EU95" s="324" t="n">
        <v>410.711172718283</v>
      </c>
      <c r="EV95" s="324" t="n">
        <v>410.711172718283</v>
      </c>
      <c r="EW95" s="324" t="n">
        <v>410.711172718283</v>
      </c>
      <c r="EX95" s="324" t="n">
        <v>418.538224594846</v>
      </c>
      <c r="EY95" s="324" t="n">
        <v>418.538224594846</v>
      </c>
      <c r="EZ95" s="324" t="n">
        <v>418.538224594846</v>
      </c>
      <c r="FA95" s="324" t="n">
        <v>418.538224594846</v>
      </c>
      <c r="FB95" s="324" t="n">
        <v>426.51484842054</v>
      </c>
      <c r="FC95" s="324" t="n">
        <v>426.51484842054</v>
      </c>
      <c r="FD95" s="324" t="n">
        <v>426.51484842054</v>
      </c>
      <c r="FE95" s="324" t="n">
        <v>426.51484842054</v>
      </c>
      <c r="FF95" s="324" t="n">
        <v>434.643910190757</v>
      </c>
      <c r="FG95" s="324" t="n">
        <v>434.643910190757</v>
      </c>
      <c r="FH95" s="324" t="n">
        <v>434.643910190757</v>
      </c>
      <c r="FI95" s="324" t="n">
        <v>434.643910190757</v>
      </c>
      <c r="FJ95" s="324" t="n">
        <v>442.92833096281</v>
      </c>
      <c r="FK95" s="324" t="n">
        <v>442.92833096281</v>
      </c>
      <c r="FL95" s="324" t="n">
        <v>442.92833096281</v>
      </c>
      <c r="FM95" s="324" t="n">
        <v>442.92833096281</v>
      </c>
      <c r="FN95" s="324" t="n">
        <v>451.371087916532</v>
      </c>
      <c r="FO95" s="324" t="n">
        <v>451.371087916532</v>
      </c>
      <c r="FP95" s="324" t="n">
        <v>451.371087916532</v>
      </c>
      <c r="FQ95" s="324" t="n">
        <v>451.371087916532</v>
      </c>
      <c r="FR95" s="324" t="n">
        <v>459.97521543535</v>
      </c>
      <c r="FS95" s="324" t="n">
        <v>459.97521543535</v>
      </c>
      <c r="FT95" s="324" t="n">
        <v>459.97521543535</v>
      </c>
      <c r="FU95" s="324" t="n">
        <v>459.97521543535</v>
      </c>
      <c r="FV95" s="0" t="n">
        <v>468.743806208232</v>
      </c>
      <c r="FW95" s="0" t="n">
        <v>468.743806208232</v>
      </c>
      <c r="FX95" s="0" t="n">
        <v>468.743806208232</v>
      </c>
      <c r="FY95" s="0" t="n">
        <v>468.743806208232</v>
      </c>
      <c r="FZ95" s="0" t="n">
        <v>477.680012352928</v>
      </c>
      <c r="GA95" s="0" t="n">
        <v>477.680012352928</v>
      </c>
      <c r="GB95" s="0" t="n">
        <v>477.680012352928</v>
      </c>
      <c r="GC95" s="0" t="n">
        <v>477.680012352928</v>
      </c>
      <c r="GD95" s="0" t="n">
        <v>486.787046560886</v>
      </c>
      <c r="GE95" s="0" t="n">
        <v>486.787046560886</v>
      </c>
      <c r="GF95" s="0" t="n">
        <v>486.787046560886</v>
      </c>
      <c r="GG95" s="0" t="n">
        <v>486.787046560886</v>
      </c>
      <c r="GH95" s="321" t="n">
        <v>496.0681832643</v>
      </c>
      <c r="GI95" s="321" t="n">
        <v>496.0681832643</v>
      </c>
      <c r="GJ95" s="321" t="n">
        <v>496.0681832643</v>
      </c>
      <c r="GK95" s="321" t="n">
        <v>496.0681832643</v>
      </c>
      <c r="GL95" s="321" t="n">
        <v>505.526759825682</v>
      </c>
      <c r="GM95" s="321" t="n">
        <v>505.526759825682</v>
      </c>
      <c r="GN95" s="321" t="n">
        <v>505.526759825682</v>
      </c>
      <c r="GO95" s="321" t="n">
        <v>505.526759825682</v>
      </c>
      <c r="GP95" s="321" t="n">
        <v>515.166177750421</v>
      </c>
      <c r="GQ95" s="321" t="n">
        <v>515.166177750421</v>
      </c>
      <c r="GR95" s="321" t="n">
        <v>515.166177750421</v>
      </c>
      <c r="GS95" s="321" t="n">
        <v>515.166177750421</v>
      </c>
      <c r="GT95" s="321" t="n">
        <v>524.989903922764</v>
      </c>
      <c r="GU95" s="321" t="n">
        <v>524.989903922764</v>
      </c>
      <c r="GV95" s="321" t="n">
        <v>524.989903922764</v>
      </c>
      <c r="GW95" s="321" t="n">
        <v>524.989903922764</v>
      </c>
      <c r="GX95" s="321" t="n">
        <v>535.001471865665</v>
      </c>
      <c r="GY95" s="321" t="n">
        <v>535.001471865665</v>
      </c>
      <c r="GZ95" s="321" t="n">
        <v>535.001471865665</v>
      </c>
      <c r="HA95" s="321" t="n">
        <v>535.001471865665</v>
      </c>
    </row>
    <row r="96" customFormat="false" ht="15" hidden="false" customHeight="false" outlineLevel="2" collapsed="false">
      <c r="A96" s="326" t="s">
        <v>99</v>
      </c>
      <c r="B96" s="327" t="s">
        <v>107</v>
      </c>
      <c r="C96" s="327" t="s">
        <v>108</v>
      </c>
      <c r="D96" s="327" t="s">
        <v>101</v>
      </c>
      <c r="E96" s="114"/>
      <c r="F96" s="19" t="s">
        <v>147</v>
      </c>
      <c r="G96" s="52" t="s">
        <v>128</v>
      </c>
      <c r="H96" s="114"/>
      <c r="I96" s="52"/>
      <c r="BJ96" s="324"/>
      <c r="BK96" s="324"/>
      <c r="BL96" s="324"/>
      <c r="BM96" s="324"/>
      <c r="BN96" s="324"/>
      <c r="BO96" s="324"/>
      <c r="BP96" s="324"/>
      <c r="BQ96" s="324"/>
      <c r="BR96" s="324"/>
      <c r="BS96" s="324"/>
      <c r="BT96" s="324"/>
      <c r="BU96" s="324"/>
      <c r="BV96" s="324"/>
      <c r="BW96" s="324"/>
      <c r="BX96" s="324"/>
      <c r="BY96" s="324"/>
      <c r="BZ96" s="324"/>
      <c r="CA96" s="324"/>
      <c r="CB96" s="324"/>
      <c r="CC96" s="324"/>
      <c r="CD96" s="324"/>
      <c r="CE96" s="324"/>
      <c r="CF96" s="324"/>
      <c r="CG96" s="324"/>
      <c r="CH96" s="324"/>
      <c r="CI96" s="324"/>
      <c r="CJ96" s="324"/>
      <c r="CK96" s="324"/>
      <c r="CL96" s="324" t="n">
        <v>937.5</v>
      </c>
      <c r="CM96" s="324" t="n">
        <v>989</v>
      </c>
      <c r="CN96" s="324" t="n">
        <v>1040.5</v>
      </c>
      <c r="CO96" s="324" t="n">
        <v>1092</v>
      </c>
      <c r="CP96" s="324" t="n">
        <v>1031.090625</v>
      </c>
      <c r="CQ96" s="324" t="n">
        <v>961.222461538462</v>
      </c>
      <c r="CR96" s="324" t="n">
        <v>888.404696969697</v>
      </c>
      <c r="CS96" s="324" t="n">
        <v>975.7865625</v>
      </c>
      <c r="CT96" s="324" t="n">
        <v>995.0196875</v>
      </c>
      <c r="CU96" s="324" t="n">
        <v>1026.89184615385</v>
      </c>
      <c r="CV96" s="324" t="n">
        <v>932.120923076923</v>
      </c>
      <c r="CW96" s="324" t="n">
        <v>915.9315625</v>
      </c>
      <c r="CX96" s="324" t="n">
        <v>910.16515625</v>
      </c>
      <c r="CY96" s="324" t="n">
        <v>982.74984375</v>
      </c>
      <c r="CZ96" s="324" t="n">
        <v>964.344848484848</v>
      </c>
      <c r="DA96" s="324" t="n">
        <v>966.667575757576</v>
      </c>
      <c r="DB96" s="372" t="n">
        <v>968.47859375</v>
      </c>
      <c r="DC96" s="324" t="n">
        <v>1073.60492307692</v>
      </c>
      <c r="DD96" s="324" t="n">
        <v>1389.02924242424</v>
      </c>
      <c r="DE96" s="324" t="n">
        <v>1701.54666666667</v>
      </c>
      <c r="DF96" s="324" t="n">
        <v>2201.03265625</v>
      </c>
      <c r="DG96" s="324" t="n">
        <v>1917.06861538462</v>
      </c>
      <c r="DH96" s="324" t="n">
        <v>1680.94936418269</v>
      </c>
      <c r="DI96" s="324" t="n">
        <v>1680.94936418269</v>
      </c>
      <c r="DJ96" s="324" t="n">
        <v>1800</v>
      </c>
      <c r="DK96" s="324" t="n">
        <v>1800</v>
      </c>
      <c r="DL96" s="324" t="n">
        <v>1800</v>
      </c>
      <c r="DM96" s="324" t="n">
        <v>1800</v>
      </c>
      <c r="DN96" s="324" t="n">
        <v>1700</v>
      </c>
      <c r="DO96" s="324" t="n">
        <v>1700</v>
      </c>
      <c r="DP96" s="324" t="n">
        <v>1700</v>
      </c>
      <c r="DQ96" s="324" t="n">
        <v>1700</v>
      </c>
      <c r="DR96" s="324" t="n">
        <v>1651.94751696979</v>
      </c>
      <c r="DS96" s="324" t="n">
        <v>1651.94751696979</v>
      </c>
      <c r="DT96" s="324" t="n">
        <v>1651.94751696979</v>
      </c>
      <c r="DU96" s="324" t="n">
        <v>1651.94751696979</v>
      </c>
      <c r="DV96" s="324" t="n">
        <v>1687.02870655499</v>
      </c>
      <c r="DW96" s="324" t="n">
        <v>1687.02870655499</v>
      </c>
      <c r="DX96" s="324" t="n">
        <v>1687.02870655499</v>
      </c>
      <c r="DY96" s="324" t="n">
        <v>1687.02870655499</v>
      </c>
      <c r="DZ96" s="324" t="n">
        <v>1719.08225197953</v>
      </c>
      <c r="EA96" s="324" t="n">
        <v>1719.08225197953</v>
      </c>
      <c r="EB96" s="324" t="n">
        <v>1719.08225197953</v>
      </c>
      <c r="EC96" s="324" t="n">
        <v>1719.08225197953</v>
      </c>
      <c r="ED96" s="324" t="n">
        <v>1751.74481476715</v>
      </c>
      <c r="EE96" s="324" t="n">
        <v>1751.74481476715</v>
      </c>
      <c r="EF96" s="324" t="n">
        <v>1751.74481476715</v>
      </c>
      <c r="EG96" s="324" t="n">
        <v>1751.74481476715</v>
      </c>
      <c r="EH96" s="324" t="n">
        <v>1785.02796624772</v>
      </c>
      <c r="EI96" s="324" t="n">
        <v>1785.02796624772</v>
      </c>
      <c r="EJ96" s="324" t="n">
        <v>1785.02796624772</v>
      </c>
      <c r="EK96" s="324" t="n">
        <v>1785.02796624772</v>
      </c>
      <c r="EL96" s="324" t="n">
        <v>1818.94349760643</v>
      </c>
      <c r="EM96" s="324" t="n">
        <v>1818.94349760643</v>
      </c>
      <c r="EN96" s="324" t="n">
        <v>1818.94349760643</v>
      </c>
      <c r="EO96" s="324" t="n">
        <v>1818.94349760643</v>
      </c>
      <c r="EP96" s="324" t="n">
        <v>1853.50342406095</v>
      </c>
      <c r="EQ96" s="324" t="n">
        <v>1853.50342406095</v>
      </c>
      <c r="ER96" s="324" t="n">
        <v>1853.50342406095</v>
      </c>
      <c r="ES96" s="324" t="n">
        <v>1853.50342406095</v>
      </c>
      <c r="ET96" s="324" t="n">
        <v>1888.71998911811</v>
      </c>
      <c r="EU96" s="324" t="n">
        <v>1888.71998911811</v>
      </c>
      <c r="EV96" s="324" t="n">
        <v>1888.71998911811</v>
      </c>
      <c r="EW96" s="324" t="n">
        <v>1888.71998911811</v>
      </c>
      <c r="EX96" s="324" t="n">
        <v>1924.60566891135</v>
      </c>
      <c r="EY96" s="324" t="n">
        <v>1924.60566891135</v>
      </c>
      <c r="EZ96" s="324" t="n">
        <v>1924.60566891135</v>
      </c>
      <c r="FA96" s="324" t="n">
        <v>1924.60566891135</v>
      </c>
      <c r="FB96" s="324" t="n">
        <v>1961.17317662067</v>
      </c>
      <c r="FC96" s="324" t="n">
        <v>1961.17317662067</v>
      </c>
      <c r="FD96" s="324" t="n">
        <v>1961.17317662067</v>
      </c>
      <c r="FE96" s="324" t="n">
        <v>1961.17317662067</v>
      </c>
      <c r="FF96" s="324" t="n">
        <v>1998.43546697646</v>
      </c>
      <c r="FG96" s="324" t="n">
        <v>1998.43546697646</v>
      </c>
      <c r="FH96" s="324" t="n">
        <v>1998.43546697646</v>
      </c>
      <c r="FI96" s="324" t="n">
        <v>1998.43546697646</v>
      </c>
      <c r="FJ96" s="324" t="n">
        <v>2036.40574084901</v>
      </c>
      <c r="FK96" s="324" t="n">
        <v>2036.40574084901</v>
      </c>
      <c r="FL96" s="324" t="n">
        <v>2036.40574084901</v>
      </c>
      <c r="FM96" s="324" t="n">
        <v>2036.40574084901</v>
      </c>
      <c r="FN96" s="324" t="n">
        <v>2075.09744992514</v>
      </c>
      <c r="FO96" s="324" t="n">
        <v>2075.09744992514</v>
      </c>
      <c r="FP96" s="324" t="n">
        <v>2075.09744992514</v>
      </c>
      <c r="FQ96" s="324" t="n">
        <v>2075.09744992514</v>
      </c>
      <c r="FR96" s="324" t="n">
        <v>2114.52430147372</v>
      </c>
      <c r="FS96" s="324" t="n">
        <v>2114.52430147372</v>
      </c>
      <c r="FT96" s="324" t="n">
        <v>2114.52430147372</v>
      </c>
      <c r="FU96" s="324" t="n">
        <v>2114.52430147372</v>
      </c>
      <c r="FV96" s="0" t="n">
        <v>2154.70026320172</v>
      </c>
      <c r="FW96" s="0" t="n">
        <v>2154.70026320172</v>
      </c>
      <c r="FX96" s="0" t="n">
        <v>2154.70026320172</v>
      </c>
      <c r="FY96" s="0" t="n">
        <v>2154.70026320172</v>
      </c>
      <c r="FZ96" s="0" t="n">
        <v>2195.63956820255</v>
      </c>
      <c r="GA96" s="0" t="n">
        <v>2195.63956820255</v>
      </c>
      <c r="GB96" s="0" t="n">
        <v>2195.63956820255</v>
      </c>
      <c r="GC96" s="0" t="n">
        <v>2195.63956820255</v>
      </c>
      <c r="GD96" s="0" t="n">
        <v>2237.3567199984</v>
      </c>
      <c r="GE96" s="0" t="n">
        <v>2237.3567199984</v>
      </c>
      <c r="GF96" s="0" t="n">
        <v>2237.3567199984</v>
      </c>
      <c r="GG96" s="0" t="n">
        <v>2237.3567199984</v>
      </c>
      <c r="GH96" s="321" t="n">
        <v>2279.86649767837</v>
      </c>
      <c r="GI96" s="321" t="n">
        <v>2279.86649767837</v>
      </c>
      <c r="GJ96" s="321" t="n">
        <v>2279.86649767837</v>
      </c>
      <c r="GK96" s="321" t="n">
        <v>2279.86649767837</v>
      </c>
      <c r="GL96" s="321" t="n">
        <v>2323.18396113426</v>
      </c>
      <c r="GM96" s="321" t="n">
        <v>2323.18396113426</v>
      </c>
      <c r="GN96" s="321" t="n">
        <v>2323.18396113426</v>
      </c>
      <c r="GO96" s="321" t="n">
        <v>2323.18396113426</v>
      </c>
      <c r="GP96" s="321" t="n">
        <v>2367.32445639581</v>
      </c>
      <c r="GQ96" s="321" t="n">
        <v>2367.32445639581</v>
      </c>
      <c r="GR96" s="321" t="n">
        <v>2367.32445639581</v>
      </c>
      <c r="GS96" s="321" t="n">
        <v>2367.32445639581</v>
      </c>
      <c r="GT96" s="321" t="n">
        <v>2412.30362106733</v>
      </c>
      <c r="GU96" s="321" t="n">
        <v>2412.30362106733</v>
      </c>
      <c r="GV96" s="321" t="n">
        <v>2412.30362106733</v>
      </c>
      <c r="GW96" s="321" t="n">
        <v>2412.30362106733</v>
      </c>
      <c r="GX96" s="321" t="n">
        <v>2458.13738986761</v>
      </c>
      <c r="GY96" s="321" t="n">
        <v>2458.13738986761</v>
      </c>
      <c r="GZ96" s="321" t="n">
        <v>2458.13738986761</v>
      </c>
      <c r="HA96" s="321" t="n">
        <v>2458.13738986761</v>
      </c>
    </row>
    <row r="97" customFormat="false" ht="15" hidden="false" customHeight="false" outlineLevel="2" collapsed="false">
      <c r="A97" s="326" t="s">
        <v>99</v>
      </c>
      <c r="B97" s="327" t="s">
        <v>107</v>
      </c>
      <c r="C97" s="327" t="s">
        <v>108</v>
      </c>
      <c r="D97" s="327" t="s">
        <v>101</v>
      </c>
      <c r="E97" s="114"/>
      <c r="F97" s="19" t="s">
        <v>148</v>
      </c>
      <c r="G97" s="52" t="s">
        <v>128</v>
      </c>
      <c r="H97" s="114"/>
      <c r="I97" s="52"/>
      <c r="BJ97" s="324"/>
      <c r="BK97" s="324"/>
      <c r="BL97" s="324"/>
      <c r="BM97" s="324"/>
      <c r="BN97" s="324"/>
      <c r="BO97" s="324"/>
      <c r="BP97" s="324"/>
      <c r="BQ97" s="324"/>
      <c r="BR97" s="324"/>
      <c r="BS97" s="324"/>
      <c r="BT97" s="324"/>
      <c r="BU97" s="324"/>
      <c r="BV97" s="324"/>
      <c r="BW97" s="324"/>
      <c r="BX97" s="324"/>
      <c r="BY97" s="324"/>
      <c r="BZ97" s="324"/>
      <c r="CA97" s="324"/>
      <c r="CB97" s="324"/>
      <c r="CC97" s="324"/>
      <c r="CD97" s="324"/>
      <c r="CE97" s="324"/>
      <c r="CF97" s="324"/>
      <c r="CG97" s="324"/>
      <c r="CH97" s="324"/>
      <c r="CI97" s="324"/>
      <c r="CJ97" s="324"/>
      <c r="CK97" s="324"/>
      <c r="CL97" s="324" t="n">
        <v>2250</v>
      </c>
      <c r="CM97" s="324" t="n">
        <v>2299</v>
      </c>
      <c r="CN97" s="324" t="n">
        <v>2348</v>
      </c>
      <c r="CO97" s="324" t="n">
        <v>2397</v>
      </c>
      <c r="CP97" s="324" t="n">
        <v>2326.539375</v>
      </c>
      <c r="CQ97" s="324" t="n">
        <v>2091.59692307692</v>
      </c>
      <c r="CR97" s="324" t="n">
        <v>2081.03424242424</v>
      </c>
      <c r="CS97" s="324" t="n">
        <v>1938.249375</v>
      </c>
      <c r="CT97" s="324" t="n">
        <v>1566.0353125</v>
      </c>
      <c r="CU97" s="324" t="n">
        <v>1445.00015384615</v>
      </c>
      <c r="CV97" s="324" t="n">
        <v>1253.22030769231</v>
      </c>
      <c r="CW97" s="324" t="n">
        <v>1094.32296875</v>
      </c>
      <c r="CX97" s="324" t="n">
        <v>977.759375</v>
      </c>
      <c r="CY97" s="324" t="n">
        <v>973.903076923077</v>
      </c>
      <c r="CZ97" s="324" t="n">
        <v>969.436060606061</v>
      </c>
      <c r="DA97" s="324" t="n">
        <v>1010.81545454545</v>
      </c>
      <c r="DB97" s="372" t="n">
        <v>960.73984375</v>
      </c>
      <c r="DC97" s="324" t="n">
        <v>991.55359375</v>
      </c>
      <c r="DD97" s="324" t="n">
        <v>1172.425</v>
      </c>
      <c r="DE97" s="324" t="n">
        <v>1482.34651515152</v>
      </c>
      <c r="DF97" s="324" t="n">
        <v>1707.41234375</v>
      </c>
      <c r="DG97" s="324" t="n">
        <v>1411.20307692308</v>
      </c>
      <c r="DH97" s="324" t="n">
        <v>1300.69228966346</v>
      </c>
      <c r="DI97" s="324" t="n">
        <v>1300.69228966346</v>
      </c>
      <c r="DJ97" s="324" t="n">
        <v>1380</v>
      </c>
      <c r="DK97" s="324" t="n">
        <v>1380</v>
      </c>
      <c r="DL97" s="324" t="n">
        <v>1380</v>
      </c>
      <c r="DM97" s="324" t="n">
        <v>1380</v>
      </c>
      <c r="DN97" s="324" t="n">
        <v>1300</v>
      </c>
      <c r="DO97" s="324" t="n">
        <v>1300</v>
      </c>
      <c r="DP97" s="324" t="n">
        <v>1300</v>
      </c>
      <c r="DQ97" s="324" t="n">
        <v>1300</v>
      </c>
      <c r="DR97" s="324" t="n">
        <v>1100</v>
      </c>
      <c r="DS97" s="324" t="n">
        <v>1100</v>
      </c>
      <c r="DT97" s="324" t="n">
        <v>1100</v>
      </c>
      <c r="DU97" s="324" t="n">
        <v>1100</v>
      </c>
      <c r="DV97" s="324" t="n">
        <v>1117.21254885879</v>
      </c>
      <c r="DW97" s="324" t="n">
        <v>1117.21254885879</v>
      </c>
      <c r="DX97" s="324" t="n">
        <v>1117.21254885879</v>
      </c>
      <c r="DY97" s="324" t="n">
        <v>1117.21254885879</v>
      </c>
      <c r="DZ97" s="324" t="n">
        <v>1135.08794964053</v>
      </c>
      <c r="EA97" s="324" t="n">
        <v>1135.08794964053</v>
      </c>
      <c r="EB97" s="324" t="n">
        <v>1135.08794964053</v>
      </c>
      <c r="EC97" s="324" t="n">
        <v>1135.08794964053</v>
      </c>
      <c r="ED97" s="324" t="n">
        <v>1153.24935683478</v>
      </c>
      <c r="EE97" s="324" t="n">
        <v>1153.24935683478</v>
      </c>
      <c r="EF97" s="324" t="n">
        <v>1153.24935683478</v>
      </c>
      <c r="EG97" s="324" t="n">
        <v>1153.24935683478</v>
      </c>
      <c r="EH97" s="324" t="n">
        <v>1171.70134654414</v>
      </c>
      <c r="EI97" s="324" t="n">
        <v>1171.70134654414</v>
      </c>
      <c r="EJ97" s="324" t="n">
        <v>1171.70134654414</v>
      </c>
      <c r="EK97" s="324" t="n">
        <v>1171.70134654414</v>
      </c>
      <c r="EL97" s="324" t="n">
        <v>1190.44856808884</v>
      </c>
      <c r="EM97" s="324" t="n">
        <v>1190.44856808884</v>
      </c>
      <c r="EN97" s="324" t="n">
        <v>1190.44856808884</v>
      </c>
      <c r="EO97" s="324" t="n">
        <v>1190.44856808884</v>
      </c>
      <c r="EP97" s="324" t="n">
        <v>1209.49574517826</v>
      </c>
      <c r="EQ97" s="324" t="n">
        <v>1209.49574517826</v>
      </c>
      <c r="ER97" s="324" t="n">
        <v>1209.49574517826</v>
      </c>
      <c r="ES97" s="324" t="n">
        <v>1209.49574517826</v>
      </c>
      <c r="ET97" s="324" t="n">
        <v>1228.84767710112</v>
      </c>
      <c r="EU97" s="324" t="n">
        <v>1228.84767710112</v>
      </c>
      <c r="EV97" s="324" t="n">
        <v>1228.84767710112</v>
      </c>
      <c r="EW97" s="324" t="n">
        <v>1228.84767710112</v>
      </c>
      <c r="EX97" s="324" t="n">
        <v>1248.50923993473</v>
      </c>
      <c r="EY97" s="324" t="n">
        <v>1248.50923993473</v>
      </c>
      <c r="EZ97" s="324" t="n">
        <v>1248.50923993473</v>
      </c>
      <c r="FA97" s="324" t="n">
        <v>1248.50923993473</v>
      </c>
      <c r="FB97" s="324" t="n">
        <v>1268.48538777369</v>
      </c>
      <c r="FC97" s="324" t="n">
        <v>1268.48538777369</v>
      </c>
      <c r="FD97" s="324" t="n">
        <v>1268.48538777369</v>
      </c>
      <c r="FE97" s="324" t="n">
        <v>1268.48538777369</v>
      </c>
      <c r="FF97" s="324" t="n">
        <v>1288.78115397807</v>
      </c>
      <c r="FG97" s="324" t="n">
        <v>1288.78115397807</v>
      </c>
      <c r="FH97" s="324" t="n">
        <v>1288.78115397807</v>
      </c>
      <c r="FI97" s="324" t="n">
        <v>1288.78115397807</v>
      </c>
      <c r="FJ97" s="324" t="n">
        <v>1309.40165244172</v>
      </c>
      <c r="FK97" s="324" t="n">
        <v>1309.40165244172</v>
      </c>
      <c r="FL97" s="324" t="n">
        <v>1309.40165244172</v>
      </c>
      <c r="FM97" s="324" t="n">
        <v>1309.40165244172</v>
      </c>
      <c r="FN97" s="324" t="n">
        <v>1330.35207888079</v>
      </c>
      <c r="FO97" s="324" t="n">
        <v>1330.35207888079</v>
      </c>
      <c r="FP97" s="324" t="n">
        <v>1330.35207888079</v>
      </c>
      <c r="FQ97" s="324" t="n">
        <v>1330.35207888079</v>
      </c>
      <c r="FR97" s="324" t="n">
        <v>1351.63771214288</v>
      </c>
      <c r="FS97" s="324" t="n">
        <v>1351.63771214288</v>
      </c>
      <c r="FT97" s="324" t="n">
        <v>1351.63771214288</v>
      </c>
      <c r="FU97" s="324" t="n">
        <v>1351.63771214288</v>
      </c>
      <c r="FV97" s="0" t="n">
        <v>1373.26391553716</v>
      </c>
      <c r="FW97" s="0" t="n">
        <v>1373.26391553716</v>
      </c>
      <c r="FX97" s="0" t="n">
        <v>1373.26391553716</v>
      </c>
      <c r="FY97" s="0" t="n">
        <v>1373.26391553716</v>
      </c>
      <c r="FZ97" s="0" t="n">
        <v>1395.23613818576</v>
      </c>
      <c r="GA97" s="0" t="n">
        <v>1395.23613818576</v>
      </c>
      <c r="GB97" s="0" t="n">
        <v>1395.23613818576</v>
      </c>
      <c r="GC97" s="0" t="n">
        <v>1395.23613818576</v>
      </c>
      <c r="GD97" s="0" t="n">
        <v>1417.55991639673</v>
      </c>
      <c r="GE97" s="0" t="n">
        <v>1417.55991639673</v>
      </c>
      <c r="GF97" s="0" t="n">
        <v>1417.55991639673</v>
      </c>
      <c r="GG97" s="0" t="n">
        <v>1417.55991639673</v>
      </c>
      <c r="GH97" s="321" t="n">
        <v>1440.24087505908</v>
      </c>
      <c r="GI97" s="321" t="n">
        <v>1440.24087505908</v>
      </c>
      <c r="GJ97" s="321" t="n">
        <v>1440.24087505908</v>
      </c>
      <c r="GK97" s="321" t="n">
        <v>1440.24087505908</v>
      </c>
      <c r="GL97" s="321" t="n">
        <v>1463.28472906002</v>
      </c>
      <c r="GM97" s="321" t="n">
        <v>1463.28472906002</v>
      </c>
      <c r="GN97" s="321" t="n">
        <v>1463.28472906002</v>
      </c>
      <c r="GO97" s="321" t="n">
        <v>1463.28472906002</v>
      </c>
      <c r="GP97" s="321" t="n">
        <v>1486.69728472499</v>
      </c>
      <c r="GQ97" s="321" t="n">
        <v>1486.69728472499</v>
      </c>
      <c r="GR97" s="321" t="n">
        <v>1486.69728472499</v>
      </c>
      <c r="GS97" s="321" t="n">
        <v>1486.69728472499</v>
      </c>
      <c r="GT97" s="321" t="n">
        <v>1510.48444128058</v>
      </c>
      <c r="GU97" s="321" t="n">
        <v>1510.48444128058</v>
      </c>
      <c r="GV97" s="321" t="n">
        <v>1510.48444128058</v>
      </c>
      <c r="GW97" s="321" t="n">
        <v>1510.48444128058</v>
      </c>
      <c r="GX97" s="321" t="n">
        <v>1534.65219234107</v>
      </c>
      <c r="GY97" s="321" t="n">
        <v>1534.65219234107</v>
      </c>
      <c r="GZ97" s="321" t="n">
        <v>1534.65219234107</v>
      </c>
      <c r="HA97" s="321" t="n">
        <v>1534.65219234107</v>
      </c>
    </row>
    <row r="98" customFormat="false" ht="15" hidden="false" customHeight="false" outlineLevel="2" collapsed="false">
      <c r="A98" s="326" t="s">
        <v>99</v>
      </c>
      <c r="B98" s="327" t="s">
        <v>107</v>
      </c>
      <c r="C98" s="327" t="s">
        <v>108</v>
      </c>
      <c r="D98" s="327" t="s">
        <v>101</v>
      </c>
      <c r="E98" s="114"/>
      <c r="F98" s="19" t="s">
        <v>149</v>
      </c>
      <c r="G98" s="52" t="s">
        <v>141</v>
      </c>
      <c r="H98" s="114"/>
      <c r="I98" s="52" t="s">
        <v>150</v>
      </c>
      <c r="BJ98" s="324"/>
      <c r="BK98" s="324"/>
      <c r="BL98" s="324"/>
      <c r="BM98" s="324"/>
      <c r="BN98" s="324"/>
      <c r="BO98" s="324"/>
      <c r="BP98" s="324"/>
      <c r="BQ98" s="324"/>
      <c r="BR98" s="324"/>
      <c r="BS98" s="324"/>
      <c r="BT98" s="324"/>
      <c r="BU98" s="324"/>
      <c r="BV98" s="324"/>
      <c r="BW98" s="324"/>
      <c r="BX98" s="324"/>
      <c r="BY98" s="324"/>
      <c r="BZ98" s="324"/>
      <c r="CA98" s="324"/>
      <c r="CB98" s="324"/>
      <c r="CC98" s="324"/>
      <c r="CD98" s="324"/>
      <c r="CE98" s="324"/>
      <c r="CF98" s="324"/>
      <c r="CG98" s="324"/>
      <c r="CH98" s="324"/>
      <c r="CI98" s="324"/>
      <c r="CJ98" s="324"/>
      <c r="CK98" s="324"/>
      <c r="CL98" s="324" t="n">
        <v>78.6100440148362</v>
      </c>
      <c r="CM98" s="324" t="n">
        <v>89.2200880296724</v>
      </c>
      <c r="CN98" s="324" t="n">
        <v>99.8301320445086</v>
      </c>
      <c r="CO98" s="324" t="n">
        <v>110.440176059345</v>
      </c>
      <c r="CP98" s="324" t="n">
        <v>106.16107428319</v>
      </c>
      <c r="CQ98" s="324" t="n">
        <v>112.291591843598</v>
      </c>
      <c r="CR98" s="324" t="n">
        <v>92.2816689184687</v>
      </c>
      <c r="CS98" s="324" t="n">
        <v>91.7837692361193</v>
      </c>
      <c r="CT98" s="324" t="n">
        <v>104.170945683262</v>
      </c>
      <c r="CU98" s="324" t="n">
        <v>100.292797783933</v>
      </c>
      <c r="CV98" s="324" t="n">
        <v>98.1785063355359</v>
      </c>
      <c r="CW98" s="324" t="n">
        <v>96.3756615264555</v>
      </c>
      <c r="CX98" s="324" t="n">
        <v>96.8639665118095</v>
      </c>
      <c r="CY98" s="324" t="n">
        <v>97.429270796658</v>
      </c>
      <c r="CZ98" s="324" t="n">
        <v>96.894557932766</v>
      </c>
      <c r="DA98" s="324" t="n">
        <v>86.222146323282</v>
      </c>
      <c r="DB98" s="372" t="n">
        <v>81.6194137573689</v>
      </c>
      <c r="DC98" s="324" t="n">
        <v>89.2183889795188</v>
      </c>
      <c r="DD98" s="324" t="n">
        <v>90.6509990980471</v>
      </c>
      <c r="DE98" s="324" t="n">
        <v>91.6690129060965</v>
      </c>
      <c r="DF98" s="324" t="n">
        <v>97.123220810334</v>
      </c>
      <c r="DG98" s="324" t="n">
        <v>97.8946357995488</v>
      </c>
      <c r="DH98" s="324" t="n">
        <v>100.491071695059</v>
      </c>
      <c r="DI98" s="324" t="n">
        <v>100.491071695059</v>
      </c>
      <c r="DJ98" s="324" t="n">
        <v>100</v>
      </c>
      <c r="DK98" s="324" t="n">
        <v>100</v>
      </c>
      <c r="DL98" s="324" t="n">
        <v>100</v>
      </c>
      <c r="DM98" s="324" t="n">
        <v>100</v>
      </c>
      <c r="DN98" s="324" t="n">
        <v>102</v>
      </c>
      <c r="DO98" s="324" t="n">
        <v>102</v>
      </c>
      <c r="DP98" s="324" t="n">
        <v>102</v>
      </c>
      <c r="DQ98" s="324" t="n">
        <v>102</v>
      </c>
      <c r="DR98" s="324" t="n">
        <v>103.879008264698</v>
      </c>
      <c r="DS98" s="324" t="n">
        <v>103.879008264698</v>
      </c>
      <c r="DT98" s="324" t="n">
        <v>103.879008264698</v>
      </c>
      <c r="DU98" s="324" t="n">
        <v>103.879008264698</v>
      </c>
      <c r="DV98" s="324" t="n">
        <v>106.085010056778</v>
      </c>
      <c r="DW98" s="324" t="n">
        <v>106.085010056778</v>
      </c>
      <c r="DX98" s="324" t="n">
        <v>106.085010056778</v>
      </c>
      <c r="DY98" s="324" t="n">
        <v>106.085010056778</v>
      </c>
      <c r="DZ98" s="324" t="n">
        <v>108.100625247856</v>
      </c>
      <c r="EA98" s="324" t="n">
        <v>108.100625247856</v>
      </c>
      <c r="EB98" s="324" t="n">
        <v>108.100625247856</v>
      </c>
      <c r="EC98" s="324" t="n">
        <v>108.100625247856</v>
      </c>
      <c r="ED98" s="324" t="n">
        <v>110.154537127566</v>
      </c>
      <c r="EE98" s="324" t="n">
        <v>110.154537127566</v>
      </c>
      <c r="EF98" s="324" t="n">
        <v>110.154537127566</v>
      </c>
      <c r="EG98" s="324" t="n">
        <v>110.154537127566</v>
      </c>
      <c r="EH98" s="324" t="n">
        <v>112.247473332989</v>
      </c>
      <c r="EI98" s="324" t="n">
        <v>112.247473332989</v>
      </c>
      <c r="EJ98" s="324" t="n">
        <v>112.247473332989</v>
      </c>
      <c r="EK98" s="324" t="n">
        <v>112.247473332989</v>
      </c>
      <c r="EL98" s="324" t="n">
        <v>114.380175326316</v>
      </c>
      <c r="EM98" s="324" t="n">
        <v>114.380175326316</v>
      </c>
      <c r="EN98" s="324" t="n">
        <v>114.380175326316</v>
      </c>
      <c r="EO98" s="324" t="n">
        <v>114.380175326316</v>
      </c>
      <c r="EP98" s="324" t="n">
        <v>116.553398657516</v>
      </c>
      <c r="EQ98" s="324" t="n">
        <v>116.553398657516</v>
      </c>
      <c r="ER98" s="324" t="n">
        <v>116.553398657516</v>
      </c>
      <c r="ES98" s="324" t="n">
        <v>116.553398657516</v>
      </c>
      <c r="ET98" s="324" t="n">
        <v>118.767913232009</v>
      </c>
      <c r="EU98" s="324" t="n">
        <v>118.767913232009</v>
      </c>
      <c r="EV98" s="324" t="n">
        <v>118.767913232009</v>
      </c>
      <c r="EW98" s="324" t="n">
        <v>118.767913232009</v>
      </c>
      <c r="EX98" s="324" t="n">
        <v>121.024503583417</v>
      </c>
      <c r="EY98" s="324" t="n">
        <v>121.024503583417</v>
      </c>
      <c r="EZ98" s="324" t="n">
        <v>121.024503583417</v>
      </c>
      <c r="FA98" s="324" t="n">
        <v>121.024503583417</v>
      </c>
      <c r="FB98" s="324" t="n">
        <v>123.323969151502</v>
      </c>
      <c r="FC98" s="324" t="n">
        <v>123.323969151502</v>
      </c>
      <c r="FD98" s="324" t="n">
        <v>123.323969151502</v>
      </c>
      <c r="FE98" s="324" t="n">
        <v>123.323969151502</v>
      </c>
      <c r="FF98" s="324" t="n">
        <v>125.667124565381</v>
      </c>
      <c r="FG98" s="324" t="n">
        <v>125.667124565381</v>
      </c>
      <c r="FH98" s="324" t="n">
        <v>125.667124565381</v>
      </c>
      <c r="FI98" s="324" t="n">
        <v>125.667124565381</v>
      </c>
      <c r="FJ98" s="324" t="n">
        <v>128.054799932123</v>
      </c>
      <c r="FK98" s="324" t="n">
        <v>128.054799932123</v>
      </c>
      <c r="FL98" s="324" t="n">
        <v>128.054799932123</v>
      </c>
      <c r="FM98" s="324" t="n">
        <v>128.054799932123</v>
      </c>
      <c r="FN98" s="324" t="n">
        <v>130.487841130833</v>
      </c>
      <c r="FO98" s="324" t="n">
        <v>130.487841130833</v>
      </c>
      <c r="FP98" s="324" t="n">
        <v>130.487841130833</v>
      </c>
      <c r="FQ98" s="324" t="n">
        <v>130.487841130833</v>
      </c>
      <c r="FR98" s="324" t="n">
        <v>132.967110112319</v>
      </c>
      <c r="FS98" s="324" t="n">
        <v>132.967110112319</v>
      </c>
      <c r="FT98" s="324" t="n">
        <v>132.967110112319</v>
      </c>
      <c r="FU98" s="324" t="n">
        <v>132.967110112319</v>
      </c>
      <c r="FV98" s="0" t="n">
        <v>135.493485204453</v>
      </c>
      <c r="FW98" s="0" t="n">
        <v>135.493485204453</v>
      </c>
      <c r="FX98" s="0" t="n">
        <v>135.493485204453</v>
      </c>
      <c r="FY98" s="0" t="n">
        <v>135.493485204453</v>
      </c>
      <c r="FZ98" s="0" t="n">
        <v>138.067861423338</v>
      </c>
      <c r="GA98" s="0" t="n">
        <v>138.067861423338</v>
      </c>
      <c r="GB98" s="0" t="n">
        <v>138.067861423338</v>
      </c>
      <c r="GC98" s="0" t="n">
        <v>138.067861423338</v>
      </c>
      <c r="GD98" s="0" t="n">
        <v>140.691150790381</v>
      </c>
      <c r="GE98" s="0" t="n">
        <v>140.691150790381</v>
      </c>
      <c r="GF98" s="0" t="n">
        <v>140.691150790381</v>
      </c>
      <c r="GG98" s="0" t="n">
        <v>140.691150790381</v>
      </c>
      <c r="GH98" s="321" t="n">
        <v>143.364282655398</v>
      </c>
      <c r="GI98" s="321" t="n">
        <v>143.364282655398</v>
      </c>
      <c r="GJ98" s="321" t="n">
        <v>143.364282655398</v>
      </c>
      <c r="GK98" s="321" t="n">
        <v>143.364282655398</v>
      </c>
      <c r="GL98" s="321" t="n">
        <v>146.088204025851</v>
      </c>
      <c r="GM98" s="321" t="n">
        <v>146.088204025851</v>
      </c>
      <c r="GN98" s="321" t="n">
        <v>146.088204025851</v>
      </c>
      <c r="GO98" s="321" t="n">
        <v>146.088204025851</v>
      </c>
      <c r="GP98" s="321" t="n">
        <v>148.863879902342</v>
      </c>
      <c r="GQ98" s="321" t="n">
        <v>148.863879902342</v>
      </c>
      <c r="GR98" s="321" t="n">
        <v>148.863879902342</v>
      </c>
      <c r="GS98" s="321" t="n">
        <v>148.863879902342</v>
      </c>
      <c r="GT98" s="321" t="n">
        <v>151.692293620486</v>
      </c>
      <c r="GU98" s="321" t="n">
        <v>151.692293620486</v>
      </c>
      <c r="GV98" s="321" t="n">
        <v>151.692293620486</v>
      </c>
      <c r="GW98" s="321" t="n">
        <v>151.692293620486</v>
      </c>
      <c r="GX98" s="321" t="n">
        <v>154.574447199276</v>
      </c>
      <c r="GY98" s="321" t="n">
        <v>154.574447199276</v>
      </c>
      <c r="GZ98" s="321" t="n">
        <v>154.574447199276</v>
      </c>
      <c r="HA98" s="321" t="n">
        <v>154.574447199276</v>
      </c>
    </row>
    <row r="99" customFormat="false" ht="15" hidden="false" customHeight="false" outlineLevel="2" collapsed="false">
      <c r="A99" s="326" t="s">
        <v>99</v>
      </c>
      <c r="B99" s="327" t="s">
        <v>107</v>
      </c>
      <c r="C99" s="327" t="s">
        <v>110</v>
      </c>
      <c r="D99" s="327" t="s">
        <v>101</v>
      </c>
      <c r="E99" s="114"/>
      <c r="F99" s="19" t="s">
        <v>151</v>
      </c>
      <c r="G99" s="52" t="s">
        <v>103</v>
      </c>
      <c r="H99" s="114"/>
      <c r="I99" s="52"/>
      <c r="BJ99" s="324"/>
      <c r="BK99" s="324"/>
      <c r="BL99" s="324"/>
      <c r="BM99" s="324"/>
      <c r="BN99" s="324"/>
      <c r="BO99" s="324"/>
      <c r="BP99" s="324"/>
      <c r="BQ99" s="324"/>
      <c r="BR99" s="324"/>
      <c r="BS99" s="324"/>
      <c r="BT99" s="324"/>
      <c r="BU99" s="324"/>
      <c r="BV99" s="324"/>
      <c r="BW99" s="324"/>
      <c r="BX99" s="324"/>
      <c r="BY99" s="324"/>
      <c r="BZ99" s="324"/>
      <c r="CA99" s="324"/>
      <c r="CB99" s="324"/>
      <c r="CC99" s="324"/>
      <c r="CD99" s="324"/>
      <c r="CE99" s="324"/>
      <c r="CF99" s="324"/>
      <c r="CG99" s="324"/>
      <c r="CH99" s="324"/>
      <c r="CI99" s="324"/>
      <c r="CJ99" s="324"/>
      <c r="CK99" s="324"/>
      <c r="CL99" s="324" t="n">
        <v>569.5</v>
      </c>
      <c r="CM99" s="324" t="n">
        <v>663</v>
      </c>
      <c r="CN99" s="324" t="n">
        <v>756.5</v>
      </c>
      <c r="CO99" s="324" t="n">
        <v>850</v>
      </c>
      <c r="CP99" s="324" t="n">
        <v>662.624071675447</v>
      </c>
      <c r="CQ99" s="324" t="n">
        <v>662.624071675447</v>
      </c>
      <c r="CR99" s="324" t="n">
        <v>790</v>
      </c>
      <c r="CS99" s="324" t="n">
        <v>790</v>
      </c>
      <c r="CT99" s="324" t="n">
        <v>632.199182596006</v>
      </c>
      <c r="CU99" s="324" t="n">
        <v>632.199182596006</v>
      </c>
      <c r="CV99" s="324" t="n">
        <v>632.199182596006</v>
      </c>
      <c r="CW99" s="324" t="n">
        <v>632.199182596006</v>
      </c>
      <c r="CX99" s="324" t="n">
        <v>634.519552988063</v>
      </c>
      <c r="CY99" s="324" t="n">
        <v>634.519552988063</v>
      </c>
      <c r="CZ99" s="324" t="n">
        <v>634.519552988063</v>
      </c>
      <c r="DA99" s="324" t="n">
        <v>634.519552988063</v>
      </c>
      <c r="DB99" s="372" t="n">
        <v>598.749014910773</v>
      </c>
      <c r="DC99" s="324" t="n">
        <v>598.749014910773</v>
      </c>
      <c r="DD99" s="324" t="n">
        <v>598.749014910773</v>
      </c>
      <c r="DE99" s="324" t="n">
        <v>598.749014910773</v>
      </c>
      <c r="DF99" s="324" t="n">
        <v>647.921566712573</v>
      </c>
      <c r="DG99" s="324" t="n">
        <v>647.921566712573</v>
      </c>
      <c r="DH99" s="324" t="n">
        <v>647.921566712573</v>
      </c>
      <c r="DI99" s="324" t="n">
        <v>647.921566712573</v>
      </c>
      <c r="DJ99" s="324" t="n">
        <v>680.898656364737</v>
      </c>
      <c r="DK99" s="324" t="n">
        <v>680.898656364737</v>
      </c>
      <c r="DL99" s="324" t="n">
        <v>680.898656364737</v>
      </c>
      <c r="DM99" s="324" t="n">
        <v>680.898656364737</v>
      </c>
      <c r="DN99" s="324" t="n">
        <v>692.179880382798</v>
      </c>
      <c r="DO99" s="324" t="n">
        <v>692.179880382798</v>
      </c>
      <c r="DP99" s="324" t="n">
        <v>692.179880382798</v>
      </c>
      <c r="DQ99" s="324" t="n">
        <v>692.179880382798</v>
      </c>
      <c r="DR99" s="324" t="n">
        <v>713.317701887768</v>
      </c>
      <c r="DS99" s="324" t="n">
        <v>713.317701887768</v>
      </c>
      <c r="DT99" s="324" t="n">
        <v>713.317701887768</v>
      </c>
      <c r="DU99" s="324" t="n">
        <v>713.317701887768</v>
      </c>
      <c r="DV99" s="324" t="n">
        <v>728.465609281871</v>
      </c>
      <c r="DW99" s="324" t="n">
        <v>728.465609281871</v>
      </c>
      <c r="DX99" s="324" t="n">
        <v>728.465609281871</v>
      </c>
      <c r="DY99" s="324" t="n">
        <v>728.465609281871</v>
      </c>
      <c r="DZ99" s="324" t="n">
        <v>742.287291923074</v>
      </c>
      <c r="EA99" s="324" t="n">
        <v>742.287291923074</v>
      </c>
      <c r="EB99" s="324" t="n">
        <v>742.287291923074</v>
      </c>
      <c r="EC99" s="324" t="n">
        <v>742.287291923074</v>
      </c>
      <c r="ED99" s="324" t="n">
        <v>756.371931192639</v>
      </c>
      <c r="EE99" s="324" t="n">
        <v>756.371931192639</v>
      </c>
      <c r="EF99" s="324" t="n">
        <v>756.371931192639</v>
      </c>
      <c r="EG99" s="324" t="n">
        <v>756.371931192639</v>
      </c>
      <c r="EH99" s="324" t="n">
        <v>770.724543262531</v>
      </c>
      <c r="EI99" s="324" t="n">
        <v>770.724543262531</v>
      </c>
      <c r="EJ99" s="324" t="n">
        <v>770.724543262531</v>
      </c>
      <c r="EK99" s="324" t="n">
        <v>770.724543262531</v>
      </c>
      <c r="EL99" s="324" t="n">
        <v>785.350240247758</v>
      </c>
      <c r="EM99" s="324" t="n">
        <v>785.350240247758</v>
      </c>
      <c r="EN99" s="324" t="n">
        <v>785.350240247758</v>
      </c>
      <c r="EO99" s="324" t="n">
        <v>785.350240247758</v>
      </c>
      <c r="EP99" s="324" t="n">
        <v>800.254232046242</v>
      </c>
      <c r="EQ99" s="324" t="n">
        <v>800.254232046242</v>
      </c>
      <c r="ER99" s="324" t="n">
        <v>800.254232046242</v>
      </c>
      <c r="ES99" s="324" t="n">
        <v>800.254232046242</v>
      </c>
      <c r="ET99" s="324" t="n">
        <v>815.441828214077</v>
      </c>
      <c r="EU99" s="324" t="n">
        <v>815.441828214077</v>
      </c>
      <c r="EV99" s="324" t="n">
        <v>815.441828214077</v>
      </c>
      <c r="EW99" s="324" t="n">
        <v>815.441828214077</v>
      </c>
      <c r="EX99" s="324" t="n">
        <v>830.918439876833</v>
      </c>
      <c r="EY99" s="324" t="n">
        <v>830.918439876833</v>
      </c>
      <c r="EZ99" s="324" t="n">
        <v>830.918439876833</v>
      </c>
      <c r="FA99" s="324" t="n">
        <v>830.918439876833</v>
      </c>
      <c r="FB99" s="324" t="n">
        <v>846.689581677616</v>
      </c>
      <c r="FC99" s="324" t="n">
        <v>846.689581677616</v>
      </c>
      <c r="FD99" s="324" t="n">
        <v>846.689581677616</v>
      </c>
      <c r="FE99" s="324" t="n">
        <v>846.689581677616</v>
      </c>
      <c r="FF99" s="324" t="n">
        <v>862.760873762577</v>
      </c>
      <c r="FG99" s="324" t="n">
        <v>862.760873762577</v>
      </c>
      <c r="FH99" s="324" t="n">
        <v>862.760873762577</v>
      </c>
      <c r="FI99" s="324" t="n">
        <v>862.760873762577</v>
      </c>
      <c r="FJ99" s="324" t="n">
        <v>879.138043804615</v>
      </c>
      <c r="FK99" s="324" t="n">
        <v>879.138043804615</v>
      </c>
      <c r="FL99" s="324" t="n">
        <v>879.138043804615</v>
      </c>
      <c r="FM99" s="324" t="n">
        <v>879.138043804615</v>
      </c>
      <c r="FN99" s="324" t="n">
        <v>895.826929065988</v>
      </c>
      <c r="FO99" s="324" t="n">
        <v>895.826929065988</v>
      </c>
      <c r="FP99" s="324" t="n">
        <v>895.826929065988</v>
      </c>
      <c r="FQ99" s="324" t="n">
        <v>895.826929065988</v>
      </c>
      <c r="FR99" s="324" t="n">
        <v>912.833478500587</v>
      </c>
      <c r="FS99" s="324" t="n">
        <v>912.833478500587</v>
      </c>
      <c r="FT99" s="324" t="n">
        <v>912.833478500587</v>
      </c>
      <c r="FU99" s="324" t="n">
        <v>912.833478500587</v>
      </c>
      <c r="FV99" s="0" t="n">
        <v>930.163754896653</v>
      </c>
      <c r="FW99" s="0" t="n">
        <v>930.163754896653</v>
      </c>
      <c r="FX99" s="0" t="n">
        <v>930.163754896653</v>
      </c>
      <c r="FY99" s="0" t="n">
        <v>930.163754896653</v>
      </c>
      <c r="FZ99" s="0" t="n">
        <v>947.823937060697</v>
      </c>
      <c r="GA99" s="0" t="n">
        <v>947.823937060697</v>
      </c>
      <c r="GB99" s="0" t="n">
        <v>947.823937060697</v>
      </c>
      <c r="GC99" s="0" t="n">
        <v>947.823937060697</v>
      </c>
      <c r="GD99" s="0" t="n">
        <v>965.820322043426</v>
      </c>
      <c r="GE99" s="0" t="n">
        <v>965.820322043426</v>
      </c>
      <c r="GF99" s="0" t="n">
        <v>965.820322043426</v>
      </c>
      <c r="GG99" s="0" t="n">
        <v>965.820322043426</v>
      </c>
      <c r="GH99" s="321" t="n">
        <v>984.159327408487</v>
      </c>
      <c r="GI99" s="321" t="n">
        <v>984.159327408487</v>
      </c>
      <c r="GJ99" s="321" t="n">
        <v>984.159327408487</v>
      </c>
      <c r="GK99" s="321" t="n">
        <v>984.159327408487</v>
      </c>
      <c r="GL99" s="321" t="n">
        <v>1002.84749354485</v>
      </c>
      <c r="GM99" s="321" t="n">
        <v>1002.84749354485</v>
      </c>
      <c r="GN99" s="321" t="n">
        <v>1002.84749354485</v>
      </c>
      <c r="GO99" s="321" t="n">
        <v>1002.84749354485</v>
      </c>
      <c r="GP99" s="321" t="n">
        <v>1021.89148602368</v>
      </c>
      <c r="GQ99" s="321" t="n">
        <v>1021.89148602368</v>
      </c>
      <c r="GR99" s="321" t="n">
        <v>1021.89148602368</v>
      </c>
      <c r="GS99" s="321" t="n">
        <v>1021.89148602368</v>
      </c>
      <c r="GT99" s="321" t="n">
        <v>1041.29809800053</v>
      </c>
      <c r="GU99" s="321" t="n">
        <v>1041.29809800053</v>
      </c>
      <c r="GV99" s="321" t="n">
        <v>1041.29809800053</v>
      </c>
      <c r="GW99" s="321" t="n">
        <v>1041.29809800053</v>
      </c>
      <c r="GX99" s="321" t="n">
        <v>1061.07425266379</v>
      </c>
      <c r="GY99" s="321" t="n">
        <v>1061.07425266379</v>
      </c>
      <c r="GZ99" s="321" t="n">
        <v>1061.07425266379</v>
      </c>
      <c r="HA99" s="321" t="n">
        <v>1061.07425266379</v>
      </c>
    </row>
    <row r="100" customFormat="false" ht="15" hidden="false" customHeight="false" outlineLevel="2" collapsed="false">
      <c r="A100" s="48" t="s">
        <v>99</v>
      </c>
      <c r="B100" s="201" t="s">
        <v>107</v>
      </c>
      <c r="C100" s="201" t="s">
        <v>110</v>
      </c>
      <c r="D100" s="201" t="s">
        <v>101</v>
      </c>
      <c r="E100" s="52"/>
      <c r="F100" s="19" t="s">
        <v>152</v>
      </c>
      <c r="G100" s="52" t="s">
        <v>153</v>
      </c>
      <c r="H100" s="52"/>
      <c r="I100" s="52"/>
      <c r="BJ100" s="324"/>
      <c r="BK100" s="324"/>
      <c r="BL100" s="324"/>
      <c r="BM100" s="324"/>
      <c r="BN100" s="324"/>
      <c r="BO100" s="324"/>
      <c r="BP100" s="324"/>
      <c r="BQ100" s="324"/>
      <c r="BR100" s="324"/>
      <c r="BS100" s="324"/>
      <c r="BT100" s="324"/>
      <c r="BU100" s="324"/>
      <c r="BV100" s="324"/>
      <c r="BW100" s="324"/>
      <c r="BX100" s="324"/>
      <c r="BY100" s="324"/>
      <c r="BZ100" s="324"/>
      <c r="CA100" s="324"/>
      <c r="CB100" s="324"/>
      <c r="CC100" s="324"/>
      <c r="CD100" s="324"/>
      <c r="CE100" s="324"/>
      <c r="CF100" s="324"/>
      <c r="CG100" s="324"/>
      <c r="CH100" s="324"/>
      <c r="CI100" s="324"/>
      <c r="CJ100" s="324"/>
      <c r="CK100" s="324"/>
      <c r="CL100" s="324" t="n">
        <v>17.475</v>
      </c>
      <c r="CM100" s="324" t="n">
        <v>19.55</v>
      </c>
      <c r="CN100" s="324" t="n">
        <v>21.625</v>
      </c>
      <c r="CO100" s="324" t="n">
        <v>23.7</v>
      </c>
      <c r="CP100" s="324" t="n">
        <v>35.598275862069</v>
      </c>
      <c r="CQ100" s="324" t="n">
        <v>37.5161290322581</v>
      </c>
      <c r="CR100" s="324" t="n">
        <v>26.3109375</v>
      </c>
      <c r="CS100" s="324" t="n">
        <v>22.8423728813559</v>
      </c>
      <c r="CT100" s="324" t="n">
        <v>16.8684210526316</v>
      </c>
      <c r="CU100" s="324" t="n">
        <v>15.1387096774194</v>
      </c>
      <c r="CV100" s="324" t="n">
        <v>15.7126984126984</v>
      </c>
      <c r="CW100" s="324" t="n">
        <v>14.41</v>
      </c>
      <c r="CX100" s="324" t="n">
        <v>13.0689655172414</v>
      </c>
      <c r="CY100" s="324" t="n">
        <v>12.1032258064516</v>
      </c>
      <c r="CZ100" s="324" t="n">
        <v>11.178125</v>
      </c>
      <c r="DA100" s="324" t="n">
        <v>10.0225806451613</v>
      </c>
      <c r="DB100" s="372" t="n">
        <v>10.4315789473684</v>
      </c>
      <c r="DC100" s="324" t="n">
        <v>13.3213114754098</v>
      </c>
      <c r="DD100" s="324" t="n">
        <v>15.4787878787879</v>
      </c>
      <c r="DE100" s="324" t="n">
        <v>22.7213114754098</v>
      </c>
      <c r="DF100" s="324" t="n">
        <v>24.9228070175439</v>
      </c>
      <c r="DG100" s="324" t="n">
        <v>25.3916666666667</v>
      </c>
      <c r="DH100" s="324" t="n">
        <v>22.8427631578947</v>
      </c>
      <c r="DI100" s="324" t="n">
        <v>22.8427631578947</v>
      </c>
      <c r="DJ100" s="324" t="n">
        <v>23</v>
      </c>
      <c r="DK100" s="324" t="n">
        <v>23</v>
      </c>
      <c r="DL100" s="324" t="n">
        <v>23</v>
      </c>
      <c r="DM100" s="324" t="n">
        <v>23</v>
      </c>
      <c r="DN100" s="324" t="n">
        <v>21</v>
      </c>
      <c r="DO100" s="324" t="n">
        <v>21</v>
      </c>
      <c r="DP100" s="324" t="n">
        <v>21</v>
      </c>
      <c r="DQ100" s="324" t="n">
        <v>21</v>
      </c>
      <c r="DR100" s="324" t="n">
        <v>21.3664938720619</v>
      </c>
      <c r="DS100" s="324" t="n">
        <v>21.3664938720619</v>
      </c>
      <c r="DT100" s="324" t="n">
        <v>21.3664938720619</v>
      </c>
      <c r="DU100" s="324" t="n">
        <v>21.3664938720619</v>
      </c>
      <c r="DV100" s="324" t="n">
        <v>21.7963570379613</v>
      </c>
      <c r="DW100" s="324" t="n">
        <v>21.7963570379613</v>
      </c>
      <c r="DX100" s="324" t="n">
        <v>21.7963570379613</v>
      </c>
      <c r="DY100" s="324" t="n">
        <v>21.7963570379613</v>
      </c>
      <c r="DZ100" s="324" t="n">
        <v>22.2322841787206</v>
      </c>
      <c r="EA100" s="324" t="n">
        <v>22.2322841787206</v>
      </c>
      <c r="EB100" s="324" t="n">
        <v>22.2322841787206</v>
      </c>
      <c r="EC100" s="324" t="n">
        <v>22.2322841787206</v>
      </c>
      <c r="ED100" s="324" t="n">
        <v>22.676929862295</v>
      </c>
      <c r="EE100" s="324" t="n">
        <v>22.676929862295</v>
      </c>
      <c r="EF100" s="324" t="n">
        <v>22.676929862295</v>
      </c>
      <c r="EG100" s="324" t="n">
        <v>22.676929862295</v>
      </c>
      <c r="EH100" s="324" t="n">
        <v>23.1304684595409</v>
      </c>
      <c r="EI100" s="324" t="n">
        <v>23.1304684595409</v>
      </c>
      <c r="EJ100" s="324" t="n">
        <v>23.1304684595409</v>
      </c>
      <c r="EK100" s="324" t="n">
        <v>23.1304684595409</v>
      </c>
      <c r="EL100" s="324" t="n">
        <v>23.5930778287317</v>
      </c>
      <c r="EM100" s="324" t="n">
        <v>23.5930778287317</v>
      </c>
      <c r="EN100" s="324" t="n">
        <v>23.5930778287317</v>
      </c>
      <c r="EO100" s="324" t="n">
        <v>23.5930778287317</v>
      </c>
      <c r="EP100" s="324" t="n">
        <v>24.0649393853063</v>
      </c>
      <c r="EQ100" s="324" t="n">
        <v>24.0649393853063</v>
      </c>
      <c r="ER100" s="324" t="n">
        <v>24.0649393853063</v>
      </c>
      <c r="ES100" s="324" t="n">
        <v>24.0649393853063</v>
      </c>
      <c r="ET100" s="324" t="n">
        <v>24.5462381730124</v>
      </c>
      <c r="EU100" s="324" t="n">
        <v>24.5462381730124</v>
      </c>
      <c r="EV100" s="324" t="n">
        <v>24.5462381730124</v>
      </c>
      <c r="EW100" s="324" t="n">
        <v>24.5462381730124</v>
      </c>
      <c r="EX100" s="324" t="n">
        <v>25.0371629364727</v>
      </c>
      <c r="EY100" s="324" t="n">
        <v>25.0371629364727</v>
      </c>
      <c r="EZ100" s="324" t="n">
        <v>25.0371629364727</v>
      </c>
      <c r="FA100" s="324" t="n">
        <v>25.0371629364727</v>
      </c>
      <c r="FB100" s="324" t="n">
        <v>25.5379061952021</v>
      </c>
      <c r="FC100" s="324" t="n">
        <v>25.5379061952021</v>
      </c>
      <c r="FD100" s="324" t="n">
        <v>25.5379061952021</v>
      </c>
      <c r="FE100" s="324" t="n">
        <v>25.5379061952021</v>
      </c>
      <c r="FF100" s="324" t="n">
        <v>26.0486643191062</v>
      </c>
      <c r="FG100" s="324" t="n">
        <v>26.0486643191062</v>
      </c>
      <c r="FH100" s="324" t="n">
        <v>26.0486643191062</v>
      </c>
      <c r="FI100" s="324" t="n">
        <v>26.0486643191062</v>
      </c>
      <c r="FJ100" s="324" t="n">
        <v>26.5696376054883</v>
      </c>
      <c r="FK100" s="324" t="n">
        <v>26.5696376054883</v>
      </c>
      <c r="FL100" s="324" t="n">
        <v>26.5696376054883</v>
      </c>
      <c r="FM100" s="324" t="n">
        <v>26.5696376054883</v>
      </c>
      <c r="FN100" s="324" t="n">
        <v>27.1010303575981</v>
      </c>
      <c r="FO100" s="324" t="n">
        <v>27.1010303575981</v>
      </c>
      <c r="FP100" s="324" t="n">
        <v>27.1010303575981</v>
      </c>
      <c r="FQ100" s="324" t="n">
        <v>27.1010303575981</v>
      </c>
      <c r="FR100" s="324" t="n">
        <v>27.64305096475</v>
      </c>
      <c r="FS100" s="324" t="n">
        <v>27.64305096475</v>
      </c>
      <c r="FT100" s="324" t="n">
        <v>27.64305096475</v>
      </c>
      <c r="FU100" s="324" t="n">
        <v>27.64305096475</v>
      </c>
      <c r="FV100" s="0" t="n">
        <v>28.195911984045</v>
      </c>
      <c r="FW100" s="0" t="n">
        <v>28.195911984045</v>
      </c>
      <c r="FX100" s="0" t="n">
        <v>28.195911984045</v>
      </c>
      <c r="FY100" s="0" t="n">
        <v>28.195911984045</v>
      </c>
      <c r="FZ100" s="0" t="n">
        <v>28.7598302237259</v>
      </c>
      <c r="GA100" s="0" t="n">
        <v>28.7598302237259</v>
      </c>
      <c r="GB100" s="0" t="n">
        <v>28.7598302237259</v>
      </c>
      <c r="GC100" s="0" t="n">
        <v>28.7598302237259</v>
      </c>
      <c r="GD100" s="0" t="n">
        <v>29.3350268282005</v>
      </c>
      <c r="GE100" s="0" t="n">
        <v>29.3350268282005</v>
      </c>
      <c r="GF100" s="0" t="n">
        <v>29.3350268282005</v>
      </c>
      <c r="GG100" s="0" t="n">
        <v>29.3350268282005</v>
      </c>
      <c r="GH100" s="321" t="n">
        <v>29.9217273647645</v>
      </c>
      <c r="GI100" s="321" t="n">
        <v>29.9217273647645</v>
      </c>
      <c r="GJ100" s="321" t="n">
        <v>29.9217273647645</v>
      </c>
      <c r="GK100" s="321" t="n">
        <v>29.9217273647645</v>
      </c>
      <c r="GL100" s="321" t="n">
        <v>30.5201619120598</v>
      </c>
      <c r="GM100" s="321" t="n">
        <v>30.5201619120598</v>
      </c>
      <c r="GN100" s="321" t="n">
        <v>30.5201619120598</v>
      </c>
      <c r="GO100" s="321" t="n">
        <v>30.5201619120598</v>
      </c>
      <c r="GP100" s="321" t="n">
        <v>31.130565150301</v>
      </c>
      <c r="GQ100" s="321" t="n">
        <v>31.130565150301</v>
      </c>
      <c r="GR100" s="321" t="n">
        <v>31.130565150301</v>
      </c>
      <c r="GS100" s="321" t="n">
        <v>31.130565150301</v>
      </c>
      <c r="GT100" s="321" t="n">
        <v>31.753176453307</v>
      </c>
      <c r="GU100" s="321" t="n">
        <v>31.753176453307</v>
      </c>
      <c r="GV100" s="321" t="n">
        <v>31.753176453307</v>
      </c>
      <c r="GW100" s="321" t="n">
        <v>31.753176453307</v>
      </c>
      <c r="GX100" s="321" t="n">
        <v>32.3882399823731</v>
      </c>
      <c r="GY100" s="321" t="n">
        <v>32.3882399823731</v>
      </c>
      <c r="GZ100" s="321" t="n">
        <v>32.3882399823731</v>
      </c>
      <c r="HA100" s="321" t="n">
        <v>32.3882399823731</v>
      </c>
    </row>
    <row r="101" customFormat="false" ht="15" hidden="false" customHeight="false" outlineLevel="2" collapsed="false">
      <c r="A101" s="48" t="s">
        <v>99</v>
      </c>
      <c r="B101" s="201" t="s">
        <v>100</v>
      </c>
      <c r="C101" s="201"/>
      <c r="D101" s="201" t="s">
        <v>101</v>
      </c>
      <c r="E101" s="52"/>
      <c r="F101" s="19" t="s">
        <v>154</v>
      </c>
      <c r="G101" s="52" t="s">
        <v>103</v>
      </c>
      <c r="H101" s="52"/>
      <c r="I101" s="52" t="s">
        <v>155</v>
      </c>
      <c r="BJ101" s="324"/>
      <c r="BK101" s="324"/>
      <c r="BL101" s="324"/>
      <c r="BM101" s="324"/>
      <c r="BN101" s="324"/>
      <c r="BO101" s="324"/>
      <c r="BP101" s="324"/>
      <c r="BQ101" s="324"/>
      <c r="BR101" s="324"/>
      <c r="BS101" s="324"/>
      <c r="BT101" s="324"/>
      <c r="BU101" s="324"/>
      <c r="BV101" s="324"/>
      <c r="BW101" s="324"/>
      <c r="BX101" s="324"/>
      <c r="BY101" s="324"/>
      <c r="BZ101" s="324"/>
      <c r="CA101" s="324"/>
      <c r="CB101" s="324"/>
      <c r="CC101" s="324"/>
      <c r="CD101" s="324"/>
      <c r="CE101" s="324"/>
      <c r="CF101" s="324"/>
      <c r="CG101" s="324"/>
      <c r="CH101" s="324"/>
      <c r="CI101" s="324"/>
      <c r="CJ101" s="324"/>
      <c r="CK101" s="324"/>
      <c r="CL101" s="324" t="n">
        <v>99.5</v>
      </c>
      <c r="CM101" s="324" t="n">
        <v>121</v>
      </c>
      <c r="CN101" s="324" t="n">
        <v>142.5</v>
      </c>
      <c r="CO101" s="324" t="n">
        <v>164</v>
      </c>
      <c r="CP101" s="324" t="n">
        <v>377.208870967742</v>
      </c>
      <c r="CQ101" s="324" t="n">
        <v>411.081147540984</v>
      </c>
      <c r="CR101" s="324" t="n">
        <v>237.24375</v>
      </c>
      <c r="CS101" s="324" t="n">
        <v>269.751587301587</v>
      </c>
      <c r="CT101" s="324" t="n">
        <v>322.320967741936</v>
      </c>
      <c r="CU101" s="324" t="n">
        <v>211.340983606557</v>
      </c>
      <c r="CV101" s="324" t="n">
        <v>178.347619047619</v>
      </c>
      <c r="CW101" s="324" t="n">
        <v>197.587301587302</v>
      </c>
      <c r="CX101" s="324" t="n">
        <v>171.84435483871</v>
      </c>
      <c r="CY101" s="324" t="n">
        <v>177.627324263039</v>
      </c>
      <c r="CZ101" s="324" t="n">
        <v>175.016153846154</v>
      </c>
      <c r="DA101" s="324" t="n">
        <v>160.060655737705</v>
      </c>
      <c r="DB101" s="372" t="n">
        <v>143.270833333333</v>
      </c>
      <c r="DC101" s="324" t="n">
        <v>137.696944444444</v>
      </c>
      <c r="DD101" s="324" t="n">
        <v>142.611169144865</v>
      </c>
      <c r="DE101" s="324" t="n">
        <v>149.896363636364</v>
      </c>
      <c r="DF101" s="324" t="n">
        <v>169.923617123617</v>
      </c>
      <c r="DG101" s="324" t="n">
        <v>169.584168755221</v>
      </c>
      <c r="DH101" s="324" t="n">
        <v>157.91593583241</v>
      </c>
      <c r="DI101" s="324" t="n">
        <v>157.91593583241</v>
      </c>
      <c r="DJ101" s="324" t="n">
        <v>146.026771517881</v>
      </c>
      <c r="DK101" s="324" t="n">
        <v>146.026771517881</v>
      </c>
      <c r="DL101" s="324" t="n">
        <v>146.026771517881</v>
      </c>
      <c r="DM101" s="324" t="n">
        <v>146.026771517881</v>
      </c>
      <c r="DN101" s="324" t="n">
        <v>149.373984429377</v>
      </c>
      <c r="DO101" s="324" t="n">
        <v>149.373984429377</v>
      </c>
      <c r="DP101" s="324" t="n">
        <v>149.373984429377</v>
      </c>
      <c r="DQ101" s="324" t="n">
        <v>149.373984429377</v>
      </c>
      <c r="DR101" s="324" t="n">
        <v>152.270526754184</v>
      </c>
      <c r="DS101" s="324" t="n">
        <v>152.270526754184</v>
      </c>
      <c r="DT101" s="324" t="n">
        <v>152.270526754184</v>
      </c>
      <c r="DU101" s="324" t="n">
        <v>152.270526754184</v>
      </c>
      <c r="DV101" s="324" t="n">
        <v>155.67437595095</v>
      </c>
      <c r="DW101" s="324" t="n">
        <v>155.67437595095</v>
      </c>
      <c r="DX101" s="324" t="n">
        <v>155.67437595095</v>
      </c>
      <c r="DY101" s="324" t="n">
        <v>155.67437595095</v>
      </c>
      <c r="DZ101" s="324" t="n">
        <v>158.787863469969</v>
      </c>
      <c r="EA101" s="324" t="n">
        <v>158.787863469969</v>
      </c>
      <c r="EB101" s="324" t="n">
        <v>158.787863469969</v>
      </c>
      <c r="EC101" s="324" t="n">
        <v>158.787863469969</v>
      </c>
      <c r="ED101" s="324" t="n">
        <v>161.963620739369</v>
      </c>
      <c r="EE101" s="324" t="n">
        <v>161.963620739369</v>
      </c>
      <c r="EF101" s="324" t="n">
        <v>161.963620739369</v>
      </c>
      <c r="EG101" s="324" t="n">
        <v>161.963620739369</v>
      </c>
      <c r="EH101" s="324" t="n">
        <v>165.202893154156</v>
      </c>
      <c r="EI101" s="324" t="n">
        <v>165.202893154156</v>
      </c>
      <c r="EJ101" s="324" t="n">
        <v>165.202893154156</v>
      </c>
      <c r="EK101" s="324" t="n">
        <v>165.202893154156</v>
      </c>
      <c r="EL101" s="324" t="n">
        <v>168.506951017239</v>
      </c>
      <c r="EM101" s="324" t="n">
        <v>168.506951017239</v>
      </c>
      <c r="EN101" s="324" t="n">
        <v>168.506951017239</v>
      </c>
      <c r="EO101" s="324" t="n">
        <v>168.506951017239</v>
      </c>
      <c r="EP101" s="324" t="n">
        <v>171.877090037584</v>
      </c>
      <c r="EQ101" s="324" t="n">
        <v>171.877090037584</v>
      </c>
      <c r="ER101" s="324" t="n">
        <v>171.877090037584</v>
      </c>
      <c r="ES101" s="324" t="n">
        <v>171.877090037584</v>
      </c>
      <c r="ET101" s="324" t="n">
        <v>175.314631838336</v>
      </c>
      <c r="EU101" s="324" t="n">
        <v>175.314631838336</v>
      </c>
      <c r="EV101" s="324" t="n">
        <v>175.314631838336</v>
      </c>
      <c r="EW101" s="324" t="n">
        <v>175.314631838336</v>
      </c>
      <c r="EX101" s="324" t="n">
        <v>178.820924475102</v>
      </c>
      <c r="EY101" s="324" t="n">
        <v>178.820924475102</v>
      </c>
      <c r="EZ101" s="324" t="n">
        <v>178.820924475102</v>
      </c>
      <c r="FA101" s="324" t="n">
        <v>178.820924475102</v>
      </c>
      <c r="FB101" s="324" t="n">
        <v>182.397342964604</v>
      </c>
      <c r="FC101" s="324" t="n">
        <v>182.397342964604</v>
      </c>
      <c r="FD101" s="324" t="n">
        <v>182.397342964604</v>
      </c>
      <c r="FE101" s="324" t="n">
        <v>182.397342964604</v>
      </c>
      <c r="FF101" s="324" t="n">
        <v>186.045289823897</v>
      </c>
      <c r="FG101" s="324" t="n">
        <v>186.045289823897</v>
      </c>
      <c r="FH101" s="324" t="n">
        <v>186.045289823897</v>
      </c>
      <c r="FI101" s="324" t="n">
        <v>186.045289823897</v>
      </c>
      <c r="FJ101" s="324" t="n">
        <v>189.766195620375</v>
      </c>
      <c r="FK101" s="324" t="n">
        <v>189.766195620375</v>
      </c>
      <c r="FL101" s="324" t="n">
        <v>189.766195620375</v>
      </c>
      <c r="FM101" s="324" t="n">
        <v>189.766195620375</v>
      </c>
      <c r="FN101" s="324" t="n">
        <v>193.561519532782</v>
      </c>
      <c r="FO101" s="324" t="n">
        <v>193.561519532782</v>
      </c>
      <c r="FP101" s="324" t="n">
        <v>193.561519532782</v>
      </c>
      <c r="FQ101" s="324" t="n">
        <v>193.561519532782</v>
      </c>
      <c r="FR101" s="324" t="n">
        <v>197.432749923438</v>
      </c>
      <c r="FS101" s="324" t="n">
        <v>197.432749923438</v>
      </c>
      <c r="FT101" s="324" t="n">
        <v>197.432749923438</v>
      </c>
      <c r="FU101" s="324" t="n">
        <v>197.432749923438</v>
      </c>
      <c r="FV101" s="0" t="n">
        <v>201.381404921906</v>
      </c>
      <c r="FW101" s="0" t="n">
        <v>201.381404921906</v>
      </c>
      <c r="FX101" s="0" t="n">
        <v>201.381404921906</v>
      </c>
      <c r="FY101" s="0" t="n">
        <v>201.381404921906</v>
      </c>
      <c r="FZ101" s="0" t="n">
        <v>205.409033020345</v>
      </c>
      <c r="GA101" s="0" t="n">
        <v>205.409033020345</v>
      </c>
      <c r="GB101" s="0" t="n">
        <v>205.409033020345</v>
      </c>
      <c r="GC101" s="0" t="n">
        <v>205.409033020345</v>
      </c>
      <c r="GD101" s="0" t="n">
        <v>209.517213680751</v>
      </c>
      <c r="GE101" s="0" t="n">
        <v>209.517213680751</v>
      </c>
      <c r="GF101" s="0" t="n">
        <v>209.517213680751</v>
      </c>
      <c r="GG101" s="0" t="n">
        <v>209.517213680751</v>
      </c>
      <c r="GH101" s="321" t="n">
        <v>213.707557954366</v>
      </c>
      <c r="GI101" s="321" t="n">
        <v>213.707557954366</v>
      </c>
      <c r="GJ101" s="321" t="n">
        <v>213.707557954366</v>
      </c>
      <c r="GK101" s="321" t="n">
        <v>213.707557954366</v>
      </c>
      <c r="GL101" s="321" t="n">
        <v>217.981709113454</v>
      </c>
      <c r="GM101" s="321" t="n">
        <v>217.981709113454</v>
      </c>
      <c r="GN101" s="321" t="n">
        <v>217.981709113454</v>
      </c>
      <c r="GO101" s="321" t="n">
        <v>217.981709113454</v>
      </c>
      <c r="GP101" s="321" t="n">
        <v>222.341343295723</v>
      </c>
      <c r="GQ101" s="321" t="n">
        <v>222.341343295723</v>
      </c>
      <c r="GR101" s="321" t="n">
        <v>222.341343295723</v>
      </c>
      <c r="GS101" s="321" t="n">
        <v>222.341343295723</v>
      </c>
      <c r="GT101" s="321" t="n">
        <v>226.788170161637</v>
      </c>
      <c r="GU101" s="321" t="n">
        <v>226.788170161637</v>
      </c>
      <c r="GV101" s="321" t="n">
        <v>226.788170161637</v>
      </c>
      <c r="GW101" s="321" t="n">
        <v>226.788170161637</v>
      </c>
      <c r="GX101" s="321" t="n">
        <v>231.32393356487</v>
      </c>
      <c r="GY101" s="321" t="n">
        <v>231.32393356487</v>
      </c>
      <c r="GZ101" s="321" t="n">
        <v>231.32393356487</v>
      </c>
      <c r="HA101" s="321" t="n">
        <v>231.32393356487</v>
      </c>
    </row>
    <row r="102" customFormat="false" ht="15" hidden="false" customHeight="false" outlineLevel="2" collapsed="false">
      <c r="A102" s="48" t="s">
        <v>99</v>
      </c>
      <c r="B102" s="201" t="s">
        <v>100</v>
      </c>
      <c r="C102" s="201"/>
      <c r="D102" s="201" t="s">
        <v>101</v>
      </c>
      <c r="E102" s="52"/>
      <c r="F102" s="19" t="s">
        <v>156</v>
      </c>
      <c r="G102" s="52"/>
      <c r="H102" s="52"/>
      <c r="I102" s="52"/>
      <c r="CL102" s="324" t="n">
        <v>27.7844583333333</v>
      </c>
      <c r="CM102" s="324" t="n">
        <v>55.5689166666667</v>
      </c>
      <c r="CN102" s="324" t="n">
        <v>83.353375</v>
      </c>
      <c r="CO102" s="324" t="n">
        <v>111.137833333333</v>
      </c>
      <c r="CP102" s="324" t="n">
        <v>146.955152777778</v>
      </c>
      <c r="CQ102" s="324" t="n">
        <v>146.955152777778</v>
      </c>
      <c r="CR102" s="324" t="n">
        <v>146.955152777778</v>
      </c>
      <c r="CS102" s="324" t="n">
        <v>146.955152777778</v>
      </c>
      <c r="CT102" s="324" t="n">
        <v>105.044615384615</v>
      </c>
      <c r="CU102" s="324" t="n">
        <v>82.2884615384615</v>
      </c>
      <c r="CV102" s="324" t="n">
        <v>77.2523076923077</v>
      </c>
      <c r="CW102" s="324" t="n">
        <v>83.3576923076923</v>
      </c>
      <c r="CX102" s="324" t="n">
        <v>69.7715384615385</v>
      </c>
      <c r="CY102" s="324" t="n">
        <v>67.60075</v>
      </c>
      <c r="CZ102" s="324" t="n">
        <v>80.4915384615385</v>
      </c>
      <c r="DA102" s="324" t="n">
        <v>86.8176923076923</v>
      </c>
      <c r="DB102" s="372" t="n">
        <v>69.4561666666667</v>
      </c>
      <c r="DC102" s="324" t="n">
        <v>64.118</v>
      </c>
      <c r="DD102" s="324" t="n">
        <v>61.7301666666667</v>
      </c>
      <c r="DE102" s="324" t="n">
        <v>63.5525</v>
      </c>
      <c r="DF102" s="324" t="n">
        <v>66.8428333333333</v>
      </c>
      <c r="DG102" s="324" t="n">
        <v>74.1383333333333</v>
      </c>
      <c r="DH102" s="324" t="n">
        <v>84.112057115936</v>
      </c>
      <c r="DI102" s="324" t="n">
        <v>84.112057115936</v>
      </c>
      <c r="DJ102" s="324" t="n">
        <v>74</v>
      </c>
      <c r="DK102" s="324" t="n">
        <v>74</v>
      </c>
      <c r="DL102" s="324" t="n">
        <v>74</v>
      </c>
      <c r="DM102" s="324" t="n">
        <v>74</v>
      </c>
      <c r="DN102" s="324" t="n">
        <v>78.1664271398424</v>
      </c>
      <c r="DO102" s="324" t="n">
        <v>78.1664271398424</v>
      </c>
      <c r="DP102" s="324" t="n">
        <v>78.1664271398424</v>
      </c>
      <c r="DQ102" s="324" t="n">
        <v>78.1664271398424</v>
      </c>
      <c r="DR102" s="324" t="n">
        <v>80.7024072828697</v>
      </c>
      <c r="DS102" s="324" t="n">
        <v>80.7024072828697</v>
      </c>
      <c r="DT102" s="324" t="n">
        <v>80.7024072828697</v>
      </c>
      <c r="DU102" s="324" t="n">
        <v>80.7024072828697</v>
      </c>
      <c r="DV102" s="324" t="n">
        <v>82.2421622901227</v>
      </c>
      <c r="DW102" s="324" t="n">
        <v>82.2421622901227</v>
      </c>
      <c r="DX102" s="324" t="n">
        <v>82.2421622901227</v>
      </c>
      <c r="DY102" s="324" t="n">
        <v>82.2421622901227</v>
      </c>
      <c r="DZ102" s="324" t="n">
        <v>83.7666737413539</v>
      </c>
      <c r="EA102" s="324" t="n">
        <v>83.7666737413539</v>
      </c>
      <c r="EB102" s="324" t="n">
        <v>83.7666737413539</v>
      </c>
      <c r="EC102" s="324" t="n">
        <v>83.7666737413539</v>
      </c>
      <c r="ED102" s="324" t="n">
        <v>85.3195094493074</v>
      </c>
      <c r="EE102" s="324" t="n">
        <v>85.3195094493074</v>
      </c>
      <c r="EF102" s="324" t="n">
        <v>85.3195094493074</v>
      </c>
      <c r="EG102" s="324" t="n">
        <v>85.3195094493074</v>
      </c>
      <c r="EH102" s="324" t="n">
        <v>86.9011969116162</v>
      </c>
      <c r="EI102" s="324" t="n">
        <v>86.9011969116162</v>
      </c>
      <c r="EJ102" s="324" t="n">
        <v>86.9011969116162</v>
      </c>
      <c r="EK102" s="324" t="n">
        <v>86.9011969116162</v>
      </c>
      <c r="EL102" s="324" t="n">
        <v>88.512273474091</v>
      </c>
      <c r="EM102" s="324" t="n">
        <v>88.512273474091</v>
      </c>
      <c r="EN102" s="324" t="n">
        <v>88.512273474091</v>
      </c>
      <c r="EO102" s="324" t="n">
        <v>88.512273474091</v>
      </c>
      <c r="EP102" s="324" t="n">
        <v>90.1532865150517</v>
      </c>
      <c r="EQ102" s="324" t="n">
        <v>90.1532865150517</v>
      </c>
      <c r="ER102" s="324" t="n">
        <v>90.1532865150517</v>
      </c>
      <c r="ES102" s="324" t="n">
        <v>90.1532865150517</v>
      </c>
      <c r="ET102" s="324" t="n">
        <v>91.8247936331181</v>
      </c>
      <c r="EU102" s="324" t="n">
        <v>91.8247936331181</v>
      </c>
      <c r="EV102" s="324" t="n">
        <v>91.8247936331181</v>
      </c>
      <c r="EW102" s="324" t="n">
        <v>91.8247936331181</v>
      </c>
      <c r="EX102" s="324" t="n">
        <v>93.5273628385257</v>
      </c>
      <c r="EY102" s="324" t="n">
        <v>93.5273628385257</v>
      </c>
      <c r="EZ102" s="324" t="n">
        <v>93.5273628385257</v>
      </c>
      <c r="FA102" s="324" t="n">
        <v>93.5273628385257</v>
      </c>
      <c r="FB102" s="324" t="n">
        <v>95.2615727480309</v>
      </c>
      <c r="FC102" s="324" t="n">
        <v>95.2615727480309</v>
      </c>
      <c r="FD102" s="324" t="n">
        <v>95.2615727480309</v>
      </c>
      <c r="FE102" s="324" t="n">
        <v>95.2615727480309</v>
      </c>
      <c r="FF102" s="324" t="n">
        <v>97.0280127834754</v>
      </c>
      <c r="FG102" s="324" t="n">
        <v>97.0280127834754</v>
      </c>
      <c r="FH102" s="324" t="n">
        <v>97.0280127834754</v>
      </c>
      <c r="FI102" s="324" t="n">
        <v>97.0280127834754</v>
      </c>
      <c r="FJ102" s="324" t="n">
        <v>98.8272833740775</v>
      </c>
      <c r="FK102" s="324" t="n">
        <v>98.8272833740775</v>
      </c>
      <c r="FL102" s="324" t="n">
        <v>98.8272833740775</v>
      </c>
      <c r="FM102" s="324" t="n">
        <v>98.8272833740775</v>
      </c>
      <c r="FN102" s="324" t="n">
        <v>100.65999616252</v>
      </c>
      <c r="FO102" s="324" t="n">
        <v>100.65999616252</v>
      </c>
      <c r="FP102" s="324" t="n">
        <v>100.65999616252</v>
      </c>
      <c r="FQ102" s="324" t="n">
        <v>100.65999616252</v>
      </c>
      <c r="FR102" s="324" t="n">
        <v>102.526774214909</v>
      </c>
      <c r="FS102" s="324" t="n">
        <v>102.526774214909</v>
      </c>
      <c r="FT102" s="324" t="n">
        <v>102.526774214909</v>
      </c>
      <c r="FU102" s="324" t="n">
        <v>102.526774214909</v>
      </c>
      <c r="FV102" s="0" t="n">
        <v>104.428252234671</v>
      </c>
      <c r="FW102" s="0" t="n">
        <v>104.428252234671</v>
      </c>
      <c r="FX102" s="0" t="n">
        <v>104.428252234671</v>
      </c>
      <c r="FY102" s="0" t="n">
        <v>104.428252234671</v>
      </c>
      <c r="FZ102" s="0" t="n">
        <v>106.365076780466</v>
      </c>
      <c r="GA102" s="0" t="n">
        <v>106.365076780466</v>
      </c>
      <c r="GB102" s="0" t="n">
        <v>106.365076780466</v>
      </c>
      <c r="GC102" s="0" t="n">
        <v>106.365076780466</v>
      </c>
      <c r="GD102" s="0" t="n">
        <v>108.337906488196</v>
      </c>
      <c r="GE102" s="0" t="n">
        <v>108.337906488196</v>
      </c>
      <c r="GF102" s="0" t="n">
        <v>108.337906488196</v>
      </c>
      <c r="GG102" s="0" t="n">
        <v>108.337906488196</v>
      </c>
      <c r="GH102" s="321" t="n">
        <v>110.34741229718</v>
      </c>
      <c r="GI102" s="321" t="n">
        <v>110.34741229718</v>
      </c>
      <c r="GJ102" s="321" t="n">
        <v>110.34741229718</v>
      </c>
      <c r="GK102" s="321" t="n">
        <v>110.34741229718</v>
      </c>
      <c r="GL102" s="321" t="n">
        <v>112.394277680569</v>
      </c>
      <c r="GM102" s="321" t="n">
        <v>112.394277680569</v>
      </c>
      <c r="GN102" s="321" t="n">
        <v>112.394277680569</v>
      </c>
      <c r="GO102" s="321" t="n">
        <v>112.394277680569</v>
      </c>
      <c r="GP102" s="321" t="n">
        <v>114.4791988801</v>
      </c>
      <c r="GQ102" s="321" t="n">
        <v>114.4791988801</v>
      </c>
      <c r="GR102" s="321" t="n">
        <v>114.4791988801</v>
      </c>
      <c r="GS102" s="321" t="n">
        <v>114.4791988801</v>
      </c>
      <c r="GT102" s="321" t="n">
        <v>116.602885145248</v>
      </c>
      <c r="GU102" s="321" t="n">
        <v>116.602885145248</v>
      </c>
      <c r="GV102" s="321" t="n">
        <v>116.602885145248</v>
      </c>
      <c r="GW102" s="321" t="n">
        <v>116.602885145248</v>
      </c>
      <c r="GX102" s="321" t="n">
        <v>118.766058976875</v>
      </c>
      <c r="GY102" s="321" t="n">
        <v>118.766058976875</v>
      </c>
      <c r="GZ102" s="321" t="n">
        <v>118.766058976875</v>
      </c>
      <c r="HA102" s="321" t="n">
        <v>118.766058976875</v>
      </c>
    </row>
    <row r="103" customFormat="false" ht="15" hidden="false" customHeight="false" outlineLevel="2" collapsed="false">
      <c r="A103" s="48" t="s">
        <v>99</v>
      </c>
      <c r="B103" s="201" t="s">
        <v>100</v>
      </c>
      <c r="C103" s="201"/>
      <c r="D103" s="201" t="s">
        <v>101</v>
      </c>
      <c r="E103" s="52"/>
      <c r="F103" s="19" t="s">
        <v>157</v>
      </c>
      <c r="G103" s="52"/>
      <c r="H103" s="52"/>
      <c r="I103" s="52"/>
      <c r="CL103" s="324" t="n">
        <v>28.332611882716</v>
      </c>
      <c r="CM103" s="324" t="n">
        <v>56.6652237654321</v>
      </c>
      <c r="CN103" s="324" t="n">
        <v>84.9978356481481</v>
      </c>
      <c r="CO103" s="324" t="n">
        <v>113.330447530864</v>
      </c>
      <c r="CP103" s="324" t="n">
        <v>208.15</v>
      </c>
      <c r="CQ103" s="324" t="n">
        <v>167.201166666667</v>
      </c>
      <c r="CR103" s="324" t="n">
        <v>127.195</v>
      </c>
      <c r="CS103" s="324" t="n">
        <v>128.08</v>
      </c>
      <c r="CT103" s="324" t="n">
        <v>108.076923076923</v>
      </c>
      <c r="CU103" s="324" t="n">
        <v>89</v>
      </c>
      <c r="CV103" s="324" t="n">
        <v>82.3715384615385</v>
      </c>
      <c r="CW103" s="324" t="n">
        <v>89.8976923076923</v>
      </c>
      <c r="CX103" s="324" t="n">
        <v>61.3830769230769</v>
      </c>
      <c r="CY103" s="324" t="n">
        <v>70.2792307692308</v>
      </c>
      <c r="CZ103" s="324" t="n">
        <v>79.7315384615385</v>
      </c>
      <c r="DA103" s="324" t="n">
        <v>83.5484615384615</v>
      </c>
      <c r="DB103" s="372" t="n">
        <v>79.1856666666667</v>
      </c>
      <c r="DC103" s="324" t="n">
        <v>69.0911666666667</v>
      </c>
      <c r="DD103" s="324" t="n">
        <v>64.4716666666667</v>
      </c>
      <c r="DE103" s="324" t="n">
        <v>62.8481666666667</v>
      </c>
      <c r="DF103" s="324" t="n">
        <v>64.0433333333333</v>
      </c>
      <c r="DG103" s="324" t="n">
        <v>75.2698333333333</v>
      </c>
      <c r="DH103" s="324" t="n">
        <v>84.946057115936</v>
      </c>
      <c r="DI103" s="324" t="n">
        <v>84.946057115936</v>
      </c>
      <c r="DJ103" s="324" t="n">
        <v>81.1467648902934</v>
      </c>
      <c r="DK103" s="324" t="n">
        <v>81.1467648902934</v>
      </c>
      <c r="DL103" s="324" t="n">
        <v>81.1467648902934</v>
      </c>
      <c r="DM103" s="324" t="n">
        <v>81.1467648902934</v>
      </c>
      <c r="DN103" s="324" t="n">
        <v>83.2810367034418</v>
      </c>
      <c r="DO103" s="324" t="n">
        <v>83.2810367034418</v>
      </c>
      <c r="DP103" s="324" t="n">
        <v>83.2810367034418</v>
      </c>
      <c r="DQ103" s="324" t="n">
        <v>83.2810367034418</v>
      </c>
      <c r="DR103" s="324" t="n">
        <v>85.9161953154134</v>
      </c>
      <c r="DS103" s="324" t="n">
        <v>85.9161953154134</v>
      </c>
      <c r="DT103" s="324" t="n">
        <v>85.9161953154134</v>
      </c>
      <c r="DU103" s="324" t="n">
        <v>85.9161953154134</v>
      </c>
      <c r="DV103" s="324" t="n">
        <v>87.572499129484</v>
      </c>
      <c r="DW103" s="324" t="n">
        <v>87.572499129484</v>
      </c>
      <c r="DX103" s="324" t="n">
        <v>87.572499129484</v>
      </c>
      <c r="DY103" s="324" t="n">
        <v>87.572499129484</v>
      </c>
      <c r="DZ103" s="324" t="n">
        <v>89.2036173175024</v>
      </c>
      <c r="EA103" s="324" t="n">
        <v>89.2036173175024</v>
      </c>
      <c r="EB103" s="324" t="n">
        <v>89.2036173175024</v>
      </c>
      <c r="EC103" s="324" t="n">
        <v>89.2036173175024</v>
      </c>
      <c r="ED103" s="324" t="n">
        <v>90.8651918969788</v>
      </c>
      <c r="EE103" s="324" t="n">
        <v>90.8651918969788</v>
      </c>
      <c r="EF103" s="324" t="n">
        <v>90.8651918969788</v>
      </c>
      <c r="EG103" s="324" t="n">
        <v>90.8651918969788</v>
      </c>
      <c r="EH103" s="324" t="n">
        <v>92.5577930082411</v>
      </c>
      <c r="EI103" s="324" t="n">
        <v>92.5577930082411</v>
      </c>
      <c r="EJ103" s="324" t="n">
        <v>92.5577930082411</v>
      </c>
      <c r="EK103" s="324" t="n">
        <v>92.5577930082411</v>
      </c>
      <c r="EL103" s="324" t="n">
        <v>94.2820014926484</v>
      </c>
      <c r="EM103" s="324" t="n">
        <v>94.2820014926484</v>
      </c>
      <c r="EN103" s="324" t="n">
        <v>94.2820014926484</v>
      </c>
      <c r="EO103" s="324" t="n">
        <v>94.2820014926484</v>
      </c>
      <c r="EP103" s="324" t="n">
        <v>96.0384090939802</v>
      </c>
      <c r="EQ103" s="324" t="n">
        <v>96.0384090939802</v>
      </c>
      <c r="ER103" s="324" t="n">
        <v>96.0384090939802</v>
      </c>
      <c r="ES103" s="324" t="n">
        <v>96.0384090939802</v>
      </c>
      <c r="ET103" s="324" t="n">
        <v>97.8276186636252</v>
      </c>
      <c r="EU103" s="324" t="n">
        <v>97.8276186636252</v>
      </c>
      <c r="EV103" s="324" t="n">
        <v>97.8276186636252</v>
      </c>
      <c r="EW103" s="324" t="n">
        <v>97.8276186636252</v>
      </c>
      <c r="EX103" s="324" t="n">
        <v>99.650244369643</v>
      </c>
      <c r="EY103" s="324" t="n">
        <v>99.650244369643</v>
      </c>
      <c r="EZ103" s="324" t="n">
        <v>99.650244369643</v>
      </c>
      <c r="FA103" s="324" t="n">
        <v>99.650244369643</v>
      </c>
      <c r="FB103" s="324" t="n">
        <v>101.506911909771</v>
      </c>
      <c r="FC103" s="324" t="n">
        <v>101.506911909771</v>
      </c>
      <c r="FD103" s="324" t="n">
        <v>101.506911909771</v>
      </c>
      <c r="FE103" s="324" t="n">
        <v>101.506911909771</v>
      </c>
      <c r="FF103" s="324" t="n">
        <v>103.39825872845</v>
      </c>
      <c r="FG103" s="324" t="n">
        <v>103.39825872845</v>
      </c>
      <c r="FH103" s="324" t="n">
        <v>103.39825872845</v>
      </c>
      <c r="FI103" s="324" t="n">
        <v>103.39825872845</v>
      </c>
      <c r="FJ103" s="324" t="n">
        <v>105.324934237951</v>
      </c>
      <c r="FK103" s="324" t="n">
        <v>105.324934237951</v>
      </c>
      <c r="FL103" s="324" t="n">
        <v>105.324934237951</v>
      </c>
      <c r="FM103" s="324" t="n">
        <v>105.324934237951</v>
      </c>
      <c r="FN103" s="324" t="n">
        <v>107.287600043672</v>
      </c>
      <c r="FO103" s="324" t="n">
        <v>107.287600043672</v>
      </c>
      <c r="FP103" s="324" t="n">
        <v>107.287600043672</v>
      </c>
      <c r="FQ103" s="324" t="n">
        <v>107.287600043672</v>
      </c>
      <c r="FR103" s="324" t="n">
        <v>109.286930173684</v>
      </c>
      <c r="FS103" s="324" t="n">
        <v>109.286930173684</v>
      </c>
      <c r="FT103" s="324" t="n">
        <v>109.286930173684</v>
      </c>
      <c r="FU103" s="324" t="n">
        <v>109.286930173684</v>
      </c>
      <c r="FV103" s="0" t="n">
        <v>111.323611312621</v>
      </c>
      <c r="FW103" s="0" t="n">
        <v>111.323611312621</v>
      </c>
      <c r="FX103" s="0" t="n">
        <v>111.323611312621</v>
      </c>
      <c r="FY103" s="0" t="n">
        <v>111.323611312621</v>
      </c>
      <c r="FZ103" s="0" t="n">
        <v>113.398343039975</v>
      </c>
      <c r="GA103" s="0" t="n">
        <v>113.398343039975</v>
      </c>
      <c r="GB103" s="0" t="n">
        <v>113.398343039975</v>
      </c>
      <c r="GC103" s="0" t="n">
        <v>113.398343039975</v>
      </c>
      <c r="GD103" s="0" t="n">
        <v>115.511838072895</v>
      </c>
      <c r="GE103" s="0" t="n">
        <v>115.511838072895</v>
      </c>
      <c r="GF103" s="0" t="n">
        <v>115.511838072895</v>
      </c>
      <c r="GG103" s="0" t="n">
        <v>115.511838072895</v>
      </c>
      <c r="GH103" s="321" t="n">
        <v>117.664822513573</v>
      </c>
      <c r="GI103" s="321" t="n">
        <v>117.664822513573</v>
      </c>
      <c r="GJ103" s="321" t="n">
        <v>117.664822513573</v>
      </c>
      <c r="GK103" s="321" t="n">
        <v>117.664822513573</v>
      </c>
      <c r="GL103" s="321" t="n">
        <v>119.85803610129</v>
      </c>
      <c r="GM103" s="321" t="n">
        <v>119.85803610129</v>
      </c>
      <c r="GN103" s="321" t="n">
        <v>119.85803610129</v>
      </c>
      <c r="GO103" s="321" t="n">
        <v>119.85803610129</v>
      </c>
      <c r="GP103" s="321" t="n">
        <v>122.092232469235</v>
      </c>
      <c r="GQ103" s="321" t="n">
        <v>122.092232469235</v>
      </c>
      <c r="GR103" s="321" t="n">
        <v>122.092232469235</v>
      </c>
      <c r="GS103" s="321" t="n">
        <v>122.092232469235</v>
      </c>
      <c r="GT103" s="321" t="n">
        <v>124.368179406166</v>
      </c>
      <c r="GU103" s="321" t="n">
        <v>124.368179406166</v>
      </c>
      <c r="GV103" s="321" t="n">
        <v>124.368179406166</v>
      </c>
      <c r="GW103" s="321" t="n">
        <v>124.368179406166</v>
      </c>
      <c r="GX103" s="321" t="n">
        <v>126.686659123011</v>
      </c>
      <c r="GY103" s="321" t="n">
        <v>126.686659123011</v>
      </c>
      <c r="GZ103" s="321" t="n">
        <v>126.686659123011</v>
      </c>
      <c r="HA103" s="321" t="n">
        <v>126.686659123011</v>
      </c>
    </row>
    <row r="104" customFormat="false" ht="15" hidden="false" customHeight="false" outlineLevel="2" collapsed="false">
      <c r="A104" s="48" t="s">
        <v>99</v>
      </c>
      <c r="B104" s="201" t="s">
        <v>100</v>
      </c>
      <c r="C104" s="201"/>
      <c r="D104" s="201" t="s">
        <v>101</v>
      </c>
      <c r="E104" s="52"/>
      <c r="F104" s="19" t="s">
        <v>158</v>
      </c>
      <c r="G104" s="52"/>
      <c r="H104" s="52"/>
      <c r="I104" s="52"/>
      <c r="CL104" s="324" t="n">
        <v>77.8566223794549</v>
      </c>
      <c r="CM104" s="324" t="n">
        <v>95.1634334381552</v>
      </c>
      <c r="CN104" s="324" t="n">
        <v>112.470244496855</v>
      </c>
      <c r="CO104" s="324" t="n">
        <v>129.777055555556</v>
      </c>
      <c r="CP104" s="324" t="n">
        <v>203.642413793104</v>
      </c>
      <c r="CQ104" s="324" t="n">
        <v>165.6245</v>
      </c>
      <c r="CR104" s="324" t="n">
        <v>172.989375</v>
      </c>
      <c r="CS104" s="324" t="n">
        <v>178.236923076923</v>
      </c>
      <c r="CT104" s="324" t="n">
        <v>137.939230769231</v>
      </c>
      <c r="CU104" s="324" t="n">
        <v>113.53</v>
      </c>
      <c r="CV104" s="324" t="n">
        <v>103.629230769231</v>
      </c>
      <c r="CW104" s="324" t="n">
        <v>115.134615384615</v>
      </c>
      <c r="CX104" s="324" t="n">
        <v>105.880769230769</v>
      </c>
      <c r="CY104" s="324" t="n">
        <v>99.2884615384615</v>
      </c>
      <c r="CZ104" s="324" t="n">
        <v>106.87</v>
      </c>
      <c r="DA104" s="324" t="n">
        <v>102.996923076923</v>
      </c>
      <c r="DB104" s="372" t="n">
        <v>87.648</v>
      </c>
      <c r="DC104" s="324" t="n">
        <v>78.7741666666667</v>
      </c>
      <c r="DD104" s="324" t="n">
        <v>82.5945</v>
      </c>
      <c r="DE104" s="324" t="n">
        <v>86.3293333333333</v>
      </c>
      <c r="DF104" s="324" t="n">
        <v>88.1808333333333</v>
      </c>
      <c r="DG104" s="324" t="n">
        <v>102.315</v>
      </c>
      <c r="DH104" s="324" t="n">
        <v>107.431529173967</v>
      </c>
      <c r="DI104" s="324" t="n">
        <v>107.431529173967</v>
      </c>
      <c r="DJ104" s="324" t="n">
        <v>100.20286318609</v>
      </c>
      <c r="DK104" s="324" t="n">
        <v>100.20286318609</v>
      </c>
      <c r="DL104" s="324" t="n">
        <v>100.20286318609</v>
      </c>
      <c r="DM104" s="324" t="n">
        <v>100.20286318609</v>
      </c>
      <c r="DN104" s="324" t="n">
        <v>102.773937221155</v>
      </c>
      <c r="DO104" s="324" t="n">
        <v>102.773937221155</v>
      </c>
      <c r="DP104" s="324" t="n">
        <v>102.773937221155</v>
      </c>
      <c r="DQ104" s="324" t="n">
        <v>102.773937221155</v>
      </c>
      <c r="DR104" s="324" t="n">
        <v>105.787086763733</v>
      </c>
      <c r="DS104" s="324" t="n">
        <v>105.787086763733</v>
      </c>
      <c r="DT104" s="324" t="n">
        <v>105.787086763733</v>
      </c>
      <c r="DU104" s="324" t="n">
        <v>105.787086763733</v>
      </c>
      <c r="DV104" s="324" t="n">
        <v>107.887583681599</v>
      </c>
      <c r="DW104" s="324" t="n">
        <v>107.887583681599</v>
      </c>
      <c r="DX104" s="324" t="n">
        <v>107.887583681599</v>
      </c>
      <c r="DY104" s="324" t="n">
        <v>107.887583681599</v>
      </c>
      <c r="DZ104" s="324" t="n">
        <v>109.925003560659</v>
      </c>
      <c r="EA104" s="324" t="n">
        <v>109.925003560659</v>
      </c>
      <c r="EB104" s="324" t="n">
        <v>109.925003560659</v>
      </c>
      <c r="EC104" s="324" t="n">
        <v>109.925003560659</v>
      </c>
      <c r="ED104" s="324" t="n">
        <v>112.001005864999</v>
      </c>
      <c r="EE104" s="324" t="n">
        <v>112.001005864999</v>
      </c>
      <c r="EF104" s="324" t="n">
        <v>112.001005864999</v>
      </c>
      <c r="EG104" s="324" t="n">
        <v>112.001005864999</v>
      </c>
      <c r="EH104" s="324" t="n">
        <v>114.116323255621</v>
      </c>
      <c r="EI104" s="324" t="n">
        <v>114.116323255621</v>
      </c>
      <c r="EJ104" s="324" t="n">
        <v>114.116323255621</v>
      </c>
      <c r="EK104" s="324" t="n">
        <v>114.116323255621</v>
      </c>
      <c r="EL104" s="324" t="n">
        <v>116.271702344976</v>
      </c>
      <c r="EM104" s="324" t="n">
        <v>116.271702344976</v>
      </c>
      <c r="EN104" s="324" t="n">
        <v>116.271702344976</v>
      </c>
      <c r="EO104" s="324" t="n">
        <v>116.271702344976</v>
      </c>
      <c r="EP104" s="324" t="n">
        <v>118.467903963355</v>
      </c>
      <c r="EQ104" s="324" t="n">
        <v>118.467903963355</v>
      </c>
      <c r="ER104" s="324" t="n">
        <v>118.467903963355</v>
      </c>
      <c r="ES104" s="324" t="n">
        <v>118.467903963355</v>
      </c>
      <c r="ET104" s="324" t="n">
        <v>120.705703430387</v>
      </c>
      <c r="EU104" s="324" t="n">
        <v>120.705703430387</v>
      </c>
      <c r="EV104" s="324" t="n">
        <v>120.705703430387</v>
      </c>
      <c r="EW104" s="324" t="n">
        <v>120.705703430387</v>
      </c>
      <c r="EX104" s="324" t="n">
        <v>122.98589083174</v>
      </c>
      <c r="EY104" s="324" t="n">
        <v>122.98589083174</v>
      </c>
      <c r="EZ104" s="324" t="n">
        <v>122.98589083174</v>
      </c>
      <c r="FA104" s="324" t="n">
        <v>122.98589083174</v>
      </c>
      <c r="FB104" s="324" t="n">
        <v>125.30927130111</v>
      </c>
      <c r="FC104" s="324" t="n">
        <v>125.30927130111</v>
      </c>
      <c r="FD104" s="324" t="n">
        <v>125.30927130111</v>
      </c>
      <c r="FE104" s="324" t="n">
        <v>125.30927130111</v>
      </c>
      <c r="FF104" s="324" t="n">
        <v>127.676665307616</v>
      </c>
      <c r="FG104" s="324" t="n">
        <v>127.676665307616</v>
      </c>
      <c r="FH104" s="324" t="n">
        <v>127.676665307616</v>
      </c>
      <c r="FI104" s="324" t="n">
        <v>127.676665307616</v>
      </c>
      <c r="FJ104" s="324" t="n">
        <v>130.088908948701</v>
      </c>
      <c r="FK104" s="324" t="n">
        <v>130.088908948701</v>
      </c>
      <c r="FL104" s="324" t="n">
        <v>130.088908948701</v>
      </c>
      <c r="FM104" s="324" t="n">
        <v>130.088908948701</v>
      </c>
      <c r="FN104" s="324" t="n">
        <v>132.546854248636</v>
      </c>
      <c r="FO104" s="324" t="n">
        <v>132.546854248636</v>
      </c>
      <c r="FP104" s="324" t="n">
        <v>132.546854248636</v>
      </c>
      <c r="FQ104" s="324" t="n">
        <v>132.546854248636</v>
      </c>
      <c r="FR104" s="324" t="n">
        <v>135.051369462747</v>
      </c>
      <c r="FS104" s="324" t="n">
        <v>135.051369462747</v>
      </c>
      <c r="FT104" s="324" t="n">
        <v>135.051369462747</v>
      </c>
      <c r="FU104" s="324" t="n">
        <v>135.051369462747</v>
      </c>
      <c r="FV104" s="0" t="n">
        <v>137.603339387466</v>
      </c>
      <c r="FW104" s="0" t="n">
        <v>137.603339387466</v>
      </c>
      <c r="FX104" s="0" t="n">
        <v>137.603339387466</v>
      </c>
      <c r="FY104" s="0" t="n">
        <v>137.603339387466</v>
      </c>
      <c r="FZ104" s="0" t="n">
        <v>140.203665676316</v>
      </c>
      <c r="GA104" s="0" t="n">
        <v>140.203665676316</v>
      </c>
      <c r="GB104" s="0" t="n">
        <v>140.203665676316</v>
      </c>
      <c r="GC104" s="0" t="n">
        <v>140.203665676316</v>
      </c>
      <c r="GD104" s="0" t="n">
        <v>142.853267161964</v>
      </c>
      <c r="GE104" s="0" t="n">
        <v>142.853267161964</v>
      </c>
      <c r="GF104" s="0" t="n">
        <v>142.853267161964</v>
      </c>
      <c r="GG104" s="0" t="n">
        <v>142.853267161964</v>
      </c>
      <c r="GH104" s="321" t="n">
        <v>145.553080184423</v>
      </c>
      <c r="GI104" s="321" t="n">
        <v>145.553080184423</v>
      </c>
      <c r="GJ104" s="321" t="n">
        <v>145.553080184423</v>
      </c>
      <c r="GK104" s="321" t="n">
        <v>145.553080184423</v>
      </c>
      <c r="GL104" s="321" t="n">
        <v>148.304058925557</v>
      </c>
      <c r="GM104" s="321" t="n">
        <v>148.304058925557</v>
      </c>
      <c r="GN104" s="321" t="n">
        <v>148.304058925557</v>
      </c>
      <c r="GO104" s="321" t="n">
        <v>148.304058925557</v>
      </c>
      <c r="GP104" s="321" t="n">
        <v>151.107175749987</v>
      </c>
      <c r="GQ104" s="321" t="n">
        <v>151.107175749987</v>
      </c>
      <c r="GR104" s="321" t="n">
        <v>151.107175749987</v>
      </c>
      <c r="GS104" s="321" t="n">
        <v>151.107175749987</v>
      </c>
      <c r="GT104" s="321" t="n">
        <v>153.963421552533</v>
      </c>
      <c r="GU104" s="321" t="n">
        <v>153.963421552533</v>
      </c>
      <c r="GV104" s="321" t="n">
        <v>153.963421552533</v>
      </c>
      <c r="GW104" s="321" t="n">
        <v>153.963421552533</v>
      </c>
      <c r="GX104" s="321" t="n">
        <v>156.873806112306</v>
      </c>
      <c r="GY104" s="321" t="n">
        <v>156.873806112306</v>
      </c>
      <c r="GZ104" s="321" t="n">
        <v>156.873806112306</v>
      </c>
      <c r="HA104" s="321" t="n">
        <v>156.873806112306</v>
      </c>
    </row>
    <row r="105" customFormat="false" ht="15" hidden="false" customHeight="false" outlineLevel="2" collapsed="false">
      <c r="A105" s="48" t="s">
        <v>99</v>
      </c>
      <c r="B105" s="201" t="s">
        <v>100</v>
      </c>
      <c r="C105" s="201"/>
      <c r="D105" s="201" t="s">
        <v>101</v>
      </c>
      <c r="E105" s="52"/>
      <c r="F105" s="19" t="s">
        <v>159</v>
      </c>
      <c r="G105" s="52" t="s">
        <v>103</v>
      </c>
      <c r="H105" s="52"/>
      <c r="I105" s="52" t="s">
        <v>160</v>
      </c>
      <c r="CL105" s="324" t="n">
        <v>144.457969425949</v>
      </c>
      <c r="CM105" s="324" t="n">
        <v>169.898894820995</v>
      </c>
      <c r="CN105" s="324" t="n">
        <v>195.339820216041</v>
      </c>
      <c r="CO105" s="324" t="n">
        <v>220.780745611088</v>
      </c>
      <c r="CP105" s="324" t="n">
        <v>417.872101063921</v>
      </c>
      <c r="CQ105" s="324" t="n">
        <v>386.42105319683</v>
      </c>
      <c r="CR105" s="324" t="n">
        <v>215.725096029561</v>
      </c>
      <c r="CS105" s="324" t="n">
        <v>239.779738988624</v>
      </c>
      <c r="CT105" s="324" t="n">
        <v>261.230432862481</v>
      </c>
      <c r="CU105" s="324" t="n">
        <v>185.176958777647</v>
      </c>
      <c r="CV105" s="324" t="n">
        <v>200.534840517343</v>
      </c>
      <c r="CW105" s="324" t="n">
        <v>254.164585003178</v>
      </c>
      <c r="CX105" s="324" t="n">
        <v>278.328613810223</v>
      </c>
      <c r="CY105" s="324" t="n">
        <v>225.827589404166</v>
      </c>
      <c r="CZ105" s="324" t="n">
        <v>190.35420809533</v>
      </c>
      <c r="DA105" s="324" t="n">
        <v>182.893320297962</v>
      </c>
      <c r="DB105" s="372" t="n">
        <v>219.35093290192</v>
      </c>
      <c r="DC105" s="324" t="n">
        <v>219.35093290192</v>
      </c>
      <c r="DD105" s="324" t="n">
        <v>426.62287999737</v>
      </c>
      <c r="DE105" s="324" t="n">
        <v>426.62287999737</v>
      </c>
      <c r="DF105" s="324" t="n">
        <v>219.35093290192</v>
      </c>
      <c r="DG105" s="324" t="n">
        <v>219.35093290192</v>
      </c>
      <c r="DH105" s="324" t="n">
        <v>426.62287999737</v>
      </c>
      <c r="DI105" s="324" t="n">
        <v>426.62287999737</v>
      </c>
      <c r="DJ105" s="324" t="n">
        <v>194.225413911871</v>
      </c>
      <c r="DK105" s="324" t="n">
        <v>194.225413911871</v>
      </c>
      <c r="DL105" s="324" t="n">
        <v>194.225413911871</v>
      </c>
      <c r="DM105" s="324" t="n">
        <v>194.225413911871</v>
      </c>
      <c r="DN105" s="324" t="n">
        <v>198.677431897539</v>
      </c>
      <c r="DO105" s="324" t="n">
        <v>198.677431897539</v>
      </c>
      <c r="DP105" s="324" t="n">
        <v>198.677431897539</v>
      </c>
      <c r="DQ105" s="324" t="n">
        <v>198.677431897539</v>
      </c>
      <c r="DR105" s="324" t="n">
        <v>204.667680827255</v>
      </c>
      <c r="DS105" s="324" t="n">
        <v>204.667680827255</v>
      </c>
      <c r="DT105" s="324" t="n">
        <v>204.667680827255</v>
      </c>
      <c r="DU105" s="324" t="n">
        <v>204.667680827255</v>
      </c>
      <c r="DV105" s="324" t="n">
        <v>209.242813887066</v>
      </c>
      <c r="DW105" s="324" t="n">
        <v>209.242813887066</v>
      </c>
      <c r="DX105" s="324" t="n">
        <v>209.242813887066</v>
      </c>
      <c r="DY105" s="324" t="n">
        <v>209.242813887066</v>
      </c>
      <c r="DZ105" s="324" t="n">
        <v>213.427670164808</v>
      </c>
      <c r="EA105" s="324" t="n">
        <v>213.427670164808</v>
      </c>
      <c r="EB105" s="324" t="n">
        <v>213.427670164808</v>
      </c>
      <c r="EC105" s="324" t="n">
        <v>213.427670164808</v>
      </c>
      <c r="ED105" s="324" t="n">
        <v>217.696223568104</v>
      </c>
      <c r="EE105" s="324" t="n">
        <v>217.696223568104</v>
      </c>
      <c r="EF105" s="324" t="n">
        <v>217.696223568104</v>
      </c>
      <c r="EG105" s="324" t="n">
        <v>217.696223568104</v>
      </c>
      <c r="EH105" s="324" t="n">
        <v>222.050148039466</v>
      </c>
      <c r="EI105" s="324" t="n">
        <v>222.050148039466</v>
      </c>
      <c r="EJ105" s="324" t="n">
        <v>222.050148039466</v>
      </c>
      <c r="EK105" s="324" t="n">
        <v>222.050148039466</v>
      </c>
      <c r="EL105" s="324" t="n">
        <v>226.491151000255</v>
      </c>
      <c r="EM105" s="324" t="n">
        <v>226.491151000255</v>
      </c>
      <c r="EN105" s="324" t="n">
        <v>226.491151000255</v>
      </c>
      <c r="EO105" s="324" t="n">
        <v>226.491151000255</v>
      </c>
      <c r="EP105" s="324" t="n">
        <v>231.02097402026</v>
      </c>
      <c r="EQ105" s="324" t="n">
        <v>231.02097402026</v>
      </c>
      <c r="ER105" s="324" t="n">
        <v>231.02097402026</v>
      </c>
      <c r="ES105" s="324" t="n">
        <v>231.02097402026</v>
      </c>
      <c r="ET105" s="324" t="n">
        <v>235.641393500666</v>
      </c>
      <c r="EU105" s="324" t="n">
        <v>235.641393500666</v>
      </c>
      <c r="EV105" s="324" t="n">
        <v>235.641393500666</v>
      </c>
      <c r="EW105" s="324" t="n">
        <v>235.641393500666</v>
      </c>
      <c r="EX105" s="324" t="n">
        <v>240.354221370679</v>
      </c>
      <c r="EY105" s="324" t="n">
        <v>240.354221370679</v>
      </c>
      <c r="EZ105" s="324" t="n">
        <v>240.354221370679</v>
      </c>
      <c r="FA105" s="324" t="n">
        <v>240.354221370679</v>
      </c>
      <c r="FB105" s="324" t="n">
        <v>245.161305798093</v>
      </c>
      <c r="FC105" s="324" t="n">
        <v>245.161305798093</v>
      </c>
      <c r="FD105" s="324" t="n">
        <v>245.161305798093</v>
      </c>
      <c r="FE105" s="324" t="n">
        <v>245.161305798093</v>
      </c>
      <c r="FF105" s="324" t="n">
        <v>250.064531914054</v>
      </c>
      <c r="FG105" s="324" t="n">
        <v>250.064531914054</v>
      </c>
      <c r="FH105" s="324" t="n">
        <v>250.064531914054</v>
      </c>
      <c r="FI105" s="324" t="n">
        <v>250.064531914054</v>
      </c>
      <c r="FJ105" s="324" t="n">
        <v>255.065822552335</v>
      </c>
      <c r="FK105" s="324" t="n">
        <v>255.065822552335</v>
      </c>
      <c r="FL105" s="324" t="n">
        <v>255.065822552335</v>
      </c>
      <c r="FM105" s="324" t="n">
        <v>255.065822552335</v>
      </c>
      <c r="FN105" s="324" t="n">
        <v>260.167139003382</v>
      </c>
      <c r="FO105" s="324" t="n">
        <v>260.167139003382</v>
      </c>
      <c r="FP105" s="324" t="n">
        <v>260.167139003382</v>
      </c>
      <c r="FQ105" s="324" t="n">
        <v>260.167139003382</v>
      </c>
      <c r="FR105" s="324" t="n">
        <v>265.37048178345</v>
      </c>
      <c r="FS105" s="324" t="n">
        <v>265.37048178345</v>
      </c>
      <c r="FT105" s="324" t="n">
        <v>265.37048178345</v>
      </c>
      <c r="FU105" s="324" t="n">
        <v>265.37048178345</v>
      </c>
      <c r="FV105" s="0" t="n">
        <v>270.677891419119</v>
      </c>
      <c r="FW105" s="0" t="n">
        <v>270.677891419119</v>
      </c>
      <c r="FX105" s="0" t="n">
        <v>270.677891419119</v>
      </c>
      <c r="FY105" s="0" t="n">
        <v>270.677891419119</v>
      </c>
      <c r="FZ105" s="0" t="n">
        <v>276.091449247501</v>
      </c>
      <c r="GA105" s="0" t="n">
        <v>276.091449247501</v>
      </c>
      <c r="GB105" s="0" t="n">
        <v>276.091449247501</v>
      </c>
      <c r="GC105" s="0" t="n">
        <v>276.091449247501</v>
      </c>
      <c r="GD105" s="0" t="n">
        <v>281.613278232451</v>
      </c>
      <c r="GE105" s="0" t="n">
        <v>281.613278232451</v>
      </c>
      <c r="GF105" s="0" t="n">
        <v>281.613278232451</v>
      </c>
      <c r="GG105" s="0" t="n">
        <v>281.613278232451</v>
      </c>
      <c r="GH105" s="321" t="n">
        <v>287.2455437971</v>
      </c>
      <c r="GI105" s="321" t="n">
        <v>287.2455437971</v>
      </c>
      <c r="GJ105" s="321" t="n">
        <v>287.2455437971</v>
      </c>
      <c r="GK105" s="321" t="n">
        <v>287.2455437971</v>
      </c>
      <c r="GL105" s="321" t="n">
        <v>292.990454673042</v>
      </c>
      <c r="GM105" s="321" t="n">
        <v>292.990454673042</v>
      </c>
      <c r="GN105" s="321" t="n">
        <v>292.990454673042</v>
      </c>
      <c r="GO105" s="321" t="n">
        <v>292.990454673042</v>
      </c>
      <c r="GP105" s="321" t="n">
        <v>298.850263766503</v>
      </c>
      <c r="GQ105" s="321" t="n">
        <v>298.850263766503</v>
      </c>
      <c r="GR105" s="321" t="n">
        <v>298.850263766503</v>
      </c>
      <c r="GS105" s="321" t="n">
        <v>298.850263766503</v>
      </c>
      <c r="GT105" s="321" t="n">
        <v>304.827269041833</v>
      </c>
      <c r="GU105" s="321" t="n">
        <v>304.827269041833</v>
      </c>
      <c r="GV105" s="321" t="n">
        <v>304.827269041833</v>
      </c>
      <c r="GW105" s="321" t="n">
        <v>304.827269041833</v>
      </c>
      <c r="GX105" s="321" t="n">
        <v>310.92381442267</v>
      </c>
      <c r="GY105" s="321" t="n">
        <v>310.92381442267</v>
      </c>
      <c r="GZ105" s="321" t="n">
        <v>310.92381442267</v>
      </c>
      <c r="HA105" s="321" t="n">
        <v>310.92381442267</v>
      </c>
    </row>
    <row r="106" customFormat="false" ht="15" hidden="false" customHeight="false" outlineLevel="2" collapsed="false">
      <c r="A106" s="48" t="s">
        <v>99</v>
      </c>
      <c r="B106" s="201" t="s">
        <v>100</v>
      </c>
      <c r="C106" s="201"/>
      <c r="D106" s="201" t="s">
        <v>101</v>
      </c>
      <c r="E106" s="52"/>
      <c r="F106" s="19" t="s">
        <v>161</v>
      </c>
      <c r="G106" s="52" t="s">
        <v>103</v>
      </c>
      <c r="H106" s="52"/>
      <c r="I106" s="52"/>
      <c r="CL106" s="324"/>
      <c r="CM106" s="324"/>
      <c r="CN106" s="324"/>
      <c r="CO106" s="324"/>
      <c r="CP106" s="324"/>
      <c r="CQ106" s="324"/>
      <c r="CR106" s="324"/>
      <c r="CS106" s="324" t="n">
        <f aca="false">Inputs!AF106</f>
        <v>168.875</v>
      </c>
      <c r="CT106" s="324" t="n">
        <v>208.5</v>
      </c>
      <c r="CU106" s="324" t="n">
        <v>156.1</v>
      </c>
      <c r="CV106" s="324" t="n">
        <v>153.2</v>
      </c>
      <c r="CW106" s="324" t="n">
        <v>157.7</v>
      </c>
      <c r="CX106" s="324" t="n">
        <v>146.933333333333</v>
      </c>
      <c r="CY106" s="324" t="n">
        <v>137.9</v>
      </c>
      <c r="CZ106" s="324" t="n">
        <v>134.133333333333</v>
      </c>
      <c r="DA106" s="324" t="n">
        <v>130.4</v>
      </c>
      <c r="DB106" s="372" t="n">
        <v>114.666666666667</v>
      </c>
      <c r="DC106" s="324" t="n">
        <v>100.366666666667</v>
      </c>
      <c r="DD106" s="324" t="n">
        <v>104.066666666667</v>
      </c>
      <c r="DE106" s="324" t="n">
        <v>112.2</v>
      </c>
      <c r="DF106" s="324" t="n">
        <v>113.533333333333</v>
      </c>
      <c r="DG106" s="324" t="n">
        <v>130.866666666667</v>
      </c>
      <c r="DH106" s="324" t="n">
        <v>143.28398523506</v>
      </c>
      <c r="DI106" s="324" t="n">
        <v>143.28398523506</v>
      </c>
      <c r="DJ106" s="324" t="n">
        <v>124.119158182829</v>
      </c>
      <c r="DK106" s="324" t="n">
        <v>124.119158182829</v>
      </c>
      <c r="DL106" s="324" t="n">
        <v>124.119158182829</v>
      </c>
      <c r="DM106" s="324" t="n">
        <v>124.119158182829</v>
      </c>
      <c r="DN106" s="324" t="n">
        <v>128.344252418489</v>
      </c>
      <c r="DO106" s="324" t="n">
        <v>128.344252418489</v>
      </c>
      <c r="DP106" s="324" t="n">
        <v>128.344252418489</v>
      </c>
      <c r="DQ106" s="324" t="n">
        <v>128.344252418489</v>
      </c>
      <c r="DR106" s="324" t="n">
        <v>130.833002790222</v>
      </c>
      <c r="DS106" s="324" t="n">
        <v>130.833002790222</v>
      </c>
      <c r="DT106" s="324" t="n">
        <v>130.833002790222</v>
      </c>
      <c r="DU106" s="324" t="n">
        <v>130.833002790222</v>
      </c>
      <c r="DV106" s="324" t="n">
        <v>136.634146796918</v>
      </c>
      <c r="DW106" s="324" t="n">
        <v>136.634146796918</v>
      </c>
      <c r="DX106" s="324" t="n">
        <v>136.634146796918</v>
      </c>
      <c r="DY106" s="324" t="n">
        <v>136.634146796918</v>
      </c>
      <c r="DZ106" s="324" t="n">
        <v>139.366829732856</v>
      </c>
      <c r="EA106" s="324" t="n">
        <v>139.366829732856</v>
      </c>
      <c r="EB106" s="324" t="n">
        <v>139.366829732856</v>
      </c>
      <c r="EC106" s="324" t="n">
        <v>139.366829732856</v>
      </c>
      <c r="ED106" s="324" t="n">
        <v>142.154166327514</v>
      </c>
      <c r="EE106" s="324" t="n">
        <v>142.154166327514</v>
      </c>
      <c r="EF106" s="324" t="n">
        <v>142.154166327514</v>
      </c>
      <c r="EG106" s="324" t="n">
        <v>142.154166327514</v>
      </c>
      <c r="EH106" s="324" t="n">
        <v>144.997249654064</v>
      </c>
      <c r="EI106" s="324" t="n">
        <v>144.997249654064</v>
      </c>
      <c r="EJ106" s="324" t="n">
        <v>144.997249654064</v>
      </c>
      <c r="EK106" s="324" t="n">
        <v>144.997249654064</v>
      </c>
      <c r="EL106" s="324" t="n">
        <v>147.897194647145</v>
      </c>
      <c r="EM106" s="324" t="n">
        <v>147.897194647145</v>
      </c>
      <c r="EN106" s="324" t="n">
        <v>147.897194647145</v>
      </c>
      <c r="EO106" s="324" t="n">
        <v>147.897194647145</v>
      </c>
      <c r="EP106" s="324" t="n">
        <v>150.855138540088</v>
      </c>
      <c r="EQ106" s="324" t="n">
        <v>150.855138540088</v>
      </c>
      <c r="ER106" s="324" t="n">
        <v>150.855138540088</v>
      </c>
      <c r="ES106" s="324" t="n">
        <v>150.855138540088</v>
      </c>
      <c r="ET106" s="324" t="n">
        <v>153.87224131089</v>
      </c>
      <c r="EU106" s="324" t="n">
        <v>153.87224131089</v>
      </c>
      <c r="EV106" s="324" t="n">
        <v>153.87224131089</v>
      </c>
      <c r="EW106" s="324" t="n">
        <v>153.87224131089</v>
      </c>
      <c r="EX106" s="324" t="n">
        <v>156.949686137108</v>
      </c>
      <c r="EY106" s="324" t="n">
        <v>156.949686137108</v>
      </c>
      <c r="EZ106" s="324" t="n">
        <v>156.949686137108</v>
      </c>
      <c r="FA106" s="324" t="n">
        <v>156.949686137108</v>
      </c>
      <c r="FB106" s="324" t="n">
        <v>160.08867985985</v>
      </c>
      <c r="FC106" s="324" t="n">
        <v>160.08867985985</v>
      </c>
      <c r="FD106" s="324" t="n">
        <v>160.08867985985</v>
      </c>
      <c r="FE106" s="324" t="n">
        <v>160.08867985985</v>
      </c>
      <c r="FF106" s="324" t="n">
        <v>163.290453457047</v>
      </c>
      <c r="FG106" s="324" t="n">
        <v>163.290453457047</v>
      </c>
      <c r="FH106" s="324" t="n">
        <v>163.290453457047</v>
      </c>
      <c r="FI106" s="324" t="n">
        <v>163.290453457047</v>
      </c>
      <c r="FJ106" s="324" t="n">
        <v>166.556262526188</v>
      </c>
      <c r="FK106" s="324" t="n">
        <v>166.556262526188</v>
      </c>
      <c r="FL106" s="324" t="n">
        <v>166.556262526188</v>
      </c>
      <c r="FM106" s="324" t="n">
        <v>166.556262526188</v>
      </c>
      <c r="FN106" s="324" t="n">
        <v>169.887387776711</v>
      </c>
      <c r="FO106" s="324" t="n">
        <v>169.887387776711</v>
      </c>
      <c r="FP106" s="324" t="n">
        <v>169.887387776711</v>
      </c>
      <c r="FQ106" s="324" t="n">
        <v>169.887387776711</v>
      </c>
      <c r="FR106" s="324" t="n">
        <v>173.285135532246</v>
      </c>
      <c r="FS106" s="324" t="n">
        <v>173.285135532246</v>
      </c>
      <c r="FT106" s="324" t="n">
        <v>173.285135532246</v>
      </c>
      <c r="FU106" s="324" t="n">
        <v>173.285135532246</v>
      </c>
      <c r="FV106" s="0" t="n">
        <v>176.750838242891</v>
      </c>
      <c r="FW106" s="0" t="n">
        <v>176.750838242891</v>
      </c>
      <c r="FX106" s="0" t="n">
        <v>176.750838242891</v>
      </c>
      <c r="FY106" s="0" t="n">
        <v>176.750838242891</v>
      </c>
      <c r="FZ106" s="0" t="n">
        <v>180.285855007748</v>
      </c>
      <c r="GA106" s="0" t="n">
        <v>180.285855007748</v>
      </c>
      <c r="GB106" s="0" t="n">
        <v>180.285855007748</v>
      </c>
      <c r="GC106" s="0" t="n">
        <v>180.285855007748</v>
      </c>
      <c r="GD106" s="0" t="n">
        <v>183.891572107903</v>
      </c>
      <c r="GE106" s="0" t="n">
        <v>183.891572107903</v>
      </c>
      <c r="GF106" s="0" t="n">
        <v>183.891572107903</v>
      </c>
      <c r="GG106" s="0" t="n">
        <v>183.891572107903</v>
      </c>
      <c r="GH106" s="321" t="n">
        <v>187.569403550061</v>
      </c>
      <c r="GI106" s="321" t="n">
        <v>187.569403550061</v>
      </c>
      <c r="GJ106" s="321" t="n">
        <v>187.569403550061</v>
      </c>
      <c r="GK106" s="321" t="n">
        <v>187.569403550061</v>
      </c>
      <c r="GL106" s="321" t="n">
        <v>191.320791621063</v>
      </c>
      <c r="GM106" s="321" t="n">
        <v>191.320791621063</v>
      </c>
      <c r="GN106" s="321" t="n">
        <v>191.320791621063</v>
      </c>
      <c r="GO106" s="321" t="n">
        <v>191.320791621063</v>
      </c>
      <c r="GP106" s="321" t="n">
        <v>195.147207453484</v>
      </c>
      <c r="GQ106" s="321" t="n">
        <v>195.147207453484</v>
      </c>
      <c r="GR106" s="321" t="n">
        <v>195.147207453484</v>
      </c>
      <c r="GS106" s="321" t="n">
        <v>195.147207453484</v>
      </c>
      <c r="GT106" s="321" t="n">
        <v>199.050151602554</v>
      </c>
      <c r="GU106" s="321" t="n">
        <v>199.050151602554</v>
      </c>
      <c r="GV106" s="321" t="n">
        <v>199.050151602554</v>
      </c>
      <c r="GW106" s="321" t="n">
        <v>199.050151602554</v>
      </c>
      <c r="GX106" s="321" t="n">
        <v>203.031154634605</v>
      </c>
      <c r="GY106" s="321" t="n">
        <v>203.031154634605</v>
      </c>
      <c r="GZ106" s="321" t="n">
        <v>203.031154634605</v>
      </c>
      <c r="HA106" s="321" t="n">
        <v>203.031154634605</v>
      </c>
    </row>
    <row r="107" customFormat="false" ht="15" hidden="false" customHeight="false" outlineLevel="2" collapsed="false">
      <c r="A107" s="48"/>
      <c r="B107" s="201"/>
      <c r="C107" s="201"/>
      <c r="D107" s="201"/>
      <c r="E107" s="52"/>
      <c r="F107" s="19"/>
      <c r="G107" s="52"/>
      <c r="H107" s="52"/>
      <c r="I107" s="52"/>
    </row>
    <row r="108" customFormat="false" ht="15" hidden="false" customHeight="false" outlineLevel="2" collapsed="false">
      <c r="A108" s="48"/>
      <c r="B108" s="201"/>
      <c r="C108" s="201"/>
      <c r="D108" s="201"/>
      <c r="E108" s="52"/>
      <c r="F108" s="19"/>
      <c r="G108" s="52"/>
      <c r="H108" s="52"/>
      <c r="I108" s="52"/>
    </row>
    <row r="109" customFormat="false" ht="15" hidden="false" customHeight="false" outlineLevel="2" collapsed="false">
      <c r="A109" s="48"/>
      <c r="B109" s="201"/>
      <c r="C109" s="201"/>
      <c r="D109" s="201"/>
      <c r="E109" s="52"/>
      <c r="F109" s="19"/>
      <c r="G109" s="52"/>
      <c r="H109" s="52"/>
      <c r="I109" s="52"/>
    </row>
    <row r="110" customFormat="false" ht="15" hidden="false" customHeight="false" outlineLevel="2" collapsed="false">
      <c r="A110" s="48"/>
      <c r="B110" s="201"/>
      <c r="C110" s="201"/>
      <c r="D110" s="201"/>
      <c r="E110" s="52"/>
      <c r="F110" s="19"/>
      <c r="G110" s="52"/>
      <c r="H110" s="52"/>
      <c r="I110" s="52"/>
    </row>
    <row r="111" customFormat="false" ht="15" hidden="false" customHeight="false" outlineLevel="2" collapsed="false">
      <c r="A111" s="48"/>
      <c r="B111" s="201"/>
      <c r="C111" s="201"/>
      <c r="D111" s="201"/>
      <c r="E111" s="52"/>
      <c r="F111" s="19"/>
      <c r="G111" s="52"/>
      <c r="H111" s="52"/>
      <c r="I111" s="52"/>
    </row>
    <row r="112" customFormat="false" ht="15" hidden="false" customHeight="false" outlineLevel="2" collapsed="false">
      <c r="A112" s="48"/>
      <c r="B112" s="201"/>
      <c r="C112" s="201"/>
      <c r="D112" s="201"/>
      <c r="E112" s="52"/>
      <c r="F112" s="19"/>
      <c r="G112" s="52"/>
      <c r="H112" s="52"/>
      <c r="I112" s="52"/>
    </row>
    <row r="113" customFormat="false" ht="15" hidden="false" customHeight="false" outlineLevel="2" collapsed="false">
      <c r="A113" s="48"/>
      <c r="B113" s="201"/>
      <c r="C113" s="201"/>
      <c r="D113" s="201"/>
      <c r="E113" s="52"/>
      <c r="F113" s="19"/>
      <c r="G113" s="52"/>
      <c r="H113" s="52"/>
      <c r="I113" s="52"/>
    </row>
    <row r="114" customFormat="false" ht="15" hidden="false" customHeight="false" outlineLevel="2" collapsed="false">
      <c r="A114" s="48"/>
      <c r="B114" s="201"/>
      <c r="C114" s="201"/>
      <c r="D114" s="201"/>
      <c r="E114" s="52"/>
      <c r="F114" s="19"/>
      <c r="G114" s="52"/>
      <c r="H114" s="52"/>
      <c r="I114" s="52"/>
    </row>
    <row r="115" customFormat="false" ht="15" hidden="false" customHeight="false" outlineLevel="2" collapsed="false">
      <c r="A115" s="48"/>
      <c r="B115" s="201"/>
      <c r="C115" s="201"/>
      <c r="D115" s="201"/>
      <c r="E115" s="52"/>
      <c r="F115" s="19"/>
      <c r="G115" s="52"/>
      <c r="H115" s="52"/>
      <c r="I115" s="52"/>
    </row>
    <row r="116" customFormat="false" ht="15" hidden="false" customHeight="false" outlineLevel="2" collapsed="false">
      <c r="A116" s="48"/>
      <c r="B116" s="201"/>
      <c r="C116" s="201"/>
      <c r="D116" s="201"/>
      <c r="E116" s="52"/>
      <c r="F116" s="19"/>
      <c r="G116" s="52"/>
      <c r="H116" s="52"/>
      <c r="I116" s="52"/>
    </row>
    <row r="117" customFormat="false" ht="15" hidden="false" customHeight="false" outlineLevel="2" collapsed="false">
      <c r="A117" s="48"/>
      <c r="B117" s="201"/>
      <c r="C117" s="201"/>
      <c r="D117" s="201"/>
      <c r="E117" s="52"/>
      <c r="F117" s="19"/>
      <c r="G117" s="52"/>
      <c r="H117" s="52"/>
      <c r="I117" s="52"/>
    </row>
    <row r="118" customFormat="false" ht="15" hidden="false" customHeight="false" outlineLevel="2" collapsed="false">
      <c r="A118" s="48"/>
      <c r="B118" s="201"/>
      <c r="C118" s="201"/>
      <c r="D118" s="201"/>
      <c r="E118" s="52"/>
      <c r="F118" s="19"/>
      <c r="G118" s="52"/>
      <c r="H118" s="52"/>
      <c r="I118" s="52"/>
    </row>
    <row r="119" customFormat="false" ht="15" hidden="false" customHeight="false" outlineLevel="2" collapsed="false">
      <c r="A119" s="48"/>
      <c r="B119" s="201"/>
      <c r="C119" s="201"/>
      <c r="D119" s="201"/>
      <c r="E119" s="52"/>
      <c r="F119" s="19"/>
      <c r="G119" s="52"/>
      <c r="H119" s="52"/>
      <c r="I119" s="52"/>
      <c r="CX119" s="324"/>
    </row>
    <row r="120" customFormat="false" ht="15" hidden="false" customHeight="false" outlineLevel="2" collapsed="false">
      <c r="A120" s="48"/>
      <c r="B120" s="201"/>
      <c r="C120" s="201"/>
      <c r="D120" s="201"/>
      <c r="E120" s="52"/>
      <c r="F120" s="19"/>
      <c r="G120" s="52"/>
      <c r="H120" s="52"/>
      <c r="I120" s="52"/>
    </row>
    <row r="121" customFormat="false" ht="15" hidden="false" customHeight="false" outlineLevel="2" collapsed="false">
      <c r="A121" s="172" t="s">
        <v>99</v>
      </c>
      <c r="B121" s="318" t="s">
        <v>162</v>
      </c>
      <c r="C121" s="318"/>
      <c r="D121" s="318" t="s">
        <v>101</v>
      </c>
      <c r="E121" s="119"/>
      <c r="F121" s="19" t="s">
        <v>163</v>
      </c>
      <c r="G121" s="96" t="s">
        <v>103</v>
      </c>
      <c r="H121" s="119"/>
      <c r="I121" s="96" t="s">
        <v>164</v>
      </c>
      <c r="BR121" s="0" t="n">
        <v>204.880433392942</v>
      </c>
      <c r="BS121" s="0" t="n">
        <v>197.384807781006</v>
      </c>
      <c r="BT121" s="0" t="n">
        <v>183.508290622497</v>
      </c>
      <c r="BU121" s="0" t="n">
        <v>205.963134870222</v>
      </c>
      <c r="BV121" s="0" t="n">
        <v>240.853108334874</v>
      </c>
      <c r="BW121" s="0" t="n">
        <v>189.016158571724</v>
      </c>
      <c r="BX121" s="0" t="n">
        <v>207.925476798846</v>
      </c>
      <c r="BY121" s="0" t="n">
        <v>247.69858962789</v>
      </c>
      <c r="BZ121" s="0" t="n">
        <v>228.478047259569</v>
      </c>
      <c r="CA121" s="0" t="n">
        <v>225.822649067942</v>
      </c>
      <c r="CB121" s="0" t="n">
        <v>258.863389423758</v>
      </c>
      <c r="CC121" s="0" t="n">
        <v>290.585914248732</v>
      </c>
      <c r="CD121" s="0" t="n">
        <v>244.696258661557</v>
      </c>
      <c r="CE121" s="0" t="n">
        <v>246.305850339518</v>
      </c>
      <c r="CF121" s="0" t="n">
        <v>246.995675344359</v>
      </c>
      <c r="CG121" s="0" t="n">
        <v>218.629815654566</v>
      </c>
      <c r="CH121" s="0" t="n">
        <v>219.694047465438</v>
      </c>
      <c r="CI121" s="0" t="n">
        <v>210.729319508449</v>
      </c>
      <c r="CJ121" s="0" t="n">
        <v>233.897902150538</v>
      </c>
      <c r="CK121" s="0" t="n">
        <v>237.972778494624</v>
      </c>
      <c r="CL121" s="324" t="n">
        <v>323.71595363807</v>
      </c>
      <c r="CM121" s="324" t="n">
        <v>353.624598314386</v>
      </c>
      <c r="CN121" s="324" t="n">
        <v>441.54553302153</v>
      </c>
      <c r="CO121" s="324" t="n">
        <v>812.822248359348</v>
      </c>
      <c r="CP121" s="324" t="n">
        <v>641.458333333333</v>
      </c>
      <c r="CQ121" s="324" t="n">
        <v>564.583333333333</v>
      </c>
      <c r="CR121" s="324" t="n">
        <v>529.375</v>
      </c>
      <c r="CS121" s="324" t="n">
        <v>501.25</v>
      </c>
      <c r="CT121" s="324" t="n">
        <v>319.125</v>
      </c>
      <c r="CU121" s="324" t="n">
        <v>251.458333333333</v>
      </c>
      <c r="CV121" s="324" t="n">
        <v>337.333333333333</v>
      </c>
      <c r="CW121" s="324" t="n">
        <v>300.138888888889</v>
      </c>
      <c r="CX121" s="324" t="n">
        <v>293.333333333333</v>
      </c>
      <c r="CY121" s="324" t="n">
        <v>281.291666666667</v>
      </c>
      <c r="CZ121" s="324" t="n">
        <v>310.208333333333</v>
      </c>
      <c r="DA121" s="324" t="n">
        <v>322.819444444444</v>
      </c>
      <c r="DB121" s="372" t="n">
        <v>365.266666666667</v>
      </c>
      <c r="DC121" s="324" t="n">
        <v>358.116666666667</v>
      </c>
      <c r="DD121" s="324" t="n">
        <v>418.544640897654</v>
      </c>
      <c r="DE121" s="324" t="n">
        <v>391.775048536962</v>
      </c>
      <c r="DF121" s="324" t="n">
        <v>449.416666666667</v>
      </c>
      <c r="DG121" s="324" t="n">
        <v>591.25</v>
      </c>
      <c r="DH121" s="324" t="n">
        <v>361.066666666667</v>
      </c>
      <c r="DI121" s="324" t="n">
        <v>611.576462922756</v>
      </c>
      <c r="DJ121" s="324" t="n">
        <v>500.961960631371</v>
      </c>
      <c r="DK121" s="324" t="n">
        <v>481.957918078619</v>
      </c>
      <c r="DL121" s="324" t="n">
        <v>466.418427875097</v>
      </c>
      <c r="DM121" s="324" t="n">
        <v>464.690721074546</v>
      </c>
      <c r="DN121" s="324" t="n">
        <v>364.667794231689</v>
      </c>
      <c r="DO121" s="324" t="n">
        <v>364.667794231689</v>
      </c>
      <c r="DP121" s="324" t="n">
        <v>364.667794231689</v>
      </c>
      <c r="DQ121" s="324" t="n">
        <v>364.667794231689</v>
      </c>
      <c r="DR121" s="324" t="n">
        <v>396.480107929191</v>
      </c>
      <c r="DS121" s="324" t="n">
        <v>339.755336055886</v>
      </c>
      <c r="DT121" s="324" t="n">
        <v>336.194212057032</v>
      </c>
      <c r="DU121" s="324" t="n">
        <v>347.625386281649</v>
      </c>
      <c r="DV121" s="324" t="n">
        <v>360.941103306194</v>
      </c>
      <c r="DW121" s="324" t="n">
        <v>360.941103306194</v>
      </c>
      <c r="DX121" s="324" t="n">
        <v>360.941103306194</v>
      </c>
      <c r="DY121" s="324" t="n">
        <v>360.941103306194</v>
      </c>
      <c r="DZ121" s="324" t="n">
        <v>366.097623717329</v>
      </c>
      <c r="EA121" s="324" t="n">
        <v>366.097623717329</v>
      </c>
      <c r="EB121" s="324" t="n">
        <v>366.097623717329</v>
      </c>
      <c r="EC121" s="324" t="n">
        <v>366.097623717329</v>
      </c>
      <c r="ED121" s="324" t="n">
        <v>398.957382276023</v>
      </c>
      <c r="EE121" s="324" t="n">
        <v>398.957382276023</v>
      </c>
      <c r="EF121" s="324" t="n">
        <v>398.957382276023</v>
      </c>
      <c r="EG121" s="324" t="n">
        <v>398.957382276023</v>
      </c>
      <c r="EH121" s="324" t="n">
        <v>431.833999556416</v>
      </c>
      <c r="EI121" s="324" t="n">
        <v>431.833999556416</v>
      </c>
      <c r="EJ121" s="324" t="n">
        <v>431.833999556416</v>
      </c>
      <c r="EK121" s="324" t="n">
        <v>431.833999556416</v>
      </c>
      <c r="EL121" s="324" t="n">
        <v>464.727812732943</v>
      </c>
      <c r="EM121" s="324" t="n">
        <v>464.727812732943</v>
      </c>
      <c r="EN121" s="324" t="n">
        <v>464.727812732943</v>
      </c>
      <c r="EO121" s="324" t="n">
        <v>464.727812732943</v>
      </c>
      <c r="EP121" s="324" t="n">
        <v>497.639165723525</v>
      </c>
      <c r="EQ121" s="324" t="n">
        <v>497.639165723525</v>
      </c>
      <c r="ER121" s="324" t="n">
        <v>497.639165723525</v>
      </c>
      <c r="ES121" s="324" t="n">
        <v>497.639165723525</v>
      </c>
      <c r="ET121" s="324" t="n">
        <v>508.165081127085</v>
      </c>
      <c r="EU121" s="324" t="n">
        <v>508.165081127085</v>
      </c>
      <c r="EV121" s="324" t="n">
        <v>508.165081127085</v>
      </c>
      <c r="EW121" s="324" t="n">
        <v>508.165081127085</v>
      </c>
      <c r="EX121" s="324" t="n">
        <v>518.901514838717</v>
      </c>
      <c r="EY121" s="324" t="n">
        <v>518.901514838717</v>
      </c>
      <c r="EZ121" s="324" t="n">
        <v>518.901514838717</v>
      </c>
      <c r="FA121" s="324" t="n">
        <v>518.901514838717</v>
      </c>
      <c r="FB121" s="324" t="n">
        <v>529.852677224581</v>
      </c>
      <c r="FC121" s="324" t="n">
        <v>529.852677224581</v>
      </c>
      <c r="FD121" s="324" t="n">
        <v>529.852677224581</v>
      </c>
      <c r="FE121" s="324" t="n">
        <v>529.852677224581</v>
      </c>
      <c r="FF121" s="324" t="n">
        <v>541.022862858163</v>
      </c>
      <c r="FG121" s="324" t="n">
        <v>541.022862858163</v>
      </c>
      <c r="FH121" s="324" t="n">
        <v>541.022862858163</v>
      </c>
      <c r="FI121" s="324" t="n">
        <v>541.022862858163</v>
      </c>
      <c r="FJ121" s="324" t="n">
        <v>552.416452204416</v>
      </c>
      <c r="FK121" s="324" t="n">
        <v>552.416452204416</v>
      </c>
      <c r="FL121" s="324" t="n">
        <v>552.416452204416</v>
      </c>
      <c r="FM121" s="324" t="n">
        <v>552.416452204416</v>
      </c>
      <c r="FN121" s="324" t="n">
        <v>564.037913337594</v>
      </c>
      <c r="FO121" s="324" t="n">
        <v>564.037913337594</v>
      </c>
      <c r="FP121" s="324" t="n">
        <v>564.037913337594</v>
      </c>
      <c r="FQ121" s="324" t="n">
        <v>564.037913337594</v>
      </c>
      <c r="FR121" s="324" t="n">
        <v>575.891803693436</v>
      </c>
      <c r="FS121" s="324" t="n">
        <v>575.891803693436</v>
      </c>
      <c r="FT121" s="324" t="n">
        <v>575.891803693436</v>
      </c>
      <c r="FU121" s="324" t="n">
        <v>575.891803693436</v>
      </c>
      <c r="FV121" s="324" t="n">
        <v>587.982771856394</v>
      </c>
      <c r="FW121" s="324" t="n">
        <v>587.982771856394</v>
      </c>
      <c r="FX121" s="324" t="n">
        <v>587.982771856394</v>
      </c>
      <c r="FY121" s="324" t="n">
        <v>587.982771856394</v>
      </c>
      <c r="FZ121" s="324" t="n">
        <v>600.315559382612</v>
      </c>
      <c r="GA121" s="324" t="n">
        <v>600.315559382612</v>
      </c>
      <c r="GB121" s="324" t="n">
        <v>600.315559382612</v>
      </c>
      <c r="GC121" s="324" t="n">
        <v>600.315559382612</v>
      </c>
      <c r="GD121" s="324" t="n">
        <v>612.895002659354</v>
      </c>
      <c r="GE121" s="324" t="n">
        <v>612.895002659354</v>
      </c>
      <c r="GF121" s="324" t="n">
        <v>612.895002659354</v>
      </c>
      <c r="GG121" s="324" t="n">
        <v>612.895002659354</v>
      </c>
      <c r="GH121" s="324" t="n">
        <v>625.726034801631</v>
      </c>
      <c r="GI121" s="324" t="n">
        <v>625.726034801631</v>
      </c>
      <c r="GJ121" s="324" t="n">
        <v>625.726034801631</v>
      </c>
      <c r="GK121" s="324" t="n">
        <v>625.726034801631</v>
      </c>
      <c r="GL121" s="324" t="n">
        <v>638.813687586753</v>
      </c>
      <c r="GM121" s="324" t="n">
        <v>638.813687586753</v>
      </c>
      <c r="GN121" s="324" t="n">
        <v>638.813687586753</v>
      </c>
      <c r="GO121" s="324" t="n">
        <v>638.813687586753</v>
      </c>
      <c r="GP121" s="324" t="n">
        <v>652.163093427578</v>
      </c>
      <c r="GQ121" s="324" t="n">
        <v>652.163093427578</v>
      </c>
      <c r="GR121" s="324" t="n">
        <v>652.163093427578</v>
      </c>
      <c r="GS121" s="324" t="n">
        <v>652.163093427578</v>
      </c>
      <c r="GT121" s="324" t="n">
        <v>665.779487385219</v>
      </c>
      <c r="GU121" s="324" t="n">
        <v>665.779487385219</v>
      </c>
      <c r="GV121" s="324" t="n">
        <v>665.779487385219</v>
      </c>
      <c r="GW121" s="324" t="n">
        <v>665.779487385219</v>
      </c>
      <c r="GX121" s="324" t="n">
        <v>679.668209222013</v>
      </c>
      <c r="GY121" s="324" t="n">
        <v>679.668209222013</v>
      </c>
      <c r="GZ121" s="324" t="n">
        <v>679.668209222013</v>
      </c>
      <c r="HA121" s="324" t="n">
        <v>679.668209222013</v>
      </c>
    </row>
    <row r="122" customFormat="false" ht="15" hidden="false" customHeight="false" outlineLevel="2" collapsed="false">
      <c r="A122" s="172" t="s">
        <v>99</v>
      </c>
      <c r="B122" s="318" t="s">
        <v>162</v>
      </c>
      <c r="C122" s="318"/>
      <c r="D122" s="318" t="s">
        <v>101</v>
      </c>
      <c r="E122" s="96"/>
      <c r="F122" s="19" t="s">
        <v>165</v>
      </c>
      <c r="G122" s="96" t="s">
        <v>103</v>
      </c>
      <c r="H122" s="96"/>
      <c r="I122" s="96" t="s">
        <v>164</v>
      </c>
      <c r="BR122" s="0" t="n">
        <v>354.914070445876</v>
      </c>
      <c r="BS122" s="0" t="n">
        <v>349.299832384619</v>
      </c>
      <c r="BT122" s="0" t="n">
        <v>347.650895331663</v>
      </c>
      <c r="BU122" s="0" t="n">
        <v>328.135201837842</v>
      </c>
      <c r="BV122" s="0" t="n">
        <v>352.383779055609</v>
      </c>
      <c r="BW122" s="0" t="n">
        <v>346.465238105171</v>
      </c>
      <c r="BX122" s="0" t="n">
        <v>330.746515710827</v>
      </c>
      <c r="BY122" s="0" t="n">
        <v>361.306427912708</v>
      </c>
      <c r="BZ122" s="0" t="n">
        <v>398.001933852911</v>
      </c>
      <c r="CA122" s="0" t="n">
        <v>401.192715318166</v>
      </c>
      <c r="CB122" s="0" t="n">
        <v>428.21824989738</v>
      </c>
      <c r="CC122" s="0" t="n">
        <v>422.547885245269</v>
      </c>
      <c r="CD122" s="0" t="n">
        <v>394.974676102341</v>
      </c>
      <c r="CE122" s="0" t="n">
        <v>363.939031028851</v>
      </c>
      <c r="CF122" s="0" t="n">
        <v>316.770996189439</v>
      </c>
      <c r="CG122" s="0" t="n">
        <v>276.715296679369</v>
      </c>
      <c r="CH122" s="0" t="n">
        <v>286.020718317722</v>
      </c>
      <c r="CI122" s="0" t="n">
        <v>288.135971713914</v>
      </c>
      <c r="CJ122" s="0" t="n">
        <v>320.557037404628</v>
      </c>
      <c r="CK122" s="0" t="n">
        <v>345.286272563737</v>
      </c>
      <c r="CL122" s="324" t="n">
        <v>519.255222718503</v>
      </c>
      <c r="CM122" s="324" t="n">
        <v>620.379662253356</v>
      </c>
      <c r="CN122" s="324" t="n">
        <v>693.897867929788</v>
      </c>
      <c r="CO122" s="324" t="n">
        <v>779.717247098353</v>
      </c>
      <c r="CP122" s="324" t="n">
        <v>934.25</v>
      </c>
      <c r="CQ122" s="324" t="n">
        <v>1048.125</v>
      </c>
      <c r="CR122" s="324" t="n">
        <v>774.833333333333</v>
      </c>
      <c r="CS122" s="324" t="n">
        <v>575.819444444445</v>
      </c>
      <c r="CT122" s="324" t="n">
        <v>612.408333333333</v>
      </c>
      <c r="CU122" s="324" t="n">
        <v>483.666666666667</v>
      </c>
      <c r="CV122" s="324" t="n">
        <v>471.75</v>
      </c>
      <c r="CW122" s="324" t="n">
        <v>515.416666666667</v>
      </c>
      <c r="CX122" s="324" t="n">
        <v>513.736111111111</v>
      </c>
      <c r="CY122" s="324" t="n">
        <v>543.625</v>
      </c>
      <c r="CZ122" s="324" t="n">
        <v>597.208333333333</v>
      </c>
      <c r="DA122" s="324" t="n">
        <v>582.430555555556</v>
      </c>
      <c r="DB122" s="372" t="n">
        <v>588.083333333333</v>
      </c>
      <c r="DC122" s="324" t="n">
        <v>665.416666666667</v>
      </c>
      <c r="DD122" s="324" t="n">
        <v>724</v>
      </c>
      <c r="DE122" s="324" t="n">
        <v>644.816666666667</v>
      </c>
      <c r="DF122" s="324" t="n">
        <v>696.083333333333</v>
      </c>
      <c r="DG122" s="324" t="n">
        <v>845.333333333333</v>
      </c>
      <c r="DH122" s="324" t="n">
        <v>829.583333333333</v>
      </c>
      <c r="DI122" s="324" t="n">
        <v>741.576503923098</v>
      </c>
      <c r="DJ122" s="324" t="n">
        <v>602.032174978682</v>
      </c>
      <c r="DK122" s="324" t="n">
        <v>602.032174978682</v>
      </c>
      <c r="DL122" s="324" t="n">
        <v>602.032174978682</v>
      </c>
      <c r="DM122" s="324" t="n">
        <v>602.032174978682</v>
      </c>
      <c r="DN122" s="324" t="n">
        <v>533.669965264202</v>
      </c>
      <c r="DO122" s="324" t="n">
        <v>533.669965264202</v>
      </c>
      <c r="DP122" s="324" t="n">
        <v>533.669965264202</v>
      </c>
      <c r="DQ122" s="324" t="n">
        <v>533.669965264202</v>
      </c>
      <c r="DR122" s="324" t="n">
        <v>522.26667764381</v>
      </c>
      <c r="DS122" s="324" t="n">
        <v>522.26667764381</v>
      </c>
      <c r="DT122" s="324" t="n">
        <v>522.26667764381</v>
      </c>
      <c r="DU122" s="324" t="n">
        <v>522.26667764381</v>
      </c>
      <c r="DV122" s="324" t="n">
        <v>531.147758868035</v>
      </c>
      <c r="DW122" s="324" t="n">
        <v>531.147758868035</v>
      </c>
      <c r="DX122" s="324" t="n">
        <v>531.147758868035</v>
      </c>
      <c r="DY122" s="324" t="n">
        <v>531.147758868035</v>
      </c>
      <c r="DZ122" s="324" t="n">
        <v>550.226964909576</v>
      </c>
      <c r="EA122" s="324" t="n">
        <v>550.226964909576</v>
      </c>
      <c r="EB122" s="324" t="n">
        <v>550.226964909576</v>
      </c>
      <c r="EC122" s="324" t="n">
        <v>550.226964909576</v>
      </c>
      <c r="ED122" s="324" t="n">
        <v>567.615843465129</v>
      </c>
      <c r="EE122" s="324" t="n">
        <v>567.615843465129</v>
      </c>
      <c r="EF122" s="324" t="n">
        <v>567.615843465129</v>
      </c>
      <c r="EG122" s="324" t="n">
        <v>567.615843465129</v>
      </c>
      <c r="EH122" s="324" t="n">
        <v>585.070708309207</v>
      </c>
      <c r="EI122" s="324" t="n">
        <v>585.070708309207</v>
      </c>
      <c r="EJ122" s="324" t="n">
        <v>585.070708309207</v>
      </c>
      <c r="EK122" s="324" t="n">
        <v>585.070708309207</v>
      </c>
      <c r="EL122" s="324" t="n">
        <v>602.59287916758</v>
      </c>
      <c r="EM122" s="324" t="n">
        <v>602.59287916758</v>
      </c>
      <c r="EN122" s="324" t="n">
        <v>602.59287916758</v>
      </c>
      <c r="EO122" s="324" t="n">
        <v>602.59287916758</v>
      </c>
      <c r="EP122" s="324" t="n">
        <v>610.881317843371</v>
      </c>
      <c r="EQ122" s="324" t="n">
        <v>610.881317843371</v>
      </c>
      <c r="ER122" s="324" t="n">
        <v>610.881317843371</v>
      </c>
      <c r="ES122" s="324" t="n">
        <v>610.881317843371</v>
      </c>
      <c r="ET122" s="324" t="n">
        <v>618.497140922302</v>
      </c>
      <c r="EU122" s="324" t="n">
        <v>618.497140922302</v>
      </c>
      <c r="EV122" s="324" t="n">
        <v>618.497140922302</v>
      </c>
      <c r="EW122" s="324" t="n">
        <v>618.497140922302</v>
      </c>
      <c r="EX122" s="324" t="n">
        <v>626.265280462812</v>
      </c>
      <c r="EY122" s="324" t="n">
        <v>626.265280462812</v>
      </c>
      <c r="EZ122" s="324" t="n">
        <v>626.265280462812</v>
      </c>
      <c r="FA122" s="324" t="n">
        <v>626.265280462812</v>
      </c>
      <c r="FB122" s="324" t="n">
        <v>634.188782794132</v>
      </c>
      <c r="FC122" s="324" t="n">
        <v>634.188782794132</v>
      </c>
      <c r="FD122" s="324" t="n">
        <v>634.188782794132</v>
      </c>
      <c r="FE122" s="324" t="n">
        <v>634.188782794132</v>
      </c>
      <c r="FF122" s="324" t="n">
        <v>642.270755172078</v>
      </c>
      <c r="FG122" s="324" t="n">
        <v>642.270755172078</v>
      </c>
      <c r="FH122" s="324" t="n">
        <v>642.270755172078</v>
      </c>
      <c r="FI122" s="324" t="n">
        <v>642.270755172078</v>
      </c>
      <c r="FJ122" s="324" t="n">
        <v>650.514366997583</v>
      </c>
      <c r="FK122" s="324" t="n">
        <v>650.514366997583</v>
      </c>
      <c r="FL122" s="324" t="n">
        <v>650.514366997583</v>
      </c>
      <c r="FM122" s="324" t="n">
        <v>650.514366997583</v>
      </c>
      <c r="FN122" s="324" t="n">
        <v>658.922851059598</v>
      </c>
      <c r="FO122" s="324" t="n">
        <v>658.922851059598</v>
      </c>
      <c r="FP122" s="324" t="n">
        <v>658.922851059598</v>
      </c>
      <c r="FQ122" s="324" t="n">
        <v>658.922851059598</v>
      </c>
      <c r="FR122" s="324" t="n">
        <v>667.499504802854</v>
      </c>
      <c r="FS122" s="324" t="n">
        <v>667.499504802854</v>
      </c>
      <c r="FT122" s="324" t="n">
        <v>667.499504802854</v>
      </c>
      <c r="FU122" s="324" t="n">
        <v>667.499504802854</v>
      </c>
      <c r="FV122" s="324" t="n">
        <v>676.247691620975</v>
      </c>
      <c r="FW122" s="324" t="n">
        <v>676.247691620975</v>
      </c>
      <c r="FX122" s="324" t="n">
        <v>676.247691620975</v>
      </c>
      <c r="FY122" s="324" t="n">
        <v>676.247691620975</v>
      </c>
      <c r="FZ122" s="324" t="n">
        <v>685.170842175458</v>
      </c>
      <c r="GA122" s="324" t="n">
        <v>685.170842175458</v>
      </c>
      <c r="GB122" s="324" t="n">
        <v>685.170842175458</v>
      </c>
      <c r="GC122" s="324" t="n">
        <v>685.170842175458</v>
      </c>
      <c r="GD122" s="324" t="n">
        <v>694.27245574103</v>
      </c>
      <c r="GE122" s="324" t="n">
        <v>694.27245574103</v>
      </c>
      <c r="GF122" s="324" t="n">
        <v>694.27245574103</v>
      </c>
      <c r="GG122" s="324" t="n">
        <v>694.27245574103</v>
      </c>
      <c r="GH122" s="324" t="n">
        <v>703.556101577914</v>
      </c>
      <c r="GI122" s="324" t="n">
        <v>703.556101577914</v>
      </c>
      <c r="GJ122" s="324" t="n">
        <v>703.556101577914</v>
      </c>
      <c r="GK122" s="324" t="n">
        <v>703.556101577914</v>
      </c>
      <c r="GL122" s="324" t="n">
        <v>713.025420331536</v>
      </c>
      <c r="GM122" s="324" t="n">
        <v>713.025420331536</v>
      </c>
      <c r="GN122" s="324" t="n">
        <v>713.025420331536</v>
      </c>
      <c r="GO122" s="324" t="n">
        <v>713.025420331536</v>
      </c>
      <c r="GP122" s="324" t="n">
        <v>722.684125460231</v>
      </c>
      <c r="GQ122" s="324" t="n">
        <v>722.684125460231</v>
      </c>
      <c r="GR122" s="324" t="n">
        <v>722.684125460231</v>
      </c>
      <c r="GS122" s="324" t="n">
        <v>722.684125460231</v>
      </c>
      <c r="GT122" s="324" t="n">
        <v>732.536004691499</v>
      </c>
      <c r="GU122" s="324" t="n">
        <v>732.536004691499</v>
      </c>
      <c r="GV122" s="324" t="n">
        <v>732.536004691499</v>
      </c>
      <c r="GW122" s="324" t="n">
        <v>732.536004691499</v>
      </c>
      <c r="GX122" s="324" t="n">
        <v>742.584921507392</v>
      </c>
      <c r="GY122" s="324" t="n">
        <v>742.584921507392</v>
      </c>
      <c r="GZ122" s="324" t="n">
        <v>742.584921507392</v>
      </c>
      <c r="HA122" s="324" t="n">
        <v>742.584921507392</v>
      </c>
    </row>
    <row r="123" customFormat="false" ht="15" hidden="false" customHeight="false" outlineLevel="2" collapsed="false">
      <c r="A123" s="172" t="s">
        <v>99</v>
      </c>
      <c r="B123" s="318" t="s">
        <v>162</v>
      </c>
      <c r="C123" s="318"/>
      <c r="D123" s="318" t="s">
        <v>101</v>
      </c>
      <c r="E123" s="96"/>
      <c r="F123" s="19" t="s">
        <v>166</v>
      </c>
      <c r="G123" s="96" t="s">
        <v>103</v>
      </c>
      <c r="H123" s="96"/>
      <c r="I123" s="96"/>
      <c r="BR123" s="0" t="n">
        <v>118.596611048902</v>
      </c>
      <c r="BS123" s="0" t="n">
        <v>110.111650258411</v>
      </c>
      <c r="BT123" s="0" t="n">
        <v>107.797570042823</v>
      </c>
      <c r="BU123" s="0" t="n">
        <v>92.0039725714326</v>
      </c>
      <c r="BV123" s="0" t="n">
        <v>85.0834806521312</v>
      </c>
      <c r="BW123" s="0" t="n">
        <v>83.7360047142015</v>
      </c>
      <c r="BX123" s="0" t="n">
        <v>80.2710665880966</v>
      </c>
      <c r="BY123" s="0" t="n">
        <v>77.5761147122373</v>
      </c>
      <c r="BZ123" s="0" t="n">
        <v>79.8816641169491</v>
      </c>
      <c r="CA123" s="0" t="n">
        <v>81.4185888714839</v>
      </c>
      <c r="CB123" s="0" t="n">
        <v>81.4185888714839</v>
      </c>
      <c r="CC123" s="0" t="n">
        <v>86.4968444145928</v>
      </c>
      <c r="CD123" s="0" t="n">
        <v>89.9354521786118</v>
      </c>
      <c r="CE123" s="0" t="n">
        <v>87.6294149432628</v>
      </c>
      <c r="CF123" s="0" t="n">
        <v>74.9462101488432</v>
      </c>
      <c r="CG123" s="0" t="n">
        <v>73.4889227292823</v>
      </c>
      <c r="CH123" s="0" t="n">
        <v>72.5</v>
      </c>
      <c r="CI123" s="0" t="n">
        <v>75.9615384615385</v>
      </c>
      <c r="CJ123" s="0" t="n">
        <v>77.5</v>
      </c>
      <c r="CK123" s="0" t="n">
        <v>81.5769230769231</v>
      </c>
      <c r="CL123" s="324" t="n">
        <v>89.8377261049935</v>
      </c>
      <c r="CM123" s="324" t="n">
        <v>103.235030698575</v>
      </c>
      <c r="CN123" s="324" t="n">
        <v>120.586751317244</v>
      </c>
      <c r="CO123" s="324" t="n">
        <v>139.432158545854</v>
      </c>
      <c r="CP123" s="324" t="n">
        <v>157.5</v>
      </c>
      <c r="CQ123" s="324" t="n">
        <v>240</v>
      </c>
      <c r="CR123" s="324" t="n">
        <v>310</v>
      </c>
      <c r="CS123" s="324" t="n">
        <v>292.666666666667</v>
      </c>
      <c r="CT123" s="324" t="n">
        <v>258</v>
      </c>
      <c r="CU123" s="324" t="n">
        <v>285</v>
      </c>
      <c r="CV123" s="324" t="n">
        <v>249.833333333333</v>
      </c>
      <c r="CW123" s="324" t="n">
        <v>176.5</v>
      </c>
      <c r="CX123" s="324" t="n">
        <v>150.25</v>
      </c>
      <c r="CY123" s="324" t="n">
        <v>148.125</v>
      </c>
      <c r="CZ123" s="324" t="n">
        <v>157.5</v>
      </c>
      <c r="DA123" s="324" t="n">
        <v>153.958333333333</v>
      </c>
      <c r="DB123" s="372" t="n">
        <v>154.166666666667</v>
      </c>
      <c r="DC123" s="324" t="n">
        <v>152.5</v>
      </c>
      <c r="DD123" s="324" t="n">
        <v>152.5</v>
      </c>
      <c r="DE123" s="324" t="n">
        <v>152.5</v>
      </c>
      <c r="DF123" s="324" t="n">
        <v>152.5</v>
      </c>
      <c r="DG123" s="324" t="n">
        <v>152.5</v>
      </c>
      <c r="DH123" s="324" t="n">
        <v>152.5</v>
      </c>
      <c r="DI123" s="324" t="n">
        <v>152.5</v>
      </c>
      <c r="DJ123" s="324" t="n">
        <v>152.5</v>
      </c>
      <c r="DK123" s="324" t="n">
        <v>152.5</v>
      </c>
      <c r="DL123" s="324" t="n">
        <v>152.5</v>
      </c>
      <c r="DM123" s="324" t="n">
        <v>152.5</v>
      </c>
      <c r="DN123" s="324" t="n">
        <v>155.99559168978</v>
      </c>
      <c r="DO123" s="324" t="n">
        <v>155.99559168978</v>
      </c>
      <c r="DP123" s="324" t="n">
        <v>155.99559168978</v>
      </c>
      <c r="DQ123" s="324" t="n">
        <v>155.99559168978</v>
      </c>
      <c r="DR123" s="324" t="n">
        <v>159.020534992583</v>
      </c>
      <c r="DS123" s="324" t="n">
        <v>159.020534992583</v>
      </c>
      <c r="DT123" s="324" t="n">
        <v>159.020534992583</v>
      </c>
      <c r="DU123" s="324" t="n">
        <v>159.020534992583</v>
      </c>
      <c r="DV123" s="324" t="n">
        <v>162.575273600519</v>
      </c>
      <c r="DW123" s="324" t="n">
        <v>162.575273600519</v>
      </c>
      <c r="DX123" s="324" t="n">
        <v>162.575273600519</v>
      </c>
      <c r="DY123" s="324" t="n">
        <v>162.575273600519</v>
      </c>
      <c r="DZ123" s="324" t="n">
        <v>165.826779072529</v>
      </c>
      <c r="EA123" s="324" t="n">
        <v>165.826779072529</v>
      </c>
      <c r="EB123" s="324" t="n">
        <v>165.826779072529</v>
      </c>
      <c r="EC123" s="324" t="n">
        <v>165.826779072529</v>
      </c>
      <c r="ED123" s="324" t="n">
        <v>169.14331465398</v>
      </c>
      <c r="EE123" s="324" t="n">
        <v>169.14331465398</v>
      </c>
      <c r="EF123" s="324" t="n">
        <v>169.14331465398</v>
      </c>
      <c r="EG123" s="324" t="n">
        <v>169.14331465398</v>
      </c>
      <c r="EH123" s="324" t="n">
        <v>172.52618094706</v>
      </c>
      <c r="EI123" s="324" t="n">
        <v>172.52618094706</v>
      </c>
      <c r="EJ123" s="324" t="n">
        <v>172.52618094706</v>
      </c>
      <c r="EK123" s="324" t="n">
        <v>172.52618094706</v>
      </c>
      <c r="EL123" s="324" t="n">
        <v>175.976704566001</v>
      </c>
      <c r="EM123" s="324" t="n">
        <v>175.976704566001</v>
      </c>
      <c r="EN123" s="324" t="n">
        <v>175.976704566001</v>
      </c>
      <c r="EO123" s="324" t="n">
        <v>175.976704566001</v>
      </c>
      <c r="EP123" s="324" t="n">
        <v>179.496238657321</v>
      </c>
      <c r="EQ123" s="324" t="n">
        <v>179.496238657321</v>
      </c>
      <c r="ER123" s="324" t="n">
        <v>179.496238657321</v>
      </c>
      <c r="ES123" s="324" t="n">
        <v>179.496238657321</v>
      </c>
      <c r="ET123" s="324" t="n">
        <v>183.086163430467</v>
      </c>
      <c r="EU123" s="324" t="n">
        <v>183.086163430467</v>
      </c>
      <c r="EV123" s="324" t="n">
        <v>183.086163430467</v>
      </c>
      <c r="EW123" s="324" t="n">
        <v>183.086163430467</v>
      </c>
      <c r="EX123" s="324" t="n">
        <v>186.747886699077</v>
      </c>
      <c r="EY123" s="324" t="n">
        <v>186.747886699077</v>
      </c>
      <c r="EZ123" s="324" t="n">
        <v>186.747886699077</v>
      </c>
      <c r="FA123" s="324" t="n">
        <v>186.747886699077</v>
      </c>
      <c r="FB123" s="324" t="n">
        <v>190.482844433058</v>
      </c>
      <c r="FC123" s="324" t="n">
        <v>190.482844433058</v>
      </c>
      <c r="FD123" s="324" t="n">
        <v>190.482844433058</v>
      </c>
      <c r="FE123" s="324" t="n">
        <v>190.482844433058</v>
      </c>
      <c r="FF123" s="324" t="n">
        <v>194.292501321719</v>
      </c>
      <c r="FG123" s="324" t="n">
        <v>194.292501321719</v>
      </c>
      <c r="FH123" s="324" t="n">
        <v>194.292501321719</v>
      </c>
      <c r="FI123" s="324" t="n">
        <v>194.292501321719</v>
      </c>
      <c r="FJ123" s="324" t="n">
        <v>198.178351348154</v>
      </c>
      <c r="FK123" s="324" t="n">
        <v>198.178351348154</v>
      </c>
      <c r="FL123" s="324" t="n">
        <v>198.178351348154</v>
      </c>
      <c r="FM123" s="324" t="n">
        <v>198.178351348154</v>
      </c>
      <c r="FN123" s="324" t="n">
        <v>202.141918375117</v>
      </c>
      <c r="FO123" s="324" t="n">
        <v>202.141918375117</v>
      </c>
      <c r="FP123" s="324" t="n">
        <v>202.141918375117</v>
      </c>
      <c r="FQ123" s="324" t="n">
        <v>202.141918375117</v>
      </c>
      <c r="FR123" s="324" t="n">
        <v>206.184756742619</v>
      </c>
      <c r="FS123" s="324" t="n">
        <v>206.184756742619</v>
      </c>
      <c r="FT123" s="324" t="n">
        <v>206.184756742619</v>
      </c>
      <c r="FU123" s="324" t="n">
        <v>206.184756742619</v>
      </c>
      <c r="FV123" s="324" t="n">
        <v>210.308451877471</v>
      </c>
      <c r="FW123" s="324" t="n">
        <v>210.308451877471</v>
      </c>
      <c r="FX123" s="324" t="n">
        <v>210.308451877471</v>
      </c>
      <c r="FY123" s="324" t="n">
        <v>210.308451877471</v>
      </c>
      <c r="FZ123" s="324" t="n">
        <v>214.514620915021</v>
      </c>
      <c r="GA123" s="324" t="n">
        <v>214.514620915021</v>
      </c>
      <c r="GB123" s="324" t="n">
        <v>214.514620915021</v>
      </c>
      <c r="GC123" s="324" t="n">
        <v>214.514620915021</v>
      </c>
      <c r="GD123" s="324" t="n">
        <v>218.804913333321</v>
      </c>
      <c r="GE123" s="324" t="n">
        <v>218.804913333321</v>
      </c>
      <c r="GF123" s="324" t="n">
        <v>218.804913333321</v>
      </c>
      <c r="GG123" s="324" t="n">
        <v>218.804913333321</v>
      </c>
      <c r="GH123" s="324" t="n">
        <v>223.181011599988</v>
      </c>
      <c r="GI123" s="324" t="n">
        <v>223.181011599988</v>
      </c>
      <c r="GJ123" s="324" t="n">
        <v>223.181011599988</v>
      </c>
      <c r="GK123" s="324" t="n">
        <v>223.181011599988</v>
      </c>
      <c r="GL123" s="324" t="n">
        <v>227.644631831988</v>
      </c>
      <c r="GM123" s="324" t="n">
        <v>227.644631831988</v>
      </c>
      <c r="GN123" s="324" t="n">
        <v>227.644631831988</v>
      </c>
      <c r="GO123" s="324" t="n">
        <v>227.644631831988</v>
      </c>
      <c r="GP123" s="324" t="n">
        <v>232.197524468627</v>
      </c>
      <c r="GQ123" s="324" t="n">
        <v>232.197524468627</v>
      </c>
      <c r="GR123" s="324" t="n">
        <v>232.197524468627</v>
      </c>
      <c r="GS123" s="324" t="n">
        <v>232.197524468627</v>
      </c>
      <c r="GT123" s="324" t="n">
        <v>236.841474958</v>
      </c>
      <c r="GU123" s="324" t="n">
        <v>236.841474958</v>
      </c>
      <c r="GV123" s="324" t="n">
        <v>236.841474958</v>
      </c>
      <c r="GW123" s="324" t="n">
        <v>236.841474958</v>
      </c>
      <c r="GX123" s="324" t="n">
        <v>241.57830445716</v>
      </c>
      <c r="GY123" s="324" t="n">
        <v>241.57830445716</v>
      </c>
      <c r="GZ123" s="324" t="n">
        <v>241.57830445716</v>
      </c>
      <c r="HA123" s="324" t="n">
        <v>241.57830445716</v>
      </c>
    </row>
    <row r="124" customFormat="false" ht="15" hidden="false" customHeight="false" outlineLevel="2" collapsed="false">
      <c r="A124" s="172" t="s">
        <v>99</v>
      </c>
      <c r="B124" s="318" t="s">
        <v>162</v>
      </c>
      <c r="C124" s="318"/>
      <c r="D124" s="318" t="s">
        <v>101</v>
      </c>
      <c r="E124" s="96"/>
      <c r="F124" s="19" t="s">
        <v>167</v>
      </c>
      <c r="G124" s="96" t="s">
        <v>103</v>
      </c>
      <c r="H124" s="96"/>
      <c r="I124" s="96" t="s">
        <v>164</v>
      </c>
      <c r="BR124" s="0" t="n">
        <v>264.406108438209</v>
      </c>
      <c r="BS124" s="0" t="n">
        <v>273.29266021615</v>
      </c>
      <c r="BT124" s="0" t="n">
        <v>213.194061218686</v>
      </c>
      <c r="BU124" s="0" t="n">
        <v>185.02050346029</v>
      </c>
      <c r="BV124" s="0" t="n">
        <v>297.19459512397</v>
      </c>
      <c r="BW124" s="0" t="n">
        <v>284.870158191494</v>
      </c>
      <c r="BX124" s="0" t="n">
        <v>199.338008213281</v>
      </c>
      <c r="BY124" s="0" t="n">
        <v>274.413905137922</v>
      </c>
      <c r="BZ124" s="0" t="n">
        <v>287.014151268136</v>
      </c>
      <c r="CA124" s="0" t="n">
        <v>227.196718007309</v>
      </c>
      <c r="CB124" s="0" t="n">
        <v>296.58128964374</v>
      </c>
      <c r="CC124" s="0" t="n">
        <v>322.154507747481</v>
      </c>
      <c r="CD124" s="0" t="n">
        <v>265.873584820651</v>
      </c>
      <c r="CE124" s="0" t="n">
        <v>220.077707778906</v>
      </c>
      <c r="CF124" s="0" t="n">
        <v>212.286317331779</v>
      </c>
      <c r="CG124" s="0" t="n">
        <v>223.566390068664</v>
      </c>
      <c r="CH124" s="0" t="n">
        <v>221.440496389738</v>
      </c>
      <c r="CI124" s="0" t="n">
        <v>199.681427717939</v>
      </c>
      <c r="CJ124" s="0" t="n">
        <v>184.012563371627</v>
      </c>
      <c r="CK124" s="0" t="n">
        <v>209.065512520697</v>
      </c>
      <c r="CL124" s="324" t="n">
        <v>324.471737113571</v>
      </c>
      <c r="CM124" s="324" t="n">
        <v>463.389432214135</v>
      </c>
      <c r="CN124" s="324" t="n">
        <v>596.172144684432</v>
      </c>
      <c r="CO124" s="324" t="n">
        <v>847.966685987862</v>
      </c>
      <c r="CP124" s="324" t="n">
        <v>1121.66320569572</v>
      </c>
      <c r="CQ124" s="324" t="n">
        <v>1261.60057622823</v>
      </c>
      <c r="CR124" s="324" t="n">
        <v>1047.43390956156</v>
      </c>
      <c r="CS124" s="324" t="n">
        <v>1079.93390956156</v>
      </c>
      <c r="CT124" s="324" t="n">
        <v>722.933909561565</v>
      </c>
      <c r="CU124" s="324" t="n">
        <v>334.933909561565</v>
      </c>
      <c r="CV124" s="324" t="n">
        <v>303.267242894898</v>
      </c>
      <c r="CW124" s="324" t="n">
        <v>570.628354006009</v>
      </c>
      <c r="CX124" s="324" t="n">
        <v>428.683909561565</v>
      </c>
      <c r="CY124" s="324" t="n">
        <v>402.017242894898</v>
      </c>
      <c r="CZ124" s="324" t="n">
        <v>446.600576228231</v>
      </c>
      <c r="DA124" s="324" t="n">
        <v>527.850576228231</v>
      </c>
      <c r="DB124" s="372" t="n">
        <v>486.420679885127</v>
      </c>
      <c r="DC124" s="324" t="n">
        <v>381.901592705303</v>
      </c>
      <c r="DD124" s="324" t="n">
        <v>481.712703816414</v>
      </c>
      <c r="DE124" s="324" t="n">
        <v>590.590481594192</v>
      </c>
      <c r="DF124" s="324" t="n">
        <v>628.574839561708</v>
      </c>
      <c r="DG124" s="324" t="n">
        <v>810.985950672819</v>
      </c>
      <c r="DH124" s="324" t="n">
        <v>648.649839561708</v>
      </c>
      <c r="DI124" s="324" t="n">
        <v>729.161639587142</v>
      </c>
      <c r="DJ124" s="324" t="n">
        <v>665.669118873098</v>
      </c>
      <c r="DK124" s="324" t="n">
        <v>640.271419880481</v>
      </c>
      <c r="DL124" s="324" t="n">
        <v>619.503875628134</v>
      </c>
      <c r="DM124" s="324" t="n">
        <v>617.194904936974</v>
      </c>
      <c r="DN124" s="324" t="n">
        <v>432.185172694092</v>
      </c>
      <c r="DO124" s="324" t="n">
        <v>432.185172694092</v>
      </c>
      <c r="DP124" s="324" t="n">
        <v>432.185172694092</v>
      </c>
      <c r="DQ124" s="324" t="n">
        <v>432.185172694092</v>
      </c>
      <c r="DR124" s="324" t="n">
        <v>439.602341195956</v>
      </c>
      <c r="DS124" s="324" t="n">
        <v>374.370496525335</v>
      </c>
      <c r="DT124" s="324" t="n">
        <v>370.275307071511</v>
      </c>
      <c r="DU124" s="324" t="n">
        <v>383.420826335802</v>
      </c>
      <c r="DV124" s="324" t="n">
        <v>407.963938931234</v>
      </c>
      <c r="DW124" s="324" t="n">
        <v>407.963938931234</v>
      </c>
      <c r="DX124" s="324" t="n">
        <v>407.963938931234</v>
      </c>
      <c r="DY124" s="324" t="n">
        <v>407.963938931234</v>
      </c>
      <c r="DZ124" s="324" t="n">
        <v>453.799091216424</v>
      </c>
      <c r="EA124" s="324" t="n">
        <v>453.799091216424</v>
      </c>
      <c r="EB124" s="324" t="n">
        <v>453.799091216424</v>
      </c>
      <c r="EC124" s="324" t="n">
        <v>453.799091216424</v>
      </c>
      <c r="ED124" s="324" t="n">
        <v>494.658572471008</v>
      </c>
      <c r="EE124" s="324" t="n">
        <v>494.658572471008</v>
      </c>
      <c r="EF124" s="324" t="n">
        <v>494.658572471008</v>
      </c>
      <c r="EG124" s="324" t="n">
        <v>494.658572471008</v>
      </c>
      <c r="EH124" s="324" t="n">
        <v>535.53384832834</v>
      </c>
      <c r="EI124" s="324" t="n">
        <v>535.53384832834</v>
      </c>
      <c r="EJ124" s="324" t="n">
        <v>535.53384832834</v>
      </c>
      <c r="EK124" s="324" t="n">
        <v>535.53384832834</v>
      </c>
      <c r="EL124" s="324" t="n">
        <v>576.425234680474</v>
      </c>
      <c r="EM124" s="324" t="n">
        <v>576.425234680474</v>
      </c>
      <c r="EN124" s="324" t="n">
        <v>576.425234680474</v>
      </c>
      <c r="EO124" s="324" t="n">
        <v>576.425234680474</v>
      </c>
      <c r="EP124" s="324" t="n">
        <v>590.877712680321</v>
      </c>
      <c r="EQ124" s="324" t="n">
        <v>590.877712680321</v>
      </c>
      <c r="ER124" s="324" t="n">
        <v>590.877712680321</v>
      </c>
      <c r="ES124" s="324" t="n">
        <v>590.877712680321</v>
      </c>
      <c r="ET124" s="324" t="n">
        <v>603.234932765982</v>
      </c>
      <c r="EU124" s="324" t="n">
        <v>603.234932765982</v>
      </c>
      <c r="EV124" s="324" t="n">
        <v>603.234932765982</v>
      </c>
      <c r="EW124" s="324" t="n">
        <v>603.234932765982</v>
      </c>
      <c r="EX124" s="324" t="n">
        <v>615.839297253355</v>
      </c>
      <c r="EY124" s="324" t="n">
        <v>615.839297253355</v>
      </c>
      <c r="EZ124" s="324" t="n">
        <v>615.839297253355</v>
      </c>
      <c r="FA124" s="324" t="n">
        <v>615.839297253355</v>
      </c>
      <c r="FB124" s="324" t="n">
        <v>628.695749030476</v>
      </c>
      <c r="FC124" s="324" t="n">
        <v>628.695749030476</v>
      </c>
      <c r="FD124" s="324" t="n">
        <v>628.695749030476</v>
      </c>
      <c r="FE124" s="324" t="n">
        <v>628.695749030476</v>
      </c>
      <c r="FF124" s="324" t="n">
        <v>641.80932984314</v>
      </c>
      <c r="FG124" s="324" t="n">
        <v>641.80932984314</v>
      </c>
      <c r="FH124" s="324" t="n">
        <v>641.80932984314</v>
      </c>
      <c r="FI124" s="324" t="n">
        <v>641.80932984314</v>
      </c>
      <c r="FJ124" s="324" t="n">
        <v>655.185182272056</v>
      </c>
      <c r="FK124" s="324" t="n">
        <v>655.185182272056</v>
      </c>
      <c r="FL124" s="324" t="n">
        <v>655.185182272056</v>
      </c>
      <c r="FM124" s="324" t="n">
        <v>655.185182272056</v>
      </c>
      <c r="FN124" s="324" t="n">
        <v>668.828551749551</v>
      </c>
      <c r="FO124" s="324" t="n">
        <v>668.828551749551</v>
      </c>
      <c r="FP124" s="324" t="n">
        <v>668.828551749551</v>
      </c>
      <c r="FQ124" s="324" t="n">
        <v>668.828551749551</v>
      </c>
      <c r="FR124" s="324" t="n">
        <v>682.744788616596</v>
      </c>
      <c r="FS124" s="324" t="n">
        <v>682.744788616596</v>
      </c>
      <c r="FT124" s="324" t="n">
        <v>682.744788616596</v>
      </c>
      <c r="FU124" s="324" t="n">
        <v>682.744788616596</v>
      </c>
      <c r="FV124" s="324" t="n">
        <v>696.939350220982</v>
      </c>
      <c r="FW124" s="324" t="n">
        <v>696.939350220982</v>
      </c>
      <c r="FX124" s="324" t="n">
        <v>696.939350220982</v>
      </c>
      <c r="FY124" s="324" t="n">
        <v>696.939350220982</v>
      </c>
      <c r="FZ124" s="324" t="n">
        <v>711.417803057455</v>
      </c>
      <c r="GA124" s="324" t="n">
        <v>711.417803057455</v>
      </c>
      <c r="GB124" s="324" t="n">
        <v>711.417803057455</v>
      </c>
      <c r="GC124" s="324" t="n">
        <v>711.417803057455</v>
      </c>
      <c r="GD124" s="324" t="n">
        <v>726.185824950658</v>
      </c>
      <c r="GE124" s="324" t="n">
        <v>726.185824950658</v>
      </c>
      <c r="GF124" s="324" t="n">
        <v>726.185824950658</v>
      </c>
      <c r="GG124" s="324" t="n">
        <v>726.185824950658</v>
      </c>
      <c r="GH124" s="324" t="n">
        <v>741.249207281725</v>
      </c>
      <c r="GI124" s="324" t="n">
        <v>741.249207281725</v>
      </c>
      <c r="GJ124" s="324" t="n">
        <v>741.249207281725</v>
      </c>
      <c r="GK124" s="324" t="n">
        <v>741.249207281725</v>
      </c>
      <c r="GL124" s="324" t="n">
        <v>756.613857259414</v>
      </c>
      <c r="GM124" s="324" t="n">
        <v>756.613857259414</v>
      </c>
      <c r="GN124" s="324" t="n">
        <v>756.613857259414</v>
      </c>
      <c r="GO124" s="324" t="n">
        <v>756.613857259414</v>
      </c>
      <c r="GP124" s="324" t="n">
        <v>772.285800236656</v>
      </c>
      <c r="GQ124" s="324" t="n">
        <v>772.285800236656</v>
      </c>
      <c r="GR124" s="324" t="n">
        <v>772.285800236656</v>
      </c>
      <c r="GS124" s="324" t="n">
        <v>772.285800236656</v>
      </c>
      <c r="GT124" s="324" t="n">
        <v>788.271182073443</v>
      </c>
      <c r="GU124" s="324" t="n">
        <v>788.271182073443</v>
      </c>
      <c r="GV124" s="324" t="n">
        <v>788.271182073443</v>
      </c>
      <c r="GW124" s="324" t="n">
        <v>788.271182073443</v>
      </c>
      <c r="GX124" s="324" t="n">
        <v>804.576271546966</v>
      </c>
      <c r="GY124" s="324" t="n">
        <v>804.576271546966</v>
      </c>
      <c r="GZ124" s="324" t="n">
        <v>804.576271546966</v>
      </c>
      <c r="HA124" s="324" t="n">
        <v>804.576271546966</v>
      </c>
    </row>
    <row r="125" customFormat="false" ht="15" hidden="false" customHeight="false" outlineLevel="2" collapsed="false">
      <c r="A125" s="172" t="s">
        <v>99</v>
      </c>
      <c r="B125" s="318" t="s">
        <v>162</v>
      </c>
      <c r="C125" s="318"/>
      <c r="D125" s="318" t="s">
        <v>101</v>
      </c>
      <c r="E125" s="96"/>
      <c r="F125" s="19" t="s">
        <v>168</v>
      </c>
      <c r="G125" s="96" t="s">
        <v>103</v>
      </c>
      <c r="H125" s="96"/>
      <c r="I125" s="96" t="s">
        <v>164</v>
      </c>
      <c r="BR125" s="0" t="n">
        <v>181.325237415842</v>
      </c>
      <c r="BS125" s="0" t="n">
        <v>151.073241060161</v>
      </c>
      <c r="BT125" s="0" t="n">
        <v>142.856649457383</v>
      </c>
      <c r="BU125" s="0" t="n">
        <v>176.448192324345</v>
      </c>
      <c r="BV125" s="0" t="n">
        <v>200.220902265166</v>
      </c>
      <c r="BW125" s="0" t="n">
        <v>164.298360782275</v>
      </c>
      <c r="BX125" s="0" t="n">
        <v>180.255531840991</v>
      </c>
      <c r="BY125" s="0" t="n">
        <v>218.872263935098</v>
      </c>
      <c r="BZ125" s="0" t="n">
        <v>186.617677187096</v>
      </c>
      <c r="CA125" s="0" t="n">
        <v>163.309386605739</v>
      </c>
      <c r="CB125" s="0" t="n">
        <v>210.94759738809</v>
      </c>
      <c r="CC125" s="0" t="n">
        <v>187.125338819076</v>
      </c>
      <c r="CD125" s="0" t="n">
        <v>181.13064107774</v>
      </c>
      <c r="CE125" s="0" t="n">
        <v>191.672036334455</v>
      </c>
      <c r="CF125" s="0" t="n">
        <v>189.291721276487</v>
      </c>
      <c r="CG125" s="0" t="n">
        <v>175.513601311319</v>
      </c>
      <c r="CH125" s="0" t="n">
        <v>185.622236221952</v>
      </c>
      <c r="CI125" s="0" t="n">
        <v>150.863227021611</v>
      </c>
      <c r="CJ125" s="0" t="n">
        <v>161.245294321056</v>
      </c>
      <c r="CK125" s="0" t="n">
        <v>167.368051959191</v>
      </c>
      <c r="CL125" s="324" t="n">
        <v>226.441584467805</v>
      </c>
      <c r="CM125" s="324" t="n">
        <v>237.229337730472</v>
      </c>
      <c r="CN125" s="324" t="n">
        <v>299.035435790626</v>
      </c>
      <c r="CO125" s="324" t="n">
        <v>637.293642011097</v>
      </c>
      <c r="CP125" s="324" t="n">
        <v>749.791666666667</v>
      </c>
      <c r="CQ125" s="324" t="n">
        <v>542.5</v>
      </c>
      <c r="CR125" s="324" t="n">
        <v>345</v>
      </c>
      <c r="CS125" s="324" t="n">
        <v>431.041666666667</v>
      </c>
      <c r="CT125" s="324" t="n">
        <v>378.333333333333</v>
      </c>
      <c r="CU125" s="324" t="n">
        <v>197.291666666667</v>
      </c>
      <c r="CV125" s="324" t="n">
        <v>258.75</v>
      </c>
      <c r="CW125" s="324" t="n">
        <v>224.375</v>
      </c>
      <c r="CX125" s="325" t="n">
        <v>246.375</v>
      </c>
      <c r="CY125" s="325" t="n">
        <v>230.883333333333</v>
      </c>
      <c r="CZ125" s="324" t="n">
        <v>253.958333333333</v>
      </c>
      <c r="DA125" s="324" t="n">
        <v>250.041666666667</v>
      </c>
      <c r="DB125" s="372" t="n">
        <v>266.266666666667</v>
      </c>
      <c r="DC125" s="324" t="n">
        <v>265.25</v>
      </c>
      <c r="DD125" s="324" t="n">
        <v>299.916666666667</v>
      </c>
      <c r="DE125" s="324" t="n">
        <v>270.933333333333</v>
      </c>
      <c r="DF125" s="324" t="n">
        <v>326.916666666667</v>
      </c>
      <c r="DG125" s="324" t="n">
        <v>440</v>
      </c>
      <c r="DH125" s="324" t="n">
        <v>359.983333333333</v>
      </c>
      <c r="DI125" s="324" t="n">
        <v>511.244332639366</v>
      </c>
      <c r="DJ125" s="324" t="n">
        <v>466.240833957252</v>
      </c>
      <c r="DK125" s="324" t="n">
        <v>448.238944911285</v>
      </c>
      <c r="DL125" s="324" t="n">
        <v>433.518909545222</v>
      </c>
      <c r="DM125" s="324" t="n">
        <v>431.882311119327</v>
      </c>
      <c r="DN125" s="324" t="n">
        <v>300.747412905572</v>
      </c>
      <c r="DO125" s="324" t="n">
        <v>300.747412905572</v>
      </c>
      <c r="DP125" s="324" t="n">
        <v>300.747412905572</v>
      </c>
      <c r="DQ125" s="324" t="n">
        <v>300.747412905572</v>
      </c>
      <c r="DR125" s="324" t="n">
        <v>306.004701939694</v>
      </c>
      <c r="DS125" s="324" t="n">
        <v>259.768370437157</v>
      </c>
      <c r="DT125" s="324" t="n">
        <v>256.865700152287</v>
      </c>
      <c r="DU125" s="324" t="n">
        <v>266.183244206817</v>
      </c>
      <c r="DV125" s="324" t="n">
        <v>282.652783664459</v>
      </c>
      <c r="DW125" s="324" t="n">
        <v>282.652783664459</v>
      </c>
      <c r="DX125" s="324" t="n">
        <v>282.652783664459</v>
      </c>
      <c r="DY125" s="324" t="n">
        <v>282.652783664459</v>
      </c>
      <c r="DZ125" s="324" t="n">
        <v>314.195588479201</v>
      </c>
      <c r="EA125" s="324" t="n">
        <v>314.195588479201</v>
      </c>
      <c r="EB125" s="324" t="n">
        <v>314.195588479201</v>
      </c>
      <c r="EC125" s="324" t="n">
        <v>314.195588479201</v>
      </c>
      <c r="ED125" s="324" t="n">
        <v>342.192734644951</v>
      </c>
      <c r="EE125" s="324" t="n">
        <v>342.192734644951</v>
      </c>
      <c r="EF125" s="324" t="n">
        <v>342.192734644951</v>
      </c>
      <c r="EG125" s="324" t="n">
        <v>342.192734644951</v>
      </c>
      <c r="EH125" s="324" t="n">
        <v>370.181794942177</v>
      </c>
      <c r="EI125" s="324" t="n">
        <v>370.181794942177</v>
      </c>
      <c r="EJ125" s="324" t="n">
        <v>370.181794942177</v>
      </c>
      <c r="EK125" s="324" t="n">
        <v>370.181794942177</v>
      </c>
      <c r="EL125" s="324" t="n">
        <v>398.162607653511</v>
      </c>
      <c r="EM125" s="324" t="n">
        <v>398.162607653511</v>
      </c>
      <c r="EN125" s="324" t="n">
        <v>398.162607653511</v>
      </c>
      <c r="EO125" s="324" t="n">
        <v>398.162607653511</v>
      </c>
      <c r="EP125" s="324" t="n">
        <v>407.383462086043</v>
      </c>
      <c r="EQ125" s="324" t="n">
        <v>407.383462086043</v>
      </c>
      <c r="ER125" s="324" t="n">
        <v>407.383462086043</v>
      </c>
      <c r="ES125" s="324" t="n">
        <v>407.383462086043</v>
      </c>
      <c r="ET125" s="324" t="n">
        <v>415.098736469523</v>
      </c>
      <c r="EU125" s="324" t="n">
        <v>415.098736469523</v>
      </c>
      <c r="EV125" s="324" t="n">
        <v>415.098736469523</v>
      </c>
      <c r="EW125" s="324" t="n">
        <v>415.098736469523</v>
      </c>
      <c r="EX125" s="324" t="n">
        <v>422.968316340674</v>
      </c>
      <c r="EY125" s="324" t="n">
        <v>422.968316340674</v>
      </c>
      <c r="EZ125" s="324" t="n">
        <v>422.968316340674</v>
      </c>
      <c r="FA125" s="324" t="n">
        <v>422.968316340674</v>
      </c>
      <c r="FB125" s="324" t="n">
        <v>430.995287809247</v>
      </c>
      <c r="FC125" s="324" t="n">
        <v>430.995287809247</v>
      </c>
      <c r="FD125" s="324" t="n">
        <v>430.995287809247</v>
      </c>
      <c r="FE125" s="324" t="n">
        <v>430.995287809247</v>
      </c>
      <c r="FF125" s="324" t="n">
        <v>439.182798707191</v>
      </c>
      <c r="FG125" s="324" t="n">
        <v>439.182798707191</v>
      </c>
      <c r="FH125" s="324" t="n">
        <v>439.182798707191</v>
      </c>
      <c r="FI125" s="324" t="n">
        <v>439.182798707191</v>
      </c>
      <c r="FJ125" s="324" t="n">
        <v>447.534059823095</v>
      </c>
      <c r="FK125" s="324" t="n">
        <v>447.534059823095</v>
      </c>
      <c r="FL125" s="324" t="n">
        <v>447.534059823095</v>
      </c>
      <c r="FM125" s="324" t="n">
        <v>447.534059823095</v>
      </c>
      <c r="FN125" s="324" t="n">
        <v>456.052346161317</v>
      </c>
      <c r="FO125" s="324" t="n">
        <v>456.052346161317</v>
      </c>
      <c r="FP125" s="324" t="n">
        <v>456.052346161317</v>
      </c>
      <c r="FQ125" s="324" t="n">
        <v>456.052346161317</v>
      </c>
      <c r="FR125" s="324" t="n">
        <v>464.740998226303</v>
      </c>
      <c r="FS125" s="324" t="n">
        <v>464.740998226303</v>
      </c>
      <c r="FT125" s="324" t="n">
        <v>464.740998226303</v>
      </c>
      <c r="FU125" s="324" t="n">
        <v>464.740998226303</v>
      </c>
      <c r="FV125" s="324" t="n">
        <v>473.603423332589</v>
      </c>
      <c r="FW125" s="324" t="n">
        <v>473.603423332589</v>
      </c>
      <c r="FX125" s="324" t="n">
        <v>473.603423332589</v>
      </c>
      <c r="FY125" s="324" t="n">
        <v>473.603423332589</v>
      </c>
      <c r="FZ125" s="324" t="n">
        <v>482.643096941</v>
      </c>
      <c r="GA125" s="324" t="n">
        <v>482.643096941</v>
      </c>
      <c r="GB125" s="324" t="n">
        <v>482.643096941</v>
      </c>
      <c r="GC125" s="324" t="n">
        <v>482.643096941</v>
      </c>
      <c r="GD125" s="324" t="n">
        <v>491.86356402158</v>
      </c>
      <c r="GE125" s="324" t="n">
        <v>491.86356402158</v>
      </c>
      <c r="GF125" s="324" t="n">
        <v>491.86356402158</v>
      </c>
      <c r="GG125" s="324" t="n">
        <v>491.86356402158</v>
      </c>
      <c r="GH125" s="324" t="n">
        <v>501.268440443771</v>
      </c>
      <c r="GI125" s="324" t="n">
        <v>501.268440443771</v>
      </c>
      <c r="GJ125" s="324" t="n">
        <v>501.268440443771</v>
      </c>
      <c r="GK125" s="324" t="n">
        <v>501.268440443771</v>
      </c>
      <c r="GL125" s="324" t="n">
        <v>510.861414394406</v>
      </c>
      <c r="GM125" s="324" t="n">
        <v>510.861414394406</v>
      </c>
      <c r="GN125" s="324" t="n">
        <v>510.861414394406</v>
      </c>
      <c r="GO125" s="324" t="n">
        <v>510.861414394406</v>
      </c>
      <c r="GP125" s="324" t="n">
        <v>520.646247824054</v>
      </c>
      <c r="GQ125" s="324" t="n">
        <v>520.646247824054</v>
      </c>
      <c r="GR125" s="324" t="n">
        <v>520.646247824054</v>
      </c>
      <c r="GS125" s="324" t="n">
        <v>520.646247824054</v>
      </c>
      <c r="GT125" s="324" t="n">
        <v>530.626777922296</v>
      </c>
      <c r="GU125" s="324" t="n">
        <v>530.626777922296</v>
      </c>
      <c r="GV125" s="324" t="n">
        <v>530.626777922296</v>
      </c>
      <c r="GW125" s="324" t="n">
        <v>530.626777922296</v>
      </c>
      <c r="GX125" s="324" t="n">
        <v>540.806918622501</v>
      </c>
      <c r="GY125" s="324" t="n">
        <v>540.806918622501</v>
      </c>
      <c r="GZ125" s="324" t="n">
        <v>540.806918622501</v>
      </c>
      <c r="HA125" s="324" t="n">
        <v>540.806918622501</v>
      </c>
    </row>
    <row r="126" customFormat="false" ht="15" hidden="false" customHeight="false" outlineLevel="2" collapsed="false">
      <c r="A126" s="172" t="s">
        <v>99</v>
      </c>
      <c r="B126" s="318" t="s">
        <v>162</v>
      </c>
      <c r="C126" s="318"/>
      <c r="D126" s="318" t="s">
        <v>101</v>
      </c>
      <c r="E126" s="96"/>
      <c r="F126" s="19" t="s">
        <v>169</v>
      </c>
      <c r="G126" s="96" t="s">
        <v>103</v>
      </c>
      <c r="H126" s="96"/>
      <c r="I126" s="96" t="s">
        <v>164</v>
      </c>
      <c r="BR126" s="0" t="n">
        <v>273.773203687334</v>
      </c>
      <c r="BS126" s="0" t="n">
        <v>254.838994822579</v>
      </c>
      <c r="BT126" s="0" t="n">
        <v>244.405859325672</v>
      </c>
      <c r="BU126" s="0" t="n">
        <v>246.981942164415</v>
      </c>
      <c r="BV126" s="0" t="n">
        <v>246.014236462934</v>
      </c>
      <c r="BW126" s="0" t="n">
        <v>248.935655520931</v>
      </c>
      <c r="BX126" s="0" t="n">
        <v>251.780195130034</v>
      </c>
      <c r="BY126" s="0" t="n">
        <v>258.603246219435</v>
      </c>
      <c r="BZ126" s="0" t="n">
        <v>263.480585275418</v>
      </c>
      <c r="CA126" s="0" t="n">
        <v>286.103043690464</v>
      </c>
      <c r="CB126" s="0" t="n">
        <v>291.710647983498</v>
      </c>
      <c r="CC126" s="0" t="n">
        <v>307.49003677611</v>
      </c>
      <c r="CD126" s="0" t="n">
        <v>307.205923712713</v>
      </c>
      <c r="CE126" s="0" t="n">
        <v>300.594384813991</v>
      </c>
      <c r="CF126" s="0" t="n">
        <v>296.212318334605</v>
      </c>
      <c r="CG126" s="0" t="n">
        <v>279.587373138691</v>
      </c>
      <c r="CH126" s="0" t="n">
        <v>255.553828480887</v>
      </c>
      <c r="CI126" s="0" t="n">
        <v>242.264876213112</v>
      </c>
      <c r="CJ126" s="0" t="n">
        <v>234.605537730244</v>
      </c>
      <c r="CK126" s="0" t="n">
        <v>234.375757575758</v>
      </c>
      <c r="CL126" s="324" t="n">
        <v>256.154903457918</v>
      </c>
      <c r="CM126" s="324" t="n">
        <v>291.087305271032</v>
      </c>
      <c r="CN126" s="324" t="n">
        <v>473.553171372758</v>
      </c>
      <c r="CO126" s="324" t="n">
        <v>606.704619898293</v>
      </c>
      <c r="CP126" s="324" t="n">
        <v>646.25</v>
      </c>
      <c r="CQ126" s="324" t="n">
        <v>915</v>
      </c>
      <c r="CR126" s="324" t="n">
        <v>870.833333333333</v>
      </c>
      <c r="CS126" s="324" t="n">
        <v>723.083333333333</v>
      </c>
      <c r="CT126" s="324" t="n">
        <v>528.375</v>
      </c>
      <c r="CU126" s="324" t="n">
        <v>414.583333333333</v>
      </c>
      <c r="CV126" s="324" t="n">
        <v>342.916666666667</v>
      </c>
      <c r="CW126" s="324" t="n">
        <v>335.333333333333</v>
      </c>
      <c r="CX126" s="325" t="n">
        <v>309.333333333333</v>
      </c>
      <c r="CY126" s="325" t="n">
        <v>295.75</v>
      </c>
      <c r="CZ126" s="324" t="n">
        <v>297.083333333333</v>
      </c>
      <c r="DA126" s="324" t="n">
        <v>305.277777777778</v>
      </c>
      <c r="DB126" s="372" t="n">
        <v>307.75</v>
      </c>
      <c r="DC126" s="324" t="n">
        <v>342.666666666667</v>
      </c>
      <c r="DD126" s="324" t="n">
        <v>370.083333333333</v>
      </c>
      <c r="DE126" s="324" t="n">
        <v>372.916666666667</v>
      </c>
      <c r="DF126" s="324" t="n">
        <v>376.916666666667</v>
      </c>
      <c r="DG126" s="324" t="n">
        <v>392.25</v>
      </c>
      <c r="DH126" s="324" t="n">
        <v>402</v>
      </c>
      <c r="DI126" s="324" t="n">
        <v>366.738371135203</v>
      </c>
      <c r="DJ126" s="324" t="n">
        <v>368.610173087929</v>
      </c>
      <c r="DK126" s="324" t="n">
        <v>368.610173087929</v>
      </c>
      <c r="DL126" s="324" t="n">
        <v>368.610173087929</v>
      </c>
      <c r="DM126" s="324" t="n">
        <v>368.610173087929</v>
      </c>
      <c r="DN126" s="324" t="n">
        <v>377</v>
      </c>
      <c r="DO126" s="324" t="n">
        <v>377</v>
      </c>
      <c r="DP126" s="324" t="n">
        <v>377</v>
      </c>
      <c r="DQ126" s="324" t="n">
        <v>377</v>
      </c>
      <c r="DR126" s="324" t="n">
        <v>384</v>
      </c>
      <c r="DS126" s="324" t="n">
        <v>384</v>
      </c>
      <c r="DT126" s="324" t="n">
        <v>384</v>
      </c>
      <c r="DU126" s="324" t="n">
        <v>384</v>
      </c>
      <c r="DV126" s="324" t="n">
        <v>392</v>
      </c>
      <c r="DW126" s="324" t="n">
        <v>392</v>
      </c>
      <c r="DX126" s="324" t="n">
        <v>392</v>
      </c>
      <c r="DY126" s="324" t="n">
        <v>392</v>
      </c>
      <c r="DZ126" s="324" t="n">
        <v>400</v>
      </c>
      <c r="EA126" s="324" t="n">
        <v>400</v>
      </c>
      <c r="EB126" s="324" t="n">
        <v>400</v>
      </c>
      <c r="EC126" s="324" t="n">
        <v>400</v>
      </c>
      <c r="ED126" s="324" t="n">
        <v>408</v>
      </c>
      <c r="EE126" s="324" t="n">
        <v>408</v>
      </c>
      <c r="EF126" s="324" t="n">
        <v>408</v>
      </c>
      <c r="EG126" s="324" t="n">
        <v>408</v>
      </c>
      <c r="EH126" s="324" t="n">
        <v>416</v>
      </c>
      <c r="EI126" s="324" t="n">
        <v>416</v>
      </c>
      <c r="EJ126" s="324" t="n">
        <v>416</v>
      </c>
      <c r="EK126" s="324" t="n">
        <v>416</v>
      </c>
      <c r="EL126" s="324" t="n">
        <v>424</v>
      </c>
      <c r="EM126" s="324" t="n">
        <v>424</v>
      </c>
      <c r="EN126" s="324" t="n">
        <v>424</v>
      </c>
      <c r="EO126" s="324" t="n">
        <v>424</v>
      </c>
      <c r="EP126" s="324" t="n">
        <v>433</v>
      </c>
      <c r="EQ126" s="324" t="n">
        <v>433</v>
      </c>
      <c r="ER126" s="324" t="n">
        <v>433</v>
      </c>
      <c r="ES126" s="324" t="n">
        <v>433</v>
      </c>
      <c r="ET126" s="324" t="n">
        <v>441</v>
      </c>
      <c r="EU126" s="324" t="n">
        <v>441</v>
      </c>
      <c r="EV126" s="324" t="n">
        <v>441</v>
      </c>
      <c r="EW126" s="324" t="n">
        <v>441</v>
      </c>
      <c r="EX126" s="324" t="n">
        <v>450</v>
      </c>
      <c r="EY126" s="324" t="n">
        <v>450</v>
      </c>
      <c r="EZ126" s="324" t="n">
        <v>450</v>
      </c>
      <c r="FA126" s="324" t="n">
        <v>450</v>
      </c>
      <c r="FB126" s="324" t="n">
        <v>459</v>
      </c>
      <c r="FC126" s="324" t="n">
        <v>459</v>
      </c>
      <c r="FD126" s="324" t="n">
        <v>459</v>
      </c>
      <c r="FE126" s="324" t="n">
        <v>459</v>
      </c>
      <c r="FF126" s="324" t="n">
        <v>468</v>
      </c>
      <c r="FG126" s="324" t="n">
        <v>468</v>
      </c>
      <c r="FH126" s="324" t="n">
        <v>468</v>
      </c>
      <c r="FI126" s="324" t="n">
        <v>468</v>
      </c>
      <c r="FJ126" s="324" t="n">
        <v>478</v>
      </c>
      <c r="FK126" s="324" t="n">
        <v>478</v>
      </c>
      <c r="FL126" s="324" t="n">
        <v>478</v>
      </c>
      <c r="FM126" s="324" t="n">
        <v>478</v>
      </c>
      <c r="FN126" s="324" t="n">
        <v>487</v>
      </c>
      <c r="FO126" s="324" t="n">
        <v>487</v>
      </c>
      <c r="FP126" s="324" t="n">
        <v>487</v>
      </c>
      <c r="FQ126" s="324" t="n">
        <v>487</v>
      </c>
      <c r="FR126" s="324" t="n">
        <v>497</v>
      </c>
      <c r="FS126" s="324" t="n">
        <v>497</v>
      </c>
      <c r="FT126" s="324" t="n">
        <v>497</v>
      </c>
      <c r="FU126" s="324" t="n">
        <v>497</v>
      </c>
      <c r="FV126" s="324" t="n">
        <v>507</v>
      </c>
      <c r="FW126" s="324" t="n">
        <v>507</v>
      </c>
      <c r="FX126" s="324" t="n">
        <v>507</v>
      </c>
      <c r="FY126" s="324" t="n">
        <v>507</v>
      </c>
      <c r="FZ126" s="324" t="n">
        <v>517</v>
      </c>
      <c r="GA126" s="324" t="n">
        <v>517</v>
      </c>
      <c r="GB126" s="324" t="n">
        <v>517</v>
      </c>
      <c r="GC126" s="324" t="n">
        <v>517</v>
      </c>
      <c r="GD126" s="324" t="n">
        <v>528</v>
      </c>
      <c r="GE126" s="324" t="n">
        <v>528</v>
      </c>
      <c r="GF126" s="324" t="n">
        <v>528</v>
      </c>
      <c r="GG126" s="324" t="n">
        <v>528</v>
      </c>
      <c r="GH126" s="324" t="n">
        <v>538</v>
      </c>
      <c r="GI126" s="324" t="n">
        <v>538</v>
      </c>
      <c r="GJ126" s="324" t="n">
        <v>538</v>
      </c>
      <c r="GK126" s="324" t="n">
        <v>538</v>
      </c>
      <c r="GL126" s="324" t="n">
        <v>549</v>
      </c>
      <c r="GM126" s="324" t="n">
        <v>549</v>
      </c>
      <c r="GN126" s="324" t="n">
        <v>549</v>
      </c>
      <c r="GO126" s="324" t="n">
        <v>549</v>
      </c>
      <c r="GP126" s="324" t="n">
        <v>560</v>
      </c>
      <c r="GQ126" s="324" t="n">
        <v>560</v>
      </c>
      <c r="GR126" s="324" t="n">
        <v>560</v>
      </c>
      <c r="GS126" s="324" t="n">
        <v>560</v>
      </c>
      <c r="GT126" s="324" t="n">
        <v>571</v>
      </c>
      <c r="GU126" s="324" t="n">
        <v>571</v>
      </c>
      <c r="GV126" s="324" t="n">
        <v>571</v>
      </c>
      <c r="GW126" s="324" t="n">
        <v>571</v>
      </c>
      <c r="GX126" s="324" t="n">
        <v>582</v>
      </c>
      <c r="GY126" s="324" t="n">
        <v>582</v>
      </c>
      <c r="GZ126" s="324" t="n">
        <v>582</v>
      </c>
      <c r="HA126" s="324" t="n">
        <v>582</v>
      </c>
    </row>
    <row r="127" customFormat="false" ht="15" hidden="false" customHeight="false" outlineLevel="2" collapsed="false">
      <c r="A127" s="172" t="s">
        <v>99</v>
      </c>
      <c r="B127" s="318" t="s">
        <v>162</v>
      </c>
      <c r="C127" s="318"/>
      <c r="D127" s="318" t="s">
        <v>101</v>
      </c>
      <c r="E127" s="96"/>
      <c r="F127" s="19" t="s">
        <v>170</v>
      </c>
      <c r="G127" s="96" t="s">
        <v>103</v>
      </c>
      <c r="H127" s="96"/>
      <c r="I127" s="96"/>
      <c r="BR127" s="0" t="n">
        <v>273.773203687334</v>
      </c>
      <c r="BS127" s="0" t="n">
        <v>254.838994822579</v>
      </c>
      <c r="BT127" s="0" t="n">
        <v>244.405859325672</v>
      </c>
      <c r="BU127" s="0" t="n">
        <v>246.981942164415</v>
      </c>
      <c r="BV127" s="0" t="n">
        <v>246.014236462934</v>
      </c>
      <c r="BW127" s="0" t="n">
        <v>248.935655520931</v>
      </c>
      <c r="BX127" s="0" t="n">
        <v>251.780195130034</v>
      </c>
      <c r="BY127" s="0" t="n">
        <v>258.603246219435</v>
      </c>
      <c r="BZ127" s="0" t="n">
        <v>263.480585275418</v>
      </c>
      <c r="CA127" s="0" t="n">
        <v>286.103043690464</v>
      </c>
      <c r="CB127" s="0" t="n">
        <v>291.710647983498</v>
      </c>
      <c r="CC127" s="0" t="n">
        <v>307.49003677611</v>
      </c>
      <c r="CD127" s="0" t="n">
        <v>307.205923712713</v>
      </c>
      <c r="CE127" s="0" t="n">
        <v>300.594384813991</v>
      </c>
      <c r="CF127" s="0" t="n">
        <v>296.212318334605</v>
      </c>
      <c r="CG127" s="0" t="n">
        <v>279.587373138691</v>
      </c>
      <c r="CH127" s="0" t="n">
        <v>255.553828480887</v>
      </c>
      <c r="CI127" s="0" t="n">
        <v>242.264876213112</v>
      </c>
      <c r="CJ127" s="0" t="n">
        <v>234.605537730244</v>
      </c>
      <c r="CK127" s="0" t="n">
        <v>234.375757575758</v>
      </c>
      <c r="CL127" s="324" t="n">
        <v>256.154903457918</v>
      </c>
      <c r="CM127" s="324" t="n">
        <v>291.087305271032</v>
      </c>
      <c r="CN127" s="324" t="n">
        <v>473.553171372758</v>
      </c>
      <c r="CO127" s="324" t="n">
        <v>606.704619898293</v>
      </c>
      <c r="CP127" s="324" t="n">
        <f aca="false">CP126</f>
        <v>646.25</v>
      </c>
      <c r="CQ127" s="324" t="n">
        <f aca="false">CQ126</f>
        <v>915</v>
      </c>
      <c r="CR127" s="324" t="n">
        <f aca="false">CR126</f>
        <v>870.833333333333</v>
      </c>
      <c r="CS127" s="324" t="n">
        <f aca="false">CS126</f>
        <v>723.083333333333</v>
      </c>
      <c r="CT127" s="324" t="n">
        <f aca="false">CT126</f>
        <v>528.375</v>
      </c>
      <c r="CU127" s="324" t="n">
        <f aca="false">CU126</f>
        <v>414.583333333333</v>
      </c>
      <c r="CV127" s="324" t="n">
        <f aca="false">CV126</f>
        <v>342.916666666667</v>
      </c>
      <c r="CW127" s="324" t="n">
        <f aca="false">CW126</f>
        <v>335.333333333333</v>
      </c>
      <c r="CX127" s="325" t="n">
        <f aca="false">CX126</f>
        <v>309.333333333333</v>
      </c>
      <c r="CY127" s="325" t="n">
        <f aca="false">CY126</f>
        <v>295.75</v>
      </c>
      <c r="CZ127" s="324" t="n">
        <f aca="false">CZ126</f>
        <v>297.083333333333</v>
      </c>
      <c r="DA127" s="324" t="n">
        <f aca="false">DA126</f>
        <v>305.277777777778</v>
      </c>
      <c r="DB127" s="372" t="n">
        <f aca="false">DB126</f>
        <v>307.75</v>
      </c>
      <c r="DC127" s="372" t="n">
        <f aca="false">DC126</f>
        <v>342.666666666667</v>
      </c>
      <c r="DD127" s="372" t="n">
        <f aca="false">DD126</f>
        <v>370.083333333333</v>
      </c>
      <c r="DE127" s="372" t="n">
        <f aca="false">DE126</f>
        <v>372.916666666667</v>
      </c>
      <c r="DF127" s="372" t="n">
        <f aca="false">DF126</f>
        <v>376.916666666667</v>
      </c>
      <c r="DG127" s="372" t="n">
        <f aca="false">DG126</f>
        <v>392.25</v>
      </c>
      <c r="DH127" s="372" t="n">
        <f aca="false">DH126</f>
        <v>402</v>
      </c>
      <c r="DI127" s="372" t="n">
        <f aca="false">DI126</f>
        <v>366.738371135203</v>
      </c>
      <c r="DJ127" s="372" t="n">
        <f aca="false">DJ126</f>
        <v>368.610173087929</v>
      </c>
      <c r="DK127" s="324" t="n">
        <f aca="false">DK126</f>
        <v>368.610173087929</v>
      </c>
      <c r="DL127" s="324" t="n">
        <f aca="false">DL126</f>
        <v>368.610173087929</v>
      </c>
      <c r="DM127" s="324" t="n">
        <f aca="false">DM126</f>
        <v>368.610173087929</v>
      </c>
      <c r="DN127" s="324" t="n">
        <f aca="false">DN126</f>
        <v>377</v>
      </c>
      <c r="DO127" s="324" t="n">
        <f aca="false">DO126</f>
        <v>377</v>
      </c>
      <c r="DP127" s="324" t="n">
        <f aca="false">DP126</f>
        <v>377</v>
      </c>
      <c r="DQ127" s="324" t="n">
        <f aca="false">DQ126</f>
        <v>377</v>
      </c>
      <c r="DR127" s="324" t="n">
        <f aca="false">DR126</f>
        <v>384</v>
      </c>
      <c r="DS127" s="324" t="n">
        <f aca="false">DS126</f>
        <v>384</v>
      </c>
      <c r="DT127" s="324" t="n">
        <f aca="false">DT126</f>
        <v>384</v>
      </c>
      <c r="DU127" s="324" t="n">
        <f aca="false">DU126</f>
        <v>384</v>
      </c>
      <c r="DV127" s="324" t="n">
        <f aca="false">DV126</f>
        <v>392</v>
      </c>
      <c r="DW127" s="324" t="n">
        <f aca="false">DW126</f>
        <v>392</v>
      </c>
      <c r="DX127" s="324" t="n">
        <f aca="false">DX126</f>
        <v>392</v>
      </c>
      <c r="DY127" s="324" t="n">
        <f aca="false">DY126</f>
        <v>392</v>
      </c>
      <c r="DZ127" s="324" t="n">
        <f aca="false">DZ126</f>
        <v>400</v>
      </c>
      <c r="EA127" s="324" t="n">
        <f aca="false">EA126</f>
        <v>400</v>
      </c>
      <c r="EB127" s="324" t="n">
        <f aca="false">EB126</f>
        <v>400</v>
      </c>
      <c r="EC127" s="324" t="n">
        <f aca="false">EC126</f>
        <v>400</v>
      </c>
      <c r="ED127" s="324" t="n">
        <f aca="false">ED126</f>
        <v>408</v>
      </c>
      <c r="EE127" s="324" t="n">
        <f aca="false">EE126</f>
        <v>408</v>
      </c>
      <c r="EF127" s="324" t="n">
        <f aca="false">EF126</f>
        <v>408</v>
      </c>
      <c r="EG127" s="324" t="n">
        <f aca="false">EG126</f>
        <v>408</v>
      </c>
      <c r="EH127" s="324" t="n">
        <f aca="false">EH126</f>
        <v>416</v>
      </c>
      <c r="EI127" s="324" t="n">
        <f aca="false">EI126</f>
        <v>416</v>
      </c>
      <c r="EJ127" s="324" t="n">
        <f aca="false">EJ126</f>
        <v>416</v>
      </c>
      <c r="EK127" s="324" t="n">
        <f aca="false">EK126</f>
        <v>416</v>
      </c>
      <c r="EL127" s="324" t="n">
        <f aca="false">EL126</f>
        <v>424</v>
      </c>
      <c r="EM127" s="324" t="n">
        <f aca="false">EM126</f>
        <v>424</v>
      </c>
      <c r="EN127" s="324" t="n">
        <f aca="false">EN126</f>
        <v>424</v>
      </c>
      <c r="EO127" s="324" t="n">
        <f aca="false">EO126</f>
        <v>424</v>
      </c>
      <c r="EP127" s="324" t="n">
        <f aca="false">EP126</f>
        <v>433</v>
      </c>
      <c r="EQ127" s="324" t="n">
        <f aca="false">EQ126</f>
        <v>433</v>
      </c>
      <c r="ER127" s="324" t="n">
        <f aca="false">ER126</f>
        <v>433</v>
      </c>
      <c r="ES127" s="324" t="n">
        <f aca="false">ES126</f>
        <v>433</v>
      </c>
      <c r="ET127" s="324" t="n">
        <f aca="false">ET126</f>
        <v>441</v>
      </c>
      <c r="EU127" s="324" t="n">
        <f aca="false">EU126</f>
        <v>441</v>
      </c>
      <c r="EV127" s="324" t="n">
        <f aca="false">EV126</f>
        <v>441</v>
      </c>
      <c r="EW127" s="324" t="n">
        <f aca="false">EW126</f>
        <v>441</v>
      </c>
      <c r="EX127" s="324" t="n">
        <f aca="false">EX126</f>
        <v>450</v>
      </c>
      <c r="EY127" s="324" t="n">
        <f aca="false">EY126</f>
        <v>450</v>
      </c>
      <c r="EZ127" s="324" t="n">
        <f aca="false">EZ126</f>
        <v>450</v>
      </c>
      <c r="FA127" s="324" t="n">
        <f aca="false">FA126</f>
        <v>450</v>
      </c>
      <c r="FB127" s="324" t="n">
        <f aca="false">FB126</f>
        <v>459</v>
      </c>
      <c r="FC127" s="324" t="n">
        <f aca="false">FC126</f>
        <v>459</v>
      </c>
      <c r="FD127" s="324" t="n">
        <f aca="false">FD126</f>
        <v>459</v>
      </c>
      <c r="FE127" s="324" t="n">
        <f aca="false">FE126</f>
        <v>459</v>
      </c>
      <c r="FF127" s="324" t="n">
        <f aca="false">FF126</f>
        <v>468</v>
      </c>
      <c r="FG127" s="324" t="n">
        <f aca="false">FG126</f>
        <v>468</v>
      </c>
      <c r="FH127" s="324" t="n">
        <f aca="false">FH126</f>
        <v>468</v>
      </c>
      <c r="FI127" s="324" t="n">
        <f aca="false">FI126</f>
        <v>468</v>
      </c>
      <c r="FJ127" s="324" t="n">
        <f aca="false">FJ126</f>
        <v>478</v>
      </c>
      <c r="FK127" s="324" t="n">
        <f aca="false">FK126</f>
        <v>478</v>
      </c>
      <c r="FL127" s="324" t="n">
        <f aca="false">FL126</f>
        <v>478</v>
      </c>
      <c r="FM127" s="324" t="n">
        <f aca="false">FM126</f>
        <v>478</v>
      </c>
      <c r="FN127" s="324" t="n">
        <f aca="false">FN126</f>
        <v>487</v>
      </c>
      <c r="FO127" s="324" t="n">
        <f aca="false">FO126</f>
        <v>487</v>
      </c>
      <c r="FP127" s="324" t="n">
        <f aca="false">FP126</f>
        <v>487</v>
      </c>
      <c r="FQ127" s="324" t="n">
        <f aca="false">FQ126</f>
        <v>487</v>
      </c>
      <c r="FR127" s="324" t="n">
        <f aca="false">FR126</f>
        <v>497</v>
      </c>
      <c r="FS127" s="324" t="n">
        <f aca="false">FS126</f>
        <v>497</v>
      </c>
      <c r="FT127" s="324" t="n">
        <f aca="false">FT126</f>
        <v>497</v>
      </c>
      <c r="FU127" s="324" t="n">
        <f aca="false">FU126</f>
        <v>497</v>
      </c>
      <c r="FV127" s="324" t="n">
        <f aca="false">FV126</f>
        <v>507</v>
      </c>
      <c r="FW127" s="324" t="n">
        <f aca="false">FW126</f>
        <v>507</v>
      </c>
      <c r="FX127" s="324" t="n">
        <f aca="false">FX126</f>
        <v>507</v>
      </c>
      <c r="FY127" s="324" t="n">
        <f aca="false">FY126</f>
        <v>507</v>
      </c>
      <c r="FZ127" s="324" t="n">
        <f aca="false">FZ126</f>
        <v>517</v>
      </c>
      <c r="GA127" s="324" t="n">
        <f aca="false">GA126</f>
        <v>517</v>
      </c>
      <c r="GB127" s="324" t="n">
        <f aca="false">GB126</f>
        <v>517</v>
      </c>
      <c r="GC127" s="324" t="n">
        <f aca="false">GC126</f>
        <v>517</v>
      </c>
      <c r="GD127" s="324" t="n">
        <f aca="false">GD126</f>
        <v>528</v>
      </c>
      <c r="GE127" s="324" t="n">
        <f aca="false">GE126</f>
        <v>528</v>
      </c>
      <c r="GF127" s="324" t="n">
        <f aca="false">GF126</f>
        <v>528</v>
      </c>
      <c r="GG127" s="324" t="n">
        <f aca="false">GG126</f>
        <v>528</v>
      </c>
      <c r="GH127" s="324" t="n">
        <f aca="false">GH126</f>
        <v>538</v>
      </c>
      <c r="GI127" s="324" t="n">
        <f aca="false">GI126</f>
        <v>538</v>
      </c>
      <c r="GJ127" s="324" t="n">
        <f aca="false">GJ126</f>
        <v>538</v>
      </c>
      <c r="GK127" s="324" t="n">
        <f aca="false">GK126</f>
        <v>538</v>
      </c>
      <c r="GL127" s="324" t="n">
        <f aca="false">GL126</f>
        <v>549</v>
      </c>
      <c r="GM127" s="324" t="n">
        <f aca="false">GM126</f>
        <v>549</v>
      </c>
      <c r="GN127" s="324" t="n">
        <f aca="false">GN126</f>
        <v>549</v>
      </c>
      <c r="GO127" s="324" t="n">
        <f aca="false">GO126</f>
        <v>549</v>
      </c>
      <c r="GP127" s="324" t="n">
        <f aca="false">GP126</f>
        <v>560</v>
      </c>
      <c r="GQ127" s="324" t="n">
        <f aca="false">GQ126</f>
        <v>560</v>
      </c>
      <c r="GR127" s="324" t="n">
        <f aca="false">GR126</f>
        <v>560</v>
      </c>
      <c r="GS127" s="324" t="n">
        <f aca="false">GS126</f>
        <v>560</v>
      </c>
      <c r="GT127" s="324" t="n">
        <f aca="false">GT126</f>
        <v>571</v>
      </c>
      <c r="GU127" s="324" t="n">
        <f aca="false">GU126</f>
        <v>571</v>
      </c>
      <c r="GV127" s="324" t="n">
        <f aca="false">GV126</f>
        <v>571</v>
      </c>
      <c r="GW127" s="324" t="n">
        <f aca="false">GW126</f>
        <v>571</v>
      </c>
      <c r="GX127" s="324" t="n">
        <f aca="false">GX126</f>
        <v>582</v>
      </c>
      <c r="GY127" s="324" t="n">
        <f aca="false">GY126</f>
        <v>582</v>
      </c>
      <c r="GZ127" s="324" t="n">
        <f aca="false">GZ126</f>
        <v>582</v>
      </c>
      <c r="HA127" s="324" t="n">
        <f aca="false">HA126</f>
        <v>582</v>
      </c>
    </row>
    <row r="128" customFormat="false" ht="15" hidden="false" customHeight="false" outlineLevel="2" collapsed="false">
      <c r="A128" s="172" t="s">
        <v>99</v>
      </c>
      <c r="B128" s="318" t="s">
        <v>162</v>
      </c>
      <c r="C128" s="318"/>
      <c r="D128" s="318" t="s">
        <v>101</v>
      </c>
      <c r="E128" s="96"/>
      <c r="F128" s="19" t="s">
        <v>171</v>
      </c>
      <c r="G128" s="96" t="s">
        <v>172</v>
      </c>
      <c r="H128" s="96"/>
      <c r="I128" s="96"/>
      <c r="BR128" s="0" t="n">
        <v>1</v>
      </c>
      <c r="BS128" s="0" t="n">
        <v>1</v>
      </c>
      <c r="BT128" s="0" t="n">
        <v>1</v>
      </c>
      <c r="BU128" s="0" t="n">
        <v>1</v>
      </c>
      <c r="BV128" s="0" t="n">
        <v>1</v>
      </c>
      <c r="BW128" s="0" t="n">
        <v>1</v>
      </c>
      <c r="BX128" s="0" t="n">
        <v>1</v>
      </c>
      <c r="BY128" s="0" t="n">
        <v>1</v>
      </c>
      <c r="BZ128" s="0" t="n">
        <v>1</v>
      </c>
      <c r="CA128" s="0" t="n">
        <v>1</v>
      </c>
      <c r="CB128" s="0" t="n">
        <v>1</v>
      </c>
      <c r="CC128" s="0" t="n">
        <v>1</v>
      </c>
      <c r="CD128" s="0" t="n">
        <v>1</v>
      </c>
      <c r="CE128" s="0" t="n">
        <v>1</v>
      </c>
      <c r="CF128" s="0" t="n">
        <v>1</v>
      </c>
      <c r="CG128" s="0" t="n">
        <v>1</v>
      </c>
      <c r="CH128" s="0" t="n">
        <v>1</v>
      </c>
      <c r="CI128" s="0" t="n">
        <v>1</v>
      </c>
      <c r="CJ128" s="0" t="n">
        <v>1</v>
      </c>
      <c r="CK128" s="0" t="n">
        <v>1</v>
      </c>
      <c r="CL128" s="324" t="n">
        <v>1.625</v>
      </c>
      <c r="CM128" s="324" t="n">
        <v>2.25</v>
      </c>
      <c r="CN128" s="324" t="n">
        <v>2.875</v>
      </c>
      <c r="CO128" s="324" t="n">
        <v>3.5</v>
      </c>
      <c r="CP128" s="324" t="n">
        <v>4.8125</v>
      </c>
      <c r="CQ128" s="324" t="n">
        <v>6.125</v>
      </c>
      <c r="CR128" s="324" t="n">
        <v>7.4375</v>
      </c>
      <c r="CS128" s="324" t="n">
        <v>8.75</v>
      </c>
      <c r="CT128" s="324" t="n">
        <v>8.75</v>
      </c>
      <c r="CU128" s="324" t="n">
        <v>8.75</v>
      </c>
      <c r="CV128" s="324" t="n">
        <v>8.75</v>
      </c>
      <c r="CW128" s="324" t="n">
        <v>8.75</v>
      </c>
      <c r="CX128" s="324" t="n">
        <v>8.75</v>
      </c>
      <c r="CY128" s="324" t="n">
        <v>8.75</v>
      </c>
      <c r="CZ128" s="324" t="n">
        <v>8.75</v>
      </c>
      <c r="DA128" s="324" t="n">
        <v>8.75</v>
      </c>
      <c r="DB128" s="372" t="n">
        <v>8.75</v>
      </c>
      <c r="DC128" s="324" t="n">
        <v>8.75</v>
      </c>
      <c r="DD128" s="324" t="n">
        <v>8.75</v>
      </c>
      <c r="DE128" s="324" t="n">
        <v>8.75</v>
      </c>
      <c r="DF128" s="324" t="n">
        <v>8.75</v>
      </c>
      <c r="DG128" s="324" t="n">
        <v>8.75</v>
      </c>
      <c r="DH128" s="324" t="n">
        <v>8.75</v>
      </c>
      <c r="DI128" s="324" t="n">
        <v>8.75</v>
      </c>
      <c r="DJ128" s="324" t="n">
        <v>8.75</v>
      </c>
      <c r="DK128" s="324" t="n">
        <v>8.75</v>
      </c>
      <c r="DL128" s="324" t="n">
        <v>8.75</v>
      </c>
      <c r="DM128" s="324" t="n">
        <v>8.75</v>
      </c>
      <c r="DN128" s="324" t="n">
        <v>8.75</v>
      </c>
      <c r="DO128" s="324" t="n">
        <v>8.75</v>
      </c>
      <c r="DP128" s="324" t="n">
        <v>8.75</v>
      </c>
      <c r="DQ128" s="324" t="n">
        <v>8.75</v>
      </c>
      <c r="DR128" s="324" t="n">
        <v>8.75</v>
      </c>
      <c r="DS128" s="324" t="n">
        <v>8.75</v>
      </c>
      <c r="DT128" s="324" t="n">
        <v>8.75</v>
      </c>
      <c r="DU128" s="324" t="n">
        <v>8.75</v>
      </c>
      <c r="DV128" s="324" t="n">
        <v>8.75</v>
      </c>
      <c r="DW128" s="324" t="n">
        <v>8.75</v>
      </c>
      <c r="DX128" s="324" t="n">
        <v>8.75</v>
      </c>
      <c r="DY128" s="324" t="n">
        <v>8.75</v>
      </c>
      <c r="DZ128" s="324" t="n">
        <v>8.75</v>
      </c>
      <c r="EA128" s="324" t="n">
        <v>8.75</v>
      </c>
      <c r="EB128" s="324" t="n">
        <v>8.75</v>
      </c>
      <c r="EC128" s="324" t="n">
        <v>8.75</v>
      </c>
      <c r="ED128" s="324" t="n">
        <v>8.75</v>
      </c>
      <c r="EE128" s="324" t="n">
        <v>8.75</v>
      </c>
      <c r="EF128" s="324" t="n">
        <v>8.75</v>
      </c>
      <c r="EG128" s="324" t="n">
        <v>8.75</v>
      </c>
      <c r="EH128" s="324" t="n">
        <v>8.75</v>
      </c>
      <c r="EI128" s="324" t="n">
        <v>8.75</v>
      </c>
      <c r="EJ128" s="324" t="n">
        <v>8.75</v>
      </c>
      <c r="EK128" s="324" t="n">
        <v>8.75</v>
      </c>
      <c r="EL128" s="324" t="n">
        <v>8.75</v>
      </c>
      <c r="EM128" s="324" t="n">
        <v>8.75</v>
      </c>
      <c r="EN128" s="324" t="n">
        <v>8.75</v>
      </c>
      <c r="EO128" s="324" t="n">
        <v>8.75</v>
      </c>
      <c r="EP128" s="324" t="n">
        <v>8.75</v>
      </c>
      <c r="EQ128" s="324" t="n">
        <v>8.75</v>
      </c>
      <c r="ER128" s="324" t="n">
        <v>8.75</v>
      </c>
      <c r="ES128" s="324" t="n">
        <v>8.75</v>
      </c>
      <c r="ET128" s="324" t="n">
        <v>8.75</v>
      </c>
      <c r="EU128" s="324" t="n">
        <v>8.75</v>
      </c>
      <c r="EV128" s="324" t="n">
        <v>8.75</v>
      </c>
      <c r="EW128" s="324" t="n">
        <v>8.75</v>
      </c>
      <c r="EX128" s="324" t="n">
        <v>8.75</v>
      </c>
      <c r="EY128" s="324" t="n">
        <v>8.75</v>
      </c>
      <c r="EZ128" s="324" t="n">
        <v>8.75</v>
      </c>
      <c r="FA128" s="324" t="n">
        <v>8.75</v>
      </c>
      <c r="FB128" s="324" t="n">
        <v>8.75</v>
      </c>
      <c r="FC128" s="324" t="n">
        <v>8.75</v>
      </c>
      <c r="FD128" s="324" t="n">
        <v>8.75</v>
      </c>
      <c r="FE128" s="324" t="n">
        <v>8.75</v>
      </c>
      <c r="FF128" s="324" t="n">
        <v>8.75</v>
      </c>
      <c r="FG128" s="324" t="n">
        <v>8.75</v>
      </c>
      <c r="FH128" s="324" t="n">
        <v>8.75</v>
      </c>
      <c r="FI128" s="324" t="n">
        <v>8.75</v>
      </c>
      <c r="FJ128" s="324" t="n">
        <v>8.75</v>
      </c>
      <c r="FK128" s="324" t="n">
        <v>8.75</v>
      </c>
      <c r="FL128" s="324" t="n">
        <v>8.75</v>
      </c>
      <c r="FM128" s="324" t="n">
        <v>8.75</v>
      </c>
      <c r="FN128" s="324" t="n">
        <v>8.75</v>
      </c>
      <c r="FO128" s="324" t="n">
        <v>8.75</v>
      </c>
      <c r="FP128" s="324" t="n">
        <v>8.75</v>
      </c>
      <c r="FQ128" s="324" t="n">
        <v>8.75</v>
      </c>
      <c r="FR128" s="324" t="n">
        <v>8.75</v>
      </c>
      <c r="FS128" s="324" t="n">
        <v>8.75</v>
      </c>
      <c r="FT128" s="324" t="n">
        <v>8.75</v>
      </c>
      <c r="FU128" s="324" t="n">
        <v>8.75</v>
      </c>
      <c r="FV128" s="324" t="n">
        <v>8.75</v>
      </c>
      <c r="FW128" s="324" t="n">
        <v>8.75</v>
      </c>
      <c r="FX128" s="324" t="n">
        <v>8.75</v>
      </c>
      <c r="FY128" s="324" t="n">
        <v>8.75</v>
      </c>
      <c r="FZ128" s="324" t="n">
        <v>8.75</v>
      </c>
      <c r="GA128" s="324" t="n">
        <v>8.75</v>
      </c>
      <c r="GB128" s="324" t="n">
        <v>8.75</v>
      </c>
      <c r="GC128" s="324" t="n">
        <v>8.75</v>
      </c>
      <c r="GD128" s="324" t="n">
        <v>8.75</v>
      </c>
      <c r="GE128" s="324" t="n">
        <v>8.75</v>
      </c>
      <c r="GF128" s="324" t="n">
        <v>8.75</v>
      </c>
      <c r="GG128" s="324" t="n">
        <v>8.75</v>
      </c>
      <c r="GH128" s="324" t="n">
        <v>8.75</v>
      </c>
      <c r="GI128" s="324" t="n">
        <v>8.75</v>
      </c>
      <c r="GJ128" s="324" t="n">
        <v>8.75</v>
      </c>
      <c r="GK128" s="324" t="n">
        <v>8.75</v>
      </c>
      <c r="GL128" s="324" t="n">
        <v>8.75</v>
      </c>
      <c r="GM128" s="324" t="n">
        <v>8.75</v>
      </c>
      <c r="GN128" s="324" t="n">
        <v>8.75</v>
      </c>
      <c r="GO128" s="324" t="n">
        <v>8.75</v>
      </c>
      <c r="GP128" s="324" t="n">
        <v>8.75</v>
      </c>
      <c r="GQ128" s="324" t="n">
        <v>8.75</v>
      </c>
      <c r="GR128" s="324" t="n">
        <v>8.75</v>
      </c>
      <c r="GS128" s="324" t="n">
        <v>8.75</v>
      </c>
      <c r="GT128" s="324" t="n">
        <v>8.75</v>
      </c>
      <c r="GU128" s="324" t="n">
        <v>8.75</v>
      </c>
      <c r="GV128" s="324" t="n">
        <v>8.75</v>
      </c>
      <c r="GW128" s="324" t="n">
        <v>8.75</v>
      </c>
      <c r="GX128" s="324" t="n">
        <v>8.75</v>
      </c>
      <c r="GY128" s="324" t="n">
        <v>8.75</v>
      </c>
      <c r="GZ128" s="324" t="n">
        <v>8.75</v>
      </c>
      <c r="HA128" s="324" t="n">
        <v>8.75</v>
      </c>
    </row>
    <row r="129" customFormat="false" ht="15" hidden="false" customHeight="false" outlineLevel="2" collapsed="false">
      <c r="A129" s="172" t="s">
        <v>99</v>
      </c>
      <c r="B129" s="318" t="s">
        <v>162</v>
      </c>
      <c r="C129" s="318"/>
      <c r="D129" s="318" t="s">
        <v>101</v>
      </c>
      <c r="E129" s="96"/>
      <c r="F129" s="19" t="s">
        <v>173</v>
      </c>
      <c r="G129" s="96" t="s">
        <v>12</v>
      </c>
      <c r="H129" s="96"/>
      <c r="I129" s="96"/>
      <c r="BR129" s="0" t="n">
        <v>0.319</v>
      </c>
      <c r="BS129" s="0" t="n">
        <v>0.319</v>
      </c>
      <c r="BT129" s="0" t="n">
        <v>0.319</v>
      </c>
      <c r="BU129" s="0" t="n">
        <v>0.319</v>
      </c>
      <c r="BV129" s="0" t="n">
        <v>0.319</v>
      </c>
      <c r="BW129" s="0" t="n">
        <v>0.319</v>
      </c>
      <c r="BX129" s="0" t="n">
        <v>0.319</v>
      </c>
      <c r="BY129" s="0" t="n">
        <v>0.319</v>
      </c>
      <c r="BZ129" s="0" t="n">
        <v>0.319</v>
      </c>
      <c r="CA129" s="0" t="n">
        <v>0.319</v>
      </c>
      <c r="CB129" s="0" t="n">
        <v>0.319</v>
      </c>
      <c r="CC129" s="0" t="n">
        <v>0.319</v>
      </c>
      <c r="CD129" s="0" t="n">
        <v>0.319</v>
      </c>
      <c r="CE129" s="0" t="n">
        <v>0.319</v>
      </c>
      <c r="CF129" s="0" t="n">
        <v>0.319</v>
      </c>
      <c r="CG129" s="0" t="n">
        <v>0.319</v>
      </c>
      <c r="CH129" s="0" t="n">
        <v>0.319</v>
      </c>
      <c r="CI129" s="0" t="n">
        <v>0.319</v>
      </c>
      <c r="CJ129" s="0" t="n">
        <v>0.319</v>
      </c>
      <c r="CK129" s="0" t="n">
        <v>0.319</v>
      </c>
      <c r="CL129" s="324" t="n">
        <v>0.319</v>
      </c>
      <c r="CM129" s="324" t="n">
        <v>0.319</v>
      </c>
      <c r="CN129" s="324" t="n">
        <v>0.319</v>
      </c>
      <c r="CO129" s="324" t="n">
        <v>0.319</v>
      </c>
      <c r="CP129" s="324" t="n">
        <v>0.319</v>
      </c>
      <c r="CQ129" s="324" t="n">
        <v>0.319</v>
      </c>
      <c r="CR129" s="324" t="n">
        <v>0.319</v>
      </c>
      <c r="CS129" s="324" t="n">
        <v>0.319</v>
      </c>
      <c r="CT129" s="324" t="n">
        <v>0.319</v>
      </c>
      <c r="CU129" s="324" t="n">
        <v>0.319</v>
      </c>
      <c r="CV129" s="324" t="n">
        <v>0.319</v>
      </c>
      <c r="CW129" s="324" t="n">
        <v>0.319</v>
      </c>
      <c r="CX129" s="324" t="n">
        <v>0.319</v>
      </c>
      <c r="CY129" s="324" t="n">
        <v>0.319</v>
      </c>
      <c r="CZ129" s="324" t="n">
        <v>0.319</v>
      </c>
      <c r="DA129" s="324" t="n">
        <v>0.319</v>
      </c>
      <c r="DB129" s="372" t="n">
        <v>0.319</v>
      </c>
      <c r="DC129" s="324" t="n">
        <v>0.319</v>
      </c>
      <c r="DD129" s="324" t="n">
        <v>0.319</v>
      </c>
      <c r="DE129" s="324" t="n">
        <v>0.319</v>
      </c>
      <c r="DF129" s="324" t="n">
        <v>0.319</v>
      </c>
      <c r="DG129" s="324" t="n">
        <v>0.319</v>
      </c>
      <c r="DH129" s="324" t="n">
        <v>0.319</v>
      </c>
      <c r="DI129" s="324" t="n">
        <v>0.319</v>
      </c>
      <c r="DJ129" s="324" t="n">
        <v>0.319</v>
      </c>
      <c r="DK129" s="324" t="n">
        <v>0.319</v>
      </c>
      <c r="DL129" s="324" t="n">
        <v>0.319</v>
      </c>
      <c r="DM129" s="324" t="n">
        <v>0.319</v>
      </c>
      <c r="DN129" s="324" t="n">
        <v>0.319</v>
      </c>
      <c r="DO129" s="324" t="n">
        <v>0.319</v>
      </c>
      <c r="DP129" s="324" t="n">
        <v>0.319</v>
      </c>
      <c r="DQ129" s="324" t="n">
        <v>0.319</v>
      </c>
      <c r="DR129" s="324" t="n">
        <v>0.319</v>
      </c>
      <c r="DS129" s="324" t="n">
        <v>0.319</v>
      </c>
      <c r="DT129" s="324" t="n">
        <v>0.319</v>
      </c>
      <c r="DU129" s="324" t="n">
        <v>0.319</v>
      </c>
      <c r="DV129" s="324" t="n">
        <v>0.319</v>
      </c>
      <c r="DW129" s="324" t="n">
        <v>0.319</v>
      </c>
      <c r="DX129" s="324" t="n">
        <v>0.319</v>
      </c>
      <c r="DY129" s="324" t="n">
        <v>0.319</v>
      </c>
      <c r="DZ129" s="324" t="n">
        <v>0.319</v>
      </c>
      <c r="EA129" s="324" t="n">
        <v>0.319</v>
      </c>
      <c r="EB129" s="324" t="n">
        <v>0.319</v>
      </c>
      <c r="EC129" s="324" t="n">
        <v>0.319</v>
      </c>
      <c r="ED129" s="324" t="n">
        <v>0.319</v>
      </c>
      <c r="EE129" s="324" t="n">
        <v>0.319</v>
      </c>
      <c r="EF129" s="324" t="n">
        <v>0.319</v>
      </c>
      <c r="EG129" s="324" t="n">
        <v>0.319</v>
      </c>
      <c r="EH129" s="324" t="n">
        <v>0.319</v>
      </c>
      <c r="EI129" s="324" t="n">
        <v>0.319</v>
      </c>
      <c r="EJ129" s="324" t="n">
        <v>0.319</v>
      </c>
      <c r="EK129" s="324" t="n">
        <v>0.319</v>
      </c>
      <c r="EL129" s="324" t="n">
        <v>0.319</v>
      </c>
      <c r="EM129" s="324" t="n">
        <v>0.319</v>
      </c>
      <c r="EN129" s="324" t="n">
        <v>0.319</v>
      </c>
      <c r="EO129" s="324" t="n">
        <v>0.319</v>
      </c>
      <c r="EP129" s="324" t="n">
        <v>0.319</v>
      </c>
      <c r="EQ129" s="324" t="n">
        <v>0.319</v>
      </c>
      <c r="ER129" s="324" t="n">
        <v>0.319</v>
      </c>
      <c r="ES129" s="324" t="n">
        <v>0.319</v>
      </c>
      <c r="ET129" s="324" t="n">
        <v>0.319</v>
      </c>
      <c r="EU129" s="324" t="n">
        <v>0.319</v>
      </c>
      <c r="EV129" s="324" t="n">
        <v>0.319</v>
      </c>
      <c r="EW129" s="324" t="n">
        <v>0.319</v>
      </c>
      <c r="EX129" s="324" t="n">
        <v>0.319</v>
      </c>
      <c r="EY129" s="324" t="n">
        <v>0.319</v>
      </c>
      <c r="EZ129" s="324" t="n">
        <v>0.319</v>
      </c>
      <c r="FA129" s="324" t="n">
        <v>0.319</v>
      </c>
      <c r="FB129" s="324" t="n">
        <v>0.319</v>
      </c>
      <c r="FC129" s="324" t="n">
        <v>0.319</v>
      </c>
      <c r="FD129" s="324" t="n">
        <v>0.319</v>
      </c>
      <c r="FE129" s="324" t="n">
        <v>0.319</v>
      </c>
      <c r="FF129" s="324" t="n">
        <v>0.319</v>
      </c>
      <c r="FG129" s="324" t="n">
        <v>0.319</v>
      </c>
      <c r="FH129" s="324" t="n">
        <v>0.319</v>
      </c>
      <c r="FI129" s="324" t="n">
        <v>0.319</v>
      </c>
      <c r="FJ129" s="324" t="n">
        <v>0.319</v>
      </c>
      <c r="FK129" s="324" t="n">
        <v>0.319</v>
      </c>
      <c r="FL129" s="324" t="n">
        <v>0.319</v>
      </c>
      <c r="FM129" s="324" t="n">
        <v>0.319</v>
      </c>
      <c r="FN129" s="324" t="n">
        <v>0.319</v>
      </c>
      <c r="FO129" s="324" t="n">
        <v>0.319</v>
      </c>
      <c r="FP129" s="324" t="n">
        <v>0.319</v>
      </c>
      <c r="FQ129" s="324" t="n">
        <v>0.319</v>
      </c>
      <c r="FR129" s="324" t="n">
        <v>0.319</v>
      </c>
      <c r="FS129" s="324" t="n">
        <v>0.319</v>
      </c>
      <c r="FT129" s="324" t="n">
        <v>0.319</v>
      </c>
      <c r="FU129" s="324" t="n">
        <v>0.319</v>
      </c>
      <c r="FV129" s="324" t="n">
        <v>0.319</v>
      </c>
      <c r="FW129" s="324" t="n">
        <v>0.319</v>
      </c>
      <c r="FX129" s="324" t="n">
        <v>0.319</v>
      </c>
      <c r="FY129" s="324" t="n">
        <v>0.319</v>
      </c>
      <c r="FZ129" s="324" t="n">
        <v>0.319</v>
      </c>
      <c r="GA129" s="324" t="n">
        <v>0.319</v>
      </c>
      <c r="GB129" s="324" t="n">
        <v>0.319</v>
      </c>
      <c r="GC129" s="324" t="n">
        <v>0.319</v>
      </c>
      <c r="GD129" s="324" t="n">
        <v>0.319</v>
      </c>
      <c r="GE129" s="324" t="n">
        <v>0.319</v>
      </c>
      <c r="GF129" s="324" t="n">
        <v>0.319</v>
      </c>
      <c r="GG129" s="324" t="n">
        <v>0.319</v>
      </c>
      <c r="GH129" s="324" t="n">
        <v>0.319</v>
      </c>
      <c r="GI129" s="324" t="n">
        <v>0.319</v>
      </c>
      <c r="GJ129" s="324" t="n">
        <v>0.319</v>
      </c>
      <c r="GK129" s="324" t="n">
        <v>0.319</v>
      </c>
      <c r="GL129" s="324" t="n">
        <v>0.319</v>
      </c>
      <c r="GM129" s="324" t="n">
        <v>0.319</v>
      </c>
      <c r="GN129" s="324" t="n">
        <v>0.319</v>
      </c>
      <c r="GO129" s="324" t="n">
        <v>0.319</v>
      </c>
      <c r="GP129" s="324" t="n">
        <v>0.319</v>
      </c>
      <c r="GQ129" s="324" t="n">
        <v>0.319</v>
      </c>
      <c r="GR129" s="324" t="n">
        <v>0.319</v>
      </c>
      <c r="GS129" s="324" t="n">
        <v>0.319</v>
      </c>
      <c r="GT129" s="324" t="n">
        <v>0.319</v>
      </c>
      <c r="GU129" s="324" t="n">
        <v>0.319</v>
      </c>
      <c r="GV129" s="324" t="n">
        <v>0.319</v>
      </c>
      <c r="GW129" s="324" t="n">
        <v>0.319</v>
      </c>
      <c r="GX129" s="324" t="n">
        <v>0.319</v>
      </c>
      <c r="GY129" s="324" t="n">
        <v>0.319</v>
      </c>
      <c r="GZ129" s="324" t="n">
        <v>0.319</v>
      </c>
      <c r="HA129" s="324" t="n">
        <v>0.319</v>
      </c>
    </row>
    <row r="130" customFormat="false" ht="15" hidden="false" customHeight="false" outlineLevel="2" collapsed="false">
      <c r="A130" s="172" t="s">
        <v>99</v>
      </c>
      <c r="B130" s="318" t="s">
        <v>162</v>
      </c>
      <c r="C130" s="318"/>
      <c r="D130" s="318" t="s">
        <v>101</v>
      </c>
      <c r="E130" s="96"/>
      <c r="F130" s="19" t="s">
        <v>174</v>
      </c>
      <c r="G130" s="96" t="s">
        <v>12</v>
      </c>
      <c r="H130" s="96"/>
      <c r="I130" s="96"/>
      <c r="BR130" s="0" t="n">
        <v>0.34</v>
      </c>
      <c r="BS130" s="0" t="n">
        <v>0.34</v>
      </c>
      <c r="BT130" s="0" t="n">
        <v>0.34</v>
      </c>
      <c r="BU130" s="0" t="n">
        <v>0.34</v>
      </c>
      <c r="BV130" s="0" t="n">
        <v>0.34</v>
      </c>
      <c r="BW130" s="0" t="n">
        <v>0.34</v>
      </c>
      <c r="BX130" s="0" t="n">
        <v>0.34</v>
      </c>
      <c r="BY130" s="0" t="n">
        <v>0.34</v>
      </c>
      <c r="BZ130" s="0" t="n">
        <v>0.34</v>
      </c>
      <c r="CA130" s="0" t="n">
        <v>0.34</v>
      </c>
      <c r="CB130" s="0" t="n">
        <v>0.34</v>
      </c>
      <c r="CC130" s="0" t="n">
        <v>0.34</v>
      </c>
      <c r="CD130" s="0" t="n">
        <v>0.34</v>
      </c>
      <c r="CE130" s="0" t="n">
        <v>0.34</v>
      </c>
      <c r="CF130" s="0" t="n">
        <v>0.34</v>
      </c>
      <c r="CG130" s="0" t="n">
        <v>0.34</v>
      </c>
      <c r="CH130" s="0" t="n">
        <v>0.34</v>
      </c>
      <c r="CI130" s="0" t="n">
        <v>0.34</v>
      </c>
      <c r="CJ130" s="0" t="n">
        <v>0.34</v>
      </c>
      <c r="CK130" s="0" t="n">
        <v>0.34</v>
      </c>
      <c r="CL130" s="324" t="n">
        <v>0.34</v>
      </c>
      <c r="CM130" s="324" t="n">
        <v>0.34</v>
      </c>
      <c r="CN130" s="324" t="n">
        <v>0.34</v>
      </c>
      <c r="CO130" s="324" t="n">
        <v>0.34</v>
      </c>
      <c r="CP130" s="324" t="n">
        <v>0.34</v>
      </c>
      <c r="CQ130" s="324" t="n">
        <v>0.34</v>
      </c>
      <c r="CR130" s="324" t="n">
        <v>0.34</v>
      </c>
      <c r="CS130" s="324" t="n">
        <v>0.34</v>
      </c>
      <c r="CT130" s="324" t="n">
        <v>0.34</v>
      </c>
      <c r="CU130" s="324" t="n">
        <v>0.34</v>
      </c>
      <c r="CV130" s="324" t="n">
        <v>0.34</v>
      </c>
      <c r="CW130" s="324" t="n">
        <v>0.34</v>
      </c>
      <c r="CX130" s="324" t="n">
        <v>0.34</v>
      </c>
      <c r="CY130" s="324" t="n">
        <v>0.34</v>
      </c>
      <c r="CZ130" s="324" t="n">
        <v>0.34</v>
      </c>
      <c r="DA130" s="324" t="n">
        <v>0.34</v>
      </c>
      <c r="DB130" s="372" t="n">
        <v>0.34</v>
      </c>
      <c r="DC130" s="324" t="n">
        <v>0.34</v>
      </c>
      <c r="DD130" s="324" t="n">
        <v>0.34</v>
      </c>
      <c r="DE130" s="324" t="n">
        <v>0.34</v>
      </c>
      <c r="DF130" s="324" t="n">
        <v>0.34</v>
      </c>
      <c r="DG130" s="324" t="n">
        <v>0.34</v>
      </c>
      <c r="DH130" s="324" t="n">
        <v>0.34</v>
      </c>
      <c r="DI130" s="324" t="n">
        <v>0.34</v>
      </c>
      <c r="DJ130" s="324" t="n">
        <v>0.34</v>
      </c>
      <c r="DK130" s="324" t="n">
        <v>0.34</v>
      </c>
      <c r="DL130" s="324" t="n">
        <v>0.34</v>
      </c>
      <c r="DM130" s="324" t="n">
        <v>0.34</v>
      </c>
      <c r="DN130" s="324" t="n">
        <v>0.34</v>
      </c>
      <c r="DO130" s="324" t="n">
        <v>0.34</v>
      </c>
      <c r="DP130" s="324" t="n">
        <v>0.34</v>
      </c>
      <c r="DQ130" s="324" t="n">
        <v>0.34</v>
      </c>
      <c r="DR130" s="324" t="n">
        <v>0.34</v>
      </c>
      <c r="DS130" s="324" t="n">
        <v>0.34</v>
      </c>
      <c r="DT130" s="324" t="n">
        <v>0.34</v>
      </c>
      <c r="DU130" s="324" t="n">
        <v>0.34</v>
      </c>
      <c r="DV130" s="324" t="n">
        <v>0.34</v>
      </c>
      <c r="DW130" s="324" t="n">
        <v>0.34</v>
      </c>
      <c r="DX130" s="324" t="n">
        <v>0.34</v>
      </c>
      <c r="DY130" s="324" t="n">
        <v>0.34</v>
      </c>
      <c r="DZ130" s="324" t="n">
        <v>0.34</v>
      </c>
      <c r="EA130" s="324" t="n">
        <v>0.34</v>
      </c>
      <c r="EB130" s="324" t="n">
        <v>0.34</v>
      </c>
      <c r="EC130" s="324" t="n">
        <v>0.34</v>
      </c>
      <c r="ED130" s="324" t="n">
        <v>0.34</v>
      </c>
      <c r="EE130" s="324" t="n">
        <v>0.34</v>
      </c>
      <c r="EF130" s="324" t="n">
        <v>0.34</v>
      </c>
      <c r="EG130" s="324" t="n">
        <v>0.34</v>
      </c>
      <c r="EH130" s="324" t="n">
        <v>0.34</v>
      </c>
      <c r="EI130" s="324" t="n">
        <v>0.34</v>
      </c>
      <c r="EJ130" s="324" t="n">
        <v>0.34</v>
      </c>
      <c r="EK130" s="324" t="n">
        <v>0.34</v>
      </c>
      <c r="EL130" s="324" t="n">
        <v>0.34</v>
      </c>
      <c r="EM130" s="324" t="n">
        <v>0.34</v>
      </c>
      <c r="EN130" s="324" t="n">
        <v>0.34</v>
      </c>
      <c r="EO130" s="324" t="n">
        <v>0.34</v>
      </c>
      <c r="EP130" s="324" t="n">
        <v>0.34</v>
      </c>
      <c r="EQ130" s="324" t="n">
        <v>0.34</v>
      </c>
      <c r="ER130" s="324" t="n">
        <v>0.34</v>
      </c>
      <c r="ES130" s="324" t="n">
        <v>0.34</v>
      </c>
      <c r="ET130" s="324" t="n">
        <v>0.34</v>
      </c>
      <c r="EU130" s="324" t="n">
        <v>0.34</v>
      </c>
      <c r="EV130" s="324" t="n">
        <v>0.34</v>
      </c>
      <c r="EW130" s="324" t="n">
        <v>0.34</v>
      </c>
      <c r="EX130" s="324" t="n">
        <v>0.34</v>
      </c>
      <c r="EY130" s="324" t="n">
        <v>0.34</v>
      </c>
      <c r="EZ130" s="324" t="n">
        <v>0.34</v>
      </c>
      <c r="FA130" s="324" t="n">
        <v>0.34</v>
      </c>
      <c r="FB130" s="324" t="n">
        <v>0.34</v>
      </c>
      <c r="FC130" s="324" t="n">
        <v>0.34</v>
      </c>
      <c r="FD130" s="324" t="n">
        <v>0.34</v>
      </c>
      <c r="FE130" s="324" t="n">
        <v>0.34</v>
      </c>
      <c r="FF130" s="324" t="n">
        <v>0.34</v>
      </c>
      <c r="FG130" s="324" t="n">
        <v>0.34</v>
      </c>
      <c r="FH130" s="324" t="n">
        <v>0.34</v>
      </c>
      <c r="FI130" s="324" t="n">
        <v>0.34</v>
      </c>
      <c r="FJ130" s="324" t="n">
        <v>0.34</v>
      </c>
      <c r="FK130" s="324" t="n">
        <v>0.34</v>
      </c>
      <c r="FL130" s="324" t="n">
        <v>0.34</v>
      </c>
      <c r="FM130" s="324" t="n">
        <v>0.34</v>
      </c>
      <c r="FN130" s="324" t="n">
        <v>0.34</v>
      </c>
      <c r="FO130" s="324" t="n">
        <v>0.34</v>
      </c>
      <c r="FP130" s="324" t="n">
        <v>0.34</v>
      </c>
      <c r="FQ130" s="324" t="n">
        <v>0.34</v>
      </c>
      <c r="FR130" s="324" t="n">
        <v>0.34</v>
      </c>
      <c r="FS130" s="324" t="n">
        <v>0.34</v>
      </c>
      <c r="FT130" s="324" t="n">
        <v>0.34</v>
      </c>
      <c r="FU130" s="324" t="n">
        <v>0.34</v>
      </c>
      <c r="FV130" s="324" t="n">
        <v>0.34</v>
      </c>
      <c r="FW130" s="324" t="n">
        <v>0.34</v>
      </c>
      <c r="FX130" s="324" t="n">
        <v>0.34</v>
      </c>
      <c r="FY130" s="324" t="n">
        <v>0.34</v>
      </c>
      <c r="FZ130" s="324" t="n">
        <v>0.34</v>
      </c>
      <c r="GA130" s="324" t="n">
        <v>0.34</v>
      </c>
      <c r="GB130" s="324" t="n">
        <v>0.34</v>
      </c>
      <c r="GC130" s="324" t="n">
        <v>0.34</v>
      </c>
      <c r="GD130" s="324" t="n">
        <v>0.34</v>
      </c>
      <c r="GE130" s="324" t="n">
        <v>0.34</v>
      </c>
      <c r="GF130" s="324" t="n">
        <v>0.34</v>
      </c>
      <c r="GG130" s="324" t="n">
        <v>0.34</v>
      </c>
      <c r="GH130" s="324" t="n">
        <v>0.34</v>
      </c>
      <c r="GI130" s="324" t="n">
        <v>0.34</v>
      </c>
      <c r="GJ130" s="324" t="n">
        <v>0.34</v>
      </c>
      <c r="GK130" s="324" t="n">
        <v>0.34</v>
      </c>
      <c r="GL130" s="324" t="n">
        <v>0.34</v>
      </c>
      <c r="GM130" s="324" t="n">
        <v>0.34</v>
      </c>
      <c r="GN130" s="324" t="n">
        <v>0.34</v>
      </c>
      <c r="GO130" s="324" t="n">
        <v>0.34</v>
      </c>
      <c r="GP130" s="324" t="n">
        <v>0.34</v>
      </c>
      <c r="GQ130" s="324" t="n">
        <v>0.34</v>
      </c>
      <c r="GR130" s="324" t="n">
        <v>0.34</v>
      </c>
      <c r="GS130" s="324" t="n">
        <v>0.34</v>
      </c>
      <c r="GT130" s="324" t="n">
        <v>0.34</v>
      </c>
      <c r="GU130" s="324" t="n">
        <v>0.34</v>
      </c>
      <c r="GV130" s="324" t="n">
        <v>0.34</v>
      </c>
      <c r="GW130" s="324" t="n">
        <v>0.34</v>
      </c>
      <c r="GX130" s="324" t="n">
        <v>0.34</v>
      </c>
      <c r="GY130" s="324" t="n">
        <v>0.34</v>
      </c>
      <c r="GZ130" s="324" t="n">
        <v>0.34</v>
      </c>
      <c r="HA130" s="324" t="n">
        <v>0.34</v>
      </c>
    </row>
    <row r="131" customFormat="false" ht="15" hidden="false" customHeight="false" outlineLevel="2" collapsed="false">
      <c r="A131" s="172" t="s">
        <v>99</v>
      </c>
      <c r="B131" s="318" t="s">
        <v>162</v>
      </c>
      <c r="C131" s="318"/>
      <c r="D131" s="318" t="s">
        <v>101</v>
      </c>
      <c r="E131" s="96"/>
      <c r="F131" s="19" t="s">
        <v>175</v>
      </c>
      <c r="G131" s="96" t="s">
        <v>12</v>
      </c>
      <c r="H131" s="96"/>
      <c r="I131" s="96" t="s">
        <v>176</v>
      </c>
      <c r="CL131" s="324" t="n">
        <v>0.05235</v>
      </c>
      <c r="CM131" s="324" t="n">
        <v>0.1047</v>
      </c>
      <c r="CN131" s="324" t="n">
        <v>0.15705</v>
      </c>
      <c r="CO131" s="324" t="n">
        <v>0.2094</v>
      </c>
      <c r="CP131" s="324" t="n">
        <v>0.2094</v>
      </c>
      <c r="CQ131" s="324" t="n">
        <v>0.2094</v>
      </c>
      <c r="CR131" s="324" t="n">
        <v>0.2094</v>
      </c>
      <c r="CS131" s="324" t="n">
        <v>0.2094</v>
      </c>
      <c r="CT131" s="324" t="n">
        <v>0.2094</v>
      </c>
      <c r="CU131" s="324" t="n">
        <v>0.2094</v>
      </c>
      <c r="CV131" s="324" t="n">
        <v>0.2094</v>
      </c>
      <c r="CW131" s="324" t="n">
        <v>0.2094</v>
      </c>
      <c r="CX131" s="324" t="n">
        <v>0.2094</v>
      </c>
      <c r="CY131" s="324" t="n">
        <v>0.2094</v>
      </c>
      <c r="CZ131" s="324" t="n">
        <v>0.2094</v>
      </c>
      <c r="DA131" s="324" t="n">
        <v>0.2094</v>
      </c>
      <c r="DB131" s="372" t="n">
        <v>0.2094</v>
      </c>
      <c r="DC131" s="324" t="n">
        <v>0.2094</v>
      </c>
      <c r="DD131" s="324" t="n">
        <v>0.2094</v>
      </c>
      <c r="DE131" s="324" t="n">
        <v>0.2094</v>
      </c>
      <c r="DF131" s="324" t="n">
        <v>0.2094</v>
      </c>
      <c r="DG131" s="324" t="n">
        <v>0.2094</v>
      </c>
      <c r="DH131" s="324" t="n">
        <v>0.2094</v>
      </c>
      <c r="DI131" s="324" t="n">
        <v>0.2094</v>
      </c>
      <c r="DJ131" s="324" t="n">
        <v>0.2094</v>
      </c>
      <c r="DK131" s="324" t="n">
        <v>0.2094</v>
      </c>
      <c r="DL131" s="324" t="n">
        <v>0.2094</v>
      </c>
      <c r="DM131" s="324" t="n">
        <v>0.2094</v>
      </c>
      <c r="DN131" s="324" t="n">
        <v>0.2094</v>
      </c>
      <c r="DO131" s="324" t="n">
        <v>0.2094</v>
      </c>
      <c r="DP131" s="324" t="n">
        <v>0.2094</v>
      </c>
      <c r="DQ131" s="324" t="n">
        <v>0.2094</v>
      </c>
      <c r="DR131" s="324" t="n">
        <v>0.2094</v>
      </c>
      <c r="DS131" s="324" t="n">
        <v>0.2094</v>
      </c>
      <c r="DT131" s="324" t="n">
        <v>0.2094</v>
      </c>
      <c r="DU131" s="324" t="n">
        <v>0.2094</v>
      </c>
      <c r="DV131" s="324" t="n">
        <v>0.2094</v>
      </c>
      <c r="DW131" s="324" t="n">
        <v>0.2094</v>
      </c>
      <c r="DX131" s="324" t="n">
        <v>0.2094</v>
      </c>
      <c r="DY131" s="324" t="n">
        <v>0.2094</v>
      </c>
      <c r="DZ131" s="324" t="n">
        <v>0.2094</v>
      </c>
      <c r="EA131" s="324" t="n">
        <v>0.2094</v>
      </c>
      <c r="EB131" s="324" t="n">
        <v>0.2094</v>
      </c>
      <c r="EC131" s="324" t="n">
        <v>0.2094</v>
      </c>
      <c r="ED131" s="324" t="n">
        <v>0.2094</v>
      </c>
      <c r="EE131" s="324" t="n">
        <v>0.2094</v>
      </c>
      <c r="EF131" s="324" t="n">
        <v>0.2094</v>
      </c>
      <c r="EG131" s="324" t="n">
        <v>0.2094</v>
      </c>
      <c r="EH131" s="324" t="n">
        <v>0.2094</v>
      </c>
      <c r="EI131" s="324" t="n">
        <v>0.2094</v>
      </c>
      <c r="EJ131" s="324" t="n">
        <v>0.2094</v>
      </c>
      <c r="EK131" s="324" t="n">
        <v>0.2094</v>
      </c>
      <c r="EL131" s="324" t="n">
        <v>0.2094</v>
      </c>
      <c r="EM131" s="324" t="n">
        <v>0.2094</v>
      </c>
      <c r="EN131" s="324" t="n">
        <v>0.2094</v>
      </c>
      <c r="EO131" s="324" t="n">
        <v>0.2094</v>
      </c>
      <c r="EP131" s="324" t="n">
        <v>0.2094</v>
      </c>
      <c r="EQ131" s="324" t="n">
        <v>0.2094</v>
      </c>
      <c r="ER131" s="324" t="n">
        <v>0.2094</v>
      </c>
      <c r="ES131" s="324" t="n">
        <v>0.2094</v>
      </c>
      <c r="ET131" s="324" t="n">
        <v>0.2094</v>
      </c>
      <c r="EU131" s="324" t="n">
        <v>0.2094</v>
      </c>
      <c r="EV131" s="324" t="n">
        <v>0.2094</v>
      </c>
      <c r="EW131" s="324" t="n">
        <v>0.2094</v>
      </c>
      <c r="EX131" s="324" t="n">
        <v>0.2094</v>
      </c>
      <c r="EY131" s="324" t="n">
        <v>0.2094</v>
      </c>
      <c r="EZ131" s="324" t="n">
        <v>0.2094</v>
      </c>
      <c r="FA131" s="324" t="n">
        <v>0.2094</v>
      </c>
      <c r="FB131" s="324" t="n">
        <v>0.2094</v>
      </c>
      <c r="FC131" s="324" t="n">
        <v>0.2094</v>
      </c>
      <c r="FD131" s="324" t="n">
        <v>0.2094</v>
      </c>
      <c r="FE131" s="324" t="n">
        <v>0.2094</v>
      </c>
      <c r="FF131" s="324" t="n">
        <v>0.2094</v>
      </c>
      <c r="FG131" s="324" t="n">
        <v>0.2094</v>
      </c>
      <c r="FH131" s="324" t="n">
        <v>0.2094</v>
      </c>
      <c r="FI131" s="324" t="n">
        <v>0.2094</v>
      </c>
      <c r="FJ131" s="324" t="n">
        <v>0.2094</v>
      </c>
      <c r="FK131" s="324" t="n">
        <v>0.2094</v>
      </c>
      <c r="FL131" s="324" t="n">
        <v>0.2094</v>
      </c>
      <c r="FM131" s="324" t="n">
        <v>0.2094</v>
      </c>
      <c r="FN131" s="324" t="n">
        <v>0.2094</v>
      </c>
      <c r="FO131" s="324" t="n">
        <v>0.2094</v>
      </c>
      <c r="FP131" s="324" t="n">
        <v>0.2094</v>
      </c>
      <c r="FQ131" s="324" t="n">
        <v>0.2094</v>
      </c>
      <c r="FR131" s="324" t="n">
        <v>0.2094</v>
      </c>
      <c r="FS131" s="324" t="n">
        <v>0.2094</v>
      </c>
      <c r="FT131" s="324" t="n">
        <v>0.2094</v>
      </c>
      <c r="FU131" s="324" t="n">
        <v>0.2094</v>
      </c>
      <c r="FV131" s="324" t="n">
        <v>0.2094</v>
      </c>
      <c r="FW131" s="324" t="n">
        <v>0.2094</v>
      </c>
      <c r="FX131" s="324" t="n">
        <v>0.2094</v>
      </c>
      <c r="FY131" s="324" t="n">
        <v>0.2094</v>
      </c>
      <c r="FZ131" s="324" t="n">
        <v>0.2094</v>
      </c>
      <c r="GA131" s="324" t="n">
        <v>0.2094</v>
      </c>
      <c r="GB131" s="324" t="n">
        <v>0.2094</v>
      </c>
      <c r="GC131" s="324" t="n">
        <v>0.2094</v>
      </c>
      <c r="GD131" s="324" t="n">
        <v>0.2094</v>
      </c>
      <c r="GE131" s="324" t="n">
        <v>0.2094</v>
      </c>
      <c r="GF131" s="324" t="n">
        <v>0.2094</v>
      </c>
      <c r="GG131" s="324" t="n">
        <v>0.2094</v>
      </c>
      <c r="GH131" s="324" t="n">
        <v>0.2094</v>
      </c>
      <c r="GI131" s="324" t="n">
        <v>0.2094</v>
      </c>
      <c r="GJ131" s="324" t="n">
        <v>0.2094</v>
      </c>
      <c r="GK131" s="324" t="n">
        <v>0.2094</v>
      </c>
      <c r="GL131" s="324" t="n">
        <v>0.2094</v>
      </c>
      <c r="GM131" s="324" t="n">
        <v>0.2094</v>
      </c>
      <c r="GN131" s="324" t="n">
        <v>0.2094</v>
      </c>
      <c r="GO131" s="324" t="n">
        <v>0.2094</v>
      </c>
      <c r="GP131" s="324" t="n">
        <v>0.2094</v>
      </c>
      <c r="GQ131" s="324" t="n">
        <v>0.2094</v>
      </c>
      <c r="GR131" s="324" t="n">
        <v>0.2094</v>
      </c>
      <c r="GS131" s="324" t="n">
        <v>0.2094</v>
      </c>
      <c r="GT131" s="324" t="n">
        <v>0.2094</v>
      </c>
      <c r="GU131" s="324" t="n">
        <v>0.2094</v>
      </c>
      <c r="GV131" s="324" t="n">
        <v>0.2094</v>
      </c>
      <c r="GW131" s="324" t="n">
        <v>0.2094</v>
      </c>
      <c r="GX131" s="324" t="n">
        <v>0.2094</v>
      </c>
      <c r="GY131" s="324" t="n">
        <v>0.2094</v>
      </c>
      <c r="GZ131" s="324" t="n">
        <v>0.2094</v>
      </c>
      <c r="HA131" s="324" t="n">
        <v>0.2094</v>
      </c>
    </row>
    <row r="132" customFormat="false" ht="15" hidden="false" customHeight="false" outlineLevel="2" collapsed="false">
      <c r="A132" s="172" t="s">
        <v>99</v>
      </c>
      <c r="B132" s="318" t="s">
        <v>162</v>
      </c>
      <c r="C132" s="318"/>
      <c r="D132" s="318" t="s">
        <v>101</v>
      </c>
      <c r="E132" s="96"/>
      <c r="F132" s="19" t="s">
        <v>177</v>
      </c>
      <c r="G132" s="96" t="s">
        <v>12</v>
      </c>
      <c r="H132" s="96"/>
      <c r="I132" s="96" t="s">
        <v>176</v>
      </c>
      <c r="CL132" s="324" t="n">
        <v>0.18125</v>
      </c>
      <c r="CM132" s="324" t="n">
        <v>0.3625</v>
      </c>
      <c r="CN132" s="324" t="n">
        <v>0.54375</v>
      </c>
      <c r="CO132" s="324" t="n">
        <v>0.725</v>
      </c>
      <c r="CP132" s="324" t="n">
        <v>0.725</v>
      </c>
      <c r="CQ132" s="324" t="n">
        <v>0.725</v>
      </c>
      <c r="CR132" s="324" t="n">
        <v>0.725</v>
      </c>
      <c r="CS132" s="324" t="n">
        <v>0.725</v>
      </c>
      <c r="CT132" s="324" t="n">
        <v>0.725</v>
      </c>
      <c r="CU132" s="324" t="n">
        <v>0.725</v>
      </c>
      <c r="CV132" s="324" t="n">
        <v>0.725</v>
      </c>
      <c r="CW132" s="324" t="n">
        <v>0.725</v>
      </c>
      <c r="CX132" s="324" t="n">
        <v>0.725</v>
      </c>
      <c r="CY132" s="324" t="n">
        <v>0.725</v>
      </c>
      <c r="CZ132" s="324" t="n">
        <v>0.725</v>
      </c>
      <c r="DA132" s="324" t="n">
        <v>0.725</v>
      </c>
      <c r="DB132" s="372" t="n">
        <v>0.725</v>
      </c>
      <c r="DC132" s="324" t="n">
        <v>0.725</v>
      </c>
      <c r="DD132" s="324" t="n">
        <v>0.725</v>
      </c>
      <c r="DE132" s="324" t="n">
        <v>0.725</v>
      </c>
      <c r="DF132" s="324" t="n">
        <v>0.725</v>
      </c>
      <c r="DG132" s="324" t="n">
        <v>0.725</v>
      </c>
      <c r="DH132" s="324" t="n">
        <v>0.725</v>
      </c>
      <c r="DI132" s="324" t="n">
        <v>0.725</v>
      </c>
      <c r="DJ132" s="324" t="n">
        <v>0.725</v>
      </c>
      <c r="DK132" s="324" t="n">
        <v>0.725</v>
      </c>
      <c r="DL132" s="324" t="n">
        <v>0.725</v>
      </c>
      <c r="DM132" s="324" t="n">
        <v>0.725</v>
      </c>
      <c r="DN132" s="324" t="n">
        <v>0.725</v>
      </c>
      <c r="DO132" s="324" t="n">
        <v>0.725</v>
      </c>
      <c r="DP132" s="324" t="n">
        <v>0.725</v>
      </c>
      <c r="DQ132" s="324" t="n">
        <v>0.725</v>
      </c>
      <c r="DR132" s="324" t="n">
        <v>0.725</v>
      </c>
      <c r="DS132" s="324" t="n">
        <v>0.725</v>
      </c>
      <c r="DT132" s="324" t="n">
        <v>0.725</v>
      </c>
      <c r="DU132" s="324" t="n">
        <v>0.725</v>
      </c>
      <c r="DV132" s="324" t="n">
        <v>0.725</v>
      </c>
      <c r="DW132" s="324" t="n">
        <v>0.725</v>
      </c>
      <c r="DX132" s="324" t="n">
        <v>0.725</v>
      </c>
      <c r="DY132" s="324" t="n">
        <v>0.725</v>
      </c>
      <c r="DZ132" s="324" t="n">
        <v>0.725</v>
      </c>
      <c r="EA132" s="324" t="n">
        <v>0.725</v>
      </c>
      <c r="EB132" s="324" t="n">
        <v>0.725</v>
      </c>
      <c r="EC132" s="324" t="n">
        <v>0.725</v>
      </c>
      <c r="ED132" s="324" t="n">
        <v>0.725</v>
      </c>
      <c r="EE132" s="324" t="n">
        <v>0.725</v>
      </c>
      <c r="EF132" s="324" t="n">
        <v>0.725</v>
      </c>
      <c r="EG132" s="324" t="n">
        <v>0.725</v>
      </c>
      <c r="EH132" s="324" t="n">
        <v>0.725</v>
      </c>
      <c r="EI132" s="324" t="n">
        <v>0.725</v>
      </c>
      <c r="EJ132" s="324" t="n">
        <v>0.725</v>
      </c>
      <c r="EK132" s="324" t="n">
        <v>0.725</v>
      </c>
      <c r="EL132" s="324" t="n">
        <v>0.725</v>
      </c>
      <c r="EM132" s="324" t="n">
        <v>0.725</v>
      </c>
      <c r="EN132" s="324" t="n">
        <v>0.725</v>
      </c>
      <c r="EO132" s="324" t="n">
        <v>0.725</v>
      </c>
      <c r="EP132" s="324" t="n">
        <v>0.725</v>
      </c>
      <c r="EQ132" s="324" t="n">
        <v>0.725</v>
      </c>
      <c r="ER132" s="324" t="n">
        <v>0.725</v>
      </c>
      <c r="ES132" s="324" t="n">
        <v>0.725</v>
      </c>
      <c r="ET132" s="324" t="n">
        <v>0.725</v>
      </c>
      <c r="EU132" s="324" t="n">
        <v>0.725</v>
      </c>
      <c r="EV132" s="324" t="n">
        <v>0.725</v>
      </c>
      <c r="EW132" s="324" t="n">
        <v>0.725</v>
      </c>
      <c r="EX132" s="324" t="n">
        <v>0.725</v>
      </c>
      <c r="EY132" s="324" t="n">
        <v>0.725</v>
      </c>
      <c r="EZ132" s="324" t="n">
        <v>0.725</v>
      </c>
      <c r="FA132" s="324" t="n">
        <v>0.725</v>
      </c>
      <c r="FB132" s="324" t="n">
        <v>0.725</v>
      </c>
      <c r="FC132" s="324" t="n">
        <v>0.725</v>
      </c>
      <c r="FD132" s="324" t="n">
        <v>0.725</v>
      </c>
      <c r="FE132" s="324" t="n">
        <v>0.725</v>
      </c>
      <c r="FF132" s="324" t="n">
        <v>0.725</v>
      </c>
      <c r="FG132" s="324" t="n">
        <v>0.725</v>
      </c>
      <c r="FH132" s="324" t="n">
        <v>0.725</v>
      </c>
      <c r="FI132" s="324" t="n">
        <v>0.725</v>
      </c>
      <c r="FJ132" s="324" t="n">
        <v>0.725</v>
      </c>
      <c r="FK132" s="324" t="n">
        <v>0.725</v>
      </c>
      <c r="FL132" s="324" t="n">
        <v>0.725</v>
      </c>
      <c r="FM132" s="324" t="n">
        <v>0.725</v>
      </c>
      <c r="FN132" s="324" t="n">
        <v>0.725</v>
      </c>
      <c r="FO132" s="324" t="n">
        <v>0.725</v>
      </c>
      <c r="FP132" s="324" t="n">
        <v>0.725</v>
      </c>
      <c r="FQ132" s="324" t="n">
        <v>0.725</v>
      </c>
      <c r="FR132" s="324" t="n">
        <v>0.725</v>
      </c>
      <c r="FS132" s="324" t="n">
        <v>0.725</v>
      </c>
      <c r="FT132" s="324" t="n">
        <v>0.725</v>
      </c>
      <c r="FU132" s="324" t="n">
        <v>0.725</v>
      </c>
      <c r="FV132" s="324" t="n">
        <v>0.725</v>
      </c>
      <c r="FW132" s="324" t="n">
        <v>0.725</v>
      </c>
      <c r="FX132" s="324" t="n">
        <v>0.725</v>
      </c>
      <c r="FY132" s="324" t="n">
        <v>0.725</v>
      </c>
      <c r="FZ132" s="324" t="n">
        <v>0.725</v>
      </c>
      <c r="GA132" s="324" t="n">
        <v>0.725</v>
      </c>
      <c r="GB132" s="324" t="n">
        <v>0.725</v>
      </c>
      <c r="GC132" s="324" t="n">
        <v>0.725</v>
      </c>
      <c r="GD132" s="324" t="n">
        <v>0.725</v>
      </c>
      <c r="GE132" s="324" t="n">
        <v>0.725</v>
      </c>
      <c r="GF132" s="324" t="n">
        <v>0.725</v>
      </c>
      <c r="GG132" s="324" t="n">
        <v>0.725</v>
      </c>
      <c r="GH132" s="324" t="n">
        <v>0.725</v>
      </c>
      <c r="GI132" s="324" t="n">
        <v>0.725</v>
      </c>
      <c r="GJ132" s="324" t="n">
        <v>0.725</v>
      </c>
      <c r="GK132" s="324" t="n">
        <v>0.725</v>
      </c>
      <c r="GL132" s="324" t="n">
        <v>0.725</v>
      </c>
      <c r="GM132" s="324" t="n">
        <v>0.725</v>
      </c>
      <c r="GN132" s="324" t="n">
        <v>0.725</v>
      </c>
      <c r="GO132" s="324" t="n">
        <v>0.725</v>
      </c>
      <c r="GP132" s="324" t="n">
        <v>0.725</v>
      </c>
      <c r="GQ132" s="324" t="n">
        <v>0.725</v>
      </c>
      <c r="GR132" s="324" t="n">
        <v>0.725</v>
      </c>
      <c r="GS132" s="324" t="n">
        <v>0.725</v>
      </c>
      <c r="GT132" s="324" t="n">
        <v>0.725</v>
      </c>
      <c r="GU132" s="324" t="n">
        <v>0.725</v>
      </c>
      <c r="GV132" s="324" t="n">
        <v>0.725</v>
      </c>
      <c r="GW132" s="324" t="n">
        <v>0.725</v>
      </c>
      <c r="GX132" s="324" t="n">
        <v>0.725</v>
      </c>
      <c r="GY132" s="324" t="n">
        <v>0.725</v>
      </c>
      <c r="GZ132" s="324" t="n">
        <v>0.725</v>
      </c>
      <c r="HA132" s="324" t="n">
        <v>0.725</v>
      </c>
    </row>
    <row r="133" customFormat="false" ht="15" hidden="false" customHeight="false" outlineLevel="2" collapsed="false">
      <c r="A133" s="172" t="s">
        <v>99</v>
      </c>
      <c r="B133" s="318" t="s">
        <v>162</v>
      </c>
      <c r="C133" s="318"/>
      <c r="D133" s="318" t="s">
        <v>101</v>
      </c>
      <c r="E133" s="96"/>
      <c r="F133" s="19" t="s">
        <v>178</v>
      </c>
      <c r="G133" s="96" t="s">
        <v>12</v>
      </c>
      <c r="H133" s="96"/>
      <c r="I133" s="96" t="s">
        <v>176</v>
      </c>
      <c r="CL133" s="324" t="n">
        <v>0.0823</v>
      </c>
      <c r="CM133" s="324" t="n">
        <v>0.1646</v>
      </c>
      <c r="CN133" s="324" t="n">
        <v>0.2469</v>
      </c>
      <c r="CO133" s="324" t="n">
        <v>0.3292</v>
      </c>
      <c r="CP133" s="324" t="n">
        <v>0.3292</v>
      </c>
      <c r="CQ133" s="324" t="n">
        <v>0.3292</v>
      </c>
      <c r="CR133" s="324" t="n">
        <v>0.3292</v>
      </c>
      <c r="CS133" s="324" t="n">
        <v>0.3292</v>
      </c>
      <c r="CT133" s="324" t="n">
        <v>0.3292</v>
      </c>
      <c r="CU133" s="324" t="n">
        <v>0.3292</v>
      </c>
      <c r="CV133" s="324" t="n">
        <v>0.3292</v>
      </c>
      <c r="CW133" s="324" t="n">
        <v>0.3292</v>
      </c>
      <c r="CX133" s="324" t="n">
        <v>0.3292</v>
      </c>
      <c r="CY133" s="324" t="n">
        <v>0.3292</v>
      </c>
      <c r="CZ133" s="324" t="n">
        <v>0.3292</v>
      </c>
      <c r="DA133" s="324" t="n">
        <v>0.3292</v>
      </c>
      <c r="DB133" s="372" t="n">
        <v>0.3292</v>
      </c>
      <c r="DC133" s="324" t="n">
        <v>0.3292</v>
      </c>
      <c r="DD133" s="324" t="n">
        <v>0.3292</v>
      </c>
      <c r="DE133" s="324" t="n">
        <v>0.3292</v>
      </c>
      <c r="DF133" s="324" t="n">
        <v>0.3292</v>
      </c>
      <c r="DG133" s="324" t="n">
        <v>0.3292</v>
      </c>
      <c r="DH133" s="324" t="n">
        <v>0.3292</v>
      </c>
      <c r="DI133" s="324" t="n">
        <v>0.3292</v>
      </c>
      <c r="DJ133" s="324" t="n">
        <v>0.3292</v>
      </c>
      <c r="DK133" s="324" t="n">
        <v>0.3292</v>
      </c>
      <c r="DL133" s="324" t="n">
        <v>0.3292</v>
      </c>
      <c r="DM133" s="324" t="n">
        <v>0.3292</v>
      </c>
      <c r="DN133" s="324" t="n">
        <v>0.3292</v>
      </c>
      <c r="DO133" s="324" t="n">
        <v>0.3292</v>
      </c>
      <c r="DP133" s="324" t="n">
        <v>0.3292</v>
      </c>
      <c r="DQ133" s="324" t="n">
        <v>0.3292</v>
      </c>
      <c r="DR133" s="324" t="n">
        <v>0.3292</v>
      </c>
      <c r="DS133" s="324" t="n">
        <v>0.3292</v>
      </c>
      <c r="DT133" s="324" t="n">
        <v>0.3292</v>
      </c>
      <c r="DU133" s="324" t="n">
        <v>0.3292</v>
      </c>
      <c r="DV133" s="324" t="n">
        <v>0.3292</v>
      </c>
      <c r="DW133" s="324" t="n">
        <v>0.3292</v>
      </c>
      <c r="DX133" s="324" t="n">
        <v>0.3292</v>
      </c>
      <c r="DY133" s="324" t="n">
        <v>0.3292</v>
      </c>
      <c r="DZ133" s="324" t="n">
        <v>0.3292</v>
      </c>
      <c r="EA133" s="324" t="n">
        <v>0.3292</v>
      </c>
      <c r="EB133" s="324" t="n">
        <v>0.3292</v>
      </c>
      <c r="EC133" s="324" t="n">
        <v>0.3292</v>
      </c>
      <c r="ED133" s="324" t="n">
        <v>0.3292</v>
      </c>
      <c r="EE133" s="324" t="n">
        <v>0.3292</v>
      </c>
      <c r="EF133" s="324" t="n">
        <v>0.3292</v>
      </c>
      <c r="EG133" s="324" t="n">
        <v>0.3292</v>
      </c>
      <c r="EH133" s="324" t="n">
        <v>0.3292</v>
      </c>
      <c r="EI133" s="324" t="n">
        <v>0.3292</v>
      </c>
      <c r="EJ133" s="324" t="n">
        <v>0.3292</v>
      </c>
      <c r="EK133" s="324" t="n">
        <v>0.3292</v>
      </c>
      <c r="EL133" s="324" t="n">
        <v>0.3292</v>
      </c>
      <c r="EM133" s="324" t="n">
        <v>0.3292</v>
      </c>
      <c r="EN133" s="324" t="n">
        <v>0.3292</v>
      </c>
      <c r="EO133" s="324" t="n">
        <v>0.3292</v>
      </c>
      <c r="EP133" s="324" t="n">
        <v>0.3292</v>
      </c>
      <c r="EQ133" s="324" t="n">
        <v>0.3292</v>
      </c>
      <c r="ER133" s="324" t="n">
        <v>0.3292</v>
      </c>
      <c r="ES133" s="324" t="n">
        <v>0.3292</v>
      </c>
      <c r="ET133" s="324" t="n">
        <v>0.3292</v>
      </c>
      <c r="EU133" s="324" t="n">
        <v>0.3292</v>
      </c>
      <c r="EV133" s="324" t="n">
        <v>0.3292</v>
      </c>
      <c r="EW133" s="324" t="n">
        <v>0.3292</v>
      </c>
      <c r="EX133" s="324" t="n">
        <v>0.3292</v>
      </c>
      <c r="EY133" s="324" t="n">
        <v>0.3292</v>
      </c>
      <c r="EZ133" s="324" t="n">
        <v>0.3292</v>
      </c>
      <c r="FA133" s="324" t="n">
        <v>0.3292</v>
      </c>
      <c r="FB133" s="324" t="n">
        <v>0.3292</v>
      </c>
      <c r="FC133" s="324" t="n">
        <v>0.3292</v>
      </c>
      <c r="FD133" s="324" t="n">
        <v>0.3292</v>
      </c>
      <c r="FE133" s="324" t="n">
        <v>0.3292</v>
      </c>
      <c r="FF133" s="324" t="n">
        <v>0.3292</v>
      </c>
      <c r="FG133" s="324" t="n">
        <v>0.3292</v>
      </c>
      <c r="FH133" s="324" t="n">
        <v>0.3292</v>
      </c>
      <c r="FI133" s="324" t="n">
        <v>0.3292</v>
      </c>
      <c r="FJ133" s="324" t="n">
        <v>0.3292</v>
      </c>
      <c r="FK133" s="324" t="n">
        <v>0.3292</v>
      </c>
      <c r="FL133" s="324" t="n">
        <v>0.3292</v>
      </c>
      <c r="FM133" s="324" t="n">
        <v>0.3292</v>
      </c>
      <c r="FN133" s="324" t="n">
        <v>0.3292</v>
      </c>
      <c r="FO133" s="324" t="n">
        <v>0.3292</v>
      </c>
      <c r="FP133" s="324" t="n">
        <v>0.3292</v>
      </c>
      <c r="FQ133" s="324" t="n">
        <v>0.3292</v>
      </c>
      <c r="FR133" s="324" t="n">
        <v>0.3292</v>
      </c>
      <c r="FS133" s="324" t="n">
        <v>0.3292</v>
      </c>
      <c r="FT133" s="324" t="n">
        <v>0.3292</v>
      </c>
      <c r="FU133" s="324" t="n">
        <v>0.3292</v>
      </c>
      <c r="FV133" s="324" t="n">
        <v>0.3292</v>
      </c>
      <c r="FW133" s="324" t="n">
        <v>0.3292</v>
      </c>
      <c r="FX133" s="324" t="n">
        <v>0.3292</v>
      </c>
      <c r="FY133" s="324" t="n">
        <v>0.3292</v>
      </c>
      <c r="FZ133" s="324" t="n">
        <v>0.3292</v>
      </c>
      <c r="GA133" s="324" t="n">
        <v>0.3292</v>
      </c>
      <c r="GB133" s="324" t="n">
        <v>0.3292</v>
      </c>
      <c r="GC133" s="324" t="n">
        <v>0.3292</v>
      </c>
      <c r="GD133" s="324" t="n">
        <v>0.3292</v>
      </c>
      <c r="GE133" s="324" t="n">
        <v>0.3292</v>
      </c>
      <c r="GF133" s="324" t="n">
        <v>0.3292</v>
      </c>
      <c r="GG133" s="324" t="n">
        <v>0.3292</v>
      </c>
      <c r="GH133" s="324" t="n">
        <v>0.3292</v>
      </c>
      <c r="GI133" s="324" t="n">
        <v>0.3292</v>
      </c>
      <c r="GJ133" s="324" t="n">
        <v>0.3292</v>
      </c>
      <c r="GK133" s="324" t="n">
        <v>0.3292</v>
      </c>
      <c r="GL133" s="324" t="n">
        <v>0.3292</v>
      </c>
      <c r="GM133" s="324" t="n">
        <v>0.3292</v>
      </c>
      <c r="GN133" s="324" t="n">
        <v>0.3292</v>
      </c>
      <c r="GO133" s="324" t="n">
        <v>0.3292</v>
      </c>
      <c r="GP133" s="324" t="n">
        <v>0.3292</v>
      </c>
      <c r="GQ133" s="324" t="n">
        <v>0.3292</v>
      </c>
      <c r="GR133" s="324" t="n">
        <v>0.3292</v>
      </c>
      <c r="GS133" s="324" t="n">
        <v>0.3292</v>
      </c>
      <c r="GT133" s="324" t="n">
        <v>0.3292</v>
      </c>
      <c r="GU133" s="324" t="n">
        <v>0.3292</v>
      </c>
      <c r="GV133" s="324" t="n">
        <v>0.3292</v>
      </c>
      <c r="GW133" s="324" t="n">
        <v>0.3292</v>
      </c>
      <c r="GX133" s="324" t="n">
        <v>0.3292</v>
      </c>
      <c r="GY133" s="324" t="n">
        <v>0.3292</v>
      </c>
      <c r="GZ133" s="324" t="n">
        <v>0.3292</v>
      </c>
      <c r="HA133" s="324" t="n">
        <v>0.3292</v>
      </c>
    </row>
    <row r="134" customFormat="false" ht="15" hidden="false" customHeight="false" outlineLevel="2" collapsed="false">
      <c r="A134" s="172" t="s">
        <v>99</v>
      </c>
      <c r="B134" s="318" t="s">
        <v>162</v>
      </c>
      <c r="C134" s="318"/>
      <c r="D134" s="318" t="s">
        <v>101</v>
      </c>
      <c r="E134" s="96"/>
      <c r="F134" s="19" t="s">
        <v>179</v>
      </c>
      <c r="G134" s="96" t="s">
        <v>103</v>
      </c>
      <c r="H134" s="96"/>
      <c r="I134" s="96"/>
      <c r="CL134" s="0" t="n">
        <v>312.596788860949</v>
      </c>
      <c r="CM134" s="0" t="n">
        <v>353.421894195332</v>
      </c>
      <c r="CN134" s="0" t="n">
        <v>425.415243012899</v>
      </c>
      <c r="CO134" s="0" t="n">
        <v>579.94107393082</v>
      </c>
      <c r="CP134" s="0" t="n">
        <v>614.416666666667</v>
      </c>
      <c r="CQ134" s="0" t="n">
        <v>664.083333333333</v>
      </c>
      <c r="CR134" s="0" t="n">
        <v>595.416666666667</v>
      </c>
      <c r="CS134" s="0" t="n">
        <v>550.375</v>
      </c>
      <c r="CT134" s="0" t="n">
        <v>540.3</v>
      </c>
      <c r="CU134" s="0" t="n">
        <v>442.583333333333</v>
      </c>
      <c r="CV134" s="0" t="n">
        <v>365.758333333333</v>
      </c>
      <c r="CW134" s="0" t="n">
        <v>373.677777777778</v>
      </c>
      <c r="CX134" s="0" t="n">
        <v>362.333333333333</v>
      </c>
      <c r="CY134" s="0" t="n">
        <v>354.075</v>
      </c>
      <c r="CZ134" s="0" t="n">
        <v>386.908333333333</v>
      </c>
      <c r="DA134" s="0" t="n">
        <v>384.216666666667</v>
      </c>
      <c r="DB134" s="357" t="n">
        <v>391.658333333333</v>
      </c>
      <c r="DC134" s="0" t="n">
        <v>379.191666666667</v>
      </c>
      <c r="DD134" s="0" t="n">
        <v>384.666666666667</v>
      </c>
      <c r="DE134" s="0" t="n">
        <v>395.902777777778</v>
      </c>
      <c r="DF134" s="0" t="n">
        <v>397.391666666667</v>
      </c>
      <c r="DG134" s="0" t="n">
        <v>451.416666666667</v>
      </c>
      <c r="DH134" s="0" t="n">
        <v>460.516666666667</v>
      </c>
      <c r="DI134" s="0" t="n">
        <v>488.686070189252</v>
      </c>
      <c r="DJ134" s="0" t="n">
        <v>423.365831448183</v>
      </c>
      <c r="DK134" s="0" t="n">
        <v>423.365831448183</v>
      </c>
      <c r="DL134" s="0" t="n">
        <v>423.365831448183</v>
      </c>
      <c r="DM134" s="0" t="n">
        <v>423.365831448183</v>
      </c>
      <c r="DN134" s="0" t="n">
        <v>373.289628033554</v>
      </c>
      <c r="DO134" s="0" t="n">
        <v>373.289628033554</v>
      </c>
      <c r="DP134" s="0" t="n">
        <v>373.289628033554</v>
      </c>
      <c r="DQ134" s="0" t="n">
        <v>373.289628033554</v>
      </c>
      <c r="DR134" s="0" t="n">
        <v>365.836089911289</v>
      </c>
      <c r="DS134" s="0" t="n">
        <v>365.836089911289</v>
      </c>
      <c r="DT134" s="0" t="n">
        <v>365.836089911289</v>
      </c>
      <c r="DU134" s="0" t="n">
        <v>365.836089911289</v>
      </c>
      <c r="DV134" s="0" t="n">
        <v>376.703341801353</v>
      </c>
      <c r="DW134" s="0" t="n">
        <v>376.703341801353</v>
      </c>
      <c r="DX134" s="0" t="n">
        <v>376.703341801353</v>
      </c>
      <c r="DY134" s="0" t="n">
        <v>376.703341801353</v>
      </c>
      <c r="DZ134" s="0" t="n">
        <v>391.527786861483</v>
      </c>
      <c r="EA134" s="276" t="n">
        <v>391.527786861483</v>
      </c>
      <c r="EB134" s="0" t="n">
        <v>391.527786861483</v>
      </c>
      <c r="EC134" s="0" t="n">
        <v>391.527786861483</v>
      </c>
      <c r="ED134" s="0" t="n">
        <v>406.580602767757</v>
      </c>
      <c r="EE134" s="0" t="n">
        <v>406.580602767757</v>
      </c>
      <c r="EF134" s="0" t="n">
        <v>406.580602767757</v>
      </c>
      <c r="EG134" s="0" t="n">
        <v>406.580602767757</v>
      </c>
      <c r="EH134" s="0" t="n">
        <v>421.704746204556</v>
      </c>
      <c r="EI134" s="0" t="n">
        <v>421.704746204556</v>
      </c>
      <c r="EJ134" s="0" t="n">
        <v>421.704746204556</v>
      </c>
      <c r="EK134" s="0" t="n">
        <v>421.704746204556</v>
      </c>
      <c r="EL134" s="0" t="n">
        <v>436.901643722492</v>
      </c>
      <c r="EM134" s="0" t="n">
        <v>436.901643722492</v>
      </c>
      <c r="EN134" s="0" t="n">
        <v>436.901643722492</v>
      </c>
      <c r="EO134" s="0" t="n">
        <v>436.901643722492</v>
      </c>
      <c r="EP134" s="0" t="n">
        <v>449.064489007359</v>
      </c>
      <c r="EQ134" s="0" t="n">
        <v>449.064489007359</v>
      </c>
      <c r="ER134" s="0" t="n">
        <v>449.064489007359</v>
      </c>
      <c r="ES134" s="0" t="n">
        <v>449.064489007359</v>
      </c>
      <c r="ET134" s="0" t="n">
        <v>456.311646899765</v>
      </c>
      <c r="EU134" s="0" t="n">
        <v>456.311646899765</v>
      </c>
      <c r="EV134" s="0" t="n">
        <v>456.311646899765</v>
      </c>
      <c r="EW134" s="0" t="n">
        <v>456.311646899765</v>
      </c>
      <c r="EX134" s="0" t="n">
        <v>463.703747950018</v>
      </c>
      <c r="EY134" s="0" t="n">
        <v>463.703747950018</v>
      </c>
      <c r="EZ134" s="0" t="n">
        <v>463.703747950018</v>
      </c>
      <c r="FA134" s="0" t="n">
        <v>463.703747950018</v>
      </c>
      <c r="FB134" s="0" t="n">
        <v>471.243691021277</v>
      </c>
      <c r="FC134" s="0" t="n">
        <v>471.243691021277</v>
      </c>
      <c r="FD134" s="0" t="n">
        <v>471.243691021277</v>
      </c>
      <c r="FE134" s="0" t="n">
        <v>471.243691021277</v>
      </c>
      <c r="FF134" s="0" t="n">
        <v>478.934432953961</v>
      </c>
      <c r="FG134" s="0" t="n">
        <v>478.934432953961</v>
      </c>
      <c r="FH134" s="0" t="n">
        <v>478.934432953961</v>
      </c>
      <c r="FI134" s="0" t="n">
        <v>478.934432953961</v>
      </c>
      <c r="FJ134" s="0" t="n">
        <v>486.778989725298</v>
      </c>
      <c r="FK134" s="0" t="n">
        <v>486.778989725298</v>
      </c>
      <c r="FL134" s="0" t="n">
        <v>486.778989725298</v>
      </c>
      <c r="FM134" s="0" t="n">
        <v>486.778989725298</v>
      </c>
      <c r="FN134" s="0" t="n">
        <v>494.780437632062</v>
      </c>
      <c r="FO134" s="0" t="n">
        <v>494.780437632062</v>
      </c>
      <c r="FP134" s="0" t="n">
        <v>494.780437632062</v>
      </c>
      <c r="FQ134" s="0" t="n">
        <v>494.780437632062</v>
      </c>
      <c r="FR134" s="0" t="n">
        <v>502.941914496962</v>
      </c>
      <c r="FS134" s="0" t="n">
        <v>502.941914496962</v>
      </c>
      <c r="FT134" s="0" t="n">
        <v>502.941914496962</v>
      </c>
      <c r="FU134" s="0" t="n">
        <v>502.941914496962</v>
      </c>
      <c r="FV134" s="0" t="n">
        <v>511.266620899159</v>
      </c>
      <c r="FW134" s="0" t="n">
        <v>511.266620899159</v>
      </c>
      <c r="FX134" s="0" t="n">
        <v>511.266620899159</v>
      </c>
      <c r="FY134" s="0" t="n">
        <v>511.266620899159</v>
      </c>
      <c r="FZ134" s="0" t="n">
        <v>519.757821429401</v>
      </c>
      <c r="GA134" s="0" t="n">
        <v>519.757821429401</v>
      </c>
      <c r="GB134" s="0" t="n">
        <v>519.757821429401</v>
      </c>
      <c r="GC134" s="0" t="n">
        <v>519.757821429401</v>
      </c>
      <c r="GD134" s="0" t="n">
        <v>528.418845970247</v>
      </c>
      <c r="GE134" s="0" t="n">
        <v>528.418845970247</v>
      </c>
      <c r="GF134" s="0" t="n">
        <v>528.418845970247</v>
      </c>
      <c r="GG134" s="0" t="n">
        <v>528.418845970247</v>
      </c>
      <c r="GH134" s="0" t="n">
        <v>537.25309100191</v>
      </c>
      <c r="GI134" s="0" t="n">
        <v>537.25309100191</v>
      </c>
      <c r="GJ134" s="0" t="n">
        <v>537.25309100191</v>
      </c>
      <c r="GK134" s="0" t="n">
        <v>537.25309100191</v>
      </c>
      <c r="GL134" s="0" t="n">
        <v>546.264020934206</v>
      </c>
      <c r="GM134" s="0" t="n">
        <v>546.264020934206</v>
      </c>
      <c r="GN134" s="0" t="n">
        <v>546.264020934206</v>
      </c>
      <c r="GO134" s="0" t="n">
        <v>546.264020934206</v>
      </c>
      <c r="GP134" s="0" t="n">
        <v>555.455169465149</v>
      </c>
      <c r="GQ134" s="0" t="n">
        <v>555.455169465149</v>
      </c>
      <c r="GR134" s="0" t="n">
        <v>555.455169465149</v>
      </c>
      <c r="GS134" s="0" t="n">
        <v>555.455169465149</v>
      </c>
      <c r="GT134" s="0" t="n">
        <v>564.83014096671</v>
      </c>
      <c r="GU134" s="0" t="n">
        <v>564.83014096671</v>
      </c>
      <c r="GV134" s="0" t="n">
        <v>564.83014096671</v>
      </c>
      <c r="GW134" s="0" t="n">
        <v>564.83014096671</v>
      </c>
      <c r="GX134" s="0" t="n">
        <v>574.392611898302</v>
      </c>
      <c r="GY134" s="0" t="n">
        <v>574.392611898302</v>
      </c>
      <c r="GZ134" s="0" t="n">
        <v>574.392611898302</v>
      </c>
      <c r="HA134" s="0" t="n">
        <v>574.392611898302</v>
      </c>
    </row>
    <row r="135" customFormat="false" ht="15" hidden="false" customHeight="false" outlineLevel="2" collapsed="false">
      <c r="A135" s="172" t="s">
        <v>99</v>
      </c>
      <c r="B135" s="318" t="s">
        <v>162</v>
      </c>
      <c r="C135" s="318"/>
      <c r="D135" s="318" t="s">
        <v>101</v>
      </c>
      <c r="E135" s="96"/>
      <c r="F135" s="19" t="s">
        <v>180</v>
      </c>
      <c r="G135" s="96" t="s">
        <v>181</v>
      </c>
      <c r="H135" s="96"/>
      <c r="I135" s="96"/>
      <c r="BR135" s="324" t="n">
        <v>1.57468921666679</v>
      </c>
      <c r="BS135" s="324" t="n">
        <v>1.70835467325943</v>
      </c>
      <c r="BT135" s="324" t="n">
        <v>1.8174856910674</v>
      </c>
      <c r="BU135" s="324" t="n">
        <v>2.1120426738297</v>
      </c>
      <c r="BV135" s="324" t="n">
        <v>2.04223000504183</v>
      </c>
      <c r="BW135" s="324" t="n">
        <v>2.15145337328352</v>
      </c>
      <c r="BX135" s="324" t="n">
        <v>2.2251495279559</v>
      </c>
      <c r="BY135" s="324" t="n">
        <v>2.50488709350563</v>
      </c>
      <c r="BZ135" s="324" t="n">
        <v>2.43287824467816</v>
      </c>
      <c r="CA135" s="324" t="n">
        <v>2.57196757316631</v>
      </c>
      <c r="CB135" s="324" t="n">
        <v>2.70507826602065</v>
      </c>
      <c r="CC135" s="324" t="n">
        <v>2.85497928191639</v>
      </c>
      <c r="CD135" s="324" t="n">
        <v>2.22139519824377</v>
      </c>
      <c r="CE135" s="324" t="n">
        <v>2.25286901653042</v>
      </c>
      <c r="CF135" s="324" t="n">
        <v>2.8064939509815</v>
      </c>
      <c r="CG135" s="324" t="n">
        <v>2.75408357833759</v>
      </c>
      <c r="CH135" s="324" t="n">
        <v>2.51169360375827</v>
      </c>
      <c r="CI135" s="324" t="n">
        <v>1.88102373906946</v>
      </c>
      <c r="CJ135" s="324" t="n">
        <v>2.46098776153787</v>
      </c>
      <c r="CK135" s="324" t="n">
        <v>2.83061387335307</v>
      </c>
      <c r="CL135" s="324" t="n">
        <v>3.49945720576226</v>
      </c>
      <c r="CM135" s="324" t="n">
        <v>4.11813240028019</v>
      </c>
      <c r="CN135" s="324" t="n">
        <v>5.61373450638069</v>
      </c>
      <c r="CO135" s="324" t="n">
        <v>5.58100578895256</v>
      </c>
      <c r="CP135" s="324" t="n">
        <v>4.14046651566318</v>
      </c>
      <c r="CQ135" s="324" t="n">
        <v>4.78946447449725</v>
      </c>
      <c r="CR135" s="324" t="n">
        <v>3.88278849058874</v>
      </c>
      <c r="CS135" s="324" t="n">
        <v>3.80752979510414</v>
      </c>
      <c r="CT135" s="324" t="n">
        <v>2.93297529081991</v>
      </c>
      <c r="CU135" s="324" t="n">
        <v>2.8937942975815</v>
      </c>
      <c r="CV135" s="324" t="n">
        <v>2.97457799921599</v>
      </c>
      <c r="CW135" s="324" t="n">
        <v>3.67219921085148</v>
      </c>
      <c r="CX135" s="324" t="n">
        <v>3.68272421874844</v>
      </c>
      <c r="CY135" s="324" t="n">
        <v>3.60702040073281</v>
      </c>
      <c r="CZ135" s="324" t="n">
        <v>3.24523791373055</v>
      </c>
      <c r="DA135" s="324" t="n">
        <v>3.05180330871097</v>
      </c>
      <c r="DB135" s="372" t="n">
        <v>2.72936102133852</v>
      </c>
      <c r="DC135" s="324" t="n">
        <v>2.84486742751331</v>
      </c>
      <c r="DD135" s="324" t="n">
        <v>3.3377925371039</v>
      </c>
      <c r="DE135" s="324" t="n">
        <v>3.29997459677114</v>
      </c>
      <c r="DF135" s="324" t="n">
        <v>4.06905330671495</v>
      </c>
      <c r="DG135" s="324" t="n">
        <v>4.06905330671495</v>
      </c>
      <c r="DH135" s="324" t="n">
        <v>4.06905330671495</v>
      </c>
      <c r="DI135" s="324" t="n">
        <v>4.06905330671495</v>
      </c>
      <c r="DJ135" s="324" t="n">
        <v>3.93624256397441</v>
      </c>
      <c r="DK135" s="324" t="n">
        <v>3.93624256397441</v>
      </c>
      <c r="DL135" s="324" t="n">
        <v>3.93624256397441</v>
      </c>
      <c r="DM135" s="324" t="n">
        <v>3.93624256397441</v>
      </c>
      <c r="DN135" s="324" t="n">
        <v>3.72584487457572</v>
      </c>
      <c r="DO135" s="324" t="n">
        <v>3.72584487457572</v>
      </c>
      <c r="DP135" s="324" t="n">
        <v>3.72584487457572</v>
      </c>
      <c r="DQ135" s="324" t="n">
        <v>3.72584487457572</v>
      </c>
      <c r="DR135" s="324" t="n">
        <v>3.5459750464043</v>
      </c>
      <c r="DS135" s="324" t="n">
        <v>3.5459750464043</v>
      </c>
      <c r="DT135" s="324" t="n">
        <v>3.5459750464043</v>
      </c>
      <c r="DU135" s="324" t="n">
        <v>3.5459750464043</v>
      </c>
      <c r="DV135" s="324" t="n">
        <v>3.61689454733239</v>
      </c>
      <c r="DW135" s="324" t="n">
        <v>3.61689454733239</v>
      </c>
      <c r="DX135" s="324" t="n">
        <v>3.61689454733239</v>
      </c>
      <c r="DY135" s="324" t="n">
        <v>3.61689454733239</v>
      </c>
      <c r="DZ135" s="324" t="n">
        <v>3.68923243827904</v>
      </c>
      <c r="EA135" s="324" t="n">
        <v>3.68923243827904</v>
      </c>
      <c r="EB135" s="324" t="n">
        <v>3.68923243827904</v>
      </c>
      <c r="EC135" s="324" t="n">
        <v>3.68923243827904</v>
      </c>
      <c r="ED135" s="324" t="n">
        <v>3.76301708704462</v>
      </c>
      <c r="EE135" s="324" t="n">
        <v>3.76301708704462</v>
      </c>
      <c r="EF135" s="324" t="n">
        <v>3.76301708704462</v>
      </c>
      <c r="EG135" s="324" t="n">
        <v>3.76301708704462</v>
      </c>
      <c r="EH135" s="324" t="n">
        <v>3.83827742878551</v>
      </c>
      <c r="EI135" s="324" t="n">
        <v>3.83827742878551</v>
      </c>
      <c r="EJ135" s="324" t="n">
        <v>3.83827742878551</v>
      </c>
      <c r="EK135" s="324" t="n">
        <v>3.83827742878551</v>
      </c>
      <c r="EL135" s="324" t="n">
        <v>3.91504297736122</v>
      </c>
      <c r="EM135" s="324" t="n">
        <v>3.91504297736122</v>
      </c>
      <c r="EN135" s="324" t="n">
        <v>3.91504297736122</v>
      </c>
      <c r="EO135" s="324" t="n">
        <v>3.91504297736122</v>
      </c>
      <c r="EP135" s="324" t="n">
        <v>3.99334383690844</v>
      </c>
      <c r="EQ135" s="324" t="n">
        <v>3.99334383690844</v>
      </c>
      <c r="ER135" s="324" t="n">
        <v>3.99334383690844</v>
      </c>
      <c r="ES135" s="324" t="n">
        <v>3.99334383690844</v>
      </c>
      <c r="ET135" s="324" t="n">
        <v>4.07321071364661</v>
      </c>
      <c r="EU135" s="324" t="n">
        <v>4.07321071364661</v>
      </c>
      <c r="EV135" s="324" t="n">
        <v>4.07321071364661</v>
      </c>
      <c r="EW135" s="324" t="n">
        <v>4.07321071364661</v>
      </c>
      <c r="EX135" s="324" t="n">
        <v>4.15467492791955</v>
      </c>
      <c r="EY135" s="324" t="n">
        <v>4.15467492791955</v>
      </c>
      <c r="EZ135" s="324" t="n">
        <v>4.15467492791955</v>
      </c>
      <c r="FA135" s="324" t="n">
        <v>4.15467492791955</v>
      </c>
      <c r="FB135" s="324" t="n">
        <v>4.23776842647794</v>
      </c>
      <c r="FC135" s="324" t="n">
        <v>4.23776842647794</v>
      </c>
      <c r="FD135" s="324" t="n">
        <v>4.23776842647794</v>
      </c>
      <c r="FE135" s="324" t="n">
        <v>4.23776842647794</v>
      </c>
      <c r="FF135" s="324" t="n">
        <v>4.3225237950075</v>
      </c>
      <c r="FG135" s="324" t="n">
        <v>4.3225237950075</v>
      </c>
      <c r="FH135" s="324" t="n">
        <v>4.3225237950075</v>
      </c>
      <c r="FI135" s="324" t="n">
        <v>4.3225237950075</v>
      </c>
      <c r="FJ135" s="324" t="n">
        <v>4.40897427090765</v>
      </c>
      <c r="FK135" s="324" t="n">
        <v>4.40897427090765</v>
      </c>
      <c r="FL135" s="324" t="n">
        <v>4.40897427090765</v>
      </c>
      <c r="FM135" s="324" t="n">
        <v>4.40897427090765</v>
      </c>
      <c r="FN135" s="324" t="n">
        <v>4.4971537563258</v>
      </c>
      <c r="FO135" s="324" t="n">
        <v>4.4971537563258</v>
      </c>
      <c r="FP135" s="324" t="n">
        <v>4.4971537563258</v>
      </c>
      <c r="FQ135" s="324" t="n">
        <v>4.4971537563258</v>
      </c>
      <c r="FR135" s="324" t="n">
        <v>4.58709683145232</v>
      </c>
      <c r="FS135" s="324" t="n">
        <v>4.58709683145232</v>
      </c>
      <c r="FT135" s="324" t="n">
        <v>4.58709683145232</v>
      </c>
      <c r="FU135" s="324" t="n">
        <v>4.58709683145232</v>
      </c>
      <c r="FV135" s="324" t="n">
        <v>4.67883876808136</v>
      </c>
      <c r="FW135" s="324" t="n">
        <v>4.67883876808136</v>
      </c>
      <c r="FX135" s="324" t="n">
        <v>4.67883876808136</v>
      </c>
      <c r="FY135" s="324" t="n">
        <v>4.67883876808136</v>
      </c>
      <c r="FZ135" s="324" t="n">
        <v>4.77241554344299</v>
      </c>
      <c r="GA135" s="324" t="n">
        <v>4.77241554344299</v>
      </c>
      <c r="GB135" s="324" t="n">
        <v>4.77241554344299</v>
      </c>
      <c r="GC135" s="324" t="n">
        <v>4.77241554344299</v>
      </c>
      <c r="GD135" s="324" t="n">
        <v>4.86786385431185</v>
      </c>
      <c r="GE135" s="324" t="n">
        <v>4.86786385431185</v>
      </c>
      <c r="GF135" s="324" t="n">
        <v>4.86786385431185</v>
      </c>
      <c r="GG135" s="324" t="n">
        <v>4.86786385431185</v>
      </c>
      <c r="GH135" s="324" t="n">
        <v>4.96522113139809</v>
      </c>
      <c r="GI135" s="324" t="n">
        <v>4.96522113139809</v>
      </c>
      <c r="GJ135" s="324" t="n">
        <v>4.96522113139809</v>
      </c>
      <c r="GK135" s="324" t="n">
        <v>4.96522113139809</v>
      </c>
      <c r="GL135" s="324" t="n">
        <v>5.06452555402605</v>
      </c>
      <c r="GM135" s="324" t="n">
        <v>5.06452555402605</v>
      </c>
      <c r="GN135" s="324" t="n">
        <v>5.06452555402605</v>
      </c>
      <c r="GO135" s="324" t="n">
        <v>5.06452555402605</v>
      </c>
      <c r="GP135" s="324" t="n">
        <v>5.16581606510657</v>
      </c>
      <c r="GQ135" s="324" t="n">
        <v>5.16581606510657</v>
      </c>
      <c r="GR135" s="324" t="n">
        <v>5.16581606510657</v>
      </c>
      <c r="GS135" s="324" t="n">
        <v>5.16581606510657</v>
      </c>
      <c r="GT135" s="324" t="n">
        <v>5.2691323864087</v>
      </c>
      <c r="GU135" s="324" t="n">
        <v>5.2691323864087</v>
      </c>
      <c r="GV135" s="324" t="n">
        <v>5.2691323864087</v>
      </c>
      <c r="GW135" s="324" t="n">
        <v>5.2691323864087</v>
      </c>
      <c r="GX135" s="324" t="n">
        <v>5.37451503413687</v>
      </c>
      <c r="GY135" s="324" t="n">
        <v>5.37451503413687</v>
      </c>
      <c r="GZ135" s="324" t="n">
        <v>5.37451503413687</v>
      </c>
      <c r="HA135" s="324" t="n">
        <v>5.37451503413687</v>
      </c>
    </row>
    <row r="136" customFormat="false" ht="15" hidden="false" customHeight="false" outlineLevel="2" collapsed="false">
      <c r="A136" s="172" t="s">
        <v>99</v>
      </c>
      <c r="B136" s="318" t="s">
        <v>162</v>
      </c>
      <c r="C136" s="318"/>
      <c r="D136" s="318" t="s">
        <v>101</v>
      </c>
      <c r="E136" s="96"/>
      <c r="F136" s="19" t="s">
        <v>182</v>
      </c>
      <c r="G136" s="96" t="s">
        <v>181</v>
      </c>
      <c r="H136" s="96"/>
      <c r="I136" s="96"/>
      <c r="BR136" s="324" t="n">
        <v>1.22132555141548</v>
      </c>
      <c r="BS136" s="324" t="n">
        <v>1.48719028998161</v>
      </c>
      <c r="BT136" s="324" t="n">
        <v>1.57156512784567</v>
      </c>
      <c r="BU136" s="324" t="n">
        <v>1.80134052284846</v>
      </c>
      <c r="BV136" s="324" t="n">
        <v>1.85803515906176</v>
      </c>
      <c r="BW136" s="324" t="n">
        <v>1.89349769289123</v>
      </c>
      <c r="BX136" s="324" t="n">
        <v>1.91662470727326</v>
      </c>
      <c r="BY136" s="324" t="n">
        <v>2.1142921947089</v>
      </c>
      <c r="BZ136" s="324" t="n">
        <v>2.07853490399641</v>
      </c>
      <c r="CA136" s="324" t="n">
        <v>2.15420241255721</v>
      </c>
      <c r="CB136" s="324" t="n">
        <v>2.29062846175843</v>
      </c>
      <c r="CC136" s="324" t="n">
        <v>2.39321014152982</v>
      </c>
      <c r="CD136" s="324" t="n">
        <v>1.8827635487271</v>
      </c>
      <c r="CE136" s="324" t="n">
        <v>2.01874665173912</v>
      </c>
      <c r="CF136" s="324" t="n">
        <v>2.46721544909144</v>
      </c>
      <c r="CG136" s="324" t="n">
        <v>2.363414186531</v>
      </c>
      <c r="CH136" s="324" t="n">
        <v>2.1583697057182</v>
      </c>
      <c r="CI136" s="324" t="n">
        <v>1.64044245390904</v>
      </c>
      <c r="CJ136" s="324" t="n">
        <v>2.12180661184811</v>
      </c>
      <c r="CK136" s="324" t="n">
        <v>2.44132193201324</v>
      </c>
      <c r="CL136" s="324" t="n">
        <v>3.06280930563275</v>
      </c>
      <c r="CM136" s="324" t="n">
        <v>3.48531490697866</v>
      </c>
      <c r="CN136" s="324" t="n">
        <v>4.69580735357571</v>
      </c>
      <c r="CO136" s="324" t="n">
        <v>4.72818441628051</v>
      </c>
      <c r="CP136" s="324" t="n">
        <v>3.48204262267307</v>
      </c>
      <c r="CQ136" s="324" t="n">
        <v>3.78782194204434</v>
      </c>
      <c r="CR136" s="324" t="n">
        <v>2.9693060211813</v>
      </c>
      <c r="CS136" s="324" t="n">
        <v>2.91274862188652</v>
      </c>
      <c r="CT136" s="324" t="n">
        <v>2.34643152375819</v>
      </c>
      <c r="CU136" s="324" t="n">
        <v>2.38286576553796</v>
      </c>
      <c r="CV136" s="324" t="n">
        <v>2.40118600630292</v>
      </c>
      <c r="CW136" s="324" t="n">
        <v>3.0871999573199</v>
      </c>
      <c r="CX136" s="324" t="n">
        <v>3.03891208174215</v>
      </c>
      <c r="CY136" s="324" t="n">
        <v>2.97447399425894</v>
      </c>
      <c r="CZ136" s="324" t="n">
        <v>2.68373429025118</v>
      </c>
      <c r="DA136" s="324" t="n">
        <v>2.47906850775829</v>
      </c>
      <c r="DB136" s="372" t="n">
        <v>2.17222692960767</v>
      </c>
      <c r="DC136" s="324" t="n">
        <v>2.17814432134118</v>
      </c>
      <c r="DD136" s="324" t="n">
        <v>2.64999617377923</v>
      </c>
      <c r="DE136" s="324" t="n">
        <v>2.63988938770717</v>
      </c>
      <c r="DF136" s="324" t="n">
        <v>3.30464401763403</v>
      </c>
      <c r="DG136" s="324" t="n">
        <v>3.30464401763403</v>
      </c>
      <c r="DH136" s="324" t="n">
        <v>3.30464401763403</v>
      </c>
      <c r="DI136" s="324" t="n">
        <v>3.30464401763403</v>
      </c>
      <c r="DJ136" s="324" t="n">
        <v>3.19678300098164</v>
      </c>
      <c r="DK136" s="324" t="n">
        <v>3.19678300098164</v>
      </c>
      <c r="DL136" s="324" t="n">
        <v>3.19678300098164</v>
      </c>
      <c r="DM136" s="324" t="n">
        <v>3.19678300098164</v>
      </c>
      <c r="DN136" s="324" t="n">
        <v>3.02591046302594</v>
      </c>
      <c r="DO136" s="324" t="n">
        <v>3.02591046302594</v>
      </c>
      <c r="DP136" s="324" t="n">
        <v>3.02591046302594</v>
      </c>
      <c r="DQ136" s="324" t="n">
        <v>3.02591046302594</v>
      </c>
      <c r="DR136" s="324" t="n">
        <v>2.87983084528326</v>
      </c>
      <c r="DS136" s="324" t="n">
        <v>2.87983084528326</v>
      </c>
      <c r="DT136" s="324" t="n">
        <v>2.87983084528326</v>
      </c>
      <c r="DU136" s="324" t="n">
        <v>2.87983084528326</v>
      </c>
      <c r="DV136" s="324" t="n">
        <v>2.93742746218892</v>
      </c>
      <c r="DW136" s="324" t="n">
        <v>2.93742746218892</v>
      </c>
      <c r="DX136" s="324" t="n">
        <v>2.93742746218892</v>
      </c>
      <c r="DY136" s="324" t="n">
        <v>2.93742746218892</v>
      </c>
      <c r="DZ136" s="324" t="n">
        <v>2.9961760114327</v>
      </c>
      <c r="EA136" s="324" t="n">
        <v>2.9961760114327</v>
      </c>
      <c r="EB136" s="324" t="n">
        <v>2.9961760114327</v>
      </c>
      <c r="EC136" s="324" t="n">
        <v>2.9961760114327</v>
      </c>
      <c r="ED136" s="324" t="n">
        <v>3.05609953166136</v>
      </c>
      <c r="EE136" s="324" t="n">
        <v>3.05609953166136</v>
      </c>
      <c r="EF136" s="324" t="n">
        <v>3.05609953166136</v>
      </c>
      <c r="EG136" s="324" t="n">
        <v>3.05609953166136</v>
      </c>
      <c r="EH136" s="324" t="n">
        <v>3.11722152229458</v>
      </c>
      <c r="EI136" s="324" t="n">
        <v>3.11722152229458</v>
      </c>
      <c r="EJ136" s="324" t="n">
        <v>3.11722152229458</v>
      </c>
      <c r="EK136" s="324" t="n">
        <v>3.11722152229458</v>
      </c>
      <c r="EL136" s="324" t="n">
        <v>3.17956595274047</v>
      </c>
      <c r="EM136" s="324" t="n">
        <v>3.17956595274047</v>
      </c>
      <c r="EN136" s="324" t="n">
        <v>3.17956595274047</v>
      </c>
      <c r="EO136" s="324" t="n">
        <v>3.17956595274047</v>
      </c>
      <c r="EP136" s="324" t="n">
        <v>3.24315727179528</v>
      </c>
      <c r="EQ136" s="324" t="n">
        <v>3.24315727179528</v>
      </c>
      <c r="ER136" s="324" t="n">
        <v>3.24315727179528</v>
      </c>
      <c r="ES136" s="324" t="n">
        <v>3.24315727179528</v>
      </c>
      <c r="ET136" s="324" t="n">
        <v>3.30802041723119</v>
      </c>
      <c r="EU136" s="324" t="n">
        <v>3.30802041723119</v>
      </c>
      <c r="EV136" s="324" t="n">
        <v>3.30802041723119</v>
      </c>
      <c r="EW136" s="324" t="n">
        <v>3.30802041723119</v>
      </c>
      <c r="EX136" s="324" t="n">
        <v>3.37418082557581</v>
      </c>
      <c r="EY136" s="324" t="n">
        <v>3.37418082557581</v>
      </c>
      <c r="EZ136" s="324" t="n">
        <v>3.37418082557581</v>
      </c>
      <c r="FA136" s="324" t="n">
        <v>3.37418082557581</v>
      </c>
      <c r="FB136" s="324" t="n">
        <v>3.44166444208733</v>
      </c>
      <c r="FC136" s="324" t="n">
        <v>3.44166444208733</v>
      </c>
      <c r="FD136" s="324" t="n">
        <v>3.44166444208733</v>
      </c>
      <c r="FE136" s="324" t="n">
        <v>3.44166444208733</v>
      </c>
      <c r="FF136" s="324" t="n">
        <v>3.51049773092908</v>
      </c>
      <c r="FG136" s="324" t="n">
        <v>3.51049773092908</v>
      </c>
      <c r="FH136" s="324" t="n">
        <v>3.51049773092908</v>
      </c>
      <c r="FI136" s="324" t="n">
        <v>3.51049773092908</v>
      </c>
      <c r="FJ136" s="324" t="n">
        <v>3.58070768554766</v>
      </c>
      <c r="FK136" s="324" t="n">
        <v>3.58070768554766</v>
      </c>
      <c r="FL136" s="324" t="n">
        <v>3.58070768554766</v>
      </c>
      <c r="FM136" s="324" t="n">
        <v>3.58070768554766</v>
      </c>
      <c r="FN136" s="324" t="n">
        <v>3.65232183925861</v>
      </c>
      <c r="FO136" s="324" t="n">
        <v>3.65232183925861</v>
      </c>
      <c r="FP136" s="324" t="n">
        <v>3.65232183925861</v>
      </c>
      <c r="FQ136" s="324" t="n">
        <v>3.65232183925861</v>
      </c>
      <c r="FR136" s="324" t="n">
        <v>3.72536827604378</v>
      </c>
      <c r="FS136" s="324" t="n">
        <v>3.72536827604378</v>
      </c>
      <c r="FT136" s="324" t="n">
        <v>3.72536827604378</v>
      </c>
      <c r="FU136" s="324" t="n">
        <v>3.72536827604378</v>
      </c>
      <c r="FV136" s="324" t="n">
        <v>3.79987564156466</v>
      </c>
      <c r="FW136" s="324" t="n">
        <v>3.79987564156466</v>
      </c>
      <c r="FX136" s="324" t="n">
        <v>3.79987564156466</v>
      </c>
      <c r="FY136" s="324" t="n">
        <v>3.79987564156466</v>
      </c>
      <c r="FZ136" s="324" t="n">
        <v>3.87587315439595</v>
      </c>
      <c r="GA136" s="324" t="n">
        <v>3.87587315439595</v>
      </c>
      <c r="GB136" s="324" t="n">
        <v>3.87587315439595</v>
      </c>
      <c r="GC136" s="324" t="n">
        <v>3.87587315439595</v>
      </c>
      <c r="GD136" s="324" t="n">
        <v>3.95339061748387</v>
      </c>
      <c r="GE136" s="324" t="n">
        <v>3.95339061748387</v>
      </c>
      <c r="GF136" s="324" t="n">
        <v>3.95339061748387</v>
      </c>
      <c r="GG136" s="324" t="n">
        <v>3.95339061748387</v>
      </c>
      <c r="GH136" s="324" t="n">
        <v>4.03245842983355</v>
      </c>
      <c r="GI136" s="324" t="n">
        <v>4.03245842983355</v>
      </c>
      <c r="GJ136" s="324" t="n">
        <v>4.03245842983355</v>
      </c>
      <c r="GK136" s="324" t="n">
        <v>4.03245842983355</v>
      </c>
      <c r="GL136" s="324" t="n">
        <v>4.11310759843022</v>
      </c>
      <c r="GM136" s="324" t="n">
        <v>4.11310759843022</v>
      </c>
      <c r="GN136" s="324" t="n">
        <v>4.11310759843022</v>
      </c>
      <c r="GO136" s="324" t="n">
        <v>4.11310759843022</v>
      </c>
      <c r="GP136" s="324" t="n">
        <v>4.19536975039883</v>
      </c>
      <c r="GQ136" s="324" t="n">
        <v>4.19536975039883</v>
      </c>
      <c r="GR136" s="324" t="n">
        <v>4.19536975039883</v>
      </c>
      <c r="GS136" s="324" t="n">
        <v>4.19536975039883</v>
      </c>
      <c r="GT136" s="324" t="n">
        <v>4.2792771454068</v>
      </c>
      <c r="GU136" s="324" t="n">
        <v>4.2792771454068</v>
      </c>
      <c r="GV136" s="324" t="n">
        <v>4.2792771454068</v>
      </c>
      <c r="GW136" s="324" t="n">
        <v>4.2792771454068</v>
      </c>
      <c r="GX136" s="324" t="n">
        <v>4.36486268831494</v>
      </c>
      <c r="GY136" s="324" t="n">
        <v>4.36486268831494</v>
      </c>
      <c r="GZ136" s="324" t="n">
        <v>4.36486268831494</v>
      </c>
      <c r="HA136" s="324" t="n">
        <v>4.36486268831494</v>
      </c>
    </row>
    <row r="137" customFormat="false" ht="15" hidden="false" customHeight="false" outlineLevel="2" collapsed="false">
      <c r="A137" s="172" t="s">
        <v>99</v>
      </c>
      <c r="B137" s="318" t="s">
        <v>162</v>
      </c>
      <c r="C137" s="318"/>
      <c r="D137" s="318" t="s">
        <v>101</v>
      </c>
      <c r="E137" s="96"/>
      <c r="F137" s="19" t="s">
        <v>183</v>
      </c>
      <c r="G137" s="96" t="s">
        <v>181</v>
      </c>
      <c r="H137" s="96"/>
      <c r="I137" s="96"/>
      <c r="BR137" s="324" t="n">
        <v>10.171744964604</v>
      </c>
      <c r="BS137" s="324" t="n">
        <v>8.26911176127107</v>
      </c>
      <c r="BT137" s="324" t="n">
        <v>7.29227159018482</v>
      </c>
      <c r="BU137" s="324" t="n">
        <v>6.61603462430719</v>
      </c>
      <c r="BV137" s="324" t="n">
        <v>6.35951517517874</v>
      </c>
      <c r="BW137" s="324" t="n">
        <v>6.12793798989448</v>
      </c>
      <c r="BX137" s="324" t="n">
        <v>5.93781220288474</v>
      </c>
      <c r="BY137" s="324" t="n">
        <v>5.90013561514057</v>
      </c>
      <c r="BZ137" s="324" t="n">
        <v>6.19904310898166</v>
      </c>
      <c r="CA137" s="324" t="n">
        <v>6.22865751869628</v>
      </c>
      <c r="CB137" s="324" t="n">
        <v>6.25387344547817</v>
      </c>
      <c r="CC137" s="324" t="n">
        <v>7.23108396955014</v>
      </c>
      <c r="CD137" s="324" t="n">
        <v>7.953553636715</v>
      </c>
      <c r="CE137" s="324" t="n">
        <v>7.86136343669032</v>
      </c>
      <c r="CF137" s="324" t="n">
        <v>8.07986328085419</v>
      </c>
      <c r="CG137" s="324" t="n">
        <v>8.57579912253719</v>
      </c>
      <c r="CH137" s="324" t="n">
        <v>9.17437108640822</v>
      </c>
      <c r="CI137" s="324" t="n">
        <v>7.93674739479275</v>
      </c>
      <c r="CJ137" s="324" t="n">
        <v>7.4867024160235</v>
      </c>
      <c r="CK137" s="324" t="n">
        <v>7.4867024160235</v>
      </c>
      <c r="CL137" s="324" t="n">
        <v>7.62735277780869</v>
      </c>
      <c r="CM137" s="324" t="n">
        <v>7.31081866531287</v>
      </c>
      <c r="CN137" s="324" t="n">
        <v>6.94157606638717</v>
      </c>
      <c r="CO137" s="324" t="n">
        <v>6.98112207348976</v>
      </c>
      <c r="CP137" s="324" t="n">
        <v>7.52213656762084</v>
      </c>
      <c r="CQ137" s="324" t="n">
        <v>8.27911876466843</v>
      </c>
      <c r="CR137" s="324" t="n">
        <v>8.22331953483283</v>
      </c>
      <c r="CS137" s="324" t="n">
        <v>8.19541991991503</v>
      </c>
      <c r="CT137" s="324" t="n">
        <v>7.80148489597939</v>
      </c>
      <c r="CU137" s="324" t="n">
        <v>7.96483861295968</v>
      </c>
      <c r="CV137" s="324" t="n">
        <v>8.03098835754349</v>
      </c>
      <c r="CW137" s="324" t="n">
        <v>8.03098835754349</v>
      </c>
      <c r="CX137" s="324" t="n">
        <v>9.09179917277535</v>
      </c>
      <c r="CY137" s="324" t="n">
        <v>8.9498370041256</v>
      </c>
      <c r="CZ137" s="324" t="n">
        <v>8.82010631472548</v>
      </c>
      <c r="DA137" s="324" t="n">
        <v>8.82010631472548</v>
      </c>
      <c r="DB137" s="372" t="n">
        <v>8.82010631472548</v>
      </c>
      <c r="DC137" s="324" t="n">
        <v>7.32521630623674</v>
      </c>
      <c r="DD137" s="324" t="n">
        <v>6.82691963674049</v>
      </c>
      <c r="DE137" s="324" t="n">
        <v>7.32521630623674</v>
      </c>
      <c r="DF137" s="324" t="n">
        <v>7.44744165178876</v>
      </c>
      <c r="DG137" s="324" t="n">
        <v>7.44744165178876</v>
      </c>
      <c r="DH137" s="324" t="n">
        <v>7.44744165178876</v>
      </c>
      <c r="DI137" s="324" t="n">
        <v>7.44744165178876</v>
      </c>
      <c r="DJ137" s="324" t="n">
        <v>6.97469051211462</v>
      </c>
      <c r="DK137" s="324" t="n">
        <v>6.97469051211462</v>
      </c>
      <c r="DL137" s="324" t="n">
        <v>6.97469051211462</v>
      </c>
      <c r="DM137" s="324" t="n">
        <v>6.97469051211462</v>
      </c>
      <c r="DN137" s="324" t="n">
        <v>7.33346643080062</v>
      </c>
      <c r="DO137" s="324" t="n">
        <v>7.33346643080062</v>
      </c>
      <c r="DP137" s="324" t="n">
        <v>7.33346643080062</v>
      </c>
      <c r="DQ137" s="324" t="n">
        <v>7.33346643080062</v>
      </c>
      <c r="DR137" s="324" t="n">
        <v>7.48013575941664</v>
      </c>
      <c r="DS137" s="324" t="n">
        <v>7.48013575941664</v>
      </c>
      <c r="DT137" s="324" t="n">
        <v>7.48013575941664</v>
      </c>
      <c r="DU137" s="324" t="n">
        <v>7.48013575941664</v>
      </c>
      <c r="DV137" s="324" t="n">
        <v>7.62973847460497</v>
      </c>
      <c r="DW137" s="324" t="n">
        <v>7.62973847460497</v>
      </c>
      <c r="DX137" s="324" t="n">
        <v>7.62973847460497</v>
      </c>
      <c r="DY137" s="324" t="n">
        <v>7.62973847460497</v>
      </c>
      <c r="DZ137" s="324" t="n">
        <v>7.78233324409707</v>
      </c>
      <c r="EA137" s="324" t="n">
        <v>7.78233324409707</v>
      </c>
      <c r="EB137" s="324" t="n">
        <v>7.78233324409707</v>
      </c>
      <c r="EC137" s="324" t="n">
        <v>7.78233324409707</v>
      </c>
      <c r="ED137" s="324" t="n">
        <v>7.93797990897901</v>
      </c>
      <c r="EE137" s="324" t="n">
        <v>7.93797990897901</v>
      </c>
      <c r="EF137" s="324" t="n">
        <v>7.93797990897901</v>
      </c>
      <c r="EG137" s="324" t="n">
        <v>7.93797990897901</v>
      </c>
      <c r="EH137" s="324" t="n">
        <v>8.09673950715859</v>
      </c>
      <c r="EI137" s="324" t="n">
        <v>8.09673950715859</v>
      </c>
      <c r="EJ137" s="324" t="n">
        <v>8.09673950715859</v>
      </c>
      <c r="EK137" s="324" t="n">
        <v>8.09673950715859</v>
      </c>
      <c r="EL137" s="324" t="n">
        <v>8.25867429730176</v>
      </c>
      <c r="EM137" s="324" t="n">
        <v>8.25867429730176</v>
      </c>
      <c r="EN137" s="324" t="n">
        <v>8.25867429730176</v>
      </c>
      <c r="EO137" s="324" t="n">
        <v>8.25867429730176</v>
      </c>
      <c r="EP137" s="324" t="n">
        <v>8.4238477832478</v>
      </c>
      <c r="EQ137" s="324" t="n">
        <v>8.4238477832478</v>
      </c>
      <c r="ER137" s="324" t="n">
        <v>8.4238477832478</v>
      </c>
      <c r="ES137" s="324" t="n">
        <v>8.4238477832478</v>
      </c>
      <c r="ET137" s="324" t="n">
        <v>8.59232473891275</v>
      </c>
      <c r="EU137" s="324" t="n">
        <v>8.59232473891275</v>
      </c>
      <c r="EV137" s="324" t="n">
        <v>8.59232473891275</v>
      </c>
      <c r="EW137" s="324" t="n">
        <v>8.59232473891275</v>
      </c>
      <c r="EX137" s="324" t="n">
        <v>8.76417123369101</v>
      </c>
      <c r="EY137" s="324" t="n">
        <v>8.76417123369101</v>
      </c>
      <c r="EZ137" s="324" t="n">
        <v>8.76417123369101</v>
      </c>
      <c r="FA137" s="324" t="n">
        <v>8.76417123369101</v>
      </c>
      <c r="FB137" s="324" t="n">
        <v>8.93945465836483</v>
      </c>
      <c r="FC137" s="324" t="n">
        <v>8.93945465836483</v>
      </c>
      <c r="FD137" s="324" t="n">
        <v>8.93945465836483</v>
      </c>
      <c r="FE137" s="324" t="n">
        <v>8.93945465836483</v>
      </c>
      <c r="FF137" s="324" t="n">
        <v>9.11824375153213</v>
      </c>
      <c r="FG137" s="324" t="n">
        <v>9.11824375153213</v>
      </c>
      <c r="FH137" s="324" t="n">
        <v>9.11824375153213</v>
      </c>
      <c r="FI137" s="324" t="n">
        <v>9.11824375153213</v>
      </c>
      <c r="FJ137" s="324" t="n">
        <v>9.30060862656277</v>
      </c>
      <c r="FK137" s="324" t="n">
        <v>9.30060862656277</v>
      </c>
      <c r="FL137" s="324" t="n">
        <v>9.30060862656277</v>
      </c>
      <c r="FM137" s="324" t="n">
        <v>9.30060862656277</v>
      </c>
      <c r="FN137" s="324" t="n">
        <v>9.48662079909402</v>
      </c>
      <c r="FO137" s="324" t="n">
        <v>9.48662079909402</v>
      </c>
      <c r="FP137" s="324" t="n">
        <v>9.48662079909402</v>
      </c>
      <c r="FQ137" s="324" t="n">
        <v>9.48662079909402</v>
      </c>
      <c r="FR137" s="324" t="n">
        <v>9.6763532150759</v>
      </c>
      <c r="FS137" s="324" t="n">
        <v>9.6763532150759</v>
      </c>
      <c r="FT137" s="324" t="n">
        <v>9.6763532150759</v>
      </c>
      <c r="FU137" s="324" t="n">
        <v>9.6763532150759</v>
      </c>
      <c r="FV137" s="324" t="n">
        <v>9.86988027937742</v>
      </c>
      <c r="FW137" s="324" t="n">
        <v>9.86988027937742</v>
      </c>
      <c r="FX137" s="324" t="n">
        <v>9.86988027937742</v>
      </c>
      <c r="FY137" s="324" t="n">
        <v>9.86988027937742</v>
      </c>
      <c r="FZ137" s="324" t="n">
        <v>10.067277884965</v>
      </c>
      <c r="GA137" s="324" t="n">
        <v>10.067277884965</v>
      </c>
      <c r="GB137" s="324" t="n">
        <v>10.067277884965</v>
      </c>
      <c r="GC137" s="324" t="n">
        <v>10.067277884965</v>
      </c>
      <c r="GD137" s="324" t="n">
        <v>10.2686234426643</v>
      </c>
      <c r="GE137" s="324" t="n">
        <v>10.2686234426643</v>
      </c>
      <c r="GF137" s="324" t="n">
        <v>10.2686234426643</v>
      </c>
      <c r="GG137" s="324" t="n">
        <v>10.2686234426643</v>
      </c>
      <c r="GH137" s="324" t="n">
        <v>10.4739959115176</v>
      </c>
      <c r="GI137" s="324" t="n">
        <v>10.4739959115176</v>
      </c>
      <c r="GJ137" s="324" t="n">
        <v>10.4739959115176</v>
      </c>
      <c r="GK137" s="324" t="n">
        <v>10.4739959115176</v>
      </c>
      <c r="GL137" s="324" t="n">
        <v>10.6834758297479</v>
      </c>
      <c r="GM137" s="324" t="n">
        <v>10.6834758297479</v>
      </c>
      <c r="GN137" s="324" t="n">
        <v>10.6834758297479</v>
      </c>
      <c r="GO137" s="324" t="n">
        <v>10.6834758297479</v>
      </c>
      <c r="GP137" s="324" t="n">
        <v>10.8971453463429</v>
      </c>
      <c r="GQ137" s="324" t="n">
        <v>10.8971453463429</v>
      </c>
      <c r="GR137" s="324" t="n">
        <v>10.8971453463429</v>
      </c>
      <c r="GS137" s="324" t="n">
        <v>10.8971453463429</v>
      </c>
      <c r="GT137" s="324" t="n">
        <v>11.1150882532697</v>
      </c>
      <c r="GU137" s="324" t="n">
        <v>11.1150882532697</v>
      </c>
      <c r="GV137" s="324" t="n">
        <v>11.1150882532697</v>
      </c>
      <c r="GW137" s="324" t="n">
        <v>11.1150882532697</v>
      </c>
      <c r="GX137" s="324" t="n">
        <v>11.3373900183351</v>
      </c>
      <c r="GY137" s="324" t="n">
        <v>11.3373900183351</v>
      </c>
      <c r="GZ137" s="324" t="n">
        <v>11.3373900183351</v>
      </c>
      <c r="HA137" s="324" t="n">
        <v>11.3373900183351</v>
      </c>
    </row>
    <row r="138" customFormat="false" ht="15" hidden="false" customHeight="false" outlineLevel="2" collapsed="false">
      <c r="A138" s="172"/>
      <c r="B138" s="318"/>
      <c r="C138" s="318"/>
      <c r="D138" s="318"/>
      <c r="E138" s="96"/>
      <c r="F138" s="19"/>
      <c r="G138" s="96"/>
      <c r="H138" s="96"/>
      <c r="I138" s="96"/>
    </row>
    <row r="139" customFormat="false" ht="15" hidden="false" customHeight="false" outlineLevel="2" collapsed="false">
      <c r="A139" s="172"/>
      <c r="B139" s="318"/>
      <c r="C139" s="318"/>
      <c r="D139" s="318"/>
      <c r="E139" s="96"/>
      <c r="F139" s="19"/>
      <c r="G139" s="96"/>
      <c r="H139" s="96"/>
      <c r="I139" s="96"/>
    </row>
    <row r="140" customFormat="false" ht="15" hidden="false" customHeight="false" outlineLevel="2" collapsed="false">
      <c r="A140" s="172"/>
      <c r="B140" s="318"/>
      <c r="C140" s="318"/>
      <c r="D140" s="318"/>
      <c r="E140" s="96"/>
      <c r="F140" s="19"/>
      <c r="G140" s="96"/>
      <c r="H140" s="96"/>
      <c r="I140" s="96"/>
    </row>
    <row r="141" customFormat="false" ht="15" hidden="false" customHeight="false" outlineLevel="2" collapsed="false">
      <c r="A141" s="172"/>
      <c r="B141" s="318"/>
      <c r="C141" s="318"/>
      <c r="D141" s="318"/>
      <c r="E141" s="96"/>
      <c r="F141" s="19"/>
      <c r="G141" s="96"/>
      <c r="H141" s="96"/>
      <c r="I141" s="96"/>
    </row>
    <row r="142" customFormat="false" ht="15" hidden="false" customHeight="false" outlineLevel="2" collapsed="false">
      <c r="A142" s="172"/>
      <c r="B142" s="318"/>
      <c r="C142" s="318"/>
      <c r="D142" s="318"/>
      <c r="E142" s="96"/>
      <c r="F142" s="19"/>
      <c r="G142" s="96"/>
      <c r="H142" s="96"/>
      <c r="I142" s="96"/>
    </row>
    <row r="143" customFormat="false" ht="15" hidden="false" customHeight="false" outlineLevel="2" collapsed="false">
      <c r="A143" s="172"/>
      <c r="B143" s="318"/>
      <c r="C143" s="318"/>
      <c r="D143" s="318"/>
      <c r="E143" s="96"/>
      <c r="F143" s="19"/>
      <c r="G143" s="96"/>
      <c r="H143" s="96"/>
      <c r="I143" s="96"/>
    </row>
    <row r="144" customFormat="false" ht="15" hidden="false" customHeight="false" outlineLevel="2" collapsed="false">
      <c r="A144" s="172"/>
      <c r="B144" s="318"/>
      <c r="C144" s="318"/>
      <c r="D144" s="318"/>
      <c r="E144" s="96"/>
      <c r="F144" s="19"/>
      <c r="G144" s="96"/>
      <c r="H144" s="96"/>
      <c r="I144" s="96"/>
    </row>
    <row r="145" customFormat="false" ht="15" hidden="false" customHeight="false" outlineLevel="2" collapsed="false">
      <c r="A145" s="172"/>
      <c r="B145" s="318"/>
      <c r="C145" s="318"/>
      <c r="D145" s="318"/>
      <c r="E145" s="96"/>
      <c r="F145" s="19"/>
      <c r="G145" s="96"/>
      <c r="H145" s="96"/>
      <c r="I145" s="96"/>
    </row>
    <row r="146" customFormat="false" ht="15" hidden="false" customHeight="false" outlineLevel="2" collapsed="false">
      <c r="A146" s="172"/>
      <c r="B146" s="318"/>
      <c r="C146" s="318"/>
      <c r="D146" s="318"/>
      <c r="E146" s="96"/>
      <c r="F146" s="19"/>
      <c r="G146" s="96"/>
      <c r="H146" s="96"/>
      <c r="I146" s="96"/>
    </row>
    <row r="147" customFormat="false" ht="15" hidden="false" customHeight="false" outlineLevel="2" collapsed="false">
      <c r="A147" s="172"/>
      <c r="B147" s="318"/>
      <c r="C147" s="318"/>
      <c r="D147" s="318"/>
      <c r="E147" s="96"/>
      <c r="F147" s="19"/>
      <c r="G147" s="96"/>
      <c r="H147" s="96"/>
      <c r="I147" s="96"/>
    </row>
    <row r="148" customFormat="false" ht="15" hidden="false" customHeight="false" outlineLevel="2" collapsed="false">
      <c r="A148" s="172"/>
      <c r="B148" s="318"/>
      <c r="C148" s="318"/>
      <c r="D148" s="318"/>
      <c r="E148" s="96"/>
      <c r="F148" s="19"/>
      <c r="G148" s="96"/>
      <c r="H148" s="96"/>
      <c r="I148" s="96"/>
    </row>
    <row r="149" customFormat="false" ht="15" hidden="false" customHeight="false" outlineLevel="2" collapsed="false">
      <c r="A149" s="172"/>
      <c r="B149" s="318"/>
      <c r="C149" s="318"/>
      <c r="D149" s="318"/>
      <c r="E149" s="96"/>
      <c r="F149" s="19"/>
      <c r="G149" s="96"/>
      <c r="H149" s="96"/>
      <c r="I149" s="96"/>
    </row>
    <row r="150" customFormat="false" ht="15" hidden="false" customHeight="false" outlineLevel="2" collapsed="false">
      <c r="A150" s="172"/>
      <c r="B150" s="318"/>
      <c r="C150" s="318"/>
      <c r="D150" s="318"/>
      <c r="E150" s="96"/>
      <c r="F150" s="19"/>
      <c r="G150" s="96"/>
      <c r="H150" s="96"/>
      <c r="I150" s="96"/>
    </row>
    <row r="151" customFormat="false" ht="15" hidden="false" customHeight="false" outlineLevel="2" collapsed="false">
      <c r="A151" s="172"/>
      <c r="B151" s="318"/>
      <c r="C151" s="318"/>
      <c r="D151" s="318"/>
      <c r="E151" s="96"/>
      <c r="F151" s="19"/>
      <c r="G151" s="96"/>
      <c r="H151" s="96"/>
      <c r="I151" s="96"/>
    </row>
    <row r="152" customFormat="false" ht="15" hidden="false" customHeight="false" outlineLevel="2" collapsed="false">
      <c r="A152" s="48" t="s">
        <v>99</v>
      </c>
      <c r="B152" s="201" t="s">
        <v>184</v>
      </c>
      <c r="C152" s="201"/>
      <c r="D152" s="201" t="s">
        <v>101</v>
      </c>
      <c r="E152" s="52"/>
      <c r="F152" s="19" t="s">
        <v>185</v>
      </c>
      <c r="G152" s="52" t="s">
        <v>186</v>
      </c>
      <c r="H152" s="52"/>
      <c r="I152" s="52" t="s">
        <v>187</v>
      </c>
      <c r="BJ152" s="328" t="n">
        <f aca="false">IF('Inputs Q LTM'!BJ152="","",'Inputs Q LTM'!BJ152)</f>
        <v>5.39857</v>
      </c>
      <c r="BK152" s="328" t="n">
        <f aca="false">IF('Inputs Q LTM'!BK152="","",'Inputs Q LTM'!BK152)</f>
        <v>6.668</v>
      </c>
      <c r="BL152" s="328" t="n">
        <f aca="false">IF('Inputs Q LTM'!BL152="","",'Inputs Q LTM'!BL152)</f>
        <v>6.87598</v>
      </c>
      <c r="BM152" s="328" t="n">
        <f aca="false">IF('Inputs Q LTM'!BM152="","",'Inputs Q LTM'!BM152)</f>
        <v>5.93007666666667</v>
      </c>
      <c r="BN152" s="328" t="n">
        <f aca="false">IF('Inputs Q LTM'!BN152="","",'Inputs Q LTM'!BN152)</f>
        <v>8.08932666666667</v>
      </c>
      <c r="BO152" s="328" t="n">
        <f aca="false">IF('Inputs Q LTM'!BO152="","",'Inputs Q LTM'!BO152)</f>
        <v>7.89805666666667</v>
      </c>
      <c r="BP152" s="328" t="n">
        <f aca="false">IF('Inputs Q LTM'!BP152="","",'Inputs Q LTM'!BP152)</f>
        <v>7.90115</v>
      </c>
      <c r="BQ152" s="328" t="n">
        <f aca="false">IF('Inputs Q LTM'!BQ152="","",'Inputs Q LTM'!BQ152)</f>
        <v>7.81018333333333</v>
      </c>
      <c r="BR152" s="328" t="n">
        <f aca="false">IF('Inputs Q LTM'!BR152="","",'Inputs Q LTM'!BR152)</f>
        <v>8.45553</v>
      </c>
      <c r="BS152" s="328" t="n">
        <f aca="false">IF('Inputs Q LTM'!BS152="","",'Inputs Q LTM'!BS152)</f>
        <v>9.14463666666667</v>
      </c>
      <c r="BT152" s="328" t="n">
        <f aca="false">IF('Inputs Q LTM'!BT152="","",'Inputs Q LTM'!BT152)</f>
        <v>9.71654333333333</v>
      </c>
      <c r="BU152" s="328" t="n">
        <f aca="false">IF('Inputs Q LTM'!BU152="","",'Inputs Q LTM'!BU152)</f>
        <v>7.79506666666667</v>
      </c>
      <c r="BV152" s="328" t="n">
        <f aca="false">IF('Inputs Q LTM'!BV152="","",'Inputs Q LTM'!BV152)</f>
        <v>7.64274666666667</v>
      </c>
      <c r="BW152" s="328" t="n">
        <f aca="false">IF('Inputs Q LTM'!BW152="","",'Inputs Q LTM'!BW152)</f>
        <v>7.35284333333333</v>
      </c>
      <c r="BX152" s="328" t="n">
        <f aca="false">IF('Inputs Q LTM'!BX152="","",'Inputs Q LTM'!BX152)</f>
        <v>6.85047</v>
      </c>
      <c r="BY152" s="328" t="n">
        <f aca="false">IF('Inputs Q LTM'!BY152="","",'Inputs Q LTM'!BY152)</f>
        <v>6.30567</v>
      </c>
      <c r="BZ152" s="328" t="n">
        <f aca="false">IF('Inputs Q LTM'!BZ152="","",'Inputs Q LTM'!BZ152)</f>
        <v>6.59294666666667</v>
      </c>
      <c r="CA152" s="328" t="n">
        <f aca="false">IF('Inputs Q LTM'!CA152="","",'Inputs Q LTM'!CA152)</f>
        <v>7.68633666666667</v>
      </c>
      <c r="CB152" s="328" t="n">
        <f aca="false">IF('Inputs Q LTM'!CB152="","",'Inputs Q LTM'!CB152)</f>
        <v>7.91043666666667</v>
      </c>
      <c r="CC152" s="328" t="n">
        <f aca="false">IF('Inputs Q LTM'!CC152="","",'Inputs Q LTM'!CC152)</f>
        <v>9.19221</v>
      </c>
      <c r="CD152" s="328" t="n">
        <f aca="false">IF('Inputs Q LTM'!CD152="","",'Inputs Q LTM'!CD152)</f>
        <v>10.5251266666667</v>
      </c>
      <c r="CE152" s="328" t="n">
        <f aca="false">IF('Inputs Q LTM'!CE152="","",'Inputs Q LTM'!CE152)</f>
        <v>10.8465866666667</v>
      </c>
      <c r="CF152" s="328" t="n">
        <f aca="false">IF('Inputs Q LTM'!CF152="","",'Inputs Q LTM'!CF152)</f>
        <v>11.05259</v>
      </c>
      <c r="CG152" s="328" t="n">
        <f aca="false">IF('Inputs Q LTM'!CG152="","",'Inputs Q LTM'!CG152)</f>
        <v>9.20155333333334</v>
      </c>
      <c r="CH152" s="328" t="n">
        <f aca="false">IF('Inputs Q LTM'!CH152="","",'Inputs Q LTM'!CH152)</f>
        <v>9.24798333333333</v>
      </c>
      <c r="CI152" s="328" t="n">
        <f aca="false">IF('Inputs Q LTM'!CI152="","",'Inputs Q LTM'!CI152)</f>
        <v>10.6773833333333</v>
      </c>
      <c r="CJ152" s="328" t="n">
        <f aca="false">IF('Inputs Q LTM'!CJ152="","",'Inputs Q LTM'!CJ152)</f>
        <v>11.7198333333333</v>
      </c>
      <c r="CK152" s="328" t="n">
        <f aca="false">IF('Inputs Q LTM'!CK152="","",'Inputs Q LTM'!CK152)</f>
        <v>12.25853</v>
      </c>
      <c r="CL152" s="328" t="n">
        <f aca="false">IF('Inputs Q LTM'!CL152="","",'Inputs Q LTM'!CL152)</f>
        <v>13.9088466666667</v>
      </c>
      <c r="CM152" s="328" t="n">
        <f aca="false">IF('Inputs Q LTM'!CM152="","",'Inputs Q LTM'!CM152)</f>
        <v>14.1067533333333</v>
      </c>
      <c r="CN152" s="328" t="n">
        <f aca="false">IF('Inputs Q LTM'!CN152="","",'Inputs Q LTM'!CN152)</f>
        <v>13.0046666666667</v>
      </c>
      <c r="CO152" s="328" t="n">
        <f aca="false">IF('Inputs Q LTM'!CO152="","",'Inputs Q LTM'!CO152)</f>
        <v>13.55597</v>
      </c>
      <c r="CP152" s="328" t="n">
        <f aca="false">IF('Inputs Q LTM'!CP152="","",'Inputs Q LTM'!CP152)</f>
        <v>14.37633</v>
      </c>
      <c r="CQ152" s="328" t="n">
        <f aca="false">IF('Inputs Q LTM'!CQ152="","",'Inputs Q LTM'!CQ152)</f>
        <v>14.3776666666667</v>
      </c>
      <c r="CR152" s="328" t="n">
        <f aca="false">IF('Inputs Q LTM'!CR152="","",'Inputs Q LTM'!CR152)</f>
        <v>13.5879466666667</v>
      </c>
      <c r="CS152" s="328" t="n">
        <f aca="false">IF('Inputs Q LTM'!CS152="","",'Inputs Q LTM'!CS152)</f>
        <v>10.5607</v>
      </c>
      <c r="CT152" s="328" t="n">
        <f aca="false">IF('Inputs Q LTM'!CT152="","",'Inputs Q LTM'!CT152)</f>
        <v>10.3553333333333</v>
      </c>
      <c r="CU152" s="328" t="n">
        <f aca="false">IF('Inputs Q LTM'!CU152="","",'Inputs Q LTM'!CU152)</f>
        <v>10.6753333333333</v>
      </c>
      <c r="CV152" s="328" t="n">
        <f aca="false">IF('Inputs Q LTM'!CV152="","",'Inputs Q LTM'!CV152)</f>
        <v>11.85424</v>
      </c>
      <c r="CW152" s="328" t="n">
        <f aca="false">IF('Inputs Q LTM'!CW152="","",'Inputs Q LTM'!CW152)</f>
        <v>9.89088666666667</v>
      </c>
      <c r="CX152" s="328" t="n">
        <f aca="false">IF('Inputs Q LTM'!CX152="","",'Inputs Q LTM'!CX152)</f>
        <v>10.0467233333333</v>
      </c>
      <c r="CY152" s="328" t="n">
        <f aca="false">IF('Inputs Q LTM'!CY152="","",'Inputs Q LTM'!CY152)</f>
        <v>10.8015866666667</v>
      </c>
      <c r="CZ152" s="328" t="n">
        <f aca="false">IF('Inputs Q LTM'!CZ152="","",'Inputs Q LTM'!CZ152)</f>
        <v>12.834825718906</v>
      </c>
      <c r="DA152" s="328" t="n">
        <f aca="false">IF('Inputs Q LTM'!DA152="","",'Inputs Q LTM'!DA152)</f>
        <v>13.86285</v>
      </c>
      <c r="DB152" s="328" t="n">
        <f aca="false">IF('Inputs Q LTM'!DB152="","",'Inputs Q LTM'!DB152)</f>
        <v>14.9308366666667</v>
      </c>
      <c r="DC152" s="328" t="n">
        <f aca="false">IF('Inputs Q LTM'!DC152="","",'Inputs Q LTM'!DC152)</f>
        <v>15.21736</v>
      </c>
      <c r="DD152" s="328" t="n">
        <f aca="false">IF('Inputs Q LTM'!DD152="","",'Inputs Q LTM'!DD152)</f>
        <v>15.0751566666667</v>
      </c>
      <c r="DE152" s="328" t="n">
        <f aca="false">IF('Inputs Q LTM'!DE152="","",'Inputs Q LTM'!DE152)</f>
        <v>12.8541466666667</v>
      </c>
      <c r="DF152" s="328" t="n">
        <f aca="false">IF('Inputs Q LTM'!DF152="","",'Inputs Q LTM'!DF152)</f>
        <v>11.79908</v>
      </c>
      <c r="DG152" s="328" t="n">
        <f aca="false">IF('Inputs Q LTM'!DG152="","",'Inputs Q LTM'!DG152)</f>
        <v>12.5750066666667</v>
      </c>
      <c r="DH152" s="328" t="n">
        <f aca="false">IF('Inputs Q LTM'!DH152="","",'Inputs Q LTM'!DH152)</f>
        <v>11.0290012727273</v>
      </c>
      <c r="DI152" s="328" t="n">
        <f aca="false">IF('Inputs Q LTM'!DI152="","",'Inputs Q LTM'!DI152)</f>
        <v>8.38465663995436</v>
      </c>
      <c r="DJ152" s="328" t="n">
        <f aca="false">IF('Inputs Q LTM'!DJ152="","",'Inputs Q LTM'!DJ152)</f>
        <v>9.97315254821858</v>
      </c>
      <c r="DK152" s="328" t="n">
        <f aca="false">IF('Inputs Q LTM'!DK152="","",'Inputs Q LTM'!DK152)</f>
        <v>12.0078472622692</v>
      </c>
      <c r="DL152" s="328" t="n">
        <f aca="false">IF('Inputs Q LTM'!DL152="","",'Inputs Q LTM'!DL152)</f>
        <v>12.2241940824137</v>
      </c>
      <c r="DM152" s="328" t="n">
        <f aca="false">IF('Inputs Q LTM'!DM152="","",'Inputs Q LTM'!DM152)</f>
        <v>12.9380201093757</v>
      </c>
      <c r="DN152" s="328" t="n">
        <f aca="false">IF('Inputs Q LTM'!DN152="","",'Inputs Q LTM'!DN152)</f>
        <v>12.6102874148</v>
      </c>
      <c r="DO152" s="328" t="n">
        <f aca="false">IF('Inputs Q LTM'!DO152="","",'Inputs Q LTM'!DO152)</f>
        <v>13.9376860900421</v>
      </c>
      <c r="DP152" s="328" t="n">
        <f aca="false">IF('Inputs Q LTM'!DP152="","",'Inputs Q LTM'!DP152)</f>
        <v>14.6013854276632</v>
      </c>
      <c r="DQ152" s="328" t="n">
        <f aca="false">IF('Inputs Q LTM'!DQ152="","",'Inputs Q LTM'!DQ152)</f>
        <v>11.946588077179</v>
      </c>
      <c r="DR152" s="328" t="n">
        <f aca="false">IF('Inputs Q LTM'!DR152="","",'Inputs Q LTM'!DR152)</f>
        <v>14.0943126169154</v>
      </c>
      <c r="DS152" s="328" t="n">
        <f aca="false">IF('Inputs Q LTM'!DS152="","",'Inputs Q LTM'!DS152)</f>
        <v>15.5779244713275</v>
      </c>
      <c r="DT152" s="328" t="n">
        <f aca="false">IF('Inputs Q LTM'!DT152="","",'Inputs Q LTM'!DT152)</f>
        <v>16.3197303985336</v>
      </c>
      <c r="DU152" s="328" t="n">
        <f aca="false">IF('Inputs Q LTM'!DU152="","",'Inputs Q LTM'!DU152)</f>
        <v>13.3525066897093</v>
      </c>
      <c r="DV152" s="328" t="n">
        <f aca="false">IF('Inputs Q LTM'!DV152="","",'Inputs Q LTM'!DV152)</f>
        <v>14.9499561808879</v>
      </c>
      <c r="DW152" s="328" t="n">
        <f aca="false">IF('Inputs Q LTM'!DW152="","",'Inputs Q LTM'!DW152)</f>
        <v>16.5236357788761</v>
      </c>
      <c r="DX152" s="328" t="n">
        <f aca="false">IF('Inputs Q LTM'!DX152="","",'Inputs Q LTM'!DX152)</f>
        <v>17.3104755778702</v>
      </c>
      <c r="DY152" s="328" t="n">
        <f aca="false">IF('Inputs Q LTM'!DY152="","",'Inputs Q LTM'!DY152)</f>
        <v>14.1631163818938</v>
      </c>
      <c r="DZ152" s="328" t="n">
        <f aca="false">IF('Inputs Q LTM'!DZ152="","",'Inputs Q LTM'!DZ152)</f>
        <v>15.4680966688192</v>
      </c>
      <c r="EA152" s="328" t="n">
        <f aca="false">IF('Inputs Q LTM'!EA152="","",'Inputs Q LTM'!EA152)</f>
        <v>17.0963173708002</v>
      </c>
      <c r="EB152" s="328" t="n">
        <f aca="false">IF('Inputs Q LTM'!EB152="","",'Inputs Q LTM'!EB152)</f>
        <v>17.9104277217907</v>
      </c>
      <c r="EC152" s="328" t="n">
        <f aca="false">IF('Inputs Q LTM'!EC152="","",'Inputs Q LTM'!EC152)</f>
        <v>14.6539863178287</v>
      </c>
      <c r="ED152" s="328" t="n">
        <f aca="false">IF('Inputs Q LTM'!ED152="","",'Inputs Q LTM'!ED152)</f>
        <v>15.9896936458772</v>
      </c>
      <c r="EE152" s="328" t="n">
        <f aca="false">IF('Inputs Q LTM'!EE152="","",'Inputs Q LTM'!EE152)</f>
        <v>17.6728192928116</v>
      </c>
      <c r="EF152" s="328" t="n">
        <f aca="false">IF('Inputs Q LTM'!EF152="","",'Inputs Q LTM'!EF152)</f>
        <v>18.5143821162788</v>
      </c>
      <c r="EG152" s="328" t="n">
        <f aca="false">IF('Inputs Q LTM'!EG152="","",'Inputs Q LTM'!EG152)</f>
        <v>15.14813082241</v>
      </c>
      <c r="EH152" s="328" t="n">
        <f aca="false">IF('Inputs Q LTM'!EH152="","",'Inputs Q LTM'!EH152)</f>
        <v>16.5368994088391</v>
      </c>
      <c r="EI152" s="328" t="n">
        <f aca="false">IF('Inputs Q LTM'!EI152="","",'Inputs Q LTM'!EI152)</f>
        <v>18.2776256624012</v>
      </c>
      <c r="EJ152" s="328" t="n">
        <f aca="false">IF('Inputs Q LTM'!EJ152="","",'Inputs Q LTM'!EJ152)</f>
        <v>19.1479887891822</v>
      </c>
      <c r="EK152" s="328" t="n">
        <f aca="false">IF('Inputs Q LTM'!EK152="","",'Inputs Q LTM'!EK152)</f>
        <v>15.6665362820581</v>
      </c>
      <c r="EL152" s="328" t="n">
        <f aca="false">IF('Inputs Q LTM'!EL152="","",'Inputs Q LTM'!EL152)</f>
        <v>17.0941101789149</v>
      </c>
      <c r="EM152" s="328" t="n">
        <f aca="false">IF('Inputs Q LTM'!EM152="","",'Inputs Q LTM'!EM152)</f>
        <v>18.893490197748</v>
      </c>
      <c r="EN152" s="328" t="n">
        <f aca="false">IF('Inputs Q LTM'!EN152="","",'Inputs Q LTM'!EN152)</f>
        <v>19.7931802071646</v>
      </c>
      <c r="EO152" s="328" t="n">
        <f aca="false">IF('Inputs Q LTM'!EO152="","",'Inputs Q LTM'!EO152)</f>
        <v>16.1944201694983</v>
      </c>
      <c r="EP152" s="328" t="n">
        <f aca="false">IF('Inputs Q LTM'!EP152="","",'Inputs Q LTM'!EP152)</f>
        <v>17.8963992134085</v>
      </c>
      <c r="EQ152" s="328" t="n">
        <f aca="false">IF('Inputs Q LTM'!EQ152="","",'Inputs Q LTM'!EQ152)</f>
        <v>19.7802307095568</v>
      </c>
      <c r="ER152" s="328" t="n">
        <f aca="false">IF('Inputs Q LTM'!ER152="","",'Inputs Q LTM'!ER152)</f>
        <v>20.7221464576309</v>
      </c>
      <c r="ES152" s="328" t="n">
        <f aca="false">IF('Inputs Q LTM'!ES152="","",'Inputs Q LTM'!ES152)</f>
        <v>16.9544834653344</v>
      </c>
      <c r="ET152" s="328" t="n">
        <f aca="false">IF('Inputs Q LTM'!ET152="","",'Inputs Q LTM'!ET152)</f>
        <v>18.5281421056418</v>
      </c>
      <c r="EU152" s="328" t="n">
        <f aca="false">IF('Inputs Q LTM'!EU152="","",'Inputs Q LTM'!EU152)</f>
        <v>20.4784728536042</v>
      </c>
      <c r="EV152" s="328" t="n">
        <f aca="false">IF('Inputs Q LTM'!EV152="","",'Inputs Q LTM'!EV152)</f>
        <v>21.4536382275853</v>
      </c>
      <c r="EW152" s="328" t="n">
        <f aca="false">IF('Inputs Q LTM'!EW152="","",'Inputs Q LTM'!EW152)</f>
        <v>17.5529767316607</v>
      </c>
      <c r="EX152" s="328" t="n">
        <f aca="false">IF('Inputs Q LTM'!EX152="","",'Inputs Q LTM'!EX152)</f>
        <v>19.182185521971</v>
      </c>
      <c r="EY152" s="328" t="n">
        <f aca="false">IF('Inputs Q LTM'!EY152="","",'Inputs Q LTM'!EY152)</f>
        <v>21.2013629453364</v>
      </c>
      <c r="EZ152" s="328" t="n">
        <f aca="false">IF('Inputs Q LTM'!EZ152="","",'Inputs Q LTM'!EZ152)</f>
        <v>22.2109516570191</v>
      </c>
      <c r="FA152" s="328" t="n">
        <f aca="false">IF('Inputs Q LTM'!FA152="","",'Inputs Q LTM'!FA152)</f>
        <v>18.1725968102883</v>
      </c>
      <c r="FB152" s="328" t="n">
        <f aca="false">IF('Inputs Q LTM'!FB152="","",'Inputs Q LTM'!FB152)</f>
        <v>19.8593166708966</v>
      </c>
      <c r="FC152" s="328" t="n">
        <f aca="false">IF('Inputs Q LTM'!FC152="","",'Inputs Q LTM'!FC152)</f>
        <v>21.9497710573067</v>
      </c>
      <c r="FD152" s="328" t="n">
        <f aca="false">IF('Inputs Q LTM'!FD152="","",'Inputs Q LTM'!FD152)</f>
        <v>22.9949982505118</v>
      </c>
      <c r="FE152" s="328" t="n">
        <f aca="false">IF('Inputs Q LTM'!FE152="","",'Inputs Q LTM'!FE152)</f>
        <v>18.8140894776915</v>
      </c>
      <c r="FF152" s="328" t="n">
        <f aca="false">IF('Inputs Q LTM'!FF152="","",'Inputs Q LTM'!FF152)</f>
        <v>20.5603505493792</v>
      </c>
      <c r="FG152" s="328" t="n">
        <f aca="false">IF('Inputs Q LTM'!FG152="","",'Inputs Q LTM'!FG152)</f>
        <v>22.7245979756297</v>
      </c>
      <c r="FH152" s="328" t="n">
        <f aca="false">IF('Inputs Q LTM'!FH152="","",'Inputs Q LTM'!FH152)</f>
        <v>23.8067216887549</v>
      </c>
      <c r="FI152" s="328" t="n">
        <f aca="false">IF('Inputs Q LTM'!FI152="","",'Inputs Q LTM'!FI152)</f>
        <v>19.478226836254</v>
      </c>
      <c r="FJ152" s="328" t="n">
        <f aca="false">IF('Inputs Q LTM'!FJ152="","",'Inputs Q LTM'!FJ152)</f>
        <v>21.2861309237723</v>
      </c>
      <c r="FK152" s="328" t="n">
        <f aca="false">IF('Inputs Q LTM'!FK152="","",'Inputs Q LTM'!FK152)</f>
        <v>23.5267762841694</v>
      </c>
      <c r="FL152" s="328" t="n">
        <f aca="false">IF('Inputs Q LTM'!FL152="","",'Inputs Q LTM'!FL152)</f>
        <v>24.6470989643679</v>
      </c>
      <c r="FM152" s="328" t="n">
        <f aca="false">IF('Inputs Q LTM'!FM152="","",'Inputs Q LTM'!FM152)</f>
        <v>20.1658082435738</v>
      </c>
      <c r="FN152" s="328" t="n">
        <f aca="false">IF('Inputs Q LTM'!FN152="","",'Inputs Q LTM'!FN152)</f>
        <v>22.0375313453815</v>
      </c>
      <c r="FO152" s="328" t="n">
        <f aca="false">IF('Inputs Q LTM'!FO152="","",'Inputs Q LTM'!FO152)</f>
        <v>24.3572714870006</v>
      </c>
      <c r="FP152" s="328" t="n">
        <f aca="false">IF('Inputs Q LTM'!FP152="","",'Inputs Q LTM'!FP152)</f>
        <v>25.5171415578101</v>
      </c>
      <c r="FQ152" s="328" t="n">
        <f aca="false">IF('Inputs Q LTM'!FQ152="","",'Inputs Q LTM'!FQ152)</f>
        <v>20.8776612745719</v>
      </c>
      <c r="FR152" s="328" t="n">
        <f aca="false">IF('Inputs Q LTM'!FR152="","",'Inputs Q LTM'!FR152)</f>
        <v>22.8154562018734</v>
      </c>
      <c r="FS152" s="328" t="n">
        <f aca="false">IF('Inputs Q LTM'!FS152="","",'Inputs Q LTM'!FS152)</f>
        <v>25.2170831704917</v>
      </c>
      <c r="FT152" s="328" t="n">
        <f aca="false">IF('Inputs Q LTM'!FT152="","",'Inputs Q LTM'!FT152)</f>
        <v>26.4178966548008</v>
      </c>
      <c r="FU152" s="328" t="n">
        <f aca="false">IF('Inputs Q LTM'!FU152="","",'Inputs Q LTM'!FU152)</f>
        <v>21.6146427175643</v>
      </c>
      <c r="FV152" s="328" t="n">
        <f aca="false">IF('Inputs Q LTM'!FV152="","",'Inputs Q LTM'!FV152)</f>
        <v>23.6208418057996</v>
      </c>
      <c r="FW152" s="328" t="n">
        <f aca="false">IF('Inputs Q LTM'!FW152="","",'Inputs Q LTM'!FW152)</f>
        <v>26.1072462064101</v>
      </c>
      <c r="FX152" s="328" t="n">
        <f aca="false">IF('Inputs Q LTM'!FX152="","",'Inputs Q LTM'!FX152)</f>
        <v>27.3504484067153</v>
      </c>
      <c r="FY152" s="328" t="n">
        <f aca="false">IF('Inputs Q LTM'!FY152="","",'Inputs Q LTM'!FY152)</f>
        <v>22.3776396054943</v>
      </c>
      <c r="FZ152" s="328" t="n">
        <f aca="false">IF('Inputs Q LTM'!FZ152="","",'Inputs Q LTM'!FZ152)</f>
        <v>24.4546575215443</v>
      </c>
      <c r="GA152" s="328" t="n">
        <f aca="false">IF('Inputs Q LTM'!GA152="","",'Inputs Q LTM'!GA152)</f>
        <v>27.0288319974963</v>
      </c>
      <c r="GB152" s="328" t="n">
        <f aca="false">IF('Inputs Q LTM'!GB152="","",'Inputs Q LTM'!GB152)</f>
        <v>28.3159192354723</v>
      </c>
      <c r="GC152" s="328" t="n">
        <f aca="false">IF('Inputs Q LTM'!GC152="","",'Inputs Q LTM'!GC152)</f>
        <v>23.1675702835683</v>
      </c>
      <c r="GD152" s="328" t="n">
        <f aca="false">IF('Inputs Q LTM'!GD152="","",'Inputs Q LTM'!GD152)</f>
        <v>25.3179069320548</v>
      </c>
      <c r="GE152" s="328" t="n">
        <f aca="false">IF('Inputs Q LTM'!GE152="","",'Inputs Q LTM'!GE152)</f>
        <v>27.9829497670079</v>
      </c>
      <c r="GF152" s="328" t="n">
        <f aca="false">IF('Inputs Q LTM'!GF152="","",'Inputs Q LTM'!GF152)</f>
        <v>29.3154711844845</v>
      </c>
      <c r="GG152" s="328" t="n">
        <f aca="false">IF('Inputs Q LTM'!GG152="","",'Inputs Q LTM'!GG152)</f>
        <v>23.9853855145782</v>
      </c>
      <c r="GH152" s="328" t="n">
        <f aca="false">IF('Inputs Q LTM'!GH152="","",'Inputs Q LTM'!GH152)</f>
        <v>616.102760694923</v>
      </c>
      <c r="GI152" s="328" t="n">
        <f aca="false">IF('Inputs Q LTM'!GI152="","",'Inputs Q LTM'!GI152)</f>
        <v>619.310518730492</v>
      </c>
      <c r="GJ152" s="328" t="n">
        <f aca="false">IF('Inputs Q LTM'!GJ152="","",'Inputs Q LTM'!GJ152)</f>
        <v>622.518276766061</v>
      </c>
      <c r="GK152" s="328" t="n">
        <f aca="false">IF('Inputs Q LTM'!GK152="","",'Inputs Q LTM'!GK152)</f>
        <v>625.726034801631</v>
      </c>
      <c r="GL152" s="328" t="n">
        <f aca="false">IF('Inputs Q LTM'!GL152="","",'Inputs Q LTM'!GL152)</f>
        <v>628.997947997911</v>
      </c>
      <c r="GM152" s="328" t="n">
        <f aca="false">IF('Inputs Q LTM'!GM152="","",'Inputs Q LTM'!GM152)</f>
        <v>632.269861194192</v>
      </c>
      <c r="GN152" s="328" t="n">
        <f aca="false">IF('Inputs Q LTM'!GN152="","",'Inputs Q LTM'!GN152)</f>
        <v>635.541774390472</v>
      </c>
      <c r="GO152" s="328" t="n">
        <f aca="false">IF('Inputs Q LTM'!GO152="","",'Inputs Q LTM'!GO152)</f>
        <v>638.813687586753</v>
      </c>
      <c r="GP152" s="328" t="n">
        <f aca="false">IF('Inputs Q LTM'!GP152="","",'Inputs Q LTM'!GP152)</f>
        <v>642.151039046959</v>
      </c>
      <c r="GQ152" s="328" t="n">
        <f aca="false">IF('Inputs Q LTM'!GQ152="","",'Inputs Q LTM'!GQ152)</f>
        <v>645.488390507165</v>
      </c>
      <c r="GR152" s="328" t="n">
        <f aca="false">IF('Inputs Q LTM'!GR152="","",'Inputs Q LTM'!GR152)</f>
        <v>648.825741967371</v>
      </c>
      <c r="GS152" s="328" t="n">
        <f aca="false">IF('Inputs Q LTM'!GS152="","",'Inputs Q LTM'!GS152)</f>
        <v>652.163093427578</v>
      </c>
      <c r="GT152" s="328" t="n">
        <f aca="false">IF('Inputs Q LTM'!GT152="","",'Inputs Q LTM'!GT152)</f>
        <v>655.567191916988</v>
      </c>
      <c r="GU152" s="328" t="n">
        <f aca="false">IF('Inputs Q LTM'!GU152="","",'Inputs Q LTM'!GU152)</f>
        <v>658.971290406399</v>
      </c>
      <c r="GV152" s="328" t="n">
        <f aca="false">IF('Inputs Q LTM'!GV152="","",'Inputs Q LTM'!GV152)</f>
        <v>662.375388895809</v>
      </c>
      <c r="GW152" s="328" t="n">
        <f aca="false">IF('Inputs Q LTM'!GW152="","",'Inputs Q LTM'!GW152)</f>
        <v>665.779487385219</v>
      </c>
      <c r="GX152" s="328" t="n">
        <f aca="false">IF('Inputs Q LTM'!GX152="","",'Inputs Q LTM'!GX152)</f>
        <v>669.251667844418</v>
      </c>
      <c r="GY152" s="328" t="n">
        <f aca="false">IF('Inputs Q LTM'!GY152="","",'Inputs Q LTM'!GY152)</f>
        <v>672.723848303616</v>
      </c>
      <c r="GZ152" s="328" t="n">
        <f aca="false">IF('Inputs Q LTM'!GZ152="","",'Inputs Q LTM'!GZ152)</f>
        <v>676.196028762815</v>
      </c>
      <c r="HA152" s="328" t="n">
        <f aca="false">IF('Inputs Q LTM'!HA152="","",'Inputs Q LTM'!HA152)</f>
        <v>679.668209222013</v>
      </c>
    </row>
    <row r="153" customFormat="false" ht="15" hidden="false" customHeight="false" outlineLevel="2" collapsed="false">
      <c r="A153" s="48" t="s">
        <v>99</v>
      </c>
      <c r="B153" s="201" t="s">
        <v>184</v>
      </c>
      <c r="C153" s="201"/>
      <c r="D153" s="201" t="s">
        <v>101</v>
      </c>
      <c r="E153" s="52"/>
      <c r="F153" s="19" t="s">
        <v>188</v>
      </c>
      <c r="G153" s="52" t="s">
        <v>189</v>
      </c>
      <c r="H153" s="52"/>
      <c r="I153" s="52" t="s">
        <v>190</v>
      </c>
      <c r="BJ153" s="328" t="n">
        <f aca="false">IF('Inputs Q LTM'!BJ153="","",'Inputs Q LTM'!BJ153)</f>
        <v>19.9096133333333</v>
      </c>
      <c r="BK153" s="328" t="n">
        <f aca="false">IF('Inputs Q LTM'!BK153="","",'Inputs Q LTM'!BK153)</f>
        <v>19.9557566666667</v>
      </c>
      <c r="BL153" s="328" t="n">
        <f aca="false">IF('Inputs Q LTM'!BL153="","",'Inputs Q LTM'!BL153)</f>
        <v>18.5701533333333</v>
      </c>
      <c r="BM153" s="328" t="n">
        <f aca="false">IF('Inputs Q LTM'!BM153="","",'Inputs Q LTM'!BM153)</f>
        <v>20.2333633333333</v>
      </c>
      <c r="BN153" s="328" t="n">
        <f aca="false">IF('Inputs Q LTM'!BN153="","",'Inputs Q LTM'!BN153)</f>
        <v>21.4693466666667</v>
      </c>
      <c r="BO153" s="328" t="n">
        <f aca="false">IF('Inputs Q LTM'!BO153="","",'Inputs Q LTM'!BO153)</f>
        <v>20.7133766666667</v>
      </c>
      <c r="BP153" s="328" t="n">
        <f aca="false">IF('Inputs Q LTM'!BP153="","",'Inputs Q LTM'!BP153)</f>
        <v>19.56433</v>
      </c>
      <c r="BQ153" s="328" t="n">
        <f aca="false">IF('Inputs Q LTM'!BQ153="","",'Inputs Q LTM'!BQ153)</f>
        <v>21.02337</v>
      </c>
      <c r="BR153" s="328" t="n">
        <f aca="false">IF('Inputs Q LTM'!BR153="","",'Inputs Q LTM'!BR153)</f>
        <v>21.9199966666667</v>
      </c>
      <c r="BS153" s="328" t="n">
        <f aca="false">IF('Inputs Q LTM'!BS153="","",'Inputs Q LTM'!BS153)</f>
        <v>21.29837</v>
      </c>
      <c r="BT153" s="328" t="n">
        <f aca="false">IF('Inputs Q LTM'!BT153="","",'Inputs Q LTM'!BT153)</f>
        <v>20.9629766666667</v>
      </c>
      <c r="BU153" s="328" t="n">
        <f aca="false">IF('Inputs Q LTM'!BU153="","",'Inputs Q LTM'!BU153)</f>
        <v>23.2088433333333</v>
      </c>
      <c r="BV153" s="328" t="n">
        <f aca="false">IF('Inputs Q LTM'!BV153="","",'Inputs Q LTM'!BV153)</f>
        <v>25.4852566666667</v>
      </c>
      <c r="BW153" s="328" t="n">
        <f aca="false">IF('Inputs Q LTM'!BW153="","",'Inputs Q LTM'!BW153)</f>
        <v>24.4809533333333</v>
      </c>
      <c r="BX153" s="328" t="n">
        <f aca="false">IF('Inputs Q LTM'!BX153="","",'Inputs Q LTM'!BX153)</f>
        <v>23.4464333333333</v>
      </c>
      <c r="BY153" s="328" t="n">
        <f aca="false">IF('Inputs Q LTM'!BY153="","",'Inputs Q LTM'!BY153)</f>
        <v>24.6505366666667</v>
      </c>
      <c r="BZ153" s="328" t="n">
        <f aca="false">IF('Inputs Q LTM'!BZ153="","",'Inputs Q LTM'!BZ153)</f>
        <v>24.3160066666667</v>
      </c>
      <c r="CA153" s="328" t="n">
        <f aca="false">IF('Inputs Q LTM'!CA153="","",'Inputs Q LTM'!CA153)</f>
        <v>22.2654466666667</v>
      </c>
      <c r="CB153" s="328" t="n">
        <f aca="false">IF('Inputs Q LTM'!CB153="","",'Inputs Q LTM'!CB153)</f>
        <v>21.5792666666667</v>
      </c>
      <c r="CC153" s="328" t="n">
        <f aca="false">IF('Inputs Q LTM'!CC153="","",'Inputs Q LTM'!CC153)</f>
        <v>23.4876933333333</v>
      </c>
      <c r="CD153" s="328" t="n">
        <f aca="false">IF('Inputs Q LTM'!CD153="","",'Inputs Q LTM'!CD153)</f>
        <v>24.9312166666667</v>
      </c>
      <c r="CE153" s="328" t="n">
        <f aca="false">IF('Inputs Q LTM'!CE153="","",'Inputs Q LTM'!CE153)</f>
        <v>24.51576</v>
      </c>
      <c r="CF153" s="328" t="n">
        <f aca="false">IF('Inputs Q LTM'!CF153="","",'Inputs Q LTM'!CF153)</f>
        <v>24.4029833333333</v>
      </c>
      <c r="CG153" s="328" t="n">
        <f aca="false">IF('Inputs Q LTM'!CG153="","",'Inputs Q LTM'!CG153)</f>
        <v>25.7649533333333</v>
      </c>
      <c r="CH153" s="328" t="n">
        <f aca="false">IF('Inputs Q LTM'!CH153="","",'Inputs Q LTM'!CH153)</f>
        <v>26.39269</v>
      </c>
      <c r="CI153" s="328" t="n">
        <f aca="false">IF('Inputs Q LTM'!CI153="","",'Inputs Q LTM'!CI153)</f>
        <v>25.7686833333333</v>
      </c>
      <c r="CJ153" s="328" t="n">
        <f aca="false">IF('Inputs Q LTM'!CJ153="","",'Inputs Q LTM'!CJ153)</f>
        <v>24.9656</v>
      </c>
      <c r="CK153" s="328" t="n">
        <f aca="false">IF('Inputs Q LTM'!CK153="","",'Inputs Q LTM'!CK153)</f>
        <v>26.4166966666667</v>
      </c>
      <c r="CL153" s="328" t="n">
        <f aca="false">IF('Inputs Q LTM'!CL153="","",'Inputs Q LTM'!CL153)</f>
        <v>27.3599766666667</v>
      </c>
      <c r="CM153" s="328" t="n">
        <f aca="false">IF('Inputs Q LTM'!CM153="","",'Inputs Q LTM'!CM153)</f>
        <v>26.9767533333333</v>
      </c>
      <c r="CN153" s="328" t="n">
        <f aca="false">IF('Inputs Q LTM'!CN153="","",'Inputs Q LTM'!CN153)</f>
        <v>26.8066666666667</v>
      </c>
      <c r="CO153" s="328" t="n">
        <f aca="false">IF('Inputs Q LTM'!CO153="","",'Inputs Q LTM'!CO153)</f>
        <v>28.7836966666667</v>
      </c>
      <c r="CP153" s="328" t="n">
        <f aca="false">IF('Inputs Q LTM'!CP153="","",'Inputs Q LTM'!CP153)</f>
        <v>31.53158</v>
      </c>
      <c r="CQ153" s="328" t="n">
        <f aca="false">IF('Inputs Q LTM'!CQ153="","",'Inputs Q LTM'!CQ153)</f>
        <v>32.9581766666667</v>
      </c>
      <c r="CR153" s="328" t="n">
        <f aca="false">IF('Inputs Q LTM'!CR153="","",'Inputs Q LTM'!CR153)</f>
        <v>33.1894233333333</v>
      </c>
      <c r="CS153" s="328" t="n">
        <f aca="false">IF('Inputs Q LTM'!CS153="","",'Inputs Q LTM'!CS153)</f>
        <v>34.24621</v>
      </c>
      <c r="CT153" s="328" t="n">
        <f aca="false">IF('Inputs Q LTM'!CT153="","",'Inputs Q LTM'!CT153)</f>
        <v>34.52</v>
      </c>
      <c r="CU153" s="328" t="n">
        <f aca="false">IF('Inputs Q LTM'!CU153="","",'Inputs Q LTM'!CU153)</f>
        <v>31.3649366666667</v>
      </c>
      <c r="CV153" s="328" t="n">
        <f aca="false">IF('Inputs Q LTM'!CV153="","",'Inputs Q LTM'!CV153)</f>
        <v>29.2380466666667</v>
      </c>
      <c r="CW153" s="328" t="n">
        <f aca="false">IF('Inputs Q LTM'!CW153="","",'Inputs Q LTM'!CW153)</f>
        <v>31.7826133333333</v>
      </c>
      <c r="CX153" s="328" t="n">
        <f aca="false">IF('Inputs Q LTM'!CX153="","",'Inputs Q LTM'!CX153)</f>
        <v>34.1988433333333</v>
      </c>
      <c r="CY153" s="328" t="n">
        <f aca="false">IF('Inputs Q LTM'!CY153="","",'Inputs Q LTM'!CY153)</f>
        <v>34.36694</v>
      </c>
      <c r="CZ153" s="328" t="n">
        <f aca="false">IF('Inputs Q LTM'!CZ153="","",'Inputs Q LTM'!CZ153)</f>
        <v>34.8399703949758</v>
      </c>
      <c r="DA153" s="328" t="n">
        <f aca="false">IF('Inputs Q LTM'!DA153="","",'Inputs Q LTM'!DA153)</f>
        <v>40.0383333333333</v>
      </c>
      <c r="DB153" s="328" t="n">
        <f aca="false">IF('Inputs Q LTM'!DB153="","",'Inputs Q LTM'!DB153)</f>
        <v>44.54914</v>
      </c>
      <c r="DC153" s="328" t="n">
        <f aca="false">IF('Inputs Q LTM'!DC153="","",'Inputs Q LTM'!DC153)</f>
        <v>43.39311</v>
      </c>
      <c r="DD153" s="328" t="n">
        <f aca="false">IF('Inputs Q LTM'!DD153="","",'Inputs Q LTM'!DD153)</f>
        <v>42.2485066666667</v>
      </c>
      <c r="DE153" s="328" t="n">
        <f aca="false">IF('Inputs Q LTM'!DE153="","",'Inputs Q LTM'!DE153)</f>
        <v>43.26348</v>
      </c>
      <c r="DF153" s="328" t="n">
        <f aca="false">IF('Inputs Q LTM'!DF153="","",'Inputs Q LTM'!DF153)</f>
        <v>39.8341766666667</v>
      </c>
      <c r="DG153" s="328" t="n">
        <f aca="false">IF('Inputs Q LTM'!DG153="","",'Inputs Q LTM'!DG153)</f>
        <v>36.83313</v>
      </c>
      <c r="DH153" s="328" t="n">
        <f aca="false">IF('Inputs Q LTM'!DH153="","",'Inputs Q LTM'!DH153)</f>
        <v>37.36356</v>
      </c>
      <c r="DI153" s="328" t="n">
        <f aca="false">IF('Inputs Q LTM'!DI153="","",'Inputs Q LTM'!DI153)</f>
        <v>41.6666666666667</v>
      </c>
      <c r="DJ153" s="328" t="n">
        <f aca="false">IF('Inputs Q LTM'!DJ153="","",'Inputs Q LTM'!DJ153)</f>
        <v>43</v>
      </c>
      <c r="DK153" s="328" t="n">
        <f aca="false">IF('Inputs Q LTM'!DK153="","",'Inputs Q LTM'!DK153)</f>
        <v>41.5</v>
      </c>
      <c r="DL153" s="328" t="n">
        <f aca="false">IF('Inputs Q LTM'!DL153="","",'Inputs Q LTM'!DL153)</f>
        <v>39.8333333333333</v>
      </c>
      <c r="DM153" s="328" t="n">
        <f aca="false">IF('Inputs Q LTM'!DM153="","",'Inputs Q LTM'!DM153)</f>
        <v>41.6666666666667</v>
      </c>
      <c r="DN153" s="328" t="n">
        <f aca="false">IF('Inputs Q LTM'!DN153="","",'Inputs Q LTM'!DN153)</f>
        <v>45.8656230744517</v>
      </c>
      <c r="DO153" s="328" t="n">
        <f aca="false">IF('Inputs Q LTM'!DO153="","",'Inputs Q LTM'!DO153)</f>
        <v>43.7011891673713</v>
      </c>
      <c r="DP153" s="328" t="n">
        <f aca="false">IF('Inputs Q LTM'!DP153="","",'Inputs Q LTM'!DP153)</f>
        <v>42.1172783136971</v>
      </c>
      <c r="DQ153" s="328" t="n">
        <f aca="false">IF('Inputs Q LTM'!DQ153="","",'Inputs Q LTM'!DQ153)</f>
        <v>45.5028355236012</v>
      </c>
      <c r="DR153" s="328" t="n">
        <f aca="false">IF('Inputs Q LTM'!DR153="","",'Inputs Q LTM'!DR153)</f>
        <v>48.9004779612</v>
      </c>
      <c r="DS153" s="328" t="n">
        <f aca="false">IF('Inputs Q LTM'!DS153="","",'Inputs Q LTM'!DS153)</f>
        <v>46.592826925917</v>
      </c>
      <c r="DT153" s="328" t="n">
        <f aca="false">IF('Inputs Q LTM'!DT153="","",'Inputs Q LTM'!DT153)</f>
        <v>44.9041112255574</v>
      </c>
      <c r="DU153" s="328" t="n">
        <f aca="false">IF('Inputs Q LTM'!DU153="","",'Inputs Q LTM'!DU153)</f>
        <v>48.5136853386259</v>
      </c>
      <c r="DV153" s="328" t="n">
        <f aca="false">IF('Inputs Q LTM'!DV153="","",'Inputs Q LTM'!DV153)</f>
        <v>52.1244644416518</v>
      </c>
      <c r="DW153" s="328" t="n">
        <f aca="false">IF('Inputs Q LTM'!DW153="","",'Inputs Q LTM'!DW153)</f>
        <v>49.6646710132973</v>
      </c>
      <c r="DX153" s="328" t="n">
        <f aca="false">IF('Inputs Q LTM'!DX153="","",'Inputs Q LTM'!DX153)</f>
        <v>47.8646190476439</v>
      </c>
      <c r="DY153" s="328" t="n">
        <f aca="false">IF('Inputs Q LTM'!DY153="","",'Inputs Q LTM'!DY153)</f>
        <v>51.7121707557362</v>
      </c>
      <c r="DZ153" s="328" t="n">
        <f aca="false">IF('Inputs Q LTM'!DZ153="","",'Inputs Q LTM'!DZ153)</f>
        <v>54.6264387348511</v>
      </c>
      <c r="EA153" s="328" t="n">
        <f aca="false">IF('Inputs Q LTM'!EA153="","",'Inputs Q LTM'!EA153)</f>
        <v>52.0485752219356</v>
      </c>
      <c r="EB153" s="328" t="n">
        <f aca="false">IF('Inputs Q LTM'!EB153="","",'Inputs Q LTM'!EB153)</f>
        <v>50.1621207619308</v>
      </c>
      <c r="EC153" s="328" t="n">
        <f aca="false">IF('Inputs Q LTM'!EC153="","",'Inputs Q LTM'!EC153)</f>
        <v>54.1943549520115</v>
      </c>
      <c r="ED153" s="328" t="n">
        <f aca="false">IF('Inputs Q LTM'!ED153="","",'Inputs Q LTM'!ED153)</f>
        <v>57.2485077941239</v>
      </c>
      <c r="EE153" s="328" t="n">
        <f aca="false">IF('Inputs Q LTM'!EE153="","",'Inputs Q LTM'!EE153)</f>
        <v>54.5469068325885</v>
      </c>
      <c r="EF153" s="328" t="n">
        <f aca="false">IF('Inputs Q LTM'!EF153="","",'Inputs Q LTM'!EF153)</f>
        <v>52.5699025585034</v>
      </c>
      <c r="EG153" s="328" t="n">
        <f aca="false">IF('Inputs Q LTM'!EG153="","",'Inputs Q LTM'!EG153)</f>
        <v>56.7956839897081</v>
      </c>
      <c r="EH153" s="328" t="n">
        <f aca="false">IF('Inputs Q LTM'!EH153="","",'Inputs Q LTM'!EH153)</f>
        <v>59.9964361682419</v>
      </c>
      <c r="EI153" s="328" t="n">
        <f aca="false">IF('Inputs Q LTM'!EI153="","",'Inputs Q LTM'!EI153)</f>
        <v>57.1651583605528</v>
      </c>
      <c r="EJ153" s="328" t="n">
        <f aca="false">IF('Inputs Q LTM'!EJ153="","",'Inputs Q LTM'!EJ153)</f>
        <v>55.0932578813116</v>
      </c>
      <c r="EK153" s="328" t="n">
        <f aca="false">IF('Inputs Q LTM'!EK153="","",'Inputs Q LTM'!EK153)</f>
        <v>59.5218768212141</v>
      </c>
      <c r="EL153" s="328" t="n">
        <f aca="false">IF('Inputs Q LTM'!EL153="","",'Inputs Q LTM'!EL153)</f>
        <v>62.8762651043175</v>
      </c>
      <c r="EM153" s="328" t="n">
        <f aca="false">IF('Inputs Q LTM'!EM153="","",'Inputs Q LTM'!EM153)</f>
        <v>59.9090859618593</v>
      </c>
      <c r="EN153" s="328" t="n">
        <f aca="false">IF('Inputs Q LTM'!EN153="","",'Inputs Q LTM'!EN153)</f>
        <v>57.7377342596146</v>
      </c>
      <c r="EO153" s="328" t="n">
        <f aca="false">IF('Inputs Q LTM'!EO153="","",'Inputs Q LTM'!EO153)</f>
        <v>62.3789269086324</v>
      </c>
      <c r="EP153" s="328" t="n">
        <f aca="false">IF('Inputs Q LTM'!EP153="","",'Inputs Q LTM'!EP153)</f>
        <v>65.8943258293247</v>
      </c>
      <c r="EQ153" s="328" t="n">
        <f aca="false">IF('Inputs Q LTM'!EQ153="","",'Inputs Q LTM'!EQ153)</f>
        <v>62.7847220880286</v>
      </c>
      <c r="ER153" s="328" t="n">
        <f aca="false">IF('Inputs Q LTM'!ER153="","",'Inputs Q LTM'!ER153)</f>
        <v>60.5091455040761</v>
      </c>
      <c r="ES153" s="328" t="n">
        <f aca="false">IF('Inputs Q LTM'!ES153="","",'Inputs Q LTM'!ES153)</f>
        <v>65.3731154002467</v>
      </c>
      <c r="ET153" s="328" t="n">
        <f aca="false">IF('Inputs Q LTM'!ET153="","",'Inputs Q LTM'!ET153)</f>
        <v>69.0572534691323</v>
      </c>
      <c r="EU153" s="328" t="n">
        <f aca="false">IF('Inputs Q LTM'!EU153="","",'Inputs Q LTM'!EU153)</f>
        <v>65.7983887482539</v>
      </c>
      <c r="EV153" s="328" t="n">
        <f aca="false">IF('Inputs Q LTM'!EV153="","",'Inputs Q LTM'!EV153)</f>
        <v>63.4135844882717</v>
      </c>
      <c r="EW153" s="328" t="n">
        <f aca="false">IF('Inputs Q LTM'!EW153="","",'Inputs Q LTM'!EW153)</f>
        <v>68.5110249394586</v>
      </c>
      <c r="EX153" s="328" t="n">
        <f aca="false">IF('Inputs Q LTM'!EX153="","",'Inputs Q LTM'!EX153)</f>
        <v>72.3720016356507</v>
      </c>
      <c r="EY153" s="328" t="n">
        <f aca="false">IF('Inputs Q LTM'!EY153="","",'Inputs Q LTM'!EY153)</f>
        <v>68.9567114081701</v>
      </c>
      <c r="EZ153" s="328" t="n">
        <f aca="false">IF('Inputs Q LTM'!EZ153="","",'Inputs Q LTM'!EZ153)</f>
        <v>66.4574365437088</v>
      </c>
      <c r="FA153" s="328" t="n">
        <f aca="false">IF('Inputs Q LTM'!FA153="","",'Inputs Q LTM'!FA153)</f>
        <v>71.7995541365526</v>
      </c>
      <c r="FB153" s="328" t="n">
        <f aca="false">IF('Inputs Q LTM'!FB153="","",'Inputs Q LTM'!FB153)</f>
        <v>75.8458577141619</v>
      </c>
      <c r="FC153" s="328" t="n">
        <f aca="false">IF('Inputs Q LTM'!FC153="","",'Inputs Q LTM'!FC153)</f>
        <v>72.2666335557623</v>
      </c>
      <c r="FD153" s="328" t="n">
        <f aca="false">IF('Inputs Q LTM'!FD153="","",'Inputs Q LTM'!FD153)</f>
        <v>69.6473934978068</v>
      </c>
      <c r="FE153" s="328" t="n">
        <f aca="false">IF('Inputs Q LTM'!FE153="","",'Inputs Q LTM'!FE153)</f>
        <v>75.2459327351071</v>
      </c>
      <c r="FF153" s="328" t="n">
        <f aca="false">IF('Inputs Q LTM'!FF153="","",'Inputs Q LTM'!FF153)</f>
        <v>79.4864588844417</v>
      </c>
      <c r="FG153" s="328" t="n">
        <f aca="false">IF('Inputs Q LTM'!FG153="","",'Inputs Q LTM'!FG153)</f>
        <v>75.7354319664389</v>
      </c>
      <c r="FH153" s="328" t="n">
        <f aca="false">IF('Inputs Q LTM'!FH153="","",'Inputs Q LTM'!FH153)</f>
        <v>72.9904683857015</v>
      </c>
      <c r="FI153" s="328" t="n">
        <f aca="false">IF('Inputs Q LTM'!FI153="","",'Inputs Q LTM'!FI153)</f>
        <v>78.8577375063922</v>
      </c>
      <c r="FJ153" s="328" t="n">
        <f aca="false">IF('Inputs Q LTM'!FJ153="","",'Inputs Q LTM'!FJ153)</f>
        <v>83.3018089108949</v>
      </c>
      <c r="FK153" s="328" t="n">
        <f aca="false">IF('Inputs Q LTM'!FK153="","",'Inputs Q LTM'!FK153)</f>
        <v>79.3707327008279</v>
      </c>
      <c r="FL153" s="328" t="n">
        <f aca="false">IF('Inputs Q LTM'!FL153="","",'Inputs Q LTM'!FL153)</f>
        <v>76.4940108682152</v>
      </c>
      <c r="FM153" s="328" t="n">
        <f aca="false">IF('Inputs Q LTM'!FM153="","",'Inputs Q LTM'!FM153)</f>
        <v>82.6429089066991</v>
      </c>
      <c r="FN153" s="328" t="n">
        <f aca="false">IF('Inputs Q LTM'!FN153="","",'Inputs Q LTM'!FN153)</f>
        <v>87.3002957386178</v>
      </c>
      <c r="FO153" s="328" t="n">
        <f aca="false">IF('Inputs Q LTM'!FO153="","",'Inputs Q LTM'!FO153)</f>
        <v>83.1805278704677</v>
      </c>
      <c r="FP153" s="328" t="n">
        <f aca="false">IF('Inputs Q LTM'!FP153="","",'Inputs Q LTM'!FP153)</f>
        <v>80.1657233898895</v>
      </c>
      <c r="FQ153" s="328" t="n">
        <f aca="false">IF('Inputs Q LTM'!FQ153="","",'Inputs Q LTM'!FQ153)</f>
        <v>86.6097685342206</v>
      </c>
      <c r="FR153" s="328" t="n">
        <f aca="false">IF('Inputs Q LTM'!FR153="","",'Inputs Q LTM'!FR153)</f>
        <v>91.4907099340715</v>
      </c>
      <c r="FS153" s="328" t="n">
        <f aca="false">IF('Inputs Q LTM'!FS153="","",'Inputs Q LTM'!FS153)</f>
        <v>87.1731932082501</v>
      </c>
      <c r="FT153" s="328" t="n">
        <f aca="false">IF('Inputs Q LTM'!FT153="","",'Inputs Q LTM'!FT153)</f>
        <v>84.0136781126042</v>
      </c>
      <c r="FU153" s="328" t="n">
        <f aca="false">IF('Inputs Q LTM'!FU153="","",'Inputs Q LTM'!FU153)</f>
        <v>90.7670374238632</v>
      </c>
      <c r="FV153" s="328" t="n">
        <f aca="false">IF('Inputs Q LTM'!FV153="","",'Inputs Q LTM'!FV153)</f>
        <v>95.8822640109069</v>
      </c>
      <c r="FW153" s="328" t="n">
        <f aca="false">IF('Inputs Q LTM'!FW153="","",'Inputs Q LTM'!FW153)</f>
        <v>91.3575064822461</v>
      </c>
      <c r="FX153" s="328" t="n">
        <f aca="false">IF('Inputs Q LTM'!FX153="","",'Inputs Q LTM'!FX153)</f>
        <v>88.0463346620092</v>
      </c>
      <c r="FY153" s="328" t="n">
        <f aca="false">IF('Inputs Q LTM'!FY153="","",'Inputs Q LTM'!FY153)</f>
        <v>95.1238552202087</v>
      </c>
      <c r="FZ153" s="328" t="n">
        <f aca="false">IF('Inputs Q LTM'!FZ153="","",'Inputs Q LTM'!FZ153)</f>
        <v>100.48461268343</v>
      </c>
      <c r="GA153" s="328" t="n">
        <f aca="false">IF('Inputs Q LTM'!GA153="","",'Inputs Q LTM'!GA153)</f>
        <v>95.742666793394</v>
      </c>
      <c r="GB153" s="328" t="n">
        <f aca="false">IF('Inputs Q LTM'!GB153="","",'Inputs Q LTM'!GB153)</f>
        <v>92.2725587257857</v>
      </c>
      <c r="GC153" s="328" t="n">
        <f aca="false">IF('Inputs Q LTM'!GC153="","",'Inputs Q LTM'!GC153)</f>
        <v>99.6898002707787</v>
      </c>
      <c r="GD153" s="328" t="n">
        <f aca="false">IF('Inputs Q LTM'!GD153="","",'Inputs Q LTM'!GD153)</f>
        <v>105.307874092235</v>
      </c>
      <c r="GE153" s="328" t="n">
        <f aca="false">IF('Inputs Q LTM'!GE153="","",'Inputs Q LTM'!GE153)</f>
        <v>100.338314799477</v>
      </c>
      <c r="GF153" s="328" t="n">
        <f aca="false">IF('Inputs Q LTM'!GF153="","",'Inputs Q LTM'!GF153)</f>
        <v>96.7016415446234</v>
      </c>
      <c r="GG153" s="328" t="n">
        <f aca="false">IF('Inputs Q LTM'!GG153="","",'Inputs Q LTM'!GG153)</f>
        <v>104.474910683776</v>
      </c>
      <c r="GH153" s="328" t="n">
        <f aca="false">IF('Inputs Q LTM'!GH153="","",'Inputs Q LTM'!GH153)</f>
        <v>102.926153503388</v>
      </c>
      <c r="GI153" s="328" t="n">
        <f aca="false">IF('Inputs Q LTM'!GI153="","",'Inputs Q LTM'!GI153)</f>
        <v>104.146621726749</v>
      </c>
      <c r="GJ153" s="328" t="n">
        <f aca="false">IF('Inputs Q LTM'!GJ153="","",'Inputs Q LTM'!GJ153)</f>
        <v>105.367089950109</v>
      </c>
      <c r="GK153" s="328" t="n">
        <f aca="false">IF('Inputs Q LTM'!GK153="","",'Inputs Q LTM'!GK153)</f>
        <v>106.587558173469</v>
      </c>
      <c r="GL153" s="328" t="n">
        <f aca="false">IF('Inputs Q LTM'!GL153="","",'Inputs Q LTM'!GL153)</f>
        <v>107.866608871551</v>
      </c>
      <c r="GM153" s="328" t="n">
        <f aca="false">IF('Inputs Q LTM'!GM153="","",'Inputs Q LTM'!GM153)</f>
        <v>109.145659569632</v>
      </c>
      <c r="GN153" s="328" t="n">
        <f aca="false">IF('Inputs Q LTM'!GN153="","",'Inputs Q LTM'!GN153)</f>
        <v>110.424710267714</v>
      </c>
      <c r="GO153" s="328" t="n">
        <f aca="false">IF('Inputs Q LTM'!GO153="","",'Inputs Q LTM'!GO153)</f>
        <v>111.703760965796</v>
      </c>
      <c r="GP153" s="328" t="n">
        <f aca="false">IF('Inputs Q LTM'!GP153="","",'Inputs Q LTM'!GP153)</f>
        <v>113.044206097385</v>
      </c>
      <c r="GQ153" s="328" t="n">
        <f aca="false">IF('Inputs Q LTM'!GQ153="","",'Inputs Q LTM'!GQ153)</f>
        <v>114.384651228975</v>
      </c>
      <c r="GR153" s="328" t="n">
        <f aca="false">IF('Inputs Q LTM'!GR153="","",'Inputs Q LTM'!GR153)</f>
        <v>115.725096360564</v>
      </c>
      <c r="GS153" s="328" t="n">
        <f aca="false">IF('Inputs Q LTM'!GS153="","",'Inputs Q LTM'!GS153)</f>
        <v>117.065541492154</v>
      </c>
      <c r="GT153" s="328" t="n">
        <f aca="false">IF('Inputs Q LTM'!GT153="","",'Inputs Q LTM'!GT153)</f>
        <v>118.47032799006</v>
      </c>
      <c r="GU153" s="328" t="n">
        <f aca="false">IF('Inputs Q LTM'!GU153="","",'Inputs Q LTM'!GU153)</f>
        <v>119.875114487966</v>
      </c>
      <c r="GV153" s="328" t="n">
        <f aca="false">IF('Inputs Q LTM'!GV153="","",'Inputs Q LTM'!GV153)</f>
        <v>121.279900985871</v>
      </c>
      <c r="GW153" s="328" t="n">
        <f aca="false">IF('Inputs Q LTM'!GW153="","",'Inputs Q LTM'!GW153)</f>
        <v>122.684687483777</v>
      </c>
      <c r="GX153" s="328" t="n">
        <f aca="false">IF('Inputs Q LTM'!GX153="","",'Inputs Q LTM'!GX153)</f>
        <v>124.156903733583</v>
      </c>
      <c r="GY153" s="328" t="n">
        <f aca="false">IF('Inputs Q LTM'!GY153="","",'Inputs Q LTM'!GY153)</f>
        <v>125.629119983388</v>
      </c>
      <c r="GZ153" s="328" t="n">
        <f aca="false">IF('Inputs Q LTM'!GZ153="","",'Inputs Q LTM'!GZ153)</f>
        <v>127.101336233193</v>
      </c>
      <c r="HA153" s="328" t="n">
        <f aca="false">IF('Inputs Q LTM'!HA153="","",'Inputs Q LTM'!HA153)</f>
        <v>128.573552482999</v>
      </c>
    </row>
    <row r="154" customFormat="false" ht="15" hidden="false" customHeight="false" outlineLevel="2" collapsed="false">
      <c r="A154" s="48" t="s">
        <v>99</v>
      </c>
      <c r="B154" s="201" t="s">
        <v>184</v>
      </c>
      <c r="C154" s="201"/>
      <c r="D154" s="201" t="s">
        <v>101</v>
      </c>
      <c r="E154" s="52"/>
      <c r="F154" s="19" t="s">
        <v>191</v>
      </c>
      <c r="G154" s="52" t="s">
        <v>186</v>
      </c>
      <c r="H154" s="52"/>
      <c r="I154" s="52" t="s">
        <v>192</v>
      </c>
      <c r="BJ154" s="328" t="n">
        <f aca="false">IF('Inputs Q LTM'!BJ154="","",'Inputs Q LTM'!BJ154)</f>
        <v>74.4886966666667</v>
      </c>
      <c r="BK154" s="328" t="n">
        <f aca="false">IF('Inputs Q LTM'!BK154="","",'Inputs Q LTM'!BK154)</f>
        <v>82.4840133333333</v>
      </c>
      <c r="BL154" s="328" t="n">
        <f aca="false">IF('Inputs Q LTM'!BL154="","",'Inputs Q LTM'!BL154)</f>
        <v>95.2440633333333</v>
      </c>
      <c r="BM154" s="328" t="n">
        <f aca="false">IF('Inputs Q LTM'!BM154="","",'Inputs Q LTM'!BM154)</f>
        <v>98.5729333333333</v>
      </c>
      <c r="BN154" s="328" t="n">
        <f aca="false">IF('Inputs Q LTM'!BN154="","",'Inputs Q LTM'!BN154)</f>
        <v>97.1787878787879</v>
      </c>
      <c r="BO154" s="328" t="n">
        <f aca="false">IF('Inputs Q LTM'!BO154="","",'Inputs Q LTM'!BO154)</f>
        <v>91.6363636363636</v>
      </c>
      <c r="BP154" s="328" t="n">
        <f aca="false">IF('Inputs Q LTM'!BP154="","",'Inputs Q LTM'!BP154)</f>
        <v>91.4515151515151</v>
      </c>
      <c r="BQ154" s="328" t="n">
        <f aca="false">IF('Inputs Q LTM'!BQ154="","",'Inputs Q LTM'!BQ154)</f>
        <v>92.0212121212121</v>
      </c>
      <c r="BR154" s="328" t="n">
        <f aca="false">IF('Inputs Q LTM'!BR154="","",'Inputs Q LTM'!BR154)</f>
        <v>88.0090909090909</v>
      </c>
      <c r="BS154" s="328" t="n">
        <f aca="false">IF('Inputs Q LTM'!BS154="","",'Inputs Q LTM'!BS154)</f>
        <v>85.7575757575758</v>
      </c>
      <c r="BT154" s="328" t="n">
        <f aca="false">IF('Inputs Q LTM'!BT154="","",'Inputs Q LTM'!BT154)</f>
        <v>93.530303030303</v>
      </c>
      <c r="BU154" s="328" t="n">
        <f aca="false">IF('Inputs Q LTM'!BU154="","",'Inputs Q LTM'!BU154)</f>
        <v>99.5818181818182</v>
      </c>
      <c r="BV154" s="328" t="n">
        <f aca="false">IF('Inputs Q LTM'!BV154="","",'Inputs Q LTM'!BV154)</f>
        <v>84.969696969697</v>
      </c>
      <c r="BW154" s="328" t="n">
        <f aca="false">IF('Inputs Q LTM'!BW154="","",'Inputs Q LTM'!BW154)</f>
        <v>80.3090909090909</v>
      </c>
      <c r="BX154" s="328" t="n">
        <f aca="false">IF('Inputs Q LTM'!BX154="","",'Inputs Q LTM'!BX154)</f>
        <v>79.2545454545455</v>
      </c>
      <c r="BY154" s="328" t="n">
        <f aca="false">IF('Inputs Q LTM'!BY154="","",'Inputs Q LTM'!BY154)</f>
        <v>76.4030303030303</v>
      </c>
      <c r="BZ154" s="328" t="n">
        <f aca="false">IF('Inputs Q LTM'!BZ154="","",'Inputs Q LTM'!BZ154)</f>
        <v>74.4848484848485</v>
      </c>
      <c r="CA154" s="328" t="n">
        <f aca="false">IF('Inputs Q LTM'!CA154="","",'Inputs Q LTM'!CA154)</f>
        <v>85.039696969697</v>
      </c>
      <c r="CB154" s="328" t="n">
        <f aca="false">IF('Inputs Q LTM'!CB154="","",'Inputs Q LTM'!CB154)</f>
        <v>102.121212121212</v>
      </c>
      <c r="CC154" s="328" t="n">
        <f aca="false">IF('Inputs Q LTM'!CC154="","",'Inputs Q LTM'!CC154)</f>
        <v>115.336174242424</v>
      </c>
      <c r="CD154" s="328" t="n">
        <f aca="false">IF('Inputs Q LTM'!CD154="","",'Inputs Q LTM'!CD154)</f>
        <v>98.4848484848485</v>
      </c>
      <c r="CE154" s="328" t="n">
        <f aca="false">IF('Inputs Q LTM'!CE154="","",'Inputs Q LTM'!CE154)</f>
        <v>97.0606060606061</v>
      </c>
      <c r="CF154" s="328" t="n">
        <f aca="false">IF('Inputs Q LTM'!CF154="","",'Inputs Q LTM'!CF154)</f>
        <v>105.174242424242</v>
      </c>
      <c r="CG154" s="328" t="n">
        <f aca="false">IF('Inputs Q LTM'!CG154="","",'Inputs Q LTM'!CG154)</f>
        <v>96.030303030303</v>
      </c>
      <c r="CH154" s="328" t="n">
        <f aca="false">IF('Inputs Q LTM'!CH154="","",'Inputs Q LTM'!CH154)</f>
        <v>90.8522727272727</v>
      </c>
      <c r="CI154" s="328" t="n">
        <f aca="false">IF('Inputs Q LTM'!CI154="","",'Inputs Q LTM'!CI154)</f>
        <v>93.280303030303</v>
      </c>
      <c r="CJ154" s="328" t="n">
        <f aca="false">IF('Inputs Q LTM'!CJ154="","",'Inputs Q LTM'!CJ154)</f>
        <v>91.6272727272727</v>
      </c>
      <c r="CK154" s="328" t="n">
        <f aca="false">IF('Inputs Q LTM'!CK154="","",'Inputs Q LTM'!CK154)</f>
        <v>98.7409090909091</v>
      </c>
      <c r="CL154" s="328" t="n">
        <f aca="false">IF('Inputs Q LTM'!CL154="","",'Inputs Q LTM'!CL154)</f>
        <v>120.339393939394</v>
      </c>
      <c r="CM154" s="328" t="n">
        <f aca="false">IF('Inputs Q LTM'!CM154="","",'Inputs Q LTM'!CM154)</f>
        <v>122.572727272727</v>
      </c>
      <c r="CN154" s="328" t="n">
        <f aca="false">IF('Inputs Q LTM'!CN154="","",'Inputs Q LTM'!CN154)</f>
        <v>128.457575757576</v>
      </c>
      <c r="CO154" s="328" t="n">
        <f aca="false">IF('Inputs Q LTM'!CO154="","",'Inputs Q LTM'!CO154)</f>
        <v>136.421212121212</v>
      </c>
      <c r="CP154" s="328" t="n">
        <f aca="false">IF('Inputs Q LTM'!CP154="","",'Inputs Q LTM'!CP154)</f>
        <v>128.730808080808</v>
      </c>
      <c r="CQ154" s="328" t="n">
        <f aca="false">IF('Inputs Q LTM'!CQ154="","",'Inputs Q LTM'!CQ154)</f>
        <v>131.384242424242</v>
      </c>
      <c r="CR154" s="328" t="n">
        <f aca="false">IF('Inputs Q LTM'!CR154="","",'Inputs Q LTM'!CR154)</f>
        <v>126.479545454545</v>
      </c>
      <c r="CS154" s="328" t="n">
        <f aca="false">IF('Inputs Q LTM'!CS154="","",'Inputs Q LTM'!CS154)</f>
        <v>125.305</v>
      </c>
      <c r="CT154" s="328" t="n">
        <f aca="false">IF('Inputs Q LTM'!CT154="","",'Inputs Q LTM'!CT154)</f>
        <v>116.051515151515</v>
      </c>
      <c r="CU154" s="328" t="n">
        <f aca="false">IF('Inputs Q LTM'!CU154="","",'Inputs Q LTM'!CU154)</f>
        <v>143.852727272727</v>
      </c>
      <c r="CV154" s="328" t="n">
        <f aca="false">IF('Inputs Q LTM'!CV154="","",'Inputs Q LTM'!CV154)</f>
        <v>177.395151515152</v>
      </c>
      <c r="CW154" s="328" t="n">
        <f aca="false">IF('Inputs Q LTM'!CW154="","",'Inputs Q LTM'!CW154)</f>
        <v>181.482424242424</v>
      </c>
      <c r="CX154" s="328" t="n">
        <f aca="false">IF('Inputs Q LTM'!CX154="","",'Inputs Q LTM'!CX154)</f>
        <v>148.869696969697</v>
      </c>
      <c r="CY154" s="328" t="n">
        <f aca="false">IF('Inputs Q LTM'!CY154="","",'Inputs Q LTM'!CY154)</f>
        <v>157.678181818182</v>
      </c>
      <c r="CZ154" s="328" t="n">
        <f aca="false">IF('Inputs Q LTM'!CZ154="","",'Inputs Q LTM'!CZ154)</f>
        <v>138.939090909091</v>
      </c>
      <c r="DA154" s="328" t="n">
        <f aca="false">IF('Inputs Q LTM'!DA154="","",'Inputs Q LTM'!DA154)</f>
        <v>154.545303030303</v>
      </c>
      <c r="DB154" s="328" t="n">
        <f aca="false">IF('Inputs Q LTM'!DB154="","",'Inputs Q LTM'!DB154)</f>
        <v>151.517929292929</v>
      </c>
      <c r="DC154" s="328" t="n">
        <f aca="false">IF('Inputs Q LTM'!DC154="","",'Inputs Q LTM'!DC154)</f>
        <v>154.325</v>
      </c>
      <c r="DD154" s="328" t="n">
        <f aca="false">IF('Inputs Q LTM'!DD154="","",'Inputs Q LTM'!DD154)</f>
        <v>156.111717171717</v>
      </c>
      <c r="DE154" s="328" t="n">
        <f aca="false">IF('Inputs Q LTM'!DE154="","",'Inputs Q LTM'!DE154)</f>
        <v>164.771212121212</v>
      </c>
      <c r="DF154" s="328" t="n">
        <f aca="false">IF('Inputs Q LTM'!DF154="","",'Inputs Q LTM'!DF154)</f>
        <v>146.668181818182</v>
      </c>
      <c r="DG154" s="328" t="n">
        <f aca="false">IF('Inputs Q LTM'!DG154="","",'Inputs Q LTM'!DG154)</f>
        <v>151.97196969697</v>
      </c>
      <c r="DH154" s="328" t="n">
        <f aca="false">IF('Inputs Q LTM'!DH154="","",'Inputs Q LTM'!DH154)</f>
        <v>188.836363636364</v>
      </c>
      <c r="DI154" s="328" t="n">
        <f aca="false">IF('Inputs Q LTM'!DI154="","",'Inputs Q LTM'!DI154)</f>
        <v>178.333333333333</v>
      </c>
      <c r="DJ154" s="328" t="n">
        <f aca="false">IF('Inputs Q LTM'!DJ154="","",'Inputs Q LTM'!DJ154)</f>
        <v>171.666666666667</v>
      </c>
      <c r="DK154" s="328" t="n">
        <f aca="false">IF('Inputs Q LTM'!DK154="","",'Inputs Q LTM'!DK154)</f>
        <v>171.666666666667</v>
      </c>
      <c r="DL154" s="328" t="n">
        <f aca="false">IF('Inputs Q LTM'!DL154="","",'Inputs Q LTM'!DL154)</f>
        <v>186.666666666667</v>
      </c>
      <c r="DM154" s="328" t="n">
        <f aca="false">IF('Inputs Q LTM'!DM154="","",'Inputs Q LTM'!DM154)</f>
        <v>173.333333333333</v>
      </c>
      <c r="DN154" s="328" t="n">
        <f aca="false">IF('Inputs Q LTM'!DN154="","",'Inputs Q LTM'!DN154)</f>
        <v>173.73171962767</v>
      </c>
      <c r="DO154" s="328" t="n">
        <f aca="false">IF('Inputs Q LTM'!DO154="","",'Inputs Q LTM'!DO154)</f>
        <v>178.303606986293</v>
      </c>
      <c r="DP154" s="328" t="n">
        <f aca="false">IF('Inputs Q LTM'!DP154="","",'Inputs Q LTM'!DP154)</f>
        <v>187.447381703538</v>
      </c>
      <c r="DQ154" s="328" t="n">
        <f aca="false">IF('Inputs Q LTM'!DQ154="","",'Inputs Q LTM'!DQ154)</f>
        <v>192.019269062161</v>
      </c>
      <c r="DR154" s="328" t="n">
        <f aca="false">IF('Inputs Q LTM'!DR154="","",'Inputs Q LTM'!DR154)</f>
        <v>180.654431672382</v>
      </c>
      <c r="DS154" s="328" t="n">
        <f aca="false">IF('Inputs Q LTM'!DS154="","",'Inputs Q LTM'!DS154)</f>
        <v>185.408495663761</v>
      </c>
      <c r="DT154" s="328" t="n">
        <f aca="false">IF('Inputs Q LTM'!DT154="","",'Inputs Q LTM'!DT154)</f>
        <v>194.916623646518</v>
      </c>
      <c r="DU154" s="328" t="n">
        <f aca="false">IF('Inputs Q LTM'!DU154="","",'Inputs Q LTM'!DU154)</f>
        <v>199.670687637896</v>
      </c>
      <c r="DV154" s="328" t="n">
        <f aca="false">IF('Inputs Q LTM'!DV154="","",'Inputs Q LTM'!DV154)</f>
        <v>187.87171895983</v>
      </c>
      <c r="DW154" s="328" t="n">
        <f aca="false">IF('Inputs Q LTM'!DW154="","",'Inputs Q LTM'!DW154)</f>
        <v>192.815711564037</v>
      </c>
      <c r="DX154" s="328" t="n">
        <f aca="false">IF('Inputs Q LTM'!DX154="","",'Inputs Q LTM'!DX154)</f>
        <v>202.703696772449</v>
      </c>
      <c r="DY154" s="328" t="n">
        <f aca="false">IF('Inputs Q LTM'!DY154="","",'Inputs Q LTM'!DY154)</f>
        <v>207.647689376655</v>
      </c>
      <c r="DZ154" s="328" t="n">
        <f aca="false">IF('Inputs Q LTM'!DZ154="","",'Inputs Q LTM'!DZ154)</f>
        <v>195.386587718224</v>
      </c>
      <c r="EA154" s="328" t="n">
        <f aca="false">IF('Inputs Q LTM'!EA154="","",'Inputs Q LTM'!EA154)</f>
        <v>200.528340026598</v>
      </c>
      <c r="EB154" s="328" t="n">
        <f aca="false">IF('Inputs Q LTM'!EB154="","",'Inputs Q LTM'!EB154)</f>
        <v>210.811844643347</v>
      </c>
      <c r="EC154" s="328" t="n">
        <f aca="false">IF('Inputs Q LTM'!EC154="","",'Inputs Q LTM'!EC154)</f>
        <v>215.953596951721</v>
      </c>
      <c r="ED154" s="328" t="n">
        <f aca="false">IF('Inputs Q LTM'!ED154="","",'Inputs Q LTM'!ED154)</f>
        <v>203.202051226953</v>
      </c>
      <c r="EE154" s="328" t="n">
        <f aca="false">IF('Inputs Q LTM'!EE154="","",'Inputs Q LTM'!EE154)</f>
        <v>208.549473627662</v>
      </c>
      <c r="EF154" s="328" t="n">
        <f aca="false">IF('Inputs Q LTM'!EF154="","",'Inputs Q LTM'!EF154)</f>
        <v>219.244318429081</v>
      </c>
      <c r="EG154" s="328" t="n">
        <f aca="false">IF('Inputs Q LTM'!EG154="","",'Inputs Q LTM'!EG154)</f>
        <v>224.59174082979</v>
      </c>
      <c r="EH154" s="328" t="n">
        <f aca="false">IF('Inputs Q LTM'!EH154="","",'Inputs Q LTM'!EH154)</f>
        <v>211.330133276031</v>
      </c>
      <c r="EI154" s="328" t="n">
        <f aca="false">IF('Inputs Q LTM'!EI154="","",'Inputs Q LTM'!EI154)</f>
        <v>216.891452572768</v>
      </c>
      <c r="EJ154" s="328" t="n">
        <f aca="false">IF('Inputs Q LTM'!EJ154="","",'Inputs Q LTM'!EJ154)</f>
        <v>228.014091166244</v>
      </c>
      <c r="EK154" s="328" t="n">
        <f aca="false">IF('Inputs Q LTM'!EK154="","",'Inputs Q LTM'!EK154)</f>
        <v>233.575410462981</v>
      </c>
      <c r="EL154" s="328" t="n">
        <f aca="false">IF('Inputs Q LTM'!EL154="","",'Inputs Q LTM'!EL154)</f>
        <v>219.783338607072</v>
      </c>
      <c r="EM154" s="328" t="n">
        <f aca="false">IF('Inputs Q LTM'!EM154="","",'Inputs Q LTM'!EM154)</f>
        <v>225.567110675679</v>
      </c>
      <c r="EN154" s="328" t="n">
        <f aca="false">IF('Inputs Q LTM'!EN154="","",'Inputs Q LTM'!EN154)</f>
        <v>237.134654812893</v>
      </c>
      <c r="EO154" s="328" t="n">
        <f aca="false">IF('Inputs Q LTM'!EO154="","",'Inputs Q LTM'!EO154)</f>
        <v>242.918426881501</v>
      </c>
      <c r="EP154" s="328" t="n">
        <f aca="false">IF('Inputs Q LTM'!EP154="","",'Inputs Q LTM'!EP154)</f>
        <v>228.574672151355</v>
      </c>
      <c r="EQ154" s="328" t="n">
        <f aca="false">IF('Inputs Q LTM'!EQ154="","",'Inputs Q LTM'!EQ154)</f>
        <v>234.589795102706</v>
      </c>
      <c r="ER154" s="328" t="n">
        <f aca="false">IF('Inputs Q LTM'!ER154="","",'Inputs Q LTM'!ER154)</f>
        <v>246.620041005409</v>
      </c>
      <c r="ES154" s="328" t="n">
        <f aca="false">IF('Inputs Q LTM'!ES154="","",'Inputs Q LTM'!ES154)</f>
        <v>252.635163956761</v>
      </c>
      <c r="ET154" s="328" t="n">
        <f aca="false">IF('Inputs Q LTM'!ET154="","",'Inputs Q LTM'!ET154)</f>
        <v>237.717659037409</v>
      </c>
      <c r="EU154" s="328" t="n">
        <f aca="false">IF('Inputs Q LTM'!EU154="","",'Inputs Q LTM'!EU154)</f>
        <v>243.973386906815</v>
      </c>
      <c r="EV154" s="328" t="n">
        <f aca="false">IF('Inputs Q LTM'!EV154="","",'Inputs Q LTM'!EV154)</f>
        <v>256.484842645626</v>
      </c>
      <c r="EW154" s="328" t="n">
        <f aca="false">IF('Inputs Q LTM'!EW154="","",'Inputs Q LTM'!EW154)</f>
        <v>262.740570515031</v>
      </c>
      <c r="EX154" s="328" t="n">
        <f aca="false">IF('Inputs Q LTM'!EX154="","",'Inputs Q LTM'!EX154)</f>
        <v>247.226365398905</v>
      </c>
      <c r="EY154" s="328" t="n">
        <f aca="false">IF('Inputs Q LTM'!EY154="","",'Inputs Q LTM'!EY154)</f>
        <v>253.732322383087</v>
      </c>
      <c r="EZ154" s="328" t="n">
        <f aca="false">IF('Inputs Q LTM'!EZ154="","",'Inputs Q LTM'!EZ154)</f>
        <v>266.744236351451</v>
      </c>
      <c r="FA154" s="328" t="n">
        <f aca="false">IF('Inputs Q LTM'!FA154="","",'Inputs Q LTM'!FA154)</f>
        <v>273.250193335632</v>
      </c>
      <c r="FB154" s="328" t="n">
        <f aca="false">IF('Inputs Q LTM'!FB154="","",'Inputs Q LTM'!FB154)</f>
        <v>257.115420014862</v>
      </c>
      <c r="FC154" s="328" t="n">
        <f aca="false">IF('Inputs Q LTM'!FC154="","",'Inputs Q LTM'!FC154)</f>
        <v>263.881615278411</v>
      </c>
      <c r="FD154" s="328" t="n">
        <f aca="false">IF('Inputs Q LTM'!FD154="","",'Inputs Q LTM'!FD154)</f>
        <v>277.414005805509</v>
      </c>
      <c r="FE154" s="328" t="n">
        <f aca="false">IF('Inputs Q LTM'!FE154="","",'Inputs Q LTM'!FE154)</f>
        <v>284.180201069058</v>
      </c>
      <c r="FF154" s="328" t="n">
        <f aca="false">IF('Inputs Q LTM'!FF154="","",'Inputs Q LTM'!FF154)</f>
        <v>267.400036815456</v>
      </c>
      <c r="FG154" s="328" t="n">
        <f aca="false">IF('Inputs Q LTM'!FG154="","",'Inputs Q LTM'!FG154)</f>
        <v>274.436879889547</v>
      </c>
      <c r="FH154" s="328" t="n">
        <f aca="false">IF('Inputs Q LTM'!FH154="","",'Inputs Q LTM'!FH154)</f>
        <v>288.510566037729</v>
      </c>
      <c r="FI154" s="328" t="n">
        <f aca="false">IF('Inputs Q LTM'!FI154="","",'Inputs Q LTM'!FI154)</f>
        <v>295.54740911182</v>
      </c>
      <c r="FJ154" s="328" t="n">
        <f aca="false">IF('Inputs Q LTM'!FJ154="","",'Inputs Q LTM'!FJ154)</f>
        <v>278.096038288074</v>
      </c>
      <c r="FK154" s="328" t="n">
        <f aca="false">IF('Inputs Q LTM'!FK154="","",'Inputs Q LTM'!FK154)</f>
        <v>285.414355085129</v>
      </c>
      <c r="FL154" s="328" t="n">
        <f aca="false">IF('Inputs Q LTM'!FL154="","",'Inputs Q LTM'!FL154)</f>
        <v>300.050988679238</v>
      </c>
      <c r="FM154" s="328" t="n">
        <f aca="false">IF('Inputs Q LTM'!FM154="","",'Inputs Q LTM'!FM154)</f>
        <v>307.369305476293</v>
      </c>
      <c r="FN154" s="328" t="n">
        <f aca="false">IF('Inputs Q LTM'!FN154="","",'Inputs Q LTM'!FN154)</f>
        <v>289.219879819597</v>
      </c>
      <c r="FO154" s="328" t="n">
        <f aca="false">IF('Inputs Q LTM'!FO154="","",'Inputs Q LTM'!FO154)</f>
        <v>296.830929288534</v>
      </c>
      <c r="FP154" s="328" t="n">
        <f aca="false">IF('Inputs Q LTM'!FP154="","",'Inputs Q LTM'!FP154)</f>
        <v>312.053028226408</v>
      </c>
      <c r="FQ154" s="328" t="n">
        <f aca="false">IF('Inputs Q LTM'!FQ154="","",'Inputs Q LTM'!FQ154)</f>
        <v>319.664077695345</v>
      </c>
      <c r="FR154" s="328" t="n">
        <f aca="false">IF('Inputs Q LTM'!FR154="","",'Inputs Q LTM'!FR154)</f>
        <v>300.788675012381</v>
      </c>
      <c r="FS154" s="328" t="n">
        <f aca="false">IF('Inputs Q LTM'!FS154="","",'Inputs Q LTM'!FS154)</f>
        <v>308.704166460076</v>
      </c>
      <c r="FT154" s="328" t="n">
        <f aca="false">IF('Inputs Q LTM'!FT154="","",'Inputs Q LTM'!FT154)</f>
        <v>324.535149355464</v>
      </c>
      <c r="FU154" s="328" t="n">
        <f aca="false">IF('Inputs Q LTM'!FU154="","",'Inputs Q LTM'!FU154)</f>
        <v>332.450640803158</v>
      </c>
      <c r="FV154" s="328" t="n">
        <f aca="false">IF('Inputs Q LTM'!FV154="","",'Inputs Q LTM'!FV154)</f>
        <v>312.820222012877</v>
      </c>
      <c r="FW154" s="328" t="n">
        <f aca="false">IF('Inputs Q LTM'!FW154="","",'Inputs Q LTM'!FW154)</f>
        <v>321.052333118479</v>
      </c>
      <c r="FX154" s="328" t="n">
        <f aca="false">IF('Inputs Q LTM'!FX154="","",'Inputs Q LTM'!FX154)</f>
        <v>337.516555329683</v>
      </c>
      <c r="FY154" s="328" t="n">
        <f aca="false">IF('Inputs Q LTM'!FY154="","",'Inputs Q LTM'!FY154)</f>
        <v>345.748666435285</v>
      </c>
      <c r="FZ154" s="328" t="n">
        <f aca="false">IF('Inputs Q LTM'!FZ154="","",'Inputs Q LTM'!FZ154)</f>
        <v>325.333030893392</v>
      </c>
      <c r="GA154" s="328" t="n">
        <f aca="false">IF('Inputs Q LTM'!GA154="","",'Inputs Q LTM'!GA154)</f>
        <v>333.894426443218</v>
      </c>
      <c r="GB154" s="328" t="n">
        <f aca="false">IF('Inputs Q LTM'!GB154="","",'Inputs Q LTM'!GB154)</f>
        <v>351.01721754287</v>
      </c>
      <c r="GC154" s="328" t="n">
        <f aca="false">IF('Inputs Q LTM'!GC154="","",'Inputs Q LTM'!GC154)</f>
        <v>359.578613092696</v>
      </c>
      <c r="GD154" s="328" t="n">
        <f aca="false">IF('Inputs Q LTM'!GD154="","",'Inputs Q LTM'!GD154)</f>
        <v>338.346352129127</v>
      </c>
      <c r="GE154" s="328" t="n">
        <f aca="false">IF('Inputs Q LTM'!GE154="","",'Inputs Q LTM'!GE154)</f>
        <v>347.250203500947</v>
      </c>
      <c r="GF154" s="328" t="n">
        <f aca="false">IF('Inputs Q LTM'!GF154="","",'Inputs Q LTM'!GF154)</f>
        <v>365.057906244585</v>
      </c>
      <c r="GG154" s="328" t="n">
        <f aca="false">IF('Inputs Q LTM'!GG154="","",'Inputs Q LTM'!GG154)</f>
        <v>373.961757616404</v>
      </c>
      <c r="GH154" s="328" t="n">
        <f aca="false">IF('Inputs Q LTM'!GH154="","",'Inputs Q LTM'!GH154)</f>
        <v>359.715595421493</v>
      </c>
      <c r="GI154" s="328" t="n">
        <f aca="false">IF('Inputs Q LTM'!GI154="","",'Inputs Q LTM'!GI154)</f>
        <v>363.277135970221</v>
      </c>
      <c r="GJ154" s="328" t="n">
        <f aca="false">IF('Inputs Q LTM'!GJ154="","",'Inputs Q LTM'!GJ154)</f>
        <v>366.838676518949</v>
      </c>
      <c r="GK154" s="328" t="n">
        <f aca="false">IF('Inputs Q LTM'!GK154="","",'Inputs Q LTM'!GK154)</f>
        <v>370.400217067676</v>
      </c>
      <c r="GL154" s="328" t="n">
        <f aca="false">IF('Inputs Q LTM'!GL154="","",'Inputs Q LTM'!GL154)</f>
        <v>374.104219238353</v>
      </c>
      <c r="GM154" s="328" t="n">
        <f aca="false">IF('Inputs Q LTM'!GM154="","",'Inputs Q LTM'!GM154)</f>
        <v>377.80822140903</v>
      </c>
      <c r="GN154" s="328" t="n">
        <f aca="false">IF('Inputs Q LTM'!GN154="","",'Inputs Q LTM'!GN154)</f>
        <v>381.512223579707</v>
      </c>
      <c r="GO154" s="328" t="n">
        <f aca="false">IF('Inputs Q LTM'!GO154="","",'Inputs Q LTM'!GO154)</f>
        <v>385.216225750383</v>
      </c>
      <c r="GP154" s="328" t="n">
        <f aca="false">IF('Inputs Q LTM'!GP154="","",'Inputs Q LTM'!GP154)</f>
        <v>389.068388007887</v>
      </c>
      <c r="GQ154" s="328" t="n">
        <f aca="false">IF('Inputs Q LTM'!GQ154="","",'Inputs Q LTM'!GQ154)</f>
        <v>392.920550265391</v>
      </c>
      <c r="GR154" s="328" t="n">
        <f aca="false">IF('Inputs Q LTM'!GR154="","",'Inputs Q LTM'!GR154)</f>
        <v>396.772712522895</v>
      </c>
      <c r="GS154" s="328" t="n">
        <f aca="false">IF('Inputs Q LTM'!GS154="","",'Inputs Q LTM'!GS154)</f>
        <v>400.624874780399</v>
      </c>
      <c r="GT154" s="328" t="n">
        <f aca="false">IF('Inputs Q LTM'!GT154="","",'Inputs Q LTM'!GT154)</f>
        <v>404.631123528203</v>
      </c>
      <c r="GU154" s="328" t="n">
        <f aca="false">IF('Inputs Q LTM'!GU154="","",'Inputs Q LTM'!GU154)</f>
        <v>408.637372276007</v>
      </c>
      <c r="GV154" s="328" t="n">
        <f aca="false">IF('Inputs Q LTM'!GV154="","",'Inputs Q LTM'!GV154)</f>
        <v>412.643621023811</v>
      </c>
      <c r="GW154" s="328" t="n">
        <f aca="false">IF('Inputs Q LTM'!GW154="","",'Inputs Q LTM'!GW154)</f>
        <v>416.649869771615</v>
      </c>
      <c r="GX154" s="328" t="n">
        <f aca="false">IF('Inputs Q LTM'!GX154="","",'Inputs Q LTM'!GX154)</f>
        <v>420.816368469331</v>
      </c>
      <c r="GY154" s="328" t="n">
        <f aca="false">IF('Inputs Q LTM'!GY154="","",'Inputs Q LTM'!GY154)</f>
        <v>424.982867167047</v>
      </c>
      <c r="GZ154" s="328" t="n">
        <f aca="false">IF('Inputs Q LTM'!GZ154="","",'Inputs Q LTM'!GZ154)</f>
        <v>429.149365864763</v>
      </c>
      <c r="HA154" s="328" t="n">
        <f aca="false">IF('Inputs Q LTM'!HA154="","",'Inputs Q LTM'!HA154)</f>
        <v>433.315864562479</v>
      </c>
    </row>
    <row r="155" customFormat="false" ht="15" hidden="false" customHeight="false" outlineLevel="2" collapsed="false">
      <c r="A155" s="48" t="s">
        <v>99</v>
      </c>
      <c r="B155" s="201" t="s">
        <v>184</v>
      </c>
      <c r="C155" s="201"/>
      <c r="D155" s="201" t="s">
        <v>101</v>
      </c>
      <c r="E155" s="52"/>
      <c r="F155" s="19" t="s">
        <v>193</v>
      </c>
      <c r="G155" s="52" t="s">
        <v>186</v>
      </c>
      <c r="H155" s="52"/>
      <c r="I155" s="52" t="s">
        <v>194</v>
      </c>
      <c r="BJ155" s="328" t="n">
        <f aca="false">IF('Inputs Q LTM'!BJ155="","",'Inputs Q LTM'!BJ155)</f>
        <v>53.9605133333333</v>
      </c>
      <c r="BK155" s="328" t="n">
        <f aca="false">IF('Inputs Q LTM'!BK155="","",'Inputs Q LTM'!BK155)</f>
        <v>58.8559933333333</v>
      </c>
      <c r="BL155" s="328" t="n">
        <f aca="false">IF('Inputs Q LTM'!BL155="","",'Inputs Q LTM'!BL155)</f>
        <v>69.96828</v>
      </c>
      <c r="BM155" s="328" t="n">
        <f aca="false">IF('Inputs Q LTM'!BM155="","",'Inputs Q LTM'!BM155)</f>
        <v>71.4698866666667</v>
      </c>
      <c r="BN155" s="328" t="n">
        <f aca="false">IF('Inputs Q LTM'!BN155="","",'Inputs Q LTM'!BN155)</f>
        <v>71.1280833333333</v>
      </c>
      <c r="BO155" s="328" t="n">
        <f aca="false">IF('Inputs Q LTM'!BO155="","",'Inputs Q LTM'!BO155)</f>
        <v>69.26288</v>
      </c>
      <c r="BP155" s="328" t="n">
        <f aca="false">IF('Inputs Q LTM'!BP155="","",'Inputs Q LTM'!BP155)</f>
        <v>68.64362</v>
      </c>
      <c r="BQ155" s="328" t="n">
        <f aca="false">IF('Inputs Q LTM'!BQ155="","",'Inputs Q LTM'!BQ155)</f>
        <v>69.8972633333333</v>
      </c>
      <c r="BR155" s="328" t="n">
        <f aca="false">IF('Inputs Q LTM'!BR155="","",'Inputs Q LTM'!BR155)</f>
        <v>70.54698</v>
      </c>
      <c r="BS155" s="328" t="n">
        <f aca="false">IF('Inputs Q LTM'!BS155="","",'Inputs Q LTM'!BS155)</f>
        <v>68.71987</v>
      </c>
      <c r="BT155" s="328" t="n">
        <f aca="false">IF('Inputs Q LTM'!BT155="","",'Inputs Q LTM'!BT155)</f>
        <v>72.4826866666667</v>
      </c>
      <c r="BU155" s="328" t="n">
        <f aca="false">IF('Inputs Q LTM'!BU155="","",'Inputs Q LTM'!BU155)</f>
        <v>78.9303866666667</v>
      </c>
      <c r="BV155" s="328" t="n">
        <f aca="false">IF('Inputs Q LTM'!BV155="","",'Inputs Q LTM'!BV155)</f>
        <v>73.25729</v>
      </c>
      <c r="BW155" s="328" t="n">
        <f aca="false">IF('Inputs Q LTM'!BW155="","",'Inputs Q LTM'!BW155)</f>
        <v>67.9280833333333</v>
      </c>
      <c r="BX155" s="328" t="n">
        <f aca="false">IF('Inputs Q LTM'!BX155="","",'Inputs Q LTM'!BX155)</f>
        <v>65.86753</v>
      </c>
      <c r="BY155" s="328" t="n">
        <f aca="false">IF('Inputs Q LTM'!BY155="","",'Inputs Q LTM'!BY155)</f>
        <v>65.0367233333333</v>
      </c>
      <c r="BZ155" s="328" t="n">
        <f aca="false">IF('Inputs Q LTM'!BZ155="","",'Inputs Q LTM'!BZ155)</f>
        <v>65.2185533333333</v>
      </c>
      <c r="CA155" s="328" t="n">
        <f aca="false">IF('Inputs Q LTM'!CA155="","",'Inputs Q LTM'!CA155)</f>
        <v>65.4349033333333</v>
      </c>
      <c r="CB155" s="328" t="n">
        <f aca="false">IF('Inputs Q LTM'!CB155="","",'Inputs Q LTM'!CB155)</f>
        <v>73.60481</v>
      </c>
      <c r="CC155" s="328" t="n">
        <f aca="false">IF('Inputs Q LTM'!CC155="","",'Inputs Q LTM'!CC155)</f>
        <v>80.5401333333333</v>
      </c>
      <c r="CD155" s="328" t="n">
        <f aca="false">IF('Inputs Q LTM'!CD155="","",'Inputs Q LTM'!CD155)</f>
        <v>78.5294066666667</v>
      </c>
      <c r="CE155" s="328" t="n">
        <f aca="false">IF('Inputs Q LTM'!CE155="","",'Inputs Q LTM'!CE155)</f>
        <v>72.4437666666667</v>
      </c>
      <c r="CF155" s="328" t="n">
        <f aca="false">IF('Inputs Q LTM'!CF155="","",'Inputs Q LTM'!CF155)</f>
        <v>76.0527166666667</v>
      </c>
      <c r="CG155" s="328" t="n">
        <f aca="false">IF('Inputs Q LTM'!CG155="","",'Inputs Q LTM'!CG155)</f>
        <v>75.3692966666667</v>
      </c>
      <c r="CH155" s="328" t="n">
        <f aca="false">IF('Inputs Q LTM'!CH155="","",'Inputs Q LTM'!CH155)</f>
        <v>72.5402366666667</v>
      </c>
      <c r="CI155" s="328" t="n">
        <f aca="false">IF('Inputs Q LTM'!CI155="","",'Inputs Q LTM'!CI155)</f>
        <v>73.8645</v>
      </c>
      <c r="CJ155" s="328" t="n">
        <f aca="false">IF('Inputs Q LTM'!CJ155="","",'Inputs Q LTM'!CJ155)</f>
        <v>74.21578</v>
      </c>
      <c r="CK155" s="328" t="n">
        <f aca="false">IF('Inputs Q LTM'!CK155="","",'Inputs Q LTM'!CK155)</f>
        <v>75.2495087878788</v>
      </c>
      <c r="CL155" s="328" t="n">
        <f aca="false">IF('Inputs Q LTM'!CL155="","",'Inputs Q LTM'!CL155)</f>
        <v>82.36898</v>
      </c>
      <c r="CM155" s="328" t="n">
        <f aca="false">IF('Inputs Q LTM'!CM155="","",'Inputs Q LTM'!CM155)</f>
        <v>91.5709266666667</v>
      </c>
      <c r="CN155" s="328" t="n">
        <f aca="false">IF('Inputs Q LTM'!CN155="","",'Inputs Q LTM'!CN155)</f>
        <v>91.3793333333333</v>
      </c>
      <c r="CO155" s="328" t="n">
        <f aca="false">IF('Inputs Q LTM'!CO155="","",'Inputs Q LTM'!CO155)</f>
        <v>99.892</v>
      </c>
      <c r="CP155" s="328" t="n">
        <f aca="false">IF('Inputs Q LTM'!CP155="","",'Inputs Q LTM'!CP155)</f>
        <v>100.666</v>
      </c>
      <c r="CQ155" s="328" t="n">
        <f aca="false">IF('Inputs Q LTM'!CQ155="","",'Inputs Q LTM'!CQ155)</f>
        <v>105.047</v>
      </c>
      <c r="CR155" s="328" t="n">
        <f aca="false">IF('Inputs Q LTM'!CR155="","",'Inputs Q LTM'!CR155)</f>
        <v>102.249666666667</v>
      </c>
      <c r="CS155" s="328" t="n">
        <f aca="false">IF('Inputs Q LTM'!CS155="","",'Inputs Q LTM'!CS155)</f>
        <v>98.2493333333333</v>
      </c>
      <c r="CT155" s="328" t="n">
        <f aca="false">IF('Inputs Q LTM'!CT155="","",'Inputs Q LTM'!CT155)</f>
        <v>96.3053333333333</v>
      </c>
      <c r="CU155" s="328" t="n">
        <f aca="false">IF('Inputs Q LTM'!CU155="","",'Inputs Q LTM'!CU155)</f>
        <v>101.849666666667</v>
      </c>
      <c r="CV155" s="328" t="n">
        <f aca="false">IF('Inputs Q LTM'!CV155="","",'Inputs Q LTM'!CV155)</f>
        <v>118.61765</v>
      </c>
      <c r="CW155" s="328" t="n">
        <f aca="false">IF('Inputs Q LTM'!CW155="","",'Inputs Q LTM'!CW155)</f>
        <v>130.75105</v>
      </c>
      <c r="CX155" s="328" t="n">
        <f aca="false">IF('Inputs Q LTM'!CX155="","",'Inputs Q LTM'!CX155)</f>
        <v>117.576046666667</v>
      </c>
      <c r="CY155" s="328" t="n">
        <f aca="false">IF('Inputs Q LTM'!CY155="","",'Inputs Q LTM'!CY155)</f>
        <v>116.725953333333</v>
      </c>
      <c r="CZ155" s="328" t="n">
        <f aca="false">IF('Inputs Q LTM'!CZ155="","",'Inputs Q LTM'!CZ155)</f>
        <v>116.674182579315</v>
      </c>
      <c r="DA155" s="328" t="n">
        <f aca="false">IF('Inputs Q LTM'!DA155="","",'Inputs Q LTM'!DA155)</f>
        <v>116.478476666667</v>
      </c>
      <c r="DB155" s="328" t="n">
        <f aca="false">IF('Inputs Q LTM'!DB155="","",'Inputs Q LTM'!DB155)</f>
        <v>123.54417</v>
      </c>
      <c r="DC155" s="328" t="n">
        <f aca="false">IF('Inputs Q LTM'!DC155="","",'Inputs Q LTM'!DC155)</f>
        <v>117.489506666667</v>
      </c>
      <c r="DD155" s="328" t="n">
        <f aca="false">IF('Inputs Q LTM'!DD155="","",'Inputs Q LTM'!DD155)</f>
        <v>122.692886666667</v>
      </c>
      <c r="DE155" s="328" t="n">
        <f aca="false">IF('Inputs Q LTM'!DE155="","",'Inputs Q LTM'!DE155)</f>
        <v>124.576213333333</v>
      </c>
      <c r="DF155" s="328" t="n">
        <f aca="false">IF('Inputs Q LTM'!DF155="","",'Inputs Q LTM'!DF155)</f>
        <v>129.569863333333</v>
      </c>
      <c r="DG155" s="328" t="n">
        <f aca="false">IF('Inputs Q LTM'!DG155="","",'Inputs Q LTM'!DG155)</f>
        <v>126.736626666667</v>
      </c>
      <c r="DH155" s="328" t="n">
        <f aca="false">IF('Inputs Q LTM'!DH155="","",'Inputs Q LTM'!DH155)</f>
        <v>144.289672287576</v>
      </c>
      <c r="DI155" s="328" t="n">
        <f aca="false">IF('Inputs Q LTM'!DI155="","",'Inputs Q LTM'!DI155)</f>
        <v>134.887672132973</v>
      </c>
      <c r="DJ155" s="328" t="n">
        <f aca="false">IF('Inputs Q LTM'!DJ155="","",'Inputs Q LTM'!DJ155)</f>
        <v>151.669985001289</v>
      </c>
      <c r="DK155" s="328" t="n">
        <f aca="false">IF('Inputs Q LTM'!DK155="","",'Inputs Q LTM'!DK155)</f>
        <v>143.163589902797</v>
      </c>
      <c r="DL155" s="328" t="n">
        <f aca="false">IF('Inputs Q LTM'!DL155="","",'Inputs Q LTM'!DL155)</f>
        <v>142.699790030091</v>
      </c>
      <c r="DM155" s="328" t="n">
        <f aca="false">IF('Inputs Q LTM'!DM155="","",'Inputs Q LTM'!DM155)</f>
        <v>131.290789294339</v>
      </c>
      <c r="DN155" s="328" t="n">
        <f aca="false">IF('Inputs Q LTM'!DN155="","",'Inputs Q LTM'!DN155)</f>
        <v>140.506348549585</v>
      </c>
      <c r="DO155" s="328" t="n">
        <f aca="false">IF('Inputs Q LTM'!DO155="","",'Inputs Q LTM'!DO155)</f>
        <v>144.203884037732</v>
      </c>
      <c r="DP155" s="328" t="n">
        <f aca="false">IF('Inputs Q LTM'!DP155="","",'Inputs Q LTM'!DP155)</f>
        <v>151.598955014026</v>
      </c>
      <c r="DQ155" s="328" t="n">
        <f aca="false">IF('Inputs Q LTM'!DQ155="","",'Inputs Q LTM'!DQ155)</f>
        <v>155.296490502173</v>
      </c>
      <c r="DR155" s="328" t="n">
        <f aca="false">IF('Inputs Q LTM'!DR155="","",'Inputs Q LTM'!DR155)</f>
        <v>146.105124602383</v>
      </c>
      <c r="DS155" s="328" t="n">
        <f aca="false">IF('Inputs Q LTM'!DS155="","",'Inputs Q LTM'!DS155)</f>
        <v>149.949996302446</v>
      </c>
      <c r="DT155" s="328" t="n">
        <f aca="false">IF('Inputs Q LTM'!DT155="","",'Inputs Q LTM'!DT155)</f>
        <v>157.639739702571</v>
      </c>
      <c r="DU155" s="328" t="n">
        <f aca="false">IF('Inputs Q LTM'!DU155="","",'Inputs Q LTM'!DU155)</f>
        <v>161.484611402634</v>
      </c>
      <c r="DV155" s="328" t="n">
        <f aca="false">IF('Inputs Q LTM'!DV155="","",'Inputs Q LTM'!DV155)</f>
        <v>151.942139773625</v>
      </c>
      <c r="DW155" s="328" t="n">
        <f aca="false">IF('Inputs Q LTM'!DW155="","",'Inputs Q LTM'!DW155)</f>
        <v>155.940617136089</v>
      </c>
      <c r="DX155" s="328" t="n">
        <f aca="false">IF('Inputs Q LTM'!DX155="","",'Inputs Q LTM'!DX155)</f>
        <v>163.937571861017</v>
      </c>
      <c r="DY155" s="328" t="n">
        <f aca="false">IF('Inputs Q LTM'!DY155="","",'Inputs Q LTM'!DY155)</f>
        <v>167.93604922348</v>
      </c>
      <c r="DZ155" s="328" t="n">
        <f aca="false">IF('Inputs Q LTM'!DZ155="","",'Inputs Q LTM'!DZ155)</f>
        <v>158.01982536457</v>
      </c>
      <c r="EA155" s="328" t="n">
        <f aca="false">IF('Inputs Q LTM'!EA155="","",'Inputs Q LTM'!EA155)</f>
        <v>162.178241821532</v>
      </c>
      <c r="EB155" s="328" t="n">
        <f aca="false">IF('Inputs Q LTM'!EB155="","",'Inputs Q LTM'!EB155)</f>
        <v>170.495074735457</v>
      </c>
      <c r="EC155" s="328" t="n">
        <f aca="false">IF('Inputs Q LTM'!EC155="","",'Inputs Q LTM'!EC155)</f>
        <v>174.65349119242</v>
      </c>
      <c r="ED155" s="328" t="n">
        <f aca="false">IF('Inputs Q LTM'!ED155="","",'Inputs Q LTM'!ED155)</f>
        <v>164.340618379153</v>
      </c>
      <c r="EE155" s="328" t="n">
        <f aca="false">IF('Inputs Q LTM'!EE155="","",'Inputs Q LTM'!EE155)</f>
        <v>168.665371494394</v>
      </c>
      <c r="EF155" s="328" t="n">
        <f aca="false">IF('Inputs Q LTM'!EF155="","",'Inputs Q LTM'!EF155)</f>
        <v>177.314877724876</v>
      </c>
      <c r="EG155" s="328" t="n">
        <f aca="false">IF('Inputs Q LTM'!EG155="","",'Inputs Q LTM'!EG155)</f>
        <v>181.639630840116</v>
      </c>
      <c r="EH155" s="328" t="n">
        <f aca="false">IF('Inputs Q LTM'!EH155="","",'Inputs Q LTM'!EH155)</f>
        <v>170.914243114319</v>
      </c>
      <c r="EI155" s="328" t="n">
        <f aca="false">IF('Inputs Q LTM'!EI155="","",'Inputs Q LTM'!EI155)</f>
        <v>175.41198635417</v>
      </c>
      <c r="EJ155" s="328" t="n">
        <f aca="false">IF('Inputs Q LTM'!EJ155="","",'Inputs Q LTM'!EJ155)</f>
        <v>184.407472833871</v>
      </c>
      <c r="EK155" s="328" t="n">
        <f aca="false">IF('Inputs Q LTM'!EK155="","",'Inputs Q LTM'!EK155)</f>
        <v>188.905216073721</v>
      </c>
      <c r="EL155" s="328" t="n">
        <f aca="false">IF('Inputs Q LTM'!EL155="","",'Inputs Q LTM'!EL155)</f>
        <v>177.750812838892</v>
      </c>
      <c r="EM155" s="328" t="n">
        <f aca="false">IF('Inputs Q LTM'!EM155="","",'Inputs Q LTM'!EM155)</f>
        <v>182.428465808336</v>
      </c>
      <c r="EN155" s="328" t="n">
        <f aca="false">IF('Inputs Q LTM'!EN155="","",'Inputs Q LTM'!EN155)</f>
        <v>191.783771747225</v>
      </c>
      <c r="EO155" s="328" t="n">
        <f aca="false">IF('Inputs Q LTM'!EO155="","",'Inputs Q LTM'!EO155)</f>
        <v>196.46142471667</v>
      </c>
      <c r="EP155" s="328" t="n">
        <f aca="false">IF('Inputs Q LTM'!EP155="","",'Inputs Q LTM'!EP155)</f>
        <v>184.860845352447</v>
      </c>
      <c r="EQ155" s="328" t="n">
        <f aca="false">IF('Inputs Q LTM'!EQ155="","",'Inputs Q LTM'!EQ155)</f>
        <v>189.72560444067</v>
      </c>
      <c r="ER155" s="328" t="n">
        <f aca="false">IF('Inputs Q LTM'!ER155="","",'Inputs Q LTM'!ER155)</f>
        <v>199.455122617114</v>
      </c>
      <c r="ES155" s="328" t="n">
        <f aca="false">IF('Inputs Q LTM'!ES155="","",'Inputs Q LTM'!ES155)</f>
        <v>204.319881705337</v>
      </c>
      <c r="ET155" s="328" t="n">
        <f aca="false">IF('Inputs Q LTM'!ET155="","",'Inputs Q LTM'!ET155)</f>
        <v>192.255279166545</v>
      </c>
      <c r="EU155" s="328" t="n">
        <f aca="false">IF('Inputs Q LTM'!EU155="","",'Inputs Q LTM'!EU155)</f>
        <v>197.314628618297</v>
      </c>
      <c r="EV155" s="328" t="n">
        <f aca="false">IF('Inputs Q LTM'!EV155="","",'Inputs Q LTM'!EV155)</f>
        <v>207.433327521799</v>
      </c>
      <c r="EW155" s="328" t="n">
        <f aca="false">IF('Inputs Q LTM'!EW155="","",'Inputs Q LTM'!EW155)</f>
        <v>212.49267697355</v>
      </c>
      <c r="EX155" s="328" t="n">
        <f aca="false">IF('Inputs Q LTM'!EX155="","",'Inputs Q LTM'!EX155)</f>
        <v>199.945490333207</v>
      </c>
      <c r="EY155" s="328" t="n">
        <f aca="false">IF('Inputs Q LTM'!EY155="","",'Inputs Q LTM'!EY155)</f>
        <v>205.207213763028</v>
      </c>
      <c r="EZ155" s="328" t="n">
        <f aca="false">IF('Inputs Q LTM'!EZ155="","",'Inputs Q LTM'!EZ155)</f>
        <v>215.730660622671</v>
      </c>
      <c r="FA155" s="328" t="n">
        <f aca="false">IF('Inputs Q LTM'!FA155="","",'Inputs Q LTM'!FA155)</f>
        <v>220.992384052492</v>
      </c>
      <c r="FB155" s="328" t="n">
        <f aca="false">IF('Inputs Q LTM'!FB155="","",'Inputs Q LTM'!FB155)</f>
        <v>207.943309946535</v>
      </c>
      <c r="FC155" s="328" t="n">
        <f aca="false">IF('Inputs Q LTM'!FC155="","",'Inputs Q LTM'!FC155)</f>
        <v>213.41550231355</v>
      </c>
      <c r="FD155" s="328" t="n">
        <f aca="false">IF('Inputs Q LTM'!FD155="","",'Inputs Q LTM'!FD155)</f>
        <v>224.359887047578</v>
      </c>
      <c r="FE155" s="328" t="n">
        <f aca="false">IF('Inputs Q LTM'!FE155="","",'Inputs Q LTM'!FE155)</f>
        <v>229.832079414592</v>
      </c>
      <c r="FF155" s="328" t="n">
        <f aca="false">IF('Inputs Q LTM'!FF155="","",'Inputs Q LTM'!FF155)</f>
        <v>216.261042344397</v>
      </c>
      <c r="FG155" s="328" t="n">
        <f aca="false">IF('Inputs Q LTM'!FG155="","",'Inputs Q LTM'!FG155)</f>
        <v>221.952122406092</v>
      </c>
      <c r="FH155" s="328" t="n">
        <f aca="false">IF('Inputs Q LTM'!FH155="","",'Inputs Q LTM'!FH155)</f>
        <v>233.334282529481</v>
      </c>
      <c r="FI155" s="328" t="n">
        <f aca="false">IF('Inputs Q LTM'!FI155="","",'Inputs Q LTM'!FI155)</f>
        <v>239.025362591176</v>
      </c>
      <c r="FJ155" s="328" t="n">
        <f aca="false">IF('Inputs Q LTM'!FJ155="","",'Inputs Q LTM'!FJ155)</f>
        <v>224.911484038173</v>
      </c>
      <c r="FK155" s="328" t="n">
        <f aca="false">IF('Inputs Q LTM'!FK155="","",'Inputs Q LTM'!FK155)</f>
        <v>230.830207302335</v>
      </c>
      <c r="FL155" s="328" t="n">
        <f aca="false">IF('Inputs Q LTM'!FL155="","",'Inputs Q LTM'!FL155)</f>
        <v>242.66765383066</v>
      </c>
      <c r="FM155" s="328" t="n">
        <f aca="false">IF('Inputs Q LTM'!FM155="","",'Inputs Q LTM'!FM155)</f>
        <v>248.586377094823</v>
      </c>
      <c r="FN155" s="328" t="n">
        <f aca="false">IF('Inputs Q LTM'!FN155="","",'Inputs Q LTM'!FN155)</f>
        <v>233.9079433997</v>
      </c>
      <c r="FO155" s="328" t="n">
        <f aca="false">IF('Inputs Q LTM'!FO155="","",'Inputs Q LTM'!FO155)</f>
        <v>240.063415594429</v>
      </c>
      <c r="FP155" s="328" t="n">
        <f aca="false">IF('Inputs Q LTM'!FP155="","",'Inputs Q LTM'!FP155)</f>
        <v>252.374359983887</v>
      </c>
      <c r="FQ155" s="328" t="n">
        <f aca="false">IF('Inputs Q LTM'!FQ155="","",'Inputs Q LTM'!FQ155)</f>
        <v>258.529832178616</v>
      </c>
      <c r="FR155" s="328" t="n">
        <f aca="false">IF('Inputs Q LTM'!FR155="","",'Inputs Q LTM'!FR155)</f>
        <v>243.264261135688</v>
      </c>
      <c r="FS155" s="328" t="n">
        <f aca="false">IF('Inputs Q LTM'!FS155="","",'Inputs Q LTM'!FS155)</f>
        <v>249.665952218206</v>
      </c>
      <c r="FT155" s="328" t="n">
        <f aca="false">IF('Inputs Q LTM'!FT155="","",'Inputs Q LTM'!FT155)</f>
        <v>262.469334383242</v>
      </c>
      <c r="FU155" s="328" t="n">
        <f aca="false">IF('Inputs Q LTM'!FU155="","",'Inputs Q LTM'!FU155)</f>
        <v>268.87102546576</v>
      </c>
      <c r="FV155" s="328" t="n">
        <f aca="false">IF('Inputs Q LTM'!FV155="","",'Inputs Q LTM'!FV155)</f>
        <v>252.994831581115</v>
      </c>
      <c r="FW155" s="328" t="n">
        <f aca="false">IF('Inputs Q LTM'!FW155="","",'Inputs Q LTM'!FW155)</f>
        <v>259.652590306934</v>
      </c>
      <c r="FX155" s="328" t="n">
        <f aca="false">IF('Inputs Q LTM'!FX155="","",'Inputs Q LTM'!FX155)</f>
        <v>272.968107758572</v>
      </c>
      <c r="FY155" s="328" t="n">
        <f aca="false">IF('Inputs Q LTM'!FY155="","",'Inputs Q LTM'!FY155)</f>
        <v>279.625866484391</v>
      </c>
      <c r="FZ155" s="328" t="n">
        <f aca="false">IF('Inputs Q LTM'!FZ155="","",'Inputs Q LTM'!FZ155)</f>
        <v>263.11462484436</v>
      </c>
      <c r="GA155" s="328" t="n">
        <f aca="false">IF('Inputs Q LTM'!GA155="","",'Inputs Q LTM'!GA155)</f>
        <v>270.038693919211</v>
      </c>
      <c r="GB155" s="328" t="n">
        <f aca="false">IF('Inputs Q LTM'!GB155="","",'Inputs Q LTM'!GB155)</f>
        <v>283.886832068915</v>
      </c>
      <c r="GC155" s="328" t="n">
        <f aca="false">IF('Inputs Q LTM'!GC155="","",'Inputs Q LTM'!GC155)</f>
        <v>290.810901143766</v>
      </c>
      <c r="GD155" s="328" t="n">
        <f aca="false">IF('Inputs Q LTM'!GD155="","",'Inputs Q LTM'!GD155)</f>
        <v>273.639209838134</v>
      </c>
      <c r="GE155" s="328" t="n">
        <f aca="false">IF('Inputs Q LTM'!GE155="","",'Inputs Q LTM'!GE155)</f>
        <v>280.84024167598</v>
      </c>
      <c r="GF155" s="328" t="n">
        <f aca="false">IF('Inputs Q LTM'!GF155="","",'Inputs Q LTM'!GF155)</f>
        <v>295.242305351671</v>
      </c>
      <c r="GG155" s="328" t="n">
        <f aca="false">IF('Inputs Q LTM'!GG155="","",'Inputs Q LTM'!GG155)</f>
        <v>302.443337189517</v>
      </c>
      <c r="GH155" s="328" t="n">
        <f aca="false">IF('Inputs Q LTM'!GH155="","",'Inputs Q LTM'!GH155)</f>
        <v>290.921686248964</v>
      </c>
      <c r="GI155" s="328" t="n">
        <f aca="false">IF('Inputs Q LTM'!GI155="","",'Inputs Q LTM'!GI155)</f>
        <v>293.802098984102</v>
      </c>
      <c r="GJ155" s="328" t="n">
        <f aca="false">IF('Inputs Q LTM'!GJ155="","",'Inputs Q LTM'!GJ155)</f>
        <v>296.68251171924</v>
      </c>
      <c r="GK155" s="328" t="n">
        <f aca="false">IF('Inputs Q LTM'!GK155="","",'Inputs Q LTM'!GK155)</f>
        <v>299.562924454379</v>
      </c>
      <c r="GL155" s="328" t="n">
        <f aca="false">IF('Inputs Q LTM'!GL155="","",'Inputs Q LTM'!GL155)</f>
        <v>302.558553698922</v>
      </c>
      <c r="GM155" s="328" t="n">
        <f aca="false">IF('Inputs Q LTM'!GM155="","",'Inputs Q LTM'!GM155)</f>
        <v>305.554182943466</v>
      </c>
      <c r="GN155" s="328" t="n">
        <f aca="false">IF('Inputs Q LTM'!GN155="","",'Inputs Q LTM'!GN155)</f>
        <v>308.54981218801</v>
      </c>
      <c r="GO155" s="328" t="n">
        <f aca="false">IF('Inputs Q LTM'!GO155="","",'Inputs Q LTM'!GO155)</f>
        <v>311.545441432554</v>
      </c>
      <c r="GP155" s="328" t="n">
        <f aca="false">IF('Inputs Q LTM'!GP155="","",'Inputs Q LTM'!GP155)</f>
        <v>314.660895846879</v>
      </c>
      <c r="GQ155" s="328" t="n">
        <f aca="false">IF('Inputs Q LTM'!GQ155="","",'Inputs Q LTM'!GQ155)</f>
        <v>317.776350261205</v>
      </c>
      <c r="GR155" s="328" t="n">
        <f aca="false">IF('Inputs Q LTM'!GR155="","",'Inputs Q LTM'!GR155)</f>
        <v>320.89180467553</v>
      </c>
      <c r="GS155" s="328" t="n">
        <f aca="false">IF('Inputs Q LTM'!GS155="","",'Inputs Q LTM'!GS155)</f>
        <v>324.007259089856</v>
      </c>
      <c r="GT155" s="328" t="n">
        <f aca="false">IF('Inputs Q LTM'!GT155="","",'Inputs Q LTM'!GT155)</f>
        <v>327.247331680754</v>
      </c>
      <c r="GU155" s="328" t="n">
        <f aca="false">IF('Inputs Q LTM'!GU155="","",'Inputs Q LTM'!GU155)</f>
        <v>330.487404271653</v>
      </c>
      <c r="GV155" s="328" t="n">
        <f aca="false">IF('Inputs Q LTM'!GV155="","",'Inputs Q LTM'!GV155)</f>
        <v>333.727476862552</v>
      </c>
      <c r="GW155" s="328" t="n">
        <f aca="false">IF('Inputs Q LTM'!GW155="","",'Inputs Q LTM'!GW155)</f>
        <v>336.96754945345</v>
      </c>
      <c r="GX155" s="328" t="n">
        <f aca="false">IF('Inputs Q LTM'!GX155="","",'Inputs Q LTM'!GX155)</f>
        <v>340.337224947985</v>
      </c>
      <c r="GY155" s="328" t="n">
        <f aca="false">IF('Inputs Q LTM'!GY155="","",'Inputs Q LTM'!GY155)</f>
        <v>343.706900442519</v>
      </c>
      <c r="GZ155" s="328" t="n">
        <f aca="false">IF('Inputs Q LTM'!GZ155="","",'Inputs Q LTM'!GZ155)</f>
        <v>347.076575937054</v>
      </c>
      <c r="HA155" s="328" t="n">
        <f aca="false">IF('Inputs Q LTM'!HA155="","",'Inputs Q LTM'!HA155)</f>
        <v>350.446251431588</v>
      </c>
    </row>
    <row r="156" customFormat="false" ht="15" hidden="false" customHeight="false" outlineLevel="2" collapsed="false">
      <c r="A156" s="48" t="s">
        <v>99</v>
      </c>
      <c r="B156" s="201" t="s">
        <v>184</v>
      </c>
      <c r="C156" s="201"/>
      <c r="D156" s="201" t="s">
        <v>101</v>
      </c>
      <c r="E156" s="52"/>
      <c r="F156" s="19" t="s">
        <v>195</v>
      </c>
      <c r="G156" s="52" t="s">
        <v>186</v>
      </c>
      <c r="H156" s="52"/>
      <c r="I156" s="52" t="s">
        <v>196</v>
      </c>
      <c r="BJ156" s="328" t="n">
        <f aca="false">IF('Inputs Q LTM'!BJ156="","",'Inputs Q LTM'!BJ156)</f>
        <v>147.5116</v>
      </c>
      <c r="BK156" s="328" t="n">
        <f aca="false">IF('Inputs Q LTM'!BK156="","",'Inputs Q LTM'!BK156)</f>
        <v>153.41967</v>
      </c>
      <c r="BL156" s="328" t="n">
        <f aca="false">IF('Inputs Q LTM'!BL156="","",'Inputs Q LTM'!BL156)</f>
        <v>150.84992</v>
      </c>
      <c r="BM156" s="328" t="n">
        <f aca="false">IF('Inputs Q LTM'!BM156="","",'Inputs Q LTM'!BM156)</f>
        <v>167.046856666667</v>
      </c>
      <c r="BN156" s="328" t="n">
        <f aca="false">IF('Inputs Q LTM'!BN156="","",'Inputs Q LTM'!BN156)</f>
        <v>198.551515151515</v>
      </c>
      <c r="BO156" s="328" t="n">
        <f aca="false">IF('Inputs Q LTM'!BO156="","",'Inputs Q LTM'!BO156)</f>
        <v>188.121212121212</v>
      </c>
      <c r="BP156" s="328" t="n">
        <f aca="false">IF('Inputs Q LTM'!BP156="","",'Inputs Q LTM'!BP156)</f>
        <v>173.448484848485</v>
      </c>
      <c r="BQ156" s="328" t="n">
        <f aca="false">IF('Inputs Q LTM'!BQ156="","",'Inputs Q LTM'!BQ156)</f>
        <v>171.315151515151</v>
      </c>
      <c r="BR156" s="328" t="n">
        <f aca="false">IF('Inputs Q LTM'!BR156="","",'Inputs Q LTM'!BR156)</f>
        <v>170.190909090909</v>
      </c>
      <c r="BS156" s="328" t="n">
        <f aca="false">IF('Inputs Q LTM'!BS156="","",'Inputs Q LTM'!BS156)</f>
        <v>189.954545454545</v>
      </c>
      <c r="BT156" s="328" t="n">
        <f aca="false">IF('Inputs Q LTM'!BT156="","",'Inputs Q LTM'!BT156)</f>
        <v>188.363636363636</v>
      </c>
      <c r="BU156" s="328" t="n">
        <f aca="false">IF('Inputs Q LTM'!BU156="","",'Inputs Q LTM'!BU156)</f>
        <v>187.281818181818</v>
      </c>
      <c r="BV156" s="328" t="n">
        <f aca="false">IF('Inputs Q LTM'!BV156="","",'Inputs Q LTM'!BV156)</f>
        <v>191.472727272727</v>
      </c>
      <c r="BW156" s="328" t="n">
        <f aca="false">IF('Inputs Q LTM'!BW156="","",'Inputs Q LTM'!BW156)</f>
        <v>195.69696969697</v>
      </c>
      <c r="BX156" s="328" t="n">
        <f aca="false">IF('Inputs Q LTM'!BX156="","",'Inputs Q LTM'!BX156)</f>
        <v>193.987878787879</v>
      </c>
      <c r="BY156" s="328" t="n">
        <f aca="false">IF('Inputs Q LTM'!BY156="","",'Inputs Q LTM'!BY156)</f>
        <v>194.409090909091</v>
      </c>
      <c r="BZ156" s="328" t="n">
        <f aca="false">IF('Inputs Q LTM'!BZ156="","",'Inputs Q LTM'!BZ156)</f>
        <v>199.457575757576</v>
      </c>
      <c r="CA156" s="328" t="n">
        <f aca="false">IF('Inputs Q LTM'!CA156="","",'Inputs Q LTM'!CA156)</f>
        <v>203.484848484848</v>
      </c>
      <c r="CB156" s="328" t="n">
        <f aca="false">IF('Inputs Q LTM'!CB156="","",'Inputs Q LTM'!CB156)</f>
        <v>205.960606060606</v>
      </c>
      <c r="CC156" s="328" t="n">
        <f aca="false">IF('Inputs Q LTM'!CC156="","",'Inputs Q LTM'!CC156)</f>
        <v>206.515151515152</v>
      </c>
      <c r="CD156" s="328" t="n">
        <f aca="false">IF('Inputs Q LTM'!CD156="","",'Inputs Q LTM'!CD156)</f>
        <v>212.575757575758</v>
      </c>
      <c r="CE156" s="328" t="n">
        <f aca="false">IF('Inputs Q LTM'!CE156="","",'Inputs Q LTM'!CE156)</f>
        <v>216.984848484848</v>
      </c>
      <c r="CF156" s="328" t="n">
        <f aca="false">IF('Inputs Q LTM'!CF156="","",'Inputs Q LTM'!CF156)</f>
        <v>217.648484848485</v>
      </c>
      <c r="CG156" s="328" t="n">
        <f aca="false">IF('Inputs Q LTM'!CG156="","",'Inputs Q LTM'!CG156)</f>
        <v>219.042424242424</v>
      </c>
      <c r="CH156" s="328" t="n">
        <f aca="false">IF('Inputs Q LTM'!CH156="","",'Inputs Q LTM'!CH156)</f>
        <v>222.049393939394</v>
      </c>
      <c r="CI156" s="328" t="n">
        <f aca="false">IF('Inputs Q LTM'!CI156="","",'Inputs Q LTM'!CI156)</f>
        <v>225.267575757576</v>
      </c>
      <c r="CJ156" s="328" t="n">
        <f aca="false">IF('Inputs Q LTM'!CJ156="","",'Inputs Q LTM'!CJ156)</f>
        <v>217.59696969697</v>
      </c>
      <c r="CK156" s="328" t="n">
        <f aca="false">IF('Inputs Q LTM'!CK156="","",'Inputs Q LTM'!CK156)</f>
        <v>218.236363636364</v>
      </c>
      <c r="CL156" s="328" t="n">
        <f aca="false">IF('Inputs Q LTM'!CL156="","",'Inputs Q LTM'!CL156)</f>
        <v>232.693939393939</v>
      </c>
      <c r="CM156" s="328" t="n">
        <f aca="false">IF('Inputs Q LTM'!CM156="","",'Inputs Q LTM'!CM156)</f>
        <v>247.063636363636</v>
      </c>
      <c r="CN156" s="328" t="n">
        <f aca="false">IF('Inputs Q LTM'!CN156="","",'Inputs Q LTM'!CN156)</f>
        <v>251.565454545455</v>
      </c>
      <c r="CO156" s="328" t="n">
        <f aca="false">IF('Inputs Q LTM'!CO156="","",'Inputs Q LTM'!CO156)</f>
        <v>259.627272727273</v>
      </c>
      <c r="CP156" s="328" t="n">
        <f aca="false">IF('Inputs Q LTM'!CP156="","",'Inputs Q LTM'!CP156)</f>
        <v>287.255050505051</v>
      </c>
      <c r="CQ156" s="328" t="n">
        <f aca="false">IF('Inputs Q LTM'!CQ156="","",'Inputs Q LTM'!CQ156)</f>
        <v>317.27696969697</v>
      </c>
      <c r="CR156" s="328" t="n">
        <f aca="false">IF('Inputs Q LTM'!CR156="","",'Inputs Q LTM'!CR156)</f>
        <v>298.550454545455</v>
      </c>
      <c r="CS156" s="328" t="n">
        <f aca="false">IF('Inputs Q LTM'!CS156="","",'Inputs Q LTM'!CS156)</f>
        <v>300.247424242424</v>
      </c>
      <c r="CT156" s="328" t="n">
        <f aca="false">IF('Inputs Q LTM'!CT156="","",'Inputs Q LTM'!CT156)</f>
        <v>302.684494949495</v>
      </c>
      <c r="CU156" s="328" t="n">
        <f aca="false">IF('Inputs Q LTM'!CU156="","",'Inputs Q LTM'!CU156)</f>
        <v>304.993787878788</v>
      </c>
      <c r="CV156" s="328" t="n">
        <f aca="false">IF('Inputs Q LTM'!CV156="","",'Inputs Q LTM'!CV156)</f>
        <v>304.296363636364</v>
      </c>
      <c r="CW156" s="328" t="n">
        <f aca="false">IF('Inputs Q LTM'!CW156="","",'Inputs Q LTM'!CW156)</f>
        <v>307.178333333333</v>
      </c>
      <c r="CX156" s="328" t="n">
        <f aca="false">IF('Inputs Q LTM'!CX156="","",'Inputs Q LTM'!CX156)</f>
        <v>319.765454545455</v>
      </c>
      <c r="CY156" s="328" t="n">
        <f aca="false">IF('Inputs Q LTM'!CY156="","",'Inputs Q LTM'!CY156)</f>
        <v>340.361515151515</v>
      </c>
      <c r="CZ156" s="328" t="n">
        <f aca="false">IF('Inputs Q LTM'!CZ156="","",'Inputs Q LTM'!CZ156)</f>
        <v>347.411666666667</v>
      </c>
      <c r="DA156" s="328" t="n">
        <f aca="false">IF('Inputs Q LTM'!DA156="","",'Inputs Q LTM'!DA156)</f>
        <v>360.903636363636</v>
      </c>
      <c r="DB156" s="328" t="n">
        <f aca="false">IF('Inputs Q LTM'!DB156="","",'Inputs Q LTM'!DB156)</f>
        <v>406.132828282828</v>
      </c>
      <c r="DC156" s="328" t="n">
        <f aca="false">IF('Inputs Q LTM'!DC156="","",'Inputs Q LTM'!DC156)</f>
        <v>418.722424242424</v>
      </c>
      <c r="DD156" s="328" t="n">
        <f aca="false">IF('Inputs Q LTM'!DD156="","",'Inputs Q LTM'!DD156)</f>
        <v>411.944848484849</v>
      </c>
      <c r="DE156" s="328" t="n">
        <f aca="false">IF('Inputs Q LTM'!DE156="","",'Inputs Q LTM'!DE156)</f>
        <v>412.188787878788</v>
      </c>
      <c r="DF156" s="328" t="n">
        <f aca="false">IF('Inputs Q LTM'!DF156="","",'Inputs Q LTM'!DF156)</f>
        <v>416.584343434343</v>
      </c>
      <c r="DG156" s="328" t="n">
        <f aca="false">IF('Inputs Q LTM'!DG156="","",'Inputs Q LTM'!DG156)</f>
        <v>429.446060606061</v>
      </c>
      <c r="DH156" s="328" t="n">
        <f aca="false">IF('Inputs Q LTM'!DH156="","",'Inputs Q LTM'!DH156)</f>
        <v>434.181797627607</v>
      </c>
      <c r="DI156" s="328" t="n">
        <f aca="false">IF('Inputs Q LTM'!DI156="","",'Inputs Q LTM'!DI156)</f>
        <v>442.544739063165</v>
      </c>
      <c r="DJ156" s="328" t="n">
        <f aca="false">IF('Inputs Q LTM'!DJ156="","",'Inputs Q LTM'!DJ156)</f>
        <v>477.594699396021</v>
      </c>
      <c r="DK156" s="328" t="n">
        <f aca="false">IF('Inputs Q LTM'!DK156="","",'Inputs Q LTM'!DK156)</f>
        <v>492.399521560393</v>
      </c>
      <c r="DL156" s="328" t="n">
        <f aca="false">IF('Inputs Q LTM'!DL156="","",'Inputs Q LTM'!DL156)</f>
        <v>484.429384622044</v>
      </c>
      <c r="DM156" s="328" t="n">
        <f aca="false">IF('Inputs Q LTM'!DM156="","",'Inputs Q LTM'!DM156)</f>
        <v>484.716246834123</v>
      </c>
      <c r="DN156" s="328" t="n">
        <f aca="false">IF('Inputs Q LTM'!DN156="","",'Inputs Q LTM'!DN156)</f>
        <v>504.200700161911</v>
      </c>
      <c r="DO156" s="328" t="n">
        <f aca="false">IF('Inputs Q LTM'!DO156="","",'Inputs Q LTM'!DO156)</f>
        <v>504.200700161911</v>
      </c>
      <c r="DP156" s="328" t="n">
        <f aca="false">IF('Inputs Q LTM'!DP156="","",'Inputs Q LTM'!DP156)</f>
        <v>504.200700161911</v>
      </c>
      <c r="DQ156" s="328" t="n">
        <f aca="false">IF('Inputs Q LTM'!DQ156="","",'Inputs Q LTM'!DQ156)</f>
        <v>504.200700161911</v>
      </c>
      <c r="DR156" s="328" t="n">
        <f aca="false">IF('Inputs Q LTM'!DR156="","",'Inputs Q LTM'!DR156)</f>
        <v>524.291655730899</v>
      </c>
      <c r="DS156" s="328" t="n">
        <f aca="false">IF('Inputs Q LTM'!DS156="","",'Inputs Q LTM'!DS156)</f>
        <v>524.291655730899</v>
      </c>
      <c r="DT156" s="328" t="n">
        <f aca="false">IF('Inputs Q LTM'!DT156="","",'Inputs Q LTM'!DT156)</f>
        <v>524.291655730899</v>
      </c>
      <c r="DU156" s="328" t="n">
        <f aca="false">IF('Inputs Q LTM'!DU156="","",'Inputs Q LTM'!DU156)</f>
        <v>524.291655730899</v>
      </c>
      <c r="DV156" s="328" t="n">
        <f aca="false">IF('Inputs Q LTM'!DV156="","",'Inputs Q LTM'!DV156)</f>
        <v>545.237521640704</v>
      </c>
      <c r="DW156" s="328" t="n">
        <f aca="false">IF('Inputs Q LTM'!DW156="","",'Inputs Q LTM'!DW156)</f>
        <v>545.237521640704</v>
      </c>
      <c r="DX156" s="328" t="n">
        <f aca="false">IF('Inputs Q LTM'!DX156="","",'Inputs Q LTM'!DX156)</f>
        <v>545.237521640704</v>
      </c>
      <c r="DY156" s="328" t="n">
        <f aca="false">IF('Inputs Q LTM'!DY156="","",'Inputs Q LTM'!DY156)</f>
        <v>545.237521640704</v>
      </c>
      <c r="DZ156" s="328" t="n">
        <f aca="false">IF('Inputs Q LTM'!DZ156="","",'Inputs Q LTM'!DZ156)</f>
        <v>567.047022506332</v>
      </c>
      <c r="EA156" s="328" t="n">
        <f aca="false">IF('Inputs Q LTM'!EA156="","",'Inputs Q LTM'!EA156)</f>
        <v>567.047022506332</v>
      </c>
      <c r="EB156" s="328" t="n">
        <f aca="false">IF('Inputs Q LTM'!EB156="","",'Inputs Q LTM'!EB156)</f>
        <v>567.047022506332</v>
      </c>
      <c r="EC156" s="328" t="n">
        <f aca="false">IF('Inputs Q LTM'!EC156="","",'Inputs Q LTM'!EC156)</f>
        <v>567.047022506332</v>
      </c>
      <c r="ED156" s="328" t="n">
        <f aca="false">IF('Inputs Q LTM'!ED156="","",'Inputs Q LTM'!ED156)</f>
        <v>589.728903406585</v>
      </c>
      <c r="EE156" s="328" t="n">
        <f aca="false">IF('Inputs Q LTM'!EE156="","",'Inputs Q LTM'!EE156)</f>
        <v>589.728903406585</v>
      </c>
      <c r="EF156" s="328" t="n">
        <f aca="false">IF('Inputs Q LTM'!EF156="","",'Inputs Q LTM'!EF156)</f>
        <v>589.728903406585</v>
      </c>
      <c r="EG156" s="328" t="n">
        <f aca="false">IF('Inputs Q LTM'!EG156="","",'Inputs Q LTM'!EG156)</f>
        <v>589.728903406585</v>
      </c>
      <c r="EH156" s="328" t="n">
        <f aca="false">IF('Inputs Q LTM'!EH156="","",'Inputs Q LTM'!EH156)</f>
        <v>613.318059542849</v>
      </c>
      <c r="EI156" s="328" t="n">
        <f aca="false">IF('Inputs Q LTM'!EI156="","",'Inputs Q LTM'!EI156)</f>
        <v>613.318059542849</v>
      </c>
      <c r="EJ156" s="328" t="n">
        <f aca="false">IF('Inputs Q LTM'!EJ156="","",'Inputs Q LTM'!EJ156)</f>
        <v>613.318059542849</v>
      </c>
      <c r="EK156" s="328" t="n">
        <f aca="false">IF('Inputs Q LTM'!EK156="","",'Inputs Q LTM'!EK156)</f>
        <v>613.318059542849</v>
      </c>
      <c r="EL156" s="328" t="n">
        <f aca="false">IF('Inputs Q LTM'!EL156="","",'Inputs Q LTM'!EL156)</f>
        <v>637.850781924562</v>
      </c>
      <c r="EM156" s="328" t="n">
        <f aca="false">IF('Inputs Q LTM'!EM156="","",'Inputs Q LTM'!EM156)</f>
        <v>637.850781924562</v>
      </c>
      <c r="EN156" s="328" t="n">
        <f aca="false">IF('Inputs Q LTM'!EN156="","",'Inputs Q LTM'!EN156)</f>
        <v>637.850781924562</v>
      </c>
      <c r="EO156" s="328" t="n">
        <f aca="false">IF('Inputs Q LTM'!EO156="","",'Inputs Q LTM'!EO156)</f>
        <v>637.850781924562</v>
      </c>
      <c r="EP156" s="328" t="n">
        <f aca="false">IF('Inputs Q LTM'!EP156="","",'Inputs Q LTM'!EP156)</f>
        <v>663.364813201545</v>
      </c>
      <c r="EQ156" s="328" t="n">
        <f aca="false">IF('Inputs Q LTM'!EQ156="","",'Inputs Q LTM'!EQ156)</f>
        <v>663.364813201545</v>
      </c>
      <c r="ER156" s="328" t="n">
        <f aca="false">IF('Inputs Q LTM'!ER156="","",'Inputs Q LTM'!ER156)</f>
        <v>663.364813201545</v>
      </c>
      <c r="ES156" s="328" t="n">
        <f aca="false">IF('Inputs Q LTM'!ES156="","",'Inputs Q LTM'!ES156)</f>
        <v>663.364813201545</v>
      </c>
      <c r="ET156" s="328" t="n">
        <f aca="false">IF('Inputs Q LTM'!ET156="","",'Inputs Q LTM'!ET156)</f>
        <v>689.899405729607</v>
      </c>
      <c r="EU156" s="328" t="n">
        <f aca="false">IF('Inputs Q LTM'!EU156="","",'Inputs Q LTM'!EU156)</f>
        <v>689.899405729607</v>
      </c>
      <c r="EV156" s="328" t="n">
        <f aca="false">IF('Inputs Q LTM'!EV156="","",'Inputs Q LTM'!EV156)</f>
        <v>689.899405729607</v>
      </c>
      <c r="EW156" s="328" t="n">
        <f aca="false">IF('Inputs Q LTM'!EW156="","",'Inputs Q LTM'!EW156)</f>
        <v>689.899405729607</v>
      </c>
      <c r="EX156" s="328" t="n">
        <f aca="false">IF('Inputs Q LTM'!EX156="","",'Inputs Q LTM'!EX156)</f>
        <v>717.495381958791</v>
      </c>
      <c r="EY156" s="328" t="n">
        <f aca="false">IF('Inputs Q LTM'!EY156="","",'Inputs Q LTM'!EY156)</f>
        <v>717.495381958791</v>
      </c>
      <c r="EZ156" s="328" t="n">
        <f aca="false">IF('Inputs Q LTM'!EZ156="","",'Inputs Q LTM'!EZ156)</f>
        <v>717.495381958791</v>
      </c>
      <c r="FA156" s="328" t="n">
        <f aca="false">IF('Inputs Q LTM'!FA156="","",'Inputs Q LTM'!FA156)</f>
        <v>717.495381958791</v>
      </c>
      <c r="FB156" s="328" t="n">
        <f aca="false">IF('Inputs Q LTM'!FB156="","",'Inputs Q LTM'!FB156)</f>
        <v>746.195197237143</v>
      </c>
      <c r="FC156" s="328" t="n">
        <f aca="false">IF('Inputs Q LTM'!FC156="","",'Inputs Q LTM'!FC156)</f>
        <v>746.195197237143</v>
      </c>
      <c r="FD156" s="328" t="n">
        <f aca="false">IF('Inputs Q LTM'!FD156="","",'Inputs Q LTM'!FD156)</f>
        <v>746.195197237143</v>
      </c>
      <c r="FE156" s="328" t="n">
        <f aca="false">IF('Inputs Q LTM'!FE156="","",'Inputs Q LTM'!FE156)</f>
        <v>746.195197237143</v>
      </c>
      <c r="FF156" s="328" t="n">
        <f aca="false">IF('Inputs Q LTM'!FF156="","",'Inputs Q LTM'!FF156)</f>
        <v>776.043005126629</v>
      </c>
      <c r="FG156" s="328" t="n">
        <f aca="false">IF('Inputs Q LTM'!FG156="","",'Inputs Q LTM'!FG156)</f>
        <v>776.043005126629</v>
      </c>
      <c r="FH156" s="328" t="n">
        <f aca="false">IF('Inputs Q LTM'!FH156="","",'Inputs Q LTM'!FH156)</f>
        <v>776.043005126629</v>
      </c>
      <c r="FI156" s="328" t="n">
        <f aca="false">IF('Inputs Q LTM'!FI156="","",'Inputs Q LTM'!FI156)</f>
        <v>776.043005126629</v>
      </c>
      <c r="FJ156" s="328" t="n">
        <f aca="false">IF('Inputs Q LTM'!FJ156="","",'Inputs Q LTM'!FJ156)</f>
        <v>807.084725331694</v>
      </c>
      <c r="FK156" s="328" t="n">
        <f aca="false">IF('Inputs Q LTM'!FK156="","",'Inputs Q LTM'!FK156)</f>
        <v>807.084725331694</v>
      </c>
      <c r="FL156" s="328" t="n">
        <f aca="false">IF('Inputs Q LTM'!FL156="","",'Inputs Q LTM'!FL156)</f>
        <v>807.084725331694</v>
      </c>
      <c r="FM156" s="328" t="n">
        <f aca="false">IF('Inputs Q LTM'!FM156="","",'Inputs Q LTM'!FM156)</f>
        <v>807.084725331694</v>
      </c>
      <c r="FN156" s="328" t="n">
        <f aca="false">IF('Inputs Q LTM'!FN156="","",'Inputs Q LTM'!FN156)</f>
        <v>839.368114344961</v>
      </c>
      <c r="FO156" s="328" t="n">
        <f aca="false">IF('Inputs Q LTM'!FO156="","",'Inputs Q LTM'!FO156)</f>
        <v>839.368114344961</v>
      </c>
      <c r="FP156" s="328" t="n">
        <f aca="false">IF('Inputs Q LTM'!FP156="","",'Inputs Q LTM'!FP156)</f>
        <v>839.368114344961</v>
      </c>
      <c r="FQ156" s="328" t="n">
        <f aca="false">IF('Inputs Q LTM'!FQ156="","",'Inputs Q LTM'!FQ156)</f>
        <v>839.368114344961</v>
      </c>
      <c r="FR156" s="328" t="n">
        <f aca="false">IF('Inputs Q LTM'!FR156="","",'Inputs Q LTM'!FR156)</f>
        <v>872.94283891876</v>
      </c>
      <c r="FS156" s="328" t="n">
        <f aca="false">IF('Inputs Q LTM'!FS156="","",'Inputs Q LTM'!FS156)</f>
        <v>872.94283891876</v>
      </c>
      <c r="FT156" s="328" t="n">
        <f aca="false">IF('Inputs Q LTM'!FT156="","",'Inputs Q LTM'!FT156)</f>
        <v>872.94283891876</v>
      </c>
      <c r="FU156" s="328" t="n">
        <f aca="false">IF('Inputs Q LTM'!FU156="","",'Inputs Q LTM'!FU156)</f>
        <v>872.94283891876</v>
      </c>
      <c r="FV156" s="328" t="n">
        <f aca="false">IF('Inputs Q LTM'!FV156="","",'Inputs Q LTM'!FV156)</f>
        <v>907.86055247551</v>
      </c>
      <c r="FW156" s="328" t="n">
        <f aca="false">IF('Inputs Q LTM'!FW156="","",'Inputs Q LTM'!FW156)</f>
        <v>907.86055247551</v>
      </c>
      <c r="FX156" s="328" t="n">
        <f aca="false">IF('Inputs Q LTM'!FX156="","",'Inputs Q LTM'!FX156)</f>
        <v>907.86055247551</v>
      </c>
      <c r="FY156" s="328" t="n">
        <f aca="false">IF('Inputs Q LTM'!FY156="","",'Inputs Q LTM'!FY156)</f>
        <v>907.86055247551</v>
      </c>
      <c r="FZ156" s="328" t="n">
        <f aca="false">IF('Inputs Q LTM'!FZ156="","",'Inputs Q LTM'!FZ156)</f>
        <v>944.174974574531</v>
      </c>
      <c r="GA156" s="328" t="n">
        <f aca="false">IF('Inputs Q LTM'!GA156="","",'Inputs Q LTM'!GA156)</f>
        <v>944.174974574531</v>
      </c>
      <c r="GB156" s="328" t="n">
        <f aca="false">IF('Inputs Q LTM'!GB156="","",'Inputs Q LTM'!GB156)</f>
        <v>944.174974574531</v>
      </c>
      <c r="GC156" s="328" t="n">
        <f aca="false">IF('Inputs Q LTM'!GC156="","",'Inputs Q LTM'!GC156)</f>
        <v>944.174974574531</v>
      </c>
      <c r="GD156" s="328" t="n">
        <f aca="false">IF('Inputs Q LTM'!GD156="","",'Inputs Q LTM'!GD156)</f>
        <v>981.941973557512</v>
      </c>
      <c r="GE156" s="328" t="n">
        <f aca="false">IF('Inputs Q LTM'!GE156="","",'Inputs Q LTM'!GE156)</f>
        <v>981.941973557512</v>
      </c>
      <c r="GF156" s="328" t="n">
        <f aca="false">IF('Inputs Q LTM'!GF156="","",'Inputs Q LTM'!GF156)</f>
        <v>981.941973557512</v>
      </c>
      <c r="GG156" s="328" t="n">
        <f aca="false">IF('Inputs Q LTM'!GG156="","",'Inputs Q LTM'!GG156)</f>
        <v>981.941973557512</v>
      </c>
      <c r="GH156" s="328" t="n">
        <f aca="false">IF('Inputs Q LTM'!GH156="","",'Inputs Q LTM'!GH156)</f>
        <v>991.761393293087</v>
      </c>
      <c r="GI156" s="328" t="n">
        <f aca="false">IF('Inputs Q LTM'!GI156="","",'Inputs Q LTM'!GI156)</f>
        <v>1001.58081302866</v>
      </c>
      <c r="GJ156" s="328" t="n">
        <f aca="false">IF('Inputs Q LTM'!GJ156="","",'Inputs Q LTM'!GJ156)</f>
        <v>1011.40023276424</v>
      </c>
      <c r="GK156" s="328" t="n">
        <f aca="false">IF('Inputs Q LTM'!GK156="","",'Inputs Q LTM'!GK156)</f>
        <v>1021.21965249981</v>
      </c>
      <c r="GL156" s="328" t="n">
        <f aca="false">IF('Inputs Q LTM'!GL156="","",'Inputs Q LTM'!GL156)</f>
        <v>1031.43184902481</v>
      </c>
      <c r="GM156" s="328" t="n">
        <f aca="false">IF('Inputs Q LTM'!GM156="","",'Inputs Q LTM'!GM156)</f>
        <v>1041.64404554981</v>
      </c>
      <c r="GN156" s="328" t="n">
        <f aca="false">IF('Inputs Q LTM'!GN156="","",'Inputs Q LTM'!GN156)</f>
        <v>1051.85624207481</v>
      </c>
      <c r="GO156" s="328" t="n">
        <f aca="false">IF('Inputs Q LTM'!GO156="","",'Inputs Q LTM'!GO156)</f>
        <v>1062.06843859981</v>
      </c>
      <c r="GP156" s="328" t="n">
        <f aca="false">IF('Inputs Q LTM'!GP156="","",'Inputs Q LTM'!GP156)</f>
        <v>1072.6891229858</v>
      </c>
      <c r="GQ156" s="328" t="n">
        <f aca="false">IF('Inputs Q LTM'!GQ156="","",'Inputs Q LTM'!GQ156)</f>
        <v>1083.3098073718</v>
      </c>
      <c r="GR156" s="328" t="n">
        <f aca="false">IF('Inputs Q LTM'!GR156="","",'Inputs Q LTM'!GR156)</f>
        <v>1093.9304917578</v>
      </c>
      <c r="GS156" s="328" t="n">
        <f aca="false">IF('Inputs Q LTM'!GS156="","",'Inputs Q LTM'!GS156)</f>
        <v>1104.5511761438</v>
      </c>
      <c r="GT156" s="328" t="n">
        <f aca="false">IF('Inputs Q LTM'!GT156="","",'Inputs Q LTM'!GT156)</f>
        <v>1115.59668790524</v>
      </c>
      <c r="GU156" s="328" t="n">
        <f aca="false">IF('Inputs Q LTM'!GU156="","",'Inputs Q LTM'!GU156)</f>
        <v>1126.64219966667</v>
      </c>
      <c r="GV156" s="328" t="n">
        <f aca="false">IF('Inputs Q LTM'!GV156="","",'Inputs Q LTM'!GV156)</f>
        <v>1137.68771142811</v>
      </c>
      <c r="GW156" s="328" t="n">
        <f aca="false">IF('Inputs Q LTM'!GW156="","",'Inputs Q LTM'!GW156)</f>
        <v>1148.73322318955</v>
      </c>
      <c r="GX156" s="328" t="n">
        <f aca="false">IF('Inputs Q LTM'!GX156="","",'Inputs Q LTM'!GX156)</f>
        <v>1160.22055542144</v>
      </c>
      <c r="GY156" s="328" t="n">
        <f aca="false">IF('Inputs Q LTM'!GY156="","",'Inputs Q LTM'!GY156)</f>
        <v>1171.70788765334</v>
      </c>
      <c r="GZ156" s="328" t="n">
        <f aca="false">IF('Inputs Q LTM'!GZ156="","",'Inputs Q LTM'!GZ156)</f>
        <v>1183.19521988524</v>
      </c>
      <c r="HA156" s="328" t="n">
        <f aca="false">IF('Inputs Q LTM'!HA156="","",'Inputs Q LTM'!HA156)</f>
        <v>1194.68255211713</v>
      </c>
    </row>
    <row r="157" customFormat="false" ht="15" hidden="false" customHeight="false" outlineLevel="2" collapsed="false">
      <c r="A157" s="48" t="s">
        <v>99</v>
      </c>
      <c r="B157" s="201" t="s">
        <v>184</v>
      </c>
      <c r="C157" s="201"/>
      <c r="D157" s="201" t="s">
        <v>101</v>
      </c>
      <c r="E157" s="52"/>
      <c r="F157" s="19" t="s">
        <v>197</v>
      </c>
      <c r="G157" s="52" t="s">
        <v>186</v>
      </c>
      <c r="H157" s="52"/>
      <c r="I157" s="52" t="s">
        <v>198</v>
      </c>
      <c r="BJ157" s="328" t="n">
        <f aca="false">IF('Inputs Q LTM'!BJ157="","",'Inputs Q LTM'!BJ157)</f>
        <v>70.8817633333333</v>
      </c>
      <c r="BK157" s="328" t="n">
        <f aca="false">IF('Inputs Q LTM'!BK157="","",'Inputs Q LTM'!BK157)</f>
        <v>73.0984533333333</v>
      </c>
      <c r="BL157" s="328" t="n">
        <f aca="false">IF('Inputs Q LTM'!BL157="","",'Inputs Q LTM'!BL157)</f>
        <v>75.4198633333333</v>
      </c>
      <c r="BM157" s="328" t="n">
        <f aca="false">IF('Inputs Q LTM'!BM157="","",'Inputs Q LTM'!BM157)</f>
        <v>78.0415833333333</v>
      </c>
      <c r="BN157" s="328" t="n">
        <f aca="false">IF('Inputs Q LTM'!BN157="","",'Inputs Q LTM'!BN157)</f>
        <v>88.4406333333334</v>
      </c>
      <c r="BO157" s="328" t="n">
        <f aca="false">IF('Inputs Q LTM'!BO157="","",'Inputs Q LTM'!BO157)</f>
        <v>94.6706833333333</v>
      </c>
      <c r="BP157" s="328" t="n">
        <f aca="false">IF('Inputs Q LTM'!BP157="","",'Inputs Q LTM'!BP157)</f>
        <v>96.38967</v>
      </c>
      <c r="BQ157" s="328" t="n">
        <f aca="false">IF('Inputs Q LTM'!BQ157="","",'Inputs Q LTM'!BQ157)</f>
        <v>94.59546</v>
      </c>
      <c r="BR157" s="328" t="n">
        <f aca="false">IF('Inputs Q LTM'!BR157="","",'Inputs Q LTM'!BR157)</f>
        <v>97.58217</v>
      </c>
      <c r="BS157" s="328" t="n">
        <f aca="false">IF('Inputs Q LTM'!BS157="","",'Inputs Q LTM'!BS157)</f>
        <v>98.2592666666667</v>
      </c>
      <c r="BT157" s="328" t="n">
        <f aca="false">IF('Inputs Q LTM'!BT157="","",'Inputs Q LTM'!BT157)</f>
        <v>96.7516933333333</v>
      </c>
      <c r="BU157" s="328" t="n">
        <f aca="false">IF('Inputs Q LTM'!BU157="","",'Inputs Q LTM'!BU157)</f>
        <v>93.97362</v>
      </c>
      <c r="BV157" s="328" t="n">
        <f aca="false">IF('Inputs Q LTM'!BV157="","",'Inputs Q LTM'!BV157)</f>
        <v>97.34663</v>
      </c>
      <c r="BW157" s="328" t="n">
        <f aca="false">IF('Inputs Q LTM'!BW157="","",'Inputs Q LTM'!BW157)</f>
        <v>98.2981633333333</v>
      </c>
      <c r="BX157" s="328" t="n">
        <f aca="false">IF('Inputs Q LTM'!BX157="","",'Inputs Q LTM'!BX157)</f>
        <v>98.7911933333333</v>
      </c>
      <c r="BY157" s="328" t="n">
        <f aca="false">IF('Inputs Q LTM'!BY157="","",'Inputs Q LTM'!BY157)</f>
        <v>96.4031766666667</v>
      </c>
      <c r="BZ157" s="328" t="n">
        <f aca="false">IF('Inputs Q LTM'!BZ157="","",'Inputs Q LTM'!BZ157)</f>
        <v>98.5226633333333</v>
      </c>
      <c r="CA157" s="328" t="n">
        <f aca="false">IF('Inputs Q LTM'!CA157="","",'Inputs Q LTM'!CA157)</f>
        <v>98.7114866666667</v>
      </c>
      <c r="CB157" s="328" t="n">
        <f aca="false">IF('Inputs Q LTM'!CB157="","",'Inputs Q LTM'!CB157)</f>
        <v>100.256296666667</v>
      </c>
      <c r="CC157" s="328" t="n">
        <f aca="false">IF('Inputs Q LTM'!CC157="","",'Inputs Q LTM'!CC157)</f>
        <v>100.66045</v>
      </c>
      <c r="CD157" s="328" t="n">
        <f aca="false">IF('Inputs Q LTM'!CD157="","",'Inputs Q LTM'!CD157)</f>
        <v>100.53656</v>
      </c>
      <c r="CE157" s="328" t="n">
        <f aca="false">IF('Inputs Q LTM'!CE157="","",'Inputs Q LTM'!CE157)</f>
        <v>104.265706666667</v>
      </c>
      <c r="CF157" s="328" t="n">
        <f aca="false">IF('Inputs Q LTM'!CF157="","",'Inputs Q LTM'!CF157)</f>
        <v>107.59845</v>
      </c>
      <c r="CG157" s="328" t="n">
        <f aca="false">IF('Inputs Q LTM'!CG157="","",'Inputs Q LTM'!CG157)</f>
        <v>107.93561</v>
      </c>
      <c r="CH157" s="328" t="n">
        <f aca="false">IF('Inputs Q LTM'!CH157="","",'Inputs Q LTM'!CH157)</f>
        <v>107.960796666667</v>
      </c>
      <c r="CI157" s="328" t="n">
        <f aca="false">IF('Inputs Q LTM'!CI157="","",'Inputs Q LTM'!CI157)</f>
        <v>110.67361</v>
      </c>
      <c r="CJ157" s="328" t="n">
        <f aca="false">IF('Inputs Q LTM'!CJ157="","",'Inputs Q LTM'!CJ157)</f>
        <v>116.72896</v>
      </c>
      <c r="CK157" s="328" t="n">
        <f aca="false">IF('Inputs Q LTM'!CK157="","",'Inputs Q LTM'!CK157)</f>
        <v>111.622243333333</v>
      </c>
      <c r="CL157" s="328" t="n">
        <f aca="false">IF('Inputs Q LTM'!CL157="","",'Inputs Q LTM'!CL157)</f>
        <v>114.545743333333</v>
      </c>
      <c r="CM157" s="328" t="n">
        <f aca="false">IF('Inputs Q LTM'!CM157="","",'Inputs Q LTM'!CM157)</f>
        <v>117.852643333333</v>
      </c>
      <c r="CN157" s="328" t="n">
        <f aca="false">IF('Inputs Q LTM'!CN157="","",'Inputs Q LTM'!CN157)</f>
        <v>124.965333333333</v>
      </c>
      <c r="CO157" s="328" t="n">
        <f aca="false">IF('Inputs Q LTM'!CO157="","",'Inputs Q LTM'!CO157)</f>
        <v>128.438333333333</v>
      </c>
      <c r="CP157" s="328" t="n">
        <f aca="false">IF('Inputs Q LTM'!CP157="","",'Inputs Q LTM'!CP157)</f>
        <v>130.604</v>
      </c>
      <c r="CQ157" s="328" t="n">
        <f aca="false">IF('Inputs Q LTM'!CQ157="","",'Inputs Q LTM'!CQ157)</f>
        <v>148.103666666667</v>
      </c>
      <c r="CR157" s="328" t="n">
        <f aca="false">IF('Inputs Q LTM'!CR157="","",'Inputs Q LTM'!CR157)</f>
        <v>146.491</v>
      </c>
      <c r="CS157" s="328" t="n">
        <f aca="false">IF('Inputs Q LTM'!CS157="","",'Inputs Q LTM'!CS157)</f>
        <v>145.583333333333</v>
      </c>
      <c r="CT157" s="328" t="n">
        <f aca="false">IF('Inputs Q LTM'!CT157="","",'Inputs Q LTM'!CT157)</f>
        <v>142.698666666667</v>
      </c>
      <c r="CU157" s="328" t="n">
        <f aca="false">IF('Inputs Q LTM'!CU157="","",'Inputs Q LTM'!CU157)</f>
        <v>145.75</v>
      </c>
      <c r="CV157" s="328" t="n">
        <f aca="false">IF('Inputs Q LTM'!CV157="","",'Inputs Q LTM'!CV157)</f>
        <v>149.01267</v>
      </c>
      <c r="CW157" s="328" t="n">
        <f aca="false">IF('Inputs Q LTM'!CW157="","",'Inputs Q LTM'!CW157)</f>
        <v>152.3552</v>
      </c>
      <c r="CX157" s="328" t="n">
        <f aca="false">IF('Inputs Q LTM'!CX157="","",'Inputs Q LTM'!CX157)</f>
        <v>153.662643333333</v>
      </c>
      <c r="CY157" s="328" t="n">
        <f aca="false">IF('Inputs Q LTM'!CY157="","",'Inputs Q LTM'!CY157)</f>
        <v>169.47046</v>
      </c>
      <c r="CZ157" s="328" t="n">
        <f aca="false">IF('Inputs Q LTM'!CZ157="","",'Inputs Q LTM'!CZ157)</f>
        <v>176.749922403549</v>
      </c>
      <c r="DA157" s="328" t="n">
        <f aca="false">IF('Inputs Q LTM'!DA157="","",'Inputs Q LTM'!DA157)</f>
        <v>194.182786666667</v>
      </c>
      <c r="DB157" s="328" t="n">
        <f aca="false">IF('Inputs Q LTM'!DB157="","",'Inputs Q LTM'!DB157)</f>
        <v>189.788353333333</v>
      </c>
      <c r="DC157" s="328" t="n">
        <f aca="false">IF('Inputs Q LTM'!DC157="","",'Inputs Q LTM'!DC157)</f>
        <v>198.17425</v>
      </c>
      <c r="DD157" s="328" t="n">
        <f aca="false">IF('Inputs Q LTM'!DD157="","",'Inputs Q LTM'!DD157)</f>
        <v>195.862793333333</v>
      </c>
      <c r="DE157" s="328" t="n">
        <f aca="false">IF('Inputs Q LTM'!DE157="","",'Inputs Q LTM'!DE157)</f>
        <v>211.028496666667</v>
      </c>
      <c r="DF157" s="328" t="n">
        <f aca="false">IF('Inputs Q LTM'!DF157="","",'Inputs Q LTM'!DF157)</f>
        <v>206.520746666667</v>
      </c>
      <c r="DG157" s="328" t="n">
        <f aca="false">IF('Inputs Q LTM'!DG157="","",'Inputs Q LTM'!DG157)</f>
        <v>211.296466666667</v>
      </c>
      <c r="DH157" s="328" t="n">
        <f aca="false">IF('Inputs Q LTM'!DH157="","",'Inputs Q LTM'!DH157)</f>
        <v>209.931814734361</v>
      </c>
      <c r="DI157" s="328" t="n">
        <f aca="false">IF('Inputs Q LTM'!DI157="","",'Inputs Q LTM'!DI157)</f>
        <v>226.624346838715</v>
      </c>
      <c r="DJ157" s="328" t="n">
        <f aca="false">IF('Inputs Q LTM'!DJ157="","",'Inputs Q LTM'!DJ157)</f>
        <v>236.678740077169</v>
      </c>
      <c r="DK157" s="328" t="n">
        <f aca="false">IF('Inputs Q LTM'!DK157="","",'Inputs Q LTM'!DK157)</f>
        <v>242.28124970143</v>
      </c>
      <c r="DL157" s="328" t="n">
        <f aca="false">IF('Inputs Q LTM'!DL157="","",'Inputs Q LTM'!DL157)</f>
        <v>234.327573074114</v>
      </c>
      <c r="DM157" s="328" t="n">
        <f aca="false">IF('Inputs Q LTM'!DM157="","",'Inputs Q LTM'!DM157)</f>
        <v>248.160415536082</v>
      </c>
      <c r="DN157" s="328" t="n">
        <f aca="false">IF('Inputs Q LTM'!DN157="","",'Inputs Q LTM'!DN157)</f>
        <v>249.988541708205</v>
      </c>
      <c r="DO157" s="328" t="n">
        <f aca="false">IF('Inputs Q LTM'!DO157="","",'Inputs Q LTM'!DO157)</f>
        <v>249.988541708205</v>
      </c>
      <c r="DP157" s="328" t="n">
        <f aca="false">IF('Inputs Q LTM'!DP157="","",'Inputs Q LTM'!DP157)</f>
        <v>249.988541708205</v>
      </c>
      <c r="DQ157" s="328" t="n">
        <f aca="false">IF('Inputs Q LTM'!DQ157="","",'Inputs Q LTM'!DQ157)</f>
        <v>249.988541708205</v>
      </c>
      <c r="DR157" s="328" t="n">
        <f aca="false">IF('Inputs Q LTM'!DR157="","",'Inputs Q LTM'!DR157)</f>
        <v>259.94986997015</v>
      </c>
      <c r="DS157" s="328" t="n">
        <f aca="false">IF('Inputs Q LTM'!DS157="","",'Inputs Q LTM'!DS157)</f>
        <v>259.94986997015</v>
      </c>
      <c r="DT157" s="328" t="n">
        <f aca="false">IF('Inputs Q LTM'!DT157="","",'Inputs Q LTM'!DT157)</f>
        <v>259.94986997015</v>
      </c>
      <c r="DU157" s="328" t="n">
        <f aca="false">IF('Inputs Q LTM'!DU157="","",'Inputs Q LTM'!DU157)</f>
        <v>259.94986997015</v>
      </c>
      <c r="DV157" s="328" t="n">
        <f aca="false">IF('Inputs Q LTM'!DV157="","",'Inputs Q LTM'!DV157)</f>
        <v>270.335072672023</v>
      </c>
      <c r="DW157" s="328" t="n">
        <f aca="false">IF('Inputs Q LTM'!DW157="","",'Inputs Q LTM'!DW157)</f>
        <v>270.335072672023</v>
      </c>
      <c r="DX157" s="328" t="n">
        <f aca="false">IF('Inputs Q LTM'!DX157="","",'Inputs Q LTM'!DX157)</f>
        <v>270.335072672023</v>
      </c>
      <c r="DY157" s="328" t="n">
        <f aca="false">IF('Inputs Q LTM'!DY157="","",'Inputs Q LTM'!DY157)</f>
        <v>270.335072672023</v>
      </c>
      <c r="DZ157" s="328" t="n">
        <f aca="false">IF('Inputs Q LTM'!DZ157="","",'Inputs Q LTM'!DZ157)</f>
        <v>281.148475578904</v>
      </c>
      <c r="EA157" s="328" t="n">
        <f aca="false">IF('Inputs Q LTM'!EA157="","",'Inputs Q LTM'!EA157)</f>
        <v>281.148475578904</v>
      </c>
      <c r="EB157" s="328" t="n">
        <f aca="false">IF('Inputs Q LTM'!EB157="","",'Inputs Q LTM'!EB157)</f>
        <v>281.148475578904</v>
      </c>
      <c r="EC157" s="328" t="n">
        <f aca="false">IF('Inputs Q LTM'!EC157="","",'Inputs Q LTM'!EC157)</f>
        <v>281.148475578904</v>
      </c>
      <c r="ED157" s="328" t="n">
        <f aca="false">IF('Inputs Q LTM'!ED157="","",'Inputs Q LTM'!ED157)</f>
        <v>292.39441460206</v>
      </c>
      <c r="EE157" s="328" t="n">
        <f aca="false">IF('Inputs Q LTM'!EE157="","",'Inputs Q LTM'!EE157)</f>
        <v>292.39441460206</v>
      </c>
      <c r="EF157" s="328" t="n">
        <f aca="false">IF('Inputs Q LTM'!EF157="","",'Inputs Q LTM'!EF157)</f>
        <v>292.39441460206</v>
      </c>
      <c r="EG157" s="328" t="n">
        <f aca="false">IF('Inputs Q LTM'!EG157="","",'Inputs Q LTM'!EG157)</f>
        <v>292.39441460206</v>
      </c>
      <c r="EH157" s="328" t="n">
        <f aca="false">IF('Inputs Q LTM'!EH157="","",'Inputs Q LTM'!EH157)</f>
        <v>304.090191186143</v>
      </c>
      <c r="EI157" s="328" t="n">
        <f aca="false">IF('Inputs Q LTM'!EI157="","",'Inputs Q LTM'!EI157)</f>
        <v>304.090191186143</v>
      </c>
      <c r="EJ157" s="328" t="n">
        <f aca="false">IF('Inputs Q LTM'!EJ157="","",'Inputs Q LTM'!EJ157)</f>
        <v>304.090191186143</v>
      </c>
      <c r="EK157" s="328" t="n">
        <f aca="false">IF('Inputs Q LTM'!EK157="","",'Inputs Q LTM'!EK157)</f>
        <v>304.090191186143</v>
      </c>
      <c r="EL157" s="328" t="n">
        <f aca="false">IF('Inputs Q LTM'!EL157="","",'Inputs Q LTM'!EL157)</f>
        <v>316.253798833589</v>
      </c>
      <c r="EM157" s="328" t="n">
        <f aca="false">IF('Inputs Q LTM'!EM157="","",'Inputs Q LTM'!EM157)</f>
        <v>316.253798833589</v>
      </c>
      <c r="EN157" s="328" t="n">
        <f aca="false">IF('Inputs Q LTM'!EN157="","",'Inputs Q LTM'!EN157)</f>
        <v>316.253798833589</v>
      </c>
      <c r="EO157" s="328" t="n">
        <f aca="false">IF('Inputs Q LTM'!EO157="","",'Inputs Q LTM'!EO157)</f>
        <v>316.253798833589</v>
      </c>
      <c r="EP157" s="328" t="n">
        <f aca="false">IF('Inputs Q LTM'!EP157="","",'Inputs Q LTM'!EP157)</f>
        <v>328.903950786932</v>
      </c>
      <c r="EQ157" s="328" t="n">
        <f aca="false">IF('Inputs Q LTM'!EQ157="","",'Inputs Q LTM'!EQ157)</f>
        <v>328.903950786932</v>
      </c>
      <c r="ER157" s="328" t="n">
        <f aca="false">IF('Inputs Q LTM'!ER157="","",'Inputs Q LTM'!ER157)</f>
        <v>328.903950786932</v>
      </c>
      <c r="ES157" s="328" t="n">
        <f aca="false">IF('Inputs Q LTM'!ES157="","",'Inputs Q LTM'!ES157)</f>
        <v>328.903950786932</v>
      </c>
      <c r="ET157" s="328" t="n">
        <f aca="false">IF('Inputs Q LTM'!ET157="","",'Inputs Q LTM'!ET157)</f>
        <v>342.060108818409</v>
      </c>
      <c r="EU157" s="328" t="n">
        <f aca="false">IF('Inputs Q LTM'!EU157="","",'Inputs Q LTM'!EU157)</f>
        <v>342.060108818409</v>
      </c>
      <c r="EV157" s="328" t="n">
        <f aca="false">IF('Inputs Q LTM'!EV157="","",'Inputs Q LTM'!EV157)</f>
        <v>342.060108818409</v>
      </c>
      <c r="EW157" s="328" t="n">
        <f aca="false">IF('Inputs Q LTM'!EW157="","",'Inputs Q LTM'!EW157)</f>
        <v>342.060108818409</v>
      </c>
      <c r="EX157" s="328" t="n">
        <f aca="false">IF('Inputs Q LTM'!EX157="","",'Inputs Q LTM'!EX157)</f>
        <v>355.742513171146</v>
      </c>
      <c r="EY157" s="328" t="n">
        <f aca="false">IF('Inputs Q LTM'!EY157="","",'Inputs Q LTM'!EY157)</f>
        <v>355.742513171146</v>
      </c>
      <c r="EZ157" s="328" t="n">
        <f aca="false">IF('Inputs Q LTM'!EZ157="","",'Inputs Q LTM'!EZ157)</f>
        <v>355.742513171146</v>
      </c>
      <c r="FA157" s="328" t="n">
        <f aca="false">IF('Inputs Q LTM'!FA157="","",'Inputs Q LTM'!FA157)</f>
        <v>355.742513171146</v>
      </c>
      <c r="FB157" s="328" t="n">
        <f aca="false">IF('Inputs Q LTM'!FB157="","",'Inputs Q LTM'!FB157)</f>
        <v>369.972213697992</v>
      </c>
      <c r="FC157" s="328" t="n">
        <f aca="false">IF('Inputs Q LTM'!FC157="","",'Inputs Q LTM'!FC157)</f>
        <v>369.972213697992</v>
      </c>
      <c r="FD157" s="328" t="n">
        <f aca="false">IF('Inputs Q LTM'!FD157="","",'Inputs Q LTM'!FD157)</f>
        <v>369.972213697992</v>
      </c>
      <c r="FE157" s="328" t="n">
        <f aca="false">IF('Inputs Q LTM'!FE157="","",'Inputs Q LTM'!FE157)</f>
        <v>369.972213697992</v>
      </c>
      <c r="FF157" s="328" t="n">
        <f aca="false">IF('Inputs Q LTM'!FF157="","",'Inputs Q LTM'!FF157)</f>
        <v>384.771102245911</v>
      </c>
      <c r="FG157" s="328" t="n">
        <f aca="false">IF('Inputs Q LTM'!FG157="","",'Inputs Q LTM'!FG157)</f>
        <v>384.771102245911</v>
      </c>
      <c r="FH157" s="328" t="n">
        <f aca="false">IF('Inputs Q LTM'!FH157="","",'Inputs Q LTM'!FH157)</f>
        <v>384.771102245911</v>
      </c>
      <c r="FI157" s="328" t="n">
        <f aca="false">IF('Inputs Q LTM'!FI157="","",'Inputs Q LTM'!FI157)</f>
        <v>384.771102245911</v>
      </c>
      <c r="FJ157" s="328" t="n">
        <f aca="false">IF('Inputs Q LTM'!FJ157="","",'Inputs Q LTM'!FJ157)</f>
        <v>400.161946335748</v>
      </c>
      <c r="FK157" s="328" t="n">
        <f aca="false">IF('Inputs Q LTM'!FK157="","",'Inputs Q LTM'!FK157)</f>
        <v>400.161946335748</v>
      </c>
      <c r="FL157" s="328" t="n">
        <f aca="false">IF('Inputs Q LTM'!FL157="","",'Inputs Q LTM'!FL157)</f>
        <v>400.161946335748</v>
      </c>
      <c r="FM157" s="328" t="n">
        <f aca="false">IF('Inputs Q LTM'!FM157="","",'Inputs Q LTM'!FM157)</f>
        <v>400.161946335748</v>
      </c>
      <c r="FN157" s="328" t="n">
        <f aca="false">IF('Inputs Q LTM'!FN157="","",'Inputs Q LTM'!FN157)</f>
        <v>416.168424189178</v>
      </c>
      <c r="FO157" s="328" t="n">
        <f aca="false">IF('Inputs Q LTM'!FO157="","",'Inputs Q LTM'!FO157)</f>
        <v>416.168424189178</v>
      </c>
      <c r="FP157" s="328" t="n">
        <f aca="false">IF('Inputs Q LTM'!FP157="","",'Inputs Q LTM'!FP157)</f>
        <v>416.168424189178</v>
      </c>
      <c r="FQ157" s="328" t="n">
        <f aca="false">IF('Inputs Q LTM'!FQ157="","",'Inputs Q LTM'!FQ157)</f>
        <v>416.168424189178</v>
      </c>
      <c r="FR157" s="328" t="n">
        <f aca="false">IF('Inputs Q LTM'!FR157="","",'Inputs Q LTM'!FR157)</f>
        <v>432.815161156745</v>
      </c>
      <c r="FS157" s="328" t="n">
        <f aca="false">IF('Inputs Q LTM'!FS157="","",'Inputs Q LTM'!FS157)</f>
        <v>432.815161156745</v>
      </c>
      <c r="FT157" s="328" t="n">
        <f aca="false">IF('Inputs Q LTM'!FT157="","",'Inputs Q LTM'!FT157)</f>
        <v>432.815161156745</v>
      </c>
      <c r="FU157" s="328" t="n">
        <f aca="false">IF('Inputs Q LTM'!FU157="","",'Inputs Q LTM'!FU157)</f>
        <v>432.815161156745</v>
      </c>
      <c r="FV157" s="328" t="n">
        <f aca="false">IF('Inputs Q LTM'!FV157="","",'Inputs Q LTM'!FV157)</f>
        <v>450.127767603015</v>
      </c>
      <c r="FW157" s="328" t="n">
        <f aca="false">IF('Inputs Q LTM'!FW157="","",'Inputs Q LTM'!FW157)</f>
        <v>450.127767603015</v>
      </c>
      <c r="FX157" s="328" t="n">
        <f aca="false">IF('Inputs Q LTM'!FX157="","",'Inputs Q LTM'!FX157)</f>
        <v>450.127767603015</v>
      </c>
      <c r="FY157" s="328" t="n">
        <f aca="false">IF('Inputs Q LTM'!FY157="","",'Inputs Q LTM'!FY157)</f>
        <v>450.127767603015</v>
      </c>
      <c r="FZ157" s="328" t="n">
        <f aca="false">IF('Inputs Q LTM'!FZ157="","",'Inputs Q LTM'!FZ157)</f>
        <v>468.132878307135</v>
      </c>
      <c r="GA157" s="328" t="n">
        <f aca="false">IF('Inputs Q LTM'!GA157="","",'Inputs Q LTM'!GA157)</f>
        <v>468.132878307135</v>
      </c>
      <c r="GB157" s="328" t="n">
        <f aca="false">IF('Inputs Q LTM'!GB157="","",'Inputs Q LTM'!GB157)</f>
        <v>468.132878307135</v>
      </c>
      <c r="GC157" s="328" t="n">
        <f aca="false">IF('Inputs Q LTM'!GC157="","",'Inputs Q LTM'!GC157)</f>
        <v>468.132878307135</v>
      </c>
      <c r="GD157" s="328" t="n">
        <f aca="false">IF('Inputs Q LTM'!GD157="","",'Inputs Q LTM'!GD157)</f>
        <v>486.858193439421</v>
      </c>
      <c r="GE157" s="328" t="n">
        <f aca="false">IF('Inputs Q LTM'!GE157="","",'Inputs Q LTM'!GE157)</f>
        <v>486.858193439421</v>
      </c>
      <c r="GF157" s="328" t="n">
        <f aca="false">IF('Inputs Q LTM'!GF157="","",'Inputs Q LTM'!GF157)</f>
        <v>486.858193439421</v>
      </c>
      <c r="GG157" s="328" t="n">
        <f aca="false">IF('Inputs Q LTM'!GG157="","",'Inputs Q LTM'!GG157)</f>
        <v>486.858193439421</v>
      </c>
      <c r="GH157" s="328" t="n">
        <f aca="false">IF('Inputs Q LTM'!GH157="","",'Inputs Q LTM'!GH157)</f>
        <v>491.726775373815</v>
      </c>
      <c r="GI157" s="328" t="n">
        <f aca="false">IF('Inputs Q LTM'!GI157="","",'Inputs Q LTM'!GI157)</f>
        <v>496.595357308209</v>
      </c>
      <c r="GJ157" s="328" t="n">
        <f aca="false">IF('Inputs Q LTM'!GJ157="","",'Inputs Q LTM'!GJ157)</f>
        <v>501.463939242603</v>
      </c>
      <c r="GK157" s="328" t="n">
        <f aca="false">IF('Inputs Q LTM'!GK157="","",'Inputs Q LTM'!GK157)</f>
        <v>506.332521176998</v>
      </c>
      <c r="GL157" s="328" t="n">
        <f aca="false">IF('Inputs Q LTM'!GL157="","",'Inputs Q LTM'!GL157)</f>
        <v>511.395846388768</v>
      </c>
      <c r="GM157" s="328" t="n">
        <f aca="false">IF('Inputs Q LTM'!GM157="","",'Inputs Q LTM'!GM157)</f>
        <v>516.459171600538</v>
      </c>
      <c r="GN157" s="328" t="n">
        <f aca="false">IF('Inputs Q LTM'!GN157="","",'Inputs Q LTM'!GN157)</f>
        <v>521.522496812308</v>
      </c>
      <c r="GO157" s="328" t="n">
        <f aca="false">IF('Inputs Q LTM'!GO157="","",'Inputs Q LTM'!GO157)</f>
        <v>526.585822024078</v>
      </c>
      <c r="GP157" s="328" t="n">
        <f aca="false">IF('Inputs Q LTM'!GP157="","",'Inputs Q LTM'!GP157)</f>
        <v>531.851680244318</v>
      </c>
      <c r="GQ157" s="328" t="n">
        <f aca="false">IF('Inputs Q LTM'!GQ157="","",'Inputs Q LTM'!GQ157)</f>
        <v>537.117538464559</v>
      </c>
      <c r="GR157" s="328" t="n">
        <f aca="false">IF('Inputs Q LTM'!GR157="","",'Inputs Q LTM'!GR157)</f>
        <v>542.3833966848</v>
      </c>
      <c r="GS157" s="328" t="n">
        <f aca="false">IF('Inputs Q LTM'!GS157="","",'Inputs Q LTM'!GS157)</f>
        <v>547.649254905041</v>
      </c>
      <c r="GT157" s="328" t="n">
        <f aca="false">IF('Inputs Q LTM'!GT157="","",'Inputs Q LTM'!GT157)</f>
        <v>553.125747454091</v>
      </c>
      <c r="GU157" s="328" t="n">
        <f aca="false">IF('Inputs Q LTM'!GU157="","",'Inputs Q LTM'!GU157)</f>
        <v>558.602240003141</v>
      </c>
      <c r="GV157" s="328" t="n">
        <f aca="false">IF('Inputs Q LTM'!GV157="","",'Inputs Q LTM'!GV157)</f>
        <v>564.078732552192</v>
      </c>
      <c r="GW157" s="328" t="n">
        <f aca="false">IF('Inputs Q LTM'!GW157="","",'Inputs Q LTM'!GW157)</f>
        <v>569.555225101242</v>
      </c>
      <c r="GX157" s="328" t="n">
        <f aca="false">IF('Inputs Q LTM'!GX157="","",'Inputs Q LTM'!GX157)</f>
        <v>575.250777352255</v>
      </c>
      <c r="GY157" s="328" t="n">
        <f aca="false">IF('Inputs Q LTM'!GY157="","",'Inputs Q LTM'!GY157)</f>
        <v>580.946329603267</v>
      </c>
      <c r="GZ157" s="328" t="n">
        <f aca="false">IF('Inputs Q LTM'!GZ157="","",'Inputs Q LTM'!GZ157)</f>
        <v>586.64188185428</v>
      </c>
      <c r="HA157" s="328" t="n">
        <f aca="false">IF('Inputs Q LTM'!HA157="","",'Inputs Q LTM'!HA157)</f>
        <v>592.337434105292</v>
      </c>
    </row>
    <row r="158" customFormat="false" ht="15" hidden="false" customHeight="false" outlineLevel="2" collapsed="false">
      <c r="A158" s="48" t="s">
        <v>99</v>
      </c>
      <c r="B158" s="201" t="s">
        <v>184</v>
      </c>
      <c r="C158" s="201"/>
      <c r="D158" s="201" t="s">
        <v>101</v>
      </c>
      <c r="E158" s="52"/>
      <c r="F158" s="19" t="s">
        <v>199</v>
      </c>
      <c r="G158" s="52" t="s">
        <v>186</v>
      </c>
      <c r="H158" s="52"/>
      <c r="I158" s="52" t="s">
        <v>200</v>
      </c>
      <c r="BJ158" s="328" t="n">
        <f aca="false">IF('Inputs Q LTM'!BJ158="","",'Inputs Q LTM'!BJ158)</f>
        <v>9.55930666666667</v>
      </c>
      <c r="BK158" s="328" t="n">
        <f aca="false">IF('Inputs Q LTM'!BK158="","",'Inputs Q LTM'!BK158)</f>
        <v>11.6604933333333</v>
      </c>
      <c r="BL158" s="328" t="n">
        <f aca="false">IF('Inputs Q LTM'!BL158="","",'Inputs Q LTM'!BL158)</f>
        <v>11.54878</v>
      </c>
      <c r="BM158" s="328" t="n">
        <f aca="false">IF('Inputs Q LTM'!BM158="","",'Inputs Q LTM'!BM158)</f>
        <v>12.93155</v>
      </c>
      <c r="BN158" s="328" t="n">
        <f aca="false">IF('Inputs Q LTM'!BN158="","",'Inputs Q LTM'!BN158)</f>
        <v>18.5176033333333</v>
      </c>
      <c r="BO158" s="328" t="n">
        <f aca="false">IF('Inputs Q LTM'!BO158="","",'Inputs Q LTM'!BO158)</f>
        <v>19.9205833333333</v>
      </c>
      <c r="BP158" s="328" t="n">
        <f aca="false">IF('Inputs Q LTM'!BP158="","",'Inputs Q LTM'!BP158)</f>
        <v>20.21065</v>
      </c>
      <c r="BQ158" s="328" t="n">
        <f aca="false">IF('Inputs Q LTM'!BQ158="","",'Inputs Q LTM'!BQ158)</f>
        <v>22.0226633333333</v>
      </c>
      <c r="BR158" s="328" t="n">
        <f aca="false">IF('Inputs Q LTM'!BR158="","",'Inputs Q LTM'!BR158)</f>
        <v>24.3249066666667</v>
      </c>
      <c r="BS158" s="328" t="n">
        <f aca="false">IF('Inputs Q LTM'!BS158="","",'Inputs Q LTM'!BS158)</f>
        <v>23.44652</v>
      </c>
      <c r="BT158" s="328" t="n">
        <f aca="false">IF('Inputs Q LTM'!BT158="","",'Inputs Q LTM'!BT158)</f>
        <v>24.2673766666667</v>
      </c>
      <c r="BU158" s="328" t="n">
        <f aca="false">IF('Inputs Q LTM'!BU158="","",'Inputs Q LTM'!BU158)</f>
        <v>19.65319</v>
      </c>
      <c r="BV158" s="328" t="n">
        <f aca="false">IF('Inputs Q LTM'!BV158="","",'Inputs Q LTM'!BV158)</f>
        <v>18.6437</v>
      </c>
      <c r="BW158" s="328" t="n">
        <f aca="false">IF('Inputs Q LTM'!BW158="","",'Inputs Q LTM'!BW158)</f>
        <v>16.83137</v>
      </c>
      <c r="BX158" s="328" t="n">
        <f aca="false">IF('Inputs Q LTM'!BX158="","",'Inputs Q LTM'!BX158)</f>
        <v>17.62078</v>
      </c>
      <c r="BY158" s="328" t="n">
        <f aca="false">IF('Inputs Q LTM'!BY158="","",'Inputs Q LTM'!BY158)</f>
        <v>15.49548</v>
      </c>
      <c r="BZ158" s="328" t="n">
        <f aca="false">IF('Inputs Q LTM'!BZ158="","",'Inputs Q LTM'!BZ158)</f>
        <v>16.8425766666667</v>
      </c>
      <c r="CA158" s="328" t="n">
        <f aca="false">IF('Inputs Q LTM'!CA158="","",'Inputs Q LTM'!CA158)</f>
        <v>19.1739666666667</v>
      </c>
      <c r="CB158" s="328" t="n">
        <f aca="false">IF('Inputs Q LTM'!CB158="","",'Inputs Q LTM'!CB158)</f>
        <v>20.2789266666667</v>
      </c>
      <c r="CC158" s="328" t="n">
        <f aca="false">IF('Inputs Q LTM'!CC158="","",'Inputs Q LTM'!CC158)</f>
        <v>17.90976</v>
      </c>
      <c r="CD158" s="328" t="n">
        <f aca="false">IF('Inputs Q LTM'!CD158="","",'Inputs Q LTM'!CD158)</f>
        <v>19.2709848484848</v>
      </c>
      <c r="CE158" s="328" t="n">
        <f aca="false">IF('Inputs Q LTM'!CE158="","",'Inputs Q LTM'!CE158)</f>
        <v>18.8799242424242</v>
      </c>
      <c r="CF158" s="328" t="n">
        <f aca="false">IF('Inputs Q LTM'!CF158="","",'Inputs Q LTM'!CF158)</f>
        <v>18.535196969697</v>
      </c>
      <c r="CG158" s="328" t="n">
        <f aca="false">IF('Inputs Q LTM'!CG158="","",'Inputs Q LTM'!CG158)</f>
        <v>16.4463232323232</v>
      </c>
      <c r="CH158" s="328" t="n">
        <f aca="false">IF('Inputs Q LTM'!CH158="","",'Inputs Q LTM'!CH158)</f>
        <v>18.9005050505051</v>
      </c>
      <c r="CI158" s="328" t="n">
        <f aca="false">IF('Inputs Q LTM'!CI158="","",'Inputs Q LTM'!CI158)</f>
        <v>23.8728484848485</v>
      </c>
      <c r="CJ158" s="328" t="n">
        <f aca="false">IF('Inputs Q LTM'!CJ158="","",'Inputs Q LTM'!CJ158)</f>
        <v>26.1259090909091</v>
      </c>
      <c r="CK158" s="328" t="n">
        <f aca="false">IF('Inputs Q LTM'!CK158="","",'Inputs Q LTM'!CK158)</f>
        <v>35.0618484848485</v>
      </c>
      <c r="CL158" s="328" t="n">
        <f aca="false">IF('Inputs Q LTM'!CL158="","",'Inputs Q LTM'!CL158)</f>
        <v>45.0414141414141</v>
      </c>
      <c r="CM158" s="328" t="n">
        <f aca="false">IF('Inputs Q LTM'!CM158="","",'Inputs Q LTM'!CM158)</f>
        <v>51.1939393939394</v>
      </c>
      <c r="CN158" s="328" t="n">
        <f aca="false">IF('Inputs Q LTM'!CN158="","",'Inputs Q LTM'!CN158)</f>
        <v>34.930303030303</v>
      </c>
      <c r="CO158" s="328" t="n">
        <f aca="false">IF('Inputs Q LTM'!CO158="","",'Inputs Q LTM'!CO158)</f>
        <v>36.9401515151515</v>
      </c>
      <c r="CP158" s="328" t="n">
        <f aca="false">IF('Inputs Q LTM'!CP158="","",'Inputs Q LTM'!CP158)</f>
        <v>40.1908080808081</v>
      </c>
      <c r="CQ158" s="328" t="n">
        <f aca="false">IF('Inputs Q LTM'!CQ158="","",'Inputs Q LTM'!CQ158)</f>
        <v>37.7118181818182</v>
      </c>
      <c r="CR158" s="328" t="n">
        <f aca="false">IF('Inputs Q LTM'!CR158="","",'Inputs Q LTM'!CR158)</f>
        <v>28.1156818181818</v>
      </c>
      <c r="CS158" s="328" t="n">
        <f aca="false">IF('Inputs Q LTM'!CS158="","",'Inputs Q LTM'!CS158)</f>
        <v>25.1185606060606</v>
      </c>
      <c r="CT158" s="328" t="n">
        <f aca="false">IF('Inputs Q LTM'!CT158="","",'Inputs Q LTM'!CT158)</f>
        <v>28.8739898989899</v>
      </c>
      <c r="CU158" s="328" t="n">
        <f aca="false">IF('Inputs Q LTM'!CU158="","",'Inputs Q LTM'!CU158)</f>
        <v>23.557803030303</v>
      </c>
      <c r="CV158" s="328" t="n">
        <f aca="false">IF('Inputs Q LTM'!CV158="","",'Inputs Q LTM'!CV158)</f>
        <v>26.2340909090909</v>
      </c>
      <c r="CW158" s="328" t="n">
        <f aca="false">IF('Inputs Q LTM'!CW158="","",'Inputs Q LTM'!CW158)</f>
        <v>25.3825757575758</v>
      </c>
      <c r="CX158" s="328" t="n">
        <f aca="false">IF('Inputs Q LTM'!CX158="","",'Inputs Q LTM'!CX158)</f>
        <v>26.1780303030303</v>
      </c>
      <c r="CY158" s="328" t="n">
        <f aca="false">IF('Inputs Q LTM'!CY158="","",'Inputs Q LTM'!CY158)</f>
        <v>30.7257575757576</v>
      </c>
      <c r="CZ158" s="328" t="n">
        <f aca="false">IF('Inputs Q LTM'!CZ158="","",'Inputs Q LTM'!CZ158)</f>
        <v>35.3643939393939</v>
      </c>
      <c r="DA158" s="328" t="n">
        <f aca="false">IF('Inputs Q LTM'!DA158="","",'Inputs Q LTM'!DA158)</f>
        <v>40.9409090909091</v>
      </c>
      <c r="DB158" s="328" t="n">
        <f aca="false">IF('Inputs Q LTM'!DB158="","",'Inputs Q LTM'!DB158)</f>
        <v>40.8181818181818</v>
      </c>
      <c r="DC158" s="328" t="n">
        <f aca="false">IF('Inputs Q LTM'!DC158="","",'Inputs Q LTM'!DC158)</f>
        <v>39.4454545454545</v>
      </c>
      <c r="DD158" s="328" t="n">
        <f aca="false">IF('Inputs Q LTM'!DD158="","",'Inputs Q LTM'!DD158)</f>
        <v>37.3560606060606</v>
      </c>
      <c r="DE158" s="328" t="n">
        <f aca="false">IF('Inputs Q LTM'!DE158="","",'Inputs Q LTM'!DE158)</f>
        <v>37.1780303030303</v>
      </c>
      <c r="DF158" s="328" t="n">
        <f aca="false">IF('Inputs Q LTM'!DF158="","",'Inputs Q LTM'!DF158)</f>
        <v>37.7866161616162</v>
      </c>
      <c r="DG158" s="328" t="n">
        <f aca="false">IF('Inputs Q LTM'!DG158="","",'Inputs Q LTM'!DG158)</f>
        <v>41.2924242424242</v>
      </c>
      <c r="DH158" s="328" t="n">
        <f aca="false">IF('Inputs Q LTM'!DH158="","",'Inputs Q LTM'!DH158)</f>
        <v>34.5603667803035</v>
      </c>
      <c r="DI158" s="328" t="n">
        <f aca="false">IF('Inputs Q LTM'!DI158="","",'Inputs Q LTM'!DI158)</f>
        <v>24.721682223648</v>
      </c>
      <c r="DJ158" s="328" t="n">
        <f aca="false">IF('Inputs Q LTM'!DJ158="","",'Inputs Q LTM'!DJ158)</f>
        <v>32.808221549676</v>
      </c>
      <c r="DK158" s="328" t="n">
        <f aca="false">IF('Inputs Q LTM'!DK158="","",'Inputs Q LTM'!DK158)</f>
        <v>38.3840355680969</v>
      </c>
      <c r="DL158" s="328" t="n">
        <f aca="false">IF('Inputs Q LTM'!DL158="","",'Inputs Q LTM'!DL158)</f>
        <v>38.0527623437105</v>
      </c>
      <c r="DM158" s="328" t="n">
        <f aca="false">IF('Inputs Q LTM'!DM158="","",'Inputs Q LTM'!DM158)</f>
        <v>38.1657691554935</v>
      </c>
      <c r="DN158" s="328" t="n">
        <f aca="false">IF('Inputs Q LTM'!DN158="","",'Inputs Q LTM'!DN158)</f>
        <v>38.6297979124099</v>
      </c>
      <c r="DO158" s="328" t="n">
        <f aca="false">IF('Inputs Q LTM'!DO158="","",'Inputs Q LTM'!DO158)</f>
        <v>42.6960924295057</v>
      </c>
      <c r="DP158" s="328" t="n">
        <f aca="false">IF('Inputs Q LTM'!DP158="","",'Inputs Q LTM'!DP158)</f>
        <v>44.7292396880535</v>
      </c>
      <c r="DQ158" s="328" t="n">
        <f aca="false">IF('Inputs Q LTM'!DQ158="","",'Inputs Q LTM'!DQ158)</f>
        <v>36.596650653862</v>
      </c>
      <c r="DR158" s="328" t="n">
        <f aca="false">IF('Inputs Q LTM'!DR158="","",'Inputs Q LTM'!DR158)</f>
        <v>40.4788423426144</v>
      </c>
      <c r="DS158" s="328" t="n">
        <f aca="false">IF('Inputs Q LTM'!DS158="","",'Inputs Q LTM'!DS158)</f>
        <v>44.7397731155212</v>
      </c>
      <c r="DT158" s="328" t="n">
        <f aca="false">IF('Inputs Q LTM'!DT158="","",'Inputs Q LTM'!DT158)</f>
        <v>46.8702385019746</v>
      </c>
      <c r="DU158" s="328" t="n">
        <f aca="false">IF('Inputs Q LTM'!DU158="","",'Inputs Q LTM'!DU158)</f>
        <v>38.348376956161</v>
      </c>
      <c r="DV158" s="328" t="n">
        <f aca="false">IF('Inputs Q LTM'!DV158="","",'Inputs Q LTM'!DV158)</f>
        <v>42.7751679455372</v>
      </c>
      <c r="DW158" s="328" t="n">
        <f aca="false">IF('Inputs Q LTM'!DW158="","",'Inputs Q LTM'!DW158)</f>
        <v>47.2778172029622</v>
      </c>
      <c r="DX158" s="328" t="n">
        <f aca="false">IF('Inputs Q LTM'!DX158="","",'Inputs Q LTM'!DX158)</f>
        <v>49.5291418316747</v>
      </c>
      <c r="DY158" s="328" t="n">
        <f aca="false">IF('Inputs Q LTM'!DY158="","",'Inputs Q LTM'!DY158)</f>
        <v>40.5238433168248</v>
      </c>
      <c r="DZ158" s="328" t="n">
        <f aca="false">IF('Inputs Q LTM'!DZ158="","",'Inputs Q LTM'!DZ158)</f>
        <v>44.3605793772948</v>
      </c>
      <c r="EA158" s="328" t="n">
        <f aca="false">IF('Inputs Q LTM'!EA158="","",'Inputs Q LTM'!EA158)</f>
        <v>49.030114048589</v>
      </c>
      <c r="EB158" s="328" t="n">
        <f aca="false">IF('Inputs Q LTM'!EB158="","",'Inputs Q LTM'!EB158)</f>
        <v>51.3648813842361</v>
      </c>
      <c r="EC158" s="328" t="n">
        <f aca="false">IF('Inputs Q LTM'!EC158="","",'Inputs Q LTM'!EC158)</f>
        <v>42.0258120416477</v>
      </c>
      <c r="ED158" s="328" t="n">
        <f aca="false">IF('Inputs Q LTM'!ED158="","",'Inputs Q LTM'!ED158)</f>
        <v>45.9822063897028</v>
      </c>
      <c r="EE158" s="328" t="n">
        <f aca="false">IF('Inputs Q LTM'!EE158="","",'Inputs Q LTM'!EE158)</f>
        <v>50.8224386412504</v>
      </c>
      <c r="EF158" s="328" t="n">
        <f aca="false">IF('Inputs Q LTM'!EF158="","",'Inputs Q LTM'!EF158)</f>
        <v>53.2425547670243</v>
      </c>
      <c r="EG158" s="328" t="n">
        <f aca="false">IF('Inputs Q LTM'!EG158="","",'Inputs Q LTM'!EG158)</f>
        <v>43.5620902639289</v>
      </c>
      <c r="EH158" s="328" t="n">
        <f aca="false">IF('Inputs Q LTM'!EH158="","",'Inputs Q LTM'!EH158)</f>
        <v>47.6538952358823</v>
      </c>
      <c r="EI158" s="328" t="n">
        <f aca="false">IF('Inputs Q LTM'!EI158="","",'Inputs Q LTM'!EI158)</f>
        <v>52.6700947343962</v>
      </c>
      <c r="EJ158" s="328" t="n">
        <f aca="false">IF('Inputs Q LTM'!EJ158="","",'Inputs Q LTM'!EJ158)</f>
        <v>55.1781944836532</v>
      </c>
      <c r="EK158" s="328" t="n">
        <f aca="false">IF('Inputs Q LTM'!EK158="","",'Inputs Q LTM'!EK158)</f>
        <v>45.1457954866253</v>
      </c>
      <c r="EL158" s="328" t="n">
        <f aca="false">IF('Inputs Q LTM'!EL158="","",'Inputs Q LTM'!EL158)</f>
        <v>49.390988833673</v>
      </c>
      <c r="EM158" s="328" t="n">
        <f aca="false">IF('Inputs Q LTM'!EM158="","",'Inputs Q LTM'!EM158)</f>
        <v>54.5900402898491</v>
      </c>
      <c r="EN158" s="328" t="n">
        <f aca="false">IF('Inputs Q LTM'!EN158="","",'Inputs Q LTM'!EN158)</f>
        <v>57.1895660179371</v>
      </c>
      <c r="EO158" s="328" t="n">
        <f aca="false">IF('Inputs Q LTM'!EO158="","",'Inputs Q LTM'!EO158)</f>
        <v>46.7914631055849</v>
      </c>
      <c r="EP158" s="328" t="n">
        <f aca="false">IF('Inputs Q LTM'!EP158="","",'Inputs Q LTM'!EP158)</f>
        <v>52.18690854251</v>
      </c>
      <c r="EQ158" s="328" t="n">
        <f aca="false">IF('Inputs Q LTM'!EQ158="","",'Inputs Q LTM'!EQ158)</f>
        <v>57.6802673364584</v>
      </c>
      <c r="ER158" s="328" t="n">
        <f aca="false">IF('Inputs Q LTM'!ER158="","",'Inputs Q LTM'!ER158)</f>
        <v>60.4269467334327</v>
      </c>
      <c r="ES158" s="328" t="n">
        <f aca="false">IF('Inputs Q LTM'!ES158="","",'Inputs Q LTM'!ES158)</f>
        <v>49.4402291455358</v>
      </c>
      <c r="ET158" s="328" t="n">
        <f aca="false">IF('Inputs Q LTM'!ET158="","",'Inputs Q LTM'!ET158)</f>
        <v>54.0291064140606</v>
      </c>
      <c r="EU158" s="328" t="n">
        <f aca="false">IF('Inputs Q LTM'!EU158="","",'Inputs Q LTM'!EU158)</f>
        <v>59.7163807734354</v>
      </c>
      <c r="EV158" s="328" t="n">
        <f aca="false">IF('Inputs Q LTM'!EV158="","",'Inputs Q LTM'!EV158)</f>
        <v>62.5600179531228</v>
      </c>
      <c r="EW158" s="328" t="n">
        <f aca="false">IF('Inputs Q LTM'!EW158="","",'Inputs Q LTM'!EW158)</f>
        <v>51.1854692343732</v>
      </c>
      <c r="EX158" s="328" t="n">
        <f aca="false">IF('Inputs Q LTM'!EX158="","",'Inputs Q LTM'!EX158)</f>
        <v>55.9363338704769</v>
      </c>
      <c r="EY158" s="328" t="n">
        <f aca="false">IF('Inputs Q LTM'!EY158="","",'Inputs Q LTM'!EY158)</f>
        <v>61.8243690147377</v>
      </c>
      <c r="EZ158" s="328" t="n">
        <f aca="false">IF('Inputs Q LTM'!EZ158="","",'Inputs Q LTM'!EZ158)</f>
        <v>64.7683865868681</v>
      </c>
      <c r="FA158" s="328" t="n">
        <f aca="false">IF('Inputs Q LTM'!FA158="","",'Inputs Q LTM'!FA158)</f>
        <v>52.9923162983466</v>
      </c>
      <c r="FB158" s="328" t="n">
        <f aca="false">IF('Inputs Q LTM'!FB158="","",'Inputs Q LTM'!FB158)</f>
        <v>57.9108864561048</v>
      </c>
      <c r="FC158" s="328" t="n">
        <f aca="false">IF('Inputs Q LTM'!FC158="","",'Inputs Q LTM'!FC158)</f>
        <v>64.0067692409579</v>
      </c>
      <c r="FD158" s="328" t="n">
        <f aca="false">IF('Inputs Q LTM'!FD158="","",'Inputs Q LTM'!FD158)</f>
        <v>67.0547106333845</v>
      </c>
      <c r="FE158" s="328" t="n">
        <f aca="false">IF('Inputs Q LTM'!FE158="","",'Inputs Q LTM'!FE158)</f>
        <v>54.8629450636782</v>
      </c>
      <c r="FF158" s="328" t="n">
        <f aca="false">IF('Inputs Q LTM'!FF158="","",'Inputs Q LTM'!FF158)</f>
        <v>59.9551407480053</v>
      </c>
      <c r="FG158" s="328" t="n">
        <f aca="false">IF('Inputs Q LTM'!FG158="","",'Inputs Q LTM'!FG158)</f>
        <v>66.2662081951637</v>
      </c>
      <c r="FH158" s="328" t="n">
        <f aca="false">IF('Inputs Q LTM'!FH158="","",'Inputs Q LTM'!FH158)</f>
        <v>69.421741918743</v>
      </c>
      <c r="FI158" s="328" t="n">
        <f aca="false">IF('Inputs Q LTM'!FI158="","",'Inputs Q LTM'!FI158)</f>
        <v>56.799607024426</v>
      </c>
      <c r="FJ158" s="328" t="n">
        <f aca="false">IF('Inputs Q LTM'!FJ158="","",'Inputs Q LTM'!FJ158)</f>
        <v>62.0715572164099</v>
      </c>
      <c r="FK158" s="328" t="n">
        <f aca="false">IF('Inputs Q LTM'!FK158="","",'Inputs Q LTM'!FK158)</f>
        <v>68.605405344453</v>
      </c>
      <c r="FL158" s="328" t="n">
        <f aca="false">IF('Inputs Q LTM'!FL158="","",'Inputs Q LTM'!FL158)</f>
        <v>71.8723294084746</v>
      </c>
      <c r="FM158" s="328" t="n">
        <f aca="false">IF('Inputs Q LTM'!FM158="","",'Inputs Q LTM'!FM158)</f>
        <v>58.8046331523883</v>
      </c>
      <c r="FN158" s="328" t="n">
        <f aca="false">IF('Inputs Q LTM'!FN158="","",'Inputs Q LTM'!FN158)</f>
        <v>64.2626831861491</v>
      </c>
      <c r="FO158" s="328" t="n">
        <f aca="false">IF('Inputs Q LTM'!FO158="","",'Inputs Q LTM'!FO158)</f>
        <v>71.0271761531122</v>
      </c>
      <c r="FP158" s="328" t="n">
        <f aca="false">IF('Inputs Q LTM'!FP158="","",'Inputs Q LTM'!FP158)</f>
        <v>74.4094226365937</v>
      </c>
      <c r="FQ158" s="328" t="n">
        <f aca="false">IF('Inputs Q LTM'!FQ158="","",'Inputs Q LTM'!FQ158)</f>
        <v>60.8804367026676</v>
      </c>
      <c r="FR158" s="328" t="n">
        <f aca="false">IF('Inputs Q LTM'!FR158="","",'Inputs Q LTM'!FR158)</f>
        <v>66.5311559026202</v>
      </c>
      <c r="FS158" s="328" t="n">
        <f aca="false">IF('Inputs Q LTM'!FS158="","",'Inputs Q LTM'!FS158)</f>
        <v>73.534435471317</v>
      </c>
      <c r="FT158" s="328" t="n">
        <f aca="false">IF('Inputs Q LTM'!FT158="","",'Inputs Q LTM'!FT158)</f>
        <v>77.0360752556655</v>
      </c>
      <c r="FU158" s="328" t="n">
        <f aca="false">IF('Inputs Q LTM'!FU158="","",'Inputs Q LTM'!FU158)</f>
        <v>63.0295161182718</v>
      </c>
      <c r="FV158" s="328" t="n">
        <f aca="false">IF('Inputs Q LTM'!FV158="","",'Inputs Q LTM'!FV158)</f>
        <v>68.8797057059827</v>
      </c>
      <c r="FW158" s="328" t="n">
        <f aca="false">IF('Inputs Q LTM'!FW158="","",'Inputs Q LTM'!FW158)</f>
        <v>76.1302010434545</v>
      </c>
      <c r="FX158" s="328" t="n">
        <f aca="false">IF('Inputs Q LTM'!FX158="","",'Inputs Q LTM'!FX158)</f>
        <v>79.7554487121905</v>
      </c>
      <c r="FY158" s="328" t="n">
        <f aca="false">IF('Inputs Q LTM'!FY158="","",'Inputs Q LTM'!FY158)</f>
        <v>65.2544580372467</v>
      </c>
      <c r="FZ158" s="328" t="n">
        <f aca="false">IF('Inputs Q LTM'!FZ158="","",'Inputs Q LTM'!FZ158)</f>
        <v>71.3111593174038</v>
      </c>
      <c r="GA158" s="328" t="n">
        <f aca="false">IF('Inputs Q LTM'!GA158="","",'Inputs Q LTM'!GA158)</f>
        <v>78.8175971402885</v>
      </c>
      <c r="GB158" s="328" t="n">
        <f aca="false">IF('Inputs Q LTM'!GB158="","",'Inputs Q LTM'!GB158)</f>
        <v>82.5708160517308</v>
      </c>
      <c r="GC158" s="328" t="n">
        <f aca="false">IF('Inputs Q LTM'!GC158="","",'Inputs Q LTM'!GC158)</f>
        <v>67.5579404059616</v>
      </c>
      <c r="GD158" s="328" t="n">
        <f aca="false">IF('Inputs Q LTM'!GD158="","",'Inputs Q LTM'!GD158)</f>
        <v>73.8284432413082</v>
      </c>
      <c r="GE158" s="328" t="n">
        <f aca="false">IF('Inputs Q LTM'!GE158="","",'Inputs Q LTM'!GE158)</f>
        <v>81.5998583193406</v>
      </c>
      <c r="GF158" s="328" t="n">
        <f aca="false">IF('Inputs Q LTM'!GF158="","",'Inputs Q LTM'!GF158)</f>
        <v>85.4855658583569</v>
      </c>
      <c r="GG158" s="328" t="n">
        <f aca="false">IF('Inputs Q LTM'!GG158="","",'Inputs Q LTM'!GG158)</f>
        <v>69.942735702292</v>
      </c>
      <c r="GH158" s="328" t="n">
        <f aca="false">IF('Inputs Q LTM'!GH158="","",'Inputs Q LTM'!GH158)</f>
        <v>78.3999781609608</v>
      </c>
      <c r="GI158" s="328" t="n">
        <f aca="false">IF('Inputs Q LTM'!GI158="","",'Inputs Q LTM'!GI158)</f>
        <v>79.0858055415971</v>
      </c>
      <c r="GJ158" s="328" t="n">
        <f aca="false">IF('Inputs Q LTM'!GJ158="","",'Inputs Q LTM'!GJ158)</f>
        <v>79.7716329222335</v>
      </c>
      <c r="GK158" s="328" t="n">
        <f aca="false">IF('Inputs Q LTM'!GK158="","",'Inputs Q LTM'!GK158)</f>
        <v>80.4574603028699</v>
      </c>
      <c r="GL158" s="328" t="n">
        <f aca="false">IF('Inputs Q LTM'!GL158="","",'Inputs Q LTM'!GL158)</f>
        <v>81.1674973900427</v>
      </c>
      <c r="GM158" s="328" t="n">
        <f aca="false">IF('Inputs Q LTM'!GM158="","",'Inputs Q LTM'!GM158)</f>
        <v>81.8775344772155</v>
      </c>
      <c r="GN158" s="328" t="n">
        <f aca="false">IF('Inputs Q LTM'!GN158="","",'Inputs Q LTM'!GN158)</f>
        <v>82.5875715643883</v>
      </c>
      <c r="GO158" s="328" t="n">
        <f aca="false">IF('Inputs Q LTM'!GO158="","",'Inputs Q LTM'!GO158)</f>
        <v>83.2976086515612</v>
      </c>
      <c r="GP158" s="328" t="n">
        <f aca="false">IF('Inputs Q LTM'!GP158="","",'Inputs Q LTM'!GP158)</f>
        <v>84.0327100479112</v>
      </c>
      <c r="GQ158" s="328" t="n">
        <f aca="false">IF('Inputs Q LTM'!GQ158="","",'Inputs Q LTM'!GQ158)</f>
        <v>84.7678114442612</v>
      </c>
      <c r="GR158" s="328" t="n">
        <f aca="false">IF('Inputs Q LTM'!GR158="","",'Inputs Q LTM'!GR158)</f>
        <v>85.5029128406112</v>
      </c>
      <c r="GS158" s="328" t="n">
        <f aca="false">IF('Inputs Q LTM'!GS158="","",'Inputs Q LTM'!GS158)</f>
        <v>86.2380142369613</v>
      </c>
      <c r="GT158" s="328" t="n">
        <f aca="false">IF('Inputs Q LTM'!GT158="","",'Inputs Q LTM'!GT158)</f>
        <v>86.9990647126025</v>
      </c>
      <c r="GU158" s="328" t="n">
        <f aca="false">IF('Inputs Q LTM'!GU158="","",'Inputs Q LTM'!GU158)</f>
        <v>87.7601151882436</v>
      </c>
      <c r="GV158" s="328" t="n">
        <f aca="false">IF('Inputs Q LTM'!GV158="","",'Inputs Q LTM'!GV158)</f>
        <v>88.5211656638848</v>
      </c>
      <c r="GW158" s="328" t="n">
        <f aca="false">IF('Inputs Q LTM'!GW158="","",'Inputs Q LTM'!GW158)</f>
        <v>89.282216139526</v>
      </c>
      <c r="GX158" s="328" t="n">
        <f aca="false">IF('Inputs Q LTM'!GX158="","",'Inputs Q LTM'!GX158)</f>
        <v>90.0701316969573</v>
      </c>
      <c r="GY158" s="328" t="n">
        <f aca="false">IF('Inputs Q LTM'!GY158="","",'Inputs Q LTM'!GY158)</f>
        <v>90.8580472543886</v>
      </c>
      <c r="GZ158" s="328" t="n">
        <f aca="false">IF('Inputs Q LTM'!GZ158="","",'Inputs Q LTM'!GZ158)</f>
        <v>91.6459628118199</v>
      </c>
      <c r="HA158" s="328" t="n">
        <f aca="false">IF('Inputs Q LTM'!HA158="","",'Inputs Q LTM'!HA158)</f>
        <v>92.4338783692513</v>
      </c>
    </row>
    <row r="159" customFormat="false" ht="15" hidden="false" customHeight="false" outlineLevel="2" collapsed="false">
      <c r="A159" s="48" t="s">
        <v>99</v>
      </c>
      <c r="B159" s="201" t="s">
        <v>184</v>
      </c>
      <c r="C159" s="201"/>
      <c r="D159" s="201" t="s">
        <v>101</v>
      </c>
      <c r="E159" s="52"/>
      <c r="F159" s="19" t="s">
        <v>201</v>
      </c>
      <c r="G159" s="52" t="s">
        <v>186</v>
      </c>
      <c r="H159" s="52"/>
      <c r="I159" s="52" t="s">
        <v>202</v>
      </c>
      <c r="BJ159" s="328" t="n">
        <f aca="false">IF('Inputs Q LTM'!BJ159="","",'Inputs Q LTM'!BJ159)</f>
        <v>6.85239</v>
      </c>
      <c r="BK159" s="328" t="n">
        <f aca="false">IF('Inputs Q LTM'!BK159="","",'Inputs Q LTM'!BK159)</f>
        <v>9.43623333333333</v>
      </c>
      <c r="BL159" s="328" t="n">
        <f aca="false">IF('Inputs Q LTM'!BL159="","",'Inputs Q LTM'!BL159)</f>
        <v>8.36996333333333</v>
      </c>
      <c r="BM159" s="328" t="n">
        <f aca="false">IF('Inputs Q LTM'!BM159="","",'Inputs Q LTM'!BM159)</f>
        <v>5.49526666666667</v>
      </c>
      <c r="BN159" s="328" t="n">
        <f aca="false">IF('Inputs Q LTM'!BN159="","",'Inputs Q LTM'!BN159)</f>
        <v>8.52694666666667</v>
      </c>
      <c r="BO159" s="328" t="n">
        <f aca="false">IF('Inputs Q LTM'!BO159="","",'Inputs Q LTM'!BO159)</f>
        <v>9.9003</v>
      </c>
      <c r="BP159" s="328" t="n">
        <f aca="false">IF('Inputs Q LTM'!BP159="","",'Inputs Q LTM'!BP159)</f>
        <v>8.91049333333333</v>
      </c>
      <c r="BQ159" s="328" t="n">
        <f aca="false">IF('Inputs Q LTM'!BQ159="","",'Inputs Q LTM'!BQ159)</f>
        <v>7.04334333333333</v>
      </c>
      <c r="BR159" s="328" t="n">
        <f aca="false">IF('Inputs Q LTM'!BR159="","",'Inputs Q LTM'!BR159)</f>
        <v>8.52967333333333</v>
      </c>
      <c r="BS159" s="328" t="n">
        <f aca="false">IF('Inputs Q LTM'!BS159="","",'Inputs Q LTM'!BS159)</f>
        <v>11.09719</v>
      </c>
      <c r="BT159" s="328" t="n">
        <f aca="false">IF('Inputs Q LTM'!BT159="","",'Inputs Q LTM'!BT159)</f>
        <v>9.44515666666667</v>
      </c>
      <c r="BU159" s="328" t="n">
        <f aca="false">IF('Inputs Q LTM'!BU159="","",'Inputs Q LTM'!BU159)</f>
        <v>8.85842666666667</v>
      </c>
      <c r="BV159" s="328" t="n">
        <f aca="false">IF('Inputs Q LTM'!BV159="","",'Inputs Q LTM'!BV159)</f>
        <v>7.87734339393939</v>
      </c>
      <c r="BW159" s="328" t="n">
        <f aca="false">IF('Inputs Q LTM'!BW159="","",'Inputs Q LTM'!BW159)</f>
        <v>7.7175317830303</v>
      </c>
      <c r="BX159" s="328" t="n">
        <f aca="false">IF('Inputs Q LTM'!BX159="","",'Inputs Q LTM'!BX159)</f>
        <v>7.1345296</v>
      </c>
      <c r="BY159" s="328" t="n">
        <f aca="false">IF('Inputs Q LTM'!BY159="","",'Inputs Q LTM'!BY159)</f>
        <v>6.74828301212121</v>
      </c>
      <c r="BZ159" s="328" t="n">
        <f aca="false">IF('Inputs Q LTM'!BZ159="","",'Inputs Q LTM'!BZ159)</f>
        <v>6.90379217333333</v>
      </c>
      <c r="CA159" s="328" t="n">
        <f aca="false">IF('Inputs Q LTM'!CA159="","",'Inputs Q LTM'!CA159)</f>
        <v>8.33124123030303</v>
      </c>
      <c r="CB159" s="328" t="n">
        <f aca="false">IF('Inputs Q LTM'!CB159="","",'Inputs Q LTM'!CB159)</f>
        <v>8.54566946060606</v>
      </c>
      <c r="CC159" s="328" t="n">
        <f aca="false">IF('Inputs Q LTM'!CC159="","",'Inputs Q LTM'!CC159)</f>
        <v>9.55815293333333</v>
      </c>
      <c r="CD159" s="328" t="n">
        <f aca="false">IF('Inputs Q LTM'!CD159="","",'Inputs Q LTM'!CD159)</f>
        <v>10.6099427842424</v>
      </c>
      <c r="CE159" s="328" t="n">
        <f aca="false">IF('Inputs Q LTM'!CE159="","",'Inputs Q LTM'!CE159)</f>
        <v>10.5748597878788</v>
      </c>
      <c r="CF159" s="328" t="n">
        <f aca="false">IF('Inputs Q LTM'!CF159="","",'Inputs Q LTM'!CF159)</f>
        <v>8.69743157575758</v>
      </c>
      <c r="CG159" s="328" t="n">
        <f aca="false">IF('Inputs Q LTM'!CG159="","",'Inputs Q LTM'!CG159)</f>
        <v>9.25579543636364</v>
      </c>
      <c r="CH159" s="328" t="n">
        <f aca="false">IF('Inputs Q LTM'!CH159="","",'Inputs Q LTM'!CH159)</f>
        <v>11.4732753606919</v>
      </c>
      <c r="CI159" s="328" t="n">
        <f aca="false">IF('Inputs Q LTM'!CI159="","",'Inputs Q LTM'!CI159)</f>
        <v>13.7037336512788</v>
      </c>
      <c r="CJ159" s="328" t="n">
        <f aca="false">IF('Inputs Q LTM'!CJ159="","",'Inputs Q LTM'!CJ159)</f>
        <v>11.6231854677096</v>
      </c>
      <c r="CK159" s="328" t="n">
        <f aca="false">IF('Inputs Q LTM'!CK159="","",'Inputs Q LTM'!CK159)</f>
        <v>14.9669688115675</v>
      </c>
      <c r="CL159" s="328" t="n">
        <f aca="false">IF('Inputs Q LTM'!CL159="","",'Inputs Q LTM'!CL159)</f>
        <v>13.7052351212999</v>
      </c>
      <c r="CM159" s="328" t="n">
        <f aca="false">IF('Inputs Q LTM'!CM159="","",'Inputs Q LTM'!CM159)</f>
        <v>13.8001964217572</v>
      </c>
      <c r="CN159" s="328" t="n">
        <f aca="false">IF('Inputs Q LTM'!CN159="","",'Inputs Q LTM'!CN159)</f>
        <v>13.9878240743338</v>
      </c>
      <c r="CO159" s="328" t="n">
        <f aca="false">IF('Inputs Q LTM'!CO159="","",'Inputs Q LTM'!CO159)</f>
        <v>15.1486129237321</v>
      </c>
      <c r="CP159" s="328" t="n">
        <f aca="false">IF('Inputs Q LTM'!CP159="","",'Inputs Q LTM'!CP159)</f>
        <v>15.5757049650547</v>
      </c>
      <c r="CQ159" s="328" t="n">
        <f aca="false">IF('Inputs Q LTM'!CQ159="","",'Inputs Q LTM'!CQ159)</f>
        <v>16.2520161508702</v>
      </c>
      <c r="CR159" s="328" t="n">
        <f aca="false">IF('Inputs Q LTM'!CR159="","",'Inputs Q LTM'!CR159)</f>
        <v>12.0679325276815</v>
      </c>
      <c r="CS159" s="328" t="n">
        <f aca="false">IF('Inputs Q LTM'!CS159="","",'Inputs Q LTM'!CS159)</f>
        <v>10.7532134626052</v>
      </c>
      <c r="CT159" s="328" t="n">
        <f aca="false">IF('Inputs Q LTM'!CT159="","",'Inputs Q LTM'!CT159)</f>
        <v>10.43675</v>
      </c>
      <c r="CU159" s="328" t="n">
        <f aca="false">IF('Inputs Q LTM'!CU159="","",'Inputs Q LTM'!CU159)</f>
        <v>9.31669696969697</v>
      </c>
      <c r="CV159" s="328" t="n">
        <f aca="false">IF('Inputs Q LTM'!CV159="","",'Inputs Q LTM'!CV159)</f>
        <v>10.8179393939394</v>
      </c>
      <c r="CW159" s="328" t="n">
        <f aca="false">IF('Inputs Q LTM'!CW159="","",'Inputs Q LTM'!CW159)</f>
        <v>10.0167272727273</v>
      </c>
      <c r="CX159" s="328" t="n">
        <f aca="false">IF('Inputs Q LTM'!CX159="","",'Inputs Q LTM'!CX159)</f>
        <v>9.91207575757575</v>
      </c>
      <c r="CY159" s="328" t="n">
        <f aca="false">IF('Inputs Q LTM'!CY159="","",'Inputs Q LTM'!CY159)</f>
        <v>12.1287575757576</v>
      </c>
      <c r="CZ159" s="328" t="n">
        <f aca="false">IF('Inputs Q LTM'!CZ159="","",'Inputs Q LTM'!CZ159)</f>
        <v>13.3197727272727</v>
      </c>
      <c r="DA159" s="328" t="n">
        <f aca="false">IF('Inputs Q LTM'!DA159="","",'Inputs Q LTM'!DA159)</f>
        <v>15.2574848484848</v>
      </c>
      <c r="DB159" s="328" t="n">
        <f aca="false">IF('Inputs Q LTM'!DB159="","",'Inputs Q LTM'!DB159)</f>
        <v>16.2076515151515</v>
      </c>
      <c r="DC159" s="328" t="n">
        <f aca="false">IF('Inputs Q LTM'!DC159="","",'Inputs Q LTM'!DC159)</f>
        <v>16.3834545454545</v>
      </c>
      <c r="DD159" s="328" t="n">
        <f aca="false">IF('Inputs Q LTM'!DD159="","",'Inputs Q LTM'!DD159)</f>
        <v>13.9068181818182</v>
      </c>
      <c r="DE159" s="328" t="n">
        <f aca="false">IF('Inputs Q LTM'!DE159="","",'Inputs Q LTM'!DE159)</f>
        <v>12.9117575757576</v>
      </c>
      <c r="DF159" s="328" t="n">
        <f aca="false">IF('Inputs Q LTM'!DF159="","",'Inputs Q LTM'!DF159)</f>
        <v>12.98</v>
      </c>
      <c r="DG159" s="328" t="n">
        <f aca="false">IF('Inputs Q LTM'!DG159="","",'Inputs Q LTM'!DG159)</f>
        <v>13.8045906060606</v>
      </c>
      <c r="DH159" s="328" t="n">
        <f aca="false">IF('Inputs Q LTM'!DH159="","",'Inputs Q LTM'!DH159)</f>
        <v>10.8140764232175</v>
      </c>
      <c r="DI159" s="328" t="n">
        <f aca="false">IF('Inputs Q LTM'!DI159="","",'Inputs Q LTM'!DI159)</f>
        <v>9.02160013368051</v>
      </c>
      <c r="DJ159" s="328" t="n">
        <f aca="false">IF('Inputs Q LTM'!DJ159="","",'Inputs Q LTM'!DJ159)</f>
        <v>10.8685982879223</v>
      </c>
      <c r="DK159" s="328" t="n">
        <f aca="false">IF('Inputs Q LTM'!DK159="","",'Inputs Q LTM'!DK159)</f>
        <v>13.7744679544675</v>
      </c>
      <c r="DL159" s="328" t="n">
        <f aca="false">IF('Inputs Q LTM'!DL159="","",'Inputs Q LTM'!DL159)</f>
        <v>13.482829214245</v>
      </c>
      <c r="DM159" s="328" t="n">
        <f aca="false">IF('Inputs Q LTM'!DM159="","",'Inputs Q LTM'!DM159)</f>
        <v>14.1930240936215</v>
      </c>
      <c r="DN159" s="328" t="n">
        <f aca="false">IF('Inputs Q LTM'!DN159="","",'Inputs Q LTM'!DN159)</f>
        <v>15.0995785120204</v>
      </c>
      <c r="DO159" s="328" t="n">
        <f aca="false">IF('Inputs Q LTM'!DO159="","",'Inputs Q LTM'!DO159)</f>
        <v>15.4678609147526</v>
      </c>
      <c r="DP159" s="328" t="n">
        <f aca="false">IF('Inputs Q LTM'!DP159="","",'Inputs Q LTM'!DP159)</f>
        <v>13.9947313038237</v>
      </c>
      <c r="DQ159" s="328" t="n">
        <f aca="false">IF('Inputs Q LTM'!DQ159="","",'Inputs Q LTM'!DQ159)</f>
        <v>14.363013706556</v>
      </c>
      <c r="DR159" s="328" t="n">
        <f aca="false">IF('Inputs Q LTM'!DR159="","",'Inputs Q LTM'!DR159)</f>
        <v>16.8765526852544</v>
      </c>
      <c r="DS159" s="328" t="n">
        <f aca="false">IF('Inputs Q LTM'!DS159="","",'Inputs Q LTM'!DS159)</f>
        <v>17.2881759214801</v>
      </c>
      <c r="DT159" s="328" t="n">
        <f aca="false">IF('Inputs Q LTM'!DT159="","",'Inputs Q LTM'!DT159)</f>
        <v>15.6416829765772</v>
      </c>
      <c r="DU159" s="328" t="n">
        <f aca="false">IF('Inputs Q LTM'!DU159="","",'Inputs Q LTM'!DU159)</f>
        <v>16.0533062128029</v>
      </c>
      <c r="DV159" s="328" t="n">
        <f aca="false">IF('Inputs Q LTM'!DV159="","",'Inputs Q LTM'!DV159)</f>
        <v>17.901101670343</v>
      </c>
      <c r="DW159" s="328" t="n">
        <f aca="false">IF('Inputs Q LTM'!DW159="","",'Inputs Q LTM'!DW159)</f>
        <v>18.337713906205</v>
      </c>
      <c r="DX159" s="328" t="n">
        <f aca="false">IF('Inputs Q LTM'!DX159="","",'Inputs Q LTM'!DX159)</f>
        <v>16.5912649627569</v>
      </c>
      <c r="DY159" s="328" t="n">
        <f aca="false">IF('Inputs Q LTM'!DY159="","",'Inputs Q LTM'!DY159)</f>
        <v>17.0278771986189</v>
      </c>
      <c r="DZ159" s="328" t="n">
        <f aca="false">IF('Inputs Q LTM'!DZ159="","",'Inputs Q LTM'!DZ159)</f>
        <v>18.5215239272214</v>
      </c>
      <c r="EA159" s="328" t="n">
        <f aca="false">IF('Inputs Q LTM'!EA159="","",'Inputs Q LTM'!EA159)</f>
        <v>18.9732684132511</v>
      </c>
      <c r="EB159" s="328" t="n">
        <f aca="false">IF('Inputs Q LTM'!EB159="","",'Inputs Q LTM'!EB159)</f>
        <v>17.166290469132</v>
      </c>
      <c r="EC159" s="328" t="n">
        <f aca="false">IF('Inputs Q LTM'!EC159="","",'Inputs Q LTM'!EC159)</f>
        <v>17.6180349551618</v>
      </c>
      <c r="ED159" s="328" t="n">
        <f aca="false">IF('Inputs Q LTM'!ED159="","",'Inputs Q LTM'!ED159)</f>
        <v>19.1460849897611</v>
      </c>
      <c r="EE159" s="328" t="n">
        <f aca="false">IF('Inputs Q LTM'!EE159="","",'Inputs Q LTM'!EE159)</f>
        <v>19.6130626724382</v>
      </c>
      <c r="EF159" s="328" t="n">
        <f aca="false">IF('Inputs Q LTM'!EF159="","",'Inputs Q LTM'!EF159)</f>
        <v>17.7451519417298</v>
      </c>
      <c r="EG159" s="328" t="n">
        <f aca="false">IF('Inputs Q LTM'!EG159="","",'Inputs Q LTM'!EG159)</f>
        <v>18.2121296244069</v>
      </c>
      <c r="EH159" s="328" t="n">
        <f aca="false">IF('Inputs Q LTM'!EH159="","",'Inputs Q LTM'!EH159)</f>
        <v>19.8013100538922</v>
      </c>
      <c r="EI159" s="328" t="n">
        <f aca="false">IF('Inputs Q LTM'!EI159="","",'Inputs Q LTM'!EI159)</f>
        <v>20.2842688356945</v>
      </c>
      <c r="EJ159" s="328" t="n">
        <f aca="false">IF('Inputs Q LTM'!EJ159="","",'Inputs Q LTM'!EJ159)</f>
        <v>18.3524337084855</v>
      </c>
      <c r="EK159" s="328" t="n">
        <f aca="false">IF('Inputs Q LTM'!EK159="","",'Inputs Q LTM'!EK159)</f>
        <v>18.8353924902877</v>
      </c>
      <c r="EL159" s="328" t="n">
        <f aca="false">IF('Inputs Q LTM'!EL159="","",'Inputs Q LTM'!EL159)</f>
        <v>20.4685151296962</v>
      </c>
      <c r="EM159" s="328" t="n">
        <f aca="false">IF('Inputs Q LTM'!EM159="","",'Inputs Q LTM'!EM159)</f>
        <v>20.9677472060303</v>
      </c>
      <c r="EN159" s="328" t="n">
        <f aca="false">IF('Inputs Q LTM'!EN159="","",'Inputs Q LTM'!EN159)</f>
        <v>18.970818900694</v>
      </c>
      <c r="EO159" s="328" t="n">
        <f aca="false">IF('Inputs Q LTM'!EO159="","",'Inputs Q LTM'!EO159)</f>
        <v>19.4700509770281</v>
      </c>
      <c r="EP159" s="328" t="n">
        <f aca="false">IF('Inputs Q LTM'!EP159="","",'Inputs Q LTM'!EP159)</f>
        <v>21.4291773150364</v>
      </c>
      <c r="EQ159" s="328" t="n">
        <f aca="false">IF('Inputs Q LTM'!EQ159="","",'Inputs Q LTM'!EQ159)</f>
        <v>21.9518401763788</v>
      </c>
      <c r="ER159" s="328" t="n">
        <f aca="false">IF('Inputs Q LTM'!ER159="","",'Inputs Q LTM'!ER159)</f>
        <v>19.8611887310094</v>
      </c>
      <c r="ES159" s="328" t="n">
        <f aca="false">IF('Inputs Q LTM'!ES159="","",'Inputs Q LTM'!ES159)</f>
        <v>20.3838515923517</v>
      </c>
      <c r="ET159" s="328" t="n">
        <f aca="false">IF('Inputs Q LTM'!ET159="","",'Inputs Q LTM'!ET159)</f>
        <v>22.1856272742572</v>
      </c>
      <c r="EU159" s="328" t="n">
        <f aca="false">IF('Inputs Q LTM'!EU159="","",'Inputs Q LTM'!EU159)</f>
        <v>22.726740134605</v>
      </c>
      <c r="EV159" s="328" t="n">
        <f aca="false">IF('Inputs Q LTM'!EV159="","",'Inputs Q LTM'!EV159)</f>
        <v>20.562288693214</v>
      </c>
      <c r="EW159" s="328" t="n">
        <f aca="false">IF('Inputs Q LTM'!EW159="","",'Inputs Q LTM'!EW159)</f>
        <v>21.1034015535617</v>
      </c>
      <c r="EX159" s="328" t="n">
        <f aca="false">IF('Inputs Q LTM'!EX159="","",'Inputs Q LTM'!EX159)</f>
        <v>22.9687799170385</v>
      </c>
      <c r="EY159" s="328" t="n">
        <f aca="false">IF('Inputs Q LTM'!EY159="","",'Inputs Q LTM'!EY159)</f>
        <v>23.5289940613565</v>
      </c>
      <c r="EZ159" s="328" t="n">
        <f aca="false">IF('Inputs Q LTM'!EZ159="","",'Inputs Q LTM'!EZ159)</f>
        <v>21.2881374840845</v>
      </c>
      <c r="FA159" s="328" t="n">
        <f aca="false">IF('Inputs Q LTM'!FA159="","",'Inputs Q LTM'!FA159)</f>
        <v>21.8483516284025</v>
      </c>
      <c r="FB159" s="328" t="n">
        <f aca="false">IF('Inputs Q LTM'!FB159="","",'Inputs Q LTM'!FB159)</f>
        <v>23.77957784811</v>
      </c>
      <c r="FC159" s="328" t="n">
        <f aca="false">IF('Inputs Q LTM'!FC159="","",'Inputs Q LTM'!FC159)</f>
        <v>24.3595675517224</v>
      </c>
      <c r="FD159" s="328" t="n">
        <f aca="false">IF('Inputs Q LTM'!FD159="","",'Inputs Q LTM'!FD159)</f>
        <v>22.0396087372726</v>
      </c>
      <c r="FE159" s="328" t="n">
        <f aca="false">IF('Inputs Q LTM'!FE159="","",'Inputs Q LTM'!FE159)</f>
        <v>22.6195984408851</v>
      </c>
      <c r="FF159" s="328" t="n">
        <f aca="false">IF('Inputs Q LTM'!FF159="","",'Inputs Q LTM'!FF159)</f>
        <v>24.6189969461482</v>
      </c>
      <c r="FG159" s="328" t="n">
        <f aca="false">IF('Inputs Q LTM'!FG159="","",'Inputs Q LTM'!FG159)</f>
        <v>25.2194602862982</v>
      </c>
      <c r="FH159" s="328" t="n">
        <f aca="false">IF('Inputs Q LTM'!FH159="","",'Inputs Q LTM'!FH159)</f>
        <v>22.8176069256984</v>
      </c>
      <c r="FI159" s="328" t="n">
        <f aca="false">IF('Inputs Q LTM'!FI159="","",'Inputs Q LTM'!FI159)</f>
        <v>23.4180702658483</v>
      </c>
      <c r="FJ159" s="328" t="n">
        <f aca="false">IF('Inputs Q LTM'!FJ159="","",'Inputs Q LTM'!FJ159)</f>
        <v>25.4880475383473</v>
      </c>
      <c r="FK159" s="328" t="n">
        <f aca="false">IF('Inputs Q LTM'!FK159="","",'Inputs Q LTM'!FK159)</f>
        <v>26.1097072344045</v>
      </c>
      <c r="FL159" s="328" t="n">
        <f aca="false">IF('Inputs Q LTM'!FL159="","",'Inputs Q LTM'!FL159)</f>
        <v>23.6230684501755</v>
      </c>
      <c r="FM159" s="328" t="n">
        <f aca="false">IF('Inputs Q LTM'!FM159="","",'Inputs Q LTM'!FM159)</f>
        <v>24.2447281462328</v>
      </c>
      <c r="FN159" s="328" t="n">
        <f aca="false">IF('Inputs Q LTM'!FN159="","",'Inputs Q LTM'!FN159)</f>
        <v>26.3877756164509</v>
      </c>
      <c r="FO159" s="328" t="n">
        <f aca="false">IF('Inputs Q LTM'!FO159="","",'Inputs Q LTM'!FO159)</f>
        <v>27.031379899779</v>
      </c>
      <c r="FP159" s="328" t="n">
        <f aca="false">IF('Inputs Q LTM'!FP159="","",'Inputs Q LTM'!FP159)</f>
        <v>24.4569627664667</v>
      </c>
      <c r="FQ159" s="328" t="n">
        <f aca="false">IF('Inputs Q LTM'!FQ159="","",'Inputs Q LTM'!FQ159)</f>
        <v>25.1005670497948</v>
      </c>
      <c r="FR159" s="328" t="n">
        <f aca="false">IF('Inputs Q LTM'!FR159="","",'Inputs Q LTM'!FR159)</f>
        <v>27.3192640957116</v>
      </c>
      <c r="FS159" s="328" t="n">
        <f aca="false">IF('Inputs Q LTM'!FS159="","",'Inputs Q LTM'!FS159)</f>
        <v>27.9855876102412</v>
      </c>
      <c r="FT159" s="328" t="n">
        <f aca="false">IF('Inputs Q LTM'!FT159="","",'Inputs Q LTM'!FT159)</f>
        <v>25.320293552123</v>
      </c>
      <c r="FU159" s="328" t="n">
        <f aca="false">IF('Inputs Q LTM'!FU159="","",'Inputs Q LTM'!FU159)</f>
        <v>25.9866170666525</v>
      </c>
      <c r="FV159" s="328" t="n">
        <f aca="false">IF('Inputs Q LTM'!FV159="","",'Inputs Q LTM'!FV159)</f>
        <v>28.2836341182902</v>
      </c>
      <c r="FW159" s="328" t="n">
        <f aca="false">IF('Inputs Q LTM'!FW159="","",'Inputs Q LTM'!FW159)</f>
        <v>28.9734788528827</v>
      </c>
      <c r="FX159" s="328" t="n">
        <f aca="false">IF('Inputs Q LTM'!FX159="","",'Inputs Q LTM'!FX159)</f>
        <v>26.2140999145129</v>
      </c>
      <c r="FY159" s="328" t="n">
        <f aca="false">IF('Inputs Q LTM'!FY159="","",'Inputs Q LTM'!FY159)</f>
        <v>26.9039446491054</v>
      </c>
      <c r="FZ159" s="328" t="n">
        <f aca="false">IF('Inputs Q LTM'!FZ159="","",'Inputs Q LTM'!FZ159)</f>
        <v>29.2820464026659</v>
      </c>
      <c r="GA159" s="328" t="n">
        <f aca="false">IF('Inputs Q LTM'!GA159="","",'Inputs Q LTM'!GA159)</f>
        <v>29.9962426563895</v>
      </c>
      <c r="GB159" s="328" t="n">
        <f aca="false">IF('Inputs Q LTM'!GB159="","",'Inputs Q LTM'!GB159)</f>
        <v>27.1394576414952</v>
      </c>
      <c r="GC159" s="328" t="n">
        <f aca="false">IF('Inputs Q LTM'!GC159="","",'Inputs Q LTM'!GC159)</f>
        <v>27.8536538952188</v>
      </c>
      <c r="GD159" s="328" t="n">
        <f aca="false">IF('Inputs Q LTM'!GD159="","",'Inputs Q LTM'!GD159)</f>
        <v>30.31570264068</v>
      </c>
      <c r="GE159" s="328" t="n">
        <f aca="false">IF('Inputs Q LTM'!GE159="","",'Inputs Q LTM'!GE159)</f>
        <v>31.05511002216</v>
      </c>
      <c r="GF159" s="328" t="n">
        <f aca="false">IF('Inputs Q LTM'!GF159="","",'Inputs Q LTM'!GF159)</f>
        <v>28.09748049624</v>
      </c>
      <c r="GG159" s="328" t="n">
        <f aca="false">IF('Inputs Q LTM'!GG159="","",'Inputs Q LTM'!GG159)</f>
        <v>28.83688787772</v>
      </c>
      <c r="GH159" s="328" t="n">
        <f aca="false">IF('Inputs Q LTM'!GH159="","",'Inputs Q LTM'!GH159)</f>
        <v>29.8373060648624</v>
      </c>
      <c r="GI159" s="328" t="n">
        <f aca="false">IF('Inputs Q LTM'!GI159="","",'Inputs Q LTM'!GI159)</f>
        <v>30.0983168705249</v>
      </c>
      <c r="GJ159" s="328" t="n">
        <f aca="false">IF('Inputs Q LTM'!GJ159="","",'Inputs Q LTM'!GJ159)</f>
        <v>30.3593276761873</v>
      </c>
      <c r="GK159" s="328" t="n">
        <f aca="false">IF('Inputs Q LTM'!GK159="","",'Inputs Q LTM'!GK159)</f>
        <v>30.6203384818498</v>
      </c>
      <c r="GL159" s="328" t="n">
        <f aca="false">IF('Inputs Q LTM'!GL159="","",'Inputs Q LTM'!GL159)</f>
        <v>30.8905629689521</v>
      </c>
      <c r="GM159" s="328" t="n">
        <f aca="false">IF('Inputs Q LTM'!GM159="","",'Inputs Q LTM'!GM159)</f>
        <v>31.1607874560544</v>
      </c>
      <c r="GN159" s="328" t="n">
        <f aca="false">IF('Inputs Q LTM'!GN159="","",'Inputs Q LTM'!GN159)</f>
        <v>31.4310119431567</v>
      </c>
      <c r="GO159" s="328" t="n">
        <f aca="false">IF('Inputs Q LTM'!GO159="","",'Inputs Q LTM'!GO159)</f>
        <v>31.701236430259</v>
      </c>
      <c r="GP159" s="328" t="n">
        <f aca="false">IF('Inputs Q LTM'!GP159="","",'Inputs Q LTM'!GP159)</f>
        <v>31.9809998417561</v>
      </c>
      <c r="GQ159" s="328" t="n">
        <f aca="false">IF('Inputs Q LTM'!GQ159="","",'Inputs Q LTM'!GQ159)</f>
        <v>32.2607632532531</v>
      </c>
      <c r="GR159" s="328" t="n">
        <f aca="false">IF('Inputs Q LTM'!GR159="","",'Inputs Q LTM'!GR159)</f>
        <v>32.5405266647501</v>
      </c>
      <c r="GS159" s="328" t="n">
        <f aca="false">IF('Inputs Q LTM'!GS159="","",'Inputs Q LTM'!GS159)</f>
        <v>32.8202900762472</v>
      </c>
      <c r="GT159" s="328" t="n">
        <f aca="false">IF('Inputs Q LTM'!GT159="","",'Inputs Q LTM'!GT159)</f>
        <v>33.1099291361701</v>
      </c>
      <c r="GU159" s="328" t="n">
        <f aca="false">IF('Inputs Q LTM'!GU159="","",'Inputs Q LTM'!GU159)</f>
        <v>33.3995681960929</v>
      </c>
      <c r="GV159" s="328" t="n">
        <f aca="false">IF('Inputs Q LTM'!GV159="","",'Inputs Q LTM'!GV159)</f>
        <v>33.6892072560158</v>
      </c>
      <c r="GW159" s="328" t="n">
        <f aca="false">IF('Inputs Q LTM'!GW159="","",'Inputs Q LTM'!GW159)</f>
        <v>33.9788463159387</v>
      </c>
      <c r="GX159" s="328" t="n">
        <f aca="false">IF('Inputs Q LTM'!GX159="","",'Inputs Q LTM'!GX159)</f>
        <v>34.2787096346769</v>
      </c>
      <c r="GY159" s="328" t="n">
        <f aca="false">IF('Inputs Q LTM'!GY159="","",'Inputs Q LTM'!GY159)</f>
        <v>34.578572953415</v>
      </c>
      <c r="GZ159" s="328" t="n">
        <f aca="false">IF('Inputs Q LTM'!GZ159="","",'Inputs Q LTM'!GZ159)</f>
        <v>34.8784362721532</v>
      </c>
      <c r="HA159" s="328" t="n">
        <f aca="false">IF('Inputs Q LTM'!HA159="","",'Inputs Q LTM'!HA159)</f>
        <v>35.1782995908913</v>
      </c>
    </row>
    <row r="160" customFormat="false" ht="15" hidden="false" customHeight="false" outlineLevel="2" collapsed="false">
      <c r="A160" s="48" t="s">
        <v>99</v>
      </c>
      <c r="B160" s="201" t="s">
        <v>184</v>
      </c>
      <c r="C160" s="201"/>
      <c r="D160" s="201" t="s">
        <v>101</v>
      </c>
      <c r="E160" s="52"/>
      <c r="F160" s="19" t="s">
        <v>203</v>
      </c>
      <c r="G160" s="52" t="s">
        <v>186</v>
      </c>
      <c r="H160" s="52"/>
      <c r="I160" s="52"/>
      <c r="BJ160" s="328" t="n">
        <f aca="false">IF('Inputs Q LTM'!BJ160="","",'Inputs Q LTM'!BJ160)</f>
        <v>6.8894</v>
      </c>
      <c r="BK160" s="328" t="n">
        <f aca="false">IF('Inputs Q LTM'!BK160="","",'Inputs Q LTM'!BK160)</f>
        <v>8.06311</v>
      </c>
      <c r="BL160" s="328" t="n">
        <f aca="false">IF('Inputs Q LTM'!BL160="","",'Inputs Q LTM'!BL160)</f>
        <v>7.08613</v>
      </c>
      <c r="BM160" s="328" t="n">
        <f aca="false">IF('Inputs Q LTM'!BM160="","",'Inputs Q LTM'!BM160)</f>
        <v>7.38535</v>
      </c>
      <c r="BN160" s="328" t="n">
        <f aca="false">IF('Inputs Q LTM'!BN160="","",'Inputs Q LTM'!BN160)</f>
        <v>9.54221</v>
      </c>
      <c r="BO160" s="328" t="n">
        <f aca="false">IF('Inputs Q LTM'!BO160="","",'Inputs Q LTM'!BO160)</f>
        <v>9.20613666666667</v>
      </c>
      <c r="BP160" s="328" t="n">
        <f aca="false">IF('Inputs Q LTM'!BP160="","",'Inputs Q LTM'!BP160)</f>
        <v>8.98146</v>
      </c>
      <c r="BQ160" s="328" t="n">
        <f aca="false">IF('Inputs Q LTM'!BQ160="","",'Inputs Q LTM'!BQ160)</f>
        <v>9.41267</v>
      </c>
      <c r="BR160" s="328" t="n">
        <f aca="false">IF('Inputs Q LTM'!BR160="","",'Inputs Q LTM'!BR160)</f>
        <v>10.1242933333333</v>
      </c>
      <c r="BS160" s="328" t="n">
        <f aca="false">IF('Inputs Q LTM'!BS160="","",'Inputs Q LTM'!BS160)</f>
        <v>10.1345966666667</v>
      </c>
      <c r="BT160" s="328" t="n">
        <f aca="false">IF('Inputs Q LTM'!BT160="","",'Inputs Q LTM'!BT160)</f>
        <v>9.36076</v>
      </c>
      <c r="BU160" s="328" t="n">
        <f aca="false">IF('Inputs Q LTM'!BU160="","",'Inputs Q LTM'!BU160)</f>
        <v>8.65723</v>
      </c>
      <c r="BV160" s="328" t="n">
        <f aca="false">IF('Inputs Q LTM'!BV160="","",'Inputs Q LTM'!BV160)</f>
        <v>9.82203939393939</v>
      </c>
      <c r="BW160" s="328" t="n">
        <f aca="false">IF('Inputs Q LTM'!BW160="","",'Inputs Q LTM'!BW160)</f>
        <v>9.1044696969697</v>
      </c>
      <c r="BX160" s="328" t="n">
        <f aca="false">IF('Inputs Q LTM'!BX160="","",'Inputs Q LTM'!BX160)</f>
        <v>8.59366666666667</v>
      </c>
      <c r="BY160" s="328" t="n">
        <f aca="false">IF('Inputs Q LTM'!BY160="","",'Inputs Q LTM'!BY160)</f>
        <v>8.22290909090909</v>
      </c>
      <c r="BZ160" s="328" t="n">
        <f aca="false">IF('Inputs Q LTM'!BZ160="","",'Inputs Q LTM'!BZ160)</f>
        <v>8.31704848484849</v>
      </c>
      <c r="CA160" s="328" t="n">
        <f aca="false">IF('Inputs Q LTM'!CA160="","",'Inputs Q LTM'!CA160)</f>
        <v>9.78766666666667</v>
      </c>
      <c r="CB160" s="328" t="n">
        <f aca="false">IF('Inputs Q LTM'!CB160="","",'Inputs Q LTM'!CB160)</f>
        <v>10.6783787878788</v>
      </c>
      <c r="CC160" s="328" t="n">
        <f aca="false">IF('Inputs Q LTM'!CC160="","",'Inputs Q LTM'!CC160)</f>
        <v>11.7877878787879</v>
      </c>
      <c r="CD160" s="328" t="n">
        <f aca="false">IF('Inputs Q LTM'!CD160="","",'Inputs Q LTM'!CD160)</f>
        <v>13.2854848484848</v>
      </c>
      <c r="CE160" s="328" t="n">
        <f aca="false">IF('Inputs Q LTM'!CE160="","",'Inputs Q LTM'!CE160)</f>
        <v>12.9130303030303</v>
      </c>
      <c r="CF160" s="328" t="n">
        <f aca="false">IF('Inputs Q LTM'!CF160="","",'Inputs Q LTM'!CF160)</f>
        <v>10.1167424242424</v>
      </c>
      <c r="CG160" s="328" t="n">
        <f aca="false">IF('Inputs Q LTM'!CG160="","",'Inputs Q LTM'!CG160)</f>
        <v>11.0892575757576</v>
      </c>
      <c r="CH160" s="328" t="n">
        <f aca="false">IF('Inputs Q LTM'!CH160="","",'Inputs Q LTM'!CH160)</f>
        <v>12.1106818181818</v>
      </c>
      <c r="CI160" s="328" t="n">
        <f aca="false">IF('Inputs Q LTM'!CI160="","",'Inputs Q LTM'!CI160)</f>
        <v>14.2684696969697</v>
      </c>
      <c r="CJ160" s="328" t="n">
        <f aca="false">IF('Inputs Q LTM'!CJ160="","",'Inputs Q LTM'!CJ160)</f>
        <v>12.2337636363636</v>
      </c>
      <c r="CK160" s="328" t="n">
        <f aca="false">IF('Inputs Q LTM'!CK160="","",'Inputs Q LTM'!CK160)</f>
        <v>15.6149545454545</v>
      </c>
      <c r="CL160" s="328" t="n">
        <f aca="false">IF('Inputs Q LTM'!CL160="","",'Inputs Q LTM'!CL160)</f>
        <v>14.3792666666667</v>
      </c>
      <c r="CM160" s="328" t="n">
        <f aca="false">IF('Inputs Q LTM'!CM160="","",'Inputs Q LTM'!CM160)</f>
        <v>14.3124242424242</v>
      </c>
      <c r="CN160" s="328" t="n">
        <f aca="false">IF('Inputs Q LTM'!CN160="","",'Inputs Q LTM'!CN160)</f>
        <v>14.478303030303</v>
      </c>
      <c r="CO160" s="328" t="n">
        <f aca="false">IF('Inputs Q LTM'!CO160="","",'Inputs Q LTM'!CO160)</f>
        <v>15.8916818181818</v>
      </c>
      <c r="CP160" s="328" t="n">
        <f aca="false">IF('Inputs Q LTM'!CP160="","",'Inputs Q LTM'!CP160)</f>
        <v>15.5952515151515</v>
      </c>
      <c r="CQ160" s="328" t="n">
        <f aca="false">IF('Inputs Q LTM'!CQ160="","",'Inputs Q LTM'!CQ160)</f>
        <v>16.5664393939394</v>
      </c>
      <c r="CR160" s="328" t="n">
        <f aca="false">IF('Inputs Q LTM'!CR160="","",'Inputs Q LTM'!CR160)</f>
        <v>13.3196060606061</v>
      </c>
      <c r="CS160" s="328" t="n">
        <f aca="false">IF('Inputs Q LTM'!CS160="","",'Inputs Q LTM'!CS160)</f>
        <v>13.1331666666667</v>
      </c>
      <c r="CT160" s="328" t="n">
        <f aca="false">IF('Inputs Q LTM'!CT160="","",'Inputs Q LTM'!CT160)</f>
        <v>12.8332424242424</v>
      </c>
      <c r="CU160" s="328" t="n">
        <f aca="false">IF('Inputs Q LTM'!CU160="","",'Inputs Q LTM'!CU160)</f>
        <v>11.4817424242424</v>
      </c>
      <c r="CV160" s="328" t="n">
        <f aca="false">IF('Inputs Q LTM'!CV160="","",'Inputs Q LTM'!CV160)</f>
        <v>12.8625606060606</v>
      </c>
      <c r="CW160" s="328" t="n">
        <f aca="false">IF('Inputs Q LTM'!CW160="","",'Inputs Q LTM'!CW160)</f>
        <v>12.9366818181818</v>
      </c>
      <c r="CX160" s="328" t="n">
        <f aca="false">IF('Inputs Q LTM'!CX160="","",'Inputs Q LTM'!CX160)</f>
        <v>12.7840606060606</v>
      </c>
      <c r="CY160" s="328" t="n">
        <f aca="false">IF('Inputs Q LTM'!CY160="","",'Inputs Q LTM'!CY160)</f>
        <v>13.7609393939394</v>
      </c>
      <c r="CZ160" s="328" t="n">
        <f aca="false">IF('Inputs Q LTM'!CZ160="","",'Inputs Q LTM'!CZ160)</f>
        <v>14.6251818181818</v>
      </c>
      <c r="DA160" s="328" t="n">
        <f aca="false">IF('Inputs Q LTM'!DA160="","",'Inputs Q LTM'!DA160)</f>
        <v>16.0033181818182</v>
      </c>
      <c r="DB160" s="328" t="n">
        <f aca="false">IF('Inputs Q LTM'!DB160="","",'Inputs Q LTM'!DB160)</f>
        <v>16.7091666666667</v>
      </c>
      <c r="DC160" s="328" t="n">
        <f aca="false">IF('Inputs Q LTM'!DC160="","",'Inputs Q LTM'!DC160)</f>
        <v>16.7840757575758</v>
      </c>
      <c r="DD160" s="328" t="n">
        <f aca="false">IF('Inputs Q LTM'!DD160="","",'Inputs Q LTM'!DD160)</f>
        <v>14.6761666666667</v>
      </c>
      <c r="DE160" s="328" t="n">
        <f aca="false">IF('Inputs Q LTM'!DE160="","",'Inputs Q LTM'!DE160)</f>
        <v>13.6210151515152</v>
      </c>
      <c r="DF160" s="328" t="n">
        <f aca="false">IF('Inputs Q LTM'!DF160="","",'Inputs Q LTM'!DF160)</f>
        <v>13.7649284848485</v>
      </c>
      <c r="DG160" s="328" t="n">
        <f aca="false">IF('Inputs Q LTM'!DG160="","",'Inputs Q LTM'!DG160)</f>
        <v>14.4535033333333</v>
      </c>
      <c r="DH160" s="328" t="n">
        <f aca="false">IF('Inputs Q LTM'!DH160="","",'Inputs Q LTM'!DH160)</f>
        <v>11.8251494550751</v>
      </c>
      <c r="DI160" s="328" t="n">
        <f aca="false">IF('Inputs Q LTM'!DI160="","",'Inputs Q LTM'!DI160)</f>
        <v>9.89777813211867</v>
      </c>
      <c r="DJ160" s="328" t="n">
        <f aca="false">IF('Inputs Q LTM'!DJ160="","",'Inputs Q LTM'!DJ160)</f>
        <v>11.764044027626</v>
      </c>
      <c r="DK160" s="328" t="n">
        <f aca="false">IF('Inputs Q LTM'!DK160="","",'Inputs Q LTM'!DK160)</f>
        <v>14.6833323064476</v>
      </c>
      <c r="DL160" s="328" t="n">
        <f aca="false">IF('Inputs Q LTM'!DL160="","",'Inputs Q LTM'!DL160)</f>
        <v>14.4028725180471</v>
      </c>
      <c r="DM160" s="328" t="n">
        <f aca="false">IF('Inputs Q LTM'!DM160="","",'Inputs Q LTM'!DM160)</f>
        <v>15.1233601237286</v>
      </c>
      <c r="DN160" s="328" t="n">
        <f aca="false">IF('Inputs Q LTM'!DN160="","",'Inputs Q LTM'!DN160)</f>
        <v>16.1543455139609</v>
      </c>
      <c r="DO160" s="328" t="n">
        <f aca="false">IF('Inputs Q LTM'!DO160="","",'Inputs Q LTM'!DO160)</f>
        <v>16.5483539411307</v>
      </c>
      <c r="DP160" s="328" t="n">
        <f aca="false">IF('Inputs Q LTM'!DP160="","",'Inputs Q LTM'!DP160)</f>
        <v>14.9723202324516</v>
      </c>
      <c r="DQ160" s="328" t="n">
        <f aca="false">IF('Inputs Q LTM'!DQ160="","",'Inputs Q LTM'!DQ160)</f>
        <v>15.3663286596214</v>
      </c>
      <c r="DR160" s="328" t="n">
        <f aca="false">IF('Inputs Q LTM'!DR160="","",'Inputs Q LTM'!DR160)</f>
        <v>18.0554485640199</v>
      </c>
      <c r="DS160" s="328" t="n">
        <f aca="false">IF('Inputs Q LTM'!DS160="","",'Inputs Q LTM'!DS160)</f>
        <v>18.4958253582643</v>
      </c>
      <c r="DT160" s="328" t="n">
        <f aca="false">IF('Inputs Q LTM'!DT160="","",'Inputs Q LTM'!DT160)</f>
        <v>16.7343181812868</v>
      </c>
      <c r="DU160" s="328" t="n">
        <f aca="false">IF('Inputs Q LTM'!DU160="","",'Inputs Q LTM'!DU160)</f>
        <v>17.1746949755311</v>
      </c>
      <c r="DV160" s="328" t="n">
        <f aca="false">IF('Inputs Q LTM'!DV160="","",'Inputs Q LTM'!DV160)</f>
        <v>19.1515664647894</v>
      </c>
      <c r="DW160" s="328" t="n">
        <f aca="false">IF('Inputs Q LTM'!DW160="","",'Inputs Q LTM'!DW160)</f>
        <v>19.6186778419794</v>
      </c>
      <c r="DX160" s="328" t="n">
        <f aca="false">IF('Inputs Q LTM'!DX160="","",'Inputs Q LTM'!DX160)</f>
        <v>17.7502323332194</v>
      </c>
      <c r="DY160" s="328" t="n">
        <f aca="false">IF('Inputs Q LTM'!DY160="","",'Inputs Q LTM'!DY160)</f>
        <v>18.2173437104094</v>
      </c>
      <c r="DZ160" s="328" t="n">
        <f aca="false">IF('Inputs Q LTM'!DZ160="","",'Inputs Q LTM'!DZ160)</f>
        <v>19.8153277409194</v>
      </c>
      <c r="EA160" s="328" t="n">
        <f aca="false">IF('Inputs Q LTM'!EA160="","",'Inputs Q LTM'!EA160)</f>
        <v>20.2986284175272</v>
      </c>
      <c r="EB160" s="328" t="n">
        <f aca="false">IF('Inputs Q LTM'!EB160="","",'Inputs Q LTM'!EB160)</f>
        <v>18.3654257110961</v>
      </c>
      <c r="EC160" s="328" t="n">
        <f aca="false">IF('Inputs Q LTM'!EC160="","",'Inputs Q LTM'!EC160)</f>
        <v>18.8487263877039</v>
      </c>
      <c r="ED160" s="328" t="n">
        <f aca="false">IF('Inputs Q LTM'!ED160="","",'Inputs Q LTM'!ED160)</f>
        <v>20.4835169351278</v>
      </c>
      <c r="EE160" s="328" t="n">
        <f aca="false">IF('Inputs Q LTM'!EE160="","",'Inputs Q LTM'!EE160)</f>
        <v>20.9831149091553</v>
      </c>
      <c r="EF160" s="328" t="n">
        <f aca="false">IF('Inputs Q LTM'!EF160="","",'Inputs Q LTM'!EF160)</f>
        <v>18.9847230130453</v>
      </c>
      <c r="EG160" s="328" t="n">
        <f aca="false">IF('Inputs Q LTM'!EG160="","",'Inputs Q LTM'!EG160)</f>
        <v>19.4843209870728</v>
      </c>
      <c r="EH160" s="328" t="n">
        <f aca="false">IF('Inputs Q LTM'!EH160="","",'Inputs Q LTM'!EH160)</f>
        <v>21.1845121362161</v>
      </c>
      <c r="EI160" s="328" t="n">
        <f aca="false">IF('Inputs Q LTM'!EI160="","",'Inputs Q LTM'!EI160)</f>
        <v>21.7012075541726</v>
      </c>
      <c r="EJ160" s="328" t="n">
        <f aca="false">IF('Inputs Q LTM'!EJ160="","",'Inputs Q LTM'!EJ160)</f>
        <v>19.6344258823466</v>
      </c>
      <c r="EK160" s="328" t="n">
        <f aca="false">IF('Inputs Q LTM'!EK160="","",'Inputs Q LTM'!EK160)</f>
        <v>20.1511213003031</v>
      </c>
      <c r="EL160" s="328" t="n">
        <f aca="false">IF('Inputs Q LTM'!EL160="","",'Inputs Q LTM'!EL160)</f>
        <v>21.8983242015413</v>
      </c>
      <c r="EM160" s="328" t="n">
        <f aca="false">IF('Inputs Q LTM'!EM160="","",'Inputs Q LTM'!EM160)</f>
        <v>22.4324296698716</v>
      </c>
      <c r="EN160" s="328" t="n">
        <f aca="false">IF('Inputs Q LTM'!EN160="","",'Inputs Q LTM'!EN160)</f>
        <v>20.2960077965505</v>
      </c>
      <c r="EO160" s="328" t="n">
        <f aca="false">IF('Inputs Q LTM'!EO160="","",'Inputs Q LTM'!EO160)</f>
        <v>20.8301132648808</v>
      </c>
      <c r="EP160" s="328" t="n">
        <f aca="false">IF('Inputs Q LTM'!EP160="","",'Inputs Q LTM'!EP160)</f>
        <v>22.9260925496332</v>
      </c>
      <c r="EQ160" s="328" t="n">
        <f aca="false">IF('Inputs Q LTM'!EQ160="","",'Inputs Q LTM'!EQ160)</f>
        <v>23.4852655386487</v>
      </c>
      <c r="ER160" s="328" t="n">
        <f aca="false">IF('Inputs Q LTM'!ER160="","",'Inputs Q LTM'!ER160)</f>
        <v>21.2485735825869</v>
      </c>
      <c r="ES160" s="328" t="n">
        <f aca="false">IF('Inputs Q LTM'!ES160="","",'Inputs Q LTM'!ES160)</f>
        <v>21.8077465716023</v>
      </c>
      <c r="ET160" s="328" t="n">
        <f aca="false">IF('Inputs Q LTM'!ET160="","",'Inputs Q LTM'!ET160)</f>
        <v>23.7353836166353</v>
      </c>
      <c r="EU160" s="328" t="n">
        <f aca="false">IF('Inputs Q LTM'!EU160="","",'Inputs Q LTM'!EU160)</f>
        <v>24.314295412163</v>
      </c>
      <c r="EV160" s="328" t="n">
        <f aca="false">IF('Inputs Q LTM'!EV160="","",'Inputs Q LTM'!EV160)</f>
        <v>21.9986482300522</v>
      </c>
      <c r="EW160" s="328" t="n">
        <f aca="false">IF('Inputs Q LTM'!EW160="","",'Inputs Q LTM'!EW160)</f>
        <v>22.5775600255799</v>
      </c>
      <c r="EX160" s="328" t="n">
        <f aca="false">IF('Inputs Q LTM'!EX160="","",'Inputs Q LTM'!EX160)</f>
        <v>24.5732426583025</v>
      </c>
      <c r="EY160" s="328" t="n">
        <f aca="false">IF('Inputs Q LTM'!EY160="","",'Inputs Q LTM'!EY160)</f>
        <v>25.1725900402123</v>
      </c>
      <c r="EZ160" s="328" t="n">
        <f aca="false">IF('Inputs Q LTM'!EZ160="","",'Inputs Q LTM'!EZ160)</f>
        <v>22.775200512573</v>
      </c>
      <c r="FA160" s="328" t="n">
        <f aca="false">IF('Inputs Q LTM'!FA160="","",'Inputs Q LTM'!FA160)</f>
        <v>23.3745478944829</v>
      </c>
      <c r="FB160" s="328" t="n">
        <f aca="false">IF('Inputs Q LTM'!FB160="","",'Inputs Q LTM'!FB160)</f>
        <v>25.4406781241406</v>
      </c>
      <c r="FC160" s="328" t="n">
        <f aca="false">IF('Inputs Q LTM'!FC160="","",'Inputs Q LTM'!FC160)</f>
        <v>26.0611824686318</v>
      </c>
      <c r="FD160" s="328" t="n">
        <f aca="false">IF('Inputs Q LTM'!FD160="","",'Inputs Q LTM'!FD160)</f>
        <v>23.5791650906669</v>
      </c>
      <c r="FE160" s="328" t="n">
        <f aca="false">IF('Inputs Q LTM'!FE160="","",'Inputs Q LTM'!FE160)</f>
        <v>24.1996694351581</v>
      </c>
      <c r="FF160" s="328" t="n">
        <f aca="false">IF('Inputs Q LTM'!FF160="","",'Inputs Q LTM'!FF160)</f>
        <v>26.3387340619227</v>
      </c>
      <c r="FG160" s="328" t="n">
        <f aca="false">IF('Inputs Q LTM'!FG160="","",'Inputs Q LTM'!FG160)</f>
        <v>26.9811422097745</v>
      </c>
      <c r="FH160" s="328" t="n">
        <f aca="false">IF('Inputs Q LTM'!FH160="","",'Inputs Q LTM'!FH160)</f>
        <v>24.4115096183674</v>
      </c>
      <c r="FI160" s="328" t="n">
        <f aca="false">IF('Inputs Q LTM'!FI160="","",'Inputs Q LTM'!FI160)</f>
        <v>25.0539177662192</v>
      </c>
      <c r="FJ160" s="328" t="n">
        <f aca="false">IF('Inputs Q LTM'!FJ160="","",'Inputs Q LTM'!FJ160)</f>
        <v>27.2684913743086</v>
      </c>
      <c r="FK160" s="328" t="n">
        <f aca="false">IF('Inputs Q LTM'!FK160="","",'Inputs Q LTM'!FK160)</f>
        <v>27.9335765297795</v>
      </c>
      <c r="FL160" s="328" t="n">
        <f aca="false">IF('Inputs Q LTM'!FL160="","",'Inputs Q LTM'!FL160)</f>
        <v>25.2732359078958</v>
      </c>
      <c r="FM160" s="328" t="n">
        <f aca="false">IF('Inputs Q LTM'!FM160="","",'Inputs Q LTM'!FM160)</f>
        <v>25.9383210633667</v>
      </c>
      <c r="FN160" s="328" t="n">
        <f aca="false">IF('Inputs Q LTM'!FN160="","",'Inputs Q LTM'!FN160)</f>
        <v>28.2310691198217</v>
      </c>
      <c r="FO160" s="328" t="n">
        <f aca="false">IF('Inputs Q LTM'!FO160="","",'Inputs Q LTM'!FO160)</f>
        <v>28.9196317812808</v>
      </c>
      <c r="FP160" s="328" t="n">
        <f aca="false">IF('Inputs Q LTM'!FP160="","",'Inputs Q LTM'!FP160)</f>
        <v>26.1653811354445</v>
      </c>
      <c r="FQ160" s="328" t="n">
        <f aca="false">IF('Inputs Q LTM'!FQ160="","",'Inputs Q LTM'!FQ160)</f>
        <v>26.8539437969036</v>
      </c>
      <c r="FR160" s="328" t="n">
        <f aca="false">IF('Inputs Q LTM'!FR160="","",'Inputs Q LTM'!FR160)</f>
        <v>29.2276258597514</v>
      </c>
      <c r="FS160" s="328" t="n">
        <f aca="false">IF('Inputs Q LTM'!FS160="","",'Inputs Q LTM'!FS160)</f>
        <v>29.94049478316</v>
      </c>
      <c r="FT160" s="328" t="n">
        <f aca="false">IF('Inputs Q LTM'!FT160="","",'Inputs Q LTM'!FT160)</f>
        <v>27.0890190895257</v>
      </c>
      <c r="FU160" s="328" t="n">
        <f aca="false">IF('Inputs Q LTM'!FU160="","",'Inputs Q LTM'!FU160)</f>
        <v>27.8018880129343</v>
      </c>
      <c r="FV160" s="328" t="n">
        <f aca="false">IF('Inputs Q LTM'!FV160="","",'Inputs Q LTM'!FV160)</f>
        <v>30.2593610526006</v>
      </c>
      <c r="FW160" s="328" t="n">
        <f aca="false">IF('Inputs Q LTM'!FW160="","",'Inputs Q LTM'!FW160)</f>
        <v>30.9973942490055</v>
      </c>
      <c r="FX160" s="328" t="n">
        <f aca="false">IF('Inputs Q LTM'!FX160="","",'Inputs Q LTM'!FX160)</f>
        <v>28.0452614633859</v>
      </c>
      <c r="FY160" s="328" t="n">
        <f aca="false">IF('Inputs Q LTM'!FY160="","",'Inputs Q LTM'!FY160)</f>
        <v>28.7832946597908</v>
      </c>
      <c r="FZ160" s="328" t="n">
        <f aca="false">IF('Inputs Q LTM'!FZ160="","",'Inputs Q LTM'!FZ160)</f>
        <v>31.3275164977574</v>
      </c>
      <c r="GA160" s="328" t="n">
        <f aca="false">IF('Inputs Q LTM'!GA160="","",'Inputs Q LTM'!GA160)</f>
        <v>32.0916022659954</v>
      </c>
      <c r="GB160" s="328" t="n">
        <f aca="false">IF('Inputs Q LTM'!GB160="","",'Inputs Q LTM'!GB160)</f>
        <v>29.0352591930435</v>
      </c>
      <c r="GC160" s="328" t="n">
        <f aca="false">IF('Inputs Q LTM'!GC160="","",'Inputs Q LTM'!GC160)</f>
        <v>29.7993449612815</v>
      </c>
      <c r="GD160" s="328" t="n">
        <f aca="false">IF('Inputs Q LTM'!GD160="","",'Inputs Q LTM'!GD160)</f>
        <v>32.4333778301283</v>
      </c>
      <c r="GE160" s="328" t="n">
        <f aca="false">IF('Inputs Q LTM'!GE160="","",'Inputs Q LTM'!GE160)</f>
        <v>33.2244358259851</v>
      </c>
      <c r="GF160" s="328" t="n">
        <f aca="false">IF('Inputs Q LTM'!GF160="","",'Inputs Q LTM'!GF160)</f>
        <v>30.0602038425579</v>
      </c>
      <c r="GG160" s="328" t="n">
        <f aca="false">IF('Inputs Q LTM'!GG160="","",'Inputs Q LTM'!GG160)</f>
        <v>30.8512618384147</v>
      </c>
      <c r="GH160" s="328" t="n">
        <f aca="false">IF('Inputs Q LTM'!GH160="","",'Inputs Q LTM'!GH160)</f>
        <v>31.9215633068089</v>
      </c>
      <c r="GI160" s="328" t="n">
        <f aca="false">IF('Inputs Q LTM'!GI160="","",'Inputs Q LTM'!GI160)</f>
        <v>32.2008067793464</v>
      </c>
      <c r="GJ160" s="328" t="n">
        <f aca="false">IF('Inputs Q LTM'!GJ160="","",'Inputs Q LTM'!GJ160)</f>
        <v>32.4800502518838</v>
      </c>
      <c r="GK160" s="328" t="n">
        <f aca="false">IF('Inputs Q LTM'!GK160="","",'Inputs Q LTM'!GK160)</f>
        <v>32.7592937244213</v>
      </c>
      <c r="GL160" s="328" t="n">
        <f aca="false">IF('Inputs Q LTM'!GL160="","",'Inputs Q LTM'!GL160)</f>
        <v>33.0483944915393</v>
      </c>
      <c r="GM160" s="328" t="n">
        <f aca="false">IF('Inputs Q LTM'!GM160="","",'Inputs Q LTM'!GM160)</f>
        <v>33.3374952586573</v>
      </c>
      <c r="GN160" s="328" t="n">
        <f aca="false">IF('Inputs Q LTM'!GN160="","",'Inputs Q LTM'!GN160)</f>
        <v>33.6265960257753</v>
      </c>
      <c r="GO160" s="328" t="n">
        <f aca="false">IF('Inputs Q LTM'!GO160="","",'Inputs Q LTM'!GO160)</f>
        <v>33.9156967928933</v>
      </c>
      <c r="GP160" s="328" t="n">
        <f aca="false">IF('Inputs Q LTM'!GP160="","",'Inputs Q LTM'!GP160)</f>
        <v>34.2150028170906</v>
      </c>
      <c r="GQ160" s="328" t="n">
        <f aca="false">IF('Inputs Q LTM'!GQ160="","",'Inputs Q LTM'!GQ160)</f>
        <v>34.5143088412879</v>
      </c>
      <c r="GR160" s="328" t="n">
        <f aca="false">IF('Inputs Q LTM'!GR160="","",'Inputs Q LTM'!GR160)</f>
        <v>34.8136148654852</v>
      </c>
      <c r="GS160" s="328" t="n">
        <f aca="false">IF('Inputs Q LTM'!GS160="","",'Inputs Q LTM'!GS160)</f>
        <v>35.1129208896825</v>
      </c>
      <c r="GT160" s="328" t="n">
        <f aca="false">IF('Inputs Q LTM'!GT160="","",'Inputs Q LTM'!GT160)</f>
        <v>35.4227924165339</v>
      </c>
      <c r="GU160" s="328" t="n">
        <f aca="false">IF('Inputs Q LTM'!GU160="","",'Inputs Q LTM'!GU160)</f>
        <v>35.7326639433854</v>
      </c>
      <c r="GV160" s="328" t="n">
        <f aca="false">IF('Inputs Q LTM'!GV160="","",'Inputs Q LTM'!GV160)</f>
        <v>36.0425354702368</v>
      </c>
      <c r="GW160" s="328" t="n">
        <f aca="false">IF('Inputs Q LTM'!GW160="","",'Inputs Q LTM'!GW160)</f>
        <v>36.3524069970882</v>
      </c>
      <c r="GX160" s="328" t="n">
        <f aca="false">IF('Inputs Q LTM'!GX160="","",'Inputs Q LTM'!GX160)</f>
        <v>36.6732169888375</v>
      </c>
      <c r="GY160" s="328" t="n">
        <f aca="false">IF('Inputs Q LTM'!GY160="","",'Inputs Q LTM'!GY160)</f>
        <v>36.9940269805868</v>
      </c>
      <c r="GZ160" s="328" t="n">
        <f aca="false">IF('Inputs Q LTM'!GZ160="","",'Inputs Q LTM'!GZ160)</f>
        <v>37.3148369723361</v>
      </c>
      <c r="HA160" s="328" t="n">
        <f aca="false">IF('Inputs Q LTM'!HA160="","",'Inputs Q LTM'!HA160)</f>
        <v>37.6356469640854</v>
      </c>
    </row>
    <row r="161" customFormat="false" ht="15" hidden="false" customHeight="false" outlineLevel="2" collapsed="false">
      <c r="A161" s="48" t="s">
        <v>99</v>
      </c>
      <c r="B161" s="201" t="s">
        <v>184</v>
      </c>
      <c r="C161" s="201"/>
      <c r="D161" s="123" t="s">
        <v>101</v>
      </c>
      <c r="E161" s="124"/>
      <c r="F161" s="19" t="s">
        <v>204</v>
      </c>
      <c r="G161" s="52" t="s">
        <v>186</v>
      </c>
      <c r="H161" s="124"/>
      <c r="I161" s="124"/>
      <c r="BJ161" s="328" t="n">
        <f aca="false">IF('Inputs Q LTM'!BJ161="","",'Inputs Q LTM'!BJ161)</f>
        <v>6.16015333333333</v>
      </c>
      <c r="BK161" s="328" t="n">
        <f aca="false">IF('Inputs Q LTM'!BK161="","",'Inputs Q LTM'!BK161)</f>
        <v>6.92086</v>
      </c>
      <c r="BL161" s="328" t="n">
        <f aca="false">IF('Inputs Q LTM'!BL161="","",'Inputs Q LTM'!BL161)</f>
        <v>6.20445666666667</v>
      </c>
      <c r="BM161" s="328" t="n">
        <f aca="false">IF('Inputs Q LTM'!BM161="","",'Inputs Q LTM'!BM161)</f>
        <v>6.38905</v>
      </c>
      <c r="BN161" s="328" t="n">
        <f aca="false">IF('Inputs Q LTM'!BN161="","",'Inputs Q LTM'!BN161)</f>
        <v>7.66427333333333</v>
      </c>
      <c r="BO161" s="328" t="n">
        <f aca="false">IF('Inputs Q LTM'!BO161="","",'Inputs Q LTM'!BO161)</f>
        <v>7.74395666666667</v>
      </c>
      <c r="BP161" s="328" t="n">
        <f aca="false">IF('Inputs Q LTM'!BP161="","",'Inputs Q LTM'!BP161)</f>
        <v>7.60078</v>
      </c>
      <c r="BQ161" s="328" t="n">
        <f aca="false">IF('Inputs Q LTM'!BQ161="","",'Inputs Q LTM'!BQ161)</f>
        <v>8.17749333333333</v>
      </c>
      <c r="BR161" s="328" t="n">
        <f aca="false">IF('Inputs Q LTM'!BR161="","",'Inputs Q LTM'!BR161)</f>
        <v>8.81601333333333</v>
      </c>
      <c r="BS161" s="328" t="n">
        <f aca="false">IF('Inputs Q LTM'!BS161="","",'Inputs Q LTM'!BS161)</f>
        <v>9.07903333333333</v>
      </c>
      <c r="BT161" s="328" t="n">
        <f aca="false">IF('Inputs Q LTM'!BT161="","",'Inputs Q LTM'!BT161)</f>
        <v>7.99010333333333</v>
      </c>
      <c r="BU161" s="328" t="n">
        <f aca="false">IF('Inputs Q LTM'!BU161="","",'Inputs Q LTM'!BU161)</f>
        <v>7.22467</v>
      </c>
      <c r="BV161" s="328" t="n">
        <f aca="false">IF('Inputs Q LTM'!BV161="","",'Inputs Q LTM'!BV161)</f>
        <v>7.31212121212121</v>
      </c>
      <c r="BW161" s="328" t="n">
        <f aca="false">IF('Inputs Q LTM'!BW161="","",'Inputs Q LTM'!BW161)</f>
        <v>7.22287878787879</v>
      </c>
      <c r="BX161" s="328" t="n">
        <f aca="false">IF('Inputs Q LTM'!BX161="","",'Inputs Q LTM'!BX161)</f>
        <v>6.18562121212121</v>
      </c>
      <c r="BY161" s="328" t="n">
        <f aca="false">IF('Inputs Q LTM'!BY161="","",'Inputs Q LTM'!BY161)</f>
        <v>5.6305303030303</v>
      </c>
      <c r="BZ161" s="328" t="n">
        <f aca="false">IF('Inputs Q LTM'!BZ161="","",'Inputs Q LTM'!BZ161)</f>
        <v>6.61478787878788</v>
      </c>
      <c r="CA161" s="328" t="n">
        <f aca="false">IF('Inputs Q LTM'!CA161="","",'Inputs Q LTM'!CA161)</f>
        <v>8.76857575757576</v>
      </c>
      <c r="CB161" s="328" t="n">
        <f aca="false">IF('Inputs Q LTM'!CB161="","",'Inputs Q LTM'!CB161)</f>
        <v>8.78060606060606</v>
      </c>
      <c r="CC161" s="328" t="n">
        <f aca="false">IF('Inputs Q LTM'!CC161="","",'Inputs Q LTM'!CC161)</f>
        <v>10.7505606060606</v>
      </c>
      <c r="CD161" s="328" t="n">
        <f aca="false">IF('Inputs Q LTM'!CD161="","",'Inputs Q LTM'!CD161)</f>
        <v>12.1703242424242</v>
      </c>
      <c r="CE161" s="328" t="n">
        <f aca="false">IF('Inputs Q LTM'!CE161="","",'Inputs Q LTM'!CE161)</f>
        <v>12.1869696969697</v>
      </c>
      <c r="CF161" s="328" t="n">
        <f aca="false">IF('Inputs Q LTM'!CF161="","",'Inputs Q LTM'!CF161)</f>
        <v>9.21431818181818</v>
      </c>
      <c r="CG161" s="328" t="n">
        <f aca="false">IF('Inputs Q LTM'!CG161="","",'Inputs Q LTM'!CG161)</f>
        <v>10.2482878787879</v>
      </c>
      <c r="CH161" s="328" t="n">
        <f aca="false">IF('Inputs Q LTM'!CH161="","",'Inputs Q LTM'!CH161)</f>
        <v>11.3847727272727</v>
      </c>
      <c r="CI161" s="328" t="n">
        <f aca="false">IF('Inputs Q LTM'!CI161="","",'Inputs Q LTM'!CI161)</f>
        <v>13.2917121212121</v>
      </c>
      <c r="CJ161" s="328" t="n">
        <f aca="false">IF('Inputs Q LTM'!CJ161="","",'Inputs Q LTM'!CJ161)</f>
        <v>11.6910151515152</v>
      </c>
      <c r="CK161" s="328" t="n">
        <f aca="false">IF('Inputs Q LTM'!CK161="","",'Inputs Q LTM'!CK161)</f>
        <v>14.679</v>
      </c>
      <c r="CL161" s="328" t="n">
        <f aca="false">IF('Inputs Q LTM'!CL161="","",'Inputs Q LTM'!CL161)</f>
        <v>13.5393696969697</v>
      </c>
      <c r="CM161" s="328" t="n">
        <f aca="false">IF('Inputs Q LTM'!CM161="","",'Inputs Q LTM'!CM161)</f>
        <v>13.6039242424242</v>
      </c>
      <c r="CN161" s="328" t="n">
        <f aca="false">IF('Inputs Q LTM'!CN161="","",'Inputs Q LTM'!CN161)</f>
        <v>13.8494545454545</v>
      </c>
      <c r="CO161" s="328" t="n">
        <f aca="false">IF('Inputs Q LTM'!CO161="","",'Inputs Q LTM'!CO161)</f>
        <v>15.5628787878788</v>
      </c>
      <c r="CP161" s="328" t="n">
        <f aca="false">IF('Inputs Q LTM'!CP161="","",'Inputs Q LTM'!CP161)</f>
        <v>15.4710090909091</v>
      </c>
      <c r="CQ161" s="328" t="n">
        <f aca="false">IF('Inputs Q LTM'!CQ161="","",'Inputs Q LTM'!CQ161)</f>
        <v>16.1407424242424</v>
      </c>
      <c r="CR161" s="328" t="n">
        <f aca="false">IF('Inputs Q LTM'!CR161="","",'Inputs Q LTM'!CR161)</f>
        <v>10.7062121212121</v>
      </c>
      <c r="CS161" s="328" t="n">
        <f aca="false">IF('Inputs Q LTM'!CS161="","",'Inputs Q LTM'!CS161)</f>
        <v>9.82369696969697</v>
      </c>
      <c r="CT161" s="328" t="n">
        <f aca="false">IF('Inputs Q LTM'!CT161="","",'Inputs Q LTM'!CT161)</f>
        <v>9.67968181818182</v>
      </c>
      <c r="CU161" s="328" t="n">
        <f aca="false">IF('Inputs Q LTM'!CU161="","",'Inputs Q LTM'!CU161)</f>
        <v>8.6624696969697</v>
      </c>
      <c r="CV161" s="328" t="n">
        <f aca="false">IF('Inputs Q LTM'!CV161="","",'Inputs Q LTM'!CV161)</f>
        <v>8.86409090909091</v>
      </c>
      <c r="CW161" s="328" t="n">
        <f aca="false">IF('Inputs Q LTM'!CW161="","",'Inputs Q LTM'!CW161)</f>
        <v>8.81680303030303</v>
      </c>
      <c r="CX161" s="328" t="n">
        <f aca="false">IF('Inputs Q LTM'!CX161="","",'Inputs Q LTM'!CX161)</f>
        <v>9.18513636363636</v>
      </c>
      <c r="CY161" s="328" t="n">
        <f aca="false">IF('Inputs Q LTM'!CY161="","",'Inputs Q LTM'!CY161)</f>
        <v>11.4829242424242</v>
      </c>
      <c r="CZ161" s="328" t="n">
        <f aca="false">IF('Inputs Q LTM'!CZ161="","",'Inputs Q LTM'!CZ161)</f>
        <v>12.8224393939394</v>
      </c>
      <c r="DA161" s="328" t="n">
        <f aca="false">IF('Inputs Q LTM'!DA161="","",'Inputs Q LTM'!DA161)</f>
        <v>14.9697272727273</v>
      </c>
      <c r="DB161" s="328" t="n">
        <f aca="false">IF('Inputs Q LTM'!DB161="","",'Inputs Q LTM'!DB161)</f>
        <v>15.8991666666667</v>
      </c>
      <c r="DC161" s="328" t="n">
        <f aca="false">IF('Inputs Q LTM'!DC161="","",'Inputs Q LTM'!DC161)</f>
        <v>16.0639696969697</v>
      </c>
      <c r="DD161" s="328" t="n">
        <f aca="false">IF('Inputs Q LTM'!DD161="","",'Inputs Q LTM'!DD161)</f>
        <v>13.1725151515152</v>
      </c>
      <c r="DE161" s="328" t="n">
        <f aca="false">IF('Inputs Q LTM'!DE161="","",'Inputs Q LTM'!DE161)</f>
        <v>12.4808636363636</v>
      </c>
      <c r="DF161" s="328" t="n">
        <f aca="false">IF('Inputs Q LTM'!DF161="","",'Inputs Q LTM'!DF161)</f>
        <v>12.6556306060606</v>
      </c>
      <c r="DG161" s="328" t="n">
        <f aca="false">IF('Inputs Q LTM'!DG161="","",'Inputs Q LTM'!DG161)</f>
        <v>13.5729333333333</v>
      </c>
      <c r="DH161" s="328" t="n">
        <f aca="false">IF('Inputs Q LTM'!DH161="","",'Inputs Q LTM'!DH161)</f>
        <v>10.0560162701477</v>
      </c>
      <c r="DI161" s="328" t="n">
        <f aca="false">IF('Inputs Q LTM'!DI161="","",'Inputs Q LTM'!DI161)</f>
        <v>8.14542213524234</v>
      </c>
      <c r="DJ161" s="328" t="n">
        <f aca="false">IF('Inputs Q LTM'!DJ161="","",'Inputs Q LTM'!DJ161)</f>
        <v>9.97315254821858</v>
      </c>
      <c r="DK161" s="328" t="n">
        <f aca="false">IF('Inputs Q LTM'!DK161="","",'Inputs Q LTM'!DK161)</f>
        <v>12.8656036024873</v>
      </c>
      <c r="DL161" s="328" t="n">
        <f aca="false">IF('Inputs Q LTM'!DL161="","",'Inputs Q LTM'!DL161)</f>
        <v>12.562785910443</v>
      </c>
      <c r="DM161" s="328" t="n">
        <f aca="false">IF('Inputs Q LTM'!DM161="","",'Inputs Q LTM'!DM161)</f>
        <v>13.2626880635143</v>
      </c>
      <c r="DN161" s="328" t="n">
        <f aca="false">IF('Inputs Q LTM'!DN161="","",'Inputs Q LTM'!DN161)</f>
        <v>14.0448115100798</v>
      </c>
      <c r="DO161" s="328" t="n">
        <f aca="false">IF('Inputs Q LTM'!DO161="","",'Inputs Q LTM'!DO161)</f>
        <v>14.3873678883744</v>
      </c>
      <c r="DP161" s="328" t="n">
        <f aca="false">IF('Inputs Q LTM'!DP161="","",'Inputs Q LTM'!DP161)</f>
        <v>13.0171423751959</v>
      </c>
      <c r="DQ161" s="328" t="n">
        <f aca="false">IF('Inputs Q LTM'!DQ161="","",'Inputs Q LTM'!DQ161)</f>
        <v>13.3596987534905</v>
      </c>
      <c r="DR161" s="328" t="n">
        <f aca="false">IF('Inputs Q LTM'!DR161="","",'Inputs Q LTM'!DR161)</f>
        <v>15.6976568064888</v>
      </c>
      <c r="DS161" s="328" t="n">
        <f aca="false">IF('Inputs Q LTM'!DS161="","",'Inputs Q LTM'!DS161)</f>
        <v>16.0805264846959</v>
      </c>
      <c r="DT161" s="328" t="n">
        <f aca="false">IF('Inputs Q LTM'!DT161="","",'Inputs Q LTM'!DT161)</f>
        <v>14.5490477718677</v>
      </c>
      <c r="DU161" s="328" t="n">
        <f aca="false">IF('Inputs Q LTM'!DU161="","",'Inputs Q LTM'!DU161)</f>
        <v>14.9319174500747</v>
      </c>
      <c r="DV161" s="328" t="n">
        <f aca="false">IF('Inputs Q LTM'!DV161="","",'Inputs Q LTM'!DV161)</f>
        <v>16.6506368758966</v>
      </c>
      <c r="DW161" s="328" t="n">
        <f aca="false">IF('Inputs Q LTM'!DW161="","",'Inputs Q LTM'!DW161)</f>
        <v>17.0567499704306</v>
      </c>
      <c r="DX161" s="328" t="n">
        <f aca="false">IF('Inputs Q LTM'!DX161="","",'Inputs Q LTM'!DX161)</f>
        <v>15.4322975922944</v>
      </c>
      <c r="DY161" s="328" t="n">
        <f aca="false">IF('Inputs Q LTM'!DY161="","",'Inputs Q LTM'!DY161)</f>
        <v>15.8384106868284</v>
      </c>
      <c r="DZ161" s="328" t="n">
        <f aca="false">IF('Inputs Q LTM'!DZ161="","",'Inputs Q LTM'!DZ161)</f>
        <v>17.2277201135233</v>
      </c>
      <c r="EA161" s="328" t="n">
        <f aca="false">IF('Inputs Q LTM'!EA161="","",'Inputs Q LTM'!EA161)</f>
        <v>17.6479084089751</v>
      </c>
      <c r="EB161" s="328" t="n">
        <f aca="false">IF('Inputs Q LTM'!EB161="","",'Inputs Q LTM'!EB161)</f>
        <v>15.9671552271679</v>
      </c>
      <c r="EC161" s="328" t="n">
        <f aca="false">IF('Inputs Q LTM'!EC161="","",'Inputs Q LTM'!EC161)</f>
        <v>16.3873435226197</v>
      </c>
      <c r="ED161" s="328" t="n">
        <f aca="false">IF('Inputs Q LTM'!ED161="","",'Inputs Q LTM'!ED161)</f>
        <v>17.8086530443943</v>
      </c>
      <c r="EE161" s="328" t="n">
        <f aca="false">IF('Inputs Q LTM'!EE161="","",'Inputs Q LTM'!EE161)</f>
        <v>18.243010435721</v>
      </c>
      <c r="EF161" s="328" t="n">
        <f aca="false">IF('Inputs Q LTM'!EF161="","",'Inputs Q LTM'!EF161)</f>
        <v>16.5055808704143</v>
      </c>
      <c r="EG161" s="328" t="n">
        <f aca="false">IF('Inputs Q LTM'!EG161="","",'Inputs Q LTM'!EG161)</f>
        <v>16.9399382617409</v>
      </c>
      <c r="EH161" s="328" t="n">
        <f aca="false">IF('Inputs Q LTM'!EH161="","",'Inputs Q LTM'!EH161)</f>
        <v>18.4181079715683</v>
      </c>
      <c r="EI161" s="328" t="n">
        <f aca="false">IF('Inputs Q LTM'!EI161="","",'Inputs Q LTM'!EI161)</f>
        <v>18.8673301172163</v>
      </c>
      <c r="EJ161" s="328" t="n">
        <f aca="false">IF('Inputs Q LTM'!EJ161="","",'Inputs Q LTM'!EJ161)</f>
        <v>17.0704415346243</v>
      </c>
      <c r="EK161" s="328" t="n">
        <f aca="false">IF('Inputs Q LTM'!EK161="","",'Inputs Q LTM'!EK161)</f>
        <v>17.5196636802723</v>
      </c>
      <c r="EL161" s="328" t="n">
        <f aca="false">IF('Inputs Q LTM'!EL161="","",'Inputs Q LTM'!EL161)</f>
        <v>19.0387060578511</v>
      </c>
      <c r="EM161" s="328" t="n">
        <f aca="false">IF('Inputs Q LTM'!EM161="","",'Inputs Q LTM'!EM161)</f>
        <v>19.5030647421889</v>
      </c>
      <c r="EN161" s="328" t="n">
        <f aca="false">IF('Inputs Q LTM'!EN161="","",'Inputs Q LTM'!EN161)</f>
        <v>17.6456300048376</v>
      </c>
      <c r="EO161" s="328" t="n">
        <f aca="false">IF('Inputs Q LTM'!EO161="","",'Inputs Q LTM'!EO161)</f>
        <v>18.1099886891754</v>
      </c>
      <c r="EP161" s="328" t="n">
        <f aca="false">IF('Inputs Q LTM'!EP161="","",'Inputs Q LTM'!EP161)</f>
        <v>19.9322620804396</v>
      </c>
      <c r="EQ161" s="328" t="n">
        <f aca="false">IF('Inputs Q LTM'!EQ161="","",'Inputs Q LTM'!EQ161)</f>
        <v>20.4184148141089</v>
      </c>
      <c r="ER161" s="328" t="n">
        <f aca="false">IF('Inputs Q LTM'!ER161="","",'Inputs Q LTM'!ER161)</f>
        <v>18.4738038794319</v>
      </c>
      <c r="ES161" s="328" t="n">
        <f aca="false">IF('Inputs Q LTM'!ES161="","",'Inputs Q LTM'!ES161)</f>
        <v>18.9599566131011</v>
      </c>
      <c r="ET161" s="328" t="n">
        <f aca="false">IF('Inputs Q LTM'!ET161="","",'Inputs Q LTM'!ET161)</f>
        <v>20.6358709318791</v>
      </c>
      <c r="EU161" s="328" t="n">
        <f aca="false">IF('Inputs Q LTM'!EU161="","",'Inputs Q LTM'!EU161)</f>
        <v>21.1391848570469</v>
      </c>
      <c r="EV161" s="328" t="n">
        <f aca="false">IF('Inputs Q LTM'!EV161="","",'Inputs Q LTM'!EV161)</f>
        <v>19.1259291563758</v>
      </c>
      <c r="EW161" s="328" t="n">
        <f aca="false">IF('Inputs Q LTM'!EW161="","",'Inputs Q LTM'!EW161)</f>
        <v>19.6292430815436</v>
      </c>
      <c r="EX161" s="328" t="n">
        <f aca="false">IF('Inputs Q LTM'!EX161="","",'Inputs Q LTM'!EX161)</f>
        <v>21.3643171757745</v>
      </c>
      <c r="EY161" s="328" t="n">
        <f aca="false">IF('Inputs Q LTM'!EY161="","",'Inputs Q LTM'!EY161)</f>
        <v>21.8853980825007</v>
      </c>
      <c r="EZ161" s="328" t="n">
        <f aca="false">IF('Inputs Q LTM'!EZ161="","",'Inputs Q LTM'!EZ161)</f>
        <v>19.8010744555959</v>
      </c>
      <c r="FA161" s="328" t="n">
        <f aca="false">IF('Inputs Q LTM'!FA161="","",'Inputs Q LTM'!FA161)</f>
        <v>20.3221553623221</v>
      </c>
      <c r="FB161" s="328" t="n">
        <f aca="false">IF('Inputs Q LTM'!FB161="","",'Inputs Q LTM'!FB161)</f>
        <v>22.1184775720793</v>
      </c>
      <c r="FC161" s="328" t="n">
        <f aca="false">IF('Inputs Q LTM'!FC161="","",'Inputs Q LTM'!FC161)</f>
        <v>22.657952634813</v>
      </c>
      <c r="FD161" s="328" t="n">
        <f aca="false">IF('Inputs Q LTM'!FD161="","",'Inputs Q LTM'!FD161)</f>
        <v>20.5000523838784</v>
      </c>
      <c r="FE161" s="328" t="n">
        <f aca="false">IF('Inputs Q LTM'!FE161="","",'Inputs Q LTM'!FE161)</f>
        <v>21.039527446612</v>
      </c>
      <c r="FF161" s="328" t="n">
        <f aca="false">IF('Inputs Q LTM'!FF161="","",'Inputs Q LTM'!FF161)</f>
        <v>22.8992598303737</v>
      </c>
      <c r="FG161" s="328" t="n">
        <f aca="false">IF('Inputs Q LTM'!FG161="","",'Inputs Q LTM'!FG161)</f>
        <v>23.4577783628219</v>
      </c>
      <c r="FH161" s="328" t="n">
        <f aca="false">IF('Inputs Q LTM'!FH161="","",'Inputs Q LTM'!FH161)</f>
        <v>21.2237042330293</v>
      </c>
      <c r="FI161" s="328" t="n">
        <f aca="false">IF('Inputs Q LTM'!FI161="","",'Inputs Q LTM'!FI161)</f>
        <v>21.7822227654774</v>
      </c>
      <c r="FJ161" s="328" t="n">
        <f aca="false">IF('Inputs Q LTM'!FJ161="","",'Inputs Q LTM'!FJ161)</f>
        <v>23.7076037023859</v>
      </c>
      <c r="FK161" s="328" t="n">
        <f aca="false">IF('Inputs Q LTM'!FK161="","",'Inputs Q LTM'!FK161)</f>
        <v>24.2858379390295</v>
      </c>
      <c r="FL161" s="328" t="n">
        <f aca="false">IF('Inputs Q LTM'!FL161="","",'Inputs Q LTM'!FL161)</f>
        <v>21.9729009924552</v>
      </c>
      <c r="FM161" s="328" t="n">
        <f aca="false">IF('Inputs Q LTM'!FM161="","",'Inputs Q LTM'!FM161)</f>
        <v>22.5511352290988</v>
      </c>
      <c r="FN161" s="328" t="n">
        <f aca="false">IF('Inputs Q LTM'!FN161="","",'Inputs Q LTM'!FN161)</f>
        <v>24.5444821130801</v>
      </c>
      <c r="FO161" s="328" t="n">
        <f aca="false">IF('Inputs Q LTM'!FO161="","",'Inputs Q LTM'!FO161)</f>
        <v>25.1431280182772</v>
      </c>
      <c r="FP161" s="328" t="n">
        <f aca="false">IF('Inputs Q LTM'!FP161="","",'Inputs Q LTM'!FP161)</f>
        <v>22.7485443974889</v>
      </c>
      <c r="FQ161" s="328" t="n">
        <f aca="false">IF('Inputs Q LTM'!FQ161="","",'Inputs Q LTM'!FQ161)</f>
        <v>23.347190302686</v>
      </c>
      <c r="FR161" s="328" t="n">
        <f aca="false">IF('Inputs Q LTM'!FR161="","",'Inputs Q LTM'!FR161)</f>
        <v>25.4109023316718</v>
      </c>
      <c r="FS161" s="328" t="n">
        <f aca="false">IF('Inputs Q LTM'!FS161="","",'Inputs Q LTM'!FS161)</f>
        <v>26.0306804373224</v>
      </c>
      <c r="FT161" s="328" t="n">
        <f aca="false">IF('Inputs Q LTM'!FT161="","",'Inputs Q LTM'!FT161)</f>
        <v>23.5515680147202</v>
      </c>
      <c r="FU161" s="328" t="n">
        <f aca="false">IF('Inputs Q LTM'!FU161="","",'Inputs Q LTM'!FU161)</f>
        <v>24.1713461203708</v>
      </c>
      <c r="FV161" s="328" t="n">
        <f aca="false">IF('Inputs Q LTM'!FV161="","",'Inputs Q LTM'!FV161)</f>
        <v>26.3079071839799</v>
      </c>
      <c r="FW161" s="328" t="n">
        <f aca="false">IF('Inputs Q LTM'!FW161="","",'Inputs Q LTM'!FW161)</f>
        <v>26.9495634567599</v>
      </c>
      <c r="FX161" s="328" t="n">
        <f aca="false">IF('Inputs Q LTM'!FX161="","",'Inputs Q LTM'!FX161)</f>
        <v>24.3829383656399</v>
      </c>
      <c r="FY161" s="328" t="n">
        <f aca="false">IF('Inputs Q LTM'!FY161="","",'Inputs Q LTM'!FY161)</f>
        <v>25.0245946384199</v>
      </c>
      <c r="FZ161" s="328" t="n">
        <f aca="false">IF('Inputs Q LTM'!FZ161="","",'Inputs Q LTM'!FZ161)</f>
        <v>27.2365763075743</v>
      </c>
      <c r="GA161" s="328" t="n">
        <f aca="false">IF('Inputs Q LTM'!GA161="","",'Inputs Q LTM'!GA161)</f>
        <v>27.9008830467835</v>
      </c>
      <c r="GB161" s="328" t="n">
        <f aca="false">IF('Inputs Q LTM'!GB161="","",'Inputs Q LTM'!GB161)</f>
        <v>25.243656089947</v>
      </c>
      <c r="GC161" s="328" t="n">
        <f aca="false">IF('Inputs Q LTM'!GC161="","",'Inputs Q LTM'!GC161)</f>
        <v>25.9079628291561</v>
      </c>
      <c r="GD161" s="328" t="n">
        <f aca="false">IF('Inputs Q LTM'!GD161="","",'Inputs Q LTM'!GD161)</f>
        <v>28.1980274512317</v>
      </c>
      <c r="GE161" s="328" t="n">
        <f aca="false">IF('Inputs Q LTM'!GE161="","",'Inputs Q LTM'!GE161)</f>
        <v>28.8857842183349</v>
      </c>
      <c r="GF161" s="328" t="n">
        <f aca="false">IF('Inputs Q LTM'!GF161="","",'Inputs Q LTM'!GF161)</f>
        <v>26.1347571499221</v>
      </c>
      <c r="GG161" s="328" t="n">
        <f aca="false">IF('Inputs Q LTM'!GG161="","",'Inputs Q LTM'!GG161)</f>
        <v>26.8225139170253</v>
      </c>
      <c r="GH161" s="328" t="n">
        <f aca="false">IF('Inputs Q LTM'!GH161="","",'Inputs Q LTM'!GH161)</f>
        <v>27.7530488229159</v>
      </c>
      <c r="GI161" s="328" t="n">
        <f aca="false">IF('Inputs Q LTM'!GI161="","",'Inputs Q LTM'!GI161)</f>
        <v>27.9958269617034</v>
      </c>
      <c r="GJ161" s="328" t="n">
        <f aca="false">IF('Inputs Q LTM'!GJ161="","",'Inputs Q LTM'!GJ161)</f>
        <v>28.2386051004908</v>
      </c>
      <c r="GK161" s="328" t="n">
        <f aca="false">IF('Inputs Q LTM'!GK161="","",'Inputs Q LTM'!GK161)</f>
        <v>28.4813832392782</v>
      </c>
      <c r="GL161" s="328" t="n">
        <f aca="false">IF('Inputs Q LTM'!GL161="","",'Inputs Q LTM'!GL161)</f>
        <v>28.7327314463649</v>
      </c>
      <c r="GM161" s="328" t="n">
        <f aca="false">IF('Inputs Q LTM'!GM161="","",'Inputs Q LTM'!GM161)</f>
        <v>28.9840796534515</v>
      </c>
      <c r="GN161" s="328" t="n">
        <f aca="false">IF('Inputs Q LTM'!GN161="","",'Inputs Q LTM'!GN161)</f>
        <v>29.2354278605381</v>
      </c>
      <c r="GO161" s="328" t="n">
        <f aca="false">IF('Inputs Q LTM'!GO161="","",'Inputs Q LTM'!GO161)</f>
        <v>29.4867760676248</v>
      </c>
      <c r="GP161" s="328" t="n">
        <f aca="false">IF('Inputs Q LTM'!GP161="","",'Inputs Q LTM'!GP161)</f>
        <v>29.7469968664215</v>
      </c>
      <c r="GQ161" s="328" t="n">
        <f aca="false">IF('Inputs Q LTM'!GQ161="","",'Inputs Q LTM'!GQ161)</f>
        <v>30.0072176652183</v>
      </c>
      <c r="GR161" s="328" t="n">
        <f aca="false">IF('Inputs Q LTM'!GR161="","",'Inputs Q LTM'!GR161)</f>
        <v>30.2674384640151</v>
      </c>
      <c r="GS161" s="328" t="n">
        <f aca="false">IF('Inputs Q LTM'!GS161="","",'Inputs Q LTM'!GS161)</f>
        <v>30.5276592628119</v>
      </c>
      <c r="GT161" s="328" t="n">
        <f aca="false">IF('Inputs Q LTM'!GT161="","",'Inputs Q LTM'!GT161)</f>
        <v>30.7970658558062</v>
      </c>
      <c r="GU161" s="328" t="n">
        <f aca="false">IF('Inputs Q LTM'!GU161="","",'Inputs Q LTM'!GU161)</f>
        <v>31.0664724488005</v>
      </c>
      <c r="GV161" s="328" t="n">
        <f aca="false">IF('Inputs Q LTM'!GV161="","",'Inputs Q LTM'!GV161)</f>
        <v>31.3358790417949</v>
      </c>
      <c r="GW161" s="328" t="n">
        <f aca="false">IF('Inputs Q LTM'!GW161="","",'Inputs Q LTM'!GW161)</f>
        <v>31.6052856347892</v>
      </c>
      <c r="GX161" s="328" t="n">
        <f aca="false">IF('Inputs Q LTM'!GX161="","",'Inputs Q LTM'!GX161)</f>
        <v>31.8842022805162</v>
      </c>
      <c r="GY161" s="328" t="n">
        <f aca="false">IF('Inputs Q LTM'!GY161="","",'Inputs Q LTM'!GY161)</f>
        <v>32.1631189262432</v>
      </c>
      <c r="GZ161" s="328" t="n">
        <f aca="false">IF('Inputs Q LTM'!GZ161="","",'Inputs Q LTM'!GZ161)</f>
        <v>32.4420355719702</v>
      </c>
      <c r="HA161" s="328" t="n">
        <f aca="false">IF('Inputs Q LTM'!HA161="","",'Inputs Q LTM'!HA161)</f>
        <v>32.7209522176972</v>
      </c>
    </row>
    <row r="162" customFormat="false" ht="15" hidden="false" customHeight="false" outlineLevel="2" collapsed="false">
      <c r="A162" s="48" t="s">
        <v>99</v>
      </c>
      <c r="B162" s="201" t="s">
        <v>184</v>
      </c>
      <c r="C162" s="201"/>
      <c r="D162" s="201" t="s">
        <v>101</v>
      </c>
      <c r="E162" s="52"/>
      <c r="F162" s="19" t="s">
        <v>205</v>
      </c>
      <c r="G162" s="52" t="s">
        <v>186</v>
      </c>
      <c r="H162" s="52"/>
      <c r="I162" s="52" t="s">
        <v>206</v>
      </c>
      <c r="BJ162" s="328" t="n">
        <f aca="false">IF('Inputs Q LTM'!BJ162="","",'Inputs Q LTM'!BJ162)</f>
        <v>21.3433</v>
      </c>
      <c r="BK162" s="328" t="n">
        <f aca="false">IF('Inputs Q LTM'!BK162="","",'Inputs Q LTM'!BK162)</f>
        <v>25.5941033333333</v>
      </c>
      <c r="BL162" s="328" t="n">
        <f aca="false">IF('Inputs Q LTM'!BL162="","",'Inputs Q LTM'!BL162)</f>
        <v>25.36255</v>
      </c>
      <c r="BM162" s="328" t="n">
        <f aca="false">IF('Inputs Q LTM'!BM162="","",'Inputs Q LTM'!BM162)</f>
        <v>25.4054033333333</v>
      </c>
      <c r="BN162" s="328" t="n">
        <f aca="false">IF('Inputs Q LTM'!BN162="","",'Inputs Q LTM'!BN162)</f>
        <v>34.1005633333333</v>
      </c>
      <c r="BO162" s="328" t="n">
        <f aca="false">IF('Inputs Q LTM'!BO162="","",'Inputs Q LTM'!BO162)</f>
        <v>35.3251666666667</v>
      </c>
      <c r="BP162" s="328" t="n">
        <f aca="false">IF('Inputs Q LTM'!BP162="","",'Inputs Q LTM'!BP162)</f>
        <v>36.1817066666667</v>
      </c>
      <c r="BQ162" s="328" t="n">
        <f aca="false">IF('Inputs Q LTM'!BQ162="","",'Inputs Q LTM'!BQ162)</f>
        <v>35.9632933333333</v>
      </c>
      <c r="BR162" s="328" t="n">
        <f aca="false">IF('Inputs Q LTM'!BR162="","",'Inputs Q LTM'!BR162)</f>
        <v>38.45829</v>
      </c>
      <c r="BS162" s="328" t="n">
        <f aca="false">IF('Inputs Q LTM'!BS162="","",'Inputs Q LTM'!BS162)</f>
        <v>37.6579</v>
      </c>
      <c r="BT162" s="328" t="n">
        <f aca="false">IF('Inputs Q LTM'!BT162="","",'Inputs Q LTM'!BT162)</f>
        <v>38.93804</v>
      </c>
      <c r="BU162" s="328" t="n">
        <f aca="false">IF('Inputs Q LTM'!BU162="","",'Inputs Q LTM'!BU162)</f>
        <v>33.1218866666667</v>
      </c>
      <c r="BV162" s="328" t="n">
        <f aca="false">IF('Inputs Q LTM'!BV162="","",'Inputs Q LTM'!BV162)</f>
        <v>28.819376939697</v>
      </c>
      <c r="BW162" s="328" t="n">
        <f aca="false">IF('Inputs Q LTM'!BW162="","",'Inputs Q LTM'!BW162)</f>
        <v>32.0865146781818</v>
      </c>
      <c r="BX162" s="328" t="n">
        <f aca="false">IF('Inputs Q LTM'!BX162="","",'Inputs Q LTM'!BX162)</f>
        <v>28.9943358060606</v>
      </c>
      <c r="BY162" s="328" t="n">
        <f aca="false">IF('Inputs Q LTM'!BY162="","",'Inputs Q LTM'!BY162)</f>
        <v>22.1599233575758</v>
      </c>
      <c r="BZ162" s="328" t="n">
        <f aca="false">IF('Inputs Q LTM'!BZ162="","",'Inputs Q LTM'!BZ162)</f>
        <v>24.5706862975758</v>
      </c>
      <c r="CA162" s="328" t="n">
        <f aca="false">IF('Inputs Q LTM'!CA162="","",'Inputs Q LTM'!CA162)</f>
        <v>29.6361517360606</v>
      </c>
      <c r="CB162" s="328" t="n">
        <f aca="false">IF('Inputs Q LTM'!CB162="","",'Inputs Q LTM'!CB162)</f>
        <v>27.8762958975758</v>
      </c>
      <c r="CC162" s="328" t="n">
        <f aca="false">IF('Inputs Q LTM'!CC162="","",'Inputs Q LTM'!CC162)</f>
        <v>33.5263734890909</v>
      </c>
      <c r="CD162" s="328" t="n">
        <f aca="false">IF('Inputs Q LTM'!CD162="","",'Inputs Q LTM'!CD162)</f>
        <v>31.8543404493939</v>
      </c>
      <c r="CE162" s="328" t="n">
        <f aca="false">IF('Inputs Q LTM'!CE162="","",'Inputs Q LTM'!CE162)</f>
        <v>26.9256652751515</v>
      </c>
      <c r="CF162" s="328" t="n">
        <f aca="false">IF('Inputs Q LTM'!CF162="","",'Inputs Q LTM'!CF162)</f>
        <v>22.3504889293939</v>
      </c>
      <c r="CG162" s="328" t="n">
        <f aca="false">IF('Inputs Q LTM'!CG162="","",'Inputs Q LTM'!CG162)</f>
        <v>18.1007707478788</v>
      </c>
      <c r="CH162" s="328" t="n">
        <f aca="false">IF('Inputs Q LTM'!CH162="","",'Inputs Q LTM'!CH162)</f>
        <v>20.0197325030303</v>
      </c>
      <c r="CI162" s="328" t="n">
        <f aca="false">IF('Inputs Q LTM'!CI162="","",'Inputs Q LTM'!CI162)</f>
        <v>23.3297266851515</v>
      </c>
      <c r="CJ162" s="328" t="n">
        <f aca="false">IF('Inputs Q LTM'!CJ162="","",'Inputs Q LTM'!CJ162)</f>
        <v>29.0416833412121</v>
      </c>
      <c r="CK162" s="328" t="n">
        <f aca="false">IF('Inputs Q LTM'!CK162="","",'Inputs Q LTM'!CK162)</f>
        <v>37.3220103845455</v>
      </c>
      <c r="CL162" s="328" t="n">
        <f aca="false">IF('Inputs Q LTM'!CL162="","",'Inputs Q LTM'!CL162)</f>
        <v>38.2067181581818</v>
      </c>
      <c r="CM162" s="328" t="n">
        <f aca="false">IF('Inputs Q LTM'!CM162="","",'Inputs Q LTM'!CM162)</f>
        <v>40.4472128254545</v>
      </c>
      <c r="CN162" s="328" t="n">
        <f aca="false">IF('Inputs Q LTM'!CN162="","",'Inputs Q LTM'!CN162)</f>
        <v>39.4306708954545</v>
      </c>
      <c r="CO162" s="328" t="n">
        <f aca="false">IF('Inputs Q LTM'!CO162="","",'Inputs Q LTM'!CO162)</f>
        <v>42.0679938490909</v>
      </c>
      <c r="CP162" s="328" t="n">
        <f aca="false">IF('Inputs Q LTM'!CP162="","",'Inputs Q LTM'!CP162)</f>
        <v>49.4552567072727</v>
      </c>
      <c r="CQ162" s="328" t="n">
        <f aca="false">IF('Inputs Q LTM'!CQ162="","",'Inputs Q LTM'!CQ162)</f>
        <v>53.3485988484848</v>
      </c>
      <c r="CR162" s="328" t="n">
        <f aca="false">IF('Inputs Q LTM'!CR162="","",'Inputs Q LTM'!CR162)</f>
        <v>51.7524657686208</v>
      </c>
      <c r="CS162" s="328" t="n">
        <f aca="false">IF('Inputs Q LTM'!CS162="","",'Inputs Q LTM'!CS162)</f>
        <v>43.8190823256837</v>
      </c>
      <c r="CT162" s="328" t="n">
        <f aca="false">IF('Inputs Q LTM'!CT162="","",'Inputs Q LTM'!CT162)</f>
        <v>47.4694046959059</v>
      </c>
      <c r="CU162" s="328" t="n">
        <f aca="false">IF('Inputs Q LTM'!CU162="","",'Inputs Q LTM'!CU162)</f>
        <v>54.4198598717124</v>
      </c>
      <c r="CV162" s="328" t="n">
        <f aca="false">IF('Inputs Q LTM'!CV162="","",'Inputs Q LTM'!CV162)</f>
        <v>55.0414659731529</v>
      </c>
      <c r="CW162" s="328" t="n">
        <f aca="false">IF('Inputs Q LTM'!CW162="","",'Inputs Q LTM'!CW162)</f>
        <v>52.3970025381806</v>
      </c>
      <c r="CX162" s="328" t="n">
        <f aca="false">IF('Inputs Q LTM'!CX162="","",'Inputs Q LTM'!CX162)</f>
        <v>53.2980039632353</v>
      </c>
      <c r="CY162" s="328" t="n">
        <f aca="false">IF('Inputs Q LTM'!CY162="","",'Inputs Q LTM'!CY162)</f>
        <v>55.580303030303</v>
      </c>
      <c r="CZ162" s="328" t="n">
        <f aca="false">IF('Inputs Q LTM'!CZ162="","",'Inputs Q LTM'!CZ162)</f>
        <v>51.7681818181818</v>
      </c>
      <c r="DA162" s="328" t="n">
        <f aca="false">IF('Inputs Q LTM'!DA162="","",'Inputs Q LTM'!DA162)</f>
        <v>53.4166666666667</v>
      </c>
      <c r="DB162" s="328" t="n">
        <f aca="false">IF('Inputs Q LTM'!DB162="","",'Inputs Q LTM'!DB162)</f>
        <v>53.8261181834091</v>
      </c>
      <c r="DC162" s="328" t="n">
        <f aca="false">IF('Inputs Q LTM'!DC162="","",'Inputs Q LTM'!DC162)</f>
        <v>49.9511222931909</v>
      </c>
      <c r="DD162" s="328" t="n">
        <f aca="false">IF('Inputs Q LTM'!DD162="","",'Inputs Q LTM'!DD162)</f>
        <v>46.2572139136902</v>
      </c>
      <c r="DE162" s="328" t="n">
        <f aca="false">IF('Inputs Q LTM'!DE162="","",'Inputs Q LTM'!DE162)</f>
        <v>45.6779071371212</v>
      </c>
      <c r="DF162" s="328" t="n">
        <f aca="false">IF('Inputs Q LTM'!DF162="","",'Inputs Q LTM'!DF162)</f>
        <v>50.2882246076403</v>
      </c>
      <c r="DG162" s="328" t="n">
        <f aca="false">IF('Inputs Q LTM'!DG162="","",'Inputs Q LTM'!DG162)</f>
        <v>52.8173036288333</v>
      </c>
      <c r="DH162" s="328" t="n">
        <f aca="false">IF('Inputs Q LTM'!DH162="","",'Inputs Q LTM'!DH162)</f>
        <v>51.3283478252007</v>
      </c>
      <c r="DI162" s="328" t="n">
        <f aca="false">IF('Inputs Q LTM'!DI162="","",'Inputs Q LTM'!DI162)</f>
        <v>49.7391257382689</v>
      </c>
      <c r="DJ162" s="328" t="n">
        <f aca="false">IF('Inputs Q LTM'!DJ162="","",'Inputs Q LTM'!DJ162)</f>
        <v>60.1832137072031</v>
      </c>
      <c r="DK162" s="328" t="n">
        <f aca="false">IF('Inputs Q LTM'!DK162="","",'Inputs Q LTM'!DK162)</f>
        <v>67.1829671646004</v>
      </c>
      <c r="DL162" s="328" t="n">
        <f aca="false">IF('Inputs Q LTM'!DL162="","",'Inputs Q LTM'!DL162)</f>
        <v>59.7178041217956</v>
      </c>
      <c r="DM162" s="328" t="n">
        <f aca="false">IF('Inputs Q LTM'!DM162="","",'Inputs Q LTM'!DM162)</f>
        <v>50.4427972707535</v>
      </c>
      <c r="DN162" s="328" t="n">
        <f aca="false">IF('Inputs Q LTM'!DN162="","",'Inputs Q LTM'!DN162)</f>
        <v>62.49734180773</v>
      </c>
      <c r="DO162" s="328" t="n">
        <f aca="false">IF('Inputs Q LTM'!DO162="","",'Inputs Q LTM'!DO162)</f>
        <v>69.0760093664385</v>
      </c>
      <c r="DP162" s="328" t="n">
        <f aca="false">IF('Inputs Q LTM'!DP162="","",'Inputs Q LTM'!DP162)</f>
        <v>69.0760093664385</v>
      </c>
      <c r="DQ162" s="328" t="n">
        <f aca="false">IF('Inputs Q LTM'!DQ162="","",'Inputs Q LTM'!DQ162)</f>
        <v>62.49734180773</v>
      </c>
      <c r="DR162" s="328" t="n">
        <f aca="false">IF('Inputs Q LTM'!DR162="","",'Inputs Q LTM'!DR162)</f>
        <v>67.2831602948577</v>
      </c>
      <c r="DS162" s="328" t="n">
        <f aca="false">IF('Inputs Q LTM'!DS162="","",'Inputs Q LTM'!DS162)</f>
        <v>74.3655982206322</v>
      </c>
      <c r="DT162" s="328" t="n">
        <f aca="false">IF('Inputs Q LTM'!DT162="","",'Inputs Q LTM'!DT162)</f>
        <v>74.3655982206322</v>
      </c>
      <c r="DU162" s="328" t="n">
        <f aca="false">IF('Inputs Q LTM'!DU162="","",'Inputs Q LTM'!DU162)</f>
        <v>67.2831602948577</v>
      </c>
      <c r="DV162" s="328" t="n">
        <f aca="false">IF('Inputs Q LTM'!DV162="","",'Inputs Q LTM'!DV162)</f>
        <v>71.1879165924871</v>
      </c>
      <c r="DW162" s="328" t="n">
        <f aca="false">IF('Inputs Q LTM'!DW162="","",'Inputs Q LTM'!DW162)</f>
        <v>78.6813814969594</v>
      </c>
      <c r="DX162" s="328" t="n">
        <f aca="false">IF('Inputs Q LTM'!DX162="","",'Inputs Q LTM'!DX162)</f>
        <v>78.6813814969594</v>
      </c>
      <c r="DY162" s="328" t="n">
        <f aca="false">IF('Inputs Q LTM'!DY162="","",'Inputs Q LTM'!DY162)</f>
        <v>71.1879165924871</v>
      </c>
      <c r="DZ162" s="328" t="n">
        <f aca="false">IF('Inputs Q LTM'!DZ162="","",'Inputs Q LTM'!DZ162)</f>
        <v>75.3192841503048</v>
      </c>
      <c r="EA162" s="328" t="n">
        <f aca="false">IF('Inputs Q LTM'!EA162="","",'Inputs Q LTM'!EA162)</f>
        <v>83.2476298503369</v>
      </c>
      <c r="EB162" s="328" t="n">
        <f aca="false">IF('Inputs Q LTM'!EB162="","",'Inputs Q LTM'!EB162)</f>
        <v>83.2476298503369</v>
      </c>
      <c r="EC162" s="328" t="n">
        <f aca="false">IF('Inputs Q LTM'!EC162="","",'Inputs Q LTM'!EC162)</f>
        <v>75.3192841503048</v>
      </c>
      <c r="ED162" s="328" t="n">
        <f aca="false">IF('Inputs Q LTM'!ED162="","",'Inputs Q LTM'!ED162)</f>
        <v>79.6904142790023</v>
      </c>
      <c r="EE162" s="328" t="n">
        <f aca="false">IF('Inputs Q LTM'!EE162="","",'Inputs Q LTM'!EE162)</f>
        <v>88.0788789399499</v>
      </c>
      <c r="EF162" s="328" t="n">
        <f aca="false">IF('Inputs Q LTM'!EF162="","",'Inputs Q LTM'!EF162)</f>
        <v>88.0788789399499</v>
      </c>
      <c r="EG162" s="328" t="n">
        <f aca="false">IF('Inputs Q LTM'!EG162="","",'Inputs Q LTM'!EG162)</f>
        <v>79.6904142790023</v>
      </c>
      <c r="EH162" s="328" t="n">
        <f aca="false">IF('Inputs Q LTM'!EH162="","",'Inputs Q LTM'!EH162)</f>
        <v>84.3152215213044</v>
      </c>
      <c r="EI162" s="328" t="n">
        <f aca="false">IF('Inputs Q LTM'!EI162="","",'Inputs Q LTM'!EI162)</f>
        <v>93.1905079972311</v>
      </c>
      <c r="EJ162" s="328" t="n">
        <f aca="false">IF('Inputs Q LTM'!EJ162="","",'Inputs Q LTM'!EJ162)</f>
        <v>93.1905079972311</v>
      </c>
      <c r="EK162" s="328" t="n">
        <f aca="false">IF('Inputs Q LTM'!EK162="","",'Inputs Q LTM'!EK162)</f>
        <v>84.3152215213044</v>
      </c>
      <c r="EL162" s="328" t="n">
        <f aca="false">IF('Inputs Q LTM'!EL162="","",'Inputs Q LTM'!EL162)</f>
        <v>89.2084279458915</v>
      </c>
      <c r="EM162" s="328" t="n">
        <f aca="false">IF('Inputs Q LTM'!EM162="","",'Inputs Q LTM'!EM162)</f>
        <v>98.5987887823012</v>
      </c>
      <c r="EN162" s="328" t="n">
        <f aca="false">IF('Inputs Q LTM'!EN162="","",'Inputs Q LTM'!EN162)</f>
        <v>98.5987887823012</v>
      </c>
      <c r="EO162" s="328" t="n">
        <f aca="false">IF('Inputs Q LTM'!EO162="","",'Inputs Q LTM'!EO162)</f>
        <v>89.2084279458915</v>
      </c>
      <c r="EP162" s="328" t="n">
        <f aca="false">IF('Inputs Q LTM'!EP162="","",'Inputs Q LTM'!EP162)</f>
        <v>94.3856100119063</v>
      </c>
      <c r="EQ162" s="328" t="n">
        <f aca="false">IF('Inputs Q LTM'!EQ162="","",'Inputs Q LTM'!EQ162)</f>
        <v>104.320937381581</v>
      </c>
      <c r="ER162" s="328" t="n">
        <f aca="false">IF('Inputs Q LTM'!ER162="","",'Inputs Q LTM'!ER162)</f>
        <v>104.320937381581</v>
      </c>
      <c r="ES162" s="328" t="n">
        <f aca="false">IF('Inputs Q LTM'!ES162="","",'Inputs Q LTM'!ES162)</f>
        <v>94.3856100119063</v>
      </c>
      <c r="ET162" s="328" t="n">
        <f aca="false">IF('Inputs Q LTM'!ET162="","",'Inputs Q LTM'!ET162)</f>
        <v>99.8632481532251</v>
      </c>
      <c r="EU162" s="328" t="n">
        <f aca="false">IF('Inputs Q LTM'!EU162="","",'Inputs Q LTM'!EU162)</f>
        <v>110.375169011459</v>
      </c>
      <c r="EV162" s="328" t="n">
        <f aca="false">IF('Inputs Q LTM'!EV162="","",'Inputs Q LTM'!EV162)</f>
        <v>110.375169011459</v>
      </c>
      <c r="EW162" s="328" t="n">
        <f aca="false">IF('Inputs Q LTM'!EW162="","",'Inputs Q LTM'!EW162)</f>
        <v>99.8632481532251</v>
      </c>
      <c r="EX162" s="328" t="n">
        <f aca="false">IF('Inputs Q LTM'!EX162="","",'Inputs Q LTM'!EX162)</f>
        <v>105.658779240338</v>
      </c>
      <c r="EY162" s="328" t="n">
        <f aca="false">IF('Inputs Q LTM'!EY162="","",'Inputs Q LTM'!EY162)</f>
        <v>116.780756002478</v>
      </c>
      <c r="EZ162" s="328" t="n">
        <f aca="false">IF('Inputs Q LTM'!EZ162="","",'Inputs Q LTM'!EZ162)</f>
        <v>116.780756002478</v>
      </c>
      <c r="FA162" s="328" t="n">
        <f aca="false">IF('Inputs Q LTM'!FA162="","",'Inputs Q LTM'!FA162)</f>
        <v>105.658779240338</v>
      </c>
      <c r="FB162" s="328" t="n">
        <f aca="false">IF('Inputs Q LTM'!FB162="","",'Inputs Q LTM'!FB162)</f>
        <v>111.790652086835</v>
      </c>
      <c r="FC162" s="328" t="n">
        <f aca="false">IF('Inputs Q LTM'!FC162="","",'Inputs Q LTM'!FC162)</f>
        <v>123.558089148607</v>
      </c>
      <c r="FD162" s="328" t="n">
        <f aca="false">IF('Inputs Q LTM'!FD162="","",'Inputs Q LTM'!FD162)</f>
        <v>123.558089148607</v>
      </c>
      <c r="FE162" s="328" t="n">
        <f aca="false">IF('Inputs Q LTM'!FE162="","",'Inputs Q LTM'!FE162)</f>
        <v>111.790652086835</v>
      </c>
      <c r="FF162" s="328" t="n">
        <f aca="false">IF('Inputs Q LTM'!FF162="","",'Inputs Q LTM'!FF162)</f>
        <v>118.278386177195</v>
      </c>
      <c r="FG162" s="328" t="n">
        <f aca="false">IF('Inputs Q LTM'!FG162="","",'Inputs Q LTM'!FG162)</f>
        <v>130.7287426169</v>
      </c>
      <c r="FH162" s="328" t="n">
        <f aca="false">IF('Inputs Q LTM'!FH162="","",'Inputs Q LTM'!FH162)</f>
        <v>130.7287426169</v>
      </c>
      <c r="FI162" s="328" t="n">
        <f aca="false">IF('Inputs Q LTM'!FI162="","",'Inputs Q LTM'!FI162)</f>
        <v>118.278386177195</v>
      </c>
      <c r="FJ162" s="328" t="n">
        <f aca="false">IF('Inputs Q LTM'!FJ162="","",'Inputs Q LTM'!FJ162)</f>
        <v>125.142633802825</v>
      </c>
      <c r="FK162" s="328" t="n">
        <f aca="false">IF('Inputs Q LTM'!FK162="","",'Inputs Q LTM'!FK162)</f>
        <v>138.315542624175</v>
      </c>
      <c r="FL162" s="328" t="n">
        <f aca="false">IF('Inputs Q LTM'!FL162="","",'Inputs Q LTM'!FL162)</f>
        <v>138.315542624175</v>
      </c>
      <c r="FM162" s="328" t="n">
        <f aca="false">IF('Inputs Q LTM'!FM162="","",'Inputs Q LTM'!FM162)</f>
        <v>125.142633802825</v>
      </c>
      <c r="FN162" s="328" t="n">
        <f aca="false">IF('Inputs Q LTM'!FN162="","",'Inputs Q LTM'!FN162)</f>
        <v>132.405245804135</v>
      </c>
      <c r="FO162" s="328" t="n">
        <f aca="false">IF('Inputs Q LTM'!FO162="","",'Inputs Q LTM'!FO162)</f>
        <v>146.342640099307</v>
      </c>
      <c r="FP162" s="328" t="n">
        <f aca="false">IF('Inputs Q LTM'!FP162="","",'Inputs Q LTM'!FP162)</f>
        <v>146.342640099307</v>
      </c>
      <c r="FQ162" s="328" t="n">
        <f aca="false">IF('Inputs Q LTM'!FQ162="","",'Inputs Q LTM'!FQ162)</f>
        <v>132.405245804135</v>
      </c>
      <c r="FR162" s="328" t="n">
        <f aca="false">IF('Inputs Q LTM'!FR162="","",'Inputs Q LTM'!FR162)</f>
        <v>140.089341127945</v>
      </c>
      <c r="FS162" s="328" t="n">
        <f aca="false">IF('Inputs Q LTM'!FS162="","",'Inputs Q LTM'!FS162)</f>
        <v>154.835587562466</v>
      </c>
      <c r="FT162" s="328" t="n">
        <f aca="false">IF('Inputs Q LTM'!FT162="","",'Inputs Q LTM'!FT162)</f>
        <v>154.835587562466</v>
      </c>
      <c r="FU162" s="328" t="n">
        <f aca="false">IF('Inputs Q LTM'!FU162="","",'Inputs Q LTM'!FU162)</f>
        <v>140.089341127945</v>
      </c>
      <c r="FV162" s="328" t="n">
        <f aca="false">IF('Inputs Q LTM'!FV162="","",'Inputs Q LTM'!FV162)</f>
        <v>148.219380421624</v>
      </c>
      <c r="FW162" s="328" t="n">
        <f aca="false">IF('Inputs Q LTM'!FW162="","",'Inputs Q LTM'!FW162)</f>
        <v>163.821420466005</v>
      </c>
      <c r="FX162" s="328" t="n">
        <f aca="false">IF('Inputs Q LTM'!FX162="","",'Inputs Q LTM'!FX162)</f>
        <v>163.821420466005</v>
      </c>
      <c r="FY162" s="328" t="n">
        <f aca="false">IF('Inputs Q LTM'!FY162="","",'Inputs Q LTM'!FY162)</f>
        <v>148.219380421624</v>
      </c>
      <c r="FZ162" s="328" t="n">
        <f aca="false">IF('Inputs Q LTM'!FZ162="","",'Inputs Q LTM'!FZ162)</f>
        <v>156.821243898246</v>
      </c>
      <c r="GA162" s="328" t="n">
        <f aca="false">IF('Inputs Q LTM'!GA162="","",'Inputs Q LTM'!GA162)</f>
        <v>173.328743255956</v>
      </c>
      <c r="GB162" s="328" t="n">
        <f aca="false">IF('Inputs Q LTM'!GB162="","",'Inputs Q LTM'!GB162)</f>
        <v>173.328743255956</v>
      </c>
      <c r="GC162" s="328" t="n">
        <f aca="false">IF('Inputs Q LTM'!GC162="","",'Inputs Q LTM'!GC162)</f>
        <v>156.821243898246</v>
      </c>
      <c r="GD162" s="328" t="n">
        <f aca="false">IF('Inputs Q LTM'!GD162="","",'Inputs Q LTM'!GD162)</f>
        <v>165.922313720624</v>
      </c>
      <c r="GE162" s="328" t="n">
        <f aca="false">IF('Inputs Q LTM'!GE162="","",'Inputs Q LTM'!GE162)</f>
        <v>183.387820428058</v>
      </c>
      <c r="GF162" s="328" t="n">
        <f aca="false">IF('Inputs Q LTM'!GF162="","",'Inputs Q LTM'!GF162)</f>
        <v>183.387820428058</v>
      </c>
      <c r="GG162" s="328" t="n">
        <f aca="false">IF('Inputs Q LTM'!GG162="","",'Inputs Q LTM'!GG162)</f>
        <v>165.922313720624</v>
      </c>
      <c r="GH162" s="328" t="n">
        <f aca="false">IF('Inputs Q LTM'!GH162="","",'Inputs Q LTM'!GH162)</f>
        <v>177.189079560091</v>
      </c>
      <c r="GI162" s="328" t="n">
        <f aca="false">IF('Inputs Q LTM'!GI162="","",'Inputs Q LTM'!GI162)</f>
        <v>179.72309204584</v>
      </c>
      <c r="GJ162" s="328" t="n">
        <f aca="false">IF('Inputs Q LTM'!GJ162="","",'Inputs Q LTM'!GJ162)</f>
        <v>182.25710453159</v>
      </c>
      <c r="GK162" s="328" t="n">
        <f aca="false">IF('Inputs Q LTM'!GK162="","",'Inputs Q LTM'!GK162)</f>
        <v>184.791117017339</v>
      </c>
      <c r="GL162" s="328" t="n">
        <f aca="false">IF('Inputs Q LTM'!GL162="","",'Inputs Q LTM'!GL162)</f>
        <v>187.472190092523</v>
      </c>
      <c r="GM162" s="328" t="n">
        <f aca="false">IF('Inputs Q LTM'!GM162="","",'Inputs Q LTM'!GM162)</f>
        <v>190.153263167708</v>
      </c>
      <c r="GN162" s="328" t="n">
        <f aca="false">IF('Inputs Q LTM'!GN162="","",'Inputs Q LTM'!GN162)</f>
        <v>192.834336242892</v>
      </c>
      <c r="GO162" s="328" t="n">
        <f aca="false">IF('Inputs Q LTM'!GO162="","",'Inputs Q LTM'!GO162)</f>
        <v>195.515409318076</v>
      </c>
      <c r="GP162" s="328" t="n">
        <f aca="false">IF('Inputs Q LTM'!GP162="","",'Inputs Q LTM'!GP162)</f>
        <v>198.352077596115</v>
      </c>
      <c r="GQ162" s="328" t="n">
        <f aca="false">IF('Inputs Q LTM'!GQ162="","",'Inputs Q LTM'!GQ162)</f>
        <v>201.188745874153</v>
      </c>
      <c r="GR162" s="328" t="n">
        <f aca="false">IF('Inputs Q LTM'!GR162="","",'Inputs Q LTM'!GR162)</f>
        <v>204.025414152191</v>
      </c>
      <c r="GS162" s="328" t="n">
        <f aca="false">IF('Inputs Q LTM'!GS162="","",'Inputs Q LTM'!GS162)</f>
        <v>206.862082430229</v>
      </c>
      <c r="GT162" s="328" t="n">
        <f aca="false">IF('Inputs Q LTM'!GT162="","",'Inputs Q LTM'!GT162)</f>
        <v>209.863375828051</v>
      </c>
      <c r="GU162" s="328" t="n">
        <f aca="false">IF('Inputs Q LTM'!GU162="","",'Inputs Q LTM'!GU162)</f>
        <v>212.864669225873</v>
      </c>
      <c r="GV162" s="328" t="n">
        <f aca="false">IF('Inputs Q LTM'!GV162="","",'Inputs Q LTM'!GV162)</f>
        <v>215.865962623695</v>
      </c>
      <c r="GW162" s="328" t="n">
        <f aca="false">IF('Inputs Q LTM'!GW162="","",'Inputs Q LTM'!GW162)</f>
        <v>218.867256021516</v>
      </c>
      <c r="GX162" s="328" t="n">
        <f aca="false">IF('Inputs Q LTM'!GX162="","",'Inputs Q LTM'!GX162)</f>
        <v>222.04272850434</v>
      </c>
      <c r="GY162" s="328" t="n">
        <f aca="false">IF('Inputs Q LTM'!GY162="","",'Inputs Q LTM'!GY162)</f>
        <v>225.218200987163</v>
      </c>
      <c r="GZ162" s="328" t="n">
        <f aca="false">IF('Inputs Q LTM'!GZ162="","",'Inputs Q LTM'!GZ162)</f>
        <v>228.393673469987</v>
      </c>
      <c r="HA162" s="328" t="n">
        <f aca="false">IF('Inputs Q LTM'!HA162="","",'Inputs Q LTM'!HA162)</f>
        <v>231.56914595281</v>
      </c>
    </row>
    <row r="163" customFormat="false" ht="15" hidden="false" customHeight="false" outlineLevel="2" collapsed="false">
      <c r="A163" s="48" t="s">
        <v>99</v>
      </c>
      <c r="B163" s="201" t="s">
        <v>184</v>
      </c>
      <c r="C163" s="201"/>
      <c r="D163" s="201" t="s">
        <v>101</v>
      </c>
      <c r="E163" s="52"/>
      <c r="F163" s="19" t="s">
        <v>207</v>
      </c>
      <c r="G163" s="52" t="s">
        <v>186</v>
      </c>
      <c r="H163" s="52"/>
      <c r="I163" s="52" t="s">
        <v>198</v>
      </c>
      <c r="BJ163" s="328" t="n">
        <f aca="false">IF('Inputs Q LTM'!BJ163="","",'Inputs Q LTM'!BJ163)</f>
        <v>72.0034766666667</v>
      </c>
      <c r="BK163" s="328" t="n">
        <f aca="false">IF('Inputs Q LTM'!BK163="","",'Inputs Q LTM'!BK163)</f>
        <v>93.1316066666667</v>
      </c>
      <c r="BL163" s="328" t="n">
        <f aca="false">IF('Inputs Q LTM'!BL163="","",'Inputs Q LTM'!BL163)</f>
        <v>104.30529</v>
      </c>
      <c r="BM163" s="328" t="n">
        <f aca="false">IF('Inputs Q LTM'!BM163="","",'Inputs Q LTM'!BM163)</f>
        <v>100.948273333333</v>
      </c>
      <c r="BN163" s="328" t="n">
        <f aca="false">IF('Inputs Q LTM'!BN163="","",'Inputs Q LTM'!BN163)</f>
        <v>98.9382566666667</v>
      </c>
      <c r="BO163" s="328" t="n">
        <f aca="false">IF('Inputs Q LTM'!BO163="","",'Inputs Q LTM'!BO163)</f>
        <v>105.271863333333</v>
      </c>
      <c r="BP163" s="328" t="n">
        <f aca="false">IF('Inputs Q LTM'!BP163="","",'Inputs Q LTM'!BP163)</f>
        <v>105.575436666667</v>
      </c>
      <c r="BQ163" s="328" t="n">
        <f aca="false">IF('Inputs Q LTM'!BQ163="","",'Inputs Q LTM'!BQ163)</f>
        <v>92.04599</v>
      </c>
      <c r="BR163" s="328" t="n">
        <f aca="false">IF('Inputs Q LTM'!BR163="","",'Inputs Q LTM'!BR163)</f>
        <v>87.86337</v>
      </c>
      <c r="BS163" s="328" t="n">
        <f aca="false">IF('Inputs Q LTM'!BS163="","",'Inputs Q LTM'!BS163)</f>
        <v>88.02824</v>
      </c>
      <c r="BT163" s="328" t="n">
        <f aca="false">IF('Inputs Q LTM'!BT163="","",'Inputs Q LTM'!BT163)</f>
        <v>94.6781266666667</v>
      </c>
      <c r="BU163" s="328" t="n">
        <f aca="false">IF('Inputs Q LTM'!BU163="","",'Inputs Q LTM'!BU163)</f>
        <v>96.4984233333333</v>
      </c>
      <c r="BV163" s="328" t="n">
        <f aca="false">IF('Inputs Q LTM'!BV163="","",'Inputs Q LTM'!BV163)</f>
        <v>95.7223533333333</v>
      </c>
      <c r="BW163" s="328" t="n">
        <f aca="false">IF('Inputs Q LTM'!BW163="","",'Inputs Q LTM'!BW163)</f>
        <v>99.68101</v>
      </c>
      <c r="BX163" s="328" t="n">
        <f aca="false">IF('Inputs Q LTM'!BX163="","",'Inputs Q LTM'!BX163)</f>
        <v>98.12638</v>
      </c>
      <c r="BY163" s="328" t="n">
        <f aca="false">IF('Inputs Q LTM'!BY163="","",'Inputs Q LTM'!BY163)</f>
        <v>92.6187266666667</v>
      </c>
      <c r="BZ163" s="328" t="n">
        <f aca="false">IF('Inputs Q LTM'!BZ163="","",'Inputs Q LTM'!BZ163)</f>
        <v>87.0126066666667</v>
      </c>
      <c r="CA163" s="328" t="n">
        <f aca="false">IF('Inputs Q LTM'!CA163="","",'Inputs Q LTM'!CA163)</f>
        <v>95.3329633333333</v>
      </c>
      <c r="CB163" s="328" t="n">
        <f aca="false">IF('Inputs Q LTM'!CB163="","",'Inputs Q LTM'!CB163)</f>
        <v>106.778226666667</v>
      </c>
      <c r="CC163" s="328" t="n">
        <f aca="false">IF('Inputs Q LTM'!CC163="","",'Inputs Q LTM'!CC163)</f>
        <v>108.48649</v>
      </c>
      <c r="CD163" s="328" t="n">
        <f aca="false">IF('Inputs Q LTM'!CD163="","",'Inputs Q LTM'!CD163)</f>
        <v>95.88964</v>
      </c>
      <c r="CE163" s="328" t="n">
        <f aca="false">IF('Inputs Q LTM'!CE163="","",'Inputs Q LTM'!CE163)</f>
        <v>97.6255933333333</v>
      </c>
      <c r="CF163" s="328" t="n">
        <f aca="false">IF('Inputs Q LTM'!CF163="","",'Inputs Q LTM'!CF163)</f>
        <v>97.5780133333334</v>
      </c>
      <c r="CG163" s="328" t="n">
        <f aca="false">IF('Inputs Q LTM'!CG163="","",'Inputs Q LTM'!CG163)</f>
        <v>88.3157733333333</v>
      </c>
      <c r="CH163" s="328" t="n">
        <f aca="false">IF('Inputs Q LTM'!CH163="","",'Inputs Q LTM'!CH163)</f>
        <v>83.1008866666667</v>
      </c>
      <c r="CI163" s="328" t="n">
        <f aca="false">IF('Inputs Q LTM'!CI163="","",'Inputs Q LTM'!CI163)</f>
        <v>87.45614</v>
      </c>
      <c r="CJ163" s="328" t="n">
        <f aca="false">IF('Inputs Q LTM'!CJ163="","",'Inputs Q LTM'!CJ163)</f>
        <v>99.9739733333333</v>
      </c>
      <c r="CK163" s="328" t="n">
        <f aca="false">IF('Inputs Q LTM'!CK163="","",'Inputs Q LTM'!CK163)</f>
        <v>97.9888733333333</v>
      </c>
      <c r="CL163" s="328" t="n">
        <f aca="false">IF('Inputs Q LTM'!CL163="","",'Inputs Q LTM'!CL163)</f>
        <v>100.946753333333</v>
      </c>
      <c r="CM163" s="328" t="n">
        <f aca="false">IF('Inputs Q LTM'!CM163="","",'Inputs Q LTM'!CM163)</f>
        <v>110.568766666667</v>
      </c>
      <c r="CN163" s="328" t="n">
        <f aca="false">IF('Inputs Q LTM'!CN163="","",'Inputs Q LTM'!CN163)</f>
        <v>119.575</v>
      </c>
      <c r="CO163" s="328" t="n">
        <f aca="false">IF('Inputs Q LTM'!CO163="","",'Inputs Q LTM'!CO163)</f>
        <v>116.774666666667</v>
      </c>
      <c r="CP163" s="328" t="n">
        <f aca="false">IF('Inputs Q LTM'!CP163="","",'Inputs Q LTM'!CP163)</f>
        <v>105.854586666667</v>
      </c>
      <c r="CQ163" s="328" t="n">
        <f aca="false">IF('Inputs Q LTM'!CQ163="","",'Inputs Q LTM'!CQ163)</f>
        <v>108.891186666667</v>
      </c>
      <c r="CR163" s="328" t="n">
        <f aca="false">IF('Inputs Q LTM'!CR163="","",'Inputs Q LTM'!CR163)</f>
        <v>105.438414141414</v>
      </c>
      <c r="CS163" s="328" t="n">
        <f aca="false">IF('Inputs Q LTM'!CS163="","",'Inputs Q LTM'!CS163)</f>
        <v>98.520303030303</v>
      </c>
      <c r="CT163" s="328" t="n">
        <f aca="false">IF('Inputs Q LTM'!CT163="","",'Inputs Q LTM'!CT163)</f>
        <v>102.452333333333</v>
      </c>
      <c r="CU163" s="328" t="n">
        <f aca="false">IF('Inputs Q LTM'!CU163="","",'Inputs Q LTM'!CU163)</f>
        <v>106.933666666667</v>
      </c>
      <c r="CV163" s="328" t="n">
        <f aca="false">IF('Inputs Q LTM'!CV163="","",'Inputs Q LTM'!CV163)</f>
        <v>121.647193333333</v>
      </c>
      <c r="CW163" s="328" t="n">
        <f aca="false">IF('Inputs Q LTM'!CW163="","",'Inputs Q LTM'!CW163)</f>
        <v>125.57926</v>
      </c>
      <c r="CX163" s="328" t="n">
        <f aca="false">IF('Inputs Q LTM'!CX163="","",'Inputs Q LTM'!CX163)</f>
        <v>116.243596666667</v>
      </c>
      <c r="CY163" s="328" t="n">
        <f aca="false">IF('Inputs Q LTM'!CY163="","",'Inputs Q LTM'!CY163)</f>
        <v>118.07797</v>
      </c>
      <c r="CZ163" s="328" t="n">
        <f aca="false">IF('Inputs Q LTM'!CZ163="","",'Inputs Q LTM'!CZ163)</f>
        <v>118.465233333333</v>
      </c>
      <c r="DA163" s="328" t="n">
        <f aca="false">IF('Inputs Q LTM'!DA163="","",'Inputs Q LTM'!DA163)</f>
        <v>125.57392</v>
      </c>
      <c r="DB163" s="328" t="n">
        <f aca="false">IF('Inputs Q LTM'!DB163="","",'Inputs Q LTM'!DB163)</f>
        <v>127.98806</v>
      </c>
      <c r="DC163" s="328" t="n">
        <f aca="false">IF('Inputs Q LTM'!DC163="","",'Inputs Q LTM'!DC163)</f>
        <v>133.030346666667</v>
      </c>
      <c r="DD163" s="328" t="n">
        <f aca="false">IF('Inputs Q LTM'!DD163="","",'Inputs Q LTM'!DD163)</f>
        <v>146.78231</v>
      </c>
      <c r="DE163" s="328" t="n">
        <f aca="false">IF('Inputs Q LTM'!DE163="","",'Inputs Q LTM'!DE163)</f>
        <v>128.70476</v>
      </c>
      <c r="DF163" s="328" t="n">
        <f aca="false">IF('Inputs Q LTM'!DF163="","",'Inputs Q LTM'!DF163)</f>
        <v>110.56996</v>
      </c>
      <c r="DG163" s="328" t="n">
        <f aca="false">IF('Inputs Q LTM'!DG163="","",'Inputs Q LTM'!DG163)</f>
        <v>117.832403333333</v>
      </c>
      <c r="DH163" s="328" t="n">
        <f aca="false">IF('Inputs Q LTM'!DH163="","",'Inputs Q LTM'!DH163)</f>
        <v>138.066727294519</v>
      </c>
      <c r="DI163" s="328" t="n">
        <f aca="false">IF('Inputs Q LTM'!DI163="","",'Inputs Q LTM'!DI163)</f>
        <v>142.094979627479</v>
      </c>
      <c r="DJ163" s="328" t="n">
        <f aca="false">IF('Inputs Q LTM'!DJ163="","",'Inputs Q LTM'!DJ163)</f>
        <v>131.842498319799</v>
      </c>
      <c r="DK163" s="328" t="n">
        <f aca="false">IF('Inputs Q LTM'!DK163="","",'Inputs Q LTM'!DK163)</f>
        <v>144.934101215428</v>
      </c>
      <c r="DL163" s="328" t="n">
        <f aca="false">IF('Inputs Q LTM'!DL163="","",'Inputs Q LTM'!DL163)</f>
        <v>137.794052143605</v>
      </c>
      <c r="DM163" s="328" t="n">
        <f aca="false">IF('Inputs Q LTM'!DM163="","",'Inputs Q LTM'!DM163)</f>
        <v>133.004135681095</v>
      </c>
      <c r="DN163" s="328" t="n">
        <f aca="false">IF('Inputs Q LTM'!DN163="","",'Inputs Q LTM'!DN163)</f>
        <v>135.257501563217</v>
      </c>
      <c r="DO163" s="328" t="n">
        <f aca="false">IF('Inputs Q LTM'!DO163="","",'Inputs Q LTM'!DO163)</f>
        <v>142.376317434965</v>
      </c>
      <c r="DP163" s="328" t="n">
        <f aca="false">IF('Inputs Q LTM'!DP163="","",'Inputs Q LTM'!DP163)</f>
        <v>156.613949178461</v>
      </c>
      <c r="DQ163" s="328" t="n">
        <f aca="false">IF('Inputs Q LTM'!DQ163="","",'Inputs Q LTM'!DQ163)</f>
        <v>135.257501563217</v>
      </c>
      <c r="DR163" s="328" t="n">
        <f aca="false">IF('Inputs Q LTM'!DR163="","",'Inputs Q LTM'!DR163)</f>
        <v>140.647126078625</v>
      </c>
      <c r="DS163" s="328" t="n">
        <f aca="false">IF('Inputs Q LTM'!DS163="","",'Inputs Q LTM'!DS163)</f>
        <v>148.049606398553</v>
      </c>
      <c r="DT163" s="328" t="n">
        <f aca="false">IF('Inputs Q LTM'!DT163="","",'Inputs Q LTM'!DT163)</f>
        <v>162.854567038408</v>
      </c>
      <c r="DU163" s="328" t="n">
        <f aca="false">IF('Inputs Q LTM'!DU163="","",'Inputs Q LTM'!DU163)</f>
        <v>140.647126078625</v>
      </c>
      <c r="DV163" s="328" t="n">
        <f aca="false">IF('Inputs Q LTM'!DV163="","",'Inputs Q LTM'!DV163)</f>
        <v>146.266089896265</v>
      </c>
      <c r="DW163" s="328" t="n">
        <f aca="false">IF('Inputs Q LTM'!DW163="","",'Inputs Q LTM'!DW163)</f>
        <v>153.964305153963</v>
      </c>
      <c r="DX163" s="328" t="n">
        <f aca="false">IF('Inputs Q LTM'!DX163="","",'Inputs Q LTM'!DX163)</f>
        <v>169.36073566936</v>
      </c>
      <c r="DY163" s="328" t="n">
        <f aca="false">IF('Inputs Q LTM'!DY163="","",'Inputs Q LTM'!DY163)</f>
        <v>146.266089896265</v>
      </c>
      <c r="DZ163" s="328" t="n">
        <f aca="false">IF('Inputs Q LTM'!DZ163="","",'Inputs Q LTM'!DZ163)</f>
        <v>152.116733492116</v>
      </c>
      <c r="EA163" s="328" t="n">
        <f aca="false">IF('Inputs Q LTM'!EA163="","",'Inputs Q LTM'!EA163)</f>
        <v>160.122877360122</v>
      </c>
      <c r="EB163" s="328" t="n">
        <f aca="false">IF('Inputs Q LTM'!EB163="","",'Inputs Q LTM'!EB163)</f>
        <v>176.135165096134</v>
      </c>
      <c r="EC163" s="328" t="n">
        <f aca="false">IF('Inputs Q LTM'!EC163="","",'Inputs Q LTM'!EC163)</f>
        <v>152.116733492116</v>
      </c>
      <c r="ED163" s="328" t="n">
        <f aca="false">IF('Inputs Q LTM'!ED163="","",'Inputs Q LTM'!ED163)</f>
        <v>158.2014028318</v>
      </c>
      <c r="EE163" s="328" t="n">
        <f aca="false">IF('Inputs Q LTM'!EE163="","",'Inputs Q LTM'!EE163)</f>
        <v>166.527792454527</v>
      </c>
      <c r="EF163" s="328" t="n">
        <f aca="false">IF('Inputs Q LTM'!EF163="","",'Inputs Q LTM'!EF163)</f>
        <v>183.180571699979</v>
      </c>
      <c r="EG163" s="328" t="n">
        <f aca="false">IF('Inputs Q LTM'!EG163="","",'Inputs Q LTM'!EG163)</f>
        <v>158.2014028318</v>
      </c>
      <c r="EH163" s="328" t="n">
        <f aca="false">IF('Inputs Q LTM'!EH163="","",'Inputs Q LTM'!EH163)</f>
        <v>164.529458945072</v>
      </c>
      <c r="EI163" s="328" t="n">
        <f aca="false">IF('Inputs Q LTM'!EI163="","",'Inputs Q LTM'!EI163)</f>
        <v>173.188904152708</v>
      </c>
      <c r="EJ163" s="328" t="n">
        <f aca="false">IF('Inputs Q LTM'!EJ163="","",'Inputs Q LTM'!EJ163)</f>
        <v>190.507794567978</v>
      </c>
      <c r="EK163" s="328" t="n">
        <f aca="false">IF('Inputs Q LTM'!EK163="","",'Inputs Q LTM'!EK163)</f>
        <v>164.529458945072</v>
      </c>
      <c r="EL163" s="328" t="n">
        <f aca="false">IF('Inputs Q LTM'!EL163="","",'Inputs Q LTM'!EL163)</f>
        <v>171.110637302875</v>
      </c>
      <c r="EM163" s="328" t="n">
        <f aca="false">IF('Inputs Q LTM'!EM163="","",'Inputs Q LTM'!EM163)</f>
        <v>180.116460318816</v>
      </c>
      <c r="EN163" s="328" t="n">
        <f aca="false">IF('Inputs Q LTM'!EN163="","",'Inputs Q LTM'!EN163)</f>
        <v>198.128106350698</v>
      </c>
      <c r="EO163" s="328" t="n">
        <f aca="false">IF('Inputs Q LTM'!EO163="","",'Inputs Q LTM'!EO163)</f>
        <v>171.110637302875</v>
      </c>
      <c r="EP163" s="328" t="n">
        <f aca="false">IF('Inputs Q LTM'!EP163="","",'Inputs Q LTM'!EP163)</f>
        <v>177.95506279499</v>
      </c>
      <c r="EQ163" s="328" t="n">
        <f aca="false">IF('Inputs Q LTM'!EQ163="","",'Inputs Q LTM'!EQ163)</f>
        <v>187.321118731569</v>
      </c>
      <c r="ER163" s="328" t="n">
        <f aca="false">IF('Inputs Q LTM'!ER163="","",'Inputs Q LTM'!ER163)</f>
        <v>206.053230604726</v>
      </c>
      <c r="ES163" s="328" t="n">
        <f aca="false">IF('Inputs Q LTM'!ES163="","",'Inputs Q LTM'!ES163)</f>
        <v>177.95506279499</v>
      </c>
      <c r="ET163" s="328" t="n">
        <f aca="false">IF('Inputs Q LTM'!ET163="","",'Inputs Q LTM'!ET163)</f>
        <v>185.07326530679</v>
      </c>
      <c r="EU163" s="328" t="n">
        <f aca="false">IF('Inputs Q LTM'!EU163="","",'Inputs Q LTM'!EU163)</f>
        <v>194.813963480831</v>
      </c>
      <c r="EV163" s="328" t="n">
        <f aca="false">IF('Inputs Q LTM'!EV163="","",'Inputs Q LTM'!EV163)</f>
        <v>214.295359828915</v>
      </c>
      <c r="EW163" s="328" t="n">
        <f aca="false">IF('Inputs Q LTM'!EW163="","",'Inputs Q LTM'!EW163)</f>
        <v>185.07326530679</v>
      </c>
      <c r="EX163" s="328" t="n">
        <f aca="false">IF('Inputs Q LTM'!EX163="","",'Inputs Q LTM'!EX163)</f>
        <v>192.476195919061</v>
      </c>
      <c r="EY163" s="328" t="n">
        <f aca="false">IF('Inputs Q LTM'!EY163="","",'Inputs Q LTM'!EY163)</f>
        <v>202.606522020065</v>
      </c>
      <c r="EZ163" s="328" t="n">
        <f aca="false">IF('Inputs Q LTM'!EZ163="","",'Inputs Q LTM'!EZ163)</f>
        <v>222.867174222071</v>
      </c>
      <c r="FA163" s="328" t="n">
        <f aca="false">IF('Inputs Q LTM'!FA163="","",'Inputs Q LTM'!FA163)</f>
        <v>192.476195919061</v>
      </c>
      <c r="FB163" s="328" t="n">
        <f aca="false">IF('Inputs Q LTM'!FB163="","",'Inputs Q LTM'!FB163)</f>
        <v>200.175243755824</v>
      </c>
      <c r="FC163" s="328" t="n">
        <f aca="false">IF('Inputs Q LTM'!FC163="","",'Inputs Q LTM'!FC163)</f>
        <v>210.710782900867</v>
      </c>
      <c r="FD163" s="328" t="n">
        <f aca="false">IF('Inputs Q LTM'!FD163="","",'Inputs Q LTM'!FD163)</f>
        <v>231.781861190954</v>
      </c>
      <c r="FE163" s="328" t="n">
        <f aca="false">IF('Inputs Q LTM'!FE163="","",'Inputs Q LTM'!FE163)</f>
        <v>200.175243755824</v>
      </c>
      <c r="FF163" s="328" t="n">
        <f aca="false">IF('Inputs Q LTM'!FF163="","",'Inputs Q LTM'!FF163)</f>
        <v>208.182253506057</v>
      </c>
      <c r="FG163" s="328" t="n">
        <f aca="false">IF('Inputs Q LTM'!FG163="","",'Inputs Q LTM'!FG163)</f>
        <v>219.139214216902</v>
      </c>
      <c r="FH163" s="328" t="n">
        <f aca="false">IF('Inputs Q LTM'!FH163="","",'Inputs Q LTM'!FH163)</f>
        <v>241.053135638592</v>
      </c>
      <c r="FI163" s="328" t="n">
        <f aca="false">IF('Inputs Q LTM'!FI163="","",'Inputs Q LTM'!FI163)</f>
        <v>208.182253506057</v>
      </c>
      <c r="FJ163" s="328" t="n">
        <f aca="false">IF('Inputs Q LTM'!FJ163="","",'Inputs Q LTM'!FJ163)</f>
        <v>216.509543646299</v>
      </c>
      <c r="FK163" s="328" t="n">
        <f aca="false">IF('Inputs Q LTM'!FK163="","",'Inputs Q LTM'!FK163)</f>
        <v>227.904782785578</v>
      </c>
      <c r="FL163" s="328" t="n">
        <f aca="false">IF('Inputs Q LTM'!FL163="","",'Inputs Q LTM'!FL163)</f>
        <v>250.695261064136</v>
      </c>
      <c r="FM163" s="328" t="n">
        <f aca="false">IF('Inputs Q LTM'!FM163="","",'Inputs Q LTM'!FM163)</f>
        <v>216.509543646299</v>
      </c>
      <c r="FN163" s="328" t="n">
        <f aca="false">IF('Inputs Q LTM'!FN163="","",'Inputs Q LTM'!FN163)</f>
        <v>225.169925392151</v>
      </c>
      <c r="FO163" s="328" t="n">
        <f aca="false">IF('Inputs Q LTM'!FO163="","",'Inputs Q LTM'!FO163)</f>
        <v>237.020974097001</v>
      </c>
      <c r="FP163" s="328" t="n">
        <f aca="false">IF('Inputs Q LTM'!FP163="","",'Inputs Q LTM'!FP163)</f>
        <v>260.723071506701</v>
      </c>
      <c r="FQ163" s="328" t="n">
        <f aca="false">IF('Inputs Q LTM'!FQ163="","",'Inputs Q LTM'!FQ163)</f>
        <v>225.169925392151</v>
      </c>
      <c r="FR163" s="328" t="n">
        <f aca="false">IF('Inputs Q LTM'!FR163="","",'Inputs Q LTM'!FR163)</f>
        <v>234.176722407837</v>
      </c>
      <c r="FS163" s="328" t="n">
        <f aca="false">IF('Inputs Q LTM'!FS163="","",'Inputs Q LTM'!FS163)</f>
        <v>246.501813060881</v>
      </c>
      <c r="FT163" s="328" t="n">
        <f aca="false">IF('Inputs Q LTM'!FT163="","",'Inputs Q LTM'!FT163)</f>
        <v>271.151994366969</v>
      </c>
      <c r="FU163" s="328" t="n">
        <f aca="false">IF('Inputs Q LTM'!FU163="","",'Inputs Q LTM'!FU163)</f>
        <v>234.176722407837</v>
      </c>
      <c r="FV163" s="328" t="n">
        <f aca="false">IF('Inputs Q LTM'!FV163="","",'Inputs Q LTM'!FV163)</f>
        <v>243.543791304151</v>
      </c>
      <c r="FW163" s="328" t="n">
        <f aca="false">IF('Inputs Q LTM'!FW163="","",'Inputs Q LTM'!FW163)</f>
        <v>256.361885583316</v>
      </c>
      <c r="FX163" s="328" t="n">
        <f aca="false">IF('Inputs Q LTM'!FX163="","",'Inputs Q LTM'!FX163)</f>
        <v>281.998074141648</v>
      </c>
      <c r="FY163" s="328" t="n">
        <f aca="false">IF('Inputs Q LTM'!FY163="","",'Inputs Q LTM'!FY163)</f>
        <v>243.543791304151</v>
      </c>
      <c r="FZ163" s="328" t="n">
        <f aca="false">IF('Inputs Q LTM'!FZ163="","",'Inputs Q LTM'!FZ163)</f>
        <v>253.285542956317</v>
      </c>
      <c r="GA163" s="328" t="n">
        <f aca="false">IF('Inputs Q LTM'!GA163="","",'Inputs Q LTM'!GA163)</f>
        <v>266.616361006649</v>
      </c>
      <c r="GB163" s="328" t="n">
        <f aca="false">IF('Inputs Q LTM'!GB163="","",'Inputs Q LTM'!GB163)</f>
        <v>293.277997107314</v>
      </c>
      <c r="GC163" s="328" t="n">
        <f aca="false">IF('Inputs Q LTM'!GC163="","",'Inputs Q LTM'!GC163)</f>
        <v>253.285542956317</v>
      </c>
      <c r="GD163" s="328" t="n">
        <f aca="false">IF('Inputs Q LTM'!GD163="","",'Inputs Q LTM'!GD163)</f>
        <v>263.416964674569</v>
      </c>
      <c r="GE163" s="328" t="n">
        <f aca="false">IF('Inputs Q LTM'!GE163="","",'Inputs Q LTM'!GE163)</f>
        <v>277.281015446915</v>
      </c>
      <c r="GF163" s="328" t="n">
        <f aca="false">IF('Inputs Q LTM'!GF163="","",'Inputs Q LTM'!GF163)</f>
        <v>305.009116991607</v>
      </c>
      <c r="GG163" s="328" t="n">
        <f aca="false">IF('Inputs Q LTM'!GG163="","",'Inputs Q LTM'!GG163)</f>
        <v>263.416964674569</v>
      </c>
      <c r="GH163" s="328" t="n">
        <f aca="false">IF('Inputs Q LTM'!GH163="","",'Inputs Q LTM'!GH163)</f>
        <v>280.053825601384</v>
      </c>
      <c r="GI163" s="328" t="n">
        <f aca="false">IF('Inputs Q LTM'!GI163="","",'Inputs Q LTM'!GI163)</f>
        <v>282.826635755853</v>
      </c>
      <c r="GJ163" s="328" t="n">
        <f aca="false">IF('Inputs Q LTM'!GJ163="","",'Inputs Q LTM'!GJ163)</f>
        <v>285.599445910323</v>
      </c>
      <c r="GK163" s="328" t="n">
        <f aca="false">IF('Inputs Q LTM'!GK163="","",'Inputs Q LTM'!GK163)</f>
        <v>288.372256064792</v>
      </c>
      <c r="GL163" s="328" t="n">
        <f aca="false">IF('Inputs Q LTM'!GL163="","",'Inputs Q LTM'!GL163)</f>
        <v>291.25597862544</v>
      </c>
      <c r="GM163" s="328" t="n">
        <f aca="false">IF('Inputs Q LTM'!GM163="","",'Inputs Q LTM'!GM163)</f>
        <v>294.139701186088</v>
      </c>
      <c r="GN163" s="328" t="n">
        <f aca="false">IF('Inputs Q LTM'!GN163="","",'Inputs Q LTM'!GN163)</f>
        <v>297.023423746735</v>
      </c>
      <c r="GO163" s="328" t="n">
        <f aca="false">IF('Inputs Q LTM'!GO163="","",'Inputs Q LTM'!GO163)</f>
        <v>299.907146307383</v>
      </c>
      <c r="GP163" s="328" t="n">
        <f aca="false">IF('Inputs Q LTM'!GP163="","",'Inputs Q LTM'!GP163)</f>
        <v>302.906217770457</v>
      </c>
      <c r="GQ163" s="328" t="n">
        <f aca="false">IF('Inputs Q LTM'!GQ163="","",'Inputs Q LTM'!GQ163)</f>
        <v>305.905289233531</v>
      </c>
      <c r="GR163" s="328" t="n">
        <f aca="false">IF('Inputs Q LTM'!GR163="","",'Inputs Q LTM'!GR163)</f>
        <v>308.904360696605</v>
      </c>
      <c r="GS163" s="328" t="n">
        <f aca="false">IF('Inputs Q LTM'!GS163="","",'Inputs Q LTM'!GS163)</f>
        <v>311.903432159679</v>
      </c>
      <c r="GT163" s="328" t="n">
        <f aca="false">IF('Inputs Q LTM'!GT163="","",'Inputs Q LTM'!GT163)</f>
        <v>315.022466481276</v>
      </c>
      <c r="GU163" s="328" t="n">
        <f aca="false">IF('Inputs Q LTM'!GU163="","",'Inputs Q LTM'!GU163)</f>
        <v>318.141500802872</v>
      </c>
      <c r="GV163" s="328" t="n">
        <f aca="false">IF('Inputs Q LTM'!GV163="","",'Inputs Q LTM'!GV163)</f>
        <v>321.260535124469</v>
      </c>
      <c r="GW163" s="328" t="n">
        <f aca="false">IF('Inputs Q LTM'!GW163="","",'Inputs Q LTM'!GW163)</f>
        <v>324.379569446066</v>
      </c>
      <c r="GX163" s="328" t="n">
        <f aca="false">IF('Inputs Q LTM'!GX163="","",'Inputs Q LTM'!GX163)</f>
        <v>327.623365140527</v>
      </c>
      <c r="GY163" s="328" t="n">
        <f aca="false">IF('Inputs Q LTM'!GY163="","",'Inputs Q LTM'!GY163)</f>
        <v>330.867160834987</v>
      </c>
      <c r="GZ163" s="328" t="n">
        <f aca="false">IF('Inputs Q LTM'!GZ163="","",'Inputs Q LTM'!GZ163)</f>
        <v>334.110956529448</v>
      </c>
      <c r="HA163" s="328" t="n">
        <f aca="false">IF('Inputs Q LTM'!HA163="","",'Inputs Q LTM'!HA163)</f>
        <v>337.354752223908</v>
      </c>
    </row>
    <row r="164" customFormat="false" ht="15" hidden="false" customHeight="false" outlineLevel="2" collapsed="false">
      <c r="A164" s="48" t="s">
        <v>99</v>
      </c>
      <c r="B164" s="201" t="s">
        <v>184</v>
      </c>
      <c r="C164" s="201"/>
      <c r="D164" s="201" t="s">
        <v>101</v>
      </c>
      <c r="E164" s="52"/>
      <c r="F164" s="19" t="s">
        <v>208</v>
      </c>
      <c r="G164" s="52" t="s">
        <v>186</v>
      </c>
      <c r="H164" s="52"/>
      <c r="I164" s="52" t="s">
        <v>209</v>
      </c>
      <c r="BJ164" s="328" t="n">
        <f aca="false">IF('Inputs Q LTM'!BJ164="","",'Inputs Q LTM'!BJ164)</f>
        <v>110.180043333333</v>
      </c>
      <c r="BK164" s="328" t="n">
        <f aca="false">IF('Inputs Q LTM'!BK164="","",'Inputs Q LTM'!BK164)</f>
        <v>137.136046666667</v>
      </c>
      <c r="BL164" s="328" t="n">
        <f aca="false">IF('Inputs Q LTM'!BL164="","",'Inputs Q LTM'!BL164)</f>
        <v>145.484426666667</v>
      </c>
      <c r="BM164" s="328" t="n">
        <f aca="false">IF('Inputs Q LTM'!BM164="","",'Inputs Q LTM'!BM164)</f>
        <v>144.34787</v>
      </c>
      <c r="BN164" s="328" t="n">
        <f aca="false">IF('Inputs Q LTM'!BN164="","",'Inputs Q LTM'!BN164)</f>
        <v>142.609090909091</v>
      </c>
      <c r="BO164" s="328" t="n">
        <f aca="false">IF('Inputs Q LTM'!BO164="","",'Inputs Q LTM'!BO164)</f>
        <v>157.109090909091</v>
      </c>
      <c r="BP164" s="328" t="n">
        <f aca="false">IF('Inputs Q LTM'!BP164="","",'Inputs Q LTM'!BP164)</f>
        <v>153.684848484849</v>
      </c>
      <c r="BQ164" s="328" t="n">
        <f aca="false">IF('Inputs Q LTM'!BQ164="","",'Inputs Q LTM'!BQ164)</f>
        <v>128.936363636364</v>
      </c>
      <c r="BR164" s="328" t="n">
        <f aca="false">IF('Inputs Q LTM'!BR164="","",'Inputs Q LTM'!BR164)</f>
        <v>123.478787878788</v>
      </c>
      <c r="BS164" s="328" t="n">
        <f aca="false">IF('Inputs Q LTM'!BS164="","",'Inputs Q LTM'!BS164)</f>
        <v>131.015151515152</v>
      </c>
      <c r="BT164" s="328" t="n">
        <f aca="false">IF('Inputs Q LTM'!BT164="","",'Inputs Q LTM'!BT164)</f>
        <v>145.3</v>
      </c>
      <c r="BU164" s="328" t="n">
        <f aca="false">IF('Inputs Q LTM'!BU164="","",'Inputs Q LTM'!BU164)</f>
        <v>140.412121212121</v>
      </c>
      <c r="BV164" s="328" t="n">
        <f aca="false">IF('Inputs Q LTM'!BV164="","",'Inputs Q LTM'!BV164)</f>
        <v>133.175757575758</v>
      </c>
      <c r="BW164" s="328" t="n">
        <f aca="false">IF('Inputs Q LTM'!BW164="","",'Inputs Q LTM'!BW164)</f>
        <v>141.912121212121</v>
      </c>
      <c r="BX164" s="328" t="n">
        <f aca="false">IF('Inputs Q LTM'!BX164="","",'Inputs Q LTM'!BX164)</f>
        <v>141.206060606061</v>
      </c>
      <c r="BY164" s="328" t="n">
        <f aca="false">IF('Inputs Q LTM'!BY164="","",'Inputs Q LTM'!BY164)</f>
        <v>124.863636363636</v>
      </c>
      <c r="BZ164" s="328" t="n">
        <f aca="false">IF('Inputs Q LTM'!BZ164="","",'Inputs Q LTM'!BZ164)</f>
        <v>120.454545454545</v>
      </c>
      <c r="CA164" s="328" t="n">
        <f aca="false">IF('Inputs Q LTM'!CA164="","",'Inputs Q LTM'!CA164)</f>
        <v>142.121212121212</v>
      </c>
      <c r="CB164" s="328" t="n">
        <f aca="false">IF('Inputs Q LTM'!CB164="","",'Inputs Q LTM'!CB164)</f>
        <v>162.060606060606</v>
      </c>
      <c r="CC164" s="328" t="n">
        <f aca="false">IF('Inputs Q LTM'!CC164="","",'Inputs Q LTM'!CC164)</f>
        <v>149.393939393939</v>
      </c>
      <c r="CD164" s="328" t="n">
        <f aca="false">IF('Inputs Q LTM'!CD164="","",'Inputs Q LTM'!CD164)</f>
        <v>133.636363636364</v>
      </c>
      <c r="CE164" s="328" t="n">
        <f aca="false">IF('Inputs Q LTM'!CE164="","",'Inputs Q LTM'!CE164)</f>
        <v>149.69696969697</v>
      </c>
      <c r="CF164" s="328" t="n">
        <f aca="false">IF('Inputs Q LTM'!CF164="","",'Inputs Q LTM'!CF164)</f>
        <v>137.369696969697</v>
      </c>
      <c r="CG164" s="328" t="n">
        <f aca="false">IF('Inputs Q LTM'!CG164="","",'Inputs Q LTM'!CG164)</f>
        <v>120.833155080214</v>
      </c>
      <c r="CH164" s="328" t="n">
        <f aca="false">IF('Inputs Q LTM'!CH164="","",'Inputs Q LTM'!CH164)</f>
        <v>122.942424242424</v>
      </c>
      <c r="CI164" s="328" t="n">
        <f aca="false">IF('Inputs Q LTM'!CI164="","",'Inputs Q LTM'!CI164)</f>
        <v>129.348484848485</v>
      </c>
      <c r="CJ164" s="328" t="n">
        <f aca="false">IF('Inputs Q LTM'!CJ164="","",'Inputs Q LTM'!CJ164)</f>
        <v>151.357575757576</v>
      </c>
      <c r="CK164" s="328" t="n">
        <f aca="false">IF('Inputs Q LTM'!CK164="","",'Inputs Q LTM'!CK164)</f>
        <v>139.515151515152</v>
      </c>
      <c r="CL164" s="328" t="n">
        <f aca="false">IF('Inputs Q LTM'!CL164="","",'Inputs Q LTM'!CL164)</f>
        <v>150.833333333333</v>
      </c>
      <c r="CM164" s="328" t="n">
        <f aca="false">IF('Inputs Q LTM'!CM164="","",'Inputs Q LTM'!CM164)</f>
        <v>167.224242424242</v>
      </c>
      <c r="CN164" s="328" t="n">
        <f aca="false">IF('Inputs Q LTM'!CN164="","",'Inputs Q LTM'!CN164)</f>
        <v>177.650303030303</v>
      </c>
      <c r="CO164" s="328" t="n">
        <f aca="false">IF('Inputs Q LTM'!CO164="","",'Inputs Q LTM'!CO164)</f>
        <v>160.836363636364</v>
      </c>
      <c r="CP164" s="328" t="n">
        <f aca="false">IF('Inputs Q LTM'!CP164="","",'Inputs Q LTM'!CP164)</f>
        <v>155.879797979798</v>
      </c>
      <c r="CQ164" s="328" t="n">
        <f aca="false">IF('Inputs Q LTM'!CQ164="","",'Inputs Q LTM'!CQ164)</f>
        <v>150.560909090909</v>
      </c>
      <c r="CR164" s="328" t="n">
        <f aca="false">IF('Inputs Q LTM'!CR164="","",'Inputs Q LTM'!CR164)</f>
        <v>156.359545454545</v>
      </c>
      <c r="CS164" s="328" t="n">
        <f aca="false">IF('Inputs Q LTM'!CS164="","",'Inputs Q LTM'!CS164)</f>
        <v>147.780454545455</v>
      </c>
      <c r="CT164" s="328" t="n">
        <f aca="false">IF('Inputs Q LTM'!CT164="","",'Inputs Q LTM'!CT164)</f>
        <v>140.99898989899</v>
      </c>
      <c r="CU164" s="328" t="n">
        <f aca="false">IF('Inputs Q LTM'!CU164="","",'Inputs Q LTM'!CU164)</f>
        <v>157.057272727273</v>
      </c>
      <c r="CV164" s="328" t="n">
        <f aca="false">IF('Inputs Q LTM'!CV164="","",'Inputs Q LTM'!CV164)</f>
        <v>184.298787878788</v>
      </c>
      <c r="CW164" s="328" t="n">
        <f aca="false">IF('Inputs Q LTM'!CW164="","",'Inputs Q LTM'!CW164)</f>
        <v>180.767121212121</v>
      </c>
      <c r="CX164" s="328" t="n">
        <f aca="false">IF('Inputs Q LTM'!CX164="","",'Inputs Q LTM'!CX164)</f>
        <v>165.64005050505</v>
      </c>
      <c r="CY164" s="328" t="n">
        <f aca="false">IF('Inputs Q LTM'!CY164="","",'Inputs Q LTM'!CY164)</f>
        <v>167.777272727273</v>
      </c>
      <c r="CZ164" s="328" t="n">
        <f aca="false">IF('Inputs Q LTM'!CZ164="","",'Inputs Q LTM'!CZ164)</f>
        <v>176.597878787879</v>
      </c>
      <c r="DA164" s="328" t="n">
        <f aca="false">IF('Inputs Q LTM'!DA164="","",'Inputs Q LTM'!DA164)</f>
        <v>184.012727272727</v>
      </c>
      <c r="DB164" s="328" t="n">
        <f aca="false">IF('Inputs Q LTM'!DB164="","",'Inputs Q LTM'!DB164)</f>
        <v>180.349747474747</v>
      </c>
      <c r="DC164" s="328" t="n">
        <f aca="false">IF('Inputs Q LTM'!DC164="","",'Inputs Q LTM'!DC164)</f>
        <v>195.881515151515</v>
      </c>
      <c r="DD164" s="328" t="n">
        <f aca="false">IF('Inputs Q LTM'!DD164="","",'Inputs Q LTM'!DD164)</f>
        <v>211.265454545455</v>
      </c>
      <c r="DE164" s="328" t="n">
        <f aca="false">IF('Inputs Q LTM'!DE164="","",'Inputs Q LTM'!DE164)</f>
        <v>181.086515151515</v>
      </c>
      <c r="DF164" s="328" t="n">
        <f aca="false">IF('Inputs Q LTM'!DF164="","",'Inputs Q LTM'!DF164)</f>
        <v>154.548232323232</v>
      </c>
      <c r="DG164" s="328" t="n">
        <f aca="false">IF('Inputs Q LTM'!DG164="","",'Inputs Q LTM'!DG164)</f>
        <v>160.100757575758</v>
      </c>
      <c r="DH164" s="328" t="n">
        <f aca="false">IF('Inputs Q LTM'!DH164="","",'Inputs Q LTM'!DH164)</f>
        <v>199.448484848485</v>
      </c>
      <c r="DI164" s="328" t="n">
        <f aca="false">IF('Inputs Q LTM'!DI164="","",'Inputs Q LTM'!DI164)</f>
        <v>200</v>
      </c>
      <c r="DJ164" s="328" t="n">
        <f aca="false">IF('Inputs Q LTM'!DJ164="","",'Inputs Q LTM'!DJ164)</f>
        <v>183.333333333333</v>
      </c>
      <c r="DK164" s="328" t="n">
        <f aca="false">IF('Inputs Q LTM'!DK164="","",'Inputs Q LTM'!DK164)</f>
        <v>196.666666666667</v>
      </c>
      <c r="DL164" s="328" t="n">
        <f aca="false">IF('Inputs Q LTM'!DL164="","",'Inputs Q LTM'!DL164)</f>
        <v>200</v>
      </c>
      <c r="DM164" s="328" t="n">
        <f aca="false">IF('Inputs Q LTM'!DM164="","",'Inputs Q LTM'!DM164)</f>
        <v>186.666666666667</v>
      </c>
      <c r="DN164" s="328" t="n">
        <f aca="false">IF('Inputs Q LTM'!DN164="","",'Inputs Q LTM'!DN164)</f>
        <v>189.375808124948</v>
      </c>
      <c r="DO164" s="328" t="n">
        <f aca="false">IF('Inputs Q LTM'!DO164="","",'Inputs Q LTM'!DO164)</f>
        <v>199.342955920998</v>
      </c>
      <c r="DP164" s="328" t="n">
        <f aca="false">IF('Inputs Q LTM'!DP164="","",'Inputs Q LTM'!DP164)</f>
        <v>219.277251513098</v>
      </c>
      <c r="DQ164" s="328" t="n">
        <f aca="false">IF('Inputs Q LTM'!DQ164="","",'Inputs Q LTM'!DQ164)</f>
        <v>189.375808124948</v>
      </c>
      <c r="DR164" s="328" t="n">
        <f aca="false">IF('Inputs Q LTM'!DR164="","",'Inputs Q LTM'!DR164)</f>
        <v>196.921892344303</v>
      </c>
      <c r="DS164" s="328" t="n">
        <f aca="false">IF('Inputs Q LTM'!DS164="","",'Inputs Q LTM'!DS164)</f>
        <v>207.286202467687</v>
      </c>
      <c r="DT164" s="328" t="n">
        <f aca="false">IF('Inputs Q LTM'!DT164="","",'Inputs Q LTM'!DT164)</f>
        <v>228.014822714456</v>
      </c>
      <c r="DU164" s="328" t="n">
        <f aca="false">IF('Inputs Q LTM'!DU164="","",'Inputs Q LTM'!DU164)</f>
        <v>196.921892344303</v>
      </c>
      <c r="DV164" s="328" t="n">
        <f aca="false">IF('Inputs Q LTM'!DV164="","",'Inputs Q LTM'!DV164)</f>
        <v>204.789077539152</v>
      </c>
      <c r="DW164" s="328" t="n">
        <f aca="false">IF('Inputs Q LTM'!DW164="","",'Inputs Q LTM'!DW164)</f>
        <v>215.567450041212</v>
      </c>
      <c r="DX164" s="328" t="n">
        <f aca="false">IF('Inputs Q LTM'!DX164="","",'Inputs Q LTM'!DX164)</f>
        <v>237.124195045334</v>
      </c>
      <c r="DY164" s="328" t="n">
        <f aca="false">IF('Inputs Q LTM'!DY164="","",'Inputs Q LTM'!DY164)</f>
        <v>204.789077539152</v>
      </c>
      <c r="DZ164" s="328" t="n">
        <f aca="false">IF('Inputs Q LTM'!DZ164="","",'Inputs Q LTM'!DZ164)</f>
        <v>212.980640640718</v>
      </c>
      <c r="EA164" s="328" t="n">
        <f aca="false">IF('Inputs Q LTM'!EA164="","",'Inputs Q LTM'!EA164)</f>
        <v>224.190148042861</v>
      </c>
      <c r="EB164" s="328" t="n">
        <f aca="false">IF('Inputs Q LTM'!EB164="","",'Inputs Q LTM'!EB164)</f>
        <v>246.609162847147</v>
      </c>
      <c r="EC164" s="328" t="n">
        <f aca="false">IF('Inputs Q LTM'!EC164="","",'Inputs Q LTM'!EC164)</f>
        <v>212.980640640718</v>
      </c>
      <c r="ED164" s="328" t="n">
        <f aca="false">IF('Inputs Q LTM'!ED164="","",'Inputs Q LTM'!ED164)</f>
        <v>221.499866266347</v>
      </c>
      <c r="EE164" s="328" t="n">
        <f aca="false">IF('Inputs Q LTM'!EE164="","",'Inputs Q LTM'!EE164)</f>
        <v>233.157753964575</v>
      </c>
      <c r="EF164" s="328" t="n">
        <f aca="false">IF('Inputs Q LTM'!EF164="","",'Inputs Q LTM'!EF164)</f>
        <v>256.473529361033</v>
      </c>
      <c r="EG164" s="328" t="n">
        <f aca="false">IF('Inputs Q LTM'!EG164="","",'Inputs Q LTM'!EG164)</f>
        <v>221.499866266347</v>
      </c>
      <c r="EH164" s="328" t="n">
        <f aca="false">IF('Inputs Q LTM'!EH164="","",'Inputs Q LTM'!EH164)</f>
        <v>230.359860917</v>
      </c>
      <c r="EI164" s="328" t="n">
        <f aca="false">IF('Inputs Q LTM'!EI164="","",'Inputs Q LTM'!EI164)</f>
        <v>242.484064123158</v>
      </c>
      <c r="EJ164" s="328" t="n">
        <f aca="false">IF('Inputs Q LTM'!EJ164="","",'Inputs Q LTM'!EJ164)</f>
        <v>266.732470535474</v>
      </c>
      <c r="EK164" s="328" t="n">
        <f aca="false">IF('Inputs Q LTM'!EK164="","",'Inputs Q LTM'!EK164)</f>
        <v>230.359860917</v>
      </c>
      <c r="EL164" s="328" t="n">
        <f aca="false">IF('Inputs Q LTM'!EL164="","",'Inputs Q LTM'!EL164)</f>
        <v>239.57425535368</v>
      </c>
      <c r="EM164" s="328" t="n">
        <f aca="false">IF('Inputs Q LTM'!EM164="","",'Inputs Q LTM'!EM164)</f>
        <v>252.183426688085</v>
      </c>
      <c r="EN164" s="328" t="n">
        <f aca="false">IF('Inputs Q LTM'!EN164="","",'Inputs Q LTM'!EN164)</f>
        <v>277.401769356893</v>
      </c>
      <c r="EO164" s="328" t="n">
        <f aca="false">IF('Inputs Q LTM'!EO164="","",'Inputs Q LTM'!EO164)</f>
        <v>239.57425535368</v>
      </c>
      <c r="EP164" s="328" t="n">
        <f aca="false">IF('Inputs Q LTM'!EP164="","",'Inputs Q LTM'!EP164)</f>
        <v>249.157225567828</v>
      </c>
      <c r="EQ164" s="328" t="n">
        <f aca="false">IF('Inputs Q LTM'!EQ164="","",'Inputs Q LTM'!EQ164)</f>
        <v>262.270763755608</v>
      </c>
      <c r="ER164" s="328" t="n">
        <f aca="false">IF('Inputs Q LTM'!ER164="","",'Inputs Q LTM'!ER164)</f>
        <v>288.497840131169</v>
      </c>
      <c r="ES164" s="328" t="n">
        <f aca="false">IF('Inputs Q LTM'!ES164="","",'Inputs Q LTM'!ES164)</f>
        <v>249.157225567828</v>
      </c>
      <c r="ET164" s="328" t="n">
        <f aca="false">IF('Inputs Q LTM'!ET164="","",'Inputs Q LTM'!ET164)</f>
        <v>259.123514590541</v>
      </c>
      <c r="EU164" s="328" t="n">
        <f aca="false">IF('Inputs Q LTM'!EU164="","",'Inputs Q LTM'!EU164)</f>
        <v>272.761594305832</v>
      </c>
      <c r="EV164" s="328" t="n">
        <f aca="false">IF('Inputs Q LTM'!EV164="","",'Inputs Q LTM'!EV164)</f>
        <v>300.037753736416</v>
      </c>
      <c r="EW164" s="328" t="n">
        <f aca="false">IF('Inputs Q LTM'!EW164="","",'Inputs Q LTM'!EW164)</f>
        <v>259.123514590541</v>
      </c>
      <c r="EX164" s="328" t="n">
        <f aca="false">IF('Inputs Q LTM'!EX164="","",'Inputs Q LTM'!EX164)</f>
        <v>269.488455174162</v>
      </c>
      <c r="EY164" s="328" t="n">
        <f aca="false">IF('Inputs Q LTM'!EY164="","",'Inputs Q LTM'!EY164)</f>
        <v>283.672058078066</v>
      </c>
      <c r="EZ164" s="328" t="n">
        <f aca="false">IF('Inputs Q LTM'!EZ164="","",'Inputs Q LTM'!EZ164)</f>
        <v>312.039263885872</v>
      </c>
      <c r="FA164" s="328" t="n">
        <f aca="false">IF('Inputs Q LTM'!FA164="","",'Inputs Q LTM'!FA164)</f>
        <v>269.488455174162</v>
      </c>
      <c r="FB164" s="328" t="n">
        <f aca="false">IF('Inputs Q LTM'!FB164="","",'Inputs Q LTM'!FB164)</f>
        <v>280.267993381129</v>
      </c>
      <c r="FC164" s="328" t="n">
        <f aca="false">IF('Inputs Q LTM'!FC164="","",'Inputs Q LTM'!FC164)</f>
        <v>295.018940401188</v>
      </c>
      <c r="FD164" s="328" t="n">
        <f aca="false">IF('Inputs Q LTM'!FD164="","",'Inputs Q LTM'!FD164)</f>
        <v>324.520834441307</v>
      </c>
      <c r="FE164" s="328" t="n">
        <f aca="false">IF('Inputs Q LTM'!FE164="","",'Inputs Q LTM'!FE164)</f>
        <v>280.267993381129</v>
      </c>
      <c r="FF164" s="328" t="n">
        <f aca="false">IF('Inputs Q LTM'!FF164="","",'Inputs Q LTM'!FF164)</f>
        <v>291.478713116374</v>
      </c>
      <c r="FG164" s="328" t="n">
        <f aca="false">IF('Inputs Q LTM'!FG164="","",'Inputs Q LTM'!FG164)</f>
        <v>306.819698017236</v>
      </c>
      <c r="FH164" s="328" t="n">
        <f aca="false">IF('Inputs Q LTM'!FH164="","",'Inputs Q LTM'!FH164)</f>
        <v>337.501667818959</v>
      </c>
      <c r="FI164" s="328" t="n">
        <f aca="false">IF('Inputs Q LTM'!FI164="","",'Inputs Q LTM'!FI164)</f>
        <v>291.478713116374</v>
      </c>
      <c r="FJ164" s="328" t="n">
        <f aca="false">IF('Inputs Q LTM'!FJ164="","",'Inputs Q LTM'!FJ164)</f>
        <v>303.137861641029</v>
      </c>
      <c r="FK164" s="328" t="n">
        <f aca="false">IF('Inputs Q LTM'!FK164="","",'Inputs Q LTM'!FK164)</f>
        <v>319.092485937925</v>
      </c>
      <c r="FL164" s="328" t="n">
        <f aca="false">IF('Inputs Q LTM'!FL164="","",'Inputs Q LTM'!FL164)</f>
        <v>351.001734531718</v>
      </c>
      <c r="FM164" s="328" t="n">
        <f aca="false">IF('Inputs Q LTM'!FM164="","",'Inputs Q LTM'!FM164)</f>
        <v>303.137861641029</v>
      </c>
      <c r="FN164" s="328" t="n">
        <f aca="false">IF('Inputs Q LTM'!FN164="","",'Inputs Q LTM'!FN164)</f>
        <v>315.26337610667</v>
      </c>
      <c r="FO164" s="328" t="n">
        <f aca="false">IF('Inputs Q LTM'!FO164="","",'Inputs Q LTM'!FO164)</f>
        <v>331.856185375442</v>
      </c>
      <c r="FP164" s="328" t="n">
        <f aca="false">IF('Inputs Q LTM'!FP164="","",'Inputs Q LTM'!FP164)</f>
        <v>365.041803912987</v>
      </c>
      <c r="FQ164" s="328" t="n">
        <f aca="false">IF('Inputs Q LTM'!FQ164="","",'Inputs Q LTM'!FQ164)</f>
        <v>315.26337610667</v>
      </c>
      <c r="FR164" s="328" t="n">
        <f aca="false">IF('Inputs Q LTM'!FR164="","",'Inputs Q LTM'!FR164)</f>
        <v>327.873911150937</v>
      </c>
      <c r="FS164" s="328" t="n">
        <f aca="false">IF('Inputs Q LTM'!FS164="","",'Inputs Q LTM'!FS164)</f>
        <v>345.13043279046</v>
      </c>
      <c r="FT164" s="328" t="n">
        <f aca="false">IF('Inputs Q LTM'!FT164="","",'Inputs Q LTM'!FT164)</f>
        <v>379.643476069506</v>
      </c>
      <c r="FU164" s="328" t="n">
        <f aca="false">IF('Inputs Q LTM'!FU164="","",'Inputs Q LTM'!FU164)</f>
        <v>327.873911150937</v>
      </c>
      <c r="FV164" s="328" t="n">
        <f aca="false">IF('Inputs Q LTM'!FV164="","",'Inputs Q LTM'!FV164)</f>
        <v>340.988867596974</v>
      </c>
      <c r="FW164" s="328" t="n">
        <f aca="false">IF('Inputs Q LTM'!FW164="","",'Inputs Q LTM'!FW164)</f>
        <v>358.935650102078</v>
      </c>
      <c r="FX164" s="328" t="n">
        <f aca="false">IF('Inputs Q LTM'!FX164="","",'Inputs Q LTM'!FX164)</f>
        <v>394.829215112286</v>
      </c>
      <c r="FY164" s="328" t="n">
        <f aca="false">IF('Inputs Q LTM'!FY164="","",'Inputs Q LTM'!FY164)</f>
        <v>340.988867596974</v>
      </c>
      <c r="FZ164" s="328" t="n">
        <f aca="false">IF('Inputs Q LTM'!FZ164="","",'Inputs Q LTM'!FZ164)</f>
        <v>354.628422300853</v>
      </c>
      <c r="GA164" s="328" t="n">
        <f aca="false">IF('Inputs Q LTM'!GA164="","",'Inputs Q LTM'!GA164)</f>
        <v>373.293076106162</v>
      </c>
      <c r="GB164" s="328" t="n">
        <f aca="false">IF('Inputs Q LTM'!GB164="","",'Inputs Q LTM'!GB164)</f>
        <v>410.622383716778</v>
      </c>
      <c r="GC164" s="328" t="n">
        <f aca="false">IF('Inputs Q LTM'!GC164="","",'Inputs Q LTM'!GC164)</f>
        <v>354.628422300853</v>
      </c>
      <c r="GD164" s="328" t="n">
        <f aca="false">IF('Inputs Q LTM'!GD164="","",'Inputs Q LTM'!GD164)</f>
        <v>368.813559192888</v>
      </c>
      <c r="GE164" s="328" t="n">
        <f aca="false">IF('Inputs Q LTM'!GE164="","",'Inputs Q LTM'!GE164)</f>
        <v>388.224799150408</v>
      </c>
      <c r="GF164" s="328" t="n">
        <f aca="false">IF('Inputs Q LTM'!GF164="","",'Inputs Q LTM'!GF164)</f>
        <v>427.047279065449</v>
      </c>
      <c r="GG164" s="328" t="n">
        <f aca="false">IF('Inputs Q LTM'!GG164="","",'Inputs Q LTM'!GG164)</f>
        <v>368.813559192888</v>
      </c>
      <c r="GH164" s="328" t="n">
        <f aca="false">IF('Inputs Q LTM'!GH164="","",'Inputs Q LTM'!GH164)</f>
        <v>392.107047141912</v>
      </c>
      <c r="GI164" s="328" t="n">
        <f aca="false">IF('Inputs Q LTM'!GI164="","",'Inputs Q LTM'!GI164)</f>
        <v>395.989295133416</v>
      </c>
      <c r="GJ164" s="328" t="n">
        <f aca="false">IF('Inputs Q LTM'!GJ164="","",'Inputs Q LTM'!GJ164)</f>
        <v>399.87154312492</v>
      </c>
      <c r="GK164" s="328" t="n">
        <f aca="false">IF('Inputs Q LTM'!GK164="","",'Inputs Q LTM'!GK164)</f>
        <v>403.753791116424</v>
      </c>
      <c r="GL164" s="328" t="n">
        <f aca="false">IF('Inputs Q LTM'!GL164="","",'Inputs Q LTM'!GL164)</f>
        <v>407.791329027589</v>
      </c>
      <c r="GM164" s="328" t="n">
        <f aca="false">IF('Inputs Q LTM'!GM164="","",'Inputs Q LTM'!GM164)</f>
        <v>411.828866938753</v>
      </c>
      <c r="GN164" s="328" t="n">
        <f aca="false">IF('Inputs Q LTM'!GN164="","",'Inputs Q LTM'!GN164)</f>
        <v>415.866404849917</v>
      </c>
      <c r="GO164" s="328" t="n">
        <f aca="false">IF('Inputs Q LTM'!GO164="","",'Inputs Q LTM'!GO164)</f>
        <v>419.903942761081</v>
      </c>
      <c r="GP164" s="328" t="n">
        <f aca="false">IF('Inputs Q LTM'!GP164="","",'Inputs Q LTM'!GP164)</f>
        <v>424.102982188692</v>
      </c>
      <c r="GQ164" s="328" t="n">
        <f aca="false">IF('Inputs Q LTM'!GQ164="","",'Inputs Q LTM'!GQ164)</f>
        <v>428.302021616303</v>
      </c>
      <c r="GR164" s="328" t="n">
        <f aca="false">IF('Inputs Q LTM'!GR164="","",'Inputs Q LTM'!GR164)</f>
        <v>432.501061043914</v>
      </c>
      <c r="GS164" s="328" t="n">
        <f aca="false">IF('Inputs Q LTM'!GS164="","",'Inputs Q LTM'!GS164)</f>
        <v>436.700100471525</v>
      </c>
      <c r="GT164" s="328" t="n">
        <f aca="false">IF('Inputs Q LTM'!GT164="","",'Inputs Q LTM'!GT164)</f>
        <v>441.06710147624</v>
      </c>
      <c r="GU164" s="328" t="n">
        <f aca="false">IF('Inputs Q LTM'!GU164="","",'Inputs Q LTM'!GU164)</f>
        <v>445.434102480955</v>
      </c>
      <c r="GV164" s="328" t="n">
        <f aca="false">IF('Inputs Q LTM'!GV164="","",'Inputs Q LTM'!GV164)</f>
        <v>449.80110348567</v>
      </c>
      <c r="GW164" s="328" t="n">
        <f aca="false">IF('Inputs Q LTM'!GW164="","",'Inputs Q LTM'!GW164)</f>
        <v>454.168104490386</v>
      </c>
      <c r="GX164" s="328" t="n">
        <f aca="false">IF('Inputs Q LTM'!GX164="","",'Inputs Q LTM'!GX164)</f>
        <v>458.70978553529</v>
      </c>
      <c r="GY164" s="328" t="n">
        <f aca="false">IF('Inputs Q LTM'!GY164="","",'Inputs Q LTM'!GY164)</f>
        <v>463.251466580193</v>
      </c>
      <c r="GZ164" s="328" t="n">
        <f aca="false">IF('Inputs Q LTM'!GZ164="","",'Inputs Q LTM'!GZ164)</f>
        <v>467.793147625097</v>
      </c>
      <c r="HA164" s="328" t="n">
        <f aca="false">IF('Inputs Q LTM'!HA164="","",'Inputs Q LTM'!HA164)</f>
        <v>472.334828670001</v>
      </c>
    </row>
    <row r="165" customFormat="false" ht="15" hidden="false" customHeight="false" outlineLevel="2" collapsed="false">
      <c r="A165" s="48" t="s">
        <v>99</v>
      </c>
      <c r="B165" s="201" t="s">
        <v>184</v>
      </c>
      <c r="C165" s="201"/>
      <c r="D165" s="201" t="s">
        <v>101</v>
      </c>
      <c r="E165" s="52"/>
      <c r="F165" s="19" t="s">
        <v>210</v>
      </c>
      <c r="G165" s="52" t="s">
        <v>103</v>
      </c>
      <c r="H165" s="52"/>
      <c r="I165" s="52" t="s">
        <v>211</v>
      </c>
      <c r="BJ165" s="329" t="n">
        <f aca="false">IF('Inputs Q LTM'!BJ165="","",'Inputs Q LTM'!BJ165)</f>
        <v>878.026658666667</v>
      </c>
      <c r="BK165" s="329" t="n">
        <f aca="false">IF('Inputs Q LTM'!BK165="","",'Inputs Q LTM'!BK165)</f>
        <v>899.337985333333</v>
      </c>
      <c r="BL165" s="329" t="n">
        <f aca="false">IF('Inputs Q LTM'!BL165="","",'Inputs Q LTM'!BL165)</f>
        <v>757.139995333333</v>
      </c>
      <c r="BM165" s="329" t="n">
        <f aca="false">IF('Inputs Q LTM'!BM165="","",'Inputs Q LTM'!BM165)</f>
        <v>716.060576</v>
      </c>
      <c r="BN165" s="329" t="n">
        <f aca="false">IF('Inputs Q LTM'!BN165="","",'Inputs Q LTM'!BN165)</f>
        <v>696.439458</v>
      </c>
      <c r="BO165" s="329" t="n">
        <f aca="false">IF('Inputs Q LTM'!BO165="","",'Inputs Q LTM'!BO165)</f>
        <v>715.39919</v>
      </c>
      <c r="BP165" s="329" t="n">
        <f aca="false">IF('Inputs Q LTM'!BP165="","",'Inputs Q LTM'!BP165)</f>
        <v>638.23749</v>
      </c>
      <c r="BQ165" s="329" t="n">
        <f aca="false">IF('Inputs Q LTM'!BQ165="","",'Inputs Q LTM'!BQ165)</f>
        <v>638.604926666667</v>
      </c>
      <c r="BR165" s="329" t="n">
        <f aca="false">IF('Inputs Q LTM'!BR165="","",'Inputs Q LTM'!BR165)</f>
        <v>686.886104666667</v>
      </c>
      <c r="BS165" s="329" t="n">
        <f aca="false">IF('Inputs Q LTM'!BS165="","",'Inputs Q LTM'!BS165)</f>
        <v>719.734942666667</v>
      </c>
      <c r="BT165" s="329" t="n">
        <f aca="false">IF('Inputs Q LTM'!BT165="","",'Inputs Q LTM'!BT165)</f>
        <v>701.436596666667</v>
      </c>
      <c r="BU165" s="329" t="n">
        <f aca="false">IF('Inputs Q LTM'!BU165="","",'Inputs Q LTM'!BU165)</f>
        <v>776.687626</v>
      </c>
      <c r="BV165" s="329" t="n">
        <f aca="false">IF('Inputs Q LTM'!BV165="","",'Inputs Q LTM'!BV165)</f>
        <v>746.043408</v>
      </c>
      <c r="BW165" s="329" t="n">
        <f aca="false">IF('Inputs Q LTM'!BW165="","",'Inputs Q LTM'!BW165)</f>
        <v>704.743526666667</v>
      </c>
      <c r="BX165" s="329" t="n">
        <f aca="false">IF('Inputs Q LTM'!BX165="","",'Inputs Q LTM'!BX165)</f>
        <v>747.042835733333</v>
      </c>
      <c r="BY165" s="329" t="n">
        <f aca="false">IF('Inputs Q LTM'!BY165="","",'Inputs Q LTM'!BY165)</f>
        <v>745.557882596826</v>
      </c>
      <c r="BZ165" s="329" t="n">
        <f aca="false">IF('Inputs Q LTM'!BZ165="","",'Inputs Q LTM'!BZ165)</f>
        <v>712.737438267335</v>
      </c>
      <c r="CA165" s="329" t="n">
        <f aca="false">IF('Inputs Q LTM'!CA165="","",'Inputs Q LTM'!CA165)</f>
        <v>679.21586425</v>
      </c>
      <c r="CB165" s="329" t="n">
        <f aca="false">IF('Inputs Q LTM'!CB165="","",'Inputs Q LTM'!CB165)</f>
        <v>621.135024828157</v>
      </c>
      <c r="CC165" s="329" t="n">
        <f aca="false">IF('Inputs Q LTM'!CC165="","",'Inputs Q LTM'!CC165)</f>
        <v>623.319561333333</v>
      </c>
      <c r="CD165" s="329" t="n">
        <f aca="false">IF('Inputs Q LTM'!CD165="","",'Inputs Q LTM'!CD165)</f>
        <v>569.208437402498</v>
      </c>
      <c r="CE165" s="329" t="n">
        <f aca="false">IF('Inputs Q LTM'!CE165="","",'Inputs Q LTM'!CE165)</f>
        <v>565.108802895132</v>
      </c>
      <c r="CF165" s="329" t="n">
        <f aca="false">IF('Inputs Q LTM'!CF165="","",'Inputs Q LTM'!CF165)</f>
        <v>576.725811615072</v>
      </c>
      <c r="CG165" s="329" t="n">
        <f aca="false">IF('Inputs Q LTM'!CG165="","",'Inputs Q LTM'!CG165)</f>
        <v>577.570197157772</v>
      </c>
      <c r="CH165" s="329" t="n">
        <f aca="false">IF('Inputs Q LTM'!CH165="","",'Inputs Q LTM'!CH165)</f>
        <v>567.313026936889</v>
      </c>
      <c r="CI165" s="329" t="n">
        <f aca="false">IF('Inputs Q LTM'!CI165="","",'Inputs Q LTM'!CI165)</f>
        <v>609.605092406203</v>
      </c>
      <c r="CJ165" s="329" t="n">
        <f aca="false">IF('Inputs Q LTM'!CJ165="","",'Inputs Q LTM'!CJ165)</f>
        <v>690.293225844954</v>
      </c>
      <c r="CK165" s="329" t="n">
        <f aca="false">IF('Inputs Q LTM'!CK165="","",'Inputs Q LTM'!CK165)</f>
        <v>883.961378390941</v>
      </c>
      <c r="CL165" s="329" t="n">
        <f aca="false">IF('Inputs Q LTM'!CL165="","",'Inputs Q LTM'!CL165)</f>
        <v>1119.17361719987</v>
      </c>
      <c r="CM165" s="329" t="n">
        <f aca="false">IF('Inputs Q LTM'!CM165="","",'Inputs Q LTM'!CM165)</f>
        <v>1346.21905589318</v>
      </c>
      <c r="CN165" s="329" t="n">
        <f aca="false">IF('Inputs Q LTM'!CN165="","",'Inputs Q LTM'!CN165)</f>
        <v>1032.30085172549</v>
      </c>
      <c r="CO165" s="329" t="n">
        <f aca="false">IF('Inputs Q LTM'!CO165="","",'Inputs Q LTM'!CO165)</f>
        <v>1097.50817224431</v>
      </c>
      <c r="CP165" s="329" t="n">
        <f aca="false">IF('Inputs Q LTM'!CP165="","",'Inputs Q LTM'!CP165)</f>
        <v>1060.66455635087</v>
      </c>
      <c r="CQ165" s="329" t="n">
        <f aca="false">IF('Inputs Q LTM'!CQ165="","",'Inputs Q LTM'!CQ165)</f>
        <v>1404.66967113203</v>
      </c>
      <c r="CR165" s="329" t="n">
        <f aca="false">IF('Inputs Q LTM'!CR165="","",'Inputs Q LTM'!CR165)</f>
        <v>1037.0249123634</v>
      </c>
      <c r="CS165" s="329" t="n">
        <f aca="false">IF('Inputs Q LTM'!CS165="","",'Inputs Q LTM'!CS165)</f>
        <v>1015.04863124389</v>
      </c>
      <c r="CT165" s="329" t="n">
        <f aca="false">IF('Inputs Q LTM'!CT165="","",'Inputs Q LTM'!CT165)</f>
        <v>881.07034447891</v>
      </c>
      <c r="CU165" s="329" t="n">
        <f aca="false">IF('Inputs Q LTM'!CU165="","",'Inputs Q LTM'!CU165)</f>
        <v>689.517299891107</v>
      </c>
      <c r="CV165" s="329" t="n">
        <f aca="false">IF('Inputs Q LTM'!CV165="","",'Inputs Q LTM'!CV165)</f>
        <v>702.323874386563</v>
      </c>
      <c r="CW165" s="329" t="n">
        <f aca="false">IF('Inputs Q LTM'!CW165="","",'Inputs Q LTM'!CW165)</f>
        <v>687.866931964794</v>
      </c>
      <c r="CX165" s="329" t="n">
        <f aca="false">IF('Inputs Q LTM'!CX165="","",'Inputs Q LTM'!CX165)</f>
        <v>663.051953363914</v>
      </c>
      <c r="CY165" s="329" t="n">
        <f aca="false">IF('Inputs Q LTM'!CY165="","",'Inputs Q LTM'!CY165)</f>
        <v>733.260031535207</v>
      </c>
      <c r="CZ165" s="329" t="n">
        <f aca="false">IF('Inputs Q LTM'!CZ165="","",'Inputs Q LTM'!CZ165)</f>
        <v>777.1687669632</v>
      </c>
      <c r="DA165" s="329" t="n">
        <f aca="false">IF('Inputs Q LTM'!DA165="","",'Inputs Q LTM'!DA165)</f>
        <v>829.097456450034</v>
      </c>
      <c r="DB165" s="329" t="n">
        <f aca="false">IF('Inputs Q LTM'!DB165="","",'Inputs Q LTM'!DB165)</f>
        <v>868.118903353811</v>
      </c>
      <c r="DC165" s="329" t="n">
        <f aca="false">IF('Inputs Q LTM'!DC165="","",'Inputs Q LTM'!DC165)</f>
        <v>914.575370747862</v>
      </c>
      <c r="DD165" s="329" t="n">
        <f aca="false">IF('Inputs Q LTM'!DD165="","",'Inputs Q LTM'!DD165)</f>
        <v>935.095583844955</v>
      </c>
      <c r="DE165" s="329" t="n">
        <f aca="false">IF('Inputs Q LTM'!DE165="","",'Inputs Q LTM'!DE165)</f>
        <v>990.705734504993</v>
      </c>
      <c r="DF165" s="329" t="n">
        <f aca="false">IF('Inputs Q LTM'!DF165="","",'Inputs Q LTM'!DF165)</f>
        <v>1002.53200340543</v>
      </c>
      <c r="DG165" s="329" t="n">
        <f aca="false">IF('Inputs Q LTM'!DG165="","",'Inputs Q LTM'!DG165)</f>
        <v>1097.02371068724</v>
      </c>
      <c r="DH165" s="329" t="n">
        <f aca="false">IF('Inputs Q LTM'!DH165="","",'Inputs Q LTM'!DH165)</f>
        <v>951.736960212397</v>
      </c>
      <c r="DI165" s="329" t="n">
        <f aca="false">IF('Inputs Q LTM'!DI165="","",'Inputs Q LTM'!DI165)</f>
        <v>712.779825608142</v>
      </c>
      <c r="DJ165" s="329" t="n">
        <f aca="false">IF('Inputs Q LTM'!DJ165="","",'Inputs Q LTM'!DJ165)</f>
        <v>828.251410848074</v>
      </c>
      <c r="DK165" s="329" t="n">
        <f aca="false">IF('Inputs Q LTM'!DK165="","",'Inputs Q LTM'!DK165)</f>
        <v>963.472106831764</v>
      </c>
      <c r="DL165" s="329" t="n">
        <f aca="false">IF('Inputs Q LTM'!DL165="","",'Inputs Q LTM'!DL165)</f>
        <v>942.773487866631</v>
      </c>
      <c r="DM165" s="329" t="n">
        <f aca="false">IF('Inputs Q LTM'!DM165="","",'Inputs Q LTM'!DM165)</f>
        <v>934.505685642631</v>
      </c>
      <c r="DN165" s="329" t="n">
        <f aca="false">IF('Inputs Q LTM'!DN165="","",'Inputs Q LTM'!DN165)</f>
        <v>967.973799016295</v>
      </c>
      <c r="DO165" s="329" t="n">
        <f aca="false">IF('Inputs Q LTM'!DO165="","",'Inputs Q LTM'!DO165)</f>
        <v>967.973799016295</v>
      </c>
      <c r="DP165" s="329" t="n">
        <f aca="false">IF('Inputs Q LTM'!DP165="","",'Inputs Q LTM'!DP165)</f>
        <v>875.7858181576</v>
      </c>
      <c r="DQ165" s="329" t="n">
        <f aca="false">IF('Inputs Q LTM'!DQ165="","",'Inputs Q LTM'!DQ165)</f>
        <v>875.7858181576</v>
      </c>
      <c r="DR165" s="329" t="n">
        <f aca="false">IF('Inputs Q LTM'!DR165="","",'Inputs Q LTM'!DR165)</f>
        <v>972.709452248161</v>
      </c>
      <c r="DS165" s="329" t="n">
        <f aca="false">IF('Inputs Q LTM'!DS165="","",'Inputs Q LTM'!DS165)</f>
        <v>972.709452248161</v>
      </c>
      <c r="DT165" s="329" t="n">
        <f aca="false">IF('Inputs Q LTM'!DT165="","",'Inputs Q LTM'!DT165)</f>
        <v>880.070456795955</v>
      </c>
      <c r="DU165" s="329" t="n">
        <f aca="false">IF('Inputs Q LTM'!DU165="","",'Inputs Q LTM'!DU165)</f>
        <v>880.070456795955</v>
      </c>
      <c r="DV165" s="329" t="n">
        <f aca="false">IF('Inputs Q LTM'!DV165="","",'Inputs Q LTM'!DV165)</f>
        <v>985.687503892712</v>
      </c>
      <c r="DW165" s="329" t="n">
        <f aca="false">IF('Inputs Q LTM'!DW165="","",'Inputs Q LTM'!DW165)</f>
        <v>985.687503892712</v>
      </c>
      <c r="DX165" s="329" t="n">
        <f aca="false">IF('Inputs Q LTM'!DX165="","",'Inputs Q LTM'!DX165)</f>
        <v>891.812503521978</v>
      </c>
      <c r="DY165" s="329" t="n">
        <f aca="false">IF('Inputs Q LTM'!DY165="","",'Inputs Q LTM'!DY165)</f>
        <v>891.812503521978</v>
      </c>
      <c r="DZ165" s="329" t="n">
        <f aca="false">IF('Inputs Q LTM'!DZ165="","",'Inputs Q LTM'!DZ165)</f>
        <v>1002.17730899736</v>
      </c>
      <c r="EA165" s="329" t="n">
        <f aca="false">IF('Inputs Q LTM'!EA165="","",'Inputs Q LTM'!EA165)</f>
        <v>1002.17730899736</v>
      </c>
      <c r="EB165" s="329" t="n">
        <f aca="false">IF('Inputs Q LTM'!EB165="","",'Inputs Q LTM'!EB165)</f>
        <v>906.731850997616</v>
      </c>
      <c r="EC165" s="329" t="n">
        <f aca="false">IF('Inputs Q LTM'!EC165="","",'Inputs Q LTM'!EC165)</f>
        <v>906.731850997616</v>
      </c>
      <c r="ED165" s="329" t="n">
        <f aca="false">IF('Inputs Q LTM'!ED165="","",'Inputs Q LTM'!ED165)</f>
        <v>1018.44361633481</v>
      </c>
      <c r="EE165" s="329" t="n">
        <f aca="false">IF('Inputs Q LTM'!EE165="","",'Inputs Q LTM'!EE165)</f>
        <v>1018.44361633481</v>
      </c>
      <c r="EF165" s="329" t="n">
        <f aca="false">IF('Inputs Q LTM'!EF165="","",'Inputs Q LTM'!EF165)</f>
        <v>921.448986207683</v>
      </c>
      <c r="EG165" s="329" t="n">
        <f aca="false">IF('Inputs Q LTM'!EG165="","",'Inputs Q LTM'!EG165)</f>
        <v>921.448986207683</v>
      </c>
      <c r="EH165" s="329" t="n">
        <f aca="false">IF('Inputs Q LTM'!EH165="","",'Inputs Q LTM'!EH165)</f>
        <v>1034.7737852767</v>
      </c>
      <c r="EI165" s="329" t="n">
        <f aca="false">IF('Inputs Q LTM'!EI165="","",'Inputs Q LTM'!EI165)</f>
        <v>1034.7737852767</v>
      </c>
      <c r="EJ165" s="329" t="n">
        <f aca="false">IF('Inputs Q LTM'!EJ165="","",'Inputs Q LTM'!EJ165)</f>
        <v>936.223900964631</v>
      </c>
      <c r="EK165" s="329" t="n">
        <f aca="false">IF('Inputs Q LTM'!EK165="","",'Inputs Q LTM'!EK165)</f>
        <v>936.223900964631</v>
      </c>
      <c r="EL165" s="329" t="n">
        <f aca="false">IF('Inputs Q LTM'!EL165="","",'Inputs Q LTM'!EL165)</f>
        <v>1051.46437170945</v>
      </c>
      <c r="EM165" s="329" t="n">
        <f aca="false">IF('Inputs Q LTM'!EM165="","",'Inputs Q LTM'!EM165)</f>
        <v>1051.46437170945</v>
      </c>
      <c r="EN165" s="329" t="n">
        <f aca="false">IF('Inputs Q LTM'!EN165="","",'Inputs Q LTM'!EN165)</f>
        <v>951.324907737119</v>
      </c>
      <c r="EO165" s="329" t="n">
        <f aca="false">IF('Inputs Q LTM'!EO165="","",'Inputs Q LTM'!EO165)</f>
        <v>951.324907737119</v>
      </c>
      <c r="EP165" s="329" t="n">
        <f aca="false">IF('Inputs Q LTM'!EP165="","",'Inputs Q LTM'!EP165)</f>
        <v>1089.20152174538</v>
      </c>
      <c r="EQ165" s="329" t="n">
        <f aca="false">IF('Inputs Q LTM'!EQ165="","",'Inputs Q LTM'!EQ165)</f>
        <v>1089.20152174538</v>
      </c>
      <c r="ER165" s="329" t="n">
        <f aca="false">IF('Inputs Q LTM'!ER165="","",'Inputs Q LTM'!ER165)</f>
        <v>985.468043483916</v>
      </c>
      <c r="ES165" s="329" t="n">
        <f aca="false">IF('Inputs Q LTM'!ES165="","",'Inputs Q LTM'!ES165)</f>
        <v>985.468043483916</v>
      </c>
      <c r="ET165" s="329" t="n">
        <f aca="false">IF('Inputs Q LTM'!ET165="","",'Inputs Q LTM'!ET165)</f>
        <v>1105.53954457156</v>
      </c>
      <c r="EU165" s="329" t="n">
        <f aca="false">IF('Inputs Q LTM'!EU165="","",'Inputs Q LTM'!EU165)</f>
        <v>1105.53954457156</v>
      </c>
      <c r="EV165" s="329" t="n">
        <f aca="false">IF('Inputs Q LTM'!EV165="","",'Inputs Q LTM'!EV165)</f>
        <v>1000.25006413618</v>
      </c>
      <c r="EW165" s="329" t="n">
        <f aca="false">IF('Inputs Q LTM'!EW165="","",'Inputs Q LTM'!EW165)</f>
        <v>1000.25006413618</v>
      </c>
      <c r="EX165" s="329" t="n">
        <f aca="false">IF('Inputs Q LTM'!EX165="","",'Inputs Q LTM'!EX165)</f>
        <v>1122.12263774014</v>
      </c>
      <c r="EY165" s="329" t="n">
        <f aca="false">IF('Inputs Q LTM'!EY165="","",'Inputs Q LTM'!EY165)</f>
        <v>1122.12263774014</v>
      </c>
      <c r="EZ165" s="329" t="n">
        <f aca="false">IF('Inputs Q LTM'!EZ165="","",'Inputs Q LTM'!EZ165)</f>
        <v>1015.25381509822</v>
      </c>
      <c r="FA165" s="329" t="n">
        <f aca="false">IF('Inputs Q LTM'!FA165="","",'Inputs Q LTM'!FA165)</f>
        <v>1015.25381509822</v>
      </c>
      <c r="FB165" s="329" t="n">
        <f aca="false">IF('Inputs Q LTM'!FB165="","",'Inputs Q LTM'!FB165)</f>
        <v>1138.95447730624</v>
      </c>
      <c r="FC165" s="329" t="n">
        <f aca="false">IF('Inputs Q LTM'!FC165="","",'Inputs Q LTM'!FC165)</f>
        <v>1138.95447730624</v>
      </c>
      <c r="FD165" s="329" t="n">
        <f aca="false">IF('Inputs Q LTM'!FD165="","",'Inputs Q LTM'!FD165)</f>
        <v>1030.48262232469</v>
      </c>
      <c r="FE165" s="329" t="n">
        <f aca="false">IF('Inputs Q LTM'!FE165="","",'Inputs Q LTM'!FE165)</f>
        <v>1030.48262232469</v>
      </c>
      <c r="FF165" s="329" t="n">
        <f aca="false">IF('Inputs Q LTM'!FF165="","",'Inputs Q LTM'!FF165)</f>
        <v>1156.03879446583</v>
      </c>
      <c r="FG165" s="329" t="n">
        <f aca="false">IF('Inputs Q LTM'!FG165="","",'Inputs Q LTM'!FG165)</f>
        <v>1156.03879446583</v>
      </c>
      <c r="FH165" s="329" t="n">
        <f aca="false">IF('Inputs Q LTM'!FH165="","",'Inputs Q LTM'!FH165)</f>
        <v>1045.93986165956</v>
      </c>
      <c r="FI165" s="329" t="n">
        <f aca="false">IF('Inputs Q LTM'!FI165="","",'Inputs Q LTM'!FI165)</f>
        <v>1045.93986165956</v>
      </c>
      <c r="FJ165" s="329" t="n">
        <f aca="false">IF('Inputs Q LTM'!FJ165="","",'Inputs Q LTM'!FJ165)</f>
        <v>1173.37937638282</v>
      </c>
      <c r="FK165" s="329" t="n">
        <f aca="false">IF('Inputs Q LTM'!FK165="","",'Inputs Q LTM'!FK165)</f>
        <v>1173.37937638282</v>
      </c>
      <c r="FL165" s="329" t="n">
        <f aca="false">IF('Inputs Q LTM'!FL165="","",'Inputs Q LTM'!FL165)</f>
        <v>1061.62895958445</v>
      </c>
      <c r="FM165" s="329" t="n">
        <f aca="false">IF('Inputs Q LTM'!FM165="","",'Inputs Q LTM'!FM165)</f>
        <v>1061.62895958445</v>
      </c>
      <c r="FN165" s="329" t="n">
        <f aca="false">IF('Inputs Q LTM'!FN165="","",'Inputs Q LTM'!FN165)</f>
        <v>1190.98006702856</v>
      </c>
      <c r="FO165" s="329" t="n">
        <f aca="false">IF('Inputs Q LTM'!FO165="","",'Inputs Q LTM'!FO165)</f>
        <v>1190.98006702856</v>
      </c>
      <c r="FP165" s="329" t="n">
        <f aca="false">IF('Inputs Q LTM'!FP165="","",'Inputs Q LTM'!FP165)</f>
        <v>1077.55339397822</v>
      </c>
      <c r="FQ165" s="329" t="n">
        <f aca="false">IF('Inputs Q LTM'!FQ165="","",'Inputs Q LTM'!FQ165)</f>
        <v>1077.55339397822</v>
      </c>
      <c r="FR165" s="329" t="n">
        <f aca="false">IF('Inputs Q LTM'!FR165="","",'Inputs Q LTM'!FR165)</f>
        <v>1208.84476803399</v>
      </c>
      <c r="FS165" s="329" t="n">
        <f aca="false">IF('Inputs Q LTM'!FS165="","",'Inputs Q LTM'!FS165)</f>
        <v>1208.84476803399</v>
      </c>
      <c r="FT165" s="329" t="n">
        <f aca="false">IF('Inputs Q LTM'!FT165="","",'Inputs Q LTM'!FT165)</f>
        <v>1093.71669488789</v>
      </c>
      <c r="FU165" s="329" t="n">
        <f aca="false">IF('Inputs Q LTM'!FU165="","",'Inputs Q LTM'!FU165)</f>
        <v>1093.71669488789</v>
      </c>
      <c r="FV165" s="329" t="n">
        <f aca="false">IF('Inputs Q LTM'!FV165="","",'Inputs Q LTM'!FV165)</f>
        <v>1226.9774395545</v>
      </c>
      <c r="FW165" s="329" t="n">
        <f aca="false">IF('Inputs Q LTM'!FW165="","",'Inputs Q LTM'!FW165)</f>
        <v>1226.9774395545</v>
      </c>
      <c r="FX165" s="329" t="n">
        <f aca="false">IF('Inputs Q LTM'!FX165="","",'Inputs Q LTM'!FX165)</f>
        <v>1110.12244531121</v>
      </c>
      <c r="FY165" s="329" t="n">
        <f aca="false">IF('Inputs Q LTM'!FY165="","",'Inputs Q LTM'!FY165)</f>
        <v>1110.12244531121</v>
      </c>
      <c r="FZ165" s="329" t="n">
        <f aca="false">IF('Inputs Q LTM'!FZ165="","",'Inputs Q LTM'!FZ165)</f>
        <v>1245.38210114782</v>
      </c>
      <c r="GA165" s="329" t="n">
        <f aca="false">IF('Inputs Q LTM'!GA165="","",'Inputs Q LTM'!GA165)</f>
        <v>1245.38210114782</v>
      </c>
      <c r="GB165" s="329" t="n">
        <f aca="false">IF('Inputs Q LTM'!GB165="","",'Inputs Q LTM'!GB165)</f>
        <v>1126.77428199088</v>
      </c>
      <c r="GC165" s="329" t="n">
        <f aca="false">IF('Inputs Q LTM'!GC165="","",'Inputs Q LTM'!GC165)</f>
        <v>1126.77428199088</v>
      </c>
      <c r="GD165" s="329" t="n">
        <f aca="false">IF('Inputs Q LTM'!GD165="","",'Inputs Q LTM'!GD165)</f>
        <v>1264.06283266503</v>
      </c>
      <c r="GE165" s="329" t="n">
        <f aca="false">IF('Inputs Q LTM'!GE165="","",'Inputs Q LTM'!GE165)</f>
        <v>1264.06283266503</v>
      </c>
      <c r="GF165" s="329" t="n">
        <f aca="false">IF('Inputs Q LTM'!GF165="","",'Inputs Q LTM'!GF165)</f>
        <v>1143.67589622074</v>
      </c>
      <c r="GG165" s="329" t="n">
        <f aca="false">IF('Inputs Q LTM'!GG165="","",'Inputs Q LTM'!GG165)</f>
        <v>1143.67589622074</v>
      </c>
      <c r="GH165" s="329" t="n">
        <f aca="false">IF('Inputs Q LTM'!GH165="","",'Inputs Q LTM'!GH165)</f>
        <v>616.102760694923</v>
      </c>
      <c r="GI165" s="329" t="n">
        <f aca="false">IF('Inputs Q LTM'!GI165="","",'Inputs Q LTM'!GI165)</f>
        <v>619.310518730492</v>
      </c>
      <c r="GJ165" s="329" t="n">
        <f aca="false">IF('Inputs Q LTM'!GJ165="","",'Inputs Q LTM'!GJ165)</f>
        <v>622.518276766061</v>
      </c>
      <c r="GK165" s="329" t="n">
        <f aca="false">IF('Inputs Q LTM'!GK165="","",'Inputs Q LTM'!GK165)</f>
        <v>625.726034801631</v>
      </c>
      <c r="GL165" s="329" t="n">
        <f aca="false">IF('Inputs Q LTM'!GL165="","",'Inputs Q LTM'!GL165)</f>
        <v>628.997947997911</v>
      </c>
      <c r="GM165" s="329" t="n">
        <f aca="false">IF('Inputs Q LTM'!GM165="","",'Inputs Q LTM'!GM165)</f>
        <v>632.269861194192</v>
      </c>
      <c r="GN165" s="329" t="n">
        <f aca="false">IF('Inputs Q LTM'!GN165="","",'Inputs Q LTM'!GN165)</f>
        <v>635.541774390472</v>
      </c>
      <c r="GO165" s="329" t="n">
        <f aca="false">IF('Inputs Q LTM'!GO165="","",'Inputs Q LTM'!GO165)</f>
        <v>638.813687586753</v>
      </c>
      <c r="GP165" s="329" t="n">
        <f aca="false">IF('Inputs Q LTM'!GP165="","",'Inputs Q LTM'!GP165)</f>
        <v>642.151039046959</v>
      </c>
      <c r="GQ165" s="329" t="n">
        <f aca="false">IF('Inputs Q LTM'!GQ165="","",'Inputs Q LTM'!GQ165)</f>
        <v>645.488390507165</v>
      </c>
      <c r="GR165" s="329" t="n">
        <f aca="false">IF('Inputs Q LTM'!GR165="","",'Inputs Q LTM'!GR165)</f>
        <v>648.825741967371</v>
      </c>
      <c r="GS165" s="329" t="n">
        <f aca="false">IF('Inputs Q LTM'!GS165="","",'Inputs Q LTM'!GS165)</f>
        <v>652.163093427578</v>
      </c>
      <c r="GT165" s="329" t="n">
        <f aca="false">IF('Inputs Q LTM'!GT165="","",'Inputs Q LTM'!GT165)</f>
        <v>655.567191916988</v>
      </c>
      <c r="GU165" s="329" t="n">
        <f aca="false">IF('Inputs Q LTM'!GU165="","",'Inputs Q LTM'!GU165)</f>
        <v>658.971290406399</v>
      </c>
      <c r="GV165" s="329" t="n">
        <f aca="false">IF('Inputs Q LTM'!GV165="","",'Inputs Q LTM'!GV165)</f>
        <v>662.375388895809</v>
      </c>
      <c r="GW165" s="329" t="n">
        <f aca="false">IF('Inputs Q LTM'!GW165="","",'Inputs Q LTM'!GW165)</f>
        <v>665.779487385219</v>
      </c>
      <c r="GX165" s="329" t="n">
        <f aca="false">IF('Inputs Q LTM'!GX165="","",'Inputs Q LTM'!GX165)</f>
        <v>669.251667844418</v>
      </c>
      <c r="GY165" s="329" t="n">
        <f aca="false">IF('Inputs Q LTM'!GY165="","",'Inputs Q LTM'!GY165)</f>
        <v>672.723848303616</v>
      </c>
      <c r="GZ165" s="329" t="n">
        <f aca="false">IF('Inputs Q LTM'!GZ165="","",'Inputs Q LTM'!GZ165)</f>
        <v>676.196028762815</v>
      </c>
      <c r="HA165" s="329" t="n">
        <f aca="false">IF('Inputs Q LTM'!HA165="","",'Inputs Q LTM'!HA165)</f>
        <v>679.668209222013</v>
      </c>
    </row>
    <row r="166" customFormat="false" ht="15" hidden="false" customHeight="false" outlineLevel="2" collapsed="false">
      <c r="A166" s="48" t="s">
        <v>99</v>
      </c>
      <c r="B166" s="201" t="s">
        <v>184</v>
      </c>
      <c r="C166" s="201"/>
      <c r="D166" s="201" t="s">
        <v>101</v>
      </c>
      <c r="E166" s="52"/>
      <c r="F166" s="19" t="s">
        <v>212</v>
      </c>
      <c r="G166" s="52" t="s">
        <v>103</v>
      </c>
      <c r="H166" s="52"/>
      <c r="I166" s="52" t="s">
        <v>211</v>
      </c>
      <c r="BJ166" s="329" t="n">
        <f aca="false">IF('Inputs Q LTM'!BJ166="","",'Inputs Q LTM'!BJ166)</f>
        <v>583.26579841304</v>
      </c>
      <c r="BK166" s="329" t="n">
        <f aca="false">IF('Inputs Q LTM'!BK166="","",'Inputs Q LTM'!BK166)</f>
        <v>621.820962648192</v>
      </c>
      <c r="BL166" s="329" t="n">
        <f aca="false">IF('Inputs Q LTM'!BL166="","",'Inputs Q LTM'!BL166)</f>
        <v>525.98237037282</v>
      </c>
      <c r="BM166" s="329" t="n">
        <f aca="false">IF('Inputs Q LTM'!BM166="","",'Inputs Q LTM'!BM166)</f>
        <v>496.719687825526</v>
      </c>
      <c r="BN166" s="329" t="n">
        <f aca="false">IF('Inputs Q LTM'!BN166="","",'Inputs Q LTM'!BN166)</f>
        <v>462.919158348812</v>
      </c>
      <c r="BO166" s="329" t="n">
        <f aca="false">IF('Inputs Q LTM'!BO166="","",'Inputs Q LTM'!BO166)</f>
        <v>438.025301711705</v>
      </c>
      <c r="BP166" s="329" t="n">
        <f aca="false">IF('Inputs Q LTM'!BP166="","",'Inputs Q LTM'!BP166)</f>
        <v>459.332973245075</v>
      </c>
      <c r="BQ166" s="329" t="n">
        <f aca="false">IF('Inputs Q LTM'!BQ166="","",'Inputs Q LTM'!BQ166)</f>
        <v>410.805568875147</v>
      </c>
      <c r="BR166" s="329" t="n">
        <f aca="false">IF('Inputs Q LTM'!BR166="","",'Inputs Q LTM'!BR166)</f>
        <v>384.904934862606</v>
      </c>
      <c r="BS166" s="329" t="n">
        <f aca="false">IF('Inputs Q LTM'!BS166="","",'Inputs Q LTM'!BS166)</f>
        <v>482.874661728313</v>
      </c>
      <c r="BT166" s="329" t="n">
        <f aca="false">IF('Inputs Q LTM'!BT166="","",'Inputs Q LTM'!BT166)</f>
        <v>460.005382952026</v>
      </c>
      <c r="BU166" s="329" t="n">
        <f aca="false">IF('Inputs Q LTM'!BU166="","",'Inputs Q LTM'!BU166)</f>
        <v>432.884858105017</v>
      </c>
      <c r="BV166" s="329" t="n">
        <f aca="false">IF('Inputs Q LTM'!BV166="","",'Inputs Q LTM'!BV166)</f>
        <v>484.324806957787</v>
      </c>
      <c r="BW166" s="329" t="n">
        <f aca="false">IF('Inputs Q LTM'!BW166="","",'Inputs Q LTM'!BW166)</f>
        <v>458.016317877096</v>
      </c>
      <c r="BX166" s="329" t="n">
        <f aca="false">IF('Inputs Q LTM'!BX166="","",'Inputs Q LTM'!BX166)</f>
        <v>461.088091183166</v>
      </c>
      <c r="BY166" s="329" t="n">
        <f aca="false">IF('Inputs Q LTM'!BY166="","",'Inputs Q LTM'!BY166)</f>
        <v>473.133582651266</v>
      </c>
      <c r="BZ166" s="329" t="n">
        <f aca="false">IF('Inputs Q LTM'!BZ166="","",'Inputs Q LTM'!BZ166)</f>
        <v>513.439302667416</v>
      </c>
      <c r="CA166" s="329" t="n">
        <f aca="false">IF('Inputs Q LTM'!CA166="","",'Inputs Q LTM'!CA166)</f>
        <v>533.576039356437</v>
      </c>
      <c r="CB166" s="329" t="n">
        <f aca="false">IF('Inputs Q LTM'!CB166="","",'Inputs Q LTM'!CB166)</f>
        <v>553.324607239284</v>
      </c>
      <c r="CC166" s="329" t="n">
        <f aca="false">IF('Inputs Q LTM'!CC166="","",'Inputs Q LTM'!CC166)</f>
        <v>499.742050236679</v>
      </c>
      <c r="CD166" s="329" t="n">
        <f aca="false">IF('Inputs Q LTM'!CD166="","",'Inputs Q LTM'!CD166)</f>
        <v>515.63858623456</v>
      </c>
      <c r="CE166" s="329" t="n">
        <f aca="false">IF('Inputs Q LTM'!CE166="","",'Inputs Q LTM'!CE166)</f>
        <v>454.457557211726</v>
      </c>
      <c r="CF166" s="329" t="n">
        <f aca="false">IF('Inputs Q LTM'!CF166="","",'Inputs Q LTM'!CF166)</f>
        <v>429.257361361011</v>
      </c>
      <c r="CG166" s="329" t="n">
        <f aca="false">IF('Inputs Q LTM'!CG166="","",'Inputs Q LTM'!CG166)</f>
        <v>426.27144580092</v>
      </c>
      <c r="CH166" s="329" t="n">
        <f aca="false">IF('Inputs Q LTM'!CH166="","",'Inputs Q LTM'!CH166)</f>
        <v>428.007191242379</v>
      </c>
      <c r="CI166" s="329" t="n">
        <f aca="false">IF('Inputs Q LTM'!CI166="","",'Inputs Q LTM'!CI166)</f>
        <v>479.859053882762</v>
      </c>
      <c r="CJ166" s="329" t="n">
        <f aca="false">IF('Inputs Q LTM'!CJ166="","",'Inputs Q LTM'!CJ166)</f>
        <v>502.108826844829</v>
      </c>
      <c r="CK166" s="329" t="n">
        <f aca="false">IF('Inputs Q LTM'!CK166="","",'Inputs Q LTM'!CK166)</f>
        <v>584.042918643789</v>
      </c>
      <c r="CL166" s="329" t="n">
        <f aca="false">IF('Inputs Q LTM'!CL166="","",'Inputs Q LTM'!CL166)</f>
        <v>625.294172659989</v>
      </c>
      <c r="CM166" s="329" t="n">
        <f aca="false">IF('Inputs Q LTM'!CM166="","",'Inputs Q LTM'!CM166)</f>
        <v>693.274035471608</v>
      </c>
      <c r="CN166" s="329" t="n">
        <f aca="false">IF('Inputs Q LTM'!CN166="","",'Inputs Q LTM'!CN166)</f>
        <v>655.114751639714</v>
      </c>
      <c r="CO166" s="329" t="n">
        <f aca="false">IF('Inputs Q LTM'!CO166="","",'Inputs Q LTM'!CO166)</f>
        <v>689.7948914738</v>
      </c>
      <c r="CP166" s="329" t="n">
        <f aca="false">IF('Inputs Q LTM'!CP166="","",'Inputs Q LTM'!CP166)</f>
        <v>634.329101187444</v>
      </c>
      <c r="CQ166" s="329" t="n">
        <f aca="false">IF('Inputs Q LTM'!CQ166="","",'Inputs Q LTM'!CQ166)</f>
        <v>752.790794479677</v>
      </c>
      <c r="CR166" s="329" t="n">
        <f aca="false">IF('Inputs Q LTM'!CR166="","",'Inputs Q LTM'!CR166)</f>
        <v>667.344140883001</v>
      </c>
      <c r="CS166" s="329" t="n">
        <f aca="false">IF('Inputs Q LTM'!CS166="","",'Inputs Q LTM'!CS166)</f>
        <v>644.6866633936</v>
      </c>
      <c r="CT166" s="329" t="n">
        <f aca="false">IF('Inputs Q LTM'!CT166="","",'Inputs Q LTM'!CT166)</f>
        <v>611.940293560824</v>
      </c>
      <c r="CU166" s="329" t="n">
        <f aca="false">IF('Inputs Q LTM'!CU166="","",'Inputs Q LTM'!CU166)</f>
        <v>536.448410293828</v>
      </c>
      <c r="CV166" s="329" t="n">
        <f aca="false">IF('Inputs Q LTM'!CV166="","",'Inputs Q LTM'!CV166)</f>
        <v>543.237630457195</v>
      </c>
      <c r="CW166" s="329" t="n">
        <f aca="false">IF('Inputs Q LTM'!CW166="","",'Inputs Q LTM'!CW166)</f>
        <v>562.894074503017</v>
      </c>
      <c r="CX166" s="329" t="n">
        <f aca="false">IF('Inputs Q LTM'!CX166="","",'Inputs Q LTM'!CX166)</f>
        <v>531.086248470834</v>
      </c>
      <c r="CY166" s="329" t="n">
        <f aca="false">IF('Inputs Q LTM'!CY166="","",'Inputs Q LTM'!CY166)</f>
        <v>497.704508567488</v>
      </c>
      <c r="CZ166" s="329" t="n">
        <f aca="false">IF('Inputs Q LTM'!CZ166="","",'Inputs Q LTM'!CZ166)</f>
        <v>499.168710676592</v>
      </c>
      <c r="DA166" s="329" t="n">
        <f aca="false">IF('Inputs Q LTM'!DA166="","",'Inputs Q LTM'!DA166)</f>
        <v>447.695941633418</v>
      </c>
      <c r="DB166" s="329" t="n">
        <f aca="false">IF('Inputs Q LTM'!DB166="","",'Inputs Q LTM'!DB166)</f>
        <v>438.248753320994</v>
      </c>
      <c r="DC166" s="329" t="n">
        <f aca="false">IF('Inputs Q LTM'!DC166="","",'Inputs Q LTM'!DC166)</f>
        <v>496.126704023122</v>
      </c>
      <c r="DD166" s="329" t="n">
        <f aca="false">IF('Inputs Q LTM'!DD166="","",'Inputs Q LTM'!DD166)</f>
        <v>490.256356412544</v>
      </c>
      <c r="DE166" s="329" t="n">
        <f aca="false">IF('Inputs Q LTM'!DE166="","",'Inputs Q LTM'!DE166)</f>
        <v>393.441330113131</v>
      </c>
      <c r="DF166" s="329" t="n">
        <f aca="false">IF('Inputs Q LTM'!DF166="","",'Inputs Q LTM'!DF166)</f>
        <v>371.683078099768</v>
      </c>
      <c r="DG166" s="329" t="n">
        <f aca="false">IF('Inputs Q LTM'!DG166="","",'Inputs Q LTM'!DG166)</f>
        <v>448.264160579472</v>
      </c>
      <c r="DH166" s="329" t="n">
        <f aca="false">IF('Inputs Q LTM'!DH166="","",'Inputs Q LTM'!DH166)</f>
        <v>443.160017378126</v>
      </c>
      <c r="DI166" s="329" t="n">
        <f aca="false">IF('Inputs Q LTM'!DI166="","",'Inputs Q LTM'!DI166)</f>
        <v>431.068910971853</v>
      </c>
      <c r="DJ166" s="329" t="n">
        <f aca="false">IF('Inputs Q LTM'!DJ166="","",'Inputs Q LTM'!DJ166)</f>
        <v>422.120001249286</v>
      </c>
      <c r="DK166" s="329" t="n">
        <f aca="false">IF('Inputs Q LTM'!DK166="","",'Inputs Q LTM'!DK166)</f>
        <v>405.397429043323</v>
      </c>
      <c r="DL166" s="329" t="n">
        <f aca="false">IF('Inputs Q LTM'!DL166="","",'Inputs Q LTM'!DL166)</f>
        <v>405.992566749524</v>
      </c>
      <c r="DM166" s="329" t="n">
        <f aca="false">IF('Inputs Q LTM'!DM166="","",'Inputs Q LTM'!DM166)</f>
        <v>397.045475840099</v>
      </c>
      <c r="DN166" s="329" t="n">
        <f aca="false">IF('Inputs Q LTM'!DN166="","",'Inputs Q LTM'!DN166)</f>
        <v>417.175626848022</v>
      </c>
      <c r="DO166" s="329" t="n">
        <f aca="false">IF('Inputs Q LTM'!DO166="","",'Inputs Q LTM'!DO166)</f>
        <v>438.034408190423</v>
      </c>
      <c r="DP166" s="329" t="n">
        <f aca="false">IF('Inputs Q LTM'!DP166="","",'Inputs Q LTM'!DP166)</f>
        <v>417.175626848022</v>
      </c>
      <c r="DQ166" s="329" t="n">
        <f aca="false">IF('Inputs Q LTM'!DQ166="","",'Inputs Q LTM'!DQ166)</f>
        <v>396.316845505621</v>
      </c>
      <c r="DR166" s="329" t="n">
        <f aca="false">IF('Inputs Q LTM'!DR166="","",'Inputs Q LTM'!DR166)</f>
        <v>425.249425381834</v>
      </c>
      <c r="DS166" s="329" t="n">
        <f aca="false">IF('Inputs Q LTM'!DS166="","",'Inputs Q LTM'!DS166)</f>
        <v>446.511896650926</v>
      </c>
      <c r="DT166" s="329" t="n">
        <f aca="false">IF('Inputs Q LTM'!DT166="","",'Inputs Q LTM'!DT166)</f>
        <v>425.249425381834</v>
      </c>
      <c r="DU166" s="329" t="n">
        <f aca="false">IF('Inputs Q LTM'!DU166="","",'Inputs Q LTM'!DU166)</f>
        <v>403.986954112743</v>
      </c>
      <c r="DV166" s="329" t="n">
        <f aca="false">IF('Inputs Q LTM'!DV166="","",'Inputs Q LTM'!DV166)</f>
        <v>433.912814531498</v>
      </c>
      <c r="DW166" s="329" t="n">
        <f aca="false">IF('Inputs Q LTM'!DW166="","",'Inputs Q LTM'!DW166)</f>
        <v>455.608455258073</v>
      </c>
      <c r="DX166" s="329" t="n">
        <f aca="false">IF('Inputs Q LTM'!DX166="","",'Inputs Q LTM'!DX166)</f>
        <v>433.912814531498</v>
      </c>
      <c r="DY166" s="329" t="n">
        <f aca="false">IF('Inputs Q LTM'!DY166="","",'Inputs Q LTM'!DY166)</f>
        <v>412.217173804923</v>
      </c>
      <c r="DZ166" s="329" t="n">
        <f aca="false">IF('Inputs Q LTM'!DZ166="","",'Inputs Q LTM'!DZ166)</f>
        <v>444.513333885473</v>
      </c>
      <c r="EA166" s="329" t="n">
        <f aca="false">IF('Inputs Q LTM'!EA166="","",'Inputs Q LTM'!EA166)</f>
        <v>466.739000579746</v>
      </c>
      <c r="EB166" s="329" t="n">
        <f aca="false">IF('Inputs Q LTM'!EB166="","",'Inputs Q LTM'!EB166)</f>
        <v>444.513333885473</v>
      </c>
      <c r="EC166" s="329" t="n">
        <f aca="false">IF('Inputs Q LTM'!EC166="","",'Inputs Q LTM'!EC166)</f>
        <v>422.287667191199</v>
      </c>
      <c r="ED166" s="329" t="n">
        <f aca="false">IF('Inputs Q LTM'!ED166="","",'Inputs Q LTM'!ED166)</f>
        <v>449.459369768286</v>
      </c>
      <c r="EE166" s="329" t="n">
        <f aca="false">IF('Inputs Q LTM'!EE166="","",'Inputs Q LTM'!EE166)</f>
        <v>471.9323382567</v>
      </c>
      <c r="EF166" s="329" t="n">
        <f aca="false">IF('Inputs Q LTM'!EF166="","",'Inputs Q LTM'!EF166)</f>
        <v>449.459369768286</v>
      </c>
      <c r="EG166" s="329" t="n">
        <f aca="false">IF('Inputs Q LTM'!EG166="","",'Inputs Q LTM'!EG166)</f>
        <v>426.986401279871</v>
      </c>
      <c r="EH166" s="329" t="n">
        <f aca="false">IF('Inputs Q LTM'!EH166="","",'Inputs Q LTM'!EH166)</f>
        <v>457.897064704923</v>
      </c>
      <c r="EI166" s="329" t="n">
        <f aca="false">IF('Inputs Q LTM'!EI166="","",'Inputs Q LTM'!EI166)</f>
        <v>480.791917940169</v>
      </c>
      <c r="EJ166" s="329" t="n">
        <f aca="false">IF('Inputs Q LTM'!EJ166="","",'Inputs Q LTM'!EJ166)</f>
        <v>457.897064704923</v>
      </c>
      <c r="EK166" s="329" t="n">
        <f aca="false">IF('Inputs Q LTM'!EK166="","",'Inputs Q LTM'!EK166)</f>
        <v>435.002211469677</v>
      </c>
      <c r="EL166" s="329" t="n">
        <f aca="false">IF('Inputs Q LTM'!EL166="","",'Inputs Q LTM'!EL166)</f>
        <v>465.275328324443</v>
      </c>
      <c r="EM166" s="329" t="n">
        <f aca="false">IF('Inputs Q LTM'!EM166="","",'Inputs Q LTM'!EM166)</f>
        <v>488.539094740665</v>
      </c>
      <c r="EN166" s="329" t="n">
        <f aca="false">IF('Inputs Q LTM'!EN166="","",'Inputs Q LTM'!EN166)</f>
        <v>465.275328324443</v>
      </c>
      <c r="EO166" s="329" t="n">
        <f aca="false">IF('Inputs Q LTM'!EO166="","",'Inputs Q LTM'!EO166)</f>
        <v>442.011561908221</v>
      </c>
      <c r="EP166" s="329" t="n">
        <f aca="false">IF('Inputs Q LTM'!EP166="","",'Inputs Q LTM'!EP166)</f>
        <v>479.569250482661</v>
      </c>
      <c r="EQ166" s="329" t="n">
        <f aca="false">IF('Inputs Q LTM'!EQ166="","",'Inputs Q LTM'!EQ166)</f>
        <v>503.547713006794</v>
      </c>
      <c r="ER166" s="329" t="n">
        <f aca="false">IF('Inputs Q LTM'!ER166="","",'Inputs Q LTM'!ER166)</f>
        <v>479.569250482661</v>
      </c>
      <c r="ES166" s="329" t="n">
        <f aca="false">IF('Inputs Q LTM'!ES166="","",'Inputs Q LTM'!ES166)</f>
        <v>455.590787958528</v>
      </c>
      <c r="ET166" s="329" t="n">
        <f aca="false">IF('Inputs Q LTM'!ET166="","",'Inputs Q LTM'!ET166)</f>
        <v>488.098054822477</v>
      </c>
      <c r="EU166" s="329" t="n">
        <f aca="false">IF('Inputs Q LTM'!EU166="","",'Inputs Q LTM'!EU166)</f>
        <v>512.502957563601</v>
      </c>
      <c r="EV166" s="329" t="n">
        <f aca="false">IF('Inputs Q LTM'!EV166="","",'Inputs Q LTM'!EV166)</f>
        <v>488.098054822477</v>
      </c>
      <c r="EW166" s="329" t="n">
        <f aca="false">IF('Inputs Q LTM'!EW166="","",'Inputs Q LTM'!EW166)</f>
        <v>463.693152081353</v>
      </c>
      <c r="EX166" s="329" t="n">
        <f aca="false">IF('Inputs Q LTM'!EX166="","",'Inputs Q LTM'!EX166)</f>
        <v>496.778537993648</v>
      </c>
      <c r="EY166" s="329" t="n">
        <f aca="false">IF('Inputs Q LTM'!EY166="","",'Inputs Q LTM'!EY166)</f>
        <v>521.617464893331</v>
      </c>
      <c r="EZ166" s="329" t="n">
        <f aca="false">IF('Inputs Q LTM'!EZ166="","",'Inputs Q LTM'!EZ166)</f>
        <v>496.778537993648</v>
      </c>
      <c r="FA166" s="329" t="n">
        <f aca="false">IF('Inputs Q LTM'!FA166="","",'Inputs Q LTM'!FA166)</f>
        <v>471.939611093966</v>
      </c>
      <c r="FB166" s="329" t="n">
        <f aca="false">IF('Inputs Q LTM'!FB166="","",'Inputs Q LTM'!FB166)</f>
        <v>505.613397498305</v>
      </c>
      <c r="FC166" s="329" t="n">
        <f aca="false">IF('Inputs Q LTM'!FC166="","",'Inputs Q LTM'!FC166)</f>
        <v>530.894067373221</v>
      </c>
      <c r="FD166" s="329" t="n">
        <f aca="false">IF('Inputs Q LTM'!FD166="","",'Inputs Q LTM'!FD166)</f>
        <v>505.613397498305</v>
      </c>
      <c r="FE166" s="329" t="n">
        <f aca="false">IF('Inputs Q LTM'!FE166="","",'Inputs Q LTM'!FE166)</f>
        <v>480.33272762339</v>
      </c>
      <c r="FF166" s="329" t="n">
        <f aca="false">IF('Inputs Q LTM'!FF166="","",'Inputs Q LTM'!FF166)</f>
        <v>514.605378811771</v>
      </c>
      <c r="FG166" s="329" t="n">
        <f aca="false">IF('Inputs Q LTM'!FG166="","",'Inputs Q LTM'!FG166)</f>
        <v>540.33564775236</v>
      </c>
      <c r="FH166" s="329" t="n">
        <f aca="false">IF('Inputs Q LTM'!FH166="","",'Inputs Q LTM'!FH166)</f>
        <v>514.605378811771</v>
      </c>
      <c r="FI166" s="329" t="n">
        <f aca="false">IF('Inputs Q LTM'!FI166="","",'Inputs Q LTM'!FI166)</f>
        <v>488.875109871182</v>
      </c>
      <c r="FJ166" s="329" t="n">
        <f aca="false">IF('Inputs Q LTM'!FJ166="","",'Inputs Q LTM'!FJ166)</f>
        <v>523.757276235731</v>
      </c>
      <c r="FK166" s="329" t="n">
        <f aca="false">IF('Inputs Q LTM'!FK166="","",'Inputs Q LTM'!FK166)</f>
        <v>549.945140047518</v>
      </c>
      <c r="FL166" s="329" t="n">
        <f aca="false">IF('Inputs Q LTM'!FL166="","",'Inputs Q LTM'!FL166)</f>
        <v>523.757276235731</v>
      </c>
      <c r="FM166" s="329" t="n">
        <f aca="false">IF('Inputs Q LTM'!FM166="","",'Inputs Q LTM'!FM166)</f>
        <v>497.569412423944</v>
      </c>
      <c r="FN166" s="329" t="n">
        <f aca="false">IF('Inputs Q LTM'!FN166="","",'Inputs Q LTM'!FN166)</f>
        <v>533.071933766575</v>
      </c>
      <c r="FO166" s="329" t="n">
        <f aca="false">IF('Inputs Q LTM'!FO166="","",'Inputs Q LTM'!FO166)</f>
        <v>559.725530454904</v>
      </c>
      <c r="FP166" s="329" t="n">
        <f aca="false">IF('Inputs Q LTM'!FP166="","",'Inputs Q LTM'!FP166)</f>
        <v>533.071933766575</v>
      </c>
      <c r="FQ166" s="329" t="n">
        <f aca="false">IF('Inputs Q LTM'!FQ166="","",'Inputs Q LTM'!FQ166)</f>
        <v>506.418337078247</v>
      </c>
      <c r="FR166" s="329" t="n">
        <f aca="false">IF('Inputs Q LTM'!FR166="","",'Inputs Q LTM'!FR166)</f>
        <v>542.552245979185</v>
      </c>
      <c r="FS166" s="329" t="n">
        <f aca="false">IF('Inputs Q LTM'!FS166="","",'Inputs Q LTM'!FS166)</f>
        <v>569.679858278144</v>
      </c>
      <c r="FT166" s="329" t="n">
        <f aca="false">IF('Inputs Q LTM'!FT166="","",'Inputs Q LTM'!FT166)</f>
        <v>542.552245979185</v>
      </c>
      <c r="FU166" s="329" t="n">
        <f aca="false">IF('Inputs Q LTM'!FU166="","",'Inputs Q LTM'!FU166)</f>
        <v>515.424633680225</v>
      </c>
      <c r="FV166" s="329" t="n">
        <f aca="false">IF('Inputs Q LTM'!FV166="","",'Inputs Q LTM'!FV166)</f>
        <v>552.201158926433</v>
      </c>
      <c r="FW166" s="329" t="n">
        <f aca="false">IF('Inputs Q LTM'!FW166="","",'Inputs Q LTM'!FW166)</f>
        <v>579.811216872755</v>
      </c>
      <c r="FX166" s="329" t="n">
        <f aca="false">IF('Inputs Q LTM'!FX166="","",'Inputs Q LTM'!FX166)</f>
        <v>552.201158926433</v>
      </c>
      <c r="FY166" s="329" t="n">
        <f aca="false">IF('Inputs Q LTM'!FY166="","",'Inputs Q LTM'!FY166)</f>
        <v>524.591100980111</v>
      </c>
      <c r="FZ166" s="329" t="n">
        <f aca="false">IF('Inputs Q LTM'!FZ166="","",'Inputs Q LTM'!FZ166)</f>
        <v>562.021671054689</v>
      </c>
      <c r="GA166" s="329" t="n">
        <f aca="false">IF('Inputs Q LTM'!GA166="","",'Inputs Q LTM'!GA166)</f>
        <v>590.122754607423</v>
      </c>
      <c r="GB166" s="329" t="n">
        <f aca="false">IF('Inputs Q LTM'!GB166="","",'Inputs Q LTM'!GB166)</f>
        <v>562.021671054689</v>
      </c>
      <c r="GC166" s="329" t="n">
        <f aca="false">IF('Inputs Q LTM'!GC166="","",'Inputs Q LTM'!GC166)</f>
        <v>533.920587501954</v>
      </c>
      <c r="GD166" s="329" t="n">
        <f aca="false">IF('Inputs Q LTM'!GD166="","",'Inputs Q LTM'!GD166)</f>
        <v>572.016834135595</v>
      </c>
      <c r="GE166" s="329" t="n">
        <f aca="false">IF('Inputs Q LTM'!GE166="","",'Inputs Q LTM'!GE166)</f>
        <v>600.617675842374</v>
      </c>
      <c r="GF166" s="329" t="n">
        <f aca="false">IF('Inputs Q LTM'!GF166="","",'Inputs Q LTM'!GF166)</f>
        <v>572.016834135595</v>
      </c>
      <c r="GG166" s="329" t="n">
        <f aca="false">IF('Inputs Q LTM'!GG166="","",'Inputs Q LTM'!GG166)</f>
        <v>543.415992428815</v>
      </c>
      <c r="GH166" s="329" t="n">
        <f aca="false">IF('Inputs Q LTM'!GH166="","",'Inputs Q LTM'!GH166)</f>
        <v>574.560064155302</v>
      </c>
      <c r="GI166" s="329" t="n">
        <f aca="false">IF('Inputs Q LTM'!GI166="","",'Inputs Q LTM'!GI166)</f>
        <v>577.103294175009</v>
      </c>
      <c r="GJ166" s="329" t="n">
        <f aca="false">IF('Inputs Q LTM'!GJ166="","",'Inputs Q LTM'!GJ166)</f>
        <v>579.646524194716</v>
      </c>
      <c r="GK166" s="329" t="n">
        <f aca="false">IF('Inputs Q LTM'!GK166="","",'Inputs Q LTM'!GK166)</f>
        <v>582.189754214423</v>
      </c>
      <c r="GL166" s="329" t="n">
        <f aca="false">IF('Inputs Q LTM'!GL166="","",'Inputs Q LTM'!GL166)</f>
        <v>584.77821380464</v>
      </c>
      <c r="GM166" s="329" t="n">
        <f aca="false">IF('Inputs Q LTM'!GM166="","",'Inputs Q LTM'!GM166)</f>
        <v>587.366673394858</v>
      </c>
      <c r="GN166" s="329" t="n">
        <f aca="false">IF('Inputs Q LTM'!GN166="","",'Inputs Q LTM'!GN166)</f>
        <v>589.955132985075</v>
      </c>
      <c r="GO166" s="329" t="n">
        <f aca="false">IF('Inputs Q LTM'!GO166="","",'Inputs Q LTM'!GO166)</f>
        <v>592.543592575292</v>
      </c>
      <c r="GP166" s="329" t="n">
        <f aca="false">IF('Inputs Q LTM'!GP166="","",'Inputs Q LTM'!GP166)</f>
        <v>595.178086112357</v>
      </c>
      <c r="GQ166" s="329" t="n">
        <f aca="false">IF('Inputs Q LTM'!GQ166="","",'Inputs Q LTM'!GQ166)</f>
        <v>597.812579649422</v>
      </c>
      <c r="GR166" s="329" t="n">
        <f aca="false">IF('Inputs Q LTM'!GR166="","",'Inputs Q LTM'!GR166)</f>
        <v>600.447073186487</v>
      </c>
      <c r="GS166" s="329" t="n">
        <f aca="false">IF('Inputs Q LTM'!GS166="","",'Inputs Q LTM'!GS166)</f>
        <v>603.081566723552</v>
      </c>
      <c r="GT166" s="329" t="n">
        <f aca="false">IF('Inputs Q LTM'!GT166="","",'Inputs Q LTM'!GT166)</f>
        <v>605.762912889073</v>
      </c>
      <c r="GU166" s="329" t="n">
        <f aca="false">IF('Inputs Q LTM'!GU166="","",'Inputs Q LTM'!GU166)</f>
        <v>608.444259054595</v>
      </c>
      <c r="GV166" s="329" t="n">
        <f aca="false">IF('Inputs Q LTM'!GV166="","",'Inputs Q LTM'!GV166)</f>
        <v>611.125605220117</v>
      </c>
      <c r="GW166" s="329" t="n">
        <f aca="false">IF('Inputs Q LTM'!GW166="","",'Inputs Q LTM'!GW166)</f>
        <v>613.806951385638</v>
      </c>
      <c r="GX166" s="329" t="n">
        <f aca="false">IF('Inputs Q LTM'!GX166="","",'Inputs Q LTM'!GX166)</f>
        <v>616.535983420907</v>
      </c>
      <c r="GY166" s="329" t="n">
        <f aca="false">IF('Inputs Q LTM'!GY166="","",'Inputs Q LTM'!GY166)</f>
        <v>619.265015456175</v>
      </c>
      <c r="GZ166" s="329" t="n">
        <f aca="false">IF('Inputs Q LTM'!GZ166="","",'Inputs Q LTM'!GZ166)</f>
        <v>621.994047491443</v>
      </c>
      <c r="HA166" s="329" t="n">
        <f aca="false">IF('Inputs Q LTM'!HA166="","",'Inputs Q LTM'!HA166)</f>
        <v>624.723079526712</v>
      </c>
    </row>
    <row r="167" customFormat="false" ht="15" hidden="false" customHeight="false" outlineLevel="2" collapsed="false">
      <c r="A167" s="48" t="s">
        <v>99</v>
      </c>
      <c r="B167" s="201" t="s">
        <v>184</v>
      </c>
      <c r="C167" s="201"/>
      <c r="D167" s="201" t="s">
        <v>101</v>
      </c>
      <c r="E167" s="52"/>
      <c r="F167" s="19" t="s">
        <v>213</v>
      </c>
      <c r="G167" s="52" t="s">
        <v>103</v>
      </c>
      <c r="H167" s="52"/>
      <c r="I167" s="52" t="s">
        <v>211</v>
      </c>
      <c r="BJ167" s="329" t="n">
        <f aca="false">IF('Inputs Q LTM'!BJ167="","",'Inputs Q LTM'!BJ167)</f>
        <v>477.170678422545</v>
      </c>
      <c r="BK167" s="329" t="n">
        <f aca="false">IF('Inputs Q LTM'!BK167="","",'Inputs Q LTM'!BK167)</f>
        <v>553.110648119328</v>
      </c>
      <c r="BL167" s="329" t="n">
        <f aca="false">IF('Inputs Q LTM'!BL167="","",'Inputs Q LTM'!BL167)</f>
        <v>516.978569483778</v>
      </c>
      <c r="BM167" s="329" t="n">
        <f aca="false">IF('Inputs Q LTM'!BM167="","",'Inputs Q LTM'!BM167)</f>
        <v>341.760161018581</v>
      </c>
      <c r="BN167" s="329" t="n">
        <f aca="false">IF('Inputs Q LTM'!BN167="","",'Inputs Q LTM'!BN167)</f>
        <v>320.564665620774</v>
      </c>
      <c r="BO167" s="329" t="n">
        <f aca="false">IF('Inputs Q LTM'!BO167="","",'Inputs Q LTM'!BO167)</f>
        <v>397.884395108052</v>
      </c>
      <c r="BP167" s="329" t="n">
        <f aca="false">IF('Inputs Q LTM'!BP167="","",'Inputs Q LTM'!BP167)</f>
        <v>336.538975539721</v>
      </c>
      <c r="BQ167" s="329" t="n">
        <f aca="false">IF('Inputs Q LTM'!BQ167="","",'Inputs Q LTM'!BQ167)</f>
        <v>339.139231237771</v>
      </c>
      <c r="BR167" s="329" t="n">
        <f aca="false">IF('Inputs Q LTM'!BR167="","",'Inputs Q LTM'!BR167)</f>
        <v>320.7730792129</v>
      </c>
      <c r="BS167" s="329" t="n">
        <f aca="false">IF('Inputs Q LTM'!BS167="","",'Inputs Q LTM'!BS167)</f>
        <v>358.478740554859</v>
      </c>
      <c r="BT167" s="329" t="n">
        <f aca="false">IF('Inputs Q LTM'!BT167="","",'Inputs Q LTM'!BT167)</f>
        <v>376.306082548605</v>
      </c>
      <c r="BU167" s="329" t="n">
        <f aca="false">IF('Inputs Q LTM'!BU167="","",'Inputs Q LTM'!BU167)</f>
        <v>368.031519443443</v>
      </c>
      <c r="BV167" s="329" t="n">
        <f aca="false">IF('Inputs Q LTM'!BV167="","",'Inputs Q LTM'!BV167)</f>
        <v>382.276764771133</v>
      </c>
      <c r="BW167" s="329" t="n">
        <f aca="false">IF('Inputs Q LTM'!BW167="","",'Inputs Q LTM'!BW167)</f>
        <v>389.70668996986</v>
      </c>
      <c r="BX167" s="329" t="n">
        <f aca="false">IF('Inputs Q LTM'!BX167="","",'Inputs Q LTM'!BX167)</f>
        <v>368.828645681356</v>
      </c>
      <c r="BY167" s="329" t="n">
        <f aca="false">IF('Inputs Q LTM'!BY167="","",'Inputs Q LTM'!BY167)</f>
        <v>357.267515742987</v>
      </c>
      <c r="BZ167" s="329" t="n">
        <f aca="false">IF('Inputs Q LTM'!BZ167="","",'Inputs Q LTM'!BZ167)</f>
        <v>350.813416398862</v>
      </c>
      <c r="CA167" s="329" t="n">
        <f aca="false">IF('Inputs Q LTM'!CA167="","",'Inputs Q LTM'!CA167)</f>
        <v>364.03968708013</v>
      </c>
      <c r="CB167" s="329" t="n">
        <f aca="false">IF('Inputs Q LTM'!CB167="","",'Inputs Q LTM'!CB167)</f>
        <v>405.909412559819</v>
      </c>
      <c r="CC167" s="329" t="n">
        <f aca="false">IF('Inputs Q LTM'!CC167="","",'Inputs Q LTM'!CC167)</f>
        <v>364.256145577179</v>
      </c>
      <c r="CD167" s="329" t="n">
        <f aca="false">IF('Inputs Q LTM'!CD167="","",'Inputs Q LTM'!CD167)</f>
        <v>439.998407220461</v>
      </c>
      <c r="CE167" s="329" t="n">
        <f aca="false">IF('Inputs Q LTM'!CE167="","",'Inputs Q LTM'!CE167)</f>
        <v>397.484561160738</v>
      </c>
      <c r="CF167" s="329" t="n">
        <f aca="false">IF('Inputs Q LTM'!CF167="","",'Inputs Q LTM'!CF167)</f>
        <v>336.623272804379</v>
      </c>
      <c r="CG167" s="329" t="n">
        <f aca="false">IF('Inputs Q LTM'!CG167="","",'Inputs Q LTM'!CG167)</f>
        <v>329.647408363163</v>
      </c>
      <c r="CH167" s="329" t="n">
        <f aca="false">IF('Inputs Q LTM'!CH167="","",'Inputs Q LTM'!CH167)</f>
        <v>344.624212439075</v>
      </c>
      <c r="CI167" s="329" t="n">
        <f aca="false">IF('Inputs Q LTM'!CI167="","",'Inputs Q LTM'!CI167)</f>
        <v>404.563891311007</v>
      </c>
      <c r="CJ167" s="329" t="n">
        <f aca="false">IF('Inputs Q LTM'!CJ167="","",'Inputs Q LTM'!CJ167)</f>
        <v>429.607404840758</v>
      </c>
      <c r="CK167" s="329" t="n">
        <f aca="false">IF('Inputs Q LTM'!CK167="","",'Inputs Q LTM'!CK167)</f>
        <v>499.181422216401</v>
      </c>
      <c r="CL167" s="329" t="n">
        <f aca="false">IF('Inputs Q LTM'!CL167="","",'Inputs Q LTM'!CL167)</f>
        <v>595.944577463408</v>
      </c>
      <c r="CM167" s="329" t="n">
        <f aca="false">IF('Inputs Q LTM'!CM167="","",'Inputs Q LTM'!CM167)</f>
        <v>711.370894903486</v>
      </c>
      <c r="CN167" s="329" t="n">
        <f aca="false">IF('Inputs Q LTM'!CN167="","",'Inputs Q LTM'!CN167)</f>
        <v>639.368055707453</v>
      </c>
      <c r="CO167" s="329" t="n">
        <f aca="false">IF('Inputs Q LTM'!CO167="","",'Inputs Q LTM'!CO167)</f>
        <v>634.532353186511</v>
      </c>
      <c r="CP167" s="329" t="n">
        <f aca="false">IF('Inputs Q LTM'!CP167="","",'Inputs Q LTM'!CP167)</f>
        <v>568.003753712098</v>
      </c>
      <c r="CQ167" s="329" t="n">
        <f aca="false">IF('Inputs Q LTM'!CQ167="","",'Inputs Q LTM'!CQ167)</f>
        <v>691.369888112862</v>
      </c>
      <c r="CR167" s="329" t="n">
        <f aca="false">IF('Inputs Q LTM'!CR167="","",'Inputs Q LTM'!CR167)</f>
        <v>570.956529275227</v>
      </c>
      <c r="CS167" s="329" t="n">
        <f aca="false">IF('Inputs Q LTM'!CS167="","",'Inputs Q LTM'!CS167)</f>
        <v>534.568665573014</v>
      </c>
      <c r="CT167" s="329" t="n">
        <f aca="false">IF('Inputs Q LTM'!CT167="","",'Inputs Q LTM'!CT167)</f>
        <v>503.238937352449</v>
      </c>
      <c r="CU167" s="329" t="n">
        <f aca="false">IF('Inputs Q LTM'!CU167="","",'Inputs Q LTM'!CU167)</f>
        <v>418.123599680479</v>
      </c>
      <c r="CV167" s="329" t="n">
        <f aca="false">IF('Inputs Q LTM'!CV167="","",'Inputs Q LTM'!CV167)</f>
        <v>395.949195861966</v>
      </c>
      <c r="CW167" s="329" t="n">
        <f aca="false">IF('Inputs Q LTM'!CW167="","",'Inputs Q LTM'!CW167)</f>
        <v>433.712967023159</v>
      </c>
      <c r="CX167" s="329" t="n">
        <f aca="false">IF('Inputs Q LTM'!CX167="","",'Inputs Q LTM'!CX167)</f>
        <v>447.956873113882</v>
      </c>
      <c r="CY167" s="329" t="n">
        <f aca="false">IF('Inputs Q LTM'!CY167="","",'Inputs Q LTM'!CY167)</f>
        <v>474.619249571447</v>
      </c>
      <c r="CZ167" s="329" t="n">
        <f aca="false">IF('Inputs Q LTM'!CZ167="","",'Inputs Q LTM'!CZ167)</f>
        <v>458.170330811418</v>
      </c>
      <c r="DA167" s="329" t="n">
        <f aca="false">IF('Inputs Q LTM'!DA167="","",'Inputs Q LTM'!DA167)</f>
        <v>418.61737834392</v>
      </c>
      <c r="DB167" s="329" t="n">
        <f aca="false">IF('Inputs Q LTM'!DB167="","",'Inputs Q LTM'!DB167)</f>
        <v>443.879567189731</v>
      </c>
      <c r="DC167" s="329" t="n">
        <f aca="false">IF('Inputs Q LTM'!DC167="","",'Inputs Q LTM'!DC167)</f>
        <v>479.573378280336</v>
      </c>
      <c r="DD167" s="329" t="n">
        <f aca="false">IF('Inputs Q LTM'!DD167="","",'Inputs Q LTM'!DD167)</f>
        <v>434.396293767276</v>
      </c>
      <c r="DE167" s="329" t="n">
        <f aca="false">IF('Inputs Q LTM'!DE167="","",'Inputs Q LTM'!DE167)</f>
        <v>358.627138623284</v>
      </c>
      <c r="DF167" s="329" t="n">
        <f aca="false">IF('Inputs Q LTM'!DF167="","",'Inputs Q LTM'!DF167)</f>
        <v>358.426688259071</v>
      </c>
      <c r="DG167" s="329" t="n">
        <f aca="false">IF('Inputs Q LTM'!DG167="","",'Inputs Q LTM'!DG167)</f>
        <v>461.08289649941</v>
      </c>
      <c r="DH167" s="329" t="n">
        <f aca="false">IF('Inputs Q LTM'!DH167="","",'Inputs Q LTM'!DH167)</f>
        <v>418.433929300698</v>
      </c>
      <c r="DI167" s="329" t="n">
        <f aca="false">IF('Inputs Q LTM'!DI167="","",'Inputs Q LTM'!DI167)</f>
        <v>371.961713697825</v>
      </c>
      <c r="DJ167" s="329" t="n">
        <f aca="false">IF('Inputs Q LTM'!DJ167="","",'Inputs Q LTM'!DJ167)</f>
        <v>420.295047031158</v>
      </c>
      <c r="DK167" s="329" t="n">
        <f aca="false">IF('Inputs Q LTM'!DK167="","",'Inputs Q LTM'!DK167)</f>
        <v>420.295047031158</v>
      </c>
      <c r="DL167" s="329" t="n">
        <f aca="false">IF('Inputs Q LTM'!DL167="","",'Inputs Q LTM'!DL167)</f>
        <v>420.295047031158</v>
      </c>
      <c r="DM167" s="329" t="n">
        <f aca="false">IF('Inputs Q LTM'!DM167="","",'Inputs Q LTM'!DM167)</f>
        <v>420.295047031158</v>
      </c>
      <c r="DN167" s="329" t="n">
        <f aca="false">IF('Inputs Q LTM'!DN167="","",'Inputs Q LTM'!DN167)</f>
        <v>425.301843816251</v>
      </c>
      <c r="DO167" s="329" t="n">
        <f aca="false">IF('Inputs Q LTM'!DO167="","",'Inputs Q LTM'!DO167)</f>
        <v>446.566936007064</v>
      </c>
      <c r="DP167" s="329" t="n">
        <f aca="false">IF('Inputs Q LTM'!DP167="","",'Inputs Q LTM'!DP167)</f>
        <v>425.301843816251</v>
      </c>
      <c r="DQ167" s="329" t="n">
        <f aca="false">IF('Inputs Q LTM'!DQ167="","",'Inputs Q LTM'!DQ167)</f>
        <v>404.036751625438</v>
      </c>
      <c r="DR167" s="329" t="n">
        <f aca="false">IF('Inputs Q LTM'!DR167="","",'Inputs Q LTM'!DR167)</f>
        <v>428.841837371901</v>
      </c>
      <c r="DS167" s="329" t="n">
        <f aca="false">IF('Inputs Q LTM'!DS167="","",'Inputs Q LTM'!DS167)</f>
        <v>450.283929240496</v>
      </c>
      <c r="DT167" s="329" t="n">
        <f aca="false">IF('Inputs Q LTM'!DT167="","",'Inputs Q LTM'!DT167)</f>
        <v>428.841837371901</v>
      </c>
      <c r="DU167" s="329" t="n">
        <f aca="false">IF('Inputs Q LTM'!DU167="","",'Inputs Q LTM'!DU167)</f>
        <v>407.399745503306</v>
      </c>
      <c r="DV167" s="329" t="n">
        <f aca="false">IF('Inputs Q LTM'!DV167="","",'Inputs Q LTM'!DV167)</f>
        <v>437.538324880802</v>
      </c>
      <c r="DW167" s="329" t="n">
        <f aca="false">IF('Inputs Q LTM'!DW167="","",'Inputs Q LTM'!DW167)</f>
        <v>459.415241124842</v>
      </c>
      <c r="DX167" s="329" t="n">
        <f aca="false">IF('Inputs Q LTM'!DX167="","",'Inputs Q LTM'!DX167)</f>
        <v>437.538324880802</v>
      </c>
      <c r="DY167" s="329" t="n">
        <f aca="false">IF('Inputs Q LTM'!DY167="","",'Inputs Q LTM'!DY167)</f>
        <v>415.661408636762</v>
      </c>
      <c r="DZ167" s="329" t="n">
        <f aca="false">IF('Inputs Q LTM'!DZ167="","",'Inputs Q LTM'!DZ167)</f>
        <v>446.038444591703</v>
      </c>
      <c r="EA167" s="329" t="n">
        <f aca="false">IF('Inputs Q LTM'!EA167="","",'Inputs Q LTM'!EA167)</f>
        <v>468.340366821288</v>
      </c>
      <c r="EB167" s="329" t="n">
        <f aca="false">IF('Inputs Q LTM'!EB167="","",'Inputs Q LTM'!EB167)</f>
        <v>446.038444591703</v>
      </c>
      <c r="EC167" s="329" t="n">
        <f aca="false">IF('Inputs Q LTM'!EC167="","",'Inputs Q LTM'!EC167)</f>
        <v>423.736522362118</v>
      </c>
      <c r="ED167" s="329" t="n">
        <f aca="false">IF('Inputs Q LTM'!ED167="","",'Inputs Q LTM'!ED167)</f>
        <v>452.059884093368</v>
      </c>
      <c r="EE167" s="329" t="n">
        <f aca="false">IF('Inputs Q LTM'!EE167="","",'Inputs Q LTM'!EE167)</f>
        <v>474.662878298037</v>
      </c>
      <c r="EF167" s="329" t="n">
        <f aca="false">IF('Inputs Q LTM'!EF167="","",'Inputs Q LTM'!EF167)</f>
        <v>452.059884093368</v>
      </c>
      <c r="EG167" s="329" t="n">
        <f aca="false">IF('Inputs Q LTM'!EG167="","",'Inputs Q LTM'!EG167)</f>
        <v>429.4568898887</v>
      </c>
      <c r="EH167" s="329" t="n">
        <f aca="false">IF('Inputs Q LTM'!EH167="","",'Inputs Q LTM'!EH167)</f>
        <v>458.944181003885</v>
      </c>
      <c r="EI167" s="329" t="n">
        <f aca="false">IF('Inputs Q LTM'!EI167="","",'Inputs Q LTM'!EI167)</f>
        <v>481.891390054079</v>
      </c>
      <c r="EJ167" s="329" t="n">
        <f aca="false">IF('Inputs Q LTM'!EJ167="","",'Inputs Q LTM'!EJ167)</f>
        <v>458.944181003885</v>
      </c>
      <c r="EK167" s="329" t="n">
        <f aca="false">IF('Inputs Q LTM'!EK167="","",'Inputs Q LTM'!EK167)</f>
        <v>435.996971953691</v>
      </c>
      <c r="EL167" s="329" t="n">
        <f aca="false">IF('Inputs Q LTM'!EL167="","",'Inputs Q LTM'!EL167)</f>
        <v>465.107835760033</v>
      </c>
      <c r="EM167" s="329" t="n">
        <f aca="false">IF('Inputs Q LTM'!EM167="","",'Inputs Q LTM'!EM167)</f>
        <v>488.363227548035</v>
      </c>
      <c r="EN167" s="329" t="n">
        <f aca="false">IF('Inputs Q LTM'!EN167="","",'Inputs Q LTM'!EN167)</f>
        <v>465.107835760033</v>
      </c>
      <c r="EO167" s="329" t="n">
        <f aca="false">IF('Inputs Q LTM'!EO167="","",'Inputs Q LTM'!EO167)</f>
        <v>441.852443972031</v>
      </c>
      <c r="EP167" s="329" t="n">
        <f aca="false">IF('Inputs Q LTM'!EP167="","",'Inputs Q LTM'!EP167)</f>
        <v>478.338625259187</v>
      </c>
      <c r="EQ167" s="329" t="n">
        <f aca="false">IF('Inputs Q LTM'!EQ167="","",'Inputs Q LTM'!EQ167)</f>
        <v>502.255556522146</v>
      </c>
      <c r="ER167" s="329" t="n">
        <f aca="false">IF('Inputs Q LTM'!ER167="","",'Inputs Q LTM'!ER167)</f>
        <v>478.338625259187</v>
      </c>
      <c r="ES167" s="329" t="n">
        <f aca="false">IF('Inputs Q LTM'!ES167="","",'Inputs Q LTM'!ES167)</f>
        <v>454.421693996227</v>
      </c>
      <c r="ET167" s="329" t="n">
        <f aca="false">IF('Inputs Q LTM'!ET167="","",'Inputs Q LTM'!ET167)</f>
        <v>485.513704638074</v>
      </c>
      <c r="EU167" s="329" t="n">
        <f aca="false">IF('Inputs Q LTM'!EU167="","",'Inputs Q LTM'!EU167)</f>
        <v>509.789389869978</v>
      </c>
      <c r="EV167" s="329" t="n">
        <f aca="false">IF('Inputs Q LTM'!EV167="","",'Inputs Q LTM'!EV167)</f>
        <v>485.513704638074</v>
      </c>
      <c r="EW167" s="329" t="n">
        <f aca="false">IF('Inputs Q LTM'!EW167="","",'Inputs Q LTM'!EW167)</f>
        <v>461.238019406171</v>
      </c>
      <c r="EX167" s="329" t="n">
        <f aca="false">IF('Inputs Q LTM'!EX167="","",'Inputs Q LTM'!EX167)</f>
        <v>492.796410207645</v>
      </c>
      <c r="EY167" s="329" t="n">
        <f aca="false">IF('Inputs Q LTM'!EY167="","",'Inputs Q LTM'!EY167)</f>
        <v>517.436230718028</v>
      </c>
      <c r="EZ167" s="329" t="n">
        <f aca="false">IF('Inputs Q LTM'!EZ167="","",'Inputs Q LTM'!EZ167)</f>
        <v>492.796410207645</v>
      </c>
      <c r="FA167" s="329" t="n">
        <f aca="false">IF('Inputs Q LTM'!FA167="","",'Inputs Q LTM'!FA167)</f>
        <v>468.156589697263</v>
      </c>
      <c r="FB167" s="329" t="n">
        <f aca="false">IF('Inputs Q LTM'!FB167="","",'Inputs Q LTM'!FB167)</f>
        <v>500.18835636076</v>
      </c>
      <c r="FC167" s="329" t="n">
        <f aca="false">IF('Inputs Q LTM'!FC167="","",'Inputs Q LTM'!FC167)</f>
        <v>525.197774178798</v>
      </c>
      <c r="FD167" s="329" t="n">
        <f aca="false">IF('Inputs Q LTM'!FD167="","",'Inputs Q LTM'!FD167)</f>
        <v>500.18835636076</v>
      </c>
      <c r="FE167" s="329" t="n">
        <f aca="false">IF('Inputs Q LTM'!FE167="","",'Inputs Q LTM'!FE167)</f>
        <v>475.178938542722</v>
      </c>
      <c r="FF167" s="329" t="n">
        <f aca="false">IF('Inputs Q LTM'!FF167="","",'Inputs Q LTM'!FF167)</f>
        <v>507.691181706171</v>
      </c>
      <c r="FG167" s="329" t="n">
        <f aca="false">IF('Inputs Q LTM'!FG167="","",'Inputs Q LTM'!FG167)</f>
        <v>533.07574079148</v>
      </c>
      <c r="FH167" s="329" t="n">
        <f aca="false">IF('Inputs Q LTM'!FH167="","",'Inputs Q LTM'!FH167)</f>
        <v>507.691181706171</v>
      </c>
      <c r="FI167" s="329" t="n">
        <f aca="false">IF('Inputs Q LTM'!FI167="","",'Inputs Q LTM'!FI167)</f>
        <v>482.306622620863</v>
      </c>
      <c r="FJ167" s="329" t="n">
        <f aca="false">IF('Inputs Q LTM'!FJ167="","",'Inputs Q LTM'!FJ167)</f>
        <v>515.306549431764</v>
      </c>
      <c r="FK167" s="329" t="n">
        <f aca="false">IF('Inputs Q LTM'!FK167="","",'Inputs Q LTM'!FK167)</f>
        <v>541.071876903352</v>
      </c>
      <c r="FL167" s="329" t="n">
        <f aca="false">IF('Inputs Q LTM'!FL167="","",'Inputs Q LTM'!FL167)</f>
        <v>515.306549431764</v>
      </c>
      <c r="FM167" s="329" t="n">
        <f aca="false">IF('Inputs Q LTM'!FM167="","",'Inputs Q LTM'!FM167)</f>
        <v>489.541221960175</v>
      </c>
      <c r="FN167" s="329" t="n">
        <f aca="false">IF('Inputs Q LTM'!FN167="","",'Inputs Q LTM'!FN167)</f>
        <v>523.03614767324</v>
      </c>
      <c r="FO167" s="329" t="n">
        <f aca="false">IF('Inputs Q LTM'!FO167="","",'Inputs Q LTM'!FO167)</f>
        <v>549.187955056902</v>
      </c>
      <c r="FP167" s="329" t="n">
        <f aca="false">IF('Inputs Q LTM'!FP167="","",'Inputs Q LTM'!FP167)</f>
        <v>523.03614767324</v>
      </c>
      <c r="FQ167" s="329" t="n">
        <f aca="false">IF('Inputs Q LTM'!FQ167="","",'Inputs Q LTM'!FQ167)</f>
        <v>496.884340289578</v>
      </c>
      <c r="FR167" s="329" t="n">
        <f aca="false">IF('Inputs Q LTM'!FR167="","",'Inputs Q LTM'!FR167)</f>
        <v>530.881689888339</v>
      </c>
      <c r="FS167" s="329" t="n">
        <f aca="false">IF('Inputs Q LTM'!FS167="","",'Inputs Q LTM'!FS167)</f>
        <v>557.425774382756</v>
      </c>
      <c r="FT167" s="329" t="n">
        <f aca="false">IF('Inputs Q LTM'!FT167="","",'Inputs Q LTM'!FT167)</f>
        <v>530.881689888339</v>
      </c>
      <c r="FU167" s="329" t="n">
        <f aca="false">IF('Inputs Q LTM'!FU167="","",'Inputs Q LTM'!FU167)</f>
        <v>504.337605393922</v>
      </c>
      <c r="FV167" s="329" t="n">
        <f aca="false">IF('Inputs Q LTM'!FV167="","",'Inputs Q LTM'!FV167)</f>
        <v>538.844915236664</v>
      </c>
      <c r="FW167" s="329" t="n">
        <f aca="false">IF('Inputs Q LTM'!FW167="","",'Inputs Q LTM'!FW167)</f>
        <v>565.787160998497</v>
      </c>
      <c r="FX167" s="329" t="n">
        <f aca="false">IF('Inputs Q LTM'!FX167="","",'Inputs Q LTM'!FX167)</f>
        <v>538.844915236664</v>
      </c>
      <c r="FY167" s="329" t="n">
        <f aca="false">IF('Inputs Q LTM'!FY167="","",'Inputs Q LTM'!FY167)</f>
        <v>511.90266947483</v>
      </c>
      <c r="FZ167" s="329" t="n">
        <f aca="false">IF('Inputs Q LTM'!FZ167="","",'Inputs Q LTM'!FZ167)</f>
        <v>546.927588965214</v>
      </c>
      <c r="GA167" s="329" t="n">
        <f aca="false">IF('Inputs Q LTM'!GA167="","",'Inputs Q LTM'!GA167)</f>
        <v>574.273968413474</v>
      </c>
      <c r="GB167" s="329" t="n">
        <f aca="false">IF('Inputs Q LTM'!GB167="","",'Inputs Q LTM'!GB167)</f>
        <v>546.927588965214</v>
      </c>
      <c r="GC167" s="329" t="n">
        <f aca="false">IF('Inputs Q LTM'!GC167="","",'Inputs Q LTM'!GC167)</f>
        <v>519.581209516953</v>
      </c>
      <c r="GD167" s="329" t="n">
        <f aca="false">IF('Inputs Q LTM'!GD167="","",'Inputs Q LTM'!GD167)</f>
        <v>555.131502799692</v>
      </c>
      <c r="GE167" s="329" t="n">
        <f aca="false">IF('Inputs Q LTM'!GE167="","",'Inputs Q LTM'!GE167)</f>
        <v>582.888077939676</v>
      </c>
      <c r="GF167" s="329" t="n">
        <f aca="false">IF('Inputs Q LTM'!GF167="","",'Inputs Q LTM'!GF167)</f>
        <v>555.131502799692</v>
      </c>
      <c r="GG167" s="329" t="n">
        <f aca="false">IF('Inputs Q LTM'!GG167="","",'Inputs Q LTM'!GG167)</f>
        <v>527.374927659707</v>
      </c>
      <c r="GH167" s="329" t="n">
        <f aca="false">IF('Inputs Q LTM'!GH167="","",'Inputs Q LTM'!GH167)</f>
        <v>557.213245935191</v>
      </c>
      <c r="GI167" s="329" t="n">
        <f aca="false">IF('Inputs Q LTM'!GI167="","",'Inputs Q LTM'!GI167)</f>
        <v>559.294989070689</v>
      </c>
      <c r="GJ167" s="329" t="n">
        <f aca="false">IF('Inputs Q LTM'!GJ167="","",'Inputs Q LTM'!GJ167)</f>
        <v>561.376732206188</v>
      </c>
      <c r="GK167" s="329" t="n">
        <f aca="false">IF('Inputs Q LTM'!GK167="","",'Inputs Q LTM'!GK167)</f>
        <v>563.458475341687</v>
      </c>
      <c r="GL167" s="329" t="n">
        <f aca="false">IF('Inputs Q LTM'!GL167="","",'Inputs Q LTM'!GL167)</f>
        <v>565.571444624218</v>
      </c>
      <c r="GM167" s="329" t="n">
        <f aca="false">IF('Inputs Q LTM'!GM167="","",'Inputs Q LTM'!GM167)</f>
        <v>567.68441390675</v>
      </c>
      <c r="GN167" s="329" t="n">
        <f aca="false">IF('Inputs Q LTM'!GN167="","",'Inputs Q LTM'!GN167)</f>
        <v>569.797383189281</v>
      </c>
      <c r="GO167" s="329" t="n">
        <f aca="false">IF('Inputs Q LTM'!GO167="","",'Inputs Q LTM'!GO167)</f>
        <v>571.910352471812</v>
      </c>
      <c r="GP167" s="329" t="n">
        <f aca="false">IF('Inputs Q LTM'!GP167="","",'Inputs Q LTM'!GP167)</f>
        <v>574.055016293582</v>
      </c>
      <c r="GQ167" s="329" t="n">
        <f aca="false">IF('Inputs Q LTM'!GQ167="","",'Inputs Q LTM'!GQ167)</f>
        <v>576.199680115351</v>
      </c>
      <c r="GR167" s="329" t="n">
        <f aca="false">IF('Inputs Q LTM'!GR167="","",'Inputs Q LTM'!GR167)</f>
        <v>578.34434393712</v>
      </c>
      <c r="GS167" s="329" t="n">
        <f aca="false">IF('Inputs Q LTM'!GS167="","",'Inputs Q LTM'!GS167)</f>
        <v>580.489007758889</v>
      </c>
      <c r="GT167" s="329" t="n">
        <f aca="false">IF('Inputs Q LTM'!GT167="","",'Inputs Q LTM'!GT167)</f>
        <v>582.665841537985</v>
      </c>
      <c r="GU167" s="329" t="n">
        <f aca="false">IF('Inputs Q LTM'!GU167="","",'Inputs Q LTM'!GU167)</f>
        <v>584.842675317081</v>
      </c>
      <c r="GV167" s="329" t="n">
        <f aca="false">IF('Inputs Q LTM'!GV167="","",'Inputs Q LTM'!GV167)</f>
        <v>587.019509096177</v>
      </c>
      <c r="GW167" s="329" t="n">
        <f aca="false">IF('Inputs Q LTM'!GW167="","",'Inputs Q LTM'!GW167)</f>
        <v>589.196342875273</v>
      </c>
      <c r="GX167" s="329" t="n">
        <f aca="false">IF('Inputs Q LTM'!GX167="","",'Inputs Q LTM'!GX167)</f>
        <v>591.405829161055</v>
      </c>
      <c r="GY167" s="329" t="n">
        <f aca="false">IF('Inputs Q LTM'!GY167="","",'Inputs Q LTM'!GY167)</f>
        <v>593.615315446837</v>
      </c>
      <c r="GZ167" s="329" t="n">
        <f aca="false">IF('Inputs Q LTM'!GZ167="","",'Inputs Q LTM'!GZ167)</f>
        <v>595.82480173262</v>
      </c>
      <c r="HA167" s="329" t="n">
        <f aca="false">IF('Inputs Q LTM'!HA167="","",'Inputs Q LTM'!HA167)</f>
        <v>598.034288018402</v>
      </c>
    </row>
    <row r="168" customFormat="false" ht="15" hidden="false" customHeight="false" outlineLevel="2" collapsed="false">
      <c r="A168" s="48" t="s">
        <v>99</v>
      </c>
      <c r="B168" s="201" t="s">
        <v>184</v>
      </c>
      <c r="C168" s="201"/>
      <c r="D168" s="201" t="s">
        <v>101</v>
      </c>
      <c r="E168" s="52"/>
      <c r="F168" s="19" t="s">
        <v>214</v>
      </c>
      <c r="G168" s="52" t="s">
        <v>215</v>
      </c>
      <c r="H168" s="52"/>
      <c r="I168" s="52" t="s">
        <v>216</v>
      </c>
      <c r="BJ168" s="328" t="n">
        <f aca="false">IF('Inputs Q LTM'!BJ168="","",'Inputs Q LTM'!BJ168)</f>
        <v>34.8415</v>
      </c>
      <c r="BK168" s="328" t="n">
        <f aca="false">IF('Inputs Q LTM'!BK168="","",'Inputs Q LTM'!BK168)</f>
        <v>30.8228666666667</v>
      </c>
      <c r="BL168" s="328" t="n">
        <f aca="false">IF('Inputs Q LTM'!BL168="","",'Inputs Q LTM'!BL168)</f>
        <v>32.7064333333333</v>
      </c>
      <c r="BM168" s="328" t="n">
        <f aca="false">IF('Inputs Q LTM'!BM168="","",'Inputs Q LTM'!BM168)</f>
        <v>37.6055333333333</v>
      </c>
      <c r="BN168" s="328" t="n">
        <f aca="false">IF('Inputs Q LTM'!BN168="","",'Inputs Q LTM'!BN168)</f>
        <v>47.1505333333333</v>
      </c>
      <c r="BO168" s="328" t="n">
        <f aca="false">IF('Inputs Q LTM'!BO168="","",'Inputs Q LTM'!BO168)</f>
        <v>40.2437333333333</v>
      </c>
      <c r="BP168" s="328" t="n">
        <f aca="false">IF('Inputs Q LTM'!BP168="","",'Inputs Q LTM'!BP168)</f>
        <v>33.7314666666667</v>
      </c>
      <c r="BQ168" s="328" t="n">
        <f aca="false">IF('Inputs Q LTM'!BQ168="","",'Inputs Q LTM'!BQ168)</f>
        <v>44.8838666666667</v>
      </c>
      <c r="BR168" s="328" t="n">
        <f aca="false">IF('Inputs Q LTM'!BR168="","",'Inputs Q LTM'!BR168)</f>
        <v>47.4902333333333</v>
      </c>
      <c r="BS168" s="328" t="n">
        <f aca="false">IF('Inputs Q LTM'!BS168="","",'Inputs Q LTM'!BS168)</f>
        <v>37.7581333333333</v>
      </c>
      <c r="BT168" s="328" t="n">
        <f aca="false">IF('Inputs Q LTM'!BT168="","",'Inputs Q LTM'!BT168)</f>
        <v>35.6677333333333</v>
      </c>
      <c r="BU168" s="328" t="n">
        <f aca="false">IF('Inputs Q LTM'!BU168="","",'Inputs Q LTM'!BU168)</f>
        <v>45.8730666666667</v>
      </c>
      <c r="BV168" s="328" t="n">
        <f aca="false">IF('Inputs Q LTM'!BV168="","",'Inputs Q LTM'!BV168)</f>
        <v>42.9412</v>
      </c>
      <c r="BW168" s="328" t="n">
        <f aca="false">IF('Inputs Q LTM'!BW168="","",'Inputs Q LTM'!BW168)</f>
        <v>34.6143333333333</v>
      </c>
      <c r="BX168" s="328" t="n">
        <f aca="false">IF('Inputs Q LTM'!BX168="","",'Inputs Q LTM'!BX168)</f>
        <v>28.8545</v>
      </c>
      <c r="BY168" s="328" t="n">
        <f aca="false">IF('Inputs Q LTM'!BY168="","",'Inputs Q LTM'!BY168)</f>
        <v>36.0050333333333</v>
      </c>
      <c r="BZ168" s="328" t="n">
        <f aca="false">IF('Inputs Q LTM'!BZ168="","",'Inputs Q LTM'!BZ168)</f>
        <v>39.6882333333333</v>
      </c>
      <c r="CA168" s="328" t="n">
        <f aca="false">IF('Inputs Q LTM'!CA168="","",'Inputs Q LTM'!CA168)</f>
        <v>37.6309666666667</v>
      </c>
      <c r="CB168" s="328" t="n">
        <f aca="false">IF('Inputs Q LTM'!CB168="","",'Inputs Q LTM'!CB168)</f>
        <v>33.4623666666667</v>
      </c>
      <c r="CC168" s="328" t="n">
        <f aca="false">IF('Inputs Q LTM'!CC168="","",'Inputs Q LTM'!CC168)</f>
        <v>45.0812333333333</v>
      </c>
      <c r="CD168" s="328" t="n">
        <f aca="false">IF('Inputs Q LTM'!CD168="","",'Inputs Q LTM'!CD168)</f>
        <v>45.9109333333333</v>
      </c>
      <c r="CE168" s="328" t="n">
        <f aca="false">IF('Inputs Q LTM'!CE168="","",'Inputs Q LTM'!CE168)</f>
        <v>38.3494333333333</v>
      </c>
      <c r="CF168" s="328" t="n">
        <f aca="false">IF('Inputs Q LTM'!CF168="","",'Inputs Q LTM'!CF168)</f>
        <v>37.9258333333333</v>
      </c>
      <c r="CG168" s="328" t="n">
        <f aca="false">IF('Inputs Q LTM'!CG168="","",'Inputs Q LTM'!CG168)</f>
        <v>44.3998666666667</v>
      </c>
      <c r="CH168" s="328" t="n">
        <f aca="false">IF('Inputs Q LTM'!CH168="","",'Inputs Q LTM'!CH168)</f>
        <v>41.1987</v>
      </c>
      <c r="CI168" s="328" t="n">
        <f aca="false">IF('Inputs Q LTM'!CI168="","",'Inputs Q LTM'!CI168)</f>
        <v>43.6185</v>
      </c>
      <c r="CJ168" s="328" t="n">
        <f aca="false">IF('Inputs Q LTM'!CJ168="","",'Inputs Q LTM'!CJ168)</f>
        <v>39.7077333333333</v>
      </c>
      <c r="CK168" s="328" t="n">
        <f aca="false">IF('Inputs Q LTM'!CK168="","",'Inputs Q LTM'!CK168)</f>
        <v>49.5716333333333</v>
      </c>
      <c r="CL168" s="328" t="n">
        <f aca="false">IF('Inputs Q LTM'!CL168="","",'Inputs Q LTM'!CL168)</f>
        <v>58.6441</v>
      </c>
      <c r="CM168" s="328" t="n">
        <f aca="false">IF('Inputs Q LTM'!CM168="","",'Inputs Q LTM'!CM168)</f>
        <v>58.8854666666667</v>
      </c>
      <c r="CN168" s="328" t="n">
        <f aca="false">IF('Inputs Q LTM'!CN168="","",'Inputs Q LTM'!CN168)</f>
        <v>45.53</v>
      </c>
      <c r="CO168" s="328" t="n">
        <f aca="false">IF('Inputs Q LTM'!CO168="","",'Inputs Q LTM'!CO168)</f>
        <v>60.9333333333333</v>
      </c>
      <c r="CP168" s="328" t="n">
        <f aca="false">IF('Inputs Q LTM'!CP168="","",'Inputs Q LTM'!CP168)</f>
        <v>61.5507666666667</v>
      </c>
      <c r="CQ168" s="328" t="n">
        <f aca="false">IF('Inputs Q LTM'!CQ168="","",'Inputs Q LTM'!CQ168)</f>
        <v>53.9657666666667</v>
      </c>
      <c r="CR168" s="328" t="n">
        <f aca="false">IF('Inputs Q LTM'!CR168="","",'Inputs Q LTM'!CR168)</f>
        <v>47.7253666666667</v>
      </c>
      <c r="CS168" s="328" t="n">
        <f aca="false">IF('Inputs Q LTM'!CS168="","",'Inputs Q LTM'!CS168)</f>
        <v>58.0120333333333</v>
      </c>
      <c r="CT168" s="328" t="n">
        <f aca="false">IF('Inputs Q LTM'!CT168="","",'Inputs Q LTM'!CT168)</f>
        <v>59.9366666666667</v>
      </c>
      <c r="CU168" s="328" t="n">
        <f aca="false">IF('Inputs Q LTM'!CU168="","",'Inputs Q LTM'!CU168)</f>
        <v>56.67</v>
      </c>
      <c r="CV168" s="328" t="n">
        <f aca="false">IF('Inputs Q LTM'!CV168="","",'Inputs Q LTM'!CV168)</f>
        <v>57.3091</v>
      </c>
      <c r="CW168" s="328" t="n">
        <f aca="false">IF('Inputs Q LTM'!CW168="","",'Inputs Q LTM'!CW168)</f>
        <v>84.9515666666667</v>
      </c>
      <c r="CX168" s="328" t="n">
        <f aca="false">IF('Inputs Q LTM'!CX168="","",'Inputs Q LTM'!CX168)</f>
        <v>95.1933</v>
      </c>
      <c r="CY168" s="328" t="n">
        <f aca="false">IF('Inputs Q LTM'!CY168="","",'Inputs Q LTM'!CY168)</f>
        <v>84.9842333333333</v>
      </c>
      <c r="CZ168" s="328" t="n">
        <f aca="false">IF('Inputs Q LTM'!CZ168="","",'Inputs Q LTM'!CZ168)</f>
        <v>74.1656016740087</v>
      </c>
      <c r="DA168" s="328" t="n">
        <f aca="false">IF('Inputs Q LTM'!DA168="","",'Inputs Q LTM'!DA168)</f>
        <v>81.0948666666667</v>
      </c>
      <c r="DB168" s="328" t="n">
        <f aca="false">IF('Inputs Q LTM'!DB168="","",'Inputs Q LTM'!DB168)</f>
        <v>80.8232666666667</v>
      </c>
      <c r="DC168" s="328" t="n">
        <f aca="false">IF('Inputs Q LTM'!DC168="","",'Inputs Q LTM'!DC168)</f>
        <v>64.1067666666667</v>
      </c>
      <c r="DD168" s="328" t="n">
        <f aca="false">IF('Inputs Q LTM'!DD168="","",'Inputs Q LTM'!DD168)</f>
        <v>54.9379666666667</v>
      </c>
      <c r="DE168" s="328" t="n">
        <f aca="false">IF('Inputs Q LTM'!DE168="","",'Inputs Q LTM'!DE168)</f>
        <v>65.4011333333333</v>
      </c>
      <c r="DF168" s="328" t="n">
        <f aca="false">IF('Inputs Q LTM'!DF168="","",'Inputs Q LTM'!DF168)</f>
        <v>74.2857333333333</v>
      </c>
      <c r="DG168" s="328" t="n">
        <f aca="false">IF('Inputs Q LTM'!DG168="","",'Inputs Q LTM'!DG168)</f>
        <v>73.1102</v>
      </c>
      <c r="DH168" s="328" t="n">
        <f aca="false">IF('Inputs Q LTM'!DH168="","",'Inputs Q LTM'!DH168)</f>
        <v>58.5159</v>
      </c>
      <c r="DI168" s="328" t="n">
        <f aca="false">IF('Inputs Q LTM'!DI168="","",'Inputs Q LTM'!DI168)</f>
        <v>74.6666666666667</v>
      </c>
      <c r="DJ168" s="328" t="n">
        <f aca="false">IF('Inputs Q LTM'!DJ168="","",'Inputs Q LTM'!DJ168)</f>
        <v>77.3333333333333</v>
      </c>
      <c r="DK168" s="328" t="n">
        <f aca="false">IF('Inputs Q LTM'!DK168="","",'Inputs Q LTM'!DK168)</f>
        <v>77.3333333333333</v>
      </c>
      <c r="DL168" s="328" t="n">
        <f aca="false">IF('Inputs Q LTM'!DL168="","",'Inputs Q LTM'!DL168)</f>
        <v>64.6666666666667</v>
      </c>
      <c r="DM168" s="328" t="n">
        <f aca="false">IF('Inputs Q LTM'!DM168="","",'Inputs Q LTM'!DM168)</f>
        <v>80.3333333333333</v>
      </c>
      <c r="DN168" s="328" t="n">
        <f aca="false">IF('Inputs Q LTM'!DN168="","",'Inputs Q LTM'!DN168)</f>
        <v>90.7699319793211</v>
      </c>
      <c r="DO168" s="328" t="n">
        <f aca="false">IF('Inputs Q LTM'!DO168="","",'Inputs Q LTM'!DO168)</f>
        <v>78.392213982141</v>
      </c>
      <c r="DP168" s="328" t="n">
        <f aca="false">IF('Inputs Q LTM'!DP168="","",'Inputs Q LTM'!DP168)</f>
        <v>70.1404019840209</v>
      </c>
      <c r="DQ168" s="328" t="n">
        <f aca="false">IF('Inputs Q LTM'!DQ168="","",'Inputs Q LTM'!DQ168)</f>
        <v>90.7699319793211</v>
      </c>
      <c r="DR168" s="328" t="n">
        <f aca="false">IF('Inputs Q LTM'!DR168="","",'Inputs Q LTM'!DR168)</f>
        <v>99.4218943103352</v>
      </c>
      <c r="DS168" s="328" t="n">
        <f aca="false">IF('Inputs Q LTM'!DS168="","",'Inputs Q LTM'!DS168)</f>
        <v>85.8643632680168</v>
      </c>
      <c r="DT168" s="328" t="n">
        <f aca="false">IF('Inputs Q LTM'!DT168="","",'Inputs Q LTM'!DT168)</f>
        <v>76.8260092398045</v>
      </c>
      <c r="DU168" s="328" t="n">
        <f aca="false">IF('Inputs Q LTM'!DU168="","",'Inputs Q LTM'!DU168)</f>
        <v>99.4218943103352</v>
      </c>
      <c r="DV168" s="328" t="n">
        <f aca="false">IF('Inputs Q LTM'!DV168="","",'Inputs Q LTM'!DV168)</f>
        <v>104.889150025957</v>
      </c>
      <c r="DW168" s="328" t="n">
        <f aca="false">IF('Inputs Q LTM'!DW168="","",'Inputs Q LTM'!DW168)</f>
        <v>90.5860841133265</v>
      </c>
      <c r="DX168" s="328" t="n">
        <f aca="false">IF('Inputs Q LTM'!DX168="","",'Inputs Q LTM'!DX168)</f>
        <v>81.0507068382395</v>
      </c>
      <c r="DY168" s="328" t="n">
        <f aca="false">IF('Inputs Q LTM'!DY168="","",'Inputs Q LTM'!DY168)</f>
        <v>104.889150025957</v>
      </c>
      <c r="DZ168" s="328" t="n">
        <f aca="false">IF('Inputs Q LTM'!DZ168="","",'Inputs Q LTM'!DZ168)</f>
        <v>108.723054010537</v>
      </c>
      <c r="EA168" s="328" t="n">
        <f aca="false">IF('Inputs Q LTM'!EA168="","",'Inputs Q LTM'!EA168)</f>
        <v>93.8971830091001</v>
      </c>
      <c r="EB168" s="328" t="n">
        <f aca="false">IF('Inputs Q LTM'!EB168="","",'Inputs Q LTM'!EB168)</f>
        <v>84.0132690081422</v>
      </c>
      <c r="EC168" s="328" t="n">
        <f aca="false">IF('Inputs Q LTM'!EC168="","",'Inputs Q LTM'!EC168)</f>
        <v>108.723054010537</v>
      </c>
      <c r="ED168" s="328" t="n">
        <f aca="false">IF('Inputs Q LTM'!ED168="","",'Inputs Q LTM'!ED168)</f>
        <v>112.624888735252</v>
      </c>
      <c r="EE168" s="328" t="n">
        <f aca="false">IF('Inputs Q LTM'!EE168="","",'Inputs Q LTM'!EE168)</f>
        <v>97.2669493622628</v>
      </c>
      <c r="EF168" s="328" t="n">
        <f aca="false">IF('Inputs Q LTM'!EF168="","",'Inputs Q LTM'!EF168)</f>
        <v>87.0283231136036</v>
      </c>
      <c r="EG168" s="328" t="n">
        <f aca="false">IF('Inputs Q LTM'!EG168="","",'Inputs Q LTM'!EG168)</f>
        <v>112.624888735252</v>
      </c>
      <c r="EH168" s="328" t="n">
        <f aca="false">IF('Inputs Q LTM'!EH168="","",'Inputs Q LTM'!EH168)</f>
        <v>116.706769619129</v>
      </c>
      <c r="EI168" s="328" t="n">
        <f aca="false">IF('Inputs Q LTM'!EI168="","",'Inputs Q LTM'!EI168)</f>
        <v>100.792210125612</v>
      </c>
      <c r="EJ168" s="328" t="n">
        <f aca="false">IF('Inputs Q LTM'!EJ168="","",'Inputs Q LTM'!EJ168)</f>
        <v>90.1825037966</v>
      </c>
      <c r="EK168" s="328" t="n">
        <f aca="false">IF('Inputs Q LTM'!EK168="","",'Inputs Q LTM'!EK168)</f>
        <v>116.706769619129</v>
      </c>
      <c r="EL168" s="328" t="n">
        <f aca="false">IF('Inputs Q LTM'!EL168="","",'Inputs Q LTM'!EL168)</f>
        <v>120.892987249346</v>
      </c>
      <c r="EM168" s="328" t="n">
        <f aca="false">IF('Inputs Q LTM'!EM168="","",'Inputs Q LTM'!EM168)</f>
        <v>104.407579897163</v>
      </c>
      <c r="EN168" s="328" t="n">
        <f aca="false">IF('Inputs Q LTM'!EN168="","",'Inputs Q LTM'!EN168)</f>
        <v>93.4173083290402</v>
      </c>
      <c r="EO168" s="328" t="n">
        <f aca="false">IF('Inputs Q LTM'!EO168="","",'Inputs Q LTM'!EO168)</f>
        <v>120.892987249346</v>
      </c>
      <c r="EP168" s="328" t="n">
        <f aca="false">IF('Inputs Q LTM'!EP168="","",'Inputs Q LTM'!EP168)</f>
        <v>126.363128926893</v>
      </c>
      <c r="EQ168" s="328" t="n">
        <f aca="false">IF('Inputs Q LTM'!EQ168="","",'Inputs Q LTM'!EQ168)</f>
        <v>109.131793164135</v>
      </c>
      <c r="ER168" s="328" t="n">
        <f aca="false">IF('Inputs Q LTM'!ER168="","",'Inputs Q LTM'!ER168)</f>
        <v>97.6442359889627</v>
      </c>
      <c r="ES168" s="328" t="n">
        <f aca="false">IF('Inputs Q LTM'!ES168="","",'Inputs Q LTM'!ES168)</f>
        <v>126.363128926893</v>
      </c>
      <c r="ET168" s="328" t="n">
        <f aca="false">IF('Inputs Q LTM'!ET168="","",'Inputs Q LTM'!ET168)</f>
        <v>131.039388584789</v>
      </c>
      <c r="EU168" s="328" t="n">
        <f aca="false">IF('Inputs Q LTM'!EU168="","",'Inputs Q LTM'!EU168)</f>
        <v>113.170381050499</v>
      </c>
      <c r="EV168" s="328" t="n">
        <f aca="false">IF('Inputs Q LTM'!EV168="","",'Inputs Q LTM'!EV168)</f>
        <v>101.257709360973</v>
      </c>
      <c r="EW168" s="328" t="n">
        <f aca="false">IF('Inputs Q LTM'!EW168="","",'Inputs Q LTM'!EW168)</f>
        <v>131.039388584789</v>
      </c>
      <c r="EX168" s="328" t="n">
        <f aca="false">IF('Inputs Q LTM'!EX168="","",'Inputs Q LTM'!EX168)</f>
        <v>135.888700339239</v>
      </c>
      <c r="EY168" s="328" t="n">
        <f aca="false">IF('Inputs Q LTM'!EY168="","",'Inputs Q LTM'!EY168)</f>
        <v>117.358423020252</v>
      </c>
      <c r="EZ168" s="328" t="n">
        <f aca="false">IF('Inputs Q LTM'!EZ168="","",'Inputs Q LTM'!EZ168)</f>
        <v>105.004904807594</v>
      </c>
      <c r="FA168" s="328" t="n">
        <f aca="false">IF('Inputs Q LTM'!FA168="","",'Inputs Q LTM'!FA168)</f>
        <v>135.888700339239</v>
      </c>
      <c r="FB168" s="328" t="n">
        <f aca="false">IF('Inputs Q LTM'!FB168="","",'Inputs Q LTM'!FB168)</f>
        <v>140.917468246117</v>
      </c>
      <c r="FC168" s="328" t="n">
        <f aca="false">IF('Inputs Q LTM'!FC168="","",'Inputs Q LTM'!FC168)</f>
        <v>121.70144984892</v>
      </c>
      <c r="FD168" s="328" t="n">
        <f aca="false">IF('Inputs Q LTM'!FD168="","",'Inputs Q LTM'!FD168)</f>
        <v>108.890770917454</v>
      </c>
      <c r="FE168" s="328" t="n">
        <f aca="false">IF('Inputs Q LTM'!FE168="","",'Inputs Q LTM'!FE168)</f>
        <v>140.917468246117</v>
      </c>
      <c r="FF168" s="328" t="n">
        <f aca="false">IF('Inputs Q LTM'!FF168="","",'Inputs Q LTM'!FF168)</f>
        <v>146.132333353117</v>
      </c>
      <c r="FG168" s="328" t="n">
        <f aca="false">IF('Inputs Q LTM'!FG168="","",'Inputs Q LTM'!FG168)</f>
        <v>126.205196986783</v>
      </c>
      <c r="FH168" s="328" t="n">
        <f aca="false">IF('Inputs Q LTM'!FH168="","",'Inputs Q LTM'!FH168)</f>
        <v>112.920439409227</v>
      </c>
      <c r="FI168" s="328" t="n">
        <f aca="false">IF('Inputs Q LTM'!FI168="","",'Inputs Q LTM'!FI168)</f>
        <v>146.132333353117</v>
      </c>
      <c r="FJ168" s="328" t="n">
        <f aca="false">IF('Inputs Q LTM'!FJ168="","",'Inputs Q LTM'!FJ168)</f>
        <v>151.540182469995</v>
      </c>
      <c r="FK168" s="328" t="n">
        <f aca="false">IF('Inputs Q LTM'!FK168="","",'Inputs Q LTM'!FK168)</f>
        <v>130.875612133178</v>
      </c>
      <c r="FL168" s="328" t="n">
        <f aca="false">IF('Inputs Q LTM'!FL168="","",'Inputs Q LTM'!FL168)</f>
        <v>117.099231908633</v>
      </c>
      <c r="FM168" s="328" t="n">
        <f aca="false">IF('Inputs Q LTM'!FM168="","",'Inputs Q LTM'!FM168)</f>
        <v>151.540182469995</v>
      </c>
      <c r="FN168" s="328" t="n">
        <f aca="false">IF('Inputs Q LTM'!FN168="","",'Inputs Q LTM'!FN168)</f>
        <v>157.148157263375</v>
      </c>
      <c r="FO168" s="328" t="n">
        <f aca="false">IF('Inputs Q LTM'!FO168="","",'Inputs Q LTM'!FO168)</f>
        <v>135.718863091097</v>
      </c>
      <c r="FP168" s="328" t="n">
        <f aca="false">IF('Inputs Q LTM'!FP168="","",'Inputs Q LTM'!FP168)</f>
        <v>121.432666976244</v>
      </c>
      <c r="FQ168" s="328" t="n">
        <f aca="false">IF('Inputs Q LTM'!FQ168="","",'Inputs Q LTM'!FQ168)</f>
        <v>157.148157263375</v>
      </c>
      <c r="FR168" s="328" t="n">
        <f aca="false">IF('Inputs Q LTM'!FR168="","",'Inputs Q LTM'!FR168)</f>
        <v>162.963663688105</v>
      </c>
      <c r="FS168" s="328" t="n">
        <f aca="false">IF('Inputs Q LTM'!FS168="","",'Inputs Q LTM'!FS168)</f>
        <v>140.741345912455</v>
      </c>
      <c r="FT168" s="328" t="n">
        <f aca="false">IF('Inputs Q LTM'!FT168="","",'Inputs Q LTM'!FT168)</f>
        <v>125.926467395354</v>
      </c>
      <c r="FU168" s="328" t="n">
        <f aca="false">IF('Inputs Q LTM'!FU168="","",'Inputs Q LTM'!FU168)</f>
        <v>162.963663688105</v>
      </c>
      <c r="FV168" s="328" t="n">
        <f aca="false">IF('Inputs Q LTM'!FV168="","",'Inputs Q LTM'!FV168)</f>
        <v>168.994381767652</v>
      </c>
      <c r="FW168" s="328" t="n">
        <f aca="false">IF('Inputs Q LTM'!FW168="","",'Inputs Q LTM'!FW168)</f>
        <v>145.949693344791</v>
      </c>
      <c r="FX168" s="328" t="n">
        <f aca="false">IF('Inputs Q LTM'!FX168="","",'Inputs Q LTM'!FX168)</f>
        <v>130.58656772955</v>
      </c>
      <c r="FY168" s="328" t="n">
        <f aca="false">IF('Inputs Q LTM'!FY168="","",'Inputs Q LTM'!FY168)</f>
        <v>168.994381767652</v>
      </c>
      <c r="FZ168" s="328" t="n">
        <f aca="false">IF('Inputs Q LTM'!FZ168="","",'Inputs Q LTM'!FZ168)</f>
        <v>175.248275736425</v>
      </c>
      <c r="GA168" s="328" t="n">
        <f aca="false">IF('Inputs Q LTM'!GA168="","",'Inputs Q LTM'!GA168)</f>
        <v>151.350783590549</v>
      </c>
      <c r="GB168" s="328" t="n">
        <f aca="false">IF('Inputs Q LTM'!GB168="","",'Inputs Q LTM'!GB168)</f>
        <v>135.419122159965</v>
      </c>
      <c r="GC168" s="328" t="n">
        <f aca="false">IF('Inputs Q LTM'!GC168="","",'Inputs Q LTM'!GC168)</f>
        <v>175.248275736425</v>
      </c>
      <c r="GD168" s="328" t="n">
        <f aca="false">IF('Inputs Q LTM'!GD168="","",'Inputs Q LTM'!GD168)</f>
        <v>181.73360455743</v>
      </c>
      <c r="GE168" s="328" t="n">
        <f aca="false">IF('Inputs Q LTM'!GE168="","",'Inputs Q LTM'!GE168)</f>
        <v>156.951749390508</v>
      </c>
      <c r="GF168" s="328" t="n">
        <f aca="false">IF('Inputs Q LTM'!GF168="","",'Inputs Q LTM'!GF168)</f>
        <v>140.43051261256</v>
      </c>
      <c r="GG168" s="328" t="n">
        <f aca="false">IF('Inputs Q LTM'!GG168="","",'Inputs Q LTM'!GG168)</f>
        <v>181.73360455743</v>
      </c>
      <c r="GH168" s="328" t="n">
        <f aca="false">IF('Inputs Q LTM'!GH168="","",'Inputs Q LTM'!GH168)</f>
        <v>166.740851477602</v>
      </c>
      <c r="GI168" s="328" t="n">
        <f aca="false">IF('Inputs Q LTM'!GI168="","",'Inputs Q LTM'!GI168)</f>
        <v>168.269335175721</v>
      </c>
      <c r="GJ168" s="328" t="n">
        <f aca="false">IF('Inputs Q LTM'!GJ168="","",'Inputs Q LTM'!GJ168)</f>
        <v>169.797818873841</v>
      </c>
      <c r="GK168" s="328" t="n">
        <f aca="false">IF('Inputs Q LTM'!GK168="","",'Inputs Q LTM'!GK168)</f>
        <v>171.326302571961</v>
      </c>
      <c r="GL168" s="328" t="n">
        <f aca="false">IF('Inputs Q LTM'!GL168="","",'Inputs Q LTM'!GL168)</f>
        <v>172.911350132625</v>
      </c>
      <c r="GM168" s="328" t="n">
        <f aca="false">IF('Inputs Q LTM'!GM168="","",'Inputs Q LTM'!GM168)</f>
        <v>174.496397693288</v>
      </c>
      <c r="GN168" s="328" t="n">
        <f aca="false">IF('Inputs Q LTM'!GN168="","",'Inputs Q LTM'!GN168)</f>
        <v>176.081445253952</v>
      </c>
      <c r="GO168" s="328" t="n">
        <f aca="false">IF('Inputs Q LTM'!GO168="","",'Inputs Q LTM'!GO168)</f>
        <v>177.666492814616</v>
      </c>
      <c r="GP168" s="328" t="n">
        <f aca="false">IF('Inputs Q LTM'!GP168="","",'Inputs Q LTM'!GP168)</f>
        <v>179.310197469535</v>
      </c>
      <c r="GQ168" s="328" t="n">
        <f aca="false">IF('Inputs Q LTM'!GQ168="","",'Inputs Q LTM'!GQ168)</f>
        <v>180.953902124453</v>
      </c>
      <c r="GR168" s="328" t="n">
        <f aca="false">IF('Inputs Q LTM'!GR168="","",'Inputs Q LTM'!GR168)</f>
        <v>182.597606779372</v>
      </c>
      <c r="GS168" s="328" t="n">
        <f aca="false">IF('Inputs Q LTM'!GS168="","",'Inputs Q LTM'!GS168)</f>
        <v>184.24131143429</v>
      </c>
      <c r="GT168" s="328" t="n">
        <f aca="false">IF('Inputs Q LTM'!GT168="","",'Inputs Q LTM'!GT168)</f>
        <v>185.945843878395</v>
      </c>
      <c r="GU168" s="328" t="n">
        <f aca="false">IF('Inputs Q LTM'!GU168="","",'Inputs Q LTM'!GU168)</f>
        <v>187.6503763225</v>
      </c>
      <c r="GV168" s="328" t="n">
        <f aca="false">IF('Inputs Q LTM'!GV168="","",'Inputs Q LTM'!GV168)</f>
        <v>189.354908766604</v>
      </c>
      <c r="GW168" s="328" t="n">
        <f aca="false">IF('Inputs Q LTM'!GW168="","",'Inputs Q LTM'!GW168)</f>
        <v>191.059441210709</v>
      </c>
      <c r="GX168" s="328" t="n">
        <f aca="false">IF('Inputs Q LTM'!GX168="","",'Inputs Q LTM'!GX168)</f>
        <v>192.827052468798</v>
      </c>
      <c r="GY168" s="328" t="n">
        <f aca="false">IF('Inputs Q LTM'!GY168="","",'Inputs Q LTM'!GY168)</f>
        <v>194.594663726886</v>
      </c>
      <c r="GZ168" s="328" t="n">
        <f aca="false">IF('Inputs Q LTM'!GZ168="","",'Inputs Q LTM'!GZ168)</f>
        <v>196.362274984974</v>
      </c>
      <c r="HA168" s="328" t="n">
        <f aca="false">IF('Inputs Q LTM'!HA168="","",'Inputs Q LTM'!HA168)</f>
        <v>198.129886243062</v>
      </c>
    </row>
    <row r="169" customFormat="false" ht="15" hidden="false" customHeight="false" outlineLevel="2" collapsed="false">
      <c r="A169" s="48" t="s">
        <v>99</v>
      </c>
      <c r="B169" s="201" t="s">
        <v>184</v>
      </c>
      <c r="C169" s="201"/>
      <c r="D169" s="201" t="s">
        <v>101</v>
      </c>
      <c r="E169" s="52"/>
      <c r="F169" s="19" t="s">
        <v>217</v>
      </c>
      <c r="G169" s="52" t="s">
        <v>103</v>
      </c>
      <c r="H169" s="52"/>
      <c r="I169" s="52" t="s">
        <v>211</v>
      </c>
      <c r="BJ169" s="329" t="n">
        <f aca="false">IF('Inputs Q LTM'!BJ169="","",'Inputs Q LTM'!BJ169)</f>
        <v>831.25</v>
      </c>
      <c r="BK169" s="329" t="n">
        <f aca="false">IF('Inputs Q LTM'!BK169="","",'Inputs Q LTM'!BK169)</f>
        <v>845.25</v>
      </c>
      <c r="BL169" s="329" t="n">
        <f aca="false">IF('Inputs Q LTM'!BL169="","",'Inputs Q LTM'!BL169)</f>
        <v>766.5</v>
      </c>
      <c r="BM169" s="329" t="n">
        <f aca="false">IF('Inputs Q LTM'!BM169="","",'Inputs Q LTM'!BM169)</f>
        <v>788.916666666667</v>
      </c>
      <c r="BN169" s="329" t="n">
        <f aca="false">IF('Inputs Q LTM'!BN169="","",'Inputs Q LTM'!BN169)</f>
        <v>729.026666666667</v>
      </c>
      <c r="BO169" s="329" t="n">
        <f aca="false">IF('Inputs Q LTM'!BO169="","",'Inputs Q LTM'!BO169)</f>
        <v>798.25</v>
      </c>
      <c r="BP169" s="329" t="n">
        <f aca="false">IF('Inputs Q LTM'!BP169="","",'Inputs Q LTM'!BP169)</f>
        <v>735.916666666667</v>
      </c>
      <c r="BQ169" s="329" t="n">
        <f aca="false">IF('Inputs Q LTM'!BQ169="","",'Inputs Q LTM'!BQ169)</f>
        <v>772.64</v>
      </c>
      <c r="BR169" s="329" t="n">
        <f aca="false">IF('Inputs Q LTM'!BR169="","",'Inputs Q LTM'!BR169)</f>
        <v>760.416666666667</v>
      </c>
      <c r="BS169" s="329" t="n">
        <f aca="false">IF('Inputs Q LTM'!BS169="","",'Inputs Q LTM'!BS169)</f>
        <v>785.166666666667</v>
      </c>
      <c r="BT169" s="329" t="n">
        <f aca="false">IF('Inputs Q LTM'!BT169="","",'Inputs Q LTM'!BT169)</f>
        <v>770.25</v>
      </c>
      <c r="BU169" s="329" t="n">
        <f aca="false">IF('Inputs Q LTM'!BU169="","",'Inputs Q LTM'!BU169)</f>
        <v>768.416666666667</v>
      </c>
      <c r="BV169" s="329" t="n">
        <f aca="false">IF('Inputs Q LTM'!BV169="","",'Inputs Q LTM'!BV169)</f>
        <v>740.306666666667</v>
      </c>
      <c r="BW169" s="329" t="n">
        <f aca="false">IF('Inputs Q LTM'!BW169="","",'Inputs Q LTM'!BW169)</f>
        <v>703.966666666667</v>
      </c>
      <c r="BX169" s="329" t="n">
        <f aca="false">IF('Inputs Q LTM'!BX169="","",'Inputs Q LTM'!BX169)</f>
        <v>737.666666666667</v>
      </c>
      <c r="BY169" s="329" t="n">
        <f aca="false">IF('Inputs Q LTM'!BY169="","",'Inputs Q LTM'!BY169)</f>
        <v>737.916666666667</v>
      </c>
      <c r="BZ169" s="329" t="n">
        <f aca="false">IF('Inputs Q LTM'!BZ169="","",'Inputs Q LTM'!BZ169)</f>
        <v>736.483333333333</v>
      </c>
      <c r="CA169" s="329" t="n">
        <f aca="false">IF('Inputs Q LTM'!CA169="","",'Inputs Q LTM'!CA169)</f>
        <v>741.083333333333</v>
      </c>
      <c r="CB169" s="329" t="n">
        <f aca="false">IF('Inputs Q LTM'!CB169="","",'Inputs Q LTM'!CB169)</f>
        <v>697.15</v>
      </c>
      <c r="CC169" s="329" t="n">
        <f aca="false">IF('Inputs Q LTM'!CC169="","",'Inputs Q LTM'!CC169)</f>
        <v>643.45</v>
      </c>
      <c r="CD169" s="329" t="n">
        <f aca="false">IF('Inputs Q LTM'!CD169="","",'Inputs Q LTM'!CD169)</f>
        <v>645.5</v>
      </c>
      <c r="CE169" s="329" t="n">
        <f aca="false">IF('Inputs Q LTM'!CE169="","",'Inputs Q LTM'!CE169)</f>
        <v>659.433333333333</v>
      </c>
      <c r="CF169" s="329" t="n">
        <f aca="false">IF('Inputs Q LTM'!CF169="","",'Inputs Q LTM'!CF169)</f>
        <v>696.866666666667</v>
      </c>
      <c r="CG169" s="329" t="n">
        <f aca="false">IF('Inputs Q LTM'!CG169="","",'Inputs Q LTM'!CG169)</f>
        <v>691.65</v>
      </c>
      <c r="CH169" s="329" t="n">
        <f aca="false">IF('Inputs Q LTM'!CH169="","",'Inputs Q LTM'!CH169)</f>
        <v>700.472233333333</v>
      </c>
      <c r="CI169" s="329" t="n">
        <f aca="false">IF('Inputs Q LTM'!CI169="","",'Inputs Q LTM'!CI169)</f>
        <v>710.066666666667</v>
      </c>
      <c r="CJ169" s="329" t="n">
        <f aca="false">IF('Inputs Q LTM'!CJ169="","",'Inputs Q LTM'!CJ169)</f>
        <v>827.055566666667</v>
      </c>
      <c r="CK169" s="329" t="n">
        <f aca="false">IF('Inputs Q LTM'!CK169="","",'Inputs Q LTM'!CK169)</f>
        <v>1045.41666666667</v>
      </c>
      <c r="CL169" s="329" t="n">
        <f aca="false">IF('Inputs Q LTM'!CL169="","",'Inputs Q LTM'!CL169)</f>
        <v>1370.77666666667</v>
      </c>
      <c r="CM169" s="329" t="n">
        <f aca="false">IF('Inputs Q LTM'!CM169="","",'Inputs Q LTM'!CM169)</f>
        <v>1401.25</v>
      </c>
      <c r="CN169" s="329" t="n">
        <f aca="false">IF('Inputs Q LTM'!CN169="","",'Inputs Q LTM'!CN169)</f>
        <v>1229.58333333333</v>
      </c>
      <c r="CO169" s="329" t="n">
        <f aca="false">IF('Inputs Q LTM'!CO169="","",'Inputs Q LTM'!CO169)</f>
        <v>1354.75</v>
      </c>
      <c r="CP169" s="329" t="n">
        <f aca="false">IF('Inputs Q LTM'!CP169="","",'Inputs Q LTM'!CP169)</f>
        <v>1447.5</v>
      </c>
      <c r="CQ169" s="329" t="n">
        <f aca="false">IF('Inputs Q LTM'!CQ169="","",'Inputs Q LTM'!CQ169)</f>
        <v>1781.5</v>
      </c>
      <c r="CR169" s="329" t="n">
        <f aca="false">IF('Inputs Q LTM'!CR169="","",'Inputs Q LTM'!CR169)</f>
        <v>1275.66666666667</v>
      </c>
      <c r="CS169" s="329" t="n">
        <f aca="false">IF('Inputs Q LTM'!CS169="","",'Inputs Q LTM'!CS169)</f>
        <v>1194.66666666667</v>
      </c>
      <c r="CT169" s="329" t="n">
        <f aca="false">IF('Inputs Q LTM'!CT169="","",'Inputs Q LTM'!CT169)</f>
        <v>1015.02083333333</v>
      </c>
      <c r="CU169" s="329" t="n">
        <f aca="false">IF('Inputs Q LTM'!CU169="","",'Inputs Q LTM'!CU169)</f>
        <v>799.416666666667</v>
      </c>
      <c r="CV169" s="329" t="n">
        <f aca="false">IF('Inputs Q LTM'!CV169="","",'Inputs Q LTM'!CV169)</f>
        <v>839.958333333333</v>
      </c>
      <c r="CW169" s="329" t="n">
        <f aca="false">IF('Inputs Q LTM'!CW169="","",'Inputs Q LTM'!CW169)</f>
        <v>792.666666666667</v>
      </c>
      <c r="CX169" s="329" t="n">
        <f aca="false">IF('Inputs Q LTM'!CX169="","",'Inputs Q LTM'!CX169)</f>
        <v>784.083333333333</v>
      </c>
      <c r="CY169" s="329" t="n">
        <f aca="false">IF('Inputs Q LTM'!CY169="","",'Inputs Q LTM'!CY169)</f>
        <v>853.833333333333</v>
      </c>
      <c r="CZ169" s="329" t="n">
        <f aca="false">IF('Inputs Q LTM'!CZ169="","",'Inputs Q LTM'!CZ169)</f>
        <v>913.25</v>
      </c>
      <c r="DA169" s="329" t="n">
        <f aca="false">IF('Inputs Q LTM'!DA169="","",'Inputs Q LTM'!DA169)</f>
        <v>1072.16666666667</v>
      </c>
      <c r="DB169" s="329" t="n">
        <f aca="false">IF('Inputs Q LTM'!DB169="","",'Inputs Q LTM'!DB169)</f>
        <v>1087.08333333333</v>
      </c>
      <c r="DC169" s="329" t="n">
        <f aca="false">IF('Inputs Q LTM'!DC169="","",'Inputs Q LTM'!DC169)</f>
        <v>1111.33333333333</v>
      </c>
      <c r="DD169" s="329" t="n">
        <f aca="false">IF('Inputs Q LTM'!DD169="","",'Inputs Q LTM'!DD169)</f>
        <v>1141.5</v>
      </c>
      <c r="DE169" s="329" t="n">
        <f aca="false">IF('Inputs Q LTM'!DE169="","",'Inputs Q LTM'!DE169)</f>
        <v>1229.16666666667</v>
      </c>
      <c r="DF169" s="329" t="n">
        <f aca="false">IF('Inputs Q LTM'!DF169="","",'Inputs Q LTM'!DF169)</f>
        <v>1312.88095238095</v>
      </c>
      <c r="DG169" s="329" t="n">
        <f aca="false">IF('Inputs Q LTM'!DG169="","",'Inputs Q LTM'!DG169)</f>
        <v>1308.25</v>
      </c>
      <c r="DH169" s="329" t="n">
        <f aca="false">IF('Inputs Q LTM'!DH169="","",'Inputs Q LTM'!DH169)</f>
        <v>1328.62124392445</v>
      </c>
      <c r="DI169" s="329" t="n">
        <f aca="false">IF('Inputs Q LTM'!DI169="","",'Inputs Q LTM'!DI169)</f>
        <v>1416.94916242227</v>
      </c>
      <c r="DJ169" s="329" t="n">
        <f aca="false">IF('Inputs Q LTM'!DJ169="","",'Inputs Q LTM'!DJ169)</f>
        <v>1376.60202724315</v>
      </c>
      <c r="DK169" s="329" t="n">
        <f aca="false">IF('Inputs Q LTM'!DK169="","",'Inputs Q LTM'!DK169)</f>
        <v>1339.58348173999</v>
      </c>
      <c r="DL169" s="329" t="n">
        <f aca="false">IF('Inputs Q LTM'!DL169="","",'Inputs Q LTM'!DL169)</f>
        <v>1315.00211393687</v>
      </c>
      <c r="DM169" s="329" t="n">
        <f aca="false">IF('Inputs Q LTM'!DM169="","",'Inputs Q LTM'!DM169)</f>
        <v>1291.77278128216</v>
      </c>
      <c r="DN169" s="329" t="n">
        <f aca="false">IF('Inputs Q LTM'!DN169="","",'Inputs Q LTM'!DN169)</f>
        <v>1337.45601504354</v>
      </c>
      <c r="DO169" s="329" t="n">
        <f aca="false">IF('Inputs Q LTM'!DO169="","",'Inputs Q LTM'!DO169)</f>
        <v>1404.32881579572</v>
      </c>
      <c r="DP169" s="329" t="n">
        <f aca="false">IF('Inputs Q LTM'!DP169="","",'Inputs Q LTM'!DP169)</f>
        <v>1337.45601504354</v>
      </c>
      <c r="DQ169" s="329" t="n">
        <f aca="false">IF('Inputs Q LTM'!DQ169="","",'Inputs Q LTM'!DQ169)</f>
        <v>1270.58321429136</v>
      </c>
      <c r="DR169" s="329" t="n">
        <f aca="false">IF('Inputs Q LTM'!DR169="","",'Inputs Q LTM'!DR169)</f>
        <v>1343.99929948632</v>
      </c>
      <c r="DS169" s="329" t="n">
        <f aca="false">IF('Inputs Q LTM'!DS169="","",'Inputs Q LTM'!DS169)</f>
        <v>1411.19926446064</v>
      </c>
      <c r="DT169" s="329" t="n">
        <f aca="false">IF('Inputs Q LTM'!DT169="","",'Inputs Q LTM'!DT169)</f>
        <v>1343.99929948632</v>
      </c>
      <c r="DU169" s="329" t="n">
        <f aca="false">IF('Inputs Q LTM'!DU169="","",'Inputs Q LTM'!DU169)</f>
        <v>1276.799334512</v>
      </c>
      <c r="DV169" s="329" t="n">
        <f aca="false">IF('Inputs Q LTM'!DV169="","",'Inputs Q LTM'!DV169)</f>
        <v>1361.93116215987</v>
      </c>
      <c r="DW169" s="329" t="n">
        <f aca="false">IF('Inputs Q LTM'!DW169="","",'Inputs Q LTM'!DW169)</f>
        <v>1430.02772026786</v>
      </c>
      <c r="DX169" s="329" t="n">
        <f aca="false">IF('Inputs Q LTM'!DX169="","",'Inputs Q LTM'!DX169)</f>
        <v>1361.93116215987</v>
      </c>
      <c r="DY169" s="329" t="n">
        <f aca="false">IF('Inputs Q LTM'!DY169="","",'Inputs Q LTM'!DY169)</f>
        <v>1293.83460405187</v>
      </c>
      <c r="DZ169" s="329" t="n">
        <f aca="false">IF('Inputs Q LTM'!DZ169="","",'Inputs Q LTM'!DZ169)</f>
        <v>1384.71523859512</v>
      </c>
      <c r="EA169" s="329" t="n">
        <f aca="false">IF('Inputs Q LTM'!EA169="","",'Inputs Q LTM'!EA169)</f>
        <v>1453.95100052488</v>
      </c>
      <c r="EB169" s="329" t="n">
        <f aca="false">IF('Inputs Q LTM'!EB169="","",'Inputs Q LTM'!EB169)</f>
        <v>1384.71523859512</v>
      </c>
      <c r="EC169" s="329" t="n">
        <f aca="false">IF('Inputs Q LTM'!EC169="","",'Inputs Q LTM'!EC169)</f>
        <v>1315.47947666537</v>
      </c>
      <c r="ED169" s="329" t="n">
        <f aca="false">IF('Inputs Q LTM'!ED169="","",'Inputs Q LTM'!ED169)</f>
        <v>1407.19050663762</v>
      </c>
      <c r="EE169" s="329" t="n">
        <f aca="false">IF('Inputs Q LTM'!EE169="","",'Inputs Q LTM'!EE169)</f>
        <v>1477.5500319695</v>
      </c>
      <c r="EF169" s="329" t="n">
        <f aca="false">IF('Inputs Q LTM'!EF169="","",'Inputs Q LTM'!EF169)</f>
        <v>1407.19050663762</v>
      </c>
      <c r="EG169" s="329" t="n">
        <f aca="false">IF('Inputs Q LTM'!EG169="","",'Inputs Q LTM'!EG169)</f>
        <v>1336.83098130574</v>
      </c>
      <c r="EH169" s="329" t="n">
        <f aca="false">IF('Inputs Q LTM'!EH169="","",'Inputs Q LTM'!EH169)</f>
        <v>1429.75401269554</v>
      </c>
      <c r="EI169" s="329" t="n">
        <f aca="false">IF('Inputs Q LTM'!EI169="","",'Inputs Q LTM'!EI169)</f>
        <v>1501.24171333032</v>
      </c>
      <c r="EJ169" s="329" t="n">
        <f aca="false">IF('Inputs Q LTM'!EJ169="","",'Inputs Q LTM'!EJ169)</f>
        <v>1429.75401269554</v>
      </c>
      <c r="EK169" s="329" t="n">
        <f aca="false">IF('Inputs Q LTM'!EK169="","",'Inputs Q LTM'!EK169)</f>
        <v>1358.26631206076</v>
      </c>
      <c r="EL169" s="329" t="n">
        <f aca="false">IF('Inputs Q LTM'!EL169="","",'Inputs Q LTM'!EL169)</f>
        <v>1452.81551006434</v>
      </c>
      <c r="EM169" s="329" t="n">
        <f aca="false">IF('Inputs Q LTM'!EM169="","",'Inputs Q LTM'!EM169)</f>
        <v>1525.45628556756</v>
      </c>
      <c r="EN169" s="329" t="n">
        <f aca="false">IF('Inputs Q LTM'!EN169="","",'Inputs Q LTM'!EN169)</f>
        <v>1452.81551006434</v>
      </c>
      <c r="EO169" s="329" t="n">
        <f aca="false">IF('Inputs Q LTM'!EO169="","",'Inputs Q LTM'!EO169)</f>
        <v>1380.17473456113</v>
      </c>
      <c r="EP169" s="329" t="n">
        <f aca="false">IF('Inputs Q LTM'!EP169="","",'Inputs Q LTM'!EP169)</f>
        <v>1504.95718823523</v>
      </c>
      <c r="EQ169" s="329" t="n">
        <f aca="false">IF('Inputs Q LTM'!EQ169="","",'Inputs Q LTM'!EQ169)</f>
        <v>1580.20504764699</v>
      </c>
      <c r="ER169" s="329" t="n">
        <f aca="false">IF('Inputs Q LTM'!ER169="","",'Inputs Q LTM'!ER169)</f>
        <v>1504.95718823523</v>
      </c>
      <c r="ES169" s="329" t="n">
        <f aca="false">IF('Inputs Q LTM'!ES169="","",'Inputs Q LTM'!ES169)</f>
        <v>1429.70932882347</v>
      </c>
      <c r="ET169" s="329" t="n">
        <f aca="false">IF('Inputs Q LTM'!ET169="","",'Inputs Q LTM'!ET169)</f>
        <v>1527.53154605876</v>
      </c>
      <c r="EU169" s="329" t="n">
        <f aca="false">IF('Inputs Q LTM'!EU169="","",'Inputs Q LTM'!EU169)</f>
        <v>1603.9081233617</v>
      </c>
      <c r="EV169" s="329" t="n">
        <f aca="false">IF('Inputs Q LTM'!EV169="","",'Inputs Q LTM'!EV169)</f>
        <v>1527.53154605876</v>
      </c>
      <c r="EW169" s="329" t="n">
        <f aca="false">IF('Inputs Q LTM'!EW169="","",'Inputs Q LTM'!EW169)</f>
        <v>1451.15496875582</v>
      </c>
      <c r="EX169" s="329" t="n">
        <f aca="false">IF('Inputs Q LTM'!EX169="","",'Inputs Q LTM'!EX169)</f>
        <v>1550.44451924964</v>
      </c>
      <c r="EY169" s="329" t="n">
        <f aca="false">IF('Inputs Q LTM'!EY169="","",'Inputs Q LTM'!EY169)</f>
        <v>1627.96674521212</v>
      </c>
      <c r="EZ169" s="329" t="n">
        <f aca="false">IF('Inputs Q LTM'!EZ169="","",'Inputs Q LTM'!EZ169)</f>
        <v>1550.44451924964</v>
      </c>
      <c r="FA169" s="329" t="n">
        <f aca="false">IF('Inputs Q LTM'!FA169="","",'Inputs Q LTM'!FA169)</f>
        <v>1472.92229328716</v>
      </c>
      <c r="FB169" s="329" t="n">
        <f aca="false">IF('Inputs Q LTM'!FB169="","",'Inputs Q LTM'!FB169)</f>
        <v>1573.70118703839</v>
      </c>
      <c r="FC169" s="329" t="n">
        <f aca="false">IF('Inputs Q LTM'!FC169="","",'Inputs Q LTM'!FC169)</f>
        <v>1652.38624639031</v>
      </c>
      <c r="FD169" s="329" t="n">
        <f aca="false">IF('Inputs Q LTM'!FD169="","",'Inputs Q LTM'!FD169)</f>
        <v>1573.70118703839</v>
      </c>
      <c r="FE169" s="329" t="n">
        <f aca="false">IF('Inputs Q LTM'!FE169="","",'Inputs Q LTM'!FE169)</f>
        <v>1495.01612768647</v>
      </c>
      <c r="FF169" s="329" t="n">
        <f aca="false">IF('Inputs Q LTM'!FF169="","",'Inputs Q LTM'!FF169)</f>
        <v>1597.30670484396</v>
      </c>
      <c r="FG169" s="329" t="n">
        <f aca="false">IF('Inputs Q LTM'!FG169="","",'Inputs Q LTM'!FG169)</f>
        <v>1677.17204008616</v>
      </c>
      <c r="FH169" s="329" t="n">
        <f aca="false">IF('Inputs Q LTM'!FH169="","",'Inputs Q LTM'!FH169)</f>
        <v>1597.30670484396</v>
      </c>
      <c r="FI169" s="329" t="n">
        <f aca="false">IF('Inputs Q LTM'!FI169="","",'Inputs Q LTM'!FI169)</f>
        <v>1517.44136960176</v>
      </c>
      <c r="FJ169" s="329" t="n">
        <f aca="false">IF('Inputs Q LTM'!FJ169="","",'Inputs Q LTM'!FJ169)</f>
        <v>1621.26630541662</v>
      </c>
      <c r="FK169" s="329" t="n">
        <f aca="false">IF('Inputs Q LTM'!FK169="","",'Inputs Q LTM'!FK169)</f>
        <v>1702.32962068745</v>
      </c>
      <c r="FL169" s="329" t="n">
        <f aca="false">IF('Inputs Q LTM'!FL169="","",'Inputs Q LTM'!FL169)</f>
        <v>1621.26630541662</v>
      </c>
      <c r="FM169" s="329" t="n">
        <f aca="false">IF('Inputs Q LTM'!FM169="","",'Inputs Q LTM'!FM169)</f>
        <v>1540.20299014579</v>
      </c>
      <c r="FN169" s="329" t="n">
        <f aca="false">IF('Inputs Q LTM'!FN169="","",'Inputs Q LTM'!FN169)</f>
        <v>1645.58529999787</v>
      </c>
      <c r="FO169" s="329" t="n">
        <f aca="false">IF('Inputs Q LTM'!FO169="","",'Inputs Q LTM'!FO169)</f>
        <v>1727.86456499776</v>
      </c>
      <c r="FP169" s="329" t="n">
        <f aca="false">IF('Inputs Q LTM'!FP169="","",'Inputs Q LTM'!FP169)</f>
        <v>1645.58529999787</v>
      </c>
      <c r="FQ169" s="329" t="n">
        <f aca="false">IF('Inputs Q LTM'!FQ169="","",'Inputs Q LTM'!FQ169)</f>
        <v>1563.30603499798</v>
      </c>
      <c r="FR169" s="329" t="n">
        <f aca="false">IF('Inputs Q LTM'!FR169="","",'Inputs Q LTM'!FR169)</f>
        <v>1670.26907949784</v>
      </c>
      <c r="FS169" s="329" t="n">
        <f aca="false">IF('Inputs Q LTM'!FS169="","",'Inputs Q LTM'!FS169)</f>
        <v>1753.78253347273</v>
      </c>
      <c r="FT169" s="329" t="n">
        <f aca="false">IF('Inputs Q LTM'!FT169="","",'Inputs Q LTM'!FT169)</f>
        <v>1670.26907949784</v>
      </c>
      <c r="FU169" s="329" t="n">
        <f aca="false">IF('Inputs Q LTM'!FU169="","",'Inputs Q LTM'!FU169)</f>
        <v>1586.75562552295</v>
      </c>
      <c r="FV169" s="329" t="n">
        <f aca="false">IF('Inputs Q LTM'!FV169="","",'Inputs Q LTM'!FV169)</f>
        <v>1695.32311569031</v>
      </c>
      <c r="FW169" s="329" t="n">
        <f aca="false">IF('Inputs Q LTM'!FW169="","",'Inputs Q LTM'!FW169)</f>
        <v>1780.08927147482</v>
      </c>
      <c r="FX169" s="329" t="n">
        <f aca="false">IF('Inputs Q LTM'!FX169="","",'Inputs Q LTM'!FX169)</f>
        <v>1695.32311569031</v>
      </c>
      <c r="FY169" s="329" t="n">
        <f aca="false">IF('Inputs Q LTM'!FY169="","",'Inputs Q LTM'!FY169)</f>
        <v>1610.55695990579</v>
      </c>
      <c r="FZ169" s="329" t="n">
        <f aca="false">IF('Inputs Q LTM'!FZ169="","",'Inputs Q LTM'!FZ169)</f>
        <v>1720.75296242566</v>
      </c>
      <c r="GA169" s="329" t="n">
        <f aca="false">IF('Inputs Q LTM'!GA169="","",'Inputs Q LTM'!GA169)</f>
        <v>1806.79061054694</v>
      </c>
      <c r="GB169" s="329" t="n">
        <f aca="false">IF('Inputs Q LTM'!GB169="","",'Inputs Q LTM'!GB169)</f>
        <v>1720.75296242566</v>
      </c>
      <c r="GC169" s="329" t="n">
        <f aca="false">IF('Inputs Q LTM'!GC169="","",'Inputs Q LTM'!GC169)</f>
        <v>1634.71531430438</v>
      </c>
      <c r="GD169" s="329" t="n">
        <f aca="false">IF('Inputs Q LTM'!GD169="","",'Inputs Q LTM'!GD169)</f>
        <v>1746.56425686205</v>
      </c>
      <c r="GE169" s="329" t="n">
        <f aca="false">IF('Inputs Q LTM'!GE169="","",'Inputs Q LTM'!GE169)</f>
        <v>1833.89246970515</v>
      </c>
      <c r="GF169" s="329" t="n">
        <f aca="false">IF('Inputs Q LTM'!GF169="","",'Inputs Q LTM'!GF169)</f>
        <v>1746.56425686205</v>
      </c>
      <c r="GG169" s="329" t="n">
        <f aca="false">IF('Inputs Q LTM'!GG169="","",'Inputs Q LTM'!GG169)</f>
        <v>1659.23604401894</v>
      </c>
      <c r="GH169" s="329" t="n">
        <f aca="false">IF('Inputs Q LTM'!GH169="","",'Inputs Q LTM'!GH169)</f>
        <v>1753.11387282528</v>
      </c>
      <c r="GI169" s="329" t="n">
        <f aca="false">IF('Inputs Q LTM'!GI169="","",'Inputs Q LTM'!GI169)</f>
        <v>1759.66348878851</v>
      </c>
      <c r="GJ169" s="329" t="n">
        <f aca="false">IF('Inputs Q LTM'!GJ169="","",'Inputs Q LTM'!GJ169)</f>
        <v>1766.21310475174</v>
      </c>
      <c r="GK169" s="329" t="n">
        <f aca="false">IF('Inputs Q LTM'!GK169="","",'Inputs Q LTM'!GK169)</f>
        <v>1772.76272071498</v>
      </c>
      <c r="GL169" s="329" t="n">
        <f aca="false">IF('Inputs Q LTM'!GL169="","",'Inputs Q LTM'!GL169)</f>
        <v>1779.41058091766</v>
      </c>
      <c r="GM169" s="329" t="n">
        <f aca="false">IF('Inputs Q LTM'!GM169="","",'Inputs Q LTM'!GM169)</f>
        <v>1786.05844112034</v>
      </c>
      <c r="GN169" s="329" t="n">
        <f aca="false">IF('Inputs Q LTM'!GN169="","",'Inputs Q LTM'!GN169)</f>
        <v>1792.70630132302</v>
      </c>
      <c r="GO169" s="329" t="n">
        <f aca="false">IF('Inputs Q LTM'!GO169="","",'Inputs Q LTM'!GO169)</f>
        <v>1799.3541615257</v>
      </c>
      <c r="GP169" s="329" t="n">
        <f aca="false">IF('Inputs Q LTM'!GP169="","",'Inputs Q LTM'!GP169)</f>
        <v>1806.10173963142</v>
      </c>
      <c r="GQ169" s="329" t="n">
        <f aca="false">IF('Inputs Q LTM'!GQ169="","",'Inputs Q LTM'!GQ169)</f>
        <v>1812.84931773714</v>
      </c>
      <c r="GR169" s="329" t="n">
        <f aca="false">IF('Inputs Q LTM'!GR169="","",'Inputs Q LTM'!GR169)</f>
        <v>1819.59689584286</v>
      </c>
      <c r="GS169" s="329" t="n">
        <f aca="false">IF('Inputs Q LTM'!GS169="","",'Inputs Q LTM'!GS169)</f>
        <v>1826.34447394859</v>
      </c>
      <c r="GT169" s="329" t="n">
        <f aca="false">IF('Inputs Q LTM'!GT169="","",'Inputs Q LTM'!GT169)</f>
        <v>1833.19326572589</v>
      </c>
      <c r="GU169" s="329" t="n">
        <f aca="false">IF('Inputs Q LTM'!GU169="","",'Inputs Q LTM'!GU169)</f>
        <v>1840.0420575032</v>
      </c>
      <c r="GV169" s="329" t="n">
        <f aca="false">IF('Inputs Q LTM'!GV169="","",'Inputs Q LTM'!GV169)</f>
        <v>1846.89084928051</v>
      </c>
      <c r="GW169" s="329" t="n">
        <f aca="false">IF('Inputs Q LTM'!GW169="","",'Inputs Q LTM'!GW169)</f>
        <v>1853.73964105781</v>
      </c>
      <c r="GX169" s="329" t="n">
        <f aca="false">IF('Inputs Q LTM'!GX169="","",'Inputs Q LTM'!GX169)</f>
        <v>1860.69116471178</v>
      </c>
      <c r="GY169" s="329" t="n">
        <f aca="false">IF('Inputs Q LTM'!GY169="","",'Inputs Q LTM'!GY169)</f>
        <v>1867.64268836575</v>
      </c>
      <c r="GZ169" s="329" t="n">
        <f aca="false">IF('Inputs Q LTM'!GZ169="","",'Inputs Q LTM'!GZ169)</f>
        <v>1874.59421201971</v>
      </c>
      <c r="HA169" s="329" t="n">
        <f aca="false">IF('Inputs Q LTM'!HA169="","",'Inputs Q LTM'!HA169)</f>
        <v>1881.54573567368</v>
      </c>
    </row>
    <row r="170" customFormat="false" ht="15" hidden="false" customHeight="false" outlineLevel="2" collapsed="false">
      <c r="A170" s="48" t="s">
        <v>99</v>
      </c>
      <c r="B170" s="201" t="s">
        <v>184</v>
      </c>
      <c r="C170" s="201"/>
      <c r="D170" s="201" t="s">
        <v>101</v>
      </c>
      <c r="E170" s="52"/>
      <c r="F170" s="19" t="s">
        <v>218</v>
      </c>
      <c r="G170" s="52" t="s">
        <v>189</v>
      </c>
      <c r="H170" s="52" t="s">
        <v>219</v>
      </c>
      <c r="I170" s="52" t="s">
        <v>220</v>
      </c>
      <c r="BJ170" s="328" t="n">
        <f aca="false">IF('Inputs Q LTM'!BJ170="","",'Inputs Q LTM'!BJ170)</f>
        <v>31.2864975238769</v>
      </c>
      <c r="BK170" s="328" t="n">
        <f aca="false">IF('Inputs Q LTM'!BK170="","",'Inputs Q LTM'!BK170)</f>
        <v>32.5735702157764</v>
      </c>
      <c r="BL170" s="328" t="n">
        <f aca="false">IF('Inputs Q LTM'!BL170="","",'Inputs Q LTM'!BL170)</f>
        <v>32.2013179165193</v>
      </c>
      <c r="BM170" s="328" t="n">
        <f aca="false">IF('Inputs Q LTM'!BM170="","",'Inputs Q LTM'!BM170)</f>
        <v>41.2998687654758</v>
      </c>
      <c r="BN170" s="328" t="n">
        <f aca="false">IF('Inputs Q LTM'!BN170="","",'Inputs Q LTM'!BN170)</f>
        <v>50.5421236363636</v>
      </c>
      <c r="BO170" s="328" t="n">
        <f aca="false">IF('Inputs Q LTM'!BO170="","",'Inputs Q LTM'!BO170)</f>
        <v>49.2617454545455</v>
      </c>
      <c r="BP170" s="328" t="n">
        <f aca="false">IF('Inputs Q LTM'!BP170="","",'Inputs Q LTM'!BP170)</f>
        <v>59.3939381818182</v>
      </c>
      <c r="BQ170" s="328" t="n">
        <f aca="false">IF('Inputs Q LTM'!BQ170="","",'Inputs Q LTM'!BQ170)</f>
        <v>56.2909090909091</v>
      </c>
      <c r="BR170" s="328" t="n">
        <f aca="false">IF('Inputs Q LTM'!BR170="","",'Inputs Q LTM'!BR170)</f>
        <v>61.7511316837412</v>
      </c>
      <c r="BS170" s="328" t="n">
        <f aca="false">IF('Inputs Q LTM'!BS170="","",'Inputs Q LTM'!BS170)</f>
        <v>59.2955311255573</v>
      </c>
      <c r="BT170" s="328" t="n">
        <f aca="false">IF('Inputs Q LTM'!BT170="","",'Inputs Q LTM'!BT170)</f>
        <v>58.6996868724686</v>
      </c>
      <c r="BU170" s="328" t="n">
        <f aca="false">IF('Inputs Q LTM'!BU170="","",'Inputs Q LTM'!BU170)</f>
        <v>51.8772701746026</v>
      </c>
      <c r="BV170" s="328" t="n">
        <f aca="false">IF('Inputs Q LTM'!BV170="","",'Inputs Q LTM'!BV170)</f>
        <v>47.3640934386862</v>
      </c>
      <c r="BW170" s="328" t="n">
        <f aca="false">IF('Inputs Q LTM'!BW170="","",'Inputs Q LTM'!BW170)</f>
        <v>43.5848439073515</v>
      </c>
      <c r="BX170" s="328" t="n">
        <f aca="false">IF('Inputs Q LTM'!BX170="","",'Inputs Q LTM'!BX170)</f>
        <v>47.8460130296692</v>
      </c>
      <c r="BY170" s="328" t="n">
        <f aca="false">IF('Inputs Q LTM'!BY170="","",'Inputs Q LTM'!BY170)</f>
        <v>47.4699821829731</v>
      </c>
      <c r="BZ170" s="328" t="n">
        <f aca="false">IF('Inputs Q LTM'!BZ170="","",'Inputs Q LTM'!BZ170)</f>
        <v>46.8272727272727</v>
      </c>
      <c r="CA170" s="328" t="n">
        <f aca="false">IF('Inputs Q LTM'!CA170="","",'Inputs Q LTM'!CA170)</f>
        <v>47.969696969697</v>
      </c>
      <c r="CB170" s="328" t="n">
        <f aca="false">IF('Inputs Q LTM'!CB170="","",'Inputs Q LTM'!CB170)</f>
        <v>50.3242424242424</v>
      </c>
      <c r="CC170" s="328" t="n">
        <f aca="false">IF('Inputs Q LTM'!CC170="","",'Inputs Q LTM'!CC170)</f>
        <v>51.1939393939394</v>
      </c>
      <c r="CD170" s="328" t="n">
        <f aca="false">IF('Inputs Q LTM'!CD170="","",'Inputs Q LTM'!CD170)</f>
        <v>49.6606060606061</v>
      </c>
      <c r="CE170" s="328" t="n">
        <f aca="false">IF('Inputs Q LTM'!CE170="","",'Inputs Q LTM'!CE170)</f>
        <v>46.3787878787879</v>
      </c>
      <c r="CF170" s="328" t="n">
        <f aca="false">IF('Inputs Q LTM'!CF170="","",'Inputs Q LTM'!CF170)</f>
        <v>48.069696969697</v>
      </c>
      <c r="CG170" s="328" t="n">
        <f aca="false">IF('Inputs Q LTM'!CG170="","",'Inputs Q LTM'!CG170)</f>
        <v>48.2181818181818</v>
      </c>
      <c r="CH170" s="328" t="n">
        <f aca="false">IF('Inputs Q LTM'!CH170="","",'Inputs Q LTM'!CH170)</f>
        <v>48.9105466428996</v>
      </c>
      <c r="CI170" s="328" t="n">
        <f aca="false">IF('Inputs Q LTM'!CI170="","",'Inputs Q LTM'!CI170)</f>
        <v>57.3327582523235</v>
      </c>
      <c r="CJ170" s="328" t="n">
        <f aca="false">IF('Inputs Q LTM'!CJ170="","",'Inputs Q LTM'!CJ170)</f>
        <v>59.4939393939394</v>
      </c>
      <c r="CK170" s="328" t="n">
        <f aca="false">IF('Inputs Q LTM'!CK170="","",'Inputs Q LTM'!CK170)</f>
        <v>83.6363636363636</v>
      </c>
      <c r="CL170" s="328" t="n">
        <f aca="false">IF('Inputs Q LTM'!CL170="","",'Inputs Q LTM'!CL170)</f>
        <v>86.3636363636364</v>
      </c>
      <c r="CM170" s="328" t="n">
        <f aca="false">IF('Inputs Q LTM'!CM170="","",'Inputs Q LTM'!CM170)</f>
        <v>86.3636363636364</v>
      </c>
      <c r="CN170" s="328" t="n">
        <f aca="false">IF('Inputs Q LTM'!CN170="","",'Inputs Q LTM'!CN170)</f>
        <v>86.3636363636364</v>
      </c>
      <c r="CO170" s="328" t="n">
        <f aca="false">IF('Inputs Q LTM'!CO170="","",'Inputs Q LTM'!CO170)</f>
        <v>85.7575757575758</v>
      </c>
      <c r="CP170" s="328" t="n">
        <f aca="false">IF('Inputs Q LTM'!CP170="","",'Inputs Q LTM'!CP170)</f>
        <v>93.9393939393939</v>
      </c>
      <c r="CQ170" s="328" t="n">
        <f aca="false">IF('Inputs Q LTM'!CQ170="","",'Inputs Q LTM'!CQ170)</f>
        <v>97.7121212121212</v>
      </c>
      <c r="CR170" s="328" t="n">
        <f aca="false">IF('Inputs Q LTM'!CR170="","",'Inputs Q LTM'!CR170)</f>
        <v>79.0909090909091</v>
      </c>
      <c r="CS170" s="328" t="n">
        <f aca="false">IF('Inputs Q LTM'!CS170="","",'Inputs Q LTM'!CS170)</f>
        <v>80.4545454545454</v>
      </c>
      <c r="CT170" s="328" t="n">
        <f aca="false">IF('Inputs Q LTM'!CT170="","",'Inputs Q LTM'!CT170)</f>
        <v>75.4545454545455</v>
      </c>
      <c r="CU170" s="328" t="n">
        <f aca="false">IF('Inputs Q LTM'!CU170="","",'Inputs Q LTM'!CU170)</f>
        <v>68.1818181818182</v>
      </c>
      <c r="CV170" s="328" t="n">
        <f aca="false">IF('Inputs Q LTM'!CV170="","",'Inputs Q LTM'!CV170)</f>
        <v>77.5757575757576</v>
      </c>
      <c r="CW170" s="328" t="n">
        <f aca="false">IF('Inputs Q LTM'!CW170="","",'Inputs Q LTM'!CW170)</f>
        <v>78.8787878787879</v>
      </c>
      <c r="CX170" s="328" t="n">
        <f aca="false">IF('Inputs Q LTM'!CX170="","",'Inputs Q LTM'!CX170)</f>
        <v>75.1515151515151</v>
      </c>
      <c r="CY170" s="328" t="n">
        <f aca="false">IF('Inputs Q LTM'!CY170="","",'Inputs Q LTM'!CY170)</f>
        <v>78.0909090909091</v>
      </c>
      <c r="CZ170" s="328" t="n">
        <f aca="false">IF('Inputs Q LTM'!CZ170="","",'Inputs Q LTM'!CZ170)</f>
        <v>86.4545454545455</v>
      </c>
      <c r="DA170" s="328" t="n">
        <f aca="false">IF('Inputs Q LTM'!DA170="","",'Inputs Q LTM'!DA170)</f>
        <v>103.333333333333</v>
      </c>
      <c r="DB170" s="328" t="n">
        <f aca="false">IF('Inputs Q LTM'!DB170="","",'Inputs Q LTM'!DB170)</f>
        <v>101.515151515152</v>
      </c>
      <c r="DC170" s="328" t="n">
        <f aca="false">IF('Inputs Q LTM'!DC170="","",'Inputs Q LTM'!DC170)</f>
        <v>94.8484848484848</v>
      </c>
      <c r="DD170" s="328" t="n">
        <f aca="false">IF('Inputs Q LTM'!DD170="","",'Inputs Q LTM'!DD170)</f>
        <v>94.9090909090909</v>
      </c>
      <c r="DE170" s="328" t="n">
        <f aca="false">IF('Inputs Q LTM'!DE170="","",'Inputs Q LTM'!DE170)</f>
        <v>96.0909090909091</v>
      </c>
      <c r="DF170" s="328" t="n">
        <f aca="false">IF('Inputs Q LTM'!DF170="","",'Inputs Q LTM'!DF170)</f>
        <v>93.9393939393939</v>
      </c>
      <c r="DG170" s="328" t="n">
        <f aca="false">IF('Inputs Q LTM'!DG170="","",'Inputs Q LTM'!DG170)</f>
        <v>98.0606060606061</v>
      </c>
      <c r="DH170" s="328" t="n">
        <f aca="false">IF('Inputs Q LTM'!DH170="","",'Inputs Q LTM'!DH170)</f>
        <v>96.9359140266313</v>
      </c>
      <c r="DI170" s="328" t="n">
        <f aca="false">IF('Inputs Q LTM'!DI170="","",'Inputs Q LTM'!DI170)</f>
        <v>71.8153573612109</v>
      </c>
      <c r="DJ170" s="328" t="n">
        <f aca="false">IF('Inputs Q LTM'!DJ170="","",'Inputs Q LTM'!DJ170)</f>
        <v>86.1576412151861</v>
      </c>
      <c r="DK170" s="328" t="n">
        <f aca="false">IF('Inputs Q LTM'!DK170="","",'Inputs Q LTM'!DK170)</f>
        <v>102.113060961684</v>
      </c>
      <c r="DL170" s="328" t="n">
        <f aca="false">IF('Inputs Q LTM'!DL170="","",'Inputs Q LTM'!DL170)</f>
        <v>101.336923790569</v>
      </c>
      <c r="DM170" s="328" t="n">
        <f aca="false">IF('Inputs Q LTM'!DM170="","",'Inputs Q LTM'!DM170)</f>
        <v>101.592239557998</v>
      </c>
      <c r="DN170" s="328" t="n">
        <f aca="false">IF('Inputs Q LTM'!DN170="","",'Inputs Q LTM'!DN170)</f>
        <v>97.6343331538034</v>
      </c>
      <c r="DO170" s="328" t="n">
        <f aca="false">IF('Inputs Q LTM'!DO170="","",'Inputs Q LTM'!DO170)</f>
        <v>107.91163138052</v>
      </c>
      <c r="DP170" s="328" t="n">
        <f aca="false">IF('Inputs Q LTM'!DP170="","",'Inputs Q LTM'!DP170)</f>
        <v>113.050280493878</v>
      </c>
      <c r="DQ170" s="328" t="n">
        <f aca="false">IF('Inputs Q LTM'!DQ170="","",'Inputs Q LTM'!DQ170)</f>
        <v>92.4956840404453</v>
      </c>
      <c r="DR170" s="328" t="n">
        <f aca="false">IF('Inputs Q LTM'!DR170="","",'Inputs Q LTM'!DR170)</f>
        <v>102.307674192866</v>
      </c>
      <c r="DS170" s="328" t="n">
        <f aca="false">IF('Inputs Q LTM'!DS170="","",'Inputs Q LTM'!DS170)</f>
        <v>113.076903055273</v>
      </c>
      <c r="DT170" s="328" t="n">
        <f aca="false">IF('Inputs Q LTM'!DT170="","",'Inputs Q LTM'!DT170)</f>
        <v>118.461517486477</v>
      </c>
      <c r="DU170" s="328" t="n">
        <f aca="false">IF('Inputs Q LTM'!DU170="","",'Inputs Q LTM'!DU170)</f>
        <v>96.9230597616628</v>
      </c>
      <c r="DV170" s="328" t="n">
        <f aca="false">IF('Inputs Q LTM'!DV170="","",'Inputs Q LTM'!DV170)</f>
        <v>108.111489668519</v>
      </c>
      <c r="DW170" s="328" t="n">
        <f aca="false">IF('Inputs Q LTM'!DW170="","",'Inputs Q LTM'!DW170)</f>
        <v>119.491646475731</v>
      </c>
      <c r="DX170" s="328" t="n">
        <f aca="false">IF('Inputs Q LTM'!DX170="","",'Inputs Q LTM'!DX170)</f>
        <v>125.181724879338</v>
      </c>
      <c r="DY170" s="328" t="n">
        <f aca="false">IF('Inputs Q LTM'!DY170="","",'Inputs Q LTM'!DY170)</f>
        <v>102.421411264913</v>
      </c>
      <c r="DZ170" s="328" t="n">
        <f aca="false">IF('Inputs Q LTM'!DZ170="","",'Inputs Q LTM'!DZ170)</f>
        <v>112.118515236321</v>
      </c>
      <c r="EA170" s="328" t="n">
        <f aca="false">IF('Inputs Q LTM'!EA170="","",'Inputs Q LTM'!EA170)</f>
        <v>123.920464208566</v>
      </c>
      <c r="EB170" s="328" t="n">
        <f aca="false">IF('Inputs Q LTM'!EB170="","",'Inputs Q LTM'!EB170)</f>
        <v>129.821438694688</v>
      </c>
      <c r="EC170" s="328" t="n">
        <f aca="false">IF('Inputs Q LTM'!EC170="","",'Inputs Q LTM'!EC170)</f>
        <v>106.217540750199</v>
      </c>
      <c r="ED170" s="328" t="n">
        <f aca="false">IF('Inputs Q LTM'!ED170="","",'Inputs Q LTM'!ED170)</f>
        <v>116.217073358205</v>
      </c>
      <c r="EE170" s="328" t="n">
        <f aca="false">IF('Inputs Q LTM'!EE170="","",'Inputs Q LTM'!EE170)</f>
        <v>128.450449501174</v>
      </c>
      <c r="EF170" s="328" t="n">
        <f aca="false">IF('Inputs Q LTM'!EF170="","",'Inputs Q LTM'!EF170)</f>
        <v>134.567137572659</v>
      </c>
      <c r="EG170" s="328" t="n">
        <f aca="false">IF('Inputs Q LTM'!EG170="","",'Inputs Q LTM'!EG170)</f>
        <v>110.100385286721</v>
      </c>
      <c r="EH170" s="328" t="n">
        <f aca="false">IF('Inputs Q LTM'!EH170="","",'Inputs Q LTM'!EH170)</f>
        <v>120.442159549634</v>
      </c>
      <c r="EI170" s="328" t="n">
        <f aca="false">IF('Inputs Q LTM'!EI170="","",'Inputs Q LTM'!EI170)</f>
        <v>133.12028160749</v>
      </c>
      <c r="EJ170" s="328" t="n">
        <f aca="false">IF('Inputs Q LTM'!EJ170="","",'Inputs Q LTM'!EJ170)</f>
        <v>139.459342636418</v>
      </c>
      <c r="EK170" s="328" t="n">
        <f aca="false">IF('Inputs Q LTM'!EK170="","",'Inputs Q LTM'!EK170)</f>
        <v>114.103098520706</v>
      </c>
      <c r="EL170" s="328" t="n">
        <f aca="false">IF('Inputs Q LTM'!EL170="","",'Inputs Q LTM'!EL170)</f>
        <v>124.832552050019</v>
      </c>
      <c r="EM170" s="328" t="n">
        <f aca="false">IF('Inputs Q LTM'!EM170="","",'Inputs Q LTM'!EM170)</f>
        <v>137.972820686863</v>
      </c>
      <c r="EN170" s="328" t="n">
        <f aca="false">IF('Inputs Q LTM'!EN170="","",'Inputs Q LTM'!EN170)</f>
        <v>144.542955005285</v>
      </c>
      <c r="EO170" s="328" t="n">
        <f aca="false">IF('Inputs Q LTM'!EO170="","",'Inputs Q LTM'!EO170)</f>
        <v>118.262417731597</v>
      </c>
      <c r="EP170" s="328" t="n">
        <f aca="false">IF('Inputs Q LTM'!EP170="","",'Inputs Q LTM'!EP170)</f>
        <v>131.899059541019</v>
      </c>
      <c r="EQ170" s="328" t="n">
        <f aca="false">IF('Inputs Q LTM'!EQ170="","",'Inputs Q LTM'!EQ170)</f>
        <v>145.783171071653</v>
      </c>
      <c r="ER170" s="328" t="n">
        <f aca="false">IF('Inputs Q LTM'!ER170="","",'Inputs Q LTM'!ER170)</f>
        <v>152.72522683697</v>
      </c>
      <c r="ES170" s="328" t="n">
        <f aca="false">IF('Inputs Q LTM'!ES170="","",'Inputs Q LTM'!ES170)</f>
        <v>124.957003775702</v>
      </c>
      <c r="ET170" s="328" t="n">
        <f aca="false">IF('Inputs Q LTM'!ET170="","",'Inputs Q LTM'!ET170)</f>
        <v>136.555096342817</v>
      </c>
      <c r="EU170" s="328" t="n">
        <f aca="false">IF('Inputs Q LTM'!EU170="","",'Inputs Q LTM'!EU170)</f>
        <v>150.929317010482</v>
      </c>
      <c r="EV170" s="328" t="n">
        <f aca="false">IF('Inputs Q LTM'!EV170="","",'Inputs Q LTM'!EV170)</f>
        <v>158.116427344315</v>
      </c>
      <c r="EW170" s="328" t="n">
        <f aca="false">IF('Inputs Q LTM'!EW170="","",'Inputs Q LTM'!EW170)</f>
        <v>129.367986008985</v>
      </c>
      <c r="EX170" s="328" t="n">
        <f aca="false">IF('Inputs Q LTM'!EX170="","",'Inputs Q LTM'!EX170)</f>
        <v>141.375491243719</v>
      </c>
      <c r="EY170" s="328" t="n">
        <f aca="false">IF('Inputs Q LTM'!EY170="","",'Inputs Q LTM'!EY170)</f>
        <v>156.257121900952</v>
      </c>
      <c r="EZ170" s="328" t="n">
        <f aca="false">IF('Inputs Q LTM'!EZ170="","",'Inputs Q LTM'!EZ170)</f>
        <v>163.697937229569</v>
      </c>
      <c r="FA170" s="328" t="n">
        <f aca="false">IF('Inputs Q LTM'!FA170="","",'Inputs Q LTM'!FA170)</f>
        <v>133.934675915102</v>
      </c>
      <c r="FB170" s="328" t="n">
        <f aca="false">IF('Inputs Q LTM'!FB170="","",'Inputs Q LTM'!FB170)</f>
        <v>146.366046084622</v>
      </c>
      <c r="FC170" s="328" t="n">
        <f aca="false">IF('Inputs Q LTM'!FC170="","",'Inputs Q LTM'!FC170)</f>
        <v>161.772998304056</v>
      </c>
      <c r="FD170" s="328" t="n">
        <f aca="false">IF('Inputs Q LTM'!FD170="","",'Inputs Q LTM'!FD170)</f>
        <v>169.476474413773</v>
      </c>
      <c r="FE170" s="328" t="n">
        <f aca="false">IF('Inputs Q LTM'!FE170="","",'Inputs Q LTM'!FE170)</f>
        <v>138.662569974905</v>
      </c>
      <c r="FF170" s="328" t="n">
        <f aca="false">IF('Inputs Q LTM'!FF170="","",'Inputs Q LTM'!FF170)</f>
        <v>151.532767511409</v>
      </c>
      <c r="FG170" s="328" t="n">
        <f aca="false">IF('Inputs Q LTM'!FG170="","",'Inputs Q LTM'!FG170)</f>
        <v>167.483585144189</v>
      </c>
      <c r="FH170" s="328" t="n">
        <f aca="false">IF('Inputs Q LTM'!FH170="","",'Inputs Q LTM'!FH170)</f>
        <v>175.458993960579</v>
      </c>
      <c r="FI170" s="328" t="n">
        <f aca="false">IF('Inputs Q LTM'!FI170="","",'Inputs Q LTM'!FI170)</f>
        <v>143.557358695019</v>
      </c>
      <c r="FJ170" s="328" t="n">
        <f aca="false">IF('Inputs Q LTM'!FJ170="","",'Inputs Q LTM'!FJ170)</f>
        <v>156.881874204562</v>
      </c>
      <c r="FK170" s="328" t="n">
        <f aca="false">IF('Inputs Q LTM'!FK170="","",'Inputs Q LTM'!FK170)</f>
        <v>173.395755699779</v>
      </c>
      <c r="FL170" s="328" t="n">
        <f aca="false">IF('Inputs Q LTM'!FL170="","",'Inputs Q LTM'!FL170)</f>
        <v>181.652696447387</v>
      </c>
      <c r="FM170" s="328" t="n">
        <f aca="false">IF('Inputs Q LTM'!FM170="","",'Inputs Q LTM'!FM170)</f>
        <v>148.624933456953</v>
      </c>
      <c r="FN170" s="328" t="n">
        <f aca="false">IF('Inputs Q LTM'!FN170="","",'Inputs Q LTM'!FN170)</f>
        <v>162.419804363983</v>
      </c>
      <c r="FO170" s="328" t="n">
        <f aca="false">IF('Inputs Q LTM'!FO170="","",'Inputs Q LTM'!FO170)</f>
        <v>179.516625875981</v>
      </c>
      <c r="FP170" s="328" t="n">
        <f aca="false">IF('Inputs Q LTM'!FP170="","",'Inputs Q LTM'!FP170)</f>
        <v>188.06503663198</v>
      </c>
      <c r="FQ170" s="328" t="n">
        <f aca="false">IF('Inputs Q LTM'!FQ170="","",'Inputs Q LTM'!FQ170)</f>
        <v>153.871393607984</v>
      </c>
      <c r="FR170" s="328" t="n">
        <f aca="false">IF('Inputs Q LTM'!FR170="","",'Inputs Q LTM'!FR170)</f>
        <v>168.153223458031</v>
      </c>
      <c r="FS170" s="328" t="n">
        <f aca="false">IF('Inputs Q LTM'!FS170="","",'Inputs Q LTM'!FS170)</f>
        <v>185.853562769403</v>
      </c>
      <c r="FT170" s="328" t="n">
        <f aca="false">IF('Inputs Q LTM'!FT170="","",'Inputs Q LTM'!FT170)</f>
        <v>194.703732425089</v>
      </c>
      <c r="FU170" s="328" t="n">
        <f aca="false">IF('Inputs Q LTM'!FU170="","",'Inputs Q LTM'!FU170)</f>
        <v>159.303053802346</v>
      </c>
      <c r="FV170" s="328" t="n">
        <f aca="false">IF('Inputs Q LTM'!FV170="","",'Inputs Q LTM'!FV170)</f>
        <v>174.0890322461</v>
      </c>
      <c r="FW170" s="328" t="n">
        <f aca="false">IF('Inputs Q LTM'!FW170="","",'Inputs Q LTM'!FW170)</f>
        <v>192.414193535163</v>
      </c>
      <c r="FX170" s="328" t="n">
        <f aca="false">IF('Inputs Q LTM'!FX170="","",'Inputs Q LTM'!FX170)</f>
        <v>201.576774179695</v>
      </c>
      <c r="FY170" s="328" t="n">
        <f aca="false">IF('Inputs Q LTM'!FY170="","",'Inputs Q LTM'!FY170)</f>
        <v>164.926451601568</v>
      </c>
      <c r="FZ170" s="328" t="n">
        <f aca="false">IF('Inputs Q LTM'!FZ170="","",'Inputs Q LTM'!FZ170)</f>
        <v>180.234375084387</v>
      </c>
      <c r="GA170" s="328" t="n">
        <f aca="false">IF('Inputs Q LTM'!GA170="","",'Inputs Q LTM'!GA170)</f>
        <v>199.206414566954</v>
      </c>
      <c r="GB170" s="328" t="n">
        <f aca="false">IF('Inputs Q LTM'!GB170="","",'Inputs Q LTM'!GB170)</f>
        <v>208.692434308238</v>
      </c>
      <c r="GC170" s="328" t="n">
        <f aca="false">IF('Inputs Q LTM'!GC170="","",'Inputs Q LTM'!GC170)</f>
        <v>170.748355343104</v>
      </c>
      <c r="GD170" s="328" t="n">
        <f aca="false">IF('Inputs Q LTM'!GD170="","",'Inputs Q LTM'!GD170)</f>
        <v>186.596648524866</v>
      </c>
      <c r="GE170" s="328" t="n">
        <f aca="false">IF('Inputs Q LTM'!GE170="","",'Inputs Q LTM'!GE170)</f>
        <v>206.238401001168</v>
      </c>
      <c r="GF170" s="328" t="n">
        <f aca="false">IF('Inputs Q LTM'!GF170="","",'Inputs Q LTM'!GF170)</f>
        <v>216.059277239319</v>
      </c>
      <c r="GG170" s="328" t="n">
        <f aca="false">IF('Inputs Q LTM'!GG170="","",'Inputs Q LTM'!GG170)</f>
        <v>176.775772286715</v>
      </c>
      <c r="GH170" s="328" t="n">
        <f aca="false">IF('Inputs Q LTM'!GH170="","",'Inputs Q LTM'!GH170)</f>
        <v>198.150909419051</v>
      </c>
      <c r="GI170" s="328" t="n">
        <f aca="false">IF('Inputs Q LTM'!GI170="","",'Inputs Q LTM'!GI170)</f>
        <v>199.884294075084</v>
      </c>
      <c r="GJ170" s="328" t="n">
        <f aca="false">IF('Inputs Q LTM'!GJ170="","",'Inputs Q LTM'!GJ170)</f>
        <v>201.617678731118</v>
      </c>
      <c r="GK170" s="328" t="n">
        <f aca="false">IF('Inputs Q LTM'!GK170="","",'Inputs Q LTM'!GK170)</f>
        <v>203.351063387151</v>
      </c>
      <c r="GL170" s="328" t="n">
        <f aca="false">IF('Inputs Q LTM'!GL170="","",'Inputs Q LTM'!GL170)</f>
        <v>205.145636521543</v>
      </c>
      <c r="GM170" s="328" t="n">
        <f aca="false">IF('Inputs Q LTM'!GM170="","",'Inputs Q LTM'!GM170)</f>
        <v>206.940209655935</v>
      </c>
      <c r="GN170" s="328" t="n">
        <f aca="false">IF('Inputs Q LTM'!GN170="","",'Inputs Q LTM'!GN170)</f>
        <v>208.734782790326</v>
      </c>
      <c r="GO170" s="328" t="n">
        <f aca="false">IF('Inputs Q LTM'!GO170="","",'Inputs Q LTM'!GO170)</f>
        <v>210.529355924718</v>
      </c>
      <c r="GP170" s="328" t="n">
        <f aca="false">IF('Inputs Q LTM'!GP170="","",'Inputs Q LTM'!GP170)</f>
        <v>212.387277490754</v>
      </c>
      <c r="GQ170" s="328" t="n">
        <f aca="false">IF('Inputs Q LTM'!GQ170="","",'Inputs Q LTM'!GQ170)</f>
        <v>214.245199056789</v>
      </c>
      <c r="GR170" s="328" t="n">
        <f aca="false">IF('Inputs Q LTM'!GR170="","",'Inputs Q LTM'!GR170)</f>
        <v>216.103120622825</v>
      </c>
      <c r="GS170" s="328" t="n">
        <f aca="false">IF('Inputs Q LTM'!GS170="","",'Inputs Q LTM'!GS170)</f>
        <v>217.96104218886</v>
      </c>
      <c r="GT170" s="328" t="n">
        <f aca="false">IF('Inputs Q LTM'!GT170="","",'Inputs Q LTM'!GT170)</f>
        <v>219.884548386177</v>
      </c>
      <c r="GU170" s="328" t="n">
        <f aca="false">IF('Inputs Q LTM'!GU170="","",'Inputs Q LTM'!GU170)</f>
        <v>221.808054583494</v>
      </c>
      <c r="GV170" s="328" t="n">
        <f aca="false">IF('Inputs Q LTM'!GV170="","",'Inputs Q LTM'!GV170)</f>
        <v>223.731560780811</v>
      </c>
      <c r="GW170" s="328" t="n">
        <f aca="false">IF('Inputs Q LTM'!GW170="","",'Inputs Q LTM'!GW170)</f>
        <v>225.655066978127</v>
      </c>
      <c r="GX170" s="328" t="n">
        <f aca="false">IF('Inputs Q LTM'!GX170="","",'Inputs Q LTM'!GX170)</f>
        <v>227.646472944209</v>
      </c>
      <c r="GY170" s="328" t="n">
        <f aca="false">IF('Inputs Q LTM'!GY170="","",'Inputs Q LTM'!GY170)</f>
        <v>229.637878910291</v>
      </c>
      <c r="GZ170" s="328" t="n">
        <f aca="false">IF('Inputs Q LTM'!GZ170="","",'Inputs Q LTM'!GZ170)</f>
        <v>231.629284876373</v>
      </c>
      <c r="HA170" s="328" t="n">
        <f aca="false">IF('Inputs Q LTM'!HA170="","",'Inputs Q LTM'!HA170)</f>
        <v>233.620690842455</v>
      </c>
    </row>
    <row r="171" customFormat="false" ht="15" hidden="false" customHeight="false" outlineLevel="2" collapsed="false">
      <c r="A171" s="48" t="s">
        <v>99</v>
      </c>
      <c r="B171" s="201" t="s">
        <v>184</v>
      </c>
      <c r="C171" s="201"/>
      <c r="D171" s="201" t="s">
        <v>101</v>
      </c>
      <c r="E171" s="52"/>
      <c r="F171" s="19" t="s">
        <v>221</v>
      </c>
      <c r="G171" s="52" t="s">
        <v>186</v>
      </c>
      <c r="H171" s="52" t="s">
        <v>219</v>
      </c>
      <c r="I171" s="52" t="s">
        <v>222</v>
      </c>
      <c r="BJ171" s="328" t="n">
        <f aca="false">IF('Inputs Q LTM'!BJ171="","",'Inputs Q LTM'!BJ171)</f>
        <v>8.81818181818182</v>
      </c>
      <c r="BK171" s="328" t="n">
        <f aca="false">IF('Inputs Q LTM'!BK171="","",'Inputs Q LTM'!BK171)</f>
        <v>8.81818181818182</v>
      </c>
      <c r="BL171" s="328" t="n">
        <f aca="false">IF('Inputs Q LTM'!BL171="","",'Inputs Q LTM'!BL171)</f>
        <v>8.81818181818182</v>
      </c>
      <c r="BM171" s="328" t="n">
        <f aca="false">IF('Inputs Q LTM'!BM171="","",'Inputs Q LTM'!BM171)</f>
        <v>8.81818181818182</v>
      </c>
      <c r="BN171" s="328" t="n">
        <f aca="false">IF('Inputs Q LTM'!BN171="","",'Inputs Q LTM'!BN171)</f>
        <v>13.3636363636364</v>
      </c>
      <c r="BO171" s="328" t="n">
        <f aca="false">IF('Inputs Q LTM'!BO171="","",'Inputs Q LTM'!BO171)</f>
        <v>13.3636363636364</v>
      </c>
      <c r="BP171" s="328" t="n">
        <f aca="false">IF('Inputs Q LTM'!BP171="","",'Inputs Q LTM'!BP171)</f>
        <v>13.3636363636364</v>
      </c>
      <c r="BQ171" s="328" t="n">
        <f aca="false">IF('Inputs Q LTM'!BQ171="","",'Inputs Q LTM'!BQ171)</f>
        <v>13.3636363636364</v>
      </c>
      <c r="BR171" s="328" t="n">
        <f aca="false">IF('Inputs Q LTM'!BR171="","",'Inputs Q LTM'!BR171)</f>
        <v>12.4545454545455</v>
      </c>
      <c r="BS171" s="328" t="n">
        <f aca="false">IF('Inputs Q LTM'!BS171="","",'Inputs Q LTM'!BS171)</f>
        <v>12.4545454545455</v>
      </c>
      <c r="BT171" s="328" t="n">
        <f aca="false">IF('Inputs Q LTM'!BT171="","",'Inputs Q LTM'!BT171)</f>
        <v>12.4545454545455</v>
      </c>
      <c r="BU171" s="328" t="n">
        <f aca="false">IF('Inputs Q LTM'!BU171="","",'Inputs Q LTM'!BU171)</f>
        <v>12.4545454545455</v>
      </c>
      <c r="BV171" s="328" t="n">
        <f aca="false">IF('Inputs Q LTM'!BV171="","",'Inputs Q LTM'!BV171)</f>
        <v>8.57090909090909</v>
      </c>
      <c r="BW171" s="328" t="n">
        <f aca="false">IF('Inputs Q LTM'!BW171="","",'Inputs Q LTM'!BW171)</f>
        <v>8.57090909090909</v>
      </c>
      <c r="BX171" s="328" t="n">
        <f aca="false">IF('Inputs Q LTM'!BX171="","",'Inputs Q LTM'!BX171)</f>
        <v>8.57090909090909</v>
      </c>
      <c r="BY171" s="328" t="n">
        <f aca="false">IF('Inputs Q LTM'!BY171="","",'Inputs Q LTM'!BY171)</f>
        <v>8.57090909090909</v>
      </c>
      <c r="BZ171" s="328" t="n">
        <f aca="false">IF('Inputs Q LTM'!BZ171="","",'Inputs Q LTM'!BZ171)</f>
        <v>9.69424242424242</v>
      </c>
      <c r="CA171" s="328" t="n">
        <f aca="false">IF('Inputs Q LTM'!CA171="","",'Inputs Q LTM'!CA171)</f>
        <v>15.5754545454545</v>
      </c>
      <c r="CB171" s="328" t="n">
        <f aca="false">IF('Inputs Q LTM'!CB171="","",'Inputs Q LTM'!CB171)</f>
        <v>14.1072727272727</v>
      </c>
      <c r="CC171" s="328" t="n">
        <f aca="false">IF('Inputs Q LTM'!CC171="","",'Inputs Q LTM'!CC171)</f>
        <v>12.549696969697</v>
      </c>
      <c r="CD171" s="328" t="n">
        <f aca="false">IF('Inputs Q LTM'!CD171="","",'Inputs Q LTM'!CD171)</f>
        <v>12.4636363636364</v>
      </c>
      <c r="CE171" s="328" t="n">
        <f aca="false">IF('Inputs Q LTM'!CE171="","",'Inputs Q LTM'!CE171)</f>
        <v>11.2333333333333</v>
      </c>
      <c r="CF171" s="328" t="n">
        <f aca="false">IF('Inputs Q LTM'!CF171="","",'Inputs Q LTM'!CF171)</f>
        <v>12.8488636363636</v>
      </c>
      <c r="CG171" s="328" t="n">
        <f aca="false">IF('Inputs Q LTM'!CG171="","",'Inputs Q LTM'!CG171)</f>
        <v>9.57159090909091</v>
      </c>
      <c r="CH171" s="328" t="n">
        <f aca="false">IF('Inputs Q LTM'!CH171="","",'Inputs Q LTM'!CH171)</f>
        <v>11.0164141414141</v>
      </c>
      <c r="CI171" s="328" t="n">
        <f aca="false">IF('Inputs Q LTM'!CI171="","",'Inputs Q LTM'!CI171)</f>
        <v>15.3147727272727</v>
      </c>
      <c r="CJ171" s="328" t="n">
        <f aca="false">IF('Inputs Q LTM'!CJ171="","",'Inputs Q LTM'!CJ171)</f>
        <v>15.3625757575758</v>
      </c>
      <c r="CK171" s="328" t="n">
        <f aca="false">IF('Inputs Q LTM'!CK171="","",'Inputs Q LTM'!CK171)</f>
        <v>18.5584090909091</v>
      </c>
      <c r="CL171" s="328" t="n">
        <f aca="false">IF('Inputs Q LTM'!CL171="","",'Inputs Q LTM'!CL171)</f>
        <v>21.775</v>
      </c>
      <c r="CM171" s="328" t="n">
        <f aca="false">IF('Inputs Q LTM'!CM171="","",'Inputs Q LTM'!CM171)</f>
        <v>24.2716666666667</v>
      </c>
      <c r="CN171" s="328" t="n">
        <f aca="false">IF('Inputs Q LTM'!CN171="","",'Inputs Q LTM'!CN171)</f>
        <v>19.6856818181818</v>
      </c>
      <c r="CO171" s="328" t="n">
        <f aca="false">IF('Inputs Q LTM'!CO171="","",'Inputs Q LTM'!CO171)</f>
        <v>17.7943181818182</v>
      </c>
      <c r="CP171" s="328" t="n">
        <f aca="false">IF('Inputs Q LTM'!CP171="","",'Inputs Q LTM'!CP171)</f>
        <v>18.9332070707071</v>
      </c>
      <c r="CQ171" s="328" t="n">
        <f aca="false">IF('Inputs Q LTM'!CQ171="","",'Inputs Q LTM'!CQ171)</f>
        <v>15.8310606060606</v>
      </c>
      <c r="CR171" s="328" t="n">
        <f aca="false">IF('Inputs Q LTM'!CR171="","",'Inputs Q LTM'!CR171)</f>
        <v>10.8825757575758</v>
      </c>
      <c r="CS171" s="328" t="n">
        <f aca="false">IF('Inputs Q LTM'!CS171="","",'Inputs Q LTM'!CS171)</f>
        <v>10.0393939393939</v>
      </c>
      <c r="CT171" s="328" t="n">
        <f aca="false">IF('Inputs Q LTM'!CT171="","",'Inputs Q LTM'!CT171)</f>
        <v>12.1606060606061</v>
      </c>
      <c r="CU171" s="328" t="n">
        <f aca="false">IF('Inputs Q LTM'!CU171="","",'Inputs Q LTM'!CU171)</f>
        <v>13.1647727272727</v>
      </c>
      <c r="CV171" s="328" t="n">
        <f aca="false">IF('Inputs Q LTM'!CV171="","",'Inputs Q LTM'!CV171)</f>
        <v>11.8545454545455</v>
      </c>
      <c r="CW171" s="328" t="n">
        <f aca="false">IF('Inputs Q LTM'!CW171="","",'Inputs Q LTM'!CW171)</f>
        <v>11.6689393939394</v>
      </c>
      <c r="CX171" s="328" t="n">
        <f aca="false">IF('Inputs Q LTM'!CX171="","",'Inputs Q LTM'!CX171)</f>
        <v>11.2045454545455</v>
      </c>
      <c r="CY171" s="328" t="n">
        <f aca="false">IF('Inputs Q LTM'!CY171="","",'Inputs Q LTM'!CY171)</f>
        <v>11.3583333333333</v>
      </c>
      <c r="CZ171" s="328" t="n">
        <f aca="false">IF('Inputs Q LTM'!CZ171="","",'Inputs Q LTM'!CZ171)</f>
        <v>14.9674242424242</v>
      </c>
      <c r="DA171" s="328" t="n">
        <f aca="false">IF('Inputs Q LTM'!DA171="","",'Inputs Q LTM'!DA171)</f>
        <v>13.5618686868687</v>
      </c>
      <c r="DB171" s="328" t="n">
        <f aca="false">IF('Inputs Q LTM'!DB171="","",'Inputs Q LTM'!DB171)</f>
        <v>12.4962121212121</v>
      </c>
      <c r="DC171" s="328" t="n">
        <f aca="false">IF('Inputs Q LTM'!DC171="","",'Inputs Q LTM'!DC171)</f>
        <v>13.7689393939394</v>
      </c>
      <c r="DD171" s="328" t="n">
        <f aca="false">IF('Inputs Q LTM'!DD171="","",'Inputs Q LTM'!DD171)</f>
        <v>13.905303030303</v>
      </c>
      <c r="DE171" s="328" t="n">
        <f aca="false">IF('Inputs Q LTM'!DE171="","",'Inputs Q LTM'!DE171)</f>
        <v>10.3674242424242</v>
      </c>
      <c r="DF171" s="328" t="n">
        <f aca="false">IF('Inputs Q LTM'!DF171="","",'Inputs Q LTM'!DF171)</f>
        <v>9.85606060606061</v>
      </c>
      <c r="DG171" s="328" t="n">
        <f aca="false">IF('Inputs Q LTM'!DG171="","",'Inputs Q LTM'!DG171)</f>
        <v>13.4113636363636</v>
      </c>
      <c r="DH171" s="328" t="n">
        <f aca="false">IF('Inputs Q LTM'!DH171="","",'Inputs Q LTM'!DH171)</f>
        <v>12.3753642634306</v>
      </c>
      <c r="DI171" s="328" t="n">
        <f aca="false">IF('Inputs Q LTM'!DI171="","",'Inputs Q LTM'!DI171)</f>
        <v>9.23089328526243</v>
      </c>
      <c r="DJ171" s="328" t="n">
        <f aca="false">IF('Inputs Q LTM'!DJ171="","",'Inputs Q LTM'!DJ171)</f>
        <v>10.4274558247695</v>
      </c>
      <c r="DK171" s="328" t="n">
        <f aca="false">IF('Inputs Q LTM'!DK171="","",'Inputs Q LTM'!DK171)</f>
        <v>13.3237471793188</v>
      </c>
      <c r="DL171" s="328" t="n">
        <f aca="false">IF('Inputs Q LTM'!DL171="","",'Inputs Q LTM'!DL171)</f>
        <v>13.7346384060571</v>
      </c>
      <c r="DM171" s="328" t="n">
        <f aca="false">IF('Inputs Q LTM'!DM171="","",'Inputs Q LTM'!DM171)</f>
        <v>13.3936556241636</v>
      </c>
      <c r="DN171" s="328" t="n">
        <f aca="false">IF('Inputs Q LTM'!DN171="","",'Inputs Q LTM'!DN171)</f>
        <v>13.6106901650527</v>
      </c>
      <c r="DO171" s="328" t="n">
        <f aca="false">IF('Inputs Q LTM'!DO171="","",'Inputs Q LTM'!DO171)</f>
        <v>14.2912246733053</v>
      </c>
      <c r="DP171" s="328" t="n">
        <f aca="false">IF('Inputs Q LTM'!DP171="","",'Inputs Q LTM'!DP171)</f>
        <v>13.6106901650527</v>
      </c>
      <c r="DQ171" s="328" t="n">
        <f aca="false">IF('Inputs Q LTM'!DQ171="","",'Inputs Q LTM'!DQ171)</f>
        <v>12.9301556568</v>
      </c>
      <c r="DR171" s="328" t="n">
        <f aca="false">IF('Inputs Q LTM'!DR171="","",'Inputs Q LTM'!DR171)</f>
        <v>14.4674193276498</v>
      </c>
      <c r="DS171" s="328" t="n">
        <f aca="false">IF('Inputs Q LTM'!DS171="","",'Inputs Q LTM'!DS171)</f>
        <v>15.1907902940323</v>
      </c>
      <c r="DT171" s="328" t="n">
        <f aca="false">IF('Inputs Q LTM'!DT171="","",'Inputs Q LTM'!DT171)</f>
        <v>14.4674193276498</v>
      </c>
      <c r="DU171" s="328" t="n">
        <f aca="false">IF('Inputs Q LTM'!DU171="","",'Inputs Q LTM'!DU171)</f>
        <v>13.7440483612673</v>
      </c>
      <c r="DV171" s="328" t="n">
        <f aca="false">IF('Inputs Q LTM'!DV171="","",'Inputs Q LTM'!DV171)</f>
        <v>15.3942074636319</v>
      </c>
      <c r="DW171" s="328" t="n">
        <f aca="false">IF('Inputs Q LTM'!DW171="","",'Inputs Q LTM'!DW171)</f>
        <v>16.1639178368135</v>
      </c>
      <c r="DX171" s="328" t="n">
        <f aca="false">IF('Inputs Q LTM'!DX171="","",'Inputs Q LTM'!DX171)</f>
        <v>15.3942074636319</v>
      </c>
      <c r="DY171" s="328" t="n">
        <f aca="false">IF('Inputs Q LTM'!DY171="","",'Inputs Q LTM'!DY171)</f>
        <v>14.6244970904503</v>
      </c>
      <c r="DZ171" s="328" t="n">
        <f aca="false">IF('Inputs Q LTM'!DZ171="","",'Inputs Q LTM'!DZ171)</f>
        <v>16.0856947711109</v>
      </c>
      <c r="EA171" s="328" t="n">
        <f aca="false">IF('Inputs Q LTM'!EA171="","",'Inputs Q LTM'!EA171)</f>
        <v>16.8899795096664</v>
      </c>
      <c r="EB171" s="328" t="n">
        <f aca="false">IF('Inputs Q LTM'!EB171="","",'Inputs Q LTM'!EB171)</f>
        <v>16.0856947711109</v>
      </c>
      <c r="EC171" s="328" t="n">
        <f aca="false">IF('Inputs Q LTM'!EC171="","",'Inputs Q LTM'!EC171)</f>
        <v>15.2814100325554</v>
      </c>
      <c r="ED171" s="328" t="n">
        <f aca="false">IF('Inputs Q LTM'!ED171="","",'Inputs Q LTM'!ED171)</f>
        <v>16.5899715410802</v>
      </c>
      <c r="EE171" s="328" t="n">
        <f aca="false">IF('Inputs Q LTM'!EE171="","",'Inputs Q LTM'!EE171)</f>
        <v>17.4194701181342</v>
      </c>
      <c r="EF171" s="328" t="n">
        <f aca="false">IF('Inputs Q LTM'!EF171="","",'Inputs Q LTM'!EF171)</f>
        <v>16.5899715410802</v>
      </c>
      <c r="EG171" s="328" t="n">
        <f aca="false">IF('Inputs Q LTM'!EG171="","",'Inputs Q LTM'!EG171)</f>
        <v>15.7604729640262</v>
      </c>
      <c r="EH171" s="328" t="n">
        <f aca="false">IF('Inputs Q LTM'!EH171="","",'Inputs Q LTM'!EH171)</f>
        <v>17.2394431595395</v>
      </c>
      <c r="EI171" s="328" t="n">
        <f aca="false">IF('Inputs Q LTM'!EI171="","",'Inputs Q LTM'!EI171)</f>
        <v>18.1014153175165</v>
      </c>
      <c r="EJ171" s="328" t="n">
        <f aca="false">IF('Inputs Q LTM'!EJ171="","",'Inputs Q LTM'!EJ171)</f>
        <v>17.2394431595395</v>
      </c>
      <c r="EK171" s="328" t="n">
        <f aca="false">IF('Inputs Q LTM'!EK171="","",'Inputs Q LTM'!EK171)</f>
        <v>16.3774710015625</v>
      </c>
      <c r="EL171" s="328" t="n">
        <f aca="false">IF('Inputs Q LTM'!EL171="","",'Inputs Q LTM'!EL171)</f>
        <v>17.867573213166</v>
      </c>
      <c r="EM171" s="328" t="n">
        <f aca="false">IF('Inputs Q LTM'!EM171="","",'Inputs Q LTM'!EM171)</f>
        <v>18.7609518738243</v>
      </c>
      <c r="EN171" s="328" t="n">
        <f aca="false">IF('Inputs Q LTM'!EN171="","",'Inputs Q LTM'!EN171)</f>
        <v>17.867573213166</v>
      </c>
      <c r="EO171" s="328" t="n">
        <f aca="false">IF('Inputs Q LTM'!EO171="","",'Inputs Q LTM'!EO171)</f>
        <v>16.9741945525077</v>
      </c>
      <c r="EP171" s="328" t="n">
        <f aca="false">IF('Inputs Q LTM'!EP171="","",'Inputs Q LTM'!EP171)</f>
        <v>18.7848203753523</v>
      </c>
      <c r="EQ171" s="328" t="n">
        <f aca="false">IF('Inputs Q LTM'!EQ171="","",'Inputs Q LTM'!EQ171)</f>
        <v>19.72406139412</v>
      </c>
      <c r="ER171" s="328" t="n">
        <f aca="false">IF('Inputs Q LTM'!ER171="","",'Inputs Q LTM'!ER171)</f>
        <v>18.7848203753523</v>
      </c>
      <c r="ES171" s="328" t="n">
        <f aca="false">IF('Inputs Q LTM'!ES171="","",'Inputs Q LTM'!ES171)</f>
        <v>17.8455793565847</v>
      </c>
      <c r="ET171" s="328" t="n">
        <f aca="false">IF('Inputs Q LTM'!ET171="","",'Inputs Q LTM'!ET171)</f>
        <v>19.5012731981765</v>
      </c>
      <c r="EU171" s="328" t="n">
        <f aca="false">IF('Inputs Q LTM'!EU171="","",'Inputs Q LTM'!EU171)</f>
        <v>20.4763368580853</v>
      </c>
      <c r="EV171" s="328" t="n">
        <f aca="false">IF('Inputs Q LTM'!EV171="","",'Inputs Q LTM'!EV171)</f>
        <v>19.5012731981765</v>
      </c>
      <c r="EW171" s="328" t="n">
        <f aca="false">IF('Inputs Q LTM'!EW171="","",'Inputs Q LTM'!EW171)</f>
        <v>18.5262095382677</v>
      </c>
      <c r="EX171" s="328" t="n">
        <f aca="false">IF('Inputs Q LTM'!EX171="","",'Inputs Q LTM'!EX171)</f>
        <v>20.2450515230324</v>
      </c>
      <c r="EY171" s="328" t="n">
        <f aca="false">IF('Inputs Q LTM'!EY171="","",'Inputs Q LTM'!EY171)</f>
        <v>21.257304099184</v>
      </c>
      <c r="EZ171" s="328" t="n">
        <f aca="false">IF('Inputs Q LTM'!EZ171="","",'Inputs Q LTM'!EZ171)</f>
        <v>20.2450515230324</v>
      </c>
      <c r="FA171" s="328" t="n">
        <f aca="false">IF('Inputs Q LTM'!FA171="","",'Inputs Q LTM'!FA171)</f>
        <v>19.2327989468807</v>
      </c>
      <c r="FB171" s="328" t="n">
        <f aca="false">IF('Inputs Q LTM'!FB171="","",'Inputs Q LTM'!FB171)</f>
        <v>21.0171975442383</v>
      </c>
      <c r="FC171" s="328" t="n">
        <f aca="false">IF('Inputs Q LTM'!FC171="","",'Inputs Q LTM'!FC171)</f>
        <v>22.0680574214502</v>
      </c>
      <c r="FD171" s="328" t="n">
        <f aca="false">IF('Inputs Q LTM'!FD171="","",'Inputs Q LTM'!FD171)</f>
        <v>21.0171975442383</v>
      </c>
      <c r="FE171" s="328" t="n">
        <f aca="false">IF('Inputs Q LTM'!FE171="","",'Inputs Q LTM'!FE171)</f>
        <v>19.9663376670264</v>
      </c>
      <c r="FF171" s="328" t="n">
        <f aca="false">IF('Inputs Q LTM'!FF171="","",'Inputs Q LTM'!FF171)</f>
        <v>21.8187932053914</v>
      </c>
      <c r="FG171" s="328" t="n">
        <f aca="false">IF('Inputs Q LTM'!FG171="","",'Inputs Q LTM'!FG171)</f>
        <v>22.9097328656609</v>
      </c>
      <c r="FH171" s="328" t="n">
        <f aca="false">IF('Inputs Q LTM'!FH171="","",'Inputs Q LTM'!FH171)</f>
        <v>21.8187932053914</v>
      </c>
      <c r="FI171" s="328" t="n">
        <f aca="false">IF('Inputs Q LTM'!FI171="","",'Inputs Q LTM'!FI171)</f>
        <v>20.7278535451218</v>
      </c>
      <c r="FJ171" s="328" t="n">
        <f aca="false">IF('Inputs Q LTM'!FJ171="","",'Inputs Q LTM'!FJ171)</f>
        <v>22.6509617154044</v>
      </c>
      <c r="FK171" s="328" t="n">
        <f aca="false">IF('Inputs Q LTM'!FK171="","",'Inputs Q LTM'!FK171)</f>
        <v>23.7835098011746</v>
      </c>
      <c r="FL171" s="328" t="n">
        <f aca="false">IF('Inputs Q LTM'!FL171="","",'Inputs Q LTM'!FL171)</f>
        <v>22.6509617154044</v>
      </c>
      <c r="FM171" s="328" t="n">
        <f aca="false">IF('Inputs Q LTM'!FM171="","",'Inputs Q LTM'!FM171)</f>
        <v>21.5184136296341</v>
      </c>
      <c r="FN171" s="328" t="n">
        <f aca="false">IF('Inputs Q LTM'!FN171="","",'Inputs Q LTM'!FN171)</f>
        <v>23.5148691223645</v>
      </c>
      <c r="FO171" s="328" t="n">
        <f aca="false">IF('Inputs Q LTM'!FO171="","",'Inputs Q LTM'!FO171)</f>
        <v>24.6906125784827</v>
      </c>
      <c r="FP171" s="328" t="n">
        <f aca="false">IF('Inputs Q LTM'!FP171="","",'Inputs Q LTM'!FP171)</f>
        <v>23.5148691223645</v>
      </c>
      <c r="FQ171" s="328" t="n">
        <f aca="false">IF('Inputs Q LTM'!FQ171="","",'Inputs Q LTM'!FQ171)</f>
        <v>22.3391256662463</v>
      </c>
      <c r="FR171" s="328" t="n">
        <f aca="false">IF('Inputs Q LTM'!FR171="","",'Inputs Q LTM'!FR171)</f>
        <v>24.411725947419</v>
      </c>
      <c r="FS171" s="328" t="n">
        <f aca="false">IF('Inputs Q LTM'!FS171="","",'Inputs Q LTM'!FS171)</f>
        <v>25.63231224479</v>
      </c>
      <c r="FT171" s="328" t="n">
        <f aca="false">IF('Inputs Q LTM'!FT171="","",'Inputs Q LTM'!FT171)</f>
        <v>24.411725947419</v>
      </c>
      <c r="FU171" s="328" t="n">
        <f aca="false">IF('Inputs Q LTM'!FU171="","",'Inputs Q LTM'!FU171)</f>
        <v>23.1911396500481</v>
      </c>
      <c r="FV171" s="328" t="n">
        <f aca="false">IF('Inputs Q LTM'!FV171="","",'Inputs Q LTM'!FV171)</f>
        <v>25.3427888809772</v>
      </c>
      <c r="FW171" s="328" t="n">
        <f aca="false">IF('Inputs Q LTM'!FW171="","",'Inputs Q LTM'!FW171)</f>
        <v>26.609928325026</v>
      </c>
      <c r="FX171" s="328" t="n">
        <f aca="false">IF('Inputs Q LTM'!FX171="","",'Inputs Q LTM'!FX171)</f>
        <v>25.3427888809772</v>
      </c>
      <c r="FY171" s="328" t="n">
        <f aca="false">IF('Inputs Q LTM'!FY171="","",'Inputs Q LTM'!FY171)</f>
        <v>24.0756494369283</v>
      </c>
      <c r="FZ171" s="328" t="n">
        <f aca="false">IF('Inputs Q LTM'!FZ171="","",'Inputs Q LTM'!FZ171)</f>
        <v>26.3093625436051</v>
      </c>
      <c r="GA171" s="328" t="n">
        <f aca="false">IF('Inputs Q LTM'!GA171="","",'Inputs Q LTM'!GA171)</f>
        <v>27.6248306707854</v>
      </c>
      <c r="GB171" s="328" t="n">
        <f aca="false">IF('Inputs Q LTM'!GB171="","",'Inputs Q LTM'!GB171)</f>
        <v>26.3093625436051</v>
      </c>
      <c r="GC171" s="328" t="n">
        <f aca="false">IF('Inputs Q LTM'!GC171="","",'Inputs Q LTM'!GC171)</f>
        <v>24.9938944164248</v>
      </c>
      <c r="GD171" s="328" t="n">
        <f aca="false">IF('Inputs Q LTM'!GD171="","",'Inputs Q LTM'!GD171)</f>
        <v>27.3128013140818</v>
      </c>
      <c r="GE171" s="328" t="n">
        <f aca="false">IF('Inputs Q LTM'!GE171="","",'Inputs Q LTM'!GE171)</f>
        <v>28.6784413797859</v>
      </c>
      <c r="GF171" s="328" t="n">
        <f aca="false">IF('Inputs Q LTM'!GF171="","",'Inputs Q LTM'!GF171)</f>
        <v>27.3128013140818</v>
      </c>
      <c r="GG171" s="328" t="n">
        <f aca="false">IF('Inputs Q LTM'!GG171="","",'Inputs Q LTM'!GG171)</f>
        <v>25.9471612483777</v>
      </c>
      <c r="GH171" s="328" t="n">
        <f aca="false">IF('Inputs Q LTM'!GH171="","",'Inputs Q LTM'!GH171)</f>
        <v>27.5732287923555</v>
      </c>
      <c r="GI171" s="328" t="n">
        <f aca="false">IF('Inputs Q LTM'!GI171="","",'Inputs Q LTM'!GI171)</f>
        <v>27.8336562706292</v>
      </c>
      <c r="GJ171" s="328" t="n">
        <f aca="false">IF('Inputs Q LTM'!GJ171="","",'Inputs Q LTM'!GJ171)</f>
        <v>28.0940837489029</v>
      </c>
      <c r="GK171" s="328" t="n">
        <f aca="false">IF('Inputs Q LTM'!GK171="","",'Inputs Q LTM'!GK171)</f>
        <v>28.3545112271766</v>
      </c>
      <c r="GL171" s="328" t="n">
        <f aca="false">IF('Inputs Q LTM'!GL171="","",'Inputs Q LTM'!GL171)</f>
        <v>28.6248714063344</v>
      </c>
      <c r="GM171" s="328" t="n">
        <f aca="false">IF('Inputs Q LTM'!GM171="","",'Inputs Q LTM'!GM171)</f>
        <v>28.8952315854922</v>
      </c>
      <c r="GN171" s="328" t="n">
        <f aca="false">IF('Inputs Q LTM'!GN171="","",'Inputs Q LTM'!GN171)</f>
        <v>29.16559176465</v>
      </c>
      <c r="GO171" s="328" t="n">
        <f aca="false">IF('Inputs Q LTM'!GO171="","",'Inputs Q LTM'!GO171)</f>
        <v>29.4359519438078</v>
      </c>
      <c r="GP171" s="328" t="n">
        <f aca="false">IF('Inputs Q LTM'!GP171="","",'Inputs Q LTM'!GP171)</f>
        <v>29.7166236569417</v>
      </c>
      <c r="GQ171" s="328" t="n">
        <f aca="false">IF('Inputs Q LTM'!GQ171="","",'Inputs Q LTM'!GQ171)</f>
        <v>29.9972953700757</v>
      </c>
      <c r="GR171" s="328" t="n">
        <f aca="false">IF('Inputs Q LTM'!GR171="","",'Inputs Q LTM'!GR171)</f>
        <v>30.2779670832097</v>
      </c>
      <c r="GS171" s="328" t="n">
        <f aca="false">IF('Inputs Q LTM'!GS171="","",'Inputs Q LTM'!GS171)</f>
        <v>30.5586387963437</v>
      </c>
      <c r="GT171" s="328" t="n">
        <f aca="false">IF('Inputs Q LTM'!GT171="","",'Inputs Q LTM'!GT171)</f>
        <v>30.8500153252354</v>
      </c>
      <c r="GU171" s="328" t="n">
        <f aca="false">IF('Inputs Q LTM'!GU171="","",'Inputs Q LTM'!GU171)</f>
        <v>31.1413918541272</v>
      </c>
      <c r="GV171" s="328" t="n">
        <f aca="false">IF('Inputs Q LTM'!GV171="","",'Inputs Q LTM'!GV171)</f>
        <v>31.432768383019</v>
      </c>
      <c r="GW171" s="328" t="n">
        <f aca="false">IF('Inputs Q LTM'!GW171="","",'Inputs Q LTM'!GW171)</f>
        <v>31.7241449119108</v>
      </c>
      <c r="GX171" s="328" t="n">
        <f aca="false">IF('Inputs Q LTM'!GX171="","",'Inputs Q LTM'!GX171)</f>
        <v>32.0266345381045</v>
      </c>
      <c r="GY171" s="328" t="n">
        <f aca="false">IF('Inputs Q LTM'!GY171="","",'Inputs Q LTM'!GY171)</f>
        <v>32.3291241642981</v>
      </c>
      <c r="GZ171" s="328" t="n">
        <f aca="false">IF('Inputs Q LTM'!GZ171="","",'Inputs Q LTM'!GZ171)</f>
        <v>32.6316137904918</v>
      </c>
      <c r="HA171" s="328" t="n">
        <f aca="false">IF('Inputs Q LTM'!HA171="","",'Inputs Q LTM'!HA171)</f>
        <v>32.9341034166854</v>
      </c>
    </row>
    <row r="172" customFormat="false" ht="15" hidden="false" customHeight="false" outlineLevel="2" collapsed="false">
      <c r="A172" s="48" t="s">
        <v>99</v>
      </c>
      <c r="B172" s="201" t="s">
        <v>184</v>
      </c>
      <c r="C172" s="201"/>
      <c r="D172" s="201" t="s">
        <v>101</v>
      </c>
      <c r="E172" s="52"/>
      <c r="F172" s="19" t="s">
        <v>223</v>
      </c>
      <c r="G172" s="52" t="s">
        <v>186</v>
      </c>
      <c r="H172" s="52"/>
      <c r="I172" s="52" t="s">
        <v>224</v>
      </c>
      <c r="BJ172" s="328" t="str">
        <f aca="false">IF('Inputs Q LTM'!BJ172="","",'Inputs Q LTM'!BJ172)</f>
        <v/>
      </c>
      <c r="BK172" s="328" t="str">
        <f aca="false">IF('Inputs Q LTM'!BK172="","",'Inputs Q LTM'!BK172)</f>
        <v/>
      </c>
      <c r="BL172" s="328" t="n">
        <f aca="false">IF('Inputs Q LTM'!BL172="","",'Inputs Q LTM'!BL172)</f>
        <v>1.643775</v>
      </c>
      <c r="BM172" s="328" t="n">
        <f aca="false">IF('Inputs Q LTM'!BM172="","",'Inputs Q LTM'!BM172)</f>
        <v>1.97133</v>
      </c>
      <c r="BN172" s="328" t="str">
        <f aca="false">IF('Inputs Q LTM'!BN172="","",'Inputs Q LTM'!BN172)</f>
        <v/>
      </c>
      <c r="BO172" s="328" t="str">
        <f aca="false">IF('Inputs Q LTM'!BO172="","",'Inputs Q LTM'!BO172)</f>
        <v/>
      </c>
      <c r="BP172" s="328" t="n">
        <f aca="false">IF('Inputs Q LTM'!BP172="","",'Inputs Q LTM'!BP172)</f>
        <v>2.563485</v>
      </c>
      <c r="BQ172" s="328" t="n">
        <f aca="false">IF('Inputs Q LTM'!BQ172="","",'Inputs Q LTM'!BQ172)</f>
        <v>3.13452</v>
      </c>
      <c r="BR172" s="328" t="str">
        <f aca="false">IF('Inputs Q LTM'!BR172="","",'Inputs Q LTM'!BR172)</f>
        <v/>
      </c>
      <c r="BS172" s="328" t="str">
        <f aca="false">IF('Inputs Q LTM'!BS172="","",'Inputs Q LTM'!BS172)</f>
        <v/>
      </c>
      <c r="BT172" s="328" t="n">
        <f aca="false">IF('Inputs Q LTM'!BT172="","",'Inputs Q LTM'!BT172)</f>
        <v>2.902985</v>
      </c>
      <c r="BU172" s="328" t="n">
        <f aca="false">IF('Inputs Q LTM'!BU172="","",'Inputs Q LTM'!BU172)</f>
        <v>2.82596666666667</v>
      </c>
      <c r="BV172" s="328" t="str">
        <f aca="false">IF('Inputs Q LTM'!BV172="","",'Inputs Q LTM'!BV172)</f>
        <v/>
      </c>
      <c r="BW172" s="328" t="str">
        <f aca="false">IF('Inputs Q LTM'!BW172="","",'Inputs Q LTM'!BW172)</f>
        <v/>
      </c>
      <c r="BX172" s="328" t="n">
        <f aca="false">IF('Inputs Q LTM'!BX172="","",'Inputs Q LTM'!BX172)</f>
        <v>2.217325</v>
      </c>
      <c r="BY172" s="328" t="n">
        <f aca="false">IF('Inputs Q LTM'!BY172="","",'Inputs Q LTM'!BY172)</f>
        <v>2.08871666666667</v>
      </c>
      <c r="BZ172" s="328" t="str">
        <f aca="false">IF('Inputs Q LTM'!BZ172="","",'Inputs Q LTM'!BZ172)</f>
        <v/>
      </c>
      <c r="CA172" s="328" t="str">
        <f aca="false">IF('Inputs Q LTM'!CA172="","",'Inputs Q LTM'!CA172)</f>
        <v/>
      </c>
      <c r="CB172" s="328" t="n">
        <f aca="false">IF('Inputs Q LTM'!CB172="","",'Inputs Q LTM'!CB172)</f>
        <v>2.27611333333333</v>
      </c>
      <c r="CC172" s="328" t="n">
        <f aca="false">IF('Inputs Q LTM'!CC172="","",'Inputs Q LTM'!CC172)</f>
        <v>2.82742</v>
      </c>
      <c r="CD172" s="328" t="str">
        <f aca="false">IF('Inputs Q LTM'!CD172="","",'Inputs Q LTM'!CD172)</f>
        <v/>
      </c>
      <c r="CE172" s="328" t="str">
        <f aca="false">IF('Inputs Q LTM'!CE172="","",'Inputs Q LTM'!CE172)</f>
        <v/>
      </c>
      <c r="CF172" s="328" t="n">
        <f aca="false">IF('Inputs Q LTM'!CF172="","",'Inputs Q LTM'!CF172)</f>
        <v>2.400875</v>
      </c>
      <c r="CG172" s="328" t="n">
        <f aca="false">IF('Inputs Q LTM'!CG172="","",'Inputs Q LTM'!CG172)</f>
        <v>1.79690666666667</v>
      </c>
      <c r="CH172" s="328" t="str">
        <f aca="false">IF('Inputs Q LTM'!CH172="","",'Inputs Q LTM'!CH172)</f>
        <v/>
      </c>
      <c r="CI172" s="328" t="str">
        <f aca="false">IF('Inputs Q LTM'!CI172="","",'Inputs Q LTM'!CI172)</f>
        <v/>
      </c>
      <c r="CJ172" s="328" t="n">
        <f aca="false">IF('Inputs Q LTM'!CJ172="","",'Inputs Q LTM'!CJ172)</f>
        <v>2.44079</v>
      </c>
      <c r="CK172" s="328" t="n">
        <f aca="false">IF('Inputs Q LTM'!CK172="","",'Inputs Q LTM'!CK172)</f>
        <v>3.34899</v>
      </c>
      <c r="CL172" s="328" t="str">
        <f aca="false">IF('Inputs Q LTM'!CL172="","",'Inputs Q LTM'!CL172)</f>
        <v/>
      </c>
      <c r="CM172" s="328" t="str">
        <f aca="false">IF('Inputs Q LTM'!CM172="","",'Inputs Q LTM'!CM172)</f>
        <v/>
      </c>
      <c r="CN172" s="328" t="n">
        <f aca="false">IF('Inputs Q LTM'!CN172="","",'Inputs Q LTM'!CN172)</f>
        <v>3.527</v>
      </c>
      <c r="CO172" s="328" t="n">
        <f aca="false">IF('Inputs Q LTM'!CO172="","",'Inputs Q LTM'!CO172)</f>
        <v>3.67946968091212</v>
      </c>
      <c r="CP172" s="328" t="str">
        <f aca="false">IF('Inputs Q LTM'!CP172="","",'Inputs Q LTM'!CP172)</f>
        <v/>
      </c>
      <c r="CQ172" s="328" t="str">
        <f aca="false">IF('Inputs Q LTM'!CQ172="","",'Inputs Q LTM'!CQ172)</f>
        <v/>
      </c>
      <c r="CR172" s="328" t="n">
        <f aca="false">IF('Inputs Q LTM'!CR172="","",'Inputs Q LTM'!CR172)</f>
        <v>4.793075</v>
      </c>
      <c r="CS172" s="328" t="n">
        <f aca="false">IF('Inputs Q LTM'!CS172="","",'Inputs Q LTM'!CS172)</f>
        <v>3.92046666666667</v>
      </c>
      <c r="CT172" s="328" t="str">
        <f aca="false">IF('Inputs Q LTM'!CT172="","",'Inputs Q LTM'!CT172)</f>
        <v/>
      </c>
      <c r="CU172" s="328" t="str">
        <f aca="false">IF('Inputs Q LTM'!CU172="","",'Inputs Q LTM'!CU172)</f>
        <v/>
      </c>
      <c r="CV172" s="328" t="n">
        <f aca="false">IF('Inputs Q LTM'!CV172="","",'Inputs Q LTM'!CV172)</f>
        <v>4.6135</v>
      </c>
      <c r="CW172" s="328" t="n">
        <f aca="false">IF('Inputs Q LTM'!CW172="","",'Inputs Q LTM'!CW172)</f>
        <v>4.62012333333333</v>
      </c>
      <c r="CX172" s="328" t="str">
        <f aca="false">IF('Inputs Q LTM'!CX172="","",'Inputs Q LTM'!CX172)</f>
        <v/>
      </c>
      <c r="CY172" s="328" t="str">
        <f aca="false">IF('Inputs Q LTM'!CY172="","",'Inputs Q LTM'!CY172)</f>
        <v/>
      </c>
      <c r="CZ172" s="328" t="n">
        <f aca="false">IF('Inputs Q LTM'!CZ172="","",'Inputs Q LTM'!CZ172)</f>
        <v>4.92926263501834</v>
      </c>
      <c r="DA172" s="328" t="n">
        <f aca="false">IF('Inputs Q LTM'!DA172="","",'Inputs Q LTM'!DA172)</f>
        <v>4.62773666666667</v>
      </c>
      <c r="DB172" s="328" t="str">
        <f aca="false">IF('Inputs Q LTM'!DB172="","",'Inputs Q LTM'!DB172)</f>
        <v/>
      </c>
      <c r="DC172" s="328" t="str">
        <f aca="false">IF('Inputs Q LTM'!DC172="","",'Inputs Q LTM'!DC172)</f>
        <v/>
      </c>
      <c r="DD172" s="328" t="n">
        <f aca="false">IF('Inputs Q LTM'!DD172="","",'Inputs Q LTM'!DD172)</f>
        <v>4.271275</v>
      </c>
      <c r="DE172" s="328" t="n">
        <f aca="false">IF('Inputs Q LTM'!DE172="","",'Inputs Q LTM'!DE172)</f>
        <v>3.90552680289091</v>
      </c>
      <c r="DF172" s="328" t="str">
        <f aca="false">IF('Inputs Q LTM'!DF172="","",'Inputs Q LTM'!DF172)</f>
        <v/>
      </c>
      <c r="DG172" s="328" t="str">
        <f aca="false">IF('Inputs Q LTM'!DG172="","",'Inputs Q LTM'!DG172)</f>
        <v/>
      </c>
      <c r="DH172" s="328" t="n">
        <f aca="false">IF('Inputs Q LTM'!DH172="","",'Inputs Q LTM'!DH172)</f>
        <v>4.61955130426807</v>
      </c>
      <c r="DI172" s="328" t="n">
        <f aca="false">IF('Inputs Q LTM'!DI172="","",'Inputs Q LTM'!DI172)</f>
        <v>4.4765213164442</v>
      </c>
      <c r="DJ172" s="328" t="str">
        <f aca="false">IF('Inputs Q LTM'!DJ172="","",'Inputs Q LTM'!DJ172)</f>
        <v/>
      </c>
      <c r="DK172" s="328" t="str">
        <f aca="false">IF('Inputs Q LTM'!DK172="","",'Inputs Q LTM'!DK172)</f>
        <v/>
      </c>
      <c r="DL172" s="328" t="n">
        <f aca="false">IF('Inputs Q LTM'!DL172="","",'Inputs Q LTM'!DL172)</f>
        <v>5.37460237096161</v>
      </c>
      <c r="DM172" s="328" t="n">
        <f aca="false">IF('Inputs Q LTM'!DM172="","",'Inputs Q LTM'!DM172)</f>
        <v>4.53985175436782</v>
      </c>
      <c r="DN172" s="328" t="str">
        <f aca="false">IF('Inputs Q LTM'!DN172="","",'Inputs Q LTM'!DN172)</f>
        <v/>
      </c>
      <c r="DO172" s="328" t="str">
        <f aca="false">IF('Inputs Q LTM'!DO172="","",'Inputs Q LTM'!DO172)</f>
        <v/>
      </c>
      <c r="DP172" s="328" t="n">
        <f aca="false">IF('Inputs Q LTM'!DP172="","",'Inputs Q LTM'!DP172)</f>
        <v>6.21684084297946</v>
      </c>
      <c r="DQ172" s="328" t="n">
        <f aca="false">IF('Inputs Q LTM'!DQ172="","",'Inputs Q LTM'!DQ172)</f>
        <v>5.6247607626957</v>
      </c>
      <c r="DR172" s="328" t="str">
        <f aca="false">IF('Inputs Q LTM'!DR172="","",'Inputs Q LTM'!DR172)</f>
        <v/>
      </c>
      <c r="DS172" s="328" t="str">
        <f aca="false">IF('Inputs Q LTM'!DS172="","",'Inputs Q LTM'!DS172)</f>
        <v/>
      </c>
      <c r="DT172" s="328" t="n">
        <f aca="false">IF('Inputs Q LTM'!DT172="","",'Inputs Q LTM'!DT172)</f>
        <v>6.6929038398569</v>
      </c>
      <c r="DU172" s="328" t="n">
        <f aca="false">IF('Inputs Q LTM'!DU172="","",'Inputs Q LTM'!DU172)</f>
        <v>6.05548442653719</v>
      </c>
      <c r="DV172" s="328" t="str">
        <f aca="false">IF('Inputs Q LTM'!DV172="","",'Inputs Q LTM'!DV172)</f>
        <v/>
      </c>
      <c r="DW172" s="328" t="str">
        <f aca="false">IF('Inputs Q LTM'!DW172="","",'Inputs Q LTM'!DW172)</f>
        <v/>
      </c>
      <c r="DX172" s="328" t="n">
        <f aca="false">IF('Inputs Q LTM'!DX172="","",'Inputs Q LTM'!DX172)</f>
        <v>7.08132433472634</v>
      </c>
      <c r="DY172" s="328" t="n">
        <f aca="false">IF('Inputs Q LTM'!DY172="","",'Inputs Q LTM'!DY172)</f>
        <v>6.40691249332383</v>
      </c>
      <c r="DZ172" s="328" t="n">
        <f aca="false">IF('Inputs Q LTM'!DZ172="","",'Inputs Q LTM'!DZ172)</f>
        <v>0</v>
      </c>
      <c r="EA172" s="328" t="n">
        <f aca="false">IF('Inputs Q LTM'!EA172="","",'Inputs Q LTM'!EA172)</f>
        <v>0</v>
      </c>
      <c r="EB172" s="328" t="n">
        <f aca="false">IF('Inputs Q LTM'!EB172="","",'Inputs Q LTM'!EB172)</f>
        <v>6.6186405577825</v>
      </c>
      <c r="EC172" s="328" t="n">
        <f aca="false">IF('Inputs Q LTM'!EC172="","",'Inputs Q LTM'!EC172)</f>
        <v>6.6186405577825</v>
      </c>
      <c r="ED172" s="328" t="n">
        <f aca="false">IF('Inputs Q LTM'!ED172="","",'Inputs Q LTM'!ED172)</f>
        <v>0</v>
      </c>
      <c r="EE172" s="328" t="n">
        <f aca="false">IF('Inputs Q LTM'!EE172="","",'Inputs Q LTM'!EE172)</f>
        <v>0</v>
      </c>
      <c r="EF172" s="328" t="n">
        <f aca="false">IF('Inputs Q LTM'!EF172="","",'Inputs Q LTM'!EF172)</f>
        <v>7.00275120725985</v>
      </c>
      <c r="EG172" s="328" t="n">
        <f aca="false">IF('Inputs Q LTM'!EG172="","",'Inputs Q LTM'!EG172)</f>
        <v>7.00275120725985</v>
      </c>
      <c r="EH172" s="328" t="n">
        <f aca="false">IF('Inputs Q LTM'!EH172="","",'Inputs Q LTM'!EH172)</f>
        <v>0</v>
      </c>
      <c r="EI172" s="328" t="n">
        <f aca="false">IF('Inputs Q LTM'!EI172="","",'Inputs Q LTM'!EI172)</f>
        <v>0</v>
      </c>
      <c r="EJ172" s="328" t="n">
        <f aca="false">IF('Inputs Q LTM'!EJ172="","",'Inputs Q LTM'!EJ172)</f>
        <v>7.40915359319785</v>
      </c>
      <c r="EK172" s="328" t="n">
        <f aca="false">IF('Inputs Q LTM'!EK172="","",'Inputs Q LTM'!EK172)</f>
        <v>7.40915359319785</v>
      </c>
      <c r="EL172" s="328" t="n">
        <f aca="false">IF('Inputs Q LTM'!EL172="","",'Inputs Q LTM'!EL172)</f>
        <v>0</v>
      </c>
      <c r="EM172" s="328" t="n">
        <f aca="false">IF('Inputs Q LTM'!EM172="","",'Inputs Q LTM'!EM172)</f>
        <v>0</v>
      </c>
      <c r="EN172" s="328" t="n">
        <f aca="false">IF('Inputs Q LTM'!EN172="","",'Inputs Q LTM'!EN172)</f>
        <v>7.83914140926293</v>
      </c>
      <c r="EO172" s="328" t="n">
        <f aca="false">IF('Inputs Q LTM'!EO172="","",'Inputs Q LTM'!EO172)</f>
        <v>7.83914140926293</v>
      </c>
      <c r="EP172" s="328" t="n">
        <f aca="false">IF('Inputs Q LTM'!EP172="","",'Inputs Q LTM'!EP172)</f>
        <v>0</v>
      </c>
      <c r="EQ172" s="328" t="n">
        <f aca="false">IF('Inputs Q LTM'!EQ172="","",'Inputs Q LTM'!EQ172)</f>
        <v>0</v>
      </c>
      <c r="ER172" s="328" t="n">
        <f aca="false">IF('Inputs Q LTM'!ER172="","",'Inputs Q LTM'!ER172)</f>
        <v>8.29408342821215</v>
      </c>
      <c r="ES172" s="328" t="n">
        <f aca="false">IF('Inputs Q LTM'!ES172="","",'Inputs Q LTM'!ES172)</f>
        <v>8.29408342821215</v>
      </c>
      <c r="ET172" s="328" t="n">
        <f aca="false">IF('Inputs Q LTM'!ET172="","",'Inputs Q LTM'!ET172)</f>
        <v>0</v>
      </c>
      <c r="EU172" s="328" t="n">
        <f aca="false">IF('Inputs Q LTM'!EU172="","",'Inputs Q LTM'!EU172)</f>
        <v>0</v>
      </c>
      <c r="EV172" s="328" t="n">
        <f aca="false">IF('Inputs Q LTM'!EV172="","",'Inputs Q LTM'!EV172)</f>
        <v>8.77542785908381</v>
      </c>
      <c r="EW172" s="328" t="n">
        <f aca="false">IF('Inputs Q LTM'!EW172="","",'Inputs Q LTM'!EW172)</f>
        <v>8.77542785908381</v>
      </c>
      <c r="EX172" s="328" t="n">
        <f aca="false">IF('Inputs Q LTM'!EX172="","",'Inputs Q LTM'!EX172)</f>
        <v>0</v>
      </c>
      <c r="EY172" s="328" t="n">
        <f aca="false">IF('Inputs Q LTM'!EY172="","",'Inputs Q LTM'!EY172)</f>
        <v>0</v>
      </c>
      <c r="EZ172" s="328" t="n">
        <f aca="false">IF('Inputs Q LTM'!EZ172="","",'Inputs Q LTM'!EZ172)</f>
        <v>9.28470695725614</v>
      </c>
      <c r="FA172" s="328" t="n">
        <f aca="false">IF('Inputs Q LTM'!FA172="","",'Inputs Q LTM'!FA172)</f>
        <v>9.28470695725614</v>
      </c>
      <c r="FB172" s="328" t="n">
        <f aca="false">IF('Inputs Q LTM'!FB172="","",'Inputs Q LTM'!FB172)</f>
        <v>0</v>
      </c>
      <c r="FC172" s="328" t="n">
        <f aca="false">IF('Inputs Q LTM'!FC172="","",'Inputs Q LTM'!FC172)</f>
        <v>0</v>
      </c>
      <c r="FD172" s="328" t="n">
        <f aca="false">IF('Inputs Q LTM'!FD172="","",'Inputs Q LTM'!FD172)</f>
        <v>9.8235419020493</v>
      </c>
      <c r="FE172" s="328" t="n">
        <f aca="false">IF('Inputs Q LTM'!FE172="","",'Inputs Q LTM'!FE172)</f>
        <v>9.8235419020493</v>
      </c>
      <c r="FF172" s="328" t="n">
        <f aca="false">IF('Inputs Q LTM'!FF172="","",'Inputs Q LTM'!FF172)</f>
        <v>0</v>
      </c>
      <c r="FG172" s="328" t="n">
        <f aca="false">IF('Inputs Q LTM'!FG172="","",'Inputs Q LTM'!FG172)</f>
        <v>0</v>
      </c>
      <c r="FH172" s="328" t="n">
        <f aca="false">IF('Inputs Q LTM'!FH172="","",'Inputs Q LTM'!FH172)</f>
        <v>10.3936479573974</v>
      </c>
      <c r="FI172" s="328" t="n">
        <f aca="false">IF('Inputs Q LTM'!FI172="","",'Inputs Q LTM'!FI172)</f>
        <v>10.3936479573974</v>
      </c>
      <c r="FJ172" s="328" t="n">
        <f aca="false">IF('Inputs Q LTM'!FJ172="","",'Inputs Q LTM'!FJ172)</f>
        <v>0</v>
      </c>
      <c r="FK172" s="328" t="n">
        <f aca="false">IF('Inputs Q LTM'!FK172="","",'Inputs Q LTM'!FK172)</f>
        <v>0</v>
      </c>
      <c r="FL172" s="328" t="n">
        <f aca="false">IF('Inputs Q LTM'!FL172="","",'Inputs Q LTM'!FL172)</f>
        <v>10.9968399320183</v>
      </c>
      <c r="FM172" s="328" t="n">
        <f aca="false">IF('Inputs Q LTM'!FM172="","",'Inputs Q LTM'!FM172)</f>
        <v>10.9968399320183</v>
      </c>
      <c r="FN172" s="328" t="n">
        <f aca="false">IF('Inputs Q LTM'!FN172="","",'Inputs Q LTM'!FN172)</f>
        <v>0</v>
      </c>
      <c r="FO172" s="328" t="n">
        <f aca="false">IF('Inputs Q LTM'!FO172="","",'Inputs Q LTM'!FO172)</f>
        <v>0</v>
      </c>
      <c r="FP172" s="328" t="n">
        <f aca="false">IF('Inputs Q LTM'!FP172="","",'Inputs Q LTM'!FP172)</f>
        <v>11.6350379564629</v>
      </c>
      <c r="FQ172" s="328" t="n">
        <f aca="false">IF('Inputs Q LTM'!FQ172="","",'Inputs Q LTM'!FQ172)</f>
        <v>11.6350379564629</v>
      </c>
      <c r="FR172" s="328" t="n">
        <f aca="false">IF('Inputs Q LTM'!FR172="","",'Inputs Q LTM'!FR172)</f>
        <v>0</v>
      </c>
      <c r="FS172" s="328" t="n">
        <f aca="false">IF('Inputs Q LTM'!FS172="","",'Inputs Q LTM'!FS172)</f>
        <v>0</v>
      </c>
      <c r="FT172" s="328" t="n">
        <f aca="false">IF('Inputs Q LTM'!FT172="","",'Inputs Q LTM'!FT172)</f>
        <v>12.3102735954334</v>
      </c>
      <c r="FU172" s="328" t="n">
        <f aca="false">IF('Inputs Q LTM'!FU172="","",'Inputs Q LTM'!FU172)</f>
        <v>12.3102735954334</v>
      </c>
      <c r="FV172" s="328" t="n">
        <f aca="false">IF('Inputs Q LTM'!FV172="","",'Inputs Q LTM'!FV172)</f>
        <v>13.0246963148279</v>
      </c>
      <c r="FW172" s="328" t="n">
        <f aca="false">IF('Inputs Q LTM'!FW172="","",'Inputs Q LTM'!FW172)</f>
        <v>13.0246963148279</v>
      </c>
      <c r="FX172" s="328" t="n">
        <f aca="false">IF('Inputs Q LTM'!FX172="","",'Inputs Q LTM'!FX172)</f>
        <v>13.0246963148279</v>
      </c>
      <c r="FY172" s="328" t="n">
        <f aca="false">IF('Inputs Q LTM'!FY172="","",'Inputs Q LTM'!FY172)</f>
        <v>13.0246963148279</v>
      </c>
      <c r="FZ172" s="328" t="n">
        <f aca="false">IF('Inputs Q LTM'!FZ172="","",'Inputs Q LTM'!FZ172)</f>
        <v>13.780580324098</v>
      </c>
      <c r="GA172" s="328" t="n">
        <f aca="false">IF('Inputs Q LTM'!GA172="","",'Inputs Q LTM'!GA172)</f>
        <v>13.780580324098</v>
      </c>
      <c r="GB172" s="328" t="n">
        <f aca="false">IF('Inputs Q LTM'!GB172="","",'Inputs Q LTM'!GB172)</f>
        <v>13.780580324098</v>
      </c>
      <c r="GC172" s="328" t="n">
        <f aca="false">IF('Inputs Q LTM'!GC172="","",'Inputs Q LTM'!GC172)</f>
        <v>13.780580324098</v>
      </c>
      <c r="GD172" s="328" t="n">
        <f aca="false">IF('Inputs Q LTM'!GD172="","",'Inputs Q LTM'!GD172)</f>
        <v>14.5803318157</v>
      </c>
      <c r="GE172" s="328" t="n">
        <f aca="false">IF('Inputs Q LTM'!GE172="","",'Inputs Q LTM'!GE172)</f>
        <v>14.5803318157</v>
      </c>
      <c r="GF172" s="328" t="n">
        <f aca="false">IF('Inputs Q LTM'!GF172="","",'Inputs Q LTM'!GF172)</f>
        <v>14.5803318157</v>
      </c>
      <c r="GG172" s="328" t="n">
        <f aca="false">IF('Inputs Q LTM'!GG172="","",'Inputs Q LTM'!GG172)</f>
        <v>14.5803318157</v>
      </c>
      <c r="GH172" s="328" t="n">
        <f aca="false">IF('Inputs Q LTM'!GH172="","",'Inputs Q LTM'!GH172)</f>
        <v>14.7918730179465</v>
      </c>
      <c r="GI172" s="328" t="n">
        <f aca="false">IF('Inputs Q LTM'!GI172="","",'Inputs Q LTM'!GI172)</f>
        <v>15.003414220193</v>
      </c>
      <c r="GJ172" s="328" t="n">
        <f aca="false">IF('Inputs Q LTM'!GJ172="","",'Inputs Q LTM'!GJ172)</f>
        <v>15.2149554224395</v>
      </c>
      <c r="GK172" s="328" t="n">
        <f aca="false">IF('Inputs Q LTM'!GK172="","",'Inputs Q LTM'!GK172)</f>
        <v>15.4264966246861</v>
      </c>
      <c r="GL172" s="328" t="n">
        <f aca="false">IF('Inputs Q LTM'!GL172="","",'Inputs Q LTM'!GL172)</f>
        <v>15.6503145517187</v>
      </c>
      <c r="GM172" s="328" t="n">
        <f aca="false">IF('Inputs Q LTM'!GM172="","",'Inputs Q LTM'!GM172)</f>
        <v>15.8741324787514</v>
      </c>
      <c r="GN172" s="328" t="n">
        <f aca="false">IF('Inputs Q LTM'!GN172="","",'Inputs Q LTM'!GN172)</f>
        <v>16.097950405784</v>
      </c>
      <c r="GO172" s="328" t="n">
        <f aca="false">IF('Inputs Q LTM'!GO172="","",'Inputs Q LTM'!GO172)</f>
        <v>16.3217683328166</v>
      </c>
      <c r="GP172" s="328" t="n">
        <f aca="false">IF('Inputs Q LTM'!GP172="","",'Inputs Q LTM'!GP172)</f>
        <v>16.5585754603606</v>
      </c>
      <c r="GQ172" s="328" t="n">
        <f aca="false">IF('Inputs Q LTM'!GQ172="","",'Inputs Q LTM'!GQ172)</f>
        <v>16.7953825879045</v>
      </c>
      <c r="GR172" s="328" t="n">
        <f aca="false">IF('Inputs Q LTM'!GR172="","",'Inputs Q LTM'!GR172)</f>
        <v>17.0321897154484</v>
      </c>
      <c r="GS172" s="328" t="n">
        <f aca="false">IF('Inputs Q LTM'!GS172="","",'Inputs Q LTM'!GS172)</f>
        <v>17.2689968429924</v>
      </c>
      <c r="GT172" s="328" t="n">
        <f aca="false">IF('Inputs Q LTM'!GT172="","",'Inputs Q LTM'!GT172)</f>
        <v>17.5195469950695</v>
      </c>
      <c r="GU172" s="328" t="n">
        <f aca="false">IF('Inputs Q LTM'!GU172="","",'Inputs Q LTM'!GU172)</f>
        <v>17.7700971471466</v>
      </c>
      <c r="GV172" s="328" t="n">
        <f aca="false">IF('Inputs Q LTM'!GV172="","",'Inputs Q LTM'!GV172)</f>
        <v>18.0206472992236</v>
      </c>
      <c r="GW172" s="328" t="n">
        <f aca="false">IF('Inputs Q LTM'!GW172="","",'Inputs Q LTM'!GW172)</f>
        <v>18.2711974513007</v>
      </c>
      <c r="GX172" s="328" t="n">
        <f aca="false">IF('Inputs Q LTM'!GX172="","",'Inputs Q LTM'!GX172)</f>
        <v>18.5362881998645</v>
      </c>
      <c r="GY172" s="328" t="n">
        <f aca="false">IF('Inputs Q LTM'!GY172="","",'Inputs Q LTM'!GY172)</f>
        <v>18.8013789484283</v>
      </c>
      <c r="GZ172" s="328" t="n">
        <f aca="false">IF('Inputs Q LTM'!GZ172="","",'Inputs Q LTM'!GZ172)</f>
        <v>19.066469696992</v>
      </c>
      <c r="HA172" s="328" t="n">
        <f aca="false">IF('Inputs Q LTM'!HA172="","",'Inputs Q LTM'!HA172)</f>
        <v>19.3315604455558</v>
      </c>
    </row>
    <row r="173" customFormat="false" ht="15" hidden="false" customHeight="false" outlineLevel="2" collapsed="false">
      <c r="A173" s="48" t="s">
        <v>99</v>
      </c>
      <c r="B173" s="201" t="s">
        <v>184</v>
      </c>
      <c r="C173" s="201"/>
      <c r="D173" s="201" t="s">
        <v>101</v>
      </c>
      <c r="E173" s="52"/>
      <c r="F173" s="19" t="s">
        <v>225</v>
      </c>
      <c r="G173" s="52" t="s">
        <v>186</v>
      </c>
      <c r="H173" s="52"/>
      <c r="I173" s="52" t="s">
        <v>226</v>
      </c>
      <c r="BJ173" s="329" t="n">
        <f aca="false">IF('Inputs Q LTM'!BJ173="","",'Inputs Q LTM'!BJ173)</f>
        <v>386.348736666667</v>
      </c>
      <c r="BK173" s="329" t="n">
        <f aca="false">IF('Inputs Q LTM'!BK173="","",'Inputs Q LTM'!BK173)</f>
        <v>395.472093333333</v>
      </c>
      <c r="BL173" s="329" t="n">
        <f aca="false">IF('Inputs Q LTM'!BL173="","",'Inputs Q LTM'!BL173)</f>
        <v>415.735373333333</v>
      </c>
      <c r="BM173" s="329" t="n">
        <f aca="false">IF('Inputs Q LTM'!BM173="","",'Inputs Q LTM'!BM173)</f>
        <v>440.951296666667</v>
      </c>
      <c r="BN173" s="329" t="n">
        <f aca="false">IF('Inputs Q LTM'!BN173="","",'Inputs Q LTM'!BN173)</f>
        <v>441.98661</v>
      </c>
      <c r="BO173" s="329" t="n">
        <f aca="false">IF('Inputs Q LTM'!BO173="","",'Inputs Q LTM'!BO173)</f>
        <v>450.362596666667</v>
      </c>
      <c r="BP173" s="329" t="n">
        <f aca="false">IF('Inputs Q LTM'!BP173="","",'Inputs Q LTM'!BP173)</f>
        <v>440.441146666667</v>
      </c>
      <c r="BQ173" s="329" t="n">
        <f aca="false">IF('Inputs Q LTM'!BQ173="","",'Inputs Q LTM'!BQ173)</f>
        <v>445.66374</v>
      </c>
      <c r="BR173" s="329" t="n">
        <f aca="false">IF('Inputs Q LTM'!BR173="","",'Inputs Q LTM'!BR173)</f>
        <v>439.884083333333</v>
      </c>
      <c r="BS173" s="329" t="n">
        <f aca="false">IF('Inputs Q LTM'!BS173="","",'Inputs Q LTM'!BS173)</f>
        <v>437.791853333333</v>
      </c>
      <c r="BT173" s="329" t="n">
        <f aca="false">IF('Inputs Q LTM'!BT173="","",'Inputs Q LTM'!BT173)</f>
        <v>427.252256666667</v>
      </c>
      <c r="BU173" s="329" t="n">
        <f aca="false">IF('Inputs Q LTM'!BU173="","",'Inputs Q LTM'!BU173)</f>
        <v>431.018443333333</v>
      </c>
      <c r="BV173" s="329" t="n">
        <f aca="false">IF('Inputs Q LTM'!BV173="","",'Inputs Q LTM'!BV173)</f>
        <v>427.354686666667</v>
      </c>
      <c r="BW173" s="329" t="n">
        <f aca="false">IF('Inputs Q LTM'!BW173="","",'Inputs Q LTM'!BW173)</f>
        <v>430.492346666667</v>
      </c>
      <c r="BX173" s="329" t="n">
        <f aca="false">IF('Inputs Q LTM'!BX173="","",'Inputs Q LTM'!BX173)</f>
        <v>424.909076666667</v>
      </c>
      <c r="BY173" s="329" t="n">
        <f aca="false">IF('Inputs Q LTM'!BY173="","",'Inputs Q LTM'!BY173)</f>
        <v>417.283593333333</v>
      </c>
      <c r="BZ173" s="329" t="n">
        <f aca="false">IF('Inputs Q LTM'!BZ173="","",'Inputs Q LTM'!BZ173)</f>
        <v>418.327116666667</v>
      </c>
      <c r="CA173" s="329" t="n">
        <f aca="false">IF('Inputs Q LTM'!CA173="","",'Inputs Q LTM'!CA173)</f>
        <v>429.26684</v>
      </c>
      <c r="CB173" s="329" t="n">
        <f aca="false">IF('Inputs Q LTM'!CB173="","",'Inputs Q LTM'!CB173)</f>
        <v>426.69365</v>
      </c>
      <c r="CC173" s="329" t="n">
        <f aca="false">IF('Inputs Q LTM'!CC173="","",'Inputs Q LTM'!CC173)</f>
        <v>449.19847</v>
      </c>
      <c r="CD173" s="329" t="n">
        <f aca="false">IF('Inputs Q LTM'!CD173="","",'Inputs Q LTM'!CD173)</f>
        <v>460.230384317586</v>
      </c>
      <c r="CE173" s="329" t="n">
        <f aca="false">IF('Inputs Q LTM'!CE173="","",'Inputs Q LTM'!CE173)</f>
        <v>458.268397089999</v>
      </c>
      <c r="CF173" s="329" t="n">
        <f aca="false">IF('Inputs Q LTM'!CF173="","",'Inputs Q LTM'!CF173)</f>
        <v>457.216987783762</v>
      </c>
      <c r="CG173" s="329" t="n">
        <f aca="false">IF('Inputs Q LTM'!CG173="","",'Inputs Q LTM'!CG173)</f>
        <v>455.617137952838</v>
      </c>
      <c r="CH173" s="329" t="n">
        <f aca="false">IF('Inputs Q LTM'!CH173="","",'Inputs Q LTM'!CH173)</f>
        <v>456.573565415742</v>
      </c>
      <c r="CI173" s="329" t="n">
        <f aca="false">IF('Inputs Q LTM'!CI173="","",'Inputs Q LTM'!CI173)</f>
        <v>459.119003919062</v>
      </c>
      <c r="CJ173" s="329" t="n">
        <f aca="false">IF('Inputs Q LTM'!CJ173="","",'Inputs Q LTM'!CJ173)</f>
        <v>461.891742470088</v>
      </c>
      <c r="CK173" s="329" t="n">
        <f aca="false">IF('Inputs Q LTM'!CK173="","",'Inputs Q LTM'!CK173)</f>
        <v>461.59619062624</v>
      </c>
      <c r="CL173" s="329" t="n">
        <f aca="false">IF('Inputs Q LTM'!CL173="","",'Inputs Q LTM'!CL173)</f>
        <v>467.585852808392</v>
      </c>
      <c r="CM173" s="329" t="n">
        <f aca="false">IF('Inputs Q LTM'!CM173="","",'Inputs Q LTM'!CM173)</f>
        <v>491.395070754077</v>
      </c>
      <c r="CN173" s="329" t="n">
        <f aca="false">IF('Inputs Q LTM'!CN173="","",'Inputs Q LTM'!CN173)</f>
        <v>498.82650231487</v>
      </c>
      <c r="CO173" s="329" t="n">
        <f aca="false">IF('Inputs Q LTM'!CO173="","",'Inputs Q LTM'!CO173)</f>
        <v>513.588484365953</v>
      </c>
      <c r="CP173" s="329" t="n">
        <f aca="false">IF('Inputs Q LTM'!CP173="","",'Inputs Q LTM'!CP173)</f>
        <v>533.328645688221</v>
      </c>
      <c r="CQ173" s="329" t="n">
        <f aca="false">IF('Inputs Q LTM'!CQ173="","",'Inputs Q LTM'!CQ173)</f>
        <v>590.297366864092</v>
      </c>
      <c r="CR173" s="329" t="n">
        <f aca="false">IF('Inputs Q LTM'!CR173="","",'Inputs Q LTM'!CR173)</f>
        <v>565.325598925384</v>
      </c>
      <c r="CS173" s="329" t="n">
        <f aca="false">IF('Inputs Q LTM'!CS173="","",'Inputs Q LTM'!CS173)</f>
        <v>584.804658772345</v>
      </c>
      <c r="CT173" s="329" t="n">
        <f aca="false">IF('Inputs Q LTM'!CT173="","",'Inputs Q LTM'!CT173)</f>
        <v>516.934456409791</v>
      </c>
      <c r="CU173" s="329" t="n">
        <f aca="false">IF('Inputs Q LTM'!CU173="","",'Inputs Q LTM'!CU173)</f>
        <v>537.729600349276</v>
      </c>
      <c r="CV173" s="329" t="n">
        <f aca="false">IF('Inputs Q LTM'!CV173="","",'Inputs Q LTM'!CV173)</f>
        <v>546.15432499909</v>
      </c>
      <c r="CW173" s="329" t="n">
        <f aca="false">IF('Inputs Q LTM'!CW173="","",'Inputs Q LTM'!CW173)</f>
        <v>592.101171158229</v>
      </c>
      <c r="CX173" s="329" t="n">
        <f aca="false">IF('Inputs Q LTM'!CX173="","",'Inputs Q LTM'!CX173)</f>
        <v>590.871797808441</v>
      </c>
      <c r="CY173" s="329" t="n">
        <f aca="false">IF('Inputs Q LTM'!CY173="","",'Inputs Q LTM'!CY173)</f>
        <v>600.453503680802</v>
      </c>
      <c r="CZ173" s="329" t="n">
        <f aca="false">IF('Inputs Q LTM'!CZ173="","",'Inputs Q LTM'!CZ173)</f>
        <v>622.75402368794</v>
      </c>
      <c r="DA173" s="329" t="n">
        <f aca="false">IF('Inputs Q LTM'!DA173="","",'Inputs Q LTM'!DA173)</f>
        <v>596.078794315348</v>
      </c>
      <c r="DB173" s="329" t="n">
        <f aca="false">IF('Inputs Q LTM'!DB173="","",'Inputs Q LTM'!DB173)</f>
        <v>598.222199511272</v>
      </c>
      <c r="DC173" s="329" t="n">
        <f aca="false">IF('Inputs Q LTM'!DC173="","",'Inputs Q LTM'!DC173)</f>
        <v>608.220373395833</v>
      </c>
      <c r="DD173" s="329" t="n">
        <f aca="false">IF('Inputs Q LTM'!DD173="","",'Inputs Q LTM'!DD173)</f>
        <v>683.245928617064</v>
      </c>
      <c r="DE173" s="329" t="n">
        <f aca="false">IF('Inputs Q LTM'!DE173="","",'Inputs Q LTM'!DE173)</f>
        <v>714.597747245376</v>
      </c>
      <c r="DF173" s="329" t="n">
        <f aca="false">IF('Inputs Q LTM'!DF173="","",'Inputs Q LTM'!DF173)</f>
        <v>667.925422670326</v>
      </c>
      <c r="DG173" s="329" t="n">
        <f aca="false">IF('Inputs Q LTM'!DG173="","",'Inputs Q LTM'!DG173)</f>
        <v>684.04041446125</v>
      </c>
      <c r="DH173" s="329" t="n">
        <f aca="false">IF('Inputs Q LTM'!DH173="","",'Inputs Q LTM'!DH173)</f>
        <v>664.564169084402</v>
      </c>
      <c r="DI173" s="329" t="n">
        <f aca="false">IF('Inputs Q LTM'!DI173="","",'Inputs Q LTM'!DI173)</f>
        <v>684.701127971828</v>
      </c>
      <c r="DJ173" s="329" t="n">
        <f aca="false">IF('Inputs Q LTM'!DJ173="","",'Inputs Q LTM'!DJ173)</f>
        <v>698.463649457617</v>
      </c>
      <c r="DK173" s="329" t="n">
        <f aca="false">IF('Inputs Q LTM'!DK173="","",'Inputs Q LTM'!DK173)</f>
        <v>708.993076281147</v>
      </c>
      <c r="DL173" s="329" t="n">
        <f aca="false">IF('Inputs Q LTM'!DL173="","",'Inputs Q LTM'!DL173)</f>
        <v>719.68123553022</v>
      </c>
      <c r="DM173" s="329" t="n">
        <f aca="false">IF('Inputs Q LTM'!DM173="","",'Inputs Q LTM'!DM173)</f>
        <v>730.530520115992</v>
      </c>
      <c r="DN173" s="329" t="n">
        <f aca="false">IF('Inputs Q LTM'!DN173="","",'Inputs Q LTM'!DN173)</f>
        <v>743.029672332457</v>
      </c>
      <c r="DO173" s="329" t="n">
        <f aca="false">IF('Inputs Q LTM'!DO173="","",'Inputs Q LTM'!DO173)</f>
        <v>743.029672332457</v>
      </c>
      <c r="DP173" s="329" t="n">
        <f aca="false">IF('Inputs Q LTM'!DP173="","",'Inputs Q LTM'!DP173)</f>
        <v>743.029672332457</v>
      </c>
      <c r="DQ173" s="329" t="n">
        <f aca="false">IF('Inputs Q LTM'!DQ173="","",'Inputs Q LTM'!DQ173)</f>
        <v>743.029672332457</v>
      </c>
      <c r="DR173" s="329" t="n">
        <f aca="false">IF('Inputs Q LTM'!DR173="","",'Inputs Q LTM'!DR173)</f>
        <v>772.637279240732</v>
      </c>
      <c r="DS173" s="329" t="n">
        <f aca="false">IF('Inputs Q LTM'!DS173="","",'Inputs Q LTM'!DS173)</f>
        <v>772.637279240732</v>
      </c>
      <c r="DT173" s="329" t="n">
        <f aca="false">IF('Inputs Q LTM'!DT173="","",'Inputs Q LTM'!DT173)</f>
        <v>772.637279240732</v>
      </c>
      <c r="DU173" s="329" t="n">
        <f aca="false">IF('Inputs Q LTM'!DU173="","",'Inputs Q LTM'!DU173)</f>
        <v>772.637279240732</v>
      </c>
      <c r="DV173" s="329" t="n">
        <f aca="false">IF('Inputs Q LTM'!DV173="","",'Inputs Q LTM'!DV173)</f>
        <v>803.504749037352</v>
      </c>
      <c r="DW173" s="329" t="n">
        <f aca="false">IF('Inputs Q LTM'!DW173="","",'Inputs Q LTM'!DW173)</f>
        <v>803.504749037352</v>
      </c>
      <c r="DX173" s="329" t="n">
        <f aca="false">IF('Inputs Q LTM'!DX173="","",'Inputs Q LTM'!DX173)</f>
        <v>803.504749037352</v>
      </c>
      <c r="DY173" s="329" t="n">
        <f aca="false">IF('Inputs Q LTM'!DY173="","",'Inputs Q LTM'!DY173)</f>
        <v>803.504749037352</v>
      </c>
      <c r="DZ173" s="329" t="n">
        <f aca="false">IF('Inputs Q LTM'!DZ173="","",'Inputs Q LTM'!DZ173)</f>
        <v>835.644938998846</v>
      </c>
      <c r="EA173" s="329" t="n">
        <f aca="false">IF('Inputs Q LTM'!EA173="","",'Inputs Q LTM'!EA173)</f>
        <v>835.644938998846</v>
      </c>
      <c r="EB173" s="329" t="n">
        <f aca="false">IF('Inputs Q LTM'!EB173="","",'Inputs Q LTM'!EB173)</f>
        <v>835.644938998846</v>
      </c>
      <c r="EC173" s="329" t="n">
        <f aca="false">IF('Inputs Q LTM'!EC173="","",'Inputs Q LTM'!EC173)</f>
        <v>835.644938998846</v>
      </c>
      <c r="ED173" s="329" t="n">
        <f aca="false">IF('Inputs Q LTM'!ED173="","",'Inputs Q LTM'!ED173)</f>
        <v>869.0707365588</v>
      </c>
      <c r="EE173" s="329" t="n">
        <f aca="false">IF('Inputs Q LTM'!EE173="","",'Inputs Q LTM'!EE173)</f>
        <v>869.0707365588</v>
      </c>
      <c r="EF173" s="329" t="n">
        <f aca="false">IF('Inputs Q LTM'!EF173="","",'Inputs Q LTM'!EF173)</f>
        <v>869.0707365588</v>
      </c>
      <c r="EG173" s="329" t="n">
        <f aca="false">IF('Inputs Q LTM'!EG173="","",'Inputs Q LTM'!EG173)</f>
        <v>869.0707365588</v>
      </c>
      <c r="EH173" s="329" t="n">
        <f aca="false">IF('Inputs Q LTM'!EH173="","",'Inputs Q LTM'!EH173)</f>
        <v>903.833566021152</v>
      </c>
      <c r="EI173" s="329" t="n">
        <f aca="false">IF('Inputs Q LTM'!EI173="","",'Inputs Q LTM'!EI173)</f>
        <v>903.833566021152</v>
      </c>
      <c r="EJ173" s="329" t="n">
        <f aca="false">IF('Inputs Q LTM'!EJ173="","",'Inputs Q LTM'!EJ173)</f>
        <v>903.833566021152</v>
      </c>
      <c r="EK173" s="329" t="n">
        <f aca="false">IF('Inputs Q LTM'!EK173="","",'Inputs Q LTM'!EK173)</f>
        <v>903.833566021152</v>
      </c>
      <c r="EL173" s="329" t="n">
        <f aca="false">IF('Inputs Q LTM'!EL173="","",'Inputs Q LTM'!EL173)</f>
        <v>939.986908661998</v>
      </c>
      <c r="EM173" s="329" t="n">
        <f aca="false">IF('Inputs Q LTM'!EM173="","",'Inputs Q LTM'!EM173)</f>
        <v>939.986908661998</v>
      </c>
      <c r="EN173" s="329" t="n">
        <f aca="false">IF('Inputs Q LTM'!EN173="","",'Inputs Q LTM'!EN173)</f>
        <v>939.986908661998</v>
      </c>
      <c r="EO173" s="329" t="n">
        <f aca="false">IF('Inputs Q LTM'!EO173="","",'Inputs Q LTM'!EO173)</f>
        <v>939.986908661998</v>
      </c>
      <c r="EP173" s="329" t="n">
        <f aca="false">IF('Inputs Q LTM'!EP173="","",'Inputs Q LTM'!EP173)</f>
        <v>977.586385008478</v>
      </c>
      <c r="EQ173" s="329" t="n">
        <f aca="false">IF('Inputs Q LTM'!EQ173="","",'Inputs Q LTM'!EQ173)</f>
        <v>977.586385008478</v>
      </c>
      <c r="ER173" s="329" t="n">
        <f aca="false">IF('Inputs Q LTM'!ER173="","",'Inputs Q LTM'!ER173)</f>
        <v>977.586385008478</v>
      </c>
      <c r="ES173" s="329" t="n">
        <f aca="false">IF('Inputs Q LTM'!ES173="","",'Inputs Q LTM'!ES173)</f>
        <v>977.586385008478</v>
      </c>
      <c r="ET173" s="329" t="n">
        <f aca="false">IF('Inputs Q LTM'!ET173="","",'Inputs Q LTM'!ET173)</f>
        <v>1016.68984040882</v>
      </c>
      <c r="EU173" s="329" t="n">
        <f aca="false">IF('Inputs Q LTM'!EU173="","",'Inputs Q LTM'!EU173)</f>
        <v>1016.68984040882</v>
      </c>
      <c r="EV173" s="329" t="n">
        <f aca="false">IF('Inputs Q LTM'!EV173="","",'Inputs Q LTM'!EV173)</f>
        <v>1016.68984040882</v>
      </c>
      <c r="EW173" s="329" t="n">
        <f aca="false">IF('Inputs Q LTM'!EW173="","",'Inputs Q LTM'!EW173)</f>
        <v>1016.68984040882</v>
      </c>
      <c r="EX173" s="329" t="n">
        <f aca="false">IF('Inputs Q LTM'!EX173="","",'Inputs Q LTM'!EX173)</f>
        <v>1057.35743402517</v>
      </c>
      <c r="EY173" s="329" t="n">
        <f aca="false">IF('Inputs Q LTM'!EY173="","",'Inputs Q LTM'!EY173)</f>
        <v>1057.35743402517</v>
      </c>
      <c r="EZ173" s="329" t="n">
        <f aca="false">IF('Inputs Q LTM'!EZ173="","",'Inputs Q LTM'!EZ173)</f>
        <v>1057.35743402517</v>
      </c>
      <c r="FA173" s="329" t="n">
        <f aca="false">IF('Inputs Q LTM'!FA173="","",'Inputs Q LTM'!FA173)</f>
        <v>1057.35743402517</v>
      </c>
      <c r="FB173" s="329" t="n">
        <f aca="false">IF('Inputs Q LTM'!FB173="","",'Inputs Q LTM'!FB173)</f>
        <v>1099.65173138618</v>
      </c>
      <c r="FC173" s="329" t="n">
        <f aca="false">IF('Inputs Q LTM'!FC173="","",'Inputs Q LTM'!FC173)</f>
        <v>1099.65173138618</v>
      </c>
      <c r="FD173" s="329" t="n">
        <f aca="false">IF('Inputs Q LTM'!FD173="","",'Inputs Q LTM'!FD173)</f>
        <v>1099.65173138618</v>
      </c>
      <c r="FE173" s="329" t="n">
        <f aca="false">IF('Inputs Q LTM'!FE173="","",'Inputs Q LTM'!FE173)</f>
        <v>1099.65173138618</v>
      </c>
      <c r="FF173" s="329" t="n">
        <f aca="false">IF('Inputs Q LTM'!FF173="","",'Inputs Q LTM'!FF173)</f>
        <v>1143.63780064162</v>
      </c>
      <c r="FG173" s="329" t="n">
        <f aca="false">IF('Inputs Q LTM'!FG173="","",'Inputs Q LTM'!FG173)</f>
        <v>1143.63780064162</v>
      </c>
      <c r="FH173" s="329" t="n">
        <f aca="false">IF('Inputs Q LTM'!FH173="","",'Inputs Q LTM'!FH173)</f>
        <v>1143.63780064162</v>
      </c>
      <c r="FI173" s="329" t="n">
        <f aca="false">IF('Inputs Q LTM'!FI173="","",'Inputs Q LTM'!FI173)</f>
        <v>1143.63780064162</v>
      </c>
      <c r="FJ173" s="329" t="n">
        <f aca="false">IF('Inputs Q LTM'!FJ173="","",'Inputs Q LTM'!FJ173)</f>
        <v>1189.38331266729</v>
      </c>
      <c r="FK173" s="329" t="n">
        <f aca="false">IF('Inputs Q LTM'!FK173="","",'Inputs Q LTM'!FK173)</f>
        <v>1189.38331266729</v>
      </c>
      <c r="FL173" s="329" t="n">
        <f aca="false">IF('Inputs Q LTM'!FL173="","",'Inputs Q LTM'!FL173)</f>
        <v>1189.38331266729</v>
      </c>
      <c r="FM173" s="329" t="n">
        <f aca="false">IF('Inputs Q LTM'!FM173="","",'Inputs Q LTM'!FM173)</f>
        <v>1189.38331266729</v>
      </c>
      <c r="FN173" s="329" t="n">
        <f aca="false">IF('Inputs Q LTM'!FN173="","",'Inputs Q LTM'!FN173)</f>
        <v>1236.95864517398</v>
      </c>
      <c r="FO173" s="329" t="n">
        <f aca="false">IF('Inputs Q LTM'!FO173="","",'Inputs Q LTM'!FO173)</f>
        <v>1236.95864517398</v>
      </c>
      <c r="FP173" s="329" t="n">
        <f aca="false">IF('Inputs Q LTM'!FP173="","",'Inputs Q LTM'!FP173)</f>
        <v>1236.95864517398</v>
      </c>
      <c r="FQ173" s="329" t="n">
        <f aca="false">IF('Inputs Q LTM'!FQ173="","",'Inputs Q LTM'!FQ173)</f>
        <v>1236.95864517398</v>
      </c>
      <c r="FR173" s="329" t="n">
        <f aca="false">IF('Inputs Q LTM'!FR173="","",'Inputs Q LTM'!FR173)</f>
        <v>1286.43699098094</v>
      </c>
      <c r="FS173" s="329" t="n">
        <f aca="false">IF('Inputs Q LTM'!FS173="","",'Inputs Q LTM'!FS173)</f>
        <v>1286.43699098094</v>
      </c>
      <c r="FT173" s="329" t="n">
        <f aca="false">IF('Inputs Q LTM'!FT173="","",'Inputs Q LTM'!FT173)</f>
        <v>1286.43699098094</v>
      </c>
      <c r="FU173" s="329" t="n">
        <f aca="false">IF('Inputs Q LTM'!FU173="","",'Inputs Q LTM'!FU173)</f>
        <v>1286.43699098094</v>
      </c>
      <c r="FV173" s="329" t="n">
        <f aca="false">IF('Inputs Q LTM'!FV173="","",'Inputs Q LTM'!FV173)</f>
        <v>1337.89447062018</v>
      </c>
      <c r="FW173" s="329" t="n">
        <f aca="false">IF('Inputs Q LTM'!FW173="","",'Inputs Q LTM'!FW173)</f>
        <v>1337.89447062018</v>
      </c>
      <c r="FX173" s="329" t="n">
        <f aca="false">IF('Inputs Q LTM'!FX173="","",'Inputs Q LTM'!FX173)</f>
        <v>1337.89447062018</v>
      </c>
      <c r="FY173" s="329" t="n">
        <f aca="false">IF('Inputs Q LTM'!FY173="","",'Inputs Q LTM'!FY173)</f>
        <v>1337.89447062018</v>
      </c>
      <c r="FZ173" s="329" t="n">
        <f aca="false">IF('Inputs Q LTM'!FZ173="","",'Inputs Q LTM'!FZ173)</f>
        <v>1391.41024944498</v>
      </c>
      <c r="GA173" s="329" t="n">
        <f aca="false">IF('Inputs Q LTM'!GA173="","",'Inputs Q LTM'!GA173)</f>
        <v>1391.41024944498</v>
      </c>
      <c r="GB173" s="329" t="n">
        <f aca="false">IF('Inputs Q LTM'!GB173="","",'Inputs Q LTM'!GB173)</f>
        <v>1391.41024944498</v>
      </c>
      <c r="GC173" s="329" t="n">
        <f aca="false">IF('Inputs Q LTM'!GC173="","",'Inputs Q LTM'!GC173)</f>
        <v>1391.41024944498</v>
      </c>
      <c r="GD173" s="329" t="n">
        <f aca="false">IF('Inputs Q LTM'!GD173="","",'Inputs Q LTM'!GD173)</f>
        <v>1447.06665942278</v>
      </c>
      <c r="GE173" s="329" t="n">
        <f aca="false">IF('Inputs Q LTM'!GE173="","",'Inputs Q LTM'!GE173)</f>
        <v>1447.06665942278</v>
      </c>
      <c r="GF173" s="329" t="n">
        <f aca="false">IF('Inputs Q LTM'!GF173="","",'Inputs Q LTM'!GF173)</f>
        <v>1447.06665942278</v>
      </c>
      <c r="GG173" s="329" t="n">
        <f aca="false">IF('Inputs Q LTM'!GG173="","",'Inputs Q LTM'!GG173)</f>
        <v>1447.06665942278</v>
      </c>
      <c r="GH173" s="329" t="n">
        <f aca="false">IF('Inputs Q LTM'!GH173="","",'Inputs Q LTM'!GH173)</f>
        <v>1461.53732601701</v>
      </c>
      <c r="GI173" s="329" t="n">
        <f aca="false">IF('Inputs Q LTM'!GI173="","",'Inputs Q LTM'!GI173)</f>
        <v>1476.00799261124</v>
      </c>
      <c r="GJ173" s="329" t="n">
        <f aca="false">IF('Inputs Q LTM'!GJ173="","",'Inputs Q LTM'!GJ173)</f>
        <v>1490.47865920547</v>
      </c>
      <c r="GK173" s="329" t="n">
        <f aca="false">IF('Inputs Q LTM'!GK173="","",'Inputs Q LTM'!GK173)</f>
        <v>1504.94932579969</v>
      </c>
      <c r="GL173" s="329" t="n">
        <f aca="false">IF('Inputs Q LTM'!GL173="","",'Inputs Q LTM'!GL173)</f>
        <v>1519.99881905769</v>
      </c>
      <c r="GM173" s="329" t="n">
        <f aca="false">IF('Inputs Q LTM'!GM173="","",'Inputs Q LTM'!GM173)</f>
        <v>1535.04831231569</v>
      </c>
      <c r="GN173" s="329" t="n">
        <f aca="false">IF('Inputs Q LTM'!GN173="","",'Inputs Q LTM'!GN173)</f>
        <v>1550.09780557369</v>
      </c>
      <c r="GO173" s="329" t="n">
        <f aca="false">IF('Inputs Q LTM'!GO173="","",'Inputs Q LTM'!GO173)</f>
        <v>1565.14729883168</v>
      </c>
      <c r="GP173" s="329" t="n">
        <f aca="false">IF('Inputs Q LTM'!GP173="","",'Inputs Q LTM'!GP173)</f>
        <v>1580.79877182</v>
      </c>
      <c r="GQ173" s="329" t="n">
        <f aca="false">IF('Inputs Q LTM'!GQ173="","",'Inputs Q LTM'!GQ173)</f>
        <v>1596.45024480832</v>
      </c>
      <c r="GR173" s="329" t="n">
        <f aca="false">IF('Inputs Q LTM'!GR173="","",'Inputs Q LTM'!GR173)</f>
        <v>1612.10171779663</v>
      </c>
      <c r="GS173" s="329" t="n">
        <f aca="false">IF('Inputs Q LTM'!GS173="","",'Inputs Q LTM'!GS173)</f>
        <v>1627.75319078495</v>
      </c>
      <c r="GT173" s="329" t="n">
        <f aca="false">IF('Inputs Q LTM'!GT173="","",'Inputs Q LTM'!GT173)</f>
        <v>1644.0307226928</v>
      </c>
      <c r="GU173" s="329" t="n">
        <f aca="false">IF('Inputs Q LTM'!GU173="","",'Inputs Q LTM'!GU173)</f>
        <v>1660.30825460065</v>
      </c>
      <c r="GV173" s="329" t="n">
        <f aca="false">IF('Inputs Q LTM'!GV173="","",'Inputs Q LTM'!GV173)</f>
        <v>1676.5857865085</v>
      </c>
      <c r="GW173" s="329" t="n">
        <f aca="false">IF('Inputs Q LTM'!GW173="","",'Inputs Q LTM'!GW173)</f>
        <v>1692.86331841635</v>
      </c>
      <c r="GX173" s="329" t="n">
        <f aca="false">IF('Inputs Q LTM'!GX173="","",'Inputs Q LTM'!GX173)</f>
        <v>1709.79195160051</v>
      </c>
      <c r="GY173" s="329" t="n">
        <f aca="false">IF('Inputs Q LTM'!GY173="","",'Inputs Q LTM'!GY173)</f>
        <v>1726.72058478467</v>
      </c>
      <c r="GZ173" s="329" t="n">
        <f aca="false">IF('Inputs Q LTM'!GZ173="","",'Inputs Q LTM'!GZ173)</f>
        <v>1743.64921796884</v>
      </c>
      <c r="HA173" s="329" t="n">
        <f aca="false">IF('Inputs Q LTM'!HA173="","",'Inputs Q LTM'!HA173)</f>
        <v>1760.577851153</v>
      </c>
    </row>
    <row r="174" customFormat="false" ht="15" hidden="false" customHeight="false" outlineLevel="2" collapsed="false">
      <c r="A174" s="48" t="s">
        <v>99</v>
      </c>
      <c r="B174" s="201" t="s">
        <v>184</v>
      </c>
      <c r="C174" s="201"/>
      <c r="D174" s="201" t="s">
        <v>101</v>
      </c>
      <c r="E174" s="52"/>
      <c r="F174" s="19" t="s">
        <v>227</v>
      </c>
      <c r="G174" s="52" t="s">
        <v>186</v>
      </c>
      <c r="H174" s="52"/>
      <c r="I174" s="52"/>
      <c r="BJ174" s="328" t="str">
        <f aca="false">IF('Inputs Q LTM'!BJ174="","",'Inputs Q LTM'!BJ174)</f>
        <v/>
      </c>
      <c r="BK174" s="328" t="str">
        <f aca="false">IF('Inputs Q LTM'!BK174="","",'Inputs Q LTM'!BK174)</f>
        <v/>
      </c>
      <c r="BL174" s="328" t="str">
        <f aca="false">IF('Inputs Q LTM'!BL174="","",'Inputs Q LTM'!BL174)</f>
        <v/>
      </c>
      <c r="BM174" s="328" t="str">
        <f aca="false">IF('Inputs Q LTM'!BM174="","",'Inputs Q LTM'!BM174)</f>
        <v/>
      </c>
      <c r="BN174" s="328" t="n">
        <f aca="false">IF('Inputs Q LTM'!BN174="","",'Inputs Q LTM'!BN174)</f>
        <v>161.845809416064</v>
      </c>
      <c r="BO174" s="328" t="n">
        <f aca="false">IF('Inputs Q LTM'!BO174="","",'Inputs Q LTM'!BO174)</f>
        <v>158.277669401294</v>
      </c>
      <c r="BP174" s="328" t="n">
        <f aca="false">IF('Inputs Q LTM'!BP174="","",'Inputs Q LTM'!BP174)</f>
        <v>148.790381690202</v>
      </c>
      <c r="BQ174" s="328" t="n">
        <f aca="false">IF('Inputs Q LTM'!BQ174="","",'Inputs Q LTM'!BQ174)</f>
        <v>169.878626916878</v>
      </c>
      <c r="BR174" s="328" t="n">
        <f aca="false">IF('Inputs Q LTM'!BR174="","",'Inputs Q LTM'!BR174)</f>
        <v>161.869790486829</v>
      </c>
      <c r="BS174" s="328" t="n">
        <f aca="false">IF('Inputs Q LTM'!BS174="","",'Inputs Q LTM'!BS174)</f>
        <v>160.108141409254</v>
      </c>
      <c r="BT174" s="328" t="n">
        <f aca="false">IF('Inputs Q LTM'!BT174="","",'Inputs Q LTM'!BT174)</f>
        <v>152.35176273004</v>
      </c>
      <c r="BU174" s="328" t="n">
        <f aca="false">IF('Inputs Q LTM'!BU174="","",'Inputs Q LTM'!BU174)</f>
        <v>160.990850429237</v>
      </c>
      <c r="BV174" s="328" t="n">
        <f aca="false">IF('Inputs Q LTM'!BV174="","",'Inputs Q LTM'!BV174)</f>
        <v>168.679384320426</v>
      </c>
      <c r="BW174" s="328" t="n">
        <f aca="false">IF('Inputs Q LTM'!BW174="","",'Inputs Q LTM'!BW174)</f>
        <v>173.790364191972</v>
      </c>
      <c r="BX174" s="328" t="n">
        <f aca="false">IF('Inputs Q LTM'!BX174="","",'Inputs Q LTM'!BX174)</f>
        <v>181.172727272727</v>
      </c>
      <c r="BY174" s="328" t="n">
        <f aca="false">IF('Inputs Q LTM'!BY174="","",'Inputs Q LTM'!BY174)</f>
        <v>174.163636363636</v>
      </c>
      <c r="BZ174" s="328" t="n">
        <f aca="false">IF('Inputs Q LTM'!BZ174="","",'Inputs Q LTM'!BZ174)</f>
        <v>159.1</v>
      </c>
      <c r="CA174" s="328" t="n">
        <f aca="false">IF('Inputs Q LTM'!CA174="","",'Inputs Q LTM'!CA174)</f>
        <v>156.417925132335</v>
      </c>
      <c r="CB174" s="328" t="n">
        <f aca="false">IF('Inputs Q LTM'!CB174="","",'Inputs Q LTM'!CB174)</f>
        <v>157.293873020026</v>
      </c>
      <c r="CC174" s="328" t="n">
        <f aca="false">IF('Inputs Q LTM'!CC174="","",'Inputs Q LTM'!CC174)</f>
        <v>180</v>
      </c>
      <c r="CD174" s="328" t="n">
        <f aca="false">IF('Inputs Q LTM'!CD174="","",'Inputs Q LTM'!CD174)</f>
        <v>177.263333333333</v>
      </c>
      <c r="CE174" s="328" t="n">
        <f aca="false">IF('Inputs Q LTM'!CE174="","",'Inputs Q LTM'!CE174)</f>
        <v>163.986666666667</v>
      </c>
      <c r="CF174" s="328" t="n">
        <f aca="false">IF('Inputs Q LTM'!CF174="","",'Inputs Q LTM'!CF174)</f>
        <v>160.986666666667</v>
      </c>
      <c r="CG174" s="328" t="n">
        <f aca="false">IF('Inputs Q LTM'!CG174="","",'Inputs Q LTM'!CG174)</f>
        <v>175.833333333333</v>
      </c>
      <c r="CH174" s="328" t="n">
        <f aca="false">IF('Inputs Q LTM'!CH174="","",'Inputs Q LTM'!CH174)</f>
        <v>174.313333333333</v>
      </c>
      <c r="CI174" s="328" t="n">
        <f aca="false">IF('Inputs Q LTM'!CI174="","",'Inputs Q LTM'!CI174)</f>
        <v>180.876666666667</v>
      </c>
      <c r="CJ174" s="328" t="n">
        <f aca="false">IF('Inputs Q LTM'!CJ174="","",'Inputs Q LTM'!CJ174)</f>
        <v>172.726666666667</v>
      </c>
      <c r="CK174" s="328" t="n">
        <f aca="false">IF('Inputs Q LTM'!CK174="","",'Inputs Q LTM'!CK174)</f>
        <v>170.4</v>
      </c>
      <c r="CL174" s="328" t="n">
        <f aca="false">IF('Inputs Q LTM'!CL174="","",'Inputs Q LTM'!CL174)</f>
        <v>190.703333333333</v>
      </c>
      <c r="CM174" s="328" t="n">
        <f aca="false">IF('Inputs Q LTM'!CM174="","",'Inputs Q LTM'!CM174)</f>
        <v>191.206666666667</v>
      </c>
      <c r="CN174" s="328" t="n">
        <f aca="false">IF('Inputs Q LTM'!CN174="","",'Inputs Q LTM'!CN174)</f>
        <v>181.66</v>
      </c>
      <c r="CO174" s="328" t="n">
        <f aca="false">IF('Inputs Q LTM'!CO174="","",'Inputs Q LTM'!CO174)</f>
        <v>209.923333333333</v>
      </c>
      <c r="CP174" s="328" t="n">
        <f aca="false">IF('Inputs Q LTM'!CP174="","",'Inputs Q LTM'!CP174)</f>
        <v>213.081427794441</v>
      </c>
      <c r="CQ174" s="328" t="n">
        <f aca="false">IF('Inputs Q LTM'!CQ174="","",'Inputs Q LTM'!CQ174)</f>
        <v>211.74943153955</v>
      </c>
      <c r="CR174" s="328" t="n">
        <f aca="false">IF('Inputs Q LTM'!CR174="","",'Inputs Q LTM'!CR174)</f>
        <v>209.971730068945</v>
      </c>
      <c r="CS174" s="328" t="n">
        <f aca="false">IF('Inputs Q LTM'!CS174="","",'Inputs Q LTM'!CS174)</f>
        <v>210.322277236642</v>
      </c>
      <c r="CT174" s="328" t="n">
        <f aca="false">IF('Inputs Q LTM'!CT174="","",'Inputs Q LTM'!CT174)</f>
        <v>218.608034328999</v>
      </c>
      <c r="CU174" s="328" t="n">
        <f aca="false">IF('Inputs Q LTM'!CU174="","",'Inputs Q LTM'!CU174)</f>
        <v>222.821497460177</v>
      </c>
      <c r="CV174" s="328" t="n">
        <f aca="false">IF('Inputs Q LTM'!CV174="","",'Inputs Q LTM'!CV174)</f>
        <v>241.103072757756</v>
      </c>
      <c r="CW174" s="328" t="n">
        <f aca="false">IF('Inputs Q LTM'!CW174="","",'Inputs Q LTM'!CW174)</f>
        <v>272.401303432188</v>
      </c>
      <c r="CX174" s="328" t="n">
        <f aca="false">IF('Inputs Q LTM'!CX174="","",'Inputs Q LTM'!CX174)</f>
        <v>257.324768467222</v>
      </c>
      <c r="CY174" s="328" t="n">
        <f aca="false">IF('Inputs Q LTM'!CY174="","",'Inputs Q LTM'!CY174)</f>
        <v>266.383552224656</v>
      </c>
      <c r="CZ174" s="328" t="n">
        <f aca="false">IF('Inputs Q LTM'!CZ174="","",'Inputs Q LTM'!CZ174)</f>
        <v>258.485808954981</v>
      </c>
      <c r="DA174" s="328" t="n">
        <f aca="false">IF('Inputs Q LTM'!DA174="","",'Inputs Q LTM'!DA174)</f>
        <v>293.41377688901</v>
      </c>
      <c r="DB174" s="328" t="n">
        <f aca="false">IF('Inputs Q LTM'!DB174="","",'Inputs Q LTM'!DB174)</f>
        <v>306.78054501741</v>
      </c>
      <c r="DC174" s="328" t="n">
        <f aca="false">IF('Inputs Q LTM'!DC174="","",'Inputs Q LTM'!DC174)</f>
        <v>288.237094867408</v>
      </c>
      <c r="DD174" s="328" t="n">
        <f aca="false">IF('Inputs Q LTM'!DD174="","",'Inputs Q LTM'!DD174)</f>
        <v>270.576460641324</v>
      </c>
      <c r="DE174" s="328" t="n">
        <f aca="false">IF('Inputs Q LTM'!DE174="","",'Inputs Q LTM'!DE174)</f>
        <v>295.723576614631</v>
      </c>
      <c r="DF174" s="328" t="n">
        <f aca="false">IF('Inputs Q LTM'!DF174="","",'Inputs Q LTM'!DF174)</f>
        <v>320.80944286092</v>
      </c>
      <c r="DG174" s="328" t="n">
        <f aca="false">IF('Inputs Q LTM'!DG174="","",'Inputs Q LTM'!DG174)</f>
        <v>335.857588706583</v>
      </c>
      <c r="DH174" s="328" t="n">
        <f aca="false">IF('Inputs Q LTM'!DH174="","",'Inputs Q LTM'!DH174)</f>
        <v>316.666666666667</v>
      </c>
      <c r="DI174" s="328" t="n">
        <f aca="false">IF('Inputs Q LTM'!DI174="","",'Inputs Q LTM'!DI174)</f>
        <v>310</v>
      </c>
      <c r="DJ174" s="328" t="n">
        <f aca="false">IF('Inputs Q LTM'!DJ174="","",'Inputs Q LTM'!DJ174)</f>
        <v>336.666666666667</v>
      </c>
      <c r="DK174" s="328" t="n">
        <f aca="false">IF('Inputs Q LTM'!DK174="","",'Inputs Q LTM'!DK174)</f>
        <v>340</v>
      </c>
      <c r="DL174" s="328" t="n">
        <f aca="false">IF('Inputs Q LTM'!DL174="","",'Inputs Q LTM'!DL174)</f>
        <v>340</v>
      </c>
      <c r="DM174" s="328" t="n">
        <f aca="false">IF('Inputs Q LTM'!DM174="","",'Inputs Q LTM'!DM174)</f>
        <v>340</v>
      </c>
      <c r="DN174" s="328" t="n">
        <f aca="false">IF('Inputs Q LTM'!DN174="","",'Inputs Q LTM'!DN174)</f>
        <v>352.750361129766</v>
      </c>
      <c r="DO174" s="328" t="n">
        <f aca="false">IF('Inputs Q LTM'!DO174="","",'Inputs Q LTM'!DO174)</f>
        <v>352.750361129766</v>
      </c>
      <c r="DP174" s="328" t="n">
        <f aca="false">IF('Inputs Q LTM'!DP174="","",'Inputs Q LTM'!DP174)</f>
        <v>352.750361129766</v>
      </c>
      <c r="DQ174" s="328" t="n">
        <f aca="false">IF('Inputs Q LTM'!DQ174="","",'Inputs Q LTM'!DQ174)</f>
        <v>352.750361129766</v>
      </c>
      <c r="DR174" s="328" t="n">
        <f aca="false">IF('Inputs Q LTM'!DR174="","",'Inputs Q LTM'!DR174)</f>
        <v>366.806453931951</v>
      </c>
      <c r="DS174" s="328" t="n">
        <f aca="false">IF('Inputs Q LTM'!DS174="","",'Inputs Q LTM'!DS174)</f>
        <v>366.806453931951</v>
      </c>
      <c r="DT174" s="328" t="n">
        <f aca="false">IF('Inputs Q LTM'!DT174="","",'Inputs Q LTM'!DT174)</f>
        <v>366.806453931951</v>
      </c>
      <c r="DU174" s="328" t="n">
        <f aca="false">IF('Inputs Q LTM'!DU174="","",'Inputs Q LTM'!DU174)</f>
        <v>366.806453931951</v>
      </c>
      <c r="DV174" s="328" t="n">
        <f aca="false">IF('Inputs Q LTM'!DV174="","",'Inputs Q LTM'!DV174)</f>
        <v>381.460661594667</v>
      </c>
      <c r="DW174" s="328" t="n">
        <f aca="false">IF('Inputs Q LTM'!DW174="","",'Inputs Q LTM'!DW174)</f>
        <v>381.460661594667</v>
      </c>
      <c r="DX174" s="328" t="n">
        <f aca="false">IF('Inputs Q LTM'!DX174="","",'Inputs Q LTM'!DX174)</f>
        <v>381.460661594667</v>
      </c>
      <c r="DY174" s="328" t="n">
        <f aca="false">IF('Inputs Q LTM'!DY174="","",'Inputs Q LTM'!DY174)</f>
        <v>381.460661594667</v>
      </c>
      <c r="DZ174" s="328" t="n">
        <f aca="false">IF('Inputs Q LTM'!DZ174="","",'Inputs Q LTM'!DZ174)</f>
        <v>396.719088058454</v>
      </c>
      <c r="EA174" s="328" t="n">
        <f aca="false">IF('Inputs Q LTM'!EA174="","",'Inputs Q LTM'!EA174)</f>
        <v>396.719088058454</v>
      </c>
      <c r="EB174" s="328" t="n">
        <f aca="false">IF('Inputs Q LTM'!EB174="","",'Inputs Q LTM'!EB174)</f>
        <v>396.719088058454</v>
      </c>
      <c r="EC174" s="328" t="n">
        <f aca="false">IF('Inputs Q LTM'!EC174="","",'Inputs Q LTM'!EC174)</f>
        <v>396.719088058454</v>
      </c>
      <c r="ED174" s="328" t="n">
        <f aca="false">IF('Inputs Q LTM'!ED174="","",'Inputs Q LTM'!ED174)</f>
        <v>412.587851580792</v>
      </c>
      <c r="EE174" s="328" t="n">
        <f aca="false">IF('Inputs Q LTM'!EE174="","",'Inputs Q LTM'!EE174)</f>
        <v>412.587851580792</v>
      </c>
      <c r="EF174" s="328" t="n">
        <f aca="false">IF('Inputs Q LTM'!EF174="","",'Inputs Q LTM'!EF174)</f>
        <v>412.587851580792</v>
      </c>
      <c r="EG174" s="328" t="n">
        <f aca="false">IF('Inputs Q LTM'!EG174="","",'Inputs Q LTM'!EG174)</f>
        <v>412.587851580792</v>
      </c>
      <c r="EH174" s="328" t="n">
        <f aca="false">IF('Inputs Q LTM'!EH174="","",'Inputs Q LTM'!EH174)</f>
        <v>429.091365644024</v>
      </c>
      <c r="EI174" s="328" t="n">
        <f aca="false">IF('Inputs Q LTM'!EI174="","",'Inputs Q LTM'!EI174)</f>
        <v>429.091365644024</v>
      </c>
      <c r="EJ174" s="328" t="n">
        <f aca="false">IF('Inputs Q LTM'!EJ174="","",'Inputs Q LTM'!EJ174)</f>
        <v>429.091365644024</v>
      </c>
      <c r="EK174" s="328" t="n">
        <f aca="false">IF('Inputs Q LTM'!EK174="","",'Inputs Q LTM'!EK174)</f>
        <v>429.091365644024</v>
      </c>
      <c r="EL174" s="328" t="n">
        <f aca="false">IF('Inputs Q LTM'!EL174="","",'Inputs Q LTM'!EL174)</f>
        <v>446.255020269785</v>
      </c>
      <c r="EM174" s="328" t="n">
        <f aca="false">IF('Inputs Q LTM'!EM174="","",'Inputs Q LTM'!EM174)</f>
        <v>446.255020269785</v>
      </c>
      <c r="EN174" s="328" t="n">
        <f aca="false">IF('Inputs Q LTM'!EN174="","",'Inputs Q LTM'!EN174)</f>
        <v>446.255020269785</v>
      </c>
      <c r="EO174" s="328" t="n">
        <f aca="false">IF('Inputs Q LTM'!EO174="","",'Inputs Q LTM'!EO174)</f>
        <v>446.255020269785</v>
      </c>
      <c r="EP174" s="328" t="n">
        <f aca="false">IF('Inputs Q LTM'!EP174="","",'Inputs Q LTM'!EP174)</f>
        <v>464.105221080576</v>
      </c>
      <c r="EQ174" s="328" t="n">
        <f aca="false">IF('Inputs Q LTM'!EQ174="","",'Inputs Q LTM'!EQ174)</f>
        <v>464.105221080576</v>
      </c>
      <c r="ER174" s="328" t="n">
        <f aca="false">IF('Inputs Q LTM'!ER174="","",'Inputs Q LTM'!ER174)</f>
        <v>464.105221080576</v>
      </c>
      <c r="ES174" s="328" t="n">
        <f aca="false">IF('Inputs Q LTM'!ES174="","",'Inputs Q LTM'!ES174)</f>
        <v>464.105221080576</v>
      </c>
      <c r="ET174" s="328" t="n">
        <f aca="false">IF('Inputs Q LTM'!ET174="","",'Inputs Q LTM'!ET174)</f>
        <v>482.669429923799</v>
      </c>
      <c r="EU174" s="328" t="n">
        <f aca="false">IF('Inputs Q LTM'!EU174="","",'Inputs Q LTM'!EU174)</f>
        <v>482.669429923799</v>
      </c>
      <c r="EV174" s="328" t="n">
        <f aca="false">IF('Inputs Q LTM'!EV174="","",'Inputs Q LTM'!EV174)</f>
        <v>482.669429923799</v>
      </c>
      <c r="EW174" s="328" t="n">
        <f aca="false">IF('Inputs Q LTM'!EW174="","",'Inputs Q LTM'!EW174)</f>
        <v>482.669429923799</v>
      </c>
      <c r="EX174" s="328" t="n">
        <f aca="false">IF('Inputs Q LTM'!EX174="","",'Inputs Q LTM'!EX174)</f>
        <v>501.976207120751</v>
      </c>
      <c r="EY174" s="328" t="n">
        <f aca="false">IF('Inputs Q LTM'!EY174="","",'Inputs Q LTM'!EY174)</f>
        <v>501.976207120751</v>
      </c>
      <c r="EZ174" s="328" t="n">
        <f aca="false">IF('Inputs Q LTM'!EZ174="","",'Inputs Q LTM'!EZ174)</f>
        <v>501.976207120751</v>
      </c>
      <c r="FA174" s="328" t="n">
        <f aca="false">IF('Inputs Q LTM'!FA174="","",'Inputs Q LTM'!FA174)</f>
        <v>501.976207120751</v>
      </c>
      <c r="FB174" s="328" t="n">
        <f aca="false">IF('Inputs Q LTM'!FB174="","",'Inputs Q LTM'!FB174)</f>
        <v>522.055255405581</v>
      </c>
      <c r="FC174" s="328" t="n">
        <f aca="false">IF('Inputs Q LTM'!FC174="","",'Inputs Q LTM'!FC174)</f>
        <v>522.055255405581</v>
      </c>
      <c r="FD174" s="328" t="n">
        <f aca="false">IF('Inputs Q LTM'!FD174="","",'Inputs Q LTM'!FD174)</f>
        <v>522.055255405581</v>
      </c>
      <c r="FE174" s="328" t="n">
        <f aca="false">IF('Inputs Q LTM'!FE174="","",'Inputs Q LTM'!FE174)</f>
        <v>522.055255405581</v>
      </c>
      <c r="FF174" s="328" t="n">
        <f aca="false">IF('Inputs Q LTM'!FF174="","",'Inputs Q LTM'!FF174)</f>
        <v>542.937465621804</v>
      </c>
      <c r="FG174" s="328" t="n">
        <f aca="false">IF('Inputs Q LTM'!FG174="","",'Inputs Q LTM'!FG174)</f>
        <v>542.937465621804</v>
      </c>
      <c r="FH174" s="328" t="n">
        <f aca="false">IF('Inputs Q LTM'!FH174="","",'Inputs Q LTM'!FH174)</f>
        <v>542.937465621804</v>
      </c>
      <c r="FI174" s="328" t="n">
        <f aca="false">IF('Inputs Q LTM'!FI174="","",'Inputs Q LTM'!FI174)</f>
        <v>542.937465621804</v>
      </c>
      <c r="FJ174" s="328" t="n">
        <f aca="false">IF('Inputs Q LTM'!FJ174="","",'Inputs Q LTM'!FJ174)</f>
        <v>564.654964246677</v>
      </c>
      <c r="FK174" s="328" t="n">
        <f aca="false">IF('Inputs Q LTM'!FK174="","",'Inputs Q LTM'!FK174)</f>
        <v>564.654964246677</v>
      </c>
      <c r="FL174" s="328" t="n">
        <f aca="false">IF('Inputs Q LTM'!FL174="","",'Inputs Q LTM'!FL174)</f>
        <v>564.654964246677</v>
      </c>
      <c r="FM174" s="328" t="n">
        <f aca="false">IF('Inputs Q LTM'!FM174="","",'Inputs Q LTM'!FM174)</f>
        <v>564.654964246677</v>
      </c>
      <c r="FN174" s="328" t="n">
        <f aca="false">IF('Inputs Q LTM'!FN174="","",'Inputs Q LTM'!FN174)</f>
        <v>587.241162816544</v>
      </c>
      <c r="FO174" s="328" t="n">
        <f aca="false">IF('Inputs Q LTM'!FO174="","",'Inputs Q LTM'!FO174)</f>
        <v>587.241162816544</v>
      </c>
      <c r="FP174" s="328" t="n">
        <f aca="false">IF('Inputs Q LTM'!FP174="","",'Inputs Q LTM'!FP174)</f>
        <v>587.241162816544</v>
      </c>
      <c r="FQ174" s="328" t="n">
        <f aca="false">IF('Inputs Q LTM'!FQ174="","",'Inputs Q LTM'!FQ174)</f>
        <v>587.241162816544</v>
      </c>
      <c r="FR174" s="328" t="n">
        <f aca="false">IF('Inputs Q LTM'!FR174="","",'Inputs Q LTM'!FR174)</f>
        <v>610.730809329206</v>
      </c>
      <c r="FS174" s="328" t="n">
        <f aca="false">IF('Inputs Q LTM'!FS174="","",'Inputs Q LTM'!FS174)</f>
        <v>610.730809329206</v>
      </c>
      <c r="FT174" s="328" t="n">
        <f aca="false">IF('Inputs Q LTM'!FT174="","",'Inputs Q LTM'!FT174)</f>
        <v>610.730809329206</v>
      </c>
      <c r="FU174" s="328" t="n">
        <f aca="false">IF('Inputs Q LTM'!FU174="","",'Inputs Q LTM'!FU174)</f>
        <v>610.730809329206</v>
      </c>
      <c r="FV174" s="328" t="n">
        <f aca="false">IF('Inputs Q LTM'!FV174="","",'Inputs Q LTM'!FV174)</f>
        <v>635.160041702374</v>
      </c>
      <c r="FW174" s="328" t="n">
        <f aca="false">IF('Inputs Q LTM'!FW174="","",'Inputs Q LTM'!FW174)</f>
        <v>635.160041702374</v>
      </c>
      <c r="FX174" s="328" t="n">
        <f aca="false">IF('Inputs Q LTM'!FX174="","",'Inputs Q LTM'!FX174)</f>
        <v>635.160041702374</v>
      </c>
      <c r="FY174" s="328" t="n">
        <f aca="false">IF('Inputs Q LTM'!FY174="","",'Inputs Q LTM'!FY174)</f>
        <v>635.160041702374</v>
      </c>
      <c r="FZ174" s="328" t="n">
        <f aca="false">IF('Inputs Q LTM'!FZ174="","",'Inputs Q LTM'!FZ174)</f>
        <v>660.566443370469</v>
      </c>
      <c r="GA174" s="328" t="n">
        <f aca="false">IF('Inputs Q LTM'!GA174="","",'Inputs Q LTM'!GA174)</f>
        <v>660.566443370469</v>
      </c>
      <c r="GB174" s="328" t="n">
        <f aca="false">IF('Inputs Q LTM'!GB174="","",'Inputs Q LTM'!GB174)</f>
        <v>660.566443370469</v>
      </c>
      <c r="GC174" s="328" t="n">
        <f aca="false">IF('Inputs Q LTM'!GC174="","",'Inputs Q LTM'!GC174)</f>
        <v>660.566443370469</v>
      </c>
      <c r="GD174" s="328" t="n">
        <f aca="false">IF('Inputs Q LTM'!GD174="","",'Inputs Q LTM'!GD174)</f>
        <v>686.989101105288</v>
      </c>
      <c r="GE174" s="328" t="n">
        <f aca="false">IF('Inputs Q LTM'!GE174="","",'Inputs Q LTM'!GE174)</f>
        <v>686.989101105288</v>
      </c>
      <c r="GF174" s="328" t="n">
        <f aca="false">IF('Inputs Q LTM'!GF174="","",'Inputs Q LTM'!GF174)</f>
        <v>686.989101105288</v>
      </c>
      <c r="GG174" s="328" t="n">
        <f aca="false">IF('Inputs Q LTM'!GG174="","",'Inputs Q LTM'!GG174)</f>
        <v>686.989101105288</v>
      </c>
      <c r="GH174" s="328" t="n">
        <f aca="false">IF('Inputs Q LTM'!GH174="","",'Inputs Q LTM'!GH174)</f>
        <v>693.85899211634</v>
      </c>
      <c r="GI174" s="328" t="n">
        <f aca="false">IF('Inputs Q LTM'!GI174="","",'Inputs Q LTM'!GI174)</f>
        <v>700.728883127393</v>
      </c>
      <c r="GJ174" s="328" t="n">
        <f aca="false">IF('Inputs Q LTM'!GJ174="","",'Inputs Q LTM'!GJ174)</f>
        <v>707.598774138446</v>
      </c>
      <c r="GK174" s="328" t="n">
        <f aca="false">IF('Inputs Q LTM'!GK174="","",'Inputs Q LTM'!GK174)</f>
        <v>714.468665149499</v>
      </c>
      <c r="GL174" s="328" t="n">
        <f aca="false">IF('Inputs Q LTM'!GL174="","",'Inputs Q LTM'!GL174)</f>
        <v>721.613351800994</v>
      </c>
      <c r="GM174" s="328" t="n">
        <f aca="false">IF('Inputs Q LTM'!GM174="","",'Inputs Q LTM'!GM174)</f>
        <v>728.758038452489</v>
      </c>
      <c r="GN174" s="328" t="n">
        <f aca="false">IF('Inputs Q LTM'!GN174="","",'Inputs Q LTM'!GN174)</f>
        <v>735.902725103984</v>
      </c>
      <c r="GO174" s="328" t="n">
        <f aca="false">IF('Inputs Q LTM'!GO174="","",'Inputs Q LTM'!GO174)</f>
        <v>743.047411755479</v>
      </c>
      <c r="GP174" s="328" t="n">
        <f aca="false">IF('Inputs Q LTM'!GP174="","",'Inputs Q LTM'!GP174)</f>
        <v>750.477885873034</v>
      </c>
      <c r="GQ174" s="328" t="n">
        <f aca="false">IF('Inputs Q LTM'!GQ174="","",'Inputs Q LTM'!GQ174)</f>
        <v>757.908359990589</v>
      </c>
      <c r="GR174" s="328" t="n">
        <f aca="false">IF('Inputs Q LTM'!GR174="","",'Inputs Q LTM'!GR174)</f>
        <v>765.338834108144</v>
      </c>
      <c r="GS174" s="328" t="n">
        <f aca="false">IF('Inputs Q LTM'!GS174="","",'Inputs Q LTM'!GS174)</f>
        <v>772.769308225698</v>
      </c>
      <c r="GT174" s="328" t="n">
        <f aca="false">IF('Inputs Q LTM'!GT174="","",'Inputs Q LTM'!GT174)</f>
        <v>780.497001307955</v>
      </c>
      <c r="GU174" s="328" t="n">
        <f aca="false">IF('Inputs Q LTM'!GU174="","",'Inputs Q LTM'!GU174)</f>
        <v>788.224694390212</v>
      </c>
      <c r="GV174" s="328" t="n">
        <f aca="false">IF('Inputs Q LTM'!GV174="","",'Inputs Q LTM'!GV174)</f>
        <v>795.952387472469</v>
      </c>
      <c r="GW174" s="328" t="n">
        <f aca="false">IF('Inputs Q LTM'!GW174="","",'Inputs Q LTM'!GW174)</f>
        <v>803.680080554726</v>
      </c>
      <c r="GX174" s="328" t="n">
        <f aca="false">IF('Inputs Q LTM'!GX174="","",'Inputs Q LTM'!GX174)</f>
        <v>811.716881360274</v>
      </c>
      <c r="GY174" s="328" t="n">
        <f aca="false">IF('Inputs Q LTM'!GY174="","",'Inputs Q LTM'!GY174)</f>
        <v>819.753682165821</v>
      </c>
      <c r="GZ174" s="328" t="n">
        <f aca="false">IF('Inputs Q LTM'!GZ174="","",'Inputs Q LTM'!GZ174)</f>
        <v>827.790482971368</v>
      </c>
      <c r="HA174" s="328" t="n">
        <f aca="false">IF('Inputs Q LTM'!HA174="","",'Inputs Q LTM'!HA174)</f>
        <v>835.827283776915</v>
      </c>
    </row>
    <row r="175" customFormat="false" ht="15" hidden="false" customHeight="false" outlineLevel="2" collapsed="false">
      <c r="A175" s="48" t="s">
        <v>99</v>
      </c>
      <c r="B175" s="201" t="s">
        <v>184</v>
      </c>
      <c r="C175" s="201"/>
      <c r="D175" s="201" t="s">
        <v>101</v>
      </c>
      <c r="E175" s="52"/>
      <c r="F175" s="19" t="s">
        <v>228</v>
      </c>
      <c r="G175" s="52" t="s">
        <v>186</v>
      </c>
      <c r="H175" s="52"/>
      <c r="I175" s="52"/>
      <c r="CP175" s="275"/>
    </row>
    <row r="176" customFormat="false" ht="15" hidden="false" customHeight="false" outlineLevel="2" collapsed="false">
      <c r="A176" s="48" t="s">
        <v>99</v>
      </c>
      <c r="B176" s="201" t="s">
        <v>184</v>
      </c>
      <c r="C176" s="201"/>
      <c r="D176" s="201" t="s">
        <v>101</v>
      </c>
      <c r="E176" s="52"/>
      <c r="F176" s="19" t="s">
        <v>229</v>
      </c>
      <c r="G176" s="52" t="s">
        <v>230</v>
      </c>
      <c r="H176" s="52"/>
      <c r="I176" s="52" t="s">
        <v>231</v>
      </c>
      <c r="BJ176" s="328" t="n">
        <f aca="false">IF('Inputs Q LTM'!BJ176="","",'Inputs Q LTM'!BJ176)</f>
        <v>68.3524633333333</v>
      </c>
      <c r="BK176" s="328" t="n">
        <f aca="false">IF('Inputs Q LTM'!BK176="","",'Inputs Q LTM'!BK176)</f>
        <v>79.2213966666667</v>
      </c>
      <c r="BL176" s="328" t="n">
        <f aca="false">IF('Inputs Q LTM'!BL176="","",'Inputs Q LTM'!BL176)</f>
        <v>75.11246</v>
      </c>
      <c r="BM176" s="328" t="n">
        <f aca="false">IF('Inputs Q LTM'!BM176="","",'Inputs Q LTM'!BM176)</f>
        <v>68.1365866666667</v>
      </c>
      <c r="BN176" s="328" t="n">
        <f aca="false">IF('Inputs Q LTM'!BN176="","",'Inputs Q LTM'!BN176)</f>
        <v>76.0993133333333</v>
      </c>
      <c r="BO176" s="328" t="n">
        <f aca="false">IF('Inputs Q LTM'!BO176="","",'Inputs Q LTM'!BO176)</f>
        <v>87.8492366666667</v>
      </c>
      <c r="BP176" s="328" t="n">
        <f aca="false">IF('Inputs Q LTM'!BP176="","",'Inputs Q LTM'!BP176)</f>
        <v>86.89829</v>
      </c>
      <c r="BQ176" s="328" t="n">
        <f aca="false">IF('Inputs Q LTM'!BQ176="","",'Inputs Q LTM'!BQ176)</f>
        <v>80.9045066666667</v>
      </c>
      <c r="BR176" s="328" t="n">
        <f aca="false">IF('Inputs Q LTM'!BR176="","",'Inputs Q LTM'!BR176)</f>
        <v>83.7995733333333</v>
      </c>
      <c r="BS176" s="328" t="n">
        <f aca="false">IF('Inputs Q LTM'!BS176="","",'Inputs Q LTM'!BS176)</f>
        <v>91.7062733333333</v>
      </c>
      <c r="BT176" s="328" t="n">
        <f aca="false">IF('Inputs Q LTM'!BT176="","",'Inputs Q LTM'!BT176)</f>
        <v>88.34122</v>
      </c>
      <c r="BU176" s="328" t="n">
        <f aca="false">IF('Inputs Q LTM'!BU176="","",'Inputs Q LTM'!BU176)</f>
        <v>87.1805766666667</v>
      </c>
      <c r="BV176" s="328" t="n">
        <f aca="false">IF('Inputs Q LTM'!BV176="","",'Inputs Q LTM'!BV176)</f>
        <v>87.0453833333333</v>
      </c>
      <c r="BW176" s="328" t="n">
        <f aca="false">IF('Inputs Q LTM'!BW176="","",'Inputs Q LTM'!BW176)</f>
        <v>88.9929433333333</v>
      </c>
      <c r="BX176" s="328" t="n">
        <f aca="false">IF('Inputs Q LTM'!BX176="","",'Inputs Q LTM'!BX176)</f>
        <v>86.6536733333333</v>
      </c>
      <c r="BY176" s="328" t="n">
        <f aca="false">IF('Inputs Q LTM'!BY176="","",'Inputs Q LTM'!BY176)</f>
        <v>92.2673933333333</v>
      </c>
      <c r="BZ176" s="328" t="n">
        <f aca="false">IF('Inputs Q LTM'!BZ176="","",'Inputs Q LTM'!BZ176)</f>
        <v>87.4935866666667</v>
      </c>
      <c r="CA176" s="328" t="n">
        <f aca="false">IF('Inputs Q LTM'!CA176="","",'Inputs Q LTM'!CA176)</f>
        <v>103.807116666667</v>
      </c>
      <c r="CB176" s="328" t="n">
        <f aca="false">IF('Inputs Q LTM'!CB176="","",'Inputs Q LTM'!CB176)</f>
        <v>86.63241</v>
      </c>
      <c r="CC176" s="328" t="n">
        <f aca="false">IF('Inputs Q LTM'!CC176="","",'Inputs Q LTM'!CC176)</f>
        <v>93.4289</v>
      </c>
      <c r="CD176" s="328" t="n">
        <f aca="false">IF('Inputs Q LTM'!CD176="","",'Inputs Q LTM'!CD176)</f>
        <v>93.2548733333333</v>
      </c>
      <c r="CE176" s="328" t="n">
        <f aca="false">IF('Inputs Q LTM'!CE176="","",'Inputs Q LTM'!CE176)</f>
        <v>103.20614</v>
      </c>
      <c r="CF176" s="328" t="n">
        <f aca="false">IF('Inputs Q LTM'!CF176="","",'Inputs Q LTM'!CF176)</f>
        <v>104.852853333333</v>
      </c>
      <c r="CG176" s="328" t="n">
        <f aca="false">IF('Inputs Q LTM'!CG176="","",'Inputs Q LTM'!CG176)</f>
        <v>108.14501</v>
      </c>
      <c r="CH176" s="328" t="n">
        <f aca="false">IF('Inputs Q LTM'!CH176="","",'Inputs Q LTM'!CH176)</f>
        <v>119.90703</v>
      </c>
      <c r="CI176" s="328" t="n">
        <f aca="false">IF('Inputs Q LTM'!CI176="","",'Inputs Q LTM'!CI176)</f>
        <v>95.07489</v>
      </c>
      <c r="CJ176" s="328" t="n">
        <f aca="false">IF('Inputs Q LTM'!CJ176="","",'Inputs Q LTM'!CJ176)</f>
        <v>115.469363333333</v>
      </c>
      <c r="CK176" s="328" t="n">
        <f aca="false">IF('Inputs Q LTM'!CK176="","",'Inputs Q LTM'!CK176)</f>
        <v>103.50845</v>
      </c>
      <c r="CL176" s="328" t="n">
        <f aca="false">IF('Inputs Q LTM'!CL176="","",'Inputs Q LTM'!CL176)</f>
        <v>95.0744866666666</v>
      </c>
      <c r="CM176" s="328" t="n">
        <f aca="false">IF('Inputs Q LTM'!CM176="","",'Inputs Q LTM'!CM176)</f>
        <v>105.32852</v>
      </c>
      <c r="CN176" s="328" t="n">
        <f aca="false">IF('Inputs Q LTM'!CN176="","",'Inputs Q LTM'!CN176)</f>
        <v>116.485</v>
      </c>
      <c r="CO176" s="328" t="n">
        <f aca="false">IF('Inputs Q LTM'!CO176="","",'Inputs Q LTM'!CO176)</f>
        <v>106.115503333333</v>
      </c>
      <c r="CP176" s="328" t="n">
        <f aca="false">IF('Inputs Q LTM'!CP176="","",'Inputs Q LTM'!CP176)</f>
        <v>110.546736666667</v>
      </c>
      <c r="CQ176" s="328" t="n">
        <f aca="false">IF('Inputs Q LTM'!CQ176="","",'Inputs Q LTM'!CQ176)</f>
        <v>120.482713333333</v>
      </c>
      <c r="CR176" s="328" t="n">
        <f aca="false">IF('Inputs Q LTM'!CR176="","",'Inputs Q LTM'!CR176)</f>
        <v>116.480483333333</v>
      </c>
      <c r="CS176" s="328" t="n">
        <f aca="false">IF('Inputs Q LTM'!CS176="","",'Inputs Q LTM'!CS176)</f>
        <v>110.719593333333</v>
      </c>
      <c r="CT176" s="328" t="n">
        <f aca="false">IF('Inputs Q LTM'!CT176="","",'Inputs Q LTM'!CT176)</f>
        <v>126.842666666667</v>
      </c>
      <c r="CU176" s="328" t="n">
        <f aca="false">IF('Inputs Q LTM'!CU176="","",'Inputs Q LTM'!CU176)</f>
        <v>137.384666666667</v>
      </c>
      <c r="CV176" s="328" t="n">
        <f aca="false">IF('Inputs Q LTM'!CV176="","",'Inputs Q LTM'!CV176)</f>
        <v>132.47209</v>
      </c>
      <c r="CW176" s="328" t="n">
        <f aca="false">IF('Inputs Q LTM'!CW176="","",'Inputs Q LTM'!CW176)</f>
        <v>142.676566666667</v>
      </c>
      <c r="CX176" s="328" t="n">
        <f aca="false">IF('Inputs Q LTM'!CX176="","",'Inputs Q LTM'!CX176)</f>
        <v>135.882236666667</v>
      </c>
      <c r="CY176" s="328" t="n">
        <f aca="false">IF('Inputs Q LTM'!CY176="","",'Inputs Q LTM'!CY176)</f>
        <v>167.288253333333</v>
      </c>
      <c r="CZ176" s="328" t="n">
        <f aca="false">IF('Inputs Q LTM'!CZ176="","",'Inputs Q LTM'!CZ176)</f>
        <v>200.431650071902</v>
      </c>
      <c r="DA176" s="328" t="n">
        <f aca="false">IF('Inputs Q LTM'!DA176="","",'Inputs Q LTM'!DA176)</f>
        <v>203.805426666667</v>
      </c>
      <c r="DB176" s="328" t="n">
        <f aca="false">IF('Inputs Q LTM'!DB176="","",'Inputs Q LTM'!DB176)</f>
        <v>316.380326666667</v>
      </c>
      <c r="DC176" s="328" t="n">
        <f aca="false">IF('Inputs Q LTM'!DC176="","",'Inputs Q LTM'!DC176)</f>
        <v>287.08563</v>
      </c>
      <c r="DD176" s="328" t="n">
        <f aca="false">IF('Inputs Q LTM'!DD176="","",'Inputs Q LTM'!DD176)</f>
        <v>276.916686666667</v>
      </c>
      <c r="DE176" s="328" t="n">
        <f aca="false">IF('Inputs Q LTM'!DE176="","",'Inputs Q LTM'!DE176)</f>
        <v>210.063423333333</v>
      </c>
      <c r="DF176" s="328" t="n">
        <f aca="false">IF('Inputs Q LTM'!DF176="","",'Inputs Q LTM'!DF176)</f>
        <v>273.199833333333</v>
      </c>
      <c r="DG176" s="328" t="n">
        <f aca="false">IF('Inputs Q LTM'!DG176="","",'Inputs Q LTM'!DG176)</f>
        <v>363.102173333333</v>
      </c>
      <c r="DH176" s="328" t="n">
        <f aca="false">IF('Inputs Q LTM'!DH176="","",'Inputs Q LTM'!DH176)</f>
        <v>343.43974</v>
      </c>
      <c r="DI176" s="328" t="n">
        <f aca="false">IF('Inputs Q LTM'!DI176="","",'Inputs Q LTM'!DI176)</f>
        <v>343.43974</v>
      </c>
      <c r="DJ176" s="328" t="n">
        <f aca="false">IF('Inputs Q LTM'!DJ176="","",'Inputs Q LTM'!DJ176)</f>
        <v>350</v>
      </c>
      <c r="DK176" s="328" t="n">
        <f aca="false">IF('Inputs Q LTM'!DK176="","",'Inputs Q LTM'!DK176)</f>
        <v>350</v>
      </c>
      <c r="DL176" s="328" t="n">
        <f aca="false">IF('Inputs Q LTM'!DL176="","",'Inputs Q LTM'!DL176)</f>
        <v>350</v>
      </c>
      <c r="DM176" s="328" t="n">
        <f aca="false">IF('Inputs Q LTM'!DM176="","",'Inputs Q LTM'!DM176)</f>
        <v>350</v>
      </c>
      <c r="DN176" s="328" t="n">
        <f aca="false">IF('Inputs Q LTM'!DN176="","",'Inputs Q LTM'!DN176)</f>
        <v>364.017571681822</v>
      </c>
      <c r="DO176" s="328" t="n">
        <f aca="false">IF('Inputs Q LTM'!DO176="","",'Inputs Q LTM'!DO176)</f>
        <v>364.017571681822</v>
      </c>
      <c r="DP176" s="328" t="n">
        <f aca="false">IF('Inputs Q LTM'!DP176="","",'Inputs Q LTM'!DP176)</f>
        <v>364.017571681822</v>
      </c>
      <c r="DQ176" s="328" t="n">
        <f aca="false">IF('Inputs Q LTM'!DQ176="","",'Inputs Q LTM'!DQ176)</f>
        <v>364.017571681822</v>
      </c>
      <c r="DR176" s="328" t="n">
        <f aca="false">IF('Inputs Q LTM'!DR176="","",'Inputs Q LTM'!DR176)</f>
        <v>378.522630593168</v>
      </c>
      <c r="DS176" s="328" t="n">
        <f aca="false">IF('Inputs Q LTM'!DS176="","",'Inputs Q LTM'!DS176)</f>
        <v>378.522630593168</v>
      </c>
      <c r="DT176" s="328" t="n">
        <f aca="false">IF('Inputs Q LTM'!DT176="","",'Inputs Q LTM'!DT176)</f>
        <v>378.522630593168</v>
      </c>
      <c r="DU176" s="328" t="n">
        <f aca="false">IF('Inputs Q LTM'!DU176="","",'Inputs Q LTM'!DU176)</f>
        <v>378.522630593168</v>
      </c>
      <c r="DV176" s="328" t="n">
        <f aca="false">IF('Inputs Q LTM'!DV176="","",'Inputs Q LTM'!DV176)</f>
        <v>393.644908770909</v>
      </c>
      <c r="DW176" s="328" t="n">
        <f aca="false">IF('Inputs Q LTM'!DW176="","",'Inputs Q LTM'!DW176)</f>
        <v>393.644908770909</v>
      </c>
      <c r="DX176" s="328" t="n">
        <f aca="false">IF('Inputs Q LTM'!DX176="","",'Inputs Q LTM'!DX176)</f>
        <v>393.644908770909</v>
      </c>
      <c r="DY176" s="328" t="n">
        <f aca="false">IF('Inputs Q LTM'!DY176="","",'Inputs Q LTM'!DY176)</f>
        <v>393.644908770909</v>
      </c>
      <c r="DZ176" s="328" t="n">
        <f aca="false">IF('Inputs Q LTM'!DZ176="","",'Inputs Q LTM'!DZ176)</f>
        <v>409.390705121746</v>
      </c>
      <c r="EA176" s="328" t="n">
        <f aca="false">IF('Inputs Q LTM'!EA176="","",'Inputs Q LTM'!EA176)</f>
        <v>409.390705121746</v>
      </c>
      <c r="EB176" s="328" t="n">
        <f aca="false">IF('Inputs Q LTM'!EB176="","",'Inputs Q LTM'!EB176)</f>
        <v>409.390705121746</v>
      </c>
      <c r="EC176" s="328" t="n">
        <f aca="false">IF('Inputs Q LTM'!EC176="","",'Inputs Q LTM'!EC176)</f>
        <v>409.390705121746</v>
      </c>
      <c r="ED176" s="328" t="n">
        <f aca="false">IF('Inputs Q LTM'!ED176="","",'Inputs Q LTM'!ED176)</f>
        <v>425.766333326616</v>
      </c>
      <c r="EE176" s="328" t="n">
        <f aca="false">IF('Inputs Q LTM'!EE176="","",'Inputs Q LTM'!EE176)</f>
        <v>425.766333326616</v>
      </c>
      <c r="EF176" s="328" t="n">
        <f aca="false">IF('Inputs Q LTM'!EF176="","",'Inputs Q LTM'!EF176)</f>
        <v>425.766333326616</v>
      </c>
      <c r="EG176" s="328" t="n">
        <f aca="false">IF('Inputs Q LTM'!EG176="","",'Inputs Q LTM'!EG176)</f>
        <v>425.766333326616</v>
      </c>
      <c r="EH176" s="328" t="n">
        <f aca="false">IF('Inputs Q LTM'!EH176="","",'Inputs Q LTM'!EH176)</f>
        <v>442.79698665968</v>
      </c>
      <c r="EI176" s="328" t="n">
        <f aca="false">IF('Inputs Q LTM'!EI176="","",'Inputs Q LTM'!EI176)</f>
        <v>442.79698665968</v>
      </c>
      <c r="EJ176" s="328" t="n">
        <f aca="false">IF('Inputs Q LTM'!EJ176="","",'Inputs Q LTM'!EJ176)</f>
        <v>442.79698665968</v>
      </c>
      <c r="EK176" s="328" t="n">
        <f aca="false">IF('Inputs Q LTM'!EK176="","",'Inputs Q LTM'!EK176)</f>
        <v>442.79698665968</v>
      </c>
      <c r="EL176" s="328" t="n">
        <f aca="false">IF('Inputs Q LTM'!EL176="","",'Inputs Q LTM'!EL176)</f>
        <v>460.508866126068</v>
      </c>
      <c r="EM176" s="328" t="n">
        <f aca="false">IF('Inputs Q LTM'!EM176="","",'Inputs Q LTM'!EM176)</f>
        <v>460.508866126068</v>
      </c>
      <c r="EN176" s="328" t="n">
        <f aca="false">IF('Inputs Q LTM'!EN176="","",'Inputs Q LTM'!EN176)</f>
        <v>460.508866126068</v>
      </c>
      <c r="EO176" s="328" t="n">
        <f aca="false">IF('Inputs Q LTM'!EO176="","",'Inputs Q LTM'!EO176)</f>
        <v>460.508866126068</v>
      </c>
      <c r="EP176" s="328" t="n">
        <f aca="false">IF('Inputs Q LTM'!EP176="","",'Inputs Q LTM'!EP176)</f>
        <v>478.92922077111</v>
      </c>
      <c r="EQ176" s="328" t="n">
        <f aca="false">IF('Inputs Q LTM'!EQ176="","",'Inputs Q LTM'!EQ176)</f>
        <v>478.92922077111</v>
      </c>
      <c r="ER176" s="328" t="n">
        <f aca="false">IF('Inputs Q LTM'!ER176="","",'Inputs Q LTM'!ER176)</f>
        <v>478.92922077111</v>
      </c>
      <c r="ES176" s="328" t="n">
        <f aca="false">IF('Inputs Q LTM'!ES176="","",'Inputs Q LTM'!ES176)</f>
        <v>478.92922077111</v>
      </c>
      <c r="ET176" s="328" t="n">
        <f aca="false">IF('Inputs Q LTM'!ET176="","",'Inputs Q LTM'!ET176)</f>
        <v>498.086389601955</v>
      </c>
      <c r="EU176" s="328" t="n">
        <f aca="false">IF('Inputs Q LTM'!EU176="","",'Inputs Q LTM'!EU176)</f>
        <v>498.086389601955</v>
      </c>
      <c r="EV176" s="328" t="n">
        <f aca="false">IF('Inputs Q LTM'!EV176="","",'Inputs Q LTM'!EV176)</f>
        <v>498.086389601955</v>
      </c>
      <c r="EW176" s="328" t="n">
        <f aca="false">IF('Inputs Q LTM'!EW176="","",'Inputs Q LTM'!EW176)</f>
        <v>498.086389601955</v>
      </c>
      <c r="EX176" s="328" t="n">
        <f aca="false">IF('Inputs Q LTM'!EX176="","",'Inputs Q LTM'!EX176)</f>
        <v>518.009845186033</v>
      </c>
      <c r="EY176" s="328" t="n">
        <f aca="false">IF('Inputs Q LTM'!EY176="","",'Inputs Q LTM'!EY176)</f>
        <v>518.009845186033</v>
      </c>
      <c r="EZ176" s="328" t="n">
        <f aca="false">IF('Inputs Q LTM'!EZ176="","",'Inputs Q LTM'!EZ176)</f>
        <v>518.009845186033</v>
      </c>
      <c r="FA176" s="328" t="n">
        <f aca="false">IF('Inputs Q LTM'!FA176="","",'Inputs Q LTM'!FA176)</f>
        <v>518.009845186033</v>
      </c>
      <c r="FB176" s="328" t="n">
        <f aca="false">IF('Inputs Q LTM'!FB176="","",'Inputs Q LTM'!FB176)</f>
        <v>538.730238993474</v>
      </c>
      <c r="FC176" s="328" t="n">
        <f aca="false">IF('Inputs Q LTM'!FC176="","",'Inputs Q LTM'!FC176)</f>
        <v>538.730238993474</v>
      </c>
      <c r="FD176" s="328" t="n">
        <f aca="false">IF('Inputs Q LTM'!FD176="","",'Inputs Q LTM'!FD176)</f>
        <v>538.730238993474</v>
      </c>
      <c r="FE176" s="328" t="n">
        <f aca="false">IF('Inputs Q LTM'!FE176="","",'Inputs Q LTM'!FE176)</f>
        <v>538.730238993474</v>
      </c>
      <c r="FF176" s="328" t="n">
        <f aca="false">IF('Inputs Q LTM'!FF176="","",'Inputs Q LTM'!FF176)</f>
        <v>560.279448553213</v>
      </c>
      <c r="FG176" s="328" t="n">
        <f aca="false">IF('Inputs Q LTM'!FG176="","",'Inputs Q LTM'!FG176)</f>
        <v>560.279448553213</v>
      </c>
      <c r="FH176" s="328" t="n">
        <f aca="false">IF('Inputs Q LTM'!FH176="","",'Inputs Q LTM'!FH176)</f>
        <v>560.279448553213</v>
      </c>
      <c r="FI176" s="328" t="n">
        <f aca="false">IF('Inputs Q LTM'!FI176="","",'Inputs Q LTM'!FI176)</f>
        <v>560.279448553213</v>
      </c>
      <c r="FJ176" s="328" t="n">
        <f aca="false">IF('Inputs Q LTM'!FJ176="","",'Inputs Q LTM'!FJ176)</f>
        <v>582.690626495342</v>
      </c>
      <c r="FK176" s="328" t="n">
        <f aca="false">IF('Inputs Q LTM'!FK176="","",'Inputs Q LTM'!FK176)</f>
        <v>582.690626495342</v>
      </c>
      <c r="FL176" s="328" t="n">
        <f aca="false">IF('Inputs Q LTM'!FL176="","",'Inputs Q LTM'!FL176)</f>
        <v>582.690626495342</v>
      </c>
      <c r="FM176" s="328" t="n">
        <f aca="false">IF('Inputs Q LTM'!FM176="","",'Inputs Q LTM'!FM176)</f>
        <v>582.690626495342</v>
      </c>
      <c r="FN176" s="328" t="n">
        <f aca="false">IF('Inputs Q LTM'!FN176="","",'Inputs Q LTM'!FN176)</f>
        <v>605.998251555156</v>
      </c>
      <c r="FO176" s="328" t="n">
        <f aca="false">IF('Inputs Q LTM'!FO176="","",'Inputs Q LTM'!FO176)</f>
        <v>605.998251555156</v>
      </c>
      <c r="FP176" s="328" t="n">
        <f aca="false">IF('Inputs Q LTM'!FP176="","",'Inputs Q LTM'!FP176)</f>
        <v>605.998251555156</v>
      </c>
      <c r="FQ176" s="328" t="n">
        <f aca="false">IF('Inputs Q LTM'!FQ176="","",'Inputs Q LTM'!FQ176)</f>
        <v>605.998251555156</v>
      </c>
      <c r="FR176" s="328" t="n">
        <f aca="false">IF('Inputs Q LTM'!FR176="","",'Inputs Q LTM'!FR176)</f>
        <v>630.238181617362</v>
      </c>
      <c r="FS176" s="328" t="n">
        <f aca="false">IF('Inputs Q LTM'!FS176="","",'Inputs Q LTM'!FS176)</f>
        <v>630.238181617362</v>
      </c>
      <c r="FT176" s="328" t="n">
        <f aca="false">IF('Inputs Q LTM'!FT176="","",'Inputs Q LTM'!FT176)</f>
        <v>630.238181617362</v>
      </c>
      <c r="FU176" s="328" t="n">
        <f aca="false">IF('Inputs Q LTM'!FU176="","",'Inputs Q LTM'!FU176)</f>
        <v>630.238181617362</v>
      </c>
      <c r="FV176" s="328" t="n">
        <f aca="false">IF('Inputs Q LTM'!FV176="","",'Inputs Q LTM'!FV176)</f>
        <v>655.447708882056</v>
      </c>
      <c r="FW176" s="328" t="n">
        <f aca="false">IF('Inputs Q LTM'!FW176="","",'Inputs Q LTM'!FW176)</f>
        <v>655.447708882056</v>
      </c>
      <c r="FX176" s="328" t="n">
        <f aca="false">IF('Inputs Q LTM'!FX176="","",'Inputs Q LTM'!FX176)</f>
        <v>655.447708882056</v>
      </c>
      <c r="FY176" s="328" t="n">
        <f aca="false">IF('Inputs Q LTM'!FY176="","",'Inputs Q LTM'!FY176)</f>
        <v>655.447708882056</v>
      </c>
      <c r="FZ176" s="328" t="n">
        <f aca="false">IF('Inputs Q LTM'!FZ176="","",'Inputs Q LTM'!FZ176)</f>
        <v>681.665617237339</v>
      </c>
      <c r="GA176" s="328" t="n">
        <f aca="false">IF('Inputs Q LTM'!GA176="","",'Inputs Q LTM'!GA176)</f>
        <v>681.665617237339</v>
      </c>
      <c r="GB176" s="328" t="n">
        <f aca="false">IF('Inputs Q LTM'!GB176="","",'Inputs Q LTM'!GB176)</f>
        <v>681.665617237339</v>
      </c>
      <c r="GC176" s="328" t="n">
        <f aca="false">IF('Inputs Q LTM'!GC176="","",'Inputs Q LTM'!GC176)</f>
        <v>681.665617237339</v>
      </c>
      <c r="GD176" s="328" t="n">
        <f aca="false">IF('Inputs Q LTM'!GD176="","",'Inputs Q LTM'!GD176)</f>
        <v>708.932241926832</v>
      </c>
      <c r="GE176" s="328" t="n">
        <f aca="false">IF('Inputs Q LTM'!GE176="","",'Inputs Q LTM'!GE176)</f>
        <v>708.932241926832</v>
      </c>
      <c r="GF176" s="328" t="n">
        <f aca="false">IF('Inputs Q LTM'!GF176="","",'Inputs Q LTM'!GF176)</f>
        <v>708.932241926832</v>
      </c>
      <c r="GG176" s="328" t="n">
        <f aca="false">IF('Inputs Q LTM'!GG176="","",'Inputs Q LTM'!GG176)</f>
        <v>708.932241926832</v>
      </c>
      <c r="GH176" s="328" t="n">
        <f aca="false">IF('Inputs Q LTM'!GH176="","",'Inputs Q LTM'!GH176)</f>
        <v>716.021564346101</v>
      </c>
      <c r="GI176" s="328" t="n">
        <f aca="false">IF('Inputs Q LTM'!GI176="","",'Inputs Q LTM'!GI176)</f>
        <v>723.110886765369</v>
      </c>
      <c r="GJ176" s="328" t="n">
        <f aca="false">IF('Inputs Q LTM'!GJ176="","",'Inputs Q LTM'!GJ176)</f>
        <v>730.200209184637</v>
      </c>
      <c r="GK176" s="328" t="n">
        <f aca="false">IF('Inputs Q LTM'!GK176="","",'Inputs Q LTM'!GK176)</f>
        <v>737.289531603906</v>
      </c>
      <c r="GL176" s="328" t="n">
        <f aca="false">IF('Inputs Q LTM'!GL176="","",'Inputs Q LTM'!GL176)</f>
        <v>744.662426919945</v>
      </c>
      <c r="GM176" s="328" t="n">
        <f aca="false">IF('Inputs Q LTM'!GM176="","",'Inputs Q LTM'!GM176)</f>
        <v>752.035322235984</v>
      </c>
      <c r="GN176" s="328" t="n">
        <f aca="false">IF('Inputs Q LTM'!GN176="","",'Inputs Q LTM'!GN176)</f>
        <v>759.408217552023</v>
      </c>
      <c r="GO176" s="328" t="n">
        <f aca="false">IF('Inputs Q LTM'!GO176="","",'Inputs Q LTM'!GO176)</f>
        <v>766.781112868062</v>
      </c>
      <c r="GP176" s="328" t="n">
        <f aca="false">IF('Inputs Q LTM'!GP176="","",'Inputs Q LTM'!GP176)</f>
        <v>774.448923996743</v>
      </c>
      <c r="GQ176" s="328" t="n">
        <f aca="false">IF('Inputs Q LTM'!GQ176="","",'Inputs Q LTM'!GQ176)</f>
        <v>782.116735125423</v>
      </c>
      <c r="GR176" s="328" t="n">
        <f aca="false">IF('Inputs Q LTM'!GR176="","",'Inputs Q LTM'!GR176)</f>
        <v>789.784546254104</v>
      </c>
      <c r="GS176" s="328" t="n">
        <f aca="false">IF('Inputs Q LTM'!GS176="","",'Inputs Q LTM'!GS176)</f>
        <v>797.452357382784</v>
      </c>
      <c r="GT176" s="328" t="n">
        <f aca="false">IF('Inputs Q LTM'!GT176="","",'Inputs Q LTM'!GT176)</f>
        <v>805.426880956612</v>
      </c>
      <c r="GU176" s="328" t="n">
        <f aca="false">IF('Inputs Q LTM'!GU176="","",'Inputs Q LTM'!GU176)</f>
        <v>813.40140453044</v>
      </c>
      <c r="GV176" s="328" t="n">
        <f aca="false">IF('Inputs Q LTM'!GV176="","",'Inputs Q LTM'!GV176)</f>
        <v>821.375928104268</v>
      </c>
      <c r="GW176" s="328" t="n">
        <f aca="false">IF('Inputs Q LTM'!GW176="","",'Inputs Q LTM'!GW176)</f>
        <v>829.350451678096</v>
      </c>
      <c r="GX176" s="328" t="n">
        <f aca="false">IF('Inputs Q LTM'!GX176="","",'Inputs Q LTM'!GX176)</f>
        <v>837.643956194877</v>
      </c>
      <c r="GY176" s="328" t="n">
        <f aca="false">IF('Inputs Q LTM'!GY176="","",'Inputs Q LTM'!GY176)</f>
        <v>845.937460711658</v>
      </c>
      <c r="GZ176" s="328" t="n">
        <f aca="false">IF('Inputs Q LTM'!GZ176="","",'Inputs Q LTM'!GZ176)</f>
        <v>854.230965228439</v>
      </c>
      <c r="HA176" s="328" t="n">
        <f aca="false">IF('Inputs Q LTM'!HA176="","",'Inputs Q LTM'!HA176)</f>
        <v>862.52446974522</v>
      </c>
    </row>
    <row r="177" customFormat="false" ht="15" hidden="false" customHeight="false" outlineLevel="2" collapsed="false">
      <c r="A177" s="48" t="s">
        <v>99</v>
      </c>
      <c r="B177" s="201" t="s">
        <v>184</v>
      </c>
      <c r="C177" s="201"/>
      <c r="D177" s="201" t="s">
        <v>101</v>
      </c>
      <c r="E177" s="52"/>
      <c r="F177" s="19" t="s">
        <v>232</v>
      </c>
      <c r="G177" s="52" t="s">
        <v>230</v>
      </c>
      <c r="H177" s="52"/>
      <c r="I177" s="52" t="s">
        <v>231</v>
      </c>
      <c r="BJ177" s="328" t="n">
        <f aca="false">IF('Inputs Q LTM'!BJ177="","",'Inputs Q LTM'!BJ177)</f>
        <v>156.575</v>
      </c>
      <c r="BK177" s="328" t="n">
        <f aca="false">IF('Inputs Q LTM'!BK177="","",'Inputs Q LTM'!BK177)</f>
        <v>157.673826666667</v>
      </c>
      <c r="BL177" s="328" t="n">
        <f aca="false">IF('Inputs Q LTM'!BL177="","",'Inputs Q LTM'!BL177)</f>
        <v>168.48816</v>
      </c>
      <c r="BM177" s="328" t="n">
        <f aca="false">IF('Inputs Q LTM'!BM177="","",'Inputs Q LTM'!BM177)</f>
        <v>159.321993333333</v>
      </c>
      <c r="BN177" s="328" t="n">
        <f aca="false">IF('Inputs Q LTM'!BN177="","",'Inputs Q LTM'!BN177)</f>
        <v>173.77972</v>
      </c>
      <c r="BO177" s="328" t="n">
        <f aca="false">IF('Inputs Q LTM'!BO177="","",'Inputs Q LTM'!BO177)</f>
        <v>150.977783333333</v>
      </c>
      <c r="BP177" s="328" t="n">
        <f aca="false">IF('Inputs Q LTM'!BP177="","",'Inputs Q LTM'!BP177)</f>
        <v>166.124443333333</v>
      </c>
      <c r="BQ177" s="328" t="n">
        <f aca="false">IF('Inputs Q LTM'!BQ177="","",'Inputs Q LTM'!BQ177)</f>
        <v>165.712836666667</v>
      </c>
      <c r="BR177" s="328" t="n">
        <f aca="false">IF('Inputs Q LTM'!BR177="","",'Inputs Q LTM'!BR177)</f>
        <v>158.610603333333</v>
      </c>
      <c r="BS177" s="328" t="n">
        <f aca="false">IF('Inputs Q LTM'!BS177="","",'Inputs Q LTM'!BS177)</f>
        <v>159.70959</v>
      </c>
      <c r="BT177" s="328" t="n">
        <f aca="false">IF('Inputs Q LTM'!BT177="","",'Inputs Q LTM'!BT177)</f>
        <v>162.358396666667</v>
      </c>
      <c r="BU177" s="328" t="n">
        <f aca="false">IF('Inputs Q LTM'!BU177="","",'Inputs Q LTM'!BU177)</f>
        <v>149.803353333333</v>
      </c>
      <c r="BV177" s="328" t="n">
        <f aca="false">IF('Inputs Q LTM'!BV177="","",'Inputs Q LTM'!BV177)</f>
        <v>152.329420833333</v>
      </c>
      <c r="BW177" s="328" t="n">
        <f aca="false">IF('Inputs Q LTM'!BW177="","",'Inputs Q LTM'!BW177)</f>
        <v>155.737650833333</v>
      </c>
      <c r="BX177" s="328" t="n">
        <f aca="false">IF('Inputs Q LTM'!BX177="","",'Inputs Q LTM'!BX177)</f>
        <v>151.643928333333</v>
      </c>
      <c r="BY177" s="328" t="n">
        <f aca="false">IF('Inputs Q LTM'!BY177="","",'Inputs Q LTM'!BY177)</f>
        <v>161.467938333333</v>
      </c>
      <c r="BZ177" s="328" t="n">
        <f aca="false">IF('Inputs Q LTM'!BZ177="","",'Inputs Q LTM'!BZ177)</f>
        <v>153.113776666667</v>
      </c>
      <c r="CA177" s="328" t="n">
        <f aca="false">IF('Inputs Q LTM'!CA177="","",'Inputs Q LTM'!CA177)</f>
        <v>181.662454166667</v>
      </c>
      <c r="CB177" s="328" t="n">
        <f aca="false">IF('Inputs Q LTM'!CB177="","",'Inputs Q LTM'!CB177)</f>
        <v>151.6067175</v>
      </c>
      <c r="CC177" s="328" t="n">
        <f aca="false">IF('Inputs Q LTM'!CC177="","",'Inputs Q LTM'!CC177)</f>
        <v>163.500575</v>
      </c>
      <c r="CD177" s="328" t="n">
        <f aca="false">IF('Inputs Q LTM'!CD177="","",'Inputs Q LTM'!CD177)</f>
        <v>163.196028333333</v>
      </c>
      <c r="CE177" s="328" t="n">
        <f aca="false">IF('Inputs Q LTM'!CE177="","",'Inputs Q LTM'!CE177)</f>
        <v>180.610745</v>
      </c>
      <c r="CF177" s="328" t="n">
        <f aca="false">IF('Inputs Q LTM'!CF177="","",'Inputs Q LTM'!CF177)</f>
        <v>183.492493333333</v>
      </c>
      <c r="CG177" s="328" t="n">
        <f aca="false">IF('Inputs Q LTM'!CG177="","",'Inputs Q LTM'!CG177)</f>
        <v>189.2537675</v>
      </c>
      <c r="CH177" s="328" t="n">
        <f aca="false">IF('Inputs Q LTM'!CH177="","",'Inputs Q LTM'!CH177)</f>
        <v>209.8373025</v>
      </c>
      <c r="CI177" s="328" t="n">
        <f aca="false">IF('Inputs Q LTM'!CI177="","",'Inputs Q LTM'!CI177)</f>
        <v>166.3810575</v>
      </c>
      <c r="CJ177" s="328" t="n">
        <f aca="false">IF('Inputs Q LTM'!CJ177="","",'Inputs Q LTM'!CJ177)</f>
        <v>202.071385833333</v>
      </c>
      <c r="CK177" s="328" t="n">
        <f aca="false">IF('Inputs Q LTM'!CK177="","",'Inputs Q LTM'!CK177)</f>
        <v>181.1397875</v>
      </c>
      <c r="CL177" s="328" t="n">
        <f aca="false">IF('Inputs Q LTM'!CL177="","",'Inputs Q LTM'!CL177)</f>
        <v>166.380351666667</v>
      </c>
      <c r="CM177" s="328" t="n">
        <f aca="false">IF('Inputs Q LTM'!CM177="","",'Inputs Q LTM'!CM177)</f>
        <v>184.32491</v>
      </c>
      <c r="CN177" s="328" t="n">
        <f aca="false">IF('Inputs Q LTM'!CN177="","",'Inputs Q LTM'!CN177)</f>
        <v>203.84875</v>
      </c>
      <c r="CO177" s="328" t="n">
        <f aca="false">IF('Inputs Q LTM'!CO177="","",'Inputs Q LTM'!CO177)</f>
        <v>185.702130833333</v>
      </c>
      <c r="CP177" s="328" t="n">
        <f aca="false">IF('Inputs Q LTM'!CP177="","",'Inputs Q LTM'!CP177)</f>
        <v>193.456789166667</v>
      </c>
      <c r="CQ177" s="328" t="n">
        <f aca="false">IF('Inputs Q LTM'!CQ177="","",'Inputs Q LTM'!CQ177)</f>
        <v>210.844748333333</v>
      </c>
      <c r="CR177" s="328" t="n">
        <f aca="false">IF('Inputs Q LTM'!CR177="","",'Inputs Q LTM'!CR177)</f>
        <v>203.840845833333</v>
      </c>
      <c r="CS177" s="328" t="n">
        <f aca="false">IF('Inputs Q LTM'!CS177="","",'Inputs Q LTM'!CS177)</f>
        <v>193.759288333333</v>
      </c>
      <c r="CT177" s="328" t="n">
        <f aca="false">IF('Inputs Q LTM'!CT177="","",'Inputs Q LTM'!CT177)</f>
        <v>221.974666666667</v>
      </c>
      <c r="CU177" s="328" t="n">
        <f aca="false">IF('Inputs Q LTM'!CU177="","",'Inputs Q LTM'!CU177)</f>
        <v>240.423166666667</v>
      </c>
      <c r="CV177" s="328" t="n">
        <f aca="false">IF('Inputs Q LTM'!CV177="","",'Inputs Q LTM'!CV177)</f>
        <v>231.8261575</v>
      </c>
      <c r="CW177" s="328" t="n">
        <f aca="false">IF('Inputs Q LTM'!CW177="","",'Inputs Q LTM'!CW177)</f>
        <v>249.683991666667</v>
      </c>
      <c r="CX177" s="328" t="n">
        <f aca="false">IF('Inputs Q LTM'!CX177="","",'Inputs Q LTM'!CX177)</f>
        <v>237.793914166667</v>
      </c>
      <c r="CY177" s="328" t="n">
        <f aca="false">IF('Inputs Q LTM'!CY177="","",'Inputs Q LTM'!CY177)</f>
        <v>292.754443333333</v>
      </c>
      <c r="CZ177" s="328" t="n">
        <f aca="false">IF('Inputs Q LTM'!CZ177="","",'Inputs Q LTM'!CZ177)</f>
        <v>350.755387625828</v>
      </c>
      <c r="DA177" s="328" t="n">
        <f aca="false">IF('Inputs Q LTM'!DA177="","",'Inputs Q LTM'!DA177)</f>
        <v>356.659496666667</v>
      </c>
      <c r="DB177" s="328" t="n">
        <f aca="false">IF('Inputs Q LTM'!DB177="","",'Inputs Q LTM'!DB177)</f>
        <v>553.665571666667</v>
      </c>
      <c r="DC177" s="328" t="n">
        <f aca="false">IF('Inputs Q LTM'!DC177="","",'Inputs Q LTM'!DC177)</f>
        <v>502.3998525</v>
      </c>
      <c r="DD177" s="328" t="n">
        <f aca="false">IF('Inputs Q LTM'!DD177="","",'Inputs Q LTM'!DD177)</f>
        <v>484.604201666667</v>
      </c>
      <c r="DE177" s="328" t="n">
        <f aca="false">IF('Inputs Q LTM'!DE177="","",'Inputs Q LTM'!DE177)</f>
        <v>367.610990833333</v>
      </c>
      <c r="DF177" s="328" t="n">
        <f aca="false">IF('Inputs Q LTM'!DF177="","",'Inputs Q LTM'!DF177)</f>
        <v>478.099708333333</v>
      </c>
      <c r="DG177" s="328" t="n">
        <f aca="false">IF('Inputs Q LTM'!DG177="","",'Inputs Q LTM'!DG177)</f>
        <v>635.428803333333</v>
      </c>
      <c r="DH177" s="328" t="n">
        <f aca="false">IF('Inputs Q LTM'!DH177="","",'Inputs Q LTM'!DH177)</f>
        <v>601.019545</v>
      </c>
      <c r="DI177" s="328" t="n">
        <f aca="false">IF('Inputs Q LTM'!DI177="","",'Inputs Q LTM'!DI177)</f>
        <v>601.019545</v>
      </c>
      <c r="DJ177" s="328" t="n">
        <f aca="false">IF('Inputs Q LTM'!DJ177="","",'Inputs Q LTM'!DJ177)</f>
        <v>612.5</v>
      </c>
      <c r="DK177" s="328" t="n">
        <f aca="false">IF('Inputs Q LTM'!DK177="","",'Inputs Q LTM'!DK177)</f>
        <v>612.5</v>
      </c>
      <c r="DL177" s="328" t="n">
        <f aca="false">IF('Inputs Q LTM'!DL177="","",'Inputs Q LTM'!DL177)</f>
        <v>612.5</v>
      </c>
      <c r="DM177" s="328" t="n">
        <f aca="false">IF('Inputs Q LTM'!DM177="","",'Inputs Q LTM'!DM177)</f>
        <v>612.5</v>
      </c>
      <c r="DN177" s="328" t="n">
        <f aca="false">IF('Inputs Q LTM'!DN177="","",'Inputs Q LTM'!DN177)</f>
        <v>637.030750443189</v>
      </c>
      <c r="DO177" s="328" t="n">
        <f aca="false">IF('Inputs Q LTM'!DO177="","",'Inputs Q LTM'!DO177)</f>
        <v>637.030750443189</v>
      </c>
      <c r="DP177" s="328" t="n">
        <f aca="false">IF('Inputs Q LTM'!DP177="","",'Inputs Q LTM'!DP177)</f>
        <v>637.030750443189</v>
      </c>
      <c r="DQ177" s="328" t="n">
        <f aca="false">IF('Inputs Q LTM'!DQ177="","",'Inputs Q LTM'!DQ177)</f>
        <v>637.030750443189</v>
      </c>
      <c r="DR177" s="328" t="n">
        <f aca="false">IF('Inputs Q LTM'!DR177="","",'Inputs Q LTM'!DR177)</f>
        <v>662.414603538044</v>
      </c>
      <c r="DS177" s="328" t="n">
        <f aca="false">IF('Inputs Q LTM'!DS177="","",'Inputs Q LTM'!DS177)</f>
        <v>662.414603538044</v>
      </c>
      <c r="DT177" s="328" t="n">
        <f aca="false">IF('Inputs Q LTM'!DT177="","",'Inputs Q LTM'!DT177)</f>
        <v>662.414603538044</v>
      </c>
      <c r="DU177" s="328" t="n">
        <f aca="false">IF('Inputs Q LTM'!DU177="","",'Inputs Q LTM'!DU177)</f>
        <v>662.414603538044</v>
      </c>
      <c r="DV177" s="328" t="n">
        <f aca="false">IF('Inputs Q LTM'!DV177="","",'Inputs Q LTM'!DV177)</f>
        <v>688.878590349092</v>
      </c>
      <c r="DW177" s="328" t="n">
        <f aca="false">IF('Inputs Q LTM'!DW177="","",'Inputs Q LTM'!DW177)</f>
        <v>688.878590349092</v>
      </c>
      <c r="DX177" s="328" t="n">
        <f aca="false">IF('Inputs Q LTM'!DX177="","",'Inputs Q LTM'!DX177)</f>
        <v>688.878590349092</v>
      </c>
      <c r="DY177" s="328" t="n">
        <f aca="false">IF('Inputs Q LTM'!DY177="","",'Inputs Q LTM'!DY177)</f>
        <v>688.878590349092</v>
      </c>
      <c r="DZ177" s="328" t="n">
        <f aca="false">IF('Inputs Q LTM'!DZ177="","",'Inputs Q LTM'!DZ177)</f>
        <v>716.433733963055</v>
      </c>
      <c r="EA177" s="328" t="n">
        <f aca="false">IF('Inputs Q LTM'!EA177="","",'Inputs Q LTM'!EA177)</f>
        <v>716.433733963055</v>
      </c>
      <c r="EB177" s="328" t="n">
        <f aca="false">IF('Inputs Q LTM'!EB177="","",'Inputs Q LTM'!EB177)</f>
        <v>716.433733963055</v>
      </c>
      <c r="EC177" s="328" t="n">
        <f aca="false">IF('Inputs Q LTM'!EC177="","",'Inputs Q LTM'!EC177)</f>
        <v>716.433733963055</v>
      </c>
      <c r="ED177" s="328" t="n">
        <f aca="false">IF('Inputs Q LTM'!ED177="","",'Inputs Q LTM'!ED177)</f>
        <v>745.091083321578</v>
      </c>
      <c r="EE177" s="328" t="n">
        <f aca="false">IF('Inputs Q LTM'!EE177="","",'Inputs Q LTM'!EE177)</f>
        <v>745.091083321578</v>
      </c>
      <c r="EF177" s="328" t="n">
        <f aca="false">IF('Inputs Q LTM'!EF177="","",'Inputs Q LTM'!EF177)</f>
        <v>745.091083321578</v>
      </c>
      <c r="EG177" s="328" t="n">
        <f aca="false">IF('Inputs Q LTM'!EG177="","",'Inputs Q LTM'!EG177)</f>
        <v>745.091083321578</v>
      </c>
      <c r="EH177" s="328" t="n">
        <f aca="false">IF('Inputs Q LTM'!EH177="","",'Inputs Q LTM'!EH177)</f>
        <v>774.894726654441</v>
      </c>
      <c r="EI177" s="328" t="n">
        <f aca="false">IF('Inputs Q LTM'!EI177="","",'Inputs Q LTM'!EI177)</f>
        <v>774.894726654441</v>
      </c>
      <c r="EJ177" s="328" t="n">
        <f aca="false">IF('Inputs Q LTM'!EJ177="","",'Inputs Q LTM'!EJ177)</f>
        <v>774.894726654441</v>
      </c>
      <c r="EK177" s="328" t="n">
        <f aca="false">IF('Inputs Q LTM'!EK177="","",'Inputs Q LTM'!EK177)</f>
        <v>774.894726654441</v>
      </c>
      <c r="EL177" s="328" t="n">
        <f aca="false">IF('Inputs Q LTM'!EL177="","",'Inputs Q LTM'!EL177)</f>
        <v>805.890515720618</v>
      </c>
      <c r="EM177" s="328" t="n">
        <f aca="false">IF('Inputs Q LTM'!EM177="","",'Inputs Q LTM'!EM177)</f>
        <v>805.890515720618</v>
      </c>
      <c r="EN177" s="328" t="n">
        <f aca="false">IF('Inputs Q LTM'!EN177="","",'Inputs Q LTM'!EN177)</f>
        <v>805.890515720618</v>
      </c>
      <c r="EO177" s="328" t="n">
        <f aca="false">IF('Inputs Q LTM'!EO177="","",'Inputs Q LTM'!EO177)</f>
        <v>805.890515720618</v>
      </c>
      <c r="EP177" s="328" t="n">
        <f aca="false">IF('Inputs Q LTM'!EP177="","",'Inputs Q LTM'!EP177)</f>
        <v>838.126136349443</v>
      </c>
      <c r="EQ177" s="328" t="n">
        <f aca="false">IF('Inputs Q LTM'!EQ177="","",'Inputs Q LTM'!EQ177)</f>
        <v>838.126136349443</v>
      </c>
      <c r="ER177" s="328" t="n">
        <f aca="false">IF('Inputs Q LTM'!ER177="","",'Inputs Q LTM'!ER177)</f>
        <v>838.126136349443</v>
      </c>
      <c r="ES177" s="328" t="n">
        <f aca="false">IF('Inputs Q LTM'!ES177="","",'Inputs Q LTM'!ES177)</f>
        <v>838.126136349443</v>
      </c>
      <c r="ET177" s="328" t="n">
        <f aca="false">IF('Inputs Q LTM'!ET177="","",'Inputs Q LTM'!ET177)</f>
        <v>871.651181803421</v>
      </c>
      <c r="EU177" s="328" t="n">
        <f aca="false">IF('Inputs Q LTM'!EU177="","",'Inputs Q LTM'!EU177)</f>
        <v>871.651181803421</v>
      </c>
      <c r="EV177" s="328" t="n">
        <f aca="false">IF('Inputs Q LTM'!EV177="","",'Inputs Q LTM'!EV177)</f>
        <v>871.651181803421</v>
      </c>
      <c r="EW177" s="328" t="n">
        <f aca="false">IF('Inputs Q LTM'!EW177="","",'Inputs Q LTM'!EW177)</f>
        <v>871.651181803421</v>
      </c>
      <c r="EX177" s="328" t="n">
        <f aca="false">IF('Inputs Q LTM'!EX177="","",'Inputs Q LTM'!EX177)</f>
        <v>906.517229075558</v>
      </c>
      <c r="EY177" s="328" t="n">
        <f aca="false">IF('Inputs Q LTM'!EY177="","",'Inputs Q LTM'!EY177)</f>
        <v>906.517229075558</v>
      </c>
      <c r="EZ177" s="328" t="n">
        <f aca="false">IF('Inputs Q LTM'!EZ177="","",'Inputs Q LTM'!EZ177)</f>
        <v>906.517229075558</v>
      </c>
      <c r="FA177" s="328" t="n">
        <f aca="false">IF('Inputs Q LTM'!FA177="","",'Inputs Q LTM'!FA177)</f>
        <v>906.517229075558</v>
      </c>
      <c r="FB177" s="328" t="n">
        <f aca="false">IF('Inputs Q LTM'!FB177="","",'Inputs Q LTM'!FB177)</f>
        <v>942.77791823858</v>
      </c>
      <c r="FC177" s="328" t="n">
        <f aca="false">IF('Inputs Q LTM'!FC177="","",'Inputs Q LTM'!FC177)</f>
        <v>942.77791823858</v>
      </c>
      <c r="FD177" s="328" t="n">
        <f aca="false">IF('Inputs Q LTM'!FD177="","",'Inputs Q LTM'!FD177)</f>
        <v>942.77791823858</v>
      </c>
      <c r="FE177" s="328" t="n">
        <f aca="false">IF('Inputs Q LTM'!FE177="","",'Inputs Q LTM'!FE177)</f>
        <v>942.77791823858</v>
      </c>
      <c r="FF177" s="328" t="n">
        <f aca="false">IF('Inputs Q LTM'!FF177="","",'Inputs Q LTM'!FF177)</f>
        <v>980.489034968123</v>
      </c>
      <c r="FG177" s="328" t="n">
        <f aca="false">IF('Inputs Q LTM'!FG177="","",'Inputs Q LTM'!FG177)</f>
        <v>980.489034968123</v>
      </c>
      <c r="FH177" s="328" t="n">
        <f aca="false">IF('Inputs Q LTM'!FH177="","",'Inputs Q LTM'!FH177)</f>
        <v>980.489034968123</v>
      </c>
      <c r="FI177" s="328" t="n">
        <f aca="false">IF('Inputs Q LTM'!FI177="","",'Inputs Q LTM'!FI177)</f>
        <v>980.489034968123</v>
      </c>
      <c r="FJ177" s="328" t="n">
        <f aca="false">IF('Inputs Q LTM'!FJ177="","",'Inputs Q LTM'!FJ177)</f>
        <v>1019.70859636685</v>
      </c>
      <c r="FK177" s="328" t="n">
        <f aca="false">IF('Inputs Q LTM'!FK177="","",'Inputs Q LTM'!FK177)</f>
        <v>1019.70859636685</v>
      </c>
      <c r="FL177" s="328" t="n">
        <f aca="false">IF('Inputs Q LTM'!FL177="","",'Inputs Q LTM'!FL177)</f>
        <v>1019.70859636685</v>
      </c>
      <c r="FM177" s="328" t="n">
        <f aca="false">IF('Inputs Q LTM'!FM177="","",'Inputs Q LTM'!FM177)</f>
        <v>1019.70859636685</v>
      </c>
      <c r="FN177" s="328" t="n">
        <f aca="false">IF('Inputs Q LTM'!FN177="","",'Inputs Q LTM'!FN177)</f>
        <v>1060.49694022152</v>
      </c>
      <c r="FO177" s="328" t="n">
        <f aca="false">IF('Inputs Q LTM'!FO177="","",'Inputs Q LTM'!FO177)</f>
        <v>1060.49694022152</v>
      </c>
      <c r="FP177" s="328" t="n">
        <f aca="false">IF('Inputs Q LTM'!FP177="","",'Inputs Q LTM'!FP177)</f>
        <v>1060.49694022152</v>
      </c>
      <c r="FQ177" s="328" t="n">
        <f aca="false">IF('Inputs Q LTM'!FQ177="","",'Inputs Q LTM'!FQ177)</f>
        <v>1060.49694022152</v>
      </c>
      <c r="FR177" s="328" t="n">
        <f aca="false">IF('Inputs Q LTM'!FR177="","",'Inputs Q LTM'!FR177)</f>
        <v>1102.91681783038</v>
      </c>
      <c r="FS177" s="328" t="n">
        <f aca="false">IF('Inputs Q LTM'!FS177="","",'Inputs Q LTM'!FS177)</f>
        <v>1102.91681783038</v>
      </c>
      <c r="FT177" s="328" t="n">
        <f aca="false">IF('Inputs Q LTM'!FT177="","",'Inputs Q LTM'!FT177)</f>
        <v>1102.91681783038</v>
      </c>
      <c r="FU177" s="328" t="n">
        <f aca="false">IF('Inputs Q LTM'!FU177="","",'Inputs Q LTM'!FU177)</f>
        <v>1102.91681783038</v>
      </c>
      <c r="FV177" s="328" t="n">
        <f aca="false">IF('Inputs Q LTM'!FV177="","",'Inputs Q LTM'!FV177)</f>
        <v>1147.0334905436</v>
      </c>
      <c r="FW177" s="328" t="n">
        <f aca="false">IF('Inputs Q LTM'!FW177="","",'Inputs Q LTM'!FW177)</f>
        <v>1147.0334905436</v>
      </c>
      <c r="FX177" s="328" t="n">
        <f aca="false">IF('Inputs Q LTM'!FX177="","",'Inputs Q LTM'!FX177)</f>
        <v>1147.0334905436</v>
      </c>
      <c r="FY177" s="328" t="n">
        <f aca="false">IF('Inputs Q LTM'!FY177="","",'Inputs Q LTM'!FY177)</f>
        <v>1147.0334905436</v>
      </c>
      <c r="FZ177" s="328" t="n">
        <f aca="false">IF('Inputs Q LTM'!FZ177="","",'Inputs Q LTM'!FZ177)</f>
        <v>1192.91483016534</v>
      </c>
      <c r="GA177" s="328" t="n">
        <f aca="false">IF('Inputs Q LTM'!GA177="","",'Inputs Q LTM'!GA177)</f>
        <v>1192.91483016534</v>
      </c>
      <c r="GB177" s="328" t="n">
        <f aca="false">IF('Inputs Q LTM'!GB177="","",'Inputs Q LTM'!GB177)</f>
        <v>1192.91483016534</v>
      </c>
      <c r="GC177" s="328" t="n">
        <f aca="false">IF('Inputs Q LTM'!GC177="","",'Inputs Q LTM'!GC177)</f>
        <v>1192.91483016534</v>
      </c>
      <c r="GD177" s="328" t="n">
        <f aca="false">IF('Inputs Q LTM'!GD177="","",'Inputs Q LTM'!GD177)</f>
        <v>1240.63142337196</v>
      </c>
      <c r="GE177" s="328" t="n">
        <f aca="false">IF('Inputs Q LTM'!GE177="","",'Inputs Q LTM'!GE177)</f>
        <v>1240.63142337196</v>
      </c>
      <c r="GF177" s="328" t="n">
        <f aca="false">IF('Inputs Q LTM'!GF177="","",'Inputs Q LTM'!GF177)</f>
        <v>1240.63142337196</v>
      </c>
      <c r="GG177" s="328" t="n">
        <f aca="false">IF('Inputs Q LTM'!GG177="","",'Inputs Q LTM'!GG177)</f>
        <v>1240.63142337196</v>
      </c>
      <c r="GH177" s="328" t="n">
        <f aca="false">IF('Inputs Q LTM'!GH177="","",'Inputs Q LTM'!GH177)</f>
        <v>1253.03773760568</v>
      </c>
      <c r="GI177" s="328" t="n">
        <f aca="false">IF('Inputs Q LTM'!GI177="","",'Inputs Q LTM'!GI177)</f>
        <v>1265.4440518394</v>
      </c>
      <c r="GJ177" s="328" t="n">
        <f aca="false">IF('Inputs Q LTM'!GJ177="","",'Inputs Q LTM'!GJ177)</f>
        <v>1277.85036607312</v>
      </c>
      <c r="GK177" s="328" t="n">
        <f aca="false">IF('Inputs Q LTM'!GK177="","",'Inputs Q LTM'!GK177)</f>
        <v>1290.25668030683</v>
      </c>
      <c r="GL177" s="328" t="n">
        <f aca="false">IF('Inputs Q LTM'!GL177="","",'Inputs Q LTM'!GL177)</f>
        <v>1303.1592471099</v>
      </c>
      <c r="GM177" s="328" t="n">
        <f aca="false">IF('Inputs Q LTM'!GM177="","",'Inputs Q LTM'!GM177)</f>
        <v>1316.06181391297</v>
      </c>
      <c r="GN177" s="328" t="n">
        <f aca="false">IF('Inputs Q LTM'!GN177="","",'Inputs Q LTM'!GN177)</f>
        <v>1328.96438071604</v>
      </c>
      <c r="GO177" s="328" t="n">
        <f aca="false">IF('Inputs Q LTM'!GO177="","",'Inputs Q LTM'!GO177)</f>
        <v>1341.86694751911</v>
      </c>
      <c r="GP177" s="328" t="n">
        <f aca="false">IF('Inputs Q LTM'!GP177="","",'Inputs Q LTM'!GP177)</f>
        <v>1355.2856169943</v>
      </c>
      <c r="GQ177" s="328" t="n">
        <f aca="false">IF('Inputs Q LTM'!GQ177="","",'Inputs Q LTM'!GQ177)</f>
        <v>1368.70428646949</v>
      </c>
      <c r="GR177" s="328" t="n">
        <f aca="false">IF('Inputs Q LTM'!GR177="","",'Inputs Q LTM'!GR177)</f>
        <v>1382.12295594468</v>
      </c>
      <c r="GS177" s="328" t="n">
        <f aca="false">IF('Inputs Q LTM'!GS177="","",'Inputs Q LTM'!GS177)</f>
        <v>1395.54162541987</v>
      </c>
      <c r="GT177" s="328" t="n">
        <f aca="false">IF('Inputs Q LTM'!GT177="","",'Inputs Q LTM'!GT177)</f>
        <v>1409.49704167407</v>
      </c>
      <c r="GU177" s="328" t="n">
        <f aca="false">IF('Inputs Q LTM'!GU177="","",'Inputs Q LTM'!GU177)</f>
        <v>1423.45245792827</v>
      </c>
      <c r="GV177" s="328" t="n">
        <f aca="false">IF('Inputs Q LTM'!GV177="","",'Inputs Q LTM'!GV177)</f>
        <v>1437.40787418247</v>
      </c>
      <c r="GW177" s="328" t="n">
        <f aca="false">IF('Inputs Q LTM'!GW177="","",'Inputs Q LTM'!GW177)</f>
        <v>1451.36329043667</v>
      </c>
      <c r="GX177" s="328" t="n">
        <f aca="false">IF('Inputs Q LTM'!GX177="","",'Inputs Q LTM'!GX177)</f>
        <v>1465.87692334103</v>
      </c>
      <c r="GY177" s="328" t="n">
        <f aca="false">IF('Inputs Q LTM'!GY177="","",'Inputs Q LTM'!GY177)</f>
        <v>1480.3905562454</v>
      </c>
      <c r="GZ177" s="328" t="n">
        <f aca="false">IF('Inputs Q LTM'!GZ177="","",'Inputs Q LTM'!GZ177)</f>
        <v>1494.90418914977</v>
      </c>
      <c r="HA177" s="328" t="n">
        <f aca="false">IF('Inputs Q LTM'!HA177="","",'Inputs Q LTM'!HA177)</f>
        <v>1509.41782205413</v>
      </c>
    </row>
    <row r="178" customFormat="false" ht="15" hidden="false" customHeight="false" outlineLevel="2" collapsed="false">
      <c r="A178" s="48" t="s">
        <v>99</v>
      </c>
      <c r="B178" s="201" t="s">
        <v>184</v>
      </c>
      <c r="C178" s="201"/>
      <c r="D178" s="201" t="s">
        <v>101</v>
      </c>
      <c r="E178" s="52"/>
      <c r="F178" s="19" t="s">
        <v>233</v>
      </c>
      <c r="G178" s="52" t="s">
        <v>103</v>
      </c>
      <c r="H178" s="52"/>
      <c r="I178" s="52" t="s">
        <v>234</v>
      </c>
      <c r="BJ178" s="331" t="n">
        <f aca="false">IF('Inputs Q LTM'!BJ178="","",'Inputs Q LTM'!BJ178)</f>
        <v>2882</v>
      </c>
      <c r="BK178" s="331" t="n">
        <f aca="false">IF('Inputs Q LTM'!BK178="","",'Inputs Q LTM'!BK178)</f>
        <v>3003.66666666667</v>
      </c>
      <c r="BL178" s="331" t="n">
        <f aca="false">IF('Inputs Q LTM'!BL178="","",'Inputs Q LTM'!BL178)</f>
        <v>3181.33333333333</v>
      </c>
      <c r="BM178" s="331" t="n">
        <f aca="false">IF('Inputs Q LTM'!BM178="","",'Inputs Q LTM'!BM178)</f>
        <v>2956.33333333333</v>
      </c>
      <c r="BN178" s="331" t="n">
        <f aca="false">IF('Inputs Q LTM'!BN178="","",'Inputs Q LTM'!BN178)</f>
        <v>2889.66666666667</v>
      </c>
      <c r="BO178" s="331" t="n">
        <f aca="false">IF('Inputs Q LTM'!BO178="","",'Inputs Q LTM'!BO178)</f>
        <v>3022.33333333333</v>
      </c>
      <c r="BP178" s="331" t="n">
        <f aca="false">IF('Inputs Q LTM'!BP178="","",'Inputs Q LTM'!BP178)</f>
        <v>3203.66666666667</v>
      </c>
      <c r="BQ178" s="331" t="n">
        <f aca="false">IF('Inputs Q LTM'!BQ178="","",'Inputs Q LTM'!BQ178)</f>
        <v>3243.66666666667</v>
      </c>
      <c r="BR178" s="331" t="n">
        <f aca="false">IF('Inputs Q LTM'!BR178="","",'Inputs Q LTM'!BR178)</f>
        <v>2914.33333333333</v>
      </c>
      <c r="BS178" s="331" t="n">
        <f aca="false">IF('Inputs Q LTM'!BS178="","",'Inputs Q LTM'!BS178)</f>
        <v>3039.33333333333</v>
      </c>
      <c r="BT178" s="331" t="n">
        <f aca="false">IF('Inputs Q LTM'!BT178="","",'Inputs Q LTM'!BT178)</f>
        <v>2958.66666666667</v>
      </c>
      <c r="BU178" s="331" t="n">
        <f aca="false">IF('Inputs Q LTM'!BU178="","",'Inputs Q LTM'!BU178)</f>
        <v>2491</v>
      </c>
      <c r="BV178" s="331" t="n">
        <f aca="false">IF('Inputs Q LTM'!BV178="","",'Inputs Q LTM'!BV178)</f>
        <v>2082.33333333333</v>
      </c>
      <c r="BW178" s="331" t="n">
        <f aca="false">IF('Inputs Q LTM'!BW178="","",'Inputs Q LTM'!BW178)</f>
        <v>1944.33333333333</v>
      </c>
      <c r="BX178" s="331" t="n">
        <f aca="false">IF('Inputs Q LTM'!BX178="","",'Inputs Q LTM'!BX178)</f>
        <v>1955.33333333333</v>
      </c>
      <c r="BY178" s="331" t="n">
        <f aca="false">IF('Inputs Q LTM'!BY178="","",'Inputs Q LTM'!BY178)</f>
        <v>2038</v>
      </c>
      <c r="BZ178" s="331" t="n">
        <f aca="false">IF('Inputs Q LTM'!BZ178="","",'Inputs Q LTM'!BZ178)</f>
        <v>2182.66666666667</v>
      </c>
      <c r="CA178" s="331" t="n">
        <f aca="false">IF('Inputs Q LTM'!CA178="","",'Inputs Q LTM'!CA178)</f>
        <v>2595.66666666667</v>
      </c>
      <c r="CB178" s="331" t="n">
        <f aca="false">IF('Inputs Q LTM'!CB178="","",'Inputs Q LTM'!CB178)</f>
        <v>2264</v>
      </c>
      <c r="CC178" s="331" t="n">
        <f aca="false">IF('Inputs Q LTM'!CC178="","",'Inputs Q LTM'!CC178)</f>
        <v>2186.33333333333</v>
      </c>
      <c r="CD178" s="331" t="n">
        <f aca="false">IF('Inputs Q LTM'!CD178="","",'Inputs Q LTM'!CD178)</f>
        <v>2251.66666666667</v>
      </c>
      <c r="CE178" s="331" t="n">
        <f aca="false">IF('Inputs Q LTM'!CE178="","",'Inputs Q LTM'!CE178)</f>
        <v>2410.33333333333</v>
      </c>
      <c r="CF178" s="331" t="n">
        <f aca="false">IF('Inputs Q LTM'!CF178="","",'Inputs Q LTM'!CF178)</f>
        <v>2337.54242424242</v>
      </c>
      <c r="CG178" s="331" t="n">
        <f aca="false">IF('Inputs Q LTM'!CG178="","",'Inputs Q LTM'!CG178)</f>
        <v>2544.38350586612</v>
      </c>
      <c r="CH178" s="331" t="n">
        <f aca="false">IF('Inputs Q LTM'!CH178="","",'Inputs Q LTM'!CH178)</f>
        <v>2666.30959975697</v>
      </c>
      <c r="CI178" s="331" t="n">
        <f aca="false">IF('Inputs Q LTM'!CI178="","",'Inputs Q LTM'!CI178)</f>
        <v>2378.25757575758</v>
      </c>
      <c r="CJ178" s="331" t="n">
        <f aca="false">IF('Inputs Q LTM'!CJ178="","",'Inputs Q LTM'!CJ178)</f>
        <v>2462.78427128427</v>
      </c>
      <c r="CK178" s="331" t="n">
        <f aca="false">IF('Inputs Q LTM'!CK178="","",'Inputs Q LTM'!CK178)</f>
        <v>2572.61515151515</v>
      </c>
      <c r="CL178" s="331" t="n">
        <f aca="false">IF('Inputs Q LTM'!CL178="","",'Inputs Q LTM'!CL178)</f>
        <v>2557.36155606407</v>
      </c>
      <c r="CM178" s="331" t="n">
        <f aca="false">IF('Inputs Q LTM'!CM178="","",'Inputs Q LTM'!CM178)</f>
        <v>2394.59112554113</v>
      </c>
      <c r="CN178" s="331" t="n">
        <f aca="false">IF('Inputs Q LTM'!CN178="","",'Inputs Q LTM'!CN178)</f>
        <v>2501.24963924964</v>
      </c>
      <c r="CO178" s="331" t="n">
        <f aca="false">IF('Inputs Q LTM'!CO178="","",'Inputs Q LTM'!CO178)</f>
        <v>2519.51629072682</v>
      </c>
      <c r="CP178" s="331" t="n">
        <f aca="false">IF('Inputs Q LTM'!CP178="","",'Inputs Q LTM'!CP178)</f>
        <v>2582.61877192982</v>
      </c>
      <c r="CQ178" s="331" t="n">
        <f aca="false">IF('Inputs Q LTM'!CQ178="","",'Inputs Q LTM'!CQ178)</f>
        <v>2503.5</v>
      </c>
      <c r="CR178" s="331" t="n">
        <f aca="false">IF('Inputs Q LTM'!CR178="","",'Inputs Q LTM'!CR178)</f>
        <v>2344.5</v>
      </c>
      <c r="CS178" s="331" t="n">
        <f aca="false">IF('Inputs Q LTM'!CS178="","",'Inputs Q LTM'!CS178)</f>
        <v>2455.78333333333</v>
      </c>
      <c r="CT178" s="331" t="n">
        <f aca="false">IF('Inputs Q LTM'!CT178="","",'Inputs Q LTM'!CT178)</f>
        <v>2679.25766590389</v>
      </c>
      <c r="CU178" s="331" t="n">
        <f aca="false">IF('Inputs Q LTM'!CU178="","",'Inputs Q LTM'!CU178)</f>
        <v>3093.40050884788</v>
      </c>
      <c r="CV178" s="331" t="n">
        <f aca="false">IF('Inputs Q LTM'!CV178="","",'Inputs Q LTM'!CV178)</f>
        <v>3468.88188405797</v>
      </c>
      <c r="CW178" s="331" t="n">
        <f aca="false">IF('Inputs Q LTM'!CW178="","",'Inputs Q LTM'!CW178)</f>
        <v>3989.74617604618</v>
      </c>
      <c r="CX178" s="331" t="n">
        <f aca="false">IF('Inputs Q LTM'!CX178="","",'Inputs Q LTM'!CX178)</f>
        <v>6145.61115288221</v>
      </c>
      <c r="CY178" s="331" t="n">
        <f aca="false">IF('Inputs Q LTM'!CY178="","",'Inputs Q LTM'!CY178)</f>
        <v>9459.41786283892</v>
      </c>
      <c r="CZ178" s="331" t="n">
        <f aca="false">IF('Inputs Q LTM'!CZ178="","",'Inputs Q LTM'!CZ178)</f>
        <v>8559.04545454545</v>
      </c>
      <c r="DA178" s="331" t="n">
        <f aca="false">IF('Inputs Q LTM'!DA178="","",'Inputs Q LTM'!DA178)</f>
        <v>8744.89158040028</v>
      </c>
      <c r="DB178" s="331" t="n">
        <f aca="false">IF('Inputs Q LTM'!DB178="","",'Inputs Q LTM'!DB178)</f>
        <v>9672.63324979114</v>
      </c>
      <c r="DC178" s="331" t="n">
        <f aca="false">IF('Inputs Q LTM'!DC178="","",'Inputs Q LTM'!DC178)</f>
        <v>9363.4873015873</v>
      </c>
      <c r="DD178" s="331" t="n">
        <f aca="false">IF('Inputs Q LTM'!DD178="","",'Inputs Q LTM'!DD178)</f>
        <v>7931.54329004329</v>
      </c>
      <c r="DE178" s="331" t="n">
        <f aca="false">IF('Inputs Q LTM'!DE178="","",'Inputs Q LTM'!DE178)</f>
        <v>5853.58210248943</v>
      </c>
      <c r="DF178" s="331" t="n">
        <f aca="false">IF('Inputs Q LTM'!DF178="","",'Inputs Q LTM'!DF178)</f>
        <v>3910.2514354067</v>
      </c>
      <c r="DG178" s="331" t="n">
        <f aca="false">IF('Inputs Q LTM'!DG178="","",'Inputs Q LTM'!DG178)</f>
        <v>3862.63888888889</v>
      </c>
      <c r="DH178" s="331" t="n">
        <f aca="false">IF('Inputs Q LTM'!DH178="","",'Inputs Q LTM'!DH178)</f>
        <v>5974.51082251082</v>
      </c>
      <c r="DI178" s="331" t="n">
        <f aca="false">IF('Inputs Q LTM'!DI178="","",'Inputs Q LTM'!DI178)</f>
        <v>6607.66666666667</v>
      </c>
      <c r="DJ178" s="331" t="n">
        <f aca="false">IF('Inputs Q LTM'!DJ178="","",'Inputs Q LTM'!DJ178)</f>
        <v>6737.33333333333</v>
      </c>
      <c r="DK178" s="331" t="n">
        <f aca="false">IF('Inputs Q LTM'!DK178="","",'Inputs Q LTM'!DK178)</f>
        <v>6811.33333333333</v>
      </c>
      <c r="DL178" s="331" t="n">
        <f aca="false">IF('Inputs Q LTM'!DL178="","",'Inputs Q LTM'!DL178)</f>
        <v>6761.5</v>
      </c>
      <c r="DM178" s="331" t="n">
        <f aca="false">IF('Inputs Q LTM'!DM178="","",'Inputs Q LTM'!DM178)</f>
        <v>6641.66666666667</v>
      </c>
      <c r="DN178" s="331" t="n">
        <f aca="false">IF('Inputs Q LTM'!DN178="","",'Inputs Q LTM'!DN178)</f>
        <v>4738.19339832908</v>
      </c>
      <c r="DO178" s="331" t="n">
        <f aca="false">IF('Inputs Q LTM'!DO178="","",'Inputs Q LTM'!DO178)</f>
        <v>4738.19339832908</v>
      </c>
      <c r="DP178" s="331" t="n">
        <f aca="false">IF('Inputs Q LTM'!DP178="","",'Inputs Q LTM'!DP178)</f>
        <v>4738.19339832908</v>
      </c>
      <c r="DQ178" s="331" t="n">
        <f aca="false">IF('Inputs Q LTM'!DQ178="","",'Inputs Q LTM'!DQ178)</f>
        <v>4738.19339832908</v>
      </c>
      <c r="DR178" s="331" t="n">
        <f aca="false">IF('Inputs Q LTM'!DR178="","",'Inputs Q LTM'!DR178)</f>
        <v>4756.56925912413</v>
      </c>
      <c r="DS178" s="331" t="n">
        <f aca="false">IF('Inputs Q LTM'!DS178="","",'Inputs Q LTM'!DS178)</f>
        <v>4756.56925912413</v>
      </c>
      <c r="DT178" s="331" t="n">
        <f aca="false">IF('Inputs Q LTM'!DT178="","",'Inputs Q LTM'!DT178)</f>
        <v>4756.56925912413</v>
      </c>
      <c r="DU178" s="331" t="n">
        <f aca="false">IF('Inputs Q LTM'!DU178="","",'Inputs Q LTM'!DU178)</f>
        <v>4756.56925912413</v>
      </c>
      <c r="DV178" s="331" t="n">
        <f aca="false">IF('Inputs Q LTM'!DV178="","",'Inputs Q LTM'!DV178)</f>
        <v>4777.83489049371</v>
      </c>
      <c r="DW178" s="331" t="n">
        <f aca="false">IF('Inputs Q LTM'!DW178="","",'Inputs Q LTM'!DW178)</f>
        <v>4777.83489049371</v>
      </c>
      <c r="DX178" s="331" t="n">
        <f aca="false">IF('Inputs Q LTM'!DX178="","",'Inputs Q LTM'!DX178)</f>
        <v>4777.83489049371</v>
      </c>
      <c r="DY178" s="331" t="n">
        <f aca="false">IF('Inputs Q LTM'!DY178="","",'Inputs Q LTM'!DY178)</f>
        <v>4777.83489049371</v>
      </c>
      <c r="DZ178" s="331" t="n">
        <f aca="false">IF('Inputs Q LTM'!DZ178="","",'Inputs Q LTM'!DZ178)</f>
        <v>4796.94623005569</v>
      </c>
      <c r="EA178" s="331" t="n">
        <f aca="false">IF('Inputs Q LTM'!EA178="","",'Inputs Q LTM'!EA178)</f>
        <v>4796.94623005569</v>
      </c>
      <c r="EB178" s="331" t="n">
        <f aca="false">IF('Inputs Q LTM'!EB178="","",'Inputs Q LTM'!EB178)</f>
        <v>4796.94623005569</v>
      </c>
      <c r="EC178" s="331" t="n">
        <f aca="false">IF('Inputs Q LTM'!EC178="","",'Inputs Q LTM'!EC178)</f>
        <v>4796.94623005569</v>
      </c>
      <c r="ED178" s="331" t="n">
        <f aca="false">IF('Inputs Q LTM'!ED178="","",'Inputs Q LTM'!ED178)</f>
        <v>4816.13401497591</v>
      </c>
      <c r="EE178" s="331" t="n">
        <f aca="false">IF('Inputs Q LTM'!EE178="","",'Inputs Q LTM'!EE178)</f>
        <v>4816.13401497591</v>
      </c>
      <c r="EF178" s="331" t="n">
        <f aca="false">IF('Inputs Q LTM'!EF178="","",'Inputs Q LTM'!EF178)</f>
        <v>4816.13401497591</v>
      </c>
      <c r="EG178" s="331" t="n">
        <f aca="false">IF('Inputs Q LTM'!EG178="","",'Inputs Q LTM'!EG178)</f>
        <v>4816.13401497591</v>
      </c>
      <c r="EH178" s="331" t="n">
        <f aca="false">IF('Inputs Q LTM'!EH178="","",'Inputs Q LTM'!EH178)</f>
        <v>4835.39855103581</v>
      </c>
      <c r="EI178" s="331" t="n">
        <f aca="false">IF('Inputs Q LTM'!EI178="","",'Inputs Q LTM'!EI178)</f>
        <v>4835.39855103581</v>
      </c>
      <c r="EJ178" s="331" t="n">
        <f aca="false">IF('Inputs Q LTM'!EJ178="","",'Inputs Q LTM'!EJ178)</f>
        <v>4835.39855103581</v>
      </c>
      <c r="EK178" s="331" t="n">
        <f aca="false">IF('Inputs Q LTM'!EK178="","",'Inputs Q LTM'!EK178)</f>
        <v>4835.39855103581</v>
      </c>
      <c r="EL178" s="331" t="n">
        <f aca="false">IF('Inputs Q LTM'!EL178="","",'Inputs Q LTM'!EL178)</f>
        <v>4854.74014523995</v>
      </c>
      <c r="EM178" s="331" t="n">
        <f aca="false">IF('Inputs Q LTM'!EM178="","",'Inputs Q LTM'!EM178)</f>
        <v>4854.74014523995</v>
      </c>
      <c r="EN178" s="331" t="n">
        <f aca="false">IF('Inputs Q LTM'!EN178="","",'Inputs Q LTM'!EN178)</f>
        <v>4854.74014523995</v>
      </c>
      <c r="EO178" s="331" t="n">
        <f aca="false">IF('Inputs Q LTM'!EO178="","",'Inputs Q LTM'!EO178)</f>
        <v>4854.74014523995</v>
      </c>
      <c r="EP178" s="331" t="n">
        <f aca="false">IF('Inputs Q LTM'!EP178="","",'Inputs Q LTM'!EP178)</f>
        <v>4874.15910582091</v>
      </c>
      <c r="EQ178" s="331" t="n">
        <f aca="false">IF('Inputs Q LTM'!EQ178="","",'Inputs Q LTM'!EQ178)</f>
        <v>4874.15910582091</v>
      </c>
      <c r="ER178" s="331" t="n">
        <f aca="false">IF('Inputs Q LTM'!ER178="","",'Inputs Q LTM'!ER178)</f>
        <v>4874.15910582091</v>
      </c>
      <c r="ES178" s="331" t="n">
        <f aca="false">IF('Inputs Q LTM'!ES178="","",'Inputs Q LTM'!ES178)</f>
        <v>4874.15910582091</v>
      </c>
      <c r="ET178" s="331" t="n">
        <f aca="false">IF('Inputs Q LTM'!ET178="","",'Inputs Q LTM'!ET178)</f>
        <v>4893.6557422442</v>
      </c>
      <c r="EU178" s="331" t="n">
        <f aca="false">IF('Inputs Q LTM'!EU178="","",'Inputs Q LTM'!EU178)</f>
        <v>4893.6557422442</v>
      </c>
      <c r="EV178" s="331" t="n">
        <f aca="false">IF('Inputs Q LTM'!EV178="","",'Inputs Q LTM'!EV178)</f>
        <v>4893.6557422442</v>
      </c>
      <c r="EW178" s="331" t="n">
        <f aca="false">IF('Inputs Q LTM'!EW178="","",'Inputs Q LTM'!EW178)</f>
        <v>4893.6557422442</v>
      </c>
      <c r="EX178" s="331" t="n">
        <f aca="false">IF('Inputs Q LTM'!EX178="","",'Inputs Q LTM'!EX178)</f>
        <v>4913.23036521317</v>
      </c>
      <c r="EY178" s="331" t="n">
        <f aca="false">IF('Inputs Q LTM'!EY178="","",'Inputs Q LTM'!EY178)</f>
        <v>4913.23036521317</v>
      </c>
      <c r="EZ178" s="331" t="n">
        <f aca="false">IF('Inputs Q LTM'!EZ178="","",'Inputs Q LTM'!EZ178)</f>
        <v>4913.23036521317</v>
      </c>
      <c r="FA178" s="331" t="n">
        <f aca="false">IF('Inputs Q LTM'!FA178="","",'Inputs Q LTM'!FA178)</f>
        <v>4913.23036521317</v>
      </c>
      <c r="FB178" s="331" t="n">
        <f aca="false">IF('Inputs Q LTM'!FB178="","",'Inputs Q LTM'!FB178)</f>
        <v>4932.88328667403</v>
      </c>
      <c r="FC178" s="331" t="n">
        <f aca="false">IF('Inputs Q LTM'!FC178="","",'Inputs Q LTM'!FC178)</f>
        <v>4932.88328667403</v>
      </c>
      <c r="FD178" s="331" t="n">
        <f aca="false">IF('Inputs Q LTM'!FD178="","",'Inputs Q LTM'!FD178)</f>
        <v>4932.88328667403</v>
      </c>
      <c r="FE178" s="331" t="n">
        <f aca="false">IF('Inputs Q LTM'!FE178="","",'Inputs Q LTM'!FE178)</f>
        <v>4932.88328667403</v>
      </c>
      <c r="FF178" s="331" t="n">
        <f aca="false">IF('Inputs Q LTM'!FF178="","",'Inputs Q LTM'!FF178)</f>
        <v>4952.61481982072</v>
      </c>
      <c r="FG178" s="331" t="n">
        <f aca="false">IF('Inputs Q LTM'!FG178="","",'Inputs Q LTM'!FG178)</f>
        <v>4952.61481982072</v>
      </c>
      <c r="FH178" s="331" t="n">
        <f aca="false">IF('Inputs Q LTM'!FH178="","",'Inputs Q LTM'!FH178)</f>
        <v>4952.61481982072</v>
      </c>
      <c r="FI178" s="331" t="n">
        <f aca="false">IF('Inputs Q LTM'!FI178="","",'Inputs Q LTM'!FI178)</f>
        <v>4952.61481982072</v>
      </c>
      <c r="FJ178" s="331" t="n">
        <f aca="false">IF('Inputs Q LTM'!FJ178="","",'Inputs Q LTM'!FJ178)</f>
        <v>4972.42527910001</v>
      </c>
      <c r="FK178" s="331" t="n">
        <f aca="false">IF('Inputs Q LTM'!FK178="","",'Inputs Q LTM'!FK178)</f>
        <v>4972.42527910001</v>
      </c>
      <c r="FL178" s="331" t="n">
        <f aca="false">IF('Inputs Q LTM'!FL178="","",'Inputs Q LTM'!FL178)</f>
        <v>4972.42527910001</v>
      </c>
      <c r="FM178" s="331" t="n">
        <f aca="false">IF('Inputs Q LTM'!FM178="","",'Inputs Q LTM'!FM178)</f>
        <v>4972.42527910001</v>
      </c>
      <c r="FN178" s="331" t="n">
        <f aca="false">IF('Inputs Q LTM'!FN178="","",'Inputs Q LTM'!FN178)</f>
        <v>4992.31498021641</v>
      </c>
      <c r="FO178" s="331" t="n">
        <f aca="false">IF('Inputs Q LTM'!FO178="","",'Inputs Q LTM'!FO178)</f>
        <v>4992.31498021641</v>
      </c>
      <c r="FP178" s="331" t="n">
        <f aca="false">IF('Inputs Q LTM'!FP178="","",'Inputs Q LTM'!FP178)</f>
        <v>4992.31498021641</v>
      </c>
      <c r="FQ178" s="331" t="n">
        <f aca="false">IF('Inputs Q LTM'!FQ178="","",'Inputs Q LTM'!FQ178)</f>
        <v>4992.31498021641</v>
      </c>
      <c r="FR178" s="331" t="n">
        <f aca="false">IF('Inputs Q LTM'!FR178="","",'Inputs Q LTM'!FR178)</f>
        <v>5012.28424013727</v>
      </c>
      <c r="FS178" s="331" t="n">
        <f aca="false">IF('Inputs Q LTM'!FS178="","",'Inputs Q LTM'!FS178)</f>
        <v>5012.28424013727</v>
      </c>
      <c r="FT178" s="331" t="n">
        <f aca="false">IF('Inputs Q LTM'!FT178="","",'Inputs Q LTM'!FT178)</f>
        <v>5012.28424013727</v>
      </c>
      <c r="FU178" s="331" t="n">
        <f aca="false">IF('Inputs Q LTM'!FU178="","",'Inputs Q LTM'!FU178)</f>
        <v>5012.28424013727</v>
      </c>
      <c r="FV178" s="331" t="n">
        <f aca="false">IF('Inputs Q LTM'!FV178="","",'Inputs Q LTM'!FV178)</f>
        <v>5032.33337709782</v>
      </c>
      <c r="FW178" s="331" t="n">
        <f aca="false">IF('Inputs Q LTM'!FW178="","",'Inputs Q LTM'!FW178)</f>
        <v>5032.33337709782</v>
      </c>
      <c r="FX178" s="331" t="n">
        <f aca="false">IF('Inputs Q LTM'!FX178="","",'Inputs Q LTM'!FX178)</f>
        <v>5032.33337709782</v>
      </c>
      <c r="FY178" s="331" t="n">
        <f aca="false">IF('Inputs Q LTM'!FY178="","",'Inputs Q LTM'!FY178)</f>
        <v>5032.33337709782</v>
      </c>
      <c r="FZ178" s="331" t="n">
        <f aca="false">IF('Inputs Q LTM'!FZ178="","",'Inputs Q LTM'!FZ178)</f>
        <v>5052.46271060621</v>
      </c>
      <c r="GA178" s="331" t="n">
        <f aca="false">IF('Inputs Q LTM'!GA178="","",'Inputs Q LTM'!GA178)</f>
        <v>5052.46271060621</v>
      </c>
      <c r="GB178" s="331" t="n">
        <f aca="false">IF('Inputs Q LTM'!GB178="","",'Inputs Q LTM'!GB178)</f>
        <v>5052.46271060621</v>
      </c>
      <c r="GC178" s="331" t="n">
        <f aca="false">IF('Inputs Q LTM'!GC178="","",'Inputs Q LTM'!GC178)</f>
        <v>5052.46271060621</v>
      </c>
      <c r="GD178" s="331" t="n">
        <f aca="false">IF('Inputs Q LTM'!GD178="","",'Inputs Q LTM'!GD178)</f>
        <v>5072.67256144864</v>
      </c>
      <c r="GE178" s="331" t="n">
        <f aca="false">IF('Inputs Q LTM'!GE178="","",'Inputs Q LTM'!GE178)</f>
        <v>5072.67256144864</v>
      </c>
      <c r="GF178" s="331" t="n">
        <f aca="false">IF('Inputs Q LTM'!GF178="","",'Inputs Q LTM'!GF178)</f>
        <v>5072.67256144864</v>
      </c>
      <c r="GG178" s="331" t="n">
        <f aca="false">IF('Inputs Q LTM'!GG178="","",'Inputs Q LTM'!GG178)</f>
        <v>5072.67256144864</v>
      </c>
      <c r="GH178" s="331" t="n">
        <f aca="false">IF('Inputs Q LTM'!GH178="","",'Inputs Q LTM'!GH178)</f>
        <v>616.102760694923</v>
      </c>
      <c r="GI178" s="331" t="n">
        <f aca="false">IF('Inputs Q LTM'!GI178="","",'Inputs Q LTM'!GI178)</f>
        <v>619.310518730492</v>
      </c>
      <c r="GJ178" s="331" t="n">
        <f aca="false">IF('Inputs Q LTM'!GJ178="","",'Inputs Q LTM'!GJ178)</f>
        <v>622.518276766061</v>
      </c>
      <c r="GK178" s="331" t="n">
        <f aca="false">IF('Inputs Q LTM'!GK178="","",'Inputs Q LTM'!GK178)</f>
        <v>625.726034801631</v>
      </c>
      <c r="GL178" s="331" t="n">
        <f aca="false">IF('Inputs Q LTM'!GL178="","",'Inputs Q LTM'!GL178)</f>
        <v>628.997947997911</v>
      </c>
      <c r="GM178" s="331" t="n">
        <f aca="false">IF('Inputs Q LTM'!GM178="","",'Inputs Q LTM'!GM178)</f>
        <v>632.269861194192</v>
      </c>
      <c r="GN178" s="331" t="n">
        <f aca="false">IF('Inputs Q LTM'!GN178="","",'Inputs Q LTM'!GN178)</f>
        <v>635.541774390472</v>
      </c>
      <c r="GO178" s="331" t="n">
        <f aca="false">IF('Inputs Q LTM'!GO178="","",'Inputs Q LTM'!GO178)</f>
        <v>638.813687586753</v>
      </c>
      <c r="GP178" s="331" t="n">
        <f aca="false">IF('Inputs Q LTM'!GP178="","",'Inputs Q LTM'!GP178)</f>
        <v>642.151039046959</v>
      </c>
      <c r="GQ178" s="331" t="n">
        <f aca="false">IF('Inputs Q LTM'!GQ178="","",'Inputs Q LTM'!GQ178)</f>
        <v>645.488390507165</v>
      </c>
      <c r="GR178" s="331" t="n">
        <f aca="false">IF('Inputs Q LTM'!GR178="","",'Inputs Q LTM'!GR178)</f>
        <v>648.825741967371</v>
      </c>
      <c r="GS178" s="331" t="n">
        <f aca="false">IF('Inputs Q LTM'!GS178="","",'Inputs Q LTM'!GS178)</f>
        <v>652.163093427578</v>
      </c>
      <c r="GT178" s="331" t="n">
        <f aca="false">IF('Inputs Q LTM'!GT178="","",'Inputs Q LTM'!GT178)</f>
        <v>655.567191916988</v>
      </c>
      <c r="GU178" s="331" t="n">
        <f aca="false">IF('Inputs Q LTM'!GU178="","",'Inputs Q LTM'!GU178)</f>
        <v>658.971290406399</v>
      </c>
      <c r="GV178" s="331" t="n">
        <f aca="false">IF('Inputs Q LTM'!GV178="","",'Inputs Q LTM'!GV178)</f>
        <v>662.375388895809</v>
      </c>
      <c r="GW178" s="331" t="n">
        <f aca="false">IF('Inputs Q LTM'!GW178="","",'Inputs Q LTM'!GW178)</f>
        <v>665.779487385219</v>
      </c>
      <c r="GX178" s="331" t="n">
        <f aca="false">IF('Inputs Q LTM'!GX178="","",'Inputs Q LTM'!GX178)</f>
        <v>669.251667844418</v>
      </c>
      <c r="GY178" s="331" t="n">
        <f aca="false">IF('Inputs Q LTM'!GY178="","",'Inputs Q LTM'!GY178)</f>
        <v>672.723848303616</v>
      </c>
      <c r="GZ178" s="331" t="n">
        <f aca="false">IF('Inputs Q LTM'!GZ178="","",'Inputs Q LTM'!GZ178)</f>
        <v>676.196028762815</v>
      </c>
      <c r="HA178" s="331" t="n">
        <f aca="false">IF('Inputs Q LTM'!HA178="","",'Inputs Q LTM'!HA178)</f>
        <v>679.668209222013</v>
      </c>
    </row>
    <row r="179" customFormat="false" ht="15" hidden="false" customHeight="false" outlineLevel="2" collapsed="false">
      <c r="A179" s="48" t="s">
        <v>99</v>
      </c>
      <c r="B179" s="201" t="s">
        <v>184</v>
      </c>
      <c r="C179" s="201"/>
      <c r="D179" s="201" t="s">
        <v>101</v>
      </c>
      <c r="E179" s="52"/>
      <c r="F179" s="19" t="s">
        <v>235</v>
      </c>
      <c r="G179" s="52" t="s">
        <v>236</v>
      </c>
      <c r="H179" s="52"/>
      <c r="I179" s="52" t="s">
        <v>237</v>
      </c>
      <c r="BJ179" s="331" t="n">
        <f aca="false">IF('Inputs Q LTM'!BJ179="","",'Inputs Q LTM'!BJ179)</f>
        <v>101168.164666667</v>
      </c>
      <c r="BK179" s="331" t="n">
        <f aca="false">IF('Inputs Q LTM'!BK179="","",'Inputs Q LTM'!BK179)</f>
        <v>104990.9442</v>
      </c>
      <c r="BL179" s="331" t="n">
        <f aca="false">IF('Inputs Q LTM'!BL179="","",'Inputs Q LTM'!BL179)</f>
        <v>115538.928766667</v>
      </c>
      <c r="BM179" s="331" t="n">
        <f aca="false">IF('Inputs Q LTM'!BM179="","",'Inputs Q LTM'!BM179)</f>
        <v>141475.569633333</v>
      </c>
      <c r="BN179" s="331" t="n">
        <f aca="false">IF('Inputs Q LTM'!BN179="","",'Inputs Q LTM'!BN179)</f>
        <v>181692.0196</v>
      </c>
      <c r="BO179" s="331" t="n">
        <f aca="false">IF('Inputs Q LTM'!BO179="","",'Inputs Q LTM'!BO179)</f>
        <v>159329.546033333</v>
      </c>
      <c r="BP179" s="331" t="n">
        <f aca="false">IF('Inputs Q LTM'!BP179="","",'Inputs Q LTM'!BP179)</f>
        <v>202681.264733333</v>
      </c>
      <c r="BQ179" s="331" t="n">
        <f aca="false">IF('Inputs Q LTM'!BQ179="","",'Inputs Q LTM'!BQ179)</f>
        <v>214547.671333333</v>
      </c>
      <c r="BR179" s="331" t="n">
        <f aca="false">IF('Inputs Q LTM'!BR179="","",'Inputs Q LTM'!BR179)</f>
        <v>217618.113066667</v>
      </c>
      <c r="BS179" s="331" t="n">
        <f aca="false">IF('Inputs Q LTM'!BS179="","",'Inputs Q LTM'!BS179)</f>
        <v>199976.724766667</v>
      </c>
      <c r="BT179" s="331" t="n">
        <f aca="false">IF('Inputs Q LTM'!BT179="","",'Inputs Q LTM'!BT179)</f>
        <v>191114.6235</v>
      </c>
      <c r="BU179" s="331" t="n">
        <f aca="false">IF('Inputs Q LTM'!BU179="","",'Inputs Q LTM'!BU179)</f>
        <v>156972.079766667</v>
      </c>
      <c r="BV179" s="331" t="n">
        <f aca="false">IF('Inputs Q LTM'!BV179="","",'Inputs Q LTM'!BV179)</f>
        <v>122295.072366667</v>
      </c>
      <c r="BW179" s="331" t="n">
        <f aca="false">IF('Inputs Q LTM'!BW179="","",'Inputs Q LTM'!BW179)</f>
        <v>111251.5606</v>
      </c>
      <c r="BX179" s="331" t="n">
        <f aca="false">IF('Inputs Q LTM'!BX179="","",'Inputs Q LTM'!BX179)</f>
        <v>115211.220566667</v>
      </c>
      <c r="BY179" s="331" t="n">
        <f aca="false">IF('Inputs Q LTM'!BY179="","",'Inputs Q LTM'!BY179)</f>
        <v>119079.335</v>
      </c>
      <c r="BZ179" s="331" t="n">
        <f aca="false">IF('Inputs Q LTM'!BZ179="","",'Inputs Q LTM'!BZ179)</f>
        <v>124183.5404</v>
      </c>
      <c r="CA179" s="331" t="n">
        <f aca="false">IF('Inputs Q LTM'!CA179="","",'Inputs Q LTM'!CA179)</f>
        <v>160892.219233333</v>
      </c>
      <c r="CB179" s="331" t="n">
        <f aca="false">IF('Inputs Q LTM'!CB179="","",'Inputs Q LTM'!CB179)</f>
        <v>148467.0804</v>
      </c>
      <c r="CC179" s="331" t="n">
        <f aca="false">IF('Inputs Q LTM'!CC179="","",'Inputs Q LTM'!CC179)</f>
        <v>145772.86</v>
      </c>
      <c r="CD179" s="331" t="n">
        <f aca="false">IF('Inputs Q LTM'!CD179="","",'Inputs Q LTM'!CD179)</f>
        <v>148461.012566667</v>
      </c>
      <c r="CE179" s="331" t="n">
        <f aca="false">IF('Inputs Q LTM'!CE179="","",'Inputs Q LTM'!CE179)</f>
        <v>155477.066366667</v>
      </c>
      <c r="CF179" s="331" t="n">
        <f aca="false">IF('Inputs Q LTM'!CF179="","",'Inputs Q LTM'!CF179)</f>
        <v>151049.758776061</v>
      </c>
      <c r="CG179" s="331" t="n">
        <f aca="false">IF('Inputs Q LTM'!CG179="","",'Inputs Q LTM'!CG179)</f>
        <v>162026.4887496</v>
      </c>
      <c r="CH179" s="331" t="n">
        <f aca="false">IF('Inputs Q LTM'!CH179="","",'Inputs Q LTM'!CH179)</f>
        <v>177622.781600665</v>
      </c>
      <c r="CI179" s="331" t="n">
        <f aca="false">IF('Inputs Q LTM'!CI179="","",'Inputs Q LTM'!CI179)</f>
        <v>171856.440489394</v>
      </c>
      <c r="CJ179" s="331" t="n">
        <f aca="false">IF('Inputs Q LTM'!CJ179="","",'Inputs Q LTM'!CJ179)</f>
        <v>182102.598999279</v>
      </c>
      <c r="CK179" s="331" t="n">
        <f aca="false">IF('Inputs Q LTM'!CK179="","",'Inputs Q LTM'!CK179)</f>
        <v>195764.408208485</v>
      </c>
      <c r="CL179" s="331" t="n">
        <f aca="false">IF('Inputs Q LTM'!CL179="","",'Inputs Q LTM'!CL179)</f>
        <v>190393.605507246</v>
      </c>
      <c r="CM179" s="331" t="n">
        <f aca="false">IF('Inputs Q LTM'!CM179="","",'Inputs Q LTM'!CM179)</f>
        <v>177666.833213896</v>
      </c>
      <c r="CN179" s="331" t="n">
        <f aca="false">IF('Inputs Q LTM'!CN179="","",'Inputs Q LTM'!CN179)</f>
        <v>183753.145576768</v>
      </c>
      <c r="CO179" s="331" t="n">
        <f aca="false">IF('Inputs Q LTM'!CO179="","",'Inputs Q LTM'!CO179)</f>
        <v>183091.741868588</v>
      </c>
      <c r="CP179" s="331" t="n">
        <f aca="false">IF('Inputs Q LTM'!CP179="","",'Inputs Q LTM'!CP179)</f>
        <v>222529.650550175</v>
      </c>
      <c r="CQ179" s="331" t="n">
        <f aca="false">IF('Inputs Q LTM'!CQ179="","",'Inputs Q LTM'!CQ179)</f>
        <v>166104.197503752</v>
      </c>
      <c r="CR179" s="331" t="n">
        <f aca="false">IF('Inputs Q LTM'!CR179="","",'Inputs Q LTM'!CR179)</f>
        <v>139466.718136061</v>
      </c>
      <c r="CS179" s="331" t="n">
        <f aca="false">IF('Inputs Q LTM'!CS179="","",'Inputs Q LTM'!CS179)</f>
        <v>153867.669</v>
      </c>
      <c r="CT179" s="331" t="n">
        <f aca="false">IF('Inputs Q LTM'!CT179="","",'Inputs Q LTM'!CT179)</f>
        <v>195152.384625477</v>
      </c>
      <c r="CU179" s="331" t="n">
        <f aca="false">IF('Inputs Q LTM'!CU179="","",'Inputs Q LTM'!CU179)</f>
        <v>250587.6165611</v>
      </c>
      <c r="CV179" s="331" t="n">
        <f aca="false">IF('Inputs Q LTM'!CV179="","",'Inputs Q LTM'!CV179)</f>
        <v>326651.325942029</v>
      </c>
      <c r="CW179" s="331" t="n">
        <f aca="false">IF('Inputs Q LTM'!CW179="","",'Inputs Q LTM'!CW179)</f>
        <v>369507.989186147</v>
      </c>
      <c r="CX179" s="331" t="n">
        <f aca="false">IF('Inputs Q LTM'!CX179="","",'Inputs Q LTM'!CX179)</f>
        <v>559308.004953634</v>
      </c>
      <c r="CY179" s="331" t="n">
        <f aca="false">IF('Inputs Q LTM'!CY179="","",'Inputs Q LTM'!CY179)</f>
        <v>857858.852484849</v>
      </c>
      <c r="CZ179" s="331" t="n">
        <f aca="false">IF('Inputs Q LTM'!CZ179="","",'Inputs Q LTM'!CZ179)</f>
        <v>764053.550909091</v>
      </c>
      <c r="DA179" s="331" t="n">
        <f aca="false">IF('Inputs Q LTM'!DA179="","",'Inputs Q LTM'!DA179)</f>
        <v>874744.487252588</v>
      </c>
      <c r="DB179" s="331" t="n">
        <f aca="false">IF('Inputs Q LTM'!DB179="","",'Inputs Q LTM'!DB179)</f>
        <v>909690.311102757</v>
      </c>
      <c r="DC179" s="331" t="n">
        <f aca="false">IF('Inputs Q LTM'!DC179="","",'Inputs Q LTM'!DC179)</f>
        <v>756027.393079365</v>
      </c>
      <c r="DD179" s="331" t="n">
        <f aca="false">IF('Inputs Q LTM'!DD179="","",'Inputs Q LTM'!DD179)</f>
        <v>638477.850685426</v>
      </c>
      <c r="DE179" s="331" t="n">
        <f aca="false">IF('Inputs Q LTM'!DE179="","",'Inputs Q LTM'!DE179)</f>
        <v>467859.377813605</v>
      </c>
      <c r="DF179" s="331" t="n">
        <f aca="false">IF('Inputs Q LTM'!DF179="","",'Inputs Q LTM'!DF179)</f>
        <v>305436.723979306</v>
      </c>
      <c r="DG179" s="331" t="n">
        <f aca="false">IF('Inputs Q LTM'!DG179="","",'Inputs Q LTM'!DG179)</f>
        <v>286998.502002778</v>
      </c>
      <c r="DH179" s="331" t="n">
        <f aca="false">IF('Inputs Q LTM'!DH179="","",'Inputs Q LTM'!DH179)</f>
        <v>491838.475442414</v>
      </c>
      <c r="DI179" s="331" t="n">
        <f aca="false">IF('Inputs Q LTM'!DI179="","",'Inputs Q LTM'!DI179)</f>
        <v>578971.432662372</v>
      </c>
      <c r="DJ179" s="331" t="n">
        <f aca="false">IF('Inputs Q LTM'!DJ179="","",'Inputs Q LTM'!DJ179)</f>
        <v>603306.806951938</v>
      </c>
      <c r="DK179" s="331" t="n">
        <f aca="false">IF('Inputs Q LTM'!DK179="","",'Inputs Q LTM'!DK179)</f>
        <v>619059.169014703</v>
      </c>
      <c r="DL179" s="331" t="n">
        <f aca="false">IF('Inputs Q LTM'!DL179="","",'Inputs Q LTM'!DL179)</f>
        <v>622077.75797099</v>
      </c>
      <c r="DM179" s="331" t="n">
        <f aca="false">IF('Inputs Q LTM'!DM179="","",'Inputs Q LTM'!DM179)</f>
        <v>617889.298556406</v>
      </c>
      <c r="DN179" s="331" t="n">
        <f aca="false">IF('Inputs Q LTM'!DN179="","",'Inputs Q LTM'!DN179)</f>
        <v>452644.510934897</v>
      </c>
      <c r="DO179" s="331" t="n">
        <f aca="false">IF('Inputs Q LTM'!DO179="","",'Inputs Q LTM'!DO179)</f>
        <v>452644.510934897</v>
      </c>
      <c r="DP179" s="331" t="n">
        <f aca="false">IF('Inputs Q LTM'!DP179="","",'Inputs Q LTM'!DP179)</f>
        <v>452644.510934897</v>
      </c>
      <c r="DQ179" s="331" t="n">
        <f aca="false">IF('Inputs Q LTM'!DQ179="","",'Inputs Q LTM'!DQ179)</f>
        <v>452644.510934897</v>
      </c>
      <c r="DR179" s="331" t="n">
        <f aca="false">IF('Inputs Q LTM'!DR179="","",'Inputs Q LTM'!DR179)</f>
        <v>473832.028104775</v>
      </c>
      <c r="DS179" s="331" t="n">
        <f aca="false">IF('Inputs Q LTM'!DS179="","",'Inputs Q LTM'!DS179)</f>
        <v>473832.028104775</v>
      </c>
      <c r="DT179" s="331" t="n">
        <f aca="false">IF('Inputs Q LTM'!DT179="","",'Inputs Q LTM'!DT179)</f>
        <v>473832.028104775</v>
      </c>
      <c r="DU179" s="331" t="n">
        <f aca="false">IF('Inputs Q LTM'!DU179="","",'Inputs Q LTM'!DU179)</f>
        <v>473832.028104775</v>
      </c>
      <c r="DV179" s="331" t="n">
        <f aca="false">IF('Inputs Q LTM'!DV179="","",'Inputs Q LTM'!DV179)</f>
        <v>496328.542387506</v>
      </c>
      <c r="DW179" s="331" t="n">
        <f aca="false">IF('Inputs Q LTM'!DW179="","",'Inputs Q LTM'!DW179)</f>
        <v>496328.542387506</v>
      </c>
      <c r="DX179" s="331" t="n">
        <f aca="false">IF('Inputs Q LTM'!DX179="","",'Inputs Q LTM'!DX179)</f>
        <v>496328.542387506</v>
      </c>
      <c r="DY179" s="331" t="n">
        <f aca="false">IF('Inputs Q LTM'!DY179="","",'Inputs Q LTM'!DY179)</f>
        <v>496328.542387506</v>
      </c>
      <c r="DZ179" s="331" t="n">
        <f aca="false">IF('Inputs Q LTM'!DZ179="","",'Inputs Q LTM'!DZ179)</f>
        <v>508280.133688197</v>
      </c>
      <c r="EA179" s="331" t="n">
        <f aca="false">IF('Inputs Q LTM'!EA179="","",'Inputs Q LTM'!EA179)</f>
        <v>508280.133688197</v>
      </c>
      <c r="EB179" s="331" t="n">
        <f aca="false">IF('Inputs Q LTM'!EB179="","",'Inputs Q LTM'!EB179)</f>
        <v>508280.133688197</v>
      </c>
      <c r="EC179" s="331" t="n">
        <f aca="false">IF('Inputs Q LTM'!EC179="","",'Inputs Q LTM'!EC179)</f>
        <v>508280.133688197</v>
      </c>
      <c r="ED179" s="331" t="n">
        <f aca="false">IF('Inputs Q LTM'!ED179="","",'Inputs Q LTM'!ED179)</f>
        <v>520519.519307409</v>
      </c>
      <c r="EE179" s="331" t="n">
        <f aca="false">IF('Inputs Q LTM'!EE179="","",'Inputs Q LTM'!EE179)</f>
        <v>520519.519307409</v>
      </c>
      <c r="EF179" s="331" t="n">
        <f aca="false">IF('Inputs Q LTM'!EF179="","",'Inputs Q LTM'!EF179)</f>
        <v>520519.519307409</v>
      </c>
      <c r="EG179" s="331" t="n">
        <f aca="false">IF('Inputs Q LTM'!EG179="","",'Inputs Q LTM'!EG179)</f>
        <v>520519.519307409</v>
      </c>
      <c r="EH179" s="331" t="n">
        <f aca="false">IF('Inputs Q LTM'!EH179="","",'Inputs Q LTM'!EH179)</f>
        <v>533053.629332332</v>
      </c>
      <c r="EI179" s="331" t="n">
        <f aca="false">IF('Inputs Q LTM'!EI179="","",'Inputs Q LTM'!EI179)</f>
        <v>533053.629332332</v>
      </c>
      <c r="EJ179" s="331" t="n">
        <f aca="false">IF('Inputs Q LTM'!EJ179="","",'Inputs Q LTM'!EJ179)</f>
        <v>533053.629332332</v>
      </c>
      <c r="EK179" s="331" t="n">
        <f aca="false">IF('Inputs Q LTM'!EK179="","",'Inputs Q LTM'!EK179)</f>
        <v>533053.629332332</v>
      </c>
      <c r="EL179" s="331" t="n">
        <f aca="false">IF('Inputs Q LTM'!EL179="","",'Inputs Q LTM'!EL179)</f>
        <v>545889.560726654</v>
      </c>
      <c r="EM179" s="331" t="n">
        <f aca="false">IF('Inputs Q LTM'!EM179="","",'Inputs Q LTM'!EM179)</f>
        <v>545889.560726654</v>
      </c>
      <c r="EN179" s="331" t="n">
        <f aca="false">IF('Inputs Q LTM'!EN179="","",'Inputs Q LTM'!EN179)</f>
        <v>545889.560726654</v>
      </c>
      <c r="EO179" s="331" t="n">
        <f aca="false">IF('Inputs Q LTM'!EO179="","",'Inputs Q LTM'!EO179)</f>
        <v>545889.560726654</v>
      </c>
      <c r="EP179" s="331" t="n">
        <f aca="false">IF('Inputs Q LTM'!EP179="","",'Inputs Q LTM'!EP179)</f>
        <v>559034.581348952</v>
      </c>
      <c r="EQ179" s="331" t="n">
        <f aca="false">IF('Inputs Q LTM'!EQ179="","",'Inputs Q LTM'!EQ179)</f>
        <v>559034.581348952</v>
      </c>
      <c r="ER179" s="331" t="n">
        <f aca="false">IF('Inputs Q LTM'!ER179="","",'Inputs Q LTM'!ER179)</f>
        <v>559034.581348952</v>
      </c>
      <c r="ES179" s="331" t="n">
        <f aca="false">IF('Inputs Q LTM'!ES179="","",'Inputs Q LTM'!ES179)</f>
        <v>559034.581348952</v>
      </c>
      <c r="ET179" s="331" t="n">
        <f aca="false">IF('Inputs Q LTM'!ET179="","",'Inputs Q LTM'!ET179)</f>
        <v>572496.134067835</v>
      </c>
      <c r="EU179" s="331" t="n">
        <f aca="false">IF('Inputs Q LTM'!EU179="","",'Inputs Q LTM'!EU179)</f>
        <v>572496.134067835</v>
      </c>
      <c r="EV179" s="331" t="n">
        <f aca="false">IF('Inputs Q LTM'!EV179="","",'Inputs Q LTM'!EV179)</f>
        <v>572496.134067835</v>
      </c>
      <c r="EW179" s="331" t="n">
        <f aca="false">IF('Inputs Q LTM'!EW179="","",'Inputs Q LTM'!EW179)</f>
        <v>572496.134067835</v>
      </c>
      <c r="EX179" s="331" t="n">
        <f aca="false">IF('Inputs Q LTM'!EX179="","",'Inputs Q LTM'!EX179)</f>
        <v>586281.840976188</v>
      </c>
      <c r="EY179" s="331" t="n">
        <f aca="false">IF('Inputs Q LTM'!EY179="","",'Inputs Q LTM'!EY179)</f>
        <v>586281.840976188</v>
      </c>
      <c r="EZ179" s="331" t="n">
        <f aca="false">IF('Inputs Q LTM'!EZ179="","",'Inputs Q LTM'!EZ179)</f>
        <v>586281.840976188</v>
      </c>
      <c r="FA179" s="331" t="n">
        <f aca="false">IF('Inputs Q LTM'!FA179="","",'Inputs Q LTM'!FA179)</f>
        <v>586281.840976188</v>
      </c>
      <c r="FB179" s="331" t="n">
        <f aca="false">IF('Inputs Q LTM'!FB179="","",'Inputs Q LTM'!FB179)</f>
        <v>600399.507706895</v>
      </c>
      <c r="FC179" s="331" t="n">
        <f aca="false">IF('Inputs Q LTM'!FC179="","",'Inputs Q LTM'!FC179)</f>
        <v>600399.507706895</v>
      </c>
      <c r="FD179" s="331" t="n">
        <f aca="false">IF('Inputs Q LTM'!FD179="","",'Inputs Q LTM'!FD179)</f>
        <v>600399.507706895</v>
      </c>
      <c r="FE179" s="331" t="n">
        <f aca="false">IF('Inputs Q LTM'!FE179="","",'Inputs Q LTM'!FE179)</f>
        <v>600399.507706895</v>
      </c>
      <c r="FF179" s="331" t="n">
        <f aca="false">IF('Inputs Q LTM'!FF179="","",'Inputs Q LTM'!FF179)</f>
        <v>614857.127852477</v>
      </c>
      <c r="FG179" s="331" t="n">
        <f aca="false">IF('Inputs Q LTM'!FG179="","",'Inputs Q LTM'!FG179)</f>
        <v>614857.127852477</v>
      </c>
      <c r="FH179" s="331" t="n">
        <f aca="false">IF('Inputs Q LTM'!FH179="","",'Inputs Q LTM'!FH179)</f>
        <v>614857.127852477</v>
      </c>
      <c r="FI179" s="331" t="n">
        <f aca="false">IF('Inputs Q LTM'!FI179="","",'Inputs Q LTM'!FI179)</f>
        <v>614857.127852477</v>
      </c>
      <c r="FJ179" s="331" t="n">
        <f aca="false">IF('Inputs Q LTM'!FJ179="","",'Inputs Q LTM'!FJ179)</f>
        <v>629662.887491164</v>
      </c>
      <c r="FK179" s="331" t="n">
        <f aca="false">IF('Inputs Q LTM'!FK179="","",'Inputs Q LTM'!FK179)</f>
        <v>629662.887491164</v>
      </c>
      <c r="FL179" s="331" t="n">
        <f aca="false">IF('Inputs Q LTM'!FL179="","",'Inputs Q LTM'!FL179)</f>
        <v>629662.887491164</v>
      </c>
      <c r="FM179" s="331" t="n">
        <f aca="false">IF('Inputs Q LTM'!FM179="","",'Inputs Q LTM'!FM179)</f>
        <v>629662.887491164</v>
      </c>
      <c r="FN179" s="331" t="n">
        <f aca="false">IF('Inputs Q LTM'!FN179="","",'Inputs Q LTM'!FN179)</f>
        <v>644825.169821951</v>
      </c>
      <c r="FO179" s="331" t="n">
        <f aca="false">IF('Inputs Q LTM'!FO179="","",'Inputs Q LTM'!FO179)</f>
        <v>644825.169821951</v>
      </c>
      <c r="FP179" s="331" t="n">
        <f aca="false">IF('Inputs Q LTM'!FP179="","",'Inputs Q LTM'!FP179)</f>
        <v>644825.169821951</v>
      </c>
      <c r="FQ179" s="331" t="n">
        <f aca="false">IF('Inputs Q LTM'!FQ179="","",'Inputs Q LTM'!FQ179)</f>
        <v>644825.169821951</v>
      </c>
      <c r="FR179" s="331" t="n">
        <f aca="false">IF('Inputs Q LTM'!FR179="","",'Inputs Q LTM'!FR179)</f>
        <v>660352.559911264</v>
      </c>
      <c r="FS179" s="331" t="n">
        <f aca="false">IF('Inputs Q LTM'!FS179="","",'Inputs Q LTM'!FS179)</f>
        <v>660352.559911264</v>
      </c>
      <c r="FT179" s="331" t="n">
        <f aca="false">IF('Inputs Q LTM'!FT179="","",'Inputs Q LTM'!FT179)</f>
        <v>660352.559911264</v>
      </c>
      <c r="FU179" s="331" t="n">
        <f aca="false">IF('Inputs Q LTM'!FU179="","",'Inputs Q LTM'!FU179)</f>
        <v>660352.559911264</v>
      </c>
      <c r="FV179" s="331" t="n">
        <f aca="false">IF('Inputs Q LTM'!FV179="","",'Inputs Q LTM'!FV179)</f>
        <v>676253.849553927</v>
      </c>
      <c r="FW179" s="331" t="n">
        <f aca="false">IF('Inputs Q LTM'!FW179="","",'Inputs Q LTM'!FW179)</f>
        <v>676253.849553927</v>
      </c>
      <c r="FX179" s="331" t="n">
        <f aca="false">IF('Inputs Q LTM'!FX179="","",'Inputs Q LTM'!FX179)</f>
        <v>676253.849553927</v>
      </c>
      <c r="FY179" s="331" t="n">
        <f aca="false">IF('Inputs Q LTM'!FY179="","",'Inputs Q LTM'!FY179)</f>
        <v>676253.849553927</v>
      </c>
      <c r="FZ179" s="331" t="n">
        <f aca="false">IF('Inputs Q LTM'!FZ179="","",'Inputs Q LTM'!FZ179)</f>
        <v>692538.042251186</v>
      </c>
      <c r="GA179" s="331" t="n">
        <f aca="false">IF('Inputs Q LTM'!GA179="","",'Inputs Q LTM'!GA179)</f>
        <v>692538.042251186</v>
      </c>
      <c r="GB179" s="331" t="n">
        <f aca="false">IF('Inputs Q LTM'!GB179="","",'Inputs Q LTM'!GB179)</f>
        <v>692538.042251186</v>
      </c>
      <c r="GC179" s="331" t="n">
        <f aca="false">IF('Inputs Q LTM'!GC179="","",'Inputs Q LTM'!GC179)</f>
        <v>692538.042251186</v>
      </c>
      <c r="GD179" s="331" t="n">
        <f aca="false">IF('Inputs Q LTM'!GD179="","",'Inputs Q LTM'!GD179)</f>
        <v>709214.358308594</v>
      </c>
      <c r="GE179" s="331" t="n">
        <f aca="false">IF('Inputs Q LTM'!GE179="","",'Inputs Q LTM'!GE179)</f>
        <v>709214.358308594</v>
      </c>
      <c r="GF179" s="331" t="n">
        <f aca="false">IF('Inputs Q LTM'!GF179="","",'Inputs Q LTM'!GF179)</f>
        <v>709214.358308594</v>
      </c>
      <c r="GG179" s="331" t="n">
        <f aca="false">IF('Inputs Q LTM'!GG179="","",'Inputs Q LTM'!GG179)</f>
        <v>709214.358308594</v>
      </c>
      <c r="GH179" s="331" t="n">
        <f aca="false">IF('Inputs Q LTM'!GH179="","",'Inputs Q LTM'!GH179)</f>
        <v>713483.828745612</v>
      </c>
      <c r="GI179" s="331" t="n">
        <f aca="false">IF('Inputs Q LTM'!GI179="","",'Inputs Q LTM'!GI179)</f>
        <v>717753.29918263</v>
      </c>
      <c r="GJ179" s="331" t="n">
        <f aca="false">IF('Inputs Q LTM'!GJ179="","",'Inputs Q LTM'!GJ179)</f>
        <v>722022.769619648</v>
      </c>
      <c r="GK179" s="331" t="n">
        <f aca="false">IF('Inputs Q LTM'!GK179="","",'Inputs Q LTM'!GK179)</f>
        <v>726292.240056666</v>
      </c>
      <c r="GL179" s="331" t="n">
        <f aca="false">IF('Inputs Q LTM'!GL179="","",'Inputs Q LTM'!GL179)</f>
        <v>730664.519341807</v>
      </c>
      <c r="GM179" s="331" t="n">
        <f aca="false">IF('Inputs Q LTM'!GM179="","",'Inputs Q LTM'!GM179)</f>
        <v>735036.798626948</v>
      </c>
      <c r="GN179" s="331" t="n">
        <f aca="false">IF('Inputs Q LTM'!GN179="","",'Inputs Q LTM'!GN179)</f>
        <v>739409.077912089</v>
      </c>
      <c r="GO179" s="331" t="n">
        <f aca="false">IF('Inputs Q LTM'!GO179="","",'Inputs Q LTM'!GO179)</f>
        <v>743781.35719723</v>
      </c>
      <c r="GP179" s="331" t="n">
        <f aca="false">IF('Inputs Q LTM'!GP179="","",'Inputs Q LTM'!GP179)</f>
        <v>748258.920967558</v>
      </c>
      <c r="GQ179" s="331" t="n">
        <f aca="false">IF('Inputs Q LTM'!GQ179="","",'Inputs Q LTM'!GQ179)</f>
        <v>752736.484737885</v>
      </c>
      <c r="GR179" s="331" t="n">
        <f aca="false">IF('Inputs Q LTM'!GR179="","",'Inputs Q LTM'!GR179)</f>
        <v>757214.048508212</v>
      </c>
      <c r="GS179" s="331" t="n">
        <f aca="false">IF('Inputs Q LTM'!GS179="","",'Inputs Q LTM'!GS179)</f>
        <v>761691.61227854</v>
      </c>
      <c r="GT179" s="331" t="n">
        <f aca="false">IF('Inputs Q LTM'!GT179="","",'Inputs Q LTM'!GT179)</f>
        <v>766276.995784456</v>
      </c>
      <c r="GU179" s="331" t="n">
        <f aca="false">IF('Inputs Q LTM'!GU179="","",'Inputs Q LTM'!GU179)</f>
        <v>770862.379290373</v>
      </c>
      <c r="GV179" s="331" t="n">
        <f aca="false">IF('Inputs Q LTM'!GV179="","",'Inputs Q LTM'!GV179)</f>
        <v>775447.76279629</v>
      </c>
      <c r="GW179" s="331" t="n">
        <f aca="false">IF('Inputs Q LTM'!GW179="","",'Inputs Q LTM'!GW179)</f>
        <v>780033.146302207</v>
      </c>
      <c r="GX179" s="331" t="n">
        <f aca="false">IF('Inputs Q LTM'!GX179="","",'Inputs Q LTM'!GX179)</f>
        <v>784728.945842946</v>
      </c>
      <c r="GY179" s="331" t="n">
        <f aca="false">IF('Inputs Q LTM'!GY179="","",'Inputs Q LTM'!GY179)</f>
        <v>789424.745383686</v>
      </c>
      <c r="GZ179" s="331" t="n">
        <f aca="false">IF('Inputs Q LTM'!GZ179="","",'Inputs Q LTM'!GZ179)</f>
        <v>794120.544924425</v>
      </c>
      <c r="HA179" s="331" t="n">
        <f aca="false">IF('Inputs Q LTM'!HA179="","",'Inputs Q LTM'!HA179)</f>
        <v>798816.344465164</v>
      </c>
    </row>
    <row r="180" customFormat="false" ht="15" hidden="false" customHeight="false" outlineLevel="2" collapsed="false">
      <c r="A180" s="48" t="s">
        <v>99</v>
      </c>
      <c r="B180" s="201" t="s">
        <v>184</v>
      </c>
      <c r="C180" s="201"/>
      <c r="D180" s="201" t="s">
        <v>101</v>
      </c>
      <c r="E180" s="52"/>
      <c r="F180" s="19" t="s">
        <v>238</v>
      </c>
      <c r="G180" s="52" t="s">
        <v>186</v>
      </c>
      <c r="H180" s="52" t="s">
        <v>219</v>
      </c>
      <c r="I180" s="52" t="s">
        <v>187</v>
      </c>
      <c r="BJ180" s="328" t="n">
        <f aca="false">IF('Inputs Q LTM'!BJ180="","",'Inputs Q LTM'!BJ180)</f>
        <v>25.5258090909091</v>
      </c>
      <c r="BK180" s="328" t="n">
        <f aca="false">IF('Inputs Q LTM'!BK180="","",'Inputs Q LTM'!BK180)</f>
        <v>26.575896969697</v>
      </c>
      <c r="BL180" s="328" t="n">
        <f aca="false">IF('Inputs Q LTM'!BL180="","",'Inputs Q LTM'!BL180)</f>
        <v>26.2721863636364</v>
      </c>
      <c r="BM180" s="328" t="n">
        <f aca="false">IF('Inputs Q LTM'!BM180="","",'Inputs Q LTM'!BM180)</f>
        <v>33.6954484848485</v>
      </c>
      <c r="BN180" s="328" t="n">
        <f aca="false">IF('Inputs Q LTM'!BN180="","",'Inputs Q LTM'!BN180)</f>
        <v>42.1184363636364</v>
      </c>
      <c r="BO180" s="328" t="n">
        <f aca="false">IF('Inputs Q LTM'!BO180="","",'Inputs Q LTM'!BO180)</f>
        <v>41.0514545454545</v>
      </c>
      <c r="BP180" s="328" t="n">
        <f aca="false">IF('Inputs Q LTM'!BP180="","",'Inputs Q LTM'!BP180)</f>
        <v>49.4949484848485</v>
      </c>
      <c r="BQ180" s="328" t="n">
        <f aca="false">IF('Inputs Q LTM'!BQ180="","",'Inputs Q LTM'!BQ180)</f>
        <v>46.9090909090909</v>
      </c>
      <c r="BR180" s="328" t="n">
        <f aca="false">IF('Inputs Q LTM'!BR180="","",'Inputs Q LTM'!BR180)</f>
        <v>51.8181818181818</v>
      </c>
      <c r="BS180" s="328" t="n">
        <f aca="false">IF('Inputs Q LTM'!BS180="","",'Inputs Q LTM'!BS180)</f>
        <v>49.7575757575758</v>
      </c>
      <c r="BT180" s="328" t="n">
        <f aca="false">IF('Inputs Q LTM'!BT180="","",'Inputs Q LTM'!BT180)</f>
        <v>49.2575757575758</v>
      </c>
      <c r="BU180" s="328" t="n">
        <f aca="false">IF('Inputs Q LTM'!BU180="","",'Inputs Q LTM'!BU180)</f>
        <v>43.5325757575758</v>
      </c>
      <c r="BV180" s="328" t="n">
        <f aca="false">IF('Inputs Q LTM'!BV180="","",'Inputs Q LTM'!BV180)</f>
        <v>39.759596969697</v>
      </c>
      <c r="BW180" s="328" t="n">
        <f aca="false">IF('Inputs Q LTM'!BW180="","",'Inputs Q LTM'!BW180)</f>
        <v>36.5871212121212</v>
      </c>
      <c r="BX180" s="328" t="n">
        <f aca="false">IF('Inputs Q LTM'!BX180="","",'Inputs Q LTM'!BX180)</f>
        <v>40.1641424242424</v>
      </c>
      <c r="BY180" s="328" t="n">
        <f aca="false">IF('Inputs Q LTM'!BY180="","",'Inputs Q LTM'!BY180)</f>
        <v>39.8484848484849</v>
      </c>
      <c r="BZ180" s="328" t="n">
        <f aca="false">IF('Inputs Q LTM'!BZ180="","",'Inputs Q LTM'!BZ180)</f>
        <v>38.6691909090909</v>
      </c>
      <c r="CA180" s="328" t="n">
        <f aca="false">IF('Inputs Q LTM'!CA180="","",'Inputs Q LTM'!CA180)</f>
        <v>42.4439393939394</v>
      </c>
      <c r="CB180" s="328" t="n">
        <f aca="false">IF('Inputs Q LTM'!CB180="","",'Inputs Q LTM'!CB180)</f>
        <v>43.5863636363636</v>
      </c>
      <c r="CC180" s="328" t="n">
        <f aca="false">IF('Inputs Q LTM'!CC180="","",'Inputs Q LTM'!CC180)</f>
        <v>39.1742424242424</v>
      </c>
      <c r="CD180" s="328" t="n">
        <f aca="false">IF('Inputs Q LTM'!CD180="","",'Inputs Q LTM'!CD180)</f>
        <v>38.920202030303</v>
      </c>
      <c r="CE180" s="328" t="n">
        <f aca="false">IF('Inputs Q LTM'!CE180="","",'Inputs Q LTM'!CE180)</f>
        <v>38.7348484848485</v>
      </c>
      <c r="CF180" s="328" t="n">
        <f aca="false">IF('Inputs Q LTM'!CF180="","",'Inputs Q LTM'!CF180)</f>
        <v>40.9462121212121</v>
      </c>
      <c r="CG180" s="328" t="n">
        <f aca="false">IF('Inputs Q LTM'!CG180="","",'Inputs Q LTM'!CG180)</f>
        <v>39.4833333333333</v>
      </c>
      <c r="CH180" s="328" t="n">
        <f aca="false">IF('Inputs Q LTM'!CH180="","",'Inputs Q LTM'!CH180)</f>
        <v>41.3068181818182</v>
      </c>
      <c r="CI180" s="328" t="n">
        <f aca="false">IF('Inputs Q LTM'!CI180="","",'Inputs Q LTM'!CI180)</f>
        <v>49.1621212121212</v>
      </c>
      <c r="CJ180" s="328" t="n">
        <f aca="false">IF('Inputs Q LTM'!CJ180="","",'Inputs Q LTM'!CJ180)</f>
        <v>57.7924242424242</v>
      </c>
      <c r="CK180" s="328" t="n">
        <f aca="false">IF('Inputs Q LTM'!CK180="","",'Inputs Q LTM'!CK180)</f>
        <v>75.4444444545455</v>
      </c>
      <c r="CL180" s="328" t="n">
        <f aca="false">IF('Inputs Q LTM'!CL180="","",'Inputs Q LTM'!CL180)</f>
        <v>93.4949494848485</v>
      </c>
      <c r="CM180" s="328" t="n">
        <f aca="false">IF('Inputs Q LTM'!CM180="","",'Inputs Q LTM'!CM180)</f>
        <v>102.363636363636</v>
      </c>
      <c r="CN180" s="328" t="n">
        <f aca="false">IF('Inputs Q LTM'!CN180="","",'Inputs Q LTM'!CN180)</f>
        <v>81.030303030303</v>
      </c>
      <c r="CO180" s="328" t="n">
        <f aca="false">IF('Inputs Q LTM'!CO180="","",'Inputs Q LTM'!CO180)</f>
        <v>78.7469696969697</v>
      </c>
      <c r="CP180" s="328" t="n">
        <f aca="false">IF('Inputs Q LTM'!CP180="","",'Inputs Q LTM'!CP180)</f>
        <v>89.6287878787879</v>
      </c>
      <c r="CQ180" s="328" t="n">
        <f aca="false">IF('Inputs Q LTM'!CQ180="","",'Inputs Q LTM'!CQ180)</f>
        <v>89.1742424242424</v>
      </c>
      <c r="CR180" s="328" t="n">
        <f aca="false">IF('Inputs Q LTM'!CR180="","",'Inputs Q LTM'!CR180)</f>
        <v>67.0272727272727</v>
      </c>
      <c r="CS180" s="328" t="n">
        <f aca="false">IF('Inputs Q LTM'!CS180="","",'Inputs Q LTM'!CS180)</f>
        <v>66.0063131313131</v>
      </c>
      <c r="CT180" s="328" t="n">
        <f aca="false">IF('Inputs Q LTM'!CT180="","",'Inputs Q LTM'!CT180)</f>
        <v>66.4520202020202</v>
      </c>
      <c r="CU180" s="328" t="n">
        <f aca="false">IF('Inputs Q LTM'!CU180="","",'Inputs Q LTM'!CU180)</f>
        <v>57.5787878787879</v>
      </c>
      <c r="CV180" s="328" t="n">
        <f aca="false">IF('Inputs Q LTM'!CV180="","",'Inputs Q LTM'!CV180)</f>
        <v>72.5015151515152</v>
      </c>
      <c r="CW180" s="328" t="n">
        <f aca="false">IF('Inputs Q LTM'!CW180="","",'Inputs Q LTM'!CW180)</f>
        <v>66.3727272727273</v>
      </c>
      <c r="CX180" s="328" t="n">
        <f aca="false">IF('Inputs Q LTM'!CX180="","",'Inputs Q LTM'!CX180)</f>
        <v>62.3045454545454</v>
      </c>
      <c r="CY180" s="328" t="n">
        <f aca="false">IF('Inputs Q LTM'!CY180="","",'Inputs Q LTM'!CY180)</f>
        <v>70.3530303030303</v>
      </c>
      <c r="CZ180" s="328" t="n">
        <f aca="false">IF('Inputs Q LTM'!CZ180="","",'Inputs Q LTM'!CZ180)</f>
        <v>75.4015151515151</v>
      </c>
      <c r="DA180" s="328" t="n">
        <f aca="false">IF('Inputs Q LTM'!DA180="","",'Inputs Q LTM'!DA180)</f>
        <v>91.819696969697</v>
      </c>
      <c r="DB180" s="328" t="n">
        <f aca="false">IF('Inputs Q LTM'!DB180="","",'Inputs Q LTM'!DB180)</f>
        <v>85.1489898989899</v>
      </c>
      <c r="DC180" s="328" t="n">
        <f aca="false">IF('Inputs Q LTM'!DC180="","",'Inputs Q LTM'!DC180)</f>
        <v>81.8106060606061</v>
      </c>
      <c r="DD180" s="328" t="n">
        <f aca="false">IF('Inputs Q LTM'!DD180="","",'Inputs Q LTM'!DD180)</f>
        <v>83.1939393939394</v>
      </c>
      <c r="DE180" s="328" t="n">
        <f aca="false">IF('Inputs Q LTM'!DE180="","",'Inputs Q LTM'!DE180)</f>
        <v>84.6515151515151</v>
      </c>
      <c r="DF180" s="328" t="n">
        <f aca="false">IF('Inputs Q LTM'!DF180="","",'Inputs Q LTM'!DF180)</f>
        <v>83.8787878787879</v>
      </c>
      <c r="DG180" s="328" t="n">
        <f aca="false">IF('Inputs Q LTM'!DG180="","",'Inputs Q LTM'!DG180)</f>
        <v>86.5742424242424</v>
      </c>
      <c r="DH180" s="328" t="n">
        <f aca="false">IF('Inputs Q LTM'!DH180="","",'Inputs Q LTM'!DH180)</f>
        <v>88.3677322084495</v>
      </c>
      <c r="DI180" s="328" t="n">
        <f aca="false">IF('Inputs Q LTM'!DI180="","",'Inputs Q LTM'!DI180)</f>
        <v>66.8153573612109</v>
      </c>
      <c r="DJ180" s="328" t="n">
        <f aca="false">IF('Inputs Q LTM'!DJ180="","",'Inputs Q LTM'!DJ180)</f>
        <v>78.6576412151861</v>
      </c>
      <c r="DK180" s="328" t="n">
        <f aca="false">IF('Inputs Q LTM'!DK180="","",'Inputs Q LTM'!DK180)</f>
        <v>92.1130609616837</v>
      </c>
      <c r="DL180" s="328" t="n">
        <f aca="false">IF('Inputs Q LTM'!DL180="","",'Inputs Q LTM'!DL180)</f>
        <v>91.3369237905688</v>
      </c>
      <c r="DM180" s="328" t="n">
        <f aca="false">IF('Inputs Q LTM'!DM180="","",'Inputs Q LTM'!DM180)</f>
        <v>91.5922395579985</v>
      </c>
      <c r="DN180" s="328" t="n">
        <f aca="false">IF('Inputs Q LTM'!DN180="","",'Inputs Q LTM'!DN180)</f>
        <v>88.2752105775469</v>
      </c>
      <c r="DO180" s="328" t="n">
        <f aca="false">IF('Inputs Q LTM'!DO180="","",'Inputs Q LTM'!DO180)</f>
        <v>97.5673380067623</v>
      </c>
      <c r="DP180" s="328" t="n">
        <f aca="false">IF('Inputs Q LTM'!DP180="","",'Inputs Q LTM'!DP180)</f>
        <v>102.21340172137</v>
      </c>
      <c r="DQ180" s="328" t="n">
        <f aca="false">IF('Inputs Q LTM'!DQ180="","",'Inputs Q LTM'!DQ180)</f>
        <v>83.6291468629391</v>
      </c>
      <c r="DR180" s="328" t="n">
        <f aca="false">IF('Inputs Q LTM'!DR180="","",'Inputs Q LTM'!DR180)</f>
        <v>92.5005701513568</v>
      </c>
      <c r="DS180" s="328" t="n">
        <f aca="false">IF('Inputs Q LTM'!DS180="","",'Inputs Q LTM'!DS180)</f>
        <v>102.237472272552</v>
      </c>
      <c r="DT180" s="328" t="n">
        <f aca="false">IF('Inputs Q LTM'!DT180="","",'Inputs Q LTM'!DT180)</f>
        <v>107.10592333315</v>
      </c>
      <c r="DU180" s="328" t="n">
        <f aca="false">IF('Inputs Q LTM'!DU180="","",'Inputs Q LTM'!DU180)</f>
        <v>87.6321190907591</v>
      </c>
      <c r="DV180" s="328" t="n">
        <f aca="false">IF('Inputs Q LTM'!DV180="","",'Inputs Q LTM'!DV180)</f>
        <v>97.7480380933909</v>
      </c>
      <c r="DW180" s="328" t="n">
        <f aca="false">IF('Inputs Q LTM'!DW180="","",'Inputs Q LTM'!DW180)</f>
        <v>108.037305261116</v>
      </c>
      <c r="DX180" s="328" t="n">
        <f aca="false">IF('Inputs Q LTM'!DX180="","",'Inputs Q LTM'!DX180)</f>
        <v>113.181938844979</v>
      </c>
      <c r="DY180" s="328" t="n">
        <f aca="false">IF('Inputs Q LTM'!DY180="","",'Inputs Q LTM'!DY180)</f>
        <v>92.6034045095282</v>
      </c>
      <c r="DZ180" s="328" t="n">
        <f aca="false">IF('Inputs Q LTM'!DZ180="","",'Inputs Q LTM'!DZ180)</f>
        <v>101.370954483163</v>
      </c>
      <c r="EA180" s="328" t="n">
        <f aca="false">IF('Inputs Q LTM'!EA180="","",'Inputs Q LTM'!EA180)</f>
        <v>112.041581270864</v>
      </c>
      <c r="EB180" s="328" t="n">
        <f aca="false">IF('Inputs Q LTM'!EB180="","",'Inputs Q LTM'!EB180)</f>
        <v>117.376894664715</v>
      </c>
      <c r="EC180" s="328" t="n">
        <f aca="false">IF('Inputs Q LTM'!EC180="","",'Inputs Q LTM'!EC180)</f>
        <v>96.0356410893122</v>
      </c>
      <c r="ED180" s="328" t="n">
        <f aca="false">IF('Inputs Q LTM'!ED180="","",'Inputs Q LTM'!ED180)</f>
        <v>105.076629214445</v>
      </c>
      <c r="EE180" s="328" t="n">
        <f aca="false">IF('Inputs Q LTM'!EE180="","",'Inputs Q LTM'!EE180)</f>
        <v>116.137327026492</v>
      </c>
      <c r="EF180" s="328" t="n">
        <f aca="false">IF('Inputs Q LTM'!EF180="","",'Inputs Q LTM'!EF180)</f>
        <v>121.667675932515</v>
      </c>
      <c r="EG180" s="328" t="n">
        <f aca="false">IF('Inputs Q LTM'!EG180="","",'Inputs Q LTM'!EG180)</f>
        <v>99.5462803084216</v>
      </c>
      <c r="EH180" s="328" t="n">
        <f aca="false">IF('Inputs Q LTM'!EH180="","",'Inputs Q LTM'!EH180)</f>
        <v>108.89670317008</v>
      </c>
      <c r="EI180" s="328" t="n">
        <f aca="false">IF('Inputs Q LTM'!EI180="","",'Inputs Q LTM'!EI180)</f>
        <v>120.359514030088</v>
      </c>
      <c r="EJ180" s="328" t="n">
        <f aca="false">IF('Inputs Q LTM'!EJ180="","",'Inputs Q LTM'!EJ180)</f>
        <v>126.090919460092</v>
      </c>
      <c r="EK180" s="328" t="n">
        <f aca="false">IF('Inputs Q LTM'!EK180="","",'Inputs Q LTM'!EK180)</f>
        <v>103.165297740076</v>
      </c>
      <c r="EL180" s="328" t="n">
        <f aca="false">IF('Inputs Q LTM'!EL180="","",'Inputs Q LTM'!EL180)</f>
        <v>112.866237348995</v>
      </c>
      <c r="EM180" s="328" t="n">
        <f aca="false">IF('Inputs Q LTM'!EM180="","",'Inputs Q LTM'!EM180)</f>
        <v>124.746893912047</v>
      </c>
      <c r="EN180" s="328" t="n">
        <f aca="false">IF('Inputs Q LTM'!EN180="","",'Inputs Q LTM'!EN180)</f>
        <v>130.687222193573</v>
      </c>
      <c r="EO180" s="328" t="n">
        <f aca="false">IF('Inputs Q LTM'!EO180="","",'Inputs Q LTM'!EO180)</f>
        <v>106.925909067469</v>
      </c>
      <c r="EP180" s="328" t="n">
        <f aca="false">IF('Inputs Q LTM'!EP180="","",'Inputs Q LTM'!EP180)</f>
        <v>119.255357002562</v>
      </c>
      <c r="EQ180" s="328" t="n">
        <f aca="false">IF('Inputs Q LTM'!EQ180="","",'Inputs Q LTM'!EQ180)</f>
        <v>131.808552476516</v>
      </c>
      <c r="ER180" s="328" t="n">
        <f aca="false">IF('Inputs Q LTM'!ER180="","",'Inputs Q LTM'!ER180)</f>
        <v>138.085150213493</v>
      </c>
      <c r="ES180" s="328" t="n">
        <f aca="false">IF('Inputs Q LTM'!ES180="","",'Inputs Q LTM'!ES180)</f>
        <v>112.978759265585</v>
      </c>
      <c r="ET180" s="328" t="n">
        <f aca="false">IF('Inputs Q LTM'!ET180="","",'Inputs Q LTM'!ET180)</f>
        <v>123.465071104752</v>
      </c>
      <c r="EU180" s="328" t="n">
        <f aca="false">IF('Inputs Q LTM'!EU180="","",'Inputs Q LTM'!EU180)</f>
        <v>136.461394378937</v>
      </c>
      <c r="EV180" s="328" t="n">
        <f aca="false">IF('Inputs Q LTM'!EV180="","",'Inputs Q LTM'!EV180)</f>
        <v>142.959556016029</v>
      </c>
      <c r="EW180" s="328" t="n">
        <f aca="false">IF('Inputs Q LTM'!EW180="","",'Inputs Q LTM'!EW180)</f>
        <v>116.96690946766</v>
      </c>
      <c r="EX180" s="328" t="n">
        <f aca="false">IF('Inputs Q LTM'!EX180="","",'Inputs Q LTM'!EX180)</f>
        <v>127.82338811475</v>
      </c>
      <c r="EY180" s="328" t="n">
        <f aca="false">IF('Inputs Q LTM'!EY180="","",'Inputs Q LTM'!EY180)</f>
        <v>141.278481600513</v>
      </c>
      <c r="EZ180" s="328" t="n">
        <f aca="false">IF('Inputs Q LTM'!EZ180="","",'Inputs Q LTM'!EZ180)</f>
        <v>148.006028343395</v>
      </c>
      <c r="FA180" s="328" t="n">
        <f aca="false">IF('Inputs Q LTM'!FA180="","",'Inputs Q LTM'!FA180)</f>
        <v>121.095841371868</v>
      </c>
      <c r="FB180" s="328" t="n">
        <f aca="false">IF('Inputs Q LTM'!FB180="","",'Inputs Q LTM'!FB180)</f>
        <v>132.335553715201</v>
      </c>
      <c r="FC180" s="328" t="n">
        <f aca="false">IF('Inputs Q LTM'!FC180="","",'Inputs Q LTM'!FC180)</f>
        <v>146.265612001011</v>
      </c>
      <c r="FD180" s="328" t="n">
        <f aca="false">IF('Inputs Q LTM'!FD180="","",'Inputs Q LTM'!FD180)</f>
        <v>153.230641143916</v>
      </c>
      <c r="FE180" s="328" t="n">
        <f aca="false">IF('Inputs Q LTM'!FE180="","",'Inputs Q LTM'!FE180)</f>
        <v>125.370524572295</v>
      </c>
      <c r="FF180" s="328" t="n">
        <f aca="false">IF('Inputs Q LTM'!FF180="","",'Inputs Q LTM'!FF180)</f>
        <v>137.006998761347</v>
      </c>
      <c r="FG180" s="328" t="n">
        <f aca="false">IF('Inputs Q LTM'!FG180="","",'Inputs Q LTM'!FG180)</f>
        <v>151.428788104647</v>
      </c>
      <c r="FH180" s="328" t="n">
        <f aca="false">IF('Inputs Q LTM'!FH180="","",'Inputs Q LTM'!FH180)</f>
        <v>158.639682776297</v>
      </c>
      <c r="FI180" s="328" t="n">
        <f aca="false">IF('Inputs Q LTM'!FI180="","",'Inputs Q LTM'!FI180)</f>
        <v>129.796104089697</v>
      </c>
      <c r="FJ180" s="328" t="n">
        <f aca="false">IF('Inputs Q LTM'!FJ180="","",'Inputs Q LTM'!FJ180)</f>
        <v>141.843345817623</v>
      </c>
      <c r="FK180" s="328" t="n">
        <f aca="false">IF('Inputs Q LTM'!FK180="","",'Inputs Q LTM'!FK180)</f>
        <v>156.774224324741</v>
      </c>
      <c r="FL180" s="328" t="n">
        <f aca="false">IF('Inputs Q LTM'!FL180="","",'Inputs Q LTM'!FL180)</f>
        <v>164.2396635783</v>
      </c>
      <c r="FM180" s="328" t="n">
        <f aca="false">IF('Inputs Q LTM'!FM180="","",'Inputs Q LTM'!FM180)</f>
        <v>134.377906564064</v>
      </c>
      <c r="FN180" s="328" t="n">
        <f aca="false">IF('Inputs Q LTM'!FN180="","",'Inputs Q LTM'!FN180)</f>
        <v>146.850415924985</v>
      </c>
      <c r="FO180" s="328" t="n">
        <f aca="false">IF('Inputs Q LTM'!FO180="","",'Inputs Q LTM'!FO180)</f>
        <v>162.308354443404</v>
      </c>
      <c r="FP180" s="328" t="n">
        <f aca="false">IF('Inputs Q LTM'!FP180="","",'Inputs Q LTM'!FP180)</f>
        <v>170.037323702614</v>
      </c>
      <c r="FQ180" s="328" t="n">
        <f aca="false">IF('Inputs Q LTM'!FQ180="","",'Inputs Q LTM'!FQ180)</f>
        <v>139.121446665775</v>
      </c>
      <c r="FR180" s="328" t="n">
        <f aca="false">IF('Inputs Q LTM'!FR180="","",'Inputs Q LTM'!FR180)</f>
        <v>152.034235607137</v>
      </c>
      <c r="FS180" s="328" t="n">
        <f aca="false">IF('Inputs Q LTM'!FS180="","",'Inputs Q LTM'!FS180)</f>
        <v>168.037839355256</v>
      </c>
      <c r="FT180" s="328" t="n">
        <f aca="false">IF('Inputs Q LTM'!FT180="","",'Inputs Q LTM'!FT180)</f>
        <v>176.039641229316</v>
      </c>
      <c r="FU180" s="328" t="n">
        <f aca="false">IF('Inputs Q LTM'!FU180="","",'Inputs Q LTM'!FU180)</f>
        <v>144.032433733077</v>
      </c>
      <c r="FV180" s="328" t="n">
        <f aca="false">IF('Inputs Q LTM'!FV180="","",'Inputs Q LTM'!FV180)</f>
        <v>157.401044124069</v>
      </c>
      <c r="FW180" s="328" t="n">
        <f aca="false">IF('Inputs Q LTM'!FW180="","",'Inputs Q LTM'!FW180)</f>
        <v>173.969575084497</v>
      </c>
      <c r="FX180" s="328" t="n">
        <f aca="false">IF('Inputs Q LTM'!FX180="","",'Inputs Q LTM'!FX180)</f>
        <v>182.253840564711</v>
      </c>
      <c r="FY180" s="328" t="n">
        <f aca="false">IF('Inputs Q LTM'!FY180="","",'Inputs Q LTM'!FY180)</f>
        <v>149.116778643854</v>
      </c>
      <c r="FZ180" s="328" t="n">
        <f aca="false">IF('Inputs Q LTM'!FZ180="","",'Inputs Q LTM'!FZ180)</f>
        <v>162.957300981648</v>
      </c>
      <c r="GA180" s="328" t="n">
        <f aca="false">IF('Inputs Q LTM'!GA180="","",'Inputs Q LTM'!GA180)</f>
        <v>180.11070108498</v>
      </c>
      <c r="GB180" s="328" t="n">
        <f aca="false">IF('Inputs Q LTM'!GB180="","",'Inputs Q LTM'!GB180)</f>
        <v>188.687401136645</v>
      </c>
      <c r="GC180" s="328" t="n">
        <f aca="false">IF('Inputs Q LTM'!GC180="","",'Inputs Q LTM'!GC180)</f>
        <v>154.380600929982</v>
      </c>
      <c r="GD180" s="328" t="n">
        <f aca="false">IF('Inputs Q LTM'!GD180="","",'Inputs Q LTM'!GD180)</f>
        <v>168.7096937063</v>
      </c>
      <c r="GE180" s="328" t="n">
        <f aca="false">IF('Inputs Q LTM'!GE180="","",'Inputs Q LTM'!GE180)</f>
        <v>186.468608833279</v>
      </c>
      <c r="GF180" s="328" t="n">
        <f aca="false">IF('Inputs Q LTM'!GF180="","",'Inputs Q LTM'!GF180)</f>
        <v>195.348066396769</v>
      </c>
      <c r="GG180" s="328" t="n">
        <f aca="false">IF('Inputs Q LTM'!GG180="","",'Inputs Q LTM'!GG180)</f>
        <v>159.830236142811</v>
      </c>
      <c r="GH180" s="328" t="n">
        <f aca="false">IF('Inputs Q LTM'!GH180="","",'Inputs Q LTM'!GH180)</f>
        <v>179.156375529746</v>
      </c>
      <c r="GI180" s="328" t="n">
        <f aca="false">IF('Inputs Q LTM'!GI180="","",'Inputs Q LTM'!GI180)</f>
        <v>180.723599789702</v>
      </c>
      <c r="GJ180" s="328" t="n">
        <f aca="false">IF('Inputs Q LTM'!GJ180="","",'Inputs Q LTM'!GJ180)</f>
        <v>182.290824049658</v>
      </c>
      <c r="GK180" s="328" t="n">
        <f aca="false">IF('Inputs Q LTM'!GK180="","",'Inputs Q LTM'!GK180)</f>
        <v>183.858048309613</v>
      </c>
      <c r="GL180" s="328" t="n">
        <f aca="false">IF('Inputs Q LTM'!GL180="","",'Inputs Q LTM'!GL180)</f>
        <v>185.480595585946</v>
      </c>
      <c r="GM180" s="328" t="n">
        <f aca="false">IF('Inputs Q LTM'!GM180="","",'Inputs Q LTM'!GM180)</f>
        <v>187.103142862278</v>
      </c>
      <c r="GN180" s="328" t="n">
        <f aca="false">IF('Inputs Q LTM'!GN180="","",'Inputs Q LTM'!GN180)</f>
        <v>188.72569013861</v>
      </c>
      <c r="GO180" s="328" t="n">
        <f aca="false">IF('Inputs Q LTM'!GO180="","",'Inputs Q LTM'!GO180)</f>
        <v>190.348237414943</v>
      </c>
      <c r="GP180" s="328" t="n">
        <f aca="false">IF('Inputs Q LTM'!GP180="","",'Inputs Q LTM'!GP180)</f>
        <v>192.02806061013</v>
      </c>
      <c r="GQ180" s="328" t="n">
        <f aca="false">IF('Inputs Q LTM'!GQ180="","",'Inputs Q LTM'!GQ180)</f>
        <v>193.707883805317</v>
      </c>
      <c r="GR180" s="328" t="n">
        <f aca="false">IF('Inputs Q LTM'!GR180="","",'Inputs Q LTM'!GR180)</f>
        <v>195.387707000503</v>
      </c>
      <c r="GS180" s="328" t="n">
        <f aca="false">IF('Inputs Q LTM'!GS180="","",'Inputs Q LTM'!GS180)</f>
        <v>197.06753019569</v>
      </c>
      <c r="GT180" s="328" t="n">
        <f aca="false">IF('Inputs Q LTM'!GT180="","",'Inputs Q LTM'!GT180)</f>
        <v>198.806651149667</v>
      </c>
      <c r="GU180" s="328" t="n">
        <f aca="false">IF('Inputs Q LTM'!GU180="","",'Inputs Q LTM'!GU180)</f>
        <v>200.545772103644</v>
      </c>
      <c r="GV180" s="328" t="n">
        <f aca="false">IF('Inputs Q LTM'!GV180="","",'Inputs Q LTM'!GV180)</f>
        <v>202.284893057621</v>
      </c>
      <c r="GW180" s="328" t="n">
        <f aca="false">IF('Inputs Q LTM'!GW180="","",'Inputs Q LTM'!GW180)</f>
        <v>204.024014011598</v>
      </c>
      <c r="GX180" s="328" t="n">
        <f aca="false">IF('Inputs Q LTM'!GX180="","",'Inputs Q LTM'!GX180)</f>
        <v>205.824525935251</v>
      </c>
      <c r="GY180" s="328" t="n">
        <f aca="false">IF('Inputs Q LTM'!GY180="","",'Inputs Q LTM'!GY180)</f>
        <v>207.625037858903</v>
      </c>
      <c r="GZ180" s="328" t="n">
        <f aca="false">IF('Inputs Q LTM'!GZ180="","",'Inputs Q LTM'!GZ180)</f>
        <v>209.425549782555</v>
      </c>
      <c r="HA180" s="328" t="n">
        <f aca="false">IF('Inputs Q LTM'!HA180="","",'Inputs Q LTM'!HA180)</f>
        <v>211.226061706208</v>
      </c>
    </row>
    <row r="181" customFormat="false" ht="15" hidden="false" customHeight="false" outlineLevel="2" collapsed="false">
      <c r="A181" s="48" t="s">
        <v>99</v>
      </c>
      <c r="B181" s="201" t="s">
        <v>184</v>
      </c>
      <c r="C181" s="201"/>
      <c r="D181" s="201" t="s">
        <v>101</v>
      </c>
      <c r="E181" s="52"/>
      <c r="F181" s="19" t="s">
        <v>239</v>
      </c>
      <c r="G181" s="52" t="s">
        <v>103</v>
      </c>
      <c r="H181" s="52"/>
      <c r="I181" s="52" t="s">
        <v>234</v>
      </c>
      <c r="BJ181" s="331" t="n">
        <f aca="false">IF('Inputs Q LTM'!BJ181="","",'Inputs Q LTM'!BJ181)</f>
        <v>1340.71333333333</v>
      </c>
      <c r="BK181" s="331" t="n">
        <f aca="false">IF('Inputs Q LTM'!BK181="","",'Inputs Q LTM'!BK181)</f>
        <v>1387.54333333333</v>
      </c>
      <c r="BL181" s="331" t="n">
        <f aca="false">IF('Inputs Q LTM'!BL181="","",'Inputs Q LTM'!BL181)</f>
        <v>1212.08333333333</v>
      </c>
      <c r="BM181" s="331" t="n">
        <f aca="false">IF('Inputs Q LTM'!BM181="","",'Inputs Q LTM'!BM181)</f>
        <v>1184.15666666667</v>
      </c>
      <c r="BN181" s="331" t="n">
        <f aca="false">IF('Inputs Q LTM'!BN181="","",'Inputs Q LTM'!BN181)</f>
        <v>1132.29666666667</v>
      </c>
      <c r="BO181" s="331" t="n">
        <f aca="false">IF('Inputs Q LTM'!BO181="","",'Inputs Q LTM'!BO181)</f>
        <v>1111.02666666667</v>
      </c>
      <c r="BP181" s="331" t="n">
        <f aca="false">IF('Inputs Q LTM'!BP181="","",'Inputs Q LTM'!BP181)</f>
        <v>1062.33666666667</v>
      </c>
      <c r="BQ181" s="331" t="n">
        <f aca="false">IF('Inputs Q LTM'!BQ181="","",'Inputs Q LTM'!BQ181)</f>
        <v>1108.38666666667</v>
      </c>
      <c r="BR181" s="331" t="n">
        <f aca="false">IF('Inputs Q LTM'!BR181="","",'Inputs Q LTM'!BR181)</f>
        <v>1270.47</v>
      </c>
      <c r="BS181" s="331" t="n">
        <f aca="false">IF('Inputs Q LTM'!BS181="","",'Inputs Q LTM'!BS181)</f>
        <v>1522.8</v>
      </c>
      <c r="BT181" s="331" t="n">
        <f aca="false">IF('Inputs Q LTM'!BT181="","",'Inputs Q LTM'!BT181)</f>
        <v>1549.13</v>
      </c>
      <c r="BU181" s="331" t="n">
        <f aca="false">IF('Inputs Q LTM'!BU181="","",'Inputs Q LTM'!BU181)</f>
        <v>1584.70666666667</v>
      </c>
      <c r="BV181" s="331" t="n">
        <f aca="false">IF('Inputs Q LTM'!BV181="","",'Inputs Q LTM'!BV181)</f>
        <v>1683.09333333333</v>
      </c>
      <c r="BW181" s="331" t="n">
        <f aca="false">IF('Inputs Q LTM'!BW181="","",'Inputs Q LTM'!BW181)</f>
        <v>1726.25666666667</v>
      </c>
      <c r="BX181" s="331" t="n">
        <f aca="false">IF('Inputs Q LTM'!BX181="","",'Inputs Q LTM'!BX181)</f>
        <v>1696.66666666667</v>
      </c>
      <c r="BY181" s="331" t="n">
        <f aca="false">IF('Inputs Q LTM'!BY181="","",'Inputs Q LTM'!BY181)</f>
        <v>1496.58333333333</v>
      </c>
      <c r="BZ181" s="331" t="n">
        <f aca="false">IF('Inputs Q LTM'!BZ181="","",'Inputs Q LTM'!BZ181)</f>
        <v>1252.24666666667</v>
      </c>
      <c r="CA181" s="331" t="n">
        <f aca="false">IF('Inputs Q LTM'!CA181="","",'Inputs Q LTM'!CA181)</f>
        <v>1030.04</v>
      </c>
      <c r="CB181" s="331" t="n">
        <f aca="false">IF('Inputs Q LTM'!CB181="","",'Inputs Q LTM'!CB181)</f>
        <v>909.533333333333</v>
      </c>
      <c r="CC181" s="331" t="n">
        <f aca="false">IF('Inputs Q LTM'!CC181="","",'Inputs Q LTM'!CC181)</f>
        <v>795.64</v>
      </c>
      <c r="CD181" s="331" t="n">
        <f aca="false">IF('Inputs Q LTM'!CD181="","",'Inputs Q LTM'!CD181)</f>
        <v>720.686666666667</v>
      </c>
      <c r="CE181" s="331" t="n">
        <f aca="false">IF('Inputs Q LTM'!CE181="","",'Inputs Q LTM'!CE181)</f>
        <v>655.133333333333</v>
      </c>
      <c r="CF181" s="331" t="n">
        <f aca="false">IF('Inputs Q LTM'!CF181="","",'Inputs Q LTM'!CF181)</f>
        <v>700.206666666667</v>
      </c>
      <c r="CG181" s="331" t="n">
        <f aca="false">IF('Inputs Q LTM'!CG181="","",'Inputs Q LTM'!CG181)</f>
        <v>862.366666666667</v>
      </c>
      <c r="CH181" s="331" t="n">
        <f aca="false">IF('Inputs Q LTM'!CH181="","",'Inputs Q LTM'!CH181)</f>
        <v>895.186666666667</v>
      </c>
      <c r="CI181" s="331" t="n">
        <f aca="false">IF('Inputs Q LTM'!CI181="","",'Inputs Q LTM'!CI181)</f>
        <v>861.073333333333</v>
      </c>
      <c r="CJ181" s="331" t="n">
        <f aca="false">IF('Inputs Q LTM'!CJ181="","",'Inputs Q LTM'!CJ181)</f>
        <v>967.93</v>
      </c>
      <c r="CK181" s="331" t="n">
        <f aca="false">IF('Inputs Q LTM'!CK181="","",'Inputs Q LTM'!CK181)</f>
        <v>1317.42485659195</v>
      </c>
      <c r="CL181" s="331" t="n">
        <f aca="false">IF('Inputs Q LTM'!CL181="","",'Inputs Q LTM'!CL181)</f>
        <v>1482.74</v>
      </c>
      <c r="CM181" s="331" t="n">
        <f aca="false">IF('Inputs Q LTM'!CM181="","",'Inputs Q LTM'!CM181)</f>
        <v>1681.85333333333</v>
      </c>
      <c r="CN181" s="331" t="n">
        <f aca="false">IF('Inputs Q LTM'!CN181="","",'Inputs Q LTM'!CN181)</f>
        <v>1520.91</v>
      </c>
      <c r="CO181" s="331" t="n">
        <f aca="false">IF('Inputs Q LTM'!CO181="","",'Inputs Q LTM'!CO181)</f>
        <v>1859.75</v>
      </c>
      <c r="CP181" s="331" t="n">
        <f aca="false">IF('Inputs Q LTM'!CP181="","",'Inputs Q LTM'!CP181)</f>
        <v>2131.41666666667</v>
      </c>
      <c r="CQ181" s="331" t="n">
        <f aca="false">IF('Inputs Q LTM'!CQ181="","",'Inputs Q LTM'!CQ181)</f>
        <v>1869.48</v>
      </c>
      <c r="CR181" s="331" t="n">
        <f aca="false">IF('Inputs Q LTM'!CR181="","",'Inputs Q LTM'!CR181)</f>
        <v>1391.06666666667</v>
      </c>
      <c r="CS181" s="331" t="n">
        <f aca="false">IF('Inputs Q LTM'!CS181="","",'Inputs Q LTM'!CS181)</f>
        <v>1146.58666666667</v>
      </c>
      <c r="CT181" s="331" t="n">
        <f aca="false">IF('Inputs Q LTM'!CT181="","",'Inputs Q LTM'!CT181)</f>
        <v>1093.30666666667</v>
      </c>
      <c r="CU181" s="331" t="n">
        <f aca="false">IF('Inputs Q LTM'!CU181="","",'Inputs Q LTM'!CU181)</f>
        <v>1044.79</v>
      </c>
      <c r="CV181" s="331" t="n">
        <f aca="false">IF('Inputs Q LTM'!CV181="","",'Inputs Q LTM'!CV181)</f>
        <v>1072.71333333333</v>
      </c>
      <c r="CW181" s="331" t="n">
        <f aca="false">IF('Inputs Q LTM'!CW181="","",'Inputs Q LTM'!CW181)</f>
        <v>1089.93</v>
      </c>
      <c r="CX181" s="331" t="n">
        <f aca="false">IF('Inputs Q LTM'!CX181="","",'Inputs Q LTM'!CX181)</f>
        <v>1196.67</v>
      </c>
      <c r="CY181" s="331" t="n">
        <f aca="false">IF('Inputs Q LTM'!CY181="","",'Inputs Q LTM'!CY181)</f>
        <v>1408.28666666667</v>
      </c>
      <c r="CZ181" s="331" t="n">
        <f aca="false">IF('Inputs Q LTM'!CZ181="","",'Inputs Q LTM'!CZ181)</f>
        <v>1609.58</v>
      </c>
      <c r="DA181" s="331" t="n">
        <f aca="false">IF('Inputs Q LTM'!DA181="","",'Inputs Q LTM'!DA181)</f>
        <v>1860.0988104874</v>
      </c>
      <c r="DB181" s="331" t="n">
        <f aca="false">IF('Inputs Q LTM'!DB181="","",'Inputs Q LTM'!DB181)</f>
        <v>2108.13333333333</v>
      </c>
      <c r="DC181" s="331" t="n">
        <f aca="false">IF('Inputs Q LTM'!DC181="","",'Inputs Q LTM'!DC181)</f>
        <v>2649.51666666667</v>
      </c>
      <c r="DD181" s="331" t="n">
        <f aca="false">IF('Inputs Q LTM'!DD181="","",'Inputs Q LTM'!DD181)</f>
        <v>2726.65</v>
      </c>
      <c r="DE181" s="331" t="n">
        <f aca="false">IF('Inputs Q LTM'!DE181="","",'Inputs Q LTM'!DE181)</f>
        <v>2436.56666666667</v>
      </c>
      <c r="DF181" s="331" t="n">
        <f aca="false">IF('Inputs Q LTM'!DF181="","",'Inputs Q LTM'!DF181)</f>
        <v>2268.33333333333</v>
      </c>
      <c r="DG181" s="331" t="n">
        <f aca="false">IF('Inputs Q LTM'!DG181="","",'Inputs Q LTM'!DG181)</f>
        <v>2161</v>
      </c>
      <c r="DH181" s="331" t="n">
        <f aca="false">IF('Inputs Q LTM'!DH181="","",'Inputs Q LTM'!DH181)</f>
        <v>1876.66666666667</v>
      </c>
      <c r="DI181" s="331" t="n">
        <f aca="false">IF('Inputs Q LTM'!DI181="","",'Inputs Q LTM'!DI181)</f>
        <v>1853</v>
      </c>
      <c r="DJ181" s="331" t="n">
        <f aca="false">IF('Inputs Q LTM'!DJ181="","",'Inputs Q LTM'!DJ181)</f>
        <v>2100</v>
      </c>
      <c r="DK181" s="331" t="n">
        <f aca="false">IF('Inputs Q LTM'!DK181="","",'Inputs Q LTM'!DK181)</f>
        <v>2100</v>
      </c>
      <c r="DL181" s="331" t="n">
        <f aca="false">IF('Inputs Q LTM'!DL181="","",'Inputs Q LTM'!DL181)</f>
        <v>2100</v>
      </c>
      <c r="DM181" s="331" t="n">
        <f aca="false">IF('Inputs Q LTM'!DM181="","",'Inputs Q LTM'!DM181)</f>
        <v>2100</v>
      </c>
      <c r="DN181" s="331" t="n">
        <f aca="false">IF('Inputs Q LTM'!DN181="","",'Inputs Q LTM'!DN181)</f>
        <v>2131.5</v>
      </c>
      <c r="DO181" s="331" t="n">
        <f aca="false">IF('Inputs Q LTM'!DO181="","",'Inputs Q LTM'!DO181)</f>
        <v>2131.5</v>
      </c>
      <c r="DP181" s="331" t="n">
        <f aca="false">IF('Inputs Q LTM'!DP181="","",'Inputs Q LTM'!DP181)</f>
        <v>2131.5</v>
      </c>
      <c r="DQ181" s="331" t="n">
        <f aca="false">IF('Inputs Q LTM'!DQ181="","",'Inputs Q LTM'!DQ181)</f>
        <v>2131.5</v>
      </c>
      <c r="DR181" s="331" t="n">
        <f aca="false">IF('Inputs Q LTM'!DR181="","",'Inputs Q LTM'!DR181)</f>
        <v>2163.4725</v>
      </c>
      <c r="DS181" s="331" t="n">
        <f aca="false">IF('Inputs Q LTM'!DS181="","",'Inputs Q LTM'!DS181)</f>
        <v>2163.4725</v>
      </c>
      <c r="DT181" s="331" t="n">
        <f aca="false">IF('Inputs Q LTM'!DT181="","",'Inputs Q LTM'!DT181)</f>
        <v>2163.4725</v>
      </c>
      <c r="DU181" s="331" t="n">
        <f aca="false">IF('Inputs Q LTM'!DU181="","",'Inputs Q LTM'!DU181)</f>
        <v>2163.4725</v>
      </c>
      <c r="DV181" s="331" t="n">
        <f aca="false">IF('Inputs Q LTM'!DV181="","",'Inputs Q LTM'!DV181)</f>
        <v>2195.9245875</v>
      </c>
      <c r="DW181" s="331" t="n">
        <f aca="false">IF('Inputs Q LTM'!DW181="","",'Inputs Q LTM'!DW181)</f>
        <v>2195.9245875</v>
      </c>
      <c r="DX181" s="331" t="n">
        <f aca="false">IF('Inputs Q LTM'!DX181="","",'Inputs Q LTM'!DX181)</f>
        <v>2195.9245875</v>
      </c>
      <c r="DY181" s="331" t="n">
        <f aca="false">IF('Inputs Q LTM'!DY181="","",'Inputs Q LTM'!DY181)</f>
        <v>2195.9245875</v>
      </c>
      <c r="DZ181" s="331" t="n">
        <f aca="false">IF('Inputs Q LTM'!DZ181="","",'Inputs Q LTM'!DZ181)</f>
        <v>2228.8634563125</v>
      </c>
      <c r="EA181" s="331" t="n">
        <f aca="false">IF('Inputs Q LTM'!EA181="","",'Inputs Q LTM'!EA181)</f>
        <v>2228.8634563125</v>
      </c>
      <c r="EB181" s="331" t="n">
        <f aca="false">IF('Inputs Q LTM'!EB181="","",'Inputs Q LTM'!EB181)</f>
        <v>2228.8634563125</v>
      </c>
      <c r="EC181" s="331" t="n">
        <f aca="false">IF('Inputs Q LTM'!EC181="","",'Inputs Q LTM'!EC181)</f>
        <v>2228.8634563125</v>
      </c>
      <c r="ED181" s="331" t="n">
        <f aca="false">IF('Inputs Q LTM'!ED181="","",'Inputs Q LTM'!ED181)</f>
        <v>2262.29640815719</v>
      </c>
      <c r="EE181" s="331" t="n">
        <f aca="false">IF('Inputs Q LTM'!EE181="","",'Inputs Q LTM'!EE181)</f>
        <v>2262.29640815719</v>
      </c>
      <c r="EF181" s="331" t="n">
        <f aca="false">IF('Inputs Q LTM'!EF181="","",'Inputs Q LTM'!EF181)</f>
        <v>2262.29640815719</v>
      </c>
      <c r="EG181" s="331" t="n">
        <f aca="false">IF('Inputs Q LTM'!EG181="","",'Inputs Q LTM'!EG181)</f>
        <v>2262.29640815719</v>
      </c>
      <c r="EH181" s="331" t="n">
        <f aca="false">IF('Inputs Q LTM'!EH181="","",'Inputs Q LTM'!EH181)</f>
        <v>2296.23085427954</v>
      </c>
      <c r="EI181" s="331" t="n">
        <f aca="false">IF('Inputs Q LTM'!EI181="","",'Inputs Q LTM'!EI181)</f>
        <v>2296.23085427954</v>
      </c>
      <c r="EJ181" s="331" t="n">
        <f aca="false">IF('Inputs Q LTM'!EJ181="","",'Inputs Q LTM'!EJ181)</f>
        <v>2296.23085427954</v>
      </c>
      <c r="EK181" s="331" t="n">
        <f aca="false">IF('Inputs Q LTM'!EK181="","",'Inputs Q LTM'!EK181)</f>
        <v>2296.23085427954</v>
      </c>
      <c r="EL181" s="331" t="n">
        <f aca="false">IF('Inputs Q LTM'!EL181="","",'Inputs Q LTM'!EL181)</f>
        <v>2330.67431709374</v>
      </c>
      <c r="EM181" s="331" t="n">
        <f aca="false">IF('Inputs Q LTM'!EM181="","",'Inputs Q LTM'!EM181)</f>
        <v>2330.67431709374</v>
      </c>
      <c r="EN181" s="331" t="n">
        <f aca="false">IF('Inputs Q LTM'!EN181="","",'Inputs Q LTM'!EN181)</f>
        <v>2330.67431709374</v>
      </c>
      <c r="EO181" s="331" t="n">
        <f aca="false">IF('Inputs Q LTM'!EO181="","",'Inputs Q LTM'!EO181)</f>
        <v>2330.67431709374</v>
      </c>
      <c r="EP181" s="331" t="n">
        <f aca="false">IF('Inputs Q LTM'!EP181="","",'Inputs Q LTM'!EP181)</f>
        <v>2365.63443185014</v>
      </c>
      <c r="EQ181" s="331" t="n">
        <f aca="false">IF('Inputs Q LTM'!EQ181="","",'Inputs Q LTM'!EQ181)</f>
        <v>2365.63443185014</v>
      </c>
      <c r="ER181" s="331" t="n">
        <f aca="false">IF('Inputs Q LTM'!ER181="","",'Inputs Q LTM'!ER181)</f>
        <v>2365.63443185014</v>
      </c>
      <c r="ES181" s="331" t="n">
        <f aca="false">IF('Inputs Q LTM'!ES181="","",'Inputs Q LTM'!ES181)</f>
        <v>2365.63443185014</v>
      </c>
      <c r="ET181" s="331" t="n">
        <f aca="false">IF('Inputs Q LTM'!ET181="","",'Inputs Q LTM'!ET181)</f>
        <v>2401.1189483279</v>
      </c>
      <c r="EU181" s="331" t="n">
        <f aca="false">IF('Inputs Q LTM'!EU181="","",'Inputs Q LTM'!EU181)</f>
        <v>2401.1189483279</v>
      </c>
      <c r="EV181" s="331" t="n">
        <f aca="false">IF('Inputs Q LTM'!EV181="","",'Inputs Q LTM'!EV181)</f>
        <v>2401.1189483279</v>
      </c>
      <c r="EW181" s="331" t="n">
        <f aca="false">IF('Inputs Q LTM'!EW181="","",'Inputs Q LTM'!EW181)</f>
        <v>2401.1189483279</v>
      </c>
      <c r="EX181" s="331" t="n">
        <f aca="false">IF('Inputs Q LTM'!EX181="","",'Inputs Q LTM'!EX181)</f>
        <v>2437.13573255281</v>
      </c>
      <c r="EY181" s="331" t="n">
        <f aca="false">IF('Inputs Q LTM'!EY181="","",'Inputs Q LTM'!EY181)</f>
        <v>2437.13573255281</v>
      </c>
      <c r="EZ181" s="331" t="n">
        <f aca="false">IF('Inputs Q LTM'!EZ181="","",'Inputs Q LTM'!EZ181)</f>
        <v>2437.13573255281</v>
      </c>
      <c r="FA181" s="331" t="n">
        <f aca="false">IF('Inputs Q LTM'!FA181="","",'Inputs Q LTM'!FA181)</f>
        <v>2437.13573255281</v>
      </c>
      <c r="FB181" s="331" t="n">
        <f aca="false">IF('Inputs Q LTM'!FB181="","",'Inputs Q LTM'!FB181)</f>
        <v>2473.69276854111</v>
      </c>
      <c r="FC181" s="331" t="n">
        <f aca="false">IF('Inputs Q LTM'!FC181="","",'Inputs Q LTM'!FC181)</f>
        <v>2473.69276854111</v>
      </c>
      <c r="FD181" s="331" t="n">
        <f aca="false">IF('Inputs Q LTM'!FD181="","",'Inputs Q LTM'!FD181)</f>
        <v>2473.69276854111</v>
      </c>
      <c r="FE181" s="331" t="n">
        <f aca="false">IF('Inputs Q LTM'!FE181="","",'Inputs Q LTM'!FE181)</f>
        <v>2473.69276854111</v>
      </c>
      <c r="FF181" s="331" t="n">
        <f aca="false">IF('Inputs Q LTM'!FF181="","",'Inputs Q LTM'!FF181)</f>
        <v>2510.79816006922</v>
      </c>
      <c r="FG181" s="331" t="n">
        <f aca="false">IF('Inputs Q LTM'!FG181="","",'Inputs Q LTM'!FG181)</f>
        <v>2510.79816006922</v>
      </c>
      <c r="FH181" s="331" t="n">
        <f aca="false">IF('Inputs Q LTM'!FH181="","",'Inputs Q LTM'!FH181)</f>
        <v>2510.79816006922</v>
      </c>
      <c r="FI181" s="331" t="n">
        <f aca="false">IF('Inputs Q LTM'!FI181="","",'Inputs Q LTM'!FI181)</f>
        <v>2510.79816006922</v>
      </c>
      <c r="FJ181" s="331" t="n">
        <f aca="false">IF('Inputs Q LTM'!FJ181="","",'Inputs Q LTM'!FJ181)</f>
        <v>2548.46013247026</v>
      </c>
      <c r="FK181" s="331" t="n">
        <f aca="false">IF('Inputs Q LTM'!FK181="","",'Inputs Q LTM'!FK181)</f>
        <v>2548.46013247026</v>
      </c>
      <c r="FL181" s="331" t="n">
        <f aca="false">IF('Inputs Q LTM'!FL181="","",'Inputs Q LTM'!FL181)</f>
        <v>2548.46013247026</v>
      </c>
      <c r="FM181" s="331" t="n">
        <f aca="false">IF('Inputs Q LTM'!FM181="","",'Inputs Q LTM'!FM181)</f>
        <v>2548.46013247026</v>
      </c>
      <c r="FN181" s="331" t="n">
        <f aca="false">IF('Inputs Q LTM'!FN181="","",'Inputs Q LTM'!FN181)</f>
        <v>2586.68703445731</v>
      </c>
      <c r="FO181" s="331" t="n">
        <f aca="false">IF('Inputs Q LTM'!FO181="","",'Inputs Q LTM'!FO181)</f>
        <v>2586.68703445731</v>
      </c>
      <c r="FP181" s="331" t="n">
        <f aca="false">IF('Inputs Q LTM'!FP181="","",'Inputs Q LTM'!FP181)</f>
        <v>2586.68703445731</v>
      </c>
      <c r="FQ181" s="331" t="n">
        <f aca="false">IF('Inputs Q LTM'!FQ181="","",'Inputs Q LTM'!FQ181)</f>
        <v>2586.68703445731</v>
      </c>
      <c r="FR181" s="331" t="n">
        <f aca="false">IF('Inputs Q LTM'!FR181="","",'Inputs Q LTM'!FR181)</f>
        <v>2625.48733997417</v>
      </c>
      <c r="FS181" s="331" t="n">
        <f aca="false">IF('Inputs Q LTM'!FS181="","",'Inputs Q LTM'!FS181)</f>
        <v>2625.48733997417</v>
      </c>
      <c r="FT181" s="331" t="n">
        <f aca="false">IF('Inputs Q LTM'!FT181="","",'Inputs Q LTM'!FT181)</f>
        <v>2625.48733997417</v>
      </c>
      <c r="FU181" s="331" t="n">
        <f aca="false">IF('Inputs Q LTM'!FU181="","",'Inputs Q LTM'!FU181)</f>
        <v>2625.48733997417</v>
      </c>
      <c r="FV181" s="331" t="n">
        <f aca="false">IF('Inputs Q LTM'!FV181="","",'Inputs Q LTM'!FV181)</f>
        <v>2664.86965007379</v>
      </c>
      <c r="FW181" s="331" t="n">
        <f aca="false">IF('Inputs Q LTM'!FW181="","",'Inputs Q LTM'!FW181)</f>
        <v>2664.86965007379</v>
      </c>
      <c r="FX181" s="331" t="n">
        <f aca="false">IF('Inputs Q LTM'!FX181="","",'Inputs Q LTM'!FX181)</f>
        <v>2664.86965007379</v>
      </c>
      <c r="FY181" s="331" t="n">
        <f aca="false">IF('Inputs Q LTM'!FY181="","",'Inputs Q LTM'!FY181)</f>
        <v>2664.86965007379</v>
      </c>
      <c r="FZ181" s="331" t="n">
        <f aca="false">IF('Inputs Q LTM'!FZ181="","",'Inputs Q LTM'!FZ181)</f>
        <v>2704.84269482489</v>
      </c>
      <c r="GA181" s="331" t="n">
        <f aca="false">IF('Inputs Q LTM'!GA181="","",'Inputs Q LTM'!GA181)</f>
        <v>2704.84269482489</v>
      </c>
      <c r="GB181" s="331" t="n">
        <f aca="false">IF('Inputs Q LTM'!GB181="","",'Inputs Q LTM'!GB181)</f>
        <v>2704.84269482489</v>
      </c>
      <c r="GC181" s="331" t="n">
        <f aca="false">IF('Inputs Q LTM'!GC181="","",'Inputs Q LTM'!GC181)</f>
        <v>2704.84269482489</v>
      </c>
      <c r="GD181" s="331" t="n">
        <f aca="false">IF('Inputs Q LTM'!GD181="","",'Inputs Q LTM'!GD181)</f>
        <v>2745.41533524727</v>
      </c>
      <c r="GE181" s="331" t="n">
        <f aca="false">IF('Inputs Q LTM'!GE181="","",'Inputs Q LTM'!GE181)</f>
        <v>2745.41533524727</v>
      </c>
      <c r="GF181" s="331" t="n">
        <f aca="false">IF('Inputs Q LTM'!GF181="","",'Inputs Q LTM'!GF181)</f>
        <v>2745.41533524727</v>
      </c>
      <c r="GG181" s="331" t="n">
        <f aca="false">IF('Inputs Q LTM'!GG181="","",'Inputs Q LTM'!GG181)</f>
        <v>2745.41533524727</v>
      </c>
      <c r="GH181" s="331" t="n">
        <f aca="false">IF('Inputs Q LTM'!GH181="","",'Inputs Q LTM'!GH181)</f>
        <v>2755.71064275444</v>
      </c>
      <c r="GI181" s="331" t="n">
        <f aca="false">IF('Inputs Q LTM'!GI181="","",'Inputs Q LTM'!GI181)</f>
        <v>2766.00595026162</v>
      </c>
      <c r="GJ181" s="331" t="n">
        <f aca="false">IF('Inputs Q LTM'!GJ181="","",'Inputs Q LTM'!GJ181)</f>
        <v>2776.3012577688</v>
      </c>
      <c r="GK181" s="331" t="n">
        <f aca="false">IF('Inputs Q LTM'!GK181="","",'Inputs Q LTM'!GK181)</f>
        <v>2786.59656527597</v>
      </c>
      <c r="GL181" s="331" t="n">
        <f aca="false">IF('Inputs Q LTM'!GL181="","",'Inputs Q LTM'!GL181)</f>
        <v>2797.04630239576</v>
      </c>
      <c r="GM181" s="331" t="n">
        <f aca="false">IF('Inputs Q LTM'!GM181="","",'Inputs Q LTM'!GM181)</f>
        <v>2807.49603951554</v>
      </c>
      <c r="GN181" s="331" t="n">
        <f aca="false">IF('Inputs Q LTM'!GN181="","",'Inputs Q LTM'!GN181)</f>
        <v>2817.94577663533</v>
      </c>
      <c r="GO181" s="331" t="n">
        <f aca="false">IF('Inputs Q LTM'!GO181="","",'Inputs Q LTM'!GO181)</f>
        <v>2828.39551375511</v>
      </c>
      <c r="GP181" s="331" t="n">
        <f aca="false">IF('Inputs Q LTM'!GP181="","",'Inputs Q LTM'!GP181)</f>
        <v>2839.00199693169</v>
      </c>
      <c r="GQ181" s="331" t="n">
        <f aca="false">IF('Inputs Q LTM'!GQ181="","",'Inputs Q LTM'!GQ181)</f>
        <v>2849.60848010828</v>
      </c>
      <c r="GR181" s="331" t="n">
        <f aca="false">IF('Inputs Q LTM'!GR181="","",'Inputs Q LTM'!GR181)</f>
        <v>2860.21496328486</v>
      </c>
      <c r="GS181" s="331" t="n">
        <f aca="false">IF('Inputs Q LTM'!GS181="","",'Inputs Q LTM'!GS181)</f>
        <v>2870.82144646144</v>
      </c>
      <c r="GT181" s="331" t="n">
        <f aca="false">IF('Inputs Q LTM'!GT181="","",'Inputs Q LTM'!GT181)</f>
        <v>2881.58702688567</v>
      </c>
      <c r="GU181" s="331" t="n">
        <f aca="false">IF('Inputs Q LTM'!GU181="","",'Inputs Q LTM'!GU181)</f>
        <v>2892.3526073099</v>
      </c>
      <c r="GV181" s="331" t="n">
        <f aca="false">IF('Inputs Q LTM'!GV181="","",'Inputs Q LTM'!GV181)</f>
        <v>2903.11818773413</v>
      </c>
      <c r="GW181" s="331" t="n">
        <f aca="false">IF('Inputs Q LTM'!GW181="","",'Inputs Q LTM'!GW181)</f>
        <v>2913.88376815836</v>
      </c>
      <c r="GX181" s="331" t="n">
        <f aca="false">IF('Inputs Q LTM'!GX181="","",'Inputs Q LTM'!GX181)</f>
        <v>2924.81083228895</v>
      </c>
      <c r="GY181" s="331" t="n">
        <f aca="false">IF('Inputs Q LTM'!GY181="","",'Inputs Q LTM'!GY181)</f>
        <v>2935.73789641955</v>
      </c>
      <c r="GZ181" s="331" t="n">
        <f aca="false">IF('Inputs Q LTM'!GZ181="","",'Inputs Q LTM'!GZ181)</f>
        <v>2946.66496055014</v>
      </c>
      <c r="HA181" s="331" t="n">
        <f aca="false">IF('Inputs Q LTM'!HA181="","",'Inputs Q LTM'!HA181)</f>
        <v>2957.59202468074</v>
      </c>
    </row>
    <row r="182" customFormat="false" ht="15" hidden="false" customHeight="false" outlineLevel="2" collapsed="false">
      <c r="A182" s="48" t="s">
        <v>99</v>
      </c>
      <c r="B182" s="201" t="s">
        <v>184</v>
      </c>
      <c r="C182" s="201"/>
      <c r="D182" s="201" t="s">
        <v>101</v>
      </c>
      <c r="E182" s="52"/>
      <c r="F182" s="19" t="s">
        <v>240</v>
      </c>
      <c r="G182" s="52" t="s">
        <v>236</v>
      </c>
      <c r="H182" s="52"/>
      <c r="I182" s="52" t="s">
        <v>237</v>
      </c>
      <c r="BJ182" s="331" t="n">
        <f aca="false">IF('Inputs Q LTM'!BJ182="","",'Inputs Q LTM'!BJ182)</f>
        <v>47073.1772093333</v>
      </c>
      <c r="BK182" s="331" t="n">
        <f aca="false">IF('Inputs Q LTM'!BK182="","",'Inputs Q LTM'!BK182)</f>
        <v>48502.8218413333</v>
      </c>
      <c r="BL182" s="331" t="n">
        <f aca="false">IF('Inputs Q LTM'!BL182="","",'Inputs Q LTM'!BL182)</f>
        <v>43980.2858733333</v>
      </c>
      <c r="BM182" s="331" t="n">
        <f aca="false">IF('Inputs Q LTM'!BM182="","",'Inputs Q LTM'!BM182)</f>
        <v>56927.894477</v>
      </c>
      <c r="BN182" s="331" t="n">
        <f aca="false">IF('Inputs Q LTM'!BN182="","",'Inputs Q LTM'!BN182)</f>
        <v>71244.094554</v>
      </c>
      <c r="BO182" s="331" t="n">
        <f aca="false">IF('Inputs Q LTM'!BO182="","",'Inputs Q LTM'!BO182)</f>
        <v>58527.938034</v>
      </c>
      <c r="BP182" s="331" t="n">
        <f aca="false">IF('Inputs Q LTM'!BP182="","",'Inputs Q LTM'!BP182)</f>
        <v>67158.3887893333</v>
      </c>
      <c r="BQ182" s="331" t="n">
        <f aca="false">IF('Inputs Q LTM'!BQ182="","",'Inputs Q LTM'!BQ182)</f>
        <v>73335.2211293333</v>
      </c>
      <c r="BR182" s="331" t="n">
        <f aca="false">IF('Inputs Q LTM'!BR182="","",'Inputs Q LTM'!BR182)</f>
        <v>94548.062208</v>
      </c>
      <c r="BS182" s="331" t="n">
        <f aca="false">IF('Inputs Q LTM'!BS182="","",'Inputs Q LTM'!BS182)</f>
        <v>100210.737845</v>
      </c>
      <c r="BT182" s="331" t="n">
        <f aca="false">IF('Inputs Q LTM'!BT182="","",'Inputs Q LTM'!BT182)</f>
        <v>100065.607983</v>
      </c>
      <c r="BU182" s="331" t="n">
        <f aca="false">IF('Inputs Q LTM'!BU182="","",'Inputs Q LTM'!BU182)</f>
        <v>99785.765903</v>
      </c>
      <c r="BV182" s="331" t="n">
        <f aca="false">IF('Inputs Q LTM'!BV182="","",'Inputs Q LTM'!BV182)</f>
        <v>98896.329728</v>
      </c>
      <c r="BW182" s="331" t="n">
        <f aca="false">IF('Inputs Q LTM'!BW182="","",'Inputs Q LTM'!BW182)</f>
        <v>98851.3324883333</v>
      </c>
      <c r="BX182" s="331" t="n">
        <f aca="false">IF('Inputs Q LTM'!BX182="","",'Inputs Q LTM'!BX182)</f>
        <v>100042.922835</v>
      </c>
      <c r="BY182" s="331" t="n">
        <f aca="false">IF('Inputs Q LTM'!BY182="","",'Inputs Q LTM'!BY182)</f>
        <v>87456.8459653333</v>
      </c>
      <c r="BZ182" s="331" t="n">
        <f aca="false">IF('Inputs Q LTM'!BZ182="","",'Inputs Q LTM'!BZ182)</f>
        <v>71194.4543863333</v>
      </c>
      <c r="CA182" s="331" t="n">
        <f aca="false">IF('Inputs Q LTM'!CA182="","",'Inputs Q LTM'!CA182)</f>
        <v>63806.0491776667</v>
      </c>
      <c r="CB182" s="331" t="n">
        <f aca="false">IF('Inputs Q LTM'!CB182="","",'Inputs Q LTM'!CB182)</f>
        <v>59686.2485353333</v>
      </c>
      <c r="CC182" s="331" t="n">
        <f aca="false">IF('Inputs Q LTM'!CC182="","",'Inputs Q LTM'!CC182)</f>
        <v>53031.0518183333</v>
      </c>
      <c r="CD182" s="331" t="n">
        <f aca="false">IF('Inputs Q LTM'!CD182="","",'Inputs Q LTM'!CD182)</f>
        <v>47534.6100666667</v>
      </c>
      <c r="CE182" s="331" t="n">
        <f aca="false">IF('Inputs Q LTM'!CE182="","",'Inputs Q LTM'!CE182)</f>
        <v>42267.2536976667</v>
      </c>
      <c r="CF182" s="331" t="n">
        <f aca="false">IF('Inputs Q LTM'!CF182="","",'Inputs Q LTM'!CF182)</f>
        <v>45312.0052343333</v>
      </c>
      <c r="CG182" s="331" t="n">
        <f aca="false">IF('Inputs Q LTM'!CG182="","",'Inputs Q LTM'!CG182)</f>
        <v>54842.1536836667</v>
      </c>
      <c r="CH182" s="331" t="n">
        <f aca="false">IF('Inputs Q LTM'!CH182="","",'Inputs Q LTM'!CH182)</f>
        <v>59598.7215586667</v>
      </c>
      <c r="CI182" s="331" t="n">
        <f aca="false">IF('Inputs Q LTM'!CI182="","",'Inputs Q LTM'!CI182)</f>
        <v>62166.0094513333</v>
      </c>
      <c r="CJ182" s="331" t="n">
        <f aca="false">IF('Inputs Q LTM'!CJ182="","",'Inputs Q LTM'!CJ182)</f>
        <v>71568.7522933333</v>
      </c>
      <c r="CK182" s="331" t="n">
        <f aca="false">IF('Inputs Q LTM'!CK182="","",'Inputs Q LTM'!CK182)</f>
        <v>100126.541328922</v>
      </c>
      <c r="CL182" s="331" t="n">
        <f aca="false">IF('Inputs Q LTM'!CL182="","",'Inputs Q LTM'!CL182)</f>
        <v>110390.710883</v>
      </c>
      <c r="CM182" s="331" t="n">
        <f aca="false">IF('Inputs Q LTM'!CM182="","",'Inputs Q LTM'!CM182)</f>
        <v>124760.474637333</v>
      </c>
      <c r="CN182" s="331" t="n">
        <f aca="false">IF('Inputs Q LTM'!CN182="","",'Inputs Q LTM'!CN182)</f>
        <v>111782.443581</v>
      </c>
      <c r="CO182" s="331" t="n">
        <f aca="false">IF('Inputs Q LTM'!CO182="","",'Inputs Q LTM'!CO182)</f>
        <v>135118.959238333</v>
      </c>
      <c r="CP182" s="331" t="n">
        <f aca="false">IF('Inputs Q LTM'!CP182="","",'Inputs Q LTM'!CP182)</f>
        <v>184617.291605667</v>
      </c>
      <c r="CQ182" s="331" t="n">
        <f aca="false">IF('Inputs Q LTM'!CQ182="","",'Inputs Q LTM'!CQ182)</f>
        <v>125011.865580096</v>
      </c>
      <c r="CR182" s="331" t="n">
        <f aca="false">IF('Inputs Q LTM'!CR182="","",'Inputs Q LTM'!CR182)</f>
        <v>82656.6644996667</v>
      </c>
      <c r="CS182" s="331" t="n">
        <f aca="false">IF('Inputs Q LTM'!CS182="","",'Inputs Q LTM'!CS182)</f>
        <v>71788.6269</v>
      </c>
      <c r="CT182" s="331" t="n">
        <f aca="false">IF('Inputs Q LTM'!CT182="","",'Inputs Q LTM'!CT182)</f>
        <v>79600.5483333333</v>
      </c>
      <c r="CU182" s="331" t="n">
        <f aca="false">IF('Inputs Q LTM'!CU182="","",'Inputs Q LTM'!CU182)</f>
        <v>84591.4080333333</v>
      </c>
      <c r="CV182" s="331" t="n">
        <f aca="false">IF('Inputs Q LTM'!CV182="","",'Inputs Q LTM'!CV182)</f>
        <v>100993.4395</v>
      </c>
      <c r="CW182" s="331" t="n">
        <f aca="false">IF('Inputs Q LTM'!CW182="","",'Inputs Q LTM'!CW182)</f>
        <v>101074.059533333</v>
      </c>
      <c r="CX182" s="331" t="n">
        <f aca="false">IF('Inputs Q LTM'!CX182="","",'Inputs Q LTM'!CX182)</f>
        <v>108670.1486</v>
      </c>
      <c r="CY182" s="331" t="n">
        <f aca="false">IF('Inputs Q LTM'!CY182="","",'Inputs Q LTM'!CY182)</f>
        <v>127614.783813333</v>
      </c>
      <c r="CZ182" s="331" t="n">
        <f aca="false">IF('Inputs Q LTM'!CZ182="","",'Inputs Q LTM'!CZ182)</f>
        <v>143780.855266667</v>
      </c>
      <c r="DA182" s="331" t="n">
        <f aca="false">IF('Inputs Q LTM'!DA182="","",'Inputs Q LTM'!DA182)</f>
        <v>185574.359343129</v>
      </c>
      <c r="DB182" s="331" t="n">
        <f aca="false">IF('Inputs Q LTM'!DB182="","",'Inputs Q LTM'!DB182)</f>
        <v>195684.642666667</v>
      </c>
      <c r="DC182" s="331" t="n">
        <f aca="false">IF('Inputs Q LTM'!DC182="","",'Inputs Q LTM'!DC182)</f>
        <v>213965.409333333</v>
      </c>
      <c r="DD182" s="331" t="n">
        <f aca="false">IF('Inputs Q LTM'!DD182="","",'Inputs Q LTM'!DD182)</f>
        <v>219637.687333333</v>
      </c>
      <c r="DE182" s="331" t="n">
        <f aca="false">IF('Inputs Q LTM'!DE182="","",'Inputs Q LTM'!DE182)</f>
        <v>194827.43</v>
      </c>
      <c r="DF182" s="331" t="n">
        <f aca="false">IF('Inputs Q LTM'!DF182="","",'Inputs Q LTM'!DF182)</f>
        <v>177607.407866667</v>
      </c>
      <c r="DG182" s="331" t="n">
        <f aca="false">IF('Inputs Q LTM'!DG182="","",'Inputs Q LTM'!DG182)</f>
        <v>161131.671066667</v>
      </c>
      <c r="DH182" s="331" t="n">
        <f aca="false">IF('Inputs Q LTM'!DH182="","",'Inputs Q LTM'!DH182)</f>
        <v>153976.587960801</v>
      </c>
      <c r="DI182" s="331" t="n">
        <f aca="false">IF('Inputs Q LTM'!DI182="","",'Inputs Q LTM'!DI182)</f>
        <v>162355.783110592</v>
      </c>
      <c r="DJ182" s="331" t="n">
        <f aca="false">IF('Inputs Q LTM'!DJ182="","",'Inputs Q LTM'!DJ182)</f>
        <v>188043.60533778</v>
      </c>
      <c r="DK182" s="331" t="n">
        <f aca="false">IF('Inputs Q LTM'!DK182="","",'Inputs Q LTM'!DK182)</f>
        <v>190861.513915833</v>
      </c>
      <c r="DL182" s="331" t="n">
        <f aca="false">IF('Inputs Q LTM'!DL182="","",'Inputs Q LTM'!DL182)</f>
        <v>193209.093798429</v>
      </c>
      <c r="DM182" s="331" t="n">
        <f aca="false">IF('Inputs Q LTM'!DM182="","",'Inputs Q LTM'!DM182)</f>
        <v>195370.566322503</v>
      </c>
      <c r="DN182" s="331" t="n">
        <f aca="false">IF('Inputs Q LTM'!DN182="","",'Inputs Q LTM'!DN182)</f>
        <v>203624.397306782</v>
      </c>
      <c r="DO182" s="331" t="n">
        <f aca="false">IF('Inputs Q LTM'!DO182="","",'Inputs Q LTM'!DO182)</f>
        <v>203624.397306782</v>
      </c>
      <c r="DP182" s="331" t="n">
        <f aca="false">IF('Inputs Q LTM'!DP182="","",'Inputs Q LTM'!DP182)</f>
        <v>203624.397306782</v>
      </c>
      <c r="DQ182" s="331" t="n">
        <f aca="false">IF('Inputs Q LTM'!DQ182="","",'Inputs Q LTM'!DQ182)</f>
        <v>203624.397306782</v>
      </c>
      <c r="DR182" s="331" t="n">
        <f aca="false">IF('Inputs Q LTM'!DR182="","",'Inputs Q LTM'!DR182)</f>
        <v>215517.215576647</v>
      </c>
      <c r="DS182" s="331" t="n">
        <f aca="false">IF('Inputs Q LTM'!DS182="","",'Inputs Q LTM'!DS182)</f>
        <v>215517.215576647</v>
      </c>
      <c r="DT182" s="331" t="n">
        <f aca="false">IF('Inputs Q LTM'!DT182="","",'Inputs Q LTM'!DT182)</f>
        <v>215517.215576647</v>
      </c>
      <c r="DU182" s="331" t="n">
        <f aca="false">IF('Inputs Q LTM'!DU182="","",'Inputs Q LTM'!DU182)</f>
        <v>215517.215576647</v>
      </c>
      <c r="DV182" s="331" t="n">
        <f aca="false">IF('Inputs Q LTM'!DV182="","",'Inputs Q LTM'!DV182)</f>
        <v>228115.888197664</v>
      </c>
      <c r="DW182" s="331" t="n">
        <f aca="false">IF('Inputs Q LTM'!DW182="","",'Inputs Q LTM'!DW182)</f>
        <v>228115.888197664</v>
      </c>
      <c r="DX182" s="331" t="n">
        <f aca="false">IF('Inputs Q LTM'!DX182="","",'Inputs Q LTM'!DX182)</f>
        <v>228115.888197664</v>
      </c>
      <c r="DY182" s="331" t="n">
        <f aca="false">IF('Inputs Q LTM'!DY182="","",'Inputs Q LTM'!DY182)</f>
        <v>228115.888197664</v>
      </c>
      <c r="DZ182" s="331" t="n">
        <f aca="false">IF('Inputs Q LTM'!DZ182="","",'Inputs Q LTM'!DZ182)</f>
        <v>236168.379051041</v>
      </c>
      <c r="EA182" s="331" t="n">
        <f aca="false">IF('Inputs Q LTM'!EA182="","",'Inputs Q LTM'!EA182)</f>
        <v>236168.379051041</v>
      </c>
      <c r="EB182" s="331" t="n">
        <f aca="false">IF('Inputs Q LTM'!EB182="","",'Inputs Q LTM'!EB182)</f>
        <v>236168.379051041</v>
      </c>
      <c r="EC182" s="331" t="n">
        <f aca="false">IF('Inputs Q LTM'!EC182="","",'Inputs Q LTM'!EC182)</f>
        <v>236168.379051041</v>
      </c>
      <c r="ED182" s="331" t="n">
        <f aca="false">IF('Inputs Q LTM'!ED182="","",'Inputs Q LTM'!ED182)</f>
        <v>244505.122831543</v>
      </c>
      <c r="EE182" s="331" t="n">
        <f aca="false">IF('Inputs Q LTM'!EE182="","",'Inputs Q LTM'!EE182)</f>
        <v>244505.122831543</v>
      </c>
      <c r="EF182" s="331" t="n">
        <f aca="false">IF('Inputs Q LTM'!EF182="","",'Inputs Q LTM'!EF182)</f>
        <v>244505.122831543</v>
      </c>
      <c r="EG182" s="331" t="n">
        <f aca="false">IF('Inputs Q LTM'!EG182="","",'Inputs Q LTM'!EG182)</f>
        <v>244505.122831543</v>
      </c>
      <c r="EH182" s="331" t="n">
        <f aca="false">IF('Inputs Q LTM'!EH182="","",'Inputs Q LTM'!EH182)</f>
        <v>253136.153667497</v>
      </c>
      <c r="EI182" s="331" t="n">
        <f aca="false">IF('Inputs Q LTM'!EI182="","",'Inputs Q LTM'!EI182)</f>
        <v>253136.153667497</v>
      </c>
      <c r="EJ182" s="331" t="n">
        <f aca="false">IF('Inputs Q LTM'!EJ182="","",'Inputs Q LTM'!EJ182)</f>
        <v>253136.153667497</v>
      </c>
      <c r="EK182" s="331" t="n">
        <f aca="false">IF('Inputs Q LTM'!EK182="","",'Inputs Q LTM'!EK182)</f>
        <v>253136.153667497</v>
      </c>
      <c r="EL182" s="331" t="n">
        <f aca="false">IF('Inputs Q LTM'!EL182="","",'Inputs Q LTM'!EL182)</f>
        <v>262071.859891959</v>
      </c>
      <c r="EM182" s="331" t="n">
        <f aca="false">IF('Inputs Q LTM'!EM182="","",'Inputs Q LTM'!EM182)</f>
        <v>262071.859891959</v>
      </c>
      <c r="EN182" s="331" t="n">
        <f aca="false">IF('Inputs Q LTM'!EN182="","",'Inputs Q LTM'!EN182)</f>
        <v>262071.859891959</v>
      </c>
      <c r="EO182" s="331" t="n">
        <f aca="false">IF('Inputs Q LTM'!EO182="","",'Inputs Q LTM'!EO182)</f>
        <v>262071.859891959</v>
      </c>
      <c r="EP182" s="331" t="n">
        <f aca="false">IF('Inputs Q LTM'!EP182="","",'Inputs Q LTM'!EP182)</f>
        <v>271322.996546145</v>
      </c>
      <c r="EQ182" s="331" t="n">
        <f aca="false">IF('Inputs Q LTM'!EQ182="","",'Inputs Q LTM'!EQ182)</f>
        <v>271322.996546145</v>
      </c>
      <c r="ER182" s="331" t="n">
        <f aca="false">IF('Inputs Q LTM'!ER182="","",'Inputs Q LTM'!ER182)</f>
        <v>271322.996546145</v>
      </c>
      <c r="ES182" s="331" t="n">
        <f aca="false">IF('Inputs Q LTM'!ES182="","",'Inputs Q LTM'!ES182)</f>
        <v>271322.996546145</v>
      </c>
      <c r="ET182" s="331" t="n">
        <f aca="false">IF('Inputs Q LTM'!ET182="","",'Inputs Q LTM'!ET182)</f>
        <v>280900.698324224</v>
      </c>
      <c r="EU182" s="331" t="n">
        <f aca="false">IF('Inputs Q LTM'!EU182="","",'Inputs Q LTM'!EU182)</f>
        <v>280900.698324224</v>
      </c>
      <c r="EV182" s="331" t="n">
        <f aca="false">IF('Inputs Q LTM'!EV182="","",'Inputs Q LTM'!EV182)</f>
        <v>280900.698324224</v>
      </c>
      <c r="EW182" s="331" t="n">
        <f aca="false">IF('Inputs Q LTM'!EW182="","",'Inputs Q LTM'!EW182)</f>
        <v>280900.698324224</v>
      </c>
      <c r="EX182" s="331" t="n">
        <f aca="false">IF('Inputs Q LTM'!EX182="","",'Inputs Q LTM'!EX182)</f>
        <v>290816.492975069</v>
      </c>
      <c r="EY182" s="331" t="n">
        <f aca="false">IF('Inputs Q LTM'!EY182="","",'Inputs Q LTM'!EY182)</f>
        <v>290816.492975069</v>
      </c>
      <c r="EZ182" s="331" t="n">
        <f aca="false">IF('Inputs Q LTM'!EZ182="","",'Inputs Q LTM'!EZ182)</f>
        <v>290816.492975069</v>
      </c>
      <c r="FA182" s="331" t="n">
        <f aca="false">IF('Inputs Q LTM'!FA182="","",'Inputs Q LTM'!FA182)</f>
        <v>290816.492975069</v>
      </c>
      <c r="FB182" s="331" t="n">
        <f aca="false">IF('Inputs Q LTM'!FB182="","",'Inputs Q LTM'!FB182)</f>
        <v>301082.315177089</v>
      </c>
      <c r="FC182" s="331" t="n">
        <f aca="false">IF('Inputs Q LTM'!FC182="","",'Inputs Q LTM'!FC182)</f>
        <v>301082.315177089</v>
      </c>
      <c r="FD182" s="331" t="n">
        <f aca="false">IF('Inputs Q LTM'!FD182="","",'Inputs Q LTM'!FD182)</f>
        <v>301082.315177089</v>
      </c>
      <c r="FE182" s="331" t="n">
        <f aca="false">IF('Inputs Q LTM'!FE182="","",'Inputs Q LTM'!FE182)</f>
        <v>301082.315177089</v>
      </c>
      <c r="FF182" s="331" t="n">
        <f aca="false">IF('Inputs Q LTM'!FF182="","",'Inputs Q LTM'!FF182)</f>
        <v>311710.52090284</v>
      </c>
      <c r="FG182" s="331" t="n">
        <f aca="false">IF('Inputs Q LTM'!FG182="","",'Inputs Q LTM'!FG182)</f>
        <v>311710.52090284</v>
      </c>
      <c r="FH182" s="331" t="n">
        <f aca="false">IF('Inputs Q LTM'!FH182="","",'Inputs Q LTM'!FH182)</f>
        <v>311710.52090284</v>
      </c>
      <c r="FI182" s="331" t="n">
        <f aca="false">IF('Inputs Q LTM'!FI182="","",'Inputs Q LTM'!FI182)</f>
        <v>311710.52090284</v>
      </c>
      <c r="FJ182" s="331" t="n">
        <f aca="false">IF('Inputs Q LTM'!FJ182="","",'Inputs Q LTM'!FJ182)</f>
        <v>322713.902290711</v>
      </c>
      <c r="FK182" s="331" t="n">
        <f aca="false">IF('Inputs Q LTM'!FK182="","",'Inputs Q LTM'!FK182)</f>
        <v>322713.902290711</v>
      </c>
      <c r="FL182" s="331" t="n">
        <f aca="false">IF('Inputs Q LTM'!FL182="","",'Inputs Q LTM'!FL182)</f>
        <v>322713.902290711</v>
      </c>
      <c r="FM182" s="331" t="n">
        <f aca="false">IF('Inputs Q LTM'!FM182="","",'Inputs Q LTM'!FM182)</f>
        <v>322713.902290711</v>
      </c>
      <c r="FN182" s="331" t="n">
        <f aca="false">IF('Inputs Q LTM'!FN182="","",'Inputs Q LTM'!FN182)</f>
        <v>334105.703041573</v>
      </c>
      <c r="FO182" s="331" t="n">
        <f aca="false">IF('Inputs Q LTM'!FO182="","",'Inputs Q LTM'!FO182)</f>
        <v>334105.703041573</v>
      </c>
      <c r="FP182" s="331" t="n">
        <f aca="false">IF('Inputs Q LTM'!FP182="","",'Inputs Q LTM'!FP182)</f>
        <v>334105.703041573</v>
      </c>
      <c r="FQ182" s="331" t="n">
        <f aca="false">IF('Inputs Q LTM'!FQ182="","",'Inputs Q LTM'!FQ182)</f>
        <v>334105.703041573</v>
      </c>
      <c r="FR182" s="331" t="n">
        <f aca="false">IF('Inputs Q LTM'!FR182="","",'Inputs Q LTM'!FR182)</f>
        <v>345899.63435894</v>
      </c>
      <c r="FS182" s="331" t="n">
        <f aca="false">IF('Inputs Q LTM'!FS182="","",'Inputs Q LTM'!FS182)</f>
        <v>345899.63435894</v>
      </c>
      <c r="FT182" s="331" t="n">
        <f aca="false">IF('Inputs Q LTM'!FT182="","",'Inputs Q LTM'!FT182)</f>
        <v>345899.63435894</v>
      </c>
      <c r="FU182" s="331" t="n">
        <f aca="false">IF('Inputs Q LTM'!FU182="","",'Inputs Q LTM'!FU182)</f>
        <v>345899.63435894</v>
      </c>
      <c r="FV182" s="331" t="n">
        <f aca="false">IF('Inputs Q LTM'!FV182="","",'Inputs Q LTM'!FV182)</f>
        <v>358109.891451811</v>
      </c>
      <c r="FW182" s="331" t="n">
        <f aca="false">IF('Inputs Q LTM'!FW182="","",'Inputs Q LTM'!FW182)</f>
        <v>358109.891451811</v>
      </c>
      <c r="FX182" s="331" t="n">
        <f aca="false">IF('Inputs Q LTM'!FX182="","",'Inputs Q LTM'!FX182)</f>
        <v>358109.891451811</v>
      </c>
      <c r="FY182" s="331" t="n">
        <f aca="false">IF('Inputs Q LTM'!FY182="","",'Inputs Q LTM'!FY182)</f>
        <v>358109.891451811</v>
      </c>
      <c r="FZ182" s="331" t="n">
        <f aca="false">IF('Inputs Q LTM'!FZ182="","",'Inputs Q LTM'!FZ182)</f>
        <v>370751.17062006</v>
      </c>
      <c r="GA182" s="331" t="n">
        <f aca="false">IF('Inputs Q LTM'!GA182="","",'Inputs Q LTM'!GA182)</f>
        <v>370751.17062006</v>
      </c>
      <c r="GB182" s="331" t="n">
        <f aca="false">IF('Inputs Q LTM'!GB182="","",'Inputs Q LTM'!GB182)</f>
        <v>370751.17062006</v>
      </c>
      <c r="GC182" s="331" t="n">
        <f aca="false">IF('Inputs Q LTM'!GC182="","",'Inputs Q LTM'!GC182)</f>
        <v>370751.17062006</v>
      </c>
      <c r="GD182" s="331" t="n">
        <f aca="false">IF('Inputs Q LTM'!GD182="","",'Inputs Q LTM'!GD182)</f>
        <v>383838.686942948</v>
      </c>
      <c r="GE182" s="331" t="n">
        <f aca="false">IF('Inputs Q LTM'!GE182="","",'Inputs Q LTM'!GE182)</f>
        <v>383838.686942948</v>
      </c>
      <c r="GF182" s="331" t="n">
        <f aca="false">IF('Inputs Q LTM'!GF182="","",'Inputs Q LTM'!GF182)</f>
        <v>383838.686942948</v>
      </c>
      <c r="GG182" s="331" t="n">
        <f aca="false">IF('Inputs Q LTM'!GG182="","",'Inputs Q LTM'!GG182)</f>
        <v>383838.686942948</v>
      </c>
      <c r="GH182" s="331" t="n">
        <f aca="false">IF('Inputs Q LTM'!GH182="","",'Inputs Q LTM'!GH182)</f>
        <v>387226.063355219</v>
      </c>
      <c r="GI182" s="331" t="n">
        <f aca="false">IF('Inputs Q LTM'!GI182="","",'Inputs Q LTM'!GI182)</f>
        <v>390613.439767491</v>
      </c>
      <c r="GJ182" s="331" t="n">
        <f aca="false">IF('Inputs Q LTM'!GJ182="","",'Inputs Q LTM'!GJ182)</f>
        <v>394000.816179762</v>
      </c>
      <c r="GK182" s="331" t="n">
        <f aca="false">IF('Inputs Q LTM'!GK182="","",'Inputs Q LTM'!GK182)</f>
        <v>397388.192592034</v>
      </c>
      <c r="GL182" s="331" t="n">
        <f aca="false">IF('Inputs Q LTM'!GL182="","",'Inputs Q LTM'!GL182)</f>
        <v>400895.143391658</v>
      </c>
      <c r="GM182" s="331" t="n">
        <f aca="false">IF('Inputs Q LTM'!GM182="","",'Inputs Q LTM'!GM182)</f>
        <v>404402.094191283</v>
      </c>
      <c r="GN182" s="331" t="n">
        <f aca="false">IF('Inputs Q LTM'!GN182="","",'Inputs Q LTM'!GN182)</f>
        <v>407909.044990908</v>
      </c>
      <c r="GO182" s="331" t="n">
        <f aca="false">IF('Inputs Q LTM'!GO182="","",'Inputs Q LTM'!GO182)</f>
        <v>411415.995790532</v>
      </c>
      <c r="GP182" s="331" t="n">
        <f aca="false">IF('Inputs Q LTM'!GP182="","",'Inputs Q LTM'!GP182)</f>
        <v>415046.741953384</v>
      </c>
      <c r="GQ182" s="331" t="n">
        <f aca="false">IF('Inputs Q LTM'!GQ182="","",'Inputs Q LTM'!GQ182)</f>
        <v>418677.488116235</v>
      </c>
      <c r="GR182" s="331" t="n">
        <f aca="false">IF('Inputs Q LTM'!GR182="","",'Inputs Q LTM'!GR182)</f>
        <v>422308.234279087</v>
      </c>
      <c r="GS182" s="331" t="n">
        <f aca="false">IF('Inputs Q LTM'!GS182="","",'Inputs Q LTM'!GS182)</f>
        <v>425938.980441938</v>
      </c>
      <c r="GT182" s="331" t="n">
        <f aca="false">IF('Inputs Q LTM'!GT182="","",'Inputs Q LTM'!GT182)</f>
        <v>429697.891944338</v>
      </c>
      <c r="GU182" s="331" t="n">
        <f aca="false">IF('Inputs Q LTM'!GU182="","",'Inputs Q LTM'!GU182)</f>
        <v>433456.803446738</v>
      </c>
      <c r="GV182" s="331" t="n">
        <f aca="false">IF('Inputs Q LTM'!GV182="","",'Inputs Q LTM'!GV182)</f>
        <v>437215.714949138</v>
      </c>
      <c r="GW182" s="331" t="n">
        <f aca="false">IF('Inputs Q LTM'!GW182="","",'Inputs Q LTM'!GW182)</f>
        <v>440974.626451539</v>
      </c>
      <c r="GX182" s="331" t="n">
        <f aca="false">IF('Inputs Q LTM'!GX182="","",'Inputs Q LTM'!GX182)</f>
        <v>444866.227529973</v>
      </c>
      <c r="GY182" s="331" t="n">
        <f aca="false">IF('Inputs Q LTM'!GY182="","",'Inputs Q LTM'!GY182)</f>
        <v>448757.828608408</v>
      </c>
      <c r="GZ182" s="331" t="n">
        <f aca="false">IF('Inputs Q LTM'!GZ182="","",'Inputs Q LTM'!GZ182)</f>
        <v>452649.429686843</v>
      </c>
      <c r="HA182" s="331" t="n">
        <f aca="false">IF('Inputs Q LTM'!HA182="","",'Inputs Q LTM'!HA182)</f>
        <v>456541.030765278</v>
      </c>
    </row>
    <row r="183" customFormat="false" ht="15" hidden="false" customHeight="false" outlineLevel="2" collapsed="false">
      <c r="A183" s="48" t="s">
        <v>99</v>
      </c>
      <c r="B183" s="201" t="s">
        <v>184</v>
      </c>
      <c r="C183" s="201"/>
      <c r="D183" s="201" t="s">
        <v>101</v>
      </c>
      <c r="E183" s="52"/>
      <c r="F183" s="19" t="s">
        <v>241</v>
      </c>
      <c r="G183" s="52" t="s">
        <v>103</v>
      </c>
      <c r="H183" s="52"/>
      <c r="I183" s="52" t="s">
        <v>234</v>
      </c>
      <c r="BJ183" s="331" t="n">
        <f aca="false">IF('Inputs Q LTM'!BJ183="","",'Inputs Q LTM'!BJ183)</f>
        <v>813.920504940629</v>
      </c>
      <c r="BK183" s="331" t="n">
        <f aca="false">IF('Inputs Q LTM'!BK183="","",'Inputs Q LTM'!BK183)</f>
        <v>794.225018415334</v>
      </c>
      <c r="BL183" s="331" t="n">
        <f aca="false">IF('Inputs Q LTM'!BL183="","",'Inputs Q LTM'!BL183)</f>
        <v>696.779347771612</v>
      </c>
      <c r="BM183" s="331" t="n">
        <f aca="false">IF('Inputs Q LTM'!BM183="","",'Inputs Q LTM'!BM183)</f>
        <v>653.158347303755</v>
      </c>
      <c r="BN183" s="331" t="n">
        <f aca="false">IF('Inputs Q LTM'!BN183="","",'Inputs Q LTM'!BN183)</f>
        <v>627.988045481284</v>
      </c>
      <c r="BO183" s="331" t="n">
        <f aca="false">IF('Inputs Q LTM'!BO183="","",'Inputs Q LTM'!BO183)</f>
        <v>599.466182225642</v>
      </c>
      <c r="BP183" s="331" t="n">
        <f aca="false">IF('Inputs Q LTM'!BP183="","",'Inputs Q LTM'!BP183)</f>
        <v>513.922071588414</v>
      </c>
      <c r="BQ183" s="331" t="n">
        <f aca="false">IF('Inputs Q LTM'!BQ183="","",'Inputs Q LTM'!BQ183)</f>
        <v>518.349238905905</v>
      </c>
      <c r="BR183" s="331" t="n">
        <f aca="false">IF('Inputs Q LTM'!BR183="","",'Inputs Q LTM'!BR183)</f>
        <v>587.228923465118</v>
      </c>
      <c r="BS183" s="331" t="n">
        <f aca="false">IF('Inputs Q LTM'!BS183="","",'Inputs Q LTM'!BS183)</f>
        <v>648.397654920816</v>
      </c>
      <c r="BT183" s="331" t="n">
        <f aca="false">IF('Inputs Q LTM'!BT183="","",'Inputs Q LTM'!BT183)</f>
        <v>646.673012311877</v>
      </c>
      <c r="BU183" s="331" t="n">
        <f aca="false">IF('Inputs Q LTM'!BU183="","",'Inputs Q LTM'!BU183)</f>
        <v>678.18017277233</v>
      </c>
      <c r="BV183" s="331" t="n">
        <f aca="false">IF('Inputs Q LTM'!BV183="","",'Inputs Q LTM'!BV183)</f>
        <v>699.214210180159</v>
      </c>
      <c r="BW183" s="331" t="n">
        <f aca="false">IF('Inputs Q LTM'!BW183="","",'Inputs Q LTM'!BW183)</f>
        <v>633.287546234983</v>
      </c>
      <c r="BX183" s="331" t="n">
        <f aca="false">IF('Inputs Q LTM'!BX183="","",'Inputs Q LTM'!BX183)</f>
        <v>633.526240587877</v>
      </c>
      <c r="BY183" s="331" t="n">
        <f aca="false">IF('Inputs Q LTM'!BY183="","",'Inputs Q LTM'!BY183)</f>
        <v>638.829797207694</v>
      </c>
      <c r="BZ183" s="331" t="n">
        <f aca="false">IF('Inputs Q LTM'!BZ183="","",'Inputs Q LTM'!BZ183)</f>
        <v>633.618452172144</v>
      </c>
      <c r="CA183" s="331" t="n">
        <f aca="false">IF('Inputs Q LTM'!CA183="","",'Inputs Q LTM'!CA183)</f>
        <v>603.699042464225</v>
      </c>
      <c r="CB183" s="331" t="n">
        <f aca="false">IF('Inputs Q LTM'!CB183="","",'Inputs Q LTM'!CB183)</f>
        <v>532.349277811705</v>
      </c>
      <c r="CC183" s="331" t="n">
        <f aca="false">IF('Inputs Q LTM'!CC183="","",'Inputs Q LTM'!CC183)</f>
        <v>471.314964766485</v>
      </c>
      <c r="CD183" s="331" t="n">
        <f aca="false">IF('Inputs Q LTM'!CD183="","",'Inputs Q LTM'!CD183)</f>
        <v>511.320595625862</v>
      </c>
      <c r="CE183" s="331" t="n">
        <f aca="false">IF('Inputs Q LTM'!CE183="","",'Inputs Q LTM'!CE183)</f>
        <v>483.457759624555</v>
      </c>
      <c r="CF183" s="331" t="n">
        <f aca="false">IF('Inputs Q LTM'!CF183="","",'Inputs Q LTM'!CF183)</f>
        <v>493.989325134853</v>
      </c>
      <c r="CG183" s="331" t="n">
        <f aca="false">IF('Inputs Q LTM'!CG183="","",'Inputs Q LTM'!CG183)</f>
        <v>607.502000906487</v>
      </c>
      <c r="CH183" s="331" t="n">
        <f aca="false">IF('Inputs Q LTM'!CH183="","",'Inputs Q LTM'!CH183)</f>
        <v>642.04457725529</v>
      </c>
      <c r="CI183" s="331" t="n">
        <f aca="false">IF('Inputs Q LTM'!CI183="","",'Inputs Q LTM'!CI183)</f>
        <v>530.221676985639</v>
      </c>
      <c r="CJ183" s="331" t="n">
        <f aca="false">IF('Inputs Q LTM'!CJ183="","",'Inputs Q LTM'!CJ183)</f>
        <v>664.230373791306</v>
      </c>
      <c r="CK183" s="331" t="n">
        <f aca="false">IF('Inputs Q LTM'!CK183="","",'Inputs Q LTM'!CK183)</f>
        <v>827.884089328792</v>
      </c>
      <c r="CL183" s="331" t="n">
        <f aca="false">IF('Inputs Q LTM'!CL183="","",'Inputs Q LTM'!CL183)</f>
        <v>966.867621349632</v>
      </c>
      <c r="CM183" s="331" t="n">
        <f aca="false">IF('Inputs Q LTM'!CM183="","",'Inputs Q LTM'!CM183)</f>
        <v>1020.67258378898</v>
      </c>
      <c r="CN183" s="331" t="n">
        <f aca="false">IF('Inputs Q LTM'!CN183="","",'Inputs Q LTM'!CN183)</f>
        <v>1064.33271115955</v>
      </c>
      <c r="CO183" s="331" t="n">
        <f aca="false">IF('Inputs Q LTM'!CO183="","",'Inputs Q LTM'!CO183)</f>
        <v>1240.64935908455</v>
      </c>
      <c r="CP183" s="331" t="n">
        <f aca="false">IF('Inputs Q LTM'!CP183="","",'Inputs Q LTM'!CP183)</f>
        <v>1468.16041626005</v>
      </c>
      <c r="CQ183" s="331" t="n">
        <f aca="false">IF('Inputs Q LTM'!CQ183="","",'Inputs Q LTM'!CQ183)</f>
        <v>1500.78337548872</v>
      </c>
      <c r="CR183" s="331" t="n">
        <f aca="false">IF('Inputs Q LTM'!CR183="","",'Inputs Q LTM'!CR183)</f>
        <v>867.02334250515</v>
      </c>
      <c r="CS183" s="331" t="n">
        <f aca="false">IF('Inputs Q LTM'!CS183="","",'Inputs Q LTM'!CS183)</f>
        <v>877.176595300794</v>
      </c>
      <c r="CT183" s="331" t="n">
        <f aca="false">IF('Inputs Q LTM'!CT183="","",'Inputs Q LTM'!CT183)</f>
        <v>905.672158487126</v>
      </c>
      <c r="CU183" s="331" t="n">
        <f aca="false">IF('Inputs Q LTM'!CU183="","",'Inputs Q LTM'!CU183)</f>
        <v>844.291188247447</v>
      </c>
      <c r="CV183" s="331" t="n">
        <f aca="false">IF('Inputs Q LTM'!CV183="","",'Inputs Q LTM'!CV183)</f>
        <v>819.723460455992</v>
      </c>
      <c r="CW183" s="331" t="n">
        <f aca="false">IF('Inputs Q LTM'!CW183="","",'Inputs Q LTM'!CW183)</f>
        <v>782.295108666888</v>
      </c>
      <c r="CX183" s="331" t="n">
        <f aca="false">IF('Inputs Q LTM'!CX183="","",'Inputs Q LTM'!CX183)</f>
        <v>846.424522193743</v>
      </c>
      <c r="CY183" s="331" t="n">
        <f aca="false">IF('Inputs Q LTM'!CY183="","",'Inputs Q LTM'!CY183)</f>
        <v>851.650672984528</v>
      </c>
      <c r="CZ183" s="331" t="n">
        <f aca="false">IF('Inputs Q LTM'!CZ183="","",'Inputs Q LTM'!CZ183)</f>
        <v>897.702335305491</v>
      </c>
      <c r="DA183" s="331" t="n">
        <f aca="false">IF('Inputs Q LTM'!DA183="","",'Inputs Q LTM'!DA183)</f>
        <v>1098.23943141088</v>
      </c>
      <c r="DB183" s="331" t="n">
        <f aca="false">IF('Inputs Q LTM'!DB183="","",'Inputs Q LTM'!DB183)</f>
        <v>1050.76000508372</v>
      </c>
      <c r="DC183" s="331" t="n">
        <f aca="false">IF('Inputs Q LTM'!DC183="","",'Inputs Q LTM'!DC183)</f>
        <v>938.962254333152</v>
      </c>
      <c r="DD183" s="331" t="n">
        <f aca="false">IF('Inputs Q LTM'!DD183="","",'Inputs Q LTM'!DD183)</f>
        <v>1011.39766206561</v>
      </c>
      <c r="DE183" s="331" t="n">
        <f aca="false">IF('Inputs Q LTM'!DE183="","",'Inputs Q LTM'!DE183)</f>
        <v>998.916283504541</v>
      </c>
      <c r="DF183" s="331" t="n">
        <f aca="false">IF('Inputs Q LTM'!DF183="","",'Inputs Q LTM'!DF183)</f>
        <v>1051.77272362062</v>
      </c>
      <c r="DG183" s="331" t="n">
        <f aca="false">IF('Inputs Q LTM'!DG183="","",'Inputs Q LTM'!DG183)</f>
        <v>1125.48523035163</v>
      </c>
      <c r="DH183" s="331" t="n">
        <f aca="false">IF('Inputs Q LTM'!DH183="","",'Inputs Q LTM'!DH183)</f>
        <v>1128.21364129218</v>
      </c>
      <c r="DI183" s="331" t="n">
        <f aca="false">IF('Inputs Q LTM'!DI183="","",'Inputs Q LTM'!DI183)</f>
        <v>1216.94916242227</v>
      </c>
      <c r="DJ183" s="331" t="n">
        <f aca="false">IF('Inputs Q LTM'!DJ183="","",'Inputs Q LTM'!DJ183)</f>
        <v>1276.60202724315</v>
      </c>
      <c r="DK183" s="331" t="n">
        <f aca="false">IF('Inputs Q LTM'!DK183="","",'Inputs Q LTM'!DK183)</f>
        <v>1289.58348173999</v>
      </c>
      <c r="DL183" s="331" t="n">
        <f aca="false">IF('Inputs Q LTM'!DL183="","",'Inputs Q LTM'!DL183)</f>
        <v>1265.00211393687</v>
      </c>
      <c r="DM183" s="331" t="n">
        <f aca="false">IF('Inputs Q LTM'!DM183="","",'Inputs Q LTM'!DM183)</f>
        <v>1241.77278128216</v>
      </c>
      <c r="DN183" s="331" t="n">
        <f aca="false">IF('Inputs Q LTM'!DN183="","",'Inputs Q LTM'!DN183)</f>
        <v>1338.37262275852</v>
      </c>
      <c r="DO183" s="331" t="n">
        <f aca="false">IF('Inputs Q LTM'!DO183="","",'Inputs Q LTM'!DO183)</f>
        <v>1338.37262275852</v>
      </c>
      <c r="DP183" s="331" t="n">
        <f aca="false">IF('Inputs Q LTM'!DP183="","",'Inputs Q LTM'!DP183)</f>
        <v>1210.90856344818</v>
      </c>
      <c r="DQ183" s="331" t="n">
        <f aca="false">IF('Inputs Q LTM'!DQ183="","",'Inputs Q LTM'!DQ183)</f>
        <v>1210.90856344818</v>
      </c>
      <c r="DR183" s="331" t="n">
        <f aca="false">IF('Inputs Q LTM'!DR183="","",'Inputs Q LTM'!DR183)</f>
        <v>1344.92039155438</v>
      </c>
      <c r="DS183" s="331" t="n">
        <f aca="false">IF('Inputs Q LTM'!DS183="","",'Inputs Q LTM'!DS183)</f>
        <v>1344.92039155438</v>
      </c>
      <c r="DT183" s="331" t="n">
        <f aca="false">IF('Inputs Q LTM'!DT183="","",'Inputs Q LTM'!DT183)</f>
        <v>1216.83273521587</v>
      </c>
      <c r="DU183" s="331" t="n">
        <f aca="false">IF('Inputs Q LTM'!DU183="","",'Inputs Q LTM'!DU183)</f>
        <v>1216.83273521587</v>
      </c>
      <c r="DV183" s="331" t="n">
        <f aca="false">IF('Inputs Q LTM'!DV183="","",'Inputs Q LTM'!DV183)</f>
        <v>1362.86454359182</v>
      </c>
      <c r="DW183" s="331" t="n">
        <f aca="false">IF('Inputs Q LTM'!DW183="","",'Inputs Q LTM'!DW183)</f>
        <v>1362.86454359182</v>
      </c>
      <c r="DX183" s="331" t="n">
        <f aca="false">IF('Inputs Q LTM'!DX183="","",'Inputs Q LTM'!DX183)</f>
        <v>1233.0679203926</v>
      </c>
      <c r="DY183" s="331" t="n">
        <f aca="false">IF('Inputs Q LTM'!DY183="","",'Inputs Q LTM'!DY183)</f>
        <v>1233.0679203926</v>
      </c>
      <c r="DZ183" s="331" t="n">
        <f aca="false">IF('Inputs Q LTM'!DZ183="","",'Inputs Q LTM'!DZ183)</f>
        <v>1385.66423479123</v>
      </c>
      <c r="EA183" s="331" t="n">
        <f aca="false">IF('Inputs Q LTM'!EA183="","",'Inputs Q LTM'!EA183)</f>
        <v>1385.66423479123</v>
      </c>
      <c r="EB183" s="331" t="n">
        <f aca="false">IF('Inputs Q LTM'!EB183="","",'Inputs Q LTM'!EB183)</f>
        <v>1253.69621243016</v>
      </c>
      <c r="EC183" s="331" t="n">
        <f aca="false">IF('Inputs Q LTM'!EC183="","",'Inputs Q LTM'!EC183)</f>
        <v>1253.69621243016</v>
      </c>
      <c r="ED183" s="331" t="n">
        <f aca="false">IF('Inputs Q LTM'!ED183="","",'Inputs Q LTM'!ED183)</f>
        <v>1408.15490596016</v>
      </c>
      <c r="EE183" s="331" t="n">
        <f aca="false">IF('Inputs Q LTM'!EE183="","",'Inputs Q LTM'!EE183)</f>
        <v>1408.15490596016</v>
      </c>
      <c r="EF183" s="331" t="n">
        <f aca="false">IF('Inputs Q LTM'!EF183="","",'Inputs Q LTM'!EF183)</f>
        <v>1274.04491491633</v>
      </c>
      <c r="EG183" s="331" t="n">
        <f aca="false">IF('Inputs Q LTM'!EG183="","",'Inputs Q LTM'!EG183)</f>
        <v>1274.04491491633</v>
      </c>
      <c r="EH183" s="331" t="n">
        <f aca="false">IF('Inputs Q LTM'!EH183="","",'Inputs Q LTM'!EH183)</f>
        <v>1430.73387561725</v>
      </c>
      <c r="EI183" s="331" t="n">
        <f aca="false">IF('Inputs Q LTM'!EI183="","",'Inputs Q LTM'!EI183)</f>
        <v>1430.73387561725</v>
      </c>
      <c r="EJ183" s="331" t="n">
        <f aca="false">IF('Inputs Q LTM'!EJ183="","",'Inputs Q LTM'!EJ183)</f>
        <v>1294.47350651084</v>
      </c>
      <c r="EK183" s="331" t="n">
        <f aca="false">IF('Inputs Q LTM'!EK183="","",'Inputs Q LTM'!EK183)</f>
        <v>1294.47350651084</v>
      </c>
      <c r="EL183" s="331" t="n">
        <f aca="false">IF('Inputs Q LTM'!EL183="","",'Inputs Q LTM'!EL183)</f>
        <v>1453.81117787696</v>
      </c>
      <c r="EM183" s="331" t="n">
        <f aca="false">IF('Inputs Q LTM'!EM183="","",'Inputs Q LTM'!EM183)</f>
        <v>1453.81117787696</v>
      </c>
      <c r="EN183" s="331" t="n">
        <f aca="false">IF('Inputs Q LTM'!EN183="","",'Inputs Q LTM'!EN183)</f>
        <v>1315.3529704601</v>
      </c>
      <c r="EO183" s="331" t="n">
        <f aca="false">IF('Inputs Q LTM'!EO183="","",'Inputs Q LTM'!EO183)</f>
        <v>1315.3529704601</v>
      </c>
      <c r="EP183" s="331" t="n">
        <f aca="false">IF('Inputs Q LTM'!EP183="","",'Inputs Q LTM'!EP183)</f>
        <v>1505.9885906544</v>
      </c>
      <c r="EQ183" s="331" t="n">
        <f aca="false">IF('Inputs Q LTM'!EQ183="","",'Inputs Q LTM'!EQ183)</f>
        <v>1505.9885906544</v>
      </c>
      <c r="ER183" s="331" t="n">
        <f aca="false">IF('Inputs Q LTM'!ER183="","",'Inputs Q LTM'!ER183)</f>
        <v>1362.56110583017</v>
      </c>
      <c r="ES183" s="331" t="n">
        <f aca="false">IF('Inputs Q LTM'!ES183="","",'Inputs Q LTM'!ES183)</f>
        <v>1362.56110583017</v>
      </c>
      <c r="ET183" s="331" t="n">
        <f aca="false">IF('Inputs Q LTM'!ET183="","",'Inputs Q LTM'!ET183)</f>
        <v>1528.57841951422</v>
      </c>
      <c r="EU183" s="331" t="n">
        <f aca="false">IF('Inputs Q LTM'!EU183="","",'Inputs Q LTM'!EU183)</f>
        <v>1528.57841951422</v>
      </c>
      <c r="EV183" s="331" t="n">
        <f aca="false">IF('Inputs Q LTM'!EV183="","",'Inputs Q LTM'!EV183)</f>
        <v>1382.99952241762</v>
      </c>
      <c r="EW183" s="331" t="n">
        <f aca="false">IF('Inputs Q LTM'!EW183="","",'Inputs Q LTM'!EW183)</f>
        <v>1382.99952241762</v>
      </c>
      <c r="EX183" s="331" t="n">
        <f aca="false">IF('Inputs Q LTM'!EX183="","",'Inputs Q LTM'!EX183)</f>
        <v>1551.50709580693</v>
      </c>
      <c r="EY183" s="331" t="n">
        <f aca="false">IF('Inputs Q LTM'!EY183="","",'Inputs Q LTM'!EY183)</f>
        <v>1551.50709580693</v>
      </c>
      <c r="EZ183" s="331" t="n">
        <f aca="false">IF('Inputs Q LTM'!EZ183="","",'Inputs Q LTM'!EZ183)</f>
        <v>1403.74451525389</v>
      </c>
      <c r="FA183" s="331" t="n">
        <f aca="false">IF('Inputs Q LTM'!FA183="","",'Inputs Q LTM'!FA183)</f>
        <v>1403.74451525389</v>
      </c>
      <c r="FB183" s="331" t="n">
        <f aca="false">IF('Inputs Q LTM'!FB183="","",'Inputs Q LTM'!FB183)</f>
        <v>1574.77970224403</v>
      </c>
      <c r="FC183" s="331" t="n">
        <f aca="false">IF('Inputs Q LTM'!FC183="","",'Inputs Q LTM'!FC183)</f>
        <v>1574.77970224403</v>
      </c>
      <c r="FD183" s="331" t="n">
        <f aca="false">IF('Inputs Q LTM'!FD183="","",'Inputs Q LTM'!FD183)</f>
        <v>1424.8006829827</v>
      </c>
      <c r="FE183" s="331" t="n">
        <f aca="false">IF('Inputs Q LTM'!FE183="","",'Inputs Q LTM'!FE183)</f>
        <v>1424.8006829827</v>
      </c>
      <c r="FF183" s="331" t="n">
        <f aca="false">IF('Inputs Q LTM'!FF183="","",'Inputs Q LTM'!FF183)</f>
        <v>1598.40139777769</v>
      </c>
      <c r="FG183" s="331" t="n">
        <f aca="false">IF('Inputs Q LTM'!FG183="","",'Inputs Q LTM'!FG183)</f>
        <v>1598.40139777769</v>
      </c>
      <c r="FH183" s="331" t="n">
        <f aca="false">IF('Inputs Q LTM'!FH183="","",'Inputs Q LTM'!FH183)</f>
        <v>1446.17269322744</v>
      </c>
      <c r="FI183" s="331" t="n">
        <f aca="false">IF('Inputs Q LTM'!FI183="","",'Inputs Q LTM'!FI183)</f>
        <v>1446.17269322744</v>
      </c>
      <c r="FJ183" s="331" t="n">
        <f aca="false">IF('Inputs Q LTM'!FJ183="","",'Inputs Q LTM'!FJ183)</f>
        <v>1622.37741874436</v>
      </c>
      <c r="FK183" s="331" t="n">
        <f aca="false">IF('Inputs Q LTM'!FK183="","",'Inputs Q LTM'!FK183)</f>
        <v>1622.37741874436</v>
      </c>
      <c r="FL183" s="331" t="n">
        <f aca="false">IF('Inputs Q LTM'!FL183="","",'Inputs Q LTM'!FL183)</f>
        <v>1467.86528362585</v>
      </c>
      <c r="FM183" s="331" t="n">
        <f aca="false">IF('Inputs Q LTM'!FM183="","",'Inputs Q LTM'!FM183)</f>
        <v>1467.86528362585</v>
      </c>
      <c r="FN183" s="331" t="n">
        <f aca="false">IF('Inputs Q LTM'!FN183="","",'Inputs Q LTM'!FN183)</f>
        <v>1646.71308002552</v>
      </c>
      <c r="FO183" s="331" t="n">
        <f aca="false">IF('Inputs Q LTM'!FO183="","",'Inputs Q LTM'!FO183)</f>
        <v>1646.71308002552</v>
      </c>
      <c r="FP183" s="331" t="n">
        <f aca="false">IF('Inputs Q LTM'!FP183="","",'Inputs Q LTM'!FP183)</f>
        <v>1489.88326288024</v>
      </c>
      <c r="FQ183" s="331" t="n">
        <f aca="false">IF('Inputs Q LTM'!FQ183="","",'Inputs Q LTM'!FQ183)</f>
        <v>1489.88326288024</v>
      </c>
      <c r="FR183" s="331" t="n">
        <f aca="false">IF('Inputs Q LTM'!FR183="","",'Inputs Q LTM'!FR183)</f>
        <v>1671.41377622591</v>
      </c>
      <c r="FS183" s="331" t="n">
        <f aca="false">IF('Inputs Q LTM'!FS183="","",'Inputs Q LTM'!FS183)</f>
        <v>1671.41377622591</v>
      </c>
      <c r="FT183" s="331" t="n">
        <f aca="false">IF('Inputs Q LTM'!FT183="","",'Inputs Q LTM'!FT183)</f>
        <v>1512.23151182344</v>
      </c>
      <c r="FU183" s="331" t="n">
        <f aca="false">IF('Inputs Q LTM'!FU183="","",'Inputs Q LTM'!FU183)</f>
        <v>1512.23151182344</v>
      </c>
      <c r="FV183" s="331" t="n">
        <f aca="false">IF('Inputs Q LTM'!FV183="","",'Inputs Q LTM'!FV183)</f>
        <v>1696.4849828693</v>
      </c>
      <c r="FW183" s="331" t="n">
        <f aca="false">IF('Inputs Q LTM'!FW183="","",'Inputs Q LTM'!FW183)</f>
        <v>1696.4849828693</v>
      </c>
      <c r="FX183" s="331" t="n">
        <f aca="false">IF('Inputs Q LTM'!FX183="","",'Inputs Q LTM'!FX183)</f>
        <v>1534.91498450079</v>
      </c>
      <c r="FY183" s="331" t="n">
        <f aca="false">IF('Inputs Q LTM'!FY183="","",'Inputs Q LTM'!FY183)</f>
        <v>1534.91498450079</v>
      </c>
      <c r="FZ183" s="331" t="n">
        <f aca="false">IF('Inputs Q LTM'!FZ183="","",'Inputs Q LTM'!FZ183)</f>
        <v>1721.93225761233</v>
      </c>
      <c r="GA183" s="331" t="n">
        <f aca="false">IF('Inputs Q LTM'!GA183="","",'Inputs Q LTM'!GA183)</f>
        <v>1721.93225761233</v>
      </c>
      <c r="GB183" s="331" t="n">
        <f aca="false">IF('Inputs Q LTM'!GB183="","",'Inputs Q LTM'!GB183)</f>
        <v>1557.9387092683</v>
      </c>
      <c r="GC183" s="331" t="n">
        <f aca="false">IF('Inputs Q LTM'!GC183="","",'Inputs Q LTM'!GC183)</f>
        <v>1557.9387092683</v>
      </c>
      <c r="GD183" s="331" t="n">
        <f aca="false">IF('Inputs Q LTM'!GD183="","",'Inputs Q LTM'!GD183)</f>
        <v>1747.76124147652</v>
      </c>
      <c r="GE183" s="331" t="n">
        <f aca="false">IF('Inputs Q LTM'!GE183="","",'Inputs Q LTM'!GE183)</f>
        <v>1747.76124147652</v>
      </c>
      <c r="GF183" s="331" t="n">
        <f aca="false">IF('Inputs Q LTM'!GF183="","",'Inputs Q LTM'!GF183)</f>
        <v>1581.30778990733</v>
      </c>
      <c r="GG183" s="331" t="n">
        <f aca="false">IF('Inputs Q LTM'!GG183="","",'Inputs Q LTM'!GG183)</f>
        <v>1581.30778990733</v>
      </c>
      <c r="GH183" s="331" t="n">
        <f aca="false">IF('Inputs Q LTM'!GH183="","",'Inputs Q LTM'!GH183)</f>
        <v>1670.77652012577</v>
      </c>
      <c r="GI183" s="331" t="n">
        <f aca="false">IF('Inputs Q LTM'!GI183="","",'Inputs Q LTM'!GI183)</f>
        <v>1677.01852455961</v>
      </c>
      <c r="GJ183" s="331" t="n">
        <f aca="false">IF('Inputs Q LTM'!GJ183="","",'Inputs Q LTM'!GJ183)</f>
        <v>1683.26052899346</v>
      </c>
      <c r="GK183" s="331" t="n">
        <f aca="false">IF('Inputs Q LTM'!GK183="","",'Inputs Q LTM'!GK183)</f>
        <v>1689.5025334273</v>
      </c>
      <c r="GL183" s="331" t="n">
        <f aca="false">IF('Inputs Q LTM'!GL183="","",'Inputs Q LTM'!GL183)</f>
        <v>1695.83816792765</v>
      </c>
      <c r="GM183" s="331" t="n">
        <f aca="false">IF('Inputs Q LTM'!GM183="","",'Inputs Q LTM'!GM183)</f>
        <v>1702.17380242801</v>
      </c>
      <c r="GN183" s="331" t="n">
        <f aca="false">IF('Inputs Q LTM'!GN183="","",'Inputs Q LTM'!GN183)</f>
        <v>1708.50943692836</v>
      </c>
      <c r="GO183" s="331" t="n">
        <f aca="false">IF('Inputs Q LTM'!GO183="","",'Inputs Q LTM'!GO183)</f>
        <v>1714.84507142871</v>
      </c>
      <c r="GP183" s="331" t="n">
        <f aca="false">IF('Inputs Q LTM'!GP183="","",'Inputs Q LTM'!GP183)</f>
        <v>1721.27574044657</v>
      </c>
      <c r="GQ183" s="331" t="n">
        <f aca="false">IF('Inputs Q LTM'!GQ183="","",'Inputs Q LTM'!GQ183)</f>
        <v>1727.70640946443</v>
      </c>
      <c r="GR183" s="331" t="n">
        <f aca="false">IF('Inputs Q LTM'!GR183="","",'Inputs Q LTM'!GR183)</f>
        <v>1734.13707848228</v>
      </c>
      <c r="GS183" s="331" t="n">
        <f aca="false">IF('Inputs Q LTM'!GS183="","",'Inputs Q LTM'!GS183)</f>
        <v>1740.56774750014</v>
      </c>
      <c r="GT183" s="331" t="n">
        <f aca="false">IF('Inputs Q LTM'!GT183="","",'Inputs Q LTM'!GT183)</f>
        <v>1747.09487655327</v>
      </c>
      <c r="GU183" s="331" t="n">
        <f aca="false">IF('Inputs Q LTM'!GU183="","",'Inputs Q LTM'!GU183)</f>
        <v>1753.62200560639</v>
      </c>
      <c r="GV183" s="331" t="n">
        <f aca="false">IF('Inputs Q LTM'!GV183="","",'Inputs Q LTM'!GV183)</f>
        <v>1760.14913465952</v>
      </c>
      <c r="GW183" s="331" t="n">
        <f aca="false">IF('Inputs Q LTM'!GW183="","",'Inputs Q LTM'!GW183)</f>
        <v>1766.67626371264</v>
      </c>
      <c r="GX183" s="331" t="n">
        <f aca="false">IF('Inputs Q LTM'!GX183="","",'Inputs Q LTM'!GX183)</f>
        <v>1773.30129970157</v>
      </c>
      <c r="GY183" s="331" t="n">
        <f aca="false">IF('Inputs Q LTM'!GY183="","",'Inputs Q LTM'!GY183)</f>
        <v>1779.92633569049</v>
      </c>
      <c r="GZ183" s="331" t="n">
        <f aca="false">IF('Inputs Q LTM'!GZ183="","",'Inputs Q LTM'!GZ183)</f>
        <v>1786.55137167941</v>
      </c>
      <c r="HA183" s="331" t="n">
        <f aca="false">IF('Inputs Q LTM'!HA183="","",'Inputs Q LTM'!HA183)</f>
        <v>1793.17640766833</v>
      </c>
    </row>
    <row r="184" customFormat="false" ht="15" hidden="false" customHeight="false" outlineLevel="2" collapsed="false">
      <c r="A184" s="48" t="s">
        <v>99</v>
      </c>
      <c r="B184" s="201" t="s">
        <v>184</v>
      </c>
      <c r="C184" s="201"/>
      <c r="D184" s="201" t="s">
        <v>101</v>
      </c>
      <c r="E184" s="52"/>
      <c r="F184" s="19" t="s">
        <v>242</v>
      </c>
      <c r="G184" s="52" t="s">
        <v>236</v>
      </c>
      <c r="H184" s="52"/>
      <c r="I184" s="52" t="s">
        <v>237</v>
      </c>
      <c r="BJ184" s="331" t="n">
        <f aca="false">IF('Inputs Q LTM'!BJ184="","",'Inputs Q LTM'!BJ184)</f>
        <v>28582.46847724</v>
      </c>
      <c r="BK184" s="331" t="n">
        <f aca="false">IF('Inputs Q LTM'!BK184="","",'Inputs Q LTM'!BK184)</f>
        <v>27782.5748834866</v>
      </c>
      <c r="BL184" s="331" t="n">
        <f aca="false">IF('Inputs Q LTM'!BL184="","",'Inputs Q LTM'!BL184)</f>
        <v>25249.2468327877</v>
      </c>
      <c r="BM184" s="331" t="n">
        <f aca="false">IF('Inputs Q LTM'!BM184="","",'Inputs Q LTM'!BM184)</f>
        <v>31178.539708509</v>
      </c>
      <c r="BN184" s="331" t="n">
        <f aca="false">IF('Inputs Q LTM'!BN184="","",'Inputs Q LTM'!BN184)</f>
        <v>39510.7558330713</v>
      </c>
      <c r="BO184" s="331" t="n">
        <f aca="false">IF('Inputs Q LTM'!BO184="","",'Inputs Q LTM'!BO184)</f>
        <v>31587.0544391028</v>
      </c>
      <c r="BP184" s="331" t="n">
        <f aca="false">IF('Inputs Q LTM'!BP184="","",'Inputs Q LTM'!BP184)</f>
        <v>32367.6063526238</v>
      </c>
      <c r="BQ184" s="331" t="n">
        <f aca="false">IF('Inputs Q LTM'!BQ184="","",'Inputs Q LTM'!BQ184)</f>
        <v>34257.2711403436</v>
      </c>
      <c r="BR184" s="331" t="n">
        <f aca="false">IF('Inputs Q LTM'!BR184="","",'Inputs Q LTM'!BR184)</f>
        <v>43780.409311539</v>
      </c>
      <c r="BS184" s="331" t="n">
        <f aca="false">IF('Inputs Q LTM'!BS184="","",'Inputs Q LTM'!BS184)</f>
        <v>42683.0784258233</v>
      </c>
      <c r="BT184" s="331" t="n">
        <f aca="false">IF('Inputs Q LTM'!BT184="","",'Inputs Q LTM'!BT184)</f>
        <v>41772.3302141338</v>
      </c>
      <c r="BU184" s="331" t="n">
        <f aca="false">IF('Inputs Q LTM'!BU184="","",'Inputs Q LTM'!BU184)</f>
        <v>42712.581219174</v>
      </c>
      <c r="BV184" s="331" t="n">
        <f aca="false">IF('Inputs Q LTM'!BV184="","",'Inputs Q LTM'!BV184)</f>
        <v>41066.4078801</v>
      </c>
      <c r="BW184" s="331" t="n">
        <f aca="false">IF('Inputs Q LTM'!BW184="","",'Inputs Q LTM'!BW184)</f>
        <v>36234.7813527977</v>
      </c>
      <c r="BX184" s="331" t="n">
        <f aca="false">IF('Inputs Q LTM'!BX184="","",'Inputs Q LTM'!BX184)</f>
        <v>37318.1797289101</v>
      </c>
      <c r="BY184" s="331" t="n">
        <f aca="false">IF('Inputs Q LTM'!BY184="","",'Inputs Q LTM'!BY184)</f>
        <v>37321.995126381</v>
      </c>
      <c r="BZ184" s="331" t="n">
        <f aca="false">IF('Inputs Q LTM'!BZ184="","",'Inputs Q LTM'!BZ184)</f>
        <v>36034.4733764349</v>
      </c>
      <c r="CA184" s="331" t="n">
        <f aca="false">IF('Inputs Q LTM'!CA184="","",'Inputs Q LTM'!CA184)</f>
        <v>37425.2097801176</v>
      </c>
      <c r="CB184" s="331" t="n">
        <f aca="false">IF('Inputs Q LTM'!CB184="","",'Inputs Q LTM'!CB184)</f>
        <v>34932.001763284</v>
      </c>
      <c r="CC184" s="331" t="n">
        <f aca="false">IF('Inputs Q LTM'!CC184="","",'Inputs Q LTM'!CC184)</f>
        <v>31407.7236337983</v>
      </c>
      <c r="CD184" s="331" t="n">
        <f aca="false">IF('Inputs Q LTM'!CD184="","",'Inputs Q LTM'!CD184)</f>
        <v>33713.6103893049</v>
      </c>
      <c r="CE184" s="331" t="n">
        <f aca="false">IF('Inputs Q LTM'!CE184="","",'Inputs Q LTM'!CE184)</f>
        <v>31188.4066565848</v>
      </c>
      <c r="CF184" s="331" t="n">
        <f aca="false">IF('Inputs Q LTM'!CF184="","",'Inputs Q LTM'!CF184)</f>
        <v>31966.0786347433</v>
      </c>
      <c r="CG184" s="331" t="n">
        <f aca="false">IF('Inputs Q LTM'!CG184="","",'Inputs Q LTM'!CG184)</f>
        <v>38650.3604209534</v>
      </c>
      <c r="CH184" s="331" t="n">
        <f aca="false">IF('Inputs Q LTM'!CH184="","",'Inputs Q LTM'!CH184)</f>
        <v>42587.7194946797</v>
      </c>
      <c r="CI184" s="331" t="n">
        <f aca="false">IF('Inputs Q LTM'!CI184="","",'Inputs Q LTM'!CI184)</f>
        <v>38274.3231618258</v>
      </c>
      <c r="CJ184" s="331" t="n">
        <f aca="false">IF('Inputs Q LTM'!CJ184="","",'Inputs Q LTM'!CJ184)</f>
        <v>49110.6477336902</v>
      </c>
      <c r="CK184" s="331" t="n">
        <f aca="false">IF('Inputs Q LTM'!CK184="","",'Inputs Q LTM'!CK184)</f>
        <v>62938.3132421194</v>
      </c>
      <c r="CL184" s="331" t="n">
        <f aca="false">IF('Inputs Q LTM'!CL184="","",'Inputs Q LTM'!CL184)</f>
        <v>71983.4753695221</v>
      </c>
      <c r="CM184" s="331" t="n">
        <f aca="false">IF('Inputs Q LTM'!CM184="","",'Inputs Q LTM'!CM184)</f>
        <v>75775.2059171316</v>
      </c>
      <c r="CN184" s="331" t="n">
        <f aca="false">IF('Inputs Q LTM'!CN184="","",'Inputs Q LTM'!CN184)</f>
        <v>78197.4098146476</v>
      </c>
      <c r="CO184" s="331" t="n">
        <f aca="false">IF('Inputs Q LTM'!CO184="","",'Inputs Q LTM'!CO184)</f>
        <v>90185.2433987119</v>
      </c>
      <c r="CP184" s="331" t="n">
        <f aca="false">IF('Inputs Q LTM'!CP184="","",'Inputs Q LTM'!CP184)</f>
        <v>128202.493746414</v>
      </c>
      <c r="CQ184" s="331" t="n">
        <f aca="false">IF('Inputs Q LTM'!CQ184="","",'Inputs Q LTM'!CQ184)</f>
        <v>100128.34213215</v>
      </c>
      <c r="CR184" s="331" t="n">
        <f aca="false">IF('Inputs Q LTM'!CR184="","",'Inputs Q LTM'!CR184)</f>
        <v>51562.5743742369</v>
      </c>
      <c r="CS184" s="331" t="n">
        <f aca="false">IF('Inputs Q LTM'!CS184="","",'Inputs Q LTM'!CS184)</f>
        <v>54939.0091968845</v>
      </c>
      <c r="CT184" s="331" t="n">
        <f aca="false">IF('Inputs Q LTM'!CT184="","",'Inputs Q LTM'!CT184)</f>
        <v>65915.1887806611</v>
      </c>
      <c r="CU184" s="331" t="n">
        <f aca="false">IF('Inputs Q LTM'!CU184="","",'Inputs Q LTM'!CU184)</f>
        <v>68332.3329995138</v>
      </c>
      <c r="CV184" s="331" t="n">
        <f aca="false">IF('Inputs Q LTM'!CV184="","",'Inputs Q LTM'!CV184)</f>
        <v>77088.9226590297</v>
      </c>
      <c r="CW184" s="331" t="n">
        <f aca="false">IF('Inputs Q LTM'!CW184="","",'Inputs Q LTM'!CW184)</f>
        <v>72580.1395548509</v>
      </c>
      <c r="CX184" s="331" t="n">
        <f aca="false">IF('Inputs Q LTM'!CX184="","",'Inputs Q LTM'!CX184)</f>
        <v>76850.5444746081</v>
      </c>
      <c r="CY184" s="331" t="n">
        <f aca="false">IF('Inputs Q LTM'!CY184="","",'Inputs Q LTM'!CY184)</f>
        <v>77202.8171940762</v>
      </c>
      <c r="CZ184" s="331" t="n">
        <f aca="false">IF('Inputs Q LTM'!CZ184="","",'Inputs Q LTM'!CZ184)</f>
        <v>80151.0169763638</v>
      </c>
      <c r="DA184" s="331" t="n">
        <f aca="false">IF('Inputs Q LTM'!DA184="","",'Inputs Q LTM'!DA184)</f>
        <v>109526.917429658</v>
      </c>
      <c r="DB184" s="331" t="n">
        <f aca="false">IF('Inputs Q LTM'!DB184="","",'Inputs Q LTM'!DB184)</f>
        <v>97908.8317265827</v>
      </c>
      <c r="DC184" s="331" t="n">
        <f aca="false">IF('Inputs Q LTM'!DC184="","",'Inputs Q LTM'!DC184)</f>
        <v>75932.3072226822</v>
      </c>
      <c r="DD184" s="331" t="n">
        <f aca="false">IF('Inputs Q LTM'!DD184="","",'Inputs Q LTM'!DD184)</f>
        <v>81575.8830019925</v>
      </c>
      <c r="DE184" s="331" t="n">
        <f aca="false">IF('Inputs Q LTM'!DE184="","",'Inputs Q LTM'!DE184)</f>
        <v>79853.1086790881</v>
      </c>
      <c r="DF184" s="331" t="n">
        <f aca="false">IF('Inputs Q LTM'!DF184="","",'Inputs Q LTM'!DF184)</f>
        <v>82381.3013076221</v>
      </c>
      <c r="DG184" s="331" t="n">
        <f aca="false">IF('Inputs Q LTM'!DG184="","",'Inputs Q LTM'!DG184)</f>
        <v>83835.9091533696</v>
      </c>
      <c r="DH184" s="331" t="n">
        <f aca="false">IF('Inputs Q LTM'!DH184="","",'Inputs Q LTM'!DH184)</f>
        <v>92684.0873762317</v>
      </c>
      <c r="DI184" s="331" t="n">
        <f aca="false">IF('Inputs Q LTM'!DI184="","",'Inputs Q LTM'!DI184)</f>
        <v>106640.789369934</v>
      </c>
      <c r="DJ184" s="331" t="n">
        <f aca="false">IF('Inputs Q LTM'!DJ184="","",'Inputs Q LTM'!DJ184)</f>
        <v>114316.955742147</v>
      </c>
      <c r="DK184" s="331" t="n">
        <f aca="false">IF('Inputs Q LTM'!DK184="","",'Inputs Q LTM'!DK184)</f>
        <v>117205.025369481</v>
      </c>
      <c r="DL184" s="331" t="n">
        <f aca="false">IF('Inputs Q LTM'!DL184="","",'Inputs Q LTM'!DL184)</f>
        <v>116382.522891833</v>
      </c>
      <c r="DM184" s="331" t="n">
        <f aca="false">IF('Inputs Q LTM'!DM184="","",'Inputs Q LTM'!DM184)</f>
        <v>115525.747633638</v>
      </c>
      <c r="DN184" s="331" t="n">
        <f aca="false">IF('Inputs Q LTM'!DN184="","",'Inputs Q LTM'!DN184)</f>
        <v>127856.119484448</v>
      </c>
      <c r="DO184" s="331" t="n">
        <f aca="false">IF('Inputs Q LTM'!DO184="","",'Inputs Q LTM'!DO184)</f>
        <v>127856.119484448</v>
      </c>
      <c r="DP184" s="331" t="n">
        <f aca="false">IF('Inputs Q LTM'!DP184="","",'Inputs Q LTM'!DP184)</f>
        <v>115679.346200215</v>
      </c>
      <c r="DQ184" s="331" t="n">
        <f aca="false">IF('Inputs Q LTM'!DQ184="","",'Inputs Q LTM'!DQ184)</f>
        <v>115679.346200215</v>
      </c>
      <c r="DR184" s="331" t="n">
        <f aca="false">IF('Inputs Q LTM'!DR184="","",'Inputs Q LTM'!DR184)</f>
        <v>133976.049133998</v>
      </c>
      <c r="DS184" s="331" t="n">
        <f aca="false">IF('Inputs Q LTM'!DS184="","",'Inputs Q LTM'!DS184)</f>
        <v>133976.049133998</v>
      </c>
      <c r="DT184" s="331" t="n">
        <f aca="false">IF('Inputs Q LTM'!DT184="","",'Inputs Q LTM'!DT184)</f>
        <v>121216.425406951</v>
      </c>
      <c r="DU184" s="331" t="n">
        <f aca="false">IF('Inputs Q LTM'!DU184="","",'Inputs Q LTM'!DU184)</f>
        <v>121216.425406951</v>
      </c>
      <c r="DV184" s="331" t="n">
        <f aca="false">IF('Inputs Q LTM'!DV184="","",'Inputs Q LTM'!DV184)</f>
        <v>141576.380912285</v>
      </c>
      <c r="DW184" s="331" t="n">
        <f aca="false">IF('Inputs Q LTM'!DW184="","",'Inputs Q LTM'!DW184)</f>
        <v>141576.380912285</v>
      </c>
      <c r="DX184" s="331" t="n">
        <f aca="false">IF('Inputs Q LTM'!DX184="","",'Inputs Q LTM'!DX184)</f>
        <v>128092.916063496</v>
      </c>
      <c r="DY184" s="331" t="n">
        <f aca="false">IF('Inputs Q LTM'!DY184="","",'Inputs Q LTM'!DY184)</f>
        <v>128092.916063496</v>
      </c>
      <c r="DZ184" s="331" t="n">
        <f aca="false">IF('Inputs Q LTM'!DZ184="","",'Inputs Q LTM'!DZ184)</f>
        <v>146823.743425297</v>
      </c>
      <c r="EA184" s="331" t="n">
        <f aca="false">IF('Inputs Q LTM'!EA184="","",'Inputs Q LTM'!EA184)</f>
        <v>146823.743425297</v>
      </c>
      <c r="EB184" s="331" t="n">
        <f aca="false">IF('Inputs Q LTM'!EB184="","",'Inputs Q LTM'!EB184)</f>
        <v>132840.529765745</v>
      </c>
      <c r="EC184" s="331" t="n">
        <f aca="false">IF('Inputs Q LTM'!EC184="","",'Inputs Q LTM'!EC184)</f>
        <v>132840.529765745</v>
      </c>
      <c r="ED184" s="331" t="n">
        <f aca="false">IF('Inputs Q LTM'!ED184="","",'Inputs Q LTM'!ED184)</f>
        <v>152190.9715306</v>
      </c>
      <c r="EE184" s="331" t="n">
        <f aca="false">IF('Inputs Q LTM'!EE184="","",'Inputs Q LTM'!EE184)</f>
        <v>152190.9715306</v>
      </c>
      <c r="EF184" s="331" t="n">
        <f aca="false">IF('Inputs Q LTM'!EF184="","",'Inputs Q LTM'!EF184)</f>
        <v>137696.59328959</v>
      </c>
      <c r="EG184" s="331" t="n">
        <f aca="false">IF('Inputs Q LTM'!EG184="","",'Inputs Q LTM'!EG184)</f>
        <v>137696.59328959</v>
      </c>
      <c r="EH184" s="331" t="n">
        <f aca="false">IF('Inputs Q LTM'!EH184="","",'Inputs Q LTM'!EH184)</f>
        <v>157723.89327517</v>
      </c>
      <c r="EI184" s="331" t="n">
        <f aca="false">IF('Inputs Q LTM'!EI184="","",'Inputs Q LTM'!EI184)</f>
        <v>157723.89327517</v>
      </c>
      <c r="EJ184" s="331" t="n">
        <f aca="false">IF('Inputs Q LTM'!EJ184="","",'Inputs Q LTM'!EJ184)</f>
        <v>142702.570106107</v>
      </c>
      <c r="EK184" s="331" t="n">
        <f aca="false">IF('Inputs Q LTM'!EK184="","",'Inputs Q LTM'!EK184)</f>
        <v>142702.570106107</v>
      </c>
      <c r="EL184" s="331" t="n">
        <f aca="false">IF('Inputs Q LTM'!EL184="","",'Inputs Q LTM'!EL184)</f>
        <v>163473.290336434</v>
      </c>
      <c r="EM184" s="331" t="n">
        <f aca="false">IF('Inputs Q LTM'!EM184="","",'Inputs Q LTM'!EM184)</f>
        <v>163473.290336434</v>
      </c>
      <c r="EN184" s="331" t="n">
        <f aca="false">IF('Inputs Q LTM'!EN184="","",'Inputs Q LTM'!EN184)</f>
        <v>147904.405542487</v>
      </c>
      <c r="EO184" s="331" t="n">
        <f aca="false">IF('Inputs Q LTM'!EO184="","",'Inputs Q LTM'!EO184)</f>
        <v>147904.405542487</v>
      </c>
      <c r="EP184" s="331" t="n">
        <f aca="false">IF('Inputs Q LTM'!EP184="","",'Inputs Q LTM'!EP184)</f>
        <v>172727.168525818</v>
      </c>
      <c r="EQ184" s="331" t="n">
        <f aca="false">IF('Inputs Q LTM'!EQ184="","",'Inputs Q LTM'!EQ184)</f>
        <v>172727.168525818</v>
      </c>
      <c r="ER184" s="331" t="n">
        <f aca="false">IF('Inputs Q LTM'!ER184="","",'Inputs Q LTM'!ER184)</f>
        <v>156276.96199955</v>
      </c>
      <c r="ES184" s="331" t="n">
        <f aca="false">IF('Inputs Q LTM'!ES184="","",'Inputs Q LTM'!ES184)</f>
        <v>156276.96199955</v>
      </c>
      <c r="ET184" s="331" t="n">
        <f aca="false">IF('Inputs Q LTM'!ET184="","",'Inputs Q LTM'!ET184)</f>
        <v>178824.43757478</v>
      </c>
      <c r="EU184" s="331" t="n">
        <f aca="false">IF('Inputs Q LTM'!EU184="","",'Inputs Q LTM'!EU184)</f>
        <v>178824.43757478</v>
      </c>
      <c r="EV184" s="331" t="n">
        <f aca="false">IF('Inputs Q LTM'!EV184="","",'Inputs Q LTM'!EV184)</f>
        <v>161793.538758134</v>
      </c>
      <c r="EW184" s="331" t="n">
        <f aca="false">IF('Inputs Q LTM'!EW184="","",'Inputs Q LTM'!EW184)</f>
        <v>161793.538758134</v>
      </c>
      <c r="EX184" s="331" t="n">
        <f aca="false">IF('Inputs Q LTM'!EX184="","",'Inputs Q LTM'!EX184)</f>
        <v>185136.940221169</v>
      </c>
      <c r="EY184" s="331" t="n">
        <f aca="false">IF('Inputs Q LTM'!EY184="","",'Inputs Q LTM'!EY184)</f>
        <v>185136.940221169</v>
      </c>
      <c r="EZ184" s="331" t="n">
        <f aca="false">IF('Inputs Q LTM'!EZ184="","",'Inputs Q LTM'!EZ184)</f>
        <v>167504.850676296</v>
      </c>
      <c r="FA184" s="331" t="n">
        <f aca="false">IF('Inputs Q LTM'!FA184="","",'Inputs Q LTM'!FA184)</f>
        <v>167504.850676296</v>
      </c>
      <c r="FB184" s="331" t="n">
        <f aca="false">IF('Inputs Q LTM'!FB184="","",'Inputs Q LTM'!FB184)</f>
        <v>191672.274210977</v>
      </c>
      <c r="FC184" s="331" t="n">
        <f aca="false">IF('Inputs Q LTM'!FC184="","",'Inputs Q LTM'!FC184)</f>
        <v>191672.274210977</v>
      </c>
      <c r="FD184" s="331" t="n">
        <f aca="false">IF('Inputs Q LTM'!FD184="","",'Inputs Q LTM'!FD184)</f>
        <v>173417.771905169</v>
      </c>
      <c r="FE184" s="331" t="n">
        <f aca="false">IF('Inputs Q LTM'!FE184="","",'Inputs Q LTM'!FE184)</f>
        <v>173417.771905169</v>
      </c>
      <c r="FF184" s="331" t="n">
        <f aca="false">IF('Inputs Q LTM'!FF184="","",'Inputs Q LTM'!FF184)</f>
        <v>198438.305490624</v>
      </c>
      <c r="FG184" s="331" t="n">
        <f aca="false">IF('Inputs Q LTM'!FG184="","",'Inputs Q LTM'!FG184)</f>
        <v>198438.305490624</v>
      </c>
      <c r="FH184" s="331" t="n">
        <f aca="false">IF('Inputs Q LTM'!FH184="","",'Inputs Q LTM'!FH184)</f>
        <v>179539.419253422</v>
      </c>
      <c r="FI184" s="331" t="n">
        <f aca="false">IF('Inputs Q LTM'!FI184="","",'Inputs Q LTM'!FI184)</f>
        <v>179539.419253422</v>
      </c>
      <c r="FJ184" s="331" t="n">
        <f aca="false">IF('Inputs Q LTM'!FJ184="","",'Inputs Q LTM'!FJ184)</f>
        <v>205443.177674443</v>
      </c>
      <c r="FK184" s="331" t="n">
        <f aca="false">IF('Inputs Q LTM'!FK184="","",'Inputs Q LTM'!FK184)</f>
        <v>205443.177674443</v>
      </c>
      <c r="FL184" s="331" t="n">
        <f aca="false">IF('Inputs Q LTM'!FL184="","",'Inputs Q LTM'!FL184)</f>
        <v>185877.160753068</v>
      </c>
      <c r="FM184" s="331" t="n">
        <f aca="false">IF('Inputs Q LTM'!FM184="","",'Inputs Q LTM'!FM184)</f>
        <v>185877.160753068</v>
      </c>
      <c r="FN184" s="331" t="n">
        <f aca="false">IF('Inputs Q LTM'!FN184="","",'Inputs Q LTM'!FN184)</f>
        <v>212695.321846351</v>
      </c>
      <c r="FO184" s="331" t="n">
        <f aca="false">IF('Inputs Q LTM'!FO184="","",'Inputs Q LTM'!FO184)</f>
        <v>212695.321846351</v>
      </c>
      <c r="FP184" s="331" t="n">
        <f aca="false">IF('Inputs Q LTM'!FP184="","",'Inputs Q LTM'!FP184)</f>
        <v>192438.624527651</v>
      </c>
      <c r="FQ184" s="331" t="n">
        <f aca="false">IF('Inputs Q LTM'!FQ184="","",'Inputs Q LTM'!FQ184)</f>
        <v>192438.624527651</v>
      </c>
      <c r="FR184" s="331" t="n">
        <f aca="false">IF('Inputs Q LTM'!FR184="","",'Inputs Q LTM'!FR184)</f>
        <v>220203.466707527</v>
      </c>
      <c r="FS184" s="331" t="n">
        <f aca="false">IF('Inputs Q LTM'!FS184="","",'Inputs Q LTM'!FS184)</f>
        <v>220203.466707527</v>
      </c>
      <c r="FT184" s="331" t="n">
        <f aca="false">IF('Inputs Q LTM'!FT184="","",'Inputs Q LTM'!FT184)</f>
        <v>199231.707973477</v>
      </c>
      <c r="FU184" s="331" t="n">
        <f aca="false">IF('Inputs Q LTM'!FU184="","",'Inputs Q LTM'!FU184)</f>
        <v>199231.707973477</v>
      </c>
      <c r="FV184" s="331" t="n">
        <f aca="false">IF('Inputs Q LTM'!FV184="","",'Inputs Q LTM'!FV184)</f>
        <v>227976.649082303</v>
      </c>
      <c r="FW184" s="331" t="n">
        <f aca="false">IF('Inputs Q LTM'!FW184="","",'Inputs Q LTM'!FW184)</f>
        <v>227976.649082303</v>
      </c>
      <c r="FX184" s="331" t="n">
        <f aca="false">IF('Inputs Q LTM'!FX184="","",'Inputs Q LTM'!FX184)</f>
        <v>206264.587264941</v>
      </c>
      <c r="FY184" s="331" t="n">
        <f aca="false">IF('Inputs Q LTM'!FY184="","",'Inputs Q LTM'!FY184)</f>
        <v>206264.587264941</v>
      </c>
      <c r="FZ184" s="331" t="n">
        <f aca="false">IF('Inputs Q LTM'!FZ184="","",'Inputs Q LTM'!FZ184)</f>
        <v>236024.224794908</v>
      </c>
      <c r="GA184" s="331" t="n">
        <f aca="false">IF('Inputs Q LTM'!GA184="","",'Inputs Q LTM'!GA184)</f>
        <v>236024.224794908</v>
      </c>
      <c r="GB184" s="331" t="n">
        <f aca="false">IF('Inputs Q LTM'!GB184="","",'Inputs Q LTM'!GB184)</f>
        <v>213545.727195393</v>
      </c>
      <c r="GC184" s="331" t="n">
        <f aca="false">IF('Inputs Q LTM'!GC184="","",'Inputs Q LTM'!GC184)</f>
        <v>213545.727195393</v>
      </c>
      <c r="GD184" s="331" t="n">
        <f aca="false">IF('Inputs Q LTM'!GD184="","",'Inputs Q LTM'!GD184)</f>
        <v>244355.879930168</v>
      </c>
      <c r="GE184" s="331" t="n">
        <f aca="false">IF('Inputs Q LTM'!GE184="","",'Inputs Q LTM'!GE184)</f>
        <v>244355.879930168</v>
      </c>
      <c r="GF184" s="331" t="n">
        <f aca="false">IF('Inputs Q LTM'!GF184="","",'Inputs Q LTM'!GF184)</f>
        <v>221083.89136539</v>
      </c>
      <c r="GG184" s="331" t="n">
        <f aca="false">IF('Inputs Q LTM'!GG184="","",'Inputs Q LTM'!GG184)</f>
        <v>221083.89136539</v>
      </c>
      <c r="GH184" s="331" t="n">
        <f aca="false">IF('Inputs Q LTM'!GH184="","",'Inputs Q LTM'!GH184)</f>
        <v>234773.638638621</v>
      </c>
      <c r="GI184" s="331" t="n">
        <f aca="false">IF('Inputs Q LTM'!GI184="","",'Inputs Q LTM'!GI184)</f>
        <v>236827.391629462</v>
      </c>
      <c r="GJ184" s="331" t="n">
        <f aca="false">IF('Inputs Q LTM'!GJ184="","",'Inputs Q LTM'!GJ184)</f>
        <v>238881.144620304</v>
      </c>
      <c r="GK184" s="331" t="n">
        <f aca="false">IF('Inputs Q LTM'!GK184="","",'Inputs Q LTM'!GK184)</f>
        <v>240934.897611146</v>
      </c>
      <c r="GL184" s="331" t="n">
        <f aca="false">IF('Inputs Q LTM'!GL184="","",'Inputs Q LTM'!GL184)</f>
        <v>243061.148082564</v>
      </c>
      <c r="GM184" s="331" t="n">
        <f aca="false">IF('Inputs Q LTM'!GM184="","",'Inputs Q LTM'!GM184)</f>
        <v>245187.398553983</v>
      </c>
      <c r="GN184" s="331" t="n">
        <f aca="false">IF('Inputs Q LTM'!GN184="","",'Inputs Q LTM'!GN184)</f>
        <v>247313.649025401</v>
      </c>
      <c r="GO184" s="331" t="n">
        <f aca="false">IF('Inputs Q LTM'!GO184="","",'Inputs Q LTM'!GO184)</f>
        <v>249439.899496819</v>
      </c>
      <c r="GP184" s="331" t="n">
        <f aca="false">IF('Inputs Q LTM'!GP184="","",'Inputs Q LTM'!GP184)</f>
        <v>251641.206609879</v>
      </c>
      <c r="GQ184" s="331" t="n">
        <f aca="false">IF('Inputs Q LTM'!GQ184="","",'Inputs Q LTM'!GQ184)</f>
        <v>253842.513722938</v>
      </c>
      <c r="GR184" s="331" t="n">
        <f aca="false">IF('Inputs Q LTM'!GR184="","",'Inputs Q LTM'!GR184)</f>
        <v>256043.820835997</v>
      </c>
      <c r="GS184" s="331" t="n">
        <f aca="false">IF('Inputs Q LTM'!GS184="","",'Inputs Q LTM'!GS184)</f>
        <v>258245.127949057</v>
      </c>
      <c r="GT184" s="331" t="n">
        <f aca="false">IF('Inputs Q LTM'!GT184="","",'Inputs Q LTM'!GT184)</f>
        <v>260524.141203207</v>
      </c>
      <c r="GU184" s="331" t="n">
        <f aca="false">IF('Inputs Q LTM'!GU184="","",'Inputs Q LTM'!GU184)</f>
        <v>262803.154457358</v>
      </c>
      <c r="GV184" s="331" t="n">
        <f aca="false">IF('Inputs Q LTM'!GV184="","",'Inputs Q LTM'!GV184)</f>
        <v>265082.167711508</v>
      </c>
      <c r="GW184" s="331" t="n">
        <f aca="false">IF('Inputs Q LTM'!GW184="","",'Inputs Q LTM'!GW184)</f>
        <v>267361.180965659</v>
      </c>
      <c r="GX184" s="331" t="n">
        <f aca="false">IF('Inputs Q LTM'!GX184="","",'Inputs Q LTM'!GX184)</f>
        <v>269720.643387681</v>
      </c>
      <c r="GY184" s="331" t="n">
        <f aca="false">IF('Inputs Q LTM'!GY184="","",'Inputs Q LTM'!GY184)</f>
        <v>272080.105809702</v>
      </c>
      <c r="GZ184" s="331" t="n">
        <f aca="false">IF('Inputs Q LTM'!GZ184="","",'Inputs Q LTM'!GZ184)</f>
        <v>274439.568231724</v>
      </c>
      <c r="HA184" s="331" t="n">
        <f aca="false">IF('Inputs Q LTM'!HA184="","",'Inputs Q LTM'!HA184)</f>
        <v>276799.030653746</v>
      </c>
    </row>
    <row r="185" customFormat="false" ht="15" hidden="false" customHeight="false" outlineLevel="2" collapsed="false">
      <c r="A185" s="48" t="s">
        <v>99</v>
      </c>
      <c r="B185" s="201" t="s">
        <v>184</v>
      </c>
      <c r="C185" s="201"/>
      <c r="D185" s="201" t="s">
        <v>101</v>
      </c>
      <c r="E185" s="52"/>
      <c r="F185" s="19" t="s">
        <v>243</v>
      </c>
      <c r="G185" s="52" t="s">
        <v>103</v>
      </c>
      <c r="H185" s="52"/>
      <c r="I185" s="52" t="s">
        <v>234</v>
      </c>
      <c r="BJ185" s="331" t="n">
        <f aca="false">IF('Inputs Q LTM'!BJ185="","",'Inputs Q LTM'!BJ185)</f>
        <v>5019.93888888889</v>
      </c>
      <c r="BK185" s="331" t="n">
        <f aca="false">IF('Inputs Q LTM'!BK185="","",'Inputs Q LTM'!BK185)</f>
        <v>5067.57777777778</v>
      </c>
      <c r="BL185" s="331" t="n">
        <f aca="false">IF('Inputs Q LTM'!BL185="","",'Inputs Q LTM'!BL185)</f>
        <v>4944.99722222222</v>
      </c>
      <c r="BM185" s="331" t="n">
        <f aca="false">IF('Inputs Q LTM'!BM185="","",'Inputs Q LTM'!BM185)</f>
        <v>4930.575</v>
      </c>
      <c r="BN185" s="331" t="n">
        <f aca="false">IF('Inputs Q LTM'!BN185="","",'Inputs Q LTM'!BN185)</f>
        <v>4931.79722222222</v>
      </c>
      <c r="BO185" s="331" t="n">
        <f aca="false">IF('Inputs Q LTM'!BO185="","",'Inputs Q LTM'!BO185)</f>
        <v>4983.98333333333</v>
      </c>
      <c r="BP185" s="331" t="n">
        <f aca="false">IF('Inputs Q LTM'!BP185="","",'Inputs Q LTM'!BP185)</f>
        <v>4897.00833333333</v>
      </c>
      <c r="BQ185" s="331" t="n">
        <f aca="false">IF('Inputs Q LTM'!BQ185="","",'Inputs Q LTM'!BQ185)</f>
        <v>4820.39166666667</v>
      </c>
      <c r="BR185" s="331" t="n">
        <f aca="false">IF('Inputs Q LTM'!BR185="","",'Inputs Q LTM'!BR185)</f>
        <v>4654.92222222222</v>
      </c>
      <c r="BS185" s="331" t="n">
        <f aca="false">IF('Inputs Q LTM'!BS185="","",'Inputs Q LTM'!BS185)</f>
        <v>4711.59166666667</v>
      </c>
      <c r="BT185" s="331" t="n">
        <f aca="false">IF('Inputs Q LTM'!BT185="","",'Inputs Q LTM'!BT185)</f>
        <v>4914.17777777778</v>
      </c>
      <c r="BU185" s="331" t="n">
        <f aca="false">IF('Inputs Q LTM'!BU185="","",'Inputs Q LTM'!BU185)</f>
        <v>4944.02777777778</v>
      </c>
      <c r="BV185" s="331" t="n">
        <f aca="false">IF('Inputs Q LTM'!BV185="","",'Inputs Q LTM'!BV185)</f>
        <v>4942.93888888889</v>
      </c>
      <c r="BW185" s="331" t="n">
        <f aca="false">IF('Inputs Q LTM'!BW185="","",'Inputs Q LTM'!BW185)</f>
        <v>4666.78611111111</v>
      </c>
      <c r="BX185" s="331" t="n">
        <f aca="false">IF('Inputs Q LTM'!BX185="","",'Inputs Q LTM'!BX185)</f>
        <v>4504.6</v>
      </c>
      <c r="BY185" s="331" t="n">
        <f aca="false">IF('Inputs Q LTM'!BY185="","",'Inputs Q LTM'!BY185)</f>
        <v>4603.05</v>
      </c>
      <c r="BZ185" s="331" t="n">
        <f aca="false">IF('Inputs Q LTM'!BZ185="","",'Inputs Q LTM'!BZ185)</f>
        <v>4676.88333333334</v>
      </c>
      <c r="CA185" s="331" t="n">
        <f aca="false">IF('Inputs Q LTM'!CA185="","",'Inputs Q LTM'!CA185)</f>
        <v>4887.93333333333</v>
      </c>
      <c r="CB185" s="331" t="n">
        <f aca="false">IF('Inputs Q LTM'!CB185="","",'Inputs Q LTM'!CB185)</f>
        <v>4956.25277777778</v>
      </c>
      <c r="CC185" s="331" t="n">
        <f aca="false">IF('Inputs Q LTM'!CC185="","",'Inputs Q LTM'!CC185)</f>
        <v>4930.56944444444</v>
      </c>
      <c r="CD185" s="331" t="n">
        <f aca="false">IF('Inputs Q LTM'!CD185="","",'Inputs Q LTM'!CD185)</f>
        <v>4772.80833333333</v>
      </c>
      <c r="CE185" s="331" t="n">
        <f aca="false">IF('Inputs Q LTM'!CE185="","",'Inputs Q LTM'!CE185)</f>
        <v>4642.575</v>
      </c>
      <c r="CF185" s="331" t="n">
        <f aca="false">IF('Inputs Q LTM'!CF185="","",'Inputs Q LTM'!CF185)</f>
        <v>4536.09722222222</v>
      </c>
      <c r="CG185" s="331" t="n">
        <f aca="false">IF('Inputs Q LTM'!CG185="","",'Inputs Q LTM'!CG185)</f>
        <v>4360.06666666667</v>
      </c>
      <c r="CH185" s="331" t="n">
        <f aca="false">IF('Inputs Q LTM'!CH185="","",'Inputs Q LTM'!CH185)</f>
        <v>4414.34444444444</v>
      </c>
      <c r="CI185" s="331" t="n">
        <f aca="false">IF('Inputs Q LTM'!CI185="","",'Inputs Q LTM'!CI185)</f>
        <v>4371.61111111111</v>
      </c>
      <c r="CJ185" s="331" t="n">
        <f aca="false">IF('Inputs Q LTM'!CJ185="","",'Inputs Q LTM'!CJ185)</f>
        <v>4316.875</v>
      </c>
      <c r="CK185" s="331" t="n">
        <f aca="false">IF('Inputs Q LTM'!CK185="","",'Inputs Q LTM'!CK185)</f>
        <v>4225.79166666667</v>
      </c>
      <c r="CL185" s="331" t="n">
        <f aca="false">IF('Inputs Q LTM'!CL185="","",'Inputs Q LTM'!CL185)</f>
        <v>4181.66666666667</v>
      </c>
      <c r="CM185" s="331" t="n">
        <f aca="false">IF('Inputs Q LTM'!CM185="","",'Inputs Q LTM'!CM185)</f>
        <v>4175.25</v>
      </c>
      <c r="CN185" s="331" t="n">
        <f aca="false">IF('Inputs Q LTM'!CN185="","",'Inputs Q LTM'!CN185)</f>
        <v>4046.86111111111</v>
      </c>
      <c r="CO185" s="331" t="n">
        <f aca="false">IF('Inputs Q LTM'!CO185="","",'Inputs Q LTM'!CO185)</f>
        <v>4215.18207386015</v>
      </c>
      <c r="CP185" s="331" t="n">
        <f aca="false">IF('Inputs Q LTM'!CP185="","",'Inputs Q LTM'!CP185)</f>
        <v>4220.71666666667</v>
      </c>
      <c r="CQ185" s="331" t="n">
        <f aca="false">IF('Inputs Q LTM'!CQ185="","",'Inputs Q LTM'!CQ185)</f>
        <v>4248.82222222222</v>
      </c>
      <c r="CR185" s="331" t="n">
        <f aca="false">IF('Inputs Q LTM'!CR185="","",'Inputs Q LTM'!CR185)</f>
        <v>4257.31643847488</v>
      </c>
      <c r="CS185" s="331" t="n">
        <f aca="false">IF('Inputs Q LTM'!CS185="","",'Inputs Q LTM'!CS185)</f>
        <v>4352.60277777778</v>
      </c>
      <c r="CT185" s="331" t="n">
        <f aca="false">IF('Inputs Q LTM'!CT185="","",'Inputs Q LTM'!CT185)</f>
        <v>4497.87222222222</v>
      </c>
      <c r="CU185" s="331" t="n">
        <f aca="false">IF('Inputs Q LTM'!CU185="","",'Inputs Q LTM'!CU185)</f>
        <v>4812.69166666667</v>
      </c>
      <c r="CV185" s="331" t="n">
        <f aca="false">IF('Inputs Q LTM'!CV185="","",'Inputs Q LTM'!CV185)</f>
        <v>5277.12777777778</v>
      </c>
      <c r="CW185" s="331" t="n">
        <f aca="false">IF('Inputs Q LTM'!CW185="","",'Inputs Q LTM'!CW185)</f>
        <v>5475.07222222222</v>
      </c>
      <c r="CX185" s="331" t="n">
        <f aca="false">IF('Inputs Q LTM'!CX185="","",'Inputs Q LTM'!CX185)</f>
        <v>5559.01388888889</v>
      </c>
      <c r="CY185" s="331" t="n">
        <f aca="false">IF('Inputs Q LTM'!CY185="","",'Inputs Q LTM'!CY185)</f>
        <v>5686.32222222222</v>
      </c>
      <c r="CZ185" s="331" t="n">
        <f aca="false">IF('Inputs Q LTM'!CZ185="","",'Inputs Q LTM'!CZ185)</f>
        <v>6031.01944444444</v>
      </c>
      <c r="DA185" s="331" t="n">
        <f aca="false">IF('Inputs Q LTM'!DA185="","",'Inputs Q LTM'!DA185)</f>
        <v>6321.04722222222</v>
      </c>
      <c r="DB185" s="331" t="n">
        <f aca="false">IF('Inputs Q LTM'!DB185="","",'Inputs Q LTM'!DB185)</f>
        <v>6689.38055555556</v>
      </c>
      <c r="DC185" s="331" t="n">
        <f aca="false">IF('Inputs Q LTM'!DC185="","",'Inputs Q LTM'!DC185)</f>
        <v>6927.14166666667</v>
      </c>
      <c r="DD185" s="331" t="n">
        <f aca="false">IF('Inputs Q LTM'!DD185="","",'Inputs Q LTM'!DD185)</f>
        <v>7009.5859567704</v>
      </c>
      <c r="DE185" s="331" t="n">
        <f aca="false">IF('Inputs Q LTM'!DE185="","",'Inputs Q LTM'!DE185)</f>
        <v>6868.95817899263</v>
      </c>
      <c r="DF185" s="331" t="n">
        <f aca="false">IF('Inputs Q LTM'!DF185="","",'Inputs Q LTM'!DF185)</f>
        <v>6836</v>
      </c>
      <c r="DG185" s="331" t="n">
        <f aca="false">IF('Inputs Q LTM'!DG185="","",'Inputs Q LTM'!DG185)</f>
        <v>6759</v>
      </c>
      <c r="DH185" s="331" t="n">
        <f aca="false">IF('Inputs Q LTM'!DH185="","",'Inputs Q LTM'!DH185)</f>
        <v>6700</v>
      </c>
      <c r="DI185" s="331" t="n">
        <f aca="false">IF('Inputs Q LTM'!DI185="","",'Inputs Q LTM'!DI185)</f>
        <v>6700</v>
      </c>
      <c r="DJ185" s="331" t="n">
        <f aca="false">IF('Inputs Q LTM'!DJ185="","",'Inputs Q LTM'!DJ185)</f>
        <v>5500</v>
      </c>
      <c r="DK185" s="331" t="n">
        <f aca="false">IF('Inputs Q LTM'!DK185="","",'Inputs Q LTM'!DK185)</f>
        <v>5500</v>
      </c>
      <c r="DL185" s="331" t="n">
        <f aca="false">IF('Inputs Q LTM'!DL185="","",'Inputs Q LTM'!DL185)</f>
        <v>5500</v>
      </c>
      <c r="DM185" s="331" t="n">
        <f aca="false">IF('Inputs Q LTM'!DM185="","",'Inputs Q LTM'!DM185)</f>
        <v>5500</v>
      </c>
      <c r="DN185" s="331" t="n">
        <f aca="false">IF('Inputs Q LTM'!DN185="","",'Inputs Q LTM'!DN185)</f>
        <v>5555</v>
      </c>
      <c r="DO185" s="331" t="n">
        <f aca="false">IF('Inputs Q LTM'!DO185="","",'Inputs Q LTM'!DO185)</f>
        <v>5555</v>
      </c>
      <c r="DP185" s="331" t="n">
        <f aca="false">IF('Inputs Q LTM'!DP185="","",'Inputs Q LTM'!DP185)</f>
        <v>5555</v>
      </c>
      <c r="DQ185" s="331" t="n">
        <f aca="false">IF('Inputs Q LTM'!DQ185="","",'Inputs Q LTM'!DQ185)</f>
        <v>5555</v>
      </c>
      <c r="DR185" s="331" t="n">
        <f aca="false">IF('Inputs Q LTM'!DR185="","",'Inputs Q LTM'!DR185)</f>
        <v>5610.55</v>
      </c>
      <c r="DS185" s="331" t="n">
        <f aca="false">IF('Inputs Q LTM'!DS185="","",'Inputs Q LTM'!DS185)</f>
        <v>5610.55</v>
      </c>
      <c r="DT185" s="331" t="n">
        <f aca="false">IF('Inputs Q LTM'!DT185="","",'Inputs Q LTM'!DT185)</f>
        <v>5610.55</v>
      </c>
      <c r="DU185" s="331" t="n">
        <f aca="false">IF('Inputs Q LTM'!DU185="","",'Inputs Q LTM'!DU185)</f>
        <v>5610.55</v>
      </c>
      <c r="DV185" s="331" t="n">
        <f aca="false">IF('Inputs Q LTM'!DV185="","",'Inputs Q LTM'!DV185)</f>
        <v>5666.6555</v>
      </c>
      <c r="DW185" s="331" t="n">
        <f aca="false">IF('Inputs Q LTM'!DW185="","",'Inputs Q LTM'!DW185)</f>
        <v>5666.6555</v>
      </c>
      <c r="DX185" s="331" t="n">
        <f aca="false">IF('Inputs Q LTM'!DX185="","",'Inputs Q LTM'!DX185)</f>
        <v>5666.6555</v>
      </c>
      <c r="DY185" s="331" t="n">
        <f aca="false">IF('Inputs Q LTM'!DY185="","",'Inputs Q LTM'!DY185)</f>
        <v>5666.6555</v>
      </c>
      <c r="DZ185" s="331" t="n">
        <f aca="false">IF('Inputs Q LTM'!DZ185="","",'Inputs Q LTM'!DZ185)</f>
        <v>5723.322055</v>
      </c>
      <c r="EA185" s="331" t="n">
        <f aca="false">IF('Inputs Q LTM'!EA185="","",'Inputs Q LTM'!EA185)</f>
        <v>5723.322055</v>
      </c>
      <c r="EB185" s="331" t="n">
        <f aca="false">IF('Inputs Q LTM'!EB185="","",'Inputs Q LTM'!EB185)</f>
        <v>5723.322055</v>
      </c>
      <c r="EC185" s="331" t="n">
        <f aca="false">IF('Inputs Q LTM'!EC185="","",'Inputs Q LTM'!EC185)</f>
        <v>5723.322055</v>
      </c>
      <c r="ED185" s="331" t="n">
        <f aca="false">IF('Inputs Q LTM'!ED185="","",'Inputs Q LTM'!ED185)</f>
        <v>5780.55527555</v>
      </c>
      <c r="EE185" s="331" t="n">
        <f aca="false">IF('Inputs Q LTM'!EE185="","",'Inputs Q LTM'!EE185)</f>
        <v>5780.55527555</v>
      </c>
      <c r="EF185" s="331" t="n">
        <f aca="false">IF('Inputs Q LTM'!EF185="","",'Inputs Q LTM'!EF185)</f>
        <v>5780.55527555</v>
      </c>
      <c r="EG185" s="331" t="n">
        <f aca="false">IF('Inputs Q LTM'!EG185="","",'Inputs Q LTM'!EG185)</f>
        <v>5780.55527555</v>
      </c>
      <c r="EH185" s="331" t="n">
        <f aca="false">IF('Inputs Q LTM'!EH185="","",'Inputs Q LTM'!EH185)</f>
        <v>5838.3608283055</v>
      </c>
      <c r="EI185" s="331" t="n">
        <f aca="false">IF('Inputs Q LTM'!EI185="","",'Inputs Q LTM'!EI185)</f>
        <v>5838.3608283055</v>
      </c>
      <c r="EJ185" s="331" t="n">
        <f aca="false">IF('Inputs Q LTM'!EJ185="","",'Inputs Q LTM'!EJ185)</f>
        <v>5838.3608283055</v>
      </c>
      <c r="EK185" s="331" t="n">
        <f aca="false">IF('Inputs Q LTM'!EK185="","",'Inputs Q LTM'!EK185)</f>
        <v>5838.3608283055</v>
      </c>
      <c r="EL185" s="331" t="n">
        <f aca="false">IF('Inputs Q LTM'!EL185="","",'Inputs Q LTM'!EL185)</f>
        <v>5896.74443658855</v>
      </c>
      <c r="EM185" s="331" t="n">
        <f aca="false">IF('Inputs Q LTM'!EM185="","",'Inputs Q LTM'!EM185)</f>
        <v>5896.74443658855</v>
      </c>
      <c r="EN185" s="331" t="n">
        <f aca="false">IF('Inputs Q LTM'!EN185="","",'Inputs Q LTM'!EN185)</f>
        <v>5896.74443658855</v>
      </c>
      <c r="EO185" s="331" t="n">
        <f aca="false">IF('Inputs Q LTM'!EO185="","",'Inputs Q LTM'!EO185)</f>
        <v>5896.74443658855</v>
      </c>
      <c r="EP185" s="331" t="n">
        <f aca="false">IF('Inputs Q LTM'!EP185="","",'Inputs Q LTM'!EP185)</f>
        <v>5955.71188095444</v>
      </c>
      <c r="EQ185" s="331" t="n">
        <f aca="false">IF('Inputs Q LTM'!EQ185="","",'Inputs Q LTM'!EQ185)</f>
        <v>5955.71188095444</v>
      </c>
      <c r="ER185" s="331" t="n">
        <f aca="false">IF('Inputs Q LTM'!ER185="","",'Inputs Q LTM'!ER185)</f>
        <v>5955.71188095444</v>
      </c>
      <c r="ES185" s="331" t="n">
        <f aca="false">IF('Inputs Q LTM'!ES185="","",'Inputs Q LTM'!ES185)</f>
        <v>5955.71188095444</v>
      </c>
      <c r="ET185" s="331" t="n">
        <f aca="false">IF('Inputs Q LTM'!ET185="","",'Inputs Q LTM'!ET185)</f>
        <v>6015.26899976398</v>
      </c>
      <c r="EU185" s="331" t="n">
        <f aca="false">IF('Inputs Q LTM'!EU185="","",'Inputs Q LTM'!EU185)</f>
        <v>6015.26899976398</v>
      </c>
      <c r="EV185" s="331" t="n">
        <f aca="false">IF('Inputs Q LTM'!EV185="","",'Inputs Q LTM'!EV185)</f>
        <v>6015.26899976398</v>
      </c>
      <c r="EW185" s="331" t="n">
        <f aca="false">IF('Inputs Q LTM'!EW185="","",'Inputs Q LTM'!EW185)</f>
        <v>6015.26899976398</v>
      </c>
      <c r="EX185" s="331" t="n">
        <f aca="false">IF('Inputs Q LTM'!EX185="","",'Inputs Q LTM'!EX185)</f>
        <v>6075.42168976162</v>
      </c>
      <c r="EY185" s="331" t="n">
        <f aca="false">IF('Inputs Q LTM'!EY185="","",'Inputs Q LTM'!EY185)</f>
        <v>6075.42168976162</v>
      </c>
      <c r="EZ185" s="331" t="n">
        <f aca="false">IF('Inputs Q LTM'!EZ185="","",'Inputs Q LTM'!EZ185)</f>
        <v>6075.42168976162</v>
      </c>
      <c r="FA185" s="331" t="n">
        <f aca="false">IF('Inputs Q LTM'!FA185="","",'Inputs Q LTM'!FA185)</f>
        <v>6075.42168976162</v>
      </c>
      <c r="FB185" s="331" t="n">
        <f aca="false">IF('Inputs Q LTM'!FB185="","",'Inputs Q LTM'!FB185)</f>
        <v>6136.17590665924</v>
      </c>
      <c r="FC185" s="331" t="n">
        <f aca="false">IF('Inputs Q LTM'!FC185="","",'Inputs Q LTM'!FC185)</f>
        <v>6136.17590665924</v>
      </c>
      <c r="FD185" s="331" t="n">
        <f aca="false">IF('Inputs Q LTM'!FD185="","",'Inputs Q LTM'!FD185)</f>
        <v>6136.17590665924</v>
      </c>
      <c r="FE185" s="331" t="n">
        <f aca="false">IF('Inputs Q LTM'!FE185="","",'Inputs Q LTM'!FE185)</f>
        <v>6136.17590665924</v>
      </c>
      <c r="FF185" s="331" t="n">
        <f aca="false">IF('Inputs Q LTM'!FF185="","",'Inputs Q LTM'!FF185)</f>
        <v>6197.53766572583</v>
      </c>
      <c r="FG185" s="331" t="n">
        <f aca="false">IF('Inputs Q LTM'!FG185="","",'Inputs Q LTM'!FG185)</f>
        <v>6197.53766572583</v>
      </c>
      <c r="FH185" s="331" t="n">
        <f aca="false">IF('Inputs Q LTM'!FH185="","",'Inputs Q LTM'!FH185)</f>
        <v>6197.53766572583</v>
      </c>
      <c r="FI185" s="331" t="n">
        <f aca="false">IF('Inputs Q LTM'!FI185="","",'Inputs Q LTM'!FI185)</f>
        <v>6197.53766572583</v>
      </c>
      <c r="FJ185" s="331" t="n">
        <f aca="false">IF('Inputs Q LTM'!FJ185="","",'Inputs Q LTM'!FJ185)</f>
        <v>6259.51304238309</v>
      </c>
      <c r="FK185" s="331" t="n">
        <f aca="false">IF('Inputs Q LTM'!FK185="","",'Inputs Q LTM'!FK185)</f>
        <v>6259.51304238309</v>
      </c>
      <c r="FL185" s="331" t="n">
        <f aca="false">IF('Inputs Q LTM'!FL185="","",'Inputs Q LTM'!FL185)</f>
        <v>6259.51304238309</v>
      </c>
      <c r="FM185" s="331" t="n">
        <f aca="false">IF('Inputs Q LTM'!FM185="","",'Inputs Q LTM'!FM185)</f>
        <v>6259.51304238309</v>
      </c>
      <c r="FN185" s="331" t="n">
        <f aca="false">IF('Inputs Q LTM'!FN185="","",'Inputs Q LTM'!FN185)</f>
        <v>6322.10817280692</v>
      </c>
      <c r="FO185" s="331" t="n">
        <f aca="false">IF('Inputs Q LTM'!FO185="","",'Inputs Q LTM'!FO185)</f>
        <v>6322.10817280692</v>
      </c>
      <c r="FP185" s="331" t="n">
        <f aca="false">IF('Inputs Q LTM'!FP185="","",'Inputs Q LTM'!FP185)</f>
        <v>6322.10817280692</v>
      </c>
      <c r="FQ185" s="331" t="n">
        <f aca="false">IF('Inputs Q LTM'!FQ185="","",'Inputs Q LTM'!FQ185)</f>
        <v>6322.10817280692</v>
      </c>
      <c r="FR185" s="331" t="n">
        <f aca="false">IF('Inputs Q LTM'!FR185="","",'Inputs Q LTM'!FR185)</f>
        <v>6385.32925453499</v>
      </c>
      <c r="FS185" s="331" t="n">
        <f aca="false">IF('Inputs Q LTM'!FS185="","",'Inputs Q LTM'!FS185)</f>
        <v>6385.32925453499</v>
      </c>
      <c r="FT185" s="331" t="n">
        <f aca="false">IF('Inputs Q LTM'!FT185="","",'Inputs Q LTM'!FT185)</f>
        <v>6385.32925453499</v>
      </c>
      <c r="FU185" s="331" t="n">
        <f aca="false">IF('Inputs Q LTM'!FU185="","",'Inputs Q LTM'!FU185)</f>
        <v>6385.32925453499</v>
      </c>
      <c r="FV185" s="331" t="n">
        <f aca="false">IF('Inputs Q LTM'!FV185="","",'Inputs Q LTM'!FV185)</f>
        <v>6449.18254708034</v>
      </c>
      <c r="FW185" s="331" t="n">
        <f aca="false">IF('Inputs Q LTM'!FW185="","",'Inputs Q LTM'!FW185)</f>
        <v>6449.18254708034</v>
      </c>
      <c r="FX185" s="331" t="n">
        <f aca="false">IF('Inputs Q LTM'!FX185="","",'Inputs Q LTM'!FX185)</f>
        <v>6449.18254708034</v>
      </c>
      <c r="FY185" s="331" t="n">
        <f aca="false">IF('Inputs Q LTM'!FY185="","",'Inputs Q LTM'!FY185)</f>
        <v>6449.18254708034</v>
      </c>
      <c r="FZ185" s="331" t="n">
        <f aca="false">IF('Inputs Q LTM'!FZ185="","",'Inputs Q LTM'!FZ185)</f>
        <v>6513.67437255115</v>
      </c>
      <c r="GA185" s="331" t="n">
        <f aca="false">IF('Inputs Q LTM'!GA185="","",'Inputs Q LTM'!GA185)</f>
        <v>6513.67437255115</v>
      </c>
      <c r="GB185" s="331" t="n">
        <f aca="false">IF('Inputs Q LTM'!GB185="","",'Inputs Q LTM'!GB185)</f>
        <v>6513.67437255115</v>
      </c>
      <c r="GC185" s="331" t="n">
        <f aca="false">IF('Inputs Q LTM'!GC185="","",'Inputs Q LTM'!GC185)</f>
        <v>6513.67437255115</v>
      </c>
      <c r="GD185" s="331" t="n">
        <f aca="false">IF('Inputs Q LTM'!GD185="","",'Inputs Q LTM'!GD185)</f>
        <v>6578.81111627666</v>
      </c>
      <c r="GE185" s="331" t="n">
        <f aca="false">IF('Inputs Q LTM'!GE185="","",'Inputs Q LTM'!GE185)</f>
        <v>6578.81111627666</v>
      </c>
      <c r="GF185" s="331" t="n">
        <f aca="false">IF('Inputs Q LTM'!GF185="","",'Inputs Q LTM'!GF185)</f>
        <v>6578.81111627666</v>
      </c>
      <c r="GG185" s="331" t="n">
        <f aca="false">IF('Inputs Q LTM'!GG185="","",'Inputs Q LTM'!GG185)</f>
        <v>6578.81111627666</v>
      </c>
      <c r="GH185" s="331" t="n">
        <f aca="false">IF('Inputs Q LTM'!GH185="","",'Inputs Q LTM'!GH185)</f>
        <v>6595.25814406735</v>
      </c>
      <c r="GI185" s="331" t="n">
        <f aca="false">IF('Inputs Q LTM'!GI185="","",'Inputs Q LTM'!GI185)</f>
        <v>6611.70517185804</v>
      </c>
      <c r="GJ185" s="331" t="n">
        <f aca="false">IF('Inputs Q LTM'!GJ185="","",'Inputs Q LTM'!GJ185)</f>
        <v>6628.15219964873</v>
      </c>
      <c r="GK185" s="331" t="n">
        <f aca="false">IF('Inputs Q LTM'!GK185="","",'Inputs Q LTM'!GK185)</f>
        <v>6644.59922743942</v>
      </c>
      <c r="GL185" s="331" t="n">
        <f aca="false">IF('Inputs Q LTM'!GL185="","",'Inputs Q LTM'!GL185)</f>
        <v>6661.21072550802</v>
      </c>
      <c r="GM185" s="331" t="n">
        <f aca="false">IF('Inputs Q LTM'!GM185="","",'Inputs Q LTM'!GM185)</f>
        <v>6677.82222357662</v>
      </c>
      <c r="GN185" s="331" t="n">
        <f aca="false">IF('Inputs Q LTM'!GN185="","",'Inputs Q LTM'!GN185)</f>
        <v>6694.43372164522</v>
      </c>
      <c r="GO185" s="331" t="n">
        <f aca="false">IF('Inputs Q LTM'!GO185="","",'Inputs Q LTM'!GO185)</f>
        <v>6711.04521971382</v>
      </c>
      <c r="GP185" s="331" t="n">
        <f aca="false">IF('Inputs Q LTM'!GP185="","",'Inputs Q LTM'!GP185)</f>
        <v>6727.8228327631</v>
      </c>
      <c r="GQ185" s="331" t="n">
        <f aca="false">IF('Inputs Q LTM'!GQ185="","",'Inputs Q LTM'!GQ185)</f>
        <v>6744.60044581239</v>
      </c>
      <c r="GR185" s="331" t="n">
        <f aca="false">IF('Inputs Q LTM'!GR185="","",'Inputs Q LTM'!GR185)</f>
        <v>6761.37805886167</v>
      </c>
      <c r="GS185" s="331" t="n">
        <f aca="false">IF('Inputs Q LTM'!GS185="","",'Inputs Q LTM'!GS185)</f>
        <v>6778.15567191096</v>
      </c>
      <c r="GT185" s="331" t="n">
        <f aca="false">IF('Inputs Q LTM'!GT185="","",'Inputs Q LTM'!GT185)</f>
        <v>6795.10106109073</v>
      </c>
      <c r="GU185" s="331" t="n">
        <f aca="false">IF('Inputs Q LTM'!GU185="","",'Inputs Q LTM'!GU185)</f>
        <v>6812.04645027051</v>
      </c>
      <c r="GV185" s="331" t="n">
        <f aca="false">IF('Inputs Q LTM'!GV185="","",'Inputs Q LTM'!GV185)</f>
        <v>6828.99183945029</v>
      </c>
      <c r="GW185" s="331" t="n">
        <f aca="false">IF('Inputs Q LTM'!GW185="","",'Inputs Q LTM'!GW185)</f>
        <v>6845.93722863007</v>
      </c>
      <c r="GX185" s="331" t="n">
        <f aca="false">IF('Inputs Q LTM'!GX185="","",'Inputs Q LTM'!GX185)</f>
        <v>6863.05207170164</v>
      </c>
      <c r="GY185" s="331" t="n">
        <f aca="false">IF('Inputs Q LTM'!GY185="","",'Inputs Q LTM'!GY185)</f>
        <v>6880.16691477322</v>
      </c>
      <c r="GZ185" s="331" t="n">
        <f aca="false">IF('Inputs Q LTM'!GZ185="","",'Inputs Q LTM'!GZ185)</f>
        <v>6897.28175784479</v>
      </c>
      <c r="HA185" s="331" t="n">
        <f aca="false">IF('Inputs Q LTM'!HA185="","",'Inputs Q LTM'!HA185)</f>
        <v>6914.39660091637</v>
      </c>
    </row>
    <row r="186" customFormat="false" ht="15" hidden="false" customHeight="false" outlineLevel="2" collapsed="false">
      <c r="A186" s="48" t="s">
        <v>99</v>
      </c>
      <c r="B186" s="201" t="s">
        <v>184</v>
      </c>
      <c r="C186" s="201"/>
      <c r="D186" s="201" t="s">
        <v>101</v>
      </c>
      <c r="E186" s="52"/>
      <c r="F186" s="19" t="s">
        <v>244</v>
      </c>
      <c r="G186" s="52" t="s">
        <v>236</v>
      </c>
      <c r="H186" s="52"/>
      <c r="I186" s="52" t="s">
        <v>237</v>
      </c>
      <c r="BJ186" s="331" t="n">
        <f aca="false">IF('Inputs Q LTM'!BJ186="","",'Inputs Q LTM'!BJ186)</f>
        <v>176132.67493</v>
      </c>
      <c r="BK186" s="331" t="n">
        <f aca="false">IF('Inputs Q LTM'!BK186="","",'Inputs Q LTM'!BK186)</f>
        <v>177193.8534575</v>
      </c>
      <c r="BL186" s="331" t="n">
        <f aca="false">IF('Inputs Q LTM'!BL186="","",'Inputs Q LTM'!BL186)</f>
        <v>179523.817431389</v>
      </c>
      <c r="BM186" s="331" t="n">
        <f aca="false">IF('Inputs Q LTM'!BM186="","",'Inputs Q LTM'!BM186)</f>
        <v>236336.826220833</v>
      </c>
      <c r="BN186" s="331" t="n">
        <f aca="false">IF('Inputs Q LTM'!BN186="","",'Inputs Q LTM'!BN186)</f>
        <v>310021.638991667</v>
      </c>
      <c r="BO186" s="331" t="n">
        <f aca="false">IF('Inputs Q LTM'!BO186="","",'Inputs Q LTM'!BO186)</f>
        <v>262540.557376389</v>
      </c>
      <c r="BP186" s="331" t="n">
        <f aca="false">IF('Inputs Q LTM'!BP186="","",'Inputs Q LTM'!BP186)</f>
        <v>310150.532141666</v>
      </c>
      <c r="BQ186" s="331" t="n">
        <f aca="false">IF('Inputs Q LTM'!BQ186="","",'Inputs Q LTM'!BQ186)</f>
        <v>318538.962494722</v>
      </c>
      <c r="BR186" s="331" t="n">
        <f aca="false">IF('Inputs Q LTM'!BR186="","",'Inputs Q LTM'!BR186)</f>
        <v>348141.557195556</v>
      </c>
      <c r="BS186" s="331" t="n">
        <f aca="false">IF('Inputs Q LTM'!BS186="","",'Inputs Q LTM'!BS186)</f>
        <v>309994.818017222</v>
      </c>
      <c r="BT186" s="331" t="n">
        <f aca="false">IF('Inputs Q LTM'!BT186="","",'Inputs Q LTM'!BT186)</f>
        <v>317410.585872778</v>
      </c>
      <c r="BU186" s="331" t="n">
        <f aca="false">IF('Inputs Q LTM'!BU186="","",'Inputs Q LTM'!BU186)</f>
        <v>311453.069623611</v>
      </c>
      <c r="BV186" s="331" t="n">
        <f aca="false">IF('Inputs Q LTM'!BV186="","",'Inputs Q LTM'!BV186)</f>
        <v>290178.507997778</v>
      </c>
      <c r="BW186" s="331" t="n">
        <f aca="false">IF('Inputs Q LTM'!BW186="","",'Inputs Q LTM'!BW186)</f>
        <v>266979.562648889</v>
      </c>
      <c r="BX186" s="331" t="n">
        <f aca="false">IF('Inputs Q LTM'!BX186="","",'Inputs Q LTM'!BX186)</f>
        <v>265511.996826111</v>
      </c>
      <c r="BY186" s="331" t="n">
        <f aca="false">IF('Inputs Q LTM'!BY186="","",'Inputs Q LTM'!BY186)</f>
        <v>268975.832576111</v>
      </c>
      <c r="BZ186" s="331" t="n">
        <f aca="false">IF('Inputs Q LTM'!BZ186="","",'Inputs Q LTM'!BZ186)</f>
        <v>265992.758566667</v>
      </c>
      <c r="CA186" s="331" t="n">
        <f aca="false">IF('Inputs Q LTM'!CA186="","",'Inputs Q LTM'!CA186)</f>
        <v>303128.385488611</v>
      </c>
      <c r="CB186" s="331" t="n">
        <f aca="false">IF('Inputs Q LTM'!CB186="","",'Inputs Q LTM'!CB186)</f>
        <v>325361.505606111</v>
      </c>
      <c r="CC186" s="331" t="n">
        <f aca="false">IF('Inputs Q LTM'!CC186="","",'Inputs Q LTM'!CC186)</f>
        <v>328678.178980555</v>
      </c>
      <c r="CD186" s="331" t="n">
        <f aca="false">IF('Inputs Q LTM'!CD186="","",'Inputs Q LTM'!CD186)</f>
        <v>314650.1752075</v>
      </c>
      <c r="CE186" s="331" t="n">
        <f aca="false">IF('Inputs Q LTM'!CE186="","",'Inputs Q LTM'!CE186)</f>
        <v>299504.634320278</v>
      </c>
      <c r="CF186" s="331" t="n">
        <f aca="false">IF('Inputs Q LTM'!CF186="","",'Inputs Q LTM'!CF186)</f>
        <v>293338.609133889</v>
      </c>
      <c r="CG186" s="331" t="n">
        <f aca="false">IF('Inputs Q LTM'!CG186="","",'Inputs Q LTM'!CG186)</f>
        <v>277701.524653611</v>
      </c>
      <c r="CH186" s="331" t="n">
        <f aca="false">IF('Inputs Q LTM'!CH186="","",'Inputs Q LTM'!CH186)</f>
        <v>295185.883952222</v>
      </c>
      <c r="CI186" s="331" t="n">
        <f aca="false">IF('Inputs Q LTM'!CI186="","",'Inputs Q LTM'!CI186)</f>
        <v>315966.397098611</v>
      </c>
      <c r="CJ186" s="331" t="n">
        <f aca="false">IF('Inputs Q LTM'!CJ186="","",'Inputs Q LTM'!CJ186)</f>
        <v>318581.153758611</v>
      </c>
      <c r="CK186" s="331" t="n">
        <f aca="false">IF('Inputs Q LTM'!CK186="","",'Inputs Q LTM'!CK186)</f>
        <v>321801.848494167</v>
      </c>
      <c r="CL186" s="331" t="n">
        <f aca="false">IF('Inputs Q LTM'!CL186="","",'Inputs Q LTM'!CL186)</f>
        <v>311321.263478889</v>
      </c>
      <c r="CM186" s="331" t="n">
        <f aca="false">IF('Inputs Q LTM'!CM186="","",'Inputs Q LTM'!CM186)</f>
        <v>309796.276405556</v>
      </c>
      <c r="CN186" s="331" t="n">
        <f aca="false">IF('Inputs Q LTM'!CN186="","",'Inputs Q LTM'!CN186)</f>
        <v>297382.901871945</v>
      </c>
      <c r="CO186" s="331" t="n">
        <f aca="false">IF('Inputs Q LTM'!CO186="","",'Inputs Q LTM'!CO186)</f>
        <v>306417.498500444</v>
      </c>
      <c r="CP186" s="331" t="n">
        <f aca="false">IF('Inputs Q LTM'!CP186="","",'Inputs Q LTM'!CP186)</f>
        <v>364148.510875</v>
      </c>
      <c r="CQ186" s="331" t="n">
        <f aca="false">IF('Inputs Q LTM'!CQ186="","",'Inputs Q LTM'!CQ186)</f>
        <v>280998.22516938</v>
      </c>
      <c r="CR186" s="331" t="n">
        <f aca="false">IF('Inputs Q LTM'!CR186="","",'Inputs Q LTM'!CR186)</f>
        <v>253228.725293759</v>
      </c>
      <c r="CS186" s="331" t="n">
        <f aca="false">IF('Inputs Q LTM'!CS186="","",'Inputs Q LTM'!CS186)</f>
        <v>272533.358361111</v>
      </c>
      <c r="CT186" s="331" t="n">
        <f aca="false">IF('Inputs Q LTM'!CT186="","",'Inputs Q LTM'!CT186)</f>
        <v>327366.6565</v>
      </c>
      <c r="CU186" s="331" t="n">
        <f aca="false">IF('Inputs Q LTM'!CU186="","",'Inputs Q LTM'!CU186)</f>
        <v>389987.391527778</v>
      </c>
      <c r="CV186" s="331" t="n">
        <f aca="false">IF('Inputs Q LTM'!CV186="","",'Inputs Q LTM'!CV186)</f>
        <v>496993.472833334</v>
      </c>
      <c r="CW186" s="331" t="n">
        <f aca="false">IF('Inputs Q LTM'!CW186="","",'Inputs Q LTM'!CW186)</f>
        <v>508223.883833333</v>
      </c>
      <c r="CX186" s="331" t="n">
        <f aca="false">IF('Inputs Q LTM'!CX186="","",'Inputs Q LTM'!CX186)</f>
        <v>504559.480944445</v>
      </c>
      <c r="CY186" s="331" t="n">
        <f aca="false">IF('Inputs Q LTM'!CY186="","",'Inputs Q LTM'!CY186)</f>
        <v>515119.920077778</v>
      </c>
      <c r="CZ186" s="331" t="n">
        <f aca="false">IF('Inputs Q LTM'!CZ186="","",'Inputs Q LTM'!CZ186)</f>
        <v>538152.969277778</v>
      </c>
      <c r="DA186" s="331" t="n">
        <f aca="false">IF('Inputs Q LTM'!DA186="","",'Inputs Q LTM'!DA186)</f>
        <v>630038.370194444</v>
      </c>
      <c r="DB186" s="331" t="n">
        <f aca="false">IF('Inputs Q LTM'!DB186="","",'Inputs Q LTM'!DB186)</f>
        <v>623072.83275</v>
      </c>
      <c r="DC186" s="331" t="n">
        <f aca="false">IF('Inputs Q LTM'!DC186="","",'Inputs Q LTM'!DC186)</f>
        <v>559810.072</v>
      </c>
      <c r="DD186" s="331" t="n">
        <f aca="false">IF('Inputs Q LTM'!DD186="","",'Inputs Q LTM'!DD186)</f>
        <v>565025.719289048</v>
      </c>
      <c r="DE186" s="331" t="n">
        <f aca="false">IF('Inputs Q LTM'!DE186="","",'Inputs Q LTM'!DE186)</f>
        <v>548999.972665091</v>
      </c>
      <c r="DF186" s="331" t="n">
        <f aca="false">IF('Inputs Q LTM'!DF186="","",'Inputs Q LTM'!DF186)</f>
        <v>534963.8519</v>
      </c>
      <c r="DG186" s="331" t="n">
        <f aca="false">IF('Inputs Q LTM'!DG186="","",'Inputs Q LTM'!DG186)</f>
        <v>503423.728066667</v>
      </c>
      <c r="DH186" s="331" t="n">
        <f aca="false">IF('Inputs Q LTM'!DH186="","",'Inputs Q LTM'!DH186)</f>
        <v>550084.659829482</v>
      </c>
      <c r="DI186" s="331" t="n">
        <f aca="false">IF('Inputs Q LTM'!DI186="","",'Inputs Q LTM'!DI186)</f>
        <v>587039.25895357</v>
      </c>
      <c r="DJ186" s="331" t="n">
        <f aca="false">IF('Inputs Q LTM'!DJ186="","",'Inputs Q LTM'!DJ186)</f>
        <v>492495.156837044</v>
      </c>
      <c r="DK186" s="331" t="n">
        <f aca="false">IF('Inputs Q LTM'!DK186="","",'Inputs Q LTM'!DK186)</f>
        <v>499875.393589086</v>
      </c>
      <c r="DL186" s="331" t="n">
        <f aca="false">IF('Inputs Q LTM'!DL186="","",'Inputs Q LTM'!DL186)</f>
        <v>506023.817091123</v>
      </c>
      <c r="DM186" s="331" t="n">
        <f aca="false">IF('Inputs Q LTM'!DM186="","",'Inputs Q LTM'!DM186)</f>
        <v>511684.816558937</v>
      </c>
      <c r="DN186" s="331" t="n">
        <f aca="false">IF('Inputs Q LTM'!DN186="","",'Inputs Q LTM'!DN186)</f>
        <v>530674.889532806</v>
      </c>
      <c r="DO186" s="331" t="n">
        <f aca="false">IF('Inputs Q LTM'!DO186="","",'Inputs Q LTM'!DO186)</f>
        <v>530674.889532806</v>
      </c>
      <c r="DP186" s="331" t="n">
        <f aca="false">IF('Inputs Q LTM'!DP186="","",'Inputs Q LTM'!DP186)</f>
        <v>530674.889532806</v>
      </c>
      <c r="DQ186" s="331" t="n">
        <f aca="false">IF('Inputs Q LTM'!DQ186="","",'Inputs Q LTM'!DQ186)</f>
        <v>530674.889532806</v>
      </c>
      <c r="DR186" s="331" t="n">
        <f aca="false">IF('Inputs Q LTM'!DR186="","",'Inputs Q LTM'!DR186)</f>
        <v>558902.465297598</v>
      </c>
      <c r="DS186" s="331" t="n">
        <f aca="false">IF('Inputs Q LTM'!DS186="","",'Inputs Q LTM'!DS186)</f>
        <v>558902.465297598</v>
      </c>
      <c r="DT186" s="331" t="n">
        <f aca="false">IF('Inputs Q LTM'!DT186="","",'Inputs Q LTM'!DT186)</f>
        <v>558902.465297598</v>
      </c>
      <c r="DU186" s="331" t="n">
        <f aca="false">IF('Inputs Q LTM'!DU186="","",'Inputs Q LTM'!DU186)</f>
        <v>558902.465297598</v>
      </c>
      <c r="DV186" s="331" t="n">
        <f aca="false">IF('Inputs Q LTM'!DV186="","",'Inputs Q LTM'!DV186)</f>
        <v>588660.539551738</v>
      </c>
      <c r="DW186" s="331" t="n">
        <f aca="false">IF('Inputs Q LTM'!DW186="","",'Inputs Q LTM'!DW186)</f>
        <v>588660.539551738</v>
      </c>
      <c r="DX186" s="331" t="n">
        <f aca="false">IF('Inputs Q LTM'!DX186="","",'Inputs Q LTM'!DX186)</f>
        <v>588660.539551738</v>
      </c>
      <c r="DY186" s="331" t="n">
        <f aca="false">IF('Inputs Q LTM'!DY186="","",'Inputs Q LTM'!DY186)</f>
        <v>588660.539551738</v>
      </c>
      <c r="DZ186" s="331" t="n">
        <f aca="false">IF('Inputs Q LTM'!DZ186="","",'Inputs Q LTM'!DZ186)</f>
        <v>606438.0878462</v>
      </c>
      <c r="EA186" s="331" t="n">
        <f aca="false">IF('Inputs Q LTM'!EA186="","",'Inputs Q LTM'!EA186)</f>
        <v>606438.0878462</v>
      </c>
      <c r="EB186" s="331" t="n">
        <f aca="false">IF('Inputs Q LTM'!EB186="","",'Inputs Q LTM'!EB186)</f>
        <v>606438.0878462</v>
      </c>
      <c r="EC186" s="331" t="n">
        <f aca="false">IF('Inputs Q LTM'!EC186="","",'Inputs Q LTM'!EC186)</f>
        <v>606438.0878462</v>
      </c>
      <c r="ED186" s="331" t="n">
        <f aca="false">IF('Inputs Q LTM'!ED186="","",'Inputs Q LTM'!ED186)</f>
        <v>624752.518099155</v>
      </c>
      <c r="EE186" s="331" t="n">
        <f aca="false">IF('Inputs Q LTM'!EE186="","",'Inputs Q LTM'!EE186)</f>
        <v>624752.518099155</v>
      </c>
      <c r="EF186" s="331" t="n">
        <f aca="false">IF('Inputs Q LTM'!EF186="","",'Inputs Q LTM'!EF186)</f>
        <v>624752.518099155</v>
      </c>
      <c r="EG186" s="331" t="n">
        <f aca="false">IF('Inputs Q LTM'!EG186="","",'Inputs Q LTM'!EG186)</f>
        <v>624752.518099155</v>
      </c>
      <c r="EH186" s="331" t="n">
        <f aca="false">IF('Inputs Q LTM'!EH186="","",'Inputs Q LTM'!EH186)</f>
        <v>643620.04414575</v>
      </c>
      <c r="EI186" s="331" t="n">
        <f aca="false">IF('Inputs Q LTM'!EI186="","",'Inputs Q LTM'!EI186)</f>
        <v>643620.04414575</v>
      </c>
      <c r="EJ186" s="331" t="n">
        <f aca="false">IF('Inputs Q LTM'!EJ186="","",'Inputs Q LTM'!EJ186)</f>
        <v>643620.04414575</v>
      </c>
      <c r="EK186" s="331" t="n">
        <f aca="false">IF('Inputs Q LTM'!EK186="","",'Inputs Q LTM'!EK186)</f>
        <v>643620.04414575</v>
      </c>
      <c r="EL186" s="331" t="n">
        <f aca="false">IF('Inputs Q LTM'!EL186="","",'Inputs Q LTM'!EL186)</f>
        <v>663057.369478951</v>
      </c>
      <c r="EM186" s="331" t="n">
        <f aca="false">IF('Inputs Q LTM'!EM186="","",'Inputs Q LTM'!EM186)</f>
        <v>663057.369478951</v>
      </c>
      <c r="EN186" s="331" t="n">
        <f aca="false">IF('Inputs Q LTM'!EN186="","",'Inputs Q LTM'!EN186)</f>
        <v>663057.369478951</v>
      </c>
      <c r="EO186" s="331" t="n">
        <f aca="false">IF('Inputs Q LTM'!EO186="","",'Inputs Q LTM'!EO186)</f>
        <v>663057.369478951</v>
      </c>
      <c r="EP186" s="331" t="n">
        <f aca="false">IF('Inputs Q LTM'!EP186="","",'Inputs Q LTM'!EP186)</f>
        <v>683081.702037216</v>
      </c>
      <c r="EQ186" s="331" t="n">
        <f aca="false">IF('Inputs Q LTM'!EQ186="","",'Inputs Q LTM'!EQ186)</f>
        <v>683081.702037216</v>
      </c>
      <c r="ER186" s="331" t="n">
        <f aca="false">IF('Inputs Q LTM'!ER186="","",'Inputs Q LTM'!ER186)</f>
        <v>683081.702037216</v>
      </c>
      <c r="ES186" s="331" t="n">
        <f aca="false">IF('Inputs Q LTM'!ES186="","",'Inputs Q LTM'!ES186)</f>
        <v>683081.702037216</v>
      </c>
      <c r="ET186" s="331" t="n">
        <f aca="false">IF('Inputs Q LTM'!ET186="","",'Inputs Q LTM'!ET186)</f>
        <v>703710.76943874</v>
      </c>
      <c r="EU186" s="331" t="n">
        <f aca="false">IF('Inputs Q LTM'!EU186="","",'Inputs Q LTM'!EU186)</f>
        <v>703710.76943874</v>
      </c>
      <c r="EV186" s="331" t="n">
        <f aca="false">IF('Inputs Q LTM'!EV186="","",'Inputs Q LTM'!EV186)</f>
        <v>703710.76943874</v>
      </c>
      <c r="EW186" s="331" t="n">
        <f aca="false">IF('Inputs Q LTM'!EW186="","",'Inputs Q LTM'!EW186)</f>
        <v>703710.76943874</v>
      </c>
      <c r="EX186" s="331" t="n">
        <f aca="false">IF('Inputs Q LTM'!EX186="","",'Inputs Q LTM'!EX186)</f>
        <v>724962.83467579</v>
      </c>
      <c r="EY186" s="331" t="n">
        <f aca="false">IF('Inputs Q LTM'!EY186="","",'Inputs Q LTM'!EY186)</f>
        <v>724962.83467579</v>
      </c>
      <c r="EZ186" s="331" t="n">
        <f aca="false">IF('Inputs Q LTM'!EZ186="","",'Inputs Q LTM'!EZ186)</f>
        <v>724962.83467579</v>
      </c>
      <c r="FA186" s="331" t="n">
        <f aca="false">IF('Inputs Q LTM'!FA186="","",'Inputs Q LTM'!FA186)</f>
        <v>724962.83467579</v>
      </c>
      <c r="FB186" s="331" t="n">
        <f aca="false">IF('Inputs Q LTM'!FB186="","",'Inputs Q LTM'!FB186)</f>
        <v>746856.712282999</v>
      </c>
      <c r="FC186" s="331" t="n">
        <f aca="false">IF('Inputs Q LTM'!FC186="","",'Inputs Q LTM'!FC186)</f>
        <v>746856.712282999</v>
      </c>
      <c r="FD186" s="331" t="n">
        <f aca="false">IF('Inputs Q LTM'!FD186="","",'Inputs Q LTM'!FD186)</f>
        <v>746856.712282999</v>
      </c>
      <c r="FE186" s="331" t="n">
        <f aca="false">IF('Inputs Q LTM'!FE186="","",'Inputs Q LTM'!FE186)</f>
        <v>746856.712282999</v>
      </c>
      <c r="FF186" s="331" t="n">
        <f aca="false">IF('Inputs Q LTM'!FF186="","",'Inputs Q LTM'!FF186)</f>
        <v>769411.784993945</v>
      </c>
      <c r="FG186" s="331" t="n">
        <f aca="false">IF('Inputs Q LTM'!FG186="","",'Inputs Q LTM'!FG186)</f>
        <v>769411.784993945</v>
      </c>
      <c r="FH186" s="331" t="n">
        <f aca="false">IF('Inputs Q LTM'!FH186="","",'Inputs Q LTM'!FH186)</f>
        <v>769411.784993945</v>
      </c>
      <c r="FI186" s="331" t="n">
        <f aca="false">IF('Inputs Q LTM'!FI186="","",'Inputs Q LTM'!FI186)</f>
        <v>769411.784993945</v>
      </c>
      <c r="FJ186" s="331" t="n">
        <f aca="false">IF('Inputs Q LTM'!FJ186="","",'Inputs Q LTM'!FJ186)</f>
        <v>792648.020900762</v>
      </c>
      <c r="FK186" s="331" t="n">
        <f aca="false">IF('Inputs Q LTM'!FK186="","",'Inputs Q LTM'!FK186)</f>
        <v>792648.020900762</v>
      </c>
      <c r="FL186" s="331" t="n">
        <f aca="false">IF('Inputs Q LTM'!FL186="","",'Inputs Q LTM'!FL186)</f>
        <v>792648.020900762</v>
      </c>
      <c r="FM186" s="331" t="n">
        <f aca="false">IF('Inputs Q LTM'!FM186="","",'Inputs Q LTM'!FM186)</f>
        <v>792648.020900762</v>
      </c>
      <c r="FN186" s="331" t="n">
        <f aca="false">IF('Inputs Q LTM'!FN186="","",'Inputs Q LTM'!FN186)</f>
        <v>816585.991131965</v>
      </c>
      <c r="FO186" s="331" t="n">
        <f aca="false">IF('Inputs Q LTM'!FO186="","",'Inputs Q LTM'!FO186)</f>
        <v>816585.991131965</v>
      </c>
      <c r="FP186" s="331" t="n">
        <f aca="false">IF('Inputs Q LTM'!FP186="","",'Inputs Q LTM'!FP186)</f>
        <v>816585.991131965</v>
      </c>
      <c r="FQ186" s="331" t="n">
        <f aca="false">IF('Inputs Q LTM'!FQ186="","",'Inputs Q LTM'!FQ186)</f>
        <v>816585.991131965</v>
      </c>
      <c r="FR186" s="331" t="n">
        <f aca="false">IF('Inputs Q LTM'!FR186="","",'Inputs Q LTM'!FR186)</f>
        <v>841246.888064151</v>
      </c>
      <c r="FS186" s="331" t="n">
        <f aca="false">IF('Inputs Q LTM'!FS186="","",'Inputs Q LTM'!FS186)</f>
        <v>841246.888064151</v>
      </c>
      <c r="FT186" s="331" t="n">
        <f aca="false">IF('Inputs Q LTM'!FT186="","",'Inputs Q LTM'!FT186)</f>
        <v>841246.888064151</v>
      </c>
      <c r="FU186" s="331" t="n">
        <f aca="false">IF('Inputs Q LTM'!FU186="","",'Inputs Q LTM'!FU186)</f>
        <v>841246.888064151</v>
      </c>
      <c r="FV186" s="331" t="n">
        <f aca="false">IF('Inputs Q LTM'!FV186="","",'Inputs Q LTM'!FV186)</f>
        <v>866652.544083688</v>
      </c>
      <c r="FW186" s="331" t="n">
        <f aca="false">IF('Inputs Q LTM'!FW186="","",'Inputs Q LTM'!FW186)</f>
        <v>866652.544083688</v>
      </c>
      <c r="FX186" s="331" t="n">
        <f aca="false">IF('Inputs Q LTM'!FX186="","",'Inputs Q LTM'!FX186)</f>
        <v>866652.544083688</v>
      </c>
      <c r="FY186" s="331" t="n">
        <f aca="false">IF('Inputs Q LTM'!FY186="","",'Inputs Q LTM'!FY186)</f>
        <v>866652.544083688</v>
      </c>
      <c r="FZ186" s="331" t="n">
        <f aca="false">IF('Inputs Q LTM'!FZ186="","",'Inputs Q LTM'!FZ186)</f>
        <v>892825.450915015</v>
      </c>
      <c r="GA186" s="331" t="n">
        <f aca="false">IF('Inputs Q LTM'!GA186="","",'Inputs Q LTM'!GA186)</f>
        <v>892825.450915015</v>
      </c>
      <c r="GB186" s="331" t="n">
        <f aca="false">IF('Inputs Q LTM'!GB186="","",'Inputs Q LTM'!GB186)</f>
        <v>892825.450915015</v>
      </c>
      <c r="GC186" s="331" t="n">
        <f aca="false">IF('Inputs Q LTM'!GC186="","",'Inputs Q LTM'!GC186)</f>
        <v>892825.450915015</v>
      </c>
      <c r="GD186" s="331" t="n">
        <f aca="false">IF('Inputs Q LTM'!GD186="","",'Inputs Q LTM'!GD186)</f>
        <v>919788.779532649</v>
      </c>
      <c r="GE186" s="331" t="n">
        <f aca="false">IF('Inputs Q LTM'!GE186="","",'Inputs Q LTM'!GE186)</f>
        <v>919788.779532649</v>
      </c>
      <c r="GF186" s="331" t="n">
        <f aca="false">IF('Inputs Q LTM'!GF186="","",'Inputs Q LTM'!GF186)</f>
        <v>919788.779532649</v>
      </c>
      <c r="GG186" s="331" t="n">
        <f aca="false">IF('Inputs Q LTM'!GG186="","",'Inputs Q LTM'!GG186)</f>
        <v>919788.779532649</v>
      </c>
      <c r="GH186" s="331" t="n">
        <f aca="false">IF('Inputs Q LTM'!GH186="","",'Inputs Q LTM'!GH186)</f>
        <v>926733.18481812</v>
      </c>
      <c r="GI186" s="331" t="n">
        <f aca="false">IF('Inputs Q LTM'!GI186="","",'Inputs Q LTM'!GI186)</f>
        <v>933677.590103592</v>
      </c>
      <c r="GJ186" s="331" t="n">
        <f aca="false">IF('Inputs Q LTM'!GJ186="","",'Inputs Q LTM'!GJ186)</f>
        <v>940621.995389063</v>
      </c>
      <c r="GK186" s="331" t="n">
        <f aca="false">IF('Inputs Q LTM'!GK186="","",'Inputs Q LTM'!GK186)</f>
        <v>947566.400674534</v>
      </c>
      <c r="GL186" s="331" t="n">
        <f aca="false">IF('Inputs Q LTM'!GL186="","",'Inputs Q LTM'!GL186)</f>
        <v>954720.526999627</v>
      </c>
      <c r="GM186" s="331" t="n">
        <f aca="false">IF('Inputs Q LTM'!GM186="","",'Inputs Q LTM'!GM186)</f>
        <v>961874.65332472</v>
      </c>
      <c r="GN186" s="331" t="n">
        <f aca="false">IF('Inputs Q LTM'!GN186="","",'Inputs Q LTM'!GN186)</f>
        <v>969028.779649813</v>
      </c>
      <c r="GO186" s="331" t="n">
        <f aca="false">IF('Inputs Q LTM'!GO186="","",'Inputs Q LTM'!GO186)</f>
        <v>976182.905974905</v>
      </c>
      <c r="GP186" s="331" t="n">
        <f aca="false">IF('Inputs Q LTM'!GP186="","",'Inputs Q LTM'!GP186)</f>
        <v>983553.086915016</v>
      </c>
      <c r="GQ186" s="331" t="n">
        <f aca="false">IF('Inputs Q LTM'!GQ186="","",'Inputs Q LTM'!GQ186)</f>
        <v>990923.267855126</v>
      </c>
      <c r="GR186" s="331" t="n">
        <f aca="false">IF('Inputs Q LTM'!GR186="","",'Inputs Q LTM'!GR186)</f>
        <v>998293.448795237</v>
      </c>
      <c r="GS186" s="331" t="n">
        <f aca="false">IF('Inputs Q LTM'!GS186="","",'Inputs Q LTM'!GS186)</f>
        <v>1005663.62973535</v>
      </c>
      <c r="GT186" s="331" t="n">
        <f aca="false">IF('Inputs Q LTM'!GT186="","",'Inputs Q LTM'!GT186)</f>
        <v>1013256.39013985</v>
      </c>
      <c r="GU186" s="331" t="n">
        <f aca="false">IF('Inputs Q LTM'!GU186="","",'Inputs Q LTM'!GU186)</f>
        <v>1020849.15054435</v>
      </c>
      <c r="GV186" s="331" t="n">
        <f aca="false">IF('Inputs Q LTM'!GV186="","",'Inputs Q LTM'!GV186)</f>
        <v>1028441.91094885</v>
      </c>
      <c r="GW186" s="331" t="n">
        <f aca="false">IF('Inputs Q LTM'!GW186="","",'Inputs Q LTM'!GW186)</f>
        <v>1036034.67135335</v>
      </c>
      <c r="GX186" s="331" t="n">
        <f aca="false">IF('Inputs Q LTM'!GX186="","",'Inputs Q LTM'!GX186)</f>
        <v>1043856.73312207</v>
      </c>
      <c r="GY186" s="331" t="n">
        <f aca="false">IF('Inputs Q LTM'!GY186="","",'Inputs Q LTM'!GY186)</f>
        <v>1051678.79489079</v>
      </c>
      <c r="GZ186" s="331" t="n">
        <f aca="false">IF('Inputs Q LTM'!GZ186="","",'Inputs Q LTM'!GZ186)</f>
        <v>1059500.85665951</v>
      </c>
      <c r="HA186" s="331" t="n">
        <f aca="false">IF('Inputs Q LTM'!HA186="","",'Inputs Q LTM'!HA186)</f>
        <v>1067322.91842823</v>
      </c>
    </row>
    <row r="187" customFormat="false" ht="15" hidden="false" customHeight="false" outlineLevel="2" collapsed="false">
      <c r="A187" s="48" t="s">
        <v>99</v>
      </c>
      <c r="B187" s="201" t="s">
        <v>184</v>
      </c>
      <c r="C187" s="201"/>
      <c r="D187" s="201" t="s">
        <v>101</v>
      </c>
      <c r="E187" s="52"/>
      <c r="F187" s="19" t="s">
        <v>245</v>
      </c>
      <c r="G187" s="52" t="s">
        <v>186</v>
      </c>
      <c r="H187" s="52"/>
      <c r="I187" s="52"/>
      <c r="BJ187" s="328" t="n">
        <f aca="false">IF('Inputs Q LTM'!BJ187="","",'Inputs Q LTM'!BJ187)</f>
        <v>7.00903333333333</v>
      </c>
      <c r="BK187" s="328" t="n">
        <f aca="false">IF('Inputs Q LTM'!BK187="","",'Inputs Q LTM'!BK187)</f>
        <v>8.34252333333333</v>
      </c>
      <c r="BL187" s="328" t="n">
        <f aca="false">IF('Inputs Q LTM'!BL187="","",'Inputs Q LTM'!BL187)</f>
        <v>6.70538</v>
      </c>
      <c r="BM187" s="328" t="n">
        <f aca="false">IF('Inputs Q LTM'!BM187="","",'Inputs Q LTM'!BM187)</f>
        <v>7.35957666666667</v>
      </c>
      <c r="BN187" s="328" t="n">
        <f aca="false">IF('Inputs Q LTM'!BN187="","",'Inputs Q LTM'!BN187)</f>
        <v>9.64794333333333</v>
      </c>
      <c r="BO187" s="328" t="n">
        <f aca="false">IF('Inputs Q LTM'!BO187="","",'Inputs Q LTM'!BO187)</f>
        <v>8.48635333333333</v>
      </c>
      <c r="BP187" s="328" t="n">
        <f aca="false">IF('Inputs Q LTM'!BP187="","",'Inputs Q LTM'!BP187)</f>
        <v>8.32819333333334</v>
      </c>
      <c r="BQ187" s="328" t="n">
        <f aca="false">IF('Inputs Q LTM'!BQ187="","",'Inputs Q LTM'!BQ187)</f>
        <v>9.25879</v>
      </c>
      <c r="BR187" s="328" t="n">
        <f aca="false">IF('Inputs Q LTM'!BR187="","",'Inputs Q LTM'!BR187)</f>
        <v>10.195</v>
      </c>
      <c r="BS187" s="328" t="n">
        <f aca="false">IF('Inputs Q LTM'!BS187="","",'Inputs Q LTM'!BS187)</f>
        <v>9.90597666666667</v>
      </c>
      <c r="BT187" s="328" t="n">
        <f aca="false">IF('Inputs Q LTM'!BT187="","",'Inputs Q LTM'!BT187)</f>
        <v>8.61448666666667</v>
      </c>
      <c r="BU187" s="328" t="n">
        <f aca="false">IF('Inputs Q LTM'!BU187="","",'Inputs Q LTM'!BU187)</f>
        <v>8.97267</v>
      </c>
      <c r="BV187" s="328" t="n">
        <f aca="false">IF('Inputs Q LTM'!BV187="","",'Inputs Q LTM'!BV187)</f>
        <v>8.23121212121212</v>
      </c>
      <c r="BW187" s="328" t="n">
        <f aca="false">IF('Inputs Q LTM'!BW187="","",'Inputs Q LTM'!BW187)</f>
        <v>7.98009393939394</v>
      </c>
      <c r="BX187" s="328" t="n">
        <f aca="false">IF('Inputs Q LTM'!BX187="","",'Inputs Q LTM'!BX187)</f>
        <v>7.064</v>
      </c>
      <c r="BY187" s="328" t="n">
        <f aca="false">IF('Inputs Q LTM'!BY187="","",'Inputs Q LTM'!BY187)</f>
        <v>6.45707575757576</v>
      </c>
      <c r="BZ187" s="328" t="n">
        <f aca="false">IF('Inputs Q LTM'!BZ187="","",'Inputs Q LTM'!BZ187)</f>
        <v>6.70143333333333</v>
      </c>
      <c r="CA187" s="328" t="n">
        <f aca="false">IF('Inputs Q LTM'!CA187="","",'Inputs Q LTM'!CA187)</f>
        <v>8.94443939393939</v>
      </c>
      <c r="CB187" s="328" t="n">
        <f aca="false">IF('Inputs Q LTM'!CB187="","",'Inputs Q LTM'!CB187)</f>
        <v>9.28137878787879</v>
      </c>
      <c r="CC187" s="328" t="n">
        <f aca="false">IF('Inputs Q LTM'!CC187="","",'Inputs Q LTM'!CC187)</f>
        <v>10.8723333333333</v>
      </c>
      <c r="CD187" s="328" t="n">
        <f aca="false">IF('Inputs Q LTM'!CD187="","",'Inputs Q LTM'!CD187)</f>
        <v>12.5250515151515</v>
      </c>
      <c r="CE187" s="328" t="n">
        <f aca="false">IF('Inputs Q LTM'!CE187="","",'Inputs Q LTM'!CE187)</f>
        <v>12.4699242424242</v>
      </c>
      <c r="CF187" s="328" t="n">
        <f aca="false">IF('Inputs Q LTM'!CF187="","",'Inputs Q LTM'!CF187)</f>
        <v>9.51984848484849</v>
      </c>
      <c r="CG187" s="328" t="n">
        <f aca="false">IF('Inputs Q LTM'!CG187="","",'Inputs Q LTM'!CG187)</f>
        <v>10.3972272727273</v>
      </c>
      <c r="CH187" s="328" t="n">
        <f aca="false">IF('Inputs Q LTM'!CH187="","",'Inputs Q LTM'!CH187)</f>
        <v>11.5462121212121</v>
      </c>
      <c r="CI187" s="328" t="n">
        <f aca="false">IF('Inputs Q LTM'!CI187="","",'Inputs Q LTM'!CI187)</f>
        <v>13.7825606060606</v>
      </c>
      <c r="CJ187" s="328" t="n">
        <f aca="false">IF('Inputs Q LTM'!CJ187="","",'Inputs Q LTM'!CJ187)</f>
        <v>11.7036878787879</v>
      </c>
      <c r="CK187" s="328" t="n">
        <f aca="false">IF('Inputs Q LTM'!CK187="","",'Inputs Q LTM'!CK187)</f>
        <v>15.05</v>
      </c>
      <c r="CL187" s="328" t="n">
        <f aca="false">IF('Inputs Q LTM'!CL187="","",'Inputs Q LTM'!CL187)</f>
        <v>13.7864151515152</v>
      </c>
      <c r="CM187" s="328" t="n">
        <f aca="false">IF('Inputs Q LTM'!CM187="","",'Inputs Q LTM'!CM187)</f>
        <v>13.8810909090909</v>
      </c>
      <c r="CN187" s="328" t="n">
        <f aca="false">IF('Inputs Q LTM'!CN187="","",'Inputs Q LTM'!CN187)</f>
        <v>14.0679545454545</v>
      </c>
      <c r="CO187" s="328" t="n">
        <f aca="false">IF('Inputs Q LTM'!CO187="","",'Inputs Q LTM'!CO187)</f>
        <v>15.6597121212121</v>
      </c>
      <c r="CP187" s="328" t="n">
        <f aca="false">IF('Inputs Q LTM'!CP187="","",'Inputs Q LTM'!CP187)</f>
        <v>15.669695969697</v>
      </c>
      <c r="CQ187" s="328" t="n">
        <f aca="false">IF('Inputs Q LTM'!CQ187="","",'Inputs Q LTM'!CQ187)</f>
        <v>16.3240909090909</v>
      </c>
      <c r="CR187" s="328" t="n">
        <f aca="false">IF('Inputs Q LTM'!CR187="","",'Inputs Q LTM'!CR187)</f>
        <v>12.1327878787879</v>
      </c>
      <c r="CS187" s="328" t="n">
        <f aca="false">IF('Inputs Q LTM'!CS187="","",'Inputs Q LTM'!CS187)</f>
        <v>10.8214696969697</v>
      </c>
      <c r="CT187" s="328" t="n">
        <f aca="false">IF('Inputs Q LTM'!CT187="","",'Inputs Q LTM'!CT187)</f>
        <v>10.43675</v>
      </c>
      <c r="CU187" s="328" t="n">
        <f aca="false">IF('Inputs Q LTM'!CU187="","",'Inputs Q LTM'!CU187)</f>
        <v>9.31669696969697</v>
      </c>
      <c r="CV187" s="328" t="n">
        <f aca="false">IF('Inputs Q LTM'!CV187="","",'Inputs Q LTM'!CV187)</f>
        <v>10.8179393939394</v>
      </c>
      <c r="CW187" s="328" t="n">
        <f aca="false">IF('Inputs Q LTM'!CW187="","",'Inputs Q LTM'!CW187)</f>
        <v>10.0167272727273</v>
      </c>
      <c r="CX187" s="328" t="n">
        <f aca="false">IF('Inputs Q LTM'!CX187="","",'Inputs Q LTM'!CX187)</f>
        <v>9.91207575757575</v>
      </c>
      <c r="CY187" s="328" t="n">
        <f aca="false">IF('Inputs Q LTM'!CY187="","",'Inputs Q LTM'!CY187)</f>
        <v>12.1287575757576</v>
      </c>
      <c r="CZ187" s="328" t="n">
        <f aca="false">IF('Inputs Q LTM'!CZ187="","",'Inputs Q LTM'!CZ187)</f>
        <v>13.3197727272727</v>
      </c>
      <c r="DA187" s="328" t="n">
        <f aca="false">IF('Inputs Q LTM'!DA187="","",'Inputs Q LTM'!DA187)</f>
        <v>15.2574848484848</v>
      </c>
      <c r="DB187" s="328" t="n">
        <f aca="false">IF('Inputs Q LTM'!DB187="","",'Inputs Q LTM'!DB187)</f>
        <v>16.2076515151515</v>
      </c>
      <c r="DC187" s="328" t="n">
        <f aca="false">IF('Inputs Q LTM'!DC187="","",'Inputs Q LTM'!DC187)</f>
        <v>16.3834545454545</v>
      </c>
      <c r="DD187" s="328" t="n">
        <f aca="false">IF('Inputs Q LTM'!DD187="","",'Inputs Q LTM'!DD187)</f>
        <v>13.9068181818182</v>
      </c>
      <c r="DE187" s="328" t="n">
        <f aca="false">IF('Inputs Q LTM'!DE187="","",'Inputs Q LTM'!DE187)</f>
        <v>12.9117575757576</v>
      </c>
      <c r="DF187" s="328" t="n">
        <f aca="false">IF('Inputs Q LTM'!DF187="","",'Inputs Q LTM'!DF187)</f>
        <v>12.98</v>
      </c>
      <c r="DG187" s="328" t="n">
        <f aca="false">IF('Inputs Q LTM'!DG187="","",'Inputs Q LTM'!DG187)</f>
        <v>13.8045906060606</v>
      </c>
      <c r="DH187" s="328" t="n">
        <f aca="false">IF('Inputs Q LTM'!DH187="","",'Inputs Q LTM'!DH187)</f>
        <v>10.8140764232175</v>
      </c>
      <c r="DI187" s="328" t="n">
        <f aca="false">IF('Inputs Q LTM'!DI187="","",'Inputs Q LTM'!DI187)</f>
        <v>9.02160013368051</v>
      </c>
      <c r="DJ187" s="328" t="n">
        <f aca="false">IF('Inputs Q LTM'!DJ187="","",'Inputs Q LTM'!DJ187)</f>
        <v>10.8685982879223</v>
      </c>
      <c r="DK187" s="328" t="n">
        <f aca="false">IF('Inputs Q LTM'!DK187="","",'Inputs Q LTM'!DK187)</f>
        <v>13.7744679544675</v>
      </c>
      <c r="DL187" s="328" t="n">
        <f aca="false">IF('Inputs Q LTM'!DL187="","",'Inputs Q LTM'!DL187)</f>
        <v>13.482829214245</v>
      </c>
      <c r="DM187" s="328" t="n">
        <f aca="false">IF('Inputs Q LTM'!DM187="","",'Inputs Q LTM'!DM187)</f>
        <v>14.1930240936215</v>
      </c>
      <c r="DN187" s="328" t="n">
        <f aca="false">IF('Inputs Q LTM'!DN187="","",'Inputs Q LTM'!DN187)</f>
        <v>15.0995785120204</v>
      </c>
      <c r="DO187" s="328" t="n">
        <f aca="false">IF('Inputs Q LTM'!DO187="","",'Inputs Q LTM'!DO187)</f>
        <v>15.4678609147526</v>
      </c>
      <c r="DP187" s="328" t="n">
        <f aca="false">IF('Inputs Q LTM'!DP187="","",'Inputs Q LTM'!DP187)</f>
        <v>13.9947313038237</v>
      </c>
      <c r="DQ187" s="328" t="n">
        <f aca="false">IF('Inputs Q LTM'!DQ187="","",'Inputs Q LTM'!DQ187)</f>
        <v>14.363013706556</v>
      </c>
      <c r="DR187" s="328" t="n">
        <f aca="false">IF('Inputs Q LTM'!DR187="","",'Inputs Q LTM'!DR187)</f>
        <v>16.8765526852544</v>
      </c>
      <c r="DS187" s="328" t="n">
        <f aca="false">IF('Inputs Q LTM'!DS187="","",'Inputs Q LTM'!DS187)</f>
        <v>17.2881759214801</v>
      </c>
      <c r="DT187" s="328" t="n">
        <f aca="false">IF('Inputs Q LTM'!DT187="","",'Inputs Q LTM'!DT187)</f>
        <v>15.6416829765772</v>
      </c>
      <c r="DU187" s="328" t="n">
        <f aca="false">IF('Inputs Q LTM'!DU187="","",'Inputs Q LTM'!DU187)</f>
        <v>16.0533062128029</v>
      </c>
      <c r="DV187" s="328" t="n">
        <f aca="false">IF('Inputs Q LTM'!DV187="","",'Inputs Q LTM'!DV187)</f>
        <v>17.901101670343</v>
      </c>
      <c r="DW187" s="328" t="n">
        <f aca="false">IF('Inputs Q LTM'!DW187="","",'Inputs Q LTM'!DW187)</f>
        <v>18.337713906205</v>
      </c>
      <c r="DX187" s="328" t="n">
        <f aca="false">IF('Inputs Q LTM'!DX187="","",'Inputs Q LTM'!DX187)</f>
        <v>16.5912649627569</v>
      </c>
      <c r="DY187" s="328" t="n">
        <f aca="false">IF('Inputs Q LTM'!DY187="","",'Inputs Q LTM'!DY187)</f>
        <v>17.0278771986189</v>
      </c>
      <c r="DZ187" s="328" t="n">
        <f aca="false">IF('Inputs Q LTM'!DZ187="","",'Inputs Q LTM'!DZ187)</f>
        <v>18.5215239272214</v>
      </c>
      <c r="EA187" s="328" t="n">
        <f aca="false">IF('Inputs Q LTM'!EA187="","",'Inputs Q LTM'!EA187)</f>
        <v>18.9732684132511</v>
      </c>
      <c r="EB187" s="328" t="n">
        <f aca="false">IF('Inputs Q LTM'!EB187="","",'Inputs Q LTM'!EB187)</f>
        <v>17.166290469132</v>
      </c>
      <c r="EC187" s="328" t="n">
        <f aca="false">IF('Inputs Q LTM'!EC187="","",'Inputs Q LTM'!EC187)</f>
        <v>17.6180349551618</v>
      </c>
      <c r="ED187" s="328" t="n">
        <f aca="false">IF('Inputs Q LTM'!ED187="","",'Inputs Q LTM'!ED187)</f>
        <v>19.1460849897611</v>
      </c>
      <c r="EE187" s="328" t="n">
        <f aca="false">IF('Inputs Q LTM'!EE187="","",'Inputs Q LTM'!EE187)</f>
        <v>19.6130626724382</v>
      </c>
      <c r="EF187" s="328" t="n">
        <f aca="false">IF('Inputs Q LTM'!EF187="","",'Inputs Q LTM'!EF187)</f>
        <v>17.7451519417298</v>
      </c>
      <c r="EG187" s="328" t="n">
        <f aca="false">IF('Inputs Q LTM'!EG187="","",'Inputs Q LTM'!EG187)</f>
        <v>18.2121296244069</v>
      </c>
      <c r="EH187" s="328" t="n">
        <f aca="false">IF('Inputs Q LTM'!EH187="","",'Inputs Q LTM'!EH187)</f>
        <v>19.8013100538922</v>
      </c>
      <c r="EI187" s="328" t="n">
        <f aca="false">IF('Inputs Q LTM'!EI187="","",'Inputs Q LTM'!EI187)</f>
        <v>20.2842688356945</v>
      </c>
      <c r="EJ187" s="328" t="n">
        <f aca="false">IF('Inputs Q LTM'!EJ187="","",'Inputs Q LTM'!EJ187)</f>
        <v>18.3524337084855</v>
      </c>
      <c r="EK187" s="328" t="n">
        <f aca="false">IF('Inputs Q LTM'!EK187="","",'Inputs Q LTM'!EK187)</f>
        <v>18.8353924902877</v>
      </c>
      <c r="EL187" s="328" t="n">
        <f aca="false">IF('Inputs Q LTM'!EL187="","",'Inputs Q LTM'!EL187)</f>
        <v>20.4685151296962</v>
      </c>
      <c r="EM187" s="328" t="n">
        <f aca="false">IF('Inputs Q LTM'!EM187="","",'Inputs Q LTM'!EM187)</f>
        <v>20.9677472060303</v>
      </c>
      <c r="EN187" s="328" t="n">
        <f aca="false">IF('Inputs Q LTM'!EN187="","",'Inputs Q LTM'!EN187)</f>
        <v>18.970818900694</v>
      </c>
      <c r="EO187" s="328" t="n">
        <f aca="false">IF('Inputs Q LTM'!EO187="","",'Inputs Q LTM'!EO187)</f>
        <v>19.4700509770281</v>
      </c>
      <c r="EP187" s="328" t="n">
        <f aca="false">IF('Inputs Q LTM'!EP187="","",'Inputs Q LTM'!EP187)</f>
        <v>21.4291773150364</v>
      </c>
      <c r="EQ187" s="328" t="n">
        <f aca="false">IF('Inputs Q LTM'!EQ187="","",'Inputs Q LTM'!EQ187)</f>
        <v>21.9518401763788</v>
      </c>
      <c r="ER187" s="328" t="n">
        <f aca="false">IF('Inputs Q LTM'!ER187="","",'Inputs Q LTM'!ER187)</f>
        <v>19.8611887310094</v>
      </c>
      <c r="ES187" s="328" t="n">
        <f aca="false">IF('Inputs Q LTM'!ES187="","",'Inputs Q LTM'!ES187)</f>
        <v>20.3838515923517</v>
      </c>
      <c r="ET187" s="328" t="n">
        <f aca="false">IF('Inputs Q LTM'!ET187="","",'Inputs Q LTM'!ET187)</f>
        <v>22.1856272742572</v>
      </c>
      <c r="EU187" s="328" t="n">
        <f aca="false">IF('Inputs Q LTM'!EU187="","",'Inputs Q LTM'!EU187)</f>
        <v>22.726740134605</v>
      </c>
      <c r="EV187" s="328" t="n">
        <f aca="false">IF('Inputs Q LTM'!EV187="","",'Inputs Q LTM'!EV187)</f>
        <v>20.562288693214</v>
      </c>
      <c r="EW187" s="328" t="n">
        <f aca="false">IF('Inputs Q LTM'!EW187="","",'Inputs Q LTM'!EW187)</f>
        <v>21.1034015535617</v>
      </c>
      <c r="EX187" s="328" t="n">
        <f aca="false">IF('Inputs Q LTM'!EX187="","",'Inputs Q LTM'!EX187)</f>
        <v>22.9687799170385</v>
      </c>
      <c r="EY187" s="328" t="n">
        <f aca="false">IF('Inputs Q LTM'!EY187="","",'Inputs Q LTM'!EY187)</f>
        <v>23.5289940613565</v>
      </c>
      <c r="EZ187" s="328" t="n">
        <f aca="false">IF('Inputs Q LTM'!EZ187="","",'Inputs Q LTM'!EZ187)</f>
        <v>21.2881374840845</v>
      </c>
      <c r="FA187" s="328" t="n">
        <f aca="false">IF('Inputs Q LTM'!FA187="","",'Inputs Q LTM'!FA187)</f>
        <v>21.8483516284025</v>
      </c>
      <c r="FB187" s="328" t="n">
        <f aca="false">IF('Inputs Q LTM'!FB187="","",'Inputs Q LTM'!FB187)</f>
        <v>23.77957784811</v>
      </c>
      <c r="FC187" s="328" t="n">
        <f aca="false">IF('Inputs Q LTM'!FC187="","",'Inputs Q LTM'!FC187)</f>
        <v>24.3595675517224</v>
      </c>
      <c r="FD187" s="328" t="n">
        <f aca="false">IF('Inputs Q LTM'!FD187="","",'Inputs Q LTM'!FD187)</f>
        <v>22.0396087372726</v>
      </c>
      <c r="FE187" s="328" t="n">
        <f aca="false">IF('Inputs Q LTM'!FE187="","",'Inputs Q LTM'!FE187)</f>
        <v>22.6195984408851</v>
      </c>
      <c r="FF187" s="328" t="n">
        <f aca="false">IF('Inputs Q LTM'!FF187="","",'Inputs Q LTM'!FF187)</f>
        <v>24.6189969461482</v>
      </c>
      <c r="FG187" s="328" t="n">
        <f aca="false">IF('Inputs Q LTM'!FG187="","",'Inputs Q LTM'!FG187)</f>
        <v>25.2194602862982</v>
      </c>
      <c r="FH187" s="328" t="n">
        <f aca="false">IF('Inputs Q LTM'!FH187="","",'Inputs Q LTM'!FH187)</f>
        <v>22.8176069256984</v>
      </c>
      <c r="FI187" s="328" t="n">
        <f aca="false">IF('Inputs Q LTM'!FI187="","",'Inputs Q LTM'!FI187)</f>
        <v>23.4180702658483</v>
      </c>
      <c r="FJ187" s="328" t="n">
        <f aca="false">IF('Inputs Q LTM'!FJ187="","",'Inputs Q LTM'!FJ187)</f>
        <v>25.4880475383473</v>
      </c>
      <c r="FK187" s="328" t="n">
        <f aca="false">IF('Inputs Q LTM'!FK187="","",'Inputs Q LTM'!FK187)</f>
        <v>26.1097072344045</v>
      </c>
      <c r="FL187" s="328" t="n">
        <f aca="false">IF('Inputs Q LTM'!FL187="","",'Inputs Q LTM'!FL187)</f>
        <v>23.6230684501755</v>
      </c>
      <c r="FM187" s="328" t="n">
        <f aca="false">IF('Inputs Q LTM'!FM187="","",'Inputs Q LTM'!FM187)</f>
        <v>24.2447281462328</v>
      </c>
      <c r="FN187" s="328" t="n">
        <f aca="false">IF('Inputs Q LTM'!FN187="","",'Inputs Q LTM'!FN187)</f>
        <v>26.3877756164509</v>
      </c>
      <c r="FO187" s="328" t="n">
        <f aca="false">IF('Inputs Q LTM'!FO187="","",'Inputs Q LTM'!FO187)</f>
        <v>27.031379899779</v>
      </c>
      <c r="FP187" s="328" t="n">
        <f aca="false">IF('Inputs Q LTM'!FP187="","",'Inputs Q LTM'!FP187)</f>
        <v>24.4569627664667</v>
      </c>
      <c r="FQ187" s="328" t="n">
        <f aca="false">IF('Inputs Q LTM'!FQ187="","",'Inputs Q LTM'!FQ187)</f>
        <v>25.1005670497948</v>
      </c>
      <c r="FR187" s="328" t="n">
        <f aca="false">IF('Inputs Q LTM'!FR187="","",'Inputs Q LTM'!FR187)</f>
        <v>27.3192640957116</v>
      </c>
      <c r="FS187" s="328" t="n">
        <f aca="false">IF('Inputs Q LTM'!FS187="","",'Inputs Q LTM'!FS187)</f>
        <v>27.9855876102412</v>
      </c>
      <c r="FT187" s="328" t="n">
        <f aca="false">IF('Inputs Q LTM'!FT187="","",'Inputs Q LTM'!FT187)</f>
        <v>25.320293552123</v>
      </c>
      <c r="FU187" s="328" t="n">
        <f aca="false">IF('Inputs Q LTM'!FU187="","",'Inputs Q LTM'!FU187)</f>
        <v>25.9866170666525</v>
      </c>
      <c r="FV187" s="328" t="n">
        <f aca="false">IF('Inputs Q LTM'!FV187="","",'Inputs Q LTM'!FV187)</f>
        <v>28.2836341182902</v>
      </c>
      <c r="FW187" s="328" t="n">
        <f aca="false">IF('Inputs Q LTM'!FW187="","",'Inputs Q LTM'!FW187)</f>
        <v>28.9734788528827</v>
      </c>
      <c r="FX187" s="328" t="n">
        <f aca="false">IF('Inputs Q LTM'!FX187="","",'Inputs Q LTM'!FX187)</f>
        <v>26.2140999145129</v>
      </c>
      <c r="FY187" s="328" t="n">
        <f aca="false">IF('Inputs Q LTM'!FY187="","",'Inputs Q LTM'!FY187)</f>
        <v>26.9039446491054</v>
      </c>
      <c r="FZ187" s="328" t="n">
        <f aca="false">IF('Inputs Q LTM'!FZ187="","",'Inputs Q LTM'!FZ187)</f>
        <v>29.2820464026659</v>
      </c>
      <c r="GA187" s="328" t="n">
        <f aca="false">IF('Inputs Q LTM'!GA187="","",'Inputs Q LTM'!GA187)</f>
        <v>29.9962426563895</v>
      </c>
      <c r="GB187" s="328" t="n">
        <f aca="false">IF('Inputs Q LTM'!GB187="","",'Inputs Q LTM'!GB187)</f>
        <v>27.1394576414952</v>
      </c>
      <c r="GC187" s="328" t="n">
        <f aca="false">IF('Inputs Q LTM'!GC187="","",'Inputs Q LTM'!GC187)</f>
        <v>27.8536538952188</v>
      </c>
      <c r="GD187" s="328" t="n">
        <f aca="false">IF('Inputs Q LTM'!GD187="","",'Inputs Q LTM'!GD187)</f>
        <v>30.31570264068</v>
      </c>
      <c r="GE187" s="328" t="n">
        <f aca="false">IF('Inputs Q LTM'!GE187="","",'Inputs Q LTM'!GE187)</f>
        <v>31.05511002216</v>
      </c>
      <c r="GF187" s="328" t="n">
        <f aca="false">IF('Inputs Q LTM'!GF187="","",'Inputs Q LTM'!GF187)</f>
        <v>28.09748049624</v>
      </c>
      <c r="GG187" s="328" t="n">
        <f aca="false">IF('Inputs Q LTM'!GG187="","",'Inputs Q LTM'!GG187)</f>
        <v>28.83688787772</v>
      </c>
      <c r="GH187" s="328" t="n">
        <f aca="false">IF('Inputs Q LTM'!GH187="","",'Inputs Q LTM'!GH187)</f>
        <v>29.8373060648624</v>
      </c>
      <c r="GI187" s="328" t="n">
        <f aca="false">IF('Inputs Q LTM'!GI187="","",'Inputs Q LTM'!GI187)</f>
        <v>30.0983168705249</v>
      </c>
      <c r="GJ187" s="328" t="n">
        <f aca="false">IF('Inputs Q LTM'!GJ187="","",'Inputs Q LTM'!GJ187)</f>
        <v>30.3593276761873</v>
      </c>
      <c r="GK187" s="328" t="n">
        <f aca="false">IF('Inputs Q LTM'!GK187="","",'Inputs Q LTM'!GK187)</f>
        <v>30.6203384818498</v>
      </c>
      <c r="GL187" s="328" t="n">
        <f aca="false">IF('Inputs Q LTM'!GL187="","",'Inputs Q LTM'!GL187)</f>
        <v>30.8905629689521</v>
      </c>
      <c r="GM187" s="328" t="n">
        <f aca="false">IF('Inputs Q LTM'!GM187="","",'Inputs Q LTM'!GM187)</f>
        <v>31.1607874560544</v>
      </c>
      <c r="GN187" s="328" t="n">
        <f aca="false">IF('Inputs Q LTM'!GN187="","",'Inputs Q LTM'!GN187)</f>
        <v>31.4310119431567</v>
      </c>
      <c r="GO187" s="328" t="n">
        <f aca="false">IF('Inputs Q LTM'!GO187="","",'Inputs Q LTM'!GO187)</f>
        <v>31.701236430259</v>
      </c>
      <c r="GP187" s="328" t="n">
        <f aca="false">IF('Inputs Q LTM'!GP187="","",'Inputs Q LTM'!GP187)</f>
        <v>31.9809998417561</v>
      </c>
      <c r="GQ187" s="328" t="n">
        <f aca="false">IF('Inputs Q LTM'!GQ187="","",'Inputs Q LTM'!GQ187)</f>
        <v>32.2607632532531</v>
      </c>
      <c r="GR187" s="328" t="n">
        <f aca="false">IF('Inputs Q LTM'!GR187="","",'Inputs Q LTM'!GR187)</f>
        <v>32.5405266647501</v>
      </c>
      <c r="GS187" s="328" t="n">
        <f aca="false">IF('Inputs Q LTM'!GS187="","",'Inputs Q LTM'!GS187)</f>
        <v>32.8202900762472</v>
      </c>
      <c r="GT187" s="328" t="n">
        <f aca="false">IF('Inputs Q LTM'!GT187="","",'Inputs Q LTM'!GT187)</f>
        <v>33.1099291361701</v>
      </c>
      <c r="GU187" s="328" t="n">
        <f aca="false">IF('Inputs Q LTM'!GU187="","",'Inputs Q LTM'!GU187)</f>
        <v>33.3995681960929</v>
      </c>
      <c r="GV187" s="328" t="n">
        <f aca="false">IF('Inputs Q LTM'!GV187="","",'Inputs Q LTM'!GV187)</f>
        <v>33.6892072560158</v>
      </c>
      <c r="GW187" s="328" t="n">
        <f aca="false">IF('Inputs Q LTM'!GW187="","",'Inputs Q LTM'!GW187)</f>
        <v>33.9788463159387</v>
      </c>
      <c r="GX187" s="328" t="n">
        <f aca="false">IF('Inputs Q LTM'!GX187="","",'Inputs Q LTM'!GX187)</f>
        <v>34.2787096346769</v>
      </c>
      <c r="GY187" s="328" t="n">
        <f aca="false">IF('Inputs Q LTM'!GY187="","",'Inputs Q LTM'!GY187)</f>
        <v>34.578572953415</v>
      </c>
      <c r="GZ187" s="328" t="n">
        <f aca="false">IF('Inputs Q LTM'!GZ187="","",'Inputs Q LTM'!GZ187)</f>
        <v>34.8784362721532</v>
      </c>
      <c r="HA187" s="328" t="n">
        <f aca="false">IF('Inputs Q LTM'!HA187="","",'Inputs Q LTM'!HA187)</f>
        <v>35.1782995908913</v>
      </c>
    </row>
    <row r="188" customFormat="false" ht="15" hidden="false" customHeight="false" outlineLevel="2" collapsed="false">
      <c r="A188" s="48" t="s">
        <v>99</v>
      </c>
      <c r="B188" s="201" t="s">
        <v>184</v>
      </c>
      <c r="C188" s="201"/>
      <c r="D188" s="201" t="s">
        <v>101</v>
      </c>
      <c r="E188" s="52"/>
      <c r="F188" s="19" t="s">
        <v>246</v>
      </c>
      <c r="G188" s="52" t="s">
        <v>186</v>
      </c>
      <c r="H188" s="52"/>
      <c r="I188" s="52"/>
      <c r="BJ188" s="328" t="n">
        <f aca="false">IF('Inputs Q LTM'!BJ188="","",'Inputs Q LTM'!BJ188)</f>
        <v>50.5050505050505</v>
      </c>
      <c r="BK188" s="328" t="n">
        <f aca="false">IF('Inputs Q LTM'!BK188="","",'Inputs Q LTM'!BK188)</f>
        <v>47.0606060606061</v>
      </c>
      <c r="BL188" s="328" t="n">
        <f aca="false">IF('Inputs Q LTM'!BL188="","",'Inputs Q LTM'!BL188)</f>
        <v>50</v>
      </c>
      <c r="BM188" s="328" t="n">
        <f aca="false">IF('Inputs Q LTM'!BM188="","",'Inputs Q LTM'!BM188)</f>
        <v>63.9393939393939</v>
      </c>
      <c r="BN188" s="328" t="n">
        <f aca="false">IF('Inputs Q LTM'!BN188="","",'Inputs Q LTM'!BN188)</f>
        <v>77.8787878787879</v>
      </c>
      <c r="BO188" s="328" t="n">
        <f aca="false">IF('Inputs Q LTM'!BO188="","",'Inputs Q LTM'!BO188)</f>
        <v>63.3333333333333</v>
      </c>
      <c r="BP188" s="328" t="n">
        <f aca="false">IF('Inputs Q LTM'!BP188="","",'Inputs Q LTM'!BP188)</f>
        <v>68.4848484848485</v>
      </c>
      <c r="BQ188" s="328" t="n">
        <f aca="false">IF('Inputs Q LTM'!BQ188="","",'Inputs Q LTM'!BQ188)</f>
        <v>77.5757575757576</v>
      </c>
      <c r="BR188" s="328" t="n">
        <f aca="false">IF('Inputs Q LTM'!BR188="","",'Inputs Q LTM'!BR188)</f>
        <v>73.030303030303</v>
      </c>
      <c r="BS188" s="328" t="n">
        <f aca="false">IF('Inputs Q LTM'!BS188="","",'Inputs Q LTM'!BS188)</f>
        <v>68.7878787878788</v>
      </c>
      <c r="BT188" s="328" t="n">
        <f aca="false">IF('Inputs Q LTM'!BT188="","",'Inputs Q LTM'!BT188)</f>
        <v>65.7575757575758</v>
      </c>
      <c r="BU188" s="328" t="n">
        <f aca="false">IF('Inputs Q LTM'!BU188="","",'Inputs Q LTM'!BU188)</f>
        <v>67.2727272727273</v>
      </c>
      <c r="BV188" s="328" t="n">
        <f aca="false">IF('Inputs Q LTM'!BV188="","",'Inputs Q LTM'!BV188)</f>
        <v>56.3636363636364</v>
      </c>
      <c r="BW188" s="328" t="n">
        <f aca="false">IF('Inputs Q LTM'!BW188="","",'Inputs Q LTM'!BW188)</f>
        <v>52.4242424242424</v>
      </c>
      <c r="BX188" s="328" t="n">
        <f aca="false">IF('Inputs Q LTM'!BX188="","",'Inputs Q LTM'!BX188)</f>
        <v>60</v>
      </c>
      <c r="BY188" s="328" t="n">
        <f aca="false">IF('Inputs Q LTM'!BY188="","",'Inputs Q LTM'!BY188)</f>
        <v>68.4848484848485</v>
      </c>
      <c r="BZ188" s="328" t="n">
        <f aca="false">IF('Inputs Q LTM'!BZ188="","",'Inputs Q LTM'!BZ188)</f>
        <v>63.030303030303</v>
      </c>
      <c r="CA188" s="328" t="n">
        <f aca="false">IF('Inputs Q LTM'!CA188="","",'Inputs Q LTM'!CA188)</f>
        <v>63.9393939393939</v>
      </c>
      <c r="CB188" s="328" t="n">
        <f aca="false">IF('Inputs Q LTM'!CB188="","",'Inputs Q LTM'!CB188)</f>
        <v>70.9090909090909</v>
      </c>
      <c r="CC188" s="328" t="n">
        <f aca="false">IF('Inputs Q LTM'!CC188="","",'Inputs Q LTM'!CC188)</f>
        <v>83.9393939393939</v>
      </c>
      <c r="CD188" s="328" t="n">
        <f aca="false">IF('Inputs Q LTM'!CD188="","",'Inputs Q LTM'!CD188)</f>
        <v>93.6363636363636</v>
      </c>
      <c r="CE188" s="328" t="n">
        <f aca="false">IF('Inputs Q LTM'!CE188="","",'Inputs Q LTM'!CE188)</f>
        <v>97.5757575757576</v>
      </c>
      <c r="CF188" s="328" t="n">
        <f aca="false">IF('Inputs Q LTM'!CF188="","",'Inputs Q LTM'!CF188)</f>
        <v>96.3636363636364</v>
      </c>
      <c r="CG188" s="328" t="n">
        <f aca="false">IF('Inputs Q LTM'!CG188="","",'Inputs Q LTM'!CG188)</f>
        <v>105.757575757576</v>
      </c>
      <c r="CH188" s="328" t="n">
        <f aca="false">IF('Inputs Q LTM'!CH188="","",'Inputs Q LTM'!CH188)</f>
        <v>96.969696969697</v>
      </c>
      <c r="CI188" s="328" t="n">
        <f aca="false">IF('Inputs Q LTM'!CI188="","",'Inputs Q LTM'!CI188)</f>
        <v>80.3030303030303</v>
      </c>
      <c r="CJ188" s="328" t="n">
        <f aca="false">IF('Inputs Q LTM'!CJ188="","",'Inputs Q LTM'!CJ188)</f>
        <v>67.2878787878788</v>
      </c>
      <c r="CK188" s="328" t="n">
        <f aca="false">IF('Inputs Q LTM'!CK188="","",'Inputs Q LTM'!CK188)</f>
        <v>72.4393939393939</v>
      </c>
      <c r="CL188" s="328" t="n">
        <f aca="false">IF('Inputs Q LTM'!CL188="","",'Inputs Q LTM'!CL188)</f>
        <v>62.1212121212121</v>
      </c>
      <c r="CM188" s="328" t="n">
        <f aca="false">IF('Inputs Q LTM'!CM188="","",'Inputs Q LTM'!CM188)</f>
        <v>68.4848484848485</v>
      </c>
      <c r="CN188" s="328" t="n">
        <f aca="false">IF('Inputs Q LTM'!CN188="","",'Inputs Q LTM'!CN188)</f>
        <v>63.6363636363636</v>
      </c>
      <c r="CO188" s="328" t="n">
        <f aca="false">IF('Inputs Q LTM'!CO188="","",'Inputs Q LTM'!CO188)</f>
        <v>74.8484848484848</v>
      </c>
      <c r="CP188" s="328" t="n">
        <f aca="false">IF('Inputs Q LTM'!CP188="","",'Inputs Q LTM'!CP188)</f>
        <v>89.2727272727273</v>
      </c>
      <c r="CQ188" s="328" t="n">
        <f aca="false">IF('Inputs Q LTM'!CQ188="","",'Inputs Q LTM'!CQ188)</f>
        <v>84.3939393939394</v>
      </c>
      <c r="CR188" s="328" t="n">
        <f aca="false">IF('Inputs Q LTM'!CR188="","",'Inputs Q LTM'!CR188)</f>
        <v>76.3333333333333</v>
      </c>
      <c r="CS188" s="328" t="n">
        <f aca="false">IF('Inputs Q LTM'!CS188="","",'Inputs Q LTM'!CS188)</f>
        <v>83.7727272727273</v>
      </c>
      <c r="CT188" s="328" t="n">
        <f aca="false">IF('Inputs Q LTM'!CT188="","",'Inputs Q LTM'!CT188)</f>
        <v>81.2878787878788</v>
      </c>
      <c r="CU188" s="328" t="n">
        <f aca="false">IF('Inputs Q LTM'!CU188="","",'Inputs Q LTM'!CU188)</f>
        <v>84.8484848484848</v>
      </c>
      <c r="CV188" s="328" t="n">
        <f aca="false">IF('Inputs Q LTM'!CV188="","",'Inputs Q LTM'!CV188)</f>
        <v>88.469696969697</v>
      </c>
      <c r="CW188" s="328" t="n">
        <f aca="false">IF('Inputs Q LTM'!CW188="","",'Inputs Q LTM'!CW188)</f>
        <v>96.0303030303031</v>
      </c>
      <c r="CX188" s="328" t="n">
        <f aca="false">IF('Inputs Q LTM'!CX188="","",'Inputs Q LTM'!CX188)</f>
        <v>86.8939393939394</v>
      </c>
      <c r="CY188" s="328" t="n">
        <f aca="false">IF('Inputs Q LTM'!CY188="","",'Inputs Q LTM'!CY188)</f>
        <v>80.9848484848485</v>
      </c>
      <c r="CZ188" s="328" t="n">
        <f aca="false">IF('Inputs Q LTM'!CZ188="","",'Inputs Q LTM'!CZ188)</f>
        <v>86.3636363636364</v>
      </c>
      <c r="DA188" s="328" t="n">
        <f aca="false">IF('Inputs Q LTM'!DA188="","",'Inputs Q LTM'!DA188)</f>
        <v>108.712121212121</v>
      </c>
      <c r="DB188" s="328" t="n">
        <f aca="false">IF('Inputs Q LTM'!DB188="","",'Inputs Q LTM'!DB188)</f>
        <v>123.287878787879</v>
      </c>
      <c r="DC188" s="328" t="n">
        <f aca="false">IF('Inputs Q LTM'!DC188="","",'Inputs Q LTM'!DC188)</f>
        <v>119.060606060606</v>
      </c>
      <c r="DD188" s="328" t="n">
        <f aca="false">IF('Inputs Q LTM'!DD188="","",'Inputs Q LTM'!DD188)</f>
        <v>121.212121212121</v>
      </c>
      <c r="DE188" s="328" t="n">
        <f aca="false">IF('Inputs Q LTM'!DE188="","",'Inputs Q LTM'!DE188)</f>
        <v>127.787878787879</v>
      </c>
      <c r="DF188" s="328" t="n">
        <f aca="false">IF('Inputs Q LTM'!DF188="","",'Inputs Q LTM'!DF188)</f>
        <v>132.045454545455</v>
      </c>
      <c r="DG188" s="328" t="n">
        <f aca="false">IF('Inputs Q LTM'!DG188="","",'Inputs Q LTM'!DG188)</f>
        <v>163.727272727273</v>
      </c>
      <c r="DH188" s="328" t="n">
        <f aca="false">IF('Inputs Q LTM'!DH188="","",'Inputs Q LTM'!DH188)</f>
        <v>176.074295788791</v>
      </c>
      <c r="DI188" s="328" t="n">
        <f aca="false">IF('Inputs Q LTM'!DI188="","",'Inputs Q LTM'!DI188)</f>
        <v>203.009858846512</v>
      </c>
      <c r="DJ188" s="328" t="n">
        <f aca="false">IF('Inputs Q LTM'!DJ188="","",'Inputs Q LTM'!DJ188)</f>
        <v>170.851232262794</v>
      </c>
      <c r="DK188" s="328" t="n">
        <f aca="false">IF('Inputs Q LTM'!DK188="","",'Inputs Q LTM'!DK188)</f>
        <v>173.411506259346</v>
      </c>
      <c r="DL188" s="328" t="n">
        <f aca="false">IF('Inputs Q LTM'!DL188="","",'Inputs Q LTM'!DL188)</f>
        <v>185.509984269459</v>
      </c>
      <c r="DM188" s="328" t="n">
        <f aca="false">IF('Inputs Q LTM'!DM188="","",'Inputs Q LTM'!DM188)</f>
        <v>207.73936172774</v>
      </c>
      <c r="DN188" s="328" t="n">
        <f aca="false">IF('Inputs Q LTM'!DN188="","",'Inputs Q LTM'!DN188)</f>
        <v>183.413152845029</v>
      </c>
      <c r="DO188" s="328" t="n">
        <f aca="false">IF('Inputs Q LTM'!DO188="","",'Inputs Q LTM'!DO188)</f>
        <v>183.413152845029</v>
      </c>
      <c r="DP188" s="328" t="n">
        <f aca="false">IF('Inputs Q LTM'!DP188="","",'Inputs Q LTM'!DP188)</f>
        <v>193.066476678978</v>
      </c>
      <c r="DQ188" s="328" t="n">
        <f aca="false">IF('Inputs Q LTM'!DQ188="","",'Inputs Q LTM'!DQ188)</f>
        <v>212.373124346876</v>
      </c>
      <c r="DR188" s="328" t="n">
        <f aca="false">IF('Inputs Q LTM'!DR188="","",'Inputs Q LTM'!DR188)</f>
        <v>191.284485338513</v>
      </c>
      <c r="DS188" s="328" t="n">
        <f aca="false">IF('Inputs Q LTM'!DS188="","",'Inputs Q LTM'!DS188)</f>
        <v>191.284485338513</v>
      </c>
      <c r="DT188" s="328" t="n">
        <f aca="false">IF('Inputs Q LTM'!DT188="","",'Inputs Q LTM'!DT188)</f>
        <v>201.352089830013</v>
      </c>
      <c r="DU188" s="328" t="n">
        <f aca="false">IF('Inputs Q LTM'!DU188="","",'Inputs Q LTM'!DU188)</f>
        <v>221.487298813015</v>
      </c>
      <c r="DV188" s="328" t="n">
        <f aca="false">IF('Inputs Q LTM'!DV188="","",'Inputs Q LTM'!DV188)</f>
        <v>199.842781471358</v>
      </c>
      <c r="DW188" s="328" t="n">
        <f aca="false">IF('Inputs Q LTM'!DW188="","",'Inputs Q LTM'!DW188)</f>
        <v>199.842781471358</v>
      </c>
      <c r="DX188" s="328" t="n">
        <f aca="false">IF('Inputs Q LTM'!DX188="","",'Inputs Q LTM'!DX188)</f>
        <v>210.36082260143</v>
      </c>
      <c r="DY188" s="328" t="n">
        <f aca="false">IF('Inputs Q LTM'!DY188="","",'Inputs Q LTM'!DY188)</f>
        <v>231.396904861573</v>
      </c>
      <c r="DZ188" s="328" t="n">
        <f aca="false">IF('Inputs Q LTM'!DZ188="","",'Inputs Q LTM'!DZ188)</f>
        <v>205.132783767986</v>
      </c>
      <c r="EA188" s="328" t="n">
        <f aca="false">IF('Inputs Q LTM'!EA188="","",'Inputs Q LTM'!EA188)</f>
        <v>205.132783767986</v>
      </c>
      <c r="EB188" s="328" t="n">
        <f aca="false">IF('Inputs Q LTM'!EB188="","",'Inputs Q LTM'!EB188)</f>
        <v>215.929246071564</v>
      </c>
      <c r="EC188" s="328" t="n">
        <f aca="false">IF('Inputs Q LTM'!EC188="","",'Inputs Q LTM'!EC188)</f>
        <v>237.52217067872</v>
      </c>
      <c r="ED188" s="328" t="n">
        <f aca="false">IF('Inputs Q LTM'!ED188="","",'Inputs Q LTM'!ED188)</f>
        <v>210.562816763207</v>
      </c>
      <c r="EE188" s="328" t="n">
        <f aca="false">IF('Inputs Q LTM'!EE188="","",'Inputs Q LTM'!EE188)</f>
        <v>210.562816763207</v>
      </c>
      <c r="EF188" s="328" t="n">
        <f aca="false">IF('Inputs Q LTM'!EF188="","",'Inputs Q LTM'!EF188)</f>
        <v>221.64507027706</v>
      </c>
      <c r="EG188" s="328" t="n">
        <f aca="false">IF('Inputs Q LTM'!EG188="","",'Inputs Q LTM'!EG188)</f>
        <v>243.809577304766</v>
      </c>
      <c r="EH188" s="328" t="n">
        <f aca="false">IF('Inputs Q LTM'!EH188="","",'Inputs Q LTM'!EH188)</f>
        <v>216.136587184439</v>
      </c>
      <c r="EI188" s="328" t="n">
        <f aca="false">IF('Inputs Q LTM'!EI188="","",'Inputs Q LTM'!EI188)</f>
        <v>216.136587184439</v>
      </c>
      <c r="EJ188" s="328" t="n">
        <f aca="false">IF('Inputs Q LTM'!EJ188="","",'Inputs Q LTM'!EJ188)</f>
        <v>227.512197036252</v>
      </c>
      <c r="EK188" s="328" t="n">
        <f aca="false">IF('Inputs Q LTM'!EK188="","",'Inputs Q LTM'!EK188)</f>
        <v>250.263416739877</v>
      </c>
      <c r="EL188" s="328" t="n">
        <f aca="false">IF('Inputs Q LTM'!EL188="","",'Inputs Q LTM'!EL188)</f>
        <v>221.857899879212</v>
      </c>
      <c r="EM188" s="328" t="n">
        <f aca="false">IF('Inputs Q LTM'!EM188="","",'Inputs Q LTM'!EM188)</f>
        <v>221.857899879212</v>
      </c>
      <c r="EN188" s="328" t="n">
        <f aca="false">IF('Inputs Q LTM'!EN188="","",'Inputs Q LTM'!EN188)</f>
        <v>233.534631451803</v>
      </c>
      <c r="EO188" s="328" t="n">
        <f aca="false">IF('Inputs Q LTM'!EO188="","",'Inputs Q LTM'!EO188)</f>
        <v>256.888094596983</v>
      </c>
      <c r="EP188" s="328" t="n">
        <f aca="false">IF('Inputs Q LTM'!EP188="","",'Inputs Q LTM'!EP188)</f>
        <v>227.730660412493</v>
      </c>
      <c r="EQ188" s="328" t="n">
        <f aca="false">IF('Inputs Q LTM'!EQ188="","",'Inputs Q LTM'!EQ188)</f>
        <v>227.730660412493</v>
      </c>
      <c r="ER188" s="328" t="n">
        <f aca="false">IF('Inputs Q LTM'!ER188="","",'Inputs Q LTM'!ER188)</f>
        <v>239.71648464473</v>
      </c>
      <c r="ES188" s="328" t="n">
        <f aca="false">IF('Inputs Q LTM'!ES188="","",'Inputs Q LTM'!ES188)</f>
        <v>263.688133109203</v>
      </c>
      <c r="ET188" s="328" t="n">
        <f aca="false">IF('Inputs Q LTM'!ET188="","",'Inputs Q LTM'!ET188)</f>
        <v>233.758877732753</v>
      </c>
      <c r="EU188" s="328" t="n">
        <f aca="false">IF('Inputs Q LTM'!EU188="","",'Inputs Q LTM'!EU188)</f>
        <v>233.758877732753</v>
      </c>
      <c r="EV188" s="328" t="n">
        <f aca="false">IF('Inputs Q LTM'!EV188="","",'Inputs Q LTM'!EV188)</f>
        <v>246.061976560793</v>
      </c>
      <c r="EW188" s="328" t="n">
        <f aca="false">IF('Inputs Q LTM'!EW188="","",'Inputs Q LTM'!EW188)</f>
        <v>270.668174216872</v>
      </c>
      <c r="EX188" s="328" t="n">
        <f aca="false">IF('Inputs Q LTM'!EX188="","",'Inputs Q LTM'!EX188)</f>
        <v>239.946666908619</v>
      </c>
      <c r="EY188" s="328" t="n">
        <f aca="false">IF('Inputs Q LTM'!EY188="","",'Inputs Q LTM'!EY188)</f>
        <v>239.946666908619</v>
      </c>
      <c r="EZ188" s="328" t="n">
        <f aca="false">IF('Inputs Q LTM'!EZ188="","",'Inputs Q LTM'!EZ188)</f>
        <v>252.575438851178</v>
      </c>
      <c r="FA188" s="328" t="n">
        <f aca="false">IF('Inputs Q LTM'!FA188="","",'Inputs Q LTM'!FA188)</f>
        <v>277.832982736296</v>
      </c>
      <c r="FB188" s="328" t="n">
        <f aca="false">IF('Inputs Q LTM'!FB188="","",'Inputs Q LTM'!FB188)</f>
        <v>246.298251937957</v>
      </c>
      <c r="FC188" s="328" t="n">
        <f aca="false">IF('Inputs Q LTM'!FC188="","",'Inputs Q LTM'!FC188)</f>
        <v>246.298251937957</v>
      </c>
      <c r="FD188" s="328" t="n">
        <f aca="false">IF('Inputs Q LTM'!FD188="","",'Inputs Q LTM'!FD188)</f>
        <v>259.261317829428</v>
      </c>
      <c r="FE188" s="328" t="n">
        <f aca="false">IF('Inputs Q LTM'!FE188="","",'Inputs Q LTM'!FE188)</f>
        <v>285.187449612371</v>
      </c>
      <c r="FF188" s="328" t="n">
        <f aca="false">IF('Inputs Q LTM'!FF188="","",'Inputs Q LTM'!FF188)</f>
        <v>252.817968631321</v>
      </c>
      <c r="FG188" s="328" t="n">
        <f aca="false">IF('Inputs Q LTM'!FG188="","",'Inputs Q LTM'!FG188)</f>
        <v>252.817968631321</v>
      </c>
      <c r="FH188" s="328" t="n">
        <f aca="false">IF('Inputs Q LTM'!FH188="","",'Inputs Q LTM'!FH188)</f>
        <v>266.124177506654</v>
      </c>
      <c r="FI188" s="328" t="n">
        <f aca="false">IF('Inputs Q LTM'!FI188="","",'Inputs Q LTM'!FI188)</f>
        <v>292.736595257319</v>
      </c>
      <c r="FJ188" s="328" t="n">
        <f aca="false">IF('Inputs Q LTM'!FJ188="","",'Inputs Q LTM'!FJ188)</f>
        <v>259.510267571727</v>
      </c>
      <c r="FK188" s="328" t="n">
        <f aca="false">IF('Inputs Q LTM'!FK188="","",'Inputs Q LTM'!FK188)</f>
        <v>259.510267571727</v>
      </c>
      <c r="FL188" s="328" t="n">
        <f aca="false">IF('Inputs Q LTM'!FL188="","",'Inputs Q LTM'!FL188)</f>
        <v>273.168702707081</v>
      </c>
      <c r="FM188" s="328" t="n">
        <f aca="false">IF('Inputs Q LTM'!FM188="","",'Inputs Q LTM'!FM188)</f>
        <v>300.485572977789</v>
      </c>
      <c r="FN188" s="328" t="n">
        <f aca="false">IF('Inputs Q LTM'!FN188="","",'Inputs Q LTM'!FN188)</f>
        <v>266.37971715277</v>
      </c>
      <c r="FO188" s="328" t="n">
        <f aca="false">IF('Inputs Q LTM'!FO188="","",'Inputs Q LTM'!FO188)</f>
        <v>266.37971715277</v>
      </c>
      <c r="FP188" s="328" t="n">
        <f aca="false">IF('Inputs Q LTM'!FP188="","",'Inputs Q LTM'!FP188)</f>
        <v>280.399702266073</v>
      </c>
      <c r="FQ188" s="328" t="n">
        <f aca="false">IF('Inputs Q LTM'!FQ188="","",'Inputs Q LTM'!FQ188)</f>
        <v>308.439672492681</v>
      </c>
      <c r="FR188" s="328" t="n">
        <f aca="false">IF('Inputs Q LTM'!FR188="","",'Inputs Q LTM'!FR188)</f>
        <v>273.431006697171</v>
      </c>
      <c r="FS188" s="328" t="n">
        <f aca="false">IF('Inputs Q LTM'!FS188="","",'Inputs Q LTM'!FS188)</f>
        <v>273.431006697171</v>
      </c>
      <c r="FT188" s="328" t="n">
        <f aca="false">IF('Inputs Q LTM'!FT188="","",'Inputs Q LTM'!FT188)</f>
        <v>287.822112312812</v>
      </c>
      <c r="FU188" s="328" t="n">
        <f aca="false">IF('Inputs Q LTM'!FU188="","",'Inputs Q LTM'!FU188)</f>
        <v>316.604323544093</v>
      </c>
      <c r="FV188" s="328" t="n">
        <f aca="false">IF('Inputs Q LTM'!FV188="","",'Inputs Q LTM'!FV188)</f>
        <v>280.668949657871</v>
      </c>
      <c r="FW188" s="328" t="n">
        <f aca="false">IF('Inputs Q LTM'!FW188="","",'Inputs Q LTM'!FW188)</f>
        <v>280.668949657871</v>
      </c>
      <c r="FX188" s="328" t="n">
        <f aca="false">IF('Inputs Q LTM'!FX188="","",'Inputs Q LTM'!FX188)</f>
        <v>295.440999639864</v>
      </c>
      <c r="FY188" s="328" t="n">
        <f aca="false">IF('Inputs Q LTM'!FY188="","",'Inputs Q LTM'!FY188)</f>
        <v>324.985099603851</v>
      </c>
      <c r="FZ188" s="328" t="n">
        <f aca="false">IF('Inputs Q LTM'!FZ188="","",'Inputs Q LTM'!FZ188)</f>
        <v>288.098486903854</v>
      </c>
      <c r="GA188" s="328" t="n">
        <f aca="false">IF('Inputs Q LTM'!GA188="","",'Inputs Q LTM'!GA188)</f>
        <v>288.098486903854</v>
      </c>
      <c r="GB188" s="328" t="n">
        <f aca="false">IF('Inputs Q LTM'!GB188="","",'Inputs Q LTM'!GB188)</f>
        <v>303.261565161951</v>
      </c>
      <c r="GC188" s="328" t="n">
        <f aca="false">IF('Inputs Q LTM'!GC188="","",'Inputs Q LTM'!GC188)</f>
        <v>333.587721678146</v>
      </c>
      <c r="GD188" s="328" t="n">
        <f aca="false">IF('Inputs Q LTM'!GD188="","",'Inputs Q LTM'!GD188)</f>
        <v>295.724690092958</v>
      </c>
      <c r="GE188" s="328" t="n">
        <f aca="false">IF('Inputs Q LTM'!GE188="","",'Inputs Q LTM'!GE188)</f>
        <v>295.724690092958</v>
      </c>
      <c r="GF188" s="328" t="n">
        <f aca="false">IF('Inputs Q LTM'!GF188="","",'Inputs Q LTM'!GF188)</f>
        <v>311.289147466271</v>
      </c>
      <c r="GG188" s="328" t="n">
        <f aca="false">IF('Inputs Q LTM'!GG188="","",'Inputs Q LTM'!GG188)</f>
        <v>342.418062212899</v>
      </c>
      <c r="GH188" s="328" t="n">
        <f aca="false">IF('Inputs Q LTM'!GH188="","",'Inputs Q LTM'!GH188)</f>
        <v>313.349167213905</v>
      </c>
      <c r="GI188" s="328" t="n">
        <f aca="false">IF('Inputs Q LTM'!GI188="","",'Inputs Q LTM'!GI188)</f>
        <v>315.409186961538</v>
      </c>
      <c r="GJ188" s="328" t="n">
        <f aca="false">IF('Inputs Q LTM'!GJ188="","",'Inputs Q LTM'!GJ188)</f>
        <v>317.469206709171</v>
      </c>
      <c r="GK188" s="328" t="n">
        <f aca="false">IF('Inputs Q LTM'!GK188="","",'Inputs Q LTM'!GK188)</f>
        <v>319.529226456805</v>
      </c>
      <c r="GL188" s="328" t="n">
        <f aca="false">IF('Inputs Q LTM'!GL188="","",'Inputs Q LTM'!GL188)</f>
        <v>321.643776616374</v>
      </c>
      <c r="GM188" s="328" t="n">
        <f aca="false">IF('Inputs Q LTM'!GM188="","",'Inputs Q LTM'!GM188)</f>
        <v>323.758326775943</v>
      </c>
      <c r="GN188" s="328" t="n">
        <f aca="false">IF('Inputs Q LTM'!GN188="","",'Inputs Q LTM'!GN188)</f>
        <v>325.872876935513</v>
      </c>
      <c r="GO188" s="328" t="n">
        <f aca="false">IF('Inputs Q LTM'!GO188="","",'Inputs Q LTM'!GO188)</f>
        <v>327.987427095082</v>
      </c>
      <c r="GP188" s="328" t="n">
        <f aca="false">IF('Inputs Q LTM'!GP188="","",'Inputs Q LTM'!GP188)</f>
        <v>330.157951131306</v>
      </c>
      <c r="GQ188" s="328" t="n">
        <f aca="false">IF('Inputs Q LTM'!GQ188="","",'Inputs Q LTM'!GQ188)</f>
        <v>332.32847516753</v>
      </c>
      <c r="GR188" s="328" t="n">
        <f aca="false">IF('Inputs Q LTM'!GR188="","",'Inputs Q LTM'!GR188)</f>
        <v>334.498999203755</v>
      </c>
      <c r="GS188" s="328" t="n">
        <f aca="false">IF('Inputs Q LTM'!GS188="","",'Inputs Q LTM'!GS188)</f>
        <v>336.669523239979</v>
      </c>
      <c r="GT188" s="328" t="n">
        <f aca="false">IF('Inputs Q LTM'!GT188="","",'Inputs Q LTM'!GT188)</f>
        <v>338.897502827272</v>
      </c>
      <c r="GU188" s="328" t="n">
        <f aca="false">IF('Inputs Q LTM'!GU188="","",'Inputs Q LTM'!GU188)</f>
        <v>341.125482414565</v>
      </c>
      <c r="GV188" s="328" t="n">
        <f aca="false">IF('Inputs Q LTM'!GV188="","",'Inputs Q LTM'!GV188)</f>
        <v>343.353462001857</v>
      </c>
      <c r="GW188" s="328" t="n">
        <f aca="false">IF('Inputs Q LTM'!GW188="","",'Inputs Q LTM'!GW188)</f>
        <v>345.58144158915</v>
      </c>
      <c r="GX188" s="328" t="n">
        <f aca="false">IF('Inputs Q LTM'!GX188="","",'Inputs Q LTM'!GX188)</f>
        <v>347.868397623062</v>
      </c>
      <c r="GY188" s="328" t="n">
        <f aca="false">IF('Inputs Q LTM'!GY188="","",'Inputs Q LTM'!GY188)</f>
        <v>350.155353656974</v>
      </c>
      <c r="GZ188" s="328" t="n">
        <f aca="false">IF('Inputs Q LTM'!GZ188="","",'Inputs Q LTM'!GZ188)</f>
        <v>352.442309690885</v>
      </c>
      <c r="HA188" s="328" t="n">
        <f aca="false">IF('Inputs Q LTM'!HA188="","",'Inputs Q LTM'!HA188)</f>
        <v>354.729265724797</v>
      </c>
    </row>
    <row r="189" customFormat="false" ht="15" hidden="false" customHeight="false" outlineLevel="2" collapsed="false">
      <c r="A189" s="48" t="s">
        <v>99</v>
      </c>
      <c r="B189" s="201" t="s">
        <v>184</v>
      </c>
      <c r="C189" s="201"/>
      <c r="D189" s="201" t="s">
        <v>101</v>
      </c>
      <c r="E189" s="52"/>
      <c r="F189" s="19" t="s">
        <v>247</v>
      </c>
      <c r="G189" s="52" t="s">
        <v>103</v>
      </c>
      <c r="H189" s="52"/>
      <c r="I189" s="52"/>
      <c r="BJ189" s="331" t="n">
        <f aca="false">IF('Inputs Q LTM'!BJ189="","",'Inputs Q LTM'!BJ189)</f>
        <v>1386.66666666667</v>
      </c>
      <c r="BK189" s="331" t="n">
        <f aca="false">IF('Inputs Q LTM'!BK189="","",'Inputs Q LTM'!BK189)</f>
        <v>1441.66666666667</v>
      </c>
      <c r="BL189" s="331" t="n">
        <f aca="false">IF('Inputs Q LTM'!BL189="","",'Inputs Q LTM'!BL189)</f>
        <v>1483.33333333333</v>
      </c>
      <c r="BM189" s="331" t="n">
        <f aca="false">IF('Inputs Q LTM'!BM189="","",'Inputs Q LTM'!BM189)</f>
        <v>1656.66666666667</v>
      </c>
      <c r="BN189" s="331" t="n">
        <f aca="false">IF('Inputs Q LTM'!BN189="","",'Inputs Q LTM'!BN189)</f>
        <v>1363.33333333333</v>
      </c>
      <c r="BO189" s="331" t="n">
        <f aca="false">IF('Inputs Q LTM'!BO189="","",'Inputs Q LTM'!BO189)</f>
        <v>1323.33333333333</v>
      </c>
      <c r="BP189" s="331" t="n">
        <f aca="false">IF('Inputs Q LTM'!BP189="","",'Inputs Q LTM'!BP189)</f>
        <v>1283.33333333333</v>
      </c>
      <c r="BQ189" s="331" t="n">
        <f aca="false">IF('Inputs Q LTM'!BQ189="","",'Inputs Q LTM'!BQ189)</f>
        <v>1400</v>
      </c>
      <c r="BR189" s="331" t="n">
        <f aca="false">IF('Inputs Q LTM'!BR189="","",'Inputs Q LTM'!BR189)</f>
        <v>1086.66666666667</v>
      </c>
      <c r="BS189" s="331" t="n">
        <f aca="false">IF('Inputs Q LTM'!BS189="","",'Inputs Q LTM'!BS189)</f>
        <v>1106.66666666667</v>
      </c>
      <c r="BT189" s="331" t="n">
        <f aca="false">IF('Inputs Q LTM'!BT189="","",'Inputs Q LTM'!BT189)</f>
        <v>1183.33333333333</v>
      </c>
      <c r="BU189" s="331" t="n">
        <f aca="false">IF('Inputs Q LTM'!BU189="","",'Inputs Q LTM'!BU189)</f>
        <v>1283.33333333333</v>
      </c>
      <c r="BV189" s="331" t="n">
        <f aca="false">IF('Inputs Q LTM'!BV189="","",'Inputs Q LTM'!BV189)</f>
        <v>1030</v>
      </c>
      <c r="BW189" s="331" t="n">
        <f aca="false">IF('Inputs Q LTM'!BW189="","",'Inputs Q LTM'!BW189)</f>
        <v>960</v>
      </c>
      <c r="BX189" s="331" t="n">
        <f aca="false">IF('Inputs Q LTM'!BX189="","",'Inputs Q LTM'!BX189)</f>
        <v>1046.66666666667</v>
      </c>
      <c r="BY189" s="331" t="n">
        <f aca="false">IF('Inputs Q LTM'!BY189="","",'Inputs Q LTM'!BY189)</f>
        <v>1210</v>
      </c>
      <c r="BZ189" s="331" t="n">
        <f aca="false">IF('Inputs Q LTM'!BZ189="","",'Inputs Q LTM'!BZ189)</f>
        <v>1176.66666666667</v>
      </c>
      <c r="CA189" s="331" t="n">
        <f aca="false">IF('Inputs Q LTM'!CA189="","",'Inputs Q LTM'!CA189)</f>
        <v>1195</v>
      </c>
      <c r="CB189" s="331" t="n">
        <f aca="false">IF('Inputs Q LTM'!CB189="","",'Inputs Q LTM'!CB189)</f>
        <v>1300</v>
      </c>
      <c r="CC189" s="331" t="n">
        <f aca="false">IF('Inputs Q LTM'!CC189="","",'Inputs Q LTM'!CC189)</f>
        <v>1500</v>
      </c>
      <c r="CD189" s="331" t="n">
        <f aca="false">IF('Inputs Q LTM'!CD189="","",'Inputs Q LTM'!CD189)</f>
        <v>1425</v>
      </c>
      <c r="CE189" s="331" t="n">
        <f aca="false">IF('Inputs Q LTM'!CE189="","",'Inputs Q LTM'!CE189)</f>
        <v>1593.33333333333</v>
      </c>
      <c r="CF189" s="331" t="n">
        <f aca="false">IF('Inputs Q LTM'!CF189="","",'Inputs Q LTM'!CF189)</f>
        <v>1660</v>
      </c>
      <c r="CG189" s="331" t="n">
        <f aca="false">IF('Inputs Q LTM'!CG189="","",'Inputs Q LTM'!CG189)</f>
        <v>1660</v>
      </c>
      <c r="CH189" s="331" t="n">
        <f aca="false">IF('Inputs Q LTM'!CH189="","",'Inputs Q LTM'!CH189)</f>
        <v>1458.33333333333</v>
      </c>
      <c r="CI189" s="331" t="n">
        <f aca="false">IF('Inputs Q LTM'!CI189="","",'Inputs Q LTM'!CI189)</f>
        <v>1141.66666666667</v>
      </c>
      <c r="CJ189" s="331" t="n">
        <f aca="false">IF('Inputs Q LTM'!CJ189="","",'Inputs Q LTM'!CJ189)</f>
        <v>1163.33333333333</v>
      </c>
      <c r="CK189" s="331" t="n">
        <f aca="false">IF('Inputs Q LTM'!CK189="","",'Inputs Q LTM'!CK189)</f>
        <v>1308.33333333333</v>
      </c>
      <c r="CL189" s="331" t="n">
        <f aca="false">IF('Inputs Q LTM'!CL189="","",'Inputs Q LTM'!CL189)</f>
        <v>1233.33333333333</v>
      </c>
      <c r="CM189" s="331" t="n">
        <f aca="false">IF('Inputs Q LTM'!CM189="","",'Inputs Q LTM'!CM189)</f>
        <v>1300</v>
      </c>
      <c r="CN189" s="331" t="n">
        <f aca="false">IF('Inputs Q LTM'!CN189="","",'Inputs Q LTM'!CN189)</f>
        <v>1300</v>
      </c>
      <c r="CO189" s="331" t="n">
        <f aca="false">IF('Inputs Q LTM'!CO189="","",'Inputs Q LTM'!CO189)</f>
        <v>1425</v>
      </c>
      <c r="CP189" s="331" t="n">
        <f aca="false">IF('Inputs Q LTM'!CP189="","",'Inputs Q LTM'!CP189)</f>
        <v>1333.33333333333</v>
      </c>
      <c r="CQ189" s="331" t="n">
        <f aca="false">IF('Inputs Q LTM'!CQ189="","",'Inputs Q LTM'!CQ189)</f>
        <v>1500</v>
      </c>
      <c r="CR189" s="331" t="n">
        <f aca="false">IF('Inputs Q LTM'!CR189="","",'Inputs Q LTM'!CR189)</f>
        <v>1633.33333333333</v>
      </c>
      <c r="CS189" s="331" t="n">
        <f aca="false">IF('Inputs Q LTM'!CS189="","",'Inputs Q LTM'!CS189)</f>
        <v>1566.66666666667</v>
      </c>
      <c r="CT189" s="331" t="n">
        <f aca="false">IF('Inputs Q LTM'!CT189="","",'Inputs Q LTM'!CT189)</f>
        <v>1301.66666666667</v>
      </c>
      <c r="CU189" s="331" t="n">
        <f aca="false">IF('Inputs Q LTM'!CU189="","",'Inputs Q LTM'!CU189)</f>
        <v>1206.66666666667</v>
      </c>
      <c r="CV189" s="331" t="n">
        <f aca="false">IF('Inputs Q LTM'!CV189="","",'Inputs Q LTM'!CV189)</f>
        <v>1150</v>
      </c>
      <c r="CW189" s="331" t="n">
        <f aca="false">IF('Inputs Q LTM'!CW189="","",'Inputs Q LTM'!CW189)</f>
        <v>1183.33333333333</v>
      </c>
      <c r="CX189" s="331" t="n">
        <f aca="false">IF('Inputs Q LTM'!CX189="","",'Inputs Q LTM'!CX189)</f>
        <v>950</v>
      </c>
      <c r="CY189" s="331" t="n">
        <f aca="false">IF('Inputs Q LTM'!CY189="","",'Inputs Q LTM'!CY189)</f>
        <v>1030</v>
      </c>
      <c r="CZ189" s="331" t="n">
        <f aca="false">IF('Inputs Q LTM'!CZ189="","",'Inputs Q LTM'!CZ189)</f>
        <v>1106.66666666667</v>
      </c>
      <c r="DA189" s="331" t="n">
        <f aca="false">IF('Inputs Q LTM'!DA189="","",'Inputs Q LTM'!DA189)</f>
        <v>1290</v>
      </c>
      <c r="DB189" s="331" t="n">
        <f aca="false">IF('Inputs Q LTM'!DB189="","",'Inputs Q LTM'!DB189)</f>
        <v>1284.5</v>
      </c>
      <c r="DC189" s="331" t="n">
        <f aca="false">IF('Inputs Q LTM'!DC189="","",'Inputs Q LTM'!DC189)</f>
        <v>1425.16666666667</v>
      </c>
      <c r="DD189" s="331" t="n">
        <f aca="false">IF('Inputs Q LTM'!DD189="","",'Inputs Q LTM'!DD189)</f>
        <v>1536.66666666667</v>
      </c>
      <c r="DE189" s="331" t="n">
        <f aca="false">IF('Inputs Q LTM'!DE189="","",'Inputs Q LTM'!DE189)</f>
        <v>1700.33333333333</v>
      </c>
      <c r="DF189" s="331" t="n">
        <f aca="false">IF('Inputs Q LTM'!DF189="","",'Inputs Q LTM'!DF189)</f>
        <v>1815.41666666667</v>
      </c>
      <c r="DG189" s="331" t="n">
        <f aca="false">IF('Inputs Q LTM'!DG189="","",'Inputs Q LTM'!DG189)</f>
        <v>2284.91666666667</v>
      </c>
      <c r="DH189" s="331" t="n">
        <f aca="false">IF('Inputs Q LTM'!DH189="","",'Inputs Q LTM'!DH189)</f>
        <v>2474.72222222222</v>
      </c>
      <c r="DI189" s="331" t="n">
        <f aca="false">IF('Inputs Q LTM'!DI189="","",'Inputs Q LTM'!DI189)</f>
        <v>2500</v>
      </c>
      <c r="DJ189" s="331" t="n">
        <f aca="false">IF('Inputs Q LTM'!DJ189="","",'Inputs Q LTM'!DJ189)</f>
        <v>2058.00206743209</v>
      </c>
      <c r="DK189" s="331" t="n">
        <f aca="false">IF('Inputs Q LTM'!DK189="","",'Inputs Q LTM'!DK189)</f>
        <v>2058.00206743209</v>
      </c>
      <c r="DL189" s="331" t="n">
        <f aca="false">IF('Inputs Q LTM'!DL189="","",'Inputs Q LTM'!DL189)</f>
        <v>2166.31796571799</v>
      </c>
      <c r="DM189" s="331" t="n">
        <f aca="false">IF('Inputs Q LTM'!DM189="","",'Inputs Q LTM'!DM189)</f>
        <v>2382.94976228979</v>
      </c>
      <c r="DN189" s="331" t="n">
        <f aca="false">IF('Inputs Q LTM'!DN189="","",'Inputs Q LTM'!DN189)</f>
        <v>2081.58873931558</v>
      </c>
      <c r="DO189" s="331" t="n">
        <f aca="false">IF('Inputs Q LTM'!DO189="","",'Inputs Q LTM'!DO189)</f>
        <v>2081.58873931558</v>
      </c>
      <c r="DP189" s="331" t="n">
        <f aca="false">IF('Inputs Q LTM'!DP189="","",'Inputs Q LTM'!DP189)</f>
        <v>2191.14604138482</v>
      </c>
      <c r="DQ189" s="331" t="n">
        <f aca="false">IF('Inputs Q LTM'!DQ189="","",'Inputs Q LTM'!DQ189)</f>
        <v>2410.2606455233</v>
      </c>
      <c r="DR189" s="331" t="n">
        <f aca="false">IF('Inputs Q LTM'!DR189="","",'Inputs Q LTM'!DR189)</f>
        <v>2101.77100167305</v>
      </c>
      <c r="DS189" s="331" t="n">
        <f aca="false">IF('Inputs Q LTM'!DS189="","",'Inputs Q LTM'!DS189)</f>
        <v>2101.77100167305</v>
      </c>
      <c r="DT189" s="331" t="n">
        <f aca="false">IF('Inputs Q LTM'!DT189="","",'Inputs Q LTM'!DT189)</f>
        <v>2212.39052807689</v>
      </c>
      <c r="DU189" s="331" t="n">
        <f aca="false">IF('Inputs Q LTM'!DU189="","",'Inputs Q LTM'!DU189)</f>
        <v>2433.62958088458</v>
      </c>
      <c r="DV189" s="331" t="n">
        <f aca="false">IF('Inputs Q LTM'!DV189="","",'Inputs Q LTM'!DV189)</f>
        <v>2125.26245365765</v>
      </c>
      <c r="DW189" s="331" t="n">
        <f aca="false">IF('Inputs Q LTM'!DW189="","",'Inputs Q LTM'!DW189)</f>
        <v>2125.26245365765</v>
      </c>
      <c r="DX189" s="331" t="n">
        <f aca="false">IF('Inputs Q LTM'!DX189="","",'Inputs Q LTM'!DX189)</f>
        <v>2237.11837227121</v>
      </c>
      <c r="DY189" s="331" t="n">
        <f aca="false">IF('Inputs Q LTM'!DY189="","",'Inputs Q LTM'!DY189)</f>
        <v>2460.83020949833</v>
      </c>
      <c r="DZ189" s="331" t="n">
        <f aca="false">IF('Inputs Q LTM'!DZ189="","",'Inputs Q LTM'!DZ189)</f>
        <v>2146.51507819422</v>
      </c>
      <c r="EA189" s="331" t="n">
        <f aca="false">IF('Inputs Q LTM'!EA189="","",'Inputs Q LTM'!EA189)</f>
        <v>2146.51507819422</v>
      </c>
      <c r="EB189" s="331" t="n">
        <f aca="false">IF('Inputs Q LTM'!EB189="","",'Inputs Q LTM'!EB189)</f>
        <v>2259.48955599392</v>
      </c>
      <c r="EC189" s="331" t="n">
        <f aca="false">IF('Inputs Q LTM'!EC189="","",'Inputs Q LTM'!EC189)</f>
        <v>2485.43851159331</v>
      </c>
      <c r="ED189" s="331" t="n">
        <f aca="false">IF('Inputs Q LTM'!ED189="","",'Inputs Q LTM'!ED189)</f>
        <v>2167.98022897617</v>
      </c>
      <c r="EE189" s="331" t="n">
        <f aca="false">IF('Inputs Q LTM'!EE189="","",'Inputs Q LTM'!EE189)</f>
        <v>2167.98022897617</v>
      </c>
      <c r="EF189" s="331" t="n">
        <f aca="false">IF('Inputs Q LTM'!EF189="","",'Inputs Q LTM'!EF189)</f>
        <v>2282.08445155386</v>
      </c>
      <c r="EG189" s="331" t="n">
        <f aca="false">IF('Inputs Q LTM'!EG189="","",'Inputs Q LTM'!EG189)</f>
        <v>2510.29289670925</v>
      </c>
      <c r="EH189" s="331" t="n">
        <f aca="false">IF('Inputs Q LTM'!EH189="","",'Inputs Q LTM'!EH189)</f>
        <v>2189.66003126593</v>
      </c>
      <c r="EI189" s="331" t="n">
        <f aca="false">IF('Inputs Q LTM'!EI189="","",'Inputs Q LTM'!EI189)</f>
        <v>2189.66003126593</v>
      </c>
      <c r="EJ189" s="331" t="n">
        <f aca="false">IF('Inputs Q LTM'!EJ189="","",'Inputs Q LTM'!EJ189)</f>
        <v>2304.9052960694</v>
      </c>
      <c r="EK189" s="331" t="n">
        <f aca="false">IF('Inputs Q LTM'!EK189="","",'Inputs Q LTM'!EK189)</f>
        <v>2535.39582567634</v>
      </c>
      <c r="EL189" s="331" t="n">
        <f aca="false">IF('Inputs Q LTM'!EL189="","",'Inputs Q LTM'!EL189)</f>
        <v>2211.55663157859</v>
      </c>
      <c r="EM189" s="331" t="n">
        <f aca="false">IF('Inputs Q LTM'!EM189="","",'Inputs Q LTM'!EM189)</f>
        <v>2211.55663157859</v>
      </c>
      <c r="EN189" s="331" t="n">
        <f aca="false">IF('Inputs Q LTM'!EN189="","",'Inputs Q LTM'!EN189)</f>
        <v>2327.95434903009</v>
      </c>
      <c r="EO189" s="331" t="n">
        <f aca="false">IF('Inputs Q LTM'!EO189="","",'Inputs Q LTM'!EO189)</f>
        <v>2560.7497839331</v>
      </c>
      <c r="EP189" s="331" t="n">
        <f aca="false">IF('Inputs Q LTM'!EP189="","",'Inputs Q LTM'!EP189)</f>
        <v>2233.67219789437</v>
      </c>
      <c r="EQ189" s="331" t="n">
        <f aca="false">IF('Inputs Q LTM'!EQ189="","",'Inputs Q LTM'!EQ189)</f>
        <v>2233.67219789437</v>
      </c>
      <c r="ER189" s="331" t="n">
        <f aca="false">IF('Inputs Q LTM'!ER189="","",'Inputs Q LTM'!ER189)</f>
        <v>2351.23389252039</v>
      </c>
      <c r="ES189" s="331" t="n">
        <f aca="false">IF('Inputs Q LTM'!ES189="","",'Inputs Q LTM'!ES189)</f>
        <v>2586.35728177243</v>
      </c>
      <c r="ET189" s="331" t="n">
        <f aca="false">IF('Inputs Q LTM'!ET189="","",'Inputs Q LTM'!ET189)</f>
        <v>2256.00891987332</v>
      </c>
      <c r="EU189" s="331" t="n">
        <f aca="false">IF('Inputs Q LTM'!EU189="","",'Inputs Q LTM'!EU189)</f>
        <v>2256.00891987332</v>
      </c>
      <c r="EV189" s="331" t="n">
        <f aca="false">IF('Inputs Q LTM'!EV189="","",'Inputs Q LTM'!EV189)</f>
        <v>2374.7462314456</v>
      </c>
      <c r="EW189" s="331" t="n">
        <f aca="false">IF('Inputs Q LTM'!EW189="","",'Inputs Q LTM'!EW189)</f>
        <v>2612.22085459016</v>
      </c>
      <c r="EX189" s="331" t="n">
        <f aca="false">IF('Inputs Q LTM'!EX189="","",'Inputs Q LTM'!EX189)</f>
        <v>2278.56900907205</v>
      </c>
      <c r="EY189" s="331" t="n">
        <f aca="false">IF('Inputs Q LTM'!EY189="","",'Inputs Q LTM'!EY189)</f>
        <v>2278.56900907205</v>
      </c>
      <c r="EZ189" s="331" t="n">
        <f aca="false">IF('Inputs Q LTM'!EZ189="","",'Inputs Q LTM'!EZ189)</f>
        <v>2398.49369376005</v>
      </c>
      <c r="FA189" s="331" t="n">
        <f aca="false">IF('Inputs Q LTM'!FA189="","",'Inputs Q LTM'!FA189)</f>
        <v>2638.34306313606</v>
      </c>
      <c r="FB189" s="331" t="n">
        <f aca="false">IF('Inputs Q LTM'!FB189="","",'Inputs Q LTM'!FB189)</f>
        <v>2301.35469916277</v>
      </c>
      <c r="FC189" s="331" t="n">
        <f aca="false">IF('Inputs Q LTM'!FC189="","",'Inputs Q LTM'!FC189)</f>
        <v>2301.35469916277</v>
      </c>
      <c r="FD189" s="331" t="n">
        <f aca="false">IF('Inputs Q LTM'!FD189="","",'Inputs Q LTM'!FD189)</f>
        <v>2422.47863069765</v>
      </c>
      <c r="FE189" s="331" t="n">
        <f aca="false">IF('Inputs Q LTM'!FE189="","",'Inputs Q LTM'!FE189)</f>
        <v>2664.72649376742</v>
      </c>
      <c r="FF189" s="331" t="n">
        <f aca="false">IF('Inputs Q LTM'!FF189="","",'Inputs Q LTM'!FF189)</f>
        <v>2324.3682461544</v>
      </c>
      <c r="FG189" s="331" t="n">
        <f aca="false">IF('Inputs Q LTM'!FG189="","",'Inputs Q LTM'!FG189)</f>
        <v>2324.3682461544</v>
      </c>
      <c r="FH189" s="331" t="n">
        <f aca="false">IF('Inputs Q LTM'!FH189="","",'Inputs Q LTM'!FH189)</f>
        <v>2446.70341700463</v>
      </c>
      <c r="FI189" s="331" t="n">
        <f aca="false">IF('Inputs Q LTM'!FI189="","",'Inputs Q LTM'!FI189)</f>
        <v>2691.37375870509</v>
      </c>
      <c r="FJ189" s="331" t="n">
        <f aca="false">IF('Inputs Q LTM'!FJ189="","",'Inputs Q LTM'!FJ189)</f>
        <v>2347.61192861594</v>
      </c>
      <c r="FK189" s="331" t="n">
        <f aca="false">IF('Inputs Q LTM'!FK189="","",'Inputs Q LTM'!FK189)</f>
        <v>2347.61192861594</v>
      </c>
      <c r="FL189" s="331" t="n">
        <f aca="false">IF('Inputs Q LTM'!FL189="","",'Inputs Q LTM'!FL189)</f>
        <v>2471.17045117468</v>
      </c>
      <c r="FM189" s="331" t="n">
        <f aca="false">IF('Inputs Q LTM'!FM189="","",'Inputs Q LTM'!FM189)</f>
        <v>2718.28749629214</v>
      </c>
      <c r="FN189" s="331" t="n">
        <f aca="false">IF('Inputs Q LTM'!FN189="","",'Inputs Q LTM'!FN189)</f>
        <v>2371.0880479021</v>
      </c>
      <c r="FO189" s="331" t="n">
        <f aca="false">IF('Inputs Q LTM'!FO189="","",'Inputs Q LTM'!FO189)</f>
        <v>2371.0880479021</v>
      </c>
      <c r="FP189" s="331" t="n">
        <f aca="false">IF('Inputs Q LTM'!FP189="","",'Inputs Q LTM'!FP189)</f>
        <v>2495.88215568642</v>
      </c>
      <c r="FQ189" s="331" t="n">
        <f aca="false">IF('Inputs Q LTM'!FQ189="","",'Inputs Q LTM'!FQ189)</f>
        <v>2745.47037125507</v>
      </c>
      <c r="FR189" s="331" t="n">
        <f aca="false">IF('Inputs Q LTM'!FR189="","",'Inputs Q LTM'!FR189)</f>
        <v>2394.79892838112</v>
      </c>
      <c r="FS189" s="331" t="n">
        <f aca="false">IF('Inputs Q LTM'!FS189="","",'Inputs Q LTM'!FS189)</f>
        <v>2394.79892838112</v>
      </c>
      <c r="FT189" s="331" t="n">
        <f aca="false">IF('Inputs Q LTM'!FT189="","",'Inputs Q LTM'!FT189)</f>
        <v>2520.84097724329</v>
      </c>
      <c r="FU189" s="331" t="n">
        <f aca="false">IF('Inputs Q LTM'!FU189="","",'Inputs Q LTM'!FU189)</f>
        <v>2772.92507496762</v>
      </c>
      <c r="FV189" s="331" t="n">
        <f aca="false">IF('Inputs Q LTM'!FV189="","",'Inputs Q LTM'!FV189)</f>
        <v>2418.74691766493</v>
      </c>
      <c r="FW189" s="331" t="n">
        <f aca="false">IF('Inputs Q LTM'!FW189="","",'Inputs Q LTM'!FW189)</f>
        <v>2418.74691766493</v>
      </c>
      <c r="FX189" s="331" t="n">
        <f aca="false">IF('Inputs Q LTM'!FX189="","",'Inputs Q LTM'!FX189)</f>
        <v>2546.04938701572</v>
      </c>
      <c r="FY189" s="331" t="n">
        <f aca="false">IF('Inputs Q LTM'!FY189="","",'Inputs Q LTM'!FY189)</f>
        <v>2800.65432571729</v>
      </c>
      <c r="FZ189" s="331" t="n">
        <f aca="false">IF('Inputs Q LTM'!FZ189="","",'Inputs Q LTM'!FZ189)</f>
        <v>2442.93438684158</v>
      </c>
      <c r="GA189" s="331" t="n">
        <f aca="false">IF('Inputs Q LTM'!GA189="","",'Inputs Q LTM'!GA189)</f>
        <v>2442.93438684158</v>
      </c>
      <c r="GB189" s="331" t="n">
        <f aca="false">IF('Inputs Q LTM'!GB189="","",'Inputs Q LTM'!GB189)</f>
        <v>2571.50988088588</v>
      </c>
      <c r="GC189" s="331" t="n">
        <f aca="false">IF('Inputs Q LTM'!GC189="","",'Inputs Q LTM'!GC189)</f>
        <v>2828.66086897447</v>
      </c>
      <c r="GD189" s="331" t="n">
        <f aca="false">IF('Inputs Q LTM'!GD189="","",'Inputs Q LTM'!GD189)</f>
        <v>2467.36373071</v>
      </c>
      <c r="GE189" s="331" t="n">
        <f aca="false">IF('Inputs Q LTM'!GE189="","",'Inputs Q LTM'!GE189)</f>
        <v>2467.36373071</v>
      </c>
      <c r="GF189" s="331" t="n">
        <f aca="false">IF('Inputs Q LTM'!GF189="","",'Inputs Q LTM'!GF189)</f>
        <v>2597.22497969474</v>
      </c>
      <c r="GG189" s="331" t="n">
        <f aca="false">IF('Inputs Q LTM'!GG189="","",'Inputs Q LTM'!GG189)</f>
        <v>2856.94747766421</v>
      </c>
      <c r="GH189" s="331" t="n">
        <f aca="false">IF('Inputs Q LTM'!GH189="","",'Inputs Q LTM'!GH189)</f>
        <v>2603.71804214397</v>
      </c>
      <c r="GI189" s="331" t="n">
        <f aca="false">IF('Inputs Q LTM'!GI189="","",'Inputs Q LTM'!GI189)</f>
        <v>2610.21110459321</v>
      </c>
      <c r="GJ189" s="331" t="n">
        <f aca="false">IF('Inputs Q LTM'!GJ189="","",'Inputs Q LTM'!GJ189)</f>
        <v>2616.70416704245</v>
      </c>
      <c r="GK189" s="331" t="n">
        <f aca="false">IF('Inputs Q LTM'!GK189="","",'Inputs Q LTM'!GK189)</f>
        <v>2623.19722949168</v>
      </c>
      <c r="GL189" s="331" t="n">
        <f aca="false">IF('Inputs Q LTM'!GL189="","",'Inputs Q LTM'!GL189)</f>
        <v>2629.75522256541</v>
      </c>
      <c r="GM189" s="331" t="n">
        <f aca="false">IF('Inputs Q LTM'!GM189="","",'Inputs Q LTM'!GM189)</f>
        <v>2636.31321563914</v>
      </c>
      <c r="GN189" s="331" t="n">
        <f aca="false">IF('Inputs Q LTM'!GN189="","",'Inputs Q LTM'!GN189)</f>
        <v>2642.87120871287</v>
      </c>
      <c r="GO189" s="331" t="n">
        <f aca="false">IF('Inputs Q LTM'!GO189="","",'Inputs Q LTM'!GO189)</f>
        <v>2649.4292017866</v>
      </c>
      <c r="GP189" s="331" t="n">
        <f aca="false">IF('Inputs Q LTM'!GP189="","",'Inputs Q LTM'!GP189)</f>
        <v>2656.05277479107</v>
      </c>
      <c r="GQ189" s="331" t="n">
        <f aca="false">IF('Inputs Q LTM'!GQ189="","",'Inputs Q LTM'!GQ189)</f>
        <v>2662.67634779553</v>
      </c>
      <c r="GR189" s="331" t="n">
        <f aca="false">IF('Inputs Q LTM'!GR189="","",'Inputs Q LTM'!GR189)</f>
        <v>2669.2999208</v>
      </c>
      <c r="GS189" s="331" t="n">
        <f aca="false">IF('Inputs Q LTM'!GS189="","",'Inputs Q LTM'!GS189)</f>
        <v>2675.92349380447</v>
      </c>
      <c r="GT189" s="331" t="n">
        <f aca="false">IF('Inputs Q LTM'!GT189="","",'Inputs Q LTM'!GT189)</f>
        <v>2682.61330253898</v>
      </c>
      <c r="GU189" s="331" t="n">
        <f aca="false">IF('Inputs Q LTM'!GU189="","",'Inputs Q LTM'!GU189)</f>
        <v>2689.30311127349</v>
      </c>
      <c r="GV189" s="331" t="n">
        <f aca="false">IF('Inputs Q LTM'!GV189="","",'Inputs Q LTM'!GV189)</f>
        <v>2695.992920008</v>
      </c>
      <c r="GW189" s="331" t="n">
        <f aca="false">IF('Inputs Q LTM'!GW189="","",'Inputs Q LTM'!GW189)</f>
        <v>2702.68272874251</v>
      </c>
      <c r="GX189" s="331" t="n">
        <f aca="false">IF('Inputs Q LTM'!GX189="","",'Inputs Q LTM'!GX189)</f>
        <v>2709.43943556437</v>
      </c>
      <c r="GY189" s="331" t="n">
        <f aca="false">IF('Inputs Q LTM'!GY189="","",'Inputs Q LTM'!GY189)</f>
        <v>2716.19614238622</v>
      </c>
      <c r="GZ189" s="331" t="n">
        <f aca="false">IF('Inputs Q LTM'!GZ189="","",'Inputs Q LTM'!GZ189)</f>
        <v>2722.95284920808</v>
      </c>
      <c r="HA189" s="331" t="n">
        <f aca="false">IF('Inputs Q LTM'!HA189="","",'Inputs Q LTM'!HA189)</f>
        <v>2729.70955602994</v>
      </c>
    </row>
    <row r="190" customFormat="false" ht="15" hidden="false" customHeight="false" outlineLevel="2" collapsed="false">
      <c r="A190" s="48" t="s">
        <v>99</v>
      </c>
      <c r="B190" s="201" t="s">
        <v>184</v>
      </c>
      <c r="C190" s="201"/>
      <c r="D190" s="201" t="s">
        <v>101</v>
      </c>
      <c r="E190" s="52"/>
      <c r="F190" s="19" t="s">
        <v>248</v>
      </c>
      <c r="G190" s="52" t="s">
        <v>186</v>
      </c>
      <c r="H190" s="52"/>
      <c r="I190" s="52"/>
      <c r="BJ190" s="328" t="n">
        <f aca="false">IF('Inputs Q LTM'!BJ190="","",'Inputs Q LTM'!BJ190)</f>
        <v>27.0454545454545</v>
      </c>
      <c r="BK190" s="328" t="n">
        <f aca="false">IF('Inputs Q LTM'!BK190="","",'Inputs Q LTM'!BK190)</f>
        <v>24.3181818181818</v>
      </c>
      <c r="BL190" s="328" t="n">
        <f aca="false">IF('Inputs Q LTM'!BL190="","",'Inputs Q LTM'!BL190)</f>
        <v>22.4242424242424</v>
      </c>
      <c r="BM190" s="328" t="n">
        <f aca="false">IF('Inputs Q LTM'!BM190="","",'Inputs Q LTM'!BM190)</f>
        <v>38.7878787878788</v>
      </c>
      <c r="BN190" s="328" t="n">
        <f aca="false">IF('Inputs Q LTM'!BN190="","",'Inputs Q LTM'!BN190)</f>
        <v>63.030303030303</v>
      </c>
      <c r="BO190" s="328" t="n">
        <f aca="false">IF('Inputs Q LTM'!BO190="","",'Inputs Q LTM'!BO190)</f>
        <v>46.969696969697</v>
      </c>
      <c r="BP190" s="328" t="n">
        <f aca="false">IF('Inputs Q LTM'!BP190="","",'Inputs Q LTM'!BP190)</f>
        <v>62.1212121212121</v>
      </c>
      <c r="BQ190" s="328" t="n">
        <f aca="false">IF('Inputs Q LTM'!BQ190="","",'Inputs Q LTM'!BQ190)</f>
        <v>71.2121212121212</v>
      </c>
      <c r="BR190" s="328" t="n">
        <f aca="false">IF('Inputs Q LTM'!BR190="","",'Inputs Q LTM'!BR190)</f>
        <v>69.0909090909091</v>
      </c>
      <c r="BS190" s="328" t="n">
        <f aca="false">IF('Inputs Q LTM'!BS190="","",'Inputs Q LTM'!BS190)</f>
        <v>66.0606060606061</v>
      </c>
      <c r="BT190" s="328" t="n">
        <f aca="false">IF('Inputs Q LTM'!BT190="","",'Inputs Q LTM'!BT190)</f>
        <v>56.969696969697</v>
      </c>
      <c r="BU190" s="328" t="n">
        <f aca="false">IF('Inputs Q LTM'!BU190="","",'Inputs Q LTM'!BU190)</f>
        <v>53.3333333333333</v>
      </c>
      <c r="BV190" s="328" t="n">
        <f aca="false">IF('Inputs Q LTM'!BV190="","",'Inputs Q LTM'!BV190)</f>
        <v>50.6060606060606</v>
      </c>
      <c r="BW190" s="328" t="n">
        <f aca="false">IF('Inputs Q LTM'!BW190="","",'Inputs Q LTM'!BW190)</f>
        <v>47.2727272727273</v>
      </c>
      <c r="BX190" s="328" t="n">
        <f aca="false">IF('Inputs Q LTM'!BX190="","",'Inputs Q LTM'!BX190)</f>
        <v>45.4545454545455</v>
      </c>
      <c r="BY190" s="328" t="n">
        <f aca="false">IF('Inputs Q LTM'!BY190="","",'Inputs Q LTM'!BY190)</f>
        <v>41.2121212121212</v>
      </c>
      <c r="BZ190" s="328" t="n">
        <f aca="false">IF('Inputs Q LTM'!BZ190="","",'Inputs Q LTM'!BZ190)</f>
        <v>38.7878787878788</v>
      </c>
      <c r="CA190" s="328" t="n">
        <f aca="false">IF('Inputs Q LTM'!CA190="","",'Inputs Q LTM'!CA190)</f>
        <v>36.969696969697</v>
      </c>
      <c r="CB190" s="328" t="n">
        <f aca="false">IF('Inputs Q LTM'!CB190="","",'Inputs Q LTM'!CB190)</f>
        <v>37.5757575757576</v>
      </c>
      <c r="CC190" s="328" t="n">
        <f aca="false">IF('Inputs Q LTM'!CC190="","",'Inputs Q LTM'!CC190)</f>
        <v>43.9393939393939</v>
      </c>
      <c r="CD190" s="328" t="n">
        <f aca="false">IF('Inputs Q LTM'!CD190="","",'Inputs Q LTM'!CD190)</f>
        <v>50.9090909090909</v>
      </c>
      <c r="CE190" s="328" t="n">
        <f aca="false">IF('Inputs Q LTM'!CE190="","",'Inputs Q LTM'!CE190)</f>
        <v>56.969696969697</v>
      </c>
      <c r="CF190" s="328" t="n">
        <f aca="false">IF('Inputs Q LTM'!CF190="","",'Inputs Q LTM'!CF190)</f>
        <v>53.6363636363636</v>
      </c>
      <c r="CG190" s="328" t="n">
        <f aca="false">IF('Inputs Q LTM'!CG190="","",'Inputs Q LTM'!CG190)</f>
        <v>54.2424242424242</v>
      </c>
      <c r="CH190" s="328" t="n">
        <f aca="false">IF('Inputs Q LTM'!CH190="","",'Inputs Q LTM'!CH190)</f>
        <v>52.1212121212121</v>
      </c>
      <c r="CI190" s="328" t="n">
        <f aca="false">IF('Inputs Q LTM'!CI190="","",'Inputs Q LTM'!CI190)</f>
        <v>51.2121212121212</v>
      </c>
      <c r="CJ190" s="328" t="n">
        <f aca="false">IF('Inputs Q LTM'!CJ190="","",'Inputs Q LTM'!CJ190)</f>
        <v>49.4</v>
      </c>
      <c r="CK190" s="328" t="n">
        <f aca="false">IF('Inputs Q LTM'!CK190="","",'Inputs Q LTM'!CK190)</f>
        <v>50.5878787878788</v>
      </c>
      <c r="CL190" s="328" t="n">
        <f aca="false">IF('Inputs Q LTM'!CL190="","",'Inputs Q LTM'!CL190)</f>
        <v>60.6060606060606</v>
      </c>
      <c r="CM190" s="328" t="n">
        <f aca="false">IF('Inputs Q LTM'!CM190="","",'Inputs Q LTM'!CM190)</f>
        <v>64.8484848484849</v>
      </c>
      <c r="CN190" s="328" t="n">
        <f aca="false">IF('Inputs Q LTM'!CN190="","",'Inputs Q LTM'!CN190)</f>
        <v>52.7272727272727</v>
      </c>
      <c r="CO190" s="328" t="n">
        <f aca="false">IF('Inputs Q LTM'!CO190="","",'Inputs Q LTM'!CO190)</f>
        <v>68.4848484848485</v>
      </c>
      <c r="CP190" s="328" t="n">
        <f aca="false">IF('Inputs Q LTM'!CP190="","",'Inputs Q LTM'!CP190)</f>
        <v>83.2121212121212</v>
      </c>
      <c r="CQ190" s="328" t="n">
        <f aca="false">IF('Inputs Q LTM'!CQ190="","",'Inputs Q LTM'!CQ190)</f>
        <v>82.1212121212121</v>
      </c>
      <c r="CR190" s="328" t="n">
        <f aca="false">IF('Inputs Q LTM'!CR190="","",'Inputs Q LTM'!CR190)</f>
        <v>63.5757575757576</v>
      </c>
      <c r="CS190" s="328" t="n">
        <f aca="false">IF('Inputs Q LTM'!CS190="","",'Inputs Q LTM'!CS190)</f>
        <v>52.2575757575758</v>
      </c>
      <c r="CT190" s="328" t="n">
        <f aca="false">IF('Inputs Q LTM'!CT190="","",'Inputs Q LTM'!CT190)</f>
        <v>53.2575757575758</v>
      </c>
      <c r="CU190" s="328" t="n">
        <f aca="false">IF('Inputs Q LTM'!CU190="","",'Inputs Q LTM'!CU190)</f>
        <v>60.1515151515152</v>
      </c>
      <c r="CV190" s="328" t="n">
        <f aca="false">IF('Inputs Q LTM'!CV190="","",'Inputs Q LTM'!CV190)</f>
        <v>56.6212121212121</v>
      </c>
      <c r="CW190" s="328" t="n">
        <f aca="false">IF('Inputs Q LTM'!CW190="","",'Inputs Q LTM'!CW190)</f>
        <v>69.6060606060606</v>
      </c>
      <c r="CX190" s="328" t="n">
        <f aca="false">IF('Inputs Q LTM'!CX190="","",'Inputs Q LTM'!CX190)</f>
        <v>81.5151515151515</v>
      </c>
      <c r="CY190" s="328" t="n">
        <f aca="false">IF('Inputs Q LTM'!CY190="","",'Inputs Q LTM'!CY190)</f>
        <v>77.1969696969697</v>
      </c>
      <c r="CZ190" s="328" t="n">
        <f aca="false">IF('Inputs Q LTM'!CZ190="","",'Inputs Q LTM'!CZ190)</f>
        <v>77.3939393939394</v>
      </c>
      <c r="DA190" s="328" t="n">
        <f aca="false">IF('Inputs Q LTM'!DA190="","",'Inputs Q LTM'!DA190)</f>
        <v>107.5</v>
      </c>
      <c r="DB190" s="328" t="n">
        <f aca="false">IF('Inputs Q LTM'!DB190="","",'Inputs Q LTM'!DB190)</f>
        <v>113.833333333333</v>
      </c>
      <c r="DC190" s="328" t="n">
        <f aca="false">IF('Inputs Q LTM'!DC190="","",'Inputs Q LTM'!DC190)</f>
        <v>108.287878787879</v>
      </c>
      <c r="DD190" s="328" t="n">
        <f aca="false">IF('Inputs Q LTM'!DD190="","",'Inputs Q LTM'!DD190)</f>
        <v>105.151515151515</v>
      </c>
      <c r="DE190" s="328" t="n">
        <f aca="false">IF('Inputs Q LTM'!DE190="","",'Inputs Q LTM'!DE190)</f>
        <v>104.19696969697</v>
      </c>
      <c r="DF190" s="328" t="n">
        <f aca="false">IF('Inputs Q LTM'!DF190="","",'Inputs Q LTM'!DF190)</f>
        <v>93.4646464646465</v>
      </c>
      <c r="DG190" s="328" t="n">
        <f aca="false">IF('Inputs Q LTM'!DG190="","",'Inputs Q LTM'!DG190)</f>
        <v>99.2575757575758</v>
      </c>
      <c r="DH190" s="328" t="n">
        <f aca="false">IF('Inputs Q LTM'!DH190="","",'Inputs Q LTM'!DH190)</f>
        <v>97.7272727272727</v>
      </c>
      <c r="DI190" s="328" t="n">
        <f aca="false">IF('Inputs Q LTM'!DI190="","",'Inputs Q LTM'!DI190)</f>
        <v>101.666666666667</v>
      </c>
      <c r="DJ190" s="328" t="n">
        <f aca="false">IF('Inputs Q LTM'!DJ190="","",'Inputs Q LTM'!DJ190)</f>
        <v>117.279277077977</v>
      </c>
      <c r="DK190" s="328" t="n">
        <f aca="false">IF('Inputs Q LTM'!DK190="","",'Inputs Q LTM'!DK190)</f>
        <v>111.694549598074</v>
      </c>
      <c r="DL190" s="328" t="n">
        <f aca="false">IF('Inputs Q LTM'!DL190="","",'Inputs Q LTM'!DL190)</f>
        <v>106.10982211817</v>
      </c>
      <c r="DM190" s="328" t="n">
        <f aca="false">IF('Inputs Q LTM'!DM190="","",'Inputs Q LTM'!DM190)</f>
        <v>111.694549598074</v>
      </c>
      <c r="DN190" s="328" t="n">
        <f aca="false">IF('Inputs Q LTM'!DN190="","",'Inputs Q LTM'!DN190)</f>
        <v>124.029328658978</v>
      </c>
      <c r="DO190" s="328" t="n">
        <f aca="false">IF('Inputs Q LTM'!DO190="","",'Inputs Q LTM'!DO190)</f>
        <v>118.123170151408</v>
      </c>
      <c r="DP190" s="328" t="n">
        <f aca="false">IF('Inputs Q LTM'!DP190="","",'Inputs Q LTM'!DP190)</f>
        <v>112.217011643837</v>
      </c>
      <c r="DQ190" s="328" t="n">
        <f aca="false">IF('Inputs Q LTM'!DQ190="","",'Inputs Q LTM'!DQ190)</f>
        <v>118.123170151408</v>
      </c>
      <c r="DR190" s="328" t="n">
        <f aca="false">IF('Inputs Q LTM'!DR190="","",'Inputs Q LTM'!DR190)</f>
        <v>130.587308907041</v>
      </c>
      <c r="DS190" s="328" t="n">
        <f aca="false">IF('Inputs Q LTM'!DS190="","",'Inputs Q LTM'!DS190)</f>
        <v>124.368865625753</v>
      </c>
      <c r="DT190" s="328" t="n">
        <f aca="false">IF('Inputs Q LTM'!DT190="","",'Inputs Q LTM'!DT190)</f>
        <v>118.150422344465</v>
      </c>
      <c r="DU190" s="328" t="n">
        <f aca="false">IF('Inputs Q LTM'!DU190="","",'Inputs Q LTM'!DU190)</f>
        <v>124.368865625753</v>
      </c>
      <c r="DV190" s="328" t="n">
        <f aca="false">IF('Inputs Q LTM'!DV190="","",'Inputs Q LTM'!DV190)</f>
        <v>137.700548855981</v>
      </c>
      <c r="DW190" s="328" t="n">
        <f aca="false">IF('Inputs Q LTM'!DW190="","",'Inputs Q LTM'!DW190)</f>
        <v>131.143379862839</v>
      </c>
      <c r="DX190" s="328" t="n">
        <f aca="false">IF('Inputs Q LTM'!DX190="","",'Inputs Q LTM'!DX190)</f>
        <v>124.586210869697</v>
      </c>
      <c r="DY190" s="328" t="n">
        <f aca="false">IF('Inputs Q LTM'!DY190="","",'Inputs Q LTM'!DY190)</f>
        <v>131.143379862839</v>
      </c>
      <c r="DZ190" s="328" t="n">
        <f aca="false">IF('Inputs Q LTM'!DZ190="","",'Inputs Q LTM'!DZ190)</f>
        <v>141.859105431432</v>
      </c>
      <c r="EA190" s="328" t="n">
        <f aca="false">IF('Inputs Q LTM'!EA190="","",'Inputs Q LTM'!EA190)</f>
        <v>135.103909934697</v>
      </c>
      <c r="EB190" s="328" t="n">
        <f aca="false">IF('Inputs Q LTM'!EB190="","",'Inputs Q LTM'!EB190)</f>
        <v>128.348714437962</v>
      </c>
      <c r="EC190" s="328" t="n">
        <f aca="false">IF('Inputs Q LTM'!EC190="","",'Inputs Q LTM'!EC190)</f>
        <v>135.103909934697</v>
      </c>
      <c r="ED190" s="328" t="n">
        <f aca="false">IF('Inputs Q LTM'!ED190="","",'Inputs Q LTM'!ED190)</f>
        <v>146.143250415461</v>
      </c>
      <c r="EE190" s="328" t="n">
        <f aca="false">IF('Inputs Q LTM'!EE190="","",'Inputs Q LTM'!EE190)</f>
        <v>139.184048014725</v>
      </c>
      <c r="EF190" s="328" t="n">
        <f aca="false">IF('Inputs Q LTM'!EF190="","",'Inputs Q LTM'!EF190)</f>
        <v>132.224845613988</v>
      </c>
      <c r="EG190" s="328" t="n">
        <f aca="false">IF('Inputs Q LTM'!EG190="","",'Inputs Q LTM'!EG190)</f>
        <v>139.184048014725</v>
      </c>
      <c r="EH190" s="328" t="n">
        <f aca="false">IF('Inputs Q LTM'!EH190="","",'Inputs Q LTM'!EH190)</f>
        <v>150.556776578008</v>
      </c>
      <c r="EI190" s="328" t="n">
        <f aca="false">IF('Inputs Q LTM'!EI190="","",'Inputs Q LTM'!EI190)</f>
        <v>143.387406264769</v>
      </c>
      <c r="EJ190" s="328" t="n">
        <f aca="false">IF('Inputs Q LTM'!EJ190="","",'Inputs Q LTM'!EJ190)</f>
        <v>136.218035951531</v>
      </c>
      <c r="EK190" s="328" t="n">
        <f aca="false">IF('Inputs Q LTM'!EK190="","",'Inputs Q LTM'!EK190)</f>
        <v>143.387406264769</v>
      </c>
      <c r="EL190" s="328" t="n">
        <f aca="false">IF('Inputs Q LTM'!EL190="","",'Inputs Q LTM'!EL190)</f>
        <v>155.103591230664</v>
      </c>
      <c r="EM190" s="328" t="n">
        <f aca="false">IF('Inputs Q LTM'!EM190="","",'Inputs Q LTM'!EM190)</f>
        <v>147.717705933965</v>
      </c>
      <c r="EN190" s="328" t="n">
        <f aca="false">IF('Inputs Q LTM'!EN190="","",'Inputs Q LTM'!EN190)</f>
        <v>140.331820637267</v>
      </c>
      <c r="EO190" s="328" t="n">
        <f aca="false">IF('Inputs Q LTM'!EO190="","",'Inputs Q LTM'!EO190)</f>
        <v>147.717705933965</v>
      </c>
      <c r="EP190" s="328" t="n">
        <f aca="false">IF('Inputs Q LTM'!EP190="","",'Inputs Q LTM'!EP190)</f>
        <v>159.78771968583</v>
      </c>
      <c r="EQ190" s="328" t="n">
        <f aca="false">IF('Inputs Q LTM'!EQ190="","",'Inputs Q LTM'!EQ190)</f>
        <v>152.178780653171</v>
      </c>
      <c r="ER190" s="328" t="n">
        <f aca="false">IF('Inputs Q LTM'!ER190="","",'Inputs Q LTM'!ER190)</f>
        <v>144.569841620513</v>
      </c>
      <c r="ES190" s="328" t="n">
        <f aca="false">IF('Inputs Q LTM'!ES190="","",'Inputs Q LTM'!ES190)</f>
        <v>152.178780653171</v>
      </c>
      <c r="ET190" s="328" t="n">
        <f aca="false">IF('Inputs Q LTM'!ET190="","",'Inputs Q LTM'!ET190)</f>
        <v>164.613308820342</v>
      </c>
      <c r="EU190" s="328" t="n">
        <f aca="false">IF('Inputs Q LTM'!EU190="","",'Inputs Q LTM'!EU190)</f>
        <v>156.774579828897</v>
      </c>
      <c r="EV190" s="328" t="n">
        <f aca="false">IF('Inputs Q LTM'!EV190="","",'Inputs Q LTM'!EV190)</f>
        <v>148.935850837452</v>
      </c>
      <c r="EW190" s="328" t="n">
        <f aca="false">IF('Inputs Q LTM'!EW190="","",'Inputs Q LTM'!EW190)</f>
        <v>156.774579828897</v>
      </c>
      <c r="EX190" s="328" t="n">
        <f aca="false">IF('Inputs Q LTM'!EX190="","",'Inputs Q LTM'!EX190)</f>
        <v>169.584630746716</v>
      </c>
      <c r="EY190" s="328" t="n">
        <f aca="false">IF('Inputs Q LTM'!EY190="","",'Inputs Q LTM'!EY190)</f>
        <v>161.50917213973</v>
      </c>
      <c r="EZ190" s="328" t="n">
        <f aca="false">IF('Inputs Q LTM'!EZ190="","",'Inputs Q LTM'!EZ190)</f>
        <v>153.433713532743</v>
      </c>
      <c r="FA190" s="328" t="n">
        <f aca="false">IF('Inputs Q LTM'!FA190="","",'Inputs Q LTM'!FA190)</f>
        <v>161.50917213973</v>
      </c>
      <c r="FB190" s="328" t="n">
        <f aca="false">IF('Inputs Q LTM'!FB190="","",'Inputs Q LTM'!FB190)</f>
        <v>174.706086595267</v>
      </c>
      <c r="FC190" s="328" t="n">
        <f aca="false">IF('Inputs Q LTM'!FC190="","",'Inputs Q LTM'!FC190)</f>
        <v>166.386749138349</v>
      </c>
      <c r="FD190" s="328" t="n">
        <f aca="false">IF('Inputs Q LTM'!FD190="","",'Inputs Q LTM'!FD190)</f>
        <v>158.067411681432</v>
      </c>
      <c r="FE190" s="328" t="n">
        <f aca="false">IF('Inputs Q LTM'!FE190="","",'Inputs Q LTM'!FE190)</f>
        <v>166.386749138349</v>
      </c>
      <c r="FF190" s="328" t="n">
        <f aca="false">IF('Inputs Q LTM'!FF190="","",'Inputs Q LTM'!FF190)</f>
        <v>179.982210410444</v>
      </c>
      <c r="FG190" s="328" t="n">
        <f aca="false">IF('Inputs Q LTM'!FG190="","",'Inputs Q LTM'!FG190)</f>
        <v>171.411628962328</v>
      </c>
      <c r="FH190" s="328" t="n">
        <f aca="false">IF('Inputs Q LTM'!FH190="","",'Inputs Q LTM'!FH190)</f>
        <v>162.841047514211</v>
      </c>
      <c r="FI190" s="328" t="n">
        <f aca="false">IF('Inputs Q LTM'!FI190="","",'Inputs Q LTM'!FI190)</f>
        <v>171.411628962328</v>
      </c>
      <c r="FJ190" s="328" t="n">
        <f aca="false">IF('Inputs Q LTM'!FJ190="","",'Inputs Q LTM'!FJ190)</f>
        <v>185.417673164839</v>
      </c>
      <c r="FK190" s="328" t="n">
        <f aca="false">IF('Inputs Q LTM'!FK190="","",'Inputs Q LTM'!FK190)</f>
        <v>176.58826015699</v>
      </c>
      <c r="FL190" s="328" t="n">
        <f aca="false">IF('Inputs Q LTM'!FL190="","",'Inputs Q LTM'!FL190)</f>
        <v>167.75884714914</v>
      </c>
      <c r="FM190" s="328" t="n">
        <f aca="false">IF('Inputs Q LTM'!FM190="","",'Inputs Q LTM'!FM190)</f>
        <v>176.58826015699</v>
      </c>
      <c r="FN190" s="328" t="n">
        <f aca="false">IF('Inputs Q LTM'!FN190="","",'Inputs Q LTM'!FN190)</f>
        <v>191.017286894418</v>
      </c>
      <c r="FO190" s="328" t="n">
        <f aca="false">IF('Inputs Q LTM'!FO190="","",'Inputs Q LTM'!FO190)</f>
        <v>181.921225613731</v>
      </c>
      <c r="FP190" s="328" t="n">
        <f aca="false">IF('Inputs Q LTM'!FP190="","",'Inputs Q LTM'!FP190)</f>
        <v>172.825164333044</v>
      </c>
      <c r="FQ190" s="328" t="n">
        <f aca="false">IF('Inputs Q LTM'!FQ190="","",'Inputs Q LTM'!FQ190)</f>
        <v>181.921225613731</v>
      </c>
      <c r="FR190" s="328" t="n">
        <f aca="false">IF('Inputs Q LTM'!FR190="","",'Inputs Q LTM'!FR190)</f>
        <v>196.786008958629</v>
      </c>
      <c r="FS190" s="328" t="n">
        <f aca="false">IF('Inputs Q LTM'!FS190="","",'Inputs Q LTM'!FS190)</f>
        <v>187.415246627266</v>
      </c>
      <c r="FT190" s="328" t="n">
        <f aca="false">IF('Inputs Q LTM'!FT190="","",'Inputs Q LTM'!FT190)</f>
        <v>178.044484295902</v>
      </c>
      <c r="FU190" s="328" t="n">
        <f aca="false">IF('Inputs Q LTM'!FU190="","",'Inputs Q LTM'!FU190)</f>
        <v>187.415246627266</v>
      </c>
      <c r="FV190" s="328" t="n">
        <f aca="false">IF('Inputs Q LTM'!FV190="","",'Inputs Q LTM'!FV190)</f>
        <v>202.72894642918</v>
      </c>
      <c r="FW190" s="328" t="n">
        <f aca="false">IF('Inputs Q LTM'!FW190="","",'Inputs Q LTM'!FW190)</f>
        <v>193.075187075409</v>
      </c>
      <c r="FX190" s="328" t="n">
        <f aca="false">IF('Inputs Q LTM'!FX190="","",'Inputs Q LTM'!FX190)</f>
        <v>183.421427721639</v>
      </c>
      <c r="FY190" s="328" t="n">
        <f aca="false">IF('Inputs Q LTM'!FY190="","",'Inputs Q LTM'!FY190)</f>
        <v>193.075187075409</v>
      </c>
      <c r="FZ190" s="328" t="n">
        <f aca="false">IF('Inputs Q LTM'!FZ190="","",'Inputs Q LTM'!FZ190)</f>
        <v>208.851360611341</v>
      </c>
      <c r="GA190" s="328" t="n">
        <f aca="false">IF('Inputs Q LTM'!GA190="","",'Inputs Q LTM'!GA190)</f>
        <v>198.906057725087</v>
      </c>
      <c r="GB190" s="328" t="n">
        <f aca="false">IF('Inputs Q LTM'!GB190="","",'Inputs Q LTM'!GB190)</f>
        <v>188.960754838832</v>
      </c>
      <c r="GC190" s="328" t="n">
        <f aca="false">IF('Inputs Q LTM'!GC190="","",'Inputs Q LTM'!GC190)</f>
        <v>198.906057725087</v>
      </c>
      <c r="GD190" s="328" t="n">
        <f aca="false">IF('Inputs Q LTM'!GD190="","",'Inputs Q LTM'!GD190)</f>
        <v>215.158671701803</v>
      </c>
      <c r="GE190" s="328" t="n">
        <f aca="false">IF('Inputs Q LTM'!GE190="","",'Inputs Q LTM'!GE190)</f>
        <v>204.913020668384</v>
      </c>
      <c r="GF190" s="328" t="n">
        <f aca="false">IF('Inputs Q LTM'!GF190="","",'Inputs Q LTM'!GF190)</f>
        <v>194.667369634965</v>
      </c>
      <c r="GG190" s="328" t="n">
        <f aca="false">IF('Inputs Q LTM'!GG190="","",'Inputs Q LTM'!GG190)</f>
        <v>204.913020668384</v>
      </c>
      <c r="GH190" s="328" t="n">
        <f aca="false">IF('Inputs Q LTM'!GH190="","",'Inputs Q LTM'!GH190)</f>
        <v>206.46011397443</v>
      </c>
      <c r="GI190" s="328" t="n">
        <f aca="false">IF('Inputs Q LTM'!GI190="","",'Inputs Q LTM'!GI190)</f>
        <v>208.007207280477</v>
      </c>
      <c r="GJ190" s="328" t="n">
        <f aca="false">IF('Inputs Q LTM'!GJ190="","",'Inputs Q LTM'!GJ190)</f>
        <v>209.554300586523</v>
      </c>
      <c r="GK190" s="328" t="n">
        <f aca="false">IF('Inputs Q LTM'!GK190="","",'Inputs Q LTM'!GK190)</f>
        <v>211.101393892569</v>
      </c>
      <c r="GL190" s="328" t="n">
        <f aca="false">IF('Inputs Q LTM'!GL190="","",'Inputs Q LTM'!GL190)</f>
        <v>212.695209416458</v>
      </c>
      <c r="GM190" s="328" t="n">
        <f aca="false">IF('Inputs Q LTM'!GM190="","",'Inputs Q LTM'!GM190)</f>
        <v>214.289024940347</v>
      </c>
      <c r="GN190" s="328" t="n">
        <f aca="false">IF('Inputs Q LTM'!GN190="","",'Inputs Q LTM'!GN190)</f>
        <v>215.882840464236</v>
      </c>
      <c r="GO190" s="328" t="n">
        <f aca="false">IF('Inputs Q LTM'!GO190="","",'Inputs Q LTM'!GO190)</f>
        <v>217.476655988125</v>
      </c>
      <c r="GP190" s="328" t="n">
        <f aca="false">IF('Inputs Q LTM'!GP190="","",'Inputs Q LTM'!GP190)</f>
        <v>219.118604740835</v>
      </c>
      <c r="GQ190" s="328" t="n">
        <f aca="false">IF('Inputs Q LTM'!GQ190="","",'Inputs Q LTM'!GQ190)</f>
        <v>220.760553493546</v>
      </c>
      <c r="GR190" s="328" t="n">
        <f aca="false">IF('Inputs Q LTM'!GR190="","",'Inputs Q LTM'!GR190)</f>
        <v>222.402502246256</v>
      </c>
      <c r="GS190" s="328" t="n">
        <f aca="false">IF('Inputs Q LTM'!GS190="","",'Inputs Q LTM'!GS190)</f>
        <v>224.044450998966</v>
      </c>
      <c r="GT190" s="328" t="n">
        <f aca="false">IF('Inputs Q LTM'!GT190="","",'Inputs Q LTM'!GT190)</f>
        <v>225.735986604008</v>
      </c>
      <c r="GU190" s="328" t="n">
        <f aca="false">IF('Inputs Q LTM'!GU190="","",'Inputs Q LTM'!GU190)</f>
        <v>227.427522209051</v>
      </c>
      <c r="GV190" s="328" t="n">
        <f aca="false">IF('Inputs Q LTM'!GV190="","",'Inputs Q LTM'!GV190)</f>
        <v>229.119057814093</v>
      </c>
      <c r="GW190" s="328" t="n">
        <f aca="false">IF('Inputs Q LTM'!GW190="","",'Inputs Q LTM'!GW190)</f>
        <v>230.810593419135</v>
      </c>
      <c r="GX190" s="328" t="n">
        <f aca="false">IF('Inputs Q LTM'!GX190="","",'Inputs Q LTM'!GX190)</f>
        <v>232.55321339945</v>
      </c>
      <c r="GY190" s="328" t="n">
        <f aca="false">IF('Inputs Q LTM'!GY190="","",'Inputs Q LTM'!GY190)</f>
        <v>234.295833379764</v>
      </c>
      <c r="GZ190" s="328" t="n">
        <f aca="false">IF('Inputs Q LTM'!GZ190="","",'Inputs Q LTM'!GZ190)</f>
        <v>236.038453360078</v>
      </c>
      <c r="HA190" s="328" t="n">
        <f aca="false">IF('Inputs Q LTM'!HA190="","",'Inputs Q LTM'!HA190)</f>
        <v>237.781073340393</v>
      </c>
    </row>
    <row r="191" customFormat="false" ht="15" hidden="false" customHeight="false" outlineLevel="2" collapsed="false">
      <c r="A191" s="48" t="s">
        <v>99</v>
      </c>
      <c r="B191" s="201" t="s">
        <v>184</v>
      </c>
      <c r="C191" s="201"/>
      <c r="D191" s="201" t="s">
        <v>101</v>
      </c>
      <c r="E191" s="52"/>
      <c r="F191" s="19" t="s">
        <v>249</v>
      </c>
      <c r="G191" s="52" t="s">
        <v>186</v>
      </c>
      <c r="H191" s="52"/>
      <c r="I191" s="52"/>
      <c r="BJ191" s="328" t="n">
        <f aca="false">IF('Inputs Q LTM'!BJ191="","",'Inputs Q LTM'!BJ191)</f>
        <v>115.622653333333</v>
      </c>
      <c r="BK191" s="328" t="n">
        <f aca="false">IF('Inputs Q LTM'!BK191="","",'Inputs Q LTM'!BK191)</f>
        <v>64.57347</v>
      </c>
      <c r="BL191" s="328" t="n">
        <f aca="false">IF('Inputs Q LTM'!BL191="","",'Inputs Q LTM'!BL191)</f>
        <v>34.0395733333333</v>
      </c>
      <c r="BM191" s="328" t="n">
        <f aca="false">IF('Inputs Q LTM'!BM191="","",'Inputs Q LTM'!BM191)</f>
        <v>75.7030366666667</v>
      </c>
      <c r="BN191" s="328" t="n">
        <f aca="false">IF('Inputs Q LTM'!BN191="","",'Inputs Q LTM'!BN191)</f>
        <v>130.435163333333</v>
      </c>
      <c r="BO191" s="328" t="n">
        <f aca="false">IF('Inputs Q LTM'!BO191="","",'Inputs Q LTM'!BO191)</f>
        <v>74.87685</v>
      </c>
      <c r="BP191" s="328" t="n">
        <f aca="false">IF('Inputs Q LTM'!BP191="","",'Inputs Q LTM'!BP191)</f>
        <v>29.8295033333333</v>
      </c>
      <c r="BQ191" s="328" t="n">
        <f aca="false">IF('Inputs Q LTM'!BQ191="","",'Inputs Q LTM'!BQ191)</f>
        <v>82.0320366666667</v>
      </c>
      <c r="BR191" s="328" t="n">
        <f aca="false">IF('Inputs Q LTM'!BR191="","",'Inputs Q LTM'!BR191)</f>
        <v>132.446966666667</v>
      </c>
      <c r="BS191" s="328" t="n">
        <f aca="false">IF('Inputs Q LTM'!BS191="","",'Inputs Q LTM'!BS191)</f>
        <v>73.44011</v>
      </c>
      <c r="BT191" s="328" t="n">
        <f aca="false">IF('Inputs Q LTM'!BT191="","",'Inputs Q LTM'!BT191)</f>
        <v>34.35634</v>
      </c>
      <c r="BU191" s="328" t="n">
        <f aca="false">IF('Inputs Q LTM'!BU191="","",'Inputs Q LTM'!BU191)</f>
        <v>79.16472</v>
      </c>
      <c r="BV191" s="328" t="n">
        <f aca="false">IF('Inputs Q LTM'!BV191="","",'Inputs Q LTM'!BV191)</f>
        <v>114.470466666667</v>
      </c>
      <c r="BW191" s="328" t="n">
        <f aca="false">IF('Inputs Q LTM'!BW191="","",'Inputs Q LTM'!BW191)</f>
        <v>72.3921533333333</v>
      </c>
      <c r="BX191" s="328" t="n">
        <f aca="false">IF('Inputs Q LTM'!BX191="","",'Inputs Q LTM'!BX191)</f>
        <v>45.4750433333333</v>
      </c>
      <c r="BY191" s="328" t="n">
        <f aca="false">IF('Inputs Q LTM'!BY191="","",'Inputs Q LTM'!BY191)</f>
        <v>92.6982466666667</v>
      </c>
      <c r="BZ191" s="328" t="n">
        <f aca="false">IF('Inputs Q LTM'!BZ191="","",'Inputs Q LTM'!BZ191)</f>
        <v>114.195313333333</v>
      </c>
      <c r="CA191" s="328" t="n">
        <f aca="false">IF('Inputs Q LTM'!CA191="","",'Inputs Q LTM'!CA191)</f>
        <v>67.9443033333333</v>
      </c>
      <c r="CB191" s="328" t="n">
        <f aca="false">IF('Inputs Q LTM'!CB191="","",'Inputs Q LTM'!CB191)</f>
        <v>36.3188333333333</v>
      </c>
      <c r="CC191" s="328" t="n">
        <f aca="false">IF('Inputs Q LTM'!CC191="","",'Inputs Q LTM'!CC191)</f>
        <v>78.6265866666667</v>
      </c>
      <c r="CD191" s="328" t="n">
        <f aca="false">IF('Inputs Q LTM'!CD191="","",'Inputs Q LTM'!CD191)</f>
        <v>126.662463333333</v>
      </c>
      <c r="CE191" s="328" t="n">
        <f aca="false">IF('Inputs Q LTM'!CE191="","",'Inputs Q LTM'!CE191)</f>
        <v>75.2117666666667</v>
      </c>
      <c r="CF191" s="328" t="n">
        <f aca="false">IF('Inputs Q LTM'!CF191="","",'Inputs Q LTM'!CF191)</f>
        <v>45.6162333333333</v>
      </c>
      <c r="CG191" s="328" t="n">
        <f aca="false">IF('Inputs Q LTM'!CG191="","",'Inputs Q LTM'!CG191)</f>
        <v>73.19877</v>
      </c>
      <c r="CH191" s="328" t="n">
        <f aca="false">IF('Inputs Q LTM'!CH191="","",'Inputs Q LTM'!CH191)</f>
        <v>111.66577</v>
      </c>
      <c r="CI191" s="328" t="n">
        <f aca="false">IF('Inputs Q LTM'!CI191="","",'Inputs Q LTM'!CI191)</f>
        <v>65.9596866666667</v>
      </c>
      <c r="CJ191" s="328" t="n">
        <f aca="false">IF('Inputs Q LTM'!CJ191="","",'Inputs Q LTM'!CJ191)</f>
        <v>44.09405</v>
      </c>
      <c r="CK191" s="328" t="n">
        <f aca="false">IF('Inputs Q LTM'!CK191="","",'Inputs Q LTM'!CK191)</f>
        <v>72.3065</v>
      </c>
      <c r="CL191" s="328" t="n">
        <f aca="false">IF('Inputs Q LTM'!CL191="","",'Inputs Q LTM'!CL191)</f>
        <v>119.7168</v>
      </c>
      <c r="CM191" s="328" t="n">
        <f aca="false">IF('Inputs Q LTM'!CM191="","",'Inputs Q LTM'!CM191)</f>
        <v>78.3116833333333</v>
      </c>
      <c r="CN191" s="328" t="n">
        <f aca="false">IF('Inputs Q LTM'!CN191="","",'Inputs Q LTM'!CN191)</f>
        <v>45.534</v>
      </c>
      <c r="CO191" s="328" t="n">
        <f aca="false">IF('Inputs Q LTM'!CO191="","",'Inputs Q LTM'!CO191)</f>
        <v>90.705</v>
      </c>
      <c r="CP191" s="328" t="n">
        <f aca="false">IF('Inputs Q LTM'!CP191="","",'Inputs Q LTM'!CP191)</f>
        <v>127.260313333333</v>
      </c>
      <c r="CQ191" s="328" t="n">
        <f aca="false">IF('Inputs Q LTM'!CQ191="","",'Inputs Q LTM'!CQ191)</f>
        <v>83.4345133333333</v>
      </c>
      <c r="CR191" s="328" t="n">
        <f aca="false">IF('Inputs Q LTM'!CR191="","",'Inputs Q LTM'!CR191)</f>
        <v>54.1785133333333</v>
      </c>
      <c r="CS191" s="328" t="n">
        <f aca="false">IF('Inputs Q LTM'!CS191="","",'Inputs Q LTM'!CS191)</f>
        <v>94.18144</v>
      </c>
      <c r="CT191" s="328" t="n">
        <f aca="false">IF('Inputs Q LTM'!CT191="","",'Inputs Q LTM'!CT191)</f>
        <v>157.529333333333</v>
      </c>
      <c r="CU191" s="328" t="n">
        <f aca="false">IF('Inputs Q LTM'!CU191="","",'Inputs Q LTM'!CU191)</f>
        <v>96.4616666666667</v>
      </c>
      <c r="CV191" s="328" t="n">
        <f aca="false">IF('Inputs Q LTM'!CV191="","",'Inputs Q LTM'!CV191)</f>
        <v>67.1336066666667</v>
      </c>
      <c r="CW191" s="328" t="n">
        <f aca="false">IF('Inputs Q LTM'!CW191="","",'Inputs Q LTM'!CW191)</f>
        <v>101.004166666667</v>
      </c>
      <c r="CX191" s="328" t="n">
        <f aca="false">IF('Inputs Q LTM'!CX191="","",'Inputs Q LTM'!CX191)</f>
        <v>174.142813333333</v>
      </c>
      <c r="CY191" s="328" t="n">
        <f aca="false">IF('Inputs Q LTM'!CY191="","",'Inputs Q LTM'!CY191)</f>
        <v>95.2273833333334</v>
      </c>
      <c r="CZ191" s="328" t="n">
        <f aca="false">IF('Inputs Q LTM'!CZ191="","",'Inputs Q LTM'!CZ191)</f>
        <v>80.0039745396593</v>
      </c>
      <c r="DA191" s="328" t="n">
        <f aca="false">IF('Inputs Q LTM'!DA191="","",'Inputs Q LTM'!DA191)</f>
        <v>128.878296666667</v>
      </c>
      <c r="DB191" s="328" t="n">
        <f aca="false">IF('Inputs Q LTM'!DB191="","",'Inputs Q LTM'!DB191)</f>
        <v>187.257263333333</v>
      </c>
      <c r="DC191" s="328" t="n">
        <f aca="false">IF('Inputs Q LTM'!DC191="","",'Inputs Q LTM'!DC191)</f>
        <v>108.816243333333</v>
      </c>
      <c r="DD191" s="328" t="n">
        <f aca="false">IF('Inputs Q LTM'!DD191="","",'Inputs Q LTM'!DD191)</f>
        <v>80.9353833333333</v>
      </c>
      <c r="DE191" s="328" t="n">
        <f aca="false">IF('Inputs Q LTM'!DE191="","",'Inputs Q LTM'!DE191)</f>
        <v>130.871626666667</v>
      </c>
      <c r="DF191" s="328" t="n">
        <f aca="false">IF('Inputs Q LTM'!DF191="","",'Inputs Q LTM'!DF191)</f>
        <v>202.72872</v>
      </c>
      <c r="DG191" s="328" t="n">
        <f aca="false">IF('Inputs Q LTM'!DG191="","",'Inputs Q LTM'!DG191)</f>
        <v>111.43457</v>
      </c>
      <c r="DH191" s="328" t="n">
        <f aca="false">IF('Inputs Q LTM'!DH191="","",'Inputs Q LTM'!DH191)</f>
        <v>94.7202159006588</v>
      </c>
      <c r="DI191" s="328" t="n">
        <f aca="false">IF('Inputs Q LTM'!DI191="","",'Inputs Q LTM'!DI191)</f>
        <v>147.153520183659</v>
      </c>
      <c r="DJ191" s="328" t="n">
        <f aca="false">IF('Inputs Q LTM'!DJ191="","",'Inputs Q LTM'!DJ191)</f>
        <v>231.539569055318</v>
      </c>
      <c r="DK191" s="328" t="n">
        <f aca="false">IF('Inputs Q LTM'!DK191="","",'Inputs Q LTM'!DK191)</f>
        <v>138.125751609001</v>
      </c>
      <c r="DL191" s="328" t="n">
        <f aca="false">IF('Inputs Q LTM'!DL191="","",'Inputs Q LTM'!DL191)</f>
        <v>107.064647409286</v>
      </c>
      <c r="DM191" s="328" t="n">
        <f aca="false">IF('Inputs Q LTM'!DM191="","",'Inputs Q LTM'!DM191)</f>
        <v>163.557290378682</v>
      </c>
      <c r="DN191" s="328" t="n">
        <f aca="false">IF('Inputs Q LTM'!DN191="","",'Inputs Q LTM'!DN191)</f>
        <v>245.0355</v>
      </c>
      <c r="DO191" s="328" t="n">
        <f aca="false">IF('Inputs Q LTM'!DO191="","",'Inputs Q LTM'!DO191)</f>
        <v>160.5405</v>
      </c>
      <c r="DP191" s="328" t="n">
        <f aca="false">IF('Inputs Q LTM'!DP191="","",'Inputs Q LTM'!DP191)</f>
        <v>101.394</v>
      </c>
      <c r="DQ191" s="328" t="n">
        <f aca="false">IF('Inputs Q LTM'!DQ191="","",'Inputs Q LTM'!DQ191)</f>
        <v>168.99</v>
      </c>
      <c r="DR191" s="328" t="n">
        <f aca="false">IF('Inputs Q LTM'!DR191="","",'Inputs Q LTM'!DR191)</f>
        <v>258.274</v>
      </c>
      <c r="DS191" s="328" t="n">
        <f aca="false">IF('Inputs Q LTM'!DS191="","",'Inputs Q LTM'!DS191)</f>
        <v>169.214</v>
      </c>
      <c r="DT191" s="328" t="n">
        <f aca="false">IF('Inputs Q LTM'!DT191="","",'Inputs Q LTM'!DT191)</f>
        <v>106.872</v>
      </c>
      <c r="DU191" s="328" t="n">
        <f aca="false">IF('Inputs Q LTM'!DU191="","",'Inputs Q LTM'!DU191)</f>
        <v>178.12</v>
      </c>
      <c r="DV191" s="328" t="n">
        <f aca="false">IF('Inputs Q LTM'!DV191="","",'Inputs Q LTM'!DV191)</f>
        <v>272.281</v>
      </c>
      <c r="DW191" s="328" t="n">
        <f aca="false">IF('Inputs Q LTM'!DW191="","",'Inputs Q LTM'!DW191)</f>
        <v>178.391</v>
      </c>
      <c r="DX191" s="328" t="n">
        <f aca="false">IF('Inputs Q LTM'!DX191="","",'Inputs Q LTM'!DX191)</f>
        <v>112.668</v>
      </c>
      <c r="DY191" s="328" t="n">
        <f aca="false">IF('Inputs Q LTM'!DY191="","",'Inputs Q LTM'!DY191)</f>
        <v>187.78</v>
      </c>
      <c r="DZ191" s="328" t="n">
        <f aca="false">IF('Inputs Q LTM'!DZ191="","",'Inputs Q LTM'!DZ191)</f>
        <v>283.17224</v>
      </c>
      <c r="EA191" s="328" t="n">
        <f aca="false">IF('Inputs Q LTM'!EA191="","",'Inputs Q LTM'!EA191)</f>
        <v>185.52664</v>
      </c>
      <c r="EB191" s="328" t="n">
        <f aca="false">IF('Inputs Q LTM'!EB191="","",'Inputs Q LTM'!EB191)</f>
        <v>117.17472</v>
      </c>
      <c r="EC191" s="328" t="n">
        <f aca="false">IF('Inputs Q LTM'!EC191="","",'Inputs Q LTM'!EC191)</f>
        <v>195.2912</v>
      </c>
      <c r="ED191" s="328" t="n">
        <f aca="false">IF('Inputs Q LTM'!ED191="","",'Inputs Q LTM'!ED191)</f>
        <v>294.4991296</v>
      </c>
      <c r="EE191" s="328" t="n">
        <f aca="false">IF('Inputs Q LTM'!EE191="","",'Inputs Q LTM'!EE191)</f>
        <v>192.9477056</v>
      </c>
      <c r="EF191" s="328" t="n">
        <f aca="false">IF('Inputs Q LTM'!EF191="","",'Inputs Q LTM'!EF191)</f>
        <v>121.8617088</v>
      </c>
      <c r="EG191" s="328" t="n">
        <f aca="false">IF('Inputs Q LTM'!EG191="","",'Inputs Q LTM'!EG191)</f>
        <v>203.102848</v>
      </c>
      <c r="EH191" s="328" t="n">
        <f aca="false">IF('Inputs Q LTM'!EH191="","",'Inputs Q LTM'!EH191)</f>
        <v>306.279094784</v>
      </c>
      <c r="EI191" s="328" t="n">
        <f aca="false">IF('Inputs Q LTM'!EI191="","",'Inputs Q LTM'!EI191)</f>
        <v>200.665613824</v>
      </c>
      <c r="EJ191" s="328" t="n">
        <f aca="false">IF('Inputs Q LTM'!EJ191="","",'Inputs Q LTM'!EJ191)</f>
        <v>126.736177152</v>
      </c>
      <c r="EK191" s="328" t="n">
        <f aca="false">IF('Inputs Q LTM'!EK191="","",'Inputs Q LTM'!EK191)</f>
        <v>211.22696192</v>
      </c>
      <c r="EL191" s="328" t="n">
        <f aca="false">IF('Inputs Q LTM'!EL191="","",'Inputs Q LTM'!EL191)</f>
        <v>318.53025857536</v>
      </c>
      <c r="EM191" s="328" t="n">
        <f aca="false">IF('Inputs Q LTM'!EM191="","",'Inputs Q LTM'!EM191)</f>
        <v>208.69223837696</v>
      </c>
      <c r="EN191" s="328" t="n">
        <f aca="false">IF('Inputs Q LTM'!EN191="","",'Inputs Q LTM'!EN191)</f>
        <v>131.80562423808</v>
      </c>
      <c r="EO191" s="328" t="n">
        <f aca="false">IF('Inputs Q LTM'!EO191="","",'Inputs Q LTM'!EO191)</f>
        <v>219.6760403968</v>
      </c>
      <c r="EP191" s="328" t="n">
        <f aca="false">IF('Inputs Q LTM'!EP191="","",'Inputs Q LTM'!EP191)</f>
        <v>331.271468918374</v>
      </c>
      <c r="EQ191" s="328" t="n">
        <f aca="false">IF('Inputs Q LTM'!EQ191="","",'Inputs Q LTM'!EQ191)</f>
        <v>217.039927912038</v>
      </c>
      <c r="ER191" s="328" t="n">
        <f aca="false">IF('Inputs Q LTM'!ER191="","",'Inputs Q LTM'!ER191)</f>
        <v>137.077849207603</v>
      </c>
      <c r="ES191" s="328" t="n">
        <f aca="false">IF('Inputs Q LTM'!ES191="","",'Inputs Q LTM'!ES191)</f>
        <v>228.463082012672</v>
      </c>
      <c r="ET191" s="328" t="n">
        <f aca="false">IF('Inputs Q LTM'!ET191="","",'Inputs Q LTM'!ET191)</f>
        <v>344.522327675109</v>
      </c>
      <c r="EU191" s="328" t="n">
        <f aca="false">IF('Inputs Q LTM'!EU191="","",'Inputs Q LTM'!EU191)</f>
        <v>225.72152502852</v>
      </c>
      <c r="EV191" s="328" t="n">
        <f aca="false">IF('Inputs Q LTM'!EV191="","",'Inputs Q LTM'!EV191)</f>
        <v>142.560963175907</v>
      </c>
      <c r="EW191" s="328" t="n">
        <f aca="false">IF('Inputs Q LTM'!EW191="","",'Inputs Q LTM'!EW191)</f>
        <v>237.601605293179</v>
      </c>
      <c r="EX191" s="328" t="n">
        <f aca="false">IF('Inputs Q LTM'!EX191="","",'Inputs Q LTM'!EX191)</f>
        <v>358.303220782114</v>
      </c>
      <c r="EY191" s="328" t="n">
        <f aca="false">IF('Inputs Q LTM'!EY191="","",'Inputs Q LTM'!EY191)</f>
        <v>234.750386029661</v>
      </c>
      <c r="EZ191" s="328" t="n">
        <f aca="false">IF('Inputs Q LTM'!EZ191="","",'Inputs Q LTM'!EZ191)</f>
        <v>148.263401702944</v>
      </c>
      <c r="FA191" s="328" t="n">
        <f aca="false">IF('Inputs Q LTM'!FA191="","",'Inputs Q LTM'!FA191)</f>
        <v>247.105669504906</v>
      </c>
      <c r="FB191" s="328" t="n">
        <f aca="false">IF('Inputs Q LTM'!FB191="","",'Inputs Q LTM'!FB191)</f>
        <v>372.635349613398</v>
      </c>
      <c r="FC191" s="328" t="n">
        <f aca="false">IF('Inputs Q LTM'!FC191="","",'Inputs Q LTM'!FC191)</f>
        <v>244.140401470847</v>
      </c>
      <c r="FD191" s="328" t="n">
        <f aca="false">IF('Inputs Q LTM'!FD191="","",'Inputs Q LTM'!FD191)</f>
        <v>154.193937771061</v>
      </c>
      <c r="FE191" s="328" t="n">
        <f aca="false">IF('Inputs Q LTM'!FE191="","",'Inputs Q LTM'!FE191)</f>
        <v>256.989896285102</v>
      </c>
      <c r="FF191" s="328" t="n">
        <f aca="false">IF('Inputs Q LTM'!FF191="","",'Inputs Q LTM'!FF191)</f>
        <v>387.540763597934</v>
      </c>
      <c r="FG191" s="328" t="n">
        <f aca="false">IF('Inputs Q LTM'!FG191="","",'Inputs Q LTM'!FG191)</f>
        <v>253.906017529681</v>
      </c>
      <c r="FH191" s="328" t="n">
        <f aca="false">IF('Inputs Q LTM'!FH191="","",'Inputs Q LTM'!FH191)</f>
        <v>160.361695281904</v>
      </c>
      <c r="FI191" s="328" t="n">
        <f aca="false">IF('Inputs Q LTM'!FI191="","",'Inputs Q LTM'!FI191)</f>
        <v>267.269492136506</v>
      </c>
      <c r="FJ191" s="328" t="n">
        <f aca="false">IF('Inputs Q LTM'!FJ191="","",'Inputs Q LTM'!FJ191)</f>
        <v>403.042394141852</v>
      </c>
      <c r="FK191" s="328" t="n">
        <f aca="false">IF('Inputs Q LTM'!FK191="","",'Inputs Q LTM'!FK191)</f>
        <v>264.062258230868</v>
      </c>
      <c r="FL191" s="328" t="n">
        <f aca="false">IF('Inputs Q LTM'!FL191="","",'Inputs Q LTM'!FL191)</f>
        <v>166.77616309318</v>
      </c>
      <c r="FM191" s="328" t="n">
        <f aca="false">IF('Inputs Q LTM'!FM191="","",'Inputs Q LTM'!FM191)</f>
        <v>277.960271821967</v>
      </c>
      <c r="FN191" s="328" t="n">
        <f aca="false">IF('Inputs Q LTM'!FN191="","",'Inputs Q LTM'!FN191)</f>
        <v>419.164089907526</v>
      </c>
      <c r="FO191" s="328" t="n">
        <f aca="false">IF('Inputs Q LTM'!FO191="","",'Inputs Q LTM'!FO191)</f>
        <v>274.624748560103</v>
      </c>
      <c r="FP191" s="328" t="n">
        <f aca="false">IF('Inputs Q LTM'!FP191="","",'Inputs Q LTM'!FP191)</f>
        <v>173.447209616907</v>
      </c>
      <c r="FQ191" s="328" t="n">
        <f aca="false">IF('Inputs Q LTM'!FQ191="","",'Inputs Q LTM'!FQ191)</f>
        <v>289.078682694845</v>
      </c>
      <c r="FR191" s="328" t="n">
        <f aca="false">IF('Inputs Q LTM'!FR191="","",'Inputs Q LTM'!FR191)</f>
        <v>435.930653503827</v>
      </c>
      <c r="FS191" s="328" t="n">
        <f aca="false">IF('Inputs Q LTM'!FS191="","",'Inputs Q LTM'!FS191)</f>
        <v>285.609738502507</v>
      </c>
      <c r="FT191" s="328" t="n">
        <f aca="false">IF('Inputs Q LTM'!FT191="","",'Inputs Q LTM'!FT191)</f>
        <v>180.385098001584</v>
      </c>
      <c r="FU191" s="328" t="n">
        <f aca="false">IF('Inputs Q LTM'!FU191="","",'Inputs Q LTM'!FU191)</f>
        <v>300.641830002639</v>
      </c>
      <c r="FV191" s="328" t="n">
        <f aca="false">IF('Inputs Q LTM'!FV191="","",'Inputs Q LTM'!FV191)</f>
        <v>453.36787964398</v>
      </c>
      <c r="FW191" s="328" t="n">
        <f aca="false">IF('Inputs Q LTM'!FW191="","",'Inputs Q LTM'!FW191)</f>
        <v>297.034128042608</v>
      </c>
      <c r="FX191" s="328" t="n">
        <f aca="false">IF('Inputs Q LTM'!FX191="","",'Inputs Q LTM'!FX191)</f>
        <v>187.600501921647</v>
      </c>
      <c r="FY191" s="328" t="n">
        <f aca="false">IF('Inputs Q LTM'!FY191="","",'Inputs Q LTM'!FY191)</f>
        <v>312.667503202745</v>
      </c>
      <c r="FZ191" s="328" t="n">
        <f aca="false">IF('Inputs Q LTM'!FZ191="","",'Inputs Q LTM'!FZ191)</f>
        <v>471.502594829739</v>
      </c>
      <c r="GA191" s="328" t="n">
        <f aca="false">IF('Inputs Q LTM'!GA191="","",'Inputs Q LTM'!GA191)</f>
        <v>308.915493164312</v>
      </c>
      <c r="GB191" s="328" t="n">
        <f aca="false">IF('Inputs Q LTM'!GB191="","",'Inputs Q LTM'!GB191)</f>
        <v>195.104521998513</v>
      </c>
      <c r="GC191" s="328" t="n">
        <f aca="false">IF('Inputs Q LTM'!GC191="","",'Inputs Q LTM'!GC191)</f>
        <v>325.174203330855</v>
      </c>
      <c r="GD191" s="328" t="n">
        <f aca="false">IF('Inputs Q LTM'!GD191="","",'Inputs Q LTM'!GD191)</f>
        <v>490.362698622929</v>
      </c>
      <c r="GE191" s="328" t="n">
        <f aca="false">IF('Inputs Q LTM'!GE191="","",'Inputs Q LTM'!GE191)</f>
        <v>321.272112890884</v>
      </c>
      <c r="GF191" s="328" t="n">
        <f aca="false">IF('Inputs Q LTM'!GF191="","",'Inputs Q LTM'!GF191)</f>
        <v>202.908702878453</v>
      </c>
      <c r="GG191" s="328" t="n">
        <f aca="false">IF('Inputs Q LTM'!GG191="","",'Inputs Q LTM'!GG191)</f>
        <v>338.181171464089</v>
      </c>
      <c r="GH191" s="328" t="n">
        <f aca="false">IF('Inputs Q LTM'!GH191="","",'Inputs Q LTM'!GH191)</f>
        <v>616.102760694923</v>
      </c>
      <c r="GI191" s="328" t="n">
        <f aca="false">IF('Inputs Q LTM'!GI191="","",'Inputs Q LTM'!GI191)</f>
        <v>619.310518730492</v>
      </c>
      <c r="GJ191" s="328" t="n">
        <f aca="false">IF('Inputs Q LTM'!GJ191="","",'Inputs Q LTM'!GJ191)</f>
        <v>622.518276766061</v>
      </c>
      <c r="GK191" s="328" t="n">
        <f aca="false">IF('Inputs Q LTM'!GK191="","",'Inputs Q LTM'!GK191)</f>
        <v>625.726034801631</v>
      </c>
      <c r="GL191" s="328" t="n">
        <f aca="false">IF('Inputs Q LTM'!GL191="","",'Inputs Q LTM'!GL191)</f>
        <v>628.997947997911</v>
      </c>
      <c r="GM191" s="328" t="n">
        <f aca="false">IF('Inputs Q LTM'!GM191="","",'Inputs Q LTM'!GM191)</f>
        <v>632.269861194192</v>
      </c>
      <c r="GN191" s="328" t="n">
        <f aca="false">IF('Inputs Q LTM'!GN191="","",'Inputs Q LTM'!GN191)</f>
        <v>635.541774390472</v>
      </c>
      <c r="GO191" s="328" t="n">
        <f aca="false">IF('Inputs Q LTM'!GO191="","",'Inputs Q LTM'!GO191)</f>
        <v>638.813687586753</v>
      </c>
      <c r="GP191" s="328" t="n">
        <f aca="false">IF('Inputs Q LTM'!GP191="","",'Inputs Q LTM'!GP191)</f>
        <v>642.151039046959</v>
      </c>
      <c r="GQ191" s="328" t="n">
        <f aca="false">IF('Inputs Q LTM'!GQ191="","",'Inputs Q LTM'!GQ191)</f>
        <v>645.488390507165</v>
      </c>
      <c r="GR191" s="328" t="n">
        <f aca="false">IF('Inputs Q LTM'!GR191="","",'Inputs Q LTM'!GR191)</f>
        <v>648.825741967371</v>
      </c>
      <c r="GS191" s="328" t="n">
        <f aca="false">IF('Inputs Q LTM'!GS191="","",'Inputs Q LTM'!GS191)</f>
        <v>652.163093427578</v>
      </c>
      <c r="GT191" s="328" t="n">
        <f aca="false">IF('Inputs Q LTM'!GT191="","",'Inputs Q LTM'!GT191)</f>
        <v>655.567191916988</v>
      </c>
      <c r="GU191" s="328" t="n">
        <f aca="false">IF('Inputs Q LTM'!GU191="","",'Inputs Q LTM'!GU191)</f>
        <v>658.971290406399</v>
      </c>
      <c r="GV191" s="328" t="n">
        <f aca="false">IF('Inputs Q LTM'!GV191="","",'Inputs Q LTM'!GV191)</f>
        <v>662.375388895809</v>
      </c>
      <c r="GW191" s="328" t="n">
        <f aca="false">IF('Inputs Q LTM'!GW191="","",'Inputs Q LTM'!GW191)</f>
        <v>665.779487385219</v>
      </c>
      <c r="GX191" s="328" t="n">
        <f aca="false">IF('Inputs Q LTM'!GX191="","",'Inputs Q LTM'!GX191)</f>
        <v>669.251667844418</v>
      </c>
      <c r="GY191" s="328" t="n">
        <f aca="false">IF('Inputs Q LTM'!GY191="","",'Inputs Q LTM'!GY191)</f>
        <v>672.723848303616</v>
      </c>
      <c r="GZ191" s="328" t="n">
        <f aca="false">IF('Inputs Q LTM'!GZ191="","",'Inputs Q LTM'!GZ191)</f>
        <v>676.196028762815</v>
      </c>
      <c r="HA191" s="328" t="n">
        <f aca="false">IF('Inputs Q LTM'!HA191="","",'Inputs Q LTM'!HA191)</f>
        <v>679.668209222013</v>
      </c>
    </row>
    <row r="192" customFormat="false" ht="15" hidden="false" customHeight="false" outlineLevel="2" collapsed="false">
      <c r="A192" s="48" t="s">
        <v>99</v>
      </c>
      <c r="B192" s="201" t="s">
        <v>184</v>
      </c>
      <c r="C192" s="201"/>
      <c r="D192" s="201" t="s">
        <v>101</v>
      </c>
      <c r="E192" s="52"/>
      <c r="F192" s="19" t="s">
        <v>250</v>
      </c>
      <c r="G192" s="52" t="s">
        <v>186</v>
      </c>
      <c r="H192" s="52"/>
      <c r="I192" s="52"/>
      <c r="BJ192" s="328" t="n">
        <f aca="false">IF('Inputs Q LTM'!BJ192="","",'Inputs Q LTM'!BJ192)</f>
        <v>89.93968</v>
      </c>
      <c r="BK192" s="328" t="n">
        <f aca="false">IF('Inputs Q LTM'!BK192="","",'Inputs Q LTM'!BK192)</f>
        <v>86.1380966666667</v>
      </c>
      <c r="BL192" s="328" t="n">
        <f aca="false">IF('Inputs Q LTM'!BL192="","",'Inputs Q LTM'!BL192)</f>
        <v>44.7929966666667</v>
      </c>
      <c r="BM192" s="328" t="n">
        <f aca="false">IF('Inputs Q LTM'!BM192="","",'Inputs Q LTM'!BM192)</f>
        <v>64.2305133333333</v>
      </c>
      <c r="BN192" s="328" t="n">
        <f aca="false">IF('Inputs Q LTM'!BN192="","",'Inputs Q LTM'!BN192)</f>
        <v>137.676556666667</v>
      </c>
      <c r="BO192" s="328" t="n">
        <f aca="false">IF('Inputs Q LTM'!BO192="","",'Inputs Q LTM'!BO192)</f>
        <v>94.79565</v>
      </c>
      <c r="BP192" s="328" t="n">
        <f aca="false">IF('Inputs Q LTM'!BP192="","",'Inputs Q LTM'!BP192)</f>
        <v>53.6391333333333</v>
      </c>
      <c r="BQ192" s="328" t="n">
        <f aca="false">IF('Inputs Q LTM'!BQ192="","",'Inputs Q LTM'!BQ192)</f>
        <v>77.3145033333333</v>
      </c>
      <c r="BR192" s="328" t="n">
        <f aca="false">IF('Inputs Q LTM'!BR192="","",'Inputs Q LTM'!BR192)</f>
        <v>128.649083333333</v>
      </c>
      <c r="BS192" s="328" t="n">
        <f aca="false">IF('Inputs Q LTM'!BS192="","",'Inputs Q LTM'!BS192)</f>
        <v>112.009203333333</v>
      </c>
      <c r="BT192" s="328" t="n">
        <f aca="false">IF('Inputs Q LTM'!BT192="","",'Inputs Q LTM'!BT192)</f>
        <v>48.6680133333333</v>
      </c>
      <c r="BU192" s="328" t="n">
        <f aca="false">IF('Inputs Q LTM'!BU192="","",'Inputs Q LTM'!BU192)</f>
        <v>75.81714</v>
      </c>
      <c r="BV192" s="328" t="n">
        <f aca="false">IF('Inputs Q LTM'!BV192="","",'Inputs Q LTM'!BV192)</f>
        <v>137.283566666667</v>
      </c>
      <c r="BW192" s="328" t="n">
        <f aca="false">IF('Inputs Q LTM'!BW192="","",'Inputs Q LTM'!BW192)</f>
        <v>106.657733333333</v>
      </c>
      <c r="BX192" s="328" t="n">
        <f aca="false">IF('Inputs Q LTM'!BX192="","",'Inputs Q LTM'!BX192)</f>
        <v>50.4903333333333</v>
      </c>
      <c r="BY192" s="328" t="n">
        <f aca="false">IF('Inputs Q LTM'!BY192="","",'Inputs Q LTM'!BY192)</f>
        <v>80.4745366666667</v>
      </c>
      <c r="BZ192" s="328" t="n">
        <f aca="false">IF('Inputs Q LTM'!BZ192="","",'Inputs Q LTM'!BZ192)</f>
        <v>125.450726666667</v>
      </c>
      <c r="CA192" s="328" t="n">
        <f aca="false">IF('Inputs Q LTM'!CA192="","",'Inputs Q LTM'!CA192)</f>
        <v>107.961186666667</v>
      </c>
      <c r="CB192" s="328" t="n">
        <f aca="false">IF('Inputs Q LTM'!CB192="","",'Inputs Q LTM'!CB192)</f>
        <v>46.73503</v>
      </c>
      <c r="CC192" s="328" t="n">
        <f aca="false">IF('Inputs Q LTM'!CC192="","",'Inputs Q LTM'!CC192)</f>
        <v>71.0319433333333</v>
      </c>
      <c r="CD192" s="328" t="n">
        <f aca="false">IF('Inputs Q LTM'!CD192="","",'Inputs Q LTM'!CD192)</f>
        <v>134.99081</v>
      </c>
      <c r="CE192" s="328" t="n">
        <f aca="false">IF('Inputs Q LTM'!CE192="","",'Inputs Q LTM'!CE192)</f>
        <v>112.409626666667</v>
      </c>
      <c r="CF192" s="328" t="n">
        <f aca="false">IF('Inputs Q LTM'!CF192="","",'Inputs Q LTM'!CF192)</f>
        <v>55.6094266666667</v>
      </c>
      <c r="CG192" s="328" t="n">
        <f aca="false">IF('Inputs Q LTM'!CG192="","",'Inputs Q LTM'!CG192)</f>
        <v>85.5138766666667</v>
      </c>
      <c r="CH192" s="328" t="n">
        <f aca="false">IF('Inputs Q LTM'!CH192="","",'Inputs Q LTM'!CH192)</f>
        <v>135.526076666667</v>
      </c>
      <c r="CI192" s="328" t="n">
        <f aca="false">IF('Inputs Q LTM'!CI192="","",'Inputs Q LTM'!CI192)</f>
        <v>108.229813333333</v>
      </c>
      <c r="CJ192" s="328" t="n">
        <f aca="false">IF('Inputs Q LTM'!CJ192="","",'Inputs Q LTM'!CJ192)</f>
        <v>56.3348333333333</v>
      </c>
      <c r="CK192" s="328" t="n">
        <f aca="false">IF('Inputs Q LTM'!CK192="","",'Inputs Q LTM'!CK192)</f>
        <v>79.97694</v>
      </c>
      <c r="CL192" s="328" t="n">
        <f aca="false">IF('Inputs Q LTM'!CL192="","",'Inputs Q LTM'!CL192)</f>
        <v>137.332393333333</v>
      </c>
      <c r="CM192" s="328" t="n">
        <f aca="false">IF('Inputs Q LTM'!CM192="","",'Inputs Q LTM'!CM192)</f>
        <v>107.76413</v>
      </c>
      <c r="CN192" s="328" t="n">
        <f aca="false">IF('Inputs Q LTM'!CN192="","",'Inputs Q LTM'!CN192)</f>
        <v>62.5843333333333</v>
      </c>
      <c r="CO192" s="328" t="n">
        <f aca="false">IF('Inputs Q LTM'!CO192="","",'Inputs Q LTM'!CO192)</f>
        <v>110.733</v>
      </c>
      <c r="CP192" s="328" t="n">
        <f aca="false">IF('Inputs Q LTM'!CP192="","",'Inputs Q LTM'!CP192)</f>
        <v>155.323743333333</v>
      </c>
      <c r="CQ192" s="328" t="n">
        <f aca="false">IF('Inputs Q LTM'!CQ192="","",'Inputs Q LTM'!CQ192)</f>
        <v>129.3288</v>
      </c>
      <c r="CR192" s="328" t="n">
        <f aca="false">IF('Inputs Q LTM'!CR192="","",'Inputs Q LTM'!CR192)</f>
        <v>64.05746</v>
      </c>
      <c r="CS192" s="328" t="n">
        <f aca="false">IF('Inputs Q LTM'!CS192="","",'Inputs Q LTM'!CS192)</f>
        <v>95.4066133333333</v>
      </c>
      <c r="CT192" s="328" t="n">
        <f aca="false">IF('Inputs Q LTM'!CT192="","",'Inputs Q LTM'!CT192)</f>
        <v>166.799</v>
      </c>
      <c r="CU192" s="328" t="n">
        <f aca="false">IF('Inputs Q LTM'!CU192="","",'Inputs Q LTM'!CU192)</f>
        <v>150.007666666667</v>
      </c>
      <c r="CV192" s="328" t="n">
        <f aca="false">IF('Inputs Q LTM'!CV192="","",'Inputs Q LTM'!CV192)</f>
        <v>88.8786066666667</v>
      </c>
      <c r="CW192" s="328" t="n">
        <f aca="false">IF('Inputs Q LTM'!CW192="","",'Inputs Q LTM'!CW192)</f>
        <v>142.966973333333</v>
      </c>
      <c r="CX192" s="328" t="n">
        <f aca="false">IF('Inputs Q LTM'!CX192="","",'Inputs Q LTM'!CX192)</f>
        <v>223.180773333333</v>
      </c>
      <c r="CY192" s="328" t="n">
        <f aca="false">IF('Inputs Q LTM'!CY192="","",'Inputs Q LTM'!CY192)</f>
        <v>176.967216666667</v>
      </c>
      <c r="CZ192" s="328" t="n">
        <f aca="false">IF('Inputs Q LTM'!CZ192="","",'Inputs Q LTM'!CZ192)</f>
        <v>123.379098142689</v>
      </c>
      <c r="DA192" s="328" t="n">
        <f aca="false">IF('Inputs Q LTM'!DA192="","",'Inputs Q LTM'!DA192)</f>
        <v>164.778343333333</v>
      </c>
      <c r="DB192" s="328" t="n">
        <f aca="false">IF('Inputs Q LTM'!DB192="","",'Inputs Q LTM'!DB192)</f>
        <v>270.724696666667</v>
      </c>
      <c r="DC192" s="328" t="n">
        <f aca="false">IF('Inputs Q LTM'!DC192="","",'Inputs Q LTM'!DC192)</f>
        <v>220.277926666667</v>
      </c>
      <c r="DD192" s="328" t="n">
        <f aca="false">IF('Inputs Q LTM'!DD192="","",'Inputs Q LTM'!DD192)</f>
        <v>123.36713</v>
      </c>
      <c r="DE192" s="328" t="n">
        <f aca="false">IF('Inputs Q LTM'!DE192="","",'Inputs Q LTM'!DE192)</f>
        <v>174.487566666667</v>
      </c>
      <c r="DF192" s="328" t="n">
        <f aca="false">IF('Inputs Q LTM'!DF192="","",'Inputs Q LTM'!DF192)</f>
        <v>255.13767</v>
      </c>
      <c r="DG192" s="328" t="n">
        <f aca="false">IF('Inputs Q LTM'!DG192="","",'Inputs Q LTM'!DG192)</f>
        <v>212.072336666667</v>
      </c>
      <c r="DH192" s="328" t="n">
        <f aca="false">IF('Inputs Q LTM'!DH192="","",'Inputs Q LTM'!DH192)</f>
        <v>145.154711040232</v>
      </c>
      <c r="DI192" s="328" t="n">
        <f aca="false">IF('Inputs Q LTM'!DI192="","",'Inputs Q LTM'!DI192)</f>
        <v>201.911458902904</v>
      </c>
      <c r="DJ192" s="328" t="n">
        <f aca="false">IF('Inputs Q LTM'!DJ192="","",'Inputs Q LTM'!DJ192)</f>
        <v>304.83211906883</v>
      </c>
      <c r="DK192" s="328" t="n">
        <f aca="false">IF('Inputs Q LTM'!DK192="","",'Inputs Q LTM'!DK192)</f>
        <v>251.840490267935</v>
      </c>
      <c r="DL192" s="328" t="n">
        <f aca="false">IF('Inputs Q LTM'!DL192="","",'Inputs Q LTM'!DL192)</f>
        <v>150.989736025387</v>
      </c>
      <c r="DM192" s="328" t="n">
        <f aca="false">IF('Inputs Q LTM'!DM192="","",'Inputs Q LTM'!DM192)</f>
        <v>224.58824405893</v>
      </c>
      <c r="DN192" s="328" t="n">
        <f aca="false">IF('Inputs Q LTM'!DN192="","",'Inputs Q LTM'!DN192)</f>
        <v>320.411</v>
      </c>
      <c r="DO192" s="328" t="n">
        <f aca="false">IF('Inputs Q LTM'!DO192="","",'Inputs Q LTM'!DO192)</f>
        <v>271.117</v>
      </c>
      <c r="DP192" s="328" t="n">
        <f aca="false">IF('Inputs Q LTM'!DP192="","",'Inputs Q LTM'!DP192)</f>
        <v>147.882</v>
      </c>
      <c r="DQ192" s="328" t="n">
        <f aca="false">IF('Inputs Q LTM'!DQ192="","",'Inputs Q LTM'!DQ192)</f>
        <v>246.47</v>
      </c>
      <c r="DR192" s="328" t="n">
        <f aca="false">IF('Inputs Q LTM'!DR192="","",'Inputs Q LTM'!DR192)</f>
        <v>338.247</v>
      </c>
      <c r="DS192" s="328" t="n">
        <f aca="false">IF('Inputs Q LTM'!DS192="","",'Inputs Q LTM'!DS192)</f>
        <v>286.209</v>
      </c>
      <c r="DT192" s="328" t="n">
        <f aca="false">IF('Inputs Q LTM'!DT192="","",'Inputs Q LTM'!DT192)</f>
        <v>156.114</v>
      </c>
      <c r="DU192" s="328" t="n">
        <f aca="false">IF('Inputs Q LTM'!DU192="","",'Inputs Q LTM'!DU192)</f>
        <v>260.19</v>
      </c>
      <c r="DV192" s="328" t="n">
        <f aca="false">IF('Inputs Q LTM'!DV192="","",'Inputs Q LTM'!DV192)</f>
        <v>357.149</v>
      </c>
      <c r="DW192" s="328" t="n">
        <f aca="false">IF('Inputs Q LTM'!DW192="","",'Inputs Q LTM'!DW192)</f>
        <v>302.203</v>
      </c>
      <c r="DX192" s="328" t="n">
        <f aca="false">IF('Inputs Q LTM'!DX192="","",'Inputs Q LTM'!DX192)</f>
        <v>164.838</v>
      </c>
      <c r="DY192" s="328" t="n">
        <f aca="false">IF('Inputs Q LTM'!DY192="","",'Inputs Q LTM'!DY192)</f>
        <v>274.73</v>
      </c>
      <c r="DZ192" s="328" t="n">
        <f aca="false">IF('Inputs Q LTM'!DZ192="","",'Inputs Q LTM'!DZ192)</f>
        <v>371.43496</v>
      </c>
      <c r="EA192" s="328" t="n">
        <f aca="false">IF('Inputs Q LTM'!EA192="","",'Inputs Q LTM'!EA192)</f>
        <v>314.29112</v>
      </c>
      <c r="EB192" s="328" t="n">
        <f aca="false">IF('Inputs Q LTM'!EB192="","",'Inputs Q LTM'!EB192)</f>
        <v>171.43152</v>
      </c>
      <c r="EC192" s="328" t="n">
        <f aca="false">IF('Inputs Q LTM'!EC192="","",'Inputs Q LTM'!EC192)</f>
        <v>285.7192</v>
      </c>
      <c r="ED192" s="328" t="n">
        <f aca="false">IF('Inputs Q LTM'!ED192="","",'Inputs Q LTM'!ED192)</f>
        <v>386.2923584</v>
      </c>
      <c r="EE192" s="328" t="n">
        <f aca="false">IF('Inputs Q LTM'!EE192="","",'Inputs Q LTM'!EE192)</f>
        <v>326.8627648</v>
      </c>
      <c r="EF192" s="328" t="n">
        <f aca="false">IF('Inputs Q LTM'!EF192="","",'Inputs Q LTM'!EF192)</f>
        <v>178.2887808</v>
      </c>
      <c r="EG192" s="328" t="n">
        <f aca="false">IF('Inputs Q LTM'!EG192="","",'Inputs Q LTM'!EG192)</f>
        <v>297.147968</v>
      </c>
      <c r="EH192" s="328" t="n">
        <f aca="false">IF('Inputs Q LTM'!EH192="","",'Inputs Q LTM'!EH192)</f>
        <v>401.744052736</v>
      </c>
      <c r="EI192" s="328" t="n">
        <f aca="false">IF('Inputs Q LTM'!EI192="","",'Inputs Q LTM'!EI192)</f>
        <v>339.937275392</v>
      </c>
      <c r="EJ192" s="328" t="n">
        <f aca="false">IF('Inputs Q LTM'!EJ192="","",'Inputs Q LTM'!EJ192)</f>
        <v>185.420332032</v>
      </c>
      <c r="EK192" s="328" t="n">
        <f aca="false">IF('Inputs Q LTM'!EK192="","",'Inputs Q LTM'!EK192)</f>
        <v>309.03388672</v>
      </c>
      <c r="EL192" s="328" t="n">
        <f aca="false">IF('Inputs Q LTM'!EL192="","",'Inputs Q LTM'!EL192)</f>
        <v>417.81381484544</v>
      </c>
      <c r="EM192" s="328" t="n">
        <f aca="false">IF('Inputs Q LTM'!EM192="","",'Inputs Q LTM'!EM192)</f>
        <v>353.53476640768</v>
      </c>
      <c r="EN192" s="328" t="n">
        <f aca="false">IF('Inputs Q LTM'!EN192="","",'Inputs Q LTM'!EN192)</f>
        <v>192.83714531328</v>
      </c>
      <c r="EO192" s="328" t="n">
        <f aca="false">IF('Inputs Q LTM'!EO192="","",'Inputs Q LTM'!EO192)</f>
        <v>321.3952421888</v>
      </c>
      <c r="EP192" s="328" t="n">
        <f aca="false">IF('Inputs Q LTM'!EP192="","",'Inputs Q LTM'!EP192)</f>
        <v>434.526367439258</v>
      </c>
      <c r="EQ192" s="328" t="n">
        <f aca="false">IF('Inputs Q LTM'!EQ192="","",'Inputs Q LTM'!EQ192)</f>
        <v>367.676157063987</v>
      </c>
      <c r="ER192" s="328" t="n">
        <f aca="false">IF('Inputs Q LTM'!ER192="","",'Inputs Q LTM'!ER192)</f>
        <v>200.550631125811</v>
      </c>
      <c r="ES192" s="328" t="n">
        <f aca="false">IF('Inputs Q LTM'!ES192="","",'Inputs Q LTM'!ES192)</f>
        <v>334.251051876352</v>
      </c>
      <c r="ET192" s="328" t="n">
        <f aca="false">IF('Inputs Q LTM'!ET192="","",'Inputs Q LTM'!ET192)</f>
        <v>451.907422136828</v>
      </c>
      <c r="EU192" s="328" t="n">
        <f aca="false">IF('Inputs Q LTM'!EU192="","",'Inputs Q LTM'!EU192)</f>
        <v>382.383203346547</v>
      </c>
      <c r="EV192" s="328" t="n">
        <f aca="false">IF('Inputs Q LTM'!EV192="","",'Inputs Q LTM'!EV192)</f>
        <v>208.572656370844</v>
      </c>
      <c r="EW192" s="328" t="n">
        <f aca="false">IF('Inputs Q LTM'!EW192="","",'Inputs Q LTM'!EW192)</f>
        <v>347.621093951406</v>
      </c>
      <c r="EX192" s="328" t="n">
        <f aca="false">IF('Inputs Q LTM'!EX192="","",'Inputs Q LTM'!EX192)</f>
        <v>469.983719022301</v>
      </c>
      <c r="EY192" s="328" t="n">
        <f aca="false">IF('Inputs Q LTM'!EY192="","",'Inputs Q LTM'!EY192)</f>
        <v>397.678531480409</v>
      </c>
      <c r="EZ192" s="328" t="n">
        <f aca="false">IF('Inputs Q LTM'!EZ192="","",'Inputs Q LTM'!EZ192)</f>
        <v>216.915562625677</v>
      </c>
      <c r="FA192" s="328" t="n">
        <f aca="false">IF('Inputs Q LTM'!FA192="","",'Inputs Q LTM'!FA192)</f>
        <v>361.525937709462</v>
      </c>
      <c r="FB192" s="328" t="n">
        <f aca="false">IF('Inputs Q LTM'!FB192="","",'Inputs Q LTM'!FB192)</f>
        <v>488.783067783193</v>
      </c>
      <c r="FC192" s="328" t="n">
        <f aca="false">IF('Inputs Q LTM'!FC192="","",'Inputs Q LTM'!FC192)</f>
        <v>413.585672739625</v>
      </c>
      <c r="FD192" s="328" t="n">
        <f aca="false">IF('Inputs Q LTM'!FD192="","",'Inputs Q LTM'!FD192)</f>
        <v>225.592185130705</v>
      </c>
      <c r="FE192" s="328" t="n">
        <f aca="false">IF('Inputs Q LTM'!FE192="","",'Inputs Q LTM'!FE192)</f>
        <v>375.986975217841</v>
      </c>
      <c r="FF192" s="328" t="n">
        <f aca="false">IF('Inputs Q LTM'!FF192="","",'Inputs Q LTM'!FF192)</f>
        <v>508.334390494521</v>
      </c>
      <c r="FG192" s="328" t="n">
        <f aca="false">IF('Inputs Q LTM'!FG192="","",'Inputs Q LTM'!FG192)</f>
        <v>430.12909964921</v>
      </c>
      <c r="FH192" s="328" t="n">
        <f aca="false">IF('Inputs Q LTM'!FH192="","",'Inputs Q LTM'!FH192)</f>
        <v>234.615872535933</v>
      </c>
      <c r="FI192" s="328" t="n">
        <f aca="false">IF('Inputs Q LTM'!FI192="","",'Inputs Q LTM'!FI192)</f>
        <v>391.026454226555</v>
      </c>
      <c r="FJ192" s="328" t="n">
        <f aca="false">IF('Inputs Q LTM'!FJ192="","",'Inputs Q LTM'!FJ192)</f>
        <v>528.667766114302</v>
      </c>
      <c r="FK192" s="328" t="n">
        <f aca="false">IF('Inputs Q LTM'!FK192="","",'Inputs Q LTM'!FK192)</f>
        <v>447.334263635179</v>
      </c>
      <c r="FL192" s="328" t="n">
        <f aca="false">IF('Inputs Q LTM'!FL192="","",'Inputs Q LTM'!FL192)</f>
        <v>244.00050743737</v>
      </c>
      <c r="FM192" s="328" t="n">
        <f aca="false">IF('Inputs Q LTM'!FM192="","",'Inputs Q LTM'!FM192)</f>
        <v>406.667512395617</v>
      </c>
      <c r="FN192" s="328" t="n">
        <f aca="false">IF('Inputs Q LTM'!FN192="","",'Inputs Q LTM'!FN192)</f>
        <v>549.814476758874</v>
      </c>
      <c r="FO192" s="328" t="n">
        <f aca="false">IF('Inputs Q LTM'!FO192="","",'Inputs Q LTM'!FO192)</f>
        <v>465.227634180586</v>
      </c>
      <c r="FP192" s="328" t="n">
        <f aca="false">IF('Inputs Q LTM'!FP192="","",'Inputs Q LTM'!FP192)</f>
        <v>253.760527734865</v>
      </c>
      <c r="FQ192" s="328" t="n">
        <f aca="false">IF('Inputs Q LTM'!FQ192="","",'Inputs Q LTM'!FQ192)</f>
        <v>422.934212891441</v>
      </c>
      <c r="FR192" s="328" t="n">
        <f aca="false">IF('Inputs Q LTM'!FR192="","",'Inputs Q LTM'!FR192)</f>
        <v>571.807055829229</v>
      </c>
      <c r="FS192" s="328" t="n">
        <f aca="false">IF('Inputs Q LTM'!FS192="","",'Inputs Q LTM'!FS192)</f>
        <v>483.836739547809</v>
      </c>
      <c r="FT192" s="328" t="n">
        <f aca="false">IF('Inputs Q LTM'!FT192="","",'Inputs Q LTM'!FT192)</f>
        <v>263.91094884426</v>
      </c>
      <c r="FU192" s="328" t="n">
        <f aca="false">IF('Inputs Q LTM'!FU192="","",'Inputs Q LTM'!FU192)</f>
        <v>439.851581407099</v>
      </c>
      <c r="FV192" s="328" t="n">
        <f aca="false">IF('Inputs Q LTM'!FV192="","",'Inputs Q LTM'!FV192)</f>
        <v>594.679338062398</v>
      </c>
      <c r="FW192" s="328" t="n">
        <f aca="false">IF('Inputs Q LTM'!FW192="","",'Inputs Q LTM'!FW192)</f>
        <v>503.190209129722</v>
      </c>
      <c r="FX192" s="328" t="n">
        <f aca="false">IF('Inputs Q LTM'!FX192="","",'Inputs Q LTM'!FX192)</f>
        <v>274.46738679803</v>
      </c>
      <c r="FY192" s="328" t="n">
        <f aca="false">IF('Inputs Q LTM'!FY192="","",'Inputs Q LTM'!FY192)</f>
        <v>457.445644663383</v>
      </c>
      <c r="FZ192" s="328" t="n">
        <f aca="false">IF('Inputs Q LTM'!FZ192="","",'Inputs Q LTM'!FZ192)</f>
        <v>618.466511584894</v>
      </c>
      <c r="GA192" s="328" t="n">
        <f aca="false">IF('Inputs Q LTM'!GA192="","",'Inputs Q LTM'!GA192)</f>
        <v>523.31781749491</v>
      </c>
      <c r="GB192" s="328" t="n">
        <f aca="false">IF('Inputs Q LTM'!GB192="","",'Inputs Q LTM'!GB192)</f>
        <v>285.446082269951</v>
      </c>
      <c r="GC192" s="328" t="n">
        <f aca="false">IF('Inputs Q LTM'!GC192="","",'Inputs Q LTM'!GC192)</f>
        <v>475.743470449918</v>
      </c>
      <c r="GD192" s="328" t="n">
        <f aca="false">IF('Inputs Q LTM'!GD192="","",'Inputs Q LTM'!GD192)</f>
        <v>643.20517204829</v>
      </c>
      <c r="GE192" s="328" t="n">
        <f aca="false">IF('Inputs Q LTM'!GE192="","",'Inputs Q LTM'!GE192)</f>
        <v>544.250530194707</v>
      </c>
      <c r="GF192" s="328" t="n">
        <f aca="false">IF('Inputs Q LTM'!GF192="","",'Inputs Q LTM'!GF192)</f>
        <v>296.863925560749</v>
      </c>
      <c r="GG192" s="328" t="n">
        <f aca="false">IF('Inputs Q LTM'!GG192="","",'Inputs Q LTM'!GG192)</f>
        <v>494.773209267915</v>
      </c>
      <c r="GH192" s="328" t="n">
        <f aca="false">IF('Inputs Q LTM'!GH192="","",'Inputs Q LTM'!GH192)</f>
        <v>499.720941360594</v>
      </c>
      <c r="GI192" s="328" t="n">
        <f aca="false">IF('Inputs Q LTM'!GI192="","",'Inputs Q LTM'!GI192)</f>
        <v>504.668673453274</v>
      </c>
      <c r="GJ192" s="328" t="n">
        <f aca="false">IF('Inputs Q LTM'!GJ192="","",'Inputs Q LTM'!GJ192)</f>
        <v>509.616405545953</v>
      </c>
      <c r="GK192" s="328" t="n">
        <f aca="false">IF('Inputs Q LTM'!GK192="","",'Inputs Q LTM'!GK192)</f>
        <v>514.564137638632</v>
      </c>
      <c r="GL192" s="328" t="n">
        <f aca="false">IF('Inputs Q LTM'!GL192="","",'Inputs Q LTM'!GL192)</f>
        <v>519.709779015018</v>
      </c>
      <c r="GM192" s="328" t="n">
        <f aca="false">IF('Inputs Q LTM'!GM192="","",'Inputs Q LTM'!GM192)</f>
        <v>524.855420391404</v>
      </c>
      <c r="GN192" s="328" t="n">
        <f aca="false">IF('Inputs Q LTM'!GN192="","",'Inputs Q LTM'!GN192)</f>
        <v>530.001061767791</v>
      </c>
      <c r="GO192" s="328" t="n">
        <f aca="false">IF('Inputs Q LTM'!GO192="","",'Inputs Q LTM'!GO192)</f>
        <v>535.146703144177</v>
      </c>
      <c r="GP192" s="328" t="n">
        <f aca="false">IF('Inputs Q LTM'!GP192="","",'Inputs Q LTM'!GP192)</f>
        <v>540.498170175619</v>
      </c>
      <c r="GQ192" s="328" t="n">
        <f aca="false">IF('Inputs Q LTM'!GQ192="","",'Inputs Q LTM'!GQ192)</f>
        <v>545.849637207061</v>
      </c>
      <c r="GR192" s="328" t="n">
        <f aca="false">IF('Inputs Q LTM'!GR192="","",'Inputs Q LTM'!GR192)</f>
        <v>551.201104238503</v>
      </c>
      <c r="GS192" s="328" t="n">
        <f aca="false">IF('Inputs Q LTM'!GS192="","",'Inputs Q LTM'!GS192)</f>
        <v>556.552571269944</v>
      </c>
      <c r="GT192" s="328" t="n">
        <f aca="false">IF('Inputs Q LTM'!GT192="","",'Inputs Q LTM'!GT192)</f>
        <v>562.118096982644</v>
      </c>
      <c r="GU192" s="328" t="n">
        <f aca="false">IF('Inputs Q LTM'!GU192="","",'Inputs Q LTM'!GU192)</f>
        <v>567.683622695343</v>
      </c>
      <c r="GV192" s="328" t="n">
        <f aca="false">IF('Inputs Q LTM'!GV192="","",'Inputs Q LTM'!GV192)</f>
        <v>573.249148408043</v>
      </c>
      <c r="GW192" s="328" t="n">
        <f aca="false">IF('Inputs Q LTM'!GW192="","",'Inputs Q LTM'!GW192)</f>
        <v>578.814674120742</v>
      </c>
      <c r="GX192" s="328" t="n">
        <f aca="false">IF('Inputs Q LTM'!GX192="","",'Inputs Q LTM'!GX192)</f>
        <v>584.602820861949</v>
      </c>
      <c r="GY192" s="328" t="n">
        <f aca="false">IF('Inputs Q LTM'!GY192="","",'Inputs Q LTM'!GY192)</f>
        <v>590.390967603157</v>
      </c>
      <c r="GZ192" s="328" t="n">
        <f aca="false">IF('Inputs Q LTM'!GZ192="","",'Inputs Q LTM'!GZ192)</f>
        <v>596.179114344364</v>
      </c>
      <c r="HA192" s="328" t="n">
        <f aca="false">IF('Inputs Q LTM'!HA192="","",'Inputs Q LTM'!HA192)</f>
        <v>601.967261085572</v>
      </c>
    </row>
    <row r="193" customFormat="false" ht="15" hidden="false" customHeight="false" outlineLevel="2" collapsed="false">
      <c r="A193" s="48" t="s">
        <v>99</v>
      </c>
      <c r="B193" s="201" t="s">
        <v>184</v>
      </c>
      <c r="C193" s="201"/>
      <c r="D193" s="201" t="s">
        <v>101</v>
      </c>
      <c r="E193" s="52"/>
      <c r="F193" s="19" t="s">
        <v>251</v>
      </c>
      <c r="G193" s="52" t="s">
        <v>186</v>
      </c>
      <c r="H193" s="52"/>
      <c r="I193" s="52"/>
      <c r="BJ193" s="328" t="n">
        <f aca="false">IF('Inputs Q LTM'!BJ193="","",'Inputs Q LTM'!BJ193)</f>
        <v>185.055993333333</v>
      </c>
      <c r="BK193" s="328" t="n">
        <f aca="false">IF('Inputs Q LTM'!BK193="","",'Inputs Q LTM'!BK193)</f>
        <v>199.642823333333</v>
      </c>
      <c r="BL193" s="328" t="n">
        <f aca="false">IF('Inputs Q LTM'!BL193="","",'Inputs Q LTM'!BL193)</f>
        <v>209.67143</v>
      </c>
      <c r="BM193" s="328" t="n">
        <f aca="false">IF('Inputs Q LTM'!BM193="","",'Inputs Q LTM'!BM193)</f>
        <v>215.926443333333</v>
      </c>
      <c r="BN193" s="328" t="n">
        <f aca="false">IF('Inputs Q LTM'!BN193="","",'Inputs Q LTM'!BN193)</f>
        <v>204.86928</v>
      </c>
      <c r="BO193" s="328" t="n">
        <f aca="false">IF('Inputs Q LTM'!BO193="","",'Inputs Q LTM'!BO193)</f>
        <v>201.939563333333</v>
      </c>
      <c r="BP193" s="328" t="n">
        <f aca="false">IF('Inputs Q LTM'!BP193="","",'Inputs Q LTM'!BP193)</f>
        <v>210.287813333333</v>
      </c>
      <c r="BQ193" s="328" t="n">
        <f aca="false">IF('Inputs Q LTM'!BQ193="","",'Inputs Q LTM'!BQ193)</f>
        <v>209.385046666667</v>
      </c>
      <c r="BR193" s="328" t="n">
        <f aca="false">IF('Inputs Q LTM'!BR193="","",'Inputs Q LTM'!BR193)</f>
        <v>208.906533333333</v>
      </c>
      <c r="BS193" s="328" t="n">
        <f aca="false">IF('Inputs Q LTM'!BS193="","",'Inputs Q LTM'!BS193)</f>
        <v>210.415476666667</v>
      </c>
      <c r="BT193" s="328" t="n">
        <f aca="false">IF('Inputs Q LTM'!BT193="","",'Inputs Q LTM'!BT193)</f>
        <v>215.20174</v>
      </c>
      <c r="BU193" s="328" t="n">
        <f aca="false">IF('Inputs Q LTM'!BU193="","",'Inputs Q LTM'!BU193)</f>
        <v>221.47485</v>
      </c>
      <c r="BV193" s="328" t="n">
        <f aca="false">IF('Inputs Q LTM'!BV193="","",'Inputs Q LTM'!BV193)</f>
        <v>189.316303333333</v>
      </c>
      <c r="BW193" s="328" t="n">
        <f aca="false">IF('Inputs Q LTM'!BW193="","",'Inputs Q LTM'!BW193)</f>
        <v>183.149396666667</v>
      </c>
      <c r="BX193" s="328" t="n">
        <f aca="false">IF('Inputs Q LTM'!BX193="","",'Inputs Q LTM'!BX193)</f>
        <v>185.97879</v>
      </c>
      <c r="BY193" s="328" t="n">
        <f aca="false">IF('Inputs Q LTM'!BY193="","",'Inputs Q LTM'!BY193)</f>
        <v>191.217396666667</v>
      </c>
      <c r="BZ193" s="328" t="n">
        <f aca="false">IF('Inputs Q LTM'!BZ193="","",'Inputs Q LTM'!BZ193)</f>
        <v>196.349233333333</v>
      </c>
      <c r="CA193" s="328" t="n">
        <f aca="false">IF('Inputs Q LTM'!CA193="","",'Inputs Q LTM'!CA193)</f>
        <v>195.463016666667</v>
      </c>
      <c r="CB193" s="328" t="n">
        <f aca="false">IF('Inputs Q LTM'!CB193="","",'Inputs Q LTM'!CB193)</f>
        <v>216.655886666667</v>
      </c>
      <c r="CC193" s="328" t="n">
        <f aca="false">IF('Inputs Q LTM'!CC193="","",'Inputs Q LTM'!CC193)</f>
        <v>224.077526666667</v>
      </c>
      <c r="CD193" s="328" t="n">
        <f aca="false">IF('Inputs Q LTM'!CD193="","",'Inputs Q LTM'!CD193)</f>
        <v>220.563976666667</v>
      </c>
      <c r="CE193" s="328" t="n">
        <f aca="false">IF('Inputs Q LTM'!CE193="","",'Inputs Q LTM'!CE193)</f>
        <v>218.68708</v>
      </c>
      <c r="CF193" s="328" t="n">
        <f aca="false">IF('Inputs Q LTM'!CF193="","",'Inputs Q LTM'!CF193)</f>
        <v>219.768556666667</v>
      </c>
      <c r="CG193" s="328" t="n">
        <f aca="false">IF('Inputs Q LTM'!CG193="","",'Inputs Q LTM'!CG193)</f>
        <v>219.777436666667</v>
      </c>
      <c r="CH193" s="328" t="n">
        <f aca="false">IF('Inputs Q LTM'!CH193="","",'Inputs Q LTM'!CH193)</f>
        <v>229.733493333333</v>
      </c>
      <c r="CI193" s="328" t="n">
        <f aca="false">IF('Inputs Q LTM'!CI193="","",'Inputs Q LTM'!CI193)</f>
        <v>216.556433333333</v>
      </c>
      <c r="CJ193" s="328" t="n">
        <f aca="false">IF('Inputs Q LTM'!CJ193="","",'Inputs Q LTM'!CJ193)</f>
        <v>216.376186666667</v>
      </c>
      <c r="CK193" s="328" t="n">
        <f aca="false">IF('Inputs Q LTM'!CK193="","",'Inputs Q LTM'!CK193)</f>
        <v>212.303683333333</v>
      </c>
      <c r="CL193" s="328" t="n">
        <f aca="false">IF('Inputs Q LTM'!CL193="","",'Inputs Q LTM'!CL193)</f>
        <v>228.793263333333</v>
      </c>
      <c r="CM193" s="328" t="n">
        <f aca="false">IF('Inputs Q LTM'!CM193="","",'Inputs Q LTM'!CM193)</f>
        <v>230.836193333333</v>
      </c>
      <c r="CN193" s="328" t="n">
        <f aca="false">IF('Inputs Q LTM'!CN193="","",'Inputs Q LTM'!CN193)</f>
        <v>229.201053333333</v>
      </c>
      <c r="CO193" s="328" t="n">
        <f aca="false">IF('Inputs Q LTM'!CO193="","",'Inputs Q LTM'!CO193)</f>
        <v>242.86983</v>
      </c>
      <c r="CP193" s="328" t="n">
        <f aca="false">IF('Inputs Q LTM'!CP193="","",'Inputs Q LTM'!CP193)</f>
        <v>256.80223</v>
      </c>
      <c r="CQ193" s="328" t="n">
        <f aca="false">IF('Inputs Q LTM'!CQ193="","",'Inputs Q LTM'!CQ193)</f>
        <v>265.874113333333</v>
      </c>
      <c r="CR193" s="328" t="n">
        <f aca="false">IF('Inputs Q LTM'!CR193="","",'Inputs Q LTM'!CR193)</f>
        <v>265.25532</v>
      </c>
      <c r="CS193" s="328" t="n">
        <f aca="false">IF('Inputs Q LTM'!CS193="","",'Inputs Q LTM'!CS193)</f>
        <v>269.44502</v>
      </c>
      <c r="CT193" s="328" t="n">
        <f aca="false">IF('Inputs Q LTM'!CT193="","",'Inputs Q LTM'!CT193)</f>
        <v>269.227591140576</v>
      </c>
      <c r="CU193" s="328" t="n">
        <f aca="false">IF('Inputs Q LTM'!CU193="","",'Inputs Q LTM'!CU193)</f>
        <v>268.10288695478</v>
      </c>
      <c r="CV193" s="328" t="n">
        <f aca="false">IF('Inputs Q LTM'!CV193="","",'Inputs Q LTM'!CV193)</f>
        <v>273.982547338458</v>
      </c>
      <c r="CW193" s="328" t="n">
        <f aca="false">IF('Inputs Q LTM'!CW193="","",'Inputs Q LTM'!CW193)</f>
        <v>297.136385557085</v>
      </c>
      <c r="CX193" s="328" t="n">
        <f aca="false">IF('Inputs Q LTM'!CX193="","",'Inputs Q LTM'!CX193)</f>
        <v>302.554965936479</v>
      </c>
      <c r="CY193" s="328" t="n">
        <f aca="false">IF('Inputs Q LTM'!CY193="","",'Inputs Q LTM'!CY193)</f>
        <v>298.260523017713</v>
      </c>
      <c r="CZ193" s="328" t="n">
        <f aca="false">IF('Inputs Q LTM'!CZ193="","",'Inputs Q LTM'!CZ193)</f>
        <v>304.280234462426</v>
      </c>
      <c r="DA193" s="328" t="n">
        <f aca="false">IF('Inputs Q LTM'!DA193="","",'Inputs Q LTM'!DA193)</f>
        <v>305.073338078857</v>
      </c>
      <c r="DB193" s="328" t="n">
        <f aca="false">IF('Inputs Q LTM'!DB193="","",'Inputs Q LTM'!DB193)</f>
        <v>309.314281930758</v>
      </c>
      <c r="DC193" s="328" t="n">
        <f aca="false">IF('Inputs Q LTM'!DC193="","",'Inputs Q LTM'!DC193)</f>
        <v>314.443251546469</v>
      </c>
      <c r="DD193" s="328" t="n">
        <f aca="false">IF('Inputs Q LTM'!DD193="","",'Inputs Q LTM'!DD193)</f>
        <v>318.39756484145</v>
      </c>
      <c r="DE193" s="328" t="n">
        <f aca="false">IF('Inputs Q LTM'!DE193="","",'Inputs Q LTM'!DE193)</f>
        <v>325.414233650643</v>
      </c>
      <c r="DF193" s="328" t="n">
        <f aca="false">IF('Inputs Q LTM'!DF193="","",'Inputs Q LTM'!DF193)</f>
        <v>333.263539320533</v>
      </c>
      <c r="DG193" s="328" t="n">
        <f aca="false">IF('Inputs Q LTM'!DG193="","",'Inputs Q LTM'!DG193)</f>
        <v>331.291217168296</v>
      </c>
      <c r="DH193" s="328" t="n">
        <f aca="false">IF('Inputs Q LTM'!DH193="","",'Inputs Q LTM'!DH193)</f>
        <v>335.423046819306</v>
      </c>
      <c r="DI193" s="328" t="n">
        <f aca="false">IF('Inputs Q LTM'!DI193="","",'Inputs Q LTM'!DI193)</f>
        <v>345.586700560978</v>
      </c>
      <c r="DJ193" s="328" t="n">
        <f aca="false">IF('Inputs Q LTM'!DJ193="","",'Inputs Q LTM'!DJ193)</f>
        <v>352.533007785214</v>
      </c>
      <c r="DK193" s="328" t="n">
        <f aca="false">IF('Inputs Q LTM'!DK193="","",'Inputs Q LTM'!DK193)</f>
        <v>357.847486944202</v>
      </c>
      <c r="DL193" s="328" t="n">
        <f aca="false">IF('Inputs Q LTM'!DL193="","",'Inputs Q LTM'!DL193)</f>
        <v>363.242082540821</v>
      </c>
      <c r="DM193" s="328" t="n">
        <f aca="false">IF('Inputs Q LTM'!DM193="","",'Inputs Q LTM'!DM193)</f>
        <v>368.718002340385</v>
      </c>
      <c r="DN193" s="328" t="n">
        <f aca="false">IF('Inputs Q LTM'!DN193="","",'Inputs Q LTM'!DN193)</f>
        <v>375.026653805722</v>
      </c>
      <c r="DO193" s="328" t="n">
        <f aca="false">IF('Inputs Q LTM'!DO193="","",'Inputs Q LTM'!DO193)</f>
        <v>375.026653805722</v>
      </c>
      <c r="DP193" s="328" t="n">
        <f aca="false">IF('Inputs Q LTM'!DP193="","",'Inputs Q LTM'!DP193)</f>
        <v>375.026653805722</v>
      </c>
      <c r="DQ193" s="328" t="n">
        <f aca="false">IF('Inputs Q LTM'!DQ193="","",'Inputs Q LTM'!DQ193)</f>
        <v>375.026653805722</v>
      </c>
      <c r="DR193" s="328" t="n">
        <f aca="false">IF('Inputs Q LTM'!DR193="","",'Inputs Q LTM'!DR193)</f>
        <v>389.970393146777</v>
      </c>
      <c r="DS193" s="328" t="n">
        <f aca="false">IF('Inputs Q LTM'!DS193="","",'Inputs Q LTM'!DS193)</f>
        <v>389.970393146777</v>
      </c>
      <c r="DT193" s="328" t="n">
        <f aca="false">IF('Inputs Q LTM'!DT193="","",'Inputs Q LTM'!DT193)</f>
        <v>389.970393146777</v>
      </c>
      <c r="DU193" s="328" t="n">
        <f aca="false">IF('Inputs Q LTM'!DU193="","",'Inputs Q LTM'!DU193)</f>
        <v>389.970393146777</v>
      </c>
      <c r="DV193" s="328" t="n">
        <f aca="false">IF('Inputs Q LTM'!DV193="","",'Inputs Q LTM'!DV193)</f>
        <v>405.55001848386</v>
      </c>
      <c r="DW193" s="328" t="n">
        <f aca="false">IF('Inputs Q LTM'!DW193="","",'Inputs Q LTM'!DW193)</f>
        <v>405.55001848386</v>
      </c>
      <c r="DX193" s="328" t="n">
        <f aca="false">IF('Inputs Q LTM'!DX193="","",'Inputs Q LTM'!DX193)</f>
        <v>405.55001848386</v>
      </c>
      <c r="DY193" s="328" t="n">
        <f aca="false">IF('Inputs Q LTM'!DY193="","",'Inputs Q LTM'!DY193)</f>
        <v>405.55001848386</v>
      </c>
      <c r="DZ193" s="328" t="n">
        <f aca="false">IF('Inputs Q LTM'!DZ193="","",'Inputs Q LTM'!DZ193)</f>
        <v>421.772019223214</v>
      </c>
      <c r="EA193" s="328" t="n">
        <f aca="false">IF('Inputs Q LTM'!EA193="","",'Inputs Q LTM'!EA193)</f>
        <v>421.772019223214</v>
      </c>
      <c r="EB193" s="328" t="n">
        <f aca="false">IF('Inputs Q LTM'!EB193="","",'Inputs Q LTM'!EB193)</f>
        <v>421.772019223214</v>
      </c>
      <c r="EC193" s="328" t="n">
        <f aca="false">IF('Inputs Q LTM'!EC193="","",'Inputs Q LTM'!EC193)</f>
        <v>421.772019223214</v>
      </c>
      <c r="ED193" s="328" t="n">
        <f aca="false">IF('Inputs Q LTM'!ED193="","",'Inputs Q LTM'!ED193)</f>
        <v>438.642899992143</v>
      </c>
      <c r="EE193" s="328" t="n">
        <f aca="false">IF('Inputs Q LTM'!EE193="","",'Inputs Q LTM'!EE193)</f>
        <v>438.642899992143</v>
      </c>
      <c r="EF193" s="328" t="n">
        <f aca="false">IF('Inputs Q LTM'!EF193="","",'Inputs Q LTM'!EF193)</f>
        <v>438.642899992143</v>
      </c>
      <c r="EG193" s="328" t="n">
        <f aca="false">IF('Inputs Q LTM'!EG193="","",'Inputs Q LTM'!EG193)</f>
        <v>438.642899992143</v>
      </c>
      <c r="EH193" s="328" t="n">
        <f aca="false">IF('Inputs Q LTM'!EH193="","",'Inputs Q LTM'!EH193)</f>
        <v>456.188615991829</v>
      </c>
      <c r="EI193" s="328" t="n">
        <f aca="false">IF('Inputs Q LTM'!EI193="","",'Inputs Q LTM'!EI193)</f>
        <v>456.188615991829</v>
      </c>
      <c r="EJ193" s="328" t="n">
        <f aca="false">IF('Inputs Q LTM'!EJ193="","",'Inputs Q LTM'!EJ193)</f>
        <v>456.188615991829</v>
      </c>
      <c r="EK193" s="328" t="n">
        <f aca="false">IF('Inputs Q LTM'!EK193="","",'Inputs Q LTM'!EK193)</f>
        <v>456.188615991829</v>
      </c>
      <c r="EL193" s="328" t="n">
        <f aca="false">IF('Inputs Q LTM'!EL193="","",'Inputs Q LTM'!EL193)</f>
        <v>474.436160631502</v>
      </c>
      <c r="EM193" s="328" t="n">
        <f aca="false">IF('Inputs Q LTM'!EM193="","",'Inputs Q LTM'!EM193)</f>
        <v>474.436160631502</v>
      </c>
      <c r="EN193" s="328" t="n">
        <f aca="false">IF('Inputs Q LTM'!EN193="","",'Inputs Q LTM'!EN193)</f>
        <v>474.436160631502</v>
      </c>
      <c r="EO193" s="328" t="n">
        <f aca="false">IF('Inputs Q LTM'!EO193="","",'Inputs Q LTM'!EO193)</f>
        <v>474.436160631502</v>
      </c>
      <c r="EP193" s="328" t="n">
        <f aca="false">IF('Inputs Q LTM'!EP193="","",'Inputs Q LTM'!EP193)</f>
        <v>493.413607056762</v>
      </c>
      <c r="EQ193" s="328" t="n">
        <f aca="false">IF('Inputs Q LTM'!EQ193="","",'Inputs Q LTM'!EQ193)</f>
        <v>493.413607056762</v>
      </c>
      <c r="ER193" s="328" t="n">
        <f aca="false">IF('Inputs Q LTM'!ER193="","",'Inputs Q LTM'!ER193)</f>
        <v>493.413607056762</v>
      </c>
      <c r="ES193" s="328" t="n">
        <f aca="false">IF('Inputs Q LTM'!ES193="","",'Inputs Q LTM'!ES193)</f>
        <v>493.413607056762</v>
      </c>
      <c r="ET193" s="328" t="n">
        <f aca="false">IF('Inputs Q LTM'!ET193="","",'Inputs Q LTM'!ET193)</f>
        <v>513.150151339032</v>
      </c>
      <c r="EU193" s="328" t="n">
        <f aca="false">IF('Inputs Q LTM'!EU193="","",'Inputs Q LTM'!EU193)</f>
        <v>513.150151339032</v>
      </c>
      <c r="EV193" s="328" t="n">
        <f aca="false">IF('Inputs Q LTM'!EV193="","",'Inputs Q LTM'!EV193)</f>
        <v>513.150151339032</v>
      </c>
      <c r="EW193" s="328" t="n">
        <f aca="false">IF('Inputs Q LTM'!EW193="","",'Inputs Q LTM'!EW193)</f>
        <v>513.150151339032</v>
      </c>
      <c r="EX193" s="328" t="n">
        <f aca="false">IF('Inputs Q LTM'!EX193="","",'Inputs Q LTM'!EX193)</f>
        <v>533.676157392594</v>
      </c>
      <c r="EY193" s="328" t="n">
        <f aca="false">IF('Inputs Q LTM'!EY193="","",'Inputs Q LTM'!EY193)</f>
        <v>533.676157392594</v>
      </c>
      <c r="EZ193" s="328" t="n">
        <f aca="false">IF('Inputs Q LTM'!EZ193="","",'Inputs Q LTM'!EZ193)</f>
        <v>533.676157392594</v>
      </c>
      <c r="FA193" s="328" t="n">
        <f aca="false">IF('Inputs Q LTM'!FA193="","",'Inputs Q LTM'!FA193)</f>
        <v>533.676157392594</v>
      </c>
      <c r="FB193" s="328" t="n">
        <f aca="false">IF('Inputs Q LTM'!FB193="","",'Inputs Q LTM'!FB193)</f>
        <v>555.023203688298</v>
      </c>
      <c r="FC193" s="328" t="n">
        <f aca="false">IF('Inputs Q LTM'!FC193="","",'Inputs Q LTM'!FC193)</f>
        <v>555.023203688298</v>
      </c>
      <c r="FD193" s="328" t="n">
        <f aca="false">IF('Inputs Q LTM'!FD193="","",'Inputs Q LTM'!FD193)</f>
        <v>555.023203688298</v>
      </c>
      <c r="FE193" s="328" t="n">
        <f aca="false">IF('Inputs Q LTM'!FE193="","",'Inputs Q LTM'!FE193)</f>
        <v>555.023203688298</v>
      </c>
      <c r="FF193" s="328" t="n">
        <f aca="false">IF('Inputs Q LTM'!FF193="","",'Inputs Q LTM'!FF193)</f>
        <v>577.224131835829</v>
      </c>
      <c r="FG193" s="328" t="n">
        <f aca="false">IF('Inputs Q LTM'!FG193="","",'Inputs Q LTM'!FG193)</f>
        <v>577.224131835829</v>
      </c>
      <c r="FH193" s="328" t="n">
        <f aca="false">IF('Inputs Q LTM'!FH193="","",'Inputs Q LTM'!FH193)</f>
        <v>577.224131835829</v>
      </c>
      <c r="FI193" s="328" t="n">
        <f aca="false">IF('Inputs Q LTM'!FI193="","",'Inputs Q LTM'!FI193)</f>
        <v>577.224131835829</v>
      </c>
      <c r="FJ193" s="328" t="n">
        <f aca="false">IF('Inputs Q LTM'!FJ193="","",'Inputs Q LTM'!FJ193)</f>
        <v>600.313097109263</v>
      </c>
      <c r="FK193" s="328" t="n">
        <f aca="false">IF('Inputs Q LTM'!FK193="","",'Inputs Q LTM'!FK193)</f>
        <v>600.313097109263</v>
      </c>
      <c r="FL193" s="328" t="n">
        <f aca="false">IF('Inputs Q LTM'!FL193="","",'Inputs Q LTM'!FL193)</f>
        <v>600.313097109263</v>
      </c>
      <c r="FM193" s="328" t="n">
        <f aca="false">IF('Inputs Q LTM'!FM193="","",'Inputs Q LTM'!FM193)</f>
        <v>600.313097109263</v>
      </c>
      <c r="FN193" s="328" t="n">
        <f aca="false">IF('Inputs Q LTM'!FN193="","",'Inputs Q LTM'!FN193)</f>
        <v>624.325620993633</v>
      </c>
      <c r="FO193" s="328" t="n">
        <f aca="false">IF('Inputs Q LTM'!FO193="","",'Inputs Q LTM'!FO193)</f>
        <v>624.325620993633</v>
      </c>
      <c r="FP193" s="328" t="n">
        <f aca="false">IF('Inputs Q LTM'!FP193="","",'Inputs Q LTM'!FP193)</f>
        <v>624.325620993633</v>
      </c>
      <c r="FQ193" s="328" t="n">
        <f aca="false">IF('Inputs Q LTM'!FQ193="","",'Inputs Q LTM'!FQ193)</f>
        <v>624.325620993633</v>
      </c>
      <c r="FR193" s="328" t="n">
        <f aca="false">IF('Inputs Q LTM'!FR193="","",'Inputs Q LTM'!FR193)</f>
        <v>649.298645833379</v>
      </c>
      <c r="FS193" s="328" t="n">
        <f aca="false">IF('Inputs Q LTM'!FS193="","",'Inputs Q LTM'!FS193)</f>
        <v>649.298645833379</v>
      </c>
      <c r="FT193" s="328" t="n">
        <f aca="false">IF('Inputs Q LTM'!FT193="","",'Inputs Q LTM'!FT193)</f>
        <v>649.298645833379</v>
      </c>
      <c r="FU193" s="328" t="n">
        <f aca="false">IF('Inputs Q LTM'!FU193="","",'Inputs Q LTM'!FU193)</f>
        <v>649.298645833379</v>
      </c>
      <c r="FV193" s="328" t="n">
        <f aca="false">IF('Inputs Q LTM'!FV193="","",'Inputs Q LTM'!FV193)</f>
        <v>675.270591666714</v>
      </c>
      <c r="FW193" s="328" t="n">
        <f aca="false">IF('Inputs Q LTM'!FW193="","",'Inputs Q LTM'!FW193)</f>
        <v>675.270591666714</v>
      </c>
      <c r="FX193" s="328" t="n">
        <f aca="false">IF('Inputs Q LTM'!FX193="","",'Inputs Q LTM'!FX193)</f>
        <v>675.270591666714</v>
      </c>
      <c r="FY193" s="328" t="n">
        <f aca="false">IF('Inputs Q LTM'!FY193="","",'Inputs Q LTM'!FY193)</f>
        <v>675.270591666714</v>
      </c>
      <c r="FZ193" s="328" t="n">
        <f aca="false">IF('Inputs Q LTM'!FZ193="","",'Inputs Q LTM'!FZ193)</f>
        <v>702.281415333382</v>
      </c>
      <c r="GA193" s="328" t="n">
        <f aca="false">IF('Inputs Q LTM'!GA193="","",'Inputs Q LTM'!GA193)</f>
        <v>702.281415333382</v>
      </c>
      <c r="GB193" s="328" t="n">
        <f aca="false">IF('Inputs Q LTM'!GB193="","",'Inputs Q LTM'!GB193)</f>
        <v>702.281415333382</v>
      </c>
      <c r="GC193" s="328" t="n">
        <f aca="false">IF('Inputs Q LTM'!GC193="","",'Inputs Q LTM'!GC193)</f>
        <v>702.281415333382</v>
      </c>
      <c r="GD193" s="328" t="n">
        <f aca="false">IF('Inputs Q LTM'!GD193="","",'Inputs Q LTM'!GD193)</f>
        <v>730.372671946718</v>
      </c>
      <c r="GE193" s="328" t="n">
        <f aca="false">IF('Inputs Q LTM'!GE193="","",'Inputs Q LTM'!GE193)</f>
        <v>730.372671946718</v>
      </c>
      <c r="GF193" s="328" t="n">
        <f aca="false">IF('Inputs Q LTM'!GF193="","",'Inputs Q LTM'!GF193)</f>
        <v>730.372671946718</v>
      </c>
      <c r="GG193" s="328" t="n">
        <f aca="false">IF('Inputs Q LTM'!GG193="","",'Inputs Q LTM'!GG193)</f>
        <v>730.372671946718</v>
      </c>
      <c r="GH193" s="328" t="n">
        <f aca="false">IF('Inputs Q LTM'!GH193="","",'Inputs Q LTM'!GH193)</f>
        <v>737.676398666185</v>
      </c>
      <c r="GI193" s="328" t="n">
        <f aca="false">IF('Inputs Q LTM'!GI193="","",'Inputs Q LTM'!GI193)</f>
        <v>744.980125385652</v>
      </c>
      <c r="GJ193" s="328" t="n">
        <f aca="false">IF('Inputs Q LTM'!GJ193="","",'Inputs Q LTM'!GJ193)</f>
        <v>752.283852105119</v>
      </c>
      <c r="GK193" s="328" t="n">
        <f aca="false">IF('Inputs Q LTM'!GK193="","",'Inputs Q LTM'!GK193)</f>
        <v>759.587578824586</v>
      </c>
      <c r="GL193" s="328" t="n">
        <f aca="false">IF('Inputs Q LTM'!GL193="","",'Inputs Q LTM'!GL193)</f>
        <v>767.183454612832</v>
      </c>
      <c r="GM193" s="328" t="n">
        <f aca="false">IF('Inputs Q LTM'!GM193="","",'Inputs Q LTM'!GM193)</f>
        <v>774.779330401078</v>
      </c>
      <c r="GN193" s="328" t="n">
        <f aca="false">IF('Inputs Q LTM'!GN193="","",'Inputs Q LTM'!GN193)</f>
        <v>782.375206189324</v>
      </c>
      <c r="GO193" s="328" t="n">
        <f aca="false">IF('Inputs Q LTM'!GO193="","",'Inputs Q LTM'!GO193)</f>
        <v>789.97108197757</v>
      </c>
      <c r="GP193" s="328" t="n">
        <f aca="false">IF('Inputs Q LTM'!GP193="","",'Inputs Q LTM'!GP193)</f>
        <v>797.870792797346</v>
      </c>
      <c r="GQ193" s="328" t="n">
        <f aca="false">IF('Inputs Q LTM'!GQ193="","",'Inputs Q LTM'!GQ193)</f>
        <v>805.770503617121</v>
      </c>
      <c r="GR193" s="328" t="n">
        <f aca="false">IF('Inputs Q LTM'!GR193="","",'Inputs Q LTM'!GR193)</f>
        <v>813.670214436897</v>
      </c>
      <c r="GS193" s="328" t="n">
        <f aca="false">IF('Inputs Q LTM'!GS193="","",'Inputs Q LTM'!GS193)</f>
        <v>821.569925256673</v>
      </c>
      <c r="GT193" s="328" t="n">
        <f aca="false">IF('Inputs Q LTM'!GT193="","",'Inputs Q LTM'!GT193)</f>
        <v>829.78562450924</v>
      </c>
      <c r="GU193" s="328" t="n">
        <f aca="false">IF('Inputs Q LTM'!GU193="","",'Inputs Q LTM'!GU193)</f>
        <v>838.001323761806</v>
      </c>
      <c r="GV193" s="328" t="n">
        <f aca="false">IF('Inputs Q LTM'!GV193="","",'Inputs Q LTM'!GV193)</f>
        <v>846.217023014373</v>
      </c>
      <c r="GW193" s="328" t="n">
        <f aca="false">IF('Inputs Q LTM'!GW193="","",'Inputs Q LTM'!GW193)</f>
        <v>854.43272226694</v>
      </c>
      <c r="GX193" s="328" t="n">
        <f aca="false">IF('Inputs Q LTM'!GX193="","",'Inputs Q LTM'!GX193)</f>
        <v>862.977049489609</v>
      </c>
      <c r="GY193" s="328" t="n">
        <f aca="false">IF('Inputs Q LTM'!GY193="","",'Inputs Q LTM'!GY193)</f>
        <v>871.521376712279</v>
      </c>
      <c r="GZ193" s="328" t="n">
        <f aca="false">IF('Inputs Q LTM'!GZ193="","",'Inputs Q LTM'!GZ193)</f>
        <v>880.065703934948</v>
      </c>
      <c r="HA193" s="328" t="n">
        <f aca="false">IF('Inputs Q LTM'!HA193="","",'Inputs Q LTM'!HA193)</f>
        <v>888.610031157617</v>
      </c>
    </row>
    <row r="194" customFormat="false" ht="15" hidden="false" customHeight="false" outlineLevel="2" collapsed="false">
      <c r="A194" s="172" t="s">
        <v>99</v>
      </c>
      <c r="B194" s="318" t="s">
        <v>252</v>
      </c>
      <c r="C194" s="318"/>
      <c r="D194" s="318" t="s">
        <v>23</v>
      </c>
      <c r="E194" s="96"/>
      <c r="F194" s="19" t="s">
        <v>253</v>
      </c>
      <c r="G194" s="96" t="s">
        <v>254</v>
      </c>
      <c r="H194" s="96"/>
      <c r="I194" s="96" t="s">
        <v>255</v>
      </c>
      <c r="BR194" s="0" t="n">
        <v>34.3569617277885</v>
      </c>
      <c r="BS194" s="0" t="n">
        <v>46.0019202898912</v>
      </c>
      <c r="BT194" s="0" t="n">
        <v>46.0086884042949</v>
      </c>
      <c r="BU194" s="0" t="n">
        <v>50.0724295780254</v>
      </c>
      <c r="BV194" s="0" t="n">
        <v>54.2039733506262</v>
      </c>
      <c r="BW194" s="0" t="n">
        <v>50.4761053904138</v>
      </c>
      <c r="BX194" s="0" t="n">
        <v>51.721896485618</v>
      </c>
      <c r="BY194" s="0" t="n">
        <v>60.9980247733421</v>
      </c>
      <c r="BZ194" s="0" t="n">
        <v>66.8166088994456</v>
      </c>
      <c r="CA194" s="0" t="n">
        <v>74.5024668290846</v>
      </c>
      <c r="CB194" s="0" t="n">
        <v>75.561011691025</v>
      </c>
      <c r="CC194" s="0" t="n">
        <v>67.7199125804448</v>
      </c>
      <c r="CD194" s="0" t="n">
        <v>63.8825785845401</v>
      </c>
      <c r="CE194" s="0" t="n">
        <v>68.3045676042705</v>
      </c>
      <c r="CF194" s="0" t="n">
        <v>61.9843350362135</v>
      </c>
      <c r="CG194" s="0" t="n">
        <v>62.4881187749759</v>
      </c>
      <c r="CH194" s="0" t="n">
        <v>49.884561546693</v>
      </c>
      <c r="CI194" s="0" t="n">
        <v>32.5700067077068</v>
      </c>
      <c r="CJ194" s="0" t="n">
        <v>42.4568229577361</v>
      </c>
      <c r="CK194" s="0" t="n">
        <v>44.2862131231423</v>
      </c>
      <c r="CL194" s="324" t="n">
        <v>61.4143960691162</v>
      </c>
      <c r="CM194" s="324" t="n">
        <v>69.3684337838259</v>
      </c>
      <c r="CN194" s="324" t="n">
        <v>73.6026025099558</v>
      </c>
      <c r="CO194" s="324" t="n">
        <v>78.5979009704354</v>
      </c>
      <c r="CP194" s="324" t="n">
        <v>97.43833436853</v>
      </c>
      <c r="CQ194" s="324" t="n">
        <v>111.874522727273</v>
      </c>
      <c r="CR194" s="324" t="n">
        <v>97.7826457117762</v>
      </c>
      <c r="CS194" s="324" t="n">
        <v>88.6669011544012</v>
      </c>
      <c r="CT194" s="324" t="n">
        <v>81.2143055555556</v>
      </c>
      <c r="CU194" s="324" t="n">
        <v>78.5938333333333</v>
      </c>
      <c r="CV194" s="324" t="n">
        <v>86.943</v>
      </c>
      <c r="CW194" s="324" t="n">
        <v>83.8285</v>
      </c>
      <c r="CX194" s="324" t="n">
        <v>83.0606666666667</v>
      </c>
      <c r="CY194" s="324" t="n">
        <v>84.8548333333333</v>
      </c>
      <c r="CZ194" s="324" t="n">
        <v>79.9738333333333</v>
      </c>
      <c r="DA194" s="324" t="n">
        <v>74.4583333333333</v>
      </c>
      <c r="DB194" s="372" t="n">
        <v>75.1645</v>
      </c>
      <c r="DC194" s="324" t="n">
        <v>67.9935</v>
      </c>
      <c r="DD194" s="324" t="n">
        <v>69.009</v>
      </c>
      <c r="DE194" s="324" t="n">
        <v>64.668045</v>
      </c>
      <c r="DF194" s="376" t="n">
        <v>78.91</v>
      </c>
      <c r="DG194" s="376" t="n">
        <v>104.022953379953</v>
      </c>
      <c r="DH194" s="376" t="n">
        <v>84.355283335301</v>
      </c>
      <c r="DI194" s="376" t="n">
        <v>81.9228933890697</v>
      </c>
      <c r="DJ194" s="336" t="n">
        <v>73.7878795107049</v>
      </c>
      <c r="DK194" s="376" t="n">
        <v>68.3819183045545</v>
      </c>
      <c r="DL194" s="376" t="n">
        <v>62.975957098404</v>
      </c>
      <c r="DM194" s="376" t="n">
        <v>57.5699958922536</v>
      </c>
      <c r="DN194" s="324" t="n">
        <v>67.7172274661278</v>
      </c>
      <c r="DO194" s="324" t="n">
        <v>68.5325433719872</v>
      </c>
      <c r="DP194" s="324" t="n">
        <v>69.3478592778466</v>
      </c>
      <c r="DQ194" s="324" t="n">
        <v>70.163175183706</v>
      </c>
      <c r="DR194" s="324" t="n">
        <v>71.6482854729836</v>
      </c>
      <c r="DS194" s="324" t="n">
        <v>72.7315191322103</v>
      </c>
      <c r="DT194" s="324" t="n">
        <v>73.8147527914369</v>
      </c>
      <c r="DU194" s="324" t="n">
        <v>74.8979864506636</v>
      </c>
      <c r="DV194" s="324" t="n">
        <v>73.8591774966521</v>
      </c>
      <c r="DW194" s="324" t="n">
        <v>74.0935941105835</v>
      </c>
      <c r="DX194" s="324" t="n">
        <v>74.3280107245149</v>
      </c>
      <c r="DY194" s="324" t="n">
        <v>74.5624273384462</v>
      </c>
      <c r="DZ194" s="324" t="n">
        <v>74.2104386715742</v>
      </c>
      <c r="EA194" s="324" t="n">
        <v>74.2102931731842</v>
      </c>
      <c r="EB194" s="324" t="n">
        <v>74.2101476747943</v>
      </c>
      <c r="EC194" s="324" t="n">
        <v>74.2100021764043</v>
      </c>
      <c r="ED194" s="324" t="n">
        <v>74.4844873953194</v>
      </c>
      <c r="EE194" s="324" t="n">
        <v>74.5941941838514</v>
      </c>
      <c r="EF194" s="324" t="n">
        <v>74.7039009723835</v>
      </c>
      <c r="EG194" s="324" t="n">
        <v>74.8136077609155</v>
      </c>
      <c r="EH194" s="324" t="n">
        <v>75.1473299707014</v>
      </c>
      <c r="EI194" s="324" t="n">
        <v>75.346642927735</v>
      </c>
      <c r="EJ194" s="324" t="n">
        <v>75.5459558847686</v>
      </c>
      <c r="EK194" s="324" t="n">
        <v>75.7452688418021</v>
      </c>
      <c r="EL194" s="324" t="n">
        <v>75.9499034547885</v>
      </c>
      <c r="EM194" s="324" t="n">
        <v>76.1513450742032</v>
      </c>
      <c r="EN194" s="324" t="n">
        <v>76.3527866936179</v>
      </c>
      <c r="EO194" s="324" t="n">
        <v>76.5542283130326</v>
      </c>
      <c r="EP194" s="324" t="n">
        <v>76.7610484236856</v>
      </c>
      <c r="EQ194" s="324" t="n">
        <v>76.9646414395957</v>
      </c>
      <c r="ER194" s="324" t="n">
        <v>77.1682344555057</v>
      </c>
      <c r="ES194" s="324" t="n">
        <v>77.3718274714157</v>
      </c>
      <c r="ET194" s="324" t="n">
        <v>77.5808564208506</v>
      </c>
      <c r="EU194" s="324" t="n">
        <v>77.7866238101705</v>
      </c>
      <c r="EV194" s="324" t="n">
        <v>77.9923911994905</v>
      </c>
      <c r="EW194" s="324" t="n">
        <v>78.1981585888105</v>
      </c>
      <c r="EX194" s="324" t="n">
        <v>78.4094199674253</v>
      </c>
      <c r="EY194" s="324" t="n">
        <v>78.6173849524632</v>
      </c>
      <c r="EZ194" s="324" t="n">
        <v>78.8253499375011</v>
      </c>
      <c r="FA194" s="324" t="n">
        <v>79.033314922539</v>
      </c>
      <c r="FB194" s="324" t="n">
        <v>79.2468325726774</v>
      </c>
      <c r="FC194" s="324" t="n">
        <v>79.4570186237555</v>
      </c>
      <c r="FD194" s="324" t="n">
        <v>79.6672046748336</v>
      </c>
      <c r="FE194" s="324" t="n">
        <v>79.8773907259117</v>
      </c>
      <c r="FF194" s="324" t="n">
        <v>80.0931887445536</v>
      </c>
      <c r="FG194" s="324" t="n">
        <v>80.3056195826572</v>
      </c>
      <c r="FH194" s="324" t="n">
        <v>80.5180504207608</v>
      </c>
      <c r="FI194" s="324" t="n">
        <v>80.7304812588644</v>
      </c>
      <c r="FJ194" s="324" t="n">
        <v>80.9485840003454</v>
      </c>
      <c r="FK194" s="324" t="n">
        <v>81.1632835998</v>
      </c>
      <c r="FL194" s="324" t="n">
        <v>81.3779831992545</v>
      </c>
      <c r="FM194" s="324" t="n">
        <v>81.5926827987091</v>
      </c>
      <c r="FN194" s="324" t="n">
        <v>81.837496067489</v>
      </c>
      <c r="FO194" s="324" t="n">
        <v>82.0642411346736</v>
      </c>
      <c r="FP194" s="324" t="n">
        <v>82.2909862018583</v>
      </c>
      <c r="FQ194" s="324" t="n">
        <v>82.517731269043</v>
      </c>
      <c r="FR194" s="324" t="n">
        <v>82.7508025236021</v>
      </c>
      <c r="FS194" s="324" t="n">
        <v>82.9800780657366</v>
      </c>
      <c r="FT194" s="324" t="n">
        <v>83.2093536078711</v>
      </c>
      <c r="FU194" s="324" t="n">
        <v>83.4386291500055</v>
      </c>
      <c r="FV194" s="324" t="n">
        <v>83.6743014797656</v>
      </c>
      <c r="FW194" s="324" t="n">
        <v>83.9061357369502</v>
      </c>
      <c r="FX194" s="324" t="n">
        <v>84.1379699941349</v>
      </c>
      <c r="FY194" s="324" t="n">
        <v>84.3698042513196</v>
      </c>
      <c r="FZ194" s="324" t="n">
        <v>84.6081066842797</v>
      </c>
      <c r="GA194" s="324" t="n">
        <v>84.8425282117746</v>
      </c>
      <c r="GB194" s="324" t="n">
        <v>85.0769497392695</v>
      </c>
      <c r="GC194" s="324" t="n">
        <v>85.3113712667643</v>
      </c>
      <c r="GD194" s="324" t="n">
        <v>85.5523331548763</v>
      </c>
      <c r="GE194" s="324" t="n">
        <v>85.789370826618</v>
      </c>
      <c r="GF194" s="324" t="n">
        <v>86.0264084983597</v>
      </c>
      <c r="GG194" s="324" t="n">
        <v>86.2634461701014</v>
      </c>
      <c r="GH194" s="324" t="n">
        <v>86.5070971928847</v>
      </c>
      <c r="GI194" s="324" t="n">
        <v>86.7467802050431</v>
      </c>
      <c r="GJ194" s="324" t="n">
        <v>86.9864632172014</v>
      </c>
      <c r="GK194" s="324" t="n">
        <v>87.2261462293598</v>
      </c>
      <c r="GL194" s="324" t="n">
        <v>87.4725163975573</v>
      </c>
      <c r="GM194" s="324" t="n">
        <v>87.7148742721313</v>
      </c>
      <c r="GN194" s="324" t="n">
        <v>87.9572321467054</v>
      </c>
      <c r="GO194" s="324" t="n">
        <v>88.1995900212794</v>
      </c>
      <c r="GP194" s="324" t="n">
        <v>88.4487096805541</v>
      </c>
      <c r="GQ194" s="324" t="n">
        <v>88.6937722690083</v>
      </c>
      <c r="GR194" s="324" t="n">
        <v>88.9388348574626</v>
      </c>
      <c r="GS194" s="324" t="n">
        <v>89.1838974459169</v>
      </c>
      <c r="GT194" s="324" t="n">
        <v>89.435797280589</v>
      </c>
      <c r="GU194" s="324" t="n">
        <v>89.6835947675305</v>
      </c>
      <c r="GV194" s="324" t="n">
        <v>89.9313922544719</v>
      </c>
      <c r="GW194" s="324" t="n">
        <v>90.1791897414133</v>
      </c>
      <c r="GX194" s="324" t="n">
        <v>90.4339007782404</v>
      </c>
      <c r="GY194" s="324" t="n">
        <v>90.6844636851361</v>
      </c>
      <c r="GZ194" s="324" t="n">
        <v>90.9350265920318</v>
      </c>
      <c r="HA194" s="324" t="n">
        <v>91.1855894989275</v>
      </c>
    </row>
    <row r="195" customFormat="false" ht="15" hidden="false" customHeight="false" outlineLevel="2" collapsed="false">
      <c r="A195" s="172" t="s">
        <v>99</v>
      </c>
      <c r="B195" s="318" t="s">
        <v>252</v>
      </c>
      <c r="C195" s="318"/>
      <c r="D195" s="318" t="s">
        <v>101</v>
      </c>
      <c r="E195" s="96"/>
      <c r="F195" s="19" t="s">
        <v>256</v>
      </c>
      <c r="G195" s="96" t="s">
        <v>257</v>
      </c>
      <c r="H195" s="96"/>
      <c r="I195" s="96" t="s">
        <v>258</v>
      </c>
      <c r="BN195" s="0" t="n">
        <v>766</v>
      </c>
      <c r="BO195" s="0" t="n">
        <v>766</v>
      </c>
      <c r="BP195" s="0" t="n">
        <v>766</v>
      </c>
      <c r="BQ195" s="0" t="n">
        <v>766</v>
      </c>
      <c r="BR195" s="0" t="n">
        <v>857</v>
      </c>
      <c r="BS195" s="0" t="n">
        <v>857</v>
      </c>
      <c r="BT195" s="0" t="n">
        <v>857</v>
      </c>
      <c r="BU195" s="0" t="n">
        <v>857</v>
      </c>
      <c r="BV195" s="0" t="n">
        <v>919</v>
      </c>
      <c r="BW195" s="0" t="n">
        <v>919</v>
      </c>
      <c r="BX195" s="0" t="n">
        <v>919</v>
      </c>
      <c r="BY195" s="0" t="n">
        <v>919</v>
      </c>
      <c r="BZ195" s="0" t="n">
        <v>919</v>
      </c>
      <c r="CA195" s="0" t="n">
        <v>919</v>
      </c>
      <c r="CB195" s="0" t="n">
        <v>919</v>
      </c>
      <c r="CC195" s="0" t="n">
        <v>919</v>
      </c>
      <c r="CD195" s="0" t="n">
        <v>919</v>
      </c>
      <c r="CE195" s="0" t="n">
        <v>919</v>
      </c>
      <c r="CF195" s="0" t="n">
        <v>919</v>
      </c>
      <c r="CG195" s="0" t="n">
        <v>919</v>
      </c>
      <c r="CH195" s="0" t="n">
        <v>919</v>
      </c>
      <c r="CI195" s="0" t="n">
        <v>919</v>
      </c>
      <c r="CJ195" s="0" t="n">
        <v>919</v>
      </c>
      <c r="CK195" s="0" t="n">
        <v>919</v>
      </c>
      <c r="CL195" s="324" t="n">
        <v>919</v>
      </c>
      <c r="CM195" s="324" t="n">
        <v>919</v>
      </c>
      <c r="CN195" s="324" t="n">
        <v>919</v>
      </c>
      <c r="CO195" s="324" t="n">
        <v>919</v>
      </c>
      <c r="CP195" s="324" t="n">
        <v>919</v>
      </c>
      <c r="CQ195" s="324" t="n">
        <v>919</v>
      </c>
      <c r="CR195" s="324" t="n">
        <v>919</v>
      </c>
      <c r="CS195" s="324" t="n">
        <v>919</v>
      </c>
      <c r="CT195" s="324" t="n">
        <v>919</v>
      </c>
      <c r="CU195" s="324" t="n">
        <v>919</v>
      </c>
      <c r="CV195" s="324" t="n">
        <v>919</v>
      </c>
      <c r="CW195" s="324" t="n">
        <v>919</v>
      </c>
      <c r="CX195" s="324" t="n">
        <v>919</v>
      </c>
      <c r="CY195" s="324" t="n">
        <v>919</v>
      </c>
      <c r="CZ195" s="324" t="n">
        <v>919</v>
      </c>
      <c r="DA195" s="324" t="n">
        <v>919</v>
      </c>
      <c r="DB195" s="372" t="n">
        <v>919</v>
      </c>
      <c r="DC195" s="324" t="n">
        <v>919</v>
      </c>
      <c r="DD195" s="324" t="n">
        <v>919</v>
      </c>
      <c r="DE195" s="324" t="n">
        <v>919</v>
      </c>
      <c r="DF195" s="324" t="n">
        <v>919</v>
      </c>
      <c r="DG195" s="324" t="n">
        <v>919</v>
      </c>
      <c r="DH195" s="324" t="n">
        <v>919</v>
      </c>
      <c r="DI195" s="324" t="n">
        <v>919</v>
      </c>
      <c r="DJ195" s="336" t="n">
        <v>919</v>
      </c>
      <c r="DK195" s="324" t="n">
        <v>919</v>
      </c>
      <c r="DL195" s="324" t="n">
        <v>919</v>
      </c>
      <c r="DM195" s="324" t="n">
        <v>919</v>
      </c>
      <c r="DN195" s="324" t="n">
        <v>919</v>
      </c>
      <c r="DO195" s="324" t="n">
        <v>919</v>
      </c>
      <c r="DP195" s="324" t="n">
        <v>919</v>
      </c>
      <c r="DQ195" s="324" t="n">
        <v>919</v>
      </c>
      <c r="DR195" s="324" t="n">
        <v>919</v>
      </c>
      <c r="DS195" s="324" t="n">
        <v>919</v>
      </c>
      <c r="DT195" s="324" t="n">
        <v>919</v>
      </c>
      <c r="DU195" s="324" t="n">
        <v>919</v>
      </c>
      <c r="DV195" s="324" t="n">
        <v>919</v>
      </c>
      <c r="DW195" s="324" t="n">
        <v>919</v>
      </c>
      <c r="DX195" s="324" t="n">
        <v>919</v>
      </c>
      <c r="DY195" s="324" t="n">
        <v>919</v>
      </c>
      <c r="DZ195" s="324" t="n">
        <v>919</v>
      </c>
      <c r="EA195" s="324" t="n">
        <v>919</v>
      </c>
      <c r="EB195" s="324" t="n">
        <v>919</v>
      </c>
      <c r="EC195" s="324" t="n">
        <v>919</v>
      </c>
      <c r="ED195" s="324" t="n">
        <v>919</v>
      </c>
      <c r="EE195" s="324" t="n">
        <v>919</v>
      </c>
      <c r="EF195" s="324" t="n">
        <v>919</v>
      </c>
      <c r="EG195" s="324" t="n">
        <v>919</v>
      </c>
      <c r="EH195" s="324" t="n">
        <v>919</v>
      </c>
      <c r="EI195" s="324" t="n">
        <v>919</v>
      </c>
      <c r="EJ195" s="324" t="n">
        <v>919</v>
      </c>
      <c r="EK195" s="324" t="n">
        <v>919</v>
      </c>
      <c r="EL195" s="324" t="n">
        <v>919</v>
      </c>
      <c r="EM195" s="324" t="n">
        <v>919</v>
      </c>
      <c r="EN195" s="324" t="n">
        <v>919</v>
      </c>
      <c r="EO195" s="324" t="n">
        <v>919</v>
      </c>
      <c r="EP195" s="324" t="n">
        <v>919</v>
      </c>
      <c r="EQ195" s="324" t="n">
        <v>919</v>
      </c>
      <c r="ER195" s="324" t="n">
        <v>919</v>
      </c>
      <c r="ES195" s="324" t="n">
        <v>919</v>
      </c>
      <c r="ET195" s="324" t="n">
        <v>919</v>
      </c>
      <c r="EU195" s="324" t="n">
        <v>919</v>
      </c>
      <c r="EV195" s="324" t="n">
        <v>919</v>
      </c>
      <c r="EW195" s="324" t="n">
        <v>919</v>
      </c>
      <c r="EX195" s="324" t="n">
        <v>919</v>
      </c>
      <c r="EY195" s="324" t="n">
        <v>919</v>
      </c>
      <c r="EZ195" s="324" t="n">
        <v>919</v>
      </c>
      <c r="FA195" s="324" t="n">
        <v>919</v>
      </c>
      <c r="FB195" s="324" t="n">
        <v>919</v>
      </c>
      <c r="FC195" s="324" t="n">
        <v>919</v>
      </c>
      <c r="FD195" s="324" t="n">
        <v>919</v>
      </c>
      <c r="FE195" s="324" t="n">
        <v>919</v>
      </c>
      <c r="FF195" s="324" t="n">
        <v>919</v>
      </c>
      <c r="FG195" s="324" t="n">
        <v>919</v>
      </c>
      <c r="FH195" s="324" t="n">
        <v>919</v>
      </c>
      <c r="FI195" s="324" t="n">
        <v>919</v>
      </c>
      <c r="FJ195" s="324" t="n">
        <v>919</v>
      </c>
      <c r="FK195" s="324" t="n">
        <v>919</v>
      </c>
      <c r="FL195" s="324" t="n">
        <v>919</v>
      </c>
      <c r="FM195" s="324" t="n">
        <v>919</v>
      </c>
      <c r="FN195" s="324" t="n">
        <v>919</v>
      </c>
      <c r="FO195" s="324" t="n">
        <v>919</v>
      </c>
      <c r="FP195" s="324" t="n">
        <v>919</v>
      </c>
      <c r="FQ195" s="324" t="n">
        <v>919</v>
      </c>
      <c r="FR195" s="324" t="n">
        <v>919</v>
      </c>
      <c r="FS195" s="324" t="n">
        <v>919</v>
      </c>
      <c r="FT195" s="324" t="n">
        <v>919</v>
      </c>
      <c r="FU195" s="324" t="n">
        <v>919</v>
      </c>
      <c r="FV195" s="324" t="n">
        <v>919</v>
      </c>
      <c r="FW195" s="324" t="n">
        <v>919</v>
      </c>
      <c r="FX195" s="324" t="n">
        <v>919</v>
      </c>
      <c r="FY195" s="324" t="n">
        <v>919</v>
      </c>
      <c r="FZ195" s="324" t="n">
        <v>919</v>
      </c>
      <c r="GA195" s="324" t="n">
        <v>919</v>
      </c>
      <c r="GB195" s="324" t="n">
        <v>919</v>
      </c>
      <c r="GC195" s="324" t="n">
        <v>919</v>
      </c>
      <c r="GD195" s="324" t="n">
        <v>919</v>
      </c>
      <c r="GE195" s="324" t="n">
        <v>919</v>
      </c>
      <c r="GF195" s="324" t="n">
        <v>919</v>
      </c>
      <c r="GG195" s="324" t="n">
        <v>919</v>
      </c>
      <c r="GH195" s="324" t="n">
        <v>919</v>
      </c>
      <c r="GI195" s="324" t="n">
        <v>919</v>
      </c>
      <c r="GJ195" s="324" t="n">
        <v>919</v>
      </c>
      <c r="GK195" s="324" t="n">
        <v>919</v>
      </c>
      <c r="GL195" s="324" t="n">
        <v>919</v>
      </c>
      <c r="GM195" s="324" t="n">
        <v>919</v>
      </c>
      <c r="GN195" s="324" t="n">
        <v>919</v>
      </c>
      <c r="GO195" s="324" t="n">
        <v>919</v>
      </c>
      <c r="GP195" s="324" t="n">
        <v>919</v>
      </c>
      <c r="GQ195" s="324" t="n">
        <v>919</v>
      </c>
      <c r="GR195" s="324" t="n">
        <v>919</v>
      </c>
      <c r="GS195" s="324" t="n">
        <v>919</v>
      </c>
      <c r="GT195" s="324" t="n">
        <v>919</v>
      </c>
      <c r="GU195" s="324" t="n">
        <v>919</v>
      </c>
      <c r="GV195" s="324" t="n">
        <v>919</v>
      </c>
      <c r="GW195" s="324" t="n">
        <v>919</v>
      </c>
      <c r="GX195" s="324" t="n">
        <v>919</v>
      </c>
      <c r="GY195" s="324" t="n">
        <v>919</v>
      </c>
      <c r="GZ195" s="324" t="n">
        <v>919</v>
      </c>
      <c r="HA195" s="324" t="n">
        <v>919</v>
      </c>
    </row>
    <row r="196" customFormat="false" ht="15" hidden="false" customHeight="false" outlineLevel="2" collapsed="false">
      <c r="A196" s="172" t="s">
        <v>99</v>
      </c>
      <c r="B196" s="318" t="s">
        <v>252</v>
      </c>
      <c r="C196" s="318"/>
      <c r="D196" s="318" t="s">
        <v>101</v>
      </c>
      <c r="E196" s="96"/>
      <c r="F196" s="19" t="s">
        <v>259</v>
      </c>
      <c r="G196" s="96" t="s">
        <v>257</v>
      </c>
      <c r="H196" s="96"/>
      <c r="I196" s="96" t="s">
        <v>260</v>
      </c>
      <c r="BN196" s="0" t="n">
        <v>7300</v>
      </c>
      <c r="BO196" s="0" t="n">
        <v>7300</v>
      </c>
      <c r="BP196" s="0" t="n">
        <v>7300</v>
      </c>
      <c r="BQ196" s="0" t="n">
        <v>7300</v>
      </c>
      <c r="BR196" s="0" t="n">
        <v>7530</v>
      </c>
      <c r="BS196" s="0" t="n">
        <v>7530</v>
      </c>
      <c r="BT196" s="0" t="n">
        <v>7530</v>
      </c>
      <c r="BU196" s="0" t="n">
        <v>7530</v>
      </c>
      <c r="BV196" s="0" t="n">
        <v>13100</v>
      </c>
      <c r="BW196" s="0" t="n">
        <v>13100</v>
      </c>
      <c r="BX196" s="0" t="n">
        <v>13100</v>
      </c>
      <c r="BY196" s="0" t="n">
        <v>13100</v>
      </c>
      <c r="BZ196" s="0" t="n">
        <v>13100</v>
      </c>
      <c r="CA196" s="0" t="n">
        <v>13100</v>
      </c>
      <c r="CB196" s="0" t="n">
        <v>13100</v>
      </c>
      <c r="CC196" s="0" t="n">
        <v>13100</v>
      </c>
      <c r="CD196" s="0" t="n">
        <v>13100</v>
      </c>
      <c r="CE196" s="0" t="n">
        <v>13100</v>
      </c>
      <c r="CF196" s="0" t="n">
        <v>13100</v>
      </c>
      <c r="CG196" s="0" t="n">
        <v>13100</v>
      </c>
      <c r="CH196" s="0" t="n">
        <v>13100</v>
      </c>
      <c r="CI196" s="0" t="n">
        <v>13100</v>
      </c>
      <c r="CJ196" s="0" t="n">
        <v>13100</v>
      </c>
      <c r="CK196" s="0" t="n">
        <v>13100</v>
      </c>
      <c r="CL196" s="324" t="n">
        <v>13624</v>
      </c>
      <c r="CM196" s="324" t="n">
        <v>13624</v>
      </c>
      <c r="CN196" s="324" t="n">
        <v>13624</v>
      </c>
      <c r="CO196" s="324" t="n">
        <v>13624</v>
      </c>
      <c r="CP196" s="324" t="n">
        <v>14169</v>
      </c>
      <c r="CQ196" s="324" t="n">
        <v>14169</v>
      </c>
      <c r="CR196" s="324" t="n">
        <v>14169</v>
      </c>
      <c r="CS196" s="324" t="n">
        <v>14169</v>
      </c>
      <c r="CT196" s="324" t="n">
        <v>14736</v>
      </c>
      <c r="CU196" s="324" t="n">
        <v>14736</v>
      </c>
      <c r="CV196" s="324" t="n">
        <v>14736</v>
      </c>
      <c r="CW196" s="324" t="n">
        <v>14736</v>
      </c>
      <c r="CX196" s="324" t="n">
        <v>15458</v>
      </c>
      <c r="CY196" s="324" t="n">
        <v>15458</v>
      </c>
      <c r="CZ196" s="324" t="n">
        <v>15458</v>
      </c>
      <c r="DA196" s="324" t="n">
        <v>15458</v>
      </c>
      <c r="DB196" s="372" t="n">
        <v>17518</v>
      </c>
      <c r="DC196" s="324" t="n">
        <v>17518</v>
      </c>
      <c r="DD196" s="324" t="n">
        <v>17518</v>
      </c>
      <c r="DE196" s="324" t="n">
        <v>17518</v>
      </c>
      <c r="DF196" s="324" t="n">
        <v>18411</v>
      </c>
      <c r="DG196" s="324" t="n">
        <v>18411</v>
      </c>
      <c r="DH196" s="324" t="n">
        <v>18411</v>
      </c>
      <c r="DI196" s="324" t="n">
        <v>18411</v>
      </c>
      <c r="DJ196" s="336" t="n">
        <v>19147</v>
      </c>
      <c r="DK196" s="324" t="n">
        <v>19147</v>
      </c>
      <c r="DL196" s="324" t="n">
        <v>19147</v>
      </c>
      <c r="DM196" s="324" t="n">
        <v>19147</v>
      </c>
      <c r="DN196" s="324" t="n">
        <v>19913</v>
      </c>
      <c r="DO196" s="324" t="n">
        <v>19913</v>
      </c>
      <c r="DP196" s="324" t="n">
        <v>19913</v>
      </c>
      <c r="DQ196" s="324" t="n">
        <v>19913</v>
      </c>
      <c r="DR196" s="324" t="n">
        <v>20706.4760862426</v>
      </c>
      <c r="DS196" s="324" t="n">
        <v>20706.4760862426</v>
      </c>
      <c r="DT196" s="324" t="n">
        <v>20706.4760862426</v>
      </c>
      <c r="DU196" s="324" t="n">
        <v>20706.4760862426</v>
      </c>
      <c r="DV196" s="324" t="n">
        <v>21533.7161668851</v>
      </c>
      <c r="DW196" s="324" t="n">
        <v>21533.7161668851</v>
      </c>
      <c r="DX196" s="324" t="n">
        <v>21533.7161668851</v>
      </c>
      <c r="DY196" s="324" t="n">
        <v>21533.7161668851</v>
      </c>
      <c r="DZ196" s="324" t="n">
        <v>22395.0648135605</v>
      </c>
      <c r="EA196" s="324" t="n">
        <v>22395.0648135605</v>
      </c>
      <c r="EB196" s="324" t="n">
        <v>22395.0648135605</v>
      </c>
      <c r="EC196" s="324" t="n">
        <v>22395.0648135605</v>
      </c>
      <c r="ED196" s="324" t="n">
        <v>23290.8674061029</v>
      </c>
      <c r="EE196" s="324" t="n">
        <v>23290.8674061029</v>
      </c>
      <c r="EF196" s="324" t="n">
        <v>23290.8674061029</v>
      </c>
      <c r="EG196" s="324" t="n">
        <v>23290.8674061029</v>
      </c>
      <c r="EH196" s="324" t="n">
        <v>24222.5021023471</v>
      </c>
      <c r="EI196" s="324" t="n">
        <v>24222.5021023471</v>
      </c>
      <c r="EJ196" s="324" t="n">
        <v>24222.5021023471</v>
      </c>
      <c r="EK196" s="324" t="n">
        <v>24222.5021023471</v>
      </c>
      <c r="EL196" s="324" t="n">
        <v>25191.4021864409</v>
      </c>
      <c r="EM196" s="324" t="n">
        <v>25191.4021864409</v>
      </c>
      <c r="EN196" s="324" t="n">
        <v>25191.4021864409</v>
      </c>
      <c r="EO196" s="324" t="n">
        <v>25191.4021864409</v>
      </c>
      <c r="EP196" s="324" t="n">
        <v>26199.0582738986</v>
      </c>
      <c r="EQ196" s="324" t="n">
        <v>26199.0582738986</v>
      </c>
      <c r="ER196" s="324" t="n">
        <v>26199.0582738986</v>
      </c>
      <c r="ES196" s="324" t="n">
        <v>26199.0582738986</v>
      </c>
      <c r="ET196" s="324" t="n">
        <v>27247.0206048545</v>
      </c>
      <c r="EU196" s="324" t="n">
        <v>27247.0206048545</v>
      </c>
      <c r="EV196" s="324" t="n">
        <v>27247.0206048545</v>
      </c>
      <c r="EW196" s="324" t="n">
        <v>27247.0206048545</v>
      </c>
      <c r="EX196" s="324" t="n">
        <v>28336.9014290487</v>
      </c>
      <c r="EY196" s="324" t="n">
        <v>28336.9014290487</v>
      </c>
      <c r="EZ196" s="324" t="n">
        <v>28336.9014290487</v>
      </c>
      <c r="FA196" s="324" t="n">
        <v>28336.9014290487</v>
      </c>
      <c r="FB196" s="324" t="n">
        <v>29470.3774862107</v>
      </c>
      <c r="FC196" s="324" t="n">
        <v>29470.3774862107</v>
      </c>
      <c r="FD196" s="324" t="n">
        <v>29470.3774862107</v>
      </c>
      <c r="FE196" s="324" t="n">
        <v>29470.3774862107</v>
      </c>
      <c r="FF196" s="324" t="n">
        <v>30649.1925856591</v>
      </c>
      <c r="FG196" s="324" t="n">
        <v>30649.1925856591</v>
      </c>
      <c r="FH196" s="324" t="n">
        <v>30649.1925856591</v>
      </c>
      <c r="FI196" s="324" t="n">
        <v>30649.1925856591</v>
      </c>
      <c r="FJ196" s="324" t="n">
        <v>31875.1602890855</v>
      </c>
      <c r="FK196" s="324" t="n">
        <v>31875.1602890855</v>
      </c>
      <c r="FL196" s="324" t="n">
        <v>31875.1602890855</v>
      </c>
      <c r="FM196" s="324" t="n">
        <v>31875.1602890855</v>
      </c>
      <c r="FN196" s="324" t="n">
        <v>33150.1667006489</v>
      </c>
      <c r="FO196" s="324" t="n">
        <v>33150.1667006489</v>
      </c>
      <c r="FP196" s="324" t="n">
        <v>33150.1667006489</v>
      </c>
      <c r="FQ196" s="324" t="n">
        <v>33150.1667006489</v>
      </c>
      <c r="FR196" s="324" t="n">
        <v>34476.1733686748</v>
      </c>
      <c r="FS196" s="324" t="n">
        <v>34476.1733686748</v>
      </c>
      <c r="FT196" s="324" t="n">
        <v>34476.1733686748</v>
      </c>
      <c r="FU196" s="324" t="n">
        <v>34476.1733686748</v>
      </c>
      <c r="FV196" s="324" t="n">
        <v>35855.2203034218</v>
      </c>
      <c r="FW196" s="324" t="n">
        <v>35855.2203034218</v>
      </c>
      <c r="FX196" s="324" t="n">
        <v>35855.2203034218</v>
      </c>
      <c r="FY196" s="324" t="n">
        <v>35855.2203034218</v>
      </c>
      <c r="FZ196" s="324" t="n">
        <v>37289.4291155587</v>
      </c>
      <c r="GA196" s="324" t="n">
        <v>37289.4291155587</v>
      </c>
      <c r="GB196" s="324" t="n">
        <v>37289.4291155587</v>
      </c>
      <c r="GC196" s="324" t="n">
        <v>37289.4291155587</v>
      </c>
      <c r="GD196" s="324" t="n">
        <v>38781.006280181</v>
      </c>
      <c r="GE196" s="324" t="n">
        <v>38781.006280181</v>
      </c>
      <c r="GF196" s="324" t="n">
        <v>38781.006280181</v>
      </c>
      <c r="GG196" s="324" t="n">
        <v>38781.006280181</v>
      </c>
      <c r="GH196" s="324" t="n">
        <v>40332.2465313883</v>
      </c>
      <c r="GI196" s="324" t="n">
        <v>40332.2465313883</v>
      </c>
      <c r="GJ196" s="324" t="n">
        <v>40332.2465313883</v>
      </c>
      <c r="GK196" s="324" t="n">
        <v>40332.2465313883</v>
      </c>
      <c r="GL196" s="324" t="n">
        <v>41945.5363926438</v>
      </c>
      <c r="GM196" s="324" t="n">
        <v>41945.5363926438</v>
      </c>
      <c r="GN196" s="324" t="n">
        <v>41945.5363926438</v>
      </c>
      <c r="GO196" s="324" t="n">
        <v>41945.5363926438</v>
      </c>
      <c r="GP196" s="324" t="n">
        <v>43623.3578483496</v>
      </c>
      <c r="GQ196" s="324" t="n">
        <v>43623.3578483496</v>
      </c>
      <c r="GR196" s="324" t="n">
        <v>43623.3578483496</v>
      </c>
      <c r="GS196" s="324" t="n">
        <v>43623.3578483496</v>
      </c>
      <c r="GT196" s="324" t="n">
        <v>45368.2921622835</v>
      </c>
      <c r="GU196" s="324" t="n">
        <v>45368.2921622835</v>
      </c>
      <c r="GV196" s="324" t="n">
        <v>45368.2921622835</v>
      </c>
      <c r="GW196" s="324" t="n">
        <v>45368.2921622835</v>
      </c>
      <c r="GX196" s="324" t="n">
        <v>47183.0238487749</v>
      </c>
      <c r="GY196" s="324" t="n">
        <v>47183.0238487749</v>
      </c>
      <c r="GZ196" s="324" t="n">
        <v>47183.0238487749</v>
      </c>
      <c r="HA196" s="324" t="n">
        <v>47183.0238487749</v>
      </c>
    </row>
    <row r="197" customFormat="false" ht="15" hidden="false" customHeight="false" outlineLevel="2" collapsed="false">
      <c r="A197" s="172" t="s">
        <v>99</v>
      </c>
      <c r="B197" s="318" t="s">
        <v>252</v>
      </c>
      <c r="C197" s="318"/>
      <c r="D197" s="318" t="s">
        <v>101</v>
      </c>
      <c r="E197" s="96"/>
      <c r="F197" s="19" t="s">
        <v>261</v>
      </c>
      <c r="G197" s="96" t="s">
        <v>257</v>
      </c>
      <c r="H197" s="96"/>
      <c r="I197" s="96" t="s">
        <v>260</v>
      </c>
      <c r="BN197" s="0" t="n">
        <v>7300</v>
      </c>
      <c r="BO197" s="0" t="n">
        <v>7300</v>
      </c>
      <c r="BP197" s="0" t="n">
        <v>7300</v>
      </c>
      <c r="BQ197" s="0" t="n">
        <v>7300</v>
      </c>
      <c r="BR197" s="0" t="n">
        <v>7530</v>
      </c>
      <c r="BS197" s="0" t="n">
        <v>7530</v>
      </c>
      <c r="BT197" s="0" t="n">
        <v>7530</v>
      </c>
      <c r="BU197" s="0" t="n">
        <v>7530</v>
      </c>
      <c r="BV197" s="0" t="n">
        <v>13100</v>
      </c>
      <c r="BW197" s="0" t="n">
        <v>13100</v>
      </c>
      <c r="BX197" s="0" t="n">
        <v>13100</v>
      </c>
      <c r="BY197" s="0" t="n">
        <v>13100</v>
      </c>
      <c r="BZ197" s="0" t="n">
        <v>13100</v>
      </c>
      <c r="CA197" s="0" t="n">
        <v>13100</v>
      </c>
      <c r="CB197" s="0" t="n">
        <v>13100</v>
      </c>
      <c r="CC197" s="0" t="n">
        <v>13100</v>
      </c>
      <c r="CD197" s="0" t="n">
        <v>13100</v>
      </c>
      <c r="CE197" s="0" t="n">
        <v>13100</v>
      </c>
      <c r="CF197" s="0" t="n">
        <v>13100</v>
      </c>
      <c r="CG197" s="0" t="n">
        <v>13100</v>
      </c>
      <c r="CH197" s="0" t="n">
        <v>13100</v>
      </c>
      <c r="CI197" s="0" t="n">
        <v>13100</v>
      </c>
      <c r="CJ197" s="0" t="n">
        <v>13100</v>
      </c>
      <c r="CK197" s="0" t="n">
        <v>13100</v>
      </c>
      <c r="CL197" s="324" t="n">
        <v>13624</v>
      </c>
      <c r="CM197" s="324" t="n">
        <v>13624</v>
      </c>
      <c r="CN197" s="324" t="n">
        <v>13624</v>
      </c>
      <c r="CO197" s="324" t="n">
        <v>13624</v>
      </c>
      <c r="CP197" s="324" t="n">
        <v>14169</v>
      </c>
      <c r="CQ197" s="324" t="n">
        <v>14169</v>
      </c>
      <c r="CR197" s="324" t="n">
        <v>14169</v>
      </c>
      <c r="CS197" s="324" t="n">
        <v>14169</v>
      </c>
      <c r="CT197" s="324" t="n">
        <v>14736</v>
      </c>
      <c r="CU197" s="324" t="n">
        <v>14736</v>
      </c>
      <c r="CV197" s="324" t="n">
        <v>14736</v>
      </c>
      <c r="CW197" s="324" t="n">
        <v>14736</v>
      </c>
      <c r="CX197" s="324" t="n">
        <v>15458</v>
      </c>
      <c r="CY197" s="324" t="n">
        <v>15458</v>
      </c>
      <c r="CZ197" s="324" t="n">
        <v>15458</v>
      </c>
      <c r="DA197" s="324" t="n">
        <v>15458</v>
      </c>
      <c r="DB197" s="372" t="n">
        <v>17518</v>
      </c>
      <c r="DC197" s="324" t="n">
        <v>17518</v>
      </c>
      <c r="DD197" s="324" t="n">
        <v>17518</v>
      </c>
      <c r="DE197" s="324" t="n">
        <v>17518</v>
      </c>
      <c r="DF197" s="324" t="n">
        <v>18411</v>
      </c>
      <c r="DG197" s="324" t="n">
        <v>18411</v>
      </c>
      <c r="DH197" s="324" t="n">
        <v>18411</v>
      </c>
      <c r="DI197" s="324" t="n">
        <v>18411</v>
      </c>
      <c r="DJ197" s="336" t="n">
        <v>19147</v>
      </c>
      <c r="DK197" s="324" t="n">
        <v>19147</v>
      </c>
      <c r="DL197" s="324" t="n">
        <v>19147</v>
      </c>
      <c r="DM197" s="324" t="n">
        <v>19147</v>
      </c>
      <c r="DN197" s="324" t="n">
        <v>19913</v>
      </c>
      <c r="DO197" s="324" t="n">
        <v>19913</v>
      </c>
      <c r="DP197" s="324" t="n">
        <v>19913</v>
      </c>
      <c r="DQ197" s="324" t="n">
        <v>19913</v>
      </c>
      <c r="DR197" s="324" t="n">
        <v>20706.4760862426</v>
      </c>
      <c r="DS197" s="324" t="n">
        <v>20706.4760862426</v>
      </c>
      <c r="DT197" s="324" t="n">
        <v>20706.4760862426</v>
      </c>
      <c r="DU197" s="324" t="n">
        <v>20706.4760862426</v>
      </c>
      <c r="DV197" s="324" t="n">
        <v>21533.7161668851</v>
      </c>
      <c r="DW197" s="324" t="n">
        <v>21533.7161668851</v>
      </c>
      <c r="DX197" s="324" t="n">
        <v>21533.7161668851</v>
      </c>
      <c r="DY197" s="324" t="n">
        <v>21533.7161668851</v>
      </c>
      <c r="DZ197" s="324" t="n">
        <v>22395.0648135605</v>
      </c>
      <c r="EA197" s="324" t="n">
        <v>22395.0648135605</v>
      </c>
      <c r="EB197" s="324" t="n">
        <v>22395.0648135605</v>
      </c>
      <c r="EC197" s="324" t="n">
        <v>22395.0648135605</v>
      </c>
      <c r="ED197" s="324" t="n">
        <v>23290.8674061029</v>
      </c>
      <c r="EE197" s="324" t="n">
        <v>23290.8674061029</v>
      </c>
      <c r="EF197" s="324" t="n">
        <v>23290.8674061029</v>
      </c>
      <c r="EG197" s="324" t="n">
        <v>23290.8674061029</v>
      </c>
      <c r="EH197" s="324" t="n">
        <v>24222.5021023471</v>
      </c>
      <c r="EI197" s="324" t="n">
        <v>24222.5021023471</v>
      </c>
      <c r="EJ197" s="324" t="n">
        <v>24222.5021023471</v>
      </c>
      <c r="EK197" s="324" t="n">
        <v>24222.5021023471</v>
      </c>
      <c r="EL197" s="324" t="n">
        <v>25191.4021864409</v>
      </c>
      <c r="EM197" s="324" t="n">
        <v>25191.4021864409</v>
      </c>
      <c r="EN197" s="324" t="n">
        <v>25191.4021864409</v>
      </c>
      <c r="EO197" s="324" t="n">
        <v>25191.4021864409</v>
      </c>
      <c r="EP197" s="324" t="n">
        <v>26199.0582738986</v>
      </c>
      <c r="EQ197" s="324" t="n">
        <v>26199.0582738986</v>
      </c>
      <c r="ER197" s="324" t="n">
        <v>26199.0582738986</v>
      </c>
      <c r="ES197" s="324" t="n">
        <v>26199.0582738986</v>
      </c>
      <c r="ET197" s="324" t="n">
        <v>27247.0206048545</v>
      </c>
      <c r="EU197" s="324" t="n">
        <v>27247.0206048545</v>
      </c>
      <c r="EV197" s="324" t="n">
        <v>27247.0206048545</v>
      </c>
      <c r="EW197" s="324" t="n">
        <v>27247.0206048545</v>
      </c>
      <c r="EX197" s="324" t="n">
        <v>28336.9014290487</v>
      </c>
      <c r="EY197" s="324" t="n">
        <v>28336.9014290487</v>
      </c>
      <c r="EZ197" s="324" t="n">
        <v>28336.9014290487</v>
      </c>
      <c r="FA197" s="324" t="n">
        <v>28336.9014290487</v>
      </c>
      <c r="FB197" s="324" t="n">
        <v>29470.3774862107</v>
      </c>
      <c r="FC197" s="324" t="n">
        <v>29470.3774862107</v>
      </c>
      <c r="FD197" s="324" t="n">
        <v>29470.3774862107</v>
      </c>
      <c r="FE197" s="324" t="n">
        <v>29470.3774862107</v>
      </c>
      <c r="FF197" s="324" t="n">
        <v>30649.1925856591</v>
      </c>
      <c r="FG197" s="324" t="n">
        <v>30649.1925856591</v>
      </c>
      <c r="FH197" s="324" t="n">
        <v>30649.1925856591</v>
      </c>
      <c r="FI197" s="324" t="n">
        <v>30649.1925856591</v>
      </c>
      <c r="FJ197" s="324" t="n">
        <v>31875.1602890855</v>
      </c>
      <c r="FK197" s="324" t="n">
        <v>31875.1602890855</v>
      </c>
      <c r="FL197" s="324" t="n">
        <v>31875.1602890855</v>
      </c>
      <c r="FM197" s="324" t="n">
        <v>31875.1602890855</v>
      </c>
      <c r="FN197" s="324" t="n">
        <v>33150.1667006489</v>
      </c>
      <c r="FO197" s="324" t="n">
        <v>33150.1667006489</v>
      </c>
      <c r="FP197" s="324" t="n">
        <v>33150.1667006489</v>
      </c>
      <c r="FQ197" s="324" t="n">
        <v>33150.1667006489</v>
      </c>
      <c r="FR197" s="324" t="n">
        <v>34476.1733686748</v>
      </c>
      <c r="FS197" s="324" t="n">
        <v>34476.1733686748</v>
      </c>
      <c r="FT197" s="324" t="n">
        <v>34476.1733686748</v>
      </c>
      <c r="FU197" s="324" t="n">
        <v>34476.1733686748</v>
      </c>
      <c r="FV197" s="324" t="n">
        <v>35855.2203034218</v>
      </c>
      <c r="FW197" s="324" t="n">
        <v>35855.2203034218</v>
      </c>
      <c r="FX197" s="324" t="n">
        <v>35855.2203034218</v>
      </c>
      <c r="FY197" s="324" t="n">
        <v>35855.2203034218</v>
      </c>
      <c r="FZ197" s="324" t="n">
        <v>37289.4291155587</v>
      </c>
      <c r="GA197" s="324" t="n">
        <v>37289.4291155587</v>
      </c>
      <c r="GB197" s="324" t="n">
        <v>37289.4291155587</v>
      </c>
      <c r="GC197" s="324" t="n">
        <v>37289.4291155587</v>
      </c>
      <c r="GD197" s="324" t="n">
        <v>38781.006280181</v>
      </c>
      <c r="GE197" s="324" t="n">
        <v>38781.006280181</v>
      </c>
      <c r="GF197" s="324" t="n">
        <v>38781.006280181</v>
      </c>
      <c r="GG197" s="324" t="n">
        <v>38781.006280181</v>
      </c>
      <c r="GH197" s="324" t="n">
        <v>40332.2465313883</v>
      </c>
      <c r="GI197" s="324" t="n">
        <v>40332.2465313883</v>
      </c>
      <c r="GJ197" s="324" t="n">
        <v>40332.2465313883</v>
      </c>
      <c r="GK197" s="324" t="n">
        <v>40332.2465313883</v>
      </c>
      <c r="GL197" s="324" t="n">
        <v>41945.5363926438</v>
      </c>
      <c r="GM197" s="324" t="n">
        <v>41945.5363926438</v>
      </c>
      <c r="GN197" s="324" t="n">
        <v>41945.5363926438</v>
      </c>
      <c r="GO197" s="324" t="n">
        <v>41945.5363926438</v>
      </c>
      <c r="GP197" s="324" t="n">
        <v>43623.3578483496</v>
      </c>
      <c r="GQ197" s="324" t="n">
        <v>43623.3578483496</v>
      </c>
      <c r="GR197" s="324" t="n">
        <v>43623.3578483496</v>
      </c>
      <c r="GS197" s="324" t="n">
        <v>43623.3578483496</v>
      </c>
      <c r="GT197" s="324" t="n">
        <v>45368.2921622835</v>
      </c>
      <c r="GU197" s="324" t="n">
        <v>45368.2921622835</v>
      </c>
      <c r="GV197" s="324" t="n">
        <v>45368.2921622835</v>
      </c>
      <c r="GW197" s="324" t="n">
        <v>45368.2921622835</v>
      </c>
      <c r="GX197" s="324" t="n">
        <v>47183.0238487749</v>
      </c>
      <c r="GY197" s="324" t="n">
        <v>47183.0238487749</v>
      </c>
      <c r="GZ197" s="324" t="n">
        <v>47183.0238487749</v>
      </c>
      <c r="HA197" s="324" t="n">
        <v>47183.0238487749</v>
      </c>
    </row>
    <row r="198" customFormat="false" ht="15" hidden="false" customHeight="false" outlineLevel="2" collapsed="false">
      <c r="A198" s="172" t="s">
        <v>99</v>
      </c>
      <c r="B198" s="318" t="s">
        <v>252</v>
      </c>
      <c r="C198" s="318"/>
      <c r="D198" s="318" t="s">
        <v>101</v>
      </c>
      <c r="E198" s="96"/>
      <c r="F198" s="19" t="s">
        <v>262</v>
      </c>
      <c r="G198" s="96" t="s">
        <v>257</v>
      </c>
      <c r="H198" s="96"/>
      <c r="I198" s="96" t="s">
        <v>260</v>
      </c>
      <c r="BN198" s="0" t="n">
        <v>7300</v>
      </c>
      <c r="BO198" s="0" t="n">
        <v>7300</v>
      </c>
      <c r="BP198" s="0" t="n">
        <v>7300</v>
      </c>
      <c r="BQ198" s="0" t="n">
        <v>7300</v>
      </c>
      <c r="BR198" s="0" t="n">
        <v>7530</v>
      </c>
      <c r="BS198" s="0" t="n">
        <v>7530</v>
      </c>
      <c r="BT198" s="0" t="n">
        <v>7530</v>
      </c>
      <c r="BU198" s="0" t="n">
        <v>7530</v>
      </c>
      <c r="BV198" s="0" t="n">
        <v>13100</v>
      </c>
      <c r="BW198" s="0" t="n">
        <v>13100</v>
      </c>
      <c r="BX198" s="0" t="n">
        <v>13100</v>
      </c>
      <c r="BY198" s="0" t="n">
        <v>13100</v>
      </c>
      <c r="BZ198" s="0" t="n">
        <v>13100</v>
      </c>
      <c r="CA198" s="0" t="n">
        <v>13100</v>
      </c>
      <c r="CB198" s="0" t="n">
        <v>13100</v>
      </c>
      <c r="CC198" s="0" t="n">
        <v>13100</v>
      </c>
      <c r="CD198" s="0" t="n">
        <v>13100</v>
      </c>
      <c r="CE198" s="0" t="n">
        <v>13100</v>
      </c>
      <c r="CF198" s="0" t="n">
        <v>13100</v>
      </c>
      <c r="CG198" s="0" t="n">
        <v>13100</v>
      </c>
      <c r="CH198" s="0" t="n">
        <v>13100</v>
      </c>
      <c r="CI198" s="0" t="n">
        <v>13100</v>
      </c>
      <c r="CJ198" s="0" t="n">
        <v>13100</v>
      </c>
      <c r="CK198" s="0" t="n">
        <v>13100</v>
      </c>
      <c r="CL198" s="324" t="n">
        <v>13624</v>
      </c>
      <c r="CM198" s="324" t="n">
        <v>13624</v>
      </c>
      <c r="CN198" s="324" t="n">
        <v>13624</v>
      </c>
      <c r="CO198" s="324" t="n">
        <v>13624</v>
      </c>
      <c r="CP198" s="324" t="n">
        <v>14169</v>
      </c>
      <c r="CQ198" s="324" t="n">
        <v>14169</v>
      </c>
      <c r="CR198" s="324" t="n">
        <v>14169</v>
      </c>
      <c r="CS198" s="324" t="n">
        <v>14169</v>
      </c>
      <c r="CT198" s="324" t="n">
        <v>14736</v>
      </c>
      <c r="CU198" s="324" t="n">
        <v>14736</v>
      </c>
      <c r="CV198" s="324" t="n">
        <v>14736</v>
      </c>
      <c r="CW198" s="324" t="n">
        <v>14736</v>
      </c>
      <c r="CX198" s="324" t="n">
        <v>15458</v>
      </c>
      <c r="CY198" s="324" t="n">
        <v>15458</v>
      </c>
      <c r="CZ198" s="324" t="n">
        <v>15458</v>
      </c>
      <c r="DA198" s="324" t="n">
        <v>15458</v>
      </c>
      <c r="DB198" s="372" t="n">
        <v>17518</v>
      </c>
      <c r="DC198" s="324" t="n">
        <v>17518</v>
      </c>
      <c r="DD198" s="324" t="n">
        <v>17518</v>
      </c>
      <c r="DE198" s="324" t="n">
        <v>17518</v>
      </c>
      <c r="DF198" s="324" t="n">
        <v>18411</v>
      </c>
      <c r="DG198" s="324" t="n">
        <v>18411</v>
      </c>
      <c r="DH198" s="324" t="n">
        <v>18411</v>
      </c>
      <c r="DI198" s="324" t="n">
        <v>18411</v>
      </c>
      <c r="DJ198" s="336" t="n">
        <v>19147</v>
      </c>
      <c r="DK198" s="324" t="n">
        <v>19147</v>
      </c>
      <c r="DL198" s="324" t="n">
        <v>19147</v>
      </c>
      <c r="DM198" s="324" t="n">
        <v>19147</v>
      </c>
      <c r="DN198" s="324" t="n">
        <v>19913</v>
      </c>
      <c r="DO198" s="324" t="n">
        <v>19913</v>
      </c>
      <c r="DP198" s="324" t="n">
        <v>19913</v>
      </c>
      <c r="DQ198" s="324" t="n">
        <v>19913</v>
      </c>
      <c r="DR198" s="324" t="n">
        <v>20706.4760862426</v>
      </c>
      <c r="DS198" s="324" t="n">
        <v>20706.4760862426</v>
      </c>
      <c r="DT198" s="324" t="n">
        <v>20706.4760862426</v>
      </c>
      <c r="DU198" s="324" t="n">
        <v>20706.4760862426</v>
      </c>
      <c r="DV198" s="324" t="n">
        <v>21533.7161668851</v>
      </c>
      <c r="DW198" s="324" t="n">
        <v>21533.7161668851</v>
      </c>
      <c r="DX198" s="324" t="n">
        <v>21533.7161668851</v>
      </c>
      <c r="DY198" s="324" t="n">
        <v>21533.7161668851</v>
      </c>
      <c r="DZ198" s="324" t="n">
        <v>22395.0648135605</v>
      </c>
      <c r="EA198" s="324" t="n">
        <v>22395.0648135605</v>
      </c>
      <c r="EB198" s="324" t="n">
        <v>22395.0648135605</v>
      </c>
      <c r="EC198" s="324" t="n">
        <v>22395.0648135605</v>
      </c>
      <c r="ED198" s="324" t="n">
        <v>23290.8674061029</v>
      </c>
      <c r="EE198" s="324" t="n">
        <v>23290.8674061029</v>
      </c>
      <c r="EF198" s="324" t="n">
        <v>23290.8674061029</v>
      </c>
      <c r="EG198" s="324" t="n">
        <v>23290.8674061029</v>
      </c>
      <c r="EH198" s="324" t="n">
        <v>24222.5021023471</v>
      </c>
      <c r="EI198" s="324" t="n">
        <v>24222.5021023471</v>
      </c>
      <c r="EJ198" s="324" t="n">
        <v>24222.5021023471</v>
      </c>
      <c r="EK198" s="324" t="n">
        <v>24222.5021023471</v>
      </c>
      <c r="EL198" s="324" t="n">
        <v>25191.4021864409</v>
      </c>
      <c r="EM198" s="324" t="n">
        <v>25191.4021864409</v>
      </c>
      <c r="EN198" s="324" t="n">
        <v>25191.4021864409</v>
      </c>
      <c r="EO198" s="324" t="n">
        <v>25191.4021864409</v>
      </c>
      <c r="EP198" s="324" t="n">
        <v>26199.0582738986</v>
      </c>
      <c r="EQ198" s="324" t="n">
        <v>26199.0582738986</v>
      </c>
      <c r="ER198" s="324" t="n">
        <v>26199.0582738986</v>
      </c>
      <c r="ES198" s="324" t="n">
        <v>26199.0582738986</v>
      </c>
      <c r="ET198" s="324" t="n">
        <v>27247.0206048545</v>
      </c>
      <c r="EU198" s="324" t="n">
        <v>27247.0206048545</v>
      </c>
      <c r="EV198" s="324" t="n">
        <v>27247.0206048545</v>
      </c>
      <c r="EW198" s="324" t="n">
        <v>27247.0206048545</v>
      </c>
      <c r="EX198" s="324" t="n">
        <v>28336.9014290487</v>
      </c>
      <c r="EY198" s="324" t="n">
        <v>28336.9014290487</v>
      </c>
      <c r="EZ198" s="324" t="n">
        <v>28336.9014290487</v>
      </c>
      <c r="FA198" s="324" t="n">
        <v>28336.9014290487</v>
      </c>
      <c r="FB198" s="324" t="n">
        <v>29470.3774862107</v>
      </c>
      <c r="FC198" s="324" t="n">
        <v>29470.3774862107</v>
      </c>
      <c r="FD198" s="324" t="n">
        <v>29470.3774862107</v>
      </c>
      <c r="FE198" s="324" t="n">
        <v>29470.3774862107</v>
      </c>
      <c r="FF198" s="324" t="n">
        <v>30649.1925856591</v>
      </c>
      <c r="FG198" s="324" t="n">
        <v>30649.1925856591</v>
      </c>
      <c r="FH198" s="324" t="n">
        <v>30649.1925856591</v>
      </c>
      <c r="FI198" s="324" t="n">
        <v>30649.1925856591</v>
      </c>
      <c r="FJ198" s="324" t="n">
        <v>31875.1602890855</v>
      </c>
      <c r="FK198" s="324" t="n">
        <v>31875.1602890855</v>
      </c>
      <c r="FL198" s="324" t="n">
        <v>31875.1602890855</v>
      </c>
      <c r="FM198" s="324" t="n">
        <v>31875.1602890855</v>
      </c>
      <c r="FN198" s="324" t="n">
        <v>33150.1667006489</v>
      </c>
      <c r="FO198" s="324" t="n">
        <v>33150.1667006489</v>
      </c>
      <c r="FP198" s="324" t="n">
        <v>33150.1667006489</v>
      </c>
      <c r="FQ198" s="324" t="n">
        <v>33150.1667006489</v>
      </c>
      <c r="FR198" s="324" t="n">
        <v>34476.1733686748</v>
      </c>
      <c r="FS198" s="324" t="n">
        <v>34476.1733686748</v>
      </c>
      <c r="FT198" s="324" t="n">
        <v>34476.1733686748</v>
      </c>
      <c r="FU198" s="324" t="n">
        <v>34476.1733686748</v>
      </c>
      <c r="FV198" s="324" t="n">
        <v>35855.2203034218</v>
      </c>
      <c r="FW198" s="324" t="n">
        <v>35855.2203034218</v>
      </c>
      <c r="FX198" s="324" t="n">
        <v>35855.2203034218</v>
      </c>
      <c r="FY198" s="324" t="n">
        <v>35855.2203034218</v>
      </c>
      <c r="FZ198" s="324" t="n">
        <v>37289.4291155587</v>
      </c>
      <c r="GA198" s="324" t="n">
        <v>37289.4291155587</v>
      </c>
      <c r="GB198" s="324" t="n">
        <v>37289.4291155587</v>
      </c>
      <c r="GC198" s="324" t="n">
        <v>37289.4291155587</v>
      </c>
      <c r="GD198" s="324" t="n">
        <v>38781.006280181</v>
      </c>
      <c r="GE198" s="324" t="n">
        <v>38781.006280181</v>
      </c>
      <c r="GF198" s="324" t="n">
        <v>38781.006280181</v>
      </c>
      <c r="GG198" s="324" t="n">
        <v>38781.006280181</v>
      </c>
      <c r="GH198" s="324" t="n">
        <v>40332.2465313883</v>
      </c>
      <c r="GI198" s="324" t="n">
        <v>40332.2465313883</v>
      </c>
      <c r="GJ198" s="324" t="n">
        <v>40332.2465313883</v>
      </c>
      <c r="GK198" s="324" t="n">
        <v>40332.2465313883</v>
      </c>
      <c r="GL198" s="324" t="n">
        <v>41945.5363926438</v>
      </c>
      <c r="GM198" s="324" t="n">
        <v>41945.5363926438</v>
      </c>
      <c r="GN198" s="324" t="n">
        <v>41945.5363926438</v>
      </c>
      <c r="GO198" s="324" t="n">
        <v>41945.5363926438</v>
      </c>
      <c r="GP198" s="324" t="n">
        <v>43623.3578483496</v>
      </c>
      <c r="GQ198" s="324" t="n">
        <v>43623.3578483496</v>
      </c>
      <c r="GR198" s="324" t="n">
        <v>43623.3578483496</v>
      </c>
      <c r="GS198" s="324" t="n">
        <v>43623.3578483496</v>
      </c>
      <c r="GT198" s="324" t="n">
        <v>45368.2921622835</v>
      </c>
      <c r="GU198" s="324" t="n">
        <v>45368.2921622835</v>
      </c>
      <c r="GV198" s="324" t="n">
        <v>45368.2921622835</v>
      </c>
      <c r="GW198" s="324" t="n">
        <v>45368.2921622835</v>
      </c>
      <c r="GX198" s="324" t="n">
        <v>47183.0238487749</v>
      </c>
      <c r="GY198" s="324" t="n">
        <v>47183.0238487749</v>
      </c>
      <c r="GZ198" s="324" t="n">
        <v>47183.0238487749</v>
      </c>
      <c r="HA198" s="324" t="n">
        <v>47183.0238487749</v>
      </c>
    </row>
    <row r="199" customFormat="false" ht="15" hidden="false" customHeight="false" outlineLevel="2" collapsed="false">
      <c r="A199" s="172" t="s">
        <v>99</v>
      </c>
      <c r="B199" s="318" t="s">
        <v>252</v>
      </c>
      <c r="C199" s="318"/>
      <c r="D199" s="318" t="s">
        <v>101</v>
      </c>
      <c r="E199" s="96"/>
      <c r="F199" s="19" t="s">
        <v>263</v>
      </c>
      <c r="G199" s="96" t="s">
        <v>257</v>
      </c>
      <c r="H199" s="96"/>
      <c r="I199" s="96" t="s">
        <v>260</v>
      </c>
      <c r="BN199" s="0" t="n">
        <v>5530</v>
      </c>
      <c r="BO199" s="0" t="n">
        <v>5530</v>
      </c>
      <c r="BP199" s="0" t="n">
        <v>5530</v>
      </c>
      <c r="BQ199" s="0" t="n">
        <v>5530</v>
      </c>
      <c r="BR199" s="0" t="n">
        <v>7530</v>
      </c>
      <c r="BS199" s="0" t="n">
        <v>7530</v>
      </c>
      <c r="BT199" s="0" t="n">
        <v>7530</v>
      </c>
      <c r="BU199" s="0" t="n">
        <v>7530</v>
      </c>
      <c r="BV199" s="0" t="n">
        <v>10130</v>
      </c>
      <c r="BW199" s="0" t="n">
        <v>10130</v>
      </c>
      <c r="BX199" s="0" t="n">
        <v>10130</v>
      </c>
      <c r="BY199" s="0" t="n">
        <v>10130</v>
      </c>
      <c r="BZ199" s="0" t="n">
        <v>11552.5</v>
      </c>
      <c r="CA199" s="0" t="n">
        <v>11552.5</v>
      </c>
      <c r="CB199" s="0" t="n">
        <v>11552.5</v>
      </c>
      <c r="CC199" s="0" t="n">
        <v>11552.5</v>
      </c>
      <c r="CD199" s="0" t="n">
        <v>12314</v>
      </c>
      <c r="CE199" s="0" t="n">
        <v>12314</v>
      </c>
      <c r="CF199" s="0" t="n">
        <v>12314</v>
      </c>
      <c r="CG199" s="0" t="n">
        <v>12314</v>
      </c>
      <c r="CH199" s="0" t="n">
        <v>12752</v>
      </c>
      <c r="CI199" s="0" t="n">
        <v>12752</v>
      </c>
      <c r="CJ199" s="0" t="n">
        <v>12752</v>
      </c>
      <c r="CK199" s="0" t="n">
        <v>12752</v>
      </c>
      <c r="CL199" s="324" t="n">
        <v>13262</v>
      </c>
      <c r="CM199" s="324" t="n">
        <v>13262</v>
      </c>
      <c r="CN199" s="324" t="n">
        <v>13262</v>
      </c>
      <c r="CO199" s="324" t="n">
        <v>13262</v>
      </c>
      <c r="CP199" s="324" t="n">
        <v>13793</v>
      </c>
      <c r="CQ199" s="324" t="n">
        <v>13793</v>
      </c>
      <c r="CR199" s="324" t="n">
        <v>13793</v>
      </c>
      <c r="CS199" s="324" t="n">
        <v>13793</v>
      </c>
      <c r="CT199" s="324" t="n">
        <v>14345</v>
      </c>
      <c r="CU199" s="324" t="n">
        <v>14345</v>
      </c>
      <c r="CV199" s="324" t="n">
        <v>14345</v>
      </c>
      <c r="CW199" s="324" t="n">
        <v>14345</v>
      </c>
      <c r="CX199" s="324" t="n">
        <v>15048</v>
      </c>
      <c r="CY199" s="324" t="n">
        <v>15048</v>
      </c>
      <c r="CZ199" s="324" t="n">
        <v>15048</v>
      </c>
      <c r="DA199" s="324" t="n">
        <v>15048</v>
      </c>
      <c r="DB199" s="372" t="n">
        <v>17088</v>
      </c>
      <c r="DC199" s="324" t="n">
        <v>17088</v>
      </c>
      <c r="DD199" s="324" t="n">
        <v>17088</v>
      </c>
      <c r="DE199" s="324" t="n">
        <v>17088</v>
      </c>
      <c r="DF199" s="324" t="n">
        <v>17959</v>
      </c>
      <c r="DG199" s="324" t="n">
        <v>17959</v>
      </c>
      <c r="DH199" s="324" t="n">
        <v>17959</v>
      </c>
      <c r="DI199" s="324" t="n">
        <v>17959</v>
      </c>
      <c r="DJ199" s="336" t="n">
        <v>18677</v>
      </c>
      <c r="DK199" s="324" t="n">
        <v>18677</v>
      </c>
      <c r="DL199" s="324" t="n">
        <v>18677</v>
      </c>
      <c r="DM199" s="324" t="n">
        <v>18677</v>
      </c>
      <c r="DN199" s="324" t="n">
        <v>19424</v>
      </c>
      <c r="DO199" s="324" t="n">
        <v>19424</v>
      </c>
      <c r="DP199" s="324" t="n">
        <v>19424</v>
      </c>
      <c r="DQ199" s="324" t="n">
        <v>19424</v>
      </c>
      <c r="DR199" s="324" t="n">
        <v>20197.9908350915</v>
      </c>
      <c r="DS199" s="324" t="n">
        <v>20197.9908350915</v>
      </c>
      <c r="DT199" s="324" t="n">
        <v>20197.9908350915</v>
      </c>
      <c r="DU199" s="324" t="n">
        <v>20197.9908350915</v>
      </c>
      <c r="DV199" s="324" t="n">
        <v>21004.9165281764</v>
      </c>
      <c r="DW199" s="324" t="n">
        <v>21004.9165281764</v>
      </c>
      <c r="DX199" s="324" t="n">
        <v>21004.9165281764</v>
      </c>
      <c r="DY199" s="324" t="n">
        <v>21004.9165281764</v>
      </c>
      <c r="DZ199" s="324" t="n">
        <v>21845.1131893034</v>
      </c>
      <c r="EA199" s="324" t="n">
        <v>21845.1131893034</v>
      </c>
      <c r="EB199" s="324" t="n">
        <v>21845.1131893034</v>
      </c>
      <c r="EC199" s="324" t="n">
        <v>21845.1131893034</v>
      </c>
      <c r="ED199" s="324" t="n">
        <v>22718.9177168756</v>
      </c>
      <c r="EE199" s="324" t="n">
        <v>22718.9177168756</v>
      </c>
      <c r="EF199" s="324" t="n">
        <v>22718.9177168756</v>
      </c>
      <c r="EG199" s="324" t="n">
        <v>22718.9177168756</v>
      </c>
      <c r="EH199" s="324" t="n">
        <v>23627.6744255506</v>
      </c>
      <c r="EI199" s="324" t="n">
        <v>23627.6744255506</v>
      </c>
      <c r="EJ199" s="324" t="n">
        <v>23627.6744255506</v>
      </c>
      <c r="EK199" s="324" t="n">
        <v>23627.6744255506</v>
      </c>
      <c r="EL199" s="324" t="n">
        <v>24572.7814025726</v>
      </c>
      <c r="EM199" s="324" t="n">
        <v>24572.7814025726</v>
      </c>
      <c r="EN199" s="324" t="n">
        <v>24572.7814025726</v>
      </c>
      <c r="EO199" s="324" t="n">
        <v>24572.7814025726</v>
      </c>
      <c r="EP199" s="324" t="n">
        <v>25555.6926586755</v>
      </c>
      <c r="EQ199" s="324" t="n">
        <v>25555.6926586755</v>
      </c>
      <c r="ER199" s="324" t="n">
        <v>25555.6926586755</v>
      </c>
      <c r="ES199" s="324" t="n">
        <v>25555.6926586755</v>
      </c>
      <c r="ET199" s="324" t="n">
        <v>26577.9203650226</v>
      </c>
      <c r="EU199" s="324" t="n">
        <v>26577.9203650226</v>
      </c>
      <c r="EV199" s="324" t="n">
        <v>26577.9203650226</v>
      </c>
      <c r="EW199" s="324" t="n">
        <v>26577.9203650226</v>
      </c>
      <c r="EX199" s="324" t="n">
        <v>27641.0371796235</v>
      </c>
      <c r="EY199" s="324" t="n">
        <v>27641.0371796235</v>
      </c>
      <c r="EZ199" s="324" t="n">
        <v>27641.0371796235</v>
      </c>
      <c r="FA199" s="324" t="n">
        <v>27641.0371796235</v>
      </c>
      <c r="FB199" s="324" t="n">
        <v>28746.6786668084</v>
      </c>
      <c r="FC199" s="324" t="n">
        <v>28746.6786668084</v>
      </c>
      <c r="FD199" s="324" t="n">
        <v>28746.6786668084</v>
      </c>
      <c r="FE199" s="324" t="n">
        <v>28746.6786668084</v>
      </c>
      <c r="FF199" s="324" t="n">
        <v>29896.5458134807</v>
      </c>
      <c r="FG199" s="324" t="n">
        <v>29896.5458134807</v>
      </c>
      <c r="FH199" s="324" t="n">
        <v>29896.5458134807</v>
      </c>
      <c r="FI199" s="324" t="n">
        <v>29896.5458134807</v>
      </c>
      <c r="FJ199" s="324" t="n">
        <v>31092.40764602</v>
      </c>
      <c r="FK199" s="324" t="n">
        <v>31092.40764602</v>
      </c>
      <c r="FL199" s="324" t="n">
        <v>31092.40764602</v>
      </c>
      <c r="FM199" s="324" t="n">
        <v>31092.40764602</v>
      </c>
      <c r="FN199" s="324" t="n">
        <v>32336.1039518608</v>
      </c>
      <c r="FO199" s="324" t="n">
        <v>32336.1039518608</v>
      </c>
      <c r="FP199" s="324" t="n">
        <v>32336.1039518608</v>
      </c>
      <c r="FQ199" s="324" t="n">
        <v>32336.1039518608</v>
      </c>
      <c r="FR199" s="324" t="n">
        <v>33629.5481099352</v>
      </c>
      <c r="FS199" s="324" t="n">
        <v>33629.5481099352</v>
      </c>
      <c r="FT199" s="324" t="n">
        <v>33629.5481099352</v>
      </c>
      <c r="FU199" s="324" t="n">
        <v>33629.5481099352</v>
      </c>
      <c r="FV199" s="324" t="n">
        <v>34974.7300343326</v>
      </c>
      <c r="FW199" s="324" t="n">
        <v>34974.7300343326</v>
      </c>
      <c r="FX199" s="324" t="n">
        <v>34974.7300343326</v>
      </c>
      <c r="FY199" s="324" t="n">
        <v>34974.7300343326</v>
      </c>
      <c r="FZ199" s="324" t="n">
        <v>36373.7192357059</v>
      </c>
      <c r="GA199" s="324" t="n">
        <v>36373.7192357059</v>
      </c>
      <c r="GB199" s="324" t="n">
        <v>36373.7192357059</v>
      </c>
      <c r="GC199" s="324" t="n">
        <v>36373.7192357059</v>
      </c>
      <c r="GD199" s="324" t="n">
        <v>37828.6680051342</v>
      </c>
      <c r="GE199" s="324" t="n">
        <v>37828.6680051342</v>
      </c>
      <c r="GF199" s="324" t="n">
        <v>37828.6680051342</v>
      </c>
      <c r="GG199" s="324" t="n">
        <v>37828.6680051342</v>
      </c>
      <c r="GH199" s="324" t="n">
        <v>39341.8147253395</v>
      </c>
      <c r="GI199" s="324" t="n">
        <v>39341.8147253395</v>
      </c>
      <c r="GJ199" s="324" t="n">
        <v>39341.8147253395</v>
      </c>
      <c r="GK199" s="324" t="n">
        <v>39341.8147253395</v>
      </c>
      <c r="GL199" s="324" t="n">
        <v>40915.4873143531</v>
      </c>
      <c r="GM199" s="324" t="n">
        <v>40915.4873143531</v>
      </c>
      <c r="GN199" s="324" t="n">
        <v>40915.4873143531</v>
      </c>
      <c r="GO199" s="324" t="n">
        <v>40915.4873143531</v>
      </c>
      <c r="GP199" s="324" t="n">
        <v>42552.1068069272</v>
      </c>
      <c r="GQ199" s="324" t="n">
        <v>42552.1068069272</v>
      </c>
      <c r="GR199" s="324" t="n">
        <v>42552.1068069272</v>
      </c>
      <c r="GS199" s="324" t="n">
        <v>42552.1068069272</v>
      </c>
      <c r="GT199" s="324" t="n">
        <v>44254.1910792043</v>
      </c>
      <c r="GU199" s="324" t="n">
        <v>44254.1910792043</v>
      </c>
      <c r="GV199" s="324" t="n">
        <v>44254.1910792043</v>
      </c>
      <c r="GW199" s="324" t="n">
        <v>44254.1910792043</v>
      </c>
      <c r="GX199" s="324" t="n">
        <v>46024.3587223725</v>
      </c>
      <c r="GY199" s="324" t="n">
        <v>46024.3587223725</v>
      </c>
      <c r="GZ199" s="324" t="n">
        <v>46024.3587223725</v>
      </c>
      <c r="HA199" s="324" t="n">
        <v>46024.3587223725</v>
      </c>
    </row>
    <row r="200" customFormat="false" ht="15" hidden="false" customHeight="false" outlineLevel="2" collapsed="false">
      <c r="A200" s="172" t="s">
        <v>99</v>
      </c>
      <c r="B200" s="318" t="s">
        <v>252</v>
      </c>
      <c r="C200" s="318"/>
      <c r="D200" s="318" t="s">
        <v>101</v>
      </c>
      <c r="E200" s="96"/>
      <c r="F200" s="19" t="s">
        <v>264</v>
      </c>
      <c r="G200" s="96" t="s">
        <v>257</v>
      </c>
      <c r="H200" s="96"/>
      <c r="I200" s="96" t="s">
        <v>260</v>
      </c>
      <c r="BN200" s="0" t="n">
        <v>11300</v>
      </c>
      <c r="BO200" s="0" t="n">
        <v>11300</v>
      </c>
      <c r="BP200" s="0" t="n">
        <v>11300</v>
      </c>
      <c r="BQ200" s="0" t="n">
        <v>11300</v>
      </c>
      <c r="BR200" s="0" t="n">
        <v>10500</v>
      </c>
      <c r="BS200" s="0" t="n">
        <v>10500</v>
      </c>
      <c r="BT200" s="0" t="n">
        <v>10500</v>
      </c>
      <c r="BU200" s="0" t="n">
        <v>10500</v>
      </c>
      <c r="BV200" s="0" t="n">
        <v>13100</v>
      </c>
      <c r="BW200" s="0" t="n">
        <v>13100</v>
      </c>
      <c r="BX200" s="0" t="n">
        <v>13100</v>
      </c>
      <c r="BY200" s="0" t="n">
        <v>13100</v>
      </c>
      <c r="BZ200" s="0" t="n">
        <v>13100</v>
      </c>
      <c r="CA200" s="0" t="n">
        <v>13100</v>
      </c>
      <c r="CB200" s="0" t="n">
        <v>13100</v>
      </c>
      <c r="CC200" s="0" t="n">
        <v>13100</v>
      </c>
      <c r="CD200" s="0" t="n">
        <v>13912.455</v>
      </c>
      <c r="CE200" s="0" t="n">
        <v>13912.455</v>
      </c>
      <c r="CF200" s="0" t="n">
        <v>13912.455</v>
      </c>
      <c r="CG200" s="0" t="n">
        <v>13912.455</v>
      </c>
      <c r="CH200" s="0" t="n">
        <v>14720.045</v>
      </c>
      <c r="CI200" s="0" t="n">
        <v>14720.045</v>
      </c>
      <c r="CJ200" s="0" t="n">
        <v>14720.045</v>
      </c>
      <c r="CK200" s="0" t="n">
        <v>14720.045</v>
      </c>
      <c r="CL200" s="324" t="n">
        <v>15532.5</v>
      </c>
      <c r="CM200" s="324" t="n">
        <v>15532.5</v>
      </c>
      <c r="CN200" s="324" t="n">
        <v>15532.5</v>
      </c>
      <c r="CO200" s="324" t="n">
        <v>15532.5</v>
      </c>
      <c r="CP200" s="324" t="n">
        <v>16344.955</v>
      </c>
      <c r="CQ200" s="324" t="n">
        <v>16344.955</v>
      </c>
      <c r="CR200" s="324" t="n">
        <v>16344.955</v>
      </c>
      <c r="CS200" s="324" t="n">
        <v>16344.955</v>
      </c>
      <c r="CT200" s="324" t="n">
        <v>17152.545</v>
      </c>
      <c r="CU200" s="324" t="n">
        <v>17152.545</v>
      </c>
      <c r="CV200" s="324" t="n">
        <v>17152.545</v>
      </c>
      <c r="CW200" s="324" t="n">
        <v>17152.545</v>
      </c>
      <c r="CX200" s="324" t="n">
        <v>17965</v>
      </c>
      <c r="CY200" s="324" t="n">
        <v>17965</v>
      </c>
      <c r="CZ200" s="324" t="n">
        <v>17965</v>
      </c>
      <c r="DA200" s="324" t="n">
        <v>17965</v>
      </c>
      <c r="DB200" s="372" t="n">
        <v>19298</v>
      </c>
      <c r="DC200" s="324" t="n">
        <v>19298</v>
      </c>
      <c r="DD200" s="324" t="n">
        <v>19298</v>
      </c>
      <c r="DE200" s="324" t="n">
        <v>19298</v>
      </c>
      <c r="DF200" s="324" t="n">
        <v>20282</v>
      </c>
      <c r="DG200" s="324" t="n">
        <v>20282</v>
      </c>
      <c r="DH200" s="324" t="n">
        <v>20282</v>
      </c>
      <c r="DI200" s="324" t="n">
        <v>20282</v>
      </c>
      <c r="DJ200" s="336" t="n">
        <v>21093</v>
      </c>
      <c r="DK200" s="324" t="n">
        <v>21093</v>
      </c>
      <c r="DL200" s="324" t="n">
        <v>21093</v>
      </c>
      <c r="DM200" s="324" t="n">
        <v>21093</v>
      </c>
      <c r="DN200" s="324" t="n">
        <v>21937</v>
      </c>
      <c r="DO200" s="324" t="n">
        <v>21937</v>
      </c>
      <c r="DP200" s="324" t="n">
        <v>21937</v>
      </c>
      <c r="DQ200" s="324" t="n">
        <v>21937</v>
      </c>
      <c r="DR200" s="324" t="n">
        <v>22811.1266963242</v>
      </c>
      <c r="DS200" s="324" t="n">
        <v>22811.1266963242</v>
      </c>
      <c r="DT200" s="324" t="n">
        <v>22811.1266963242</v>
      </c>
      <c r="DU200" s="324" t="n">
        <v>22811.1266963242</v>
      </c>
      <c r="DV200" s="324" t="n">
        <v>23722.4492318063</v>
      </c>
      <c r="DW200" s="324" t="n">
        <v>23722.4492318063</v>
      </c>
      <c r="DX200" s="324" t="n">
        <v>23722.4492318063</v>
      </c>
      <c r="DY200" s="324" t="n">
        <v>23722.4492318063</v>
      </c>
      <c r="DZ200" s="324" t="n">
        <v>24671.3472010785</v>
      </c>
      <c r="EA200" s="324" t="n">
        <v>24671.3472010785</v>
      </c>
      <c r="EB200" s="324" t="n">
        <v>24671.3472010785</v>
      </c>
      <c r="EC200" s="324" t="n">
        <v>24671.3472010785</v>
      </c>
      <c r="ED200" s="324" t="n">
        <v>25658.2010891217</v>
      </c>
      <c r="EE200" s="324" t="n">
        <v>25658.2010891217</v>
      </c>
      <c r="EF200" s="324" t="n">
        <v>25658.2010891217</v>
      </c>
      <c r="EG200" s="324" t="n">
        <v>25658.2010891217</v>
      </c>
      <c r="EH200" s="324" t="n">
        <v>26684.5291326866</v>
      </c>
      <c r="EI200" s="324" t="n">
        <v>26684.5291326866</v>
      </c>
      <c r="EJ200" s="324" t="n">
        <v>26684.5291326866</v>
      </c>
      <c r="EK200" s="324" t="n">
        <v>26684.5291326866</v>
      </c>
      <c r="EL200" s="324" t="n">
        <v>27751.910297994</v>
      </c>
      <c r="EM200" s="324" t="n">
        <v>27751.910297994</v>
      </c>
      <c r="EN200" s="324" t="n">
        <v>27751.910297994</v>
      </c>
      <c r="EO200" s="324" t="n">
        <v>27751.910297994</v>
      </c>
      <c r="EP200" s="324" t="n">
        <v>28861.9867099138</v>
      </c>
      <c r="EQ200" s="324" t="n">
        <v>28861.9867099138</v>
      </c>
      <c r="ER200" s="324" t="n">
        <v>28861.9867099138</v>
      </c>
      <c r="ES200" s="324" t="n">
        <v>28861.9867099138</v>
      </c>
      <c r="ET200" s="324" t="n">
        <v>30016.4661783103</v>
      </c>
      <c r="EU200" s="324" t="n">
        <v>30016.4661783103</v>
      </c>
      <c r="EV200" s="324" t="n">
        <v>30016.4661783103</v>
      </c>
      <c r="EW200" s="324" t="n">
        <v>30016.4661783103</v>
      </c>
      <c r="EX200" s="324" t="n">
        <v>31217.1248254428</v>
      </c>
      <c r="EY200" s="324" t="n">
        <v>31217.1248254428</v>
      </c>
      <c r="EZ200" s="324" t="n">
        <v>31217.1248254428</v>
      </c>
      <c r="FA200" s="324" t="n">
        <v>31217.1248254428</v>
      </c>
      <c r="FB200" s="324" t="n">
        <v>32465.8098184605</v>
      </c>
      <c r="FC200" s="324" t="n">
        <v>32465.8098184605</v>
      </c>
      <c r="FD200" s="324" t="n">
        <v>32465.8098184605</v>
      </c>
      <c r="FE200" s="324" t="n">
        <v>32465.8098184605</v>
      </c>
      <c r="FF200" s="324" t="n">
        <v>33764.4422111989</v>
      </c>
      <c r="FG200" s="324" t="n">
        <v>33764.4422111989</v>
      </c>
      <c r="FH200" s="324" t="n">
        <v>33764.4422111989</v>
      </c>
      <c r="FI200" s="324" t="n">
        <v>33764.4422111989</v>
      </c>
      <c r="FJ200" s="324" t="n">
        <v>35115.0198996468</v>
      </c>
      <c r="FK200" s="324" t="n">
        <v>35115.0198996468</v>
      </c>
      <c r="FL200" s="324" t="n">
        <v>35115.0198996468</v>
      </c>
      <c r="FM200" s="324" t="n">
        <v>35115.0198996468</v>
      </c>
      <c r="FN200" s="324" t="n">
        <v>36519.6206956327</v>
      </c>
      <c r="FO200" s="324" t="n">
        <v>36519.6206956327</v>
      </c>
      <c r="FP200" s="324" t="n">
        <v>36519.6206956327</v>
      </c>
      <c r="FQ200" s="324" t="n">
        <v>36519.6206956327</v>
      </c>
      <c r="FR200" s="324" t="n">
        <v>37980.405523458</v>
      </c>
      <c r="FS200" s="324" t="n">
        <v>37980.405523458</v>
      </c>
      <c r="FT200" s="324" t="n">
        <v>37980.405523458</v>
      </c>
      <c r="FU200" s="324" t="n">
        <v>37980.405523458</v>
      </c>
      <c r="FV200" s="324" t="n">
        <v>39499.6217443964</v>
      </c>
      <c r="FW200" s="324" t="n">
        <v>39499.6217443964</v>
      </c>
      <c r="FX200" s="324" t="n">
        <v>39499.6217443964</v>
      </c>
      <c r="FY200" s="324" t="n">
        <v>39499.6217443964</v>
      </c>
      <c r="FZ200" s="324" t="n">
        <v>41079.6066141722</v>
      </c>
      <c r="GA200" s="324" t="n">
        <v>41079.6066141722</v>
      </c>
      <c r="GB200" s="324" t="n">
        <v>41079.6066141722</v>
      </c>
      <c r="GC200" s="324" t="n">
        <v>41079.6066141722</v>
      </c>
      <c r="GD200" s="324" t="n">
        <v>42722.7908787391</v>
      </c>
      <c r="GE200" s="324" t="n">
        <v>42722.7908787391</v>
      </c>
      <c r="GF200" s="324" t="n">
        <v>42722.7908787391</v>
      </c>
      <c r="GG200" s="324" t="n">
        <v>42722.7908787391</v>
      </c>
      <c r="GH200" s="324" t="n">
        <v>44431.7025138887</v>
      </c>
      <c r="GI200" s="324" t="n">
        <v>44431.7025138887</v>
      </c>
      <c r="GJ200" s="324" t="n">
        <v>44431.7025138887</v>
      </c>
      <c r="GK200" s="324" t="n">
        <v>44431.7025138887</v>
      </c>
      <c r="GL200" s="324" t="n">
        <v>46208.9706144442</v>
      </c>
      <c r="GM200" s="324" t="n">
        <v>46208.9706144442</v>
      </c>
      <c r="GN200" s="324" t="n">
        <v>46208.9706144442</v>
      </c>
      <c r="GO200" s="324" t="n">
        <v>46208.9706144442</v>
      </c>
      <c r="GP200" s="324" t="n">
        <v>48057.329439022</v>
      </c>
      <c r="GQ200" s="324" t="n">
        <v>48057.329439022</v>
      </c>
      <c r="GR200" s="324" t="n">
        <v>48057.329439022</v>
      </c>
      <c r="GS200" s="324" t="n">
        <v>48057.329439022</v>
      </c>
      <c r="GT200" s="324" t="n">
        <v>49979.6226165829</v>
      </c>
      <c r="GU200" s="324" t="n">
        <v>49979.6226165829</v>
      </c>
      <c r="GV200" s="324" t="n">
        <v>49979.6226165829</v>
      </c>
      <c r="GW200" s="324" t="n">
        <v>49979.6226165829</v>
      </c>
      <c r="GX200" s="324" t="n">
        <v>51978.8075212462</v>
      </c>
      <c r="GY200" s="324" t="n">
        <v>51978.8075212462</v>
      </c>
      <c r="GZ200" s="324" t="n">
        <v>51978.8075212462</v>
      </c>
      <c r="HA200" s="324" t="n">
        <v>51978.8075212462</v>
      </c>
    </row>
    <row r="201" customFormat="false" ht="15" hidden="false" customHeight="false" outlineLevel="2" collapsed="false">
      <c r="A201" s="172" t="s">
        <v>99</v>
      </c>
      <c r="B201" s="318" t="s">
        <v>252</v>
      </c>
      <c r="C201" s="318"/>
      <c r="D201" s="318" t="s">
        <v>101</v>
      </c>
      <c r="E201" s="96"/>
      <c r="F201" s="19" t="s">
        <v>265</v>
      </c>
      <c r="G201" s="96" t="s">
        <v>257</v>
      </c>
      <c r="H201" s="96"/>
      <c r="I201" s="96" t="s">
        <v>260</v>
      </c>
      <c r="BN201" s="0" t="n">
        <v>3450</v>
      </c>
      <c r="BO201" s="0" t="n">
        <v>3450</v>
      </c>
      <c r="BP201" s="0" t="n">
        <v>3450</v>
      </c>
      <c r="BQ201" s="0" t="n">
        <v>3450</v>
      </c>
      <c r="BR201" s="0" t="n">
        <v>4150</v>
      </c>
      <c r="BS201" s="0" t="n">
        <v>4150</v>
      </c>
      <c r="BT201" s="0" t="n">
        <v>4150</v>
      </c>
      <c r="BU201" s="0" t="n">
        <v>4150</v>
      </c>
      <c r="BV201" s="0" t="n">
        <v>6800</v>
      </c>
      <c r="BW201" s="0" t="n">
        <v>6800</v>
      </c>
      <c r="BX201" s="0" t="n">
        <v>6800</v>
      </c>
      <c r="BY201" s="0" t="n">
        <v>6800</v>
      </c>
      <c r="BZ201" s="0" t="n">
        <v>7961.5</v>
      </c>
      <c r="CA201" s="0" t="n">
        <v>7961.5</v>
      </c>
      <c r="CB201" s="0" t="n">
        <v>7961.5</v>
      </c>
      <c r="CC201" s="0" t="n">
        <v>7961.5</v>
      </c>
      <c r="CD201" s="0" t="n">
        <v>8541</v>
      </c>
      <c r="CE201" s="0" t="n">
        <v>8541</v>
      </c>
      <c r="CF201" s="0" t="n">
        <v>8541</v>
      </c>
      <c r="CG201" s="0" t="n">
        <v>8541</v>
      </c>
      <c r="CH201" s="0" t="n">
        <v>8835</v>
      </c>
      <c r="CI201" s="0" t="n">
        <v>8835</v>
      </c>
      <c r="CJ201" s="0" t="n">
        <v>8835</v>
      </c>
      <c r="CK201" s="0" t="n">
        <v>8835</v>
      </c>
      <c r="CL201" s="324" t="n">
        <v>9188</v>
      </c>
      <c r="CM201" s="324" t="n">
        <v>9188</v>
      </c>
      <c r="CN201" s="324" t="n">
        <v>9188</v>
      </c>
      <c r="CO201" s="324" t="n">
        <v>9188</v>
      </c>
      <c r="CP201" s="324" t="n">
        <v>9556</v>
      </c>
      <c r="CQ201" s="324" t="n">
        <v>9556</v>
      </c>
      <c r="CR201" s="324" t="n">
        <v>9556</v>
      </c>
      <c r="CS201" s="324" t="n">
        <v>9556</v>
      </c>
      <c r="CT201" s="324" t="n">
        <v>9938</v>
      </c>
      <c r="CU201" s="324" t="n">
        <v>9938</v>
      </c>
      <c r="CV201" s="324" t="n">
        <v>9938</v>
      </c>
      <c r="CW201" s="324" t="n">
        <v>9938</v>
      </c>
      <c r="CX201" s="324" t="n">
        <v>10425</v>
      </c>
      <c r="CY201" s="324" t="n">
        <v>10425</v>
      </c>
      <c r="CZ201" s="324" t="n">
        <v>10425</v>
      </c>
      <c r="DA201" s="324" t="n">
        <v>10425</v>
      </c>
      <c r="DB201" s="372" t="n">
        <v>12120</v>
      </c>
      <c r="DC201" s="324" t="n">
        <v>12120</v>
      </c>
      <c r="DD201" s="324" t="n">
        <v>12120</v>
      </c>
      <c r="DE201" s="324" t="n">
        <v>12120</v>
      </c>
      <c r="DF201" s="324" t="n">
        <v>12738</v>
      </c>
      <c r="DG201" s="324" t="n">
        <v>12738</v>
      </c>
      <c r="DH201" s="324" t="n">
        <v>12738</v>
      </c>
      <c r="DI201" s="324" t="n">
        <v>12738</v>
      </c>
      <c r="DJ201" s="336" t="n">
        <v>13248</v>
      </c>
      <c r="DK201" s="324" t="n">
        <v>13248</v>
      </c>
      <c r="DL201" s="324" t="n">
        <v>13248</v>
      </c>
      <c r="DM201" s="324" t="n">
        <v>13248</v>
      </c>
      <c r="DN201" s="324" t="n">
        <v>13778</v>
      </c>
      <c r="DO201" s="324" t="n">
        <v>13778</v>
      </c>
      <c r="DP201" s="324" t="n">
        <v>13778</v>
      </c>
      <c r="DQ201" s="324" t="n">
        <v>13778</v>
      </c>
      <c r="DR201" s="324" t="n">
        <v>14327.0138862176</v>
      </c>
      <c r="DS201" s="324" t="n">
        <v>14327.0138862176</v>
      </c>
      <c r="DT201" s="324" t="n">
        <v>14327.0138862176</v>
      </c>
      <c r="DU201" s="324" t="n">
        <v>14327.0138862176</v>
      </c>
      <c r="DV201" s="324" t="n">
        <v>14899.3894113063</v>
      </c>
      <c r="DW201" s="324" t="n">
        <v>14899.3894113063</v>
      </c>
      <c r="DX201" s="324" t="n">
        <v>14899.3894113063</v>
      </c>
      <c r="DY201" s="324" t="n">
        <v>14899.3894113063</v>
      </c>
      <c r="DZ201" s="324" t="n">
        <v>15495.3649877586</v>
      </c>
      <c r="EA201" s="324" t="n">
        <v>15495.3649877586</v>
      </c>
      <c r="EB201" s="324" t="n">
        <v>15495.3649877586</v>
      </c>
      <c r="EC201" s="324" t="n">
        <v>15495.3649877586</v>
      </c>
      <c r="ED201" s="324" t="n">
        <v>16115.1795872689</v>
      </c>
      <c r="EE201" s="324" t="n">
        <v>16115.1795872689</v>
      </c>
      <c r="EF201" s="324" t="n">
        <v>16115.1795872689</v>
      </c>
      <c r="EG201" s="324" t="n">
        <v>16115.1795872689</v>
      </c>
      <c r="EH201" s="324" t="n">
        <v>16759.7867707597</v>
      </c>
      <c r="EI201" s="324" t="n">
        <v>16759.7867707597</v>
      </c>
      <c r="EJ201" s="324" t="n">
        <v>16759.7867707597</v>
      </c>
      <c r="EK201" s="324" t="n">
        <v>16759.7867707597</v>
      </c>
      <c r="EL201" s="324" t="n">
        <v>17430.1782415901</v>
      </c>
      <c r="EM201" s="324" t="n">
        <v>17430.1782415901</v>
      </c>
      <c r="EN201" s="324" t="n">
        <v>17430.1782415901</v>
      </c>
      <c r="EO201" s="324" t="n">
        <v>17430.1782415901</v>
      </c>
      <c r="EP201" s="324" t="n">
        <v>18127.3853712537</v>
      </c>
      <c r="EQ201" s="324" t="n">
        <v>18127.3853712537</v>
      </c>
      <c r="ER201" s="324" t="n">
        <v>18127.3853712537</v>
      </c>
      <c r="ES201" s="324" t="n">
        <v>18127.3853712537</v>
      </c>
      <c r="ET201" s="324" t="n">
        <v>18852.4807861038</v>
      </c>
      <c r="EU201" s="324" t="n">
        <v>18852.4807861038</v>
      </c>
      <c r="EV201" s="324" t="n">
        <v>18852.4807861038</v>
      </c>
      <c r="EW201" s="324" t="n">
        <v>18852.4807861038</v>
      </c>
      <c r="EX201" s="324" t="n">
        <v>19606.580017548</v>
      </c>
      <c r="EY201" s="324" t="n">
        <v>19606.580017548</v>
      </c>
      <c r="EZ201" s="324" t="n">
        <v>19606.580017548</v>
      </c>
      <c r="FA201" s="324" t="n">
        <v>19606.580017548</v>
      </c>
      <c r="FB201" s="324" t="n">
        <v>20390.8432182499</v>
      </c>
      <c r="FC201" s="324" t="n">
        <v>20390.8432182499</v>
      </c>
      <c r="FD201" s="324" t="n">
        <v>20390.8432182499</v>
      </c>
      <c r="FE201" s="324" t="n">
        <v>20390.8432182499</v>
      </c>
      <c r="FF201" s="324" t="n">
        <v>21206.4769469799</v>
      </c>
      <c r="FG201" s="324" t="n">
        <v>21206.4769469799</v>
      </c>
      <c r="FH201" s="324" t="n">
        <v>21206.4769469799</v>
      </c>
      <c r="FI201" s="324" t="n">
        <v>21206.4769469799</v>
      </c>
      <c r="FJ201" s="324" t="n">
        <v>22054.7360248591</v>
      </c>
      <c r="FK201" s="324" t="n">
        <v>22054.7360248591</v>
      </c>
      <c r="FL201" s="324" t="n">
        <v>22054.7360248591</v>
      </c>
      <c r="FM201" s="324" t="n">
        <v>22054.7360248591</v>
      </c>
      <c r="FN201" s="324" t="n">
        <v>22936.9254658535</v>
      </c>
      <c r="FO201" s="324" t="n">
        <v>22936.9254658535</v>
      </c>
      <c r="FP201" s="324" t="n">
        <v>22936.9254658535</v>
      </c>
      <c r="FQ201" s="324" t="n">
        <v>22936.9254658535</v>
      </c>
      <c r="FR201" s="324" t="n">
        <v>23854.4024844876</v>
      </c>
      <c r="FS201" s="324" t="n">
        <v>23854.4024844876</v>
      </c>
      <c r="FT201" s="324" t="n">
        <v>23854.4024844876</v>
      </c>
      <c r="FU201" s="324" t="n">
        <v>23854.4024844876</v>
      </c>
      <c r="FV201" s="324" t="n">
        <v>24808.5785838671</v>
      </c>
      <c r="FW201" s="324" t="n">
        <v>24808.5785838671</v>
      </c>
      <c r="FX201" s="324" t="n">
        <v>24808.5785838671</v>
      </c>
      <c r="FY201" s="324" t="n">
        <v>24808.5785838671</v>
      </c>
      <c r="FZ201" s="324" t="n">
        <v>25800.9217272218</v>
      </c>
      <c r="GA201" s="324" t="n">
        <v>25800.9217272218</v>
      </c>
      <c r="GB201" s="324" t="n">
        <v>25800.9217272218</v>
      </c>
      <c r="GC201" s="324" t="n">
        <v>25800.9217272218</v>
      </c>
      <c r="GD201" s="324" t="n">
        <v>26832.9585963107</v>
      </c>
      <c r="GE201" s="324" t="n">
        <v>26832.9585963107</v>
      </c>
      <c r="GF201" s="324" t="n">
        <v>26832.9585963107</v>
      </c>
      <c r="GG201" s="324" t="n">
        <v>26832.9585963107</v>
      </c>
      <c r="GH201" s="324" t="n">
        <v>27906.2769401631</v>
      </c>
      <c r="GI201" s="324" t="n">
        <v>27906.2769401631</v>
      </c>
      <c r="GJ201" s="324" t="n">
        <v>27906.2769401631</v>
      </c>
      <c r="GK201" s="324" t="n">
        <v>27906.2769401631</v>
      </c>
      <c r="GL201" s="324" t="n">
        <v>29022.5280177696</v>
      </c>
      <c r="GM201" s="324" t="n">
        <v>29022.5280177696</v>
      </c>
      <c r="GN201" s="324" t="n">
        <v>29022.5280177696</v>
      </c>
      <c r="GO201" s="324" t="n">
        <v>29022.5280177696</v>
      </c>
      <c r="GP201" s="324" t="n">
        <v>30183.4291384804</v>
      </c>
      <c r="GQ201" s="324" t="n">
        <v>30183.4291384804</v>
      </c>
      <c r="GR201" s="324" t="n">
        <v>30183.4291384804</v>
      </c>
      <c r="GS201" s="324" t="n">
        <v>30183.4291384804</v>
      </c>
      <c r="GT201" s="324" t="n">
        <v>31390.7663040196</v>
      </c>
      <c r="GU201" s="324" t="n">
        <v>31390.7663040196</v>
      </c>
      <c r="GV201" s="324" t="n">
        <v>31390.7663040196</v>
      </c>
      <c r="GW201" s="324" t="n">
        <v>31390.7663040196</v>
      </c>
      <c r="GX201" s="324" t="n">
        <v>32646.3969561804</v>
      </c>
      <c r="GY201" s="324" t="n">
        <v>32646.3969561804</v>
      </c>
      <c r="GZ201" s="324" t="n">
        <v>32646.3969561804</v>
      </c>
      <c r="HA201" s="324" t="n">
        <v>32646.3969561804</v>
      </c>
    </row>
    <row r="202" customFormat="false" ht="15" hidden="false" customHeight="false" outlineLevel="2" collapsed="false">
      <c r="A202" s="172" t="s">
        <v>99</v>
      </c>
      <c r="B202" s="318" t="s">
        <v>252</v>
      </c>
      <c r="C202" s="318"/>
      <c r="D202" s="318" t="s">
        <v>101</v>
      </c>
      <c r="E202" s="96"/>
      <c r="F202" s="19" t="s">
        <v>266</v>
      </c>
      <c r="G202" s="96" t="s">
        <v>257</v>
      </c>
      <c r="H202" s="96"/>
      <c r="I202" s="96" t="s">
        <v>260</v>
      </c>
      <c r="BN202" s="0" t="n">
        <v>3450</v>
      </c>
      <c r="BO202" s="0" t="n">
        <v>3450</v>
      </c>
      <c r="BP202" s="0" t="n">
        <v>3450</v>
      </c>
      <c r="BQ202" s="0" t="n">
        <v>3450</v>
      </c>
      <c r="BR202" s="0" t="n">
        <v>4150</v>
      </c>
      <c r="BS202" s="0" t="n">
        <v>4150</v>
      </c>
      <c r="BT202" s="0" t="n">
        <v>4150</v>
      </c>
      <c r="BU202" s="0" t="n">
        <v>4150</v>
      </c>
      <c r="BV202" s="0" t="n">
        <v>6800</v>
      </c>
      <c r="BW202" s="0" t="n">
        <v>6800</v>
      </c>
      <c r="BX202" s="0" t="n">
        <v>6800</v>
      </c>
      <c r="BY202" s="0" t="n">
        <v>6800</v>
      </c>
      <c r="BZ202" s="0" t="n">
        <v>7961.5</v>
      </c>
      <c r="CA202" s="0" t="n">
        <v>7961.5</v>
      </c>
      <c r="CB202" s="0" t="n">
        <v>7961.5</v>
      </c>
      <c r="CC202" s="0" t="n">
        <v>7961.5</v>
      </c>
      <c r="CD202" s="0" t="n">
        <v>8541</v>
      </c>
      <c r="CE202" s="0" t="n">
        <v>8541</v>
      </c>
      <c r="CF202" s="0" t="n">
        <v>8541</v>
      </c>
      <c r="CG202" s="0" t="n">
        <v>8541</v>
      </c>
      <c r="CH202" s="0" t="n">
        <v>8835</v>
      </c>
      <c r="CI202" s="0" t="n">
        <v>8835</v>
      </c>
      <c r="CJ202" s="0" t="n">
        <v>8835</v>
      </c>
      <c r="CK202" s="0" t="n">
        <v>8835</v>
      </c>
      <c r="CL202" s="324" t="n">
        <v>9188</v>
      </c>
      <c r="CM202" s="324" t="n">
        <v>9188</v>
      </c>
      <c r="CN202" s="324" t="n">
        <v>9188</v>
      </c>
      <c r="CO202" s="324" t="n">
        <v>9188</v>
      </c>
      <c r="CP202" s="324" t="n">
        <v>9556</v>
      </c>
      <c r="CQ202" s="324" t="n">
        <v>9556</v>
      </c>
      <c r="CR202" s="324" t="n">
        <v>9556</v>
      </c>
      <c r="CS202" s="324" t="n">
        <v>9556</v>
      </c>
      <c r="CT202" s="324" t="n">
        <v>9938</v>
      </c>
      <c r="CU202" s="324" t="n">
        <v>9938</v>
      </c>
      <c r="CV202" s="324" t="n">
        <v>9938</v>
      </c>
      <c r="CW202" s="324" t="n">
        <v>9938</v>
      </c>
      <c r="CX202" s="324" t="n">
        <v>10425</v>
      </c>
      <c r="CY202" s="324" t="n">
        <v>10425</v>
      </c>
      <c r="CZ202" s="324" t="n">
        <v>10425</v>
      </c>
      <c r="DA202" s="324" t="n">
        <v>10425</v>
      </c>
      <c r="DB202" s="372" t="n">
        <v>12120</v>
      </c>
      <c r="DC202" s="324" t="n">
        <v>12120</v>
      </c>
      <c r="DD202" s="324" t="n">
        <v>12120</v>
      </c>
      <c r="DE202" s="324" t="n">
        <v>12120</v>
      </c>
      <c r="DF202" s="324" t="n">
        <v>12738</v>
      </c>
      <c r="DG202" s="324" t="n">
        <v>12738</v>
      </c>
      <c r="DH202" s="324" t="n">
        <v>12738</v>
      </c>
      <c r="DI202" s="324" t="n">
        <v>12738</v>
      </c>
      <c r="DJ202" s="336" t="n">
        <v>13248</v>
      </c>
      <c r="DK202" s="324" t="n">
        <v>13248</v>
      </c>
      <c r="DL202" s="324" t="n">
        <v>13248</v>
      </c>
      <c r="DM202" s="324" t="n">
        <v>13248</v>
      </c>
      <c r="DN202" s="324" t="n">
        <v>13778</v>
      </c>
      <c r="DO202" s="324" t="n">
        <v>13778</v>
      </c>
      <c r="DP202" s="324" t="n">
        <v>13778</v>
      </c>
      <c r="DQ202" s="324" t="n">
        <v>13778</v>
      </c>
      <c r="DR202" s="324" t="n">
        <v>14327.0138862176</v>
      </c>
      <c r="DS202" s="324" t="n">
        <v>14327.0138862176</v>
      </c>
      <c r="DT202" s="324" t="n">
        <v>14327.0138862176</v>
      </c>
      <c r="DU202" s="324" t="n">
        <v>14327.0138862176</v>
      </c>
      <c r="DV202" s="324" t="n">
        <v>14899.3894113063</v>
      </c>
      <c r="DW202" s="324" t="n">
        <v>14899.3894113063</v>
      </c>
      <c r="DX202" s="324" t="n">
        <v>14899.3894113063</v>
      </c>
      <c r="DY202" s="324" t="n">
        <v>14899.3894113063</v>
      </c>
      <c r="DZ202" s="324" t="n">
        <v>15495.3649877586</v>
      </c>
      <c r="EA202" s="324" t="n">
        <v>15495.3649877586</v>
      </c>
      <c r="EB202" s="324" t="n">
        <v>15495.3649877586</v>
      </c>
      <c r="EC202" s="324" t="n">
        <v>15495.3649877586</v>
      </c>
      <c r="ED202" s="324" t="n">
        <v>16115.1795872689</v>
      </c>
      <c r="EE202" s="324" t="n">
        <v>16115.1795872689</v>
      </c>
      <c r="EF202" s="324" t="n">
        <v>16115.1795872689</v>
      </c>
      <c r="EG202" s="324" t="n">
        <v>16115.1795872689</v>
      </c>
      <c r="EH202" s="324" t="n">
        <v>16759.7867707597</v>
      </c>
      <c r="EI202" s="324" t="n">
        <v>16759.7867707597</v>
      </c>
      <c r="EJ202" s="324" t="n">
        <v>16759.7867707597</v>
      </c>
      <c r="EK202" s="324" t="n">
        <v>16759.7867707597</v>
      </c>
      <c r="EL202" s="324" t="n">
        <v>17430.1782415901</v>
      </c>
      <c r="EM202" s="324" t="n">
        <v>17430.1782415901</v>
      </c>
      <c r="EN202" s="324" t="n">
        <v>17430.1782415901</v>
      </c>
      <c r="EO202" s="324" t="n">
        <v>17430.1782415901</v>
      </c>
      <c r="EP202" s="324" t="n">
        <v>18127.3853712537</v>
      </c>
      <c r="EQ202" s="324" t="n">
        <v>18127.3853712537</v>
      </c>
      <c r="ER202" s="324" t="n">
        <v>18127.3853712537</v>
      </c>
      <c r="ES202" s="324" t="n">
        <v>18127.3853712537</v>
      </c>
      <c r="ET202" s="324" t="n">
        <v>18852.4807861038</v>
      </c>
      <c r="EU202" s="324" t="n">
        <v>18852.4807861038</v>
      </c>
      <c r="EV202" s="324" t="n">
        <v>18852.4807861038</v>
      </c>
      <c r="EW202" s="324" t="n">
        <v>18852.4807861038</v>
      </c>
      <c r="EX202" s="324" t="n">
        <v>19606.580017548</v>
      </c>
      <c r="EY202" s="324" t="n">
        <v>19606.580017548</v>
      </c>
      <c r="EZ202" s="324" t="n">
        <v>19606.580017548</v>
      </c>
      <c r="FA202" s="324" t="n">
        <v>19606.580017548</v>
      </c>
      <c r="FB202" s="324" t="n">
        <v>20390.8432182499</v>
      </c>
      <c r="FC202" s="324" t="n">
        <v>20390.8432182499</v>
      </c>
      <c r="FD202" s="324" t="n">
        <v>20390.8432182499</v>
      </c>
      <c r="FE202" s="324" t="n">
        <v>20390.8432182499</v>
      </c>
      <c r="FF202" s="324" t="n">
        <v>21206.4769469799</v>
      </c>
      <c r="FG202" s="324" t="n">
        <v>21206.4769469799</v>
      </c>
      <c r="FH202" s="324" t="n">
        <v>21206.4769469799</v>
      </c>
      <c r="FI202" s="324" t="n">
        <v>21206.4769469799</v>
      </c>
      <c r="FJ202" s="324" t="n">
        <v>22054.7360248591</v>
      </c>
      <c r="FK202" s="324" t="n">
        <v>22054.7360248591</v>
      </c>
      <c r="FL202" s="324" t="n">
        <v>22054.7360248591</v>
      </c>
      <c r="FM202" s="324" t="n">
        <v>22054.7360248591</v>
      </c>
      <c r="FN202" s="324" t="n">
        <v>22936.9254658535</v>
      </c>
      <c r="FO202" s="324" t="n">
        <v>22936.9254658535</v>
      </c>
      <c r="FP202" s="324" t="n">
        <v>22936.9254658535</v>
      </c>
      <c r="FQ202" s="324" t="n">
        <v>22936.9254658535</v>
      </c>
      <c r="FR202" s="324" t="n">
        <v>23854.4024844876</v>
      </c>
      <c r="FS202" s="324" t="n">
        <v>23854.4024844876</v>
      </c>
      <c r="FT202" s="324" t="n">
        <v>23854.4024844876</v>
      </c>
      <c r="FU202" s="324" t="n">
        <v>23854.4024844876</v>
      </c>
      <c r="FV202" s="324" t="n">
        <v>24808.5785838671</v>
      </c>
      <c r="FW202" s="324" t="n">
        <v>24808.5785838671</v>
      </c>
      <c r="FX202" s="324" t="n">
        <v>24808.5785838671</v>
      </c>
      <c r="FY202" s="324" t="n">
        <v>24808.5785838671</v>
      </c>
      <c r="FZ202" s="324" t="n">
        <v>25800.9217272218</v>
      </c>
      <c r="GA202" s="324" t="n">
        <v>25800.9217272218</v>
      </c>
      <c r="GB202" s="324" t="n">
        <v>25800.9217272218</v>
      </c>
      <c r="GC202" s="324" t="n">
        <v>25800.9217272218</v>
      </c>
      <c r="GD202" s="324" t="n">
        <v>26832.9585963107</v>
      </c>
      <c r="GE202" s="324" t="n">
        <v>26832.9585963107</v>
      </c>
      <c r="GF202" s="324" t="n">
        <v>26832.9585963107</v>
      </c>
      <c r="GG202" s="324" t="n">
        <v>26832.9585963107</v>
      </c>
      <c r="GH202" s="324" t="n">
        <v>27906.2769401631</v>
      </c>
      <c r="GI202" s="324" t="n">
        <v>27906.2769401631</v>
      </c>
      <c r="GJ202" s="324" t="n">
        <v>27906.2769401631</v>
      </c>
      <c r="GK202" s="324" t="n">
        <v>27906.2769401631</v>
      </c>
      <c r="GL202" s="324" t="n">
        <v>29022.5280177696</v>
      </c>
      <c r="GM202" s="324" t="n">
        <v>29022.5280177696</v>
      </c>
      <c r="GN202" s="324" t="n">
        <v>29022.5280177696</v>
      </c>
      <c r="GO202" s="324" t="n">
        <v>29022.5280177696</v>
      </c>
      <c r="GP202" s="324" t="n">
        <v>30183.4291384804</v>
      </c>
      <c r="GQ202" s="324" t="n">
        <v>30183.4291384804</v>
      </c>
      <c r="GR202" s="324" t="n">
        <v>30183.4291384804</v>
      </c>
      <c r="GS202" s="324" t="n">
        <v>30183.4291384804</v>
      </c>
      <c r="GT202" s="324" t="n">
        <v>31390.7663040196</v>
      </c>
      <c r="GU202" s="324" t="n">
        <v>31390.7663040196</v>
      </c>
      <c r="GV202" s="324" t="n">
        <v>31390.7663040196</v>
      </c>
      <c r="GW202" s="324" t="n">
        <v>31390.7663040196</v>
      </c>
      <c r="GX202" s="324" t="n">
        <v>32646.3969561804</v>
      </c>
      <c r="GY202" s="324" t="n">
        <v>32646.3969561804</v>
      </c>
      <c r="GZ202" s="324" t="n">
        <v>32646.3969561804</v>
      </c>
      <c r="HA202" s="324" t="n">
        <v>32646.3969561804</v>
      </c>
    </row>
    <row r="203" customFormat="false" ht="15" hidden="false" customHeight="false" outlineLevel="2" collapsed="false">
      <c r="A203" s="172" t="s">
        <v>99</v>
      </c>
      <c r="B203" s="318" t="s">
        <v>252</v>
      </c>
      <c r="C203" s="318"/>
      <c r="D203" s="318" t="s">
        <v>101</v>
      </c>
      <c r="E203" s="96"/>
      <c r="F203" s="19" t="s">
        <v>267</v>
      </c>
      <c r="G203" s="96" t="s">
        <v>257</v>
      </c>
      <c r="H203" s="96"/>
      <c r="I203" s="96" t="s">
        <v>260</v>
      </c>
      <c r="BN203" s="0" t="n">
        <v>3450</v>
      </c>
      <c r="BO203" s="0" t="n">
        <v>3450</v>
      </c>
      <c r="BP203" s="0" t="n">
        <v>3450</v>
      </c>
      <c r="BQ203" s="0" t="n">
        <v>3450</v>
      </c>
      <c r="BR203" s="0" t="n">
        <v>4150</v>
      </c>
      <c r="BS203" s="0" t="n">
        <v>4150</v>
      </c>
      <c r="BT203" s="0" t="n">
        <v>4150</v>
      </c>
      <c r="BU203" s="0" t="n">
        <v>4150</v>
      </c>
      <c r="BV203" s="0" t="n">
        <v>6800</v>
      </c>
      <c r="BW203" s="0" t="n">
        <v>6800</v>
      </c>
      <c r="BX203" s="0" t="n">
        <v>6800</v>
      </c>
      <c r="BY203" s="0" t="n">
        <v>6800</v>
      </c>
      <c r="BZ203" s="0" t="n">
        <v>7961.5</v>
      </c>
      <c r="CA203" s="0" t="n">
        <v>7961.5</v>
      </c>
      <c r="CB203" s="0" t="n">
        <v>7961.5</v>
      </c>
      <c r="CC203" s="0" t="n">
        <v>7961.5</v>
      </c>
      <c r="CD203" s="0" t="n">
        <v>8541</v>
      </c>
      <c r="CE203" s="0" t="n">
        <v>8541</v>
      </c>
      <c r="CF203" s="0" t="n">
        <v>8541</v>
      </c>
      <c r="CG203" s="0" t="n">
        <v>8541</v>
      </c>
      <c r="CH203" s="0" t="n">
        <v>8835</v>
      </c>
      <c r="CI203" s="0" t="n">
        <v>8835</v>
      </c>
      <c r="CJ203" s="0" t="n">
        <v>8835</v>
      </c>
      <c r="CK203" s="0" t="n">
        <v>8835</v>
      </c>
      <c r="CL203" s="324" t="n">
        <v>9188</v>
      </c>
      <c r="CM203" s="324" t="n">
        <v>9188</v>
      </c>
      <c r="CN203" s="324" t="n">
        <v>9188</v>
      </c>
      <c r="CO203" s="324" t="n">
        <v>9188</v>
      </c>
      <c r="CP203" s="324" t="n">
        <v>9556</v>
      </c>
      <c r="CQ203" s="324" t="n">
        <v>9556</v>
      </c>
      <c r="CR203" s="324" t="n">
        <v>9556</v>
      </c>
      <c r="CS203" s="324" t="n">
        <v>9556</v>
      </c>
      <c r="CT203" s="324" t="n">
        <v>9938</v>
      </c>
      <c r="CU203" s="324" t="n">
        <v>9938</v>
      </c>
      <c r="CV203" s="324" t="n">
        <v>9938</v>
      </c>
      <c r="CW203" s="324" t="n">
        <v>9938</v>
      </c>
      <c r="CX203" s="324" t="n">
        <v>10425</v>
      </c>
      <c r="CY203" s="324" t="n">
        <v>10425</v>
      </c>
      <c r="CZ203" s="324" t="n">
        <v>10425</v>
      </c>
      <c r="DA203" s="324" t="n">
        <v>10425</v>
      </c>
      <c r="DB203" s="372" t="n">
        <v>12120</v>
      </c>
      <c r="DC203" s="324" t="n">
        <v>12120</v>
      </c>
      <c r="DD203" s="324" t="n">
        <v>12120</v>
      </c>
      <c r="DE203" s="324" t="n">
        <v>12120</v>
      </c>
      <c r="DF203" s="324" t="n">
        <v>12738</v>
      </c>
      <c r="DG203" s="324" t="n">
        <v>12738</v>
      </c>
      <c r="DH203" s="324" t="n">
        <v>12738</v>
      </c>
      <c r="DI203" s="324" t="n">
        <v>12738</v>
      </c>
      <c r="DJ203" s="336" t="n">
        <v>13248</v>
      </c>
      <c r="DK203" s="324" t="n">
        <v>13248</v>
      </c>
      <c r="DL203" s="324" t="n">
        <v>13248</v>
      </c>
      <c r="DM203" s="324" t="n">
        <v>13248</v>
      </c>
      <c r="DN203" s="324" t="n">
        <v>13778</v>
      </c>
      <c r="DO203" s="324" t="n">
        <v>13778</v>
      </c>
      <c r="DP203" s="324" t="n">
        <v>13778</v>
      </c>
      <c r="DQ203" s="324" t="n">
        <v>13778</v>
      </c>
      <c r="DR203" s="324" t="n">
        <v>14327.0138862176</v>
      </c>
      <c r="DS203" s="324" t="n">
        <v>14327.0138862176</v>
      </c>
      <c r="DT203" s="324" t="n">
        <v>14327.0138862176</v>
      </c>
      <c r="DU203" s="324" t="n">
        <v>14327.0138862176</v>
      </c>
      <c r="DV203" s="324" t="n">
        <v>14899.3894113063</v>
      </c>
      <c r="DW203" s="324" t="n">
        <v>14899.3894113063</v>
      </c>
      <c r="DX203" s="324" t="n">
        <v>14899.3894113063</v>
      </c>
      <c r="DY203" s="324" t="n">
        <v>14899.3894113063</v>
      </c>
      <c r="DZ203" s="324" t="n">
        <v>15495.3649877586</v>
      </c>
      <c r="EA203" s="324" t="n">
        <v>15495.3649877586</v>
      </c>
      <c r="EB203" s="324" t="n">
        <v>15495.3649877586</v>
      </c>
      <c r="EC203" s="324" t="n">
        <v>15495.3649877586</v>
      </c>
      <c r="ED203" s="324" t="n">
        <v>16115.1795872689</v>
      </c>
      <c r="EE203" s="324" t="n">
        <v>16115.1795872689</v>
      </c>
      <c r="EF203" s="324" t="n">
        <v>16115.1795872689</v>
      </c>
      <c r="EG203" s="324" t="n">
        <v>16115.1795872689</v>
      </c>
      <c r="EH203" s="324" t="n">
        <v>16759.7867707597</v>
      </c>
      <c r="EI203" s="324" t="n">
        <v>16759.7867707597</v>
      </c>
      <c r="EJ203" s="324" t="n">
        <v>16759.7867707597</v>
      </c>
      <c r="EK203" s="324" t="n">
        <v>16759.7867707597</v>
      </c>
      <c r="EL203" s="324" t="n">
        <v>17430.1782415901</v>
      </c>
      <c r="EM203" s="324" t="n">
        <v>17430.1782415901</v>
      </c>
      <c r="EN203" s="324" t="n">
        <v>17430.1782415901</v>
      </c>
      <c r="EO203" s="324" t="n">
        <v>17430.1782415901</v>
      </c>
      <c r="EP203" s="324" t="n">
        <v>18127.3853712537</v>
      </c>
      <c r="EQ203" s="324" t="n">
        <v>18127.3853712537</v>
      </c>
      <c r="ER203" s="324" t="n">
        <v>18127.3853712537</v>
      </c>
      <c r="ES203" s="324" t="n">
        <v>18127.3853712537</v>
      </c>
      <c r="ET203" s="324" t="n">
        <v>18852.4807861038</v>
      </c>
      <c r="EU203" s="324" t="n">
        <v>18852.4807861038</v>
      </c>
      <c r="EV203" s="324" t="n">
        <v>18852.4807861038</v>
      </c>
      <c r="EW203" s="324" t="n">
        <v>18852.4807861038</v>
      </c>
      <c r="EX203" s="324" t="n">
        <v>19606.580017548</v>
      </c>
      <c r="EY203" s="324" t="n">
        <v>19606.580017548</v>
      </c>
      <c r="EZ203" s="324" t="n">
        <v>19606.580017548</v>
      </c>
      <c r="FA203" s="324" t="n">
        <v>19606.580017548</v>
      </c>
      <c r="FB203" s="324" t="n">
        <v>20390.8432182499</v>
      </c>
      <c r="FC203" s="324" t="n">
        <v>20390.8432182499</v>
      </c>
      <c r="FD203" s="324" t="n">
        <v>20390.8432182499</v>
      </c>
      <c r="FE203" s="324" t="n">
        <v>20390.8432182499</v>
      </c>
      <c r="FF203" s="324" t="n">
        <v>21206.4769469799</v>
      </c>
      <c r="FG203" s="324" t="n">
        <v>21206.4769469799</v>
      </c>
      <c r="FH203" s="324" t="n">
        <v>21206.4769469799</v>
      </c>
      <c r="FI203" s="324" t="n">
        <v>21206.4769469799</v>
      </c>
      <c r="FJ203" s="324" t="n">
        <v>22054.7360248591</v>
      </c>
      <c r="FK203" s="324" t="n">
        <v>22054.7360248591</v>
      </c>
      <c r="FL203" s="324" t="n">
        <v>22054.7360248591</v>
      </c>
      <c r="FM203" s="324" t="n">
        <v>22054.7360248591</v>
      </c>
      <c r="FN203" s="324" t="n">
        <v>22936.9254658535</v>
      </c>
      <c r="FO203" s="324" t="n">
        <v>22936.9254658535</v>
      </c>
      <c r="FP203" s="324" t="n">
        <v>22936.9254658535</v>
      </c>
      <c r="FQ203" s="324" t="n">
        <v>22936.9254658535</v>
      </c>
      <c r="FR203" s="324" t="n">
        <v>23854.4024844876</v>
      </c>
      <c r="FS203" s="324" t="n">
        <v>23854.4024844876</v>
      </c>
      <c r="FT203" s="324" t="n">
        <v>23854.4024844876</v>
      </c>
      <c r="FU203" s="324" t="n">
        <v>23854.4024844876</v>
      </c>
      <c r="FV203" s="324" t="n">
        <v>24808.5785838671</v>
      </c>
      <c r="FW203" s="324" t="n">
        <v>24808.5785838671</v>
      </c>
      <c r="FX203" s="324" t="n">
        <v>24808.5785838671</v>
      </c>
      <c r="FY203" s="324" t="n">
        <v>24808.5785838671</v>
      </c>
      <c r="FZ203" s="324" t="n">
        <v>25800.9217272218</v>
      </c>
      <c r="GA203" s="324" t="n">
        <v>25800.9217272218</v>
      </c>
      <c r="GB203" s="324" t="n">
        <v>25800.9217272218</v>
      </c>
      <c r="GC203" s="324" t="n">
        <v>25800.9217272218</v>
      </c>
      <c r="GD203" s="324" t="n">
        <v>26832.9585963107</v>
      </c>
      <c r="GE203" s="324" t="n">
        <v>26832.9585963107</v>
      </c>
      <c r="GF203" s="324" t="n">
        <v>26832.9585963107</v>
      </c>
      <c r="GG203" s="324" t="n">
        <v>26832.9585963107</v>
      </c>
      <c r="GH203" s="324" t="n">
        <v>27906.2769401631</v>
      </c>
      <c r="GI203" s="324" t="n">
        <v>27906.2769401631</v>
      </c>
      <c r="GJ203" s="324" t="n">
        <v>27906.2769401631</v>
      </c>
      <c r="GK203" s="324" t="n">
        <v>27906.2769401631</v>
      </c>
      <c r="GL203" s="324" t="n">
        <v>29022.5280177696</v>
      </c>
      <c r="GM203" s="324" t="n">
        <v>29022.5280177696</v>
      </c>
      <c r="GN203" s="324" t="n">
        <v>29022.5280177696</v>
      </c>
      <c r="GO203" s="324" t="n">
        <v>29022.5280177696</v>
      </c>
      <c r="GP203" s="324" t="n">
        <v>30183.4291384804</v>
      </c>
      <c r="GQ203" s="324" t="n">
        <v>30183.4291384804</v>
      </c>
      <c r="GR203" s="324" t="n">
        <v>30183.4291384804</v>
      </c>
      <c r="GS203" s="324" t="n">
        <v>30183.4291384804</v>
      </c>
      <c r="GT203" s="324" t="n">
        <v>31390.7663040196</v>
      </c>
      <c r="GU203" s="324" t="n">
        <v>31390.7663040196</v>
      </c>
      <c r="GV203" s="324" t="n">
        <v>31390.7663040196</v>
      </c>
      <c r="GW203" s="324" t="n">
        <v>31390.7663040196</v>
      </c>
      <c r="GX203" s="324" t="n">
        <v>32646.3969561804</v>
      </c>
      <c r="GY203" s="324" t="n">
        <v>32646.3969561804</v>
      </c>
      <c r="GZ203" s="324" t="n">
        <v>32646.3969561804</v>
      </c>
      <c r="HA203" s="324" t="n">
        <v>32646.3969561804</v>
      </c>
    </row>
    <row r="204" customFormat="false" ht="15" hidden="false" customHeight="false" outlineLevel="2" collapsed="false">
      <c r="A204" s="172" t="s">
        <v>99</v>
      </c>
      <c r="B204" s="318" t="s">
        <v>252</v>
      </c>
      <c r="C204" s="318"/>
      <c r="D204" s="318" t="s">
        <v>101</v>
      </c>
      <c r="E204" s="96"/>
      <c r="F204" s="19" t="s">
        <v>268</v>
      </c>
      <c r="G204" s="96" t="s">
        <v>257</v>
      </c>
      <c r="H204" s="96"/>
      <c r="I204" s="96" t="s">
        <v>260</v>
      </c>
      <c r="BN204" s="0" t="n">
        <v>3450</v>
      </c>
      <c r="BO204" s="0" t="n">
        <v>3450</v>
      </c>
      <c r="BP204" s="0" t="n">
        <v>3450</v>
      </c>
      <c r="BQ204" s="0" t="n">
        <v>3450</v>
      </c>
      <c r="BR204" s="0" t="n">
        <v>4150</v>
      </c>
      <c r="BS204" s="0" t="n">
        <v>4150</v>
      </c>
      <c r="BT204" s="0" t="n">
        <v>4150</v>
      </c>
      <c r="BU204" s="0" t="n">
        <v>4150</v>
      </c>
      <c r="BV204" s="0" t="n">
        <v>6800</v>
      </c>
      <c r="BW204" s="0" t="n">
        <v>6800</v>
      </c>
      <c r="BX204" s="0" t="n">
        <v>6800</v>
      </c>
      <c r="BY204" s="0" t="n">
        <v>6800</v>
      </c>
      <c r="BZ204" s="0" t="n">
        <v>7961.5</v>
      </c>
      <c r="CA204" s="0" t="n">
        <v>7961.5</v>
      </c>
      <c r="CB204" s="0" t="n">
        <v>7961.5</v>
      </c>
      <c r="CC204" s="0" t="n">
        <v>7961.5</v>
      </c>
      <c r="CD204" s="0" t="n">
        <v>8541</v>
      </c>
      <c r="CE204" s="0" t="n">
        <v>8541</v>
      </c>
      <c r="CF204" s="0" t="n">
        <v>8541</v>
      </c>
      <c r="CG204" s="0" t="n">
        <v>8541</v>
      </c>
      <c r="CH204" s="0" t="n">
        <v>8835</v>
      </c>
      <c r="CI204" s="0" t="n">
        <v>8835</v>
      </c>
      <c r="CJ204" s="0" t="n">
        <v>8835</v>
      </c>
      <c r="CK204" s="0" t="n">
        <v>8835</v>
      </c>
      <c r="CL204" s="324" t="n">
        <v>9188</v>
      </c>
      <c r="CM204" s="324" t="n">
        <v>9188</v>
      </c>
      <c r="CN204" s="324" t="n">
        <v>9188</v>
      </c>
      <c r="CO204" s="324" t="n">
        <v>9188</v>
      </c>
      <c r="CP204" s="324" t="n">
        <v>9556</v>
      </c>
      <c r="CQ204" s="324" t="n">
        <v>9556</v>
      </c>
      <c r="CR204" s="324" t="n">
        <v>9556</v>
      </c>
      <c r="CS204" s="324" t="n">
        <v>9556</v>
      </c>
      <c r="CT204" s="324" t="n">
        <v>9938</v>
      </c>
      <c r="CU204" s="324" t="n">
        <v>9938</v>
      </c>
      <c r="CV204" s="324" t="n">
        <v>9938</v>
      </c>
      <c r="CW204" s="324" t="n">
        <v>9938</v>
      </c>
      <c r="CX204" s="324" t="n">
        <v>10425</v>
      </c>
      <c r="CY204" s="324" t="n">
        <v>10425</v>
      </c>
      <c r="CZ204" s="324" t="n">
        <v>10425</v>
      </c>
      <c r="DA204" s="324" t="n">
        <v>10425</v>
      </c>
      <c r="DB204" s="372" t="n">
        <v>12120</v>
      </c>
      <c r="DC204" s="324" t="n">
        <v>12120</v>
      </c>
      <c r="DD204" s="324" t="n">
        <v>12120</v>
      </c>
      <c r="DE204" s="324" t="n">
        <v>12120</v>
      </c>
      <c r="DF204" s="324" t="n">
        <v>12738</v>
      </c>
      <c r="DG204" s="324" t="n">
        <v>12738</v>
      </c>
      <c r="DH204" s="324" t="n">
        <v>12738</v>
      </c>
      <c r="DI204" s="324" t="n">
        <v>12738</v>
      </c>
      <c r="DJ204" s="336" t="n">
        <v>13248</v>
      </c>
      <c r="DK204" s="324" t="n">
        <v>13248</v>
      </c>
      <c r="DL204" s="324" t="n">
        <v>13248</v>
      </c>
      <c r="DM204" s="324" t="n">
        <v>13248</v>
      </c>
      <c r="DN204" s="324" t="n">
        <v>13778</v>
      </c>
      <c r="DO204" s="324" t="n">
        <v>13778</v>
      </c>
      <c r="DP204" s="324" t="n">
        <v>13778</v>
      </c>
      <c r="DQ204" s="324" t="n">
        <v>13778</v>
      </c>
      <c r="DR204" s="324" t="n">
        <v>14327.0138862176</v>
      </c>
      <c r="DS204" s="324" t="n">
        <v>14327.0138862176</v>
      </c>
      <c r="DT204" s="324" t="n">
        <v>14327.0138862176</v>
      </c>
      <c r="DU204" s="324" t="n">
        <v>14327.0138862176</v>
      </c>
      <c r="DV204" s="324" t="n">
        <v>14899.3894113063</v>
      </c>
      <c r="DW204" s="324" t="n">
        <v>14899.3894113063</v>
      </c>
      <c r="DX204" s="324" t="n">
        <v>14899.3894113063</v>
      </c>
      <c r="DY204" s="324" t="n">
        <v>14899.3894113063</v>
      </c>
      <c r="DZ204" s="324" t="n">
        <v>15495.3649877586</v>
      </c>
      <c r="EA204" s="324" t="n">
        <v>15495.3649877586</v>
      </c>
      <c r="EB204" s="324" t="n">
        <v>15495.3649877586</v>
      </c>
      <c r="EC204" s="324" t="n">
        <v>15495.3649877586</v>
      </c>
      <c r="ED204" s="324" t="n">
        <v>16115.1795872689</v>
      </c>
      <c r="EE204" s="324" t="n">
        <v>16115.1795872689</v>
      </c>
      <c r="EF204" s="324" t="n">
        <v>16115.1795872689</v>
      </c>
      <c r="EG204" s="324" t="n">
        <v>16115.1795872689</v>
      </c>
      <c r="EH204" s="324" t="n">
        <v>16759.7867707597</v>
      </c>
      <c r="EI204" s="324" t="n">
        <v>16759.7867707597</v>
      </c>
      <c r="EJ204" s="324" t="n">
        <v>16759.7867707597</v>
      </c>
      <c r="EK204" s="324" t="n">
        <v>16759.7867707597</v>
      </c>
      <c r="EL204" s="324" t="n">
        <v>17430.1782415901</v>
      </c>
      <c r="EM204" s="324" t="n">
        <v>17430.1782415901</v>
      </c>
      <c r="EN204" s="324" t="n">
        <v>17430.1782415901</v>
      </c>
      <c r="EO204" s="324" t="n">
        <v>17430.1782415901</v>
      </c>
      <c r="EP204" s="324" t="n">
        <v>18127.3853712537</v>
      </c>
      <c r="EQ204" s="324" t="n">
        <v>18127.3853712537</v>
      </c>
      <c r="ER204" s="324" t="n">
        <v>18127.3853712537</v>
      </c>
      <c r="ES204" s="324" t="n">
        <v>18127.3853712537</v>
      </c>
      <c r="ET204" s="324" t="n">
        <v>18852.4807861038</v>
      </c>
      <c r="EU204" s="324" t="n">
        <v>18852.4807861038</v>
      </c>
      <c r="EV204" s="324" t="n">
        <v>18852.4807861038</v>
      </c>
      <c r="EW204" s="324" t="n">
        <v>18852.4807861038</v>
      </c>
      <c r="EX204" s="324" t="n">
        <v>19606.580017548</v>
      </c>
      <c r="EY204" s="324" t="n">
        <v>19606.580017548</v>
      </c>
      <c r="EZ204" s="324" t="n">
        <v>19606.580017548</v>
      </c>
      <c r="FA204" s="324" t="n">
        <v>19606.580017548</v>
      </c>
      <c r="FB204" s="324" t="n">
        <v>20390.8432182499</v>
      </c>
      <c r="FC204" s="324" t="n">
        <v>20390.8432182499</v>
      </c>
      <c r="FD204" s="324" t="n">
        <v>20390.8432182499</v>
      </c>
      <c r="FE204" s="324" t="n">
        <v>20390.8432182499</v>
      </c>
      <c r="FF204" s="324" t="n">
        <v>21206.4769469799</v>
      </c>
      <c r="FG204" s="324" t="n">
        <v>21206.4769469799</v>
      </c>
      <c r="FH204" s="324" t="n">
        <v>21206.4769469799</v>
      </c>
      <c r="FI204" s="324" t="n">
        <v>21206.4769469799</v>
      </c>
      <c r="FJ204" s="324" t="n">
        <v>22054.7360248591</v>
      </c>
      <c r="FK204" s="324" t="n">
        <v>22054.7360248591</v>
      </c>
      <c r="FL204" s="324" t="n">
        <v>22054.7360248591</v>
      </c>
      <c r="FM204" s="324" t="n">
        <v>22054.7360248591</v>
      </c>
      <c r="FN204" s="324" t="n">
        <v>22936.9254658535</v>
      </c>
      <c r="FO204" s="324" t="n">
        <v>22936.9254658535</v>
      </c>
      <c r="FP204" s="324" t="n">
        <v>22936.9254658535</v>
      </c>
      <c r="FQ204" s="324" t="n">
        <v>22936.9254658535</v>
      </c>
      <c r="FR204" s="324" t="n">
        <v>23854.4024844876</v>
      </c>
      <c r="FS204" s="324" t="n">
        <v>23854.4024844876</v>
      </c>
      <c r="FT204" s="324" t="n">
        <v>23854.4024844876</v>
      </c>
      <c r="FU204" s="324" t="n">
        <v>23854.4024844876</v>
      </c>
      <c r="FV204" s="324" t="n">
        <v>24808.5785838671</v>
      </c>
      <c r="FW204" s="324" t="n">
        <v>24808.5785838671</v>
      </c>
      <c r="FX204" s="324" t="n">
        <v>24808.5785838671</v>
      </c>
      <c r="FY204" s="324" t="n">
        <v>24808.5785838671</v>
      </c>
      <c r="FZ204" s="324" t="n">
        <v>25800.9217272218</v>
      </c>
      <c r="GA204" s="324" t="n">
        <v>25800.9217272218</v>
      </c>
      <c r="GB204" s="324" t="n">
        <v>25800.9217272218</v>
      </c>
      <c r="GC204" s="324" t="n">
        <v>25800.9217272218</v>
      </c>
      <c r="GD204" s="324" t="n">
        <v>26832.9585963107</v>
      </c>
      <c r="GE204" s="324" t="n">
        <v>26832.9585963107</v>
      </c>
      <c r="GF204" s="324" t="n">
        <v>26832.9585963107</v>
      </c>
      <c r="GG204" s="324" t="n">
        <v>26832.9585963107</v>
      </c>
      <c r="GH204" s="324" t="n">
        <v>27906.2769401631</v>
      </c>
      <c r="GI204" s="324" t="n">
        <v>27906.2769401631</v>
      </c>
      <c r="GJ204" s="324" t="n">
        <v>27906.2769401631</v>
      </c>
      <c r="GK204" s="324" t="n">
        <v>27906.2769401631</v>
      </c>
      <c r="GL204" s="324" t="n">
        <v>29022.5280177696</v>
      </c>
      <c r="GM204" s="324" t="n">
        <v>29022.5280177696</v>
      </c>
      <c r="GN204" s="324" t="n">
        <v>29022.5280177696</v>
      </c>
      <c r="GO204" s="324" t="n">
        <v>29022.5280177696</v>
      </c>
      <c r="GP204" s="324" t="n">
        <v>30183.4291384804</v>
      </c>
      <c r="GQ204" s="324" t="n">
        <v>30183.4291384804</v>
      </c>
      <c r="GR204" s="324" t="n">
        <v>30183.4291384804</v>
      </c>
      <c r="GS204" s="324" t="n">
        <v>30183.4291384804</v>
      </c>
      <c r="GT204" s="324" t="n">
        <v>31390.7663040196</v>
      </c>
      <c r="GU204" s="324" t="n">
        <v>31390.7663040196</v>
      </c>
      <c r="GV204" s="324" t="n">
        <v>31390.7663040196</v>
      </c>
      <c r="GW204" s="324" t="n">
        <v>31390.7663040196</v>
      </c>
      <c r="GX204" s="324" t="n">
        <v>32646.3969561804</v>
      </c>
      <c r="GY204" s="324" t="n">
        <v>32646.3969561804</v>
      </c>
      <c r="GZ204" s="324" t="n">
        <v>32646.3969561804</v>
      </c>
      <c r="HA204" s="324" t="n">
        <v>32646.3969561804</v>
      </c>
    </row>
    <row r="205" customFormat="false" ht="15" hidden="false" customHeight="false" outlineLevel="2" collapsed="false">
      <c r="A205" s="172" t="s">
        <v>99</v>
      </c>
      <c r="B205" s="318" t="s">
        <v>252</v>
      </c>
      <c r="C205" s="318"/>
      <c r="D205" s="318" t="s">
        <v>101</v>
      </c>
      <c r="E205" s="96"/>
      <c r="F205" s="19" t="s">
        <v>269</v>
      </c>
      <c r="G205" s="96" t="s">
        <v>257</v>
      </c>
      <c r="H205" s="96"/>
      <c r="I205" s="96" t="s">
        <v>260</v>
      </c>
      <c r="BN205" s="0" t="n">
        <v>6500</v>
      </c>
      <c r="BO205" s="0" t="n">
        <v>6500</v>
      </c>
      <c r="BP205" s="0" t="n">
        <v>6500</v>
      </c>
      <c r="BQ205" s="0" t="n">
        <v>6500</v>
      </c>
      <c r="BR205" s="0" t="n">
        <v>6000</v>
      </c>
      <c r="BS205" s="0" t="n">
        <v>6000</v>
      </c>
      <c r="BT205" s="0" t="n">
        <v>6000</v>
      </c>
      <c r="BU205" s="0" t="n">
        <v>6000</v>
      </c>
      <c r="BV205" s="0" t="n">
        <v>5400</v>
      </c>
      <c r="BW205" s="0" t="n">
        <v>5400</v>
      </c>
      <c r="BX205" s="0" t="n">
        <v>5400</v>
      </c>
      <c r="BY205" s="0" t="n">
        <v>5400</v>
      </c>
      <c r="BZ205" s="0" t="n">
        <v>5400</v>
      </c>
      <c r="CA205" s="0" t="n">
        <v>5400</v>
      </c>
      <c r="CB205" s="0" t="n">
        <v>5400</v>
      </c>
      <c r="CC205" s="0" t="n">
        <v>5400</v>
      </c>
      <c r="CD205" s="0" t="n">
        <v>5400</v>
      </c>
      <c r="CE205" s="0" t="n">
        <v>5400</v>
      </c>
      <c r="CF205" s="0" t="n">
        <v>5400</v>
      </c>
      <c r="CG205" s="0" t="n">
        <v>5400</v>
      </c>
      <c r="CH205" s="0" t="n">
        <v>5616</v>
      </c>
      <c r="CI205" s="0" t="n">
        <v>5616</v>
      </c>
      <c r="CJ205" s="0" t="n">
        <v>5616</v>
      </c>
      <c r="CK205" s="0" t="n">
        <v>5616</v>
      </c>
      <c r="CL205" s="324" t="n">
        <v>5841</v>
      </c>
      <c r="CM205" s="324" t="n">
        <v>5841</v>
      </c>
      <c r="CN205" s="324" t="n">
        <v>5841</v>
      </c>
      <c r="CO205" s="324" t="n">
        <v>5841</v>
      </c>
      <c r="CP205" s="324" t="n">
        <v>6075</v>
      </c>
      <c r="CQ205" s="324" t="n">
        <v>6075</v>
      </c>
      <c r="CR205" s="324" t="n">
        <v>6075</v>
      </c>
      <c r="CS205" s="324" t="n">
        <v>6075</v>
      </c>
      <c r="CT205" s="324" t="n">
        <v>6318</v>
      </c>
      <c r="CU205" s="324" t="n">
        <v>6318</v>
      </c>
      <c r="CV205" s="324" t="n">
        <v>6318</v>
      </c>
      <c r="CW205" s="324" t="n">
        <v>6318</v>
      </c>
      <c r="CX205" s="324" t="n">
        <v>6628</v>
      </c>
      <c r="CY205" s="324" t="n">
        <v>6628</v>
      </c>
      <c r="CZ205" s="324" t="n">
        <v>6628</v>
      </c>
      <c r="DA205" s="324" t="n">
        <v>6628</v>
      </c>
      <c r="DB205" s="372" t="n">
        <v>8090</v>
      </c>
      <c r="DC205" s="324" t="n">
        <v>8090</v>
      </c>
      <c r="DD205" s="324" t="n">
        <v>8090</v>
      </c>
      <c r="DE205" s="324" t="n">
        <v>8090</v>
      </c>
      <c r="DF205" s="324" t="n">
        <v>8503</v>
      </c>
      <c r="DG205" s="324" t="n">
        <v>8503</v>
      </c>
      <c r="DH205" s="324" t="n">
        <v>8503</v>
      </c>
      <c r="DI205" s="324" t="n">
        <v>8503</v>
      </c>
      <c r="DJ205" s="336" t="n">
        <v>8843</v>
      </c>
      <c r="DK205" s="324" t="n">
        <v>8843</v>
      </c>
      <c r="DL205" s="324" t="n">
        <v>8843</v>
      </c>
      <c r="DM205" s="324" t="n">
        <v>8843</v>
      </c>
      <c r="DN205" s="324" t="n">
        <v>9197</v>
      </c>
      <c r="DO205" s="324" t="n">
        <v>9197</v>
      </c>
      <c r="DP205" s="324" t="n">
        <v>9197</v>
      </c>
      <c r="DQ205" s="324" t="n">
        <v>9197</v>
      </c>
      <c r="DR205" s="324" t="n">
        <v>9563.47414077102</v>
      </c>
      <c r="DS205" s="324" t="n">
        <v>9563.47414077102</v>
      </c>
      <c r="DT205" s="324" t="n">
        <v>9563.47414077102</v>
      </c>
      <c r="DU205" s="324" t="n">
        <v>9563.47414077102</v>
      </c>
      <c r="DV205" s="324" t="n">
        <v>9945.54248917001</v>
      </c>
      <c r="DW205" s="324" t="n">
        <v>9945.54248917001</v>
      </c>
      <c r="DX205" s="324" t="n">
        <v>9945.54248917001</v>
      </c>
      <c r="DY205" s="324" t="n">
        <v>9945.54248917001</v>
      </c>
      <c r="DZ205" s="324" t="n">
        <v>10343.3641887368</v>
      </c>
      <c r="EA205" s="324" t="n">
        <v>10343.3641887368</v>
      </c>
      <c r="EB205" s="324" t="n">
        <v>10343.3641887368</v>
      </c>
      <c r="EC205" s="324" t="n">
        <v>10343.3641887368</v>
      </c>
      <c r="ED205" s="324" t="n">
        <v>10757.0987562863</v>
      </c>
      <c r="EE205" s="324" t="n">
        <v>10757.0987562863</v>
      </c>
      <c r="EF205" s="324" t="n">
        <v>10757.0987562863</v>
      </c>
      <c r="EG205" s="324" t="n">
        <v>10757.0987562863</v>
      </c>
      <c r="EH205" s="324" t="n">
        <v>11187.3827065377</v>
      </c>
      <c r="EI205" s="324" t="n">
        <v>11187.3827065377</v>
      </c>
      <c r="EJ205" s="324" t="n">
        <v>11187.3827065377</v>
      </c>
      <c r="EK205" s="324" t="n">
        <v>11187.3827065377</v>
      </c>
      <c r="EL205" s="324" t="n">
        <v>11634.8780147992</v>
      </c>
      <c r="EM205" s="324" t="n">
        <v>11634.8780147992</v>
      </c>
      <c r="EN205" s="324" t="n">
        <v>11634.8780147992</v>
      </c>
      <c r="EO205" s="324" t="n">
        <v>11634.8780147992</v>
      </c>
      <c r="EP205" s="324" t="n">
        <v>12100.2731353912</v>
      </c>
      <c r="EQ205" s="324" t="n">
        <v>12100.2731353912</v>
      </c>
      <c r="ER205" s="324" t="n">
        <v>12100.2731353912</v>
      </c>
      <c r="ES205" s="324" t="n">
        <v>12100.2731353912</v>
      </c>
      <c r="ET205" s="324" t="n">
        <v>12584.2840608069</v>
      </c>
      <c r="EU205" s="324" t="n">
        <v>12584.2840608069</v>
      </c>
      <c r="EV205" s="324" t="n">
        <v>12584.2840608069</v>
      </c>
      <c r="EW205" s="324" t="n">
        <v>12584.2840608069</v>
      </c>
      <c r="EX205" s="324" t="n">
        <v>13087.6554232391</v>
      </c>
      <c r="EY205" s="324" t="n">
        <v>13087.6554232391</v>
      </c>
      <c r="EZ205" s="324" t="n">
        <v>13087.6554232391</v>
      </c>
      <c r="FA205" s="324" t="n">
        <v>13087.6554232391</v>
      </c>
      <c r="FB205" s="324" t="n">
        <v>13611.1616401687</v>
      </c>
      <c r="FC205" s="324" t="n">
        <v>13611.1616401687</v>
      </c>
      <c r="FD205" s="324" t="n">
        <v>13611.1616401687</v>
      </c>
      <c r="FE205" s="324" t="n">
        <v>13611.1616401687</v>
      </c>
      <c r="FF205" s="324" t="n">
        <v>14155.6081057755</v>
      </c>
      <c r="FG205" s="324" t="n">
        <v>14155.6081057755</v>
      </c>
      <c r="FH205" s="324" t="n">
        <v>14155.6081057755</v>
      </c>
      <c r="FI205" s="324" t="n">
        <v>14155.6081057755</v>
      </c>
      <c r="FJ205" s="324" t="n">
        <v>14721.8324300065</v>
      </c>
      <c r="FK205" s="324" t="n">
        <v>14721.8324300065</v>
      </c>
      <c r="FL205" s="324" t="n">
        <v>14721.8324300065</v>
      </c>
      <c r="FM205" s="324" t="n">
        <v>14721.8324300065</v>
      </c>
      <c r="FN205" s="324" t="n">
        <v>15310.7057272067</v>
      </c>
      <c r="FO205" s="324" t="n">
        <v>15310.7057272067</v>
      </c>
      <c r="FP205" s="324" t="n">
        <v>15310.7057272067</v>
      </c>
      <c r="FQ205" s="324" t="n">
        <v>15310.7057272067</v>
      </c>
      <c r="FR205" s="324" t="n">
        <v>15923.133956295</v>
      </c>
      <c r="FS205" s="324" t="n">
        <v>15923.133956295</v>
      </c>
      <c r="FT205" s="324" t="n">
        <v>15923.133956295</v>
      </c>
      <c r="FU205" s="324" t="n">
        <v>15923.133956295</v>
      </c>
      <c r="FV205" s="324" t="n">
        <v>16560.0593145468</v>
      </c>
      <c r="FW205" s="324" t="n">
        <v>16560.0593145468</v>
      </c>
      <c r="FX205" s="324" t="n">
        <v>16560.0593145468</v>
      </c>
      <c r="FY205" s="324" t="n">
        <v>16560.0593145468</v>
      </c>
      <c r="FZ205" s="324" t="n">
        <v>17222.4616871287</v>
      </c>
      <c r="GA205" s="324" t="n">
        <v>17222.4616871287</v>
      </c>
      <c r="GB205" s="324" t="n">
        <v>17222.4616871287</v>
      </c>
      <c r="GC205" s="324" t="n">
        <v>17222.4616871287</v>
      </c>
      <c r="GD205" s="324" t="n">
        <v>17911.3601546138</v>
      </c>
      <c r="GE205" s="324" t="n">
        <v>17911.3601546138</v>
      </c>
      <c r="GF205" s="324" t="n">
        <v>17911.3601546138</v>
      </c>
      <c r="GG205" s="324" t="n">
        <v>17911.3601546138</v>
      </c>
      <c r="GH205" s="324" t="n">
        <v>18627.8145607984</v>
      </c>
      <c r="GI205" s="324" t="n">
        <v>18627.8145607984</v>
      </c>
      <c r="GJ205" s="324" t="n">
        <v>18627.8145607984</v>
      </c>
      <c r="GK205" s="324" t="n">
        <v>18627.8145607984</v>
      </c>
      <c r="GL205" s="324" t="n">
        <v>19372.9271432303</v>
      </c>
      <c r="GM205" s="324" t="n">
        <v>19372.9271432303</v>
      </c>
      <c r="GN205" s="324" t="n">
        <v>19372.9271432303</v>
      </c>
      <c r="GO205" s="324" t="n">
        <v>19372.9271432303</v>
      </c>
      <c r="GP205" s="324" t="n">
        <v>20147.8442289595</v>
      </c>
      <c r="GQ205" s="324" t="n">
        <v>20147.8442289595</v>
      </c>
      <c r="GR205" s="324" t="n">
        <v>20147.8442289595</v>
      </c>
      <c r="GS205" s="324" t="n">
        <v>20147.8442289595</v>
      </c>
      <c r="GT205" s="324" t="n">
        <v>20953.7579981179</v>
      </c>
      <c r="GU205" s="324" t="n">
        <v>20953.7579981179</v>
      </c>
      <c r="GV205" s="324" t="n">
        <v>20953.7579981179</v>
      </c>
      <c r="GW205" s="324" t="n">
        <v>20953.7579981179</v>
      </c>
      <c r="GX205" s="324" t="n">
        <v>21791.9083180426</v>
      </c>
      <c r="GY205" s="324" t="n">
        <v>21791.9083180426</v>
      </c>
      <c r="GZ205" s="324" t="n">
        <v>21791.9083180426</v>
      </c>
      <c r="HA205" s="324" t="n">
        <v>21791.9083180426</v>
      </c>
    </row>
    <row r="206" customFormat="false" ht="15" hidden="false" customHeight="false" outlineLevel="2" collapsed="false">
      <c r="A206" s="172" t="s">
        <v>99</v>
      </c>
      <c r="B206" s="318" t="s">
        <v>252</v>
      </c>
      <c r="C206" s="318"/>
      <c r="D206" s="318" t="s">
        <v>101</v>
      </c>
      <c r="E206" s="96"/>
      <c r="F206" s="19" t="s">
        <v>270</v>
      </c>
      <c r="G206" s="96" t="s">
        <v>257</v>
      </c>
      <c r="H206" s="96"/>
      <c r="I206" s="96" t="s">
        <v>271</v>
      </c>
      <c r="BN206" s="0" t="n">
        <v>3000</v>
      </c>
      <c r="BO206" s="0" t="n">
        <v>3000</v>
      </c>
      <c r="BP206" s="0" t="n">
        <v>3000</v>
      </c>
      <c r="BQ206" s="0" t="n">
        <v>3000</v>
      </c>
      <c r="BR206" s="0" t="n">
        <v>3000</v>
      </c>
      <c r="BS206" s="0" t="n">
        <v>3000</v>
      </c>
      <c r="BT206" s="0" t="n">
        <v>3000</v>
      </c>
      <c r="BU206" s="0" t="n">
        <v>3000</v>
      </c>
      <c r="BV206" s="0" t="n">
        <v>7800</v>
      </c>
      <c r="BW206" s="0" t="n">
        <v>7800</v>
      </c>
      <c r="BX206" s="0" t="n">
        <v>7800</v>
      </c>
      <c r="BY206" s="0" t="n">
        <v>7800</v>
      </c>
      <c r="BZ206" s="0" t="n">
        <v>8662</v>
      </c>
      <c r="CA206" s="0" t="n">
        <v>8662</v>
      </c>
      <c r="CB206" s="0" t="n">
        <v>8662</v>
      </c>
      <c r="CC206" s="0" t="n">
        <v>8662</v>
      </c>
      <c r="CD206" s="0" t="n">
        <v>9241</v>
      </c>
      <c r="CE206" s="0" t="n">
        <v>9241</v>
      </c>
      <c r="CF206" s="0" t="n">
        <v>9241</v>
      </c>
      <c r="CG206" s="0" t="n">
        <v>9241</v>
      </c>
      <c r="CH206" s="0" t="n">
        <v>9535</v>
      </c>
      <c r="CI206" s="0" t="n">
        <v>9535</v>
      </c>
      <c r="CJ206" s="0" t="n">
        <v>9535</v>
      </c>
      <c r="CK206" s="0" t="n">
        <v>9535</v>
      </c>
      <c r="CL206" s="324" t="n">
        <v>9938</v>
      </c>
      <c r="CM206" s="324" t="n">
        <v>9938</v>
      </c>
      <c r="CN206" s="324" t="n">
        <v>9938</v>
      </c>
      <c r="CO206" s="324" t="n">
        <v>9938</v>
      </c>
      <c r="CP206" s="324" t="n">
        <v>10306</v>
      </c>
      <c r="CQ206" s="324" t="n">
        <v>10306</v>
      </c>
      <c r="CR206" s="324" t="n">
        <v>10306</v>
      </c>
      <c r="CS206" s="324" t="n">
        <v>10306</v>
      </c>
      <c r="CT206" s="324" t="n">
        <v>10688</v>
      </c>
      <c r="CU206" s="324" t="n">
        <v>10688</v>
      </c>
      <c r="CV206" s="324" t="n">
        <v>10688</v>
      </c>
      <c r="CW206" s="324" t="n">
        <v>10688</v>
      </c>
      <c r="CX206" s="324" t="n">
        <v>11175</v>
      </c>
      <c r="CY206" s="324" t="n">
        <v>11175</v>
      </c>
      <c r="CZ206" s="324" t="n">
        <v>11175</v>
      </c>
      <c r="DA206" s="324" t="n">
        <v>11175</v>
      </c>
      <c r="DB206" s="372" t="n">
        <v>12870</v>
      </c>
      <c r="DC206" s="324" t="n">
        <v>12870</v>
      </c>
      <c r="DD206" s="324" t="n">
        <v>12870</v>
      </c>
      <c r="DE206" s="324" t="n">
        <v>12870</v>
      </c>
      <c r="DF206" s="324" t="n">
        <v>13488</v>
      </c>
      <c r="DG206" s="324" t="n">
        <v>13488</v>
      </c>
      <c r="DH206" s="324" t="n">
        <v>13488</v>
      </c>
      <c r="DI206" s="324" t="n">
        <v>13488</v>
      </c>
      <c r="DJ206" s="336" t="n">
        <v>13998</v>
      </c>
      <c r="DK206" s="324" t="n">
        <v>13998</v>
      </c>
      <c r="DL206" s="324" t="n">
        <v>13998</v>
      </c>
      <c r="DM206" s="324" t="n">
        <v>13998</v>
      </c>
      <c r="DN206" s="324" t="n">
        <v>14528</v>
      </c>
      <c r="DO206" s="324" t="n">
        <v>14528</v>
      </c>
      <c r="DP206" s="324" t="n">
        <v>14528</v>
      </c>
      <c r="DQ206" s="324" t="n">
        <v>14528</v>
      </c>
      <c r="DR206" s="324" t="n">
        <v>15079.12</v>
      </c>
      <c r="DS206" s="324" t="n">
        <v>15079.12</v>
      </c>
      <c r="DT206" s="324" t="n">
        <v>15079.12</v>
      </c>
      <c r="DU206" s="324" t="n">
        <v>15079.12</v>
      </c>
      <c r="DV206" s="324" t="n">
        <v>15652.2848</v>
      </c>
      <c r="DW206" s="324" t="n">
        <v>15652.2848</v>
      </c>
      <c r="DX206" s="324" t="n">
        <v>15652.2848</v>
      </c>
      <c r="DY206" s="324" t="n">
        <v>15652.2848</v>
      </c>
      <c r="DZ206" s="324" t="n">
        <v>16248.376192</v>
      </c>
      <c r="EA206" s="324" t="n">
        <v>16248.376192</v>
      </c>
      <c r="EB206" s="324" t="n">
        <v>16248.376192</v>
      </c>
      <c r="EC206" s="324" t="n">
        <v>16248.376192</v>
      </c>
      <c r="ED206" s="324" t="n">
        <v>16868.31123968</v>
      </c>
      <c r="EE206" s="324" t="n">
        <v>16868.31123968</v>
      </c>
      <c r="EF206" s="324" t="n">
        <v>16868.31123968</v>
      </c>
      <c r="EG206" s="324" t="n">
        <v>16868.31123968</v>
      </c>
      <c r="EH206" s="324" t="n">
        <v>17513.0436892672</v>
      </c>
      <c r="EI206" s="324" t="n">
        <v>17513.0436892672</v>
      </c>
      <c r="EJ206" s="324" t="n">
        <v>17513.0436892672</v>
      </c>
      <c r="EK206" s="324" t="n">
        <v>17513.0436892672</v>
      </c>
      <c r="EL206" s="324" t="n">
        <v>18183.5654368379</v>
      </c>
      <c r="EM206" s="324" t="n">
        <v>18183.5654368379</v>
      </c>
      <c r="EN206" s="324" t="n">
        <v>18183.5654368379</v>
      </c>
      <c r="EO206" s="324" t="n">
        <v>18183.5654368379</v>
      </c>
      <c r="EP206" s="324" t="n">
        <v>18880.9080543114</v>
      </c>
      <c r="EQ206" s="324" t="n">
        <v>18880.9080543114</v>
      </c>
      <c r="ER206" s="324" t="n">
        <v>18880.9080543114</v>
      </c>
      <c r="ES206" s="324" t="n">
        <v>18880.9080543114</v>
      </c>
      <c r="ET206" s="324" t="n">
        <v>19606.1443764839</v>
      </c>
      <c r="EU206" s="324" t="n">
        <v>19606.1443764839</v>
      </c>
      <c r="EV206" s="324" t="n">
        <v>19606.1443764839</v>
      </c>
      <c r="EW206" s="324" t="n">
        <v>19606.1443764839</v>
      </c>
      <c r="EX206" s="324" t="n">
        <v>20360.3901515432</v>
      </c>
      <c r="EY206" s="324" t="n">
        <v>20360.3901515432</v>
      </c>
      <c r="EZ206" s="324" t="n">
        <v>20360.3901515432</v>
      </c>
      <c r="FA206" s="324" t="n">
        <v>20360.3901515432</v>
      </c>
      <c r="FB206" s="324" t="n">
        <v>21144.805757605</v>
      </c>
      <c r="FC206" s="324" t="n">
        <v>21144.805757605</v>
      </c>
      <c r="FD206" s="324" t="n">
        <v>21144.805757605</v>
      </c>
      <c r="FE206" s="324" t="n">
        <v>21144.805757605</v>
      </c>
      <c r="FF206" s="324" t="n">
        <v>21960.5979879092</v>
      </c>
      <c r="FG206" s="324" t="n">
        <v>21960.5979879092</v>
      </c>
      <c r="FH206" s="324" t="n">
        <v>21960.5979879092</v>
      </c>
      <c r="FI206" s="324" t="n">
        <v>21960.5979879092</v>
      </c>
      <c r="FJ206" s="324" t="n">
        <v>22809.0219074255</v>
      </c>
      <c r="FK206" s="324" t="n">
        <v>22809.0219074255</v>
      </c>
      <c r="FL206" s="324" t="n">
        <v>22809.0219074255</v>
      </c>
      <c r="FM206" s="324" t="n">
        <v>22809.0219074255</v>
      </c>
      <c r="FN206" s="324" t="n">
        <v>23691.3827837225</v>
      </c>
      <c r="FO206" s="324" t="n">
        <v>23691.3827837225</v>
      </c>
      <c r="FP206" s="324" t="n">
        <v>23691.3827837225</v>
      </c>
      <c r="FQ206" s="324" t="n">
        <v>23691.3827837225</v>
      </c>
      <c r="FR206" s="324" t="n">
        <v>24609.0380950714</v>
      </c>
      <c r="FS206" s="324" t="n">
        <v>24609.0380950714</v>
      </c>
      <c r="FT206" s="324" t="n">
        <v>24609.0380950714</v>
      </c>
      <c r="FU206" s="324" t="n">
        <v>24609.0380950714</v>
      </c>
      <c r="FV206" s="324" t="n">
        <v>25563.3996188743</v>
      </c>
      <c r="FW206" s="324" t="n">
        <v>25563.3996188743</v>
      </c>
      <c r="FX206" s="324" t="n">
        <v>25563.3996188743</v>
      </c>
      <c r="FY206" s="324" t="n">
        <v>25563.3996188743</v>
      </c>
      <c r="FZ206" s="324" t="n">
        <v>26555.9356036293</v>
      </c>
      <c r="GA206" s="324" t="n">
        <v>26555.9356036293</v>
      </c>
      <c r="GB206" s="324" t="n">
        <v>26555.9356036293</v>
      </c>
      <c r="GC206" s="324" t="n">
        <v>26555.9356036293</v>
      </c>
      <c r="GD206" s="324" t="n">
        <v>27588.1730277744</v>
      </c>
      <c r="GE206" s="324" t="n">
        <v>27588.1730277744</v>
      </c>
      <c r="GF206" s="324" t="n">
        <v>27588.1730277744</v>
      </c>
      <c r="GG206" s="324" t="n">
        <v>27588.1730277744</v>
      </c>
      <c r="GH206" s="324" t="n">
        <v>28661.6999488854</v>
      </c>
      <c r="GI206" s="324" t="n">
        <v>28661.6999488854</v>
      </c>
      <c r="GJ206" s="324" t="n">
        <v>28661.6999488854</v>
      </c>
      <c r="GK206" s="324" t="n">
        <v>28661.6999488854</v>
      </c>
      <c r="GL206" s="324" t="n">
        <v>29778.1679468408</v>
      </c>
      <c r="GM206" s="324" t="n">
        <v>29778.1679468408</v>
      </c>
      <c r="GN206" s="324" t="n">
        <v>29778.1679468408</v>
      </c>
      <c r="GO206" s="324" t="n">
        <v>29778.1679468408</v>
      </c>
      <c r="GP206" s="324" t="n">
        <v>30939.2946647145</v>
      </c>
      <c r="GQ206" s="324" t="n">
        <v>30939.2946647145</v>
      </c>
      <c r="GR206" s="324" t="n">
        <v>30939.2946647145</v>
      </c>
      <c r="GS206" s="324" t="n">
        <v>30939.2946647145</v>
      </c>
      <c r="GT206" s="324" t="n">
        <v>32146.8664513031</v>
      </c>
      <c r="GU206" s="324" t="n">
        <v>32146.8664513031</v>
      </c>
      <c r="GV206" s="324" t="n">
        <v>32146.8664513031</v>
      </c>
      <c r="GW206" s="324" t="n">
        <v>32146.8664513031</v>
      </c>
      <c r="GX206" s="324" t="n">
        <v>33402.7411093552</v>
      </c>
      <c r="GY206" s="324" t="n">
        <v>33402.7411093552</v>
      </c>
      <c r="GZ206" s="324" t="n">
        <v>33402.7411093552</v>
      </c>
      <c r="HA206" s="324" t="n">
        <v>33402.7411093552</v>
      </c>
    </row>
    <row r="207" customFormat="false" ht="15" hidden="false" customHeight="false" outlineLevel="2" collapsed="false">
      <c r="A207" s="172" t="s">
        <v>99</v>
      </c>
      <c r="B207" s="318" t="s">
        <v>252</v>
      </c>
      <c r="C207" s="318"/>
      <c r="D207" s="318" t="s">
        <v>101</v>
      </c>
      <c r="E207" s="96"/>
      <c r="F207" s="19" t="s">
        <v>272</v>
      </c>
      <c r="G207" s="96" t="s">
        <v>257</v>
      </c>
      <c r="H207" s="96"/>
      <c r="I207" s="96" t="s">
        <v>260</v>
      </c>
      <c r="BN207" s="0" t="n">
        <v>2300</v>
      </c>
      <c r="BO207" s="0" t="n">
        <v>2300</v>
      </c>
      <c r="BP207" s="0" t="n">
        <v>2300</v>
      </c>
      <c r="BQ207" s="0" t="n">
        <v>2300</v>
      </c>
      <c r="BR207" s="0" t="n">
        <v>3000</v>
      </c>
      <c r="BS207" s="0" t="n">
        <v>3000</v>
      </c>
      <c r="BT207" s="0" t="n">
        <v>3000</v>
      </c>
      <c r="BU207" s="0" t="n">
        <v>3000</v>
      </c>
      <c r="BV207" s="0" t="n">
        <v>2800</v>
      </c>
      <c r="BW207" s="0" t="n">
        <v>2800</v>
      </c>
      <c r="BX207" s="0" t="n">
        <v>2800</v>
      </c>
      <c r="BY207" s="0" t="n">
        <v>2800</v>
      </c>
      <c r="BZ207" s="0" t="n">
        <v>2800</v>
      </c>
      <c r="CA207" s="0" t="n">
        <v>2800</v>
      </c>
      <c r="CB207" s="0" t="n">
        <v>2800</v>
      </c>
      <c r="CC207" s="0" t="n">
        <v>2800</v>
      </c>
      <c r="CD207" s="0" t="n">
        <v>2929.258</v>
      </c>
      <c r="CE207" s="0" t="n">
        <v>2929.258</v>
      </c>
      <c r="CF207" s="0" t="n">
        <v>2929.258</v>
      </c>
      <c r="CG207" s="0" t="n">
        <v>2929.258</v>
      </c>
      <c r="CH207" s="0" t="n">
        <v>3057.742</v>
      </c>
      <c r="CI207" s="0" t="n">
        <v>3057.742</v>
      </c>
      <c r="CJ207" s="0" t="n">
        <v>3057.742</v>
      </c>
      <c r="CK207" s="0" t="n">
        <v>3057.742</v>
      </c>
      <c r="CL207" s="324" t="n">
        <v>3187</v>
      </c>
      <c r="CM207" s="324" t="n">
        <v>3187</v>
      </c>
      <c r="CN207" s="324" t="n">
        <v>3187</v>
      </c>
      <c r="CO207" s="324" t="n">
        <v>3187</v>
      </c>
      <c r="CP207" s="324" t="n">
        <v>3316.258</v>
      </c>
      <c r="CQ207" s="324" t="n">
        <v>3316.258</v>
      </c>
      <c r="CR207" s="324" t="n">
        <v>3316.258</v>
      </c>
      <c r="CS207" s="324" t="n">
        <v>3316.258</v>
      </c>
      <c r="CT207" s="324" t="n">
        <v>3444.742</v>
      </c>
      <c r="CU207" s="324" t="n">
        <v>3444.742</v>
      </c>
      <c r="CV207" s="324" t="n">
        <v>3444.742</v>
      </c>
      <c r="CW207" s="324" t="n">
        <v>3444.742</v>
      </c>
      <c r="CX207" s="324" t="n">
        <v>3574</v>
      </c>
      <c r="CY207" s="324" t="n">
        <v>3574</v>
      </c>
      <c r="CZ207" s="324" t="n">
        <v>3574</v>
      </c>
      <c r="DA207" s="324" t="n">
        <v>3574</v>
      </c>
      <c r="DB207" s="372" t="n">
        <v>3574</v>
      </c>
      <c r="DC207" s="324" t="n">
        <v>3574</v>
      </c>
      <c r="DD207" s="324" t="n">
        <v>3574</v>
      </c>
      <c r="DE207" s="324" t="n">
        <v>3574</v>
      </c>
      <c r="DF207" s="324" t="n">
        <v>3574</v>
      </c>
      <c r="DG207" s="324" t="n">
        <v>3574</v>
      </c>
      <c r="DH207" s="324" t="n">
        <v>3574</v>
      </c>
      <c r="DI207" s="324" t="n">
        <v>3574</v>
      </c>
      <c r="DJ207" s="336" t="n">
        <v>3743.54944854879</v>
      </c>
      <c r="DK207" s="324" t="n">
        <v>3743.54944854879</v>
      </c>
      <c r="DL207" s="324" t="n">
        <v>3743.54944854879</v>
      </c>
      <c r="DM207" s="324" t="n">
        <v>3743.54944854879</v>
      </c>
      <c r="DN207" s="324" t="n">
        <v>3893.47937066159</v>
      </c>
      <c r="DO207" s="324" t="n">
        <v>3893.47937066159</v>
      </c>
      <c r="DP207" s="324" t="n">
        <v>3893.47937066159</v>
      </c>
      <c r="DQ207" s="324" t="n">
        <v>3893.47937066159</v>
      </c>
      <c r="DR207" s="324" t="n">
        <v>4048.62338577227</v>
      </c>
      <c r="DS207" s="324" t="n">
        <v>4048.62338577227</v>
      </c>
      <c r="DT207" s="324" t="n">
        <v>4048.62338577227</v>
      </c>
      <c r="DU207" s="324" t="n">
        <v>4048.62338577227</v>
      </c>
      <c r="DV207" s="324" t="n">
        <v>4210.36908900965</v>
      </c>
      <c r="DW207" s="324" t="n">
        <v>4210.36908900965</v>
      </c>
      <c r="DX207" s="324" t="n">
        <v>4210.36908900965</v>
      </c>
      <c r="DY207" s="324" t="n">
        <v>4210.36908900965</v>
      </c>
      <c r="DZ207" s="324" t="n">
        <v>4378.78385257004</v>
      </c>
      <c r="EA207" s="324" t="n">
        <v>4378.78385257004</v>
      </c>
      <c r="EB207" s="324" t="n">
        <v>4378.78385257004</v>
      </c>
      <c r="EC207" s="324" t="n">
        <v>4378.78385257004</v>
      </c>
      <c r="ED207" s="324" t="n">
        <v>4553.93520667284</v>
      </c>
      <c r="EE207" s="324" t="n">
        <v>4553.93520667284</v>
      </c>
      <c r="EF207" s="324" t="n">
        <v>4553.93520667284</v>
      </c>
      <c r="EG207" s="324" t="n">
        <v>4553.93520667284</v>
      </c>
      <c r="EH207" s="324" t="n">
        <v>4736.09261493975</v>
      </c>
      <c r="EI207" s="324" t="n">
        <v>4736.09261493975</v>
      </c>
      <c r="EJ207" s="324" t="n">
        <v>4736.09261493975</v>
      </c>
      <c r="EK207" s="324" t="n">
        <v>4736.09261493975</v>
      </c>
      <c r="EL207" s="324" t="n">
        <v>4925.53631953734</v>
      </c>
      <c r="EM207" s="324" t="n">
        <v>4925.53631953734</v>
      </c>
      <c r="EN207" s="324" t="n">
        <v>4925.53631953734</v>
      </c>
      <c r="EO207" s="324" t="n">
        <v>4925.53631953734</v>
      </c>
      <c r="EP207" s="324" t="n">
        <v>5122.55777231884</v>
      </c>
      <c r="EQ207" s="324" t="n">
        <v>5122.55777231884</v>
      </c>
      <c r="ER207" s="324" t="n">
        <v>5122.55777231884</v>
      </c>
      <c r="ES207" s="324" t="n">
        <v>5122.55777231884</v>
      </c>
      <c r="ET207" s="324" t="n">
        <v>5327.46008321159</v>
      </c>
      <c r="EU207" s="324" t="n">
        <v>5327.46008321159</v>
      </c>
      <c r="EV207" s="324" t="n">
        <v>5327.46008321159</v>
      </c>
      <c r="EW207" s="324" t="n">
        <v>5327.46008321159</v>
      </c>
      <c r="EX207" s="324" t="n">
        <v>5540.55848654005</v>
      </c>
      <c r="EY207" s="324" t="n">
        <v>5540.55848654005</v>
      </c>
      <c r="EZ207" s="324" t="n">
        <v>5540.55848654005</v>
      </c>
      <c r="FA207" s="324" t="n">
        <v>5540.55848654005</v>
      </c>
      <c r="FB207" s="324" t="n">
        <v>5762.18082600166</v>
      </c>
      <c r="FC207" s="324" t="n">
        <v>5762.18082600166</v>
      </c>
      <c r="FD207" s="324" t="n">
        <v>5762.18082600166</v>
      </c>
      <c r="FE207" s="324" t="n">
        <v>5762.18082600166</v>
      </c>
      <c r="FF207" s="324" t="n">
        <v>5992.66805904172</v>
      </c>
      <c r="FG207" s="324" t="n">
        <v>5992.66805904172</v>
      </c>
      <c r="FH207" s="324" t="n">
        <v>5992.66805904172</v>
      </c>
      <c r="FI207" s="324" t="n">
        <v>5992.66805904172</v>
      </c>
      <c r="FJ207" s="324" t="n">
        <v>6232.37478140339</v>
      </c>
      <c r="FK207" s="324" t="n">
        <v>6232.37478140339</v>
      </c>
      <c r="FL207" s="324" t="n">
        <v>6232.37478140339</v>
      </c>
      <c r="FM207" s="324" t="n">
        <v>6232.37478140339</v>
      </c>
      <c r="FN207" s="324" t="n">
        <v>6481.66977265953</v>
      </c>
      <c r="FO207" s="324" t="n">
        <v>6481.66977265953</v>
      </c>
      <c r="FP207" s="324" t="n">
        <v>6481.66977265953</v>
      </c>
      <c r="FQ207" s="324" t="n">
        <v>6481.66977265953</v>
      </c>
      <c r="FR207" s="324" t="n">
        <v>6740.93656356591</v>
      </c>
      <c r="FS207" s="324" t="n">
        <v>6740.93656356591</v>
      </c>
      <c r="FT207" s="324" t="n">
        <v>6740.93656356591</v>
      </c>
      <c r="FU207" s="324" t="n">
        <v>6740.93656356591</v>
      </c>
      <c r="FV207" s="324" t="n">
        <v>7010.57402610855</v>
      </c>
      <c r="FW207" s="324" t="n">
        <v>7010.57402610855</v>
      </c>
      <c r="FX207" s="324" t="n">
        <v>7010.57402610855</v>
      </c>
      <c r="FY207" s="324" t="n">
        <v>7010.57402610855</v>
      </c>
      <c r="FZ207" s="324" t="n">
        <v>7290.99698715289</v>
      </c>
      <c r="GA207" s="324" t="n">
        <v>7290.99698715289</v>
      </c>
      <c r="GB207" s="324" t="n">
        <v>7290.99698715289</v>
      </c>
      <c r="GC207" s="324" t="n">
        <v>7290.99698715289</v>
      </c>
      <c r="GD207" s="324" t="n">
        <v>7582.63686663901</v>
      </c>
      <c r="GE207" s="324" t="n">
        <v>7582.63686663901</v>
      </c>
      <c r="GF207" s="324" t="n">
        <v>7582.63686663901</v>
      </c>
      <c r="GG207" s="324" t="n">
        <v>7582.63686663901</v>
      </c>
      <c r="GH207" s="324" t="n">
        <v>7885.94234130457</v>
      </c>
      <c r="GI207" s="324" t="n">
        <v>7885.94234130457</v>
      </c>
      <c r="GJ207" s="324" t="n">
        <v>7885.94234130457</v>
      </c>
      <c r="GK207" s="324" t="n">
        <v>7885.94234130457</v>
      </c>
      <c r="GL207" s="324" t="n">
        <v>8201.38003495675</v>
      </c>
      <c r="GM207" s="324" t="n">
        <v>8201.38003495675</v>
      </c>
      <c r="GN207" s="324" t="n">
        <v>8201.38003495675</v>
      </c>
      <c r="GO207" s="324" t="n">
        <v>8201.38003495675</v>
      </c>
      <c r="GP207" s="324" t="n">
        <v>8529.43523635502</v>
      </c>
      <c r="GQ207" s="324" t="n">
        <v>8529.43523635502</v>
      </c>
      <c r="GR207" s="324" t="n">
        <v>8529.43523635502</v>
      </c>
      <c r="GS207" s="324" t="n">
        <v>8529.43523635502</v>
      </c>
      <c r="GT207" s="324" t="n">
        <v>8870.61264580922</v>
      </c>
      <c r="GU207" s="324" t="n">
        <v>8870.61264580922</v>
      </c>
      <c r="GV207" s="324" t="n">
        <v>8870.61264580922</v>
      </c>
      <c r="GW207" s="324" t="n">
        <v>8870.61264580922</v>
      </c>
      <c r="GX207" s="324" t="n">
        <v>9225.43715164159</v>
      </c>
      <c r="GY207" s="324" t="n">
        <v>9225.43715164159</v>
      </c>
      <c r="GZ207" s="324" t="n">
        <v>9225.43715164159</v>
      </c>
      <c r="HA207" s="324" t="n">
        <v>9225.43715164159</v>
      </c>
    </row>
    <row r="208" customFormat="false" ht="15" hidden="false" customHeight="false" outlineLevel="2" collapsed="false">
      <c r="A208" s="172" t="s">
        <v>99</v>
      </c>
      <c r="B208" s="318" t="s">
        <v>252</v>
      </c>
      <c r="C208" s="318"/>
      <c r="D208" s="318" t="s">
        <v>101</v>
      </c>
      <c r="E208" s="119"/>
      <c r="F208" s="19" t="s">
        <v>273</v>
      </c>
      <c r="G208" s="96" t="s">
        <v>257</v>
      </c>
      <c r="H208" s="119"/>
      <c r="I208" s="96" t="s">
        <v>260</v>
      </c>
      <c r="BN208" s="0" t="n">
        <v>2300</v>
      </c>
      <c r="BO208" s="0" t="n">
        <v>2300</v>
      </c>
      <c r="BP208" s="0" t="n">
        <v>2300</v>
      </c>
      <c r="BQ208" s="0" t="n">
        <v>2300</v>
      </c>
      <c r="BR208" s="0" t="n">
        <v>3000</v>
      </c>
      <c r="BS208" s="0" t="n">
        <v>3000</v>
      </c>
      <c r="BT208" s="0" t="n">
        <v>3000</v>
      </c>
      <c r="BU208" s="0" t="n">
        <v>3000</v>
      </c>
      <c r="BV208" s="0" t="n">
        <v>2800</v>
      </c>
      <c r="BW208" s="0" t="n">
        <v>2800</v>
      </c>
      <c r="BX208" s="0" t="n">
        <v>2800</v>
      </c>
      <c r="BY208" s="0" t="n">
        <v>2800</v>
      </c>
      <c r="BZ208" s="0" t="n">
        <v>2800</v>
      </c>
      <c r="CA208" s="0" t="n">
        <v>2800</v>
      </c>
      <c r="CB208" s="0" t="n">
        <v>2800</v>
      </c>
      <c r="CC208" s="0" t="n">
        <v>2800</v>
      </c>
      <c r="CD208" s="0" t="n">
        <v>2800</v>
      </c>
      <c r="CE208" s="0" t="n">
        <v>2800</v>
      </c>
      <c r="CF208" s="0" t="n">
        <v>2800</v>
      </c>
      <c r="CG208" s="0" t="n">
        <v>2800</v>
      </c>
      <c r="CH208" s="0" t="n">
        <v>2800</v>
      </c>
      <c r="CI208" s="0" t="n">
        <v>2800</v>
      </c>
      <c r="CJ208" s="0" t="n">
        <v>2800</v>
      </c>
      <c r="CK208" s="0" t="n">
        <v>2800</v>
      </c>
      <c r="CL208" s="324" t="n">
        <v>2800</v>
      </c>
      <c r="CM208" s="324" t="n">
        <v>2800</v>
      </c>
      <c r="CN208" s="324" t="n">
        <v>2800</v>
      </c>
      <c r="CO208" s="324" t="n">
        <v>2800</v>
      </c>
      <c r="CP208" s="324" t="n">
        <v>2800</v>
      </c>
      <c r="CQ208" s="324" t="n">
        <v>2800</v>
      </c>
      <c r="CR208" s="324" t="n">
        <v>2800</v>
      </c>
      <c r="CS208" s="324" t="n">
        <v>2800</v>
      </c>
      <c r="CT208" s="324" t="n">
        <v>2800</v>
      </c>
      <c r="CU208" s="324" t="n">
        <v>2800</v>
      </c>
      <c r="CV208" s="324" t="n">
        <v>2800</v>
      </c>
      <c r="CW208" s="324" t="n">
        <v>2800</v>
      </c>
      <c r="CX208" s="324" t="n">
        <v>2800</v>
      </c>
      <c r="CY208" s="324" t="n">
        <v>2800</v>
      </c>
      <c r="CZ208" s="324" t="n">
        <v>2800</v>
      </c>
      <c r="DA208" s="324" t="n">
        <v>2800</v>
      </c>
      <c r="DB208" s="372" t="n">
        <v>2800</v>
      </c>
      <c r="DC208" s="324" t="n">
        <v>2800</v>
      </c>
      <c r="DD208" s="324" t="n">
        <v>2800</v>
      </c>
      <c r="DE208" s="324" t="n">
        <v>2800</v>
      </c>
      <c r="DF208" s="324" t="n">
        <v>2800</v>
      </c>
      <c r="DG208" s="324" t="n">
        <v>2800</v>
      </c>
      <c r="DH208" s="324" t="n">
        <v>2800</v>
      </c>
      <c r="DI208" s="324" t="n">
        <v>2800</v>
      </c>
      <c r="DJ208" s="336" t="n">
        <v>2800</v>
      </c>
      <c r="DK208" s="324" t="n">
        <v>2800</v>
      </c>
      <c r="DL208" s="324" t="n">
        <v>2800</v>
      </c>
      <c r="DM208" s="324" t="n">
        <v>2800</v>
      </c>
      <c r="DN208" s="324" t="n">
        <v>2800</v>
      </c>
      <c r="DO208" s="324" t="n">
        <v>2800</v>
      </c>
      <c r="DP208" s="324" t="n">
        <v>2800</v>
      </c>
      <c r="DQ208" s="324" t="n">
        <v>2800</v>
      </c>
      <c r="DR208" s="324" t="n">
        <v>2911.57199023147</v>
      </c>
      <c r="DS208" s="324" t="n">
        <v>2911.57199023147</v>
      </c>
      <c r="DT208" s="324" t="n">
        <v>2911.57199023147</v>
      </c>
      <c r="DU208" s="324" t="n">
        <v>2911.57199023147</v>
      </c>
      <c r="DV208" s="324" t="n">
        <v>3027.89159178819</v>
      </c>
      <c r="DW208" s="324" t="n">
        <v>3027.89159178819</v>
      </c>
      <c r="DX208" s="324" t="n">
        <v>3027.89159178819</v>
      </c>
      <c r="DY208" s="324" t="n">
        <v>3027.89159178819</v>
      </c>
      <c r="DZ208" s="324" t="n">
        <v>3149.00725545972</v>
      </c>
      <c r="EA208" s="324" t="n">
        <v>3149.00725545972</v>
      </c>
      <c r="EB208" s="324" t="n">
        <v>3149.00725545972</v>
      </c>
      <c r="EC208" s="324" t="n">
        <v>3149.00725545972</v>
      </c>
      <c r="ED208" s="324" t="n">
        <v>3274.96754567811</v>
      </c>
      <c r="EE208" s="324" t="n">
        <v>3274.96754567811</v>
      </c>
      <c r="EF208" s="324" t="n">
        <v>3274.96754567811</v>
      </c>
      <c r="EG208" s="324" t="n">
        <v>3274.96754567811</v>
      </c>
      <c r="EH208" s="324" t="n">
        <v>3405.96624750524</v>
      </c>
      <c r="EI208" s="324" t="n">
        <v>3405.96624750524</v>
      </c>
      <c r="EJ208" s="324" t="n">
        <v>3405.96624750524</v>
      </c>
      <c r="EK208" s="324" t="n">
        <v>3405.96624750524</v>
      </c>
      <c r="EL208" s="324" t="n">
        <v>3542.20489740545</v>
      </c>
      <c r="EM208" s="324" t="n">
        <v>3542.20489740545</v>
      </c>
      <c r="EN208" s="324" t="n">
        <v>3542.20489740545</v>
      </c>
      <c r="EO208" s="324" t="n">
        <v>3542.20489740545</v>
      </c>
      <c r="EP208" s="324" t="n">
        <v>3683.89309330166</v>
      </c>
      <c r="EQ208" s="324" t="n">
        <v>3683.89309330166</v>
      </c>
      <c r="ER208" s="324" t="n">
        <v>3683.89309330166</v>
      </c>
      <c r="ES208" s="324" t="n">
        <v>3683.89309330166</v>
      </c>
      <c r="ET208" s="324" t="n">
        <v>3831.24881703373</v>
      </c>
      <c r="EU208" s="324" t="n">
        <v>3831.24881703373</v>
      </c>
      <c r="EV208" s="324" t="n">
        <v>3831.24881703373</v>
      </c>
      <c r="EW208" s="324" t="n">
        <v>3831.24881703373</v>
      </c>
      <c r="EX208" s="324" t="n">
        <v>3984.49876971508</v>
      </c>
      <c r="EY208" s="324" t="n">
        <v>3984.49876971508</v>
      </c>
      <c r="EZ208" s="324" t="n">
        <v>3984.49876971508</v>
      </c>
      <c r="FA208" s="324" t="n">
        <v>3984.49876971508</v>
      </c>
      <c r="FB208" s="324" t="n">
        <v>4143.87872050368</v>
      </c>
      <c r="FC208" s="324" t="n">
        <v>4143.87872050368</v>
      </c>
      <c r="FD208" s="324" t="n">
        <v>4143.87872050368</v>
      </c>
      <c r="FE208" s="324" t="n">
        <v>4143.87872050368</v>
      </c>
      <c r="FF208" s="324" t="n">
        <v>4309.63386932383</v>
      </c>
      <c r="FG208" s="324" t="n">
        <v>4309.63386932383</v>
      </c>
      <c r="FH208" s="324" t="n">
        <v>4309.63386932383</v>
      </c>
      <c r="FI208" s="324" t="n">
        <v>4309.63386932383</v>
      </c>
      <c r="FJ208" s="324" t="n">
        <v>4482.01922409678</v>
      </c>
      <c r="FK208" s="324" t="n">
        <v>4482.01922409678</v>
      </c>
      <c r="FL208" s="324" t="n">
        <v>4482.01922409678</v>
      </c>
      <c r="FM208" s="324" t="n">
        <v>4482.01922409678</v>
      </c>
      <c r="FN208" s="324" t="n">
        <v>4661.29999306066</v>
      </c>
      <c r="FO208" s="324" t="n">
        <v>4661.29999306066</v>
      </c>
      <c r="FP208" s="324" t="n">
        <v>4661.29999306066</v>
      </c>
      <c r="FQ208" s="324" t="n">
        <v>4661.29999306066</v>
      </c>
      <c r="FR208" s="324" t="n">
        <v>4847.75199278308</v>
      </c>
      <c r="FS208" s="324" t="n">
        <v>4847.75199278308</v>
      </c>
      <c r="FT208" s="324" t="n">
        <v>4847.75199278308</v>
      </c>
      <c r="FU208" s="324" t="n">
        <v>4847.75199278308</v>
      </c>
      <c r="FV208" s="324" t="n">
        <v>5041.6620724944</v>
      </c>
      <c r="FW208" s="324" t="n">
        <v>5041.6620724944</v>
      </c>
      <c r="FX208" s="324" t="n">
        <v>5041.6620724944</v>
      </c>
      <c r="FY208" s="324" t="n">
        <v>5041.6620724944</v>
      </c>
      <c r="FZ208" s="324" t="n">
        <v>5243.32855539418</v>
      </c>
      <c r="GA208" s="324" t="n">
        <v>5243.32855539418</v>
      </c>
      <c r="GB208" s="324" t="n">
        <v>5243.32855539418</v>
      </c>
      <c r="GC208" s="324" t="n">
        <v>5243.32855539418</v>
      </c>
      <c r="GD208" s="324" t="n">
        <v>5453.06169760995</v>
      </c>
      <c r="GE208" s="324" t="n">
        <v>5453.06169760995</v>
      </c>
      <c r="GF208" s="324" t="n">
        <v>5453.06169760995</v>
      </c>
      <c r="GG208" s="324" t="n">
        <v>5453.06169760995</v>
      </c>
      <c r="GH208" s="324" t="n">
        <v>5671.18416551435</v>
      </c>
      <c r="GI208" s="324" t="n">
        <v>5671.18416551435</v>
      </c>
      <c r="GJ208" s="324" t="n">
        <v>5671.18416551435</v>
      </c>
      <c r="GK208" s="324" t="n">
        <v>5671.18416551435</v>
      </c>
      <c r="GL208" s="324" t="n">
        <v>5898.03153213492</v>
      </c>
      <c r="GM208" s="324" t="n">
        <v>5898.03153213492</v>
      </c>
      <c r="GN208" s="324" t="n">
        <v>5898.03153213492</v>
      </c>
      <c r="GO208" s="324" t="n">
        <v>5898.03153213492</v>
      </c>
      <c r="GP208" s="324" t="n">
        <v>6133.95279342032</v>
      </c>
      <c r="GQ208" s="324" t="n">
        <v>6133.95279342032</v>
      </c>
      <c r="GR208" s="324" t="n">
        <v>6133.95279342032</v>
      </c>
      <c r="GS208" s="324" t="n">
        <v>6133.95279342032</v>
      </c>
      <c r="GT208" s="324" t="n">
        <v>6379.31090515713</v>
      </c>
      <c r="GU208" s="324" t="n">
        <v>6379.31090515713</v>
      </c>
      <c r="GV208" s="324" t="n">
        <v>6379.31090515713</v>
      </c>
      <c r="GW208" s="324" t="n">
        <v>6379.31090515713</v>
      </c>
      <c r="GX208" s="324" t="n">
        <v>6634.48334136342</v>
      </c>
      <c r="GY208" s="324" t="n">
        <v>6634.48334136342</v>
      </c>
      <c r="GZ208" s="324" t="n">
        <v>6634.48334136342</v>
      </c>
      <c r="HA208" s="324" t="n">
        <v>6634.48334136342</v>
      </c>
    </row>
    <row r="209" customFormat="false" ht="15" hidden="false" customHeight="false" outlineLevel="2" collapsed="false">
      <c r="A209" s="172" t="s">
        <v>99</v>
      </c>
      <c r="B209" s="318" t="s">
        <v>252</v>
      </c>
      <c r="C209" s="318"/>
      <c r="D209" s="318" t="s">
        <v>101</v>
      </c>
      <c r="E209" s="96"/>
      <c r="F209" s="19" t="s">
        <v>274</v>
      </c>
      <c r="G209" s="96" t="s">
        <v>12</v>
      </c>
      <c r="H209" s="96"/>
      <c r="I209" s="96" t="s">
        <v>275</v>
      </c>
      <c r="BN209" s="0" t="n">
        <v>0.42</v>
      </c>
      <c r="BO209" s="0" t="n">
        <v>0.42</v>
      </c>
      <c r="BP209" s="0" t="n">
        <v>0.42</v>
      </c>
      <c r="BQ209" s="0" t="n">
        <v>0.42</v>
      </c>
      <c r="BR209" s="0" t="n">
        <v>0.42</v>
      </c>
      <c r="BS209" s="0" t="n">
        <v>0.42</v>
      </c>
      <c r="BT209" s="0" t="n">
        <v>0.42</v>
      </c>
      <c r="BU209" s="0" t="n">
        <v>0.42</v>
      </c>
      <c r="BV209" s="0" t="n">
        <v>0.3</v>
      </c>
      <c r="BW209" s="0" t="n">
        <v>0.3</v>
      </c>
      <c r="BX209" s="0" t="n">
        <v>0.3</v>
      </c>
      <c r="BY209" s="0" t="n">
        <v>0.3</v>
      </c>
      <c r="BZ209" s="0" t="n">
        <v>0.3</v>
      </c>
      <c r="CA209" s="0" t="n">
        <v>0.3</v>
      </c>
      <c r="CB209" s="0" t="n">
        <v>0.3</v>
      </c>
      <c r="CC209" s="0" t="n">
        <v>0.3</v>
      </c>
      <c r="CD209" s="0" t="n">
        <v>0.3</v>
      </c>
      <c r="CE209" s="0" t="n">
        <v>0.3</v>
      </c>
      <c r="CF209" s="0" t="n">
        <v>0.3</v>
      </c>
      <c r="CG209" s="0" t="n">
        <v>0.3</v>
      </c>
      <c r="CH209" s="0" t="n">
        <v>0.3</v>
      </c>
      <c r="CI209" s="0" t="n">
        <v>0.3</v>
      </c>
      <c r="CJ209" s="0" t="n">
        <v>0.3</v>
      </c>
      <c r="CK209" s="0" t="n">
        <v>0.3</v>
      </c>
      <c r="CL209" s="324" t="n">
        <v>0.3</v>
      </c>
      <c r="CM209" s="324" t="n">
        <v>0.3</v>
      </c>
      <c r="CN209" s="324" t="n">
        <v>0.3</v>
      </c>
      <c r="CO209" s="324" t="n">
        <v>0.3</v>
      </c>
      <c r="CP209" s="324" t="n">
        <v>0.3</v>
      </c>
      <c r="CQ209" s="324" t="n">
        <v>0.3</v>
      </c>
      <c r="CR209" s="324" t="n">
        <v>0.3</v>
      </c>
      <c r="CS209" s="324" t="n">
        <v>0.3</v>
      </c>
      <c r="CT209" s="324" t="n">
        <v>0.3</v>
      </c>
      <c r="CU209" s="324" t="n">
        <v>0.3</v>
      </c>
      <c r="CV209" s="324" t="n">
        <v>0.3</v>
      </c>
      <c r="CW209" s="324" t="n">
        <v>0.3</v>
      </c>
      <c r="CX209" s="324" t="n">
        <v>0.3</v>
      </c>
      <c r="CY209" s="324" t="n">
        <v>0.3</v>
      </c>
      <c r="CZ209" s="324" t="n">
        <v>0.3</v>
      </c>
      <c r="DA209" s="324" t="n">
        <v>0.3</v>
      </c>
      <c r="DB209" s="372" t="n">
        <v>0.3</v>
      </c>
      <c r="DC209" s="324" t="n">
        <v>0.3</v>
      </c>
      <c r="DD209" s="324" t="n">
        <v>0.3</v>
      </c>
      <c r="DE209" s="324" t="n">
        <v>0.3</v>
      </c>
      <c r="DF209" s="324" t="n">
        <v>0.3</v>
      </c>
      <c r="DG209" s="324" t="n">
        <v>0.3</v>
      </c>
      <c r="DH209" s="324" t="n">
        <v>0.3</v>
      </c>
      <c r="DI209" s="324" t="n">
        <v>0.3</v>
      </c>
      <c r="DJ209" s="336" t="n">
        <v>0.3</v>
      </c>
      <c r="DK209" s="324" t="n">
        <v>0.3</v>
      </c>
      <c r="DL209" s="324" t="n">
        <v>0.3</v>
      </c>
      <c r="DM209" s="324" t="n">
        <v>0.3</v>
      </c>
      <c r="DN209" s="324" t="n">
        <v>0.3</v>
      </c>
      <c r="DO209" s="324" t="n">
        <v>0.3</v>
      </c>
      <c r="DP209" s="324" t="n">
        <v>0.3</v>
      </c>
      <c r="DQ209" s="324" t="n">
        <v>0.3</v>
      </c>
      <c r="DR209" s="324" t="n">
        <v>0.3</v>
      </c>
      <c r="DS209" s="324" t="n">
        <v>0.3</v>
      </c>
      <c r="DT209" s="324" t="n">
        <v>0.3</v>
      </c>
      <c r="DU209" s="324" t="n">
        <v>0.3</v>
      </c>
      <c r="DV209" s="324" t="n">
        <v>0.3</v>
      </c>
      <c r="DW209" s="324" t="n">
        <v>0.3</v>
      </c>
      <c r="DX209" s="324" t="n">
        <v>0.3</v>
      </c>
      <c r="DY209" s="324" t="n">
        <v>0.3</v>
      </c>
      <c r="DZ209" s="324" t="n">
        <v>0.3</v>
      </c>
      <c r="EA209" s="324" t="n">
        <v>0.3</v>
      </c>
      <c r="EB209" s="324" t="n">
        <v>0.3</v>
      </c>
      <c r="EC209" s="324" t="n">
        <v>0.3</v>
      </c>
      <c r="ED209" s="324" t="n">
        <v>0.3</v>
      </c>
      <c r="EE209" s="324" t="n">
        <v>0.3</v>
      </c>
      <c r="EF209" s="324" t="n">
        <v>0.3</v>
      </c>
      <c r="EG209" s="324" t="n">
        <v>0.3</v>
      </c>
      <c r="EH209" s="324" t="n">
        <v>0.3</v>
      </c>
      <c r="EI209" s="324" t="n">
        <v>0.3</v>
      </c>
      <c r="EJ209" s="324" t="n">
        <v>0.3</v>
      </c>
      <c r="EK209" s="324" t="n">
        <v>0.3</v>
      </c>
      <c r="EL209" s="324" t="n">
        <v>0.3</v>
      </c>
      <c r="EM209" s="324" t="n">
        <v>0.3</v>
      </c>
      <c r="EN209" s="324" t="n">
        <v>0.3</v>
      </c>
      <c r="EO209" s="324" t="n">
        <v>0.3</v>
      </c>
      <c r="EP209" s="324" t="n">
        <v>0.3</v>
      </c>
      <c r="EQ209" s="324" t="n">
        <v>0.3</v>
      </c>
      <c r="ER209" s="324" t="n">
        <v>0.3</v>
      </c>
      <c r="ES209" s="324" t="n">
        <v>0.3</v>
      </c>
      <c r="ET209" s="324" t="n">
        <v>0.3</v>
      </c>
      <c r="EU209" s="324" t="n">
        <v>0.3</v>
      </c>
      <c r="EV209" s="324" t="n">
        <v>0.3</v>
      </c>
      <c r="EW209" s="324" t="n">
        <v>0.3</v>
      </c>
      <c r="EX209" s="324" t="n">
        <v>0.3</v>
      </c>
      <c r="EY209" s="324" t="n">
        <v>0.3</v>
      </c>
      <c r="EZ209" s="324" t="n">
        <v>0.3</v>
      </c>
      <c r="FA209" s="324" t="n">
        <v>0.3</v>
      </c>
      <c r="FB209" s="324" t="n">
        <v>0.3</v>
      </c>
      <c r="FC209" s="324" t="n">
        <v>0.3</v>
      </c>
      <c r="FD209" s="324" t="n">
        <v>0.3</v>
      </c>
      <c r="FE209" s="324" t="n">
        <v>0.3</v>
      </c>
      <c r="FF209" s="324" t="n">
        <v>0.3</v>
      </c>
      <c r="FG209" s="324" t="n">
        <v>0.3</v>
      </c>
      <c r="FH209" s="324" t="n">
        <v>0.3</v>
      </c>
      <c r="FI209" s="324" t="n">
        <v>0.3</v>
      </c>
      <c r="FJ209" s="324" t="n">
        <v>0.3</v>
      </c>
      <c r="FK209" s="324" t="n">
        <v>0.3</v>
      </c>
      <c r="FL209" s="324" t="n">
        <v>0.3</v>
      </c>
      <c r="FM209" s="324" t="n">
        <v>0.3</v>
      </c>
      <c r="FN209" s="324" t="n">
        <v>0.3</v>
      </c>
      <c r="FO209" s="324" t="n">
        <v>0.3</v>
      </c>
      <c r="FP209" s="324" t="n">
        <v>0.3</v>
      </c>
      <c r="FQ209" s="324" t="n">
        <v>0.3</v>
      </c>
      <c r="FR209" s="324" t="n">
        <v>0.3</v>
      </c>
      <c r="FS209" s="324" t="n">
        <v>0.3</v>
      </c>
      <c r="FT209" s="324" t="n">
        <v>0.3</v>
      </c>
      <c r="FU209" s="324" t="n">
        <v>0.3</v>
      </c>
      <c r="FV209" s="324" t="n">
        <v>0.3</v>
      </c>
      <c r="FW209" s="324" t="n">
        <v>0.3</v>
      </c>
      <c r="FX209" s="324" t="n">
        <v>0.3</v>
      </c>
      <c r="FY209" s="324" t="n">
        <v>0.3</v>
      </c>
      <c r="FZ209" s="324" t="n">
        <v>0.3</v>
      </c>
      <c r="GA209" s="324" t="n">
        <v>0.3</v>
      </c>
      <c r="GB209" s="324" t="n">
        <v>0.3</v>
      </c>
      <c r="GC209" s="324" t="n">
        <v>0.3</v>
      </c>
      <c r="GD209" s="324" t="n">
        <v>0.3</v>
      </c>
      <c r="GE209" s="324" t="n">
        <v>0.3</v>
      </c>
      <c r="GF209" s="324" t="n">
        <v>0.3</v>
      </c>
      <c r="GG209" s="324" t="n">
        <v>0.3</v>
      </c>
      <c r="GH209" s="324" t="n">
        <v>0.3</v>
      </c>
      <c r="GI209" s="324" t="n">
        <v>0.3</v>
      </c>
      <c r="GJ209" s="324" t="n">
        <v>0.3</v>
      </c>
      <c r="GK209" s="324" t="n">
        <v>0.3</v>
      </c>
      <c r="GL209" s="324" t="n">
        <v>0.3</v>
      </c>
      <c r="GM209" s="324" t="n">
        <v>0.3</v>
      </c>
      <c r="GN209" s="324" t="n">
        <v>0.3</v>
      </c>
      <c r="GO209" s="324" t="n">
        <v>0.3</v>
      </c>
      <c r="GP209" s="324" t="n">
        <v>0.3</v>
      </c>
      <c r="GQ209" s="324" t="n">
        <v>0.3</v>
      </c>
      <c r="GR209" s="324" t="n">
        <v>0.3</v>
      </c>
      <c r="GS209" s="324" t="n">
        <v>0.3</v>
      </c>
      <c r="GT209" s="324" t="n">
        <v>0.3</v>
      </c>
      <c r="GU209" s="324" t="n">
        <v>0.3</v>
      </c>
      <c r="GV209" s="324" t="n">
        <v>0.3</v>
      </c>
      <c r="GW209" s="324" t="n">
        <v>0.3</v>
      </c>
      <c r="GX209" s="324" t="n">
        <v>0.3</v>
      </c>
      <c r="GY209" s="324" t="n">
        <v>0.3</v>
      </c>
      <c r="GZ209" s="324" t="n">
        <v>0.3</v>
      </c>
      <c r="HA209" s="324" t="n">
        <v>0.3</v>
      </c>
    </row>
    <row r="210" customFormat="false" ht="15" hidden="false" customHeight="false" outlineLevel="2" collapsed="false">
      <c r="A210" s="172" t="s">
        <v>99</v>
      </c>
      <c r="B210" s="318" t="s">
        <v>252</v>
      </c>
      <c r="C210" s="318"/>
      <c r="D210" s="318" t="s">
        <v>101</v>
      </c>
      <c r="E210" s="96"/>
      <c r="F210" s="19" t="s">
        <v>276</v>
      </c>
      <c r="G210" s="96" t="s">
        <v>12</v>
      </c>
      <c r="H210" s="96"/>
      <c r="I210" s="96" t="s">
        <v>277</v>
      </c>
      <c r="BN210" s="0" t="n">
        <v>0.48</v>
      </c>
      <c r="BO210" s="0" t="n">
        <v>0.48</v>
      </c>
      <c r="BP210" s="0" t="n">
        <v>0.48</v>
      </c>
      <c r="BQ210" s="0" t="n">
        <v>0.48</v>
      </c>
      <c r="BR210" s="0" t="n">
        <v>0.4</v>
      </c>
      <c r="BS210" s="0" t="n">
        <v>0.4</v>
      </c>
      <c r="BT210" s="0" t="n">
        <v>0.4</v>
      </c>
      <c r="BU210" s="0" t="n">
        <v>0.4</v>
      </c>
      <c r="BV210" s="0" t="n">
        <v>0.3</v>
      </c>
      <c r="BW210" s="0" t="n">
        <v>0.3</v>
      </c>
      <c r="BX210" s="0" t="n">
        <v>0.3</v>
      </c>
      <c r="BY210" s="0" t="n">
        <v>0.3</v>
      </c>
      <c r="BZ210" s="0" t="n">
        <v>0.3</v>
      </c>
      <c r="CA210" s="0" t="n">
        <v>0.3</v>
      </c>
      <c r="CB210" s="0" t="n">
        <v>0.3</v>
      </c>
      <c r="CC210" s="0" t="n">
        <v>0.3</v>
      </c>
      <c r="CD210" s="0" t="n">
        <v>0.3</v>
      </c>
      <c r="CE210" s="0" t="n">
        <v>0.3</v>
      </c>
      <c r="CF210" s="0" t="n">
        <v>0.3</v>
      </c>
      <c r="CG210" s="0" t="n">
        <v>0.3</v>
      </c>
      <c r="CH210" s="0" t="n">
        <v>0.3</v>
      </c>
      <c r="CI210" s="0" t="n">
        <v>0.3</v>
      </c>
      <c r="CJ210" s="0" t="n">
        <v>0.3</v>
      </c>
      <c r="CK210" s="0" t="n">
        <v>0.3</v>
      </c>
      <c r="CL210" s="324" t="n">
        <v>0.3</v>
      </c>
      <c r="CM210" s="324" t="n">
        <v>0.3</v>
      </c>
      <c r="CN210" s="324" t="n">
        <v>0.3</v>
      </c>
      <c r="CO210" s="324" t="n">
        <v>0.3</v>
      </c>
      <c r="CP210" s="324" t="n">
        <v>0.3</v>
      </c>
      <c r="CQ210" s="324" t="n">
        <v>0.3</v>
      </c>
      <c r="CR210" s="324" t="n">
        <v>0.3</v>
      </c>
      <c r="CS210" s="324" t="n">
        <v>0.3</v>
      </c>
      <c r="CT210" s="324" t="n">
        <v>0.3</v>
      </c>
      <c r="CU210" s="324" t="n">
        <v>0.3</v>
      </c>
      <c r="CV210" s="324" t="n">
        <v>0.3</v>
      </c>
      <c r="CW210" s="324" t="n">
        <v>0.3</v>
      </c>
      <c r="CX210" s="324" t="n">
        <v>0.3</v>
      </c>
      <c r="CY210" s="324" t="n">
        <v>0.3</v>
      </c>
      <c r="CZ210" s="324" t="n">
        <v>0.3</v>
      </c>
      <c r="DA210" s="324" t="n">
        <v>0.3</v>
      </c>
      <c r="DB210" s="372" t="n">
        <v>0.3</v>
      </c>
      <c r="DC210" s="324" t="n">
        <v>0.3</v>
      </c>
      <c r="DD210" s="324" t="n">
        <v>0.3</v>
      </c>
      <c r="DE210" s="324" t="n">
        <v>0.3</v>
      </c>
      <c r="DF210" s="324" t="n">
        <v>0.3</v>
      </c>
      <c r="DG210" s="324" t="n">
        <v>0.3</v>
      </c>
      <c r="DH210" s="324" t="n">
        <v>0.3</v>
      </c>
      <c r="DI210" s="324" t="n">
        <v>0.3</v>
      </c>
      <c r="DJ210" s="336" t="n">
        <v>0.3</v>
      </c>
      <c r="DK210" s="324" t="n">
        <v>0.3</v>
      </c>
      <c r="DL210" s="324" t="n">
        <v>0.3</v>
      </c>
      <c r="DM210" s="324" t="n">
        <v>0.3</v>
      </c>
      <c r="DN210" s="324" t="n">
        <v>0.3</v>
      </c>
      <c r="DO210" s="324" t="n">
        <v>0.3</v>
      </c>
      <c r="DP210" s="324" t="n">
        <v>0.3</v>
      </c>
      <c r="DQ210" s="324" t="n">
        <v>0.3</v>
      </c>
      <c r="DR210" s="324" t="n">
        <v>0.3</v>
      </c>
      <c r="DS210" s="324" t="n">
        <v>0.3</v>
      </c>
      <c r="DT210" s="324" t="n">
        <v>0.3</v>
      </c>
      <c r="DU210" s="324" t="n">
        <v>0.3</v>
      </c>
      <c r="DV210" s="324" t="n">
        <v>0.3</v>
      </c>
      <c r="DW210" s="324" t="n">
        <v>0.3</v>
      </c>
      <c r="DX210" s="324" t="n">
        <v>0.3</v>
      </c>
      <c r="DY210" s="324" t="n">
        <v>0.3</v>
      </c>
      <c r="DZ210" s="324" t="n">
        <v>0.3</v>
      </c>
      <c r="EA210" s="324" t="n">
        <v>0.3</v>
      </c>
      <c r="EB210" s="324" t="n">
        <v>0.3</v>
      </c>
      <c r="EC210" s="324" t="n">
        <v>0.3</v>
      </c>
      <c r="ED210" s="324" t="n">
        <v>0.3</v>
      </c>
      <c r="EE210" s="324" t="n">
        <v>0.3</v>
      </c>
      <c r="EF210" s="324" t="n">
        <v>0.3</v>
      </c>
      <c r="EG210" s="324" t="n">
        <v>0.3</v>
      </c>
      <c r="EH210" s="324" t="n">
        <v>0.3</v>
      </c>
      <c r="EI210" s="324" t="n">
        <v>0.3</v>
      </c>
      <c r="EJ210" s="324" t="n">
        <v>0.3</v>
      </c>
      <c r="EK210" s="324" t="n">
        <v>0.3</v>
      </c>
      <c r="EL210" s="324" t="n">
        <v>0.3</v>
      </c>
      <c r="EM210" s="324" t="n">
        <v>0.3</v>
      </c>
      <c r="EN210" s="324" t="n">
        <v>0.3</v>
      </c>
      <c r="EO210" s="324" t="n">
        <v>0.3</v>
      </c>
      <c r="EP210" s="324" t="n">
        <v>0.3</v>
      </c>
      <c r="EQ210" s="324" t="n">
        <v>0.3</v>
      </c>
      <c r="ER210" s="324" t="n">
        <v>0.3</v>
      </c>
      <c r="ES210" s="324" t="n">
        <v>0.3</v>
      </c>
      <c r="ET210" s="324" t="n">
        <v>0.3</v>
      </c>
      <c r="EU210" s="324" t="n">
        <v>0.3</v>
      </c>
      <c r="EV210" s="324" t="n">
        <v>0.3</v>
      </c>
      <c r="EW210" s="324" t="n">
        <v>0.3</v>
      </c>
      <c r="EX210" s="324" t="n">
        <v>0.3</v>
      </c>
      <c r="EY210" s="324" t="n">
        <v>0.3</v>
      </c>
      <c r="EZ210" s="324" t="n">
        <v>0.3</v>
      </c>
      <c r="FA210" s="324" t="n">
        <v>0.3</v>
      </c>
      <c r="FB210" s="324" t="n">
        <v>0.3</v>
      </c>
      <c r="FC210" s="324" t="n">
        <v>0.3</v>
      </c>
      <c r="FD210" s="324" t="n">
        <v>0.3</v>
      </c>
      <c r="FE210" s="324" t="n">
        <v>0.3</v>
      </c>
      <c r="FF210" s="324" t="n">
        <v>0.3</v>
      </c>
      <c r="FG210" s="324" t="n">
        <v>0.3</v>
      </c>
      <c r="FH210" s="324" t="n">
        <v>0.3</v>
      </c>
      <c r="FI210" s="324" t="n">
        <v>0.3</v>
      </c>
      <c r="FJ210" s="324" t="n">
        <v>0.3</v>
      </c>
      <c r="FK210" s="324" t="n">
        <v>0.3</v>
      </c>
      <c r="FL210" s="324" t="n">
        <v>0.3</v>
      </c>
      <c r="FM210" s="324" t="n">
        <v>0.3</v>
      </c>
      <c r="FN210" s="324" t="n">
        <v>0.3</v>
      </c>
      <c r="FO210" s="324" t="n">
        <v>0.3</v>
      </c>
      <c r="FP210" s="324" t="n">
        <v>0.3</v>
      </c>
      <c r="FQ210" s="324" t="n">
        <v>0.3</v>
      </c>
      <c r="FR210" s="324" t="n">
        <v>0.3</v>
      </c>
      <c r="FS210" s="324" t="n">
        <v>0.3</v>
      </c>
      <c r="FT210" s="324" t="n">
        <v>0.3</v>
      </c>
      <c r="FU210" s="324" t="n">
        <v>0.3</v>
      </c>
      <c r="FV210" s="324" t="n">
        <v>0.3</v>
      </c>
      <c r="FW210" s="324" t="n">
        <v>0.3</v>
      </c>
      <c r="FX210" s="324" t="n">
        <v>0.3</v>
      </c>
      <c r="FY210" s="324" t="n">
        <v>0.3</v>
      </c>
      <c r="FZ210" s="324" t="n">
        <v>0.3</v>
      </c>
      <c r="GA210" s="324" t="n">
        <v>0.3</v>
      </c>
      <c r="GB210" s="324" t="n">
        <v>0.3</v>
      </c>
      <c r="GC210" s="324" t="n">
        <v>0.3</v>
      </c>
      <c r="GD210" s="324" t="n">
        <v>0.3</v>
      </c>
      <c r="GE210" s="324" t="n">
        <v>0.3</v>
      </c>
      <c r="GF210" s="324" t="n">
        <v>0.3</v>
      </c>
      <c r="GG210" s="324" t="n">
        <v>0.3</v>
      </c>
      <c r="GH210" s="324" t="n">
        <v>0.3</v>
      </c>
      <c r="GI210" s="324" t="n">
        <v>0.3</v>
      </c>
      <c r="GJ210" s="324" t="n">
        <v>0.3</v>
      </c>
      <c r="GK210" s="324" t="n">
        <v>0.3</v>
      </c>
      <c r="GL210" s="324" t="n">
        <v>0.3</v>
      </c>
      <c r="GM210" s="324" t="n">
        <v>0.3</v>
      </c>
      <c r="GN210" s="324" t="n">
        <v>0.3</v>
      </c>
      <c r="GO210" s="324" t="n">
        <v>0.3</v>
      </c>
      <c r="GP210" s="324" t="n">
        <v>0.3</v>
      </c>
      <c r="GQ210" s="324" t="n">
        <v>0.3</v>
      </c>
      <c r="GR210" s="324" t="n">
        <v>0.3</v>
      </c>
      <c r="GS210" s="324" t="n">
        <v>0.3</v>
      </c>
      <c r="GT210" s="324" t="n">
        <v>0.3</v>
      </c>
      <c r="GU210" s="324" t="n">
        <v>0.3</v>
      </c>
      <c r="GV210" s="324" t="n">
        <v>0.3</v>
      </c>
      <c r="GW210" s="324" t="n">
        <v>0.3</v>
      </c>
      <c r="GX210" s="324" t="n">
        <v>0.3</v>
      </c>
      <c r="GY210" s="324" t="n">
        <v>0.3</v>
      </c>
      <c r="GZ210" s="324" t="n">
        <v>0.3</v>
      </c>
      <c r="HA210" s="324" t="n">
        <v>0.3</v>
      </c>
    </row>
    <row r="211" customFormat="false" ht="15" hidden="false" customHeight="false" outlineLevel="2" collapsed="false">
      <c r="A211" s="172" t="s">
        <v>99</v>
      </c>
      <c r="B211" s="318" t="s">
        <v>252</v>
      </c>
      <c r="C211" s="318"/>
      <c r="D211" s="318" t="s">
        <v>101</v>
      </c>
      <c r="E211" s="96"/>
      <c r="F211" s="19" t="s">
        <v>278</v>
      </c>
      <c r="G211" s="96" t="s">
        <v>12</v>
      </c>
      <c r="H211" s="96"/>
      <c r="I211" s="96" t="s">
        <v>277</v>
      </c>
      <c r="BN211" s="0" t="n">
        <v>0.78</v>
      </c>
      <c r="BO211" s="0" t="n">
        <v>0.78</v>
      </c>
      <c r="BP211" s="0" t="n">
        <v>0.78</v>
      </c>
      <c r="BQ211" s="0" t="n">
        <v>0.78</v>
      </c>
      <c r="BR211" s="0" t="n">
        <v>0.61</v>
      </c>
      <c r="BS211" s="0" t="n">
        <v>0.61</v>
      </c>
      <c r="BT211" s="0" t="n">
        <v>0.61</v>
      </c>
      <c r="BU211" s="0" t="n">
        <v>0.61</v>
      </c>
      <c r="BV211" s="0" t="n">
        <v>0.3</v>
      </c>
      <c r="BW211" s="0" t="n">
        <v>0.3</v>
      </c>
      <c r="BX211" s="0" t="n">
        <v>0.3</v>
      </c>
      <c r="BY211" s="0" t="n">
        <v>0.3</v>
      </c>
      <c r="BZ211" s="0" t="n">
        <v>0.3</v>
      </c>
      <c r="CA211" s="0" t="n">
        <v>0.3</v>
      </c>
      <c r="CB211" s="0" t="n">
        <v>0.3</v>
      </c>
      <c r="CC211" s="0" t="n">
        <v>0.3</v>
      </c>
      <c r="CD211" s="0" t="n">
        <v>0.3</v>
      </c>
      <c r="CE211" s="0" t="n">
        <v>0.3</v>
      </c>
      <c r="CF211" s="0" t="n">
        <v>0.3</v>
      </c>
      <c r="CG211" s="0" t="n">
        <v>0.3</v>
      </c>
      <c r="CH211" s="0" t="n">
        <v>0.3</v>
      </c>
      <c r="CI211" s="0" t="n">
        <v>0.3</v>
      </c>
      <c r="CJ211" s="0" t="n">
        <v>0.3</v>
      </c>
      <c r="CK211" s="0" t="n">
        <v>0.3</v>
      </c>
      <c r="CL211" s="324" t="n">
        <v>0.3</v>
      </c>
      <c r="CM211" s="324" t="n">
        <v>0.3</v>
      </c>
      <c r="CN211" s="324" t="n">
        <v>0.3</v>
      </c>
      <c r="CO211" s="324" t="n">
        <v>0.3</v>
      </c>
      <c r="CP211" s="324" t="n">
        <v>0.3</v>
      </c>
      <c r="CQ211" s="324" t="n">
        <v>0.3</v>
      </c>
      <c r="CR211" s="324" t="n">
        <v>0.3</v>
      </c>
      <c r="CS211" s="324" t="n">
        <v>0.3</v>
      </c>
      <c r="CT211" s="324" t="n">
        <v>0.3</v>
      </c>
      <c r="CU211" s="324" t="n">
        <v>0.3</v>
      </c>
      <c r="CV211" s="324" t="n">
        <v>0.3</v>
      </c>
      <c r="CW211" s="324" t="n">
        <v>0.3</v>
      </c>
      <c r="CX211" s="324" t="n">
        <v>0.3</v>
      </c>
      <c r="CY211" s="324" t="n">
        <v>0.3</v>
      </c>
      <c r="CZ211" s="324" t="n">
        <v>0.3</v>
      </c>
      <c r="DA211" s="324" t="n">
        <v>0.3</v>
      </c>
      <c r="DB211" s="372" t="n">
        <v>0.3</v>
      </c>
      <c r="DC211" s="324" t="n">
        <v>0.3</v>
      </c>
      <c r="DD211" s="324" t="n">
        <v>0.3</v>
      </c>
      <c r="DE211" s="324" t="n">
        <v>0.3</v>
      </c>
      <c r="DF211" s="324" t="n">
        <v>0.3</v>
      </c>
      <c r="DG211" s="324" t="n">
        <v>0.3</v>
      </c>
      <c r="DH211" s="324" t="n">
        <v>0.3</v>
      </c>
      <c r="DI211" s="324" t="n">
        <v>0.3</v>
      </c>
      <c r="DJ211" s="336" t="n">
        <v>0.3</v>
      </c>
      <c r="DK211" s="324" t="n">
        <v>0.3</v>
      </c>
      <c r="DL211" s="324" t="n">
        <v>0.3</v>
      </c>
      <c r="DM211" s="324" t="n">
        <v>0.3</v>
      </c>
      <c r="DN211" s="324" t="n">
        <v>0.3</v>
      </c>
      <c r="DO211" s="324" t="n">
        <v>0.3</v>
      </c>
      <c r="DP211" s="324" t="n">
        <v>0.3</v>
      </c>
      <c r="DQ211" s="324" t="n">
        <v>0.3</v>
      </c>
      <c r="DR211" s="324" t="n">
        <v>0.3</v>
      </c>
      <c r="DS211" s="324" t="n">
        <v>0.3</v>
      </c>
      <c r="DT211" s="324" t="n">
        <v>0.3</v>
      </c>
      <c r="DU211" s="324" t="n">
        <v>0.3</v>
      </c>
      <c r="DV211" s="324" t="n">
        <v>0.3</v>
      </c>
      <c r="DW211" s="324" t="n">
        <v>0.3</v>
      </c>
      <c r="DX211" s="324" t="n">
        <v>0.3</v>
      </c>
      <c r="DY211" s="324" t="n">
        <v>0.3</v>
      </c>
      <c r="DZ211" s="324" t="n">
        <v>0.3</v>
      </c>
      <c r="EA211" s="324" t="n">
        <v>0.3</v>
      </c>
      <c r="EB211" s="324" t="n">
        <v>0.3</v>
      </c>
      <c r="EC211" s="324" t="n">
        <v>0.3</v>
      </c>
      <c r="ED211" s="324" t="n">
        <v>0.3</v>
      </c>
      <c r="EE211" s="324" t="n">
        <v>0.3</v>
      </c>
      <c r="EF211" s="324" t="n">
        <v>0.3</v>
      </c>
      <c r="EG211" s="324" t="n">
        <v>0.3</v>
      </c>
      <c r="EH211" s="324" t="n">
        <v>0.3</v>
      </c>
      <c r="EI211" s="324" t="n">
        <v>0.3</v>
      </c>
      <c r="EJ211" s="324" t="n">
        <v>0.3</v>
      </c>
      <c r="EK211" s="324" t="n">
        <v>0.3</v>
      </c>
      <c r="EL211" s="324" t="n">
        <v>0.3</v>
      </c>
      <c r="EM211" s="324" t="n">
        <v>0.3</v>
      </c>
      <c r="EN211" s="324" t="n">
        <v>0.3</v>
      </c>
      <c r="EO211" s="324" t="n">
        <v>0.3</v>
      </c>
      <c r="EP211" s="324" t="n">
        <v>0.3</v>
      </c>
      <c r="EQ211" s="324" t="n">
        <v>0.3</v>
      </c>
      <c r="ER211" s="324" t="n">
        <v>0.3</v>
      </c>
      <c r="ES211" s="324" t="n">
        <v>0.3</v>
      </c>
      <c r="ET211" s="324" t="n">
        <v>0.3</v>
      </c>
      <c r="EU211" s="324" t="n">
        <v>0.3</v>
      </c>
      <c r="EV211" s="324" t="n">
        <v>0.3</v>
      </c>
      <c r="EW211" s="324" t="n">
        <v>0.3</v>
      </c>
      <c r="EX211" s="324" t="n">
        <v>0.3</v>
      </c>
      <c r="EY211" s="324" t="n">
        <v>0.3</v>
      </c>
      <c r="EZ211" s="324" t="n">
        <v>0.3</v>
      </c>
      <c r="FA211" s="324" t="n">
        <v>0.3</v>
      </c>
      <c r="FB211" s="324" t="n">
        <v>0.3</v>
      </c>
      <c r="FC211" s="324" t="n">
        <v>0.3</v>
      </c>
      <c r="FD211" s="324" t="n">
        <v>0.3</v>
      </c>
      <c r="FE211" s="324" t="n">
        <v>0.3</v>
      </c>
      <c r="FF211" s="324" t="n">
        <v>0.3</v>
      </c>
      <c r="FG211" s="324" t="n">
        <v>0.3</v>
      </c>
      <c r="FH211" s="324" t="n">
        <v>0.3</v>
      </c>
      <c r="FI211" s="324" t="n">
        <v>0.3</v>
      </c>
      <c r="FJ211" s="324" t="n">
        <v>0.3</v>
      </c>
      <c r="FK211" s="324" t="n">
        <v>0.3</v>
      </c>
      <c r="FL211" s="324" t="n">
        <v>0.3</v>
      </c>
      <c r="FM211" s="324" t="n">
        <v>0.3</v>
      </c>
      <c r="FN211" s="324" t="n">
        <v>0.3</v>
      </c>
      <c r="FO211" s="324" t="n">
        <v>0.3</v>
      </c>
      <c r="FP211" s="324" t="n">
        <v>0.3</v>
      </c>
      <c r="FQ211" s="324" t="n">
        <v>0.3</v>
      </c>
      <c r="FR211" s="324" t="n">
        <v>0.3</v>
      </c>
      <c r="FS211" s="324" t="n">
        <v>0.3</v>
      </c>
      <c r="FT211" s="324" t="n">
        <v>0.3</v>
      </c>
      <c r="FU211" s="324" t="n">
        <v>0.3</v>
      </c>
      <c r="FV211" s="324" t="n">
        <v>0.3</v>
      </c>
      <c r="FW211" s="324" t="n">
        <v>0.3</v>
      </c>
      <c r="FX211" s="324" t="n">
        <v>0.3</v>
      </c>
      <c r="FY211" s="324" t="n">
        <v>0.3</v>
      </c>
      <c r="FZ211" s="324" t="n">
        <v>0.3</v>
      </c>
      <c r="GA211" s="324" t="n">
        <v>0.3</v>
      </c>
      <c r="GB211" s="324" t="n">
        <v>0.3</v>
      </c>
      <c r="GC211" s="324" t="n">
        <v>0.3</v>
      </c>
      <c r="GD211" s="324" t="n">
        <v>0.3</v>
      </c>
      <c r="GE211" s="324" t="n">
        <v>0.3</v>
      </c>
      <c r="GF211" s="324" t="n">
        <v>0.3</v>
      </c>
      <c r="GG211" s="324" t="n">
        <v>0.3</v>
      </c>
      <c r="GH211" s="324" t="n">
        <v>0.3</v>
      </c>
      <c r="GI211" s="324" t="n">
        <v>0.3</v>
      </c>
      <c r="GJ211" s="324" t="n">
        <v>0.3</v>
      </c>
      <c r="GK211" s="324" t="n">
        <v>0.3</v>
      </c>
      <c r="GL211" s="324" t="n">
        <v>0.3</v>
      </c>
      <c r="GM211" s="324" t="n">
        <v>0.3</v>
      </c>
      <c r="GN211" s="324" t="n">
        <v>0.3</v>
      </c>
      <c r="GO211" s="324" t="n">
        <v>0.3</v>
      </c>
      <c r="GP211" s="324" t="n">
        <v>0.3</v>
      </c>
      <c r="GQ211" s="324" t="n">
        <v>0.3</v>
      </c>
      <c r="GR211" s="324" t="n">
        <v>0.3</v>
      </c>
      <c r="GS211" s="324" t="n">
        <v>0.3</v>
      </c>
      <c r="GT211" s="324" t="n">
        <v>0.3</v>
      </c>
      <c r="GU211" s="324" t="n">
        <v>0.3</v>
      </c>
      <c r="GV211" s="324" t="n">
        <v>0.3</v>
      </c>
      <c r="GW211" s="324" t="n">
        <v>0.3</v>
      </c>
      <c r="GX211" s="324" t="n">
        <v>0.3</v>
      </c>
      <c r="GY211" s="324" t="n">
        <v>0.3</v>
      </c>
      <c r="GZ211" s="324" t="n">
        <v>0.3</v>
      </c>
      <c r="HA211" s="324" t="n">
        <v>0.3</v>
      </c>
    </row>
    <row r="212" customFormat="false" ht="15" hidden="false" customHeight="false" outlineLevel="2" collapsed="false">
      <c r="A212" s="172" t="s">
        <v>99</v>
      </c>
      <c r="B212" s="318" t="s">
        <v>252</v>
      </c>
      <c r="C212" s="318"/>
      <c r="D212" s="318" t="s">
        <v>101</v>
      </c>
      <c r="E212" s="96"/>
      <c r="F212" s="19" t="s">
        <v>279</v>
      </c>
      <c r="G212" s="96" t="s">
        <v>12</v>
      </c>
      <c r="H212" s="96"/>
      <c r="I212" s="96" t="s">
        <v>277</v>
      </c>
      <c r="BN212" s="0" t="n">
        <v>0.85</v>
      </c>
      <c r="BO212" s="0" t="n">
        <v>0.85</v>
      </c>
      <c r="BP212" s="0" t="n">
        <v>0.85</v>
      </c>
      <c r="BQ212" s="0" t="n">
        <v>0.85</v>
      </c>
      <c r="BR212" s="0" t="n">
        <v>0.71</v>
      </c>
      <c r="BS212" s="0" t="n">
        <v>0.71</v>
      </c>
      <c r="BT212" s="0" t="n">
        <v>0.71</v>
      </c>
      <c r="BU212" s="0" t="n">
        <v>0.71</v>
      </c>
      <c r="BV212" s="0" t="n">
        <v>0.55</v>
      </c>
      <c r="BW212" s="0" t="n">
        <v>0.55</v>
      </c>
      <c r="BX212" s="0" t="n">
        <v>0.55</v>
      </c>
      <c r="BY212" s="0" t="n">
        <v>0.55</v>
      </c>
      <c r="BZ212" s="0" t="n">
        <v>0.55</v>
      </c>
      <c r="CA212" s="0" t="n">
        <v>0.55</v>
      </c>
      <c r="CB212" s="0" t="n">
        <v>0.55</v>
      </c>
      <c r="CC212" s="0" t="n">
        <v>0.55</v>
      </c>
      <c r="CD212" s="0" t="n">
        <v>0.55</v>
      </c>
      <c r="CE212" s="0" t="n">
        <v>0.55</v>
      </c>
      <c r="CF212" s="0" t="n">
        <v>0.55</v>
      </c>
      <c r="CG212" s="0" t="n">
        <v>0.55</v>
      </c>
      <c r="CH212" s="0" t="n">
        <v>0.55</v>
      </c>
      <c r="CI212" s="0" t="n">
        <v>0.55</v>
      </c>
      <c r="CJ212" s="0" t="n">
        <v>0.55</v>
      </c>
      <c r="CK212" s="0" t="n">
        <v>0.55</v>
      </c>
      <c r="CL212" s="324" t="n">
        <v>0.55</v>
      </c>
      <c r="CM212" s="324" t="n">
        <v>0.55</v>
      </c>
      <c r="CN212" s="324" t="n">
        <v>0.55</v>
      </c>
      <c r="CO212" s="324" t="n">
        <v>0.55</v>
      </c>
      <c r="CP212" s="324" t="n">
        <v>0.55</v>
      </c>
      <c r="CQ212" s="324" t="n">
        <v>0.55</v>
      </c>
      <c r="CR212" s="324" t="n">
        <v>0.55</v>
      </c>
      <c r="CS212" s="324" t="n">
        <v>0.55</v>
      </c>
      <c r="CT212" s="324" t="n">
        <v>0.55</v>
      </c>
      <c r="CU212" s="324" t="n">
        <v>0.55</v>
      </c>
      <c r="CV212" s="324" t="n">
        <v>0.55</v>
      </c>
      <c r="CW212" s="324" t="n">
        <v>0.55</v>
      </c>
      <c r="CX212" s="324" t="n">
        <v>0.55</v>
      </c>
      <c r="CY212" s="324" t="n">
        <v>0.55</v>
      </c>
      <c r="CZ212" s="324" t="n">
        <v>0.55</v>
      </c>
      <c r="DA212" s="324" t="n">
        <v>0.55</v>
      </c>
      <c r="DB212" s="372" t="n">
        <v>0.55</v>
      </c>
      <c r="DC212" s="324" t="n">
        <v>0.55</v>
      </c>
      <c r="DD212" s="324" t="n">
        <v>0.55</v>
      </c>
      <c r="DE212" s="324" t="n">
        <v>0.55</v>
      </c>
      <c r="DF212" s="324" t="n">
        <v>0.55</v>
      </c>
      <c r="DG212" s="324" t="n">
        <v>0.55</v>
      </c>
      <c r="DH212" s="324" t="n">
        <v>0.55</v>
      </c>
      <c r="DI212" s="324" t="n">
        <v>0.55</v>
      </c>
      <c r="DJ212" s="336" t="n">
        <v>0.55</v>
      </c>
      <c r="DK212" s="324" t="n">
        <v>0.55</v>
      </c>
      <c r="DL212" s="324" t="n">
        <v>0.55</v>
      </c>
      <c r="DM212" s="324" t="n">
        <v>0.55</v>
      </c>
      <c r="DN212" s="324" t="n">
        <v>0.55</v>
      </c>
      <c r="DO212" s="324" t="n">
        <v>0.55</v>
      </c>
      <c r="DP212" s="324" t="n">
        <v>0.55</v>
      </c>
      <c r="DQ212" s="324" t="n">
        <v>0.55</v>
      </c>
      <c r="DR212" s="324" t="n">
        <v>0.55</v>
      </c>
      <c r="DS212" s="324" t="n">
        <v>0.55</v>
      </c>
      <c r="DT212" s="324" t="n">
        <v>0.55</v>
      </c>
      <c r="DU212" s="324" t="n">
        <v>0.55</v>
      </c>
      <c r="DV212" s="324" t="n">
        <v>0.55</v>
      </c>
      <c r="DW212" s="324" t="n">
        <v>0.55</v>
      </c>
      <c r="DX212" s="324" t="n">
        <v>0.55</v>
      </c>
      <c r="DY212" s="324" t="n">
        <v>0.55</v>
      </c>
      <c r="DZ212" s="324" t="n">
        <v>0.55</v>
      </c>
      <c r="EA212" s="324" t="n">
        <v>0.55</v>
      </c>
      <c r="EB212" s="324" t="n">
        <v>0.55</v>
      </c>
      <c r="EC212" s="324" t="n">
        <v>0.55</v>
      </c>
      <c r="ED212" s="324" t="n">
        <v>0.55</v>
      </c>
      <c r="EE212" s="324" t="n">
        <v>0.55</v>
      </c>
      <c r="EF212" s="324" t="n">
        <v>0.55</v>
      </c>
      <c r="EG212" s="324" t="n">
        <v>0.55</v>
      </c>
      <c r="EH212" s="324" t="n">
        <v>0.55</v>
      </c>
      <c r="EI212" s="324" t="n">
        <v>0.55</v>
      </c>
      <c r="EJ212" s="324" t="n">
        <v>0.55</v>
      </c>
      <c r="EK212" s="324" t="n">
        <v>0.55</v>
      </c>
      <c r="EL212" s="324" t="n">
        <v>0.55</v>
      </c>
      <c r="EM212" s="324" t="n">
        <v>0.55</v>
      </c>
      <c r="EN212" s="324" t="n">
        <v>0.55</v>
      </c>
      <c r="EO212" s="324" t="n">
        <v>0.55</v>
      </c>
      <c r="EP212" s="324" t="n">
        <v>0.55</v>
      </c>
      <c r="EQ212" s="324" t="n">
        <v>0.55</v>
      </c>
      <c r="ER212" s="324" t="n">
        <v>0.55</v>
      </c>
      <c r="ES212" s="324" t="n">
        <v>0.55</v>
      </c>
      <c r="ET212" s="324" t="n">
        <v>0.55</v>
      </c>
      <c r="EU212" s="324" t="n">
        <v>0.55</v>
      </c>
      <c r="EV212" s="324" t="n">
        <v>0.55</v>
      </c>
      <c r="EW212" s="324" t="n">
        <v>0.55</v>
      </c>
      <c r="EX212" s="324" t="n">
        <v>0.55</v>
      </c>
      <c r="EY212" s="324" t="n">
        <v>0.55</v>
      </c>
      <c r="EZ212" s="324" t="n">
        <v>0.55</v>
      </c>
      <c r="FA212" s="324" t="n">
        <v>0.55</v>
      </c>
      <c r="FB212" s="324" t="n">
        <v>0.55</v>
      </c>
      <c r="FC212" s="324" t="n">
        <v>0.55</v>
      </c>
      <c r="FD212" s="324" t="n">
        <v>0.55</v>
      </c>
      <c r="FE212" s="324" t="n">
        <v>0.55</v>
      </c>
      <c r="FF212" s="324" t="n">
        <v>0.55</v>
      </c>
      <c r="FG212" s="324" t="n">
        <v>0.55</v>
      </c>
      <c r="FH212" s="324" t="n">
        <v>0.55</v>
      </c>
      <c r="FI212" s="324" t="n">
        <v>0.55</v>
      </c>
      <c r="FJ212" s="324" t="n">
        <v>0.55</v>
      </c>
      <c r="FK212" s="324" t="n">
        <v>0.55</v>
      </c>
      <c r="FL212" s="324" t="n">
        <v>0.55</v>
      </c>
      <c r="FM212" s="324" t="n">
        <v>0.55</v>
      </c>
      <c r="FN212" s="324" t="n">
        <v>0.55</v>
      </c>
      <c r="FO212" s="324" t="n">
        <v>0.55</v>
      </c>
      <c r="FP212" s="324" t="n">
        <v>0.55</v>
      </c>
      <c r="FQ212" s="324" t="n">
        <v>0.55</v>
      </c>
      <c r="FR212" s="324" t="n">
        <v>0.55</v>
      </c>
      <c r="FS212" s="324" t="n">
        <v>0.55</v>
      </c>
      <c r="FT212" s="324" t="n">
        <v>0.55</v>
      </c>
      <c r="FU212" s="324" t="n">
        <v>0.55</v>
      </c>
      <c r="FV212" s="324" t="n">
        <v>0.55</v>
      </c>
      <c r="FW212" s="324" t="n">
        <v>0.55</v>
      </c>
      <c r="FX212" s="324" t="n">
        <v>0.55</v>
      </c>
      <c r="FY212" s="324" t="n">
        <v>0.55</v>
      </c>
      <c r="FZ212" s="324" t="n">
        <v>0.55</v>
      </c>
      <c r="GA212" s="324" t="n">
        <v>0.55</v>
      </c>
      <c r="GB212" s="324" t="n">
        <v>0.55</v>
      </c>
      <c r="GC212" s="324" t="n">
        <v>0.55</v>
      </c>
      <c r="GD212" s="324" t="n">
        <v>0.55</v>
      </c>
      <c r="GE212" s="324" t="n">
        <v>0.55</v>
      </c>
      <c r="GF212" s="324" t="n">
        <v>0.55</v>
      </c>
      <c r="GG212" s="324" t="n">
        <v>0.55</v>
      </c>
      <c r="GH212" s="324" t="n">
        <v>0.55</v>
      </c>
      <c r="GI212" s="324" t="n">
        <v>0.55</v>
      </c>
      <c r="GJ212" s="324" t="n">
        <v>0.55</v>
      </c>
      <c r="GK212" s="324" t="n">
        <v>0.55</v>
      </c>
      <c r="GL212" s="324" t="n">
        <v>0.55</v>
      </c>
      <c r="GM212" s="324" t="n">
        <v>0.55</v>
      </c>
      <c r="GN212" s="324" t="n">
        <v>0.55</v>
      </c>
      <c r="GO212" s="324" t="n">
        <v>0.55</v>
      </c>
      <c r="GP212" s="324" t="n">
        <v>0.55</v>
      </c>
      <c r="GQ212" s="324" t="n">
        <v>0.55</v>
      </c>
      <c r="GR212" s="324" t="n">
        <v>0.55</v>
      </c>
      <c r="GS212" s="324" t="n">
        <v>0.55</v>
      </c>
      <c r="GT212" s="324" t="n">
        <v>0.55</v>
      </c>
      <c r="GU212" s="324" t="n">
        <v>0.55</v>
      </c>
      <c r="GV212" s="324" t="n">
        <v>0.55</v>
      </c>
      <c r="GW212" s="324" t="n">
        <v>0.55</v>
      </c>
      <c r="GX212" s="324" t="n">
        <v>0.55</v>
      </c>
      <c r="GY212" s="324" t="n">
        <v>0.55</v>
      </c>
      <c r="GZ212" s="324" t="n">
        <v>0.55</v>
      </c>
      <c r="HA212" s="324" t="n">
        <v>0.55</v>
      </c>
    </row>
    <row r="213" customFormat="false" ht="15" hidden="false" customHeight="false" outlineLevel="2" collapsed="false">
      <c r="A213" s="172" t="s">
        <v>99</v>
      </c>
      <c r="B213" s="318" t="s">
        <v>252</v>
      </c>
      <c r="C213" s="318"/>
      <c r="D213" s="318" t="s">
        <v>101</v>
      </c>
      <c r="E213" s="96"/>
      <c r="F213" s="19" t="s">
        <v>280</v>
      </c>
      <c r="G213" s="96" t="s">
        <v>12</v>
      </c>
      <c r="H213" s="96"/>
      <c r="I213" s="96" t="s">
        <v>277</v>
      </c>
      <c r="BN213" s="0" t="n">
        <v>0.76</v>
      </c>
      <c r="BO213" s="0" t="n">
        <v>0.76</v>
      </c>
      <c r="BP213" s="0" t="n">
        <v>0.76</v>
      </c>
      <c r="BQ213" s="0" t="n">
        <v>0.76</v>
      </c>
      <c r="BR213" s="0" t="n">
        <v>0.82</v>
      </c>
      <c r="BS213" s="0" t="n">
        <v>0.82</v>
      </c>
      <c r="BT213" s="0" t="n">
        <v>0.82</v>
      </c>
      <c r="BU213" s="0" t="n">
        <v>0.82</v>
      </c>
      <c r="BV213" s="0" t="n">
        <v>1</v>
      </c>
      <c r="BW213" s="0" t="n">
        <v>1</v>
      </c>
      <c r="BX213" s="0" t="n">
        <v>1</v>
      </c>
      <c r="BY213" s="0" t="n">
        <v>1</v>
      </c>
      <c r="BZ213" s="0" t="n">
        <v>1</v>
      </c>
      <c r="CA213" s="0" t="n">
        <v>1</v>
      </c>
      <c r="CB213" s="0" t="n">
        <v>1</v>
      </c>
      <c r="CC213" s="0" t="n">
        <v>1</v>
      </c>
      <c r="CD213" s="0" t="n">
        <v>1</v>
      </c>
      <c r="CE213" s="0" t="n">
        <v>1</v>
      </c>
      <c r="CF213" s="0" t="n">
        <v>1</v>
      </c>
      <c r="CG213" s="0" t="n">
        <v>1</v>
      </c>
      <c r="CH213" s="0" t="n">
        <v>1</v>
      </c>
      <c r="CI213" s="0" t="n">
        <v>1</v>
      </c>
      <c r="CJ213" s="0" t="n">
        <v>1</v>
      </c>
      <c r="CK213" s="0" t="n">
        <v>1</v>
      </c>
      <c r="CL213" s="324" t="n">
        <v>1</v>
      </c>
      <c r="CM213" s="324" t="n">
        <v>1</v>
      </c>
      <c r="CN213" s="324" t="n">
        <v>1</v>
      </c>
      <c r="CO213" s="324" t="n">
        <v>1</v>
      </c>
      <c r="CP213" s="324" t="n">
        <v>1</v>
      </c>
      <c r="CQ213" s="324" t="n">
        <v>1</v>
      </c>
      <c r="CR213" s="324" t="n">
        <v>1</v>
      </c>
      <c r="CS213" s="324" t="n">
        <v>1</v>
      </c>
      <c r="CT213" s="324" t="n">
        <v>1</v>
      </c>
      <c r="CU213" s="324" t="n">
        <v>1</v>
      </c>
      <c r="CV213" s="324" t="n">
        <v>1</v>
      </c>
      <c r="CW213" s="324" t="n">
        <v>1</v>
      </c>
      <c r="CX213" s="324" t="n">
        <v>1</v>
      </c>
      <c r="CY213" s="324" t="n">
        <v>1</v>
      </c>
      <c r="CZ213" s="324" t="n">
        <v>1</v>
      </c>
      <c r="DA213" s="324" t="n">
        <v>1</v>
      </c>
      <c r="DB213" s="372" t="n">
        <v>1</v>
      </c>
      <c r="DC213" s="324" t="n">
        <v>1</v>
      </c>
      <c r="DD213" s="324" t="n">
        <v>1</v>
      </c>
      <c r="DE213" s="324" t="n">
        <v>1</v>
      </c>
      <c r="DF213" s="324" t="n">
        <v>1</v>
      </c>
      <c r="DG213" s="324" t="n">
        <v>1</v>
      </c>
      <c r="DH213" s="324" t="n">
        <v>1</v>
      </c>
      <c r="DI213" s="324" t="n">
        <v>1</v>
      </c>
      <c r="DJ213" s="336" t="n">
        <v>1</v>
      </c>
      <c r="DK213" s="324" t="n">
        <v>1</v>
      </c>
      <c r="DL213" s="324" t="n">
        <v>1</v>
      </c>
      <c r="DM213" s="324" t="n">
        <v>1</v>
      </c>
      <c r="DN213" s="324" t="n">
        <v>1</v>
      </c>
      <c r="DO213" s="324" t="n">
        <v>1</v>
      </c>
      <c r="DP213" s="324" t="n">
        <v>1</v>
      </c>
      <c r="DQ213" s="324" t="n">
        <v>1</v>
      </c>
      <c r="DR213" s="324" t="n">
        <v>1</v>
      </c>
      <c r="DS213" s="324" t="n">
        <v>1</v>
      </c>
      <c r="DT213" s="324" t="n">
        <v>1</v>
      </c>
      <c r="DU213" s="324" t="n">
        <v>1</v>
      </c>
      <c r="DV213" s="324" t="n">
        <v>1</v>
      </c>
      <c r="DW213" s="324" t="n">
        <v>1</v>
      </c>
      <c r="DX213" s="324" t="n">
        <v>1</v>
      </c>
      <c r="DY213" s="324" t="n">
        <v>1</v>
      </c>
      <c r="DZ213" s="324" t="n">
        <v>1</v>
      </c>
      <c r="EA213" s="324" t="n">
        <v>1</v>
      </c>
      <c r="EB213" s="324" t="n">
        <v>1</v>
      </c>
      <c r="EC213" s="324" t="n">
        <v>1</v>
      </c>
      <c r="ED213" s="324" t="n">
        <v>1</v>
      </c>
      <c r="EE213" s="324" t="n">
        <v>1</v>
      </c>
      <c r="EF213" s="324" t="n">
        <v>1</v>
      </c>
      <c r="EG213" s="324" t="n">
        <v>1</v>
      </c>
      <c r="EH213" s="324" t="n">
        <v>1</v>
      </c>
      <c r="EI213" s="324" t="n">
        <v>1</v>
      </c>
      <c r="EJ213" s="324" t="n">
        <v>1</v>
      </c>
      <c r="EK213" s="324" t="n">
        <v>1</v>
      </c>
      <c r="EL213" s="324" t="n">
        <v>1</v>
      </c>
      <c r="EM213" s="324" t="n">
        <v>1</v>
      </c>
      <c r="EN213" s="324" t="n">
        <v>1</v>
      </c>
      <c r="EO213" s="324" t="n">
        <v>1</v>
      </c>
      <c r="EP213" s="324" t="n">
        <v>1</v>
      </c>
      <c r="EQ213" s="324" t="n">
        <v>1</v>
      </c>
      <c r="ER213" s="324" t="n">
        <v>1</v>
      </c>
      <c r="ES213" s="324" t="n">
        <v>1</v>
      </c>
      <c r="ET213" s="324" t="n">
        <v>1</v>
      </c>
      <c r="EU213" s="324" t="n">
        <v>1</v>
      </c>
      <c r="EV213" s="324" t="n">
        <v>1</v>
      </c>
      <c r="EW213" s="324" t="n">
        <v>1</v>
      </c>
      <c r="EX213" s="324" t="n">
        <v>1</v>
      </c>
      <c r="EY213" s="324" t="n">
        <v>1</v>
      </c>
      <c r="EZ213" s="324" t="n">
        <v>1</v>
      </c>
      <c r="FA213" s="324" t="n">
        <v>1</v>
      </c>
      <c r="FB213" s="324" t="n">
        <v>1</v>
      </c>
      <c r="FC213" s="324" t="n">
        <v>1</v>
      </c>
      <c r="FD213" s="324" t="n">
        <v>1</v>
      </c>
      <c r="FE213" s="324" t="n">
        <v>1</v>
      </c>
      <c r="FF213" s="324" t="n">
        <v>1</v>
      </c>
      <c r="FG213" s="324" t="n">
        <v>1</v>
      </c>
      <c r="FH213" s="324" t="n">
        <v>1</v>
      </c>
      <c r="FI213" s="324" t="n">
        <v>1</v>
      </c>
      <c r="FJ213" s="324" t="n">
        <v>1</v>
      </c>
      <c r="FK213" s="324" t="n">
        <v>1</v>
      </c>
      <c r="FL213" s="324" t="n">
        <v>1</v>
      </c>
      <c r="FM213" s="324" t="n">
        <v>1</v>
      </c>
      <c r="FN213" s="324" t="n">
        <v>1</v>
      </c>
      <c r="FO213" s="324" t="n">
        <v>1</v>
      </c>
      <c r="FP213" s="324" t="n">
        <v>1</v>
      </c>
      <c r="FQ213" s="324" t="n">
        <v>1</v>
      </c>
      <c r="FR213" s="324" t="n">
        <v>1</v>
      </c>
      <c r="FS213" s="324" t="n">
        <v>1</v>
      </c>
      <c r="FT213" s="324" t="n">
        <v>1</v>
      </c>
      <c r="FU213" s="324" t="n">
        <v>1</v>
      </c>
      <c r="FV213" s="324" t="n">
        <v>1</v>
      </c>
      <c r="FW213" s="324" t="n">
        <v>1</v>
      </c>
      <c r="FX213" s="324" t="n">
        <v>1</v>
      </c>
      <c r="FY213" s="324" t="n">
        <v>1</v>
      </c>
      <c r="FZ213" s="324" t="n">
        <v>1</v>
      </c>
      <c r="GA213" s="324" t="n">
        <v>1</v>
      </c>
      <c r="GB213" s="324" t="n">
        <v>1</v>
      </c>
      <c r="GC213" s="324" t="n">
        <v>1</v>
      </c>
      <c r="GD213" s="324" t="n">
        <v>1</v>
      </c>
      <c r="GE213" s="324" t="n">
        <v>1</v>
      </c>
      <c r="GF213" s="324" t="n">
        <v>1</v>
      </c>
      <c r="GG213" s="324" t="n">
        <v>1</v>
      </c>
      <c r="GH213" s="324" t="n">
        <v>1</v>
      </c>
      <c r="GI213" s="324" t="n">
        <v>1</v>
      </c>
      <c r="GJ213" s="324" t="n">
        <v>1</v>
      </c>
      <c r="GK213" s="324" t="n">
        <v>1</v>
      </c>
      <c r="GL213" s="324" t="n">
        <v>1</v>
      </c>
      <c r="GM213" s="324" t="n">
        <v>1</v>
      </c>
      <c r="GN213" s="324" t="n">
        <v>1</v>
      </c>
      <c r="GO213" s="324" t="n">
        <v>1</v>
      </c>
      <c r="GP213" s="324" t="n">
        <v>1</v>
      </c>
      <c r="GQ213" s="324" t="n">
        <v>1</v>
      </c>
      <c r="GR213" s="324" t="n">
        <v>1</v>
      </c>
      <c r="GS213" s="324" t="n">
        <v>1</v>
      </c>
      <c r="GT213" s="324" t="n">
        <v>1</v>
      </c>
      <c r="GU213" s="324" t="n">
        <v>1</v>
      </c>
      <c r="GV213" s="324" t="n">
        <v>1</v>
      </c>
      <c r="GW213" s="324" t="n">
        <v>1</v>
      </c>
      <c r="GX213" s="324" t="n">
        <v>1</v>
      </c>
      <c r="GY213" s="324" t="n">
        <v>1</v>
      </c>
      <c r="GZ213" s="324" t="n">
        <v>1</v>
      </c>
      <c r="HA213" s="324" t="n">
        <v>1</v>
      </c>
    </row>
    <row r="214" customFormat="false" ht="15" hidden="false" customHeight="false" outlineLevel="2" collapsed="false">
      <c r="A214" s="172" t="s">
        <v>99</v>
      </c>
      <c r="B214" s="318" t="s">
        <v>252</v>
      </c>
      <c r="C214" s="318"/>
      <c r="D214" s="318" t="s">
        <v>101</v>
      </c>
      <c r="E214" s="96"/>
      <c r="F214" s="19" t="s">
        <v>281</v>
      </c>
      <c r="G214" s="96" t="s">
        <v>12</v>
      </c>
      <c r="H214" s="96"/>
      <c r="I214" s="96" t="s">
        <v>277</v>
      </c>
      <c r="BN214" s="0" t="n">
        <v>0.48</v>
      </c>
      <c r="BO214" s="0" t="n">
        <v>0.48</v>
      </c>
      <c r="BP214" s="0" t="n">
        <v>0.48</v>
      </c>
      <c r="BQ214" s="0" t="n">
        <v>0.48</v>
      </c>
      <c r="BR214" s="0" t="n">
        <v>0.4</v>
      </c>
      <c r="BS214" s="0" t="n">
        <v>0.4</v>
      </c>
      <c r="BT214" s="0" t="n">
        <v>0.4</v>
      </c>
      <c r="BU214" s="0" t="n">
        <v>0.4</v>
      </c>
      <c r="BV214" s="0" t="n">
        <v>0.3</v>
      </c>
      <c r="BW214" s="0" t="n">
        <v>0.3</v>
      </c>
      <c r="BX214" s="0" t="n">
        <v>0.3</v>
      </c>
      <c r="BY214" s="0" t="n">
        <v>0.3</v>
      </c>
      <c r="BZ214" s="0" t="n">
        <v>0.3</v>
      </c>
      <c r="CA214" s="0" t="n">
        <v>0.3</v>
      </c>
      <c r="CB214" s="0" t="n">
        <v>0.3</v>
      </c>
      <c r="CC214" s="0" t="n">
        <v>0.3</v>
      </c>
      <c r="CD214" s="0" t="n">
        <v>0.3</v>
      </c>
      <c r="CE214" s="0" t="n">
        <v>0.3</v>
      </c>
      <c r="CF214" s="0" t="n">
        <v>0.3</v>
      </c>
      <c r="CG214" s="0" t="n">
        <v>0.3</v>
      </c>
      <c r="CH214" s="0" t="n">
        <v>0.3</v>
      </c>
      <c r="CI214" s="0" t="n">
        <v>0.3</v>
      </c>
      <c r="CJ214" s="0" t="n">
        <v>0.3</v>
      </c>
      <c r="CK214" s="0" t="n">
        <v>0.3</v>
      </c>
      <c r="CL214" s="324" t="n">
        <v>0.3</v>
      </c>
      <c r="CM214" s="324" t="n">
        <v>0.3</v>
      </c>
      <c r="CN214" s="324" t="n">
        <v>0.3</v>
      </c>
      <c r="CO214" s="324" t="n">
        <v>0.3</v>
      </c>
      <c r="CP214" s="324" t="n">
        <v>0.3</v>
      </c>
      <c r="CQ214" s="324" t="n">
        <v>0.3</v>
      </c>
      <c r="CR214" s="324" t="n">
        <v>0.3</v>
      </c>
      <c r="CS214" s="324" t="n">
        <v>0.3</v>
      </c>
      <c r="CT214" s="324" t="n">
        <v>0.3</v>
      </c>
      <c r="CU214" s="324" t="n">
        <v>0.3</v>
      </c>
      <c r="CV214" s="324" t="n">
        <v>0.3</v>
      </c>
      <c r="CW214" s="324" t="n">
        <v>0.3</v>
      </c>
      <c r="CX214" s="324" t="n">
        <v>0.3</v>
      </c>
      <c r="CY214" s="324" t="n">
        <v>0.3</v>
      </c>
      <c r="CZ214" s="324" t="n">
        <v>0.3</v>
      </c>
      <c r="DA214" s="324" t="n">
        <v>0.3</v>
      </c>
      <c r="DB214" s="372" t="n">
        <v>0.3</v>
      </c>
      <c r="DC214" s="324" t="n">
        <v>0.3</v>
      </c>
      <c r="DD214" s="324" t="n">
        <v>0.3</v>
      </c>
      <c r="DE214" s="324" t="n">
        <v>0.3</v>
      </c>
      <c r="DF214" s="324" t="n">
        <v>0.3</v>
      </c>
      <c r="DG214" s="324" t="n">
        <v>0.3</v>
      </c>
      <c r="DH214" s="324" t="n">
        <v>0.3</v>
      </c>
      <c r="DI214" s="324" t="n">
        <v>0.3</v>
      </c>
      <c r="DJ214" s="336" t="n">
        <v>0.3</v>
      </c>
      <c r="DK214" s="324" t="n">
        <v>0.3</v>
      </c>
      <c r="DL214" s="324" t="n">
        <v>0.3</v>
      </c>
      <c r="DM214" s="324" t="n">
        <v>0.3</v>
      </c>
      <c r="DN214" s="324" t="n">
        <v>0.3</v>
      </c>
      <c r="DO214" s="324" t="n">
        <v>0.3</v>
      </c>
      <c r="DP214" s="324" t="n">
        <v>0.3</v>
      </c>
      <c r="DQ214" s="324" t="n">
        <v>0.3</v>
      </c>
      <c r="DR214" s="324" t="n">
        <v>0.3</v>
      </c>
      <c r="DS214" s="324" t="n">
        <v>0.3</v>
      </c>
      <c r="DT214" s="324" t="n">
        <v>0.3</v>
      </c>
      <c r="DU214" s="324" t="n">
        <v>0.3</v>
      </c>
      <c r="DV214" s="324" t="n">
        <v>0.3</v>
      </c>
      <c r="DW214" s="324" t="n">
        <v>0.3</v>
      </c>
      <c r="DX214" s="324" t="n">
        <v>0.3</v>
      </c>
      <c r="DY214" s="324" t="n">
        <v>0.3</v>
      </c>
      <c r="DZ214" s="324" t="n">
        <v>0.3</v>
      </c>
      <c r="EA214" s="324" t="n">
        <v>0.3</v>
      </c>
      <c r="EB214" s="324" t="n">
        <v>0.3</v>
      </c>
      <c r="EC214" s="324" t="n">
        <v>0.3</v>
      </c>
      <c r="ED214" s="324" t="n">
        <v>0.3</v>
      </c>
      <c r="EE214" s="324" t="n">
        <v>0.3</v>
      </c>
      <c r="EF214" s="324" t="n">
        <v>0.3</v>
      </c>
      <c r="EG214" s="324" t="n">
        <v>0.3</v>
      </c>
      <c r="EH214" s="324" t="n">
        <v>0.3</v>
      </c>
      <c r="EI214" s="324" t="n">
        <v>0.3</v>
      </c>
      <c r="EJ214" s="324" t="n">
        <v>0.3</v>
      </c>
      <c r="EK214" s="324" t="n">
        <v>0.3</v>
      </c>
      <c r="EL214" s="324" t="n">
        <v>0.3</v>
      </c>
      <c r="EM214" s="324" t="n">
        <v>0.3</v>
      </c>
      <c r="EN214" s="324" t="n">
        <v>0.3</v>
      </c>
      <c r="EO214" s="324" t="n">
        <v>0.3</v>
      </c>
      <c r="EP214" s="324" t="n">
        <v>0.3</v>
      </c>
      <c r="EQ214" s="324" t="n">
        <v>0.3</v>
      </c>
      <c r="ER214" s="324" t="n">
        <v>0.3</v>
      </c>
      <c r="ES214" s="324" t="n">
        <v>0.3</v>
      </c>
      <c r="ET214" s="324" t="n">
        <v>0.3</v>
      </c>
      <c r="EU214" s="324" t="n">
        <v>0.3</v>
      </c>
      <c r="EV214" s="324" t="n">
        <v>0.3</v>
      </c>
      <c r="EW214" s="324" t="n">
        <v>0.3</v>
      </c>
      <c r="EX214" s="324" t="n">
        <v>0.3</v>
      </c>
      <c r="EY214" s="324" t="n">
        <v>0.3</v>
      </c>
      <c r="EZ214" s="324" t="n">
        <v>0.3</v>
      </c>
      <c r="FA214" s="324" t="n">
        <v>0.3</v>
      </c>
      <c r="FB214" s="324" t="n">
        <v>0.3</v>
      </c>
      <c r="FC214" s="324" t="n">
        <v>0.3</v>
      </c>
      <c r="FD214" s="324" t="n">
        <v>0.3</v>
      </c>
      <c r="FE214" s="324" t="n">
        <v>0.3</v>
      </c>
      <c r="FF214" s="324" t="n">
        <v>0.3</v>
      </c>
      <c r="FG214" s="324" t="n">
        <v>0.3</v>
      </c>
      <c r="FH214" s="324" t="n">
        <v>0.3</v>
      </c>
      <c r="FI214" s="324" t="n">
        <v>0.3</v>
      </c>
      <c r="FJ214" s="324" t="n">
        <v>0.3</v>
      </c>
      <c r="FK214" s="324" t="n">
        <v>0.3</v>
      </c>
      <c r="FL214" s="324" t="n">
        <v>0.3</v>
      </c>
      <c r="FM214" s="324" t="n">
        <v>0.3</v>
      </c>
      <c r="FN214" s="324" t="n">
        <v>0.3</v>
      </c>
      <c r="FO214" s="324" t="n">
        <v>0.3</v>
      </c>
      <c r="FP214" s="324" t="n">
        <v>0.3</v>
      </c>
      <c r="FQ214" s="324" t="n">
        <v>0.3</v>
      </c>
      <c r="FR214" s="324" t="n">
        <v>0.3</v>
      </c>
      <c r="FS214" s="324" t="n">
        <v>0.3</v>
      </c>
      <c r="FT214" s="324" t="n">
        <v>0.3</v>
      </c>
      <c r="FU214" s="324" t="n">
        <v>0.3</v>
      </c>
      <c r="FV214" s="324" t="n">
        <v>0.3</v>
      </c>
      <c r="FW214" s="324" t="n">
        <v>0.3</v>
      </c>
      <c r="FX214" s="324" t="n">
        <v>0.3</v>
      </c>
      <c r="FY214" s="324" t="n">
        <v>0.3</v>
      </c>
      <c r="FZ214" s="324" t="n">
        <v>0.3</v>
      </c>
      <c r="GA214" s="324" t="n">
        <v>0.3</v>
      </c>
      <c r="GB214" s="324" t="n">
        <v>0.3</v>
      </c>
      <c r="GC214" s="324" t="n">
        <v>0.3</v>
      </c>
      <c r="GD214" s="324" t="n">
        <v>0.3</v>
      </c>
      <c r="GE214" s="324" t="n">
        <v>0.3</v>
      </c>
      <c r="GF214" s="324" t="n">
        <v>0.3</v>
      </c>
      <c r="GG214" s="324" t="n">
        <v>0.3</v>
      </c>
      <c r="GH214" s="324" t="n">
        <v>0.3</v>
      </c>
      <c r="GI214" s="324" t="n">
        <v>0.3</v>
      </c>
      <c r="GJ214" s="324" t="n">
        <v>0.3</v>
      </c>
      <c r="GK214" s="324" t="n">
        <v>0.3</v>
      </c>
      <c r="GL214" s="324" t="n">
        <v>0.3</v>
      </c>
      <c r="GM214" s="324" t="n">
        <v>0.3</v>
      </c>
      <c r="GN214" s="324" t="n">
        <v>0.3</v>
      </c>
      <c r="GO214" s="324" t="n">
        <v>0.3</v>
      </c>
      <c r="GP214" s="324" t="n">
        <v>0.3</v>
      </c>
      <c r="GQ214" s="324" t="n">
        <v>0.3</v>
      </c>
      <c r="GR214" s="324" t="n">
        <v>0.3</v>
      </c>
      <c r="GS214" s="324" t="n">
        <v>0.3</v>
      </c>
      <c r="GT214" s="324" t="n">
        <v>0.3</v>
      </c>
      <c r="GU214" s="324" t="n">
        <v>0.3</v>
      </c>
      <c r="GV214" s="324" t="n">
        <v>0.3</v>
      </c>
      <c r="GW214" s="324" t="n">
        <v>0.3</v>
      </c>
      <c r="GX214" s="324" t="n">
        <v>0.3</v>
      </c>
      <c r="GY214" s="324" t="n">
        <v>0.3</v>
      </c>
      <c r="GZ214" s="324" t="n">
        <v>0.3</v>
      </c>
      <c r="HA214" s="324" t="n">
        <v>0.3</v>
      </c>
    </row>
    <row r="215" customFormat="false" ht="15" hidden="false" customHeight="false" outlineLevel="2" collapsed="false">
      <c r="A215" s="172" t="s">
        <v>99</v>
      </c>
      <c r="B215" s="318" t="s">
        <v>252</v>
      </c>
      <c r="C215" s="318"/>
      <c r="D215" s="318" t="s">
        <v>101</v>
      </c>
      <c r="E215" s="96"/>
      <c r="F215" s="19" t="s">
        <v>282</v>
      </c>
      <c r="G215" s="96" t="s">
        <v>12</v>
      </c>
      <c r="H215" s="96"/>
      <c r="I215" s="96" t="s">
        <v>277</v>
      </c>
      <c r="BN215" s="0" t="n">
        <v>0.065</v>
      </c>
      <c r="BO215" s="0" t="n">
        <v>0.065</v>
      </c>
      <c r="BP215" s="0" t="n">
        <v>0.065</v>
      </c>
      <c r="BQ215" s="0" t="n">
        <v>0.065</v>
      </c>
      <c r="BR215" s="0" t="n">
        <v>0.065</v>
      </c>
      <c r="BS215" s="0" t="n">
        <v>0.065</v>
      </c>
      <c r="BT215" s="0" t="n">
        <v>0.065</v>
      </c>
      <c r="BU215" s="0" t="n">
        <v>0.065</v>
      </c>
      <c r="BV215" s="0" t="n">
        <v>0.065</v>
      </c>
      <c r="BW215" s="0" t="n">
        <v>0.065</v>
      </c>
      <c r="BX215" s="0" t="n">
        <v>0.065</v>
      </c>
      <c r="BY215" s="0" t="n">
        <v>0.065</v>
      </c>
      <c r="BZ215" s="0" t="n">
        <v>0.065</v>
      </c>
      <c r="CA215" s="0" t="n">
        <v>0.065</v>
      </c>
      <c r="CB215" s="0" t="n">
        <v>0.065</v>
      </c>
      <c r="CC215" s="0" t="n">
        <v>0.065</v>
      </c>
      <c r="CD215" s="0" t="n">
        <v>0.065</v>
      </c>
      <c r="CE215" s="0" t="n">
        <v>0.065</v>
      </c>
      <c r="CF215" s="0" t="n">
        <v>0.065</v>
      </c>
      <c r="CG215" s="0" t="n">
        <v>0.065</v>
      </c>
      <c r="CH215" s="0" t="n">
        <v>0.065</v>
      </c>
      <c r="CI215" s="0" t="n">
        <v>0.065</v>
      </c>
      <c r="CJ215" s="0" t="n">
        <v>0.065</v>
      </c>
      <c r="CK215" s="0" t="n">
        <v>0.065</v>
      </c>
      <c r="CL215" s="324" t="n">
        <v>0.065</v>
      </c>
      <c r="CM215" s="324" t="n">
        <v>0.065</v>
      </c>
      <c r="CN215" s="324" t="n">
        <v>0.065</v>
      </c>
      <c r="CO215" s="324" t="n">
        <v>0.065</v>
      </c>
      <c r="CP215" s="324" t="n">
        <v>0.065</v>
      </c>
      <c r="CQ215" s="324" t="n">
        <v>0.065</v>
      </c>
      <c r="CR215" s="324" t="n">
        <v>0.065</v>
      </c>
      <c r="CS215" s="324" t="n">
        <v>0.065</v>
      </c>
      <c r="CT215" s="324" t="n">
        <v>0.065</v>
      </c>
      <c r="CU215" s="324" t="n">
        <v>0.065</v>
      </c>
      <c r="CV215" s="324" t="n">
        <v>0.065</v>
      </c>
      <c r="CW215" s="324" t="n">
        <v>0.065</v>
      </c>
      <c r="CX215" s="324" t="n">
        <v>0.065</v>
      </c>
      <c r="CY215" s="324" t="n">
        <v>0.065</v>
      </c>
      <c r="CZ215" s="324" t="n">
        <v>0.065</v>
      </c>
      <c r="DA215" s="324" t="n">
        <v>0.065</v>
      </c>
      <c r="DB215" s="372" t="n">
        <v>0.065</v>
      </c>
      <c r="DC215" s="324" t="n">
        <v>0.065</v>
      </c>
      <c r="DD215" s="324" t="n">
        <v>0.065</v>
      </c>
      <c r="DE215" s="324" t="n">
        <v>0.065</v>
      </c>
      <c r="DF215" s="324" t="n">
        <v>0.065</v>
      </c>
      <c r="DG215" s="324" t="n">
        <v>0.065</v>
      </c>
      <c r="DH215" s="324" t="n">
        <v>0.065</v>
      </c>
      <c r="DI215" s="324" t="n">
        <v>0.065</v>
      </c>
      <c r="DJ215" s="336" t="n">
        <v>0.065</v>
      </c>
      <c r="DK215" s="324" t="n">
        <v>0.065</v>
      </c>
      <c r="DL215" s="324" t="n">
        <v>0.065</v>
      </c>
      <c r="DM215" s="324" t="n">
        <v>0.065</v>
      </c>
      <c r="DN215" s="324" t="n">
        <v>0.065</v>
      </c>
      <c r="DO215" s="324" t="n">
        <v>0.065</v>
      </c>
      <c r="DP215" s="324" t="n">
        <v>0.065</v>
      </c>
      <c r="DQ215" s="324" t="n">
        <v>0.065</v>
      </c>
      <c r="DR215" s="324" t="n">
        <v>0.065</v>
      </c>
      <c r="DS215" s="324" t="n">
        <v>0.065</v>
      </c>
      <c r="DT215" s="324" t="n">
        <v>0.065</v>
      </c>
      <c r="DU215" s="324" t="n">
        <v>0.065</v>
      </c>
      <c r="DV215" s="324" t="n">
        <v>0.065</v>
      </c>
      <c r="DW215" s="324" t="n">
        <v>0.065</v>
      </c>
      <c r="DX215" s="324" t="n">
        <v>0.065</v>
      </c>
      <c r="DY215" s="324" t="n">
        <v>0.065</v>
      </c>
      <c r="DZ215" s="324" t="n">
        <v>0.065</v>
      </c>
      <c r="EA215" s="324" t="n">
        <v>0.065</v>
      </c>
      <c r="EB215" s="324" t="n">
        <v>0.065</v>
      </c>
      <c r="EC215" s="324" t="n">
        <v>0.065</v>
      </c>
      <c r="ED215" s="324" t="n">
        <v>0.065</v>
      </c>
      <c r="EE215" s="324" t="n">
        <v>0.065</v>
      </c>
      <c r="EF215" s="324" t="n">
        <v>0.065</v>
      </c>
      <c r="EG215" s="324" t="n">
        <v>0.065</v>
      </c>
      <c r="EH215" s="324" t="n">
        <v>0.065</v>
      </c>
      <c r="EI215" s="324" t="n">
        <v>0.065</v>
      </c>
      <c r="EJ215" s="324" t="n">
        <v>0.065</v>
      </c>
      <c r="EK215" s="324" t="n">
        <v>0.065</v>
      </c>
      <c r="EL215" s="324" t="n">
        <v>0.065</v>
      </c>
      <c r="EM215" s="324" t="n">
        <v>0.065</v>
      </c>
      <c r="EN215" s="324" t="n">
        <v>0.065</v>
      </c>
      <c r="EO215" s="324" t="n">
        <v>0.065</v>
      </c>
      <c r="EP215" s="324" t="n">
        <v>0.065</v>
      </c>
      <c r="EQ215" s="324" t="n">
        <v>0.065</v>
      </c>
      <c r="ER215" s="324" t="n">
        <v>0.065</v>
      </c>
      <c r="ES215" s="324" t="n">
        <v>0.065</v>
      </c>
      <c r="ET215" s="324" t="n">
        <v>0.065</v>
      </c>
      <c r="EU215" s="324" t="n">
        <v>0.065</v>
      </c>
      <c r="EV215" s="324" t="n">
        <v>0.065</v>
      </c>
      <c r="EW215" s="324" t="n">
        <v>0.065</v>
      </c>
      <c r="EX215" s="324" t="n">
        <v>0.065</v>
      </c>
      <c r="EY215" s="324" t="n">
        <v>0.065</v>
      </c>
      <c r="EZ215" s="324" t="n">
        <v>0.065</v>
      </c>
      <c r="FA215" s="324" t="n">
        <v>0.065</v>
      </c>
      <c r="FB215" s="324" t="n">
        <v>0.065</v>
      </c>
      <c r="FC215" s="324" t="n">
        <v>0.065</v>
      </c>
      <c r="FD215" s="324" t="n">
        <v>0.065</v>
      </c>
      <c r="FE215" s="324" t="n">
        <v>0.065</v>
      </c>
      <c r="FF215" s="324" t="n">
        <v>0.065</v>
      </c>
      <c r="FG215" s="324" t="n">
        <v>0.065</v>
      </c>
      <c r="FH215" s="324" t="n">
        <v>0.065</v>
      </c>
      <c r="FI215" s="324" t="n">
        <v>0.065</v>
      </c>
      <c r="FJ215" s="324" t="n">
        <v>0.065</v>
      </c>
      <c r="FK215" s="324" t="n">
        <v>0.065</v>
      </c>
      <c r="FL215" s="324" t="n">
        <v>0.065</v>
      </c>
      <c r="FM215" s="324" t="n">
        <v>0.065</v>
      </c>
      <c r="FN215" s="324" t="n">
        <v>0.065</v>
      </c>
      <c r="FO215" s="324" t="n">
        <v>0.065</v>
      </c>
      <c r="FP215" s="324" t="n">
        <v>0.065</v>
      </c>
      <c r="FQ215" s="324" t="n">
        <v>0.065</v>
      </c>
      <c r="FR215" s="324" t="n">
        <v>0.065</v>
      </c>
      <c r="FS215" s="324" t="n">
        <v>0.065</v>
      </c>
      <c r="FT215" s="324" t="n">
        <v>0.065</v>
      </c>
      <c r="FU215" s="324" t="n">
        <v>0.065</v>
      </c>
      <c r="FV215" s="324" t="n">
        <v>0.065</v>
      </c>
      <c r="FW215" s="324" t="n">
        <v>0.065</v>
      </c>
      <c r="FX215" s="324" t="n">
        <v>0.065</v>
      </c>
      <c r="FY215" s="324" t="n">
        <v>0.065</v>
      </c>
      <c r="FZ215" s="324" t="n">
        <v>0.065</v>
      </c>
      <c r="GA215" s="324" t="n">
        <v>0.065</v>
      </c>
      <c r="GB215" s="324" t="n">
        <v>0.065</v>
      </c>
      <c r="GC215" s="324" t="n">
        <v>0.065</v>
      </c>
      <c r="GD215" s="324" t="n">
        <v>0.065</v>
      </c>
      <c r="GE215" s="324" t="n">
        <v>0.065</v>
      </c>
      <c r="GF215" s="324" t="n">
        <v>0.065</v>
      </c>
      <c r="GG215" s="324" t="n">
        <v>0.065</v>
      </c>
      <c r="GH215" s="324" t="n">
        <v>0.065</v>
      </c>
      <c r="GI215" s="324" t="n">
        <v>0.065</v>
      </c>
      <c r="GJ215" s="324" t="n">
        <v>0.065</v>
      </c>
      <c r="GK215" s="324" t="n">
        <v>0.065</v>
      </c>
      <c r="GL215" s="324" t="n">
        <v>0.065</v>
      </c>
      <c r="GM215" s="324" t="n">
        <v>0.065</v>
      </c>
      <c r="GN215" s="324" t="n">
        <v>0.065</v>
      </c>
      <c r="GO215" s="324" t="n">
        <v>0.065</v>
      </c>
      <c r="GP215" s="324" t="n">
        <v>0.065</v>
      </c>
      <c r="GQ215" s="324" t="n">
        <v>0.065</v>
      </c>
      <c r="GR215" s="324" t="n">
        <v>0.065</v>
      </c>
      <c r="GS215" s="324" t="n">
        <v>0.065</v>
      </c>
      <c r="GT215" s="324" t="n">
        <v>0.065</v>
      </c>
      <c r="GU215" s="324" t="n">
        <v>0.065</v>
      </c>
      <c r="GV215" s="324" t="n">
        <v>0.065</v>
      </c>
      <c r="GW215" s="324" t="n">
        <v>0.065</v>
      </c>
      <c r="GX215" s="324" t="n">
        <v>0.065</v>
      </c>
      <c r="GY215" s="324" t="n">
        <v>0.065</v>
      </c>
      <c r="GZ215" s="324" t="n">
        <v>0.065</v>
      </c>
      <c r="HA215" s="324" t="n">
        <v>0.065</v>
      </c>
    </row>
    <row r="216" customFormat="false" ht="15" hidden="false" customHeight="false" outlineLevel="2" collapsed="false">
      <c r="A216" s="172" t="s">
        <v>99</v>
      </c>
      <c r="B216" s="318" t="s">
        <v>252</v>
      </c>
      <c r="C216" s="318"/>
      <c r="D216" s="318" t="s">
        <v>10</v>
      </c>
      <c r="E216" s="96"/>
      <c r="F216" s="19" t="s">
        <v>283</v>
      </c>
      <c r="G216" s="96" t="s">
        <v>254</v>
      </c>
      <c r="H216" s="96"/>
      <c r="I216" s="96" t="s">
        <v>895</v>
      </c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A216" s="285"/>
      <c r="AB216" s="285"/>
      <c r="AC216" s="285"/>
      <c r="AD216" s="285"/>
      <c r="AE216" s="285"/>
      <c r="AF216" s="285"/>
      <c r="AG216" s="285"/>
      <c r="AH216" s="285"/>
      <c r="AI216" s="285"/>
      <c r="AJ216" s="285"/>
      <c r="AK216" s="285"/>
      <c r="AL216" s="285"/>
      <c r="AM216" s="285"/>
      <c r="AN216" s="285"/>
      <c r="AO216" s="285"/>
      <c r="AP216" s="285"/>
      <c r="AQ216" s="285"/>
      <c r="AR216" s="285"/>
      <c r="AS216" s="285"/>
      <c r="AT216" s="285"/>
      <c r="AU216" s="285"/>
      <c r="AV216" s="285"/>
      <c r="AW216" s="285"/>
      <c r="AX216" s="285"/>
      <c r="AY216" s="285"/>
      <c r="AZ216" s="285"/>
      <c r="BA216" s="285"/>
      <c r="BB216" s="285"/>
      <c r="BC216" s="285"/>
      <c r="BD216" s="285"/>
      <c r="BE216" s="285"/>
      <c r="BF216" s="285"/>
      <c r="BG216" s="285"/>
      <c r="BH216" s="285"/>
      <c r="BI216" s="285"/>
      <c r="BJ216" s="70"/>
      <c r="BK216" s="70"/>
      <c r="BL216" s="70"/>
      <c r="BM216" s="70"/>
      <c r="BN216" s="70"/>
      <c r="BO216" s="70"/>
      <c r="BP216" s="70"/>
      <c r="BQ216" s="70"/>
      <c r="BR216" s="70" t="n">
        <v>31.3907456483393</v>
      </c>
      <c r="BS216" s="70" t="n">
        <v>43.4431986799212</v>
      </c>
      <c r="BT216" s="70" t="n">
        <v>43.8832756664694</v>
      </c>
      <c r="BU216" s="70" t="n">
        <v>47.5589064874836</v>
      </c>
      <c r="BV216" s="70" t="n">
        <v>51.691803145371</v>
      </c>
      <c r="BW216" s="70" t="n">
        <v>48.250565434612</v>
      </c>
      <c r="BX216" s="70" t="n">
        <v>51.2223230164408</v>
      </c>
      <c r="BY216" s="70" t="n">
        <v>60.8173476192623</v>
      </c>
      <c r="BZ216" s="70" t="n">
        <v>65.6583609453946</v>
      </c>
      <c r="CA216" s="70" t="n">
        <v>72.8039871257746</v>
      </c>
      <c r="CB216" s="70" t="n">
        <v>74.4201976295418</v>
      </c>
      <c r="CC216" s="70" t="n">
        <v>67.2209188662181</v>
      </c>
      <c r="CD216" s="70" t="n">
        <v>63.2657854324453</v>
      </c>
      <c r="CE216" s="70" t="n">
        <v>68.8514387494072</v>
      </c>
      <c r="CF216" s="70" t="n">
        <v>61.2229110735859</v>
      </c>
      <c r="CG216" s="70" t="n">
        <v>62.3320216073068</v>
      </c>
      <c r="CH216" s="70" t="n">
        <v>48.7600967917414</v>
      </c>
      <c r="CI216" s="70" t="n">
        <v>29.3707310380885</v>
      </c>
      <c r="CJ216" s="70" t="n">
        <v>43.5852007938836</v>
      </c>
      <c r="CK216" s="70" t="n">
        <v>44.5139713762865</v>
      </c>
      <c r="CL216" s="70" t="n">
        <v>59.5172415868439</v>
      </c>
      <c r="CM216" s="70" t="n">
        <v>66.9638696068758</v>
      </c>
      <c r="CN216" s="70" t="n">
        <v>71.4409949234293</v>
      </c>
      <c r="CO216" s="70" t="n">
        <v>77.3712272161843</v>
      </c>
      <c r="CP216" s="70" t="n">
        <v>89.1103471714052</v>
      </c>
      <c r="CQ216" s="70" t="n">
        <v>78.9778991115185</v>
      </c>
      <c r="CR216" s="70" t="n">
        <v>72.7122949706193</v>
      </c>
      <c r="CS216" s="70" t="n">
        <v>63.3227920797903</v>
      </c>
      <c r="CT216" s="70" t="n">
        <v>48.95</v>
      </c>
      <c r="CU216" s="70" t="n">
        <v>55.75</v>
      </c>
      <c r="CV216" s="70" t="n">
        <v>73.8166666666667</v>
      </c>
      <c r="CW216" s="70" t="n">
        <v>72.8633333333333</v>
      </c>
      <c r="CX216" s="70" t="n">
        <v>67.6066666666667</v>
      </c>
      <c r="CY216" s="70" t="n">
        <v>70.6433333333333</v>
      </c>
      <c r="CZ216" s="70" t="n">
        <v>69.2833333333333</v>
      </c>
      <c r="DA216" s="70" t="n">
        <v>63.88</v>
      </c>
      <c r="DB216" s="70" t="n">
        <v>62.78</v>
      </c>
      <c r="DC216" s="70" t="n">
        <v>55.56</v>
      </c>
      <c r="DD216" s="70" t="n">
        <v>58.2466666666667</v>
      </c>
      <c r="DE216" s="70" t="n">
        <v>45.91</v>
      </c>
      <c r="DF216" s="377" t="n">
        <v>54.18</v>
      </c>
      <c r="DG216" s="377" t="n">
        <v>81.6366666666667</v>
      </c>
      <c r="DH216" s="377" t="n">
        <v>64.5751994284206</v>
      </c>
      <c r="DI216" s="377" t="n">
        <v>59.8798272400381</v>
      </c>
      <c r="DJ216" s="378" t="n">
        <v>51.4333333333333</v>
      </c>
      <c r="DK216" s="377" t="n">
        <v>47.8666666666667</v>
      </c>
      <c r="DL216" s="377" t="n">
        <v>45.4</v>
      </c>
      <c r="DM216" s="377" t="n">
        <v>45.1</v>
      </c>
      <c r="DN216" s="70" t="n">
        <v>50.4291666666667</v>
      </c>
      <c r="DO216" s="70" t="n">
        <v>51.6208333333334</v>
      </c>
      <c r="DP216" s="70" t="n">
        <v>52.8125</v>
      </c>
      <c r="DQ216" s="70" t="n">
        <v>54.0041666666667</v>
      </c>
      <c r="DR216" s="70" t="n">
        <v>56.0447916666667</v>
      </c>
      <c r="DS216" s="70" t="n">
        <v>57.5760416666667</v>
      </c>
      <c r="DT216" s="70" t="n">
        <v>59.1072916666667</v>
      </c>
      <c r="DU216" s="70" t="n">
        <v>60.6385416666667</v>
      </c>
      <c r="DV216" s="70" t="n">
        <v>59.7270833333333</v>
      </c>
      <c r="DW216" s="70" t="n">
        <v>60.28125</v>
      </c>
      <c r="DX216" s="70" t="n">
        <v>60.8354166666666</v>
      </c>
      <c r="DY216" s="70" t="n">
        <v>61.3895833333333</v>
      </c>
      <c r="DZ216" s="70" t="n">
        <v>61.7288984312615</v>
      </c>
      <c r="EA216" s="70" t="n">
        <v>62.1971244704327</v>
      </c>
      <c r="EB216" s="70" t="n">
        <v>62.665350509604</v>
      </c>
      <c r="EC216" s="70" t="n">
        <v>63.1335765487752</v>
      </c>
      <c r="ED216" s="70" t="n">
        <v>62.7318144192144</v>
      </c>
      <c r="EE216" s="70" t="n">
        <v>62.8520451908928</v>
      </c>
      <c r="EF216" s="70" t="n">
        <v>62.9722759625712</v>
      </c>
      <c r="EG216" s="70" t="n">
        <v>63.0925067342496</v>
      </c>
      <c r="EH216" s="70" t="n">
        <v>63.364772130216</v>
      </c>
      <c r="EI216" s="70" t="n">
        <v>63.5458167516096</v>
      </c>
      <c r="EJ216" s="70" t="n">
        <v>63.7268613730032</v>
      </c>
      <c r="EK216" s="70" t="n">
        <v>63.9079059943968</v>
      </c>
      <c r="EL216" s="70" t="n">
        <v>64.0916683119</v>
      </c>
      <c r="EM216" s="70" t="n">
        <v>64.2738000117374</v>
      </c>
      <c r="EN216" s="70" t="n">
        <v>64.4559317115749</v>
      </c>
      <c r="EO216" s="70" t="n">
        <v>64.6380634114123</v>
      </c>
      <c r="EP216" s="70" t="n">
        <v>64.8236598602599</v>
      </c>
      <c r="EQ216" s="70" t="n">
        <v>65.0071774597014</v>
      </c>
      <c r="ER216" s="70" t="n">
        <v>65.1906950591429</v>
      </c>
      <c r="ES216" s="70" t="n">
        <v>65.3742126585845</v>
      </c>
      <c r="ET216" s="70" t="n">
        <v>65.5616298130505</v>
      </c>
      <c r="EU216" s="70" t="n">
        <v>65.7467072345018</v>
      </c>
      <c r="EV216" s="70" t="n">
        <v>65.9317846559531</v>
      </c>
      <c r="EW216" s="70" t="n">
        <v>66.1168620774044</v>
      </c>
      <c r="EX216" s="70" t="n">
        <v>66.306099090567</v>
      </c>
      <c r="EY216" s="70" t="n">
        <v>66.4928403487028</v>
      </c>
      <c r="EZ216" s="70" t="n">
        <v>66.6795816068386</v>
      </c>
      <c r="FA216" s="70" t="n">
        <v>66.8663228649744</v>
      </c>
      <c r="FB216" s="70" t="n">
        <v>67.0573859687967</v>
      </c>
      <c r="FC216" s="70" t="n">
        <v>67.2458559652071</v>
      </c>
      <c r="FD216" s="70" t="n">
        <v>67.4343259616175</v>
      </c>
      <c r="FE216" s="70" t="n">
        <v>67.6227959580279</v>
      </c>
      <c r="FF216" s="70" t="n">
        <v>67.8156953830323</v>
      </c>
      <c r="FG216" s="70" t="n">
        <v>68.0059371508803</v>
      </c>
      <c r="FH216" s="70" t="n">
        <v>68.1961789187283</v>
      </c>
      <c r="FI216" s="70" t="n">
        <v>68.3864206865763</v>
      </c>
      <c r="FJ216" s="70" t="n">
        <v>68.5811689364707</v>
      </c>
      <c r="FK216" s="70" t="n">
        <v>68.7732132971373</v>
      </c>
      <c r="FL216" s="70" t="n">
        <v>68.9652576578038</v>
      </c>
      <c r="FM216" s="70" t="n">
        <v>69.1573020184704</v>
      </c>
      <c r="FN216" s="70" t="n">
        <v>69.3782880162323</v>
      </c>
      <c r="FO216" s="70" t="n">
        <v>69.5819090317369</v>
      </c>
      <c r="FP216" s="70" t="n">
        <v>69.7855300472416</v>
      </c>
      <c r="FQ216" s="70" t="n">
        <v>69.9891510627463</v>
      </c>
      <c r="FR216" s="70" t="n">
        <v>70.1979213098664</v>
      </c>
      <c r="FS216" s="70" t="n">
        <v>70.4036020180173</v>
      </c>
      <c r="FT216" s="70" t="n">
        <v>70.6092827261682</v>
      </c>
      <c r="FU216" s="70" t="n">
        <v>70.8149634343191</v>
      </c>
      <c r="FV216" s="70" t="n">
        <v>71.0258474763303</v>
      </c>
      <c r="FW216" s="70" t="n">
        <v>71.2336095180253</v>
      </c>
      <c r="FX216" s="70" t="n">
        <v>71.4413715597203</v>
      </c>
      <c r="FY216" s="70" t="n">
        <v>71.6491336014153</v>
      </c>
      <c r="FZ216" s="70" t="n">
        <v>71.8621503734664</v>
      </c>
      <c r="GA216" s="70" t="n">
        <v>72.0720143073038</v>
      </c>
      <c r="GB216" s="70" t="n">
        <v>72.2818782411412</v>
      </c>
      <c r="GC216" s="70" t="n">
        <v>72.4917421749787</v>
      </c>
      <c r="GD216" s="70" t="n">
        <v>72.7069108588026</v>
      </c>
      <c r="GE216" s="70" t="n">
        <v>72.9188966926346</v>
      </c>
      <c r="GF216" s="70" t="n">
        <v>73.1308825264666</v>
      </c>
      <c r="GG216" s="70" t="n">
        <v>73.3428683602986</v>
      </c>
      <c r="GH216" s="70" t="n">
        <v>73.5602083306174</v>
      </c>
      <c r="GI216" s="70" t="n">
        <v>73.7743358190441</v>
      </c>
      <c r="GJ216" s="70" t="n">
        <v>73.9884633074709</v>
      </c>
      <c r="GK216" s="70" t="n">
        <v>74.2025907958976</v>
      </c>
      <c r="GL216" s="70" t="n">
        <v>74.4221215901871</v>
      </c>
      <c r="GM216" s="70" t="n">
        <v>74.6384104009589</v>
      </c>
      <c r="GN216" s="70" t="n">
        <v>74.8546992117308</v>
      </c>
      <c r="GO216" s="70" t="n">
        <v>75.0709880225026</v>
      </c>
      <c r="GP216" s="70" t="n">
        <v>75.2927293238193</v>
      </c>
      <c r="GQ216" s="70" t="n">
        <v>75.5111991308091</v>
      </c>
      <c r="GR216" s="70" t="n">
        <v>75.7296689377989</v>
      </c>
      <c r="GS216" s="70" t="n">
        <v>75.9481387447887</v>
      </c>
      <c r="GT216" s="70" t="n">
        <v>76.1721103718908</v>
      </c>
      <c r="GU216" s="70" t="n">
        <v>76.3927809069255</v>
      </c>
      <c r="GV216" s="70" t="n">
        <v>76.6134514419602</v>
      </c>
      <c r="GW216" s="70" t="n">
        <v>76.8341219769949</v>
      </c>
      <c r="GX216" s="70" t="n">
        <v>77.0603438785272</v>
      </c>
      <c r="GY216" s="70" t="n">
        <v>77.2832349601609</v>
      </c>
      <c r="GZ216" s="70" t="n">
        <v>77.5061260417946</v>
      </c>
      <c r="HA216" s="70" t="n">
        <v>77.7290171234284</v>
      </c>
    </row>
    <row r="217" customFormat="false" ht="15" hidden="false" customHeight="false" outlineLevel="2" collapsed="false">
      <c r="A217" s="172" t="s">
        <v>99</v>
      </c>
      <c r="B217" s="318" t="s">
        <v>252</v>
      </c>
      <c r="C217" s="318"/>
      <c r="D217" s="318" t="s">
        <v>101</v>
      </c>
      <c r="E217" s="96"/>
      <c r="F217" s="19" t="s">
        <v>285</v>
      </c>
      <c r="G217" s="96" t="s">
        <v>257</v>
      </c>
      <c r="H217" s="96"/>
      <c r="I217" s="96" t="s">
        <v>286</v>
      </c>
      <c r="BJ217" s="70"/>
      <c r="BK217" s="70"/>
      <c r="BL217" s="70"/>
      <c r="BM217" s="70"/>
      <c r="BN217" s="70"/>
      <c r="BO217" s="70"/>
      <c r="BP217" s="70"/>
      <c r="BQ217" s="70"/>
      <c r="BR217" s="70"/>
      <c r="BS217" s="70"/>
      <c r="BT217" s="70"/>
      <c r="BU217" s="70"/>
      <c r="BV217" s="70" t="n">
        <v>7800</v>
      </c>
      <c r="BW217" s="70" t="n">
        <v>7800</v>
      </c>
      <c r="BX217" s="70" t="n">
        <v>7800</v>
      </c>
      <c r="BY217" s="70" t="n">
        <v>7800</v>
      </c>
      <c r="BZ217" s="70" t="n">
        <v>8662</v>
      </c>
      <c r="CA217" s="70" t="n">
        <v>8662</v>
      </c>
      <c r="CB217" s="70" t="n">
        <v>8662</v>
      </c>
      <c r="CC217" s="70" t="n">
        <v>8662</v>
      </c>
      <c r="CD217" s="70" t="n">
        <v>9241</v>
      </c>
      <c r="CE217" s="70" t="n">
        <v>9241</v>
      </c>
      <c r="CF217" s="70" t="n">
        <v>9241</v>
      </c>
      <c r="CG217" s="70" t="n">
        <v>9241</v>
      </c>
      <c r="CH217" s="70" t="n">
        <v>9535</v>
      </c>
      <c r="CI217" s="70" t="n">
        <v>9535</v>
      </c>
      <c r="CJ217" s="70" t="n">
        <v>9535</v>
      </c>
      <c r="CK217" s="70" t="n">
        <v>9535</v>
      </c>
      <c r="CL217" s="70" t="n">
        <v>9938</v>
      </c>
      <c r="CM217" s="70" t="n">
        <v>9938</v>
      </c>
      <c r="CN217" s="70" t="n">
        <v>9938</v>
      </c>
      <c r="CO217" s="70" t="n">
        <v>9938</v>
      </c>
      <c r="CP217" s="70" t="n">
        <v>10306</v>
      </c>
      <c r="CQ217" s="70" t="n">
        <v>10306</v>
      </c>
      <c r="CR217" s="70" t="n">
        <v>10306</v>
      </c>
      <c r="CS217" s="70" t="n">
        <v>10306</v>
      </c>
      <c r="CT217" s="70" t="n">
        <v>10688</v>
      </c>
      <c r="CU217" s="70" t="n">
        <v>10688</v>
      </c>
      <c r="CV217" s="70" t="n">
        <v>10688</v>
      </c>
      <c r="CW217" s="70" t="n">
        <v>10688</v>
      </c>
      <c r="CX217" s="70" t="n">
        <v>11175</v>
      </c>
      <c r="CY217" s="70" t="n">
        <v>11175</v>
      </c>
      <c r="CZ217" s="70" t="n">
        <v>11175</v>
      </c>
      <c r="DA217" s="70" t="n">
        <v>11175</v>
      </c>
      <c r="DB217" s="70" t="n">
        <v>12870</v>
      </c>
      <c r="DC217" s="70" t="n">
        <v>12870</v>
      </c>
      <c r="DD217" s="70" t="n">
        <v>12870</v>
      </c>
      <c r="DE217" s="70" t="n">
        <v>12870</v>
      </c>
      <c r="DF217" s="70" t="n">
        <v>13488</v>
      </c>
      <c r="DG217" s="70" t="n">
        <v>13488</v>
      </c>
      <c r="DH217" s="70" t="n">
        <v>13488</v>
      </c>
      <c r="DI217" s="70" t="n">
        <v>13488</v>
      </c>
      <c r="DJ217" s="378" t="n">
        <v>13998</v>
      </c>
      <c r="DK217" s="70" t="n">
        <v>13998</v>
      </c>
      <c r="DL217" s="70" t="n">
        <v>13998</v>
      </c>
      <c r="DM217" s="70" t="n">
        <v>13998</v>
      </c>
      <c r="DN217" s="70" t="n">
        <v>14528</v>
      </c>
      <c r="DO217" s="70" t="n">
        <v>14528</v>
      </c>
      <c r="DP217" s="70" t="n">
        <v>14528</v>
      </c>
      <c r="DQ217" s="70" t="n">
        <v>14528</v>
      </c>
      <c r="DR217" s="70" t="n">
        <v>15079.12</v>
      </c>
      <c r="DS217" s="70" t="n">
        <v>15079.12</v>
      </c>
      <c r="DT217" s="70" t="n">
        <v>15079.12</v>
      </c>
      <c r="DU217" s="70" t="n">
        <v>15079.12</v>
      </c>
      <c r="DV217" s="70" t="n">
        <v>15652.2848</v>
      </c>
      <c r="DW217" s="70" t="n">
        <v>15652.2848</v>
      </c>
      <c r="DX217" s="70" t="n">
        <v>15652.2848</v>
      </c>
      <c r="DY217" s="70" t="n">
        <v>15652.2848</v>
      </c>
      <c r="DZ217" s="70" t="n">
        <v>16248.376192</v>
      </c>
      <c r="EA217" s="70" t="n">
        <v>16248.376192</v>
      </c>
      <c r="EB217" s="70" t="n">
        <v>16248.376192</v>
      </c>
      <c r="EC217" s="70" t="n">
        <v>16248.376192</v>
      </c>
      <c r="ED217" s="70" t="n">
        <v>16868.31123968</v>
      </c>
      <c r="EE217" s="70" t="n">
        <v>16868.31123968</v>
      </c>
      <c r="EF217" s="70" t="n">
        <v>16868.31123968</v>
      </c>
      <c r="EG217" s="70" t="n">
        <v>16868.31123968</v>
      </c>
      <c r="EH217" s="70" t="n">
        <v>17513.0436892672</v>
      </c>
      <c r="EI217" s="70" t="n">
        <v>17513.0436892672</v>
      </c>
      <c r="EJ217" s="70" t="n">
        <v>17513.0436892672</v>
      </c>
      <c r="EK217" s="70" t="n">
        <v>17513.0436892672</v>
      </c>
      <c r="EL217" s="70" t="n">
        <v>18183.5654368379</v>
      </c>
      <c r="EM217" s="70" t="n">
        <v>18183.5654368379</v>
      </c>
      <c r="EN217" s="70" t="n">
        <v>18183.5654368379</v>
      </c>
      <c r="EO217" s="70" t="n">
        <v>18183.5654368379</v>
      </c>
      <c r="EP217" s="70" t="n">
        <v>18880.9080543114</v>
      </c>
      <c r="EQ217" s="70" t="n">
        <v>18880.9080543114</v>
      </c>
      <c r="ER217" s="70" t="n">
        <v>18880.9080543114</v>
      </c>
      <c r="ES217" s="70" t="n">
        <v>18880.9080543114</v>
      </c>
      <c r="ET217" s="70" t="n">
        <v>19606.1443764839</v>
      </c>
      <c r="EU217" s="70" t="n">
        <v>19606.1443764839</v>
      </c>
      <c r="EV217" s="70" t="n">
        <v>19606.1443764839</v>
      </c>
      <c r="EW217" s="70" t="n">
        <v>19606.1443764839</v>
      </c>
      <c r="EX217" s="70" t="n">
        <v>20360.3901515432</v>
      </c>
      <c r="EY217" s="70" t="n">
        <v>20360.3901515432</v>
      </c>
      <c r="EZ217" s="70" t="n">
        <v>20360.3901515432</v>
      </c>
      <c r="FA217" s="70" t="n">
        <v>20360.3901515432</v>
      </c>
      <c r="FB217" s="70" t="n">
        <v>21144.805757605</v>
      </c>
      <c r="FC217" s="70" t="n">
        <v>21144.805757605</v>
      </c>
      <c r="FD217" s="70" t="n">
        <v>21144.805757605</v>
      </c>
      <c r="FE217" s="70" t="n">
        <v>21144.805757605</v>
      </c>
      <c r="FF217" s="70" t="n">
        <v>21960.5979879092</v>
      </c>
      <c r="FG217" s="70" t="n">
        <v>21960.5979879092</v>
      </c>
      <c r="FH217" s="70" t="n">
        <v>21960.5979879092</v>
      </c>
      <c r="FI217" s="70" t="n">
        <v>21960.5979879092</v>
      </c>
      <c r="FJ217" s="70" t="n">
        <v>22809.0219074255</v>
      </c>
      <c r="FK217" s="70" t="n">
        <v>22809.0219074255</v>
      </c>
      <c r="FL217" s="70" t="n">
        <v>22809.0219074255</v>
      </c>
      <c r="FM217" s="70" t="n">
        <v>22809.0219074255</v>
      </c>
      <c r="FN217" s="70" t="n">
        <v>23691.3827837225</v>
      </c>
      <c r="FO217" s="70" t="n">
        <v>23691.3827837225</v>
      </c>
      <c r="FP217" s="70" t="n">
        <v>23691.3827837225</v>
      </c>
      <c r="FQ217" s="70" t="n">
        <v>23691.3827837225</v>
      </c>
      <c r="FR217" s="70" t="n">
        <v>24609.0380950714</v>
      </c>
      <c r="FS217" s="70" t="n">
        <v>24609.0380950714</v>
      </c>
      <c r="FT217" s="70" t="n">
        <v>24609.0380950714</v>
      </c>
      <c r="FU217" s="70" t="n">
        <v>24609.0380950714</v>
      </c>
      <c r="FV217" s="70" t="n">
        <v>25563.3996188743</v>
      </c>
      <c r="FW217" s="70" t="n">
        <v>25563.3996188743</v>
      </c>
      <c r="FX217" s="70" t="n">
        <v>25563.3996188743</v>
      </c>
      <c r="FY217" s="70" t="n">
        <v>25563.3996188743</v>
      </c>
      <c r="FZ217" s="70" t="n">
        <v>26555.9356036293</v>
      </c>
      <c r="GA217" s="70" t="n">
        <v>26555.9356036293</v>
      </c>
      <c r="GB217" s="70" t="n">
        <v>26555.9356036293</v>
      </c>
      <c r="GC217" s="70" t="n">
        <v>26555.9356036293</v>
      </c>
      <c r="GD217" s="70" t="n">
        <v>27588.1730277744</v>
      </c>
      <c r="GE217" s="70" t="n">
        <v>27588.1730277744</v>
      </c>
      <c r="GF217" s="70" t="n">
        <v>27588.1730277744</v>
      </c>
      <c r="GG217" s="70" t="n">
        <v>27588.1730277744</v>
      </c>
      <c r="GH217" s="70" t="n">
        <v>28661.6999488854</v>
      </c>
      <c r="GI217" s="70" t="n">
        <v>28661.6999488854</v>
      </c>
      <c r="GJ217" s="70" t="n">
        <v>28661.6999488854</v>
      </c>
      <c r="GK217" s="70" t="n">
        <v>28661.6999488854</v>
      </c>
      <c r="GL217" s="70" t="n">
        <v>29778.1679468408</v>
      </c>
      <c r="GM217" s="70" t="n">
        <v>29778.1679468408</v>
      </c>
      <c r="GN217" s="70" t="n">
        <v>29778.1679468408</v>
      </c>
      <c r="GO217" s="70" t="n">
        <v>29778.1679468408</v>
      </c>
      <c r="GP217" s="70" t="n">
        <v>30939.2946647145</v>
      </c>
      <c r="GQ217" s="70" t="n">
        <v>30939.2946647145</v>
      </c>
      <c r="GR217" s="70" t="n">
        <v>30939.2946647145</v>
      </c>
      <c r="GS217" s="70" t="n">
        <v>30939.2946647145</v>
      </c>
      <c r="GT217" s="70" t="n">
        <v>32146.8664513031</v>
      </c>
      <c r="GU217" s="70" t="n">
        <v>32146.8664513031</v>
      </c>
      <c r="GV217" s="70" t="n">
        <v>32146.8664513031</v>
      </c>
      <c r="GW217" s="70" t="n">
        <v>32146.8664513031</v>
      </c>
      <c r="GX217" s="70" t="n">
        <v>33402.7411093552</v>
      </c>
      <c r="GY217" s="70" t="n">
        <v>33402.7411093552</v>
      </c>
      <c r="GZ217" s="70" t="n">
        <v>33402.7411093552</v>
      </c>
      <c r="HA217" s="70" t="n">
        <v>33402.7411093552</v>
      </c>
    </row>
    <row r="218" customFormat="false" ht="15" hidden="false" customHeight="false" outlineLevel="2" collapsed="false">
      <c r="A218" s="172" t="s">
        <v>99</v>
      </c>
      <c r="B218" s="318" t="s">
        <v>252</v>
      </c>
      <c r="C218" s="318"/>
      <c r="D218" s="318" t="s">
        <v>101</v>
      </c>
      <c r="E218" s="96"/>
      <c r="F218" s="19" t="s">
        <v>287</v>
      </c>
      <c r="G218" s="96" t="s">
        <v>257</v>
      </c>
      <c r="H218" s="96"/>
      <c r="I218" s="96"/>
      <c r="BV218" s="0" t="n">
        <v>306</v>
      </c>
      <c r="BW218" s="0" t="n">
        <v>306</v>
      </c>
      <c r="BX218" s="0" t="n">
        <v>306</v>
      </c>
      <c r="BY218" s="0" t="n">
        <v>306</v>
      </c>
      <c r="BZ218" s="0" t="n">
        <v>357</v>
      </c>
      <c r="CA218" s="0" t="n">
        <v>357</v>
      </c>
      <c r="CB218" s="0" t="n">
        <v>357</v>
      </c>
      <c r="CC218" s="0" t="n">
        <v>357</v>
      </c>
      <c r="CD218" s="0" t="n">
        <v>428</v>
      </c>
      <c r="CE218" s="0" t="n">
        <v>428</v>
      </c>
      <c r="CF218" s="0" t="n">
        <v>428</v>
      </c>
      <c r="CG218" s="0" t="n">
        <v>428</v>
      </c>
      <c r="CH218" s="0" t="n">
        <v>428</v>
      </c>
      <c r="CI218" s="0" t="n">
        <v>428</v>
      </c>
      <c r="CJ218" s="0" t="n">
        <v>428</v>
      </c>
      <c r="CK218" s="0" t="n">
        <v>428</v>
      </c>
      <c r="CL218" s="333" t="n">
        <v>428</v>
      </c>
      <c r="CM218" s="333" t="n">
        <v>428</v>
      </c>
      <c r="CN218" s="333" t="n">
        <v>428</v>
      </c>
      <c r="CO218" s="333" t="n">
        <v>428</v>
      </c>
      <c r="CP218" s="333" t="n">
        <v>428</v>
      </c>
      <c r="CQ218" s="333" t="n">
        <v>428</v>
      </c>
      <c r="CR218" s="333" t="n">
        <v>428</v>
      </c>
      <c r="CS218" s="333" t="n">
        <v>428</v>
      </c>
      <c r="CT218" s="333" t="n">
        <v>428</v>
      </c>
      <c r="CU218" s="333" t="n">
        <v>428</v>
      </c>
      <c r="CV218" s="333" t="n">
        <v>428</v>
      </c>
      <c r="CW218" s="333" t="n">
        <v>428</v>
      </c>
      <c r="CX218" s="333" t="n">
        <v>428</v>
      </c>
      <c r="CY218" s="333" t="n">
        <v>428</v>
      </c>
      <c r="CZ218" s="333" t="n">
        <v>428</v>
      </c>
      <c r="DA218" s="333" t="n">
        <v>428</v>
      </c>
      <c r="DB218" s="333" t="n">
        <v>428</v>
      </c>
      <c r="DC218" s="333" t="n">
        <v>428</v>
      </c>
      <c r="DD218" s="333" t="n">
        <v>428</v>
      </c>
      <c r="DE218" s="333" t="n">
        <v>428</v>
      </c>
      <c r="DF218" s="333" t="n">
        <v>428</v>
      </c>
      <c r="DG218" s="333" t="n">
        <v>428</v>
      </c>
      <c r="DH218" s="333" t="n">
        <v>428</v>
      </c>
      <c r="DI218" s="333" t="n">
        <v>428</v>
      </c>
      <c r="DJ218" s="379" t="n">
        <v>428</v>
      </c>
      <c r="DK218" s="333" t="n">
        <v>428</v>
      </c>
      <c r="DL218" s="333" t="n">
        <v>428</v>
      </c>
      <c r="DM218" s="333" t="n">
        <v>428</v>
      </c>
      <c r="DN218" s="333" t="n">
        <v>428</v>
      </c>
      <c r="DO218" s="333" t="n">
        <v>428</v>
      </c>
      <c r="DP218" s="333" t="n">
        <v>428</v>
      </c>
      <c r="DQ218" s="333" t="n">
        <v>428</v>
      </c>
      <c r="DR218" s="333" t="n">
        <v>428</v>
      </c>
      <c r="DS218" s="333" t="n">
        <v>428</v>
      </c>
      <c r="DT218" s="333" t="n">
        <v>428</v>
      </c>
      <c r="DU218" s="333" t="n">
        <v>428</v>
      </c>
      <c r="DV218" s="333" t="n">
        <v>428</v>
      </c>
      <c r="DW218" s="333" t="n">
        <v>428</v>
      </c>
      <c r="DX218" s="333" t="n">
        <v>428</v>
      </c>
      <c r="DY218" s="333" t="n">
        <v>428</v>
      </c>
      <c r="DZ218" s="333" t="n">
        <v>428</v>
      </c>
      <c r="EA218" s="333" t="n">
        <v>428</v>
      </c>
      <c r="EB218" s="333" t="n">
        <v>428</v>
      </c>
      <c r="EC218" s="333" t="n">
        <v>428</v>
      </c>
      <c r="ED218" s="333" t="n">
        <v>428</v>
      </c>
      <c r="EE218" s="333" t="n">
        <v>428</v>
      </c>
      <c r="EF218" s="333" t="n">
        <v>428</v>
      </c>
      <c r="EG218" s="333" t="n">
        <v>428</v>
      </c>
      <c r="EH218" s="333" t="n">
        <v>428</v>
      </c>
      <c r="EI218" s="333" t="n">
        <v>428</v>
      </c>
      <c r="EJ218" s="333" t="n">
        <v>428</v>
      </c>
      <c r="EK218" s="333" t="n">
        <v>428</v>
      </c>
      <c r="EL218" s="333" t="n">
        <v>428</v>
      </c>
      <c r="EM218" s="333" t="n">
        <v>428</v>
      </c>
      <c r="EN218" s="333" t="n">
        <v>428</v>
      </c>
      <c r="EO218" s="333" t="n">
        <v>428</v>
      </c>
      <c r="EP218" s="333" t="n">
        <v>428</v>
      </c>
      <c r="EQ218" s="333" t="n">
        <v>428</v>
      </c>
      <c r="ER218" s="333" t="n">
        <v>428</v>
      </c>
      <c r="ES218" s="333" t="n">
        <v>428</v>
      </c>
      <c r="ET218" s="333" t="n">
        <v>428</v>
      </c>
      <c r="EU218" s="333" t="n">
        <v>428</v>
      </c>
      <c r="EV218" s="333" t="n">
        <v>428</v>
      </c>
      <c r="EW218" s="333" t="n">
        <v>428</v>
      </c>
      <c r="EX218" s="333" t="n">
        <v>428</v>
      </c>
      <c r="EY218" s="333" t="n">
        <v>428</v>
      </c>
      <c r="EZ218" s="333" t="n">
        <v>428</v>
      </c>
      <c r="FA218" s="333" t="n">
        <v>428</v>
      </c>
      <c r="FB218" s="333" t="n">
        <v>428</v>
      </c>
      <c r="FC218" s="333" t="n">
        <v>428</v>
      </c>
      <c r="FD218" s="333" t="n">
        <v>428</v>
      </c>
      <c r="FE218" s="333" t="n">
        <v>428</v>
      </c>
      <c r="FF218" s="333" t="n">
        <v>428</v>
      </c>
      <c r="FG218" s="333" t="n">
        <v>428</v>
      </c>
      <c r="FH218" s="333" t="n">
        <v>428</v>
      </c>
      <c r="FI218" s="333" t="n">
        <v>428</v>
      </c>
      <c r="FJ218" s="333" t="n">
        <v>428</v>
      </c>
      <c r="FK218" s="333" t="n">
        <v>428</v>
      </c>
      <c r="FL218" s="333" t="n">
        <v>428</v>
      </c>
      <c r="FM218" s="333" t="n">
        <v>428</v>
      </c>
      <c r="FN218" s="333" t="n">
        <v>428</v>
      </c>
      <c r="FO218" s="333" t="n">
        <v>428</v>
      </c>
      <c r="FP218" s="333" t="n">
        <v>428</v>
      </c>
      <c r="FQ218" s="333" t="n">
        <v>428</v>
      </c>
      <c r="FR218" s="333" t="n">
        <v>428</v>
      </c>
      <c r="FS218" s="333" t="n">
        <v>428</v>
      </c>
      <c r="FT218" s="333" t="n">
        <v>428</v>
      </c>
      <c r="FU218" s="333" t="n">
        <v>428</v>
      </c>
      <c r="FV218" s="333" t="n">
        <v>428</v>
      </c>
      <c r="FW218" s="333" t="n">
        <v>428</v>
      </c>
      <c r="FX218" s="333" t="n">
        <v>428</v>
      </c>
      <c r="FY218" s="333" t="n">
        <v>428</v>
      </c>
      <c r="FZ218" s="333" t="n">
        <v>428</v>
      </c>
      <c r="GA218" s="333" t="n">
        <v>428</v>
      </c>
      <c r="GB218" s="333" t="n">
        <v>428</v>
      </c>
      <c r="GC218" s="333" t="n">
        <v>428</v>
      </c>
      <c r="GD218" s="333" t="n">
        <v>428</v>
      </c>
      <c r="GE218" s="333" t="n">
        <v>428</v>
      </c>
      <c r="GF218" s="333" t="n">
        <v>428</v>
      </c>
      <c r="GG218" s="333" t="n">
        <v>428</v>
      </c>
      <c r="GH218" s="333" t="n">
        <v>428</v>
      </c>
      <c r="GI218" s="333" t="n">
        <v>428</v>
      </c>
      <c r="GJ218" s="333" t="n">
        <v>428</v>
      </c>
      <c r="GK218" s="333" t="n">
        <v>428</v>
      </c>
      <c r="GL218" s="333" t="n">
        <v>428</v>
      </c>
      <c r="GM218" s="333" t="n">
        <v>428</v>
      </c>
      <c r="GN218" s="333" t="n">
        <v>428</v>
      </c>
      <c r="GO218" s="333" t="n">
        <v>428</v>
      </c>
      <c r="GP218" s="333" t="n">
        <v>428</v>
      </c>
      <c r="GQ218" s="333" t="n">
        <v>428</v>
      </c>
      <c r="GR218" s="333" t="n">
        <v>428</v>
      </c>
      <c r="GS218" s="333" t="n">
        <v>428</v>
      </c>
      <c r="GT218" s="333" t="n">
        <v>428</v>
      </c>
      <c r="GU218" s="333" t="n">
        <v>428</v>
      </c>
      <c r="GV218" s="333" t="n">
        <v>428</v>
      </c>
      <c r="GW218" s="333" t="n">
        <v>428</v>
      </c>
      <c r="GX218" s="333" t="n">
        <v>428</v>
      </c>
      <c r="GY218" s="333" t="n">
        <v>428</v>
      </c>
      <c r="GZ218" s="333" t="n">
        <v>428</v>
      </c>
      <c r="HA218" s="333" t="n">
        <v>428</v>
      </c>
    </row>
    <row r="219" customFormat="false" ht="15" hidden="false" customHeight="false" outlineLevel="2" collapsed="false">
      <c r="A219" s="172" t="s">
        <v>99</v>
      </c>
      <c r="B219" s="318" t="s">
        <v>252</v>
      </c>
      <c r="C219" s="318"/>
      <c r="D219" s="318" t="s">
        <v>101</v>
      </c>
      <c r="E219" s="96"/>
      <c r="F219" s="19" t="s">
        <v>288</v>
      </c>
      <c r="G219" s="96"/>
      <c r="H219" s="96"/>
      <c r="I219" s="96"/>
      <c r="CD219" s="0" t="n">
        <v>0.833</v>
      </c>
      <c r="CE219" s="0" t="n">
        <v>0.833</v>
      </c>
      <c r="CF219" s="0" t="n">
        <v>0.833</v>
      </c>
      <c r="CG219" s="0" t="n">
        <v>0.833</v>
      </c>
      <c r="CH219" s="0" t="n">
        <v>0.667</v>
      </c>
      <c r="CI219" s="0" t="n">
        <v>0.667</v>
      </c>
      <c r="CJ219" s="0" t="n">
        <v>0.667</v>
      </c>
      <c r="CK219" s="0" t="n">
        <v>0.667</v>
      </c>
      <c r="CL219" s="333" t="n">
        <v>0.5</v>
      </c>
      <c r="CM219" s="333" t="n">
        <v>0.5</v>
      </c>
      <c r="CN219" s="333" t="n">
        <v>0.5</v>
      </c>
      <c r="CO219" s="333" t="n">
        <v>0.5</v>
      </c>
      <c r="CP219" s="333" t="n">
        <v>0.333</v>
      </c>
      <c r="CQ219" s="333" t="n">
        <v>0.333</v>
      </c>
      <c r="CR219" s="333" t="n">
        <v>0.333</v>
      </c>
      <c r="CS219" s="333" t="n">
        <v>0.333</v>
      </c>
      <c r="CT219" s="333" t="n">
        <v>0.167</v>
      </c>
      <c r="CU219" s="333" t="n">
        <v>0.167</v>
      </c>
      <c r="CV219" s="333" t="n">
        <v>0.167</v>
      </c>
      <c r="CW219" s="333" t="n">
        <v>0.167</v>
      </c>
      <c r="CX219" s="333" t="n">
        <v>0</v>
      </c>
      <c r="CY219" s="333" t="n">
        <v>0</v>
      </c>
      <c r="CZ219" s="333" t="n">
        <v>0</v>
      </c>
      <c r="DA219" s="333" t="n">
        <v>0</v>
      </c>
      <c r="DB219" s="333" t="n">
        <v>0</v>
      </c>
      <c r="DC219" s="333" t="n">
        <v>0</v>
      </c>
      <c r="DD219" s="333" t="n">
        <v>0</v>
      </c>
      <c r="DE219" s="333" t="n">
        <v>0</v>
      </c>
      <c r="DF219" s="333" t="n">
        <v>0</v>
      </c>
      <c r="DG219" s="333" t="n">
        <v>0</v>
      </c>
      <c r="DH219" s="333" t="n">
        <v>0</v>
      </c>
      <c r="DI219" s="333" t="n">
        <v>0</v>
      </c>
      <c r="DJ219" s="379" t="n">
        <v>0</v>
      </c>
      <c r="DK219" s="333" t="n">
        <v>0</v>
      </c>
      <c r="DL219" s="333" t="n">
        <v>0</v>
      </c>
      <c r="DM219" s="333" t="n">
        <v>0</v>
      </c>
      <c r="DN219" s="333" t="n">
        <v>0</v>
      </c>
      <c r="DO219" s="333" t="n">
        <v>0</v>
      </c>
      <c r="DP219" s="333" t="n">
        <v>0</v>
      </c>
      <c r="DQ219" s="333" t="n">
        <v>0</v>
      </c>
      <c r="DR219" s="333" t="n">
        <v>0</v>
      </c>
      <c r="DS219" s="333" t="n">
        <v>0</v>
      </c>
      <c r="DT219" s="333" t="n">
        <v>0</v>
      </c>
      <c r="DU219" s="333" t="n">
        <v>0</v>
      </c>
      <c r="DV219" s="333" t="n">
        <v>0</v>
      </c>
      <c r="DW219" s="333" t="n">
        <v>0</v>
      </c>
      <c r="DX219" s="333" t="n">
        <v>0</v>
      </c>
      <c r="DY219" s="333" t="n">
        <v>0</v>
      </c>
      <c r="DZ219" s="333" t="n">
        <v>0</v>
      </c>
      <c r="EA219" s="333" t="n">
        <v>0</v>
      </c>
      <c r="EB219" s="333" t="n">
        <v>0</v>
      </c>
      <c r="EC219" s="333" t="n">
        <v>0</v>
      </c>
      <c r="ED219" s="333" t="n">
        <v>0</v>
      </c>
      <c r="EE219" s="333" t="n">
        <v>0</v>
      </c>
      <c r="EF219" s="333" t="n">
        <v>0</v>
      </c>
      <c r="EG219" s="333" t="n">
        <v>0</v>
      </c>
      <c r="EH219" s="333" t="n">
        <v>0</v>
      </c>
      <c r="EI219" s="333" t="n">
        <v>0</v>
      </c>
      <c r="EJ219" s="333" t="n">
        <v>0</v>
      </c>
      <c r="EK219" s="333" t="n">
        <v>0</v>
      </c>
      <c r="EL219" s="333" t="n">
        <v>0</v>
      </c>
      <c r="EM219" s="333" t="n">
        <v>0</v>
      </c>
      <c r="EN219" s="333" t="n">
        <v>0</v>
      </c>
      <c r="EO219" s="333" t="n">
        <v>0</v>
      </c>
      <c r="EP219" s="333" t="n">
        <v>0</v>
      </c>
      <c r="EQ219" s="333" t="n">
        <v>0</v>
      </c>
      <c r="ER219" s="333" t="n">
        <v>0</v>
      </c>
      <c r="ES219" s="333" t="n">
        <v>0</v>
      </c>
      <c r="ET219" s="333" t="n">
        <v>0</v>
      </c>
      <c r="EU219" s="333" t="n">
        <v>0</v>
      </c>
      <c r="EV219" s="333" t="n">
        <v>0</v>
      </c>
      <c r="EW219" s="333" t="n">
        <v>0</v>
      </c>
      <c r="EX219" s="333" t="n">
        <v>0</v>
      </c>
      <c r="EY219" s="333" t="n">
        <v>0</v>
      </c>
      <c r="EZ219" s="333" t="n">
        <v>0</v>
      </c>
      <c r="FA219" s="333" t="n">
        <v>0</v>
      </c>
      <c r="FB219" s="333" t="n">
        <v>0</v>
      </c>
      <c r="FC219" s="333" t="n">
        <v>0</v>
      </c>
      <c r="FD219" s="333" t="n">
        <v>0</v>
      </c>
      <c r="FE219" s="333" t="n">
        <v>0</v>
      </c>
      <c r="FF219" s="333" t="n">
        <v>0</v>
      </c>
      <c r="FG219" s="333" t="n">
        <v>0</v>
      </c>
      <c r="FH219" s="333" t="n">
        <v>0</v>
      </c>
      <c r="FI219" s="333" t="n">
        <v>0</v>
      </c>
      <c r="FJ219" s="333" t="n">
        <v>0</v>
      </c>
      <c r="FK219" s="333" t="n">
        <v>0</v>
      </c>
      <c r="FL219" s="333" t="n">
        <v>0</v>
      </c>
      <c r="FM219" s="333" t="n">
        <v>0</v>
      </c>
      <c r="FN219" s="333" t="n">
        <v>0</v>
      </c>
      <c r="FO219" s="333" t="n">
        <v>0</v>
      </c>
      <c r="FP219" s="333" t="n">
        <v>0</v>
      </c>
      <c r="FQ219" s="333" t="n">
        <v>0</v>
      </c>
      <c r="FR219" s="333" t="n">
        <v>0</v>
      </c>
      <c r="FS219" s="333" t="n">
        <v>0</v>
      </c>
      <c r="FT219" s="333" t="n">
        <v>0</v>
      </c>
      <c r="FU219" s="333" t="n">
        <v>0</v>
      </c>
      <c r="FV219" s="333" t="n">
        <v>0</v>
      </c>
      <c r="FW219" s="333" t="n">
        <v>0</v>
      </c>
      <c r="FX219" s="333" t="n">
        <v>0</v>
      </c>
      <c r="FY219" s="333" t="n">
        <v>0</v>
      </c>
      <c r="FZ219" s="333" t="n">
        <v>0</v>
      </c>
      <c r="GA219" s="333" t="n">
        <v>0</v>
      </c>
      <c r="GB219" s="333" t="n">
        <v>0</v>
      </c>
      <c r="GC219" s="333" t="n">
        <v>0</v>
      </c>
      <c r="GD219" s="333" t="n">
        <v>0</v>
      </c>
      <c r="GE219" s="333" t="n">
        <v>0</v>
      </c>
      <c r="GF219" s="333" t="n">
        <v>0</v>
      </c>
      <c r="GG219" s="333" t="n">
        <v>0</v>
      </c>
      <c r="GH219" s="333" t="n">
        <v>0</v>
      </c>
      <c r="GI219" s="333" t="n">
        <v>0</v>
      </c>
      <c r="GJ219" s="333" t="n">
        <v>0</v>
      </c>
      <c r="GK219" s="333" t="n">
        <v>0</v>
      </c>
      <c r="GL219" s="333" t="n">
        <v>0</v>
      </c>
      <c r="GM219" s="333" t="n">
        <v>0</v>
      </c>
      <c r="GN219" s="333" t="n">
        <v>0</v>
      </c>
      <c r="GO219" s="333" t="n">
        <v>0</v>
      </c>
      <c r="GP219" s="333" t="n">
        <v>0</v>
      </c>
      <c r="GQ219" s="333" t="n">
        <v>0</v>
      </c>
      <c r="GR219" s="333" t="n">
        <v>0</v>
      </c>
      <c r="GS219" s="333" t="n">
        <v>0</v>
      </c>
      <c r="GT219" s="333" t="n">
        <v>0</v>
      </c>
      <c r="GU219" s="333" t="n">
        <v>0</v>
      </c>
      <c r="GV219" s="333" t="n">
        <v>0</v>
      </c>
      <c r="GW219" s="333" t="n">
        <v>0</v>
      </c>
      <c r="GX219" s="333" t="n">
        <v>0</v>
      </c>
      <c r="GY219" s="333" t="n">
        <v>0</v>
      </c>
      <c r="GZ219" s="333" t="n">
        <v>0</v>
      </c>
      <c r="HA219" s="333" t="n">
        <v>0</v>
      </c>
    </row>
    <row r="220" customFormat="false" ht="15" hidden="false" customHeight="false" outlineLevel="2" collapsed="false">
      <c r="A220" s="172" t="s">
        <v>99</v>
      </c>
      <c r="B220" s="318" t="s">
        <v>252</v>
      </c>
      <c r="C220" s="318"/>
      <c r="D220" s="318" t="s">
        <v>101</v>
      </c>
      <c r="E220" s="96"/>
      <c r="F220" s="19" t="s">
        <v>289</v>
      </c>
      <c r="G220" s="96"/>
      <c r="H220" s="96"/>
      <c r="I220" s="96"/>
      <c r="CD220" s="0" t="n">
        <v>0.167</v>
      </c>
      <c r="CE220" s="0" t="n">
        <v>0.167</v>
      </c>
      <c r="CF220" s="0" t="n">
        <v>0.167</v>
      </c>
      <c r="CG220" s="0" t="n">
        <v>0.167</v>
      </c>
      <c r="CH220" s="0" t="n">
        <v>0.333</v>
      </c>
      <c r="CI220" s="0" t="n">
        <v>0.333</v>
      </c>
      <c r="CJ220" s="0" t="n">
        <v>0.333</v>
      </c>
      <c r="CK220" s="0" t="n">
        <v>0.333</v>
      </c>
      <c r="CL220" s="333" t="n">
        <v>0.5</v>
      </c>
      <c r="CM220" s="333" t="n">
        <v>0.5</v>
      </c>
      <c r="CN220" s="333" t="n">
        <v>0.5</v>
      </c>
      <c r="CO220" s="333" t="n">
        <v>0.5</v>
      </c>
      <c r="CP220" s="333" t="n">
        <v>0.667</v>
      </c>
      <c r="CQ220" s="333" t="n">
        <v>0.667</v>
      </c>
      <c r="CR220" s="333" t="n">
        <v>0.667</v>
      </c>
      <c r="CS220" s="333" t="n">
        <v>0.667</v>
      </c>
      <c r="CT220" s="333" t="n">
        <v>0.833</v>
      </c>
      <c r="CU220" s="333" t="n">
        <v>0.833</v>
      </c>
      <c r="CV220" s="333" t="n">
        <v>0.833</v>
      </c>
      <c r="CW220" s="333" t="n">
        <v>0.833</v>
      </c>
      <c r="CX220" s="333" t="n">
        <v>1</v>
      </c>
      <c r="CY220" s="333" t="n">
        <v>1</v>
      </c>
      <c r="CZ220" s="333" t="n">
        <v>1</v>
      </c>
      <c r="DA220" s="333" t="n">
        <v>1</v>
      </c>
      <c r="DB220" s="333" t="n">
        <v>1</v>
      </c>
      <c r="DC220" s="333" t="n">
        <v>1</v>
      </c>
      <c r="DD220" s="333" t="n">
        <v>1</v>
      </c>
      <c r="DE220" s="333" t="n">
        <v>1</v>
      </c>
      <c r="DF220" s="333" t="n">
        <v>1</v>
      </c>
      <c r="DG220" s="333" t="n">
        <v>1</v>
      </c>
      <c r="DH220" s="333" t="n">
        <v>1</v>
      </c>
      <c r="DI220" s="333" t="n">
        <v>1</v>
      </c>
      <c r="DJ220" s="379" t="n">
        <v>1</v>
      </c>
      <c r="DK220" s="333" t="n">
        <v>1</v>
      </c>
      <c r="DL220" s="333" t="n">
        <v>1</v>
      </c>
      <c r="DM220" s="333" t="n">
        <v>1</v>
      </c>
      <c r="DN220" s="333" t="n">
        <v>1</v>
      </c>
      <c r="DO220" s="333" t="n">
        <v>1</v>
      </c>
      <c r="DP220" s="333" t="n">
        <v>1</v>
      </c>
      <c r="DQ220" s="333" t="n">
        <v>1</v>
      </c>
      <c r="DR220" s="333" t="n">
        <v>1</v>
      </c>
      <c r="DS220" s="333" t="n">
        <v>1</v>
      </c>
      <c r="DT220" s="333" t="n">
        <v>1</v>
      </c>
      <c r="DU220" s="333" t="n">
        <v>1</v>
      </c>
      <c r="DV220" s="333" t="n">
        <v>1</v>
      </c>
      <c r="DW220" s="333" t="n">
        <v>1</v>
      </c>
      <c r="DX220" s="333" t="n">
        <v>1</v>
      </c>
      <c r="DY220" s="333" t="n">
        <v>1</v>
      </c>
      <c r="DZ220" s="333" t="n">
        <v>1</v>
      </c>
      <c r="EA220" s="333" t="n">
        <v>1</v>
      </c>
      <c r="EB220" s="333" t="n">
        <v>1</v>
      </c>
      <c r="EC220" s="333" t="n">
        <v>1</v>
      </c>
      <c r="ED220" s="333" t="n">
        <v>1</v>
      </c>
      <c r="EE220" s="333" t="n">
        <v>1</v>
      </c>
      <c r="EF220" s="333" t="n">
        <v>1</v>
      </c>
      <c r="EG220" s="333" t="n">
        <v>1</v>
      </c>
      <c r="EH220" s="333" t="n">
        <v>1</v>
      </c>
      <c r="EI220" s="333" t="n">
        <v>1</v>
      </c>
      <c r="EJ220" s="333" t="n">
        <v>1</v>
      </c>
      <c r="EK220" s="333" t="n">
        <v>1</v>
      </c>
      <c r="EL220" s="333" t="n">
        <v>1</v>
      </c>
      <c r="EM220" s="333" t="n">
        <v>1</v>
      </c>
      <c r="EN220" s="333" t="n">
        <v>1</v>
      </c>
      <c r="EO220" s="333" t="n">
        <v>1</v>
      </c>
      <c r="EP220" s="333" t="n">
        <v>1</v>
      </c>
      <c r="EQ220" s="333" t="n">
        <v>1</v>
      </c>
      <c r="ER220" s="333" t="n">
        <v>1</v>
      </c>
      <c r="ES220" s="333" t="n">
        <v>1</v>
      </c>
      <c r="ET220" s="333" t="n">
        <v>1</v>
      </c>
      <c r="EU220" s="333" t="n">
        <v>1</v>
      </c>
      <c r="EV220" s="333" t="n">
        <v>1</v>
      </c>
      <c r="EW220" s="333" t="n">
        <v>1</v>
      </c>
      <c r="EX220" s="333" t="n">
        <v>1</v>
      </c>
      <c r="EY220" s="333" t="n">
        <v>1</v>
      </c>
      <c r="EZ220" s="333" t="n">
        <v>1</v>
      </c>
      <c r="FA220" s="333" t="n">
        <v>1</v>
      </c>
      <c r="FB220" s="333" t="n">
        <v>1</v>
      </c>
      <c r="FC220" s="333" t="n">
        <v>1</v>
      </c>
      <c r="FD220" s="333" t="n">
        <v>1</v>
      </c>
      <c r="FE220" s="333" t="n">
        <v>1</v>
      </c>
      <c r="FF220" s="333" t="n">
        <v>1</v>
      </c>
      <c r="FG220" s="333" t="n">
        <v>1</v>
      </c>
      <c r="FH220" s="333" t="n">
        <v>1</v>
      </c>
      <c r="FI220" s="333" t="n">
        <v>1</v>
      </c>
      <c r="FJ220" s="333" t="n">
        <v>1</v>
      </c>
      <c r="FK220" s="333" t="n">
        <v>1</v>
      </c>
      <c r="FL220" s="333" t="n">
        <v>1</v>
      </c>
      <c r="FM220" s="333" t="n">
        <v>1</v>
      </c>
      <c r="FN220" s="333" t="n">
        <v>1</v>
      </c>
      <c r="FO220" s="333" t="n">
        <v>1</v>
      </c>
      <c r="FP220" s="333" t="n">
        <v>1</v>
      </c>
      <c r="FQ220" s="333" t="n">
        <v>1</v>
      </c>
      <c r="FR220" s="333" t="n">
        <v>1</v>
      </c>
      <c r="FS220" s="333" t="n">
        <v>1</v>
      </c>
      <c r="FT220" s="333" t="n">
        <v>1</v>
      </c>
      <c r="FU220" s="333" t="n">
        <v>1</v>
      </c>
      <c r="FV220" s="333" t="n">
        <v>1</v>
      </c>
      <c r="FW220" s="333" t="n">
        <v>1</v>
      </c>
      <c r="FX220" s="333" t="n">
        <v>1</v>
      </c>
      <c r="FY220" s="333" t="n">
        <v>1</v>
      </c>
      <c r="FZ220" s="333" t="n">
        <v>1</v>
      </c>
      <c r="GA220" s="333" t="n">
        <v>1</v>
      </c>
      <c r="GB220" s="333" t="n">
        <v>1</v>
      </c>
      <c r="GC220" s="333" t="n">
        <v>1</v>
      </c>
      <c r="GD220" s="333" t="n">
        <v>1</v>
      </c>
      <c r="GE220" s="333" t="n">
        <v>1</v>
      </c>
      <c r="GF220" s="333" t="n">
        <v>1</v>
      </c>
      <c r="GG220" s="333" t="n">
        <v>1</v>
      </c>
      <c r="GH220" s="333" t="n">
        <v>1</v>
      </c>
      <c r="GI220" s="333" t="n">
        <v>1</v>
      </c>
      <c r="GJ220" s="333" t="n">
        <v>1</v>
      </c>
      <c r="GK220" s="333" t="n">
        <v>1</v>
      </c>
      <c r="GL220" s="333" t="n">
        <v>1</v>
      </c>
      <c r="GM220" s="333" t="n">
        <v>1</v>
      </c>
      <c r="GN220" s="333" t="n">
        <v>1</v>
      </c>
      <c r="GO220" s="333" t="n">
        <v>1</v>
      </c>
      <c r="GP220" s="333" t="n">
        <v>1</v>
      </c>
      <c r="GQ220" s="333" t="n">
        <v>1</v>
      </c>
      <c r="GR220" s="333" t="n">
        <v>1</v>
      </c>
      <c r="GS220" s="333" t="n">
        <v>1</v>
      </c>
      <c r="GT220" s="333" t="n">
        <v>1</v>
      </c>
      <c r="GU220" s="333" t="n">
        <v>1</v>
      </c>
      <c r="GV220" s="333" t="n">
        <v>1</v>
      </c>
      <c r="GW220" s="333" t="n">
        <v>1</v>
      </c>
      <c r="GX220" s="333" t="n">
        <v>1</v>
      </c>
      <c r="GY220" s="333" t="n">
        <v>1</v>
      </c>
      <c r="GZ220" s="333" t="n">
        <v>1</v>
      </c>
      <c r="HA220" s="333" t="n">
        <v>1</v>
      </c>
    </row>
    <row r="221" customFormat="false" ht="15" hidden="false" customHeight="false" outlineLevel="2" collapsed="false">
      <c r="A221" s="172" t="s">
        <v>99</v>
      </c>
      <c r="B221" s="318" t="s">
        <v>252</v>
      </c>
      <c r="C221" s="318"/>
      <c r="D221" s="318" t="s">
        <v>101</v>
      </c>
      <c r="E221" s="96"/>
      <c r="F221" s="19" t="s">
        <v>290</v>
      </c>
      <c r="G221" s="96" t="s">
        <v>103</v>
      </c>
      <c r="H221" s="96"/>
      <c r="I221" s="96"/>
      <c r="BR221" s="0" t="n">
        <v>306.75158719375</v>
      </c>
      <c r="BS221" s="0" t="n">
        <v>404.429137360044</v>
      </c>
      <c r="BT221" s="0" t="n">
        <v>400.347403093639</v>
      </c>
      <c r="BU221" s="0" t="n">
        <v>448.501872352567</v>
      </c>
      <c r="BV221" s="0" t="n">
        <v>468.350377141721</v>
      </c>
      <c r="BW221" s="0" t="n">
        <v>441.344121468421</v>
      </c>
      <c r="BX221" s="0" t="n">
        <v>477.413674185605</v>
      </c>
      <c r="BY221" s="0" t="n">
        <v>542.538493870919</v>
      </c>
      <c r="BZ221" s="0" t="n">
        <v>578.760184510888</v>
      </c>
      <c r="CA221" s="0" t="n">
        <v>644.64291991896</v>
      </c>
      <c r="CB221" s="0" t="n">
        <v>653.219058719343</v>
      </c>
      <c r="CC221" s="0" t="n">
        <v>622.791170184144</v>
      </c>
      <c r="CD221" s="0" t="n">
        <v>595.333333333333</v>
      </c>
      <c r="CE221" s="0" t="n">
        <v>615.333333333333</v>
      </c>
      <c r="CF221" s="0" t="n">
        <v>586</v>
      </c>
      <c r="CG221" s="0" t="n">
        <v>594</v>
      </c>
      <c r="CH221" s="0" t="n">
        <v>474.333333333333</v>
      </c>
      <c r="CI221" s="0" t="n">
        <v>284.666666666667</v>
      </c>
      <c r="CJ221" s="0" t="n">
        <v>360</v>
      </c>
      <c r="CK221" s="0" t="n">
        <v>369.666666666667</v>
      </c>
      <c r="CL221" s="333" t="n">
        <v>496.333333333333</v>
      </c>
      <c r="CM221" s="333" t="n">
        <v>561</v>
      </c>
      <c r="CN221" s="333" t="n">
        <v>607</v>
      </c>
      <c r="CO221" s="333" t="n">
        <v>691.666666666667</v>
      </c>
      <c r="CP221" s="333" t="n">
        <v>920.333333333333</v>
      </c>
      <c r="CQ221" s="333" t="n">
        <v>1193</v>
      </c>
      <c r="CR221" s="333" t="n">
        <v>1041</v>
      </c>
      <c r="CS221" s="333" t="n">
        <v>1015</v>
      </c>
      <c r="CT221" s="333" t="n">
        <v>861.333333333333</v>
      </c>
      <c r="CU221" s="333" t="n">
        <v>727.333333333333</v>
      </c>
      <c r="CV221" s="333" t="n">
        <v>900.333333333333</v>
      </c>
      <c r="CW221" s="333" t="n">
        <v>852.333333333333</v>
      </c>
      <c r="CX221" s="333" t="n">
        <v>840</v>
      </c>
      <c r="CY221" s="333" t="n">
        <v>783.333333333333</v>
      </c>
      <c r="CZ221" s="333" t="n">
        <v>719</v>
      </c>
      <c r="DA221" s="333" t="n">
        <v>685</v>
      </c>
      <c r="DB221" s="333" t="n">
        <v>714.4629059375</v>
      </c>
      <c r="DC221" s="333" t="n">
        <v>698.183261979167</v>
      </c>
      <c r="DD221" s="333" t="n">
        <v>681.903618020833</v>
      </c>
      <c r="DE221" s="333" t="n">
        <v>665.6239740625</v>
      </c>
      <c r="DF221" s="380" t="n">
        <v>1030.06697330447</v>
      </c>
      <c r="DG221" s="380" t="n">
        <v>1036.80595238095</v>
      </c>
      <c r="DH221" s="380" t="n">
        <v>1001.03872096827</v>
      </c>
      <c r="DI221" s="380" t="n">
        <v>1059.26775259883</v>
      </c>
      <c r="DJ221" s="379" t="n">
        <v>841.296707823138</v>
      </c>
      <c r="DK221" s="333" t="n">
        <v>765.097451027141</v>
      </c>
      <c r="DL221" s="333" t="n">
        <v>688.898194231144</v>
      </c>
      <c r="DM221" s="333" t="n">
        <v>612.698937435147</v>
      </c>
      <c r="DN221" s="333" t="n">
        <v>686.673962007279</v>
      </c>
      <c r="DO221" s="333" t="n">
        <v>670.544417758534</v>
      </c>
      <c r="DP221" s="333" t="n">
        <v>654.414873509789</v>
      </c>
      <c r="DQ221" s="333" t="n">
        <v>638.285329261044</v>
      </c>
      <c r="DR221" s="333" t="n">
        <v>672.94972036636</v>
      </c>
      <c r="DS221" s="333" t="n">
        <v>677.137750259239</v>
      </c>
      <c r="DT221" s="333" t="n">
        <v>681.325780152118</v>
      </c>
      <c r="DU221" s="333" t="n">
        <v>685.513810044997</v>
      </c>
      <c r="DV221" s="333" t="n">
        <v>677.743587802843</v>
      </c>
      <c r="DW221" s="333" t="n">
        <v>677.148316841709</v>
      </c>
      <c r="DX221" s="333" t="n">
        <v>676.553045880575</v>
      </c>
      <c r="DY221" s="333" t="n">
        <v>675.957774919441</v>
      </c>
      <c r="DZ221" s="333" t="n">
        <v>666.553078390707</v>
      </c>
      <c r="EA221" s="333" t="n">
        <v>662.434037202533</v>
      </c>
      <c r="EB221" s="333" t="n">
        <v>658.314996014359</v>
      </c>
      <c r="EC221" s="333" t="n">
        <v>654.195954826185</v>
      </c>
      <c r="ED221" s="333" t="n">
        <v>664.541159237391</v>
      </c>
      <c r="EE221" s="333" t="n">
        <v>666.207816288969</v>
      </c>
      <c r="EF221" s="333" t="n">
        <v>667.874473340547</v>
      </c>
      <c r="EG221" s="333" t="n">
        <v>669.541130392124</v>
      </c>
      <c r="EH221" s="333" t="n">
        <v>670.998987035629</v>
      </c>
      <c r="EI221" s="333" t="n">
        <v>672.582123923977</v>
      </c>
      <c r="EJ221" s="333" t="n">
        <v>674.165260812325</v>
      </c>
      <c r="EK221" s="333" t="n">
        <v>675.748397700674</v>
      </c>
      <c r="EL221" s="333" t="n">
        <v>677.703092472783</v>
      </c>
      <c r="EM221" s="333" t="n">
        <v>679.434852514636</v>
      </c>
      <c r="EN221" s="333" t="n">
        <v>681.166612556489</v>
      </c>
      <c r="EO221" s="333" t="n">
        <v>682.898372598342</v>
      </c>
      <c r="EP221" s="333" t="n">
        <v>684.811244811416</v>
      </c>
      <c r="EQ221" s="333" t="n">
        <v>686.615449721757</v>
      </c>
      <c r="ER221" s="333" t="n">
        <v>688.419654632098</v>
      </c>
      <c r="ES221" s="333" t="n">
        <v>690.223859542439</v>
      </c>
      <c r="ET221" s="333" t="n">
        <v>691.622631133262</v>
      </c>
      <c r="EU221" s="333" t="n">
        <v>693.264662715796</v>
      </c>
      <c r="EV221" s="333" t="n">
        <v>694.90669429833</v>
      </c>
      <c r="EW221" s="333" t="n">
        <v>696.548725880864</v>
      </c>
      <c r="EX221" s="333" t="n">
        <v>698.07212953465</v>
      </c>
      <c r="EY221" s="333" t="n">
        <v>699.666709945685</v>
      </c>
      <c r="EZ221" s="333" t="n">
        <v>701.26129035672</v>
      </c>
      <c r="FA221" s="333" t="n">
        <v>702.855870767754</v>
      </c>
      <c r="FB221" s="333" t="n">
        <v>703.743035612982</v>
      </c>
      <c r="FC221" s="333" t="n">
        <v>705.054649797693</v>
      </c>
      <c r="FD221" s="333" t="n">
        <v>706.366263982405</v>
      </c>
      <c r="FE221" s="333" t="n">
        <v>707.677878167117</v>
      </c>
      <c r="FF221" s="333" t="n">
        <v>708.948341243025</v>
      </c>
      <c r="FG221" s="333" t="n">
        <v>710.243494984215</v>
      </c>
      <c r="FH221" s="333" t="n">
        <v>711.538648725405</v>
      </c>
      <c r="FI221" s="333" t="n">
        <v>712.833802466596</v>
      </c>
      <c r="FJ221" s="333" t="n">
        <v>714.825589529419</v>
      </c>
      <c r="FK221" s="333" t="n">
        <v>716.399396599263</v>
      </c>
      <c r="FL221" s="333" t="n">
        <v>717.973203669107</v>
      </c>
      <c r="FM221" s="333" t="n">
        <v>719.54701073895</v>
      </c>
      <c r="FN221" s="333" t="n">
        <v>722.055011033467</v>
      </c>
      <c r="FO221" s="333" t="n">
        <v>724.00249539318</v>
      </c>
      <c r="FP221" s="333" t="n">
        <v>725.949979752894</v>
      </c>
      <c r="FQ221" s="333" t="n">
        <v>727.897464112607</v>
      </c>
      <c r="FR221" s="333" t="n">
        <v>729.980980675525</v>
      </c>
      <c r="FS221" s="333" t="n">
        <v>731.982877916521</v>
      </c>
      <c r="FT221" s="333" t="n">
        <v>733.984775157516</v>
      </c>
      <c r="FU221" s="333" t="n">
        <v>735.986672398512</v>
      </c>
      <c r="FV221" s="333" t="n">
        <v>738.556043930726</v>
      </c>
      <c r="FW221" s="333" t="n">
        <v>740.784930888209</v>
      </c>
      <c r="FX221" s="333" t="n">
        <v>743.013817845691</v>
      </c>
      <c r="FY221" s="333" t="n">
        <v>745.242704803174</v>
      </c>
      <c r="FZ221" s="333" t="n">
        <v>748.082521293494</v>
      </c>
      <c r="GA221" s="333" t="n">
        <v>750.555780064112</v>
      </c>
      <c r="GB221" s="333" t="n">
        <v>753.02903883473</v>
      </c>
      <c r="GC221" s="333" t="n">
        <v>755.502297605347</v>
      </c>
      <c r="GD221" s="333" t="n">
        <v>758.637628021991</v>
      </c>
      <c r="GE221" s="333" t="n">
        <v>761.375715451019</v>
      </c>
      <c r="GF221" s="333" t="n">
        <v>764.113802880047</v>
      </c>
      <c r="GG221" s="333" t="n">
        <v>766.851890309075</v>
      </c>
      <c r="GH221" s="333" t="n">
        <v>769.689701048351</v>
      </c>
      <c r="GI221" s="333" t="n">
        <v>772.467677801479</v>
      </c>
      <c r="GJ221" s="333" t="n">
        <v>775.245654554606</v>
      </c>
      <c r="GK221" s="333" t="n">
        <v>778.023631307733</v>
      </c>
      <c r="GL221" s="333" t="n">
        <v>780.902784171849</v>
      </c>
      <c r="GM221" s="333" t="n">
        <v>783.721231369372</v>
      </c>
      <c r="GN221" s="333" t="n">
        <v>786.539678566895</v>
      </c>
      <c r="GO221" s="333" t="n">
        <v>789.358125764417</v>
      </c>
      <c r="GP221" s="333" t="n">
        <v>792.279223038529</v>
      </c>
      <c r="GQ221" s="333" t="n">
        <v>795.138730266688</v>
      </c>
      <c r="GR221" s="333" t="n">
        <v>797.998237494846</v>
      </c>
      <c r="GS221" s="333" t="n">
        <v>800.857744723005</v>
      </c>
      <c r="GT221" s="333" t="n">
        <v>803.82139746655</v>
      </c>
      <c r="GU221" s="333" t="n">
        <v>806.722562900864</v>
      </c>
      <c r="GV221" s="333" t="n">
        <v>809.623728335177</v>
      </c>
      <c r="GW221" s="333" t="n">
        <v>812.52489376949</v>
      </c>
      <c r="GX221" s="333" t="n">
        <v>815.531721944015</v>
      </c>
      <c r="GY221" s="333" t="n">
        <v>818.475152474412</v>
      </c>
      <c r="GZ221" s="333" t="n">
        <v>821.41858300481</v>
      </c>
      <c r="HA221" s="333" t="n">
        <v>824.362013535208</v>
      </c>
    </row>
    <row r="222" customFormat="false" ht="15" hidden="false" customHeight="false" outlineLevel="2" collapsed="false">
      <c r="A222" s="172" t="s">
        <v>99</v>
      </c>
      <c r="B222" s="318" t="s">
        <v>252</v>
      </c>
      <c r="C222" s="318"/>
      <c r="D222" s="318" t="s">
        <v>101</v>
      </c>
      <c r="E222" s="96"/>
      <c r="F222" s="19" t="s">
        <v>291</v>
      </c>
      <c r="G222" s="96" t="s">
        <v>103</v>
      </c>
      <c r="H222" s="96"/>
      <c r="I222" s="96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  <c r="Y222" s="381"/>
      <c r="Z222" s="381"/>
      <c r="AA222" s="381"/>
      <c r="AB222" s="381"/>
      <c r="AC222" s="381"/>
      <c r="AD222" s="381"/>
      <c r="AE222" s="381"/>
      <c r="AF222" s="381"/>
      <c r="AG222" s="381"/>
      <c r="AH222" s="381"/>
      <c r="AI222" s="381"/>
      <c r="AJ222" s="381"/>
      <c r="AK222" s="381"/>
      <c r="AL222" s="381"/>
      <c r="AM222" s="381"/>
      <c r="AN222" s="381"/>
      <c r="AO222" s="381"/>
      <c r="AP222" s="381"/>
      <c r="AQ222" s="381"/>
      <c r="AR222" s="381"/>
      <c r="AS222" s="381"/>
      <c r="AT222" s="381"/>
      <c r="AU222" s="381"/>
      <c r="AV222" s="381"/>
      <c r="AW222" s="381"/>
      <c r="AX222" s="381"/>
      <c r="AY222" s="381"/>
      <c r="AZ222" s="381"/>
      <c r="BA222" s="381"/>
      <c r="BB222" s="381"/>
      <c r="BC222" s="381"/>
      <c r="BD222" s="381"/>
      <c r="BE222" s="381"/>
      <c r="BF222" s="381"/>
      <c r="BG222" s="381"/>
      <c r="BH222" s="381"/>
      <c r="BI222" s="381"/>
      <c r="BJ222" s="382"/>
      <c r="BK222" s="382"/>
      <c r="BL222" s="382"/>
      <c r="BM222" s="382"/>
      <c r="BN222" s="382"/>
      <c r="BO222" s="382"/>
      <c r="BP222" s="382"/>
      <c r="BQ222" s="382"/>
      <c r="BR222" s="382" t="n">
        <v>373.748696243493</v>
      </c>
      <c r="BS222" s="382" t="n">
        <v>482.6555589115</v>
      </c>
      <c r="BT222" s="382" t="n">
        <v>459.716386785732</v>
      </c>
      <c r="BU222" s="382" t="n">
        <v>489.319358059275</v>
      </c>
      <c r="BV222" s="382" t="n">
        <v>531.276737186772</v>
      </c>
      <c r="BW222" s="382" t="n">
        <v>522.547299067167</v>
      </c>
      <c r="BX222" s="382" t="n">
        <v>546.965544523465</v>
      </c>
      <c r="BY222" s="382" t="n">
        <v>588.550419222595</v>
      </c>
      <c r="BZ222" s="382" t="n">
        <v>605.652028631936</v>
      </c>
      <c r="CA222" s="382" t="n">
        <v>702.660903273858</v>
      </c>
      <c r="CB222" s="382" t="n">
        <v>720.226941009225</v>
      </c>
      <c r="CC222" s="382" t="n">
        <v>585.330127084981</v>
      </c>
      <c r="CD222" s="382" t="n">
        <v>526.306837114011</v>
      </c>
      <c r="CE222" s="382" t="n">
        <v>655.538316815352</v>
      </c>
      <c r="CF222" s="382" t="n">
        <v>597.755174922605</v>
      </c>
      <c r="CG222" s="382" t="n">
        <v>575.974004481366</v>
      </c>
      <c r="CH222" s="382" t="n">
        <v>454.508303891572</v>
      </c>
      <c r="CI222" s="382" t="n">
        <v>257.450303209847</v>
      </c>
      <c r="CJ222" s="382" t="n">
        <v>390.634110264859</v>
      </c>
      <c r="CK222" s="382" t="n">
        <v>391.847282633722</v>
      </c>
      <c r="CL222" s="382" t="n">
        <v>540.978843702083</v>
      </c>
      <c r="CM222" s="382" t="n">
        <v>644.187167702747</v>
      </c>
      <c r="CN222" s="382" t="n">
        <v>707.99978027696</v>
      </c>
      <c r="CO222" s="382" t="n">
        <v>744.656878475652</v>
      </c>
      <c r="CP222" s="382" t="n">
        <v>893.155833333333</v>
      </c>
      <c r="CQ222" s="382" t="n">
        <v>1197.01916666667</v>
      </c>
      <c r="CR222" s="382" t="n">
        <v>965.77</v>
      </c>
      <c r="CS222" s="382" t="n">
        <v>825.194166666667</v>
      </c>
      <c r="CT222" s="382" t="n">
        <v>805.7</v>
      </c>
      <c r="CU222" s="382" t="n">
        <v>874.75</v>
      </c>
      <c r="CV222" s="382" t="n">
        <v>984.313888888889</v>
      </c>
      <c r="CW222" s="382" t="n">
        <v>813.375</v>
      </c>
      <c r="CX222" s="382" t="n">
        <v>849.658333333333</v>
      </c>
      <c r="CY222" s="382" t="n">
        <v>904.495833333333</v>
      </c>
      <c r="CZ222" s="382" t="n">
        <v>797.079166666667</v>
      </c>
      <c r="DA222" s="382" t="n">
        <v>719.495833333333</v>
      </c>
      <c r="DB222" s="383" t="n">
        <v>755.115813923611</v>
      </c>
      <c r="DC222" s="382" t="n">
        <v>730.221499826389</v>
      </c>
      <c r="DD222" s="382" t="n">
        <v>705.327185729167</v>
      </c>
      <c r="DE222" s="382" t="n">
        <v>680.432871631945</v>
      </c>
      <c r="DF222" s="384" t="n">
        <v>776.61398989899</v>
      </c>
      <c r="DG222" s="384" t="n">
        <v>1084.41909090909</v>
      </c>
      <c r="DH222" s="384" t="n">
        <v>875.467367804971</v>
      </c>
      <c r="DI222" s="384" t="n">
        <v>907.288865326667</v>
      </c>
      <c r="DJ222" s="385" t="n">
        <v>748.019452791667</v>
      </c>
      <c r="DK222" s="382" t="n">
        <v>682.848302514361</v>
      </c>
      <c r="DL222" s="382" t="n">
        <v>617.677152237056</v>
      </c>
      <c r="DM222" s="382" t="n">
        <v>552.506001959751</v>
      </c>
      <c r="DN222" s="382" t="n">
        <v>651.208163357424</v>
      </c>
      <c r="DO222" s="382" t="n">
        <v>651.58633775011</v>
      </c>
      <c r="DP222" s="382" t="n">
        <v>651.964512142796</v>
      </c>
      <c r="DQ222" s="382" t="n">
        <v>652.342686535482</v>
      </c>
      <c r="DR222" s="382" t="n">
        <v>674.152636284418</v>
      </c>
      <c r="DS222" s="382" t="n">
        <v>683.103520819604</v>
      </c>
      <c r="DT222" s="382" t="n">
        <v>692.05440535479</v>
      </c>
      <c r="DU222" s="382" t="n">
        <v>701.005289889976</v>
      </c>
      <c r="DV222" s="382" t="n">
        <v>697.387119505625</v>
      </c>
      <c r="DW222" s="382" t="n">
        <v>701.310382072997</v>
      </c>
      <c r="DX222" s="382" t="n">
        <v>705.233644640368</v>
      </c>
      <c r="DY222" s="382" t="n">
        <v>709.15690720774</v>
      </c>
      <c r="DZ222" s="382" t="n">
        <v>709.60549267635</v>
      </c>
      <c r="EA222" s="382" t="n">
        <v>712.138884404217</v>
      </c>
      <c r="EB222" s="382" t="n">
        <v>714.672276132084</v>
      </c>
      <c r="EC222" s="382" t="n">
        <v>717.205667859952</v>
      </c>
      <c r="ED222" s="382" t="n">
        <v>717.914029092629</v>
      </c>
      <c r="EE222" s="382" t="n">
        <v>719.71740862242</v>
      </c>
      <c r="EF222" s="382" t="n">
        <v>721.520788152211</v>
      </c>
      <c r="EG222" s="382" t="n">
        <v>723.324167682002</v>
      </c>
      <c r="EH222" s="382" t="n">
        <v>724.77961642631</v>
      </c>
      <c r="EI222" s="382" t="n">
        <v>726.443823641908</v>
      </c>
      <c r="EJ222" s="382" t="n">
        <v>728.108030857505</v>
      </c>
      <c r="EK222" s="382" t="n">
        <v>729.772238073103</v>
      </c>
      <c r="EL222" s="382" t="n">
        <v>731.319479102623</v>
      </c>
      <c r="EM222" s="382" t="n">
        <v>732.93689984379</v>
      </c>
      <c r="EN222" s="382" t="n">
        <v>734.554320584956</v>
      </c>
      <c r="EO222" s="382" t="n">
        <v>736.171741326123</v>
      </c>
      <c r="EP222" s="382" t="n">
        <v>738.029802079242</v>
      </c>
      <c r="EQ222" s="382" t="n">
        <v>739.743478825189</v>
      </c>
      <c r="ER222" s="382" t="n">
        <v>741.457155571137</v>
      </c>
      <c r="ES222" s="382" t="n">
        <v>743.170832317084</v>
      </c>
      <c r="ET222" s="382" t="n">
        <v>744.67383513368</v>
      </c>
      <c r="EU222" s="382" t="n">
        <v>746.303242307887</v>
      </c>
      <c r="EV222" s="382" t="n">
        <v>747.932649482094</v>
      </c>
      <c r="EW222" s="382" t="n">
        <v>749.562056656301</v>
      </c>
      <c r="EX222" s="382" t="n">
        <v>750.79909694779</v>
      </c>
      <c r="EY222" s="382" t="n">
        <v>752.27155736891</v>
      </c>
      <c r="EZ222" s="382" t="n">
        <v>753.74401779003</v>
      </c>
      <c r="FA222" s="382" t="n">
        <v>755.21647821115</v>
      </c>
      <c r="FB222" s="382" t="n">
        <v>755.849712555801</v>
      </c>
      <c r="FC222" s="382" t="n">
        <v>756.986482546334</v>
      </c>
      <c r="FD222" s="382" t="n">
        <v>758.123252536866</v>
      </c>
      <c r="FE222" s="382" t="n">
        <v>759.260022527399</v>
      </c>
      <c r="FF222" s="382" t="n">
        <v>760.636125001747</v>
      </c>
      <c r="FG222" s="382" t="n">
        <v>761.868627985806</v>
      </c>
      <c r="FH222" s="382" t="n">
        <v>763.101130969865</v>
      </c>
      <c r="FI222" s="382" t="n">
        <v>764.333633953923</v>
      </c>
      <c r="FJ222" s="382" t="n">
        <v>766.680744416765</v>
      </c>
      <c r="FK222" s="382" t="n">
        <v>768.359090392337</v>
      </c>
      <c r="FL222" s="382" t="n">
        <v>770.037436367909</v>
      </c>
      <c r="FM222" s="382" t="n">
        <v>771.715782343481</v>
      </c>
      <c r="FN222" s="382" t="n">
        <v>772.501062767649</v>
      </c>
      <c r="FO222" s="382" t="n">
        <v>773.822182522659</v>
      </c>
      <c r="FP222" s="382" t="n">
        <v>775.143302277669</v>
      </c>
      <c r="FQ222" s="382" t="n">
        <v>776.46442203268</v>
      </c>
      <c r="FR222" s="382" t="n">
        <v>778.027991119325</v>
      </c>
      <c r="FS222" s="382" t="n">
        <v>779.44609060699</v>
      </c>
      <c r="FT222" s="382" t="n">
        <v>780.864190094655</v>
      </c>
      <c r="FU222" s="382" t="n">
        <v>782.282289582319</v>
      </c>
      <c r="FV222" s="382" t="n">
        <v>784.368474594839</v>
      </c>
      <c r="FW222" s="382" t="n">
        <v>786.053808292445</v>
      </c>
      <c r="FX222" s="382" t="n">
        <v>787.739141990052</v>
      </c>
      <c r="FY222" s="382" t="n">
        <v>789.424475687659</v>
      </c>
      <c r="FZ222" s="382" t="n">
        <v>790.565180040115</v>
      </c>
      <c r="GA222" s="382" t="n">
        <v>792.032661999661</v>
      </c>
      <c r="GB222" s="382" t="n">
        <v>793.500143959208</v>
      </c>
      <c r="GC222" s="382" t="n">
        <v>794.967625918754</v>
      </c>
      <c r="GD222" s="382" t="n">
        <v>795.9519467217</v>
      </c>
      <c r="GE222" s="382" t="n">
        <v>797.226164218607</v>
      </c>
      <c r="GF222" s="382" t="n">
        <v>798.500381715513</v>
      </c>
      <c r="GG222" s="382" t="n">
        <v>799.77459921242</v>
      </c>
      <c r="GH222" s="382" t="n">
        <v>801.069297272368</v>
      </c>
      <c r="GI222" s="382" t="n">
        <v>802.351706994492</v>
      </c>
      <c r="GJ222" s="382" t="n">
        <v>803.634116716615</v>
      </c>
      <c r="GK222" s="382" t="n">
        <v>804.916526438739</v>
      </c>
      <c r="GL222" s="382" t="n">
        <v>806.21954839796</v>
      </c>
      <c r="GM222" s="382" t="n">
        <v>807.510203014922</v>
      </c>
      <c r="GN222" s="382" t="n">
        <v>808.800857631885</v>
      </c>
      <c r="GO222" s="382" t="n">
        <v>810.091512248847</v>
      </c>
      <c r="GP222" s="382" t="n">
        <v>811.402911623524</v>
      </c>
      <c r="GQ222" s="382" t="n">
        <v>812.701864143572</v>
      </c>
      <c r="GR222" s="382" t="n">
        <v>814.00081666362</v>
      </c>
      <c r="GS222" s="382" t="n">
        <v>815.299769183669</v>
      </c>
      <c r="GT222" s="382" t="n">
        <v>816.619599834052</v>
      </c>
      <c r="GU222" s="382" t="n">
        <v>817.926903606235</v>
      </c>
      <c r="GV222" s="382" t="n">
        <v>819.234207378417</v>
      </c>
      <c r="GW222" s="382" t="n">
        <v>820.5415111506</v>
      </c>
      <c r="GX222" s="382" t="n">
        <v>821.86982728322</v>
      </c>
      <c r="GY222" s="382" t="n">
        <v>823.185535999578</v>
      </c>
      <c r="GZ222" s="382" t="n">
        <v>824.501244715936</v>
      </c>
      <c r="HA222" s="382" t="n">
        <v>825.816953432294</v>
      </c>
    </row>
    <row r="223" customFormat="false" ht="15" hidden="false" customHeight="false" outlineLevel="2" collapsed="false">
      <c r="A223" s="172" t="s">
        <v>99</v>
      </c>
      <c r="B223" s="318" t="s">
        <v>252</v>
      </c>
      <c r="C223" s="318"/>
      <c r="D223" s="318" t="s">
        <v>101</v>
      </c>
      <c r="E223" s="96"/>
      <c r="F223" s="19" t="s">
        <v>292</v>
      </c>
      <c r="G223" s="96" t="s">
        <v>103</v>
      </c>
      <c r="H223" s="96"/>
      <c r="I223" s="96"/>
      <c r="CD223" s="0" t="n">
        <v>46000</v>
      </c>
      <c r="CE223" s="0" t="n">
        <v>46000</v>
      </c>
      <c r="CF223" s="0" t="n">
        <v>46000</v>
      </c>
      <c r="CG223" s="0" t="n">
        <v>46000</v>
      </c>
      <c r="CH223" s="0" t="n">
        <v>48300</v>
      </c>
      <c r="CI223" s="0" t="n">
        <v>48300</v>
      </c>
      <c r="CJ223" s="0" t="n">
        <v>48300</v>
      </c>
      <c r="CK223" s="0" t="n">
        <v>48300</v>
      </c>
      <c r="CL223" s="324" t="n">
        <v>50700</v>
      </c>
      <c r="CM223" s="324" t="n">
        <v>50700</v>
      </c>
      <c r="CN223" s="324" t="n">
        <v>50700</v>
      </c>
      <c r="CO223" s="324" t="n">
        <v>50700</v>
      </c>
      <c r="CP223" s="324" t="n">
        <v>52250</v>
      </c>
      <c r="CQ223" s="324" t="n">
        <v>52250</v>
      </c>
      <c r="CR223" s="324" t="n">
        <v>52250</v>
      </c>
      <c r="CS223" s="324" t="n">
        <v>52250</v>
      </c>
      <c r="CT223" s="324" t="n">
        <v>53850</v>
      </c>
      <c r="CU223" s="324" t="n">
        <v>53850</v>
      </c>
      <c r="CV223" s="324" t="n">
        <v>53850</v>
      </c>
      <c r="CW223" s="324" t="n">
        <v>53850</v>
      </c>
      <c r="CX223" s="324" t="n">
        <v>55500</v>
      </c>
      <c r="CY223" s="324" t="n">
        <v>55500</v>
      </c>
      <c r="CZ223" s="324" t="n">
        <v>55500</v>
      </c>
      <c r="DA223" s="324" t="n">
        <v>55500</v>
      </c>
      <c r="DB223" s="372" t="n">
        <v>57200</v>
      </c>
      <c r="DC223" s="324" t="n">
        <v>57200</v>
      </c>
      <c r="DD223" s="324" t="n">
        <v>57200</v>
      </c>
      <c r="DE223" s="324" t="n">
        <v>57200</v>
      </c>
      <c r="DF223" s="324" t="n">
        <v>58950</v>
      </c>
      <c r="DG223" s="324" t="n">
        <v>58950</v>
      </c>
      <c r="DH223" s="324" t="n">
        <v>58950</v>
      </c>
      <c r="DI223" s="324" t="n">
        <v>58950</v>
      </c>
      <c r="DJ223" s="336" t="n">
        <v>60750</v>
      </c>
      <c r="DK223" s="324" t="n">
        <v>60750</v>
      </c>
      <c r="DL223" s="324" t="n">
        <v>60750</v>
      </c>
      <c r="DM223" s="324" t="n">
        <v>60750</v>
      </c>
      <c r="DN223" s="324" t="n">
        <v>62600</v>
      </c>
      <c r="DO223" s="324" t="n">
        <v>62600</v>
      </c>
      <c r="DP223" s="324" t="n">
        <v>62600</v>
      </c>
      <c r="DQ223" s="324" t="n">
        <v>62600</v>
      </c>
      <c r="DR223" s="324" t="n">
        <v>65094.4309244608</v>
      </c>
      <c r="DS223" s="324" t="n">
        <v>65094.4309244608</v>
      </c>
      <c r="DT223" s="324" t="n">
        <v>65094.4309244608</v>
      </c>
      <c r="DU223" s="324" t="n">
        <v>65094.4309244608</v>
      </c>
      <c r="DV223" s="324" t="n">
        <v>67695.0048735504</v>
      </c>
      <c r="DW223" s="324" t="n">
        <v>67695.0048735504</v>
      </c>
      <c r="DX223" s="324" t="n">
        <v>67695.0048735504</v>
      </c>
      <c r="DY223" s="324" t="n">
        <v>67695.0048735504</v>
      </c>
      <c r="DZ223" s="324" t="n">
        <v>70402.8050684924</v>
      </c>
      <c r="EA223" s="324" t="n">
        <v>70402.8050684924</v>
      </c>
      <c r="EB223" s="324" t="n">
        <v>70402.8050684924</v>
      </c>
      <c r="EC223" s="324" t="n">
        <v>70402.8050684924</v>
      </c>
      <c r="ED223" s="324" t="n">
        <v>73218.9172712321</v>
      </c>
      <c r="EE223" s="324" t="n">
        <v>73218.9172712321</v>
      </c>
      <c r="EF223" s="324" t="n">
        <v>73218.9172712321</v>
      </c>
      <c r="EG223" s="324" t="n">
        <v>73218.9172712321</v>
      </c>
      <c r="EH223" s="324" t="n">
        <v>76147.6739620814</v>
      </c>
      <c r="EI223" s="324" t="n">
        <v>76147.6739620814</v>
      </c>
      <c r="EJ223" s="324" t="n">
        <v>76147.6739620814</v>
      </c>
      <c r="EK223" s="324" t="n">
        <v>76147.6739620814</v>
      </c>
      <c r="EL223" s="324" t="n">
        <v>79193.5809205646</v>
      </c>
      <c r="EM223" s="324" t="n">
        <v>79193.5809205646</v>
      </c>
      <c r="EN223" s="324" t="n">
        <v>79193.5809205646</v>
      </c>
      <c r="EO223" s="324" t="n">
        <v>79193.5809205646</v>
      </c>
      <c r="EP223" s="324" t="n">
        <v>82361.3241573872</v>
      </c>
      <c r="EQ223" s="324" t="n">
        <v>82361.3241573872</v>
      </c>
      <c r="ER223" s="324" t="n">
        <v>82361.3241573872</v>
      </c>
      <c r="ES223" s="324" t="n">
        <v>82361.3241573872</v>
      </c>
      <c r="ET223" s="324" t="n">
        <v>85655.7771236827</v>
      </c>
      <c r="EU223" s="324" t="n">
        <v>85655.7771236827</v>
      </c>
      <c r="EV223" s="324" t="n">
        <v>85655.7771236827</v>
      </c>
      <c r="EW223" s="324" t="n">
        <v>85655.7771236827</v>
      </c>
      <c r="EX223" s="324" t="n">
        <v>89082.00820863</v>
      </c>
      <c r="EY223" s="324" t="n">
        <v>89082.00820863</v>
      </c>
      <c r="EZ223" s="324" t="n">
        <v>89082.00820863</v>
      </c>
      <c r="FA223" s="324" t="n">
        <v>89082.00820863</v>
      </c>
      <c r="FB223" s="324" t="n">
        <v>92645.2885369752</v>
      </c>
      <c r="FC223" s="324" t="n">
        <v>92645.2885369752</v>
      </c>
      <c r="FD223" s="324" t="n">
        <v>92645.2885369752</v>
      </c>
      <c r="FE223" s="324" t="n">
        <v>92645.2885369752</v>
      </c>
      <c r="FF223" s="324" t="n">
        <v>96351.1000784542</v>
      </c>
      <c r="FG223" s="324" t="n">
        <v>96351.1000784542</v>
      </c>
      <c r="FH223" s="324" t="n">
        <v>96351.1000784542</v>
      </c>
      <c r="FI223" s="324" t="n">
        <v>96351.1000784542</v>
      </c>
      <c r="FJ223" s="324" t="n">
        <v>100205.144081592</v>
      </c>
      <c r="FK223" s="324" t="n">
        <v>100205.144081592</v>
      </c>
      <c r="FL223" s="324" t="n">
        <v>100205.144081592</v>
      </c>
      <c r="FM223" s="324" t="n">
        <v>100205.144081592</v>
      </c>
      <c r="FN223" s="324" t="n">
        <v>104213.349844856</v>
      </c>
      <c r="FO223" s="324" t="n">
        <v>104213.349844856</v>
      </c>
      <c r="FP223" s="324" t="n">
        <v>104213.349844856</v>
      </c>
      <c r="FQ223" s="324" t="n">
        <v>104213.349844856</v>
      </c>
      <c r="FR223" s="324" t="n">
        <v>108381.88383865</v>
      </c>
      <c r="FS223" s="324" t="n">
        <v>108381.88383865</v>
      </c>
      <c r="FT223" s="324" t="n">
        <v>108381.88383865</v>
      </c>
      <c r="FU223" s="324" t="n">
        <v>108381.88383865</v>
      </c>
      <c r="FV223" s="324" t="n">
        <v>112717.159192196</v>
      </c>
      <c r="FW223" s="324" t="n">
        <v>112717.159192196</v>
      </c>
      <c r="FX223" s="324" t="n">
        <v>112717.159192196</v>
      </c>
      <c r="FY223" s="324" t="n">
        <v>112717.159192196</v>
      </c>
      <c r="FZ223" s="324" t="n">
        <v>117225.845559884</v>
      </c>
      <c r="GA223" s="324" t="n">
        <v>117225.845559884</v>
      </c>
      <c r="GB223" s="324" t="n">
        <v>117225.845559884</v>
      </c>
      <c r="GC223" s="324" t="n">
        <v>117225.845559884</v>
      </c>
      <c r="GD223" s="324" t="n">
        <v>121914.87938228</v>
      </c>
      <c r="GE223" s="324" t="n">
        <v>121914.87938228</v>
      </c>
      <c r="GF223" s="324" t="n">
        <v>121914.87938228</v>
      </c>
      <c r="GG223" s="324" t="n">
        <v>121914.87938228</v>
      </c>
      <c r="GH223" s="324" t="n">
        <v>126791.474557571</v>
      </c>
      <c r="GI223" s="324" t="n">
        <v>126791.474557571</v>
      </c>
      <c r="GJ223" s="324" t="n">
        <v>126791.474557571</v>
      </c>
      <c r="GK223" s="324" t="n">
        <v>126791.474557571</v>
      </c>
      <c r="GL223" s="324" t="n">
        <v>131863.133539874</v>
      </c>
      <c r="GM223" s="324" t="n">
        <v>131863.133539874</v>
      </c>
      <c r="GN223" s="324" t="n">
        <v>131863.133539874</v>
      </c>
      <c r="GO223" s="324" t="n">
        <v>131863.133539874</v>
      </c>
      <c r="GP223" s="324" t="n">
        <v>137137.658881469</v>
      </c>
      <c r="GQ223" s="324" t="n">
        <v>137137.658881469</v>
      </c>
      <c r="GR223" s="324" t="n">
        <v>137137.658881469</v>
      </c>
      <c r="GS223" s="324" t="n">
        <v>137137.658881469</v>
      </c>
      <c r="GT223" s="324" t="n">
        <v>142623.165236727</v>
      </c>
      <c r="GU223" s="324" t="n">
        <v>142623.165236727</v>
      </c>
      <c r="GV223" s="324" t="n">
        <v>142623.165236727</v>
      </c>
      <c r="GW223" s="324" t="n">
        <v>142623.165236727</v>
      </c>
      <c r="GX223" s="324" t="n">
        <v>148328.091846196</v>
      </c>
      <c r="GY223" s="324" t="n">
        <v>148328.091846196</v>
      </c>
      <c r="GZ223" s="324" t="n">
        <v>148328.091846196</v>
      </c>
      <c r="HA223" s="324" t="n">
        <v>148328.091846196</v>
      </c>
    </row>
    <row r="224" customFormat="false" ht="15" hidden="false" customHeight="false" outlineLevel="2" collapsed="false">
      <c r="A224" s="172" t="s">
        <v>99</v>
      </c>
      <c r="B224" s="318" t="s">
        <v>252</v>
      </c>
      <c r="C224" s="318"/>
      <c r="D224" s="318" t="s">
        <v>101</v>
      </c>
      <c r="E224" s="96"/>
      <c r="F224" s="19" t="s">
        <v>293</v>
      </c>
      <c r="G224" s="96" t="s">
        <v>103</v>
      </c>
      <c r="H224" s="96"/>
      <c r="I224" s="96"/>
      <c r="CD224" s="0" t="n">
        <v>51000</v>
      </c>
      <c r="CE224" s="0" t="n">
        <v>51000</v>
      </c>
      <c r="CF224" s="0" t="n">
        <v>51000</v>
      </c>
      <c r="CG224" s="0" t="n">
        <v>51000</v>
      </c>
      <c r="CH224" s="0" t="n">
        <v>53600</v>
      </c>
      <c r="CI224" s="0" t="n">
        <v>53600</v>
      </c>
      <c r="CJ224" s="0" t="n">
        <v>53600</v>
      </c>
      <c r="CK224" s="0" t="n">
        <v>53600</v>
      </c>
      <c r="CL224" s="324" t="n">
        <v>53633.3333333333</v>
      </c>
      <c r="CM224" s="324" t="n">
        <v>53633.3333333333</v>
      </c>
      <c r="CN224" s="324" t="n">
        <v>53633.3333333333</v>
      </c>
      <c r="CO224" s="324" t="n">
        <v>53633.3333333333</v>
      </c>
      <c r="CP224" s="324" t="n">
        <v>55200</v>
      </c>
      <c r="CQ224" s="324" t="n">
        <v>55200</v>
      </c>
      <c r="CR224" s="324" t="n">
        <v>55200</v>
      </c>
      <c r="CS224" s="324" t="n">
        <v>55200</v>
      </c>
      <c r="CT224" s="324" t="n">
        <v>56900</v>
      </c>
      <c r="CU224" s="324" t="n">
        <v>56900</v>
      </c>
      <c r="CV224" s="324" t="n">
        <v>56900</v>
      </c>
      <c r="CW224" s="324" t="n">
        <v>56900</v>
      </c>
      <c r="CX224" s="324" t="n">
        <v>58650</v>
      </c>
      <c r="CY224" s="324" t="n">
        <v>58650</v>
      </c>
      <c r="CZ224" s="324" t="n">
        <v>58650</v>
      </c>
      <c r="DA224" s="324" t="n">
        <v>58650</v>
      </c>
      <c r="DB224" s="372" t="n">
        <v>60450</v>
      </c>
      <c r="DC224" s="324" t="n">
        <v>60450</v>
      </c>
      <c r="DD224" s="324" t="n">
        <v>60450</v>
      </c>
      <c r="DE224" s="324" t="n">
        <v>60450</v>
      </c>
      <c r="DF224" s="324" t="n">
        <v>62300</v>
      </c>
      <c r="DG224" s="324" t="n">
        <v>62300</v>
      </c>
      <c r="DH224" s="324" t="n">
        <v>62300</v>
      </c>
      <c r="DI224" s="324" t="n">
        <v>62300</v>
      </c>
      <c r="DJ224" s="336" t="n">
        <v>64200</v>
      </c>
      <c r="DK224" s="324" t="n">
        <v>64200</v>
      </c>
      <c r="DL224" s="324" t="n">
        <v>64200</v>
      </c>
      <c r="DM224" s="324" t="n">
        <v>64200</v>
      </c>
      <c r="DN224" s="324" t="n">
        <v>66100</v>
      </c>
      <c r="DO224" s="324" t="n">
        <v>66100</v>
      </c>
      <c r="DP224" s="324" t="n">
        <v>66100</v>
      </c>
      <c r="DQ224" s="324" t="n">
        <v>66100</v>
      </c>
      <c r="DR224" s="324" t="n">
        <v>68733.8959122501</v>
      </c>
      <c r="DS224" s="324" t="n">
        <v>68733.8959122501</v>
      </c>
      <c r="DT224" s="324" t="n">
        <v>68733.8959122501</v>
      </c>
      <c r="DU224" s="324" t="n">
        <v>68733.8959122501</v>
      </c>
      <c r="DV224" s="324" t="n">
        <v>71479.8693632856</v>
      </c>
      <c r="DW224" s="324" t="n">
        <v>71479.8693632856</v>
      </c>
      <c r="DX224" s="324" t="n">
        <v>71479.8693632856</v>
      </c>
      <c r="DY224" s="324" t="n">
        <v>71479.8693632856</v>
      </c>
      <c r="DZ224" s="324" t="n">
        <v>74339.064137817</v>
      </c>
      <c r="EA224" s="324" t="n">
        <v>74339.064137817</v>
      </c>
      <c r="EB224" s="324" t="n">
        <v>74339.064137817</v>
      </c>
      <c r="EC224" s="324" t="n">
        <v>74339.064137817</v>
      </c>
      <c r="ED224" s="324" t="n">
        <v>77312.6267033297</v>
      </c>
      <c r="EE224" s="324" t="n">
        <v>77312.6267033297</v>
      </c>
      <c r="EF224" s="324" t="n">
        <v>77312.6267033297</v>
      </c>
      <c r="EG224" s="324" t="n">
        <v>77312.6267033297</v>
      </c>
      <c r="EH224" s="324" t="n">
        <v>80405.1317714629</v>
      </c>
      <c r="EI224" s="324" t="n">
        <v>80405.1317714629</v>
      </c>
      <c r="EJ224" s="324" t="n">
        <v>80405.1317714629</v>
      </c>
      <c r="EK224" s="324" t="n">
        <v>80405.1317714629</v>
      </c>
      <c r="EL224" s="324" t="n">
        <v>83621.3370423214</v>
      </c>
      <c r="EM224" s="324" t="n">
        <v>83621.3370423214</v>
      </c>
      <c r="EN224" s="324" t="n">
        <v>83621.3370423214</v>
      </c>
      <c r="EO224" s="324" t="n">
        <v>83621.3370423214</v>
      </c>
      <c r="EP224" s="324" t="n">
        <v>86966.1905240143</v>
      </c>
      <c r="EQ224" s="324" t="n">
        <v>86966.1905240143</v>
      </c>
      <c r="ER224" s="324" t="n">
        <v>86966.1905240143</v>
      </c>
      <c r="ES224" s="324" t="n">
        <v>86966.1905240143</v>
      </c>
      <c r="ET224" s="324" t="n">
        <v>90444.8381449748</v>
      </c>
      <c r="EU224" s="324" t="n">
        <v>90444.8381449748</v>
      </c>
      <c r="EV224" s="324" t="n">
        <v>90444.8381449748</v>
      </c>
      <c r="EW224" s="324" t="n">
        <v>90444.8381449748</v>
      </c>
      <c r="EX224" s="324" t="n">
        <v>94062.6316707738</v>
      </c>
      <c r="EY224" s="324" t="n">
        <v>94062.6316707738</v>
      </c>
      <c r="EZ224" s="324" t="n">
        <v>94062.6316707738</v>
      </c>
      <c r="FA224" s="324" t="n">
        <v>94062.6316707738</v>
      </c>
      <c r="FB224" s="324" t="n">
        <v>97825.1369376048</v>
      </c>
      <c r="FC224" s="324" t="n">
        <v>97825.1369376048</v>
      </c>
      <c r="FD224" s="324" t="n">
        <v>97825.1369376048</v>
      </c>
      <c r="FE224" s="324" t="n">
        <v>97825.1369376048</v>
      </c>
      <c r="FF224" s="324" t="n">
        <v>101738.142415109</v>
      </c>
      <c r="FG224" s="324" t="n">
        <v>101738.142415109</v>
      </c>
      <c r="FH224" s="324" t="n">
        <v>101738.142415109</v>
      </c>
      <c r="FI224" s="324" t="n">
        <v>101738.142415109</v>
      </c>
      <c r="FJ224" s="324" t="n">
        <v>105807.668111713</v>
      </c>
      <c r="FK224" s="324" t="n">
        <v>105807.668111713</v>
      </c>
      <c r="FL224" s="324" t="n">
        <v>105807.668111713</v>
      </c>
      <c r="FM224" s="324" t="n">
        <v>105807.668111713</v>
      </c>
      <c r="FN224" s="324" t="n">
        <v>110039.974836182</v>
      </c>
      <c r="FO224" s="324" t="n">
        <v>110039.974836182</v>
      </c>
      <c r="FP224" s="324" t="n">
        <v>110039.974836182</v>
      </c>
      <c r="FQ224" s="324" t="n">
        <v>110039.974836182</v>
      </c>
      <c r="FR224" s="324" t="n">
        <v>114441.573829629</v>
      </c>
      <c r="FS224" s="324" t="n">
        <v>114441.573829629</v>
      </c>
      <c r="FT224" s="324" t="n">
        <v>114441.573829629</v>
      </c>
      <c r="FU224" s="324" t="n">
        <v>114441.573829629</v>
      </c>
      <c r="FV224" s="324" t="n">
        <v>119019.236782814</v>
      </c>
      <c r="FW224" s="324" t="n">
        <v>119019.236782814</v>
      </c>
      <c r="FX224" s="324" t="n">
        <v>119019.236782814</v>
      </c>
      <c r="FY224" s="324" t="n">
        <v>119019.236782814</v>
      </c>
      <c r="FZ224" s="324" t="n">
        <v>123780.006254127</v>
      </c>
      <c r="GA224" s="324" t="n">
        <v>123780.006254127</v>
      </c>
      <c r="GB224" s="324" t="n">
        <v>123780.006254127</v>
      </c>
      <c r="GC224" s="324" t="n">
        <v>123780.006254127</v>
      </c>
      <c r="GD224" s="324" t="n">
        <v>128731.206504292</v>
      </c>
      <c r="GE224" s="324" t="n">
        <v>128731.206504292</v>
      </c>
      <c r="GF224" s="324" t="n">
        <v>128731.206504292</v>
      </c>
      <c r="GG224" s="324" t="n">
        <v>128731.206504292</v>
      </c>
      <c r="GH224" s="324" t="n">
        <v>133880.454764464</v>
      </c>
      <c r="GI224" s="324" t="n">
        <v>133880.454764464</v>
      </c>
      <c r="GJ224" s="324" t="n">
        <v>133880.454764464</v>
      </c>
      <c r="GK224" s="324" t="n">
        <v>133880.454764464</v>
      </c>
      <c r="GL224" s="324" t="n">
        <v>139235.672955042</v>
      </c>
      <c r="GM224" s="324" t="n">
        <v>139235.672955042</v>
      </c>
      <c r="GN224" s="324" t="n">
        <v>139235.672955042</v>
      </c>
      <c r="GO224" s="324" t="n">
        <v>139235.672955042</v>
      </c>
      <c r="GP224" s="324" t="n">
        <v>144805.099873244</v>
      </c>
      <c r="GQ224" s="324" t="n">
        <v>144805.099873244</v>
      </c>
      <c r="GR224" s="324" t="n">
        <v>144805.099873244</v>
      </c>
      <c r="GS224" s="324" t="n">
        <v>144805.099873244</v>
      </c>
      <c r="GT224" s="324" t="n">
        <v>150597.303868174</v>
      </c>
      <c r="GU224" s="324" t="n">
        <v>150597.303868174</v>
      </c>
      <c r="GV224" s="324" t="n">
        <v>150597.303868174</v>
      </c>
      <c r="GW224" s="324" t="n">
        <v>150597.303868174</v>
      </c>
      <c r="GX224" s="324" t="n">
        <v>156621.196022901</v>
      </c>
      <c r="GY224" s="324" t="n">
        <v>156621.196022901</v>
      </c>
      <c r="GZ224" s="324" t="n">
        <v>156621.196022901</v>
      </c>
      <c r="HA224" s="324" t="n">
        <v>156621.196022901</v>
      </c>
    </row>
    <row r="225" customFormat="false" ht="15" hidden="false" customHeight="false" outlineLevel="2" collapsed="false">
      <c r="A225" s="172" t="s">
        <v>99</v>
      </c>
      <c r="B225" s="318" t="s">
        <v>252</v>
      </c>
      <c r="C225" s="318"/>
      <c r="D225" s="318" t="s">
        <v>101</v>
      </c>
      <c r="E225" s="96"/>
      <c r="F225" s="19" t="s">
        <v>294</v>
      </c>
      <c r="G225" s="96" t="s">
        <v>254</v>
      </c>
      <c r="H225" s="96"/>
      <c r="I225" s="96"/>
      <c r="BR225" s="0" t="n">
        <v>29.861231715707</v>
      </c>
      <c r="BS225" s="0" t="n">
        <v>41.7945797654028</v>
      </c>
      <c r="BT225" s="0" t="n">
        <v>42.8291106811515</v>
      </c>
      <c r="BU225" s="0" t="n">
        <v>45.8502172799697</v>
      </c>
      <c r="BV225" s="0" t="n">
        <v>50.3481688246746</v>
      </c>
      <c r="BW225" s="0" t="n">
        <v>47.0825315346619</v>
      </c>
      <c r="BX225" s="0" t="n">
        <v>50.2436944912571</v>
      </c>
      <c r="BY225" s="0" t="n">
        <v>59.6558451494063</v>
      </c>
      <c r="BZ225" s="0" t="n">
        <v>64.5331727114637</v>
      </c>
      <c r="CA225" s="0" t="n">
        <v>71.6167556975958</v>
      </c>
      <c r="CB225" s="0" t="n">
        <v>73.1659602164297</v>
      </c>
      <c r="CC225" s="0" t="n">
        <v>65.821862378527</v>
      </c>
      <c r="CD225" s="0" t="n">
        <v>61.5479222071407</v>
      </c>
      <c r="CE225" s="0" t="n">
        <v>67.1452279472919</v>
      </c>
      <c r="CF225" s="0" t="n">
        <v>59.6191373349473</v>
      </c>
      <c r="CG225" s="0" t="n">
        <v>59.7923525106202</v>
      </c>
      <c r="CH225" s="0" t="n">
        <v>47.0854723111962</v>
      </c>
      <c r="CI225" s="0" t="n">
        <v>28.3410368910899</v>
      </c>
      <c r="CJ225" s="0" t="n">
        <v>42.9021440586745</v>
      </c>
      <c r="CK225" s="0" t="n">
        <v>44.0090359820673</v>
      </c>
      <c r="CL225" s="0" t="n">
        <v>58.6564768722703</v>
      </c>
      <c r="CM225" s="0" t="n">
        <v>66.2148212197334</v>
      </c>
      <c r="CN225" s="0" t="n">
        <v>70.6940861139776</v>
      </c>
      <c r="CO225" s="0" t="n">
        <v>75.8357080815521</v>
      </c>
      <c r="CP225" s="0" t="n">
        <v>87.7445254422254</v>
      </c>
      <c r="CQ225" s="0" t="n">
        <v>75.0317568598121</v>
      </c>
      <c r="CR225" s="0" t="n">
        <v>72.6601114502384</v>
      </c>
      <c r="CS225" s="0" t="n">
        <v>58.0859139400318</v>
      </c>
      <c r="CT225" s="324" t="n">
        <v>42.9323333333333</v>
      </c>
      <c r="CU225" s="324" t="n">
        <v>52.4933333333333</v>
      </c>
      <c r="CV225" s="324" t="n">
        <v>71.0238333333333</v>
      </c>
      <c r="CW225" s="324" t="n">
        <v>67.8985</v>
      </c>
      <c r="CX225" s="324" t="n">
        <v>65.4106666666667</v>
      </c>
      <c r="CY225" s="324" t="n">
        <v>68.5215</v>
      </c>
      <c r="CZ225" s="324" t="n">
        <v>67.1921666666667</v>
      </c>
      <c r="DA225" s="324" t="n">
        <v>61.3463721045001</v>
      </c>
      <c r="DB225" s="372" t="n">
        <v>58.3486981660469</v>
      </c>
      <c r="DC225" s="324" t="n">
        <v>55.4411068886823</v>
      </c>
      <c r="DD225" s="324" t="n">
        <v>52.5335156113177</v>
      </c>
      <c r="DE225" s="324" t="n">
        <v>49.6259243339531</v>
      </c>
      <c r="DF225" s="376" t="n">
        <v>53.0300606060606</v>
      </c>
      <c r="DG225" s="376" t="n">
        <v>80.8060213064898</v>
      </c>
      <c r="DH225" s="376" t="n">
        <v>60.1053118883677</v>
      </c>
      <c r="DI225" s="376" t="n">
        <v>57.5725530733129</v>
      </c>
      <c r="DJ225" s="336" t="n">
        <v>51.4459445178779</v>
      </c>
      <c r="DK225" s="324" t="n">
        <v>46.8729276376059</v>
      </c>
      <c r="DL225" s="324" t="n">
        <v>42.2999107573339</v>
      </c>
      <c r="DM225" s="324" t="n">
        <v>37.7268938770619</v>
      </c>
      <c r="DN225" s="324" t="n">
        <v>47.7908318475732</v>
      </c>
      <c r="DO225" s="324" t="n">
        <v>49.0725969076145</v>
      </c>
      <c r="DP225" s="324" t="n">
        <v>50.3543619676558</v>
      </c>
      <c r="DQ225" s="324" t="n">
        <v>51.6361270276971</v>
      </c>
      <c r="DR225" s="324" t="n">
        <v>55.3661832478184</v>
      </c>
      <c r="DS225" s="324" t="n">
        <v>57.6272647718917</v>
      </c>
      <c r="DT225" s="324" t="n">
        <v>59.888346295965</v>
      </c>
      <c r="DU225" s="324" t="n">
        <v>62.1494278200383</v>
      </c>
      <c r="DV225" s="324" t="n">
        <v>60.2625203663517</v>
      </c>
      <c r="DW225" s="324" t="n">
        <v>60.864406299321</v>
      </c>
      <c r="DX225" s="324" t="n">
        <v>61.4662922322903</v>
      </c>
      <c r="DY225" s="324" t="n">
        <v>62.0681781652597</v>
      </c>
      <c r="DZ225" s="324" t="n">
        <v>62.4517332006001</v>
      </c>
      <c r="EA225" s="324" t="n">
        <v>62.9662867745178</v>
      </c>
      <c r="EB225" s="324" t="n">
        <v>63.4808403484356</v>
      </c>
      <c r="EC225" s="324" t="n">
        <v>63.9953939223533</v>
      </c>
      <c r="ED225" s="324" t="n">
        <v>63.5400713422864</v>
      </c>
      <c r="EE225" s="324" t="n">
        <v>63.6666744546103</v>
      </c>
      <c r="EF225" s="324" t="n">
        <v>63.7932775669342</v>
      </c>
      <c r="EG225" s="324" t="n">
        <v>63.9198806792581</v>
      </c>
      <c r="EH225" s="324" t="n">
        <v>64.1687958591598</v>
      </c>
      <c r="EI225" s="324" t="n">
        <v>64.3443237985149</v>
      </c>
      <c r="EJ225" s="324" t="n">
        <v>64.5198517378699</v>
      </c>
      <c r="EK225" s="324" t="n">
        <v>64.6953796772249</v>
      </c>
      <c r="EL225" s="324" t="n">
        <v>64.8744717712774</v>
      </c>
      <c r="EM225" s="324" t="n">
        <v>65.0514253725114</v>
      </c>
      <c r="EN225" s="324" t="n">
        <v>65.2283789737454</v>
      </c>
      <c r="EO225" s="324" t="n">
        <v>65.4053325749793</v>
      </c>
      <c r="EP225" s="324" t="n">
        <v>65.5861220463347</v>
      </c>
      <c r="EQ225" s="324" t="n">
        <v>65.7646099956172</v>
      </c>
      <c r="ER225" s="324" t="n">
        <v>65.9430979448997</v>
      </c>
      <c r="ES225" s="324" t="n">
        <v>66.1215858941822</v>
      </c>
      <c r="ET225" s="324" t="n">
        <v>66.3040763203417</v>
      </c>
      <c r="EU225" s="324" t="n">
        <v>66.4841652603749</v>
      </c>
      <c r="EV225" s="324" t="n">
        <v>66.6642542004082</v>
      </c>
      <c r="EW225" s="324" t="n">
        <v>66.8443431404415</v>
      </c>
      <c r="EX225" s="324" t="n">
        <v>67.0285423534481</v>
      </c>
      <c r="EY225" s="324" t="n">
        <v>67.2102754026707</v>
      </c>
      <c r="EZ225" s="324" t="n">
        <v>67.3920084518933</v>
      </c>
      <c r="FA225" s="324" t="n">
        <v>67.5737415011159</v>
      </c>
      <c r="FB225" s="324" t="n">
        <v>67.7596597340882</v>
      </c>
      <c r="FC225" s="324" t="n">
        <v>67.9430668568107</v>
      </c>
      <c r="FD225" s="324" t="n">
        <v>68.1264739795332</v>
      </c>
      <c r="FE225" s="324" t="n">
        <v>68.3098811022556</v>
      </c>
      <c r="FF225" s="324" t="n">
        <v>68.4975299507705</v>
      </c>
      <c r="FG225" s="324" t="n">
        <v>68.6826337638099</v>
      </c>
      <c r="FH225" s="324" t="n">
        <v>68.8677375768493</v>
      </c>
      <c r="FI225" s="324" t="n">
        <v>69.0528413898888</v>
      </c>
      <c r="FJ225" s="324" t="n">
        <v>69.2422332296543</v>
      </c>
      <c r="FK225" s="324" t="n">
        <v>69.4290522533842</v>
      </c>
      <c r="FL225" s="324" t="n">
        <v>69.6158712771141</v>
      </c>
      <c r="FM225" s="324" t="n">
        <v>69.802690300844</v>
      </c>
      <c r="FN225" s="324" t="n">
        <v>70.01821915089</v>
      </c>
      <c r="FO225" s="324" t="n">
        <v>70.2165221051463</v>
      </c>
      <c r="FP225" s="324" t="n">
        <v>70.4148250594027</v>
      </c>
      <c r="FQ225" s="324" t="n">
        <v>70.613128013659</v>
      </c>
      <c r="FR225" s="324" t="n">
        <v>70.8163295536786</v>
      </c>
      <c r="FS225" s="324" t="n">
        <v>71.0165919422402</v>
      </c>
      <c r="FT225" s="324" t="n">
        <v>71.2168543308019</v>
      </c>
      <c r="FU225" s="324" t="n">
        <v>71.4171167193635</v>
      </c>
      <c r="FV225" s="324" t="n">
        <v>71.6223221601317</v>
      </c>
      <c r="FW225" s="324" t="n">
        <v>71.824561769576</v>
      </c>
      <c r="FX225" s="324" t="n">
        <v>72.0268013790203</v>
      </c>
      <c r="FY225" s="324" t="n">
        <v>72.2290409884645</v>
      </c>
      <c r="FZ225" s="324" t="n">
        <v>72.4362673177627</v>
      </c>
      <c r="GA225" s="324" t="n">
        <v>72.6405016151485</v>
      </c>
      <c r="GB225" s="324" t="n">
        <v>72.8447359125343</v>
      </c>
      <c r="GC225" s="324" t="n">
        <v>73.0489702099201</v>
      </c>
      <c r="GD225" s="324" t="n">
        <v>73.2582345412382</v>
      </c>
      <c r="GE225" s="324" t="n">
        <v>73.464480852197</v>
      </c>
      <c r="GF225" s="324" t="n">
        <v>73.6707271631557</v>
      </c>
      <c r="GG225" s="324" t="n">
        <v>73.8769734741145</v>
      </c>
      <c r="GH225" s="324" t="n">
        <v>74.0882930275752</v>
      </c>
      <c r="GI225" s="324" t="n">
        <v>74.2965686355347</v>
      </c>
      <c r="GJ225" s="324" t="n">
        <v>74.5048442434943</v>
      </c>
      <c r="GK225" s="324" t="n">
        <v>74.7131198514538</v>
      </c>
      <c r="GL225" s="324" t="n">
        <v>74.9265119425624</v>
      </c>
      <c r="GM225" s="324" t="n">
        <v>75.1368341437815</v>
      </c>
      <c r="GN225" s="324" t="n">
        <v>75.3471563450007</v>
      </c>
      <c r="GO225" s="324" t="n">
        <v>75.5574785462198</v>
      </c>
      <c r="GP225" s="324" t="n">
        <v>75.7729605789709</v>
      </c>
      <c r="GQ225" s="324" t="n">
        <v>75.9853467128028</v>
      </c>
      <c r="GR225" s="324" t="n">
        <v>76.1977328466348</v>
      </c>
      <c r="GS225" s="324" t="n">
        <v>76.4101189804667</v>
      </c>
      <c r="GT225" s="324" t="n">
        <v>76.6277084428648</v>
      </c>
      <c r="GU225" s="324" t="n">
        <v>76.8421759081233</v>
      </c>
      <c r="GV225" s="324" t="n">
        <v>77.0566433733817</v>
      </c>
      <c r="GW225" s="324" t="n">
        <v>77.2711108386401</v>
      </c>
      <c r="GX225" s="324" t="n">
        <v>77.4908252995445</v>
      </c>
      <c r="GY225" s="324" t="n">
        <v>77.7073915630614</v>
      </c>
      <c r="GZ225" s="324" t="n">
        <v>77.9239578265782</v>
      </c>
      <c r="HA225" s="324" t="n">
        <v>78.140524090095</v>
      </c>
    </row>
    <row r="226" customFormat="false" ht="15" hidden="false" customHeight="false" outlineLevel="2" collapsed="false">
      <c r="A226" s="172" t="s">
        <v>99</v>
      </c>
      <c r="B226" s="318" t="s">
        <v>252</v>
      </c>
      <c r="C226" s="318"/>
      <c r="D226" s="318" t="s">
        <v>101</v>
      </c>
      <c r="E226" s="96"/>
      <c r="F226" s="19" t="s">
        <v>295</v>
      </c>
      <c r="G226" s="96" t="s">
        <v>254</v>
      </c>
      <c r="H226" s="96"/>
      <c r="I226" s="96"/>
      <c r="BR226" s="0" t="n">
        <v>34.0994759035958</v>
      </c>
      <c r="BS226" s="0" t="n">
        <v>47.5013225747789</v>
      </c>
      <c r="BT226" s="0" t="n">
        <v>48.6631612014346</v>
      </c>
      <c r="BU226" s="0" t="n">
        <v>52.0560403201906</v>
      </c>
      <c r="BV226" s="0" t="n">
        <v>50.7859147149278</v>
      </c>
      <c r="BW226" s="0" t="n">
        <v>47.3714834773452</v>
      </c>
      <c r="BX226" s="0" t="n">
        <v>50.5487255063032</v>
      </c>
      <c r="BY226" s="0" t="n">
        <v>59.8050409600585</v>
      </c>
      <c r="BZ226" s="0" t="n">
        <v>64.3413517525574</v>
      </c>
      <c r="CA226" s="0" t="n">
        <v>72.2637907243938</v>
      </c>
      <c r="CB226" s="0" t="n">
        <v>73.5051009959059</v>
      </c>
      <c r="CC226" s="0" t="n">
        <v>65.1311219889903</v>
      </c>
      <c r="CD226" s="0" t="n">
        <v>60.5881613024065</v>
      </c>
      <c r="CE226" s="0" t="n">
        <v>67.7452309375394</v>
      </c>
      <c r="CF226" s="0" t="n">
        <v>60.7077586419942</v>
      </c>
      <c r="CG226" s="0" t="n">
        <v>60.2716491180599</v>
      </c>
      <c r="CH226" s="0" t="n">
        <v>47.110216968654</v>
      </c>
      <c r="CI226" s="0" t="n">
        <v>28.2789215279452</v>
      </c>
      <c r="CJ226" s="0" t="n">
        <v>43.1058229704235</v>
      </c>
      <c r="CK226" s="0" t="n">
        <v>44.3206560628579</v>
      </c>
      <c r="CL226" s="0" t="n">
        <v>59.3177615651137</v>
      </c>
      <c r="CM226" s="0" t="n">
        <v>66.39832059766</v>
      </c>
      <c r="CN226" s="0" t="n">
        <v>70.5676096659591</v>
      </c>
      <c r="CO226" s="0" t="n">
        <v>75.3621233130072</v>
      </c>
      <c r="CP226" s="0" t="n">
        <v>89.563340874841</v>
      </c>
      <c r="CQ226" s="0" t="n">
        <v>78.5685157238003</v>
      </c>
      <c r="CR226" s="0" t="n">
        <v>72.9174703169589</v>
      </c>
      <c r="CS226" s="0" t="n">
        <v>57.9552884690151</v>
      </c>
      <c r="CT226" s="324" t="n">
        <v>43.8773333333333</v>
      </c>
      <c r="CU226" s="324" t="n">
        <v>52.925</v>
      </c>
      <c r="CV226" s="324" t="n">
        <v>72.5171666666667</v>
      </c>
      <c r="CW226" s="324" t="n">
        <v>69.3466666666667</v>
      </c>
      <c r="CX226" s="324" t="n">
        <v>65.6273333333333</v>
      </c>
      <c r="CY226" s="324" t="n">
        <v>68.8006666666667</v>
      </c>
      <c r="CZ226" s="324" t="n">
        <v>67.2846666666667</v>
      </c>
      <c r="DA226" s="324" t="n">
        <v>62.2438721045</v>
      </c>
      <c r="DB226" s="372" t="n">
        <v>58.5633856660469</v>
      </c>
      <c r="DC226" s="324" t="n">
        <v>55.593086055349</v>
      </c>
      <c r="DD226" s="324" t="n">
        <v>52.622786444651</v>
      </c>
      <c r="DE226" s="324" t="n">
        <v>49.6524868339531</v>
      </c>
      <c r="DF226" s="376" t="n">
        <v>51.0329393939394</v>
      </c>
      <c r="DG226" s="376" t="n">
        <v>79.6182148440774</v>
      </c>
      <c r="DH226" s="376" t="n">
        <v>61.5428430623654</v>
      </c>
      <c r="DI226" s="376" t="n">
        <v>58.9270433113767</v>
      </c>
      <c r="DJ226" s="336" t="n">
        <v>52.0984496109584</v>
      </c>
      <c r="DK226" s="324" t="n">
        <v>47.8257253941658</v>
      </c>
      <c r="DL226" s="324" t="n">
        <v>43.5530011773733</v>
      </c>
      <c r="DM226" s="324" t="n">
        <v>39.2802769605807</v>
      </c>
      <c r="DN226" s="324" t="n">
        <v>49.1756059875004</v>
      </c>
      <c r="DO226" s="324" t="n">
        <v>50.5701030681927</v>
      </c>
      <c r="DP226" s="324" t="n">
        <v>51.964600148885</v>
      </c>
      <c r="DQ226" s="324" t="n">
        <v>53.3590972295774</v>
      </c>
      <c r="DR226" s="324" t="n">
        <v>54.974536903396</v>
      </c>
      <c r="DS226" s="324" t="n">
        <v>56.4574110213389</v>
      </c>
      <c r="DT226" s="324" t="n">
        <v>57.9402851392818</v>
      </c>
      <c r="DU226" s="324" t="n">
        <v>59.4231592572246</v>
      </c>
      <c r="DV226" s="324" t="n">
        <v>59.1238400438297</v>
      </c>
      <c r="DW226" s="324" t="n">
        <v>59.8938368292375</v>
      </c>
      <c r="DX226" s="324" t="n">
        <v>60.6638336146452</v>
      </c>
      <c r="DY226" s="324" t="n">
        <v>61.433830400053</v>
      </c>
      <c r="DZ226" s="324" t="n">
        <v>61.4365863756032</v>
      </c>
      <c r="EA226" s="324" t="n">
        <v>61.8996868370679</v>
      </c>
      <c r="EB226" s="324" t="n">
        <v>62.3627872985326</v>
      </c>
      <c r="EC226" s="324" t="n">
        <v>62.8258877599974</v>
      </c>
      <c r="ED226" s="324" t="n">
        <v>62.4247613721742</v>
      </c>
      <c r="EE226" s="324" t="n">
        <v>62.5421710939238</v>
      </c>
      <c r="EF226" s="324" t="n">
        <v>62.6595808156734</v>
      </c>
      <c r="EG226" s="324" t="n">
        <v>62.7769905374229</v>
      </c>
      <c r="EH226" s="324" t="n">
        <v>63.0595155668942</v>
      </c>
      <c r="EI226" s="324" t="n">
        <v>63.2429714117325</v>
      </c>
      <c r="EJ226" s="324" t="n">
        <v>63.4264272565707</v>
      </c>
      <c r="EK226" s="324" t="n">
        <v>63.609883101409</v>
      </c>
      <c r="EL226" s="324" t="n">
        <v>63.7944302198657</v>
      </c>
      <c r="EM226" s="324" t="n">
        <v>63.9783225741514</v>
      </c>
      <c r="EN226" s="324" t="n">
        <v>64.162214928437</v>
      </c>
      <c r="EO226" s="324" t="n">
        <v>64.3461072827227</v>
      </c>
      <c r="EP226" s="324" t="n">
        <v>64.5325756500246</v>
      </c>
      <c r="EQ226" s="324" t="n">
        <v>64.7174984095167</v>
      </c>
      <c r="ER226" s="324" t="n">
        <v>64.9024211690088</v>
      </c>
      <c r="ES226" s="324" t="n">
        <v>65.087343928501</v>
      </c>
      <c r="ET226" s="324" t="n">
        <v>65.2756911003162</v>
      </c>
      <c r="EU226" s="324" t="n">
        <v>65.4619836247376</v>
      </c>
      <c r="EV226" s="324" t="n">
        <v>65.648276149159</v>
      </c>
      <c r="EW226" s="324" t="n">
        <v>65.8345686735804</v>
      </c>
      <c r="EX226" s="324" t="n">
        <v>66.0247777593584</v>
      </c>
      <c r="EY226" s="324" t="n">
        <v>66.2126369083224</v>
      </c>
      <c r="EZ226" s="324" t="n">
        <v>66.4004960572865</v>
      </c>
      <c r="FA226" s="324" t="n">
        <v>66.5883552062505</v>
      </c>
      <c r="FB226" s="324" t="n">
        <v>66.7804236650832</v>
      </c>
      <c r="FC226" s="324" t="n">
        <v>66.9699665379947</v>
      </c>
      <c r="FD226" s="324" t="n">
        <v>67.1595094109061</v>
      </c>
      <c r="FE226" s="324" t="n">
        <v>67.3490522838176</v>
      </c>
      <c r="FF226" s="324" t="n">
        <v>67.5429856498648</v>
      </c>
      <c r="FG226" s="324" t="n">
        <v>67.7342847200305</v>
      </c>
      <c r="FH226" s="324" t="n">
        <v>67.9255837901963</v>
      </c>
      <c r="FI226" s="324" t="n">
        <v>68.116882860362</v>
      </c>
      <c r="FJ226" s="324" t="n">
        <v>68.3126912288171</v>
      </c>
      <c r="FK226" s="324" t="n">
        <v>68.5057940182986</v>
      </c>
      <c r="FL226" s="324" t="n">
        <v>68.6988968077801</v>
      </c>
      <c r="FM226" s="324" t="n">
        <v>68.8919995972616</v>
      </c>
      <c r="FN226" s="324" t="n">
        <v>69.1140768462227</v>
      </c>
      <c r="FO226" s="324" t="n">
        <v>69.3187694194961</v>
      </c>
      <c r="FP226" s="324" t="n">
        <v>69.5234619927694</v>
      </c>
      <c r="FQ226" s="324" t="n">
        <v>69.7281545660428</v>
      </c>
      <c r="FR226" s="324" t="n">
        <v>69.9380374551607</v>
      </c>
      <c r="FS226" s="324" t="n">
        <v>70.1448061547719</v>
      </c>
      <c r="FT226" s="324" t="n">
        <v>70.3515748543831</v>
      </c>
      <c r="FU226" s="324" t="n">
        <v>70.5583435539942</v>
      </c>
      <c r="FV226" s="324" t="n">
        <v>70.7703650808776</v>
      </c>
      <c r="FW226" s="324" t="n">
        <v>70.9792349113976</v>
      </c>
      <c r="FX226" s="324" t="n">
        <v>71.1881047419176</v>
      </c>
      <c r="FY226" s="324" t="n">
        <v>71.3969745724377</v>
      </c>
      <c r="FZ226" s="324" t="n">
        <v>71.6111539311927</v>
      </c>
      <c r="GA226" s="324" t="n">
        <v>71.8221475730067</v>
      </c>
      <c r="GB226" s="324" t="n">
        <v>72.0331412148208</v>
      </c>
      <c r="GC226" s="324" t="n">
        <v>72.2441348566348</v>
      </c>
      <c r="GD226" s="324" t="n">
        <v>72.4604916261058</v>
      </c>
      <c r="GE226" s="324" t="n">
        <v>72.6736305189827</v>
      </c>
      <c r="GF226" s="324" t="n">
        <v>72.8867694118595</v>
      </c>
      <c r="GG226" s="324" t="n">
        <v>73.0999083047363</v>
      </c>
      <c r="GH226" s="324" t="n">
        <v>73.3184623400529</v>
      </c>
      <c r="GI226" s="324" t="n">
        <v>73.5337672899056</v>
      </c>
      <c r="GJ226" s="324" t="n">
        <v>73.7490722397584</v>
      </c>
      <c r="GK226" s="324" t="n">
        <v>73.9643771896111</v>
      </c>
      <c r="GL226" s="324" t="n">
        <v>74.185148561379</v>
      </c>
      <c r="GM226" s="324" t="n">
        <v>74.4026400799978</v>
      </c>
      <c r="GN226" s="324" t="n">
        <v>74.6201315986166</v>
      </c>
      <c r="GO226" s="324" t="n">
        <v>74.8376231172354</v>
      </c>
      <c r="GP226" s="324" t="n">
        <v>75.0606320773921</v>
      </c>
      <c r="GQ226" s="324" t="n">
        <v>75.280330572626</v>
      </c>
      <c r="GR226" s="324" t="n">
        <v>75.50002906786</v>
      </c>
      <c r="GS226" s="324" t="n">
        <v>75.7197275630939</v>
      </c>
      <c r="GT226" s="324" t="n">
        <v>75.9449945256804</v>
      </c>
      <c r="GU226" s="324" t="n">
        <v>76.1669204078553</v>
      </c>
      <c r="GV226" s="324" t="n">
        <v>76.3888462900303</v>
      </c>
      <c r="GW226" s="324" t="n">
        <v>76.6107721722052</v>
      </c>
      <c r="GX226" s="324" t="n">
        <v>76.8383177024731</v>
      </c>
      <c r="GY226" s="324" t="n">
        <v>77.0624914438852</v>
      </c>
      <c r="GZ226" s="324" t="n">
        <v>77.2866651852973</v>
      </c>
      <c r="HA226" s="324" t="n">
        <v>77.5108389267094</v>
      </c>
    </row>
    <row r="227" customFormat="false" ht="15" hidden="false" customHeight="false" outlineLevel="2" collapsed="false">
      <c r="A227" s="172" t="s">
        <v>99</v>
      </c>
      <c r="B227" s="318" t="s">
        <v>252</v>
      </c>
      <c r="C227" s="318"/>
      <c r="D227" s="318" t="s">
        <v>101</v>
      </c>
      <c r="E227" s="96"/>
      <c r="F227" s="19" t="s">
        <v>296</v>
      </c>
      <c r="G227" s="96" t="s">
        <v>254</v>
      </c>
      <c r="H227" s="96"/>
      <c r="I227" s="96"/>
      <c r="BR227" s="0" t="n">
        <v>31.0139101730223</v>
      </c>
      <c r="BS227" s="0" t="n">
        <v>43.4274513967582</v>
      </c>
      <c r="BT227" s="0" t="n">
        <v>43.4758630829488</v>
      </c>
      <c r="BU227" s="0" t="n">
        <v>48.3973907318862</v>
      </c>
      <c r="BV227" s="0" t="n">
        <v>52.9620020692916</v>
      </c>
      <c r="BW227" s="0" t="n">
        <v>49.6151499142877</v>
      </c>
      <c r="BX227" s="0" t="n">
        <v>50.6057385068431</v>
      </c>
      <c r="BY227" s="0" t="n">
        <v>59.193853695624</v>
      </c>
      <c r="BZ227" s="0" t="n">
        <v>64.3081804990458</v>
      </c>
      <c r="CA227" s="0" t="n">
        <v>72.218635384286</v>
      </c>
      <c r="CB227" s="0" t="n">
        <v>74.2441693299633</v>
      </c>
      <c r="CC227" s="0" t="n">
        <v>66.4454763251664</v>
      </c>
      <c r="CD227" s="0" t="n">
        <v>63.6043250856921</v>
      </c>
      <c r="CE227" s="0" t="n">
        <v>66.8411024850497</v>
      </c>
      <c r="CF227" s="0" t="n">
        <v>60.8322264977812</v>
      </c>
      <c r="CG227" s="0" t="n">
        <v>61.5621926747722</v>
      </c>
      <c r="CH227" s="0" t="n">
        <v>50.4978489519879</v>
      </c>
      <c r="CI227" s="0" t="n">
        <v>33.0328313594925</v>
      </c>
      <c r="CJ227" s="0" t="n">
        <v>42.5800085184969</v>
      </c>
      <c r="CK227" s="0" t="n">
        <v>44.6073188328579</v>
      </c>
      <c r="CL227" s="0" t="n">
        <v>60.8099871915315</v>
      </c>
      <c r="CM227" s="0" t="n">
        <v>67.575357605421</v>
      </c>
      <c r="CN227" s="0" t="n">
        <v>72.0518468480644</v>
      </c>
      <c r="CO227" s="0" t="n">
        <v>77.1351160472908</v>
      </c>
      <c r="CP227" s="0" t="n">
        <v>94.3682723443941</v>
      </c>
      <c r="CQ227" s="0" t="n">
        <v>107.089380689389</v>
      </c>
      <c r="CR227" s="0" t="n">
        <v>96.2126819409888</v>
      </c>
      <c r="CS227" s="0" t="n">
        <v>84.4644798400432</v>
      </c>
      <c r="CT227" s="324" t="n">
        <v>80.3283333333333</v>
      </c>
      <c r="CU227" s="324" t="n">
        <v>77.6518333333333</v>
      </c>
      <c r="CV227" s="324" t="n">
        <v>86.4346666666667</v>
      </c>
      <c r="CW227" s="324" t="n">
        <v>83.7826666666667</v>
      </c>
      <c r="CX227" s="324" t="n">
        <v>81.1945</v>
      </c>
      <c r="CY227" s="324" t="n">
        <v>85.4523333333333</v>
      </c>
      <c r="CZ227" s="324" t="n">
        <v>78.3731666666667</v>
      </c>
      <c r="DA227" s="324" t="n">
        <v>73.5022442090003</v>
      </c>
      <c r="DB227" s="372" t="n">
        <v>73.2733823563993</v>
      </c>
      <c r="DC227" s="324" t="n">
        <v>70.730510878059</v>
      </c>
      <c r="DD227" s="324" t="n">
        <v>68.1876393997187</v>
      </c>
      <c r="DE227" s="324" t="n">
        <v>65.6447679213785</v>
      </c>
      <c r="DF227" s="376" t="n">
        <v>86.35818890661</v>
      </c>
      <c r="DG227" s="376" t="n">
        <v>95.3475390402181</v>
      </c>
      <c r="DH227" s="376" t="n">
        <v>77.3255035122089</v>
      </c>
      <c r="DI227" s="376" t="n">
        <v>79.2838438343898</v>
      </c>
      <c r="DJ227" s="336" t="n">
        <v>73.018250419977</v>
      </c>
      <c r="DK227" s="324" t="n">
        <v>68.3940430586252</v>
      </c>
      <c r="DL227" s="324" t="n">
        <v>63.7698356972733</v>
      </c>
      <c r="DM227" s="324" t="n">
        <v>59.1456283359215</v>
      </c>
      <c r="DN227" s="324" t="n">
        <v>67.4403910342949</v>
      </c>
      <c r="DO227" s="324" t="n">
        <v>67.9837716968331</v>
      </c>
      <c r="DP227" s="324" t="n">
        <v>68.5271523593714</v>
      </c>
      <c r="DQ227" s="324" t="n">
        <v>69.0705330219096</v>
      </c>
      <c r="DR227" s="324" t="n">
        <v>69.057282445271</v>
      </c>
      <c r="DS227" s="324" t="n">
        <v>69.3780106121385</v>
      </c>
      <c r="DT227" s="324" t="n">
        <v>69.698738779006</v>
      </c>
      <c r="DU227" s="324" t="n">
        <v>70.0194669458736</v>
      </c>
      <c r="DV227" s="324" t="n">
        <v>70.4479939504662</v>
      </c>
      <c r="DW227" s="324" t="n">
        <v>70.8118416524237</v>
      </c>
      <c r="DX227" s="324" t="n">
        <v>71.1756893543813</v>
      </c>
      <c r="DY227" s="324" t="n">
        <v>71.5395370563388</v>
      </c>
      <c r="DZ227" s="324" t="n">
        <v>71.984865677959</v>
      </c>
      <c r="EA227" s="324" t="n">
        <v>72.3813057477816</v>
      </c>
      <c r="EB227" s="324" t="n">
        <v>72.7777458176041</v>
      </c>
      <c r="EC227" s="324" t="n">
        <v>73.1741858874267</v>
      </c>
      <c r="ED227" s="324" t="n">
        <v>72.8634050912584</v>
      </c>
      <c r="EE227" s="324" t="n">
        <v>72.9769568146846</v>
      </c>
      <c r="EF227" s="324" t="n">
        <v>73.0905085381108</v>
      </c>
      <c r="EG227" s="324" t="n">
        <v>73.2040602615371</v>
      </c>
      <c r="EH227" s="324" t="n">
        <v>73.4976832131836</v>
      </c>
      <c r="EI227" s="324" t="n">
        <v>73.683263427898</v>
      </c>
      <c r="EJ227" s="324" t="n">
        <v>73.8688436426124</v>
      </c>
      <c r="EK227" s="324" t="n">
        <v>74.0544238573267</v>
      </c>
      <c r="EL227" s="324" t="n">
        <v>74.2446242049142</v>
      </c>
      <c r="EM227" s="324" t="n">
        <v>74.4320524727778</v>
      </c>
      <c r="EN227" s="324" t="n">
        <v>74.6194807406414</v>
      </c>
      <c r="EO227" s="324" t="n">
        <v>74.806909008505</v>
      </c>
      <c r="EP227" s="324" t="n">
        <v>74.9989997541848</v>
      </c>
      <c r="EQ227" s="324" t="n">
        <v>75.1882930131748</v>
      </c>
      <c r="ER227" s="324" t="n">
        <v>75.3775862721649</v>
      </c>
      <c r="ES227" s="324" t="n">
        <v>75.5668795311549</v>
      </c>
      <c r="ET227" s="324" t="n">
        <v>75.7608779158907</v>
      </c>
      <c r="EU227" s="324" t="n">
        <v>75.952053225179</v>
      </c>
      <c r="EV227" s="324" t="n">
        <v>76.1432285344674</v>
      </c>
      <c r="EW227" s="324" t="n">
        <v>76.3344038437557</v>
      </c>
      <c r="EX227" s="324" t="n">
        <v>76.5303272296696</v>
      </c>
      <c r="EY227" s="324" t="n">
        <v>76.7234017696081</v>
      </c>
      <c r="EZ227" s="324" t="n">
        <v>76.9164763095466</v>
      </c>
      <c r="FA227" s="324" t="n">
        <v>77.1095508494852</v>
      </c>
      <c r="FB227" s="324" t="n">
        <v>77.307416719768</v>
      </c>
      <c r="FC227" s="324" t="n">
        <v>77.5024077918443</v>
      </c>
      <c r="FD227" s="324" t="n">
        <v>77.6973988639206</v>
      </c>
      <c r="FE227" s="324" t="n">
        <v>77.8923899359969</v>
      </c>
      <c r="FF227" s="324" t="n">
        <v>78.0922158947869</v>
      </c>
      <c r="FG227" s="324" t="n">
        <v>78.2891409215487</v>
      </c>
      <c r="FH227" s="324" t="n">
        <v>78.4860659483104</v>
      </c>
      <c r="FI227" s="324" t="n">
        <v>78.6829909750722</v>
      </c>
      <c r="FJ227" s="324" t="n">
        <v>78.8847947472996</v>
      </c>
      <c r="FK227" s="324" t="n">
        <v>79.0836712722475</v>
      </c>
      <c r="FL227" s="324" t="n">
        <v>79.2825477971956</v>
      </c>
      <c r="FM227" s="324" t="n">
        <v>79.4814243221436</v>
      </c>
      <c r="FN227" s="324" t="n">
        <v>79.7095773191947</v>
      </c>
      <c r="FO227" s="324" t="n">
        <v>79.9201644329839</v>
      </c>
      <c r="FP227" s="324" t="n">
        <v>80.1307515467731</v>
      </c>
      <c r="FQ227" s="324" t="n">
        <v>80.3413386605624</v>
      </c>
      <c r="FR227" s="324" t="n">
        <v>80.5574239078242</v>
      </c>
      <c r="FS227" s="324" t="n">
        <v>80.7702102750025</v>
      </c>
      <c r="FT227" s="324" t="n">
        <v>80.9829966421808</v>
      </c>
      <c r="FU227" s="324" t="n">
        <v>81.1957830093591</v>
      </c>
      <c r="FV227" s="324" t="n">
        <v>81.4141209166159</v>
      </c>
      <c r="FW227" s="324" t="n">
        <v>81.6291278998257</v>
      </c>
      <c r="FX227" s="324" t="n">
        <v>81.8441348830354</v>
      </c>
      <c r="FY227" s="324" t="n">
        <v>82.0591418662451</v>
      </c>
      <c r="FZ227" s="324" t="n">
        <v>82.2797542203133</v>
      </c>
      <c r="GA227" s="324" t="n">
        <v>82.4970033518665</v>
      </c>
      <c r="GB227" s="324" t="n">
        <v>82.7142524834196</v>
      </c>
      <c r="GC227" s="324" t="n">
        <v>82.9315016149727</v>
      </c>
      <c r="GD227" s="324" t="n">
        <v>83.1544103732337</v>
      </c>
      <c r="GE227" s="324" t="n">
        <v>83.3739233554699</v>
      </c>
      <c r="GF227" s="324" t="n">
        <v>83.5934363377062</v>
      </c>
      <c r="GG227" s="324" t="n">
        <v>83.8129493199424</v>
      </c>
      <c r="GH227" s="324" t="n">
        <v>84.0381766106211</v>
      </c>
      <c r="GI227" s="324" t="n">
        <v>84.2599753162344</v>
      </c>
      <c r="GJ227" s="324" t="n">
        <v>84.4817740218476</v>
      </c>
      <c r="GK227" s="324" t="n">
        <v>84.7035727274609</v>
      </c>
      <c r="GL227" s="324" t="n">
        <v>84.9311408498703</v>
      </c>
      <c r="GM227" s="324" t="n">
        <v>85.155247322202</v>
      </c>
      <c r="GN227" s="324" t="n">
        <v>85.3793537945338</v>
      </c>
      <c r="GO227" s="324" t="n">
        <v>85.6034602668655</v>
      </c>
      <c r="GP227" s="324" t="n">
        <v>85.8333916916143</v>
      </c>
      <c r="GQ227" s="324" t="n">
        <v>86.0598281449128</v>
      </c>
      <c r="GR227" s="324" t="n">
        <v>86.2862645982113</v>
      </c>
      <c r="GS227" s="324" t="n">
        <v>86.5127010515099</v>
      </c>
      <c r="GT227" s="324" t="n">
        <v>86.7450184206724</v>
      </c>
      <c r="GU227" s="324" t="n">
        <v>86.9738072403166</v>
      </c>
      <c r="GV227" s="324" t="n">
        <v>87.2025960599607</v>
      </c>
      <c r="GW227" s="324" t="n">
        <v>87.4313848796049</v>
      </c>
      <c r="GX227" s="324" t="n">
        <v>87.6661110068532</v>
      </c>
      <c r="GY227" s="324" t="n">
        <v>87.897274749539</v>
      </c>
      <c r="GZ227" s="324" t="n">
        <v>88.1284384922249</v>
      </c>
      <c r="HA227" s="324" t="n">
        <v>88.3596022349107</v>
      </c>
    </row>
    <row r="228" customFormat="false" ht="15" hidden="false" customHeight="false" outlineLevel="2" collapsed="false">
      <c r="A228" s="172" t="s">
        <v>99</v>
      </c>
      <c r="B228" s="318" t="s">
        <v>252</v>
      </c>
      <c r="C228" s="318"/>
      <c r="D228" s="318" t="s">
        <v>101</v>
      </c>
      <c r="E228" s="96"/>
      <c r="F228" s="19" t="s">
        <v>297</v>
      </c>
      <c r="G228" s="96" t="s">
        <v>254</v>
      </c>
      <c r="H228" s="96"/>
      <c r="I228" s="96"/>
      <c r="BR228" s="0" t="n">
        <v>35.4471171280724</v>
      </c>
      <c r="BS228" s="0" t="n">
        <v>45.6999486779254</v>
      </c>
      <c r="BT228" s="0" t="n">
        <v>45.7021594133518</v>
      </c>
      <c r="BU228" s="0" t="n">
        <v>51.2430353170489</v>
      </c>
      <c r="BV228" s="0" t="n">
        <v>56.045597335584</v>
      </c>
      <c r="BW228" s="0" t="n">
        <v>50.9386367405444</v>
      </c>
      <c r="BX228" s="0" t="n">
        <v>52.2917568579467</v>
      </c>
      <c r="BY228" s="0" t="n">
        <v>62.3939704558862</v>
      </c>
      <c r="BZ228" s="0" t="n">
        <v>68.5606369496223</v>
      </c>
      <c r="CA228" s="0" t="n">
        <v>75.1374745920637</v>
      </c>
      <c r="CB228" s="0" t="n">
        <v>77.3224059603786</v>
      </c>
      <c r="CC228" s="0" t="n">
        <v>71.3816446600976</v>
      </c>
      <c r="CD228" s="0" t="n">
        <v>65.9461574203432</v>
      </c>
      <c r="CE228" s="0" t="n">
        <v>71.0611467378004</v>
      </c>
      <c r="CF228" s="0" t="n">
        <v>66.3634484360487</v>
      </c>
      <c r="CG228" s="0" t="n">
        <v>68.7682512372252</v>
      </c>
      <c r="CH228" s="0" t="n">
        <v>54.7023044197621</v>
      </c>
      <c r="CI228" s="0" t="n">
        <v>33.5629844926602</v>
      </c>
      <c r="CJ228" s="0" t="n">
        <v>43.8785154292236</v>
      </c>
      <c r="CK228" s="0" t="n">
        <v>46.7092224782774</v>
      </c>
      <c r="CL228" s="0" t="n">
        <v>61.9471059455901</v>
      </c>
      <c r="CM228" s="0" t="n">
        <v>69.8032413724351</v>
      </c>
      <c r="CN228" s="0" t="n">
        <v>74.6157236775933</v>
      </c>
      <c r="CO228" s="0" t="n">
        <v>81.6339290043816</v>
      </c>
      <c r="CP228" s="0" t="n">
        <v>92.3252517189584</v>
      </c>
      <c r="CQ228" s="0" t="n">
        <v>84.162961099758</v>
      </c>
      <c r="CR228" s="0" t="n">
        <v>82.035531028116</v>
      </c>
      <c r="CS228" s="0" t="n">
        <v>78.6208715377831</v>
      </c>
      <c r="CT228" s="324" t="n">
        <v>70.238</v>
      </c>
      <c r="CU228" s="324" t="n">
        <v>67.8576666666667</v>
      </c>
      <c r="CV228" s="324" t="n">
        <v>78.8106666666667</v>
      </c>
      <c r="CW228" s="324" t="n">
        <v>78.4065</v>
      </c>
      <c r="CX228" s="324" t="n">
        <v>76.1786666666667</v>
      </c>
      <c r="CY228" s="324" t="n">
        <v>79.4536666666667</v>
      </c>
      <c r="CZ228" s="324" t="n">
        <v>72.1598333333333</v>
      </c>
      <c r="DA228" s="324" t="n">
        <v>70.5292054378334</v>
      </c>
      <c r="DB228" s="372" t="n">
        <v>66.2262085827136</v>
      </c>
      <c r="DC228" s="324" t="n">
        <v>62.884554805349</v>
      </c>
      <c r="DD228" s="324" t="n">
        <v>59.5429010279844</v>
      </c>
      <c r="DE228" s="324" t="n">
        <v>56.2012472506198</v>
      </c>
      <c r="DF228" s="376" t="n">
        <v>62.8145286195286</v>
      </c>
      <c r="DG228" s="376" t="n">
        <v>86.7644112206692</v>
      </c>
      <c r="DH228" s="376" t="n">
        <v>72.1893363535829</v>
      </c>
      <c r="DI228" s="376" t="n">
        <v>69.711956452839</v>
      </c>
      <c r="DJ228" s="336" t="n">
        <v>62.105944627486</v>
      </c>
      <c r="DK228" s="324" t="n">
        <v>57.8002992138185</v>
      </c>
      <c r="DL228" s="324" t="n">
        <v>53.4946538001509</v>
      </c>
      <c r="DM228" s="324" t="n">
        <v>49.1890083864833</v>
      </c>
      <c r="DN228" s="324" t="n">
        <v>57.3284359590364</v>
      </c>
      <c r="DO228" s="324" t="n">
        <v>58.0008197398571</v>
      </c>
      <c r="DP228" s="324" t="n">
        <v>58.6732035206778</v>
      </c>
      <c r="DQ228" s="324" t="n">
        <v>59.3455873014985</v>
      </c>
      <c r="DR228" s="324" t="n">
        <v>59.1450491258776</v>
      </c>
      <c r="DS228" s="324" t="n">
        <v>59.4682641241217</v>
      </c>
      <c r="DT228" s="324" t="n">
        <v>59.7914791223657</v>
      </c>
      <c r="DU228" s="324" t="n">
        <v>60.1146941206098</v>
      </c>
      <c r="DV228" s="324" t="n">
        <v>59.8472853334663</v>
      </c>
      <c r="DW228" s="324" t="n">
        <v>59.9342508175553</v>
      </c>
      <c r="DX228" s="324" t="n">
        <v>60.0212163016443</v>
      </c>
      <c r="DY228" s="324" t="n">
        <v>60.1081817857333</v>
      </c>
      <c r="DZ228" s="324" t="n">
        <v>60.9656990751918</v>
      </c>
      <c r="EA228" s="324" t="n">
        <v>61.3608852814286</v>
      </c>
      <c r="EB228" s="324" t="n">
        <v>61.7560714876654</v>
      </c>
      <c r="EC228" s="324" t="n">
        <v>62.1512576939022</v>
      </c>
      <c r="ED228" s="324" t="n">
        <v>61.843316638976</v>
      </c>
      <c r="EE228" s="324" t="n">
        <v>61.9572519407476</v>
      </c>
      <c r="EF228" s="324" t="n">
        <v>62.0711872425191</v>
      </c>
      <c r="EG228" s="324" t="n">
        <v>62.1851225442907</v>
      </c>
      <c r="EH228" s="324" t="n">
        <v>62.4805939729767</v>
      </c>
      <c r="EI228" s="324" t="n">
        <v>62.6671437255141</v>
      </c>
      <c r="EJ228" s="324" t="n">
        <v>62.8536934780515</v>
      </c>
      <c r="EK228" s="324" t="n">
        <v>63.0402432305888</v>
      </c>
      <c r="EL228" s="324" t="n">
        <v>63.230893342519</v>
      </c>
      <c r="EM228" s="324" t="n">
        <v>63.4190832388134</v>
      </c>
      <c r="EN228" s="324" t="n">
        <v>63.6072731351079</v>
      </c>
      <c r="EO228" s="324" t="n">
        <v>63.7954630314024</v>
      </c>
      <c r="EP228" s="324" t="n">
        <v>63.9880352667265</v>
      </c>
      <c r="EQ228" s="324" t="n">
        <v>64.1779780986329</v>
      </c>
      <c r="ER228" s="324" t="n">
        <v>64.3679209305392</v>
      </c>
      <c r="ES228" s="324" t="n">
        <v>64.5578637624455</v>
      </c>
      <c r="ET228" s="324" t="n">
        <v>64.7523659954269</v>
      </c>
      <c r="EU228" s="324" t="n">
        <v>64.9441325877632</v>
      </c>
      <c r="EV228" s="324" t="n">
        <v>65.1358991800996</v>
      </c>
      <c r="EW228" s="324" t="n">
        <v>65.3276657724359</v>
      </c>
      <c r="EX228" s="324" t="n">
        <v>65.5241102116929</v>
      </c>
      <c r="EY228" s="324" t="n">
        <v>65.7177479427975</v>
      </c>
      <c r="EZ228" s="324" t="n">
        <v>65.9113856739022</v>
      </c>
      <c r="FA228" s="324" t="n">
        <v>66.1050234050068</v>
      </c>
      <c r="FB228" s="324" t="n">
        <v>66.3034247414539</v>
      </c>
      <c r="FC228" s="324" t="n">
        <v>66.4989679146956</v>
      </c>
      <c r="FD228" s="324" t="n">
        <v>66.6945110879372</v>
      </c>
      <c r="FE228" s="324" t="n">
        <v>66.8900542611788</v>
      </c>
      <c r="FF228" s="324" t="n">
        <v>67.0904286308389</v>
      </c>
      <c r="FG228" s="324" t="n">
        <v>67.2879042826479</v>
      </c>
      <c r="FH228" s="324" t="n">
        <v>67.4853799344569</v>
      </c>
      <c r="FI228" s="324" t="n">
        <v>67.6828555862659</v>
      </c>
      <c r="FJ228" s="324" t="n">
        <v>67.8852199893948</v>
      </c>
      <c r="FK228" s="324" t="n">
        <v>68.0846511417317</v>
      </c>
      <c r="FL228" s="324" t="n">
        <v>68.2840822940687</v>
      </c>
      <c r="FM228" s="324" t="n">
        <v>68.4835134464056</v>
      </c>
      <c r="FN228" s="324" t="n">
        <v>68.7122389879923</v>
      </c>
      <c r="FO228" s="324" t="n">
        <v>68.9233878960291</v>
      </c>
      <c r="FP228" s="324" t="n">
        <v>69.1345368040659</v>
      </c>
      <c r="FQ228" s="324" t="n">
        <v>69.3456857121027</v>
      </c>
      <c r="FR228" s="324" t="n">
        <v>69.5623553473597</v>
      </c>
      <c r="FS228" s="324" t="n">
        <v>69.7757125462846</v>
      </c>
      <c r="FT228" s="324" t="n">
        <v>69.9890697452094</v>
      </c>
      <c r="FU228" s="324" t="n">
        <v>70.2024269441343</v>
      </c>
      <c r="FV228" s="324" t="n">
        <v>70.4213611469848</v>
      </c>
      <c r="FW228" s="324" t="n">
        <v>70.6369491474799</v>
      </c>
      <c r="FX228" s="324" t="n">
        <v>70.8525371479751</v>
      </c>
      <c r="FY228" s="324" t="n">
        <v>71.0681251484702</v>
      </c>
      <c r="FZ228" s="324" t="n">
        <v>71.2893458471535</v>
      </c>
      <c r="GA228" s="324" t="n">
        <v>71.507186926924</v>
      </c>
      <c r="GB228" s="324" t="n">
        <v>71.7250280066944</v>
      </c>
      <c r="GC228" s="324" t="n">
        <v>71.9428690864648</v>
      </c>
      <c r="GD228" s="324" t="n">
        <v>72.1663984251745</v>
      </c>
      <c r="GE228" s="324" t="n">
        <v>72.3865148085207</v>
      </c>
      <c r="GF228" s="324" t="n">
        <v>72.6066311918668</v>
      </c>
      <c r="GG228" s="324" t="n">
        <v>72.8267475752129</v>
      </c>
      <c r="GH228" s="324" t="n">
        <v>73.0526078965566</v>
      </c>
      <c r="GI228" s="324" t="n">
        <v>73.2750218551018</v>
      </c>
      <c r="GJ228" s="324" t="n">
        <v>73.4974358136469</v>
      </c>
      <c r="GK228" s="324" t="n">
        <v>73.7198497721921</v>
      </c>
      <c r="GL228" s="324" t="n">
        <v>73.9480636074998</v>
      </c>
      <c r="GM228" s="324" t="n">
        <v>74.17279751675</v>
      </c>
      <c r="GN228" s="324" t="n">
        <v>74.3975314260002</v>
      </c>
      <c r="GO228" s="324" t="n">
        <v>74.6222653352504</v>
      </c>
      <c r="GP228" s="324" t="n">
        <v>74.8528553992625</v>
      </c>
      <c r="GQ228" s="324" t="n">
        <v>75.0799317704175</v>
      </c>
      <c r="GR228" s="324" t="n">
        <v>75.3070081415725</v>
      </c>
      <c r="GS228" s="324" t="n">
        <v>75.5340845127275</v>
      </c>
      <c r="GT228" s="324" t="n">
        <v>75.7670737007188</v>
      </c>
      <c r="GU228" s="324" t="n">
        <v>75.9965151986083</v>
      </c>
      <c r="GV228" s="324" t="n">
        <v>76.2259566964978</v>
      </c>
      <c r="GW228" s="324" t="n">
        <v>76.4553981943873</v>
      </c>
      <c r="GX228" s="324" t="n">
        <v>76.6908095806378</v>
      </c>
      <c r="GY228" s="324" t="n">
        <v>76.9226390338717</v>
      </c>
      <c r="GZ228" s="324" t="n">
        <v>77.1544684871056</v>
      </c>
      <c r="HA228" s="324" t="n">
        <v>77.3862979403395</v>
      </c>
    </row>
    <row r="229" customFormat="false" ht="15" hidden="false" customHeight="false" outlineLevel="2" collapsed="false">
      <c r="A229" s="172" t="s">
        <v>99</v>
      </c>
      <c r="B229" s="318" t="s">
        <v>252</v>
      </c>
      <c r="C229" s="318"/>
      <c r="D229" s="318" t="s">
        <v>101</v>
      </c>
      <c r="E229" s="96"/>
      <c r="F229" s="19" t="s">
        <v>298</v>
      </c>
      <c r="G229" s="96" t="s">
        <v>103</v>
      </c>
      <c r="H229" s="96"/>
      <c r="I229" s="96"/>
      <c r="BR229" s="0" t="n">
        <v>74.2354178869683</v>
      </c>
      <c r="BS229" s="0" t="n">
        <v>67.1217036864333</v>
      </c>
      <c r="BT229" s="0" t="n">
        <v>44.6132356332551</v>
      </c>
      <c r="BU229" s="0" t="n">
        <v>78.2947004921815</v>
      </c>
      <c r="BV229" s="0" t="n">
        <v>87.1338320378545</v>
      </c>
      <c r="BW229" s="0" t="n">
        <v>64.5760528937515</v>
      </c>
      <c r="BX229" s="0" t="n">
        <v>69.0313994693819</v>
      </c>
      <c r="BY229" s="0" t="n">
        <v>91.9520310982426</v>
      </c>
      <c r="BZ229" s="0" t="n">
        <v>75.3043874196253</v>
      </c>
      <c r="CA229" s="0" t="n">
        <v>89.4658464131913</v>
      </c>
      <c r="CB229" s="0" t="n">
        <v>98.189017996796</v>
      </c>
      <c r="CC229" s="0" t="n">
        <v>35.3906428059015</v>
      </c>
      <c r="CD229" s="0" t="n">
        <v>14.3512535517819</v>
      </c>
      <c r="CE229" s="0" t="n">
        <v>10.5029145977367</v>
      </c>
      <c r="CF229" s="0" t="n">
        <v>21.9764604724519</v>
      </c>
      <c r="CG229" s="0" t="n">
        <v>44.6672742436</v>
      </c>
      <c r="CH229" s="0" t="n">
        <v>33.3886713352193</v>
      </c>
      <c r="CI229" s="0" t="n">
        <v>-8.58372082020269</v>
      </c>
      <c r="CJ229" s="0" t="n">
        <v>47.744555780429</v>
      </c>
      <c r="CK229" s="0" t="n">
        <v>54.9640341969911</v>
      </c>
      <c r="CL229" s="0" t="n">
        <v>68.0853871718775</v>
      </c>
      <c r="CM229" s="0" t="n">
        <v>68.9147341875842</v>
      </c>
      <c r="CN229" s="0" t="n">
        <v>96.4177236466231</v>
      </c>
      <c r="CO229" s="0" t="n">
        <v>86.5821549939152</v>
      </c>
      <c r="CP229" s="0" t="n">
        <v>131.378639872093</v>
      </c>
      <c r="CQ229" s="0" t="n">
        <v>114.69381835666</v>
      </c>
      <c r="CR229" s="0" t="n">
        <v>-62.9162223380269</v>
      </c>
      <c r="CS229" s="0" t="n">
        <v>-21.5867919724115</v>
      </c>
      <c r="CT229" s="324" t="n">
        <v>98.2349151119893</v>
      </c>
      <c r="CU229" s="324" t="n">
        <v>-37.7768</v>
      </c>
      <c r="CV229" s="324" t="n">
        <v>-96.9481483333334</v>
      </c>
      <c r="CW229" s="324" t="n">
        <v>-35.0269883333341</v>
      </c>
      <c r="CX229" s="324" t="n">
        <v>-12.1972866666667</v>
      </c>
      <c r="CY229" s="324" t="n">
        <v>5.66038833333333</v>
      </c>
      <c r="CZ229" s="324" t="n">
        <v>20.843735</v>
      </c>
      <c r="DA229" s="324" t="n">
        <v>45.1088583333324</v>
      </c>
      <c r="DB229" s="372" t="n">
        <v>44.4447309856003</v>
      </c>
      <c r="DC229" s="324" t="n">
        <v>56.2810538798405</v>
      </c>
      <c r="DD229" s="324" t="n">
        <v>68.1173767740807</v>
      </c>
      <c r="DE229" s="324" t="n">
        <v>79.9536996683209</v>
      </c>
      <c r="DF229" s="376" t="n">
        <v>8.5926618181818</v>
      </c>
      <c r="DG229" s="376" t="n">
        <v>-21.7528118327274</v>
      </c>
      <c r="DH229" s="376" t="n">
        <v>215.165378598657</v>
      </c>
      <c r="DI229" s="376" t="n">
        <v>179.766596177159</v>
      </c>
      <c r="DJ229" s="336" t="n">
        <v>57.1837392150825</v>
      </c>
      <c r="DK229" s="324" t="n">
        <v>41.8800524249884</v>
      </c>
      <c r="DL229" s="324" t="n">
        <v>26.5763656348944</v>
      </c>
      <c r="DM229" s="324" t="n">
        <v>11.2726788448003</v>
      </c>
      <c r="DN229" s="324" t="n">
        <v>23.2341056242687</v>
      </c>
      <c r="DO229" s="324" t="n">
        <v>18.8364642619997</v>
      </c>
      <c r="DP229" s="324" t="n">
        <v>14.4388228997306</v>
      </c>
      <c r="DQ229" s="324" t="n">
        <v>10.0411815374615</v>
      </c>
      <c r="DR229" s="324" t="n">
        <v>21.3197074283508</v>
      </c>
      <c r="DS229" s="324" t="n">
        <v>23.1925329673451</v>
      </c>
      <c r="DT229" s="324" t="n">
        <v>25.0653585063394</v>
      </c>
      <c r="DU229" s="324" t="n">
        <v>26.9381840453337</v>
      </c>
      <c r="DV229" s="324" t="n">
        <v>23.9641270634502</v>
      </c>
      <c r="DW229" s="324" t="n">
        <v>23.8981995940934</v>
      </c>
      <c r="DX229" s="324" t="n">
        <v>23.8322721247366</v>
      </c>
      <c r="DY229" s="324" t="n">
        <v>23.7663446553798</v>
      </c>
      <c r="DZ229" s="324" t="n">
        <v>18.0338751386625</v>
      </c>
      <c r="EA229" s="324" t="n">
        <v>15.7013308503614</v>
      </c>
      <c r="EB229" s="324" t="n">
        <v>13.3687865620604</v>
      </c>
      <c r="EC229" s="324" t="n">
        <v>11.0362422737594</v>
      </c>
      <c r="ED229" s="324" t="n">
        <v>20.8504114256756</v>
      </c>
      <c r="EE229" s="324" t="n">
        <v>23.3765525134615</v>
      </c>
      <c r="EF229" s="324" t="n">
        <v>25.9026936012474</v>
      </c>
      <c r="EG229" s="324" t="n">
        <v>28.4288346890332</v>
      </c>
      <c r="EH229" s="324" t="n">
        <v>26.9718935619453</v>
      </c>
      <c r="EI229" s="324" t="n">
        <v>27.9048017637817</v>
      </c>
      <c r="EJ229" s="324" t="n">
        <v>28.8377099656181</v>
      </c>
      <c r="EK229" s="324" t="n">
        <v>29.7706181674544</v>
      </c>
      <c r="EL229" s="324" t="n">
        <v>29.3880184230158</v>
      </c>
      <c r="EM229" s="324" t="n">
        <v>29.7947234463422</v>
      </c>
      <c r="EN229" s="324" t="n">
        <v>30.2014284696685</v>
      </c>
      <c r="EO229" s="324" t="n">
        <v>30.6081334929949</v>
      </c>
      <c r="EP229" s="324" t="n">
        <v>30.1667517495165</v>
      </c>
      <c r="EQ229" s="324" t="n">
        <v>30.234222066121</v>
      </c>
      <c r="ER229" s="324" t="n">
        <v>30.3016923827255</v>
      </c>
      <c r="ES229" s="324" t="n">
        <v>30.3691626993299</v>
      </c>
      <c r="ET229" s="324" t="n">
        <v>30.5856911076811</v>
      </c>
      <c r="EU229" s="324" t="n">
        <v>30.7127846609842</v>
      </c>
      <c r="EV229" s="324" t="n">
        <v>30.8398782142874</v>
      </c>
      <c r="EW229" s="324" t="n">
        <v>30.9669717675905</v>
      </c>
      <c r="EX229" s="324" t="n">
        <v>30.8570714764649</v>
      </c>
      <c r="EY229" s="324" t="n">
        <v>30.8893674919966</v>
      </c>
      <c r="EZ229" s="324" t="n">
        <v>30.9216635075282</v>
      </c>
      <c r="FA229" s="324" t="n">
        <v>30.9539595230598</v>
      </c>
      <c r="FB229" s="324" t="n">
        <v>30.9761414191396</v>
      </c>
      <c r="FC229" s="324" t="n">
        <v>31.0043917868905</v>
      </c>
      <c r="FD229" s="324" t="n">
        <v>31.0326421546414</v>
      </c>
      <c r="FE229" s="324" t="n">
        <v>31.0608925223922</v>
      </c>
      <c r="FF229" s="324" t="n">
        <v>31.04411554648</v>
      </c>
      <c r="FG229" s="324" t="n">
        <v>31.0543549767656</v>
      </c>
      <c r="FH229" s="324" t="n">
        <v>31.0645944070513</v>
      </c>
      <c r="FI229" s="324" t="n">
        <v>31.0748338373369</v>
      </c>
      <c r="FJ229" s="324" t="n">
        <v>31.2113342804786</v>
      </c>
      <c r="FK229" s="324" t="n">
        <v>31.2720781159067</v>
      </c>
      <c r="FL229" s="324" t="n">
        <v>31.3328219513348</v>
      </c>
      <c r="FM229" s="324" t="n">
        <v>31.3935657867629</v>
      </c>
      <c r="FN229" s="324" t="n">
        <v>30.3333664175074</v>
      </c>
      <c r="FO229" s="324" t="n">
        <v>29.9457329710621</v>
      </c>
      <c r="FP229" s="324" t="n">
        <v>29.5580995246167</v>
      </c>
      <c r="FQ229" s="324" t="n">
        <v>29.1704660781714</v>
      </c>
      <c r="FR229" s="324" t="n">
        <v>29.6438878458147</v>
      </c>
      <c r="FS229" s="324" t="n">
        <v>29.6006764850048</v>
      </c>
      <c r="FT229" s="324" t="n">
        <v>29.5574651241949</v>
      </c>
      <c r="FU229" s="324" t="n">
        <v>29.514253763385</v>
      </c>
      <c r="FV229" s="324" t="n">
        <v>29.2965023599921</v>
      </c>
      <c r="FW229" s="324" t="n">
        <v>29.183474982149</v>
      </c>
      <c r="FX229" s="324" t="n">
        <v>29.0704476043058</v>
      </c>
      <c r="FY229" s="324" t="n">
        <v>28.9574202264627</v>
      </c>
      <c r="FZ229" s="324" t="n">
        <v>28.7307020105057</v>
      </c>
      <c r="GA229" s="324" t="n">
        <v>28.5721982974171</v>
      </c>
      <c r="GB229" s="324" t="n">
        <v>28.4136945843284</v>
      </c>
      <c r="GC229" s="324" t="n">
        <v>28.2551908712397</v>
      </c>
      <c r="GD229" s="324" t="n">
        <v>27.1446216258827</v>
      </c>
      <c r="GE229" s="324" t="n">
        <v>26.6052916998867</v>
      </c>
      <c r="GF229" s="324" t="n">
        <v>26.0659617738907</v>
      </c>
      <c r="GG229" s="324" t="n">
        <v>25.5266318478947</v>
      </c>
      <c r="GH229" s="324" t="n">
        <v>25.089389212056</v>
      </c>
      <c r="GI229" s="324" t="n">
        <v>24.590894202123</v>
      </c>
      <c r="GJ229" s="324" t="n">
        <v>24.0923991921899</v>
      </c>
      <c r="GK229" s="324" t="n">
        <v>23.5939041822569</v>
      </c>
      <c r="GL229" s="324" t="n">
        <v>23.1897670083498</v>
      </c>
      <c r="GM229" s="324" t="n">
        <v>22.7290151328272</v>
      </c>
      <c r="GN229" s="324" t="n">
        <v>22.2682632573045</v>
      </c>
      <c r="GO229" s="324" t="n">
        <v>21.8075113817819</v>
      </c>
      <c r="GP229" s="324" t="n">
        <v>21.4339731173345</v>
      </c>
      <c r="GQ229" s="324" t="n">
        <v>21.0081066862419</v>
      </c>
      <c r="GR229" s="324" t="n">
        <v>20.5822402551494</v>
      </c>
      <c r="GS229" s="324" t="n">
        <v>20.1563738240568</v>
      </c>
      <c r="GT229" s="324" t="n">
        <v>19.8111176981294</v>
      </c>
      <c r="GU229" s="324" t="n">
        <v>19.4174953891029</v>
      </c>
      <c r="GV229" s="324" t="n">
        <v>19.0238730800764</v>
      </c>
      <c r="GW229" s="324" t="n">
        <v>18.6302507710499</v>
      </c>
      <c r="GX229" s="324" t="n">
        <v>18.3111354250847</v>
      </c>
      <c r="GY229" s="324" t="n">
        <v>17.9473159012827</v>
      </c>
      <c r="GZ229" s="324" t="n">
        <v>17.5834963774807</v>
      </c>
      <c r="HA229" s="324" t="n">
        <v>17.2196768536787</v>
      </c>
    </row>
    <row r="230" customFormat="false" ht="15" hidden="false" customHeight="false" outlineLevel="2" collapsed="false">
      <c r="A230" s="172" t="s">
        <v>99</v>
      </c>
      <c r="B230" s="318" t="s">
        <v>252</v>
      </c>
      <c r="C230" s="318"/>
      <c r="D230" s="318" t="s">
        <v>101</v>
      </c>
      <c r="E230" s="96"/>
      <c r="F230" s="19" t="s">
        <v>299</v>
      </c>
      <c r="G230" s="96" t="s">
        <v>103</v>
      </c>
      <c r="H230" s="96"/>
      <c r="I230" s="96"/>
      <c r="BR230" s="0" t="n">
        <v>153.100019269381</v>
      </c>
      <c r="BS230" s="0" t="n">
        <v>177.765146730773</v>
      </c>
      <c r="BT230" s="0" t="n">
        <v>146.534948994208</v>
      </c>
      <c r="BU230" s="0" t="n">
        <v>154.812742611841</v>
      </c>
      <c r="BV230" s="0" t="n">
        <v>151.418082555323</v>
      </c>
      <c r="BW230" s="0" t="n">
        <v>166.471645157938</v>
      </c>
      <c r="BX230" s="0" t="n">
        <v>167.800731299192</v>
      </c>
      <c r="BY230" s="0" t="n">
        <v>140.689960909942</v>
      </c>
      <c r="BZ230" s="0" t="n">
        <v>136.132814670307</v>
      </c>
      <c r="CA230" s="0" t="n">
        <v>184.067559445423</v>
      </c>
      <c r="CB230" s="0" t="n">
        <v>190.7355477221</v>
      </c>
      <c r="CC230" s="0" t="n">
        <v>105.407793354596</v>
      </c>
      <c r="CD230" s="0" t="n">
        <v>83.7566718748527</v>
      </c>
      <c r="CE230" s="0" t="n">
        <v>181.954896083751</v>
      </c>
      <c r="CF230" s="0" t="n">
        <v>178.051740352221</v>
      </c>
      <c r="CG230" s="0" t="n">
        <v>150.987317878124</v>
      </c>
      <c r="CH230" s="0" t="n">
        <v>115.255591034627</v>
      </c>
      <c r="CI230" s="0" t="n">
        <v>48.5035959236382</v>
      </c>
      <c r="CJ230" s="0" t="n">
        <v>84.4012862331658</v>
      </c>
      <c r="CK230" s="0" t="n">
        <v>77.8157483953543</v>
      </c>
      <c r="CL230" s="0" t="n">
        <v>124.81195060899</v>
      </c>
      <c r="CM230" s="0" t="n">
        <v>179.18443119817</v>
      </c>
      <c r="CN230" s="0" t="n">
        <v>214.808830707026</v>
      </c>
      <c r="CO230" s="0" t="n">
        <v>193.194787485814</v>
      </c>
      <c r="CP230" s="0" t="n">
        <v>138.696679233805</v>
      </c>
      <c r="CQ230" s="0" t="n">
        <v>324.535490659576</v>
      </c>
      <c r="CR230" s="0" t="n">
        <v>197.625063001677</v>
      </c>
      <c r="CS230" s="0" t="n">
        <v>258.304084792407</v>
      </c>
      <c r="CT230" s="324" t="n">
        <v>390.870218142292</v>
      </c>
      <c r="CU230" s="324" t="n">
        <v>226.914866666667</v>
      </c>
      <c r="CV230" s="324" t="n">
        <v>230.647685</v>
      </c>
      <c r="CW230" s="324" t="n">
        <v>142.685569075978</v>
      </c>
      <c r="CX230" s="324" t="n">
        <v>171.84438</v>
      </c>
      <c r="CY230" s="324" t="n">
        <v>199.522068515619</v>
      </c>
      <c r="CZ230" s="324" t="n">
        <v>147.812080551216</v>
      </c>
      <c r="DA230" s="324" t="n">
        <v>121.537259515692</v>
      </c>
      <c r="DB230" s="372" t="n">
        <v>166.524672708251</v>
      </c>
      <c r="DC230" s="324" t="n">
        <v>169.062962933299</v>
      </c>
      <c r="DD230" s="324" t="n">
        <v>171.601253158347</v>
      </c>
      <c r="DE230" s="324" t="n">
        <v>174.139543383395</v>
      </c>
      <c r="DF230" s="376" t="n">
        <v>215.357098038697</v>
      </c>
      <c r="DG230" s="376" t="n">
        <v>114.185019190244</v>
      </c>
      <c r="DH230" s="376" t="n">
        <v>310.965765160736</v>
      </c>
      <c r="DI230" s="376" t="n">
        <v>310.792942575683</v>
      </c>
      <c r="DJ230" s="336" t="n">
        <v>166.109338925248</v>
      </c>
      <c r="DK230" s="324" t="n">
        <v>137.422991998811</v>
      </c>
      <c r="DL230" s="324" t="n">
        <v>108.736645072375</v>
      </c>
      <c r="DM230" s="324" t="n">
        <v>80.050298145938</v>
      </c>
      <c r="DN230" s="324" t="n">
        <v>104.383497526457</v>
      </c>
      <c r="DO230" s="324" t="n">
        <v>96.9049691228019</v>
      </c>
      <c r="DP230" s="324" t="n">
        <v>89.4264407191473</v>
      </c>
      <c r="DQ230" s="324" t="n">
        <v>81.9479123154927</v>
      </c>
      <c r="DR230" s="324" t="n">
        <v>108.758066964208</v>
      </c>
      <c r="DS230" s="324" t="n">
        <v>114.995011781502</v>
      </c>
      <c r="DT230" s="324" t="n">
        <v>121.231956598795</v>
      </c>
      <c r="DU230" s="324" t="n">
        <v>127.468901416088</v>
      </c>
      <c r="DV230" s="324" t="n">
        <v>122.928276946086</v>
      </c>
      <c r="DW230" s="324" t="n">
        <v>124.854194048461</v>
      </c>
      <c r="DX230" s="324" t="n">
        <v>126.780111150836</v>
      </c>
      <c r="DY230" s="324" t="n">
        <v>128.706028253211</v>
      </c>
      <c r="DZ230" s="324" t="n">
        <v>135.703479267244</v>
      </c>
      <c r="EA230" s="324" t="n">
        <v>139.658009934282</v>
      </c>
      <c r="EB230" s="324" t="n">
        <v>143.612540601321</v>
      </c>
      <c r="EC230" s="324" t="n">
        <v>147.567071268359</v>
      </c>
      <c r="ED230" s="324" t="n">
        <v>145.148477911843</v>
      </c>
      <c r="EE230" s="324" t="n">
        <v>146.553758969459</v>
      </c>
      <c r="EF230" s="324" t="n">
        <v>147.959040027076</v>
      </c>
      <c r="EG230" s="324" t="n">
        <v>149.364321084692</v>
      </c>
      <c r="EH230" s="324" t="n">
        <v>149.111176434262</v>
      </c>
      <c r="EI230" s="324" t="n">
        <v>149.85308720866</v>
      </c>
      <c r="EJ230" s="324" t="n">
        <v>150.594997983057</v>
      </c>
      <c r="EK230" s="324" t="n">
        <v>151.336908757455</v>
      </c>
      <c r="EL230" s="324" t="n">
        <v>151.094155401056</v>
      </c>
      <c r="EM230" s="324" t="n">
        <v>151.442200523135</v>
      </c>
      <c r="EN230" s="324" t="n">
        <v>151.790245645214</v>
      </c>
      <c r="EO230" s="324" t="n">
        <v>152.138290767292</v>
      </c>
      <c r="EP230" s="324" t="n">
        <v>152.447265459476</v>
      </c>
      <c r="EQ230" s="324" t="n">
        <v>152.779682409597</v>
      </c>
      <c r="ER230" s="324" t="n">
        <v>153.112099359718</v>
      </c>
      <c r="ES230" s="324" t="n">
        <v>153.444516309839</v>
      </c>
      <c r="ET230" s="324" t="n">
        <v>153.692516002238</v>
      </c>
      <c r="EU230" s="324" t="n">
        <v>153.991166049269</v>
      </c>
      <c r="EV230" s="324" t="n">
        <v>154.289816096301</v>
      </c>
      <c r="EW230" s="324" t="n">
        <v>154.588466143333</v>
      </c>
      <c r="EX230" s="324" t="n">
        <v>154.787867690963</v>
      </c>
      <c r="EY230" s="324" t="n">
        <v>155.046818338235</v>
      </c>
      <c r="EZ230" s="324" t="n">
        <v>155.305768985506</v>
      </c>
      <c r="FA230" s="324" t="n">
        <v>155.564719632777</v>
      </c>
      <c r="FB230" s="324" t="n">
        <v>155.489739402336</v>
      </c>
      <c r="FC230" s="324" t="n">
        <v>155.615117698522</v>
      </c>
      <c r="FD230" s="324" t="n">
        <v>155.740495994708</v>
      </c>
      <c r="FE230" s="324" t="n">
        <v>155.865874290894</v>
      </c>
      <c r="FF230" s="324" t="n">
        <v>155.0500006694</v>
      </c>
      <c r="FG230" s="324" t="n">
        <v>154.798878198513</v>
      </c>
      <c r="FH230" s="324" t="n">
        <v>154.547755727627</v>
      </c>
      <c r="FI230" s="324" t="n">
        <v>154.296633256741</v>
      </c>
      <c r="FJ230" s="324" t="n">
        <v>154.857247960347</v>
      </c>
      <c r="FK230" s="324" t="n">
        <v>154.930820359257</v>
      </c>
      <c r="FL230" s="324" t="n">
        <v>155.004392758168</v>
      </c>
      <c r="FM230" s="324" t="n">
        <v>155.077965157079</v>
      </c>
      <c r="FN230" s="324" t="n">
        <v>153.682645164183</v>
      </c>
      <c r="FO230" s="324" t="n">
        <v>153.168660606372</v>
      </c>
      <c r="FP230" s="324" t="n">
        <v>152.65467604856</v>
      </c>
      <c r="FQ230" s="324" t="n">
        <v>152.140691490748</v>
      </c>
      <c r="FR230" s="324" t="n">
        <v>152.160804111189</v>
      </c>
      <c r="FS230" s="324" t="n">
        <v>151.860458424678</v>
      </c>
      <c r="FT230" s="324" t="n">
        <v>151.560112738167</v>
      </c>
      <c r="FU230" s="324" t="n">
        <v>151.259767051656</v>
      </c>
      <c r="FV230" s="324" t="n">
        <v>151.569609716739</v>
      </c>
      <c r="FW230" s="324" t="n">
        <v>151.513339370866</v>
      </c>
      <c r="FX230" s="324" t="n">
        <v>151.457069024993</v>
      </c>
      <c r="FY230" s="324" t="n">
        <v>151.40079867912</v>
      </c>
      <c r="FZ230" s="324" t="n">
        <v>150.756353222812</v>
      </c>
      <c r="GA230" s="324" t="n">
        <v>150.464812832765</v>
      </c>
      <c r="GB230" s="324" t="n">
        <v>150.173272442718</v>
      </c>
      <c r="GC230" s="324" t="n">
        <v>149.881732052671</v>
      </c>
      <c r="GD230" s="324" t="n">
        <v>148.723351054329</v>
      </c>
      <c r="GE230" s="324" t="n">
        <v>148.085074420964</v>
      </c>
      <c r="GF230" s="324" t="n">
        <v>147.446797787599</v>
      </c>
      <c r="GG230" s="324" t="n">
        <v>146.808521154234</v>
      </c>
      <c r="GH230" s="324" t="n">
        <v>146.197346679953</v>
      </c>
      <c r="GI230" s="324" t="n">
        <v>145.569910910222</v>
      </c>
      <c r="GJ230" s="324" t="n">
        <v>144.942475140491</v>
      </c>
      <c r="GK230" s="324" t="n">
        <v>144.315039370759</v>
      </c>
      <c r="GL230" s="324" t="n">
        <v>143.714245441192</v>
      </c>
      <c r="GM230" s="324" t="n">
        <v>143.097466407527</v>
      </c>
      <c r="GN230" s="324" t="n">
        <v>142.480687373861</v>
      </c>
      <c r="GO230" s="324" t="n">
        <v>141.863908340195</v>
      </c>
      <c r="GP230" s="324" t="n">
        <v>141.273318646099</v>
      </c>
      <c r="GQ230" s="324" t="n">
        <v>140.667015348261</v>
      </c>
      <c r="GR230" s="324" t="n">
        <v>140.060712050423</v>
      </c>
      <c r="GS230" s="324" t="n">
        <v>139.454408752586</v>
      </c>
      <c r="GT230" s="324" t="n">
        <v>138.873849979257</v>
      </c>
      <c r="GU230" s="324" t="n">
        <v>138.277844491223</v>
      </c>
      <c r="GV230" s="324" t="n">
        <v>137.681839003189</v>
      </c>
      <c r="GW230" s="324" t="n">
        <v>137.085833515155</v>
      </c>
      <c r="GX230" s="324" t="n">
        <v>136.515135291569</v>
      </c>
      <c r="GY230" s="324" t="n">
        <v>135.929252709315</v>
      </c>
      <c r="GZ230" s="324" t="n">
        <v>135.34337012706</v>
      </c>
      <c r="HA230" s="324" t="n">
        <v>134.757487544805</v>
      </c>
    </row>
    <row r="231" customFormat="false" ht="15" hidden="false" customHeight="false" outlineLevel="2" collapsed="false">
      <c r="A231" s="172" t="s">
        <v>99</v>
      </c>
      <c r="B231" s="318" t="s">
        <v>252</v>
      </c>
      <c r="C231" s="318"/>
      <c r="D231" s="318" t="s">
        <v>101</v>
      </c>
      <c r="E231" s="96"/>
      <c r="F231" s="19" t="s">
        <v>300</v>
      </c>
      <c r="G231" s="96" t="s">
        <v>103</v>
      </c>
      <c r="H231" s="96"/>
      <c r="I231" s="96"/>
      <c r="BR231" s="0" t="n">
        <v>83.9471128494756</v>
      </c>
      <c r="BS231" s="0" t="n">
        <v>96.9043153537749</v>
      </c>
      <c r="BT231" s="0" t="n">
        <v>85.0162847088334</v>
      </c>
      <c r="BU231" s="0" t="n">
        <v>112.444705865573</v>
      </c>
      <c r="BV231" s="0" t="n">
        <v>99.7522408300747</v>
      </c>
      <c r="BW231" s="0" t="n">
        <v>95.8520897953188</v>
      </c>
      <c r="BX231" s="0" t="n">
        <v>109.725291584158</v>
      </c>
      <c r="BY231" s="0" t="n">
        <v>107.752599472917</v>
      </c>
      <c r="BZ231" s="0" t="n">
        <v>113.374115643599</v>
      </c>
      <c r="CA231" s="0" t="n">
        <v>129.709995207186</v>
      </c>
      <c r="CB231" s="0" t="n">
        <v>127.1539977464</v>
      </c>
      <c r="CC231" s="0" t="n">
        <v>149.592488111535</v>
      </c>
      <c r="CD231" s="0" t="n">
        <v>129.287725883723</v>
      </c>
      <c r="CE231" s="0" t="n">
        <v>110.721118198852</v>
      </c>
      <c r="CF231" s="0" t="n">
        <v>137.434238173289</v>
      </c>
      <c r="CG231" s="0" t="n">
        <v>142.146855501352</v>
      </c>
      <c r="CH231" s="0" t="n">
        <v>121.911802582952</v>
      </c>
      <c r="CI231" s="0" t="n">
        <v>67.2918212421539</v>
      </c>
      <c r="CJ231" s="0" t="n">
        <v>39.3545990924323</v>
      </c>
      <c r="CK231" s="0" t="n">
        <v>42.7699671128746</v>
      </c>
      <c r="CL231" s="0" t="n">
        <v>44.8395452272425</v>
      </c>
      <c r="CM231" s="0" t="n">
        <v>53.3824205188964</v>
      </c>
      <c r="CN231" s="0" t="n">
        <v>65.0379579572962</v>
      </c>
      <c r="CO231" s="0" t="n">
        <v>76.7400762965649</v>
      </c>
      <c r="CP231" s="0" t="n">
        <v>157.472133359805</v>
      </c>
      <c r="CQ231" s="0" t="n">
        <v>572.304243249761</v>
      </c>
      <c r="CR231" s="0" t="n">
        <v>533.069141052454</v>
      </c>
      <c r="CS231" s="0" t="n">
        <v>570.107106963817</v>
      </c>
      <c r="CT231" s="324" t="n">
        <v>335.341851870883</v>
      </c>
      <c r="CU231" s="324" t="n">
        <v>147.7107</v>
      </c>
      <c r="CV231" s="324" t="n">
        <v>235.360185</v>
      </c>
      <c r="CW231" s="324" t="n">
        <v>231.977178333333</v>
      </c>
      <c r="CX231" s="324" t="n">
        <v>212.052713333333</v>
      </c>
      <c r="CY231" s="324" t="n">
        <v>140.252055</v>
      </c>
      <c r="CZ231" s="324" t="n">
        <v>96.9354016666667</v>
      </c>
      <c r="DA231" s="324" t="n">
        <v>136.296358333332</v>
      </c>
      <c r="DB231" s="372" t="n">
        <v>186.131417774187</v>
      </c>
      <c r="DC231" s="324" t="n">
        <v>202.030332050529</v>
      </c>
      <c r="DD231" s="324" t="n">
        <v>217.92924632687</v>
      </c>
      <c r="DE231" s="324" t="n">
        <v>233.828160603212</v>
      </c>
      <c r="DF231" s="376" t="n">
        <v>339.009328484849</v>
      </c>
      <c r="DG231" s="376" t="n">
        <v>274.609561757267</v>
      </c>
      <c r="DH231" s="376" t="n">
        <v>430.777940553416</v>
      </c>
      <c r="DI231" s="376" t="n">
        <v>463.91335545068</v>
      </c>
      <c r="DJ231" s="336" t="n">
        <v>317.07645419802</v>
      </c>
      <c r="DK231" s="324" t="n">
        <v>293.076017252607</v>
      </c>
      <c r="DL231" s="324" t="n">
        <v>269.075580307193</v>
      </c>
      <c r="DM231" s="324" t="n">
        <v>245.07514336178</v>
      </c>
      <c r="DN231" s="324" t="n">
        <v>216.320390093144</v>
      </c>
      <c r="DO231" s="324" t="n">
        <v>190.418226618442</v>
      </c>
      <c r="DP231" s="324" t="n">
        <v>164.516063143739</v>
      </c>
      <c r="DQ231" s="324" t="n">
        <v>138.613899669037</v>
      </c>
      <c r="DR231" s="324" t="n">
        <v>175.356659835766</v>
      </c>
      <c r="DS231" s="324" t="n">
        <v>174.512465817636</v>
      </c>
      <c r="DT231" s="324" t="n">
        <v>173.668271799506</v>
      </c>
      <c r="DU231" s="324" t="n">
        <v>172.824077781376</v>
      </c>
      <c r="DV231" s="324" t="n">
        <v>161.83518873326</v>
      </c>
      <c r="DW231" s="324" t="n">
        <v>156.933116703136</v>
      </c>
      <c r="DX231" s="324" t="n">
        <v>152.031044673011</v>
      </c>
      <c r="DY231" s="324" t="n">
        <v>147.128972642887</v>
      </c>
      <c r="DZ231" s="324" t="n">
        <v>136.176848679911</v>
      </c>
      <c r="EA231" s="324" t="n">
        <v>128.854755876646</v>
      </c>
      <c r="EB231" s="324" t="n">
        <v>121.532663073381</v>
      </c>
      <c r="EC231" s="324" t="n">
        <v>114.210570270116</v>
      </c>
      <c r="ED231" s="324" t="n">
        <v>128.349659136588</v>
      </c>
      <c r="EE231" s="324" t="n">
        <v>129.612039001219</v>
      </c>
      <c r="EF231" s="324" t="n">
        <v>130.874418865849</v>
      </c>
      <c r="EG231" s="324" t="n">
        <v>132.136798730479</v>
      </c>
      <c r="EH231" s="324" t="n">
        <v>131.316691029634</v>
      </c>
      <c r="EI231" s="324" t="n">
        <v>131.746075868074</v>
      </c>
      <c r="EJ231" s="324" t="n">
        <v>132.175460706514</v>
      </c>
      <c r="EK231" s="324" t="n">
        <v>132.604845544954</v>
      </c>
      <c r="EL231" s="324" t="n">
        <v>132.735255834272</v>
      </c>
      <c r="EM231" s="324" t="n">
        <v>133.045050853064</v>
      </c>
      <c r="EN231" s="324" t="n">
        <v>133.354845871855</v>
      </c>
      <c r="EO231" s="324" t="n">
        <v>133.664640890646</v>
      </c>
      <c r="EP231" s="324" t="n">
        <v>134.034741783876</v>
      </c>
      <c r="EQ231" s="324" t="n">
        <v>134.368659152443</v>
      </c>
      <c r="ER231" s="324" t="n">
        <v>134.702576521009</v>
      </c>
      <c r="ES231" s="324" t="n">
        <v>135.036493889576</v>
      </c>
      <c r="ET231" s="324" t="n">
        <v>134.901261043593</v>
      </c>
      <c r="EU231" s="324" t="n">
        <v>135.04751832634</v>
      </c>
      <c r="EV231" s="324" t="n">
        <v>135.193775609087</v>
      </c>
      <c r="EW231" s="324" t="n">
        <v>135.340032891834</v>
      </c>
      <c r="EX231" s="324" t="n">
        <v>135.459635874784</v>
      </c>
      <c r="EY231" s="324" t="n">
        <v>135.595231437612</v>
      </c>
      <c r="EZ231" s="324" t="n">
        <v>135.730827000441</v>
      </c>
      <c r="FA231" s="324" t="n">
        <v>135.866422563269</v>
      </c>
      <c r="FB231" s="324" t="n">
        <v>135.193305435468</v>
      </c>
      <c r="FC231" s="324" t="n">
        <v>135.005415922045</v>
      </c>
      <c r="FD231" s="324" t="n">
        <v>134.817526408622</v>
      </c>
      <c r="FE231" s="324" t="n">
        <v>134.629636895199</v>
      </c>
      <c r="FF231" s="324" t="n">
        <v>134.373282647407</v>
      </c>
      <c r="FG231" s="324" t="n">
        <v>134.158007240236</v>
      </c>
      <c r="FH231" s="324" t="n">
        <v>133.942731833066</v>
      </c>
      <c r="FI231" s="324" t="n">
        <v>133.727456425895</v>
      </c>
      <c r="FJ231" s="324" t="n">
        <v>134.079248943756</v>
      </c>
      <c r="FK231" s="324" t="n">
        <v>134.090800706598</v>
      </c>
      <c r="FL231" s="324" t="n">
        <v>134.102352469441</v>
      </c>
      <c r="FM231" s="324" t="n">
        <v>134.113904232283</v>
      </c>
      <c r="FN231" s="324" t="n">
        <v>134.429496700107</v>
      </c>
      <c r="FO231" s="324" t="n">
        <v>134.562664744941</v>
      </c>
      <c r="FP231" s="324" t="n">
        <v>134.695832789776</v>
      </c>
      <c r="FQ231" s="324" t="n">
        <v>134.829000834611</v>
      </c>
      <c r="FR231" s="324" t="n">
        <v>135.383642040372</v>
      </c>
      <c r="FS231" s="324" t="n">
        <v>135.685399349578</v>
      </c>
      <c r="FT231" s="324" t="n">
        <v>135.987156658783</v>
      </c>
      <c r="FU231" s="324" t="n">
        <v>136.288913967989</v>
      </c>
      <c r="FV231" s="324" t="n">
        <v>137.07707539751</v>
      </c>
      <c r="FW231" s="324" t="n">
        <v>137.573394354841</v>
      </c>
      <c r="FX231" s="324" t="n">
        <v>138.069713312173</v>
      </c>
      <c r="FY231" s="324" t="n">
        <v>138.566032269505</v>
      </c>
      <c r="FZ231" s="324" t="n">
        <v>139.620357123468</v>
      </c>
      <c r="GA231" s="324" t="n">
        <v>140.339878439452</v>
      </c>
      <c r="GB231" s="324" t="n">
        <v>141.059399755437</v>
      </c>
      <c r="GC231" s="324" t="n">
        <v>141.778921071421</v>
      </c>
      <c r="GD231" s="324" t="n">
        <v>142.766346822476</v>
      </c>
      <c r="GE231" s="324" t="n">
        <v>143.593029912488</v>
      </c>
      <c r="GF231" s="324" t="n">
        <v>144.4197130025</v>
      </c>
      <c r="GG231" s="324" t="n">
        <v>145.246396092513</v>
      </c>
      <c r="GH231" s="324" t="n">
        <v>146.12165108617</v>
      </c>
      <c r="GI231" s="324" t="n">
        <v>146.967762937641</v>
      </c>
      <c r="GJ231" s="324" t="n">
        <v>147.813874789111</v>
      </c>
      <c r="GK231" s="324" t="n">
        <v>148.659986640582</v>
      </c>
      <c r="GL231" s="324" t="n">
        <v>149.555811935836</v>
      </c>
      <c r="GM231" s="324" t="n">
        <v>150.42180916482</v>
      </c>
      <c r="GN231" s="324" t="n">
        <v>151.287806393804</v>
      </c>
      <c r="GO231" s="324" t="n">
        <v>152.153803622788</v>
      </c>
      <c r="GP231" s="324" t="n">
        <v>153.070682664248</v>
      </c>
      <c r="GQ231" s="324" t="n">
        <v>153.957032618223</v>
      </c>
      <c r="GR231" s="324" t="n">
        <v>154.843382572197</v>
      </c>
      <c r="GS231" s="324" t="n">
        <v>155.729732526172</v>
      </c>
      <c r="GT231" s="324" t="n">
        <v>156.668160120393</v>
      </c>
      <c r="GU231" s="324" t="n">
        <v>157.575341130467</v>
      </c>
      <c r="GV231" s="324" t="n">
        <v>158.48252214054</v>
      </c>
      <c r="GW231" s="324" t="n">
        <v>159.389703150613</v>
      </c>
      <c r="GX231" s="324" t="n">
        <v>160.35018573313</v>
      </c>
      <c r="GY231" s="324" t="n">
        <v>161.278687372181</v>
      </c>
      <c r="GZ231" s="324" t="n">
        <v>162.207189011231</v>
      </c>
      <c r="HA231" s="324" t="n">
        <v>163.135690650282</v>
      </c>
    </row>
    <row r="232" customFormat="false" ht="15" hidden="false" customHeight="false" outlineLevel="2" collapsed="false">
      <c r="A232" s="172" t="s">
        <v>99</v>
      </c>
      <c r="B232" s="318" t="s">
        <v>252</v>
      </c>
      <c r="C232" s="318"/>
      <c r="D232" s="318" t="s">
        <v>101</v>
      </c>
      <c r="E232" s="96"/>
      <c r="F232" s="19" t="s">
        <v>301</v>
      </c>
      <c r="G232" s="96" t="s">
        <v>103</v>
      </c>
      <c r="H232" s="96"/>
      <c r="I232" s="96"/>
      <c r="BR232" s="0" t="n">
        <v>104.075976834859</v>
      </c>
      <c r="BS232" s="0" t="n">
        <v>115.404052141591</v>
      </c>
      <c r="BT232" s="0" t="n">
        <v>108.503564731789</v>
      </c>
      <c r="BU232" s="0" t="n">
        <v>134.012728464892</v>
      </c>
      <c r="BV232" s="0" t="n">
        <v>122.503673911185</v>
      </c>
      <c r="BW232" s="0" t="n">
        <v>119.029612319011</v>
      </c>
      <c r="BX232" s="0" t="n">
        <v>134.242979867903</v>
      </c>
      <c r="BY232" s="0" t="n">
        <v>136.038663628219</v>
      </c>
      <c r="BZ232" s="0" t="n">
        <v>157.660608558068</v>
      </c>
      <c r="CA232" s="0" t="n">
        <v>170.842918535383</v>
      </c>
      <c r="CB232" s="0" t="n">
        <v>163.262751668926</v>
      </c>
      <c r="CC232" s="0" t="n">
        <v>176.705625406428</v>
      </c>
      <c r="CD232" s="0" t="n">
        <v>157.722506329855</v>
      </c>
      <c r="CE232" s="0" t="n">
        <v>139.22730715254</v>
      </c>
      <c r="CF232" s="0" t="n">
        <v>178.562116986023</v>
      </c>
      <c r="CG232" s="0" t="n">
        <v>172.777849186032</v>
      </c>
      <c r="CH232" s="0" t="n">
        <v>128.792105807343</v>
      </c>
      <c r="CI232" s="0" t="n">
        <v>19.6527547199765</v>
      </c>
      <c r="CJ232" s="0" t="n">
        <v>16.1339203469699</v>
      </c>
      <c r="CK232" s="0" t="n">
        <v>49.6945071953389</v>
      </c>
      <c r="CL232" s="0" t="n">
        <v>68.4310602325556</v>
      </c>
      <c r="CM232" s="0" t="n">
        <v>81.7613374737488</v>
      </c>
      <c r="CN232" s="0" t="n">
        <v>100.624677255648</v>
      </c>
      <c r="CO232" s="0" t="n">
        <v>117.182925038047</v>
      </c>
      <c r="CP232" s="0" t="n">
        <v>223.177079423445</v>
      </c>
      <c r="CQ232" s="0" t="n">
        <v>545.677228206439</v>
      </c>
      <c r="CR232" s="0" t="n">
        <v>368.698316829763</v>
      </c>
      <c r="CS232" s="0" t="n">
        <v>392.078072375331</v>
      </c>
      <c r="CT232" s="324" t="n">
        <v>377.799444097497</v>
      </c>
      <c r="CU232" s="324" t="n">
        <v>146.496470817238</v>
      </c>
      <c r="CV232" s="324" t="n">
        <v>276.118536256887</v>
      </c>
      <c r="CW232" s="324" t="n">
        <v>276.638314841935</v>
      </c>
      <c r="CX232" s="324" t="n">
        <v>183.954138542752</v>
      </c>
      <c r="CY232" s="324" t="n">
        <v>167.132572791566</v>
      </c>
      <c r="CZ232" s="324" t="n">
        <v>127.991101814919</v>
      </c>
      <c r="DA232" s="324" t="n">
        <v>215.900261757154</v>
      </c>
      <c r="DB232" s="372" t="n">
        <v>205.680801864529</v>
      </c>
      <c r="DC232" s="324" t="n">
        <v>218.455315119701</v>
      </c>
      <c r="DD232" s="324" t="n">
        <v>231.229828374873</v>
      </c>
      <c r="DE232" s="324" t="n">
        <v>244.004341630046</v>
      </c>
      <c r="DF232" s="376" t="n">
        <v>392.119423880979</v>
      </c>
      <c r="DG232" s="376" t="n">
        <v>392.792531863004</v>
      </c>
      <c r="DH232" s="376" t="n">
        <v>533.572935950798</v>
      </c>
      <c r="DI232" s="376" t="n">
        <v>594.514316378301</v>
      </c>
      <c r="DJ232" s="336" t="n">
        <v>395.825435764429</v>
      </c>
      <c r="DK232" s="324" t="n">
        <v>362.855689262892</v>
      </c>
      <c r="DL232" s="324" t="n">
        <v>329.885942761356</v>
      </c>
      <c r="DM232" s="324" t="n">
        <v>296.916196259819</v>
      </c>
      <c r="DN232" s="324" t="n">
        <v>265.794764185003</v>
      </c>
      <c r="DO232" s="324" t="n">
        <v>233.564343454155</v>
      </c>
      <c r="DP232" s="324" t="n">
        <v>201.333922723307</v>
      </c>
      <c r="DQ232" s="324" t="n">
        <v>169.103501992459</v>
      </c>
      <c r="DR232" s="324" t="n">
        <v>214.743244153863</v>
      </c>
      <c r="DS232" s="324" t="n">
        <v>213.660888579915</v>
      </c>
      <c r="DT232" s="324" t="n">
        <v>212.578533005968</v>
      </c>
      <c r="DU232" s="324" t="n">
        <v>211.496177432021</v>
      </c>
      <c r="DV232" s="324" t="n">
        <v>198.707966211715</v>
      </c>
      <c r="DW232" s="324" t="n">
        <v>192.943268379224</v>
      </c>
      <c r="DX232" s="324" t="n">
        <v>187.178570546734</v>
      </c>
      <c r="DY232" s="324" t="n">
        <v>181.413872714243</v>
      </c>
      <c r="DZ232" s="324" t="n">
        <v>168.609349977077</v>
      </c>
      <c r="EA232" s="324" t="n">
        <v>160.028722182717</v>
      </c>
      <c r="EB232" s="324" t="n">
        <v>151.448094388356</v>
      </c>
      <c r="EC232" s="324" t="n">
        <v>142.867466593995</v>
      </c>
      <c r="ED232" s="324" t="n">
        <v>159.556647198494</v>
      </c>
      <c r="EE232" s="324" t="n">
        <v>161.083942763678</v>
      </c>
      <c r="EF232" s="324" t="n">
        <v>162.611238328861</v>
      </c>
      <c r="EG232" s="324" t="n">
        <v>164.138533894044</v>
      </c>
      <c r="EH232" s="324" t="n">
        <v>163.190627115967</v>
      </c>
      <c r="EI232" s="324" t="n">
        <v>163.727841743847</v>
      </c>
      <c r="EJ232" s="324" t="n">
        <v>164.265056371726</v>
      </c>
      <c r="EK232" s="324" t="n">
        <v>164.802270999605</v>
      </c>
      <c r="EL232" s="324" t="n">
        <v>165.277713356605</v>
      </c>
      <c r="EM232" s="324" t="n">
        <v>165.790219076132</v>
      </c>
      <c r="EN232" s="324" t="n">
        <v>166.30272479566</v>
      </c>
      <c r="EO232" s="324" t="n">
        <v>166.815230515187</v>
      </c>
      <c r="EP232" s="324" t="n">
        <v>167.276519983429</v>
      </c>
      <c r="EQ232" s="324" t="n">
        <v>167.768539202443</v>
      </c>
      <c r="ER232" s="324" t="n">
        <v>168.260558421456</v>
      </c>
      <c r="ES232" s="324" t="n">
        <v>168.752577640469</v>
      </c>
      <c r="ET232" s="324" t="n">
        <v>168.722566920576</v>
      </c>
      <c r="EU232" s="324" t="n">
        <v>169.005774164027</v>
      </c>
      <c r="EV232" s="324" t="n">
        <v>169.288981407477</v>
      </c>
      <c r="EW232" s="324" t="n">
        <v>169.572188650928</v>
      </c>
      <c r="EX232" s="324" t="n">
        <v>169.974488970388</v>
      </c>
      <c r="EY232" s="324" t="n">
        <v>170.305333444242</v>
      </c>
      <c r="EZ232" s="324" t="n">
        <v>170.636177918096</v>
      </c>
      <c r="FA232" s="324" t="n">
        <v>170.967022391951</v>
      </c>
      <c r="FB232" s="324" t="n">
        <v>169.899213160376</v>
      </c>
      <c r="FC232" s="324" t="n">
        <v>169.670596152059</v>
      </c>
      <c r="FD232" s="324" t="n">
        <v>169.441979143741</v>
      </c>
      <c r="FE232" s="324" t="n">
        <v>169.213362135424</v>
      </c>
      <c r="FF232" s="324" t="n">
        <v>168.906919284601</v>
      </c>
      <c r="FG232" s="324" t="n">
        <v>168.647171939281</v>
      </c>
      <c r="FH232" s="324" t="n">
        <v>168.387424593961</v>
      </c>
      <c r="FI232" s="324" t="n">
        <v>168.127677248642</v>
      </c>
      <c r="FJ232" s="324" t="n">
        <v>168.527429562479</v>
      </c>
      <c r="FK232" s="324" t="n">
        <v>168.531482080822</v>
      </c>
      <c r="FL232" s="324" t="n">
        <v>168.535534599165</v>
      </c>
      <c r="FM232" s="324" t="n">
        <v>168.539587117508</v>
      </c>
      <c r="FN232" s="324" t="n">
        <v>169.022127907489</v>
      </c>
      <c r="FO232" s="324" t="n">
        <v>169.217575734488</v>
      </c>
      <c r="FP232" s="324" t="n">
        <v>169.413023561486</v>
      </c>
      <c r="FQ232" s="324" t="n">
        <v>169.608471388484</v>
      </c>
      <c r="FR232" s="324" t="n">
        <v>170.139801122573</v>
      </c>
      <c r="FS232" s="324" t="n">
        <v>170.469601712407</v>
      </c>
      <c r="FT232" s="324" t="n">
        <v>170.799402302241</v>
      </c>
      <c r="FU232" s="324" t="n">
        <v>171.129202892075</v>
      </c>
      <c r="FV232" s="324" t="n">
        <v>171.984206324694</v>
      </c>
      <c r="FW232" s="324" t="n">
        <v>172.524088051642</v>
      </c>
      <c r="FX232" s="324" t="n">
        <v>173.06396977859</v>
      </c>
      <c r="FY232" s="324" t="n">
        <v>173.603851505538</v>
      </c>
      <c r="FZ232" s="324" t="n">
        <v>174.711940023465</v>
      </c>
      <c r="GA232" s="324" t="n">
        <v>175.479104466804</v>
      </c>
      <c r="GB232" s="324" t="n">
        <v>176.246268910144</v>
      </c>
      <c r="GC232" s="324" t="n">
        <v>177.013433353483</v>
      </c>
      <c r="GD232" s="324" t="n">
        <v>178.157828209653</v>
      </c>
      <c r="GE232" s="324" t="n">
        <v>179.075884818124</v>
      </c>
      <c r="GF232" s="324" t="n">
        <v>179.993941426596</v>
      </c>
      <c r="GG232" s="324" t="n">
        <v>180.911998035068</v>
      </c>
      <c r="GH232" s="324" t="n">
        <v>181.877979985306</v>
      </c>
      <c r="GI232" s="324" t="n">
        <v>182.815206730484</v>
      </c>
      <c r="GJ232" s="324" t="n">
        <v>183.752433475663</v>
      </c>
      <c r="GK232" s="324" t="n">
        <v>184.689660220841</v>
      </c>
      <c r="GL232" s="324" t="n">
        <v>185.675813047114</v>
      </c>
      <c r="GM232" s="324" t="n">
        <v>186.632610224731</v>
      </c>
      <c r="GN232" s="324" t="n">
        <v>187.589407402347</v>
      </c>
      <c r="GO232" s="324" t="n">
        <v>188.546204579963</v>
      </c>
      <c r="GP232" s="324" t="n">
        <v>189.552949474654</v>
      </c>
      <c r="GQ232" s="324" t="n">
        <v>190.529725739101</v>
      </c>
      <c r="GR232" s="324" t="n">
        <v>191.506502003547</v>
      </c>
      <c r="GS232" s="324" t="n">
        <v>192.483278267993</v>
      </c>
      <c r="GT232" s="324" t="n">
        <v>193.511045218495</v>
      </c>
      <c r="GU232" s="324" t="n">
        <v>194.508217757363</v>
      </c>
      <c r="GV232" s="324" t="n">
        <v>195.505390296231</v>
      </c>
      <c r="GW232" s="324" t="n">
        <v>196.5025628351</v>
      </c>
      <c r="GX232" s="324" t="n">
        <v>197.551790807462</v>
      </c>
      <c r="GY232" s="324" t="n">
        <v>198.569785519728</v>
      </c>
      <c r="GZ232" s="324" t="n">
        <v>199.587780231993</v>
      </c>
      <c r="HA232" s="324" t="n">
        <v>200.605774944259</v>
      </c>
    </row>
    <row r="233" customFormat="false" ht="15" hidden="false" customHeight="false" outlineLevel="2" collapsed="false">
      <c r="A233" s="172" t="s">
        <v>99</v>
      </c>
      <c r="B233" s="318" t="s">
        <v>252</v>
      </c>
      <c r="C233" s="318"/>
      <c r="D233" s="318" t="s">
        <v>101</v>
      </c>
      <c r="E233" s="96"/>
      <c r="F233" s="19" t="s">
        <v>302</v>
      </c>
      <c r="G233" s="96" t="s">
        <v>103</v>
      </c>
      <c r="H233" s="96"/>
      <c r="I233" s="96"/>
      <c r="BR233" s="0" t="n">
        <v>-104.421044925795</v>
      </c>
      <c r="BS233" s="0" t="n">
        <v>-125.297815542892</v>
      </c>
      <c r="BT233" s="0" t="n">
        <v>-101.139411024866</v>
      </c>
      <c r="BU233" s="0" t="n">
        <v>-88.5049192081541</v>
      </c>
      <c r="BV233" s="0" t="n">
        <v>-104.222762289573</v>
      </c>
      <c r="BW233" s="0" t="n">
        <v>-88.767860114364</v>
      </c>
      <c r="BX233" s="0" t="n">
        <v>-91.0647485415059</v>
      </c>
      <c r="BY233" s="0" t="n">
        <v>-123.163004482928</v>
      </c>
      <c r="BZ233" s="0" t="n">
        <v>-138.008654771341</v>
      </c>
      <c r="CA233" s="0" t="n">
        <v>-142.030971519748</v>
      </c>
      <c r="CB233" s="0" t="n">
        <v>-128.758466984827</v>
      </c>
      <c r="CC233" s="0" t="n">
        <v>-107.359345042372</v>
      </c>
      <c r="CD233" s="0" t="n">
        <v>-101.657287160341</v>
      </c>
      <c r="CE233" s="0" t="n">
        <v>-125.368902474689</v>
      </c>
      <c r="CF233" s="0" t="n">
        <v>-127.00233981706</v>
      </c>
      <c r="CG233" s="0" t="n">
        <v>-246.294276079683</v>
      </c>
      <c r="CH233" s="0" t="n">
        <v>-143.818117047325</v>
      </c>
      <c r="CI233" s="0" t="n">
        <v>-69.7773453200345</v>
      </c>
      <c r="CJ233" s="0" t="n">
        <v>-85.6338309082817</v>
      </c>
      <c r="CK233" s="0" t="n">
        <v>-77.8988879162161</v>
      </c>
      <c r="CL233" s="0" t="n">
        <v>-94.580081152306</v>
      </c>
      <c r="CM233" s="0" t="n">
        <v>-117.214952917113</v>
      </c>
      <c r="CN233" s="0" t="n">
        <v>-123.529184627461</v>
      </c>
      <c r="CO233" s="0" t="n">
        <v>-148.67578130312</v>
      </c>
      <c r="CP233" s="0" t="n">
        <v>-156.284946181527</v>
      </c>
      <c r="CQ233" s="0" t="n">
        <v>-76.6457945844879</v>
      </c>
      <c r="CR233" s="0" t="n">
        <v>-248.782672893232</v>
      </c>
      <c r="CS233" s="0" t="n">
        <v>-235.330716779577</v>
      </c>
      <c r="CT233" s="324" t="n">
        <v>-135.310042068511</v>
      </c>
      <c r="CU233" s="324" t="n">
        <v>-138.131133333333</v>
      </c>
      <c r="CV233" s="324" t="n">
        <v>-139.031315</v>
      </c>
      <c r="CW233" s="324" t="n">
        <v>-193.886655000001</v>
      </c>
      <c r="CX233" s="324" t="n">
        <v>-189.65562</v>
      </c>
      <c r="CY233" s="324" t="n">
        <v>-150.978945</v>
      </c>
      <c r="CZ233" s="324" t="n">
        <v>-167.386431666667</v>
      </c>
      <c r="DA233" s="324" t="n">
        <v>-99.1976416666674</v>
      </c>
      <c r="DB233" s="372" t="n">
        <v>-96.0006947069408</v>
      </c>
      <c r="DC233" s="324" t="n">
        <v>-73.6791087563837</v>
      </c>
      <c r="DD233" s="324" t="n">
        <v>-51.3575228058266</v>
      </c>
      <c r="DE233" s="324" t="n">
        <v>-29.0359368552695</v>
      </c>
      <c r="DF233" s="376" t="n">
        <v>-153.527338181818</v>
      </c>
      <c r="DG233" s="376" t="n">
        <v>-212.029272274356</v>
      </c>
      <c r="DH233" s="376" t="n">
        <v>-58.2165792435795</v>
      </c>
      <c r="DI233" s="376" t="n">
        <v>-64.7450984480309</v>
      </c>
      <c r="DJ233" s="336" t="n">
        <v>-121.308929837959</v>
      </c>
      <c r="DK233" s="324" t="n">
        <v>-120.980672958364</v>
      </c>
      <c r="DL233" s="324" t="n">
        <v>-120.652416078769</v>
      </c>
      <c r="DM233" s="324" t="n">
        <v>-120.324159199175</v>
      </c>
      <c r="DN233" s="324" t="n">
        <v>-137.365066517436</v>
      </c>
      <c r="DO233" s="324" t="n">
        <v>-143.984475316983</v>
      </c>
      <c r="DP233" s="324" t="n">
        <v>-150.603884116531</v>
      </c>
      <c r="DQ233" s="324" t="n">
        <v>-157.223292916079</v>
      </c>
      <c r="DR233" s="324" t="n">
        <v>-144.958691846328</v>
      </c>
      <c r="DS233" s="324" t="n">
        <v>-144.024496698157</v>
      </c>
      <c r="DT233" s="324" t="n">
        <v>-143.090301549985</v>
      </c>
      <c r="DU233" s="324" t="n">
        <v>-142.156106401814</v>
      </c>
      <c r="DV233" s="324" t="n">
        <v>-147.257031361904</v>
      </c>
      <c r="DW233" s="324" t="n">
        <v>-148.736884257037</v>
      </c>
      <c r="DX233" s="324" t="n">
        <v>-150.21673715217</v>
      </c>
      <c r="DY233" s="324" t="n">
        <v>-151.696590047303</v>
      </c>
      <c r="DZ233" s="324" t="n">
        <v>-153.68853464565</v>
      </c>
      <c r="EA233" s="324" t="n">
        <v>-155.373224222068</v>
      </c>
      <c r="EB233" s="324" t="n">
        <v>-157.057913798487</v>
      </c>
      <c r="EC233" s="324" t="n">
        <v>-158.742603374905</v>
      </c>
      <c r="ED233" s="324" t="n">
        <v>-156.837641842806</v>
      </c>
      <c r="EE233" s="324" t="n">
        <v>-157.086470975818</v>
      </c>
      <c r="EF233" s="324" t="n">
        <v>-157.335300108829</v>
      </c>
      <c r="EG233" s="324" t="n">
        <v>-157.584129241841</v>
      </c>
      <c r="EH233" s="324" t="n">
        <v>-159.411444500164</v>
      </c>
      <c r="EI233" s="324" t="n">
        <v>-160.291668083301</v>
      </c>
      <c r="EJ233" s="324" t="n">
        <v>-161.171891666437</v>
      </c>
      <c r="EK233" s="324" t="n">
        <v>-162.052115249573</v>
      </c>
      <c r="EL233" s="324" t="n">
        <v>-163.756651196725</v>
      </c>
      <c r="EM233" s="324" t="n">
        <v>-164.966599725468</v>
      </c>
      <c r="EN233" s="324" t="n">
        <v>-166.176548254211</v>
      </c>
      <c r="EO233" s="324" t="n">
        <v>-167.386496782953</v>
      </c>
      <c r="EP233" s="324" t="n">
        <v>-168.225423671595</v>
      </c>
      <c r="EQ233" s="324" t="n">
        <v>-169.286963544297</v>
      </c>
      <c r="ER233" s="324" t="n">
        <v>-170.348503416999</v>
      </c>
      <c r="ES233" s="324" t="n">
        <v>-171.410043289702</v>
      </c>
      <c r="ET233" s="324" t="n">
        <v>-172.363022325946</v>
      </c>
      <c r="EU233" s="324" t="n">
        <v>-173.381137864066</v>
      </c>
      <c r="EV233" s="324" t="n">
        <v>-174.399253402185</v>
      </c>
      <c r="EW233" s="324" t="n">
        <v>-175.417368940304</v>
      </c>
      <c r="EX233" s="324" t="n">
        <v>-176.565082917762</v>
      </c>
      <c r="EY233" s="324" t="n">
        <v>-177.635037831617</v>
      </c>
      <c r="EZ233" s="324" t="n">
        <v>-178.704992745472</v>
      </c>
      <c r="FA233" s="324" t="n">
        <v>-179.774947659327</v>
      </c>
      <c r="FB233" s="324" t="n">
        <v>-180.940137691481</v>
      </c>
      <c r="FC233" s="324" t="n">
        <v>-182.048186652656</v>
      </c>
      <c r="FD233" s="324" t="n">
        <v>-183.15623561383</v>
      </c>
      <c r="FE233" s="324" t="n">
        <v>-184.264284575005</v>
      </c>
      <c r="FF233" s="324" t="n">
        <v>-185.375740798096</v>
      </c>
      <c r="FG233" s="324" t="n">
        <v>-186.485152664037</v>
      </c>
      <c r="FH233" s="324" t="n">
        <v>-187.594564529978</v>
      </c>
      <c r="FI233" s="324" t="n">
        <v>-188.70397639592</v>
      </c>
      <c r="FJ233" s="324" t="n">
        <v>-189.877228277462</v>
      </c>
      <c r="FK233" s="324" t="n">
        <v>-191.012176149644</v>
      </c>
      <c r="FL233" s="324" t="n">
        <v>-192.147124021825</v>
      </c>
      <c r="FM233" s="324" t="n">
        <v>-193.282071894007</v>
      </c>
      <c r="FN233" s="324" t="n">
        <v>-194.688270799294</v>
      </c>
      <c r="FO233" s="324" t="n">
        <v>-195.931719084718</v>
      </c>
      <c r="FP233" s="324" t="n">
        <v>-197.175167370142</v>
      </c>
      <c r="FQ233" s="324" t="n">
        <v>-198.418615655566</v>
      </c>
      <c r="FR233" s="324" t="n">
        <v>-199.418596836617</v>
      </c>
      <c r="FS233" s="324" t="n">
        <v>-200.564658280292</v>
      </c>
      <c r="FT233" s="324" t="n">
        <v>-201.710719723967</v>
      </c>
      <c r="FU233" s="324" t="n">
        <v>-202.856781167641</v>
      </c>
      <c r="FV233" s="324" t="n">
        <v>-202.905631328856</v>
      </c>
      <c r="FW233" s="324" t="n">
        <v>-203.612808259547</v>
      </c>
      <c r="FX233" s="324" t="n">
        <v>-204.319985190238</v>
      </c>
      <c r="FY233" s="324" t="n">
        <v>-205.027162120929</v>
      </c>
      <c r="FZ233" s="324" t="n">
        <v>-204.80220352525</v>
      </c>
      <c r="GA233" s="324" t="n">
        <v>-205.136526245392</v>
      </c>
      <c r="GB233" s="324" t="n">
        <v>-205.470848965535</v>
      </c>
      <c r="GC233" s="324" t="n">
        <v>-205.805171685678</v>
      </c>
      <c r="GD233" s="324" t="n">
        <v>-205.528543262711</v>
      </c>
      <c r="GE233" s="324" t="n">
        <v>-205.61848552561</v>
      </c>
      <c r="GF233" s="324" t="n">
        <v>-205.708427788509</v>
      </c>
      <c r="GG233" s="324" t="n">
        <v>-205.798370051408</v>
      </c>
      <c r="GH233" s="324" t="n">
        <v>-205.888706345742</v>
      </c>
      <c r="GI233" s="324" t="n">
        <v>-205.978806221214</v>
      </c>
      <c r="GJ233" s="324" t="n">
        <v>-206.068906096687</v>
      </c>
      <c r="GK233" s="324" t="n">
        <v>-206.15900597216</v>
      </c>
      <c r="GL233" s="324" t="n">
        <v>-206.249500569558</v>
      </c>
      <c r="GM233" s="324" t="n">
        <v>-206.339758333801</v>
      </c>
      <c r="GN233" s="324" t="n">
        <v>-206.430016098044</v>
      </c>
      <c r="GO233" s="324" t="n">
        <v>-206.520273862287</v>
      </c>
      <c r="GP233" s="324" t="n">
        <v>-206.610927040156</v>
      </c>
      <c r="GQ233" s="324" t="n">
        <v>-206.70134296985</v>
      </c>
      <c r="GR233" s="324" t="n">
        <v>-206.791758899543</v>
      </c>
      <c r="GS233" s="324" t="n">
        <v>-206.882174829237</v>
      </c>
      <c r="GT233" s="324" t="n">
        <v>-206.97298686547</v>
      </c>
      <c r="GU233" s="324" t="n">
        <v>-207.063561237779</v>
      </c>
      <c r="GV233" s="324" t="n">
        <v>-207.154135610088</v>
      </c>
      <c r="GW233" s="324" t="n">
        <v>-207.244709982397</v>
      </c>
      <c r="GX233" s="324" t="n">
        <v>-207.335681155373</v>
      </c>
      <c r="GY233" s="324" t="n">
        <v>-207.426414247948</v>
      </c>
      <c r="GZ233" s="324" t="n">
        <v>-207.517147340524</v>
      </c>
      <c r="HA233" s="324" t="n">
        <v>-207.6078804331</v>
      </c>
    </row>
    <row r="234" customFormat="false" ht="15" hidden="false" customHeight="false" outlineLevel="2" collapsed="false">
      <c r="A234" s="172" t="s">
        <v>99</v>
      </c>
      <c r="B234" s="318" t="s">
        <v>252</v>
      </c>
      <c r="C234" s="318"/>
      <c r="D234" s="318" t="s">
        <v>101</v>
      </c>
      <c r="E234" s="96"/>
      <c r="F234" s="19" t="s">
        <v>303</v>
      </c>
      <c r="G234" s="96" t="s">
        <v>103</v>
      </c>
      <c r="H234" s="96"/>
      <c r="I234" s="96"/>
      <c r="BR234" s="0" t="n">
        <v>29.4145049839481</v>
      </c>
      <c r="BS234" s="0" t="n">
        <v>15.4756443553754</v>
      </c>
      <c r="BT234" s="0" t="n">
        <v>17.0457657217479</v>
      </c>
      <c r="BU234" s="0" t="n">
        <v>31.1036253553258</v>
      </c>
      <c r="BV234" s="0" t="n">
        <v>82.2050385159175</v>
      </c>
      <c r="BW234" s="0" t="n">
        <v>61.0365509873527</v>
      </c>
      <c r="BX234" s="0" t="n">
        <v>65.3192237189448</v>
      </c>
      <c r="BY234" s="0" t="n">
        <v>89.0496681214577</v>
      </c>
      <c r="BZ234" s="0" t="n">
        <v>75.0139080722436</v>
      </c>
      <c r="CA234" s="0" t="n">
        <v>82.8360476505512</v>
      </c>
      <c r="CB234" s="0" t="n">
        <v>93.6791842972723</v>
      </c>
      <c r="CC234" s="0" t="n">
        <v>39.3555732790878</v>
      </c>
      <c r="CD234" s="0" t="n">
        <v>20.0492768070872</v>
      </c>
      <c r="CE234" s="0" t="n">
        <v>5.93898314973562</v>
      </c>
      <c r="CF234" s="0" t="n">
        <v>15.5271364531065</v>
      </c>
      <c r="CG234" s="0" t="n">
        <v>37.8705674488376</v>
      </c>
      <c r="CH234" s="0" t="n">
        <v>33.274529955033</v>
      </c>
      <c r="CI234" s="0" t="n">
        <v>-9.29167386559305</v>
      </c>
      <c r="CJ234" s="0" t="n">
        <v>47.9197299412834</v>
      </c>
      <c r="CK234" s="0" t="n">
        <v>55.3825233597484</v>
      </c>
      <c r="CL234" s="0" t="n">
        <v>28.4774563269308</v>
      </c>
      <c r="CM234" s="0" t="n">
        <v>29.5811058656241</v>
      </c>
      <c r="CN234" s="0" t="n">
        <v>41.7450503801671</v>
      </c>
      <c r="CO234" s="0" t="n">
        <v>44.196387427278</v>
      </c>
      <c r="CP234" s="0" t="n">
        <v>612.094072167585</v>
      </c>
      <c r="CQ234" s="0" t="n">
        <v>244.049645130188</v>
      </c>
      <c r="CR234" s="0" t="n">
        <v>-685.553663970215</v>
      </c>
      <c r="CS234" s="0" t="n">
        <v>-152.548071585054</v>
      </c>
      <c r="CT234" s="324" t="n">
        <v>113.747710039526</v>
      </c>
      <c r="CU234" s="324" t="n">
        <v>-48.2560833333334</v>
      </c>
      <c r="CV234" s="324" t="n">
        <v>-99.8949483333334</v>
      </c>
      <c r="CW234" s="324" t="n">
        <v>-72.3180666666678</v>
      </c>
      <c r="CX234" s="324" t="n">
        <v>-4.90278666666671</v>
      </c>
      <c r="CY234" s="324" t="n">
        <v>10.6420133333332</v>
      </c>
      <c r="CZ234" s="324" t="n">
        <v>19.7783766666666</v>
      </c>
      <c r="DA234" s="324" t="n">
        <v>43.5888499999997</v>
      </c>
      <c r="DB234" s="372" t="n">
        <v>45.9650976570015</v>
      </c>
      <c r="DC234" s="324" t="n">
        <v>57.4404913864688</v>
      </c>
      <c r="DD234" s="324" t="n">
        <v>68.9158851159361</v>
      </c>
      <c r="DE234" s="324" t="n">
        <v>80.3912788454034</v>
      </c>
      <c r="DF234" s="376" t="n">
        <v>44.6985148484848</v>
      </c>
      <c r="DG234" s="376" t="n">
        <v>-7.79353804244852</v>
      </c>
      <c r="DH234" s="376" t="n">
        <v>193.358589051005</v>
      </c>
      <c r="DI234" s="376" t="n">
        <v>205.574023316378</v>
      </c>
      <c r="DJ234" s="336" t="n">
        <v>60.0073585719182</v>
      </c>
      <c r="DK234" s="324" t="n">
        <v>40.4265430833436</v>
      </c>
      <c r="DL234" s="324" t="n">
        <v>20.845727594769</v>
      </c>
      <c r="DM234" s="324" t="n">
        <v>1.26491210619439</v>
      </c>
      <c r="DN234" s="324" t="n">
        <v>28.0677058794512</v>
      </c>
      <c r="DO234" s="324" t="n">
        <v>27.0403340956092</v>
      </c>
      <c r="DP234" s="324" t="n">
        <v>26.0129623117672</v>
      </c>
      <c r="DQ234" s="324" t="n">
        <v>24.9855905279251</v>
      </c>
      <c r="DR234" s="324" t="n">
        <v>31.7063399775852</v>
      </c>
      <c r="DS234" s="324" t="n">
        <v>33.7782166871441</v>
      </c>
      <c r="DT234" s="324" t="n">
        <v>35.8500933967029</v>
      </c>
      <c r="DU234" s="324" t="n">
        <v>37.9219701062617</v>
      </c>
      <c r="DV234" s="324" t="n">
        <v>36.6844632289289</v>
      </c>
      <c r="DW234" s="324" t="n">
        <v>37.432586503731</v>
      </c>
      <c r="DX234" s="324" t="n">
        <v>38.1807097785332</v>
      </c>
      <c r="DY234" s="324" t="n">
        <v>38.9288330533353</v>
      </c>
      <c r="DZ234" s="324" t="n">
        <v>43.1129737982963</v>
      </c>
      <c r="EA234" s="324" t="n">
        <v>45.2355040611619</v>
      </c>
      <c r="EB234" s="324" t="n">
        <v>47.3580343240276</v>
      </c>
      <c r="EC234" s="324" t="n">
        <v>49.4805645868933</v>
      </c>
      <c r="ED234" s="324" t="n">
        <v>49.4137767494448</v>
      </c>
      <c r="EE234" s="324" t="n">
        <v>50.6605797721848</v>
      </c>
      <c r="EF234" s="324" t="n">
        <v>51.9073827949248</v>
      </c>
      <c r="EG234" s="324" t="n">
        <v>53.1541858176648</v>
      </c>
      <c r="EH234" s="324" t="n">
        <v>52.8802960451428</v>
      </c>
      <c r="EI234" s="324" t="n">
        <v>53.518821949778</v>
      </c>
      <c r="EJ234" s="324" t="n">
        <v>54.1573478544131</v>
      </c>
      <c r="EK234" s="324" t="n">
        <v>54.7958737590483</v>
      </c>
      <c r="EL234" s="324" t="n">
        <v>55.2369607313703</v>
      </c>
      <c r="EM234" s="324" t="n">
        <v>55.7965110630802</v>
      </c>
      <c r="EN234" s="324" t="n">
        <v>56.3560613947901</v>
      </c>
      <c r="EO234" s="324" t="n">
        <v>56.9156117265</v>
      </c>
      <c r="EP234" s="324" t="n">
        <v>56.6314643702832</v>
      </c>
      <c r="EQ234" s="324" t="n">
        <v>56.8535356268224</v>
      </c>
      <c r="ER234" s="324" t="n">
        <v>57.0756068833616</v>
      </c>
      <c r="ES234" s="324" t="n">
        <v>57.2976781399008</v>
      </c>
      <c r="ET234" s="324" t="n">
        <v>57.6758362134533</v>
      </c>
      <c r="EU234" s="324" t="n">
        <v>57.9603421967979</v>
      </c>
      <c r="EV234" s="324" t="n">
        <v>58.2448481801424</v>
      </c>
      <c r="EW234" s="324" t="n">
        <v>58.529354163487</v>
      </c>
      <c r="EX234" s="324" t="n">
        <v>58.5855525021695</v>
      </c>
      <c r="EY234" s="324" t="n">
        <v>58.7787354276493</v>
      </c>
      <c r="EZ234" s="324" t="n">
        <v>58.971918353129</v>
      </c>
      <c r="FA234" s="324" t="n">
        <v>59.1651012786088</v>
      </c>
      <c r="FB234" s="324" t="n">
        <v>59.3413103622192</v>
      </c>
      <c r="FC234" s="324" t="n">
        <v>59.5277037509513</v>
      </c>
      <c r="FD234" s="324" t="n">
        <v>59.7140971396833</v>
      </c>
      <c r="FE234" s="324" t="n">
        <v>59.9004905284153</v>
      </c>
      <c r="FF234" s="324" t="n">
        <v>60.0382847240052</v>
      </c>
      <c r="FG234" s="324" t="n">
        <v>60.2052384354803</v>
      </c>
      <c r="FH234" s="324" t="n">
        <v>60.3721921469555</v>
      </c>
      <c r="FI234" s="324" t="n">
        <v>60.5391458584306</v>
      </c>
      <c r="FJ234" s="324" t="n">
        <v>60.8227917601185</v>
      </c>
      <c r="FK234" s="324" t="n">
        <v>61.0364223476787</v>
      </c>
      <c r="FL234" s="324" t="n">
        <v>61.2500529352389</v>
      </c>
      <c r="FM234" s="324" t="n">
        <v>61.4636835227992</v>
      </c>
      <c r="FN234" s="324" t="n">
        <v>61.1031035019733</v>
      </c>
      <c r="FO234" s="324" t="n">
        <v>61.0870498461791</v>
      </c>
      <c r="FP234" s="324" t="n">
        <v>61.0709961903849</v>
      </c>
      <c r="FQ234" s="324" t="n">
        <v>61.0549425345908</v>
      </c>
      <c r="FR234" s="324" t="n">
        <v>61.3514773409393</v>
      </c>
      <c r="FS234" s="324" t="n">
        <v>61.4604590700022</v>
      </c>
      <c r="FT234" s="324" t="n">
        <v>61.5694407990651</v>
      </c>
      <c r="FU234" s="324" t="n">
        <v>61.678422528128</v>
      </c>
      <c r="FV234" s="324" t="n">
        <v>61.5938636614416</v>
      </c>
      <c r="FW234" s="324" t="n">
        <v>61.6254291522048</v>
      </c>
      <c r="FX234" s="324" t="n">
        <v>61.656994642968</v>
      </c>
      <c r="FY234" s="324" t="n">
        <v>61.6885601337312</v>
      </c>
      <c r="FZ234" s="324" t="n">
        <v>61.5710758274696</v>
      </c>
      <c r="GA234" s="324" t="n">
        <v>61.5430213994229</v>
      </c>
      <c r="GB234" s="324" t="n">
        <v>61.5149669713761</v>
      </c>
      <c r="GC234" s="324" t="n">
        <v>61.4869125433294</v>
      </c>
      <c r="GD234" s="324" t="n">
        <v>61.02661574601</v>
      </c>
      <c r="GE234" s="324" t="n">
        <v>60.8256643702542</v>
      </c>
      <c r="GF234" s="324" t="n">
        <v>60.6247129944984</v>
      </c>
      <c r="GG234" s="324" t="n">
        <v>60.4237616187425</v>
      </c>
      <c r="GH234" s="324" t="n">
        <v>60.229373239173</v>
      </c>
      <c r="GI234" s="324" t="n">
        <v>60.0310470618917</v>
      </c>
      <c r="GJ234" s="324" t="n">
        <v>59.8327208846104</v>
      </c>
      <c r="GK234" s="324" t="n">
        <v>59.634394707329</v>
      </c>
      <c r="GL234" s="324" t="n">
        <v>59.4425457882413</v>
      </c>
      <c r="GM234" s="324" t="n">
        <v>59.2468105142374</v>
      </c>
      <c r="GN234" s="324" t="n">
        <v>59.0510752402336</v>
      </c>
      <c r="GO234" s="324" t="n">
        <v>58.8553399662297</v>
      </c>
      <c r="GP234" s="324" t="n">
        <v>58.6659973324949</v>
      </c>
      <c r="GQ234" s="324" t="n">
        <v>58.4728191145987</v>
      </c>
      <c r="GR234" s="324" t="n">
        <v>58.2796408967025</v>
      </c>
      <c r="GS234" s="324" t="n">
        <v>58.0864626788063</v>
      </c>
      <c r="GT234" s="324" t="n">
        <v>57.8995935886906</v>
      </c>
      <c r="GU234" s="324" t="n">
        <v>57.7089390219066</v>
      </c>
      <c r="GV234" s="324" t="n">
        <v>57.5182844551226</v>
      </c>
      <c r="GW234" s="324" t="n">
        <v>57.3276298883386</v>
      </c>
      <c r="GX234" s="324" t="n">
        <v>57.1432020278411</v>
      </c>
      <c r="GY234" s="324" t="n">
        <v>56.9550381435716</v>
      </c>
      <c r="GZ234" s="324" t="n">
        <v>56.7668742593022</v>
      </c>
      <c r="HA234" s="324" t="n">
        <v>56.5787103750328</v>
      </c>
    </row>
    <row r="235" customFormat="false" ht="15" hidden="false" customHeight="false" outlineLevel="2" collapsed="false">
      <c r="A235" s="172" t="s">
        <v>99</v>
      </c>
      <c r="B235" s="318" t="s">
        <v>252</v>
      </c>
      <c r="C235" s="318"/>
      <c r="D235" s="318" t="s">
        <v>101</v>
      </c>
      <c r="E235" s="96"/>
      <c r="F235" s="19" t="s">
        <v>304</v>
      </c>
      <c r="G235" s="96" t="s">
        <v>103</v>
      </c>
      <c r="H235" s="96"/>
      <c r="I235" s="96"/>
      <c r="BR235" s="0" t="n">
        <v>123.406192052232</v>
      </c>
      <c r="BS235" s="0" t="n">
        <v>123.000826258436</v>
      </c>
      <c r="BT235" s="0" t="n">
        <v>118.153533437576</v>
      </c>
      <c r="BU235" s="0" t="n">
        <v>121.282910236781</v>
      </c>
      <c r="BV235" s="0" t="n">
        <v>160.035286451282</v>
      </c>
      <c r="BW235" s="0" t="n">
        <v>166.55563316072</v>
      </c>
      <c r="BX235" s="0" t="n">
        <v>163.336796995429</v>
      </c>
      <c r="BY235" s="0" t="n">
        <v>137.583074813761</v>
      </c>
      <c r="BZ235" s="0" t="n">
        <v>144.983428870104</v>
      </c>
      <c r="CA235" s="0" t="n">
        <v>169.751411654047</v>
      </c>
      <c r="CB235" s="0" t="n">
        <v>175.776273271639</v>
      </c>
      <c r="CC235" s="0" t="n">
        <v>94.4529864765437</v>
      </c>
      <c r="CD235" s="0" t="n">
        <v>85.7776450117081</v>
      </c>
      <c r="CE235" s="0" t="n">
        <v>138.738480863169</v>
      </c>
      <c r="CF235" s="0" t="n">
        <v>157.603149479992</v>
      </c>
      <c r="CG235" s="0" t="n">
        <v>131.167837929185</v>
      </c>
      <c r="CH235" s="0" t="n">
        <v>107.69462676674</v>
      </c>
      <c r="CI235" s="0" t="n">
        <v>38.0427187206769</v>
      </c>
      <c r="CJ235" s="0" t="n">
        <v>78.3449549450111</v>
      </c>
      <c r="CK235" s="0" t="n">
        <v>74.3445714101515</v>
      </c>
      <c r="CL235" s="0" t="n">
        <v>109.179430091577</v>
      </c>
      <c r="CM235" s="0" t="n">
        <v>155.897992747762</v>
      </c>
      <c r="CN235" s="0" t="n">
        <v>191.57685993064</v>
      </c>
      <c r="CO235" s="0" t="n">
        <v>163.345717230021</v>
      </c>
      <c r="CP235" s="0" t="n">
        <v>122.847523264362</v>
      </c>
      <c r="CQ235" s="0" t="n">
        <v>324.308975422768</v>
      </c>
      <c r="CR235" s="0" t="n">
        <v>179.195020971502</v>
      </c>
      <c r="CS235" s="0" t="n">
        <v>265.542010795301</v>
      </c>
      <c r="CT235" s="324" t="n">
        <v>308.644574334651</v>
      </c>
      <c r="CU235" s="324" t="n">
        <v>259.306041072773</v>
      </c>
      <c r="CV235" s="324" t="n">
        <v>247.109699997326</v>
      </c>
      <c r="CW235" s="324" t="n">
        <v>159.901811534113</v>
      </c>
      <c r="CX235" s="324" t="n">
        <v>180.413765785509</v>
      </c>
      <c r="CY235" s="324" t="n">
        <v>185.685272177112</v>
      </c>
      <c r="CZ235" s="324" t="n">
        <v>139.736580436982</v>
      </c>
      <c r="DA235" s="324" t="n">
        <v>113.487594653493</v>
      </c>
      <c r="DB235" s="372" t="n">
        <v>158.61460821611</v>
      </c>
      <c r="DC235" s="324" t="n">
        <v>160.128130197244</v>
      </c>
      <c r="DD235" s="324" t="n">
        <v>161.641652178378</v>
      </c>
      <c r="DE235" s="324" t="n">
        <v>163.155174159513</v>
      </c>
      <c r="DF235" s="376" t="n">
        <v>193.343996460212</v>
      </c>
      <c r="DG235" s="376" t="n">
        <v>83.7882104668039</v>
      </c>
      <c r="DH235" s="376" t="n">
        <v>295.277797932825</v>
      </c>
      <c r="DI235" s="376" t="n">
        <v>306.053729843868</v>
      </c>
      <c r="DJ235" s="336" t="n">
        <v>166.204113223128</v>
      </c>
      <c r="DK235" s="324" t="n">
        <v>144.839385042009</v>
      </c>
      <c r="DL235" s="324" t="n">
        <v>123.474656860889</v>
      </c>
      <c r="DM235" s="324" t="n">
        <v>102.10992867977</v>
      </c>
      <c r="DN235" s="324" t="n">
        <v>127.733765630121</v>
      </c>
      <c r="DO235" s="324" t="n">
        <v>125.16446350159</v>
      </c>
      <c r="DP235" s="324" t="n">
        <v>122.595161373059</v>
      </c>
      <c r="DQ235" s="324" t="n">
        <v>120.025859244528</v>
      </c>
      <c r="DR235" s="324" t="n">
        <v>132.239377750506</v>
      </c>
      <c r="DS235" s="324" t="n">
        <v>135.583203875778</v>
      </c>
      <c r="DT235" s="324" t="n">
        <v>138.927030001051</v>
      </c>
      <c r="DU235" s="324" t="n">
        <v>142.270856126323</v>
      </c>
      <c r="DV235" s="324" t="n">
        <v>139.323051163688</v>
      </c>
      <c r="DW235" s="324" t="n">
        <v>140.150224853798</v>
      </c>
      <c r="DX235" s="324" t="n">
        <v>140.977398543908</v>
      </c>
      <c r="DY235" s="324" t="n">
        <v>141.804572234017</v>
      </c>
      <c r="DZ235" s="324" t="n">
        <v>151.636599094643</v>
      </c>
      <c r="EA235" s="324" t="n">
        <v>156.065714052959</v>
      </c>
      <c r="EB235" s="324" t="n">
        <v>160.494829011275</v>
      </c>
      <c r="EC235" s="324" t="n">
        <v>164.923943969591</v>
      </c>
      <c r="ED235" s="324" t="n">
        <v>162.195985391324</v>
      </c>
      <c r="EE235" s="324" t="n">
        <v>163.762270935008</v>
      </c>
      <c r="EF235" s="324" t="n">
        <v>165.328556478691</v>
      </c>
      <c r="EG235" s="324" t="n">
        <v>166.894842022374</v>
      </c>
      <c r="EH235" s="324" t="n">
        <v>166.001004467089</v>
      </c>
      <c r="EI235" s="324" t="n">
        <v>166.583240771185</v>
      </c>
      <c r="EJ235" s="324" t="n">
        <v>167.165477075281</v>
      </c>
      <c r="EK235" s="324" t="n">
        <v>167.747713379377</v>
      </c>
      <c r="EL235" s="324" t="n">
        <v>167.225249979969</v>
      </c>
      <c r="EM235" s="324" t="n">
        <v>167.365606402663</v>
      </c>
      <c r="EN235" s="324" t="n">
        <v>167.505962825358</v>
      </c>
      <c r="EO235" s="324" t="n">
        <v>167.646319248052</v>
      </c>
      <c r="EP235" s="324" t="n">
        <v>167.837316789213</v>
      </c>
      <c r="EQ235" s="324" t="n">
        <v>167.997929659294</v>
      </c>
      <c r="ER235" s="324" t="n">
        <v>168.158542529375</v>
      </c>
      <c r="ES235" s="324" t="n">
        <v>168.319155399456</v>
      </c>
      <c r="ET235" s="324" t="n">
        <v>168.343865740952</v>
      </c>
      <c r="EU235" s="324" t="n">
        <v>168.450117599599</v>
      </c>
      <c r="EV235" s="324" t="n">
        <v>168.556369458246</v>
      </c>
      <c r="EW235" s="324" t="n">
        <v>168.662621316893</v>
      </c>
      <c r="EX235" s="324" t="n">
        <v>168.559213853276</v>
      </c>
      <c r="EY235" s="324" t="n">
        <v>168.581601983018</v>
      </c>
      <c r="EZ235" s="324" t="n">
        <v>168.603990112759</v>
      </c>
      <c r="FA235" s="324" t="n">
        <v>168.6263782425</v>
      </c>
      <c r="FB235" s="324" t="n">
        <v>168.131479024423</v>
      </c>
      <c r="FC235" s="324" t="n">
        <v>167.946952215038</v>
      </c>
      <c r="FD235" s="324" t="n">
        <v>167.762425405652</v>
      </c>
      <c r="FE235" s="324" t="n">
        <v>167.577898596266</v>
      </c>
      <c r="FF235" s="324" t="n">
        <v>167.49834754383</v>
      </c>
      <c r="FG235" s="324" t="n">
        <v>167.355811037224</v>
      </c>
      <c r="FH235" s="324" t="n">
        <v>167.213274530618</v>
      </c>
      <c r="FI235" s="324" t="n">
        <v>167.070738024012</v>
      </c>
      <c r="FJ235" s="324" t="n">
        <v>167.61238670914</v>
      </c>
      <c r="FK235" s="324" t="n">
        <v>167.743524279228</v>
      </c>
      <c r="FL235" s="324" t="n">
        <v>167.874661849316</v>
      </c>
      <c r="FM235" s="324" t="n">
        <v>168.005799419403</v>
      </c>
      <c r="FN235" s="324" t="n">
        <v>166.345685058034</v>
      </c>
      <c r="FO235" s="324" t="n">
        <v>165.760321855539</v>
      </c>
      <c r="FP235" s="324" t="n">
        <v>165.174958653044</v>
      </c>
      <c r="FQ235" s="324" t="n">
        <v>164.589595450549</v>
      </c>
      <c r="FR235" s="324" t="n">
        <v>164.63102522127</v>
      </c>
      <c r="FS235" s="324" t="n">
        <v>164.296379208062</v>
      </c>
      <c r="FT235" s="324" t="n">
        <v>163.961733194853</v>
      </c>
      <c r="FU235" s="324" t="n">
        <v>163.627087181645</v>
      </c>
      <c r="FV235" s="324" t="n">
        <v>163.735464136229</v>
      </c>
      <c r="FW235" s="324" t="n">
        <v>163.578027310137</v>
      </c>
      <c r="FX235" s="324" t="n">
        <v>163.420590484045</v>
      </c>
      <c r="FY235" s="324" t="n">
        <v>163.263153657954</v>
      </c>
      <c r="FZ235" s="324" t="n">
        <v>162.505843611519</v>
      </c>
      <c r="GA235" s="324" t="n">
        <v>162.10845749729</v>
      </c>
      <c r="GB235" s="324" t="n">
        <v>161.711071383061</v>
      </c>
      <c r="GC235" s="324" t="n">
        <v>161.313685268832</v>
      </c>
      <c r="GD235" s="324" t="n">
        <v>159.881896140158</v>
      </c>
      <c r="GE235" s="324" t="n">
        <v>159.070748820151</v>
      </c>
      <c r="GF235" s="324" t="n">
        <v>158.259601500144</v>
      </c>
      <c r="GG235" s="324" t="n">
        <v>157.448454180138</v>
      </c>
      <c r="GH235" s="324" t="n">
        <v>156.677944308837</v>
      </c>
      <c r="GI235" s="324" t="n">
        <v>155.883051968313</v>
      </c>
      <c r="GJ235" s="324" t="n">
        <v>155.088159627789</v>
      </c>
      <c r="GK235" s="324" t="n">
        <v>154.293267287265</v>
      </c>
      <c r="GL235" s="324" t="n">
        <v>153.538198041656</v>
      </c>
      <c r="GM235" s="324" t="n">
        <v>152.759234939098</v>
      </c>
      <c r="GN235" s="324" t="n">
        <v>151.980271836541</v>
      </c>
      <c r="GO235" s="324" t="n">
        <v>151.201308733983</v>
      </c>
      <c r="GP235" s="324" t="n">
        <v>150.461370691785</v>
      </c>
      <c r="GQ235" s="324" t="n">
        <v>149.698017613372</v>
      </c>
      <c r="GR235" s="324" t="n">
        <v>148.934664534958</v>
      </c>
      <c r="GS235" s="324" t="n">
        <v>148.171311456544</v>
      </c>
      <c r="GT235" s="324" t="n">
        <v>147.446201396142</v>
      </c>
      <c r="GU235" s="324" t="n">
        <v>146.698145524933</v>
      </c>
      <c r="GV235" s="324" t="n">
        <v>145.950089653724</v>
      </c>
      <c r="GW235" s="324" t="n">
        <v>145.202033782515</v>
      </c>
      <c r="GX235" s="324" t="n">
        <v>144.4914545587</v>
      </c>
      <c r="GY235" s="324" t="n">
        <v>143.758389346448</v>
      </c>
      <c r="GZ235" s="324" t="n">
        <v>143.025324134196</v>
      </c>
      <c r="HA235" s="324" t="n">
        <v>142.292258921945</v>
      </c>
    </row>
    <row r="236" customFormat="false" ht="15" hidden="false" customHeight="false" outlineLevel="2" collapsed="false">
      <c r="A236" s="172" t="s">
        <v>99</v>
      </c>
      <c r="B236" s="318" t="s">
        <v>252</v>
      </c>
      <c r="C236" s="318"/>
      <c r="D236" s="318" t="s">
        <v>101</v>
      </c>
      <c r="E236" s="96"/>
      <c r="F236" s="19" t="s">
        <v>305</v>
      </c>
      <c r="G236" s="96" t="s">
        <v>103</v>
      </c>
      <c r="H236" s="96"/>
      <c r="I236" s="96"/>
      <c r="BR236" s="0" t="n">
        <v>47.9153190993242</v>
      </c>
      <c r="BS236" s="0" t="n">
        <v>39.3300072057885</v>
      </c>
      <c r="BT236" s="0" t="n">
        <v>51.1611887781317</v>
      </c>
      <c r="BU236" s="0" t="n">
        <v>65.2316926125645</v>
      </c>
      <c r="BV236" s="0" t="n">
        <v>94.1583309317327</v>
      </c>
      <c r="BW236" s="0" t="n">
        <v>92.9620514339821</v>
      </c>
      <c r="BX236" s="0" t="n">
        <v>104.806992022013</v>
      </c>
      <c r="BY236" s="0" t="n">
        <v>101.344610652332</v>
      </c>
      <c r="BZ236" s="0" t="n">
        <v>110.76619188693</v>
      </c>
      <c r="CA236" s="0" t="n">
        <v>119.448056753099</v>
      </c>
      <c r="CB236" s="0" t="n">
        <v>123.741257748163</v>
      </c>
      <c r="CC236" s="0" t="n">
        <v>141.687827600618</v>
      </c>
      <c r="CD236" s="0" t="n">
        <v>131.138368720809</v>
      </c>
      <c r="CE236" s="0" t="n">
        <v>101.384205355192</v>
      </c>
      <c r="CF236" s="0" t="n">
        <v>129.861155807559</v>
      </c>
      <c r="CG236" s="0" t="n">
        <v>129.37005006716</v>
      </c>
      <c r="CH236" s="0" t="n">
        <v>109.893035695069</v>
      </c>
      <c r="CI236" s="0" t="n">
        <v>51.661585706828</v>
      </c>
      <c r="CJ236" s="0" t="n">
        <v>40.4331406281439</v>
      </c>
      <c r="CK236" s="0" t="n">
        <v>45.004258535886</v>
      </c>
      <c r="CL236" s="0" t="n">
        <v>42.2511377708825</v>
      </c>
      <c r="CM236" s="0" t="n">
        <v>49.8688685041992</v>
      </c>
      <c r="CN236" s="0" t="n">
        <v>68.4095656995466</v>
      </c>
      <c r="CO236" s="0" t="n">
        <v>95.4704280253717</v>
      </c>
      <c r="CP236" s="0" t="n">
        <v>186.256945945416</v>
      </c>
      <c r="CQ236" s="0" t="n">
        <v>556.223219793269</v>
      </c>
      <c r="CR236" s="0" t="n">
        <v>493.848591921563</v>
      </c>
      <c r="CS236" s="0" t="n">
        <v>560.77618679715</v>
      </c>
      <c r="CT236" s="324" t="n">
        <v>413.493838247067</v>
      </c>
      <c r="CU236" s="324" t="n">
        <v>212.485583333333</v>
      </c>
      <c r="CV236" s="324" t="n">
        <v>253.575885</v>
      </c>
      <c r="CW236" s="324" t="n">
        <v>228.85971111111</v>
      </c>
      <c r="CX236" s="324" t="n">
        <v>244.797213333333</v>
      </c>
      <c r="CY236" s="324" t="n">
        <v>171.825346666667</v>
      </c>
      <c r="CZ236" s="324" t="n">
        <v>127.478376666667</v>
      </c>
      <c r="DA236" s="324" t="n">
        <v>158.62635</v>
      </c>
      <c r="DB236" s="372" t="n">
        <v>204.497977786354</v>
      </c>
      <c r="DC236" s="324" t="n">
        <v>216.024440234229</v>
      </c>
      <c r="DD236" s="324" t="n">
        <v>227.550902682104</v>
      </c>
      <c r="DE236" s="324" t="n">
        <v>239.07736512998</v>
      </c>
      <c r="DF236" s="376" t="n">
        <v>392.115181515152</v>
      </c>
      <c r="DG236" s="376" t="n">
        <v>339.604727758732</v>
      </c>
      <c r="DH236" s="376" t="n">
        <v>580.905254869364</v>
      </c>
      <c r="DI236" s="376" t="n">
        <v>640.265699544939</v>
      </c>
      <c r="DJ236" s="336" t="n">
        <v>401.242097253638</v>
      </c>
      <c r="DK236" s="324" t="n">
        <v>366.449849786275</v>
      </c>
      <c r="DL236" s="324" t="n">
        <v>331.657602318911</v>
      </c>
      <c r="DM236" s="324" t="n">
        <v>296.865354851548</v>
      </c>
      <c r="DN236" s="324" t="n">
        <v>276.770905225139</v>
      </c>
      <c r="DO236" s="324" t="n">
        <v>247.857776894158</v>
      </c>
      <c r="DP236" s="324" t="n">
        <v>218.944648563177</v>
      </c>
      <c r="DQ236" s="324" t="n">
        <v>190.031520232195</v>
      </c>
      <c r="DR236" s="324" t="n">
        <v>223.372303298282</v>
      </c>
      <c r="DS236" s="324" t="n">
        <v>219.360739526128</v>
      </c>
      <c r="DT236" s="324" t="n">
        <v>215.349175753974</v>
      </c>
      <c r="DU236" s="324" t="n">
        <v>211.33761198182</v>
      </c>
      <c r="DV236" s="324" t="n">
        <v>203.269638474987</v>
      </c>
      <c r="DW236" s="324" t="n">
        <v>197.635510808962</v>
      </c>
      <c r="DX236" s="324" t="n">
        <v>192.001383142937</v>
      </c>
      <c r="DY236" s="324" t="n">
        <v>186.367255476911</v>
      </c>
      <c r="DZ236" s="324" t="n">
        <v>179.431412923202</v>
      </c>
      <c r="EA236" s="324" t="n">
        <v>173.276599302103</v>
      </c>
      <c r="EB236" s="324" t="n">
        <v>167.121785681004</v>
      </c>
      <c r="EC236" s="324" t="n">
        <v>160.966972059905</v>
      </c>
      <c r="ED236" s="324" t="n">
        <v>172.412447450798</v>
      </c>
      <c r="EE236" s="324" t="n">
        <v>173.297749434496</v>
      </c>
      <c r="EF236" s="324" t="n">
        <v>174.183051418194</v>
      </c>
      <c r="EG236" s="324" t="n">
        <v>175.068353401892</v>
      </c>
      <c r="EH236" s="324" t="n">
        <v>174.509434178348</v>
      </c>
      <c r="EI236" s="324" t="n">
        <v>174.81704767915</v>
      </c>
      <c r="EJ236" s="324" t="n">
        <v>175.124661179951</v>
      </c>
      <c r="EK236" s="324" t="n">
        <v>175.432274680753</v>
      </c>
      <c r="EL236" s="324" t="n">
        <v>175.958599482203</v>
      </c>
      <c r="EM236" s="324" t="n">
        <v>176.353697503264</v>
      </c>
      <c r="EN236" s="324" t="n">
        <v>176.748795524325</v>
      </c>
      <c r="EO236" s="324" t="n">
        <v>177.143893545386</v>
      </c>
      <c r="EP236" s="324" t="n">
        <v>177.573215758381</v>
      </c>
      <c r="EQ236" s="324" t="n">
        <v>177.982003456215</v>
      </c>
      <c r="ER236" s="324" t="n">
        <v>178.390791154049</v>
      </c>
      <c r="ES236" s="324" t="n">
        <v>178.799578851884</v>
      </c>
      <c r="ET236" s="324" t="n">
        <v>178.721272103369</v>
      </c>
      <c r="EU236" s="324" t="n">
        <v>178.935222022663</v>
      </c>
      <c r="EV236" s="324" t="n">
        <v>179.149171941958</v>
      </c>
      <c r="EW236" s="324" t="n">
        <v>179.363121861252</v>
      </c>
      <c r="EX236" s="324" t="n">
        <v>179.60206750361</v>
      </c>
      <c r="EY236" s="324" t="n">
        <v>179.82601571213</v>
      </c>
      <c r="EZ236" s="324" t="n">
        <v>180.04996392065</v>
      </c>
      <c r="FA236" s="324" t="n">
        <v>180.27391212917</v>
      </c>
      <c r="FB236" s="324" t="n">
        <v>179.659779139624</v>
      </c>
      <c r="FC236" s="324" t="n">
        <v>179.548494868917</v>
      </c>
      <c r="FD236" s="324" t="n">
        <v>179.43721059821</v>
      </c>
      <c r="FE236" s="324" t="n">
        <v>179.325926327503</v>
      </c>
      <c r="FF236" s="324" t="n">
        <v>179.146816116384</v>
      </c>
      <c r="FG236" s="324" t="n">
        <v>179.008401469512</v>
      </c>
      <c r="FH236" s="324" t="n">
        <v>178.86998682264</v>
      </c>
      <c r="FI236" s="324" t="n">
        <v>178.731572175768</v>
      </c>
      <c r="FJ236" s="324" t="n">
        <v>179.125647063276</v>
      </c>
      <c r="FK236" s="324" t="n">
        <v>179.200228230156</v>
      </c>
      <c r="FL236" s="324" t="n">
        <v>179.274809397036</v>
      </c>
      <c r="FM236" s="324" t="n">
        <v>179.349390563916</v>
      </c>
      <c r="FN236" s="324" t="n">
        <v>179.944005696052</v>
      </c>
      <c r="FO236" s="324" t="n">
        <v>180.226600449035</v>
      </c>
      <c r="FP236" s="324" t="n">
        <v>180.509195202017</v>
      </c>
      <c r="FQ236" s="324" t="n">
        <v>180.791789955</v>
      </c>
      <c r="FR236" s="324" t="n">
        <v>181.249885493799</v>
      </c>
      <c r="FS236" s="324" t="n">
        <v>181.602680561108</v>
      </c>
      <c r="FT236" s="324" t="n">
        <v>181.955475628418</v>
      </c>
      <c r="FU236" s="324" t="n">
        <v>182.308270695727</v>
      </c>
      <c r="FV236" s="324" t="n">
        <v>183.135447449335</v>
      </c>
      <c r="FW236" s="324" t="n">
        <v>183.677995191163</v>
      </c>
      <c r="FX236" s="324" t="n">
        <v>184.220542932992</v>
      </c>
      <c r="FY236" s="324" t="n">
        <v>184.763090674821</v>
      </c>
      <c r="FZ236" s="324" t="n">
        <v>185.866257313493</v>
      </c>
      <c r="GA236" s="324" t="n">
        <v>186.633052614059</v>
      </c>
      <c r="GB236" s="324" t="n">
        <v>187.399847914626</v>
      </c>
      <c r="GC236" s="324" t="n">
        <v>188.166643215192</v>
      </c>
      <c r="GD236" s="324" t="n">
        <v>189.442716269578</v>
      </c>
      <c r="GE236" s="324" t="n">
        <v>190.413222671672</v>
      </c>
      <c r="GF236" s="324" t="n">
        <v>191.383729073766</v>
      </c>
      <c r="GG236" s="324" t="n">
        <v>192.354235475861</v>
      </c>
      <c r="GH236" s="324" t="n">
        <v>193.375105505067</v>
      </c>
      <c r="GI236" s="324" t="n">
        <v>194.365757358007</v>
      </c>
      <c r="GJ236" s="324" t="n">
        <v>195.356409210946</v>
      </c>
      <c r="GK236" s="324" t="n">
        <v>196.347061063885</v>
      </c>
      <c r="GL236" s="324" t="n">
        <v>197.389121975448</v>
      </c>
      <c r="GM236" s="324" t="n">
        <v>198.400337451837</v>
      </c>
      <c r="GN236" s="324" t="n">
        <v>199.411552928226</v>
      </c>
      <c r="GO236" s="324" t="n">
        <v>200.422768404615</v>
      </c>
      <c r="GP236" s="324" t="n">
        <v>201.48646007186</v>
      </c>
      <c r="GQ236" s="324" t="n">
        <v>202.518666024591</v>
      </c>
      <c r="GR236" s="324" t="n">
        <v>203.550871977322</v>
      </c>
      <c r="GS236" s="324" t="n">
        <v>204.583077930053</v>
      </c>
      <c r="GT236" s="324" t="n">
        <v>205.668849357051</v>
      </c>
      <c r="GU236" s="324" t="n">
        <v>206.722481499489</v>
      </c>
      <c r="GV236" s="324" t="n">
        <v>207.776113641927</v>
      </c>
      <c r="GW236" s="324" t="n">
        <v>208.829745784365</v>
      </c>
      <c r="GX236" s="324" t="n">
        <v>209.938055295464</v>
      </c>
      <c r="GY236" s="324" t="n">
        <v>211.013558385367</v>
      </c>
      <c r="GZ236" s="324" t="n">
        <v>212.089061475269</v>
      </c>
      <c r="HA236" s="324" t="n">
        <v>213.164564565172</v>
      </c>
    </row>
    <row r="237" customFormat="false" ht="15" hidden="false" customHeight="false" outlineLevel="2" collapsed="false">
      <c r="A237" s="172" t="s">
        <v>99</v>
      </c>
      <c r="B237" s="318" t="s">
        <v>252</v>
      </c>
      <c r="C237" s="318"/>
      <c r="D237" s="318" t="s">
        <v>101</v>
      </c>
      <c r="E237" s="96"/>
      <c r="F237" s="19" t="s">
        <v>306</v>
      </c>
      <c r="G237" s="96" t="s">
        <v>103</v>
      </c>
      <c r="H237" s="96"/>
      <c r="I237" s="96"/>
      <c r="BR237" s="0" t="n">
        <v>72.6342956480892</v>
      </c>
      <c r="BS237" s="0" t="n">
        <v>62.0146733930171</v>
      </c>
      <c r="BT237" s="0" t="n">
        <v>75.833163022189</v>
      </c>
      <c r="BU237" s="0" t="n">
        <v>94.2944927520788</v>
      </c>
      <c r="BV237" s="0" t="n">
        <v>124.430398185232</v>
      </c>
      <c r="BW237" s="0" t="n">
        <v>121.912471961786</v>
      </c>
      <c r="BX237" s="0" t="n">
        <v>137.731590303743</v>
      </c>
      <c r="BY237" s="0" t="n">
        <v>140.834139674575</v>
      </c>
      <c r="BZ237" s="0" t="n">
        <v>163.836964141554</v>
      </c>
      <c r="CA237" s="0" t="n">
        <v>171.105703542806</v>
      </c>
      <c r="CB237" s="0" t="n">
        <v>165.611295759971</v>
      </c>
      <c r="CC237" s="0" t="n">
        <v>187.301184584966</v>
      </c>
      <c r="CD237" s="0" t="n">
        <v>170.812855860192</v>
      </c>
      <c r="CE237" s="0" t="n">
        <v>140.709173501917</v>
      </c>
      <c r="CF237" s="0" t="n">
        <v>180.190038856541</v>
      </c>
      <c r="CG237" s="0" t="n">
        <v>174.730594563383</v>
      </c>
      <c r="CH237" s="0" t="n">
        <v>149.702803403923</v>
      </c>
      <c r="CI237" s="0" t="n">
        <v>21.6141509406421</v>
      </c>
      <c r="CJ237" s="0" t="n">
        <v>20.2841066355465</v>
      </c>
      <c r="CK237" s="0" t="n">
        <v>59.5732077522574</v>
      </c>
      <c r="CL237" s="0" t="n">
        <v>41.5292877262799</v>
      </c>
      <c r="CM237" s="0" t="n">
        <v>51.2849696382463</v>
      </c>
      <c r="CN237" s="0" t="n">
        <v>63.912809924934</v>
      </c>
      <c r="CO237" s="0" t="n">
        <v>87.2729327105398</v>
      </c>
      <c r="CP237" s="0" t="n">
        <v>168.410184280853</v>
      </c>
      <c r="CQ237" s="0" t="n">
        <v>464.040049988527</v>
      </c>
      <c r="CR237" s="0" t="n">
        <v>332.276974937995</v>
      </c>
      <c r="CS237" s="0" t="n">
        <v>348.969064398073</v>
      </c>
      <c r="CT237" s="324" t="n">
        <v>330.467872063492</v>
      </c>
      <c r="CU237" s="324" t="n">
        <v>156.55943401659</v>
      </c>
      <c r="CV237" s="324" t="n">
        <v>259.584364961928</v>
      </c>
      <c r="CW237" s="324" t="n">
        <v>302.663287291904</v>
      </c>
      <c r="CX237" s="324" t="n">
        <v>287.637027683117</v>
      </c>
      <c r="CY237" s="324" t="n">
        <v>225.03828849742</v>
      </c>
      <c r="CZ237" s="324" t="n">
        <v>174.176545256454</v>
      </c>
      <c r="DA237" s="324" t="n">
        <v>218.933755746129</v>
      </c>
      <c r="DB237" s="372" t="n">
        <v>244.050991706029</v>
      </c>
      <c r="DC237" s="324" t="n">
        <v>251.092826670128</v>
      </c>
      <c r="DD237" s="324" t="n">
        <v>258.134661634228</v>
      </c>
      <c r="DE237" s="324" t="n">
        <v>265.176496598327</v>
      </c>
      <c r="DF237" s="376" t="n">
        <v>470.822604882644</v>
      </c>
      <c r="DG237" s="376" t="n">
        <v>428.122534503532</v>
      </c>
      <c r="DH237" s="376" t="n">
        <v>589.926741769476</v>
      </c>
      <c r="DI237" s="376" t="n">
        <v>658.198264252635</v>
      </c>
      <c r="DJ237" s="336" t="n">
        <v>442.501626726091</v>
      </c>
      <c r="DK237" s="324" t="n">
        <v>404.795262875699</v>
      </c>
      <c r="DL237" s="324" t="n">
        <v>367.088899025307</v>
      </c>
      <c r="DM237" s="324" t="n">
        <v>329.382535174914</v>
      </c>
      <c r="DN237" s="324" t="n">
        <v>309.371700227659</v>
      </c>
      <c r="DO237" s="324" t="n">
        <v>278.743547938521</v>
      </c>
      <c r="DP237" s="324" t="n">
        <v>248.115395649383</v>
      </c>
      <c r="DQ237" s="324" t="n">
        <v>217.487243360246</v>
      </c>
      <c r="DR237" s="324" t="n">
        <v>254.209902007031</v>
      </c>
      <c r="DS237" s="324" t="n">
        <v>250.522074092262</v>
      </c>
      <c r="DT237" s="324" t="n">
        <v>246.834246177493</v>
      </c>
      <c r="DU237" s="324" t="n">
        <v>243.146418262725</v>
      </c>
      <c r="DV237" s="324" t="n">
        <v>232.799709654069</v>
      </c>
      <c r="DW237" s="324" t="n">
        <v>226.448329461745</v>
      </c>
      <c r="DX237" s="324" t="n">
        <v>220.096949269422</v>
      </c>
      <c r="DY237" s="324" t="n">
        <v>213.745569077098</v>
      </c>
      <c r="DZ237" s="324" t="n">
        <v>205.993697689124</v>
      </c>
      <c r="EA237" s="324" t="n">
        <v>199.082121018541</v>
      </c>
      <c r="EB237" s="324" t="n">
        <v>192.170544347957</v>
      </c>
      <c r="EC237" s="324" t="n">
        <v>185.258967677373</v>
      </c>
      <c r="ED237" s="324" t="n">
        <v>197.408968545814</v>
      </c>
      <c r="EE237" s="324" t="n">
        <v>198.12202289084</v>
      </c>
      <c r="EF237" s="324" t="n">
        <v>198.835077235866</v>
      </c>
      <c r="EG237" s="324" t="n">
        <v>199.548131580893</v>
      </c>
      <c r="EH237" s="324" t="n">
        <v>199.245211449941</v>
      </c>
      <c r="EI237" s="324" t="n">
        <v>199.551876004576</v>
      </c>
      <c r="EJ237" s="324" t="n">
        <v>199.858540559211</v>
      </c>
      <c r="EK237" s="324" t="n">
        <v>200.165205113846</v>
      </c>
      <c r="EL237" s="324" t="n">
        <v>201.134493696688</v>
      </c>
      <c r="EM237" s="324" t="n">
        <v>201.706207862606</v>
      </c>
      <c r="EN237" s="324" t="n">
        <v>202.277922028524</v>
      </c>
      <c r="EO237" s="324" t="n">
        <v>202.849636194442</v>
      </c>
      <c r="EP237" s="324" t="n">
        <v>203.377630677941</v>
      </c>
      <c r="EQ237" s="324" t="n">
        <v>203.931856970891</v>
      </c>
      <c r="ER237" s="324" t="n">
        <v>204.486083263841</v>
      </c>
      <c r="ES237" s="324" t="n">
        <v>205.040309556792</v>
      </c>
      <c r="ET237" s="324" t="n">
        <v>205.075040875595</v>
      </c>
      <c r="EU237" s="324" t="n">
        <v>205.421469178887</v>
      </c>
      <c r="EV237" s="324" t="n">
        <v>205.767897482179</v>
      </c>
      <c r="EW237" s="324" t="n">
        <v>206.11432578547</v>
      </c>
      <c r="EX237" s="324" t="n">
        <v>206.579570368956</v>
      </c>
      <c r="EY237" s="324" t="n">
        <v>206.973525184325</v>
      </c>
      <c r="EZ237" s="324" t="n">
        <v>207.367479999694</v>
      </c>
      <c r="FA237" s="324" t="n">
        <v>207.761434815063</v>
      </c>
      <c r="FB237" s="324" t="n">
        <v>206.754850615745</v>
      </c>
      <c r="FC237" s="324" t="n">
        <v>206.588589825239</v>
      </c>
      <c r="FD237" s="324" t="n">
        <v>206.422329034733</v>
      </c>
      <c r="FE237" s="324" t="n">
        <v>206.256068244227</v>
      </c>
      <c r="FF237" s="324" t="n">
        <v>206.009160928355</v>
      </c>
      <c r="FG237" s="324" t="n">
        <v>205.810641527703</v>
      </c>
      <c r="FH237" s="324" t="n">
        <v>205.612122127051</v>
      </c>
      <c r="FI237" s="324" t="n">
        <v>205.413602726398</v>
      </c>
      <c r="FJ237" s="324" t="n">
        <v>205.871203194633</v>
      </c>
      <c r="FK237" s="324" t="n">
        <v>205.935131741536</v>
      </c>
      <c r="FL237" s="324" t="n">
        <v>205.999060288438</v>
      </c>
      <c r="FM237" s="324" t="n">
        <v>206.062988835341</v>
      </c>
      <c r="FN237" s="324" t="n">
        <v>206.955725736888</v>
      </c>
      <c r="FO237" s="324" t="n">
        <v>207.351177625649</v>
      </c>
      <c r="FP237" s="324" t="n">
        <v>207.746629514409</v>
      </c>
      <c r="FQ237" s="324" t="n">
        <v>208.14208140317</v>
      </c>
      <c r="FR237" s="324" t="n">
        <v>208.515405104209</v>
      </c>
      <c r="FS237" s="324" t="n">
        <v>208.902005717881</v>
      </c>
      <c r="FT237" s="324" t="n">
        <v>209.288606331553</v>
      </c>
      <c r="FU237" s="324" t="n">
        <v>209.675206945225</v>
      </c>
      <c r="FV237" s="324" t="n">
        <v>210.582881781041</v>
      </c>
      <c r="FW237" s="324" t="n">
        <v>211.177912083571</v>
      </c>
      <c r="FX237" s="324" t="n">
        <v>211.772942386101</v>
      </c>
      <c r="FY237" s="324" t="n">
        <v>212.367972688631</v>
      </c>
      <c r="FZ237" s="324" t="n">
        <v>213.526949151691</v>
      </c>
      <c r="GA237" s="324" t="n">
        <v>214.347557918432</v>
      </c>
      <c r="GB237" s="324" t="n">
        <v>215.168166685174</v>
      </c>
      <c r="GC237" s="324" t="n">
        <v>215.988775451916</v>
      </c>
      <c r="GD237" s="324" t="n">
        <v>217.53629008107</v>
      </c>
      <c r="GE237" s="324" t="n">
        <v>218.647661192777</v>
      </c>
      <c r="GF237" s="324" t="n">
        <v>219.759032304483</v>
      </c>
      <c r="GG237" s="324" t="n">
        <v>220.87040341619</v>
      </c>
      <c r="GH237" s="324" t="n">
        <v>222.039287940197</v>
      </c>
      <c r="GI237" s="324" t="n">
        <v>223.173664416824</v>
      </c>
      <c r="GJ237" s="324" t="n">
        <v>224.308040893451</v>
      </c>
      <c r="GK237" s="324" t="n">
        <v>225.442417370078</v>
      </c>
      <c r="GL237" s="324" t="n">
        <v>226.635497785755</v>
      </c>
      <c r="GM237" s="324" t="n">
        <v>227.793355838003</v>
      </c>
      <c r="GN237" s="324" t="n">
        <v>228.95121389025</v>
      </c>
      <c r="GO237" s="324" t="n">
        <v>230.109071942497</v>
      </c>
      <c r="GP237" s="324" t="n">
        <v>231.32684910443</v>
      </c>
      <c r="GQ237" s="324" t="n">
        <v>232.508674800552</v>
      </c>
      <c r="GR237" s="324" t="n">
        <v>233.690500496674</v>
      </c>
      <c r="GS237" s="324" t="n">
        <v>234.872326192795</v>
      </c>
      <c r="GT237" s="324" t="n">
        <v>236.115311323252</v>
      </c>
      <c r="GU237" s="324" t="n">
        <v>237.321600793108</v>
      </c>
      <c r="GV237" s="324" t="n">
        <v>238.527890262964</v>
      </c>
      <c r="GW237" s="324" t="n">
        <v>239.73417973282</v>
      </c>
      <c r="GX237" s="324" t="n">
        <v>241.002894636361</v>
      </c>
      <c r="GY237" s="324" t="n">
        <v>242.234154279691</v>
      </c>
      <c r="GZ237" s="324" t="n">
        <v>243.465413923021</v>
      </c>
      <c r="HA237" s="324" t="n">
        <v>244.696673566351</v>
      </c>
    </row>
    <row r="238" customFormat="false" ht="15" hidden="false" customHeight="false" outlineLevel="2" collapsed="false">
      <c r="A238" s="172" t="s">
        <v>99</v>
      </c>
      <c r="B238" s="318" t="s">
        <v>252</v>
      </c>
      <c r="C238" s="318"/>
      <c r="D238" s="318" t="s">
        <v>101</v>
      </c>
      <c r="E238" s="96"/>
      <c r="F238" s="19" t="s">
        <v>307</v>
      </c>
      <c r="G238" s="96" t="s">
        <v>103</v>
      </c>
      <c r="H238" s="96"/>
      <c r="I238" s="96"/>
      <c r="BR238" s="0" t="n">
        <v>-120.120491173883</v>
      </c>
      <c r="BS238" s="0" t="n">
        <v>-181.620610147565</v>
      </c>
      <c r="BT238" s="0" t="n">
        <v>-116.498959601797</v>
      </c>
      <c r="BU238" s="0" t="n">
        <v>-107.215377343897</v>
      </c>
      <c r="BV238" s="0" t="n">
        <v>-85.9357965367281</v>
      </c>
      <c r="BW238" s="0" t="n">
        <v>-71.8235123368301</v>
      </c>
      <c r="BX238" s="0" t="n">
        <v>-80.2371646260521</v>
      </c>
      <c r="BY238" s="0" t="n">
        <v>-107.937293026729</v>
      </c>
      <c r="BZ238" s="0" t="n">
        <v>-118.989881147973</v>
      </c>
      <c r="CA238" s="0" t="n">
        <v>-127.352439792365</v>
      </c>
      <c r="CB238" s="0" t="n">
        <v>-114.909920743121</v>
      </c>
      <c r="CC238" s="0" t="n">
        <v>-89.9971336841339</v>
      </c>
      <c r="CD238" s="0" t="n">
        <v>-78.0272472860327</v>
      </c>
      <c r="CE238" s="0" t="n">
        <v>-118.057792673982</v>
      </c>
      <c r="CF238" s="0" t="n">
        <v>-127.4795283668</v>
      </c>
      <c r="CG238" s="0" t="n">
        <v>-225.61621521396</v>
      </c>
      <c r="CH238" s="0" t="n">
        <v>-121.584220413792</v>
      </c>
      <c r="CI238" s="0" t="n">
        <v>-65.0766010907937</v>
      </c>
      <c r="CJ238" s="0" t="n">
        <v>-78.3309782008031</v>
      </c>
      <c r="CK238" s="0" t="n">
        <v>-68.3390591674824</v>
      </c>
      <c r="CL238" s="0" t="n">
        <v>-99.3823705792937</v>
      </c>
      <c r="CM238" s="0" t="n">
        <v>-121.872469266199</v>
      </c>
      <c r="CN238" s="0" t="n">
        <v>-121.957362185353</v>
      </c>
      <c r="CO238" s="0" t="n">
        <v>-136.787797969154</v>
      </c>
      <c r="CP238" s="0" t="n">
        <v>-176.639583801075</v>
      </c>
      <c r="CQ238" s="0" t="n">
        <v>-118.941562230116</v>
      </c>
      <c r="CR238" s="0" t="n">
        <v>-303.137576043713</v>
      </c>
      <c r="CS238" s="0" t="n">
        <v>-202.601567029894</v>
      </c>
      <c r="CT238" s="324" t="n">
        <v>-128.421888115942</v>
      </c>
      <c r="CU238" s="324" t="n">
        <v>-157.414416666667</v>
      </c>
      <c r="CV238" s="324" t="n">
        <v>-182.011615</v>
      </c>
      <c r="CW238" s="324" t="n">
        <v>-242.634733333335</v>
      </c>
      <c r="CX238" s="324" t="n">
        <v>-211.02362</v>
      </c>
      <c r="CY238" s="324" t="n">
        <v>-168.462153333333</v>
      </c>
      <c r="CZ238" s="324" t="n">
        <v>-172.479956666667</v>
      </c>
      <c r="DA238" s="324" t="n">
        <v>-105.531983333334</v>
      </c>
      <c r="DB238" s="372" t="n">
        <v>-115.229045778507</v>
      </c>
      <c r="DC238" s="324" t="n">
        <v>-95.5708927565762</v>
      </c>
      <c r="DD238" s="324" t="n">
        <v>-75.9127397346456</v>
      </c>
      <c r="DE238" s="324" t="n">
        <v>-56.2545867127149</v>
      </c>
      <c r="DF238" s="376" t="n">
        <v>-144.884818484849</v>
      </c>
      <c r="DG238" s="376" t="n">
        <v>-206.972400120311</v>
      </c>
      <c r="DH238" s="376" t="n">
        <v>-49.4196608318069</v>
      </c>
      <c r="DI238" s="376" t="n">
        <v>-50.8265522261261</v>
      </c>
      <c r="DJ238" s="336" t="n">
        <v>-115.79274207565</v>
      </c>
      <c r="DK238" s="324" t="n">
        <v>-116.899495739601</v>
      </c>
      <c r="DL238" s="324" t="n">
        <v>-118.006249403552</v>
      </c>
      <c r="DM238" s="324" t="n">
        <v>-119.113003067503</v>
      </c>
      <c r="DN238" s="324" t="n">
        <v>-116.283827850171</v>
      </c>
      <c r="DO238" s="324" t="n">
        <v>-115.816209961609</v>
      </c>
      <c r="DP238" s="324" t="n">
        <v>-115.348592073047</v>
      </c>
      <c r="DQ238" s="324" t="n">
        <v>-114.880974184485</v>
      </c>
      <c r="DR238" s="324" t="n">
        <v>-118.062135570257</v>
      </c>
      <c r="DS238" s="324" t="n">
        <v>-119.054029391428</v>
      </c>
      <c r="DT238" s="324" t="n">
        <v>-120.0459232126</v>
      </c>
      <c r="DU238" s="324" t="n">
        <v>-121.037817033771</v>
      </c>
      <c r="DV238" s="324" t="n">
        <v>-124.337846554301</v>
      </c>
      <c r="DW238" s="324" t="n">
        <v>-126.252994655216</v>
      </c>
      <c r="DX238" s="324" t="n">
        <v>-128.168142756131</v>
      </c>
      <c r="DY238" s="324" t="n">
        <v>-130.083290857045</v>
      </c>
      <c r="DZ238" s="324" t="n">
        <v>-125.674599189742</v>
      </c>
      <c r="EA238" s="324" t="n">
        <v>-125.060211383369</v>
      </c>
      <c r="EB238" s="324" t="n">
        <v>-124.445823576996</v>
      </c>
      <c r="EC238" s="324" t="n">
        <v>-123.831435770624</v>
      </c>
      <c r="ED238" s="324" t="n">
        <v>-127.030649814688</v>
      </c>
      <c r="EE238" s="324" t="n">
        <v>-127.94170274849</v>
      </c>
      <c r="EF238" s="324" t="n">
        <v>-128.852755682292</v>
      </c>
      <c r="EG238" s="324" t="n">
        <v>-129.763808616094</v>
      </c>
      <c r="EH238" s="324" t="n">
        <v>-131.07257826773</v>
      </c>
      <c r="EI238" s="324" t="n">
        <v>-132.142717888666</v>
      </c>
      <c r="EJ238" s="324" t="n">
        <v>-133.212857509602</v>
      </c>
      <c r="EK238" s="324" t="n">
        <v>-134.282997130538</v>
      </c>
      <c r="EL238" s="324" t="n">
        <v>-135.571172547823</v>
      </c>
      <c r="EM238" s="324" t="n">
        <v>-136.728526487299</v>
      </c>
      <c r="EN238" s="324" t="n">
        <v>-137.885880426775</v>
      </c>
      <c r="EO238" s="324" t="n">
        <v>-139.04323436625</v>
      </c>
      <c r="EP238" s="324" t="n">
        <v>-139.819715045606</v>
      </c>
      <c r="EQ238" s="324" t="n">
        <v>-140.824719681034</v>
      </c>
      <c r="ER238" s="324" t="n">
        <v>-141.829724316462</v>
      </c>
      <c r="ES238" s="324" t="n">
        <v>-142.834728951889</v>
      </c>
      <c r="ET238" s="324" t="n">
        <v>-143.728324672244</v>
      </c>
      <c r="EU238" s="324" t="n">
        <v>-144.688765741643</v>
      </c>
      <c r="EV238" s="324" t="n">
        <v>-145.649206811041</v>
      </c>
      <c r="EW238" s="324" t="n">
        <v>-146.60964788044</v>
      </c>
      <c r="EX238" s="324" t="n">
        <v>-147.697452392335</v>
      </c>
      <c r="EY238" s="324" t="n">
        <v>-148.708838838732</v>
      </c>
      <c r="EZ238" s="324" t="n">
        <v>-149.720225285129</v>
      </c>
      <c r="FA238" s="324" t="n">
        <v>-150.731611731526</v>
      </c>
      <c r="FB238" s="324" t="n">
        <v>-151.839793555376</v>
      </c>
      <c r="FC238" s="324" t="n">
        <v>-152.889898152755</v>
      </c>
      <c r="FD238" s="324" t="n">
        <v>-153.940002750133</v>
      </c>
      <c r="FE238" s="324" t="n">
        <v>-154.990107347511</v>
      </c>
      <c r="FF238" s="324" t="n">
        <v>-156.054993102385</v>
      </c>
      <c r="FG238" s="324" t="n">
        <v>-157.111010162761</v>
      </c>
      <c r="FH238" s="324" t="n">
        <v>-158.167027223137</v>
      </c>
      <c r="FI238" s="324" t="n">
        <v>-159.223044283513</v>
      </c>
      <c r="FJ238" s="324" t="n">
        <v>-160.345498392969</v>
      </c>
      <c r="FK238" s="324" t="n">
        <v>-161.428090272977</v>
      </c>
      <c r="FL238" s="324" t="n">
        <v>-162.510682152985</v>
      </c>
      <c r="FM238" s="324" t="n">
        <v>-163.593274032994</v>
      </c>
      <c r="FN238" s="324" t="n">
        <v>-164.654373968278</v>
      </c>
      <c r="FO238" s="324" t="n">
        <v>-165.728369070396</v>
      </c>
      <c r="FP238" s="324" t="n">
        <v>-166.802364172515</v>
      </c>
      <c r="FQ238" s="324" t="n">
        <v>-167.876359274633</v>
      </c>
      <c r="FR238" s="324" t="n">
        <v>-169.005750024973</v>
      </c>
      <c r="FS238" s="324" t="n">
        <v>-170.101903386379</v>
      </c>
      <c r="FT238" s="324" t="n">
        <v>-171.198056747786</v>
      </c>
      <c r="FU238" s="324" t="n">
        <v>-172.294210109193</v>
      </c>
      <c r="FV238" s="324" t="n">
        <v>-172.294882250458</v>
      </c>
      <c r="FW238" s="324" t="n">
        <v>-172.952843123808</v>
      </c>
      <c r="FX238" s="324" t="n">
        <v>-173.610803997158</v>
      </c>
      <c r="FY238" s="324" t="n">
        <v>-174.268764870508</v>
      </c>
      <c r="FZ238" s="324" t="n">
        <v>-173.995267031635</v>
      </c>
      <c r="GA238" s="324" t="n">
        <v>-174.280644420096</v>
      </c>
      <c r="GB238" s="324" t="n">
        <v>-174.566021808557</v>
      </c>
      <c r="GC238" s="324" t="n">
        <v>-174.851399197018</v>
      </c>
      <c r="GD238" s="324" t="n">
        <v>-174.230841638343</v>
      </c>
      <c r="GE238" s="324" t="n">
        <v>-174.15384504795</v>
      </c>
      <c r="GF238" s="324" t="n">
        <v>-174.076848457556</v>
      </c>
      <c r="GG238" s="324" t="n">
        <v>-173.999851867163</v>
      </c>
      <c r="GH238" s="324" t="n">
        <v>-173.923195166785</v>
      </c>
      <c r="GI238" s="324" t="n">
        <v>-173.846334532398</v>
      </c>
      <c r="GJ238" s="324" t="n">
        <v>-173.76947389801</v>
      </c>
      <c r="GK238" s="324" t="n">
        <v>-173.692613263623</v>
      </c>
      <c r="GL238" s="324" t="n">
        <v>-173.616091919093</v>
      </c>
      <c r="GM238" s="324" t="n">
        <v>-173.539367000649</v>
      </c>
      <c r="GN238" s="324" t="n">
        <v>-173.462642082205</v>
      </c>
      <c r="GO238" s="324" t="n">
        <v>-173.38591716376</v>
      </c>
      <c r="GP238" s="324" t="n">
        <v>-173.309530936076</v>
      </c>
      <c r="GQ238" s="324" t="n">
        <v>-173.232941493935</v>
      </c>
      <c r="GR238" s="324" t="n">
        <v>-173.156352051795</v>
      </c>
      <c r="GS238" s="324" t="n">
        <v>-173.079762609654</v>
      </c>
      <c r="GT238" s="324" t="n">
        <v>-173.003511260234</v>
      </c>
      <c r="GU238" s="324" t="n">
        <v>-172.927057055181</v>
      </c>
      <c r="GV238" s="324" t="n">
        <v>-172.850602850128</v>
      </c>
      <c r="GW238" s="324" t="n">
        <v>-172.774148645076</v>
      </c>
      <c r="GX238" s="324" t="n">
        <v>-172.698031935759</v>
      </c>
      <c r="GY238" s="324" t="n">
        <v>-172.621712729</v>
      </c>
      <c r="GZ238" s="324" t="n">
        <v>-172.545393522242</v>
      </c>
      <c r="HA238" s="324" t="n">
        <v>-172.469074315483</v>
      </c>
    </row>
    <row r="239" customFormat="false" ht="15" hidden="false" customHeight="false" outlineLevel="2" collapsed="false">
      <c r="A239" s="172" t="s">
        <v>99</v>
      </c>
      <c r="B239" s="318" t="s">
        <v>252</v>
      </c>
      <c r="C239" s="318"/>
      <c r="D239" s="318" t="s">
        <v>101</v>
      </c>
      <c r="E239" s="96"/>
      <c r="F239" s="19" t="s">
        <v>308</v>
      </c>
      <c r="G239" s="96" t="s">
        <v>254</v>
      </c>
      <c r="H239" s="96"/>
      <c r="I239" s="96"/>
      <c r="CL239" s="0" t="n">
        <v>2.86048935253116</v>
      </c>
      <c r="CM239" s="0" t="n">
        <v>2.86048935253116</v>
      </c>
      <c r="CN239" s="0" t="n">
        <v>2.86048935253116</v>
      </c>
      <c r="CO239" s="0" t="n">
        <v>2.86048935253116</v>
      </c>
      <c r="CP239" s="0" t="n">
        <v>3.40893788061828</v>
      </c>
      <c r="CQ239" s="0" t="n">
        <v>5.76681013260028</v>
      </c>
      <c r="CR239" s="0" t="n">
        <v>5.77521281700876</v>
      </c>
      <c r="CS239" s="0" t="n">
        <v>8.29771361729565</v>
      </c>
      <c r="CT239" s="0" t="n">
        <v>0.710079952795068</v>
      </c>
      <c r="CU239" s="0" t="n">
        <v>5.64907752288902</v>
      </c>
      <c r="CV239" s="0" t="n">
        <v>3.61368899907145</v>
      </c>
      <c r="CW239" s="0" t="n">
        <v>5.71250552086939</v>
      </c>
      <c r="CX239" s="0" t="n">
        <v>7.44317224263768</v>
      </c>
      <c r="CY239" s="0" t="n">
        <v>5.97853063654817</v>
      </c>
      <c r="CZ239" s="0" t="n">
        <v>3.83049801425226</v>
      </c>
      <c r="DA239" s="0" t="n">
        <v>4.52114389289563</v>
      </c>
      <c r="DB239" s="357" t="n">
        <v>5.95437173790164</v>
      </c>
      <c r="DC239" s="0" t="n">
        <v>6.15798700265738</v>
      </c>
      <c r="DD239" s="0" t="n">
        <v>6.36160226741312</v>
      </c>
      <c r="DE239" s="0" t="n">
        <v>6.56521753216886</v>
      </c>
      <c r="DF239" s="315" t="n">
        <v>9.66444901879815</v>
      </c>
      <c r="DG239" s="315" t="n">
        <v>12.7872807514444</v>
      </c>
      <c r="DH239" s="315" t="n">
        <v>9.93089958129503</v>
      </c>
      <c r="DI239" s="315" t="n">
        <v>7.70926978228999</v>
      </c>
      <c r="DJ239" s="386" t="n">
        <v>6.83368335483066</v>
      </c>
      <c r="DK239" s="0" t="n">
        <v>5.8715673464042</v>
      </c>
      <c r="DL239" s="0" t="n">
        <v>4.90945133797774</v>
      </c>
      <c r="DM239" s="0" t="n">
        <v>3.94733532955128</v>
      </c>
      <c r="DN239" s="0" t="n">
        <v>4.99008396908318</v>
      </c>
      <c r="DO239" s="0" t="n">
        <v>4.82991381984006</v>
      </c>
      <c r="DP239" s="0" t="n">
        <v>4.66974367059694</v>
      </c>
      <c r="DQ239" s="0" t="n">
        <v>4.50957352135383</v>
      </c>
      <c r="DR239" s="0" t="n">
        <v>4.54923786851577</v>
      </c>
      <c r="DS239" s="0" t="n">
        <v>4.46900151783467</v>
      </c>
      <c r="DT239" s="0" t="n">
        <v>4.38876516715358</v>
      </c>
      <c r="DU239" s="0" t="n">
        <v>4.30852881647248</v>
      </c>
      <c r="DV239" s="0" t="n">
        <v>4.05215177277423</v>
      </c>
      <c r="DW239" s="0" t="n">
        <v>3.90145914488627</v>
      </c>
      <c r="DX239" s="0" t="n">
        <v>3.75076651699831</v>
      </c>
      <c r="DY239" s="0" t="n">
        <v>3.60007388911036</v>
      </c>
      <c r="DZ239" s="0" t="n">
        <v>3.60328893032724</v>
      </c>
      <c r="EA239" s="276" t="n">
        <v>3.51415937008122</v>
      </c>
      <c r="EB239" s="0" t="n">
        <v>3.4250298098352</v>
      </c>
      <c r="EC239" s="0" t="n">
        <v>3.33590024958918</v>
      </c>
      <c r="ED239" s="0" t="n">
        <v>3.43866522964348</v>
      </c>
      <c r="EE239" s="0" t="n">
        <v>3.42629348551759</v>
      </c>
      <c r="EF239" s="0" t="n">
        <v>3.4139217413917</v>
      </c>
      <c r="EG239" s="0" t="n">
        <v>3.40154999726581</v>
      </c>
      <c r="EH239" s="0" t="n">
        <v>3.4694971125637</v>
      </c>
      <c r="EI239" s="0" t="n">
        <v>3.48925291220733</v>
      </c>
      <c r="EJ239" s="0" t="n">
        <v>3.50900871185095</v>
      </c>
      <c r="EK239" s="0" t="n">
        <v>3.52876451149457</v>
      </c>
      <c r="EL239" s="0" t="n">
        <v>3.54949321515668</v>
      </c>
      <c r="EM239" s="0" t="n">
        <v>3.5696381764077</v>
      </c>
      <c r="EN239" s="0" t="n">
        <v>3.58978313765872</v>
      </c>
      <c r="EO239" s="0" t="n">
        <v>3.60992809890974</v>
      </c>
      <c r="EP239" s="0" t="n">
        <v>3.63106496237861</v>
      </c>
      <c r="EQ239" s="0" t="n">
        <v>3.65160668451676</v>
      </c>
      <c r="ER239" s="0" t="n">
        <v>3.67214840665492</v>
      </c>
      <c r="ES239" s="0" t="n">
        <v>3.69269012879308</v>
      </c>
      <c r="ET239" s="0" t="n">
        <v>3.71424311710506</v>
      </c>
      <c r="EU239" s="0" t="n">
        <v>3.73518934571275</v>
      </c>
      <c r="EV239" s="0" t="n">
        <v>3.75613557432043</v>
      </c>
      <c r="EW239" s="0" t="n">
        <v>3.77708180292812</v>
      </c>
      <c r="EX239" s="0" t="n">
        <v>3.79905903429841</v>
      </c>
      <c r="EY239" s="0" t="n">
        <v>3.82041766401115</v>
      </c>
      <c r="EZ239" s="0" t="n">
        <v>3.84177629372388</v>
      </c>
      <c r="FA239" s="0" t="n">
        <v>3.86313492343661</v>
      </c>
      <c r="FB239" s="0" t="n">
        <v>3.88554467213374</v>
      </c>
      <c r="FC239" s="0" t="n">
        <v>3.90732374944024</v>
      </c>
      <c r="FD239" s="0" t="n">
        <v>3.92910282674673</v>
      </c>
      <c r="FE239" s="0" t="n">
        <v>3.95088190405322</v>
      </c>
      <c r="FF239" s="0" t="n">
        <v>3.97373260332512</v>
      </c>
      <c r="FG239" s="0" t="n">
        <v>3.99594032941777</v>
      </c>
      <c r="FH239" s="0" t="n">
        <v>4.01814805551043</v>
      </c>
      <c r="FI239" s="0" t="n">
        <v>4.04035578160308</v>
      </c>
      <c r="FJ239" s="0" t="n">
        <v>4.06365602665567</v>
      </c>
      <c r="FK239" s="0" t="n">
        <v>4.0863007603323</v>
      </c>
      <c r="FL239" s="0" t="n">
        <v>4.10894549400892</v>
      </c>
      <c r="FM239" s="0" t="n">
        <v>4.13159022768555</v>
      </c>
      <c r="FN239" s="0" t="n">
        <v>4.15532115454913</v>
      </c>
      <c r="FO239" s="0" t="n">
        <v>4.17840036550054</v>
      </c>
      <c r="FP239" s="0" t="n">
        <v>4.20147957645194</v>
      </c>
      <c r="FQ239" s="0" t="n">
        <v>4.22455878740335</v>
      </c>
      <c r="FR239" s="0" t="n">
        <v>4.24877180267025</v>
      </c>
      <c r="FS239" s="0" t="n">
        <v>4.27230453534785</v>
      </c>
      <c r="FT239" s="0" t="n">
        <v>4.29583726802546</v>
      </c>
      <c r="FU239" s="0" t="n">
        <v>4.31937000070306</v>
      </c>
      <c r="FV239" s="0" t="n">
        <v>4.3440585812154</v>
      </c>
      <c r="FW239" s="0" t="n">
        <v>4.3680536530269</v>
      </c>
      <c r="FX239" s="0" t="n">
        <v>4.3920487248384</v>
      </c>
      <c r="FY239" s="0" t="n">
        <v>4.4160437966499</v>
      </c>
      <c r="FZ239" s="0" t="n">
        <v>4.44121718083379</v>
      </c>
      <c r="GA239" s="0" t="n">
        <v>4.46568357759424</v>
      </c>
      <c r="GB239" s="0" t="n">
        <v>4.4901499743547</v>
      </c>
      <c r="GC239" s="0" t="n">
        <v>4.51461637111516</v>
      </c>
      <c r="GD239" s="0" t="n">
        <v>4.54028397360141</v>
      </c>
      <c r="GE239" s="0" t="n">
        <v>4.56523085265218</v>
      </c>
      <c r="GF239" s="0" t="n">
        <v>4.59017773170296</v>
      </c>
      <c r="GG239" s="0" t="n">
        <v>4.61512461075373</v>
      </c>
      <c r="GH239" s="0" t="n">
        <v>4.64129602563322</v>
      </c>
      <c r="GI239" s="0" t="n">
        <v>4.66673271901548</v>
      </c>
      <c r="GJ239" s="0" t="n">
        <v>4.69216941239774</v>
      </c>
      <c r="GK239" s="0" t="n">
        <v>4.71760610578</v>
      </c>
      <c r="GL239" s="0" t="n">
        <v>4.74429110991563</v>
      </c>
      <c r="GM239" s="0" t="n">
        <v>4.77022712759924</v>
      </c>
      <c r="GN239" s="0" t="n">
        <v>4.79616314528284</v>
      </c>
      <c r="GO239" s="0" t="n">
        <v>4.82209916296645</v>
      </c>
      <c r="GP239" s="0" t="n">
        <v>4.84930771936275</v>
      </c>
      <c r="GQ239" s="0" t="n">
        <v>4.87575275253143</v>
      </c>
      <c r="GR239" s="0" t="n">
        <v>4.90219778570011</v>
      </c>
      <c r="GS239" s="0" t="n">
        <v>4.9286428188688</v>
      </c>
      <c r="GT239" s="0" t="n">
        <v>4.95638508009984</v>
      </c>
      <c r="GU239" s="0" t="n">
        <v>4.98334900449347</v>
      </c>
      <c r="GV239" s="0" t="n">
        <v>5.0103129288871</v>
      </c>
      <c r="GW239" s="0" t="n">
        <v>5.03727685328072</v>
      </c>
      <c r="GX239" s="0" t="n">
        <v>5.06556316497744</v>
      </c>
      <c r="GY239" s="0" t="n">
        <v>5.0930560442923</v>
      </c>
      <c r="GZ239" s="0" t="n">
        <v>5.12054892360716</v>
      </c>
      <c r="HA239" s="0" t="n">
        <v>5.14804180292202</v>
      </c>
    </row>
    <row r="240" customFormat="false" ht="15" hidden="false" customHeight="false" outlineLevel="2" collapsed="false">
      <c r="A240" s="172" t="s">
        <v>99</v>
      </c>
      <c r="B240" s="318" t="s">
        <v>252</v>
      </c>
      <c r="C240" s="318"/>
      <c r="D240" s="318" t="s">
        <v>101</v>
      </c>
      <c r="E240" s="96"/>
      <c r="F240" s="19" t="s">
        <v>309</v>
      </c>
      <c r="G240" s="96" t="s">
        <v>254</v>
      </c>
      <c r="H240" s="96"/>
      <c r="I240" s="96"/>
      <c r="CL240" s="0" t="n">
        <v>0</v>
      </c>
      <c r="CM240" s="0" t="n">
        <v>0</v>
      </c>
      <c r="CN240" s="0" t="n">
        <v>0</v>
      </c>
      <c r="CO240" s="0" t="n">
        <v>0</v>
      </c>
      <c r="CP240" s="0" t="n">
        <v>5.04698061472047</v>
      </c>
      <c r="CQ240" s="0" t="n">
        <v>24.4048223174536</v>
      </c>
      <c r="CR240" s="0" t="n">
        <v>16.8241432774475</v>
      </c>
      <c r="CS240" s="0" t="n">
        <v>14.6326765439244</v>
      </c>
      <c r="CT240" s="0" t="n">
        <v>7.68035432082685</v>
      </c>
      <c r="CU240" s="0" t="n">
        <v>16.2664462354381</v>
      </c>
      <c r="CV240" s="0" t="n">
        <v>8.31886362056234</v>
      </c>
      <c r="CW240" s="0" t="n">
        <v>5.62796693141322</v>
      </c>
      <c r="CX240" s="0" t="n">
        <v>3.79471541007422</v>
      </c>
      <c r="CY240" s="0" t="n">
        <v>7.13735753512002</v>
      </c>
      <c r="CZ240" s="0" t="n">
        <v>6.29887637974345</v>
      </c>
      <c r="DA240" s="0" t="n">
        <v>6.25382349969762</v>
      </c>
      <c r="DB240" s="357" t="n">
        <v>6.11562885692238</v>
      </c>
      <c r="DC240" s="0" t="n">
        <v>6.2134031172278</v>
      </c>
      <c r="DD240" s="0" t="n">
        <v>6.31117737753322</v>
      </c>
      <c r="DE240" s="0" t="n">
        <v>6.40895163783864</v>
      </c>
      <c r="DF240" s="315" t="n">
        <v>14.8984712707722</v>
      </c>
      <c r="DG240" s="315" t="n">
        <v>10.1529856914097</v>
      </c>
      <c r="DH240" s="315" t="n">
        <v>6.06059044520321</v>
      </c>
      <c r="DI240" s="315" t="n">
        <v>6.00872231787486</v>
      </c>
      <c r="DJ240" s="386" t="n">
        <v>13.1781700204259</v>
      </c>
      <c r="DK240" s="0" t="n">
        <v>13.8181207457665</v>
      </c>
      <c r="DL240" s="0" t="n">
        <v>14.4580714711071</v>
      </c>
      <c r="DM240" s="0" t="n">
        <v>15.0980221964477</v>
      </c>
      <c r="DN240" s="0" t="n">
        <v>14.0130961084368</v>
      </c>
      <c r="DO240" s="0" t="n">
        <v>13.9630961084368</v>
      </c>
      <c r="DP240" s="0" t="n">
        <v>13.9130961084368</v>
      </c>
      <c r="DQ240" s="0" t="n">
        <v>13.8630961084368</v>
      </c>
      <c r="DR240" s="0" t="n">
        <v>12.0630961084368</v>
      </c>
      <c r="DS240" s="0" t="n">
        <v>11.3130961084368</v>
      </c>
      <c r="DT240" s="0" t="n">
        <v>10.5630961084368</v>
      </c>
      <c r="DU240" s="0" t="n">
        <v>9.81309610843677</v>
      </c>
      <c r="DV240" s="0" t="n">
        <v>9.68809610843677</v>
      </c>
      <c r="DW240" s="0" t="n">
        <v>9.18809610843677</v>
      </c>
      <c r="DX240" s="0" t="n">
        <v>8.68809610843677</v>
      </c>
      <c r="DY240" s="0" t="n">
        <v>8.18809610843677</v>
      </c>
      <c r="DZ240" s="0" t="n">
        <v>7.68809610843677</v>
      </c>
      <c r="EA240" s="276" t="n">
        <v>7.18809610843677</v>
      </c>
      <c r="EB240" s="0" t="n">
        <v>6.68809610843677</v>
      </c>
      <c r="EC240" s="0" t="n">
        <v>6.18809610843677</v>
      </c>
      <c r="ED240" s="0" t="n">
        <v>6.93809610843677</v>
      </c>
      <c r="EE240" s="0" t="n">
        <v>6.93809610843677</v>
      </c>
      <c r="EF240" s="0" t="n">
        <v>6.93809610843677</v>
      </c>
      <c r="EG240" s="0" t="n">
        <v>6.93809610843677</v>
      </c>
      <c r="EH240" s="0" t="n">
        <v>6.93809610843677</v>
      </c>
      <c r="EI240" s="0" t="n">
        <v>6.93809610843677</v>
      </c>
      <c r="EJ240" s="0" t="n">
        <v>6.93809610843677</v>
      </c>
      <c r="EK240" s="0" t="n">
        <v>6.93809610843677</v>
      </c>
      <c r="EL240" s="0" t="n">
        <v>6.93809610843677</v>
      </c>
      <c r="EM240" s="0" t="n">
        <v>6.93809610843677</v>
      </c>
      <c r="EN240" s="0" t="n">
        <v>6.93809610843677</v>
      </c>
      <c r="EO240" s="0" t="n">
        <v>6.93809610843677</v>
      </c>
      <c r="EP240" s="0" t="n">
        <v>6.93809610843677</v>
      </c>
      <c r="EQ240" s="0" t="n">
        <v>6.93809610843677</v>
      </c>
      <c r="ER240" s="0" t="n">
        <v>6.93809610843677</v>
      </c>
      <c r="ES240" s="0" t="n">
        <v>6.93809610843677</v>
      </c>
      <c r="ET240" s="0" t="n">
        <v>6.93809610843677</v>
      </c>
      <c r="EU240" s="0" t="n">
        <v>6.93809610843677</v>
      </c>
      <c r="EV240" s="0" t="n">
        <v>6.93809610843677</v>
      </c>
      <c r="EW240" s="0" t="n">
        <v>6.93809610843677</v>
      </c>
      <c r="EX240" s="0" t="n">
        <v>6.93809610843677</v>
      </c>
      <c r="EY240" s="0" t="n">
        <v>6.93809610843677</v>
      </c>
      <c r="EZ240" s="0" t="n">
        <v>6.93809610843677</v>
      </c>
      <c r="FA240" s="0" t="n">
        <v>6.93809610843677</v>
      </c>
      <c r="FB240" s="0" t="n">
        <v>6.93809610843677</v>
      </c>
      <c r="FC240" s="0" t="n">
        <v>6.93809610843677</v>
      </c>
      <c r="FD240" s="0" t="n">
        <v>6.93809610843677</v>
      </c>
      <c r="FE240" s="0" t="n">
        <v>6.93809610843677</v>
      </c>
      <c r="FF240" s="0" t="n">
        <v>6.93809610843677</v>
      </c>
      <c r="FG240" s="0" t="n">
        <v>6.93809610843677</v>
      </c>
      <c r="FH240" s="0" t="n">
        <v>6.93809610843677</v>
      </c>
      <c r="FI240" s="0" t="n">
        <v>6.93809610843677</v>
      </c>
      <c r="FJ240" s="0" t="n">
        <v>6.93809610843677</v>
      </c>
      <c r="FK240" s="0" t="n">
        <v>6.93809610843677</v>
      </c>
      <c r="FL240" s="0" t="n">
        <v>6.93809610843677</v>
      </c>
      <c r="FM240" s="0" t="n">
        <v>6.93809610843677</v>
      </c>
      <c r="FN240" s="0" t="n">
        <v>6.93809610843677</v>
      </c>
      <c r="FO240" s="0" t="n">
        <v>6.93809610843677</v>
      </c>
      <c r="FP240" s="0" t="n">
        <v>6.93809610843677</v>
      </c>
      <c r="FQ240" s="0" t="n">
        <v>6.93809610843677</v>
      </c>
      <c r="FR240" s="0" t="n">
        <v>6.93809610843677</v>
      </c>
      <c r="FS240" s="0" t="n">
        <v>6.93809610843677</v>
      </c>
      <c r="FT240" s="0" t="n">
        <v>6.93809610843677</v>
      </c>
      <c r="FU240" s="0" t="n">
        <v>6.93809610843677</v>
      </c>
      <c r="FV240" s="0" t="n">
        <v>6.93809610843677</v>
      </c>
      <c r="FW240" s="0" t="n">
        <v>6.93809610843677</v>
      </c>
      <c r="FX240" s="0" t="n">
        <v>6.93809610843677</v>
      </c>
      <c r="FY240" s="0" t="n">
        <v>6.93809610843677</v>
      </c>
      <c r="FZ240" s="0" t="n">
        <v>6.93809610843677</v>
      </c>
      <c r="GA240" s="0" t="n">
        <v>6.93809610843677</v>
      </c>
      <c r="GB240" s="0" t="n">
        <v>6.93809610843677</v>
      </c>
      <c r="GC240" s="0" t="n">
        <v>6.93809610843677</v>
      </c>
      <c r="GD240" s="0" t="n">
        <v>6.93809610843677</v>
      </c>
      <c r="GE240" s="0" t="n">
        <v>6.93809610843677</v>
      </c>
      <c r="GF240" s="0" t="n">
        <v>6.93809610843677</v>
      </c>
      <c r="GG240" s="0" t="n">
        <v>6.93809610843677</v>
      </c>
      <c r="GH240" s="0" t="n">
        <v>6.93809610843677</v>
      </c>
      <c r="GI240" s="0" t="n">
        <v>6.93809610843677</v>
      </c>
      <c r="GJ240" s="0" t="n">
        <v>6.93809610843677</v>
      </c>
      <c r="GK240" s="0" t="n">
        <v>6.93809610843677</v>
      </c>
      <c r="GL240" s="0" t="n">
        <v>6.93809610843677</v>
      </c>
      <c r="GM240" s="0" t="n">
        <v>6.93809610843677</v>
      </c>
      <c r="GN240" s="0" t="n">
        <v>6.93809610843677</v>
      </c>
      <c r="GO240" s="0" t="n">
        <v>6.93809610843677</v>
      </c>
      <c r="GP240" s="0" t="n">
        <v>6.93809610843677</v>
      </c>
      <c r="GQ240" s="0" t="n">
        <v>6.93809610843677</v>
      </c>
      <c r="GR240" s="0" t="n">
        <v>6.93809610843677</v>
      </c>
      <c r="GS240" s="0" t="n">
        <v>6.93809610843677</v>
      </c>
      <c r="GT240" s="0" t="n">
        <v>6.93809610843677</v>
      </c>
      <c r="GU240" s="0" t="n">
        <v>6.93809610843677</v>
      </c>
      <c r="GV240" s="0" t="n">
        <v>6.93809610843677</v>
      </c>
      <c r="GW240" s="0" t="n">
        <v>6.93809610843677</v>
      </c>
      <c r="GX240" s="0" t="n">
        <v>6.93809610843677</v>
      </c>
      <c r="GY240" s="0" t="n">
        <v>6.93809610843677</v>
      </c>
      <c r="GZ240" s="0" t="n">
        <v>6.93809610843677</v>
      </c>
      <c r="HA240" s="0" t="n">
        <v>6.93809610843677</v>
      </c>
    </row>
    <row r="241" customFormat="false" ht="15" hidden="false" customHeight="false" outlineLevel="2" collapsed="false">
      <c r="A241" s="172" t="s">
        <v>99</v>
      </c>
      <c r="B241" s="318" t="s">
        <v>252</v>
      </c>
      <c r="C241" s="318"/>
      <c r="D241" s="318" t="s">
        <v>101</v>
      </c>
      <c r="E241" s="96"/>
      <c r="F241" s="19" t="s">
        <v>310</v>
      </c>
      <c r="G241" s="96" t="s">
        <v>103</v>
      </c>
      <c r="H241" s="96"/>
      <c r="I241" s="96"/>
      <c r="CL241" s="0" t="n">
        <v>11.9994960014876</v>
      </c>
      <c r="CM241" s="0" t="n">
        <v>10.6429280681166</v>
      </c>
      <c r="CN241" s="0" t="n">
        <v>11.5440658288408</v>
      </c>
      <c r="CO241" s="0" t="n">
        <v>38.7611976470226</v>
      </c>
      <c r="CP241" s="0" t="n">
        <v>25.6133045488528</v>
      </c>
      <c r="CQ241" s="0" t="n">
        <v>45.3820216759655</v>
      </c>
      <c r="CR241" s="0" t="n">
        <v>54.7367772900063</v>
      </c>
      <c r="CS241" s="0" t="n">
        <v>53.2610604273769</v>
      </c>
      <c r="CT241" s="0" t="n">
        <v>29.2597553103856</v>
      </c>
      <c r="CU241" s="0" t="n">
        <v>22.8920552139212</v>
      </c>
      <c r="CV241" s="0" t="n">
        <v>24.335267539997</v>
      </c>
      <c r="CW241" s="0" t="n">
        <v>27.4</v>
      </c>
      <c r="CX241" s="0" t="n">
        <v>30.2638855071059</v>
      </c>
      <c r="CY241" s="0" t="n">
        <v>26.5774093207836</v>
      </c>
      <c r="CZ241" s="0" t="n">
        <v>20.3391499122017</v>
      </c>
      <c r="DA241" s="0" t="n">
        <v>19.3893714012236</v>
      </c>
      <c r="DB241" s="357" t="n">
        <v>20.4462208550447</v>
      </c>
      <c r="DC241" s="0" t="n">
        <v>18.9677275829311</v>
      </c>
      <c r="DD241" s="0" t="n">
        <v>17.4892343108175</v>
      </c>
      <c r="DE241" s="0" t="n">
        <v>16.0107410387039</v>
      </c>
      <c r="DF241" s="315" t="n">
        <v>39.2</v>
      </c>
      <c r="DG241" s="315" t="n">
        <v>22.8600181024163</v>
      </c>
      <c r="DH241" s="315" t="n">
        <v>23.8981874019001</v>
      </c>
      <c r="DI241" s="315" t="n">
        <v>24.936356701384</v>
      </c>
      <c r="DJ241" s="386" t="n">
        <v>23.6538881922751</v>
      </c>
      <c r="DK241" s="0" t="n">
        <v>22.0259872486151</v>
      </c>
      <c r="DL241" s="0" t="n">
        <v>20.3980863049551</v>
      </c>
      <c r="DM241" s="0" t="n">
        <v>18.7701853612951</v>
      </c>
      <c r="DN241" s="0" t="n">
        <v>19.5480462718903</v>
      </c>
      <c r="DO241" s="0" t="n">
        <v>18.8824500699324</v>
      </c>
      <c r="DP241" s="0" t="n">
        <v>18.2168538679745</v>
      </c>
      <c r="DQ241" s="0" t="n">
        <v>17.5512576660165</v>
      </c>
      <c r="DR241" s="0" t="n">
        <v>17.1681403404382</v>
      </c>
      <c r="DS241" s="0" t="n">
        <v>16.6155356890322</v>
      </c>
      <c r="DT241" s="0" t="n">
        <v>16.0629310376261</v>
      </c>
      <c r="DU241" s="0" t="n">
        <v>15.51032638622</v>
      </c>
      <c r="DV241" s="0" t="n">
        <v>15.5961243393626</v>
      </c>
      <c r="DW241" s="0" t="n">
        <v>15.298880729776</v>
      </c>
      <c r="DX241" s="0" t="n">
        <v>15.0016371201894</v>
      </c>
      <c r="DY241" s="0" t="n">
        <v>14.7043935106028</v>
      </c>
      <c r="DZ241" s="0" t="n">
        <v>13.9074488853533</v>
      </c>
      <c r="EA241" s="276" t="n">
        <v>13.4103248695015</v>
      </c>
      <c r="EB241" s="0" t="n">
        <v>12.9132008536498</v>
      </c>
      <c r="EC241" s="0" t="n">
        <v>12.416076837798</v>
      </c>
      <c r="ED241" s="0" t="n">
        <v>12.4189221643936</v>
      </c>
      <c r="EE241" s="0" t="n">
        <v>12.1217858855208</v>
      </c>
      <c r="EF241" s="0" t="n">
        <v>11.824649606648</v>
      </c>
      <c r="EG241" s="0" t="n">
        <v>11.5275133277752</v>
      </c>
      <c r="EH241" s="0" t="n">
        <v>11.8553075638607</v>
      </c>
      <c r="EI241" s="0" t="n">
        <v>11.8081434909712</v>
      </c>
      <c r="EJ241" s="0" t="n">
        <v>11.7609794180818</v>
      </c>
      <c r="EK241" s="0" t="n">
        <v>11.7138153451923</v>
      </c>
      <c r="EL241" s="0" t="n">
        <v>11.9167091632643</v>
      </c>
      <c r="EM241" s="0" t="n">
        <v>11.9695682467594</v>
      </c>
      <c r="EN241" s="0" t="n">
        <v>12.0224273302544</v>
      </c>
      <c r="EO241" s="0" t="n">
        <v>12.0752864137495</v>
      </c>
      <c r="EP241" s="0" t="n">
        <v>12.1282892821659</v>
      </c>
      <c r="EQ241" s="0" t="n">
        <v>12.1812058796295</v>
      </c>
      <c r="ER241" s="0" t="n">
        <v>12.234122477093</v>
      </c>
      <c r="ES241" s="0" t="n">
        <v>12.2870390745566</v>
      </c>
      <c r="ET241" s="0" t="n">
        <v>12.3401023326399</v>
      </c>
      <c r="EU241" s="0" t="n">
        <v>12.3930775943513</v>
      </c>
      <c r="EV241" s="0" t="n">
        <v>12.4460528560628</v>
      </c>
      <c r="EW241" s="0" t="n">
        <v>12.4990281177742</v>
      </c>
      <c r="EX241" s="0" t="n">
        <v>12.5521529733177</v>
      </c>
      <c r="EY241" s="0" t="n">
        <v>12.605188072562</v>
      </c>
      <c r="EZ241" s="0" t="n">
        <v>12.6582231718063</v>
      </c>
      <c r="FA241" s="0" t="n">
        <v>12.7112582710505</v>
      </c>
      <c r="FB241" s="0" t="n">
        <v>12.7644459560035</v>
      </c>
      <c r="FC241" s="0" t="n">
        <v>12.8175420895312</v>
      </c>
      <c r="FD241" s="0" t="n">
        <v>12.870638223059</v>
      </c>
      <c r="FE241" s="0" t="n">
        <v>12.9237343565867</v>
      </c>
      <c r="FF241" s="0" t="n">
        <v>12.9769861275373</v>
      </c>
      <c r="FG241" s="0" t="n">
        <v>13.0301445160342</v>
      </c>
      <c r="FH241" s="0" t="n">
        <v>13.0833029045311</v>
      </c>
      <c r="FI241" s="0" t="n">
        <v>13.136461293028</v>
      </c>
      <c r="FJ241" s="0" t="n">
        <v>13.1897784316962</v>
      </c>
      <c r="FK241" s="0" t="n">
        <v>13.2430003202616</v>
      </c>
      <c r="FL241" s="0" t="n">
        <v>13.2962222088271</v>
      </c>
      <c r="FM241" s="0" t="n">
        <v>13.3494440973925</v>
      </c>
      <c r="FN241" s="0" t="n">
        <v>13.5277863738088</v>
      </c>
      <c r="FO241" s="0" t="n">
        <v>13.6310564175146</v>
      </c>
      <c r="FP241" s="0" t="n">
        <v>13.7343264612204</v>
      </c>
      <c r="FQ241" s="0" t="n">
        <v>13.8375965049262</v>
      </c>
      <c r="FR241" s="0" t="n">
        <v>13.8160732496341</v>
      </c>
      <c r="FS241" s="0" t="n">
        <v>13.8694259737407</v>
      </c>
      <c r="FT241" s="0" t="n">
        <v>13.9227786978473</v>
      </c>
      <c r="FU241" s="0" t="n">
        <v>13.9761314219539</v>
      </c>
      <c r="FV241" s="0" t="n">
        <v>14.0296526130123</v>
      </c>
      <c r="FW241" s="0" t="n">
        <v>14.0830727238997</v>
      </c>
      <c r="FX241" s="0" t="n">
        <v>14.136492834787</v>
      </c>
      <c r="FY241" s="0" t="n">
        <v>14.1899129456743</v>
      </c>
      <c r="FZ241" s="0" t="n">
        <v>14.2435048928525</v>
      </c>
      <c r="GA241" s="0" t="n">
        <v>14.2969937382562</v>
      </c>
      <c r="GB241" s="0" t="n">
        <v>14.3504825836599</v>
      </c>
      <c r="GC241" s="0" t="n">
        <v>14.4039714290636</v>
      </c>
      <c r="GD241" s="0" t="n">
        <v>14.5825940101601</v>
      </c>
      <c r="GE241" s="0" t="n">
        <v>14.6861363498409</v>
      </c>
      <c r="GF241" s="0" t="n">
        <v>14.7896786895217</v>
      </c>
      <c r="GG241" s="0" t="n">
        <v>14.8932210292025</v>
      </c>
      <c r="GH241" s="0" t="n">
        <v>15.0042481581095</v>
      </c>
      <c r="GI241" s="0" t="n">
        <v>15.1107844134808</v>
      </c>
      <c r="GJ241" s="0" t="n">
        <v>15.2173206688521</v>
      </c>
      <c r="GK241" s="0" t="n">
        <v>15.3238569242233</v>
      </c>
      <c r="GL241" s="0" t="n">
        <v>15.4380943907017</v>
      </c>
      <c r="GM241" s="0" t="n">
        <v>15.5477111305158</v>
      </c>
      <c r="GN241" s="0" t="n">
        <v>15.6573278703299</v>
      </c>
      <c r="GO241" s="0" t="n">
        <v>15.766944610144</v>
      </c>
      <c r="GP241" s="0" t="n">
        <v>15.8844852407616</v>
      </c>
      <c r="GQ241" s="0" t="n">
        <v>15.9972715368971</v>
      </c>
      <c r="GR241" s="0" t="n">
        <v>16.1100578330326</v>
      </c>
      <c r="GS241" s="0" t="n">
        <v>16.2228441291681</v>
      </c>
      <c r="GT241" s="0" t="n">
        <v>16.3437834345632</v>
      </c>
      <c r="GU241" s="0" t="n">
        <v>16.4598309344025</v>
      </c>
      <c r="GV241" s="0" t="n">
        <v>16.5758784342419</v>
      </c>
      <c r="GW241" s="0" t="n">
        <v>16.6919259340812</v>
      </c>
      <c r="GX241" s="0" t="n">
        <v>16.8163621865719</v>
      </c>
      <c r="GY241" s="0" t="n">
        <v>16.9357651874717</v>
      </c>
      <c r="GZ241" s="0" t="n">
        <v>17.0551681883716</v>
      </c>
      <c r="HA241" s="0" t="n">
        <v>17.1745711892715</v>
      </c>
    </row>
    <row r="242" customFormat="false" ht="15" hidden="false" customHeight="false" outlineLevel="2" collapsed="false">
      <c r="A242" s="48" t="s">
        <v>99</v>
      </c>
      <c r="B242" s="201" t="s">
        <v>311</v>
      </c>
      <c r="C242" s="201"/>
      <c r="D242" s="201" t="s">
        <v>312</v>
      </c>
      <c r="E242" s="52"/>
      <c r="F242" s="19" t="s">
        <v>313</v>
      </c>
      <c r="G242" s="52" t="s">
        <v>12</v>
      </c>
      <c r="H242" s="52"/>
      <c r="I242" s="145" t="s">
        <v>314</v>
      </c>
      <c r="BN242" s="0" t="n">
        <v>0.00851862228781575</v>
      </c>
      <c r="BO242" s="0" t="n">
        <v>0.00861368013580144</v>
      </c>
      <c r="BP242" s="0" t="n">
        <v>0.00870874694345769</v>
      </c>
      <c r="BQ242" s="0" t="n">
        <v>0.00870874694345769</v>
      </c>
      <c r="BR242" s="0" t="n">
        <v>0.00879351161851871</v>
      </c>
      <c r="BS242" s="0" t="n">
        <v>0.00889165041084161</v>
      </c>
      <c r="BT242" s="0" t="n">
        <v>0.00898979875043326</v>
      </c>
      <c r="BU242" s="0" t="n">
        <v>0.00898979875043326</v>
      </c>
      <c r="BV242" s="0" t="n">
        <v>0.00477329575995555</v>
      </c>
      <c r="BW242" s="0" t="n">
        <v>0.00482646016478849</v>
      </c>
      <c r="BX242" s="0" t="n">
        <v>0.00487962738264769</v>
      </c>
      <c r="BY242" s="0" t="n">
        <v>0.00487962738264769</v>
      </c>
      <c r="BZ242" s="0" t="n">
        <v>0.00887882543641716</v>
      </c>
      <c r="CA242" s="0" t="n">
        <v>0.00897792059241187</v>
      </c>
      <c r="CB242" s="0" t="n">
        <v>0.00907702548183531</v>
      </c>
      <c r="CC242" s="0" t="n">
        <v>0.00907702548183531</v>
      </c>
      <c r="CD242" s="0" t="n">
        <v>0.00729503801389253</v>
      </c>
      <c r="CE242" s="0" t="n">
        <v>0.00737639221383168</v>
      </c>
      <c r="CF242" s="0" t="n">
        <v>0.00745775298434404</v>
      </c>
      <c r="CG242" s="0" t="n">
        <v>0.00745775298434404</v>
      </c>
      <c r="CH242" s="0" t="n">
        <v>0.00731509734330516</v>
      </c>
      <c r="CI242" s="0" t="n">
        <v>0.00739667606501926</v>
      </c>
      <c r="CJ242" s="0" t="n">
        <v>0.00747826139349228</v>
      </c>
      <c r="CK242" s="0" t="n">
        <v>0.00747826139349228</v>
      </c>
      <c r="CL242" s="324" t="n">
        <v>0.00731509734330516</v>
      </c>
      <c r="CM242" s="324" t="n">
        <v>0.00739667606501926</v>
      </c>
      <c r="CN242" s="324" t="n">
        <v>0.00747826139349228</v>
      </c>
      <c r="CO242" s="324" t="n">
        <v>0.00747826139349228</v>
      </c>
      <c r="CP242" s="324" t="n">
        <v>0.015178587251377</v>
      </c>
      <c r="CQ242" s="324" t="n">
        <v>0.0153485259574655</v>
      </c>
      <c r="CR242" s="324" t="n">
        <v>0.0155184931109271</v>
      </c>
      <c r="CS242" s="324" t="n">
        <v>0.0155184931109271</v>
      </c>
      <c r="CT242" s="324" t="n">
        <v>0.0266704985371411</v>
      </c>
      <c r="CU242" s="324" t="n">
        <v>0.0269707984020058</v>
      </c>
      <c r="CV242" s="324" t="n">
        <v>0.0272711861042134</v>
      </c>
      <c r="CW242" s="324" t="n">
        <v>0.0272711861042134</v>
      </c>
      <c r="CX242" s="324" t="n">
        <v>0.0358077790403317</v>
      </c>
      <c r="CY242" s="324" t="n">
        <v>0.0358077790403317</v>
      </c>
      <c r="CZ242" s="324" t="n">
        <v>0.0362083109612434</v>
      </c>
      <c r="DA242" s="324" t="n">
        <v>0.0362083109612434</v>
      </c>
      <c r="DB242" s="372" t="n">
        <v>0.025441748871192</v>
      </c>
      <c r="DC242" s="324" t="n">
        <v>0.0257280408272751</v>
      </c>
      <c r="DD242" s="324" t="n">
        <v>0.026014412712895</v>
      </c>
      <c r="DE242" s="324" t="n">
        <v>0.026014412712895</v>
      </c>
      <c r="DF242" s="324" t="n">
        <v>0.0171813670961514</v>
      </c>
      <c r="DG242" s="324" t="n">
        <v>0.0173739200818239</v>
      </c>
      <c r="DH242" s="324" t="n">
        <v>0.0175665095178816</v>
      </c>
      <c r="DI242" s="324" t="n">
        <v>0.0175665095178816</v>
      </c>
      <c r="DJ242" s="336" t="n">
        <v>0.0281143402212474</v>
      </c>
      <c r="DK242" s="324" t="n">
        <v>0.0284311211899624</v>
      </c>
      <c r="DL242" s="324" t="n">
        <v>0.02874799976473</v>
      </c>
      <c r="DM242" s="324" t="n">
        <v>0.02874799976473</v>
      </c>
      <c r="DN242" s="324" t="n">
        <v>0.0191679119042756</v>
      </c>
      <c r="DO242" s="324" t="n">
        <v>0.0193829396259213</v>
      </c>
      <c r="DP242" s="324" t="n">
        <v>0.0195980127148911</v>
      </c>
      <c r="DQ242" s="324" t="n">
        <v>0.0195980127148911</v>
      </c>
      <c r="DR242" s="324" t="n">
        <v>0.016964522781675</v>
      </c>
      <c r="DS242" s="324" t="n">
        <v>0.016964522781675</v>
      </c>
      <c r="DT242" s="324" t="n">
        <v>0.0171525359109601</v>
      </c>
      <c r="DU242" s="324" t="n">
        <v>0.0171525359109601</v>
      </c>
      <c r="DV242" s="324" t="n">
        <v>0.00971777466220192</v>
      </c>
      <c r="DW242" s="324" t="n">
        <v>0.00982627871417696</v>
      </c>
      <c r="DX242" s="324" t="n">
        <v>0.00993479442597356</v>
      </c>
      <c r="DY242" s="324" t="n">
        <v>0.00993479442597356</v>
      </c>
      <c r="DZ242" s="324" t="n">
        <v>0.00971777466220192</v>
      </c>
      <c r="EA242" s="324" t="n">
        <v>0.00982627871417696</v>
      </c>
      <c r="EB242" s="324" t="n">
        <v>0.00993479442597356</v>
      </c>
      <c r="EC242" s="324" t="n">
        <v>0.00993479442597356</v>
      </c>
      <c r="ED242" s="324" t="n">
        <v>0.00971777466220192</v>
      </c>
      <c r="EE242" s="324" t="n">
        <v>0.00982627871417696</v>
      </c>
      <c r="EF242" s="324" t="n">
        <v>0.00993479442597356</v>
      </c>
      <c r="EG242" s="324" t="n">
        <v>0.00993479442597356</v>
      </c>
      <c r="EH242" s="324" t="n">
        <v>0.00969109512390776</v>
      </c>
      <c r="EI242" s="324" t="n">
        <v>0.00979929984169581</v>
      </c>
      <c r="EJ242" s="324" t="n">
        <v>0.00990751615536811</v>
      </c>
      <c r="EK242" s="324" t="n">
        <v>0.00990751615536811</v>
      </c>
      <c r="EL242" s="324" t="n">
        <v>0.00982627871417696</v>
      </c>
      <c r="EM242" s="324" t="n">
        <v>0.00982627871417696</v>
      </c>
      <c r="EN242" s="324" t="n">
        <v>0.00993479442597356</v>
      </c>
      <c r="EO242" s="324" t="n">
        <v>0.00993479442597356</v>
      </c>
      <c r="EP242" s="324" t="n">
        <v>0.00971777466220192</v>
      </c>
      <c r="EQ242" s="324" t="n">
        <v>0.00982627871417696</v>
      </c>
      <c r="ER242" s="324" t="n">
        <v>0.00993479442597356</v>
      </c>
      <c r="ES242" s="324" t="n">
        <v>0.00993479442597356</v>
      </c>
      <c r="ET242" s="324" t="n">
        <v>0.00971777466220192</v>
      </c>
      <c r="EU242" s="324" t="n">
        <v>0.00982627871417696</v>
      </c>
      <c r="EV242" s="324" t="n">
        <v>0.00993479442597356</v>
      </c>
      <c r="EW242" s="324" t="n">
        <v>0.00993479442597356</v>
      </c>
      <c r="EX242" s="324" t="n">
        <v>0.00969109512390776</v>
      </c>
      <c r="EY242" s="324" t="n">
        <v>0.00979929984169581</v>
      </c>
      <c r="EZ242" s="324" t="n">
        <v>0.00990751615536811</v>
      </c>
      <c r="FA242" s="324" t="n">
        <v>0.00990751615536811</v>
      </c>
      <c r="FB242" s="324" t="n">
        <v>0.00971777466220192</v>
      </c>
      <c r="FC242" s="324" t="n">
        <v>0.00982627871417696</v>
      </c>
      <c r="FD242" s="324" t="n">
        <v>0.00993479442597356</v>
      </c>
      <c r="FE242" s="324" t="n">
        <v>0.00993479442597356</v>
      </c>
      <c r="FF242" s="324" t="n">
        <v>0.00982627871417696</v>
      </c>
      <c r="FG242" s="324" t="n">
        <v>0.00982627871417696</v>
      </c>
      <c r="FH242" s="324" t="n">
        <v>0.00993479442597356</v>
      </c>
      <c r="FI242" s="324" t="n">
        <v>0.00993479442597356</v>
      </c>
      <c r="FJ242" s="324" t="n">
        <v>0.00971777466220192</v>
      </c>
      <c r="FK242" s="324" t="n">
        <v>0.00982627871417696</v>
      </c>
      <c r="FL242" s="324" t="n">
        <v>0.00993479442597356</v>
      </c>
      <c r="FM242" s="324" t="n">
        <v>0.00993479442597356</v>
      </c>
      <c r="FN242" s="324" t="n">
        <v>0.00969109512390776</v>
      </c>
      <c r="FO242" s="324" t="n">
        <v>0.00979929984169581</v>
      </c>
      <c r="FP242" s="324" t="n">
        <v>0.00990751615536811</v>
      </c>
      <c r="FQ242" s="324" t="n">
        <v>0.00990751615536811</v>
      </c>
      <c r="FR242" s="324" t="n">
        <v>0.00971777466220192</v>
      </c>
      <c r="FS242" s="324" t="n">
        <v>0.00982627871417696</v>
      </c>
      <c r="FT242" s="324" t="n">
        <v>0.00993479442597356</v>
      </c>
      <c r="FU242" s="324" t="n">
        <v>0.00993479442597356</v>
      </c>
      <c r="FV242" s="324" t="n">
        <v>0.00971777466220192</v>
      </c>
      <c r="FW242" s="324" t="n">
        <v>0.00982627871417696</v>
      </c>
      <c r="FX242" s="324" t="n">
        <v>0.00993479442597356</v>
      </c>
      <c r="FY242" s="324" t="n">
        <v>0.00993479442597356</v>
      </c>
      <c r="FZ242" s="324" t="n">
        <v>0.00971777466220192</v>
      </c>
      <c r="GA242" s="324" t="n">
        <v>0.00982627871417696</v>
      </c>
      <c r="GB242" s="324" t="n">
        <v>0.00993479442597356</v>
      </c>
      <c r="GC242" s="324" t="n">
        <v>0.00993479442597356</v>
      </c>
      <c r="GD242" s="324" t="n">
        <v>0.00971777466220192</v>
      </c>
      <c r="GE242" s="324" t="n">
        <v>0.00982627871417696</v>
      </c>
      <c r="GF242" s="324" t="n">
        <v>0.00993479442597356</v>
      </c>
      <c r="GG242" s="324" t="n">
        <v>0.00993479442597356</v>
      </c>
      <c r="GH242" s="324" t="n">
        <v>0.00969109512390776</v>
      </c>
      <c r="GI242" s="324" t="n">
        <v>0.00979929984169581</v>
      </c>
      <c r="GJ242" s="324" t="n">
        <v>0.00990751615536811</v>
      </c>
      <c r="GK242" s="324" t="n">
        <v>0.00990751615536811</v>
      </c>
      <c r="GL242" s="324" t="n">
        <v>0.00971777466220192</v>
      </c>
      <c r="GM242" s="324" t="n">
        <v>0.00982627871417696</v>
      </c>
      <c r="GN242" s="324" t="n">
        <v>0.00993479442597356</v>
      </c>
      <c r="GO242" s="324" t="n">
        <v>0.00993479442597356</v>
      </c>
      <c r="GP242" s="324" t="n">
        <v>0.00971777466220192</v>
      </c>
      <c r="GQ242" s="324" t="n">
        <v>0.00982627871417696</v>
      </c>
      <c r="GR242" s="324" t="n">
        <v>0.00993479442597356</v>
      </c>
      <c r="GS242" s="324" t="n">
        <v>0.00993479442597356</v>
      </c>
      <c r="GT242" s="324" t="n">
        <v>0.00971777466220192</v>
      </c>
      <c r="GU242" s="324" t="n">
        <v>0.00982627871417696</v>
      </c>
      <c r="GV242" s="324" t="n">
        <v>0.00993479442597356</v>
      </c>
      <c r="GW242" s="324" t="n">
        <v>0.00993479442597356</v>
      </c>
      <c r="GX242" s="324" t="n">
        <v>0.00971777466220192</v>
      </c>
      <c r="GY242" s="324" t="n">
        <v>0.00982627871417696</v>
      </c>
      <c r="GZ242" s="324" t="n">
        <v>0.00993479442597356</v>
      </c>
      <c r="HA242" s="324" t="n">
        <v>0.00993479442597356</v>
      </c>
    </row>
    <row r="243" customFormat="false" ht="15" hidden="false" customHeight="false" outlineLevel="2" collapsed="false">
      <c r="A243" s="48" t="s">
        <v>99</v>
      </c>
      <c r="B243" s="201" t="s">
        <v>311</v>
      </c>
      <c r="C243" s="201"/>
      <c r="D243" s="123" t="s">
        <v>35</v>
      </c>
      <c r="E243" s="52"/>
      <c r="F243" s="19" t="s">
        <v>315</v>
      </c>
      <c r="G243" s="52" t="s">
        <v>12</v>
      </c>
      <c r="H243" s="52"/>
      <c r="I243" s="52" t="s">
        <v>275</v>
      </c>
      <c r="BN243" s="0" t="n">
        <v>0.3</v>
      </c>
      <c r="BO243" s="0" t="n">
        <v>0.3</v>
      </c>
      <c r="BP243" s="0" t="n">
        <v>0.3</v>
      </c>
      <c r="BQ243" s="0" t="n">
        <v>0.3</v>
      </c>
      <c r="BR243" s="0" t="n">
        <v>0.3</v>
      </c>
      <c r="BS243" s="0" t="n">
        <v>0.3</v>
      </c>
      <c r="BT243" s="0" t="n">
        <v>0.3</v>
      </c>
      <c r="BU243" s="0" t="n">
        <v>0.3</v>
      </c>
      <c r="BV243" s="0" t="n">
        <v>0.3</v>
      </c>
      <c r="BW243" s="0" t="n">
        <v>0.3</v>
      </c>
      <c r="BX243" s="0" t="n">
        <v>0.3</v>
      </c>
      <c r="BY243" s="0" t="n">
        <v>0.3</v>
      </c>
      <c r="BZ243" s="0" t="n">
        <v>0.3</v>
      </c>
      <c r="CA243" s="0" t="n">
        <v>0.3</v>
      </c>
      <c r="CB243" s="0" t="n">
        <v>0.3</v>
      </c>
      <c r="CC243" s="0" t="n">
        <v>0.3</v>
      </c>
      <c r="CD243" s="0" t="n">
        <v>0.3</v>
      </c>
      <c r="CE243" s="0" t="n">
        <v>0.3</v>
      </c>
      <c r="CF243" s="0" t="n">
        <v>0.3</v>
      </c>
      <c r="CG243" s="0" t="n">
        <v>0.3</v>
      </c>
      <c r="CH243" s="0" t="n">
        <v>0.3</v>
      </c>
      <c r="CI243" s="0" t="n">
        <v>0.3</v>
      </c>
      <c r="CJ243" s="0" t="n">
        <v>0.3</v>
      </c>
      <c r="CK243" s="0" t="n">
        <v>0.3</v>
      </c>
      <c r="CL243" s="324" t="n">
        <v>0.3</v>
      </c>
      <c r="CM243" s="324" t="n">
        <v>0.3</v>
      </c>
      <c r="CN243" s="324" t="n">
        <v>0.3</v>
      </c>
      <c r="CO243" s="324" t="n">
        <v>0.3</v>
      </c>
      <c r="CP243" s="324" t="n">
        <v>0.3</v>
      </c>
      <c r="CQ243" s="324" t="n">
        <v>0.3</v>
      </c>
      <c r="CR243" s="324" t="n">
        <v>0.3</v>
      </c>
      <c r="CS243" s="324" t="n">
        <v>0.3</v>
      </c>
      <c r="CT243" s="324" t="n">
        <v>0.3</v>
      </c>
      <c r="CU243" s="324" t="n">
        <v>0.3</v>
      </c>
      <c r="CV243" s="324" t="n">
        <v>0.3</v>
      </c>
      <c r="CW243" s="324" t="n">
        <v>0.3</v>
      </c>
      <c r="CX243" s="324" t="n">
        <v>0.3</v>
      </c>
      <c r="CY243" s="324" t="n">
        <v>0.3</v>
      </c>
      <c r="CZ243" s="324" t="n">
        <v>0.3</v>
      </c>
      <c r="DA243" s="324" t="n">
        <v>0.3</v>
      </c>
      <c r="DB243" s="372" t="n">
        <v>0.3</v>
      </c>
      <c r="DC243" s="324" t="n">
        <v>0.3</v>
      </c>
      <c r="DD243" s="324" t="n">
        <v>0.3</v>
      </c>
      <c r="DE243" s="324" t="n">
        <v>0.3</v>
      </c>
      <c r="DF243" s="324" t="n">
        <v>0.3</v>
      </c>
      <c r="DG243" s="324" t="n">
        <v>0.3</v>
      </c>
      <c r="DH243" s="324" t="n">
        <v>0.3</v>
      </c>
      <c r="DI243" s="324" t="n">
        <v>0.3</v>
      </c>
      <c r="DJ243" s="336" t="n">
        <v>0.3</v>
      </c>
      <c r="DK243" s="324" t="n">
        <v>0.3</v>
      </c>
      <c r="DL243" s="324" t="n">
        <v>0.3</v>
      </c>
      <c r="DM243" s="324" t="n">
        <v>0.3</v>
      </c>
      <c r="DN243" s="324" t="n">
        <v>0.3</v>
      </c>
      <c r="DO243" s="324" t="n">
        <v>0.3</v>
      </c>
      <c r="DP243" s="324" t="n">
        <v>0.3</v>
      </c>
      <c r="DQ243" s="324" t="n">
        <v>0.3</v>
      </c>
      <c r="DR243" s="324" t="n">
        <v>0.3</v>
      </c>
      <c r="DS243" s="324" t="n">
        <v>0.3</v>
      </c>
      <c r="DT243" s="324" t="n">
        <v>0.3</v>
      </c>
      <c r="DU243" s="324" t="n">
        <v>0.3</v>
      </c>
      <c r="DV243" s="324" t="n">
        <v>0.3</v>
      </c>
      <c r="DW243" s="324" t="n">
        <v>0.3</v>
      </c>
      <c r="DX243" s="324" t="n">
        <v>0.3</v>
      </c>
      <c r="DY243" s="324" t="n">
        <v>0.3</v>
      </c>
      <c r="DZ243" s="324" t="n">
        <v>0.3</v>
      </c>
      <c r="EA243" s="324" t="n">
        <v>0.3</v>
      </c>
      <c r="EB243" s="324" t="n">
        <v>0.3</v>
      </c>
      <c r="EC243" s="324" t="n">
        <v>0.3</v>
      </c>
      <c r="ED243" s="324" t="n">
        <v>0.3</v>
      </c>
      <c r="EE243" s="324" t="n">
        <v>0.3</v>
      </c>
      <c r="EF243" s="324" t="n">
        <v>0.3</v>
      </c>
      <c r="EG243" s="324" t="n">
        <v>0.3</v>
      </c>
      <c r="EH243" s="324" t="n">
        <v>0.3</v>
      </c>
      <c r="EI243" s="324" t="n">
        <v>0.3</v>
      </c>
      <c r="EJ243" s="324" t="n">
        <v>0.3</v>
      </c>
      <c r="EK243" s="324" t="n">
        <v>0.3</v>
      </c>
      <c r="EL243" s="324" t="n">
        <v>0.3</v>
      </c>
      <c r="EM243" s="324" t="n">
        <v>0.3</v>
      </c>
      <c r="EN243" s="324" t="n">
        <v>0.3</v>
      </c>
      <c r="EO243" s="324" t="n">
        <v>0.3</v>
      </c>
      <c r="EP243" s="324" t="n">
        <v>0.3</v>
      </c>
      <c r="EQ243" s="324" t="n">
        <v>0.3</v>
      </c>
      <c r="ER243" s="324" t="n">
        <v>0.3</v>
      </c>
      <c r="ES243" s="324" t="n">
        <v>0.3</v>
      </c>
      <c r="ET243" s="324" t="n">
        <v>0.3</v>
      </c>
      <c r="EU243" s="324" t="n">
        <v>0.3</v>
      </c>
      <c r="EV243" s="324" t="n">
        <v>0.3</v>
      </c>
      <c r="EW243" s="324" t="n">
        <v>0.3</v>
      </c>
      <c r="EX243" s="324" t="n">
        <v>0.3</v>
      </c>
      <c r="EY243" s="324" t="n">
        <v>0.3</v>
      </c>
      <c r="EZ243" s="324" t="n">
        <v>0.3</v>
      </c>
      <c r="FA243" s="324" t="n">
        <v>0.3</v>
      </c>
      <c r="FB243" s="324" t="n">
        <v>0.3</v>
      </c>
      <c r="FC243" s="324" t="n">
        <v>0.3</v>
      </c>
      <c r="FD243" s="324" t="n">
        <v>0.3</v>
      </c>
      <c r="FE243" s="324" t="n">
        <v>0.3</v>
      </c>
      <c r="FF243" s="324" t="n">
        <v>0.3</v>
      </c>
      <c r="FG243" s="324" t="n">
        <v>0.3</v>
      </c>
      <c r="FH243" s="324" t="n">
        <v>0.3</v>
      </c>
      <c r="FI243" s="324" t="n">
        <v>0.3</v>
      </c>
      <c r="FJ243" s="324" t="n">
        <v>0.3</v>
      </c>
      <c r="FK243" s="324" t="n">
        <v>0.3</v>
      </c>
      <c r="FL243" s="324" t="n">
        <v>0.3</v>
      </c>
      <c r="FM243" s="324" t="n">
        <v>0.3</v>
      </c>
      <c r="FN243" s="324" t="n">
        <v>0.3</v>
      </c>
      <c r="FO243" s="324" t="n">
        <v>0.3</v>
      </c>
      <c r="FP243" s="324" t="n">
        <v>0.3</v>
      </c>
      <c r="FQ243" s="324" t="n">
        <v>0.3</v>
      </c>
      <c r="FR243" s="324" t="n">
        <v>0.3</v>
      </c>
      <c r="FS243" s="324" t="n">
        <v>0.3</v>
      </c>
      <c r="FT243" s="324" t="n">
        <v>0.3</v>
      </c>
      <c r="FU243" s="324" t="n">
        <v>0.3</v>
      </c>
      <c r="FV243" s="324" t="n">
        <v>0.3</v>
      </c>
      <c r="FW243" s="324" t="n">
        <v>0.3</v>
      </c>
      <c r="FX243" s="324" t="n">
        <v>0.3</v>
      </c>
      <c r="FY243" s="324" t="n">
        <v>0.3</v>
      </c>
      <c r="FZ243" s="324" t="n">
        <v>0.3</v>
      </c>
      <c r="GA243" s="324" t="n">
        <v>0.3</v>
      </c>
      <c r="GB243" s="324" t="n">
        <v>0.3</v>
      </c>
      <c r="GC243" s="324" t="n">
        <v>0.3</v>
      </c>
      <c r="GD243" s="324" t="n">
        <v>0.3</v>
      </c>
      <c r="GE243" s="324" t="n">
        <v>0.3</v>
      </c>
      <c r="GF243" s="324" t="n">
        <v>0.3</v>
      </c>
      <c r="GG243" s="324" t="n">
        <v>0.3</v>
      </c>
      <c r="GH243" s="324" t="n">
        <v>0.3</v>
      </c>
      <c r="GI243" s="324" t="n">
        <v>0.3</v>
      </c>
      <c r="GJ243" s="324" t="n">
        <v>0.3</v>
      </c>
      <c r="GK243" s="324" t="n">
        <v>0.3</v>
      </c>
      <c r="GL243" s="324" t="n">
        <v>0.3</v>
      </c>
      <c r="GM243" s="324" t="n">
        <v>0.3</v>
      </c>
      <c r="GN243" s="324" t="n">
        <v>0.3</v>
      </c>
      <c r="GO243" s="324" t="n">
        <v>0.3</v>
      </c>
      <c r="GP243" s="324" t="n">
        <v>0.3</v>
      </c>
      <c r="GQ243" s="324" t="n">
        <v>0.3</v>
      </c>
      <c r="GR243" s="324" t="n">
        <v>0.3</v>
      </c>
      <c r="GS243" s="324" t="n">
        <v>0.3</v>
      </c>
      <c r="GT243" s="324" t="n">
        <v>0.3</v>
      </c>
      <c r="GU243" s="324" t="n">
        <v>0.3</v>
      </c>
      <c r="GV243" s="324" t="n">
        <v>0.3</v>
      </c>
      <c r="GW243" s="324" t="n">
        <v>0.3</v>
      </c>
      <c r="GX243" s="324" t="n">
        <v>0.3</v>
      </c>
      <c r="GY243" s="324" t="n">
        <v>0.3</v>
      </c>
      <c r="GZ243" s="324" t="n">
        <v>0.3</v>
      </c>
      <c r="HA243" s="324" t="n">
        <v>0.3</v>
      </c>
    </row>
    <row r="244" customFormat="false" ht="15" hidden="false" customHeight="false" outlineLevel="2" collapsed="false">
      <c r="A244" s="48" t="s">
        <v>99</v>
      </c>
      <c r="B244" s="201" t="s">
        <v>311</v>
      </c>
      <c r="C244" s="201"/>
      <c r="D244" s="123" t="s">
        <v>35</v>
      </c>
      <c r="E244" s="52"/>
      <c r="F244" s="19" t="s">
        <v>316</v>
      </c>
      <c r="G244" s="52" t="s">
        <v>12</v>
      </c>
      <c r="H244" s="52"/>
      <c r="I244" s="52" t="s">
        <v>275</v>
      </c>
      <c r="BR244" s="0" t="n">
        <v>0</v>
      </c>
      <c r="BS244" s="0" t="n">
        <v>0</v>
      </c>
      <c r="BT244" s="0" t="n">
        <v>0</v>
      </c>
      <c r="BU244" s="0" t="n">
        <v>0</v>
      </c>
      <c r="BV244" s="0" t="n">
        <v>0</v>
      </c>
      <c r="BW244" s="0" t="n">
        <v>0</v>
      </c>
      <c r="BX244" s="0" t="n">
        <v>0</v>
      </c>
      <c r="BY244" s="0" t="n">
        <v>0</v>
      </c>
      <c r="BZ244" s="0" t="n">
        <v>0</v>
      </c>
      <c r="CA244" s="0" t="n">
        <v>0</v>
      </c>
      <c r="CB244" s="0" t="n">
        <v>0</v>
      </c>
      <c r="CC244" s="0" t="n">
        <v>0</v>
      </c>
      <c r="CD244" s="0" t="n">
        <v>0</v>
      </c>
      <c r="CE244" s="0" t="n">
        <v>0</v>
      </c>
      <c r="CF244" s="0" t="n">
        <v>0</v>
      </c>
      <c r="CG244" s="0" t="n">
        <v>0</v>
      </c>
      <c r="CH244" s="0" t="n">
        <v>0</v>
      </c>
      <c r="CI244" s="0" t="n">
        <v>0</v>
      </c>
      <c r="CJ244" s="0" t="n">
        <v>0</v>
      </c>
      <c r="CK244" s="0" t="n">
        <v>0</v>
      </c>
      <c r="CL244" s="324" t="n">
        <v>0</v>
      </c>
      <c r="CM244" s="324" t="n">
        <v>0</v>
      </c>
      <c r="CN244" s="324" t="n">
        <v>0</v>
      </c>
      <c r="CO244" s="324" t="n">
        <v>0</v>
      </c>
      <c r="CP244" s="324" t="n">
        <v>0</v>
      </c>
      <c r="CQ244" s="324" t="n">
        <v>0</v>
      </c>
      <c r="CR244" s="324" t="n">
        <v>0</v>
      </c>
      <c r="CS244" s="324" t="n">
        <v>0</v>
      </c>
      <c r="CT244" s="324" t="n">
        <v>0</v>
      </c>
      <c r="CU244" s="324" t="n">
        <v>0</v>
      </c>
      <c r="CV244" s="324" t="n">
        <v>0</v>
      </c>
      <c r="CW244" s="324" t="n">
        <v>0</v>
      </c>
      <c r="CX244" s="324" t="n">
        <v>0</v>
      </c>
      <c r="CY244" s="324" t="n">
        <v>0</v>
      </c>
      <c r="CZ244" s="324" t="n">
        <v>0</v>
      </c>
      <c r="DA244" s="324" t="n">
        <v>0</v>
      </c>
      <c r="DB244" s="372" t="n">
        <v>0</v>
      </c>
      <c r="DC244" s="324" t="n">
        <v>0</v>
      </c>
      <c r="DD244" s="324" t="n">
        <v>0</v>
      </c>
      <c r="DE244" s="324" t="n">
        <v>0</v>
      </c>
      <c r="DF244" s="324" t="n">
        <v>0</v>
      </c>
      <c r="DG244" s="324" t="n">
        <v>0</v>
      </c>
      <c r="DH244" s="324" t="n">
        <v>0</v>
      </c>
      <c r="DI244" s="324" t="n">
        <v>0</v>
      </c>
      <c r="DJ244" s="336" t="n">
        <v>0</v>
      </c>
      <c r="DK244" s="324" t="n">
        <v>0</v>
      </c>
      <c r="DL244" s="324" t="n">
        <v>0</v>
      </c>
      <c r="DM244" s="324" t="n">
        <v>0</v>
      </c>
      <c r="DN244" s="324" t="n">
        <v>0</v>
      </c>
      <c r="DO244" s="324" t="n">
        <v>0</v>
      </c>
      <c r="DP244" s="324" t="n">
        <v>0</v>
      </c>
      <c r="DQ244" s="324" t="n">
        <v>0</v>
      </c>
      <c r="DR244" s="324" t="n">
        <v>0</v>
      </c>
      <c r="DS244" s="324" t="n">
        <v>0</v>
      </c>
      <c r="DT244" s="324" t="n">
        <v>0</v>
      </c>
      <c r="DU244" s="324" t="n">
        <v>0</v>
      </c>
      <c r="DV244" s="324" t="n">
        <v>0</v>
      </c>
      <c r="DW244" s="324" t="n">
        <v>0</v>
      </c>
      <c r="DX244" s="324" t="n">
        <v>0</v>
      </c>
      <c r="DY244" s="324" t="n">
        <v>0</v>
      </c>
      <c r="DZ244" s="324" t="n">
        <v>0</v>
      </c>
      <c r="EA244" s="324" t="n">
        <v>0</v>
      </c>
      <c r="EB244" s="324" t="n">
        <v>0</v>
      </c>
      <c r="EC244" s="324" t="n">
        <v>0</v>
      </c>
      <c r="ED244" s="324" t="n">
        <v>0</v>
      </c>
      <c r="EE244" s="324" t="n">
        <v>0</v>
      </c>
      <c r="EF244" s="324" t="n">
        <v>0</v>
      </c>
      <c r="EG244" s="324" t="n">
        <v>0</v>
      </c>
      <c r="EH244" s="324" t="n">
        <v>0</v>
      </c>
      <c r="EI244" s="324" t="n">
        <v>0</v>
      </c>
      <c r="EJ244" s="324" t="n">
        <v>0</v>
      </c>
      <c r="EK244" s="324" t="n">
        <v>0</v>
      </c>
      <c r="EL244" s="324" t="n">
        <v>0</v>
      </c>
      <c r="EM244" s="324" t="n">
        <v>0</v>
      </c>
      <c r="EN244" s="324" t="n">
        <v>0</v>
      </c>
      <c r="EO244" s="324" t="n">
        <v>0</v>
      </c>
      <c r="EP244" s="324" t="n">
        <v>0</v>
      </c>
      <c r="EQ244" s="324" t="n">
        <v>0</v>
      </c>
      <c r="ER244" s="324" t="n">
        <v>0</v>
      </c>
      <c r="ES244" s="324" t="n">
        <v>0</v>
      </c>
      <c r="ET244" s="324" t="n">
        <v>0</v>
      </c>
      <c r="EU244" s="324" t="n">
        <v>0</v>
      </c>
      <c r="EV244" s="324" t="n">
        <v>0</v>
      </c>
      <c r="EW244" s="324" t="n">
        <v>0</v>
      </c>
      <c r="EX244" s="324" t="n">
        <v>0</v>
      </c>
      <c r="EY244" s="324" t="n">
        <v>0</v>
      </c>
      <c r="EZ244" s="324" t="n">
        <v>0</v>
      </c>
      <c r="FA244" s="324" t="n">
        <v>0</v>
      </c>
      <c r="FB244" s="324" t="n">
        <v>0</v>
      </c>
      <c r="FC244" s="324" t="n">
        <v>0</v>
      </c>
      <c r="FD244" s="324" t="n">
        <v>0</v>
      </c>
      <c r="FE244" s="324" t="n">
        <v>0</v>
      </c>
      <c r="FF244" s="324" t="n">
        <v>0</v>
      </c>
      <c r="FG244" s="324" t="n">
        <v>0</v>
      </c>
      <c r="FH244" s="324" t="n">
        <v>0</v>
      </c>
      <c r="FI244" s="324" t="n">
        <v>0</v>
      </c>
      <c r="FJ244" s="324" t="n">
        <v>0</v>
      </c>
      <c r="FK244" s="324" t="n">
        <v>0</v>
      </c>
      <c r="FL244" s="324" t="n">
        <v>0</v>
      </c>
      <c r="FM244" s="324" t="n">
        <v>0</v>
      </c>
      <c r="FN244" s="324" t="n">
        <v>0</v>
      </c>
      <c r="FO244" s="324" t="n">
        <v>0</v>
      </c>
      <c r="FP244" s="324" t="n">
        <v>0</v>
      </c>
      <c r="FQ244" s="324" t="n">
        <v>0</v>
      </c>
      <c r="FR244" s="324" t="n">
        <v>0</v>
      </c>
      <c r="FS244" s="324" t="n">
        <v>0</v>
      </c>
      <c r="FT244" s="324" t="n">
        <v>0</v>
      </c>
      <c r="FU244" s="324" t="n">
        <v>0</v>
      </c>
      <c r="FV244" s="324" t="n">
        <v>0</v>
      </c>
      <c r="FW244" s="324" t="n">
        <v>0</v>
      </c>
      <c r="FX244" s="324" t="n">
        <v>0</v>
      </c>
      <c r="FY244" s="324" t="n">
        <v>0</v>
      </c>
      <c r="FZ244" s="324" t="n">
        <v>0</v>
      </c>
      <c r="GA244" s="324" t="n">
        <v>0</v>
      </c>
      <c r="GB244" s="324" t="n">
        <v>0</v>
      </c>
      <c r="GC244" s="324" t="n">
        <v>0</v>
      </c>
      <c r="GD244" s="324" t="n">
        <v>0</v>
      </c>
      <c r="GE244" s="324" t="n">
        <v>0</v>
      </c>
      <c r="GF244" s="324" t="n">
        <v>0</v>
      </c>
      <c r="GG244" s="324" t="n">
        <v>0</v>
      </c>
      <c r="GH244" s="324" t="n">
        <v>0</v>
      </c>
      <c r="GI244" s="324" t="n">
        <v>0</v>
      </c>
      <c r="GJ244" s="324" t="n">
        <v>0</v>
      </c>
      <c r="GK244" s="324" t="n">
        <v>0</v>
      </c>
      <c r="GL244" s="324" t="n">
        <v>0</v>
      </c>
      <c r="GM244" s="324" t="n">
        <v>0</v>
      </c>
      <c r="GN244" s="324" t="n">
        <v>0</v>
      </c>
      <c r="GO244" s="324" t="n">
        <v>0</v>
      </c>
      <c r="GP244" s="324" t="n">
        <v>0</v>
      </c>
      <c r="GQ244" s="324" t="n">
        <v>0</v>
      </c>
      <c r="GR244" s="324" t="n">
        <v>0</v>
      </c>
      <c r="GS244" s="324" t="n">
        <v>0</v>
      </c>
      <c r="GT244" s="324" t="n">
        <v>0</v>
      </c>
      <c r="GU244" s="324" t="n">
        <v>0</v>
      </c>
      <c r="GV244" s="324" t="n">
        <v>0</v>
      </c>
      <c r="GW244" s="324" t="n">
        <v>0</v>
      </c>
      <c r="GX244" s="324" t="n">
        <v>0</v>
      </c>
      <c r="GY244" s="324" t="n">
        <v>0</v>
      </c>
      <c r="GZ244" s="324" t="n">
        <v>0</v>
      </c>
      <c r="HA244" s="324" t="n">
        <v>0</v>
      </c>
    </row>
    <row r="245" customFormat="false" ht="15" hidden="false" customHeight="false" outlineLevel="2" collapsed="false">
      <c r="A245" s="48" t="s">
        <v>99</v>
      </c>
      <c r="B245" s="201" t="s">
        <v>311</v>
      </c>
      <c r="C245" s="201"/>
      <c r="D245" s="201" t="s">
        <v>101</v>
      </c>
      <c r="E245" s="52"/>
      <c r="F245" s="19" t="s">
        <v>317</v>
      </c>
      <c r="G245" s="52" t="s">
        <v>318</v>
      </c>
      <c r="H245" s="52"/>
      <c r="I245" s="52"/>
      <c r="BR245" s="0" t="n">
        <v>157.050475432785</v>
      </c>
      <c r="BS245" s="0" t="n">
        <v>162.070040931136</v>
      </c>
      <c r="BT245" s="0" t="n">
        <v>147.370864624052</v>
      </c>
      <c r="BU245" s="0" t="n">
        <v>204.856619012027</v>
      </c>
      <c r="BV245" s="0" t="n">
        <v>214.077278673881</v>
      </c>
      <c r="BW245" s="0" t="n">
        <v>172.969305705389</v>
      </c>
      <c r="BX245" s="0" t="n">
        <v>194.209757891127</v>
      </c>
      <c r="BY245" s="0" t="n">
        <v>247.215657729604</v>
      </c>
      <c r="BZ245" s="0" t="n">
        <v>289.989035728298</v>
      </c>
      <c r="CA245" s="0" t="n">
        <v>263.106251715478</v>
      </c>
      <c r="CB245" s="0" t="n">
        <v>303.127745794439</v>
      </c>
      <c r="CC245" s="0" t="n">
        <v>300.780966761784</v>
      </c>
      <c r="CD245" s="0" t="n">
        <v>225.490125938816</v>
      </c>
      <c r="CE245" s="0" t="n">
        <v>146.224739783043</v>
      </c>
      <c r="CF245" s="0" t="n">
        <v>122.011961501201</v>
      </c>
      <c r="CG245" s="0" t="n">
        <v>149.05317277694</v>
      </c>
      <c r="CH245" s="0" t="n">
        <v>175.471557841288</v>
      </c>
      <c r="CI245" s="0" t="n">
        <v>88.8753000019034</v>
      </c>
      <c r="CJ245" s="0" t="n">
        <v>152.719057027257</v>
      </c>
      <c r="CK245" s="0" t="n">
        <v>297.134085129552</v>
      </c>
      <c r="CL245" s="324" t="n">
        <v>258.213420986577</v>
      </c>
      <c r="CM245" s="324" t="n">
        <v>337.784248967714</v>
      </c>
      <c r="CN245" s="324" t="n">
        <v>614.57768470935</v>
      </c>
      <c r="CO245" s="324" t="n">
        <v>1074.69308606841</v>
      </c>
      <c r="CP245" s="324" t="n">
        <v>1139.1736551537</v>
      </c>
      <c r="CQ245" s="324" t="n">
        <v>801.982520388889</v>
      </c>
      <c r="CR245" s="324" t="n">
        <v>1515.9520602726</v>
      </c>
      <c r="CS245" s="324" t="n">
        <v>1163.90226507937</v>
      </c>
      <c r="CT245" s="324" t="n">
        <f aca="false">35.71*CT247</f>
        <v>579.060729392067</v>
      </c>
      <c r="CU245" s="324" t="n">
        <f aca="false">35.71*CU247</f>
        <v>377.985622838915</v>
      </c>
      <c r="CV245" s="324" t="n">
        <f aca="false">35.71*CV247</f>
        <v>380.965174137681</v>
      </c>
      <c r="CW245" s="324" t="n">
        <f aca="false">35.71*CW247</f>
        <v>478.1569</v>
      </c>
      <c r="CX245" s="69" t="n">
        <v>288.674257908361</v>
      </c>
      <c r="CY245" s="69" t="n">
        <v>338.458283589115</v>
      </c>
      <c r="CZ245" s="69" t="n">
        <v>387.818597641962</v>
      </c>
      <c r="DA245" s="69" t="n">
        <v>460.364477811366</v>
      </c>
      <c r="DB245" s="372" t="n">
        <v>397.958165361948</v>
      </c>
      <c r="DC245" s="324" t="n">
        <v>409.609869811648</v>
      </c>
      <c r="DD245" s="324" t="n">
        <v>421.261574261347</v>
      </c>
      <c r="DE245" s="324" t="n">
        <v>432.913278711046</v>
      </c>
      <c r="DF245" s="324" t="n">
        <f aca="false">DF247*35.71</f>
        <v>503.53979124558</v>
      </c>
      <c r="DG245" s="324" t="n">
        <f aca="false">DG247*35.71</f>
        <v>600.162949804248</v>
      </c>
      <c r="DH245" s="324" t="n">
        <f aca="false">DH247*35.71</f>
        <v>627.002504491886</v>
      </c>
      <c r="DI245" s="324" t="n">
        <f aca="false">DI247*35.71</f>
        <v>653.842059179525</v>
      </c>
      <c r="DJ245" s="336" t="n">
        <v>479.552158144849</v>
      </c>
      <c r="DK245" s="324" t="n">
        <v>457.28727016849</v>
      </c>
      <c r="DL245" s="324" t="n">
        <v>435.02238219213</v>
      </c>
      <c r="DM245" s="324" t="n">
        <v>412.757494215771</v>
      </c>
      <c r="DN245" s="324" t="n">
        <v>390.598226267915</v>
      </c>
      <c r="DO245" s="324" t="n">
        <v>368.375586302957</v>
      </c>
      <c r="DP245" s="324" t="n">
        <v>346.152946338</v>
      </c>
      <c r="DQ245" s="324" t="n">
        <v>323.930306373042</v>
      </c>
      <c r="DR245" s="324" t="n">
        <v>301.707805949726</v>
      </c>
      <c r="DS245" s="324" t="n">
        <v>279.485221801426</v>
      </c>
      <c r="DT245" s="324" t="n">
        <v>257.262637653125</v>
      </c>
      <c r="DU245" s="324" t="n">
        <v>235.040053504824</v>
      </c>
      <c r="DV245" s="324" t="n">
        <v>277.218551460278</v>
      </c>
      <c r="DW245" s="324" t="n">
        <v>280.75640015348</v>
      </c>
      <c r="DX245" s="324" t="n">
        <v>284.294248846681</v>
      </c>
      <c r="DY245" s="324" t="n">
        <v>287.832097539882</v>
      </c>
      <c r="DZ245" s="324" t="n">
        <v>291.370086893292</v>
      </c>
      <c r="EA245" s="324" t="n">
        <v>294.907991850576</v>
      </c>
      <c r="EB245" s="324" t="n">
        <v>298.445896807861</v>
      </c>
      <c r="EC245" s="324" t="n">
        <v>301.983801765146</v>
      </c>
      <c r="ED245" s="324" t="n">
        <v>305.52184794528</v>
      </c>
      <c r="EE245" s="324" t="n">
        <v>309.059809391704</v>
      </c>
      <c r="EF245" s="324" t="n">
        <v>312.597770838128</v>
      </c>
      <c r="EG245" s="324" t="n">
        <v>316.135732284553</v>
      </c>
      <c r="EH245" s="324" t="n">
        <v>319.673835518718</v>
      </c>
      <c r="EI245" s="324" t="n">
        <v>323.211853680238</v>
      </c>
      <c r="EJ245" s="324" t="n">
        <v>326.749871841759</v>
      </c>
      <c r="EK245" s="324" t="n">
        <v>330.28789000328</v>
      </c>
      <c r="EL245" s="324" t="n">
        <v>333.826050519692</v>
      </c>
      <c r="EM245" s="324" t="n">
        <v>337.364125623169</v>
      </c>
      <c r="EN245" s="324" t="n">
        <v>340.902200726646</v>
      </c>
      <c r="EO245" s="324" t="n">
        <v>344.440275830124</v>
      </c>
      <c r="EP245" s="324" t="n">
        <v>347.978493857912</v>
      </c>
      <c r="EQ245" s="324" t="n">
        <v>351.516626131114</v>
      </c>
      <c r="ER245" s="324" t="n">
        <v>355.054758404316</v>
      </c>
      <c r="ES245" s="324" t="n">
        <v>358.592890677518</v>
      </c>
      <c r="ET245" s="324" t="n">
        <v>357.55769342856</v>
      </c>
      <c r="EU245" s="324" t="n">
        <v>359.266493892897</v>
      </c>
      <c r="EV245" s="324" t="n">
        <v>360.975294357235</v>
      </c>
      <c r="EW245" s="324" t="n">
        <v>362.684094821573</v>
      </c>
      <c r="EX245" s="324" t="n">
        <v>364.477759029158</v>
      </c>
      <c r="EY245" s="324" t="n">
        <v>366.220504990794</v>
      </c>
      <c r="EZ245" s="324" t="n">
        <v>367.963250952431</v>
      </c>
      <c r="FA245" s="324" t="n">
        <v>369.705996914068</v>
      </c>
      <c r="FB245" s="324" t="n">
        <v>371.535301588696</v>
      </c>
      <c r="FC245" s="324" t="n">
        <v>373.312671035529</v>
      </c>
      <c r="FD245" s="324" t="n">
        <v>375.090040482363</v>
      </c>
      <c r="FE245" s="324" t="n">
        <v>376.867409929196</v>
      </c>
      <c r="FF245" s="324" t="n">
        <v>378.733066948941</v>
      </c>
      <c r="FG245" s="324" t="n">
        <v>380.545751424939</v>
      </c>
      <c r="FH245" s="324" t="n">
        <v>382.358435900937</v>
      </c>
      <c r="FI245" s="324" t="n">
        <v>384.171120376935</v>
      </c>
      <c r="FJ245" s="324" t="n">
        <v>386.073855853704</v>
      </c>
      <c r="FK245" s="324" t="n">
        <v>387.922560730011</v>
      </c>
      <c r="FL245" s="324" t="n">
        <v>389.771265606318</v>
      </c>
      <c r="FM245" s="324" t="n">
        <v>391.619970482625</v>
      </c>
      <c r="FN245" s="324" t="n">
        <v>393.560525046827</v>
      </c>
      <c r="FO245" s="324" t="n">
        <v>395.445969798291</v>
      </c>
      <c r="FP245" s="324" t="n">
        <v>397.331414549756</v>
      </c>
      <c r="FQ245" s="324" t="n">
        <v>399.216859301221</v>
      </c>
      <c r="FR245" s="324" t="n">
        <v>401.195988392115</v>
      </c>
      <c r="FS245" s="324" t="n">
        <v>403.118906879352</v>
      </c>
      <c r="FT245" s="324" t="n">
        <v>405.041825366588</v>
      </c>
      <c r="FU245" s="324" t="n">
        <v>406.964743853825</v>
      </c>
      <c r="FV245" s="324" t="n">
        <v>408.983070453253</v>
      </c>
      <c r="FW245" s="324" t="n">
        <v>410.944152185366</v>
      </c>
      <c r="FX245" s="324" t="n">
        <v>412.905233917479</v>
      </c>
      <c r="FY245" s="324" t="n">
        <v>414.866315649592</v>
      </c>
      <c r="FZ245" s="324" t="n">
        <v>416.924713656141</v>
      </c>
      <c r="GA245" s="324" t="n">
        <v>418.924721898028</v>
      </c>
      <c r="GB245" s="324" t="n">
        <v>420.924730139915</v>
      </c>
      <c r="GC245" s="324" t="n">
        <v>422.924738381802</v>
      </c>
      <c r="GD245" s="324" t="n">
        <v>425.024009223614</v>
      </c>
      <c r="GE245" s="324" t="n">
        <v>427.063722505471</v>
      </c>
      <c r="GF245" s="324" t="n">
        <v>429.103435787327</v>
      </c>
      <c r="GG245" s="324" t="n">
        <v>431.143149069184</v>
      </c>
      <c r="GH245" s="324" t="n">
        <v>433.247219594442</v>
      </c>
      <c r="GI245" s="324" t="n">
        <v>435.31267577366</v>
      </c>
      <c r="GJ245" s="324" t="n">
        <v>437.378131952877</v>
      </c>
      <c r="GK245" s="324" t="n">
        <v>439.443588132095</v>
      </c>
      <c r="GL245" s="324" t="n">
        <v>441.612317120273</v>
      </c>
      <c r="GM245" s="324" t="n">
        <v>443.719082423075</v>
      </c>
      <c r="GN245" s="324" t="n">
        <v>445.825847725877</v>
      </c>
      <c r="GO245" s="324" t="n">
        <v>447.932613028678</v>
      </c>
      <c r="GP245" s="324" t="n">
        <v>450.14471659662</v>
      </c>
      <c r="GQ245" s="324" t="n">
        <v>452.293617205478</v>
      </c>
      <c r="GR245" s="324" t="n">
        <v>454.442517814336</v>
      </c>
      <c r="GS245" s="324" t="n">
        <v>456.591418423194</v>
      </c>
      <c r="GT245" s="324" t="n">
        <v>458.847764062494</v>
      </c>
      <c r="GU245" s="324" t="n">
        <v>461.039642683529</v>
      </c>
      <c r="GV245" s="324" t="n">
        <v>463.231521304564</v>
      </c>
      <c r="GW245" s="324" t="n">
        <v>465.423399925599</v>
      </c>
      <c r="GX245" s="324" t="n">
        <v>467.724872477686</v>
      </c>
      <c r="GY245" s="324" t="n">
        <v>469.960588671142</v>
      </c>
      <c r="GZ245" s="324" t="n">
        <v>472.196304864597</v>
      </c>
      <c r="HA245" s="324" t="n">
        <v>474.432021058053</v>
      </c>
    </row>
    <row r="246" customFormat="false" ht="15" hidden="false" customHeight="false" outlineLevel="2" collapsed="false">
      <c r="A246" s="48" t="s">
        <v>99</v>
      </c>
      <c r="B246" s="201" t="s">
        <v>311</v>
      </c>
      <c r="C246" s="201"/>
      <c r="D246" s="201" t="s">
        <v>101</v>
      </c>
      <c r="E246" s="52"/>
      <c r="F246" s="338" t="s">
        <v>319</v>
      </c>
      <c r="G246" s="52" t="s">
        <v>318</v>
      </c>
      <c r="H246" s="52"/>
      <c r="I246" s="52"/>
      <c r="BR246" s="0" t="n">
        <v>268.886719588387</v>
      </c>
      <c r="BS246" s="0" t="n">
        <v>207.068129364204</v>
      </c>
      <c r="BT246" s="0" t="n">
        <v>240.875170893054</v>
      </c>
      <c r="BU246" s="0" t="n">
        <v>268.765980154355</v>
      </c>
      <c r="BV246" s="0" t="n">
        <v>269.956743696798</v>
      </c>
      <c r="BW246" s="0" t="n">
        <v>301.730103404945</v>
      </c>
      <c r="BX246" s="0" t="n">
        <v>297.641619618971</v>
      </c>
      <c r="BY246" s="0" t="n">
        <v>283.390333279287</v>
      </c>
      <c r="BZ246" s="0" t="n">
        <v>311.629063080152</v>
      </c>
      <c r="CA246" s="0" t="n">
        <v>351.861015688409</v>
      </c>
      <c r="CB246" s="0" t="n">
        <v>376.921701251652</v>
      </c>
      <c r="CC246" s="0" t="n">
        <v>405.129019979787</v>
      </c>
      <c r="CD246" s="0" t="n">
        <v>385.800930073871</v>
      </c>
      <c r="CE246" s="0" t="n">
        <v>331.953154519839</v>
      </c>
      <c r="CF246" s="0" t="n">
        <v>359.742066803747</v>
      </c>
      <c r="CG246" s="0" t="n">
        <v>342.333448602544</v>
      </c>
      <c r="CH246" s="0" t="n">
        <v>362.510055922725</v>
      </c>
      <c r="CI246" s="0" t="n">
        <v>358.094869344179</v>
      </c>
      <c r="CJ246" s="0" t="n">
        <v>195.430100660905</v>
      </c>
      <c r="CK246" s="0" t="n">
        <v>226.684974072191</v>
      </c>
      <c r="CL246" s="324" t="n">
        <v>260.278123125153</v>
      </c>
      <c r="CM246" s="324" t="n">
        <v>320.092846390648</v>
      </c>
      <c r="CN246" s="324" t="n">
        <v>378.908381789467</v>
      </c>
      <c r="CO246" s="324" t="n">
        <v>387.384981446102</v>
      </c>
      <c r="CP246" s="324" t="n">
        <v>444.708533333333</v>
      </c>
      <c r="CQ246" s="324" t="n">
        <v>488.988933333333</v>
      </c>
      <c r="CR246" s="324" t="n">
        <v>599.808966666667</v>
      </c>
      <c r="CS246" s="324" t="n">
        <v>619.330433333333</v>
      </c>
      <c r="CT246" s="324" t="n">
        <f aca="false">35.71*CT248</f>
        <v>553.028866666667</v>
      </c>
      <c r="CU246" s="324" t="n">
        <f aca="false">35.71*CU248</f>
        <v>486.608266666667</v>
      </c>
      <c r="CV246" s="324" t="n">
        <f aca="false">35.71*CV248</f>
        <v>467.0868</v>
      </c>
      <c r="CW246" s="324" t="n">
        <f aca="false">35.71*CW248</f>
        <v>455.183466666667</v>
      </c>
      <c r="CX246" s="69" t="n">
        <v>504.5823</v>
      </c>
      <c r="CY246" s="69" t="n">
        <v>472.205233333333</v>
      </c>
      <c r="CZ246" s="69" t="n">
        <v>464.23</v>
      </c>
      <c r="DA246" s="69" t="n">
        <v>495.535766666666</v>
      </c>
      <c r="DB246" s="372" t="n">
        <v>441.885008651018</v>
      </c>
      <c r="DC246" s="324" t="n">
        <v>424.983682111425</v>
      </c>
      <c r="DD246" s="324" t="n">
        <v>408.082355571832</v>
      </c>
      <c r="DE246" s="324" t="n">
        <v>391.181029032239</v>
      </c>
      <c r="DF246" s="324" t="n">
        <f aca="false">DF248*35.71</f>
        <v>437.685566666667</v>
      </c>
      <c r="DG246" s="324" t="n">
        <f aca="false">DG248*35.71</f>
        <v>407.648434166958</v>
      </c>
      <c r="DH246" s="324" t="n">
        <f aca="false">DH248*35.71</f>
        <v>407.298842545574</v>
      </c>
      <c r="DI246" s="324" t="n">
        <f aca="false">DI248*35.71</f>
        <v>406.94925092419</v>
      </c>
      <c r="DJ246" s="336" t="n">
        <v>396.118748193794</v>
      </c>
      <c r="DK246" s="324" t="n">
        <v>388.608038040973</v>
      </c>
      <c r="DL246" s="324" t="n">
        <v>381.097327888152</v>
      </c>
      <c r="DM246" s="324" t="n">
        <v>373.586617735331</v>
      </c>
      <c r="DN246" s="324" t="n">
        <v>368.490918382942</v>
      </c>
      <c r="DO246" s="324" t="n">
        <v>361.946212550294</v>
      </c>
      <c r="DP246" s="324" t="n">
        <v>355.401506717646</v>
      </c>
      <c r="DQ246" s="324" t="n">
        <v>348.856800884998</v>
      </c>
      <c r="DR246" s="324" t="n">
        <v>366.026664520525</v>
      </c>
      <c r="DS246" s="324" t="n">
        <v>368.967786475147</v>
      </c>
      <c r="DT246" s="324" t="n">
        <v>371.908908429769</v>
      </c>
      <c r="DU246" s="324" t="n">
        <v>374.850030384391</v>
      </c>
      <c r="DV246" s="324" t="n">
        <v>380.526562936958</v>
      </c>
      <c r="DW246" s="324" t="n">
        <v>384.561849130758</v>
      </c>
      <c r="DX246" s="324" t="n">
        <v>388.597135324557</v>
      </c>
      <c r="DY246" s="324" t="n">
        <v>392.632421518357</v>
      </c>
      <c r="DZ246" s="324" t="n">
        <v>391.316288371687</v>
      </c>
      <c r="EA246" s="324" t="n">
        <v>393.211006829299</v>
      </c>
      <c r="EB246" s="324" t="n">
        <v>395.105725286911</v>
      </c>
      <c r="EC246" s="324" t="n">
        <v>397.000443744523</v>
      </c>
      <c r="ED246" s="324" t="n">
        <v>396.234127467593</v>
      </c>
      <c r="EE246" s="324" t="n">
        <v>397.064432031388</v>
      </c>
      <c r="EF246" s="324" t="n">
        <v>397.894736595183</v>
      </c>
      <c r="EG246" s="324" t="n">
        <v>398.725041158978</v>
      </c>
      <c r="EH246" s="324" t="n">
        <v>399.577514854627</v>
      </c>
      <c r="EI246" s="324" t="n">
        <v>400.416687071163</v>
      </c>
      <c r="EJ246" s="324" t="n">
        <v>401.255859287699</v>
      </c>
      <c r="EK246" s="324" t="n">
        <v>402.095031504236</v>
      </c>
      <c r="EL246" s="324" t="n">
        <v>402.956609618954</v>
      </c>
      <c r="EM246" s="324" t="n">
        <v>403.804744194763</v>
      </c>
      <c r="EN246" s="324" t="n">
        <v>404.652878770572</v>
      </c>
      <c r="EO246" s="324" t="n">
        <v>405.501013346381</v>
      </c>
      <c r="EP246" s="324" t="n">
        <v>406.371793115364</v>
      </c>
      <c r="EQ246" s="324" t="n">
        <v>407.228985768443</v>
      </c>
      <c r="ER246" s="324" t="n">
        <v>408.086178421522</v>
      </c>
      <c r="ES246" s="324" t="n">
        <v>408.9433710746</v>
      </c>
      <c r="ET246" s="324" t="n">
        <v>409.823450771517</v>
      </c>
      <c r="EU246" s="324" t="n">
        <v>410.68979824213</v>
      </c>
      <c r="EV246" s="324" t="n">
        <v>411.556145712744</v>
      </c>
      <c r="EW246" s="324" t="n">
        <v>412.422493183357</v>
      </c>
      <c r="EX246" s="324" t="n">
        <v>413.311972131436</v>
      </c>
      <c r="EY246" s="324" t="n">
        <v>414.187572193036</v>
      </c>
      <c r="EZ246" s="324" t="n">
        <v>415.063172254636</v>
      </c>
      <c r="FA246" s="324" t="n">
        <v>415.938772316236</v>
      </c>
      <c r="FB246" s="324" t="n">
        <v>416.83775089948</v>
      </c>
      <c r="FC246" s="324" t="n">
        <v>417.722702369738</v>
      </c>
      <c r="FD246" s="324" t="n">
        <v>418.607653839995</v>
      </c>
      <c r="FE246" s="324" t="n">
        <v>419.492605310253</v>
      </c>
      <c r="FF246" s="324" t="n">
        <v>420.401184984767</v>
      </c>
      <c r="FG246" s="324" t="n">
        <v>421.295587736727</v>
      </c>
      <c r="FH246" s="324" t="n">
        <v>422.189990488687</v>
      </c>
      <c r="FI246" s="324" t="n">
        <v>423.084393240647</v>
      </c>
      <c r="FJ246" s="324" t="n">
        <v>424.002676546084</v>
      </c>
      <c r="FK246" s="324" t="n">
        <v>424.906631519435</v>
      </c>
      <c r="FL246" s="324" t="n">
        <v>425.810586492786</v>
      </c>
      <c r="FM246" s="324" t="n">
        <v>426.714541466137</v>
      </c>
      <c r="FN246" s="324" t="n">
        <v>427.711309091025</v>
      </c>
      <c r="FO246" s="324" t="n">
        <v>428.65238912499</v>
      </c>
      <c r="FP246" s="324" t="n">
        <v>429.593469158956</v>
      </c>
      <c r="FQ246" s="324" t="n">
        <v>430.534549192922</v>
      </c>
      <c r="FR246" s="324" t="n">
        <v>431.535861026588</v>
      </c>
      <c r="FS246" s="324" t="n">
        <v>432.501033780435</v>
      </c>
      <c r="FT246" s="324" t="n">
        <v>433.466206534281</v>
      </c>
      <c r="FU246" s="324" t="n">
        <v>434.431379288127</v>
      </c>
      <c r="FV246" s="324" t="n">
        <v>435.423480361805</v>
      </c>
      <c r="FW246" s="324" t="n">
        <v>436.399424443584</v>
      </c>
      <c r="FX246" s="324" t="n">
        <v>437.375368525363</v>
      </c>
      <c r="FY246" s="324" t="n">
        <v>438.351312607142</v>
      </c>
      <c r="FZ246" s="324" t="n">
        <v>439.354485528803</v>
      </c>
      <c r="GA246" s="324" t="n">
        <v>440.341321146535</v>
      </c>
      <c r="GB246" s="324" t="n">
        <v>441.328156764266</v>
      </c>
      <c r="GC246" s="324" t="n">
        <v>442.314992381998</v>
      </c>
      <c r="GD246" s="324" t="n">
        <v>443.329360713464</v>
      </c>
      <c r="GE246" s="324" t="n">
        <v>444.32720941669</v>
      </c>
      <c r="GF246" s="324" t="n">
        <v>445.325058119916</v>
      </c>
      <c r="GG246" s="324" t="n">
        <v>446.322906823141</v>
      </c>
      <c r="GH246" s="324" t="n">
        <v>447.348595505187</v>
      </c>
      <c r="GI246" s="324" t="n">
        <v>448.35758019994</v>
      </c>
      <c r="GJ246" s="324" t="n">
        <v>449.366564894694</v>
      </c>
      <c r="GK246" s="324" t="n">
        <v>450.375549589447</v>
      </c>
      <c r="GL246" s="324" t="n">
        <v>451.412684957185</v>
      </c>
      <c r="GM246" s="324" t="n">
        <v>452.432929921132</v>
      </c>
      <c r="GN246" s="324" t="n">
        <v>453.453174885079</v>
      </c>
      <c r="GO246" s="324" t="n">
        <v>454.473419849026</v>
      </c>
      <c r="GP246" s="324" t="n">
        <v>455.522129647467</v>
      </c>
      <c r="GQ246" s="324" t="n">
        <v>456.553760545211</v>
      </c>
      <c r="GR246" s="324" t="n">
        <v>457.585391442956</v>
      </c>
      <c r="GS246" s="324" t="n">
        <v>458.617022340701</v>
      </c>
      <c r="GT246" s="324" t="n">
        <v>459.677435740493</v>
      </c>
      <c r="GU246" s="324" t="n">
        <v>460.720579639056</v>
      </c>
      <c r="GV246" s="324" t="n">
        <v>461.76372353762</v>
      </c>
      <c r="GW246" s="324" t="n">
        <v>462.806867436183</v>
      </c>
      <c r="GX246" s="324" t="n">
        <v>463.879115049517</v>
      </c>
      <c r="GY246" s="324" t="n">
        <v>464.933900433988</v>
      </c>
      <c r="GZ246" s="324" t="n">
        <v>465.988685818459</v>
      </c>
      <c r="HA246" s="324" t="n">
        <v>467.043471202931</v>
      </c>
    </row>
    <row r="247" customFormat="false" ht="15" hidden="false" customHeight="false" outlineLevel="2" collapsed="false">
      <c r="A247" s="48" t="s">
        <v>99</v>
      </c>
      <c r="B247" s="201" t="s">
        <v>311</v>
      </c>
      <c r="C247" s="201"/>
      <c r="D247" s="201" t="s">
        <v>320</v>
      </c>
      <c r="E247" s="52"/>
      <c r="F247" s="19" t="s">
        <v>321</v>
      </c>
      <c r="G247" s="52" t="s">
        <v>322</v>
      </c>
      <c r="H247" s="52"/>
      <c r="I247" s="52" t="s">
        <v>323</v>
      </c>
      <c r="BR247" s="0" t="n">
        <v>4.39794106504578</v>
      </c>
      <c r="BS247" s="0" t="n">
        <v>4.53850576676381</v>
      </c>
      <c r="BT247" s="0" t="n">
        <v>4.12687943500566</v>
      </c>
      <c r="BU247" s="0" t="n">
        <v>5.73667373318475</v>
      </c>
      <c r="BV247" s="0" t="n">
        <v>5.99488318885133</v>
      </c>
      <c r="BW247" s="0" t="n">
        <v>4.84372180636765</v>
      </c>
      <c r="BX247" s="0" t="n">
        <v>5.43852584405284</v>
      </c>
      <c r="BY247" s="0" t="n">
        <v>6.92286916072819</v>
      </c>
      <c r="BZ247" s="0" t="n">
        <v>8.12066748049</v>
      </c>
      <c r="CA247" s="0" t="n">
        <v>7.36785919113633</v>
      </c>
      <c r="CB247" s="0" t="n">
        <v>8.48859551370595</v>
      </c>
      <c r="CC247" s="0" t="n">
        <v>8.42287781466773</v>
      </c>
      <c r="CD247" s="0" t="n">
        <v>6.31448126403853</v>
      </c>
      <c r="CE247" s="0" t="n">
        <v>4.09478408801576</v>
      </c>
      <c r="CF247" s="0" t="n">
        <v>3.41674493142541</v>
      </c>
      <c r="CG247" s="0" t="n">
        <v>4.17398971652029</v>
      </c>
      <c r="CH247" s="0" t="n">
        <v>4.91379327474903</v>
      </c>
      <c r="CI247" s="0" t="n">
        <v>2.48880705690012</v>
      </c>
      <c r="CJ247" s="0" t="n">
        <v>4.27664679437851</v>
      </c>
      <c r="CK247" s="0" t="n">
        <v>8.32075287397234</v>
      </c>
      <c r="CL247" s="324" t="n">
        <v>7.23084348884282</v>
      </c>
      <c r="CM247" s="324" t="n">
        <v>9.45909406238346</v>
      </c>
      <c r="CN247" s="324" t="n">
        <v>17.2102404007099</v>
      </c>
      <c r="CO247" s="324" t="n">
        <v>30.0950178120528</v>
      </c>
      <c r="CP247" s="324" t="n">
        <v>31.9006904271548</v>
      </c>
      <c r="CQ247" s="324" t="n">
        <v>22.4582055555556</v>
      </c>
      <c r="CR247" s="324" t="n">
        <v>42.4517518978606</v>
      </c>
      <c r="CS247" s="324" t="n">
        <v>32.5931746031746</v>
      </c>
      <c r="CT247" s="324" t="n">
        <v>16.2156463005339</v>
      </c>
      <c r="CU247" s="324" t="n">
        <v>10.5848676236045</v>
      </c>
      <c r="CV247" s="324" t="n">
        <v>10.6683050724638</v>
      </c>
      <c r="CW247" s="324" t="n">
        <v>13.39</v>
      </c>
      <c r="CX247" s="324" t="n">
        <v>8.08384928334811</v>
      </c>
      <c r="CY247" s="324" t="n">
        <v>9.47796929681084</v>
      </c>
      <c r="CZ247" s="324" t="n">
        <v>10.8602239608502</v>
      </c>
      <c r="DA247" s="324" t="n">
        <v>12.8917523890049</v>
      </c>
      <c r="DB247" s="372" t="n">
        <v>11.1441659300462</v>
      </c>
      <c r="DC247" s="324" t="n">
        <v>11.4704528090632</v>
      </c>
      <c r="DD247" s="324" t="n">
        <v>11.7967396880803</v>
      </c>
      <c r="DE247" s="324" t="n">
        <v>12.1230265670973</v>
      </c>
      <c r="DF247" s="376" t="n">
        <v>14.1008062516264</v>
      </c>
      <c r="DG247" s="376" t="n">
        <v>16.806579384045</v>
      </c>
      <c r="DH247" s="376" t="n">
        <v>17.5581771070257</v>
      </c>
      <c r="DI247" s="376" t="n">
        <v>18.3097748300063</v>
      </c>
      <c r="DJ247" s="336" t="n">
        <v>13.4290719166858</v>
      </c>
      <c r="DK247" s="324" t="n">
        <v>12.8055802343458</v>
      </c>
      <c r="DL247" s="324" t="n">
        <v>12.1820885520059</v>
      </c>
      <c r="DM247" s="324" t="n">
        <v>11.5585968696659</v>
      </c>
      <c r="DN247" s="324" t="n">
        <v>10.93806290305</v>
      </c>
      <c r="DO247" s="324" t="n">
        <v>10.3157543069996</v>
      </c>
      <c r="DP247" s="324" t="n">
        <v>9.6934457109493</v>
      </c>
      <c r="DQ247" s="324" t="n">
        <v>9.07113711489896</v>
      </c>
      <c r="DR247" s="324" t="n">
        <v>8.44883242648352</v>
      </c>
      <c r="DS247" s="324" t="n">
        <v>7.82652539348714</v>
      </c>
      <c r="DT247" s="324" t="n">
        <v>7.20421836049075</v>
      </c>
      <c r="DU247" s="324" t="n">
        <v>6.58191132749437</v>
      </c>
      <c r="DV247" s="324" t="n">
        <v>7.76305100700863</v>
      </c>
      <c r="DW247" s="324" t="n">
        <v>7.86212265901651</v>
      </c>
      <c r="DX247" s="324" t="n">
        <v>7.96119431102439</v>
      </c>
      <c r="DY247" s="324" t="n">
        <v>8.06026596303226</v>
      </c>
      <c r="DZ247" s="324" t="n">
        <v>8.15934155399865</v>
      </c>
      <c r="EA247" s="324" t="n">
        <v>8.25841478158993</v>
      </c>
      <c r="EB247" s="324" t="n">
        <v>8.35748800918121</v>
      </c>
      <c r="EC247" s="324" t="n">
        <v>8.45656123677249</v>
      </c>
      <c r="ED247" s="324" t="n">
        <v>8.55563841907812</v>
      </c>
      <c r="EE247" s="324" t="n">
        <v>8.65471322855514</v>
      </c>
      <c r="EF247" s="324" t="n">
        <v>8.75378803803216</v>
      </c>
      <c r="EG247" s="324" t="n">
        <v>8.85286284750918</v>
      </c>
      <c r="EH247" s="324" t="n">
        <v>8.9519416275194</v>
      </c>
      <c r="EI247" s="324" t="n">
        <v>9.0510180252097</v>
      </c>
      <c r="EJ247" s="324" t="n">
        <v>9.1500944229</v>
      </c>
      <c r="EK247" s="324" t="n">
        <v>9.2491708205903</v>
      </c>
      <c r="EL247" s="324" t="n">
        <v>9.34825120469593</v>
      </c>
      <c r="EM247" s="324" t="n">
        <v>9.44732919695237</v>
      </c>
      <c r="EN247" s="324" t="n">
        <v>9.5464071892088</v>
      </c>
      <c r="EO247" s="324" t="n">
        <v>9.64548518146524</v>
      </c>
      <c r="EP247" s="324" t="n">
        <v>9.74456717608267</v>
      </c>
      <c r="EQ247" s="324" t="n">
        <v>9.84364676928351</v>
      </c>
      <c r="ER247" s="324" t="n">
        <v>9.94272636248434</v>
      </c>
      <c r="ES247" s="324" t="n">
        <v>10.0418059556852</v>
      </c>
      <c r="ET247" s="324" t="n">
        <v>10.0128169540342</v>
      </c>
      <c r="EU247" s="324" t="n">
        <v>10.0606691092942</v>
      </c>
      <c r="EV247" s="324" t="n">
        <v>10.1085212645543</v>
      </c>
      <c r="EW247" s="324" t="n">
        <v>10.1563734198144</v>
      </c>
      <c r="EX247" s="324" t="n">
        <v>10.2066020450618</v>
      </c>
      <c r="EY247" s="324" t="n">
        <v>10.2554047883168</v>
      </c>
      <c r="EZ247" s="324" t="n">
        <v>10.3042075315719</v>
      </c>
      <c r="FA247" s="324" t="n">
        <v>10.3530102748269</v>
      </c>
      <c r="FB247" s="324" t="n">
        <v>10.4042369529178</v>
      </c>
      <c r="FC247" s="324" t="n">
        <v>10.4540092701072</v>
      </c>
      <c r="FD247" s="324" t="n">
        <v>10.5037815872966</v>
      </c>
      <c r="FE247" s="324" t="n">
        <v>10.553553904486</v>
      </c>
      <c r="FF247" s="324" t="n">
        <v>10.6057985703988</v>
      </c>
      <c r="FG247" s="324" t="n">
        <v>10.6565598270775</v>
      </c>
      <c r="FH247" s="324" t="n">
        <v>10.7073210837563</v>
      </c>
      <c r="FI247" s="324" t="n">
        <v>10.758082340435</v>
      </c>
      <c r="FJ247" s="324" t="n">
        <v>10.8113653277431</v>
      </c>
      <c r="FK247" s="324" t="n">
        <v>10.8631352766735</v>
      </c>
      <c r="FL247" s="324" t="n">
        <v>10.914905225604</v>
      </c>
      <c r="FM247" s="324" t="n">
        <v>10.9666751745344</v>
      </c>
      <c r="FN247" s="324" t="n">
        <v>11.0210172233779</v>
      </c>
      <c r="FO247" s="324" t="n">
        <v>11.0738160122736</v>
      </c>
      <c r="FP247" s="324" t="n">
        <v>11.1266148011693</v>
      </c>
      <c r="FQ247" s="324" t="n">
        <v>11.179413590065</v>
      </c>
      <c r="FR247" s="324" t="n">
        <v>11.2348358552819</v>
      </c>
      <c r="FS247" s="324" t="n">
        <v>11.288684034706</v>
      </c>
      <c r="FT247" s="324" t="n">
        <v>11.3425322141302</v>
      </c>
      <c r="FU247" s="324" t="n">
        <v>11.3963803935543</v>
      </c>
      <c r="FV247" s="324" t="n">
        <v>11.4529003207296</v>
      </c>
      <c r="FW247" s="324" t="n">
        <v>11.5078171992542</v>
      </c>
      <c r="FX247" s="324" t="n">
        <v>11.5627340777788</v>
      </c>
      <c r="FY247" s="324" t="n">
        <v>11.6176509563033</v>
      </c>
      <c r="FZ247" s="324" t="n">
        <v>11.675293017534</v>
      </c>
      <c r="GA247" s="324" t="n">
        <v>11.7312999691411</v>
      </c>
      <c r="GB247" s="324" t="n">
        <v>11.7873069207481</v>
      </c>
      <c r="GC247" s="324" t="n">
        <v>11.8433138723552</v>
      </c>
      <c r="GD247" s="324" t="n">
        <v>11.9021005103224</v>
      </c>
      <c r="GE247" s="324" t="n">
        <v>11.9592193364736</v>
      </c>
      <c r="GF247" s="324" t="n">
        <v>12.0163381626247</v>
      </c>
      <c r="GG247" s="324" t="n">
        <v>12.0734569887758</v>
      </c>
      <c r="GH247" s="324" t="n">
        <v>12.1323780340085</v>
      </c>
      <c r="GI247" s="324" t="n">
        <v>12.1902177477922</v>
      </c>
      <c r="GJ247" s="324" t="n">
        <v>12.248057461576</v>
      </c>
      <c r="GK247" s="324" t="n">
        <v>12.3058971753597</v>
      </c>
      <c r="GL247" s="324" t="n">
        <v>12.3666288748326</v>
      </c>
      <c r="GM247" s="324" t="n">
        <v>12.425625382892</v>
      </c>
      <c r="GN247" s="324" t="n">
        <v>12.4846218909515</v>
      </c>
      <c r="GO247" s="324" t="n">
        <v>12.5436183990109</v>
      </c>
      <c r="GP247" s="324" t="n">
        <v>12.6055647324733</v>
      </c>
      <c r="GQ247" s="324" t="n">
        <v>12.6657411706939</v>
      </c>
      <c r="GR247" s="324" t="n">
        <v>12.7259176089145</v>
      </c>
      <c r="GS247" s="324" t="n">
        <v>12.7860940471351</v>
      </c>
      <c r="GT247" s="324" t="n">
        <v>12.8492793072667</v>
      </c>
      <c r="GU247" s="324" t="n">
        <v>12.9106592742517</v>
      </c>
      <c r="GV247" s="324" t="n">
        <v>12.9720392412367</v>
      </c>
      <c r="GW247" s="324" t="n">
        <v>13.0334192082218</v>
      </c>
      <c r="GX247" s="324" t="n">
        <v>13.097868173556</v>
      </c>
      <c r="GY247" s="324" t="n">
        <v>13.1604757398807</v>
      </c>
      <c r="GZ247" s="324" t="n">
        <v>13.2230833062055</v>
      </c>
      <c r="HA247" s="324" t="n">
        <v>13.2856908725302</v>
      </c>
    </row>
    <row r="248" customFormat="false" ht="15" hidden="false" customHeight="false" outlineLevel="2" collapsed="false">
      <c r="A248" s="48" t="s">
        <v>99</v>
      </c>
      <c r="B248" s="201" t="s">
        <v>311</v>
      </c>
      <c r="C248" s="201"/>
      <c r="D248" s="201" t="s">
        <v>320</v>
      </c>
      <c r="E248" s="52"/>
      <c r="F248" s="338" t="s">
        <v>324</v>
      </c>
      <c r="G248" s="52" t="s">
        <v>322</v>
      </c>
      <c r="H248" s="52"/>
      <c r="I248" s="52"/>
      <c r="BR248" s="0" t="n">
        <v>7.52973171628078</v>
      </c>
      <c r="BS248" s="0" t="n">
        <v>5.79860345461228</v>
      </c>
      <c r="BT248" s="0" t="n">
        <v>6.74531422271224</v>
      </c>
      <c r="BU248" s="0" t="n">
        <v>7.52635060639471</v>
      </c>
      <c r="BV248" s="0" t="n">
        <v>7.55969598702878</v>
      </c>
      <c r="BW248" s="0" t="n">
        <v>8.44945683015809</v>
      </c>
      <c r="BX248" s="0" t="n">
        <v>8.3349655451966</v>
      </c>
      <c r="BY248" s="0" t="n">
        <v>7.93588163761654</v>
      </c>
      <c r="BZ248" s="0" t="n">
        <v>8.72666096556013</v>
      </c>
      <c r="CA248" s="0" t="n">
        <v>9.85329083417554</v>
      </c>
      <c r="CB248" s="0" t="n">
        <v>10.5550742439555</v>
      </c>
      <c r="CC248" s="0" t="n">
        <v>11.3449739563088</v>
      </c>
      <c r="CD248" s="0" t="n">
        <v>10.803722488767</v>
      </c>
      <c r="CE248" s="0" t="n">
        <v>9.29580382301424</v>
      </c>
      <c r="CF248" s="0" t="n">
        <v>10.0739867489148</v>
      </c>
      <c r="CG248" s="0" t="n">
        <v>9.58648693930394</v>
      </c>
      <c r="CH248" s="0" t="n">
        <v>10.1514997458058</v>
      </c>
      <c r="CI248" s="0" t="n">
        <v>10.0278596847992</v>
      </c>
      <c r="CJ248" s="0" t="n">
        <v>5.47269954245043</v>
      </c>
      <c r="CK248" s="0" t="n">
        <v>6.34794102694459</v>
      </c>
      <c r="CL248" s="324" t="n">
        <v>7.28866208695473</v>
      </c>
      <c r="CM248" s="324" t="n">
        <v>8.96367533997893</v>
      </c>
      <c r="CN248" s="324" t="n">
        <v>10.6107079750621</v>
      </c>
      <c r="CO248" s="324" t="n">
        <v>10.8480812502409</v>
      </c>
      <c r="CP248" s="324" t="n">
        <v>12.4533333333333</v>
      </c>
      <c r="CQ248" s="324" t="n">
        <v>13.6933333333333</v>
      </c>
      <c r="CR248" s="324" t="n">
        <v>16.7966666666667</v>
      </c>
      <c r="CS248" s="324" t="n">
        <v>17.3433333333333</v>
      </c>
      <c r="CT248" s="324" t="n">
        <v>15.4866666666667</v>
      </c>
      <c r="CU248" s="324" t="n">
        <v>13.6266666666667</v>
      </c>
      <c r="CV248" s="324" t="n">
        <v>13.08</v>
      </c>
      <c r="CW248" s="324" t="n">
        <v>12.7466666666667</v>
      </c>
      <c r="CX248" s="324" t="n">
        <v>14.13</v>
      </c>
      <c r="CY248" s="324" t="n">
        <v>13.2233333333333</v>
      </c>
      <c r="CZ248" s="324" t="n">
        <v>13</v>
      </c>
      <c r="DA248" s="324" t="n">
        <v>13.8766666666667</v>
      </c>
      <c r="DB248" s="372" t="n">
        <v>12.374265154047</v>
      </c>
      <c r="DC248" s="324" t="n">
        <v>11.9009712156658</v>
      </c>
      <c r="DD248" s="324" t="n">
        <v>11.4276772772846</v>
      </c>
      <c r="DE248" s="324" t="n">
        <v>10.9543833389034</v>
      </c>
      <c r="DF248" s="376" t="n">
        <v>12.2566666666667</v>
      </c>
      <c r="DG248" s="376" t="n">
        <v>11.4155260197972</v>
      </c>
      <c r="DH248" s="376" t="n">
        <v>11.4057362796296</v>
      </c>
      <c r="DI248" s="376" t="n">
        <v>11.3959465394621</v>
      </c>
      <c r="DJ248" s="336" t="n">
        <v>11.0926560681544</v>
      </c>
      <c r="DK248" s="324" t="n">
        <v>10.8823309448606</v>
      </c>
      <c r="DL248" s="324" t="n">
        <v>10.6720058215668</v>
      </c>
      <c r="DM248" s="324" t="n">
        <v>10.4616806982731</v>
      </c>
      <c r="DN248" s="324" t="n">
        <v>10.3189839928015</v>
      </c>
      <c r="DO248" s="324" t="n">
        <v>10.1357102366366</v>
      </c>
      <c r="DP248" s="324" t="n">
        <v>9.95243648047175</v>
      </c>
      <c r="DQ248" s="324" t="n">
        <v>9.76916272430687</v>
      </c>
      <c r="DR248" s="324" t="n">
        <v>10.2499766037672</v>
      </c>
      <c r="DS248" s="324" t="n">
        <v>10.3323379018523</v>
      </c>
      <c r="DT248" s="324" t="n">
        <v>10.4146991999375</v>
      </c>
      <c r="DU248" s="324" t="n">
        <v>10.4970604980227</v>
      </c>
      <c r="DV248" s="324" t="n">
        <v>10.656022484933</v>
      </c>
      <c r="DW248" s="324" t="n">
        <v>10.7690240585482</v>
      </c>
      <c r="DX248" s="324" t="n">
        <v>10.8820256321635</v>
      </c>
      <c r="DY248" s="324" t="n">
        <v>10.9950272057787</v>
      </c>
      <c r="DZ248" s="324" t="n">
        <v>10.9581710549338</v>
      </c>
      <c r="EA248" s="324" t="n">
        <v>11.011229538765</v>
      </c>
      <c r="EB248" s="324" t="n">
        <v>11.0642880225962</v>
      </c>
      <c r="EC248" s="324" t="n">
        <v>11.1173465064274</v>
      </c>
      <c r="ED248" s="324" t="n">
        <v>11.0958870755417</v>
      </c>
      <c r="EE248" s="324" t="n">
        <v>11.1191383934861</v>
      </c>
      <c r="EF248" s="324" t="n">
        <v>11.1423897114305</v>
      </c>
      <c r="EG248" s="324" t="n">
        <v>11.1656410293749</v>
      </c>
      <c r="EH248" s="324" t="n">
        <v>11.1895131575084</v>
      </c>
      <c r="EI248" s="324" t="n">
        <v>11.2130127995285</v>
      </c>
      <c r="EJ248" s="324" t="n">
        <v>11.2365124415486</v>
      </c>
      <c r="EK248" s="324" t="n">
        <v>11.2600120835686</v>
      </c>
      <c r="EL248" s="324" t="n">
        <v>11.2841391660306</v>
      </c>
      <c r="EM248" s="324" t="n">
        <v>11.3078897842275</v>
      </c>
      <c r="EN248" s="324" t="n">
        <v>11.3316404024243</v>
      </c>
      <c r="EO248" s="324" t="n">
        <v>11.3553910206211</v>
      </c>
      <c r="EP248" s="324" t="n">
        <v>11.3797757803238</v>
      </c>
      <c r="EQ248" s="324" t="n">
        <v>11.403780055123</v>
      </c>
      <c r="ER248" s="324" t="n">
        <v>11.4277843299222</v>
      </c>
      <c r="ES248" s="324" t="n">
        <v>11.4517886047214</v>
      </c>
      <c r="ET248" s="324" t="n">
        <v>11.4764337936577</v>
      </c>
      <c r="EU248" s="324" t="n">
        <v>11.5006944341117</v>
      </c>
      <c r="EV248" s="324" t="n">
        <v>11.5249550745658</v>
      </c>
      <c r="EW248" s="324" t="n">
        <v>11.5492157150198</v>
      </c>
      <c r="EX248" s="324" t="n">
        <v>11.574124114574</v>
      </c>
      <c r="EY248" s="324" t="n">
        <v>11.5986438586681</v>
      </c>
      <c r="EZ248" s="324" t="n">
        <v>11.6231636027621</v>
      </c>
      <c r="FA248" s="324" t="n">
        <v>11.6476833468562</v>
      </c>
      <c r="FB248" s="324" t="n">
        <v>11.6728577681176</v>
      </c>
      <c r="FC248" s="324" t="n">
        <v>11.6976393830786</v>
      </c>
      <c r="FD248" s="324" t="n">
        <v>11.7224209980396</v>
      </c>
      <c r="FE248" s="324" t="n">
        <v>11.7472026130006</v>
      </c>
      <c r="FF248" s="324" t="n">
        <v>11.7726458970811</v>
      </c>
      <c r="FG248" s="324" t="n">
        <v>11.7976921796899</v>
      </c>
      <c r="FH248" s="324" t="n">
        <v>11.8227384622987</v>
      </c>
      <c r="FI248" s="324" t="n">
        <v>11.8477847449075</v>
      </c>
      <c r="FJ248" s="324" t="n">
        <v>11.8734997632619</v>
      </c>
      <c r="FK248" s="324" t="n">
        <v>11.898813540169</v>
      </c>
      <c r="FL248" s="324" t="n">
        <v>11.924127317076</v>
      </c>
      <c r="FM248" s="324" t="n">
        <v>11.9494410939831</v>
      </c>
      <c r="FN248" s="324" t="n">
        <v>11.9773539370211</v>
      </c>
      <c r="FO248" s="324" t="n">
        <v>12.0037073403806</v>
      </c>
      <c r="FP248" s="324" t="n">
        <v>12.03006074374</v>
      </c>
      <c r="FQ248" s="324" t="n">
        <v>12.0564141470995</v>
      </c>
      <c r="FR248" s="324" t="n">
        <v>12.0844542432537</v>
      </c>
      <c r="FS248" s="324" t="n">
        <v>12.111482323731</v>
      </c>
      <c r="FT248" s="324" t="n">
        <v>12.1385104042084</v>
      </c>
      <c r="FU248" s="324" t="n">
        <v>12.1655384846857</v>
      </c>
      <c r="FV248" s="324" t="n">
        <v>12.1933206486084</v>
      </c>
      <c r="FW248" s="324" t="n">
        <v>12.2206503624639</v>
      </c>
      <c r="FX248" s="324" t="n">
        <v>12.2479800763193</v>
      </c>
      <c r="FY248" s="324" t="n">
        <v>12.2753097901748</v>
      </c>
      <c r="FZ248" s="324" t="n">
        <v>12.3034020030468</v>
      </c>
      <c r="GA248" s="324" t="n">
        <v>12.331036716509</v>
      </c>
      <c r="GB248" s="324" t="n">
        <v>12.3586714299711</v>
      </c>
      <c r="GC248" s="324" t="n">
        <v>12.3863061434332</v>
      </c>
      <c r="GD248" s="324" t="n">
        <v>12.4147118654009</v>
      </c>
      <c r="GE248" s="324" t="n">
        <v>12.4426549822652</v>
      </c>
      <c r="GF248" s="324" t="n">
        <v>12.4705980991295</v>
      </c>
      <c r="GG248" s="324" t="n">
        <v>12.4985412159939</v>
      </c>
      <c r="GH248" s="324" t="n">
        <v>12.5272639458187</v>
      </c>
      <c r="GI248" s="324" t="n">
        <v>12.5555189078673</v>
      </c>
      <c r="GJ248" s="324" t="n">
        <v>12.5837738699158</v>
      </c>
      <c r="GK248" s="324" t="n">
        <v>12.6120288319644</v>
      </c>
      <c r="GL248" s="324" t="n">
        <v>12.6410721074541</v>
      </c>
      <c r="GM248" s="324" t="n">
        <v>12.6696423948791</v>
      </c>
      <c r="GN248" s="324" t="n">
        <v>12.6982126823041</v>
      </c>
      <c r="GO248" s="324" t="n">
        <v>12.7267829697291</v>
      </c>
      <c r="GP248" s="324" t="n">
        <v>12.7561503681732</v>
      </c>
      <c r="GQ248" s="324" t="n">
        <v>12.7850395000059</v>
      </c>
      <c r="GR248" s="324" t="n">
        <v>12.8139286318386</v>
      </c>
      <c r="GS248" s="324" t="n">
        <v>12.8428177636713</v>
      </c>
      <c r="GT248" s="324" t="n">
        <v>12.8725129022821</v>
      </c>
      <c r="GU248" s="324" t="n">
        <v>12.901724436826</v>
      </c>
      <c r="GV248" s="324" t="n">
        <v>12.9309359713699</v>
      </c>
      <c r="GW248" s="324" t="n">
        <v>12.9601475059138</v>
      </c>
      <c r="GX248" s="324" t="n">
        <v>12.9901740422715</v>
      </c>
      <c r="GY248" s="324" t="n">
        <v>13.019711577541</v>
      </c>
      <c r="GZ248" s="324" t="n">
        <v>13.0492491128104</v>
      </c>
      <c r="HA248" s="324" t="n">
        <v>13.0787866480798</v>
      </c>
    </row>
    <row r="249" customFormat="false" ht="15" hidden="false" customHeight="false" outlineLevel="2" collapsed="false">
      <c r="A249" s="48" t="s">
        <v>99</v>
      </c>
      <c r="B249" s="201" t="s">
        <v>311</v>
      </c>
      <c r="C249" s="201"/>
      <c r="D249" s="201" t="s">
        <v>101</v>
      </c>
      <c r="E249" s="52"/>
      <c r="F249" s="19" t="s">
        <v>325</v>
      </c>
      <c r="G249" s="52" t="s">
        <v>322</v>
      </c>
      <c r="H249" s="52"/>
      <c r="I249" s="52"/>
      <c r="BR249" s="0" t="n">
        <v>1.9806596066385</v>
      </c>
      <c r="BS249" s="0" t="n">
        <v>2.12711677766435</v>
      </c>
      <c r="BT249" s="0" t="n">
        <v>2.85318373797427</v>
      </c>
      <c r="BU249" s="0" t="n">
        <v>3.01743987772287</v>
      </c>
      <c r="BV249" s="0" t="n">
        <v>2.98139088270899</v>
      </c>
      <c r="BW249" s="0" t="n">
        <v>3.05392745988144</v>
      </c>
      <c r="BX249" s="0" t="n">
        <v>2.93465050036367</v>
      </c>
      <c r="BY249" s="0" t="n">
        <v>2.8816311570459</v>
      </c>
      <c r="BZ249" s="0" t="n">
        <v>3.07044631744634</v>
      </c>
      <c r="CA249" s="0" t="n">
        <v>2.84104928306152</v>
      </c>
      <c r="CB249" s="0" t="n">
        <v>2.91796978584329</v>
      </c>
      <c r="CC249" s="0" t="n">
        <v>3.77493461364885</v>
      </c>
      <c r="CD249" s="0" t="n">
        <v>2.90231065244136</v>
      </c>
      <c r="CE249" s="0" t="n">
        <v>2.56239919718621</v>
      </c>
      <c r="CF249" s="0" t="n">
        <v>2.38826245367327</v>
      </c>
      <c r="CG249" s="0" t="n">
        <v>2.39702769669916</v>
      </c>
      <c r="CH249" s="0" t="n">
        <v>1.89496636981186</v>
      </c>
      <c r="CI249" s="0" t="n">
        <v>1.69542134944148</v>
      </c>
      <c r="CJ249" s="0" t="n">
        <v>1.98187951791105</v>
      </c>
      <c r="CK249" s="0" t="n">
        <v>2.50140353825901</v>
      </c>
      <c r="CL249" s="324" t="n">
        <v>3.48613099917434</v>
      </c>
      <c r="CM249" s="324" t="n">
        <v>2.88163217840737</v>
      </c>
      <c r="CN249" s="324" t="n">
        <v>4.26326444898327</v>
      </c>
      <c r="CO249" s="324" t="n">
        <v>4.77462491107029</v>
      </c>
      <c r="CP249" s="324" t="n">
        <v>4.54308701926093</v>
      </c>
      <c r="CQ249" s="324" t="n">
        <v>7.48106666666667</v>
      </c>
      <c r="CR249" s="324" t="n">
        <v>7.8815046113307</v>
      </c>
      <c r="CS249" s="324" t="n">
        <v>6.05848340548341</v>
      </c>
      <c r="CT249" s="324" t="n">
        <v>2.75427536231884</v>
      </c>
      <c r="CU249" s="324" t="n">
        <v>2.16333333333333</v>
      </c>
      <c r="CV249" s="324" t="n">
        <v>2.59</v>
      </c>
      <c r="CW249" s="324" t="n">
        <v>2.73666666666667</v>
      </c>
      <c r="CX249" s="324" t="n">
        <v>2.13</v>
      </c>
      <c r="CY249" s="324" t="n">
        <v>2.08333333333333</v>
      </c>
      <c r="CZ249" s="324" t="n">
        <v>2.06659126984127</v>
      </c>
      <c r="DA249" s="324" t="n">
        <v>2.49340873015873</v>
      </c>
      <c r="DB249" s="372" t="n">
        <v>3.06144166666667</v>
      </c>
      <c r="DC249" s="324" t="n">
        <v>3.408685</v>
      </c>
      <c r="DD249" s="324" t="n">
        <v>3.75592833333333</v>
      </c>
      <c r="DE249" s="324" t="n">
        <v>4.10317166666667</v>
      </c>
      <c r="DF249" s="376" t="n">
        <v>4.02</v>
      </c>
      <c r="DG249" s="376" t="n">
        <v>3.38657272564914</v>
      </c>
      <c r="DH249" s="376" t="n">
        <v>3.41158611111111</v>
      </c>
      <c r="DI249" s="376" t="n">
        <v>3.43659949657308</v>
      </c>
      <c r="DJ249" s="336" t="n">
        <v>3.458965625</v>
      </c>
      <c r="DK249" s="324" t="n">
        <v>3.41707604166667</v>
      </c>
      <c r="DL249" s="324" t="n">
        <v>3.37518645833333</v>
      </c>
      <c r="DM249" s="324" t="n">
        <v>3.333296875</v>
      </c>
      <c r="DN249" s="324" t="n">
        <v>3.438582890625</v>
      </c>
      <c r="DO249" s="324" t="n">
        <v>3.455563546875</v>
      </c>
      <c r="DP249" s="324" t="n">
        <v>3.472544203125</v>
      </c>
      <c r="DQ249" s="324" t="n">
        <v>3.489524859375</v>
      </c>
      <c r="DR249" s="324" t="n">
        <v>3.5073545484375</v>
      </c>
      <c r="DS249" s="324" t="n">
        <v>3.5246748178125</v>
      </c>
      <c r="DT249" s="324" t="n">
        <v>3.5419950871875</v>
      </c>
      <c r="DU249" s="324" t="n">
        <v>3.5593153565625</v>
      </c>
      <c r="DV249" s="324" t="n">
        <v>3.57750163940625</v>
      </c>
      <c r="DW249" s="324" t="n">
        <v>3.59516831416875</v>
      </c>
      <c r="DX249" s="324" t="n">
        <v>3.61283498893125</v>
      </c>
      <c r="DY249" s="324" t="n">
        <v>3.63050166369375</v>
      </c>
      <c r="DZ249" s="324" t="n">
        <v>3.64905167219438</v>
      </c>
      <c r="EA249" s="324" t="n">
        <v>3.66707168045213</v>
      </c>
      <c r="EB249" s="324" t="n">
        <v>3.68509168870988</v>
      </c>
      <c r="EC249" s="324" t="n">
        <v>3.70311169696763</v>
      </c>
      <c r="ED249" s="324" t="n">
        <v>3.72203270563826</v>
      </c>
      <c r="EE249" s="324" t="n">
        <v>3.74041311406117</v>
      </c>
      <c r="EF249" s="324" t="n">
        <v>3.75879352248407</v>
      </c>
      <c r="EG249" s="324" t="n">
        <v>3.77717393090698</v>
      </c>
      <c r="EH249" s="324" t="n">
        <v>3.79647335975103</v>
      </c>
      <c r="EI249" s="324" t="n">
        <v>3.81522137634239</v>
      </c>
      <c r="EJ249" s="324" t="n">
        <v>3.83396939293375</v>
      </c>
      <c r="EK249" s="324" t="n">
        <v>3.85271740952512</v>
      </c>
      <c r="EL249" s="324" t="n">
        <v>3.87240282694605</v>
      </c>
      <c r="EM249" s="324" t="n">
        <v>3.89152580386924</v>
      </c>
      <c r="EN249" s="324" t="n">
        <v>3.91064878079243</v>
      </c>
      <c r="EO249" s="324" t="n">
        <v>3.92977175771562</v>
      </c>
      <c r="EP249" s="324" t="n">
        <v>3.94985088348497</v>
      </c>
      <c r="EQ249" s="324" t="n">
        <v>3.96935631994662</v>
      </c>
      <c r="ER249" s="324" t="n">
        <v>3.98886175640828</v>
      </c>
      <c r="ES249" s="324" t="n">
        <v>4.00836719286993</v>
      </c>
      <c r="ET249" s="324" t="n">
        <v>4.02884790115467</v>
      </c>
      <c r="EU249" s="324" t="n">
        <v>4.04874344634556</v>
      </c>
      <c r="EV249" s="324" t="n">
        <v>4.06863899153644</v>
      </c>
      <c r="EW249" s="324" t="n">
        <v>4.08853453672733</v>
      </c>
      <c r="EX249" s="324" t="n">
        <v>4.10942485917776</v>
      </c>
      <c r="EY249" s="324" t="n">
        <v>4.12971831527247</v>
      </c>
      <c r="EZ249" s="324" t="n">
        <v>4.15001177136717</v>
      </c>
      <c r="FA249" s="324" t="n">
        <v>4.17030522746188</v>
      </c>
      <c r="FB249" s="324" t="n">
        <v>4.19161335636132</v>
      </c>
      <c r="FC249" s="324" t="n">
        <v>4.21231268157792</v>
      </c>
      <c r="FD249" s="324" t="n">
        <v>4.23301200679452</v>
      </c>
      <c r="FE249" s="324" t="n">
        <v>4.25371133201112</v>
      </c>
      <c r="FF249" s="324" t="n">
        <v>4.27544562348855</v>
      </c>
      <c r="FG249" s="324" t="n">
        <v>4.29655893520948</v>
      </c>
      <c r="FH249" s="324" t="n">
        <v>4.31767224693041</v>
      </c>
      <c r="FI249" s="324" t="n">
        <v>4.33878555865134</v>
      </c>
      <c r="FJ249" s="324" t="n">
        <v>4.36095453595832</v>
      </c>
      <c r="FK249" s="324" t="n">
        <v>4.38249011391367</v>
      </c>
      <c r="FL249" s="324" t="n">
        <v>4.40402569186902</v>
      </c>
      <c r="FM249" s="324" t="n">
        <v>4.42556126982437</v>
      </c>
      <c r="FN249" s="324" t="n">
        <v>4.44817362667748</v>
      </c>
      <c r="FO249" s="324" t="n">
        <v>4.47013991619194</v>
      </c>
      <c r="FP249" s="324" t="n">
        <v>4.4921062057064</v>
      </c>
      <c r="FQ249" s="324" t="n">
        <v>4.51407249522085</v>
      </c>
      <c r="FR249" s="324" t="n">
        <v>4.53713709921103</v>
      </c>
      <c r="FS249" s="324" t="n">
        <v>4.55954271451578</v>
      </c>
      <c r="FT249" s="324" t="n">
        <v>4.58194832982052</v>
      </c>
      <c r="FU249" s="324" t="n">
        <v>4.60435394512527</v>
      </c>
      <c r="FV249" s="324" t="n">
        <v>4.62787984119525</v>
      </c>
      <c r="FW249" s="324" t="n">
        <v>4.65073356880609</v>
      </c>
      <c r="FX249" s="324" t="n">
        <v>4.67358729641693</v>
      </c>
      <c r="FY249" s="324" t="n">
        <v>4.69644102402777</v>
      </c>
      <c r="FZ249" s="324" t="n">
        <v>4.72043743801916</v>
      </c>
      <c r="GA249" s="324" t="n">
        <v>4.74374824018221</v>
      </c>
      <c r="GB249" s="324" t="n">
        <v>4.76705904234527</v>
      </c>
      <c r="GC249" s="324" t="n">
        <v>4.79036984450833</v>
      </c>
      <c r="GD249" s="324" t="n">
        <v>4.81484618677954</v>
      </c>
      <c r="GE249" s="324" t="n">
        <v>4.83862320498586</v>
      </c>
      <c r="GF249" s="324" t="n">
        <v>4.86240022319218</v>
      </c>
      <c r="GG249" s="324" t="n">
        <v>4.8861772413985</v>
      </c>
      <c r="GH249" s="324" t="n">
        <v>4.91114311051513</v>
      </c>
      <c r="GI249" s="324" t="n">
        <v>4.93539566908558</v>
      </c>
      <c r="GJ249" s="324" t="n">
        <v>4.95964822765602</v>
      </c>
      <c r="GK249" s="324" t="n">
        <v>4.98390078622647</v>
      </c>
      <c r="GL249" s="324" t="n">
        <v>5.00936597272543</v>
      </c>
      <c r="GM249" s="324" t="n">
        <v>5.03410358246729</v>
      </c>
      <c r="GN249" s="324" t="n">
        <v>5.05884119220914</v>
      </c>
      <c r="GO249" s="324" t="n">
        <v>5.083578801951</v>
      </c>
      <c r="GP249" s="324" t="n">
        <v>5.10955329217994</v>
      </c>
      <c r="GQ249" s="324" t="n">
        <v>5.13478565411663</v>
      </c>
      <c r="GR249" s="324" t="n">
        <v>5.16001801605333</v>
      </c>
      <c r="GS249" s="324" t="n">
        <v>5.18525037799002</v>
      </c>
      <c r="GT249" s="324" t="n">
        <v>5.21174435802354</v>
      </c>
      <c r="GU249" s="324" t="n">
        <v>5.23748136719897</v>
      </c>
      <c r="GV249" s="324" t="n">
        <v>5.26321837637439</v>
      </c>
      <c r="GW249" s="324" t="n">
        <v>5.28895538554982</v>
      </c>
      <c r="GX249" s="324" t="n">
        <v>5.31597924518401</v>
      </c>
      <c r="GY249" s="324" t="n">
        <v>5.34223099454295</v>
      </c>
      <c r="GZ249" s="324" t="n">
        <v>5.36848274390188</v>
      </c>
      <c r="HA249" s="324" t="n">
        <v>5.39473449326081</v>
      </c>
    </row>
    <row r="250" customFormat="false" ht="15" hidden="false" customHeight="false" outlineLevel="2" collapsed="false">
      <c r="A250" s="48" t="s">
        <v>99</v>
      </c>
      <c r="B250" s="201" t="s">
        <v>311</v>
      </c>
      <c r="C250" s="201"/>
      <c r="D250" s="201" t="s">
        <v>101</v>
      </c>
      <c r="E250" s="52"/>
      <c r="F250" s="19" t="s">
        <v>326</v>
      </c>
      <c r="G250" s="52" t="s">
        <v>322</v>
      </c>
      <c r="H250" s="52"/>
      <c r="I250" s="52"/>
      <c r="BR250" s="0" t="n">
        <v>4.16267353086223</v>
      </c>
      <c r="BS250" s="0" t="n">
        <v>4.35690390325844</v>
      </c>
      <c r="BT250" s="0" t="n">
        <v>4.19333821434458</v>
      </c>
      <c r="BU250" s="0" t="n">
        <v>5.43694911785278</v>
      </c>
      <c r="BV250" s="0" t="n">
        <v>5.76745803134437</v>
      </c>
      <c r="BW250" s="0" t="n">
        <v>5.03137526446016</v>
      </c>
      <c r="BX250" s="0" t="n">
        <v>5.55553636104148</v>
      </c>
      <c r="BY250" s="0" t="n">
        <v>6.60932509175113</v>
      </c>
      <c r="BZ250" s="0" t="n">
        <v>7.67973194493556</v>
      </c>
      <c r="CA250" s="0" t="n">
        <v>7.34662503175956</v>
      </c>
      <c r="CB250" s="0" t="n">
        <v>8.41025739825019</v>
      </c>
      <c r="CC250" s="0" t="n">
        <v>8.22983588497633</v>
      </c>
      <c r="CD250" s="0" t="n">
        <v>6.10062653650867</v>
      </c>
      <c r="CE250" s="0" t="n">
        <v>4.25938239092634</v>
      </c>
      <c r="CF250" s="0" t="n">
        <v>3.3087595606817</v>
      </c>
      <c r="CG250" s="0" t="n">
        <v>4.12163413642629</v>
      </c>
      <c r="CH250" s="0" t="n">
        <v>3.13585882720031</v>
      </c>
      <c r="CI250" s="0" t="n">
        <v>1.72938802423463</v>
      </c>
      <c r="CJ250" s="0" t="n">
        <v>2.70339256746584</v>
      </c>
      <c r="CK250" s="0" t="n">
        <v>5.13275281884303</v>
      </c>
      <c r="CL250" s="324" t="n">
        <v>6.8067886635483</v>
      </c>
      <c r="CM250" s="324" t="n">
        <v>9.21942557013379</v>
      </c>
      <c r="CN250" s="324" t="n">
        <v>17.361283237657</v>
      </c>
      <c r="CO250" s="324" t="n">
        <v>30.3549894161601</v>
      </c>
      <c r="CP250" s="324" t="n">
        <v>34.4075357695282</v>
      </c>
      <c r="CQ250" s="324" t="n">
        <v>32.4526778808971</v>
      </c>
      <c r="CR250" s="324" t="n">
        <v>61.3352682141602</v>
      </c>
      <c r="CS250" s="324" t="n">
        <v>36.3162323232323</v>
      </c>
      <c r="CT250" s="324" t="n">
        <v>16.8238031940538</v>
      </c>
      <c r="CU250" s="324" t="n">
        <v>12.1305983258933</v>
      </c>
      <c r="CV250" s="324" t="n">
        <v>10.5080162052972</v>
      </c>
      <c r="CW250" s="324" t="n">
        <v>12.2338285170106</v>
      </c>
      <c r="CX250" s="324" t="n">
        <v>8.58401595001479</v>
      </c>
      <c r="CY250" s="324" t="n">
        <v>9.97813596347751</v>
      </c>
      <c r="CZ250" s="324" t="n">
        <v>11.3603906275169</v>
      </c>
      <c r="DA250" s="324" t="n">
        <v>13.3919190556716</v>
      </c>
      <c r="DB250" s="372" t="n">
        <v>11.6393846800462</v>
      </c>
      <c r="DC250" s="324" t="n">
        <v>11.9636923923966</v>
      </c>
      <c r="DD250" s="324" t="n">
        <v>12.2880001047469</v>
      </c>
      <c r="DE250" s="324" t="n">
        <v>12.6123078170973</v>
      </c>
      <c r="DF250" s="376" t="n">
        <v>13.7033286119288</v>
      </c>
      <c r="DG250" s="376" t="n">
        <v>15.7324851434865</v>
      </c>
      <c r="DH250" s="376" t="n">
        <v>19.2988904626904</v>
      </c>
      <c r="DI250" s="376" t="n">
        <v>19.8489206342479</v>
      </c>
      <c r="DJ250" s="336" t="n">
        <v>15.275</v>
      </c>
      <c r="DK250" s="324" t="n">
        <v>14.225</v>
      </c>
      <c r="DL250" s="324" t="n">
        <v>13.175</v>
      </c>
      <c r="DM250" s="324" t="n">
        <v>12.125</v>
      </c>
      <c r="DN250" s="324" t="n">
        <v>11.1375</v>
      </c>
      <c r="DO250" s="324" t="n">
        <v>10.1125</v>
      </c>
      <c r="DP250" s="324" t="n">
        <v>9.0875</v>
      </c>
      <c r="DQ250" s="324" t="n">
        <v>8.0625</v>
      </c>
      <c r="DR250" s="324" t="n">
        <v>8.0375</v>
      </c>
      <c r="DS250" s="324" t="n">
        <v>7.4125</v>
      </c>
      <c r="DT250" s="324" t="n">
        <v>6.7875</v>
      </c>
      <c r="DU250" s="324" t="n">
        <v>6.1625</v>
      </c>
      <c r="DV250" s="324" t="n">
        <v>7.2875</v>
      </c>
      <c r="DW250" s="324" t="n">
        <v>7.3625</v>
      </c>
      <c r="DX250" s="324" t="n">
        <v>7.4375</v>
      </c>
      <c r="DY250" s="324" t="n">
        <v>7.5125</v>
      </c>
      <c r="DZ250" s="324" t="n">
        <v>8.175</v>
      </c>
      <c r="EA250" s="324" t="n">
        <v>8.485</v>
      </c>
      <c r="EB250" s="324" t="n">
        <v>8.795</v>
      </c>
      <c r="EC250" s="324" t="n">
        <v>9.105</v>
      </c>
      <c r="ED250" s="324" t="n">
        <v>8.9775</v>
      </c>
      <c r="EE250" s="324" t="n">
        <v>9.1125</v>
      </c>
      <c r="EF250" s="324" t="n">
        <v>9.2475</v>
      </c>
      <c r="EG250" s="324" t="n">
        <v>9.3825</v>
      </c>
      <c r="EH250" s="324" t="n">
        <v>9.5175</v>
      </c>
      <c r="EI250" s="324" t="n">
        <v>9.6525</v>
      </c>
      <c r="EJ250" s="324" t="n">
        <v>9.7875</v>
      </c>
      <c r="EK250" s="324" t="n">
        <v>9.9225</v>
      </c>
      <c r="EL250" s="324" t="n">
        <v>10.0575</v>
      </c>
      <c r="EM250" s="324" t="n">
        <v>10.1925</v>
      </c>
      <c r="EN250" s="324" t="n">
        <v>10.3275</v>
      </c>
      <c r="EO250" s="324" t="n">
        <v>10.4625</v>
      </c>
      <c r="EP250" s="324" t="n">
        <v>10.5975</v>
      </c>
      <c r="EQ250" s="324" t="n">
        <v>10.7325</v>
      </c>
      <c r="ER250" s="324" t="n">
        <v>10.8675</v>
      </c>
      <c r="ES250" s="324" t="n">
        <v>11.0025</v>
      </c>
      <c r="ET250" s="324" t="n">
        <v>10.935</v>
      </c>
      <c r="EU250" s="324" t="n">
        <v>10.989</v>
      </c>
      <c r="EV250" s="324" t="n">
        <v>11.043</v>
      </c>
      <c r="EW250" s="324" t="n">
        <v>11.097</v>
      </c>
      <c r="EX250" s="324" t="n">
        <v>11.1537</v>
      </c>
      <c r="EY250" s="324" t="n">
        <v>11.20878</v>
      </c>
      <c r="EZ250" s="324" t="n">
        <v>11.26386</v>
      </c>
      <c r="FA250" s="324" t="n">
        <v>11.31894</v>
      </c>
      <c r="FB250" s="324" t="n">
        <v>11.376774</v>
      </c>
      <c r="FC250" s="324" t="n">
        <v>11.4329556</v>
      </c>
      <c r="FD250" s="324" t="n">
        <v>11.4891372</v>
      </c>
      <c r="FE250" s="324" t="n">
        <v>11.5453188</v>
      </c>
      <c r="FF250" s="324" t="n">
        <v>11.60430948</v>
      </c>
      <c r="FG250" s="324" t="n">
        <v>11.661614712</v>
      </c>
      <c r="FH250" s="324" t="n">
        <v>11.718919944</v>
      </c>
      <c r="FI250" s="324" t="n">
        <v>11.776225176</v>
      </c>
      <c r="FJ250" s="324" t="n">
        <v>11.8363956696</v>
      </c>
      <c r="FK250" s="324" t="n">
        <v>11.89484700624</v>
      </c>
      <c r="FL250" s="324" t="n">
        <v>11.95329834288</v>
      </c>
      <c r="FM250" s="324" t="n">
        <v>12.01174967952</v>
      </c>
      <c r="FN250" s="324" t="n">
        <v>12.073123582992</v>
      </c>
      <c r="FO250" s="324" t="n">
        <v>12.1327439463648</v>
      </c>
      <c r="FP250" s="324" t="n">
        <v>12.1923643097376</v>
      </c>
      <c r="FQ250" s="324" t="n">
        <v>12.2519846731104</v>
      </c>
      <c r="FR250" s="324" t="n">
        <v>12.3145860546518</v>
      </c>
      <c r="FS250" s="324" t="n">
        <v>12.3753988252921</v>
      </c>
      <c r="FT250" s="324" t="n">
        <v>12.4362115959324</v>
      </c>
      <c r="FU250" s="324" t="n">
        <v>12.4970243665726</v>
      </c>
      <c r="FV250" s="324" t="n">
        <v>12.5608777757449</v>
      </c>
      <c r="FW250" s="324" t="n">
        <v>12.6229068017979</v>
      </c>
      <c r="FX250" s="324" t="n">
        <v>12.684935827851</v>
      </c>
      <c r="FY250" s="324" t="n">
        <v>12.7469648539041</v>
      </c>
      <c r="FZ250" s="324" t="n">
        <v>12.8120953312598</v>
      </c>
      <c r="GA250" s="324" t="n">
        <v>12.8753649378339</v>
      </c>
      <c r="GB250" s="324" t="n">
        <v>12.938634544408</v>
      </c>
      <c r="GC250" s="324" t="n">
        <v>13.0019041509821</v>
      </c>
      <c r="GD250" s="324" t="n">
        <v>13.068337237885</v>
      </c>
      <c r="GE250" s="324" t="n">
        <v>13.1328722365906</v>
      </c>
      <c r="GF250" s="324" t="n">
        <v>13.1974072352962</v>
      </c>
      <c r="GG250" s="324" t="n">
        <v>13.2619422340018</v>
      </c>
      <c r="GH250" s="324" t="n">
        <v>13.3297039826427</v>
      </c>
      <c r="GI250" s="324" t="n">
        <v>13.3955296813224</v>
      </c>
      <c r="GJ250" s="324" t="n">
        <v>13.4613553800021</v>
      </c>
      <c r="GK250" s="324" t="n">
        <v>13.5271810786818</v>
      </c>
      <c r="GL250" s="324" t="n">
        <v>13.5962980622955</v>
      </c>
      <c r="GM250" s="324" t="n">
        <v>13.6634402749488</v>
      </c>
      <c r="GN250" s="324" t="n">
        <v>13.7305824876022</v>
      </c>
      <c r="GO250" s="324" t="n">
        <v>13.7977247002555</v>
      </c>
      <c r="GP250" s="324" t="n">
        <v>13.8682240235414</v>
      </c>
      <c r="GQ250" s="324" t="n">
        <v>13.9367090804478</v>
      </c>
      <c r="GR250" s="324" t="n">
        <v>14.0051941373542</v>
      </c>
      <c r="GS250" s="324" t="n">
        <v>14.0736791942606</v>
      </c>
      <c r="GT250" s="324" t="n">
        <v>14.1455885040123</v>
      </c>
      <c r="GU250" s="324" t="n">
        <v>14.2154432620568</v>
      </c>
      <c r="GV250" s="324" t="n">
        <v>14.2852980201013</v>
      </c>
      <c r="GW250" s="324" t="n">
        <v>14.3551527781458</v>
      </c>
      <c r="GX250" s="324" t="n">
        <v>14.4285002740925</v>
      </c>
      <c r="GY250" s="324" t="n">
        <v>14.4997521272979</v>
      </c>
      <c r="GZ250" s="324" t="n">
        <v>14.5710039805033</v>
      </c>
      <c r="HA250" s="324" t="n">
        <v>14.6422558337087</v>
      </c>
    </row>
    <row r="251" customFormat="false" ht="15" hidden="false" customHeight="false" outlineLevel="2" collapsed="false">
      <c r="A251" s="48" t="s">
        <v>99</v>
      </c>
      <c r="B251" s="201" t="s">
        <v>311</v>
      </c>
      <c r="C251" s="201"/>
      <c r="D251" s="201" t="s">
        <v>312</v>
      </c>
      <c r="E251" s="52"/>
      <c r="F251" s="19" t="s">
        <v>327</v>
      </c>
      <c r="G251" s="52" t="s">
        <v>12</v>
      </c>
      <c r="H251" s="52"/>
      <c r="I251" s="52"/>
      <c r="BN251" s="0" t="n">
        <v>0.00851862228781575</v>
      </c>
      <c r="BO251" s="0" t="n">
        <v>0.00861368013580144</v>
      </c>
      <c r="BP251" s="0" t="n">
        <v>0.00870874694345769</v>
      </c>
      <c r="BQ251" s="0" t="n">
        <v>0.00870874694345769</v>
      </c>
      <c r="BR251" s="0" t="n">
        <v>0.00879351161851871</v>
      </c>
      <c r="BS251" s="0" t="n">
        <v>0.00889165041084161</v>
      </c>
      <c r="BT251" s="0" t="n">
        <v>0.00898979875043326</v>
      </c>
      <c r="BU251" s="0" t="n">
        <v>0.00898979875043326</v>
      </c>
      <c r="BV251" s="0" t="n">
        <v>0.00477329575995555</v>
      </c>
      <c r="BW251" s="0" t="n">
        <v>0.00482646016478849</v>
      </c>
      <c r="BX251" s="0" t="n">
        <v>0.00487962738264769</v>
      </c>
      <c r="BY251" s="0" t="n">
        <v>0.00487962738264769</v>
      </c>
      <c r="BZ251" s="0" t="n">
        <v>0.00887882543641716</v>
      </c>
      <c r="CA251" s="0" t="n">
        <v>0.00897792059241187</v>
      </c>
      <c r="CB251" s="0" t="n">
        <v>0.00907702548183531</v>
      </c>
      <c r="CC251" s="0" t="n">
        <v>0.00907702548183531</v>
      </c>
      <c r="CD251" s="0" t="n">
        <v>0.00729503801389253</v>
      </c>
      <c r="CE251" s="0" t="n">
        <v>0.00737639221383168</v>
      </c>
      <c r="CF251" s="0" t="n">
        <v>0.00745775298434404</v>
      </c>
      <c r="CG251" s="0" t="n">
        <v>0.00745775298434404</v>
      </c>
      <c r="CH251" s="0" t="n">
        <v>0.00731509734330516</v>
      </c>
      <c r="CI251" s="0" t="n">
        <v>0.00739667606501926</v>
      </c>
      <c r="CJ251" s="0" t="n">
        <v>0.00747826139349228</v>
      </c>
      <c r="CK251" s="0" t="n">
        <v>0.00747826139349228</v>
      </c>
      <c r="CL251" s="0" t="n">
        <v>0.00731509734330516</v>
      </c>
      <c r="CM251" s="0" t="n">
        <v>0.00739667606501926</v>
      </c>
      <c r="CN251" s="0" t="n">
        <v>0.00747826139349228</v>
      </c>
      <c r="CO251" s="0" t="n">
        <v>0.00747826139349228</v>
      </c>
      <c r="CP251" s="0" t="n">
        <v>0.015178587251377</v>
      </c>
      <c r="CQ251" s="0" t="n">
        <v>0.0153485259574655</v>
      </c>
      <c r="CR251" s="0" t="n">
        <v>0.0155184931109271</v>
      </c>
      <c r="CS251" s="0" t="n">
        <v>0.0155184931109271</v>
      </c>
      <c r="CT251" s="0" t="n">
        <v>0.0245717910834264</v>
      </c>
      <c r="CU251" s="0" t="n">
        <v>0.0248481754087631</v>
      </c>
      <c r="CV251" s="0" t="n">
        <v>0.0251246342904126</v>
      </c>
      <c r="CW251" s="0" t="n">
        <v>0.0251246342904126</v>
      </c>
      <c r="CX251" s="0" t="n">
        <v>0.0136397935865868</v>
      </c>
      <c r="CY251" s="0" t="n">
        <v>0.0136397935865868</v>
      </c>
      <c r="CZ251" s="0" t="n">
        <v>0.013790710265194</v>
      </c>
      <c r="DA251" s="0" t="n">
        <v>0.013790710265194</v>
      </c>
      <c r="DB251" s="357" t="n">
        <v>0.0384143975914573</v>
      </c>
      <c r="DC251" s="0" t="n">
        <v>0.0388494104632919</v>
      </c>
      <c r="DD251" s="0" t="n">
        <v>0.0392846055708498</v>
      </c>
      <c r="DE251" s="0" t="n">
        <v>0.0392846055708498</v>
      </c>
      <c r="DF251" s="0" t="n">
        <v>0.0282971311546658</v>
      </c>
      <c r="DG251" s="0" t="n">
        <v>0.0286160002633988</v>
      </c>
      <c r="DH251" s="0" t="n">
        <v>0.028934968251634</v>
      </c>
      <c r="DI251" s="0" t="n">
        <v>0.028934968251634</v>
      </c>
      <c r="DJ251" s="386" t="n">
        <v>0.0281143402212474</v>
      </c>
      <c r="DK251" s="0" t="n">
        <v>0.0284311211899624</v>
      </c>
      <c r="DL251" s="0" t="n">
        <v>0.02874799976473</v>
      </c>
      <c r="DM251" s="0" t="n">
        <v>0.02874799976473</v>
      </c>
      <c r="DN251" s="0" t="n">
        <v>0.0191679119042756</v>
      </c>
      <c r="DO251" s="0" t="n">
        <v>0.0193829396259211</v>
      </c>
      <c r="DP251" s="0" t="n">
        <v>0.0195980127148909</v>
      </c>
      <c r="DQ251" s="0" t="n">
        <v>0.0195980127148909</v>
      </c>
      <c r="DR251" s="0" t="n">
        <v>0.016964522781675</v>
      </c>
      <c r="DS251" s="0" t="n">
        <v>0.016964522781675</v>
      </c>
      <c r="DT251" s="0" t="n">
        <v>0.0171525359109601</v>
      </c>
      <c r="DU251" s="0" t="n">
        <v>0.0171525359109601</v>
      </c>
      <c r="DV251" s="0" t="n">
        <v>0.00971777466220192</v>
      </c>
      <c r="DW251" s="0" t="n">
        <v>0.00982627871417696</v>
      </c>
      <c r="DX251" s="0" t="n">
        <v>0.00993479442597356</v>
      </c>
      <c r="DY251" s="0" t="n">
        <v>0.00993479442597356</v>
      </c>
      <c r="DZ251" s="0" t="n">
        <v>0.00971777466220192</v>
      </c>
      <c r="EA251" s="276" t="n">
        <v>0.00982627871417696</v>
      </c>
      <c r="EB251" s="0" t="n">
        <v>0.00993479442597356</v>
      </c>
      <c r="EC251" s="0" t="n">
        <v>0.00993479442597356</v>
      </c>
      <c r="ED251" s="0" t="n">
        <v>0.00971777466220192</v>
      </c>
      <c r="EE251" s="0" t="n">
        <v>0.00982627871417696</v>
      </c>
      <c r="EF251" s="0" t="n">
        <v>0.00993479442597356</v>
      </c>
      <c r="EG251" s="0" t="n">
        <v>0.00993479442597356</v>
      </c>
      <c r="EH251" s="0" t="n">
        <v>0.00969109512390776</v>
      </c>
      <c r="EI251" s="0" t="n">
        <v>0.00979929984169581</v>
      </c>
      <c r="EJ251" s="0" t="n">
        <v>0.00990751615536811</v>
      </c>
      <c r="EK251" s="0" t="n">
        <v>0.00990751615536811</v>
      </c>
      <c r="EL251" s="0" t="n">
        <v>0.00982627871417696</v>
      </c>
      <c r="EM251" s="0" t="n">
        <v>0.00982627871417696</v>
      </c>
      <c r="EN251" s="0" t="n">
        <v>0.00993479442597356</v>
      </c>
      <c r="EO251" s="0" t="n">
        <v>0.00993479442597356</v>
      </c>
      <c r="EP251" s="0" t="n">
        <v>0.00971777466220192</v>
      </c>
      <c r="EQ251" s="0" t="n">
        <v>0.00982627871417696</v>
      </c>
      <c r="ER251" s="0" t="n">
        <v>0.00993479442597356</v>
      </c>
      <c r="ES251" s="0" t="n">
        <v>0.00993479442597356</v>
      </c>
      <c r="ET251" s="0" t="n">
        <v>0.00971777466220192</v>
      </c>
      <c r="EU251" s="0" t="n">
        <v>0.00982627871417696</v>
      </c>
      <c r="EV251" s="0" t="n">
        <v>0.00993479442597356</v>
      </c>
      <c r="EW251" s="0" t="n">
        <v>0.00993479442597356</v>
      </c>
      <c r="EX251" s="0" t="n">
        <v>0.00969109512390776</v>
      </c>
      <c r="EY251" s="0" t="n">
        <v>0.00979929984169581</v>
      </c>
      <c r="EZ251" s="0" t="n">
        <v>0.00990751615536811</v>
      </c>
      <c r="FA251" s="0" t="n">
        <v>0.00990751615536811</v>
      </c>
      <c r="FB251" s="0" t="n">
        <v>0.00971777466220192</v>
      </c>
      <c r="FC251" s="0" t="n">
        <v>0.00982627871417696</v>
      </c>
      <c r="FD251" s="0" t="n">
        <v>0.00993479442597356</v>
      </c>
      <c r="FE251" s="0" t="n">
        <v>0.00993479442597356</v>
      </c>
      <c r="FF251" s="0" t="n">
        <v>0.00982627871417696</v>
      </c>
      <c r="FG251" s="0" t="n">
        <v>0.00982627871417696</v>
      </c>
      <c r="FH251" s="0" t="n">
        <v>0.00993479442597356</v>
      </c>
      <c r="FI251" s="0" t="n">
        <v>0.00993479442597356</v>
      </c>
      <c r="FJ251" s="0" t="n">
        <v>0.00971777466220192</v>
      </c>
      <c r="FK251" s="0" t="n">
        <v>0.00982627871417696</v>
      </c>
      <c r="FL251" s="0" t="n">
        <v>0.00993479442597356</v>
      </c>
      <c r="FM251" s="0" t="n">
        <v>0.00993479442597356</v>
      </c>
      <c r="FN251" s="0" t="n">
        <v>0.00969109512390776</v>
      </c>
      <c r="FO251" s="0" t="n">
        <v>0.00979929984169581</v>
      </c>
      <c r="FP251" s="0" t="n">
        <v>0.00990751615536811</v>
      </c>
      <c r="FQ251" s="0" t="n">
        <v>0.00990751615536811</v>
      </c>
      <c r="FR251" s="0" t="n">
        <v>0.00971777466220192</v>
      </c>
      <c r="FS251" s="0" t="n">
        <v>0.00982627871417696</v>
      </c>
      <c r="FT251" s="0" t="n">
        <v>0.00993479442597356</v>
      </c>
      <c r="FU251" s="0" t="n">
        <v>0.00993479442597356</v>
      </c>
      <c r="FV251" s="0" t="n">
        <v>0.00971777466220192</v>
      </c>
      <c r="FW251" s="0" t="n">
        <v>0.00982627871417696</v>
      </c>
      <c r="FX251" s="0" t="n">
        <v>0.00993479442597356</v>
      </c>
      <c r="FY251" s="0" t="n">
        <v>0.00993479442597356</v>
      </c>
      <c r="FZ251" s="0" t="n">
        <v>0.00971777466220192</v>
      </c>
      <c r="GA251" s="0" t="n">
        <v>0.00982627871417696</v>
      </c>
      <c r="GB251" s="0" t="n">
        <v>0.00993479442597356</v>
      </c>
      <c r="GC251" s="0" t="n">
        <v>0.00993479442597356</v>
      </c>
      <c r="GD251" s="0" t="n">
        <v>0.00971777466220192</v>
      </c>
      <c r="GE251" s="0" t="n">
        <v>0.00982627871417696</v>
      </c>
      <c r="GF251" s="0" t="n">
        <v>0.00993479442597356</v>
      </c>
      <c r="GG251" s="0" t="n">
        <v>0.00993479442597356</v>
      </c>
      <c r="GH251" s="0" t="n">
        <v>0.00969109512390776</v>
      </c>
      <c r="GI251" s="0" t="n">
        <v>0.00979929984169581</v>
      </c>
      <c r="GJ251" s="0" t="n">
        <v>0.00990751615536811</v>
      </c>
      <c r="GK251" s="0" t="n">
        <v>0.00990751615536811</v>
      </c>
      <c r="GL251" s="0" t="n">
        <v>0.00971777466220192</v>
      </c>
      <c r="GM251" s="0" t="n">
        <v>0.00982627871417696</v>
      </c>
      <c r="GN251" s="0" t="n">
        <v>0.00993479442597356</v>
      </c>
      <c r="GO251" s="0" t="n">
        <v>0.00993479442597356</v>
      </c>
      <c r="GP251" s="0" t="n">
        <v>0.00971777466220192</v>
      </c>
      <c r="GQ251" s="0" t="n">
        <v>0.00982627871417696</v>
      </c>
      <c r="GR251" s="0" t="n">
        <v>0.00993479442597356</v>
      </c>
      <c r="GS251" s="0" t="n">
        <v>0.00993479442597356</v>
      </c>
      <c r="GT251" s="0" t="n">
        <v>0.00971777466220192</v>
      </c>
      <c r="GU251" s="0" t="n">
        <v>0.00982627871417696</v>
      </c>
      <c r="GV251" s="0" t="n">
        <v>0.00993479442597356</v>
      </c>
      <c r="GW251" s="0" t="n">
        <v>0.00993479442597356</v>
      </c>
      <c r="GX251" s="0" t="n">
        <v>0.00971777466220192</v>
      </c>
      <c r="GY251" s="0" t="n">
        <v>0.00982627871417696</v>
      </c>
      <c r="GZ251" s="0" t="n">
        <v>0.00993479442597356</v>
      </c>
      <c r="HA251" s="0" t="n">
        <v>0.00993479442597356</v>
      </c>
    </row>
    <row r="252" customFormat="false" ht="15" hidden="false" customHeight="false" outlineLevel="2" collapsed="false">
      <c r="A252" s="48" t="s">
        <v>99</v>
      </c>
      <c r="B252" s="201" t="s">
        <v>311</v>
      </c>
      <c r="C252" s="201"/>
      <c r="D252" s="201" t="s">
        <v>101</v>
      </c>
      <c r="E252" s="52"/>
      <c r="F252" s="18" t="s">
        <v>328</v>
      </c>
      <c r="G252" s="52" t="s">
        <v>322</v>
      </c>
      <c r="H252" s="52"/>
      <c r="I252" s="52"/>
      <c r="CL252" s="324"/>
      <c r="CM252" s="324"/>
      <c r="CN252" s="324"/>
      <c r="CO252" s="324"/>
      <c r="CP252" s="324"/>
      <c r="CQ252" s="324"/>
      <c r="CR252" s="324"/>
      <c r="CS252" s="324"/>
      <c r="CT252" s="324"/>
      <c r="CU252" s="324"/>
      <c r="CV252" s="324"/>
      <c r="CW252" s="324"/>
      <c r="CX252" s="324"/>
      <c r="CY252" s="324"/>
      <c r="CZ252" s="324"/>
      <c r="DA252" s="324"/>
      <c r="DB252" s="372"/>
      <c r="DC252" s="324"/>
      <c r="DD252" s="324"/>
      <c r="DE252" s="324"/>
      <c r="DF252" s="324" t="n">
        <v>14.5833286119288</v>
      </c>
      <c r="DG252" s="324" t="n">
        <v>16.6124851434865</v>
      </c>
      <c r="DH252" s="324" t="n">
        <v>14.7378888246228</v>
      </c>
      <c r="DI252" s="324" t="n">
        <v>15.1328471245503</v>
      </c>
      <c r="DJ252" s="336" t="n">
        <v>16.155</v>
      </c>
      <c r="DK252" s="324" t="n">
        <v>15.105</v>
      </c>
      <c r="DL252" s="324" t="n">
        <v>14.055</v>
      </c>
      <c r="DM252" s="324" t="n">
        <v>13.005</v>
      </c>
      <c r="DN252" s="324" t="n">
        <v>12.02571546921</v>
      </c>
      <c r="DO252" s="324" t="n">
        <v>11.004001656894</v>
      </c>
      <c r="DP252" s="324" t="n">
        <v>9.982287844578</v>
      </c>
      <c r="DQ252" s="324" t="n">
        <v>8.960574032262</v>
      </c>
      <c r="DR252" s="324" t="n">
        <v>9.26293845817402</v>
      </c>
      <c r="DS252" s="324" t="n">
        <v>8.77085594114923</v>
      </c>
      <c r="DT252" s="324" t="n">
        <v>8.27877342412444</v>
      </c>
      <c r="DU252" s="324" t="n">
        <v>7.78669090709964</v>
      </c>
      <c r="DV252" s="324" t="n">
        <v>8.80985006022573</v>
      </c>
      <c r="DW252" s="324" t="n">
        <v>8.9238642112613</v>
      </c>
      <c r="DX252" s="324" t="n">
        <v>9.03787836229686</v>
      </c>
      <c r="DY252" s="324" t="n">
        <v>9.15189251333242</v>
      </c>
      <c r="DZ252" s="324" t="n">
        <v>9.31837128677908</v>
      </c>
      <c r="EA252" s="324" t="n">
        <v>9.45337128677908</v>
      </c>
      <c r="EB252" s="324" t="n">
        <v>9.58837128677908</v>
      </c>
      <c r="EC252" s="324" t="n">
        <v>9.72337128677908</v>
      </c>
      <c r="ED252" s="324" t="n">
        <v>9.85837128677908</v>
      </c>
      <c r="EE252" s="324" t="n">
        <v>9.99337128677908</v>
      </c>
      <c r="EF252" s="324" t="n">
        <v>10.1283712867791</v>
      </c>
      <c r="EG252" s="324" t="n">
        <v>10.2633712867791</v>
      </c>
      <c r="EH252" s="324" t="n">
        <v>10.3983712867791</v>
      </c>
      <c r="EI252" s="324" t="n">
        <v>10.5333712867791</v>
      </c>
      <c r="EJ252" s="324" t="n">
        <v>10.6683712867791</v>
      </c>
      <c r="EK252" s="324" t="n">
        <v>10.8033712867791</v>
      </c>
      <c r="EL252" s="324" t="n">
        <v>10.9383712867791</v>
      </c>
      <c r="EM252" s="324" t="n">
        <v>11.0733712867791</v>
      </c>
      <c r="EN252" s="324" t="n">
        <v>11.2083712867791</v>
      </c>
      <c r="EO252" s="324" t="n">
        <v>11.3433712867791</v>
      </c>
      <c r="EP252" s="324" t="n">
        <v>11.4783712867791</v>
      </c>
      <c r="EQ252" s="324" t="n">
        <v>11.6133712867791</v>
      </c>
      <c r="ER252" s="324" t="n">
        <v>11.7483712867791</v>
      </c>
      <c r="ES252" s="324" t="n">
        <v>11.8833712867791</v>
      </c>
      <c r="ET252" s="324" t="n">
        <v>11.8158712867791</v>
      </c>
      <c r="EU252" s="324" t="n">
        <v>11.8698712867791</v>
      </c>
      <c r="EV252" s="324" t="n">
        <v>11.9238712867791</v>
      </c>
      <c r="EW252" s="324" t="n">
        <v>11.9778712867791</v>
      </c>
      <c r="EX252" s="324" t="n">
        <v>12.0345712867791</v>
      </c>
      <c r="EY252" s="324" t="n">
        <v>12.0896512867791</v>
      </c>
      <c r="EZ252" s="324" t="n">
        <v>12.1447312867791</v>
      </c>
      <c r="FA252" s="324" t="n">
        <v>12.1998112867791</v>
      </c>
      <c r="FB252" s="324" t="n">
        <v>12.2576452867791</v>
      </c>
      <c r="FC252" s="324" t="n">
        <v>12.3138268867791</v>
      </c>
      <c r="FD252" s="324" t="n">
        <v>12.3700084867791</v>
      </c>
      <c r="FE252" s="324" t="n">
        <v>12.4261900867791</v>
      </c>
      <c r="FF252" s="324" t="n">
        <v>12.4851807667791</v>
      </c>
      <c r="FG252" s="324" t="n">
        <v>12.5424859987791</v>
      </c>
      <c r="FH252" s="324" t="n">
        <v>12.5997912307791</v>
      </c>
      <c r="FI252" s="324" t="n">
        <v>12.6570964627791</v>
      </c>
      <c r="FJ252" s="324" t="n">
        <v>12.7172669563791</v>
      </c>
      <c r="FK252" s="324" t="n">
        <v>12.7757182930191</v>
      </c>
      <c r="FL252" s="324" t="n">
        <v>12.8341696296591</v>
      </c>
      <c r="FM252" s="324" t="n">
        <v>12.8926209662991</v>
      </c>
      <c r="FN252" s="324" t="n">
        <v>12.9539948697711</v>
      </c>
      <c r="FO252" s="324" t="n">
        <v>13.0136152331439</v>
      </c>
      <c r="FP252" s="324" t="n">
        <v>13.0732355965167</v>
      </c>
      <c r="FQ252" s="324" t="n">
        <v>13.1328559598895</v>
      </c>
      <c r="FR252" s="324" t="n">
        <v>13.1954573414309</v>
      </c>
      <c r="FS252" s="324" t="n">
        <v>13.2562701120712</v>
      </c>
      <c r="FT252" s="324" t="n">
        <v>13.3170828827114</v>
      </c>
      <c r="FU252" s="324" t="n">
        <v>13.3778956533517</v>
      </c>
      <c r="FV252" s="324" t="n">
        <v>13.441749062524</v>
      </c>
      <c r="FW252" s="324" t="n">
        <v>13.503778088577</v>
      </c>
      <c r="FX252" s="324" t="n">
        <v>13.5658071146301</v>
      </c>
      <c r="FY252" s="324" t="n">
        <v>13.6278361406831</v>
      </c>
      <c r="FZ252" s="324" t="n">
        <v>13.6929666180389</v>
      </c>
      <c r="GA252" s="324" t="n">
        <v>13.756236224613</v>
      </c>
      <c r="GB252" s="324" t="n">
        <v>13.8195058311871</v>
      </c>
      <c r="GC252" s="324" t="n">
        <v>13.8827754377612</v>
      </c>
      <c r="GD252" s="324" t="n">
        <v>13.9492085246641</v>
      </c>
      <c r="GE252" s="324" t="n">
        <v>14.0137435233697</v>
      </c>
      <c r="GF252" s="324" t="n">
        <v>14.0782785220753</v>
      </c>
      <c r="GG252" s="324" t="n">
        <v>14.1428135207809</v>
      </c>
      <c r="GH252" s="324" t="n">
        <v>14.2105752694218</v>
      </c>
      <c r="GI252" s="324" t="n">
        <v>14.2764009681015</v>
      </c>
      <c r="GJ252" s="324" t="n">
        <v>14.3422266667812</v>
      </c>
      <c r="GK252" s="324" t="n">
        <v>14.4080523654609</v>
      </c>
      <c r="GL252" s="324" t="n">
        <v>14.4771693490746</v>
      </c>
      <c r="GM252" s="324" t="n">
        <v>14.5443115617279</v>
      </c>
      <c r="GN252" s="324" t="n">
        <v>14.6114537743812</v>
      </c>
      <c r="GO252" s="324" t="n">
        <v>14.6785959870345</v>
      </c>
      <c r="GP252" s="324" t="n">
        <v>14.7490953103205</v>
      </c>
      <c r="GQ252" s="324" t="n">
        <v>14.8175803672269</v>
      </c>
      <c r="GR252" s="324" t="n">
        <v>14.8860654241333</v>
      </c>
      <c r="GS252" s="324" t="n">
        <v>14.9545504810397</v>
      </c>
      <c r="GT252" s="324" t="n">
        <v>15.0264597907913</v>
      </c>
      <c r="GU252" s="324" t="n">
        <v>15.0963145488359</v>
      </c>
      <c r="GV252" s="324" t="n">
        <v>15.1661693068804</v>
      </c>
      <c r="GW252" s="324" t="n">
        <v>15.2360240649249</v>
      </c>
      <c r="GX252" s="324" t="n">
        <v>15.3093715608716</v>
      </c>
      <c r="GY252" s="324" t="n">
        <v>15.380623414077</v>
      </c>
      <c r="GZ252" s="324" t="n">
        <v>15.4518752672824</v>
      </c>
      <c r="HA252" s="324" t="n">
        <v>15.5231271204878</v>
      </c>
    </row>
    <row r="253" customFormat="false" ht="15" hidden="false" customHeight="false" outlineLevel="2" collapsed="false">
      <c r="A253" s="48" t="s">
        <v>99</v>
      </c>
      <c r="B253" s="201" t="s">
        <v>311</v>
      </c>
      <c r="C253" s="201"/>
      <c r="D253" s="201" t="s">
        <v>101</v>
      </c>
      <c r="E253" s="52"/>
      <c r="F253" s="19" t="s">
        <v>328</v>
      </c>
      <c r="G253" s="52" t="s">
        <v>322</v>
      </c>
      <c r="H253" s="52"/>
      <c r="I253" s="52"/>
      <c r="CP253" s="0" t="n">
        <v>34.4075357695282</v>
      </c>
      <c r="CQ253" s="0" t="n">
        <v>32.4526778808971</v>
      </c>
      <c r="CR253" s="0" t="n">
        <v>61.3352682141601</v>
      </c>
      <c r="CS253" s="0" t="n">
        <v>36.3162323232323</v>
      </c>
      <c r="CT253" s="0" t="n">
        <v>16.8238031940538</v>
      </c>
      <c r="CU253" s="0" t="n">
        <v>12.1305983258933</v>
      </c>
      <c r="CV253" s="0" t="n">
        <v>10.5080162052972</v>
      </c>
      <c r="CW253" s="0" t="n">
        <v>12.2338285170106</v>
      </c>
      <c r="CX253" s="0" t="n">
        <v>8.58401595001479</v>
      </c>
      <c r="CY253" s="0" t="n">
        <v>9.97813596347751</v>
      </c>
      <c r="CZ253" s="0" t="n">
        <v>11.3603906275169</v>
      </c>
      <c r="DA253" s="0" t="n">
        <v>-29.9225425410092</v>
      </c>
      <c r="DB253" s="357" t="n">
        <v>7.65848972602739</v>
      </c>
      <c r="DC253" s="0" t="n">
        <v>10.7218856164384</v>
      </c>
      <c r="DD253" s="0" t="n">
        <v>13.7852815068493</v>
      </c>
      <c r="DE253" s="0" t="n">
        <v>16.8486773972603</v>
      </c>
      <c r="DF253" s="0" t="n">
        <v>16.3325938356164</v>
      </c>
      <c r="DG253" s="0" t="n">
        <v>17.9641979452055</v>
      </c>
      <c r="DH253" s="0" t="n">
        <v>19.5958020547945</v>
      </c>
      <c r="DI253" s="0" t="n">
        <v>21.2274061643836</v>
      </c>
      <c r="DJ253" s="0" t="n">
        <v>16.155</v>
      </c>
      <c r="DK253" s="0" t="n">
        <v>15.105</v>
      </c>
      <c r="DL253" s="0" t="n">
        <v>14.055</v>
      </c>
      <c r="DM253" s="0" t="n">
        <v>13.005</v>
      </c>
      <c r="DN253" s="0" t="n">
        <v>12.02571546921</v>
      </c>
      <c r="DO253" s="0" t="n">
        <v>11.004001656894</v>
      </c>
      <c r="DP253" s="0" t="n">
        <v>9.982287844578</v>
      </c>
      <c r="DQ253" s="0" t="n">
        <v>8.960574032262</v>
      </c>
      <c r="DR253" s="0" t="n">
        <v>9.26293845817402</v>
      </c>
      <c r="DS253" s="0" t="n">
        <v>8.77085594114923</v>
      </c>
      <c r="DT253" s="0" t="n">
        <v>8.27877342412444</v>
      </c>
      <c r="DU253" s="0" t="n">
        <v>7.78669090709964</v>
      </c>
      <c r="DV253" s="0" t="n">
        <v>8.80985006022573</v>
      </c>
      <c r="DW253" s="0" t="n">
        <v>8.9238642112613</v>
      </c>
      <c r="DX253" s="0" t="n">
        <v>9.03787836229686</v>
      </c>
      <c r="DY253" s="0" t="n">
        <v>9.15189251333242</v>
      </c>
      <c r="DZ253" s="0" t="n">
        <v>9.31837128677908</v>
      </c>
      <c r="EA253" s="276" t="n">
        <v>9.45337128677908</v>
      </c>
      <c r="EB253" s="0" t="n">
        <v>9.58837128677908</v>
      </c>
      <c r="EC253" s="0" t="n">
        <v>9.72337128677908</v>
      </c>
      <c r="ED253" s="0" t="n">
        <v>9.85837128677908</v>
      </c>
      <c r="EE253" s="0" t="n">
        <v>9.99337128677908</v>
      </c>
      <c r="EF253" s="0" t="n">
        <v>10.1283712867791</v>
      </c>
      <c r="EG253" s="0" t="n">
        <v>10.2633712867791</v>
      </c>
      <c r="EH253" s="0" t="n">
        <v>10.3983712867791</v>
      </c>
      <c r="EI253" s="0" t="n">
        <v>10.5333712867791</v>
      </c>
      <c r="EJ253" s="0" t="n">
        <v>10.6683712867791</v>
      </c>
      <c r="EK253" s="0" t="n">
        <v>10.8033712867791</v>
      </c>
      <c r="EL253" s="0" t="n">
        <v>10.9383712867791</v>
      </c>
      <c r="EM253" s="0" t="n">
        <v>11.0733712867791</v>
      </c>
      <c r="EN253" s="0" t="n">
        <v>11.2083712867791</v>
      </c>
      <c r="EO253" s="0" t="n">
        <v>11.3433712867791</v>
      </c>
      <c r="EP253" s="0" t="n">
        <v>11.4783712867791</v>
      </c>
      <c r="EQ253" s="0" t="n">
        <v>11.6133712867791</v>
      </c>
      <c r="ER253" s="0" t="n">
        <v>11.7483712867791</v>
      </c>
      <c r="ES253" s="0" t="n">
        <v>11.8833712867791</v>
      </c>
      <c r="ET253" s="0" t="n">
        <v>11.8158712867791</v>
      </c>
      <c r="EU253" s="0" t="n">
        <v>11.8698712867791</v>
      </c>
      <c r="EV253" s="0" t="n">
        <v>11.9238712867791</v>
      </c>
      <c r="EW253" s="0" t="n">
        <v>11.9778712867791</v>
      </c>
      <c r="EX253" s="0" t="n">
        <v>12.0345712867791</v>
      </c>
      <c r="EY253" s="0" t="n">
        <v>12.0896512867791</v>
      </c>
      <c r="EZ253" s="0" t="n">
        <v>12.1447312867791</v>
      </c>
      <c r="FA253" s="0" t="n">
        <v>12.1998112867791</v>
      </c>
      <c r="FB253" s="0" t="n">
        <v>12.2576452867791</v>
      </c>
      <c r="FC253" s="0" t="n">
        <v>12.3138268867791</v>
      </c>
      <c r="FD253" s="0" t="n">
        <v>12.3700084867791</v>
      </c>
      <c r="FE253" s="0" t="n">
        <v>12.4261900867791</v>
      </c>
      <c r="FF253" s="0" t="n">
        <v>12.4851807667791</v>
      </c>
      <c r="FG253" s="0" t="n">
        <v>12.5424859987791</v>
      </c>
      <c r="FH253" s="0" t="n">
        <v>12.5997912307791</v>
      </c>
      <c r="FI253" s="0" t="n">
        <v>12.6570964627791</v>
      </c>
      <c r="FJ253" s="0" t="n">
        <v>12.7172669563791</v>
      </c>
      <c r="FK253" s="0" t="n">
        <v>12.7757182930191</v>
      </c>
      <c r="FL253" s="0" t="n">
        <v>12.8341696296591</v>
      </c>
      <c r="FM253" s="0" t="n">
        <v>12.8926209662991</v>
      </c>
      <c r="FN253" s="0" t="n">
        <v>12.9539948697711</v>
      </c>
      <c r="FO253" s="0" t="n">
        <v>13.0136152331439</v>
      </c>
      <c r="FP253" s="0" t="n">
        <v>13.0732355965167</v>
      </c>
      <c r="FQ253" s="0" t="n">
        <v>13.1328559598895</v>
      </c>
      <c r="FR253" s="0" t="n">
        <v>13.1954573414309</v>
      </c>
      <c r="FS253" s="0" t="n">
        <v>13.2562701120712</v>
      </c>
      <c r="FT253" s="0" t="n">
        <v>13.3170828827114</v>
      </c>
      <c r="FU253" s="0" t="n">
        <v>13.3778956533517</v>
      </c>
      <c r="FV253" s="0" t="n">
        <v>13.441749062524</v>
      </c>
      <c r="FW253" s="0" t="n">
        <v>13.503778088577</v>
      </c>
      <c r="FX253" s="0" t="n">
        <v>13.5658071146301</v>
      </c>
      <c r="FY253" s="0" t="n">
        <v>13.6278361406831</v>
      </c>
      <c r="FZ253" s="0" t="n">
        <v>13.6929666180389</v>
      </c>
      <c r="GA253" s="0" t="n">
        <v>13.756236224613</v>
      </c>
      <c r="GB253" s="0" t="n">
        <v>13.8195058311871</v>
      </c>
      <c r="GC253" s="0" t="n">
        <v>13.8827754377612</v>
      </c>
      <c r="GD253" s="0" t="n">
        <v>13.9492085246641</v>
      </c>
      <c r="GE253" s="0" t="n">
        <v>14.0137435233697</v>
      </c>
      <c r="GF253" s="0" t="n">
        <v>14.0782785220753</v>
      </c>
      <c r="GG253" s="0" t="n">
        <v>14.1428135207809</v>
      </c>
      <c r="GH253" s="0" t="n">
        <v>14.2105752694218</v>
      </c>
      <c r="GI253" s="0" t="n">
        <v>14.2764009681015</v>
      </c>
      <c r="GJ253" s="0" t="n">
        <v>14.3422266667812</v>
      </c>
      <c r="GK253" s="0" t="n">
        <v>14.4080523654609</v>
      </c>
      <c r="GL253" s="0" t="n">
        <v>14.4771693490746</v>
      </c>
      <c r="GM253" s="0" t="n">
        <v>14.5443115617279</v>
      </c>
      <c r="GN253" s="0" t="n">
        <v>14.6114537743812</v>
      </c>
      <c r="GO253" s="0" t="n">
        <v>14.6785959870345</v>
      </c>
      <c r="GP253" s="0" t="n">
        <v>14.7490953103205</v>
      </c>
      <c r="GQ253" s="0" t="n">
        <v>14.8175803672269</v>
      </c>
      <c r="GR253" s="0" t="n">
        <v>14.8860654241333</v>
      </c>
      <c r="GS253" s="0" t="n">
        <v>14.9545504810397</v>
      </c>
      <c r="GT253" s="0" t="n">
        <v>15.0264597907913</v>
      </c>
      <c r="GU253" s="0" t="n">
        <v>15.0963145488359</v>
      </c>
      <c r="GV253" s="0" t="n">
        <v>15.1661693068804</v>
      </c>
      <c r="GW253" s="0" t="n">
        <v>15.2360240649249</v>
      </c>
      <c r="GX253" s="0" t="n">
        <v>15.3093715608716</v>
      </c>
      <c r="GY253" s="0" t="n">
        <v>15.380623414077</v>
      </c>
      <c r="GZ253" s="0" t="n">
        <v>15.4518752672824</v>
      </c>
      <c r="HA253" s="0" t="n">
        <v>15.5231271204878</v>
      </c>
    </row>
    <row r="254" customFormat="false" ht="15" hidden="false" customHeight="false" outlineLevel="2" collapsed="false">
      <c r="A254" s="48" t="s">
        <v>99</v>
      </c>
      <c r="B254" s="201" t="s">
        <v>311</v>
      </c>
      <c r="C254" s="201"/>
      <c r="D254" s="201" t="s">
        <v>101</v>
      </c>
      <c r="E254" s="52"/>
      <c r="F254" s="19" t="s">
        <v>329</v>
      </c>
      <c r="G254" s="52" t="s">
        <v>330</v>
      </c>
      <c r="H254" s="52"/>
      <c r="I254" s="52"/>
      <c r="DF254" s="0" t="n">
        <v>4587.5</v>
      </c>
      <c r="DG254" s="0" t="n">
        <v>6422.5</v>
      </c>
      <c r="DH254" s="0" t="n">
        <v>8257.5</v>
      </c>
      <c r="DI254" s="0" t="n">
        <v>10092.5</v>
      </c>
      <c r="DJ254" s="0" t="n">
        <v>7662.5</v>
      </c>
      <c r="DK254" s="0" t="n">
        <v>7791.5</v>
      </c>
      <c r="DL254" s="0" t="n">
        <v>7920.5</v>
      </c>
      <c r="DM254" s="0" t="n">
        <v>8049.5</v>
      </c>
      <c r="DN254" s="324" t="n">
        <v>7905.1</v>
      </c>
      <c r="DO254" s="324" t="n">
        <v>7924.74</v>
      </c>
      <c r="DP254" s="0" t="n">
        <v>7944.38</v>
      </c>
      <c r="DQ254" s="0" t="n">
        <v>7964.02</v>
      </c>
      <c r="DR254" s="0" t="n">
        <v>7984.151</v>
      </c>
      <c r="DS254" s="0" t="n">
        <v>8003.9874</v>
      </c>
      <c r="DT254" s="0" t="n">
        <v>8023.8238</v>
      </c>
      <c r="DU254" s="0" t="n">
        <v>8043.6602</v>
      </c>
      <c r="DV254" s="0" t="n">
        <v>8063.99251</v>
      </c>
      <c r="DW254" s="0" t="n">
        <v>8084.027274</v>
      </c>
      <c r="DX254" s="0" t="n">
        <v>8104.062038</v>
      </c>
      <c r="DY254" s="0" t="n">
        <v>8124.096802</v>
      </c>
      <c r="DZ254" s="0" t="n">
        <v>8144.6324351</v>
      </c>
      <c r="EA254" s="276" t="n">
        <v>8164.86754674</v>
      </c>
      <c r="EB254" s="0" t="n">
        <v>8185.10265838</v>
      </c>
      <c r="EC254" s="0" t="n">
        <v>8205.33777002</v>
      </c>
      <c r="ED254" s="0" t="n">
        <v>8226.078759451</v>
      </c>
      <c r="EE254" s="0" t="n">
        <v>8246.5162222074</v>
      </c>
      <c r="EF254" s="0" t="n">
        <v>8266.9536849638</v>
      </c>
      <c r="EG254" s="0" t="n">
        <v>8287.3911477202</v>
      </c>
      <c r="EH254" s="0" t="n">
        <v>8308.33954704551</v>
      </c>
      <c r="EI254" s="0" t="n">
        <v>8328.98138442947</v>
      </c>
      <c r="EJ254" s="0" t="n">
        <v>8349.62322181344</v>
      </c>
      <c r="EK254" s="0" t="n">
        <v>8370.2650591974</v>
      </c>
      <c r="EL254" s="0" t="n">
        <v>8391.42294251596</v>
      </c>
      <c r="EM254" s="0" t="n">
        <v>8412.27119827377</v>
      </c>
      <c r="EN254" s="0" t="n">
        <v>8433.11945403157</v>
      </c>
      <c r="EO254" s="0" t="n">
        <v>8453.96770978938</v>
      </c>
      <c r="EP254" s="0" t="n">
        <v>8475.33717194112</v>
      </c>
      <c r="EQ254" s="0" t="n">
        <v>8496.3939102565</v>
      </c>
      <c r="ER254" s="0" t="n">
        <v>8517.45064857189</v>
      </c>
      <c r="ES254" s="0" t="n">
        <v>8538.50738688727</v>
      </c>
      <c r="ET254" s="0" t="n">
        <v>8719.59533639955</v>
      </c>
      <c r="EU254" s="0" t="n">
        <v>8804.66455919369</v>
      </c>
      <c r="EV254" s="0" t="n">
        <v>8889.73378198783</v>
      </c>
      <c r="EW254" s="0" t="n">
        <v>8974.80300478198</v>
      </c>
      <c r="EX254" s="0" t="n">
        <v>9068.37914985553</v>
      </c>
      <c r="EY254" s="0" t="n">
        <v>9156.85114156144</v>
      </c>
      <c r="EZ254" s="0" t="n">
        <v>9245.32313326735</v>
      </c>
      <c r="FA254" s="0" t="n">
        <v>9333.79512497325</v>
      </c>
      <c r="FB254" s="0" t="n">
        <v>9431.11431584975</v>
      </c>
      <c r="FC254" s="0" t="n">
        <v>9523.1251872239</v>
      </c>
      <c r="FD254" s="0" t="n">
        <v>9615.13605859804</v>
      </c>
      <c r="FE254" s="0" t="n">
        <v>9707.14692997219</v>
      </c>
      <c r="FF254" s="0" t="n">
        <v>9808.35888848374</v>
      </c>
      <c r="FG254" s="0" t="n">
        <v>9904.05019471285</v>
      </c>
      <c r="FH254" s="0" t="n">
        <v>9999.74150094196</v>
      </c>
      <c r="FI254" s="0" t="n">
        <v>10095.4328071711</v>
      </c>
      <c r="FJ254" s="0" t="n">
        <v>10200.6932440231</v>
      </c>
      <c r="FK254" s="0" t="n">
        <v>10300.2122025014</v>
      </c>
      <c r="FL254" s="0" t="n">
        <v>10399.7311609796</v>
      </c>
      <c r="FM254" s="0" t="n">
        <v>10499.2501194579</v>
      </c>
      <c r="FN254" s="0" t="n">
        <v>10608.720973784</v>
      </c>
      <c r="FO254" s="0" t="n">
        <v>10712.2206906014</v>
      </c>
      <c r="FP254" s="0" t="n">
        <v>10815.7204074188</v>
      </c>
      <c r="FQ254" s="0" t="n">
        <v>10919.2201242362</v>
      </c>
      <c r="FR254" s="0" t="n">
        <v>11033.0698127354</v>
      </c>
      <c r="FS254" s="0" t="n">
        <v>11140.7095182255</v>
      </c>
      <c r="FT254" s="0" t="n">
        <v>11248.3492237156</v>
      </c>
      <c r="FU254" s="0" t="n">
        <v>11355.9889292057</v>
      </c>
      <c r="FV254" s="0" t="n">
        <v>11474.3926052448</v>
      </c>
      <c r="FW254" s="0" t="n">
        <v>11586.3378989545</v>
      </c>
      <c r="FX254" s="0" t="n">
        <v>11698.2831926642</v>
      </c>
      <c r="FY254" s="0" t="n">
        <v>11810.2284863739</v>
      </c>
      <c r="FZ254" s="0" t="n">
        <v>11933.3683094546</v>
      </c>
      <c r="GA254" s="0" t="n">
        <v>12049.7914149127</v>
      </c>
      <c r="GB254" s="0" t="n">
        <v>12166.2145203708</v>
      </c>
      <c r="GC254" s="0" t="n">
        <v>12282.6376258289</v>
      </c>
      <c r="GD254" s="0" t="n">
        <v>12410.7030418328</v>
      </c>
      <c r="GE254" s="0" t="n">
        <v>12531.7830715092</v>
      </c>
      <c r="GF254" s="0" t="n">
        <v>12652.8631011856</v>
      </c>
      <c r="GG254" s="0" t="n">
        <v>12773.943130862</v>
      </c>
      <c r="GH254" s="0" t="n">
        <v>12907.1311635061</v>
      </c>
      <c r="GI254" s="0" t="n">
        <v>13033.0543943696</v>
      </c>
      <c r="GJ254" s="0" t="n">
        <v>13158.977625233</v>
      </c>
      <c r="GK254" s="0" t="n">
        <v>13284.9008560965</v>
      </c>
      <c r="GL254" s="0" t="n">
        <v>13423.4164100463</v>
      </c>
      <c r="GM254" s="0" t="n">
        <v>13554.3765701443</v>
      </c>
      <c r="GN254" s="0" t="n">
        <v>13685.3367302423</v>
      </c>
      <c r="GO254" s="0" t="n">
        <v>13816.2968903404</v>
      </c>
      <c r="GP254" s="0" t="n">
        <v>13960.3530664482</v>
      </c>
      <c r="GQ254" s="0" t="n">
        <v>14096.5516329501</v>
      </c>
      <c r="GR254" s="0" t="n">
        <v>14232.750199452</v>
      </c>
      <c r="GS254" s="0" t="n">
        <v>14368.948765954</v>
      </c>
      <c r="GT254" s="0" t="n">
        <v>14518.7671891061</v>
      </c>
      <c r="GU254" s="0" t="n">
        <v>14660.4136982681</v>
      </c>
      <c r="GV254" s="0" t="n">
        <v>14802.0602074301</v>
      </c>
      <c r="GW254" s="0" t="n">
        <v>14943.7067165921</v>
      </c>
      <c r="GX254" s="0" t="n">
        <v>15099.5178766703</v>
      </c>
      <c r="GY254" s="0" t="n">
        <v>15246.8302461988</v>
      </c>
      <c r="GZ254" s="0" t="n">
        <v>15394.1426157273</v>
      </c>
      <c r="HA254" s="0" t="n">
        <v>15541.4549852558</v>
      </c>
    </row>
    <row r="255" customFormat="false" ht="15" hidden="false" customHeight="false" outlineLevel="2" collapsed="false">
      <c r="A255" s="48" t="s">
        <v>99</v>
      </c>
      <c r="B255" s="201" t="s">
        <v>311</v>
      </c>
      <c r="C255" s="201"/>
      <c r="D255" s="201" t="s">
        <v>101</v>
      </c>
      <c r="E255" s="52"/>
      <c r="F255" s="19" t="s">
        <v>331</v>
      </c>
      <c r="G255" s="52" t="s">
        <v>330</v>
      </c>
      <c r="H255" s="52"/>
      <c r="I255" s="52"/>
      <c r="DF255" s="0" t="n">
        <v>305</v>
      </c>
      <c r="DG255" s="0" t="n">
        <v>427</v>
      </c>
      <c r="DH255" s="0" t="n">
        <v>549</v>
      </c>
      <c r="DI255" s="0" t="n">
        <v>671</v>
      </c>
      <c r="DJ255" s="0" t="n">
        <v>491.75</v>
      </c>
      <c r="DK255" s="0" t="n">
        <v>493.25</v>
      </c>
      <c r="DL255" s="0" t="n">
        <v>494.75</v>
      </c>
      <c r="DM255" s="0" t="n">
        <v>496.25</v>
      </c>
      <c r="DN255" s="0" t="n">
        <v>494</v>
      </c>
      <c r="DO255" s="0" t="n">
        <v>494</v>
      </c>
      <c r="DP255" s="0" t="n">
        <v>494</v>
      </c>
      <c r="DQ255" s="0" t="n">
        <v>494</v>
      </c>
      <c r="DR255" s="0" t="n">
        <v>494</v>
      </c>
      <c r="DS255" s="0" t="n">
        <v>494</v>
      </c>
      <c r="DT255" s="0" t="n">
        <v>494</v>
      </c>
      <c r="DU255" s="0" t="n">
        <v>494</v>
      </c>
      <c r="DV255" s="0" t="n">
        <v>494</v>
      </c>
      <c r="DW255" s="0" t="n">
        <v>494</v>
      </c>
      <c r="DX255" s="0" t="n">
        <v>494</v>
      </c>
      <c r="DY255" s="0" t="n">
        <v>494</v>
      </c>
      <c r="DZ255" s="0" t="n">
        <v>494</v>
      </c>
      <c r="EA255" s="276" t="n">
        <v>494</v>
      </c>
      <c r="EB255" s="0" t="n">
        <v>494</v>
      </c>
      <c r="EC255" s="0" t="n">
        <v>494</v>
      </c>
      <c r="ED255" s="0" t="n">
        <v>494</v>
      </c>
      <c r="EE255" s="0" t="n">
        <v>494</v>
      </c>
      <c r="EF255" s="0" t="n">
        <v>494</v>
      </c>
      <c r="EG255" s="0" t="n">
        <v>494</v>
      </c>
      <c r="EH255" s="0" t="n">
        <v>494</v>
      </c>
      <c r="EI255" s="0" t="n">
        <v>494</v>
      </c>
      <c r="EJ255" s="0" t="n">
        <v>494</v>
      </c>
      <c r="EK255" s="0" t="n">
        <v>494</v>
      </c>
      <c r="EL255" s="0" t="n">
        <v>494</v>
      </c>
      <c r="EM255" s="0" t="n">
        <v>494</v>
      </c>
      <c r="EN255" s="0" t="n">
        <v>494</v>
      </c>
      <c r="EO255" s="0" t="n">
        <v>494</v>
      </c>
      <c r="EP255" s="0" t="n">
        <v>494</v>
      </c>
      <c r="EQ255" s="0" t="n">
        <v>494</v>
      </c>
      <c r="ER255" s="0" t="n">
        <v>494</v>
      </c>
      <c r="ES255" s="0" t="n">
        <v>494</v>
      </c>
      <c r="ET255" s="0" t="n">
        <v>494</v>
      </c>
      <c r="EU255" s="0" t="n">
        <v>494</v>
      </c>
      <c r="EV255" s="0" t="n">
        <v>494</v>
      </c>
      <c r="EW255" s="0" t="n">
        <v>494</v>
      </c>
      <c r="EX255" s="0" t="n">
        <v>494</v>
      </c>
      <c r="EY255" s="0" t="n">
        <v>494</v>
      </c>
      <c r="EZ255" s="0" t="n">
        <v>494</v>
      </c>
      <c r="FA255" s="0" t="n">
        <v>494</v>
      </c>
      <c r="FB255" s="0" t="n">
        <v>494</v>
      </c>
      <c r="FC255" s="0" t="n">
        <v>494</v>
      </c>
      <c r="FD255" s="0" t="n">
        <v>494</v>
      </c>
      <c r="FE255" s="0" t="n">
        <v>494</v>
      </c>
      <c r="FF255" s="0" t="n">
        <v>494</v>
      </c>
      <c r="FG255" s="0" t="n">
        <v>494</v>
      </c>
      <c r="FH255" s="0" t="n">
        <v>494</v>
      </c>
      <c r="FI255" s="0" t="n">
        <v>494</v>
      </c>
      <c r="FJ255" s="0" t="n">
        <v>494</v>
      </c>
      <c r="FK255" s="0" t="n">
        <v>494</v>
      </c>
      <c r="FL255" s="0" t="n">
        <v>494</v>
      </c>
      <c r="FM255" s="0" t="n">
        <v>494</v>
      </c>
      <c r="FN255" s="0" t="n">
        <v>494</v>
      </c>
      <c r="FO255" s="0" t="n">
        <v>494</v>
      </c>
      <c r="FP255" s="0" t="n">
        <v>494</v>
      </c>
      <c r="FQ255" s="0" t="n">
        <v>494</v>
      </c>
      <c r="FR255" s="0" t="n">
        <v>494</v>
      </c>
      <c r="FS255" s="0" t="n">
        <v>494</v>
      </c>
      <c r="FT255" s="0" t="n">
        <v>494</v>
      </c>
      <c r="FU255" s="0" t="n">
        <v>494</v>
      </c>
      <c r="FV255" s="0" t="n">
        <v>494</v>
      </c>
      <c r="FW255" s="0" t="n">
        <v>494</v>
      </c>
      <c r="FX255" s="0" t="n">
        <v>494</v>
      </c>
      <c r="FY255" s="0" t="n">
        <v>494</v>
      </c>
      <c r="FZ255" s="0" t="n">
        <v>494</v>
      </c>
      <c r="GA255" s="0" t="n">
        <v>494</v>
      </c>
      <c r="GB255" s="0" t="n">
        <v>494</v>
      </c>
      <c r="GC255" s="0" t="n">
        <v>494</v>
      </c>
      <c r="GD255" s="0" t="n">
        <v>494</v>
      </c>
      <c r="GE255" s="0" t="n">
        <v>494</v>
      </c>
      <c r="GF255" s="0" t="n">
        <v>494</v>
      </c>
      <c r="GG255" s="0" t="n">
        <v>494</v>
      </c>
      <c r="GH255" s="0" t="n">
        <v>494</v>
      </c>
      <c r="GI255" s="0" t="n">
        <v>494</v>
      </c>
      <c r="GJ255" s="0" t="n">
        <v>494</v>
      </c>
      <c r="GK255" s="0" t="n">
        <v>494</v>
      </c>
      <c r="GL255" s="0" t="n">
        <v>494</v>
      </c>
      <c r="GM255" s="0" t="n">
        <v>494</v>
      </c>
      <c r="GN255" s="0" t="n">
        <v>494</v>
      </c>
      <c r="GO255" s="0" t="n">
        <v>494</v>
      </c>
      <c r="GP255" s="0" t="n">
        <v>494</v>
      </c>
      <c r="GQ255" s="0" t="n">
        <v>494</v>
      </c>
      <c r="GR255" s="0" t="n">
        <v>494</v>
      </c>
      <c r="GS255" s="0" t="n">
        <v>494</v>
      </c>
      <c r="GT255" s="0" t="n">
        <v>494</v>
      </c>
      <c r="GU255" s="0" t="n">
        <v>494</v>
      </c>
      <c r="GV255" s="0" t="n">
        <v>494</v>
      </c>
      <c r="GW255" s="0" t="n">
        <v>494</v>
      </c>
      <c r="GX255" s="0" t="n">
        <v>494</v>
      </c>
      <c r="GY255" s="0" t="n">
        <v>494</v>
      </c>
      <c r="GZ255" s="0" t="n">
        <v>494</v>
      </c>
      <c r="HA255" s="0" t="n">
        <v>494</v>
      </c>
    </row>
    <row r="256" customFormat="false" ht="15" hidden="false" customHeight="false" outlineLevel="2" collapsed="false">
      <c r="A256" s="48" t="s">
        <v>99</v>
      </c>
      <c r="B256" s="201" t="s">
        <v>311</v>
      </c>
      <c r="C256" s="201"/>
      <c r="D256" s="201" t="s">
        <v>101</v>
      </c>
      <c r="E256" s="52"/>
      <c r="F256" s="19" t="s">
        <v>332</v>
      </c>
      <c r="G256" s="52" t="s">
        <v>330</v>
      </c>
      <c r="H256" s="52"/>
      <c r="I256" s="52"/>
      <c r="DF256" s="0" t="n">
        <v>477.65625</v>
      </c>
      <c r="DG256" s="0" t="n">
        <v>668.71875</v>
      </c>
      <c r="DH256" s="0" t="n">
        <v>859.78125</v>
      </c>
      <c r="DI256" s="0" t="n">
        <v>1050.84375</v>
      </c>
      <c r="DJ256" s="0" t="n">
        <v>781.59375</v>
      </c>
      <c r="DK256" s="0" t="n">
        <v>788.53125</v>
      </c>
      <c r="DL256" s="0" t="n">
        <v>795.46875</v>
      </c>
      <c r="DM256" s="0" t="n">
        <v>802.40625</v>
      </c>
      <c r="DN256" s="0" t="n">
        <v>801.375</v>
      </c>
      <c r="DO256" s="0" t="n">
        <v>805.125</v>
      </c>
      <c r="DP256" s="0" t="n">
        <v>808.875</v>
      </c>
      <c r="DQ256" s="0" t="n">
        <v>812.625</v>
      </c>
      <c r="DR256" s="0" t="n">
        <v>810.75</v>
      </c>
      <c r="DS256" s="0" t="n">
        <v>812.25</v>
      </c>
      <c r="DT256" s="0" t="n">
        <v>813.75</v>
      </c>
      <c r="DU256" s="0" t="n">
        <v>815.25</v>
      </c>
      <c r="DV256" s="0" t="n">
        <v>813</v>
      </c>
      <c r="DW256" s="0" t="n">
        <v>813</v>
      </c>
      <c r="DX256" s="0" t="n">
        <v>813</v>
      </c>
      <c r="DY256" s="0" t="n">
        <v>813</v>
      </c>
      <c r="DZ256" s="0" t="n">
        <v>813</v>
      </c>
      <c r="EA256" s="276" t="n">
        <v>813</v>
      </c>
      <c r="EB256" s="0" t="n">
        <v>813</v>
      </c>
      <c r="EC256" s="0" t="n">
        <v>813</v>
      </c>
      <c r="ED256" s="0" t="n">
        <v>813</v>
      </c>
      <c r="EE256" s="0" t="n">
        <v>813</v>
      </c>
      <c r="EF256" s="0" t="n">
        <v>813</v>
      </c>
      <c r="EG256" s="0" t="n">
        <v>813</v>
      </c>
      <c r="EH256" s="0" t="n">
        <v>813</v>
      </c>
      <c r="EI256" s="0" t="n">
        <v>813</v>
      </c>
      <c r="EJ256" s="0" t="n">
        <v>813</v>
      </c>
      <c r="EK256" s="0" t="n">
        <v>813</v>
      </c>
      <c r="EL256" s="0" t="n">
        <v>813</v>
      </c>
      <c r="EM256" s="0" t="n">
        <v>813</v>
      </c>
      <c r="EN256" s="0" t="n">
        <v>813</v>
      </c>
      <c r="EO256" s="0" t="n">
        <v>813</v>
      </c>
      <c r="EP256" s="0" t="n">
        <v>813</v>
      </c>
      <c r="EQ256" s="0" t="n">
        <v>813</v>
      </c>
      <c r="ER256" s="0" t="n">
        <v>813</v>
      </c>
      <c r="ES256" s="0" t="n">
        <v>813</v>
      </c>
      <c r="ET256" s="0" t="n">
        <v>813</v>
      </c>
      <c r="EU256" s="0" t="n">
        <v>813</v>
      </c>
      <c r="EV256" s="0" t="n">
        <v>813</v>
      </c>
      <c r="EW256" s="0" t="n">
        <v>813</v>
      </c>
      <c r="EX256" s="0" t="n">
        <v>813</v>
      </c>
      <c r="EY256" s="0" t="n">
        <v>813</v>
      </c>
      <c r="EZ256" s="0" t="n">
        <v>813</v>
      </c>
      <c r="FA256" s="0" t="n">
        <v>813</v>
      </c>
      <c r="FB256" s="0" t="n">
        <v>813</v>
      </c>
      <c r="FC256" s="0" t="n">
        <v>813</v>
      </c>
      <c r="FD256" s="0" t="n">
        <v>813</v>
      </c>
      <c r="FE256" s="0" t="n">
        <v>813</v>
      </c>
      <c r="FF256" s="0" t="n">
        <v>813</v>
      </c>
      <c r="FG256" s="0" t="n">
        <v>813</v>
      </c>
      <c r="FH256" s="0" t="n">
        <v>813</v>
      </c>
      <c r="FI256" s="0" t="n">
        <v>813</v>
      </c>
      <c r="FJ256" s="0" t="n">
        <v>813</v>
      </c>
      <c r="FK256" s="0" t="n">
        <v>813</v>
      </c>
      <c r="FL256" s="0" t="n">
        <v>813</v>
      </c>
      <c r="FM256" s="0" t="n">
        <v>813</v>
      </c>
      <c r="FN256" s="0" t="n">
        <v>813</v>
      </c>
      <c r="FO256" s="0" t="n">
        <v>813</v>
      </c>
      <c r="FP256" s="0" t="n">
        <v>813</v>
      </c>
      <c r="FQ256" s="0" t="n">
        <v>813</v>
      </c>
      <c r="FR256" s="0" t="n">
        <v>813</v>
      </c>
      <c r="FS256" s="0" t="n">
        <v>813</v>
      </c>
      <c r="FT256" s="0" t="n">
        <v>813</v>
      </c>
      <c r="FU256" s="0" t="n">
        <v>813</v>
      </c>
      <c r="FV256" s="0" t="n">
        <v>813</v>
      </c>
      <c r="FW256" s="0" t="n">
        <v>813</v>
      </c>
      <c r="FX256" s="0" t="n">
        <v>813</v>
      </c>
      <c r="FY256" s="0" t="n">
        <v>813</v>
      </c>
      <c r="FZ256" s="0" t="n">
        <v>813</v>
      </c>
      <c r="GA256" s="0" t="n">
        <v>813</v>
      </c>
      <c r="GB256" s="0" t="n">
        <v>813</v>
      </c>
      <c r="GC256" s="0" t="n">
        <v>813</v>
      </c>
      <c r="GD256" s="0" t="n">
        <v>813</v>
      </c>
      <c r="GE256" s="0" t="n">
        <v>813</v>
      </c>
      <c r="GF256" s="0" t="n">
        <v>813</v>
      </c>
      <c r="GG256" s="0" t="n">
        <v>813</v>
      </c>
      <c r="GH256" s="0" t="n">
        <v>813</v>
      </c>
      <c r="GI256" s="0" t="n">
        <v>813</v>
      </c>
      <c r="GJ256" s="0" t="n">
        <v>813</v>
      </c>
      <c r="GK256" s="0" t="n">
        <v>813</v>
      </c>
      <c r="GL256" s="0" t="n">
        <v>813</v>
      </c>
      <c r="GM256" s="0" t="n">
        <v>813</v>
      </c>
      <c r="GN256" s="0" t="n">
        <v>813</v>
      </c>
      <c r="GO256" s="0" t="n">
        <v>813</v>
      </c>
      <c r="GP256" s="0" t="n">
        <v>813</v>
      </c>
      <c r="GQ256" s="0" t="n">
        <v>813</v>
      </c>
      <c r="GR256" s="0" t="n">
        <v>813</v>
      </c>
      <c r="GS256" s="0" t="n">
        <v>813</v>
      </c>
      <c r="GT256" s="0" t="n">
        <v>813</v>
      </c>
      <c r="GU256" s="0" t="n">
        <v>813</v>
      </c>
      <c r="GV256" s="0" t="n">
        <v>813</v>
      </c>
      <c r="GW256" s="0" t="n">
        <v>813</v>
      </c>
      <c r="GX256" s="0" t="n">
        <v>813</v>
      </c>
      <c r="GY256" s="0" t="n">
        <v>813</v>
      </c>
      <c r="GZ256" s="0" t="n">
        <v>813</v>
      </c>
      <c r="HA256" s="0" t="n">
        <v>813</v>
      </c>
    </row>
    <row r="257" customFormat="false" ht="15" hidden="false" customHeight="false" outlineLevel="2" collapsed="false">
      <c r="A257" s="48" t="s">
        <v>99</v>
      </c>
      <c r="B257" s="201" t="s">
        <v>252</v>
      </c>
      <c r="C257" s="201"/>
      <c r="D257" s="201" t="s">
        <v>101</v>
      </c>
      <c r="E257" s="52"/>
      <c r="F257" s="19" t="s">
        <v>333</v>
      </c>
      <c r="G257" s="52" t="s">
        <v>254</v>
      </c>
      <c r="H257" s="52"/>
      <c r="I257" s="52"/>
      <c r="DF257" s="0" t="n">
        <v>8.34690291601497</v>
      </c>
      <c r="DG257" s="0" t="n">
        <v>11.685664082421</v>
      </c>
      <c r="DH257" s="0" t="n">
        <v>15.024425248827</v>
      </c>
      <c r="DI257" s="0" t="n">
        <v>18.3631864152329</v>
      </c>
      <c r="DJ257" s="0" t="n">
        <v>9.55117886027545</v>
      </c>
      <c r="DK257" s="0" t="n">
        <v>8.02963253813605</v>
      </c>
      <c r="DL257" s="0" t="n">
        <v>6.50808621599664</v>
      </c>
      <c r="DM257" s="0" t="n">
        <v>4.98653989385724</v>
      </c>
      <c r="DN257" s="0" t="n">
        <v>6.69445238606254</v>
      </c>
      <c r="DO257" s="0" t="n">
        <v>6.46468958966102</v>
      </c>
      <c r="DP257" s="0" t="n">
        <v>6.2349267932595</v>
      </c>
      <c r="DQ257" s="0" t="n">
        <v>6.00516399685797</v>
      </c>
      <c r="DR257" s="0" t="n">
        <v>6.05647085787476</v>
      </c>
      <c r="DS257" s="0" t="n">
        <v>5.93913592444056</v>
      </c>
      <c r="DT257" s="0" t="n">
        <v>5.82180099100636</v>
      </c>
      <c r="DU257" s="0" t="n">
        <v>5.70446605757216</v>
      </c>
      <c r="DV257" s="0" t="n">
        <v>5.33764449381959</v>
      </c>
      <c r="DW257" s="0" t="n">
        <v>5.12051490825804</v>
      </c>
      <c r="DX257" s="0" t="n">
        <v>4.9033853226965</v>
      </c>
      <c r="DY257" s="0" t="n">
        <v>4.68625573713495</v>
      </c>
      <c r="DZ257" s="0" t="n">
        <v>4.68487034891413</v>
      </c>
      <c r="EA257" s="276" t="n">
        <v>4.55403844228887</v>
      </c>
      <c r="EB257" s="0" t="n">
        <v>4.42320653566362</v>
      </c>
      <c r="EC257" s="0" t="n">
        <v>4.29237462903836</v>
      </c>
      <c r="ED257" s="0" t="n">
        <v>4.43096400488863</v>
      </c>
      <c r="EE257" s="0" t="n">
        <v>4.40790061125358</v>
      </c>
      <c r="EF257" s="0" t="n">
        <v>4.38483721761853</v>
      </c>
      <c r="EG257" s="0" t="n">
        <v>4.36177382398349</v>
      </c>
      <c r="EH257" s="0" t="n">
        <v>4.45132352586651</v>
      </c>
      <c r="EI257" s="0" t="n">
        <v>4.47330537043869</v>
      </c>
      <c r="EJ257" s="0" t="n">
        <v>4.49528721501087</v>
      </c>
      <c r="EK257" s="0" t="n">
        <v>4.51726905958305</v>
      </c>
      <c r="EL257" s="0" t="n">
        <v>4.54034999638384</v>
      </c>
      <c r="EM257" s="0" t="n">
        <v>4.56277147784746</v>
      </c>
      <c r="EN257" s="0" t="n">
        <v>4.58519295931109</v>
      </c>
      <c r="EO257" s="0" t="n">
        <v>4.60761444077471</v>
      </c>
      <c r="EP257" s="0" t="n">
        <v>4.63115699631151</v>
      </c>
      <c r="EQ257" s="0" t="n">
        <v>4.65402690740441</v>
      </c>
      <c r="ER257" s="0" t="n">
        <v>4.67689681849731</v>
      </c>
      <c r="ES257" s="0" t="n">
        <v>4.6997667295902</v>
      </c>
      <c r="ET257" s="0" t="n">
        <v>4.72378013623774</v>
      </c>
      <c r="EU257" s="0" t="n">
        <v>4.7471074455525</v>
      </c>
      <c r="EV257" s="0" t="n">
        <v>4.77043475486725</v>
      </c>
      <c r="EW257" s="0" t="n">
        <v>4.79376206418201</v>
      </c>
      <c r="EX257" s="0" t="n">
        <v>4.8182557389625</v>
      </c>
      <c r="EY257" s="0" t="n">
        <v>4.84204959446355</v>
      </c>
      <c r="EZ257" s="0" t="n">
        <v>4.8658434499646</v>
      </c>
      <c r="FA257" s="0" t="n">
        <v>4.88963730546565</v>
      </c>
      <c r="FB257" s="0" t="n">
        <v>4.91462085374175</v>
      </c>
      <c r="FC257" s="0" t="n">
        <v>4.93889058635282</v>
      </c>
      <c r="FD257" s="0" t="n">
        <v>4.96316031896389</v>
      </c>
      <c r="FE257" s="0" t="n">
        <v>4.98743005157496</v>
      </c>
      <c r="FF257" s="0" t="n">
        <v>5.01291327081658</v>
      </c>
      <c r="FG257" s="0" t="n">
        <v>5.03766839807988</v>
      </c>
      <c r="FH257" s="0" t="n">
        <v>5.06242352534317</v>
      </c>
      <c r="FI257" s="0" t="n">
        <v>5.08717865260646</v>
      </c>
      <c r="FJ257" s="0" t="n">
        <v>5.11317153623292</v>
      </c>
      <c r="FK257" s="0" t="n">
        <v>5.13842176604147</v>
      </c>
      <c r="FL257" s="0" t="n">
        <v>5.16367199585003</v>
      </c>
      <c r="FM257" s="0" t="n">
        <v>5.18892222565859</v>
      </c>
      <c r="FN257" s="0" t="n">
        <v>5.21543496695758</v>
      </c>
      <c r="FO257" s="0" t="n">
        <v>5.2411902013623</v>
      </c>
      <c r="FP257" s="0" t="n">
        <v>5.26694543576703</v>
      </c>
      <c r="FQ257" s="0" t="n">
        <v>5.29270067017176</v>
      </c>
      <c r="FR257" s="0" t="n">
        <v>5.31974366629673</v>
      </c>
      <c r="FS257" s="0" t="n">
        <v>5.34601400538955</v>
      </c>
      <c r="FT257" s="0" t="n">
        <v>5.37228434448237</v>
      </c>
      <c r="FU257" s="0" t="n">
        <v>5.3985546835752</v>
      </c>
      <c r="FV257" s="0" t="n">
        <v>5.42613853962266</v>
      </c>
      <c r="FW257" s="0" t="n">
        <v>5.45293428549734</v>
      </c>
      <c r="FX257" s="0" t="n">
        <v>5.47973003137202</v>
      </c>
      <c r="FY257" s="0" t="n">
        <v>5.5065257772467</v>
      </c>
      <c r="FZ257" s="0" t="n">
        <v>5.53466131041512</v>
      </c>
      <c r="GA257" s="0" t="n">
        <v>5.56199297120729</v>
      </c>
      <c r="GB257" s="0" t="n">
        <v>5.58932463199946</v>
      </c>
      <c r="GC257" s="0" t="n">
        <v>5.61665629279164</v>
      </c>
      <c r="GD257" s="0" t="n">
        <v>5.64535453662342</v>
      </c>
      <c r="GE257" s="0" t="n">
        <v>5.67323283063143</v>
      </c>
      <c r="GF257" s="0" t="n">
        <v>5.70111112463945</v>
      </c>
      <c r="GG257" s="0" t="n">
        <v>5.72898941864747</v>
      </c>
      <c r="GH257" s="0" t="n">
        <v>5.75826162735589</v>
      </c>
      <c r="GI257" s="0" t="n">
        <v>5.78669748724406</v>
      </c>
      <c r="GJ257" s="0" t="n">
        <v>5.81513334713224</v>
      </c>
      <c r="GK257" s="0" t="n">
        <v>5.84356920702042</v>
      </c>
      <c r="GL257" s="0" t="n">
        <v>5.873426859903</v>
      </c>
      <c r="GM257" s="0" t="n">
        <v>5.90243143698894</v>
      </c>
      <c r="GN257" s="0" t="n">
        <v>5.93143601407489</v>
      </c>
      <c r="GO257" s="0" t="n">
        <v>5.96044059116083</v>
      </c>
      <c r="GP257" s="0" t="n">
        <v>5.99089539710106</v>
      </c>
      <c r="GQ257" s="0" t="n">
        <v>6.02048006572872</v>
      </c>
      <c r="GR257" s="0" t="n">
        <v>6.05006473435638</v>
      </c>
      <c r="GS257" s="0" t="n">
        <v>6.07964940298404</v>
      </c>
      <c r="GT257" s="0" t="n">
        <v>6.11071330504309</v>
      </c>
      <c r="GU257" s="0" t="n">
        <v>6.1408896670433</v>
      </c>
      <c r="GV257" s="0" t="n">
        <v>6.17106602904351</v>
      </c>
      <c r="GW257" s="0" t="n">
        <v>6.20124239104372</v>
      </c>
      <c r="GX257" s="0" t="n">
        <v>6.23292757114395</v>
      </c>
      <c r="GY257" s="0" t="n">
        <v>6.26370746038416</v>
      </c>
      <c r="GZ257" s="0" t="n">
        <v>6.29448734962438</v>
      </c>
      <c r="HA257" s="0" t="n">
        <v>6.3252672388646</v>
      </c>
    </row>
    <row r="258" customFormat="false" ht="15" hidden="false" customHeight="false" outlineLevel="2" collapsed="false">
      <c r="A258" s="48" t="s">
        <v>99</v>
      </c>
      <c r="B258" s="201" t="s">
        <v>252</v>
      </c>
      <c r="C258" s="201"/>
      <c r="D258" s="201" t="s">
        <v>101</v>
      </c>
      <c r="E258" s="52"/>
      <c r="F258" s="19" t="s">
        <v>334</v>
      </c>
      <c r="G258" s="52" t="s">
        <v>254</v>
      </c>
      <c r="H258" s="52"/>
      <c r="I258" s="52"/>
      <c r="DF258" s="0" t="n">
        <v>1.95348846551108</v>
      </c>
      <c r="DG258" s="0" t="n">
        <v>2.73488385171551</v>
      </c>
      <c r="DH258" s="0" t="n">
        <v>3.51627923791994</v>
      </c>
      <c r="DI258" s="0" t="n">
        <v>4.29767462412437</v>
      </c>
      <c r="DJ258" s="0" t="n">
        <v>3.3411796386951</v>
      </c>
      <c r="DK258" s="0" t="n">
        <v>3.42741887624605</v>
      </c>
      <c r="DL258" s="0" t="n">
        <v>3.51365811379699</v>
      </c>
      <c r="DM258" s="0" t="n">
        <v>3.59989735134794</v>
      </c>
      <c r="DN258" s="0" t="n">
        <v>3.23120125432658</v>
      </c>
      <c r="DO258" s="0" t="n">
        <v>3.13546635804861</v>
      </c>
      <c r="DP258" s="0" t="n">
        <v>3.03973146177063</v>
      </c>
      <c r="DQ258" s="0" t="n">
        <v>2.94399656549266</v>
      </c>
      <c r="DR258" s="0" t="n">
        <v>2.96537451307477</v>
      </c>
      <c r="DS258" s="0" t="n">
        <v>2.91648475434083</v>
      </c>
      <c r="DT258" s="0" t="n">
        <v>2.86759499560688</v>
      </c>
      <c r="DU258" s="0" t="n">
        <v>2.81870523687294</v>
      </c>
      <c r="DV258" s="0" t="n">
        <v>2.66586228358208</v>
      </c>
      <c r="DW258" s="0" t="n">
        <v>2.57539124702537</v>
      </c>
      <c r="DX258" s="0" t="n">
        <v>2.48492021046865</v>
      </c>
      <c r="DY258" s="0" t="n">
        <v>2.39444917391194</v>
      </c>
      <c r="DZ258" s="0" t="n">
        <v>2.39387192642148</v>
      </c>
      <c r="EA258" s="276" t="n">
        <v>2.33935840549126</v>
      </c>
      <c r="EB258" s="0" t="n">
        <v>2.28484488456105</v>
      </c>
      <c r="EC258" s="0" t="n">
        <v>2.23033136363084</v>
      </c>
      <c r="ED258" s="0" t="n">
        <v>2.28807717683494</v>
      </c>
      <c r="EE258" s="0" t="n">
        <v>2.27846738955846</v>
      </c>
      <c r="EF258" s="0" t="n">
        <v>2.26885760228197</v>
      </c>
      <c r="EG258" s="0" t="n">
        <v>2.25924781500548</v>
      </c>
      <c r="EH258" s="0" t="n">
        <v>2.29656034582319</v>
      </c>
      <c r="EI258" s="0" t="n">
        <v>2.30571948578438</v>
      </c>
      <c r="EJ258" s="0" t="n">
        <v>2.31487862574557</v>
      </c>
      <c r="EK258" s="0" t="n">
        <v>2.32403776570676</v>
      </c>
      <c r="EL258" s="0" t="n">
        <v>2.33365486266602</v>
      </c>
      <c r="EM258" s="0" t="n">
        <v>2.34299718542643</v>
      </c>
      <c r="EN258" s="0" t="n">
        <v>2.35233950818685</v>
      </c>
      <c r="EO258" s="0" t="n">
        <v>2.36168183094726</v>
      </c>
      <c r="EP258" s="0" t="n">
        <v>2.3714912698457</v>
      </c>
      <c r="EQ258" s="0" t="n">
        <v>2.38102043906132</v>
      </c>
      <c r="ER258" s="0" t="n">
        <v>2.39054960827694</v>
      </c>
      <c r="ES258" s="0" t="n">
        <v>2.40007877749257</v>
      </c>
      <c r="ET258" s="0" t="n">
        <v>2.41008440516897</v>
      </c>
      <c r="EU258" s="0" t="n">
        <v>2.41980415776891</v>
      </c>
      <c r="EV258" s="0" t="n">
        <v>2.42952391036884</v>
      </c>
      <c r="EW258" s="0" t="n">
        <v>2.43924366296878</v>
      </c>
      <c r="EX258" s="0" t="n">
        <v>2.44944940319871</v>
      </c>
      <c r="EY258" s="0" t="n">
        <v>2.45936355085065</v>
      </c>
      <c r="EZ258" s="0" t="n">
        <v>2.46927769850258</v>
      </c>
      <c r="FA258" s="0" t="n">
        <v>2.47919184615452</v>
      </c>
      <c r="FB258" s="0" t="n">
        <v>2.48960170118905</v>
      </c>
      <c r="FC258" s="0" t="n">
        <v>2.49971413179402</v>
      </c>
      <c r="FD258" s="0" t="n">
        <v>2.50982656239899</v>
      </c>
      <c r="FE258" s="0" t="n">
        <v>2.51993899300397</v>
      </c>
      <c r="FF258" s="0" t="n">
        <v>2.53055704513919</v>
      </c>
      <c r="FG258" s="0" t="n">
        <v>2.54087172435626</v>
      </c>
      <c r="FH258" s="0" t="n">
        <v>2.55118640357333</v>
      </c>
      <c r="FI258" s="0" t="n">
        <v>2.56150108279041</v>
      </c>
      <c r="FJ258" s="0" t="n">
        <v>2.57233149596833</v>
      </c>
      <c r="FK258" s="0" t="n">
        <v>2.58285246876975</v>
      </c>
      <c r="FL258" s="0" t="n">
        <v>2.59337344157116</v>
      </c>
      <c r="FM258" s="0" t="n">
        <v>2.60389441437258</v>
      </c>
      <c r="FN258" s="0" t="n">
        <v>2.61494143581406</v>
      </c>
      <c r="FO258" s="0" t="n">
        <v>2.6256728280715</v>
      </c>
      <c r="FP258" s="0" t="n">
        <v>2.63640422032895</v>
      </c>
      <c r="FQ258" s="0" t="n">
        <v>2.64713561258639</v>
      </c>
      <c r="FR258" s="0" t="n">
        <v>2.6584035744567</v>
      </c>
      <c r="FS258" s="0" t="n">
        <v>2.66934959455929</v>
      </c>
      <c r="FT258" s="0" t="n">
        <v>2.68029561466189</v>
      </c>
      <c r="FU258" s="0" t="n">
        <v>2.69124163476448</v>
      </c>
      <c r="FV258" s="0" t="n">
        <v>2.7027349558722</v>
      </c>
      <c r="FW258" s="0" t="n">
        <v>2.71389989637684</v>
      </c>
      <c r="FX258" s="0" t="n">
        <v>2.72506483688148</v>
      </c>
      <c r="FY258" s="0" t="n">
        <v>2.73622977738613</v>
      </c>
      <c r="FZ258" s="0" t="n">
        <v>2.747952964916</v>
      </c>
      <c r="GA258" s="0" t="n">
        <v>2.75934120423074</v>
      </c>
      <c r="GB258" s="0" t="n">
        <v>2.77072944354547</v>
      </c>
      <c r="GC258" s="0" t="n">
        <v>2.78211768286021</v>
      </c>
      <c r="GD258" s="0" t="n">
        <v>2.79407533414068</v>
      </c>
      <c r="GE258" s="0" t="n">
        <v>2.80569133824171</v>
      </c>
      <c r="GF258" s="0" t="n">
        <v>2.81730734234275</v>
      </c>
      <c r="GG258" s="0" t="n">
        <v>2.82892334644378</v>
      </c>
      <c r="GH258" s="0" t="n">
        <v>2.84112015074986</v>
      </c>
      <c r="GI258" s="0" t="n">
        <v>2.85296847493291</v>
      </c>
      <c r="GJ258" s="0" t="n">
        <v>2.86481679911596</v>
      </c>
      <c r="GK258" s="0" t="n">
        <v>2.87666512329901</v>
      </c>
      <c r="GL258" s="0" t="n">
        <v>2.88910586369122</v>
      </c>
      <c r="GM258" s="0" t="n">
        <v>2.90119115435793</v>
      </c>
      <c r="GN258" s="0" t="n">
        <v>2.91327644502464</v>
      </c>
      <c r="GO258" s="0" t="n">
        <v>2.92536173569135</v>
      </c>
      <c r="GP258" s="0" t="n">
        <v>2.9380512908914</v>
      </c>
      <c r="GQ258" s="0" t="n">
        <v>2.95037828737145</v>
      </c>
      <c r="GR258" s="0" t="n">
        <v>2.9627052838515</v>
      </c>
      <c r="GS258" s="0" t="n">
        <v>2.97503228033154</v>
      </c>
      <c r="GT258" s="0" t="n">
        <v>2.98797562663559</v>
      </c>
      <c r="GU258" s="0" t="n">
        <v>3.00054916304524</v>
      </c>
      <c r="GV258" s="0" t="n">
        <v>3.01312269945489</v>
      </c>
      <c r="GW258" s="0" t="n">
        <v>3.02569623586453</v>
      </c>
      <c r="GX258" s="0" t="n">
        <v>3.03889844909466</v>
      </c>
      <c r="GY258" s="0" t="n">
        <v>3.0517234562325</v>
      </c>
      <c r="GZ258" s="0" t="n">
        <v>3.06454846337035</v>
      </c>
      <c r="HA258" s="0" t="n">
        <v>3.07737347050819</v>
      </c>
    </row>
    <row r="259" customFormat="false" ht="15" hidden="false" customHeight="false" outlineLevel="2" collapsed="false">
      <c r="A259" s="48" t="s">
        <v>99</v>
      </c>
      <c r="B259" s="201" t="s">
        <v>252</v>
      </c>
      <c r="C259" s="201"/>
      <c r="D259" s="201" t="s">
        <v>101</v>
      </c>
      <c r="E259" s="52"/>
      <c r="F259" s="19" t="s">
        <v>335</v>
      </c>
      <c r="G259" s="52" t="s">
        <v>254</v>
      </c>
      <c r="H259" s="52"/>
      <c r="I259" s="52"/>
      <c r="DF259" s="0" t="n">
        <v>45.3452609427609</v>
      </c>
      <c r="DG259" s="0" t="n">
        <v>63.4833653198653</v>
      </c>
      <c r="DH259" s="0" t="n">
        <v>81.6214696969697</v>
      </c>
      <c r="DI259" s="0" t="n">
        <v>99.7595740740741</v>
      </c>
      <c r="DJ259" s="0" t="n">
        <v>63.7839928765075</v>
      </c>
      <c r="DK259" s="0" t="n">
        <v>60.2766230237436</v>
      </c>
      <c r="DL259" s="0" t="n">
        <v>56.7692531709796</v>
      </c>
      <c r="DM259" s="0" t="n">
        <v>53.2618833182156</v>
      </c>
      <c r="DN259" s="0" t="n">
        <v>61.0193158207571</v>
      </c>
      <c r="DO259" s="0" t="n">
        <v>62.0178669101153</v>
      </c>
      <c r="DP259" s="0" t="n">
        <v>63.0164179994736</v>
      </c>
      <c r="DQ259" s="0" t="n">
        <v>64.0149690888318</v>
      </c>
      <c r="DR259" s="0" t="n">
        <v>66.6352828344359</v>
      </c>
      <c r="DS259" s="0" t="n">
        <v>68.2825389862925</v>
      </c>
      <c r="DT259" s="0" t="n">
        <v>69.9297951381491</v>
      </c>
      <c r="DU259" s="0" t="n">
        <v>71.5770512900057</v>
      </c>
      <c r="DV259" s="0" t="n">
        <v>70.5564018820374</v>
      </c>
      <c r="DW259" s="0" t="n">
        <v>71.136495809964</v>
      </c>
      <c r="DX259" s="0" t="n">
        <v>71.7165897378906</v>
      </c>
      <c r="DY259" s="0" t="n">
        <v>72.2966836658173</v>
      </c>
      <c r="DZ259" s="0" t="n">
        <v>72.372264861545</v>
      </c>
      <c r="EA259" s="276" t="n">
        <v>72.7505536965921</v>
      </c>
      <c r="EB259" s="0" t="n">
        <v>73.1288425316392</v>
      </c>
      <c r="EC259" s="0" t="n">
        <v>73.5071313666863</v>
      </c>
      <c r="ED259" s="0" t="n">
        <v>73.426395082448</v>
      </c>
      <c r="EE259" s="0" t="n">
        <v>73.6210738697809</v>
      </c>
      <c r="EF259" s="0" t="n">
        <v>73.8157526571138</v>
      </c>
      <c r="EG259" s="0" t="n">
        <v>74.0104314444468</v>
      </c>
      <c r="EH259" s="0" t="n">
        <v>74.2253491479388</v>
      </c>
      <c r="EI259" s="0" t="n">
        <v>74.4281235017354</v>
      </c>
      <c r="EJ259" s="0" t="n">
        <v>74.6308978555319</v>
      </c>
      <c r="EK259" s="0" t="n">
        <v>74.8336722093285</v>
      </c>
      <c r="EL259" s="0" t="n">
        <v>75.0419561748797</v>
      </c>
      <c r="EM259" s="0" t="n">
        <v>75.2469343733781</v>
      </c>
      <c r="EN259" s="0" t="n">
        <v>75.4519125718766</v>
      </c>
      <c r="EO259" s="0" t="n">
        <v>75.656890770375</v>
      </c>
      <c r="EP259" s="0" t="n">
        <v>75.8674396349107</v>
      </c>
      <c r="EQ259" s="0" t="n">
        <v>76.074646099824</v>
      </c>
      <c r="ER259" s="0" t="n">
        <v>76.2818525647373</v>
      </c>
      <c r="ES259" s="0" t="n">
        <v>76.4890590296506</v>
      </c>
      <c r="ET259" s="0" t="n">
        <v>76.701897920472</v>
      </c>
      <c r="EU259" s="0" t="n">
        <v>76.9113573557486</v>
      </c>
      <c r="EV259" s="0" t="n">
        <v>77.1208167910251</v>
      </c>
      <c r="EW259" s="0" t="n">
        <v>77.3302762263017</v>
      </c>
      <c r="EX259" s="0" t="n">
        <v>77.5454305618386</v>
      </c>
      <c r="EY259" s="0" t="n">
        <v>77.7571679572194</v>
      </c>
      <c r="EZ259" s="0" t="n">
        <v>77.9689053526001</v>
      </c>
      <c r="FA259" s="0" t="n">
        <v>78.1806427479808</v>
      </c>
      <c r="FB259" s="0" t="n">
        <v>78.3981382414804</v>
      </c>
      <c r="FC259" s="0" t="n">
        <v>78.6121788761087</v>
      </c>
      <c r="FD259" s="0" t="n">
        <v>78.826219510737</v>
      </c>
      <c r="FE259" s="0" t="n">
        <v>79.0402601453653</v>
      </c>
      <c r="FF259" s="0" t="n">
        <v>79.2601228086348</v>
      </c>
      <c r="FG259" s="0" t="n">
        <v>79.4764922547195</v>
      </c>
      <c r="FH259" s="0" t="n">
        <v>79.6928617008043</v>
      </c>
      <c r="FI259" s="0" t="n">
        <v>79.9092311468891</v>
      </c>
      <c r="FJ259" s="0" t="n">
        <v>80.131487294095</v>
      </c>
      <c r="FK259" s="0" t="n">
        <v>80.3502114206282</v>
      </c>
      <c r="FL259" s="0" t="n">
        <v>80.5689355471614</v>
      </c>
      <c r="FM259" s="0" t="n">
        <v>80.7876596736946</v>
      </c>
      <c r="FN259" s="0" t="n">
        <v>81.0367447394039</v>
      </c>
      <c r="FO259" s="0" t="n">
        <v>81.2676132416076</v>
      </c>
      <c r="FP259" s="0" t="n">
        <v>81.4984817438113</v>
      </c>
      <c r="FQ259" s="0" t="n">
        <v>81.7293502460149</v>
      </c>
      <c r="FR259" s="0" t="n">
        <v>81.9667712635761</v>
      </c>
      <c r="FS259" s="0" t="n">
        <v>82.2002607719227</v>
      </c>
      <c r="FT259" s="0" t="n">
        <v>82.4337502802694</v>
      </c>
      <c r="FU259" s="0" t="n">
        <v>82.667239788616</v>
      </c>
      <c r="FV259" s="0" t="n">
        <v>82.907357571698</v>
      </c>
      <c r="FW259" s="0" t="n">
        <v>83.1434983899387</v>
      </c>
      <c r="FX259" s="0" t="n">
        <v>83.3796392081795</v>
      </c>
      <c r="FY259" s="0" t="n">
        <v>83.6157800264203</v>
      </c>
      <c r="FZ259" s="0" t="n">
        <v>83.8586257897075</v>
      </c>
      <c r="GA259" s="0" t="n">
        <v>84.0974485859669</v>
      </c>
      <c r="GB259" s="0" t="n">
        <v>84.3362713822262</v>
      </c>
      <c r="GC259" s="0" t="n">
        <v>84.5750941784856</v>
      </c>
      <c r="GD259" s="0" t="n">
        <v>84.8206995129125</v>
      </c>
      <c r="GE259" s="0" t="n">
        <v>85.0622353244388</v>
      </c>
      <c r="GF259" s="0" t="n">
        <v>85.3037711359652</v>
      </c>
      <c r="GG259" s="0" t="n">
        <v>85.5453069474916</v>
      </c>
      <c r="GH259" s="0" t="n">
        <v>85.7937038251726</v>
      </c>
      <c r="GI259" s="0" t="n">
        <v>86.0379840631609</v>
      </c>
      <c r="GJ259" s="0" t="n">
        <v>86.2822643011491</v>
      </c>
      <c r="GK259" s="0" t="n">
        <v>86.5265445391373</v>
      </c>
      <c r="GL259" s="0" t="n">
        <v>86.777765318372</v>
      </c>
      <c r="GM259" s="0" t="n">
        <v>87.0248217728588</v>
      </c>
      <c r="GN259" s="0" t="n">
        <v>87.2718782273457</v>
      </c>
      <c r="GO259" s="0" t="n">
        <v>87.5189346818325</v>
      </c>
      <c r="GP259" s="0" t="n">
        <v>87.773012112187</v>
      </c>
      <c r="GQ259" s="0" t="n">
        <v>88.0228769570209</v>
      </c>
      <c r="GR259" s="0" t="n">
        <v>88.2727418018549</v>
      </c>
      <c r="GS259" s="0" t="n">
        <v>88.5226066466888</v>
      </c>
      <c r="GT259" s="0" t="n">
        <v>88.7795738741556</v>
      </c>
      <c r="GU259" s="0" t="n">
        <v>89.0322796720427</v>
      </c>
      <c r="GV259" s="0" t="n">
        <v>89.2849854699298</v>
      </c>
      <c r="GW259" s="0" t="n">
        <v>89.5376912678169</v>
      </c>
      <c r="GX259" s="0" t="n">
        <v>89.7975818400535</v>
      </c>
      <c r="GY259" s="0" t="n">
        <v>90.0531615476804</v>
      </c>
      <c r="GZ259" s="0" t="n">
        <v>90.3087412553073</v>
      </c>
      <c r="HA259" s="0" t="n">
        <v>90.5643209629342</v>
      </c>
    </row>
    <row r="260" customFormat="false" ht="15" hidden="false" customHeight="false" outlineLevel="2" collapsed="false">
      <c r="A260" s="48"/>
      <c r="B260" s="201"/>
      <c r="C260" s="201"/>
      <c r="D260" s="201"/>
      <c r="E260" s="52"/>
      <c r="F260" s="19"/>
      <c r="G260" s="52"/>
      <c r="H260" s="52"/>
      <c r="I260" s="52"/>
    </row>
    <row r="261" customFormat="false" ht="15" hidden="false" customHeight="false" outlineLevel="2" collapsed="false">
      <c r="A261" s="48"/>
      <c r="B261" s="201"/>
      <c r="C261" s="201"/>
      <c r="D261" s="201"/>
      <c r="E261" s="52"/>
      <c r="F261" s="19"/>
      <c r="G261" s="52"/>
      <c r="H261" s="52"/>
      <c r="I261" s="52"/>
    </row>
    <row r="262" customFormat="false" ht="15" hidden="false" customHeight="false" outlineLevel="2" collapsed="false">
      <c r="A262" s="48"/>
      <c r="B262" s="201"/>
      <c r="C262" s="201"/>
      <c r="D262" s="201"/>
      <c r="E262" s="52"/>
      <c r="F262" s="19"/>
      <c r="G262" s="52"/>
      <c r="H262" s="52"/>
      <c r="I262" s="52"/>
    </row>
    <row r="263" customFormat="false" ht="15" hidden="false" customHeight="false" outlineLevel="2" collapsed="false">
      <c r="A263" s="48"/>
      <c r="B263" s="201"/>
      <c r="C263" s="201"/>
      <c r="D263" s="201"/>
      <c r="E263" s="52"/>
      <c r="F263" s="19"/>
      <c r="G263" s="52"/>
      <c r="H263" s="52"/>
      <c r="I263" s="52"/>
    </row>
    <row r="264" customFormat="false" ht="15" hidden="false" customHeight="false" outlineLevel="2" collapsed="false">
      <c r="A264" s="48"/>
      <c r="B264" s="201"/>
      <c r="C264" s="201"/>
      <c r="D264" s="201"/>
      <c r="E264" s="52"/>
      <c r="F264" s="19"/>
      <c r="G264" s="52"/>
      <c r="H264" s="52"/>
      <c r="I264" s="52"/>
    </row>
    <row r="265" customFormat="false" ht="15" hidden="false" customHeight="false" outlineLevel="2" collapsed="false">
      <c r="A265" s="48"/>
      <c r="B265" s="201"/>
      <c r="C265" s="201"/>
      <c r="D265" s="201"/>
      <c r="E265" s="52"/>
      <c r="F265" s="19"/>
      <c r="G265" s="52"/>
      <c r="H265" s="52"/>
      <c r="I265" s="52"/>
    </row>
    <row r="266" customFormat="false" ht="15" hidden="false" customHeight="false" outlineLevel="2" collapsed="false">
      <c r="A266" s="48"/>
      <c r="B266" s="201"/>
      <c r="C266" s="201"/>
      <c r="D266" s="201"/>
      <c r="E266" s="52"/>
      <c r="F266" s="19"/>
      <c r="G266" s="52"/>
      <c r="H266" s="52"/>
      <c r="I266" s="52"/>
    </row>
    <row r="267" customFormat="false" ht="15" hidden="false" customHeight="false" outlineLevel="2" collapsed="false">
      <c r="A267" s="48"/>
      <c r="B267" s="201"/>
      <c r="C267" s="201"/>
      <c r="D267" s="201"/>
      <c r="E267" s="52"/>
      <c r="F267" s="19"/>
      <c r="G267" s="52"/>
      <c r="H267" s="52"/>
      <c r="I267" s="52"/>
    </row>
    <row r="268" customFormat="false" ht="15" hidden="false" customHeight="false" outlineLevel="2" collapsed="false">
      <c r="A268" s="48"/>
      <c r="B268" s="201"/>
      <c r="C268" s="201"/>
      <c r="D268" s="201"/>
      <c r="E268" s="52"/>
      <c r="F268" s="19"/>
      <c r="G268" s="52"/>
      <c r="H268" s="52"/>
      <c r="I268" s="52"/>
    </row>
    <row r="269" customFormat="false" ht="15" hidden="false" customHeight="false" outlineLevel="2" collapsed="false">
      <c r="A269" s="48"/>
      <c r="B269" s="201"/>
      <c r="C269" s="201"/>
      <c r="D269" s="201"/>
      <c r="E269" s="52"/>
      <c r="F269" s="19"/>
      <c r="G269" s="52"/>
      <c r="H269" s="52"/>
      <c r="I269" s="52"/>
    </row>
    <row r="270" customFormat="false" ht="15" hidden="false" customHeight="false" outlineLevel="2" collapsed="false">
      <c r="A270" s="172" t="s">
        <v>99</v>
      </c>
      <c r="B270" s="173" t="s">
        <v>336</v>
      </c>
      <c r="C270" s="318"/>
      <c r="D270" s="318" t="s">
        <v>337</v>
      </c>
      <c r="E270" s="152"/>
      <c r="F270" s="19" t="s">
        <v>338</v>
      </c>
      <c r="G270" s="96" t="s">
        <v>12</v>
      </c>
      <c r="H270" s="152"/>
      <c r="I270" s="96" t="s">
        <v>339</v>
      </c>
      <c r="CL270" s="0" t="n">
        <f aca="false">(1+(SUMIF(Inputs!$X$1:$AY$1,CL$1059,Inputs!$X270:$AY270)))^(CL$1060/CL$1061)-1</f>
        <v>0.00794147829524161</v>
      </c>
      <c r="CM270" s="0" t="n">
        <f aca="false">(1+(SUMIF(Inputs!$X$1:$AY$1,CM$1059,Inputs!$X270:$AY270)))^(CM$1060/CM$1061)-1</f>
        <v>0.00803007028491565</v>
      </c>
      <c r="CN270" s="0" t="n">
        <f aca="false">(1+(SUMIF(Inputs!$X$1:$AY$1,CN$1059,Inputs!$X270:$AY270)))^(CN$1060/CN$1061)-1</f>
        <v>0.00811867006129252</v>
      </c>
      <c r="CO270" s="0" t="n">
        <f aca="false">(1+(SUMIF(Inputs!$X$1:$AY$1,CO$1059,Inputs!$X270:$AY270)))^(CO$1060/CO$1061)-1</f>
        <v>0.00811867006129252</v>
      </c>
      <c r="CP270" s="0" t="n">
        <f aca="false">(1+(SUMIF(Inputs!$X$1:$AY$1,CP$1059,Inputs!$X270:$AY270)))^(CP$1060/CP$1061)-1</f>
        <v>0.0123406990452515</v>
      </c>
      <c r="CQ270" s="0" t="n">
        <f aca="false">(1+(SUMIF(Inputs!$X$1:$AY$1,CQ$1059,Inputs!$X270:$AY270)))^(CQ$1060/CQ$1061)-1</f>
        <v>0.0124786699369863</v>
      </c>
      <c r="CR270" s="0" t="n">
        <f aca="false">(1+(SUMIF(Inputs!$X$1:$AY$1,CR$1059,Inputs!$X270:$AY270)))^(CR$1060/CR$1061)-1</f>
        <v>0.0126166596326347</v>
      </c>
      <c r="CS270" s="0" t="n">
        <f aca="false">(1+(SUMIF(Inputs!$X$1:$AY$1,CS$1059,Inputs!$X270:$AY270)))^(CS$1060/CS$1061)-1</f>
        <v>0.0126166596326347</v>
      </c>
      <c r="CT270" s="0" t="n">
        <f aca="false">(1+(SUMIF(Inputs!$X$1:$AY$1,CT$1059,Inputs!$X270:$AY270)))^(CT$1060/CT$1061)-1</f>
        <v>0.0255101696293127</v>
      </c>
      <c r="CU270" s="0" t="n">
        <f aca="false">(1+(SUMIF(Inputs!$X$1:$AY$1,CU$1059,Inputs!$X270:$AY270)))^(CU$1060/CU$1061)-1</f>
        <v>0.0257972411562568</v>
      </c>
      <c r="CV270" s="0" t="n">
        <f aca="false">(1+(SUMIF(Inputs!$X$1:$AY$1,CV$1059,Inputs!$X270:$AY270)))^(CV$1060/CV$1061)-1</f>
        <v>0.0260843930432637</v>
      </c>
      <c r="CW270" s="0" t="n">
        <f aca="false">(1+(SUMIF(Inputs!$X$1:$AY$1,CW$1059,Inputs!$X270:$AY270)))^(CW$1060/CW$1061)-1</f>
        <v>0.0260843930432637</v>
      </c>
      <c r="CX270" s="0" t="n">
        <f aca="false">(1+(SUMIF(Inputs!$X$1:$AY$1,CX$1059,Inputs!$X270:$AY270)))^(CX$1060/CX$1061)-1</f>
        <v>0.01244436394255</v>
      </c>
      <c r="CY270" s="0" t="n">
        <f aca="false">(1+(SUMIF(Inputs!$X$1:$AY$1,CY$1059,Inputs!$X270:$AY270)))^(CY$1060/CY$1061)-1</f>
        <v>0.01244436394255</v>
      </c>
      <c r="CZ270" s="0" t="n">
        <f aca="false">(1+(SUMIF(Inputs!$X$1:$AY$1,CZ$1059,Inputs!$X270:$AY270)))^(CZ$1060/CZ$1061)-1</f>
        <v>0.0125819719287976</v>
      </c>
      <c r="DA270" s="0" t="n">
        <f aca="false">(1+(SUMIF(Inputs!$X$1:$AY$1,DA$1059,Inputs!$X270:$AY270)))^(DA$1060/DA$1061)-1</f>
        <v>0.0125819719287976</v>
      </c>
      <c r="DB270" s="357" t="n">
        <f aca="false">(1+(SUMIF(Inputs!$X$1:$AY$1,DB$1059,Inputs!$X270:$AY270)))^(DB$1060/DB$1061)-1</f>
        <v>0.0284172029532896</v>
      </c>
      <c r="DC270" s="0" t="n">
        <f aca="false">(1+(SUMIF(Inputs!$X$1:$AY$1,DC$1059,Inputs!$X270:$AY270)))^(DC$1060/DC$1061)-1</f>
        <v>0.0287374439191872</v>
      </c>
      <c r="DD270" s="0" t="n">
        <f aca="false">(1+(SUMIF(Inputs!$X$1:$AY$1,DD$1059,Inputs!$X270:$AY270)))^(DD$1060/DD$1061)-1</f>
        <v>0.0290577846055833</v>
      </c>
      <c r="DE270" s="0" t="n">
        <f aca="false">(1+(SUMIF(Inputs!$X$1:$AY$1,DE$1059,Inputs!$X270:$AY270)))^(DE$1060/DE$1061)-1</f>
        <v>0.0290577846055833</v>
      </c>
      <c r="DF270" s="0" t="n">
        <f aca="false">(1+(SUMIF(Inputs!$X$1:$AY$1,DF$1059,Inputs!$X270:$AY270)))^(DF$1060/DF$1061)-1</f>
        <v>0.0215795389611635</v>
      </c>
      <c r="DG270" s="0" t="n">
        <f aca="false">(1+(SUMIF(Inputs!$X$1:$AY$1,DG$1059,Inputs!$X270:$AY270)))^(DG$1060/DG$1061)-1</f>
        <v>0.0218219090434215</v>
      </c>
      <c r="DH270" s="0" t="n">
        <f aca="false">(1+(SUMIF(Inputs!$X$1:$AY$1,DH$1059,Inputs!$X270:$AY270)))^(DH$1060/DH$1061)-1</f>
        <v>0.0220643366280615</v>
      </c>
      <c r="DI270" s="0" t="n">
        <f aca="false">(1+(SUMIF(Inputs!$X$1:$AY$1,DI$1059,Inputs!$X270:$AY270)))^(DI$1060/DI$1061)-1</f>
        <v>0.0220643366280615</v>
      </c>
      <c r="DJ270" s="0" t="n">
        <f aca="false">(1+(SUMIF(Inputs!$X$1:$AY$1,DJ$1059,Inputs!$X270:$AY270)))^(DJ$1060/DJ$1061)-1</f>
        <v>0.0288643260260237</v>
      </c>
      <c r="DK270" s="0" t="n">
        <f aca="false">(1+(SUMIF(Inputs!$X$1:$AY$1,DK$1059,Inputs!$X270:$AY270)))^(DK$1060/DK$1061)-1</f>
        <v>0.0291896768958051</v>
      </c>
      <c r="DL270" s="0" t="n">
        <f aca="false">(1+(SUMIF(Inputs!$X$1:$AY$1,DL$1059,Inputs!$X270:$AY270)))^(DL$1060/DL$1061)-1</f>
        <v>0.029515130649111</v>
      </c>
      <c r="DM270" s="0" t="n">
        <f aca="false">(1+(SUMIF(Inputs!$X$1:$AY$1,DM$1059,Inputs!$X270:$AY270)))^(DM$1060/DM$1061)-1</f>
        <v>0.029515130649111</v>
      </c>
      <c r="DN270" s="0" t="n">
        <f aca="false">(1+(SUMIF(Inputs!$X$1:$AY$1,DN$1059,Inputs!$X270:$AY270)))^(DN$1060/DN$1061)-1</f>
        <v>0.0191450006599752</v>
      </c>
      <c r="DO270" s="0" t="n">
        <f aca="false">(1+(SUMIF(Inputs!$X$1:$AY$1,DO$1059,Inputs!$X270:$AY270)))^(DO$1060/DO$1061)-1</f>
        <v>0.0193597689275264</v>
      </c>
      <c r="DP270" s="0" t="n">
        <f aca="false">(1+(SUMIF(Inputs!$X$1:$AY$1,DP$1059,Inputs!$X270:$AY270)))^(DP$1060/DP$1061)-1</f>
        <v>0.0195745824540043</v>
      </c>
      <c r="DQ270" s="0" t="n">
        <f aca="false">(1+(SUMIF(Inputs!$X$1:$AY$1,DQ$1059,Inputs!$X270:$AY270)))^(DQ$1060/DQ$1061)-1</f>
        <v>0.0195745824540043</v>
      </c>
      <c r="DR270" s="0" t="n">
        <f aca="false">(1+(SUMIF(Inputs!$X$1:$AY$1,DR$1059,Inputs!$X270:$AY270)))^(DR$1060/DR$1061)-1</f>
        <v>0.0156349968395524</v>
      </c>
      <c r="DS270" s="0" t="n">
        <f aca="false">(1+(SUMIF(Inputs!$X$1:$AY$1,DS$1059,Inputs!$X270:$AY270)))^(DS$1060/DS$1061)-1</f>
        <v>0.0156349968395524</v>
      </c>
      <c r="DT270" s="0" t="n">
        <f aca="false">(1+(SUMIF(Inputs!$X$1:$AY$1,DT$1059,Inputs!$X270:$AY270)))^(DT$1060/DT$1061)-1</f>
        <v>0.0158081609552736</v>
      </c>
      <c r="DU270" s="0" t="n">
        <f aca="false">(1+(SUMIF(Inputs!$X$1:$AY$1,DU$1059,Inputs!$X270:$AY270)))^(DU$1060/DU$1061)-1</f>
        <v>0.0158081609552736</v>
      </c>
      <c r="DV270" s="0" t="n">
        <f aca="false">(1+(SUMIF(Inputs!$X$1:$AY$1,DV$1059,Inputs!$X270:$AY270)))^(DV$1060/DV$1061)-1</f>
        <v>0.00970599382415549</v>
      </c>
      <c r="DW270" s="0" t="n">
        <f aca="false">(1+(SUMIF(Inputs!$X$1:$AY$1,DW$1059,Inputs!$X270:$AY270)))^(DW$1060/DW$1061)-1</f>
        <v>0.00981436569866956</v>
      </c>
      <c r="DX270" s="0" t="n">
        <f aca="false">(1+(SUMIF(Inputs!$X$1:$AY$1,DX$1059,Inputs!$X270:$AY270)))^(DX$1060/DX$1061)-1</f>
        <v>0.00992274920475089</v>
      </c>
      <c r="DY270" s="0" t="n">
        <f aca="false">(1+(SUMIF(Inputs!$X$1:$AY$1,DY$1059,Inputs!$X270:$AY270)))^(DY$1060/DY$1061)-1</f>
        <v>0.00992274920475089</v>
      </c>
      <c r="DZ270" s="0" t="n">
        <f aca="false">(1+(SUMIF(Inputs!$X$1:$AY$1,DZ$1059,Inputs!$X270:$AY270)))^(DZ$1060/DZ$1061)-1</f>
        <v>0.00970599382415549</v>
      </c>
      <c r="EA270" s="276" t="n">
        <f aca="false">(1+(SUMIF(Inputs!$X$1:$AY$1,EA$1059,Inputs!$X270:$AY270)))^(EA$1060/EA$1061)-1</f>
        <v>0.00981436569866956</v>
      </c>
      <c r="EB270" s="0" t="n">
        <f aca="false">(1+(SUMIF(Inputs!$X$1:$AY$1,EB$1059,Inputs!$X270:$AY270)))^(EB$1060/EB$1061)-1</f>
        <v>0.00992274920475089</v>
      </c>
      <c r="EC270" s="0" t="n">
        <f aca="false">(1+(SUMIF(Inputs!$X$1:$AY$1,EC$1059,Inputs!$X270:$AY270)))^(EC$1060/EC$1061)-1</f>
        <v>0.00992274920475089</v>
      </c>
      <c r="ED270" s="0" t="n">
        <f aca="false">(1+(SUMIF(Inputs!$X$1:$AY$1,ED$1059,Inputs!$X270:$AY270)))^(ED$1060/ED$1061)-1</f>
        <v>0.00970599382415549</v>
      </c>
      <c r="EE270" s="0" t="n">
        <f aca="false">(1+(SUMIF(Inputs!$X$1:$AY$1,EE$1059,Inputs!$X270:$AY270)))^(EE$1060/EE$1061)-1</f>
        <v>0.00981436569866956</v>
      </c>
      <c r="EF270" s="0" t="n">
        <f aca="false">(1+(SUMIF(Inputs!$X$1:$AY$1,EF$1059,Inputs!$X270:$AY270)))^(EF$1060/EF$1061)-1</f>
        <v>0.00992274920475089</v>
      </c>
      <c r="EG270" s="0" t="n">
        <f aca="false">(1+(SUMIF(Inputs!$X$1:$AY$1,EG$1059,Inputs!$X270:$AY270)))^(EG$1060/EG$1061)-1</f>
        <v>0.00992274920475089</v>
      </c>
      <c r="EH270" s="0" t="n">
        <f aca="false">(1+(SUMIF(Inputs!$X$1:$AY$1,EH$1059,Inputs!$X270:$AY270)))^(EH$1060/EH$1061)-1</f>
        <v>0.00969109512390776</v>
      </c>
      <c r="EI270" s="0" t="n">
        <f aca="false">(1+(SUMIF(Inputs!$X$1:$AY$1,EI$1059,Inputs!$X270:$AY270)))^(EI$1060/EI$1061)-1</f>
        <v>0.00979929984169581</v>
      </c>
      <c r="EJ270" s="0" t="n">
        <f aca="false">(1+(SUMIF(Inputs!$X$1:$AY$1,EJ$1059,Inputs!$X270:$AY270)))^(EJ$1060/EJ$1061)-1</f>
        <v>0.00990751615536811</v>
      </c>
      <c r="EK270" s="0" t="n">
        <f aca="false">(1+(SUMIF(Inputs!$X$1:$AY$1,EK$1059,Inputs!$X270:$AY270)))^(EK$1060/EK$1061)-1</f>
        <v>0.00990751615536811</v>
      </c>
      <c r="EL270" s="0" t="n">
        <f aca="false">(1+(SUMIF(Inputs!$X$1:$AY$1,EL$1059,Inputs!$X270:$AY270)))^(EL$1060/EL$1061)-1</f>
        <v>0.00982627871417696</v>
      </c>
      <c r="EM270" s="0" t="n">
        <f aca="false">(1+(SUMIF(Inputs!$X$1:$AY$1,EM$1059,Inputs!$X270:$AY270)))^(EM$1060/EM$1061)-1</f>
        <v>0.00982627871417696</v>
      </c>
      <c r="EN270" s="0" t="n">
        <f aca="false">(1+(SUMIF(Inputs!$X$1:$AY$1,EN$1059,Inputs!$X270:$AY270)))^(EN$1060/EN$1061)-1</f>
        <v>0.00993479442597356</v>
      </c>
      <c r="EO270" s="0" t="n">
        <f aca="false">(1+(SUMIF(Inputs!$X$1:$AY$1,EO$1059,Inputs!$X270:$AY270)))^(EO$1060/EO$1061)-1</f>
        <v>0.00993479442597356</v>
      </c>
      <c r="EP270" s="0" t="n">
        <f aca="false">(1+(SUMIF(Inputs!$X$1:$AY$1,EP$1059,Inputs!$X270:$AY270)))^(EP$1060/EP$1061)-1</f>
        <v>0.00971777466220192</v>
      </c>
      <c r="EQ270" s="0" t="n">
        <f aca="false">(1+(SUMIF(Inputs!$X$1:$AY$1,EQ$1059,Inputs!$X270:$AY270)))^(EQ$1060/EQ$1061)-1</f>
        <v>0.00982627871417696</v>
      </c>
      <c r="ER270" s="0" t="n">
        <f aca="false">(1+(SUMIF(Inputs!$X$1:$AY$1,ER$1059,Inputs!$X270:$AY270)))^(ER$1060/ER$1061)-1</f>
        <v>0.00993479442597356</v>
      </c>
      <c r="ES270" s="0" t="n">
        <f aca="false">(1+(SUMIF(Inputs!$X$1:$AY$1,ES$1059,Inputs!$X270:$AY270)))^(ES$1060/ES$1061)-1</f>
        <v>0.00993479442597356</v>
      </c>
      <c r="ET270" s="0" t="n">
        <f aca="false">(1+(SUMIF(Inputs!$X$1:$AY$1,ET$1059,Inputs!$X270:$AY270)))^(ET$1060/ET$1061)-1</f>
        <v>0.00971777466220192</v>
      </c>
      <c r="EU270" s="0" t="n">
        <f aca="false">(1+(SUMIF(Inputs!$X$1:$AY$1,EU$1059,Inputs!$X270:$AY270)))^(EU$1060/EU$1061)-1</f>
        <v>0.00982627871417696</v>
      </c>
      <c r="EV270" s="0" t="n">
        <f aca="false">(1+(SUMIF(Inputs!$X$1:$AY$1,EV$1059,Inputs!$X270:$AY270)))^(EV$1060/EV$1061)-1</f>
        <v>0.00993479442597356</v>
      </c>
      <c r="EW270" s="0" t="n">
        <f aca="false">(1+(SUMIF(Inputs!$X$1:$AY$1,EW$1059,Inputs!$X270:$AY270)))^(EW$1060/EW$1061)-1</f>
        <v>0.00993479442597356</v>
      </c>
      <c r="EX270" s="0" t="n">
        <f aca="false">(1+(SUMIF(Inputs!$X$1:$AY$1,EX$1059,Inputs!$X270:$AY270)))^(EX$1060/EX$1061)-1</f>
        <v>0.00969109512390776</v>
      </c>
      <c r="EY270" s="0" t="n">
        <f aca="false">(1+(SUMIF(Inputs!$X$1:$AY$1,EY$1059,Inputs!$X270:$AY270)))^(EY$1060/EY$1061)-1</f>
        <v>0.00979929984169581</v>
      </c>
      <c r="EZ270" s="0" t="n">
        <f aca="false">(1+(SUMIF(Inputs!$X$1:$AY$1,EZ$1059,Inputs!$X270:$AY270)))^(EZ$1060/EZ$1061)-1</f>
        <v>0.00990751615536811</v>
      </c>
      <c r="FA270" s="0" t="n">
        <f aca="false">(1+(SUMIF(Inputs!$X$1:$AY$1,FA$1059,Inputs!$X270:$AY270)))^(FA$1060/FA$1061)-1</f>
        <v>0.00990751615536811</v>
      </c>
      <c r="FB270" s="0" t="n">
        <f aca="false">(1+(SUMIF(Inputs!$X$1:$AY$1,FB$1059,Inputs!$X270:$AY270)))^(FB$1060/FB$1061)-1</f>
        <v>0.00971777466220192</v>
      </c>
      <c r="FC270" s="0" t="n">
        <f aca="false">(1+(SUMIF(Inputs!$X$1:$AY$1,FC$1059,Inputs!$X270:$AY270)))^(FC$1060/FC$1061)-1</f>
        <v>0.00982627871417696</v>
      </c>
      <c r="FD270" s="0" t="n">
        <f aca="false">(1+(SUMIF(Inputs!$X$1:$AY$1,FD$1059,Inputs!$X270:$AY270)))^(FD$1060/FD$1061)-1</f>
        <v>0.00993479442597356</v>
      </c>
      <c r="FE270" s="0" t="n">
        <f aca="false">(1+(SUMIF(Inputs!$X$1:$AY$1,FE$1059,Inputs!$X270:$AY270)))^(FE$1060/FE$1061)-1</f>
        <v>0.00993479442597356</v>
      </c>
      <c r="FF270" s="0" t="n">
        <f aca="false">(1+(SUMIF(Inputs!$X$1:$AY$1,FF$1059,Inputs!$X270:$AY270)))^(FF$1060/FF$1061)-1</f>
        <v>0.00982627871417696</v>
      </c>
      <c r="FG270" s="0" t="n">
        <f aca="false">(1+(SUMIF(Inputs!$X$1:$AY$1,FG$1059,Inputs!$X270:$AY270)))^(FG$1060/FG$1061)-1</f>
        <v>0.00982627871417696</v>
      </c>
      <c r="FH270" s="0" t="n">
        <f aca="false">(1+(SUMIF(Inputs!$X$1:$AY$1,FH$1059,Inputs!$X270:$AY270)))^(FH$1060/FH$1061)-1</f>
        <v>0.00993479442597356</v>
      </c>
      <c r="FI270" s="0" t="n">
        <f aca="false">(1+(SUMIF(Inputs!$X$1:$AY$1,FI$1059,Inputs!$X270:$AY270)))^(FI$1060/FI$1061)-1</f>
        <v>0.00993479442597356</v>
      </c>
      <c r="FJ270" s="0" t="n">
        <f aca="false">(1+(SUMIF(Inputs!$X$1:$AY$1,FJ$1059,Inputs!$X270:$AY270)))^(FJ$1060/FJ$1061)-1</f>
        <v>0.00971777466220192</v>
      </c>
      <c r="FK270" s="0" t="n">
        <f aca="false">(1+(SUMIF(Inputs!$X$1:$AY$1,FK$1059,Inputs!$X270:$AY270)))^(FK$1060/FK$1061)-1</f>
        <v>0.00982627871417696</v>
      </c>
      <c r="FL270" s="0" t="n">
        <f aca="false">(1+(SUMIF(Inputs!$X$1:$AY$1,FL$1059,Inputs!$X270:$AY270)))^(FL$1060/FL$1061)-1</f>
        <v>0.00993479442597356</v>
      </c>
      <c r="FM270" s="0" t="n">
        <f aca="false">(1+(SUMIF(Inputs!$X$1:$AY$1,FM$1059,Inputs!$X270:$AY270)))^(FM$1060/FM$1061)-1</f>
        <v>0.00993479442597356</v>
      </c>
      <c r="FN270" s="0" t="n">
        <f aca="false">(1+(SUMIF(Inputs!$X$1:$AY$1,FN$1059,Inputs!$X270:$AY270)))^(FN$1060/FN$1061)-1</f>
        <v>0.00969109512390776</v>
      </c>
      <c r="FO270" s="0" t="n">
        <f aca="false">(1+(SUMIF(Inputs!$X$1:$AY$1,FO$1059,Inputs!$X270:$AY270)))^(FO$1060/FO$1061)-1</f>
        <v>0.00979929984169581</v>
      </c>
      <c r="FP270" s="0" t="n">
        <f aca="false">(1+(SUMIF(Inputs!$X$1:$AY$1,FP$1059,Inputs!$X270:$AY270)))^(FP$1060/FP$1061)-1</f>
        <v>0.00990751615536811</v>
      </c>
      <c r="FQ270" s="0" t="n">
        <f aca="false">(1+(SUMIF(Inputs!$X$1:$AY$1,FQ$1059,Inputs!$X270:$AY270)))^(FQ$1060/FQ$1061)-1</f>
        <v>0.00990751615536811</v>
      </c>
      <c r="FR270" s="0" t="n">
        <f aca="false">(1+(SUMIF(Inputs!$X$1:$AY$1,FR$1059,Inputs!$X270:$AY270)))^(FR$1060/FR$1061)-1</f>
        <v>0.00971777466220192</v>
      </c>
      <c r="FS270" s="0" t="n">
        <f aca="false">(1+(SUMIF(Inputs!$X$1:$AY$1,FS$1059,Inputs!$X270:$AY270)))^(FS$1060/FS$1061)-1</f>
        <v>0.00982627871417696</v>
      </c>
      <c r="FT270" s="0" t="n">
        <f aca="false">(1+(SUMIF(Inputs!$X$1:$AY$1,FT$1059,Inputs!$X270:$AY270)))^(FT$1060/FT$1061)-1</f>
        <v>0.00993479442597356</v>
      </c>
      <c r="FU270" s="0" t="n">
        <f aca="false">(1+(SUMIF(Inputs!$X$1:$AY$1,FU$1059,Inputs!$X270:$AY270)))^(FU$1060/FU$1061)-1</f>
        <v>0.00993479442597356</v>
      </c>
      <c r="FV270" s="0" t="n">
        <f aca="false">(1+(SUMIF(Inputs!$X$1:$BB$1,FV$1059,Inputs!$X270:$BB270)))^(FV$1060/FV$1061)-1</f>
        <v>0.00971777466220192</v>
      </c>
      <c r="FW270" s="0" t="n">
        <f aca="false">(1+(SUMIF(Inputs!$X$1:$BB$1,FW$1059,Inputs!$X270:$BB270)))^(FW$1060/FW$1061)-1</f>
        <v>0.00982627871417696</v>
      </c>
      <c r="FX270" s="0" t="n">
        <f aca="false">(1+(SUMIF(Inputs!$X$1:$BB$1,FX$1059,Inputs!$X270:$BB270)))^(FX$1060/FX$1061)-1</f>
        <v>0.00993479442597356</v>
      </c>
      <c r="FY270" s="0" t="n">
        <f aca="false">(1+(SUMIF(Inputs!$X$1:$BB$1,FY$1059,Inputs!$X270:$BB270)))^(FY$1060/FY$1061)-1</f>
        <v>0.00993479442597356</v>
      </c>
      <c r="FZ270" s="0" t="n">
        <f aca="false">(1+(SUMIF(Inputs!$X$1:$BB$1,FZ$1059,Inputs!$X270:$BB270)))^(FZ$1060/FZ$1061)-1</f>
        <v>0.00971777466220192</v>
      </c>
      <c r="GA270" s="0" t="n">
        <f aca="false">(1+(SUMIF(Inputs!$X$1:$BB$1,GA$1059,Inputs!$X270:$BB270)))^(GA$1060/GA$1061)-1</f>
        <v>0.00982627871417696</v>
      </c>
      <c r="GB270" s="0" t="n">
        <f aca="false">(1+(SUMIF(Inputs!$X$1:$BB$1,GB$1059,Inputs!$X270:$BB270)))^(GB$1060/GB$1061)-1</f>
        <v>0.00993479442597356</v>
      </c>
      <c r="GC270" s="0" t="n">
        <f aca="false">(1+(SUMIF(Inputs!$X$1:$BB$1,GC$1059,Inputs!$X270:$BB270)))^(GC$1060/GC$1061)-1</f>
        <v>0.00993479442597356</v>
      </c>
      <c r="GD270" s="0" t="n">
        <f aca="false">(1+(SUMIF(Inputs!$X$1:$BB$1,GD$1059,Inputs!$X270:$BB270)))^(GD$1060/GD$1061)-1</f>
        <v>0.00971777466220192</v>
      </c>
      <c r="GE270" s="0" t="n">
        <f aca="false">(1+(SUMIF(Inputs!$X$1:$BB$1,GE$1059,Inputs!$X270:$BB270)))^(GE$1060/GE$1061)-1</f>
        <v>0.00982627871417696</v>
      </c>
      <c r="GF270" s="0" t="n">
        <f aca="false">(1+(SUMIF(Inputs!$X$1:$BB$1,GF$1059,Inputs!$X270:$BB270)))^(GF$1060/GF$1061)-1</f>
        <v>0.00993479442597356</v>
      </c>
      <c r="GG270" s="0" t="n">
        <f aca="false">(1+(SUMIF(Inputs!$X$1:$BB$1,GG$1059,Inputs!$X270:$BB270)))^(GG$1060/GG$1061)-1</f>
        <v>0.00993479442597356</v>
      </c>
      <c r="GH270" s="0" t="n">
        <f aca="false">(1+(SUMIF(Inputs!$X$1:$BG$1,GH$1059,Inputs!$X270:$BG270)))^(GH$1060/GH$1061)-1</f>
        <v>0.00971777466220192</v>
      </c>
      <c r="GI270" s="0" t="n">
        <f aca="false">(1+(SUMIF(Inputs!$X$1:$BG$1,GI$1059,Inputs!$X270:$BG270)))^(GI$1060/GI$1061)-1</f>
        <v>0.00982627871417696</v>
      </c>
      <c r="GJ270" s="0" t="n">
        <f aca="false">(1+(SUMIF(Inputs!$X$1:$BG$1,GJ$1059,Inputs!$X270:$BG270)))^(GJ$1060/GJ$1061)-1</f>
        <v>0.00993479442597356</v>
      </c>
      <c r="GK270" s="0" t="n">
        <f aca="false">(1+(SUMIF(Inputs!$X$1:$BG$1,GK$1059,Inputs!$X270:$BG270)))^(GK$1060/GK$1061)-1</f>
        <v>0.00993479442597356</v>
      </c>
      <c r="GL270" s="0" t="n">
        <f aca="false">(1+(SUMIF(Inputs!$X$1:$BG$1,GL$1059,Inputs!$X270:$BG270)))^(GL$1060/GL$1061)-1</f>
        <v>0.00971777466220192</v>
      </c>
      <c r="GM270" s="0" t="n">
        <f aca="false">(1+(SUMIF(Inputs!$X$1:$BG$1,GM$1059,Inputs!$X270:$BG270)))^(GM$1060/GM$1061)-1</f>
        <v>0.00982627871417696</v>
      </c>
      <c r="GN270" s="0" t="n">
        <f aca="false">(1+(SUMIF(Inputs!$X$1:$BG$1,GN$1059,Inputs!$X270:$BG270)))^(GN$1060/GN$1061)-1</f>
        <v>0.00993479442597356</v>
      </c>
      <c r="GO270" s="0" t="n">
        <f aca="false">(1+(SUMIF(Inputs!$X$1:$BG$1,GO$1059,Inputs!$X270:$BG270)))^(GO$1060/GO$1061)-1</f>
        <v>0.00993479442597356</v>
      </c>
      <c r="GP270" s="0" t="n">
        <f aca="false">(1+(SUMIF(Inputs!$X$1:$BG$1,GP$1059,Inputs!$X270:$BG270)))^(GP$1060/GP$1061)-1</f>
        <v>0.00971777466220192</v>
      </c>
      <c r="GQ270" s="0" t="n">
        <f aca="false">(1+(SUMIF(Inputs!$X$1:$BG$1,GQ$1059,Inputs!$X270:$BG270)))^(GQ$1060/GQ$1061)-1</f>
        <v>0.00982627871417696</v>
      </c>
      <c r="GR270" s="0" t="n">
        <f aca="false">(1+(SUMIF(Inputs!$X$1:$BG$1,GR$1059,Inputs!$X270:$BG270)))^(GR$1060/GR$1061)-1</f>
        <v>0.00993479442597356</v>
      </c>
      <c r="GS270" s="0" t="n">
        <f aca="false">(1+(SUMIF(Inputs!$X$1:$BG$1,GS$1059,Inputs!$X270:$BG270)))^(GS$1060/GS$1061)-1</f>
        <v>0.00993479442597356</v>
      </c>
      <c r="GT270" s="0" t="n">
        <f aca="false">(1+(SUMIF(Inputs!$X$1:$BG$1,GT$1059,Inputs!$X270:$BG270)))^(GT$1060/GT$1061)-1</f>
        <v>0.00971777466220192</v>
      </c>
      <c r="GU270" s="0" t="n">
        <f aca="false">(1+(SUMIF(Inputs!$X$1:$BG$1,GU$1059,Inputs!$X270:$BG270)))^(GU$1060/GU$1061)-1</f>
        <v>0.00982627871417696</v>
      </c>
      <c r="GV270" s="0" t="n">
        <f aca="false">(1+(SUMIF(Inputs!$X$1:$BG$1,GV$1059,Inputs!$X270:$BG270)))^(GV$1060/GV$1061)-1</f>
        <v>0.00993479442597356</v>
      </c>
      <c r="GW270" s="0" t="n">
        <f aca="false">(1+(SUMIF(Inputs!$X$1:$BG$1,GW$1059,Inputs!$X270:$BG270)))^(GW$1060/GW$1061)-1</f>
        <v>0.00993479442597356</v>
      </c>
      <c r="GX270" s="0" t="n">
        <f aca="false">(1+(SUMIF(Inputs!$X$1:$BG$1,GX$1059,Inputs!$X270:$BG270)))^(GX$1060/GX$1061)-1</f>
        <v>0.00971777466220192</v>
      </c>
      <c r="GY270" s="0" t="n">
        <f aca="false">(1+(SUMIF(Inputs!$X$1:$BG$1,GY$1059,Inputs!$X270:$BG270)))^(GY$1060/GY$1061)-1</f>
        <v>0.00982627871417696</v>
      </c>
      <c r="GZ270" s="0" t="n">
        <f aca="false">(1+(SUMIF(Inputs!$X$1:$BG$1,GZ$1059,Inputs!$X270:$BG270)))^(GZ$1060/GZ$1061)-1</f>
        <v>0.00993479442597356</v>
      </c>
      <c r="HA270" s="0" t="n">
        <f aca="false">(1+(SUMIF(Inputs!$X$1:$BG$1,HA$1059,Inputs!$X270:$BG270)))^(HA$1060/HA$1061)-1</f>
        <v>0.00993479442597356</v>
      </c>
    </row>
    <row r="271" customFormat="false" ht="15" hidden="false" customHeight="false" outlineLevel="2" collapsed="false">
      <c r="A271" s="172" t="s">
        <v>99</v>
      </c>
      <c r="B271" s="318" t="s">
        <v>336</v>
      </c>
      <c r="C271" s="318"/>
      <c r="D271" s="318" t="s">
        <v>337</v>
      </c>
      <c r="E271" s="152"/>
      <c r="F271" s="19" t="s">
        <v>340</v>
      </c>
      <c r="G271" s="96" t="s">
        <v>12</v>
      </c>
      <c r="H271" s="152"/>
      <c r="I271" s="96" t="s">
        <v>339</v>
      </c>
      <c r="CL271" s="0" t="n">
        <f aca="false">(1+(SUMIF(Inputs!$X$1:$AY$1,CL$1059,Inputs!$X271:$AY271)))^(CL$1060/CL$1061)-1</f>
        <v>0.0102918254874811</v>
      </c>
      <c r="CM271" s="0" t="n">
        <f aca="false">(1+(SUMIF(Inputs!$X$1:$AY$1,CM$1059,Inputs!$X271:$AY271)))^(CM$1060/CM$1061)-1</f>
        <v>0.0104067720878771</v>
      </c>
      <c r="CN271" s="0" t="n">
        <f aca="false">(1+(SUMIF(Inputs!$X$1:$AY$1,CN$1059,Inputs!$X271:$AY271)))^(CN$1060/CN$1061)-1</f>
        <v>0.0105217317663961</v>
      </c>
      <c r="CO271" s="0" t="n">
        <f aca="false">(1+(SUMIF(Inputs!$X$1:$AY$1,CO$1059,Inputs!$X271:$AY271)))^(CO$1060/CO$1061)-1</f>
        <v>0.0105217317663961</v>
      </c>
      <c r="CP271" s="0" t="n">
        <f aca="false">(1+(SUMIF(Inputs!$X$1:$AY$1,CP$1059,Inputs!$X271:$AY271)))^(CP$1060/CP$1061)-1</f>
        <v>0.0139990821847544</v>
      </c>
      <c r="CQ271" s="0" t="n">
        <f aca="false">(1+(SUMIF(Inputs!$X$1:$AY$1,CQ$1059,Inputs!$X271:$AY271)))^(CQ$1060/CQ$1061)-1</f>
        <v>0.0141557233408753</v>
      </c>
      <c r="CR271" s="0" t="n">
        <f aca="false">(1+(SUMIF(Inputs!$X$1:$AY$1,CR$1059,Inputs!$X271:$AY271)))^(CR$1060/CR$1061)-1</f>
        <v>0.0143123886947023</v>
      </c>
      <c r="CS271" s="0" t="n">
        <f aca="false">(1+(SUMIF(Inputs!$X$1:$AY$1,CS$1059,Inputs!$X271:$AY271)))^(CS$1060/CS$1061)-1</f>
        <v>0.0143123886947023</v>
      </c>
      <c r="CT271" s="0" t="n">
        <f aca="false">(1+(SUMIF(Inputs!$X$1:$AY$1,CT$1059,Inputs!$X271:$AY271)))^(CT$1060/CT$1061)-1</f>
        <v>0.0256268400816586</v>
      </c>
      <c r="CU271" s="0" t="n">
        <f aca="false">(1+(SUMIF(Inputs!$X$1:$AY$1,CU$1059,Inputs!$X271:$AY271)))^(CU$1060/CU$1061)-1</f>
        <v>0.025915241044038</v>
      </c>
      <c r="CV271" s="0" t="n">
        <f aca="false">(1+(SUMIF(Inputs!$X$1:$AY$1,CV$1059,Inputs!$X271:$AY271)))^(CV$1060/CV$1061)-1</f>
        <v>0.0262037231032759</v>
      </c>
      <c r="CW271" s="0" t="n">
        <f aca="false">(1+(SUMIF(Inputs!$X$1:$AY$1,CW$1059,Inputs!$X271:$AY271)))^(CW$1060/CW$1061)-1</f>
        <v>0.0262037231032759</v>
      </c>
      <c r="CX271" s="0" t="n">
        <f aca="false">(1+(SUMIF(Inputs!$X$1:$AY$1,CX$1059,Inputs!$X271:$AY271)))^(CX$1060/CX$1061)-1</f>
        <v>0.0108839003033903</v>
      </c>
      <c r="CY271" s="0" t="n">
        <f aca="false">(1+(SUMIF(Inputs!$X$1:$AY$1,CY$1059,Inputs!$X271:$AY271)))^(CY$1060/CY$1061)-1</f>
        <v>0.0108839003033903</v>
      </c>
      <c r="CZ271" s="0" t="n">
        <f aca="false">(1+(SUMIF(Inputs!$X$1:$AY$1,CZ$1059,Inputs!$X271:$AY271)))^(CZ$1060/CZ$1061)-1</f>
        <v>0.0110041592827261</v>
      </c>
      <c r="DA271" s="0" t="n">
        <f aca="false">(1+(SUMIF(Inputs!$X$1:$AY$1,DA$1059,Inputs!$X271:$AY271)))^(DA$1060/DA$1061)-1</f>
        <v>0.0110041592827261</v>
      </c>
      <c r="DB271" s="357" t="n">
        <f aca="false">(1+(SUMIF(Inputs!$X$1:$AY$1,DB$1059,Inputs!$X271:$AY271)))^(DB$1060/DB$1061)-1</f>
        <v>0.0256761447596938</v>
      </c>
      <c r="DC271" s="0" t="n">
        <f aca="false">(1+(SUMIF(Inputs!$X$1:$AY$1,DC$1059,Inputs!$X271:$AY271)))^(DC$1060/DC$1061)-1</f>
        <v>0.025965107583414</v>
      </c>
      <c r="DD271" s="0" t="n">
        <f aca="false">(1+(SUMIF(Inputs!$X$1:$AY$1,DD$1059,Inputs!$X271:$AY271)))^(DD$1060/DD$1061)-1</f>
        <v>0.0262541518163724</v>
      </c>
      <c r="DE271" s="0" t="n">
        <f aca="false">(1+(SUMIF(Inputs!$X$1:$AY$1,DE$1059,Inputs!$X271:$AY271)))^(DE$1060/DE$1061)-1</f>
        <v>0.0262541518163724</v>
      </c>
      <c r="DF271" s="0" t="n">
        <f aca="false">(1+(SUMIF(Inputs!$X$1:$AY$1,DF$1059,Inputs!$X271:$AY271)))^(DF$1060/DF$1061)-1</f>
        <v>0.0212895615812181</v>
      </c>
      <c r="DG271" s="0" t="n">
        <f aca="false">(1+(SUMIF(Inputs!$X$1:$AY$1,DG$1059,Inputs!$X271:$AY271)))^(DG$1060/DG$1061)-1</f>
        <v>0.0215286405934603</v>
      </c>
      <c r="DH271" s="0" t="n">
        <f aca="false">(1+(SUMIF(Inputs!$X$1:$AY$1,DH$1059,Inputs!$X271:$AY271)))^(DH$1060/DH$1061)-1</f>
        <v>0.0217677755729586</v>
      </c>
      <c r="DI271" s="0" t="n">
        <f aca="false">(1+(SUMIF(Inputs!$X$1:$AY$1,DI$1059,Inputs!$X271:$AY271)))^(DI$1060/DI$1061)-1</f>
        <v>0.0217677755729586</v>
      </c>
      <c r="DJ271" s="0" t="n">
        <f aca="false">(1+(SUMIF(Inputs!$X$1:$AY$1,DJ$1059,Inputs!$X271:$AY271)))^(DJ$1060/DJ$1061)-1</f>
        <v>0.0303618616276624</v>
      </c>
      <c r="DK271" s="0" t="n">
        <f aca="false">(1+(SUMIF(Inputs!$X$1:$AY$1,DK$1059,Inputs!$X271:$AY271)))^(DK$1060/DK$1061)-1</f>
        <v>0.0307043428412606</v>
      </c>
      <c r="DL271" s="0" t="n">
        <f aca="false">(1+(SUMIF(Inputs!$X$1:$AY$1,DL$1059,Inputs!$X271:$AY271)))^(DL$1060/DL$1061)-1</f>
        <v>0.0310469378919347</v>
      </c>
      <c r="DM271" s="0" t="n">
        <f aca="false">(1+(SUMIF(Inputs!$X$1:$AY$1,DM$1059,Inputs!$X271:$AY271)))^(DM$1060/DM$1061)-1</f>
        <v>0.0310469378919347</v>
      </c>
      <c r="DN271" s="0" t="n">
        <f aca="false">(1+(SUMIF(Inputs!$X$1:$AY$1,DN$1059,Inputs!$X271:$AY271)))^(DN$1060/DN$1061)-1</f>
        <v>0.0211537178966776</v>
      </c>
      <c r="DO271" s="0" t="n">
        <f aca="false">(1+(SUMIF(Inputs!$X$1:$AY$1,DO$1059,Inputs!$X271:$AY271)))^(DO$1060/DO$1061)-1</f>
        <v>0.0213912554824776</v>
      </c>
      <c r="DP271" s="0" t="n">
        <f aca="false">(1+(SUMIF(Inputs!$X$1:$AY$1,DP$1059,Inputs!$X271:$AY271)))^(DP$1060/DP$1061)-1</f>
        <v>0.0216288483235285</v>
      </c>
      <c r="DQ271" s="0" t="n">
        <f aca="false">(1+(SUMIF(Inputs!$X$1:$AY$1,DQ$1059,Inputs!$X271:$AY271)))^(DQ$1060/DQ$1061)-1</f>
        <v>0.0216288483235285</v>
      </c>
      <c r="DR271" s="0" t="n">
        <f aca="false">(1+(SUMIF(Inputs!$X$1:$AY$1,DR$1059,Inputs!$X271:$AY271)))^(DR$1060/DR$1061)-1</f>
        <v>0.0168718393815872</v>
      </c>
      <c r="DS271" s="0" t="n">
        <f aca="false">(1+(SUMIF(Inputs!$X$1:$AY$1,DS$1059,Inputs!$X271:$AY271)))^(DS$1060/DS$1061)-1</f>
        <v>0.0168718393815872</v>
      </c>
      <c r="DT271" s="0" t="n">
        <f aca="false">(1+(SUMIF(Inputs!$X$1:$AY$1,DT$1059,Inputs!$X271:$AY271)))^(DT$1060/DT$1061)-1</f>
        <v>0.0170588167355965</v>
      </c>
      <c r="DU271" s="0" t="n">
        <f aca="false">(1+(SUMIF(Inputs!$X$1:$AY$1,DU$1059,Inputs!$X271:$AY271)))^(DU$1060/DU$1061)-1</f>
        <v>0.0170588167355965</v>
      </c>
      <c r="DV271" s="0" t="n">
        <f aca="false">(1+(SUMIF(Inputs!$X$1:$AY$1,DV$1059,Inputs!$X271:$AY271)))^(DV$1060/DV$1061)-1</f>
        <v>0.00970599382415549</v>
      </c>
      <c r="DW271" s="0" t="n">
        <f aca="false">(1+(SUMIF(Inputs!$X$1:$AY$1,DW$1059,Inputs!$X271:$AY271)))^(DW$1060/DW$1061)-1</f>
        <v>0.00981436569866956</v>
      </c>
      <c r="DX271" s="0" t="n">
        <f aca="false">(1+(SUMIF(Inputs!$X$1:$AY$1,DX$1059,Inputs!$X271:$AY271)))^(DX$1060/DX$1061)-1</f>
        <v>0.00992274920475089</v>
      </c>
      <c r="DY271" s="0" t="n">
        <f aca="false">(1+(SUMIF(Inputs!$X$1:$AY$1,DY$1059,Inputs!$X271:$AY271)))^(DY$1060/DY$1061)-1</f>
        <v>0.00992274920475089</v>
      </c>
      <c r="DZ271" s="0" t="n">
        <f aca="false">(1+(SUMIF(Inputs!$X$1:$AY$1,DZ$1059,Inputs!$X271:$AY271)))^(DZ$1060/DZ$1061)-1</f>
        <v>0.00970599382415549</v>
      </c>
      <c r="EA271" s="276" t="n">
        <f aca="false">(1+(SUMIF(Inputs!$X$1:$AY$1,EA$1059,Inputs!$X271:$AY271)))^(EA$1060/EA$1061)-1</f>
        <v>0.00981436569866956</v>
      </c>
      <c r="EB271" s="0" t="n">
        <f aca="false">(1+(SUMIF(Inputs!$X$1:$AY$1,EB$1059,Inputs!$X271:$AY271)))^(EB$1060/EB$1061)-1</f>
        <v>0.00992274920475089</v>
      </c>
      <c r="EC271" s="0" t="n">
        <f aca="false">(1+(SUMIF(Inputs!$X$1:$AY$1,EC$1059,Inputs!$X271:$AY271)))^(EC$1060/EC$1061)-1</f>
        <v>0.00992274920475089</v>
      </c>
      <c r="ED271" s="0" t="n">
        <f aca="false">(1+(SUMIF(Inputs!$X$1:$AY$1,ED$1059,Inputs!$X271:$AY271)))^(ED$1060/ED$1061)-1</f>
        <v>0.00970599382415549</v>
      </c>
      <c r="EE271" s="0" t="n">
        <f aca="false">(1+(SUMIF(Inputs!$X$1:$AY$1,EE$1059,Inputs!$X271:$AY271)))^(EE$1060/EE$1061)-1</f>
        <v>0.00981436569866956</v>
      </c>
      <c r="EF271" s="0" t="n">
        <f aca="false">(1+(SUMIF(Inputs!$X$1:$AY$1,EF$1059,Inputs!$X271:$AY271)))^(EF$1060/EF$1061)-1</f>
        <v>0.00992274920475089</v>
      </c>
      <c r="EG271" s="0" t="n">
        <f aca="false">(1+(SUMIF(Inputs!$X$1:$AY$1,EG$1059,Inputs!$X271:$AY271)))^(EG$1060/EG$1061)-1</f>
        <v>0.00992274920475089</v>
      </c>
      <c r="EH271" s="0" t="n">
        <f aca="false">(1+(SUMIF(Inputs!$X$1:$AY$1,EH$1059,Inputs!$X271:$AY271)))^(EH$1060/EH$1061)-1</f>
        <v>0.00969109512390776</v>
      </c>
      <c r="EI271" s="0" t="n">
        <f aca="false">(1+(SUMIF(Inputs!$X$1:$AY$1,EI$1059,Inputs!$X271:$AY271)))^(EI$1060/EI$1061)-1</f>
        <v>0.00979929984169581</v>
      </c>
      <c r="EJ271" s="0" t="n">
        <f aca="false">(1+(SUMIF(Inputs!$X$1:$AY$1,EJ$1059,Inputs!$X271:$AY271)))^(EJ$1060/EJ$1061)-1</f>
        <v>0.00990751615536811</v>
      </c>
      <c r="EK271" s="0" t="n">
        <f aca="false">(1+(SUMIF(Inputs!$X$1:$AY$1,EK$1059,Inputs!$X271:$AY271)))^(EK$1060/EK$1061)-1</f>
        <v>0.00990751615536811</v>
      </c>
      <c r="EL271" s="0" t="n">
        <f aca="false">(1+(SUMIF(Inputs!$X$1:$AY$1,EL$1059,Inputs!$X271:$AY271)))^(EL$1060/EL$1061)-1</f>
        <v>0.00982627871417696</v>
      </c>
      <c r="EM271" s="0" t="n">
        <f aca="false">(1+(SUMIF(Inputs!$X$1:$AY$1,EM$1059,Inputs!$X271:$AY271)))^(EM$1060/EM$1061)-1</f>
        <v>0.00982627871417696</v>
      </c>
      <c r="EN271" s="0" t="n">
        <f aca="false">(1+(SUMIF(Inputs!$X$1:$AY$1,EN$1059,Inputs!$X271:$AY271)))^(EN$1060/EN$1061)-1</f>
        <v>0.00993479442597356</v>
      </c>
      <c r="EO271" s="0" t="n">
        <f aca="false">(1+(SUMIF(Inputs!$X$1:$AY$1,EO$1059,Inputs!$X271:$AY271)))^(EO$1060/EO$1061)-1</f>
        <v>0.00993479442597356</v>
      </c>
      <c r="EP271" s="0" t="n">
        <f aca="false">(1+(SUMIF(Inputs!$X$1:$AY$1,EP$1059,Inputs!$X271:$AY271)))^(EP$1060/EP$1061)-1</f>
        <v>0.00971777466220192</v>
      </c>
      <c r="EQ271" s="0" t="n">
        <f aca="false">(1+(SUMIF(Inputs!$X$1:$AY$1,EQ$1059,Inputs!$X271:$AY271)))^(EQ$1060/EQ$1061)-1</f>
        <v>0.00982627871417696</v>
      </c>
      <c r="ER271" s="0" t="n">
        <f aca="false">(1+(SUMIF(Inputs!$X$1:$AY$1,ER$1059,Inputs!$X271:$AY271)))^(ER$1060/ER$1061)-1</f>
        <v>0.00993479442597356</v>
      </c>
      <c r="ES271" s="0" t="n">
        <f aca="false">(1+(SUMIF(Inputs!$X$1:$AY$1,ES$1059,Inputs!$X271:$AY271)))^(ES$1060/ES$1061)-1</f>
        <v>0.00993479442597356</v>
      </c>
      <c r="ET271" s="0" t="n">
        <f aca="false">(1+(SUMIF(Inputs!$X$1:$AY$1,ET$1059,Inputs!$X271:$AY271)))^(ET$1060/ET$1061)-1</f>
        <v>0.00971777466220192</v>
      </c>
      <c r="EU271" s="0" t="n">
        <f aca="false">(1+(SUMIF(Inputs!$X$1:$AY$1,EU$1059,Inputs!$X271:$AY271)))^(EU$1060/EU$1061)-1</f>
        <v>0.00982627871417696</v>
      </c>
      <c r="EV271" s="0" t="n">
        <f aca="false">(1+(SUMIF(Inputs!$X$1:$AY$1,EV$1059,Inputs!$X271:$AY271)))^(EV$1060/EV$1061)-1</f>
        <v>0.00993479442597356</v>
      </c>
      <c r="EW271" s="0" t="n">
        <f aca="false">(1+(SUMIF(Inputs!$X$1:$AY$1,EW$1059,Inputs!$X271:$AY271)))^(EW$1060/EW$1061)-1</f>
        <v>0.00993479442597356</v>
      </c>
      <c r="EX271" s="0" t="n">
        <f aca="false">(1+(SUMIF(Inputs!$X$1:$AY$1,EX$1059,Inputs!$X271:$AY271)))^(EX$1060/EX$1061)-1</f>
        <v>0.00969109512390776</v>
      </c>
      <c r="EY271" s="0" t="n">
        <f aca="false">(1+(SUMIF(Inputs!$X$1:$AY$1,EY$1059,Inputs!$X271:$AY271)))^(EY$1060/EY$1061)-1</f>
        <v>0.00979929984169581</v>
      </c>
      <c r="EZ271" s="0" t="n">
        <f aca="false">(1+(SUMIF(Inputs!$X$1:$AY$1,EZ$1059,Inputs!$X271:$AY271)))^(EZ$1060/EZ$1061)-1</f>
        <v>0.00990751615536811</v>
      </c>
      <c r="FA271" s="0" t="n">
        <f aca="false">(1+(SUMIF(Inputs!$X$1:$AY$1,FA$1059,Inputs!$X271:$AY271)))^(FA$1060/FA$1061)-1</f>
        <v>0.00990751615536811</v>
      </c>
      <c r="FB271" s="0" t="n">
        <f aca="false">(1+(SUMIF(Inputs!$X$1:$AY$1,FB$1059,Inputs!$X271:$AY271)))^(FB$1060/FB$1061)-1</f>
        <v>0.00971777466220192</v>
      </c>
      <c r="FC271" s="0" t="n">
        <f aca="false">(1+(SUMIF(Inputs!$X$1:$AY$1,FC$1059,Inputs!$X271:$AY271)))^(FC$1060/FC$1061)-1</f>
        <v>0.00982627871417696</v>
      </c>
      <c r="FD271" s="0" t="n">
        <f aca="false">(1+(SUMIF(Inputs!$X$1:$AY$1,FD$1059,Inputs!$X271:$AY271)))^(FD$1060/FD$1061)-1</f>
        <v>0.00993479442597356</v>
      </c>
      <c r="FE271" s="0" t="n">
        <f aca="false">(1+(SUMIF(Inputs!$X$1:$AY$1,FE$1059,Inputs!$X271:$AY271)))^(FE$1060/FE$1061)-1</f>
        <v>0.00993479442597356</v>
      </c>
      <c r="FF271" s="0" t="n">
        <f aca="false">(1+(SUMIF(Inputs!$X$1:$AY$1,FF$1059,Inputs!$X271:$AY271)))^(FF$1060/FF$1061)-1</f>
        <v>0.00982627871417696</v>
      </c>
      <c r="FG271" s="0" t="n">
        <f aca="false">(1+(SUMIF(Inputs!$X$1:$AY$1,FG$1059,Inputs!$X271:$AY271)))^(FG$1060/FG$1061)-1</f>
        <v>0.00982627871417696</v>
      </c>
      <c r="FH271" s="0" t="n">
        <f aca="false">(1+(SUMIF(Inputs!$X$1:$AY$1,FH$1059,Inputs!$X271:$AY271)))^(FH$1060/FH$1061)-1</f>
        <v>0.00993479442597356</v>
      </c>
      <c r="FI271" s="0" t="n">
        <f aca="false">(1+(SUMIF(Inputs!$X$1:$AY$1,FI$1059,Inputs!$X271:$AY271)))^(FI$1060/FI$1061)-1</f>
        <v>0.00993479442597356</v>
      </c>
      <c r="FJ271" s="0" t="n">
        <f aca="false">(1+(SUMIF(Inputs!$X$1:$AY$1,FJ$1059,Inputs!$X271:$AY271)))^(FJ$1060/FJ$1061)-1</f>
        <v>0.00971777466220192</v>
      </c>
      <c r="FK271" s="0" t="n">
        <f aca="false">(1+(SUMIF(Inputs!$X$1:$AY$1,FK$1059,Inputs!$X271:$AY271)))^(FK$1060/FK$1061)-1</f>
        <v>0.00982627871417696</v>
      </c>
      <c r="FL271" s="0" t="n">
        <f aca="false">(1+(SUMIF(Inputs!$X$1:$AY$1,FL$1059,Inputs!$X271:$AY271)))^(FL$1060/FL$1061)-1</f>
        <v>0.00993479442597356</v>
      </c>
      <c r="FM271" s="0" t="n">
        <f aca="false">(1+(SUMIF(Inputs!$X$1:$AY$1,FM$1059,Inputs!$X271:$AY271)))^(FM$1060/FM$1061)-1</f>
        <v>0.00993479442597356</v>
      </c>
      <c r="FN271" s="0" t="n">
        <f aca="false">(1+(SUMIF(Inputs!$X$1:$AY$1,FN$1059,Inputs!$X271:$AY271)))^(FN$1060/FN$1061)-1</f>
        <v>0.00969109512390776</v>
      </c>
      <c r="FO271" s="0" t="n">
        <f aca="false">(1+(SUMIF(Inputs!$X$1:$AY$1,FO$1059,Inputs!$X271:$AY271)))^(FO$1060/FO$1061)-1</f>
        <v>0.00979929984169581</v>
      </c>
      <c r="FP271" s="0" t="n">
        <f aca="false">(1+(SUMIF(Inputs!$X$1:$AY$1,FP$1059,Inputs!$X271:$AY271)))^(FP$1060/FP$1061)-1</f>
        <v>0.00990751615536811</v>
      </c>
      <c r="FQ271" s="0" t="n">
        <f aca="false">(1+(SUMIF(Inputs!$X$1:$AY$1,FQ$1059,Inputs!$X271:$AY271)))^(FQ$1060/FQ$1061)-1</f>
        <v>0.00990751615536811</v>
      </c>
      <c r="FR271" s="0" t="n">
        <f aca="false">(1+(SUMIF(Inputs!$X$1:$AY$1,FR$1059,Inputs!$X271:$AY271)))^(FR$1060/FR$1061)-1</f>
        <v>0.00971777466220192</v>
      </c>
      <c r="FS271" s="0" t="n">
        <f aca="false">(1+(SUMIF(Inputs!$X$1:$AY$1,FS$1059,Inputs!$X271:$AY271)))^(FS$1060/FS$1061)-1</f>
        <v>0.00982627871417696</v>
      </c>
      <c r="FT271" s="0" t="n">
        <f aca="false">(1+(SUMIF(Inputs!$X$1:$AY$1,FT$1059,Inputs!$X271:$AY271)))^(FT$1060/FT$1061)-1</f>
        <v>0.00993479442597356</v>
      </c>
      <c r="FU271" s="0" t="n">
        <f aca="false">(1+(SUMIF(Inputs!$X$1:$AY$1,FU$1059,Inputs!$X271:$AY271)))^(FU$1060/FU$1061)-1</f>
        <v>0.00993479442597356</v>
      </c>
      <c r="FV271" s="0" t="n">
        <f aca="false">(1+(SUMIF(Inputs!$X$1:$BB$1,FV$1059,Inputs!$X271:$BB271)))^(FV$1060/FV$1061)-1</f>
        <v>0.00971777466220192</v>
      </c>
      <c r="FW271" s="0" t="n">
        <f aca="false">(1+(SUMIF(Inputs!$X$1:$BB$1,FW$1059,Inputs!$X271:$BB271)))^(FW$1060/FW$1061)-1</f>
        <v>0.00982627871417696</v>
      </c>
      <c r="FX271" s="0" t="n">
        <f aca="false">(1+(SUMIF(Inputs!$X$1:$BB$1,FX$1059,Inputs!$X271:$BB271)))^(FX$1060/FX$1061)-1</f>
        <v>0.00993479442597356</v>
      </c>
      <c r="FY271" s="0" t="n">
        <f aca="false">(1+(SUMIF(Inputs!$X$1:$BB$1,FY$1059,Inputs!$X271:$BB271)))^(FY$1060/FY$1061)-1</f>
        <v>0.00993479442597356</v>
      </c>
      <c r="FZ271" s="0" t="n">
        <f aca="false">(1+(SUMIF(Inputs!$X$1:$BB$1,FZ$1059,Inputs!$X271:$BB271)))^(FZ$1060/FZ$1061)-1</f>
        <v>0.00971777466220192</v>
      </c>
      <c r="GA271" s="0" t="n">
        <f aca="false">(1+(SUMIF(Inputs!$X$1:$BB$1,GA$1059,Inputs!$X271:$BB271)))^(GA$1060/GA$1061)-1</f>
        <v>0.00982627871417696</v>
      </c>
      <c r="GB271" s="0" t="n">
        <f aca="false">(1+(SUMIF(Inputs!$X$1:$BB$1,GB$1059,Inputs!$X271:$BB271)))^(GB$1060/GB$1061)-1</f>
        <v>0.00993479442597356</v>
      </c>
      <c r="GC271" s="0" t="n">
        <f aca="false">(1+(SUMIF(Inputs!$X$1:$BB$1,GC$1059,Inputs!$X271:$BB271)))^(GC$1060/GC$1061)-1</f>
        <v>0.00993479442597356</v>
      </c>
      <c r="GD271" s="0" t="n">
        <f aca="false">(1+(SUMIF(Inputs!$X$1:$BB$1,GD$1059,Inputs!$X271:$BB271)))^(GD$1060/GD$1061)-1</f>
        <v>0.00971777466220192</v>
      </c>
      <c r="GE271" s="0" t="n">
        <f aca="false">(1+(SUMIF(Inputs!$X$1:$BB$1,GE$1059,Inputs!$X271:$BB271)))^(GE$1060/GE$1061)-1</f>
        <v>0.00982627871417696</v>
      </c>
      <c r="GF271" s="0" t="n">
        <f aca="false">(1+(SUMIF(Inputs!$X$1:$BB$1,GF$1059,Inputs!$X271:$BB271)))^(GF$1060/GF$1061)-1</f>
        <v>0.00993479442597356</v>
      </c>
      <c r="GG271" s="0" t="n">
        <f aca="false">(1+(SUMIF(Inputs!$X$1:$BB$1,GG$1059,Inputs!$X271:$BB271)))^(GG$1060/GG$1061)-1</f>
        <v>0.00993479442597356</v>
      </c>
      <c r="GH271" s="0" t="n">
        <f aca="false">(1+(SUMIF(Inputs!$X$1:$BG$1,GH$1059,Inputs!$X271:$BG271)))^(GH$1060/GH$1061)-1</f>
        <v>0.00971777466220192</v>
      </c>
      <c r="GI271" s="0" t="n">
        <f aca="false">(1+(SUMIF(Inputs!$X$1:$BG$1,GI$1059,Inputs!$X271:$BG271)))^(GI$1060/GI$1061)-1</f>
        <v>0.00982627871417696</v>
      </c>
      <c r="GJ271" s="0" t="n">
        <f aca="false">(1+(SUMIF(Inputs!$X$1:$BG$1,GJ$1059,Inputs!$X271:$BG271)))^(GJ$1060/GJ$1061)-1</f>
        <v>0.00993479442597356</v>
      </c>
      <c r="GK271" s="0" t="n">
        <f aca="false">(1+(SUMIF(Inputs!$X$1:$BG$1,GK$1059,Inputs!$X271:$BG271)))^(GK$1060/GK$1061)-1</f>
        <v>0.00993479442597356</v>
      </c>
      <c r="GL271" s="0" t="n">
        <f aca="false">(1+(SUMIF(Inputs!$X$1:$BG$1,GL$1059,Inputs!$X271:$BG271)))^(GL$1060/GL$1061)-1</f>
        <v>0.00971777466220192</v>
      </c>
      <c r="GM271" s="0" t="n">
        <f aca="false">(1+(SUMIF(Inputs!$X$1:$BG$1,GM$1059,Inputs!$X271:$BG271)))^(GM$1060/GM$1061)-1</f>
        <v>0.00982627871417696</v>
      </c>
      <c r="GN271" s="0" t="n">
        <f aca="false">(1+(SUMIF(Inputs!$X$1:$BG$1,GN$1059,Inputs!$X271:$BG271)))^(GN$1060/GN$1061)-1</f>
        <v>0.00993479442597356</v>
      </c>
      <c r="GO271" s="0" t="n">
        <f aca="false">(1+(SUMIF(Inputs!$X$1:$BG$1,GO$1059,Inputs!$X271:$BG271)))^(GO$1060/GO$1061)-1</f>
        <v>0.00993479442597356</v>
      </c>
      <c r="GP271" s="0" t="n">
        <f aca="false">(1+(SUMIF(Inputs!$X$1:$BG$1,GP$1059,Inputs!$X271:$BG271)))^(GP$1060/GP$1061)-1</f>
        <v>0.00971777466220192</v>
      </c>
      <c r="GQ271" s="0" t="n">
        <f aca="false">(1+(SUMIF(Inputs!$X$1:$BG$1,GQ$1059,Inputs!$X271:$BG271)))^(GQ$1060/GQ$1061)-1</f>
        <v>0.00982627871417696</v>
      </c>
      <c r="GR271" s="0" t="n">
        <f aca="false">(1+(SUMIF(Inputs!$X$1:$BG$1,GR$1059,Inputs!$X271:$BG271)))^(GR$1060/GR$1061)-1</f>
        <v>0.00993479442597356</v>
      </c>
      <c r="GS271" s="0" t="n">
        <f aca="false">(1+(SUMIF(Inputs!$X$1:$BG$1,GS$1059,Inputs!$X271:$BG271)))^(GS$1060/GS$1061)-1</f>
        <v>0.00993479442597356</v>
      </c>
      <c r="GT271" s="0" t="n">
        <f aca="false">(1+(SUMIF(Inputs!$X$1:$BG$1,GT$1059,Inputs!$X271:$BG271)))^(GT$1060/GT$1061)-1</f>
        <v>0.00971777466220192</v>
      </c>
      <c r="GU271" s="0" t="n">
        <f aca="false">(1+(SUMIF(Inputs!$X$1:$BG$1,GU$1059,Inputs!$X271:$BG271)))^(GU$1060/GU$1061)-1</f>
        <v>0.00982627871417696</v>
      </c>
      <c r="GV271" s="0" t="n">
        <f aca="false">(1+(SUMIF(Inputs!$X$1:$BG$1,GV$1059,Inputs!$X271:$BG271)))^(GV$1060/GV$1061)-1</f>
        <v>0.00993479442597356</v>
      </c>
      <c r="GW271" s="0" t="n">
        <f aca="false">(1+(SUMIF(Inputs!$X$1:$BG$1,GW$1059,Inputs!$X271:$BG271)))^(GW$1060/GW$1061)-1</f>
        <v>0.00993479442597356</v>
      </c>
      <c r="GX271" s="0" t="n">
        <f aca="false">(1+(SUMIF(Inputs!$X$1:$BG$1,GX$1059,Inputs!$X271:$BG271)))^(GX$1060/GX$1061)-1</f>
        <v>0.00971777466220192</v>
      </c>
      <c r="GY271" s="0" t="n">
        <f aca="false">(1+(SUMIF(Inputs!$X$1:$BG$1,GY$1059,Inputs!$X271:$BG271)))^(GY$1060/GY$1061)-1</f>
        <v>0.00982627871417696</v>
      </c>
      <c r="GZ271" s="0" t="n">
        <f aca="false">(1+(SUMIF(Inputs!$X$1:$BG$1,GZ$1059,Inputs!$X271:$BG271)))^(GZ$1060/GZ$1061)-1</f>
        <v>0.00993479442597356</v>
      </c>
      <c r="HA271" s="0" t="n">
        <f aca="false">(1+(SUMIF(Inputs!$X$1:$BG$1,HA$1059,Inputs!$X271:$BG271)))^(HA$1060/HA$1061)-1</f>
        <v>0.00993479442597356</v>
      </c>
    </row>
    <row r="272" customFormat="false" ht="15" hidden="false" customHeight="false" outlineLevel="2" collapsed="false">
      <c r="A272" s="172" t="s">
        <v>99</v>
      </c>
      <c r="B272" s="318" t="s">
        <v>336</v>
      </c>
      <c r="C272" s="318"/>
      <c r="D272" s="318" t="s">
        <v>101</v>
      </c>
      <c r="E272" s="152"/>
      <c r="F272" s="19" t="s">
        <v>341</v>
      </c>
      <c r="G272" s="119" t="s">
        <v>12</v>
      </c>
      <c r="H272" s="339"/>
      <c r="I272" s="96" t="s">
        <v>342</v>
      </c>
      <c r="CL272" s="0" t="n">
        <f aca="false">(1+(SUMIF(Inputs!$X$1:$AY$1,CL$1059,Inputs!$X272:$AY272)))^(CL$1060/CL$1061)-1</f>
        <v>0.0342019563423897</v>
      </c>
      <c r="CM272" s="0" t="n">
        <f aca="false">(1+(SUMIF(Inputs!$X$1:$AY$1,CM$1059,Inputs!$X272:$AY272)))^(CM$1060/CM$1061)-1</f>
        <v>0.034588476185083</v>
      </c>
      <c r="CN272" s="0" t="n">
        <f aca="false">(1+(SUMIF(Inputs!$X$1:$AY$1,CN$1059,Inputs!$X272:$AY272)))^(CN$1060/CN$1061)-1</f>
        <v>0.0349751404846572</v>
      </c>
      <c r="CO272" s="0" t="n">
        <f aca="false">(1+(SUMIF(Inputs!$X$1:$AY$1,CO$1059,Inputs!$X272:$AY272)))^(CO$1060/CO$1061)-1</f>
        <v>0.0349751404846572</v>
      </c>
      <c r="CP272" s="0" t="n">
        <f aca="false">(1+(SUMIF(Inputs!$X$1:$AY$1,CP$1059,Inputs!$X272:$AY272)))^(CP$1060/CP$1061)-1</f>
        <v>0.0179784298664711</v>
      </c>
      <c r="CQ272" s="0" t="n">
        <f aca="false">(1+(SUMIF(Inputs!$X$1:$AY$1,CQ$1059,Inputs!$X272:$AY272)))^(CQ$1060/CQ$1061)-1</f>
        <v>0.0181799951742465</v>
      </c>
      <c r="CR272" s="0" t="n">
        <f aca="false">(1+(SUMIF(Inputs!$X$1:$AY$1,CR$1059,Inputs!$X272:$AY272)))^(CR$1060/CR$1061)-1</f>
        <v>0.0183816003930573</v>
      </c>
      <c r="CS272" s="0" t="n">
        <f aca="false">(1+(SUMIF(Inputs!$X$1:$AY$1,CS$1059,Inputs!$X272:$AY272)))^(CS$1060/CS$1061)-1</f>
        <v>0.0183816003930573</v>
      </c>
      <c r="CT272" s="0" t="n">
        <f aca="false">(1+(SUMIF(Inputs!$X$1:$AY$1,CT$1059,Inputs!$X272:$AY272)))^(CT$1060/CT$1061)-1</f>
        <v>0.0225511444333391</v>
      </c>
      <c r="CU272" s="0" t="n">
        <f aca="false">(1+(SUMIF(Inputs!$X$1:$AY$1,CU$1059,Inputs!$X272:$AY272)))^(CU$1060/CU$1061)-1</f>
        <v>0.0228045483973387</v>
      </c>
      <c r="CV272" s="0" t="n">
        <f aca="false">(1+(SUMIF(Inputs!$X$1:$AY$1,CV$1059,Inputs!$X272:$AY272)))^(CV$1060/CV$1061)-1</f>
        <v>0.0230580151587538</v>
      </c>
      <c r="CW272" s="0" t="n">
        <f aca="false">(1+(SUMIF(Inputs!$X$1:$AY$1,CW$1059,Inputs!$X272:$AY272)))^(CW$1060/CW$1061)-1</f>
        <v>0.0230580151587538</v>
      </c>
      <c r="CX272" s="0" t="n">
        <f aca="false">(1+(SUMIF(Inputs!$X$1:$AY$1,CX$1059,Inputs!$X272:$AY272)))^(CX$1060/CX$1061)-1</f>
        <v>0.0274869168853114</v>
      </c>
      <c r="CY272" s="0" t="n">
        <f aca="false">(1+(SUMIF(Inputs!$X$1:$AY$1,CY$1059,Inputs!$X272:$AY272)))^(CY$1060/CY$1061)-1</f>
        <v>0.0274869168853114</v>
      </c>
      <c r="CZ272" s="0" t="n">
        <f aca="false">(1+(SUMIF(Inputs!$X$1:$AY$1,CZ$1059,Inputs!$X272:$AY272)))^(CZ$1060/CZ$1061)-1</f>
        <v>0.0277931302831969</v>
      </c>
      <c r="DA272" s="0" t="n">
        <f aca="false">(1+(SUMIF(Inputs!$X$1:$AY$1,DA$1059,Inputs!$X272:$AY272)))^(DA$1060/DA$1061)-1</f>
        <v>0.0277931302831969</v>
      </c>
      <c r="DB272" s="357" t="n">
        <f aca="false">(1+(SUMIF(Inputs!$X$1:$AY$1,DB$1059,Inputs!$X272:$AY272)))^(DB$1060/DB$1061)-1</f>
        <v>0.0439612003800562</v>
      </c>
      <c r="DC272" s="0" t="n">
        <f aca="false">(1+(SUMIF(Inputs!$X$1:$AY$1,DC$1059,Inputs!$X272:$AY272)))^(DC$1060/DC$1061)-1</f>
        <v>0.0444603600917894</v>
      </c>
      <c r="DD272" s="0" t="n">
        <f aca="false">(1+(SUMIF(Inputs!$X$1:$AY$1,DD$1059,Inputs!$X272:$AY272)))^(DD$1060/DD$1061)-1</f>
        <v>0.0449597584717965</v>
      </c>
      <c r="DE272" s="0" t="n">
        <f aca="false">(1+(SUMIF(Inputs!$X$1:$AY$1,DE$1059,Inputs!$X272:$AY272)))^(DE$1060/DE$1061)-1</f>
        <v>0.0449597584717965</v>
      </c>
      <c r="DF272" s="0" t="n">
        <f aca="false">(1+(SUMIF(Inputs!$X$1:$AY$1,DF$1059,Inputs!$X272:$AY272)))^(DF$1060/DF$1061)-1</f>
        <v>0.0242851292405566</v>
      </c>
      <c r="DG272" s="0" t="n">
        <f aca="false">(1+(SUMIF(Inputs!$X$1:$AY$1,DG$1059,Inputs!$X272:$AY272)))^(DG$1060/DG$1061)-1</f>
        <v>0.0245582506970561</v>
      </c>
      <c r="DH272" s="0" t="n">
        <f aca="false">(1+(SUMIF(Inputs!$X$1:$AY$1,DH$1059,Inputs!$X272:$AY272)))^(DH$1060/DH$1061)-1</f>
        <v>0.0248314449802793</v>
      </c>
      <c r="DI272" s="0" t="n">
        <f aca="false">(1+(SUMIF(Inputs!$X$1:$AY$1,DI$1059,Inputs!$X272:$AY272)))^(DI$1060/DI$1061)-1</f>
        <v>0.0248314449802793</v>
      </c>
      <c r="DJ272" s="0" t="n">
        <f aca="false">(1+(SUMIF(Inputs!$X$1:$AY$1,DJ$1059,Inputs!$X272:$AY272)))^(DJ$1060/DJ$1061)-1</f>
        <v>0.038643647766299</v>
      </c>
      <c r="DK272" s="0" t="n">
        <f aca="false">(1+(SUMIF(Inputs!$X$1:$AY$1,DK$1059,Inputs!$X272:$AY272)))^(DK$1060/DK$1061)-1</f>
        <v>0.0390813052513319</v>
      </c>
      <c r="DL272" s="0" t="n">
        <f aca="false">(1+(SUMIF(Inputs!$X$1:$AY$1,DL$1059,Inputs!$X272:$AY272)))^(DL$1060/DL$1061)-1</f>
        <v>0.0395191471538736</v>
      </c>
      <c r="DM272" s="0" t="n">
        <f aca="false">(1+(SUMIF(Inputs!$X$1:$AY$1,DM$1059,Inputs!$X272:$AY272)))^(DM$1060/DM$1061)-1</f>
        <v>0.0395191471538736</v>
      </c>
      <c r="DN272" s="0" t="n">
        <f aca="false">(1+(SUMIF(Inputs!$X$1:$AY$1,DN$1059,Inputs!$X272:$AY272)))^(DN$1060/DN$1061)-1</f>
        <v>0.0212949350584244</v>
      </c>
      <c r="DO272" s="0" t="n">
        <f aca="false">(1+(SUMIF(Inputs!$X$1:$AY$1,DO$1059,Inputs!$X272:$AY272)))^(DO$1060/DO$1061)-1</f>
        <v>0.02153407504801</v>
      </c>
      <c r="DP272" s="0" t="n">
        <f aca="false">(1+(SUMIF(Inputs!$X$1:$AY$1,DP$1059,Inputs!$X272:$AY272)))^(DP$1060/DP$1061)-1</f>
        <v>0.0217732710331093</v>
      </c>
      <c r="DQ272" s="0" t="n">
        <f aca="false">(1+(SUMIF(Inputs!$X$1:$AY$1,DQ$1059,Inputs!$X272:$AY272)))^(DQ$1060/DQ$1061)-1</f>
        <v>0.0217732710331093</v>
      </c>
      <c r="DR272" s="0" t="n">
        <f aca="false">(1+(SUMIF(Inputs!$X$1:$AY$1,DR$1059,Inputs!$X272:$AY272)))^(DR$1060/DR$1061)-1</f>
        <v>0.0173856538473443</v>
      </c>
      <c r="DS272" s="0" t="n">
        <f aca="false">(1+(SUMIF(Inputs!$X$1:$AY$1,DS$1059,Inputs!$X272:$AY272)))^(DS$1060/DS$1061)-1</f>
        <v>0.0173856538473443</v>
      </c>
      <c r="DT272" s="0" t="n">
        <f aca="false">(1+(SUMIF(Inputs!$X$1:$AY$1,DT$1059,Inputs!$X272:$AY272)))^(DT$1060/DT$1061)-1</f>
        <v>0.0175783744722489</v>
      </c>
      <c r="DU272" s="0" t="n">
        <f aca="false">(1+(SUMIF(Inputs!$X$1:$AY$1,DU$1059,Inputs!$X272:$AY272)))^(DU$1060/DU$1061)-1</f>
        <v>0.0175783744722489</v>
      </c>
      <c r="DV272" s="0" t="n">
        <f aca="false">(1+(SUMIF(Inputs!$X$1:$AY$1,DV$1059,Inputs!$X272:$AY272)))^(DV$1060/DV$1061)-1</f>
        <v>0.0140651585453935</v>
      </c>
      <c r="DW272" s="0" t="n">
        <f aca="false">(1+(SUMIF(Inputs!$X$1:$AY$1,DW$1059,Inputs!$X272:$AY272)))^(DW$1060/DW$1061)-1</f>
        <v>0.0142225442282882</v>
      </c>
      <c r="DX272" s="0" t="n">
        <f aca="false">(1+(SUMIF(Inputs!$X$1:$AY$1,DX$1059,Inputs!$X272:$AY272)))^(DX$1060/DX$1061)-1</f>
        <v>0.0143799543378709</v>
      </c>
      <c r="DY272" s="0" t="n">
        <f aca="false">(1+(SUMIF(Inputs!$X$1:$AY$1,DY$1059,Inputs!$X272:$AY272)))^(DY$1060/DY$1061)-1</f>
        <v>0.0143799543378709</v>
      </c>
      <c r="DZ272" s="0" t="n">
        <f aca="false">(1+(SUMIF(Inputs!$X$1:$AY$1,DZ$1059,Inputs!$X272:$AY272)))^(DZ$1060/DZ$1061)-1</f>
        <v>0.0116200824175037</v>
      </c>
      <c r="EA272" s="276" t="n">
        <f aca="false">(1+(SUMIF(Inputs!$X$1:$AY$1,EA$1059,Inputs!$X272:$AY272)))^(EA$1060/EA$1061)-1</f>
        <v>0.0117499500369609</v>
      </c>
      <c r="EB272" s="0" t="n">
        <f aca="false">(1+(SUMIF(Inputs!$X$1:$AY$1,EB$1059,Inputs!$X272:$AY272)))^(EB$1060/EB$1061)-1</f>
        <v>0.0118798343282884</v>
      </c>
      <c r="EC272" s="0" t="n">
        <f aca="false">(1+(SUMIF(Inputs!$X$1:$AY$1,EC$1059,Inputs!$X272:$AY272)))^(EC$1060/EC$1061)-1</f>
        <v>0.0118798343282884</v>
      </c>
      <c r="ED272" s="0" t="n">
        <f aca="false">(1+(SUMIF(Inputs!$X$1:$AY$1,ED$1059,Inputs!$X272:$AY272)))^(ED$1060/ED$1061)-1</f>
        <v>0.00973321235489078</v>
      </c>
      <c r="EE272" s="0" t="n">
        <f aca="false">(1+(SUMIF(Inputs!$X$1:$AY$1,EE$1059,Inputs!$X272:$AY272)))^(EE$1060/EE$1061)-1</f>
        <v>0.00984188961547416</v>
      </c>
      <c r="EF272" s="0" t="n">
        <f aca="false">(1+(SUMIF(Inputs!$X$1:$AY$1,EF$1059,Inputs!$X272:$AY272)))^(EF$1060/EF$1061)-1</f>
        <v>0.00995057857295612</v>
      </c>
      <c r="EG272" s="0" t="n">
        <f aca="false">(1+(SUMIF(Inputs!$X$1:$AY$1,EG$1059,Inputs!$X272:$AY272)))^(EG$1060/EG$1061)-1</f>
        <v>0.00995057857295612</v>
      </c>
      <c r="EH272" s="0" t="n">
        <f aca="false">(1+(SUMIF(Inputs!$X$1:$AY$1,EH$1059,Inputs!$X272:$AY272)))^(EH$1060/EH$1061)-1</f>
        <v>0.00969109512390776</v>
      </c>
      <c r="EI272" s="0" t="n">
        <f aca="false">(1+(SUMIF(Inputs!$X$1:$AY$1,EI$1059,Inputs!$X272:$AY272)))^(EI$1060/EI$1061)-1</f>
        <v>0.00979929984169581</v>
      </c>
      <c r="EJ272" s="0" t="n">
        <f aca="false">(1+(SUMIF(Inputs!$X$1:$AY$1,EJ$1059,Inputs!$X272:$AY272)))^(EJ$1060/EJ$1061)-1</f>
        <v>0.00990751615536811</v>
      </c>
      <c r="EK272" s="0" t="n">
        <f aca="false">(1+(SUMIF(Inputs!$X$1:$AY$1,EK$1059,Inputs!$X272:$AY272)))^(EK$1060/EK$1061)-1</f>
        <v>0.00990751615536811</v>
      </c>
      <c r="EL272" s="0" t="n">
        <f aca="false">(1+(SUMIF(Inputs!$X$1:$AY$1,EL$1059,Inputs!$X272:$AY272)))^(EL$1060/EL$1061)-1</f>
        <v>0.00982627871417696</v>
      </c>
      <c r="EM272" s="0" t="n">
        <f aca="false">(1+(SUMIF(Inputs!$X$1:$AY$1,EM$1059,Inputs!$X272:$AY272)))^(EM$1060/EM$1061)-1</f>
        <v>0.00982627871417696</v>
      </c>
      <c r="EN272" s="0" t="n">
        <f aca="false">(1+(SUMIF(Inputs!$X$1:$AY$1,EN$1059,Inputs!$X272:$AY272)))^(EN$1060/EN$1061)-1</f>
        <v>0.00993479442597356</v>
      </c>
      <c r="EO272" s="0" t="n">
        <f aca="false">(1+(SUMIF(Inputs!$X$1:$AY$1,EO$1059,Inputs!$X272:$AY272)))^(EO$1060/EO$1061)-1</f>
        <v>0.00993479442597356</v>
      </c>
      <c r="EP272" s="0" t="n">
        <f aca="false">(1+(SUMIF(Inputs!$X$1:$AY$1,EP$1059,Inputs!$X272:$AY272)))^(EP$1060/EP$1061)-1</f>
        <v>0.00971777466220192</v>
      </c>
      <c r="EQ272" s="0" t="n">
        <f aca="false">(1+(SUMIF(Inputs!$X$1:$AY$1,EQ$1059,Inputs!$X272:$AY272)))^(EQ$1060/EQ$1061)-1</f>
        <v>0.00982627871417696</v>
      </c>
      <c r="ER272" s="0" t="n">
        <f aca="false">(1+(SUMIF(Inputs!$X$1:$AY$1,ER$1059,Inputs!$X272:$AY272)))^(ER$1060/ER$1061)-1</f>
        <v>0.00993479442597356</v>
      </c>
      <c r="ES272" s="0" t="n">
        <f aca="false">(1+(SUMIF(Inputs!$X$1:$AY$1,ES$1059,Inputs!$X272:$AY272)))^(ES$1060/ES$1061)-1</f>
        <v>0.00993479442597356</v>
      </c>
      <c r="ET272" s="0" t="n">
        <f aca="false">(1+(SUMIF(Inputs!$X$1:$AY$1,ET$1059,Inputs!$X272:$AY272)))^(ET$1060/ET$1061)-1</f>
        <v>0.00971777466220192</v>
      </c>
      <c r="EU272" s="0" t="n">
        <f aca="false">(1+(SUMIF(Inputs!$X$1:$AY$1,EU$1059,Inputs!$X272:$AY272)))^(EU$1060/EU$1061)-1</f>
        <v>0.00982627871417696</v>
      </c>
      <c r="EV272" s="0" t="n">
        <f aca="false">(1+(SUMIF(Inputs!$X$1:$AY$1,EV$1059,Inputs!$X272:$AY272)))^(EV$1060/EV$1061)-1</f>
        <v>0.00993479442597356</v>
      </c>
      <c r="EW272" s="0" t="n">
        <f aca="false">(1+(SUMIF(Inputs!$X$1:$AY$1,EW$1059,Inputs!$X272:$AY272)))^(EW$1060/EW$1061)-1</f>
        <v>0.00993479442597356</v>
      </c>
      <c r="EX272" s="0" t="n">
        <f aca="false">(1+(SUMIF(Inputs!$X$1:$AY$1,EX$1059,Inputs!$X272:$AY272)))^(EX$1060/EX$1061)-1</f>
        <v>0.00969109512390776</v>
      </c>
      <c r="EY272" s="0" t="n">
        <f aca="false">(1+(SUMIF(Inputs!$X$1:$AY$1,EY$1059,Inputs!$X272:$AY272)))^(EY$1060/EY$1061)-1</f>
        <v>0.00979929984169581</v>
      </c>
      <c r="EZ272" s="0" t="n">
        <f aca="false">(1+(SUMIF(Inputs!$X$1:$AY$1,EZ$1059,Inputs!$X272:$AY272)))^(EZ$1060/EZ$1061)-1</f>
        <v>0.00990751615536811</v>
      </c>
      <c r="FA272" s="0" t="n">
        <f aca="false">(1+(SUMIF(Inputs!$X$1:$AY$1,FA$1059,Inputs!$X272:$AY272)))^(FA$1060/FA$1061)-1</f>
        <v>0.00990751615536811</v>
      </c>
      <c r="FB272" s="0" t="n">
        <f aca="false">(1+(SUMIF(Inputs!$X$1:$AY$1,FB$1059,Inputs!$X272:$AY272)))^(FB$1060/FB$1061)-1</f>
        <v>0.00971777466220192</v>
      </c>
      <c r="FC272" s="0" t="n">
        <f aca="false">(1+(SUMIF(Inputs!$X$1:$AY$1,FC$1059,Inputs!$X272:$AY272)))^(FC$1060/FC$1061)-1</f>
        <v>0.00982627871417696</v>
      </c>
      <c r="FD272" s="0" t="n">
        <f aca="false">(1+(SUMIF(Inputs!$X$1:$AY$1,FD$1059,Inputs!$X272:$AY272)))^(FD$1060/FD$1061)-1</f>
        <v>0.00993479442597356</v>
      </c>
      <c r="FE272" s="0" t="n">
        <f aca="false">(1+(SUMIF(Inputs!$X$1:$AY$1,FE$1059,Inputs!$X272:$AY272)))^(FE$1060/FE$1061)-1</f>
        <v>0.00993479442597356</v>
      </c>
      <c r="FF272" s="0" t="n">
        <f aca="false">(1+(SUMIF(Inputs!$X$1:$AY$1,FF$1059,Inputs!$X272:$AY272)))^(FF$1060/FF$1061)-1</f>
        <v>0.00982627871417696</v>
      </c>
      <c r="FG272" s="0" t="n">
        <f aca="false">(1+(SUMIF(Inputs!$X$1:$AY$1,FG$1059,Inputs!$X272:$AY272)))^(FG$1060/FG$1061)-1</f>
        <v>0.00982627871417696</v>
      </c>
      <c r="FH272" s="0" t="n">
        <f aca="false">(1+(SUMIF(Inputs!$X$1:$AY$1,FH$1059,Inputs!$X272:$AY272)))^(FH$1060/FH$1061)-1</f>
        <v>0.00993479442597356</v>
      </c>
      <c r="FI272" s="0" t="n">
        <f aca="false">(1+(SUMIF(Inputs!$X$1:$AY$1,FI$1059,Inputs!$X272:$AY272)))^(FI$1060/FI$1061)-1</f>
        <v>0.00993479442597356</v>
      </c>
      <c r="FJ272" s="0" t="n">
        <f aca="false">(1+(SUMIF(Inputs!$X$1:$AY$1,FJ$1059,Inputs!$X272:$AY272)))^(FJ$1060/FJ$1061)-1</f>
        <v>0.00971777466220192</v>
      </c>
      <c r="FK272" s="0" t="n">
        <f aca="false">(1+(SUMIF(Inputs!$X$1:$AY$1,FK$1059,Inputs!$X272:$AY272)))^(FK$1060/FK$1061)-1</f>
        <v>0.00982627871417696</v>
      </c>
      <c r="FL272" s="0" t="n">
        <f aca="false">(1+(SUMIF(Inputs!$X$1:$AY$1,FL$1059,Inputs!$X272:$AY272)))^(FL$1060/FL$1061)-1</f>
        <v>0.00993479442597356</v>
      </c>
      <c r="FM272" s="0" t="n">
        <f aca="false">(1+(SUMIF(Inputs!$X$1:$AY$1,FM$1059,Inputs!$X272:$AY272)))^(FM$1060/FM$1061)-1</f>
        <v>0.00993479442597356</v>
      </c>
      <c r="FN272" s="0" t="n">
        <f aca="false">(1+(SUMIF(Inputs!$X$1:$AY$1,FN$1059,Inputs!$X272:$AY272)))^(FN$1060/FN$1061)-1</f>
        <v>0.00969109512390776</v>
      </c>
      <c r="FO272" s="0" t="n">
        <f aca="false">(1+(SUMIF(Inputs!$X$1:$AY$1,FO$1059,Inputs!$X272:$AY272)))^(FO$1060/FO$1061)-1</f>
        <v>0.00979929984169581</v>
      </c>
      <c r="FP272" s="0" t="n">
        <f aca="false">(1+(SUMIF(Inputs!$X$1:$AY$1,FP$1059,Inputs!$X272:$AY272)))^(FP$1060/FP$1061)-1</f>
        <v>0.00990751615536811</v>
      </c>
      <c r="FQ272" s="0" t="n">
        <f aca="false">(1+(SUMIF(Inputs!$X$1:$AY$1,FQ$1059,Inputs!$X272:$AY272)))^(FQ$1060/FQ$1061)-1</f>
        <v>0.00990751615536811</v>
      </c>
      <c r="FR272" s="0" t="n">
        <f aca="false">(1+(SUMIF(Inputs!$X$1:$AY$1,FR$1059,Inputs!$X272:$AY272)))^(FR$1060/FR$1061)-1</f>
        <v>0.00971777466220192</v>
      </c>
      <c r="FS272" s="0" t="n">
        <f aca="false">(1+(SUMIF(Inputs!$X$1:$AY$1,FS$1059,Inputs!$X272:$AY272)))^(FS$1060/FS$1061)-1</f>
        <v>0.00982627871417696</v>
      </c>
      <c r="FT272" s="0" t="n">
        <f aca="false">(1+(SUMIF(Inputs!$X$1:$AY$1,FT$1059,Inputs!$X272:$AY272)))^(FT$1060/FT$1061)-1</f>
        <v>0.00993479442597356</v>
      </c>
      <c r="FU272" s="0" t="n">
        <f aca="false">(1+(SUMIF(Inputs!$X$1:$AY$1,FU$1059,Inputs!$X272:$AY272)))^(FU$1060/FU$1061)-1</f>
        <v>0.00993479442597356</v>
      </c>
      <c r="FV272" s="0" t="n">
        <f aca="false">(1+(SUMIF(Inputs!$X$1:$BB$1,FV$1059,Inputs!$X272:$BB272)))^(FV$1060/FV$1061)-1</f>
        <v>0.00971777466220192</v>
      </c>
      <c r="FW272" s="0" t="n">
        <f aca="false">(1+(SUMIF(Inputs!$X$1:$BB$1,FW$1059,Inputs!$X272:$BB272)))^(FW$1060/FW$1061)-1</f>
        <v>0.00982627871417696</v>
      </c>
      <c r="FX272" s="0" t="n">
        <f aca="false">(1+(SUMIF(Inputs!$X$1:$BB$1,FX$1059,Inputs!$X272:$BB272)))^(FX$1060/FX$1061)-1</f>
        <v>0.00993479442597356</v>
      </c>
      <c r="FY272" s="0" t="n">
        <f aca="false">(1+(SUMIF(Inputs!$X$1:$BB$1,FY$1059,Inputs!$X272:$BB272)))^(FY$1060/FY$1061)-1</f>
        <v>0.00993479442597356</v>
      </c>
      <c r="FZ272" s="0" t="n">
        <f aca="false">(1+(SUMIF(Inputs!$X$1:$BB$1,FZ$1059,Inputs!$X272:$BB272)))^(FZ$1060/FZ$1061)-1</f>
        <v>0.00971777466220192</v>
      </c>
      <c r="GA272" s="0" t="n">
        <f aca="false">(1+(SUMIF(Inputs!$X$1:$BB$1,GA$1059,Inputs!$X272:$BB272)))^(GA$1060/GA$1061)-1</f>
        <v>0.00982627871417696</v>
      </c>
      <c r="GB272" s="0" t="n">
        <f aca="false">(1+(SUMIF(Inputs!$X$1:$BB$1,GB$1059,Inputs!$X272:$BB272)))^(GB$1060/GB$1061)-1</f>
        <v>0.00993479442597356</v>
      </c>
      <c r="GC272" s="0" t="n">
        <f aca="false">(1+(SUMIF(Inputs!$X$1:$BB$1,GC$1059,Inputs!$X272:$BB272)))^(GC$1060/GC$1061)-1</f>
        <v>0.00993479442597356</v>
      </c>
      <c r="GD272" s="0" t="n">
        <f aca="false">(1+(SUMIF(Inputs!$X$1:$BB$1,GD$1059,Inputs!$X272:$BB272)))^(GD$1060/GD$1061)-1</f>
        <v>0.00971777466220192</v>
      </c>
      <c r="GE272" s="0" t="n">
        <f aca="false">(1+(SUMIF(Inputs!$X$1:$BB$1,GE$1059,Inputs!$X272:$BB272)))^(GE$1060/GE$1061)-1</f>
        <v>0.00982627871417696</v>
      </c>
      <c r="GF272" s="0" t="n">
        <f aca="false">(1+(SUMIF(Inputs!$X$1:$BB$1,GF$1059,Inputs!$X272:$BB272)))^(GF$1060/GF$1061)-1</f>
        <v>0.00993479442597356</v>
      </c>
      <c r="GG272" s="0" t="n">
        <f aca="false">(1+(SUMIF(Inputs!$X$1:$BB$1,GG$1059,Inputs!$X272:$BB272)))^(GG$1060/GG$1061)-1</f>
        <v>0.00993479442597356</v>
      </c>
      <c r="GH272" s="0" t="n">
        <f aca="false">(1+(SUMIF(Inputs!$X$1:$BG$1,GH$1059,Inputs!$X272:$BG272)))^(GH$1060/GH$1061)-1</f>
        <v>0.00971777466220192</v>
      </c>
      <c r="GI272" s="0" t="n">
        <f aca="false">(1+(SUMIF(Inputs!$X$1:$BG$1,GI$1059,Inputs!$X272:$BG272)))^(GI$1060/GI$1061)-1</f>
        <v>0.00982627871417696</v>
      </c>
      <c r="GJ272" s="0" t="n">
        <f aca="false">(1+(SUMIF(Inputs!$X$1:$BG$1,GJ$1059,Inputs!$X272:$BG272)))^(GJ$1060/GJ$1061)-1</f>
        <v>0.00993479442597356</v>
      </c>
      <c r="GK272" s="0" t="n">
        <f aca="false">(1+(SUMIF(Inputs!$X$1:$BG$1,GK$1059,Inputs!$X272:$BG272)))^(GK$1060/GK$1061)-1</f>
        <v>0.00993479442597356</v>
      </c>
      <c r="GL272" s="0" t="n">
        <f aca="false">(1+(SUMIF(Inputs!$X$1:$BG$1,GL$1059,Inputs!$X272:$BG272)))^(GL$1060/GL$1061)-1</f>
        <v>0.00971777466220192</v>
      </c>
      <c r="GM272" s="0" t="n">
        <f aca="false">(1+(SUMIF(Inputs!$X$1:$BG$1,GM$1059,Inputs!$X272:$BG272)))^(GM$1060/GM$1061)-1</f>
        <v>0.00982627871417696</v>
      </c>
      <c r="GN272" s="0" t="n">
        <f aca="false">(1+(SUMIF(Inputs!$X$1:$BG$1,GN$1059,Inputs!$X272:$BG272)))^(GN$1060/GN$1061)-1</f>
        <v>0.00993479442597356</v>
      </c>
      <c r="GO272" s="0" t="n">
        <f aca="false">(1+(SUMIF(Inputs!$X$1:$BG$1,GO$1059,Inputs!$X272:$BG272)))^(GO$1060/GO$1061)-1</f>
        <v>0.00993479442597356</v>
      </c>
      <c r="GP272" s="0" t="n">
        <f aca="false">(1+(SUMIF(Inputs!$X$1:$BG$1,GP$1059,Inputs!$X272:$BG272)))^(GP$1060/GP$1061)-1</f>
        <v>0.00971777466220192</v>
      </c>
      <c r="GQ272" s="0" t="n">
        <f aca="false">(1+(SUMIF(Inputs!$X$1:$BG$1,GQ$1059,Inputs!$X272:$BG272)))^(GQ$1060/GQ$1061)-1</f>
        <v>0.00982627871417696</v>
      </c>
      <c r="GR272" s="0" t="n">
        <f aca="false">(1+(SUMIF(Inputs!$X$1:$BG$1,GR$1059,Inputs!$X272:$BG272)))^(GR$1060/GR$1061)-1</f>
        <v>0.00993479442597356</v>
      </c>
      <c r="GS272" s="0" t="n">
        <f aca="false">(1+(SUMIF(Inputs!$X$1:$BG$1,GS$1059,Inputs!$X272:$BG272)))^(GS$1060/GS$1061)-1</f>
        <v>0.00993479442597356</v>
      </c>
      <c r="GT272" s="0" t="n">
        <f aca="false">(1+(SUMIF(Inputs!$X$1:$BG$1,GT$1059,Inputs!$X272:$BG272)))^(GT$1060/GT$1061)-1</f>
        <v>0.00971777466220192</v>
      </c>
      <c r="GU272" s="0" t="n">
        <f aca="false">(1+(SUMIF(Inputs!$X$1:$BG$1,GU$1059,Inputs!$X272:$BG272)))^(GU$1060/GU$1061)-1</f>
        <v>0.00982627871417696</v>
      </c>
      <c r="GV272" s="0" t="n">
        <f aca="false">(1+(SUMIF(Inputs!$X$1:$BG$1,GV$1059,Inputs!$X272:$BG272)))^(GV$1060/GV$1061)-1</f>
        <v>0.00993479442597356</v>
      </c>
      <c r="GW272" s="0" t="n">
        <f aca="false">(1+(SUMIF(Inputs!$X$1:$BG$1,GW$1059,Inputs!$X272:$BG272)))^(GW$1060/GW$1061)-1</f>
        <v>0.00993479442597356</v>
      </c>
      <c r="GX272" s="0" t="n">
        <f aca="false">(1+(SUMIF(Inputs!$X$1:$BG$1,GX$1059,Inputs!$X272:$BG272)))^(GX$1060/GX$1061)-1</f>
        <v>0.00971777466220192</v>
      </c>
      <c r="GY272" s="0" t="n">
        <f aca="false">(1+(SUMIF(Inputs!$X$1:$BG$1,GY$1059,Inputs!$X272:$BG272)))^(GY$1060/GY$1061)-1</f>
        <v>0.00982627871417696</v>
      </c>
      <c r="GZ272" s="0" t="n">
        <f aca="false">(1+(SUMIF(Inputs!$X$1:$BG$1,GZ$1059,Inputs!$X272:$BG272)))^(GZ$1060/GZ$1061)-1</f>
        <v>0.00993479442597356</v>
      </c>
      <c r="HA272" s="0" t="n">
        <f aca="false">(1+(SUMIF(Inputs!$X$1:$BG$1,HA$1059,Inputs!$X272:$BG272)))^(HA$1060/HA$1061)-1</f>
        <v>0.00993479442597356</v>
      </c>
    </row>
    <row r="273" customFormat="false" ht="15" hidden="false" customHeight="false" outlineLevel="2" collapsed="false">
      <c r="A273" s="172" t="s">
        <v>99</v>
      </c>
      <c r="B273" s="318" t="s">
        <v>336</v>
      </c>
      <c r="C273" s="318"/>
      <c r="D273" s="318" t="s">
        <v>101</v>
      </c>
      <c r="E273" s="152"/>
      <c r="F273" s="19" t="s">
        <v>343</v>
      </c>
      <c r="G273" s="96" t="s">
        <v>12</v>
      </c>
      <c r="H273" s="152"/>
      <c r="I273" s="96" t="s">
        <v>344</v>
      </c>
      <c r="CL273" s="0" t="n">
        <f aca="false">(1+(SUMIF(Inputs!$X$1:$AY$1,CL$1059,Inputs!$X273:$AY273)))^(CL$1060/CL$1061)-1</f>
        <v>0.0113099062437616</v>
      </c>
      <c r="CM273" s="0" t="n">
        <f aca="false">(1+(SUMIF(Inputs!$X$1:$AY$1,CM$1059,Inputs!$X273:$AY273)))^(CM$1060/CM$1061)-1</f>
        <v>0.0114362877340635</v>
      </c>
      <c r="CN273" s="0" t="n">
        <f aca="false">(1+(SUMIF(Inputs!$X$1:$AY$1,CN$1059,Inputs!$X273:$AY273)))^(CN$1060/CN$1061)-1</f>
        <v>0.0115626850180217</v>
      </c>
      <c r="CO273" s="0" t="n">
        <f aca="false">(1+(SUMIF(Inputs!$X$1:$AY$1,CO$1059,Inputs!$X273:$AY273)))^(CO$1060/CO$1061)-1</f>
        <v>0.0115626850180217</v>
      </c>
      <c r="CP273" s="0" t="n">
        <f aca="false">(1+(SUMIF(Inputs!$X$1:$AY$1,CP$1059,Inputs!$X273:$AY273)))^(CP$1060/CP$1061)-1</f>
        <v>0.0121031083929313</v>
      </c>
      <c r="CQ273" s="0" t="n">
        <f aca="false">(1+(SUMIF(Inputs!$X$1:$AY$1,CQ$1059,Inputs!$X273:$AY273)))^(CQ$1060/CQ$1061)-1</f>
        <v>0.0122384069610437</v>
      </c>
      <c r="CR273" s="0" t="n">
        <f aca="false">(1+(SUMIF(Inputs!$X$1:$AY$1,CR$1059,Inputs!$X273:$AY273)))^(CR$1060/CR$1061)-1</f>
        <v>0.0123737236159522</v>
      </c>
      <c r="CS273" s="0" t="n">
        <f aca="false">(1+(SUMIF(Inputs!$X$1:$AY$1,CS$1059,Inputs!$X273:$AY273)))^(CS$1060/CS$1061)-1</f>
        <v>0.0123737236159522</v>
      </c>
      <c r="CT273" s="0" t="n">
        <f aca="false">(1+(SUMIF(Inputs!$X$1:$AY$1,CT$1059,Inputs!$X273:$AY273)))^(CT$1060/CT$1061)-1</f>
        <v>0.0212455147091344</v>
      </c>
      <c r="CU273" s="0" t="n">
        <f aca="false">(1+(SUMIF(Inputs!$X$1:$AY$1,CU$1059,Inputs!$X273:$AY273)))^(CU$1060/CU$1061)-1</f>
        <v>0.0214840938966296</v>
      </c>
      <c r="CV273" s="0" t="n">
        <f aca="false">(1+(SUMIF(Inputs!$X$1:$AY$1,CV$1059,Inputs!$X273:$AY273)))^(CV$1060/CV$1061)-1</f>
        <v>0.0217227288200159</v>
      </c>
      <c r="CW273" s="0" t="n">
        <f aca="false">(1+(SUMIF(Inputs!$X$1:$AY$1,CW$1059,Inputs!$X273:$AY273)))^(CW$1060/CW$1061)-1</f>
        <v>0.0217227288200159</v>
      </c>
      <c r="CX273" s="0" t="n">
        <f aca="false">(1+(SUMIF(Inputs!$X$1:$AY$1,CX$1059,Inputs!$X273:$AY273)))^(CX$1060/CX$1061)-1</f>
        <v>0.0259793403650308</v>
      </c>
      <c r="CY273" s="0" t="n">
        <f aca="false">(1+(SUMIF(Inputs!$X$1:$AY$1,CY$1059,Inputs!$X273:$AY273)))^(CY$1060/CY$1061)-1</f>
        <v>0.0259793403650308</v>
      </c>
      <c r="CZ273" s="0" t="n">
        <f aca="false">(1+(SUMIF(Inputs!$X$1:$AY$1,CZ$1059,Inputs!$X273:$AY273)))^(CZ$1060/CZ$1061)-1</f>
        <v>0.0262685450571323</v>
      </c>
      <c r="DA273" s="0" t="n">
        <f aca="false">(1+(SUMIF(Inputs!$X$1:$AY$1,DA$1059,Inputs!$X273:$AY273)))^(DA$1060/DA$1061)-1</f>
        <v>0.0262685450571323</v>
      </c>
      <c r="DB273" s="357" t="n">
        <f aca="false">(1+(SUMIF(Inputs!$X$1:$AY$1,DB$1059,Inputs!$X273:$AY273)))^(DB$1060/DB$1061)-1</f>
        <v>0.0359491027891898</v>
      </c>
      <c r="DC273" s="0" t="n">
        <f aca="false">(1+(SUMIF(Inputs!$X$1:$AY$1,DC$1059,Inputs!$X273:$AY273)))^(DC$1060/DC$1061)-1</f>
        <v>0.0363557121760156</v>
      </c>
      <c r="DD273" s="0" t="n">
        <f aca="false">(1+(SUMIF(Inputs!$X$1:$AY$1,DD$1059,Inputs!$X273:$AY273)))^(DD$1060/DD$1061)-1</f>
        <v>0.0367624811567762</v>
      </c>
      <c r="DE273" s="0" t="n">
        <f aca="false">(1+(SUMIF(Inputs!$X$1:$AY$1,DE$1059,Inputs!$X273:$AY273)))^(DE$1060/DE$1061)-1</f>
        <v>0.0367624811567762</v>
      </c>
      <c r="DF273" s="0" t="n">
        <f aca="false">(1+(SUMIF(Inputs!$X$1:$AY$1,DF$1059,Inputs!$X273:$AY273)))^(DF$1060/DF$1061)-1</f>
        <v>0.0317954364446538</v>
      </c>
      <c r="DG273" s="0" t="n">
        <f aca="false">(1+(SUMIF(Inputs!$X$1:$AY$1,DG$1059,Inputs!$X273:$AY273)))^(DG$1060/DG$1061)-1</f>
        <v>0.0321543392693928</v>
      </c>
      <c r="DH273" s="0" t="n">
        <f aca="false">(1+(SUMIF(Inputs!$X$1:$AY$1,DH$1059,Inputs!$X273:$AY273)))^(DH$1060/DH$1061)-1</f>
        <v>0.032513366935969</v>
      </c>
      <c r="DI273" s="0" t="n">
        <f aca="false">(1+(SUMIF(Inputs!$X$1:$AY$1,DI$1059,Inputs!$X273:$AY273)))^(DI$1060/DI$1061)-1</f>
        <v>0.032513366935969</v>
      </c>
      <c r="DJ273" s="0" t="n">
        <f aca="false">(1+(SUMIF(Inputs!$X$1:$AY$1,DJ$1059,Inputs!$X273:$AY273)))^(DJ$1060/DJ$1061)-1</f>
        <v>0.0327372295434774</v>
      </c>
      <c r="DK273" s="0" t="n">
        <f aca="false">(1+(SUMIF(Inputs!$X$1:$AY$1,DK$1059,Inputs!$X273:$AY273)))^(DK$1060/DK$1061)-1</f>
        <v>0.0331069328011573</v>
      </c>
      <c r="DL273" s="0" t="n">
        <f aca="false">(1+(SUMIF(Inputs!$X$1:$AY$1,DL$1059,Inputs!$X273:$AY273)))^(DL$1060/DL$1061)-1</f>
        <v>0.0334767684066355</v>
      </c>
      <c r="DM273" s="0" t="n">
        <f aca="false">(1+(SUMIF(Inputs!$X$1:$AY$1,DM$1059,Inputs!$X273:$AY273)))^(DM$1060/DM$1061)-1</f>
        <v>0.0334767684066355</v>
      </c>
      <c r="DN273" s="0" t="n">
        <f aca="false">(1+(SUMIF(Inputs!$X$1:$AY$1,DN$1059,Inputs!$X273:$AY273)))^(DN$1060/DN$1061)-1</f>
        <v>0.0212780927144258</v>
      </c>
      <c r="DO273" s="0" t="n">
        <f aca="false">(1+(SUMIF(Inputs!$X$1:$AY$1,DO$1059,Inputs!$X273:$AY273)))^(DO$1060/DO$1061)-1</f>
        <v>0.0215170415809003</v>
      </c>
      <c r="DP273" s="0" t="n">
        <f aca="false">(1+(SUMIF(Inputs!$X$1:$AY$1,DP$1059,Inputs!$X273:$AY273)))^(DP$1060/DP$1061)-1</f>
        <v>0.021756046354342</v>
      </c>
      <c r="DQ273" s="0" t="n">
        <f aca="false">(1+(SUMIF(Inputs!$X$1:$AY$1,DQ$1059,Inputs!$X273:$AY273)))^(DQ$1060/DQ$1061)-1</f>
        <v>0.021756046354342</v>
      </c>
      <c r="DR273" s="0" t="n">
        <f aca="false">(1+(SUMIF(Inputs!$X$1:$AY$1,DR$1059,Inputs!$X273:$AY273)))^(DR$1060/DR$1061)-1</f>
        <v>0.0194347447249674</v>
      </c>
      <c r="DS273" s="0" t="n">
        <f aca="false">(1+(SUMIF(Inputs!$X$1:$AY$1,DS$1059,Inputs!$X273:$AY273)))^(DS$1060/DS$1061)-1</f>
        <v>0.0194347447249674</v>
      </c>
      <c r="DT273" s="0" t="n">
        <f aca="false">(1+(SUMIF(Inputs!$X$1:$AY$1,DT$1059,Inputs!$X273:$AY273)))^(DT$1060/DT$1061)-1</f>
        <v>0.0196503981655041</v>
      </c>
      <c r="DU273" s="0" t="n">
        <f aca="false">(1+(SUMIF(Inputs!$X$1:$AY$1,DU$1059,Inputs!$X273:$AY273)))^(DU$1060/DU$1061)-1</f>
        <v>0.0196503981655041</v>
      </c>
      <c r="DV273" s="0" t="n">
        <f aca="false">(1+(SUMIF(Inputs!$X$1:$AY$1,DV$1059,Inputs!$X273:$AY273)))^(DV$1060/DV$1061)-1</f>
        <v>0.0142815080087795</v>
      </c>
      <c r="DW273" s="0" t="n">
        <f aca="false">(1+(SUMIF(Inputs!$X$1:$AY$1,DW$1059,Inputs!$X273:$AY273)))^(DW$1060/DW$1061)-1</f>
        <v>0.0144413317850216</v>
      </c>
      <c r="DX273" s="0" t="n">
        <f aca="false">(1+(SUMIF(Inputs!$X$1:$AY$1,DX$1059,Inputs!$X273:$AY273)))^(DX$1060/DX$1061)-1</f>
        <v>0.0146011807452382</v>
      </c>
      <c r="DY273" s="0" t="n">
        <f aca="false">(1+(SUMIF(Inputs!$X$1:$AY$1,DY$1059,Inputs!$X273:$AY273)))^(DY$1060/DY$1061)-1</f>
        <v>0.0146011807452382</v>
      </c>
      <c r="DZ273" s="0" t="n">
        <f aca="false">(1+(SUMIF(Inputs!$X$1:$AY$1,DZ$1059,Inputs!$X273:$AY273)))^(DZ$1060/DZ$1061)-1</f>
        <v>0.0130693191874747</v>
      </c>
      <c r="EA273" s="276" t="n">
        <f aca="false">(1+(SUMIF(Inputs!$X$1:$AY$1,EA$1059,Inputs!$X273:$AY273)))^(EA$1060/EA$1061)-1</f>
        <v>0.0132154892103311</v>
      </c>
      <c r="EB273" s="0" t="n">
        <f aca="false">(1+(SUMIF(Inputs!$X$1:$AY$1,EB$1059,Inputs!$X273:$AY273)))^(EB$1060/EB$1061)-1</f>
        <v>0.0133616803232306</v>
      </c>
      <c r="EC273" s="0" t="n">
        <f aca="false">(1+(SUMIF(Inputs!$X$1:$AY$1,EC$1059,Inputs!$X273:$AY273)))^(EC$1060/EC$1061)-1</f>
        <v>0.0133616803232306</v>
      </c>
      <c r="ED273" s="0" t="n">
        <f aca="false">(1+(SUMIF(Inputs!$X$1:$AY$1,ED$1059,Inputs!$X273:$AY273)))^(ED$1060/ED$1061)-1</f>
        <v>0.0131490675405048</v>
      </c>
      <c r="EE273" s="0" t="n">
        <f aca="false">(1+(SUMIF(Inputs!$X$1:$AY$1,EE$1059,Inputs!$X273:$AY273)))^(EE$1060/EE$1061)-1</f>
        <v>0.0132961353257273</v>
      </c>
      <c r="EF273" s="0" t="n">
        <f aca="false">(1+(SUMIF(Inputs!$X$1:$AY$1,EF$1059,Inputs!$X273:$AY273)))^(EF$1060/EF$1061)-1</f>
        <v>0.013443224459174</v>
      </c>
      <c r="EG273" s="0" t="n">
        <f aca="false">(1+(SUMIF(Inputs!$X$1:$AY$1,EG$1059,Inputs!$X273:$AY273)))^(EG$1060/EG$1061)-1</f>
        <v>0.013443224459174</v>
      </c>
      <c r="EH273" s="0" t="n">
        <f aca="false">(1+(SUMIF(Inputs!$X$1:$AY$1,EH$1059,Inputs!$X273:$AY273)))^(EH$1060/EH$1061)-1</f>
        <v>0.00969109512390776</v>
      </c>
      <c r="EI273" s="0" t="n">
        <f aca="false">(1+(SUMIF(Inputs!$X$1:$AY$1,EI$1059,Inputs!$X273:$AY273)))^(EI$1060/EI$1061)-1</f>
        <v>0.00979929984169581</v>
      </c>
      <c r="EJ273" s="0" t="n">
        <f aca="false">(1+(SUMIF(Inputs!$X$1:$AY$1,EJ$1059,Inputs!$X273:$AY273)))^(EJ$1060/EJ$1061)-1</f>
        <v>0.00990751615536811</v>
      </c>
      <c r="EK273" s="0" t="n">
        <f aca="false">(1+(SUMIF(Inputs!$X$1:$AY$1,EK$1059,Inputs!$X273:$AY273)))^(EK$1060/EK$1061)-1</f>
        <v>0.00990751615536811</v>
      </c>
      <c r="EL273" s="0" t="n">
        <f aca="false">(1+(SUMIF(Inputs!$X$1:$AY$1,EL$1059,Inputs!$X273:$AY273)))^(EL$1060/EL$1061)-1</f>
        <v>0.00982627871417696</v>
      </c>
      <c r="EM273" s="0" t="n">
        <f aca="false">(1+(SUMIF(Inputs!$X$1:$AY$1,EM$1059,Inputs!$X273:$AY273)))^(EM$1060/EM$1061)-1</f>
        <v>0.00982627871417696</v>
      </c>
      <c r="EN273" s="0" t="n">
        <f aca="false">(1+(SUMIF(Inputs!$X$1:$AY$1,EN$1059,Inputs!$X273:$AY273)))^(EN$1060/EN$1061)-1</f>
        <v>0.00993479442597356</v>
      </c>
      <c r="EO273" s="0" t="n">
        <f aca="false">(1+(SUMIF(Inputs!$X$1:$AY$1,EO$1059,Inputs!$X273:$AY273)))^(EO$1060/EO$1061)-1</f>
        <v>0.00993479442597356</v>
      </c>
      <c r="EP273" s="0" t="n">
        <f aca="false">(1+(SUMIF(Inputs!$X$1:$AY$1,EP$1059,Inputs!$X273:$AY273)))^(EP$1060/EP$1061)-1</f>
        <v>0.00971777466220192</v>
      </c>
      <c r="EQ273" s="0" t="n">
        <f aca="false">(1+(SUMIF(Inputs!$X$1:$AY$1,EQ$1059,Inputs!$X273:$AY273)))^(EQ$1060/EQ$1061)-1</f>
        <v>0.00982627871417696</v>
      </c>
      <c r="ER273" s="0" t="n">
        <f aca="false">(1+(SUMIF(Inputs!$X$1:$AY$1,ER$1059,Inputs!$X273:$AY273)))^(ER$1060/ER$1061)-1</f>
        <v>0.00993479442597356</v>
      </c>
      <c r="ES273" s="0" t="n">
        <f aca="false">(1+(SUMIF(Inputs!$X$1:$AY$1,ES$1059,Inputs!$X273:$AY273)))^(ES$1060/ES$1061)-1</f>
        <v>0.00993479442597356</v>
      </c>
      <c r="ET273" s="0" t="n">
        <f aca="false">(1+(SUMIF(Inputs!$X$1:$AY$1,ET$1059,Inputs!$X273:$AY273)))^(ET$1060/ET$1061)-1</f>
        <v>0.00971777466220192</v>
      </c>
      <c r="EU273" s="0" t="n">
        <f aca="false">(1+(SUMIF(Inputs!$X$1:$AY$1,EU$1059,Inputs!$X273:$AY273)))^(EU$1060/EU$1061)-1</f>
        <v>0.00982627871417696</v>
      </c>
      <c r="EV273" s="0" t="n">
        <f aca="false">(1+(SUMIF(Inputs!$X$1:$AY$1,EV$1059,Inputs!$X273:$AY273)))^(EV$1060/EV$1061)-1</f>
        <v>0.00993479442597356</v>
      </c>
      <c r="EW273" s="0" t="n">
        <f aca="false">(1+(SUMIF(Inputs!$X$1:$AY$1,EW$1059,Inputs!$X273:$AY273)))^(EW$1060/EW$1061)-1</f>
        <v>0.00993479442597356</v>
      </c>
      <c r="EX273" s="0" t="n">
        <f aca="false">(1+(SUMIF(Inputs!$X$1:$AY$1,EX$1059,Inputs!$X273:$AY273)))^(EX$1060/EX$1061)-1</f>
        <v>0.00969109512390776</v>
      </c>
      <c r="EY273" s="0" t="n">
        <f aca="false">(1+(SUMIF(Inputs!$X$1:$AY$1,EY$1059,Inputs!$X273:$AY273)))^(EY$1060/EY$1061)-1</f>
        <v>0.00979929984169581</v>
      </c>
      <c r="EZ273" s="0" t="n">
        <f aca="false">(1+(SUMIF(Inputs!$X$1:$AY$1,EZ$1059,Inputs!$X273:$AY273)))^(EZ$1060/EZ$1061)-1</f>
        <v>0.00990751615536811</v>
      </c>
      <c r="FA273" s="0" t="n">
        <f aca="false">(1+(SUMIF(Inputs!$X$1:$AY$1,FA$1059,Inputs!$X273:$AY273)))^(FA$1060/FA$1061)-1</f>
        <v>0.00990751615536811</v>
      </c>
      <c r="FB273" s="0" t="n">
        <f aca="false">(1+(SUMIF(Inputs!$X$1:$AY$1,FB$1059,Inputs!$X273:$AY273)))^(FB$1060/FB$1061)-1</f>
        <v>0.00971777466220192</v>
      </c>
      <c r="FC273" s="0" t="n">
        <f aca="false">(1+(SUMIF(Inputs!$X$1:$AY$1,FC$1059,Inputs!$X273:$AY273)))^(FC$1060/FC$1061)-1</f>
        <v>0.00982627871417696</v>
      </c>
      <c r="FD273" s="0" t="n">
        <f aca="false">(1+(SUMIF(Inputs!$X$1:$AY$1,FD$1059,Inputs!$X273:$AY273)))^(FD$1060/FD$1061)-1</f>
        <v>0.00993479442597356</v>
      </c>
      <c r="FE273" s="0" t="n">
        <f aca="false">(1+(SUMIF(Inputs!$X$1:$AY$1,FE$1059,Inputs!$X273:$AY273)))^(FE$1060/FE$1061)-1</f>
        <v>0.00993479442597356</v>
      </c>
      <c r="FF273" s="0" t="n">
        <f aca="false">(1+(SUMIF(Inputs!$X$1:$AY$1,FF$1059,Inputs!$X273:$AY273)))^(FF$1060/FF$1061)-1</f>
        <v>0.00982627871417696</v>
      </c>
      <c r="FG273" s="0" t="n">
        <f aca="false">(1+(SUMIF(Inputs!$X$1:$AY$1,FG$1059,Inputs!$X273:$AY273)))^(FG$1060/FG$1061)-1</f>
        <v>0.00982627871417696</v>
      </c>
      <c r="FH273" s="0" t="n">
        <f aca="false">(1+(SUMIF(Inputs!$X$1:$AY$1,FH$1059,Inputs!$X273:$AY273)))^(FH$1060/FH$1061)-1</f>
        <v>0.00993479442597356</v>
      </c>
      <c r="FI273" s="0" t="n">
        <f aca="false">(1+(SUMIF(Inputs!$X$1:$AY$1,FI$1059,Inputs!$X273:$AY273)))^(FI$1060/FI$1061)-1</f>
        <v>0.00993479442597356</v>
      </c>
      <c r="FJ273" s="0" t="n">
        <f aca="false">(1+(SUMIF(Inputs!$X$1:$AY$1,FJ$1059,Inputs!$X273:$AY273)))^(FJ$1060/FJ$1061)-1</f>
        <v>0.00971777466220192</v>
      </c>
      <c r="FK273" s="0" t="n">
        <f aca="false">(1+(SUMIF(Inputs!$X$1:$AY$1,FK$1059,Inputs!$X273:$AY273)))^(FK$1060/FK$1061)-1</f>
        <v>0.00982627871417696</v>
      </c>
      <c r="FL273" s="0" t="n">
        <f aca="false">(1+(SUMIF(Inputs!$X$1:$AY$1,FL$1059,Inputs!$X273:$AY273)))^(FL$1060/FL$1061)-1</f>
        <v>0.00993479442597356</v>
      </c>
      <c r="FM273" s="0" t="n">
        <f aca="false">(1+(SUMIF(Inputs!$X$1:$AY$1,FM$1059,Inputs!$X273:$AY273)))^(FM$1060/FM$1061)-1</f>
        <v>0.00993479442597356</v>
      </c>
      <c r="FN273" s="0" t="n">
        <f aca="false">(1+(SUMIF(Inputs!$X$1:$AY$1,FN$1059,Inputs!$X273:$AY273)))^(FN$1060/FN$1061)-1</f>
        <v>0.00969109512390776</v>
      </c>
      <c r="FO273" s="0" t="n">
        <f aca="false">(1+(SUMIF(Inputs!$X$1:$AY$1,FO$1059,Inputs!$X273:$AY273)))^(FO$1060/FO$1061)-1</f>
        <v>0.00979929984169581</v>
      </c>
      <c r="FP273" s="0" t="n">
        <f aca="false">(1+(SUMIF(Inputs!$X$1:$AY$1,FP$1059,Inputs!$X273:$AY273)))^(FP$1060/FP$1061)-1</f>
        <v>0.00990751615536811</v>
      </c>
      <c r="FQ273" s="0" t="n">
        <f aca="false">(1+(SUMIF(Inputs!$X$1:$AY$1,FQ$1059,Inputs!$X273:$AY273)))^(FQ$1060/FQ$1061)-1</f>
        <v>0.00990751615536811</v>
      </c>
      <c r="FR273" s="0" t="n">
        <f aca="false">(1+(SUMIF(Inputs!$X$1:$AY$1,FR$1059,Inputs!$X273:$AY273)))^(FR$1060/FR$1061)-1</f>
        <v>0.00971777466220192</v>
      </c>
      <c r="FS273" s="0" t="n">
        <f aca="false">(1+(SUMIF(Inputs!$X$1:$AY$1,FS$1059,Inputs!$X273:$AY273)))^(FS$1060/FS$1061)-1</f>
        <v>0.00982627871417696</v>
      </c>
      <c r="FT273" s="0" t="n">
        <f aca="false">(1+(SUMIF(Inputs!$X$1:$AY$1,FT$1059,Inputs!$X273:$AY273)))^(FT$1060/FT$1061)-1</f>
        <v>0.00993479442597356</v>
      </c>
      <c r="FU273" s="0" t="n">
        <f aca="false">(1+(SUMIF(Inputs!$X$1:$AY$1,FU$1059,Inputs!$X273:$AY273)))^(FU$1060/FU$1061)-1</f>
        <v>0.00993479442597356</v>
      </c>
      <c r="FV273" s="0" t="n">
        <f aca="false">(1+(SUMIF(Inputs!$X$1:$BB$1,FV$1059,Inputs!$X273:$BB273)))^(FV$1060/FV$1061)-1</f>
        <v>0.00971777466220192</v>
      </c>
      <c r="FW273" s="0" t="n">
        <f aca="false">(1+(SUMIF(Inputs!$X$1:$BB$1,FW$1059,Inputs!$X273:$BB273)))^(FW$1060/FW$1061)-1</f>
        <v>0.00982627871417696</v>
      </c>
      <c r="FX273" s="0" t="n">
        <f aca="false">(1+(SUMIF(Inputs!$X$1:$BB$1,FX$1059,Inputs!$X273:$BB273)))^(FX$1060/FX$1061)-1</f>
        <v>0.00993479442597356</v>
      </c>
      <c r="FY273" s="0" t="n">
        <f aca="false">(1+(SUMIF(Inputs!$X$1:$BB$1,FY$1059,Inputs!$X273:$BB273)))^(FY$1060/FY$1061)-1</f>
        <v>0.00993479442597356</v>
      </c>
      <c r="FZ273" s="0" t="n">
        <f aca="false">(1+(SUMIF(Inputs!$X$1:$BB$1,FZ$1059,Inputs!$X273:$BB273)))^(FZ$1060/FZ$1061)-1</f>
        <v>0.00971777466220192</v>
      </c>
      <c r="GA273" s="0" t="n">
        <f aca="false">(1+(SUMIF(Inputs!$X$1:$BB$1,GA$1059,Inputs!$X273:$BB273)))^(GA$1060/GA$1061)-1</f>
        <v>0.00982627871417696</v>
      </c>
      <c r="GB273" s="0" t="n">
        <f aca="false">(1+(SUMIF(Inputs!$X$1:$BB$1,GB$1059,Inputs!$X273:$BB273)))^(GB$1060/GB$1061)-1</f>
        <v>0.00993479442597356</v>
      </c>
      <c r="GC273" s="0" t="n">
        <f aca="false">(1+(SUMIF(Inputs!$X$1:$BB$1,GC$1059,Inputs!$X273:$BB273)))^(GC$1060/GC$1061)-1</f>
        <v>0.00993479442597356</v>
      </c>
      <c r="GD273" s="0" t="n">
        <f aca="false">(1+(SUMIF(Inputs!$X$1:$BB$1,GD$1059,Inputs!$X273:$BB273)))^(GD$1060/GD$1061)-1</f>
        <v>0.00971777466220192</v>
      </c>
      <c r="GE273" s="0" t="n">
        <f aca="false">(1+(SUMIF(Inputs!$X$1:$BB$1,GE$1059,Inputs!$X273:$BB273)))^(GE$1060/GE$1061)-1</f>
        <v>0.00982627871417696</v>
      </c>
      <c r="GF273" s="0" t="n">
        <f aca="false">(1+(SUMIF(Inputs!$X$1:$BB$1,GF$1059,Inputs!$X273:$BB273)))^(GF$1060/GF$1061)-1</f>
        <v>0.00993479442597356</v>
      </c>
      <c r="GG273" s="0" t="n">
        <f aca="false">(1+(SUMIF(Inputs!$X$1:$BB$1,GG$1059,Inputs!$X273:$BB273)))^(GG$1060/GG$1061)-1</f>
        <v>0.00993479442597356</v>
      </c>
      <c r="GH273" s="0" t="n">
        <f aca="false">(1+(SUMIF(Inputs!$X$1:$BG$1,GH$1059,Inputs!$X273:$BG273)))^(GH$1060/GH$1061)-1</f>
        <v>0.00971777466220192</v>
      </c>
      <c r="GI273" s="0" t="n">
        <f aca="false">(1+(SUMIF(Inputs!$X$1:$BG$1,GI$1059,Inputs!$X273:$BG273)))^(GI$1060/GI$1061)-1</f>
        <v>0.00982627871417696</v>
      </c>
      <c r="GJ273" s="0" t="n">
        <f aca="false">(1+(SUMIF(Inputs!$X$1:$BG$1,GJ$1059,Inputs!$X273:$BG273)))^(GJ$1060/GJ$1061)-1</f>
        <v>0.00993479442597356</v>
      </c>
      <c r="GK273" s="0" t="n">
        <f aca="false">(1+(SUMIF(Inputs!$X$1:$BG$1,GK$1059,Inputs!$X273:$BG273)))^(GK$1060/GK$1061)-1</f>
        <v>0.00993479442597356</v>
      </c>
      <c r="GL273" s="0" t="n">
        <f aca="false">(1+(SUMIF(Inputs!$X$1:$BG$1,GL$1059,Inputs!$X273:$BG273)))^(GL$1060/GL$1061)-1</f>
        <v>0.00971777466220192</v>
      </c>
      <c r="GM273" s="0" t="n">
        <f aca="false">(1+(SUMIF(Inputs!$X$1:$BG$1,GM$1059,Inputs!$X273:$BG273)))^(GM$1060/GM$1061)-1</f>
        <v>0.00982627871417696</v>
      </c>
      <c r="GN273" s="0" t="n">
        <f aca="false">(1+(SUMIF(Inputs!$X$1:$BG$1,GN$1059,Inputs!$X273:$BG273)))^(GN$1060/GN$1061)-1</f>
        <v>0.00993479442597356</v>
      </c>
      <c r="GO273" s="0" t="n">
        <f aca="false">(1+(SUMIF(Inputs!$X$1:$BG$1,GO$1059,Inputs!$X273:$BG273)))^(GO$1060/GO$1061)-1</f>
        <v>0.00993479442597356</v>
      </c>
      <c r="GP273" s="0" t="n">
        <f aca="false">(1+(SUMIF(Inputs!$X$1:$BG$1,GP$1059,Inputs!$X273:$BG273)))^(GP$1060/GP$1061)-1</f>
        <v>0.00971777466220192</v>
      </c>
      <c r="GQ273" s="0" t="n">
        <f aca="false">(1+(SUMIF(Inputs!$X$1:$BG$1,GQ$1059,Inputs!$X273:$BG273)))^(GQ$1060/GQ$1061)-1</f>
        <v>0.00982627871417696</v>
      </c>
      <c r="GR273" s="0" t="n">
        <f aca="false">(1+(SUMIF(Inputs!$X$1:$BG$1,GR$1059,Inputs!$X273:$BG273)))^(GR$1060/GR$1061)-1</f>
        <v>0.00993479442597356</v>
      </c>
      <c r="GS273" s="0" t="n">
        <f aca="false">(1+(SUMIF(Inputs!$X$1:$BG$1,GS$1059,Inputs!$X273:$BG273)))^(GS$1060/GS$1061)-1</f>
        <v>0.00993479442597356</v>
      </c>
      <c r="GT273" s="0" t="n">
        <f aca="false">(1+(SUMIF(Inputs!$X$1:$BG$1,GT$1059,Inputs!$X273:$BG273)))^(GT$1060/GT$1061)-1</f>
        <v>0.00971777466220192</v>
      </c>
      <c r="GU273" s="0" t="n">
        <f aca="false">(1+(SUMIF(Inputs!$X$1:$BG$1,GU$1059,Inputs!$X273:$BG273)))^(GU$1060/GU$1061)-1</f>
        <v>0.00982627871417696</v>
      </c>
      <c r="GV273" s="0" t="n">
        <f aca="false">(1+(SUMIF(Inputs!$X$1:$BG$1,GV$1059,Inputs!$X273:$BG273)))^(GV$1060/GV$1061)-1</f>
        <v>0.00993479442597356</v>
      </c>
      <c r="GW273" s="0" t="n">
        <f aca="false">(1+(SUMIF(Inputs!$X$1:$BG$1,GW$1059,Inputs!$X273:$BG273)))^(GW$1060/GW$1061)-1</f>
        <v>0.00993479442597356</v>
      </c>
      <c r="GX273" s="0" t="n">
        <f aca="false">(1+(SUMIF(Inputs!$X$1:$BG$1,GX$1059,Inputs!$X273:$BG273)))^(GX$1060/GX$1061)-1</f>
        <v>0.00971777466220192</v>
      </c>
      <c r="GY273" s="0" t="n">
        <f aca="false">(1+(SUMIF(Inputs!$X$1:$BG$1,GY$1059,Inputs!$X273:$BG273)))^(GY$1060/GY$1061)-1</f>
        <v>0.00982627871417696</v>
      </c>
      <c r="GZ273" s="0" t="n">
        <f aca="false">(1+(SUMIF(Inputs!$X$1:$BG$1,GZ$1059,Inputs!$X273:$BG273)))^(GZ$1060/GZ$1061)-1</f>
        <v>0.00993479442597356</v>
      </c>
      <c r="HA273" s="0" t="n">
        <f aca="false">(1+(SUMIF(Inputs!$X$1:$BG$1,HA$1059,Inputs!$X273:$BG273)))^(HA$1060/HA$1061)-1</f>
        <v>0.00993479442597356</v>
      </c>
    </row>
    <row r="274" customFormat="false" ht="15" hidden="false" customHeight="false" outlineLevel="2" collapsed="false">
      <c r="A274" s="172" t="s">
        <v>99</v>
      </c>
      <c r="B274" s="318" t="s">
        <v>336</v>
      </c>
      <c r="C274" s="318"/>
      <c r="D274" s="318" t="s">
        <v>101</v>
      </c>
      <c r="E274" s="152"/>
      <c r="F274" s="19" t="s">
        <v>345</v>
      </c>
      <c r="G274" s="96" t="s">
        <v>12</v>
      </c>
      <c r="H274" s="152"/>
      <c r="I274" s="96" t="s">
        <v>346</v>
      </c>
      <c r="CL274" s="0" t="n">
        <f aca="false">(1+(SUMIF(Inputs!$X$1:$AY$1,CL$1059,Inputs!$X274:$AY274)))^(CL$1060/CL$1061)-1</f>
        <v>0.051586724753288</v>
      </c>
      <c r="CM274" s="0" t="n">
        <f aca="false">(1+(SUMIF(Inputs!$X$1:$AY$1,CM$1059,Inputs!$X274:$AY274)))^(CM$1060/CM$1061)-1</f>
        <v>0.0521746113757176</v>
      </c>
      <c r="CN274" s="0" t="n">
        <f aca="false">(1+(SUMIF(Inputs!$X$1:$AY$1,CN$1059,Inputs!$X274:$AY274)))^(CN$1060/CN$1061)-1</f>
        <v>0.0527628266545224</v>
      </c>
      <c r="CO274" s="0" t="n">
        <f aca="false">(1+(SUMIF(Inputs!$X$1:$AY$1,CO$1059,Inputs!$X274:$AY274)))^(CO$1060/CO$1061)-1</f>
        <v>0.0527628266545224</v>
      </c>
      <c r="CP274" s="0" t="n">
        <f aca="false">(1+(SUMIF(Inputs!$X$1:$AY$1,CP$1059,Inputs!$X274:$AY274)))^(CP$1060/CP$1061)-1</f>
        <v>0.0554412502099677</v>
      </c>
      <c r="CQ274" s="0" t="n">
        <f aca="false">(1+(SUMIF(Inputs!$X$1:$AY$1,CQ$1059,Inputs!$X274:$AY274)))^(CQ$1060/CQ$1061)-1</f>
        <v>0.0560742230101499</v>
      </c>
      <c r="CR274" s="0" t="n">
        <f aca="false">(1+(SUMIF(Inputs!$X$1:$AY$1,CR$1059,Inputs!$X274:$AY274)))^(CR$1060/CR$1061)-1</f>
        <v>0.056707575418923</v>
      </c>
      <c r="CS274" s="0" t="n">
        <f aca="false">(1+(SUMIF(Inputs!$X$1:$AY$1,CS$1059,Inputs!$X274:$AY274)))^(CS$1060/CS$1061)-1</f>
        <v>0.056707575418923</v>
      </c>
      <c r="CT274" s="0" t="n">
        <f aca="false">(1+(SUMIF(Inputs!$X$1:$AY$1,CT$1059,Inputs!$X274:$AY274)))^(CT$1060/CT$1061)-1</f>
        <v>0.0324305083925953</v>
      </c>
      <c r="CU274" s="0" t="n">
        <f aca="false">(1+(SUMIF(Inputs!$X$1:$AY$1,CU$1059,Inputs!$X274:$AY274)))^(CU$1060/CU$1061)-1</f>
        <v>0.0327966931281967</v>
      </c>
      <c r="CV274" s="0" t="n">
        <f aca="false">(1+(SUMIF(Inputs!$X$1:$AY$1,CV$1059,Inputs!$X274:$AY274)))^(CV$1060/CV$1061)-1</f>
        <v>0.0331630077430096</v>
      </c>
      <c r="CW274" s="0" t="n">
        <f aca="false">(1+(SUMIF(Inputs!$X$1:$AY$1,CW$1059,Inputs!$X274:$AY274)))^(CW$1060/CW$1061)-1</f>
        <v>0.0331630077430096</v>
      </c>
      <c r="CX274" s="0" t="n">
        <f aca="false">(1+(SUMIF(Inputs!$X$1:$AY$1,CX$1059,Inputs!$X274:$AY274)))^(CX$1060/CX$1061)-1</f>
        <v>0.0325143775157841</v>
      </c>
      <c r="CY274" s="0" t="n">
        <f aca="false">(1+(SUMIF(Inputs!$X$1:$AY$1,CY$1059,Inputs!$X274:$AY274)))^(CY$1060/CY$1061)-1</f>
        <v>0.0325143775157841</v>
      </c>
      <c r="CZ274" s="0" t="n">
        <f aca="false">(1+(SUMIF(Inputs!$X$1:$AY$1,CZ$1059,Inputs!$X274:$AY274)))^(CZ$1060/CZ$1061)-1</f>
        <v>0.0328774889574166</v>
      </c>
      <c r="DA274" s="0" t="n">
        <f aca="false">(1+(SUMIF(Inputs!$X$1:$AY$1,DA$1059,Inputs!$X274:$AY274)))^(DA$1060/DA$1061)-1</f>
        <v>0.0328774889574166</v>
      </c>
      <c r="DB274" s="357" t="n">
        <f aca="false">(1+(SUMIF(Inputs!$X$1:$AY$1,DB$1059,Inputs!$X274:$AY274)))^(DB$1060/DB$1061)-1</f>
        <v>0.0455574111781247</v>
      </c>
      <c r="DC274" s="0" t="n">
        <f aca="false">(1+(SUMIF(Inputs!$X$1:$AY$1,DC$1059,Inputs!$X274:$AY274)))^(DC$1060/DC$1061)-1</f>
        <v>0.0460750919670943</v>
      </c>
      <c r="DD274" s="0" t="n">
        <f aca="false">(1+(SUMIF(Inputs!$X$1:$AY$1,DD$1059,Inputs!$X274:$AY274)))^(DD$1060/DD$1061)-1</f>
        <v>0.0465930290723564</v>
      </c>
      <c r="DE274" s="0" t="n">
        <f aca="false">(1+(SUMIF(Inputs!$X$1:$AY$1,DE$1059,Inputs!$X274:$AY274)))^(DE$1060/DE$1061)-1</f>
        <v>0.0465930290723564</v>
      </c>
      <c r="DF274" s="0" t="n">
        <f aca="false">(1+(SUMIF(Inputs!$X$1:$AY$1,DF$1059,Inputs!$X274:$AY274)))^(DF$1060/DF$1061)-1</f>
        <v>0.0202156963767508</v>
      </c>
      <c r="DG274" s="0" t="n">
        <f aca="false">(1+(SUMIF(Inputs!$X$1:$AY$1,DG$1059,Inputs!$X274:$AY274)))^(DG$1060/DG$1061)-1</f>
        <v>0.0204425957199095</v>
      </c>
      <c r="DH274" s="0" t="n">
        <f aca="false">(1+(SUMIF(Inputs!$X$1:$AY$1,DH$1059,Inputs!$X274:$AY274)))^(DH$1060/DH$1061)-1</f>
        <v>0.020669545526232</v>
      </c>
      <c r="DI274" s="0" t="n">
        <f aca="false">(1+(SUMIF(Inputs!$X$1:$AY$1,DI$1059,Inputs!$X274:$AY274)))^(DI$1060/DI$1061)-1</f>
        <v>0.020669545526232</v>
      </c>
      <c r="DJ274" s="0" t="n">
        <f aca="false">(1+(SUMIF(Inputs!$X$1:$AY$1,DJ$1059,Inputs!$X274:$AY274)))^(DJ$1060/DJ$1061)-1</f>
        <v>0.031266606029783</v>
      </c>
      <c r="DK274" s="0" t="n">
        <f aca="false">(1+(SUMIF(Inputs!$X$1:$AY$1,DK$1059,Inputs!$X274:$AY274)))^(DK$1060/DK$1061)-1</f>
        <v>0.0316194484904908</v>
      </c>
      <c r="DL274" s="0" t="n">
        <f aca="false">(1+(SUMIF(Inputs!$X$1:$AY$1,DL$1059,Inputs!$X274:$AY274)))^(DL$1060/DL$1061)-1</f>
        <v>0.0319724116743962</v>
      </c>
      <c r="DM274" s="0" t="n">
        <f aca="false">(1+(SUMIF(Inputs!$X$1:$AY$1,DM$1059,Inputs!$X274:$AY274)))^(DM$1060/DM$1061)-1</f>
        <v>0.0319724116743962</v>
      </c>
      <c r="DN274" s="0" t="n">
        <f aca="false">(1+(SUMIF(Inputs!$X$1:$AY$1,DN$1059,Inputs!$X274:$AY274)))^(DN$1060/DN$1061)-1</f>
        <v>0.022889768276549</v>
      </c>
      <c r="DO274" s="0" t="n">
        <f aca="false">(1+(SUMIF(Inputs!$X$1:$AY$1,DO$1059,Inputs!$X274:$AY274)))^(DO$1060/DO$1061)-1</f>
        <v>0.0231470202063095</v>
      </c>
      <c r="DP274" s="0" t="n">
        <f aca="false">(1+(SUMIF(Inputs!$X$1:$AY$1,DP$1059,Inputs!$X274:$AY274)))^(DP$1060/DP$1061)-1</f>
        <v>0.0234043368337113</v>
      </c>
      <c r="DQ274" s="0" t="n">
        <f aca="false">(1+(SUMIF(Inputs!$X$1:$AY$1,DQ$1059,Inputs!$X274:$AY274)))^(DQ$1060/DQ$1061)-1</f>
        <v>0.0234043368337113</v>
      </c>
      <c r="DR274" s="0" t="n">
        <f aca="false">(1+(SUMIF(Inputs!$X$1:$AY$1,DR$1059,Inputs!$X274:$AY274)))^(DR$1060/DR$1061)-1</f>
        <v>0.0123181727478683</v>
      </c>
      <c r="DS274" s="0" t="n">
        <f aca="false">(1+(SUMIF(Inputs!$X$1:$AY$1,DS$1059,Inputs!$X274:$AY274)))^(DS$1060/DS$1061)-1</f>
        <v>0.0123181727478683</v>
      </c>
      <c r="DT274" s="0" t="n">
        <f aca="false">(1+(SUMIF(Inputs!$X$1:$AY$1,DT$1059,Inputs!$X274:$AY274)))^(DT$1060/DT$1061)-1</f>
        <v>0.0124543767651215</v>
      </c>
      <c r="DU274" s="0" t="n">
        <f aca="false">(1+(SUMIF(Inputs!$X$1:$AY$1,DU$1059,Inputs!$X274:$AY274)))^(DU$1060/DU$1061)-1</f>
        <v>0.0124543767651215</v>
      </c>
      <c r="DV274" s="0" t="n">
        <f aca="false">(1+(SUMIF(Inputs!$X$1:$AY$1,DV$1059,Inputs!$X274:$AY274)))^(DV$1060/DV$1061)-1</f>
        <v>0.00970599382415549</v>
      </c>
      <c r="DW274" s="0" t="n">
        <f aca="false">(1+(SUMIF(Inputs!$X$1:$AY$1,DW$1059,Inputs!$X274:$AY274)))^(DW$1060/DW$1061)-1</f>
        <v>0.00981436569866956</v>
      </c>
      <c r="DX274" s="0" t="n">
        <f aca="false">(1+(SUMIF(Inputs!$X$1:$AY$1,DX$1059,Inputs!$X274:$AY274)))^(DX$1060/DX$1061)-1</f>
        <v>0.00992274920475089</v>
      </c>
      <c r="DY274" s="0" t="n">
        <f aca="false">(1+(SUMIF(Inputs!$X$1:$AY$1,DY$1059,Inputs!$X274:$AY274)))^(DY$1060/DY$1061)-1</f>
        <v>0.00992274920475089</v>
      </c>
      <c r="DZ274" s="0" t="n">
        <f aca="false">(1+(SUMIF(Inputs!$X$1:$AY$1,DZ$1059,Inputs!$X274:$AY274)))^(DZ$1060/DZ$1061)-1</f>
        <v>0.00970599382415549</v>
      </c>
      <c r="EA274" s="276" t="n">
        <f aca="false">(1+(SUMIF(Inputs!$X$1:$AY$1,EA$1059,Inputs!$X274:$AY274)))^(EA$1060/EA$1061)-1</f>
        <v>0.00981436569866956</v>
      </c>
      <c r="EB274" s="0" t="n">
        <f aca="false">(1+(SUMIF(Inputs!$X$1:$AY$1,EB$1059,Inputs!$X274:$AY274)))^(EB$1060/EB$1061)-1</f>
        <v>0.00992274920475089</v>
      </c>
      <c r="EC274" s="0" t="n">
        <f aca="false">(1+(SUMIF(Inputs!$X$1:$AY$1,EC$1059,Inputs!$X274:$AY274)))^(EC$1060/EC$1061)-1</f>
        <v>0.00992274920475089</v>
      </c>
      <c r="ED274" s="0" t="n">
        <f aca="false">(1+(SUMIF(Inputs!$X$1:$AY$1,ED$1059,Inputs!$X274:$AY274)))^(ED$1060/ED$1061)-1</f>
        <v>0.00970599382415549</v>
      </c>
      <c r="EE274" s="0" t="n">
        <f aca="false">(1+(SUMIF(Inputs!$X$1:$AY$1,EE$1059,Inputs!$X274:$AY274)))^(EE$1060/EE$1061)-1</f>
        <v>0.00981436569866956</v>
      </c>
      <c r="EF274" s="0" t="n">
        <f aca="false">(1+(SUMIF(Inputs!$X$1:$AY$1,EF$1059,Inputs!$X274:$AY274)))^(EF$1060/EF$1061)-1</f>
        <v>0.00992274920475089</v>
      </c>
      <c r="EG274" s="0" t="n">
        <f aca="false">(1+(SUMIF(Inputs!$X$1:$AY$1,EG$1059,Inputs!$X274:$AY274)))^(EG$1060/EG$1061)-1</f>
        <v>0.00992274920475089</v>
      </c>
      <c r="EH274" s="0" t="n">
        <f aca="false">(1+(SUMIF(Inputs!$X$1:$AY$1,EH$1059,Inputs!$X274:$AY274)))^(EH$1060/EH$1061)-1</f>
        <v>0.00969109512390776</v>
      </c>
      <c r="EI274" s="0" t="n">
        <f aca="false">(1+(SUMIF(Inputs!$X$1:$AY$1,EI$1059,Inputs!$X274:$AY274)))^(EI$1060/EI$1061)-1</f>
        <v>0.00979929984169581</v>
      </c>
      <c r="EJ274" s="0" t="n">
        <f aca="false">(1+(SUMIF(Inputs!$X$1:$AY$1,EJ$1059,Inputs!$X274:$AY274)))^(EJ$1060/EJ$1061)-1</f>
        <v>0.00990751615536811</v>
      </c>
      <c r="EK274" s="0" t="n">
        <f aca="false">(1+(SUMIF(Inputs!$X$1:$AY$1,EK$1059,Inputs!$X274:$AY274)))^(EK$1060/EK$1061)-1</f>
        <v>0.00990751615536811</v>
      </c>
      <c r="EL274" s="0" t="n">
        <f aca="false">(1+(SUMIF(Inputs!$X$1:$AY$1,EL$1059,Inputs!$X274:$AY274)))^(EL$1060/EL$1061)-1</f>
        <v>0.00982627871417696</v>
      </c>
      <c r="EM274" s="0" t="n">
        <f aca="false">(1+(SUMIF(Inputs!$X$1:$AY$1,EM$1059,Inputs!$X274:$AY274)))^(EM$1060/EM$1061)-1</f>
        <v>0.00982627871417696</v>
      </c>
      <c r="EN274" s="0" t="n">
        <f aca="false">(1+(SUMIF(Inputs!$X$1:$AY$1,EN$1059,Inputs!$X274:$AY274)))^(EN$1060/EN$1061)-1</f>
        <v>0.00993479442597356</v>
      </c>
      <c r="EO274" s="0" t="n">
        <f aca="false">(1+(SUMIF(Inputs!$X$1:$AY$1,EO$1059,Inputs!$X274:$AY274)))^(EO$1060/EO$1061)-1</f>
        <v>0.00993479442597356</v>
      </c>
      <c r="EP274" s="0" t="n">
        <f aca="false">(1+(SUMIF(Inputs!$X$1:$AY$1,EP$1059,Inputs!$X274:$AY274)))^(EP$1060/EP$1061)-1</f>
        <v>0.00971777466220192</v>
      </c>
      <c r="EQ274" s="0" t="n">
        <f aca="false">(1+(SUMIF(Inputs!$X$1:$AY$1,EQ$1059,Inputs!$X274:$AY274)))^(EQ$1060/EQ$1061)-1</f>
        <v>0.00982627871417696</v>
      </c>
      <c r="ER274" s="0" t="n">
        <f aca="false">(1+(SUMIF(Inputs!$X$1:$AY$1,ER$1059,Inputs!$X274:$AY274)))^(ER$1060/ER$1061)-1</f>
        <v>0.00993479442597356</v>
      </c>
      <c r="ES274" s="0" t="n">
        <f aca="false">(1+(SUMIF(Inputs!$X$1:$AY$1,ES$1059,Inputs!$X274:$AY274)))^(ES$1060/ES$1061)-1</f>
        <v>0.00993479442597356</v>
      </c>
      <c r="ET274" s="0" t="n">
        <f aca="false">(1+(SUMIF(Inputs!$X$1:$AY$1,ET$1059,Inputs!$X274:$AY274)))^(ET$1060/ET$1061)-1</f>
        <v>0.00971777466220192</v>
      </c>
      <c r="EU274" s="0" t="n">
        <f aca="false">(1+(SUMIF(Inputs!$X$1:$AY$1,EU$1059,Inputs!$X274:$AY274)))^(EU$1060/EU$1061)-1</f>
        <v>0.00982627871417696</v>
      </c>
      <c r="EV274" s="0" t="n">
        <f aca="false">(1+(SUMIF(Inputs!$X$1:$AY$1,EV$1059,Inputs!$X274:$AY274)))^(EV$1060/EV$1061)-1</f>
        <v>0.00993479442597356</v>
      </c>
      <c r="EW274" s="0" t="n">
        <f aca="false">(1+(SUMIF(Inputs!$X$1:$AY$1,EW$1059,Inputs!$X274:$AY274)))^(EW$1060/EW$1061)-1</f>
        <v>0.00993479442597356</v>
      </c>
      <c r="EX274" s="0" t="n">
        <f aca="false">(1+(SUMIF(Inputs!$X$1:$AY$1,EX$1059,Inputs!$X274:$AY274)))^(EX$1060/EX$1061)-1</f>
        <v>0.00969109512390776</v>
      </c>
      <c r="EY274" s="0" t="n">
        <f aca="false">(1+(SUMIF(Inputs!$X$1:$AY$1,EY$1059,Inputs!$X274:$AY274)))^(EY$1060/EY$1061)-1</f>
        <v>0.00979929984169581</v>
      </c>
      <c r="EZ274" s="0" t="n">
        <f aca="false">(1+(SUMIF(Inputs!$X$1:$AY$1,EZ$1059,Inputs!$X274:$AY274)))^(EZ$1060/EZ$1061)-1</f>
        <v>0.00990751615536811</v>
      </c>
      <c r="FA274" s="0" t="n">
        <f aca="false">(1+(SUMIF(Inputs!$X$1:$AY$1,FA$1059,Inputs!$X274:$AY274)))^(FA$1060/FA$1061)-1</f>
        <v>0.00990751615536811</v>
      </c>
      <c r="FB274" s="0" t="n">
        <f aca="false">(1+(SUMIF(Inputs!$X$1:$AY$1,FB$1059,Inputs!$X274:$AY274)))^(FB$1060/FB$1061)-1</f>
        <v>0.00971777466220192</v>
      </c>
      <c r="FC274" s="0" t="n">
        <f aca="false">(1+(SUMIF(Inputs!$X$1:$AY$1,FC$1059,Inputs!$X274:$AY274)))^(FC$1060/FC$1061)-1</f>
        <v>0.00982627871417696</v>
      </c>
      <c r="FD274" s="0" t="n">
        <f aca="false">(1+(SUMIF(Inputs!$X$1:$AY$1,FD$1059,Inputs!$X274:$AY274)))^(FD$1060/FD$1061)-1</f>
        <v>0.00993479442597356</v>
      </c>
      <c r="FE274" s="0" t="n">
        <f aca="false">(1+(SUMIF(Inputs!$X$1:$AY$1,FE$1059,Inputs!$X274:$AY274)))^(FE$1060/FE$1061)-1</f>
        <v>0.00993479442597356</v>
      </c>
      <c r="FF274" s="0" t="n">
        <f aca="false">(1+(SUMIF(Inputs!$X$1:$AY$1,FF$1059,Inputs!$X274:$AY274)))^(FF$1060/FF$1061)-1</f>
        <v>0.00982627871417696</v>
      </c>
      <c r="FG274" s="0" t="n">
        <f aca="false">(1+(SUMIF(Inputs!$X$1:$AY$1,FG$1059,Inputs!$X274:$AY274)))^(FG$1060/FG$1061)-1</f>
        <v>0.00982627871417696</v>
      </c>
      <c r="FH274" s="0" t="n">
        <f aca="false">(1+(SUMIF(Inputs!$X$1:$AY$1,FH$1059,Inputs!$X274:$AY274)))^(FH$1060/FH$1061)-1</f>
        <v>0.00993479442597356</v>
      </c>
      <c r="FI274" s="0" t="n">
        <f aca="false">(1+(SUMIF(Inputs!$X$1:$AY$1,FI$1059,Inputs!$X274:$AY274)))^(FI$1060/FI$1061)-1</f>
        <v>0.00993479442597356</v>
      </c>
      <c r="FJ274" s="0" t="n">
        <f aca="false">(1+(SUMIF(Inputs!$X$1:$AY$1,FJ$1059,Inputs!$X274:$AY274)))^(FJ$1060/FJ$1061)-1</f>
        <v>0.00971777466220192</v>
      </c>
      <c r="FK274" s="0" t="n">
        <f aca="false">(1+(SUMIF(Inputs!$X$1:$AY$1,FK$1059,Inputs!$X274:$AY274)))^(FK$1060/FK$1061)-1</f>
        <v>0.00982627871417696</v>
      </c>
      <c r="FL274" s="0" t="n">
        <f aca="false">(1+(SUMIF(Inputs!$X$1:$AY$1,FL$1059,Inputs!$X274:$AY274)))^(FL$1060/FL$1061)-1</f>
        <v>0.00993479442597356</v>
      </c>
      <c r="FM274" s="0" t="n">
        <f aca="false">(1+(SUMIF(Inputs!$X$1:$AY$1,FM$1059,Inputs!$X274:$AY274)))^(FM$1060/FM$1061)-1</f>
        <v>0.00993479442597356</v>
      </c>
      <c r="FN274" s="0" t="n">
        <f aca="false">(1+(SUMIF(Inputs!$X$1:$AY$1,FN$1059,Inputs!$X274:$AY274)))^(FN$1060/FN$1061)-1</f>
        <v>0.00969109512390776</v>
      </c>
      <c r="FO274" s="0" t="n">
        <f aca="false">(1+(SUMIF(Inputs!$X$1:$AY$1,FO$1059,Inputs!$X274:$AY274)))^(FO$1060/FO$1061)-1</f>
        <v>0.00979929984169581</v>
      </c>
      <c r="FP274" s="0" t="n">
        <f aca="false">(1+(SUMIF(Inputs!$X$1:$AY$1,FP$1059,Inputs!$X274:$AY274)))^(FP$1060/FP$1061)-1</f>
        <v>0.00990751615536811</v>
      </c>
      <c r="FQ274" s="0" t="n">
        <f aca="false">(1+(SUMIF(Inputs!$X$1:$AY$1,FQ$1059,Inputs!$X274:$AY274)))^(FQ$1060/FQ$1061)-1</f>
        <v>0.00990751615536811</v>
      </c>
      <c r="FR274" s="0" t="n">
        <f aca="false">(1+(SUMIF(Inputs!$X$1:$AY$1,FR$1059,Inputs!$X274:$AY274)))^(FR$1060/FR$1061)-1</f>
        <v>0.00971777466220192</v>
      </c>
      <c r="FS274" s="0" t="n">
        <f aca="false">(1+(SUMIF(Inputs!$X$1:$AY$1,FS$1059,Inputs!$X274:$AY274)))^(FS$1060/FS$1061)-1</f>
        <v>0.00982627871417696</v>
      </c>
      <c r="FT274" s="0" t="n">
        <f aca="false">(1+(SUMIF(Inputs!$X$1:$AY$1,FT$1059,Inputs!$X274:$AY274)))^(FT$1060/FT$1061)-1</f>
        <v>0.00993479442597356</v>
      </c>
      <c r="FU274" s="0" t="n">
        <f aca="false">(1+(SUMIF(Inputs!$X$1:$AY$1,FU$1059,Inputs!$X274:$AY274)))^(FU$1060/FU$1061)-1</f>
        <v>0.00993479442597356</v>
      </c>
      <c r="FV274" s="0" t="n">
        <f aca="false">(1+(SUMIF(Inputs!$X$1:$BB$1,FV$1059,Inputs!$X274:$BB274)))^(FV$1060/FV$1061)-1</f>
        <v>0.00971777466220192</v>
      </c>
      <c r="FW274" s="0" t="n">
        <f aca="false">(1+(SUMIF(Inputs!$X$1:$BB$1,FW$1059,Inputs!$X274:$BB274)))^(FW$1060/FW$1061)-1</f>
        <v>0.00982627871417696</v>
      </c>
      <c r="FX274" s="0" t="n">
        <f aca="false">(1+(SUMIF(Inputs!$X$1:$BB$1,FX$1059,Inputs!$X274:$BB274)))^(FX$1060/FX$1061)-1</f>
        <v>0.00993479442597356</v>
      </c>
      <c r="FY274" s="0" t="n">
        <f aca="false">(1+(SUMIF(Inputs!$X$1:$BB$1,FY$1059,Inputs!$X274:$BB274)))^(FY$1060/FY$1061)-1</f>
        <v>0.00993479442597356</v>
      </c>
      <c r="FZ274" s="0" t="n">
        <f aca="false">(1+(SUMIF(Inputs!$X$1:$BB$1,FZ$1059,Inputs!$X274:$BB274)))^(FZ$1060/FZ$1061)-1</f>
        <v>0.00971777466220192</v>
      </c>
      <c r="GA274" s="0" t="n">
        <f aca="false">(1+(SUMIF(Inputs!$X$1:$BB$1,GA$1059,Inputs!$X274:$BB274)))^(GA$1060/GA$1061)-1</f>
        <v>0.00982627871417696</v>
      </c>
      <c r="GB274" s="0" t="n">
        <f aca="false">(1+(SUMIF(Inputs!$X$1:$BB$1,GB$1059,Inputs!$X274:$BB274)))^(GB$1060/GB$1061)-1</f>
        <v>0.00993479442597356</v>
      </c>
      <c r="GC274" s="0" t="n">
        <f aca="false">(1+(SUMIF(Inputs!$X$1:$BB$1,GC$1059,Inputs!$X274:$BB274)))^(GC$1060/GC$1061)-1</f>
        <v>0.00993479442597356</v>
      </c>
      <c r="GD274" s="0" t="n">
        <f aca="false">(1+(SUMIF(Inputs!$X$1:$BB$1,GD$1059,Inputs!$X274:$BB274)))^(GD$1060/GD$1061)-1</f>
        <v>0.00971777466220192</v>
      </c>
      <c r="GE274" s="0" t="n">
        <f aca="false">(1+(SUMIF(Inputs!$X$1:$BB$1,GE$1059,Inputs!$X274:$BB274)))^(GE$1060/GE$1061)-1</f>
        <v>0.00982627871417696</v>
      </c>
      <c r="GF274" s="0" t="n">
        <f aca="false">(1+(SUMIF(Inputs!$X$1:$BB$1,GF$1059,Inputs!$X274:$BB274)))^(GF$1060/GF$1061)-1</f>
        <v>0.00993479442597356</v>
      </c>
      <c r="GG274" s="0" t="n">
        <f aca="false">(1+(SUMIF(Inputs!$X$1:$BB$1,GG$1059,Inputs!$X274:$BB274)))^(GG$1060/GG$1061)-1</f>
        <v>0.00993479442597356</v>
      </c>
      <c r="GH274" s="0" t="n">
        <f aca="false">(1+(SUMIF(Inputs!$X$1:$BG$1,GH$1059,Inputs!$X274:$BG274)))^(GH$1060/GH$1061)-1</f>
        <v>0.00971777466220192</v>
      </c>
      <c r="GI274" s="0" t="n">
        <f aca="false">(1+(SUMIF(Inputs!$X$1:$BG$1,GI$1059,Inputs!$X274:$BG274)))^(GI$1060/GI$1061)-1</f>
        <v>0.00982627871417696</v>
      </c>
      <c r="GJ274" s="0" t="n">
        <f aca="false">(1+(SUMIF(Inputs!$X$1:$BG$1,GJ$1059,Inputs!$X274:$BG274)))^(GJ$1060/GJ$1061)-1</f>
        <v>0.00993479442597356</v>
      </c>
      <c r="GK274" s="0" t="n">
        <f aca="false">(1+(SUMIF(Inputs!$X$1:$BG$1,GK$1059,Inputs!$X274:$BG274)))^(GK$1060/GK$1061)-1</f>
        <v>0.00993479442597356</v>
      </c>
      <c r="GL274" s="0" t="n">
        <f aca="false">(1+(SUMIF(Inputs!$X$1:$BG$1,GL$1059,Inputs!$X274:$BG274)))^(GL$1060/GL$1061)-1</f>
        <v>0.00971777466220192</v>
      </c>
      <c r="GM274" s="0" t="n">
        <f aca="false">(1+(SUMIF(Inputs!$X$1:$BG$1,GM$1059,Inputs!$X274:$BG274)))^(GM$1060/GM$1061)-1</f>
        <v>0.00982627871417696</v>
      </c>
      <c r="GN274" s="0" t="n">
        <f aca="false">(1+(SUMIF(Inputs!$X$1:$BG$1,GN$1059,Inputs!$X274:$BG274)))^(GN$1060/GN$1061)-1</f>
        <v>0.00993479442597356</v>
      </c>
      <c r="GO274" s="0" t="n">
        <f aca="false">(1+(SUMIF(Inputs!$X$1:$BG$1,GO$1059,Inputs!$X274:$BG274)))^(GO$1060/GO$1061)-1</f>
        <v>0.00993479442597356</v>
      </c>
      <c r="GP274" s="0" t="n">
        <f aca="false">(1+(SUMIF(Inputs!$X$1:$BG$1,GP$1059,Inputs!$X274:$BG274)))^(GP$1060/GP$1061)-1</f>
        <v>0.00971777466220192</v>
      </c>
      <c r="GQ274" s="0" t="n">
        <f aca="false">(1+(SUMIF(Inputs!$X$1:$BG$1,GQ$1059,Inputs!$X274:$BG274)))^(GQ$1060/GQ$1061)-1</f>
        <v>0.00982627871417696</v>
      </c>
      <c r="GR274" s="0" t="n">
        <f aca="false">(1+(SUMIF(Inputs!$X$1:$BG$1,GR$1059,Inputs!$X274:$BG274)))^(GR$1060/GR$1061)-1</f>
        <v>0.00993479442597356</v>
      </c>
      <c r="GS274" s="0" t="n">
        <f aca="false">(1+(SUMIF(Inputs!$X$1:$BG$1,GS$1059,Inputs!$X274:$BG274)))^(GS$1060/GS$1061)-1</f>
        <v>0.00993479442597356</v>
      </c>
      <c r="GT274" s="0" t="n">
        <f aca="false">(1+(SUMIF(Inputs!$X$1:$BG$1,GT$1059,Inputs!$X274:$BG274)))^(GT$1060/GT$1061)-1</f>
        <v>0.00971777466220192</v>
      </c>
      <c r="GU274" s="0" t="n">
        <f aca="false">(1+(SUMIF(Inputs!$X$1:$BG$1,GU$1059,Inputs!$X274:$BG274)))^(GU$1060/GU$1061)-1</f>
        <v>0.00982627871417696</v>
      </c>
      <c r="GV274" s="0" t="n">
        <f aca="false">(1+(SUMIF(Inputs!$X$1:$BG$1,GV$1059,Inputs!$X274:$BG274)))^(GV$1060/GV$1061)-1</f>
        <v>0.00993479442597356</v>
      </c>
      <c r="GW274" s="0" t="n">
        <f aca="false">(1+(SUMIF(Inputs!$X$1:$BG$1,GW$1059,Inputs!$X274:$BG274)))^(GW$1060/GW$1061)-1</f>
        <v>0.00993479442597356</v>
      </c>
      <c r="GX274" s="0" t="n">
        <f aca="false">(1+(SUMIF(Inputs!$X$1:$BG$1,GX$1059,Inputs!$X274:$BG274)))^(GX$1060/GX$1061)-1</f>
        <v>0.00971777466220192</v>
      </c>
      <c r="GY274" s="0" t="n">
        <f aca="false">(1+(SUMIF(Inputs!$X$1:$BG$1,GY$1059,Inputs!$X274:$BG274)))^(GY$1060/GY$1061)-1</f>
        <v>0.00982627871417696</v>
      </c>
      <c r="GZ274" s="0" t="n">
        <f aca="false">(1+(SUMIF(Inputs!$X$1:$BG$1,GZ$1059,Inputs!$X274:$BG274)))^(GZ$1060/GZ$1061)-1</f>
        <v>0.00993479442597356</v>
      </c>
      <c r="HA274" s="0" t="n">
        <f aca="false">(1+(SUMIF(Inputs!$X$1:$BG$1,HA$1059,Inputs!$X274:$BG274)))^(HA$1060/HA$1061)-1</f>
        <v>0.00993479442597356</v>
      </c>
    </row>
    <row r="275" customFormat="false" ht="15" hidden="false" customHeight="false" outlineLevel="2" collapsed="false">
      <c r="A275" s="172" t="s">
        <v>99</v>
      </c>
      <c r="B275" s="318" t="s">
        <v>336</v>
      </c>
      <c r="C275" s="318"/>
      <c r="D275" s="318" t="s">
        <v>337</v>
      </c>
      <c r="E275" s="152"/>
      <c r="F275" s="19" t="s">
        <v>347</v>
      </c>
      <c r="G275" s="96" t="s">
        <v>12</v>
      </c>
      <c r="H275" s="152"/>
      <c r="I275" s="96" t="s">
        <v>339</v>
      </c>
      <c r="BJ275" s="387" t="n">
        <f aca="false">(Inputs!W275 + 1)^0.25 - 1</f>
        <v>0.0120311311049426</v>
      </c>
      <c r="BK275" s="387" t="n">
        <f aca="false">(Inputs!W275 + 1)^0.25 - 1</f>
        <v>0.0120311311049426</v>
      </c>
      <c r="BL275" s="387" t="n">
        <f aca="false">(Inputs!W275 + 1)^0.25 - 1</f>
        <v>0.0120311311049426</v>
      </c>
      <c r="BM275" s="387" t="n">
        <f aca="false">(Inputs!W275 + 1)^0.25 - 1</f>
        <v>0.0120311311049426</v>
      </c>
      <c r="BN275" s="387" t="n">
        <f aca="false">(Inputs!X275 + 1)^0.25 - 1</f>
        <v>0.00936754958538377</v>
      </c>
      <c r="BO275" s="387" t="n">
        <f aca="false">(Inputs!X275 + 1)^0.25 - 1</f>
        <v>0.00936754958538377</v>
      </c>
      <c r="BP275" s="387" t="n">
        <f aca="false">(Inputs!X275 + 1)^0.25 - 1</f>
        <v>0.00936754958538377</v>
      </c>
      <c r="BQ275" s="387" t="n">
        <f aca="false">(Inputs!X275 + 1)^0.25 - 1</f>
        <v>0.00936754958538377</v>
      </c>
      <c r="BR275" s="387" t="n">
        <f aca="false">(Inputs!Y275 + 1)^0.25 - 1</f>
        <v>0.01824460109857</v>
      </c>
      <c r="BS275" s="387" t="n">
        <f aca="false">(Inputs!Y275 + 1)^0.25 - 1</f>
        <v>0.01824460109857</v>
      </c>
      <c r="BT275" s="387" t="n">
        <f aca="false">(Inputs!Y275 + 1)^0.25 - 1</f>
        <v>0.01824460109857</v>
      </c>
      <c r="BU275" s="387" t="n">
        <f aca="false">(Inputs!Y275 + 1)^0.25 - 1</f>
        <v>0.01824460109857</v>
      </c>
      <c r="BV275" s="387" t="n">
        <f aca="false">(Inputs!Z275 + 1)^0.25 - 1</f>
        <v>0.0134751744412425</v>
      </c>
      <c r="BW275" s="387" t="n">
        <f aca="false">(Inputs!Z275 + 1)^0.25 - 1</f>
        <v>0.0134751744412425</v>
      </c>
      <c r="BX275" s="387" t="n">
        <f aca="false">(Inputs!Z275 + 1)^0.25 - 1</f>
        <v>0.0134751744412425</v>
      </c>
      <c r="BY275" s="387" t="n">
        <f aca="false">(Inputs!Z275 + 1)^0.25 - 1</f>
        <v>0.0134751744412425</v>
      </c>
      <c r="BZ275" s="387" t="n">
        <f aca="false">(Inputs!AA275 + 1)^0.25 - 1</f>
        <v>0.0134751744412425</v>
      </c>
      <c r="CA275" s="387" t="n">
        <f aca="false">(Inputs!AA275 + 1)^0.25 - 1</f>
        <v>0.0134751744412425</v>
      </c>
      <c r="CB275" s="387" t="n">
        <f aca="false">(Inputs!AA275 + 1)^0.25 - 1</f>
        <v>0.0134751744412425</v>
      </c>
      <c r="CC275" s="387" t="n">
        <f aca="false">(Inputs!AA275 + 1)^0.25 - 1</f>
        <v>0.0134751744412425</v>
      </c>
      <c r="CD275" s="387" t="n">
        <f aca="false">(Inputs!AB275 + 1)^0.25 - 1</f>
        <v>0.00741707177773288</v>
      </c>
      <c r="CE275" s="387" t="n">
        <f aca="false">(Inputs!AB275 + 1)^0.25 - 1</f>
        <v>0.00741707177773288</v>
      </c>
      <c r="CF275" s="387" t="n">
        <f aca="false">(Inputs!AB275 + 1)^0.25 - 1</f>
        <v>0.00741707177773288</v>
      </c>
      <c r="CG275" s="387" t="n">
        <f aca="false">(Inputs!AB275 + 1)^0.25 - 1</f>
        <v>0.00741707177773288</v>
      </c>
      <c r="CH275" s="387" t="n">
        <f aca="false">(Inputs!AC275 + 1)^0.25 - 1</f>
        <v>0.00741707177773288</v>
      </c>
      <c r="CI275" s="387" t="n">
        <f aca="false">(Inputs!AC275 + 1)^0.25 - 1</f>
        <v>0.00741707177773288</v>
      </c>
      <c r="CJ275" s="387" t="n">
        <f aca="false">(Inputs!AC275 + 1)^0.25 - 1</f>
        <v>0.00741707177773288</v>
      </c>
      <c r="CK275" s="387" t="n">
        <f aca="false">(Inputs!AC275 + 1)^0.25 - 1</f>
        <v>0.00741707177773288</v>
      </c>
      <c r="CL275" s="387" t="n">
        <f aca="false">(Inputs!AD275 + 1)^0.25 - 1</f>
        <v>0.00741707177773288</v>
      </c>
      <c r="CM275" s="387" t="n">
        <f aca="false">(Inputs!AD275 + 1)^0.25 - 1</f>
        <v>0.00741707177773288</v>
      </c>
      <c r="CN275" s="387" t="n">
        <f aca="false">(Inputs!AD275 + 1)^0.25 - 1</f>
        <v>0.00741707177773288</v>
      </c>
      <c r="CO275" s="387" t="n">
        <f aca="false">(Inputs!AD275 + 1)^0.25 - 1</f>
        <v>0.00741707177773288</v>
      </c>
      <c r="CP275" s="387" t="n">
        <f aca="false">(Inputs!AE275 + 1)^0.25 - 1</f>
        <v>0.0103385632618342</v>
      </c>
      <c r="CQ275" s="387" t="n">
        <f aca="false">(Inputs!AE275 + 1)^0.25 - 1</f>
        <v>0.0103385632618342</v>
      </c>
      <c r="CR275" s="387" t="n">
        <f aca="false">(Inputs!AE275 + 1)^0.25 - 1</f>
        <v>0.0103385632618342</v>
      </c>
      <c r="CS275" s="387" t="n">
        <f aca="false">(Inputs!AE275 + 1)^0.25 - 1</f>
        <v>0.0103385632618342</v>
      </c>
      <c r="CT275" s="387" t="n">
        <f aca="false">(Inputs!AF275 + 1)^0.25 - 1</f>
        <v>0.0245569035349538</v>
      </c>
      <c r="CU275" s="387" t="n">
        <f aca="false">(Inputs!AF275 + 1)^0.25 - 1</f>
        <v>0.0245569035349538</v>
      </c>
      <c r="CV275" s="387" t="n">
        <f aca="false">(Inputs!AF275 + 1)^0.25 - 1</f>
        <v>0.0245569035349538</v>
      </c>
      <c r="CW275" s="387" t="n">
        <f aca="false">(Inputs!AF275 + 1)^0.25 - 1</f>
        <v>0.0245569035349538</v>
      </c>
      <c r="CX275" s="387" t="n">
        <f aca="false">(Inputs!AG275 + 1)^0.25 - 1</f>
        <v>0.0111859095936382</v>
      </c>
      <c r="CY275" s="387" t="n">
        <f aca="false">(Inputs!AG275 + 1)^0.25 - 1</f>
        <v>0.0111859095936382</v>
      </c>
      <c r="CZ275" s="387" t="n">
        <f aca="false">(Inputs!AG275 + 1)^0.25 - 1</f>
        <v>0.0111859095936382</v>
      </c>
      <c r="DA275" s="387" t="n">
        <f aca="false">(Inputs!AG275 + 1)^0.25 - 1</f>
        <v>0.0111859095936382</v>
      </c>
      <c r="DB275" s="387" t="n">
        <f aca="false">(Inputs!AH275 + 1)^0.25 - 1</f>
        <v>0.0350433588602854</v>
      </c>
      <c r="DC275" s="387" t="n">
        <f aca="false">(Inputs!AH275 + 1)^0.25 - 1</f>
        <v>0.0350433588602854</v>
      </c>
      <c r="DD275" s="387" t="n">
        <f aca="false">(Inputs!AH275 + 1)^0.25 - 1</f>
        <v>0.0350433588602854</v>
      </c>
      <c r="DE275" s="387" t="n">
        <f aca="false">(Inputs!AH275 + 1)^0.25 - 1</f>
        <v>0.0350433588602854</v>
      </c>
      <c r="DF275" s="387" t="n">
        <f aca="false">(Inputs!AI275 + 1)^0.25 - 1</f>
        <v>0.0229254176785358</v>
      </c>
      <c r="DG275" s="387" t="n">
        <f aca="false">(Inputs!AI275 + 1)^0.25 - 1</f>
        <v>0.0229254176785358</v>
      </c>
      <c r="DH275" s="387" t="n">
        <f aca="false">(Inputs!AI275 + 1)^0.25 - 1</f>
        <v>0.0229254176785358</v>
      </c>
      <c r="DI275" s="387" t="n">
        <f aca="false">(Inputs!AI275 + 1)^0.25 - 1</f>
        <v>0.0229254176785358</v>
      </c>
      <c r="DJ275" s="387" t="n">
        <f aca="false">(Inputs!AJ275 + 1)^0.25 - 1</f>
        <v>0.0431756873991582</v>
      </c>
      <c r="DK275" s="387" t="n">
        <f aca="false">(Inputs!AJ275 + 1)^0.25 - 1</f>
        <v>0.0431756873991582</v>
      </c>
      <c r="DL275" s="387" t="n">
        <f aca="false">(Inputs!AJ275 + 1)^0.25 - 1</f>
        <v>0.0431756873991582</v>
      </c>
      <c r="DM275" s="387" t="n">
        <f aca="false">(Inputs!AJ275 + 1)^0.25 - 1</f>
        <v>0.0431756873991582</v>
      </c>
      <c r="DN275" s="387" t="n">
        <f aca="false">(Inputs!AK275 + 1)^0.25 - 1</f>
        <v>0.0269560420514474</v>
      </c>
      <c r="DO275" s="387" t="n">
        <f aca="false">(Inputs!AK275 + 1)^0.25 - 1</f>
        <v>0.0269560420514474</v>
      </c>
      <c r="DP275" s="387" t="n">
        <f aca="false">(Inputs!AK275 + 1)^0.25 - 1</f>
        <v>0.0269560420514474</v>
      </c>
      <c r="DQ275" s="387" t="n">
        <f aca="false">(Inputs!AK275 + 1)^0.25 - 1</f>
        <v>0.0269560420514474</v>
      </c>
      <c r="DR275" s="387" t="n">
        <f aca="false">(Inputs!AL275 + 1)^0.25 - 1</f>
        <v>0.0188023502150918</v>
      </c>
      <c r="DS275" s="387" t="n">
        <f aca="false">(Inputs!AL275 + 1)^0.25 - 1</f>
        <v>0.0188023502150918</v>
      </c>
      <c r="DT275" s="387" t="n">
        <f aca="false">(Inputs!AL275 + 1)^0.25 - 1</f>
        <v>0.0188023502150918</v>
      </c>
      <c r="DU275" s="387" t="n">
        <f aca="false">(Inputs!AL275 + 1)^0.25 - 1</f>
        <v>0.0188023502150918</v>
      </c>
      <c r="DV275" s="387" t="n">
        <f aca="false">(Inputs!AM275 + 1)^0.25 - 1</f>
        <v>0.00984146048468171</v>
      </c>
      <c r="DW275" s="387" t="n">
        <f aca="false">(Inputs!AM275 + 1)^0.25 - 1</f>
        <v>0.00984146048468171</v>
      </c>
      <c r="DX275" s="387" t="n">
        <f aca="false">(Inputs!AM275 + 1)^0.25 - 1</f>
        <v>0.00984146048468171</v>
      </c>
      <c r="DY275" s="387" t="n">
        <f aca="false">(Inputs!AM275 + 1)^0.25 - 1</f>
        <v>0.00984146048468171</v>
      </c>
      <c r="DZ275" s="387" t="n">
        <f aca="false">(Inputs!AN275 + 1)^0.25 - 1</f>
        <v>0.00984146048468171</v>
      </c>
      <c r="EA275" s="387" t="n">
        <f aca="false">(Inputs!AN275 + 1)^0.25 - 1</f>
        <v>0.00984146048468171</v>
      </c>
      <c r="EB275" s="387" t="n">
        <f aca="false">(Inputs!AN275 + 1)^0.25 - 1</f>
        <v>0.00984146048468171</v>
      </c>
      <c r="EC275" s="387" t="n">
        <f aca="false">(Inputs!AN275 + 1)^0.25 - 1</f>
        <v>0.00984146048468171</v>
      </c>
      <c r="ED275" s="387" t="n">
        <f aca="false">(Inputs!AO275 + 1)^0.25 - 1</f>
        <v>0.00984146048468171</v>
      </c>
      <c r="EE275" s="387" t="n">
        <f aca="false">(Inputs!AO275 + 1)^0.25 - 1</f>
        <v>0.00984146048468171</v>
      </c>
      <c r="EF275" s="387" t="n">
        <f aca="false">(Inputs!AO275 + 1)^0.25 - 1</f>
        <v>0.00984146048468171</v>
      </c>
      <c r="EG275" s="387" t="n">
        <f aca="false">(Inputs!AO275 + 1)^0.25 - 1</f>
        <v>0.00984146048468171</v>
      </c>
      <c r="EH275" s="387" t="n">
        <f aca="false">(Inputs!AP275 + 1)^0.25 - 1</f>
        <v>0.00985340654896882</v>
      </c>
      <c r="EI275" s="387" t="n">
        <f aca="false">(Inputs!AP275 + 1)^0.25 - 1</f>
        <v>0.00985340654896882</v>
      </c>
      <c r="EJ275" s="387" t="n">
        <f aca="false">(Inputs!AP275 + 1)^0.25 - 1</f>
        <v>0.00985340654896882</v>
      </c>
      <c r="EK275" s="387" t="n">
        <f aca="false">(Inputs!AP275 + 1)^0.25 - 1</f>
        <v>0.00985340654896882</v>
      </c>
      <c r="EL275" s="387" t="n">
        <f aca="false">(Inputs!AQ275 + 1)^0.25 - 1</f>
        <v>0.00985340654896882</v>
      </c>
      <c r="EM275" s="387" t="n">
        <f aca="false">(Inputs!AQ275 + 1)^0.25 - 1</f>
        <v>0.00985340654896882</v>
      </c>
      <c r="EN275" s="387" t="n">
        <f aca="false">(Inputs!AQ275 + 1)^0.25 - 1</f>
        <v>0.00985340654896882</v>
      </c>
      <c r="EO275" s="387" t="n">
        <f aca="false">(Inputs!AQ275 + 1)^0.25 - 1</f>
        <v>0.00985340654896882</v>
      </c>
      <c r="EP275" s="387" t="n">
        <f aca="false">(Inputs!AR275 + 1)^0.25 - 1</f>
        <v>0.00985340654896882</v>
      </c>
      <c r="EQ275" s="387" t="n">
        <f aca="false">(Inputs!AR275 + 1)^0.25 - 1</f>
        <v>0.00985340654896882</v>
      </c>
      <c r="ER275" s="387" t="n">
        <f aca="false">(Inputs!AR275 + 1)^0.25 - 1</f>
        <v>0.00985340654896882</v>
      </c>
      <c r="ES275" s="387" t="n">
        <f aca="false">(Inputs!AR275 + 1)^0.25 - 1</f>
        <v>0.00985340654896882</v>
      </c>
      <c r="ET275" s="387" t="n">
        <f aca="false">(Inputs!AS275 + 1)^0.25 - 1</f>
        <v>0.00985340654896882</v>
      </c>
      <c r="EU275" s="387" t="n">
        <f aca="false">(Inputs!AS275 + 1)^0.25 - 1</f>
        <v>0.00985340654896882</v>
      </c>
      <c r="EV275" s="387" t="n">
        <f aca="false">(Inputs!AS275 + 1)^0.25 - 1</f>
        <v>0.00985340654896882</v>
      </c>
      <c r="EW275" s="387" t="n">
        <f aca="false">(Inputs!AS275 + 1)^0.25 - 1</f>
        <v>0.00985340654896882</v>
      </c>
      <c r="EX275" s="387" t="n">
        <f aca="false">(Inputs!AT275 + 1)^0.25 - 1</f>
        <v>0.00985340654896882</v>
      </c>
      <c r="EY275" s="387" t="n">
        <f aca="false">(Inputs!AT275 + 1)^0.25 - 1</f>
        <v>0.00985340654896882</v>
      </c>
      <c r="EZ275" s="387" t="n">
        <f aca="false">(Inputs!AT275 + 1)^0.25 - 1</f>
        <v>0.00985340654896882</v>
      </c>
      <c r="FA275" s="387" t="n">
        <f aca="false">(Inputs!AT275 + 1)^0.25 - 1</f>
        <v>0.00985340654896882</v>
      </c>
      <c r="FB275" s="387" t="n">
        <f aca="false">(Inputs!AU275 + 1)^0.25 - 1</f>
        <v>0.00985340654896882</v>
      </c>
      <c r="FC275" s="387" t="n">
        <f aca="false">(Inputs!AU275 + 1)^0.25 - 1</f>
        <v>0.00985340654896882</v>
      </c>
      <c r="FD275" s="387" t="n">
        <f aca="false">(Inputs!AU275 + 1)^0.25 - 1</f>
        <v>0.00985340654896882</v>
      </c>
      <c r="FE275" s="387" t="n">
        <f aca="false">(Inputs!AU275 + 1)^0.25 - 1</f>
        <v>0.00985340654896882</v>
      </c>
      <c r="FF275" s="387" t="n">
        <f aca="false">(Inputs!AV275 + 1)^0.25 - 1</f>
        <v>0.00985340654896882</v>
      </c>
      <c r="FG275" s="387" t="n">
        <f aca="false">(Inputs!AV275 + 1)^0.25 - 1</f>
        <v>0.00985340654896882</v>
      </c>
      <c r="FH275" s="387" t="n">
        <f aca="false">(Inputs!AV275 + 1)^0.25 - 1</f>
        <v>0.00985340654896882</v>
      </c>
      <c r="FI275" s="387" t="n">
        <f aca="false">(Inputs!AV275 + 1)^0.25 - 1</f>
        <v>0.00985340654896882</v>
      </c>
      <c r="FJ275" s="387" t="n">
        <f aca="false">(Inputs!AW275 + 1)^0.25 - 1</f>
        <v>0.00985340654896882</v>
      </c>
      <c r="FK275" s="387" t="n">
        <f aca="false">(Inputs!AW275 + 1)^0.25 - 1</f>
        <v>0.00985340654896882</v>
      </c>
      <c r="FL275" s="387" t="n">
        <f aca="false">(Inputs!AW275 + 1)^0.25 - 1</f>
        <v>0.00985340654896882</v>
      </c>
      <c r="FM275" s="387" t="n">
        <f aca="false">(Inputs!AW275 + 1)^0.25 - 1</f>
        <v>0.00985340654896882</v>
      </c>
      <c r="FN275" s="387" t="n">
        <f aca="false">(Inputs!AX275 + 1)^0.25 - 1</f>
        <v>0.00985340654896882</v>
      </c>
      <c r="FO275" s="387" t="n">
        <f aca="false">(Inputs!AX275 + 1)^0.25 - 1</f>
        <v>0.00985340654896882</v>
      </c>
      <c r="FP275" s="387" t="n">
        <f aca="false">(Inputs!AX275 + 1)^0.25 - 1</f>
        <v>0.00985340654896882</v>
      </c>
      <c r="FQ275" s="387" t="n">
        <f aca="false">(Inputs!AX275 + 1)^0.25 - 1</f>
        <v>0.00985340654896882</v>
      </c>
      <c r="FR275" s="387" t="n">
        <f aca="false">(Inputs!AY275 + 1)^0.25 - 1</f>
        <v>0.00985340654896882</v>
      </c>
      <c r="FS275" s="387" t="n">
        <f aca="false">(Inputs!AY275 + 1)^0.25 - 1</f>
        <v>0.00985340654896882</v>
      </c>
      <c r="FT275" s="387" t="n">
        <f aca="false">(Inputs!AY275 + 1)^0.25 - 1</f>
        <v>0.00985340654896882</v>
      </c>
      <c r="FU275" s="387" t="n">
        <f aca="false">(Inputs!AY275 + 1)^0.25 - 1</f>
        <v>0.00985340654896882</v>
      </c>
      <c r="FV275" s="387" t="n">
        <f aca="false">(Inputs!AZ275 + 1)^0.25 - 1</f>
        <v>0.00985340654896882</v>
      </c>
      <c r="FW275" s="387" t="n">
        <f aca="false">(Inputs!AZ275 + 1)^0.25 - 1</f>
        <v>0.00985340654896882</v>
      </c>
      <c r="FX275" s="387" t="n">
        <f aca="false">(Inputs!AZ275 + 1)^0.25 - 1</f>
        <v>0.00985340654896882</v>
      </c>
      <c r="FY275" s="387" t="n">
        <f aca="false">(Inputs!AZ275 + 1)^0.25 - 1</f>
        <v>0.00985340654896882</v>
      </c>
      <c r="FZ275" s="387" t="n">
        <f aca="false">(Inputs!BA275 + 1)^0.25 - 1</f>
        <v>0.00985340654896882</v>
      </c>
      <c r="GA275" s="387" t="n">
        <f aca="false">(Inputs!BA275 + 1)^0.25 - 1</f>
        <v>0.00985340654896882</v>
      </c>
      <c r="GB275" s="387" t="n">
        <f aca="false">(Inputs!BA275 + 1)^0.25 - 1</f>
        <v>0.00985340654896882</v>
      </c>
      <c r="GC275" s="387" t="n">
        <f aca="false">(Inputs!BA275 + 1)^0.25 - 1</f>
        <v>0.00985340654896882</v>
      </c>
      <c r="GD275" s="387" t="n">
        <f aca="false">(Inputs!BB275 + 1)^0.25 - 1</f>
        <v>0.00985340654896882</v>
      </c>
      <c r="GE275" s="387" t="n">
        <f aca="false">(Inputs!BB275 + 1)^0.25 - 1</f>
        <v>0.00985340654896882</v>
      </c>
      <c r="GF275" s="387" t="n">
        <f aca="false">(Inputs!BB275 + 1)^0.25 - 1</f>
        <v>0.00985340654896882</v>
      </c>
      <c r="GG275" s="387" t="n">
        <f aca="false">(Inputs!BB275 + 1)^0.25 - 1</f>
        <v>0.00985340654896882</v>
      </c>
      <c r="GH275" s="72" t="n">
        <f aca="false">(Inputs!BC275 + 1)^0.25 - 1</f>
        <v>0.00985340654896882</v>
      </c>
      <c r="GI275" s="72" t="n">
        <f aca="false">(Inputs!BC275 + 1)^0.25 - 1</f>
        <v>0.00985340654896882</v>
      </c>
      <c r="GJ275" s="72" t="n">
        <f aca="false">(Inputs!BC275 + 1)^0.25 - 1</f>
        <v>0.00985340654896882</v>
      </c>
      <c r="GK275" s="72" t="n">
        <f aca="false">(Inputs!BC275 + 1)^0.25 - 1</f>
        <v>0.00985340654896882</v>
      </c>
      <c r="GL275" s="72" t="n">
        <f aca="false">(Inputs!BD275 + 1)^0.25 - 1</f>
        <v>0.00985340654896882</v>
      </c>
      <c r="GM275" s="72" t="n">
        <f aca="false">(Inputs!BD275 + 1)^0.25 - 1</f>
        <v>0.00985340654896882</v>
      </c>
      <c r="GN275" s="72" t="n">
        <f aca="false">(Inputs!BD275 + 1)^0.25 - 1</f>
        <v>0.00985340654896882</v>
      </c>
      <c r="GO275" s="72" t="n">
        <f aca="false">(Inputs!BD275 + 1)^0.25 - 1</f>
        <v>0.00985340654896882</v>
      </c>
      <c r="GP275" s="72" t="n">
        <f aca="false">(Inputs!BE275 + 1)^0.25 - 1</f>
        <v>0.00985340654896882</v>
      </c>
      <c r="GQ275" s="72" t="n">
        <f aca="false">(Inputs!BE275 + 1)^0.25 - 1</f>
        <v>0.00985340654896882</v>
      </c>
      <c r="GR275" s="72" t="n">
        <f aca="false">(Inputs!BE275 + 1)^0.25 - 1</f>
        <v>0.00985340654896882</v>
      </c>
      <c r="GS275" s="72" t="n">
        <f aca="false">(Inputs!BE275 + 1)^0.25 - 1</f>
        <v>0.00985340654896882</v>
      </c>
      <c r="GT275" s="72" t="n">
        <f aca="false">(Inputs!BF275 + 1)^0.25 - 1</f>
        <v>0.00985340654896882</v>
      </c>
      <c r="GU275" s="72" t="n">
        <f aca="false">(Inputs!BF275 + 1)^0.25 - 1</f>
        <v>0.00985340654896882</v>
      </c>
      <c r="GV275" s="72" t="n">
        <f aca="false">(Inputs!BF275 + 1)^0.25 - 1</f>
        <v>0.00985340654896882</v>
      </c>
      <c r="GW275" s="72" t="n">
        <f aca="false">(Inputs!BF275 + 1)^0.25 - 1</f>
        <v>0.00985340654896882</v>
      </c>
      <c r="GX275" s="72" t="n">
        <f aca="false">(Inputs!BG275 + 1)^0.25 - 1</f>
        <v>0.00985340654896882</v>
      </c>
      <c r="GY275" s="72" t="n">
        <f aca="false">(Inputs!BG275 + 1)^0.25 - 1</f>
        <v>0.00985340654896882</v>
      </c>
      <c r="GZ275" s="72" t="n">
        <f aca="false">(Inputs!BG275 + 1)^0.25 - 1</f>
        <v>0.00985340654896882</v>
      </c>
      <c r="HA275" s="72" t="n">
        <f aca="false">(Inputs!BG275 + 1)^0.25 - 1</f>
        <v>0.00985340654896882</v>
      </c>
    </row>
    <row r="276" customFormat="false" ht="15" hidden="false" customHeight="false" outlineLevel="2" collapsed="false">
      <c r="A276" s="172" t="s">
        <v>99</v>
      </c>
      <c r="B276" s="318" t="s">
        <v>336</v>
      </c>
      <c r="C276" s="318"/>
      <c r="D276" s="318"/>
      <c r="E276" s="96"/>
      <c r="F276" s="19" t="s">
        <v>348</v>
      </c>
      <c r="G276" s="96" t="s">
        <v>153</v>
      </c>
      <c r="H276" s="96"/>
      <c r="I276" s="96"/>
    </row>
    <row r="277" customFormat="false" ht="15" hidden="false" customHeight="false" outlineLevel="2" collapsed="false">
      <c r="A277" s="172" t="s">
        <v>99</v>
      </c>
      <c r="B277" s="318" t="s">
        <v>336</v>
      </c>
      <c r="C277" s="318"/>
      <c r="D277" s="318"/>
      <c r="E277" s="96"/>
      <c r="F277" s="19" t="s">
        <v>349</v>
      </c>
      <c r="G277" s="119" t="s">
        <v>350</v>
      </c>
      <c r="H277" s="96"/>
      <c r="I277" s="96"/>
    </row>
    <row r="278" customFormat="false" ht="15" hidden="false" customHeight="false" outlineLevel="2" collapsed="false">
      <c r="A278" s="172" t="s">
        <v>99</v>
      </c>
      <c r="B278" s="318" t="s">
        <v>336</v>
      </c>
      <c r="C278" s="318"/>
      <c r="D278" s="318" t="s">
        <v>101</v>
      </c>
      <c r="E278" s="96"/>
      <c r="F278" s="19" t="s">
        <v>351</v>
      </c>
      <c r="G278" s="96" t="s">
        <v>12</v>
      </c>
      <c r="H278" s="96"/>
      <c r="I278" s="96" t="s">
        <v>352</v>
      </c>
      <c r="CL278" s="0" t="n">
        <f aca="false">(1+(SUMIF(Inputs!$X$1:$AY$1,CL$1059,Inputs!$X278:$AY278)))^(CL$1060/CL$1061)-1</f>
        <v>0.0508320335778136</v>
      </c>
      <c r="CM278" s="0" t="n">
        <f aca="false">(1+(SUMIF(Inputs!$X$1:$AY$1,CM$1059,Inputs!$X278:$AY278)))^(CM$1060/CM$1061)-1</f>
        <v>0.0514111111917228</v>
      </c>
      <c r="CN278" s="0" t="n">
        <f aca="false">(1+(SUMIF(Inputs!$X$1:$AY$1,CN$1059,Inputs!$X278:$AY278)))^(CN$1060/CN$1061)-1</f>
        <v>0.051990507915511</v>
      </c>
      <c r="CO278" s="0" t="n">
        <f aca="false">(1+(SUMIF(Inputs!$X$1:$AY$1,CO$1059,Inputs!$X278:$AY278)))^(CO$1060/CO$1061)-1</f>
        <v>0.051990507915511</v>
      </c>
      <c r="CP278" s="0" t="n">
        <f aca="false">(1+(SUMIF(Inputs!$X$1:$AY$1,CP$1059,Inputs!$X278:$AY278)))^(CP$1060/CP$1061)-1</f>
        <v>0.0587800904953058</v>
      </c>
      <c r="CQ278" s="0" t="n">
        <f aca="false">(1+(SUMIF(Inputs!$X$1:$AY$1,CQ$1059,Inputs!$X278:$AY278)))^(CQ$1060/CQ$1061)-1</f>
        <v>0.0594522454551929</v>
      </c>
      <c r="CR278" s="0" t="n">
        <f aca="false">(1+(SUMIF(Inputs!$X$1:$AY$1,CR$1059,Inputs!$X278:$AY278)))^(CR$1060/CR$1061)-1</f>
        <v>0.0601248271253043</v>
      </c>
      <c r="CS278" s="0" t="n">
        <f aca="false">(1+(SUMIF(Inputs!$X$1:$AY$1,CS$1059,Inputs!$X278:$AY278)))^(CS$1060/CS$1061)-1</f>
        <v>0.0601248271253043</v>
      </c>
      <c r="CT278" s="0" t="n">
        <f aca="false">(1+(SUMIF(Inputs!$X$1:$AY$1,CT$1059,Inputs!$X278:$AY278)))^(CT$1060/CT$1061)-1</f>
        <v>0.0329936257048618</v>
      </c>
      <c r="CU278" s="0" t="n">
        <f aca="false">(1+(SUMIF(Inputs!$X$1:$AY$1,CU$1059,Inputs!$X278:$AY278)))^(CU$1060/CU$1061)-1</f>
        <v>0.0333662709719749</v>
      </c>
      <c r="CV278" s="0" t="n">
        <f aca="false">(1+(SUMIF(Inputs!$X$1:$AY$1,CV$1059,Inputs!$X278:$AY278)))^(CV$1060/CV$1061)-1</f>
        <v>0.0337390506682767</v>
      </c>
      <c r="CW278" s="0" t="n">
        <f aca="false">(1+(SUMIF(Inputs!$X$1:$AY$1,CW$1059,Inputs!$X278:$AY278)))^(CW$1060/CW$1061)-1</f>
        <v>0.0337390506682767</v>
      </c>
      <c r="CX278" s="0" t="n">
        <f aca="false">(1+(SUMIF(Inputs!$X$1:$AY$1,CX$1059,Inputs!$X278:$AY278)))^(CX$1060/CX$1061)-1</f>
        <v>0.0334931374675425</v>
      </c>
      <c r="CY278" s="0" t="n">
        <f aca="false">(1+(SUMIF(Inputs!$X$1:$AY$1,CY$1059,Inputs!$X278:$AY278)))^(CY$1060/CY$1061)-1</f>
        <v>0.0334931374675425</v>
      </c>
      <c r="CZ278" s="0" t="n">
        <f aca="false">(1+(SUMIF(Inputs!$X$1:$AY$1,CZ$1059,Inputs!$X278:$AY278)))^(CZ$1060/CZ$1061)-1</f>
        <v>0.0338673576568369</v>
      </c>
      <c r="DA278" s="0" t="n">
        <f aca="false">(1+(SUMIF(Inputs!$X$1:$AY$1,DA$1059,Inputs!$X278:$AY278)))^(DA$1060/DA$1061)-1</f>
        <v>0.0338673576568369</v>
      </c>
      <c r="DB278" s="357" t="n">
        <f aca="false">(1+(SUMIF(Inputs!$X$1:$AY$1,DB$1059,Inputs!$X278:$AY278)))^(DB$1060/DB$1061)-1</f>
        <v>0.0349761072484294</v>
      </c>
      <c r="DC278" s="0" t="n">
        <f aca="false">(1+(SUMIF(Inputs!$X$1:$AY$1,DC$1059,Inputs!$X278:$AY278)))^(DC$1060/DC$1061)-1</f>
        <v>0.0353715245672632</v>
      </c>
      <c r="DD278" s="0" t="n">
        <f aca="false">(1+(SUMIF(Inputs!$X$1:$AY$1,DD$1059,Inputs!$X278:$AY278)))^(DD$1060/DD$1061)-1</f>
        <v>0.0357670929570781</v>
      </c>
      <c r="DE278" s="0" t="n">
        <f aca="false">(1+(SUMIF(Inputs!$X$1:$AY$1,DE$1059,Inputs!$X278:$AY278)))^(DE$1060/DE$1061)-1</f>
        <v>0.0357670929570781</v>
      </c>
      <c r="DF278" s="0" t="n">
        <f aca="false">(1+(SUMIF(Inputs!$X$1:$AY$1,DF$1059,Inputs!$X278:$AY278)))^(DF$1060/DF$1061)-1</f>
        <v>0.0216371082980058</v>
      </c>
      <c r="DG278" s="0" t="n">
        <f aca="false">(1+(SUMIF(Inputs!$X$1:$AY$1,DG$1059,Inputs!$X278:$AY278)))^(DG$1060/DG$1061)-1</f>
        <v>0.0218801318678932</v>
      </c>
      <c r="DH278" s="0" t="n">
        <f aca="false">(1+(SUMIF(Inputs!$X$1:$AY$1,DH$1059,Inputs!$X278:$AY278)))^(DH$1060/DH$1061)-1</f>
        <v>0.022123213247403</v>
      </c>
      <c r="DI278" s="0" t="n">
        <f aca="false">(1+(SUMIF(Inputs!$X$1:$AY$1,DI$1059,Inputs!$X278:$AY278)))^(DI$1060/DI$1061)-1</f>
        <v>0.022123213247403</v>
      </c>
      <c r="DJ278" s="0" t="n">
        <f aca="false">(1+(SUMIF(Inputs!$X$1:$AY$1,DJ$1059,Inputs!$X278:$AY278)))^(DJ$1060/DJ$1061)-1</f>
        <v>0.0271179057935973</v>
      </c>
      <c r="DK278" s="0" t="n">
        <f aca="false">(1+(SUMIF(Inputs!$X$1:$AY$1,DK$1059,Inputs!$X278:$AY278)))^(DK$1060/DK$1061)-1</f>
        <v>0.027423310265726</v>
      </c>
      <c r="DL278" s="0" t="n">
        <f aca="false">(1+(SUMIF(Inputs!$X$1:$AY$1,DL$1059,Inputs!$X278:$AY278)))^(DL$1060/DL$1061)-1</f>
        <v>0.0277288055471874</v>
      </c>
      <c r="DM278" s="0" t="n">
        <f aca="false">(1+(SUMIF(Inputs!$X$1:$AY$1,DM$1059,Inputs!$X278:$AY278)))^(DM$1060/DM$1061)-1</f>
        <v>0.0277288055471874</v>
      </c>
      <c r="DN278" s="0" t="n">
        <f aca="false">(1+(SUMIF(Inputs!$X$1:$AY$1,DN$1059,Inputs!$X278:$AY278)))^(DN$1060/DN$1061)-1</f>
        <v>0.0227955483141216</v>
      </c>
      <c r="DO278" s="0" t="n">
        <f aca="false">(1+(SUMIF(Inputs!$X$1:$AY$1,DO$1059,Inputs!$X278:$AY278)))^(DO$1060/DO$1061)-1</f>
        <v>0.0230517294450139</v>
      </c>
      <c r="DP278" s="0" t="n">
        <f aca="false">(1+(SUMIF(Inputs!$X$1:$AY$1,DP$1059,Inputs!$X278:$AY278)))^(DP$1060/DP$1061)-1</f>
        <v>0.0233079747419771</v>
      </c>
      <c r="DQ278" s="0" t="n">
        <f aca="false">(1+(SUMIF(Inputs!$X$1:$AY$1,DQ$1059,Inputs!$X278:$AY278)))^(DQ$1060/DQ$1061)-1</f>
        <v>0.0233079747419771</v>
      </c>
      <c r="DR278" s="0" t="n">
        <f aca="false">(1+(SUMIF(Inputs!$X$1:$AY$1,DR$1059,Inputs!$X278:$AY278)))^(DR$1060/DR$1061)-1</f>
        <v>0.0140496468150435</v>
      </c>
      <c r="DS278" s="0" t="n">
        <f aca="false">(1+(SUMIF(Inputs!$X$1:$AY$1,DS$1059,Inputs!$X278:$AY278)))^(DS$1060/DS$1061)-1</f>
        <v>0.0140496468150435</v>
      </c>
      <c r="DT278" s="0" t="n">
        <f aca="false">(1+(SUMIF(Inputs!$X$1:$AY$1,DT$1059,Inputs!$X278:$AY278)))^(DT$1060/DT$1061)-1</f>
        <v>0.0142051299877815</v>
      </c>
      <c r="DU278" s="0" t="n">
        <f aca="false">(1+(SUMIF(Inputs!$X$1:$AY$1,DU$1059,Inputs!$X278:$AY278)))^(DU$1060/DU$1061)-1</f>
        <v>0.0142051299877815</v>
      </c>
      <c r="DV278" s="0" t="n">
        <f aca="false">(1+(SUMIF(Inputs!$X$1:$AY$1,DV$1059,Inputs!$X278:$AY278)))^(DV$1060/DV$1061)-1</f>
        <v>0.00970599382415549</v>
      </c>
      <c r="DW278" s="0" t="n">
        <f aca="false">(1+(SUMIF(Inputs!$X$1:$AY$1,DW$1059,Inputs!$X278:$AY278)))^(DW$1060/DW$1061)-1</f>
        <v>0.00981436569866956</v>
      </c>
      <c r="DX278" s="0" t="n">
        <f aca="false">(1+(SUMIF(Inputs!$X$1:$AY$1,DX$1059,Inputs!$X278:$AY278)))^(DX$1060/DX$1061)-1</f>
        <v>0.00992274920475089</v>
      </c>
      <c r="DY278" s="0" t="n">
        <f aca="false">(1+(SUMIF(Inputs!$X$1:$AY$1,DY$1059,Inputs!$X278:$AY278)))^(DY$1060/DY$1061)-1</f>
        <v>0.00992274920475089</v>
      </c>
      <c r="DZ278" s="0" t="n">
        <f aca="false">(1+(SUMIF(Inputs!$X$1:$AY$1,DZ$1059,Inputs!$X278:$AY278)))^(DZ$1060/DZ$1061)-1</f>
        <v>0.00970599382415549</v>
      </c>
      <c r="EA278" s="276" t="n">
        <f aca="false">(1+(SUMIF(Inputs!$X$1:$AY$1,EA$1059,Inputs!$X278:$AY278)))^(EA$1060/EA$1061)-1</f>
        <v>0.00981436569866956</v>
      </c>
      <c r="EB278" s="0" t="n">
        <f aca="false">(1+(SUMIF(Inputs!$X$1:$AY$1,EB$1059,Inputs!$X278:$AY278)))^(EB$1060/EB$1061)-1</f>
        <v>0.00992274920475089</v>
      </c>
      <c r="EC278" s="0" t="n">
        <f aca="false">(1+(SUMIF(Inputs!$X$1:$AY$1,EC$1059,Inputs!$X278:$AY278)))^(EC$1060/EC$1061)-1</f>
        <v>0.00992274920475089</v>
      </c>
      <c r="ED278" s="0" t="n">
        <f aca="false">(1+(SUMIF(Inputs!$X$1:$AY$1,ED$1059,Inputs!$X278:$AY278)))^(ED$1060/ED$1061)-1</f>
        <v>0.00970599382415549</v>
      </c>
      <c r="EE278" s="0" t="n">
        <f aca="false">(1+(SUMIF(Inputs!$X$1:$AY$1,EE$1059,Inputs!$X278:$AY278)))^(EE$1060/EE$1061)-1</f>
        <v>0.00981436569866956</v>
      </c>
      <c r="EF278" s="0" t="n">
        <f aca="false">(1+(SUMIF(Inputs!$X$1:$AY$1,EF$1059,Inputs!$X278:$AY278)))^(EF$1060/EF$1061)-1</f>
        <v>0.00992274920475089</v>
      </c>
      <c r="EG278" s="0" t="n">
        <f aca="false">(1+(SUMIF(Inputs!$X$1:$AY$1,EG$1059,Inputs!$X278:$AY278)))^(EG$1060/EG$1061)-1</f>
        <v>0.00992274920475089</v>
      </c>
      <c r="EH278" s="0" t="n">
        <f aca="false">(1+(SUMIF(Inputs!$X$1:$AY$1,EH$1059,Inputs!$X278:$AY278)))^(EH$1060/EH$1061)-1</f>
        <v>0.00969109512390776</v>
      </c>
      <c r="EI278" s="0" t="n">
        <f aca="false">(1+(SUMIF(Inputs!$X$1:$AY$1,EI$1059,Inputs!$X278:$AY278)))^(EI$1060/EI$1061)-1</f>
        <v>0.00979929984169581</v>
      </c>
      <c r="EJ278" s="0" t="n">
        <f aca="false">(1+(SUMIF(Inputs!$X$1:$AY$1,EJ$1059,Inputs!$X278:$AY278)))^(EJ$1060/EJ$1061)-1</f>
        <v>0.00990751615536811</v>
      </c>
      <c r="EK278" s="0" t="n">
        <f aca="false">(1+(SUMIF(Inputs!$X$1:$AY$1,EK$1059,Inputs!$X278:$AY278)))^(EK$1060/EK$1061)-1</f>
        <v>0.00990751615536811</v>
      </c>
      <c r="EL278" s="0" t="n">
        <f aca="false">(1+(SUMIF(Inputs!$X$1:$AY$1,EL$1059,Inputs!$X278:$AY278)))^(EL$1060/EL$1061)-1</f>
        <v>0.00982627871417696</v>
      </c>
      <c r="EM278" s="0" t="n">
        <f aca="false">(1+(SUMIF(Inputs!$X$1:$AY$1,EM$1059,Inputs!$X278:$AY278)))^(EM$1060/EM$1061)-1</f>
        <v>0.00982627871417696</v>
      </c>
      <c r="EN278" s="0" t="n">
        <f aca="false">(1+(SUMIF(Inputs!$X$1:$AY$1,EN$1059,Inputs!$X278:$AY278)))^(EN$1060/EN$1061)-1</f>
        <v>0.00993479442597356</v>
      </c>
      <c r="EO278" s="0" t="n">
        <f aca="false">(1+(SUMIF(Inputs!$X$1:$AY$1,EO$1059,Inputs!$X278:$AY278)))^(EO$1060/EO$1061)-1</f>
        <v>0.00993479442597356</v>
      </c>
      <c r="EP278" s="0" t="n">
        <f aca="false">(1+(SUMIF(Inputs!$X$1:$AY$1,EP$1059,Inputs!$X278:$AY278)))^(EP$1060/EP$1061)-1</f>
        <v>0.00971777466220192</v>
      </c>
      <c r="EQ278" s="0" t="n">
        <f aca="false">(1+(SUMIF(Inputs!$X$1:$AY$1,EQ$1059,Inputs!$X278:$AY278)))^(EQ$1060/EQ$1061)-1</f>
        <v>0.00982627871417696</v>
      </c>
      <c r="ER278" s="0" t="n">
        <f aca="false">(1+(SUMIF(Inputs!$X$1:$AY$1,ER$1059,Inputs!$X278:$AY278)))^(ER$1060/ER$1061)-1</f>
        <v>0.00993479442597356</v>
      </c>
      <c r="ES278" s="0" t="n">
        <f aca="false">(1+(SUMIF(Inputs!$X$1:$AY$1,ES$1059,Inputs!$X278:$AY278)))^(ES$1060/ES$1061)-1</f>
        <v>0.00993479442597356</v>
      </c>
      <c r="ET278" s="0" t="n">
        <f aca="false">(1+(SUMIF(Inputs!$X$1:$AY$1,ET$1059,Inputs!$X278:$AY278)))^(ET$1060/ET$1061)-1</f>
        <v>0.00971777466220192</v>
      </c>
      <c r="EU278" s="0" t="n">
        <f aca="false">(1+(SUMIF(Inputs!$X$1:$AY$1,EU$1059,Inputs!$X278:$AY278)))^(EU$1060/EU$1061)-1</f>
        <v>0.00982627871417696</v>
      </c>
      <c r="EV278" s="0" t="n">
        <f aca="false">(1+(SUMIF(Inputs!$X$1:$AY$1,EV$1059,Inputs!$X278:$AY278)))^(EV$1060/EV$1061)-1</f>
        <v>0.00993479442597356</v>
      </c>
      <c r="EW278" s="0" t="n">
        <f aca="false">(1+(SUMIF(Inputs!$X$1:$AY$1,EW$1059,Inputs!$X278:$AY278)))^(EW$1060/EW$1061)-1</f>
        <v>0.00993479442597356</v>
      </c>
      <c r="EX278" s="0" t="n">
        <f aca="false">(1+(SUMIF(Inputs!$X$1:$AY$1,EX$1059,Inputs!$X278:$AY278)))^(EX$1060/EX$1061)-1</f>
        <v>0.00969109512390776</v>
      </c>
      <c r="EY278" s="0" t="n">
        <f aca="false">(1+(SUMIF(Inputs!$X$1:$AY$1,EY$1059,Inputs!$X278:$AY278)))^(EY$1060/EY$1061)-1</f>
        <v>0.00979929984169581</v>
      </c>
      <c r="EZ278" s="0" t="n">
        <f aca="false">(1+(SUMIF(Inputs!$X$1:$AY$1,EZ$1059,Inputs!$X278:$AY278)))^(EZ$1060/EZ$1061)-1</f>
        <v>0.00990751615536811</v>
      </c>
      <c r="FA278" s="0" t="n">
        <f aca="false">(1+(SUMIF(Inputs!$X$1:$AY$1,FA$1059,Inputs!$X278:$AY278)))^(FA$1060/FA$1061)-1</f>
        <v>0.00990751615536811</v>
      </c>
      <c r="FB278" s="0" t="n">
        <f aca="false">(1+(SUMIF(Inputs!$X$1:$AY$1,FB$1059,Inputs!$X278:$AY278)))^(FB$1060/FB$1061)-1</f>
        <v>0.00971777466220192</v>
      </c>
      <c r="FC278" s="0" t="n">
        <f aca="false">(1+(SUMIF(Inputs!$X$1:$AY$1,FC$1059,Inputs!$X278:$AY278)))^(FC$1060/FC$1061)-1</f>
        <v>0.00982627871417696</v>
      </c>
      <c r="FD278" s="0" t="n">
        <f aca="false">(1+(SUMIF(Inputs!$X$1:$AY$1,FD$1059,Inputs!$X278:$AY278)))^(FD$1060/FD$1061)-1</f>
        <v>0.00993479442597356</v>
      </c>
      <c r="FE278" s="0" t="n">
        <f aca="false">(1+(SUMIF(Inputs!$X$1:$AY$1,FE$1059,Inputs!$X278:$AY278)))^(FE$1060/FE$1061)-1</f>
        <v>0.00993479442597356</v>
      </c>
      <c r="FF278" s="0" t="n">
        <f aca="false">(1+(SUMIF(Inputs!$X$1:$AY$1,FF$1059,Inputs!$X278:$AY278)))^(FF$1060/FF$1061)-1</f>
        <v>0.00982627871417696</v>
      </c>
      <c r="FG278" s="0" t="n">
        <f aca="false">(1+(SUMIF(Inputs!$X$1:$AY$1,FG$1059,Inputs!$X278:$AY278)))^(FG$1060/FG$1061)-1</f>
        <v>0.00982627871417696</v>
      </c>
      <c r="FH278" s="0" t="n">
        <f aca="false">(1+(SUMIF(Inputs!$X$1:$AY$1,FH$1059,Inputs!$X278:$AY278)))^(FH$1060/FH$1061)-1</f>
        <v>0.00993479442597356</v>
      </c>
      <c r="FI278" s="0" t="n">
        <f aca="false">(1+(SUMIF(Inputs!$X$1:$AY$1,FI$1059,Inputs!$X278:$AY278)))^(FI$1060/FI$1061)-1</f>
        <v>0.00993479442597356</v>
      </c>
      <c r="FJ278" s="0" t="n">
        <f aca="false">(1+(SUMIF(Inputs!$X$1:$AY$1,FJ$1059,Inputs!$X278:$AY278)))^(FJ$1060/FJ$1061)-1</f>
        <v>0.00971777466220192</v>
      </c>
      <c r="FK278" s="0" t="n">
        <f aca="false">(1+(SUMIF(Inputs!$X$1:$AY$1,FK$1059,Inputs!$X278:$AY278)))^(FK$1060/FK$1061)-1</f>
        <v>0.00982627871417696</v>
      </c>
      <c r="FL278" s="0" t="n">
        <f aca="false">(1+(SUMIF(Inputs!$X$1:$AY$1,FL$1059,Inputs!$X278:$AY278)))^(FL$1060/FL$1061)-1</f>
        <v>0.00993479442597356</v>
      </c>
      <c r="FM278" s="0" t="n">
        <f aca="false">(1+(SUMIF(Inputs!$X$1:$AY$1,FM$1059,Inputs!$X278:$AY278)))^(FM$1060/FM$1061)-1</f>
        <v>0.00993479442597356</v>
      </c>
      <c r="FN278" s="0" t="n">
        <f aca="false">(1+(SUMIF(Inputs!$X$1:$AY$1,FN$1059,Inputs!$X278:$AY278)))^(FN$1060/FN$1061)-1</f>
        <v>0.00969109512390776</v>
      </c>
      <c r="FO278" s="0" t="n">
        <f aca="false">(1+(SUMIF(Inputs!$X$1:$AY$1,FO$1059,Inputs!$X278:$AY278)))^(FO$1060/FO$1061)-1</f>
        <v>0.00979929984169581</v>
      </c>
      <c r="FP278" s="0" t="n">
        <f aca="false">(1+(SUMIF(Inputs!$X$1:$AY$1,FP$1059,Inputs!$X278:$AY278)))^(FP$1060/FP$1061)-1</f>
        <v>0.00990751615536811</v>
      </c>
      <c r="FQ278" s="0" t="n">
        <f aca="false">(1+(SUMIF(Inputs!$X$1:$AY$1,FQ$1059,Inputs!$X278:$AY278)))^(FQ$1060/FQ$1061)-1</f>
        <v>0.00990751615536811</v>
      </c>
      <c r="FR278" s="0" t="n">
        <f aca="false">(1+(SUMIF(Inputs!$X$1:$AY$1,FR$1059,Inputs!$X278:$AY278)))^(FR$1060/FR$1061)-1</f>
        <v>0.00971777466220192</v>
      </c>
      <c r="FS278" s="0" t="n">
        <f aca="false">(1+(SUMIF(Inputs!$X$1:$AY$1,FS$1059,Inputs!$X278:$AY278)))^(FS$1060/FS$1061)-1</f>
        <v>0.00982627871417696</v>
      </c>
      <c r="FT278" s="0" t="n">
        <f aca="false">(1+(SUMIF(Inputs!$X$1:$AY$1,FT$1059,Inputs!$X278:$AY278)))^(FT$1060/FT$1061)-1</f>
        <v>0.00993479442597356</v>
      </c>
      <c r="FU278" s="0" t="n">
        <f aca="false">(1+(SUMIF(Inputs!$X$1:$AY$1,FU$1059,Inputs!$X278:$AY278)))^(FU$1060/FU$1061)-1</f>
        <v>0.00993479442597356</v>
      </c>
      <c r="FV278" s="0" t="n">
        <f aca="false">(1+(SUMIF(Inputs!$X$1:$BB$1,FV$1059,Inputs!$X278:$BB278)))^(FV$1060/FV$1061)-1</f>
        <v>0.00971777466220192</v>
      </c>
      <c r="FW278" s="0" t="n">
        <f aca="false">(1+(SUMIF(Inputs!$X$1:$BB$1,FW$1059,Inputs!$X278:$BB278)))^(FW$1060/FW$1061)-1</f>
        <v>0.00982627871417696</v>
      </c>
      <c r="FX278" s="0" t="n">
        <f aca="false">(1+(SUMIF(Inputs!$X$1:$BB$1,FX$1059,Inputs!$X278:$BB278)))^(FX$1060/FX$1061)-1</f>
        <v>0.00993479442597356</v>
      </c>
      <c r="FY278" s="0" t="n">
        <f aca="false">(1+(SUMIF(Inputs!$X$1:$BB$1,FY$1059,Inputs!$X278:$BB278)))^(FY$1060/FY$1061)-1</f>
        <v>0.00993479442597356</v>
      </c>
      <c r="FZ278" s="0" t="n">
        <f aca="false">(1+(SUMIF(Inputs!$X$1:$BB$1,FZ$1059,Inputs!$X278:$BB278)))^(FZ$1060/FZ$1061)-1</f>
        <v>0.00971777466220192</v>
      </c>
      <c r="GA278" s="0" t="n">
        <f aca="false">(1+(SUMIF(Inputs!$X$1:$BB$1,GA$1059,Inputs!$X278:$BB278)))^(GA$1060/GA$1061)-1</f>
        <v>0.00982627871417696</v>
      </c>
      <c r="GB278" s="0" t="n">
        <f aca="false">(1+(SUMIF(Inputs!$X$1:$BB$1,GB$1059,Inputs!$X278:$BB278)))^(GB$1060/GB$1061)-1</f>
        <v>0.00993479442597356</v>
      </c>
      <c r="GC278" s="0" t="n">
        <f aca="false">(1+(SUMIF(Inputs!$X$1:$BB$1,GC$1059,Inputs!$X278:$BB278)))^(GC$1060/GC$1061)-1</f>
        <v>0.00993479442597356</v>
      </c>
      <c r="GD278" s="0" t="n">
        <f aca="false">(1+(SUMIF(Inputs!$X$1:$BB$1,GD$1059,Inputs!$X278:$BB278)))^(GD$1060/GD$1061)-1</f>
        <v>0.00971777466220192</v>
      </c>
      <c r="GE278" s="0" t="n">
        <f aca="false">(1+(SUMIF(Inputs!$X$1:$BB$1,GE$1059,Inputs!$X278:$BB278)))^(GE$1060/GE$1061)-1</f>
        <v>0.00982627871417696</v>
      </c>
      <c r="GF278" s="0" t="n">
        <f aca="false">(1+(SUMIF(Inputs!$X$1:$BB$1,GF$1059,Inputs!$X278:$BB278)))^(GF$1060/GF$1061)-1</f>
        <v>0.00993479442597356</v>
      </c>
      <c r="GG278" s="0" t="n">
        <f aca="false">(1+(SUMIF(Inputs!$X$1:$BB$1,GG$1059,Inputs!$X278:$BB278)))^(GG$1060/GG$1061)-1</f>
        <v>0.00993479442597356</v>
      </c>
      <c r="GH278" s="0" t="n">
        <f aca="false">(1+(SUMIF(Inputs!$X$1:$BG$1,GH$1059,Inputs!$X278:$BG278)))^(GH$1060/GH$1061)-1</f>
        <v>0.00971777466220192</v>
      </c>
      <c r="GI278" s="0" t="n">
        <f aca="false">(1+(SUMIF(Inputs!$X$1:$BG$1,GI$1059,Inputs!$X278:$BG278)))^(GI$1060/GI$1061)-1</f>
        <v>0.00982627871417696</v>
      </c>
      <c r="GJ278" s="0" t="n">
        <f aca="false">(1+(SUMIF(Inputs!$X$1:$BG$1,GJ$1059,Inputs!$X278:$BG278)))^(GJ$1060/GJ$1061)-1</f>
        <v>0.00993479442597356</v>
      </c>
      <c r="GK278" s="0" t="n">
        <f aca="false">(1+(SUMIF(Inputs!$X$1:$BG$1,GK$1059,Inputs!$X278:$BG278)))^(GK$1060/GK$1061)-1</f>
        <v>0.00993479442597356</v>
      </c>
      <c r="GL278" s="0" t="n">
        <f aca="false">(1+(SUMIF(Inputs!$X$1:$BG$1,GL$1059,Inputs!$X278:$BG278)))^(GL$1060/GL$1061)-1</f>
        <v>0.00971777466220192</v>
      </c>
      <c r="GM278" s="0" t="n">
        <f aca="false">(1+(SUMIF(Inputs!$X$1:$BG$1,GM$1059,Inputs!$X278:$BG278)))^(GM$1060/GM$1061)-1</f>
        <v>0.00982627871417696</v>
      </c>
      <c r="GN278" s="0" t="n">
        <f aca="false">(1+(SUMIF(Inputs!$X$1:$BG$1,GN$1059,Inputs!$X278:$BG278)))^(GN$1060/GN$1061)-1</f>
        <v>0.00993479442597356</v>
      </c>
      <c r="GO278" s="0" t="n">
        <f aca="false">(1+(SUMIF(Inputs!$X$1:$BG$1,GO$1059,Inputs!$X278:$BG278)))^(GO$1060/GO$1061)-1</f>
        <v>0.00993479442597356</v>
      </c>
      <c r="GP278" s="0" t="n">
        <f aca="false">(1+(SUMIF(Inputs!$X$1:$BG$1,GP$1059,Inputs!$X278:$BG278)))^(GP$1060/GP$1061)-1</f>
        <v>0.00971777466220192</v>
      </c>
      <c r="GQ278" s="0" t="n">
        <f aca="false">(1+(SUMIF(Inputs!$X$1:$BG$1,GQ$1059,Inputs!$X278:$BG278)))^(GQ$1060/GQ$1061)-1</f>
        <v>0.00982627871417696</v>
      </c>
      <c r="GR278" s="0" t="n">
        <f aca="false">(1+(SUMIF(Inputs!$X$1:$BG$1,GR$1059,Inputs!$X278:$BG278)))^(GR$1060/GR$1061)-1</f>
        <v>0.00993479442597356</v>
      </c>
      <c r="GS278" s="0" t="n">
        <f aca="false">(1+(SUMIF(Inputs!$X$1:$BG$1,GS$1059,Inputs!$X278:$BG278)))^(GS$1060/GS$1061)-1</f>
        <v>0.00993479442597356</v>
      </c>
      <c r="GT278" s="0" t="n">
        <f aca="false">(1+(SUMIF(Inputs!$X$1:$BG$1,GT$1059,Inputs!$X278:$BG278)))^(GT$1060/GT$1061)-1</f>
        <v>0.00971777466220192</v>
      </c>
      <c r="GU278" s="0" t="n">
        <f aca="false">(1+(SUMIF(Inputs!$X$1:$BG$1,GU$1059,Inputs!$X278:$BG278)))^(GU$1060/GU$1061)-1</f>
        <v>0.00982627871417696</v>
      </c>
      <c r="GV278" s="0" t="n">
        <f aca="false">(1+(SUMIF(Inputs!$X$1:$BG$1,GV$1059,Inputs!$X278:$BG278)))^(GV$1060/GV$1061)-1</f>
        <v>0.00993479442597356</v>
      </c>
      <c r="GW278" s="0" t="n">
        <f aca="false">(1+(SUMIF(Inputs!$X$1:$BG$1,GW$1059,Inputs!$X278:$BG278)))^(GW$1060/GW$1061)-1</f>
        <v>0.00993479442597356</v>
      </c>
      <c r="GX278" s="0" t="n">
        <f aca="false">(1+(SUMIF(Inputs!$X$1:$BG$1,GX$1059,Inputs!$X278:$BG278)))^(GX$1060/GX$1061)-1</f>
        <v>0.00971777466220192</v>
      </c>
      <c r="GY278" s="0" t="n">
        <f aca="false">(1+(SUMIF(Inputs!$X$1:$BG$1,GY$1059,Inputs!$X278:$BG278)))^(GY$1060/GY$1061)-1</f>
        <v>0.00982627871417696</v>
      </c>
      <c r="GZ278" s="0" t="n">
        <f aca="false">(1+(SUMIF(Inputs!$X$1:$BG$1,GZ$1059,Inputs!$X278:$BG278)))^(GZ$1060/GZ$1061)-1</f>
        <v>0.00993479442597356</v>
      </c>
      <c r="HA278" s="0" t="n">
        <f aca="false">(1+(SUMIF(Inputs!$X$1:$BG$1,HA$1059,Inputs!$X278:$BG278)))^(HA$1060/HA$1061)-1</f>
        <v>0.00993479442597356</v>
      </c>
    </row>
    <row r="279" customFormat="false" ht="15" hidden="false" customHeight="false" outlineLevel="2" collapsed="false">
      <c r="A279" s="172" t="s">
        <v>99</v>
      </c>
      <c r="B279" s="318" t="s">
        <v>336</v>
      </c>
      <c r="C279" s="318"/>
      <c r="D279" s="318" t="s">
        <v>101</v>
      </c>
      <c r="E279" s="96"/>
      <c r="F279" s="19" t="s">
        <v>353</v>
      </c>
      <c r="G279" s="96" t="s">
        <v>12</v>
      </c>
      <c r="H279" s="96"/>
      <c r="I279" s="96" t="s">
        <v>352</v>
      </c>
      <c r="CL279" s="0" t="n">
        <f aca="false">(1+(SUMIF(Inputs!$X$1:$AY$1,CL$1059,Inputs!$X279:$AY279)))^(CL$1060/CL$1061)-1</f>
        <v>0.054411079194048</v>
      </c>
      <c r="CM279" s="0" t="n">
        <f aca="false">(1+(SUMIF(Inputs!$X$1:$AY$1,CM$1059,Inputs!$X279:$AY279)))^(CM$1060/CM$1061)-1</f>
        <v>0.0550319866207367</v>
      </c>
      <c r="CN279" s="0" t="n">
        <f aca="false">(1+(SUMIF(Inputs!$X$1:$AY$1,CN$1059,Inputs!$X279:$AY279)))^(CN$1060/CN$1061)-1</f>
        <v>0.0556532596790469</v>
      </c>
      <c r="CO279" s="0" t="n">
        <f aca="false">(1+(SUMIF(Inputs!$X$1:$AY$1,CO$1059,Inputs!$X279:$AY279)))^(CO$1060/CO$1061)-1</f>
        <v>0.0556532596790469</v>
      </c>
      <c r="CP279" s="0" t="n">
        <f aca="false">(1+(SUMIF(Inputs!$X$1:$AY$1,CP$1059,Inputs!$X279:$AY279)))^(CP$1060/CP$1061)-1</f>
        <v>0.0425826673733347</v>
      </c>
      <c r="CQ279" s="0" t="n">
        <f aca="false">(1+(SUMIF(Inputs!$X$1:$AY$1,CQ$1059,Inputs!$X279:$AY279)))^(CQ$1060/CQ$1061)-1</f>
        <v>0.0430658538307156</v>
      </c>
      <c r="CR279" s="0" t="n">
        <f aca="false">(1+(SUMIF(Inputs!$X$1:$AY$1,CR$1059,Inputs!$X279:$AY279)))^(CR$1060/CR$1061)-1</f>
        <v>0.0435492642215645</v>
      </c>
      <c r="CS279" s="0" t="n">
        <f aca="false">(1+(SUMIF(Inputs!$X$1:$AY$1,CS$1059,Inputs!$X279:$AY279)))^(CS$1060/CS$1061)-1</f>
        <v>0.0435492642215645</v>
      </c>
      <c r="CT279" s="0" t="n">
        <f aca="false">(1+(SUMIF(Inputs!$X$1:$AY$1,CT$1059,Inputs!$X279:$AY279)))^(CT$1060/CT$1061)-1</f>
        <v>0.0303036644655608</v>
      </c>
      <c r="CU279" s="0" t="n">
        <f aca="false">(1+(SUMIF(Inputs!$X$1:$AY$1,CU$1059,Inputs!$X279:$AY279)))^(CU$1060/CU$1061)-1</f>
        <v>0.0306454795034496</v>
      </c>
      <c r="CV279" s="0" t="n">
        <f aca="false">(1+(SUMIF(Inputs!$X$1:$AY$1,CV$1059,Inputs!$X279:$AY279)))^(CV$1060/CV$1061)-1</f>
        <v>0.0309874079423911</v>
      </c>
      <c r="CW279" s="0" t="n">
        <f aca="false">(1+(SUMIF(Inputs!$X$1:$AY$1,CW$1059,Inputs!$X279:$AY279)))^(CW$1060/CW$1061)-1</f>
        <v>0.0309874079423911</v>
      </c>
      <c r="CX279" s="0" t="n">
        <f aca="false">(1+(SUMIF(Inputs!$X$1:$AY$1,CX$1059,Inputs!$X279:$AY279)))^(CX$1060/CX$1061)-1</f>
        <v>0.0288070335794184</v>
      </c>
      <c r="CY279" s="0" t="n">
        <f aca="false">(1+(SUMIF(Inputs!$X$1:$AY$1,CY$1059,Inputs!$X279:$AY279)))^(CY$1060/CY$1061)-1</f>
        <v>0.0288070335794184</v>
      </c>
      <c r="CZ279" s="0" t="n">
        <f aca="false">(1+(SUMIF(Inputs!$X$1:$AY$1,CZ$1059,Inputs!$X279:$AY279)))^(CZ$1060/CZ$1061)-1</f>
        <v>0.0291281609213092</v>
      </c>
      <c r="DA279" s="0" t="n">
        <f aca="false">(1+(SUMIF(Inputs!$X$1:$AY$1,DA$1059,Inputs!$X279:$AY279)))^(DA$1060/DA$1061)-1</f>
        <v>0.0291281609213092</v>
      </c>
      <c r="DB279" s="357" t="n">
        <f aca="false">(1+(SUMIF(Inputs!$X$1:$AY$1,DB$1059,Inputs!$X279:$AY279)))^(DB$1060/DB$1061)-1</f>
        <v>0.0414778337904689</v>
      </c>
      <c r="DC279" s="0" t="n">
        <f aca="false">(1+(SUMIF(Inputs!$X$1:$AY$1,DC$1059,Inputs!$X279:$AY279)))^(DC$1060/DC$1061)-1</f>
        <v>0.0419482331751908</v>
      </c>
      <c r="DD279" s="0" t="n">
        <f aca="false">(1+(SUMIF(Inputs!$X$1:$AY$1,DD$1059,Inputs!$X279:$AY279)))^(DD$1060/DD$1061)-1</f>
        <v>0.0424188450229857</v>
      </c>
      <c r="DE279" s="0" t="n">
        <f aca="false">(1+(SUMIF(Inputs!$X$1:$AY$1,DE$1059,Inputs!$X279:$AY279)))^(DE$1060/DE$1061)-1</f>
        <v>0.0424188450229857</v>
      </c>
      <c r="DF279" s="0" t="n">
        <f aca="false">(1+(SUMIF(Inputs!$X$1:$AY$1,DF$1059,Inputs!$X279:$AY279)))^(DF$1060/DF$1061)-1</f>
        <v>0.0161767405150095</v>
      </c>
      <c r="DG279" s="0" t="n">
        <f aca="false">(1+(SUMIF(Inputs!$X$1:$AY$1,DG$1059,Inputs!$X279:$AY279)))^(DG$1060/DG$1061)-1</f>
        <v>0.0163579442701758</v>
      </c>
      <c r="DH279" s="0" t="n">
        <f aca="false">(1+(SUMIF(Inputs!$X$1:$AY$1,DH$1059,Inputs!$X279:$AY279)))^(DH$1060/DH$1061)-1</f>
        <v>0.0165391803374386</v>
      </c>
      <c r="DI279" s="0" t="n">
        <f aca="false">(1+(SUMIF(Inputs!$X$1:$AY$1,DI$1059,Inputs!$X279:$AY279)))^(DI$1060/DI$1061)-1</f>
        <v>0.0165391803374386</v>
      </c>
      <c r="DJ279" s="0" t="n">
        <f aca="false">(1+(SUMIF(Inputs!$X$1:$AY$1,DJ$1059,Inputs!$X279:$AY279)))^(DJ$1060/DJ$1061)-1</f>
        <v>0.0432978929985381</v>
      </c>
      <c r="DK279" s="0" t="n">
        <f aca="false">(1+(SUMIF(Inputs!$X$1:$AY$1,DK$1059,Inputs!$X279:$AY279)))^(DK$1060/DK$1061)-1</f>
        <v>0.0437893643194938</v>
      </c>
      <c r="DL279" s="0" t="n">
        <f aca="false">(1+(SUMIF(Inputs!$X$1:$AY$1,DL$1059,Inputs!$X279:$AY279)))^(DL$1060/DL$1061)-1</f>
        <v>0.0442810671601919</v>
      </c>
      <c r="DM279" s="0" t="n">
        <f aca="false">(1+(SUMIF(Inputs!$X$1:$AY$1,DM$1059,Inputs!$X279:$AY279)))^(DM$1060/DM$1061)-1</f>
        <v>0.0442810671601919</v>
      </c>
      <c r="DN279" s="0" t="n">
        <f aca="false">(1+(SUMIF(Inputs!$X$1:$AY$1,DN$1059,Inputs!$X279:$AY279)))^(DN$1060/DN$1061)-1</f>
        <v>0.0231706750132048</v>
      </c>
      <c r="DO279" s="0" t="n">
        <f aca="false">(1+(SUMIF(Inputs!$X$1:$AY$1,DO$1059,Inputs!$X279:$AY279)))^(DO$1060/DO$1061)-1</f>
        <v>0.0234311199940076</v>
      </c>
      <c r="DP279" s="0" t="n">
        <f aca="false">(1+(SUMIF(Inputs!$X$1:$AY$1,DP$1059,Inputs!$X279:$AY279)))^(DP$1060/DP$1061)-1</f>
        <v>0.0236916312702877</v>
      </c>
      <c r="DQ279" s="0" t="n">
        <f aca="false">(1+(SUMIF(Inputs!$X$1:$AY$1,DQ$1059,Inputs!$X279:$AY279)))^(DQ$1060/DQ$1061)-1</f>
        <v>0.0236916312702877</v>
      </c>
      <c r="DR279" s="0" t="n">
        <f aca="false">(1+(SUMIF(Inputs!$X$1:$AY$1,DR$1059,Inputs!$X279:$AY279)))^(DR$1060/DR$1061)-1</f>
        <v>0.00788544185989104</v>
      </c>
      <c r="DS279" s="0" t="n">
        <f aca="false">(1+(SUMIF(Inputs!$X$1:$AY$1,DS$1059,Inputs!$X279:$AY279)))^(DS$1060/DS$1061)-1</f>
        <v>0.00788544185989104</v>
      </c>
      <c r="DT279" s="0" t="n">
        <f aca="false">(1+(SUMIF(Inputs!$X$1:$AY$1,DT$1059,Inputs!$X279:$AY279)))^(DT$1060/DT$1061)-1</f>
        <v>0.00797243957653948</v>
      </c>
      <c r="DU279" s="0" t="n">
        <f aca="false">(1+(SUMIF(Inputs!$X$1:$AY$1,DU$1059,Inputs!$X279:$AY279)))^(DU$1060/DU$1061)-1</f>
        <v>0.00797243957653948</v>
      </c>
      <c r="DV279" s="0" t="n">
        <f aca="false">(1+(SUMIF(Inputs!$X$1:$AY$1,DV$1059,Inputs!$X279:$AY279)))^(DV$1060/DV$1061)-1</f>
        <v>0.00970599382415549</v>
      </c>
      <c r="DW279" s="0" t="n">
        <f aca="false">(1+(SUMIF(Inputs!$X$1:$AY$1,DW$1059,Inputs!$X279:$AY279)))^(DW$1060/DW$1061)-1</f>
        <v>0.00981436569866956</v>
      </c>
      <c r="DX279" s="0" t="n">
        <f aca="false">(1+(SUMIF(Inputs!$X$1:$AY$1,DX$1059,Inputs!$X279:$AY279)))^(DX$1060/DX$1061)-1</f>
        <v>0.00992274920475089</v>
      </c>
      <c r="DY279" s="0" t="n">
        <f aca="false">(1+(SUMIF(Inputs!$X$1:$AY$1,DY$1059,Inputs!$X279:$AY279)))^(DY$1060/DY$1061)-1</f>
        <v>0.00992274920475089</v>
      </c>
      <c r="DZ279" s="0" t="n">
        <f aca="false">(1+(SUMIF(Inputs!$X$1:$AY$1,DZ$1059,Inputs!$X279:$AY279)))^(DZ$1060/DZ$1061)-1</f>
        <v>0.00970599382415549</v>
      </c>
      <c r="EA279" s="276" t="n">
        <f aca="false">(1+(SUMIF(Inputs!$X$1:$AY$1,EA$1059,Inputs!$X279:$AY279)))^(EA$1060/EA$1061)-1</f>
        <v>0.00981436569866956</v>
      </c>
      <c r="EB279" s="0" t="n">
        <f aca="false">(1+(SUMIF(Inputs!$X$1:$AY$1,EB$1059,Inputs!$X279:$AY279)))^(EB$1060/EB$1061)-1</f>
        <v>0.00992274920475089</v>
      </c>
      <c r="EC279" s="0" t="n">
        <f aca="false">(1+(SUMIF(Inputs!$X$1:$AY$1,EC$1059,Inputs!$X279:$AY279)))^(EC$1060/EC$1061)-1</f>
        <v>0.00992274920475089</v>
      </c>
      <c r="ED279" s="0" t="n">
        <f aca="false">(1+(SUMIF(Inputs!$X$1:$AY$1,ED$1059,Inputs!$X279:$AY279)))^(ED$1060/ED$1061)-1</f>
        <v>0.00970599382415549</v>
      </c>
      <c r="EE279" s="0" t="n">
        <f aca="false">(1+(SUMIF(Inputs!$X$1:$AY$1,EE$1059,Inputs!$X279:$AY279)))^(EE$1060/EE$1061)-1</f>
        <v>0.00981436569866956</v>
      </c>
      <c r="EF279" s="0" t="n">
        <f aca="false">(1+(SUMIF(Inputs!$X$1:$AY$1,EF$1059,Inputs!$X279:$AY279)))^(EF$1060/EF$1061)-1</f>
        <v>0.00992274920475089</v>
      </c>
      <c r="EG279" s="0" t="n">
        <f aca="false">(1+(SUMIF(Inputs!$X$1:$AY$1,EG$1059,Inputs!$X279:$AY279)))^(EG$1060/EG$1061)-1</f>
        <v>0.00992274920475089</v>
      </c>
      <c r="EH279" s="0" t="n">
        <f aca="false">(1+(SUMIF(Inputs!$X$1:$AY$1,EH$1059,Inputs!$X279:$AY279)))^(EH$1060/EH$1061)-1</f>
        <v>0.00969109512390776</v>
      </c>
      <c r="EI279" s="0" t="n">
        <f aca="false">(1+(SUMIF(Inputs!$X$1:$AY$1,EI$1059,Inputs!$X279:$AY279)))^(EI$1060/EI$1061)-1</f>
        <v>0.00979929984169581</v>
      </c>
      <c r="EJ279" s="0" t="n">
        <f aca="false">(1+(SUMIF(Inputs!$X$1:$AY$1,EJ$1059,Inputs!$X279:$AY279)))^(EJ$1060/EJ$1061)-1</f>
        <v>0.00990751615536811</v>
      </c>
      <c r="EK279" s="0" t="n">
        <f aca="false">(1+(SUMIF(Inputs!$X$1:$AY$1,EK$1059,Inputs!$X279:$AY279)))^(EK$1060/EK$1061)-1</f>
        <v>0.00990751615536811</v>
      </c>
      <c r="EL279" s="0" t="n">
        <f aca="false">(1+(SUMIF(Inputs!$X$1:$AY$1,EL$1059,Inputs!$X279:$AY279)))^(EL$1060/EL$1061)-1</f>
        <v>0.00982627871417696</v>
      </c>
      <c r="EM279" s="0" t="n">
        <f aca="false">(1+(SUMIF(Inputs!$X$1:$AY$1,EM$1059,Inputs!$X279:$AY279)))^(EM$1060/EM$1061)-1</f>
        <v>0.00982627871417696</v>
      </c>
      <c r="EN279" s="0" t="n">
        <f aca="false">(1+(SUMIF(Inputs!$X$1:$AY$1,EN$1059,Inputs!$X279:$AY279)))^(EN$1060/EN$1061)-1</f>
        <v>0.00993479442597356</v>
      </c>
      <c r="EO279" s="0" t="n">
        <f aca="false">(1+(SUMIF(Inputs!$X$1:$AY$1,EO$1059,Inputs!$X279:$AY279)))^(EO$1060/EO$1061)-1</f>
        <v>0.00993479442597356</v>
      </c>
      <c r="EP279" s="0" t="n">
        <f aca="false">(1+(SUMIF(Inputs!$X$1:$AY$1,EP$1059,Inputs!$X279:$AY279)))^(EP$1060/EP$1061)-1</f>
        <v>0.00971777466220192</v>
      </c>
      <c r="EQ279" s="0" t="n">
        <f aca="false">(1+(SUMIF(Inputs!$X$1:$AY$1,EQ$1059,Inputs!$X279:$AY279)))^(EQ$1060/EQ$1061)-1</f>
        <v>0.00982627871417696</v>
      </c>
      <c r="ER279" s="0" t="n">
        <f aca="false">(1+(SUMIF(Inputs!$X$1:$AY$1,ER$1059,Inputs!$X279:$AY279)))^(ER$1060/ER$1061)-1</f>
        <v>0.00993479442597356</v>
      </c>
      <c r="ES279" s="0" t="n">
        <f aca="false">(1+(SUMIF(Inputs!$X$1:$AY$1,ES$1059,Inputs!$X279:$AY279)))^(ES$1060/ES$1061)-1</f>
        <v>0.00993479442597356</v>
      </c>
      <c r="ET279" s="0" t="n">
        <f aca="false">(1+(SUMIF(Inputs!$X$1:$AY$1,ET$1059,Inputs!$X279:$AY279)))^(ET$1060/ET$1061)-1</f>
        <v>0.00971777466220192</v>
      </c>
      <c r="EU279" s="0" t="n">
        <f aca="false">(1+(SUMIF(Inputs!$X$1:$AY$1,EU$1059,Inputs!$X279:$AY279)))^(EU$1060/EU$1061)-1</f>
        <v>0.00982627871417696</v>
      </c>
      <c r="EV279" s="0" t="n">
        <f aca="false">(1+(SUMIF(Inputs!$X$1:$AY$1,EV$1059,Inputs!$X279:$AY279)))^(EV$1060/EV$1061)-1</f>
        <v>0.00993479442597356</v>
      </c>
      <c r="EW279" s="0" t="n">
        <f aca="false">(1+(SUMIF(Inputs!$X$1:$AY$1,EW$1059,Inputs!$X279:$AY279)))^(EW$1060/EW$1061)-1</f>
        <v>0.00993479442597356</v>
      </c>
      <c r="EX279" s="0" t="n">
        <f aca="false">(1+(SUMIF(Inputs!$X$1:$AY$1,EX$1059,Inputs!$X279:$AY279)))^(EX$1060/EX$1061)-1</f>
        <v>0.00969109512390776</v>
      </c>
      <c r="EY279" s="0" t="n">
        <f aca="false">(1+(SUMIF(Inputs!$X$1:$AY$1,EY$1059,Inputs!$X279:$AY279)))^(EY$1060/EY$1061)-1</f>
        <v>0.00979929984169581</v>
      </c>
      <c r="EZ279" s="0" t="n">
        <f aca="false">(1+(SUMIF(Inputs!$X$1:$AY$1,EZ$1059,Inputs!$X279:$AY279)))^(EZ$1060/EZ$1061)-1</f>
        <v>0.00990751615536811</v>
      </c>
      <c r="FA279" s="0" t="n">
        <f aca="false">(1+(SUMIF(Inputs!$X$1:$AY$1,FA$1059,Inputs!$X279:$AY279)))^(FA$1060/FA$1061)-1</f>
        <v>0.00990751615536811</v>
      </c>
      <c r="FB279" s="0" t="n">
        <f aca="false">(1+(SUMIF(Inputs!$X$1:$AY$1,FB$1059,Inputs!$X279:$AY279)))^(FB$1060/FB$1061)-1</f>
        <v>0.00971777466220192</v>
      </c>
      <c r="FC279" s="0" t="n">
        <f aca="false">(1+(SUMIF(Inputs!$X$1:$AY$1,FC$1059,Inputs!$X279:$AY279)))^(FC$1060/FC$1061)-1</f>
        <v>0.00982627871417696</v>
      </c>
      <c r="FD279" s="0" t="n">
        <f aca="false">(1+(SUMIF(Inputs!$X$1:$AY$1,FD$1059,Inputs!$X279:$AY279)))^(FD$1060/FD$1061)-1</f>
        <v>0.00993479442597356</v>
      </c>
      <c r="FE279" s="0" t="n">
        <f aca="false">(1+(SUMIF(Inputs!$X$1:$AY$1,FE$1059,Inputs!$X279:$AY279)))^(FE$1060/FE$1061)-1</f>
        <v>0.00993479442597356</v>
      </c>
      <c r="FF279" s="0" t="n">
        <f aca="false">(1+(SUMIF(Inputs!$X$1:$AY$1,FF$1059,Inputs!$X279:$AY279)))^(FF$1060/FF$1061)-1</f>
        <v>0.00982627871417696</v>
      </c>
      <c r="FG279" s="0" t="n">
        <f aca="false">(1+(SUMIF(Inputs!$X$1:$AY$1,FG$1059,Inputs!$X279:$AY279)))^(FG$1060/FG$1061)-1</f>
        <v>0.00982627871417696</v>
      </c>
      <c r="FH279" s="0" t="n">
        <f aca="false">(1+(SUMIF(Inputs!$X$1:$AY$1,FH$1059,Inputs!$X279:$AY279)))^(FH$1060/FH$1061)-1</f>
        <v>0.00993479442597356</v>
      </c>
      <c r="FI279" s="0" t="n">
        <f aca="false">(1+(SUMIF(Inputs!$X$1:$AY$1,FI$1059,Inputs!$X279:$AY279)))^(FI$1060/FI$1061)-1</f>
        <v>0.00993479442597356</v>
      </c>
      <c r="FJ279" s="0" t="n">
        <f aca="false">(1+(SUMIF(Inputs!$X$1:$AY$1,FJ$1059,Inputs!$X279:$AY279)))^(FJ$1060/FJ$1061)-1</f>
        <v>0.00971777466220192</v>
      </c>
      <c r="FK279" s="0" t="n">
        <f aca="false">(1+(SUMIF(Inputs!$X$1:$AY$1,FK$1059,Inputs!$X279:$AY279)))^(FK$1060/FK$1061)-1</f>
        <v>0.00982627871417696</v>
      </c>
      <c r="FL279" s="0" t="n">
        <f aca="false">(1+(SUMIF(Inputs!$X$1:$AY$1,FL$1059,Inputs!$X279:$AY279)))^(FL$1060/FL$1061)-1</f>
        <v>0.00993479442597356</v>
      </c>
      <c r="FM279" s="0" t="n">
        <f aca="false">(1+(SUMIF(Inputs!$X$1:$AY$1,FM$1059,Inputs!$X279:$AY279)))^(FM$1060/FM$1061)-1</f>
        <v>0.00993479442597356</v>
      </c>
      <c r="FN279" s="0" t="n">
        <f aca="false">(1+(SUMIF(Inputs!$X$1:$AY$1,FN$1059,Inputs!$X279:$AY279)))^(FN$1060/FN$1061)-1</f>
        <v>0.00969109512390776</v>
      </c>
      <c r="FO279" s="0" t="n">
        <f aca="false">(1+(SUMIF(Inputs!$X$1:$AY$1,FO$1059,Inputs!$X279:$AY279)))^(FO$1060/FO$1061)-1</f>
        <v>0.00979929984169581</v>
      </c>
      <c r="FP279" s="0" t="n">
        <f aca="false">(1+(SUMIF(Inputs!$X$1:$AY$1,FP$1059,Inputs!$X279:$AY279)))^(FP$1060/FP$1061)-1</f>
        <v>0.00990751615536811</v>
      </c>
      <c r="FQ279" s="0" t="n">
        <f aca="false">(1+(SUMIF(Inputs!$X$1:$AY$1,FQ$1059,Inputs!$X279:$AY279)))^(FQ$1060/FQ$1061)-1</f>
        <v>0.00990751615536811</v>
      </c>
      <c r="FR279" s="0" t="n">
        <f aca="false">(1+(SUMIF(Inputs!$X$1:$AY$1,FR$1059,Inputs!$X279:$AY279)))^(FR$1060/FR$1061)-1</f>
        <v>0.00971777466220192</v>
      </c>
      <c r="FS279" s="0" t="n">
        <f aca="false">(1+(SUMIF(Inputs!$X$1:$AY$1,FS$1059,Inputs!$X279:$AY279)))^(FS$1060/FS$1061)-1</f>
        <v>0.00982627871417696</v>
      </c>
      <c r="FT279" s="0" t="n">
        <f aca="false">(1+(SUMIF(Inputs!$X$1:$AY$1,FT$1059,Inputs!$X279:$AY279)))^(FT$1060/FT$1061)-1</f>
        <v>0.00993479442597356</v>
      </c>
      <c r="FU279" s="0" t="n">
        <f aca="false">(1+(SUMIF(Inputs!$X$1:$AY$1,FU$1059,Inputs!$X279:$AY279)))^(FU$1060/FU$1061)-1</f>
        <v>0.00993479442597356</v>
      </c>
      <c r="FV279" s="0" t="n">
        <f aca="false">(1+(SUMIF(Inputs!$X$1:$BB$1,FV$1059,Inputs!$X279:$BB279)))^(FV$1060/FV$1061)-1</f>
        <v>0.00971777466220192</v>
      </c>
      <c r="FW279" s="0" t="n">
        <f aca="false">(1+(SUMIF(Inputs!$X$1:$BB$1,FW$1059,Inputs!$X279:$BB279)))^(FW$1060/FW$1061)-1</f>
        <v>0.00982627871417696</v>
      </c>
      <c r="FX279" s="0" t="n">
        <f aca="false">(1+(SUMIF(Inputs!$X$1:$BB$1,FX$1059,Inputs!$X279:$BB279)))^(FX$1060/FX$1061)-1</f>
        <v>0.00993479442597356</v>
      </c>
      <c r="FY279" s="0" t="n">
        <f aca="false">(1+(SUMIF(Inputs!$X$1:$BB$1,FY$1059,Inputs!$X279:$BB279)))^(FY$1060/FY$1061)-1</f>
        <v>0.00993479442597356</v>
      </c>
      <c r="FZ279" s="0" t="n">
        <f aca="false">(1+(SUMIF(Inputs!$X$1:$BB$1,FZ$1059,Inputs!$X279:$BB279)))^(FZ$1060/FZ$1061)-1</f>
        <v>0.00971777466220192</v>
      </c>
      <c r="GA279" s="0" t="n">
        <f aca="false">(1+(SUMIF(Inputs!$X$1:$BB$1,GA$1059,Inputs!$X279:$BB279)))^(GA$1060/GA$1061)-1</f>
        <v>0.00982627871417696</v>
      </c>
      <c r="GB279" s="0" t="n">
        <f aca="false">(1+(SUMIF(Inputs!$X$1:$BB$1,GB$1059,Inputs!$X279:$BB279)))^(GB$1060/GB$1061)-1</f>
        <v>0.00993479442597356</v>
      </c>
      <c r="GC279" s="0" t="n">
        <f aca="false">(1+(SUMIF(Inputs!$X$1:$BB$1,GC$1059,Inputs!$X279:$BB279)))^(GC$1060/GC$1061)-1</f>
        <v>0.00993479442597356</v>
      </c>
      <c r="GD279" s="0" t="n">
        <f aca="false">(1+(SUMIF(Inputs!$X$1:$BB$1,GD$1059,Inputs!$X279:$BB279)))^(GD$1060/GD$1061)-1</f>
        <v>0.00971777466220192</v>
      </c>
      <c r="GE279" s="0" t="n">
        <f aca="false">(1+(SUMIF(Inputs!$X$1:$BB$1,GE$1059,Inputs!$X279:$BB279)))^(GE$1060/GE$1061)-1</f>
        <v>0.00982627871417696</v>
      </c>
      <c r="GF279" s="0" t="n">
        <f aca="false">(1+(SUMIF(Inputs!$X$1:$BB$1,GF$1059,Inputs!$X279:$BB279)))^(GF$1060/GF$1061)-1</f>
        <v>0.00993479442597356</v>
      </c>
      <c r="GG279" s="0" t="n">
        <f aca="false">(1+(SUMIF(Inputs!$X$1:$BB$1,GG$1059,Inputs!$X279:$BB279)))^(GG$1060/GG$1061)-1</f>
        <v>0.00993479442597356</v>
      </c>
      <c r="GH279" s="0" t="n">
        <f aca="false">(1+(SUMIF(Inputs!$X$1:$BG$1,GH$1059,Inputs!$X279:$BG279)))^(GH$1060/GH$1061)-1</f>
        <v>0.00971777466220192</v>
      </c>
      <c r="GI279" s="0" t="n">
        <f aca="false">(1+(SUMIF(Inputs!$X$1:$BG$1,GI$1059,Inputs!$X279:$BG279)))^(GI$1060/GI$1061)-1</f>
        <v>0.00982627871417696</v>
      </c>
      <c r="GJ279" s="0" t="n">
        <f aca="false">(1+(SUMIF(Inputs!$X$1:$BG$1,GJ$1059,Inputs!$X279:$BG279)))^(GJ$1060/GJ$1061)-1</f>
        <v>0.00993479442597356</v>
      </c>
      <c r="GK279" s="0" t="n">
        <f aca="false">(1+(SUMIF(Inputs!$X$1:$BG$1,GK$1059,Inputs!$X279:$BG279)))^(GK$1060/GK$1061)-1</f>
        <v>0.00993479442597356</v>
      </c>
      <c r="GL279" s="0" t="n">
        <f aca="false">(1+(SUMIF(Inputs!$X$1:$BG$1,GL$1059,Inputs!$X279:$BG279)))^(GL$1060/GL$1061)-1</f>
        <v>0.00971777466220192</v>
      </c>
      <c r="GM279" s="0" t="n">
        <f aca="false">(1+(SUMIF(Inputs!$X$1:$BG$1,GM$1059,Inputs!$X279:$BG279)))^(GM$1060/GM$1061)-1</f>
        <v>0.00982627871417696</v>
      </c>
      <c r="GN279" s="0" t="n">
        <f aca="false">(1+(SUMIF(Inputs!$X$1:$BG$1,GN$1059,Inputs!$X279:$BG279)))^(GN$1060/GN$1061)-1</f>
        <v>0.00993479442597356</v>
      </c>
      <c r="GO279" s="0" t="n">
        <f aca="false">(1+(SUMIF(Inputs!$X$1:$BG$1,GO$1059,Inputs!$X279:$BG279)))^(GO$1060/GO$1061)-1</f>
        <v>0.00993479442597356</v>
      </c>
      <c r="GP279" s="0" t="n">
        <f aca="false">(1+(SUMIF(Inputs!$X$1:$BG$1,GP$1059,Inputs!$X279:$BG279)))^(GP$1060/GP$1061)-1</f>
        <v>0.00971777466220192</v>
      </c>
      <c r="GQ279" s="0" t="n">
        <f aca="false">(1+(SUMIF(Inputs!$X$1:$BG$1,GQ$1059,Inputs!$X279:$BG279)))^(GQ$1060/GQ$1061)-1</f>
        <v>0.00982627871417696</v>
      </c>
      <c r="GR279" s="0" t="n">
        <f aca="false">(1+(SUMIF(Inputs!$X$1:$BG$1,GR$1059,Inputs!$X279:$BG279)))^(GR$1060/GR$1061)-1</f>
        <v>0.00993479442597356</v>
      </c>
      <c r="GS279" s="0" t="n">
        <f aca="false">(1+(SUMIF(Inputs!$X$1:$BG$1,GS$1059,Inputs!$X279:$BG279)))^(GS$1060/GS$1061)-1</f>
        <v>0.00993479442597356</v>
      </c>
      <c r="GT279" s="0" t="n">
        <f aca="false">(1+(SUMIF(Inputs!$X$1:$BG$1,GT$1059,Inputs!$X279:$BG279)))^(GT$1060/GT$1061)-1</f>
        <v>0.00971777466220192</v>
      </c>
      <c r="GU279" s="0" t="n">
        <f aca="false">(1+(SUMIF(Inputs!$X$1:$BG$1,GU$1059,Inputs!$X279:$BG279)))^(GU$1060/GU$1061)-1</f>
        <v>0.00982627871417696</v>
      </c>
      <c r="GV279" s="0" t="n">
        <f aca="false">(1+(SUMIF(Inputs!$X$1:$BG$1,GV$1059,Inputs!$X279:$BG279)))^(GV$1060/GV$1061)-1</f>
        <v>0.00993479442597356</v>
      </c>
      <c r="GW279" s="0" t="n">
        <f aca="false">(1+(SUMIF(Inputs!$X$1:$BG$1,GW$1059,Inputs!$X279:$BG279)))^(GW$1060/GW$1061)-1</f>
        <v>0.00993479442597356</v>
      </c>
      <c r="GX279" s="0" t="n">
        <f aca="false">(1+(SUMIF(Inputs!$X$1:$BG$1,GX$1059,Inputs!$X279:$BG279)))^(GX$1060/GX$1061)-1</f>
        <v>0.00971777466220192</v>
      </c>
      <c r="GY279" s="0" t="n">
        <f aca="false">(1+(SUMIF(Inputs!$X$1:$BG$1,GY$1059,Inputs!$X279:$BG279)))^(GY$1060/GY$1061)-1</f>
        <v>0.00982627871417696</v>
      </c>
      <c r="GZ279" s="0" t="n">
        <f aca="false">(1+(SUMIF(Inputs!$X$1:$BG$1,GZ$1059,Inputs!$X279:$BG279)))^(GZ$1060/GZ$1061)-1</f>
        <v>0.00993479442597356</v>
      </c>
      <c r="HA279" s="0" t="n">
        <f aca="false">(1+(SUMIF(Inputs!$X$1:$BG$1,HA$1059,Inputs!$X279:$BG279)))^(HA$1060/HA$1061)-1</f>
        <v>0.00993479442597356</v>
      </c>
    </row>
    <row r="280" customFormat="false" ht="15" hidden="false" customHeight="false" outlineLevel="2" collapsed="false">
      <c r="A280" s="172" t="s">
        <v>99</v>
      </c>
      <c r="B280" s="318" t="s">
        <v>336</v>
      </c>
      <c r="C280" s="318"/>
      <c r="D280" s="318" t="s">
        <v>101</v>
      </c>
      <c r="E280" s="96"/>
      <c r="F280" s="19" t="s">
        <v>354</v>
      </c>
      <c r="G280" s="96" t="s">
        <v>12</v>
      </c>
      <c r="H280" s="96"/>
      <c r="I280" s="96"/>
      <c r="BJ280" s="387" t="n">
        <f aca="false">(Inputs!W280 + 1)^0.25 - 1</f>
        <v>0</v>
      </c>
      <c r="BK280" s="387" t="n">
        <f aca="false">(Inputs!W280 + 1)^0.25 - 1</f>
        <v>0</v>
      </c>
      <c r="BL280" s="387" t="n">
        <f aca="false">(Inputs!W280 + 1)^0.25 - 1</f>
        <v>0</v>
      </c>
      <c r="BM280" s="387" t="n">
        <f aca="false">(Inputs!W280 + 1)^0.25 - 1</f>
        <v>0</v>
      </c>
      <c r="BN280" s="387" t="n">
        <f aca="false">(Inputs!X280 + 1)^0.25 - 1</f>
        <v>-0.001001503509654</v>
      </c>
      <c r="BO280" s="387" t="n">
        <f aca="false">(Inputs!X280 + 1)^0.25 - 1</f>
        <v>-0.001001503509654</v>
      </c>
      <c r="BP280" s="387" t="n">
        <f aca="false">(Inputs!X280 + 1)^0.25 - 1</f>
        <v>-0.001001503509654</v>
      </c>
      <c r="BQ280" s="387" t="n">
        <f aca="false">(Inputs!X280 + 1)^0.25 - 1</f>
        <v>-0.001001503509654</v>
      </c>
      <c r="BR280" s="387" t="n">
        <f aca="false">(Inputs!Y280 + 1)^0.25 - 1</f>
        <v>0.00422317182899978</v>
      </c>
      <c r="BS280" s="387" t="n">
        <f aca="false">(Inputs!Y280 + 1)^0.25 - 1</f>
        <v>0.00422317182899978</v>
      </c>
      <c r="BT280" s="387" t="n">
        <f aca="false">(Inputs!Y280 + 1)^0.25 - 1</f>
        <v>0.00422317182899978</v>
      </c>
      <c r="BU280" s="387" t="n">
        <f aca="false">(Inputs!Y280 + 1)^0.25 - 1</f>
        <v>0.00422317182899978</v>
      </c>
      <c r="BV280" s="387" t="n">
        <f aca="false">(Inputs!Z280 + 1)^0.25 - 1</f>
        <v>0.00124766306252666</v>
      </c>
      <c r="BW280" s="387" t="n">
        <f aca="false">(Inputs!Z280 + 1)^0.25 - 1</f>
        <v>0.00124766306252666</v>
      </c>
      <c r="BX280" s="387" t="n">
        <f aca="false">(Inputs!Z280 + 1)^0.25 - 1</f>
        <v>0.00124766306252666</v>
      </c>
      <c r="BY280" s="387" t="n">
        <f aca="false">(Inputs!Z280 + 1)^0.25 - 1</f>
        <v>0.00124766306252666</v>
      </c>
      <c r="BZ280" s="387" t="n">
        <f aca="false">(Inputs!AA280 + 1)^0.25 - 1</f>
        <v>0.00397622156519839</v>
      </c>
      <c r="CA280" s="387" t="n">
        <f aca="false">(Inputs!AA280 + 1)^0.25 - 1</f>
        <v>0.00397622156519839</v>
      </c>
      <c r="CB280" s="387" t="n">
        <f aca="false">(Inputs!AA280 + 1)^0.25 - 1</f>
        <v>0.00397622156519839</v>
      </c>
      <c r="CC280" s="387" t="n">
        <f aca="false">(Inputs!AA280 + 1)^0.25 - 1</f>
        <v>0.00397622156519839</v>
      </c>
      <c r="CD280" s="387" t="n">
        <f aca="false">(Inputs!AB280 + 1)^0.25 - 1</f>
        <v>-0.000250093804725071</v>
      </c>
      <c r="CE280" s="387" t="n">
        <f aca="false">(Inputs!AB280 + 1)^0.25 - 1</f>
        <v>-0.000250093804725071</v>
      </c>
      <c r="CF280" s="387" t="n">
        <f aca="false">(Inputs!AB280 + 1)^0.25 - 1</f>
        <v>-0.000250093804725071</v>
      </c>
      <c r="CG280" s="387" t="n">
        <f aca="false">(Inputs!AB280 + 1)^0.25 - 1</f>
        <v>-0.000250093804725071</v>
      </c>
      <c r="CH280" s="387" t="n">
        <f aca="false">(Inputs!AC280 + 1)^0.25 - 1</f>
        <v>-0.00580026983904014</v>
      </c>
      <c r="CI280" s="387" t="n">
        <f aca="false">(Inputs!AC280 + 1)^0.25 - 1</f>
        <v>-0.00580026983904014</v>
      </c>
      <c r="CJ280" s="387" t="n">
        <f aca="false">(Inputs!AC280 + 1)^0.25 - 1</f>
        <v>-0.00580026983904014</v>
      </c>
      <c r="CK280" s="387" t="n">
        <f aca="false">(Inputs!AC280 + 1)^0.25 - 1</f>
        <v>-0.00580026983904014</v>
      </c>
      <c r="CL280" s="387" t="n">
        <f aca="false">(Inputs!AD280 + 1)^0.25 - 1</f>
        <v>0.0132349290351412</v>
      </c>
      <c r="CM280" s="387" t="n">
        <f aca="false">(Inputs!AD280 + 1)^0.25 - 1</f>
        <v>0.0132349290351412</v>
      </c>
      <c r="CN280" s="387" t="n">
        <f aca="false">(Inputs!AD280 + 1)^0.25 - 1</f>
        <v>0.0132349290351412</v>
      </c>
      <c r="CO280" s="387" t="n">
        <f aca="false">(Inputs!AD280 + 1)^0.25 - 1</f>
        <v>0.0132349290351412</v>
      </c>
      <c r="CP280" s="387" t="n">
        <f aca="false">(Inputs!AE280 + 1)^0.25 - 1</f>
        <v>0.00372908893809298</v>
      </c>
      <c r="CQ280" s="387" t="n">
        <f aca="false">(Inputs!AE280 + 1)^0.25 - 1</f>
        <v>0.00372908893809298</v>
      </c>
      <c r="CR280" s="387" t="n">
        <f aca="false">(Inputs!AE280 + 1)^0.25 - 1</f>
        <v>0.00372908893809298</v>
      </c>
      <c r="CS280" s="387" t="n">
        <f aca="false">(Inputs!AE280 + 1)^0.25 - 1</f>
        <v>0.00372908893809298</v>
      </c>
      <c r="CT280" s="387" t="n">
        <f aca="false">(Inputs!AF280 + 1)^0.25 - 1</f>
        <v>0.00345165478998899</v>
      </c>
      <c r="CU280" s="387" t="n">
        <f aca="false">(Inputs!AF280 + 1)^0.25 - 1</f>
        <v>0.00345165478998899</v>
      </c>
      <c r="CV280" s="387" t="n">
        <f aca="false">(Inputs!AF280 + 1)^0.25 - 1</f>
        <v>0.00345165478998899</v>
      </c>
      <c r="CW280" s="387" t="n">
        <f aca="false">(Inputs!AF280 + 1)^0.25 - 1</f>
        <v>0.00345165478998899</v>
      </c>
      <c r="CX280" s="387" t="n">
        <f aca="false">(Inputs!AG280 + 1)^0.25 - 1</f>
        <v>0.00766154273369146</v>
      </c>
      <c r="CY280" s="387" t="n">
        <f aca="false">(Inputs!AG280 + 1)^0.25 - 1</f>
        <v>0.00766154273369146</v>
      </c>
      <c r="CZ280" s="387" t="n">
        <f aca="false">(Inputs!AG280 + 1)^0.25 - 1</f>
        <v>0.00766154273369146</v>
      </c>
      <c r="DA280" s="387" t="n">
        <f aca="false">(Inputs!AG280 + 1)^0.25 - 1</f>
        <v>0.00766154273369146</v>
      </c>
      <c r="DB280" s="387" t="n">
        <f aca="false">(Inputs!AH280 + 1)^0.25 - 1</f>
        <v>-0.00275817509768761</v>
      </c>
      <c r="DC280" s="387" t="n">
        <f aca="false">(Inputs!AH280 + 1)^0.25 - 1</f>
        <v>-0.00275817509768761</v>
      </c>
      <c r="DD280" s="387" t="n">
        <f aca="false">(Inputs!AH280 + 1)^0.25 - 1</f>
        <v>-0.00275817509768761</v>
      </c>
      <c r="DE280" s="387" t="n">
        <f aca="false">(Inputs!AH280 + 1)^0.25 - 1</f>
        <v>-0.00275817509768761</v>
      </c>
      <c r="DF280" s="387" t="n">
        <f aca="false">(Inputs!AI280 + 1)^0.25 - 1</f>
        <v>0.000806793534255501</v>
      </c>
      <c r="DG280" s="387" t="n">
        <f aca="false">(Inputs!AI280 + 1)^0.25 - 1</f>
        <v>0.000806793534255501</v>
      </c>
      <c r="DH280" s="387" t="n">
        <f aca="false">(Inputs!AI280 + 1)^0.25 - 1</f>
        <v>0.000806793534255501</v>
      </c>
      <c r="DI280" s="387" t="n">
        <f aca="false">(Inputs!AI280 + 1)^0.25 - 1</f>
        <v>0.000806793534255501</v>
      </c>
      <c r="DJ280" s="387" t="n">
        <f aca="false">(Inputs!AJ280 + 1)^0.25 - 1</f>
        <v>0.00292041946165034</v>
      </c>
      <c r="DK280" s="387" t="n">
        <f aca="false">(Inputs!AJ280 + 1)^0.25 - 1</f>
        <v>0.00292041946165034</v>
      </c>
      <c r="DL280" s="387" t="n">
        <f aca="false">(Inputs!AJ280 + 1)^0.25 - 1</f>
        <v>0.00292041946165034</v>
      </c>
      <c r="DM280" s="387" t="n">
        <f aca="false">(Inputs!AJ280 + 1)^0.25 - 1</f>
        <v>0.00292041946165034</v>
      </c>
      <c r="DN280" s="387" t="n">
        <f aca="false">(Inputs!AK280 + 1)^0.25 - 1</f>
        <v>0.00297783129337059</v>
      </c>
      <c r="DO280" s="387" t="n">
        <f aca="false">(Inputs!AK280 + 1)^0.25 - 1</f>
        <v>0.00297783129337059</v>
      </c>
      <c r="DP280" s="387" t="n">
        <f aca="false">(Inputs!AK280 + 1)^0.25 - 1</f>
        <v>0.00297783129337059</v>
      </c>
      <c r="DQ280" s="387" t="n">
        <f aca="false">(Inputs!AK280 + 1)^0.25 - 1</f>
        <v>0.00297783129337059</v>
      </c>
      <c r="DR280" s="387" t="n">
        <f aca="false">(Inputs!AL280 + 1)^0.25 - 1</f>
        <v>0.00294892220855991</v>
      </c>
      <c r="DS280" s="387" t="n">
        <f aca="false">(Inputs!AL280 + 1)^0.25 - 1</f>
        <v>0.00294892220855991</v>
      </c>
      <c r="DT280" s="387" t="n">
        <f aca="false">(Inputs!AL280 + 1)^0.25 - 1</f>
        <v>0.00294892220855991</v>
      </c>
      <c r="DU280" s="387" t="n">
        <f aca="false">(Inputs!AL280 + 1)^0.25 - 1</f>
        <v>0.00294892220855991</v>
      </c>
      <c r="DV280" s="387" t="n">
        <f aca="false">(Inputs!AM280 + 1)^0.25 - 1</f>
        <v>0.00294892220855991</v>
      </c>
      <c r="DW280" s="387" t="n">
        <f aca="false">(Inputs!AM280 + 1)^0.25 - 1</f>
        <v>0.00294892220855991</v>
      </c>
      <c r="DX280" s="387" t="n">
        <f aca="false">(Inputs!AM280 + 1)^0.25 - 1</f>
        <v>0.00294892220855991</v>
      </c>
      <c r="DY280" s="387" t="n">
        <f aca="false">(Inputs!AM280 + 1)^0.25 - 1</f>
        <v>0.00294892220855991</v>
      </c>
      <c r="DZ280" s="387" t="n">
        <f aca="false">(Inputs!AN280 + 1)^0.25 - 1</f>
        <v>0.00294892220855991</v>
      </c>
      <c r="EA280" s="387" t="n">
        <f aca="false">(Inputs!AN280 + 1)^0.25 - 1</f>
        <v>0.00294892220855991</v>
      </c>
      <c r="EB280" s="387" t="n">
        <f aca="false">(Inputs!AN280 + 1)^0.25 - 1</f>
        <v>0.00294892220855991</v>
      </c>
      <c r="EC280" s="387" t="n">
        <f aca="false">(Inputs!AN280 + 1)^0.25 - 1</f>
        <v>0.00294892220855991</v>
      </c>
      <c r="ED280" s="387" t="n">
        <f aca="false">(Inputs!AO280 + 1)^0.25 - 1</f>
        <v>0.00294892220855991</v>
      </c>
      <c r="EE280" s="387" t="n">
        <f aca="false">(Inputs!AO280 + 1)^0.25 - 1</f>
        <v>0.00294892220855991</v>
      </c>
      <c r="EF280" s="387" t="n">
        <f aca="false">(Inputs!AO280 + 1)^0.25 - 1</f>
        <v>0.00294892220855991</v>
      </c>
      <c r="EG280" s="387" t="n">
        <f aca="false">(Inputs!AO280 + 1)^0.25 - 1</f>
        <v>0.00294892220855991</v>
      </c>
      <c r="EH280" s="387" t="n">
        <f aca="false">(Inputs!AP280 + 1)^0.25 - 1</f>
        <v>0.00294892220855991</v>
      </c>
      <c r="EI280" s="387" t="n">
        <f aca="false">(Inputs!AP280 + 1)^0.25 - 1</f>
        <v>0.00294892220855991</v>
      </c>
      <c r="EJ280" s="387" t="n">
        <f aca="false">(Inputs!AP280 + 1)^0.25 - 1</f>
        <v>0.00294892220855991</v>
      </c>
      <c r="EK280" s="387" t="n">
        <f aca="false">(Inputs!AP280 + 1)^0.25 - 1</f>
        <v>0.00294892220855991</v>
      </c>
      <c r="EL280" s="387" t="n">
        <f aca="false">(Inputs!AQ280 + 1)^0.25 - 1</f>
        <v>0.00294892220855991</v>
      </c>
      <c r="EM280" s="387" t="n">
        <f aca="false">(Inputs!AQ280 + 1)^0.25 - 1</f>
        <v>0.00294892220855991</v>
      </c>
      <c r="EN280" s="387" t="n">
        <f aca="false">(Inputs!AQ280 + 1)^0.25 - 1</f>
        <v>0.00294892220855991</v>
      </c>
      <c r="EO280" s="387" t="n">
        <f aca="false">(Inputs!AQ280 + 1)^0.25 - 1</f>
        <v>0.00294892220855991</v>
      </c>
      <c r="EP280" s="387" t="n">
        <f aca="false">(Inputs!AR280 + 1)^0.25 - 1</f>
        <v>0.00294892220855991</v>
      </c>
      <c r="EQ280" s="387" t="n">
        <f aca="false">(Inputs!AR280 + 1)^0.25 - 1</f>
        <v>0.00294892220855991</v>
      </c>
      <c r="ER280" s="387" t="n">
        <f aca="false">(Inputs!AR280 + 1)^0.25 - 1</f>
        <v>0.00294892220855991</v>
      </c>
      <c r="ES280" s="387" t="n">
        <f aca="false">(Inputs!AR280 + 1)^0.25 - 1</f>
        <v>0.00294892220855991</v>
      </c>
      <c r="ET280" s="387" t="n">
        <f aca="false">(Inputs!AS280 + 1)^0.25 - 1</f>
        <v>0.00294892220855991</v>
      </c>
      <c r="EU280" s="387" t="n">
        <f aca="false">(Inputs!AS280 + 1)^0.25 - 1</f>
        <v>0.00294892220855991</v>
      </c>
      <c r="EV280" s="387" t="n">
        <f aca="false">(Inputs!AS280 + 1)^0.25 - 1</f>
        <v>0.00294892220855991</v>
      </c>
      <c r="EW280" s="387" t="n">
        <f aca="false">(Inputs!AS280 + 1)^0.25 - 1</f>
        <v>0.00294892220855991</v>
      </c>
      <c r="EX280" s="387" t="n">
        <f aca="false">(Inputs!AT280 + 1)^0.25 - 1</f>
        <v>0.00294892220855991</v>
      </c>
      <c r="EY280" s="387" t="n">
        <f aca="false">(Inputs!AT280 + 1)^0.25 - 1</f>
        <v>0.00294892220855991</v>
      </c>
      <c r="EZ280" s="387" t="n">
        <f aca="false">(Inputs!AT280 + 1)^0.25 - 1</f>
        <v>0.00294892220855991</v>
      </c>
      <c r="FA280" s="387" t="n">
        <f aca="false">(Inputs!AT280 + 1)^0.25 - 1</f>
        <v>0.00294892220855991</v>
      </c>
      <c r="FB280" s="387" t="n">
        <f aca="false">(Inputs!AU280 + 1)^0.25 - 1</f>
        <v>0.00294892220855991</v>
      </c>
      <c r="FC280" s="387" t="n">
        <f aca="false">(Inputs!AU280 + 1)^0.25 - 1</f>
        <v>0.00294892220855991</v>
      </c>
      <c r="FD280" s="387" t="n">
        <f aca="false">(Inputs!AU280 + 1)^0.25 - 1</f>
        <v>0.00294892220855991</v>
      </c>
      <c r="FE280" s="387" t="n">
        <f aca="false">(Inputs!AU280 + 1)^0.25 - 1</f>
        <v>0.00294892220855991</v>
      </c>
      <c r="FF280" s="387" t="n">
        <f aca="false">(Inputs!AV280 + 1)^0.25 - 1</f>
        <v>0.00294892220855991</v>
      </c>
      <c r="FG280" s="387" t="n">
        <f aca="false">(Inputs!AV280 + 1)^0.25 - 1</f>
        <v>0.00294892220855991</v>
      </c>
      <c r="FH280" s="387" t="n">
        <f aca="false">(Inputs!AV280 + 1)^0.25 - 1</f>
        <v>0.00294892220855991</v>
      </c>
      <c r="FI280" s="387" t="n">
        <f aca="false">(Inputs!AV280 + 1)^0.25 - 1</f>
        <v>0.00294892220855991</v>
      </c>
      <c r="FJ280" s="387" t="n">
        <f aca="false">(Inputs!AW280 + 1)^0.25 - 1</f>
        <v>0.00294892220855991</v>
      </c>
      <c r="FK280" s="387" t="n">
        <f aca="false">(Inputs!AW280 + 1)^0.25 - 1</f>
        <v>0.00294892220855991</v>
      </c>
      <c r="FL280" s="387" t="n">
        <f aca="false">(Inputs!AW280 + 1)^0.25 - 1</f>
        <v>0.00294892220855991</v>
      </c>
      <c r="FM280" s="387" t="n">
        <f aca="false">(Inputs!AW280 + 1)^0.25 - 1</f>
        <v>0.00294892220855991</v>
      </c>
      <c r="FN280" s="387" t="n">
        <f aca="false">(Inputs!AX280 + 1)^0.25 - 1</f>
        <v>0.00294892220855991</v>
      </c>
      <c r="FO280" s="387" t="n">
        <f aca="false">(Inputs!AX280 + 1)^0.25 - 1</f>
        <v>0.00294892220855991</v>
      </c>
      <c r="FP280" s="387" t="n">
        <f aca="false">(Inputs!AX280 + 1)^0.25 - 1</f>
        <v>0.00294892220855991</v>
      </c>
      <c r="FQ280" s="387" t="n">
        <f aca="false">(Inputs!AX280 + 1)^0.25 - 1</f>
        <v>0.00294892220855991</v>
      </c>
      <c r="FR280" s="387" t="n">
        <f aca="false">(Inputs!AY280 + 1)^0.25 - 1</f>
        <v>0.00294892220855991</v>
      </c>
      <c r="FS280" s="387" t="n">
        <f aca="false">(Inputs!AY280 + 1)^0.25 - 1</f>
        <v>0.00294892220855991</v>
      </c>
      <c r="FT280" s="387" t="n">
        <f aca="false">(Inputs!AY280 + 1)^0.25 - 1</f>
        <v>0.00294892220855991</v>
      </c>
      <c r="FU280" s="387" t="n">
        <f aca="false">(Inputs!AY280 + 1)^0.25 - 1</f>
        <v>0.00294892220855991</v>
      </c>
      <c r="FV280" s="387" t="n">
        <f aca="false">(Inputs!AZ280 + 1)^0.25 - 1</f>
        <v>0.00294892220855991</v>
      </c>
      <c r="FW280" s="387" t="n">
        <f aca="false">(Inputs!AZ280 + 1)^0.25 - 1</f>
        <v>0.00294892220855991</v>
      </c>
      <c r="FX280" s="387" t="n">
        <f aca="false">(Inputs!AZ280 + 1)^0.25 - 1</f>
        <v>0.00294892220855991</v>
      </c>
      <c r="FY280" s="387" t="n">
        <f aca="false">(Inputs!AZ280 + 1)^0.25 - 1</f>
        <v>0.00294892220855991</v>
      </c>
      <c r="FZ280" s="387" t="n">
        <f aca="false">(Inputs!BA280 + 1)^0.25 - 1</f>
        <v>0.00294892220855991</v>
      </c>
      <c r="GA280" s="387" t="n">
        <f aca="false">(Inputs!BA280 + 1)^0.25 - 1</f>
        <v>0.00294892220855991</v>
      </c>
      <c r="GB280" s="387" t="n">
        <f aca="false">(Inputs!BA280 + 1)^0.25 - 1</f>
        <v>0.00294892220855991</v>
      </c>
      <c r="GC280" s="387" t="n">
        <f aca="false">(Inputs!BA280 + 1)^0.25 - 1</f>
        <v>0.00294892220855991</v>
      </c>
      <c r="GD280" s="387" t="n">
        <f aca="false">(Inputs!BB280 + 1)^0.25 - 1</f>
        <v>0.00294892220855991</v>
      </c>
      <c r="GE280" s="387" t="n">
        <f aca="false">(Inputs!BB280 + 1)^0.25 - 1</f>
        <v>0.00294892220855991</v>
      </c>
      <c r="GF280" s="387" t="n">
        <f aca="false">(Inputs!BB280 + 1)^0.25 - 1</f>
        <v>0.00294892220855991</v>
      </c>
      <c r="GG280" s="387" t="n">
        <f aca="false">(Inputs!BB280 + 1)^0.25 - 1</f>
        <v>0.00294892220855991</v>
      </c>
      <c r="GH280" s="72" t="n">
        <f aca="false">(Inputs!BC280 + 1)^0.25 - 1</f>
        <v>0.00294892220855991</v>
      </c>
      <c r="GI280" s="72" t="n">
        <f aca="false">(Inputs!BC280 + 1)^0.25 - 1</f>
        <v>0.00294892220855991</v>
      </c>
      <c r="GJ280" s="72" t="n">
        <f aca="false">(Inputs!BC280 + 1)^0.25 - 1</f>
        <v>0.00294892220855991</v>
      </c>
      <c r="GK280" s="72" t="n">
        <f aca="false">(Inputs!BC280 + 1)^0.25 - 1</f>
        <v>0.00294892220855991</v>
      </c>
      <c r="GL280" s="72" t="n">
        <f aca="false">(Inputs!BD280 + 1)^0.25 - 1</f>
        <v>0.00294892220855991</v>
      </c>
      <c r="GM280" s="72" t="n">
        <f aca="false">(Inputs!BD280 + 1)^0.25 - 1</f>
        <v>0.00294892220855991</v>
      </c>
      <c r="GN280" s="72" t="n">
        <f aca="false">(Inputs!BD280 + 1)^0.25 - 1</f>
        <v>0.00294892220855991</v>
      </c>
      <c r="GO280" s="72" t="n">
        <f aca="false">(Inputs!BD280 + 1)^0.25 - 1</f>
        <v>0.00294892220855991</v>
      </c>
      <c r="GP280" s="72" t="n">
        <f aca="false">(Inputs!BE280 + 1)^0.25 - 1</f>
        <v>0.00294892220855991</v>
      </c>
      <c r="GQ280" s="72" t="n">
        <f aca="false">(Inputs!BE280 + 1)^0.25 - 1</f>
        <v>0.00294892220855991</v>
      </c>
      <c r="GR280" s="72" t="n">
        <f aca="false">(Inputs!BE280 + 1)^0.25 - 1</f>
        <v>0.00294892220855991</v>
      </c>
      <c r="GS280" s="72" t="n">
        <f aca="false">(Inputs!BE280 + 1)^0.25 - 1</f>
        <v>0.00294892220855991</v>
      </c>
      <c r="GT280" s="72" t="n">
        <f aca="false">(Inputs!BF280 + 1)^0.25 - 1</f>
        <v>0.00294892220855991</v>
      </c>
      <c r="GU280" s="72" t="n">
        <f aca="false">(Inputs!BF280 + 1)^0.25 - 1</f>
        <v>0.00294892220855991</v>
      </c>
      <c r="GV280" s="72" t="n">
        <f aca="false">(Inputs!BF280 + 1)^0.25 - 1</f>
        <v>0.00294892220855991</v>
      </c>
      <c r="GW280" s="72" t="n">
        <f aca="false">(Inputs!BF280 + 1)^0.25 - 1</f>
        <v>0.00294892220855991</v>
      </c>
      <c r="GX280" s="72" t="n">
        <f aca="false">(Inputs!BG280 + 1)^0.25 - 1</f>
        <v>0.00294892220855991</v>
      </c>
      <c r="GY280" s="72" t="n">
        <f aca="false">(Inputs!BG280 + 1)^0.25 - 1</f>
        <v>0.00294892220855991</v>
      </c>
      <c r="GZ280" s="72" t="n">
        <f aca="false">(Inputs!BG280 + 1)^0.25 - 1</f>
        <v>0.00294892220855991</v>
      </c>
      <c r="HA280" s="72" t="n">
        <f aca="false">(Inputs!BG280 + 1)^0.25 - 1</f>
        <v>0.00294892220855991</v>
      </c>
    </row>
    <row r="281" customFormat="false" ht="15" hidden="false" customHeight="false" outlineLevel="2" collapsed="false">
      <c r="A281" s="172" t="s">
        <v>99</v>
      </c>
      <c r="B281" s="318" t="s">
        <v>336</v>
      </c>
      <c r="C281" s="318"/>
      <c r="D281" s="318" t="s">
        <v>101</v>
      </c>
      <c r="E281" s="96"/>
      <c r="F281" s="19" t="s">
        <v>355</v>
      </c>
      <c r="G281" s="96" t="s">
        <v>12</v>
      </c>
      <c r="H281" s="96"/>
      <c r="I281" s="96"/>
      <c r="CL281" s="0" t="n">
        <f aca="false">(1+(SUMIF(Inputs!$X$1:$AY$1,CL$1059,Inputs!$X281:$AY281)))^(CL$1060/CL$1061)-1</f>
        <v>0.0373503071942045</v>
      </c>
      <c r="CM281" s="0" t="n">
        <f aca="false">(1+(SUMIF(Inputs!$X$1:$AY$1,CM$1059,Inputs!$X281:$AY281)))^(CM$1060/CM$1061)-1</f>
        <v>0.0377730522470743</v>
      </c>
      <c r="CN281" s="0" t="n">
        <f aca="false">(1+(SUMIF(Inputs!$X$1:$AY$1,CN$1059,Inputs!$X281:$AY281)))^(CN$1060/CN$1061)-1</f>
        <v>0.0381959695786609</v>
      </c>
      <c r="CO281" s="0" t="n">
        <f aca="false">(1+(SUMIF(Inputs!$X$1:$AY$1,CO$1059,Inputs!$X281:$AY281)))^(CO$1060/CO$1061)-1</f>
        <v>0.0381959695786609</v>
      </c>
      <c r="CP281" s="0" t="n">
        <f aca="false">(1+(SUMIF(Inputs!$X$1:$AY$1,CP$1059,Inputs!$X281:$AY281)))^(CP$1060/CP$1061)-1</f>
        <v>0.00731509734330516</v>
      </c>
      <c r="CQ281" s="0" t="n">
        <f aca="false">(1+(SUMIF(Inputs!$X$1:$AY$1,CQ$1059,Inputs!$X281:$AY281)))^(CQ$1060/CQ$1061)-1</f>
        <v>0.00739667606501926</v>
      </c>
      <c r="CR281" s="0" t="n">
        <f aca="false">(1+(SUMIF(Inputs!$X$1:$AY$1,CR$1059,Inputs!$X281:$AY281)))^(CR$1060/CR$1061)-1</f>
        <v>0.00747826139349228</v>
      </c>
      <c r="CS281" s="0" t="n">
        <f aca="false">(1+(SUMIF(Inputs!$X$1:$AY$1,CS$1059,Inputs!$X281:$AY281)))^(CS$1060/CS$1061)-1</f>
        <v>0.00747826139349228</v>
      </c>
      <c r="CT281" s="0" t="n">
        <f aca="false">(1+(SUMIF(Inputs!$X$1:$AY$1,CT$1059,Inputs!$X281:$AY281)))^(CT$1060/CT$1061)-1</f>
        <v>0.023677859356197</v>
      </c>
      <c r="CU281" s="0" t="n">
        <f aca="false">(1+(SUMIF(Inputs!$X$1:$AY$1,CU$1059,Inputs!$X281:$AY281)))^(CU$1060/CU$1061)-1</f>
        <v>0.023944071667662</v>
      </c>
      <c r="CV281" s="0" t="n">
        <f aca="false">(1+(SUMIF(Inputs!$X$1:$AY$1,CV$1059,Inputs!$X281:$AY281)))^(CV$1060/CV$1061)-1</f>
        <v>0.0242103532089089</v>
      </c>
      <c r="CW281" s="0" t="n">
        <f aca="false">(1+(SUMIF(Inputs!$X$1:$AY$1,CW$1059,Inputs!$X281:$AY281)))^(CW$1060/CW$1061)-1</f>
        <v>0.0242103532089089</v>
      </c>
      <c r="CX281" s="0" t="n">
        <f aca="false">(1+(SUMIF(Inputs!$X$1:$AY$1,CX$1059,Inputs!$X281:$AY281)))^(CX$1060/CX$1061)-1</f>
        <v>0.0251669694533623</v>
      </c>
      <c r="CY281" s="0" t="n">
        <f aca="false">(1+(SUMIF(Inputs!$X$1:$AY$1,CY$1059,Inputs!$X281:$AY281)))^(CY$1060/CY$1061)-1</f>
        <v>0.0251669694533623</v>
      </c>
      <c r="CZ281" s="0" t="n">
        <f aca="false">(1+(SUMIF(Inputs!$X$1:$AY$1,CZ$1059,Inputs!$X281:$AY281)))^(CZ$1060/CZ$1061)-1</f>
        <v>0.025447019058821</v>
      </c>
      <c r="DA281" s="0" t="n">
        <f aca="false">(1+(SUMIF(Inputs!$X$1:$AY$1,DA$1059,Inputs!$X281:$AY281)))^(DA$1060/DA$1061)-1</f>
        <v>0.025447019058821</v>
      </c>
      <c r="DB281" s="357" t="n">
        <f aca="false">(1+(SUMIF(Inputs!$X$1:$AY$1,DB$1059,Inputs!$X281:$AY281)))^(DB$1060/DB$1061)-1</f>
        <v>0.0406128203775584</v>
      </c>
      <c r="DC281" s="0" t="n">
        <f aca="false">(1+(SUMIF(Inputs!$X$1:$AY$1,DC$1059,Inputs!$X281:$AY281)))^(DC$1060/DC$1061)-1</f>
        <v>0.0410732175031909</v>
      </c>
      <c r="DD281" s="0" t="n">
        <f aca="false">(1+(SUMIF(Inputs!$X$1:$AY$1,DD$1059,Inputs!$X281:$AY281)))^(DD$1060/DD$1061)-1</f>
        <v>0.0415338183217906</v>
      </c>
      <c r="DE281" s="0" t="n">
        <f aca="false">(1+(SUMIF(Inputs!$X$1:$AY$1,DE$1059,Inputs!$X281:$AY281)))^(DE$1060/DE$1061)-1</f>
        <v>0.0415338183217906</v>
      </c>
      <c r="DF281" s="0" t="n">
        <f aca="false">(1+(SUMIF(Inputs!$X$1:$AY$1,DF$1059,Inputs!$X281:$AY281)))^(DF$1060/DF$1061)-1</f>
        <v>0.0252944772994688</v>
      </c>
      <c r="DG281" s="0" t="n">
        <f aca="false">(1+(SUMIF(Inputs!$X$1:$AY$1,DG$1059,Inputs!$X281:$AY281)))^(DG$1060/DG$1061)-1</f>
        <v>0.0255790914501644</v>
      </c>
      <c r="DH281" s="0" t="n">
        <f aca="false">(1+(SUMIF(Inputs!$X$1:$AY$1,DH$1059,Inputs!$X281:$AY281)))^(DH$1060/DH$1061)-1</f>
        <v>0.0258637846076395</v>
      </c>
      <c r="DI281" s="0" t="n">
        <f aca="false">(1+(SUMIF(Inputs!$X$1:$AY$1,DI$1059,Inputs!$X281:$AY281)))^(DI$1060/DI$1061)-1</f>
        <v>0.0258637846076395</v>
      </c>
      <c r="DJ281" s="0" t="n">
        <f aca="false">(1+(SUMIF(Inputs!$X$1:$AY$1,DJ$1059,Inputs!$X281:$AY281)))^(DJ$1060/DJ$1061)-1</f>
        <v>0.0378767818589025</v>
      </c>
      <c r="DK281" s="0" t="n">
        <f aca="false">(1+(SUMIF(Inputs!$X$1:$AY$1,DK$1059,Inputs!$X281:$AY281)))^(DK$1060/DK$1061)-1</f>
        <v>0.0383055950664575</v>
      </c>
      <c r="DL281" s="0" t="n">
        <f aca="false">(1+(SUMIF(Inputs!$X$1:$AY$1,DL$1059,Inputs!$X281:$AY281)))^(DL$1060/DL$1061)-1</f>
        <v>0.0387345854441452</v>
      </c>
      <c r="DM281" s="0" t="n">
        <f aca="false">(1+(SUMIF(Inputs!$X$1:$AY$1,DM$1059,Inputs!$X281:$AY281)))^(DM$1060/DM$1061)-1</f>
        <v>0.0387345854441452</v>
      </c>
      <c r="DN281" s="0" t="n">
        <f aca="false">(1+(SUMIF(Inputs!$X$1:$AY$1,DN$1059,Inputs!$X281:$AY281)))^(DN$1060/DN$1061)-1</f>
        <v>0.0220266907545568</v>
      </c>
      <c r="DO281" s="0" t="n">
        <f aca="false">(1+(SUMIF(Inputs!$X$1:$AY$1,DO$1059,Inputs!$X281:$AY281)))^(DO$1060/DO$1061)-1</f>
        <v>0.022274137555252</v>
      </c>
      <c r="DP281" s="0" t="n">
        <f aca="false">(1+(SUMIF(Inputs!$X$1:$AY$1,DP$1059,Inputs!$X281:$AY281)))^(DP$1060/DP$1061)-1</f>
        <v>0.0225216442662408</v>
      </c>
      <c r="DQ281" s="0" t="n">
        <f aca="false">(1+(SUMIF(Inputs!$X$1:$AY$1,DQ$1059,Inputs!$X281:$AY281)))^(DQ$1060/DQ$1061)-1</f>
        <v>0.0225216442662408</v>
      </c>
      <c r="DR281" s="0" t="n">
        <f aca="false">(1+(SUMIF(Inputs!$X$1:$AY$1,DR$1059,Inputs!$X281:$AY281)))^(DR$1060/DR$1061)-1</f>
        <v>0.018533439240958</v>
      </c>
      <c r="DS281" s="0" t="n">
        <f aca="false">(1+(SUMIF(Inputs!$X$1:$AY$1,DS$1059,Inputs!$X281:$AY281)))^(DS$1060/DS$1061)-1</f>
        <v>0.018533439240958</v>
      </c>
      <c r="DT281" s="0" t="n">
        <f aca="false">(1+(SUMIF(Inputs!$X$1:$AY$1,DT$1059,Inputs!$X281:$AY281)))^(DT$1060/DT$1061)-1</f>
        <v>0.0187389998950152</v>
      </c>
      <c r="DU281" s="0" t="n">
        <f aca="false">(1+(SUMIF(Inputs!$X$1:$AY$1,DU$1059,Inputs!$X281:$AY281)))^(DU$1060/DU$1061)-1</f>
        <v>0.0187389998950152</v>
      </c>
      <c r="DV281" s="0" t="n">
        <f aca="false">(1+(SUMIF(Inputs!$X$1:$AY$1,DV$1059,Inputs!$X281:$AY281)))^(DV$1060/DV$1061)-1</f>
        <v>0.0143191801039724</v>
      </c>
      <c r="DW281" s="0" t="n">
        <f aca="false">(1+(SUMIF(Inputs!$X$1:$AY$1,DW$1059,Inputs!$X281:$AY281)))^(DW$1060/DW$1061)-1</f>
        <v>0.0144794284689875</v>
      </c>
      <c r="DX281" s="0" t="n">
        <f aca="false">(1+(SUMIF(Inputs!$X$1:$AY$1,DX$1059,Inputs!$X281:$AY281)))^(DX$1060/DX$1061)-1</f>
        <v>0.0146397021510223</v>
      </c>
      <c r="DY281" s="0" t="n">
        <f aca="false">(1+(SUMIF(Inputs!$X$1:$AY$1,DY$1059,Inputs!$X281:$AY281)))^(DY$1060/DY$1061)-1</f>
        <v>0.0146397021510223</v>
      </c>
      <c r="DZ281" s="0" t="n">
        <f aca="false">(1+(SUMIF(Inputs!$X$1:$AY$1,DZ$1059,Inputs!$X281:$AY281)))^(DZ$1060/DZ$1061)-1</f>
        <v>0.0113194849055143</v>
      </c>
      <c r="EA281" s="276" t="n">
        <f aca="false">(1+(SUMIF(Inputs!$X$1:$AY$1,EA$1059,Inputs!$X281:$AY281)))^(EA$1060/EA$1061)-1</f>
        <v>0.0114459740362285</v>
      </c>
      <c r="EB281" s="0" t="n">
        <f aca="false">(1+(SUMIF(Inputs!$X$1:$AY$1,EB$1059,Inputs!$X281:$AY281)))^(EB$1060/EB$1061)-1</f>
        <v>0.0115724789873639</v>
      </c>
      <c r="EC281" s="0" t="n">
        <f aca="false">(1+(SUMIF(Inputs!$X$1:$AY$1,EC$1059,Inputs!$X281:$AY281)))^(EC$1060/EC$1061)-1</f>
        <v>0.0115724789873639</v>
      </c>
      <c r="ED281" s="0" t="n">
        <f aca="false">(1+(SUMIF(Inputs!$X$1:$AY$1,ED$1059,Inputs!$X281:$AY281)))^(ED$1060/ED$1061)-1</f>
        <v>0.00971777466220192</v>
      </c>
      <c r="EE281" s="0" t="n">
        <f aca="false">(1+(SUMIF(Inputs!$X$1:$AY$1,EE$1059,Inputs!$X281:$AY281)))^(EE$1060/EE$1061)-1</f>
        <v>0.00982627871417696</v>
      </c>
      <c r="EF281" s="0" t="n">
        <f aca="false">(1+(SUMIF(Inputs!$X$1:$AY$1,EF$1059,Inputs!$X281:$AY281)))^(EF$1060/EF$1061)-1</f>
        <v>0.00993479442597356</v>
      </c>
      <c r="EG281" s="0" t="n">
        <f aca="false">(1+(SUMIF(Inputs!$X$1:$AY$1,EG$1059,Inputs!$X281:$AY281)))^(EG$1060/EG$1061)-1</f>
        <v>0.00993479442597356</v>
      </c>
      <c r="EH281" s="0" t="n">
        <f aca="false">(1+(SUMIF(Inputs!$X$1:$AY$1,EH$1059,Inputs!$X281:$AY281)))^(EH$1060/EH$1061)-1</f>
        <v>0.00969109512390776</v>
      </c>
      <c r="EI281" s="0" t="n">
        <f aca="false">(1+(SUMIF(Inputs!$X$1:$AY$1,EI$1059,Inputs!$X281:$AY281)))^(EI$1060/EI$1061)-1</f>
        <v>0.00979929984169581</v>
      </c>
      <c r="EJ281" s="0" t="n">
        <f aca="false">(1+(SUMIF(Inputs!$X$1:$AY$1,EJ$1059,Inputs!$X281:$AY281)))^(EJ$1060/EJ$1061)-1</f>
        <v>0.00990751615536811</v>
      </c>
      <c r="EK281" s="0" t="n">
        <f aca="false">(1+(SUMIF(Inputs!$X$1:$AY$1,EK$1059,Inputs!$X281:$AY281)))^(EK$1060/EK$1061)-1</f>
        <v>0.00990751615536811</v>
      </c>
      <c r="EL281" s="0" t="n">
        <f aca="false">(1+(SUMIF(Inputs!$X$1:$AY$1,EL$1059,Inputs!$X281:$AY281)))^(EL$1060/EL$1061)-1</f>
        <v>0.00982627871417696</v>
      </c>
      <c r="EM281" s="0" t="n">
        <f aca="false">(1+(SUMIF(Inputs!$X$1:$AY$1,EM$1059,Inputs!$X281:$AY281)))^(EM$1060/EM$1061)-1</f>
        <v>0.00982627871417696</v>
      </c>
      <c r="EN281" s="0" t="n">
        <f aca="false">(1+(SUMIF(Inputs!$X$1:$AY$1,EN$1059,Inputs!$X281:$AY281)))^(EN$1060/EN$1061)-1</f>
        <v>0.00993479442597356</v>
      </c>
      <c r="EO281" s="0" t="n">
        <f aca="false">(1+(SUMIF(Inputs!$X$1:$AY$1,EO$1059,Inputs!$X281:$AY281)))^(EO$1060/EO$1061)-1</f>
        <v>0.00993479442597356</v>
      </c>
      <c r="EP281" s="0" t="n">
        <f aca="false">(1+(SUMIF(Inputs!$X$1:$AY$1,EP$1059,Inputs!$X281:$AY281)))^(EP$1060/EP$1061)-1</f>
        <v>0.00971777466220192</v>
      </c>
      <c r="EQ281" s="0" t="n">
        <f aca="false">(1+(SUMIF(Inputs!$X$1:$AY$1,EQ$1059,Inputs!$X281:$AY281)))^(EQ$1060/EQ$1061)-1</f>
        <v>0.00982627871417696</v>
      </c>
      <c r="ER281" s="0" t="n">
        <f aca="false">(1+(SUMIF(Inputs!$X$1:$AY$1,ER$1059,Inputs!$X281:$AY281)))^(ER$1060/ER$1061)-1</f>
        <v>0.00993479442597356</v>
      </c>
      <c r="ES281" s="0" t="n">
        <f aca="false">(1+(SUMIF(Inputs!$X$1:$AY$1,ES$1059,Inputs!$X281:$AY281)))^(ES$1060/ES$1061)-1</f>
        <v>0.00993479442597356</v>
      </c>
      <c r="ET281" s="0" t="n">
        <f aca="false">(1+(SUMIF(Inputs!$X$1:$AY$1,ET$1059,Inputs!$X281:$AY281)))^(ET$1060/ET$1061)-1</f>
        <v>0.00971777466220192</v>
      </c>
      <c r="EU281" s="0" t="n">
        <f aca="false">(1+(SUMIF(Inputs!$X$1:$AY$1,EU$1059,Inputs!$X281:$AY281)))^(EU$1060/EU$1061)-1</f>
        <v>0.00982627871417696</v>
      </c>
      <c r="EV281" s="0" t="n">
        <f aca="false">(1+(SUMIF(Inputs!$X$1:$AY$1,EV$1059,Inputs!$X281:$AY281)))^(EV$1060/EV$1061)-1</f>
        <v>0.00993479442597356</v>
      </c>
      <c r="EW281" s="0" t="n">
        <f aca="false">(1+(SUMIF(Inputs!$X$1:$AY$1,EW$1059,Inputs!$X281:$AY281)))^(EW$1060/EW$1061)-1</f>
        <v>0.00993479442597356</v>
      </c>
      <c r="EX281" s="0" t="n">
        <f aca="false">(1+(SUMIF(Inputs!$X$1:$AY$1,EX$1059,Inputs!$X281:$AY281)))^(EX$1060/EX$1061)-1</f>
        <v>0.00969109512390776</v>
      </c>
      <c r="EY281" s="0" t="n">
        <f aca="false">(1+(SUMIF(Inputs!$X$1:$AY$1,EY$1059,Inputs!$X281:$AY281)))^(EY$1060/EY$1061)-1</f>
        <v>0.00979929984169581</v>
      </c>
      <c r="EZ281" s="0" t="n">
        <f aca="false">(1+(SUMIF(Inputs!$X$1:$AY$1,EZ$1059,Inputs!$X281:$AY281)))^(EZ$1060/EZ$1061)-1</f>
        <v>0.00990751615536811</v>
      </c>
      <c r="FA281" s="0" t="n">
        <f aca="false">(1+(SUMIF(Inputs!$X$1:$AY$1,FA$1059,Inputs!$X281:$AY281)))^(FA$1060/FA$1061)-1</f>
        <v>0.00990751615536811</v>
      </c>
      <c r="FB281" s="0" t="n">
        <f aca="false">(1+(SUMIF(Inputs!$X$1:$AY$1,FB$1059,Inputs!$X281:$AY281)))^(FB$1060/FB$1061)-1</f>
        <v>0.00971777466220192</v>
      </c>
      <c r="FC281" s="0" t="n">
        <f aca="false">(1+(SUMIF(Inputs!$X$1:$AY$1,FC$1059,Inputs!$X281:$AY281)))^(FC$1060/FC$1061)-1</f>
        <v>0.00982627871417696</v>
      </c>
      <c r="FD281" s="0" t="n">
        <f aca="false">(1+(SUMIF(Inputs!$X$1:$AY$1,FD$1059,Inputs!$X281:$AY281)))^(FD$1060/FD$1061)-1</f>
        <v>0.00993479442597356</v>
      </c>
      <c r="FE281" s="0" t="n">
        <f aca="false">(1+(SUMIF(Inputs!$X$1:$AY$1,FE$1059,Inputs!$X281:$AY281)))^(FE$1060/FE$1061)-1</f>
        <v>0.00993479442597356</v>
      </c>
      <c r="FF281" s="0" t="n">
        <f aca="false">(1+(SUMIF(Inputs!$X$1:$AY$1,FF$1059,Inputs!$X281:$AY281)))^(FF$1060/FF$1061)-1</f>
        <v>0.00982627871417696</v>
      </c>
      <c r="FG281" s="0" t="n">
        <f aca="false">(1+(SUMIF(Inputs!$X$1:$AY$1,FG$1059,Inputs!$X281:$AY281)))^(FG$1060/FG$1061)-1</f>
        <v>0.00982627871417696</v>
      </c>
      <c r="FH281" s="0" t="n">
        <f aca="false">(1+(SUMIF(Inputs!$X$1:$AY$1,FH$1059,Inputs!$X281:$AY281)))^(FH$1060/FH$1061)-1</f>
        <v>0.00993479442597356</v>
      </c>
      <c r="FI281" s="0" t="n">
        <f aca="false">(1+(SUMIF(Inputs!$X$1:$AY$1,FI$1059,Inputs!$X281:$AY281)))^(FI$1060/FI$1061)-1</f>
        <v>0.00993479442597356</v>
      </c>
      <c r="FJ281" s="0" t="n">
        <f aca="false">(1+(SUMIF(Inputs!$X$1:$AY$1,FJ$1059,Inputs!$X281:$AY281)))^(FJ$1060/FJ$1061)-1</f>
        <v>0.00971777466220192</v>
      </c>
      <c r="FK281" s="0" t="n">
        <f aca="false">(1+(SUMIF(Inputs!$X$1:$AY$1,FK$1059,Inputs!$X281:$AY281)))^(FK$1060/FK$1061)-1</f>
        <v>0.00982627871417696</v>
      </c>
      <c r="FL281" s="0" t="n">
        <f aca="false">(1+(SUMIF(Inputs!$X$1:$AY$1,FL$1059,Inputs!$X281:$AY281)))^(FL$1060/FL$1061)-1</f>
        <v>0.00993479442597356</v>
      </c>
      <c r="FM281" s="0" t="n">
        <f aca="false">(1+(SUMIF(Inputs!$X$1:$AY$1,FM$1059,Inputs!$X281:$AY281)))^(FM$1060/FM$1061)-1</f>
        <v>0.00993479442597356</v>
      </c>
      <c r="FN281" s="0" t="n">
        <f aca="false">(1+(SUMIF(Inputs!$X$1:$AY$1,FN$1059,Inputs!$X281:$AY281)))^(FN$1060/FN$1061)-1</f>
        <v>0.00969109512390776</v>
      </c>
      <c r="FO281" s="0" t="n">
        <f aca="false">(1+(SUMIF(Inputs!$X$1:$AY$1,FO$1059,Inputs!$X281:$AY281)))^(FO$1060/FO$1061)-1</f>
        <v>0.00979929984169581</v>
      </c>
      <c r="FP281" s="0" t="n">
        <f aca="false">(1+(SUMIF(Inputs!$X$1:$AY$1,FP$1059,Inputs!$X281:$AY281)))^(FP$1060/FP$1061)-1</f>
        <v>0.00990751615536811</v>
      </c>
      <c r="FQ281" s="0" t="n">
        <f aca="false">(1+(SUMIF(Inputs!$X$1:$AY$1,FQ$1059,Inputs!$X281:$AY281)))^(FQ$1060/FQ$1061)-1</f>
        <v>0.00990751615536811</v>
      </c>
      <c r="FR281" s="0" t="n">
        <f aca="false">(1+(SUMIF(Inputs!$X$1:$AY$1,FR$1059,Inputs!$X281:$AY281)))^(FR$1060/FR$1061)-1</f>
        <v>0.00971777466220192</v>
      </c>
      <c r="FS281" s="0" t="n">
        <f aca="false">(1+(SUMIF(Inputs!$X$1:$AY$1,FS$1059,Inputs!$X281:$AY281)))^(FS$1060/FS$1061)-1</f>
        <v>0.00982627871417696</v>
      </c>
      <c r="FT281" s="0" t="n">
        <f aca="false">(1+(SUMIF(Inputs!$X$1:$AY$1,FT$1059,Inputs!$X281:$AY281)))^(FT$1060/FT$1061)-1</f>
        <v>0.00993479442597356</v>
      </c>
      <c r="FU281" s="0" t="n">
        <f aca="false">(1+(SUMIF(Inputs!$X$1:$AY$1,FU$1059,Inputs!$X281:$AY281)))^(FU$1060/FU$1061)-1</f>
        <v>0.00993479442597356</v>
      </c>
      <c r="FV281" s="0" t="n">
        <f aca="false">(1+(SUMIF(Inputs!$X$1:$BB$1,FV$1059,Inputs!$X281:$BB281)))^(FV$1060/FV$1061)-1</f>
        <v>0.00971777466220192</v>
      </c>
      <c r="FW281" s="0" t="n">
        <f aca="false">(1+(SUMIF(Inputs!$X$1:$BB$1,FW$1059,Inputs!$X281:$BB281)))^(FW$1060/FW$1061)-1</f>
        <v>0.00982627871417696</v>
      </c>
      <c r="FX281" s="0" t="n">
        <f aca="false">(1+(SUMIF(Inputs!$X$1:$BB$1,FX$1059,Inputs!$X281:$BB281)))^(FX$1060/FX$1061)-1</f>
        <v>0.00993479442597356</v>
      </c>
      <c r="FY281" s="0" t="n">
        <f aca="false">(1+(SUMIF(Inputs!$X$1:$BB$1,FY$1059,Inputs!$X281:$BB281)))^(FY$1060/FY$1061)-1</f>
        <v>0.00993479442597356</v>
      </c>
      <c r="FZ281" s="0" t="n">
        <f aca="false">(1+(SUMIF(Inputs!$X$1:$BB$1,FZ$1059,Inputs!$X281:$BB281)))^(FZ$1060/FZ$1061)-1</f>
        <v>0.00971777466220192</v>
      </c>
      <c r="GA281" s="0" t="n">
        <f aca="false">(1+(SUMIF(Inputs!$X$1:$BB$1,GA$1059,Inputs!$X281:$BB281)))^(GA$1060/GA$1061)-1</f>
        <v>0.00982627871417696</v>
      </c>
      <c r="GB281" s="0" t="n">
        <f aca="false">(1+(SUMIF(Inputs!$X$1:$BB$1,GB$1059,Inputs!$X281:$BB281)))^(GB$1060/GB$1061)-1</f>
        <v>0.00993479442597356</v>
      </c>
      <c r="GC281" s="0" t="n">
        <f aca="false">(1+(SUMIF(Inputs!$X$1:$BB$1,GC$1059,Inputs!$X281:$BB281)))^(GC$1060/GC$1061)-1</f>
        <v>0.00993479442597356</v>
      </c>
      <c r="GD281" s="0" t="n">
        <f aca="false">(1+(SUMIF(Inputs!$X$1:$BB$1,GD$1059,Inputs!$X281:$BB281)))^(GD$1060/GD$1061)-1</f>
        <v>0.00971777466220192</v>
      </c>
      <c r="GE281" s="0" t="n">
        <f aca="false">(1+(SUMIF(Inputs!$X$1:$BB$1,GE$1059,Inputs!$X281:$BB281)))^(GE$1060/GE$1061)-1</f>
        <v>0.00982627871417696</v>
      </c>
      <c r="GF281" s="0" t="n">
        <f aca="false">(1+(SUMIF(Inputs!$X$1:$BB$1,GF$1059,Inputs!$X281:$BB281)))^(GF$1060/GF$1061)-1</f>
        <v>0.00993479442597356</v>
      </c>
      <c r="GG281" s="0" t="n">
        <f aca="false">(1+(SUMIF(Inputs!$X$1:$BB$1,GG$1059,Inputs!$X281:$BB281)))^(GG$1060/GG$1061)-1</f>
        <v>0.00993479442597356</v>
      </c>
      <c r="GH281" s="0" t="n">
        <f aca="false">(1+(SUMIF(Inputs!$X$1:$BG$1,GH$1059,Inputs!$X281:$BG281)))^(GH$1060/GH$1061)-1</f>
        <v>0.00971777466220192</v>
      </c>
      <c r="GI281" s="0" t="n">
        <f aca="false">(1+(SUMIF(Inputs!$X$1:$BG$1,GI$1059,Inputs!$X281:$BG281)))^(GI$1060/GI$1061)-1</f>
        <v>0.00982627871417696</v>
      </c>
      <c r="GJ281" s="0" t="n">
        <f aca="false">(1+(SUMIF(Inputs!$X$1:$BG$1,GJ$1059,Inputs!$X281:$BG281)))^(GJ$1060/GJ$1061)-1</f>
        <v>0.00993479442597356</v>
      </c>
      <c r="GK281" s="0" t="n">
        <f aca="false">(1+(SUMIF(Inputs!$X$1:$BG$1,GK$1059,Inputs!$X281:$BG281)))^(GK$1060/GK$1061)-1</f>
        <v>0.00993479442597356</v>
      </c>
      <c r="GL281" s="0" t="n">
        <f aca="false">(1+(SUMIF(Inputs!$X$1:$BG$1,GL$1059,Inputs!$X281:$BG281)))^(GL$1060/GL$1061)-1</f>
        <v>0.00971777466220192</v>
      </c>
      <c r="GM281" s="0" t="n">
        <f aca="false">(1+(SUMIF(Inputs!$X$1:$BG$1,GM$1059,Inputs!$X281:$BG281)))^(GM$1060/GM$1061)-1</f>
        <v>0.00982627871417696</v>
      </c>
      <c r="GN281" s="0" t="n">
        <f aca="false">(1+(SUMIF(Inputs!$X$1:$BG$1,GN$1059,Inputs!$X281:$BG281)))^(GN$1060/GN$1061)-1</f>
        <v>0.00993479442597356</v>
      </c>
      <c r="GO281" s="0" t="n">
        <f aca="false">(1+(SUMIF(Inputs!$X$1:$BG$1,GO$1059,Inputs!$X281:$BG281)))^(GO$1060/GO$1061)-1</f>
        <v>0.00993479442597356</v>
      </c>
      <c r="GP281" s="0" t="n">
        <f aca="false">(1+(SUMIF(Inputs!$X$1:$BG$1,GP$1059,Inputs!$X281:$BG281)))^(GP$1060/GP$1061)-1</f>
        <v>0.00971777466220192</v>
      </c>
      <c r="GQ281" s="0" t="n">
        <f aca="false">(1+(SUMIF(Inputs!$X$1:$BG$1,GQ$1059,Inputs!$X281:$BG281)))^(GQ$1060/GQ$1061)-1</f>
        <v>0.00982627871417696</v>
      </c>
      <c r="GR281" s="0" t="n">
        <f aca="false">(1+(SUMIF(Inputs!$X$1:$BG$1,GR$1059,Inputs!$X281:$BG281)))^(GR$1060/GR$1061)-1</f>
        <v>0.00993479442597356</v>
      </c>
      <c r="GS281" s="0" t="n">
        <f aca="false">(1+(SUMIF(Inputs!$X$1:$BG$1,GS$1059,Inputs!$X281:$BG281)))^(GS$1060/GS$1061)-1</f>
        <v>0.00993479442597356</v>
      </c>
      <c r="GT281" s="0" t="n">
        <f aca="false">(1+(SUMIF(Inputs!$X$1:$BG$1,GT$1059,Inputs!$X281:$BG281)))^(GT$1060/GT$1061)-1</f>
        <v>0.00971777466220192</v>
      </c>
      <c r="GU281" s="0" t="n">
        <f aca="false">(1+(SUMIF(Inputs!$X$1:$BG$1,GU$1059,Inputs!$X281:$BG281)))^(GU$1060/GU$1061)-1</f>
        <v>0.00982627871417696</v>
      </c>
      <c r="GV281" s="0" t="n">
        <f aca="false">(1+(SUMIF(Inputs!$X$1:$BG$1,GV$1059,Inputs!$X281:$BG281)))^(GV$1060/GV$1061)-1</f>
        <v>0.00993479442597356</v>
      </c>
      <c r="GW281" s="0" t="n">
        <f aca="false">(1+(SUMIF(Inputs!$X$1:$BG$1,GW$1059,Inputs!$X281:$BG281)))^(GW$1060/GW$1061)-1</f>
        <v>0.00993479442597356</v>
      </c>
      <c r="GX281" s="0" t="n">
        <f aca="false">(1+(SUMIF(Inputs!$X$1:$BG$1,GX$1059,Inputs!$X281:$BG281)))^(GX$1060/GX$1061)-1</f>
        <v>0.00971777466220192</v>
      </c>
      <c r="GY281" s="0" t="n">
        <f aca="false">(1+(SUMIF(Inputs!$X$1:$BG$1,GY$1059,Inputs!$X281:$BG281)))^(GY$1060/GY$1061)-1</f>
        <v>0.00982627871417696</v>
      </c>
      <c r="GZ281" s="0" t="n">
        <f aca="false">(1+(SUMIF(Inputs!$X$1:$BG$1,GZ$1059,Inputs!$X281:$BG281)))^(GZ$1060/GZ$1061)-1</f>
        <v>0.00993479442597356</v>
      </c>
      <c r="HA281" s="0" t="n">
        <f aca="false">(1+(SUMIF(Inputs!$X$1:$BG$1,HA$1059,Inputs!$X281:$BG281)))^(HA$1060/HA$1061)-1</f>
        <v>0.00993479442597356</v>
      </c>
    </row>
    <row r="282" customFormat="false" ht="15" hidden="false" customHeight="false" outlineLevel="2" collapsed="false">
      <c r="A282" s="172" t="s">
        <v>99</v>
      </c>
      <c r="B282" s="318" t="s">
        <v>336</v>
      </c>
      <c r="C282" s="318"/>
      <c r="D282" s="318" t="s">
        <v>101</v>
      </c>
      <c r="E282" s="96"/>
      <c r="F282" s="19" t="s">
        <v>356</v>
      </c>
      <c r="G282" s="96" t="s">
        <v>12</v>
      </c>
      <c r="H282" s="96"/>
      <c r="I282" s="96" t="s">
        <v>357</v>
      </c>
      <c r="CL282" s="0" t="n">
        <f aca="false">(1+(SUMIF(Inputs!$X$1:$AY$1,CL$1059,Inputs!$X282:$AY282)))^(CL$1060/CL$1061)-1</f>
        <v>0.0170679055552536</v>
      </c>
      <c r="CM282" s="0" t="n">
        <f aca="false">(1+(SUMIF(Inputs!$X$1:$AY$1,CM$1059,Inputs!$X282:$AY282)))^(CM$1060/CM$1061)-1</f>
        <v>0.0172591762112679</v>
      </c>
      <c r="CN282" s="0" t="n">
        <f aca="false">(1+(SUMIF(Inputs!$X$1:$AY$1,CN$1059,Inputs!$X282:$AY282)))^(CN$1060/CN$1061)-1</f>
        <v>0.0174504828378046</v>
      </c>
      <c r="CO282" s="0" t="n">
        <f aca="false">(1+(SUMIF(Inputs!$X$1:$AY$1,CO$1059,Inputs!$X282:$AY282)))^(CO$1060/CO$1061)-1</f>
        <v>0.0174504828378046</v>
      </c>
      <c r="CP282" s="0" t="n">
        <f aca="false">(1+(SUMIF(Inputs!$X$1:$AY$1,CP$1059,Inputs!$X282:$AY282)))^(CP$1060/CP$1061)-1</f>
        <v>0.0553107636664265</v>
      </c>
      <c r="CQ282" s="0" t="n">
        <f aca="false">(1+(SUMIF(Inputs!$X$1:$AY$1,CQ$1059,Inputs!$X282:$AY282)))^(CQ$1060/CQ$1061)-1</f>
        <v>0.0559422075814617</v>
      </c>
      <c r="CR282" s="0" t="n">
        <f aca="false">(1+(SUMIF(Inputs!$X$1:$AY$1,CR$1059,Inputs!$X282:$AY282)))^(CR$1060/CR$1061)-1</f>
        <v>0.0565740293201977</v>
      </c>
      <c r="CS282" s="0" t="n">
        <f aca="false">(1+(SUMIF(Inputs!$X$1:$AY$1,CS$1059,Inputs!$X282:$AY282)))^(CS$1060/CS$1061)-1</f>
        <v>0.0565740293201977</v>
      </c>
      <c r="CT282" s="0" t="n">
        <f aca="false">(1+(SUMIF(Inputs!$X$1:$AY$1,CT$1059,Inputs!$X282:$AY282)))^(CT$1060/CT$1061)-1</f>
        <v>0.0182782085840225</v>
      </c>
      <c r="CU282" s="0" t="n">
        <f aca="false">(1+(SUMIF(Inputs!$X$1:$AY$1,CU$1059,Inputs!$X282:$AY282)))^(CU$1060/CU$1061)-1</f>
        <v>0.0184831652797424</v>
      </c>
      <c r="CV282" s="0" t="n">
        <f aca="false">(1+(SUMIF(Inputs!$X$1:$AY$1,CV$1059,Inputs!$X282:$AY282)))^(CV$1060/CV$1061)-1</f>
        <v>0.0186881632286744</v>
      </c>
      <c r="CW282" s="0" t="n">
        <f aca="false">(1+(SUMIF(Inputs!$X$1:$AY$1,CW$1059,Inputs!$X282:$AY282)))^(CW$1060/CW$1061)-1</f>
        <v>0.0186881632286744</v>
      </c>
      <c r="CX282" s="0" t="n">
        <f aca="false">(1+(SUMIF(Inputs!$X$1:$AY$1,CX$1059,Inputs!$X282:$AY282)))^(CX$1060/CX$1061)-1</f>
        <v>0.0360755210824157</v>
      </c>
      <c r="CY282" s="0" t="n">
        <f aca="false">(1+(SUMIF(Inputs!$X$1:$AY$1,CY$1059,Inputs!$X282:$AY282)))^(CY$1060/CY$1061)-1</f>
        <v>0.0360755210824157</v>
      </c>
      <c r="CZ282" s="0" t="n">
        <f aca="false">(1+(SUMIF(Inputs!$X$1:$AY$1,CZ$1059,Inputs!$X282:$AY282)))^(CZ$1060/CZ$1061)-1</f>
        <v>0.0364791002778244</v>
      </c>
      <c r="DA282" s="0" t="n">
        <f aca="false">(1+(SUMIF(Inputs!$X$1:$AY$1,DA$1059,Inputs!$X282:$AY282)))^(DA$1060/DA$1061)-1</f>
        <v>0.0364791002778244</v>
      </c>
      <c r="DB282" s="357" t="n">
        <f aca="false">(1+(SUMIF(Inputs!$X$1:$AY$1,DB$1059,Inputs!$X282:$AY282)))^(DB$1060/DB$1061)-1</f>
        <v>0.0561041939618783</v>
      </c>
      <c r="DC282" s="0" t="n">
        <f aca="false">(1+(SUMIF(Inputs!$X$1:$AY$1,DC$1059,Inputs!$X282:$AY282)))^(DC$1060/DC$1061)-1</f>
        <v>0.056744937144209</v>
      </c>
      <c r="DD282" s="0" t="n">
        <f aca="false">(1+(SUMIF(Inputs!$X$1:$AY$1,DD$1059,Inputs!$X282:$AY282)))^(DD$1060/DD$1061)-1</f>
        <v>0.057386069068321</v>
      </c>
      <c r="DE282" s="0" t="n">
        <f aca="false">(1+(SUMIF(Inputs!$X$1:$AY$1,DE$1059,Inputs!$X282:$AY282)))^(DE$1060/DE$1061)-1</f>
        <v>0.057386069068321</v>
      </c>
      <c r="DF282" s="0" t="n">
        <f aca="false">(1+(SUMIF(Inputs!$X$1:$AY$1,DF$1059,Inputs!$X282:$AY282)))^(DF$1060/DF$1061)-1</f>
        <v>0.0212886051890338</v>
      </c>
      <c r="DG282" s="0" t="n">
        <f aca="false">(1+(SUMIF(Inputs!$X$1:$AY$1,DG$1059,Inputs!$X282:$AY282)))^(DG$1060/DG$1061)-1</f>
        <v>0.0215276733483267</v>
      </c>
      <c r="DH282" s="0" t="n">
        <f aca="false">(1+(SUMIF(Inputs!$X$1:$AY$1,DH$1059,Inputs!$X282:$AY282)))^(DH$1060/DH$1061)-1</f>
        <v>0.021766797469847</v>
      </c>
      <c r="DI282" s="0" t="n">
        <f aca="false">(1+(SUMIF(Inputs!$X$1:$AY$1,DI$1059,Inputs!$X282:$AY282)))^(DI$1060/DI$1061)-1</f>
        <v>0.021766797469847</v>
      </c>
      <c r="DJ282" s="0" t="n">
        <f aca="false">(1+(SUMIF(Inputs!$X$1:$AY$1,DJ$1059,Inputs!$X282:$AY282)))^(DJ$1060/DJ$1061)-1</f>
        <v>0.0449098848575242</v>
      </c>
      <c r="DK282" s="0" t="n">
        <f aca="false">(1+(SUMIF(Inputs!$X$1:$AY$1,DK$1059,Inputs!$X282:$AY282)))^(DK$1060/DK$1061)-1</f>
        <v>0.0454200489955743</v>
      </c>
      <c r="DL282" s="0" t="n">
        <f aca="false">(1+(SUMIF(Inputs!$X$1:$AY$1,DL$1059,Inputs!$X282:$AY282)))^(DL$1060/DL$1061)-1</f>
        <v>0.0459304622148624</v>
      </c>
      <c r="DM282" s="0" t="n">
        <f aca="false">(1+(SUMIF(Inputs!$X$1:$AY$1,DM$1059,Inputs!$X282:$AY282)))^(DM$1060/DM$1061)-1</f>
        <v>0.0459304622148624</v>
      </c>
      <c r="DN282" s="0" t="n">
        <f aca="false">(1+(SUMIF(Inputs!$X$1:$AY$1,DN$1059,Inputs!$X282:$AY282)))^(DN$1060/DN$1061)-1</f>
        <v>0.0206690785252548</v>
      </c>
      <c r="DO282" s="0" t="n">
        <f aca="false">(1+(SUMIF(Inputs!$X$1:$AY$1,DO$1059,Inputs!$X282:$AY282)))^(DO$1060/DO$1061)-1</f>
        <v>0.0209011185337731</v>
      </c>
      <c r="DP282" s="0" t="n">
        <f aca="false">(1+(SUMIF(Inputs!$X$1:$AY$1,DP$1059,Inputs!$X282:$AY282)))^(DP$1060/DP$1061)-1</f>
        <v>0.0211332112945171</v>
      </c>
      <c r="DQ282" s="0" t="n">
        <f aca="false">(1+(SUMIF(Inputs!$X$1:$AY$1,DQ$1059,Inputs!$X282:$AY282)))^(DQ$1060/DQ$1061)-1</f>
        <v>0.0211332112945171</v>
      </c>
      <c r="DR282" s="0" t="n">
        <f aca="false">(1+(SUMIF(Inputs!$X$1:$AY$1,DR$1059,Inputs!$X282:$AY282)))^(DR$1060/DR$1061)-1</f>
        <v>0.0146339947901037</v>
      </c>
      <c r="DS282" s="0" t="n">
        <f aca="false">(1+(SUMIF(Inputs!$X$1:$AY$1,DS$1059,Inputs!$X282:$AY282)))^(DS$1060/DS$1061)-1</f>
        <v>0.0146339947901037</v>
      </c>
      <c r="DT282" s="0" t="n">
        <f aca="false">(1+(SUMIF(Inputs!$X$1:$AY$1,DT$1059,Inputs!$X282:$AY282)))^(DT$1060/DT$1061)-1</f>
        <v>0.0147959918216498</v>
      </c>
      <c r="DU282" s="0" t="n">
        <f aca="false">(1+(SUMIF(Inputs!$X$1:$AY$1,DU$1059,Inputs!$X282:$AY282)))^(DU$1060/DU$1061)-1</f>
        <v>0.0147959918216498</v>
      </c>
      <c r="DV282" s="0" t="n">
        <f aca="false">(1+(SUMIF(Inputs!$X$1:$AY$1,DV$1059,Inputs!$X282:$AY282)))^(DV$1060/DV$1061)-1</f>
        <v>0.0140574341017761</v>
      </c>
      <c r="DW282" s="0" t="n">
        <f aca="false">(1+(SUMIF(Inputs!$X$1:$AY$1,DW$1059,Inputs!$X282:$AY282)))^(DW$1060/DW$1061)-1</f>
        <v>0.0142147327456748</v>
      </c>
      <c r="DX282" s="0" t="n">
        <f aca="false">(1+(SUMIF(Inputs!$X$1:$AY$1,DX$1059,Inputs!$X282:$AY282)))^(DX$1060/DX$1061)-1</f>
        <v>0.0143720557894373</v>
      </c>
      <c r="DY282" s="0" t="n">
        <f aca="false">(1+(SUMIF(Inputs!$X$1:$AY$1,DY$1059,Inputs!$X282:$AY282)))^(DY$1060/DY$1061)-1</f>
        <v>0.0143720557894373</v>
      </c>
      <c r="DZ282" s="0" t="n">
        <f aca="false">(1+(SUMIF(Inputs!$X$1:$AY$1,DZ$1059,Inputs!$X282:$AY282)))^(DZ$1060/DZ$1061)-1</f>
        <v>0.0131355908243418</v>
      </c>
      <c r="EA282" s="276" t="n">
        <f aca="false">(1+(SUMIF(Inputs!$X$1:$AY$1,EA$1059,Inputs!$X282:$AY282)))^(EA$1060/EA$1061)-1</f>
        <v>0.0132825068912767</v>
      </c>
      <c r="EB282" s="0" t="n">
        <f aca="false">(1+(SUMIF(Inputs!$X$1:$AY$1,EB$1059,Inputs!$X282:$AY282)))^(EB$1060/EB$1061)-1</f>
        <v>0.0134294442626954</v>
      </c>
      <c r="EC282" s="0" t="n">
        <f aca="false">(1+(SUMIF(Inputs!$X$1:$AY$1,EC$1059,Inputs!$X282:$AY282)))^(EC$1060/EC$1061)-1</f>
        <v>0.0134294442626954</v>
      </c>
      <c r="ED282" s="0" t="n">
        <f aca="false">(1+(SUMIF(Inputs!$X$1:$AY$1,ED$1059,Inputs!$X282:$AY282)))^(ED$1060/ED$1061)-1</f>
        <v>0.00979356781707952</v>
      </c>
      <c r="EE282" s="0" t="n">
        <f aca="false">(1+(SUMIF(Inputs!$X$1:$AY$1,EE$1059,Inputs!$X282:$AY282)))^(EE$1060/EE$1061)-1</f>
        <v>0.00990292228239365</v>
      </c>
      <c r="EF282" s="0" t="n">
        <f aca="false">(1+(SUMIF(Inputs!$X$1:$AY$1,EF$1059,Inputs!$X282:$AY282)))^(EF$1060/EF$1061)-1</f>
        <v>0.0100122885901273</v>
      </c>
      <c r="EG282" s="0" t="n">
        <f aca="false">(1+(SUMIF(Inputs!$X$1:$AY$1,EG$1059,Inputs!$X282:$AY282)))^(EG$1060/EG$1061)-1</f>
        <v>0.0100122885901273</v>
      </c>
      <c r="EH282" s="0" t="n">
        <f aca="false">(1+(SUMIF(Inputs!$X$1:$AY$1,EH$1059,Inputs!$X282:$AY282)))^(EH$1060/EH$1061)-1</f>
        <v>0.00969109512390776</v>
      </c>
      <c r="EI282" s="0" t="n">
        <f aca="false">(1+(SUMIF(Inputs!$X$1:$AY$1,EI$1059,Inputs!$X282:$AY282)))^(EI$1060/EI$1061)-1</f>
        <v>0.00979929984169581</v>
      </c>
      <c r="EJ282" s="0" t="n">
        <f aca="false">(1+(SUMIF(Inputs!$X$1:$AY$1,EJ$1059,Inputs!$X282:$AY282)))^(EJ$1060/EJ$1061)-1</f>
        <v>0.00990751615536811</v>
      </c>
      <c r="EK282" s="0" t="n">
        <f aca="false">(1+(SUMIF(Inputs!$X$1:$AY$1,EK$1059,Inputs!$X282:$AY282)))^(EK$1060/EK$1061)-1</f>
        <v>0.00990751615536811</v>
      </c>
      <c r="EL282" s="0" t="n">
        <f aca="false">(1+(SUMIF(Inputs!$X$1:$AY$1,EL$1059,Inputs!$X282:$AY282)))^(EL$1060/EL$1061)-1</f>
        <v>0.00982627871417696</v>
      </c>
      <c r="EM282" s="0" t="n">
        <f aca="false">(1+(SUMIF(Inputs!$X$1:$AY$1,EM$1059,Inputs!$X282:$AY282)))^(EM$1060/EM$1061)-1</f>
        <v>0.00982627871417696</v>
      </c>
      <c r="EN282" s="0" t="n">
        <f aca="false">(1+(SUMIF(Inputs!$X$1:$AY$1,EN$1059,Inputs!$X282:$AY282)))^(EN$1060/EN$1061)-1</f>
        <v>0.00993479442597356</v>
      </c>
      <c r="EO282" s="0" t="n">
        <f aca="false">(1+(SUMIF(Inputs!$X$1:$AY$1,EO$1059,Inputs!$X282:$AY282)))^(EO$1060/EO$1061)-1</f>
        <v>0.00993479442597356</v>
      </c>
      <c r="EP282" s="0" t="n">
        <f aca="false">(1+(SUMIF(Inputs!$X$1:$AY$1,EP$1059,Inputs!$X282:$AY282)))^(EP$1060/EP$1061)-1</f>
        <v>0.00971777466220192</v>
      </c>
      <c r="EQ282" s="0" t="n">
        <f aca="false">(1+(SUMIF(Inputs!$X$1:$AY$1,EQ$1059,Inputs!$X282:$AY282)))^(EQ$1060/EQ$1061)-1</f>
        <v>0.00982627871417696</v>
      </c>
      <c r="ER282" s="0" t="n">
        <f aca="false">(1+(SUMIF(Inputs!$X$1:$AY$1,ER$1059,Inputs!$X282:$AY282)))^(ER$1060/ER$1061)-1</f>
        <v>0.00993479442597356</v>
      </c>
      <c r="ES282" s="0" t="n">
        <f aca="false">(1+(SUMIF(Inputs!$X$1:$AY$1,ES$1059,Inputs!$X282:$AY282)))^(ES$1060/ES$1061)-1</f>
        <v>0.00993479442597356</v>
      </c>
      <c r="ET282" s="0" t="n">
        <f aca="false">(1+(SUMIF(Inputs!$X$1:$AY$1,ET$1059,Inputs!$X282:$AY282)))^(ET$1060/ET$1061)-1</f>
        <v>0.00971777466220192</v>
      </c>
      <c r="EU282" s="0" t="n">
        <f aca="false">(1+(SUMIF(Inputs!$X$1:$AY$1,EU$1059,Inputs!$X282:$AY282)))^(EU$1060/EU$1061)-1</f>
        <v>0.00982627871417696</v>
      </c>
      <c r="EV282" s="0" t="n">
        <f aca="false">(1+(SUMIF(Inputs!$X$1:$AY$1,EV$1059,Inputs!$X282:$AY282)))^(EV$1060/EV$1061)-1</f>
        <v>0.00993479442597356</v>
      </c>
      <c r="EW282" s="0" t="n">
        <f aca="false">(1+(SUMIF(Inputs!$X$1:$AY$1,EW$1059,Inputs!$X282:$AY282)))^(EW$1060/EW$1061)-1</f>
        <v>0.00993479442597356</v>
      </c>
      <c r="EX282" s="0" t="n">
        <f aca="false">(1+(SUMIF(Inputs!$X$1:$AY$1,EX$1059,Inputs!$X282:$AY282)))^(EX$1060/EX$1061)-1</f>
        <v>0.00969109512390776</v>
      </c>
      <c r="EY282" s="0" t="n">
        <f aca="false">(1+(SUMIF(Inputs!$X$1:$AY$1,EY$1059,Inputs!$X282:$AY282)))^(EY$1060/EY$1061)-1</f>
        <v>0.00979929984169581</v>
      </c>
      <c r="EZ282" s="0" t="n">
        <f aca="false">(1+(SUMIF(Inputs!$X$1:$AY$1,EZ$1059,Inputs!$X282:$AY282)))^(EZ$1060/EZ$1061)-1</f>
        <v>0.00990751615536811</v>
      </c>
      <c r="FA282" s="0" t="n">
        <f aca="false">(1+(SUMIF(Inputs!$X$1:$AY$1,FA$1059,Inputs!$X282:$AY282)))^(FA$1060/FA$1061)-1</f>
        <v>0.00990751615536811</v>
      </c>
      <c r="FB282" s="0" t="n">
        <f aca="false">(1+(SUMIF(Inputs!$X$1:$AY$1,FB$1059,Inputs!$X282:$AY282)))^(FB$1060/FB$1061)-1</f>
        <v>0.00971777466220192</v>
      </c>
      <c r="FC282" s="0" t="n">
        <f aca="false">(1+(SUMIF(Inputs!$X$1:$AY$1,FC$1059,Inputs!$X282:$AY282)))^(FC$1060/FC$1061)-1</f>
        <v>0.00982627871417696</v>
      </c>
      <c r="FD282" s="0" t="n">
        <f aca="false">(1+(SUMIF(Inputs!$X$1:$AY$1,FD$1059,Inputs!$X282:$AY282)))^(FD$1060/FD$1061)-1</f>
        <v>0.00993479442597356</v>
      </c>
      <c r="FE282" s="0" t="n">
        <f aca="false">(1+(SUMIF(Inputs!$X$1:$AY$1,FE$1059,Inputs!$X282:$AY282)))^(FE$1060/FE$1061)-1</f>
        <v>0.00993479442597356</v>
      </c>
      <c r="FF282" s="0" t="n">
        <f aca="false">(1+(SUMIF(Inputs!$X$1:$AY$1,FF$1059,Inputs!$X282:$AY282)))^(FF$1060/FF$1061)-1</f>
        <v>0.00982627871417696</v>
      </c>
      <c r="FG282" s="0" t="n">
        <f aca="false">(1+(SUMIF(Inputs!$X$1:$AY$1,FG$1059,Inputs!$X282:$AY282)))^(FG$1060/FG$1061)-1</f>
        <v>0.00982627871417696</v>
      </c>
      <c r="FH282" s="0" t="n">
        <f aca="false">(1+(SUMIF(Inputs!$X$1:$AY$1,FH$1059,Inputs!$X282:$AY282)))^(FH$1060/FH$1061)-1</f>
        <v>0.00993479442597356</v>
      </c>
      <c r="FI282" s="0" t="n">
        <f aca="false">(1+(SUMIF(Inputs!$X$1:$AY$1,FI$1059,Inputs!$X282:$AY282)))^(FI$1060/FI$1061)-1</f>
        <v>0.00993479442597356</v>
      </c>
      <c r="FJ282" s="0" t="n">
        <f aca="false">(1+(SUMIF(Inputs!$X$1:$AY$1,FJ$1059,Inputs!$X282:$AY282)))^(FJ$1060/FJ$1061)-1</f>
        <v>0.00971777466220192</v>
      </c>
      <c r="FK282" s="0" t="n">
        <f aca="false">(1+(SUMIF(Inputs!$X$1:$AY$1,FK$1059,Inputs!$X282:$AY282)))^(FK$1060/FK$1061)-1</f>
        <v>0.00982627871417696</v>
      </c>
      <c r="FL282" s="0" t="n">
        <f aca="false">(1+(SUMIF(Inputs!$X$1:$AY$1,FL$1059,Inputs!$X282:$AY282)))^(FL$1060/FL$1061)-1</f>
        <v>0.00993479442597356</v>
      </c>
      <c r="FM282" s="0" t="n">
        <f aca="false">(1+(SUMIF(Inputs!$X$1:$AY$1,FM$1059,Inputs!$X282:$AY282)))^(FM$1060/FM$1061)-1</f>
        <v>0.00993479442597356</v>
      </c>
      <c r="FN282" s="0" t="n">
        <f aca="false">(1+(SUMIF(Inputs!$X$1:$AY$1,FN$1059,Inputs!$X282:$AY282)))^(FN$1060/FN$1061)-1</f>
        <v>0.00969109512390776</v>
      </c>
      <c r="FO282" s="0" t="n">
        <f aca="false">(1+(SUMIF(Inputs!$X$1:$AY$1,FO$1059,Inputs!$X282:$AY282)))^(FO$1060/FO$1061)-1</f>
        <v>0.00979929984169581</v>
      </c>
      <c r="FP282" s="0" t="n">
        <f aca="false">(1+(SUMIF(Inputs!$X$1:$AY$1,FP$1059,Inputs!$X282:$AY282)))^(FP$1060/FP$1061)-1</f>
        <v>0.00990751615536811</v>
      </c>
      <c r="FQ282" s="0" t="n">
        <f aca="false">(1+(SUMIF(Inputs!$X$1:$AY$1,FQ$1059,Inputs!$X282:$AY282)))^(FQ$1060/FQ$1061)-1</f>
        <v>0.00990751615536811</v>
      </c>
      <c r="FR282" s="0" t="n">
        <f aca="false">(1+(SUMIF(Inputs!$X$1:$AY$1,FR$1059,Inputs!$X282:$AY282)))^(FR$1060/FR$1061)-1</f>
        <v>0.00971777466220192</v>
      </c>
      <c r="FS282" s="0" t="n">
        <f aca="false">(1+(SUMIF(Inputs!$X$1:$AY$1,FS$1059,Inputs!$X282:$AY282)))^(FS$1060/FS$1061)-1</f>
        <v>0.00982627871417696</v>
      </c>
      <c r="FT282" s="0" t="n">
        <f aca="false">(1+(SUMIF(Inputs!$X$1:$AY$1,FT$1059,Inputs!$X282:$AY282)))^(FT$1060/FT$1061)-1</f>
        <v>0.00993479442597356</v>
      </c>
      <c r="FU282" s="0" t="n">
        <f aca="false">(1+(SUMIF(Inputs!$X$1:$AY$1,FU$1059,Inputs!$X282:$AY282)))^(FU$1060/FU$1061)-1</f>
        <v>0.00993479442597356</v>
      </c>
      <c r="FV282" s="0" t="n">
        <f aca="false">(1+(SUMIF(Inputs!$X$1:$BB$1,FV$1059,Inputs!$X282:$BB282)))^(FV$1060/FV$1061)-1</f>
        <v>0.00971777466220192</v>
      </c>
      <c r="FW282" s="0" t="n">
        <f aca="false">(1+(SUMIF(Inputs!$X$1:$BB$1,FW$1059,Inputs!$X282:$BB282)))^(FW$1060/FW$1061)-1</f>
        <v>0.00982627871417696</v>
      </c>
      <c r="FX282" s="0" t="n">
        <f aca="false">(1+(SUMIF(Inputs!$X$1:$BB$1,FX$1059,Inputs!$X282:$BB282)))^(FX$1060/FX$1061)-1</f>
        <v>0.00993479442597356</v>
      </c>
      <c r="FY282" s="0" t="n">
        <f aca="false">(1+(SUMIF(Inputs!$X$1:$BB$1,FY$1059,Inputs!$X282:$BB282)))^(FY$1060/FY$1061)-1</f>
        <v>0.00993479442597356</v>
      </c>
      <c r="FZ282" s="0" t="n">
        <f aca="false">(1+(SUMIF(Inputs!$X$1:$BB$1,FZ$1059,Inputs!$X282:$BB282)))^(FZ$1060/FZ$1061)-1</f>
        <v>0.00971777466220192</v>
      </c>
      <c r="GA282" s="0" t="n">
        <f aca="false">(1+(SUMIF(Inputs!$X$1:$BB$1,GA$1059,Inputs!$X282:$BB282)))^(GA$1060/GA$1061)-1</f>
        <v>0.00982627871417696</v>
      </c>
      <c r="GB282" s="0" t="n">
        <f aca="false">(1+(SUMIF(Inputs!$X$1:$BB$1,GB$1059,Inputs!$X282:$BB282)))^(GB$1060/GB$1061)-1</f>
        <v>0.00993479442597356</v>
      </c>
      <c r="GC282" s="0" t="n">
        <f aca="false">(1+(SUMIF(Inputs!$X$1:$BB$1,GC$1059,Inputs!$X282:$BB282)))^(GC$1060/GC$1061)-1</f>
        <v>0.00993479442597356</v>
      </c>
      <c r="GD282" s="0" t="n">
        <f aca="false">(1+(SUMIF(Inputs!$X$1:$BB$1,GD$1059,Inputs!$X282:$BB282)))^(GD$1060/GD$1061)-1</f>
        <v>0.00971777466220192</v>
      </c>
      <c r="GE282" s="0" t="n">
        <f aca="false">(1+(SUMIF(Inputs!$X$1:$BB$1,GE$1059,Inputs!$X282:$BB282)))^(GE$1060/GE$1061)-1</f>
        <v>0.00982627871417696</v>
      </c>
      <c r="GF282" s="0" t="n">
        <f aca="false">(1+(SUMIF(Inputs!$X$1:$BB$1,GF$1059,Inputs!$X282:$BB282)))^(GF$1060/GF$1061)-1</f>
        <v>0.00993479442597356</v>
      </c>
      <c r="GG282" s="0" t="n">
        <f aca="false">(1+(SUMIF(Inputs!$X$1:$BB$1,GG$1059,Inputs!$X282:$BB282)))^(GG$1060/GG$1061)-1</f>
        <v>0.00993479442597356</v>
      </c>
      <c r="GH282" s="0" t="n">
        <f aca="false">(1+(SUMIF(Inputs!$X$1:$BG$1,GH$1059,Inputs!$X282:$BG282)))^(GH$1060/GH$1061)-1</f>
        <v>0.00971777466220192</v>
      </c>
      <c r="GI282" s="0" t="n">
        <f aca="false">(1+(SUMIF(Inputs!$X$1:$BG$1,GI$1059,Inputs!$X282:$BG282)))^(GI$1060/GI$1061)-1</f>
        <v>0.00982627871417696</v>
      </c>
      <c r="GJ282" s="0" t="n">
        <f aca="false">(1+(SUMIF(Inputs!$X$1:$BG$1,GJ$1059,Inputs!$X282:$BG282)))^(GJ$1060/GJ$1061)-1</f>
        <v>0.00993479442597356</v>
      </c>
      <c r="GK282" s="0" t="n">
        <f aca="false">(1+(SUMIF(Inputs!$X$1:$BG$1,GK$1059,Inputs!$X282:$BG282)))^(GK$1060/GK$1061)-1</f>
        <v>0.00993479442597356</v>
      </c>
      <c r="GL282" s="0" t="n">
        <f aca="false">(1+(SUMIF(Inputs!$X$1:$BG$1,GL$1059,Inputs!$X282:$BG282)))^(GL$1060/GL$1061)-1</f>
        <v>0.00971777466220192</v>
      </c>
      <c r="GM282" s="0" t="n">
        <f aca="false">(1+(SUMIF(Inputs!$X$1:$BG$1,GM$1059,Inputs!$X282:$BG282)))^(GM$1060/GM$1061)-1</f>
        <v>0.00982627871417696</v>
      </c>
      <c r="GN282" s="0" t="n">
        <f aca="false">(1+(SUMIF(Inputs!$X$1:$BG$1,GN$1059,Inputs!$X282:$BG282)))^(GN$1060/GN$1061)-1</f>
        <v>0.00993479442597356</v>
      </c>
      <c r="GO282" s="0" t="n">
        <f aca="false">(1+(SUMIF(Inputs!$X$1:$BG$1,GO$1059,Inputs!$X282:$BG282)))^(GO$1060/GO$1061)-1</f>
        <v>0.00993479442597356</v>
      </c>
      <c r="GP282" s="0" t="n">
        <f aca="false">(1+(SUMIF(Inputs!$X$1:$BG$1,GP$1059,Inputs!$X282:$BG282)))^(GP$1060/GP$1061)-1</f>
        <v>0.00971777466220192</v>
      </c>
      <c r="GQ282" s="0" t="n">
        <f aca="false">(1+(SUMIF(Inputs!$X$1:$BG$1,GQ$1059,Inputs!$X282:$BG282)))^(GQ$1060/GQ$1061)-1</f>
        <v>0.00982627871417696</v>
      </c>
      <c r="GR282" s="0" t="n">
        <f aca="false">(1+(SUMIF(Inputs!$X$1:$BG$1,GR$1059,Inputs!$X282:$BG282)))^(GR$1060/GR$1061)-1</f>
        <v>0.00993479442597356</v>
      </c>
      <c r="GS282" s="0" t="n">
        <f aca="false">(1+(SUMIF(Inputs!$X$1:$BG$1,GS$1059,Inputs!$X282:$BG282)))^(GS$1060/GS$1061)-1</f>
        <v>0.00993479442597356</v>
      </c>
      <c r="GT282" s="0" t="n">
        <f aca="false">(1+(SUMIF(Inputs!$X$1:$BG$1,GT$1059,Inputs!$X282:$BG282)))^(GT$1060/GT$1061)-1</f>
        <v>0.00971777466220192</v>
      </c>
      <c r="GU282" s="0" t="n">
        <f aca="false">(1+(SUMIF(Inputs!$X$1:$BG$1,GU$1059,Inputs!$X282:$BG282)))^(GU$1060/GU$1061)-1</f>
        <v>0.00982627871417696</v>
      </c>
      <c r="GV282" s="0" t="n">
        <f aca="false">(1+(SUMIF(Inputs!$X$1:$BG$1,GV$1059,Inputs!$X282:$BG282)))^(GV$1060/GV$1061)-1</f>
        <v>0.00993479442597356</v>
      </c>
      <c r="GW282" s="0" t="n">
        <f aca="false">(1+(SUMIF(Inputs!$X$1:$BG$1,GW$1059,Inputs!$X282:$BG282)))^(GW$1060/GW$1061)-1</f>
        <v>0.00993479442597356</v>
      </c>
      <c r="GX282" s="0" t="n">
        <f aca="false">(1+(SUMIF(Inputs!$X$1:$BG$1,GX$1059,Inputs!$X282:$BG282)))^(GX$1060/GX$1061)-1</f>
        <v>0.00971777466220192</v>
      </c>
      <c r="GY282" s="0" t="n">
        <f aca="false">(1+(SUMIF(Inputs!$X$1:$BG$1,GY$1059,Inputs!$X282:$BG282)))^(GY$1060/GY$1061)-1</f>
        <v>0.00982627871417696</v>
      </c>
      <c r="GZ282" s="0" t="n">
        <f aca="false">(1+(SUMIF(Inputs!$X$1:$BG$1,GZ$1059,Inputs!$X282:$BG282)))^(GZ$1060/GZ$1061)-1</f>
        <v>0.00993479442597356</v>
      </c>
      <c r="HA282" s="0" t="n">
        <f aca="false">(1+(SUMIF(Inputs!$X$1:$BG$1,HA$1059,Inputs!$X282:$BG282)))^(HA$1060/HA$1061)-1</f>
        <v>0.00993479442597356</v>
      </c>
    </row>
    <row r="283" customFormat="false" ht="15" hidden="false" customHeight="false" outlineLevel="2" collapsed="false">
      <c r="A283" s="172" t="s">
        <v>99</v>
      </c>
      <c r="B283" s="318" t="s">
        <v>336</v>
      </c>
      <c r="C283" s="318"/>
      <c r="D283" s="318" t="s">
        <v>101</v>
      </c>
      <c r="E283" s="96"/>
      <c r="F283" s="19" t="s">
        <v>358</v>
      </c>
      <c r="G283" s="96" t="s">
        <v>12</v>
      </c>
      <c r="H283" s="96"/>
      <c r="I283" s="96" t="s">
        <v>359</v>
      </c>
    </row>
    <row r="284" customFormat="false" ht="15" hidden="false" customHeight="false" outlineLevel="2" collapsed="false">
      <c r="A284" s="172"/>
      <c r="B284" s="318"/>
      <c r="C284" s="318"/>
      <c r="D284" s="318"/>
      <c r="E284" s="96"/>
      <c r="F284" s="19"/>
      <c r="G284" s="96"/>
      <c r="H284" s="96"/>
      <c r="I284" s="96"/>
    </row>
    <row r="285" customFormat="false" ht="15" hidden="false" customHeight="false" outlineLevel="2" collapsed="false">
      <c r="A285" s="172"/>
      <c r="B285" s="318"/>
      <c r="C285" s="318"/>
      <c r="D285" s="318"/>
      <c r="E285" s="96"/>
      <c r="F285" s="19"/>
      <c r="G285" s="96"/>
      <c r="H285" s="96"/>
      <c r="I285" s="96"/>
    </row>
    <row r="286" customFormat="false" ht="15" hidden="false" customHeight="false" outlineLevel="2" collapsed="false">
      <c r="A286" s="172"/>
      <c r="B286" s="318"/>
      <c r="C286" s="318"/>
      <c r="D286" s="318"/>
      <c r="E286" s="96"/>
      <c r="F286" s="19"/>
      <c r="G286" s="96"/>
      <c r="H286" s="96"/>
      <c r="I286" s="96"/>
    </row>
    <row r="287" customFormat="false" ht="15" hidden="false" customHeight="false" outlineLevel="2" collapsed="false">
      <c r="A287" s="172"/>
      <c r="B287" s="318"/>
      <c r="C287" s="318"/>
      <c r="D287" s="318"/>
      <c r="E287" s="96"/>
      <c r="F287" s="19"/>
      <c r="G287" s="96"/>
      <c r="H287" s="96"/>
      <c r="I287" s="96"/>
    </row>
    <row r="288" customFormat="false" ht="15" hidden="false" customHeight="false" outlineLevel="2" collapsed="false">
      <c r="A288" s="172"/>
      <c r="B288" s="318"/>
      <c r="C288" s="318"/>
      <c r="D288" s="318"/>
      <c r="E288" s="96"/>
      <c r="F288" s="19"/>
      <c r="G288" s="96"/>
      <c r="H288" s="96"/>
      <c r="I288" s="96"/>
    </row>
    <row r="289" customFormat="false" ht="15" hidden="false" customHeight="false" outlineLevel="2" collapsed="false">
      <c r="A289" s="172"/>
      <c r="B289" s="318"/>
      <c r="C289" s="318"/>
      <c r="D289" s="318"/>
      <c r="E289" s="96"/>
      <c r="F289" s="19"/>
      <c r="G289" s="96"/>
      <c r="H289" s="96"/>
      <c r="I289" s="96"/>
    </row>
    <row r="290" customFormat="false" ht="15" hidden="false" customHeight="false" outlineLevel="2" collapsed="false">
      <c r="A290" s="172"/>
      <c r="B290" s="318"/>
      <c r="C290" s="318"/>
      <c r="D290" s="318"/>
      <c r="E290" s="96"/>
      <c r="F290" s="19"/>
      <c r="G290" s="96"/>
      <c r="H290" s="96"/>
      <c r="I290" s="96"/>
    </row>
    <row r="291" customFormat="false" ht="15" hidden="false" customHeight="false" outlineLevel="2" collapsed="false">
      <c r="A291" s="172"/>
      <c r="B291" s="318"/>
      <c r="C291" s="318"/>
      <c r="D291" s="318"/>
      <c r="E291" s="96"/>
      <c r="F291" s="19"/>
      <c r="G291" s="96"/>
      <c r="H291" s="96"/>
      <c r="I291" s="96"/>
    </row>
    <row r="292" customFormat="false" ht="15" hidden="false" customHeight="false" outlineLevel="2" collapsed="false">
      <c r="A292" s="172"/>
      <c r="B292" s="318"/>
      <c r="C292" s="318"/>
      <c r="D292" s="318"/>
      <c r="E292" s="96"/>
      <c r="F292" s="19"/>
      <c r="G292" s="96"/>
      <c r="H292" s="96"/>
      <c r="I292" s="96"/>
    </row>
    <row r="293" customFormat="false" ht="15" hidden="false" customHeight="false" outlineLevel="2" collapsed="false">
      <c r="A293" s="172"/>
      <c r="B293" s="318"/>
      <c r="C293" s="318"/>
      <c r="D293" s="318"/>
      <c r="E293" s="96"/>
      <c r="F293" s="19"/>
      <c r="G293" s="96"/>
      <c r="H293" s="96"/>
      <c r="I293" s="96"/>
    </row>
    <row r="294" customFormat="false" ht="15" hidden="false" customHeight="false" outlineLevel="2" collapsed="false">
      <c r="A294" s="172"/>
      <c r="B294" s="318"/>
      <c r="C294" s="318"/>
      <c r="D294" s="318"/>
      <c r="E294" s="96"/>
      <c r="F294" s="19"/>
      <c r="G294" s="96"/>
      <c r="H294" s="96"/>
      <c r="I294" s="96"/>
    </row>
    <row r="295" customFormat="false" ht="15" hidden="false" customHeight="false" outlineLevel="2" collapsed="false">
      <c r="A295" s="172"/>
      <c r="B295" s="318"/>
      <c r="C295" s="318"/>
      <c r="D295" s="318"/>
      <c r="E295" s="96"/>
      <c r="F295" s="19"/>
      <c r="G295" s="96"/>
      <c r="H295" s="96"/>
      <c r="I295" s="96"/>
    </row>
    <row r="296" customFormat="false" ht="15" hidden="false" customHeight="false" outlineLevel="2" collapsed="false">
      <c r="A296" s="172"/>
      <c r="B296" s="318"/>
      <c r="C296" s="318"/>
      <c r="D296" s="318"/>
      <c r="E296" s="96"/>
      <c r="F296" s="19"/>
      <c r="G296" s="96"/>
      <c r="H296" s="96"/>
      <c r="I296" s="96"/>
    </row>
    <row r="297" customFormat="false" ht="15" hidden="false" customHeight="false" outlineLevel="2" collapsed="false">
      <c r="A297" s="172"/>
      <c r="B297" s="318"/>
      <c r="C297" s="318"/>
      <c r="D297" s="318"/>
      <c r="E297" s="96"/>
      <c r="F297" s="19"/>
      <c r="G297" s="96"/>
      <c r="H297" s="96"/>
      <c r="I297" s="96"/>
    </row>
    <row r="298" customFormat="false" ht="15" hidden="false" customHeight="false" outlineLevel="2" collapsed="false">
      <c r="A298" s="172"/>
      <c r="B298" s="318"/>
      <c r="C298" s="318"/>
      <c r="D298" s="318"/>
      <c r="E298" s="96"/>
      <c r="F298" s="19"/>
      <c r="G298" s="96"/>
      <c r="H298" s="96"/>
      <c r="I298" s="96"/>
    </row>
    <row r="299" customFormat="false" ht="15" hidden="false" customHeight="false" outlineLevel="2" collapsed="false">
      <c r="A299" s="172"/>
      <c r="B299" s="318"/>
      <c r="C299" s="318"/>
      <c r="D299" s="318"/>
      <c r="E299" s="96"/>
      <c r="F299" s="19"/>
      <c r="G299" s="96"/>
      <c r="H299" s="96"/>
      <c r="I299" s="96"/>
    </row>
    <row r="300" customFormat="false" ht="15" hidden="false" customHeight="false" outlineLevel="2" collapsed="false">
      <c r="A300" s="172"/>
      <c r="B300" s="318"/>
      <c r="C300" s="318"/>
      <c r="D300" s="318"/>
      <c r="E300" s="96"/>
      <c r="F300" s="19"/>
      <c r="G300" s="96"/>
      <c r="H300" s="96"/>
      <c r="I300" s="96"/>
    </row>
    <row r="301" customFormat="false" ht="15" hidden="false" customHeight="false" outlineLevel="2" collapsed="false">
      <c r="A301" s="172"/>
      <c r="B301" s="318"/>
      <c r="C301" s="318"/>
      <c r="D301" s="318"/>
      <c r="E301" s="96"/>
      <c r="F301" s="19"/>
      <c r="G301" s="96"/>
      <c r="H301" s="96"/>
      <c r="I301" s="96"/>
    </row>
    <row r="302" customFormat="false" ht="15" hidden="false" customHeight="false" outlineLevel="2" collapsed="false">
      <c r="A302" s="172"/>
      <c r="B302" s="318"/>
      <c r="C302" s="318"/>
      <c r="D302" s="318"/>
      <c r="E302" s="96"/>
      <c r="F302" s="19"/>
      <c r="G302" s="96"/>
      <c r="H302" s="96"/>
      <c r="I302" s="96"/>
    </row>
    <row r="303" customFormat="false" ht="15" hidden="false" customHeight="true" outlineLevel="2" collapsed="false">
      <c r="A303" s="48" t="s">
        <v>99</v>
      </c>
      <c r="B303" s="201" t="s">
        <v>360</v>
      </c>
      <c r="C303" s="201" t="s">
        <v>361</v>
      </c>
      <c r="D303" s="201" t="s">
        <v>101</v>
      </c>
      <c r="E303" s="52"/>
      <c r="F303" s="19" t="s">
        <v>362</v>
      </c>
      <c r="G303" s="52" t="s">
        <v>12</v>
      </c>
      <c r="H303" s="52"/>
      <c r="I303" s="52" t="s">
        <v>363</v>
      </c>
      <c r="CL303" s="0" t="n">
        <f aca="false">(1+(SUMIF(Inputs!$X$1:$AY$1,CL$1059,Inputs!$X303:$AY303)))^(CL$1060/CL$1061)-1</f>
        <v>0.0802784559367085</v>
      </c>
      <c r="CM303" s="0" t="n">
        <f aca="false">(1+(SUMIF(Inputs!$X$1:$AY$1,CM$1059,Inputs!$X303:$AY303)))^(CM$1060/CM$1061)-1</f>
        <v>0.0812057186308273</v>
      </c>
      <c r="CN303" s="0" t="n">
        <f aca="false">(1+(SUMIF(Inputs!$X$1:$AY$1,CN$1059,Inputs!$X303:$AY303)))^(CN$1060/CN$1061)-1</f>
        <v>0.0821337772457564</v>
      </c>
      <c r="CO303" s="0" t="n">
        <f aca="false">(1+(SUMIF(Inputs!$X$1:$AY$1,CO$1059,Inputs!$X303:$AY303)))^(CO$1060/CO$1061)-1</f>
        <v>0.0821337772457564</v>
      </c>
      <c r="CP303" s="0" t="n">
        <f aca="false">(1+(SUMIF(Inputs!$X$1:$AY$1,CP$1059,Inputs!$X303:$AY303)))^(CP$1060/CP$1061)-1</f>
        <v>0.0921971768932568</v>
      </c>
      <c r="CQ303" s="0" t="n">
        <f aca="false">(1+(SUMIF(Inputs!$X$1:$AY$1,CQ$1059,Inputs!$X303:$AY303)))^(CQ$1060/CQ$1061)-1</f>
        <v>0.0932679506183805</v>
      </c>
      <c r="CR303" s="0" t="n">
        <f aca="false">(1+(SUMIF(Inputs!$X$1:$AY$1,CR$1059,Inputs!$X303:$AY303)))^(CR$1060/CR$1061)-1</f>
        <v>0.0943397741139984</v>
      </c>
      <c r="CS303" s="0" t="n">
        <f aca="false">(1+(SUMIF(Inputs!$X$1:$AY$1,CS$1059,Inputs!$X303:$AY303)))^(CS$1060/CS$1061)-1</f>
        <v>0.0943397741139984</v>
      </c>
      <c r="CT303" s="0" t="n">
        <f aca="false">(1+(SUMIF(Inputs!$X$1:$AY$1,CT$1059,Inputs!$X303:$AY303)))^(CT$1060/CT$1061)-1</f>
        <v>0.0159183378222798</v>
      </c>
      <c r="CU303" s="0" t="n">
        <f aca="false">(1+(SUMIF(Inputs!$X$1:$AY$1,CU$1059,Inputs!$X303:$AY303)))^(CU$1060/CU$1061)-1</f>
        <v>0.016096624215495</v>
      </c>
      <c r="CV303" s="0" t="n">
        <f aca="false">(1+(SUMIF(Inputs!$X$1:$AY$1,CV$1059,Inputs!$X303:$AY303)))^(CV$1060/CV$1061)-1</f>
        <v>0.0162749418966957</v>
      </c>
      <c r="CW303" s="0" t="n">
        <f aca="false">(1+(SUMIF(Inputs!$X$1:$AY$1,CW$1059,Inputs!$X303:$AY303)))^(CW$1060/CW$1061)-1</f>
        <v>0.0162749418966957</v>
      </c>
      <c r="CX303" s="0" t="n">
        <f aca="false">(1+(SUMIF(Inputs!$X$1:$AY$1,CX$1059,Inputs!$X303:$AY303)))^(CX$1060/CX$1061)-1</f>
        <v>0.0341288001255755</v>
      </c>
      <c r="CY303" s="0" t="n">
        <f aca="false">(1+(SUMIF(Inputs!$X$1:$AY$1,CY$1059,Inputs!$X303:$AY303)))^(CY$1060/CY$1061)-1</f>
        <v>0.0341288001255755</v>
      </c>
      <c r="CZ303" s="0" t="n">
        <f aca="false">(1+(SUMIF(Inputs!$X$1:$AY$1,CZ$1059,Inputs!$X303:$AY303)))^(CZ$1060/CZ$1061)-1</f>
        <v>0.0345102404890096</v>
      </c>
      <c r="DA303" s="0" t="n">
        <f aca="false">(1+(SUMIF(Inputs!$X$1:$AY$1,DA$1059,Inputs!$X303:$AY303)))^(DA$1060/DA$1061)-1</f>
        <v>0.0345102404890096</v>
      </c>
      <c r="DB303" s="357" t="n">
        <f aca="false">(1+(SUMIF(Inputs!$X$1:$AY$1,DB$1059,Inputs!$X303:$AY303)))^(DB$1060/DB$1061)-1</f>
        <v>-0.0126440135093179</v>
      </c>
      <c r="DC303" s="0" t="n">
        <f aca="false">(1+(SUMIF(Inputs!$X$1:$AY$1,DC$1059,Inputs!$X303:$AY303)))^(DC$1060/DC$1061)-1</f>
        <v>-0.0127836007404678</v>
      </c>
      <c r="DD303" s="0" t="n">
        <f aca="false">(1+(SUMIF(Inputs!$X$1:$AY$1,DD$1059,Inputs!$X303:$AY303)))^(DD$1060/DD$1061)-1</f>
        <v>-0.0129231682375042</v>
      </c>
      <c r="DE303" s="0" t="n">
        <f aca="false">(1+(SUMIF(Inputs!$X$1:$AY$1,DE$1059,Inputs!$X303:$AY303)))^(DE$1060/DE$1061)-1</f>
        <v>-0.0129231682375042</v>
      </c>
      <c r="DF303" s="0" t="n">
        <f aca="false">(1+(SUMIF(Inputs!$X$1:$AY$1,DF$1059,Inputs!$X303:$AY303)))^(DF$1060/DF$1061)-1</f>
        <v>0.0712218646081073</v>
      </c>
      <c r="DG303" s="0" t="n">
        <f aca="false">(1+(SUMIF(Inputs!$X$1:$AY$1,DG$1059,Inputs!$X303:$AY303)))^(DG$1060/DG$1061)-1</f>
        <v>0.072041066413451</v>
      </c>
      <c r="DH303" s="0" t="n">
        <f aca="false">(1+(SUMIF(Inputs!$X$1:$AY$1,DH$1059,Inputs!$X303:$AY303)))^(DH$1060/DH$1061)-1</f>
        <v>0.0728608946918159</v>
      </c>
      <c r="DI303" s="0" t="n">
        <f aca="false">(1+(SUMIF(Inputs!$X$1:$AY$1,DI$1059,Inputs!$X303:$AY303)))^(DI$1060/DI$1061)-1</f>
        <v>0.0728608946918159</v>
      </c>
      <c r="DJ303" s="0" t="n">
        <f aca="false">(1+(SUMIF(Inputs!$X$1:$AY$1,DJ$1059,Inputs!$X303:$AY303)))^(DJ$1060/DJ$1061)-1</f>
        <v>-0.0187643780795679</v>
      </c>
      <c r="DK303" s="0" t="n">
        <f aca="false">(1+(SUMIF(Inputs!$X$1:$AY$1,DK$1059,Inputs!$X303:$AY303)))^(DK$1060/DK$1061)-1</f>
        <v>-0.0189708809640133</v>
      </c>
      <c r="DL303" s="0" t="n">
        <f aca="false">(1+(SUMIF(Inputs!$X$1:$AY$1,DL$1059,Inputs!$X303:$AY303)))^(DL$1060/DL$1061)-1</f>
        <v>-0.019177340389538</v>
      </c>
      <c r="DM303" s="0" t="n">
        <f aca="false">(1+(SUMIF(Inputs!$X$1:$AY$1,DM$1059,Inputs!$X303:$AY303)))^(DM$1060/DM$1061)-1</f>
        <v>-0.019177340389538</v>
      </c>
      <c r="DN303" s="0" t="n">
        <f aca="false">(1+(SUMIF(Inputs!$X$1:$AY$1,DN$1059,Inputs!$X303:$AY303)))^(DN$1060/DN$1061)-1</f>
        <v>0.00515380615158367</v>
      </c>
      <c r="DO303" s="0" t="n">
        <f aca="false">(1+(SUMIF(Inputs!$X$1:$AY$1,DO$1059,Inputs!$X303:$AY303)))^(DO$1060/DO$1061)-1</f>
        <v>0.00521121961626192</v>
      </c>
      <c r="DP303" s="0" t="n">
        <f aca="false">(1+(SUMIF(Inputs!$X$1:$AY$1,DP$1059,Inputs!$X303:$AY303)))^(DP$1060/DP$1061)-1</f>
        <v>0.00526863636034469</v>
      </c>
      <c r="DQ303" s="0" t="n">
        <f aca="false">(1+(SUMIF(Inputs!$X$1:$AY$1,DQ$1059,Inputs!$X303:$AY303)))^(DQ$1060/DQ$1061)-1</f>
        <v>0.00526863636034469</v>
      </c>
      <c r="DR303" s="0" t="n">
        <f aca="false">(1+(SUMIF(Inputs!$X$1:$AY$1,DR$1059,Inputs!$X303:$AY303)))^(DR$1060/DR$1061)-1</f>
        <v>0.0222993303597971</v>
      </c>
      <c r="DS303" s="0" t="n">
        <f aca="false">(1+(SUMIF(Inputs!$X$1:$AY$1,DS$1059,Inputs!$X303:$AY303)))^(DS$1060/DS$1061)-1</f>
        <v>0.0222993303597971</v>
      </c>
      <c r="DT303" s="0" t="n">
        <f aca="false">(1+(SUMIF(Inputs!$X$1:$AY$1,DT$1059,Inputs!$X303:$AY303)))^(DT$1060/DT$1061)-1</f>
        <v>0.0225471200847958</v>
      </c>
      <c r="DU303" s="0" t="n">
        <f aca="false">(1+(SUMIF(Inputs!$X$1:$AY$1,DU$1059,Inputs!$X303:$AY303)))^(DU$1060/DU$1061)-1</f>
        <v>0.0225471200847958</v>
      </c>
      <c r="DV303" s="0" t="n">
        <f aca="false">(1+(SUMIF(Inputs!$X$1:$AY$1,DV$1059,Inputs!$X303:$AY303)))^(DV$1060/DV$1061)-1</f>
        <v>0.0178260831761554</v>
      </c>
      <c r="DW303" s="0" t="n">
        <f aca="false">(1+(SUMIF(Inputs!$X$1:$AY$1,DW$1059,Inputs!$X303:$AY303)))^(DW$1060/DW$1061)-1</f>
        <v>0.0180259253703792</v>
      </c>
      <c r="DX303" s="0" t="n">
        <f aca="false">(1+(SUMIF(Inputs!$X$1:$AY$1,DX$1059,Inputs!$X303:$AY303)))^(DX$1060/DX$1061)-1</f>
        <v>0.0182258068020555</v>
      </c>
      <c r="DY303" s="0" t="n">
        <f aca="false">(1+(SUMIF(Inputs!$X$1:$AY$1,DY$1059,Inputs!$X303:$AY303)))^(DY$1060/DY$1061)-1</f>
        <v>0.0182258068020555</v>
      </c>
      <c r="DZ303" s="0" t="n">
        <f aca="false">(1+(SUMIF(Inputs!$X$1:$AY$1,DZ$1059,Inputs!$X303:$AY303)))^(DZ$1060/DZ$1061)-1</f>
        <v>0.011433195715862</v>
      </c>
      <c r="EA303" s="276" t="n">
        <f aca="false">(1+(SUMIF(Inputs!$X$1:$AY$1,EA$1059,Inputs!$X303:$AY303)))^(EA$1060/EA$1061)-1</f>
        <v>0.0115609627520681</v>
      </c>
      <c r="EB303" s="0" t="n">
        <f aca="false">(1+(SUMIF(Inputs!$X$1:$AY$1,EB$1059,Inputs!$X303:$AY303)))^(EB$1060/EB$1061)-1</f>
        <v>0.0116887459281594</v>
      </c>
      <c r="EC303" s="0" t="n">
        <f aca="false">(1+(SUMIF(Inputs!$X$1:$AY$1,EC$1059,Inputs!$X303:$AY303)))^(EC$1060/EC$1061)-1</f>
        <v>0.0116887459281594</v>
      </c>
      <c r="ED303" s="0" t="n">
        <f aca="false">(1+(SUMIF(Inputs!$X$1:$AY$1,ED$1059,Inputs!$X303:$AY303)))^(ED$1060/ED$1061)-1</f>
        <v>0.0165479161066389</v>
      </c>
      <c r="EE303" s="0" t="n">
        <f aca="false">(1+(SUMIF(Inputs!$X$1:$AY$1,EE$1059,Inputs!$X303:$AY303)))^(EE$1060/EE$1061)-1</f>
        <v>0.016733311719799</v>
      </c>
      <c r="EF303" s="0" t="n">
        <f aca="false">(1+(SUMIF(Inputs!$X$1:$AY$1,EF$1059,Inputs!$X303:$AY303)))^(EF$1060/EF$1061)-1</f>
        <v>0.016918741144974</v>
      </c>
      <c r="EG303" s="0" t="n">
        <f aca="false">(1+(SUMIF(Inputs!$X$1:$AY$1,EG$1059,Inputs!$X303:$AY303)))^(EG$1060/EG$1061)-1</f>
        <v>0.016918741144974</v>
      </c>
      <c r="EH303" s="0" t="n">
        <f aca="false">(1+(SUMIF(Inputs!$X$1:$AY$1,EH$1059,Inputs!$X303:$AY303)))^(EH$1060/EH$1061)-1</f>
        <v>0.0164138808716912</v>
      </c>
      <c r="EI303" s="0" t="n">
        <f aca="false">(1+(SUMIF(Inputs!$X$1:$AY$1,EI$1059,Inputs!$X303:$AY303)))^(EI$1060/EI$1061)-1</f>
        <v>0.0165977625871179</v>
      </c>
      <c r="EJ303" s="0" t="n">
        <f aca="false">(1+(SUMIF(Inputs!$X$1:$AY$1,EJ$1059,Inputs!$X303:$AY303)))^(EJ$1060/EJ$1061)-1</f>
        <v>0.0167816775689982</v>
      </c>
      <c r="EK303" s="0" t="n">
        <f aca="false">(1+(SUMIF(Inputs!$X$1:$AY$1,EK$1059,Inputs!$X303:$AY303)))^(EK$1060/EK$1061)-1</f>
        <v>0.0167816775689982</v>
      </c>
      <c r="EL303" s="0" t="n">
        <f aca="false">(1+(SUMIF(Inputs!$X$1:$AY$1,EL$1059,Inputs!$X303:$AY303)))^(EL$1060/EL$1061)-1</f>
        <v>0.0167619044703708</v>
      </c>
      <c r="EM303" s="0" t="n">
        <f aca="false">(1+(SUMIF(Inputs!$X$1:$AY$1,EM$1059,Inputs!$X303:$AY303)))^(EM$1060/EM$1061)-1</f>
        <v>0.0167619044703708</v>
      </c>
      <c r="EN303" s="0" t="n">
        <f aca="false">(1+(SUMIF(Inputs!$X$1:$AY$1,EN$1059,Inputs!$X303:$AY303)))^(EN$1060/EN$1061)-1</f>
        <v>0.0169476533780462</v>
      </c>
      <c r="EO303" s="0" t="n">
        <f aca="false">(1+(SUMIF(Inputs!$X$1:$AY$1,EO$1059,Inputs!$X303:$AY303)))^(EO$1060/EO$1061)-1</f>
        <v>0.0169476533780462</v>
      </c>
      <c r="EP303" s="0" t="n">
        <f aca="false">(1+(SUMIF(Inputs!$X$1:$AY$1,EP$1059,Inputs!$X303:$AY303)))^(EP$1060/EP$1061)-1</f>
        <v>0.0166235234297516</v>
      </c>
      <c r="EQ303" s="0" t="n">
        <f aca="false">(1+(SUMIF(Inputs!$X$1:$AY$1,EQ$1059,Inputs!$X303:$AY303)))^(EQ$1060/EQ$1061)-1</f>
        <v>0.0168097730981702</v>
      </c>
      <c r="ER303" s="0" t="n">
        <f aca="false">(1+(SUMIF(Inputs!$X$1:$AY$1,ER$1059,Inputs!$X303:$AY303)))^(ER$1060/ER$1061)-1</f>
        <v>0.0169960568883047</v>
      </c>
      <c r="ES303" s="0" t="n">
        <f aca="false">(1+(SUMIF(Inputs!$X$1:$AY$1,ES$1059,Inputs!$X303:$AY303)))^(ES$1060/ES$1061)-1</f>
        <v>0.0169960568883047</v>
      </c>
      <c r="ET303" s="0" t="n">
        <f aca="false">(1+(SUMIF(Inputs!$X$1:$AY$1,ET$1059,Inputs!$X303:$AY303)))^(ET$1060/ET$1061)-1</f>
        <v>0.0164680498359386</v>
      </c>
      <c r="EU303" s="0" t="n">
        <f aca="false">(1+(SUMIF(Inputs!$X$1:$AY$1,EU$1059,Inputs!$X303:$AY303)))^(EU$1060/EU$1061)-1</f>
        <v>0.0166525433536808</v>
      </c>
      <c r="EV303" s="0" t="n">
        <f aca="false">(1+(SUMIF(Inputs!$X$1:$AY$1,EV$1059,Inputs!$X303:$AY303)))^(EV$1060/EV$1061)-1</f>
        <v>0.0168370703578253</v>
      </c>
      <c r="EW303" s="0" t="n">
        <f aca="false">(1+(SUMIF(Inputs!$X$1:$AY$1,EW$1059,Inputs!$X303:$AY303)))^(EW$1060/EW$1061)-1</f>
        <v>0.0168370703578253</v>
      </c>
      <c r="EX303" s="0" t="n">
        <f aca="false">(1+(SUMIF(Inputs!$X$1:$AY$1,EX$1059,Inputs!$X303:$AY303)))^(EX$1060/EX$1061)-1</f>
        <v>0.0163691919226299</v>
      </c>
      <c r="EY303" s="0" t="n">
        <f aca="false">(1+(SUMIF(Inputs!$X$1:$AY$1,EY$1059,Inputs!$X303:$AY303)))^(EY$1060/EY$1061)-1</f>
        <v>0.0165525689306085</v>
      </c>
      <c r="EZ303" s="0" t="n">
        <f aca="false">(1+(SUMIF(Inputs!$X$1:$AY$1,EZ$1059,Inputs!$X303:$AY303)))^(EZ$1060/EZ$1061)-1</f>
        <v>0.0167359790241306</v>
      </c>
      <c r="FA303" s="0" t="n">
        <f aca="false">(1+(SUMIF(Inputs!$X$1:$AY$1,FA$1059,Inputs!$X303:$AY303)))^(FA$1060/FA$1061)-1</f>
        <v>0.0167359790241306</v>
      </c>
      <c r="FB303" s="0" t="n">
        <f aca="false">(1+(SUMIF(Inputs!$X$1:$AY$1,FB$1059,Inputs!$X303:$AY303)))^(FB$1060/FB$1061)-1</f>
        <v>0.0161637232679299</v>
      </c>
      <c r="FC303" s="0" t="n">
        <f aca="false">(1+(SUMIF(Inputs!$X$1:$AY$1,FC$1059,Inputs!$X303:$AY303)))^(FC$1060/FC$1061)-1</f>
        <v>0.0163447800409389</v>
      </c>
      <c r="FD303" s="0" t="n">
        <f aca="false">(1+(SUMIF(Inputs!$X$1:$AY$1,FD$1059,Inputs!$X303:$AY303)))^(FD$1060/FD$1061)-1</f>
        <v>0.0165258690740593</v>
      </c>
      <c r="FE303" s="0" t="n">
        <f aca="false">(1+(SUMIF(Inputs!$X$1:$AY$1,FE$1059,Inputs!$X303:$AY303)))^(FE$1060/FE$1061)-1</f>
        <v>0.0165258690740593</v>
      </c>
      <c r="FF303" s="0" t="n">
        <f aca="false">(1+(SUMIF(Inputs!$X$1:$AY$1,FF$1059,Inputs!$X303:$AY303)))^(FF$1060/FF$1061)-1</f>
        <v>0.0163225483355252</v>
      </c>
      <c r="FG303" s="0" t="n">
        <f aca="false">(1+(SUMIF(Inputs!$X$1:$AY$1,FG$1059,Inputs!$X303:$AY303)))^(FG$1060/FG$1061)-1</f>
        <v>0.0163225483355252</v>
      </c>
      <c r="FH303" s="0" t="n">
        <f aca="false">(1+(SUMIF(Inputs!$X$1:$AY$1,FH$1059,Inputs!$X303:$AY303)))^(FH$1060/FH$1061)-1</f>
        <v>0.0165033890621895</v>
      </c>
      <c r="FI303" s="0" t="n">
        <f aca="false">(1+(SUMIF(Inputs!$X$1:$AY$1,FI$1059,Inputs!$X303:$AY303)))^(FI$1060/FI$1061)-1</f>
        <v>0.0165033890621895</v>
      </c>
      <c r="FJ303" s="0" t="n">
        <f aca="false">(1+(SUMIF(Inputs!$X$1:$AY$1,FJ$1059,Inputs!$X303:$AY303)))^(FJ$1060/FJ$1061)-1</f>
        <v>0.0163651370259941</v>
      </c>
      <c r="FK303" s="0" t="n">
        <f aca="false">(1+(SUMIF(Inputs!$X$1:$AY$1,FK$1059,Inputs!$X303:$AY303)))^(FK$1060/FK$1061)-1</f>
        <v>0.0165484682399286</v>
      </c>
      <c r="FL303" s="0" t="n">
        <f aca="false">(1+(SUMIF(Inputs!$X$1:$AY$1,FL$1059,Inputs!$X303:$AY303)))^(FL$1060/FL$1061)-1</f>
        <v>0.0167318325230159</v>
      </c>
      <c r="FM303" s="0" t="n">
        <f aca="false">(1+(SUMIF(Inputs!$X$1:$AY$1,FM$1059,Inputs!$X303:$AY303)))^(FM$1060/FM$1061)-1</f>
        <v>0.0167318325230159</v>
      </c>
      <c r="FN303" s="0" t="n">
        <f aca="false">(1+(SUMIF(Inputs!$X$1:$AY$1,FN$1059,Inputs!$X303:$AY303)))^(FN$1060/FN$1061)-1</f>
        <v>0.0166149808071265</v>
      </c>
      <c r="FO303" s="0" t="n">
        <f aca="false">(1+(SUMIF(Inputs!$X$1:$AY$1,FO$1059,Inputs!$X303:$AY303)))^(FO$1060/FO$1061)-1</f>
        <v>0.0168011339754861</v>
      </c>
      <c r="FP303" s="0" t="n">
        <f aca="false">(1+(SUMIF(Inputs!$X$1:$AY$1,FP$1059,Inputs!$X303:$AY303)))^(FP$1060/FP$1061)-1</f>
        <v>0.0169873212304985</v>
      </c>
      <c r="FQ303" s="0" t="n">
        <f aca="false">(1+(SUMIF(Inputs!$X$1:$AY$1,FQ$1059,Inputs!$X303:$AY303)))^(FQ$1060/FQ$1061)-1</f>
        <v>0.0169873212304985</v>
      </c>
      <c r="FR303" s="0" t="n">
        <f aca="false">(1+(SUMIF(Inputs!$X$1:$AY$1,FR$1059,Inputs!$X303:$AY303)))^(FR$1060/FR$1061)-1</f>
        <v>0.0166879141700966</v>
      </c>
      <c r="FS303" s="0" t="n">
        <f aca="false">(1+(SUMIF(Inputs!$X$1:$AY$1,FS$1059,Inputs!$X303:$AY303)))^(FS$1060/FS$1061)-1</f>
        <v>0.0168748912418251</v>
      </c>
      <c r="FT303" s="0" t="n">
        <f aca="false">(1+(SUMIF(Inputs!$X$1:$AY$1,FT$1059,Inputs!$X303:$AY303)))^(FT$1060/FT$1061)-1</f>
        <v>0.0170619027001382</v>
      </c>
      <c r="FU303" s="0" t="n">
        <f aca="false">(1+(SUMIF(Inputs!$X$1:$AY$1,FU$1059,Inputs!$X303:$AY303)))^(FU$1060/FU$1061)-1</f>
        <v>0.0170619027001382</v>
      </c>
      <c r="FV303" s="0" t="n">
        <f aca="false">(1+(SUMIF(Inputs!$X$1:$BB$1,FV$1059,Inputs!$X303:$BB303)))^(FV$1060/FV$1061)-1</f>
        <v>0.0168525863042686</v>
      </c>
      <c r="FW303" s="0" t="n">
        <f aca="false">(1+(SUMIF(Inputs!$X$1:$BB$1,FW$1059,Inputs!$X303:$BB303)))^(FW$1060/FW$1061)-1</f>
        <v>0.0170414238372421</v>
      </c>
      <c r="FX303" s="0" t="n">
        <f aca="false">(1+(SUMIF(Inputs!$X$1:$BB$1,FX$1059,Inputs!$X303:$BB303)))^(FX$1060/FX$1061)-1</f>
        <v>0.0172302964388322</v>
      </c>
      <c r="FY303" s="0" t="n">
        <f aca="false">(1+(SUMIF(Inputs!$X$1:$BB$1,FY$1059,Inputs!$X303:$BB303)))^(FY$1060/FY$1061)-1</f>
        <v>0.0172302964388322</v>
      </c>
      <c r="FZ303" s="0" t="n">
        <f aca="false">(1+(SUMIF(Inputs!$X$1:$BB$1,FZ$1059,Inputs!$X303:$BB303)))^(FZ$1060/FZ$1061)-1</f>
        <v>0.0170250254249835</v>
      </c>
      <c r="GA303" s="0" t="n">
        <f aca="false">(1+(SUMIF(Inputs!$X$1:$BB$1,GA$1059,Inputs!$X303:$BB303)))^(GA$1060/GA$1061)-1</f>
        <v>0.0172158114915886</v>
      </c>
      <c r="GB303" s="0" t="n">
        <f aca="false">(1+(SUMIF(Inputs!$X$1:$BB$1,GB$1059,Inputs!$X303:$BB303)))^(GB$1060/GB$1061)-1</f>
        <v>0.0174066333481913</v>
      </c>
      <c r="GC303" s="0" t="n">
        <f aca="false">(1+(SUMIF(Inputs!$X$1:$BB$1,GC$1059,Inputs!$X303:$BB303)))^(GC$1060/GC$1061)-1</f>
        <v>0.0174066333481913</v>
      </c>
      <c r="GD303" s="0" t="n">
        <f aca="false">(1+(SUMIF(Inputs!$X$1:$BB$1,GD$1059,Inputs!$X303:$BB303)))^(GD$1060/GD$1061)-1</f>
        <v>0.017206524399092</v>
      </c>
      <c r="GE303" s="0" t="n">
        <f aca="false">(1+(SUMIF(Inputs!$X$1:$BB$1,GE$1059,Inputs!$X303:$BB303)))^(GE$1060/GE$1061)-1</f>
        <v>0.017399361729054</v>
      </c>
      <c r="GF303" s="0" t="n">
        <f aca="false">(1+(SUMIF(Inputs!$X$1:$BB$1,GF$1059,Inputs!$X303:$BB303)))^(GF$1060/GF$1061)-1</f>
        <v>0.0175922356162295</v>
      </c>
      <c r="GG303" s="0" t="n">
        <f aca="false">(1+(SUMIF(Inputs!$X$1:$BB$1,GG$1059,Inputs!$X303:$BB303)))^(GG$1060/GG$1061)-1</f>
        <v>0.0175922356162295</v>
      </c>
      <c r="GH303" s="0" t="n">
        <f aca="false">(1+(SUMIF(Inputs!$X$1:$BG$1,GH$1059,Inputs!$X303:$BG303)))^(GH$1060/GH$1061)-1</f>
        <v>0.017206524399092</v>
      </c>
      <c r="GI303" s="0" t="n">
        <f aca="false">(1+(SUMIF(Inputs!$X$1:$BG$1,GI$1059,Inputs!$X303:$BG303)))^(GI$1060/GI$1061)-1</f>
        <v>0.017399361729054</v>
      </c>
      <c r="GJ303" s="0" t="n">
        <f aca="false">(1+(SUMIF(Inputs!$X$1:$BG$1,GJ$1059,Inputs!$X303:$BG303)))^(GJ$1060/GJ$1061)-1</f>
        <v>0.0175922356162295</v>
      </c>
      <c r="GK303" s="0" t="n">
        <f aca="false">(1+(SUMIF(Inputs!$X$1:$BG$1,GK$1059,Inputs!$X303:$BG303)))^(GK$1060/GK$1061)-1</f>
        <v>0.0175922356162295</v>
      </c>
      <c r="GL303" s="0" t="n">
        <f aca="false">(1+(SUMIF(Inputs!$X$1:$BG$1,GL$1059,Inputs!$X303:$BG303)))^(GL$1060/GL$1061)-1</f>
        <v>0.017206524399092</v>
      </c>
      <c r="GM303" s="0" t="n">
        <f aca="false">(1+(SUMIF(Inputs!$X$1:$BG$1,GM$1059,Inputs!$X303:$BG303)))^(GM$1060/GM$1061)-1</f>
        <v>0.017399361729054</v>
      </c>
      <c r="GN303" s="0" t="n">
        <f aca="false">(1+(SUMIF(Inputs!$X$1:$BG$1,GN$1059,Inputs!$X303:$BG303)))^(GN$1060/GN$1061)-1</f>
        <v>0.0175922356162295</v>
      </c>
      <c r="GO303" s="0" t="n">
        <f aca="false">(1+(SUMIF(Inputs!$X$1:$BG$1,GO$1059,Inputs!$X303:$BG303)))^(GO$1060/GO$1061)-1</f>
        <v>0.0175922356162295</v>
      </c>
      <c r="GP303" s="0" t="n">
        <f aca="false">(1+(SUMIF(Inputs!$X$1:$BG$1,GP$1059,Inputs!$X303:$BG303)))^(GP$1060/GP$1061)-1</f>
        <v>0.017206524399092</v>
      </c>
      <c r="GQ303" s="0" t="n">
        <f aca="false">(1+(SUMIF(Inputs!$X$1:$BG$1,GQ$1059,Inputs!$X303:$BG303)))^(GQ$1060/GQ$1061)-1</f>
        <v>0.017399361729054</v>
      </c>
      <c r="GR303" s="0" t="n">
        <f aca="false">(1+(SUMIF(Inputs!$X$1:$BG$1,GR$1059,Inputs!$X303:$BG303)))^(GR$1060/GR$1061)-1</f>
        <v>0.0175922356162295</v>
      </c>
      <c r="GS303" s="0" t="n">
        <f aca="false">(1+(SUMIF(Inputs!$X$1:$BG$1,GS$1059,Inputs!$X303:$BG303)))^(GS$1060/GS$1061)-1</f>
        <v>0.0175922356162295</v>
      </c>
      <c r="GT303" s="0" t="n">
        <f aca="false">(1+(SUMIF(Inputs!$X$1:$BG$1,GT$1059,Inputs!$X303:$BG303)))^(GT$1060/GT$1061)-1</f>
        <v>0.0172065243990918</v>
      </c>
      <c r="GU303" s="0" t="n">
        <f aca="false">(1+(SUMIF(Inputs!$X$1:$BG$1,GU$1059,Inputs!$X303:$BG303)))^(GU$1060/GU$1061)-1</f>
        <v>0.017399361729054</v>
      </c>
      <c r="GV303" s="0" t="n">
        <f aca="false">(1+(SUMIF(Inputs!$X$1:$BG$1,GV$1059,Inputs!$X303:$BG303)))^(GV$1060/GV$1061)-1</f>
        <v>0.0175922356162295</v>
      </c>
      <c r="GW303" s="0" t="n">
        <f aca="false">(1+(SUMIF(Inputs!$X$1:$BG$1,GW$1059,Inputs!$X303:$BG303)))^(GW$1060/GW$1061)-1</f>
        <v>0.0175922356162295</v>
      </c>
      <c r="GX303" s="0" t="n">
        <f aca="false">(1+(SUMIF(Inputs!$X$1:$BG$1,GX$1059,Inputs!$X303:$BG303)))^(GX$1060/GX$1061)-1</f>
        <v>0.017206524399092</v>
      </c>
      <c r="GY303" s="0" t="n">
        <f aca="false">(1+(SUMIF(Inputs!$X$1:$BG$1,GY$1059,Inputs!$X303:$BG303)))^(GY$1060/GY$1061)-1</f>
        <v>0.017399361729054</v>
      </c>
      <c r="GZ303" s="0" t="n">
        <f aca="false">(1+(SUMIF(Inputs!$X$1:$BG$1,GZ$1059,Inputs!$X303:$BG303)))^(GZ$1060/GZ$1061)-1</f>
        <v>0.0175922356162295</v>
      </c>
      <c r="HA303" s="0" t="n">
        <f aca="false">(1+(SUMIF(Inputs!$X$1:$BG$1,HA$1059,Inputs!$X303:$BG303)))^(HA$1060/HA$1061)-1</f>
        <v>0.0175922356162295</v>
      </c>
    </row>
    <row r="304" customFormat="false" ht="15" hidden="false" customHeight="true" outlineLevel="2" collapsed="false">
      <c r="A304" s="48" t="s">
        <v>99</v>
      </c>
      <c r="B304" s="201" t="s">
        <v>360</v>
      </c>
      <c r="C304" s="201" t="s">
        <v>364</v>
      </c>
      <c r="D304" s="201" t="s">
        <v>312</v>
      </c>
      <c r="E304" s="52"/>
      <c r="F304" s="19" t="s">
        <v>365</v>
      </c>
      <c r="G304" s="52" t="s">
        <v>12</v>
      </c>
      <c r="H304" s="52"/>
      <c r="I304" s="52" t="s">
        <v>899</v>
      </c>
      <c r="CL304" s="0" t="n">
        <f aca="false">(1+(SUMIF(Inputs!$X$1:$AY$1,CL$1059,Inputs!$X304:$AY304)))^(CL$1060/CL$1061)-1</f>
        <v>0.0090012076100523</v>
      </c>
      <c r="CM304" s="0" t="n">
        <f aca="false">(1+(SUMIF(Inputs!$X$1:$AY$1,CM$1059,Inputs!$X304:$AY304)))^(CM$1060/CM$1061)-1</f>
        <v>0.00910167480568735</v>
      </c>
      <c r="CN304" s="0" t="n">
        <f aca="false">(1+(SUMIF(Inputs!$X$1:$AY$1,CN$1059,Inputs!$X304:$AY304)))^(CN$1060/CN$1061)-1</f>
        <v>0.00920215200493524</v>
      </c>
      <c r="CO304" s="0" t="n">
        <f aca="false">(1+(SUMIF(Inputs!$X$1:$AY$1,CO$1059,Inputs!$X304:$AY304)))^(CO$1060/CO$1061)-1</f>
        <v>0.00920215200493524</v>
      </c>
      <c r="CP304" s="0" t="n">
        <f aca="false">(1+(SUMIF(Inputs!$X$1:$AY$1,CP$1059,Inputs!$X304:$AY304)))^(CP$1060/CP$1061)-1</f>
        <v>0.0321520093241887</v>
      </c>
      <c r="CQ304" s="0" t="n">
        <f aca="false">(1+(SUMIF(Inputs!$X$1:$AY$1,CQ$1059,Inputs!$X304:$AY304)))^(CQ$1060/CQ$1061)-1</f>
        <v>0.0325150001716783</v>
      </c>
      <c r="CR304" s="0" t="n">
        <f aca="false">(1+(SUMIF(Inputs!$X$1:$AY$1,CR$1059,Inputs!$X304:$AY304)))^(CR$1060/CR$1061)-1</f>
        <v>0.0328781186770653</v>
      </c>
      <c r="CS304" s="0" t="n">
        <f aca="false">(1+(SUMIF(Inputs!$X$1:$AY$1,CS$1059,Inputs!$X304:$AY304)))^(CS$1060/CS$1061)-1</f>
        <v>0.0328781186770653</v>
      </c>
      <c r="CT304" s="0" t="n">
        <f aca="false">(1+(SUMIF(Inputs!$X$1:$AY$1,CT$1059,Inputs!$X304:$AY304)))^(CT$1060/CT$1061)-1</f>
        <v>0.036984880769418</v>
      </c>
      <c r="CU304" s="0" t="n">
        <f aca="false">(1+(SUMIF(Inputs!$X$1:$AY$1,CU$1059,Inputs!$X304:$AY304)))^(CU$1060/CU$1061)-1</f>
        <v>0.0374034156774898</v>
      </c>
      <c r="CV304" s="0" t="n">
        <f aca="false">(1+(SUMIF(Inputs!$X$1:$AY$1,CV$1059,Inputs!$X304:$AY304)))^(CV$1060/CV$1061)-1</f>
        <v>0.0378221195094028</v>
      </c>
      <c r="CW304" s="0" t="n">
        <f aca="false">(1+(SUMIF(Inputs!$X$1:$AY$1,CW$1059,Inputs!$X304:$AY304)))^(CW$1060/CW$1061)-1</f>
        <v>0.0378221195094028</v>
      </c>
      <c r="CX304" s="0" t="n">
        <f aca="false">(1+(SUMIF(Inputs!$X$1:$AY$1,CX$1059,Inputs!$X304:$AY304)))^(CX$1060/CX$1061)-1</f>
        <v>0.0263466515557389</v>
      </c>
      <c r="CY304" s="0" t="n">
        <f aca="false">(1+(SUMIF(Inputs!$X$1:$AY$1,CY$1059,Inputs!$X304:$AY304)))^(CY$1060/CY$1061)-1</f>
        <v>0.0263466515557389</v>
      </c>
      <c r="CZ304" s="0" t="n">
        <f aca="false">(1+(SUMIF(Inputs!$X$1:$AY$1,CZ$1059,Inputs!$X304:$AY304)))^(CZ$1060/CZ$1061)-1</f>
        <v>0.0266399980411922</v>
      </c>
      <c r="DA304" s="0" t="n">
        <f aca="false">(1+(SUMIF(Inputs!$X$1:$AY$1,DA$1059,Inputs!$X304:$AY304)))^(DA$1060/DA$1061)-1</f>
        <v>0.0266399980411922</v>
      </c>
      <c r="DB304" s="357" t="n">
        <f aca="false">(1+(SUMIF(Inputs!$X$1:$AY$1,DB$1059,Inputs!$X304:$AY304)))^(DB$1060/DB$1061)-1</f>
        <v>0.0315922996663978</v>
      </c>
      <c r="DC304" s="0" t="n">
        <f aca="false">(1+(SUMIF(Inputs!$X$1:$AY$1,DC$1059,Inputs!$X304:$AY304)))^(DC$1060/DC$1061)-1</f>
        <v>0.0319488741957525</v>
      </c>
      <c r="DD304" s="0" t="n">
        <f aca="false">(1+(SUMIF(Inputs!$X$1:$AY$1,DD$1059,Inputs!$X304:$AY304)))^(DD$1060/DD$1061)-1</f>
        <v>0.0323055719767007</v>
      </c>
      <c r="DE304" s="0" t="n">
        <f aca="false">(1+(SUMIF(Inputs!$X$1:$AY$1,DE$1059,Inputs!$X304:$AY304)))^(DE$1060/DE$1061)-1</f>
        <v>0.0323055719767007</v>
      </c>
      <c r="DF304" s="0" t="n">
        <f aca="false">(1+(SUMIF(Inputs!$X$1:$AY$1,DF$1059,Inputs!$X304:$AY304)))^(DF$1060/DF$1061)-1</f>
        <v>0.0291090199468929</v>
      </c>
      <c r="DG304" s="0" t="n">
        <f aca="false">(1+(SUMIF(Inputs!$X$1:$AY$1,DG$1059,Inputs!$X304:$AY304)))^(DG$1060/DG$1061)-1</f>
        <v>0.0294371682026677</v>
      </c>
      <c r="DH304" s="0" t="n">
        <f aca="false">(1+(SUMIF(Inputs!$X$1:$AY$1,DH$1059,Inputs!$X304:$AY304)))^(DH$1060/DH$1061)-1</f>
        <v>0.0297654210938851</v>
      </c>
      <c r="DI304" s="0" t="n">
        <f aca="false">(1+(SUMIF(Inputs!$X$1:$AY$1,DI$1059,Inputs!$X304:$AY304)))^(DI$1060/DI$1061)-1</f>
        <v>0.0297654210938851</v>
      </c>
      <c r="DJ304" s="0" t="n">
        <f aca="false">(1+(SUMIF(Inputs!$X$1:$AY$1,DJ$1059,Inputs!$X304:$AY304)))^(DJ$1060/DJ$1061)-1</f>
        <v>0.0154476286338696</v>
      </c>
      <c r="DK304" s="0" t="n">
        <f aca="false">(1+(SUMIF(Inputs!$X$1:$AY$1,DK$1059,Inputs!$X304:$AY304)))^(DK$1060/DK$1061)-1</f>
        <v>0.0156206026265604</v>
      </c>
      <c r="DL304" s="0" t="n">
        <f aca="false">(1+(SUMIF(Inputs!$X$1:$AY$1,DL$1059,Inputs!$X304:$AY304)))^(DL$1060/DL$1061)-1</f>
        <v>0.0157936060840915</v>
      </c>
      <c r="DM304" s="0" t="n">
        <f aca="false">(1+(SUMIF(Inputs!$X$1:$AY$1,DM$1059,Inputs!$X304:$AY304)))^(DM$1060/DM$1061)-1</f>
        <v>0.0157936060840915</v>
      </c>
      <c r="DN304" s="0" t="n">
        <f aca="false">(1+(SUMIF(Inputs!$X$1:$AY$1,DN$1059,Inputs!$X304:$AY304)))^(DN$1060/DN$1061)-1</f>
        <v>0.0144713871330822</v>
      </c>
      <c r="DO304" s="0" t="n">
        <f aca="false">(1+(SUMIF(Inputs!$X$1:$AY$1,DO$1059,Inputs!$X304:$AY304)))^(DO$1060/DO$1061)-1</f>
        <v>0.0146333511294063</v>
      </c>
      <c r="DP304" s="0" t="n">
        <f aca="false">(1+(SUMIF(Inputs!$X$1:$AY$1,DP$1059,Inputs!$X304:$AY304)))^(DP$1060/DP$1061)-1</f>
        <v>0.0147953409838635</v>
      </c>
      <c r="DQ304" s="0" t="n">
        <f aca="false">(1+(SUMIF(Inputs!$X$1:$AY$1,DQ$1059,Inputs!$X304:$AY304)))^(DQ$1060/DQ$1061)-1</f>
        <v>0.0147953409838635</v>
      </c>
      <c r="DR304" s="0" t="n">
        <f aca="false">(1+(SUMIF(Inputs!$X$1:$AY$1,DR$1059,Inputs!$X304:$AY304)))^(DR$1060/DR$1061)-1</f>
        <v>0.0119649954701027</v>
      </c>
      <c r="DS304" s="0" t="n">
        <f aca="false">(1+(SUMIF(Inputs!$X$1:$AY$1,DS$1059,Inputs!$X304:$AY304)))^(DS$1060/DS$1061)-1</f>
        <v>0.0119649954701027</v>
      </c>
      <c r="DT304" s="0" t="n">
        <f aca="false">(1+(SUMIF(Inputs!$X$1:$AY$1,DT$1059,Inputs!$X304:$AY304)))^(DT$1060/DT$1061)-1</f>
        <v>0.0120972710619893</v>
      </c>
      <c r="DU304" s="0" t="n">
        <f aca="false">(1+(SUMIF(Inputs!$X$1:$AY$1,DU$1059,Inputs!$X304:$AY304)))^(DU$1060/DU$1061)-1</f>
        <v>0.0120972710619893</v>
      </c>
      <c r="DV304" s="0" t="n">
        <f aca="false">(1+(SUMIF(Inputs!$X$1:$AY$1,DV$1059,Inputs!$X304:$AY304)))^(DV$1060/DV$1061)-1</f>
        <v>0.0113996337197784</v>
      </c>
      <c r="DW304" s="0" t="n">
        <f aca="false">(1+(SUMIF(Inputs!$X$1:$AY$1,DW$1059,Inputs!$X304:$AY304)))^(DW$1060/DW$1061)-1</f>
        <v>0.0115270235644225</v>
      </c>
      <c r="DX304" s="0" t="n">
        <f aca="false">(1+(SUMIF(Inputs!$X$1:$AY$1,DX$1059,Inputs!$X304:$AY304)))^(DX$1060/DX$1061)-1</f>
        <v>0.011654429454329</v>
      </c>
      <c r="DY304" s="0" t="n">
        <f aca="false">(1+(SUMIF(Inputs!$X$1:$AY$1,DY$1059,Inputs!$X304:$AY304)))^(DY$1060/DY$1061)-1</f>
        <v>0.011654429454329</v>
      </c>
      <c r="DZ304" s="0" t="n">
        <f aca="false">(1+(SUMIF(Inputs!$X$1:$AY$1,DZ$1059,Inputs!$X304:$AY304)))^(DZ$1060/DZ$1061)-1</f>
        <v>0.0106761539258597</v>
      </c>
      <c r="EA304" s="276" t="n">
        <f aca="false">(1+(SUMIF(Inputs!$X$1:$AY$1,EA$1059,Inputs!$X304:$AY304)))^(EA$1060/EA$1061)-1</f>
        <v>0.0107954158765682</v>
      </c>
      <c r="EB304" s="0" t="n">
        <f aca="false">(1+(SUMIF(Inputs!$X$1:$AY$1,EB$1059,Inputs!$X304:$AY304)))^(EB$1060/EB$1061)-1</f>
        <v>0.0109146919004421</v>
      </c>
      <c r="EC304" s="0" t="n">
        <f aca="false">(1+(SUMIF(Inputs!$X$1:$AY$1,EC$1059,Inputs!$X304:$AY304)))^(EC$1060/EC$1061)-1</f>
        <v>0.0109146919004421</v>
      </c>
      <c r="ED304" s="0" t="n">
        <f aca="false">(1+(SUMIF(Inputs!$X$1:$AY$1,ED$1059,Inputs!$X304:$AY304)))^(ED$1060/ED$1061)-1</f>
        <v>0.010236777458656</v>
      </c>
      <c r="EE304" s="0" t="n">
        <f aca="false">(1+(SUMIF(Inputs!$X$1:$AY$1,EE$1059,Inputs!$X304:$AY304)))^(EE$1060/EE$1061)-1</f>
        <v>0.0103511060984232</v>
      </c>
      <c r="EF304" s="0" t="n">
        <f aca="false">(1+(SUMIF(Inputs!$X$1:$AY$1,EF$1059,Inputs!$X304:$AY304)))^(EF$1060/EF$1061)-1</f>
        <v>0.0104654476767787</v>
      </c>
      <c r="EG304" s="0" t="n">
        <f aca="false">(1+(SUMIF(Inputs!$X$1:$AY$1,EG$1059,Inputs!$X304:$AY304)))^(EG$1060/EG$1061)-1</f>
        <v>0.0104654476767787</v>
      </c>
      <c r="EH304" s="0" t="n">
        <f aca="false">(1+(SUMIF(Inputs!$X$1:$AY$1,EH$1059,Inputs!$X304:$AY304)))^(EH$1060/EH$1061)-1</f>
        <v>0.00969109512390776</v>
      </c>
      <c r="EI304" s="0" t="n">
        <f aca="false">(1+(SUMIF(Inputs!$X$1:$AY$1,EI$1059,Inputs!$X304:$AY304)))^(EI$1060/EI$1061)-1</f>
        <v>0.00979929984169581</v>
      </c>
      <c r="EJ304" s="0" t="n">
        <f aca="false">(1+(SUMIF(Inputs!$X$1:$AY$1,EJ$1059,Inputs!$X304:$AY304)))^(EJ$1060/EJ$1061)-1</f>
        <v>0.00990751615536811</v>
      </c>
      <c r="EK304" s="0" t="n">
        <f aca="false">(1+(SUMIF(Inputs!$X$1:$AY$1,EK$1059,Inputs!$X304:$AY304)))^(EK$1060/EK$1061)-1</f>
        <v>0.00990751615536811</v>
      </c>
      <c r="EL304" s="0" t="n">
        <f aca="false">(1+(SUMIF(Inputs!$X$1:$AY$1,EL$1059,Inputs!$X304:$AY304)))^(EL$1060/EL$1061)-1</f>
        <v>0.00982627871417696</v>
      </c>
      <c r="EM304" s="0" t="n">
        <f aca="false">(1+(SUMIF(Inputs!$X$1:$AY$1,EM$1059,Inputs!$X304:$AY304)))^(EM$1060/EM$1061)-1</f>
        <v>0.00982627871417696</v>
      </c>
      <c r="EN304" s="0" t="n">
        <f aca="false">(1+(SUMIF(Inputs!$X$1:$AY$1,EN$1059,Inputs!$X304:$AY304)))^(EN$1060/EN$1061)-1</f>
        <v>0.00993479442597356</v>
      </c>
      <c r="EO304" s="0" t="n">
        <f aca="false">(1+(SUMIF(Inputs!$X$1:$AY$1,EO$1059,Inputs!$X304:$AY304)))^(EO$1060/EO$1061)-1</f>
        <v>0.00993479442597356</v>
      </c>
      <c r="EP304" s="0" t="n">
        <f aca="false">(1+(SUMIF(Inputs!$X$1:$AY$1,EP$1059,Inputs!$X304:$AY304)))^(EP$1060/EP$1061)-1</f>
        <v>0.00971777466220192</v>
      </c>
      <c r="EQ304" s="0" t="n">
        <f aca="false">(1+(SUMIF(Inputs!$X$1:$AY$1,EQ$1059,Inputs!$X304:$AY304)))^(EQ$1060/EQ$1061)-1</f>
        <v>0.00982627871417696</v>
      </c>
      <c r="ER304" s="0" t="n">
        <f aca="false">(1+(SUMIF(Inputs!$X$1:$AY$1,ER$1059,Inputs!$X304:$AY304)))^(ER$1060/ER$1061)-1</f>
        <v>0.00993479442597356</v>
      </c>
      <c r="ES304" s="0" t="n">
        <f aca="false">(1+(SUMIF(Inputs!$X$1:$AY$1,ES$1059,Inputs!$X304:$AY304)))^(ES$1060/ES$1061)-1</f>
        <v>0.00993479442597356</v>
      </c>
      <c r="ET304" s="0" t="n">
        <f aca="false">(1+(SUMIF(Inputs!$X$1:$AY$1,ET$1059,Inputs!$X304:$AY304)))^(ET$1060/ET$1061)-1</f>
        <v>0.00971777466220192</v>
      </c>
      <c r="EU304" s="0" t="n">
        <f aca="false">(1+(SUMIF(Inputs!$X$1:$AY$1,EU$1059,Inputs!$X304:$AY304)))^(EU$1060/EU$1061)-1</f>
        <v>0.00982627871417696</v>
      </c>
      <c r="EV304" s="0" t="n">
        <f aca="false">(1+(SUMIF(Inputs!$X$1:$AY$1,EV$1059,Inputs!$X304:$AY304)))^(EV$1060/EV$1061)-1</f>
        <v>0.00993479442597356</v>
      </c>
      <c r="EW304" s="0" t="n">
        <f aca="false">(1+(SUMIF(Inputs!$X$1:$AY$1,EW$1059,Inputs!$X304:$AY304)))^(EW$1060/EW$1061)-1</f>
        <v>0.00993479442597356</v>
      </c>
      <c r="EX304" s="0" t="n">
        <f aca="false">(1+(SUMIF(Inputs!$X$1:$AY$1,EX$1059,Inputs!$X304:$AY304)))^(EX$1060/EX$1061)-1</f>
        <v>0.00969109512390776</v>
      </c>
      <c r="EY304" s="0" t="n">
        <f aca="false">(1+(SUMIF(Inputs!$X$1:$AY$1,EY$1059,Inputs!$X304:$AY304)))^(EY$1060/EY$1061)-1</f>
        <v>0.00979929984169581</v>
      </c>
      <c r="EZ304" s="0" t="n">
        <f aca="false">(1+(SUMIF(Inputs!$X$1:$AY$1,EZ$1059,Inputs!$X304:$AY304)))^(EZ$1060/EZ$1061)-1</f>
        <v>0.00990751615536811</v>
      </c>
      <c r="FA304" s="0" t="n">
        <f aca="false">(1+(SUMIF(Inputs!$X$1:$AY$1,FA$1059,Inputs!$X304:$AY304)))^(FA$1060/FA$1061)-1</f>
        <v>0.00990751615536811</v>
      </c>
      <c r="FB304" s="0" t="n">
        <f aca="false">(1+(SUMIF(Inputs!$X$1:$AY$1,FB$1059,Inputs!$X304:$AY304)))^(FB$1060/FB$1061)-1</f>
        <v>0.00971777466220192</v>
      </c>
      <c r="FC304" s="0" t="n">
        <f aca="false">(1+(SUMIF(Inputs!$X$1:$AY$1,FC$1059,Inputs!$X304:$AY304)))^(FC$1060/FC$1061)-1</f>
        <v>0.00982627871417696</v>
      </c>
      <c r="FD304" s="0" t="n">
        <f aca="false">(1+(SUMIF(Inputs!$X$1:$AY$1,FD$1059,Inputs!$X304:$AY304)))^(FD$1060/FD$1061)-1</f>
        <v>0.00993479442597356</v>
      </c>
      <c r="FE304" s="0" t="n">
        <f aca="false">(1+(SUMIF(Inputs!$X$1:$AY$1,FE$1059,Inputs!$X304:$AY304)))^(FE$1060/FE$1061)-1</f>
        <v>0.00993479442597356</v>
      </c>
      <c r="FF304" s="0" t="n">
        <f aca="false">(1+(SUMIF(Inputs!$X$1:$AY$1,FF$1059,Inputs!$X304:$AY304)))^(FF$1060/FF$1061)-1</f>
        <v>0.00982627871417696</v>
      </c>
      <c r="FG304" s="0" t="n">
        <f aca="false">(1+(SUMIF(Inputs!$X$1:$AY$1,FG$1059,Inputs!$X304:$AY304)))^(FG$1060/FG$1061)-1</f>
        <v>0.00982627871417696</v>
      </c>
      <c r="FH304" s="0" t="n">
        <f aca="false">(1+(SUMIF(Inputs!$X$1:$AY$1,FH$1059,Inputs!$X304:$AY304)))^(FH$1060/FH$1061)-1</f>
        <v>0.00993479442597356</v>
      </c>
      <c r="FI304" s="0" t="n">
        <f aca="false">(1+(SUMIF(Inputs!$X$1:$AY$1,FI$1059,Inputs!$X304:$AY304)))^(FI$1060/FI$1061)-1</f>
        <v>0.00993479442597356</v>
      </c>
      <c r="FJ304" s="0" t="n">
        <f aca="false">(1+(SUMIF(Inputs!$X$1:$AY$1,FJ$1059,Inputs!$X304:$AY304)))^(FJ$1060/FJ$1061)-1</f>
        <v>0.00971777466220192</v>
      </c>
      <c r="FK304" s="0" t="n">
        <f aca="false">(1+(SUMIF(Inputs!$X$1:$AY$1,FK$1059,Inputs!$X304:$AY304)))^(FK$1060/FK$1061)-1</f>
        <v>0.00982627871417696</v>
      </c>
      <c r="FL304" s="0" t="n">
        <f aca="false">(1+(SUMIF(Inputs!$X$1:$AY$1,FL$1059,Inputs!$X304:$AY304)))^(FL$1060/FL$1061)-1</f>
        <v>0.00993479442597356</v>
      </c>
      <c r="FM304" s="0" t="n">
        <f aca="false">(1+(SUMIF(Inputs!$X$1:$AY$1,FM$1059,Inputs!$X304:$AY304)))^(FM$1060/FM$1061)-1</f>
        <v>0.00993479442597356</v>
      </c>
      <c r="FN304" s="0" t="n">
        <f aca="false">(1+(SUMIF(Inputs!$X$1:$AY$1,FN$1059,Inputs!$X304:$AY304)))^(FN$1060/FN$1061)-1</f>
        <v>0.00969109512390776</v>
      </c>
      <c r="FO304" s="0" t="n">
        <f aca="false">(1+(SUMIF(Inputs!$X$1:$AY$1,FO$1059,Inputs!$X304:$AY304)))^(FO$1060/FO$1061)-1</f>
        <v>0.00979929984169581</v>
      </c>
      <c r="FP304" s="0" t="n">
        <f aca="false">(1+(SUMIF(Inputs!$X$1:$AY$1,FP$1059,Inputs!$X304:$AY304)))^(FP$1060/FP$1061)-1</f>
        <v>0.00990751615536811</v>
      </c>
      <c r="FQ304" s="0" t="n">
        <f aca="false">(1+(SUMIF(Inputs!$X$1:$AY$1,FQ$1059,Inputs!$X304:$AY304)))^(FQ$1060/FQ$1061)-1</f>
        <v>0.00990751615536811</v>
      </c>
      <c r="FR304" s="0" t="n">
        <f aca="false">(1+(SUMIF(Inputs!$X$1:$AY$1,FR$1059,Inputs!$X304:$AY304)))^(FR$1060/FR$1061)-1</f>
        <v>0.00971777466220192</v>
      </c>
      <c r="FS304" s="0" t="n">
        <f aca="false">(1+(SUMIF(Inputs!$X$1:$AY$1,FS$1059,Inputs!$X304:$AY304)))^(FS$1060/FS$1061)-1</f>
        <v>0.00982627871417696</v>
      </c>
      <c r="FT304" s="0" t="n">
        <f aca="false">(1+(SUMIF(Inputs!$X$1:$AY$1,FT$1059,Inputs!$X304:$AY304)))^(FT$1060/FT$1061)-1</f>
        <v>0.00993479442597356</v>
      </c>
      <c r="FU304" s="0" t="n">
        <f aca="false">(1+(SUMIF(Inputs!$X$1:$AY$1,FU$1059,Inputs!$X304:$AY304)))^(FU$1060/FU$1061)-1</f>
        <v>0.00993479442597356</v>
      </c>
      <c r="FV304" s="0" t="n">
        <f aca="false">(1+(SUMIF(Inputs!$X$1:$BB$1,FV$1059,Inputs!$X304:$BB304)))^(FV$1060/FV$1061)-1</f>
        <v>0.00971777466220192</v>
      </c>
      <c r="FW304" s="0" t="n">
        <f aca="false">(1+(SUMIF(Inputs!$X$1:$BB$1,FW$1059,Inputs!$X304:$BB304)))^(FW$1060/FW$1061)-1</f>
        <v>0.00982627871417696</v>
      </c>
      <c r="FX304" s="0" t="n">
        <f aca="false">(1+(SUMIF(Inputs!$X$1:$BB$1,FX$1059,Inputs!$X304:$BB304)))^(FX$1060/FX$1061)-1</f>
        <v>0.00993479442597356</v>
      </c>
      <c r="FY304" s="0" t="n">
        <f aca="false">(1+(SUMIF(Inputs!$X$1:$BB$1,FY$1059,Inputs!$X304:$BB304)))^(FY$1060/FY$1061)-1</f>
        <v>0.00993479442597356</v>
      </c>
      <c r="FZ304" s="0" t="n">
        <f aca="false">(1+(SUMIF(Inputs!$X$1:$BB$1,FZ$1059,Inputs!$X304:$BB304)))^(FZ$1060/FZ$1061)-1</f>
        <v>0.00971777466220192</v>
      </c>
      <c r="GA304" s="0" t="n">
        <f aca="false">(1+(SUMIF(Inputs!$X$1:$BB$1,GA$1059,Inputs!$X304:$BB304)))^(GA$1060/GA$1061)-1</f>
        <v>0.00982627871417696</v>
      </c>
      <c r="GB304" s="0" t="n">
        <f aca="false">(1+(SUMIF(Inputs!$X$1:$BB$1,GB$1059,Inputs!$X304:$BB304)))^(GB$1060/GB$1061)-1</f>
        <v>0.00993479442597356</v>
      </c>
      <c r="GC304" s="0" t="n">
        <f aca="false">(1+(SUMIF(Inputs!$X$1:$BB$1,GC$1059,Inputs!$X304:$BB304)))^(GC$1060/GC$1061)-1</f>
        <v>0.00993479442597356</v>
      </c>
      <c r="GD304" s="0" t="n">
        <f aca="false">(1+(SUMIF(Inputs!$X$1:$BB$1,GD$1059,Inputs!$X304:$BB304)))^(GD$1060/GD$1061)-1</f>
        <v>0.00971777466220192</v>
      </c>
      <c r="GE304" s="0" t="n">
        <f aca="false">(1+(SUMIF(Inputs!$X$1:$BB$1,GE$1059,Inputs!$X304:$BB304)))^(GE$1060/GE$1061)-1</f>
        <v>0.00982627871417696</v>
      </c>
      <c r="GF304" s="0" t="n">
        <f aca="false">(1+(SUMIF(Inputs!$X$1:$BB$1,GF$1059,Inputs!$X304:$BB304)))^(GF$1060/GF$1061)-1</f>
        <v>0.00993479442597356</v>
      </c>
      <c r="GG304" s="0" t="n">
        <f aca="false">(1+(SUMIF(Inputs!$X$1:$BB$1,GG$1059,Inputs!$X304:$BB304)))^(GG$1060/GG$1061)-1</f>
        <v>0.00993479442597356</v>
      </c>
      <c r="GH304" s="0" t="n">
        <f aca="false">(1+(SUMIF(Inputs!$X$1:$BG$1,GH$1059,Inputs!$X304:$BG304)))^(GH$1060/GH$1061)-1</f>
        <v>0.00971777466220192</v>
      </c>
      <c r="GI304" s="0" t="n">
        <f aca="false">(1+(SUMIF(Inputs!$X$1:$BG$1,GI$1059,Inputs!$X304:$BG304)))^(GI$1060/GI$1061)-1</f>
        <v>0.00982627871417696</v>
      </c>
      <c r="GJ304" s="0" t="n">
        <f aca="false">(1+(SUMIF(Inputs!$X$1:$BG$1,GJ$1059,Inputs!$X304:$BG304)))^(GJ$1060/GJ$1061)-1</f>
        <v>0.00993479442597356</v>
      </c>
      <c r="GK304" s="0" t="n">
        <f aca="false">(1+(SUMIF(Inputs!$X$1:$BG$1,GK$1059,Inputs!$X304:$BG304)))^(GK$1060/GK$1061)-1</f>
        <v>0.00993479442597356</v>
      </c>
      <c r="GL304" s="0" t="n">
        <f aca="false">(1+(SUMIF(Inputs!$X$1:$BG$1,GL$1059,Inputs!$X304:$BG304)))^(GL$1060/GL$1061)-1</f>
        <v>0.00971777466220192</v>
      </c>
      <c r="GM304" s="0" t="n">
        <f aca="false">(1+(SUMIF(Inputs!$X$1:$BG$1,GM$1059,Inputs!$X304:$BG304)))^(GM$1060/GM$1061)-1</f>
        <v>0.00982627871417696</v>
      </c>
      <c r="GN304" s="0" t="n">
        <f aca="false">(1+(SUMIF(Inputs!$X$1:$BG$1,GN$1059,Inputs!$X304:$BG304)))^(GN$1060/GN$1061)-1</f>
        <v>0.00993479442597356</v>
      </c>
      <c r="GO304" s="0" t="n">
        <f aca="false">(1+(SUMIF(Inputs!$X$1:$BG$1,GO$1059,Inputs!$X304:$BG304)))^(GO$1060/GO$1061)-1</f>
        <v>0.00993479442597356</v>
      </c>
      <c r="GP304" s="0" t="n">
        <f aca="false">(1+(SUMIF(Inputs!$X$1:$BG$1,GP$1059,Inputs!$X304:$BG304)))^(GP$1060/GP$1061)-1</f>
        <v>0.00971777466220192</v>
      </c>
      <c r="GQ304" s="0" t="n">
        <f aca="false">(1+(SUMIF(Inputs!$X$1:$BG$1,GQ$1059,Inputs!$X304:$BG304)))^(GQ$1060/GQ$1061)-1</f>
        <v>0.00982627871417696</v>
      </c>
      <c r="GR304" s="0" t="n">
        <f aca="false">(1+(SUMIF(Inputs!$X$1:$BG$1,GR$1059,Inputs!$X304:$BG304)))^(GR$1060/GR$1061)-1</f>
        <v>0.00993479442597356</v>
      </c>
      <c r="GS304" s="0" t="n">
        <f aca="false">(1+(SUMIF(Inputs!$X$1:$BG$1,GS$1059,Inputs!$X304:$BG304)))^(GS$1060/GS$1061)-1</f>
        <v>0.00993479442597356</v>
      </c>
      <c r="GT304" s="0" t="n">
        <f aca="false">(1+(SUMIF(Inputs!$X$1:$BG$1,GT$1059,Inputs!$X304:$BG304)))^(GT$1060/GT$1061)-1</f>
        <v>0.00971777466220192</v>
      </c>
      <c r="GU304" s="0" t="n">
        <f aca="false">(1+(SUMIF(Inputs!$X$1:$BG$1,GU$1059,Inputs!$X304:$BG304)))^(GU$1060/GU$1061)-1</f>
        <v>0.00982627871417696</v>
      </c>
      <c r="GV304" s="0" t="n">
        <f aca="false">(1+(SUMIF(Inputs!$X$1:$BG$1,GV$1059,Inputs!$X304:$BG304)))^(GV$1060/GV$1061)-1</f>
        <v>0.00993479442597356</v>
      </c>
      <c r="GW304" s="0" t="n">
        <f aca="false">(1+(SUMIF(Inputs!$X$1:$BG$1,GW$1059,Inputs!$X304:$BG304)))^(GW$1060/GW$1061)-1</f>
        <v>0.00993479442597356</v>
      </c>
      <c r="GX304" s="0" t="n">
        <f aca="false">(1+(SUMIF(Inputs!$X$1:$BG$1,GX$1059,Inputs!$X304:$BG304)))^(GX$1060/GX$1061)-1</f>
        <v>0.00971777466220192</v>
      </c>
      <c r="GY304" s="0" t="n">
        <f aca="false">(1+(SUMIF(Inputs!$X$1:$BG$1,GY$1059,Inputs!$X304:$BG304)))^(GY$1060/GY$1061)-1</f>
        <v>0.00982627871417696</v>
      </c>
      <c r="GZ304" s="0" t="n">
        <f aca="false">(1+(SUMIF(Inputs!$X$1:$BG$1,GZ$1059,Inputs!$X304:$BG304)))^(GZ$1060/GZ$1061)-1</f>
        <v>0.00993479442597356</v>
      </c>
      <c r="HA304" s="0" t="n">
        <f aca="false">(1+(SUMIF(Inputs!$X$1:$BG$1,HA$1059,Inputs!$X304:$BG304)))^(HA$1060/HA$1061)-1</f>
        <v>0.00993479442597356</v>
      </c>
    </row>
    <row r="305" customFormat="false" ht="15" hidden="false" customHeight="true" outlineLevel="2" collapsed="false">
      <c r="A305" s="48" t="s">
        <v>99</v>
      </c>
      <c r="B305" s="201" t="s">
        <v>360</v>
      </c>
      <c r="C305" s="201" t="s">
        <v>361</v>
      </c>
      <c r="D305" s="201" t="s">
        <v>320</v>
      </c>
      <c r="E305" s="52"/>
      <c r="F305" s="19" t="s">
        <v>367</v>
      </c>
      <c r="G305" s="52" t="s">
        <v>12</v>
      </c>
      <c r="H305" s="52"/>
      <c r="I305" s="52"/>
      <c r="CL305" s="0" t="n">
        <f aca="false">(1+(SUMIF(Inputs!$X$1:$AY$1,CL$1059,Inputs!$X305:$AY305)))^(CL$1060/CL$1061)-1</f>
        <v>0.0630099996455438</v>
      </c>
      <c r="CM305" s="0" t="n">
        <f aca="false">(1+(SUMIF(Inputs!$X$1:$AY$1,CM$1059,Inputs!$X305:$AY305)))^(CM$1060/CM$1061)-1</f>
        <v>0.0637319636052227</v>
      </c>
      <c r="CN305" s="0" t="n">
        <f aca="false">(1+(SUMIF(Inputs!$X$1:$AY$1,CN$1059,Inputs!$X305:$AY305)))^(CN$1060/CN$1061)-1</f>
        <v>0.0644544179007962</v>
      </c>
      <c r="CO305" s="0" t="n">
        <f aca="false">(1+(SUMIF(Inputs!$X$1:$AY$1,CO$1059,Inputs!$X305:$AY305)))^(CO$1060/CO$1061)-1</f>
        <v>0.0644544179007962</v>
      </c>
      <c r="CP305" s="0" t="n">
        <f aca="false">(1+(SUMIF(Inputs!$X$1:$AY$1,CP$1059,Inputs!$X305:$AY305)))^(CP$1060/CP$1061)-1</f>
        <v>0.0283381569493828</v>
      </c>
      <c r="CQ305" s="0" t="n">
        <f aca="false">(1+(SUMIF(Inputs!$X$1:$AY$1,CQ$1059,Inputs!$X305:$AY305)))^(CQ$1060/CQ$1061)-1</f>
        <v>0.0286574947726967</v>
      </c>
      <c r="CR305" s="0" t="n">
        <f aca="false">(1+(SUMIF(Inputs!$X$1:$AY$1,CR$1059,Inputs!$X305:$AY305)))^(CR$1060/CR$1061)-1</f>
        <v>0.0289769317624615</v>
      </c>
      <c r="CS305" s="0" t="n">
        <f aca="false">(1+(SUMIF(Inputs!$X$1:$AY$1,CS$1059,Inputs!$X305:$AY305)))^(CS$1060/CS$1061)-1</f>
        <v>0.0289769317624615</v>
      </c>
      <c r="CT305" s="0" t="n">
        <f aca="false">(1+(SUMIF(Inputs!$X$1:$AY$1,CT$1059,Inputs!$X305:$AY305)))^(CT$1060/CT$1061)-1</f>
        <v>-0.0125680160876787</v>
      </c>
      <c r="CU305" s="0" t="n">
        <f aca="false">(1+(SUMIF(Inputs!$X$1:$AY$1,CU$1059,Inputs!$X305:$AY305)))^(CU$1060/CU$1061)-1</f>
        <v>-0.0127067697336769</v>
      </c>
      <c r="CV305" s="0" t="n">
        <f aca="false">(1+(SUMIF(Inputs!$X$1:$AY$1,CV$1059,Inputs!$X305:$AY305)))^(CV$1060/CV$1061)-1</f>
        <v>-0.0128455038820544</v>
      </c>
      <c r="CW305" s="0" t="n">
        <f aca="false">(1+(SUMIF(Inputs!$X$1:$AY$1,CW$1059,Inputs!$X305:$AY305)))^(CW$1060/CW$1061)-1</f>
        <v>-0.0128455038820544</v>
      </c>
      <c r="CX305" s="0" t="n">
        <f aca="false">(1+(SUMIF(Inputs!$X$1:$AY$1,CX$1059,Inputs!$X305:$AY305)))^(CX$1060/CX$1061)-1</f>
        <v>0.0136397935865868</v>
      </c>
      <c r="CY305" s="0" t="n">
        <f aca="false">(1+(SUMIF(Inputs!$X$1:$AY$1,CY$1059,Inputs!$X305:$AY305)))^(CY$1060/CY$1061)-1</f>
        <v>0.0136397935865868</v>
      </c>
      <c r="CZ305" s="0" t="n">
        <f aca="false">(1+(SUMIF(Inputs!$X$1:$AY$1,CZ$1059,Inputs!$X305:$AY305)))^(CZ$1060/CZ$1061)-1</f>
        <v>0.013790710265194</v>
      </c>
      <c r="DA305" s="0" t="n">
        <f aca="false">(1+(SUMIF(Inputs!$X$1:$AY$1,DA$1059,Inputs!$X305:$AY305)))^(DA$1060/DA$1061)-1</f>
        <v>0.013790710265194</v>
      </c>
      <c r="DB305" s="357" t="n">
        <f aca="false">(1+(SUMIF(Inputs!$X$1:$AY$1,DB$1059,Inputs!$X305:$AY305)))^(DB$1060/DB$1061)-1</f>
        <v>-0.00642250635391695</v>
      </c>
      <c r="DC305" s="0" t="n">
        <f aca="false">(1+(SUMIF(Inputs!$X$1:$AY$1,DC$1059,Inputs!$X305:$AY305)))^(DC$1060/DC$1061)-1</f>
        <v>-0.00649363533849334</v>
      </c>
      <c r="DD305" s="0" t="n">
        <f aca="false">(1+(SUMIF(Inputs!$X$1:$AY$1,DD$1059,Inputs!$X305:$AY305)))^(DD$1060/DD$1061)-1</f>
        <v>-0.0065647592310335</v>
      </c>
      <c r="DE305" s="0" t="n">
        <f aca="false">(1+(SUMIF(Inputs!$X$1:$AY$1,DE$1059,Inputs!$X305:$AY305)))^(DE$1060/DE$1061)-1</f>
        <v>-0.0065647592310335</v>
      </c>
      <c r="DF305" s="388" t="n">
        <f aca="false">(1+(SUMIF(Inputs!$X$1:$AY$1,DF$1059,Inputs!$X305:$AY305)))^(DF$1060/DF$1061)-1</f>
        <v>0.0198081286055714</v>
      </c>
      <c r="DG305" s="388" t="n">
        <f aca="false">(1+(SUMIF(Inputs!$X$1:$AY$1,DG$1059,Inputs!$X305:$AY305)))^(DG$1060/DG$1061)-1</f>
        <v>0.0200304086812892</v>
      </c>
      <c r="DH305" s="388" t="n">
        <f aca="false">(1+(SUMIF(Inputs!$X$1:$AY$1,DH$1059,Inputs!$X305:$AY305)))^(DH$1060/DH$1061)-1</f>
        <v>0.0202527372057602</v>
      </c>
      <c r="DI305" s="388" t="n">
        <f aca="false">(1+(SUMIF(Inputs!$X$1:$AY$1,DI$1059,Inputs!$X305:$AY305)))^(DI$1060/DI$1061)-1</f>
        <v>0.0202527372057602</v>
      </c>
      <c r="DJ305" s="0" t="n">
        <f aca="false">(1+(SUMIF(Inputs!$X$1:$AY$1,DJ$1059,Inputs!$X305:$AY305)))^(DJ$1060/DJ$1061)-1</f>
        <v>0.0110255023508066</v>
      </c>
      <c r="DK305" s="0" t="n">
        <f aca="false">(1+(SUMIF(Inputs!$X$1:$AY$1,DK$1059,Inputs!$X305:$AY305)))^(DK$1060/DK$1061)-1</f>
        <v>0.0111486883109049</v>
      </c>
      <c r="DL305" s="0" t="n">
        <f aca="false">(1+(SUMIF(Inputs!$X$1:$AY$1,DL$1059,Inputs!$X305:$AY305)))^(DL$1060/DL$1061)-1</f>
        <v>0.011271889280299</v>
      </c>
      <c r="DM305" s="0" t="n">
        <f aca="false">(1+(SUMIF(Inputs!$X$1:$AY$1,DM$1059,Inputs!$X305:$AY305)))^(DM$1060/DM$1061)-1</f>
        <v>0.011271889280299</v>
      </c>
      <c r="DN305" s="0" t="n">
        <f aca="false">(1+(SUMIF(Inputs!$X$1:$AY$1,DN$1059,Inputs!$X305:$AY305)))^(DN$1060/DN$1061)-1</f>
        <v>0.0105669789221909</v>
      </c>
      <c r="DO305" s="0" t="n">
        <f aca="false">(1+(SUMIF(Inputs!$X$1:$AY$1,DO$1059,Inputs!$X305:$AY305)))^(DO$1060/DO$1061)-1</f>
        <v>0.0106850148575319</v>
      </c>
      <c r="DP305" s="0" t="n">
        <f aca="false">(1+(SUMIF(Inputs!$X$1:$AY$1,DP$1059,Inputs!$X305:$AY305)))^(DP$1060/DP$1061)-1</f>
        <v>0.0108030645796702</v>
      </c>
      <c r="DQ305" s="0" t="n">
        <f aca="false">(1+(SUMIF(Inputs!$X$1:$AY$1,DQ$1059,Inputs!$X305:$AY305)))^(DQ$1060/DQ$1061)-1</f>
        <v>0.0108030645796702</v>
      </c>
      <c r="DR305" s="0" t="n">
        <f aca="false">(1+(SUMIF(Inputs!$X$1:$AY$1,DR$1059,Inputs!$X305:$AY305)))^(DR$1060/DR$1061)-1</f>
        <v>0.0193652712876991</v>
      </c>
      <c r="DS305" s="0" t="n">
        <f aca="false">(1+(SUMIF(Inputs!$X$1:$AY$1,DS$1059,Inputs!$X305:$AY305)))^(DS$1060/DS$1061)-1</f>
        <v>0.0193652712876991</v>
      </c>
      <c r="DT305" s="0" t="n">
        <f aca="false">(1+(SUMIF(Inputs!$X$1:$AY$1,DT$1059,Inputs!$X305:$AY305)))^(DT$1060/DT$1061)-1</f>
        <v>0.0195801464521137</v>
      </c>
      <c r="DU305" s="0" t="n">
        <f aca="false">(1+(SUMIF(Inputs!$X$1:$AY$1,DU$1059,Inputs!$X305:$AY305)))^(DU$1060/DU$1061)-1</f>
        <v>0.0195801464521137</v>
      </c>
      <c r="DV305" s="0" t="n">
        <f aca="false">(1+(SUMIF(Inputs!$X$1:$AY$1,DV$1059,Inputs!$X305:$AY305)))^(DV$1060/DV$1061)-1</f>
        <v>0.0180208626711504</v>
      </c>
      <c r="DW305" s="0" t="n">
        <f aca="false">(1+(SUMIF(Inputs!$X$1:$AY$1,DW$1059,Inputs!$X305:$AY305)))^(DW$1060/DW$1061)-1</f>
        <v>0.0182229079597533</v>
      </c>
      <c r="DX305" s="0" t="n">
        <f aca="false">(1+(SUMIF(Inputs!$X$1:$AY$1,DX$1059,Inputs!$X305:$AY305)))^(DX$1060/DX$1061)-1</f>
        <v>0.0184249933480241</v>
      </c>
      <c r="DY305" s="0" t="n">
        <f aca="false">(1+(SUMIF(Inputs!$X$1:$AY$1,DY$1059,Inputs!$X305:$AY305)))^(DY$1060/DY$1061)-1</f>
        <v>0.0184249933480241</v>
      </c>
      <c r="DZ305" s="0" t="n">
        <f aca="false">(1+(SUMIF(Inputs!$X$1:$AY$1,DZ$1059,Inputs!$X305:$AY305)))^(DZ$1060/DZ$1061)-1</f>
        <v>0.013887539923104</v>
      </c>
      <c r="EA305" s="276" t="n">
        <f aca="false">(1+(SUMIF(Inputs!$X$1:$AY$1,EA$1059,Inputs!$X305:$AY305)))^(EA$1060/EA$1061)-1</f>
        <v>0.0140429243673521</v>
      </c>
      <c r="EB305" s="0" t="n">
        <f aca="false">(1+(SUMIF(Inputs!$X$1:$AY$1,EB$1059,Inputs!$X305:$AY305)))^(EB$1060/EB$1061)-1</f>
        <v>0.0141983326252135</v>
      </c>
      <c r="EC305" s="0" t="n">
        <f aca="false">(1+(SUMIF(Inputs!$X$1:$AY$1,EC$1059,Inputs!$X305:$AY305)))^(EC$1060/EC$1061)-1</f>
        <v>0.0141983326252135</v>
      </c>
      <c r="ED305" s="0" t="n">
        <f aca="false">(1+(SUMIF(Inputs!$X$1:$AY$1,ED$1059,Inputs!$X305:$AY305)))^(ED$1060/ED$1061)-1</f>
        <v>0.0155886220746648</v>
      </c>
      <c r="EE305" s="0" t="n">
        <f aca="false">(1+(SUMIF(Inputs!$X$1:$AY$1,EE$1059,Inputs!$X305:$AY305)))^(EE$1060/EE$1061)-1</f>
        <v>0.0157631870551715</v>
      </c>
      <c r="EF305" s="0" t="n">
        <f aca="false">(1+(SUMIF(Inputs!$X$1:$AY$1,EF$1059,Inputs!$X305:$AY305)))^(EF$1060/EF$1061)-1</f>
        <v>0.0159377820408708</v>
      </c>
      <c r="EG305" s="0" t="n">
        <f aca="false">(1+(SUMIF(Inputs!$X$1:$AY$1,EG$1059,Inputs!$X305:$AY305)))^(EG$1060/EG$1061)-1</f>
        <v>0.0159377820408708</v>
      </c>
      <c r="EH305" s="0" t="n">
        <f aca="false">(1+(SUMIF(Inputs!$X$1:$AY$1,EH$1059,Inputs!$X305:$AY305)))^(EH$1060/EH$1061)-1</f>
        <v>0.0155457008555291</v>
      </c>
      <c r="EI305" s="0" t="n">
        <f aca="false">(1+(SUMIF(Inputs!$X$1:$AY$1,EI$1059,Inputs!$X305:$AY305)))^(EI$1060/EI$1061)-1</f>
        <v>0.0157197814842835</v>
      </c>
      <c r="EJ305" s="0" t="n">
        <f aca="false">(1+(SUMIF(Inputs!$X$1:$AY$1,EJ$1059,Inputs!$X305:$AY305)))^(EJ$1060/EJ$1061)-1</f>
        <v>0.0158938919532166</v>
      </c>
      <c r="EK305" s="0" t="n">
        <f aca="false">(1+(SUMIF(Inputs!$X$1:$AY$1,EK$1059,Inputs!$X305:$AY305)))^(EK$1060/EK$1061)-1</f>
        <v>0.0158938919532166</v>
      </c>
      <c r="EL305" s="0" t="n">
        <f aca="false">(1+(SUMIF(Inputs!$X$1:$AY$1,EL$1059,Inputs!$X305:$AY305)))^(EL$1060/EL$1061)-1</f>
        <v>0.0157631870551715</v>
      </c>
      <c r="EM305" s="0" t="n">
        <f aca="false">(1+(SUMIF(Inputs!$X$1:$AY$1,EM$1059,Inputs!$X305:$AY305)))^(EM$1060/EM$1061)-1</f>
        <v>0.0157631870551715</v>
      </c>
      <c r="EN305" s="0" t="n">
        <f aca="false">(1+(SUMIF(Inputs!$X$1:$AY$1,EN$1059,Inputs!$X305:$AY305)))^(EN$1060/EN$1061)-1</f>
        <v>0.0159377820408708</v>
      </c>
      <c r="EO305" s="0" t="n">
        <f aca="false">(1+(SUMIF(Inputs!$X$1:$AY$1,EO$1059,Inputs!$X305:$AY305)))^(EO$1060/EO$1061)-1</f>
        <v>0.0159377820408708</v>
      </c>
      <c r="EP305" s="0" t="n">
        <f aca="false">(1+(SUMIF(Inputs!$X$1:$AY$1,EP$1059,Inputs!$X305:$AY305)))^(EP$1060/EP$1061)-1</f>
        <v>0.0155886220746648</v>
      </c>
      <c r="EQ305" s="0" t="n">
        <f aca="false">(1+(SUMIF(Inputs!$X$1:$AY$1,EQ$1059,Inputs!$X305:$AY305)))^(EQ$1060/EQ$1061)-1</f>
        <v>0.0157631870551715</v>
      </c>
      <c r="ER305" s="0" t="n">
        <f aca="false">(1+(SUMIF(Inputs!$X$1:$AY$1,ER$1059,Inputs!$X305:$AY305)))^(ER$1060/ER$1061)-1</f>
        <v>0.0159377820408708</v>
      </c>
      <c r="ES305" s="0" t="n">
        <f aca="false">(1+(SUMIF(Inputs!$X$1:$AY$1,ES$1059,Inputs!$X305:$AY305)))^(ES$1060/ES$1061)-1</f>
        <v>0.0159377820408708</v>
      </c>
      <c r="ET305" s="0" t="n">
        <f aca="false">(1+(SUMIF(Inputs!$X$1:$AY$1,ET$1059,Inputs!$X305:$AY305)))^(ET$1060/ET$1061)-1</f>
        <v>0.0155886220746648</v>
      </c>
      <c r="EU305" s="0" t="n">
        <f aca="false">(1+(SUMIF(Inputs!$X$1:$AY$1,EU$1059,Inputs!$X305:$AY305)))^(EU$1060/EU$1061)-1</f>
        <v>0.0157631870551715</v>
      </c>
      <c r="EV305" s="0" t="n">
        <f aca="false">(1+(SUMIF(Inputs!$X$1:$AY$1,EV$1059,Inputs!$X305:$AY305)))^(EV$1060/EV$1061)-1</f>
        <v>0.0159377820408708</v>
      </c>
      <c r="EW305" s="0" t="n">
        <f aca="false">(1+(SUMIF(Inputs!$X$1:$AY$1,EW$1059,Inputs!$X305:$AY305)))^(EW$1060/EW$1061)-1</f>
        <v>0.0159377820408708</v>
      </c>
      <c r="EX305" s="0" t="n">
        <f aca="false">(1+(SUMIF(Inputs!$X$1:$AY$1,EX$1059,Inputs!$X305:$AY305)))^(EX$1060/EX$1061)-1</f>
        <v>0.0155457008555291</v>
      </c>
      <c r="EY305" s="0" t="n">
        <f aca="false">(1+(SUMIF(Inputs!$X$1:$AY$1,EY$1059,Inputs!$X305:$AY305)))^(EY$1060/EY$1061)-1</f>
        <v>0.0157197814842835</v>
      </c>
      <c r="EZ305" s="0" t="n">
        <f aca="false">(1+(SUMIF(Inputs!$X$1:$AY$1,EZ$1059,Inputs!$X305:$AY305)))^(EZ$1060/EZ$1061)-1</f>
        <v>0.0158938919532166</v>
      </c>
      <c r="FA305" s="0" t="n">
        <f aca="false">(1+(SUMIF(Inputs!$X$1:$AY$1,FA$1059,Inputs!$X305:$AY305)))^(FA$1060/FA$1061)-1</f>
        <v>0.0158938919532166</v>
      </c>
      <c r="FB305" s="0" t="n">
        <f aca="false">(1+(SUMIF(Inputs!$X$1:$AY$1,FB$1059,Inputs!$X305:$AY305)))^(FB$1060/FB$1061)-1</f>
        <v>0.0155886220746648</v>
      </c>
      <c r="FC305" s="0" t="n">
        <f aca="false">(1+(SUMIF(Inputs!$X$1:$AY$1,FC$1059,Inputs!$X305:$AY305)))^(FC$1060/FC$1061)-1</f>
        <v>0.0157631870551715</v>
      </c>
      <c r="FD305" s="0" t="n">
        <f aca="false">(1+(SUMIF(Inputs!$X$1:$AY$1,FD$1059,Inputs!$X305:$AY305)))^(FD$1060/FD$1061)-1</f>
        <v>0.0159377820408708</v>
      </c>
      <c r="FE305" s="0" t="n">
        <f aca="false">(1+(SUMIF(Inputs!$X$1:$AY$1,FE$1059,Inputs!$X305:$AY305)))^(FE$1060/FE$1061)-1</f>
        <v>0.0159377820408708</v>
      </c>
      <c r="FF305" s="0" t="n">
        <f aca="false">(1+(SUMIF(Inputs!$X$1:$AY$1,FF$1059,Inputs!$X305:$AY305)))^(FF$1060/FF$1061)-1</f>
        <v>0.0157631870551715</v>
      </c>
      <c r="FG305" s="0" t="n">
        <f aca="false">(1+(SUMIF(Inputs!$X$1:$AY$1,FG$1059,Inputs!$X305:$AY305)))^(FG$1060/FG$1061)-1</f>
        <v>0.0157631870551715</v>
      </c>
      <c r="FH305" s="0" t="n">
        <f aca="false">(1+(SUMIF(Inputs!$X$1:$AY$1,FH$1059,Inputs!$X305:$AY305)))^(FH$1060/FH$1061)-1</f>
        <v>0.0159377820408708</v>
      </c>
      <c r="FI305" s="0" t="n">
        <f aca="false">(1+(SUMIF(Inputs!$X$1:$AY$1,FI$1059,Inputs!$X305:$AY305)))^(FI$1060/FI$1061)-1</f>
        <v>0.0159377820408708</v>
      </c>
      <c r="FJ305" s="0" t="n">
        <f aca="false">(1+(SUMIF(Inputs!$X$1:$AY$1,FJ$1059,Inputs!$X305:$AY305)))^(FJ$1060/FJ$1061)-1</f>
        <v>0.0155886220746648</v>
      </c>
      <c r="FK305" s="0" t="n">
        <f aca="false">(1+(SUMIF(Inputs!$X$1:$AY$1,FK$1059,Inputs!$X305:$AY305)))^(FK$1060/FK$1061)-1</f>
        <v>0.0157631870551715</v>
      </c>
      <c r="FL305" s="0" t="n">
        <f aca="false">(1+(SUMIF(Inputs!$X$1:$AY$1,FL$1059,Inputs!$X305:$AY305)))^(FL$1060/FL$1061)-1</f>
        <v>0.0159377820408708</v>
      </c>
      <c r="FM305" s="0" t="n">
        <f aca="false">(1+(SUMIF(Inputs!$X$1:$AY$1,FM$1059,Inputs!$X305:$AY305)))^(FM$1060/FM$1061)-1</f>
        <v>0.0159377820408708</v>
      </c>
      <c r="FN305" s="0" t="n">
        <f aca="false">(1+(SUMIF(Inputs!$X$1:$AY$1,FN$1059,Inputs!$X305:$AY305)))^(FN$1060/FN$1061)-1</f>
        <v>0.0155457008555291</v>
      </c>
      <c r="FO305" s="0" t="n">
        <f aca="false">(1+(SUMIF(Inputs!$X$1:$AY$1,FO$1059,Inputs!$X305:$AY305)))^(FO$1060/FO$1061)-1</f>
        <v>0.0157197814842835</v>
      </c>
      <c r="FP305" s="0" t="n">
        <f aca="false">(1+(SUMIF(Inputs!$X$1:$AY$1,FP$1059,Inputs!$X305:$AY305)))^(FP$1060/FP$1061)-1</f>
        <v>0.0158938919532166</v>
      </c>
      <c r="FQ305" s="0" t="n">
        <f aca="false">(1+(SUMIF(Inputs!$X$1:$AY$1,FQ$1059,Inputs!$X305:$AY305)))^(FQ$1060/FQ$1061)-1</f>
        <v>0.0158938919532166</v>
      </c>
      <c r="FR305" s="0" t="n">
        <f aca="false">(1+(SUMIF(Inputs!$X$1:$AY$1,FR$1059,Inputs!$X305:$AY305)))^(FR$1060/FR$1061)-1</f>
        <v>0.0155886220746648</v>
      </c>
      <c r="FS305" s="0" t="n">
        <f aca="false">(1+(SUMIF(Inputs!$X$1:$AY$1,FS$1059,Inputs!$X305:$AY305)))^(FS$1060/FS$1061)-1</f>
        <v>0.0157631870551715</v>
      </c>
      <c r="FT305" s="0" t="n">
        <f aca="false">(1+(SUMIF(Inputs!$X$1:$AY$1,FT$1059,Inputs!$X305:$AY305)))^(FT$1060/FT$1061)-1</f>
        <v>0.0159377820408708</v>
      </c>
      <c r="FU305" s="0" t="n">
        <f aca="false">(1+(SUMIF(Inputs!$X$1:$AY$1,FU$1059,Inputs!$X305:$AY305)))^(FU$1060/FU$1061)-1</f>
        <v>0.0159377820408708</v>
      </c>
      <c r="FV305" s="0" t="n">
        <f aca="false">(1+(SUMIF(Inputs!$X$1:$BB$1,FV$1059,Inputs!$X305:$BB305)))^(FV$1060/FV$1061)-1</f>
        <v>0.0155886220746648</v>
      </c>
      <c r="FW305" s="0" t="n">
        <f aca="false">(1+(SUMIF(Inputs!$X$1:$BB$1,FW$1059,Inputs!$X305:$BB305)))^(FW$1060/FW$1061)-1</f>
        <v>0.0157631870551715</v>
      </c>
      <c r="FX305" s="0" t="n">
        <f aca="false">(1+(SUMIF(Inputs!$X$1:$BB$1,FX$1059,Inputs!$X305:$BB305)))^(FX$1060/FX$1061)-1</f>
        <v>0.0159377820408708</v>
      </c>
      <c r="FY305" s="0" t="n">
        <f aca="false">(1+(SUMIF(Inputs!$X$1:$BB$1,FY$1059,Inputs!$X305:$BB305)))^(FY$1060/FY$1061)-1</f>
        <v>0.0159377820408708</v>
      </c>
      <c r="FZ305" s="0" t="n">
        <f aca="false">(1+(SUMIF(Inputs!$X$1:$BB$1,FZ$1059,Inputs!$X305:$BB305)))^(FZ$1060/FZ$1061)-1</f>
        <v>0.0155886220746648</v>
      </c>
      <c r="GA305" s="0" t="n">
        <f aca="false">(1+(SUMIF(Inputs!$X$1:$BB$1,GA$1059,Inputs!$X305:$BB305)))^(GA$1060/GA$1061)-1</f>
        <v>0.0157631870551715</v>
      </c>
      <c r="GB305" s="0" t="n">
        <f aca="false">(1+(SUMIF(Inputs!$X$1:$BB$1,GB$1059,Inputs!$X305:$BB305)))^(GB$1060/GB$1061)-1</f>
        <v>0.0159377820408708</v>
      </c>
      <c r="GC305" s="0" t="n">
        <f aca="false">(1+(SUMIF(Inputs!$X$1:$BB$1,GC$1059,Inputs!$X305:$BB305)))^(GC$1060/GC$1061)-1</f>
        <v>0.0159377820408708</v>
      </c>
      <c r="GD305" s="0" t="n">
        <f aca="false">(1+(SUMIF(Inputs!$X$1:$BB$1,GD$1059,Inputs!$X305:$BB305)))^(GD$1060/GD$1061)-1</f>
        <v>0.0155886220746648</v>
      </c>
      <c r="GE305" s="0" t="n">
        <f aca="false">(1+(SUMIF(Inputs!$X$1:$BB$1,GE$1059,Inputs!$X305:$BB305)))^(GE$1060/GE$1061)-1</f>
        <v>0.0157631870551715</v>
      </c>
      <c r="GF305" s="0" t="n">
        <f aca="false">(1+(SUMIF(Inputs!$X$1:$BB$1,GF$1059,Inputs!$X305:$BB305)))^(GF$1060/GF$1061)-1</f>
        <v>0.0159377820408708</v>
      </c>
      <c r="GG305" s="0" t="n">
        <f aca="false">(1+(SUMIF(Inputs!$X$1:$BB$1,GG$1059,Inputs!$X305:$BB305)))^(GG$1060/GG$1061)-1</f>
        <v>0.0159377820408708</v>
      </c>
      <c r="GH305" s="0" t="n">
        <f aca="false">(1+(SUMIF(Inputs!$X$1:$BG$1,GH$1059,Inputs!$X305:$BG305)))^(GH$1060/GH$1061)-1</f>
        <v>0.0155886220746648</v>
      </c>
      <c r="GI305" s="0" t="n">
        <f aca="false">(1+(SUMIF(Inputs!$X$1:$BG$1,GI$1059,Inputs!$X305:$BG305)))^(GI$1060/GI$1061)-1</f>
        <v>0.0157631870551715</v>
      </c>
      <c r="GJ305" s="0" t="n">
        <f aca="false">(1+(SUMIF(Inputs!$X$1:$BG$1,GJ$1059,Inputs!$X305:$BG305)))^(GJ$1060/GJ$1061)-1</f>
        <v>0.0159377820408708</v>
      </c>
      <c r="GK305" s="0" t="n">
        <f aca="false">(1+(SUMIF(Inputs!$X$1:$BG$1,GK$1059,Inputs!$X305:$BG305)))^(GK$1060/GK$1061)-1</f>
        <v>0.0159377820408708</v>
      </c>
      <c r="GL305" s="0" t="n">
        <f aca="false">(1+(SUMIF(Inputs!$X$1:$BG$1,GL$1059,Inputs!$X305:$BG305)))^(GL$1060/GL$1061)-1</f>
        <v>0.0155886220746648</v>
      </c>
      <c r="GM305" s="0" t="n">
        <f aca="false">(1+(SUMIF(Inputs!$X$1:$BG$1,GM$1059,Inputs!$X305:$BG305)))^(GM$1060/GM$1061)-1</f>
        <v>0.0157631870551715</v>
      </c>
      <c r="GN305" s="0" t="n">
        <f aca="false">(1+(SUMIF(Inputs!$X$1:$BG$1,GN$1059,Inputs!$X305:$BG305)))^(GN$1060/GN$1061)-1</f>
        <v>0.0159377820408708</v>
      </c>
      <c r="GO305" s="0" t="n">
        <f aca="false">(1+(SUMIF(Inputs!$X$1:$BG$1,GO$1059,Inputs!$X305:$BG305)))^(GO$1060/GO$1061)-1</f>
        <v>0.0159377820408708</v>
      </c>
      <c r="GP305" s="0" t="n">
        <f aca="false">(1+(SUMIF(Inputs!$X$1:$BG$1,GP$1059,Inputs!$X305:$BG305)))^(GP$1060/GP$1061)-1</f>
        <v>0.0155886220746648</v>
      </c>
      <c r="GQ305" s="0" t="n">
        <f aca="false">(1+(SUMIF(Inputs!$X$1:$BG$1,GQ$1059,Inputs!$X305:$BG305)))^(GQ$1060/GQ$1061)-1</f>
        <v>0.0157631870551715</v>
      </c>
      <c r="GR305" s="0" t="n">
        <f aca="false">(1+(SUMIF(Inputs!$X$1:$BG$1,GR$1059,Inputs!$X305:$BG305)))^(GR$1060/GR$1061)-1</f>
        <v>0.0159377820408708</v>
      </c>
      <c r="GS305" s="0" t="n">
        <f aca="false">(1+(SUMIF(Inputs!$X$1:$BG$1,GS$1059,Inputs!$X305:$BG305)))^(GS$1060/GS$1061)-1</f>
        <v>0.0159377820408708</v>
      </c>
      <c r="GT305" s="0" t="n">
        <f aca="false">(1+(SUMIF(Inputs!$X$1:$BG$1,GT$1059,Inputs!$X305:$BG305)))^(GT$1060/GT$1061)-1</f>
        <v>0.0155886220746648</v>
      </c>
      <c r="GU305" s="0" t="n">
        <f aca="false">(1+(SUMIF(Inputs!$X$1:$BG$1,GU$1059,Inputs!$X305:$BG305)))^(GU$1060/GU$1061)-1</f>
        <v>0.0157631870551715</v>
      </c>
      <c r="GV305" s="0" t="n">
        <f aca="false">(1+(SUMIF(Inputs!$X$1:$BG$1,GV$1059,Inputs!$X305:$BG305)))^(GV$1060/GV$1061)-1</f>
        <v>0.0159377820408708</v>
      </c>
      <c r="GW305" s="0" t="n">
        <f aca="false">(1+(SUMIF(Inputs!$X$1:$BG$1,GW$1059,Inputs!$X305:$BG305)))^(GW$1060/GW$1061)-1</f>
        <v>0.0159377820408708</v>
      </c>
      <c r="GX305" s="0" t="n">
        <f aca="false">(1+(SUMIF(Inputs!$X$1:$BG$1,GX$1059,Inputs!$X305:$BG305)))^(GX$1060/GX$1061)-1</f>
        <v>0.0155886220746648</v>
      </c>
      <c r="GY305" s="0" t="n">
        <f aca="false">(1+(SUMIF(Inputs!$X$1:$BG$1,GY$1059,Inputs!$X305:$BG305)))^(GY$1060/GY$1061)-1</f>
        <v>0.0157631870551715</v>
      </c>
      <c r="GZ305" s="0" t="n">
        <f aca="false">(1+(SUMIF(Inputs!$X$1:$BG$1,GZ$1059,Inputs!$X305:$BG305)))^(GZ$1060/GZ$1061)-1</f>
        <v>0.0159377820408708</v>
      </c>
      <c r="HA305" s="0" t="n">
        <f aca="false">(1+(SUMIF(Inputs!$X$1:$BG$1,HA$1059,Inputs!$X305:$BG305)))^(HA$1060/HA$1061)-1</f>
        <v>0.0159377820408708</v>
      </c>
    </row>
    <row r="306" customFormat="false" ht="15" hidden="false" customHeight="true" outlineLevel="2" collapsed="false">
      <c r="A306" s="48" t="s">
        <v>99</v>
      </c>
      <c r="B306" s="201" t="s">
        <v>360</v>
      </c>
      <c r="C306" s="201" t="s">
        <v>361</v>
      </c>
      <c r="D306" s="201" t="s">
        <v>320</v>
      </c>
      <c r="E306" s="52"/>
      <c r="F306" s="19" t="s">
        <v>368</v>
      </c>
      <c r="G306" s="52" t="s">
        <v>12</v>
      </c>
      <c r="H306" s="52"/>
      <c r="I306" s="52"/>
    </row>
    <row r="307" customFormat="false" ht="15" hidden="false" customHeight="true" outlineLevel="2" collapsed="false">
      <c r="A307" s="48" t="s">
        <v>99</v>
      </c>
      <c r="B307" s="201" t="s">
        <v>360</v>
      </c>
      <c r="C307" s="201" t="s">
        <v>361</v>
      </c>
      <c r="D307" s="201" t="s">
        <v>320</v>
      </c>
      <c r="E307" s="52"/>
      <c r="F307" s="19" t="s">
        <v>369</v>
      </c>
      <c r="G307" s="52" t="s">
        <v>12</v>
      </c>
      <c r="H307" s="52"/>
      <c r="I307" s="52"/>
    </row>
    <row r="308" customFormat="false" ht="15" hidden="false" customHeight="true" outlineLevel="2" collapsed="false">
      <c r="A308" s="48" t="s">
        <v>99</v>
      </c>
      <c r="B308" s="201" t="s">
        <v>360</v>
      </c>
      <c r="C308" s="201" t="s">
        <v>361</v>
      </c>
      <c r="D308" s="201" t="s">
        <v>320</v>
      </c>
      <c r="E308" s="52"/>
      <c r="F308" s="19" t="s">
        <v>370</v>
      </c>
      <c r="G308" s="52" t="s">
        <v>12</v>
      </c>
      <c r="H308" s="52"/>
      <c r="I308" s="52"/>
    </row>
    <row r="309" customFormat="false" ht="15" hidden="false" customHeight="true" outlineLevel="2" collapsed="false">
      <c r="A309" s="48" t="s">
        <v>99</v>
      </c>
      <c r="B309" s="201" t="s">
        <v>360</v>
      </c>
      <c r="C309" s="201" t="s">
        <v>361</v>
      </c>
      <c r="D309" s="201" t="s">
        <v>320</v>
      </c>
      <c r="E309" s="52"/>
      <c r="F309" s="19" t="s">
        <v>371</v>
      </c>
      <c r="G309" s="52" t="s">
        <v>12</v>
      </c>
      <c r="H309" s="52"/>
      <c r="I309" s="52"/>
      <c r="CL309" s="0" t="n">
        <f aca="false">(1+(SUMIF(Inputs!$X$1:$AY$1,CL$1059,Inputs!$X309:$AY309)))^(CL$1060/CL$1061)-1</f>
        <v>0.0557602539252322</v>
      </c>
      <c r="CM309" s="0" t="n">
        <f aca="false">(1+(SUMIF(Inputs!$X$1:$AY$1,CM$1059,Inputs!$X309:$AY309)))^(CM$1060/CM$1061)-1</f>
        <v>0.0563969651927159</v>
      </c>
      <c r="CN309" s="0" t="n">
        <f aca="false">(1+(SUMIF(Inputs!$X$1:$AY$1,CN$1059,Inputs!$X309:$AY309)))^(CN$1060/CN$1061)-1</f>
        <v>0.0570340604500654</v>
      </c>
      <c r="CO309" s="0" t="n">
        <f aca="false">(1+(SUMIF(Inputs!$X$1:$AY$1,CO$1059,Inputs!$X309:$AY309)))^(CO$1060/CO$1061)-1</f>
        <v>0.0570340604500654</v>
      </c>
      <c r="CP309" s="0" t="n">
        <f aca="false">(1+(SUMIF(Inputs!$X$1:$AY$1,CP$1059,Inputs!$X309:$AY309)))^(CP$1060/CP$1061)-1</f>
        <v>0.00971777466220192</v>
      </c>
      <c r="CQ309" s="0" t="n">
        <f aca="false">(1+(SUMIF(Inputs!$X$1:$AY$1,CQ$1059,Inputs!$X309:$AY309)))^(CQ$1060/CQ$1061)-1</f>
        <v>0.00982627871417696</v>
      </c>
      <c r="CR309" s="0" t="n">
        <f aca="false">(1+(SUMIF(Inputs!$X$1:$AY$1,CR$1059,Inputs!$X309:$AY309)))^(CR$1060/CR$1061)-1</f>
        <v>0.00993479442597356</v>
      </c>
      <c r="CS309" s="0" t="n">
        <f aca="false">(1+(SUMIF(Inputs!$X$1:$AY$1,CS$1059,Inputs!$X309:$AY309)))^(CS$1060/CS$1061)-1</f>
        <v>0.00993479442597356</v>
      </c>
      <c r="CT309" s="0" t="n">
        <f aca="false">(1+(SUMIF(Inputs!$X$1:$AY$1,CT$1059,Inputs!$X309:$AY309)))^(CT$1060/CT$1061)-1</f>
        <v>0.0523698171032605</v>
      </c>
      <c r="CU309" s="0" t="n">
        <f aca="false">(1+(SUMIF(Inputs!$X$1:$AY$1,CU$1059,Inputs!$X309:$AY309)))^(CU$1060/CU$1061)-1</f>
        <v>0.0529668506784278</v>
      </c>
      <c r="CV309" s="0" t="n">
        <f aca="false">(1+(SUMIF(Inputs!$X$1:$AY$1,CV$1059,Inputs!$X309:$AY309)))^(CV$1060/CV$1061)-1</f>
        <v>0.0535642229644591</v>
      </c>
      <c r="CW309" s="0" t="n">
        <f aca="false">(1+(SUMIF(Inputs!$X$1:$AY$1,CW$1059,Inputs!$X309:$AY309)))^(CW$1060/CW$1061)-1</f>
        <v>0.0535642229644591</v>
      </c>
      <c r="CX309" s="0" t="n">
        <f aca="false">(1+(SUMIF(Inputs!$X$1:$AY$1,CX$1059,Inputs!$X309:$AY309)))^(CX$1060/CX$1061)-1</f>
        <v>0.0485357630733214</v>
      </c>
      <c r="CY309" s="0" t="n">
        <f aca="false">(1+(SUMIF(Inputs!$X$1:$AY$1,CY$1059,Inputs!$X309:$AY309)))^(CY$1060/CY$1061)-1</f>
        <v>0.0485357630733214</v>
      </c>
      <c r="CZ309" s="0" t="n">
        <f aca="false">(1+(SUMIF(Inputs!$X$1:$AY$1,CZ$1059,Inputs!$X309:$AY309)))^(CZ$1060/CZ$1061)-1</f>
        <v>0.0490820043904212</v>
      </c>
      <c r="DA309" s="0" t="n">
        <f aca="false">(1+(SUMIF(Inputs!$X$1:$AY$1,DA$1059,Inputs!$X309:$AY309)))^(DA$1060/DA$1061)-1</f>
        <v>0.0490820043904212</v>
      </c>
      <c r="DB309" s="357" t="n">
        <f aca="false">(1+(SUMIF(Inputs!$X$1:$AY$1,DB$1059,Inputs!$X309:$AY309)))^(DB$1060/DB$1061)-1</f>
        <v>0.0105437108774651</v>
      </c>
      <c r="DC309" s="0" t="n">
        <f aca="false">(1+(SUMIF(Inputs!$X$1:$AY$1,DC$1059,Inputs!$X309:$AY309)))^(DC$1060/DC$1061)-1</f>
        <v>0.0106614855340414</v>
      </c>
      <c r="DD309" s="0" t="n">
        <f aca="false">(1+(SUMIF(Inputs!$X$1:$AY$1,DD$1059,Inputs!$X309:$AY309)))^(DD$1060/DD$1061)-1</f>
        <v>0.0107792739167629</v>
      </c>
      <c r="DE309" s="0" t="n">
        <f aca="false">(1+(SUMIF(Inputs!$X$1:$AY$1,DE$1059,Inputs!$X309:$AY309)))^(DE$1060/DE$1061)-1</f>
        <v>0.0107792739167629</v>
      </c>
      <c r="DF309" s="388" t="n">
        <f aca="false">(1+(SUMIF(Inputs!$X$1:$AY$1,DF$1059,Inputs!$X309:$AY309)))^(DF$1060/DF$1061)-1</f>
        <v>0.0356827574941756</v>
      </c>
      <c r="DG309" s="388" t="n">
        <f aca="false">(1+(SUMIF(Inputs!$X$1:$AY$1,DG$1059,Inputs!$X309:$AY309)))^(DG$1060/DG$1061)-1</f>
        <v>0.0360863021717546</v>
      </c>
      <c r="DH309" s="388" t="n">
        <f aca="false">(1+(SUMIF(Inputs!$X$1:$AY$1,DH$1059,Inputs!$X309:$AY309)))^(DH$1060/DH$1061)-1</f>
        <v>0.0364900040869682</v>
      </c>
      <c r="DI309" s="388" t="n">
        <f aca="false">(1+(SUMIF(Inputs!$X$1:$AY$1,DI$1059,Inputs!$X309:$AY309)))^(DI$1060/DI$1061)-1</f>
        <v>0.0364900040869682</v>
      </c>
      <c r="DJ309" s="0" t="n">
        <f aca="false">(1+(SUMIF(Inputs!$X$1:$AY$1,DJ$1059,Inputs!$X309:$AY309)))^(DJ$1060/DJ$1061)-1</f>
        <v>0.0311503148223649</v>
      </c>
      <c r="DK309" s="0" t="n">
        <f aca="false">(1+(SUMIF(Inputs!$X$1:$AY$1,DK$1059,Inputs!$X309:$AY309)))^(DK$1060/DK$1061)-1</f>
        <v>0.0315018250017165</v>
      </c>
      <c r="DL309" s="0" t="n">
        <f aca="false">(1+(SUMIF(Inputs!$X$1:$AY$1,DL$1059,Inputs!$X309:$AY309)))^(DL$1060/DL$1061)-1</f>
        <v>0.0318534550078329</v>
      </c>
      <c r="DM309" s="0" t="n">
        <f aca="false">(1+(SUMIF(Inputs!$X$1:$AY$1,DM$1059,Inputs!$X309:$AY309)))^(DM$1060/DM$1061)-1</f>
        <v>0.0318534550078329</v>
      </c>
      <c r="DN309" s="0" t="n">
        <f aca="false">(1+(SUMIF(Inputs!$X$1:$AY$1,DN$1059,Inputs!$X309:$AY309)))^(DN$1060/DN$1061)-1</f>
        <v>0.0129462223303913</v>
      </c>
      <c r="DO309" s="0" t="n">
        <f aca="false">(1+(SUMIF(Inputs!$X$1:$AY$1,DO$1059,Inputs!$X309:$AY309)))^(DO$1060/DO$1061)-1</f>
        <v>0.0130910067361356</v>
      </c>
      <c r="DP309" s="0" t="n">
        <f aca="false">(1+(SUMIF(Inputs!$X$1:$AY$1,DP$1059,Inputs!$X309:$AY309)))^(DP$1060/DP$1061)-1</f>
        <v>0.013235811836487</v>
      </c>
      <c r="DQ309" s="0" t="n">
        <f aca="false">(1+(SUMIF(Inputs!$X$1:$AY$1,DQ$1059,Inputs!$X309:$AY309)))^(DQ$1060/DQ$1061)-1</f>
        <v>0.013235811836487</v>
      </c>
      <c r="DR309" s="0" t="n">
        <f aca="false">(1+(SUMIF(Inputs!$X$1:$AY$1,DR$1059,Inputs!$X309:$AY309)))^(DR$1060/DR$1061)-1</f>
        <v>0.0181900643535431</v>
      </c>
      <c r="DS309" s="0" t="n">
        <f aca="false">(1+(SUMIF(Inputs!$X$1:$AY$1,DS$1059,Inputs!$X309:$AY309)))^(DS$1060/DS$1061)-1</f>
        <v>0.0181900643535431</v>
      </c>
      <c r="DT309" s="0" t="n">
        <f aca="false">(1+(SUMIF(Inputs!$X$1:$AY$1,DT$1059,Inputs!$X309:$AY309)))^(DT$1060/DT$1061)-1</f>
        <v>0.018391782238891</v>
      </c>
      <c r="DU309" s="0" t="n">
        <f aca="false">(1+(SUMIF(Inputs!$X$1:$AY$1,DU$1059,Inputs!$X309:$AY309)))^(DU$1060/DU$1061)-1</f>
        <v>0.018391782238891</v>
      </c>
      <c r="DV309" s="0" t="n">
        <f aca="false">(1+(SUMIF(Inputs!$X$1:$AY$1,DV$1059,Inputs!$X309:$AY309)))^(DV$1060/DV$1061)-1</f>
        <v>0.0168514145606007</v>
      </c>
      <c r="DW309" s="0" t="n">
        <f aca="false">(1+(SUMIF(Inputs!$X$1:$AY$1,DW$1059,Inputs!$X309:$AY309)))^(DW$1060/DW$1061)-1</f>
        <v>0.0170402388541877</v>
      </c>
      <c r="DX309" s="0" t="n">
        <f aca="false">(1+(SUMIF(Inputs!$X$1:$AY$1,DX$1059,Inputs!$X309:$AY309)))^(DX$1060/DX$1061)-1</f>
        <v>0.0172290982115151</v>
      </c>
      <c r="DY309" s="0" t="n">
        <f aca="false">(1+(SUMIF(Inputs!$X$1:$AY$1,DY$1059,Inputs!$X309:$AY309)))^(DY$1060/DY$1061)-1</f>
        <v>0.0172290982115151</v>
      </c>
      <c r="DZ309" s="0" t="n">
        <f aca="false">(1+(SUMIF(Inputs!$X$1:$AY$1,DZ$1059,Inputs!$X309:$AY309)))^(DZ$1060/DZ$1061)-1</f>
        <v>0.0127034286936427</v>
      </c>
      <c r="EA309" s="276" t="n">
        <f aca="false">(1+(SUMIF(Inputs!$X$1:$AY$1,EA$1059,Inputs!$X309:$AY309)))^(EA$1060/EA$1061)-1</f>
        <v>0.0128454806302367</v>
      </c>
      <c r="EB309" s="0" t="n">
        <f aca="false">(1+(SUMIF(Inputs!$X$1:$AY$1,EB$1059,Inputs!$X309:$AY309)))^(EB$1060/EB$1061)-1</f>
        <v>0.0129875524924594</v>
      </c>
      <c r="EC309" s="0" t="n">
        <f aca="false">(1+(SUMIF(Inputs!$X$1:$AY$1,EC$1059,Inputs!$X309:$AY309)))^(EC$1060/EC$1061)-1</f>
        <v>0.0129875524924594</v>
      </c>
      <c r="ED309" s="0" t="n">
        <f aca="false">(1+(SUMIF(Inputs!$X$1:$AY$1,ED$1059,Inputs!$X309:$AY309)))^(ED$1060/ED$1061)-1</f>
        <v>0.0144105749331513</v>
      </c>
      <c r="EE309" s="0" t="n">
        <f aca="false">(1+(SUMIF(Inputs!$X$1:$AY$1,EE$1059,Inputs!$X309:$AY309)))^(EE$1060/EE$1061)-1</f>
        <v>0.0145718534420836</v>
      </c>
      <c r="EF309" s="0" t="n">
        <f aca="false">(1+(SUMIF(Inputs!$X$1:$AY$1,EF$1059,Inputs!$X309:$AY309)))^(EF$1060/EF$1061)-1</f>
        <v>0.014733157592268</v>
      </c>
      <c r="EG309" s="0" t="n">
        <f aca="false">(1+(SUMIF(Inputs!$X$1:$AY$1,EG$1059,Inputs!$X309:$AY309)))^(EG$1060/EG$1061)-1</f>
        <v>0.014733157592268</v>
      </c>
      <c r="EH309" s="0" t="n">
        <f aca="false">(1+(SUMIF(Inputs!$X$1:$AY$1,EH$1059,Inputs!$X309:$AY309)))^(EH$1060/EH$1061)-1</f>
        <v>0.0143709202107922</v>
      </c>
      <c r="EI309" s="0" t="n">
        <f aca="false">(1+(SUMIF(Inputs!$X$1:$AY$1,EI$1059,Inputs!$X309:$AY309)))^(EI$1060/EI$1061)-1</f>
        <v>0.0145317517457546</v>
      </c>
      <c r="EJ309" s="0" t="n">
        <f aca="false">(1+(SUMIF(Inputs!$X$1:$AY$1,EJ$1059,Inputs!$X309:$AY309)))^(EJ$1060/EJ$1061)-1</f>
        <v>0.0146926087810366</v>
      </c>
      <c r="EK309" s="0" t="n">
        <f aca="false">(1+(SUMIF(Inputs!$X$1:$AY$1,EK$1059,Inputs!$X309:$AY309)))^(EK$1060/EK$1061)-1</f>
        <v>0.0146926087810366</v>
      </c>
      <c r="EL309" s="0" t="n">
        <f aca="false">(1+(SUMIF(Inputs!$X$1:$AY$1,EL$1059,Inputs!$X309:$AY309)))^(EL$1060/EL$1061)-1</f>
        <v>0.0145718534420836</v>
      </c>
      <c r="EM309" s="0" t="n">
        <f aca="false">(1+(SUMIF(Inputs!$X$1:$AY$1,EM$1059,Inputs!$X309:$AY309)))^(EM$1060/EM$1061)-1</f>
        <v>0.0145718534420836</v>
      </c>
      <c r="EN309" s="0" t="n">
        <f aca="false">(1+(SUMIF(Inputs!$X$1:$AY$1,EN$1059,Inputs!$X309:$AY309)))^(EN$1060/EN$1061)-1</f>
        <v>0.014733157592268</v>
      </c>
      <c r="EO309" s="0" t="n">
        <f aca="false">(1+(SUMIF(Inputs!$X$1:$AY$1,EO$1059,Inputs!$X309:$AY309)))^(EO$1060/EO$1061)-1</f>
        <v>0.014733157592268</v>
      </c>
      <c r="EP309" s="0" t="n">
        <f aca="false">(1+(SUMIF(Inputs!$X$1:$AY$1,EP$1059,Inputs!$X309:$AY309)))^(EP$1060/EP$1061)-1</f>
        <v>0.0144105749331513</v>
      </c>
      <c r="EQ309" s="0" t="n">
        <f aca="false">(1+(SUMIF(Inputs!$X$1:$AY$1,EQ$1059,Inputs!$X309:$AY309)))^(EQ$1060/EQ$1061)-1</f>
        <v>0.0145718534420836</v>
      </c>
      <c r="ER309" s="0" t="n">
        <f aca="false">(1+(SUMIF(Inputs!$X$1:$AY$1,ER$1059,Inputs!$X309:$AY309)))^(ER$1060/ER$1061)-1</f>
        <v>0.014733157592268</v>
      </c>
      <c r="ES309" s="0" t="n">
        <f aca="false">(1+(SUMIF(Inputs!$X$1:$AY$1,ES$1059,Inputs!$X309:$AY309)))^(ES$1060/ES$1061)-1</f>
        <v>0.014733157592268</v>
      </c>
      <c r="ET309" s="0" t="n">
        <f aca="false">(1+(SUMIF(Inputs!$X$1:$AY$1,ET$1059,Inputs!$X309:$AY309)))^(ET$1060/ET$1061)-1</f>
        <v>0.0144105749331513</v>
      </c>
      <c r="EU309" s="0" t="n">
        <f aca="false">(1+(SUMIF(Inputs!$X$1:$AY$1,EU$1059,Inputs!$X309:$AY309)))^(EU$1060/EU$1061)-1</f>
        <v>0.0145718534420836</v>
      </c>
      <c r="EV309" s="0" t="n">
        <f aca="false">(1+(SUMIF(Inputs!$X$1:$AY$1,EV$1059,Inputs!$X309:$AY309)))^(EV$1060/EV$1061)-1</f>
        <v>0.014733157592268</v>
      </c>
      <c r="EW309" s="0" t="n">
        <f aca="false">(1+(SUMIF(Inputs!$X$1:$AY$1,EW$1059,Inputs!$X309:$AY309)))^(EW$1060/EW$1061)-1</f>
        <v>0.014733157592268</v>
      </c>
      <c r="EX309" s="0" t="n">
        <f aca="false">(1+(SUMIF(Inputs!$X$1:$AY$1,EX$1059,Inputs!$X309:$AY309)))^(EX$1060/EX$1061)-1</f>
        <v>0.0143709202107922</v>
      </c>
      <c r="EY309" s="0" t="n">
        <f aca="false">(1+(SUMIF(Inputs!$X$1:$AY$1,EY$1059,Inputs!$X309:$AY309)))^(EY$1060/EY$1061)-1</f>
        <v>0.0145317517457546</v>
      </c>
      <c r="EZ309" s="0" t="n">
        <f aca="false">(1+(SUMIF(Inputs!$X$1:$AY$1,EZ$1059,Inputs!$X309:$AY309)))^(EZ$1060/EZ$1061)-1</f>
        <v>0.0146926087810366</v>
      </c>
      <c r="FA309" s="0" t="n">
        <f aca="false">(1+(SUMIF(Inputs!$X$1:$AY$1,FA$1059,Inputs!$X309:$AY309)))^(FA$1060/FA$1061)-1</f>
        <v>0.0146926087810366</v>
      </c>
      <c r="FB309" s="0" t="n">
        <f aca="false">(1+(SUMIF(Inputs!$X$1:$AY$1,FB$1059,Inputs!$X309:$AY309)))^(FB$1060/FB$1061)-1</f>
        <v>0.0144105749331513</v>
      </c>
      <c r="FC309" s="0" t="n">
        <f aca="false">(1+(SUMIF(Inputs!$X$1:$AY$1,FC$1059,Inputs!$X309:$AY309)))^(FC$1060/FC$1061)-1</f>
        <v>0.0145718534420836</v>
      </c>
      <c r="FD309" s="0" t="n">
        <f aca="false">(1+(SUMIF(Inputs!$X$1:$AY$1,FD$1059,Inputs!$X309:$AY309)))^(FD$1060/FD$1061)-1</f>
        <v>0.014733157592268</v>
      </c>
      <c r="FE309" s="0" t="n">
        <f aca="false">(1+(SUMIF(Inputs!$X$1:$AY$1,FE$1059,Inputs!$X309:$AY309)))^(FE$1060/FE$1061)-1</f>
        <v>0.014733157592268</v>
      </c>
      <c r="FF309" s="0" t="n">
        <f aca="false">(1+(SUMIF(Inputs!$X$1:$AY$1,FF$1059,Inputs!$X309:$AY309)))^(FF$1060/FF$1061)-1</f>
        <v>0.0145718534420836</v>
      </c>
      <c r="FG309" s="0" t="n">
        <f aca="false">(1+(SUMIF(Inputs!$X$1:$AY$1,FG$1059,Inputs!$X309:$AY309)))^(FG$1060/FG$1061)-1</f>
        <v>0.0145718534420836</v>
      </c>
      <c r="FH309" s="0" t="n">
        <f aca="false">(1+(SUMIF(Inputs!$X$1:$AY$1,FH$1059,Inputs!$X309:$AY309)))^(FH$1060/FH$1061)-1</f>
        <v>0.014733157592268</v>
      </c>
      <c r="FI309" s="0" t="n">
        <f aca="false">(1+(SUMIF(Inputs!$X$1:$AY$1,FI$1059,Inputs!$X309:$AY309)))^(FI$1060/FI$1061)-1</f>
        <v>0.014733157592268</v>
      </c>
      <c r="FJ309" s="0" t="n">
        <f aca="false">(1+(SUMIF(Inputs!$X$1:$AY$1,FJ$1059,Inputs!$X309:$AY309)))^(FJ$1060/FJ$1061)-1</f>
        <v>0.0144105749331513</v>
      </c>
      <c r="FK309" s="0" t="n">
        <f aca="false">(1+(SUMIF(Inputs!$X$1:$AY$1,FK$1059,Inputs!$X309:$AY309)))^(FK$1060/FK$1061)-1</f>
        <v>0.0145718534420836</v>
      </c>
      <c r="FL309" s="0" t="n">
        <f aca="false">(1+(SUMIF(Inputs!$X$1:$AY$1,FL$1059,Inputs!$X309:$AY309)))^(FL$1060/FL$1061)-1</f>
        <v>0.014733157592268</v>
      </c>
      <c r="FM309" s="0" t="n">
        <f aca="false">(1+(SUMIF(Inputs!$X$1:$AY$1,FM$1059,Inputs!$X309:$AY309)))^(FM$1060/FM$1061)-1</f>
        <v>0.014733157592268</v>
      </c>
      <c r="FN309" s="0" t="n">
        <f aca="false">(1+(SUMIF(Inputs!$X$1:$AY$1,FN$1059,Inputs!$X309:$AY309)))^(FN$1060/FN$1061)-1</f>
        <v>0.0143709202107922</v>
      </c>
      <c r="FO309" s="0" t="n">
        <f aca="false">(1+(SUMIF(Inputs!$X$1:$AY$1,FO$1059,Inputs!$X309:$AY309)))^(FO$1060/FO$1061)-1</f>
        <v>0.0145317517457546</v>
      </c>
      <c r="FP309" s="0" t="n">
        <f aca="false">(1+(SUMIF(Inputs!$X$1:$AY$1,FP$1059,Inputs!$X309:$AY309)))^(FP$1060/FP$1061)-1</f>
        <v>0.0146926087810366</v>
      </c>
      <c r="FQ309" s="0" t="n">
        <f aca="false">(1+(SUMIF(Inputs!$X$1:$AY$1,FQ$1059,Inputs!$X309:$AY309)))^(FQ$1060/FQ$1061)-1</f>
        <v>0.0146926087810366</v>
      </c>
      <c r="FR309" s="0" t="n">
        <f aca="false">(1+(SUMIF(Inputs!$X$1:$AY$1,FR$1059,Inputs!$X309:$AY309)))^(FR$1060/FR$1061)-1</f>
        <v>0.0144105749331513</v>
      </c>
      <c r="FS309" s="0" t="n">
        <f aca="false">(1+(SUMIF(Inputs!$X$1:$AY$1,FS$1059,Inputs!$X309:$AY309)))^(FS$1060/FS$1061)-1</f>
        <v>0.0145718534420836</v>
      </c>
      <c r="FT309" s="0" t="n">
        <f aca="false">(1+(SUMIF(Inputs!$X$1:$AY$1,FT$1059,Inputs!$X309:$AY309)))^(FT$1060/FT$1061)-1</f>
        <v>0.014733157592268</v>
      </c>
      <c r="FU309" s="0" t="n">
        <f aca="false">(1+(SUMIF(Inputs!$X$1:$AY$1,FU$1059,Inputs!$X309:$AY309)))^(FU$1060/FU$1061)-1</f>
        <v>0.014733157592268</v>
      </c>
      <c r="FV309" s="0" t="n">
        <f aca="false">(1+(SUMIF(Inputs!$X$1:$BB$1,FV$1059,Inputs!$X309:$BB309)))^(FV$1060/FV$1061)-1</f>
        <v>0.0144105749331513</v>
      </c>
      <c r="FW309" s="0" t="n">
        <f aca="false">(1+(SUMIF(Inputs!$X$1:$BB$1,FW$1059,Inputs!$X309:$BB309)))^(FW$1060/FW$1061)-1</f>
        <v>0.0145718534420836</v>
      </c>
      <c r="FX309" s="0" t="n">
        <f aca="false">(1+(SUMIF(Inputs!$X$1:$BB$1,FX$1059,Inputs!$X309:$BB309)))^(FX$1060/FX$1061)-1</f>
        <v>0.014733157592268</v>
      </c>
      <c r="FY309" s="0" t="n">
        <f aca="false">(1+(SUMIF(Inputs!$X$1:$BB$1,FY$1059,Inputs!$X309:$BB309)))^(FY$1060/FY$1061)-1</f>
        <v>0.014733157592268</v>
      </c>
      <c r="FZ309" s="0" t="n">
        <f aca="false">(1+(SUMIF(Inputs!$X$1:$BB$1,FZ$1059,Inputs!$X309:$BB309)))^(FZ$1060/FZ$1061)-1</f>
        <v>0.0144105749331513</v>
      </c>
      <c r="GA309" s="0" t="n">
        <f aca="false">(1+(SUMIF(Inputs!$X$1:$BB$1,GA$1059,Inputs!$X309:$BB309)))^(GA$1060/GA$1061)-1</f>
        <v>0.0145718534420836</v>
      </c>
      <c r="GB309" s="0" t="n">
        <f aca="false">(1+(SUMIF(Inputs!$X$1:$BB$1,GB$1059,Inputs!$X309:$BB309)))^(GB$1060/GB$1061)-1</f>
        <v>0.014733157592268</v>
      </c>
      <c r="GC309" s="0" t="n">
        <f aca="false">(1+(SUMIF(Inputs!$X$1:$BB$1,GC$1059,Inputs!$X309:$BB309)))^(GC$1060/GC$1061)-1</f>
        <v>0.014733157592268</v>
      </c>
      <c r="GD309" s="0" t="n">
        <f aca="false">(1+(SUMIF(Inputs!$X$1:$BB$1,GD$1059,Inputs!$X309:$BB309)))^(GD$1060/GD$1061)-1</f>
        <v>0.0144105749331513</v>
      </c>
      <c r="GE309" s="0" t="n">
        <f aca="false">(1+(SUMIF(Inputs!$X$1:$BB$1,GE$1059,Inputs!$X309:$BB309)))^(GE$1060/GE$1061)-1</f>
        <v>0.0145718534420836</v>
      </c>
      <c r="GF309" s="0" t="n">
        <f aca="false">(1+(SUMIF(Inputs!$X$1:$BB$1,GF$1059,Inputs!$X309:$BB309)))^(GF$1060/GF$1061)-1</f>
        <v>0.014733157592268</v>
      </c>
      <c r="GG309" s="0" t="n">
        <f aca="false">(1+(SUMIF(Inputs!$X$1:$BB$1,GG$1059,Inputs!$X309:$BB309)))^(GG$1060/GG$1061)-1</f>
        <v>0.014733157592268</v>
      </c>
      <c r="GH309" s="0" t="n">
        <f aca="false">(1+(SUMIF(Inputs!$X$1:$BG$1,GH$1059,Inputs!$X309:$BG309)))^(GH$1060/GH$1061)-1</f>
        <v>0.0144105749331513</v>
      </c>
      <c r="GI309" s="0" t="n">
        <f aca="false">(1+(SUMIF(Inputs!$X$1:$BG$1,GI$1059,Inputs!$X309:$BG309)))^(GI$1060/GI$1061)-1</f>
        <v>0.0145718534420836</v>
      </c>
      <c r="GJ309" s="0" t="n">
        <f aca="false">(1+(SUMIF(Inputs!$X$1:$BG$1,GJ$1059,Inputs!$X309:$BG309)))^(GJ$1060/GJ$1061)-1</f>
        <v>0.014733157592268</v>
      </c>
      <c r="GK309" s="0" t="n">
        <f aca="false">(1+(SUMIF(Inputs!$X$1:$BG$1,GK$1059,Inputs!$X309:$BG309)))^(GK$1060/GK$1061)-1</f>
        <v>0.014733157592268</v>
      </c>
      <c r="GL309" s="0" t="n">
        <f aca="false">(1+(SUMIF(Inputs!$X$1:$BG$1,GL$1059,Inputs!$X309:$BG309)))^(GL$1060/GL$1061)-1</f>
        <v>0.0144105749331513</v>
      </c>
      <c r="GM309" s="0" t="n">
        <f aca="false">(1+(SUMIF(Inputs!$X$1:$BG$1,GM$1059,Inputs!$X309:$BG309)))^(GM$1060/GM$1061)-1</f>
        <v>0.0145718534420836</v>
      </c>
      <c r="GN309" s="0" t="n">
        <f aca="false">(1+(SUMIF(Inputs!$X$1:$BG$1,GN$1059,Inputs!$X309:$BG309)))^(GN$1060/GN$1061)-1</f>
        <v>0.014733157592268</v>
      </c>
      <c r="GO309" s="0" t="n">
        <f aca="false">(1+(SUMIF(Inputs!$X$1:$BG$1,GO$1059,Inputs!$X309:$BG309)))^(GO$1060/GO$1061)-1</f>
        <v>0.014733157592268</v>
      </c>
      <c r="GP309" s="0" t="n">
        <f aca="false">(1+(SUMIF(Inputs!$X$1:$BG$1,GP$1059,Inputs!$X309:$BG309)))^(GP$1060/GP$1061)-1</f>
        <v>0.0144105749331513</v>
      </c>
      <c r="GQ309" s="0" t="n">
        <f aca="false">(1+(SUMIF(Inputs!$X$1:$BG$1,GQ$1059,Inputs!$X309:$BG309)))^(GQ$1060/GQ$1061)-1</f>
        <v>0.0145718534420836</v>
      </c>
      <c r="GR309" s="0" t="n">
        <f aca="false">(1+(SUMIF(Inputs!$X$1:$BG$1,GR$1059,Inputs!$X309:$BG309)))^(GR$1060/GR$1061)-1</f>
        <v>0.014733157592268</v>
      </c>
      <c r="GS309" s="0" t="n">
        <f aca="false">(1+(SUMIF(Inputs!$X$1:$BG$1,GS$1059,Inputs!$X309:$BG309)))^(GS$1060/GS$1061)-1</f>
        <v>0.014733157592268</v>
      </c>
      <c r="GT309" s="0" t="n">
        <f aca="false">(1+(SUMIF(Inputs!$X$1:$BG$1,GT$1059,Inputs!$X309:$BG309)))^(GT$1060/GT$1061)-1</f>
        <v>0.0144105749331513</v>
      </c>
      <c r="GU309" s="0" t="n">
        <f aca="false">(1+(SUMIF(Inputs!$X$1:$BG$1,GU$1059,Inputs!$X309:$BG309)))^(GU$1060/GU$1061)-1</f>
        <v>0.0145718534420836</v>
      </c>
      <c r="GV309" s="0" t="n">
        <f aca="false">(1+(SUMIF(Inputs!$X$1:$BG$1,GV$1059,Inputs!$X309:$BG309)))^(GV$1060/GV$1061)-1</f>
        <v>0.014733157592268</v>
      </c>
      <c r="GW309" s="0" t="n">
        <f aca="false">(1+(SUMIF(Inputs!$X$1:$BG$1,GW$1059,Inputs!$X309:$BG309)))^(GW$1060/GW$1061)-1</f>
        <v>0.014733157592268</v>
      </c>
      <c r="GX309" s="0" t="n">
        <f aca="false">(1+(SUMIF(Inputs!$X$1:$BG$1,GX$1059,Inputs!$X309:$BG309)))^(GX$1060/GX$1061)-1</f>
        <v>0.0144105749331513</v>
      </c>
      <c r="GY309" s="0" t="n">
        <f aca="false">(1+(SUMIF(Inputs!$X$1:$BG$1,GY$1059,Inputs!$X309:$BG309)))^(GY$1060/GY$1061)-1</f>
        <v>0.0145718534420836</v>
      </c>
      <c r="GZ309" s="0" t="n">
        <f aca="false">(1+(SUMIF(Inputs!$X$1:$BG$1,GZ$1059,Inputs!$X309:$BG309)))^(GZ$1060/GZ$1061)-1</f>
        <v>0.014733157592268</v>
      </c>
      <c r="HA309" s="0" t="n">
        <f aca="false">(1+(SUMIF(Inputs!$X$1:$BG$1,HA$1059,Inputs!$X309:$BG309)))^(HA$1060/HA$1061)-1</f>
        <v>0.014733157592268</v>
      </c>
    </row>
    <row r="310" customFormat="false" ht="15" hidden="false" customHeight="true" outlineLevel="2" collapsed="false">
      <c r="A310" s="48" t="s">
        <v>99</v>
      </c>
      <c r="B310" s="201" t="s">
        <v>360</v>
      </c>
      <c r="C310" s="201" t="s">
        <v>361</v>
      </c>
      <c r="D310" s="201" t="s">
        <v>320</v>
      </c>
      <c r="E310" s="52"/>
      <c r="F310" s="19" t="s">
        <v>372</v>
      </c>
      <c r="G310" s="52" t="s">
        <v>12</v>
      </c>
      <c r="H310" s="52"/>
      <c r="I310" s="52"/>
    </row>
    <row r="311" customFormat="false" ht="15" hidden="false" customHeight="true" outlineLevel="2" collapsed="false">
      <c r="A311" s="48" t="s">
        <v>99</v>
      </c>
      <c r="B311" s="201" t="s">
        <v>360</v>
      </c>
      <c r="C311" s="201" t="s">
        <v>361</v>
      </c>
      <c r="D311" s="201" t="s">
        <v>320</v>
      </c>
      <c r="E311" s="52"/>
      <c r="F311" s="19" t="s">
        <v>373</v>
      </c>
      <c r="G311" s="52" t="s">
        <v>12</v>
      </c>
      <c r="H311" s="52"/>
      <c r="I311" s="52"/>
    </row>
    <row r="312" customFormat="false" ht="15" hidden="false" customHeight="true" outlineLevel="2" collapsed="false">
      <c r="A312" s="48" t="s">
        <v>99</v>
      </c>
      <c r="B312" s="201" t="s">
        <v>360</v>
      </c>
      <c r="C312" s="201" t="s">
        <v>361</v>
      </c>
      <c r="D312" s="201" t="s">
        <v>320</v>
      </c>
      <c r="E312" s="52"/>
      <c r="F312" s="19" t="s">
        <v>374</v>
      </c>
      <c r="G312" s="52" t="s">
        <v>12</v>
      </c>
      <c r="H312" s="52"/>
      <c r="I312" s="52"/>
    </row>
    <row r="313" customFormat="false" ht="15" hidden="false" customHeight="true" outlineLevel="2" collapsed="false">
      <c r="A313" s="48" t="s">
        <v>99</v>
      </c>
      <c r="B313" s="201" t="s">
        <v>360</v>
      </c>
      <c r="C313" s="201" t="s">
        <v>364</v>
      </c>
      <c r="D313" s="201" t="s">
        <v>101</v>
      </c>
      <c r="E313" s="52"/>
      <c r="F313" s="19" t="s">
        <v>375</v>
      </c>
      <c r="G313" s="52" t="s">
        <v>12</v>
      </c>
      <c r="H313" s="52"/>
      <c r="I313" s="52" t="s">
        <v>900</v>
      </c>
      <c r="BJ313" s="387" t="n">
        <f aca="false">(Inputs!W313 + 1)^0.25 - 1</f>
        <v>0</v>
      </c>
      <c r="BK313" s="387" t="n">
        <f aca="false">(Inputs!W313 + 1)^0.25 - 1</f>
        <v>0</v>
      </c>
      <c r="BL313" s="387" t="n">
        <f aca="false">(Inputs!W313 + 1)^0.25 - 1</f>
        <v>0</v>
      </c>
      <c r="BM313" s="387" t="n">
        <f aca="false">(Inputs!W313 + 1)^0.25 - 1</f>
        <v>0</v>
      </c>
      <c r="BN313" s="387" t="n">
        <f aca="false">(Inputs!X313 + 1)^0.25 - 1</f>
        <v>0.000499625436899409</v>
      </c>
      <c r="BO313" s="387" t="n">
        <f aca="false">(Inputs!X313 + 1)^0.25 - 1</f>
        <v>0.000499625436899409</v>
      </c>
      <c r="BP313" s="387" t="n">
        <f aca="false">(Inputs!X313 + 1)^0.25 - 1</f>
        <v>0.000499625436899409</v>
      </c>
      <c r="BQ313" s="387" t="n">
        <f aca="false">(Inputs!X313 + 1)^0.25 - 1</f>
        <v>0.000499625436899409</v>
      </c>
      <c r="BR313" s="387" t="n">
        <f aca="false">(Inputs!Y313 + 1)^0.25 - 1</f>
        <v>0.00397622156519839</v>
      </c>
      <c r="BS313" s="387" t="n">
        <f aca="false">(Inputs!Y313 + 1)^0.25 - 1</f>
        <v>0.00397622156519839</v>
      </c>
      <c r="BT313" s="387" t="n">
        <f aca="false">(Inputs!Y313 + 1)^0.25 - 1</f>
        <v>0.00397622156519839</v>
      </c>
      <c r="BU313" s="387" t="n">
        <f aca="false">(Inputs!Y313 + 1)^0.25 - 1</f>
        <v>0.00397622156519839</v>
      </c>
      <c r="BV313" s="387" t="n">
        <f aca="false">(Inputs!Z313 + 1)^0.25 - 1</f>
        <v>0.015534266653912</v>
      </c>
      <c r="BW313" s="387" t="n">
        <f aca="false">(Inputs!Z313 + 1)^0.25 - 1</f>
        <v>0.015534266653912</v>
      </c>
      <c r="BX313" s="387" t="n">
        <f aca="false">(Inputs!Z313 + 1)^0.25 - 1</f>
        <v>0.015534266653912</v>
      </c>
      <c r="BY313" s="387" t="n">
        <f aca="false">(Inputs!Z313 + 1)^0.25 - 1</f>
        <v>0.015534266653912</v>
      </c>
      <c r="BZ313" s="387" t="n">
        <f aca="false">(Inputs!AA313 + 1)^0.25 - 1</f>
        <v>0.0110649904991487</v>
      </c>
      <c r="CA313" s="387" t="n">
        <f aca="false">(Inputs!AA313 + 1)^0.25 - 1</f>
        <v>0.0110649904991487</v>
      </c>
      <c r="CB313" s="387" t="n">
        <f aca="false">(Inputs!AA313 + 1)^0.25 - 1</f>
        <v>0.0110649904991487</v>
      </c>
      <c r="CC313" s="387" t="n">
        <f aca="false">(Inputs!AA313 + 1)^0.25 - 1</f>
        <v>0.0110649904991487</v>
      </c>
      <c r="CD313" s="387" t="n">
        <f aca="false">(Inputs!AB313 + 1)^0.25 - 1</f>
        <v>0.000390653156349341</v>
      </c>
      <c r="CE313" s="387" t="n">
        <f aca="false">(Inputs!AB313 + 1)^0.25 - 1</f>
        <v>0.000390653156349341</v>
      </c>
      <c r="CF313" s="387" t="n">
        <f aca="false">(Inputs!AB313 + 1)^0.25 - 1</f>
        <v>0.000390653156349341</v>
      </c>
      <c r="CG313" s="387" t="n">
        <f aca="false">(Inputs!AB313 + 1)^0.25 - 1</f>
        <v>0.000390653156349341</v>
      </c>
      <c r="CH313" s="387" t="n">
        <f aca="false">(Inputs!AC313 + 1)^0.25 - 1</f>
        <v>-0.0054650031323602</v>
      </c>
      <c r="CI313" s="387" t="n">
        <f aca="false">(Inputs!AC313 + 1)^0.25 - 1</f>
        <v>-0.0054650031323602</v>
      </c>
      <c r="CJ313" s="387" t="n">
        <f aca="false">(Inputs!AC313 + 1)^0.25 - 1</f>
        <v>-0.0054650031323602</v>
      </c>
      <c r="CK313" s="387" t="n">
        <f aca="false">(Inputs!AC313 + 1)^0.25 - 1</f>
        <v>-0.0054650031323602</v>
      </c>
      <c r="CL313" s="387" t="n">
        <f aca="false">(Inputs!AD313 + 1)^0.25 - 1</f>
        <v>0.00912435777166598</v>
      </c>
      <c r="CM313" s="387" t="n">
        <f aca="false">(Inputs!AD313 + 1)^0.25 - 1</f>
        <v>0.00912435777166598</v>
      </c>
      <c r="CN313" s="387" t="n">
        <f aca="false">(Inputs!AD313 + 1)^0.25 - 1</f>
        <v>0.00912435777166598</v>
      </c>
      <c r="CO313" s="387" t="n">
        <f aca="false">(Inputs!AD313 + 1)^0.25 - 1</f>
        <v>0.00912435777166598</v>
      </c>
      <c r="CP313" s="387" t="n">
        <f aca="false">(Inputs!AE313 + 1)^0.25 - 1</f>
        <v>-0.00015491020587699</v>
      </c>
      <c r="CQ313" s="387" t="n">
        <f aca="false">(Inputs!AE313 + 1)^0.25 - 1</f>
        <v>-0.00015491020587699</v>
      </c>
      <c r="CR313" s="387" t="n">
        <f aca="false">(Inputs!AE313 + 1)^0.25 - 1</f>
        <v>-0.00015491020587699</v>
      </c>
      <c r="CS313" s="387" t="n">
        <f aca="false">(Inputs!AE313 + 1)^0.25 - 1</f>
        <v>-0.00015491020587699</v>
      </c>
      <c r="CT313" s="387" t="n">
        <f aca="false">(Inputs!AF313 + 1)^0.25 - 1</f>
        <v>5.00954691755595E-005</v>
      </c>
      <c r="CU313" s="387" t="n">
        <f aca="false">(Inputs!AF313 + 1)^0.25 - 1</f>
        <v>5.00954691755595E-005</v>
      </c>
      <c r="CV313" s="387" t="n">
        <f aca="false">(Inputs!AF313 + 1)^0.25 - 1</f>
        <v>5.00954691755595E-005</v>
      </c>
      <c r="CW313" s="387" t="n">
        <f aca="false">(Inputs!AF313 + 1)^0.25 - 1</f>
        <v>5.00954691755595E-005</v>
      </c>
      <c r="CX313" s="387" t="n">
        <f aca="false">(Inputs!AG313 + 1)^0.25 - 1</f>
        <v>-0.0109277344715133</v>
      </c>
      <c r="CY313" s="387" t="n">
        <f aca="false">(Inputs!AG313 + 1)^0.25 - 1</f>
        <v>-0.0109277344715133</v>
      </c>
      <c r="CZ313" s="387" t="n">
        <f aca="false">(Inputs!AG313 + 1)^0.25 - 1</f>
        <v>-0.0109277344715133</v>
      </c>
      <c r="DA313" s="387" t="n">
        <f aca="false">(Inputs!AG313 + 1)^0.25 - 1</f>
        <v>-0.0109277344715133</v>
      </c>
      <c r="DB313" s="387" t="n">
        <f aca="false">(Inputs!AH313 + 1)^0.25 - 1</f>
        <v>-0.00449223079250449</v>
      </c>
      <c r="DC313" s="387" t="n">
        <f aca="false">(Inputs!AH313 + 1)^0.25 - 1</f>
        <v>-0.00449223079250449</v>
      </c>
      <c r="DD313" s="387" t="n">
        <f aca="false">(Inputs!AH313 + 1)^0.25 - 1</f>
        <v>-0.00449223079250449</v>
      </c>
      <c r="DE313" s="387" t="n">
        <f aca="false">(Inputs!AH313 + 1)^0.25 - 1</f>
        <v>-0.00449223079250449</v>
      </c>
      <c r="DF313" s="387" t="n">
        <f aca="false">(Inputs!AI313 + 1)^0.25 - 1</f>
        <v>0.00299209037477954</v>
      </c>
      <c r="DG313" s="387" t="n">
        <f aca="false">(Inputs!AI313 + 1)^0.25 - 1</f>
        <v>0.00299209037477954</v>
      </c>
      <c r="DH313" s="387" t="n">
        <f aca="false">(Inputs!AI313 + 1)^0.25 - 1</f>
        <v>0.00299209037477954</v>
      </c>
      <c r="DI313" s="387" t="n">
        <f aca="false">(Inputs!AI313 + 1)^0.25 - 1</f>
        <v>0.00299209037477954</v>
      </c>
      <c r="DJ313" s="387" t="n">
        <f aca="false">(Inputs!AJ313 + 1)^0.25 - 1</f>
        <v>0.00466659358573174</v>
      </c>
      <c r="DK313" s="387" t="n">
        <f aca="false">(Inputs!AJ313 + 1)^0.25 - 1</f>
        <v>0.00466659358573174</v>
      </c>
      <c r="DL313" s="387" t="n">
        <f aca="false">(Inputs!AJ313 + 1)^0.25 - 1</f>
        <v>0.00466659358573174</v>
      </c>
      <c r="DM313" s="387" t="n">
        <f aca="false">(Inputs!AJ313 + 1)^0.25 - 1</f>
        <v>0.00466659358573174</v>
      </c>
      <c r="DN313" s="387" t="n">
        <f aca="false">(Inputs!AK313 + 1)^0.25 - 1</f>
        <v>0.00198359054989461</v>
      </c>
      <c r="DO313" s="387" t="n">
        <f aca="false">(Inputs!AK313 + 1)^0.25 - 1</f>
        <v>0.00198359054989461</v>
      </c>
      <c r="DP313" s="387" t="n">
        <f aca="false">(Inputs!AK313 + 1)^0.25 - 1</f>
        <v>0.00198359054989461</v>
      </c>
      <c r="DQ313" s="387" t="n">
        <f aca="false">(Inputs!AK313 + 1)^0.25 - 1</f>
        <v>0.00198359054989461</v>
      </c>
      <c r="DR313" s="387" t="n">
        <f aca="false">(Inputs!AL313 + 1)^0.25 - 1</f>
        <v>0.00128866167676134</v>
      </c>
      <c r="DS313" s="387" t="n">
        <f aca="false">(Inputs!AL313 + 1)^0.25 - 1</f>
        <v>0.00128866167676134</v>
      </c>
      <c r="DT313" s="387" t="n">
        <f aca="false">(Inputs!AL313 + 1)^0.25 - 1</f>
        <v>0.00128866167676134</v>
      </c>
      <c r="DU313" s="387" t="n">
        <f aca="false">(Inputs!AL313 + 1)^0.25 - 1</f>
        <v>0.00128866167676134</v>
      </c>
      <c r="DV313" s="387" t="n">
        <f aca="false">(Inputs!AM313 + 1)^0.25 - 1</f>
        <v>0.00135446781315052</v>
      </c>
      <c r="DW313" s="387" t="n">
        <f aca="false">(Inputs!AM313 + 1)^0.25 - 1</f>
        <v>0.00135446781315052</v>
      </c>
      <c r="DX313" s="387" t="n">
        <f aca="false">(Inputs!AM313 + 1)^0.25 - 1</f>
        <v>0.00135446781315052</v>
      </c>
      <c r="DY313" s="387" t="n">
        <f aca="false">(Inputs!AM313 + 1)^0.25 - 1</f>
        <v>0.00135446781315052</v>
      </c>
      <c r="DZ313" s="387" t="n">
        <f aca="false">(Inputs!AN313 + 1)^0.25 - 1</f>
        <v>0.00141555320102515</v>
      </c>
      <c r="EA313" s="387" t="n">
        <f aca="false">(Inputs!AN313 + 1)^0.25 - 1</f>
        <v>0.00141555320102515</v>
      </c>
      <c r="EB313" s="387" t="n">
        <f aca="false">(Inputs!AN313 + 1)^0.25 - 1</f>
        <v>0.00141555320102515</v>
      </c>
      <c r="EC313" s="387" t="n">
        <f aca="false">(Inputs!AN313 + 1)^0.25 - 1</f>
        <v>0.00141555320102515</v>
      </c>
      <c r="ED313" s="387" t="n">
        <f aca="false">(Inputs!AO313 + 1)^0.25 - 1</f>
        <v>0.00122193617040889</v>
      </c>
      <c r="EE313" s="387" t="n">
        <f aca="false">(Inputs!AO313 + 1)^0.25 - 1</f>
        <v>0.00122193617040889</v>
      </c>
      <c r="EF313" s="387" t="n">
        <f aca="false">(Inputs!AO313 + 1)^0.25 - 1</f>
        <v>0.00122193617040889</v>
      </c>
      <c r="EG313" s="387" t="n">
        <f aca="false">(Inputs!AO313 + 1)^0.25 - 1</f>
        <v>0.00122193617040889</v>
      </c>
      <c r="EH313" s="387" t="n">
        <f aca="false">(Inputs!AP313 + 1)^0.25 - 1</f>
        <v>0.00129361736273603</v>
      </c>
      <c r="EI313" s="387" t="n">
        <f aca="false">(Inputs!AP313 + 1)^0.25 - 1</f>
        <v>0.00129361736273603</v>
      </c>
      <c r="EJ313" s="387" t="n">
        <f aca="false">(Inputs!AP313 + 1)^0.25 - 1</f>
        <v>0.00129361736273603</v>
      </c>
      <c r="EK313" s="387" t="n">
        <f aca="false">(Inputs!AP313 + 1)^0.25 - 1</f>
        <v>0.00129361736273603</v>
      </c>
      <c r="EL313" s="387" t="n">
        <f aca="false">(Inputs!AQ313 + 1)^0.25 - 1</f>
        <v>0.00117610746436481</v>
      </c>
      <c r="EM313" s="387" t="n">
        <f aca="false">(Inputs!AQ313 + 1)^0.25 - 1</f>
        <v>0.00117610746436481</v>
      </c>
      <c r="EN313" s="387" t="n">
        <f aca="false">(Inputs!AQ313 + 1)^0.25 - 1</f>
        <v>0.00117610746436481</v>
      </c>
      <c r="EO313" s="387" t="n">
        <f aca="false">(Inputs!AQ313 + 1)^0.25 - 1</f>
        <v>0.00117610746436481</v>
      </c>
      <c r="EP313" s="387" t="n">
        <f aca="false">(Inputs!AR313 + 1)^0.25 - 1</f>
        <v>0.000963771804514568</v>
      </c>
      <c r="EQ313" s="387" t="n">
        <f aca="false">(Inputs!AR313 + 1)^0.25 - 1</f>
        <v>0.000963771804514568</v>
      </c>
      <c r="ER313" s="387" t="n">
        <f aca="false">(Inputs!AR313 + 1)^0.25 - 1</f>
        <v>0.000963771804514568</v>
      </c>
      <c r="ES313" s="387" t="n">
        <f aca="false">(Inputs!AR313 + 1)^0.25 - 1</f>
        <v>0.000963771804514568</v>
      </c>
      <c r="ET313" s="387" t="n">
        <f aca="false">(Inputs!AS313 + 1)^0.25 - 1</f>
        <v>0.000830773113267957</v>
      </c>
      <c r="EU313" s="387" t="n">
        <f aca="false">(Inputs!AS313 + 1)^0.25 - 1</f>
        <v>0.000830773113267957</v>
      </c>
      <c r="EV313" s="387" t="n">
        <f aca="false">(Inputs!AS313 + 1)^0.25 - 1</f>
        <v>0.000830773113267957</v>
      </c>
      <c r="EW313" s="387" t="n">
        <f aca="false">(Inputs!AS313 + 1)^0.25 - 1</f>
        <v>0.000830773113267957</v>
      </c>
      <c r="EX313" s="387" t="n">
        <f aca="false">(Inputs!AT313 + 1)^0.25 - 1</f>
        <v>0.000915288907576972</v>
      </c>
      <c r="EY313" s="387" t="n">
        <f aca="false">(Inputs!AT313 + 1)^0.25 - 1</f>
        <v>0.000915288907576972</v>
      </c>
      <c r="EZ313" s="387" t="n">
        <f aca="false">(Inputs!AT313 + 1)^0.25 - 1</f>
        <v>0.000915288907576972</v>
      </c>
      <c r="FA313" s="387" t="n">
        <f aca="false">(Inputs!AT313 + 1)^0.25 - 1</f>
        <v>0.000915288907576972</v>
      </c>
      <c r="FB313" s="387" t="n">
        <f aca="false">(Inputs!AU313 + 1)^0.25 - 1</f>
        <v>0.00100042036398573</v>
      </c>
      <c r="FC313" s="387" t="n">
        <f aca="false">(Inputs!AU313 + 1)^0.25 - 1</f>
        <v>0.00100042036398573</v>
      </c>
      <c r="FD313" s="387" t="n">
        <f aca="false">(Inputs!AU313 + 1)^0.25 - 1</f>
        <v>0.00100042036398573</v>
      </c>
      <c r="FE313" s="387" t="n">
        <f aca="false">(Inputs!AU313 + 1)^0.25 - 1</f>
        <v>0.00100042036398573</v>
      </c>
      <c r="FF313" s="387" t="n">
        <f aca="false">(Inputs!AV313 + 1)^0.25 - 1</f>
        <v>0.00108759470618947</v>
      </c>
      <c r="FG313" s="387" t="n">
        <f aca="false">(Inputs!AV313 + 1)^0.25 - 1</f>
        <v>0.00108759470618947</v>
      </c>
      <c r="FH313" s="387" t="n">
        <f aca="false">(Inputs!AV313 + 1)^0.25 - 1</f>
        <v>0.00108759470618947</v>
      </c>
      <c r="FI313" s="387" t="n">
        <f aca="false">(Inputs!AV313 + 1)^0.25 - 1</f>
        <v>0.00108759470618947</v>
      </c>
      <c r="FJ313" s="387" t="n">
        <f aca="false">(Inputs!AW313 + 1)^0.25 - 1</f>
        <v>0.000671141644974282</v>
      </c>
      <c r="FK313" s="387" t="n">
        <f aca="false">(Inputs!AW313 + 1)^0.25 - 1</f>
        <v>0.000671141644974282</v>
      </c>
      <c r="FL313" s="387" t="n">
        <f aca="false">(Inputs!AW313 + 1)^0.25 - 1</f>
        <v>0.000671141644974282</v>
      </c>
      <c r="FM313" s="387" t="n">
        <f aca="false">(Inputs!AW313 + 1)^0.25 - 1</f>
        <v>0.000671141644974282</v>
      </c>
      <c r="FN313" s="387" t="n">
        <f aca="false">(Inputs!AX313 + 1)^0.25 - 1</f>
        <v>0.000615207652022054</v>
      </c>
      <c r="FO313" s="387" t="n">
        <f aca="false">(Inputs!AX313 + 1)^0.25 - 1</f>
        <v>0.000615207652022054</v>
      </c>
      <c r="FP313" s="387" t="n">
        <f aca="false">(Inputs!AX313 + 1)^0.25 - 1</f>
        <v>0.000615207652022054</v>
      </c>
      <c r="FQ313" s="387" t="n">
        <f aca="false">(Inputs!AX313 + 1)^0.25 - 1</f>
        <v>0.000615207652022054</v>
      </c>
      <c r="FR313" s="387" t="n">
        <f aca="false">(Inputs!AY313 + 1)^0.25 - 1</f>
        <v>0.000716734003360475</v>
      </c>
      <c r="FS313" s="387" t="n">
        <f aca="false">(Inputs!AY313 + 1)^0.25 - 1</f>
        <v>0.000716734003360475</v>
      </c>
      <c r="FT313" s="387" t="n">
        <f aca="false">(Inputs!AY313 + 1)^0.25 - 1</f>
        <v>0.000716734003360475</v>
      </c>
      <c r="FU313" s="387" t="n">
        <f aca="false">(Inputs!AY313 + 1)^0.25 - 1</f>
        <v>0.000716734003360475</v>
      </c>
      <c r="FV313" s="387" t="n">
        <f aca="false">(Inputs!AZ313 + 1)^0.25 - 1</f>
        <v>0.000818761642447541</v>
      </c>
      <c r="FW313" s="387" t="n">
        <f aca="false">(Inputs!AZ313 + 1)^0.25 - 1</f>
        <v>0.000818761642447541</v>
      </c>
      <c r="FX313" s="387" t="n">
        <f aca="false">(Inputs!AZ313 + 1)^0.25 - 1</f>
        <v>0.000818761642447541</v>
      </c>
      <c r="FY313" s="387" t="n">
        <f aca="false">(Inputs!AZ313 + 1)^0.25 - 1</f>
        <v>0.000818761642447541</v>
      </c>
      <c r="FZ313" s="387" t="n">
        <f aca="false">(Inputs!BA313 + 1)^0.25 - 1</f>
        <v>0.000921270941077745</v>
      </c>
      <c r="GA313" s="387" t="n">
        <f aca="false">(Inputs!BA313 + 1)^0.25 - 1</f>
        <v>0.000921270941077745</v>
      </c>
      <c r="GB313" s="387" t="n">
        <f aca="false">(Inputs!BA313 + 1)^0.25 - 1</f>
        <v>0.000921270941077745</v>
      </c>
      <c r="GC313" s="387" t="n">
        <f aca="false">(Inputs!BA313 + 1)^0.25 - 1</f>
        <v>0.000921270941077745</v>
      </c>
      <c r="GD313" s="387" t="n">
        <f aca="false">(Inputs!BB313 + 1)^0.25 - 1</f>
        <v>0.000576346216397017</v>
      </c>
      <c r="GE313" s="387" t="n">
        <f aca="false">(Inputs!BB313 + 1)^0.25 - 1</f>
        <v>0.000576346216397017</v>
      </c>
      <c r="GF313" s="387" t="n">
        <f aca="false">(Inputs!BB313 + 1)^0.25 - 1</f>
        <v>0.000576346216397017</v>
      </c>
      <c r="GG313" s="387" t="n">
        <f aca="false">(Inputs!BB313 + 1)^0.25 - 1</f>
        <v>0.000576346216397017</v>
      </c>
      <c r="GH313" s="72" t="n">
        <f aca="false">(Inputs!BC313 + 1)^0.25 - 1</f>
        <v>0.000705963508185414</v>
      </c>
      <c r="GI313" s="72" t="n">
        <f aca="false">(Inputs!BC313 + 1)^0.25 - 1</f>
        <v>0.000705963508185414</v>
      </c>
      <c r="GJ313" s="72" t="n">
        <f aca="false">(Inputs!BC313 + 1)^0.25 - 1</f>
        <v>0.000705963508185414</v>
      </c>
      <c r="GK313" s="72" t="n">
        <f aca="false">(Inputs!BC313 + 1)^0.25 - 1</f>
        <v>0.000705963508185414</v>
      </c>
      <c r="GL313" s="72" t="n">
        <f aca="false">(Inputs!BD313 + 1)^0.25 - 1</f>
        <v>0.000835420142903276</v>
      </c>
      <c r="GM313" s="72" t="n">
        <f aca="false">(Inputs!BD313 + 1)^0.25 - 1</f>
        <v>0.000835420142903276</v>
      </c>
      <c r="GN313" s="72" t="n">
        <f aca="false">(Inputs!BD313 + 1)^0.25 - 1</f>
        <v>0.000835420142903276</v>
      </c>
      <c r="GO313" s="72" t="n">
        <f aca="false">(Inputs!BD313 + 1)^0.25 - 1</f>
        <v>0.000835420142903276</v>
      </c>
      <c r="GP313" s="72" t="n">
        <f aca="false">(Inputs!BE313 + 1)^0.25 - 1</f>
        <v>0.000964672777993059</v>
      </c>
      <c r="GQ313" s="72" t="n">
        <f aca="false">(Inputs!BE313 + 1)^0.25 - 1</f>
        <v>0.000964672777993059</v>
      </c>
      <c r="GR313" s="72" t="n">
        <f aca="false">(Inputs!BE313 + 1)^0.25 - 1</f>
        <v>0.000964672777993059</v>
      </c>
      <c r="GS313" s="72" t="n">
        <f aca="false">(Inputs!BE313 + 1)^0.25 - 1</f>
        <v>0.000964672777993059</v>
      </c>
      <c r="GT313" s="72" t="n">
        <f aca="false">(Inputs!BF313 + 1)^0.25 - 1</f>
        <v>0.0010936795377321</v>
      </c>
      <c r="GU313" s="72" t="n">
        <f aca="false">(Inputs!BF313 + 1)^0.25 - 1</f>
        <v>0.0010936795377321</v>
      </c>
      <c r="GV313" s="72" t="n">
        <f aca="false">(Inputs!BF313 + 1)^0.25 - 1</f>
        <v>0.0010936795377321</v>
      </c>
      <c r="GW313" s="72" t="n">
        <f aca="false">(Inputs!BF313 + 1)^0.25 - 1</f>
        <v>0.0010936795377321</v>
      </c>
      <c r="GX313" s="72" t="n">
        <f aca="false">(Inputs!BG313 + 1)^0.25 - 1</f>
        <v>0.00122240004225271</v>
      </c>
      <c r="GY313" s="72" t="n">
        <f aca="false">(Inputs!BG313 + 1)^0.25 - 1</f>
        <v>0.00122240004225271</v>
      </c>
      <c r="GZ313" s="72" t="n">
        <f aca="false">(Inputs!BG313 + 1)^0.25 - 1</f>
        <v>0.00122240004225271</v>
      </c>
      <c r="HA313" s="72" t="n">
        <f aca="false">(Inputs!BG313 + 1)^0.25 - 1</f>
        <v>0.00122240004225271</v>
      </c>
    </row>
    <row r="314" customFormat="false" ht="15" hidden="false" customHeight="true" outlineLevel="2" collapsed="false">
      <c r="A314" s="48" t="s">
        <v>99</v>
      </c>
      <c r="B314" s="201" t="s">
        <v>360</v>
      </c>
      <c r="C314" s="201" t="s">
        <v>377</v>
      </c>
      <c r="D314" s="201" t="s">
        <v>101</v>
      </c>
      <c r="E314" s="52"/>
      <c r="F314" s="19" t="s">
        <v>378</v>
      </c>
      <c r="G314" s="52" t="s">
        <v>379</v>
      </c>
      <c r="H314" s="52"/>
      <c r="I314" s="52"/>
      <c r="CL314" s="0" t="n">
        <f aca="false">(SUMIF(Inputs!$X$1:$AY$1,CL$1059,Inputs!$X314:$AY314))/4</f>
        <v>59.525</v>
      </c>
      <c r="CM314" s="0" t="n">
        <f aca="false">(SUMIF(Inputs!$X$1:$AY$1,CM$1059,Inputs!$X314:$AY314))/4</f>
        <v>59.525</v>
      </c>
      <c r="CN314" s="0" t="n">
        <f aca="false">(SUMIF(Inputs!$X$1:$AY$1,CN$1059,Inputs!$X314:$AY314))/4</f>
        <v>59.525</v>
      </c>
      <c r="CO314" s="0" t="n">
        <f aca="false">(SUMIF(Inputs!$X$1:$AY$1,CO$1059,Inputs!$X314:$AY314))/4</f>
        <v>59.525</v>
      </c>
      <c r="CP314" s="0" t="n">
        <f aca="false">(SUMIF(Inputs!$X$1:$AY$1,CP$1059,Inputs!$X314:$AY314))/4</f>
        <v>64.00355</v>
      </c>
      <c r="CQ314" s="0" t="n">
        <f aca="false">(SUMIF(Inputs!$X$1:$AY$1,CQ$1059,Inputs!$X314:$AY314))/4</f>
        <v>64.00355</v>
      </c>
      <c r="CR314" s="0" t="n">
        <f aca="false">(SUMIF(Inputs!$X$1:$AY$1,CR$1059,Inputs!$X314:$AY314))/4</f>
        <v>64.00355</v>
      </c>
      <c r="CS314" s="0" t="n">
        <f aca="false">(SUMIF(Inputs!$X$1:$AY$1,CS$1059,Inputs!$X314:$AY314))/4</f>
        <v>64.00355</v>
      </c>
      <c r="CT314" s="0" t="n">
        <f aca="false">(SUMIF(Inputs!$X$1:$AY$1,CT$1059,Inputs!$X314:$AY314))/4</f>
        <v>68.054925</v>
      </c>
      <c r="CU314" s="0" t="n">
        <f aca="false">(SUMIF(Inputs!$X$1:$AY$1,CU$1059,Inputs!$X314:$AY314))/4</f>
        <v>68.054925</v>
      </c>
      <c r="CV314" s="0" t="n">
        <f aca="false">(SUMIF(Inputs!$X$1:$AY$1,CV$1059,Inputs!$X314:$AY314))/4</f>
        <v>68.054925</v>
      </c>
      <c r="CW314" s="0" t="n">
        <f aca="false">(SUMIF(Inputs!$X$1:$AY$1,CW$1059,Inputs!$X314:$AY314))/4</f>
        <v>68.054925</v>
      </c>
      <c r="CX314" s="0" t="n">
        <f aca="false">(SUMIF(Inputs!$X$1:$AY$1,CX$1059,Inputs!$X314:$AY314))/4</f>
        <v>66.87365</v>
      </c>
      <c r="CY314" s="0" t="n">
        <f aca="false">(SUMIF(Inputs!$X$1:$AY$1,CY$1059,Inputs!$X314:$AY314))/4</f>
        <v>66.87365</v>
      </c>
      <c r="CZ314" s="0" t="n">
        <f aca="false">(SUMIF(Inputs!$X$1:$AY$1,CZ$1059,Inputs!$X314:$AY314))/4</f>
        <v>66.87365</v>
      </c>
      <c r="DA314" s="0" t="n">
        <f aca="false">(SUMIF(Inputs!$X$1:$AY$1,DA$1059,Inputs!$X314:$AY314))/4</f>
        <v>66.87365</v>
      </c>
      <c r="DB314" s="357" t="n">
        <f aca="false">(SUMIF(Inputs!$X$1:$AY$1,DB$1059,Inputs!$X314:$AY314))/4</f>
        <v>68.734892</v>
      </c>
      <c r="DC314" s="0" t="n">
        <f aca="false">(SUMIF(Inputs!$X$1:$AY$1,DC$1059,Inputs!$X314:$AY314))/4</f>
        <v>68.734892</v>
      </c>
      <c r="DD314" s="0" t="n">
        <f aca="false">(SUMIF(Inputs!$X$1:$AY$1,DD$1059,Inputs!$X314:$AY314))/4</f>
        <v>68.734892</v>
      </c>
      <c r="DE314" s="0" t="n">
        <f aca="false">(SUMIF(Inputs!$X$1:$AY$1,DE$1059,Inputs!$X314:$AY314))/4</f>
        <v>68.734892</v>
      </c>
      <c r="DF314" s="0" t="n">
        <f aca="false">(SUMIF(Inputs!$X$1:$AY$1,DF$1059,Inputs!$X314:$AY314))/4</f>
        <v>72.345316014159</v>
      </c>
      <c r="DG314" s="0" t="n">
        <f aca="false">(SUMIF(Inputs!$X$1:$AY$1,DG$1059,Inputs!$X314:$AY314))/4</f>
        <v>72.345316014159</v>
      </c>
      <c r="DH314" s="0" t="n">
        <f aca="false">(SUMIF(Inputs!$X$1:$AY$1,DH$1059,Inputs!$X314:$AY314))/4</f>
        <v>72.345316014159</v>
      </c>
      <c r="DI314" s="0" t="n">
        <f aca="false">(SUMIF(Inputs!$X$1:$AY$1,DI$1059,Inputs!$X314:$AY314))/4</f>
        <v>72.345316014159</v>
      </c>
      <c r="DJ314" s="0" t="n">
        <f aca="false">(SUMIF(Inputs!$X$1:$AY$1,DJ$1059,Inputs!$X314:$AY314))/4</f>
        <v>71.9331785439845</v>
      </c>
      <c r="DK314" s="0" t="n">
        <f aca="false">(SUMIF(Inputs!$X$1:$AY$1,DK$1059,Inputs!$X314:$AY314))/4</f>
        <v>71.9331785439845</v>
      </c>
      <c r="DL314" s="0" t="n">
        <f aca="false">(SUMIF(Inputs!$X$1:$AY$1,DL$1059,Inputs!$X314:$AY314))/4</f>
        <v>71.9331785439845</v>
      </c>
      <c r="DM314" s="0" t="n">
        <f aca="false">(SUMIF(Inputs!$X$1:$AY$1,DM$1059,Inputs!$X314:$AY314))/4</f>
        <v>71.9331785439845</v>
      </c>
      <c r="DN314" s="0" t="n">
        <f aca="false">(SUMIF(Inputs!$X$1:$AY$1,DN$1059,Inputs!$X314:$AY314))/4</f>
        <v>71.6925301896007</v>
      </c>
      <c r="DO314" s="0" t="n">
        <f aca="false">(SUMIF(Inputs!$X$1:$AY$1,DO$1059,Inputs!$X314:$AY314))/4</f>
        <v>71.6925301896007</v>
      </c>
      <c r="DP314" s="0" t="n">
        <f aca="false">(SUMIF(Inputs!$X$1:$AY$1,DP$1059,Inputs!$X314:$AY314))/4</f>
        <v>71.6925301896007</v>
      </c>
      <c r="DQ314" s="0" t="n">
        <f aca="false">(SUMIF(Inputs!$X$1:$AY$1,DQ$1059,Inputs!$X314:$AY314))/4</f>
        <v>71.6925301896007</v>
      </c>
      <c r="DR314" s="0" t="n">
        <f aca="false">(SUMIF(Inputs!$X$1:$AY$1,DR$1059,Inputs!$X314:$AY314))/4</f>
        <v>70.5664257896356</v>
      </c>
      <c r="DS314" s="0" t="n">
        <f aca="false">(SUMIF(Inputs!$X$1:$AY$1,DS$1059,Inputs!$X314:$AY314))/4</f>
        <v>70.5664257896356</v>
      </c>
      <c r="DT314" s="0" t="n">
        <f aca="false">(SUMIF(Inputs!$X$1:$AY$1,DT$1059,Inputs!$X314:$AY314))/4</f>
        <v>70.5664257896356</v>
      </c>
      <c r="DU314" s="0" t="n">
        <f aca="false">(SUMIF(Inputs!$X$1:$AY$1,DU$1059,Inputs!$X314:$AY314))/4</f>
        <v>70.5664257896356</v>
      </c>
      <c r="DV314" s="0" t="n">
        <f aca="false">(SUMIF(Inputs!$X$1:$AY$1,DV$1059,Inputs!$X314:$AY314))/4</f>
        <v>74.932737511561</v>
      </c>
      <c r="DW314" s="0" t="n">
        <f aca="false">(SUMIF(Inputs!$X$1:$AY$1,DW$1059,Inputs!$X314:$AY314))/4</f>
        <v>74.932737511561</v>
      </c>
      <c r="DX314" s="0" t="n">
        <f aca="false">(SUMIF(Inputs!$X$1:$AY$1,DX$1059,Inputs!$X314:$AY314))/4</f>
        <v>74.932737511561</v>
      </c>
      <c r="DY314" s="0" t="n">
        <f aca="false">(SUMIF(Inputs!$X$1:$AY$1,DY$1059,Inputs!$X314:$AY314))/4</f>
        <v>74.932737511561</v>
      </c>
      <c r="DZ314" s="0" t="n">
        <f aca="false">(SUMIF(Inputs!$X$1:$AY$1,DZ$1059,Inputs!$X314:$AY314))/4</f>
        <v>75.7283625299403</v>
      </c>
      <c r="EA314" s="276" t="n">
        <f aca="false">(SUMIF(Inputs!$X$1:$AY$1,EA$1059,Inputs!$X314:$AY314))/4</f>
        <v>75.7283625299403</v>
      </c>
      <c r="EB314" s="0" t="n">
        <f aca="false">(SUMIF(Inputs!$X$1:$AY$1,EB$1059,Inputs!$X314:$AY314))/4</f>
        <v>75.7283625299403</v>
      </c>
      <c r="EC314" s="0" t="n">
        <f aca="false">(SUMIF(Inputs!$X$1:$AY$1,EC$1059,Inputs!$X314:$AY314))/4</f>
        <v>75.7283625299403</v>
      </c>
      <c r="ED314" s="0" t="n">
        <f aca="false">(SUMIF(Inputs!$X$1:$AY$1,ED$1059,Inputs!$X314:$AY314))/4</f>
        <v>77.174953186516</v>
      </c>
      <c r="EE314" s="0" t="n">
        <f aca="false">(SUMIF(Inputs!$X$1:$AY$1,EE$1059,Inputs!$X314:$AY314))/4</f>
        <v>77.174953186516</v>
      </c>
      <c r="EF314" s="0" t="n">
        <f aca="false">(SUMIF(Inputs!$X$1:$AY$1,EF$1059,Inputs!$X314:$AY314))/4</f>
        <v>77.174953186516</v>
      </c>
      <c r="EG314" s="0" t="n">
        <f aca="false">(SUMIF(Inputs!$X$1:$AY$1,EG$1059,Inputs!$X314:$AY314))/4</f>
        <v>77.174953186516</v>
      </c>
      <c r="EH314" s="0" t="n">
        <f aca="false">(SUMIF(Inputs!$X$1:$AY$1,EH$1059,Inputs!$X314:$AY314))/4</f>
        <v>78.6234626097455</v>
      </c>
      <c r="EI314" s="0" t="n">
        <f aca="false">(SUMIF(Inputs!$X$1:$AY$1,EI$1059,Inputs!$X314:$AY314))/4</f>
        <v>78.6234626097455</v>
      </c>
      <c r="EJ314" s="0" t="n">
        <f aca="false">(SUMIF(Inputs!$X$1:$AY$1,EJ$1059,Inputs!$X314:$AY314))/4</f>
        <v>78.6234626097455</v>
      </c>
      <c r="EK314" s="0" t="n">
        <f aca="false">(SUMIF(Inputs!$X$1:$AY$1,EK$1059,Inputs!$X314:$AY314))/4</f>
        <v>78.6234626097455</v>
      </c>
      <c r="EL314" s="0" t="n">
        <f aca="false">(SUMIF(Inputs!$X$1:$AY$1,EL$1059,Inputs!$X314:$AY314))/4</f>
        <v>80.0738009282444</v>
      </c>
      <c r="EM314" s="0" t="n">
        <f aca="false">(SUMIF(Inputs!$X$1:$AY$1,EM$1059,Inputs!$X314:$AY314))/4</f>
        <v>80.0738009282444</v>
      </c>
      <c r="EN314" s="0" t="n">
        <f aca="false">(SUMIF(Inputs!$X$1:$AY$1,EN$1059,Inputs!$X314:$AY314))/4</f>
        <v>80.0738009282444</v>
      </c>
      <c r="EO314" s="0" t="n">
        <f aca="false">(SUMIF(Inputs!$X$1:$AY$1,EO$1059,Inputs!$X314:$AY314))/4</f>
        <v>80.0738009282444</v>
      </c>
      <c r="EP314" s="0" t="n">
        <f aca="false">(SUMIF(Inputs!$X$1:$AY$1,EP$1059,Inputs!$X314:$AY314))/4</f>
        <v>81.4307861334182</v>
      </c>
      <c r="EQ314" s="0" t="n">
        <f aca="false">(SUMIF(Inputs!$X$1:$AY$1,EQ$1059,Inputs!$X314:$AY314))/4</f>
        <v>81.4307861334182</v>
      </c>
      <c r="ER314" s="0" t="n">
        <f aca="false">(SUMIF(Inputs!$X$1:$AY$1,ER$1059,Inputs!$X314:$AY314))/4</f>
        <v>81.4307861334182</v>
      </c>
      <c r="ES314" s="0" t="n">
        <f aca="false">(SUMIF(Inputs!$X$1:$AY$1,ES$1059,Inputs!$X314:$AY314))/4</f>
        <v>81.4307861334182</v>
      </c>
      <c r="ET314" s="0" t="n">
        <f aca="false">(SUMIF(Inputs!$X$1:$AY$1,ET$1059,Inputs!$X314:$AY314))/4</f>
        <v>80.9967618716429</v>
      </c>
      <c r="EU314" s="0" t="n">
        <f aca="false">(SUMIF(Inputs!$X$1:$AY$1,EU$1059,Inputs!$X314:$AY314))/4</f>
        <v>80.9967618716429</v>
      </c>
      <c r="EV314" s="0" t="n">
        <f aca="false">(SUMIF(Inputs!$X$1:$AY$1,EV$1059,Inputs!$X314:$AY314))/4</f>
        <v>80.9967618716429</v>
      </c>
      <c r="EW314" s="0" t="n">
        <f aca="false">(SUMIF(Inputs!$X$1:$AY$1,EW$1059,Inputs!$X314:$AY314))/4</f>
        <v>80.9967618716429</v>
      </c>
      <c r="EX314" s="0" t="n">
        <f aca="false">(SUMIF(Inputs!$X$1:$AY$1,EX$1059,Inputs!$X314:$AY314))/4</f>
        <v>80.5650028907677</v>
      </c>
      <c r="EY314" s="0" t="n">
        <f aca="false">(SUMIF(Inputs!$X$1:$AY$1,EY$1059,Inputs!$X314:$AY314))/4</f>
        <v>80.5650028907677</v>
      </c>
      <c r="EZ314" s="0" t="n">
        <f aca="false">(SUMIF(Inputs!$X$1:$AY$1,EZ$1059,Inputs!$X314:$AY314))/4</f>
        <v>80.5650028907677</v>
      </c>
      <c r="FA314" s="0" t="n">
        <f aca="false">(SUMIF(Inputs!$X$1:$AY$1,FA$1059,Inputs!$X314:$AY314))/4</f>
        <v>80.5650028907677</v>
      </c>
      <c r="FB314" s="0" t="n">
        <f aca="false">(SUMIF(Inputs!$X$1:$AY$1,FB$1059,Inputs!$X314:$AY314))/4</f>
        <v>80.135434879023</v>
      </c>
      <c r="FC314" s="0" t="n">
        <f aca="false">(SUMIF(Inputs!$X$1:$AY$1,FC$1059,Inputs!$X314:$AY314))/4</f>
        <v>80.135434879023</v>
      </c>
      <c r="FD314" s="0" t="n">
        <f aca="false">(SUMIF(Inputs!$X$1:$AY$1,FD$1059,Inputs!$X314:$AY314))/4</f>
        <v>80.135434879023</v>
      </c>
      <c r="FE314" s="0" t="n">
        <f aca="false">(SUMIF(Inputs!$X$1:$AY$1,FE$1059,Inputs!$X314:$AY314))/4</f>
        <v>80.135434879023</v>
      </c>
      <c r="FF314" s="0" t="n">
        <f aca="false">(SUMIF(Inputs!$X$1:$AY$1,FF$1059,Inputs!$X314:$AY314))/4</f>
        <v>79.7079848120192</v>
      </c>
      <c r="FG314" s="0" t="n">
        <f aca="false">(SUMIF(Inputs!$X$1:$AY$1,FG$1059,Inputs!$X314:$AY314))/4</f>
        <v>79.7079848120192</v>
      </c>
      <c r="FH314" s="0" t="n">
        <f aca="false">(SUMIF(Inputs!$X$1:$AY$1,FH$1059,Inputs!$X314:$AY314))/4</f>
        <v>79.7079848120192</v>
      </c>
      <c r="FI314" s="0" t="n">
        <f aca="false">(SUMIF(Inputs!$X$1:$AY$1,FI$1059,Inputs!$X314:$AY314))/4</f>
        <v>79.7079848120192</v>
      </c>
      <c r="FJ314" s="0" t="n">
        <f aca="false">(SUMIF(Inputs!$X$1:$AY$1,FJ$1059,Inputs!$X314:$AY314))/4</f>
        <v>81.0759313002904</v>
      </c>
      <c r="FK314" s="0" t="n">
        <f aca="false">(SUMIF(Inputs!$X$1:$AY$1,FK$1059,Inputs!$X314:$AY314))/4</f>
        <v>81.0759313002904</v>
      </c>
      <c r="FL314" s="0" t="n">
        <f aca="false">(SUMIF(Inputs!$X$1:$AY$1,FL$1059,Inputs!$X314:$AY314))/4</f>
        <v>81.0759313002904</v>
      </c>
      <c r="FM314" s="0" t="n">
        <f aca="false">(SUMIF(Inputs!$X$1:$AY$1,FM$1059,Inputs!$X314:$AY314))/4</f>
        <v>81.0759313002904</v>
      </c>
      <c r="FN314" s="0" t="n">
        <f aca="false">(SUMIF(Inputs!$X$1:$AY$1,FN$1059,Inputs!$X314:$AY314))/4</f>
        <v>82.445853439689</v>
      </c>
      <c r="FO314" s="0" t="n">
        <f aca="false">(SUMIF(Inputs!$X$1:$AY$1,FO$1059,Inputs!$X314:$AY314))/4</f>
        <v>82.445853439689</v>
      </c>
      <c r="FP314" s="0" t="n">
        <f aca="false">(SUMIF(Inputs!$X$1:$AY$1,FP$1059,Inputs!$X314:$AY314))/4</f>
        <v>82.445853439689</v>
      </c>
      <c r="FQ314" s="0" t="n">
        <f aca="false">(SUMIF(Inputs!$X$1:$AY$1,FQ$1059,Inputs!$X314:$AY314))/4</f>
        <v>82.445853439689</v>
      </c>
      <c r="FR314" s="0" t="n">
        <f aca="false">(SUMIF(Inputs!$X$1:$AY$1,FR$1059,Inputs!$X314:$AY314))/4</f>
        <v>83.8176819088282</v>
      </c>
      <c r="FS314" s="0" t="n">
        <f aca="false">(SUMIF(Inputs!$X$1:$AY$1,FS$1059,Inputs!$X314:$AY314))/4</f>
        <v>83.8176819088282</v>
      </c>
      <c r="FT314" s="0" t="n">
        <f aca="false">(SUMIF(Inputs!$X$1:$AY$1,FT$1059,Inputs!$X314:$AY314))/4</f>
        <v>83.8176819088282</v>
      </c>
      <c r="FU314" s="0" t="n">
        <f aca="false">(SUMIF(Inputs!$X$1:$AY$1,FU$1059,Inputs!$X314:$AY314))/4</f>
        <v>83.8176819088282</v>
      </c>
      <c r="FV314" s="0" t="n">
        <f aca="false">(SUMIF(Inputs!$X$1:$BB$1,FV$1059,Inputs!$X314:$BB314))/4</f>
        <v>85.1913485693535</v>
      </c>
      <c r="FW314" s="0" t="n">
        <f aca="false">(SUMIF(Inputs!$X$1:$BB$1,FW$1059,Inputs!$X314:$BB314))/4</f>
        <v>85.1913485693535</v>
      </c>
      <c r="FX314" s="0" t="n">
        <f aca="false">(SUMIF(Inputs!$X$1:$BB$1,FX$1059,Inputs!$X314:$BB314))/4</f>
        <v>85.1913485693535</v>
      </c>
      <c r="FY314" s="0" t="n">
        <f aca="false">(SUMIF(Inputs!$X$1:$BB$1,FY$1059,Inputs!$X314:$BB314))/4</f>
        <v>85.1913485693535</v>
      </c>
      <c r="FZ314" s="0" t="n">
        <f aca="false">(SUMIF(Inputs!$X$1:$BB$1,FZ$1059,Inputs!$X314:$BB314))/4</f>
        <v>86.5667864411388</v>
      </c>
      <c r="GA314" s="0" t="n">
        <f aca="false">(SUMIF(Inputs!$X$1:$BB$1,GA$1059,Inputs!$X314:$BB314))/4</f>
        <v>86.5667864411388</v>
      </c>
      <c r="GB314" s="0" t="n">
        <f aca="false">(SUMIF(Inputs!$X$1:$BB$1,GB$1059,Inputs!$X314:$BB314))/4</f>
        <v>86.5667864411388</v>
      </c>
      <c r="GC314" s="0" t="n">
        <f aca="false">(SUMIF(Inputs!$X$1:$BB$1,GC$1059,Inputs!$X314:$BB314))/4</f>
        <v>86.5667864411388</v>
      </c>
      <c r="GD314" s="0" t="n">
        <f aca="false">(SUMIF(Inputs!$X$1:$BB$1,GD$1059,Inputs!$X314:$BB314))/4</f>
        <v>85.9712442661108</v>
      </c>
      <c r="GE314" s="0" t="n">
        <f aca="false">(SUMIF(Inputs!$X$1:$BB$1,GE$1059,Inputs!$X314:$BB314))/4</f>
        <v>85.9712442661108</v>
      </c>
      <c r="GF314" s="0" t="n">
        <f aca="false">(SUMIF(Inputs!$X$1:$BB$1,GF$1059,Inputs!$X314:$BB314))/4</f>
        <v>85.9712442661108</v>
      </c>
      <c r="GG314" s="0" t="n">
        <f aca="false">(SUMIF(Inputs!$X$1:$BB$1,GG$1059,Inputs!$X314:$BB314))/4</f>
        <v>85.9712442661108</v>
      </c>
      <c r="GH314" s="315" t="n">
        <f aca="false">(SUMIF(Inputs!$X$1:$BG$1,GH$1059,Inputs!$X314:$BG314))/4</f>
        <v>85.3791360703828</v>
      </c>
      <c r="GI314" s="315" t="n">
        <f aca="false">(SUMIF(Inputs!$X$1:$BG$1,GI$1059,Inputs!$X314:$BG314))/4</f>
        <v>85.3791360703828</v>
      </c>
      <c r="GJ314" s="315" t="n">
        <f aca="false">(SUMIF(Inputs!$X$1:$BG$1,GJ$1059,Inputs!$X314:$BG314))/4</f>
        <v>85.3791360703828</v>
      </c>
      <c r="GK314" s="315" t="n">
        <f aca="false">(SUMIF(Inputs!$X$1:$BG$1,GK$1059,Inputs!$X314:$BG314))/4</f>
        <v>85.3791360703828</v>
      </c>
      <c r="GL314" s="315" t="n">
        <f aca="false">(SUMIF(Inputs!$X$1:$BG$1,GL$1059,Inputs!$X314:$BG314))/4</f>
        <v>84.7903802710572</v>
      </c>
      <c r="GM314" s="315" t="n">
        <f aca="false">(SUMIF(Inputs!$X$1:$BG$1,GM$1059,Inputs!$X314:$BG314))/4</f>
        <v>84.7903802710572</v>
      </c>
      <c r="GN314" s="315" t="n">
        <f aca="false">(SUMIF(Inputs!$X$1:$BG$1,GN$1059,Inputs!$X314:$BG314))/4</f>
        <v>84.7903802710572</v>
      </c>
      <c r="GO314" s="315" t="n">
        <f aca="false">(SUMIF(Inputs!$X$1:$BG$1,GO$1059,Inputs!$X314:$BG314))/4</f>
        <v>84.7903802710572</v>
      </c>
      <c r="GP314" s="315" t="n">
        <f aca="false">(SUMIF(Inputs!$X$1:$BG$1,GP$1059,Inputs!$X314:$BG314))/4</f>
        <v>84.2048965284083</v>
      </c>
      <c r="GQ314" s="315" t="n">
        <f aca="false">(SUMIF(Inputs!$X$1:$BG$1,GQ$1059,Inputs!$X314:$BG314))/4</f>
        <v>84.2048965284083</v>
      </c>
      <c r="GR314" s="315" t="n">
        <f aca="false">(SUMIF(Inputs!$X$1:$BG$1,GR$1059,Inputs!$X314:$BG314))/4</f>
        <v>84.2048965284083</v>
      </c>
      <c r="GS314" s="315" t="n">
        <f aca="false">(SUMIF(Inputs!$X$1:$BG$1,GS$1059,Inputs!$X314:$BG314))/4</f>
        <v>84.2048965284083</v>
      </c>
      <c r="GT314" s="315" t="n">
        <f aca="false">(SUMIF(Inputs!$X$1:$BG$1,GT$1059,Inputs!$X314:$BG314))/4</f>
        <v>83.6226057216514</v>
      </c>
      <c r="GU314" s="315" t="n">
        <f aca="false">(SUMIF(Inputs!$X$1:$BG$1,GU$1059,Inputs!$X314:$BG314))/4</f>
        <v>83.6226057216514</v>
      </c>
      <c r="GV314" s="315" t="n">
        <f aca="false">(SUMIF(Inputs!$X$1:$BG$1,GV$1059,Inputs!$X314:$BG314))/4</f>
        <v>83.6226057216514</v>
      </c>
      <c r="GW314" s="315" t="n">
        <f aca="false">(SUMIF(Inputs!$X$1:$BG$1,GW$1059,Inputs!$X314:$BG314))/4</f>
        <v>83.6226057216514</v>
      </c>
      <c r="GX314" s="315" t="n">
        <f aca="false">(SUMIF(Inputs!$X$1:$BG$1,GX$1059,Inputs!$X314:$BG314))/4</f>
        <v>83.0434299251737</v>
      </c>
      <c r="GY314" s="315" t="n">
        <f aca="false">(SUMIF(Inputs!$X$1:$BG$1,GY$1059,Inputs!$X314:$BG314))/4</f>
        <v>83.0434299251737</v>
      </c>
      <c r="GZ314" s="315" t="n">
        <f aca="false">(SUMIF(Inputs!$X$1:$BG$1,GZ$1059,Inputs!$X314:$BG314))/4</f>
        <v>83.0434299251737</v>
      </c>
      <c r="HA314" s="315" t="n">
        <f aca="false">(SUMIF(Inputs!$X$1:$BG$1,HA$1059,Inputs!$X314:$BG314))/4</f>
        <v>83.0434299251737</v>
      </c>
    </row>
    <row r="315" customFormat="false" ht="15" hidden="false" customHeight="true" outlineLevel="2" collapsed="false">
      <c r="A315" s="48" t="s">
        <v>99</v>
      </c>
      <c r="B315" s="201" t="s">
        <v>360</v>
      </c>
      <c r="C315" s="201" t="s">
        <v>377</v>
      </c>
      <c r="D315" s="201" t="s">
        <v>101</v>
      </c>
      <c r="E315" s="52"/>
      <c r="F315" s="19" t="s">
        <v>381</v>
      </c>
      <c r="G315" s="52" t="s">
        <v>379</v>
      </c>
      <c r="H315" s="52"/>
      <c r="I315" s="52"/>
      <c r="CL315" s="0" t="n">
        <f aca="false">(SUMIF(Inputs!$X$1:$AY$1,CL$1059,Inputs!$X315:$AY315))/4</f>
        <v>36.675</v>
      </c>
      <c r="CM315" s="0" t="n">
        <f aca="false">(SUMIF(Inputs!$X$1:$AY$1,CM$1059,Inputs!$X315:$AY315))/4</f>
        <v>36.675</v>
      </c>
      <c r="CN315" s="0" t="n">
        <f aca="false">(SUMIF(Inputs!$X$1:$AY$1,CN$1059,Inputs!$X315:$AY315))/4</f>
        <v>36.675</v>
      </c>
      <c r="CO315" s="0" t="n">
        <f aca="false">(SUMIF(Inputs!$X$1:$AY$1,CO$1059,Inputs!$X315:$AY315))/4</f>
        <v>36.675</v>
      </c>
      <c r="CP315" s="0" t="n">
        <f aca="false">(SUMIF(Inputs!$X$1:$AY$1,CP$1059,Inputs!$X315:$AY315))/4</f>
        <v>34.6691</v>
      </c>
      <c r="CQ315" s="0" t="n">
        <f aca="false">(SUMIF(Inputs!$X$1:$AY$1,CQ$1059,Inputs!$X315:$AY315))/4</f>
        <v>34.6691</v>
      </c>
      <c r="CR315" s="0" t="n">
        <f aca="false">(SUMIF(Inputs!$X$1:$AY$1,CR$1059,Inputs!$X315:$AY315))/4</f>
        <v>34.6691</v>
      </c>
      <c r="CS315" s="0" t="n">
        <f aca="false">(SUMIF(Inputs!$X$1:$AY$1,CS$1059,Inputs!$X315:$AY315))/4</f>
        <v>34.6691</v>
      </c>
      <c r="CT315" s="0" t="n">
        <f aca="false">(SUMIF(Inputs!$X$1:$AY$1,CT$1059,Inputs!$X315:$AY315))/4</f>
        <v>35.269975</v>
      </c>
      <c r="CU315" s="0" t="n">
        <f aca="false">(SUMIF(Inputs!$X$1:$AY$1,CU$1059,Inputs!$X315:$AY315))/4</f>
        <v>35.269975</v>
      </c>
      <c r="CV315" s="0" t="n">
        <f aca="false">(SUMIF(Inputs!$X$1:$AY$1,CV$1059,Inputs!$X315:$AY315))/4</f>
        <v>35.269975</v>
      </c>
      <c r="CW315" s="0" t="n">
        <f aca="false">(SUMIF(Inputs!$X$1:$AY$1,CW$1059,Inputs!$X315:$AY315))/4</f>
        <v>35.269975</v>
      </c>
      <c r="CX315" s="0" t="n">
        <f aca="false">(SUMIF(Inputs!$X$1:$AY$1,CX$1059,Inputs!$X315:$AY315))/4</f>
        <v>32.781875</v>
      </c>
      <c r="CY315" s="0" t="n">
        <f aca="false">(SUMIF(Inputs!$X$1:$AY$1,CY$1059,Inputs!$X315:$AY315))/4</f>
        <v>32.781875</v>
      </c>
      <c r="CZ315" s="0" t="n">
        <f aca="false">(SUMIF(Inputs!$X$1:$AY$1,CZ$1059,Inputs!$X315:$AY315))/4</f>
        <v>32.781875</v>
      </c>
      <c r="DA315" s="0" t="n">
        <f aca="false">(SUMIF(Inputs!$X$1:$AY$1,DA$1059,Inputs!$X315:$AY315))/4</f>
        <v>32.781875</v>
      </c>
      <c r="DB315" s="357" t="n">
        <f aca="false">(SUMIF(Inputs!$X$1:$AY$1,DB$1059,Inputs!$X315:$AY315))/4</f>
        <v>30.26721825</v>
      </c>
      <c r="DC315" s="0" t="n">
        <f aca="false">(SUMIF(Inputs!$X$1:$AY$1,DC$1059,Inputs!$X315:$AY315))/4</f>
        <v>30.26721825</v>
      </c>
      <c r="DD315" s="0" t="n">
        <f aca="false">(SUMIF(Inputs!$X$1:$AY$1,DD$1059,Inputs!$X315:$AY315))/4</f>
        <v>30.26721825</v>
      </c>
      <c r="DE315" s="0" t="n">
        <f aca="false">(SUMIF(Inputs!$X$1:$AY$1,DE$1059,Inputs!$X315:$AY315))/4</f>
        <v>30.26721825</v>
      </c>
      <c r="DF315" s="0" t="n">
        <f aca="false">(SUMIF(Inputs!$X$1:$AY$1,DF$1059,Inputs!$X315:$AY315))/4</f>
        <v>22.3801597129174</v>
      </c>
      <c r="DG315" s="0" t="n">
        <f aca="false">(SUMIF(Inputs!$X$1:$AY$1,DG$1059,Inputs!$X315:$AY315))/4</f>
        <v>22.3801597129174</v>
      </c>
      <c r="DH315" s="0" t="n">
        <f aca="false">(SUMIF(Inputs!$X$1:$AY$1,DH$1059,Inputs!$X315:$AY315))/4</f>
        <v>22.3801597129174</v>
      </c>
      <c r="DI315" s="0" t="n">
        <f aca="false">(SUMIF(Inputs!$X$1:$AY$1,DI$1059,Inputs!$X315:$AY315))/4</f>
        <v>22.3801597129174</v>
      </c>
      <c r="DJ315" s="0" t="n">
        <f aca="false">(SUMIF(Inputs!$X$1:$AY$1,DJ$1059,Inputs!$X315:$AY315))/4</f>
        <v>26.2000382978272</v>
      </c>
      <c r="DK315" s="0" t="n">
        <f aca="false">(SUMIF(Inputs!$X$1:$AY$1,DK$1059,Inputs!$X315:$AY315))/4</f>
        <v>26.2000382978272</v>
      </c>
      <c r="DL315" s="0" t="n">
        <f aca="false">(SUMIF(Inputs!$X$1:$AY$1,DL$1059,Inputs!$X315:$AY315))/4</f>
        <v>26.2000382978272</v>
      </c>
      <c r="DM315" s="0" t="n">
        <f aca="false">(SUMIF(Inputs!$X$1:$AY$1,DM$1059,Inputs!$X315:$AY315))/4</f>
        <v>26.2000382978272</v>
      </c>
      <c r="DN315" s="0" t="n">
        <f aca="false">(SUMIF(Inputs!$X$1:$AY$1,DN$1059,Inputs!$X315:$AY315))/4</f>
        <v>27.9419111354766</v>
      </c>
      <c r="DO315" s="0" t="n">
        <f aca="false">(SUMIF(Inputs!$X$1:$AY$1,DO$1059,Inputs!$X315:$AY315))/4</f>
        <v>27.9419111354766</v>
      </c>
      <c r="DP315" s="0" t="n">
        <f aca="false">(SUMIF(Inputs!$X$1:$AY$1,DP$1059,Inputs!$X315:$AY315))/4</f>
        <v>27.9419111354766</v>
      </c>
      <c r="DQ315" s="0" t="n">
        <f aca="false">(SUMIF(Inputs!$X$1:$AY$1,DQ$1059,Inputs!$X315:$AY315))/4</f>
        <v>27.9419111354766</v>
      </c>
      <c r="DR315" s="0" t="n">
        <f aca="false">(SUMIF(Inputs!$X$1:$AY$1,DR$1059,Inputs!$X315:$AY315))/4</f>
        <v>29.6837839731261</v>
      </c>
      <c r="DS315" s="0" t="n">
        <f aca="false">(SUMIF(Inputs!$X$1:$AY$1,DS$1059,Inputs!$X315:$AY315))/4</f>
        <v>29.6837839731261</v>
      </c>
      <c r="DT315" s="0" t="n">
        <f aca="false">(SUMIF(Inputs!$X$1:$AY$1,DT$1059,Inputs!$X315:$AY315))/4</f>
        <v>29.6837839731261</v>
      </c>
      <c r="DU315" s="0" t="n">
        <f aca="false">(SUMIF(Inputs!$X$1:$AY$1,DU$1059,Inputs!$X315:$AY315))/4</f>
        <v>29.6837839731261</v>
      </c>
      <c r="DV315" s="0" t="n">
        <f aca="false">(SUMIF(Inputs!$X$1:$AY$1,DV$1059,Inputs!$X315:$AY315))/4</f>
        <v>30.5547203919508</v>
      </c>
      <c r="DW315" s="0" t="n">
        <f aca="false">(SUMIF(Inputs!$X$1:$AY$1,DW$1059,Inputs!$X315:$AY315))/4</f>
        <v>30.5547203919508</v>
      </c>
      <c r="DX315" s="0" t="n">
        <f aca="false">(SUMIF(Inputs!$X$1:$AY$1,DX$1059,Inputs!$X315:$AY315))/4</f>
        <v>30.5547203919508</v>
      </c>
      <c r="DY315" s="0" t="n">
        <f aca="false">(SUMIF(Inputs!$X$1:$AY$1,DY$1059,Inputs!$X315:$AY315))/4</f>
        <v>30.5547203919508</v>
      </c>
      <c r="DZ315" s="0" t="n">
        <f aca="false">(SUMIF(Inputs!$X$1:$AY$1,DZ$1059,Inputs!$X315:$AY315))/4</f>
        <v>31.0159193030139</v>
      </c>
      <c r="EA315" s="276" t="n">
        <f aca="false">(SUMIF(Inputs!$X$1:$AY$1,EA$1059,Inputs!$X315:$AY315))/4</f>
        <v>31.0159193030139</v>
      </c>
      <c r="EB315" s="0" t="n">
        <f aca="false">(SUMIF(Inputs!$X$1:$AY$1,EB$1059,Inputs!$X315:$AY315))/4</f>
        <v>31.0159193030139</v>
      </c>
      <c r="EC315" s="0" t="n">
        <f aca="false">(SUMIF(Inputs!$X$1:$AY$1,EC$1059,Inputs!$X315:$AY315))/4</f>
        <v>31.0159193030139</v>
      </c>
      <c r="ED315" s="0" t="n">
        <f aca="false">(SUMIF(Inputs!$X$1:$AY$1,ED$1059,Inputs!$X315:$AY315))/4</f>
        <v>31.3425204600732</v>
      </c>
      <c r="EE315" s="0" t="n">
        <f aca="false">(SUMIF(Inputs!$X$1:$AY$1,EE$1059,Inputs!$X315:$AY315))/4</f>
        <v>31.3425204600732</v>
      </c>
      <c r="EF315" s="0" t="n">
        <f aca="false">(SUMIF(Inputs!$X$1:$AY$1,EF$1059,Inputs!$X315:$AY315))/4</f>
        <v>31.3425204600732</v>
      </c>
      <c r="EG315" s="0" t="n">
        <f aca="false">(SUMIF(Inputs!$X$1:$AY$1,EG$1059,Inputs!$X315:$AY315))/4</f>
        <v>31.3425204600732</v>
      </c>
      <c r="EH315" s="0" t="n">
        <f aca="false">(SUMIF(Inputs!$X$1:$AY$1,EH$1059,Inputs!$X315:$AY315))/4</f>
        <v>31.6691216171325</v>
      </c>
      <c r="EI315" s="0" t="n">
        <f aca="false">(SUMIF(Inputs!$X$1:$AY$1,EI$1059,Inputs!$X315:$AY315))/4</f>
        <v>31.6691216171325</v>
      </c>
      <c r="EJ315" s="0" t="n">
        <f aca="false">(SUMIF(Inputs!$X$1:$AY$1,EJ$1059,Inputs!$X315:$AY315))/4</f>
        <v>31.6691216171325</v>
      </c>
      <c r="EK315" s="0" t="n">
        <f aca="false">(SUMIF(Inputs!$X$1:$AY$1,EK$1059,Inputs!$X315:$AY315))/4</f>
        <v>31.6691216171325</v>
      </c>
      <c r="EL315" s="0" t="n">
        <f aca="false">(SUMIF(Inputs!$X$1:$AY$1,EL$1059,Inputs!$X315:$AY315))/4</f>
        <v>31.9957227741917</v>
      </c>
      <c r="EM315" s="0" t="n">
        <f aca="false">(SUMIF(Inputs!$X$1:$AY$1,EM$1059,Inputs!$X315:$AY315))/4</f>
        <v>31.9957227741917</v>
      </c>
      <c r="EN315" s="0" t="n">
        <f aca="false">(SUMIF(Inputs!$X$1:$AY$1,EN$1059,Inputs!$X315:$AY315))/4</f>
        <v>31.9957227741917</v>
      </c>
      <c r="EO315" s="0" t="n">
        <f aca="false">(SUMIF(Inputs!$X$1:$AY$1,EO$1059,Inputs!$X315:$AY315))/4</f>
        <v>31.9957227741917</v>
      </c>
      <c r="EP315" s="0" t="n">
        <f aca="false">(SUMIF(Inputs!$X$1:$AY$1,EP$1059,Inputs!$X315:$AY315))/4</f>
        <v>31.6691216171325</v>
      </c>
      <c r="EQ315" s="0" t="n">
        <f aca="false">(SUMIF(Inputs!$X$1:$AY$1,EQ$1059,Inputs!$X315:$AY315))/4</f>
        <v>31.6691216171325</v>
      </c>
      <c r="ER315" s="0" t="n">
        <f aca="false">(SUMIF(Inputs!$X$1:$AY$1,ER$1059,Inputs!$X315:$AY315))/4</f>
        <v>31.6691216171325</v>
      </c>
      <c r="ES315" s="0" t="n">
        <f aca="false">(SUMIF(Inputs!$X$1:$AY$1,ES$1059,Inputs!$X315:$AY315))/4</f>
        <v>31.6691216171325</v>
      </c>
      <c r="ET315" s="0" t="n">
        <f aca="false">(SUMIF(Inputs!$X$1:$AY$1,ET$1059,Inputs!$X315:$AY315))/4</f>
        <v>31.3425204600732</v>
      </c>
      <c r="EU315" s="0" t="n">
        <f aca="false">(SUMIF(Inputs!$X$1:$AY$1,EU$1059,Inputs!$X315:$AY315))/4</f>
        <v>31.3425204600732</v>
      </c>
      <c r="EV315" s="0" t="n">
        <f aca="false">(SUMIF(Inputs!$X$1:$AY$1,EV$1059,Inputs!$X315:$AY315))/4</f>
        <v>31.3425204600732</v>
      </c>
      <c r="EW315" s="0" t="n">
        <f aca="false">(SUMIF(Inputs!$X$1:$AY$1,EW$1059,Inputs!$X315:$AY315))/4</f>
        <v>31.3425204600732</v>
      </c>
      <c r="EX315" s="0" t="n">
        <f aca="false">(SUMIF(Inputs!$X$1:$AY$1,EX$1059,Inputs!$X315:$AY315))/4</f>
        <v>31.0159193030139</v>
      </c>
      <c r="EY315" s="0" t="n">
        <f aca="false">(SUMIF(Inputs!$X$1:$AY$1,EY$1059,Inputs!$X315:$AY315))/4</f>
        <v>31.0159193030139</v>
      </c>
      <c r="EZ315" s="0" t="n">
        <f aca="false">(SUMIF(Inputs!$X$1:$AY$1,EZ$1059,Inputs!$X315:$AY315))/4</f>
        <v>31.0159193030139</v>
      </c>
      <c r="FA315" s="0" t="n">
        <f aca="false">(SUMIF(Inputs!$X$1:$AY$1,FA$1059,Inputs!$X315:$AY315))/4</f>
        <v>31.0159193030139</v>
      </c>
      <c r="FB315" s="0" t="n">
        <f aca="false">(SUMIF(Inputs!$X$1:$AY$1,FB$1059,Inputs!$X315:$AY315))/4</f>
        <v>30.6893181459547</v>
      </c>
      <c r="FC315" s="0" t="n">
        <f aca="false">(SUMIF(Inputs!$X$1:$AY$1,FC$1059,Inputs!$X315:$AY315))/4</f>
        <v>30.6893181459547</v>
      </c>
      <c r="FD315" s="0" t="n">
        <f aca="false">(SUMIF(Inputs!$X$1:$AY$1,FD$1059,Inputs!$X315:$AY315))/4</f>
        <v>30.6893181459547</v>
      </c>
      <c r="FE315" s="0" t="n">
        <f aca="false">(SUMIF(Inputs!$X$1:$AY$1,FE$1059,Inputs!$X315:$AY315))/4</f>
        <v>30.6893181459547</v>
      </c>
      <c r="FF315" s="0" t="n">
        <f aca="false">(SUMIF(Inputs!$X$1:$AY$1,FF$1059,Inputs!$X315:$AY315))/4</f>
        <v>30.3627169888954</v>
      </c>
      <c r="FG315" s="0" t="n">
        <f aca="false">(SUMIF(Inputs!$X$1:$AY$1,FG$1059,Inputs!$X315:$AY315))/4</f>
        <v>30.3627169888954</v>
      </c>
      <c r="FH315" s="0" t="n">
        <f aca="false">(SUMIF(Inputs!$X$1:$AY$1,FH$1059,Inputs!$X315:$AY315))/4</f>
        <v>30.3627169888954</v>
      </c>
      <c r="FI315" s="0" t="n">
        <f aca="false">(SUMIF(Inputs!$X$1:$AY$1,FI$1059,Inputs!$X315:$AY315))/4</f>
        <v>30.3627169888954</v>
      </c>
      <c r="FJ315" s="0" t="n">
        <f aca="false">(SUMIF(Inputs!$X$1:$AY$1,FJ$1059,Inputs!$X315:$AY315))/4</f>
        <v>30.0361158318361</v>
      </c>
      <c r="FK315" s="0" t="n">
        <f aca="false">(SUMIF(Inputs!$X$1:$AY$1,FK$1059,Inputs!$X315:$AY315))/4</f>
        <v>30.0361158318361</v>
      </c>
      <c r="FL315" s="0" t="n">
        <f aca="false">(SUMIF(Inputs!$X$1:$AY$1,FL$1059,Inputs!$X315:$AY315))/4</f>
        <v>30.0361158318361</v>
      </c>
      <c r="FM315" s="0" t="n">
        <f aca="false">(SUMIF(Inputs!$X$1:$AY$1,FM$1059,Inputs!$X315:$AY315))/4</f>
        <v>30.0361158318361</v>
      </c>
      <c r="FN315" s="0" t="n">
        <f aca="false">(SUMIF(Inputs!$X$1:$AY$1,FN$1059,Inputs!$X315:$AY315))/4</f>
        <v>29.7095146747768</v>
      </c>
      <c r="FO315" s="0" t="n">
        <f aca="false">(SUMIF(Inputs!$X$1:$AY$1,FO$1059,Inputs!$X315:$AY315))/4</f>
        <v>29.7095146747768</v>
      </c>
      <c r="FP315" s="0" t="n">
        <f aca="false">(SUMIF(Inputs!$X$1:$AY$1,FP$1059,Inputs!$X315:$AY315))/4</f>
        <v>29.7095146747768</v>
      </c>
      <c r="FQ315" s="0" t="n">
        <f aca="false">(SUMIF(Inputs!$X$1:$AY$1,FQ$1059,Inputs!$X315:$AY315))/4</f>
        <v>29.7095146747768</v>
      </c>
      <c r="FR315" s="0" t="n">
        <f aca="false">(SUMIF(Inputs!$X$1:$AY$1,FR$1059,Inputs!$X315:$AY315))/4</f>
        <v>29.3829135177176</v>
      </c>
      <c r="FS315" s="0" t="n">
        <f aca="false">(SUMIF(Inputs!$X$1:$AY$1,FS$1059,Inputs!$X315:$AY315))/4</f>
        <v>29.3829135177176</v>
      </c>
      <c r="FT315" s="0" t="n">
        <f aca="false">(SUMIF(Inputs!$X$1:$AY$1,FT$1059,Inputs!$X315:$AY315))/4</f>
        <v>29.3829135177176</v>
      </c>
      <c r="FU315" s="0" t="n">
        <f aca="false">(SUMIF(Inputs!$X$1:$AY$1,FU$1059,Inputs!$X315:$AY315))/4</f>
        <v>29.3829135177176</v>
      </c>
      <c r="FV315" s="0" t="n">
        <f aca="false">(SUMIF(Inputs!$X$1:$BB$1,FV$1059,Inputs!$X315:$BB315))/4</f>
        <v>29.0563123606583</v>
      </c>
      <c r="FW315" s="0" t="n">
        <f aca="false">(SUMIF(Inputs!$X$1:$BB$1,FW$1059,Inputs!$X315:$BB315))/4</f>
        <v>29.0563123606583</v>
      </c>
      <c r="FX315" s="0" t="n">
        <f aca="false">(SUMIF(Inputs!$X$1:$BB$1,FX$1059,Inputs!$X315:$BB315))/4</f>
        <v>29.0563123606583</v>
      </c>
      <c r="FY315" s="0" t="n">
        <f aca="false">(SUMIF(Inputs!$X$1:$BB$1,FY$1059,Inputs!$X315:$BB315))/4</f>
        <v>29.0563123606583</v>
      </c>
      <c r="FZ315" s="0" t="n">
        <f aca="false">(SUMIF(Inputs!$X$1:$BB$1,FZ$1059,Inputs!$X315:$BB315))/4</f>
        <v>28.729711203599</v>
      </c>
      <c r="GA315" s="0" t="n">
        <f aca="false">(SUMIF(Inputs!$X$1:$BB$1,GA$1059,Inputs!$X315:$BB315))/4</f>
        <v>28.729711203599</v>
      </c>
      <c r="GB315" s="0" t="n">
        <f aca="false">(SUMIF(Inputs!$X$1:$BB$1,GB$1059,Inputs!$X315:$BB315))/4</f>
        <v>28.729711203599</v>
      </c>
      <c r="GC315" s="0" t="n">
        <f aca="false">(SUMIF(Inputs!$X$1:$BB$1,GC$1059,Inputs!$X315:$BB315))/4</f>
        <v>28.729711203599</v>
      </c>
      <c r="GD315" s="0" t="n">
        <f aca="false">(SUMIF(Inputs!$X$1:$BB$1,GD$1059,Inputs!$X315:$BB315))/4</f>
        <v>28.4031100465398</v>
      </c>
      <c r="GE315" s="0" t="n">
        <f aca="false">(SUMIF(Inputs!$X$1:$BB$1,GE$1059,Inputs!$X315:$BB315))/4</f>
        <v>28.4031100465398</v>
      </c>
      <c r="GF315" s="0" t="n">
        <f aca="false">(SUMIF(Inputs!$X$1:$BB$1,GF$1059,Inputs!$X315:$BB315))/4</f>
        <v>28.4031100465398</v>
      </c>
      <c r="GG315" s="0" t="n">
        <f aca="false">(SUMIF(Inputs!$X$1:$BB$1,GG$1059,Inputs!$X315:$BB315))/4</f>
        <v>28.4031100465398</v>
      </c>
      <c r="GH315" s="315" t="n">
        <f aca="false">(SUMIF(Inputs!$X$1:$BG$1,GH$1059,Inputs!$X315:$BG315))/4</f>
        <v>28.0765088894805</v>
      </c>
      <c r="GI315" s="315" t="n">
        <f aca="false">(SUMIF(Inputs!$X$1:$BG$1,GI$1059,Inputs!$X315:$BG315))/4</f>
        <v>28.0765088894805</v>
      </c>
      <c r="GJ315" s="315" t="n">
        <f aca="false">(SUMIF(Inputs!$X$1:$BG$1,GJ$1059,Inputs!$X315:$BG315))/4</f>
        <v>28.0765088894805</v>
      </c>
      <c r="GK315" s="315" t="n">
        <f aca="false">(SUMIF(Inputs!$X$1:$BG$1,GK$1059,Inputs!$X315:$BG315))/4</f>
        <v>28.0765088894805</v>
      </c>
      <c r="GL315" s="315" t="n">
        <f aca="false">(SUMIF(Inputs!$X$1:$BG$1,GL$1059,Inputs!$X315:$BG315))/4</f>
        <v>27.7499077324212</v>
      </c>
      <c r="GM315" s="315" t="n">
        <f aca="false">(SUMIF(Inputs!$X$1:$BG$1,GM$1059,Inputs!$X315:$BG315))/4</f>
        <v>27.7499077324212</v>
      </c>
      <c r="GN315" s="315" t="n">
        <f aca="false">(SUMIF(Inputs!$X$1:$BG$1,GN$1059,Inputs!$X315:$BG315))/4</f>
        <v>27.7499077324212</v>
      </c>
      <c r="GO315" s="315" t="n">
        <f aca="false">(SUMIF(Inputs!$X$1:$BG$1,GO$1059,Inputs!$X315:$BG315))/4</f>
        <v>27.7499077324212</v>
      </c>
      <c r="GP315" s="315" t="n">
        <f aca="false">(SUMIF(Inputs!$X$1:$BG$1,GP$1059,Inputs!$X315:$BG315))/4</f>
        <v>27.4233065753619</v>
      </c>
      <c r="GQ315" s="315" t="n">
        <f aca="false">(SUMIF(Inputs!$X$1:$BG$1,GQ$1059,Inputs!$X315:$BG315))/4</f>
        <v>27.4233065753619</v>
      </c>
      <c r="GR315" s="315" t="n">
        <f aca="false">(SUMIF(Inputs!$X$1:$BG$1,GR$1059,Inputs!$X315:$BG315))/4</f>
        <v>27.4233065753619</v>
      </c>
      <c r="GS315" s="315" t="n">
        <f aca="false">(SUMIF(Inputs!$X$1:$BG$1,GS$1059,Inputs!$X315:$BG315))/4</f>
        <v>27.4233065753619</v>
      </c>
      <c r="GT315" s="315" t="n">
        <f aca="false">(SUMIF(Inputs!$X$1:$BG$1,GT$1059,Inputs!$X315:$BG315))/4</f>
        <v>27.0967054183027</v>
      </c>
      <c r="GU315" s="315" t="n">
        <f aca="false">(SUMIF(Inputs!$X$1:$BG$1,GU$1059,Inputs!$X315:$BG315))/4</f>
        <v>27.0967054183027</v>
      </c>
      <c r="GV315" s="315" t="n">
        <f aca="false">(SUMIF(Inputs!$X$1:$BG$1,GV$1059,Inputs!$X315:$BG315))/4</f>
        <v>27.0967054183027</v>
      </c>
      <c r="GW315" s="315" t="n">
        <f aca="false">(SUMIF(Inputs!$X$1:$BG$1,GW$1059,Inputs!$X315:$BG315))/4</f>
        <v>27.0967054183027</v>
      </c>
      <c r="GX315" s="315" t="n">
        <f aca="false">(SUMIF(Inputs!$X$1:$BG$1,GX$1059,Inputs!$X315:$BG315))/4</f>
        <v>26.7701042612434</v>
      </c>
      <c r="GY315" s="315" t="n">
        <f aca="false">(SUMIF(Inputs!$X$1:$BG$1,GY$1059,Inputs!$X315:$BG315))/4</f>
        <v>26.7701042612434</v>
      </c>
      <c r="GZ315" s="315" t="n">
        <f aca="false">(SUMIF(Inputs!$X$1:$BG$1,GZ$1059,Inputs!$X315:$BG315))/4</f>
        <v>26.7701042612434</v>
      </c>
      <c r="HA315" s="315" t="n">
        <f aca="false">(SUMIF(Inputs!$X$1:$BG$1,HA$1059,Inputs!$X315:$BG315))/4</f>
        <v>26.7701042612434</v>
      </c>
    </row>
    <row r="316" customFormat="false" ht="15" hidden="false" customHeight="true" outlineLevel="2" collapsed="false">
      <c r="A316" s="48" t="s">
        <v>99</v>
      </c>
      <c r="B316" s="201" t="s">
        <v>360</v>
      </c>
      <c r="C316" s="201" t="s">
        <v>377</v>
      </c>
      <c r="D316" s="201" t="s">
        <v>101</v>
      </c>
      <c r="E316" s="52"/>
      <c r="F316" s="19" t="s">
        <v>383</v>
      </c>
      <c r="G316" s="52" t="s">
        <v>379</v>
      </c>
      <c r="H316" s="52"/>
      <c r="I316" s="52"/>
      <c r="CL316" s="0" t="n">
        <f aca="false">(SUMIF(Inputs!$X$1:$AY$1,CL$1059,Inputs!$X316:$AY316))/4</f>
        <v>50.675</v>
      </c>
      <c r="CM316" s="0" t="n">
        <f aca="false">(SUMIF(Inputs!$X$1:$AY$1,CM$1059,Inputs!$X316:$AY316))/4</f>
        <v>50.675</v>
      </c>
      <c r="CN316" s="0" t="n">
        <f aca="false">(SUMIF(Inputs!$X$1:$AY$1,CN$1059,Inputs!$X316:$AY316))/4</f>
        <v>50.675</v>
      </c>
      <c r="CO316" s="0" t="n">
        <f aca="false">(SUMIF(Inputs!$X$1:$AY$1,CO$1059,Inputs!$X316:$AY316))/4</f>
        <v>50.675</v>
      </c>
      <c r="CP316" s="0" t="n">
        <f aca="false">(SUMIF(Inputs!$X$1:$AY$1,CP$1059,Inputs!$X316:$AY316))/4</f>
        <v>51.628975</v>
      </c>
      <c r="CQ316" s="0" t="n">
        <f aca="false">(SUMIF(Inputs!$X$1:$AY$1,CQ$1059,Inputs!$X316:$AY316))/4</f>
        <v>51.628975</v>
      </c>
      <c r="CR316" s="0" t="n">
        <f aca="false">(SUMIF(Inputs!$X$1:$AY$1,CR$1059,Inputs!$X316:$AY316))/4</f>
        <v>51.628975</v>
      </c>
      <c r="CS316" s="0" t="n">
        <f aca="false">(SUMIF(Inputs!$X$1:$AY$1,CS$1059,Inputs!$X316:$AY316))/4</f>
        <v>51.628975</v>
      </c>
      <c r="CT316" s="0" t="n">
        <f aca="false">(SUMIF(Inputs!$X$1:$AY$1,CT$1059,Inputs!$X316:$AY316))/4</f>
        <v>52.1462</v>
      </c>
      <c r="CU316" s="0" t="n">
        <f aca="false">(SUMIF(Inputs!$X$1:$AY$1,CU$1059,Inputs!$X316:$AY316))/4</f>
        <v>52.1462</v>
      </c>
      <c r="CV316" s="0" t="n">
        <f aca="false">(SUMIF(Inputs!$X$1:$AY$1,CV$1059,Inputs!$X316:$AY316))/4</f>
        <v>52.1462</v>
      </c>
      <c r="CW316" s="0" t="n">
        <f aca="false">(SUMIF(Inputs!$X$1:$AY$1,CW$1059,Inputs!$X316:$AY316))/4</f>
        <v>52.1462</v>
      </c>
      <c r="CX316" s="0" t="n">
        <f aca="false">(SUMIF(Inputs!$X$1:$AY$1,CX$1059,Inputs!$X316:$AY316))/4</f>
        <v>47.0302</v>
      </c>
      <c r="CY316" s="0" t="n">
        <f aca="false">(SUMIF(Inputs!$X$1:$AY$1,CY$1059,Inputs!$X316:$AY316))/4</f>
        <v>47.0302</v>
      </c>
      <c r="CZ316" s="0" t="n">
        <f aca="false">(SUMIF(Inputs!$X$1:$AY$1,CZ$1059,Inputs!$X316:$AY316))/4</f>
        <v>47.0302</v>
      </c>
      <c r="DA316" s="0" t="n">
        <f aca="false">(SUMIF(Inputs!$X$1:$AY$1,DA$1059,Inputs!$X316:$AY316))/4</f>
        <v>47.0302</v>
      </c>
      <c r="DB316" s="357" t="n">
        <f aca="false">(SUMIF(Inputs!$X$1:$AY$1,DB$1059,Inputs!$X316:$AY316))/4</f>
        <v>50.7181865</v>
      </c>
      <c r="DC316" s="0" t="n">
        <f aca="false">(SUMIF(Inputs!$X$1:$AY$1,DC$1059,Inputs!$X316:$AY316))/4</f>
        <v>50.7181865</v>
      </c>
      <c r="DD316" s="0" t="n">
        <f aca="false">(SUMIF(Inputs!$X$1:$AY$1,DD$1059,Inputs!$X316:$AY316))/4</f>
        <v>50.7181865</v>
      </c>
      <c r="DE316" s="0" t="n">
        <f aca="false">(SUMIF(Inputs!$X$1:$AY$1,DE$1059,Inputs!$X316:$AY316))/4</f>
        <v>50.7181865</v>
      </c>
      <c r="DF316" s="0" t="n">
        <f aca="false">(SUMIF(Inputs!$X$1:$AY$1,DF$1059,Inputs!$X316:$AY316))/4</f>
        <v>55.8489881065623</v>
      </c>
      <c r="DG316" s="0" t="n">
        <f aca="false">(SUMIF(Inputs!$X$1:$AY$1,DG$1059,Inputs!$X316:$AY316))/4</f>
        <v>55.8489881065623</v>
      </c>
      <c r="DH316" s="0" t="n">
        <f aca="false">(SUMIF(Inputs!$X$1:$AY$1,DH$1059,Inputs!$X316:$AY316))/4</f>
        <v>55.8489881065623</v>
      </c>
      <c r="DI316" s="0" t="n">
        <f aca="false">(SUMIF(Inputs!$X$1:$AY$1,DI$1059,Inputs!$X316:$AY316))/4</f>
        <v>55.8489881065623</v>
      </c>
      <c r="DJ316" s="0" t="n">
        <f aca="false">(SUMIF(Inputs!$X$1:$AY$1,DJ$1059,Inputs!$X316:$AY316))/4</f>
        <v>55.126767156784</v>
      </c>
      <c r="DK316" s="0" t="n">
        <f aca="false">(SUMIF(Inputs!$X$1:$AY$1,DK$1059,Inputs!$X316:$AY316))/4</f>
        <v>55.126767156784</v>
      </c>
      <c r="DL316" s="0" t="n">
        <f aca="false">(SUMIF(Inputs!$X$1:$AY$1,DL$1059,Inputs!$X316:$AY316))/4</f>
        <v>55.126767156784</v>
      </c>
      <c r="DM316" s="0" t="n">
        <f aca="false">(SUMIF(Inputs!$X$1:$AY$1,DM$1059,Inputs!$X316:$AY316))/4</f>
        <v>55.126767156784</v>
      </c>
      <c r="DN316" s="0" t="n">
        <f aca="false">(SUMIF(Inputs!$X$1:$AY$1,DN$1059,Inputs!$X316:$AY316))/4</f>
        <v>54.9640719795796</v>
      </c>
      <c r="DO316" s="0" t="n">
        <f aca="false">(SUMIF(Inputs!$X$1:$AY$1,DO$1059,Inputs!$X316:$AY316))/4</f>
        <v>54.9640719795796</v>
      </c>
      <c r="DP316" s="0" t="n">
        <f aca="false">(SUMIF(Inputs!$X$1:$AY$1,DP$1059,Inputs!$X316:$AY316))/4</f>
        <v>54.9640719795796</v>
      </c>
      <c r="DQ316" s="0" t="n">
        <f aca="false">(SUMIF(Inputs!$X$1:$AY$1,DQ$1059,Inputs!$X316:$AY316))/4</f>
        <v>54.9640719795796</v>
      </c>
      <c r="DR316" s="0" t="n">
        <f aca="false">(SUMIF(Inputs!$X$1:$AY$1,DR$1059,Inputs!$X316:$AY316))/4</f>
        <v>53.991052219883</v>
      </c>
      <c r="DS316" s="0" t="n">
        <f aca="false">(SUMIF(Inputs!$X$1:$AY$1,DS$1059,Inputs!$X316:$AY316))/4</f>
        <v>53.991052219883</v>
      </c>
      <c r="DT316" s="0" t="n">
        <f aca="false">(SUMIF(Inputs!$X$1:$AY$1,DT$1059,Inputs!$X316:$AY316))/4</f>
        <v>53.991052219883</v>
      </c>
      <c r="DU316" s="0" t="n">
        <f aca="false">(SUMIF(Inputs!$X$1:$AY$1,DU$1059,Inputs!$X316:$AY316))/4</f>
        <v>53.991052219883</v>
      </c>
      <c r="DV316" s="0" t="n">
        <f aca="false">(SUMIF(Inputs!$X$1:$AY$1,DV$1059,Inputs!$X316:$AY316))/4</f>
        <v>53.0343195106098</v>
      </c>
      <c r="DW316" s="0" t="n">
        <f aca="false">(SUMIF(Inputs!$X$1:$AY$1,DW$1059,Inputs!$X316:$AY316))/4</f>
        <v>53.0343195106098</v>
      </c>
      <c r="DX316" s="0" t="n">
        <f aca="false">(SUMIF(Inputs!$X$1:$AY$1,DX$1059,Inputs!$X316:$AY316))/4</f>
        <v>53.0343195106098</v>
      </c>
      <c r="DY316" s="0" t="n">
        <f aca="false">(SUMIF(Inputs!$X$1:$AY$1,DY$1059,Inputs!$X316:$AY316))/4</f>
        <v>53.0343195106098</v>
      </c>
      <c r="DZ316" s="0" t="n">
        <f aca="false">(SUMIF(Inputs!$X$1:$AY$1,DZ$1059,Inputs!$X316:$AY316))/4</f>
        <v>52.4198054983308</v>
      </c>
      <c r="EA316" s="276" t="n">
        <f aca="false">(SUMIF(Inputs!$X$1:$AY$1,EA$1059,Inputs!$X316:$AY316))/4</f>
        <v>52.4198054983308</v>
      </c>
      <c r="EB316" s="0" t="n">
        <f aca="false">(SUMIF(Inputs!$X$1:$AY$1,EB$1059,Inputs!$X316:$AY316))/4</f>
        <v>52.4198054983308</v>
      </c>
      <c r="EC316" s="0" t="n">
        <f aca="false">(SUMIF(Inputs!$X$1:$AY$1,EC$1059,Inputs!$X316:$AY316))/4</f>
        <v>52.4198054983308</v>
      </c>
      <c r="ED316" s="0" t="n">
        <f aca="false">(SUMIF(Inputs!$X$1:$AY$1,ED$1059,Inputs!$X316:$AY316))/4</f>
        <v>51.8109029495862</v>
      </c>
      <c r="EE316" s="0" t="n">
        <f aca="false">(SUMIF(Inputs!$X$1:$AY$1,EE$1059,Inputs!$X316:$AY316))/4</f>
        <v>51.8109029495862</v>
      </c>
      <c r="EF316" s="0" t="n">
        <f aca="false">(SUMIF(Inputs!$X$1:$AY$1,EF$1059,Inputs!$X316:$AY316))/4</f>
        <v>51.8109029495862</v>
      </c>
      <c r="EG316" s="0" t="n">
        <f aca="false">(SUMIF(Inputs!$X$1:$AY$1,EG$1059,Inputs!$X316:$AY316))/4</f>
        <v>51.8109029495862</v>
      </c>
      <c r="EH316" s="0" t="n">
        <f aca="false">(SUMIF(Inputs!$X$1:$AY$1,EH$1059,Inputs!$X316:$AY316))/4</f>
        <v>51.2074916299564</v>
      </c>
      <c r="EI316" s="0" t="n">
        <f aca="false">(SUMIF(Inputs!$X$1:$AY$1,EI$1059,Inputs!$X316:$AY316))/4</f>
        <v>51.2074916299564</v>
      </c>
      <c r="EJ316" s="0" t="n">
        <f aca="false">(SUMIF(Inputs!$X$1:$AY$1,EJ$1059,Inputs!$X316:$AY316))/4</f>
        <v>51.2074916299564</v>
      </c>
      <c r="EK316" s="0" t="n">
        <f aca="false">(SUMIF(Inputs!$X$1:$AY$1,EK$1059,Inputs!$X316:$AY316))/4</f>
        <v>51.2074916299564</v>
      </c>
      <c r="EL316" s="0" t="n">
        <f aca="false">(SUMIF(Inputs!$X$1:$AY$1,EL$1059,Inputs!$X316:$AY316))/4</f>
        <v>50.5392509572593</v>
      </c>
      <c r="EM316" s="0" t="n">
        <f aca="false">(SUMIF(Inputs!$X$1:$AY$1,EM$1059,Inputs!$X316:$AY316))/4</f>
        <v>50.5392509572593</v>
      </c>
      <c r="EN316" s="0" t="n">
        <f aca="false">(SUMIF(Inputs!$X$1:$AY$1,EN$1059,Inputs!$X316:$AY316))/4</f>
        <v>50.5392509572593</v>
      </c>
      <c r="EO316" s="0" t="n">
        <f aca="false">(SUMIF(Inputs!$X$1:$AY$1,EO$1059,Inputs!$X316:$AY316))/4</f>
        <v>50.5392509572593</v>
      </c>
      <c r="EP316" s="0" t="n">
        <f aca="false">(SUMIF(Inputs!$X$1:$AY$1,EP$1059,Inputs!$X316:$AY316))/4</f>
        <v>49.9490151847964</v>
      </c>
      <c r="EQ316" s="0" t="n">
        <f aca="false">(SUMIF(Inputs!$X$1:$AY$1,EQ$1059,Inputs!$X316:$AY316))/4</f>
        <v>49.9490151847964</v>
      </c>
      <c r="ER316" s="0" t="n">
        <f aca="false">(SUMIF(Inputs!$X$1:$AY$1,ER$1059,Inputs!$X316:$AY316))/4</f>
        <v>49.9490151847964</v>
      </c>
      <c r="ES316" s="0" t="n">
        <f aca="false">(SUMIF(Inputs!$X$1:$AY$1,ES$1059,Inputs!$X316:$AY316))/4</f>
        <v>49.9490151847964</v>
      </c>
      <c r="ET316" s="0" t="n">
        <f aca="false">(SUMIF(Inputs!$X$1:$AY$1,ET$1059,Inputs!$X316:$AY316))/4</f>
        <v>49.3542325432204</v>
      </c>
      <c r="EU316" s="0" t="n">
        <f aca="false">(SUMIF(Inputs!$X$1:$AY$1,EU$1059,Inputs!$X316:$AY316))/4</f>
        <v>49.3542325432204</v>
      </c>
      <c r="EV316" s="0" t="n">
        <f aca="false">(SUMIF(Inputs!$X$1:$AY$1,EV$1059,Inputs!$X316:$AY316))/4</f>
        <v>49.3542325432204</v>
      </c>
      <c r="EW316" s="0" t="n">
        <f aca="false">(SUMIF(Inputs!$X$1:$AY$1,EW$1059,Inputs!$X316:$AY316))/4</f>
        <v>49.3542325432204</v>
      </c>
      <c r="EX316" s="0" t="n">
        <f aca="false">(SUMIF(Inputs!$X$1:$AY$1,EX$1059,Inputs!$X316:$AY316))/4</f>
        <v>48.7710675775384</v>
      </c>
      <c r="EY316" s="0" t="n">
        <f aca="false">(SUMIF(Inputs!$X$1:$AY$1,EY$1059,Inputs!$X316:$AY316))/4</f>
        <v>48.7710675775384</v>
      </c>
      <c r="EZ316" s="0" t="n">
        <f aca="false">(SUMIF(Inputs!$X$1:$AY$1,EZ$1059,Inputs!$X316:$AY316))/4</f>
        <v>48.7710675775384</v>
      </c>
      <c r="FA316" s="0" t="n">
        <f aca="false">(SUMIF(Inputs!$X$1:$AY$1,FA$1059,Inputs!$X316:$AY316))/4</f>
        <v>48.7710675775384</v>
      </c>
      <c r="FB316" s="0" t="n">
        <f aca="false">(SUMIF(Inputs!$X$1:$AY$1,FB$1059,Inputs!$X316:$AY316))/4</f>
        <v>48.1992887681634</v>
      </c>
      <c r="FC316" s="0" t="n">
        <f aca="false">(SUMIF(Inputs!$X$1:$AY$1,FC$1059,Inputs!$X316:$AY316))/4</f>
        <v>48.1992887681634</v>
      </c>
      <c r="FD316" s="0" t="n">
        <f aca="false">(SUMIF(Inputs!$X$1:$AY$1,FD$1059,Inputs!$X316:$AY316))/4</f>
        <v>48.1992887681634</v>
      </c>
      <c r="FE316" s="0" t="n">
        <f aca="false">(SUMIF(Inputs!$X$1:$AY$1,FE$1059,Inputs!$X316:$AY316))/4</f>
        <v>48.1992887681634</v>
      </c>
      <c r="FF316" s="0" t="n">
        <f aca="false">(SUMIF(Inputs!$X$1:$AY$1,FF$1059,Inputs!$X316:$AY316))/4</f>
        <v>47.638669223398</v>
      </c>
      <c r="FG316" s="0" t="n">
        <f aca="false">(SUMIF(Inputs!$X$1:$AY$1,FG$1059,Inputs!$X316:$AY316))/4</f>
        <v>47.638669223398</v>
      </c>
      <c r="FH316" s="0" t="n">
        <f aca="false">(SUMIF(Inputs!$X$1:$AY$1,FH$1059,Inputs!$X316:$AY316))/4</f>
        <v>47.638669223398</v>
      </c>
      <c r="FI316" s="0" t="n">
        <f aca="false">(SUMIF(Inputs!$X$1:$AY$1,FI$1059,Inputs!$X316:$AY316))/4</f>
        <v>47.638669223398</v>
      </c>
      <c r="FJ316" s="0" t="n">
        <f aca="false">(SUMIF(Inputs!$X$1:$AY$1,FJ$1059,Inputs!$X316:$AY316))/4</f>
        <v>46.8029520099725</v>
      </c>
      <c r="FK316" s="0" t="n">
        <f aca="false">(SUMIF(Inputs!$X$1:$AY$1,FK$1059,Inputs!$X316:$AY316))/4</f>
        <v>46.8029520099725</v>
      </c>
      <c r="FL316" s="0" t="n">
        <f aca="false">(SUMIF(Inputs!$X$1:$AY$1,FL$1059,Inputs!$X316:$AY316))/4</f>
        <v>46.8029520099725</v>
      </c>
      <c r="FM316" s="0" t="n">
        <f aca="false">(SUMIF(Inputs!$X$1:$AY$1,FM$1059,Inputs!$X316:$AY316))/4</f>
        <v>46.8029520099725</v>
      </c>
      <c r="FN316" s="0" t="n">
        <f aca="false">(SUMIF(Inputs!$X$1:$AY$1,FN$1059,Inputs!$X316:$AY316))/4</f>
        <v>45.986245759659</v>
      </c>
      <c r="FO316" s="0" t="n">
        <f aca="false">(SUMIF(Inputs!$X$1:$AY$1,FO$1059,Inputs!$X316:$AY316))/4</f>
        <v>45.986245759659</v>
      </c>
      <c r="FP316" s="0" t="n">
        <f aca="false">(SUMIF(Inputs!$X$1:$AY$1,FP$1059,Inputs!$X316:$AY316))/4</f>
        <v>45.986245759659</v>
      </c>
      <c r="FQ316" s="0" t="n">
        <f aca="false">(SUMIF(Inputs!$X$1:$AY$1,FQ$1059,Inputs!$X316:$AY316))/4</f>
        <v>45.986245759659</v>
      </c>
      <c r="FR316" s="0" t="n">
        <f aca="false">(SUMIF(Inputs!$X$1:$AY$1,FR$1059,Inputs!$X316:$AY316))/4</f>
        <v>45.1880991626388</v>
      </c>
      <c r="FS316" s="0" t="n">
        <f aca="false">(SUMIF(Inputs!$X$1:$AY$1,FS$1059,Inputs!$X316:$AY316))/4</f>
        <v>45.1880991626388</v>
      </c>
      <c r="FT316" s="0" t="n">
        <f aca="false">(SUMIF(Inputs!$X$1:$AY$1,FT$1059,Inputs!$X316:$AY316))/4</f>
        <v>45.1880991626388</v>
      </c>
      <c r="FU316" s="0" t="n">
        <f aca="false">(SUMIF(Inputs!$X$1:$AY$1,FU$1059,Inputs!$X316:$AY316))/4</f>
        <v>45.1880991626388</v>
      </c>
      <c r="FV316" s="0" t="n">
        <f aca="false">(SUMIF(Inputs!$X$1:$BB$1,FV$1059,Inputs!$X316:$BB316))/4</f>
        <v>44.4080568775502</v>
      </c>
      <c r="FW316" s="0" t="n">
        <f aca="false">(SUMIF(Inputs!$X$1:$BB$1,FW$1059,Inputs!$X316:$BB316))/4</f>
        <v>44.4080568775502</v>
      </c>
      <c r="FX316" s="0" t="n">
        <f aca="false">(SUMIF(Inputs!$X$1:$BB$1,FX$1059,Inputs!$X316:$BB316))/4</f>
        <v>44.4080568775502</v>
      </c>
      <c r="FY316" s="0" t="n">
        <f aca="false">(SUMIF(Inputs!$X$1:$BB$1,FY$1059,Inputs!$X316:$BB316))/4</f>
        <v>44.4080568775502</v>
      </c>
      <c r="FZ316" s="0" t="n">
        <f aca="false">(SUMIF(Inputs!$X$1:$BB$1,FZ$1059,Inputs!$X316:$BB316))/4</f>
        <v>43.6456892743448</v>
      </c>
      <c r="GA316" s="0" t="n">
        <f aca="false">(SUMIF(Inputs!$X$1:$BB$1,GA$1059,Inputs!$X316:$BB316))/4</f>
        <v>43.6456892743448</v>
      </c>
      <c r="GB316" s="0" t="n">
        <f aca="false">(SUMIF(Inputs!$X$1:$BB$1,GB$1059,Inputs!$X316:$BB316))/4</f>
        <v>43.6456892743448</v>
      </c>
      <c r="GC316" s="0" t="n">
        <f aca="false">(SUMIF(Inputs!$X$1:$BB$1,GC$1059,Inputs!$X316:$BB316))/4</f>
        <v>43.6456892743448</v>
      </c>
      <c r="GD316" s="0" t="n">
        <f aca="false">(SUMIF(Inputs!$X$1:$BB$1,GD$1059,Inputs!$X316:$BB316))/4</f>
        <v>42.6415128161276</v>
      </c>
      <c r="GE316" s="0" t="n">
        <f aca="false">(SUMIF(Inputs!$X$1:$BB$1,GE$1059,Inputs!$X316:$BB316))/4</f>
        <v>42.6415128161276</v>
      </c>
      <c r="GF316" s="0" t="n">
        <f aca="false">(SUMIF(Inputs!$X$1:$BB$1,GF$1059,Inputs!$X316:$BB316))/4</f>
        <v>42.6415128161276</v>
      </c>
      <c r="GG316" s="0" t="n">
        <f aca="false">(SUMIF(Inputs!$X$1:$BB$1,GG$1059,Inputs!$X316:$BB316))/4</f>
        <v>42.6415128161276</v>
      </c>
      <c r="GH316" s="315" t="n">
        <f aca="false">(SUMIF(Inputs!$X$1:$BG$1,GH$1059,Inputs!$X316:$BG316))/4</f>
        <v>41.6670158559373</v>
      </c>
      <c r="GI316" s="315" t="n">
        <f aca="false">(SUMIF(Inputs!$X$1:$BG$1,GI$1059,Inputs!$X316:$BG316))/4</f>
        <v>41.6670158559373</v>
      </c>
      <c r="GJ316" s="315" t="n">
        <f aca="false">(SUMIF(Inputs!$X$1:$BG$1,GJ$1059,Inputs!$X316:$BG316))/4</f>
        <v>41.6670158559373</v>
      </c>
      <c r="GK316" s="315" t="n">
        <f aca="false">(SUMIF(Inputs!$X$1:$BG$1,GK$1059,Inputs!$X316:$BG316))/4</f>
        <v>41.6670158559373</v>
      </c>
      <c r="GL316" s="315" t="n">
        <f aca="false">(SUMIF(Inputs!$X$1:$BG$1,GL$1059,Inputs!$X316:$BG316))/4</f>
        <v>40.7213089307329</v>
      </c>
      <c r="GM316" s="315" t="n">
        <f aca="false">(SUMIF(Inputs!$X$1:$BG$1,GM$1059,Inputs!$X316:$BG316))/4</f>
        <v>40.7213089307329</v>
      </c>
      <c r="GN316" s="315" t="n">
        <f aca="false">(SUMIF(Inputs!$X$1:$BG$1,GN$1059,Inputs!$X316:$BG316))/4</f>
        <v>40.7213089307329</v>
      </c>
      <c r="GO316" s="315" t="n">
        <f aca="false">(SUMIF(Inputs!$X$1:$BG$1,GO$1059,Inputs!$X316:$BG316))/4</f>
        <v>40.7213089307329</v>
      </c>
      <c r="GP316" s="315" t="n">
        <f aca="false">(SUMIF(Inputs!$X$1:$BG$1,GP$1059,Inputs!$X316:$BG316))/4</f>
        <v>39.8035292594582</v>
      </c>
      <c r="GQ316" s="315" t="n">
        <f aca="false">(SUMIF(Inputs!$X$1:$BG$1,GQ$1059,Inputs!$X316:$BG316))/4</f>
        <v>39.8035292594582</v>
      </c>
      <c r="GR316" s="315" t="n">
        <f aca="false">(SUMIF(Inputs!$X$1:$BG$1,GR$1059,Inputs!$X316:$BG316))/4</f>
        <v>39.8035292594582</v>
      </c>
      <c r="GS316" s="315" t="n">
        <f aca="false">(SUMIF(Inputs!$X$1:$BG$1,GS$1059,Inputs!$X316:$BG316))/4</f>
        <v>39.8035292594582</v>
      </c>
      <c r="GT316" s="315" t="n">
        <f aca="false">(SUMIF(Inputs!$X$1:$BG$1,GT$1059,Inputs!$X316:$BG316))/4</f>
        <v>38.9128399425859</v>
      </c>
      <c r="GU316" s="315" t="n">
        <f aca="false">(SUMIF(Inputs!$X$1:$BG$1,GU$1059,Inputs!$X316:$BG316))/4</f>
        <v>38.9128399425859</v>
      </c>
      <c r="GV316" s="315" t="n">
        <f aca="false">(SUMIF(Inputs!$X$1:$BG$1,GV$1059,Inputs!$X316:$BG316))/4</f>
        <v>38.9128399425859</v>
      </c>
      <c r="GW316" s="315" t="n">
        <f aca="false">(SUMIF(Inputs!$X$1:$BG$1,GW$1059,Inputs!$X316:$BG316))/4</f>
        <v>38.9128399425859</v>
      </c>
      <c r="GX316" s="315" t="n">
        <f aca="false">(SUMIF(Inputs!$X$1:$BG$1,GX$1059,Inputs!$X316:$BG316))/4</f>
        <v>38.0484291856762</v>
      </c>
      <c r="GY316" s="315" t="n">
        <f aca="false">(SUMIF(Inputs!$X$1:$BG$1,GY$1059,Inputs!$X316:$BG316))/4</f>
        <v>38.0484291856762</v>
      </c>
      <c r="GZ316" s="315" t="n">
        <f aca="false">(SUMIF(Inputs!$X$1:$BG$1,GZ$1059,Inputs!$X316:$BG316))/4</f>
        <v>38.0484291856762</v>
      </c>
      <c r="HA316" s="315" t="n">
        <f aca="false">(SUMIF(Inputs!$X$1:$BG$1,HA$1059,Inputs!$X316:$BG316))/4</f>
        <v>38.0484291856762</v>
      </c>
    </row>
    <row r="317" customFormat="false" ht="15" hidden="false" customHeight="true" outlineLevel="2" collapsed="false">
      <c r="A317" s="48" t="s">
        <v>99</v>
      </c>
      <c r="B317" s="201" t="s">
        <v>360</v>
      </c>
      <c r="C317" s="201" t="s">
        <v>377</v>
      </c>
      <c r="D317" s="201" t="s">
        <v>101</v>
      </c>
      <c r="E317" s="52"/>
      <c r="F317" s="19" t="s">
        <v>385</v>
      </c>
      <c r="G317" s="52" t="s">
        <v>379</v>
      </c>
      <c r="H317" s="52"/>
      <c r="I317" s="52"/>
      <c r="CL317" s="0" t="n">
        <f aca="false">(SUMIF(Inputs!$X$1:$AY$1,CL$1059,Inputs!$X317:$AY317))/4</f>
        <v>7.25</v>
      </c>
      <c r="CM317" s="0" t="n">
        <f aca="false">(SUMIF(Inputs!$X$1:$AY$1,CM$1059,Inputs!$X317:$AY317))/4</f>
        <v>7.25</v>
      </c>
      <c r="CN317" s="0" t="n">
        <f aca="false">(SUMIF(Inputs!$X$1:$AY$1,CN$1059,Inputs!$X317:$AY317))/4</f>
        <v>7.25</v>
      </c>
      <c r="CO317" s="0" t="n">
        <f aca="false">(SUMIF(Inputs!$X$1:$AY$1,CO$1059,Inputs!$X317:$AY317))/4</f>
        <v>7.25</v>
      </c>
      <c r="CP317" s="0" t="n">
        <f aca="false">(SUMIF(Inputs!$X$1:$AY$1,CP$1059,Inputs!$X317:$AY317))/4</f>
        <v>6.116725</v>
      </c>
      <c r="CQ317" s="0" t="n">
        <f aca="false">(SUMIF(Inputs!$X$1:$AY$1,CQ$1059,Inputs!$X317:$AY317))/4</f>
        <v>6.116725</v>
      </c>
      <c r="CR317" s="0" t="n">
        <f aca="false">(SUMIF(Inputs!$X$1:$AY$1,CR$1059,Inputs!$X317:$AY317))/4</f>
        <v>6.116725</v>
      </c>
      <c r="CS317" s="0" t="n">
        <f aca="false">(SUMIF(Inputs!$X$1:$AY$1,CS$1059,Inputs!$X317:$AY317))/4</f>
        <v>6.116725</v>
      </c>
      <c r="CT317" s="0" t="n">
        <f aca="false">(SUMIF(Inputs!$X$1:$AY$1,CT$1059,Inputs!$X317:$AY317))/4</f>
        <v>5.333625</v>
      </c>
      <c r="CU317" s="0" t="n">
        <f aca="false">(SUMIF(Inputs!$X$1:$AY$1,CU$1059,Inputs!$X317:$AY317))/4</f>
        <v>5.333625</v>
      </c>
      <c r="CV317" s="0" t="n">
        <f aca="false">(SUMIF(Inputs!$X$1:$AY$1,CV$1059,Inputs!$X317:$AY317))/4</f>
        <v>5.333625</v>
      </c>
      <c r="CW317" s="0" t="n">
        <f aca="false">(SUMIF(Inputs!$X$1:$AY$1,CW$1059,Inputs!$X317:$AY317))/4</f>
        <v>5.333625</v>
      </c>
      <c r="CX317" s="0" t="n">
        <f aca="false">(SUMIF(Inputs!$X$1:$AY$1,CX$1059,Inputs!$X317:$AY317))/4</f>
        <v>4.75545</v>
      </c>
      <c r="CY317" s="0" t="n">
        <f aca="false">(SUMIF(Inputs!$X$1:$AY$1,CY$1059,Inputs!$X317:$AY317))/4</f>
        <v>4.75545</v>
      </c>
      <c r="CZ317" s="0" t="n">
        <f aca="false">(SUMIF(Inputs!$X$1:$AY$1,CZ$1059,Inputs!$X317:$AY317))/4</f>
        <v>4.75545</v>
      </c>
      <c r="DA317" s="0" t="n">
        <f aca="false">(SUMIF(Inputs!$X$1:$AY$1,DA$1059,Inputs!$X317:$AY317))/4</f>
        <v>4.75545</v>
      </c>
      <c r="DB317" s="357" t="n">
        <f aca="false">(SUMIF(Inputs!$X$1:$AY$1,DB$1059,Inputs!$X317:$AY317))/4</f>
        <v>5.74443675</v>
      </c>
      <c r="DC317" s="0" t="n">
        <f aca="false">(SUMIF(Inputs!$X$1:$AY$1,DC$1059,Inputs!$X317:$AY317))/4</f>
        <v>5.74443675</v>
      </c>
      <c r="DD317" s="0" t="n">
        <f aca="false">(SUMIF(Inputs!$X$1:$AY$1,DD$1059,Inputs!$X317:$AY317))/4</f>
        <v>5.74443675</v>
      </c>
      <c r="DE317" s="0" t="n">
        <f aca="false">(SUMIF(Inputs!$X$1:$AY$1,DE$1059,Inputs!$X317:$AY317))/4</f>
        <v>5.74443675</v>
      </c>
      <c r="DF317" s="0" t="n">
        <f aca="false">(SUMIF(Inputs!$X$1:$AY$1,DF$1059,Inputs!$X317:$AY317))/4</f>
        <v>4.80648593375</v>
      </c>
      <c r="DG317" s="0" t="n">
        <f aca="false">(SUMIF(Inputs!$X$1:$AY$1,DG$1059,Inputs!$X317:$AY317))/4</f>
        <v>4.80648593375</v>
      </c>
      <c r="DH317" s="0" t="n">
        <f aca="false">(SUMIF(Inputs!$X$1:$AY$1,DH$1059,Inputs!$X317:$AY317))/4</f>
        <v>4.80648593375</v>
      </c>
      <c r="DI317" s="0" t="n">
        <f aca="false">(SUMIF(Inputs!$X$1:$AY$1,DI$1059,Inputs!$X317:$AY317))/4</f>
        <v>4.80648593375</v>
      </c>
      <c r="DJ317" s="0" t="n">
        <f aca="false">(SUMIF(Inputs!$X$1:$AY$1,DJ$1059,Inputs!$X317:$AY317))/4</f>
        <v>4.90030901491875</v>
      </c>
      <c r="DK317" s="0" t="n">
        <f aca="false">(SUMIF(Inputs!$X$1:$AY$1,DK$1059,Inputs!$X317:$AY317))/4</f>
        <v>4.90030901491875</v>
      </c>
      <c r="DL317" s="0" t="n">
        <f aca="false">(SUMIF(Inputs!$X$1:$AY$1,DL$1059,Inputs!$X317:$AY317))/4</f>
        <v>4.90030901491875</v>
      </c>
      <c r="DM317" s="0" t="n">
        <f aca="false">(SUMIF(Inputs!$X$1:$AY$1,DM$1059,Inputs!$X317:$AY317))/4</f>
        <v>4.90030901491875</v>
      </c>
      <c r="DN317" s="0" t="n">
        <f aca="false">(SUMIF(Inputs!$X$1:$AY$1,DN$1059,Inputs!$X317:$AY317))/4</f>
        <v>4.99654589021713</v>
      </c>
      <c r="DO317" s="0" t="n">
        <f aca="false">(SUMIF(Inputs!$X$1:$AY$1,DO$1059,Inputs!$X317:$AY317))/4</f>
        <v>4.99654589021713</v>
      </c>
      <c r="DP317" s="0" t="n">
        <f aca="false">(SUMIF(Inputs!$X$1:$AY$1,DP$1059,Inputs!$X317:$AY317))/4</f>
        <v>4.99654589021713</v>
      </c>
      <c r="DQ317" s="0" t="n">
        <f aca="false">(SUMIF(Inputs!$X$1:$AY$1,DQ$1059,Inputs!$X317:$AY317))/4</f>
        <v>4.99654589021713</v>
      </c>
      <c r="DR317" s="0" t="n">
        <f aca="false">(SUMIF(Inputs!$X$1:$AY$1,DR$1059,Inputs!$X317:$AY317))/4</f>
        <v>5.1426757087362</v>
      </c>
      <c r="DS317" s="0" t="n">
        <f aca="false">(SUMIF(Inputs!$X$1:$AY$1,DS$1059,Inputs!$X317:$AY317))/4</f>
        <v>5.1426757087362</v>
      </c>
      <c r="DT317" s="0" t="n">
        <f aca="false">(SUMIF(Inputs!$X$1:$AY$1,DT$1059,Inputs!$X317:$AY317))/4</f>
        <v>5.1426757087362</v>
      </c>
      <c r="DU317" s="0" t="n">
        <f aca="false">(SUMIF(Inputs!$X$1:$AY$1,DU$1059,Inputs!$X317:$AY317))/4</f>
        <v>5.1426757087362</v>
      </c>
      <c r="DV317" s="0" t="n">
        <f aca="false">(SUMIF(Inputs!$X$1:$AY$1,DV$1059,Inputs!$X317:$AY317))/4</f>
        <v>5.31787079574018</v>
      </c>
      <c r="DW317" s="0" t="n">
        <f aca="false">(SUMIF(Inputs!$X$1:$AY$1,DW$1059,Inputs!$X317:$AY317))/4</f>
        <v>5.31787079574018</v>
      </c>
      <c r="DX317" s="0" t="n">
        <f aca="false">(SUMIF(Inputs!$X$1:$AY$1,DX$1059,Inputs!$X317:$AY317))/4</f>
        <v>5.31787079574018</v>
      </c>
      <c r="DY317" s="0" t="n">
        <f aca="false">(SUMIF(Inputs!$X$1:$AY$1,DY$1059,Inputs!$X317:$AY317))/4</f>
        <v>5.31787079574018</v>
      </c>
      <c r="DZ317" s="0" t="n">
        <f aca="false">(SUMIF(Inputs!$X$1:$AY$1,DZ$1059,Inputs!$X317:$AY317))/4</f>
        <v>5.42245890665499</v>
      </c>
      <c r="EA317" s="276" t="n">
        <f aca="false">(SUMIF(Inputs!$X$1:$AY$1,EA$1059,Inputs!$X317:$AY317))/4</f>
        <v>5.42245890665499</v>
      </c>
      <c r="EB317" s="0" t="n">
        <f aca="false">(SUMIF(Inputs!$X$1:$AY$1,EB$1059,Inputs!$X317:$AY317))/4</f>
        <v>5.42245890665499</v>
      </c>
      <c r="EC317" s="0" t="n">
        <f aca="false">(SUMIF(Inputs!$X$1:$AY$1,EC$1059,Inputs!$X317:$AY317))/4</f>
        <v>5.42245890665499</v>
      </c>
      <c r="ED317" s="0" t="n">
        <f aca="false">(SUMIF(Inputs!$X$1:$AY$1,ED$1059,Inputs!$X317:$AY317))/4</f>
        <v>5.4236396074053</v>
      </c>
      <c r="EE317" s="0" t="n">
        <f aca="false">(SUMIF(Inputs!$X$1:$AY$1,EE$1059,Inputs!$X317:$AY317))/4</f>
        <v>5.4236396074053</v>
      </c>
      <c r="EF317" s="0" t="n">
        <f aca="false">(SUMIF(Inputs!$X$1:$AY$1,EF$1059,Inputs!$X317:$AY317))/4</f>
        <v>5.4236396074053</v>
      </c>
      <c r="EG317" s="0" t="n">
        <f aca="false">(SUMIF(Inputs!$X$1:$AY$1,EG$1059,Inputs!$X317:$AY317))/4</f>
        <v>5.4236396074053</v>
      </c>
      <c r="EH317" s="0" t="n">
        <f aca="false">(SUMIF(Inputs!$X$1:$AY$1,EH$1059,Inputs!$X317:$AY317))/4</f>
        <v>5.42483211516313</v>
      </c>
      <c r="EI317" s="0" t="n">
        <f aca="false">(SUMIF(Inputs!$X$1:$AY$1,EI$1059,Inputs!$X317:$AY317))/4</f>
        <v>5.42483211516313</v>
      </c>
      <c r="EJ317" s="0" t="n">
        <f aca="false">(SUMIF(Inputs!$X$1:$AY$1,EJ$1059,Inputs!$X317:$AY317))/4</f>
        <v>5.42483211516313</v>
      </c>
      <c r="EK317" s="0" t="n">
        <f aca="false">(SUMIF(Inputs!$X$1:$AY$1,EK$1059,Inputs!$X317:$AY317))/4</f>
        <v>5.42483211516313</v>
      </c>
      <c r="EL317" s="0" t="n">
        <f aca="false">(SUMIF(Inputs!$X$1:$AY$1,EL$1059,Inputs!$X317:$AY317))/4</f>
        <v>5.42603654799853</v>
      </c>
      <c r="EM317" s="0" t="n">
        <f aca="false">(SUMIF(Inputs!$X$1:$AY$1,EM$1059,Inputs!$X317:$AY317))/4</f>
        <v>5.42603654799853</v>
      </c>
      <c r="EN317" s="0" t="n">
        <f aca="false">(SUMIF(Inputs!$X$1:$AY$1,EN$1059,Inputs!$X317:$AY317))/4</f>
        <v>5.42603654799853</v>
      </c>
      <c r="EO317" s="0" t="n">
        <f aca="false">(SUMIF(Inputs!$X$1:$AY$1,EO$1059,Inputs!$X317:$AY317))/4</f>
        <v>5.42603654799853</v>
      </c>
      <c r="EP317" s="0" t="n">
        <f aca="false">(SUMIF(Inputs!$X$1:$AY$1,EP$1059,Inputs!$X317:$AY317))/4</f>
        <v>5.42603654799853</v>
      </c>
      <c r="EQ317" s="0" t="n">
        <f aca="false">(SUMIF(Inputs!$X$1:$AY$1,EQ$1059,Inputs!$X317:$AY317))/4</f>
        <v>5.42603654799853</v>
      </c>
      <c r="ER317" s="0" t="n">
        <f aca="false">(SUMIF(Inputs!$X$1:$AY$1,ER$1059,Inputs!$X317:$AY317))/4</f>
        <v>5.42603654799853</v>
      </c>
      <c r="ES317" s="0" t="n">
        <f aca="false">(SUMIF(Inputs!$X$1:$AY$1,ES$1059,Inputs!$X317:$AY317))/4</f>
        <v>5.42603654799853</v>
      </c>
      <c r="ET317" s="0" t="n">
        <f aca="false">(SUMIF(Inputs!$X$1:$AY$1,ET$1059,Inputs!$X317:$AY317))/4</f>
        <v>5.42603654799853</v>
      </c>
      <c r="EU317" s="0" t="n">
        <f aca="false">(SUMIF(Inputs!$X$1:$AY$1,EU$1059,Inputs!$X317:$AY317))/4</f>
        <v>5.42603654799853</v>
      </c>
      <c r="EV317" s="0" t="n">
        <f aca="false">(SUMIF(Inputs!$X$1:$AY$1,EV$1059,Inputs!$X317:$AY317))/4</f>
        <v>5.42603654799853</v>
      </c>
      <c r="EW317" s="0" t="n">
        <f aca="false">(SUMIF(Inputs!$X$1:$AY$1,EW$1059,Inputs!$X317:$AY317))/4</f>
        <v>5.42603654799853</v>
      </c>
      <c r="EX317" s="0" t="n">
        <f aca="false">(SUMIF(Inputs!$X$1:$AY$1,EX$1059,Inputs!$X317:$AY317))/4</f>
        <v>5.42603654799853</v>
      </c>
      <c r="EY317" s="0" t="n">
        <f aca="false">(SUMIF(Inputs!$X$1:$AY$1,EY$1059,Inputs!$X317:$AY317))/4</f>
        <v>5.42603654799853</v>
      </c>
      <c r="EZ317" s="0" t="n">
        <f aca="false">(SUMIF(Inputs!$X$1:$AY$1,EZ$1059,Inputs!$X317:$AY317))/4</f>
        <v>5.42603654799853</v>
      </c>
      <c r="FA317" s="0" t="n">
        <f aca="false">(SUMIF(Inputs!$X$1:$AY$1,FA$1059,Inputs!$X317:$AY317))/4</f>
        <v>5.42603654799853</v>
      </c>
      <c r="FB317" s="0" t="n">
        <f aca="false">(SUMIF(Inputs!$X$1:$AY$1,FB$1059,Inputs!$X317:$AY317))/4</f>
        <v>5.42603654799853</v>
      </c>
      <c r="FC317" s="0" t="n">
        <f aca="false">(SUMIF(Inputs!$X$1:$AY$1,FC$1059,Inputs!$X317:$AY317))/4</f>
        <v>5.42603654799853</v>
      </c>
      <c r="FD317" s="0" t="n">
        <f aca="false">(SUMIF(Inputs!$X$1:$AY$1,FD$1059,Inputs!$X317:$AY317))/4</f>
        <v>5.42603654799853</v>
      </c>
      <c r="FE317" s="0" t="n">
        <f aca="false">(SUMIF(Inputs!$X$1:$AY$1,FE$1059,Inputs!$X317:$AY317))/4</f>
        <v>5.42603654799853</v>
      </c>
      <c r="FF317" s="0" t="n">
        <f aca="false">(SUMIF(Inputs!$X$1:$AY$1,FF$1059,Inputs!$X317:$AY317))/4</f>
        <v>5.42603654799853</v>
      </c>
      <c r="FG317" s="0" t="n">
        <f aca="false">(SUMIF(Inputs!$X$1:$AY$1,FG$1059,Inputs!$X317:$AY317))/4</f>
        <v>5.42603654799853</v>
      </c>
      <c r="FH317" s="0" t="n">
        <f aca="false">(SUMIF(Inputs!$X$1:$AY$1,FH$1059,Inputs!$X317:$AY317))/4</f>
        <v>5.42603654799853</v>
      </c>
      <c r="FI317" s="0" t="n">
        <f aca="false">(SUMIF(Inputs!$X$1:$AY$1,FI$1059,Inputs!$X317:$AY317))/4</f>
        <v>5.42603654799853</v>
      </c>
      <c r="FJ317" s="0" t="n">
        <f aca="false">(SUMIF(Inputs!$X$1:$AY$1,FJ$1059,Inputs!$X317:$AY317))/4</f>
        <v>5.42603654799853</v>
      </c>
      <c r="FK317" s="0" t="n">
        <f aca="false">(SUMIF(Inputs!$X$1:$AY$1,FK$1059,Inputs!$X317:$AY317))/4</f>
        <v>5.42603654799853</v>
      </c>
      <c r="FL317" s="0" t="n">
        <f aca="false">(SUMIF(Inputs!$X$1:$AY$1,FL$1059,Inputs!$X317:$AY317))/4</f>
        <v>5.42603654799853</v>
      </c>
      <c r="FM317" s="0" t="n">
        <f aca="false">(SUMIF(Inputs!$X$1:$AY$1,FM$1059,Inputs!$X317:$AY317))/4</f>
        <v>5.42603654799853</v>
      </c>
      <c r="FN317" s="0" t="n">
        <f aca="false">(SUMIF(Inputs!$X$1:$AY$1,FN$1059,Inputs!$X317:$AY317))/4</f>
        <v>5.42603654799853</v>
      </c>
      <c r="FO317" s="0" t="n">
        <f aca="false">(SUMIF(Inputs!$X$1:$AY$1,FO$1059,Inputs!$X317:$AY317))/4</f>
        <v>5.42603654799853</v>
      </c>
      <c r="FP317" s="0" t="n">
        <f aca="false">(SUMIF(Inputs!$X$1:$AY$1,FP$1059,Inputs!$X317:$AY317))/4</f>
        <v>5.42603654799853</v>
      </c>
      <c r="FQ317" s="0" t="n">
        <f aca="false">(SUMIF(Inputs!$X$1:$AY$1,FQ$1059,Inputs!$X317:$AY317))/4</f>
        <v>5.42603654799853</v>
      </c>
      <c r="FR317" s="0" t="n">
        <f aca="false">(SUMIF(Inputs!$X$1:$AY$1,FR$1059,Inputs!$X317:$AY317))/4</f>
        <v>5.42603654799853</v>
      </c>
      <c r="FS317" s="0" t="n">
        <f aca="false">(SUMIF(Inputs!$X$1:$AY$1,FS$1059,Inputs!$X317:$AY317))/4</f>
        <v>5.42603654799853</v>
      </c>
      <c r="FT317" s="0" t="n">
        <f aca="false">(SUMIF(Inputs!$X$1:$AY$1,FT$1059,Inputs!$X317:$AY317))/4</f>
        <v>5.42603654799853</v>
      </c>
      <c r="FU317" s="0" t="n">
        <f aca="false">(SUMIF(Inputs!$X$1:$AY$1,FU$1059,Inputs!$X317:$AY317))/4</f>
        <v>5.42603654799853</v>
      </c>
      <c r="FV317" s="0" t="n">
        <f aca="false">(SUMIF(Inputs!$X$1:$BB$1,FV$1059,Inputs!$X317:$BB317))/4</f>
        <v>5.42603654799853</v>
      </c>
      <c r="FW317" s="0" t="n">
        <f aca="false">(SUMIF(Inputs!$X$1:$BB$1,FW$1059,Inputs!$X317:$BB317))/4</f>
        <v>5.42603654799853</v>
      </c>
      <c r="FX317" s="0" t="n">
        <f aca="false">(SUMIF(Inputs!$X$1:$BB$1,FX$1059,Inputs!$X317:$BB317))/4</f>
        <v>5.42603654799853</v>
      </c>
      <c r="FY317" s="0" t="n">
        <f aca="false">(SUMIF(Inputs!$X$1:$BB$1,FY$1059,Inputs!$X317:$BB317))/4</f>
        <v>5.42603654799853</v>
      </c>
      <c r="FZ317" s="0" t="n">
        <f aca="false">(SUMIF(Inputs!$X$1:$BB$1,FZ$1059,Inputs!$X317:$BB317))/4</f>
        <v>5.42603654799853</v>
      </c>
      <c r="GA317" s="0" t="n">
        <f aca="false">(SUMIF(Inputs!$X$1:$BB$1,GA$1059,Inputs!$X317:$BB317))/4</f>
        <v>5.42603654799853</v>
      </c>
      <c r="GB317" s="0" t="n">
        <f aca="false">(SUMIF(Inputs!$X$1:$BB$1,GB$1059,Inputs!$X317:$BB317))/4</f>
        <v>5.42603654799853</v>
      </c>
      <c r="GC317" s="0" t="n">
        <f aca="false">(SUMIF(Inputs!$X$1:$BB$1,GC$1059,Inputs!$X317:$BB317))/4</f>
        <v>5.42603654799853</v>
      </c>
      <c r="GD317" s="0" t="n">
        <f aca="false">(SUMIF(Inputs!$X$1:$BB$1,GD$1059,Inputs!$X317:$BB317))/4</f>
        <v>5.42603654799853</v>
      </c>
      <c r="GE317" s="0" t="n">
        <f aca="false">(SUMIF(Inputs!$X$1:$BB$1,GE$1059,Inputs!$X317:$BB317))/4</f>
        <v>5.42603654799853</v>
      </c>
      <c r="GF317" s="0" t="n">
        <f aca="false">(SUMIF(Inputs!$X$1:$BB$1,GF$1059,Inputs!$X317:$BB317))/4</f>
        <v>5.42603654799853</v>
      </c>
      <c r="GG317" s="0" t="n">
        <f aca="false">(SUMIF(Inputs!$X$1:$BB$1,GG$1059,Inputs!$X317:$BB317))/4</f>
        <v>5.42603654799853</v>
      </c>
      <c r="GH317" s="315" t="n">
        <f aca="false">(SUMIF(Inputs!$X$1:$BG$1,GH$1059,Inputs!$X317:$BG317))/4</f>
        <v>5.42603654799853</v>
      </c>
      <c r="GI317" s="315" t="n">
        <f aca="false">(SUMIF(Inputs!$X$1:$BG$1,GI$1059,Inputs!$X317:$BG317))/4</f>
        <v>5.42603654799853</v>
      </c>
      <c r="GJ317" s="315" t="n">
        <f aca="false">(SUMIF(Inputs!$X$1:$BG$1,GJ$1059,Inputs!$X317:$BG317))/4</f>
        <v>5.42603654799853</v>
      </c>
      <c r="GK317" s="315" t="n">
        <f aca="false">(SUMIF(Inputs!$X$1:$BG$1,GK$1059,Inputs!$X317:$BG317))/4</f>
        <v>5.42603654799853</v>
      </c>
      <c r="GL317" s="315" t="n">
        <f aca="false">(SUMIF(Inputs!$X$1:$BG$1,GL$1059,Inputs!$X317:$BG317))/4</f>
        <v>5.42603654799853</v>
      </c>
      <c r="GM317" s="315" t="n">
        <f aca="false">(SUMIF(Inputs!$X$1:$BG$1,GM$1059,Inputs!$X317:$BG317))/4</f>
        <v>5.42603654799853</v>
      </c>
      <c r="GN317" s="315" t="n">
        <f aca="false">(SUMIF(Inputs!$X$1:$BG$1,GN$1059,Inputs!$X317:$BG317))/4</f>
        <v>5.42603654799853</v>
      </c>
      <c r="GO317" s="315" t="n">
        <f aca="false">(SUMIF(Inputs!$X$1:$BG$1,GO$1059,Inputs!$X317:$BG317))/4</f>
        <v>5.42603654799853</v>
      </c>
      <c r="GP317" s="315" t="n">
        <f aca="false">(SUMIF(Inputs!$X$1:$BG$1,GP$1059,Inputs!$X317:$BG317))/4</f>
        <v>5.42603654799853</v>
      </c>
      <c r="GQ317" s="315" t="n">
        <f aca="false">(SUMIF(Inputs!$X$1:$BG$1,GQ$1059,Inputs!$X317:$BG317))/4</f>
        <v>5.42603654799853</v>
      </c>
      <c r="GR317" s="315" t="n">
        <f aca="false">(SUMIF(Inputs!$X$1:$BG$1,GR$1059,Inputs!$X317:$BG317))/4</f>
        <v>5.42603654799853</v>
      </c>
      <c r="GS317" s="315" t="n">
        <f aca="false">(SUMIF(Inputs!$X$1:$BG$1,GS$1059,Inputs!$X317:$BG317))/4</f>
        <v>5.42603654799853</v>
      </c>
      <c r="GT317" s="315" t="n">
        <f aca="false">(SUMIF(Inputs!$X$1:$BG$1,GT$1059,Inputs!$X317:$BG317))/4</f>
        <v>5.42603654799853</v>
      </c>
      <c r="GU317" s="315" t="n">
        <f aca="false">(SUMIF(Inputs!$X$1:$BG$1,GU$1059,Inputs!$X317:$BG317))/4</f>
        <v>5.42603654799853</v>
      </c>
      <c r="GV317" s="315" t="n">
        <f aca="false">(SUMIF(Inputs!$X$1:$BG$1,GV$1059,Inputs!$X317:$BG317))/4</f>
        <v>5.42603654799853</v>
      </c>
      <c r="GW317" s="315" t="n">
        <f aca="false">(SUMIF(Inputs!$X$1:$BG$1,GW$1059,Inputs!$X317:$BG317))/4</f>
        <v>5.42603654799853</v>
      </c>
      <c r="GX317" s="315" t="n">
        <f aca="false">(SUMIF(Inputs!$X$1:$BG$1,GX$1059,Inputs!$X317:$BG317))/4</f>
        <v>5.42603654799853</v>
      </c>
      <c r="GY317" s="315" t="n">
        <f aca="false">(SUMIF(Inputs!$X$1:$BG$1,GY$1059,Inputs!$X317:$BG317))/4</f>
        <v>5.42603654799853</v>
      </c>
      <c r="GZ317" s="315" t="n">
        <f aca="false">(SUMIF(Inputs!$X$1:$BG$1,GZ$1059,Inputs!$X317:$BG317))/4</f>
        <v>5.42603654799853</v>
      </c>
      <c r="HA317" s="315" t="n">
        <f aca="false">(SUMIF(Inputs!$X$1:$BG$1,HA$1059,Inputs!$X317:$BG317))/4</f>
        <v>5.42603654799853</v>
      </c>
    </row>
    <row r="318" customFormat="false" ht="15" hidden="false" customHeight="true" outlineLevel="2" collapsed="false">
      <c r="A318" s="48" t="s">
        <v>99</v>
      </c>
      <c r="B318" s="201" t="s">
        <v>360</v>
      </c>
      <c r="C318" s="201" t="s">
        <v>377</v>
      </c>
      <c r="D318" s="201" t="s">
        <v>101</v>
      </c>
      <c r="E318" s="52"/>
      <c r="F318" s="19" t="s">
        <v>387</v>
      </c>
      <c r="G318" s="52" t="s">
        <v>388</v>
      </c>
      <c r="H318" s="52"/>
      <c r="I318" s="52"/>
      <c r="BJ318" s="389" t="n">
        <f aca="false">Inputs!V$318/4 + 0.25/2.5*(Inputs!W$318-Inputs!V$318)</f>
        <v>527309.3</v>
      </c>
      <c r="BK318" s="389" t="n">
        <f aca="false">Inputs!V$318/4 + 0.5/2.5*(Inputs!W$318-Inputs!V$318)</f>
        <v>1054618.6</v>
      </c>
      <c r="BL318" s="389" t="n">
        <f aca="false">Inputs!V$318/4 + 0.75/2.5*(Inputs!W$318-Inputs!V$318)</f>
        <v>1581927.9</v>
      </c>
      <c r="BM318" s="389" t="n">
        <f aca="false">Inputs!V$318/4 + 1/2.5*(Inputs!W$318-Inputs!V$318)</f>
        <v>2109237.2</v>
      </c>
      <c r="BN318" s="389" t="n">
        <f aca="false">Inputs!W$318/4 + 0.25/2.5*(Inputs!X$318-Inputs!W$318)</f>
        <v>1185252.35</v>
      </c>
      <c r="BO318" s="389" t="n">
        <f aca="false">Inputs!W$318/4 + 0.5/2.5*(Inputs!X$318-Inputs!W$318)</f>
        <v>1052231.45</v>
      </c>
      <c r="BP318" s="389" t="n">
        <f aca="false">Inputs!W$318/4 + 0.75/2.5*(Inputs!X$318-Inputs!W$318)</f>
        <v>919210.55</v>
      </c>
      <c r="BQ318" s="389" t="n">
        <f aca="false">Inputs!W$318/4 + 1/2.5*(Inputs!X$318-Inputs!W$318)</f>
        <v>786189.65</v>
      </c>
      <c r="BR318" s="389" t="n">
        <f aca="false">Inputs!X$318/4 + 0.25/2.5*(Inputs!Y$318-Inputs!X$318)</f>
        <v>990360.1</v>
      </c>
      <c r="BS318" s="389" t="n">
        <f aca="false">Inputs!X$318/4 + 0.5/2.5*(Inputs!Y$318-Inputs!X$318)</f>
        <v>994999.2</v>
      </c>
      <c r="BT318" s="389" t="n">
        <f aca="false">Inputs!X$318/4 + 0.75/2.5*(Inputs!Y$318-Inputs!X$318)</f>
        <v>999638.3</v>
      </c>
      <c r="BU318" s="389" t="n">
        <f aca="false">Inputs!X$318/4 + 1/2.5*(Inputs!Y$318-Inputs!X$318)</f>
        <v>1004277.4</v>
      </c>
      <c r="BV318" s="389" t="n">
        <f aca="false">Inputs!Y$318/4 + 0.25/2.5*(Inputs!Z$318-Inputs!Y$318)</f>
        <v>1059895.45</v>
      </c>
      <c r="BW318" s="389" t="n">
        <f aca="false">Inputs!Y$318/4 + 0.5/2.5*(Inputs!Z$318-Inputs!Y$318)</f>
        <v>1122472.15</v>
      </c>
      <c r="BX318" s="389" t="n">
        <f aca="false">Inputs!Y$318/4 + 0.75/2.5*(Inputs!Z$318-Inputs!Y$318)</f>
        <v>1185048.85</v>
      </c>
      <c r="BY318" s="389" t="n">
        <f aca="false">Inputs!Y$318/4 + 1/2.5*(Inputs!Z$318-Inputs!Y$318)</f>
        <v>1247625.55</v>
      </c>
      <c r="BZ318" s="389" t="n">
        <f aca="false">Inputs!Z$318/4 + 0.25/2.5*(Inputs!AA$318-Inputs!Z$318)</f>
        <v>1200342.4</v>
      </c>
      <c r="CA318" s="389" t="n">
        <f aca="false">Inputs!Z$318/4 + 0.5/2.5*(Inputs!AA$318-Inputs!Z$318)</f>
        <v>1246924.3</v>
      </c>
      <c r="CB318" s="389" t="n">
        <f aca="false">Inputs!Z$318/4 + 0.75/2.5*(Inputs!AA$318-Inputs!Z$318)</f>
        <v>1293506.2</v>
      </c>
      <c r="CC318" s="389" t="n">
        <f aca="false">Inputs!Z$318/4 + 1/2.5*(Inputs!AA$318-Inputs!Z$318)</f>
        <v>1340088.1</v>
      </c>
      <c r="CD318" s="389" t="n">
        <f aca="false">Inputs!AA$318/4 + 0.25/2.5*(Inputs!AB$318-Inputs!AA$318)</f>
        <v>1293623.35</v>
      </c>
      <c r="CE318" s="389" t="n">
        <f aca="false">Inputs!AA$318/4 + 0.5/2.5*(Inputs!AB$318-Inputs!AA$318)</f>
        <v>1317031.45</v>
      </c>
      <c r="CF318" s="389" t="n">
        <f aca="false">Inputs!AA$318/4 + 0.75/2.5*(Inputs!AB$318-Inputs!AA$318)</f>
        <v>1340439.55</v>
      </c>
      <c r="CG318" s="389" t="n">
        <f aca="false">Inputs!AA$318/4 + 1/2.5*(Inputs!AB$318-Inputs!AA$318)</f>
        <v>1363847.65</v>
      </c>
      <c r="CH318" s="389" t="n">
        <f aca="false">Inputs!AB$318/4 + 0.25/2.5*(Inputs!AC$318-Inputs!AB$318)</f>
        <v>1327734.3</v>
      </c>
      <c r="CI318" s="389" t="n">
        <f aca="false">Inputs!AB$318/4 + 0.5/2.5*(Inputs!AC$318-Inputs!AB$318)</f>
        <v>1326733.1</v>
      </c>
      <c r="CJ318" s="389" t="n">
        <f aca="false">Inputs!AB$318/4 + 0.75/2.5*(Inputs!AC$318-Inputs!AB$318)</f>
        <v>1325731.9</v>
      </c>
      <c r="CK318" s="389" t="n">
        <f aca="false">Inputs!AB$318/4 + 1/2.5*(Inputs!AC$318-Inputs!AB$318)</f>
        <v>1324730.7</v>
      </c>
      <c r="CL318" s="389" t="n">
        <f aca="false">Inputs!AC$318/4 + 0.25/2.5*(Inputs!AD$318-Inputs!AC$318)</f>
        <v>1358890.4</v>
      </c>
      <c r="CM318" s="389" t="n">
        <f aca="false">Inputs!AC$318/4 + 0.5/2.5*(Inputs!AD$318-Inputs!AC$318)</f>
        <v>1391548.3</v>
      </c>
      <c r="CN318" s="389" t="n">
        <f aca="false">Inputs!AC$318/4 + 0.75/2.5*(Inputs!AD$318-Inputs!AC$318)</f>
        <v>1424206.2</v>
      </c>
      <c r="CO318" s="389" t="n">
        <f aca="false">Inputs!AC$318/4 + 1/2.5*(Inputs!AD$318-Inputs!AC$318)</f>
        <v>1456864.1</v>
      </c>
      <c r="CP318" s="389" t="n">
        <f aca="false">Inputs!AD$318/4 + 0.25/2.5*(Inputs!AE$318-Inputs!AD$318)</f>
        <v>1276026.45</v>
      </c>
      <c r="CQ318" s="389" t="n">
        <f aca="false">Inputs!AD$318/4 + 0.5/2.5*(Inputs!AE$318-Inputs!AD$318)</f>
        <v>1144175.65</v>
      </c>
      <c r="CR318" s="389" t="n">
        <f aca="false">Inputs!AD$318/4 + 0.75/2.5*(Inputs!AE$318-Inputs!AD$318)</f>
        <v>1012324.85</v>
      </c>
      <c r="CS318" s="389" t="n">
        <f aca="false">Inputs!AD$318/4 + 1/2.5*(Inputs!AE$318-Inputs!AD$318)</f>
        <v>880474.05</v>
      </c>
      <c r="CT318" s="389" t="n">
        <f aca="false">Inputs!AE$318/4 + 0.25/2.5*(Inputs!AF$318-Inputs!AE$318)</f>
        <v>1142990.25</v>
      </c>
      <c r="CU318" s="389" t="n">
        <f aca="false">Inputs!AE$318/4 + 0.5/2.5*(Inputs!AF$318-Inputs!AE$318)</f>
        <v>1207730.25</v>
      </c>
      <c r="CV318" s="389" t="n">
        <f aca="false">Inputs!AE$318/4 + 0.75/2.5*(Inputs!AF$318-Inputs!AE$318)</f>
        <v>1272470.25</v>
      </c>
      <c r="CW318" s="389" t="n">
        <f aca="false">Inputs!AE$318/4 + 1/2.5*(Inputs!AF$318-Inputs!AE$318)</f>
        <v>1337210.25</v>
      </c>
      <c r="CX318" s="389" t="n">
        <f aca="false">Inputs!AF$318/4 + 0.25/2.5*(Inputs!AG$318-Inputs!AF$318)</f>
        <v>1303180.55</v>
      </c>
      <c r="CY318" s="389" t="n">
        <f aca="false">Inputs!AF$318/4 + 0.5/2.5*(Inputs!AG$318-Inputs!AF$318)</f>
        <v>1366260.85</v>
      </c>
      <c r="CZ318" s="389" t="n">
        <f aca="false">Inputs!AF$318/4 + 0.75/2.5*(Inputs!AG$318-Inputs!AF$318)</f>
        <v>1429341.15</v>
      </c>
      <c r="DA318" s="389" t="n">
        <f aca="false">Inputs!AF$318/4 + 1/2.5*(Inputs!AG$318-Inputs!AF$318)</f>
        <v>1492421.45</v>
      </c>
      <c r="DB318" s="390" t="n">
        <f aca="false">Inputs!AG$318/4 + 0.25/2.5*(Inputs!AH$318-Inputs!AG$318)</f>
        <v>1372955.9</v>
      </c>
      <c r="DC318" s="389" t="n">
        <f aca="false">Inputs!AG$318/4 + 0.5/2.5*(Inputs!AH$318-Inputs!AG$318)</f>
        <v>1348110.8</v>
      </c>
      <c r="DD318" s="389" t="n">
        <f aca="false">Inputs!AG$318/4 + 0.75/2.5*(Inputs!AH$318-Inputs!AG$318)</f>
        <v>1323265.7</v>
      </c>
      <c r="DE318" s="389" t="n">
        <f aca="false">Inputs!AG$318/4 + 1/2.5*(Inputs!AH$318-Inputs!AG$318)</f>
        <v>1298420.6</v>
      </c>
      <c r="DF318" s="389" t="n">
        <f aca="false">Inputs!AH$318/4 + 0.25/2.5*(Inputs!AI$318-Inputs!AH$318)</f>
        <v>1367744.768</v>
      </c>
      <c r="DG318" s="389" t="n">
        <f aca="false">Inputs!AH$318/4 + 0.5/2.5*(Inputs!AI$318-Inputs!AH$318)</f>
        <v>1399801.286</v>
      </c>
      <c r="DH318" s="389" t="n">
        <f aca="false">Inputs!AH$318/4 + 0.75/2.5*(Inputs!AI$318-Inputs!AH$318)</f>
        <v>1431857.804</v>
      </c>
      <c r="DI318" s="389" t="n">
        <f aca="false">Inputs!AH$318/4 + 1/2.5*(Inputs!AI$318-Inputs!AH$318)</f>
        <v>1463914.322</v>
      </c>
      <c r="DJ318" s="389" t="n">
        <f aca="false">Inputs!AI$318/4 + 0.25/2.5*(Inputs!AJ$318-Inputs!AI$318)</f>
        <v>1438482.81772</v>
      </c>
      <c r="DK318" s="389" t="n">
        <f aca="false">Inputs!AI$318/4 + 0.5/2.5*(Inputs!AJ$318-Inputs!AI$318)</f>
        <v>1461136.09044</v>
      </c>
      <c r="DL318" s="389" t="n">
        <f aca="false">Inputs!AI$318/4 + 0.75/2.5*(Inputs!AJ$318-Inputs!AI$318)</f>
        <v>1483789.36316</v>
      </c>
      <c r="DM318" s="389" t="n">
        <f aca="false">Inputs!AI$318/4 + 1/2.5*(Inputs!AJ$318-Inputs!AI$318)</f>
        <v>1506442.63588</v>
      </c>
      <c r="DN318" s="389" t="n">
        <f aca="false">Inputs!AJ$318/4 + 0.25/2.5*(Inputs!AK$318-Inputs!AJ$318)</f>
        <v>1501911.981336</v>
      </c>
      <c r="DO318" s="389" t="n">
        <f aca="false">Inputs!AJ$318/4 + 0.5/2.5*(Inputs!AK$318-Inputs!AJ$318)</f>
        <v>1531361.235872</v>
      </c>
      <c r="DP318" s="389" t="n">
        <f aca="false">Inputs!AJ$318/4 + 0.75/2.5*(Inputs!AK$318-Inputs!AJ$318)</f>
        <v>1560810.490408</v>
      </c>
      <c r="DQ318" s="389" t="n">
        <f aca="false">Inputs!AJ$318/4 + 1/2.5*(Inputs!AK$318-Inputs!AJ$318)</f>
        <v>1590259.744944</v>
      </c>
      <c r="DR318" s="389" t="n">
        <f aca="false">Inputs!AK$318/4 + 0.25/2.5*(Inputs!AL$318-Inputs!AK$318)</f>
        <v>1573915.40867652</v>
      </c>
      <c r="DS318" s="389" t="n">
        <f aca="false">Inputs!AK$318/4 + 0.5/2.5*(Inputs!AL$318-Inputs!AK$318)</f>
        <v>1601744.95421304</v>
      </c>
      <c r="DT318" s="389" t="n">
        <f aca="false">Inputs!AK$318/4 + 0.75/2.5*(Inputs!AL$318-Inputs!AK$318)</f>
        <v>1629574.49974956</v>
      </c>
      <c r="DU318" s="389" t="n">
        <f aca="false">Inputs!AK$318/4 + 1/2.5*(Inputs!AL$318-Inputs!AK$318)</f>
        <v>1657404.04528608</v>
      </c>
      <c r="DV318" s="389" t="n">
        <f aca="false">Inputs!AL$318/4 + 0.25/2.5*(Inputs!AM$318-Inputs!AL$318)</f>
        <v>1641510.282613</v>
      </c>
      <c r="DW318" s="389" t="n">
        <f aca="false">Inputs!AL$318/4 + 0.5/2.5*(Inputs!AM$318-Inputs!AL$318)</f>
        <v>1667360.8382447</v>
      </c>
      <c r="DX318" s="389" t="n">
        <f aca="false">Inputs!AL$318/4 + 0.75/2.5*(Inputs!AM$318-Inputs!AL$318)</f>
        <v>1693211.3938764</v>
      </c>
      <c r="DY318" s="389" t="n">
        <f aca="false">Inputs!AL$318/4 + 1/2.5*(Inputs!AM$318-Inputs!AL$318)</f>
        <v>1719061.9495081</v>
      </c>
      <c r="DZ318" s="389" t="n">
        <f aca="false">Inputs!AM$318/4 + 0.25/2.5*(Inputs!AN$318-Inputs!AM$318)</f>
        <v>1707170.69391752</v>
      </c>
      <c r="EA318" s="389" t="n">
        <f aca="false">Inputs!AM$318/4 + 0.5/2.5*(Inputs!AN$318-Inputs!AM$318)</f>
        <v>1734055.27177449</v>
      </c>
      <c r="EB318" s="389" t="n">
        <f aca="false">Inputs!AM$318/4 + 0.75/2.5*(Inputs!AN$318-Inputs!AM$318)</f>
        <v>1760939.84963146</v>
      </c>
      <c r="EC318" s="389" t="n">
        <f aca="false">Inputs!AM$318/4 + 1/2.5*(Inputs!AN$318-Inputs!AM$318)</f>
        <v>1787824.42748843</v>
      </c>
      <c r="ED318" s="389" t="n">
        <f aca="false">Inputs!AN$318/4 + 0.25/2.5*(Inputs!AO$318-Inputs!AN$318)</f>
        <v>1775457.52167422</v>
      </c>
      <c r="EE318" s="389" t="n">
        <f aca="false">Inputs!AN$318/4 + 0.5/2.5*(Inputs!AO$318-Inputs!AN$318)</f>
        <v>1803417.48264547</v>
      </c>
      <c r="EF318" s="389" t="n">
        <f aca="false">Inputs!AN$318/4 + 0.75/2.5*(Inputs!AO$318-Inputs!AN$318)</f>
        <v>1831377.44361672</v>
      </c>
      <c r="EG318" s="389" t="n">
        <f aca="false">Inputs!AN$318/4 + 1/2.5*(Inputs!AO$318-Inputs!AN$318)</f>
        <v>1859337.40458796</v>
      </c>
      <c r="EH318" s="389" t="n">
        <f aca="false">Inputs!AO$318/4 + 0.25/2.5*(Inputs!AP$318-Inputs!AO$318)</f>
        <v>1846475.82254119</v>
      </c>
      <c r="EI318" s="389" t="n">
        <f aca="false">Inputs!AO$318/4 + 0.5/2.5*(Inputs!AP$318-Inputs!AO$318)</f>
        <v>1875554.18195129</v>
      </c>
      <c r="EJ318" s="389" t="n">
        <f aca="false">Inputs!AO$318/4 + 0.75/2.5*(Inputs!AP$318-Inputs!AO$318)</f>
        <v>1904632.54136139</v>
      </c>
      <c r="EK318" s="389" t="n">
        <f aca="false">Inputs!AO$318/4 + 1/2.5*(Inputs!AP$318-Inputs!AO$318)</f>
        <v>1933710.90077148</v>
      </c>
      <c r="EL318" s="389" t="n">
        <f aca="false">Inputs!AP$318/4 + 0.25/2.5*(Inputs!AQ$318-Inputs!AP$318)</f>
        <v>1920334.85544284</v>
      </c>
      <c r="EM318" s="389" t="n">
        <f aca="false">Inputs!AP$318/4 + 0.5/2.5*(Inputs!AQ$318-Inputs!AP$318)</f>
        <v>1950576.34922934</v>
      </c>
      <c r="EN318" s="389" t="n">
        <f aca="false">Inputs!AP$318/4 + 0.75/2.5*(Inputs!AQ$318-Inputs!AP$318)</f>
        <v>1980817.84301584</v>
      </c>
      <c r="EO318" s="389" t="n">
        <f aca="false">Inputs!AP$318/4 + 1/2.5*(Inputs!AQ$318-Inputs!AP$318)</f>
        <v>2011059.33680234</v>
      </c>
      <c r="EP318" s="389" t="n">
        <f aca="false">Inputs!AQ$318/4 + 0.25/2.5*(Inputs!AR$318-Inputs!AQ$318)</f>
        <v>1997148.24966055</v>
      </c>
      <c r="EQ318" s="389" t="n">
        <f aca="false">Inputs!AQ$318/4 + 0.5/2.5*(Inputs!AR$318-Inputs!AQ$318)</f>
        <v>2028599.40319851</v>
      </c>
      <c r="ER318" s="389" t="n">
        <f aca="false">Inputs!AQ$318/4 + 0.75/2.5*(Inputs!AR$318-Inputs!AQ$318)</f>
        <v>2060050.55673647</v>
      </c>
      <c r="ES318" s="389" t="n">
        <f aca="false">Inputs!AQ$318/4 + 1/2.5*(Inputs!AR$318-Inputs!AQ$318)</f>
        <v>2091501.71027444</v>
      </c>
      <c r="ET318" s="389" t="n">
        <f aca="false">Inputs!AR$318/4 + 0.25/2.5*(Inputs!AS$318-Inputs!AR$318)</f>
        <v>2077034.17964697</v>
      </c>
      <c r="EU318" s="389" t="n">
        <f aca="false">Inputs!AR$318/4 + 0.5/2.5*(Inputs!AS$318-Inputs!AR$318)</f>
        <v>2109743.37932645</v>
      </c>
      <c r="EV318" s="389" t="n">
        <f aca="false">Inputs!AR$318/4 + 0.75/2.5*(Inputs!AS$318-Inputs!AR$318)</f>
        <v>2142452.57900593</v>
      </c>
      <c r="EW318" s="389" t="n">
        <f aca="false">Inputs!AR$318/4 + 1/2.5*(Inputs!AS$318-Inputs!AR$318)</f>
        <v>2175161.77868541</v>
      </c>
      <c r="EX318" s="389" t="n">
        <f aca="false">Inputs!AS$318/4 + 0.25/2.5*(Inputs!AT$318-Inputs!AS$318)</f>
        <v>2160115.54683285</v>
      </c>
      <c r="EY318" s="389" t="n">
        <f aca="false">Inputs!AS$318/4 + 0.5/2.5*(Inputs!AT$318-Inputs!AS$318)</f>
        <v>2194133.11449951</v>
      </c>
      <c r="EZ318" s="389" t="n">
        <f aca="false">Inputs!AS$318/4 + 0.75/2.5*(Inputs!AT$318-Inputs!AS$318)</f>
        <v>2228150.68216617</v>
      </c>
      <c r="FA318" s="389" t="n">
        <f aca="false">Inputs!AS$318/4 + 1/2.5*(Inputs!AT$318-Inputs!AS$318)</f>
        <v>2262168.24983283</v>
      </c>
      <c r="FB318" s="389" t="n">
        <f aca="false">Inputs!AT$318/4 + 0.25/2.5*(Inputs!AU$318-Inputs!AT$318)</f>
        <v>2246520.16870617</v>
      </c>
      <c r="FC318" s="389" t="n">
        <f aca="false">Inputs!AT$318/4 + 0.5/2.5*(Inputs!AU$318-Inputs!AT$318)</f>
        <v>2281898.43907949</v>
      </c>
      <c r="FD318" s="389" t="n">
        <f aca="false">Inputs!AT$318/4 + 0.75/2.5*(Inputs!AU$318-Inputs!AT$318)</f>
        <v>2317276.70945282</v>
      </c>
      <c r="FE318" s="389" t="n">
        <f aca="false">Inputs!AT$318/4 + 1/2.5*(Inputs!AU$318-Inputs!AT$318)</f>
        <v>2352654.97982614</v>
      </c>
      <c r="FF318" s="389" t="n">
        <f aca="false">Inputs!AU$318/4 + 0.25/2.5*(Inputs!AV$318-Inputs!AU$318)</f>
        <v>2336380.97545441</v>
      </c>
      <c r="FG318" s="389" t="n">
        <f aca="false">Inputs!AU$318/4 + 0.5/2.5*(Inputs!AV$318-Inputs!AU$318)</f>
        <v>2373174.37664267</v>
      </c>
      <c r="FH318" s="389" t="n">
        <f aca="false">Inputs!AU$318/4 + 0.75/2.5*(Inputs!AV$318-Inputs!AU$318)</f>
        <v>2409967.77783093</v>
      </c>
      <c r="FI318" s="389" t="n">
        <f aca="false">Inputs!AU$318/4 + 1/2.5*(Inputs!AV$318-Inputs!AU$318)</f>
        <v>2446761.17901919</v>
      </c>
      <c r="FJ318" s="389" t="n">
        <f aca="false">Inputs!AV$318/4 + 0.25/2.5*(Inputs!AW$318-Inputs!AV$318)</f>
        <v>2429836.21447259</v>
      </c>
      <c r="FK318" s="389" t="n">
        <f aca="false">Inputs!AV$318/4 + 0.5/2.5*(Inputs!AW$318-Inputs!AV$318)</f>
        <v>2468101.35170838</v>
      </c>
      <c r="FL318" s="389" t="n">
        <f aca="false">Inputs!AV$318/4 + 0.75/2.5*(Inputs!AW$318-Inputs!AV$318)</f>
        <v>2506366.48894417</v>
      </c>
      <c r="FM318" s="389" t="n">
        <f aca="false">Inputs!AV$318/4 + 1/2.5*(Inputs!AW$318-Inputs!AV$318)</f>
        <v>2544631.62617996</v>
      </c>
      <c r="FN318" s="389" t="n">
        <f aca="false">Inputs!AW$318/4 + 0.25/2.5*(Inputs!AX$318-Inputs!AW$318)</f>
        <v>2527029.66305149</v>
      </c>
      <c r="FO318" s="389" t="n">
        <f aca="false">Inputs!AW$318/4 + 0.5/2.5*(Inputs!AX$318-Inputs!AW$318)</f>
        <v>2566825.40577672</v>
      </c>
      <c r="FP318" s="389" t="n">
        <f aca="false">Inputs!AW$318/4 + 0.75/2.5*(Inputs!AX$318-Inputs!AW$318)</f>
        <v>2606621.14850194</v>
      </c>
      <c r="FQ318" s="389" t="n">
        <f aca="false">Inputs!AW$318/4 + 1/2.5*(Inputs!AX$318-Inputs!AW$318)</f>
        <v>2646416.89122716</v>
      </c>
      <c r="FR318" s="389" t="n">
        <f aca="false">Inputs!AX$318/4 + 0.25/2.5*(Inputs!AY$318-Inputs!AX$318)</f>
        <v>2628110.84957355</v>
      </c>
      <c r="FS318" s="389" t="n">
        <f aca="false">Inputs!AX$318/4 + 0.5/2.5*(Inputs!AY$318-Inputs!AX$318)</f>
        <v>2669498.42200778</v>
      </c>
      <c r="FT318" s="389" t="n">
        <f aca="false">Inputs!AX$318/4 + 0.75/2.5*(Inputs!AY$318-Inputs!AX$318)</f>
        <v>2710885.99444201</v>
      </c>
      <c r="FU318" s="389" t="n">
        <f aca="false">Inputs!AX$318/4 + 1/2.5*(Inputs!AY$318-Inputs!AX$318)</f>
        <v>2752273.56687624</v>
      </c>
      <c r="FV318" s="389" t="n">
        <f aca="false">Inputs!AY$318/4 + 0.25/2.5*(Inputs!AZ$318-Inputs!AY$318)</f>
        <v>2733235.2835565</v>
      </c>
      <c r="FW318" s="389" t="n">
        <f aca="false">Inputs!AY$318/4 + 0.5/2.5*(Inputs!AZ$318-Inputs!AY$318)</f>
        <v>2776278.3588881</v>
      </c>
      <c r="FX318" s="389" t="n">
        <f aca="false">Inputs!AY$318/4 + 0.75/2.5*(Inputs!AZ$318-Inputs!AY$318)</f>
        <v>2819321.43421969</v>
      </c>
      <c r="FY318" s="389" t="n">
        <f aca="false">Inputs!AY$318/4 + 1/2.5*(Inputs!AZ$318-Inputs!AY$318)</f>
        <v>2862364.50955129</v>
      </c>
      <c r="FZ318" s="389" t="n">
        <f aca="false">Inputs!AZ$318/4 + 0.25/2.5*(Inputs!BA$318-Inputs!AZ$318)</f>
        <v>2842564.69489876</v>
      </c>
      <c r="GA318" s="389" t="n">
        <f aca="false">Inputs!AZ$318/4 + 0.5/2.5*(Inputs!BA$318-Inputs!AZ$318)</f>
        <v>2887329.49324362</v>
      </c>
      <c r="GB318" s="389" t="n">
        <f aca="false">Inputs!AZ$318/4 + 0.75/2.5*(Inputs!BA$318-Inputs!AZ$318)</f>
        <v>2932094.29158848</v>
      </c>
      <c r="GC318" s="389" t="n">
        <f aca="false">Inputs!AZ$318/4 + 1/2.5*(Inputs!BA$318-Inputs!AZ$318)</f>
        <v>2976859.08993334</v>
      </c>
      <c r="GD318" s="389" t="n">
        <f aca="false">Inputs!BA$318/4 + 0.25/2.5*(Inputs!BB$318-Inputs!BA$318)</f>
        <v>2956267.28269471</v>
      </c>
      <c r="GE318" s="389" t="n">
        <f aca="false">Inputs!BA$318/4 + 0.5/2.5*(Inputs!BB$318-Inputs!BA$318)</f>
        <v>3002822.67297336</v>
      </c>
      <c r="GF318" s="389" t="n">
        <f aca="false">Inputs!BA$318/4 + 0.75/2.5*(Inputs!BB$318-Inputs!BA$318)</f>
        <v>3049378.06325202</v>
      </c>
      <c r="GG318" s="389" t="n">
        <f aca="false">Inputs!BA$318/4 + 1/2.5*(Inputs!BB$318-Inputs!BA$318)</f>
        <v>3095933.45353068</v>
      </c>
      <c r="GH318" s="389" t="n">
        <f aca="false">Inputs!BB$318/4 +  0.25/2.5*(Inputs!BC$318-Inputs!BB$318)</f>
        <v>3074517.9740025</v>
      </c>
      <c r="GI318" s="389" t="n">
        <f aca="false">Inputs!BB$318/4 +  0.5/2.5*(Inputs!BC$318-Inputs!BB$318)</f>
        <v>3122935.5798923</v>
      </c>
      <c r="GJ318" s="389" t="n">
        <f aca="false">Inputs!BB$318/4 +  0.75/2.5*(Inputs!BC$318-Inputs!BB$318)</f>
        <v>3171353.1857821</v>
      </c>
      <c r="GK318" s="389" t="n">
        <f aca="false">Inputs!BB$318/4 +  1/2.5*(Inputs!BC$318-Inputs!BB$318)</f>
        <v>3219770.7916719</v>
      </c>
      <c r="GL318" s="389" t="n">
        <f aca="false">Inputs!BC$318/4 +  0.25/2.5*(Inputs!BD$318-Inputs!BC$318)</f>
        <v>3197498.6929626</v>
      </c>
      <c r="GM318" s="389" t="n">
        <f aca="false">Inputs!BC$318/4 +  0.5/2.5*(Inputs!BD$318-Inputs!BC$318)</f>
        <v>3247853.00308799</v>
      </c>
      <c r="GN318" s="389" t="n">
        <f aca="false">Inputs!BC$318/4 +  0.75/2.5*(Inputs!BD$318-Inputs!BC$318)</f>
        <v>3298207.31321338</v>
      </c>
      <c r="GO318" s="389" t="n">
        <f aca="false">Inputs!BC$318/4 +  1/2.5*(Inputs!BD$318-Inputs!BC$318)</f>
        <v>3348561.62333878</v>
      </c>
      <c r="GP318" s="389" t="n">
        <f aca="false">Inputs!BD$318/4 +  0.25/2.5*(Inputs!BE$318-Inputs!BD$318)</f>
        <v>3325398.6406811</v>
      </c>
      <c r="GQ318" s="389" t="n">
        <f aca="false">Inputs!BD$318/4 +  0.5/2.5*(Inputs!BE$318-Inputs!BD$318)</f>
        <v>3377767.12321151</v>
      </c>
      <c r="GR318" s="389" t="n">
        <f aca="false">Inputs!BD$318/4 +  0.75/2.5*(Inputs!BE$318-Inputs!BD$318)</f>
        <v>3430135.60574192</v>
      </c>
      <c r="GS318" s="389" t="n">
        <f aca="false">Inputs!BD$318/4 +  1/2.5*(Inputs!BE$318-Inputs!BD$318)</f>
        <v>3482504.08827233</v>
      </c>
      <c r="GT318" s="389" t="n">
        <f aca="false">Inputs!BE$318/4 +  0.25/2.5*(Inputs!BF$318-Inputs!BE$318)</f>
        <v>3458414.58630834</v>
      </c>
      <c r="GU318" s="389" t="n">
        <f aca="false">Inputs!BE$318/4 +  0.5/2.5*(Inputs!BF$318-Inputs!BE$318)</f>
        <v>3512877.80813997</v>
      </c>
      <c r="GV318" s="389" t="n">
        <f aca="false">Inputs!BE$318/4 +  0.75/2.5*(Inputs!BF$318-Inputs!BE$318)</f>
        <v>3567341.0299716</v>
      </c>
      <c r="GW318" s="389" t="n">
        <f aca="false">Inputs!BE$318/4 +  1/2.5*(Inputs!BF$318-Inputs!BE$318)</f>
        <v>3621804.25180323</v>
      </c>
      <c r="GX318" s="389" t="n">
        <f aca="false">Inputs!BF$318/4 +  0.25/2.5*(Inputs!BG$318-Inputs!BF$318)</f>
        <v>3596751.16976068</v>
      </c>
      <c r="GY318" s="389" t="n">
        <f aca="false">Inputs!BF$318/4 +  0.5/2.5*(Inputs!BG$318-Inputs!BF$318)</f>
        <v>3653392.92046557</v>
      </c>
      <c r="GZ318" s="389" t="n">
        <f aca="false">Inputs!BF$318/4 +  0.75/2.5*(Inputs!BG$318-Inputs!BF$318)</f>
        <v>3710034.67117046</v>
      </c>
      <c r="HA318" s="389" t="n">
        <f aca="false">Inputs!BF$318/4 +  1/2.5*(Inputs!BG$318-Inputs!BF$318)</f>
        <v>3766676.42187536</v>
      </c>
    </row>
    <row r="319" customFormat="false" ht="15" hidden="false" customHeight="true" outlineLevel="2" collapsed="false">
      <c r="A319" s="48" t="s">
        <v>99</v>
      </c>
      <c r="B319" s="201" t="s">
        <v>360</v>
      </c>
      <c r="C319" s="201" t="s">
        <v>377</v>
      </c>
      <c r="D319" s="201" t="s">
        <v>101</v>
      </c>
      <c r="E319" s="52"/>
      <c r="F319" s="19" t="s">
        <v>390</v>
      </c>
      <c r="G319" s="52" t="s">
        <v>12</v>
      </c>
      <c r="H319" s="52"/>
      <c r="I319" s="52"/>
      <c r="BJ319" s="359" t="n">
        <f aca="false">(Inputs!W319 + 1)^0.25 - 1</f>
        <v>0</v>
      </c>
      <c r="BK319" s="359" t="n">
        <f aca="false">(Inputs!W319 + 1)^0.25 - 1</f>
        <v>0</v>
      </c>
      <c r="BL319" s="359" t="n">
        <f aca="false">(Inputs!W319 + 1)^0.25 - 1</f>
        <v>0</v>
      </c>
      <c r="BM319" s="359" t="n">
        <f aca="false">(Inputs!W319 + 1)^0.25 - 1</f>
        <v>0</v>
      </c>
      <c r="BN319" s="359" t="n">
        <f aca="false">(Inputs!X319 + 1)^0.25 - 1</f>
        <v>0.0207216927071947</v>
      </c>
      <c r="BO319" s="359" t="n">
        <f aca="false">(Inputs!X319 + 1)^0.25 - 1</f>
        <v>0.0207216927071947</v>
      </c>
      <c r="BP319" s="359" t="n">
        <f aca="false">(Inputs!X319 + 1)^0.25 - 1</f>
        <v>0.0207216927071947</v>
      </c>
      <c r="BQ319" s="359" t="n">
        <f aca="false">(Inputs!X319 + 1)^0.25 - 1</f>
        <v>0.0207216927071947</v>
      </c>
      <c r="BR319" s="359" t="n">
        <f aca="false">(Inputs!Y319 + 1)^0.25 - 1</f>
        <v>0.0162960001713581</v>
      </c>
      <c r="BS319" s="359" t="n">
        <f aca="false">(Inputs!Y319 + 1)^0.25 - 1</f>
        <v>0.0162960001713581</v>
      </c>
      <c r="BT319" s="359" t="n">
        <f aca="false">(Inputs!Y319 + 1)^0.25 - 1</f>
        <v>0.0162960001713581</v>
      </c>
      <c r="BU319" s="359" t="n">
        <f aca="false">(Inputs!Y319 + 1)^0.25 - 1</f>
        <v>0.0162960001713581</v>
      </c>
      <c r="BV319" s="359" t="n">
        <f aca="false">(Inputs!Z319 + 1)^0.25 - 1</f>
        <v>0.0217551311189756</v>
      </c>
      <c r="BW319" s="359" t="n">
        <f aca="false">(Inputs!Z319 + 1)^0.25 - 1</f>
        <v>0.0217551311189756</v>
      </c>
      <c r="BX319" s="359" t="n">
        <f aca="false">(Inputs!Z319 + 1)^0.25 - 1</f>
        <v>0.0217551311189756</v>
      </c>
      <c r="BY319" s="359" t="n">
        <f aca="false">(Inputs!Z319 + 1)^0.25 - 1</f>
        <v>0.0217551311189756</v>
      </c>
      <c r="BZ319" s="359" t="n">
        <f aca="false">(Inputs!AA319 + 1)^0.25 - 1</f>
        <v>0.00930624275299796</v>
      </c>
      <c r="CA319" s="359" t="n">
        <f aca="false">(Inputs!AA319 + 1)^0.25 - 1</f>
        <v>0.00930624275299796</v>
      </c>
      <c r="CB319" s="359" t="n">
        <f aca="false">(Inputs!AA319 + 1)^0.25 - 1</f>
        <v>0.00930624275299796</v>
      </c>
      <c r="CC319" s="359" t="n">
        <f aca="false">(Inputs!AA319 + 1)^0.25 - 1</f>
        <v>0.00930624275299796</v>
      </c>
      <c r="CD319" s="359" t="n">
        <f aca="false">(Inputs!AB319 + 1)^0.25 - 1</f>
        <v>0.00720887436036533</v>
      </c>
      <c r="CE319" s="359" t="n">
        <f aca="false">(Inputs!AB319 + 1)^0.25 - 1</f>
        <v>0.00720887436036533</v>
      </c>
      <c r="CF319" s="359" t="n">
        <f aca="false">(Inputs!AB319 + 1)^0.25 - 1</f>
        <v>0.00720887436036533</v>
      </c>
      <c r="CG319" s="359" t="n">
        <f aca="false">(Inputs!AB319 + 1)^0.25 - 1</f>
        <v>0.00720887436036533</v>
      </c>
      <c r="CH319" s="359" t="n">
        <f aca="false">(Inputs!AC319 + 1)^0.25 - 1</f>
        <v>-0.00585268007702688</v>
      </c>
      <c r="CI319" s="359" t="n">
        <f aca="false">(Inputs!AC319 + 1)^0.25 - 1</f>
        <v>-0.00585268007702688</v>
      </c>
      <c r="CJ319" s="359" t="n">
        <f aca="false">(Inputs!AC319 + 1)^0.25 - 1</f>
        <v>-0.00585268007702688</v>
      </c>
      <c r="CK319" s="359" t="n">
        <f aca="false">(Inputs!AC319 + 1)^0.25 - 1</f>
        <v>-0.00585268007702688</v>
      </c>
      <c r="CL319" s="359" t="n">
        <f aca="false">(Inputs!AD319 + 1)^0.25 - 1</f>
        <v>0.00435740166449183</v>
      </c>
      <c r="CM319" s="359" t="n">
        <f aca="false">(Inputs!AD319 + 1)^0.25 - 1</f>
        <v>0.00435740166449183</v>
      </c>
      <c r="CN319" s="359" t="n">
        <f aca="false">(Inputs!AD319 + 1)^0.25 - 1</f>
        <v>0.00435740166449183</v>
      </c>
      <c r="CO319" s="359" t="n">
        <f aca="false">(Inputs!AD319 + 1)^0.25 - 1</f>
        <v>0.00435740166449183</v>
      </c>
      <c r="CP319" s="359" t="n">
        <f aca="false">(Inputs!AE319 + 1)^0.25 - 1</f>
        <v>0.00180270592690168</v>
      </c>
      <c r="CQ319" s="359" t="n">
        <f aca="false">(Inputs!AE319 + 1)^0.25 - 1</f>
        <v>0.00180270592690168</v>
      </c>
      <c r="CR319" s="359" t="n">
        <f aca="false">(Inputs!AE319 + 1)^0.25 - 1</f>
        <v>0.00180270592690168</v>
      </c>
      <c r="CS319" s="359" t="n">
        <f aca="false">(Inputs!AE319 + 1)^0.25 - 1</f>
        <v>0.00180270592690168</v>
      </c>
      <c r="CT319" s="359" t="n">
        <f aca="false">(Inputs!AF319 + 1)^0.25 - 1</f>
        <v>0.0187702124716094</v>
      </c>
      <c r="CU319" s="359" t="n">
        <f aca="false">(Inputs!AF319 + 1)^0.25 - 1</f>
        <v>0.0187702124716094</v>
      </c>
      <c r="CV319" s="359" t="n">
        <f aca="false">(Inputs!AF319 + 1)^0.25 - 1</f>
        <v>0.0187702124716094</v>
      </c>
      <c r="CW319" s="359" t="n">
        <f aca="false">(Inputs!AF319 + 1)^0.25 - 1</f>
        <v>0.0187702124716094</v>
      </c>
      <c r="CX319" s="359" t="n">
        <f aca="false">(Inputs!AG319 + 1)^0.25 - 1</f>
        <v>-0.00561834419594087</v>
      </c>
      <c r="CY319" s="359" t="n">
        <f aca="false">(Inputs!AG319 + 1)^0.25 - 1</f>
        <v>-0.00561834419594087</v>
      </c>
      <c r="CZ319" s="359" t="n">
        <f aca="false">(Inputs!AG319 + 1)^0.25 - 1</f>
        <v>-0.00561834419594087</v>
      </c>
      <c r="DA319" s="359" t="n">
        <f aca="false">(Inputs!AG319 + 1)^0.25 - 1</f>
        <v>-0.00561834419594087</v>
      </c>
      <c r="DB319" s="359" t="n">
        <f aca="false">(Inputs!AH319 + 1)^0.25 - 1</f>
        <v>-0.000505646355954292</v>
      </c>
      <c r="DC319" s="359" t="n">
        <f aca="false">(Inputs!AH319 + 1)^0.25 - 1</f>
        <v>-0.000505646355954292</v>
      </c>
      <c r="DD319" s="359" t="n">
        <f aca="false">(Inputs!AH319 + 1)^0.25 - 1</f>
        <v>-0.000505646355954292</v>
      </c>
      <c r="DE319" s="359" t="n">
        <f aca="false">(Inputs!AH319 + 1)^0.25 - 1</f>
        <v>-0.000505646355954292</v>
      </c>
      <c r="DF319" s="359" t="n">
        <f aca="false">(Inputs!AI319 + 1)^0.25 - 1</f>
        <v>-0.000547786904439462</v>
      </c>
      <c r="DG319" s="359" t="n">
        <f aca="false">(Inputs!AI319 + 1)^0.25 - 1</f>
        <v>-0.000547786904439462</v>
      </c>
      <c r="DH319" s="359" t="n">
        <f aca="false">(Inputs!AI319 + 1)^0.25 - 1</f>
        <v>-0.000547786904439462</v>
      </c>
      <c r="DI319" s="359" t="n">
        <f aca="false">(Inputs!AI319 + 1)^0.25 - 1</f>
        <v>-0.000547786904439462</v>
      </c>
      <c r="DJ319" s="359" t="n">
        <f aca="false">(Inputs!AJ319 + 1)^0.25 - 1</f>
        <v>0.0145881049341892</v>
      </c>
      <c r="DK319" s="359" t="n">
        <f aca="false">(Inputs!AJ319 + 1)^0.25 - 1</f>
        <v>0.0145881049341892</v>
      </c>
      <c r="DL319" s="359" t="n">
        <f aca="false">(Inputs!AJ319 + 1)^0.25 - 1</f>
        <v>0.0145881049341892</v>
      </c>
      <c r="DM319" s="359" t="n">
        <f aca="false">(Inputs!AJ319 + 1)^0.25 - 1</f>
        <v>0.0145881049341892</v>
      </c>
      <c r="DN319" s="359" t="n">
        <f aca="false">(Inputs!AK319 + 1)^0.25 - 1</f>
        <v>0.00211918366159192</v>
      </c>
      <c r="DO319" s="359" t="n">
        <f aca="false">(Inputs!AK319 + 1)^0.25 - 1</f>
        <v>0.00211918366159192</v>
      </c>
      <c r="DP319" s="359" t="n">
        <f aca="false">(Inputs!AK319 + 1)^0.25 - 1</f>
        <v>0.00211918366159192</v>
      </c>
      <c r="DQ319" s="359" t="n">
        <f aca="false">(Inputs!AK319 + 1)^0.25 - 1</f>
        <v>0.00211918366159192</v>
      </c>
      <c r="DR319" s="359" t="n">
        <f aca="false">(Inputs!AL319 + 1)^0.25 - 1</f>
        <v>0.000847412072925602</v>
      </c>
      <c r="DS319" s="359" t="n">
        <f aca="false">(Inputs!AL319 + 1)^0.25 - 1</f>
        <v>0.000847412072925602</v>
      </c>
      <c r="DT319" s="359" t="n">
        <f aca="false">(Inputs!AL319 + 1)^0.25 - 1</f>
        <v>0.000847412072925602</v>
      </c>
      <c r="DU319" s="359" t="n">
        <f aca="false">(Inputs!AL319 + 1)^0.25 - 1</f>
        <v>0.000847412072925602</v>
      </c>
      <c r="DV319" s="359" t="n">
        <f aca="false">(Inputs!AM319 + 1)^0.25 - 1</f>
        <v>0.00674823239308342</v>
      </c>
      <c r="DW319" s="359" t="n">
        <f aca="false">(Inputs!AM319 + 1)^0.25 - 1</f>
        <v>0.00674823239308342</v>
      </c>
      <c r="DX319" s="359" t="n">
        <f aca="false">(Inputs!AM319 + 1)^0.25 - 1</f>
        <v>0.00674823239308342</v>
      </c>
      <c r="DY319" s="359" t="n">
        <f aca="false">(Inputs!AM319 + 1)^0.25 - 1</f>
        <v>0.00674823239308342</v>
      </c>
      <c r="DZ319" s="359" t="n">
        <f aca="false">(Inputs!AN319 + 1)^0.25 - 1</f>
        <v>0.00405490893533278</v>
      </c>
      <c r="EA319" s="359" t="n">
        <f aca="false">(Inputs!AN319 + 1)^0.25 - 1</f>
        <v>0.00405490893533278</v>
      </c>
      <c r="EB319" s="359" t="n">
        <f aca="false">(Inputs!AN319 + 1)^0.25 - 1</f>
        <v>0.00405490893533278</v>
      </c>
      <c r="EC319" s="359" t="n">
        <f aca="false">(Inputs!AN319 + 1)^0.25 - 1</f>
        <v>0.00405490893533278</v>
      </c>
      <c r="ED319" s="359" t="n">
        <f aca="false">(Inputs!AO319 + 1)^0.25 - 1</f>
        <v>0.00401637277441358</v>
      </c>
      <c r="EE319" s="359" t="n">
        <f aca="false">(Inputs!AO319 + 1)^0.25 - 1</f>
        <v>0.00401637277441358</v>
      </c>
      <c r="EF319" s="359" t="n">
        <f aca="false">(Inputs!AO319 + 1)^0.25 - 1</f>
        <v>0.00401637277441358</v>
      </c>
      <c r="EG319" s="359" t="n">
        <f aca="false">(Inputs!AO319 + 1)^0.25 - 1</f>
        <v>0.00401637277441358</v>
      </c>
      <c r="EH319" s="359" t="n">
        <f aca="false">(Inputs!AP319 + 1)^0.25 - 1</f>
        <v>0.00431229211488859</v>
      </c>
      <c r="EI319" s="359" t="n">
        <f aca="false">(Inputs!AP319 + 1)^0.25 - 1</f>
        <v>0.00431229211488859</v>
      </c>
      <c r="EJ319" s="359" t="n">
        <f aca="false">(Inputs!AP319 + 1)^0.25 - 1</f>
        <v>0.00431229211488859</v>
      </c>
      <c r="EK319" s="359" t="n">
        <f aca="false">(Inputs!AP319 + 1)^0.25 - 1</f>
        <v>0.00431229211488859</v>
      </c>
      <c r="EL319" s="359" t="n">
        <f aca="false">(Inputs!AQ319 + 1)^0.25 - 1</f>
        <v>0.00513758071034998</v>
      </c>
      <c r="EM319" s="359" t="n">
        <f aca="false">(Inputs!AQ319 + 1)^0.25 - 1</f>
        <v>0.00513758071034998</v>
      </c>
      <c r="EN319" s="359" t="n">
        <f aca="false">(Inputs!AQ319 + 1)^0.25 - 1</f>
        <v>0.00513758071034998</v>
      </c>
      <c r="EO319" s="359" t="n">
        <f aca="false">(Inputs!AQ319 + 1)^0.25 - 1</f>
        <v>0.00513758071034998</v>
      </c>
      <c r="EP319" s="359" t="n">
        <f aca="false">(Inputs!AR319 + 1)^0.25 - 1</f>
        <v>0.00369965657445848</v>
      </c>
      <c r="EQ319" s="359" t="n">
        <f aca="false">(Inputs!AR319 + 1)^0.25 - 1</f>
        <v>0.00369965657445848</v>
      </c>
      <c r="ER319" s="359" t="n">
        <f aca="false">(Inputs!AR319 + 1)^0.25 - 1</f>
        <v>0.00369965657445848</v>
      </c>
      <c r="ES319" s="359" t="n">
        <f aca="false">(Inputs!AR319 + 1)^0.25 - 1</f>
        <v>0.00369965657445848</v>
      </c>
      <c r="ET319" s="359" t="n">
        <f aca="false">(Inputs!AS319 + 1)^0.25 - 1</f>
        <v>0.00183144100532306</v>
      </c>
      <c r="EU319" s="359" t="n">
        <f aca="false">(Inputs!AS319 + 1)^0.25 - 1</f>
        <v>0.00183144100532306</v>
      </c>
      <c r="EV319" s="359" t="n">
        <f aca="false">(Inputs!AS319 + 1)^0.25 - 1</f>
        <v>0.00183144100532306</v>
      </c>
      <c r="EW319" s="359" t="n">
        <f aca="false">(Inputs!AS319 + 1)^0.25 - 1</f>
        <v>0.00183144100532306</v>
      </c>
      <c r="EX319" s="359" t="n">
        <f aca="false">(Inputs!AT319 + 1)^0.25 - 1</f>
        <v>0.00114158363333505</v>
      </c>
      <c r="EY319" s="359" t="n">
        <f aca="false">(Inputs!AT319 + 1)^0.25 - 1</f>
        <v>0.00114158363333505</v>
      </c>
      <c r="EZ319" s="359" t="n">
        <f aca="false">(Inputs!AT319 + 1)^0.25 - 1</f>
        <v>0.00114158363333505</v>
      </c>
      <c r="FA319" s="359" t="n">
        <f aca="false">(Inputs!AT319 + 1)^0.25 - 1</f>
        <v>0.00114158363333505</v>
      </c>
      <c r="FB319" s="359" t="n">
        <f aca="false">(Inputs!AU319 + 1)^0.25 - 1</f>
        <v>0.00123278511595326</v>
      </c>
      <c r="FC319" s="359" t="n">
        <f aca="false">(Inputs!AU319 + 1)^0.25 - 1</f>
        <v>0.00123278511595326</v>
      </c>
      <c r="FD319" s="359" t="n">
        <f aca="false">(Inputs!AU319 + 1)^0.25 - 1</f>
        <v>0.00123278511595326</v>
      </c>
      <c r="FE319" s="359" t="n">
        <f aca="false">(Inputs!AU319 + 1)^0.25 - 1</f>
        <v>0.00123278511595326</v>
      </c>
      <c r="FF319" s="359" t="n">
        <f aca="false">(Inputs!AV319 + 1)^0.25 - 1</f>
        <v>0.00132912237837868</v>
      </c>
      <c r="FG319" s="359" t="n">
        <f aca="false">(Inputs!AV319 + 1)^0.25 - 1</f>
        <v>0.00132912237837868</v>
      </c>
      <c r="FH319" s="359" t="n">
        <f aca="false">(Inputs!AV319 + 1)^0.25 - 1</f>
        <v>0.00132912237837868</v>
      </c>
      <c r="FI319" s="359" t="n">
        <f aca="false">(Inputs!AV319 + 1)^0.25 - 1</f>
        <v>0.00132912237837868</v>
      </c>
      <c r="FJ319" s="359" t="n">
        <f aca="false">(Inputs!AW319 + 1)^0.25 - 1</f>
        <v>0.004366327091055</v>
      </c>
      <c r="FK319" s="359" t="n">
        <f aca="false">(Inputs!AW319 + 1)^0.25 - 1</f>
        <v>0.004366327091055</v>
      </c>
      <c r="FL319" s="359" t="n">
        <f aca="false">(Inputs!AW319 + 1)^0.25 - 1</f>
        <v>0.004366327091055</v>
      </c>
      <c r="FM319" s="359" t="n">
        <f aca="false">(Inputs!AW319 + 1)^0.25 - 1</f>
        <v>0.004366327091055</v>
      </c>
      <c r="FN319" s="359" t="n">
        <f aca="false">(Inputs!AX319 + 1)^0.25 - 1</f>
        <v>0.00320434840687556</v>
      </c>
      <c r="FO319" s="359" t="n">
        <f aca="false">(Inputs!AX319 + 1)^0.25 - 1</f>
        <v>0.00320434840687556</v>
      </c>
      <c r="FP319" s="359" t="n">
        <f aca="false">(Inputs!AX319 + 1)^0.25 - 1</f>
        <v>0.00320434840687556</v>
      </c>
      <c r="FQ319" s="359" t="n">
        <f aca="false">(Inputs!AX319 + 1)^0.25 - 1</f>
        <v>0.00320434840687556</v>
      </c>
      <c r="FR319" s="359" t="n">
        <f aca="false">(Inputs!AY319 + 1)^0.25 - 1</f>
        <v>0.00478020400520385</v>
      </c>
      <c r="FS319" s="359" t="n">
        <f aca="false">(Inputs!AY319 + 1)^0.25 - 1</f>
        <v>0.00478020400520385</v>
      </c>
      <c r="FT319" s="359" t="n">
        <f aca="false">(Inputs!AY319 + 1)^0.25 - 1</f>
        <v>0.00478020400520385</v>
      </c>
      <c r="FU319" s="359" t="n">
        <f aca="false">(Inputs!AY319 + 1)^0.25 - 1</f>
        <v>0.00478020400520385</v>
      </c>
      <c r="FV319" s="359" t="n">
        <f aca="false">(Inputs!AZ319 + 1)^0.25 - 1</f>
        <v>0.00256934286660671</v>
      </c>
      <c r="FW319" s="359" t="n">
        <f aca="false">(Inputs!AZ319 + 1)^0.25 - 1</f>
        <v>0.00256934286660671</v>
      </c>
      <c r="FX319" s="359" t="n">
        <f aca="false">(Inputs!AZ319 + 1)^0.25 - 1</f>
        <v>0.00256934286660671</v>
      </c>
      <c r="FY319" s="359" t="n">
        <f aca="false">(Inputs!AZ319 + 1)^0.25 - 1</f>
        <v>0.00256934286660671</v>
      </c>
      <c r="FZ319" s="359" t="n">
        <f aca="false">(Inputs!BA319 + 1)^0.25 - 1</f>
        <v>0.00264367008042843</v>
      </c>
      <c r="GA319" s="359" t="n">
        <f aca="false">(Inputs!BA319 + 1)^0.25 - 1</f>
        <v>0.00264367008042843</v>
      </c>
      <c r="GB319" s="359" t="n">
        <f aca="false">(Inputs!BA319 + 1)^0.25 - 1</f>
        <v>0.00264367008042843</v>
      </c>
      <c r="GC319" s="359" t="n">
        <f aca="false">(Inputs!BA319 + 1)^0.25 - 1</f>
        <v>0.00264367008042843</v>
      </c>
      <c r="GD319" s="359" t="n">
        <f aca="false">(Inputs!BB319 + 1)^0.25 - 1</f>
        <v>0.00080497934923085</v>
      </c>
      <c r="GE319" s="359" t="n">
        <f aca="false">(Inputs!BB319 + 1)^0.25 - 1</f>
        <v>0.00080497934923085</v>
      </c>
      <c r="GF319" s="359" t="n">
        <f aca="false">(Inputs!BB319 + 1)^0.25 - 1</f>
        <v>0.00080497934923085</v>
      </c>
      <c r="GG319" s="359" t="n">
        <f aca="false">(Inputs!BB319 + 1)^0.25 - 1</f>
        <v>0.00080497934923085</v>
      </c>
      <c r="GH319" s="360" t="n">
        <f aca="false">(Inputs!BC319 + 1)^0.25 - 1</f>
        <v>0.000920325250427512</v>
      </c>
      <c r="GI319" s="360" t="n">
        <f aca="false">(Inputs!BC319 + 1)^0.25 - 1</f>
        <v>0.000920325250427512</v>
      </c>
      <c r="GJ319" s="360" t="n">
        <f aca="false">(Inputs!BC319 + 1)^0.25 - 1</f>
        <v>0.000920325250427512</v>
      </c>
      <c r="GK319" s="360" t="n">
        <f aca="false">(Inputs!BC319 + 1)^0.25 - 1</f>
        <v>0.000920325250427512</v>
      </c>
      <c r="GL319" s="360" t="n">
        <f aca="false">(Inputs!BD319 + 1)^0.25 - 1</f>
        <v>0.00103706787408897</v>
      </c>
      <c r="GM319" s="360" t="n">
        <f aca="false">(Inputs!BD319 + 1)^0.25 - 1</f>
        <v>0.00103706787408897</v>
      </c>
      <c r="GN319" s="360" t="n">
        <f aca="false">(Inputs!BD319 + 1)^0.25 - 1</f>
        <v>0.00103706787408897</v>
      </c>
      <c r="GO319" s="360" t="n">
        <f aca="false">(Inputs!BD319 + 1)^0.25 - 1</f>
        <v>0.00103706787408897</v>
      </c>
      <c r="GP319" s="360" t="n">
        <f aca="false">(Inputs!BE319 + 1)^0.25 - 1</f>
        <v>0.00115517545684019</v>
      </c>
      <c r="GQ319" s="360" t="n">
        <f aca="false">(Inputs!BE319 + 1)^0.25 - 1</f>
        <v>0.00115517545684019</v>
      </c>
      <c r="GR319" s="360" t="n">
        <f aca="false">(Inputs!BE319 + 1)^0.25 - 1</f>
        <v>0.00115517545684019</v>
      </c>
      <c r="GS319" s="360" t="n">
        <f aca="false">(Inputs!BE319 + 1)^0.25 - 1</f>
        <v>0.00115517545684019</v>
      </c>
      <c r="GT319" s="360" t="n">
        <f aca="false">(Inputs!BF319 + 1)^0.25 - 1</f>
        <v>0.00127461171192778</v>
      </c>
      <c r="GU319" s="360" t="n">
        <f aca="false">(Inputs!BF319 + 1)^0.25 - 1</f>
        <v>0.00127461171192778</v>
      </c>
      <c r="GV319" s="360" t="n">
        <f aca="false">(Inputs!BF319 + 1)^0.25 - 1</f>
        <v>0.00127461171192778</v>
      </c>
      <c r="GW319" s="360" t="n">
        <f aca="false">(Inputs!BF319 + 1)^0.25 - 1</f>
        <v>0.00127461171192778</v>
      </c>
      <c r="GX319" s="360" t="n">
        <f aca="false">(Inputs!BG319 + 1)^0.25 - 1</f>
        <v>0.0013953357771237</v>
      </c>
      <c r="GY319" s="360" t="n">
        <f aca="false">(Inputs!BG319 + 1)^0.25 - 1</f>
        <v>0.0013953357771237</v>
      </c>
      <c r="GZ319" s="360" t="n">
        <f aca="false">(Inputs!BG319 + 1)^0.25 - 1</f>
        <v>0.0013953357771237</v>
      </c>
      <c r="HA319" s="360" t="n">
        <f aca="false">(Inputs!BG319 + 1)^0.25 - 1</f>
        <v>0.0013953357771237</v>
      </c>
    </row>
    <row r="320" customFormat="false" ht="15" hidden="false" customHeight="true" outlineLevel="2" collapsed="false">
      <c r="A320" s="48" t="s">
        <v>99</v>
      </c>
      <c r="B320" s="201" t="s">
        <v>360</v>
      </c>
      <c r="C320" s="201" t="s">
        <v>361</v>
      </c>
      <c r="D320" s="201" t="s">
        <v>101</v>
      </c>
      <c r="E320" s="52"/>
      <c r="F320" s="19" t="s">
        <v>391</v>
      </c>
      <c r="G320" s="52" t="s">
        <v>12</v>
      </c>
      <c r="H320" s="52"/>
      <c r="I320" s="52"/>
      <c r="BJ320" s="359" t="n">
        <f aca="false">(Inputs!W320 + 1)^0.25 - 1</f>
        <v>0</v>
      </c>
      <c r="BK320" s="359" t="n">
        <f aca="false">(Inputs!W320 + 1)^0.25 - 1</f>
        <v>0</v>
      </c>
      <c r="BL320" s="359" t="n">
        <f aca="false">(Inputs!W320 + 1)^0.25 - 1</f>
        <v>0</v>
      </c>
      <c r="BM320" s="359" t="n">
        <f aca="false">(Inputs!W320 + 1)^0.25 - 1</f>
        <v>0</v>
      </c>
      <c r="BN320" s="359" t="n">
        <f aca="false">(Inputs!X320 + 1)^0.25 - 1</f>
        <v>-0.0103807902282342</v>
      </c>
      <c r="BO320" s="359" t="n">
        <f aca="false">(Inputs!X320 + 1)^0.25 - 1</f>
        <v>-0.0103807902282342</v>
      </c>
      <c r="BP320" s="359" t="n">
        <f aca="false">(Inputs!X320 + 1)^0.25 - 1</f>
        <v>-0.0103807902282342</v>
      </c>
      <c r="BQ320" s="359" t="n">
        <f aca="false">(Inputs!X320 + 1)^0.25 - 1</f>
        <v>-0.0103807902282342</v>
      </c>
      <c r="BR320" s="359" t="n">
        <f aca="false">(Inputs!Y320 + 1)^0.25 - 1</f>
        <v>-0.00918327748375081</v>
      </c>
      <c r="BS320" s="359" t="n">
        <f aca="false">(Inputs!Y320 + 1)^0.25 - 1</f>
        <v>-0.00918327748375081</v>
      </c>
      <c r="BT320" s="359" t="n">
        <f aca="false">(Inputs!Y320 + 1)^0.25 - 1</f>
        <v>-0.00918327748375081</v>
      </c>
      <c r="BU320" s="359" t="n">
        <f aca="false">(Inputs!Y320 + 1)^0.25 - 1</f>
        <v>-0.00918327748375081</v>
      </c>
      <c r="BV320" s="359" t="n">
        <f aca="false">(Inputs!Z320 + 1)^0.25 - 1</f>
        <v>0.0477359381091658</v>
      </c>
      <c r="BW320" s="359" t="n">
        <f aca="false">(Inputs!Z320 + 1)^0.25 - 1</f>
        <v>0.0477359381091658</v>
      </c>
      <c r="BX320" s="359" t="n">
        <f aca="false">(Inputs!Z320 + 1)^0.25 - 1</f>
        <v>0.0477359381091658</v>
      </c>
      <c r="BY320" s="359" t="n">
        <f aca="false">(Inputs!Z320 + 1)^0.25 - 1</f>
        <v>0.0477359381091658</v>
      </c>
      <c r="BZ320" s="359" t="n">
        <f aca="false">(Inputs!AA320 + 1)^0.25 - 1</f>
        <v>0.0265017666435612</v>
      </c>
      <c r="CA320" s="359" t="n">
        <f aca="false">(Inputs!AA320 + 1)^0.25 - 1</f>
        <v>0.0265017666435612</v>
      </c>
      <c r="CB320" s="359" t="n">
        <f aca="false">(Inputs!AA320 + 1)^0.25 - 1</f>
        <v>0.0265017666435612</v>
      </c>
      <c r="CC320" s="359" t="n">
        <f aca="false">(Inputs!AA320 + 1)^0.25 - 1</f>
        <v>0.0265017666435612</v>
      </c>
      <c r="CD320" s="359" t="n">
        <f aca="false">(Inputs!AB320 + 1)^0.25 - 1</f>
        <v>0.0176130281632139</v>
      </c>
      <c r="CE320" s="359" t="n">
        <f aca="false">(Inputs!AB320 + 1)^0.25 - 1</f>
        <v>0.0176130281632139</v>
      </c>
      <c r="CF320" s="359" t="n">
        <f aca="false">(Inputs!AB320 + 1)^0.25 - 1</f>
        <v>0.0176130281632139</v>
      </c>
      <c r="CG320" s="359" t="n">
        <f aca="false">(Inputs!AB320 + 1)^0.25 - 1</f>
        <v>0.0176130281632139</v>
      </c>
      <c r="CH320" s="359" t="n">
        <f aca="false">(Inputs!AC320 + 1)^0.25 - 1</f>
        <v>-0.160308878863488</v>
      </c>
      <c r="CI320" s="359" t="n">
        <f aca="false">(Inputs!AC320 + 1)^0.25 - 1</f>
        <v>-0.160308878863488</v>
      </c>
      <c r="CJ320" s="359" t="n">
        <f aca="false">(Inputs!AC320 + 1)^0.25 - 1</f>
        <v>-0.160308878863488</v>
      </c>
      <c r="CK320" s="359" t="n">
        <f aca="false">(Inputs!AC320 + 1)^0.25 - 1</f>
        <v>-0.160308878863488</v>
      </c>
      <c r="CL320" s="359" t="n">
        <f aca="false">(Inputs!AD320 + 1)^0.25 - 1</f>
        <v>0.123739489502172</v>
      </c>
      <c r="CM320" s="359" t="n">
        <f aca="false">(Inputs!AD320 + 1)^0.25 - 1</f>
        <v>0.123739489502172</v>
      </c>
      <c r="CN320" s="359" t="n">
        <f aca="false">(Inputs!AD320 + 1)^0.25 - 1</f>
        <v>0.123739489502172</v>
      </c>
      <c r="CO320" s="359" t="n">
        <f aca="false">(Inputs!AD320 + 1)^0.25 - 1</f>
        <v>0.123739489502172</v>
      </c>
      <c r="CP320" s="359" t="n">
        <f aca="false">(Inputs!AE320 + 1)^0.25 - 1</f>
        <v>-0.0203616288969235</v>
      </c>
      <c r="CQ320" s="359" t="n">
        <f aca="false">(Inputs!AE320 + 1)^0.25 - 1</f>
        <v>-0.0203616288969235</v>
      </c>
      <c r="CR320" s="359" t="n">
        <f aca="false">(Inputs!AE320 + 1)^0.25 - 1</f>
        <v>-0.0203616288969235</v>
      </c>
      <c r="CS320" s="359" t="n">
        <f aca="false">(Inputs!AE320 + 1)^0.25 - 1</f>
        <v>-0.0203616288969235</v>
      </c>
      <c r="CT320" s="359" t="n">
        <f aca="false">(Inputs!AF320 + 1)^0.25 - 1</f>
        <v>0.0336357440939623</v>
      </c>
      <c r="CU320" s="359" t="n">
        <f aca="false">(Inputs!AF320 + 1)^0.25 - 1</f>
        <v>0.0336357440939623</v>
      </c>
      <c r="CV320" s="359" t="n">
        <f aca="false">(Inputs!AF320 + 1)^0.25 - 1</f>
        <v>0.0336357440939623</v>
      </c>
      <c r="CW320" s="359" t="n">
        <f aca="false">(Inputs!AF320 + 1)^0.25 - 1</f>
        <v>0.0336357440939623</v>
      </c>
      <c r="CX320" s="359" t="n">
        <f aca="false">(Inputs!AG320 + 1)^0.25 - 1</f>
        <v>0.0152821539689669</v>
      </c>
      <c r="CY320" s="359" t="n">
        <f aca="false">(Inputs!AG320 + 1)^0.25 - 1</f>
        <v>0.0152821539689669</v>
      </c>
      <c r="CZ320" s="359" t="n">
        <f aca="false">(Inputs!AG320 + 1)^0.25 - 1</f>
        <v>0.0152821539689669</v>
      </c>
      <c r="DA320" s="359" t="n">
        <f aca="false">(Inputs!AG320 + 1)^0.25 - 1</f>
        <v>0.0152821539689669</v>
      </c>
      <c r="DB320" s="359" t="n">
        <f aca="false">(Inputs!AH320 + 1)^0.25 - 1</f>
        <v>0.0039355152325371</v>
      </c>
      <c r="DC320" s="359" t="n">
        <f aca="false">(Inputs!AH320 + 1)^0.25 - 1</f>
        <v>0.0039355152325371</v>
      </c>
      <c r="DD320" s="359" t="n">
        <f aca="false">(Inputs!AH320 + 1)^0.25 - 1</f>
        <v>0.0039355152325371</v>
      </c>
      <c r="DE320" s="359" t="n">
        <f aca="false">(Inputs!AH320 + 1)^0.25 - 1</f>
        <v>0.0039355152325371</v>
      </c>
      <c r="DF320" s="359" t="n">
        <f aca="false">(Inputs!AI320 + 1)^0.25 - 1</f>
        <v>-0.000613091822822987</v>
      </c>
      <c r="DG320" s="359" t="n">
        <f aca="false">(Inputs!AI320 + 1)^0.25 - 1</f>
        <v>-0.000613091822822987</v>
      </c>
      <c r="DH320" s="359" t="n">
        <f aca="false">(Inputs!AI320 + 1)^0.25 - 1</f>
        <v>-0.000613091822822987</v>
      </c>
      <c r="DI320" s="359" t="n">
        <f aca="false">(Inputs!AI320 + 1)^0.25 - 1</f>
        <v>-0.000613091822822987</v>
      </c>
      <c r="DJ320" s="359" t="n">
        <f aca="false">(Inputs!AJ320 + 1)^0.25 - 1</f>
        <v>-0.00500493394125368</v>
      </c>
      <c r="DK320" s="359" t="n">
        <f aca="false">(Inputs!AJ320 + 1)^0.25 - 1</f>
        <v>-0.00500493394125368</v>
      </c>
      <c r="DL320" s="359" t="n">
        <f aca="false">(Inputs!AJ320 + 1)^0.25 - 1</f>
        <v>-0.00500493394125368</v>
      </c>
      <c r="DM320" s="359" t="n">
        <f aca="false">(Inputs!AJ320 + 1)^0.25 - 1</f>
        <v>-0.00500493394125368</v>
      </c>
      <c r="DN320" s="359" t="n">
        <f aca="false">(Inputs!AK320 + 1)^0.25 - 1</f>
        <v>-0.00133279636545935</v>
      </c>
      <c r="DO320" s="359" t="n">
        <f aca="false">(Inputs!AK320 + 1)^0.25 - 1</f>
        <v>-0.00133279636545935</v>
      </c>
      <c r="DP320" s="359" t="n">
        <f aca="false">(Inputs!AK320 + 1)^0.25 - 1</f>
        <v>-0.00133279636545935</v>
      </c>
      <c r="DQ320" s="359" t="n">
        <f aca="false">(Inputs!AK320 + 1)^0.25 - 1</f>
        <v>-0.00133279636545935</v>
      </c>
      <c r="DR320" s="359" t="n">
        <f aca="false">(Inputs!AL320 + 1)^0.25 - 1</f>
        <v>0.00918568404353404</v>
      </c>
      <c r="DS320" s="359" t="n">
        <f aca="false">(Inputs!AL320 + 1)^0.25 - 1</f>
        <v>0.00918568404353404</v>
      </c>
      <c r="DT320" s="359" t="n">
        <f aca="false">(Inputs!AL320 + 1)^0.25 - 1</f>
        <v>0.00918568404353404</v>
      </c>
      <c r="DU320" s="359" t="n">
        <f aca="false">(Inputs!AL320 + 1)^0.25 - 1</f>
        <v>0.00918568404353404</v>
      </c>
      <c r="DV320" s="359" t="n">
        <f aca="false">(Inputs!AM320 + 1)^0.25 - 1</f>
        <v>0.0160181252736589</v>
      </c>
      <c r="DW320" s="359" t="n">
        <f aca="false">(Inputs!AM320 + 1)^0.25 - 1</f>
        <v>0.0160181252736589</v>
      </c>
      <c r="DX320" s="359" t="n">
        <f aca="false">(Inputs!AM320 + 1)^0.25 - 1</f>
        <v>0.0160181252736589</v>
      </c>
      <c r="DY320" s="359" t="n">
        <f aca="false">(Inputs!AM320 + 1)^0.25 - 1</f>
        <v>0.0160181252736589</v>
      </c>
      <c r="DZ320" s="359" t="n">
        <f aca="false">(Inputs!AN320 + 1)^0.25 - 1</f>
        <v>0.0133394249154488</v>
      </c>
      <c r="EA320" s="359" t="n">
        <f aca="false">(Inputs!AN320 + 1)^0.25 - 1</f>
        <v>0.0133394249154488</v>
      </c>
      <c r="EB320" s="359" t="n">
        <f aca="false">(Inputs!AN320 + 1)^0.25 - 1</f>
        <v>0.0133394249154488</v>
      </c>
      <c r="EC320" s="359" t="n">
        <f aca="false">(Inputs!AN320 + 1)^0.25 - 1</f>
        <v>0.0133394249154488</v>
      </c>
      <c r="ED320" s="359" t="n">
        <f aca="false">(Inputs!AO320 + 1)^0.25 - 1</f>
        <v>0.00555656211737965</v>
      </c>
      <c r="EE320" s="359" t="n">
        <f aca="false">(Inputs!AO320 + 1)^0.25 - 1</f>
        <v>0.00555656211737965</v>
      </c>
      <c r="EF320" s="359" t="n">
        <f aca="false">(Inputs!AO320 + 1)^0.25 - 1</f>
        <v>0.00555656211737965</v>
      </c>
      <c r="EG320" s="359" t="n">
        <f aca="false">(Inputs!AO320 + 1)^0.25 - 1</f>
        <v>0.00555656211737965</v>
      </c>
      <c r="EH320" s="359" t="n">
        <f aca="false">(Inputs!AP320 + 1)^0.25 - 1</f>
        <v>0.00397384502345766</v>
      </c>
      <c r="EI320" s="359" t="n">
        <f aca="false">(Inputs!AP320 + 1)^0.25 - 1</f>
        <v>0.00397384502345766</v>
      </c>
      <c r="EJ320" s="359" t="n">
        <f aca="false">(Inputs!AP320 + 1)^0.25 - 1</f>
        <v>0.00397384502345766</v>
      </c>
      <c r="EK320" s="359" t="n">
        <f aca="false">(Inputs!AP320 + 1)^0.25 - 1</f>
        <v>0.00397384502345766</v>
      </c>
      <c r="EL320" s="359" t="n">
        <f aca="false">(Inputs!AQ320 + 1)^0.25 - 1</f>
        <v>0.00466890851863355</v>
      </c>
      <c r="EM320" s="359" t="n">
        <f aca="false">(Inputs!AQ320 + 1)^0.25 - 1</f>
        <v>0.00466890851863355</v>
      </c>
      <c r="EN320" s="359" t="n">
        <f aca="false">(Inputs!AQ320 + 1)^0.25 - 1</f>
        <v>0.00466890851863355</v>
      </c>
      <c r="EO320" s="359" t="n">
        <f aca="false">(Inputs!AQ320 + 1)^0.25 - 1</f>
        <v>0.00466890851863355</v>
      </c>
      <c r="EP320" s="359" t="n">
        <f aca="false">(Inputs!AR320 + 1)^0.25 - 1</f>
        <v>0.00465489692198173</v>
      </c>
      <c r="EQ320" s="359" t="n">
        <f aca="false">(Inputs!AR320 + 1)^0.25 - 1</f>
        <v>0.00465489692198173</v>
      </c>
      <c r="ER320" s="359" t="n">
        <f aca="false">(Inputs!AR320 + 1)^0.25 - 1</f>
        <v>0.00465489692198173</v>
      </c>
      <c r="ES320" s="359" t="n">
        <f aca="false">(Inputs!AR320 + 1)^0.25 - 1</f>
        <v>0.00465489692198173</v>
      </c>
      <c r="ET320" s="359" t="n">
        <f aca="false">(Inputs!AS320 + 1)^0.25 - 1</f>
        <v>0.00465489692198151</v>
      </c>
      <c r="EU320" s="359" t="n">
        <f aca="false">(Inputs!AS320 + 1)^0.25 - 1</f>
        <v>0.00465489692198151</v>
      </c>
      <c r="EV320" s="359" t="n">
        <f aca="false">(Inputs!AS320 + 1)^0.25 - 1</f>
        <v>0.00465489692198151</v>
      </c>
      <c r="EW320" s="359" t="n">
        <f aca="false">(Inputs!AS320 + 1)^0.25 - 1</f>
        <v>0.00465489692198151</v>
      </c>
      <c r="EX320" s="359" t="n">
        <f aca="false">(Inputs!AT320 + 1)^0.25 - 1</f>
        <v>0.00465489692198151</v>
      </c>
      <c r="EY320" s="359" t="n">
        <f aca="false">(Inputs!AT320 + 1)^0.25 - 1</f>
        <v>0.00465489692198151</v>
      </c>
      <c r="EZ320" s="359" t="n">
        <f aca="false">(Inputs!AT320 + 1)^0.25 - 1</f>
        <v>0.00465489692198151</v>
      </c>
      <c r="FA320" s="359" t="n">
        <f aca="false">(Inputs!AT320 + 1)^0.25 - 1</f>
        <v>0.00465489692198151</v>
      </c>
      <c r="FB320" s="359" t="n">
        <f aca="false">(Inputs!AU320 + 1)^0.25 - 1</f>
        <v>0.00465489692198151</v>
      </c>
      <c r="FC320" s="359" t="n">
        <f aca="false">(Inputs!AU320 + 1)^0.25 - 1</f>
        <v>0.00465489692198151</v>
      </c>
      <c r="FD320" s="359" t="n">
        <f aca="false">(Inputs!AU320 + 1)^0.25 - 1</f>
        <v>0.00465489692198151</v>
      </c>
      <c r="FE320" s="359" t="n">
        <f aca="false">(Inputs!AU320 + 1)^0.25 - 1</f>
        <v>0.00465489692198151</v>
      </c>
      <c r="FF320" s="359" t="n">
        <f aca="false">(Inputs!AV320 + 1)^0.25 - 1</f>
        <v>0.00465489692198151</v>
      </c>
      <c r="FG320" s="359" t="n">
        <f aca="false">(Inputs!AV320 + 1)^0.25 - 1</f>
        <v>0.00465489692198151</v>
      </c>
      <c r="FH320" s="359" t="n">
        <f aca="false">(Inputs!AV320 + 1)^0.25 - 1</f>
        <v>0.00465489692198151</v>
      </c>
      <c r="FI320" s="359" t="n">
        <f aca="false">(Inputs!AV320 + 1)^0.25 - 1</f>
        <v>0.00465489692198151</v>
      </c>
      <c r="FJ320" s="359" t="n">
        <f aca="false">(Inputs!AW320 + 1)^0.25 - 1</f>
        <v>0.00465489692198151</v>
      </c>
      <c r="FK320" s="359" t="n">
        <f aca="false">(Inputs!AW320 + 1)^0.25 - 1</f>
        <v>0.00465489692198151</v>
      </c>
      <c r="FL320" s="359" t="n">
        <f aca="false">(Inputs!AW320 + 1)^0.25 - 1</f>
        <v>0.00465489692198151</v>
      </c>
      <c r="FM320" s="359" t="n">
        <f aca="false">(Inputs!AW320 + 1)^0.25 - 1</f>
        <v>0.00465489692198151</v>
      </c>
      <c r="FN320" s="359" t="n">
        <f aca="false">(Inputs!AX320 + 1)^0.25 - 1</f>
        <v>0.00465489692198151</v>
      </c>
      <c r="FO320" s="359" t="n">
        <f aca="false">(Inputs!AX320 + 1)^0.25 - 1</f>
        <v>0.00465489692198151</v>
      </c>
      <c r="FP320" s="359" t="n">
        <f aca="false">(Inputs!AX320 + 1)^0.25 - 1</f>
        <v>0.00465489692198151</v>
      </c>
      <c r="FQ320" s="359" t="n">
        <f aca="false">(Inputs!AX320 + 1)^0.25 - 1</f>
        <v>0.00465489692198151</v>
      </c>
      <c r="FR320" s="359" t="n">
        <f aca="false">(Inputs!AY320 + 1)^0.25 - 1</f>
        <v>0.00465489692198151</v>
      </c>
      <c r="FS320" s="359" t="n">
        <f aca="false">(Inputs!AY320 + 1)^0.25 - 1</f>
        <v>0.00465489692198151</v>
      </c>
      <c r="FT320" s="359" t="n">
        <f aca="false">(Inputs!AY320 + 1)^0.25 - 1</f>
        <v>0.00465489692198151</v>
      </c>
      <c r="FU320" s="359" t="n">
        <f aca="false">(Inputs!AY320 + 1)^0.25 - 1</f>
        <v>0.00465489692198151</v>
      </c>
      <c r="FV320" s="359" t="n">
        <f aca="false">(Inputs!AZ320 + 1)^0.25 - 1</f>
        <v>0.00465489692198151</v>
      </c>
      <c r="FW320" s="359" t="n">
        <f aca="false">(Inputs!AZ320 + 1)^0.25 - 1</f>
        <v>0.00465489692198151</v>
      </c>
      <c r="FX320" s="359" t="n">
        <f aca="false">(Inputs!AZ320 + 1)^0.25 - 1</f>
        <v>0.00465489692198151</v>
      </c>
      <c r="FY320" s="359" t="n">
        <f aca="false">(Inputs!AZ320 + 1)^0.25 - 1</f>
        <v>0.00465489692198151</v>
      </c>
      <c r="FZ320" s="359" t="n">
        <f aca="false">(Inputs!BA320 + 1)^0.25 - 1</f>
        <v>0.00465489692198151</v>
      </c>
      <c r="GA320" s="359" t="n">
        <f aca="false">(Inputs!BA320 + 1)^0.25 - 1</f>
        <v>0.00465489692198151</v>
      </c>
      <c r="GB320" s="359" t="n">
        <f aca="false">(Inputs!BA320 + 1)^0.25 - 1</f>
        <v>0.00465489692198151</v>
      </c>
      <c r="GC320" s="359" t="n">
        <f aca="false">(Inputs!BA320 + 1)^0.25 - 1</f>
        <v>0.00465489692198151</v>
      </c>
      <c r="GD320" s="359" t="n">
        <f aca="false">(Inputs!BB320 + 1)^0.25 - 1</f>
        <v>0.00465489692198151</v>
      </c>
      <c r="GE320" s="359" t="n">
        <f aca="false">(Inputs!BB320 + 1)^0.25 - 1</f>
        <v>0.00465489692198151</v>
      </c>
      <c r="GF320" s="359" t="n">
        <f aca="false">(Inputs!BB320 + 1)^0.25 - 1</f>
        <v>0.00465489692198151</v>
      </c>
      <c r="GG320" s="359" t="n">
        <f aca="false">(Inputs!BB320 + 1)^0.25 - 1</f>
        <v>0.00465489692198151</v>
      </c>
      <c r="GH320" s="360" t="n">
        <f aca="false">(Inputs!BC320 + 1)^0.25 - 1</f>
        <v>0.00465489692198151</v>
      </c>
      <c r="GI320" s="360" t="n">
        <f aca="false">(Inputs!BC320 + 1)^0.25 - 1</f>
        <v>0.00465489692198151</v>
      </c>
      <c r="GJ320" s="360" t="n">
        <f aca="false">(Inputs!BC320 + 1)^0.25 - 1</f>
        <v>0.00465489692198151</v>
      </c>
      <c r="GK320" s="360" t="n">
        <f aca="false">(Inputs!BC320 + 1)^0.25 - 1</f>
        <v>0.00465489692198151</v>
      </c>
      <c r="GL320" s="360" t="n">
        <f aca="false">(Inputs!BD320 + 1)^0.25 - 1</f>
        <v>0.00465489692198151</v>
      </c>
      <c r="GM320" s="360" t="n">
        <f aca="false">(Inputs!BD320 + 1)^0.25 - 1</f>
        <v>0.00465489692198151</v>
      </c>
      <c r="GN320" s="360" t="n">
        <f aca="false">(Inputs!BD320 + 1)^0.25 - 1</f>
        <v>0.00465489692198151</v>
      </c>
      <c r="GO320" s="360" t="n">
        <f aca="false">(Inputs!BD320 + 1)^0.25 - 1</f>
        <v>0.00465489692198151</v>
      </c>
      <c r="GP320" s="360" t="n">
        <f aca="false">(Inputs!BE320 + 1)^0.25 - 1</f>
        <v>0.00465489692198151</v>
      </c>
      <c r="GQ320" s="360" t="n">
        <f aca="false">(Inputs!BE320 + 1)^0.25 - 1</f>
        <v>0.00465489692198151</v>
      </c>
      <c r="GR320" s="360" t="n">
        <f aca="false">(Inputs!BE320 + 1)^0.25 - 1</f>
        <v>0.00465489692198151</v>
      </c>
      <c r="GS320" s="360" t="n">
        <f aca="false">(Inputs!BE320 + 1)^0.25 - 1</f>
        <v>0.00465489692198151</v>
      </c>
      <c r="GT320" s="360" t="n">
        <f aca="false">(Inputs!BF320 + 1)^0.25 - 1</f>
        <v>0.00465489692198151</v>
      </c>
      <c r="GU320" s="360" t="n">
        <f aca="false">(Inputs!BF320 + 1)^0.25 - 1</f>
        <v>0.00465489692198151</v>
      </c>
      <c r="GV320" s="360" t="n">
        <f aca="false">(Inputs!BF320 + 1)^0.25 - 1</f>
        <v>0.00465489692198151</v>
      </c>
      <c r="GW320" s="360" t="n">
        <f aca="false">(Inputs!BF320 + 1)^0.25 - 1</f>
        <v>0.00465489692198151</v>
      </c>
      <c r="GX320" s="360" t="n">
        <f aca="false">(Inputs!BG320 + 1)^0.25 - 1</f>
        <v>0.00465489692198151</v>
      </c>
      <c r="GY320" s="360" t="n">
        <f aca="false">(Inputs!BG320 + 1)^0.25 - 1</f>
        <v>0.00465489692198151</v>
      </c>
      <c r="GZ320" s="360" t="n">
        <f aca="false">(Inputs!BG320 + 1)^0.25 - 1</f>
        <v>0.00465489692198151</v>
      </c>
      <c r="HA320" s="360" t="n">
        <f aca="false">(Inputs!BG320 + 1)^0.25 - 1</f>
        <v>0.00465489692198151</v>
      </c>
    </row>
    <row r="321" customFormat="false" ht="15" hidden="false" customHeight="true" outlineLevel="2" collapsed="false">
      <c r="A321" s="48" t="s">
        <v>99</v>
      </c>
      <c r="B321" s="201" t="s">
        <v>360</v>
      </c>
      <c r="C321" s="201" t="s">
        <v>364</v>
      </c>
      <c r="D321" s="201" t="s">
        <v>101</v>
      </c>
      <c r="E321" s="52"/>
      <c r="F321" s="19" t="s">
        <v>392</v>
      </c>
      <c r="G321" s="52" t="s">
        <v>393</v>
      </c>
      <c r="H321" s="52"/>
      <c r="I321" s="52"/>
      <c r="CL321" s="0" t="n">
        <f aca="false">SUMIF(Inputs!$X$1:$AY$1,CL$1059-1,Inputs!$X321:$AY321)+0.25*(SUMIF(Inputs!$X$1:$AY$1,CL$1059,Inputs!$X321:$AY321)-SUMIF(Inputs!$X$1:$AY$1,CL$1059-1,Inputs!$X321:$AY321))</f>
        <v>927.604166666667</v>
      </c>
      <c r="CM321" s="0" t="n">
        <f aca="false">SUMIF(Inputs!$X$1:$AY$1,CM$1059-1,Inputs!$X321:$AY321)+0.5*(SUMIF(Inputs!$X$1:$AY$1,CM$1059,Inputs!$X321:$AY321)-SUMIF(Inputs!$X$1:$AY$1,CM$1059-1,Inputs!$X321:$AY321))</f>
        <v>942.708333333333</v>
      </c>
      <c r="CN321" s="0" t="n">
        <f aca="false">SUMIF(Inputs!$X$1:$AY$1,CN$1059-1,Inputs!$X321:$AY321)+0.75*(SUMIF(Inputs!$X$1:$AY$1,CN$1059,Inputs!$X321:$AY321)-SUMIF(Inputs!$X$1:$AY$1,CN$1059-1,Inputs!$X321:$AY321))</f>
        <v>957.8125</v>
      </c>
      <c r="CO321" s="0" t="n">
        <f aca="false">SUMIF(Inputs!$X$1:$AY$1,CO$1059-1,Inputs!$X321:$AY321)+1*(SUMIF(Inputs!$X$1:$AY$1,CO$1059,Inputs!$X321:$AY321)-SUMIF(Inputs!$X$1:$AY$1,CO$1059-1,Inputs!$X321:$AY321))</f>
        <v>972.916666666667</v>
      </c>
      <c r="CP321" s="0" t="n">
        <f aca="false">SUMIF(Inputs!$X$1:$AY$1,CP$1059-1,Inputs!$X321:$AY321)+0.25*(SUMIF(Inputs!$X$1:$AY$1,CP$1059,Inputs!$X321:$AY321)-SUMIF(Inputs!$X$1:$AY$1,CP$1059-1,Inputs!$X321:$AY321))</f>
        <v>1311.31227678571</v>
      </c>
      <c r="CQ321" s="0" t="n">
        <f aca="false">SUMIF(Inputs!$X$1:$AY$1,CQ$1059-1,Inputs!$X321:$AY321)+0.5*(SUMIF(Inputs!$X$1:$AY$1,CQ$1059,Inputs!$X321:$AY321)-SUMIF(Inputs!$X$1:$AY$1,CQ$1059-1,Inputs!$X321:$AY321))</f>
        <v>1649.70788690476</v>
      </c>
      <c r="CR321" s="0" t="n">
        <f aca="false">SUMIF(Inputs!$X$1:$AY$1,CR$1059-1,Inputs!$X321:$AY321)+0.75*(SUMIF(Inputs!$X$1:$AY$1,CR$1059,Inputs!$X321:$AY321)-SUMIF(Inputs!$X$1:$AY$1,CR$1059-1,Inputs!$X321:$AY321))</f>
        <v>1988.10349702381</v>
      </c>
      <c r="CS321" s="0" t="n">
        <f aca="false">SUMIF(Inputs!$X$1:$AY$1,CS$1059-1,Inputs!$X321:$AY321)+1*(SUMIF(Inputs!$X$1:$AY$1,CS$1059,Inputs!$X321:$AY321)-SUMIF(Inputs!$X$1:$AY$1,CS$1059-1,Inputs!$X321:$AY321))</f>
        <v>2326.49910714286</v>
      </c>
      <c r="CT321" s="0" t="n">
        <f aca="false">SUMIF(Inputs!$X$1:$AY$1,CT$1059-1,Inputs!$X321:$AY321)+0.25*(SUMIF(Inputs!$X$1:$AY$1,CT$1059,Inputs!$X321:$AY321)-SUMIF(Inputs!$X$1:$AY$1,CT$1059-1,Inputs!$X321:$AY321))</f>
        <v>2380.03452387566</v>
      </c>
      <c r="CU321" s="0" t="n">
        <f aca="false">SUMIF(Inputs!$X$1:$AY$1,CU$1059-1,Inputs!$X321:$AY321)+0.5*(SUMIF(Inputs!$X$1:$AY$1,CU$1059,Inputs!$X321:$AY321)-SUMIF(Inputs!$X$1:$AY$1,CU$1059-1,Inputs!$X321:$AY321))</f>
        <v>2433.56994060847</v>
      </c>
      <c r="CV321" s="0" t="n">
        <f aca="false">SUMIF(Inputs!$X$1:$AY$1,CV$1059-1,Inputs!$X321:$AY321)+0.75*(SUMIF(Inputs!$X$1:$AY$1,CV$1059,Inputs!$X321:$AY321)-SUMIF(Inputs!$X$1:$AY$1,CV$1059-1,Inputs!$X321:$AY321))</f>
        <v>2487.10535734127</v>
      </c>
      <c r="CW321" s="0" t="n">
        <f aca="false">SUMIF(Inputs!$X$1:$AY$1,CW$1059-1,Inputs!$X321:$AY321)+1*(SUMIF(Inputs!$X$1:$AY$1,CW$1059,Inputs!$X321:$AY321)-SUMIF(Inputs!$X$1:$AY$1,CW$1059-1,Inputs!$X321:$AY321))</f>
        <v>2540.64077407407</v>
      </c>
      <c r="CX321" s="0" t="n">
        <f aca="false">SUMIF(Inputs!$X$1:$AY$1,CX$1059-1,Inputs!$X321:$AY321)+0.25*(SUMIF(Inputs!$X$1:$AY$1,CX$1059,Inputs!$X321:$AY321)-SUMIF(Inputs!$X$1:$AY$1,CX$1059-1,Inputs!$X321:$AY321))</f>
        <v>2653.50205277778</v>
      </c>
      <c r="CY321" s="0" t="n">
        <f aca="false">SUMIF(Inputs!$X$1:$AY$1,CY$1059-1,Inputs!$X321:$AY321)+0.5*(SUMIF(Inputs!$X$1:$AY$1,CY$1059,Inputs!$X321:$AY321)-SUMIF(Inputs!$X$1:$AY$1,CY$1059-1,Inputs!$X321:$AY321))</f>
        <v>2766.36333148148</v>
      </c>
      <c r="CZ321" s="0" t="n">
        <f aca="false">SUMIF(Inputs!$X$1:$AY$1,CZ$1059-1,Inputs!$X321:$AY321)+0.75*(SUMIF(Inputs!$X$1:$AY$1,CZ$1059,Inputs!$X321:$AY321)-SUMIF(Inputs!$X$1:$AY$1,CZ$1059-1,Inputs!$X321:$AY321))</f>
        <v>2879.22461018519</v>
      </c>
      <c r="DA321" s="0" t="n">
        <f aca="false">SUMIF(Inputs!$X$1:$AY$1,DA$1059-1,Inputs!$X321:$AY321)+1*(SUMIF(Inputs!$X$1:$AY$1,DA$1059,Inputs!$X321:$AY321)-SUMIF(Inputs!$X$1:$AY$1,DA$1059-1,Inputs!$X321:$AY321))</f>
        <v>2992.08588888889</v>
      </c>
      <c r="DB321" s="357" t="n">
        <f aca="false">SUMIF(Inputs!$X$1:$AY$1,DB$1059-1,Inputs!$X321:$AY321)+0.25*(SUMIF(Inputs!$X$1:$AY$1,DB$1059,Inputs!$X321:$AY321)-SUMIF(Inputs!$X$1:$AY$1,DB$1059-1,Inputs!$X321:$AY321))</f>
        <v>2678.55191666667</v>
      </c>
      <c r="DC321" s="0" t="n">
        <f aca="false">SUMIF(Inputs!$X$1:$AY$1,DC$1059-1,Inputs!$X321:$AY321)+0.5*(SUMIF(Inputs!$X$1:$AY$1,DC$1059,Inputs!$X321:$AY321)-SUMIF(Inputs!$X$1:$AY$1,DC$1059-1,Inputs!$X321:$AY321))</f>
        <v>2365.01794444444</v>
      </c>
      <c r="DD321" s="0" t="n">
        <f aca="false">SUMIF(Inputs!$X$1:$AY$1,DD$1059-1,Inputs!$X321:$AY321)+0.75*(SUMIF(Inputs!$X$1:$AY$1,DD$1059,Inputs!$X321:$AY321)-SUMIF(Inputs!$X$1:$AY$1,DD$1059-1,Inputs!$X321:$AY321))</f>
        <v>2051.48397222222</v>
      </c>
      <c r="DE321" s="0" t="n">
        <f aca="false">SUMIF(Inputs!$X$1:$AY$1,DE$1059-1,Inputs!$X321:$AY321)+1*(SUMIF(Inputs!$X$1:$AY$1,DE$1059,Inputs!$X321:$AY321)-SUMIF(Inputs!$X$1:$AY$1,DE$1059-1,Inputs!$X321:$AY321))</f>
        <v>1737.95</v>
      </c>
      <c r="DF321" s="0" t="n">
        <f aca="false">SUMIF(Inputs!$X$1:$AY$1,DF$1059-1,Inputs!$X321:$AY321)+0.25*(SUMIF(Inputs!$X$1:$AY$1,DF$1059,Inputs!$X321:$AY321)-SUMIF(Inputs!$X$1:$AY$1,DF$1059-1,Inputs!$X321:$AY321))</f>
        <v>1520.9625</v>
      </c>
      <c r="DG321" s="0" t="n">
        <f aca="false">SUMIF(Inputs!$X$1:$AY$1,DG$1059-1,Inputs!$X321:$AY321)+0.5*(SUMIF(Inputs!$X$1:$AY$1,DG$1059,Inputs!$X321:$AY321)-SUMIF(Inputs!$X$1:$AY$1,DG$1059-1,Inputs!$X321:$AY321))</f>
        <v>1303.975</v>
      </c>
      <c r="DH321" s="0" t="n">
        <f aca="false">SUMIF(Inputs!$X$1:$AY$1,DH$1059-1,Inputs!$X321:$AY321)+0.75*(SUMIF(Inputs!$X$1:$AY$1,DH$1059,Inputs!$X321:$AY321)-SUMIF(Inputs!$X$1:$AY$1,DH$1059-1,Inputs!$X321:$AY321))</f>
        <v>1086.9875</v>
      </c>
      <c r="DI321" s="0" t="n">
        <f aca="false">SUMIF(Inputs!$X$1:$AY$1,DI$1059-1,Inputs!$X321:$AY321)+1*(SUMIF(Inputs!$X$1:$AY$1,DI$1059,Inputs!$X321:$AY321)-SUMIF(Inputs!$X$1:$AY$1,DI$1059-1,Inputs!$X321:$AY321))</f>
        <v>870</v>
      </c>
      <c r="DJ321" s="0" t="n">
        <f aca="false">SUMIF(Inputs!$X$1:$AY$1,DJ$1059-1,Inputs!$X321:$AY321)+0.25*(SUMIF(Inputs!$X$1:$AY$1,DJ$1059,Inputs!$X321:$AY321)-SUMIF(Inputs!$X$1:$AY$1,DJ$1059-1,Inputs!$X321:$AY321))</f>
        <v>902.5</v>
      </c>
      <c r="DK321" s="0" t="n">
        <f aca="false">SUMIF(Inputs!$X$1:$AY$1,DK$1059-1,Inputs!$X321:$AY321)+0.5*(SUMIF(Inputs!$X$1:$AY$1,DK$1059,Inputs!$X321:$AY321)-SUMIF(Inputs!$X$1:$AY$1,DK$1059-1,Inputs!$X321:$AY321))</f>
        <v>935</v>
      </c>
      <c r="DL321" s="0" t="n">
        <f aca="false">SUMIF(Inputs!$X$1:$AY$1,DL$1059-1,Inputs!$X321:$AY321)+0.75*(SUMIF(Inputs!$X$1:$AY$1,DL$1059,Inputs!$X321:$AY321)-SUMIF(Inputs!$X$1:$AY$1,DL$1059-1,Inputs!$X321:$AY321))</f>
        <v>967.5</v>
      </c>
      <c r="DM321" s="0" t="n">
        <f aca="false">SUMIF(Inputs!$X$1:$AY$1,DM$1059-1,Inputs!$X321:$AY321)+1*(SUMIF(Inputs!$X$1:$AY$1,DM$1059,Inputs!$X321:$AY321)-SUMIF(Inputs!$X$1:$AY$1,DM$1059-1,Inputs!$X321:$AY321))</f>
        <v>1000</v>
      </c>
      <c r="DN321" s="0" t="n">
        <f aca="false">SUMIF(Inputs!$X$1:$AY$1,DN$1059-1,Inputs!$X321:$AY321)+0.25*(SUMIF(Inputs!$X$1:$AY$1,DN$1059,Inputs!$X321:$AY321)-SUMIF(Inputs!$X$1:$AY$1,DN$1059-1,Inputs!$X321:$AY321))</f>
        <v>1075</v>
      </c>
      <c r="DO321" s="0" t="n">
        <f aca="false">SUMIF(Inputs!$X$1:$AY$1,DO$1059-1,Inputs!$X321:$AY321)+0.5*(SUMIF(Inputs!$X$1:$AY$1,DO$1059,Inputs!$X321:$AY321)-SUMIF(Inputs!$X$1:$AY$1,DO$1059-1,Inputs!$X321:$AY321))</f>
        <v>1150</v>
      </c>
      <c r="DP321" s="0" t="n">
        <f aca="false">SUMIF(Inputs!$X$1:$AY$1,DP$1059-1,Inputs!$X321:$AY321)+0.75*(SUMIF(Inputs!$X$1:$AY$1,DP$1059,Inputs!$X321:$AY321)-SUMIF(Inputs!$X$1:$AY$1,DP$1059-1,Inputs!$X321:$AY321))</f>
        <v>1225</v>
      </c>
      <c r="DQ321" s="0" t="n">
        <f aca="false">SUMIF(Inputs!$X$1:$AY$1,DQ$1059-1,Inputs!$X321:$AY321)+1*(SUMIF(Inputs!$X$1:$AY$1,DQ$1059,Inputs!$X321:$AY321)-SUMIF(Inputs!$X$1:$AY$1,DQ$1059-1,Inputs!$X321:$AY321))</f>
        <v>1300</v>
      </c>
      <c r="DR321" s="0" t="n">
        <f aca="false">SUMIF(Inputs!$X$1:$AY$1,DR$1059-1,Inputs!$X321:$AY321)+0.25*(SUMIF(Inputs!$X$1:$AY$1,DR$1059,Inputs!$X321:$AY321)-SUMIF(Inputs!$X$1:$AY$1,DR$1059-1,Inputs!$X321:$AY321))</f>
        <v>1400</v>
      </c>
      <c r="DS321" s="0" t="n">
        <f aca="false">SUMIF(Inputs!$X$1:$AY$1,DS$1059-1,Inputs!$X321:$AY321)+0.5*(SUMIF(Inputs!$X$1:$AY$1,DS$1059,Inputs!$X321:$AY321)-SUMIF(Inputs!$X$1:$AY$1,DS$1059-1,Inputs!$X321:$AY321))</f>
        <v>1500</v>
      </c>
      <c r="DT321" s="0" t="n">
        <f aca="false">SUMIF(Inputs!$X$1:$AY$1,DT$1059-1,Inputs!$X321:$AY321)+0.75*(SUMIF(Inputs!$X$1:$AY$1,DT$1059,Inputs!$X321:$AY321)-SUMIF(Inputs!$X$1:$AY$1,DT$1059-1,Inputs!$X321:$AY321))</f>
        <v>1600</v>
      </c>
      <c r="DU321" s="0" t="n">
        <f aca="false">SUMIF(Inputs!$X$1:$AY$1,DU$1059-1,Inputs!$X321:$AY321)+1*(SUMIF(Inputs!$X$1:$AY$1,DU$1059,Inputs!$X321:$AY321)-SUMIF(Inputs!$X$1:$AY$1,DU$1059-1,Inputs!$X321:$AY321))</f>
        <v>1700</v>
      </c>
      <c r="DV321" s="0" t="n">
        <f aca="false">SUMIF(Inputs!$X$1:$AY$1,DV$1059-1,Inputs!$X321:$AY321)+0.25*(SUMIF(Inputs!$X$1:$AY$1,DV$1059,Inputs!$X321:$AY321)-SUMIF(Inputs!$X$1:$AY$1,DV$1059-1,Inputs!$X321:$AY321))</f>
        <v>1718.84422264179</v>
      </c>
      <c r="DW321" s="0" t="n">
        <f aca="false">SUMIF(Inputs!$X$1:$AY$1,DW$1059-1,Inputs!$X321:$AY321)+0.5*(SUMIF(Inputs!$X$1:$AY$1,DW$1059,Inputs!$X321:$AY321)-SUMIF(Inputs!$X$1:$AY$1,DW$1059-1,Inputs!$X321:$AY321))</f>
        <v>1737.68844528357</v>
      </c>
      <c r="DX321" s="0" t="n">
        <f aca="false">SUMIF(Inputs!$X$1:$AY$1,DX$1059-1,Inputs!$X321:$AY321)+0.75*(SUMIF(Inputs!$X$1:$AY$1,DX$1059,Inputs!$X321:$AY321)-SUMIF(Inputs!$X$1:$AY$1,DX$1059-1,Inputs!$X321:$AY321))</f>
        <v>1756.53266792536</v>
      </c>
      <c r="DY321" s="0" t="n">
        <f aca="false">SUMIF(Inputs!$X$1:$AY$1,DY$1059-1,Inputs!$X321:$AY321)+1*(SUMIF(Inputs!$X$1:$AY$1,DY$1059,Inputs!$X321:$AY321)-SUMIF(Inputs!$X$1:$AY$1,DY$1059-1,Inputs!$X321:$AY321))</f>
        <v>1775.37689056715</v>
      </c>
      <c r="DZ321" s="0" t="n">
        <f aca="false">SUMIF(Inputs!$X$1:$AY$1,DZ$1059-1,Inputs!$X321:$AY321)+0.25*(SUMIF(Inputs!$X$1:$AY$1,DZ$1059,Inputs!$X321:$AY321)-SUMIF(Inputs!$X$1:$AY$1,DZ$1059-1,Inputs!$X321:$AY321))</f>
        <v>1793.13065947282</v>
      </c>
      <c r="EA321" s="276" t="n">
        <f aca="false">SUMIF(Inputs!$X$1:$AY$1,EA$1059-1,Inputs!$X321:$AY321)+0.5*(SUMIF(Inputs!$X$1:$AY$1,EA$1059,Inputs!$X321:$AY321)-SUMIF(Inputs!$X$1:$AY$1,EA$1059-1,Inputs!$X321:$AY321))</f>
        <v>1810.88442837849</v>
      </c>
      <c r="EB321" s="0" t="n">
        <f aca="false">SUMIF(Inputs!$X$1:$AY$1,EB$1059-1,Inputs!$X321:$AY321)+0.75*(SUMIF(Inputs!$X$1:$AY$1,EB$1059,Inputs!$X321:$AY321)-SUMIF(Inputs!$X$1:$AY$1,EB$1059-1,Inputs!$X321:$AY321))</f>
        <v>1828.63819728416</v>
      </c>
      <c r="EC321" s="0" t="n">
        <f aca="false">SUMIF(Inputs!$X$1:$AY$1,EC$1059-1,Inputs!$X321:$AY321)+1*(SUMIF(Inputs!$X$1:$AY$1,EC$1059,Inputs!$X321:$AY321)-SUMIF(Inputs!$X$1:$AY$1,EC$1059-1,Inputs!$X321:$AY321))</f>
        <v>1846.39196618983</v>
      </c>
      <c r="ED321" s="0" t="n">
        <f aca="false">SUMIF(Inputs!$X$1:$AY$1,ED$1059-1,Inputs!$X321:$AY321)+0.25*(SUMIF(Inputs!$X$1:$AY$1,ED$1059,Inputs!$X321:$AY321)-SUMIF(Inputs!$X$1:$AY$1,ED$1059-1,Inputs!$X321:$AY321))</f>
        <v>1864.85588585173</v>
      </c>
      <c r="EE321" s="0" t="n">
        <f aca="false">SUMIF(Inputs!$X$1:$AY$1,EE$1059-1,Inputs!$X321:$AY321)+0.5*(SUMIF(Inputs!$X$1:$AY$1,EE$1059,Inputs!$X321:$AY321)-SUMIF(Inputs!$X$1:$AY$1,EE$1059-1,Inputs!$X321:$AY321))</f>
        <v>1883.31980551363</v>
      </c>
      <c r="EF321" s="0" t="n">
        <f aca="false">SUMIF(Inputs!$X$1:$AY$1,EF$1059-1,Inputs!$X321:$AY321)+0.75*(SUMIF(Inputs!$X$1:$AY$1,EF$1059,Inputs!$X321:$AY321)-SUMIF(Inputs!$X$1:$AY$1,EF$1059-1,Inputs!$X321:$AY321))</f>
        <v>1901.78372517553</v>
      </c>
      <c r="EG321" s="0" t="n">
        <f aca="false">SUMIF(Inputs!$X$1:$AY$1,EG$1059-1,Inputs!$X321:$AY321)+1*(SUMIF(Inputs!$X$1:$AY$1,EG$1059,Inputs!$X321:$AY321)-SUMIF(Inputs!$X$1:$AY$1,EG$1059-1,Inputs!$X321:$AY321))</f>
        <v>1920.24764483743</v>
      </c>
      <c r="EH321" s="0" t="n">
        <f aca="false">SUMIF(Inputs!$X$1:$AY$1,EH$1059-1,Inputs!$X321:$AY321)+0.25*(SUMIF(Inputs!$X$1:$AY$1,EH$1059,Inputs!$X321:$AY321)-SUMIF(Inputs!$X$1:$AY$1,EH$1059-1,Inputs!$X321:$AY321))</f>
        <v>1939.4501212858</v>
      </c>
      <c r="EI321" s="0" t="n">
        <f aca="false">SUMIF(Inputs!$X$1:$AY$1,EI$1059-1,Inputs!$X321:$AY321)+0.5*(SUMIF(Inputs!$X$1:$AY$1,EI$1059,Inputs!$X321:$AY321)-SUMIF(Inputs!$X$1:$AY$1,EI$1059-1,Inputs!$X321:$AY321))</f>
        <v>1958.65259773417</v>
      </c>
      <c r="EJ321" s="0" t="n">
        <f aca="false">SUMIF(Inputs!$X$1:$AY$1,EJ$1059-1,Inputs!$X321:$AY321)+0.75*(SUMIF(Inputs!$X$1:$AY$1,EJ$1059,Inputs!$X321:$AY321)-SUMIF(Inputs!$X$1:$AY$1,EJ$1059-1,Inputs!$X321:$AY321))</f>
        <v>1977.85507418255</v>
      </c>
      <c r="EK321" s="0" t="n">
        <f aca="false">SUMIF(Inputs!$X$1:$AY$1,EK$1059-1,Inputs!$X321:$AY321)+1*(SUMIF(Inputs!$X$1:$AY$1,EK$1059,Inputs!$X321:$AY321)-SUMIF(Inputs!$X$1:$AY$1,EK$1059-1,Inputs!$X321:$AY321))</f>
        <v>1997.05755063092</v>
      </c>
      <c r="EL321" s="0" t="n">
        <f aca="false">SUMIF(Inputs!$X$1:$AY$1,EL$1059-1,Inputs!$X321:$AY321)+0.25*(SUMIF(Inputs!$X$1:$AY$1,EL$1059,Inputs!$X321:$AY321)-SUMIF(Inputs!$X$1:$AY$1,EL$1059-1,Inputs!$X321:$AY321))</f>
        <v>2017.02812613723</v>
      </c>
      <c r="EM321" s="0" t="n">
        <f aca="false">SUMIF(Inputs!$X$1:$AY$1,EM$1059-1,Inputs!$X321:$AY321)+0.5*(SUMIF(Inputs!$X$1:$AY$1,EM$1059,Inputs!$X321:$AY321)-SUMIF(Inputs!$X$1:$AY$1,EM$1059-1,Inputs!$X321:$AY321))</f>
        <v>2036.99870164354</v>
      </c>
      <c r="EN321" s="0" t="n">
        <f aca="false">SUMIF(Inputs!$X$1:$AY$1,EN$1059-1,Inputs!$X321:$AY321)+0.75*(SUMIF(Inputs!$X$1:$AY$1,EN$1059,Inputs!$X321:$AY321)-SUMIF(Inputs!$X$1:$AY$1,EN$1059-1,Inputs!$X321:$AY321))</f>
        <v>2056.96927714985</v>
      </c>
      <c r="EO321" s="0" t="n">
        <f aca="false">SUMIF(Inputs!$X$1:$AY$1,EO$1059-1,Inputs!$X321:$AY321)+1*(SUMIF(Inputs!$X$1:$AY$1,EO$1059,Inputs!$X321:$AY321)-SUMIF(Inputs!$X$1:$AY$1,EO$1059-1,Inputs!$X321:$AY321))</f>
        <v>2076.93985265616</v>
      </c>
      <c r="EP321" s="0" t="n">
        <f aca="false">SUMIF(Inputs!$X$1:$AY$1,EP$1059-1,Inputs!$X321:$AY321)+0.25*(SUMIF(Inputs!$X$1:$AY$1,EP$1059,Inputs!$X321:$AY321)-SUMIF(Inputs!$X$1:$AY$1,EP$1059-1,Inputs!$X321:$AY321))</f>
        <v>2097.70925118272</v>
      </c>
      <c r="EQ321" s="0" t="n">
        <f aca="false">SUMIF(Inputs!$X$1:$AY$1,EQ$1059-1,Inputs!$X321:$AY321)+0.5*(SUMIF(Inputs!$X$1:$AY$1,EQ$1059,Inputs!$X321:$AY321)-SUMIF(Inputs!$X$1:$AY$1,EQ$1059-1,Inputs!$X321:$AY321))</f>
        <v>2118.47864970928</v>
      </c>
      <c r="ER321" s="0" t="n">
        <f aca="false">SUMIF(Inputs!$X$1:$AY$1,ER$1059-1,Inputs!$X321:$AY321)+0.75*(SUMIF(Inputs!$X$1:$AY$1,ER$1059,Inputs!$X321:$AY321)-SUMIF(Inputs!$X$1:$AY$1,ER$1059-1,Inputs!$X321:$AY321))</f>
        <v>2139.24804823584</v>
      </c>
      <c r="ES321" s="0" t="n">
        <f aca="false">SUMIF(Inputs!$X$1:$AY$1,ES$1059-1,Inputs!$X321:$AY321)+1*(SUMIF(Inputs!$X$1:$AY$1,ES$1059,Inputs!$X321:$AY321)-SUMIF(Inputs!$X$1:$AY$1,ES$1059-1,Inputs!$X321:$AY321))</f>
        <v>2160.01744676241</v>
      </c>
      <c r="ET321" s="0" t="n">
        <f aca="false">SUMIF(Inputs!$X$1:$AY$1,ET$1059-1,Inputs!$X321:$AY321)+0.25*(SUMIF(Inputs!$X$1:$AY$1,ET$1059,Inputs!$X321:$AY321)-SUMIF(Inputs!$X$1:$AY$1,ET$1059-1,Inputs!$X321:$AY321))</f>
        <v>2181.61762123003</v>
      </c>
      <c r="EU321" s="0" t="n">
        <f aca="false">SUMIF(Inputs!$X$1:$AY$1,EU$1059-1,Inputs!$X321:$AY321)+0.5*(SUMIF(Inputs!$X$1:$AY$1,EU$1059,Inputs!$X321:$AY321)-SUMIF(Inputs!$X$1:$AY$1,EU$1059-1,Inputs!$X321:$AY321))</f>
        <v>2203.21779569765</v>
      </c>
      <c r="EV321" s="0" t="n">
        <f aca="false">SUMIF(Inputs!$X$1:$AY$1,EV$1059-1,Inputs!$X321:$AY321)+0.75*(SUMIF(Inputs!$X$1:$AY$1,EV$1059,Inputs!$X321:$AY321)-SUMIF(Inputs!$X$1:$AY$1,EV$1059-1,Inputs!$X321:$AY321))</f>
        <v>2224.81797016528</v>
      </c>
      <c r="EW321" s="0" t="n">
        <f aca="false">SUMIF(Inputs!$X$1:$AY$1,EW$1059-1,Inputs!$X321:$AY321)+1*(SUMIF(Inputs!$X$1:$AY$1,EW$1059,Inputs!$X321:$AY321)-SUMIF(Inputs!$X$1:$AY$1,EW$1059-1,Inputs!$X321:$AY321))</f>
        <v>2246.4181446329</v>
      </c>
      <c r="EX321" s="0" t="n">
        <f aca="false">SUMIF(Inputs!$X$1:$AY$1,EX$1059-1,Inputs!$X321:$AY321)+0.25*(SUMIF(Inputs!$X$1:$AY$1,EX$1059,Inputs!$X321:$AY321)-SUMIF(Inputs!$X$1:$AY$1,EX$1059-1,Inputs!$X321:$AY321))</f>
        <v>2268.88232607923</v>
      </c>
      <c r="EY321" s="0" t="n">
        <f aca="false">SUMIF(Inputs!$X$1:$AY$1,EY$1059-1,Inputs!$X321:$AY321)+0.5*(SUMIF(Inputs!$X$1:$AY$1,EY$1059,Inputs!$X321:$AY321)-SUMIF(Inputs!$X$1:$AY$1,EY$1059-1,Inputs!$X321:$AY321))</f>
        <v>2291.34650752556</v>
      </c>
      <c r="EZ321" s="0" t="n">
        <f aca="false">SUMIF(Inputs!$X$1:$AY$1,EZ$1059-1,Inputs!$X321:$AY321)+0.75*(SUMIF(Inputs!$X$1:$AY$1,EZ$1059,Inputs!$X321:$AY321)-SUMIF(Inputs!$X$1:$AY$1,EZ$1059-1,Inputs!$X321:$AY321))</f>
        <v>2313.81068897189</v>
      </c>
      <c r="FA321" s="0" t="n">
        <f aca="false">SUMIF(Inputs!$X$1:$AY$1,FA$1059-1,Inputs!$X321:$AY321)+1*(SUMIF(Inputs!$X$1:$AY$1,FA$1059,Inputs!$X321:$AY321)-SUMIF(Inputs!$X$1:$AY$1,FA$1059-1,Inputs!$X321:$AY321))</f>
        <v>2336.27487041822</v>
      </c>
      <c r="FB321" s="0" t="n">
        <f aca="false">SUMIF(Inputs!$X$1:$AY$1,FB$1059-1,Inputs!$X321:$AY321)+0.25*(SUMIF(Inputs!$X$1:$AY$1,FB$1059,Inputs!$X321:$AY321)-SUMIF(Inputs!$X$1:$AY$1,FB$1059-1,Inputs!$X321:$AY321))</f>
        <v>2359.6376191224</v>
      </c>
      <c r="FC321" s="0" t="n">
        <f aca="false">SUMIF(Inputs!$X$1:$AY$1,FC$1059-1,Inputs!$X321:$AY321)+0.5*(SUMIF(Inputs!$X$1:$AY$1,FC$1059,Inputs!$X321:$AY321)-SUMIF(Inputs!$X$1:$AY$1,FC$1059-1,Inputs!$X321:$AY321))</f>
        <v>2383.00036782658</v>
      </c>
      <c r="FD321" s="0" t="n">
        <f aca="false">SUMIF(Inputs!$X$1:$AY$1,FD$1059-1,Inputs!$X321:$AY321)+0.75*(SUMIF(Inputs!$X$1:$AY$1,FD$1059,Inputs!$X321:$AY321)-SUMIF(Inputs!$X$1:$AY$1,FD$1059-1,Inputs!$X321:$AY321))</f>
        <v>2406.36311653077</v>
      </c>
      <c r="FE321" s="0" t="n">
        <f aca="false">SUMIF(Inputs!$X$1:$AY$1,FE$1059-1,Inputs!$X321:$AY321)+1*(SUMIF(Inputs!$X$1:$AY$1,FE$1059,Inputs!$X321:$AY321)-SUMIF(Inputs!$X$1:$AY$1,FE$1059-1,Inputs!$X321:$AY321))</f>
        <v>2429.72586523495</v>
      </c>
      <c r="FF321" s="0" t="n">
        <f aca="false">SUMIF(Inputs!$X$1:$AY$1,FF$1059-1,Inputs!$X321:$AY321)+0.25*(SUMIF(Inputs!$X$1:$AY$1,FF$1059,Inputs!$X321:$AY321)-SUMIF(Inputs!$X$1:$AY$1,FF$1059-1,Inputs!$X321:$AY321))</f>
        <v>2454.0231238873</v>
      </c>
      <c r="FG321" s="0" t="n">
        <f aca="false">SUMIF(Inputs!$X$1:$AY$1,FG$1059-1,Inputs!$X321:$AY321)+0.5*(SUMIF(Inputs!$X$1:$AY$1,FG$1059,Inputs!$X321:$AY321)-SUMIF(Inputs!$X$1:$AY$1,FG$1059-1,Inputs!$X321:$AY321))</f>
        <v>2478.32038253965</v>
      </c>
      <c r="FH321" s="0" t="n">
        <f aca="false">SUMIF(Inputs!$X$1:$AY$1,FH$1059-1,Inputs!$X321:$AY321)+0.75*(SUMIF(Inputs!$X$1:$AY$1,FH$1059,Inputs!$X321:$AY321)-SUMIF(Inputs!$X$1:$AY$1,FH$1059-1,Inputs!$X321:$AY321))</f>
        <v>2502.617641192</v>
      </c>
      <c r="FI321" s="0" t="n">
        <f aca="false">SUMIF(Inputs!$X$1:$AY$1,FI$1059-1,Inputs!$X321:$AY321)+1*(SUMIF(Inputs!$X$1:$AY$1,FI$1059,Inputs!$X321:$AY321)-SUMIF(Inputs!$X$1:$AY$1,FI$1059-1,Inputs!$X321:$AY321))</f>
        <v>2526.91489984435</v>
      </c>
      <c r="FJ321" s="0" t="n">
        <f aca="false">SUMIF(Inputs!$X$1:$AY$1,FJ$1059-1,Inputs!$X321:$AY321)+0.25*(SUMIF(Inputs!$X$1:$AY$1,FJ$1059,Inputs!$X321:$AY321)-SUMIF(Inputs!$X$1:$AY$1,FJ$1059-1,Inputs!$X321:$AY321))</f>
        <v>2552.18404884279</v>
      </c>
      <c r="FK321" s="0" t="n">
        <f aca="false">SUMIF(Inputs!$X$1:$AY$1,FK$1059-1,Inputs!$X321:$AY321)+0.5*(SUMIF(Inputs!$X$1:$AY$1,FK$1059,Inputs!$X321:$AY321)-SUMIF(Inputs!$X$1:$AY$1,FK$1059-1,Inputs!$X321:$AY321))</f>
        <v>2577.45319784123</v>
      </c>
      <c r="FL321" s="0" t="n">
        <f aca="false">SUMIF(Inputs!$X$1:$AY$1,FL$1059-1,Inputs!$X321:$AY321)+0.75*(SUMIF(Inputs!$X$1:$AY$1,FL$1059,Inputs!$X321:$AY321)-SUMIF(Inputs!$X$1:$AY$1,FL$1059-1,Inputs!$X321:$AY321))</f>
        <v>2602.72234683968</v>
      </c>
      <c r="FM321" s="0" t="n">
        <f aca="false">SUMIF(Inputs!$X$1:$AY$1,FM$1059-1,Inputs!$X321:$AY321)+1*(SUMIF(Inputs!$X$1:$AY$1,FM$1059,Inputs!$X321:$AY321)-SUMIF(Inputs!$X$1:$AY$1,FM$1059-1,Inputs!$X321:$AY321))</f>
        <v>2627.99149583812</v>
      </c>
      <c r="FN321" s="0" t="n">
        <f aca="false">SUMIF(Inputs!$X$1:$AY$1,FN$1059-1,Inputs!$X321:$AY321)+0.25*(SUMIF(Inputs!$X$1:$AY$1,FN$1059,Inputs!$X321:$AY321)-SUMIF(Inputs!$X$1:$AY$1,FN$1059-1,Inputs!$X321:$AY321))</f>
        <v>2654.2714107965</v>
      </c>
      <c r="FO321" s="0" t="n">
        <f aca="false">SUMIF(Inputs!$X$1:$AY$1,FO$1059-1,Inputs!$X321:$AY321)+0.5*(SUMIF(Inputs!$X$1:$AY$1,FO$1059,Inputs!$X321:$AY321)-SUMIF(Inputs!$X$1:$AY$1,FO$1059-1,Inputs!$X321:$AY321))</f>
        <v>2680.55132575488</v>
      </c>
      <c r="FP321" s="0" t="n">
        <f aca="false">SUMIF(Inputs!$X$1:$AY$1,FP$1059-1,Inputs!$X321:$AY321)+0.75*(SUMIF(Inputs!$X$1:$AY$1,FP$1059,Inputs!$X321:$AY321)-SUMIF(Inputs!$X$1:$AY$1,FP$1059-1,Inputs!$X321:$AY321))</f>
        <v>2706.83124071326</v>
      </c>
      <c r="FQ321" s="0" t="n">
        <f aca="false">SUMIF(Inputs!$X$1:$AY$1,FQ$1059-1,Inputs!$X321:$AY321)+1*(SUMIF(Inputs!$X$1:$AY$1,FQ$1059,Inputs!$X321:$AY321)-SUMIF(Inputs!$X$1:$AY$1,FQ$1059-1,Inputs!$X321:$AY321))</f>
        <v>2733.11115567164</v>
      </c>
      <c r="FR321" s="0" t="n">
        <f aca="false">SUMIF(Inputs!$X$1:$AY$1,FR$1059-1,Inputs!$X321:$AY321)+0.25*(SUMIF(Inputs!$X$1:$AY$1,FR$1059,Inputs!$X321:$AY321)-SUMIF(Inputs!$X$1:$AY$1,FR$1059-1,Inputs!$X321:$AY321))</f>
        <v>2760.44226722836</v>
      </c>
      <c r="FS321" s="0" t="n">
        <f aca="false">SUMIF(Inputs!$X$1:$AY$1,FS$1059-1,Inputs!$X321:$AY321)+0.5*(SUMIF(Inputs!$X$1:$AY$1,FS$1059,Inputs!$X321:$AY321)-SUMIF(Inputs!$X$1:$AY$1,FS$1059-1,Inputs!$X321:$AY321))</f>
        <v>2787.77337878508</v>
      </c>
      <c r="FT321" s="0" t="n">
        <f aca="false">SUMIF(Inputs!$X$1:$AY$1,FT$1059-1,Inputs!$X321:$AY321)+0.75*(SUMIF(Inputs!$X$1:$AY$1,FT$1059,Inputs!$X321:$AY321)-SUMIF(Inputs!$X$1:$AY$1,FT$1059-1,Inputs!$X321:$AY321))</f>
        <v>2815.10449034179</v>
      </c>
      <c r="FU321" s="0" t="n">
        <f aca="false">SUMIF(Inputs!$X$1:$AY$1,FU$1059-1,Inputs!$X321:$AY321)+1*(SUMIF(Inputs!$X$1:$AY$1,FU$1059,Inputs!$X321:$AY321)-SUMIF(Inputs!$X$1:$AY$1,FU$1059-1,Inputs!$X321:$AY321))</f>
        <v>2842.43560189851</v>
      </c>
      <c r="FV321" s="0" t="n">
        <f aca="false">SUMIF(Inputs!$X$1:$BB$1,FV$1059-1,Inputs!$X321:$BB321)+0.25*(SUMIF(Inputs!$X$1:$BB$1,FV$1059,Inputs!$X321:$BB321)-SUMIF(Inputs!$X$1:$BB$1,FV$1059-1,Inputs!$X321:$BB321))</f>
        <v>2870.8599579175</v>
      </c>
      <c r="FW321" s="0" t="n">
        <f aca="false">SUMIF(Inputs!$X$1:$BB$1,FW$1059-1,Inputs!$X321:$BB321)+0.5*(SUMIF(Inputs!$X$1:$BB$1,FW$1059,Inputs!$X321:$BB321)-SUMIF(Inputs!$X$1:$BB$1,FW$1059-1,Inputs!$X321:$BB321))</f>
        <v>2899.28431393648</v>
      </c>
      <c r="FX321" s="0" t="n">
        <f aca="false">SUMIF(Inputs!$X$1:$BB$1,FX$1059-1,Inputs!$X321:$BB321)+0.75*(SUMIF(Inputs!$X$1:$BB$1,FX$1059,Inputs!$X321:$BB321)-SUMIF(Inputs!$X$1:$BB$1,FX$1059-1,Inputs!$X321:$BB321))</f>
        <v>2927.70866995547</v>
      </c>
      <c r="FY321" s="0" t="n">
        <f aca="false">SUMIF(Inputs!$X$1:$BB$1,FY$1059-1,Inputs!$X321:$BB321)+1*(SUMIF(Inputs!$X$1:$BB$1,FY$1059,Inputs!$X321:$BB321)-SUMIF(Inputs!$X$1:$BB$1,FY$1059-1,Inputs!$X321:$BB321))</f>
        <v>2956.13302597445</v>
      </c>
      <c r="FZ321" s="0" t="n">
        <f aca="false">SUMIF(Inputs!$X$1:$BB$1,FZ$1059-1,Inputs!$X321:$BB321)+0.25*(SUMIF(Inputs!$X$1:$BB$1,FZ$1059,Inputs!$X321:$BB321)-SUMIF(Inputs!$X$1:$BB$1,FZ$1059-1,Inputs!$X321:$BB321))</f>
        <v>2985.6943562342</v>
      </c>
      <c r="GA321" s="0" t="n">
        <f aca="false">SUMIF(Inputs!$X$1:$BB$1,GA$1059-1,Inputs!$X321:$BB321)+0.5*(SUMIF(Inputs!$X$1:$BB$1,GA$1059,Inputs!$X321:$BB321)-SUMIF(Inputs!$X$1:$BB$1,GA$1059-1,Inputs!$X321:$BB321))</f>
        <v>3015.25568649394</v>
      </c>
      <c r="GB321" s="0" t="n">
        <f aca="false">SUMIF(Inputs!$X$1:$BB$1,GB$1059-1,Inputs!$X321:$BB321)+0.75*(SUMIF(Inputs!$X$1:$BB$1,GB$1059,Inputs!$X321:$BB321)-SUMIF(Inputs!$X$1:$BB$1,GB$1059-1,Inputs!$X321:$BB321))</f>
        <v>3044.81701675368</v>
      </c>
      <c r="GC321" s="0" t="n">
        <f aca="false">SUMIF(Inputs!$X$1:$BB$1,GC$1059-1,Inputs!$X321:$BB321)+1*(SUMIF(Inputs!$X$1:$BB$1,GC$1059,Inputs!$X321:$BB321)-SUMIF(Inputs!$X$1:$BB$1,GC$1059-1,Inputs!$X321:$BB321))</f>
        <v>3074.37834701343</v>
      </c>
      <c r="GD321" s="0" t="n">
        <f aca="false">SUMIF(Inputs!$X$1:$BB$1,GD$1059-1,Inputs!$X321:$BB321)+0.25*(SUMIF(Inputs!$X$1:$BB$1,GD$1059,Inputs!$X321:$BB321)-SUMIF(Inputs!$X$1:$BB$1,GD$1059-1,Inputs!$X321:$BB321))</f>
        <v>3105.12213048356</v>
      </c>
      <c r="GE321" s="0" t="n">
        <f aca="false">SUMIF(Inputs!$X$1:$BB$1,GE$1059-1,Inputs!$X321:$BB321)+0.5*(SUMIF(Inputs!$X$1:$BB$1,GE$1059,Inputs!$X321:$BB321)-SUMIF(Inputs!$X$1:$BB$1,GE$1059-1,Inputs!$X321:$BB321))</f>
        <v>3135.8659139537</v>
      </c>
      <c r="GF321" s="0" t="n">
        <f aca="false">SUMIF(Inputs!$X$1:$BB$1,GF$1059-1,Inputs!$X321:$BB321)+0.75*(SUMIF(Inputs!$X$1:$BB$1,GF$1059,Inputs!$X321:$BB321)-SUMIF(Inputs!$X$1:$BB$1,GF$1059-1,Inputs!$X321:$BB321))</f>
        <v>3166.60969742383</v>
      </c>
      <c r="GG321" s="0" t="n">
        <f aca="false">SUMIF(Inputs!$X$1:$BB$1,GG$1059-1,Inputs!$X321:$BB321)+1*(SUMIF(Inputs!$X$1:$BB$1,GG$1059,Inputs!$X321:$BB321)-SUMIF(Inputs!$X$1:$BB$1,GG$1059-1,Inputs!$X321:$BB321))</f>
        <v>3197.35348089397</v>
      </c>
      <c r="GH321" s="321" t="n">
        <f aca="false">SUMIF(Inputs!$X$1:$BG$1,GH$1059-1,Inputs!$X321:$BG321)+0.25*(SUMIF(Inputs!$X$1:$BG$1,GH$1059,Inputs!$X321:$BG321)-SUMIF(Inputs!$X$1:$BG$1,GH$1059-1,Inputs!$X321:$BG321))</f>
        <v>3229.32701570291</v>
      </c>
      <c r="GI321" s="321" t="n">
        <f aca="false">SUMIF(Inputs!$X$1:$BG$1,GI$1059-1,Inputs!$X321:$BG321)+0.5*(SUMIF(Inputs!$X$1:$BG$1,GI$1059,Inputs!$X321:$BG321)-SUMIF(Inputs!$X$1:$BG$1,GI$1059-1,Inputs!$X321:$BG321))</f>
        <v>3261.30055051185</v>
      </c>
      <c r="GJ321" s="321" t="n">
        <f aca="false">SUMIF(Inputs!$X$1:$BG$1,GJ$1059-1,Inputs!$X321:$BG321)+0.75*(SUMIF(Inputs!$X$1:$BG$1,GJ$1059,Inputs!$X321:$BG321)-SUMIF(Inputs!$X$1:$BG$1,GJ$1059-1,Inputs!$X321:$BG321))</f>
        <v>3293.27408532078</v>
      </c>
      <c r="GK321" s="321" t="n">
        <f aca="false">SUMIF(Inputs!$X$1:$BG$1,GK$1059-1,Inputs!$X321:$BG321)+1*(SUMIF(Inputs!$X$1:$BG$1,GK$1059,Inputs!$X321:$BG321)-SUMIF(Inputs!$X$1:$BG$1,GK$1059-1,Inputs!$X321:$BG321))</f>
        <v>3325.24762012972</v>
      </c>
      <c r="GL321" s="321" t="n">
        <f aca="false">SUMIF(Inputs!$X$1:$BG$1,GL$1059-1,Inputs!$X321:$BG321)+0.25*(SUMIF(Inputs!$X$1:$BG$1,GL$1059,Inputs!$X321:$BG321)-SUMIF(Inputs!$X$1:$BG$1,GL$1059-1,Inputs!$X321:$BG321))</f>
        <v>3358.50009633102</v>
      </c>
      <c r="GM321" s="321" t="n">
        <f aca="false">SUMIF(Inputs!$X$1:$BG$1,GM$1059-1,Inputs!$X321:$BG321)+0.5*(SUMIF(Inputs!$X$1:$BG$1,GM$1059,Inputs!$X321:$BG321)-SUMIF(Inputs!$X$1:$BG$1,GM$1059-1,Inputs!$X321:$BG321))</f>
        <v>3391.75257253232</v>
      </c>
      <c r="GN321" s="321" t="n">
        <f aca="false">SUMIF(Inputs!$X$1:$BG$1,GN$1059-1,Inputs!$X321:$BG321)+0.75*(SUMIF(Inputs!$X$1:$BG$1,GN$1059,Inputs!$X321:$BG321)-SUMIF(Inputs!$X$1:$BG$1,GN$1059-1,Inputs!$X321:$BG321))</f>
        <v>3425.00504873362</v>
      </c>
      <c r="GO321" s="321" t="n">
        <f aca="false">SUMIF(Inputs!$X$1:$BG$1,GO$1059-1,Inputs!$X321:$BG321)+1*(SUMIF(Inputs!$X$1:$BG$1,GO$1059,Inputs!$X321:$BG321)-SUMIF(Inputs!$X$1:$BG$1,GO$1059-1,Inputs!$X321:$BG321))</f>
        <v>3458.25752493491</v>
      </c>
      <c r="GP321" s="321" t="n">
        <f aca="false">SUMIF(Inputs!$X$1:$BG$1,GP$1059-1,Inputs!$X321:$BG321)+0.25*(SUMIF(Inputs!$X$1:$BG$1,GP$1059,Inputs!$X321:$BG321)-SUMIF(Inputs!$X$1:$BG$1,GP$1059-1,Inputs!$X321:$BG321))</f>
        <v>3492.84010018426</v>
      </c>
      <c r="GQ321" s="321" t="n">
        <f aca="false">SUMIF(Inputs!$X$1:$BG$1,GQ$1059-1,Inputs!$X321:$BG321)+0.5*(SUMIF(Inputs!$X$1:$BG$1,GQ$1059,Inputs!$X321:$BG321)-SUMIF(Inputs!$X$1:$BG$1,GQ$1059-1,Inputs!$X321:$BG321))</f>
        <v>3527.42267543361</v>
      </c>
      <c r="GR321" s="321" t="n">
        <f aca="false">SUMIF(Inputs!$X$1:$BG$1,GR$1059-1,Inputs!$X321:$BG321)+0.75*(SUMIF(Inputs!$X$1:$BG$1,GR$1059,Inputs!$X321:$BG321)-SUMIF(Inputs!$X$1:$BG$1,GR$1059-1,Inputs!$X321:$BG321))</f>
        <v>3562.00525068296</v>
      </c>
      <c r="GS321" s="321" t="n">
        <f aca="false">SUMIF(Inputs!$X$1:$BG$1,GS$1059-1,Inputs!$X321:$BG321)+1*(SUMIF(Inputs!$X$1:$BG$1,GS$1059,Inputs!$X321:$BG321)-SUMIF(Inputs!$X$1:$BG$1,GS$1059-1,Inputs!$X321:$BG321))</f>
        <v>3596.58782593231</v>
      </c>
      <c r="GT321" s="321" t="n">
        <f aca="false">SUMIF(Inputs!$X$1:$BG$1,GT$1059-1,Inputs!$X321:$BG321)+0.25*(SUMIF(Inputs!$X$1:$BG$1,GT$1059,Inputs!$X321:$BG321)-SUMIF(Inputs!$X$1:$BG$1,GT$1059-1,Inputs!$X321:$BG321))</f>
        <v>3632.55370419163</v>
      </c>
      <c r="GU321" s="321" t="n">
        <f aca="false">SUMIF(Inputs!$X$1:$BG$1,GU$1059-1,Inputs!$X321:$BG321)+0.5*(SUMIF(Inputs!$X$1:$BG$1,GU$1059,Inputs!$X321:$BG321)-SUMIF(Inputs!$X$1:$BG$1,GU$1059-1,Inputs!$X321:$BG321))</f>
        <v>3668.51958245096</v>
      </c>
      <c r="GV321" s="321" t="n">
        <f aca="false">SUMIF(Inputs!$X$1:$BG$1,GV$1059-1,Inputs!$X321:$BG321)+0.75*(SUMIF(Inputs!$X$1:$BG$1,GV$1059,Inputs!$X321:$BG321)-SUMIF(Inputs!$X$1:$BG$1,GV$1059-1,Inputs!$X321:$BG321))</f>
        <v>3704.48546071028</v>
      </c>
      <c r="GW321" s="321" t="n">
        <f aca="false">SUMIF(Inputs!$X$1:$BG$1,GW$1059-1,Inputs!$X321:$BG321)+1*(SUMIF(Inputs!$X$1:$BG$1,GW$1059,Inputs!$X321:$BG321)-SUMIF(Inputs!$X$1:$BG$1,GW$1059-1,Inputs!$X321:$BG321))</f>
        <v>3740.4513389696</v>
      </c>
      <c r="GX321" s="321" t="n">
        <f aca="false">SUMIF(Inputs!$X$1:$BG$1,GX$1059-1,Inputs!$X321:$BG321)+0.25*(SUMIF(Inputs!$X$1:$BG$1,GX$1059,Inputs!$X321:$BG321)-SUMIF(Inputs!$X$1:$BG$1,GX$1059-1,Inputs!$X321:$BG321))</f>
        <v>3777.8558523593</v>
      </c>
      <c r="GY321" s="321" t="n">
        <f aca="false">SUMIF(Inputs!$X$1:$BG$1,GY$1059-1,Inputs!$X321:$BG321)+0.5*(SUMIF(Inputs!$X$1:$BG$1,GY$1059,Inputs!$X321:$BG321)-SUMIF(Inputs!$X$1:$BG$1,GY$1059-1,Inputs!$X321:$BG321))</f>
        <v>3815.260365749</v>
      </c>
      <c r="GZ321" s="321" t="n">
        <f aca="false">SUMIF(Inputs!$X$1:$BG$1,GZ$1059-1,Inputs!$X321:$BG321)+0.75*(SUMIF(Inputs!$X$1:$BG$1,GZ$1059,Inputs!$X321:$BG321)-SUMIF(Inputs!$X$1:$BG$1,GZ$1059-1,Inputs!$X321:$BG321))</f>
        <v>3852.66487913869</v>
      </c>
      <c r="HA321" s="321" t="n">
        <f aca="false">SUMIF(Inputs!$X$1:$BG$1,HA$1059-1,Inputs!$X321:$BG321)+1*(SUMIF(Inputs!$X$1:$BG$1,HA$1059,Inputs!$X321:$BG321)-SUMIF(Inputs!$X$1:$BG$1,HA$1059-1,Inputs!$X321:$BG321))</f>
        <v>3890.06939252839</v>
      </c>
    </row>
    <row r="322" customFormat="false" ht="15" hidden="false" customHeight="true" outlineLevel="2" collapsed="false">
      <c r="A322" s="48" t="s">
        <v>99</v>
      </c>
      <c r="B322" s="201" t="s">
        <v>360</v>
      </c>
      <c r="C322" s="201" t="s">
        <v>364</v>
      </c>
      <c r="D322" s="201" t="s">
        <v>101</v>
      </c>
      <c r="E322" s="52"/>
      <c r="F322" s="19" t="s">
        <v>395</v>
      </c>
      <c r="G322" s="52" t="s">
        <v>396</v>
      </c>
      <c r="H322" s="52"/>
      <c r="I322" s="52"/>
      <c r="CL322" s="368" t="n">
        <f aca="false">(SUMIF(Inputs!$X$1:$AY$1,CL$1059,Inputs!$X322:$AY322))/4</f>
        <v>5.02925</v>
      </c>
      <c r="CM322" s="368" t="n">
        <f aca="false">(SUMIF(Inputs!$X$1:$AY$1,CM$1059,Inputs!$X322:$AY322))/4</f>
        <v>5.02925</v>
      </c>
      <c r="CN322" s="368" t="n">
        <f aca="false">(SUMIF(Inputs!$X$1:$AY$1,CN$1059,Inputs!$X322:$AY322))/4</f>
        <v>5.02925</v>
      </c>
      <c r="CO322" s="368" t="n">
        <f aca="false">(SUMIF(Inputs!$X$1:$AY$1,CO$1059,Inputs!$X322:$AY322))/4</f>
        <v>5.02925</v>
      </c>
      <c r="CP322" s="368" t="n">
        <f aca="false">(SUMIF(Inputs!$X$1:$AY$1,CP$1059,Inputs!$X322:$AY322))/4</f>
        <v>5.0575</v>
      </c>
      <c r="CQ322" s="368" t="n">
        <f aca="false">(SUMIF(Inputs!$X$1:$AY$1,CQ$1059,Inputs!$X322:$AY322))/4</f>
        <v>5.0575</v>
      </c>
      <c r="CR322" s="368" t="n">
        <f aca="false">(SUMIF(Inputs!$X$1:$AY$1,CR$1059,Inputs!$X322:$AY322))/4</f>
        <v>5.0575</v>
      </c>
      <c r="CS322" s="368" t="n">
        <f aca="false">(SUMIF(Inputs!$X$1:$AY$1,CS$1059,Inputs!$X322:$AY322))/4</f>
        <v>5.0575</v>
      </c>
      <c r="CT322" s="368" t="n">
        <f aca="false">(SUMIF(Inputs!$X$1:$AY$1,CT$1059,Inputs!$X322:$AY322))/4</f>
        <v>4.7685</v>
      </c>
      <c r="CU322" s="368" t="n">
        <f aca="false">(SUMIF(Inputs!$X$1:$AY$1,CU$1059,Inputs!$X322:$AY322))/4</f>
        <v>4.7685</v>
      </c>
      <c r="CV322" s="368" t="n">
        <f aca="false">(SUMIF(Inputs!$X$1:$AY$1,CV$1059,Inputs!$X322:$AY322))/4</f>
        <v>4.7685</v>
      </c>
      <c r="CW322" s="368" t="n">
        <f aca="false">(SUMIF(Inputs!$X$1:$AY$1,CW$1059,Inputs!$X322:$AY322))/4</f>
        <v>4.7685</v>
      </c>
      <c r="CX322" s="368" t="n">
        <f aca="false">(SUMIF(Inputs!$X$1:$AY$1,CX$1059,Inputs!$X322:$AY322))/4</f>
        <v>6.87475</v>
      </c>
      <c r="CY322" s="368" t="n">
        <f aca="false">(SUMIF(Inputs!$X$1:$AY$1,CY$1059,Inputs!$X322:$AY322))/4</f>
        <v>6.87475</v>
      </c>
      <c r="CZ322" s="368" t="n">
        <f aca="false">(SUMIF(Inputs!$X$1:$AY$1,CZ$1059,Inputs!$X322:$AY322))/4</f>
        <v>6.87475</v>
      </c>
      <c r="DA322" s="368" t="n">
        <f aca="false">(SUMIF(Inputs!$X$1:$AY$1,DA$1059,Inputs!$X322:$AY322))/4</f>
        <v>6.87475</v>
      </c>
      <c r="DB322" s="368" t="n">
        <f aca="false">(SUMIF(Inputs!$X$1:$AY$1,DB$1059,Inputs!$X322:$AY322))/4</f>
        <v>4.7515</v>
      </c>
      <c r="DC322" s="368" t="n">
        <f aca="false">(SUMIF(Inputs!$X$1:$AY$1,DC$1059,Inputs!$X322:$AY322))/4</f>
        <v>4.7515</v>
      </c>
      <c r="DD322" s="368" t="n">
        <f aca="false">(SUMIF(Inputs!$X$1:$AY$1,DD$1059,Inputs!$X322:$AY322))/4</f>
        <v>4.7515</v>
      </c>
      <c r="DE322" s="368" t="n">
        <f aca="false">(SUMIF(Inputs!$X$1:$AY$1,DE$1059,Inputs!$X322:$AY322))/4</f>
        <v>4.7515</v>
      </c>
      <c r="DF322" s="368" t="n">
        <f aca="false">(SUMIF(Inputs!$X$1:$AY$1,DF$1059,Inputs!$X322:$AY322))/4</f>
        <v>2.4</v>
      </c>
      <c r="DG322" s="368" t="n">
        <f aca="false">(SUMIF(Inputs!$X$1:$AY$1,DG$1059,Inputs!$X322:$AY322))/4</f>
        <v>2.4</v>
      </c>
      <c r="DH322" s="368" t="n">
        <f aca="false">(SUMIF(Inputs!$X$1:$AY$1,DH$1059,Inputs!$X322:$AY322))/4</f>
        <v>2.4</v>
      </c>
      <c r="DI322" s="368" t="n">
        <f aca="false">(SUMIF(Inputs!$X$1:$AY$1,DI$1059,Inputs!$X322:$AY322))/4</f>
        <v>2.4</v>
      </c>
      <c r="DJ322" s="368" t="n">
        <f aca="false">(SUMIF(Inputs!$X$1:$AY$1,DJ$1059,Inputs!$X322:$AY322))/4</f>
        <v>2.5</v>
      </c>
      <c r="DK322" s="368" t="n">
        <f aca="false">(SUMIF(Inputs!$X$1:$AY$1,DK$1059,Inputs!$X322:$AY322))/4</f>
        <v>2.5</v>
      </c>
      <c r="DL322" s="368" t="n">
        <f aca="false">(SUMIF(Inputs!$X$1:$AY$1,DL$1059,Inputs!$X322:$AY322))/4</f>
        <v>2.5</v>
      </c>
      <c r="DM322" s="368" t="n">
        <f aca="false">(SUMIF(Inputs!$X$1:$AY$1,DM$1059,Inputs!$X322:$AY322))/4</f>
        <v>2.5</v>
      </c>
      <c r="DN322" s="368" t="n">
        <f aca="false">(SUMIF(Inputs!$X$1:$AY$1,DN$1059,Inputs!$X322:$AY322))/4</f>
        <v>2.75</v>
      </c>
      <c r="DO322" s="368" t="n">
        <f aca="false">(SUMIF(Inputs!$X$1:$AY$1,DO$1059,Inputs!$X322:$AY322))/4</f>
        <v>2.75</v>
      </c>
      <c r="DP322" s="368" t="n">
        <f aca="false">(SUMIF(Inputs!$X$1:$AY$1,DP$1059,Inputs!$X322:$AY322))/4</f>
        <v>2.75</v>
      </c>
      <c r="DQ322" s="368" t="n">
        <f aca="false">(SUMIF(Inputs!$X$1:$AY$1,DQ$1059,Inputs!$X322:$AY322))/4</f>
        <v>2.75</v>
      </c>
      <c r="DR322" s="368" t="n">
        <f aca="false">(SUMIF(Inputs!$X$1:$AY$1,DR$1059,Inputs!$X322:$AY322))/4</f>
        <v>3.75</v>
      </c>
      <c r="DS322" s="368" t="n">
        <f aca="false">(SUMIF(Inputs!$X$1:$AY$1,DS$1059,Inputs!$X322:$AY322))/4</f>
        <v>3.75</v>
      </c>
      <c r="DT322" s="368" t="n">
        <f aca="false">(SUMIF(Inputs!$X$1:$AY$1,DT$1059,Inputs!$X322:$AY322))/4</f>
        <v>3.75</v>
      </c>
      <c r="DU322" s="368" t="n">
        <f aca="false">(SUMIF(Inputs!$X$1:$AY$1,DU$1059,Inputs!$X322:$AY322))/4</f>
        <v>3.75</v>
      </c>
      <c r="DV322" s="368" t="n">
        <f aca="false">(SUMIF(Inputs!$X$1:$AY$1,DV$1059,Inputs!$X322:$AY322))/4</f>
        <v>5</v>
      </c>
      <c r="DW322" s="368" t="n">
        <f aca="false">(SUMIF(Inputs!$X$1:$AY$1,DW$1059,Inputs!$X322:$AY322))/4</f>
        <v>5</v>
      </c>
      <c r="DX322" s="368" t="n">
        <f aca="false">(SUMIF(Inputs!$X$1:$AY$1,DX$1059,Inputs!$X322:$AY322))/4</f>
        <v>5</v>
      </c>
      <c r="DY322" s="368" t="n">
        <f aca="false">(SUMIF(Inputs!$X$1:$AY$1,DY$1059,Inputs!$X322:$AY322))/4</f>
        <v>5</v>
      </c>
      <c r="DZ322" s="368" t="n">
        <f aca="false">(SUMIF(Inputs!$X$1:$AY$1,DZ$1059,Inputs!$X322:$AY322))/4</f>
        <v>5</v>
      </c>
      <c r="EA322" s="368" t="n">
        <f aca="false">(SUMIF(Inputs!$X$1:$AY$1,EA$1059,Inputs!$X322:$AY322))/4</f>
        <v>5</v>
      </c>
      <c r="EB322" s="368" t="n">
        <f aca="false">(SUMIF(Inputs!$X$1:$AY$1,EB$1059,Inputs!$X322:$AY322))/4</f>
        <v>5</v>
      </c>
      <c r="EC322" s="368" t="n">
        <f aca="false">(SUMIF(Inputs!$X$1:$AY$1,EC$1059,Inputs!$X322:$AY322))/4</f>
        <v>5</v>
      </c>
      <c r="ED322" s="368" t="n">
        <f aca="false">(SUMIF(Inputs!$X$1:$AY$1,ED$1059,Inputs!$X322:$AY322))/4</f>
        <v>5</v>
      </c>
      <c r="EE322" s="368" t="n">
        <f aca="false">(SUMIF(Inputs!$X$1:$AY$1,EE$1059,Inputs!$X322:$AY322))/4</f>
        <v>5</v>
      </c>
      <c r="EF322" s="368" t="n">
        <f aca="false">(SUMIF(Inputs!$X$1:$AY$1,EF$1059,Inputs!$X322:$AY322))/4</f>
        <v>5</v>
      </c>
      <c r="EG322" s="368" t="n">
        <f aca="false">(SUMIF(Inputs!$X$1:$AY$1,EG$1059,Inputs!$X322:$AY322))/4</f>
        <v>5</v>
      </c>
      <c r="EH322" s="368" t="n">
        <f aca="false">(SUMIF(Inputs!$X$1:$AY$1,EH$1059,Inputs!$X322:$AY322))/4</f>
        <v>5</v>
      </c>
      <c r="EI322" s="368" t="n">
        <f aca="false">(SUMIF(Inputs!$X$1:$AY$1,EI$1059,Inputs!$X322:$AY322))/4</f>
        <v>5</v>
      </c>
      <c r="EJ322" s="368" t="n">
        <f aca="false">(SUMIF(Inputs!$X$1:$AY$1,EJ$1059,Inputs!$X322:$AY322))/4</f>
        <v>5</v>
      </c>
      <c r="EK322" s="368" t="n">
        <f aca="false">(SUMIF(Inputs!$X$1:$AY$1,EK$1059,Inputs!$X322:$AY322))/4</f>
        <v>5</v>
      </c>
      <c r="EL322" s="368" t="n">
        <f aca="false">(SUMIF(Inputs!$X$1:$AY$1,EL$1059,Inputs!$X322:$AY322))/4</f>
        <v>5</v>
      </c>
      <c r="EM322" s="368" t="n">
        <f aca="false">(SUMIF(Inputs!$X$1:$AY$1,EM$1059,Inputs!$X322:$AY322))/4</f>
        <v>5</v>
      </c>
      <c r="EN322" s="368" t="n">
        <f aca="false">(SUMIF(Inputs!$X$1:$AY$1,EN$1059,Inputs!$X322:$AY322))/4</f>
        <v>5</v>
      </c>
      <c r="EO322" s="368" t="n">
        <f aca="false">(SUMIF(Inputs!$X$1:$AY$1,EO$1059,Inputs!$X322:$AY322))/4</f>
        <v>5</v>
      </c>
      <c r="EP322" s="368" t="n">
        <f aca="false">(SUMIF(Inputs!$X$1:$AY$1,EP$1059,Inputs!$X322:$AY322))/4</f>
        <v>5</v>
      </c>
      <c r="EQ322" s="368" t="n">
        <f aca="false">(SUMIF(Inputs!$X$1:$AY$1,EQ$1059,Inputs!$X322:$AY322))/4</f>
        <v>5</v>
      </c>
      <c r="ER322" s="368" t="n">
        <f aca="false">(SUMIF(Inputs!$X$1:$AY$1,ER$1059,Inputs!$X322:$AY322))/4</f>
        <v>5</v>
      </c>
      <c r="ES322" s="368" t="n">
        <f aca="false">(SUMIF(Inputs!$X$1:$AY$1,ES$1059,Inputs!$X322:$AY322))/4</f>
        <v>5</v>
      </c>
      <c r="ET322" s="368" t="n">
        <f aca="false">(SUMIF(Inputs!$X$1:$AY$1,ET$1059,Inputs!$X322:$AY322))/4</f>
        <v>5</v>
      </c>
      <c r="EU322" s="368" t="n">
        <f aca="false">(SUMIF(Inputs!$X$1:$AY$1,EU$1059,Inputs!$X322:$AY322))/4</f>
        <v>5</v>
      </c>
      <c r="EV322" s="368" t="n">
        <f aca="false">(SUMIF(Inputs!$X$1:$AY$1,EV$1059,Inputs!$X322:$AY322))/4</f>
        <v>5</v>
      </c>
      <c r="EW322" s="368" t="n">
        <f aca="false">(SUMIF(Inputs!$X$1:$AY$1,EW$1059,Inputs!$X322:$AY322))/4</f>
        <v>5</v>
      </c>
      <c r="EX322" s="368" t="n">
        <f aca="false">(SUMIF(Inputs!$X$1:$AY$1,EX$1059,Inputs!$X322:$AY322))/4</f>
        <v>5</v>
      </c>
      <c r="EY322" s="368" t="n">
        <f aca="false">(SUMIF(Inputs!$X$1:$AY$1,EY$1059,Inputs!$X322:$AY322))/4</f>
        <v>5</v>
      </c>
      <c r="EZ322" s="368" t="n">
        <f aca="false">(SUMIF(Inputs!$X$1:$AY$1,EZ$1059,Inputs!$X322:$AY322))/4</f>
        <v>5</v>
      </c>
      <c r="FA322" s="368" t="n">
        <f aca="false">(SUMIF(Inputs!$X$1:$AY$1,FA$1059,Inputs!$X322:$AY322))/4</f>
        <v>5</v>
      </c>
      <c r="FB322" s="368" t="n">
        <f aca="false">(SUMIF(Inputs!$X$1:$AY$1,FB$1059,Inputs!$X322:$AY322))/4</f>
        <v>5</v>
      </c>
      <c r="FC322" s="368" t="n">
        <f aca="false">(SUMIF(Inputs!$X$1:$AY$1,FC$1059,Inputs!$X322:$AY322))/4</f>
        <v>5</v>
      </c>
      <c r="FD322" s="368" t="n">
        <f aca="false">(SUMIF(Inputs!$X$1:$AY$1,FD$1059,Inputs!$X322:$AY322))/4</f>
        <v>5</v>
      </c>
      <c r="FE322" s="368" t="n">
        <f aca="false">(SUMIF(Inputs!$X$1:$AY$1,FE$1059,Inputs!$X322:$AY322))/4</f>
        <v>5</v>
      </c>
      <c r="FF322" s="368" t="n">
        <f aca="false">(SUMIF(Inputs!$X$1:$AY$1,FF$1059,Inputs!$X322:$AY322))/4</f>
        <v>5</v>
      </c>
      <c r="FG322" s="368" t="n">
        <f aca="false">(SUMIF(Inputs!$X$1:$AY$1,FG$1059,Inputs!$X322:$AY322))/4</f>
        <v>5</v>
      </c>
      <c r="FH322" s="368" t="n">
        <f aca="false">(SUMIF(Inputs!$X$1:$AY$1,FH$1059,Inputs!$X322:$AY322))/4</f>
        <v>5</v>
      </c>
      <c r="FI322" s="368" t="n">
        <f aca="false">(SUMIF(Inputs!$X$1:$AY$1,FI$1059,Inputs!$X322:$AY322))/4</f>
        <v>5</v>
      </c>
      <c r="FJ322" s="368" t="n">
        <f aca="false">(SUMIF(Inputs!$X$1:$AY$1,FJ$1059,Inputs!$X322:$AY322))/4</f>
        <v>5</v>
      </c>
      <c r="FK322" s="368" t="n">
        <f aca="false">(SUMIF(Inputs!$X$1:$AY$1,FK$1059,Inputs!$X322:$AY322))/4</f>
        <v>5</v>
      </c>
      <c r="FL322" s="368" t="n">
        <f aca="false">(SUMIF(Inputs!$X$1:$AY$1,FL$1059,Inputs!$X322:$AY322))/4</f>
        <v>5</v>
      </c>
      <c r="FM322" s="368" t="n">
        <f aca="false">(SUMIF(Inputs!$X$1:$AY$1,FM$1059,Inputs!$X322:$AY322))/4</f>
        <v>5</v>
      </c>
      <c r="FN322" s="368" t="n">
        <f aca="false">(SUMIF(Inputs!$X$1:$AY$1,FN$1059,Inputs!$X322:$AY322))/4</f>
        <v>5</v>
      </c>
      <c r="FO322" s="368" t="n">
        <f aca="false">(SUMIF(Inputs!$X$1:$AY$1,FO$1059,Inputs!$X322:$AY322))/4</f>
        <v>5</v>
      </c>
      <c r="FP322" s="368" t="n">
        <f aca="false">(SUMIF(Inputs!$X$1:$AY$1,FP$1059,Inputs!$X322:$AY322))/4</f>
        <v>5</v>
      </c>
      <c r="FQ322" s="368" t="n">
        <f aca="false">(SUMIF(Inputs!$X$1:$AY$1,FQ$1059,Inputs!$X322:$AY322))/4</f>
        <v>5</v>
      </c>
      <c r="FR322" s="368" t="n">
        <f aca="false">(SUMIF(Inputs!$X$1:$AY$1,FR$1059,Inputs!$X322:$AY322))/4</f>
        <v>5</v>
      </c>
      <c r="FS322" s="368" t="n">
        <f aca="false">(SUMIF(Inputs!$X$1:$AY$1,FS$1059,Inputs!$X322:$AY322))/4</f>
        <v>5</v>
      </c>
      <c r="FT322" s="368" t="n">
        <f aca="false">(SUMIF(Inputs!$X$1:$AY$1,FT$1059,Inputs!$X322:$AY322))/4</f>
        <v>5</v>
      </c>
      <c r="FU322" s="368" t="n">
        <f aca="false">(SUMIF(Inputs!$X$1:$AY$1,FU$1059,Inputs!$X322:$AY322))/4</f>
        <v>5</v>
      </c>
      <c r="FV322" s="0" t="n">
        <f aca="false">(SUMIF(Inputs!$X$1:$BB$1,FV$1059,Inputs!$X322:$BB322))/4</f>
        <v>5</v>
      </c>
      <c r="FW322" s="0" t="n">
        <f aca="false">(SUMIF(Inputs!$X$1:$BB$1,FW$1059,Inputs!$X322:$BB322))/4</f>
        <v>5</v>
      </c>
      <c r="FX322" s="0" t="n">
        <f aca="false">(SUMIF(Inputs!$X$1:$BB$1,FX$1059,Inputs!$X322:$BB322))/4</f>
        <v>5</v>
      </c>
      <c r="FY322" s="0" t="n">
        <f aca="false">(SUMIF(Inputs!$X$1:$BB$1,FY$1059,Inputs!$X322:$BB322))/4</f>
        <v>5</v>
      </c>
      <c r="FZ322" s="0" t="n">
        <f aca="false">(SUMIF(Inputs!$X$1:$BB$1,FZ$1059,Inputs!$X322:$BB322))/4</f>
        <v>5</v>
      </c>
      <c r="GA322" s="0" t="n">
        <f aca="false">(SUMIF(Inputs!$X$1:$BB$1,GA$1059,Inputs!$X322:$BB322))/4</f>
        <v>5</v>
      </c>
      <c r="GB322" s="0" t="n">
        <f aca="false">(SUMIF(Inputs!$X$1:$BB$1,GB$1059,Inputs!$X322:$BB322))/4</f>
        <v>5</v>
      </c>
      <c r="GC322" s="0" t="n">
        <f aca="false">(SUMIF(Inputs!$X$1:$BB$1,GC$1059,Inputs!$X322:$BB322))/4</f>
        <v>5</v>
      </c>
      <c r="GD322" s="0" t="n">
        <f aca="false">(SUMIF(Inputs!$X$1:$BB$1,GD$1059,Inputs!$X322:$BB322))/4</f>
        <v>5</v>
      </c>
      <c r="GE322" s="0" t="n">
        <f aca="false">(SUMIF(Inputs!$X$1:$BB$1,GE$1059,Inputs!$X322:$BB322))/4</f>
        <v>5</v>
      </c>
      <c r="GF322" s="0" t="n">
        <f aca="false">(SUMIF(Inputs!$X$1:$BB$1,GF$1059,Inputs!$X322:$BB322))/4</f>
        <v>5</v>
      </c>
      <c r="GG322" s="0" t="n">
        <f aca="false">(SUMIF(Inputs!$X$1:$BB$1,GG$1059,Inputs!$X322:$BB322))/4</f>
        <v>5</v>
      </c>
      <c r="GH322" s="317" t="n">
        <f aca="false">(SUMIF(Inputs!$X$1:$BG$1,GH$1059,Inputs!$X322:$BG322))/4</f>
        <v>5</v>
      </c>
      <c r="GI322" s="317" t="n">
        <f aca="false">(SUMIF(Inputs!$X$1:$BG$1,GI$1059,Inputs!$X322:$BG322))/4</f>
        <v>5</v>
      </c>
      <c r="GJ322" s="317" t="n">
        <f aca="false">(SUMIF(Inputs!$X$1:$BG$1,GJ$1059,Inputs!$X322:$BG322))/4</f>
        <v>5</v>
      </c>
      <c r="GK322" s="317" t="n">
        <f aca="false">(SUMIF(Inputs!$X$1:$BG$1,GK$1059,Inputs!$X322:$BG322))/4</f>
        <v>5</v>
      </c>
      <c r="GL322" s="317" t="n">
        <f aca="false">(SUMIF(Inputs!$X$1:$BG$1,GL$1059,Inputs!$X322:$BG322))/4</f>
        <v>5</v>
      </c>
      <c r="GM322" s="317" t="n">
        <f aca="false">(SUMIF(Inputs!$X$1:$BG$1,GM$1059,Inputs!$X322:$BG322))/4</f>
        <v>5</v>
      </c>
      <c r="GN322" s="317" t="n">
        <f aca="false">(SUMIF(Inputs!$X$1:$BG$1,GN$1059,Inputs!$X322:$BG322))/4</f>
        <v>5</v>
      </c>
      <c r="GO322" s="317" t="n">
        <f aca="false">(SUMIF(Inputs!$X$1:$BG$1,GO$1059,Inputs!$X322:$BG322))/4</f>
        <v>5</v>
      </c>
      <c r="GP322" s="317" t="n">
        <f aca="false">(SUMIF(Inputs!$X$1:$BG$1,GP$1059,Inputs!$X322:$BG322))/4</f>
        <v>5</v>
      </c>
      <c r="GQ322" s="317" t="n">
        <f aca="false">(SUMIF(Inputs!$X$1:$BG$1,GQ$1059,Inputs!$X322:$BG322))/4</f>
        <v>5</v>
      </c>
      <c r="GR322" s="317" t="n">
        <f aca="false">(SUMIF(Inputs!$X$1:$BG$1,GR$1059,Inputs!$X322:$BG322))/4</f>
        <v>5</v>
      </c>
      <c r="GS322" s="317" t="n">
        <f aca="false">(SUMIF(Inputs!$X$1:$BG$1,GS$1059,Inputs!$X322:$BG322))/4</f>
        <v>5</v>
      </c>
      <c r="GT322" s="317" t="n">
        <f aca="false">(SUMIF(Inputs!$X$1:$BG$1,GT$1059,Inputs!$X322:$BG322))/4</f>
        <v>5</v>
      </c>
      <c r="GU322" s="317" t="n">
        <f aca="false">(SUMIF(Inputs!$X$1:$BG$1,GU$1059,Inputs!$X322:$BG322))/4</f>
        <v>5</v>
      </c>
      <c r="GV322" s="317" t="n">
        <f aca="false">(SUMIF(Inputs!$X$1:$BG$1,GV$1059,Inputs!$X322:$BG322))/4</f>
        <v>5</v>
      </c>
      <c r="GW322" s="317" t="n">
        <f aca="false">(SUMIF(Inputs!$X$1:$BG$1,GW$1059,Inputs!$X322:$BG322))/4</f>
        <v>5</v>
      </c>
      <c r="GX322" s="317" t="n">
        <f aca="false">(SUMIF(Inputs!$X$1:$BG$1,GX$1059,Inputs!$X322:$BG322))/4</f>
        <v>5</v>
      </c>
      <c r="GY322" s="317" t="n">
        <f aca="false">(SUMIF(Inputs!$X$1:$BG$1,GY$1059,Inputs!$X322:$BG322))/4</f>
        <v>5</v>
      </c>
      <c r="GZ322" s="317" t="n">
        <f aca="false">(SUMIF(Inputs!$X$1:$BG$1,GZ$1059,Inputs!$X322:$BG322))/4</f>
        <v>5</v>
      </c>
      <c r="HA322" s="317" t="n">
        <f aca="false">(SUMIF(Inputs!$X$1:$BG$1,HA$1059,Inputs!$X322:$BG322))/4</f>
        <v>5</v>
      </c>
    </row>
    <row r="323" customFormat="false" ht="15" hidden="false" customHeight="true" outlineLevel="2" collapsed="false">
      <c r="A323" s="48" t="s">
        <v>99</v>
      </c>
      <c r="B323" s="201" t="s">
        <v>360</v>
      </c>
      <c r="C323" s="201" t="s">
        <v>364</v>
      </c>
      <c r="D323" s="201" t="s">
        <v>101</v>
      </c>
      <c r="E323" s="52"/>
      <c r="F323" s="19" t="s">
        <v>397</v>
      </c>
      <c r="G323" s="52" t="s">
        <v>393</v>
      </c>
      <c r="H323" s="52"/>
      <c r="I323" s="52"/>
      <c r="CL323" s="0" t="n">
        <f aca="false">SUMIF(Inputs!$X$1:$AY$1,CL$1059-1,Inputs!$X323:$AY323)+0.25*(SUMIF(Inputs!$X$1:$AY$1,CL$1059,Inputs!$X323:$AY323)-SUMIF(Inputs!$X$1:$AY$1,CL$1059-1,Inputs!$X323:$AY323))</f>
        <v>982.291666666667</v>
      </c>
      <c r="CM323" s="0" t="n">
        <f aca="false">SUMIF(Inputs!$X$1:$AY$1,CM$1059-1,Inputs!$X323:$AY323)+0.5*(SUMIF(Inputs!$X$1:$AY$1,CM$1059,Inputs!$X323:$AY323)-SUMIF(Inputs!$X$1:$AY$1,CM$1059-1,Inputs!$X323:$AY323))</f>
        <v>997.916666666667</v>
      </c>
      <c r="CN323" s="0" t="n">
        <f aca="false">SUMIF(Inputs!$X$1:$AY$1,CN$1059-1,Inputs!$X323:$AY323)+0.75*(SUMIF(Inputs!$X$1:$AY$1,CN$1059,Inputs!$X323:$AY323)-SUMIF(Inputs!$X$1:$AY$1,CN$1059-1,Inputs!$X323:$AY323))</f>
        <v>1013.54166666667</v>
      </c>
      <c r="CO323" s="0" t="n">
        <f aca="false">SUMIF(Inputs!$X$1:$AY$1,CO$1059-1,Inputs!$X323:$AY323)+1*(SUMIF(Inputs!$X$1:$AY$1,CO$1059,Inputs!$X323:$AY323)-SUMIF(Inputs!$X$1:$AY$1,CO$1059-1,Inputs!$X323:$AY323))</f>
        <v>1029.16666666667</v>
      </c>
      <c r="CP323" s="0" t="n">
        <f aca="false">SUMIF(Inputs!$X$1:$AY$1,CP$1059-1,Inputs!$X323:$AY323)+0.25*(SUMIF(Inputs!$X$1:$AY$1,CP$1059,Inputs!$X323:$AY323)-SUMIF(Inputs!$X$1:$AY$1,CP$1059-1,Inputs!$X323:$AY323))</f>
        <v>1099.15068091631</v>
      </c>
      <c r="CQ323" s="0" t="n">
        <f aca="false">SUMIF(Inputs!$X$1:$AY$1,CQ$1059-1,Inputs!$X323:$AY323)+0.5*(SUMIF(Inputs!$X$1:$AY$1,CQ$1059,Inputs!$X323:$AY323)-SUMIF(Inputs!$X$1:$AY$1,CQ$1059-1,Inputs!$X323:$AY323))</f>
        <v>1169.13469516595</v>
      </c>
      <c r="CR323" s="0" t="n">
        <f aca="false">SUMIF(Inputs!$X$1:$AY$1,CR$1059-1,Inputs!$X323:$AY323)+0.75*(SUMIF(Inputs!$X$1:$AY$1,CR$1059,Inputs!$X323:$AY323)-SUMIF(Inputs!$X$1:$AY$1,CR$1059-1,Inputs!$X323:$AY323))</f>
        <v>1239.11870941558</v>
      </c>
      <c r="CS323" s="0" t="n">
        <f aca="false">SUMIF(Inputs!$X$1:$AY$1,CS$1059-1,Inputs!$X323:$AY323)+1*(SUMIF(Inputs!$X$1:$AY$1,CS$1059,Inputs!$X323:$AY323)-SUMIF(Inputs!$X$1:$AY$1,CS$1059-1,Inputs!$X323:$AY323))</f>
        <v>1309.10272366522</v>
      </c>
      <c r="CT323" s="0" t="n">
        <f aca="false">SUMIF(Inputs!$X$1:$AY$1,CT$1059-1,Inputs!$X323:$AY323)+0.25*(SUMIF(Inputs!$X$1:$AY$1,CT$1059,Inputs!$X323:$AY323)-SUMIF(Inputs!$X$1:$AY$1,CT$1059-1,Inputs!$X323:$AY323))</f>
        <v>1399.80015782828</v>
      </c>
      <c r="CU323" s="0" t="n">
        <f aca="false">SUMIF(Inputs!$X$1:$AY$1,CU$1059-1,Inputs!$X323:$AY323)+0.5*(SUMIF(Inputs!$X$1:$AY$1,CU$1059,Inputs!$X323:$AY323)-SUMIF(Inputs!$X$1:$AY$1,CU$1059-1,Inputs!$X323:$AY323))</f>
        <v>1490.49759199134</v>
      </c>
      <c r="CV323" s="0" t="n">
        <f aca="false">SUMIF(Inputs!$X$1:$AY$1,CV$1059-1,Inputs!$X323:$AY323)+0.75*(SUMIF(Inputs!$X$1:$AY$1,CV$1059,Inputs!$X323:$AY323)-SUMIF(Inputs!$X$1:$AY$1,CV$1059-1,Inputs!$X323:$AY323))</f>
        <v>1581.1950261544</v>
      </c>
      <c r="CW323" s="0" t="n">
        <f aca="false">SUMIF(Inputs!$X$1:$AY$1,CW$1059-1,Inputs!$X323:$AY323)+1*(SUMIF(Inputs!$X$1:$AY$1,CW$1059,Inputs!$X323:$AY323)-SUMIF(Inputs!$X$1:$AY$1,CW$1059-1,Inputs!$X323:$AY323))</f>
        <v>1671.89246031746</v>
      </c>
      <c r="CX323" s="0" t="n">
        <f aca="false">SUMIF(Inputs!$X$1:$AY$1,CX$1059-1,Inputs!$X323:$AY323)+0.25*(SUMIF(Inputs!$X$1:$AY$1,CX$1059,Inputs!$X323:$AY323)-SUMIF(Inputs!$X$1:$AY$1,CX$1059-1,Inputs!$X323:$AY323))</f>
        <v>1808.16686507937</v>
      </c>
      <c r="CY323" s="0" t="n">
        <f aca="false">SUMIF(Inputs!$X$1:$AY$1,CY$1059-1,Inputs!$X323:$AY323)+0.5*(SUMIF(Inputs!$X$1:$AY$1,CY$1059,Inputs!$X323:$AY323)-SUMIF(Inputs!$X$1:$AY$1,CY$1059-1,Inputs!$X323:$AY323))</f>
        <v>1944.44126984127</v>
      </c>
      <c r="CZ323" s="0" t="n">
        <f aca="false">SUMIF(Inputs!$X$1:$AY$1,CZ$1059-1,Inputs!$X323:$AY323)+0.75*(SUMIF(Inputs!$X$1:$AY$1,CZ$1059,Inputs!$X323:$AY323)-SUMIF(Inputs!$X$1:$AY$1,CZ$1059-1,Inputs!$X323:$AY323))</f>
        <v>2080.71567460317</v>
      </c>
      <c r="DA323" s="0" t="n">
        <f aca="false">SUMIF(Inputs!$X$1:$AY$1,DA$1059-1,Inputs!$X323:$AY323)+1*(SUMIF(Inputs!$X$1:$AY$1,DA$1059,Inputs!$X323:$AY323)-SUMIF(Inputs!$X$1:$AY$1,DA$1059-1,Inputs!$X323:$AY323))</f>
        <v>2216.99007936508</v>
      </c>
      <c r="DB323" s="357" t="n">
        <f aca="false">SUMIF(Inputs!$X$1:$AY$1,DB$1059-1,Inputs!$X323:$AY323)+0.25*(SUMIF(Inputs!$X$1:$AY$1,DB$1059,Inputs!$X323:$AY323)-SUMIF(Inputs!$X$1:$AY$1,DB$1059-1,Inputs!$X323:$AY323))</f>
        <v>2211.89255952381</v>
      </c>
      <c r="DC323" s="0" t="n">
        <f aca="false">SUMIF(Inputs!$X$1:$AY$1,DC$1059-1,Inputs!$X323:$AY323)+0.5*(SUMIF(Inputs!$X$1:$AY$1,DC$1059,Inputs!$X323:$AY323)-SUMIF(Inputs!$X$1:$AY$1,DC$1059-1,Inputs!$X323:$AY323))</f>
        <v>2206.79503968254</v>
      </c>
      <c r="DD323" s="0" t="n">
        <f aca="false">SUMIF(Inputs!$X$1:$AY$1,DD$1059-1,Inputs!$X323:$AY323)+0.75*(SUMIF(Inputs!$X$1:$AY$1,DD$1059,Inputs!$X323:$AY323)-SUMIF(Inputs!$X$1:$AY$1,DD$1059-1,Inputs!$X323:$AY323))</f>
        <v>2201.69751984127</v>
      </c>
      <c r="DE323" s="0" t="n">
        <f aca="false">SUMIF(Inputs!$X$1:$AY$1,DE$1059-1,Inputs!$X323:$AY323)+1*(SUMIF(Inputs!$X$1:$AY$1,DE$1059,Inputs!$X323:$AY323)-SUMIF(Inputs!$X$1:$AY$1,DE$1059-1,Inputs!$X323:$AY323))</f>
        <v>2196.6</v>
      </c>
      <c r="DF323" s="0" t="n">
        <f aca="false">SUMIF(Inputs!$X$1:$AY$1,DF$1059-1,Inputs!$X323:$AY323)+0.25*(SUMIF(Inputs!$X$1:$AY$1,DF$1059,Inputs!$X323:$AY323)-SUMIF(Inputs!$X$1:$AY$1,DF$1059-1,Inputs!$X323:$AY323))</f>
        <v>2109.95</v>
      </c>
      <c r="DG323" s="0" t="n">
        <f aca="false">SUMIF(Inputs!$X$1:$AY$1,DG$1059-1,Inputs!$X323:$AY323)+0.5*(SUMIF(Inputs!$X$1:$AY$1,DG$1059,Inputs!$X323:$AY323)-SUMIF(Inputs!$X$1:$AY$1,DG$1059-1,Inputs!$X323:$AY323))</f>
        <v>2023.3</v>
      </c>
      <c r="DH323" s="0" t="n">
        <f aca="false">SUMIF(Inputs!$X$1:$AY$1,DH$1059-1,Inputs!$X323:$AY323)+0.75*(SUMIF(Inputs!$X$1:$AY$1,DH$1059,Inputs!$X323:$AY323)-SUMIF(Inputs!$X$1:$AY$1,DH$1059-1,Inputs!$X323:$AY323))</f>
        <v>1936.65</v>
      </c>
      <c r="DI323" s="0" t="n">
        <f aca="false">SUMIF(Inputs!$X$1:$AY$1,DI$1059-1,Inputs!$X323:$AY323)+1*(SUMIF(Inputs!$X$1:$AY$1,DI$1059,Inputs!$X323:$AY323)-SUMIF(Inputs!$X$1:$AY$1,DI$1059-1,Inputs!$X323:$AY323))</f>
        <v>1850</v>
      </c>
      <c r="DJ323" s="0" t="n">
        <f aca="false">SUMIF(Inputs!$X$1:$AY$1,DJ$1059-1,Inputs!$X323:$AY323)+0.25*(SUMIF(Inputs!$X$1:$AY$1,DJ$1059,Inputs!$X323:$AY323)-SUMIF(Inputs!$X$1:$AY$1,DJ$1059-1,Inputs!$X323:$AY323))</f>
        <v>1879.04978260788</v>
      </c>
      <c r="DK323" s="0" t="n">
        <f aca="false">SUMIF(Inputs!$X$1:$AY$1,DK$1059-1,Inputs!$X323:$AY323)+0.5*(SUMIF(Inputs!$X$1:$AY$1,DK$1059,Inputs!$X323:$AY323)-SUMIF(Inputs!$X$1:$AY$1,DK$1059-1,Inputs!$X323:$AY323))</f>
        <v>1908.09956521575</v>
      </c>
      <c r="DL323" s="0" t="n">
        <f aca="false">SUMIF(Inputs!$X$1:$AY$1,DL$1059-1,Inputs!$X323:$AY323)+0.75*(SUMIF(Inputs!$X$1:$AY$1,DL$1059,Inputs!$X323:$AY323)-SUMIF(Inputs!$X$1:$AY$1,DL$1059-1,Inputs!$X323:$AY323))</f>
        <v>1937.14934782363</v>
      </c>
      <c r="DM323" s="0" t="n">
        <f aca="false">SUMIF(Inputs!$X$1:$AY$1,DM$1059-1,Inputs!$X323:$AY323)+1*(SUMIF(Inputs!$X$1:$AY$1,DM$1059,Inputs!$X323:$AY323)-SUMIF(Inputs!$X$1:$AY$1,DM$1059-1,Inputs!$X323:$AY323))</f>
        <v>1966.1991304315</v>
      </c>
      <c r="DN323" s="0" t="n">
        <f aca="false">SUMIF(Inputs!$X$1:$AY$1,DN$1059-1,Inputs!$X323:$AY323)+0.25*(SUMIF(Inputs!$X$1:$AY$1,DN$1059,Inputs!$X323:$AY323)-SUMIF(Inputs!$X$1:$AY$1,DN$1059-1,Inputs!$X323:$AY323))</f>
        <v>1990.97704614301</v>
      </c>
      <c r="DO323" s="0" t="n">
        <f aca="false">SUMIF(Inputs!$X$1:$AY$1,DO$1059-1,Inputs!$X323:$AY323)+0.5*(SUMIF(Inputs!$X$1:$AY$1,DO$1059,Inputs!$X323:$AY323)-SUMIF(Inputs!$X$1:$AY$1,DO$1059-1,Inputs!$X323:$AY323))</f>
        <v>2015.75496185452</v>
      </c>
      <c r="DP323" s="0" t="n">
        <f aca="false">SUMIF(Inputs!$X$1:$AY$1,DP$1059-1,Inputs!$X323:$AY323)+0.75*(SUMIF(Inputs!$X$1:$AY$1,DP$1059,Inputs!$X323:$AY323)-SUMIF(Inputs!$X$1:$AY$1,DP$1059-1,Inputs!$X323:$AY323))</f>
        <v>2040.53287756602</v>
      </c>
      <c r="DQ323" s="0" t="n">
        <f aca="false">SUMIF(Inputs!$X$1:$AY$1,DQ$1059-1,Inputs!$X323:$AY323)+1*(SUMIF(Inputs!$X$1:$AY$1,DQ$1059,Inputs!$X323:$AY323)-SUMIF(Inputs!$X$1:$AY$1,DQ$1059-1,Inputs!$X323:$AY323))</f>
        <v>2065.31079327753</v>
      </c>
      <c r="DR323" s="0" t="n">
        <f aca="false">SUMIF(Inputs!$X$1:$AY$1,DR$1059-1,Inputs!$X323:$AY323)+0.25*(SUMIF(Inputs!$X$1:$AY$1,DR$1059,Inputs!$X323:$AY323)-SUMIF(Inputs!$X$1:$AY$1,DR$1059-1,Inputs!$X323:$AY323))</f>
        <v>2087.86343222042</v>
      </c>
      <c r="DS323" s="0" t="n">
        <f aca="false">SUMIF(Inputs!$X$1:$AY$1,DS$1059-1,Inputs!$X323:$AY323)+0.5*(SUMIF(Inputs!$X$1:$AY$1,DS$1059,Inputs!$X323:$AY323)-SUMIF(Inputs!$X$1:$AY$1,DS$1059-1,Inputs!$X323:$AY323))</f>
        <v>2110.41607116332</v>
      </c>
      <c r="DT323" s="0" t="n">
        <f aca="false">SUMIF(Inputs!$X$1:$AY$1,DT$1059-1,Inputs!$X323:$AY323)+0.75*(SUMIF(Inputs!$X$1:$AY$1,DT$1059,Inputs!$X323:$AY323)-SUMIF(Inputs!$X$1:$AY$1,DT$1059-1,Inputs!$X323:$AY323))</f>
        <v>2132.96871010622</v>
      </c>
      <c r="DU323" s="0" t="n">
        <f aca="false">SUMIF(Inputs!$X$1:$AY$1,DU$1059-1,Inputs!$X323:$AY323)+1*(SUMIF(Inputs!$X$1:$AY$1,DU$1059,Inputs!$X323:$AY323)-SUMIF(Inputs!$X$1:$AY$1,DU$1059-1,Inputs!$X323:$AY323))</f>
        <v>2155.52134904911</v>
      </c>
      <c r="DV323" s="0" t="n">
        <f aca="false">SUMIF(Inputs!$X$1:$AY$1,DV$1059-1,Inputs!$X323:$AY323)+0.25*(SUMIF(Inputs!$X$1:$AY$1,DV$1059,Inputs!$X323:$AY323)-SUMIF(Inputs!$X$1:$AY$1,DV$1059-1,Inputs!$X323:$AY323))</f>
        <v>2179.41495152594</v>
      </c>
      <c r="DW323" s="0" t="n">
        <f aca="false">SUMIF(Inputs!$X$1:$AY$1,DW$1059-1,Inputs!$X323:$AY323)+0.5*(SUMIF(Inputs!$X$1:$AY$1,DW$1059,Inputs!$X323:$AY323)-SUMIF(Inputs!$X$1:$AY$1,DW$1059-1,Inputs!$X323:$AY323))</f>
        <v>2203.30855400276</v>
      </c>
      <c r="DX323" s="0" t="n">
        <f aca="false">SUMIF(Inputs!$X$1:$AY$1,DX$1059-1,Inputs!$X323:$AY323)+0.75*(SUMIF(Inputs!$X$1:$AY$1,DX$1059,Inputs!$X323:$AY323)-SUMIF(Inputs!$X$1:$AY$1,DX$1059-1,Inputs!$X323:$AY323))</f>
        <v>2227.20215647959</v>
      </c>
      <c r="DY323" s="0" t="n">
        <f aca="false">SUMIF(Inputs!$X$1:$AY$1,DY$1059-1,Inputs!$X323:$AY323)+1*(SUMIF(Inputs!$X$1:$AY$1,DY$1059,Inputs!$X323:$AY323)-SUMIF(Inputs!$X$1:$AY$1,DY$1059-1,Inputs!$X323:$AY323))</f>
        <v>2251.09575895642</v>
      </c>
      <c r="DZ323" s="0" t="n">
        <f aca="false">SUMIF(Inputs!$X$1:$AY$1,DZ$1059-1,Inputs!$X323:$AY323)+0.25*(SUMIF(Inputs!$X$1:$AY$1,DZ$1059,Inputs!$X323:$AY323)-SUMIF(Inputs!$X$1:$AY$1,DZ$1059-1,Inputs!$X323:$AY323))</f>
        <v>2273.60671654598</v>
      </c>
      <c r="EA323" s="276" t="n">
        <f aca="false">SUMIF(Inputs!$X$1:$AY$1,EA$1059-1,Inputs!$X323:$AY323)+0.5*(SUMIF(Inputs!$X$1:$AY$1,EA$1059,Inputs!$X323:$AY323)-SUMIF(Inputs!$X$1:$AY$1,EA$1059-1,Inputs!$X323:$AY323))</f>
        <v>2296.11767413555</v>
      </c>
      <c r="EB323" s="0" t="n">
        <f aca="false">SUMIF(Inputs!$X$1:$AY$1,EB$1059-1,Inputs!$X323:$AY323)+0.75*(SUMIF(Inputs!$X$1:$AY$1,EB$1059,Inputs!$X323:$AY323)-SUMIF(Inputs!$X$1:$AY$1,EB$1059-1,Inputs!$X323:$AY323))</f>
        <v>2318.62863172511</v>
      </c>
      <c r="EC323" s="0" t="n">
        <f aca="false">SUMIF(Inputs!$X$1:$AY$1,EC$1059-1,Inputs!$X323:$AY323)+1*(SUMIF(Inputs!$X$1:$AY$1,EC$1059,Inputs!$X323:$AY323)-SUMIF(Inputs!$X$1:$AY$1,EC$1059-1,Inputs!$X323:$AY323))</f>
        <v>2341.13958931468</v>
      </c>
      <c r="ED323" s="0" t="n">
        <f aca="false">SUMIF(Inputs!$X$1:$AY$1,ED$1059-1,Inputs!$X323:$AY323)+0.25*(SUMIF(Inputs!$X$1:$AY$1,ED$1059,Inputs!$X323:$AY323)-SUMIF(Inputs!$X$1:$AY$1,ED$1059-1,Inputs!$X323:$AY323))</f>
        <v>2364.55098520782</v>
      </c>
      <c r="EE323" s="0" t="n">
        <f aca="false">SUMIF(Inputs!$X$1:$AY$1,EE$1059-1,Inputs!$X323:$AY323)+0.5*(SUMIF(Inputs!$X$1:$AY$1,EE$1059,Inputs!$X323:$AY323)-SUMIF(Inputs!$X$1:$AY$1,EE$1059-1,Inputs!$X323:$AY323))</f>
        <v>2387.96238110097</v>
      </c>
      <c r="EF323" s="0" t="n">
        <f aca="false">SUMIF(Inputs!$X$1:$AY$1,EF$1059-1,Inputs!$X323:$AY323)+0.75*(SUMIF(Inputs!$X$1:$AY$1,EF$1059,Inputs!$X323:$AY323)-SUMIF(Inputs!$X$1:$AY$1,EF$1059-1,Inputs!$X323:$AY323))</f>
        <v>2411.37377699412</v>
      </c>
      <c r="EG323" s="0" t="n">
        <f aca="false">SUMIF(Inputs!$X$1:$AY$1,EG$1059-1,Inputs!$X323:$AY323)+1*(SUMIF(Inputs!$X$1:$AY$1,EG$1059,Inputs!$X323:$AY323)-SUMIF(Inputs!$X$1:$AY$1,EG$1059-1,Inputs!$X323:$AY323))</f>
        <v>2434.78517288726</v>
      </c>
      <c r="EH323" s="0" t="n">
        <f aca="false">SUMIF(Inputs!$X$1:$AY$1,EH$1059-1,Inputs!$X323:$AY323)+0.25*(SUMIF(Inputs!$X$1:$AY$1,EH$1059,Inputs!$X323:$AY323)-SUMIF(Inputs!$X$1:$AY$1,EH$1059-1,Inputs!$X323:$AY323))</f>
        <v>2459.13302461613</v>
      </c>
      <c r="EI323" s="0" t="n">
        <f aca="false">SUMIF(Inputs!$X$1:$AY$1,EI$1059-1,Inputs!$X323:$AY323)+0.5*(SUMIF(Inputs!$X$1:$AY$1,EI$1059,Inputs!$X323:$AY323)-SUMIF(Inputs!$X$1:$AY$1,EI$1059-1,Inputs!$X323:$AY323))</f>
        <v>2483.48087634501</v>
      </c>
      <c r="EJ323" s="0" t="n">
        <f aca="false">SUMIF(Inputs!$X$1:$AY$1,EJ$1059-1,Inputs!$X323:$AY323)+0.75*(SUMIF(Inputs!$X$1:$AY$1,EJ$1059,Inputs!$X323:$AY323)-SUMIF(Inputs!$X$1:$AY$1,EJ$1059-1,Inputs!$X323:$AY323))</f>
        <v>2507.82872807388</v>
      </c>
      <c r="EK323" s="0" t="n">
        <f aca="false">SUMIF(Inputs!$X$1:$AY$1,EK$1059-1,Inputs!$X323:$AY323)+1*(SUMIF(Inputs!$X$1:$AY$1,EK$1059,Inputs!$X323:$AY323)-SUMIF(Inputs!$X$1:$AY$1,EK$1059-1,Inputs!$X323:$AY323))</f>
        <v>2532.17657980275</v>
      </c>
      <c r="EL323" s="0" t="n">
        <f aca="false">SUMIF(Inputs!$X$1:$AY$1,EL$1059-1,Inputs!$X323:$AY323)+0.25*(SUMIF(Inputs!$X$1:$AY$1,EL$1059,Inputs!$X323:$AY323)-SUMIF(Inputs!$X$1:$AY$1,EL$1059-1,Inputs!$X323:$AY323))</f>
        <v>2557.49834560078</v>
      </c>
      <c r="EM323" s="0" t="n">
        <f aca="false">SUMIF(Inputs!$X$1:$AY$1,EM$1059-1,Inputs!$X323:$AY323)+0.5*(SUMIF(Inputs!$X$1:$AY$1,EM$1059,Inputs!$X323:$AY323)-SUMIF(Inputs!$X$1:$AY$1,EM$1059-1,Inputs!$X323:$AY323))</f>
        <v>2582.82011139881</v>
      </c>
      <c r="EN323" s="0" t="n">
        <f aca="false">SUMIF(Inputs!$X$1:$AY$1,EN$1059-1,Inputs!$X323:$AY323)+0.75*(SUMIF(Inputs!$X$1:$AY$1,EN$1059,Inputs!$X323:$AY323)-SUMIF(Inputs!$X$1:$AY$1,EN$1059-1,Inputs!$X323:$AY323))</f>
        <v>2608.14187719684</v>
      </c>
      <c r="EO323" s="0" t="n">
        <f aca="false">SUMIF(Inputs!$X$1:$AY$1,EO$1059-1,Inputs!$X323:$AY323)+1*(SUMIF(Inputs!$X$1:$AY$1,EO$1059,Inputs!$X323:$AY323)-SUMIF(Inputs!$X$1:$AY$1,EO$1059-1,Inputs!$X323:$AY323))</f>
        <v>2633.46364299486</v>
      </c>
      <c r="EP323" s="0" t="n">
        <f aca="false">SUMIF(Inputs!$X$1:$AY$1,EP$1059-1,Inputs!$X323:$AY323)+0.25*(SUMIF(Inputs!$X$1:$AY$1,EP$1059,Inputs!$X323:$AY323)-SUMIF(Inputs!$X$1:$AY$1,EP$1059-1,Inputs!$X323:$AY323))</f>
        <v>2659.79827942481</v>
      </c>
      <c r="EQ323" s="0" t="n">
        <f aca="false">SUMIF(Inputs!$X$1:$AY$1,EQ$1059-1,Inputs!$X323:$AY323)+0.5*(SUMIF(Inputs!$X$1:$AY$1,EQ$1059,Inputs!$X323:$AY323)-SUMIF(Inputs!$X$1:$AY$1,EQ$1059-1,Inputs!$X323:$AY323))</f>
        <v>2686.13291585476</v>
      </c>
      <c r="ER323" s="0" t="n">
        <f aca="false">SUMIF(Inputs!$X$1:$AY$1,ER$1059-1,Inputs!$X323:$AY323)+0.75*(SUMIF(Inputs!$X$1:$AY$1,ER$1059,Inputs!$X323:$AY323)-SUMIF(Inputs!$X$1:$AY$1,ER$1059-1,Inputs!$X323:$AY323))</f>
        <v>2712.46755228471</v>
      </c>
      <c r="ES323" s="0" t="n">
        <f aca="false">SUMIF(Inputs!$X$1:$AY$1,ES$1059-1,Inputs!$X323:$AY323)+1*(SUMIF(Inputs!$X$1:$AY$1,ES$1059,Inputs!$X323:$AY323)-SUMIF(Inputs!$X$1:$AY$1,ES$1059-1,Inputs!$X323:$AY323))</f>
        <v>2738.80218871466</v>
      </c>
      <c r="ET323" s="0" t="n">
        <f aca="false">SUMIF(Inputs!$X$1:$AY$1,ET$1059-1,Inputs!$X323:$AY323)+0.25*(SUMIF(Inputs!$X$1:$AY$1,ET$1059,Inputs!$X323:$AY323)-SUMIF(Inputs!$X$1:$AY$1,ET$1059-1,Inputs!$X323:$AY323))</f>
        <v>2766.1902106018</v>
      </c>
      <c r="EU323" s="0" t="n">
        <f aca="false">SUMIF(Inputs!$X$1:$AY$1,EU$1059-1,Inputs!$X323:$AY323)+0.5*(SUMIF(Inputs!$X$1:$AY$1,EU$1059,Inputs!$X323:$AY323)-SUMIF(Inputs!$X$1:$AY$1,EU$1059-1,Inputs!$X323:$AY323))</f>
        <v>2793.57823248895</v>
      </c>
      <c r="EV323" s="0" t="n">
        <f aca="false">SUMIF(Inputs!$X$1:$AY$1,EV$1059-1,Inputs!$X323:$AY323)+0.75*(SUMIF(Inputs!$X$1:$AY$1,EV$1059,Inputs!$X323:$AY323)-SUMIF(Inputs!$X$1:$AY$1,EV$1059-1,Inputs!$X323:$AY323))</f>
        <v>2820.9662543761</v>
      </c>
      <c r="EW323" s="0" t="n">
        <f aca="false">SUMIF(Inputs!$X$1:$AY$1,EW$1059-1,Inputs!$X323:$AY323)+1*(SUMIF(Inputs!$X$1:$AY$1,EW$1059,Inputs!$X323:$AY323)-SUMIF(Inputs!$X$1:$AY$1,EW$1059-1,Inputs!$X323:$AY323))</f>
        <v>2848.35427626324</v>
      </c>
      <c r="EX323" s="0" t="n">
        <f aca="false">SUMIF(Inputs!$X$1:$AY$1,EX$1059-1,Inputs!$X323:$AY323)+0.25*(SUMIF(Inputs!$X$1:$AY$1,EX$1059,Inputs!$X323:$AY323)-SUMIF(Inputs!$X$1:$AY$1,EX$1059-1,Inputs!$X323:$AY323))</f>
        <v>2876.83781902588</v>
      </c>
      <c r="EY323" s="0" t="n">
        <f aca="false">SUMIF(Inputs!$X$1:$AY$1,EY$1059-1,Inputs!$X323:$AY323)+0.5*(SUMIF(Inputs!$X$1:$AY$1,EY$1059,Inputs!$X323:$AY323)-SUMIF(Inputs!$X$1:$AY$1,EY$1059-1,Inputs!$X323:$AY323))</f>
        <v>2905.32136178851</v>
      </c>
      <c r="EZ323" s="0" t="n">
        <f aca="false">SUMIF(Inputs!$X$1:$AY$1,EZ$1059-1,Inputs!$X323:$AY323)+0.75*(SUMIF(Inputs!$X$1:$AY$1,EZ$1059,Inputs!$X323:$AY323)-SUMIF(Inputs!$X$1:$AY$1,EZ$1059-1,Inputs!$X323:$AY323))</f>
        <v>2933.80490455114</v>
      </c>
      <c r="FA323" s="0" t="n">
        <f aca="false">SUMIF(Inputs!$X$1:$AY$1,FA$1059-1,Inputs!$X323:$AY323)+1*(SUMIF(Inputs!$X$1:$AY$1,FA$1059,Inputs!$X323:$AY323)-SUMIF(Inputs!$X$1:$AY$1,FA$1059-1,Inputs!$X323:$AY323))</f>
        <v>2962.28844731377</v>
      </c>
      <c r="FB323" s="0" t="n">
        <f aca="false">SUMIF(Inputs!$X$1:$AY$1,FB$1059-1,Inputs!$X323:$AY323)+0.25*(SUMIF(Inputs!$X$1:$AY$1,FB$1059,Inputs!$X323:$AY323)-SUMIF(Inputs!$X$1:$AY$1,FB$1059-1,Inputs!$X323:$AY323))</f>
        <v>2991.91133178691</v>
      </c>
      <c r="FC323" s="0" t="n">
        <f aca="false">SUMIF(Inputs!$X$1:$AY$1,FC$1059-1,Inputs!$X323:$AY323)+0.5*(SUMIF(Inputs!$X$1:$AY$1,FC$1059,Inputs!$X323:$AY323)-SUMIF(Inputs!$X$1:$AY$1,FC$1059-1,Inputs!$X323:$AY323))</f>
        <v>3021.53421626005</v>
      </c>
      <c r="FD323" s="0" t="n">
        <f aca="false">SUMIF(Inputs!$X$1:$AY$1,FD$1059-1,Inputs!$X323:$AY323)+0.75*(SUMIF(Inputs!$X$1:$AY$1,FD$1059,Inputs!$X323:$AY323)-SUMIF(Inputs!$X$1:$AY$1,FD$1059-1,Inputs!$X323:$AY323))</f>
        <v>3051.15710073319</v>
      </c>
      <c r="FE323" s="0" t="n">
        <f aca="false">SUMIF(Inputs!$X$1:$AY$1,FE$1059-1,Inputs!$X323:$AY323)+1*(SUMIF(Inputs!$X$1:$AY$1,FE$1059,Inputs!$X323:$AY323)-SUMIF(Inputs!$X$1:$AY$1,FE$1059-1,Inputs!$X323:$AY323))</f>
        <v>3080.77998520633</v>
      </c>
      <c r="FF323" s="0" t="n">
        <f aca="false">SUMIF(Inputs!$X$1:$AY$1,FF$1059-1,Inputs!$X323:$AY323)+0.25*(SUMIF(Inputs!$X$1:$AY$1,FF$1059,Inputs!$X323:$AY323)-SUMIF(Inputs!$X$1:$AY$1,FF$1059-1,Inputs!$X323:$AY323))</f>
        <v>3111.58778505839</v>
      </c>
      <c r="FG323" s="0" t="n">
        <f aca="false">SUMIF(Inputs!$X$1:$AY$1,FG$1059-1,Inputs!$X323:$AY323)+0.5*(SUMIF(Inputs!$X$1:$AY$1,FG$1059,Inputs!$X323:$AY323)-SUMIF(Inputs!$X$1:$AY$1,FG$1059-1,Inputs!$X323:$AY323))</f>
        <v>3142.39558491045</v>
      </c>
      <c r="FH323" s="0" t="n">
        <f aca="false">SUMIF(Inputs!$X$1:$AY$1,FH$1059-1,Inputs!$X323:$AY323)+0.75*(SUMIF(Inputs!$X$1:$AY$1,FH$1059,Inputs!$X323:$AY323)-SUMIF(Inputs!$X$1:$AY$1,FH$1059-1,Inputs!$X323:$AY323))</f>
        <v>3173.20338476251</v>
      </c>
      <c r="FI323" s="0" t="n">
        <f aca="false">SUMIF(Inputs!$X$1:$AY$1,FI$1059-1,Inputs!$X323:$AY323)+1*(SUMIF(Inputs!$X$1:$AY$1,FI$1059,Inputs!$X323:$AY323)-SUMIF(Inputs!$X$1:$AY$1,FI$1059-1,Inputs!$X323:$AY323))</f>
        <v>3204.01118461458</v>
      </c>
      <c r="FJ323" s="0" t="n">
        <f aca="false">SUMIF(Inputs!$X$1:$AY$1,FJ$1059-1,Inputs!$X323:$AY323)+0.25*(SUMIF(Inputs!$X$1:$AY$1,FJ$1059,Inputs!$X323:$AY323)-SUMIF(Inputs!$X$1:$AY$1,FJ$1059-1,Inputs!$X323:$AY323))</f>
        <v>3236.05129646072</v>
      </c>
      <c r="FK323" s="0" t="n">
        <f aca="false">SUMIF(Inputs!$X$1:$AY$1,FK$1059-1,Inputs!$X323:$AY323)+0.5*(SUMIF(Inputs!$X$1:$AY$1,FK$1059,Inputs!$X323:$AY323)-SUMIF(Inputs!$X$1:$AY$1,FK$1059-1,Inputs!$X323:$AY323))</f>
        <v>3268.09140830687</v>
      </c>
      <c r="FL323" s="0" t="n">
        <f aca="false">SUMIF(Inputs!$X$1:$AY$1,FL$1059-1,Inputs!$X323:$AY323)+0.75*(SUMIF(Inputs!$X$1:$AY$1,FL$1059,Inputs!$X323:$AY323)-SUMIF(Inputs!$X$1:$AY$1,FL$1059-1,Inputs!$X323:$AY323))</f>
        <v>3300.13152015302</v>
      </c>
      <c r="FM323" s="0" t="n">
        <f aca="false">SUMIF(Inputs!$X$1:$AY$1,FM$1059-1,Inputs!$X323:$AY323)+1*(SUMIF(Inputs!$X$1:$AY$1,FM$1059,Inputs!$X323:$AY323)-SUMIF(Inputs!$X$1:$AY$1,FM$1059-1,Inputs!$X323:$AY323))</f>
        <v>3332.17163199916</v>
      </c>
      <c r="FN323" s="0" t="n">
        <f aca="false">SUMIF(Inputs!$X$1:$AY$1,FN$1059-1,Inputs!$X323:$AY323)+0.25*(SUMIF(Inputs!$X$1:$AY$1,FN$1059,Inputs!$X323:$AY323)-SUMIF(Inputs!$X$1:$AY$1,FN$1059-1,Inputs!$X323:$AY323))</f>
        <v>3365.49334831915</v>
      </c>
      <c r="FO323" s="0" t="n">
        <f aca="false">SUMIF(Inputs!$X$1:$AY$1,FO$1059-1,Inputs!$X323:$AY323)+0.5*(SUMIF(Inputs!$X$1:$AY$1,FO$1059,Inputs!$X323:$AY323)-SUMIF(Inputs!$X$1:$AY$1,FO$1059-1,Inputs!$X323:$AY323))</f>
        <v>3398.81506463914</v>
      </c>
      <c r="FP323" s="0" t="n">
        <f aca="false">SUMIF(Inputs!$X$1:$AY$1,FP$1059-1,Inputs!$X323:$AY323)+0.75*(SUMIF(Inputs!$X$1:$AY$1,FP$1059,Inputs!$X323:$AY323)-SUMIF(Inputs!$X$1:$AY$1,FP$1059-1,Inputs!$X323:$AY323))</f>
        <v>3432.13678095914</v>
      </c>
      <c r="FQ323" s="0" t="n">
        <f aca="false">SUMIF(Inputs!$X$1:$AY$1,FQ$1059-1,Inputs!$X323:$AY323)+1*(SUMIF(Inputs!$X$1:$AY$1,FQ$1059,Inputs!$X323:$AY323)-SUMIF(Inputs!$X$1:$AY$1,FQ$1059-1,Inputs!$X323:$AY323))</f>
        <v>3465.45849727913</v>
      </c>
      <c r="FR323" s="0" t="n">
        <f aca="false">SUMIF(Inputs!$X$1:$AY$1,FR$1059-1,Inputs!$X323:$AY323)+0.25*(SUMIF(Inputs!$X$1:$AY$1,FR$1059,Inputs!$X323:$AY323)-SUMIF(Inputs!$X$1:$AY$1,FR$1059-1,Inputs!$X323:$AY323))</f>
        <v>3500.11308225192</v>
      </c>
      <c r="FS323" s="0" t="n">
        <f aca="false">SUMIF(Inputs!$X$1:$AY$1,FS$1059-1,Inputs!$X323:$AY323)+0.5*(SUMIF(Inputs!$X$1:$AY$1,FS$1059,Inputs!$X323:$AY323)-SUMIF(Inputs!$X$1:$AY$1,FS$1059-1,Inputs!$X323:$AY323))</f>
        <v>3534.76766722471</v>
      </c>
      <c r="FT323" s="0" t="n">
        <f aca="false">SUMIF(Inputs!$X$1:$AY$1,FT$1059-1,Inputs!$X323:$AY323)+0.75*(SUMIF(Inputs!$X$1:$AY$1,FT$1059,Inputs!$X323:$AY323)-SUMIF(Inputs!$X$1:$AY$1,FT$1059-1,Inputs!$X323:$AY323))</f>
        <v>3569.4222521975</v>
      </c>
      <c r="FU323" s="0" t="n">
        <f aca="false">SUMIF(Inputs!$X$1:$AY$1,FU$1059-1,Inputs!$X323:$AY323)+1*(SUMIF(Inputs!$X$1:$AY$1,FU$1059,Inputs!$X323:$AY323)-SUMIF(Inputs!$X$1:$AY$1,FU$1059-1,Inputs!$X323:$AY323))</f>
        <v>3604.07683717029</v>
      </c>
      <c r="FV323" s="0" t="n">
        <f aca="false">SUMIF(Inputs!$X$1:$BB$1,FV$1059-1,Inputs!$X323:$BB323)+0.25*(SUMIF(Inputs!$X$1:$BB$1,FV$1059,Inputs!$X323:$BB323)-SUMIF(Inputs!$X$1:$BB$1,FV$1059-1,Inputs!$X323:$BB323))</f>
        <v>3640.117605542</v>
      </c>
      <c r="FW323" s="0" t="n">
        <f aca="false">SUMIF(Inputs!$X$1:$BB$1,FW$1059-1,Inputs!$X323:$BB323)+0.5*(SUMIF(Inputs!$X$1:$BB$1,FW$1059,Inputs!$X323:$BB323)-SUMIF(Inputs!$X$1:$BB$1,FW$1059-1,Inputs!$X323:$BB323))</f>
        <v>3676.1583739137</v>
      </c>
      <c r="FX323" s="0" t="n">
        <f aca="false">SUMIF(Inputs!$X$1:$BB$1,FX$1059-1,Inputs!$X323:$BB323)+0.75*(SUMIF(Inputs!$X$1:$BB$1,FX$1059,Inputs!$X323:$BB323)-SUMIF(Inputs!$X$1:$BB$1,FX$1059-1,Inputs!$X323:$BB323))</f>
        <v>3712.1991422854</v>
      </c>
      <c r="FY323" s="0" t="n">
        <f aca="false">SUMIF(Inputs!$X$1:$BB$1,FY$1059-1,Inputs!$X323:$BB323)+1*(SUMIF(Inputs!$X$1:$BB$1,FY$1059,Inputs!$X323:$BB323)-SUMIF(Inputs!$X$1:$BB$1,FY$1059-1,Inputs!$X323:$BB323))</f>
        <v>3748.2399106571</v>
      </c>
      <c r="FZ323" s="0" t="n">
        <f aca="false">SUMIF(Inputs!$X$1:$BB$1,FZ$1059-1,Inputs!$X323:$BB323)+0.25*(SUMIF(Inputs!$X$1:$BB$1,FZ$1059,Inputs!$X323:$BB323)-SUMIF(Inputs!$X$1:$BB$1,FZ$1059-1,Inputs!$X323:$BB323))</f>
        <v>3785.72230976368</v>
      </c>
      <c r="GA323" s="0" t="n">
        <f aca="false">SUMIF(Inputs!$X$1:$BB$1,GA$1059-1,Inputs!$X323:$BB323)+0.5*(SUMIF(Inputs!$X$1:$BB$1,GA$1059,Inputs!$X323:$BB323)-SUMIF(Inputs!$X$1:$BB$1,GA$1059-1,Inputs!$X323:$BB323))</f>
        <v>3823.20470887025</v>
      </c>
      <c r="GB323" s="0" t="n">
        <f aca="false">SUMIF(Inputs!$X$1:$BB$1,GB$1059-1,Inputs!$X323:$BB323)+0.75*(SUMIF(Inputs!$X$1:$BB$1,GB$1059,Inputs!$X323:$BB323)-SUMIF(Inputs!$X$1:$BB$1,GB$1059-1,Inputs!$X323:$BB323))</f>
        <v>3860.68710797682</v>
      </c>
      <c r="GC323" s="0" t="n">
        <f aca="false">SUMIF(Inputs!$X$1:$BB$1,GC$1059-1,Inputs!$X323:$BB323)+1*(SUMIF(Inputs!$X$1:$BB$1,GC$1059,Inputs!$X323:$BB323)-SUMIF(Inputs!$X$1:$BB$1,GC$1059-1,Inputs!$X323:$BB323))</f>
        <v>3898.16950708339</v>
      </c>
      <c r="GD323" s="0" t="n">
        <f aca="false">SUMIF(Inputs!$X$1:$BB$1,GD$1059-1,Inputs!$X323:$BB323)+0.25*(SUMIF(Inputs!$X$1:$BB$1,GD$1059,Inputs!$X323:$BB323)-SUMIF(Inputs!$X$1:$BB$1,GD$1059-1,Inputs!$X323:$BB323))</f>
        <v>3937.15120215422</v>
      </c>
      <c r="GE323" s="0" t="n">
        <f aca="false">SUMIF(Inputs!$X$1:$BB$1,GE$1059-1,Inputs!$X323:$BB323)+0.5*(SUMIF(Inputs!$X$1:$BB$1,GE$1059,Inputs!$X323:$BB323)-SUMIF(Inputs!$X$1:$BB$1,GE$1059-1,Inputs!$X323:$BB323))</f>
        <v>3976.13289722506</v>
      </c>
      <c r="GF323" s="0" t="n">
        <f aca="false">SUMIF(Inputs!$X$1:$BB$1,GF$1059-1,Inputs!$X323:$BB323)+0.75*(SUMIF(Inputs!$X$1:$BB$1,GF$1059,Inputs!$X323:$BB323)-SUMIF(Inputs!$X$1:$BB$1,GF$1059-1,Inputs!$X323:$BB323))</f>
        <v>4015.11459229589</v>
      </c>
      <c r="GG323" s="0" t="n">
        <f aca="false">SUMIF(Inputs!$X$1:$BB$1,GG$1059-1,Inputs!$X323:$BB323)+1*(SUMIF(Inputs!$X$1:$BB$1,GG$1059,Inputs!$X323:$BB323)-SUMIF(Inputs!$X$1:$BB$1,GG$1059-1,Inputs!$X323:$BB323))</f>
        <v>4054.09628736672</v>
      </c>
      <c r="GH323" s="321" t="n">
        <f aca="false">SUMIF(Inputs!$X$1:$BG$1,GH$1059-1,Inputs!$X323:$BG323)+0.25*(SUMIF(Inputs!$X$1:$BG$1,GH$1059,Inputs!$X323:$BG323)-SUMIF(Inputs!$X$1:$BG$1,GH$1059-1,Inputs!$X323:$BG323))</f>
        <v>4094.63725024039</v>
      </c>
      <c r="GI323" s="321" t="n">
        <f aca="false">SUMIF(Inputs!$X$1:$BG$1,GI$1059-1,Inputs!$X323:$BG323)+0.5*(SUMIF(Inputs!$X$1:$BG$1,GI$1059,Inputs!$X323:$BG323)-SUMIF(Inputs!$X$1:$BG$1,GI$1059-1,Inputs!$X323:$BG323))</f>
        <v>4135.17821311406</v>
      </c>
      <c r="GJ323" s="321" t="n">
        <f aca="false">SUMIF(Inputs!$X$1:$BG$1,GJ$1059-1,Inputs!$X323:$BG323)+0.75*(SUMIF(Inputs!$X$1:$BG$1,GJ$1059,Inputs!$X323:$BG323)-SUMIF(Inputs!$X$1:$BG$1,GJ$1059-1,Inputs!$X323:$BG323))</f>
        <v>4175.71917598773</v>
      </c>
      <c r="GK323" s="321" t="n">
        <f aca="false">SUMIF(Inputs!$X$1:$BG$1,GK$1059-1,Inputs!$X323:$BG323)+1*(SUMIF(Inputs!$X$1:$BG$1,GK$1059,Inputs!$X323:$BG323)-SUMIF(Inputs!$X$1:$BG$1,GK$1059-1,Inputs!$X323:$BG323))</f>
        <v>4216.26013886139</v>
      </c>
      <c r="GL323" s="321" t="n">
        <f aca="false">SUMIF(Inputs!$X$1:$BG$1,GL$1059-1,Inputs!$X323:$BG323)+0.25*(SUMIF(Inputs!$X$1:$BG$1,GL$1059,Inputs!$X323:$BG323)-SUMIF(Inputs!$X$1:$BG$1,GL$1059-1,Inputs!$X323:$BG323))</f>
        <v>4258.42274025001</v>
      </c>
      <c r="GM323" s="321" t="n">
        <f aca="false">SUMIF(Inputs!$X$1:$BG$1,GM$1059-1,Inputs!$X323:$BG323)+0.5*(SUMIF(Inputs!$X$1:$BG$1,GM$1059,Inputs!$X323:$BG323)-SUMIF(Inputs!$X$1:$BG$1,GM$1059-1,Inputs!$X323:$BG323))</f>
        <v>4300.58534163862</v>
      </c>
      <c r="GN323" s="321" t="n">
        <f aca="false">SUMIF(Inputs!$X$1:$BG$1,GN$1059-1,Inputs!$X323:$BG323)+0.75*(SUMIF(Inputs!$X$1:$BG$1,GN$1059,Inputs!$X323:$BG323)-SUMIF(Inputs!$X$1:$BG$1,GN$1059-1,Inputs!$X323:$BG323))</f>
        <v>4342.74794302724</v>
      </c>
      <c r="GO323" s="321" t="n">
        <f aca="false">SUMIF(Inputs!$X$1:$BG$1,GO$1059-1,Inputs!$X323:$BG323)+1*(SUMIF(Inputs!$X$1:$BG$1,GO$1059,Inputs!$X323:$BG323)-SUMIF(Inputs!$X$1:$BG$1,GO$1059-1,Inputs!$X323:$BG323))</f>
        <v>4384.91054441585</v>
      </c>
      <c r="GP323" s="321" t="n">
        <f aca="false">SUMIF(Inputs!$X$1:$BG$1,GP$1059-1,Inputs!$X323:$BG323)+0.25*(SUMIF(Inputs!$X$1:$BG$1,GP$1059,Inputs!$X323:$BG323)-SUMIF(Inputs!$X$1:$BG$1,GP$1059-1,Inputs!$X323:$BG323))</f>
        <v>4428.75964986001</v>
      </c>
      <c r="GQ323" s="321" t="n">
        <f aca="false">SUMIF(Inputs!$X$1:$BG$1,GQ$1059-1,Inputs!$X323:$BG323)+0.5*(SUMIF(Inputs!$X$1:$BG$1,GQ$1059,Inputs!$X323:$BG323)-SUMIF(Inputs!$X$1:$BG$1,GQ$1059-1,Inputs!$X323:$BG323))</f>
        <v>4472.60875530417</v>
      </c>
      <c r="GR323" s="321" t="n">
        <f aca="false">SUMIF(Inputs!$X$1:$BG$1,GR$1059-1,Inputs!$X323:$BG323)+0.75*(SUMIF(Inputs!$X$1:$BG$1,GR$1059,Inputs!$X323:$BG323)-SUMIF(Inputs!$X$1:$BG$1,GR$1059-1,Inputs!$X323:$BG323))</f>
        <v>4516.45786074833</v>
      </c>
      <c r="GS323" s="321" t="n">
        <f aca="false">SUMIF(Inputs!$X$1:$BG$1,GS$1059-1,Inputs!$X323:$BG323)+1*(SUMIF(Inputs!$X$1:$BG$1,GS$1059,Inputs!$X323:$BG323)-SUMIF(Inputs!$X$1:$BG$1,GS$1059-1,Inputs!$X323:$BG323))</f>
        <v>4560.30696619248</v>
      </c>
      <c r="GT323" s="321" t="n">
        <f aca="false">SUMIF(Inputs!$X$1:$BG$1,GT$1059-1,Inputs!$X323:$BG323)+0.25*(SUMIF(Inputs!$X$1:$BG$1,GT$1059,Inputs!$X323:$BG323)-SUMIF(Inputs!$X$1:$BG$1,GT$1059-1,Inputs!$X323:$BG323))</f>
        <v>4605.91003585441</v>
      </c>
      <c r="GU323" s="321" t="n">
        <f aca="false">SUMIF(Inputs!$X$1:$BG$1,GU$1059-1,Inputs!$X323:$BG323)+0.5*(SUMIF(Inputs!$X$1:$BG$1,GU$1059,Inputs!$X323:$BG323)-SUMIF(Inputs!$X$1:$BG$1,GU$1059-1,Inputs!$X323:$BG323))</f>
        <v>4651.51310551633</v>
      </c>
      <c r="GV323" s="321" t="n">
        <f aca="false">SUMIF(Inputs!$X$1:$BG$1,GV$1059-1,Inputs!$X323:$BG323)+0.75*(SUMIF(Inputs!$X$1:$BG$1,GV$1059,Inputs!$X323:$BG323)-SUMIF(Inputs!$X$1:$BG$1,GV$1059-1,Inputs!$X323:$BG323))</f>
        <v>4697.11617517826</v>
      </c>
      <c r="GW323" s="321" t="n">
        <f aca="false">SUMIF(Inputs!$X$1:$BG$1,GW$1059-1,Inputs!$X323:$BG323)+1*(SUMIF(Inputs!$X$1:$BG$1,GW$1059,Inputs!$X323:$BG323)-SUMIF(Inputs!$X$1:$BG$1,GW$1059-1,Inputs!$X323:$BG323))</f>
        <v>4742.71924484018</v>
      </c>
      <c r="GX323" s="321" t="n">
        <f aca="false">SUMIF(Inputs!$X$1:$BG$1,GX$1059-1,Inputs!$X323:$BG323)+0.25*(SUMIF(Inputs!$X$1:$BG$1,GX$1059,Inputs!$X323:$BG323)-SUMIF(Inputs!$X$1:$BG$1,GX$1059-1,Inputs!$X323:$BG323))</f>
        <v>4790.14643728859</v>
      </c>
      <c r="GY323" s="321" t="n">
        <f aca="false">SUMIF(Inputs!$X$1:$BG$1,GY$1059-1,Inputs!$X323:$BG323)+0.5*(SUMIF(Inputs!$X$1:$BG$1,GY$1059,Inputs!$X323:$BG323)-SUMIF(Inputs!$X$1:$BG$1,GY$1059-1,Inputs!$X323:$BG323))</f>
        <v>4837.57362973699</v>
      </c>
      <c r="GZ323" s="321" t="n">
        <f aca="false">SUMIF(Inputs!$X$1:$BG$1,GZ$1059-1,Inputs!$X323:$BG323)+0.75*(SUMIF(Inputs!$X$1:$BG$1,GZ$1059,Inputs!$X323:$BG323)-SUMIF(Inputs!$X$1:$BG$1,GZ$1059-1,Inputs!$X323:$BG323))</f>
        <v>4885.00082218539</v>
      </c>
      <c r="HA323" s="321" t="n">
        <f aca="false">SUMIF(Inputs!$X$1:$BG$1,HA$1059-1,Inputs!$X323:$BG323)+1*(SUMIF(Inputs!$X$1:$BG$1,HA$1059,Inputs!$X323:$BG323)-SUMIF(Inputs!$X$1:$BG$1,HA$1059-1,Inputs!$X323:$BG323))</f>
        <v>4932.42801463379</v>
      </c>
    </row>
    <row r="324" customFormat="false" ht="15" hidden="false" customHeight="true" outlineLevel="2" collapsed="false">
      <c r="A324" s="48" t="s">
        <v>99</v>
      </c>
      <c r="B324" s="201" t="s">
        <v>360</v>
      </c>
      <c r="C324" s="201" t="s">
        <v>364</v>
      </c>
      <c r="D324" s="201" t="s">
        <v>101</v>
      </c>
      <c r="E324" s="52"/>
      <c r="F324" s="19" t="s">
        <v>399</v>
      </c>
      <c r="G324" s="52" t="s">
        <v>12</v>
      </c>
      <c r="H324" s="52"/>
      <c r="I324" s="52"/>
      <c r="BJ324" s="387" t="n">
        <f aca="false">(Inputs!W324 + 1)^0.25 - 1</f>
        <v>0.00777157798411721</v>
      </c>
      <c r="BK324" s="387" t="n">
        <f aca="false">(Inputs!W324 + 1)^0.25 - 1</f>
        <v>0.00777157798411721</v>
      </c>
      <c r="BL324" s="387" t="n">
        <f aca="false">(Inputs!W324 + 1)^0.25 - 1</f>
        <v>0.00777157798411721</v>
      </c>
      <c r="BM324" s="387" t="n">
        <f aca="false">(Inputs!W324 + 1)^0.25 - 1</f>
        <v>0.00777157798411721</v>
      </c>
      <c r="BN324" s="387" t="n">
        <f aca="false">(Inputs!X324 + 1)^0.25 - 1</f>
        <v>-0.0204541405747789</v>
      </c>
      <c r="BO324" s="387" t="n">
        <f aca="false">(Inputs!X324 + 1)^0.25 - 1</f>
        <v>-0.0204541405747789</v>
      </c>
      <c r="BP324" s="387" t="n">
        <f aca="false">(Inputs!X324 + 1)^0.25 - 1</f>
        <v>-0.0204541405747789</v>
      </c>
      <c r="BQ324" s="387" t="n">
        <f aca="false">(Inputs!X324 + 1)^0.25 - 1</f>
        <v>-0.0204541405747789</v>
      </c>
      <c r="BR324" s="387" t="n">
        <f aca="false">(Inputs!Y324 + 1)^0.25 - 1</f>
        <v>0.0247502363544829</v>
      </c>
      <c r="BS324" s="387" t="n">
        <f aca="false">(Inputs!Y324 + 1)^0.25 - 1</f>
        <v>0.0247502363544829</v>
      </c>
      <c r="BT324" s="387" t="n">
        <f aca="false">(Inputs!Y324 + 1)^0.25 - 1</f>
        <v>0.0247502363544829</v>
      </c>
      <c r="BU324" s="387" t="n">
        <f aca="false">(Inputs!Y324 + 1)^0.25 - 1</f>
        <v>0.0247502363544829</v>
      </c>
      <c r="BV324" s="387" t="n">
        <f aca="false">(Inputs!Z324 + 1)^0.25 - 1</f>
        <v>0.0444498195295611</v>
      </c>
      <c r="BW324" s="387" t="n">
        <f aca="false">(Inputs!Z324 + 1)^0.25 - 1</f>
        <v>0.0444498195295611</v>
      </c>
      <c r="BX324" s="387" t="n">
        <f aca="false">(Inputs!Z324 + 1)^0.25 - 1</f>
        <v>0.0444498195295611</v>
      </c>
      <c r="BY324" s="387" t="n">
        <f aca="false">(Inputs!Z324 + 1)^0.25 - 1</f>
        <v>0.0444498195295611</v>
      </c>
      <c r="BZ324" s="387" t="n">
        <f aca="false">(Inputs!AA324 + 1)^0.25 - 1</f>
        <v>0.0340211896579083</v>
      </c>
      <c r="CA324" s="387" t="n">
        <f aca="false">(Inputs!AA324 + 1)^0.25 - 1</f>
        <v>0.0340211896579083</v>
      </c>
      <c r="CB324" s="387" t="n">
        <f aca="false">(Inputs!AA324 + 1)^0.25 - 1</f>
        <v>0.0340211896579083</v>
      </c>
      <c r="CC324" s="387" t="n">
        <f aca="false">(Inputs!AA324 + 1)^0.25 - 1</f>
        <v>0.0340211896579083</v>
      </c>
      <c r="CD324" s="387" t="n">
        <f aca="false">(Inputs!AB324 + 1)^0.25 - 1</f>
        <v>0.0295805388820929</v>
      </c>
      <c r="CE324" s="387" t="n">
        <f aca="false">(Inputs!AB324 + 1)^0.25 - 1</f>
        <v>0.0295805388820929</v>
      </c>
      <c r="CF324" s="387" t="n">
        <f aca="false">(Inputs!AB324 + 1)^0.25 - 1</f>
        <v>0.0295805388820929</v>
      </c>
      <c r="CG324" s="387" t="n">
        <f aca="false">(Inputs!AB324 + 1)^0.25 - 1</f>
        <v>0.0295805388820929</v>
      </c>
      <c r="CH324" s="387" t="n">
        <f aca="false">(Inputs!AC324 + 1)^0.25 - 1</f>
        <v>0.0389430856131789</v>
      </c>
      <c r="CI324" s="387" t="n">
        <f aca="false">(Inputs!AC324 + 1)^0.25 - 1</f>
        <v>0.0389430856131789</v>
      </c>
      <c r="CJ324" s="387" t="n">
        <f aca="false">(Inputs!AC324 + 1)^0.25 - 1</f>
        <v>0.0389430856131789</v>
      </c>
      <c r="CK324" s="387" t="n">
        <f aca="false">(Inputs!AC324 + 1)^0.25 - 1</f>
        <v>0.0389430856131789</v>
      </c>
      <c r="CL324" s="387" t="n">
        <f aca="false">(Inputs!AD324 + 1)^0.25 - 1</f>
        <v>0.0284860172177457</v>
      </c>
      <c r="CM324" s="387" t="n">
        <f aca="false">(Inputs!AD324 + 1)^0.25 - 1</f>
        <v>0.0284860172177457</v>
      </c>
      <c r="CN324" s="387" t="n">
        <f aca="false">(Inputs!AD324 + 1)^0.25 - 1</f>
        <v>0.0284860172177457</v>
      </c>
      <c r="CO324" s="387" t="n">
        <f aca="false">(Inputs!AD324 + 1)^0.25 - 1</f>
        <v>0.0284860172177457</v>
      </c>
      <c r="CP324" s="387" t="n">
        <f aca="false">(Inputs!AE324 + 1)^0.25 - 1</f>
        <v>0.00109560136849152</v>
      </c>
      <c r="CQ324" s="387" t="n">
        <f aca="false">(Inputs!AE324 + 1)^0.25 - 1</f>
        <v>0.00109560136849152</v>
      </c>
      <c r="CR324" s="387" t="n">
        <f aca="false">(Inputs!AE324 + 1)^0.25 - 1</f>
        <v>0.00109560136849152</v>
      </c>
      <c r="CS324" s="387" t="n">
        <f aca="false">(Inputs!AE324 + 1)^0.25 - 1</f>
        <v>0.00109560136849152</v>
      </c>
      <c r="CT324" s="387" t="n">
        <f aca="false">(Inputs!AF324 + 1)^0.25 - 1</f>
        <v>0.0334574168460808</v>
      </c>
      <c r="CU324" s="387" t="n">
        <f aca="false">(Inputs!AF324 + 1)^0.25 - 1</f>
        <v>0.0334574168460808</v>
      </c>
      <c r="CV324" s="387" t="n">
        <f aca="false">(Inputs!AF324 + 1)^0.25 - 1</f>
        <v>0.0334574168460808</v>
      </c>
      <c r="CW324" s="387" t="n">
        <f aca="false">(Inputs!AF324 + 1)^0.25 - 1</f>
        <v>0.0334574168460808</v>
      </c>
      <c r="CX324" s="387" t="n">
        <f aca="false">(Inputs!AG324 + 1)^0.25 - 1</f>
        <v>0.0145188734045583</v>
      </c>
      <c r="CY324" s="387" t="n">
        <f aca="false">(Inputs!AG324 + 1)^0.25 - 1</f>
        <v>0.0145188734045583</v>
      </c>
      <c r="CZ324" s="387" t="n">
        <f aca="false">(Inputs!AG324 + 1)^0.25 - 1</f>
        <v>0.0145188734045583</v>
      </c>
      <c r="DA324" s="387" t="n">
        <f aca="false">(Inputs!AG324 + 1)^0.25 - 1</f>
        <v>0.0145188734045583</v>
      </c>
      <c r="DB324" s="387" t="n">
        <f aca="false">(Inputs!AH324 + 1)^0.25 - 1</f>
        <v>-0.010303361342681</v>
      </c>
      <c r="DC324" s="387" t="n">
        <f aca="false">(Inputs!AH324 + 1)^0.25 - 1</f>
        <v>-0.010303361342681</v>
      </c>
      <c r="DD324" s="387" t="n">
        <f aca="false">(Inputs!AH324 + 1)^0.25 - 1</f>
        <v>-0.010303361342681</v>
      </c>
      <c r="DE324" s="387" t="n">
        <f aca="false">(Inputs!AH324 + 1)^0.25 - 1</f>
        <v>-0.010303361342681</v>
      </c>
      <c r="DF324" s="387" t="n">
        <f aca="false">(Inputs!AI324 + 1)^0.25 - 1</f>
        <v>0.0134589259899545</v>
      </c>
      <c r="DG324" s="387" t="n">
        <f aca="false">(Inputs!AI324 + 1)^0.25 - 1</f>
        <v>0.0134589259899545</v>
      </c>
      <c r="DH324" s="387" t="n">
        <f aca="false">(Inputs!AI324 + 1)^0.25 - 1</f>
        <v>0.0134589259899545</v>
      </c>
      <c r="DI324" s="387" t="n">
        <f aca="false">(Inputs!AI324 + 1)^0.25 - 1</f>
        <v>0.0134589259899545</v>
      </c>
      <c r="DJ324" s="387" t="n">
        <f aca="false">(Inputs!AJ324 + 1)^0.25 - 1</f>
        <v>0.0111199537851294</v>
      </c>
      <c r="DK324" s="387" t="n">
        <f aca="false">(Inputs!AJ324 + 1)^0.25 - 1</f>
        <v>0.0111199537851294</v>
      </c>
      <c r="DL324" s="387" t="n">
        <f aca="false">(Inputs!AJ324 + 1)^0.25 - 1</f>
        <v>0.0111199537851294</v>
      </c>
      <c r="DM324" s="387" t="n">
        <f aca="false">(Inputs!AJ324 + 1)^0.25 - 1</f>
        <v>0.0111199537851294</v>
      </c>
      <c r="DN324" s="387" t="n">
        <f aca="false">(Inputs!AK324 + 1)^0.25 - 1</f>
        <v>0.017436534275783</v>
      </c>
      <c r="DO324" s="387" t="n">
        <f aca="false">(Inputs!AK324 + 1)^0.25 - 1</f>
        <v>0.017436534275783</v>
      </c>
      <c r="DP324" s="387" t="n">
        <f aca="false">(Inputs!AK324 + 1)^0.25 - 1</f>
        <v>0.017436534275783</v>
      </c>
      <c r="DQ324" s="387" t="n">
        <f aca="false">(Inputs!AK324 + 1)^0.25 - 1</f>
        <v>0.017436534275783</v>
      </c>
      <c r="DR324" s="387" t="n">
        <f aca="false">(Inputs!AL324 + 1)^0.25 - 1</f>
        <v>0.0150596214157608</v>
      </c>
      <c r="DS324" s="387" t="n">
        <f aca="false">(Inputs!AL324 + 1)^0.25 - 1</f>
        <v>0.0150596214157608</v>
      </c>
      <c r="DT324" s="387" t="n">
        <f aca="false">(Inputs!AL324 + 1)^0.25 - 1</f>
        <v>0.0150596214157608</v>
      </c>
      <c r="DU324" s="387" t="n">
        <f aca="false">(Inputs!AL324 + 1)^0.25 - 1</f>
        <v>0.0150596214157608</v>
      </c>
      <c r="DV324" s="387" t="n">
        <f aca="false">(Inputs!AM324 + 1)^0.25 - 1</f>
        <v>0.00985340654896882</v>
      </c>
      <c r="DW324" s="387" t="n">
        <f aca="false">(Inputs!AM324 + 1)^0.25 - 1</f>
        <v>0.00985340654896882</v>
      </c>
      <c r="DX324" s="387" t="n">
        <f aca="false">(Inputs!AM324 + 1)^0.25 - 1</f>
        <v>0.00985340654896882</v>
      </c>
      <c r="DY324" s="387" t="n">
        <f aca="false">(Inputs!AM324 + 1)^0.25 - 1</f>
        <v>0.00985340654896882</v>
      </c>
      <c r="DZ324" s="387" t="n">
        <f aca="false">(Inputs!AN324 + 1)^0.25 - 1</f>
        <v>0.00985340654896882</v>
      </c>
      <c r="EA324" s="387" t="n">
        <f aca="false">(Inputs!AN324 + 1)^0.25 - 1</f>
        <v>0.00985340654896882</v>
      </c>
      <c r="EB324" s="387" t="n">
        <f aca="false">(Inputs!AN324 + 1)^0.25 - 1</f>
        <v>0.00985340654896882</v>
      </c>
      <c r="EC324" s="387" t="n">
        <f aca="false">(Inputs!AN324 + 1)^0.25 - 1</f>
        <v>0.00985340654896882</v>
      </c>
      <c r="ED324" s="387" t="n">
        <f aca="false">(Inputs!AO324 + 1)^0.25 - 1</f>
        <v>0.00985340654896882</v>
      </c>
      <c r="EE324" s="387" t="n">
        <f aca="false">(Inputs!AO324 + 1)^0.25 - 1</f>
        <v>0.00985340654896882</v>
      </c>
      <c r="EF324" s="387" t="n">
        <f aca="false">(Inputs!AO324 + 1)^0.25 - 1</f>
        <v>0.00985340654896882</v>
      </c>
      <c r="EG324" s="387" t="n">
        <f aca="false">(Inputs!AO324 + 1)^0.25 - 1</f>
        <v>0.00985340654896882</v>
      </c>
      <c r="EH324" s="387" t="n">
        <f aca="false">(Inputs!AP324 + 1)^0.25 - 1</f>
        <v>0.00985340654896882</v>
      </c>
      <c r="EI324" s="387" t="n">
        <f aca="false">(Inputs!AP324 + 1)^0.25 - 1</f>
        <v>0.00985340654896882</v>
      </c>
      <c r="EJ324" s="387" t="n">
        <f aca="false">(Inputs!AP324 + 1)^0.25 - 1</f>
        <v>0.00985340654896882</v>
      </c>
      <c r="EK324" s="387" t="n">
        <f aca="false">(Inputs!AP324 + 1)^0.25 - 1</f>
        <v>0.00985340654896882</v>
      </c>
      <c r="EL324" s="387" t="n">
        <f aca="false">(Inputs!AQ324 + 1)^0.25 - 1</f>
        <v>0.00985340654896882</v>
      </c>
      <c r="EM324" s="387" t="n">
        <f aca="false">(Inputs!AQ324 + 1)^0.25 - 1</f>
        <v>0.00985340654896882</v>
      </c>
      <c r="EN324" s="387" t="n">
        <f aca="false">(Inputs!AQ324 + 1)^0.25 - 1</f>
        <v>0.00985340654896882</v>
      </c>
      <c r="EO324" s="387" t="n">
        <f aca="false">(Inputs!AQ324 + 1)^0.25 - 1</f>
        <v>0.00985340654896882</v>
      </c>
      <c r="EP324" s="387" t="n">
        <f aca="false">(Inputs!AR324 + 1)^0.25 - 1</f>
        <v>0.00985340654896882</v>
      </c>
      <c r="EQ324" s="387" t="n">
        <f aca="false">(Inputs!AR324 + 1)^0.25 - 1</f>
        <v>0.00985340654896882</v>
      </c>
      <c r="ER324" s="387" t="n">
        <f aca="false">(Inputs!AR324 + 1)^0.25 - 1</f>
        <v>0.00985340654896882</v>
      </c>
      <c r="ES324" s="387" t="n">
        <f aca="false">(Inputs!AR324 + 1)^0.25 - 1</f>
        <v>0.00985340654896882</v>
      </c>
      <c r="ET324" s="387" t="n">
        <f aca="false">(Inputs!AS324 + 1)^0.25 - 1</f>
        <v>0.00985340654896882</v>
      </c>
      <c r="EU324" s="387" t="n">
        <f aca="false">(Inputs!AS324 + 1)^0.25 - 1</f>
        <v>0.00985340654896882</v>
      </c>
      <c r="EV324" s="387" t="n">
        <f aca="false">(Inputs!AS324 + 1)^0.25 - 1</f>
        <v>0.00985340654896882</v>
      </c>
      <c r="EW324" s="387" t="n">
        <f aca="false">(Inputs!AS324 + 1)^0.25 - 1</f>
        <v>0.00985340654896882</v>
      </c>
      <c r="EX324" s="387" t="n">
        <f aca="false">(Inputs!AT324 + 1)^0.25 - 1</f>
        <v>0.00985340654896882</v>
      </c>
      <c r="EY324" s="387" t="n">
        <f aca="false">(Inputs!AT324 + 1)^0.25 - 1</f>
        <v>0.00985340654896882</v>
      </c>
      <c r="EZ324" s="387" t="n">
        <f aca="false">(Inputs!AT324 + 1)^0.25 - 1</f>
        <v>0.00985340654896882</v>
      </c>
      <c r="FA324" s="387" t="n">
        <f aca="false">(Inputs!AT324 + 1)^0.25 - 1</f>
        <v>0.00985340654896882</v>
      </c>
      <c r="FB324" s="387" t="n">
        <f aca="false">(Inputs!AU324 + 1)^0.25 - 1</f>
        <v>0.00985340654896882</v>
      </c>
      <c r="FC324" s="387" t="n">
        <f aca="false">(Inputs!AU324 + 1)^0.25 - 1</f>
        <v>0.00985340654896882</v>
      </c>
      <c r="FD324" s="387" t="n">
        <f aca="false">(Inputs!AU324 + 1)^0.25 - 1</f>
        <v>0.00985340654896882</v>
      </c>
      <c r="FE324" s="387" t="n">
        <f aca="false">(Inputs!AU324 + 1)^0.25 - 1</f>
        <v>0.00985340654896882</v>
      </c>
      <c r="FF324" s="387" t="n">
        <f aca="false">(Inputs!AV324 + 1)^0.25 - 1</f>
        <v>0.00985340654896882</v>
      </c>
      <c r="FG324" s="387" t="n">
        <f aca="false">(Inputs!AV324 + 1)^0.25 - 1</f>
        <v>0.00985340654896882</v>
      </c>
      <c r="FH324" s="387" t="n">
        <f aca="false">(Inputs!AV324 + 1)^0.25 - 1</f>
        <v>0.00985340654896882</v>
      </c>
      <c r="FI324" s="387" t="n">
        <f aca="false">(Inputs!AV324 + 1)^0.25 - 1</f>
        <v>0.00985340654896882</v>
      </c>
      <c r="FJ324" s="387" t="n">
        <f aca="false">(Inputs!AW324 + 1)^0.25 - 1</f>
        <v>0.00985340654896882</v>
      </c>
      <c r="FK324" s="387" t="n">
        <f aca="false">(Inputs!AW324 + 1)^0.25 - 1</f>
        <v>0.00985340654896882</v>
      </c>
      <c r="FL324" s="387" t="n">
        <f aca="false">(Inputs!AW324 + 1)^0.25 - 1</f>
        <v>0.00985340654896882</v>
      </c>
      <c r="FM324" s="387" t="n">
        <f aca="false">(Inputs!AW324 + 1)^0.25 - 1</f>
        <v>0.00985340654896882</v>
      </c>
      <c r="FN324" s="387" t="n">
        <f aca="false">(Inputs!AX324 + 1)^0.25 - 1</f>
        <v>0.00985340654896882</v>
      </c>
      <c r="FO324" s="387" t="n">
        <f aca="false">(Inputs!AX324 + 1)^0.25 - 1</f>
        <v>0.00985340654896882</v>
      </c>
      <c r="FP324" s="387" t="n">
        <f aca="false">(Inputs!AX324 + 1)^0.25 - 1</f>
        <v>0.00985340654896882</v>
      </c>
      <c r="FQ324" s="387" t="n">
        <f aca="false">(Inputs!AX324 + 1)^0.25 - 1</f>
        <v>0.00985340654896882</v>
      </c>
      <c r="FR324" s="387" t="n">
        <f aca="false">(Inputs!AY324 + 1)^0.25 - 1</f>
        <v>0.00985340654896882</v>
      </c>
      <c r="FS324" s="387" t="n">
        <f aca="false">(Inputs!AY324 + 1)^0.25 - 1</f>
        <v>0.00985340654896882</v>
      </c>
      <c r="FT324" s="387" t="n">
        <f aca="false">(Inputs!AY324 + 1)^0.25 - 1</f>
        <v>0.00985340654896882</v>
      </c>
      <c r="FU324" s="387" t="n">
        <f aca="false">(Inputs!AY324 + 1)^0.25 - 1</f>
        <v>0.00985340654896882</v>
      </c>
      <c r="FV324" s="387" t="n">
        <f aca="false">(Inputs!AZ324 + 1)^0.25 - 1</f>
        <v>0.00985340654896882</v>
      </c>
      <c r="FW324" s="387" t="n">
        <f aca="false">(Inputs!AZ324 + 1)^0.25 - 1</f>
        <v>0.00985340654896882</v>
      </c>
      <c r="FX324" s="387" t="n">
        <f aca="false">(Inputs!AZ324 + 1)^0.25 - 1</f>
        <v>0.00985340654896882</v>
      </c>
      <c r="FY324" s="387" t="n">
        <f aca="false">(Inputs!AZ324 + 1)^0.25 - 1</f>
        <v>0.00985340654896882</v>
      </c>
      <c r="FZ324" s="387" t="n">
        <f aca="false">(Inputs!BA324 + 1)^0.25 - 1</f>
        <v>0.00985340654896882</v>
      </c>
      <c r="GA324" s="387" t="n">
        <f aca="false">(Inputs!BA324 + 1)^0.25 - 1</f>
        <v>0.00985340654896882</v>
      </c>
      <c r="GB324" s="387" t="n">
        <f aca="false">(Inputs!BA324 + 1)^0.25 - 1</f>
        <v>0.00985340654896882</v>
      </c>
      <c r="GC324" s="387" t="n">
        <f aca="false">(Inputs!BA324 + 1)^0.25 - 1</f>
        <v>0.00985340654896882</v>
      </c>
      <c r="GD324" s="387" t="n">
        <f aca="false">(Inputs!BB324 + 1)^0.25 - 1</f>
        <v>0.00985340654896882</v>
      </c>
      <c r="GE324" s="387" t="n">
        <f aca="false">(Inputs!BB324 + 1)^0.25 - 1</f>
        <v>0.00985340654896882</v>
      </c>
      <c r="GF324" s="387" t="n">
        <f aca="false">(Inputs!BB324 + 1)^0.25 - 1</f>
        <v>0.00985340654896882</v>
      </c>
      <c r="GG324" s="387" t="n">
        <f aca="false">(Inputs!BB324 + 1)^0.25 - 1</f>
        <v>0.00985340654896882</v>
      </c>
      <c r="GH324" s="39" t="n">
        <f aca="false">(Inputs!BC324 + 1)^0.25 - 1</f>
        <v>0.00985340654896882</v>
      </c>
      <c r="GI324" s="39" t="n">
        <f aca="false">(Inputs!BC324 + 1)^0.25 - 1</f>
        <v>0.00985340654896882</v>
      </c>
      <c r="GJ324" s="39" t="n">
        <f aca="false">(Inputs!BC324 + 1)^0.25 - 1</f>
        <v>0.00985340654896882</v>
      </c>
      <c r="GK324" s="39" t="n">
        <f aca="false">(Inputs!BC324 + 1)^0.25 - 1</f>
        <v>0.00985340654896882</v>
      </c>
      <c r="GL324" s="39" t="n">
        <f aca="false">(Inputs!BD324 + 1)^0.25 - 1</f>
        <v>0.00985340654896882</v>
      </c>
      <c r="GM324" s="39" t="n">
        <f aca="false">(Inputs!BD324 + 1)^0.25 - 1</f>
        <v>0.00985340654896882</v>
      </c>
      <c r="GN324" s="39" t="n">
        <f aca="false">(Inputs!BD324 + 1)^0.25 - 1</f>
        <v>0.00985340654896882</v>
      </c>
      <c r="GO324" s="39" t="n">
        <f aca="false">(Inputs!BD324 + 1)^0.25 - 1</f>
        <v>0.00985340654896882</v>
      </c>
      <c r="GP324" s="39" t="n">
        <f aca="false">(Inputs!BE324 + 1)^0.25 - 1</f>
        <v>0.00985340654896882</v>
      </c>
      <c r="GQ324" s="39" t="n">
        <f aca="false">(Inputs!BE324 + 1)^0.25 - 1</f>
        <v>0.00985340654896882</v>
      </c>
      <c r="GR324" s="39" t="n">
        <f aca="false">(Inputs!BE324 + 1)^0.25 - 1</f>
        <v>0.00985340654896882</v>
      </c>
      <c r="GS324" s="39" t="n">
        <f aca="false">(Inputs!BE324 + 1)^0.25 - 1</f>
        <v>0.00985340654896882</v>
      </c>
      <c r="GT324" s="39" t="n">
        <f aca="false">(Inputs!BF324 + 1)^0.25 - 1</f>
        <v>0.00985340654896882</v>
      </c>
      <c r="GU324" s="39" t="n">
        <f aca="false">(Inputs!BF324 + 1)^0.25 - 1</f>
        <v>0.00985340654896882</v>
      </c>
      <c r="GV324" s="39" t="n">
        <f aca="false">(Inputs!BF324 + 1)^0.25 - 1</f>
        <v>0.00985340654896882</v>
      </c>
      <c r="GW324" s="39" t="n">
        <f aca="false">(Inputs!BF324 + 1)^0.25 - 1</f>
        <v>0.00985340654896882</v>
      </c>
      <c r="GX324" s="39" t="n">
        <f aca="false">(Inputs!BG324 + 1)^0.25 - 1</f>
        <v>0.00985340654896882</v>
      </c>
      <c r="GY324" s="39" t="n">
        <f aca="false">(Inputs!BG324 + 1)^0.25 - 1</f>
        <v>0.00985340654896882</v>
      </c>
      <c r="GZ324" s="39" t="n">
        <f aca="false">(Inputs!BG324 + 1)^0.25 - 1</f>
        <v>0.00985340654896882</v>
      </c>
      <c r="HA324" s="39" t="n">
        <f aca="false">(Inputs!BG324 + 1)^0.25 - 1</f>
        <v>0.00985340654896882</v>
      </c>
    </row>
    <row r="325" customFormat="false" ht="15" hidden="false" customHeight="true" outlineLevel="2" collapsed="false">
      <c r="A325" s="48" t="s">
        <v>99</v>
      </c>
      <c r="B325" s="201" t="s">
        <v>360</v>
      </c>
      <c r="C325" s="201" t="s">
        <v>361</v>
      </c>
      <c r="D325" s="201" t="s">
        <v>101</v>
      </c>
      <c r="E325" s="52"/>
      <c r="F325" s="19" t="s">
        <v>400</v>
      </c>
      <c r="G325" s="52" t="s">
        <v>12</v>
      </c>
      <c r="H325" s="52"/>
      <c r="I325" s="52"/>
      <c r="CL325" s="0" t="n">
        <f aca="false">(1+(SUMIF(Inputs!$X$1:$AY$1,CL$1059,Inputs!$X325:$AY325)))^(CL$1060/CL$1061)-1</f>
        <v>0.14201040617589</v>
      </c>
      <c r="CM325" s="0" t="n">
        <f aca="false">(1+(SUMIF(Inputs!$X$1:$AY$1,CM$1059,Inputs!$X325:$AY325)))^(CM$1060/CM$1061)-1</f>
        <v>0.143696625578007</v>
      </c>
      <c r="CN325" s="0" t="n">
        <f aca="false">(1+(SUMIF(Inputs!$X$1:$AY$1,CN$1059,Inputs!$X325:$AY325)))^(CN$1060/CN$1061)-1</f>
        <v>0.145385334743664</v>
      </c>
      <c r="CO325" s="0" t="n">
        <f aca="false">(1+(SUMIF(Inputs!$X$1:$AY$1,CO$1059,Inputs!$X325:$AY325)))^(CO$1060/CO$1061)-1</f>
        <v>0.145385334743664</v>
      </c>
      <c r="CP325" s="0" t="n">
        <f aca="false">(1+(SUMIF(Inputs!$X$1:$AY$1,CP$1059,Inputs!$X325:$AY325)))^(CP$1060/CP$1061)-1</f>
        <v>0.00785121491380036</v>
      </c>
      <c r="CQ325" s="0" t="n">
        <f aca="false">(1+(SUMIF(Inputs!$X$1:$AY$1,CQ$1059,Inputs!$X325:$AY325)))^(CQ$1060/CQ$1061)-1</f>
        <v>0.00793879600066627</v>
      </c>
      <c r="CR325" s="0" t="n">
        <f aca="false">(1+(SUMIF(Inputs!$X$1:$AY$1,CR$1059,Inputs!$X325:$AY325)))^(CR$1060/CR$1061)-1</f>
        <v>0.00802638469822559</v>
      </c>
      <c r="CS325" s="0" t="n">
        <f aca="false">(1+(SUMIF(Inputs!$X$1:$AY$1,CS$1059,Inputs!$X325:$AY325)))^(CS$1060/CS$1061)-1</f>
        <v>0.00802638469822559</v>
      </c>
      <c r="CT325" s="0" t="n">
        <f aca="false">(1+(SUMIF(Inputs!$X$1:$AY$1,CT$1059,Inputs!$X325:$AY325)))^(CT$1060/CT$1061)-1</f>
        <v>0.0697803779832091</v>
      </c>
      <c r="CU325" s="0" t="n">
        <f aca="false">(1+(SUMIF(Inputs!$X$1:$AY$1,CU$1059,Inputs!$X325:$AY325)))^(CU$1060/CU$1061)-1</f>
        <v>0.070582459574736</v>
      </c>
      <c r="CV325" s="0" t="n">
        <f aca="false">(1+(SUMIF(Inputs!$X$1:$AY$1,CV$1059,Inputs!$X325:$AY325)))^(CV$1060/CV$1061)-1</f>
        <v>0.0713851425372478</v>
      </c>
      <c r="CW325" s="0" t="n">
        <f aca="false">(1+(SUMIF(Inputs!$X$1:$AY$1,CW$1059,Inputs!$X325:$AY325)))^(CW$1060/CW$1061)-1</f>
        <v>0.0713851425372478</v>
      </c>
      <c r="CX325" s="0" t="n">
        <f aca="false">(1+(SUMIF(Inputs!$X$1:$AY$1,CX$1059,Inputs!$X325:$AY325)))^(CX$1060/CX$1061)-1</f>
        <v>0.0356279728078011</v>
      </c>
      <c r="CY325" s="0" t="n">
        <f aca="false">(1+(SUMIF(Inputs!$X$1:$AY$1,CY$1059,Inputs!$X325:$AY325)))^(CY$1060/CY$1061)-1</f>
        <v>0.0356279728078011</v>
      </c>
      <c r="CZ325" s="0" t="n">
        <f aca="false">(1+(SUMIF(Inputs!$X$1:$AY$1,CZ$1059,Inputs!$X325:$AY325)))^(CZ$1060/CZ$1061)-1</f>
        <v>0.0360264587169827</v>
      </c>
      <c r="DA325" s="0" t="n">
        <f aca="false">(1+(SUMIF(Inputs!$X$1:$AY$1,DA$1059,Inputs!$X325:$AY325)))^(DA$1060/DA$1061)-1</f>
        <v>0.0360264587169827</v>
      </c>
      <c r="DB325" s="357" t="n">
        <f aca="false">(1+(SUMIF(Inputs!$X$1:$AY$1,DB$1059,Inputs!$X325:$AY325)))^(DB$1060/DB$1061)-1</f>
        <v>0.0270639390652938</v>
      </c>
      <c r="DC325" s="0" t="n">
        <f aca="false">(1+(SUMIF(Inputs!$X$1:$AY$1,DC$1059,Inputs!$X325:$AY325)))^(DC$1060/DC$1061)-1</f>
        <v>0.0273687276982142</v>
      </c>
      <c r="DD325" s="0" t="n">
        <f aca="false">(1+(SUMIF(Inputs!$X$1:$AY$1,DD$1059,Inputs!$X325:$AY325)))^(DD$1060/DD$1061)-1</f>
        <v>0.0276736067793602</v>
      </c>
      <c r="DE325" s="0" t="n">
        <f aca="false">(1+(SUMIF(Inputs!$X$1:$AY$1,DE$1059,Inputs!$X325:$AY325)))^(DE$1060/DE$1061)-1</f>
        <v>0.0276736067793602</v>
      </c>
      <c r="DF325" s="0" t="n">
        <f aca="false">(1+(SUMIF(Inputs!$X$1:$AY$1,DF$1059,Inputs!$X325:$AY325)))^(DF$1060/DF$1061)-1</f>
        <v>0.017555200479108</v>
      </c>
      <c r="DG325" s="0" t="n">
        <f aca="false">(1+(SUMIF(Inputs!$X$1:$AY$1,DG$1059,Inputs!$X325:$AY325)))^(DG$1060/DG$1061)-1</f>
        <v>0.0177519794940129</v>
      </c>
      <c r="DH325" s="0" t="n">
        <f aca="false">(1+(SUMIF(Inputs!$X$1:$AY$1,DH$1059,Inputs!$X325:$AY325)))^(DH$1060/DH$1061)-1</f>
        <v>0.017948796562854</v>
      </c>
      <c r="DI325" s="0" t="n">
        <f aca="false">(1+(SUMIF(Inputs!$X$1:$AY$1,DI$1059,Inputs!$X325:$AY325)))^(DI$1060/DI$1061)-1</f>
        <v>0.017948796562854</v>
      </c>
      <c r="DJ325" s="0" t="n">
        <f aca="false">(1+(SUMIF(Inputs!$X$1:$AY$1,DJ$1059,Inputs!$X325:$AY325)))^(DJ$1060/DJ$1061)-1</f>
        <v>0.00550778580169875</v>
      </c>
      <c r="DK325" s="0" t="n">
        <f aca="false">(1+(SUMIF(Inputs!$X$1:$AY$1,DK$1059,Inputs!$X325:$AY325)))^(DK$1060/DK$1061)-1</f>
        <v>0.0055691535174538</v>
      </c>
      <c r="DL325" s="0" t="n">
        <f aca="false">(1+(SUMIF(Inputs!$X$1:$AY$1,DL$1059,Inputs!$X325:$AY325)))^(DL$1060/DL$1061)-1</f>
        <v>0.00563052497857686</v>
      </c>
      <c r="DM325" s="0" t="n">
        <f aca="false">(1+(SUMIF(Inputs!$X$1:$AY$1,DM$1059,Inputs!$X325:$AY325)))^(DM$1060/DM$1061)-1</f>
        <v>0.00563052497857686</v>
      </c>
      <c r="DN325" s="0" t="n">
        <f aca="false">(1+(SUMIF(Inputs!$X$1:$AY$1,DN$1059,Inputs!$X325:$AY325)))^(DN$1060/DN$1061)-1</f>
        <v>0.00499344267287039</v>
      </c>
      <c r="DO325" s="0" t="n">
        <f aca="false">(1+(SUMIF(Inputs!$X$1:$AY$1,DO$1059,Inputs!$X325:$AY325)))^(DO$1060/DO$1061)-1</f>
        <v>0.00504906520325954</v>
      </c>
      <c r="DP325" s="0" t="n">
        <f aca="false">(1+(SUMIF(Inputs!$X$1:$AY$1,DP$1059,Inputs!$X325:$AY325)))^(DP$1060/DP$1061)-1</f>
        <v>0.00510469081214215</v>
      </c>
      <c r="DQ325" s="0" t="n">
        <f aca="false">(1+(SUMIF(Inputs!$X$1:$AY$1,DQ$1059,Inputs!$X325:$AY325)))^(DQ$1060/DQ$1061)-1</f>
        <v>0.00510469081214215</v>
      </c>
      <c r="DR325" s="0" t="n">
        <f aca="false">(1+(SUMIF(Inputs!$X$1:$AY$1,DR$1059,Inputs!$X325:$AY325)))^(DR$1060/DR$1061)-1</f>
        <v>0.00526101554946945</v>
      </c>
      <c r="DS325" s="0" t="n">
        <f aca="false">(1+(SUMIF(Inputs!$X$1:$AY$1,DS$1059,Inputs!$X325:$AY325)))^(DS$1060/DS$1061)-1</f>
        <v>0.00526101554946945</v>
      </c>
      <c r="DT325" s="0" t="n">
        <f aca="false">(1+(SUMIF(Inputs!$X$1:$AY$1,DT$1059,Inputs!$X325:$AY325)))^(DT$1060/DT$1061)-1</f>
        <v>0.00531898239086681</v>
      </c>
      <c r="DU325" s="0" t="n">
        <f aca="false">(1+(SUMIF(Inputs!$X$1:$AY$1,DU$1059,Inputs!$X325:$AY325)))^(DU$1060/DU$1061)-1</f>
        <v>0.00531898239086681</v>
      </c>
      <c r="DV325" s="0" t="n">
        <f aca="false">(1+(SUMIF(Inputs!$X$1:$AY$1,DV$1059,Inputs!$X325:$AY325)))^(DV$1060/DV$1061)-1</f>
        <v>0.00525633721359431</v>
      </c>
      <c r="DW325" s="0" t="n">
        <f aca="false">(1+(SUMIF(Inputs!$X$1:$AY$1,DW$1059,Inputs!$X325:$AY325)))^(DW$1060/DW$1061)-1</f>
        <v>0.00531489589259815</v>
      </c>
      <c r="DX325" s="0" t="n">
        <f aca="false">(1+(SUMIF(Inputs!$X$1:$AY$1,DX$1059,Inputs!$X325:$AY325)))^(DX$1060/DX$1061)-1</f>
        <v>0.00537345798279065</v>
      </c>
      <c r="DY325" s="0" t="n">
        <f aca="false">(1+(SUMIF(Inputs!$X$1:$AY$1,DY$1059,Inputs!$X325:$AY325)))^(DY$1060/DY$1061)-1</f>
        <v>0.00537345798279065</v>
      </c>
      <c r="DZ325" s="0" t="n">
        <f aca="false">(1+(SUMIF(Inputs!$X$1:$AY$1,DZ$1059,Inputs!$X325:$AY325)))^(DZ$1060/DZ$1061)-1</f>
        <v>0.00467151682531397</v>
      </c>
      <c r="EA325" s="276" t="n">
        <f aca="false">(1+(SUMIF(Inputs!$X$1:$AY$1,EA$1059,Inputs!$X325:$AY325)))^(EA$1060/EA$1061)-1</f>
        <v>0.00472354496586536</v>
      </c>
      <c r="EB325" s="0" t="n">
        <f aca="false">(1+(SUMIF(Inputs!$X$1:$AY$1,EB$1059,Inputs!$X325:$AY325)))^(EB$1060/EB$1061)-1</f>
        <v>0.00477557580075749</v>
      </c>
      <c r="EC325" s="0" t="n">
        <f aca="false">(1+(SUMIF(Inputs!$X$1:$AY$1,EC$1059,Inputs!$X325:$AY325)))^(EC$1060/EC$1061)-1</f>
        <v>0.00477557580075749</v>
      </c>
      <c r="ED325" s="0" t="n">
        <f aca="false">(1+(SUMIF(Inputs!$X$1:$AY$1,ED$1059,Inputs!$X325:$AY325)))^(ED$1060/ED$1061)-1</f>
        <v>-0.0118844831396016</v>
      </c>
      <c r="EE325" s="0" t="n">
        <f aca="false">(1+(SUMIF(Inputs!$X$1:$AY$1,EE$1059,Inputs!$X325:$AY325)))^(EE$1060/EE$1061)-1</f>
        <v>-0.0120157364352137</v>
      </c>
      <c r="EF325" s="0" t="n">
        <f aca="false">(1+(SUMIF(Inputs!$X$1:$AY$1,EF$1059,Inputs!$X325:$AY325)))^(EF$1060/EF$1061)-1</f>
        <v>-0.0121469722961968</v>
      </c>
      <c r="EG325" s="0" t="n">
        <f aca="false">(1+(SUMIF(Inputs!$X$1:$AY$1,EG$1059,Inputs!$X325:$AY325)))^(EG$1060/EG$1061)-1</f>
        <v>-0.0121469722961968</v>
      </c>
      <c r="EH325" s="0" t="n">
        <f aca="false">(1+(SUMIF(Inputs!$X$1:$AY$1,EH$1059,Inputs!$X325:$AY325)))^(EH$1060/EH$1061)-1</f>
        <v>-0.00174320549611195</v>
      </c>
      <c r="EI325" s="0" t="n">
        <f aca="false">(1+(SUMIF(Inputs!$X$1:$AY$1,EI$1059,Inputs!$X325:$AY325)))^(EI$1060/EI$1061)-1</f>
        <v>-0.00176255736664366</v>
      </c>
      <c r="EJ325" s="0" t="n">
        <f aca="false">(1+(SUMIF(Inputs!$X$1:$AY$1,EJ$1059,Inputs!$X325:$AY325)))^(EJ$1060/EJ$1061)-1</f>
        <v>-0.00178190886202656</v>
      </c>
      <c r="EK325" s="0" t="n">
        <f aca="false">(1+(SUMIF(Inputs!$X$1:$AY$1,EK$1059,Inputs!$X325:$AY325)))^(EK$1060/EK$1061)-1</f>
        <v>-0.00178190886202656</v>
      </c>
      <c r="EL325" s="0" t="n">
        <f aca="false">(1+(SUMIF(Inputs!$X$1:$AY$1,EL$1059,Inputs!$X325:$AY325)))^(EL$1060/EL$1061)-1</f>
        <v>0.00468064372647525</v>
      </c>
      <c r="EM325" s="0" t="n">
        <f aca="false">(1+(SUMIF(Inputs!$X$1:$AY$1,EM$1059,Inputs!$X325:$AY325)))^(EM$1060/EM$1061)-1</f>
        <v>0.00468064372647525</v>
      </c>
      <c r="EN325" s="0" t="n">
        <f aca="false">(1+(SUMIF(Inputs!$X$1:$AY$1,EN$1059,Inputs!$X325:$AY325)))^(EN$1060/EN$1061)-1</f>
        <v>0.00473220088324555</v>
      </c>
      <c r="EO325" s="0" t="n">
        <f aca="false">(1+(SUMIF(Inputs!$X$1:$AY$1,EO$1059,Inputs!$X325:$AY325)))^(EO$1060/EO$1061)-1</f>
        <v>0.00473220088324555</v>
      </c>
      <c r="EP325" s="0" t="n">
        <f aca="false">(1+(SUMIF(Inputs!$X$1:$AY$1,EP$1059,Inputs!$X325:$AY325)))^(EP$1060/EP$1061)-1</f>
        <v>0.00459098506204669</v>
      </c>
      <c r="EQ325" s="0" t="n">
        <f aca="false">(1+(SUMIF(Inputs!$X$1:$AY$1,EQ$1059,Inputs!$X325:$AY325)))^(EQ$1060/EQ$1061)-1</f>
        <v>0.00464211422471816</v>
      </c>
      <c r="ER325" s="0" t="n">
        <f aca="false">(1+(SUMIF(Inputs!$X$1:$AY$1,ER$1059,Inputs!$X325:$AY325)))^(ER$1060/ER$1061)-1</f>
        <v>0.00469324598963405</v>
      </c>
      <c r="ES325" s="0" t="n">
        <f aca="false">(1+(SUMIF(Inputs!$X$1:$AY$1,ES$1059,Inputs!$X325:$AY325)))^(ES$1060/ES$1061)-1</f>
        <v>0.00469324598963405</v>
      </c>
      <c r="ET325" s="0" t="n">
        <f aca="false">(1+(SUMIF(Inputs!$X$1:$AY$1,ET$1059,Inputs!$X325:$AY325)))^(ET$1060/ET$1061)-1</f>
        <v>0.00459098506204669</v>
      </c>
      <c r="EU325" s="0" t="n">
        <f aca="false">(1+(SUMIF(Inputs!$X$1:$AY$1,EU$1059,Inputs!$X325:$AY325)))^(EU$1060/EU$1061)-1</f>
        <v>0.00464211422471816</v>
      </c>
      <c r="EV325" s="0" t="n">
        <f aca="false">(1+(SUMIF(Inputs!$X$1:$AY$1,EV$1059,Inputs!$X325:$AY325)))^(EV$1060/EV$1061)-1</f>
        <v>0.00469324598963405</v>
      </c>
      <c r="EW325" s="0" t="n">
        <f aca="false">(1+(SUMIF(Inputs!$X$1:$AY$1,EW$1059,Inputs!$X325:$AY325)))^(EW$1060/EW$1061)-1</f>
        <v>0.00469324598963405</v>
      </c>
      <c r="EX325" s="0" t="n">
        <f aca="false">(1+(SUMIF(Inputs!$X$1:$AY$1,EX$1059,Inputs!$X325:$AY325)))^(EX$1060/EX$1061)-1</f>
        <v>0.00457841271573645</v>
      </c>
      <c r="EY325" s="0" t="n">
        <f aca="false">(1+(SUMIF(Inputs!$X$1:$AY$1,EY$1059,Inputs!$X325:$AY325)))^(EY$1060/EY$1061)-1</f>
        <v>0.00462940153956937</v>
      </c>
      <c r="EZ325" s="0" t="n">
        <f aca="false">(1+(SUMIF(Inputs!$X$1:$AY$1,EZ$1059,Inputs!$X325:$AY325)))^(EZ$1060/EZ$1061)-1</f>
        <v>0.00468039295141343</v>
      </c>
      <c r="FA325" s="0" t="n">
        <f aca="false">(1+(SUMIF(Inputs!$X$1:$AY$1,FA$1059,Inputs!$X325:$AY325)))^(FA$1060/FA$1061)-1</f>
        <v>0.00468039295141343</v>
      </c>
      <c r="FB325" s="0" t="n">
        <f aca="false">(1+(SUMIF(Inputs!$X$1:$AY$1,FB$1059,Inputs!$X325:$AY325)))^(FB$1060/FB$1061)-1</f>
        <v>0.00459098506204692</v>
      </c>
      <c r="FC325" s="0" t="n">
        <f aca="false">(1+(SUMIF(Inputs!$X$1:$AY$1,FC$1059,Inputs!$X325:$AY325)))^(FC$1060/FC$1061)-1</f>
        <v>0.00464211422471839</v>
      </c>
      <c r="FD325" s="0" t="n">
        <f aca="false">(1+(SUMIF(Inputs!$X$1:$AY$1,FD$1059,Inputs!$X325:$AY325)))^(FD$1060/FD$1061)-1</f>
        <v>0.00469324598963428</v>
      </c>
      <c r="FE325" s="0" t="n">
        <f aca="false">(1+(SUMIF(Inputs!$X$1:$AY$1,FE$1059,Inputs!$X325:$AY325)))^(FE$1060/FE$1061)-1</f>
        <v>0.00469324598963428</v>
      </c>
      <c r="FF325" s="0" t="n">
        <f aca="false">(1+(SUMIF(Inputs!$X$1:$AY$1,FF$1059,Inputs!$X325:$AY325)))^(FF$1060/FF$1061)-1</f>
        <v>0.00464211422471816</v>
      </c>
      <c r="FG325" s="0" t="n">
        <f aca="false">(1+(SUMIF(Inputs!$X$1:$AY$1,FG$1059,Inputs!$X325:$AY325)))^(FG$1060/FG$1061)-1</f>
        <v>0.00464211422471816</v>
      </c>
      <c r="FH325" s="0" t="n">
        <f aca="false">(1+(SUMIF(Inputs!$X$1:$AY$1,FH$1059,Inputs!$X325:$AY325)))^(FH$1060/FH$1061)-1</f>
        <v>0.00469324598963405</v>
      </c>
      <c r="FI325" s="0" t="n">
        <f aca="false">(1+(SUMIF(Inputs!$X$1:$AY$1,FI$1059,Inputs!$X325:$AY325)))^(FI$1060/FI$1061)-1</f>
        <v>0.00469324598963405</v>
      </c>
      <c r="FJ325" s="0" t="n">
        <f aca="false">(1+(SUMIF(Inputs!$X$1:$AY$1,FJ$1059,Inputs!$X325:$AY325)))^(FJ$1060/FJ$1061)-1</f>
        <v>0.00459098506204647</v>
      </c>
      <c r="FK325" s="0" t="n">
        <f aca="false">(1+(SUMIF(Inputs!$X$1:$AY$1,FK$1059,Inputs!$X325:$AY325)))^(FK$1060/FK$1061)-1</f>
        <v>0.00464211422471794</v>
      </c>
      <c r="FL325" s="0" t="n">
        <f aca="false">(1+(SUMIF(Inputs!$X$1:$AY$1,FL$1059,Inputs!$X325:$AY325)))^(FL$1060/FL$1061)-1</f>
        <v>0.00469324598963383</v>
      </c>
      <c r="FM325" s="0" t="n">
        <f aca="false">(1+(SUMIF(Inputs!$X$1:$AY$1,FM$1059,Inputs!$X325:$AY325)))^(FM$1060/FM$1061)-1</f>
        <v>0.00469324598963383</v>
      </c>
      <c r="FN325" s="0" t="n">
        <f aca="false">(1+(SUMIF(Inputs!$X$1:$AY$1,FN$1059,Inputs!$X325:$AY325)))^(FN$1060/FN$1061)-1</f>
        <v>0.004578412715736</v>
      </c>
      <c r="FO325" s="0" t="n">
        <f aca="false">(1+(SUMIF(Inputs!$X$1:$AY$1,FO$1059,Inputs!$X325:$AY325)))^(FO$1060/FO$1061)-1</f>
        <v>0.00462940153956892</v>
      </c>
      <c r="FP325" s="0" t="n">
        <f aca="false">(1+(SUMIF(Inputs!$X$1:$AY$1,FP$1059,Inputs!$X325:$AY325)))^(FP$1060/FP$1061)-1</f>
        <v>0.0046803929514132</v>
      </c>
      <c r="FQ325" s="0" t="n">
        <f aca="false">(1+(SUMIF(Inputs!$X$1:$AY$1,FQ$1059,Inputs!$X325:$AY325)))^(FQ$1060/FQ$1061)-1</f>
        <v>0.0046803929514132</v>
      </c>
      <c r="FR325" s="0" t="n">
        <f aca="false">(1+(SUMIF(Inputs!$X$1:$AY$1,FR$1059,Inputs!$X325:$AY325)))^(FR$1060/FR$1061)-1</f>
        <v>0.00459098506204647</v>
      </c>
      <c r="FS325" s="0" t="n">
        <f aca="false">(1+(SUMIF(Inputs!$X$1:$AY$1,FS$1059,Inputs!$X325:$AY325)))^(FS$1060/FS$1061)-1</f>
        <v>0.00464211422471816</v>
      </c>
      <c r="FT325" s="0" t="n">
        <f aca="false">(1+(SUMIF(Inputs!$X$1:$AY$1,FT$1059,Inputs!$X325:$AY325)))^(FT$1060/FT$1061)-1</f>
        <v>0.00469324598963405</v>
      </c>
      <c r="FU325" s="0" t="n">
        <f aca="false">(1+(SUMIF(Inputs!$X$1:$AY$1,FU$1059,Inputs!$X325:$AY325)))^(FU$1060/FU$1061)-1</f>
        <v>0.00469324598963405</v>
      </c>
      <c r="FV325" s="0" t="n">
        <f aca="false">(1+(SUMIF(Inputs!$X$1:$BB$1,FV$1059,Inputs!$X325:$BB325)))^(FV$1060/FV$1061)-1</f>
        <v>0.00459098506204647</v>
      </c>
      <c r="FW325" s="0" t="n">
        <f aca="false">(1+(SUMIF(Inputs!$X$1:$BB$1,FW$1059,Inputs!$X325:$BB325)))^(FW$1060/FW$1061)-1</f>
        <v>0.00464211422471816</v>
      </c>
      <c r="FX325" s="0" t="n">
        <f aca="false">(1+(SUMIF(Inputs!$X$1:$BB$1,FX$1059,Inputs!$X325:$BB325)))^(FX$1060/FX$1061)-1</f>
        <v>0.00469324598963405</v>
      </c>
      <c r="FY325" s="0" t="n">
        <f aca="false">(1+(SUMIF(Inputs!$X$1:$BB$1,FY$1059,Inputs!$X325:$BB325)))^(FY$1060/FY$1061)-1</f>
        <v>0.00469324598963405</v>
      </c>
      <c r="FZ325" s="0" t="n">
        <f aca="false">(1+(SUMIF(Inputs!$X$1:$BB$1,FZ$1059,Inputs!$X325:$BB325)))^(FZ$1060/FZ$1061)-1</f>
        <v>0.00459098506204647</v>
      </c>
      <c r="GA325" s="0" t="n">
        <f aca="false">(1+(SUMIF(Inputs!$X$1:$BB$1,GA$1059,Inputs!$X325:$BB325)))^(GA$1060/GA$1061)-1</f>
        <v>0.00464211422471816</v>
      </c>
      <c r="GB325" s="0" t="n">
        <f aca="false">(1+(SUMIF(Inputs!$X$1:$BB$1,GB$1059,Inputs!$X325:$BB325)))^(GB$1060/GB$1061)-1</f>
        <v>0.00469324598963405</v>
      </c>
      <c r="GC325" s="0" t="n">
        <f aca="false">(1+(SUMIF(Inputs!$X$1:$BB$1,GC$1059,Inputs!$X325:$BB325)))^(GC$1060/GC$1061)-1</f>
        <v>0.00469324598963405</v>
      </c>
      <c r="GD325" s="0" t="n">
        <f aca="false">(1+(SUMIF(Inputs!$X$1:$BB$1,GD$1059,Inputs!$X325:$BB325)))^(GD$1060/GD$1061)-1</f>
        <v>0.00459098506204647</v>
      </c>
      <c r="GE325" s="0" t="n">
        <f aca="false">(1+(SUMIF(Inputs!$X$1:$BB$1,GE$1059,Inputs!$X325:$BB325)))^(GE$1060/GE$1061)-1</f>
        <v>0.00464211422471816</v>
      </c>
      <c r="GF325" s="0" t="n">
        <f aca="false">(1+(SUMIF(Inputs!$X$1:$BB$1,GF$1059,Inputs!$X325:$BB325)))^(GF$1060/GF$1061)-1</f>
        <v>0.00469324598963405</v>
      </c>
      <c r="GG325" s="0" t="n">
        <f aca="false">(1+(SUMIF(Inputs!$X$1:$BB$1,GG$1059,Inputs!$X325:$BB325)))^(GG$1060/GG$1061)-1</f>
        <v>0.00469324598963405</v>
      </c>
      <c r="GH325" s="0" t="n">
        <f aca="false">(1+(SUMIF(Inputs!$X$1:$BG$1,GH$1059,Inputs!$X325:$BG325)))^(GH$1060/GH$1061)-1</f>
        <v>0.00459098506204647</v>
      </c>
      <c r="GI325" s="0" t="n">
        <f aca="false">(1+(SUMIF(Inputs!$X$1:$BG$1,GI$1059,Inputs!$X325:$BG325)))^(GI$1060/GI$1061)-1</f>
        <v>0.00464211422471816</v>
      </c>
      <c r="GJ325" s="0" t="n">
        <f aca="false">(1+(SUMIF(Inputs!$X$1:$BG$1,GJ$1059,Inputs!$X325:$BG325)))^(GJ$1060/GJ$1061)-1</f>
        <v>0.00469324598963405</v>
      </c>
      <c r="GK325" s="0" t="n">
        <f aca="false">(1+(SUMIF(Inputs!$X$1:$BG$1,GK$1059,Inputs!$X325:$BG325)))^(GK$1060/GK$1061)-1</f>
        <v>0.00469324598963405</v>
      </c>
      <c r="GL325" s="0" t="n">
        <f aca="false">(1+(SUMIF(Inputs!$X$1:$BG$1,GL$1059,Inputs!$X325:$BG325)))^(GL$1060/GL$1061)-1</f>
        <v>0.00459098506204647</v>
      </c>
      <c r="GM325" s="0" t="n">
        <f aca="false">(1+(SUMIF(Inputs!$X$1:$BG$1,GM$1059,Inputs!$X325:$BG325)))^(GM$1060/GM$1061)-1</f>
        <v>0.00464211422471816</v>
      </c>
      <c r="GN325" s="0" t="n">
        <f aca="false">(1+(SUMIF(Inputs!$X$1:$BG$1,GN$1059,Inputs!$X325:$BG325)))^(GN$1060/GN$1061)-1</f>
        <v>0.00469324598963405</v>
      </c>
      <c r="GO325" s="0" t="n">
        <f aca="false">(1+(SUMIF(Inputs!$X$1:$BG$1,GO$1059,Inputs!$X325:$BG325)))^(GO$1060/GO$1061)-1</f>
        <v>0.00469324598963405</v>
      </c>
      <c r="GP325" s="0" t="n">
        <f aca="false">(1+(SUMIF(Inputs!$X$1:$BG$1,GP$1059,Inputs!$X325:$BG325)))^(GP$1060/GP$1061)-1</f>
        <v>0.00459098506204647</v>
      </c>
      <c r="GQ325" s="0" t="n">
        <f aca="false">(1+(SUMIF(Inputs!$X$1:$BG$1,GQ$1059,Inputs!$X325:$BG325)))^(GQ$1060/GQ$1061)-1</f>
        <v>0.00464211422471816</v>
      </c>
      <c r="GR325" s="0" t="n">
        <f aca="false">(1+(SUMIF(Inputs!$X$1:$BG$1,GR$1059,Inputs!$X325:$BG325)))^(GR$1060/GR$1061)-1</f>
        <v>0.00469324598963405</v>
      </c>
      <c r="GS325" s="0" t="n">
        <f aca="false">(1+(SUMIF(Inputs!$X$1:$BG$1,GS$1059,Inputs!$X325:$BG325)))^(GS$1060/GS$1061)-1</f>
        <v>0.00469324598963405</v>
      </c>
      <c r="GT325" s="0" t="n">
        <f aca="false">(1+(SUMIF(Inputs!$X$1:$BG$1,GT$1059,Inputs!$X325:$BG325)))^(GT$1060/GT$1061)-1</f>
        <v>0.00459098506204647</v>
      </c>
      <c r="GU325" s="0" t="n">
        <f aca="false">(1+(SUMIF(Inputs!$X$1:$BG$1,GU$1059,Inputs!$X325:$BG325)))^(GU$1060/GU$1061)-1</f>
        <v>0.00464211422471816</v>
      </c>
      <c r="GV325" s="0" t="n">
        <f aca="false">(1+(SUMIF(Inputs!$X$1:$BG$1,GV$1059,Inputs!$X325:$BG325)))^(GV$1060/GV$1061)-1</f>
        <v>0.00469324598963405</v>
      </c>
      <c r="GW325" s="0" t="n">
        <f aca="false">(1+(SUMIF(Inputs!$X$1:$BG$1,GW$1059,Inputs!$X325:$BG325)))^(GW$1060/GW$1061)-1</f>
        <v>0.00469324598963405</v>
      </c>
      <c r="GX325" s="0" t="n">
        <f aca="false">(1+(SUMIF(Inputs!$X$1:$BG$1,GX$1059,Inputs!$X325:$BG325)))^(GX$1060/GX$1061)-1</f>
        <v>0.00459098506204647</v>
      </c>
      <c r="GY325" s="0" t="n">
        <f aca="false">(1+(SUMIF(Inputs!$X$1:$BG$1,GY$1059,Inputs!$X325:$BG325)))^(GY$1060/GY$1061)-1</f>
        <v>0.00464211422471794</v>
      </c>
      <c r="GZ325" s="0" t="n">
        <f aca="false">(1+(SUMIF(Inputs!$X$1:$BG$1,GZ$1059,Inputs!$X325:$BG325)))^(GZ$1060/GZ$1061)-1</f>
        <v>0.00469324598963383</v>
      </c>
      <c r="HA325" s="0" t="n">
        <f aca="false">(1+(SUMIF(Inputs!$X$1:$BG$1,HA$1059,Inputs!$X325:$BG325)))^(HA$1060/HA$1061)-1</f>
        <v>0.00469324598963383</v>
      </c>
    </row>
    <row r="326" customFormat="false" ht="15" hidden="false" customHeight="true" outlineLevel="2" collapsed="false">
      <c r="A326" s="48" t="s">
        <v>99</v>
      </c>
      <c r="B326" s="201" t="s">
        <v>360</v>
      </c>
      <c r="C326" s="201" t="s">
        <v>361</v>
      </c>
      <c r="D326" s="201" t="s">
        <v>101</v>
      </c>
      <c r="E326" s="52"/>
      <c r="F326" s="19" t="s">
        <v>401</v>
      </c>
      <c r="G326" s="52" t="s">
        <v>12</v>
      </c>
      <c r="H326" s="52"/>
      <c r="I326" s="52"/>
      <c r="CL326" s="0" t="n">
        <f aca="false">(1+(SUMIF(Inputs!$X$1:$AY$1,CL$1059,Inputs!$X326:$AY326)))^(CL$1060/CL$1061)-1</f>
        <v>0.115581639271112</v>
      </c>
      <c r="CM326" s="0" t="n">
        <f aca="false">(1+(SUMIF(Inputs!$X$1:$AY$1,CM$1059,Inputs!$X326:$AY326)))^(CM$1060/CM$1061)-1</f>
        <v>0.116938216380348</v>
      </c>
      <c r="CN326" s="0" t="n">
        <f aca="false">(1+(SUMIF(Inputs!$X$1:$AY$1,CN$1059,Inputs!$X326:$AY326)))^(CN$1060/CN$1061)-1</f>
        <v>0.118296443123631</v>
      </c>
      <c r="CO326" s="0" t="n">
        <f aca="false">(1+(SUMIF(Inputs!$X$1:$AY$1,CO$1059,Inputs!$X326:$AY326)))^(CO$1060/CO$1061)-1</f>
        <v>0.118296443123631</v>
      </c>
      <c r="CP326" s="0" t="n">
        <f aca="false">(1+(SUMIF(Inputs!$X$1:$AY$1,CP$1059,Inputs!$X326:$AY326)))^(CP$1060/CP$1061)-1</f>
        <v>-0.0300550304412597</v>
      </c>
      <c r="CQ326" s="0" t="n">
        <f aca="false">(1+(SUMIF(Inputs!$X$1:$AY$1,CQ$1059,Inputs!$X326:$AY326)))^(CQ$1060/CQ$1061)-1</f>
        <v>-0.0303838500696261</v>
      </c>
      <c r="CR326" s="0" t="n">
        <f aca="false">(1+(SUMIF(Inputs!$X$1:$AY$1,CR$1059,Inputs!$X326:$AY326)))^(CR$1060/CR$1061)-1</f>
        <v>-0.0307125582253301</v>
      </c>
      <c r="CS326" s="0" t="n">
        <f aca="false">(1+(SUMIF(Inputs!$X$1:$AY$1,CS$1059,Inputs!$X326:$AY326)))^(CS$1060/CS$1061)-1</f>
        <v>-0.0307125582253301</v>
      </c>
      <c r="CT326" s="0" t="n">
        <f aca="false">(1+(SUMIF(Inputs!$X$1:$AY$1,CT$1059,Inputs!$X326:$AY326)))^(CT$1060/CT$1061)-1</f>
        <v>0.0176269698025389</v>
      </c>
      <c r="CU326" s="0" t="n">
        <f aca="false">(1+(SUMIF(Inputs!$X$1:$AY$1,CU$1059,Inputs!$X326:$AY326)))^(CU$1060/CU$1061)-1</f>
        <v>0.0178245603160689</v>
      </c>
      <c r="CV326" s="0" t="n">
        <f aca="false">(1+(SUMIF(Inputs!$X$1:$AY$1,CV$1059,Inputs!$X326:$AY326)))^(CV$1060/CV$1061)-1</f>
        <v>0.0180221891953383</v>
      </c>
      <c r="CW326" s="0" t="n">
        <f aca="false">(1+(SUMIF(Inputs!$X$1:$AY$1,CW$1059,Inputs!$X326:$AY326)))^(CW$1060/CW$1061)-1</f>
        <v>0.0180221891953383</v>
      </c>
      <c r="CX326" s="0" t="n">
        <f aca="false">(1+(SUMIF(Inputs!$X$1:$AY$1,CX$1059,Inputs!$X326:$AY326)))^(CX$1060/CX$1061)-1</f>
        <v>0.00490525311499224</v>
      </c>
      <c r="CY326" s="0" t="n">
        <f aca="false">(1+(SUMIF(Inputs!$X$1:$AY$1,CY$1059,Inputs!$X326:$AY326)))^(CY$1060/CY$1061)-1</f>
        <v>0.00490525311499224</v>
      </c>
      <c r="CZ326" s="0" t="n">
        <f aca="false">(1+(SUMIF(Inputs!$X$1:$AY$1,CZ$1059,Inputs!$X326:$AY326)))^(CZ$1060/CZ$1061)-1</f>
        <v>0.00495929043866306</v>
      </c>
      <c r="DA326" s="0" t="n">
        <f aca="false">(1+(SUMIF(Inputs!$X$1:$AY$1,DA$1059,Inputs!$X326:$AY326)))^(DA$1060/DA$1061)-1</f>
        <v>0.00495929043866306</v>
      </c>
      <c r="DB326" s="357" t="n">
        <f aca="false">(1+(SUMIF(Inputs!$X$1:$AY$1,DB$1059,Inputs!$X326:$AY326)))^(DB$1060/DB$1061)-1</f>
        <v>-0.00943178899259078</v>
      </c>
      <c r="DC326" s="0" t="n">
        <f aca="false">(1+(SUMIF(Inputs!$X$1:$AY$1,DC$1059,Inputs!$X326:$AY326)))^(DC$1060/DC$1061)-1</f>
        <v>-0.00953608538119155</v>
      </c>
      <c r="DD326" s="0" t="n">
        <f aca="false">(1+(SUMIF(Inputs!$X$1:$AY$1,DD$1059,Inputs!$X326:$AY326)))^(DD$1060/DD$1061)-1</f>
        <v>-0.00964037078848212</v>
      </c>
      <c r="DE326" s="0" t="n">
        <f aca="false">(1+(SUMIF(Inputs!$X$1:$AY$1,DE$1059,Inputs!$X326:$AY326)))^(DE$1060/DE$1061)-1</f>
        <v>-0.00964037078848212</v>
      </c>
      <c r="DF326" s="0" t="n">
        <f aca="false">(1+(SUMIF(Inputs!$X$1:$AY$1,DF$1059,Inputs!$X326:$AY326)))^(DF$1060/DF$1061)-1</f>
        <v>-0.0125680160876787</v>
      </c>
      <c r="DG326" s="0" t="n">
        <f aca="false">(1+(SUMIF(Inputs!$X$1:$AY$1,DG$1059,Inputs!$X326:$AY326)))^(DG$1060/DG$1061)-1</f>
        <v>-0.0127067697336769</v>
      </c>
      <c r="DH326" s="0" t="n">
        <f aca="false">(1+(SUMIF(Inputs!$X$1:$AY$1,DH$1059,Inputs!$X326:$AY326)))^(DH$1060/DH$1061)-1</f>
        <v>-0.0128455038820544</v>
      </c>
      <c r="DI326" s="0" t="n">
        <f aca="false">(1+(SUMIF(Inputs!$X$1:$AY$1,DI$1059,Inputs!$X326:$AY326)))^(DI$1060/DI$1061)-1</f>
        <v>-0.0128455038820544</v>
      </c>
      <c r="DJ326" s="0" t="n">
        <f aca="false">(1+(SUMIF(Inputs!$X$1:$AY$1,DJ$1059,Inputs!$X326:$AY326)))^(DJ$1060/DJ$1061)-1</f>
        <v>-0.0125680160876787</v>
      </c>
      <c r="DK326" s="0" t="n">
        <f aca="false">(1+(SUMIF(Inputs!$X$1:$AY$1,DK$1059,Inputs!$X326:$AY326)))^(DK$1060/DK$1061)-1</f>
        <v>-0.0127067697336769</v>
      </c>
      <c r="DL326" s="0" t="n">
        <f aca="false">(1+(SUMIF(Inputs!$X$1:$AY$1,DL$1059,Inputs!$X326:$AY326)))^(DL$1060/DL$1061)-1</f>
        <v>-0.0128455038820544</v>
      </c>
      <c r="DM326" s="0" t="n">
        <f aca="false">(1+(SUMIF(Inputs!$X$1:$AY$1,DM$1059,Inputs!$X326:$AY326)))^(DM$1060/DM$1061)-1</f>
        <v>-0.0128455038820544</v>
      </c>
      <c r="DN326" s="0" t="n">
        <f aca="false">(1+(SUMIF(Inputs!$X$1:$AY$1,DN$1059,Inputs!$X326:$AY326)))^(DN$1060/DN$1061)-1</f>
        <v>-0.00622330171347496</v>
      </c>
      <c r="DO326" s="0" t="n">
        <f aca="false">(1+(SUMIF(Inputs!$X$1:$AY$1,DO$1059,Inputs!$X326:$AY326)))^(DO$1060/DO$1061)-1</f>
        <v>-0.00629223150810709</v>
      </c>
      <c r="DP326" s="0" t="n">
        <f aca="false">(1+(SUMIF(Inputs!$X$1:$AY$1,DP$1059,Inputs!$X326:$AY326)))^(DP$1060/DP$1061)-1</f>
        <v>-0.00636115652166858</v>
      </c>
      <c r="DQ326" s="0" t="n">
        <f aca="false">(1+(SUMIF(Inputs!$X$1:$AY$1,DQ$1059,Inputs!$X326:$AY326)))^(DQ$1060/DQ$1061)-1</f>
        <v>-0.00636115652166858</v>
      </c>
      <c r="DR326" s="0" t="n">
        <f aca="false">(1+(SUMIF(Inputs!$X$1:$AY$1,DR$1059,Inputs!$X326:$AY326)))^(DR$1060/DR$1061)-1</f>
        <v>0.012204765463776</v>
      </c>
      <c r="DS326" s="0" t="n">
        <f aca="false">(1+(SUMIF(Inputs!$X$1:$AY$1,DS$1059,Inputs!$X326:$AY326)))^(DS$1060/DS$1061)-1</f>
        <v>0.012204765463776</v>
      </c>
      <c r="DT326" s="0" t="n">
        <f aca="false">(1+(SUMIF(Inputs!$X$1:$AY$1,DT$1059,Inputs!$X326:$AY326)))^(DT$1060/DT$1061)-1</f>
        <v>0.0123397078914769</v>
      </c>
      <c r="DU326" s="0" t="n">
        <f aca="false">(1+(SUMIF(Inputs!$X$1:$AY$1,DU$1059,Inputs!$X326:$AY326)))^(DU$1060/DU$1061)-1</f>
        <v>0.0123397078914769</v>
      </c>
      <c r="DV326" s="0" t="n">
        <f aca="false">(1+(SUMIF(Inputs!$X$1:$AY$1,DV$1059,Inputs!$X326:$AY326)))^(DV$1060/DV$1061)-1</f>
        <v>0.0237794680856489</v>
      </c>
      <c r="DW326" s="0" t="n">
        <f aca="false">(1+(SUMIF(Inputs!$X$1:$AY$1,DW$1059,Inputs!$X326:$AY326)))^(DW$1060/DW$1061)-1</f>
        <v>0.024046836157096</v>
      </c>
      <c r="DX326" s="0" t="n">
        <f aca="false">(1+(SUMIF(Inputs!$X$1:$AY$1,DX$1059,Inputs!$X326:$AY326)))^(DX$1060/DX$1061)-1</f>
        <v>0.0243142740538207</v>
      </c>
      <c r="DY326" s="0" t="n">
        <f aca="false">(1+(SUMIF(Inputs!$X$1:$AY$1,DY$1059,Inputs!$X326:$AY326)))^(DY$1060/DY$1061)-1</f>
        <v>0.0243142740538207</v>
      </c>
      <c r="DZ326" s="0" t="n">
        <f aca="false">(1+(SUMIF(Inputs!$X$1:$AY$1,DZ$1059,Inputs!$X326:$AY326)))^(DZ$1060/DZ$1061)-1</f>
        <v>0.0191578969419475</v>
      </c>
      <c r="EA326" s="276" t="n">
        <f aca="false">(1+(SUMIF(Inputs!$X$1:$AY$1,EA$1059,Inputs!$X326:$AY326)))^(EA$1060/EA$1061)-1</f>
        <v>0.0193728112503162</v>
      </c>
      <c r="EB326" s="0" t="n">
        <f aca="false">(1+(SUMIF(Inputs!$X$1:$AY$1,EB$1059,Inputs!$X326:$AY326)))^(EB$1060/EB$1061)-1</f>
        <v>0.0195877708786105</v>
      </c>
      <c r="EC326" s="0" t="n">
        <f aca="false">(1+(SUMIF(Inputs!$X$1:$AY$1,EC$1059,Inputs!$X326:$AY326)))^(EC$1060/EC$1061)-1</f>
        <v>0.0195877708786105</v>
      </c>
      <c r="ED326" s="0" t="n">
        <f aca="false">(1+(SUMIF(Inputs!$X$1:$AY$1,ED$1059,Inputs!$X326:$AY326)))^(ED$1060/ED$1061)-1</f>
        <v>0.0168228920100042</v>
      </c>
      <c r="EE326" s="0" t="n">
        <f aca="false">(1+(SUMIF(Inputs!$X$1:$AY$1,EE$1059,Inputs!$X326:$AY326)))^(EE$1060/EE$1061)-1</f>
        <v>0.0170113940355103</v>
      </c>
      <c r="EF326" s="0" t="n">
        <f aca="false">(1+(SUMIF(Inputs!$X$1:$AY$1,EF$1059,Inputs!$X326:$AY326)))^(EF$1060/EF$1061)-1</f>
        <v>0.0171999310061519</v>
      </c>
      <c r="EG326" s="0" t="n">
        <f aca="false">(1+(SUMIF(Inputs!$X$1:$AY$1,EG$1059,Inputs!$X326:$AY326)))^(EG$1060/EG$1061)-1</f>
        <v>0.0171999310061519</v>
      </c>
      <c r="EH326" s="0" t="n">
        <f aca="false">(1+(SUMIF(Inputs!$X$1:$AY$1,EH$1059,Inputs!$X326:$AY326)))^(EH$1060/EH$1061)-1</f>
        <v>0.00729503801389253</v>
      </c>
      <c r="EI326" s="0" t="n">
        <f aca="false">(1+(SUMIF(Inputs!$X$1:$AY$1,EI$1059,Inputs!$X326:$AY326)))^(EI$1060/EI$1061)-1</f>
        <v>0.00737639221383168</v>
      </c>
      <c r="EJ326" s="0" t="n">
        <f aca="false">(1+(SUMIF(Inputs!$X$1:$AY$1,EJ$1059,Inputs!$X326:$AY326)))^(EJ$1060/EJ$1061)-1</f>
        <v>0.00745775298434404</v>
      </c>
      <c r="EK326" s="0" t="n">
        <f aca="false">(1+(SUMIF(Inputs!$X$1:$AY$1,EK$1059,Inputs!$X326:$AY326)))^(EK$1060/EK$1061)-1</f>
        <v>0.00745775298434404</v>
      </c>
      <c r="EL326" s="0" t="n">
        <f aca="false">(1+(SUMIF(Inputs!$X$1:$AY$1,EL$1059,Inputs!$X326:$AY326)))^(EL$1060/EL$1061)-1</f>
        <v>0.00464211422471816</v>
      </c>
      <c r="EM326" s="0" t="n">
        <f aca="false">(1+(SUMIF(Inputs!$X$1:$AY$1,EM$1059,Inputs!$X326:$AY326)))^(EM$1060/EM$1061)-1</f>
        <v>0.00464211422471816</v>
      </c>
      <c r="EN326" s="0" t="n">
        <f aca="false">(1+(SUMIF(Inputs!$X$1:$AY$1,EN$1059,Inputs!$X326:$AY326)))^(EN$1060/EN$1061)-1</f>
        <v>0.00469324598963405</v>
      </c>
      <c r="EO326" s="0" t="n">
        <f aca="false">(1+(SUMIF(Inputs!$X$1:$AY$1,EO$1059,Inputs!$X326:$AY326)))^(EO$1060/EO$1061)-1</f>
        <v>0.00469324598963405</v>
      </c>
      <c r="EP326" s="0" t="n">
        <f aca="false">(1+(SUMIF(Inputs!$X$1:$AY$1,EP$1059,Inputs!$X326:$AY326)))^(EP$1060/EP$1061)-1</f>
        <v>0.00459098506204669</v>
      </c>
      <c r="EQ326" s="0" t="n">
        <f aca="false">(1+(SUMIF(Inputs!$X$1:$AY$1,EQ$1059,Inputs!$X326:$AY326)))^(EQ$1060/EQ$1061)-1</f>
        <v>0.00464211422471816</v>
      </c>
      <c r="ER326" s="0" t="n">
        <f aca="false">(1+(SUMIF(Inputs!$X$1:$AY$1,ER$1059,Inputs!$X326:$AY326)))^(ER$1060/ER$1061)-1</f>
        <v>0.00469324598963405</v>
      </c>
      <c r="ES326" s="0" t="n">
        <f aca="false">(1+(SUMIF(Inputs!$X$1:$AY$1,ES$1059,Inputs!$X326:$AY326)))^(ES$1060/ES$1061)-1</f>
        <v>0.00469324598963405</v>
      </c>
      <c r="ET326" s="0" t="n">
        <f aca="false">(1+(SUMIF(Inputs!$X$1:$AY$1,ET$1059,Inputs!$X326:$AY326)))^(ET$1060/ET$1061)-1</f>
        <v>0.00459098506204669</v>
      </c>
      <c r="EU326" s="0" t="n">
        <f aca="false">(1+(SUMIF(Inputs!$X$1:$AY$1,EU$1059,Inputs!$X326:$AY326)))^(EU$1060/EU$1061)-1</f>
        <v>0.00464211422471816</v>
      </c>
      <c r="EV326" s="0" t="n">
        <f aca="false">(1+(SUMIF(Inputs!$X$1:$AY$1,EV$1059,Inputs!$X326:$AY326)))^(EV$1060/EV$1061)-1</f>
        <v>0.00469324598963405</v>
      </c>
      <c r="EW326" s="0" t="n">
        <f aca="false">(1+(SUMIF(Inputs!$X$1:$AY$1,EW$1059,Inputs!$X326:$AY326)))^(EW$1060/EW$1061)-1</f>
        <v>0.00469324598963405</v>
      </c>
      <c r="EX326" s="0" t="n">
        <f aca="false">(1+(SUMIF(Inputs!$X$1:$AY$1,EX$1059,Inputs!$X326:$AY326)))^(EX$1060/EX$1061)-1</f>
        <v>0.00457841271573622</v>
      </c>
      <c r="EY326" s="0" t="n">
        <f aca="false">(1+(SUMIF(Inputs!$X$1:$AY$1,EY$1059,Inputs!$X326:$AY326)))^(EY$1060/EY$1061)-1</f>
        <v>0.00462940153956915</v>
      </c>
      <c r="EZ326" s="0" t="n">
        <f aca="false">(1+(SUMIF(Inputs!$X$1:$AY$1,EZ$1059,Inputs!$X326:$AY326)))^(EZ$1060/EZ$1061)-1</f>
        <v>0.0046803929514132</v>
      </c>
      <c r="FA326" s="0" t="n">
        <f aca="false">(1+(SUMIF(Inputs!$X$1:$AY$1,FA$1059,Inputs!$X326:$AY326)))^(FA$1060/FA$1061)-1</f>
        <v>0.0046803929514132</v>
      </c>
      <c r="FB326" s="0" t="n">
        <f aca="false">(1+(SUMIF(Inputs!$X$1:$AY$1,FB$1059,Inputs!$X326:$AY326)))^(FB$1060/FB$1061)-1</f>
        <v>0.00459098506204669</v>
      </c>
      <c r="FC326" s="0" t="n">
        <f aca="false">(1+(SUMIF(Inputs!$X$1:$AY$1,FC$1059,Inputs!$X326:$AY326)))^(FC$1060/FC$1061)-1</f>
        <v>0.00464211422471816</v>
      </c>
      <c r="FD326" s="0" t="n">
        <f aca="false">(1+(SUMIF(Inputs!$X$1:$AY$1,FD$1059,Inputs!$X326:$AY326)))^(FD$1060/FD$1061)-1</f>
        <v>0.00469324598963405</v>
      </c>
      <c r="FE326" s="0" t="n">
        <f aca="false">(1+(SUMIF(Inputs!$X$1:$AY$1,FE$1059,Inputs!$X326:$AY326)))^(FE$1060/FE$1061)-1</f>
        <v>0.00469324598963405</v>
      </c>
      <c r="FF326" s="0" t="n">
        <f aca="false">(1+(SUMIF(Inputs!$X$1:$AY$1,FF$1059,Inputs!$X326:$AY326)))^(FF$1060/FF$1061)-1</f>
        <v>0.00464211422471816</v>
      </c>
      <c r="FG326" s="0" t="n">
        <f aca="false">(1+(SUMIF(Inputs!$X$1:$AY$1,FG$1059,Inputs!$X326:$AY326)))^(FG$1060/FG$1061)-1</f>
        <v>0.00464211422471816</v>
      </c>
      <c r="FH326" s="0" t="n">
        <f aca="false">(1+(SUMIF(Inputs!$X$1:$AY$1,FH$1059,Inputs!$X326:$AY326)))^(FH$1060/FH$1061)-1</f>
        <v>0.00469324598963405</v>
      </c>
      <c r="FI326" s="0" t="n">
        <f aca="false">(1+(SUMIF(Inputs!$X$1:$AY$1,FI$1059,Inputs!$X326:$AY326)))^(FI$1060/FI$1061)-1</f>
        <v>0.00469324598963405</v>
      </c>
      <c r="FJ326" s="0" t="n">
        <f aca="false">(1+(SUMIF(Inputs!$X$1:$AY$1,FJ$1059,Inputs!$X326:$AY326)))^(FJ$1060/FJ$1061)-1</f>
        <v>0.00459098506204669</v>
      </c>
      <c r="FK326" s="0" t="n">
        <f aca="false">(1+(SUMIF(Inputs!$X$1:$AY$1,FK$1059,Inputs!$X326:$AY326)))^(FK$1060/FK$1061)-1</f>
        <v>0.00464211422471816</v>
      </c>
      <c r="FL326" s="0" t="n">
        <f aca="false">(1+(SUMIF(Inputs!$X$1:$AY$1,FL$1059,Inputs!$X326:$AY326)))^(FL$1060/FL$1061)-1</f>
        <v>0.00469324598963405</v>
      </c>
      <c r="FM326" s="0" t="n">
        <f aca="false">(1+(SUMIF(Inputs!$X$1:$AY$1,FM$1059,Inputs!$X326:$AY326)))^(FM$1060/FM$1061)-1</f>
        <v>0.00469324598963405</v>
      </c>
      <c r="FN326" s="0" t="n">
        <f aca="false">(1+(SUMIF(Inputs!$X$1:$AY$1,FN$1059,Inputs!$X326:$AY326)))^(FN$1060/FN$1061)-1</f>
        <v>0.00457841271573622</v>
      </c>
      <c r="FO326" s="0" t="n">
        <f aca="false">(1+(SUMIF(Inputs!$X$1:$AY$1,FO$1059,Inputs!$X326:$AY326)))^(FO$1060/FO$1061)-1</f>
        <v>0.00462940153956915</v>
      </c>
      <c r="FP326" s="0" t="n">
        <f aca="false">(1+(SUMIF(Inputs!$X$1:$AY$1,FP$1059,Inputs!$X326:$AY326)))^(FP$1060/FP$1061)-1</f>
        <v>0.0046803929514132</v>
      </c>
      <c r="FQ326" s="0" t="n">
        <f aca="false">(1+(SUMIF(Inputs!$X$1:$AY$1,FQ$1059,Inputs!$X326:$AY326)))^(FQ$1060/FQ$1061)-1</f>
        <v>0.0046803929514132</v>
      </c>
      <c r="FR326" s="0" t="n">
        <f aca="false">(1+(SUMIF(Inputs!$X$1:$AY$1,FR$1059,Inputs!$X326:$AY326)))^(FR$1060/FR$1061)-1</f>
        <v>0.00459098506204669</v>
      </c>
      <c r="FS326" s="0" t="n">
        <f aca="false">(1+(SUMIF(Inputs!$X$1:$AY$1,FS$1059,Inputs!$X326:$AY326)))^(FS$1060/FS$1061)-1</f>
        <v>0.00464211422471816</v>
      </c>
      <c r="FT326" s="0" t="n">
        <f aca="false">(1+(SUMIF(Inputs!$X$1:$AY$1,FT$1059,Inputs!$X326:$AY326)))^(FT$1060/FT$1061)-1</f>
        <v>0.00469324598963405</v>
      </c>
      <c r="FU326" s="0" t="n">
        <f aca="false">(1+(SUMIF(Inputs!$X$1:$AY$1,FU$1059,Inputs!$X326:$AY326)))^(FU$1060/FU$1061)-1</f>
        <v>0.00469324598963405</v>
      </c>
      <c r="FV326" s="0" t="n">
        <f aca="false">(1+(SUMIF(Inputs!$X$1:$BB$1,FV$1059,Inputs!$X326:$BB326)))^(FV$1060/FV$1061)-1</f>
        <v>0.00459098506204669</v>
      </c>
      <c r="FW326" s="0" t="n">
        <f aca="false">(1+(SUMIF(Inputs!$X$1:$BB$1,FW$1059,Inputs!$X326:$BB326)))^(FW$1060/FW$1061)-1</f>
        <v>0.00464211422471816</v>
      </c>
      <c r="FX326" s="0" t="n">
        <f aca="false">(1+(SUMIF(Inputs!$X$1:$BB$1,FX$1059,Inputs!$X326:$BB326)))^(FX$1060/FX$1061)-1</f>
        <v>0.00469324598963405</v>
      </c>
      <c r="FY326" s="0" t="n">
        <f aca="false">(1+(SUMIF(Inputs!$X$1:$BB$1,FY$1059,Inputs!$X326:$BB326)))^(FY$1060/FY$1061)-1</f>
        <v>0.00469324598963405</v>
      </c>
      <c r="FZ326" s="0" t="n">
        <f aca="false">(1+(SUMIF(Inputs!$X$1:$BB$1,FZ$1059,Inputs!$X326:$BB326)))^(FZ$1060/FZ$1061)-1</f>
        <v>0.00459098506204669</v>
      </c>
      <c r="GA326" s="0" t="n">
        <f aca="false">(1+(SUMIF(Inputs!$X$1:$BB$1,GA$1059,Inputs!$X326:$BB326)))^(GA$1060/GA$1061)-1</f>
        <v>0.00464211422471816</v>
      </c>
      <c r="GB326" s="0" t="n">
        <f aca="false">(1+(SUMIF(Inputs!$X$1:$BB$1,GB$1059,Inputs!$X326:$BB326)))^(GB$1060/GB$1061)-1</f>
        <v>0.00469324598963405</v>
      </c>
      <c r="GC326" s="0" t="n">
        <f aca="false">(1+(SUMIF(Inputs!$X$1:$BB$1,GC$1059,Inputs!$X326:$BB326)))^(GC$1060/GC$1061)-1</f>
        <v>0.00469324598963405</v>
      </c>
      <c r="GD326" s="0" t="n">
        <f aca="false">(1+(SUMIF(Inputs!$X$1:$BB$1,GD$1059,Inputs!$X326:$BB326)))^(GD$1060/GD$1061)-1</f>
        <v>0.00459098506204669</v>
      </c>
      <c r="GE326" s="0" t="n">
        <f aca="false">(1+(SUMIF(Inputs!$X$1:$BB$1,GE$1059,Inputs!$X326:$BB326)))^(GE$1060/GE$1061)-1</f>
        <v>0.00464211422471816</v>
      </c>
      <c r="GF326" s="0" t="n">
        <f aca="false">(1+(SUMIF(Inputs!$X$1:$BB$1,GF$1059,Inputs!$X326:$BB326)))^(GF$1060/GF$1061)-1</f>
        <v>0.00469324598963405</v>
      </c>
      <c r="GG326" s="0" t="n">
        <f aca="false">(1+(SUMIF(Inputs!$X$1:$BB$1,GG$1059,Inputs!$X326:$BB326)))^(GG$1060/GG$1061)-1</f>
        <v>0.00469324598963405</v>
      </c>
      <c r="GH326" s="0" t="n">
        <f aca="false">(1+(SUMIF(Inputs!$X$1:$BG$1,GH$1059,Inputs!$X326:$BG326)))^(GH$1060/GH$1061)-1</f>
        <v>0.00459098506204669</v>
      </c>
      <c r="GI326" s="0" t="n">
        <f aca="false">(1+(SUMIF(Inputs!$X$1:$BG$1,GI$1059,Inputs!$X326:$BG326)))^(GI$1060/GI$1061)-1</f>
        <v>0.00464211422471816</v>
      </c>
      <c r="GJ326" s="0" t="n">
        <f aca="false">(1+(SUMIF(Inputs!$X$1:$BG$1,GJ$1059,Inputs!$X326:$BG326)))^(GJ$1060/GJ$1061)-1</f>
        <v>0.00469324598963405</v>
      </c>
      <c r="GK326" s="0" t="n">
        <f aca="false">(1+(SUMIF(Inputs!$X$1:$BG$1,GK$1059,Inputs!$X326:$BG326)))^(GK$1060/GK$1061)-1</f>
        <v>0.00469324598963405</v>
      </c>
      <c r="GL326" s="0" t="n">
        <f aca="false">(1+(SUMIF(Inputs!$X$1:$BG$1,GL$1059,Inputs!$X326:$BG326)))^(GL$1060/GL$1061)-1</f>
        <v>0.00459098506204669</v>
      </c>
      <c r="GM326" s="0" t="n">
        <f aca="false">(1+(SUMIF(Inputs!$X$1:$BG$1,GM$1059,Inputs!$X326:$BG326)))^(GM$1060/GM$1061)-1</f>
        <v>0.00464211422471816</v>
      </c>
      <c r="GN326" s="0" t="n">
        <f aca="false">(1+(SUMIF(Inputs!$X$1:$BG$1,GN$1059,Inputs!$X326:$BG326)))^(GN$1060/GN$1061)-1</f>
        <v>0.00469324598963405</v>
      </c>
      <c r="GO326" s="0" t="n">
        <f aca="false">(1+(SUMIF(Inputs!$X$1:$BG$1,GO$1059,Inputs!$X326:$BG326)))^(GO$1060/GO$1061)-1</f>
        <v>0.00469324598963405</v>
      </c>
      <c r="GP326" s="0" t="n">
        <f aca="false">(1+(SUMIF(Inputs!$X$1:$BG$1,GP$1059,Inputs!$X326:$BG326)))^(GP$1060/GP$1061)-1</f>
        <v>0.00459098506204669</v>
      </c>
      <c r="GQ326" s="0" t="n">
        <f aca="false">(1+(SUMIF(Inputs!$X$1:$BG$1,GQ$1059,Inputs!$X326:$BG326)))^(GQ$1060/GQ$1061)-1</f>
        <v>0.00464211422471816</v>
      </c>
      <c r="GR326" s="0" t="n">
        <f aca="false">(1+(SUMIF(Inputs!$X$1:$BG$1,GR$1059,Inputs!$X326:$BG326)))^(GR$1060/GR$1061)-1</f>
        <v>0.00469324598963405</v>
      </c>
      <c r="GS326" s="0" t="n">
        <f aca="false">(1+(SUMIF(Inputs!$X$1:$BG$1,GS$1059,Inputs!$X326:$BG326)))^(GS$1060/GS$1061)-1</f>
        <v>0.00469324598963405</v>
      </c>
      <c r="GT326" s="0" t="n">
        <f aca="false">(1+(SUMIF(Inputs!$X$1:$BG$1,GT$1059,Inputs!$X326:$BG326)))^(GT$1060/GT$1061)-1</f>
        <v>0.00459098506204669</v>
      </c>
      <c r="GU326" s="0" t="n">
        <f aca="false">(1+(SUMIF(Inputs!$X$1:$BG$1,GU$1059,Inputs!$X326:$BG326)))^(GU$1060/GU$1061)-1</f>
        <v>0.00464211422471816</v>
      </c>
      <c r="GV326" s="0" t="n">
        <f aca="false">(1+(SUMIF(Inputs!$X$1:$BG$1,GV$1059,Inputs!$X326:$BG326)))^(GV$1060/GV$1061)-1</f>
        <v>0.00469324598963405</v>
      </c>
      <c r="GW326" s="0" t="n">
        <f aca="false">(1+(SUMIF(Inputs!$X$1:$BG$1,GW$1059,Inputs!$X326:$BG326)))^(GW$1060/GW$1061)-1</f>
        <v>0.00469324598963405</v>
      </c>
      <c r="GX326" s="0" t="n">
        <f aca="false">(1+(SUMIF(Inputs!$X$1:$BG$1,GX$1059,Inputs!$X326:$BG326)))^(GX$1060/GX$1061)-1</f>
        <v>0.00459098506204669</v>
      </c>
      <c r="GY326" s="0" t="n">
        <f aca="false">(1+(SUMIF(Inputs!$X$1:$BG$1,GY$1059,Inputs!$X326:$BG326)))^(GY$1060/GY$1061)-1</f>
        <v>0.00464211422471816</v>
      </c>
      <c r="GZ326" s="0" t="n">
        <f aca="false">(1+(SUMIF(Inputs!$X$1:$BG$1,GZ$1059,Inputs!$X326:$BG326)))^(GZ$1060/GZ$1061)-1</f>
        <v>0.00469324598963405</v>
      </c>
      <c r="HA326" s="0" t="n">
        <f aca="false">(1+(SUMIF(Inputs!$X$1:$BG$1,HA$1059,Inputs!$X326:$BG326)))^(HA$1060/HA$1061)-1</f>
        <v>0.00469324598963405</v>
      </c>
    </row>
    <row r="327" customFormat="false" ht="15" hidden="false" customHeight="true" outlineLevel="2" collapsed="false">
      <c r="A327" s="48" t="s">
        <v>99</v>
      </c>
      <c r="B327" s="201" t="s">
        <v>360</v>
      </c>
      <c r="C327" s="201"/>
      <c r="D327" s="201"/>
      <c r="E327" s="52"/>
      <c r="F327" s="19"/>
      <c r="G327" s="52"/>
      <c r="H327" s="52"/>
      <c r="I327" s="52"/>
    </row>
    <row r="328" customFormat="false" ht="15" hidden="false" customHeight="true" outlineLevel="2" collapsed="false">
      <c r="A328" s="48" t="s">
        <v>99</v>
      </c>
      <c r="B328" s="201" t="s">
        <v>360</v>
      </c>
      <c r="C328" s="201"/>
      <c r="D328" s="201"/>
      <c r="E328" s="52"/>
      <c r="F328" s="19"/>
      <c r="G328" s="52"/>
      <c r="H328" s="52"/>
      <c r="I328" s="52"/>
    </row>
    <row r="329" customFormat="false" ht="15" hidden="false" customHeight="true" outlineLevel="2" collapsed="false">
      <c r="A329" s="48" t="s">
        <v>99</v>
      </c>
      <c r="B329" s="201" t="s">
        <v>360</v>
      </c>
      <c r="C329" s="201"/>
      <c r="D329" s="201"/>
      <c r="E329" s="52"/>
      <c r="F329" s="19"/>
      <c r="G329" s="52"/>
      <c r="H329" s="52"/>
      <c r="I329" s="52"/>
    </row>
    <row r="330" customFormat="false" ht="15" hidden="false" customHeight="true" outlineLevel="2" collapsed="false">
      <c r="A330" s="48" t="s">
        <v>99</v>
      </c>
      <c r="B330" s="201" t="s">
        <v>360</v>
      </c>
      <c r="C330" s="201"/>
      <c r="D330" s="201"/>
      <c r="E330" s="52"/>
      <c r="F330" s="19"/>
      <c r="G330" s="52"/>
      <c r="H330" s="52"/>
      <c r="I330" s="52"/>
    </row>
    <row r="331" customFormat="false" ht="15" hidden="false" customHeight="true" outlineLevel="2" collapsed="false">
      <c r="A331" s="48" t="s">
        <v>99</v>
      </c>
      <c r="B331" s="201" t="s">
        <v>360</v>
      </c>
      <c r="C331" s="201"/>
      <c r="D331" s="201"/>
      <c r="E331" s="52"/>
      <c r="F331" s="19"/>
      <c r="G331" s="52"/>
      <c r="H331" s="52"/>
      <c r="I331" s="52"/>
    </row>
    <row r="332" customFormat="false" ht="15" hidden="false" customHeight="false" outlineLevel="2" collapsed="false">
      <c r="A332" s="48"/>
      <c r="B332" s="201"/>
      <c r="C332" s="201"/>
      <c r="D332" s="201"/>
      <c r="E332" s="52"/>
      <c r="F332" s="19"/>
      <c r="G332" s="52"/>
      <c r="H332" s="52"/>
      <c r="I332" s="52"/>
    </row>
    <row r="333" customFormat="false" ht="15" hidden="false" customHeight="false" outlineLevel="2" collapsed="false">
      <c r="A333" s="48"/>
      <c r="B333" s="201"/>
      <c r="C333" s="201"/>
      <c r="D333" s="201"/>
      <c r="E333" s="52"/>
      <c r="F333" s="19"/>
      <c r="G333" s="52"/>
      <c r="H333" s="52"/>
      <c r="I333" s="52"/>
    </row>
    <row r="334" customFormat="false" ht="15" hidden="false" customHeight="false" outlineLevel="2" collapsed="false">
      <c r="A334" s="48"/>
      <c r="B334" s="201"/>
      <c r="C334" s="201"/>
      <c r="D334" s="201"/>
      <c r="E334" s="52"/>
      <c r="F334" s="19"/>
      <c r="G334" s="52"/>
      <c r="H334" s="52"/>
      <c r="I334" s="52"/>
    </row>
    <row r="335" customFormat="false" ht="15" hidden="false" customHeight="false" outlineLevel="2" collapsed="false">
      <c r="A335" s="48"/>
      <c r="B335" s="201"/>
      <c r="C335" s="201"/>
      <c r="D335" s="201"/>
      <c r="E335" s="52"/>
      <c r="F335" s="19"/>
      <c r="G335" s="52"/>
      <c r="H335" s="52"/>
      <c r="I335" s="52"/>
    </row>
    <row r="336" customFormat="false" ht="15" hidden="false" customHeight="false" outlineLevel="2" collapsed="false">
      <c r="A336" s="48"/>
      <c r="B336" s="201"/>
      <c r="C336" s="201"/>
      <c r="D336" s="201"/>
      <c r="E336" s="52"/>
      <c r="F336" s="19"/>
      <c r="G336" s="52"/>
      <c r="H336" s="52"/>
      <c r="I336" s="52"/>
    </row>
    <row r="337" customFormat="false" ht="15" hidden="false" customHeight="false" outlineLevel="2" collapsed="false">
      <c r="A337" s="48"/>
      <c r="B337" s="201"/>
      <c r="C337" s="201"/>
      <c r="D337" s="201"/>
      <c r="E337" s="52"/>
      <c r="F337" s="19"/>
      <c r="G337" s="52"/>
      <c r="H337" s="52"/>
      <c r="I337" s="52"/>
    </row>
    <row r="338" customFormat="false" ht="15" hidden="false" customHeight="false" outlineLevel="2" collapsed="false">
      <c r="A338" s="172" t="s">
        <v>99</v>
      </c>
      <c r="B338" s="318" t="s">
        <v>402</v>
      </c>
      <c r="C338" s="318"/>
      <c r="D338" s="318" t="s">
        <v>101</v>
      </c>
      <c r="E338" s="96"/>
      <c r="F338" s="19" t="s">
        <v>403</v>
      </c>
      <c r="G338" s="96" t="s">
        <v>103</v>
      </c>
      <c r="H338" s="96"/>
      <c r="I338" s="96"/>
      <c r="BR338" s="0" t="n">
        <v>1202</v>
      </c>
      <c r="BS338" s="0" t="n">
        <v>1308.66666666667</v>
      </c>
      <c r="BT338" s="0" t="n">
        <v>1387.66666666667</v>
      </c>
      <c r="BU338" s="0" t="n">
        <v>1564.33333333333</v>
      </c>
      <c r="BV338" s="0" t="n">
        <v>2144.33333333333</v>
      </c>
      <c r="BW338" s="0" t="n">
        <v>1646.66666666667</v>
      </c>
      <c r="BX338" s="0" t="n">
        <v>1697.66666666667</v>
      </c>
      <c r="BY338" s="0" t="n">
        <v>2034.33333333333</v>
      </c>
      <c r="BZ338" s="0" t="n">
        <v>2074.33333333333</v>
      </c>
      <c r="CA338" s="0" t="n">
        <v>2120.33333333333</v>
      </c>
      <c r="CB338" s="0" t="n">
        <v>2140</v>
      </c>
      <c r="CC338" s="0" t="n">
        <v>2055</v>
      </c>
      <c r="CD338" s="0" t="n">
        <v>1651.66666666667</v>
      </c>
      <c r="CE338" s="0" t="n">
        <v>1666.66666666667</v>
      </c>
      <c r="CF338" s="0" t="n">
        <v>1466</v>
      </c>
      <c r="CG338" s="0" t="n">
        <v>1356.66666666667</v>
      </c>
      <c r="CH338" s="0" t="n">
        <v>1321.66666666667</v>
      </c>
      <c r="CI338" s="0" t="n">
        <v>983.333333333333</v>
      </c>
      <c r="CJ338" s="0" t="n">
        <v>1050</v>
      </c>
      <c r="CK338" s="0" t="n">
        <v>1237.66666666667</v>
      </c>
      <c r="CL338" s="324" t="n">
        <v>1690</v>
      </c>
      <c r="CM338" s="324" t="n">
        <v>2020</v>
      </c>
      <c r="CN338" s="324" t="n">
        <v>2043.33333333333</v>
      </c>
      <c r="CO338" s="324" t="n">
        <v>2118.33333333333</v>
      </c>
      <c r="CP338" s="324" t="n">
        <v>2090</v>
      </c>
      <c r="CQ338" s="324" t="n">
        <v>2190</v>
      </c>
      <c r="CR338" s="324" t="n">
        <v>1941.66666666667</v>
      </c>
      <c r="CS338" s="324" t="n">
        <v>1731.66666666667</v>
      </c>
      <c r="CT338" s="324" t="n">
        <v>1720.33333333333</v>
      </c>
      <c r="CU338" s="324" t="n">
        <v>1656.66666666667</v>
      </c>
      <c r="CV338" s="324" t="n">
        <v>1560</v>
      </c>
      <c r="CW338" s="324" t="n">
        <v>1797.66666666667</v>
      </c>
      <c r="CX338" s="324" t="n">
        <v>1795</v>
      </c>
      <c r="CY338" s="324" t="n">
        <v>1681.66666666667</v>
      </c>
      <c r="CZ338" s="324" t="n">
        <v>1671.66666666667</v>
      </c>
      <c r="DA338" s="324" t="n">
        <v>1543.33333333333</v>
      </c>
      <c r="DB338" s="372" t="n">
        <v>1464.33333333333</v>
      </c>
      <c r="DC338" s="324" t="n">
        <v>1353.33333333333</v>
      </c>
      <c r="DD338" s="324" t="n">
        <v>1276.66666666667</v>
      </c>
      <c r="DE338" s="324" t="n">
        <v>1220</v>
      </c>
      <c r="DF338" s="324" t="n">
        <v>1451</v>
      </c>
      <c r="DG338" s="324" t="n">
        <v>1964</v>
      </c>
      <c r="DH338" s="324" t="n">
        <v>1857.33333333333</v>
      </c>
      <c r="DI338" s="324" t="n">
        <v>1590.82413083962</v>
      </c>
      <c r="DJ338" s="324" t="n">
        <v>1750.13173131275</v>
      </c>
      <c r="DK338" s="324" t="n">
        <v>1779.78553154931</v>
      </c>
      <c r="DL338" s="324" t="n">
        <v>1779.78553154931</v>
      </c>
      <c r="DM338" s="324" t="n">
        <v>1779.78553154931</v>
      </c>
      <c r="DN338" s="324" t="n">
        <v>1779.46156981613</v>
      </c>
      <c r="DO338" s="324" t="n">
        <v>1779.46156981613</v>
      </c>
      <c r="DP338" s="324" t="n">
        <v>1779.46156981613</v>
      </c>
      <c r="DQ338" s="324" t="n">
        <v>1779.46156981613</v>
      </c>
      <c r="DR338" s="324" t="n">
        <v>1786.5794160954</v>
      </c>
      <c r="DS338" s="324" t="n">
        <v>1786.5794160954</v>
      </c>
      <c r="DT338" s="324" t="n">
        <v>1786.5794160954</v>
      </c>
      <c r="DU338" s="324" t="n">
        <v>1786.5794160954</v>
      </c>
      <c r="DV338" s="324" t="n">
        <v>1793.72573375978</v>
      </c>
      <c r="DW338" s="324" t="n">
        <v>1793.72573375978</v>
      </c>
      <c r="DX338" s="324" t="n">
        <v>1793.72573375978</v>
      </c>
      <c r="DY338" s="324" t="n">
        <v>1793.72573375978</v>
      </c>
      <c r="DZ338" s="324" t="n">
        <v>1800.90063669482</v>
      </c>
      <c r="EA338" s="324" t="n">
        <v>1800.90063669482</v>
      </c>
      <c r="EB338" s="324" t="n">
        <v>1800.90063669482</v>
      </c>
      <c r="EC338" s="324" t="n">
        <v>1800.90063669482</v>
      </c>
      <c r="ED338" s="324" t="n">
        <v>1808.1042392416</v>
      </c>
      <c r="EE338" s="324" t="n">
        <v>1808.1042392416</v>
      </c>
      <c r="EF338" s="324" t="n">
        <v>1808.1042392416</v>
      </c>
      <c r="EG338" s="324" t="n">
        <v>1808.1042392416</v>
      </c>
      <c r="EH338" s="324" t="n">
        <v>1815.33665619856</v>
      </c>
      <c r="EI338" s="324" t="n">
        <v>1815.33665619856</v>
      </c>
      <c r="EJ338" s="324" t="n">
        <v>1815.33665619856</v>
      </c>
      <c r="EK338" s="324" t="n">
        <v>1815.33665619856</v>
      </c>
      <c r="EL338" s="324" t="n">
        <v>1822.59800282336</v>
      </c>
      <c r="EM338" s="324" t="n">
        <v>1822.59800282336</v>
      </c>
      <c r="EN338" s="324" t="n">
        <v>1822.59800282336</v>
      </c>
      <c r="EO338" s="324" t="n">
        <v>1822.59800282336</v>
      </c>
      <c r="EP338" s="324" t="n">
        <v>1829.88839483465</v>
      </c>
      <c r="EQ338" s="324" t="n">
        <v>1829.88839483465</v>
      </c>
      <c r="ER338" s="324" t="n">
        <v>1829.88839483465</v>
      </c>
      <c r="ES338" s="324" t="n">
        <v>1829.88839483465</v>
      </c>
      <c r="ET338" s="324" t="n">
        <v>1837.20794841399</v>
      </c>
      <c r="EU338" s="324" t="n">
        <v>1837.20794841399</v>
      </c>
      <c r="EV338" s="324" t="n">
        <v>1837.20794841399</v>
      </c>
      <c r="EW338" s="324" t="n">
        <v>1837.20794841399</v>
      </c>
      <c r="EX338" s="324" t="n">
        <v>1844.55678020764</v>
      </c>
      <c r="EY338" s="324" t="n">
        <v>1844.55678020764</v>
      </c>
      <c r="EZ338" s="324" t="n">
        <v>1844.55678020764</v>
      </c>
      <c r="FA338" s="324" t="n">
        <v>1844.55678020764</v>
      </c>
      <c r="FB338" s="324" t="n">
        <v>1851.93500732847</v>
      </c>
      <c r="FC338" s="324" t="n">
        <v>1851.93500732847</v>
      </c>
      <c r="FD338" s="324" t="n">
        <v>1851.93500732847</v>
      </c>
      <c r="FE338" s="324" t="n">
        <v>1851.93500732847</v>
      </c>
      <c r="FF338" s="324" t="n">
        <v>1859.34274735779</v>
      </c>
      <c r="FG338" s="324" t="n">
        <v>1859.34274735779</v>
      </c>
      <c r="FH338" s="324" t="n">
        <v>1859.34274735779</v>
      </c>
      <c r="FI338" s="324" t="n">
        <v>1859.34274735779</v>
      </c>
      <c r="FJ338" s="324" t="n">
        <v>1866.78011834722</v>
      </c>
      <c r="FK338" s="324" t="n">
        <v>1866.78011834722</v>
      </c>
      <c r="FL338" s="324" t="n">
        <v>1866.78011834722</v>
      </c>
      <c r="FM338" s="324" t="n">
        <v>1866.78011834722</v>
      </c>
      <c r="FN338" s="324" t="n">
        <v>1874.24723882061</v>
      </c>
      <c r="FO338" s="324" t="n">
        <v>1874.24723882061</v>
      </c>
      <c r="FP338" s="324" t="n">
        <v>1874.24723882061</v>
      </c>
      <c r="FQ338" s="324" t="n">
        <v>1874.24723882061</v>
      </c>
      <c r="FR338" s="324" t="n">
        <v>1881.74422777589</v>
      </c>
      <c r="FS338" s="324" t="n">
        <v>1881.74422777589</v>
      </c>
      <c r="FT338" s="324" t="n">
        <v>1881.74422777589</v>
      </c>
      <c r="FU338" s="324" t="n">
        <v>1881.74422777589</v>
      </c>
      <c r="FV338" s="324" t="n">
        <v>1889.27120468699</v>
      </c>
      <c r="FW338" s="324" t="n">
        <v>1889.27120468699</v>
      </c>
      <c r="FX338" s="324" t="n">
        <v>1889.27120468699</v>
      </c>
      <c r="FY338" s="324" t="n">
        <v>1889.27120468699</v>
      </c>
      <c r="FZ338" s="324" t="n">
        <v>1896.82828950574</v>
      </c>
      <c r="GA338" s="324" t="n">
        <v>1896.82828950574</v>
      </c>
      <c r="GB338" s="324" t="n">
        <v>1896.82828950574</v>
      </c>
      <c r="GC338" s="324" t="n">
        <v>1896.82828950574</v>
      </c>
      <c r="GD338" s="324" t="n">
        <v>1904.41560266377</v>
      </c>
      <c r="GE338" s="324" t="n">
        <v>1904.41560266377</v>
      </c>
      <c r="GF338" s="324" t="n">
        <v>1904.41560266377</v>
      </c>
      <c r="GG338" s="324" t="n">
        <v>1904.41560266377</v>
      </c>
      <c r="GH338" s="324" t="n">
        <v>1912.03326507442</v>
      </c>
      <c r="GI338" s="324" t="n">
        <v>1912.03326507442</v>
      </c>
      <c r="GJ338" s="324" t="n">
        <v>1912.03326507442</v>
      </c>
      <c r="GK338" s="324" t="n">
        <v>1912.03326507442</v>
      </c>
      <c r="GL338" s="324" t="n">
        <v>1919.68139813472</v>
      </c>
      <c r="GM338" s="324" t="n">
        <v>1919.68139813472</v>
      </c>
      <c r="GN338" s="324" t="n">
        <v>1919.68139813472</v>
      </c>
      <c r="GO338" s="324" t="n">
        <v>1919.68139813472</v>
      </c>
      <c r="GP338" s="324" t="n">
        <v>1927.36012372726</v>
      </c>
      <c r="GQ338" s="324" t="n">
        <v>1927.36012372726</v>
      </c>
      <c r="GR338" s="324" t="n">
        <v>1927.36012372726</v>
      </c>
      <c r="GS338" s="324" t="n">
        <v>1927.36012372726</v>
      </c>
      <c r="GT338" s="324" t="n">
        <v>1935.06956422217</v>
      </c>
      <c r="GU338" s="324" t="n">
        <v>1935.06956422217</v>
      </c>
      <c r="GV338" s="324" t="n">
        <v>1935.06956422217</v>
      </c>
      <c r="GW338" s="324" t="n">
        <v>1935.06956422217</v>
      </c>
      <c r="GX338" s="324" t="n">
        <v>1942.80984247905</v>
      </c>
      <c r="GY338" s="324" t="n">
        <v>1942.80984247905</v>
      </c>
      <c r="GZ338" s="324" t="n">
        <v>1942.80984247905</v>
      </c>
      <c r="HA338" s="324" t="n">
        <v>1942.80984247905</v>
      </c>
    </row>
    <row r="339" customFormat="false" ht="15" hidden="false" customHeight="false" outlineLevel="2" collapsed="false">
      <c r="A339" s="319" t="s">
        <v>99</v>
      </c>
      <c r="B339" s="320" t="s">
        <v>402</v>
      </c>
      <c r="C339" s="320"/>
      <c r="D339" s="320" t="s">
        <v>320</v>
      </c>
      <c r="E339" s="103"/>
      <c r="F339" s="103" t="s">
        <v>404</v>
      </c>
      <c r="G339" s="103" t="s">
        <v>103</v>
      </c>
      <c r="H339" s="103"/>
      <c r="I339" s="52" t="s">
        <v>405</v>
      </c>
      <c r="BJ339" s="389"/>
      <c r="BK339" s="389"/>
      <c r="BL339" s="389"/>
      <c r="BM339" s="389"/>
      <c r="BN339" s="389"/>
      <c r="BO339" s="389"/>
      <c r="BP339" s="389"/>
      <c r="BQ339" s="389"/>
      <c r="BR339" s="389"/>
      <c r="BS339" s="389"/>
      <c r="BT339" s="389"/>
      <c r="BU339" s="389"/>
      <c r="BV339" s="389"/>
      <c r="BW339" s="389"/>
      <c r="BX339" s="389"/>
      <c r="BY339" s="389"/>
      <c r="BZ339" s="369" t="n">
        <v>1435.625</v>
      </c>
      <c r="CA339" s="369" t="n">
        <v>2009.875</v>
      </c>
      <c r="CB339" s="369" t="n">
        <v>2584.125</v>
      </c>
      <c r="CC339" s="369" t="n">
        <v>3158.375</v>
      </c>
      <c r="CD339" s="369" t="n">
        <v>2443.40625</v>
      </c>
      <c r="CE339" s="369" t="n">
        <v>2501.96875</v>
      </c>
      <c r="CF339" s="369" t="n">
        <v>2560.53125</v>
      </c>
      <c r="CG339" s="369" t="n">
        <v>2619.09375</v>
      </c>
      <c r="CH339" s="369" t="n">
        <v>2307.89804536888</v>
      </c>
      <c r="CI339" s="369" t="n">
        <v>2218.55726351644</v>
      </c>
      <c r="CJ339" s="369" t="n">
        <v>2129.21648166399</v>
      </c>
      <c r="CK339" s="369" t="n">
        <v>2039.87569981155</v>
      </c>
      <c r="CL339" s="369" t="n">
        <v>2288.82768559442</v>
      </c>
      <c r="CM339" s="369" t="n">
        <v>2334.8040107961</v>
      </c>
      <c r="CN339" s="369" t="n">
        <v>2380.78033599778</v>
      </c>
      <c r="CO339" s="369" t="n">
        <v>2426.75666119946</v>
      </c>
      <c r="CP339" s="369" t="n">
        <v>2483.3026864432</v>
      </c>
      <c r="CQ339" s="369" t="n">
        <v>2533.5068916617</v>
      </c>
      <c r="CR339" s="369" t="n">
        <v>2583.71109688021</v>
      </c>
      <c r="CS339" s="369" t="n">
        <v>2633.91530209871</v>
      </c>
      <c r="CT339" s="369" t="n">
        <v>2639.27232088261</v>
      </c>
      <c r="CU339" s="369" t="n">
        <v>2671.53765152727</v>
      </c>
      <c r="CV339" s="369" t="n">
        <v>2703.80298217193</v>
      </c>
      <c r="CW339" s="369" t="n">
        <v>2736.06831281659</v>
      </c>
      <c r="CX339" s="369" t="n">
        <v>2760.27215818365</v>
      </c>
      <c r="CY339" s="369" t="n">
        <v>2789.31289471727</v>
      </c>
      <c r="CZ339" s="369" t="n">
        <v>2818.35363125089</v>
      </c>
      <c r="DA339" s="369" t="n">
        <v>2847.39436778451</v>
      </c>
      <c r="DB339" s="370" t="n">
        <v>2803.83326298408</v>
      </c>
      <c r="DC339" s="369" t="n">
        <v>2803.83326298408</v>
      </c>
      <c r="DD339" s="369" t="n">
        <v>2803.83326298408</v>
      </c>
      <c r="DE339" s="369" t="n">
        <v>2803.83326298408</v>
      </c>
      <c r="DF339" s="369" t="n">
        <v>2803.83326298408</v>
      </c>
      <c r="DG339" s="369" t="n">
        <v>2803.83326298408</v>
      </c>
      <c r="DH339" s="369" t="n">
        <v>2803.83326298408</v>
      </c>
      <c r="DI339" s="369" t="n">
        <v>2803.83326298408</v>
      </c>
      <c r="DJ339" s="369" t="n">
        <v>2805.88525285378</v>
      </c>
      <c r="DK339" s="369" t="n">
        <v>2806.70604880167</v>
      </c>
      <c r="DL339" s="369" t="n">
        <v>2807.52684474955</v>
      </c>
      <c r="DM339" s="369" t="n">
        <v>2808.34764069743</v>
      </c>
      <c r="DN339" s="369" t="n">
        <v>2809.1766446048</v>
      </c>
      <c r="DO339" s="369" t="n">
        <v>2810.00072373647</v>
      </c>
      <c r="DP339" s="369" t="n">
        <v>2810.82480286814</v>
      </c>
      <c r="DQ339" s="369" t="n">
        <v>2811.64888199982</v>
      </c>
      <c r="DR339" s="369" t="n">
        <v>2812.48120192281</v>
      </c>
      <c r="DS339" s="369" t="n">
        <v>2813.30857737101</v>
      </c>
      <c r="DT339" s="369" t="n">
        <v>2814.13595281921</v>
      </c>
      <c r="DU339" s="369" t="n">
        <v>2814.96332826741</v>
      </c>
      <c r="DV339" s="369" t="n">
        <v>2815.79897747009</v>
      </c>
      <c r="DW339" s="369" t="n">
        <v>2816.62966242009</v>
      </c>
      <c r="DX339" s="369" t="n">
        <v>2817.46034737008</v>
      </c>
      <c r="DY339" s="369" t="n">
        <v>2818.29103232008</v>
      </c>
      <c r="DZ339" s="369" t="n">
        <v>2824.08761740732</v>
      </c>
      <c r="EA339" s="369" t="n">
        <v>2826.90466241222</v>
      </c>
      <c r="EB339" s="369" t="n">
        <v>2829.72170741711</v>
      </c>
      <c r="EC339" s="369" t="n">
        <v>2832.53875242201</v>
      </c>
      <c r="ED339" s="369" t="n">
        <v>2835.38396787695</v>
      </c>
      <c r="EE339" s="369" t="n">
        <v>2838.21228106187</v>
      </c>
      <c r="EF339" s="369" t="n">
        <v>2841.04059424678</v>
      </c>
      <c r="EG339" s="369" t="n">
        <v>2843.8689074317</v>
      </c>
      <c r="EH339" s="369" t="n">
        <v>2846.72550374846</v>
      </c>
      <c r="EI339" s="369" t="n">
        <v>2849.56513018612</v>
      </c>
      <c r="EJ339" s="369" t="n">
        <v>2852.40475662377</v>
      </c>
      <c r="EK339" s="369" t="n">
        <v>2855.24438306142</v>
      </c>
      <c r="EL339" s="369" t="n">
        <v>2858.11240576345</v>
      </c>
      <c r="EM339" s="369" t="n">
        <v>2860.96339070686</v>
      </c>
      <c r="EN339" s="369" t="n">
        <v>2863.81437565026</v>
      </c>
      <c r="EO339" s="369" t="n">
        <v>2866.66536059367</v>
      </c>
      <c r="EP339" s="369" t="n">
        <v>2869.54485538651</v>
      </c>
      <c r="EQ339" s="369" t="n">
        <v>2872.40724426969</v>
      </c>
      <c r="ER339" s="369" t="n">
        <v>2875.26963315287</v>
      </c>
      <c r="ES339" s="369" t="n">
        <v>2878.13202203604</v>
      </c>
      <c r="ET339" s="369" t="n">
        <v>2881.02303480805</v>
      </c>
      <c r="EU339" s="369" t="n">
        <v>2883.89687324677</v>
      </c>
      <c r="EV339" s="369" t="n">
        <v>2886.77071168548</v>
      </c>
      <c r="EW339" s="369" t="n">
        <v>2889.64455012419</v>
      </c>
      <c r="EX339" s="369" t="n">
        <v>2892.54712694729</v>
      </c>
      <c r="EY339" s="369" t="n">
        <v>2895.43246073975</v>
      </c>
      <c r="EZ339" s="369" t="n">
        <v>2898.31779453222</v>
      </c>
      <c r="FA339" s="369" t="n">
        <v>2901.20312832468</v>
      </c>
      <c r="FB339" s="369" t="n">
        <v>2904.11731545508</v>
      </c>
      <c r="FC339" s="369" t="n">
        <v>2907.01419058271</v>
      </c>
      <c r="FD339" s="369" t="n">
        <v>2909.91106571035</v>
      </c>
      <c r="FE339" s="369" t="n">
        <v>2912.80794083798</v>
      </c>
      <c r="FF339" s="369" t="n">
        <v>2915.7337847169</v>
      </c>
      <c r="FG339" s="369" t="n">
        <v>2918.64224734504</v>
      </c>
      <c r="FH339" s="369" t="n">
        <v>2921.55070997319</v>
      </c>
      <c r="FI339" s="369" t="n">
        <v>2924.45917260134</v>
      </c>
      <c r="FJ339" s="369" t="n">
        <v>2927.39671985576</v>
      </c>
      <c r="FK339" s="369" t="n">
        <v>2930.31681633442</v>
      </c>
      <c r="FL339" s="369" t="n">
        <v>2933.23691281308</v>
      </c>
      <c r="FM339" s="369" t="n">
        <v>2936.15700929174</v>
      </c>
      <c r="FN339" s="369" t="n">
        <v>2939.10630673519</v>
      </c>
      <c r="FO339" s="369" t="n">
        <v>2942.03808359976</v>
      </c>
      <c r="FP339" s="369" t="n">
        <v>2944.96986046433</v>
      </c>
      <c r="FQ339" s="369" t="n">
        <v>2947.90163732891</v>
      </c>
      <c r="FR339" s="369" t="n">
        <v>2950.86273196213</v>
      </c>
      <c r="FS339" s="369" t="n">
        <v>2953.80623593416</v>
      </c>
      <c r="FT339" s="369" t="n">
        <v>2956.74973990619</v>
      </c>
      <c r="FU339" s="369" t="n">
        <v>2959.69324387822</v>
      </c>
      <c r="FV339" s="369" t="n">
        <v>2955.27798792018</v>
      </c>
      <c r="FW339" s="369" t="n">
        <v>2955.27798792018</v>
      </c>
      <c r="FX339" s="369" t="n">
        <v>2955.27798792018</v>
      </c>
      <c r="FY339" s="369" t="n">
        <v>2955.27798792018</v>
      </c>
      <c r="FZ339" s="369" t="n">
        <v>2955.27798792018</v>
      </c>
      <c r="GA339" s="369" t="n">
        <v>2955.27798792018</v>
      </c>
      <c r="GB339" s="369" t="n">
        <v>2955.27798792018</v>
      </c>
      <c r="GC339" s="369" t="n">
        <v>2955.27798792018</v>
      </c>
      <c r="GD339" s="369" t="n">
        <v>2955.27798792018</v>
      </c>
      <c r="GE339" s="369" t="n">
        <v>2955.27798792018</v>
      </c>
      <c r="GF339" s="369" t="n">
        <v>2955.27798792018</v>
      </c>
      <c r="GG339" s="369" t="n">
        <v>2955.27798792018</v>
      </c>
      <c r="GH339" s="369" t="n">
        <v>2955.27798792018</v>
      </c>
      <c r="GI339" s="369" t="n">
        <v>2955.27798792018</v>
      </c>
      <c r="GJ339" s="369" t="n">
        <v>2955.27798792018</v>
      </c>
      <c r="GK339" s="369" t="n">
        <v>2955.27798792018</v>
      </c>
      <c r="GL339" s="369" t="n">
        <v>2955.27798792018</v>
      </c>
      <c r="GM339" s="369" t="n">
        <v>2955.27798792018</v>
      </c>
      <c r="GN339" s="369" t="n">
        <v>2955.27798792018</v>
      </c>
      <c r="GO339" s="369" t="n">
        <v>2955.27798792018</v>
      </c>
      <c r="GP339" s="369" t="n">
        <v>2955.27798792018</v>
      </c>
      <c r="GQ339" s="369" t="n">
        <v>2955.27798792018</v>
      </c>
      <c r="GR339" s="369" t="n">
        <v>2955.27798792018</v>
      </c>
      <c r="GS339" s="369" t="n">
        <v>2955.27798792018</v>
      </c>
      <c r="GT339" s="369" t="n">
        <v>2955.27798792018</v>
      </c>
      <c r="GU339" s="369" t="n">
        <v>2955.27798792018</v>
      </c>
      <c r="GV339" s="369" t="n">
        <v>2955.27798792018</v>
      </c>
      <c r="GW339" s="369" t="n">
        <v>2955.27798792018</v>
      </c>
      <c r="GX339" s="369" t="n">
        <v>2955.27798792018</v>
      </c>
      <c r="GY339" s="369" t="n">
        <v>2955.27798792018</v>
      </c>
      <c r="GZ339" s="369" t="n">
        <v>2955.27798792018</v>
      </c>
      <c r="HA339" s="369" t="n">
        <v>2955.27798792018</v>
      </c>
    </row>
    <row r="340" customFormat="false" ht="15" hidden="false" customHeight="false" outlineLevel="2" collapsed="false">
      <c r="A340" s="172" t="s">
        <v>99</v>
      </c>
      <c r="B340" s="318" t="s">
        <v>402</v>
      </c>
      <c r="C340" s="318"/>
      <c r="D340" s="318" t="s">
        <v>101</v>
      </c>
      <c r="E340" s="96"/>
      <c r="F340" s="19" t="s">
        <v>406</v>
      </c>
      <c r="G340" s="96" t="s">
        <v>103</v>
      </c>
      <c r="H340" s="96"/>
      <c r="I340" s="96" t="s">
        <v>407</v>
      </c>
      <c r="BJ340" s="369"/>
      <c r="BK340" s="369"/>
      <c r="BL340" s="369"/>
      <c r="BM340" s="369"/>
      <c r="BN340" s="369"/>
      <c r="BO340" s="369"/>
      <c r="BP340" s="369"/>
      <c r="BQ340" s="369"/>
      <c r="BR340" s="369" t="n">
        <v>185.334072610767</v>
      </c>
      <c r="BS340" s="369" t="n">
        <v>213.354617440529</v>
      </c>
      <c r="BT340" s="369" t="n">
        <v>223.77981042182</v>
      </c>
      <c r="BU340" s="369" t="n">
        <v>289.531499526885</v>
      </c>
      <c r="BV340" s="369" t="n">
        <v>411.435644521806</v>
      </c>
      <c r="BW340" s="369" t="n">
        <v>315.129291171067</v>
      </c>
      <c r="BX340" s="369" t="n">
        <v>294.37771975631</v>
      </c>
      <c r="BY340" s="369" t="n">
        <v>323.057344550817</v>
      </c>
      <c r="BZ340" s="369" t="n">
        <v>394.585612968592</v>
      </c>
      <c r="CA340" s="369" t="n">
        <v>406.364966790499</v>
      </c>
      <c r="CB340" s="369" t="n">
        <v>420.691207925251</v>
      </c>
      <c r="CC340" s="369" t="n">
        <v>394.358212315659</v>
      </c>
      <c r="CD340" s="369" t="n">
        <v>311.972239393088</v>
      </c>
      <c r="CE340" s="369" t="n">
        <v>291.972913739815</v>
      </c>
      <c r="CF340" s="369" t="n">
        <v>239.345377915145</v>
      </c>
      <c r="CG340" s="369" t="n">
        <v>230.509468951953</v>
      </c>
      <c r="CH340" s="369" t="n">
        <v>259.32269969419</v>
      </c>
      <c r="CI340" s="369" t="n">
        <v>173.799494281346</v>
      </c>
      <c r="CJ340" s="369" t="n">
        <v>216.072646697248</v>
      </c>
      <c r="CK340" s="369" t="n">
        <v>318.824825993884</v>
      </c>
      <c r="CL340" s="369" t="n">
        <v>335.524235729779</v>
      </c>
      <c r="CM340" s="369" t="n">
        <v>317.313431838159</v>
      </c>
      <c r="CN340" s="369" t="n">
        <v>365.591714097598</v>
      </c>
      <c r="CO340" s="369" t="n">
        <v>381.570618334464</v>
      </c>
      <c r="CP340" s="369" t="n">
        <v>430.958333333333</v>
      </c>
      <c r="CQ340" s="369" t="n">
        <v>389.391666666667</v>
      </c>
      <c r="CR340" s="369" t="n">
        <v>361.383333333333</v>
      </c>
      <c r="CS340" s="369" t="n">
        <v>332.041666666667</v>
      </c>
      <c r="CT340" s="369" t="n">
        <v>354.825</v>
      </c>
      <c r="CU340" s="369" t="n">
        <v>292.408333333333</v>
      </c>
      <c r="CV340" s="369" t="n">
        <v>240.516666666667</v>
      </c>
      <c r="CW340" s="369" t="n">
        <v>339.808333333333</v>
      </c>
      <c r="CX340" s="369" t="n">
        <v>311.866666666667</v>
      </c>
      <c r="CY340" s="369" t="n">
        <v>333.291666666667</v>
      </c>
      <c r="CZ340" s="369" t="n">
        <v>364.941666666667</v>
      </c>
      <c r="DA340" s="369" t="n">
        <v>435.775</v>
      </c>
      <c r="DB340" s="370" t="n">
        <v>385.616666666667</v>
      </c>
      <c r="DC340" s="369" t="n">
        <v>304.791666666667</v>
      </c>
      <c r="DD340" s="369" t="n">
        <v>310.716666666667</v>
      </c>
      <c r="DE340" s="369" t="n">
        <v>307.155555555556</v>
      </c>
      <c r="DF340" s="369" t="n">
        <v>364.05</v>
      </c>
      <c r="DG340" s="369" t="n">
        <v>587</v>
      </c>
      <c r="DH340" s="369" t="n">
        <v>457.891666666667</v>
      </c>
      <c r="DI340" s="369" t="n">
        <v>380.273311425373</v>
      </c>
      <c r="DJ340" s="0" t="n">
        <v>377.011297656093</v>
      </c>
      <c r="DK340" s="0" t="n">
        <v>374.789728499564</v>
      </c>
      <c r="DL340" s="0" t="n">
        <v>372.909488132214</v>
      </c>
      <c r="DM340" s="0" t="n">
        <v>372.697116126169</v>
      </c>
      <c r="DN340" s="369" t="n">
        <v>312.251661613946</v>
      </c>
      <c r="DO340" s="369" t="n">
        <v>312.251661613946</v>
      </c>
      <c r="DP340" s="369" t="n">
        <v>312.251661613946</v>
      </c>
      <c r="DQ340" s="369" t="n">
        <v>312.251661613946</v>
      </c>
      <c r="DR340" s="369" t="n">
        <v>305.251210442049</v>
      </c>
      <c r="DS340" s="369" t="n">
        <v>305.251210442049</v>
      </c>
      <c r="DT340" s="369" t="n">
        <v>305.251210442049</v>
      </c>
      <c r="DU340" s="369" t="n">
        <v>305.251210442049</v>
      </c>
      <c r="DV340" s="369" t="n">
        <v>309.246331346327</v>
      </c>
      <c r="DW340" s="369" t="n">
        <v>309.246331346327</v>
      </c>
      <c r="DX340" s="369" t="n">
        <v>309.246331346327</v>
      </c>
      <c r="DY340" s="369" t="n">
        <v>309.246331346327</v>
      </c>
      <c r="DZ340" s="369" t="n">
        <v>315.264594788828</v>
      </c>
      <c r="EA340" s="369" t="n">
        <v>315.264594788828</v>
      </c>
      <c r="EB340" s="369" t="n">
        <v>315.264594788828</v>
      </c>
      <c r="EC340" s="369" t="n">
        <v>315.264594788828</v>
      </c>
      <c r="ED340" s="369" t="n">
        <v>321.569886684605</v>
      </c>
      <c r="EE340" s="369" t="n">
        <v>321.569886684605</v>
      </c>
      <c r="EF340" s="369" t="n">
        <v>321.569886684605</v>
      </c>
      <c r="EG340" s="369" t="n">
        <v>321.569886684605</v>
      </c>
      <c r="EH340" s="369" t="n">
        <v>328.001284418297</v>
      </c>
      <c r="EI340" s="369" t="n">
        <v>328.001284418297</v>
      </c>
      <c r="EJ340" s="369" t="n">
        <v>328.001284418297</v>
      </c>
      <c r="EK340" s="369" t="n">
        <v>328.001284418297</v>
      </c>
      <c r="EL340" s="369" t="n">
        <v>334.561310106663</v>
      </c>
      <c r="EM340" s="369" t="n">
        <v>334.561310106663</v>
      </c>
      <c r="EN340" s="369" t="n">
        <v>334.561310106663</v>
      </c>
      <c r="EO340" s="369" t="n">
        <v>334.561310106663</v>
      </c>
      <c r="EP340" s="369" t="n">
        <v>341.252536308796</v>
      </c>
      <c r="EQ340" s="369" t="n">
        <v>341.252536308796</v>
      </c>
      <c r="ER340" s="369" t="n">
        <v>341.252536308796</v>
      </c>
      <c r="ES340" s="369" t="n">
        <v>341.252536308796</v>
      </c>
      <c r="ET340" s="369" t="n">
        <v>348.077587034972</v>
      </c>
      <c r="EU340" s="369" t="n">
        <v>348.077587034972</v>
      </c>
      <c r="EV340" s="369" t="n">
        <v>348.077587034972</v>
      </c>
      <c r="EW340" s="369" t="n">
        <v>348.077587034972</v>
      </c>
      <c r="EX340" s="369" t="n">
        <v>355.039138775671</v>
      </c>
      <c r="EY340" s="369" t="n">
        <v>355.039138775671</v>
      </c>
      <c r="EZ340" s="369" t="n">
        <v>355.039138775671</v>
      </c>
      <c r="FA340" s="369" t="n">
        <v>355.039138775671</v>
      </c>
      <c r="FB340" s="369" t="n">
        <v>362.139921551185</v>
      </c>
      <c r="FC340" s="369" t="n">
        <v>362.139921551185</v>
      </c>
      <c r="FD340" s="369" t="n">
        <v>362.139921551185</v>
      </c>
      <c r="FE340" s="369" t="n">
        <v>362.139921551185</v>
      </c>
      <c r="FF340" s="369" t="n">
        <v>369.382719982209</v>
      </c>
      <c r="FG340" s="369" t="n">
        <v>369.382719982209</v>
      </c>
      <c r="FH340" s="369" t="n">
        <v>369.382719982209</v>
      </c>
      <c r="FI340" s="369" t="n">
        <v>369.382719982209</v>
      </c>
      <c r="FJ340" s="369" t="n">
        <v>376.770374381853</v>
      </c>
      <c r="FK340" s="369" t="n">
        <v>376.770374381853</v>
      </c>
      <c r="FL340" s="369" t="n">
        <v>376.770374381853</v>
      </c>
      <c r="FM340" s="369" t="n">
        <v>376.770374381853</v>
      </c>
      <c r="FN340" s="369" t="n">
        <v>384.30578186949</v>
      </c>
      <c r="FO340" s="369" t="n">
        <v>384.30578186949</v>
      </c>
      <c r="FP340" s="369" t="n">
        <v>384.30578186949</v>
      </c>
      <c r="FQ340" s="369" t="n">
        <v>384.30578186949</v>
      </c>
      <c r="FR340" s="369" t="n">
        <v>391.99189750688</v>
      </c>
      <c r="FS340" s="369" t="n">
        <v>391.99189750688</v>
      </c>
      <c r="FT340" s="369" t="n">
        <v>391.99189750688</v>
      </c>
      <c r="FU340" s="369" t="n">
        <v>391.99189750688</v>
      </c>
      <c r="FV340" s="369" t="n">
        <v>399.831735457017</v>
      </c>
      <c r="FW340" s="369" t="n">
        <v>399.831735457017</v>
      </c>
      <c r="FX340" s="369" t="n">
        <v>399.831735457017</v>
      </c>
      <c r="FY340" s="369" t="n">
        <v>399.831735457017</v>
      </c>
      <c r="FZ340" s="369" t="n">
        <v>407.828370166158</v>
      </c>
      <c r="GA340" s="369" t="n">
        <v>407.828370166158</v>
      </c>
      <c r="GB340" s="369" t="n">
        <v>407.828370166158</v>
      </c>
      <c r="GC340" s="369" t="n">
        <v>407.828370166158</v>
      </c>
      <c r="GD340" s="369" t="n">
        <v>415.984937569481</v>
      </c>
      <c r="GE340" s="369" t="n">
        <v>415.984937569481</v>
      </c>
      <c r="GF340" s="369" t="n">
        <v>415.984937569481</v>
      </c>
      <c r="GG340" s="369" t="n">
        <v>415.984937569481</v>
      </c>
      <c r="GH340" s="369" t="n">
        <v>424.30463632087</v>
      </c>
      <c r="GI340" s="369" t="n">
        <v>424.30463632087</v>
      </c>
      <c r="GJ340" s="369" t="n">
        <v>424.30463632087</v>
      </c>
      <c r="GK340" s="369" t="n">
        <v>424.30463632087</v>
      </c>
      <c r="GL340" s="369" t="n">
        <v>432.790729047288</v>
      </c>
      <c r="GM340" s="369" t="n">
        <v>432.790729047288</v>
      </c>
      <c r="GN340" s="369" t="n">
        <v>432.790729047288</v>
      </c>
      <c r="GO340" s="369" t="n">
        <v>432.790729047288</v>
      </c>
      <c r="GP340" s="369" t="n">
        <v>441.446543628233</v>
      </c>
      <c r="GQ340" s="369" t="n">
        <v>441.446543628233</v>
      </c>
      <c r="GR340" s="369" t="n">
        <v>441.446543628233</v>
      </c>
      <c r="GS340" s="369" t="n">
        <v>441.446543628233</v>
      </c>
      <c r="GT340" s="369" t="n">
        <v>450.275474500798</v>
      </c>
      <c r="GU340" s="369" t="n">
        <v>450.275474500798</v>
      </c>
      <c r="GV340" s="369" t="n">
        <v>450.275474500798</v>
      </c>
      <c r="GW340" s="369" t="n">
        <v>450.275474500798</v>
      </c>
      <c r="GX340" s="369" t="n">
        <v>459.280983990814</v>
      </c>
      <c r="GY340" s="369" t="n">
        <v>459.280983990814</v>
      </c>
      <c r="GZ340" s="369" t="n">
        <v>459.280983990814</v>
      </c>
      <c r="HA340" s="369" t="n">
        <v>459.280983990814</v>
      </c>
    </row>
    <row r="341" customFormat="false" ht="15" hidden="false" customHeight="false" outlineLevel="2" collapsed="false">
      <c r="A341" s="172" t="s">
        <v>99</v>
      </c>
      <c r="B341" s="318" t="s">
        <v>402</v>
      </c>
      <c r="C341" s="318"/>
      <c r="D341" s="318" t="s">
        <v>101</v>
      </c>
      <c r="E341" s="96"/>
      <c r="F341" s="19" t="s">
        <v>408</v>
      </c>
      <c r="G341" s="96" t="s">
        <v>230</v>
      </c>
      <c r="H341" s="96"/>
      <c r="I341" s="96"/>
      <c r="BJ341" s="369"/>
      <c r="BK341" s="369"/>
      <c r="BL341" s="369"/>
      <c r="BM341" s="369"/>
      <c r="BN341" s="369"/>
      <c r="BO341" s="369"/>
      <c r="BP341" s="369"/>
      <c r="BQ341" s="369"/>
      <c r="BR341" s="369" t="n">
        <v>41915.7884598549</v>
      </c>
      <c r="BS341" s="369" t="n">
        <v>49580.8093119527</v>
      </c>
      <c r="BT341" s="369" t="n">
        <v>51002.2448641923</v>
      </c>
      <c r="BU341" s="369" t="n">
        <v>44865.1573640002</v>
      </c>
      <c r="BV341" s="369" t="n">
        <v>47599.5149252432</v>
      </c>
      <c r="BW341" s="369" t="n">
        <v>50305.5716476539</v>
      </c>
      <c r="BX341" s="369" t="n">
        <v>50500.5748402449</v>
      </c>
      <c r="BY341" s="369" t="n">
        <v>51709.218586858</v>
      </c>
      <c r="BZ341" s="369" t="n">
        <v>57006.2249136089</v>
      </c>
      <c r="CA341" s="369" t="n">
        <v>61901.9284685956</v>
      </c>
      <c r="CB341" s="369" t="n">
        <v>66690.4412764752</v>
      </c>
      <c r="CC341" s="369" t="n">
        <v>66755.565146082</v>
      </c>
      <c r="CD341" s="369" t="n">
        <v>61740.993042202</v>
      </c>
      <c r="CE341" s="369" t="n">
        <v>65584.5026493851</v>
      </c>
      <c r="CF341" s="369" t="n">
        <v>69717.1419172047</v>
      </c>
      <c r="CG341" s="369" t="n">
        <v>63753.3623912082</v>
      </c>
      <c r="CH341" s="369" t="n">
        <v>54207.5109087438</v>
      </c>
      <c r="CI341" s="369" t="n">
        <v>56659.9864657546</v>
      </c>
      <c r="CJ341" s="369" t="n">
        <v>61808.6974310663</v>
      </c>
      <c r="CK341" s="369" t="n">
        <v>68072.0540974331</v>
      </c>
      <c r="CL341" s="369" t="n">
        <v>78514.8671448975</v>
      </c>
      <c r="CM341" s="369" t="n">
        <v>95300.4079597644</v>
      </c>
      <c r="CN341" s="369" t="n">
        <v>117755.359049857</v>
      </c>
      <c r="CO341" s="369" t="n">
        <v>120411.765845481</v>
      </c>
      <c r="CP341" s="369" t="n">
        <v>127278.96</v>
      </c>
      <c r="CQ341" s="369" t="n">
        <v>124493.306666667</v>
      </c>
      <c r="CR341" s="369" t="n">
        <v>74399.6933333333</v>
      </c>
      <c r="CS341" s="369" t="n">
        <v>58947.9066666667</v>
      </c>
      <c r="CT341" s="369" t="n">
        <v>64865.8733333333</v>
      </c>
      <c r="CU341" s="369" t="n">
        <v>70460.6066666667</v>
      </c>
      <c r="CV341" s="369" t="n">
        <v>80838.6566666667</v>
      </c>
      <c r="CW341" s="369" t="n">
        <v>84359.1533333333</v>
      </c>
      <c r="CX341" s="369" t="n">
        <v>71617.1166666667</v>
      </c>
      <c r="CY341" s="369" t="n">
        <v>72474.1666666667</v>
      </c>
      <c r="CZ341" s="369" t="n">
        <v>73703.9033333333</v>
      </c>
      <c r="DA341" s="369" t="n">
        <v>70284.0333333333</v>
      </c>
      <c r="DB341" s="370" t="n">
        <v>75882.6666666667</v>
      </c>
      <c r="DC341" s="369" t="n">
        <v>89830.5233333333</v>
      </c>
      <c r="DD341" s="369" t="n">
        <v>59611.7533333333</v>
      </c>
      <c r="DE341" s="369" t="n">
        <v>60209.36</v>
      </c>
      <c r="DF341" s="369" t="n">
        <v>75666.9627506742</v>
      </c>
      <c r="DG341" s="369" t="n">
        <v>75666.9627506742</v>
      </c>
      <c r="DH341" s="369" t="n">
        <v>75666.9627506742</v>
      </c>
      <c r="DI341" s="369" t="n">
        <v>75666.9627506742</v>
      </c>
      <c r="DJ341" s="369" t="n">
        <v>82400.3544354467</v>
      </c>
      <c r="DK341" s="369" t="n">
        <v>82400.3544354467</v>
      </c>
      <c r="DL341" s="369" t="n">
        <v>82400.3544354467</v>
      </c>
      <c r="DM341" s="369" t="n">
        <v>82400.3544354467</v>
      </c>
      <c r="DN341" s="369" t="n">
        <v>87878.6225779801</v>
      </c>
      <c r="DO341" s="369" t="n">
        <v>87878.6225779801</v>
      </c>
      <c r="DP341" s="369" t="n">
        <v>87878.6225779801</v>
      </c>
      <c r="DQ341" s="369" t="n">
        <v>87878.6225779801</v>
      </c>
      <c r="DR341" s="369" t="n">
        <v>93469.4153494277</v>
      </c>
      <c r="DS341" s="369" t="n">
        <v>93469.4153494277</v>
      </c>
      <c r="DT341" s="369" t="n">
        <v>93469.4153494277</v>
      </c>
      <c r="DU341" s="369" t="n">
        <v>93469.4153494277</v>
      </c>
      <c r="DV341" s="369" t="n">
        <v>99420.7930495411</v>
      </c>
      <c r="DW341" s="369" t="n">
        <v>99420.7930495411</v>
      </c>
      <c r="DX341" s="369" t="n">
        <v>99420.7930495411</v>
      </c>
      <c r="DY341" s="369" t="n">
        <v>99420.7930495411</v>
      </c>
      <c r="DZ341" s="369" t="n">
        <v>103437.393088743</v>
      </c>
      <c r="EA341" s="369" t="n">
        <v>103437.393088743</v>
      </c>
      <c r="EB341" s="369" t="n">
        <v>103437.393088743</v>
      </c>
      <c r="EC341" s="369" t="n">
        <v>103437.393088743</v>
      </c>
      <c r="ED341" s="369" t="n">
        <v>107616.263769528</v>
      </c>
      <c r="EE341" s="369" t="n">
        <v>107616.263769528</v>
      </c>
      <c r="EF341" s="369" t="n">
        <v>107616.263769528</v>
      </c>
      <c r="EG341" s="369" t="n">
        <v>107616.263769528</v>
      </c>
      <c r="EH341" s="369" t="n">
        <v>111963.960825817</v>
      </c>
      <c r="EI341" s="369" t="n">
        <v>111963.960825817</v>
      </c>
      <c r="EJ341" s="369" t="n">
        <v>111963.960825817</v>
      </c>
      <c r="EK341" s="369" t="n">
        <v>111963.960825817</v>
      </c>
      <c r="EL341" s="369" t="n">
        <v>116487.30484318</v>
      </c>
      <c r="EM341" s="369" t="n">
        <v>116487.30484318</v>
      </c>
      <c r="EN341" s="369" t="n">
        <v>116487.30484318</v>
      </c>
      <c r="EO341" s="369" t="n">
        <v>116487.30484318</v>
      </c>
      <c r="EP341" s="369" t="n">
        <v>121193.391958844</v>
      </c>
      <c r="EQ341" s="369" t="n">
        <v>121193.391958844</v>
      </c>
      <c r="ER341" s="369" t="n">
        <v>121193.391958844</v>
      </c>
      <c r="ES341" s="369" t="n">
        <v>121193.391958844</v>
      </c>
      <c r="ET341" s="369" t="n">
        <v>126089.604993982</v>
      </c>
      <c r="EU341" s="369" t="n">
        <v>126089.604993982</v>
      </c>
      <c r="EV341" s="369" t="n">
        <v>126089.604993982</v>
      </c>
      <c r="EW341" s="369" t="n">
        <v>126089.604993982</v>
      </c>
      <c r="EX341" s="369" t="n">
        <v>131183.625035738</v>
      </c>
      <c r="EY341" s="369" t="n">
        <v>131183.625035738</v>
      </c>
      <c r="EZ341" s="369" t="n">
        <v>131183.625035738</v>
      </c>
      <c r="FA341" s="369" t="n">
        <v>131183.625035738</v>
      </c>
      <c r="FB341" s="369" t="n">
        <v>136483.443487182</v>
      </c>
      <c r="FC341" s="369" t="n">
        <v>136483.443487182</v>
      </c>
      <c r="FD341" s="369" t="n">
        <v>136483.443487182</v>
      </c>
      <c r="FE341" s="369" t="n">
        <v>136483.443487182</v>
      </c>
      <c r="FF341" s="369" t="n">
        <v>141997.374604064</v>
      </c>
      <c r="FG341" s="369" t="n">
        <v>141997.374604064</v>
      </c>
      <c r="FH341" s="369" t="n">
        <v>141997.374604064</v>
      </c>
      <c r="FI341" s="369" t="n">
        <v>141997.374604064</v>
      </c>
      <c r="FJ341" s="369" t="n">
        <v>147734.068538069</v>
      </c>
      <c r="FK341" s="369" t="n">
        <v>147734.068538069</v>
      </c>
      <c r="FL341" s="369" t="n">
        <v>147734.068538069</v>
      </c>
      <c r="FM341" s="369" t="n">
        <v>147734.068538069</v>
      </c>
      <c r="FN341" s="369" t="n">
        <v>153702.524907007</v>
      </c>
      <c r="FO341" s="369" t="n">
        <v>153702.524907007</v>
      </c>
      <c r="FP341" s="369" t="n">
        <v>153702.524907007</v>
      </c>
      <c r="FQ341" s="369" t="n">
        <v>153702.524907007</v>
      </c>
      <c r="FR341" s="369" t="n">
        <v>159912.10691325</v>
      </c>
      <c r="FS341" s="369" t="n">
        <v>159912.10691325</v>
      </c>
      <c r="FT341" s="369" t="n">
        <v>159912.10691325</v>
      </c>
      <c r="FU341" s="369" t="n">
        <v>159912.10691325</v>
      </c>
      <c r="FV341" s="369" t="n">
        <v>166372.556032545</v>
      </c>
      <c r="FW341" s="369" t="n">
        <v>166372.556032545</v>
      </c>
      <c r="FX341" s="369" t="n">
        <v>166372.556032545</v>
      </c>
      <c r="FY341" s="369" t="n">
        <v>166372.556032545</v>
      </c>
      <c r="FZ341" s="369" t="n">
        <v>173094.00729626</v>
      </c>
      <c r="GA341" s="369" t="n">
        <v>173094.00729626</v>
      </c>
      <c r="GB341" s="369" t="n">
        <v>173094.00729626</v>
      </c>
      <c r="GC341" s="369" t="n">
        <v>173094.00729626</v>
      </c>
      <c r="GD341" s="369" t="n">
        <v>180087.005191029</v>
      </c>
      <c r="GE341" s="369" t="n">
        <v>180087.005191029</v>
      </c>
      <c r="GF341" s="369" t="n">
        <v>180087.005191029</v>
      </c>
      <c r="GG341" s="369" t="n">
        <v>180087.005191029</v>
      </c>
      <c r="GH341" s="369" t="n">
        <v>187362.520200746</v>
      </c>
      <c r="GI341" s="369" t="n">
        <v>187362.520200746</v>
      </c>
      <c r="GJ341" s="369" t="n">
        <v>187362.520200746</v>
      </c>
      <c r="GK341" s="369" t="n">
        <v>187362.520200746</v>
      </c>
      <c r="GL341" s="369" t="n">
        <v>194931.966016856</v>
      </c>
      <c r="GM341" s="369" t="n">
        <v>194931.966016856</v>
      </c>
      <c r="GN341" s="369" t="n">
        <v>194931.966016856</v>
      </c>
      <c r="GO341" s="369" t="n">
        <v>194931.966016856</v>
      </c>
      <c r="GP341" s="369" t="n">
        <v>202807.217443937</v>
      </c>
      <c r="GQ341" s="369" t="n">
        <v>202807.217443937</v>
      </c>
      <c r="GR341" s="369" t="n">
        <v>202807.217443937</v>
      </c>
      <c r="GS341" s="369" t="n">
        <v>202807.217443937</v>
      </c>
      <c r="GT341" s="369" t="n">
        <v>211000.629028672</v>
      </c>
      <c r="GU341" s="369" t="n">
        <v>211000.629028672</v>
      </c>
      <c r="GV341" s="369" t="n">
        <v>211000.629028672</v>
      </c>
      <c r="GW341" s="369" t="n">
        <v>211000.629028672</v>
      </c>
      <c r="GX341" s="369" t="n">
        <v>219525.054441431</v>
      </c>
      <c r="GY341" s="369" t="n">
        <v>219525.054441431</v>
      </c>
      <c r="GZ341" s="369" t="n">
        <v>219525.054441431</v>
      </c>
      <c r="HA341" s="369" t="n">
        <v>219525.054441431</v>
      </c>
    </row>
    <row r="342" customFormat="false" ht="15" hidden="false" customHeight="false" outlineLevel="2" collapsed="false">
      <c r="A342" s="172" t="s">
        <v>99</v>
      </c>
      <c r="B342" s="318" t="s">
        <v>402</v>
      </c>
      <c r="C342" s="318"/>
      <c r="D342" s="318" t="s">
        <v>101</v>
      </c>
      <c r="E342" s="96"/>
      <c r="F342" s="19" t="s">
        <v>409</v>
      </c>
      <c r="G342" s="96" t="s">
        <v>230</v>
      </c>
      <c r="H342" s="96"/>
      <c r="I342" s="96"/>
      <c r="BR342" s="0" t="n">
        <v>11148.752507163</v>
      </c>
      <c r="BS342" s="0" t="n">
        <v>11209.4478230942</v>
      </c>
      <c r="BT342" s="0" t="n">
        <v>11895.6176831066</v>
      </c>
      <c r="BU342" s="0" t="n">
        <v>12214.1819866362</v>
      </c>
      <c r="BV342" s="0" t="n">
        <v>11633</v>
      </c>
      <c r="BW342" s="0" t="n">
        <v>11633</v>
      </c>
      <c r="BX342" s="0" t="n">
        <v>11633</v>
      </c>
      <c r="BY342" s="0" t="n">
        <v>11633</v>
      </c>
      <c r="BZ342" s="0" t="n">
        <v>11521.066802762</v>
      </c>
      <c r="CA342" s="0" t="n">
        <v>11517.4669646469</v>
      </c>
      <c r="CB342" s="0" t="n">
        <v>12112.0224377028</v>
      </c>
      <c r="CC342" s="0" t="n">
        <v>12907.6933948882</v>
      </c>
      <c r="CD342" s="0" t="n">
        <v>12131.3299619912</v>
      </c>
      <c r="CE342" s="0" t="n">
        <v>12778.3949342723</v>
      </c>
      <c r="CF342" s="0" t="n">
        <v>12554.8979095737</v>
      </c>
      <c r="CG342" s="0" t="n">
        <v>12439.3771941629</v>
      </c>
      <c r="CH342" s="0" t="n">
        <v>13406.62</v>
      </c>
      <c r="CI342" s="0" t="n">
        <v>13172.61</v>
      </c>
      <c r="CJ342" s="0" t="n">
        <v>13301.69</v>
      </c>
      <c r="CK342" s="0" t="n">
        <v>13490.1266666667</v>
      </c>
      <c r="CL342" s="324" t="n">
        <v>13010.9358307988</v>
      </c>
      <c r="CM342" s="324" t="n">
        <v>12918.8591464579</v>
      </c>
      <c r="CN342" s="324" t="n">
        <v>12851.6458002229</v>
      </c>
      <c r="CO342" s="324" t="n">
        <v>13315.1192225205</v>
      </c>
      <c r="CP342" s="324" t="n">
        <v>14140.85</v>
      </c>
      <c r="CQ342" s="324" t="n">
        <v>16117.1466666667</v>
      </c>
      <c r="CR342" s="324" t="n">
        <v>14643.98</v>
      </c>
      <c r="CS342" s="324" t="n">
        <v>14663.51</v>
      </c>
      <c r="CT342" s="324" t="n">
        <v>14889.2733333333</v>
      </c>
      <c r="CU342" s="324" t="n">
        <v>16137.62</v>
      </c>
      <c r="CV342" s="324" t="n">
        <v>17006.1466666667</v>
      </c>
      <c r="CW342" s="324" t="n">
        <v>16806.0833333333</v>
      </c>
      <c r="CX342" s="324" t="n">
        <v>16910.08</v>
      </c>
      <c r="CY342" s="324" t="n">
        <v>17579.8666666667</v>
      </c>
      <c r="CZ342" s="324" t="n">
        <v>18146.3233333333</v>
      </c>
      <c r="DA342" s="324" t="n">
        <v>18993.1733333333</v>
      </c>
      <c r="DB342" s="372" t="n">
        <v>20558.3333333333</v>
      </c>
      <c r="DC342" s="324" t="n">
        <v>22302.6833333333</v>
      </c>
      <c r="DD342" s="324" t="n">
        <v>22491.7</v>
      </c>
      <c r="DE342" s="324" t="n">
        <v>23575.0966666667</v>
      </c>
      <c r="DF342" s="324" t="n">
        <v>23729.963722585</v>
      </c>
      <c r="DG342" s="324" t="n">
        <v>23729.963722585</v>
      </c>
      <c r="DH342" s="324" t="n">
        <v>23729.963722585</v>
      </c>
      <c r="DI342" s="324" t="n">
        <v>23729.963722585</v>
      </c>
      <c r="DJ342" s="324" t="n">
        <v>27432.984405604</v>
      </c>
      <c r="DK342" s="324" t="n">
        <v>27432.984405604</v>
      </c>
      <c r="DL342" s="324" t="n">
        <v>27432.984405604</v>
      </c>
      <c r="DM342" s="324" t="n">
        <v>27432.984405604</v>
      </c>
      <c r="DN342" s="324" t="n">
        <v>29256.8266154281</v>
      </c>
      <c r="DO342" s="324" t="n">
        <v>29256.8266154281</v>
      </c>
      <c r="DP342" s="324" t="n">
        <v>29256.8266154281</v>
      </c>
      <c r="DQ342" s="324" t="n">
        <v>29256.8266154281</v>
      </c>
      <c r="DR342" s="324" t="n">
        <v>31118.1308775869</v>
      </c>
      <c r="DS342" s="324" t="n">
        <v>31118.1308775869</v>
      </c>
      <c r="DT342" s="324" t="n">
        <v>31118.1308775869</v>
      </c>
      <c r="DU342" s="324" t="n">
        <v>31118.1308775869</v>
      </c>
      <c r="DV342" s="324" t="n">
        <v>33099.4822049889</v>
      </c>
      <c r="DW342" s="324" t="n">
        <v>33099.4822049889</v>
      </c>
      <c r="DX342" s="324" t="n">
        <v>33099.4822049889</v>
      </c>
      <c r="DY342" s="324" t="n">
        <v>33099.4822049889</v>
      </c>
      <c r="DZ342" s="324" t="n">
        <v>34436.7012860705</v>
      </c>
      <c r="EA342" s="324" t="n">
        <v>34436.7012860705</v>
      </c>
      <c r="EB342" s="324" t="n">
        <v>34436.7012860705</v>
      </c>
      <c r="EC342" s="324" t="n">
        <v>34436.7012860705</v>
      </c>
      <c r="ED342" s="324" t="n">
        <v>35827.9440180277</v>
      </c>
      <c r="EE342" s="324" t="n">
        <v>35827.9440180277</v>
      </c>
      <c r="EF342" s="324" t="n">
        <v>35827.9440180277</v>
      </c>
      <c r="EG342" s="324" t="n">
        <v>35827.9440180277</v>
      </c>
      <c r="EH342" s="324" t="n">
        <v>37275.392956356</v>
      </c>
      <c r="EI342" s="324" t="n">
        <v>37275.392956356</v>
      </c>
      <c r="EJ342" s="324" t="n">
        <v>37275.392956356</v>
      </c>
      <c r="EK342" s="324" t="n">
        <v>37275.392956356</v>
      </c>
      <c r="EL342" s="324" t="n">
        <v>38781.3188317928</v>
      </c>
      <c r="EM342" s="324" t="n">
        <v>38781.3188317928</v>
      </c>
      <c r="EN342" s="324" t="n">
        <v>38781.3188317928</v>
      </c>
      <c r="EO342" s="324" t="n">
        <v>38781.3188317928</v>
      </c>
      <c r="EP342" s="324" t="n">
        <v>40348.0841125973</v>
      </c>
      <c r="EQ342" s="324" t="n">
        <v>40348.0841125973</v>
      </c>
      <c r="ER342" s="324" t="n">
        <v>40348.0841125973</v>
      </c>
      <c r="ES342" s="324" t="n">
        <v>40348.0841125973</v>
      </c>
      <c r="ET342" s="324" t="n">
        <v>41978.1467107462</v>
      </c>
      <c r="EU342" s="324" t="n">
        <v>41978.1467107462</v>
      </c>
      <c r="EV342" s="324" t="n">
        <v>41978.1467107462</v>
      </c>
      <c r="EW342" s="324" t="n">
        <v>41978.1467107462</v>
      </c>
      <c r="EX342" s="324" t="n">
        <v>43674.0638378603</v>
      </c>
      <c r="EY342" s="324" t="n">
        <v>43674.0638378603</v>
      </c>
      <c r="EZ342" s="324" t="n">
        <v>43674.0638378603</v>
      </c>
      <c r="FA342" s="324" t="n">
        <v>43674.0638378603</v>
      </c>
      <c r="FB342" s="324" t="n">
        <v>45438.4960169099</v>
      </c>
      <c r="FC342" s="324" t="n">
        <v>45438.4960169099</v>
      </c>
      <c r="FD342" s="324" t="n">
        <v>45438.4960169099</v>
      </c>
      <c r="FE342" s="324" t="n">
        <v>45438.4960169099</v>
      </c>
      <c r="FF342" s="324" t="n">
        <v>47274.211255993</v>
      </c>
      <c r="FG342" s="324" t="n">
        <v>47274.211255993</v>
      </c>
      <c r="FH342" s="324" t="n">
        <v>47274.211255993</v>
      </c>
      <c r="FI342" s="324" t="n">
        <v>47274.211255993</v>
      </c>
      <c r="FJ342" s="324" t="n">
        <v>49184.0893907352</v>
      </c>
      <c r="FK342" s="324" t="n">
        <v>49184.0893907352</v>
      </c>
      <c r="FL342" s="324" t="n">
        <v>49184.0893907352</v>
      </c>
      <c r="FM342" s="324" t="n">
        <v>49184.0893907352</v>
      </c>
      <c r="FN342" s="324" t="n">
        <v>51171.1266021209</v>
      </c>
      <c r="FO342" s="324" t="n">
        <v>51171.1266021209</v>
      </c>
      <c r="FP342" s="324" t="n">
        <v>51171.1266021209</v>
      </c>
      <c r="FQ342" s="324" t="n">
        <v>51171.1266021209</v>
      </c>
      <c r="FR342" s="324" t="n">
        <v>53238.4401168466</v>
      </c>
      <c r="FS342" s="324" t="n">
        <v>53238.4401168466</v>
      </c>
      <c r="FT342" s="324" t="n">
        <v>53238.4401168466</v>
      </c>
      <c r="FU342" s="324" t="n">
        <v>53238.4401168466</v>
      </c>
      <c r="FV342" s="324" t="n">
        <v>55389.2730975671</v>
      </c>
      <c r="FW342" s="324" t="n">
        <v>55389.2730975671</v>
      </c>
      <c r="FX342" s="324" t="n">
        <v>55389.2730975671</v>
      </c>
      <c r="FY342" s="324" t="n">
        <v>55389.2730975671</v>
      </c>
      <c r="FZ342" s="324" t="n">
        <v>57626.9997307089</v>
      </c>
      <c r="GA342" s="324" t="n">
        <v>57626.9997307089</v>
      </c>
      <c r="GB342" s="324" t="n">
        <v>57626.9997307089</v>
      </c>
      <c r="GC342" s="324" t="n">
        <v>57626.9997307089</v>
      </c>
      <c r="GD342" s="324" t="n">
        <v>59955.1305198295</v>
      </c>
      <c r="GE342" s="324" t="n">
        <v>59955.1305198295</v>
      </c>
      <c r="GF342" s="324" t="n">
        <v>59955.1305198295</v>
      </c>
      <c r="GG342" s="324" t="n">
        <v>59955.1305198295</v>
      </c>
      <c r="GH342" s="324" t="n">
        <v>62377.3177928306</v>
      </c>
      <c r="GI342" s="324" t="n">
        <v>62377.3177928306</v>
      </c>
      <c r="GJ342" s="324" t="n">
        <v>62377.3177928306</v>
      </c>
      <c r="GK342" s="324" t="n">
        <v>62377.3177928306</v>
      </c>
      <c r="GL342" s="324" t="n">
        <v>64897.361431661</v>
      </c>
      <c r="GM342" s="324" t="n">
        <v>64897.361431661</v>
      </c>
      <c r="GN342" s="324" t="n">
        <v>64897.361431661</v>
      </c>
      <c r="GO342" s="324" t="n">
        <v>64897.361431661</v>
      </c>
      <c r="GP342" s="324" t="n">
        <v>67519.2148335001</v>
      </c>
      <c r="GQ342" s="324" t="n">
        <v>67519.2148335001</v>
      </c>
      <c r="GR342" s="324" t="n">
        <v>67519.2148335001</v>
      </c>
      <c r="GS342" s="324" t="n">
        <v>67519.2148335001</v>
      </c>
      <c r="GT342" s="324" t="n">
        <v>70246.9911127735</v>
      </c>
      <c r="GU342" s="324" t="n">
        <v>70246.9911127735</v>
      </c>
      <c r="GV342" s="324" t="n">
        <v>70246.9911127735</v>
      </c>
      <c r="GW342" s="324" t="n">
        <v>70246.9911127735</v>
      </c>
      <c r="GX342" s="324" t="n">
        <v>73084.9695537295</v>
      </c>
      <c r="GY342" s="324" t="n">
        <v>73084.9695537295</v>
      </c>
      <c r="GZ342" s="324" t="n">
        <v>73084.9695537295</v>
      </c>
      <c r="HA342" s="324" t="n">
        <v>73084.9695537295</v>
      </c>
    </row>
    <row r="343" customFormat="false" ht="15" hidden="false" customHeight="false" outlineLevel="2" collapsed="false">
      <c r="A343" s="172" t="s">
        <v>99</v>
      </c>
      <c r="B343" s="318" t="s">
        <v>402</v>
      </c>
      <c r="C343" s="318"/>
      <c r="D343" s="318" t="s">
        <v>101</v>
      </c>
      <c r="E343" s="96"/>
      <c r="F343" s="19" t="s">
        <v>410</v>
      </c>
      <c r="G343" s="96" t="s">
        <v>230</v>
      </c>
      <c r="H343" s="96"/>
      <c r="I343" s="96" t="s">
        <v>411</v>
      </c>
    </row>
    <row r="344" customFormat="false" ht="15" hidden="false" customHeight="false" outlineLevel="2" collapsed="false">
      <c r="A344" s="48" t="s">
        <v>99</v>
      </c>
      <c r="B344" s="201" t="s">
        <v>402</v>
      </c>
      <c r="C344" s="201"/>
      <c r="D344" s="201" t="s">
        <v>101</v>
      </c>
      <c r="E344" s="96"/>
      <c r="F344" s="52" t="s">
        <v>412</v>
      </c>
      <c r="G344" s="52" t="s">
        <v>230</v>
      </c>
      <c r="H344" s="52"/>
      <c r="I344" s="52"/>
    </row>
    <row r="345" customFormat="false" ht="15" hidden="false" customHeight="false" outlineLevel="2" collapsed="false">
      <c r="A345" s="172" t="s">
        <v>99</v>
      </c>
      <c r="B345" s="318" t="s">
        <v>402</v>
      </c>
      <c r="C345" s="318"/>
      <c r="D345" s="318" t="s">
        <v>101</v>
      </c>
      <c r="E345" s="96"/>
      <c r="F345" s="19" t="s">
        <v>413</v>
      </c>
      <c r="G345" s="96" t="s">
        <v>103</v>
      </c>
      <c r="H345" s="96"/>
      <c r="I345" s="96"/>
      <c r="BJ345" s="369"/>
      <c r="BK345" s="369"/>
      <c r="BL345" s="369"/>
      <c r="BM345" s="369"/>
      <c r="BN345" s="369"/>
      <c r="BO345" s="369"/>
      <c r="BP345" s="369"/>
      <c r="BQ345" s="369"/>
      <c r="BR345" s="369" t="n">
        <v>572.670251965874</v>
      </c>
      <c r="BS345" s="369" t="n">
        <v>627.137214979373</v>
      </c>
      <c r="BT345" s="369" t="n">
        <v>640.041611146052</v>
      </c>
      <c r="BU345" s="369" t="n">
        <v>730.317588575368</v>
      </c>
      <c r="BV345" s="369" t="n">
        <v>917.285296867695</v>
      </c>
      <c r="BW345" s="369" t="n">
        <v>769.025498675394</v>
      </c>
      <c r="BX345" s="369" t="n">
        <v>764.404414056413</v>
      </c>
      <c r="BY345" s="369" t="n">
        <v>844.118123733832</v>
      </c>
      <c r="BZ345" s="369" t="n">
        <v>889.020502421989</v>
      </c>
      <c r="CA345" s="369" t="n">
        <v>844.473470767151</v>
      </c>
      <c r="CB345" s="369" t="n">
        <v>864.826855919793</v>
      </c>
      <c r="CC345" s="369" t="n">
        <v>715.984726446622</v>
      </c>
      <c r="CD345" s="369" t="n">
        <v>604.492328318189</v>
      </c>
      <c r="CE345" s="369" t="n">
        <v>615.279954317493</v>
      </c>
      <c r="CF345" s="369" t="n">
        <v>681.161527384676</v>
      </c>
      <c r="CG345" s="369" t="n">
        <v>685.399523312975</v>
      </c>
      <c r="CH345" s="369" t="n">
        <v>637.216342412451</v>
      </c>
      <c r="CI345" s="369" t="n">
        <v>384.792477302205</v>
      </c>
      <c r="CJ345" s="369" t="n">
        <v>434.045914396887</v>
      </c>
      <c r="CK345" s="369" t="n">
        <v>521.77859922179</v>
      </c>
      <c r="CL345" s="369" t="n">
        <v>725.253119342361</v>
      </c>
      <c r="CM345" s="369" t="n">
        <v>946.815051317957</v>
      </c>
      <c r="CN345" s="369" t="n">
        <v>1040.4699316146</v>
      </c>
      <c r="CO345" s="369" t="n">
        <v>1000.56189772508</v>
      </c>
      <c r="CP345" s="369" t="n">
        <v>1014.80166666667</v>
      </c>
      <c r="CQ345" s="369" t="n">
        <v>1205.84333333333</v>
      </c>
      <c r="CR345" s="369" t="n">
        <v>1126.475</v>
      </c>
      <c r="CS345" s="369" t="n">
        <v>871.506666666667</v>
      </c>
      <c r="CT345" s="369" t="n">
        <v>912.915416666667</v>
      </c>
      <c r="CU345" s="369" t="n">
        <v>932.906666666667</v>
      </c>
      <c r="CV345" s="369" t="n">
        <v>859.289333333333</v>
      </c>
      <c r="CW345" s="369" t="n">
        <v>939.485</v>
      </c>
      <c r="CX345" s="369" t="n">
        <v>974.085</v>
      </c>
      <c r="CY345" s="369" t="n">
        <v>1070.4925</v>
      </c>
      <c r="CZ345" s="369" t="n">
        <v>1030.47</v>
      </c>
      <c r="DA345" s="369" t="n">
        <v>927.231666666667</v>
      </c>
      <c r="DB345" s="370" t="n">
        <v>891.666666666667</v>
      </c>
      <c r="DC345" s="369" t="n">
        <v>754.916666666667</v>
      </c>
      <c r="DD345" s="369" t="n">
        <v>744.583333333333</v>
      </c>
      <c r="DE345" s="369" t="n">
        <v>683.916666666667</v>
      </c>
      <c r="DF345" s="369" t="n">
        <v>853.083333333333</v>
      </c>
      <c r="DG345" s="369" t="n">
        <v>1038.83333333333</v>
      </c>
      <c r="DH345" s="369" t="n">
        <v>898.37462673954</v>
      </c>
      <c r="DI345" s="369" t="n">
        <v>752.623880218619</v>
      </c>
      <c r="DJ345" s="369" t="n">
        <v>782.808759562336</v>
      </c>
      <c r="DK345" s="369" t="n">
        <v>797.901199234195</v>
      </c>
      <c r="DL345" s="369" t="n">
        <v>797.901199234195</v>
      </c>
      <c r="DM345" s="369" t="n">
        <v>797.901199234195</v>
      </c>
      <c r="DN345" s="369" t="n">
        <v>810.010651102555</v>
      </c>
      <c r="DO345" s="369" t="n">
        <v>810.010651102555</v>
      </c>
      <c r="DP345" s="369" t="n">
        <v>810.010651102555</v>
      </c>
      <c r="DQ345" s="369" t="n">
        <v>810.010651102555</v>
      </c>
      <c r="DR345" s="369" t="n">
        <v>826.210864124606</v>
      </c>
      <c r="DS345" s="369" t="n">
        <v>826.210864124606</v>
      </c>
      <c r="DT345" s="369" t="n">
        <v>826.210864124606</v>
      </c>
      <c r="DU345" s="369" t="n">
        <v>826.210864124606</v>
      </c>
      <c r="DV345" s="369" t="n">
        <v>842.735081407098</v>
      </c>
      <c r="DW345" s="369" t="n">
        <v>842.735081407098</v>
      </c>
      <c r="DX345" s="369" t="n">
        <v>842.735081407098</v>
      </c>
      <c r="DY345" s="369" t="n">
        <v>842.735081407098</v>
      </c>
      <c r="DZ345" s="369" t="n">
        <v>859.58978303524</v>
      </c>
      <c r="EA345" s="369" t="n">
        <v>859.58978303524</v>
      </c>
      <c r="EB345" s="369" t="n">
        <v>859.58978303524</v>
      </c>
      <c r="EC345" s="369" t="n">
        <v>859.58978303524</v>
      </c>
      <c r="ED345" s="369" t="n">
        <v>876.781578695945</v>
      </c>
      <c r="EE345" s="369" t="n">
        <v>876.781578695945</v>
      </c>
      <c r="EF345" s="369" t="n">
        <v>876.781578695945</v>
      </c>
      <c r="EG345" s="369" t="n">
        <v>876.781578695945</v>
      </c>
      <c r="EH345" s="369" t="n">
        <v>894.317210269864</v>
      </c>
      <c r="EI345" s="369" t="n">
        <v>894.317210269864</v>
      </c>
      <c r="EJ345" s="369" t="n">
        <v>894.317210269864</v>
      </c>
      <c r="EK345" s="369" t="n">
        <v>894.317210269864</v>
      </c>
      <c r="EL345" s="369" t="n">
        <v>912.203554475261</v>
      </c>
      <c r="EM345" s="369" t="n">
        <v>912.203554475261</v>
      </c>
      <c r="EN345" s="369" t="n">
        <v>912.203554475261</v>
      </c>
      <c r="EO345" s="369" t="n">
        <v>912.203554475261</v>
      </c>
      <c r="EP345" s="369" t="n">
        <v>930.447625564766</v>
      </c>
      <c r="EQ345" s="369" t="n">
        <v>930.447625564766</v>
      </c>
      <c r="ER345" s="369" t="n">
        <v>930.447625564766</v>
      </c>
      <c r="ES345" s="369" t="n">
        <v>930.447625564766</v>
      </c>
      <c r="ET345" s="369" t="n">
        <v>949.056578076062</v>
      </c>
      <c r="EU345" s="369" t="n">
        <v>949.056578076062</v>
      </c>
      <c r="EV345" s="369" t="n">
        <v>949.056578076062</v>
      </c>
      <c r="EW345" s="369" t="n">
        <v>949.056578076062</v>
      </c>
      <c r="EX345" s="369" t="n">
        <v>968.037709637583</v>
      </c>
      <c r="EY345" s="369" t="n">
        <v>968.037709637583</v>
      </c>
      <c r="EZ345" s="369" t="n">
        <v>968.037709637583</v>
      </c>
      <c r="FA345" s="369" t="n">
        <v>968.037709637583</v>
      </c>
      <c r="FB345" s="369" t="n">
        <v>987.398463830334</v>
      </c>
      <c r="FC345" s="369" t="n">
        <v>987.398463830334</v>
      </c>
      <c r="FD345" s="369" t="n">
        <v>987.398463830334</v>
      </c>
      <c r="FE345" s="369" t="n">
        <v>987.398463830334</v>
      </c>
      <c r="FF345" s="369" t="n">
        <v>1007.14643310694</v>
      </c>
      <c r="FG345" s="369" t="n">
        <v>1007.14643310694</v>
      </c>
      <c r="FH345" s="369" t="n">
        <v>1007.14643310694</v>
      </c>
      <c r="FI345" s="369" t="n">
        <v>1007.14643310694</v>
      </c>
      <c r="FJ345" s="369" t="n">
        <v>1027.28936176908</v>
      </c>
      <c r="FK345" s="369" t="n">
        <v>1027.28936176908</v>
      </c>
      <c r="FL345" s="369" t="n">
        <v>1027.28936176908</v>
      </c>
      <c r="FM345" s="369" t="n">
        <v>1027.28936176908</v>
      </c>
      <c r="FN345" s="369" t="n">
        <v>1047.83514900446</v>
      </c>
      <c r="FO345" s="369" t="n">
        <v>1047.83514900446</v>
      </c>
      <c r="FP345" s="369" t="n">
        <v>1047.83514900446</v>
      </c>
      <c r="FQ345" s="369" t="n">
        <v>1047.83514900446</v>
      </c>
      <c r="FR345" s="369" t="n">
        <v>1068.79185198455</v>
      </c>
      <c r="FS345" s="369" t="n">
        <v>1068.79185198455</v>
      </c>
      <c r="FT345" s="369" t="n">
        <v>1068.79185198455</v>
      </c>
      <c r="FU345" s="369" t="n">
        <v>1068.79185198455</v>
      </c>
      <c r="FV345" s="369" t="n">
        <v>1090.16768902424</v>
      </c>
      <c r="FW345" s="369" t="n">
        <v>1090.16768902424</v>
      </c>
      <c r="FX345" s="369" t="n">
        <v>1090.16768902424</v>
      </c>
      <c r="FY345" s="369" t="n">
        <v>1090.16768902424</v>
      </c>
      <c r="FZ345" s="369" t="n">
        <v>1111.97104280473</v>
      </c>
      <c r="GA345" s="369" t="n">
        <v>1111.97104280473</v>
      </c>
      <c r="GB345" s="369" t="n">
        <v>1111.97104280473</v>
      </c>
      <c r="GC345" s="369" t="n">
        <v>1111.97104280473</v>
      </c>
      <c r="GD345" s="369" t="n">
        <v>1134.21046366082</v>
      </c>
      <c r="GE345" s="369" t="n">
        <v>1134.21046366082</v>
      </c>
      <c r="GF345" s="369" t="n">
        <v>1134.21046366082</v>
      </c>
      <c r="GG345" s="369" t="n">
        <v>1134.21046366082</v>
      </c>
      <c r="GH345" s="369" t="n">
        <v>1156.89467293404</v>
      </c>
      <c r="GI345" s="369" t="n">
        <v>1156.89467293404</v>
      </c>
      <c r="GJ345" s="369" t="n">
        <v>1156.89467293404</v>
      </c>
      <c r="GK345" s="369" t="n">
        <v>1156.89467293404</v>
      </c>
      <c r="GL345" s="369" t="n">
        <v>1180.03256639272</v>
      </c>
      <c r="GM345" s="369" t="n">
        <v>1180.03256639272</v>
      </c>
      <c r="GN345" s="369" t="n">
        <v>1180.03256639272</v>
      </c>
      <c r="GO345" s="369" t="n">
        <v>1180.03256639272</v>
      </c>
      <c r="GP345" s="369" t="n">
        <v>1203.63321772057</v>
      </c>
      <c r="GQ345" s="369" t="n">
        <v>1203.63321772057</v>
      </c>
      <c r="GR345" s="369" t="n">
        <v>1203.63321772057</v>
      </c>
      <c r="GS345" s="369" t="n">
        <v>1203.63321772057</v>
      </c>
      <c r="GT345" s="369" t="n">
        <v>1227.70588207498</v>
      </c>
      <c r="GU345" s="369" t="n">
        <v>1227.70588207498</v>
      </c>
      <c r="GV345" s="369" t="n">
        <v>1227.70588207498</v>
      </c>
      <c r="GW345" s="369" t="n">
        <v>1227.70588207498</v>
      </c>
      <c r="GX345" s="369" t="n">
        <v>1252.25999971648</v>
      </c>
      <c r="GY345" s="369" t="n">
        <v>1252.25999971648</v>
      </c>
      <c r="GZ345" s="369" t="n">
        <v>1252.25999971648</v>
      </c>
      <c r="HA345" s="369" t="n">
        <v>1252.25999971648</v>
      </c>
    </row>
    <row r="346" customFormat="false" ht="15" hidden="false" customHeight="false" outlineLevel="2" collapsed="false">
      <c r="A346" s="172" t="s">
        <v>99</v>
      </c>
      <c r="B346" s="318" t="s">
        <v>402</v>
      </c>
      <c r="C346" s="318"/>
      <c r="D346" s="318" t="s">
        <v>101</v>
      </c>
      <c r="E346" s="96"/>
      <c r="F346" s="19" t="s">
        <v>414</v>
      </c>
      <c r="G346" s="96" t="s">
        <v>103</v>
      </c>
      <c r="H346" s="96"/>
      <c r="I346" s="96"/>
      <c r="BJ346" s="369"/>
      <c r="BK346" s="369"/>
      <c r="BL346" s="369"/>
      <c r="BM346" s="369"/>
      <c r="BN346" s="369"/>
      <c r="BO346" s="369"/>
      <c r="BP346" s="369"/>
      <c r="BQ346" s="369"/>
      <c r="BR346" s="369" t="n">
        <v>1033.45415867574</v>
      </c>
      <c r="BS346" s="369" t="n">
        <v>1142.3806118993</v>
      </c>
      <c r="BT346" s="369" t="n">
        <v>1138.69657738845</v>
      </c>
      <c r="BU346" s="369" t="n">
        <v>1068.8648784516</v>
      </c>
      <c r="BV346" s="369" t="n">
        <v>1218.07692307692</v>
      </c>
      <c r="BW346" s="369" t="n">
        <v>1079.23076923077</v>
      </c>
      <c r="BX346" s="369" t="n">
        <v>1173.84615384615</v>
      </c>
      <c r="BY346" s="369" t="n">
        <v>1302.69230769231</v>
      </c>
      <c r="BZ346" s="369" t="n">
        <v>1335.72456747405</v>
      </c>
      <c r="CA346" s="369" t="n">
        <v>1334.17993079585</v>
      </c>
      <c r="CB346" s="369" t="n">
        <v>1362.36955017301</v>
      </c>
      <c r="CC346" s="369" t="n">
        <v>1000.66712802768</v>
      </c>
      <c r="CD346" s="369" t="n">
        <v>1053.46153846154</v>
      </c>
      <c r="CE346" s="369" t="n">
        <v>916.538461538462</v>
      </c>
      <c r="CF346" s="369" t="n">
        <v>863.461538461539</v>
      </c>
      <c r="CG346" s="369" t="n">
        <v>758.846153846154</v>
      </c>
      <c r="CH346" s="369" t="n">
        <v>724.615384615385</v>
      </c>
      <c r="CI346" s="369" t="n">
        <v>587.307692307692</v>
      </c>
      <c r="CJ346" s="369" t="n">
        <v>788.076923076923</v>
      </c>
      <c r="CK346" s="369" t="n">
        <v>891.538461538462</v>
      </c>
      <c r="CL346" s="369" t="n">
        <v>1009.97891425482</v>
      </c>
      <c r="CM346" s="369" t="n">
        <v>1035.02176294706</v>
      </c>
      <c r="CN346" s="369" t="n">
        <v>1015.92969018169</v>
      </c>
      <c r="CO346" s="369" t="n">
        <v>1126.23944393718</v>
      </c>
      <c r="CP346" s="369" t="n">
        <v>1159.47222222222</v>
      </c>
      <c r="CQ346" s="369" t="n">
        <v>1148.54166666667</v>
      </c>
      <c r="CR346" s="369" t="n">
        <v>892.916666666667</v>
      </c>
      <c r="CS346" s="369" t="n">
        <v>879.166666666667</v>
      </c>
      <c r="CT346" s="369" t="n">
        <v>889.861111111111</v>
      </c>
      <c r="CU346" s="369" t="n">
        <v>841.25</v>
      </c>
      <c r="CV346" s="369" t="n">
        <v>805.166666666667</v>
      </c>
      <c r="CW346" s="369" t="n">
        <v>874.583333333333</v>
      </c>
      <c r="CX346" s="369" t="n">
        <v>912.916666666667</v>
      </c>
      <c r="CY346" s="369" t="n">
        <v>875.416666666667</v>
      </c>
      <c r="CZ346" s="369" t="n">
        <v>868.958333333333</v>
      </c>
      <c r="DA346" s="369" t="n">
        <v>865.5</v>
      </c>
      <c r="DB346" s="370" t="n">
        <v>874.305555555556</v>
      </c>
      <c r="DC346" s="369" t="n">
        <v>805.25</v>
      </c>
      <c r="DD346" s="369" t="n">
        <v>835.416666666667</v>
      </c>
      <c r="DE346" s="369" t="n">
        <v>762.083333333333</v>
      </c>
      <c r="DF346" s="369" t="n">
        <v>874.166666666667</v>
      </c>
      <c r="DG346" s="369" t="n">
        <v>1162.5</v>
      </c>
      <c r="DH346" s="369" t="n">
        <v>1002.08333333333</v>
      </c>
      <c r="DI346" s="369" t="n">
        <v>784.451003689677</v>
      </c>
      <c r="DJ346" s="369" t="n">
        <v>857.076601926203</v>
      </c>
      <c r="DK346" s="369" t="n">
        <v>857.076601926203</v>
      </c>
      <c r="DL346" s="369" t="n">
        <v>857.076601926203</v>
      </c>
      <c r="DM346" s="369" t="n">
        <v>857.076601926203</v>
      </c>
      <c r="DN346" s="369" t="n">
        <v>862.166513990875</v>
      </c>
      <c r="DO346" s="369" t="n">
        <v>862.166513990875</v>
      </c>
      <c r="DP346" s="369" t="n">
        <v>862.166513990875</v>
      </c>
      <c r="DQ346" s="369" t="n">
        <v>862.166513990875</v>
      </c>
      <c r="DR346" s="369" t="n">
        <v>935.169122079576</v>
      </c>
      <c r="DS346" s="369" t="n">
        <v>935.169122079576</v>
      </c>
      <c r="DT346" s="369" t="n">
        <v>935.169122079576</v>
      </c>
      <c r="DU346" s="369" t="n">
        <v>935.169122079576</v>
      </c>
      <c r="DV346" s="369" t="n">
        <v>984.725368751497</v>
      </c>
      <c r="DW346" s="369" t="n">
        <v>984.725368751497</v>
      </c>
      <c r="DX346" s="369" t="n">
        <v>984.725368751497</v>
      </c>
      <c r="DY346" s="369" t="n">
        <v>984.725368751497</v>
      </c>
      <c r="DZ346" s="369" t="n">
        <v>1004.41987612653</v>
      </c>
      <c r="EA346" s="369" t="n">
        <v>1004.41987612653</v>
      </c>
      <c r="EB346" s="369" t="n">
        <v>1004.41987612653</v>
      </c>
      <c r="EC346" s="369" t="n">
        <v>1004.41987612653</v>
      </c>
      <c r="ED346" s="369" t="n">
        <v>1024.50827364906</v>
      </c>
      <c r="EE346" s="369" t="n">
        <v>1024.50827364906</v>
      </c>
      <c r="EF346" s="369" t="n">
        <v>1024.50827364906</v>
      </c>
      <c r="EG346" s="369" t="n">
        <v>1024.50827364906</v>
      </c>
      <c r="EH346" s="369" t="n">
        <v>1044.99843912204</v>
      </c>
      <c r="EI346" s="369" t="n">
        <v>1044.99843912204</v>
      </c>
      <c r="EJ346" s="369" t="n">
        <v>1044.99843912204</v>
      </c>
      <c r="EK346" s="369" t="n">
        <v>1044.99843912204</v>
      </c>
      <c r="EL346" s="369" t="n">
        <v>1065.89840790448</v>
      </c>
      <c r="EM346" s="369" t="n">
        <v>1065.89840790448</v>
      </c>
      <c r="EN346" s="369" t="n">
        <v>1065.89840790448</v>
      </c>
      <c r="EO346" s="369" t="n">
        <v>1065.89840790448</v>
      </c>
      <c r="EP346" s="369" t="n">
        <v>1087.21637606257</v>
      </c>
      <c r="EQ346" s="369" t="n">
        <v>1087.21637606257</v>
      </c>
      <c r="ER346" s="369" t="n">
        <v>1087.21637606257</v>
      </c>
      <c r="ES346" s="369" t="n">
        <v>1087.21637606257</v>
      </c>
      <c r="ET346" s="369" t="n">
        <v>1108.96070358382</v>
      </c>
      <c r="EU346" s="369" t="n">
        <v>1108.96070358382</v>
      </c>
      <c r="EV346" s="369" t="n">
        <v>1108.96070358382</v>
      </c>
      <c r="EW346" s="369" t="n">
        <v>1108.96070358382</v>
      </c>
      <c r="EX346" s="369" t="n">
        <v>1131.1399176555</v>
      </c>
      <c r="EY346" s="369" t="n">
        <v>1131.1399176555</v>
      </c>
      <c r="EZ346" s="369" t="n">
        <v>1131.1399176555</v>
      </c>
      <c r="FA346" s="369" t="n">
        <v>1131.1399176555</v>
      </c>
      <c r="FB346" s="369" t="n">
        <v>1153.76271600861</v>
      </c>
      <c r="FC346" s="369" t="n">
        <v>1153.76271600861</v>
      </c>
      <c r="FD346" s="369" t="n">
        <v>1153.76271600861</v>
      </c>
      <c r="FE346" s="369" t="n">
        <v>1153.76271600861</v>
      </c>
      <c r="FF346" s="369" t="n">
        <v>1176.83797032878</v>
      </c>
      <c r="FG346" s="369" t="n">
        <v>1176.83797032878</v>
      </c>
      <c r="FH346" s="369" t="n">
        <v>1176.83797032878</v>
      </c>
      <c r="FI346" s="369" t="n">
        <v>1176.83797032878</v>
      </c>
      <c r="FJ346" s="369" t="n">
        <v>1200.37472973536</v>
      </c>
      <c r="FK346" s="369" t="n">
        <v>1200.37472973536</v>
      </c>
      <c r="FL346" s="369" t="n">
        <v>1200.37472973536</v>
      </c>
      <c r="FM346" s="369" t="n">
        <v>1200.37472973536</v>
      </c>
      <c r="FN346" s="369" t="n">
        <v>1224.38222433006</v>
      </c>
      <c r="FO346" s="369" t="n">
        <v>1224.38222433006</v>
      </c>
      <c r="FP346" s="369" t="n">
        <v>1224.38222433006</v>
      </c>
      <c r="FQ346" s="369" t="n">
        <v>1224.38222433006</v>
      </c>
      <c r="FR346" s="369" t="n">
        <v>1248.86986881666</v>
      </c>
      <c r="FS346" s="369" t="n">
        <v>1248.86986881666</v>
      </c>
      <c r="FT346" s="369" t="n">
        <v>1248.86986881666</v>
      </c>
      <c r="FU346" s="369" t="n">
        <v>1248.86986881666</v>
      </c>
      <c r="FV346" s="369" t="n">
        <v>1273.847266193</v>
      </c>
      <c r="FW346" s="369" t="n">
        <v>1273.847266193</v>
      </c>
      <c r="FX346" s="369" t="n">
        <v>1273.847266193</v>
      </c>
      <c r="FY346" s="369" t="n">
        <v>1273.847266193</v>
      </c>
      <c r="FZ346" s="369" t="n">
        <v>1299.32421151686</v>
      </c>
      <c r="GA346" s="369" t="n">
        <v>1299.32421151686</v>
      </c>
      <c r="GB346" s="369" t="n">
        <v>1299.32421151686</v>
      </c>
      <c r="GC346" s="369" t="n">
        <v>1299.32421151686</v>
      </c>
      <c r="GD346" s="369" t="n">
        <v>1325.31069574719</v>
      </c>
      <c r="GE346" s="369" t="n">
        <v>1325.31069574719</v>
      </c>
      <c r="GF346" s="369" t="n">
        <v>1325.31069574719</v>
      </c>
      <c r="GG346" s="369" t="n">
        <v>1325.31069574719</v>
      </c>
      <c r="GH346" s="369" t="n">
        <v>1351.81690966214</v>
      </c>
      <c r="GI346" s="369" t="n">
        <v>1351.81690966214</v>
      </c>
      <c r="GJ346" s="369" t="n">
        <v>1351.81690966214</v>
      </c>
      <c r="GK346" s="369" t="n">
        <v>1351.81690966214</v>
      </c>
      <c r="GL346" s="369" t="n">
        <v>1378.85324785538</v>
      </c>
      <c r="GM346" s="369" t="n">
        <v>1378.85324785538</v>
      </c>
      <c r="GN346" s="369" t="n">
        <v>1378.85324785538</v>
      </c>
      <c r="GO346" s="369" t="n">
        <v>1378.85324785538</v>
      </c>
      <c r="GP346" s="369" t="n">
        <v>1406.43031281249</v>
      </c>
      <c r="GQ346" s="369" t="n">
        <v>1406.43031281249</v>
      </c>
      <c r="GR346" s="369" t="n">
        <v>1406.43031281249</v>
      </c>
      <c r="GS346" s="369" t="n">
        <v>1406.43031281249</v>
      </c>
      <c r="GT346" s="369" t="n">
        <v>1434.55891906874</v>
      </c>
      <c r="GU346" s="369" t="n">
        <v>1434.55891906874</v>
      </c>
      <c r="GV346" s="369" t="n">
        <v>1434.55891906874</v>
      </c>
      <c r="GW346" s="369" t="n">
        <v>1434.55891906874</v>
      </c>
      <c r="GX346" s="369" t="n">
        <v>1463.25009745011</v>
      </c>
      <c r="GY346" s="369" t="n">
        <v>1463.25009745011</v>
      </c>
      <c r="GZ346" s="369" t="n">
        <v>1463.25009745011</v>
      </c>
      <c r="HA346" s="369" t="n">
        <v>1463.25009745011</v>
      </c>
    </row>
    <row r="347" customFormat="false" ht="15" hidden="false" customHeight="false" outlineLevel="2" collapsed="false">
      <c r="A347" s="172" t="s">
        <v>99</v>
      </c>
      <c r="B347" s="318" t="s">
        <v>402</v>
      </c>
      <c r="C347" s="318"/>
      <c r="D347" s="318" t="s">
        <v>101</v>
      </c>
      <c r="E347" s="96"/>
      <c r="F347" s="19" t="s">
        <v>415</v>
      </c>
      <c r="G347" s="96" t="s">
        <v>103</v>
      </c>
      <c r="H347" s="96"/>
      <c r="I347" s="96"/>
      <c r="BV347" s="0" t="n">
        <v>375.356380747921</v>
      </c>
      <c r="BW347" s="0" t="n">
        <v>383.307099109354</v>
      </c>
      <c r="BX347" s="0" t="n">
        <v>393.688053026195</v>
      </c>
      <c r="BY347" s="0" t="n">
        <v>421.993406043538</v>
      </c>
      <c r="BZ347" s="0" t="n">
        <v>456.631003395171</v>
      </c>
      <c r="CA347" s="0" t="n">
        <v>426.048113268787</v>
      </c>
      <c r="CB347" s="0" t="n">
        <v>407.993926891936</v>
      </c>
      <c r="CC347" s="0" t="n">
        <v>405.044408790609</v>
      </c>
      <c r="CD347" s="0" t="n">
        <v>444.01034278054</v>
      </c>
      <c r="CE347" s="0" t="n">
        <v>440.621174812417</v>
      </c>
      <c r="CF347" s="0" t="n">
        <v>442.137354212305</v>
      </c>
      <c r="CG347" s="0" t="n">
        <v>436.902000428158</v>
      </c>
      <c r="CH347" s="0" t="n">
        <v>403.089046180178</v>
      </c>
      <c r="CI347" s="0" t="n">
        <v>353.570714058631</v>
      </c>
      <c r="CJ347" s="0" t="n">
        <v>346.88619659059</v>
      </c>
      <c r="CK347" s="0" t="n">
        <v>338.396240030916</v>
      </c>
      <c r="CL347" s="0" t="n">
        <v>332.029093764255</v>
      </c>
      <c r="CM347" s="0" t="n">
        <v>327.904114650656</v>
      </c>
      <c r="CN347" s="0" t="n">
        <v>332.864830462189</v>
      </c>
      <c r="CO347" s="0" t="n">
        <v>381.684556309821</v>
      </c>
      <c r="CP347" s="0" t="n">
        <v>418.221516546302</v>
      </c>
      <c r="CQ347" s="0" t="n">
        <v>552.323311873022</v>
      </c>
      <c r="CR347" s="0" t="n">
        <v>595.715671876382</v>
      </c>
      <c r="CS347" s="0" t="n">
        <v>584.766825937639</v>
      </c>
      <c r="CT347" s="0" t="n">
        <v>561.365125161081</v>
      </c>
      <c r="CU347" s="0" t="n">
        <v>484.346823954884</v>
      </c>
      <c r="CV347" s="0" t="n">
        <v>414.563748482062</v>
      </c>
      <c r="CW347" s="0" t="n">
        <v>418.111871780947</v>
      </c>
      <c r="CX347" s="0" t="n">
        <v>416.503158672014</v>
      </c>
      <c r="CY347" s="0" t="n">
        <v>404.170646519043</v>
      </c>
      <c r="CZ347" s="0" t="n">
        <v>403.949455471684</v>
      </c>
      <c r="DA347" s="0" t="n">
        <v>370.956298302112</v>
      </c>
      <c r="DB347" s="357" t="n">
        <v>451.486238689883</v>
      </c>
      <c r="DC347" s="0" t="n">
        <v>517.40952061399</v>
      </c>
      <c r="DD347" s="0" t="n">
        <v>530.242821130315</v>
      </c>
      <c r="DE347" s="0" t="n">
        <v>515.752598113928</v>
      </c>
      <c r="DF347" s="0" t="n">
        <v>566.481368904845</v>
      </c>
      <c r="DG347" s="0" t="n">
        <v>580.925919185266</v>
      </c>
      <c r="DH347" s="0" t="n">
        <v>549.630786720179</v>
      </c>
      <c r="DI347" s="0" t="n">
        <v>533.89798058189</v>
      </c>
      <c r="DJ347" s="0" t="n">
        <v>495.447748790399</v>
      </c>
      <c r="DK347" s="0" t="n">
        <v>494.721284787795</v>
      </c>
      <c r="DL347" s="0" t="n">
        <v>494.106436972184</v>
      </c>
      <c r="DM347" s="0" t="n">
        <v>494.036990285323</v>
      </c>
      <c r="DN347" s="0" t="n">
        <v>483.916100392518</v>
      </c>
      <c r="DO347" s="0" t="n">
        <v>483.916100392518</v>
      </c>
      <c r="DP347" s="0" t="n">
        <v>483.916100392518</v>
      </c>
      <c r="DQ347" s="0" t="n">
        <v>483.916100392518</v>
      </c>
      <c r="DR347" s="0" t="n">
        <v>481.77233955637</v>
      </c>
      <c r="DS347" s="0" t="n">
        <v>478.697878962265</v>
      </c>
      <c r="DT347" s="0" t="n">
        <v>478.488075250143</v>
      </c>
      <c r="DU347" s="0" t="n">
        <v>479.156526697026</v>
      </c>
      <c r="DV347" s="0" t="n">
        <v>479.49029956958</v>
      </c>
      <c r="DW347" s="0" t="n">
        <v>479.49029956958</v>
      </c>
      <c r="DX347" s="0" t="n">
        <v>479.49029956958</v>
      </c>
      <c r="DY347" s="0" t="n">
        <v>479.49029956958</v>
      </c>
      <c r="DZ347" s="0" t="n">
        <v>489.080105560971</v>
      </c>
      <c r="EA347" s="276" t="n">
        <v>489.080105560971</v>
      </c>
      <c r="EB347" s="0" t="n">
        <v>489.080105560971</v>
      </c>
      <c r="EC347" s="0" t="n">
        <v>489.080105560971</v>
      </c>
      <c r="ED347" s="0" t="n">
        <v>498.86170767219</v>
      </c>
      <c r="EE347" s="0" t="n">
        <v>498.86170767219</v>
      </c>
      <c r="EF347" s="0" t="n">
        <v>498.86170767219</v>
      </c>
      <c r="EG347" s="0" t="n">
        <v>498.86170767219</v>
      </c>
      <c r="EH347" s="0" t="n">
        <v>508.838941825634</v>
      </c>
      <c r="EI347" s="0" t="n">
        <v>508.838941825634</v>
      </c>
      <c r="EJ347" s="0" t="n">
        <v>508.838941825634</v>
      </c>
      <c r="EK347" s="0" t="n">
        <v>508.838941825634</v>
      </c>
      <c r="EL347" s="0" t="n">
        <v>519.015720662147</v>
      </c>
      <c r="EM347" s="0" t="n">
        <v>519.015720662147</v>
      </c>
      <c r="EN347" s="0" t="n">
        <v>519.015720662147</v>
      </c>
      <c r="EO347" s="0" t="n">
        <v>519.015720662147</v>
      </c>
      <c r="EP347" s="0" t="n">
        <v>529.39603507539</v>
      </c>
      <c r="EQ347" s="0" t="n">
        <v>529.39603507539</v>
      </c>
      <c r="ER347" s="0" t="n">
        <v>529.39603507539</v>
      </c>
      <c r="ES347" s="0" t="n">
        <v>529.39603507539</v>
      </c>
      <c r="ET347" s="0" t="n">
        <v>539.983955776898</v>
      </c>
      <c r="EU347" s="0" t="n">
        <v>539.983955776898</v>
      </c>
      <c r="EV347" s="0" t="n">
        <v>539.983955776898</v>
      </c>
      <c r="EW347" s="0" t="n">
        <v>539.983955776898</v>
      </c>
      <c r="EX347" s="0" t="n">
        <v>550.783634892435</v>
      </c>
      <c r="EY347" s="0" t="n">
        <v>550.783634892435</v>
      </c>
      <c r="EZ347" s="0" t="n">
        <v>550.783634892435</v>
      </c>
      <c r="FA347" s="0" t="n">
        <v>550.783634892435</v>
      </c>
      <c r="FB347" s="0" t="n">
        <v>561.799307590284</v>
      </c>
      <c r="FC347" s="0" t="n">
        <v>561.799307590284</v>
      </c>
      <c r="FD347" s="0" t="n">
        <v>561.799307590284</v>
      </c>
      <c r="FE347" s="0" t="n">
        <v>561.799307590284</v>
      </c>
      <c r="FF347" s="0" t="n">
        <v>573.03529374209</v>
      </c>
      <c r="FG347" s="0" t="n">
        <v>573.03529374209</v>
      </c>
      <c r="FH347" s="0" t="n">
        <v>573.03529374209</v>
      </c>
      <c r="FI347" s="0" t="n">
        <v>573.03529374209</v>
      </c>
      <c r="FJ347" s="0" t="n">
        <v>584.495999616932</v>
      </c>
      <c r="FK347" s="0" t="n">
        <v>584.495999616932</v>
      </c>
      <c r="FL347" s="0" t="n">
        <v>584.495999616932</v>
      </c>
      <c r="FM347" s="0" t="n">
        <v>584.495999616932</v>
      </c>
      <c r="FN347" s="0" t="n">
        <v>596.18591960927</v>
      </c>
      <c r="FO347" s="0" t="n">
        <v>596.18591960927</v>
      </c>
      <c r="FP347" s="0" t="n">
        <v>596.18591960927</v>
      </c>
      <c r="FQ347" s="0" t="n">
        <v>596.18591960927</v>
      </c>
      <c r="FR347" s="0" t="n">
        <v>608.109638001456</v>
      </c>
      <c r="FS347" s="0" t="n">
        <v>608.109638001456</v>
      </c>
      <c r="FT347" s="0" t="n">
        <v>608.109638001456</v>
      </c>
      <c r="FU347" s="0" t="n">
        <v>608.109638001456</v>
      </c>
      <c r="FV347" s="0" t="n">
        <v>620.271830761485</v>
      </c>
      <c r="FW347" s="0" t="n">
        <v>620.271830761485</v>
      </c>
      <c r="FX347" s="0" t="n">
        <v>620.271830761485</v>
      </c>
      <c r="FY347" s="0" t="n">
        <v>620.271830761485</v>
      </c>
      <c r="FZ347" s="0" t="n">
        <v>632.677267376715</v>
      </c>
      <c r="GA347" s="0" t="n">
        <v>632.677267376715</v>
      </c>
      <c r="GB347" s="0" t="n">
        <v>632.677267376715</v>
      </c>
      <c r="GC347" s="0" t="n">
        <v>632.677267376715</v>
      </c>
      <c r="GD347" s="0" t="n">
        <v>645.330812724249</v>
      </c>
      <c r="GE347" s="0" t="n">
        <v>645.330812724249</v>
      </c>
      <c r="GF347" s="0" t="n">
        <v>645.330812724249</v>
      </c>
      <c r="GG347" s="0" t="n">
        <v>645.330812724249</v>
      </c>
      <c r="GH347" s="0" t="n">
        <v>658.237428978734</v>
      </c>
      <c r="GI347" s="0" t="n">
        <v>658.237428978734</v>
      </c>
      <c r="GJ347" s="0" t="n">
        <v>658.237428978734</v>
      </c>
      <c r="GK347" s="0" t="n">
        <v>658.237428978734</v>
      </c>
      <c r="GL347" s="0" t="n">
        <v>671.402177558309</v>
      </c>
      <c r="GM347" s="0" t="n">
        <v>671.402177558309</v>
      </c>
      <c r="GN347" s="0" t="n">
        <v>671.402177558309</v>
      </c>
      <c r="GO347" s="0" t="n">
        <v>671.402177558309</v>
      </c>
      <c r="GP347" s="0" t="n">
        <v>684.830221109475</v>
      </c>
      <c r="GQ347" s="0" t="n">
        <v>684.830221109475</v>
      </c>
      <c r="GR347" s="0" t="n">
        <v>684.830221109475</v>
      </c>
      <c r="GS347" s="0" t="n">
        <v>684.830221109475</v>
      </c>
      <c r="GT347" s="0" t="n">
        <v>698.526825531664</v>
      </c>
      <c r="GU347" s="0" t="n">
        <v>698.526825531664</v>
      </c>
      <c r="GV347" s="0" t="n">
        <v>698.526825531664</v>
      </c>
      <c r="GW347" s="0" t="n">
        <v>698.526825531664</v>
      </c>
      <c r="GX347" s="0" t="n">
        <v>712.497362042298</v>
      </c>
      <c r="GY347" s="0" t="n">
        <v>712.497362042298</v>
      </c>
      <c r="GZ347" s="0" t="n">
        <v>712.497362042298</v>
      </c>
      <c r="HA347" s="0" t="n">
        <v>712.497362042298</v>
      </c>
    </row>
    <row r="348" customFormat="false" ht="15" hidden="false" customHeight="false" outlineLevel="2" collapsed="false">
      <c r="A348" s="172" t="s">
        <v>99</v>
      </c>
      <c r="B348" s="318" t="s">
        <v>402</v>
      </c>
      <c r="C348" s="318"/>
      <c r="D348" s="318" t="s">
        <v>101</v>
      </c>
      <c r="E348" s="96"/>
      <c r="F348" s="19" t="s">
        <v>416</v>
      </c>
      <c r="G348" s="96" t="s">
        <v>103</v>
      </c>
      <c r="H348" s="96"/>
      <c r="I348" s="96"/>
      <c r="CL348" s="0" t="n">
        <v>303</v>
      </c>
      <c r="CM348" s="0" t="n">
        <v>313.466666666667</v>
      </c>
      <c r="CN348" s="0" t="n">
        <v>333.858333333333</v>
      </c>
      <c r="CO348" s="0" t="n">
        <v>375.858333333333</v>
      </c>
      <c r="CP348" s="0" t="n">
        <v>366.263888888889</v>
      </c>
      <c r="CQ348" s="0" t="n">
        <v>352.725</v>
      </c>
      <c r="CR348" s="0" t="n">
        <v>310.291666666667</v>
      </c>
      <c r="CS348" s="0" t="n">
        <v>310.641666666667</v>
      </c>
      <c r="CT348" s="0" t="n">
        <v>317.672222222222</v>
      </c>
      <c r="CU348" s="0" t="n">
        <v>267.525</v>
      </c>
      <c r="CV348" s="0" t="n">
        <v>269.058333333333</v>
      </c>
      <c r="CW348" s="0" t="n">
        <v>280.291666666667</v>
      </c>
      <c r="CX348" s="324" t="n">
        <v>292.058333333333</v>
      </c>
      <c r="CY348" s="0" t="n">
        <v>297.983333333333</v>
      </c>
      <c r="CZ348" s="0" t="n">
        <v>286.891666666667</v>
      </c>
      <c r="DA348" s="0" t="n">
        <v>293.65</v>
      </c>
      <c r="DB348" s="357" t="n">
        <v>301.341666666667</v>
      </c>
      <c r="DC348" s="0" t="n">
        <v>269.608333333333</v>
      </c>
      <c r="DD348" s="0" t="n">
        <v>268.783333333333</v>
      </c>
      <c r="DE348" s="0" t="n">
        <v>247.416666666667</v>
      </c>
      <c r="DF348" s="0" t="n">
        <v>287.194444444444</v>
      </c>
      <c r="DG348" s="0" t="n">
        <v>390.083333333333</v>
      </c>
      <c r="DH348" s="0" t="n">
        <v>346.083333333333</v>
      </c>
      <c r="DI348" s="0" t="n">
        <v>325.066503438726</v>
      </c>
      <c r="DJ348" s="0" t="n">
        <v>335.143354759722</v>
      </c>
      <c r="DK348" s="0" t="n">
        <v>332.921785603193</v>
      </c>
      <c r="DL348" s="0" t="n">
        <v>331.041545235843</v>
      </c>
      <c r="DM348" s="0" t="n">
        <v>330.829173229798</v>
      </c>
      <c r="DN348" s="0" t="n">
        <v>283.722583807851</v>
      </c>
      <c r="DO348" s="0" t="n">
        <v>283.722583807851</v>
      </c>
      <c r="DP348" s="0" t="n">
        <v>283.722583807851</v>
      </c>
      <c r="DQ348" s="0" t="n">
        <v>283.722583807851</v>
      </c>
      <c r="DR348" s="0" t="n">
        <v>276.722132635954</v>
      </c>
      <c r="DS348" s="0" t="n">
        <v>276.722132635954</v>
      </c>
      <c r="DT348" s="0" t="n">
        <v>276.722132635954</v>
      </c>
      <c r="DU348" s="0" t="n">
        <v>276.722132635954</v>
      </c>
      <c r="DV348" s="0" t="n">
        <v>280.717253540233</v>
      </c>
      <c r="DW348" s="0" t="n">
        <v>280.717253540233</v>
      </c>
      <c r="DX348" s="0" t="n">
        <v>280.717253540233</v>
      </c>
      <c r="DY348" s="0" t="n">
        <v>280.717253540233</v>
      </c>
      <c r="DZ348" s="0" t="n">
        <v>286.735516982734</v>
      </c>
      <c r="EA348" s="276" t="n">
        <v>286.735516982734</v>
      </c>
      <c r="EB348" s="0" t="n">
        <v>286.735516982734</v>
      </c>
      <c r="EC348" s="0" t="n">
        <v>286.735516982734</v>
      </c>
      <c r="ED348" s="0" t="n">
        <v>292.470227322388</v>
      </c>
      <c r="EE348" s="0" t="n">
        <v>292.470227322388</v>
      </c>
      <c r="EF348" s="0" t="n">
        <v>292.470227322388</v>
      </c>
      <c r="EG348" s="0" t="n">
        <v>292.470227322388</v>
      </c>
      <c r="EH348" s="0" t="n">
        <v>298.319631868836</v>
      </c>
      <c r="EI348" s="0" t="n">
        <v>298.319631868836</v>
      </c>
      <c r="EJ348" s="0" t="n">
        <v>298.319631868836</v>
      </c>
      <c r="EK348" s="0" t="n">
        <v>298.319631868836</v>
      </c>
      <c r="EL348" s="0" t="n">
        <v>304.286024506213</v>
      </c>
      <c r="EM348" s="0" t="n">
        <v>304.286024506213</v>
      </c>
      <c r="EN348" s="0" t="n">
        <v>304.286024506213</v>
      </c>
      <c r="EO348" s="0" t="n">
        <v>304.286024506213</v>
      </c>
      <c r="EP348" s="0" t="n">
        <v>310.371744996337</v>
      </c>
      <c r="EQ348" s="0" t="n">
        <v>310.371744996337</v>
      </c>
      <c r="ER348" s="0" t="n">
        <v>310.371744996337</v>
      </c>
      <c r="ES348" s="0" t="n">
        <v>310.371744996337</v>
      </c>
      <c r="ET348" s="0" t="n">
        <v>316.579179896264</v>
      </c>
      <c r="EU348" s="0" t="n">
        <v>316.579179896264</v>
      </c>
      <c r="EV348" s="0" t="n">
        <v>316.579179896264</v>
      </c>
      <c r="EW348" s="0" t="n">
        <v>316.579179896264</v>
      </c>
      <c r="EX348" s="0" t="n">
        <v>322.910763494189</v>
      </c>
      <c r="EY348" s="0" t="n">
        <v>322.910763494189</v>
      </c>
      <c r="EZ348" s="0" t="n">
        <v>322.910763494189</v>
      </c>
      <c r="FA348" s="0" t="n">
        <v>322.910763494189</v>
      </c>
      <c r="FB348" s="0" t="n">
        <v>329.368978764073</v>
      </c>
      <c r="FC348" s="0" t="n">
        <v>329.368978764073</v>
      </c>
      <c r="FD348" s="0" t="n">
        <v>329.368978764073</v>
      </c>
      <c r="FE348" s="0" t="n">
        <v>329.368978764073</v>
      </c>
      <c r="FF348" s="0" t="n">
        <v>335.956358339354</v>
      </c>
      <c r="FG348" s="0" t="n">
        <v>335.956358339354</v>
      </c>
      <c r="FH348" s="0" t="n">
        <v>335.956358339354</v>
      </c>
      <c r="FI348" s="0" t="n">
        <v>335.956358339354</v>
      </c>
      <c r="FJ348" s="0" t="n">
        <v>342.675485506141</v>
      </c>
      <c r="FK348" s="0" t="n">
        <v>342.675485506141</v>
      </c>
      <c r="FL348" s="0" t="n">
        <v>342.675485506141</v>
      </c>
      <c r="FM348" s="0" t="n">
        <v>342.675485506141</v>
      </c>
      <c r="FN348" s="0" t="n">
        <v>349.528995216264</v>
      </c>
      <c r="FO348" s="0" t="n">
        <v>349.528995216264</v>
      </c>
      <c r="FP348" s="0" t="n">
        <v>349.528995216264</v>
      </c>
      <c r="FQ348" s="0" t="n">
        <v>349.528995216264</v>
      </c>
      <c r="FR348" s="0" t="n">
        <v>356.51957512059</v>
      </c>
      <c r="FS348" s="0" t="n">
        <v>356.51957512059</v>
      </c>
      <c r="FT348" s="0" t="n">
        <v>356.51957512059</v>
      </c>
      <c r="FU348" s="0" t="n">
        <v>356.51957512059</v>
      </c>
      <c r="FV348" s="0" t="n">
        <v>363.649966623001</v>
      </c>
      <c r="FW348" s="0" t="n">
        <v>363.649966623001</v>
      </c>
      <c r="FX348" s="0" t="n">
        <v>363.649966623001</v>
      </c>
      <c r="FY348" s="0" t="n">
        <v>363.649966623001</v>
      </c>
      <c r="FZ348" s="0" t="n">
        <v>370.922965955461</v>
      </c>
      <c r="GA348" s="0" t="n">
        <v>370.922965955461</v>
      </c>
      <c r="GB348" s="0" t="n">
        <v>370.922965955461</v>
      </c>
      <c r="GC348" s="0" t="n">
        <v>370.922965955461</v>
      </c>
      <c r="GD348" s="0" t="n">
        <v>378.341425274571</v>
      </c>
      <c r="GE348" s="0" t="n">
        <v>378.341425274571</v>
      </c>
      <c r="GF348" s="0" t="n">
        <v>378.341425274571</v>
      </c>
      <c r="GG348" s="0" t="n">
        <v>378.341425274571</v>
      </c>
      <c r="GH348" s="0" t="n">
        <v>385.908253780062</v>
      </c>
      <c r="GI348" s="0" t="n">
        <v>385.908253780062</v>
      </c>
      <c r="GJ348" s="0" t="n">
        <v>385.908253780062</v>
      </c>
      <c r="GK348" s="0" t="n">
        <v>385.908253780062</v>
      </c>
      <c r="GL348" s="0" t="n">
        <v>393.626418855663</v>
      </c>
      <c r="GM348" s="0" t="n">
        <v>393.626418855663</v>
      </c>
      <c r="GN348" s="0" t="n">
        <v>393.626418855663</v>
      </c>
      <c r="GO348" s="0" t="n">
        <v>393.626418855663</v>
      </c>
      <c r="GP348" s="0" t="n">
        <v>401.498947232776</v>
      </c>
      <c r="GQ348" s="0" t="n">
        <v>401.498947232776</v>
      </c>
      <c r="GR348" s="0" t="n">
        <v>401.498947232776</v>
      </c>
      <c r="GS348" s="0" t="n">
        <v>401.498947232776</v>
      </c>
      <c r="GT348" s="0" t="n">
        <v>409.528926177432</v>
      </c>
      <c r="GU348" s="0" t="n">
        <v>409.528926177432</v>
      </c>
      <c r="GV348" s="0" t="n">
        <v>409.528926177432</v>
      </c>
      <c r="GW348" s="0" t="n">
        <v>409.528926177432</v>
      </c>
      <c r="GX348" s="0" t="n">
        <v>417.719504700981</v>
      </c>
      <c r="GY348" s="0" t="n">
        <v>417.719504700981</v>
      </c>
      <c r="GZ348" s="0" t="n">
        <v>417.719504700981</v>
      </c>
      <c r="HA348" s="0" t="n">
        <v>417.719504700981</v>
      </c>
    </row>
    <row r="349" customFormat="false" ht="15" hidden="false" customHeight="false" outlineLevel="2" collapsed="false">
      <c r="A349" s="172" t="s">
        <v>99</v>
      </c>
      <c r="B349" s="318" t="s">
        <v>402</v>
      </c>
      <c r="C349" s="318"/>
      <c r="D349" s="318" t="s">
        <v>101</v>
      </c>
      <c r="E349" s="96"/>
      <c r="F349" s="19" t="s">
        <v>417</v>
      </c>
      <c r="G349" s="96" t="s">
        <v>103</v>
      </c>
      <c r="H349" s="96"/>
      <c r="I349" s="96"/>
      <c r="BR349" s="321" t="n">
        <v>1069.3125</v>
      </c>
      <c r="BS349" s="321" t="n">
        <v>1069.3125</v>
      </c>
      <c r="BT349" s="321" t="n">
        <v>1069.3125</v>
      </c>
      <c r="BU349" s="321" t="n">
        <v>1069.3125</v>
      </c>
      <c r="BV349" s="321" t="n">
        <v>1116.47916666667</v>
      </c>
      <c r="BW349" s="321" t="n">
        <v>1116.47916666667</v>
      </c>
      <c r="BX349" s="321" t="n">
        <v>1116.47916666667</v>
      </c>
      <c r="BY349" s="321" t="n">
        <v>1116.47916666667</v>
      </c>
      <c r="BZ349" s="321" t="n">
        <v>1260.60069444444</v>
      </c>
      <c r="CA349" s="321" t="n">
        <v>1260.60069444444</v>
      </c>
      <c r="CB349" s="321" t="n">
        <v>1260.60069444444</v>
      </c>
      <c r="CC349" s="321" t="n">
        <v>1260.60069444444</v>
      </c>
      <c r="CD349" s="321" t="n">
        <v>953.690972222222</v>
      </c>
      <c r="CE349" s="321" t="n">
        <v>953.690972222222</v>
      </c>
      <c r="CF349" s="321" t="n">
        <v>953.690972222222</v>
      </c>
      <c r="CG349" s="321" t="n">
        <v>953.690972222222</v>
      </c>
      <c r="CH349" s="321" t="n">
        <v>843.739583333333</v>
      </c>
      <c r="CI349" s="321" t="n">
        <v>843.739583333333</v>
      </c>
      <c r="CJ349" s="321" t="n">
        <v>843.739583333333</v>
      </c>
      <c r="CK349" s="321" t="n">
        <v>843.739583333333</v>
      </c>
      <c r="CL349" s="321" t="n">
        <v>1087.515625</v>
      </c>
      <c r="CM349" s="321" t="n">
        <v>1043.546875</v>
      </c>
      <c r="CN349" s="321" t="n">
        <v>1061.5</v>
      </c>
      <c r="CO349" s="321" t="n">
        <v>1157.5</v>
      </c>
      <c r="CP349" s="321" t="n">
        <v>1185.83333333333</v>
      </c>
      <c r="CQ349" s="321" t="n">
        <v>1144.41666666667</v>
      </c>
      <c r="CR349" s="321" t="n">
        <v>983</v>
      </c>
      <c r="CS349" s="321" t="n">
        <v>924.75</v>
      </c>
      <c r="CT349" s="321" t="n">
        <v>1001.95833333333</v>
      </c>
      <c r="CU349" s="321" t="n">
        <v>966.666666666667</v>
      </c>
      <c r="CV349" s="321" t="n">
        <v>976.333333333333</v>
      </c>
      <c r="CW349" s="321" t="n">
        <v>959.833333333333</v>
      </c>
      <c r="CX349" s="321" t="n">
        <v>953.5</v>
      </c>
      <c r="CY349" s="321" t="n">
        <v>978.708333333333</v>
      </c>
      <c r="CZ349" s="321" t="n">
        <v>930.416666666667</v>
      </c>
      <c r="DA349" s="321" t="n">
        <v>914</v>
      </c>
      <c r="DB349" s="391" t="n">
        <v>897.541666666667</v>
      </c>
      <c r="DC349" s="321" t="n">
        <v>866.916666666667</v>
      </c>
      <c r="DD349" s="321" t="n">
        <v>874.583333333333</v>
      </c>
      <c r="DE349" s="321" t="n">
        <v>839.5</v>
      </c>
      <c r="DF349" s="321" t="n">
        <v>955.916666666667</v>
      </c>
      <c r="DG349" s="321" t="n">
        <v>1171.125</v>
      </c>
      <c r="DH349" s="321" t="n">
        <v>1053.66666666667</v>
      </c>
      <c r="DI349" s="321" t="n">
        <v>1151.25340878114</v>
      </c>
      <c r="DJ349" s="321" t="n">
        <v>896.112680267162</v>
      </c>
      <c r="DK349" s="321" t="n">
        <v>896.112680267162</v>
      </c>
      <c r="DL349" s="321" t="n">
        <v>896.112680267162</v>
      </c>
      <c r="DM349" s="321" t="n">
        <v>896.112680267162</v>
      </c>
      <c r="DN349" s="321" t="n">
        <v>989.801858311852</v>
      </c>
      <c r="DO349" s="321" t="n">
        <v>989.801858311852</v>
      </c>
      <c r="DP349" s="321" t="n">
        <v>989.801858311852</v>
      </c>
      <c r="DQ349" s="321" t="n">
        <v>989.801858311852</v>
      </c>
      <c r="DR349" s="321" t="n">
        <v>1103.53739758544</v>
      </c>
      <c r="DS349" s="321" t="n">
        <v>1103.53739758544</v>
      </c>
      <c r="DT349" s="321" t="n">
        <v>1103.53739758544</v>
      </c>
      <c r="DU349" s="321" t="n">
        <v>1103.53739758544</v>
      </c>
      <c r="DV349" s="321" t="n">
        <v>1192.22133983381</v>
      </c>
      <c r="DW349" s="321" t="n">
        <v>1192.22133983381</v>
      </c>
      <c r="DX349" s="321" t="n">
        <v>1192.22133983381</v>
      </c>
      <c r="DY349" s="321" t="n">
        <v>1192.22133983381</v>
      </c>
      <c r="DZ349" s="321" t="n">
        <v>1216.06576663049</v>
      </c>
      <c r="EA349" s="321" t="n">
        <v>1216.06576663049</v>
      </c>
      <c r="EB349" s="321" t="n">
        <v>1216.06576663049</v>
      </c>
      <c r="EC349" s="321" t="n">
        <v>1216.06576663049</v>
      </c>
      <c r="ED349" s="321" t="n">
        <v>1240.3870819631</v>
      </c>
      <c r="EE349" s="321" t="n">
        <v>1240.3870819631</v>
      </c>
      <c r="EF349" s="321" t="n">
        <v>1240.3870819631</v>
      </c>
      <c r="EG349" s="321" t="n">
        <v>1240.3870819631</v>
      </c>
      <c r="EH349" s="321" t="n">
        <v>1265.19482360236</v>
      </c>
      <c r="EI349" s="321" t="n">
        <v>1265.19482360236</v>
      </c>
      <c r="EJ349" s="321" t="n">
        <v>1265.19482360236</v>
      </c>
      <c r="EK349" s="321" t="n">
        <v>1265.19482360236</v>
      </c>
      <c r="EL349" s="321" t="n">
        <v>1290.49872007441</v>
      </c>
      <c r="EM349" s="321" t="n">
        <v>1290.49872007441</v>
      </c>
      <c r="EN349" s="321" t="n">
        <v>1290.49872007441</v>
      </c>
      <c r="EO349" s="321" t="n">
        <v>1290.49872007441</v>
      </c>
      <c r="EP349" s="321" t="n">
        <v>1316.30869447589</v>
      </c>
      <c r="EQ349" s="321" t="n">
        <v>1316.30869447589</v>
      </c>
      <c r="ER349" s="321" t="n">
        <v>1316.30869447589</v>
      </c>
      <c r="ES349" s="321" t="n">
        <v>1316.30869447589</v>
      </c>
      <c r="ET349" s="321" t="n">
        <v>1342.63486836541</v>
      </c>
      <c r="EU349" s="321" t="n">
        <v>1342.63486836541</v>
      </c>
      <c r="EV349" s="321" t="n">
        <v>1342.63486836541</v>
      </c>
      <c r="EW349" s="321" t="n">
        <v>1342.63486836541</v>
      </c>
      <c r="EX349" s="321" t="n">
        <v>1369.48756573272</v>
      </c>
      <c r="EY349" s="321" t="n">
        <v>1369.48756573272</v>
      </c>
      <c r="EZ349" s="321" t="n">
        <v>1369.48756573272</v>
      </c>
      <c r="FA349" s="321" t="n">
        <v>1369.48756573272</v>
      </c>
      <c r="FB349" s="321" t="n">
        <v>1396.87731704738</v>
      </c>
      <c r="FC349" s="321" t="n">
        <v>1396.87731704738</v>
      </c>
      <c r="FD349" s="321" t="n">
        <v>1396.87731704738</v>
      </c>
      <c r="FE349" s="321" t="n">
        <v>1396.87731704738</v>
      </c>
      <c r="FF349" s="321" t="n">
        <v>1424.81486338832</v>
      </c>
      <c r="FG349" s="321" t="n">
        <v>1424.81486338832</v>
      </c>
      <c r="FH349" s="321" t="n">
        <v>1424.81486338832</v>
      </c>
      <c r="FI349" s="321" t="n">
        <v>1424.81486338832</v>
      </c>
      <c r="FJ349" s="321" t="n">
        <v>1453.31116065609</v>
      </c>
      <c r="FK349" s="321" t="n">
        <v>1453.31116065609</v>
      </c>
      <c r="FL349" s="321" t="n">
        <v>1453.31116065609</v>
      </c>
      <c r="FM349" s="321" t="n">
        <v>1453.31116065609</v>
      </c>
      <c r="FN349" s="321" t="n">
        <v>1482.37738386921</v>
      </c>
      <c r="FO349" s="321" t="n">
        <v>1482.37738386921</v>
      </c>
      <c r="FP349" s="321" t="n">
        <v>1482.37738386921</v>
      </c>
      <c r="FQ349" s="321" t="n">
        <v>1482.37738386921</v>
      </c>
      <c r="FR349" s="321" t="n">
        <v>1512.0249315466</v>
      </c>
      <c r="FS349" s="321" t="n">
        <v>1512.0249315466</v>
      </c>
      <c r="FT349" s="321" t="n">
        <v>1512.0249315466</v>
      </c>
      <c r="FU349" s="321" t="n">
        <v>1512.0249315466</v>
      </c>
      <c r="FV349" s="321" t="n">
        <v>1542.26543017753</v>
      </c>
      <c r="FW349" s="321" t="n">
        <v>1542.26543017753</v>
      </c>
      <c r="FX349" s="321" t="n">
        <v>1542.26543017753</v>
      </c>
      <c r="FY349" s="321" t="n">
        <v>1542.26543017753</v>
      </c>
      <c r="FZ349" s="321" t="n">
        <v>1573.11073878108</v>
      </c>
      <c r="GA349" s="321" t="n">
        <v>1573.11073878108</v>
      </c>
      <c r="GB349" s="321" t="n">
        <v>1573.11073878108</v>
      </c>
      <c r="GC349" s="321" t="n">
        <v>1573.11073878108</v>
      </c>
      <c r="GD349" s="321" t="n">
        <v>1604.5729535567</v>
      </c>
      <c r="GE349" s="321" t="n">
        <v>1604.5729535567</v>
      </c>
      <c r="GF349" s="321" t="n">
        <v>1604.5729535567</v>
      </c>
      <c r="GG349" s="321" t="n">
        <v>1604.5729535567</v>
      </c>
      <c r="GH349" s="321" t="n">
        <v>1636.66441262783</v>
      </c>
      <c r="GI349" s="321" t="n">
        <v>1636.66441262783</v>
      </c>
      <c r="GJ349" s="321" t="n">
        <v>1636.66441262783</v>
      </c>
      <c r="GK349" s="321" t="n">
        <v>1636.66441262783</v>
      </c>
      <c r="GL349" s="321" t="n">
        <v>1669.39770088039</v>
      </c>
      <c r="GM349" s="321" t="n">
        <v>1669.39770088039</v>
      </c>
      <c r="GN349" s="321" t="n">
        <v>1669.39770088039</v>
      </c>
      <c r="GO349" s="321" t="n">
        <v>1669.39770088039</v>
      </c>
      <c r="GP349" s="321" t="n">
        <v>1702.785654898</v>
      </c>
      <c r="GQ349" s="321" t="n">
        <v>1702.785654898</v>
      </c>
      <c r="GR349" s="321" t="n">
        <v>1702.785654898</v>
      </c>
      <c r="GS349" s="321" t="n">
        <v>1702.785654898</v>
      </c>
      <c r="GT349" s="321" t="n">
        <v>1736.84136799596</v>
      </c>
      <c r="GU349" s="321" t="n">
        <v>1736.84136799596</v>
      </c>
      <c r="GV349" s="321" t="n">
        <v>1736.84136799596</v>
      </c>
      <c r="GW349" s="321" t="n">
        <v>1736.84136799596</v>
      </c>
      <c r="GX349" s="321" t="n">
        <v>1771.57819535588</v>
      </c>
      <c r="GY349" s="321" t="n">
        <v>1771.57819535588</v>
      </c>
      <c r="GZ349" s="321" t="n">
        <v>1771.57819535588</v>
      </c>
      <c r="HA349" s="321" t="n">
        <v>1771.57819535588</v>
      </c>
    </row>
    <row r="350" customFormat="false" ht="15" hidden="false" customHeight="false" outlineLevel="2" collapsed="false">
      <c r="A350" s="172" t="s">
        <v>99</v>
      </c>
      <c r="B350" s="318" t="s">
        <v>402</v>
      </c>
      <c r="C350" s="318"/>
      <c r="D350" s="318" t="s">
        <v>101</v>
      </c>
      <c r="E350" s="96"/>
      <c r="F350" s="19" t="s">
        <v>418</v>
      </c>
      <c r="G350" s="96" t="s">
        <v>103</v>
      </c>
      <c r="H350" s="96"/>
      <c r="I350" s="96"/>
      <c r="BR350" s="321" t="n">
        <v>1174.03125</v>
      </c>
      <c r="BS350" s="321" t="n">
        <v>1174.03125</v>
      </c>
      <c r="BT350" s="321" t="n">
        <v>1174.03125</v>
      </c>
      <c r="BU350" s="321" t="n">
        <v>1174.03125</v>
      </c>
      <c r="BV350" s="321" t="n">
        <v>1208.38541666667</v>
      </c>
      <c r="BW350" s="321" t="n">
        <v>1208.38541666667</v>
      </c>
      <c r="BX350" s="321" t="n">
        <v>1208.38541666667</v>
      </c>
      <c r="BY350" s="321" t="n">
        <v>1208.38541666667</v>
      </c>
      <c r="BZ350" s="321" t="n">
        <v>1134.72569444444</v>
      </c>
      <c r="CA350" s="321" t="n">
        <v>1134.72569444444</v>
      </c>
      <c r="CB350" s="321" t="n">
        <v>1134.72569444444</v>
      </c>
      <c r="CC350" s="321" t="n">
        <v>1134.72569444444</v>
      </c>
      <c r="CD350" s="321" t="n">
        <v>968.246527777778</v>
      </c>
      <c r="CE350" s="321" t="n">
        <v>968.246527777778</v>
      </c>
      <c r="CF350" s="321" t="n">
        <v>968.246527777778</v>
      </c>
      <c r="CG350" s="321" t="n">
        <v>968.246527777778</v>
      </c>
      <c r="CH350" s="321" t="n">
        <v>997.375</v>
      </c>
      <c r="CI350" s="321" t="n">
        <v>997.375</v>
      </c>
      <c r="CJ350" s="321" t="n">
        <v>997.375</v>
      </c>
      <c r="CK350" s="321" t="n">
        <v>997.375</v>
      </c>
      <c r="CL350" s="321" t="n">
        <v>1376.96875</v>
      </c>
      <c r="CM350" s="321" t="n">
        <v>1262.32291666667</v>
      </c>
      <c r="CN350" s="321" t="n">
        <v>1340.91666666667</v>
      </c>
      <c r="CO350" s="321" t="n">
        <v>1527.66666666667</v>
      </c>
      <c r="CP350" s="321" t="n">
        <v>1515.41666666667</v>
      </c>
      <c r="CQ350" s="321" t="n">
        <v>1450.08333333333</v>
      </c>
      <c r="CR350" s="321" t="n">
        <v>1149.66666666667</v>
      </c>
      <c r="CS350" s="321" t="n">
        <v>1039.91666666667</v>
      </c>
      <c r="CT350" s="321" t="n">
        <v>1075.16666666667</v>
      </c>
      <c r="CU350" s="321" t="n">
        <v>954.083333333333</v>
      </c>
      <c r="CV350" s="321" t="n">
        <v>970.75</v>
      </c>
      <c r="CW350" s="321" t="n">
        <v>979.125</v>
      </c>
      <c r="CX350" s="321" t="n">
        <v>1034.83333333333</v>
      </c>
      <c r="CY350" s="321" t="n">
        <v>1096.375</v>
      </c>
      <c r="CZ350" s="321" t="n">
        <v>1131.91666666667</v>
      </c>
      <c r="DA350" s="321" t="n">
        <v>1146.33333333333</v>
      </c>
      <c r="DB350" s="391" t="n">
        <v>1121.08333333333</v>
      </c>
      <c r="DC350" s="321" t="n">
        <v>1026.125</v>
      </c>
      <c r="DD350" s="321" t="n">
        <v>1036</v>
      </c>
      <c r="DE350" s="321" t="n">
        <v>947.291666666667</v>
      </c>
      <c r="DF350" s="321" t="n">
        <v>995.083333333333</v>
      </c>
      <c r="DG350" s="321" t="n">
        <v>1067.58333333333</v>
      </c>
      <c r="DH350" s="321" t="n">
        <v>1013.54166666667</v>
      </c>
      <c r="DI350" s="321" t="n">
        <v>1299.30845620815</v>
      </c>
      <c r="DJ350" s="321" t="n">
        <v>996.660175535972</v>
      </c>
      <c r="DK350" s="321" t="n">
        <v>996.660175535972</v>
      </c>
      <c r="DL350" s="321" t="n">
        <v>996.660175535972</v>
      </c>
      <c r="DM350" s="321" t="n">
        <v>996.660175535972</v>
      </c>
      <c r="DN350" s="321" t="n">
        <v>1086.25582889965</v>
      </c>
      <c r="DO350" s="321" t="n">
        <v>1086.25582889965</v>
      </c>
      <c r="DP350" s="321" t="n">
        <v>1086.25582889965</v>
      </c>
      <c r="DQ350" s="321" t="n">
        <v>1086.25582889965</v>
      </c>
      <c r="DR350" s="321" t="n">
        <v>1196.34409044713</v>
      </c>
      <c r="DS350" s="321" t="n">
        <v>1196.34409044713</v>
      </c>
      <c r="DT350" s="321" t="n">
        <v>1196.34409044713</v>
      </c>
      <c r="DU350" s="321" t="n">
        <v>1196.34409044713</v>
      </c>
      <c r="DV350" s="321" t="n">
        <v>1278.02112850414</v>
      </c>
      <c r="DW350" s="321" t="n">
        <v>1278.02112850414</v>
      </c>
      <c r="DX350" s="321" t="n">
        <v>1278.02112850414</v>
      </c>
      <c r="DY350" s="321" t="n">
        <v>1278.02112850414</v>
      </c>
      <c r="DZ350" s="321" t="n">
        <v>1303.58155107422</v>
      </c>
      <c r="EA350" s="321" t="n">
        <v>1303.58155107422</v>
      </c>
      <c r="EB350" s="321" t="n">
        <v>1303.58155107422</v>
      </c>
      <c r="EC350" s="321" t="n">
        <v>1303.58155107422</v>
      </c>
      <c r="ED350" s="321" t="n">
        <v>1329.65318209571</v>
      </c>
      <c r="EE350" s="321" t="n">
        <v>1329.65318209571</v>
      </c>
      <c r="EF350" s="321" t="n">
        <v>1329.65318209571</v>
      </c>
      <c r="EG350" s="321" t="n">
        <v>1329.65318209571</v>
      </c>
      <c r="EH350" s="321" t="n">
        <v>1356.24624573762</v>
      </c>
      <c r="EI350" s="321" t="n">
        <v>1356.24624573762</v>
      </c>
      <c r="EJ350" s="321" t="n">
        <v>1356.24624573762</v>
      </c>
      <c r="EK350" s="321" t="n">
        <v>1356.24624573762</v>
      </c>
      <c r="EL350" s="321" t="n">
        <v>1383.37117065238</v>
      </c>
      <c r="EM350" s="321" t="n">
        <v>1383.37117065238</v>
      </c>
      <c r="EN350" s="321" t="n">
        <v>1383.37117065238</v>
      </c>
      <c r="EO350" s="321" t="n">
        <v>1383.37117065238</v>
      </c>
      <c r="EP350" s="321" t="n">
        <v>1411.03859406542</v>
      </c>
      <c r="EQ350" s="321" t="n">
        <v>1411.03859406542</v>
      </c>
      <c r="ER350" s="321" t="n">
        <v>1411.03859406542</v>
      </c>
      <c r="ES350" s="321" t="n">
        <v>1411.03859406542</v>
      </c>
      <c r="ET350" s="321" t="n">
        <v>1439.25936594673</v>
      </c>
      <c r="EU350" s="321" t="n">
        <v>1439.25936594673</v>
      </c>
      <c r="EV350" s="321" t="n">
        <v>1439.25936594673</v>
      </c>
      <c r="EW350" s="321" t="n">
        <v>1439.25936594673</v>
      </c>
      <c r="EX350" s="321" t="n">
        <v>1468.04455326567</v>
      </c>
      <c r="EY350" s="321" t="n">
        <v>1468.04455326567</v>
      </c>
      <c r="EZ350" s="321" t="n">
        <v>1468.04455326567</v>
      </c>
      <c r="FA350" s="321" t="n">
        <v>1468.04455326567</v>
      </c>
      <c r="FB350" s="321" t="n">
        <v>1497.40544433098</v>
      </c>
      <c r="FC350" s="321" t="n">
        <v>1497.40544433098</v>
      </c>
      <c r="FD350" s="321" t="n">
        <v>1497.40544433098</v>
      </c>
      <c r="FE350" s="321" t="n">
        <v>1497.40544433098</v>
      </c>
      <c r="FF350" s="321" t="n">
        <v>1527.3535532176</v>
      </c>
      <c r="FG350" s="321" t="n">
        <v>1527.3535532176</v>
      </c>
      <c r="FH350" s="321" t="n">
        <v>1527.3535532176</v>
      </c>
      <c r="FI350" s="321" t="n">
        <v>1527.3535532176</v>
      </c>
      <c r="FJ350" s="321" t="n">
        <v>1557.90062428195</v>
      </c>
      <c r="FK350" s="321" t="n">
        <v>1557.90062428195</v>
      </c>
      <c r="FL350" s="321" t="n">
        <v>1557.90062428195</v>
      </c>
      <c r="FM350" s="321" t="n">
        <v>1557.90062428195</v>
      </c>
      <c r="FN350" s="321" t="n">
        <v>1589.05863676759</v>
      </c>
      <c r="FO350" s="321" t="n">
        <v>1589.05863676759</v>
      </c>
      <c r="FP350" s="321" t="n">
        <v>1589.05863676759</v>
      </c>
      <c r="FQ350" s="321" t="n">
        <v>1589.05863676759</v>
      </c>
      <c r="FR350" s="321" t="n">
        <v>1620.83980950294</v>
      </c>
      <c r="FS350" s="321" t="n">
        <v>1620.83980950294</v>
      </c>
      <c r="FT350" s="321" t="n">
        <v>1620.83980950294</v>
      </c>
      <c r="FU350" s="321" t="n">
        <v>1620.83980950294</v>
      </c>
      <c r="FV350" s="321" t="n">
        <v>1653.256605693</v>
      </c>
      <c r="FW350" s="321" t="n">
        <v>1653.256605693</v>
      </c>
      <c r="FX350" s="321" t="n">
        <v>1653.256605693</v>
      </c>
      <c r="FY350" s="321" t="n">
        <v>1653.256605693</v>
      </c>
      <c r="FZ350" s="321" t="n">
        <v>1686.32173780686</v>
      </c>
      <c r="GA350" s="321" t="n">
        <v>1686.32173780686</v>
      </c>
      <c r="GB350" s="321" t="n">
        <v>1686.32173780686</v>
      </c>
      <c r="GC350" s="321" t="n">
        <v>1686.32173780686</v>
      </c>
      <c r="GD350" s="321" t="n">
        <v>1720.048172563</v>
      </c>
      <c r="GE350" s="321" t="n">
        <v>1720.048172563</v>
      </c>
      <c r="GF350" s="321" t="n">
        <v>1720.048172563</v>
      </c>
      <c r="GG350" s="321" t="n">
        <v>1720.048172563</v>
      </c>
      <c r="GH350" s="321" t="n">
        <v>1754.44913601426</v>
      </c>
      <c r="GI350" s="321" t="n">
        <v>1754.44913601426</v>
      </c>
      <c r="GJ350" s="321" t="n">
        <v>1754.44913601426</v>
      </c>
      <c r="GK350" s="321" t="n">
        <v>1754.44913601426</v>
      </c>
      <c r="GL350" s="321" t="n">
        <v>1789.53811873454</v>
      </c>
      <c r="GM350" s="321" t="n">
        <v>1789.53811873454</v>
      </c>
      <c r="GN350" s="321" t="n">
        <v>1789.53811873454</v>
      </c>
      <c r="GO350" s="321" t="n">
        <v>1789.53811873454</v>
      </c>
      <c r="GP350" s="321" t="n">
        <v>1825.32888110923</v>
      </c>
      <c r="GQ350" s="321" t="n">
        <v>1825.32888110923</v>
      </c>
      <c r="GR350" s="321" t="n">
        <v>1825.32888110923</v>
      </c>
      <c r="GS350" s="321" t="n">
        <v>1825.32888110923</v>
      </c>
      <c r="GT350" s="321" t="n">
        <v>1861.83545873142</v>
      </c>
      <c r="GU350" s="321" t="n">
        <v>1861.83545873142</v>
      </c>
      <c r="GV350" s="321" t="n">
        <v>1861.83545873142</v>
      </c>
      <c r="GW350" s="321" t="n">
        <v>1861.83545873142</v>
      </c>
      <c r="GX350" s="321" t="n">
        <v>1899.07216790605</v>
      </c>
      <c r="GY350" s="321" t="n">
        <v>1899.07216790605</v>
      </c>
      <c r="GZ350" s="321" t="n">
        <v>1899.07216790605</v>
      </c>
      <c r="HA350" s="321" t="n">
        <v>1899.07216790605</v>
      </c>
    </row>
    <row r="351" customFormat="false" ht="15" hidden="false" customHeight="false" outlineLevel="2" collapsed="false">
      <c r="A351" s="172" t="s">
        <v>99</v>
      </c>
      <c r="B351" s="318" t="s">
        <v>402</v>
      </c>
      <c r="C351" s="318"/>
      <c r="D351" s="318" t="s">
        <v>101</v>
      </c>
      <c r="E351" s="96"/>
      <c r="F351" s="19" t="s">
        <v>419</v>
      </c>
      <c r="G351" s="96" t="s">
        <v>103</v>
      </c>
      <c r="H351" s="96"/>
      <c r="I351" s="96"/>
      <c r="BR351" s="321" t="n">
        <v>1110.15625</v>
      </c>
      <c r="BS351" s="321" t="n">
        <v>1110.15625</v>
      </c>
      <c r="BT351" s="321" t="n">
        <v>1110.15625</v>
      </c>
      <c r="BU351" s="321" t="n">
        <v>1110.15625</v>
      </c>
      <c r="BV351" s="321" t="n">
        <v>1132.02083333333</v>
      </c>
      <c r="BW351" s="321" t="n">
        <v>1132.02083333333</v>
      </c>
      <c r="BX351" s="321" t="n">
        <v>1132.02083333333</v>
      </c>
      <c r="BY351" s="321" t="n">
        <v>1132.02083333333</v>
      </c>
      <c r="BZ351" s="321" t="n">
        <v>1127.26041666667</v>
      </c>
      <c r="CA351" s="321" t="n">
        <v>1127.26041666667</v>
      </c>
      <c r="CB351" s="321" t="n">
        <v>1127.26041666667</v>
      </c>
      <c r="CC351" s="321" t="n">
        <v>1127.26041666667</v>
      </c>
      <c r="CD351" s="321" t="n">
        <v>924.989583333333</v>
      </c>
      <c r="CE351" s="321" t="n">
        <v>924.989583333333</v>
      </c>
      <c r="CF351" s="321" t="n">
        <v>924.989583333333</v>
      </c>
      <c r="CG351" s="321" t="n">
        <v>924.989583333333</v>
      </c>
      <c r="CH351" s="321" t="n">
        <v>835.208333333333</v>
      </c>
      <c r="CI351" s="321" t="n">
        <v>835.208333333333</v>
      </c>
      <c r="CJ351" s="321" t="n">
        <v>835.208333333333</v>
      </c>
      <c r="CK351" s="321" t="n">
        <v>835.208333333333</v>
      </c>
      <c r="CL351" s="321" t="n">
        <v>1096.46875</v>
      </c>
      <c r="CM351" s="321" t="n">
        <v>1040.90625</v>
      </c>
      <c r="CN351" s="321" t="n">
        <v>1074.83333333333</v>
      </c>
      <c r="CO351" s="321" t="n">
        <v>1173.66666666667</v>
      </c>
      <c r="CP351" s="321" t="n">
        <v>1188.33333333333</v>
      </c>
      <c r="CQ351" s="321" t="n">
        <v>1144.75</v>
      </c>
      <c r="CR351" s="321" t="n">
        <v>972.5</v>
      </c>
      <c r="CS351" s="321" t="n">
        <v>930.916666666667</v>
      </c>
      <c r="CT351" s="321" t="n">
        <v>991.083333333333</v>
      </c>
      <c r="CU351" s="321" t="n">
        <v>936.083333333333</v>
      </c>
      <c r="CV351" s="321" t="n">
        <v>937.666666666667</v>
      </c>
      <c r="CW351" s="321" t="n">
        <v>920.166666666667</v>
      </c>
      <c r="CX351" s="321" t="n">
        <v>933.416666666667</v>
      </c>
      <c r="CY351" s="321" t="n">
        <v>965.708333333333</v>
      </c>
      <c r="CZ351" s="321" t="n">
        <v>956.041666666667</v>
      </c>
      <c r="DA351" s="321" t="n">
        <v>951.666666666667</v>
      </c>
      <c r="DB351" s="391" t="n">
        <v>931.166666666667</v>
      </c>
      <c r="DC351" s="321" t="n">
        <v>863</v>
      </c>
      <c r="DD351" s="321" t="n">
        <v>848.791666666667</v>
      </c>
      <c r="DE351" s="321" t="n">
        <v>793.666666666667</v>
      </c>
      <c r="DF351" s="321" t="n">
        <v>950.25</v>
      </c>
      <c r="DG351" s="321" t="n">
        <v>1291.08333333333</v>
      </c>
      <c r="DH351" s="321" t="n">
        <v>1219.91666666667</v>
      </c>
      <c r="DI351" s="321" t="n">
        <v>1155.41969523432</v>
      </c>
      <c r="DJ351" s="321" t="n">
        <v>897.703672845904</v>
      </c>
      <c r="DK351" s="321" t="n">
        <v>897.703672845904</v>
      </c>
      <c r="DL351" s="321" t="n">
        <v>897.703672845904</v>
      </c>
      <c r="DM351" s="321" t="n">
        <v>897.703672845904</v>
      </c>
      <c r="DN351" s="321" t="n">
        <v>989.917319442361</v>
      </c>
      <c r="DO351" s="321" t="n">
        <v>989.917319442361</v>
      </c>
      <c r="DP351" s="321" t="n">
        <v>989.917319442361</v>
      </c>
      <c r="DQ351" s="321" t="n">
        <v>989.917319442361</v>
      </c>
      <c r="DR351" s="321" t="n">
        <v>1102.01023540877</v>
      </c>
      <c r="DS351" s="321" t="n">
        <v>1102.01023540877</v>
      </c>
      <c r="DT351" s="321" t="n">
        <v>1102.01023540877</v>
      </c>
      <c r="DU351" s="321" t="n">
        <v>1102.01023540877</v>
      </c>
      <c r="DV351" s="321" t="n">
        <v>1188.9453923743</v>
      </c>
      <c r="DW351" s="321" t="n">
        <v>1188.9453923743</v>
      </c>
      <c r="DX351" s="321" t="n">
        <v>1188.9453923743</v>
      </c>
      <c r="DY351" s="321" t="n">
        <v>1188.9453923743</v>
      </c>
      <c r="DZ351" s="321" t="n">
        <v>1212.72430022179</v>
      </c>
      <c r="EA351" s="321" t="n">
        <v>1212.72430022179</v>
      </c>
      <c r="EB351" s="321" t="n">
        <v>1212.72430022179</v>
      </c>
      <c r="EC351" s="321" t="n">
        <v>1212.72430022179</v>
      </c>
      <c r="ED351" s="321" t="n">
        <v>1236.97878622622</v>
      </c>
      <c r="EE351" s="321" t="n">
        <v>1236.97878622622</v>
      </c>
      <c r="EF351" s="321" t="n">
        <v>1236.97878622622</v>
      </c>
      <c r="EG351" s="321" t="n">
        <v>1236.97878622622</v>
      </c>
      <c r="EH351" s="321" t="n">
        <v>1261.71836195075</v>
      </c>
      <c r="EI351" s="321" t="n">
        <v>1261.71836195075</v>
      </c>
      <c r="EJ351" s="321" t="n">
        <v>1261.71836195075</v>
      </c>
      <c r="EK351" s="321" t="n">
        <v>1261.71836195075</v>
      </c>
      <c r="EL351" s="321" t="n">
        <v>1286.95272918976</v>
      </c>
      <c r="EM351" s="321" t="n">
        <v>1286.95272918976</v>
      </c>
      <c r="EN351" s="321" t="n">
        <v>1286.95272918976</v>
      </c>
      <c r="EO351" s="321" t="n">
        <v>1286.95272918976</v>
      </c>
      <c r="EP351" s="321" t="n">
        <v>1312.69178377356</v>
      </c>
      <c r="EQ351" s="321" t="n">
        <v>1312.69178377356</v>
      </c>
      <c r="ER351" s="321" t="n">
        <v>1312.69178377356</v>
      </c>
      <c r="ES351" s="321" t="n">
        <v>1312.69178377356</v>
      </c>
      <c r="ET351" s="321" t="n">
        <v>1338.94561944903</v>
      </c>
      <c r="EU351" s="321" t="n">
        <v>1338.94561944903</v>
      </c>
      <c r="EV351" s="321" t="n">
        <v>1338.94561944903</v>
      </c>
      <c r="EW351" s="321" t="n">
        <v>1338.94561944903</v>
      </c>
      <c r="EX351" s="321" t="n">
        <v>1365.72453183801</v>
      </c>
      <c r="EY351" s="321" t="n">
        <v>1365.72453183801</v>
      </c>
      <c r="EZ351" s="321" t="n">
        <v>1365.72453183801</v>
      </c>
      <c r="FA351" s="321" t="n">
        <v>1365.72453183801</v>
      </c>
      <c r="FB351" s="321" t="n">
        <v>1393.03902247477</v>
      </c>
      <c r="FC351" s="321" t="n">
        <v>1393.03902247477</v>
      </c>
      <c r="FD351" s="321" t="n">
        <v>1393.03902247477</v>
      </c>
      <c r="FE351" s="321" t="n">
        <v>1393.03902247477</v>
      </c>
      <c r="FF351" s="321" t="n">
        <v>1420.89980292426</v>
      </c>
      <c r="FG351" s="321" t="n">
        <v>1420.89980292426</v>
      </c>
      <c r="FH351" s="321" t="n">
        <v>1420.89980292426</v>
      </c>
      <c r="FI351" s="321" t="n">
        <v>1420.89980292426</v>
      </c>
      <c r="FJ351" s="321" t="n">
        <v>1449.31779898275</v>
      </c>
      <c r="FK351" s="321" t="n">
        <v>1449.31779898275</v>
      </c>
      <c r="FL351" s="321" t="n">
        <v>1449.31779898275</v>
      </c>
      <c r="FM351" s="321" t="n">
        <v>1449.31779898275</v>
      </c>
      <c r="FN351" s="321" t="n">
        <v>1478.3041549624</v>
      </c>
      <c r="FO351" s="321" t="n">
        <v>1478.3041549624</v>
      </c>
      <c r="FP351" s="321" t="n">
        <v>1478.3041549624</v>
      </c>
      <c r="FQ351" s="321" t="n">
        <v>1478.3041549624</v>
      </c>
      <c r="FR351" s="321" t="n">
        <v>1507.87023806165</v>
      </c>
      <c r="FS351" s="321" t="n">
        <v>1507.87023806165</v>
      </c>
      <c r="FT351" s="321" t="n">
        <v>1507.87023806165</v>
      </c>
      <c r="FU351" s="321" t="n">
        <v>1507.87023806165</v>
      </c>
      <c r="FV351" s="321" t="n">
        <v>1538.02764282289</v>
      </c>
      <c r="FW351" s="321" t="n">
        <v>1538.02764282289</v>
      </c>
      <c r="FX351" s="321" t="n">
        <v>1538.02764282289</v>
      </c>
      <c r="FY351" s="321" t="n">
        <v>1538.02764282289</v>
      </c>
      <c r="FZ351" s="321" t="n">
        <v>1568.78819567934</v>
      </c>
      <c r="GA351" s="321" t="n">
        <v>1568.78819567934</v>
      </c>
      <c r="GB351" s="321" t="n">
        <v>1568.78819567934</v>
      </c>
      <c r="GC351" s="321" t="n">
        <v>1568.78819567934</v>
      </c>
      <c r="GD351" s="321" t="n">
        <v>1600.16395959293</v>
      </c>
      <c r="GE351" s="321" t="n">
        <v>1600.16395959293</v>
      </c>
      <c r="GF351" s="321" t="n">
        <v>1600.16395959293</v>
      </c>
      <c r="GG351" s="321" t="n">
        <v>1600.16395959293</v>
      </c>
      <c r="GH351" s="321" t="n">
        <v>1632.16723878479</v>
      </c>
      <c r="GI351" s="321" t="n">
        <v>1632.16723878479</v>
      </c>
      <c r="GJ351" s="321" t="n">
        <v>1632.16723878479</v>
      </c>
      <c r="GK351" s="321" t="n">
        <v>1632.16723878479</v>
      </c>
      <c r="GL351" s="321" t="n">
        <v>1664.81058356049</v>
      </c>
      <c r="GM351" s="321" t="n">
        <v>1664.81058356049</v>
      </c>
      <c r="GN351" s="321" t="n">
        <v>1664.81058356049</v>
      </c>
      <c r="GO351" s="321" t="n">
        <v>1664.81058356049</v>
      </c>
      <c r="GP351" s="321" t="n">
        <v>1698.10679523169</v>
      </c>
      <c r="GQ351" s="321" t="n">
        <v>1698.10679523169</v>
      </c>
      <c r="GR351" s="321" t="n">
        <v>1698.10679523169</v>
      </c>
      <c r="GS351" s="321" t="n">
        <v>1698.10679523169</v>
      </c>
      <c r="GT351" s="321" t="n">
        <v>1732.06893113633</v>
      </c>
      <c r="GU351" s="321" t="n">
        <v>1732.06893113633</v>
      </c>
      <c r="GV351" s="321" t="n">
        <v>1732.06893113633</v>
      </c>
      <c r="GW351" s="321" t="n">
        <v>1732.06893113633</v>
      </c>
      <c r="GX351" s="321" t="n">
        <v>1766.71030975906</v>
      </c>
      <c r="GY351" s="321" t="n">
        <v>1766.71030975906</v>
      </c>
      <c r="GZ351" s="321" t="n">
        <v>1766.71030975906</v>
      </c>
      <c r="HA351" s="321" t="n">
        <v>1766.71030975906</v>
      </c>
    </row>
    <row r="352" customFormat="false" ht="15" hidden="false" customHeight="false" outlineLevel="2" collapsed="false">
      <c r="A352" s="172" t="s">
        <v>99</v>
      </c>
      <c r="B352" s="318" t="s">
        <v>402</v>
      </c>
      <c r="C352" s="318"/>
      <c r="D352" s="318" t="s">
        <v>101</v>
      </c>
      <c r="E352" s="96"/>
      <c r="F352" s="19" t="s">
        <v>420</v>
      </c>
      <c r="G352" s="96" t="s">
        <v>103</v>
      </c>
      <c r="H352" s="96"/>
      <c r="I352" s="96"/>
      <c r="BR352" s="321" t="n">
        <v>951.1875</v>
      </c>
      <c r="BS352" s="321" t="n">
        <v>951.1875</v>
      </c>
      <c r="BT352" s="321" t="n">
        <v>951.1875</v>
      </c>
      <c r="BU352" s="321" t="n">
        <v>951.1875</v>
      </c>
      <c r="BV352" s="321" t="n">
        <v>1049.13541666667</v>
      </c>
      <c r="BW352" s="321" t="n">
        <v>1049.13541666667</v>
      </c>
      <c r="BX352" s="321" t="n">
        <v>1049.13541666667</v>
      </c>
      <c r="BY352" s="321" t="n">
        <v>1049.13541666667</v>
      </c>
      <c r="BZ352" s="321" t="n">
        <v>1197.19791666667</v>
      </c>
      <c r="CA352" s="321" t="n">
        <v>1197.19791666667</v>
      </c>
      <c r="CB352" s="321" t="n">
        <v>1197.19791666667</v>
      </c>
      <c r="CC352" s="321" t="n">
        <v>1197.19791666667</v>
      </c>
      <c r="CD352" s="321" t="n">
        <v>1021.94444444444</v>
      </c>
      <c r="CE352" s="321" t="n">
        <v>1021.94444444444</v>
      </c>
      <c r="CF352" s="321" t="n">
        <v>1021.94444444444</v>
      </c>
      <c r="CG352" s="321" t="n">
        <v>1021.94444444444</v>
      </c>
      <c r="CH352" s="321" t="n">
        <v>898.489583333333</v>
      </c>
      <c r="CI352" s="321" t="n">
        <v>898.489583333333</v>
      </c>
      <c r="CJ352" s="321" t="n">
        <v>898.489583333333</v>
      </c>
      <c r="CK352" s="321" t="n">
        <v>898.489583333333</v>
      </c>
      <c r="CL352" s="321" t="n">
        <v>1179.16666666667</v>
      </c>
      <c r="CM352" s="321" t="n">
        <v>1163.66666666667</v>
      </c>
      <c r="CN352" s="321" t="n">
        <v>1117.20833333333</v>
      </c>
      <c r="CO352" s="321" t="n">
        <v>1196.51666666667</v>
      </c>
      <c r="CP352" s="321" t="n">
        <v>1176.66666666667</v>
      </c>
      <c r="CQ352" s="321" t="n">
        <v>1155.25</v>
      </c>
      <c r="CR352" s="321" t="n">
        <v>973.333333333333</v>
      </c>
      <c r="CS352" s="321" t="n">
        <v>906.416666666667</v>
      </c>
      <c r="CT352" s="321" t="n">
        <v>959.083333333333</v>
      </c>
      <c r="CU352" s="321" t="n">
        <v>888.916666666667</v>
      </c>
      <c r="CV352" s="321" t="n">
        <v>867.25</v>
      </c>
      <c r="CW352" s="321" t="n">
        <v>885.541666666667</v>
      </c>
      <c r="CX352" s="321" t="n">
        <v>899.333333333333</v>
      </c>
      <c r="CY352" s="321" t="n">
        <v>933.5</v>
      </c>
      <c r="CZ352" s="321" t="n">
        <v>898.041666666667</v>
      </c>
      <c r="DA352" s="321" t="n">
        <v>892.916666666667</v>
      </c>
      <c r="DB352" s="391" t="n">
        <v>894.791666666667</v>
      </c>
      <c r="DC352" s="321" t="n">
        <v>880.875</v>
      </c>
      <c r="DD352" s="321" t="n">
        <v>850</v>
      </c>
      <c r="DE352" s="321" t="n">
        <v>774.166666666667</v>
      </c>
      <c r="DF352" s="321" t="n">
        <v>911.083333333333</v>
      </c>
      <c r="DG352" s="321" t="n">
        <v>1210.08333333333</v>
      </c>
      <c r="DH352" s="321" t="n">
        <v>1134.5</v>
      </c>
      <c r="DI352" s="321" t="n">
        <v>1118.65281099416</v>
      </c>
      <c r="DJ352" s="321" t="n">
        <v>875.319960411528</v>
      </c>
      <c r="DK352" s="321" t="n">
        <v>875.319960411528</v>
      </c>
      <c r="DL352" s="321" t="n">
        <v>875.319960411528</v>
      </c>
      <c r="DM352" s="321" t="n">
        <v>875.319960411528</v>
      </c>
      <c r="DN352" s="321" t="n">
        <v>971.39018616431</v>
      </c>
      <c r="DO352" s="321" t="n">
        <v>971.39018616431</v>
      </c>
      <c r="DP352" s="321" t="n">
        <v>971.39018616431</v>
      </c>
      <c r="DQ352" s="321" t="n">
        <v>971.39018616431</v>
      </c>
      <c r="DR352" s="321" t="n">
        <v>1087.6039232705</v>
      </c>
      <c r="DS352" s="321" t="n">
        <v>1087.6039232705</v>
      </c>
      <c r="DT352" s="321" t="n">
        <v>1087.6039232705</v>
      </c>
      <c r="DU352" s="321" t="n">
        <v>1087.6039232705</v>
      </c>
      <c r="DV352" s="321" t="n">
        <v>1179.51846888887</v>
      </c>
      <c r="DW352" s="321" t="n">
        <v>1179.51846888887</v>
      </c>
      <c r="DX352" s="321" t="n">
        <v>1179.51846888887</v>
      </c>
      <c r="DY352" s="321" t="n">
        <v>1179.51846888887</v>
      </c>
      <c r="DZ352" s="321" t="n">
        <v>1203.10883826665</v>
      </c>
      <c r="EA352" s="321" t="n">
        <v>1203.10883826665</v>
      </c>
      <c r="EB352" s="321" t="n">
        <v>1203.10883826665</v>
      </c>
      <c r="EC352" s="321" t="n">
        <v>1203.10883826665</v>
      </c>
      <c r="ED352" s="321" t="n">
        <v>1227.17101503198</v>
      </c>
      <c r="EE352" s="321" t="n">
        <v>1227.17101503198</v>
      </c>
      <c r="EF352" s="321" t="n">
        <v>1227.17101503198</v>
      </c>
      <c r="EG352" s="321" t="n">
        <v>1227.17101503198</v>
      </c>
      <c r="EH352" s="321" t="n">
        <v>1251.71443533262</v>
      </c>
      <c r="EI352" s="321" t="n">
        <v>1251.71443533262</v>
      </c>
      <c r="EJ352" s="321" t="n">
        <v>1251.71443533262</v>
      </c>
      <c r="EK352" s="321" t="n">
        <v>1251.71443533262</v>
      </c>
      <c r="EL352" s="321" t="n">
        <v>1276.74872403927</v>
      </c>
      <c r="EM352" s="321" t="n">
        <v>1276.74872403927</v>
      </c>
      <c r="EN352" s="321" t="n">
        <v>1276.74872403927</v>
      </c>
      <c r="EO352" s="321" t="n">
        <v>1276.74872403927</v>
      </c>
      <c r="EP352" s="321" t="n">
        <v>1302.28369852006</v>
      </c>
      <c r="EQ352" s="321" t="n">
        <v>1302.28369852006</v>
      </c>
      <c r="ER352" s="321" t="n">
        <v>1302.28369852006</v>
      </c>
      <c r="ES352" s="321" t="n">
        <v>1302.28369852006</v>
      </c>
      <c r="ET352" s="321" t="n">
        <v>1328.32937249046</v>
      </c>
      <c r="EU352" s="321" t="n">
        <v>1328.32937249046</v>
      </c>
      <c r="EV352" s="321" t="n">
        <v>1328.32937249046</v>
      </c>
      <c r="EW352" s="321" t="n">
        <v>1328.32937249046</v>
      </c>
      <c r="EX352" s="321" t="n">
        <v>1354.89595994027</v>
      </c>
      <c r="EY352" s="321" t="n">
        <v>1354.89595994027</v>
      </c>
      <c r="EZ352" s="321" t="n">
        <v>1354.89595994027</v>
      </c>
      <c r="FA352" s="321" t="n">
        <v>1354.89595994027</v>
      </c>
      <c r="FB352" s="321" t="n">
        <v>1381.99387913908</v>
      </c>
      <c r="FC352" s="321" t="n">
        <v>1381.99387913908</v>
      </c>
      <c r="FD352" s="321" t="n">
        <v>1381.99387913908</v>
      </c>
      <c r="FE352" s="321" t="n">
        <v>1381.99387913908</v>
      </c>
      <c r="FF352" s="321" t="n">
        <v>1409.63375672186</v>
      </c>
      <c r="FG352" s="321" t="n">
        <v>1409.63375672186</v>
      </c>
      <c r="FH352" s="321" t="n">
        <v>1409.63375672186</v>
      </c>
      <c r="FI352" s="321" t="n">
        <v>1409.63375672186</v>
      </c>
      <c r="FJ352" s="321" t="n">
        <v>1437.82643185629</v>
      </c>
      <c r="FK352" s="321" t="n">
        <v>1437.82643185629</v>
      </c>
      <c r="FL352" s="321" t="n">
        <v>1437.82643185629</v>
      </c>
      <c r="FM352" s="321" t="n">
        <v>1437.82643185629</v>
      </c>
      <c r="FN352" s="321" t="n">
        <v>1466.58296049342</v>
      </c>
      <c r="FO352" s="321" t="n">
        <v>1466.58296049342</v>
      </c>
      <c r="FP352" s="321" t="n">
        <v>1466.58296049342</v>
      </c>
      <c r="FQ352" s="321" t="n">
        <v>1466.58296049342</v>
      </c>
      <c r="FR352" s="321" t="n">
        <v>1495.91461970329</v>
      </c>
      <c r="FS352" s="321" t="n">
        <v>1495.91461970329</v>
      </c>
      <c r="FT352" s="321" t="n">
        <v>1495.91461970329</v>
      </c>
      <c r="FU352" s="321" t="n">
        <v>1495.91461970329</v>
      </c>
      <c r="FV352" s="321" t="n">
        <v>1525.83291209735</v>
      </c>
      <c r="FW352" s="321" t="n">
        <v>1525.83291209735</v>
      </c>
      <c r="FX352" s="321" t="n">
        <v>1525.83291209735</v>
      </c>
      <c r="FY352" s="321" t="n">
        <v>1525.83291209735</v>
      </c>
      <c r="FZ352" s="321" t="n">
        <v>1556.3495703393</v>
      </c>
      <c r="GA352" s="321" t="n">
        <v>1556.3495703393</v>
      </c>
      <c r="GB352" s="321" t="n">
        <v>1556.3495703393</v>
      </c>
      <c r="GC352" s="321" t="n">
        <v>1556.3495703393</v>
      </c>
      <c r="GD352" s="321" t="n">
        <v>1587.47656174609</v>
      </c>
      <c r="GE352" s="321" t="n">
        <v>1587.47656174609</v>
      </c>
      <c r="GF352" s="321" t="n">
        <v>1587.47656174609</v>
      </c>
      <c r="GG352" s="321" t="n">
        <v>1587.47656174609</v>
      </c>
      <c r="GH352" s="321" t="n">
        <v>1619.22609298101</v>
      </c>
      <c r="GI352" s="321" t="n">
        <v>1619.22609298101</v>
      </c>
      <c r="GJ352" s="321" t="n">
        <v>1619.22609298101</v>
      </c>
      <c r="GK352" s="321" t="n">
        <v>1619.22609298101</v>
      </c>
      <c r="GL352" s="321" t="n">
        <v>1651.61061484063</v>
      </c>
      <c r="GM352" s="321" t="n">
        <v>1651.61061484063</v>
      </c>
      <c r="GN352" s="321" t="n">
        <v>1651.61061484063</v>
      </c>
      <c r="GO352" s="321" t="n">
        <v>1651.61061484063</v>
      </c>
      <c r="GP352" s="321" t="n">
        <v>1684.64282713744</v>
      </c>
      <c r="GQ352" s="321" t="n">
        <v>1684.64282713744</v>
      </c>
      <c r="GR352" s="321" t="n">
        <v>1684.64282713744</v>
      </c>
      <c r="GS352" s="321" t="n">
        <v>1684.64282713744</v>
      </c>
      <c r="GT352" s="321" t="n">
        <v>1718.33568368019</v>
      </c>
      <c r="GU352" s="321" t="n">
        <v>1718.33568368019</v>
      </c>
      <c r="GV352" s="321" t="n">
        <v>1718.33568368019</v>
      </c>
      <c r="GW352" s="321" t="n">
        <v>1718.33568368019</v>
      </c>
      <c r="GX352" s="321" t="n">
        <v>1752.70239735379</v>
      </c>
      <c r="GY352" s="321" t="n">
        <v>1752.70239735379</v>
      </c>
      <c r="GZ352" s="321" t="n">
        <v>1752.70239735379</v>
      </c>
      <c r="HA352" s="321" t="n">
        <v>1752.70239735379</v>
      </c>
    </row>
    <row r="353" customFormat="false" ht="15" hidden="false" customHeight="false" outlineLevel="2" collapsed="false">
      <c r="A353" s="172"/>
      <c r="B353" s="318"/>
      <c r="C353" s="318"/>
      <c r="D353" s="318"/>
      <c r="E353" s="96"/>
      <c r="F353" s="19"/>
      <c r="G353" s="96"/>
      <c r="H353" s="96"/>
      <c r="I353" s="96"/>
    </row>
    <row r="354" customFormat="false" ht="15" hidden="false" customHeight="false" outlineLevel="2" collapsed="false">
      <c r="A354" s="172"/>
      <c r="B354" s="318"/>
      <c r="C354" s="318"/>
      <c r="D354" s="318"/>
      <c r="E354" s="96"/>
      <c r="F354" s="19"/>
      <c r="G354" s="96"/>
      <c r="H354" s="96"/>
      <c r="I354" s="96"/>
    </row>
    <row r="355" customFormat="false" ht="15" hidden="false" customHeight="false" outlineLevel="2" collapsed="false">
      <c r="A355" s="172"/>
      <c r="B355" s="318"/>
      <c r="C355" s="318"/>
      <c r="D355" s="318"/>
      <c r="E355" s="96"/>
      <c r="F355" s="19"/>
      <c r="G355" s="96"/>
      <c r="H355" s="96"/>
      <c r="I355" s="96"/>
    </row>
    <row r="356" customFormat="false" ht="15" hidden="false" customHeight="false" outlineLevel="2" collapsed="false">
      <c r="A356" s="172"/>
      <c r="B356" s="318"/>
      <c r="C356" s="318"/>
      <c r="D356" s="318"/>
      <c r="E356" s="96"/>
      <c r="F356" s="19"/>
      <c r="G356" s="96"/>
      <c r="H356" s="96"/>
      <c r="I356" s="96"/>
    </row>
    <row r="357" customFormat="false" ht="15" hidden="false" customHeight="false" outlineLevel="2" collapsed="false">
      <c r="A357" s="172"/>
      <c r="B357" s="318"/>
      <c r="C357" s="318"/>
      <c r="D357" s="318"/>
      <c r="E357" s="96"/>
      <c r="F357" s="19"/>
      <c r="G357" s="96"/>
      <c r="H357" s="96"/>
      <c r="I357" s="96"/>
    </row>
    <row r="358" customFormat="false" ht="15" hidden="false" customHeight="false" outlineLevel="2" collapsed="false">
      <c r="A358" s="172"/>
      <c r="B358" s="318"/>
      <c r="C358" s="318"/>
      <c r="D358" s="318"/>
      <c r="E358" s="96"/>
      <c r="F358" s="19"/>
      <c r="G358" s="96"/>
      <c r="H358" s="96"/>
      <c r="I358" s="96"/>
    </row>
    <row r="359" customFormat="false" ht="15" hidden="false" customHeight="false" outlineLevel="2" collapsed="false">
      <c r="A359" s="172"/>
      <c r="B359" s="318"/>
      <c r="C359" s="318"/>
      <c r="D359" s="318"/>
      <c r="E359" s="96"/>
      <c r="F359" s="19"/>
      <c r="G359" s="96"/>
      <c r="H359" s="96"/>
      <c r="I359" s="96"/>
    </row>
    <row r="360" customFormat="false" ht="15" hidden="false" customHeight="false" outlineLevel="2" collapsed="false">
      <c r="A360" s="172"/>
      <c r="B360" s="318"/>
      <c r="C360" s="318"/>
      <c r="D360" s="318"/>
      <c r="E360" s="96"/>
      <c r="F360" s="19"/>
      <c r="G360" s="96"/>
      <c r="H360" s="96"/>
      <c r="I360" s="96"/>
    </row>
    <row r="361" customFormat="false" ht="15" hidden="false" customHeight="false" outlineLevel="2" collapsed="false">
      <c r="A361" s="172"/>
      <c r="B361" s="318"/>
      <c r="C361" s="318"/>
      <c r="D361" s="318"/>
      <c r="E361" s="96"/>
      <c r="F361" s="19"/>
      <c r="G361" s="96"/>
      <c r="H361" s="96"/>
      <c r="I361" s="96"/>
    </row>
    <row r="362" customFormat="false" ht="15" hidden="false" customHeight="false" outlineLevel="2" collapsed="false">
      <c r="A362" s="172"/>
      <c r="B362" s="318"/>
      <c r="C362" s="318"/>
      <c r="D362" s="318"/>
      <c r="E362" s="96"/>
      <c r="F362" s="19"/>
      <c r="G362" s="96"/>
      <c r="H362" s="96"/>
      <c r="I362" s="96"/>
    </row>
    <row r="363" customFormat="false" ht="15" hidden="false" customHeight="false" outlineLevel="2" collapsed="false">
      <c r="A363" s="172"/>
      <c r="B363" s="318"/>
      <c r="C363" s="318"/>
      <c r="D363" s="318"/>
      <c r="E363" s="96"/>
      <c r="F363" s="19"/>
      <c r="G363" s="96"/>
      <c r="H363" s="96"/>
      <c r="I363" s="96"/>
    </row>
    <row r="364" customFormat="false" ht="15" hidden="false" customHeight="false" outlineLevel="2" collapsed="false">
      <c r="A364" s="172"/>
      <c r="B364" s="318"/>
      <c r="C364" s="318"/>
      <c r="D364" s="318"/>
      <c r="E364" s="96"/>
      <c r="F364" s="19"/>
      <c r="G364" s="96"/>
      <c r="H364" s="96"/>
      <c r="I364" s="96"/>
    </row>
    <row r="365" customFormat="false" ht="15" hidden="false" customHeight="false" outlineLevel="2" collapsed="false">
      <c r="A365" s="172"/>
      <c r="B365" s="318"/>
      <c r="C365" s="318"/>
      <c r="D365" s="318"/>
      <c r="E365" s="96"/>
      <c r="F365" s="19"/>
      <c r="G365" s="96"/>
      <c r="H365" s="96"/>
      <c r="I365" s="96"/>
    </row>
    <row r="366" customFormat="false" ht="15" hidden="false" customHeight="false" outlineLevel="2" collapsed="false">
      <c r="A366" s="172"/>
      <c r="B366" s="318"/>
      <c r="C366" s="318"/>
      <c r="D366" s="318"/>
      <c r="E366" s="96"/>
      <c r="F366" s="19"/>
      <c r="G366" s="96"/>
      <c r="H366" s="96"/>
      <c r="I366" s="96"/>
    </row>
    <row r="367" customFormat="false" ht="15" hidden="false" customHeight="false" outlineLevel="2" collapsed="false">
      <c r="A367" s="172"/>
      <c r="B367" s="318"/>
      <c r="C367" s="318"/>
      <c r="D367" s="318"/>
      <c r="E367" s="96"/>
      <c r="F367" s="19"/>
      <c r="G367" s="96"/>
      <c r="H367" s="96"/>
      <c r="I367" s="96"/>
    </row>
    <row r="368" customFormat="false" ht="15" hidden="false" customHeight="false" outlineLevel="2" collapsed="false">
      <c r="A368" s="172"/>
      <c r="B368" s="318"/>
      <c r="C368" s="318"/>
      <c r="D368" s="318"/>
      <c r="E368" s="96"/>
      <c r="F368" s="19"/>
      <c r="G368" s="96"/>
      <c r="H368" s="96"/>
      <c r="I368" s="96"/>
    </row>
    <row r="369" customFormat="false" ht="15" hidden="false" customHeight="false" outlineLevel="2" collapsed="false">
      <c r="A369" s="172"/>
      <c r="B369" s="318"/>
      <c r="C369" s="318"/>
      <c r="D369" s="318"/>
      <c r="E369" s="96"/>
      <c r="F369" s="19"/>
      <c r="G369" s="96"/>
      <c r="H369" s="96"/>
      <c r="I369" s="96"/>
    </row>
    <row r="370" customFormat="false" ht="15" hidden="false" customHeight="false" outlineLevel="2" collapsed="false">
      <c r="A370" s="48" t="s">
        <v>421</v>
      </c>
      <c r="B370" s="123" t="s">
        <v>422</v>
      </c>
      <c r="C370" s="123"/>
      <c r="D370" s="123"/>
      <c r="E370" s="124"/>
      <c r="F370" s="19"/>
      <c r="G370" s="124"/>
      <c r="H370" s="124"/>
      <c r="I370" s="124"/>
    </row>
    <row r="371" customFormat="false" ht="15" hidden="false" customHeight="false" outlineLevel="2" collapsed="false">
      <c r="A371" s="48"/>
      <c r="B371" s="123"/>
      <c r="C371" s="123"/>
      <c r="D371" s="123"/>
      <c r="E371" s="124"/>
      <c r="F371" s="19"/>
      <c r="G371" s="124"/>
      <c r="H371" s="124"/>
      <c r="I371" s="124"/>
    </row>
    <row r="372" customFormat="false" ht="15" hidden="false" customHeight="false" outlineLevel="2" collapsed="false">
      <c r="A372" s="48"/>
      <c r="B372" s="123"/>
      <c r="C372" s="123"/>
      <c r="D372" s="123"/>
      <c r="E372" s="124"/>
      <c r="F372" s="19"/>
      <c r="G372" s="124"/>
      <c r="H372" s="124"/>
      <c r="I372" s="124"/>
    </row>
    <row r="373" customFormat="false" ht="15" hidden="false" customHeight="false" outlineLevel="2" collapsed="false">
      <c r="A373" s="48"/>
      <c r="B373" s="123"/>
      <c r="C373" s="123"/>
      <c r="D373" s="123"/>
      <c r="E373" s="124"/>
      <c r="F373" s="19"/>
      <c r="G373" s="124"/>
      <c r="H373" s="124"/>
      <c r="I373" s="124"/>
    </row>
    <row r="374" customFormat="false" ht="15" hidden="false" customHeight="false" outlineLevel="2" collapsed="false">
      <c r="A374" s="48"/>
      <c r="B374" s="123"/>
      <c r="C374" s="123"/>
      <c r="D374" s="123"/>
      <c r="E374" s="124"/>
      <c r="F374" s="19"/>
      <c r="G374" s="124"/>
      <c r="H374" s="124"/>
      <c r="I374" s="124"/>
    </row>
    <row r="375" customFormat="false" ht="15" hidden="false" customHeight="false" outlineLevel="2" collapsed="false">
      <c r="A375" s="48"/>
      <c r="B375" s="123"/>
      <c r="C375" s="123"/>
      <c r="D375" s="123"/>
      <c r="E375" s="124"/>
      <c r="F375" s="19"/>
      <c r="G375" s="124"/>
      <c r="H375" s="124"/>
      <c r="I375" s="124"/>
    </row>
    <row r="376" customFormat="false" ht="15" hidden="false" customHeight="false" outlineLevel="2" collapsed="false">
      <c r="A376" s="48"/>
      <c r="B376" s="123"/>
      <c r="C376" s="123"/>
      <c r="D376" s="123"/>
      <c r="E376" s="124"/>
      <c r="F376" s="19"/>
      <c r="G376" s="124"/>
      <c r="H376" s="124"/>
      <c r="I376" s="124"/>
    </row>
    <row r="377" customFormat="false" ht="15" hidden="false" customHeight="false" outlineLevel="2" collapsed="false">
      <c r="A377" s="48"/>
      <c r="B377" s="123"/>
      <c r="C377" s="123"/>
      <c r="D377" s="123"/>
      <c r="E377" s="124"/>
      <c r="F377" s="19"/>
      <c r="G377" s="124"/>
      <c r="H377" s="124"/>
      <c r="I377" s="124"/>
    </row>
    <row r="378" customFormat="false" ht="15" hidden="false" customHeight="false" outlineLevel="2" collapsed="false">
      <c r="A378" s="48"/>
      <c r="B378" s="123"/>
      <c r="C378" s="123"/>
      <c r="D378" s="123"/>
      <c r="E378" s="124"/>
      <c r="F378" s="19"/>
      <c r="G378" s="124"/>
      <c r="H378" s="124"/>
      <c r="I378" s="124"/>
    </row>
    <row r="379" customFormat="false" ht="15" hidden="false" customHeight="false" outlineLevel="2" collapsed="false">
      <c r="A379" s="48"/>
      <c r="B379" s="123"/>
      <c r="C379" s="123"/>
      <c r="D379" s="123"/>
      <c r="E379" s="124"/>
      <c r="F379" s="19"/>
      <c r="G379" s="124"/>
      <c r="H379" s="124"/>
      <c r="I379" s="124"/>
    </row>
    <row r="380" customFormat="false" ht="15" hidden="false" customHeight="false" outlineLevel="2" collapsed="false">
      <c r="A380" s="48"/>
      <c r="B380" s="123"/>
      <c r="C380" s="123"/>
      <c r="D380" s="123"/>
      <c r="E380" s="124"/>
      <c r="F380" s="19"/>
      <c r="G380" s="124"/>
      <c r="H380" s="124"/>
      <c r="I380" s="124"/>
    </row>
    <row r="381" customFormat="false" ht="15" hidden="false" customHeight="false" outlineLevel="2" collapsed="false">
      <c r="A381" s="48"/>
      <c r="B381" s="123"/>
      <c r="C381" s="123"/>
      <c r="D381" s="123"/>
      <c r="E381" s="124"/>
      <c r="F381" s="19"/>
      <c r="G381" s="124"/>
      <c r="H381" s="124"/>
      <c r="I381" s="124"/>
    </row>
    <row r="382" customFormat="false" ht="15" hidden="false" customHeight="false" outlineLevel="2" collapsed="false">
      <c r="A382" s="48"/>
      <c r="B382" s="123"/>
      <c r="C382" s="123"/>
      <c r="D382" s="123"/>
      <c r="E382" s="124"/>
      <c r="F382" s="19"/>
      <c r="G382" s="124"/>
      <c r="H382" s="124"/>
      <c r="I382" s="124"/>
    </row>
    <row r="383" customFormat="false" ht="15" hidden="false" customHeight="false" outlineLevel="2" collapsed="false">
      <c r="A383" s="48"/>
      <c r="B383" s="123"/>
      <c r="C383" s="123"/>
      <c r="D383" s="123"/>
      <c r="E383" s="124"/>
      <c r="F383" s="19"/>
      <c r="G383" s="124"/>
      <c r="H383" s="124"/>
      <c r="I383" s="124"/>
    </row>
    <row r="384" customFormat="false" ht="15" hidden="false" customHeight="false" outlineLevel="2" collapsed="false">
      <c r="A384" s="48"/>
      <c r="B384" s="123"/>
      <c r="C384" s="123"/>
      <c r="D384" s="123"/>
      <c r="E384" s="124"/>
      <c r="F384" s="19"/>
      <c r="G384" s="124"/>
      <c r="H384" s="124"/>
      <c r="I384" s="124"/>
    </row>
    <row r="385" customFormat="false" ht="15" hidden="false" customHeight="false" outlineLevel="2" collapsed="false">
      <c r="A385" s="48"/>
      <c r="B385" s="123"/>
      <c r="C385" s="123"/>
      <c r="D385" s="123"/>
      <c r="E385" s="124"/>
      <c r="F385" s="19"/>
      <c r="G385" s="124"/>
      <c r="H385" s="124"/>
      <c r="I385" s="124"/>
    </row>
    <row r="386" customFormat="false" ht="15" hidden="false" customHeight="false" outlineLevel="2" collapsed="false">
      <c r="A386" s="48"/>
      <c r="B386" s="123"/>
      <c r="C386" s="123"/>
      <c r="D386" s="123"/>
      <c r="E386" s="124"/>
      <c r="F386" s="19"/>
      <c r="G386" s="124"/>
      <c r="H386" s="124"/>
      <c r="I386" s="124"/>
    </row>
    <row r="387" customFormat="false" ht="15" hidden="false" customHeight="false" outlineLevel="2" collapsed="false">
      <c r="A387" s="48"/>
      <c r="B387" s="123"/>
      <c r="C387" s="123"/>
      <c r="D387" s="123"/>
      <c r="E387" s="124"/>
      <c r="F387" s="19"/>
      <c r="G387" s="124"/>
      <c r="H387" s="124"/>
      <c r="I387" s="124"/>
    </row>
    <row r="388" customFormat="false" ht="15" hidden="false" customHeight="false" outlineLevel="2" collapsed="false">
      <c r="A388" s="48"/>
      <c r="B388" s="123"/>
      <c r="C388" s="123"/>
      <c r="D388" s="123"/>
      <c r="E388" s="124"/>
      <c r="F388" s="19"/>
      <c r="G388" s="124"/>
      <c r="H388" s="124"/>
      <c r="I388" s="124"/>
    </row>
    <row r="389" customFormat="false" ht="15" hidden="false" customHeight="false" outlineLevel="2" collapsed="false">
      <c r="A389" s="48"/>
      <c r="B389" s="123"/>
      <c r="C389" s="123"/>
      <c r="D389" s="123"/>
      <c r="E389" s="124"/>
      <c r="F389" s="19"/>
      <c r="G389" s="124"/>
      <c r="H389" s="124"/>
      <c r="I389" s="124"/>
    </row>
    <row r="390" customFormat="false" ht="15" hidden="false" customHeight="false" outlineLevel="2" collapsed="false">
      <c r="A390" s="48"/>
      <c r="B390" s="123"/>
      <c r="C390" s="123"/>
      <c r="D390" s="123"/>
      <c r="E390" s="124"/>
      <c r="F390" s="19"/>
      <c r="G390" s="124"/>
      <c r="H390" s="124"/>
      <c r="I390" s="124"/>
    </row>
    <row r="391" customFormat="false" ht="15" hidden="false" customHeight="false" outlineLevel="2" collapsed="false">
      <c r="A391" s="48"/>
      <c r="B391" s="123"/>
      <c r="C391" s="123"/>
      <c r="D391" s="123"/>
      <c r="E391" s="124"/>
      <c r="F391" s="19"/>
      <c r="G391" s="124"/>
      <c r="H391" s="124"/>
      <c r="I391" s="124"/>
    </row>
    <row r="392" customFormat="false" ht="15" hidden="false" customHeight="false" outlineLevel="2" collapsed="false">
      <c r="A392" s="48"/>
      <c r="B392" s="123"/>
      <c r="C392" s="123"/>
      <c r="D392" s="123"/>
      <c r="E392" s="124"/>
      <c r="F392" s="19"/>
      <c r="G392" s="124"/>
      <c r="H392" s="124"/>
      <c r="I392" s="124"/>
    </row>
    <row r="393" customFormat="false" ht="15" hidden="false" customHeight="false" outlineLevel="2" collapsed="false">
      <c r="A393" s="48"/>
      <c r="B393" s="123"/>
      <c r="C393" s="123"/>
      <c r="D393" s="123"/>
      <c r="E393" s="124"/>
      <c r="F393" s="19"/>
      <c r="G393" s="124"/>
      <c r="H393" s="124"/>
      <c r="I393" s="124"/>
    </row>
    <row r="394" customFormat="false" ht="15" hidden="false" customHeight="false" outlineLevel="2" collapsed="false">
      <c r="A394" s="48"/>
      <c r="B394" s="123"/>
      <c r="C394" s="123"/>
      <c r="D394" s="123"/>
      <c r="E394" s="124"/>
      <c r="F394" s="19"/>
      <c r="G394" s="124"/>
      <c r="H394" s="124"/>
      <c r="I394" s="124"/>
    </row>
    <row r="395" customFormat="false" ht="15" hidden="false" customHeight="false" outlineLevel="2" collapsed="false">
      <c r="A395" s="48"/>
      <c r="B395" s="123"/>
      <c r="C395" s="123"/>
      <c r="D395" s="123"/>
      <c r="E395" s="124"/>
      <c r="F395" s="19"/>
      <c r="G395" s="124"/>
      <c r="H395" s="124"/>
      <c r="I395" s="124"/>
    </row>
    <row r="396" customFormat="false" ht="15" hidden="false" customHeight="false" outlineLevel="2" collapsed="false">
      <c r="A396" s="172" t="s">
        <v>99</v>
      </c>
      <c r="B396" s="173" t="s">
        <v>423</v>
      </c>
      <c r="C396" s="173"/>
      <c r="D396" s="173"/>
      <c r="E396" s="119"/>
      <c r="F396" s="19"/>
      <c r="G396" s="119"/>
      <c r="H396" s="119"/>
      <c r="I396" s="119"/>
    </row>
    <row r="397" customFormat="false" ht="15" hidden="false" customHeight="false" outlineLevel="2" collapsed="false">
      <c r="A397" s="172"/>
      <c r="B397" s="173"/>
      <c r="C397" s="173"/>
      <c r="D397" s="173"/>
      <c r="E397" s="119"/>
      <c r="F397" s="19"/>
      <c r="G397" s="119"/>
      <c r="H397" s="119"/>
      <c r="I397" s="119"/>
    </row>
    <row r="398" customFormat="false" ht="15" hidden="false" customHeight="false" outlineLevel="2" collapsed="false">
      <c r="A398" s="172"/>
      <c r="B398" s="173"/>
      <c r="C398" s="173"/>
      <c r="D398" s="173"/>
      <c r="E398" s="119"/>
      <c r="F398" s="19"/>
      <c r="G398" s="119"/>
      <c r="H398" s="119"/>
      <c r="I398" s="119"/>
    </row>
    <row r="399" customFormat="false" ht="15" hidden="false" customHeight="false" outlineLevel="2" collapsed="false">
      <c r="A399" s="172"/>
      <c r="B399" s="173"/>
      <c r="C399" s="173"/>
      <c r="D399" s="173"/>
      <c r="E399" s="119"/>
      <c r="F399" s="19"/>
      <c r="G399" s="119"/>
      <c r="H399" s="119"/>
      <c r="I399" s="119"/>
    </row>
    <row r="400" customFormat="false" ht="15" hidden="false" customHeight="false" outlineLevel="2" collapsed="false">
      <c r="A400" s="172"/>
      <c r="B400" s="173"/>
      <c r="C400" s="173"/>
      <c r="D400" s="173"/>
      <c r="E400" s="119"/>
      <c r="F400" s="19"/>
      <c r="G400" s="119"/>
      <c r="H400" s="119"/>
      <c r="I400" s="119"/>
    </row>
    <row r="401" customFormat="false" ht="15" hidden="false" customHeight="false" outlineLevel="2" collapsed="false">
      <c r="A401" s="172"/>
      <c r="B401" s="173"/>
      <c r="C401" s="173"/>
      <c r="D401" s="173"/>
      <c r="E401" s="119"/>
      <c r="F401" s="19"/>
      <c r="G401" s="119"/>
      <c r="H401" s="119"/>
      <c r="I401" s="119"/>
    </row>
    <row r="402" customFormat="false" ht="15" hidden="false" customHeight="false" outlineLevel="2" collapsed="false">
      <c r="A402" s="172"/>
      <c r="B402" s="173"/>
      <c r="C402" s="173"/>
      <c r="D402" s="173"/>
      <c r="E402" s="119"/>
      <c r="F402" s="19"/>
      <c r="G402" s="119"/>
      <c r="H402" s="119"/>
      <c r="I402" s="119"/>
    </row>
    <row r="403" customFormat="false" ht="15" hidden="false" customHeight="false" outlineLevel="2" collapsed="false">
      <c r="A403" s="172"/>
      <c r="B403" s="173"/>
      <c r="C403" s="173"/>
      <c r="D403" s="173"/>
      <c r="E403" s="119"/>
      <c r="F403" s="19"/>
      <c r="G403" s="119"/>
      <c r="H403" s="119"/>
      <c r="I403" s="119"/>
    </row>
    <row r="404" customFormat="false" ht="15" hidden="false" customHeight="false" outlineLevel="2" collapsed="false">
      <c r="A404" s="172"/>
      <c r="B404" s="173"/>
      <c r="C404" s="173"/>
      <c r="D404" s="173"/>
      <c r="E404" s="119"/>
      <c r="F404" s="19"/>
      <c r="G404" s="119"/>
      <c r="H404" s="119"/>
      <c r="I404" s="119"/>
    </row>
    <row r="405" customFormat="false" ht="15" hidden="false" customHeight="false" outlineLevel="2" collapsed="false">
      <c r="A405" s="172"/>
      <c r="B405" s="173"/>
      <c r="C405" s="173"/>
      <c r="D405" s="173"/>
      <c r="E405" s="119"/>
      <c r="F405" s="19"/>
      <c r="G405" s="119"/>
      <c r="H405" s="119"/>
      <c r="I405" s="119"/>
    </row>
    <row r="406" customFormat="false" ht="15" hidden="false" customHeight="false" outlineLevel="2" collapsed="false">
      <c r="A406" s="172"/>
      <c r="B406" s="173"/>
      <c r="C406" s="173"/>
      <c r="D406" s="173"/>
      <c r="E406" s="119"/>
      <c r="F406" s="19"/>
      <c r="G406" s="119"/>
      <c r="H406" s="119"/>
      <c r="I406" s="119"/>
    </row>
    <row r="407" customFormat="false" ht="15" hidden="false" customHeight="false" outlineLevel="2" collapsed="false">
      <c r="A407" s="172"/>
      <c r="B407" s="173"/>
      <c r="C407" s="173"/>
      <c r="D407" s="173"/>
      <c r="E407" s="119"/>
      <c r="F407" s="19"/>
      <c r="G407" s="119"/>
      <c r="H407" s="119"/>
      <c r="I407" s="119"/>
    </row>
    <row r="408" customFormat="false" ht="15" hidden="false" customHeight="false" outlineLevel="2" collapsed="false">
      <c r="A408" s="172"/>
      <c r="B408" s="173"/>
      <c r="C408" s="173"/>
      <c r="D408" s="173"/>
      <c r="E408" s="119"/>
      <c r="F408" s="19"/>
      <c r="G408" s="119"/>
      <c r="H408" s="119"/>
      <c r="I408" s="119"/>
    </row>
    <row r="409" customFormat="false" ht="15" hidden="false" customHeight="false" outlineLevel="2" collapsed="false">
      <c r="A409" s="172"/>
      <c r="B409" s="173"/>
      <c r="C409" s="173"/>
      <c r="D409" s="173"/>
      <c r="E409" s="119"/>
      <c r="F409" s="19"/>
      <c r="G409" s="119"/>
      <c r="H409" s="119"/>
      <c r="I409" s="119"/>
    </row>
    <row r="410" customFormat="false" ht="15" hidden="false" customHeight="false" outlineLevel="2" collapsed="false">
      <c r="A410" s="172"/>
      <c r="B410" s="173"/>
      <c r="C410" s="173"/>
      <c r="D410" s="173"/>
      <c r="E410" s="119"/>
      <c r="F410" s="19"/>
      <c r="G410" s="119"/>
      <c r="H410" s="119"/>
      <c r="I410" s="119"/>
    </row>
    <row r="411" customFormat="false" ht="15" hidden="false" customHeight="false" outlineLevel="2" collapsed="false">
      <c r="A411" s="172"/>
      <c r="B411" s="173"/>
      <c r="C411" s="173"/>
      <c r="D411" s="173"/>
      <c r="E411" s="119"/>
      <c r="F411" s="19"/>
      <c r="G411" s="119"/>
      <c r="H411" s="119"/>
      <c r="I411" s="119"/>
    </row>
    <row r="412" customFormat="false" ht="15" hidden="false" customHeight="false" outlineLevel="2" collapsed="false">
      <c r="A412" s="172"/>
      <c r="B412" s="173"/>
      <c r="C412" s="173"/>
      <c r="D412" s="173"/>
      <c r="E412" s="119"/>
      <c r="F412" s="19"/>
      <c r="G412" s="119"/>
      <c r="H412" s="119"/>
      <c r="I412" s="119"/>
    </row>
    <row r="413" customFormat="false" ht="15" hidden="false" customHeight="false" outlineLevel="2" collapsed="false">
      <c r="A413" s="172"/>
      <c r="B413" s="173"/>
      <c r="C413" s="173"/>
      <c r="D413" s="173"/>
      <c r="E413" s="119"/>
      <c r="F413" s="19"/>
      <c r="G413" s="119"/>
      <c r="H413" s="119"/>
      <c r="I413" s="119"/>
    </row>
    <row r="414" customFormat="false" ht="15" hidden="false" customHeight="false" outlineLevel="2" collapsed="false">
      <c r="A414" s="172"/>
      <c r="B414" s="173"/>
      <c r="C414" s="173"/>
      <c r="D414" s="173"/>
      <c r="E414" s="119"/>
      <c r="F414" s="19"/>
      <c r="G414" s="119"/>
      <c r="H414" s="119"/>
      <c r="I414" s="119"/>
    </row>
    <row r="415" customFormat="false" ht="15" hidden="false" customHeight="false" outlineLevel="2" collapsed="false">
      <c r="A415" s="172"/>
      <c r="B415" s="173"/>
      <c r="C415" s="173"/>
      <c r="D415" s="173"/>
      <c r="E415" s="119"/>
      <c r="F415" s="19"/>
      <c r="G415" s="119"/>
      <c r="H415" s="119"/>
      <c r="I415" s="119"/>
    </row>
    <row r="416" customFormat="false" ht="15" hidden="false" customHeight="false" outlineLevel="2" collapsed="false">
      <c r="A416" s="172"/>
      <c r="B416" s="173"/>
      <c r="C416" s="173"/>
      <c r="D416" s="173"/>
      <c r="E416" s="119"/>
      <c r="F416" s="19"/>
      <c r="G416" s="119"/>
      <c r="H416" s="119"/>
      <c r="I416" s="119"/>
    </row>
    <row r="417" customFormat="false" ht="15" hidden="false" customHeight="false" outlineLevel="2" collapsed="false">
      <c r="A417" s="172"/>
      <c r="B417" s="173"/>
      <c r="C417" s="173"/>
      <c r="D417" s="173"/>
      <c r="E417" s="119"/>
      <c r="F417" s="19"/>
      <c r="G417" s="119"/>
      <c r="H417" s="119"/>
      <c r="I417" s="119"/>
    </row>
    <row r="418" customFormat="false" ht="15" hidden="false" customHeight="false" outlineLevel="2" collapsed="false">
      <c r="A418" s="172"/>
      <c r="B418" s="173"/>
      <c r="C418" s="173"/>
      <c r="D418" s="173"/>
      <c r="E418" s="119"/>
      <c r="F418" s="19"/>
      <c r="G418" s="119"/>
      <c r="H418" s="119"/>
      <c r="I418" s="119"/>
    </row>
    <row r="419" customFormat="false" ht="15" hidden="false" customHeight="false" outlineLevel="2" collapsed="false">
      <c r="A419" s="172"/>
      <c r="B419" s="173"/>
      <c r="C419" s="173"/>
      <c r="D419" s="173"/>
      <c r="E419" s="119"/>
      <c r="F419" s="19"/>
      <c r="G419" s="119"/>
      <c r="H419" s="119"/>
      <c r="I419" s="119"/>
    </row>
    <row r="420" customFormat="false" ht="15" hidden="false" customHeight="false" outlineLevel="2" collapsed="false">
      <c r="A420" s="172"/>
      <c r="B420" s="173"/>
      <c r="C420" s="173"/>
      <c r="D420" s="173"/>
      <c r="E420" s="119"/>
      <c r="F420" s="19"/>
      <c r="G420" s="119"/>
      <c r="H420" s="119"/>
      <c r="I420" s="119"/>
    </row>
    <row r="421" customFormat="false" ht="15" hidden="false" customHeight="false" outlineLevel="2" collapsed="false">
      <c r="A421" s="172"/>
      <c r="B421" s="173"/>
      <c r="C421" s="173"/>
      <c r="D421" s="173"/>
      <c r="E421" s="119"/>
      <c r="F421" s="19"/>
      <c r="G421" s="119"/>
      <c r="H421" s="119"/>
      <c r="I421" s="119"/>
    </row>
    <row r="422" customFormat="false" ht="15" hidden="false" customHeight="false" outlineLevel="2" collapsed="false">
      <c r="A422" s="48" t="s">
        <v>99</v>
      </c>
      <c r="B422" s="123" t="s">
        <v>424</v>
      </c>
      <c r="C422" s="123"/>
      <c r="D422" s="123" t="s">
        <v>101</v>
      </c>
      <c r="E422" s="124"/>
      <c r="F422" s="19" t="s">
        <v>425</v>
      </c>
      <c r="G422" s="124" t="s">
        <v>396</v>
      </c>
      <c r="H422" s="124"/>
      <c r="I422" s="124" t="s">
        <v>426</v>
      </c>
      <c r="BJ422" s="392" t="n">
        <f aca="false">Inputs!V422/4 + (Inputs!W422 - Inputs!V422)*0.25/2.5</f>
        <v>625.5</v>
      </c>
      <c r="BK422" s="392" t="n">
        <f aca="false">Inputs!V422/4 + (Inputs!W422 - Inputs!V422)*0.5/2.5</f>
        <v>598.5</v>
      </c>
      <c r="BL422" s="392" t="n">
        <f aca="false">Inputs!V422/4 + (Inputs!W422 - Inputs!V422)*0.75/2.5</f>
        <v>571.5</v>
      </c>
      <c r="BM422" s="392" t="n">
        <f aca="false">Inputs!V422/4 + (Inputs!W422 - Inputs!V422)*1/2.5</f>
        <v>544.5</v>
      </c>
      <c r="BN422" s="392" t="n">
        <f aca="false">Inputs!W422/4 + (Inputs!X422 - Inputs!W422)*0.25/2.5</f>
        <v>500</v>
      </c>
      <c r="BO422" s="392" t="n">
        <f aca="false">Inputs!W422/4 + (Inputs!X422 - Inputs!W422)*0.5/2.5</f>
        <v>415</v>
      </c>
      <c r="BP422" s="392" t="n">
        <f aca="false">Inputs!W422/4 + (Inputs!X422 - Inputs!W422)*0.75/2.5</f>
        <v>330</v>
      </c>
      <c r="BQ422" s="392" t="n">
        <f aca="false">Inputs!W422/4 + (Inputs!X422 - Inputs!W422)*1/2.5</f>
        <v>245</v>
      </c>
      <c r="BR422" s="392" t="n">
        <f aca="false">Inputs!X422/4 + (Inputs!Y422 - Inputs!X422)*0.25/2.5</f>
        <v>354.5</v>
      </c>
      <c r="BS422" s="392" t="n">
        <f aca="false">Inputs!X422/4 + (Inputs!Y422 - Inputs!X422)*0.5/2.5</f>
        <v>336.5</v>
      </c>
      <c r="BT422" s="392" t="n">
        <f aca="false">Inputs!X422/4 + (Inputs!Y422 - Inputs!X422)*0.75/2.5</f>
        <v>318.5</v>
      </c>
      <c r="BU422" s="392" t="n">
        <f aca="false">Inputs!X422/4 + (Inputs!Y422 - Inputs!X422)*1/2.5</f>
        <v>300.5</v>
      </c>
      <c r="BV422" s="392" t="n">
        <f aca="false">Inputs!Y422/4 + (Inputs!Z422 - Inputs!Y422)*0.25/2.5</f>
        <v>345.2161</v>
      </c>
      <c r="BW422" s="392" t="n">
        <f aca="false">Inputs!Y422/4 + (Inputs!Z422 - Inputs!Y422)*0.5/2.5</f>
        <v>362.9322</v>
      </c>
      <c r="BX422" s="392" t="n">
        <f aca="false">Inputs!Y422/4 + (Inputs!Z422 - Inputs!Y422)*0.75/2.5</f>
        <v>380.6483</v>
      </c>
      <c r="BY422" s="392" t="n">
        <f aca="false">Inputs!Y422/4 + (Inputs!Z422 - Inputs!Y422)*1/2.5</f>
        <v>398.3644</v>
      </c>
      <c r="BZ422" s="392" t="n">
        <f aca="false">Inputs!Z422/4 + (Inputs!AA422 - Inputs!Z422)*0.25/2.5</f>
        <v>385.18615</v>
      </c>
      <c r="CA422" s="392" t="n">
        <f aca="false">Inputs!Z422/4 + (Inputs!AA422 - Inputs!Z422)*0.5/2.5</f>
        <v>398.58205</v>
      </c>
      <c r="CB422" s="392" t="n">
        <f aca="false">Inputs!Z422/4 + (Inputs!AA422 - Inputs!Z422)*0.75/2.5</f>
        <v>411.97795</v>
      </c>
      <c r="CC422" s="392" t="n">
        <f aca="false">Inputs!Z422/4 + (Inputs!AA422 - Inputs!Z422)*1/2.5</f>
        <v>425.37385</v>
      </c>
      <c r="CD422" s="392" t="n">
        <f aca="false">Inputs!AA422/4 + (Inputs!AB422 - Inputs!AA422)*0.25/2.5</f>
        <v>401.3527</v>
      </c>
      <c r="CE422" s="392" t="n">
        <f aca="false">Inputs!AA422/4 + (Inputs!AB422 - Inputs!AA422)*0.5/2.5</f>
        <v>397.4254</v>
      </c>
      <c r="CF422" s="392" t="n">
        <f aca="false">Inputs!AA422/4 + (Inputs!AB422 - Inputs!AA422)*0.75/2.5</f>
        <v>393.4981</v>
      </c>
      <c r="CG422" s="392" t="n">
        <f aca="false">Inputs!AA422/4 + (Inputs!AB422 - Inputs!AA422)*1/2.5</f>
        <v>389.5708</v>
      </c>
      <c r="CH422" s="392" t="n">
        <f aca="false">Inputs!AB422/4 + (Inputs!AC422 - Inputs!AB422)*0.25/2.5</f>
        <v>381.61575</v>
      </c>
      <c r="CI422" s="392" t="n">
        <f aca="false">Inputs!AB422/4 + (Inputs!AC422 - Inputs!AB422)*0.5/2.5</f>
        <v>367.76975</v>
      </c>
      <c r="CJ422" s="392" t="n">
        <f aca="false">Inputs!AB422/4 + (Inputs!AC422 - Inputs!AB422)*0.75/2.5</f>
        <v>353.92375</v>
      </c>
      <c r="CK422" s="392" t="n">
        <f aca="false">Inputs!AB422/4 + (Inputs!AC422 - Inputs!AB422)*1/2.5</f>
        <v>340.07775</v>
      </c>
      <c r="CL422" s="392" t="n">
        <f aca="false">Inputs!AC422/4 + (Inputs!AD422 - Inputs!AC422)*0.25/2.5</f>
        <v>365.88825</v>
      </c>
      <c r="CM422" s="392" t="n">
        <f aca="false">Inputs!AC422/4 + (Inputs!AD422 - Inputs!AC422)*0.5/2.5</f>
        <v>370.92975</v>
      </c>
      <c r="CN422" s="392" t="n">
        <f aca="false">Inputs!AC422/4 + (Inputs!AD422 - Inputs!AC422)*0.75/2.5</f>
        <v>375.97125</v>
      </c>
      <c r="CO422" s="392" t="n">
        <f aca="false">Inputs!AC422/4 + (Inputs!AD422 - Inputs!AC422)*1/2.5</f>
        <v>381.01275</v>
      </c>
      <c r="CP422" s="392" t="n">
        <f aca="false">Inputs!AE422*0.5</f>
        <v>318.9115</v>
      </c>
      <c r="CQ422" s="392" t="n">
        <f aca="false">Inputs!AE422*0.1</f>
        <v>63.7823</v>
      </c>
      <c r="CR422" s="392" t="n">
        <f aca="false">Inputs!AE422*0.1</f>
        <v>63.7823</v>
      </c>
      <c r="CS422" s="392" t="n">
        <f aca="false">Inputs!AE422*0.3</f>
        <v>191.3469</v>
      </c>
      <c r="CT422" s="392" t="n">
        <f aca="false">Inputs!AE422/4 + (Inputs!AF422 - Inputs!AE422)*0.25/2.5</f>
        <v>202.44805</v>
      </c>
      <c r="CU422" s="392" t="n">
        <f aca="false">Inputs!AE422/4 + (Inputs!AF422 - Inputs!AE422)*0.5/2.5</f>
        <v>245.44035</v>
      </c>
      <c r="CV422" s="392" t="n">
        <f aca="false">Inputs!AE422/4 + (Inputs!AF422 - Inputs!AE422)*0.75/2.5</f>
        <v>288.43265</v>
      </c>
      <c r="CW422" s="392" t="n">
        <f aca="false">Inputs!AE422/4 + (Inputs!AF422 - Inputs!AE422)*1/2.5</f>
        <v>331.42495</v>
      </c>
      <c r="CX422" s="392" t="n">
        <f aca="false">Inputs!AF422/4 + (Inputs!AG422 - Inputs!AF422)*0.25/2.5</f>
        <v>318.0911</v>
      </c>
      <c r="CY422" s="392" t="n">
        <f aca="false">Inputs!AF422/4 + (Inputs!AG422 - Inputs!AF422)*0.5/2.5</f>
        <v>369.2457</v>
      </c>
      <c r="CZ422" s="392" t="n">
        <f aca="false">Inputs!AF422/4 + (Inputs!AG422 - Inputs!AF422)*0.75/2.5</f>
        <v>420.4003</v>
      </c>
      <c r="DA422" s="392" t="n">
        <f aca="false">Inputs!AF422/4 + (Inputs!AG422 - Inputs!AF422)*1/2.5</f>
        <v>471.5549</v>
      </c>
      <c r="DB422" s="393" t="n">
        <f aca="false">Inputs!AG422/4 + (Inputs!AH422 - Inputs!AG422)*0.25/2.5</f>
        <v>369.7221</v>
      </c>
      <c r="DC422" s="392" t="n">
        <f aca="false">Inputs!AG422/4 + (Inputs!AH422 - Inputs!AG422)*0.5/2.5</f>
        <v>344.6212</v>
      </c>
      <c r="DD422" s="392" t="n">
        <f aca="false">Inputs!AG422/4 + (Inputs!AH422 - Inputs!AG422)*0.75/2.5</f>
        <v>319.5203</v>
      </c>
      <c r="DE422" s="392" t="n">
        <f aca="false">Inputs!AG422/4 + (Inputs!AH422 - Inputs!AG422)*1/2.5</f>
        <v>294.4194</v>
      </c>
      <c r="DF422" s="392" t="n">
        <f aca="false">Inputs!AH422/4 + (Inputs!AI422 - Inputs!AH422)*0.25/2.5</f>
        <v>332.808514416192</v>
      </c>
      <c r="DG422" s="392" t="n">
        <f aca="false">Inputs!AH422/4 + (Inputs!AI422 - Inputs!AH422)*0.5/2.5</f>
        <v>333.546278832384</v>
      </c>
      <c r="DH422" s="392" t="n">
        <f aca="false">Inputs!AH422/4 + (Inputs!AI422 - Inputs!AH422)*0.75/2.5</f>
        <v>334.284043248577</v>
      </c>
      <c r="DI422" s="392" t="n">
        <f aca="false">Inputs!AH422/4 + (Inputs!AI422 - Inputs!AH422)*1/2.5</f>
        <v>335.021807664769</v>
      </c>
      <c r="DJ422" s="392" t="n">
        <f aca="false">Inputs!AI422/4 + (Inputs!AJ422 - Inputs!AI422)*0.25/2.5</f>
        <v>336.700013483558</v>
      </c>
      <c r="DK422" s="392" t="n">
        <f aca="false">Inputs!AI422/4 + (Inputs!AJ422 - Inputs!AI422)*0.5/2.5</f>
        <v>339.484865926636</v>
      </c>
      <c r="DL422" s="392" t="n">
        <f aca="false">Inputs!AI422/4 + (Inputs!AJ422 - Inputs!AI422)*0.75/2.5</f>
        <v>342.269718369713</v>
      </c>
      <c r="DM422" s="392" t="n">
        <f aca="false">Inputs!AI422/4 + (Inputs!AJ422 - Inputs!AI422)*1/2.5</f>
        <v>345.054570812791</v>
      </c>
      <c r="DN422" s="392" t="n">
        <f aca="false">Inputs!AJ422/4 + (Inputs!AK422 - Inputs!AJ422)*0.25/2.5</f>
        <v>344.211072065384</v>
      </c>
      <c r="DO422" s="392" t="n">
        <f aca="false">Inputs!AJ422/4 + (Inputs!AK422 - Inputs!AJ422)*0.5/2.5</f>
        <v>347.544851982593</v>
      </c>
      <c r="DP422" s="392" t="n">
        <f aca="false">Inputs!AJ422/4 + (Inputs!AK422 - Inputs!AJ422)*0.75/2.5</f>
        <v>350.878631899802</v>
      </c>
      <c r="DQ422" s="392" t="n">
        <f aca="false">Inputs!AJ422/4 + (Inputs!AK422 - Inputs!AJ422)*1/2.5</f>
        <v>354.212411817011</v>
      </c>
      <c r="DR422" s="392" t="n">
        <f aca="false">Inputs!AK422/4 + (Inputs!AL422 - Inputs!AK422)*0.25/2.5</f>
        <v>353.025134163195</v>
      </c>
      <c r="DS422" s="392" t="n">
        <f aca="false">Inputs!AK422/4 + (Inputs!AL422 - Inputs!AK422)*0.5/2.5</f>
        <v>356.838526385193</v>
      </c>
      <c r="DT422" s="392" t="n">
        <f aca="false">Inputs!AK422/4 + (Inputs!AL422 - Inputs!AK422)*0.75/2.5</f>
        <v>360.651918607191</v>
      </c>
      <c r="DU422" s="392" t="n">
        <f aca="false">Inputs!AK422/4 + (Inputs!AL422 - Inputs!AK422)*1/2.5</f>
        <v>364.465310829189</v>
      </c>
      <c r="DV422" s="392" t="n">
        <f aca="false">Inputs!AL422/4 + (Inputs!AM422 - Inputs!AL422)*0.25/2.5</f>
        <v>362.662720325851</v>
      </c>
      <c r="DW422" s="392" t="n">
        <f aca="false">Inputs!AL422/4 + (Inputs!AM422 - Inputs!AL422)*0.5/2.5</f>
        <v>366.580218155509</v>
      </c>
      <c r="DX422" s="392" t="n">
        <f aca="false">Inputs!AL422/4 + (Inputs!AM422 - Inputs!AL422)*0.75/2.5</f>
        <v>370.497715985168</v>
      </c>
      <c r="DY422" s="392" t="n">
        <f aca="false">Inputs!AL422/4 + (Inputs!AM422 - Inputs!AL422)*1/2.5</f>
        <v>374.415213814826</v>
      </c>
      <c r="DZ422" s="392" t="n">
        <f aca="false">Inputs!AM422/4 + (Inputs!AN422 - Inputs!AM422)*0.25/2.5</f>
        <v>372.563412590746</v>
      </c>
      <c r="EA422" s="392" t="n">
        <f aca="false">Inputs!AM422/4 + (Inputs!AN422 - Inputs!AM422)*0.5/2.5</f>
        <v>376.587858111155</v>
      </c>
      <c r="EB422" s="392" t="n">
        <f aca="false">Inputs!AM422/4 + (Inputs!AN422 - Inputs!AM422)*0.75/2.5</f>
        <v>380.612303631563</v>
      </c>
      <c r="EC422" s="392" t="n">
        <f aca="false">Inputs!AM422/4 + (Inputs!AN422 - Inputs!AM422)*1/2.5</f>
        <v>384.636749151971</v>
      </c>
      <c r="ED422" s="392" t="n">
        <f aca="false">Inputs!AN422/4 + (Inputs!AO422 - Inputs!AN422)*0.25/2.5</f>
        <v>382.734393754474</v>
      </c>
      <c r="EE422" s="392" t="n">
        <f aca="false">Inputs!AN422/4 + (Inputs!AO422 - Inputs!AN422)*0.5/2.5</f>
        <v>386.868706637589</v>
      </c>
      <c r="EF422" s="392" t="n">
        <f aca="false">Inputs!AN422/4 + (Inputs!AO422 - Inputs!AN422)*0.75/2.5</f>
        <v>391.003019520704</v>
      </c>
      <c r="EG422" s="392" t="n">
        <f aca="false">Inputs!AN422/4 + (Inputs!AO422 - Inputs!AN422)*1/2.5</f>
        <v>395.13733240382</v>
      </c>
      <c r="EH422" s="392" t="n">
        <f aca="false">Inputs!AO422/4 + (Inputs!AP422 - Inputs!AO422)*0.25/2.5</f>
        <v>393.183042703971</v>
      </c>
      <c r="EI422" s="392" t="n">
        <f aca="false">Inputs!AO422/4 + (Inputs!AP422 - Inputs!AO422)*0.5/2.5</f>
        <v>397.430222328795</v>
      </c>
      <c r="EJ422" s="392" t="n">
        <f aca="false">Inputs!AO422/4 + (Inputs!AP422 - Inputs!AO422)*0.75/2.5</f>
        <v>401.67740195362</v>
      </c>
      <c r="EK422" s="392" t="n">
        <f aca="false">Inputs!AO422/4 + (Inputs!AP422 - Inputs!AO422)*1/2.5</f>
        <v>405.924581578444</v>
      </c>
      <c r="EL422" s="392" t="n">
        <f aca="false">Inputs!AP422/4 + (Inputs!AQ422 - Inputs!AP422)*0.25/2.5</f>
        <v>403.916939769789</v>
      </c>
      <c r="EM422" s="392" t="n">
        <f aca="false">Inputs!AP422/4 + (Inputs!AQ422 - Inputs!AP422)*0.5/2.5</f>
        <v>408.280067398371</v>
      </c>
      <c r="EN422" s="392" t="n">
        <f aca="false">Inputs!AP422/4 + (Inputs!AQ422 - Inputs!AP422)*0.75/2.5</f>
        <v>412.643195026953</v>
      </c>
      <c r="EO422" s="392" t="n">
        <f aca="false">Inputs!AP422/4 + (Inputs!AQ422 - Inputs!AP422)*1/2.5</f>
        <v>417.006322655535</v>
      </c>
      <c r="EP422" s="392" t="n">
        <f aca="false">Inputs!AQ422/4 + (Inputs!AR422 - Inputs!AQ422)*0.25/2.5</f>
        <v>414.943872225505</v>
      </c>
      <c r="EQ422" s="392" t="n">
        <f aca="false">Inputs!AQ422/4 + (Inputs!AR422 - Inputs!AQ422)*0.5/2.5</f>
        <v>419.426113238347</v>
      </c>
      <c r="ER422" s="392" t="n">
        <f aca="false">Inputs!AQ422/4 + (Inputs!AR422 - Inputs!AQ422)*0.75/2.5</f>
        <v>423.908354251189</v>
      </c>
      <c r="ES422" s="392" t="n">
        <f aca="false">Inputs!AQ422/4 + (Inputs!AR422 - Inputs!AQ422)*1/2.5</f>
        <v>428.390595264032</v>
      </c>
      <c r="ET422" s="392" t="n">
        <f aca="false">Inputs!AR422/4 + (Inputs!AS422 - Inputs!AR422)*0.25/2.5</f>
        <v>426.271839937261</v>
      </c>
      <c r="EU422" s="392" t="n">
        <f aca="false">Inputs!AR422/4 + (Inputs!AS422 - Inputs!AR422)*0.5/2.5</f>
        <v>430.876446129754</v>
      </c>
      <c r="EV422" s="392" t="n">
        <f aca="false">Inputs!AR422/4 + (Inputs!AS422 - Inputs!AR422)*0.75/2.5</f>
        <v>435.481052322247</v>
      </c>
      <c r="EW422" s="392" t="n">
        <f aca="false">Inputs!AR422/4 + (Inputs!AS422 - Inputs!AR422)*1/2.5</f>
        <v>440.08565851474</v>
      </c>
      <c r="EX422" s="392" t="n">
        <f aca="false">Inputs!AS422/4 + (Inputs!AT422 - Inputs!AS422)*0.25/2.5</f>
        <v>437.909061167548</v>
      </c>
      <c r="EY422" s="392" t="n">
        <f aca="false">Inputs!AS422/4 + (Inputs!AT422 - Inputs!AS422)*0.5/2.5</f>
        <v>442.639373109096</v>
      </c>
      <c r="EZ422" s="392" t="n">
        <f aca="false">Inputs!AS422/4 + (Inputs!AT422 - Inputs!AS422)*0.75/2.5</f>
        <v>447.369685050644</v>
      </c>
      <c r="FA422" s="392" t="n">
        <f aca="false">Inputs!AS422/4 + (Inputs!AT422 - Inputs!AS422)*1/2.5</f>
        <v>452.099996992192</v>
      </c>
      <c r="FB422" s="392" t="n">
        <f aca="false">Inputs!AT422/4 + (Inputs!AU422 - Inputs!AT422)*0.25/2.5</f>
        <v>449.863978537422</v>
      </c>
      <c r="FC422" s="392" t="n">
        <f aca="false">Inputs!AT422/4 + (Inputs!AU422 - Inputs!AT422)*0.5/2.5</f>
        <v>454.723427994975</v>
      </c>
      <c r="FD422" s="392" t="n">
        <f aca="false">Inputs!AT422/4 + (Inputs!AU422 - Inputs!AT422)*0.75/2.5</f>
        <v>459.582877452527</v>
      </c>
      <c r="FE422" s="392" t="n">
        <f aca="false">Inputs!AT422/4 + (Inputs!AU422 - Inputs!AT422)*1/2.5</f>
        <v>464.442326910079</v>
      </c>
      <c r="FF422" s="392" t="n">
        <f aca="false">Inputs!AU422/4 + (Inputs!AV422 - Inputs!AU422)*0.25/2.5</f>
        <v>462.145265151494</v>
      </c>
      <c r="FG422" s="392" t="n">
        <f aca="false">Inputs!AU422/4 + (Inputs!AV422 - Inputs!AU422)*0.5/2.5</f>
        <v>467.137377579237</v>
      </c>
      <c r="FH422" s="392" t="n">
        <f aca="false">Inputs!AU422/4 + (Inputs!AV422 - Inputs!AU422)*0.75/2.5</f>
        <v>472.129490006981</v>
      </c>
      <c r="FI422" s="392" t="n">
        <f aca="false">Inputs!AU422/4 + (Inputs!AV422 - Inputs!AU422)*1/2.5</f>
        <v>477.121602434724</v>
      </c>
      <c r="FJ422" s="392" t="n">
        <f aca="false">Inputs!AV422/4 + (Inputs!AW422 - Inputs!AV422)*0.25/2.5</f>
        <v>474.76183089013</v>
      </c>
      <c r="FK422" s="392" t="n">
        <f aca="false">Inputs!AV422/4 + (Inputs!AW422 - Inputs!AV422)*0.5/2.5</f>
        <v>479.890227987151</v>
      </c>
      <c r="FL422" s="392" t="n">
        <f aca="false">Inputs!AV422/4 + (Inputs!AW422 - Inputs!AV422)*0.75/2.5</f>
        <v>485.018625084171</v>
      </c>
      <c r="FM422" s="392" t="n">
        <f aca="false">Inputs!AV422/4 + (Inputs!AW422 - Inputs!AV422)*1/2.5</f>
        <v>490.147022181192</v>
      </c>
      <c r="FN422" s="392" t="n">
        <f aca="false">Inputs!AW422/4 + (Inputs!AX422 - Inputs!AW422)*0.25/2.5</f>
        <v>487.722828873431</v>
      </c>
      <c r="FO422" s="392" t="n">
        <f aca="false">Inputs!AW422/4 + (Inputs!AX422 - Inputs!AW422)*0.5/2.5</f>
        <v>492.9912312112</v>
      </c>
      <c r="FP422" s="392" t="n">
        <f aca="false">Inputs!AW422/4 + (Inputs!AX422 - Inputs!AW422)*0.75/2.5</f>
        <v>498.259633548969</v>
      </c>
      <c r="FQ422" s="392" t="n">
        <f aca="false">Inputs!AW422/4 + (Inputs!AX422 - Inputs!AW422)*1/2.5</f>
        <v>503.528035886739</v>
      </c>
      <c r="FR422" s="392" t="n">
        <f aca="false">Inputs!AX422/4 + (Inputs!AY422 - Inputs!AX422)*0.25/2.5</f>
        <v>501.037662101675</v>
      </c>
      <c r="FS422" s="392" t="n">
        <f aca="false">Inputs!AX422/4 + (Inputs!AY422 - Inputs!AX422)*0.5/2.5</f>
        <v>506.449891823266</v>
      </c>
      <c r="FT422" s="392" t="n">
        <f aca="false">Inputs!AX422/4 + (Inputs!AY422 - Inputs!AX422)*0.75/2.5</f>
        <v>511.862121544856</v>
      </c>
      <c r="FU422" s="392" t="n">
        <f aca="false">Inputs!AX422/4 + (Inputs!AY422 - Inputs!AX422)*1/2.5</f>
        <v>517.274351266447</v>
      </c>
      <c r="FV422" s="392" t="n">
        <f aca="false">Inputs!AY422/4 + (Inputs!AZ422 - Inputs!AY422)*0.25/2.5</f>
        <v>514.715990277051</v>
      </c>
      <c r="FW422" s="392" t="n">
        <f aca="false">Inputs!AY422/4 + (Inputs!AZ422 - Inputs!AY422)*0.5/2.5</f>
        <v>520.275973870041</v>
      </c>
      <c r="FX422" s="392" t="n">
        <f aca="false">Inputs!AY422/4 + (Inputs!AZ422 - Inputs!AY422)*0.75/2.5</f>
        <v>525.835957463031</v>
      </c>
      <c r="FY422" s="392" t="n">
        <f aca="false">Inputs!AY422/4 + (Inputs!AZ422 - Inputs!AY422)*1/2.5</f>
        <v>531.395941056021</v>
      </c>
      <c r="FZ422" s="392" t="n">
        <f aca="false">Inputs!AZ422/4 + (Inputs!BA422 - Inputs!AZ422)*0.25/2.5</f>
        <v>528.767736811615</v>
      </c>
      <c r="GA422" s="392" t="n">
        <f aca="false">Inputs!AZ422/4 + (Inputs!BA422 - Inputs!AZ422)*0.5/2.5</f>
        <v>534.479507956693</v>
      </c>
      <c r="GB422" s="392" t="n">
        <f aca="false">Inputs!AZ422/4 + (Inputs!BA422 - Inputs!AZ422)*0.75/2.5</f>
        <v>540.191279101772</v>
      </c>
      <c r="GC422" s="392" t="n">
        <f aca="false">Inputs!AZ422/4 + (Inputs!BA422 - Inputs!AZ422)*1/2.5</f>
        <v>545.90305024685</v>
      </c>
      <c r="GD422" s="392" t="n">
        <f aca="false">Inputs!BA422/4 + (Inputs!BB422 - Inputs!BA422)*0.25/2.5</f>
        <v>543.203096026572</v>
      </c>
      <c r="GE422" s="392" t="n">
        <f aca="false">Inputs!BA422/4 + (Inputs!BB422 - Inputs!BA422)*0.5/2.5</f>
        <v>549.070798523911</v>
      </c>
      <c r="GF422" s="392" t="n">
        <f aca="false">Inputs!BA422/4 + (Inputs!BB422 - Inputs!BA422)*0.75/2.5</f>
        <v>554.93850102125</v>
      </c>
      <c r="GG422" s="392" t="n">
        <f aca="false">Inputs!BA422/4 + (Inputs!BB422 - Inputs!BA422)*1/2.5</f>
        <v>560.806203518589</v>
      </c>
      <c r="GH422" s="392" t="n">
        <f aca="false">Inputs!BB422/4 + (Inputs!BC422 - Inputs!BB422)*0.25/2.5</f>
        <v>558.032540548097</v>
      </c>
      <c r="GI422" s="392" t="n">
        <f aca="false">Inputs!BB422/4 + (Inputs!BC422 - Inputs!BB422)*0.5/2.5</f>
        <v>564.060431323614</v>
      </c>
      <c r="GJ422" s="392" t="n">
        <f aca="false">Inputs!BB422/4 + (Inputs!BC422 - Inputs!BB422)*0.75/2.5</f>
        <v>570.08832209913</v>
      </c>
      <c r="GK422" s="392" t="n">
        <f aca="false">Inputs!BB422/4 + (Inputs!BC422 - Inputs!BB422)*1/2.5</f>
        <v>576.116212874647</v>
      </c>
      <c r="GL422" s="392" t="n">
        <f aca="false">Inputs!BC422/4 + (Inputs!BD422 - Inputs!BC422)*0.25/2.5</f>
        <v>573.26682890506</v>
      </c>
      <c r="GM422" s="392" t="n">
        <f aca="false">Inputs!BC422/4 + (Inputs!BD422 - Inputs!BC422)*0.5/2.5</f>
        <v>579.459281098748</v>
      </c>
      <c r="GN422" s="392" t="n">
        <f aca="false">Inputs!BC422/4 + (Inputs!BD422 - Inputs!BC422)*0.75/2.5</f>
        <v>585.651733292437</v>
      </c>
      <c r="GO422" s="392" t="n">
        <f aca="false">Inputs!BC422/4 + (Inputs!BD422 - Inputs!BC422)*1/2.5</f>
        <v>591.844185486125</v>
      </c>
      <c r="GP422" s="392" t="n">
        <f aca="false">Inputs!BD422/4 + (Inputs!BE422 - Inputs!BD422)*0.25/2.5</f>
        <v>588.917013334169</v>
      </c>
      <c r="GQ422" s="392" t="n">
        <f aca="false">Inputs!BD422/4 + (Inputs!BE422 - Inputs!BD422)*0.5/2.5</f>
        <v>595.278519472744</v>
      </c>
      <c r="GR422" s="392" t="n">
        <f aca="false">Inputs!BD422/4 + (Inputs!BE422 - Inputs!BD422)*0.75/2.5</f>
        <v>601.64002561132</v>
      </c>
      <c r="GS422" s="392" t="n">
        <f aca="false">Inputs!BD422/4 + (Inputs!BE422 - Inputs!BD422)*1/2.5</f>
        <v>608.001531749896</v>
      </c>
      <c r="GT422" s="392" t="n">
        <f aca="false">Inputs!BE422/4 + (Inputs!BF422 - Inputs!BE422)*0.25/2.5</f>
        <v>604.994447798191</v>
      </c>
      <c r="GU422" s="392" t="n">
        <f aca="false">Inputs!BE422/4 + (Inputs!BF422 - Inputs!BE422)*0.5/2.5</f>
        <v>611.52962305435</v>
      </c>
      <c r="GV422" s="392" t="n">
        <f aca="false">Inputs!BE422/4 + (Inputs!BF422 - Inputs!BE422)*0.75/2.5</f>
        <v>618.064798310509</v>
      </c>
      <c r="GW422" s="392" t="n">
        <f aca="false">Inputs!BE422/4 + (Inputs!BF422 - Inputs!BE422)*1/2.5</f>
        <v>624.599973566668</v>
      </c>
      <c r="GX422" s="392" t="n">
        <f aca="false">Inputs!BF422/4 + (Inputs!BG422 - Inputs!BF422)*0.25/2.5</f>
        <v>621.510796223082</v>
      </c>
      <c r="GY422" s="392" t="n">
        <f aca="false">Inputs!BF422/4 + (Inputs!BG422 - Inputs!BF422)*0.5/2.5</f>
        <v>628.224381763734</v>
      </c>
      <c r="GZ422" s="392" t="n">
        <f aca="false">Inputs!BF422/4 + (Inputs!BG422 - Inputs!BF422)*0.75/2.5</f>
        <v>634.937967304386</v>
      </c>
      <c r="HA422" s="392" t="n">
        <f aca="false">Inputs!BF422/4 + (Inputs!BG422 - Inputs!BF422)*1/2.5</f>
        <v>641.651552845038</v>
      </c>
    </row>
    <row r="423" customFormat="false" ht="15" hidden="false" customHeight="false" outlineLevel="2" collapsed="false">
      <c r="A423" s="48" t="s">
        <v>99</v>
      </c>
      <c r="B423" s="123" t="s">
        <v>424</v>
      </c>
      <c r="C423" s="123"/>
      <c r="D423" s="123" t="s">
        <v>101</v>
      </c>
      <c r="E423" s="124"/>
      <c r="F423" s="19" t="s">
        <v>427</v>
      </c>
      <c r="G423" s="124" t="s">
        <v>396</v>
      </c>
      <c r="H423" s="124"/>
      <c r="I423" s="124" t="s">
        <v>426</v>
      </c>
      <c r="BJ423" s="174" t="n">
        <f aca="false">Inputs!V423/4 + (Inputs!W423 - Inputs!V423)*0.25/2.5</f>
        <v>38.85</v>
      </c>
      <c r="BK423" s="174" t="n">
        <f aca="false">Inputs!V423/4 + (Inputs!W423 - Inputs!V423)*0.5/2.5</f>
        <v>36.45</v>
      </c>
      <c r="BL423" s="174" t="n">
        <f aca="false">Inputs!V423/4 + (Inputs!W423 - Inputs!V423)*0.75/2.5</f>
        <v>34.05</v>
      </c>
      <c r="BM423" s="174" t="n">
        <f aca="false">Inputs!V423/4 + (Inputs!W423 - Inputs!V423)*1/2.5</f>
        <v>31.65</v>
      </c>
      <c r="BN423" s="174" t="n">
        <f aca="false">Inputs!W423/4 + (Inputs!X423 - Inputs!W423)*0.25/2.5</f>
        <v>30.35</v>
      </c>
      <c r="BO423" s="174" t="n">
        <f aca="false">Inputs!W423/4 + (Inputs!X423 - Inputs!W423)*0.5/2.5</f>
        <v>25.45</v>
      </c>
      <c r="BP423" s="174" t="n">
        <f aca="false">Inputs!W423/4 + (Inputs!X423 - Inputs!W423)*0.75/2.5</f>
        <v>20.55</v>
      </c>
      <c r="BQ423" s="174" t="n">
        <f aca="false">Inputs!W423/4 + (Inputs!X423 - Inputs!W423)*1/2.5</f>
        <v>15.65</v>
      </c>
      <c r="BR423" s="174" t="n">
        <f aca="false">Inputs!X423/4 + (Inputs!Y423 - Inputs!X423)*0.25/2.5</f>
        <v>23.1</v>
      </c>
      <c r="BS423" s="174" t="n">
        <f aca="false">Inputs!X423/4 + (Inputs!Y423 - Inputs!X423)*0.5/2.5</f>
        <v>23.2</v>
      </c>
      <c r="BT423" s="174" t="n">
        <f aca="false">Inputs!X423/4 + (Inputs!Y423 - Inputs!X423)*0.75/2.5</f>
        <v>23.3</v>
      </c>
      <c r="BU423" s="174" t="n">
        <f aca="false">Inputs!X423/4 + (Inputs!Y423 - Inputs!X423)*1/2.5</f>
        <v>23.4</v>
      </c>
      <c r="BV423" s="174" t="n">
        <f aca="false">Inputs!Y423/4 + (Inputs!Z423 - Inputs!Y423)*0.25/2.5</f>
        <v>24.8076</v>
      </c>
      <c r="BW423" s="174" t="n">
        <f aca="false">Inputs!Y423/4 + (Inputs!Z423 - Inputs!Y423)*0.5/2.5</f>
        <v>26.3652</v>
      </c>
      <c r="BX423" s="174" t="n">
        <f aca="false">Inputs!Y423/4 + (Inputs!Z423 - Inputs!Y423)*0.75/2.5</f>
        <v>27.9228</v>
      </c>
      <c r="BY423" s="174" t="n">
        <f aca="false">Inputs!Y423/4 + (Inputs!Z423 - Inputs!Y423)*1/2.5</f>
        <v>29.4804</v>
      </c>
      <c r="BZ423" s="174" t="n">
        <f aca="false">Inputs!Z423/4 + (Inputs!AA423 - Inputs!Z423)*0.25/2.5</f>
        <v>26.9088</v>
      </c>
      <c r="CA423" s="174" t="n">
        <f aca="false">Inputs!Z423/4 + (Inputs!AA423 - Inputs!Z423)*0.5/2.5</f>
        <v>26.6736</v>
      </c>
      <c r="CB423" s="174" t="n">
        <f aca="false">Inputs!Z423/4 + (Inputs!AA423 - Inputs!Z423)*0.75/2.5</f>
        <v>26.4384</v>
      </c>
      <c r="CC423" s="174" t="n">
        <f aca="false">Inputs!Z423/4 + (Inputs!AA423 - Inputs!Z423)*1/2.5</f>
        <v>26.2032</v>
      </c>
      <c r="CD423" s="174" t="n">
        <f aca="false">Inputs!AA423/4 + (Inputs!AB423 - Inputs!AA423)*0.25/2.5</f>
        <v>26.356</v>
      </c>
      <c r="CE423" s="174" t="n">
        <f aca="false">Inputs!AA423/4 + (Inputs!AB423 - Inputs!AA423)*0.5/2.5</f>
        <v>26.156</v>
      </c>
      <c r="CF423" s="174" t="n">
        <f aca="false">Inputs!AA423/4 + (Inputs!AB423 - Inputs!AA423)*0.75/2.5</f>
        <v>25.956</v>
      </c>
      <c r="CG423" s="174" t="n">
        <f aca="false">Inputs!AA423/4 + (Inputs!AB423 - Inputs!AA423)*1/2.5</f>
        <v>25.756</v>
      </c>
      <c r="CH423" s="175" t="n">
        <f aca="false">Inputs!AB423/4 + (Inputs!AC423 - Inputs!AB423)*0.25/2.5</f>
        <v>25.809</v>
      </c>
      <c r="CI423" s="175" t="n">
        <f aca="false">Inputs!AB423/4 + (Inputs!AC423 - Inputs!AB423)*0.5/2.5</f>
        <v>25.562</v>
      </c>
      <c r="CJ423" s="175" t="n">
        <f aca="false">Inputs!AB423/4 + (Inputs!AC423 - Inputs!AB423)*0.75/2.5</f>
        <v>25.315</v>
      </c>
      <c r="CK423" s="175" t="n">
        <f aca="false">Inputs!AB423/4 + (Inputs!AC423 - Inputs!AB423)*1/2.5</f>
        <v>25.068</v>
      </c>
      <c r="CL423" s="175" t="n">
        <f aca="false">Inputs!AC423/4 + (Inputs!AD423 - Inputs!AC423)*0.25/2.5</f>
        <v>28.4934</v>
      </c>
      <c r="CM423" s="175" t="n">
        <f aca="false">Inputs!AC423/4 + (Inputs!AD423 - Inputs!AC423)*0.5/2.5</f>
        <v>31.5483</v>
      </c>
      <c r="CN423" s="175" t="n">
        <f aca="false">Inputs!AC423/4 + (Inputs!AD423 - Inputs!AC423)*0.75/2.5</f>
        <v>34.6032</v>
      </c>
      <c r="CO423" s="175" t="n">
        <f aca="false">Inputs!AC423/4 + (Inputs!AD423 - Inputs!AC423)*1/2.5</f>
        <v>37.6581</v>
      </c>
      <c r="CP423" s="175" t="n">
        <f aca="false">Inputs!AE423*0.5</f>
        <v>36.2625</v>
      </c>
      <c r="CQ423" s="175" t="n">
        <f aca="false">Inputs!AE423*0.1</f>
        <v>7.2525</v>
      </c>
      <c r="CR423" s="175" t="n">
        <f aca="false">Inputs!AE423*0.1</f>
        <v>7.2525</v>
      </c>
      <c r="CS423" s="175" t="n">
        <f aca="false">Inputs!AE423*0.3</f>
        <v>21.7575</v>
      </c>
      <c r="CT423" s="175" t="n">
        <f aca="false">Inputs!AE423/4 + (Inputs!AF423 - Inputs!AE423)*0.25/2.5</f>
        <v>19.71915</v>
      </c>
      <c r="CU423" s="175" t="n">
        <f aca="false">Inputs!AE423/4 + (Inputs!AF423 - Inputs!AE423)*0.5/2.5</f>
        <v>21.30705</v>
      </c>
      <c r="CV423" s="175" t="n">
        <f aca="false">Inputs!AE423/4 + (Inputs!AF423 - Inputs!AE423)*0.75/2.5</f>
        <v>22.89495</v>
      </c>
      <c r="CW423" s="175" t="n">
        <f aca="false">Inputs!AE423/4 + (Inputs!AF423 - Inputs!AE423)*1/2.5</f>
        <v>24.48285</v>
      </c>
      <c r="CX423" s="175" t="n">
        <f aca="false">Inputs!AF423/4 + (Inputs!AG423 - Inputs!AF423)*0.25/2.5</f>
        <v>24.1284</v>
      </c>
      <c r="CY423" s="175" t="n">
        <f aca="false">Inputs!AF423/4 + (Inputs!AG423 - Inputs!AF423)*0.5/2.5</f>
        <v>26.1558</v>
      </c>
      <c r="CZ423" s="175" t="n">
        <f aca="false">Inputs!AF423/4 + (Inputs!AG423 - Inputs!AF423)*0.75/2.5</f>
        <v>28.1832</v>
      </c>
      <c r="DA423" s="175" t="n">
        <f aca="false">Inputs!AF423/4 + (Inputs!AG423 - Inputs!AF423)*1/2.5</f>
        <v>30.2106</v>
      </c>
      <c r="DB423" s="175" t="n">
        <f aca="false">Inputs!AG423/4 + (Inputs!AH423 - Inputs!AG423)*0.25/2.5</f>
        <v>24.6007</v>
      </c>
      <c r="DC423" s="175" t="n">
        <f aca="false">Inputs!AG423/4 + (Inputs!AH423 - Inputs!AG423)*0.5/2.5</f>
        <v>22.0319</v>
      </c>
      <c r="DD423" s="175" t="n">
        <f aca="false">Inputs!AG423/4 + (Inputs!AH423 - Inputs!AG423)*0.75/2.5</f>
        <v>19.4631</v>
      </c>
      <c r="DE423" s="175" t="n">
        <f aca="false">Inputs!AG423/4 + (Inputs!AH423 - Inputs!AG423)*1/2.5</f>
        <v>16.8943</v>
      </c>
      <c r="DF423" s="175" t="n">
        <f aca="false">Inputs!AH423/4 + (Inputs!AI423 - Inputs!AH423)*0.25/2.5</f>
        <v>19.0877</v>
      </c>
      <c r="DG423" s="175" t="n">
        <f aca="false">Inputs!AH423/4 + (Inputs!AI423 - Inputs!AH423)*0.5/2.5</f>
        <v>17.4279</v>
      </c>
      <c r="DH423" s="175" t="n">
        <f aca="false">Inputs!AH423/4 + (Inputs!AI423 - Inputs!AH423)*0.75/2.5</f>
        <v>15.7681</v>
      </c>
      <c r="DI423" s="175" t="n">
        <f aca="false">Inputs!AH423/4 + (Inputs!AI423 - Inputs!AH423)*1/2.5</f>
        <v>14.1083</v>
      </c>
      <c r="DJ423" s="175" t="n">
        <f aca="false">Inputs!AI423/4 + (Inputs!AJ423 - Inputs!AI423)*0.25/2.5</f>
        <v>17.1600290275</v>
      </c>
      <c r="DK423" s="175" t="n">
        <f aca="false">Inputs!AI423/4 + (Inputs!AJ423 - Inputs!AI423)*0.5/2.5</f>
        <v>17.722058055</v>
      </c>
      <c r="DL423" s="175" t="n">
        <f aca="false">Inputs!AI423/4 + (Inputs!AJ423 - Inputs!AI423)*0.75/2.5</f>
        <v>18.2840870825</v>
      </c>
      <c r="DM423" s="175" t="n">
        <f aca="false">Inputs!AI423/4 + (Inputs!AJ423 - Inputs!AI423)*1/2.5</f>
        <v>18.84611611</v>
      </c>
      <c r="DN423" s="175" t="n">
        <f aca="false">Inputs!AJ423/4 + (Inputs!AK423 - Inputs!AJ423)*0.25/2.5</f>
        <v>18.1791426184724</v>
      </c>
      <c r="DO423" s="175" t="n">
        <f aca="false">Inputs!AJ423/4 + (Inputs!AK423 - Inputs!AJ423)*0.5/2.5</f>
        <v>18.3552126681948</v>
      </c>
      <c r="DP423" s="175" t="n">
        <f aca="false">Inputs!AJ423/4 + (Inputs!AK423 - Inputs!AJ423)*0.75/2.5</f>
        <v>18.5312827179171</v>
      </c>
      <c r="DQ423" s="175" t="n">
        <f aca="false">Inputs!AJ423/4 + (Inputs!AK423 - Inputs!AJ423)*1/2.5</f>
        <v>18.7073527676395</v>
      </c>
      <c r="DR423" s="175" t="n">
        <f aca="false">Inputs!AK423/4 + (Inputs!AL423 - Inputs!AK423)*0.25/2.5</f>
        <v>18.6446479578641</v>
      </c>
      <c r="DS423" s="175" t="n">
        <f aca="false">Inputs!AK423/4 + (Inputs!AL423 - Inputs!AK423)*0.5/2.5</f>
        <v>18.8460482226723</v>
      </c>
      <c r="DT423" s="175" t="n">
        <f aca="false">Inputs!AK423/4 + (Inputs!AL423 - Inputs!AK423)*0.75/2.5</f>
        <v>19.0474484874805</v>
      </c>
      <c r="DU423" s="175" t="n">
        <f aca="false">Inputs!AK423/4 + (Inputs!AL423 - Inputs!AK423)*1/2.5</f>
        <v>19.2488487522886</v>
      </c>
      <c r="DV423" s="175" t="n">
        <f aca="false">Inputs!AL423/4 + (Inputs!AM423 - Inputs!AL423)*0.25/2.5</f>
        <v>19.1536468471138</v>
      </c>
      <c r="DW423" s="175" t="n">
        <f aca="false">Inputs!AL423/4 + (Inputs!AM423 - Inputs!AL423)*0.5/2.5</f>
        <v>19.3605453391512</v>
      </c>
      <c r="DX423" s="175" t="n">
        <f aca="false">Inputs!AL423/4 + (Inputs!AM423 - Inputs!AL423)*0.75/2.5</f>
        <v>19.5674438311887</v>
      </c>
      <c r="DY423" s="175" t="n">
        <f aca="false">Inputs!AL423/4 + (Inputs!AM423 - Inputs!AL423)*1/2.5</f>
        <v>19.7743423232261</v>
      </c>
      <c r="DZ423" s="175" t="n">
        <f aca="false">Inputs!AM423/4 + (Inputs!AN423 - Inputs!AM423)*0.25/2.5</f>
        <v>19.67654140604</v>
      </c>
      <c r="EA423" s="175" t="n">
        <f aca="false">Inputs!AM423/4 + (Inputs!AN423 - Inputs!AM423)*0.5/2.5</f>
        <v>19.8890882269101</v>
      </c>
      <c r="EB423" s="175" t="n">
        <f aca="false">Inputs!AM423/4 + (Inputs!AN423 - Inputs!AM423)*0.75/2.5</f>
        <v>20.1016350477801</v>
      </c>
      <c r="EC423" s="175" t="n">
        <f aca="false">Inputs!AM423/4 + (Inputs!AN423 - Inputs!AM423)*1/2.5</f>
        <v>20.3141818686502</v>
      </c>
      <c r="ED423" s="175" t="n">
        <f aca="false">Inputs!AN423/4 + (Inputs!AO423 - Inputs!AN423)*0.25/2.5</f>
        <v>20.2137109864249</v>
      </c>
      <c r="EE423" s="175" t="n">
        <f aca="false">Inputs!AN423/4 + (Inputs!AO423 - Inputs!AN423)*0.5/2.5</f>
        <v>20.4320603355047</v>
      </c>
      <c r="EF423" s="175" t="n">
        <f aca="false">Inputs!AN423/4 + (Inputs!AO423 - Inputs!AN423)*0.75/2.5</f>
        <v>20.6504096845845</v>
      </c>
      <c r="EG423" s="175" t="n">
        <f aca="false">Inputs!AN423/4 + (Inputs!AO423 - Inputs!AN423)*1/2.5</f>
        <v>20.8687590336643</v>
      </c>
      <c r="EH423" s="175" t="n">
        <f aca="false">Inputs!AO423/4 + (Inputs!AP423 - Inputs!AO423)*0.25/2.5</f>
        <v>20.7655452963543</v>
      </c>
      <c r="EI423" s="175" t="n">
        <f aca="false">Inputs!AO423/4 + (Inputs!AP423 - Inputs!AO423)*0.5/2.5</f>
        <v>20.989855582664</v>
      </c>
      <c r="EJ423" s="175" t="n">
        <f aca="false">Inputs!AO423/4 + (Inputs!AP423 - Inputs!AO423)*0.75/2.5</f>
        <v>21.2141658689737</v>
      </c>
      <c r="EK423" s="175" t="n">
        <f aca="false">Inputs!AO423/4 + (Inputs!AP423 - Inputs!AO423)*1/2.5</f>
        <v>21.4384761552834</v>
      </c>
      <c r="EL423" s="175" t="n">
        <f aca="false">Inputs!AP423/4 + (Inputs!AQ423 - Inputs!AP423)*0.25/2.5</f>
        <v>21.3324446829448</v>
      </c>
      <c r="EM423" s="175" t="n">
        <f aca="false">Inputs!AP423/4 + (Inputs!AQ423 - Inputs!AP423)*0.5/2.5</f>
        <v>21.5628786400707</v>
      </c>
      <c r="EN423" s="175" t="n">
        <f aca="false">Inputs!AP423/4 + (Inputs!AQ423 - Inputs!AP423)*0.75/2.5</f>
        <v>21.7933125971967</v>
      </c>
      <c r="EO423" s="175" t="n">
        <f aca="false">Inputs!AP423/4 + (Inputs!AQ423 - Inputs!AP423)*1/2.5</f>
        <v>22.0237465543226</v>
      </c>
      <c r="EP423" s="175" t="n">
        <f aca="false">Inputs!AQ423/4 + (Inputs!AR423 - Inputs!AQ423)*0.25/2.5</f>
        <v>21.9148204227892</v>
      </c>
      <c r="EQ423" s="175" t="n">
        <f aca="false">Inputs!AQ423/4 + (Inputs!AR423 - Inputs!AQ423)*0.5/2.5</f>
        <v>22.1515452269447</v>
      </c>
      <c r="ER423" s="175" t="n">
        <f aca="false">Inputs!AQ423/4 + (Inputs!AR423 - Inputs!AQ423)*0.75/2.5</f>
        <v>22.3882700311001</v>
      </c>
      <c r="ES423" s="175" t="n">
        <f aca="false">Inputs!AQ423/4 + (Inputs!AR423 - Inputs!AQ423)*1/2.5</f>
        <v>22.6249948352556</v>
      </c>
      <c r="ET423" s="175" t="n">
        <f aca="false">Inputs!AR423/4 + (Inputs!AS423 - Inputs!AR423)*0.25/2.5</f>
        <v>22.5130950203313</v>
      </c>
      <c r="EU423" s="175" t="n">
        <f aca="false">Inputs!AR423/4 + (Inputs!AS423 - Inputs!AR423)*0.5/2.5</f>
        <v>22.7562824116402</v>
      </c>
      <c r="EV423" s="175" t="n">
        <f aca="false">Inputs!AR423/4 + (Inputs!AS423 - Inputs!AR423)*0.75/2.5</f>
        <v>22.9994698029492</v>
      </c>
      <c r="EW423" s="175" t="n">
        <f aca="false">Inputs!AR423/4 + (Inputs!AS423 - Inputs!AR423)*1/2.5</f>
        <v>23.2426571942581</v>
      </c>
      <c r="EX423" s="175" t="n">
        <f aca="false">Inputs!AS423/4 + (Inputs!AT423 - Inputs!AS423)*0.25/2.5</f>
        <v>23.1277025143864</v>
      </c>
      <c r="EY423" s="175" t="n">
        <f aca="false">Inputs!AS423/4 + (Inputs!AT423 - Inputs!AS423)*0.5/2.5</f>
        <v>23.377528921478</v>
      </c>
      <c r="EZ423" s="175" t="n">
        <f aca="false">Inputs!AS423/4 + (Inputs!AT423 - Inputs!AS423)*0.75/2.5</f>
        <v>23.6273553285697</v>
      </c>
      <c r="FA423" s="175" t="n">
        <f aca="false">Inputs!AS423/4 + (Inputs!AT423 - Inputs!AS423)*1/2.5</f>
        <v>23.8771817356613</v>
      </c>
      <c r="FB423" s="175" t="n">
        <f aca="false">Inputs!AT423/4 + (Inputs!AU423 - Inputs!AT423)*0.25/2.5</f>
        <v>23.7590887930291</v>
      </c>
      <c r="FC423" s="175" t="n">
        <f aca="false">Inputs!AT423/4 + (Inputs!AU423 - Inputs!AT423)*0.5/2.5</f>
        <v>24.0157354610344</v>
      </c>
      <c r="FD423" s="175" t="n">
        <f aca="false">Inputs!AT423/4 + (Inputs!AU423 - Inputs!AT423)*0.75/2.5</f>
        <v>24.2723821290396</v>
      </c>
      <c r="FE423" s="175" t="n">
        <f aca="false">Inputs!AT423/4 + (Inputs!AU423 - Inputs!AT423)*1/2.5</f>
        <v>24.5290287970449</v>
      </c>
      <c r="FF423" s="175" t="n">
        <f aca="false">Inputs!AU423/4 + (Inputs!AV423 - Inputs!AU423)*0.25/2.5</f>
        <v>24.4077119170788</v>
      </c>
      <c r="FG423" s="175" t="n">
        <f aca="false">Inputs!AU423/4 + (Inputs!AV423 - Inputs!AU423)*0.5/2.5</f>
        <v>24.6713650391206</v>
      </c>
      <c r="FH423" s="175" t="n">
        <f aca="false">Inputs!AU423/4 + (Inputs!AV423 - Inputs!AU423)*0.75/2.5</f>
        <v>24.9350181611624</v>
      </c>
      <c r="FI423" s="175" t="n">
        <f aca="false">Inputs!AU423/4 + (Inputs!AV423 - Inputs!AU423)*1/2.5</f>
        <v>25.1986712832042</v>
      </c>
      <c r="FJ423" s="175" t="n">
        <f aca="false">Inputs!AV423/4 + (Inputs!AW423 - Inputs!AV423)*0.25/2.5</f>
        <v>25.0740424524151</v>
      </c>
      <c r="FK423" s="175" t="n">
        <f aca="false">Inputs!AV423/4 + (Inputs!AW423 - Inputs!AV423)*0.5/2.5</f>
        <v>25.3448933046886</v>
      </c>
      <c r="FL423" s="175" t="n">
        <f aca="false">Inputs!AV423/4 + (Inputs!AW423 - Inputs!AV423)*0.75/2.5</f>
        <v>25.6157441569622</v>
      </c>
      <c r="FM423" s="175" t="n">
        <f aca="false">Inputs!AV423/4 + (Inputs!AW423 - Inputs!AV423)*1/2.5</f>
        <v>25.8865950092357</v>
      </c>
      <c r="FN423" s="175" t="n">
        <f aca="false">Inputs!AW423/4 + (Inputs!AX423 - Inputs!AW423)*0.25/2.5</f>
        <v>25.758563811366</v>
      </c>
      <c r="FO423" s="175" t="n">
        <f aca="false">Inputs!AW423/4 + (Inputs!AX423 - Inputs!AW423)*0.5/2.5</f>
        <v>26.0368088919066</v>
      </c>
      <c r="FP423" s="175" t="n">
        <f aca="false">Inputs!AW423/4 + (Inputs!AX423 - Inputs!AW423)*0.75/2.5</f>
        <v>26.3150539724472</v>
      </c>
      <c r="FQ423" s="175" t="n">
        <f aca="false">Inputs!AW423/4 + (Inputs!AX423 - Inputs!AW423)*1/2.5</f>
        <v>26.5932990529878</v>
      </c>
      <c r="FR423" s="175" t="n">
        <f aca="false">Inputs!AX423/4 + (Inputs!AY423 - Inputs!AX423)*0.25/2.5</f>
        <v>26.4617726034163</v>
      </c>
      <c r="FS423" s="175" t="n">
        <f aca="false">Inputs!AX423/4 + (Inputs!AY423 - Inputs!AX423)*0.5/2.5</f>
        <v>26.7476137746557</v>
      </c>
      <c r="FT423" s="175" t="n">
        <f aca="false">Inputs!AX423/4 + (Inputs!AY423 - Inputs!AX423)*0.75/2.5</f>
        <v>27.033454945895</v>
      </c>
      <c r="FU423" s="175" t="n">
        <f aca="false">Inputs!AX423/4 + (Inputs!AY423 - Inputs!AX423)*1/2.5</f>
        <v>27.3192961171344</v>
      </c>
      <c r="FV423" s="175" t="n">
        <f aca="false">Inputs!AY423/4 + (Inputs!AZ423 - Inputs!AY423)*0.25/2.5</f>
        <v>27.1841789954896</v>
      </c>
      <c r="FW423" s="175" t="n">
        <f aca="false">Inputs!AY423/4 + (Inputs!AZ423 - Inputs!AY423)*0.5/2.5</f>
        <v>27.4778236307038</v>
      </c>
      <c r="FX423" s="175" t="n">
        <f aca="false">Inputs!AY423/4 + (Inputs!AZ423 - Inputs!AY423)*0.75/2.5</f>
        <v>27.771468265918</v>
      </c>
      <c r="FY423" s="175" t="n">
        <f aca="false">Inputs!AY423/4 + (Inputs!AZ423 - Inputs!AY423)*1/2.5</f>
        <v>28.0651129011322</v>
      </c>
      <c r="FZ423" s="175" t="n">
        <f aca="false">Inputs!AZ423/4 + (Inputs!BA423 - Inputs!AZ423)*0.25/2.5</f>
        <v>27.9263070820664</v>
      </c>
      <c r="GA423" s="175" t="n">
        <f aca="false">Inputs!AZ423/4 + (Inputs!BA423 - Inputs!AZ423)*0.5/2.5</f>
        <v>28.227968215822</v>
      </c>
      <c r="GB423" s="175" t="n">
        <f aca="false">Inputs!AZ423/4 + (Inputs!BA423 - Inputs!AZ423)*0.75/2.5</f>
        <v>28.5296293495775</v>
      </c>
      <c r="GC423" s="175" t="n">
        <f aca="false">Inputs!AZ423/4 + (Inputs!BA423 - Inputs!AZ423)*1/2.5</f>
        <v>28.8312904833331</v>
      </c>
      <c r="GD423" s="175" t="n">
        <f aca="false">Inputs!BA423/4 + (Inputs!BB423 - Inputs!BA423)*0.25/2.5</f>
        <v>28.6886952654069</v>
      </c>
      <c r="GE423" s="175" t="n">
        <f aca="false">Inputs!BA423/4 + (Inputs!BB423 - Inputs!BA423)*0.5/2.5</f>
        <v>28.9985917481139</v>
      </c>
      <c r="GF423" s="175" t="n">
        <f aca="false">Inputs!BA423/4 + (Inputs!BB423 - Inputs!BA423)*0.75/2.5</f>
        <v>29.308488230821</v>
      </c>
      <c r="GG423" s="175" t="n">
        <f aca="false">Inputs!BA423/4 + (Inputs!BB423 - Inputs!BA423)*1/2.5</f>
        <v>29.6183847135281</v>
      </c>
      <c r="GH423" s="394" t="n">
        <f aca="false">Inputs!BB423/4 + (Inputs!BC423 - Inputs!BB423)*0.25/2.5</f>
        <v>29.4718966461525</v>
      </c>
      <c r="GI423" s="394" t="n">
        <f aca="false">Inputs!BB423/4 + (Inputs!BC423 - Inputs!BB423)*0.5/2.5</f>
        <v>29.7902533028375</v>
      </c>
      <c r="GJ423" s="394" t="n">
        <f aca="false">Inputs!BB423/4 + (Inputs!BC423 - Inputs!BB423)*0.75/2.5</f>
        <v>30.1086099595224</v>
      </c>
      <c r="GK423" s="394" t="n">
        <f aca="false">Inputs!BB423/4 + (Inputs!BC423 - Inputs!BB423)*1/2.5</f>
        <v>30.4269666162074</v>
      </c>
      <c r="GL423" s="394" t="n">
        <f aca="false">Inputs!BC423/4 + (Inputs!BD423 - Inputs!BC423)*0.25/2.5</f>
        <v>30.2764794245924</v>
      </c>
      <c r="GM423" s="394" t="n">
        <f aca="false">Inputs!BC423/4 + (Inputs!BD423 - Inputs!BC423)*0.5/2.5</f>
        <v>30.6035272180049</v>
      </c>
      <c r="GN423" s="394" t="n">
        <f aca="false">Inputs!BC423/4 + (Inputs!BD423 - Inputs!BC423)*0.75/2.5</f>
        <v>30.9305750114174</v>
      </c>
      <c r="GO423" s="394" t="n">
        <f aca="false">Inputs!BC423/4 + (Inputs!BD423 - Inputs!BC423)*1/2.5</f>
        <v>31.2576228048299</v>
      </c>
      <c r="GP423" s="394" t="n">
        <f aca="false">Inputs!BD423/4 + (Inputs!BE423 - Inputs!BD423)*0.25/2.5</f>
        <v>31.1030273128838</v>
      </c>
      <c r="GQ423" s="394" t="n">
        <f aca="false">Inputs!BD423/4 + (Inputs!BE423 - Inputs!BD423)*0.5/2.5</f>
        <v>31.4390035110565</v>
      </c>
      <c r="GR423" s="394" t="n">
        <f aca="false">Inputs!BD423/4 + (Inputs!BE423 - Inputs!BD423)*0.75/2.5</f>
        <v>31.7749797092291</v>
      </c>
      <c r="GS423" s="394" t="n">
        <f aca="false">Inputs!BD423/4 + (Inputs!BE423 - Inputs!BD423)*1/2.5</f>
        <v>32.1109559074017</v>
      </c>
      <c r="GT423" s="394" t="n">
        <f aca="false">Inputs!BE423/4 + (Inputs!BF423 - Inputs!BE423)*0.25/2.5</f>
        <v>31.9521399585255</v>
      </c>
      <c r="GU423" s="394" t="n">
        <f aca="false">Inputs!BE423/4 + (Inputs!BF423 - Inputs!BE423)*0.5/2.5</f>
        <v>32.2972883069083</v>
      </c>
      <c r="GV423" s="394" t="n">
        <f aca="false">Inputs!BE423/4 + (Inputs!BF423 - Inputs!BE423)*0.75/2.5</f>
        <v>32.6424366552911</v>
      </c>
      <c r="GW423" s="394" t="n">
        <f aca="false">Inputs!BE423/4 + (Inputs!BF423 - Inputs!BE423)*1/2.5</f>
        <v>32.9875850036738</v>
      </c>
      <c r="GX423" s="394" t="n">
        <f aca="false">Inputs!BF423/4 + (Inputs!BG423 - Inputs!BF423)*0.25/2.5</f>
        <v>32.8244333793933</v>
      </c>
      <c r="GY423" s="394" t="n">
        <f aca="false">Inputs!BF423/4 + (Inputs!BG423 - Inputs!BF423)*0.5/2.5</f>
        <v>33.1790042776869</v>
      </c>
      <c r="GZ423" s="394" t="n">
        <f aca="false">Inputs!BF423/4 + (Inputs!BG423 - Inputs!BF423)*0.75/2.5</f>
        <v>33.5335751759805</v>
      </c>
      <c r="HA423" s="394" t="n">
        <f aca="false">Inputs!BF423/4 + (Inputs!BG423 - Inputs!BF423)*1/2.5</f>
        <v>33.8881460742741</v>
      </c>
    </row>
    <row r="424" customFormat="false" ht="15" hidden="false" customHeight="false" outlineLevel="2" collapsed="false">
      <c r="A424" s="48" t="s">
        <v>99</v>
      </c>
      <c r="B424" s="123" t="s">
        <v>424</v>
      </c>
      <c r="C424" s="123"/>
      <c r="D424" s="123" t="s">
        <v>101</v>
      </c>
      <c r="E424" s="124"/>
      <c r="F424" s="19" t="s">
        <v>428</v>
      </c>
      <c r="G424" s="124" t="s">
        <v>396</v>
      </c>
      <c r="H424" s="124"/>
      <c r="I424" s="124" t="s">
        <v>426</v>
      </c>
      <c r="BJ424" s="174" t="n">
        <f aca="false">Inputs!V424/4 + (Inputs!W424 - Inputs!V424)*0.25/2.5</f>
        <v>25.45</v>
      </c>
      <c r="BK424" s="174" t="n">
        <f aca="false">Inputs!V424/4 + (Inputs!W424 - Inputs!V424)*0.5/2.5</f>
        <v>23.15</v>
      </c>
      <c r="BL424" s="174" t="n">
        <f aca="false">Inputs!V424/4 + (Inputs!W424 - Inputs!V424)*0.75/2.5</f>
        <v>20.85</v>
      </c>
      <c r="BM424" s="174" t="n">
        <f aca="false">Inputs!V424/4 + (Inputs!W424 - Inputs!V424)*1/2.5</f>
        <v>18.55</v>
      </c>
      <c r="BN424" s="174" t="n">
        <f aca="false">Inputs!W424/4 + (Inputs!X424 - Inputs!W424)*0.25/2.5</f>
        <v>18.3</v>
      </c>
      <c r="BO424" s="174" t="n">
        <f aca="false">Inputs!W424/4 + (Inputs!X424 - Inputs!W424)*0.5/2.5</f>
        <v>14.6</v>
      </c>
      <c r="BP424" s="174" t="n">
        <f aca="false">Inputs!W424/4 + (Inputs!X424 - Inputs!W424)*0.75/2.5</f>
        <v>10.9</v>
      </c>
      <c r="BQ424" s="174" t="n">
        <f aca="false">Inputs!W424/4 + (Inputs!X424 - Inputs!W424)*1/2.5</f>
        <v>7.2</v>
      </c>
      <c r="BR424" s="174" t="n">
        <f aca="false">Inputs!X424/4 + (Inputs!Y424 - Inputs!X424)*0.25/2.5</f>
        <v>12.95</v>
      </c>
      <c r="BS424" s="174" t="n">
        <f aca="false">Inputs!X424/4 + (Inputs!Y424 - Inputs!X424)*0.5/2.5</f>
        <v>13.15</v>
      </c>
      <c r="BT424" s="174" t="n">
        <f aca="false">Inputs!X424/4 + (Inputs!Y424 - Inputs!X424)*0.75/2.5</f>
        <v>13.35</v>
      </c>
      <c r="BU424" s="174" t="n">
        <f aca="false">Inputs!X424/4 + (Inputs!Y424 - Inputs!X424)*1/2.5</f>
        <v>13.55</v>
      </c>
      <c r="BV424" s="174" t="n">
        <f aca="false">Inputs!Y424/4 + (Inputs!Z424 - Inputs!Y424)*0.25/2.5</f>
        <v>15.9654</v>
      </c>
      <c r="BW424" s="174" t="n">
        <f aca="false">Inputs!Y424/4 + (Inputs!Z424 - Inputs!Y424)*0.5/2.5</f>
        <v>18.6808</v>
      </c>
      <c r="BX424" s="174" t="n">
        <f aca="false">Inputs!Y424/4 + (Inputs!Z424 - Inputs!Y424)*0.75/2.5</f>
        <v>21.3962</v>
      </c>
      <c r="BY424" s="174" t="n">
        <f aca="false">Inputs!Y424/4 + (Inputs!Z424 - Inputs!Y424)*1/2.5</f>
        <v>24.1116</v>
      </c>
      <c r="BZ424" s="174" t="n">
        <f aca="false">Inputs!Z424/4 + (Inputs!AA424 - Inputs!Z424)*0.25/2.5</f>
        <v>20.0933</v>
      </c>
      <c r="CA424" s="174" t="n">
        <f aca="false">Inputs!Z424/4 + (Inputs!AA424 - Inputs!Z424)*0.5/2.5</f>
        <v>20.1481</v>
      </c>
      <c r="CB424" s="174" t="n">
        <f aca="false">Inputs!Z424/4 + (Inputs!AA424 - Inputs!Z424)*0.75/2.5</f>
        <v>20.2029</v>
      </c>
      <c r="CC424" s="174" t="n">
        <f aca="false">Inputs!Z424/4 + (Inputs!AA424 - Inputs!Z424)*1/2.5</f>
        <v>20.2577</v>
      </c>
      <c r="CD424" s="174" t="n">
        <f aca="false">Inputs!AA424/4 + (Inputs!AB424 - Inputs!AA424)*0.25/2.5</f>
        <v>19.986</v>
      </c>
      <c r="CE424" s="174" t="n">
        <f aca="false">Inputs!AA424/4 + (Inputs!AB424 - Inputs!AA424)*0.5/2.5</f>
        <v>19.7965</v>
      </c>
      <c r="CF424" s="174" t="n">
        <f aca="false">Inputs!AA424/4 + (Inputs!AB424 - Inputs!AA424)*0.75/2.5</f>
        <v>19.607</v>
      </c>
      <c r="CG424" s="174" t="n">
        <f aca="false">Inputs!AA424/4 + (Inputs!AB424 - Inputs!AA424)*1/2.5</f>
        <v>19.4175</v>
      </c>
      <c r="CH424" s="175" t="n">
        <f aca="false">Inputs!AB424/4 + (Inputs!AC424 - Inputs!AB424)*0.25/2.5</f>
        <v>19.08935</v>
      </c>
      <c r="CI424" s="175" t="n">
        <f aca="false">Inputs!AB424/4 + (Inputs!AC424 - Inputs!AB424)*0.5/2.5</f>
        <v>18.47695</v>
      </c>
      <c r="CJ424" s="175" t="n">
        <f aca="false">Inputs!AB424/4 + (Inputs!AC424 - Inputs!AB424)*0.75/2.5</f>
        <v>17.86455</v>
      </c>
      <c r="CK424" s="175" t="n">
        <f aca="false">Inputs!AB424/4 + (Inputs!AC424 - Inputs!AB424)*1/2.5</f>
        <v>17.25215</v>
      </c>
      <c r="CL424" s="175" t="n">
        <f aca="false">Inputs!AC424/4 + (Inputs!AD424 - Inputs!AC424)*0.25/2.5</f>
        <v>20.92205</v>
      </c>
      <c r="CM424" s="175" t="n">
        <f aca="false">Inputs!AC424/4 + (Inputs!AD424 - Inputs!AC424)*0.5/2.5</f>
        <v>23.67335</v>
      </c>
      <c r="CN424" s="175" t="n">
        <f aca="false">Inputs!AC424/4 + (Inputs!AD424 - Inputs!AC424)*0.75/2.5</f>
        <v>26.42465</v>
      </c>
      <c r="CO424" s="175" t="n">
        <f aca="false">Inputs!AC424/4 + (Inputs!AD424 - Inputs!AC424)*1/2.5</f>
        <v>29.17595</v>
      </c>
      <c r="CP424" s="175" t="n">
        <f aca="false">Inputs!AE424*0.5</f>
        <v>42.336</v>
      </c>
      <c r="CQ424" s="175" t="n">
        <f aca="false">Inputs!AE424*0.1</f>
        <v>8.4672</v>
      </c>
      <c r="CR424" s="175" t="n">
        <f aca="false">Inputs!AE424*0.1</f>
        <v>8.4672</v>
      </c>
      <c r="CS424" s="175" t="n">
        <f aca="false">Inputs!AE424*0.3</f>
        <v>25.4016</v>
      </c>
      <c r="CT424" s="175" t="n">
        <f aca="false">Inputs!AE424/4 + (Inputs!AF424 - Inputs!AE424)*0.25/2.5</f>
        <v>27.1227</v>
      </c>
      <c r="CU424" s="175" t="n">
        <f aca="false">Inputs!AE424/4 + (Inputs!AF424 - Inputs!AE424)*0.5/2.5</f>
        <v>33.0774</v>
      </c>
      <c r="CV424" s="175" t="n">
        <f aca="false">Inputs!AE424/4 + (Inputs!AF424 - Inputs!AE424)*0.75/2.5</f>
        <v>39.0321</v>
      </c>
      <c r="CW424" s="175" t="n">
        <f aca="false">Inputs!AE424/4 + (Inputs!AF424 - Inputs!AE424)*1/2.5</f>
        <v>44.9868</v>
      </c>
      <c r="CX424" s="175" t="n">
        <f aca="false">Inputs!AF424/4 + (Inputs!AG424 - Inputs!AF424)*0.25/2.5</f>
        <v>34.25095</v>
      </c>
      <c r="CY424" s="175" t="n">
        <f aca="false">Inputs!AF424/4 + (Inputs!AG424 - Inputs!AF424)*0.5/2.5</f>
        <v>32.44715</v>
      </c>
      <c r="CZ424" s="175" t="n">
        <f aca="false">Inputs!AF424/4 + (Inputs!AG424 - Inputs!AF424)*0.75/2.5</f>
        <v>30.64335</v>
      </c>
      <c r="DA424" s="175" t="n">
        <f aca="false">Inputs!AF424/4 + (Inputs!AG424 - Inputs!AF424)*1/2.5</f>
        <v>28.83955</v>
      </c>
      <c r="DB424" s="175" t="n">
        <f aca="false">Inputs!AG424/4 + (Inputs!AH424 - Inputs!AG424)*0.25/2.5</f>
        <v>25.08425</v>
      </c>
      <c r="DC424" s="175" t="n">
        <f aca="false">Inputs!AG424/4 + (Inputs!AH424 - Inputs!AG424)*0.5/2.5</f>
        <v>18.62325</v>
      </c>
      <c r="DD424" s="175" t="n">
        <f aca="false">Inputs!AG424/4 + (Inputs!AH424 - Inputs!AG424)*0.75/2.5</f>
        <v>12.16225</v>
      </c>
      <c r="DE424" s="175" t="n">
        <f aca="false">Inputs!AG424/4 + (Inputs!AH424 - Inputs!AG424)*1/2.5</f>
        <v>5.70125</v>
      </c>
      <c r="DF424" s="175" t="n">
        <f aca="false">Inputs!AH424/4 + (Inputs!AI424 - Inputs!AH424)*0.25/2.5</f>
        <v>14.284472</v>
      </c>
      <c r="DG424" s="175" t="n">
        <f aca="false">Inputs!AH424/4 + (Inputs!AI424 - Inputs!AH424)*0.5/2.5</f>
        <v>13.176194</v>
      </c>
      <c r="DH424" s="175" t="n">
        <f aca="false">Inputs!AH424/4 + (Inputs!AI424 - Inputs!AH424)*0.75/2.5</f>
        <v>12.067916</v>
      </c>
      <c r="DI424" s="175" t="n">
        <f aca="false">Inputs!AH424/4 + (Inputs!AI424 - Inputs!AH424)*1/2.5</f>
        <v>10.959638</v>
      </c>
      <c r="DJ424" s="175" t="n">
        <f aca="false">Inputs!AI424/4 + (Inputs!AJ424 - Inputs!AI424)*0.25/2.5</f>
        <v>12.6922336258</v>
      </c>
      <c r="DK424" s="175" t="n">
        <f aca="false">Inputs!AI424/4 + (Inputs!AJ424 - Inputs!AI424)*0.5/2.5</f>
        <v>12.7624122516</v>
      </c>
      <c r="DL424" s="175" t="n">
        <f aca="false">Inputs!AI424/4 + (Inputs!AJ424 - Inputs!AI424)*0.75/2.5</f>
        <v>12.8325908774</v>
      </c>
      <c r="DM424" s="175" t="n">
        <f aca="false">Inputs!AI424/4 + (Inputs!AJ424 - Inputs!AI424)*1/2.5</f>
        <v>12.9027695032</v>
      </c>
      <c r="DN424" s="175" t="n">
        <f aca="false">Inputs!AJ424/4 + (Inputs!AK424 - Inputs!AJ424)*0.25/2.5</f>
        <v>12.8809412747005</v>
      </c>
      <c r="DO424" s="175" t="n">
        <f aca="false">Inputs!AJ424/4 + (Inputs!AK424 - Inputs!AJ424)*0.5/2.5</f>
        <v>12.9643809849011</v>
      </c>
      <c r="DP424" s="175" t="n">
        <f aca="false">Inputs!AJ424/4 + (Inputs!AK424 - Inputs!AJ424)*0.75/2.5</f>
        <v>13.0478206951016</v>
      </c>
      <c r="DQ424" s="175" t="n">
        <f aca="false">Inputs!AJ424/4 + (Inputs!AK424 - Inputs!AJ424)*1/2.5</f>
        <v>13.1312604053022</v>
      </c>
      <c r="DR424" s="175" t="n">
        <f aca="false">Inputs!AK424/4 + (Inputs!AL424 - Inputs!AK424)*0.25/2.5</f>
        <v>13.1007852541166</v>
      </c>
      <c r="DS424" s="175" t="n">
        <f aca="false">Inputs!AK424/4 + (Inputs!AL424 - Inputs!AK424)*0.5/2.5</f>
        <v>13.1954696682318</v>
      </c>
      <c r="DT424" s="175" t="n">
        <f aca="false">Inputs!AK424/4 + (Inputs!AL424 - Inputs!AK424)*0.75/2.5</f>
        <v>13.290154082347</v>
      </c>
      <c r="DU424" s="175" t="n">
        <f aca="false">Inputs!AK424/4 + (Inputs!AL424 - Inputs!AK424)*1/2.5</f>
        <v>13.3848384964622</v>
      </c>
      <c r="DV424" s="175" t="n">
        <f aca="false">Inputs!AL424/4 + (Inputs!AM424 - Inputs!AL424)*0.25/2.5</f>
        <v>13.3392195457415</v>
      </c>
      <c r="DW424" s="175" t="n">
        <f aca="false">Inputs!AL424/4 + (Inputs!AM424 - Inputs!AL424)*0.5/2.5</f>
        <v>13.4356272161936</v>
      </c>
      <c r="DX424" s="175" t="n">
        <f aca="false">Inputs!AL424/4 + (Inputs!AM424 - Inputs!AL424)*0.75/2.5</f>
        <v>13.5320348866457</v>
      </c>
      <c r="DY424" s="175" t="n">
        <f aca="false">Inputs!AL424/4 + (Inputs!AM424 - Inputs!AL424)*1/2.5</f>
        <v>13.6284425570978</v>
      </c>
      <c r="DZ424" s="175" t="n">
        <f aca="false">Inputs!AM424/4 + (Inputs!AN424 - Inputs!AM424)*0.25/2.5</f>
        <v>13.581993341474</v>
      </c>
      <c r="EA424" s="175" t="n">
        <f aca="false">Inputs!AM424/4 + (Inputs!AN424 - Inputs!AM424)*0.5/2.5</f>
        <v>13.6801556315283</v>
      </c>
      <c r="EB424" s="175" t="n">
        <f aca="false">Inputs!AM424/4 + (Inputs!AN424 - Inputs!AM424)*0.75/2.5</f>
        <v>13.7783179215826</v>
      </c>
      <c r="EC424" s="175" t="n">
        <f aca="false">Inputs!AM424/4 + (Inputs!AN424 - Inputs!AM424)*1/2.5</f>
        <v>13.876480211637</v>
      </c>
      <c r="ED424" s="175" t="n">
        <f aca="false">Inputs!AN424/4 + (Inputs!AO424 - Inputs!AN424)*0.25/2.5</f>
        <v>13.8291856202888</v>
      </c>
      <c r="EE424" s="175" t="n">
        <f aca="false">Inputs!AN424/4 + (Inputs!AO424 - Inputs!AN424)*0.5/2.5</f>
        <v>13.9291344640221</v>
      </c>
      <c r="EF424" s="175" t="n">
        <f aca="false">Inputs!AN424/4 + (Inputs!AO424 - Inputs!AN424)*0.75/2.5</f>
        <v>14.0290833077555</v>
      </c>
      <c r="EG424" s="175" t="n">
        <f aca="false">Inputs!AN424/4 + (Inputs!AO424 - Inputs!AN424)*1/2.5</f>
        <v>14.1290321514888</v>
      </c>
      <c r="EH424" s="175" t="n">
        <f aca="false">Inputs!AO424/4 + (Inputs!AP424 - Inputs!AO424)*0.25/2.5</f>
        <v>14.0808767985781</v>
      </c>
      <c r="EI424" s="175" t="n">
        <f aca="false">Inputs!AO424/4 + (Inputs!AP424 - Inputs!AO424)*0.5/2.5</f>
        <v>14.1826447112673</v>
      </c>
      <c r="EJ424" s="175" t="n">
        <f aca="false">Inputs!AO424/4 + (Inputs!AP424 - Inputs!AO424)*0.75/2.5</f>
        <v>14.2844126239566</v>
      </c>
      <c r="EK424" s="175" t="n">
        <f aca="false">Inputs!AO424/4 + (Inputs!AP424 - Inputs!AO424)*1/2.5</f>
        <v>14.3861805366459</v>
      </c>
      <c r="EL424" s="175" t="n">
        <f aca="false">Inputs!AP424/4 + (Inputs!AQ424 - Inputs!AP424)*0.25/2.5</f>
        <v>14.3371487563122</v>
      </c>
      <c r="EM424" s="175" t="n">
        <f aca="false">Inputs!AP424/4 + (Inputs!AQ424 - Inputs!AP424)*0.5/2.5</f>
        <v>14.4407688450124</v>
      </c>
      <c r="EN424" s="175" t="n">
        <f aca="false">Inputs!AP424/4 + (Inputs!AQ424 - Inputs!AP424)*0.75/2.5</f>
        <v>14.5443889337126</v>
      </c>
      <c r="EO424" s="175" t="n">
        <f aca="false">Inputs!AP424/4 + (Inputs!AQ424 - Inputs!AP424)*1/2.5</f>
        <v>14.6480090224128</v>
      </c>
      <c r="EP424" s="175" t="n">
        <f aca="false">Inputs!AQ424/4 + (Inputs!AR424 - Inputs!AQ424)*0.25/2.5</f>
        <v>14.5980848636771</v>
      </c>
      <c r="EQ424" s="175" t="n">
        <f aca="false">Inputs!AQ424/4 + (Inputs!AR424 - Inputs!AQ424)*0.5/2.5</f>
        <v>14.7035908379916</v>
      </c>
      <c r="ER424" s="175" t="n">
        <f aca="false">Inputs!AQ424/4 + (Inputs!AR424 - Inputs!AQ424)*0.75/2.5</f>
        <v>14.8090968123062</v>
      </c>
      <c r="ES424" s="175" t="n">
        <f aca="false">Inputs!AQ424/4 + (Inputs!AR424 - Inputs!AQ424)*1/2.5</f>
        <v>14.9146027866207</v>
      </c>
      <c r="ET424" s="175" t="n">
        <f aca="false">Inputs!AR424/4 + (Inputs!AS424 - Inputs!AR424)*0.25/2.5</f>
        <v>14.863770008196</v>
      </c>
      <c r="EU424" s="175" t="n">
        <f aca="false">Inputs!AR424/4 + (Inputs!AS424 - Inputs!AR424)*0.5/2.5</f>
        <v>14.9711961912431</v>
      </c>
      <c r="EV424" s="175" t="n">
        <f aca="false">Inputs!AR424/4 + (Inputs!AS424 - Inputs!AR424)*0.75/2.5</f>
        <v>15.0786223742902</v>
      </c>
      <c r="EW424" s="175" t="n">
        <f aca="false">Inputs!AR424/4 + (Inputs!AS424 - Inputs!AR424)*1/2.5</f>
        <v>15.1860485573372</v>
      </c>
      <c r="EX424" s="175" t="n">
        <f aca="false">Inputs!AS424/4 + (Inputs!AT424 - Inputs!AS424)*0.25/2.5</f>
        <v>15.1342906223452</v>
      </c>
      <c r="EY424" s="175" t="n">
        <f aca="false">Inputs!AS424/4 + (Inputs!AT424 - Inputs!AS424)*0.5/2.5</f>
        <v>15.2436719619237</v>
      </c>
      <c r="EZ424" s="175" t="n">
        <f aca="false">Inputs!AS424/4 + (Inputs!AT424 - Inputs!AS424)*0.75/2.5</f>
        <v>15.3530533015022</v>
      </c>
      <c r="FA424" s="175" t="n">
        <f aca="false">Inputs!AS424/4 + (Inputs!AT424 - Inputs!AS424)*1/2.5</f>
        <v>15.4624346410808</v>
      </c>
      <c r="FB424" s="175" t="n">
        <f aca="false">Inputs!AT424/4 + (Inputs!AU424 - Inputs!AT424)*0.25/2.5</f>
        <v>15.4097347116718</v>
      </c>
      <c r="FC424" s="175" t="n">
        <f aca="false">Inputs!AT424/4 + (Inputs!AU424 - Inputs!AT424)*0.5/2.5</f>
        <v>15.5211067916307</v>
      </c>
      <c r="FD424" s="175" t="n">
        <f aca="false">Inputs!AT424/4 + (Inputs!AU424 - Inputs!AT424)*0.75/2.5</f>
        <v>15.6324788715896</v>
      </c>
      <c r="FE424" s="175" t="n">
        <f aca="false">Inputs!AT424/4 + (Inputs!AU424 - Inputs!AT424)*1/2.5</f>
        <v>15.7438509515484</v>
      </c>
      <c r="FF424" s="175" t="n">
        <f aca="false">Inputs!AU424/4 + (Inputs!AV424 - Inputs!AU424)*0.25/2.5</f>
        <v>15.6901918834243</v>
      </c>
      <c r="FG424" s="175" t="n">
        <f aca="false">Inputs!AU424/4 + (Inputs!AV424 - Inputs!AU424)*0.5/2.5</f>
        <v>15.8035909352384</v>
      </c>
      <c r="FH424" s="175" t="n">
        <f aca="false">Inputs!AU424/4 + (Inputs!AV424 - Inputs!AU424)*0.75/2.5</f>
        <v>15.9169899870525</v>
      </c>
      <c r="FI424" s="175" t="n">
        <f aca="false">Inputs!AU424/4 + (Inputs!AV424 - Inputs!AU424)*1/2.5</f>
        <v>16.0303890388666</v>
      </c>
      <c r="FJ424" s="175" t="n">
        <f aca="false">Inputs!AV424/4 + (Inputs!AW424 - Inputs!AV424)*0.25/2.5</f>
        <v>15.9757533757026</v>
      </c>
      <c r="FK424" s="175" t="n">
        <f aca="false">Inputs!AV424/4 + (Inputs!AW424 - Inputs!AV424)*0.5/2.5</f>
        <v>16.0912162902597</v>
      </c>
      <c r="FL424" s="175" t="n">
        <f aca="false">Inputs!AV424/4 + (Inputs!AW424 - Inputs!AV424)*0.75/2.5</f>
        <v>16.2066792048169</v>
      </c>
      <c r="FM424" s="175" t="n">
        <f aca="false">Inputs!AV424/4 + (Inputs!AW424 - Inputs!AV424)*1/2.5</f>
        <v>16.322142119374</v>
      </c>
      <c r="FN424" s="175" t="n">
        <f aca="false">Inputs!AW424/4 + (Inputs!AX424 - Inputs!AW424)*0.25/2.5</f>
        <v>16.2665120871404</v>
      </c>
      <c r="FO424" s="175" t="n">
        <f aca="false">Inputs!AW424/4 + (Inputs!AX424 - Inputs!AW424)*0.5/2.5</f>
        <v>16.3840764267425</v>
      </c>
      <c r="FP424" s="175" t="n">
        <f aca="false">Inputs!AW424/4 + (Inputs!AX424 - Inputs!AW424)*0.75/2.5</f>
        <v>16.5016407663445</v>
      </c>
      <c r="FQ424" s="175" t="n">
        <f aca="false">Inputs!AW424/4 + (Inputs!AX424 - Inputs!AW424)*1/2.5</f>
        <v>16.6192051059466</v>
      </c>
      <c r="FR424" s="175" t="n">
        <f aca="false">Inputs!AX424/4 + (Inputs!AY424 - Inputs!AX424)*0.25/2.5</f>
        <v>16.5625626071263</v>
      </c>
      <c r="FS424" s="175" t="n">
        <f aca="false">Inputs!AX424/4 + (Inputs!AY424 - Inputs!AX424)*0.5/2.5</f>
        <v>16.6822666177092</v>
      </c>
      <c r="FT424" s="175" t="n">
        <f aca="false">Inputs!AX424/4 + (Inputs!AY424 - Inputs!AX424)*0.75/2.5</f>
        <v>16.801970628292</v>
      </c>
      <c r="FU424" s="175" t="n">
        <f aca="false">Inputs!AX424/4 + (Inputs!AY424 - Inputs!AX424)*1/2.5</f>
        <v>16.9216746388748</v>
      </c>
      <c r="FV424" s="175" t="n">
        <f aca="false">Inputs!AY424/4 + (Inputs!AZ424 - Inputs!AY424)*0.25/2.5</f>
        <v>16.864001246576</v>
      </c>
      <c r="FW424" s="175" t="n">
        <f aca="false">Inputs!AY424/4 + (Inputs!AZ424 - Inputs!AY424)*0.5/2.5</f>
        <v>16.9858838701515</v>
      </c>
      <c r="FX424" s="175" t="n">
        <f aca="false">Inputs!AY424/4 + (Inputs!AZ424 - Inputs!AY424)*0.75/2.5</f>
        <v>17.1077664937269</v>
      </c>
      <c r="FY424" s="175" t="n">
        <f aca="false">Inputs!AY424/4 + (Inputs!AZ424 - Inputs!AY424)*1/2.5</f>
        <v>17.2296491173024</v>
      </c>
      <c r="FZ424" s="175" t="n">
        <f aca="false">Inputs!AZ424/4 + (Inputs!BA424 - Inputs!AZ424)*0.25/2.5</f>
        <v>17.1709260692637</v>
      </c>
      <c r="GA424" s="175" t="n">
        <f aca="false">Inputs!AZ424/4 + (Inputs!BA424 - Inputs!AZ424)*0.5/2.5</f>
        <v>17.2950269565882</v>
      </c>
      <c r="GB424" s="175" t="n">
        <f aca="false">Inputs!AZ424/4 + (Inputs!BA424 - Inputs!AZ424)*0.75/2.5</f>
        <v>17.4191278439127</v>
      </c>
      <c r="GC424" s="175" t="n">
        <f aca="false">Inputs!AZ424/4 + (Inputs!BA424 - Inputs!AZ424)*1/2.5</f>
        <v>17.5432287312373</v>
      </c>
      <c r="GD424" s="175" t="n">
        <f aca="false">Inputs!BA424/4 + (Inputs!BB424 - Inputs!BA424)*0.25/2.5</f>
        <v>17.4834369237243</v>
      </c>
      <c r="GE424" s="175" t="n">
        <f aca="false">Inputs!BA424/4 + (Inputs!BB424 - Inputs!BA424)*0.5/2.5</f>
        <v>17.6097964471981</v>
      </c>
      <c r="GF424" s="175" t="n">
        <f aca="false">Inputs!BA424/4 + (Inputs!BB424 - Inputs!BA424)*0.75/2.5</f>
        <v>17.736155970672</v>
      </c>
      <c r="GG424" s="175" t="n">
        <f aca="false">Inputs!BA424/4 + (Inputs!BB424 - Inputs!BA424)*1/2.5</f>
        <v>17.8625154941458</v>
      </c>
      <c r="GH424" s="394" t="n">
        <f aca="false">Inputs!BB424/4 + (Inputs!BC424 - Inputs!BB424)*0.25/2.5</f>
        <v>17.8016354757361</v>
      </c>
      <c r="GI424" s="394" t="n">
        <f aca="false">Inputs!BB424/4 + (Inputs!BC424 - Inputs!BB424)*0.5/2.5</f>
        <v>17.9302947425371</v>
      </c>
      <c r="GJ424" s="394" t="n">
        <f aca="false">Inputs!BB424/4 + (Inputs!BC424 - Inputs!BB424)*0.75/2.5</f>
        <v>18.0589540093382</v>
      </c>
      <c r="GK424" s="394" t="n">
        <f aca="false">Inputs!BB424/4 + (Inputs!BC424 - Inputs!BB424)*1/2.5</f>
        <v>18.1876132761392</v>
      </c>
      <c r="GL424" s="394" t="n">
        <f aca="false">Inputs!BC424/4 + (Inputs!BD424 - Inputs!BC424)*0.25/2.5</f>
        <v>18.1256252413945</v>
      </c>
      <c r="GM424" s="394" t="n">
        <f aca="false">Inputs!BC424/4 + (Inputs!BD424 - Inputs!BC424)*0.5/2.5</f>
        <v>18.2566261068513</v>
      </c>
      <c r="GN424" s="394" t="n">
        <f aca="false">Inputs!BC424/4 + (Inputs!BD424 - Inputs!BC424)*0.75/2.5</f>
        <v>18.3876269723081</v>
      </c>
      <c r="GO424" s="394" t="n">
        <f aca="false">Inputs!BC424/4 + (Inputs!BD424 - Inputs!BC424)*1/2.5</f>
        <v>18.518627837765</v>
      </c>
      <c r="GP424" s="394" t="n">
        <f aca="false">Inputs!BD424/4 + (Inputs!BE424 - Inputs!BD424)*0.25/2.5</f>
        <v>18.4555116207879</v>
      </c>
      <c r="GQ424" s="394" t="n">
        <f aca="false">Inputs!BD424/4 + (Inputs!BE424 - Inputs!BD424)*0.5/2.5</f>
        <v>18.588896701996</v>
      </c>
      <c r="GR424" s="394" t="n">
        <f aca="false">Inputs!BD424/4 + (Inputs!BE424 - Inputs!BD424)*0.75/2.5</f>
        <v>18.7222817832042</v>
      </c>
      <c r="GS424" s="394" t="n">
        <f aca="false">Inputs!BD424/4 + (Inputs!BE424 - Inputs!BD424)*1/2.5</f>
        <v>18.8556668644123</v>
      </c>
      <c r="GT424" s="394" t="n">
        <f aca="false">Inputs!BE424/4 + (Inputs!BF424 - Inputs!BE424)*0.25/2.5</f>
        <v>18.7914019322862</v>
      </c>
      <c r="GU424" s="394" t="n">
        <f aca="false">Inputs!BE424/4 + (Inputs!BF424 - Inputs!BE424)*0.5/2.5</f>
        <v>18.9272146219723</v>
      </c>
      <c r="GV424" s="394" t="n">
        <f aca="false">Inputs!BE424/4 + (Inputs!BF424 - Inputs!BE424)*0.75/2.5</f>
        <v>19.0630273116585</v>
      </c>
      <c r="GW424" s="394" t="n">
        <f aca="false">Inputs!BE424/4 + (Inputs!BF424 - Inputs!BE424)*1/2.5</f>
        <v>19.1988400013446</v>
      </c>
      <c r="GX424" s="394" t="n">
        <f aca="false">Inputs!BF424/4 + (Inputs!BG424 - Inputs!BF424)*0.25/2.5</f>
        <v>19.1334054474538</v>
      </c>
      <c r="GY424" s="394" t="n">
        <f aca="false">Inputs!BF424/4 + (Inputs!BG424 - Inputs!BF424)*0.5/2.5</f>
        <v>19.2716899280922</v>
      </c>
      <c r="GZ424" s="394" t="n">
        <f aca="false">Inputs!BF424/4 + (Inputs!BG424 - Inputs!BF424)*0.75/2.5</f>
        <v>19.4099744087306</v>
      </c>
      <c r="HA424" s="394" t="n">
        <f aca="false">Inputs!BF424/4 + (Inputs!BG424 - Inputs!BF424)*1/2.5</f>
        <v>19.5482588893691</v>
      </c>
    </row>
    <row r="425" customFormat="false" ht="15" hidden="false" customHeight="false" outlineLevel="2" collapsed="false">
      <c r="A425" s="48" t="s">
        <v>99</v>
      </c>
      <c r="B425" s="123" t="s">
        <v>424</v>
      </c>
      <c r="C425" s="123"/>
      <c r="D425" s="123" t="s">
        <v>101</v>
      </c>
      <c r="E425" s="124"/>
      <c r="F425" s="19" t="s">
        <v>429</v>
      </c>
      <c r="G425" s="124" t="s">
        <v>396</v>
      </c>
      <c r="H425" s="124"/>
      <c r="I425" s="124" t="s">
        <v>426</v>
      </c>
      <c r="BJ425" s="392" t="n">
        <f aca="false">Inputs!V425/4 + (Inputs!W425 - Inputs!V425)*0.25/2.5</f>
        <v>3.4</v>
      </c>
      <c r="BK425" s="392" t="n">
        <f aca="false">Inputs!V425/4 + (Inputs!W425 - Inputs!V425)*0.5/2.5</f>
        <v>3</v>
      </c>
      <c r="BL425" s="392" t="n">
        <f aca="false">Inputs!V425/4 + (Inputs!W425 - Inputs!V425)*0.75/2.5</f>
        <v>2.6</v>
      </c>
      <c r="BM425" s="392" t="n">
        <f aca="false">Inputs!V425/4 + (Inputs!W425 - Inputs!V425)*1/2.5</f>
        <v>2.2</v>
      </c>
      <c r="BN425" s="392" t="n">
        <f aca="false">Inputs!W425/4 + (Inputs!X425 - Inputs!W425)*0.25/2.5</f>
        <v>2.58</v>
      </c>
      <c r="BO425" s="392" t="n">
        <f aca="false">Inputs!W425/4 + (Inputs!X425 - Inputs!W425)*0.5/2.5</f>
        <v>2.36</v>
      </c>
      <c r="BP425" s="392" t="n">
        <f aca="false">Inputs!W425/4 + (Inputs!X425 - Inputs!W425)*0.75/2.5</f>
        <v>2.14</v>
      </c>
      <c r="BQ425" s="392" t="n">
        <f aca="false">Inputs!W425/4 + (Inputs!X425 - Inputs!W425)*1/2.5</f>
        <v>1.92</v>
      </c>
      <c r="BR425" s="392" t="n">
        <f aca="false">Inputs!X425/4 + (Inputs!Y425 - Inputs!X425)*0.25/2.5</f>
        <v>2.39</v>
      </c>
      <c r="BS425" s="392" t="n">
        <f aca="false">Inputs!X425/4 + (Inputs!Y425 - Inputs!X425)*0.5/2.5</f>
        <v>2.53</v>
      </c>
      <c r="BT425" s="392" t="n">
        <f aca="false">Inputs!X425/4 + (Inputs!Y425 - Inputs!X425)*0.75/2.5</f>
        <v>2.67</v>
      </c>
      <c r="BU425" s="392" t="n">
        <f aca="false">Inputs!X425/4 + (Inputs!Y425 - Inputs!X425)*1/2.5</f>
        <v>2.81</v>
      </c>
      <c r="BV425" s="392" t="n">
        <f aca="false">Inputs!Y425/4 + (Inputs!Z425 - Inputs!Y425)*0.25/2.5</f>
        <v>2.73</v>
      </c>
      <c r="BW425" s="392" t="n">
        <f aca="false">Inputs!Y425/4 + (Inputs!Z425 - Inputs!Y425)*0.5/2.5</f>
        <v>2.86</v>
      </c>
      <c r="BX425" s="392" t="n">
        <f aca="false">Inputs!Y425/4 + (Inputs!Z425 - Inputs!Y425)*0.75/2.5</f>
        <v>2.99</v>
      </c>
      <c r="BY425" s="392" t="n">
        <f aca="false">Inputs!Y425/4 + (Inputs!Z425 - Inputs!Y425)*1/2.5</f>
        <v>3.12</v>
      </c>
      <c r="BZ425" s="392" t="n">
        <f aca="false">Inputs!Z425/4 + (Inputs!AA425 - Inputs!Z425)*0.25/2.5</f>
        <v>3.0824</v>
      </c>
      <c r="CA425" s="392" t="n">
        <f aca="false">Inputs!Z425/4 + (Inputs!AA425 - Inputs!Z425)*0.5/2.5</f>
        <v>3.2398</v>
      </c>
      <c r="CB425" s="392" t="n">
        <f aca="false">Inputs!Z425/4 + (Inputs!AA425 - Inputs!Z425)*0.75/2.5</f>
        <v>3.3972</v>
      </c>
      <c r="CC425" s="392" t="n">
        <f aca="false">Inputs!Z425/4 + (Inputs!AA425 - Inputs!Z425)*1/2.5</f>
        <v>3.5546</v>
      </c>
      <c r="CD425" s="392" t="n">
        <f aca="false">Inputs!AA425/4 + (Inputs!AB425 - Inputs!AA425)*0.25/2.5</f>
        <v>3.3874</v>
      </c>
      <c r="CE425" s="392" t="n">
        <f aca="false">Inputs!AA425/4 + (Inputs!AB425 - Inputs!AA425)*0.5/2.5</f>
        <v>3.4563</v>
      </c>
      <c r="CF425" s="392" t="n">
        <f aca="false">Inputs!AA425/4 + (Inputs!AB425 - Inputs!AA425)*0.75/2.5</f>
        <v>3.5252</v>
      </c>
      <c r="CG425" s="392" t="n">
        <f aca="false">Inputs!AA425/4 + (Inputs!AB425 - Inputs!AA425)*1/2.5</f>
        <v>3.5941</v>
      </c>
      <c r="CH425" s="392" t="n">
        <f aca="false">Inputs!AB425/4 + (Inputs!AC425 - Inputs!AB425)*0.25/2.5</f>
        <v>3.42835</v>
      </c>
      <c r="CI425" s="392" t="n">
        <f aca="false">Inputs!AB425/4 + (Inputs!AC425 - Inputs!AB425)*0.5/2.5</f>
        <v>3.36595</v>
      </c>
      <c r="CJ425" s="392" t="n">
        <f aca="false">Inputs!AB425/4 + (Inputs!AC425 - Inputs!AB425)*0.75/2.5</f>
        <v>3.30355</v>
      </c>
      <c r="CK425" s="392" t="n">
        <f aca="false">Inputs!AB425/4 + (Inputs!AC425 - Inputs!AB425)*1/2.5</f>
        <v>3.24115</v>
      </c>
      <c r="CL425" s="392" t="n">
        <f aca="false">Inputs!AC425/4 + (Inputs!AD425 - Inputs!AC425)*0.25/2.5</f>
        <v>3.56725</v>
      </c>
      <c r="CM425" s="392" t="n">
        <f aca="false">Inputs!AC425/4 + (Inputs!AD425 - Inputs!AC425)*0.5/2.5</f>
        <v>3.79975</v>
      </c>
      <c r="CN425" s="392" t="n">
        <f aca="false">Inputs!AC425/4 + (Inputs!AD425 - Inputs!AC425)*0.75/2.5</f>
        <v>4.03225</v>
      </c>
      <c r="CO425" s="392" t="n">
        <f aca="false">Inputs!AC425/4 + (Inputs!AD425 - Inputs!AC425)*1/2.5</f>
        <v>4.26475</v>
      </c>
      <c r="CP425" s="392" t="n">
        <f aca="false">Inputs!AE425*0.5</f>
        <v>6.792</v>
      </c>
      <c r="CQ425" s="392" t="n">
        <f aca="false">Inputs!AE425*0.1</f>
        <v>1.3584</v>
      </c>
      <c r="CR425" s="392" t="n">
        <f aca="false">Inputs!AE425*0.1</f>
        <v>1.3584</v>
      </c>
      <c r="CS425" s="392" t="n">
        <f aca="false">Inputs!AE425*0.3</f>
        <v>4.0752</v>
      </c>
      <c r="CT425" s="392" t="n">
        <f aca="false">Inputs!AE425/4 + (Inputs!AF425 - Inputs!AE425)*0.25/2.5</f>
        <v>3.7445</v>
      </c>
      <c r="CU425" s="392" t="n">
        <f aca="false">Inputs!AE425/4 + (Inputs!AF425 - Inputs!AE425)*0.5/2.5</f>
        <v>4.093</v>
      </c>
      <c r="CV425" s="392" t="n">
        <f aca="false">Inputs!AE425/4 + (Inputs!AF425 - Inputs!AE425)*0.75/2.5</f>
        <v>4.4415</v>
      </c>
      <c r="CW425" s="392" t="n">
        <f aca="false">Inputs!AE425/4 + (Inputs!AF425 - Inputs!AE425)*1/2.5</f>
        <v>4.79</v>
      </c>
      <c r="CX425" s="392" t="n">
        <f aca="false">Inputs!AF425/4 + (Inputs!AG425 - Inputs!AF425)*0.25/2.5</f>
        <v>4.53045</v>
      </c>
      <c r="CY425" s="392" t="n">
        <f aca="false">Inputs!AF425/4 + (Inputs!AG425 - Inputs!AF425)*0.5/2.5</f>
        <v>4.79365</v>
      </c>
      <c r="CZ425" s="392" t="n">
        <f aca="false">Inputs!AF425/4 + (Inputs!AG425 - Inputs!AF425)*0.75/2.5</f>
        <v>5.05685</v>
      </c>
      <c r="DA425" s="392" t="n">
        <f aca="false">Inputs!AF425/4 + (Inputs!AG425 - Inputs!AF425)*1/2.5</f>
        <v>5.32005</v>
      </c>
      <c r="DB425" s="393" t="n">
        <f aca="false">Inputs!AG425/4 + (Inputs!AH425 - Inputs!AG425)*0.25/2.5</f>
        <v>4.23725</v>
      </c>
      <c r="DC425" s="392" t="n">
        <f aca="false">Inputs!AG425/4 + (Inputs!AH425 - Inputs!AG425)*0.5/2.5</f>
        <v>3.54925</v>
      </c>
      <c r="DD425" s="392" t="n">
        <f aca="false">Inputs!AG425/4 + (Inputs!AH425 - Inputs!AG425)*0.75/2.5</f>
        <v>2.86125</v>
      </c>
      <c r="DE425" s="392" t="n">
        <f aca="false">Inputs!AG425/4 + (Inputs!AH425 - Inputs!AG425)*1/2.5</f>
        <v>2.17325</v>
      </c>
      <c r="DF425" s="392" t="n">
        <f aca="false">Inputs!AH425/4 + (Inputs!AI425 - Inputs!AH425)*0.25/2.5</f>
        <v>3.141145</v>
      </c>
      <c r="DG425" s="392" t="n">
        <f aca="false">Inputs!AH425/4 + (Inputs!AI425 - Inputs!AH425)*0.5/2.5</f>
        <v>3.07704</v>
      </c>
      <c r="DH425" s="392" t="n">
        <f aca="false">Inputs!AH425/4 + (Inputs!AI425 - Inputs!AH425)*0.75/2.5</f>
        <v>3.012935</v>
      </c>
      <c r="DI425" s="392" t="n">
        <f aca="false">Inputs!AH425/4 + (Inputs!AI425 - Inputs!AH425)*1/2.5</f>
        <v>2.94883</v>
      </c>
      <c r="DJ425" s="392" t="n">
        <f aca="false">Inputs!AI425/4 + (Inputs!AJ425 - Inputs!AI425)*0.25/2.5</f>
        <v>3.0619176305</v>
      </c>
      <c r="DK425" s="392" t="n">
        <f aca="false">Inputs!AI425/4 + (Inputs!AJ425 - Inputs!AI425)*0.5/2.5</f>
        <v>3.078847761</v>
      </c>
      <c r="DL425" s="392" t="n">
        <f aca="false">Inputs!AI425/4 + (Inputs!AJ425 - Inputs!AI425)*0.75/2.5</f>
        <v>3.0957778915</v>
      </c>
      <c r="DM425" s="392" t="n">
        <f aca="false">Inputs!AI425/4 + (Inputs!AJ425 - Inputs!AI425)*1/2.5</f>
        <v>3.112708022</v>
      </c>
      <c r="DN425" s="392" t="n">
        <f aca="false">Inputs!AJ425/4 + (Inputs!AK425 - Inputs!AJ425)*0.25/2.5</f>
        <v>3.10744210587715</v>
      </c>
      <c r="DO425" s="392" t="n">
        <f aca="false">Inputs!AJ425/4 + (Inputs!AK425 - Inputs!AJ425)*0.5/2.5</f>
        <v>3.1275713855043</v>
      </c>
      <c r="DP425" s="392" t="n">
        <f aca="false">Inputs!AJ425/4 + (Inputs!AK425 - Inputs!AJ425)*0.75/2.5</f>
        <v>3.14770066513145</v>
      </c>
      <c r="DQ425" s="392" t="n">
        <f aca="false">Inputs!AJ425/4 + (Inputs!AK425 - Inputs!AJ425)*1/2.5</f>
        <v>3.1678299447586</v>
      </c>
      <c r="DR425" s="392" t="n">
        <f aca="false">Inputs!AK425/4 + (Inputs!AL425 - Inputs!AK425)*0.25/2.5</f>
        <v>3.16047801558219</v>
      </c>
      <c r="DS425" s="392" t="n">
        <f aca="false">Inputs!AK425/4 + (Inputs!AL425 - Inputs!AK425)*0.5/2.5</f>
        <v>3.1833200058465</v>
      </c>
      <c r="DT425" s="392" t="n">
        <f aca="false">Inputs!AK425/4 + (Inputs!AL425 - Inputs!AK425)*0.75/2.5</f>
        <v>3.20616199611082</v>
      </c>
      <c r="DU425" s="392" t="n">
        <f aca="false">Inputs!AK425/4 + (Inputs!AL425 - Inputs!AK425)*1/2.5</f>
        <v>3.22900398637513</v>
      </c>
      <c r="DV425" s="392" t="n">
        <f aca="false">Inputs!AL425/4 + (Inputs!AM425 - Inputs!AL425)*0.25/2.5</f>
        <v>3.21799871546578</v>
      </c>
      <c r="DW425" s="392" t="n">
        <f aca="false">Inputs!AL425/4 + (Inputs!AM425 - Inputs!AL425)*0.5/2.5</f>
        <v>3.24125642995291</v>
      </c>
      <c r="DX425" s="392" t="n">
        <f aca="false">Inputs!AL425/4 + (Inputs!AM425 - Inputs!AL425)*0.75/2.5</f>
        <v>3.26451414444003</v>
      </c>
      <c r="DY425" s="392" t="n">
        <f aca="false">Inputs!AL425/4 + (Inputs!AM425 - Inputs!AL425)*1/2.5</f>
        <v>3.28777185892716</v>
      </c>
      <c r="DZ425" s="392" t="n">
        <f aca="false">Inputs!AM425/4 + (Inputs!AN425 - Inputs!AM425)*0.25/2.5</f>
        <v>3.27656629208726</v>
      </c>
      <c r="EA425" s="392" t="n">
        <f aca="false">Inputs!AM425/4 + (Inputs!AN425 - Inputs!AM425)*0.5/2.5</f>
        <v>3.30024729697805</v>
      </c>
      <c r="EB425" s="392" t="n">
        <f aca="false">Inputs!AM425/4 + (Inputs!AN425 - Inputs!AM425)*0.75/2.5</f>
        <v>3.32392830186884</v>
      </c>
      <c r="EC425" s="392" t="n">
        <f aca="false">Inputs!AM425/4 + (Inputs!AN425 - Inputs!AM425)*1/2.5</f>
        <v>3.34760930675963</v>
      </c>
      <c r="ED425" s="392" t="n">
        <f aca="false">Inputs!AN425/4 + (Inputs!AO425 - Inputs!AN425)*0.25/2.5</f>
        <v>3.33619979860325</v>
      </c>
      <c r="EE425" s="392" t="n">
        <f aca="false">Inputs!AN425/4 + (Inputs!AO425 - Inputs!AN425)*0.5/2.5</f>
        <v>3.36031179778305</v>
      </c>
      <c r="EF425" s="392" t="n">
        <f aca="false">Inputs!AN425/4 + (Inputs!AO425 - Inputs!AN425)*0.75/2.5</f>
        <v>3.38442379696286</v>
      </c>
      <c r="EG425" s="392" t="n">
        <f aca="false">Inputs!AN425/4 + (Inputs!AO425 - Inputs!AN425)*1/2.5</f>
        <v>3.40853579614266</v>
      </c>
      <c r="EH425" s="392" t="n">
        <f aca="false">Inputs!AO425/4 + (Inputs!AP425 - Inputs!AO425)*0.25/2.5</f>
        <v>3.39691863493783</v>
      </c>
      <c r="EI425" s="392" t="n">
        <f aca="false">Inputs!AO425/4 + (Inputs!AP425 - Inputs!AO425)*0.5/2.5</f>
        <v>3.4214694725027</v>
      </c>
      <c r="EJ425" s="392" t="n">
        <f aca="false">Inputs!AO425/4 + (Inputs!AP425 - Inputs!AO425)*0.75/2.5</f>
        <v>3.44602031006758</v>
      </c>
      <c r="EK425" s="392" t="n">
        <f aca="false">Inputs!AO425/4 + (Inputs!AP425 - Inputs!AO425)*1/2.5</f>
        <v>3.47057114763245</v>
      </c>
      <c r="EL425" s="392" t="n">
        <f aca="false">Inputs!AP425/4 + (Inputs!AQ425 - Inputs!AP425)*0.25/2.5</f>
        <v>3.4587425540937</v>
      </c>
      <c r="EM425" s="392" t="n">
        <f aca="false">Inputs!AP425/4 + (Inputs!AQ425 - Inputs!AP425)*0.5/2.5</f>
        <v>3.48374021690225</v>
      </c>
      <c r="EN425" s="392" t="n">
        <f aca="false">Inputs!AP425/4 + (Inputs!AQ425 - Inputs!AP425)*0.75/2.5</f>
        <v>3.50873787971081</v>
      </c>
      <c r="EO425" s="392" t="n">
        <f aca="false">Inputs!AP425/4 + (Inputs!AQ425 - Inputs!AP425)*1/2.5</f>
        <v>3.53373554251937</v>
      </c>
      <c r="EP425" s="392" t="n">
        <f aca="false">Inputs!AQ425/4 + (Inputs!AR425 - Inputs!AQ425)*0.25/2.5</f>
        <v>3.5216916685782</v>
      </c>
      <c r="EQ425" s="392" t="n">
        <f aca="false">Inputs!AQ425/4 + (Inputs!AR425 - Inputs!AQ425)*0.5/2.5</f>
        <v>3.54714428884987</v>
      </c>
      <c r="ER425" s="392" t="n">
        <f aca="false">Inputs!AQ425/4 + (Inputs!AR425 - Inputs!AQ425)*0.75/2.5</f>
        <v>3.57259690912155</v>
      </c>
      <c r="ES425" s="392" t="n">
        <f aca="false">Inputs!AQ425/4 + (Inputs!AR425 - Inputs!AQ425)*1/2.5</f>
        <v>3.59804952939322</v>
      </c>
      <c r="ET425" s="392" t="n">
        <f aca="false">Inputs!AR425/4 + (Inputs!AS425 - Inputs!AR425)*0.25/2.5</f>
        <v>3.58578645694633</v>
      </c>
      <c r="EU425" s="392" t="n">
        <f aca="false">Inputs!AR425/4 + (Inputs!AS425 - Inputs!AR425)*0.5/2.5</f>
        <v>3.61170231490694</v>
      </c>
      <c r="EV425" s="392" t="n">
        <f aca="false">Inputs!AR425/4 + (Inputs!AS425 - Inputs!AR425)*0.75/2.5</f>
        <v>3.63761817286756</v>
      </c>
      <c r="EW425" s="392" t="n">
        <f aca="false">Inputs!AR425/4 + (Inputs!AS425 - Inputs!AR425)*1/2.5</f>
        <v>3.66353403082817</v>
      </c>
      <c r="EX425" s="392" t="n">
        <f aca="false">Inputs!AS425/4 + (Inputs!AT425 - Inputs!AS425)*0.25/2.5</f>
        <v>3.65104777046275</v>
      </c>
      <c r="EY425" s="392" t="n">
        <f aca="false">Inputs!AS425/4 + (Inputs!AT425 - Inputs!AS425)*0.5/2.5</f>
        <v>3.67743529703825</v>
      </c>
      <c r="EZ425" s="392" t="n">
        <f aca="false">Inputs!AS425/4 + (Inputs!AT425 - Inputs!AS425)*0.75/2.5</f>
        <v>3.70382282361375</v>
      </c>
      <c r="FA425" s="392" t="n">
        <f aca="false">Inputs!AS425/4 + (Inputs!AT425 - Inputs!AS425)*1/2.5</f>
        <v>3.73021035018925</v>
      </c>
      <c r="FB425" s="392" t="n">
        <f aca="false">Inputs!AT425/4 + (Inputs!AU425 - Inputs!AT425)*0.25/2.5</f>
        <v>3.71749683988517</v>
      </c>
      <c r="FC425" s="392" t="n">
        <f aca="false">Inputs!AT425/4 + (Inputs!AU425 - Inputs!AT425)*0.5/2.5</f>
        <v>3.74436461944434</v>
      </c>
      <c r="FD425" s="392" t="n">
        <f aca="false">Inputs!AT425/4 + (Inputs!AU425 - Inputs!AT425)*0.75/2.5</f>
        <v>3.77123239900352</v>
      </c>
      <c r="FE425" s="392" t="n">
        <f aca="false">Inputs!AT425/4 + (Inputs!AU425 - Inputs!AT425)*1/2.5</f>
        <v>3.79810017856269</v>
      </c>
      <c r="FF425" s="392" t="n">
        <f aca="false">Inputs!AU425/4 + (Inputs!AV425 - Inputs!AU425)*0.25/2.5</f>
        <v>3.78515528237108</v>
      </c>
      <c r="FG425" s="392" t="n">
        <f aca="false">Inputs!AU425/4 + (Inputs!AV425 - Inputs!AU425)*0.5/2.5</f>
        <v>3.81251205551823</v>
      </c>
      <c r="FH425" s="392" t="n">
        <f aca="false">Inputs!AU425/4 + (Inputs!AV425 - Inputs!AU425)*0.75/2.5</f>
        <v>3.83986882866538</v>
      </c>
      <c r="FI425" s="392" t="n">
        <f aca="false">Inputs!AU425/4 + (Inputs!AV425 - Inputs!AU425)*1/2.5</f>
        <v>3.86722560181253</v>
      </c>
      <c r="FJ425" s="392" t="n">
        <f aca="false">Inputs!AV425/4 + (Inputs!AW425 - Inputs!AV425)*0.25/2.5</f>
        <v>3.85404510851024</v>
      </c>
      <c r="FK425" s="392" t="n">
        <f aca="false">Inputs!AV425/4 + (Inputs!AW425 - Inputs!AV425)*0.5/2.5</f>
        <v>3.88189977492866</v>
      </c>
      <c r="FL425" s="392" t="n">
        <f aca="false">Inputs!AV425/4 + (Inputs!AW425 - Inputs!AV425)*0.75/2.5</f>
        <v>3.90975444134709</v>
      </c>
      <c r="FM425" s="392" t="n">
        <f aca="false">Inputs!AV425/4 + (Inputs!AW425 - Inputs!AV425)*1/2.5</f>
        <v>3.93760910776552</v>
      </c>
      <c r="FN425" s="392" t="n">
        <f aca="false">Inputs!AW425/4 + (Inputs!AX425 - Inputs!AW425)*0.25/2.5</f>
        <v>3.92418872948512</v>
      </c>
      <c r="FO425" s="392" t="n">
        <f aca="false">Inputs!AW425/4 + (Inputs!AX425 - Inputs!AW425)*0.5/2.5</f>
        <v>3.95255035083237</v>
      </c>
      <c r="FP425" s="392" t="n">
        <f aca="false">Inputs!AW425/4 + (Inputs!AX425 - Inputs!AW425)*0.75/2.5</f>
        <v>3.98091197217961</v>
      </c>
      <c r="FQ425" s="392" t="n">
        <f aca="false">Inputs!AW425/4 + (Inputs!AX425 - Inputs!AW425)*1/2.5</f>
        <v>4.00927359352685</v>
      </c>
      <c r="FR425" s="392" t="n">
        <f aca="false">Inputs!AX425/4 + (Inputs!AY425 - Inputs!AX425)*0.25/2.5</f>
        <v>3.99560896436175</v>
      </c>
      <c r="FS425" s="392" t="n">
        <f aca="false">Inputs!AX425/4 + (Inputs!AY425 - Inputs!AX425)*0.5/2.5</f>
        <v>4.02448676721751</v>
      </c>
      <c r="FT425" s="392" t="n">
        <f aca="false">Inputs!AX425/4 + (Inputs!AY425 - Inputs!AX425)*0.75/2.5</f>
        <v>4.05336457007328</v>
      </c>
      <c r="FU425" s="392" t="n">
        <f aca="false">Inputs!AX425/4 + (Inputs!AY425 - Inputs!AX425)*1/2.5</f>
        <v>4.08224237292904</v>
      </c>
      <c r="FV425" s="392" t="n">
        <f aca="false">Inputs!AY425/4 + (Inputs!AZ425 - Inputs!AY425)*0.25/2.5</f>
        <v>4.06832904751313</v>
      </c>
      <c r="FW425" s="392" t="n">
        <f aca="false">Inputs!AY425/4 + (Inputs!AZ425 - Inputs!AY425)*0.5/2.5</f>
        <v>4.09773242638087</v>
      </c>
      <c r="FX425" s="392" t="n">
        <f aca="false">Inputs!AY425/4 + (Inputs!AZ425 - Inputs!AY425)*0.75/2.5</f>
        <v>4.12713580524861</v>
      </c>
      <c r="FY425" s="392" t="n">
        <f aca="false">Inputs!AY425/4 + (Inputs!AZ425 - Inputs!AY425)*1/2.5</f>
        <v>4.15653918411635</v>
      </c>
      <c r="FZ425" s="392" t="n">
        <f aca="false">Inputs!AZ425/4 + (Inputs!BA425 - Inputs!AZ425)*0.25/2.5</f>
        <v>4.14237263617787</v>
      </c>
      <c r="GA425" s="392" t="n">
        <f aca="false">Inputs!AZ425/4 + (Inputs!BA425 - Inputs!AZ425)*0.5/2.5</f>
        <v>4.17231115654101</v>
      </c>
      <c r="GB425" s="392" t="n">
        <f aca="false">Inputs!AZ425/4 + (Inputs!BA425 - Inputs!AZ425)*0.75/2.5</f>
        <v>4.20224967690414</v>
      </c>
      <c r="GC425" s="392" t="n">
        <f aca="false">Inputs!AZ425/4 + (Inputs!BA425 - Inputs!AZ425)*1/2.5</f>
        <v>4.23218819726727</v>
      </c>
      <c r="GD425" s="392" t="n">
        <f aca="false">Inputs!BA425/4 + (Inputs!BB425 - Inputs!BA425)*0.25/2.5</f>
        <v>4.21776381815631</v>
      </c>
      <c r="GE425" s="392" t="n">
        <f aca="false">Inputs!BA425/4 + (Inputs!BB425 - Inputs!BA425)*0.5/2.5</f>
        <v>4.24824721959005</v>
      </c>
      <c r="GF425" s="392" t="n">
        <f aca="false">Inputs!BA425/4 + (Inputs!BB425 - Inputs!BA425)*0.75/2.5</f>
        <v>4.27873062102379</v>
      </c>
      <c r="GG425" s="392" t="n">
        <f aca="false">Inputs!BA425/4 + (Inputs!BB425 - Inputs!BA425)*1/2.5</f>
        <v>4.30921402245753</v>
      </c>
      <c r="GH425" s="392" t="n">
        <f aca="false">Inputs!BB425/4 + (Inputs!BC425 - Inputs!BB425)*0.25/2.5</f>
        <v>4.29452711964676</v>
      </c>
      <c r="GI425" s="392" t="n">
        <f aca="false">Inputs!BB425/4 + (Inputs!BC425 - Inputs!BB425)*0.5/2.5</f>
        <v>4.32556531898659</v>
      </c>
      <c r="GJ425" s="392" t="n">
        <f aca="false">Inputs!BB425/4 + (Inputs!BC425 - Inputs!BB425)*0.75/2.5</f>
        <v>4.35660351832642</v>
      </c>
      <c r="GK425" s="392" t="n">
        <f aca="false">Inputs!BB425/4 + (Inputs!BC425 - Inputs!BB425)*1/2.5</f>
        <v>4.38764171766626</v>
      </c>
      <c r="GL425" s="392" t="n">
        <f aca="false">Inputs!BC425/4 + (Inputs!BD425 - Inputs!BC425)*0.25/2.5</f>
        <v>4.37268751322433</v>
      </c>
      <c r="GM425" s="392" t="n">
        <f aca="false">Inputs!BC425/4 + (Inputs!BD425 - Inputs!BC425)*0.5/2.5</f>
        <v>4.40429060779215</v>
      </c>
      <c r="GN425" s="392" t="n">
        <f aca="false">Inputs!BC425/4 + (Inputs!BD425 - Inputs!BC425)*0.75/2.5</f>
        <v>4.43589370235997</v>
      </c>
      <c r="GO425" s="392" t="n">
        <f aca="false">Inputs!BC425/4 + (Inputs!BD425 - Inputs!BC425)*1/2.5</f>
        <v>4.46749679692779</v>
      </c>
      <c r="GP425" s="392" t="n">
        <f aca="false">Inputs!BD425/4 + (Inputs!BE425 - Inputs!BD425)*0.25/2.5</f>
        <v>4.45227042596501</v>
      </c>
      <c r="GQ425" s="392" t="n">
        <f aca="false">Inputs!BD425/4 + (Inputs!BE425 - Inputs!BD425)*0.5/2.5</f>
        <v>4.48444869685396</v>
      </c>
      <c r="GR425" s="392" t="n">
        <f aca="false">Inputs!BD425/4 + (Inputs!BE425 - Inputs!BD425)*0.75/2.5</f>
        <v>4.51662696774292</v>
      </c>
      <c r="GS425" s="392" t="n">
        <f aca="false">Inputs!BD425/4 + (Inputs!BE425 - Inputs!BD425)*1/2.5</f>
        <v>4.54880523863187</v>
      </c>
      <c r="GT425" s="392" t="n">
        <f aca="false">Inputs!BE425/4 + (Inputs!BF425 - Inputs!BE425)*0.25/2.5</f>
        <v>4.53330174771757</v>
      </c>
      <c r="GU425" s="392" t="n">
        <f aca="false">Inputs!BE425/4 + (Inputs!BF425 - Inputs!BE425)*0.5/2.5</f>
        <v>4.56606566313671</v>
      </c>
      <c r="GV425" s="392" t="n">
        <f aca="false">Inputs!BE425/4 + (Inputs!BF425 - Inputs!BE425)*0.75/2.5</f>
        <v>4.59882957855584</v>
      </c>
      <c r="GW425" s="392" t="n">
        <f aca="false">Inputs!BE425/4 + (Inputs!BF425 - Inputs!BE425)*1/2.5</f>
        <v>4.63159349397497</v>
      </c>
      <c r="GX425" s="392" t="n">
        <f aca="false">Inputs!BF425/4 + (Inputs!BG425 - Inputs!BF425)*0.25/2.5</f>
        <v>4.61580783952603</v>
      </c>
      <c r="GY425" s="392" t="n">
        <f aca="false">Inputs!BF425/4 + (Inputs!BG425 - Inputs!BF425)*0.5/2.5</f>
        <v>4.64916805820579</v>
      </c>
      <c r="GZ425" s="392" t="n">
        <f aca="false">Inputs!BF425/4 + (Inputs!BG425 - Inputs!BF425)*0.75/2.5</f>
        <v>4.68252827688555</v>
      </c>
      <c r="HA425" s="392" t="n">
        <f aca="false">Inputs!BF425/4 + (Inputs!BG425 - Inputs!BF425)*1/2.5</f>
        <v>4.71588849556532</v>
      </c>
    </row>
    <row r="426" customFormat="false" ht="15" hidden="false" customHeight="false" outlineLevel="2" collapsed="false">
      <c r="A426" s="48"/>
      <c r="B426" s="123"/>
      <c r="C426" s="123"/>
      <c r="D426" s="123"/>
      <c r="E426" s="124"/>
      <c r="F426" s="19"/>
      <c r="G426" s="124"/>
      <c r="H426" s="124"/>
      <c r="I426" s="124"/>
    </row>
    <row r="427" customFormat="false" ht="15" hidden="false" customHeight="false" outlineLevel="2" collapsed="false">
      <c r="A427" s="48"/>
      <c r="B427" s="123"/>
      <c r="C427" s="123"/>
      <c r="D427" s="123"/>
      <c r="E427" s="124"/>
      <c r="F427" s="19"/>
      <c r="G427" s="124"/>
      <c r="H427" s="124"/>
      <c r="I427" s="124"/>
    </row>
    <row r="428" customFormat="false" ht="15" hidden="false" customHeight="false" outlineLevel="2" collapsed="false">
      <c r="A428" s="48"/>
      <c r="B428" s="123"/>
      <c r="C428" s="123"/>
      <c r="D428" s="123"/>
      <c r="E428" s="124"/>
      <c r="F428" s="19"/>
      <c r="G428" s="124"/>
      <c r="H428" s="124"/>
      <c r="I428" s="124"/>
    </row>
    <row r="429" customFormat="false" ht="15" hidden="false" customHeight="false" outlineLevel="2" collapsed="false">
      <c r="A429" s="48"/>
      <c r="B429" s="123"/>
      <c r="C429" s="123"/>
      <c r="D429" s="123"/>
      <c r="E429" s="124"/>
      <c r="F429" s="19"/>
      <c r="G429" s="124"/>
      <c r="H429" s="124"/>
      <c r="I429" s="124"/>
    </row>
    <row r="430" customFormat="false" ht="15" hidden="false" customHeight="false" outlineLevel="2" collapsed="false">
      <c r="A430" s="48"/>
      <c r="B430" s="123"/>
      <c r="C430" s="123"/>
      <c r="D430" s="123"/>
      <c r="E430" s="124"/>
      <c r="F430" s="19"/>
      <c r="G430" s="124"/>
      <c r="H430" s="124"/>
      <c r="I430" s="124"/>
    </row>
    <row r="431" customFormat="false" ht="15" hidden="false" customHeight="false" outlineLevel="2" collapsed="false">
      <c r="A431" s="48"/>
      <c r="B431" s="123"/>
      <c r="C431" s="123"/>
      <c r="D431" s="123"/>
      <c r="E431" s="124"/>
      <c r="F431" s="19"/>
      <c r="G431" s="124"/>
      <c r="H431" s="124"/>
      <c r="I431" s="124"/>
    </row>
    <row r="432" customFormat="false" ht="15" hidden="false" customHeight="false" outlineLevel="2" collapsed="false">
      <c r="A432" s="48"/>
      <c r="B432" s="123"/>
      <c r="C432" s="123"/>
      <c r="D432" s="123"/>
      <c r="E432" s="124"/>
      <c r="F432" s="19"/>
      <c r="G432" s="124"/>
      <c r="H432" s="124"/>
      <c r="I432" s="124"/>
    </row>
    <row r="433" customFormat="false" ht="15" hidden="false" customHeight="false" outlineLevel="2" collapsed="false">
      <c r="A433" s="48"/>
      <c r="B433" s="123"/>
      <c r="C433" s="123"/>
      <c r="D433" s="123"/>
      <c r="E433" s="124"/>
      <c r="F433" s="19"/>
      <c r="G433" s="124"/>
      <c r="H433" s="124"/>
      <c r="I433" s="124"/>
    </row>
    <row r="434" customFormat="false" ht="15" hidden="false" customHeight="false" outlineLevel="2" collapsed="false">
      <c r="A434" s="48"/>
      <c r="B434" s="123"/>
      <c r="C434" s="123"/>
      <c r="D434" s="123"/>
      <c r="E434" s="124"/>
      <c r="F434" s="19"/>
      <c r="G434" s="124"/>
      <c r="H434" s="124"/>
      <c r="I434" s="124"/>
    </row>
    <row r="435" customFormat="false" ht="15" hidden="false" customHeight="false" outlineLevel="2" collapsed="false">
      <c r="A435" s="48"/>
      <c r="B435" s="123"/>
      <c r="C435" s="123"/>
      <c r="D435" s="123"/>
      <c r="E435" s="124"/>
      <c r="F435" s="19"/>
      <c r="G435" s="124"/>
      <c r="H435" s="124"/>
      <c r="I435" s="124"/>
    </row>
    <row r="436" customFormat="false" ht="15" hidden="false" customHeight="false" outlineLevel="2" collapsed="false">
      <c r="A436" s="48"/>
      <c r="B436" s="123"/>
      <c r="C436" s="123"/>
      <c r="D436" s="123"/>
      <c r="E436" s="124"/>
      <c r="F436" s="19"/>
      <c r="G436" s="124"/>
      <c r="H436" s="124"/>
      <c r="I436" s="124"/>
    </row>
    <row r="437" customFormat="false" ht="15" hidden="false" customHeight="false" outlineLevel="2" collapsed="false">
      <c r="A437" s="48"/>
      <c r="B437" s="123"/>
      <c r="C437" s="123"/>
      <c r="D437" s="123"/>
      <c r="E437" s="124"/>
      <c r="F437" s="19"/>
      <c r="G437" s="124"/>
      <c r="H437" s="124"/>
      <c r="I437" s="124"/>
    </row>
    <row r="438" customFormat="false" ht="15" hidden="false" customHeight="false" outlineLevel="2" collapsed="false">
      <c r="A438" s="48"/>
      <c r="B438" s="123"/>
      <c r="C438" s="123"/>
      <c r="D438" s="123"/>
      <c r="E438" s="124"/>
      <c r="F438" s="19"/>
      <c r="G438" s="124"/>
      <c r="H438" s="124"/>
      <c r="I438" s="124"/>
    </row>
    <row r="439" customFormat="false" ht="15" hidden="false" customHeight="false" outlineLevel="2" collapsed="false">
      <c r="A439" s="48"/>
      <c r="B439" s="123"/>
      <c r="C439" s="123"/>
      <c r="D439" s="123"/>
      <c r="E439" s="124"/>
      <c r="F439" s="19"/>
      <c r="G439" s="124"/>
      <c r="H439" s="124"/>
      <c r="I439" s="124"/>
    </row>
    <row r="440" customFormat="false" ht="15" hidden="false" customHeight="false" outlineLevel="2" collapsed="false">
      <c r="A440" s="48"/>
      <c r="B440" s="123"/>
      <c r="C440" s="123"/>
      <c r="D440" s="123"/>
      <c r="E440" s="124"/>
      <c r="F440" s="19"/>
      <c r="G440" s="124"/>
      <c r="H440" s="124"/>
      <c r="I440" s="124"/>
    </row>
    <row r="441" customFormat="false" ht="15" hidden="false" customHeight="false" outlineLevel="2" collapsed="false">
      <c r="A441" s="48"/>
      <c r="B441" s="123"/>
      <c r="C441" s="123"/>
      <c r="D441" s="123"/>
      <c r="E441" s="124"/>
      <c r="F441" s="19"/>
      <c r="G441" s="124"/>
      <c r="H441" s="124"/>
      <c r="I441" s="124"/>
    </row>
    <row r="442" customFormat="false" ht="15" hidden="false" customHeight="false" outlineLevel="2" collapsed="false">
      <c r="A442" s="48"/>
      <c r="B442" s="123"/>
      <c r="C442" s="123"/>
      <c r="D442" s="123"/>
      <c r="E442" s="124"/>
      <c r="F442" s="19"/>
      <c r="G442" s="124"/>
      <c r="H442" s="124"/>
      <c r="I442" s="124"/>
    </row>
    <row r="443" customFormat="false" ht="15" hidden="false" customHeight="false" outlineLevel="2" collapsed="false">
      <c r="A443" s="48"/>
      <c r="B443" s="123"/>
      <c r="C443" s="123"/>
      <c r="D443" s="123"/>
      <c r="E443" s="124"/>
      <c r="F443" s="19"/>
      <c r="G443" s="124"/>
      <c r="H443" s="124"/>
      <c r="I443" s="124"/>
    </row>
    <row r="444" customFormat="false" ht="15" hidden="false" customHeight="false" outlineLevel="2" collapsed="false">
      <c r="A444" s="48"/>
      <c r="B444" s="123"/>
      <c r="C444" s="123"/>
      <c r="D444" s="123"/>
      <c r="E444" s="124"/>
      <c r="F444" s="19"/>
      <c r="G444" s="124"/>
      <c r="H444" s="124"/>
      <c r="I444" s="124"/>
    </row>
    <row r="445" customFormat="false" ht="15" hidden="false" customHeight="false" outlineLevel="2" collapsed="false">
      <c r="A445" s="48"/>
      <c r="B445" s="123"/>
      <c r="C445" s="123"/>
      <c r="D445" s="123"/>
      <c r="E445" s="124"/>
      <c r="F445" s="19"/>
      <c r="G445" s="124"/>
      <c r="H445" s="124"/>
      <c r="I445" s="124"/>
    </row>
    <row r="446" customFormat="false" ht="15" hidden="false" customHeight="false" outlineLevel="2" collapsed="false">
      <c r="A446" s="48"/>
      <c r="B446" s="123"/>
      <c r="C446" s="123"/>
      <c r="D446" s="123"/>
      <c r="E446" s="124"/>
      <c r="F446" s="19"/>
      <c r="G446" s="124"/>
      <c r="H446" s="124"/>
      <c r="I446" s="124"/>
    </row>
    <row r="447" customFormat="false" ht="15" hidden="false" customHeight="false" outlineLevel="2" collapsed="false">
      <c r="A447" s="48"/>
      <c r="B447" s="123"/>
      <c r="C447" s="123"/>
      <c r="D447" s="123"/>
      <c r="E447" s="124"/>
      <c r="F447" s="19"/>
      <c r="G447" s="124"/>
      <c r="H447" s="124"/>
      <c r="I447" s="124"/>
    </row>
    <row r="448" customFormat="false" ht="15" hidden="false" customHeight="false" outlineLevel="2" collapsed="false">
      <c r="A448" s="14" t="s">
        <v>9</v>
      </c>
      <c r="B448" s="15"/>
      <c r="C448" s="58"/>
      <c r="D448" s="16" t="s">
        <v>10</v>
      </c>
      <c r="E448" s="17"/>
      <c r="F448" s="19" t="s">
        <v>430</v>
      </c>
      <c r="G448" s="19" t="s">
        <v>12</v>
      </c>
      <c r="H448" s="119"/>
      <c r="I448" s="119"/>
      <c r="BJ448" s="359" t="n">
        <f aca="false">(Inputs!W448 + 1)^0.25 - 1</f>
        <v>0.0106093997507133</v>
      </c>
      <c r="BK448" s="359" t="n">
        <f aca="false">(Inputs!W448 + 1)^0.25 - 1</f>
        <v>0.0106093997507133</v>
      </c>
      <c r="BL448" s="359" t="n">
        <f aca="false">(Inputs!W448 + 1)^0.25 - 1</f>
        <v>0.0106093997507133</v>
      </c>
      <c r="BM448" s="359" t="n">
        <f aca="false">(Inputs!W448 + 1)^0.25 - 1</f>
        <v>0.0106093997507133</v>
      </c>
      <c r="BN448" s="359" t="n">
        <f aca="false">(Inputs!X448 + 1)^0.25 - 1</f>
        <v>0.0136297730879815</v>
      </c>
      <c r="BO448" s="359" t="n">
        <f aca="false">(Inputs!X448 + 1)^0.25 - 1</f>
        <v>0.0136297730879815</v>
      </c>
      <c r="BP448" s="359" t="n">
        <f aca="false">(Inputs!X448 + 1)^0.25 - 1</f>
        <v>0.0136297730879815</v>
      </c>
      <c r="BQ448" s="359" t="n">
        <f aca="false">(Inputs!X448 + 1)^0.25 - 1</f>
        <v>0.0136297730879815</v>
      </c>
      <c r="BR448" s="359" t="n">
        <f aca="false">(Inputs!Y448 + 1)^0.25 - 1</f>
        <v>0.00854937461568439</v>
      </c>
      <c r="BS448" s="359" t="n">
        <f aca="false">(Inputs!Y448 + 1)^0.25 - 1</f>
        <v>0.00854937461568439</v>
      </c>
      <c r="BT448" s="359" t="n">
        <f aca="false">(Inputs!Y448 + 1)^0.25 - 1</f>
        <v>0.00854937461568439</v>
      </c>
      <c r="BU448" s="359" t="n">
        <f aca="false">(Inputs!Y448 + 1)^0.25 - 1</f>
        <v>0.00854937461568439</v>
      </c>
      <c r="BV448" s="359" t="n">
        <f aca="false">(Inputs!Z448 + 1)^0.25 - 1</f>
        <v>0.0128506008233173</v>
      </c>
      <c r="BW448" s="359" t="n">
        <f aca="false">(Inputs!Z448 + 1)^0.25 - 1</f>
        <v>0.0128506008233173</v>
      </c>
      <c r="BX448" s="359" t="n">
        <f aca="false">(Inputs!Z448 + 1)^0.25 - 1</f>
        <v>0.0128506008233173</v>
      </c>
      <c r="BY448" s="359" t="n">
        <f aca="false">(Inputs!Z448 + 1)^0.25 - 1</f>
        <v>0.0128506008233173</v>
      </c>
      <c r="BZ448" s="359" t="n">
        <f aca="false">(Inputs!AA448 + 1)^0.25 - 1</f>
        <v>0.00514685038088336</v>
      </c>
      <c r="CA448" s="359" t="n">
        <f aca="false">(Inputs!AA448 + 1)^0.25 - 1</f>
        <v>0.00514685038088336</v>
      </c>
      <c r="CB448" s="359" t="n">
        <f aca="false">(Inputs!AA448 + 1)^0.25 - 1</f>
        <v>0.00514685038088336</v>
      </c>
      <c r="CC448" s="359" t="n">
        <f aca="false">(Inputs!AA448 + 1)^0.25 - 1</f>
        <v>0.00514685038088336</v>
      </c>
      <c r="CD448" s="359" t="n">
        <f aca="false">(Inputs!AB448 + 1)^0.25 - 1</f>
        <v>0.0178111517182806</v>
      </c>
      <c r="CE448" s="359" t="n">
        <f aca="false">(Inputs!AB448 + 1)^0.25 - 1</f>
        <v>0.0178111517182806</v>
      </c>
      <c r="CF448" s="359" t="n">
        <f aca="false">(Inputs!AB448 + 1)^0.25 - 1</f>
        <v>0.0178111517182806</v>
      </c>
      <c r="CG448" s="359" t="n">
        <f aca="false">(Inputs!AB448 + 1)^0.25 - 1</f>
        <v>0.0178111517182806</v>
      </c>
      <c r="CH448" s="359" t="n">
        <f aca="false">(Inputs!AC448 + 1)^0.25 - 1</f>
        <v>0.0111749187521009</v>
      </c>
      <c r="CI448" s="359" t="n">
        <f aca="false">(Inputs!AC448 + 1)^0.25 - 1</f>
        <v>0.0111749187521009</v>
      </c>
      <c r="CJ448" s="359" t="n">
        <f aca="false">(Inputs!AC448 + 1)^0.25 - 1</f>
        <v>0.0111749187521009</v>
      </c>
      <c r="CK448" s="359" t="n">
        <f aca="false">(Inputs!AC448 + 1)^0.25 - 1</f>
        <v>0.0111749187521009</v>
      </c>
      <c r="CL448" s="359" t="n">
        <f aca="false">(Inputs!AD448 + 1)^0.25 - 1</f>
        <v>0.0138983798002243</v>
      </c>
      <c r="CM448" s="359" t="n">
        <f aca="false">(Inputs!AD448 + 1)^0.25 - 1</f>
        <v>0.0138983798002243</v>
      </c>
      <c r="CN448" s="359" t="n">
        <f aca="false">(Inputs!AD448 + 1)^0.25 - 1</f>
        <v>0.0138983798002243</v>
      </c>
      <c r="CO448" s="359" t="n">
        <f aca="false">(Inputs!AD448 + 1)^0.25 - 1</f>
        <v>0.0138983798002243</v>
      </c>
      <c r="CP448" s="359" t="n">
        <f aca="false">(Inputs!AE448 + 1)^0.25 - 1</f>
        <v>0.0139894114713952</v>
      </c>
      <c r="CQ448" s="359" t="n">
        <f aca="false">(Inputs!AE448 + 1)^0.25 - 1</f>
        <v>0.0139894114713952</v>
      </c>
      <c r="CR448" s="359" t="n">
        <f aca="false">(Inputs!AE448 + 1)^0.25 - 1</f>
        <v>0.0139894114713952</v>
      </c>
      <c r="CS448" s="359" t="n">
        <f aca="false">(Inputs!AE448 + 1)^0.25 - 1</f>
        <v>0.0139894114713952</v>
      </c>
      <c r="CT448" s="359" t="n">
        <f aca="false">(Inputs!AF448 + 1)^0.25 - 1</f>
        <v>0.0140264433985107</v>
      </c>
      <c r="CU448" s="359" t="n">
        <f aca="false">(Inputs!AF448 + 1)^0.25 - 1</f>
        <v>0.0140264433985107</v>
      </c>
      <c r="CV448" s="359" t="n">
        <f aca="false">(Inputs!AF448 + 1)^0.25 - 1</f>
        <v>0.0140264433985107</v>
      </c>
      <c r="CW448" s="359" t="n">
        <f aca="false">(Inputs!AF448 + 1)^0.25 - 1</f>
        <v>0.0140264433985107</v>
      </c>
      <c r="CX448" s="359" t="n">
        <f aca="false">(Inputs!AG448 + 1)^0.25 - 1</f>
        <v>0.0127893596303759</v>
      </c>
      <c r="CY448" s="359" t="n">
        <f aca="false">(Inputs!AG448 + 1)^0.25 - 1</f>
        <v>0.0127893596303759</v>
      </c>
      <c r="CZ448" s="359" t="n">
        <f aca="false">(Inputs!AG448 + 1)^0.25 - 1</f>
        <v>0.0127893596303759</v>
      </c>
      <c r="DA448" s="359" t="n">
        <f aca="false">(Inputs!AG448 + 1)^0.25 - 1</f>
        <v>0.0127893596303759</v>
      </c>
      <c r="DB448" s="359" t="n">
        <f aca="false">(Inputs!AH448 + 1)^0.25 - 1</f>
        <v>0.0029027881542345</v>
      </c>
      <c r="DC448" s="359" t="n">
        <f aca="false">(Inputs!AH448 + 1)^0.25 - 1</f>
        <v>0.0029027881542345</v>
      </c>
      <c r="DD448" s="359" t="n">
        <f aca="false">(Inputs!AH448 + 1)^0.25 - 1</f>
        <v>0.0029027881542345</v>
      </c>
      <c r="DE448" s="359" t="n">
        <f aca="false">(Inputs!AH448 + 1)^0.25 - 1</f>
        <v>0.0029027881542345</v>
      </c>
      <c r="DF448" s="359" t="n">
        <f aca="false">(Inputs!AI448 + 1)^0.25 - 1</f>
        <v>0.0129914184653075</v>
      </c>
      <c r="DG448" s="359" t="n">
        <f aca="false">(Inputs!AI448 + 1)^0.25 - 1</f>
        <v>0.0129914184653075</v>
      </c>
      <c r="DH448" s="359" t="n">
        <f aca="false">(Inputs!AI448 + 1)^0.25 - 1</f>
        <v>0.0129914184653075</v>
      </c>
      <c r="DI448" s="359" t="n">
        <f aca="false">(Inputs!AI448 + 1)^0.25 - 1</f>
        <v>0.0129914184653075</v>
      </c>
      <c r="DJ448" s="359" t="n">
        <f aca="false">(Inputs!AJ448 + 1)^0.25 - 1</f>
        <v>0.0090312909344421</v>
      </c>
      <c r="DK448" s="359" t="n">
        <f aca="false">(Inputs!AJ448 + 1)^0.25 - 1</f>
        <v>0.0090312909344421</v>
      </c>
      <c r="DL448" s="359" t="n">
        <f aca="false">(Inputs!AJ448 + 1)^0.25 - 1</f>
        <v>0.0090312909344421</v>
      </c>
      <c r="DM448" s="359" t="n">
        <f aca="false">(Inputs!AJ448 + 1)^0.25 - 1</f>
        <v>0.0090312909344421</v>
      </c>
      <c r="DN448" s="359" t="n">
        <f aca="false">(Inputs!AK448 + 1)^0.25 - 1</f>
        <v>0.00943102186078959</v>
      </c>
      <c r="DO448" s="359" t="n">
        <f aca="false">(Inputs!AK448 + 1)^0.25 - 1</f>
        <v>0.00943102186078959</v>
      </c>
      <c r="DP448" s="359" t="n">
        <f aca="false">(Inputs!AK448 + 1)^0.25 - 1</f>
        <v>0.00943102186078959</v>
      </c>
      <c r="DQ448" s="359" t="n">
        <f aca="false">(Inputs!AK448 + 1)^0.25 - 1</f>
        <v>0.00943102186078959</v>
      </c>
      <c r="DR448" s="359" t="n">
        <f aca="false">(Inputs!AL448 + 1)^0.25 - 1</f>
        <v>0.00972133795080188</v>
      </c>
      <c r="DS448" s="359" t="n">
        <f aca="false">(Inputs!AL448 + 1)^0.25 - 1</f>
        <v>0.00972133795080188</v>
      </c>
      <c r="DT448" s="359" t="n">
        <f aca="false">(Inputs!AL448 + 1)^0.25 - 1</f>
        <v>0.00972133795080188</v>
      </c>
      <c r="DU448" s="359" t="n">
        <f aca="false">(Inputs!AL448 + 1)^0.25 - 1</f>
        <v>0.00972133795080188</v>
      </c>
      <c r="DV448" s="359" t="n">
        <f aca="false">(Inputs!AM448 + 1)^0.25 - 1</f>
        <v>0.00985242039872336</v>
      </c>
      <c r="DW448" s="359" t="n">
        <f aca="false">(Inputs!AM448 + 1)^0.25 - 1</f>
        <v>0.00985242039872336</v>
      </c>
      <c r="DX448" s="359" t="n">
        <f aca="false">(Inputs!AM448 + 1)^0.25 - 1</f>
        <v>0.00985242039872336</v>
      </c>
      <c r="DY448" s="359" t="n">
        <f aca="false">(Inputs!AM448 + 1)^0.25 - 1</f>
        <v>0.00985242039872336</v>
      </c>
      <c r="DZ448" s="359" t="n">
        <f aca="false">(Inputs!AN448 + 1)^0.25 - 1</f>
        <v>0.00985242039872336</v>
      </c>
      <c r="EA448" s="359" t="n">
        <f aca="false">(Inputs!AN448 + 1)^0.25 - 1</f>
        <v>0.00985242039872336</v>
      </c>
      <c r="EB448" s="359" t="n">
        <f aca="false">(Inputs!AN448 + 1)^0.25 - 1</f>
        <v>0.00985242039872336</v>
      </c>
      <c r="EC448" s="359" t="n">
        <f aca="false">(Inputs!AN448 + 1)^0.25 - 1</f>
        <v>0.00985242039872336</v>
      </c>
      <c r="ED448" s="359" t="n">
        <f aca="false">(Inputs!AO448 + 1)^0.25 - 1</f>
        <v>0.00985242039872336</v>
      </c>
      <c r="EE448" s="359" t="n">
        <f aca="false">(Inputs!AO448 + 1)^0.25 - 1</f>
        <v>0.00985242039872336</v>
      </c>
      <c r="EF448" s="359" t="n">
        <f aca="false">(Inputs!AO448 + 1)^0.25 - 1</f>
        <v>0.00985242039872336</v>
      </c>
      <c r="EG448" s="359" t="n">
        <f aca="false">(Inputs!AO448 + 1)^0.25 - 1</f>
        <v>0.00985242039872336</v>
      </c>
      <c r="EH448" s="359" t="n">
        <f aca="false">(Inputs!AP448 + 1)^0.25 - 1</f>
        <v>0.00985242039872336</v>
      </c>
      <c r="EI448" s="359" t="n">
        <f aca="false">(Inputs!AP448 + 1)^0.25 - 1</f>
        <v>0.00985242039872336</v>
      </c>
      <c r="EJ448" s="359" t="n">
        <f aca="false">(Inputs!AP448 + 1)^0.25 - 1</f>
        <v>0.00985242039872336</v>
      </c>
      <c r="EK448" s="359" t="n">
        <f aca="false">(Inputs!AP448 + 1)^0.25 - 1</f>
        <v>0.00985242039872336</v>
      </c>
      <c r="EL448" s="359" t="n">
        <f aca="false">(Inputs!AQ448 + 1)^0.25 - 1</f>
        <v>0.00985242039872336</v>
      </c>
      <c r="EM448" s="359" t="n">
        <f aca="false">(Inputs!AQ448 + 1)^0.25 - 1</f>
        <v>0.00985242039872336</v>
      </c>
      <c r="EN448" s="359" t="n">
        <f aca="false">(Inputs!AQ448 + 1)^0.25 - 1</f>
        <v>0.00985242039872336</v>
      </c>
      <c r="EO448" s="359" t="n">
        <f aca="false">(Inputs!AQ448 + 1)^0.25 - 1</f>
        <v>0.00985242039872336</v>
      </c>
      <c r="EP448" s="359" t="n">
        <f aca="false">(Inputs!AR448 + 1)^0.25 - 1</f>
        <v>0.00985242039872336</v>
      </c>
      <c r="EQ448" s="359" t="n">
        <f aca="false">(Inputs!AR448 + 1)^0.25 - 1</f>
        <v>0.00985242039872336</v>
      </c>
      <c r="ER448" s="359" t="n">
        <f aca="false">(Inputs!AR448 + 1)^0.25 - 1</f>
        <v>0.00985242039872336</v>
      </c>
      <c r="ES448" s="359" t="n">
        <f aca="false">(Inputs!AR448 + 1)^0.25 - 1</f>
        <v>0.00985242039872336</v>
      </c>
      <c r="ET448" s="359" t="n">
        <f aca="false">(Inputs!AS448 + 1)^0.25 - 1</f>
        <v>0.00985242039872336</v>
      </c>
      <c r="EU448" s="359" t="n">
        <f aca="false">(Inputs!AS448 + 1)^0.25 - 1</f>
        <v>0.00985242039872336</v>
      </c>
      <c r="EV448" s="359" t="n">
        <f aca="false">(Inputs!AS448 + 1)^0.25 - 1</f>
        <v>0.00985242039872336</v>
      </c>
      <c r="EW448" s="359" t="n">
        <f aca="false">(Inputs!AS448 + 1)^0.25 - 1</f>
        <v>0.00985242039872336</v>
      </c>
      <c r="EX448" s="359" t="n">
        <f aca="false">(Inputs!AT448 + 1)^0.25 - 1</f>
        <v>0.00985242039872336</v>
      </c>
      <c r="EY448" s="359" t="n">
        <f aca="false">(Inputs!AT448 + 1)^0.25 - 1</f>
        <v>0.00985242039872336</v>
      </c>
      <c r="EZ448" s="359" t="n">
        <f aca="false">(Inputs!AT448 + 1)^0.25 - 1</f>
        <v>0.00985242039872336</v>
      </c>
      <c r="FA448" s="359" t="n">
        <f aca="false">(Inputs!AT448 + 1)^0.25 - 1</f>
        <v>0.00985242039872336</v>
      </c>
      <c r="FB448" s="359" t="n">
        <f aca="false">(Inputs!AU448 + 1)^0.25 - 1</f>
        <v>0.00985242039872336</v>
      </c>
      <c r="FC448" s="359" t="n">
        <f aca="false">(Inputs!AU448 + 1)^0.25 - 1</f>
        <v>0.00985242039872336</v>
      </c>
      <c r="FD448" s="359" t="n">
        <f aca="false">(Inputs!AU448 + 1)^0.25 - 1</f>
        <v>0.00985242039872336</v>
      </c>
      <c r="FE448" s="359" t="n">
        <f aca="false">(Inputs!AU448 + 1)^0.25 - 1</f>
        <v>0.00985242039872336</v>
      </c>
      <c r="FF448" s="359" t="n">
        <f aca="false">(Inputs!AV448 + 1)^0.25 - 1</f>
        <v>0.00985242039872336</v>
      </c>
      <c r="FG448" s="359" t="n">
        <f aca="false">(Inputs!AV448 + 1)^0.25 - 1</f>
        <v>0.00985242039872336</v>
      </c>
      <c r="FH448" s="359" t="n">
        <f aca="false">(Inputs!AV448 + 1)^0.25 - 1</f>
        <v>0.00985242039872336</v>
      </c>
      <c r="FI448" s="359" t="n">
        <f aca="false">(Inputs!AV448 + 1)^0.25 - 1</f>
        <v>0.00985242039872336</v>
      </c>
      <c r="FJ448" s="359" t="n">
        <f aca="false">(Inputs!AW448 + 1)^0.25 - 1</f>
        <v>0.00985242039872336</v>
      </c>
      <c r="FK448" s="359" t="n">
        <f aca="false">(Inputs!AW448 + 1)^0.25 - 1</f>
        <v>0.00985242039872336</v>
      </c>
      <c r="FL448" s="359" t="n">
        <f aca="false">(Inputs!AW448 + 1)^0.25 - 1</f>
        <v>0.00985242039872336</v>
      </c>
      <c r="FM448" s="359" t="n">
        <f aca="false">(Inputs!AW448 + 1)^0.25 - 1</f>
        <v>0.00985242039872336</v>
      </c>
      <c r="FN448" s="359" t="n">
        <f aca="false">(Inputs!AX448 + 1)^0.25 - 1</f>
        <v>0.00985242039872336</v>
      </c>
      <c r="FO448" s="359" t="n">
        <f aca="false">(Inputs!AX448 + 1)^0.25 - 1</f>
        <v>0.00985242039872336</v>
      </c>
      <c r="FP448" s="359" t="n">
        <f aca="false">(Inputs!AX448 + 1)^0.25 - 1</f>
        <v>0.00985242039872336</v>
      </c>
      <c r="FQ448" s="359" t="n">
        <f aca="false">(Inputs!AX448 + 1)^0.25 - 1</f>
        <v>0.00985242039872336</v>
      </c>
      <c r="FR448" s="359" t="n">
        <f aca="false">(Inputs!AY448 + 1)^0.25 - 1</f>
        <v>0.00985242039872336</v>
      </c>
      <c r="FS448" s="359" t="n">
        <f aca="false">(Inputs!AY448 + 1)^0.25 - 1</f>
        <v>0.00985242039872336</v>
      </c>
      <c r="FT448" s="359" t="n">
        <f aca="false">(Inputs!AY448 + 1)^0.25 - 1</f>
        <v>0.00985242039872336</v>
      </c>
      <c r="FU448" s="359" t="n">
        <f aca="false">(Inputs!AY448 + 1)^0.25 - 1</f>
        <v>0.00985242039872336</v>
      </c>
      <c r="FV448" s="359" t="n">
        <f aca="false">(Inputs!AZ448 + 1)^0.25 - 1</f>
        <v>0.00985242039872336</v>
      </c>
      <c r="FW448" s="359" t="n">
        <f aca="false">(Inputs!AZ448 + 1)^0.25 - 1</f>
        <v>0.00985242039872336</v>
      </c>
      <c r="FX448" s="359" t="n">
        <f aca="false">(Inputs!AZ448 + 1)^0.25 - 1</f>
        <v>0.00985242039872336</v>
      </c>
      <c r="FY448" s="359" t="n">
        <f aca="false">(Inputs!AZ448 + 1)^0.25 - 1</f>
        <v>0.00985242039872336</v>
      </c>
      <c r="FZ448" s="359" t="n">
        <f aca="false">(Inputs!BA448 + 1)^0.25 - 1</f>
        <v>0.00985242039872336</v>
      </c>
      <c r="GA448" s="359" t="n">
        <f aca="false">(Inputs!BA448 + 1)^0.25 - 1</f>
        <v>0.00985242039872336</v>
      </c>
      <c r="GB448" s="359" t="n">
        <f aca="false">(Inputs!BA448 + 1)^0.25 - 1</f>
        <v>0.00985242039872336</v>
      </c>
      <c r="GC448" s="359" t="n">
        <f aca="false">(Inputs!BA448 + 1)^0.25 - 1</f>
        <v>0.00985242039872336</v>
      </c>
      <c r="GD448" s="359" t="n">
        <f aca="false">(Inputs!BB448 + 1)^0.25 - 1</f>
        <v>0.00985242039872336</v>
      </c>
      <c r="GE448" s="359" t="n">
        <f aca="false">(Inputs!BB448 + 1)^0.25 - 1</f>
        <v>0.00985242039872336</v>
      </c>
      <c r="GF448" s="359" t="n">
        <f aca="false">(Inputs!BB448 + 1)^0.25 - 1</f>
        <v>0.00985242039872336</v>
      </c>
      <c r="GG448" s="359" t="n">
        <f aca="false">(Inputs!BB448 + 1)^0.25 - 1</f>
        <v>0.00985242039872336</v>
      </c>
      <c r="GH448" s="363" t="n">
        <f aca="false">(Inputs!BC448 + 1)^0.25 - 1</f>
        <v>0.00985242039872336</v>
      </c>
      <c r="GI448" s="363" t="n">
        <f aca="false">(Inputs!BC448 + 1)^0.25 - 1</f>
        <v>0.00985242039872336</v>
      </c>
      <c r="GJ448" s="363" t="n">
        <f aca="false">(Inputs!BC448 + 1)^0.25 - 1</f>
        <v>0.00985242039872336</v>
      </c>
      <c r="GK448" s="363" t="n">
        <f aca="false">(Inputs!BC448 + 1)^0.25 - 1</f>
        <v>0.00985242039872336</v>
      </c>
      <c r="GL448" s="363" t="n">
        <f aca="false">(Inputs!BD448 + 1)^0.25 - 1</f>
        <v>0.00985242039872336</v>
      </c>
      <c r="GM448" s="363" t="n">
        <f aca="false">(Inputs!BD448 + 1)^0.25 - 1</f>
        <v>0.00985242039872336</v>
      </c>
      <c r="GN448" s="363" t="n">
        <f aca="false">(Inputs!BD448 + 1)^0.25 - 1</f>
        <v>0.00985242039872336</v>
      </c>
      <c r="GO448" s="363" t="n">
        <f aca="false">(Inputs!BD448 + 1)^0.25 - 1</f>
        <v>0.00985242039872336</v>
      </c>
      <c r="GP448" s="363" t="n">
        <f aca="false">(Inputs!BE448 + 1)^0.25 - 1</f>
        <v>0.00985242039872336</v>
      </c>
      <c r="GQ448" s="363" t="n">
        <f aca="false">(Inputs!BE448 + 1)^0.25 - 1</f>
        <v>0.00985242039872336</v>
      </c>
      <c r="GR448" s="363" t="n">
        <f aca="false">(Inputs!BE448 + 1)^0.25 - 1</f>
        <v>0.00985242039872336</v>
      </c>
      <c r="GS448" s="363" t="n">
        <f aca="false">(Inputs!BE448 + 1)^0.25 - 1</f>
        <v>0.00985242039872336</v>
      </c>
      <c r="GT448" s="363" t="n">
        <f aca="false">(Inputs!BF448 + 1)^0.25 - 1</f>
        <v>0.00985242039872336</v>
      </c>
      <c r="GU448" s="363" t="n">
        <f aca="false">(Inputs!BF448 + 1)^0.25 - 1</f>
        <v>0.00985242039872336</v>
      </c>
      <c r="GV448" s="363" t="n">
        <f aca="false">(Inputs!BF448 + 1)^0.25 - 1</f>
        <v>0.00985242039872336</v>
      </c>
      <c r="GW448" s="363" t="n">
        <f aca="false">(Inputs!BF448 + 1)^0.25 - 1</f>
        <v>0.00985242039872336</v>
      </c>
      <c r="GX448" s="363" t="n">
        <f aca="false">(Inputs!BG448 + 1)^0.25 - 1</f>
        <v>0.00985242039872336</v>
      </c>
      <c r="GY448" s="363" t="n">
        <f aca="false">(Inputs!BG448 + 1)^0.25 - 1</f>
        <v>0.00985242039872336</v>
      </c>
      <c r="GZ448" s="363" t="n">
        <f aca="false">(Inputs!BG448 + 1)^0.25 - 1</f>
        <v>0.00985242039872336</v>
      </c>
      <c r="HA448" s="363" t="n">
        <f aca="false">(Inputs!BG448 + 1)^0.25 - 1</f>
        <v>0.00985242039872336</v>
      </c>
    </row>
    <row r="449" customFormat="false" ht="15" hidden="false" customHeight="false" outlineLevel="2" collapsed="false">
      <c r="A449" s="14" t="s">
        <v>9</v>
      </c>
      <c r="B449" s="15"/>
      <c r="C449" s="58"/>
      <c r="D449" s="16" t="s">
        <v>10</v>
      </c>
      <c r="E449" s="17"/>
      <c r="F449" s="19" t="s">
        <v>431</v>
      </c>
      <c r="G449" s="19" t="s">
        <v>12</v>
      </c>
      <c r="H449" s="119"/>
      <c r="I449" s="119"/>
      <c r="BJ449" s="359" t="n">
        <f aca="false">(Inputs!W449 + 1)^0.25 - 1</f>
        <v>-0.00287836484623505</v>
      </c>
      <c r="BK449" s="359" t="n">
        <f aca="false">(Inputs!W449 + 1)^0.25 - 1</f>
        <v>-0.00287836484623505</v>
      </c>
      <c r="BL449" s="359" t="n">
        <f aca="false">(Inputs!W449 + 1)^0.25 - 1</f>
        <v>-0.00287836484623505</v>
      </c>
      <c r="BM449" s="359" t="n">
        <f aca="false">(Inputs!W449 + 1)^0.25 - 1</f>
        <v>-0.00287836484623505</v>
      </c>
      <c r="BN449" s="359" t="n">
        <f aca="false">(Inputs!X449 + 1)^0.25 - 1</f>
        <v>-0.00607657251533933</v>
      </c>
      <c r="BO449" s="359" t="n">
        <f aca="false">(Inputs!X449 + 1)^0.25 - 1</f>
        <v>-0.00607657251533933</v>
      </c>
      <c r="BP449" s="359" t="n">
        <f aca="false">(Inputs!X449 + 1)^0.25 - 1</f>
        <v>-0.00607657251533933</v>
      </c>
      <c r="BQ449" s="359" t="n">
        <f aca="false">(Inputs!X449 + 1)^0.25 - 1</f>
        <v>-0.00607657251533933</v>
      </c>
      <c r="BR449" s="359" t="n">
        <f aca="false">(Inputs!Y449 + 1)^0.25 - 1</f>
        <v>0.00521500506955053</v>
      </c>
      <c r="BS449" s="359" t="n">
        <f aca="false">(Inputs!Y449 + 1)^0.25 - 1</f>
        <v>0.00521500506955053</v>
      </c>
      <c r="BT449" s="359" t="n">
        <f aca="false">(Inputs!Y449 + 1)^0.25 - 1</f>
        <v>0.00521500506955053</v>
      </c>
      <c r="BU449" s="359" t="n">
        <f aca="false">(Inputs!Y449 + 1)^0.25 - 1</f>
        <v>0.00521500506955053</v>
      </c>
      <c r="BV449" s="359" t="n">
        <f aca="false">(Inputs!Z449 + 1)^0.25 - 1</f>
        <v>0.00883478035196883</v>
      </c>
      <c r="BW449" s="359" t="n">
        <f aca="false">(Inputs!Z449 + 1)^0.25 - 1</f>
        <v>0.00883478035196883</v>
      </c>
      <c r="BX449" s="359" t="n">
        <f aca="false">(Inputs!Z449 + 1)^0.25 - 1</f>
        <v>0.00883478035196883</v>
      </c>
      <c r="BY449" s="359" t="n">
        <f aca="false">(Inputs!Z449 + 1)^0.25 - 1</f>
        <v>0.00883478035196883</v>
      </c>
      <c r="BZ449" s="359" t="n">
        <f aca="false">(Inputs!AA449 + 1)^0.25 - 1</f>
        <v>0.0085331965119293</v>
      </c>
      <c r="CA449" s="359" t="n">
        <f aca="false">(Inputs!AA449 + 1)^0.25 - 1</f>
        <v>0.0085331965119293</v>
      </c>
      <c r="CB449" s="359" t="n">
        <f aca="false">(Inputs!AA449 + 1)^0.25 - 1</f>
        <v>0.0085331965119293</v>
      </c>
      <c r="CC449" s="359" t="n">
        <f aca="false">(Inputs!AA449 + 1)^0.25 - 1</f>
        <v>0.0085331965119293</v>
      </c>
      <c r="CD449" s="359" t="n">
        <f aca="false">(Inputs!AB449 + 1)^0.25 - 1</f>
        <v>0.00682210093393643</v>
      </c>
      <c r="CE449" s="359" t="n">
        <f aca="false">(Inputs!AB449 + 1)^0.25 - 1</f>
        <v>0.00682210093393643</v>
      </c>
      <c r="CF449" s="359" t="n">
        <f aca="false">(Inputs!AB449 + 1)^0.25 - 1</f>
        <v>0.00682210093393643</v>
      </c>
      <c r="CG449" s="359" t="n">
        <f aca="false">(Inputs!AB449 + 1)^0.25 - 1</f>
        <v>0.00682210093393643</v>
      </c>
      <c r="CH449" s="359" t="n">
        <f aca="false">(Inputs!AC449 + 1)^0.25 - 1</f>
        <v>0.00484275662614619</v>
      </c>
      <c r="CI449" s="359" t="n">
        <f aca="false">(Inputs!AC449 + 1)^0.25 - 1</f>
        <v>0.00484275662614619</v>
      </c>
      <c r="CJ449" s="359" t="n">
        <f aca="false">(Inputs!AC449 + 1)^0.25 - 1</f>
        <v>0.00484275662614619</v>
      </c>
      <c r="CK449" s="359" t="n">
        <f aca="false">(Inputs!AC449 + 1)^0.25 - 1</f>
        <v>0.00484275662614619</v>
      </c>
      <c r="CL449" s="359" t="n">
        <f aca="false">(Inputs!AD449 + 1)^0.25 - 1</f>
        <v>0.0596734379943109</v>
      </c>
      <c r="CM449" s="359" t="n">
        <f aca="false">(Inputs!AD449 + 1)^0.25 - 1</f>
        <v>0.0596734379943109</v>
      </c>
      <c r="CN449" s="359" t="n">
        <f aca="false">(Inputs!AD449 + 1)^0.25 - 1</f>
        <v>0.0596734379943109</v>
      </c>
      <c r="CO449" s="359" t="n">
        <f aca="false">(Inputs!AD449 + 1)^0.25 - 1</f>
        <v>0.0596734379943109</v>
      </c>
      <c r="CP449" s="359" t="n">
        <f aca="false">(Inputs!AE449 + 1)^0.25 - 1</f>
        <v>0.0123310960102698</v>
      </c>
      <c r="CQ449" s="359" t="n">
        <f aca="false">(Inputs!AE449 + 1)^0.25 - 1</f>
        <v>0.0123310960102698</v>
      </c>
      <c r="CR449" s="359" t="n">
        <f aca="false">(Inputs!AE449 + 1)^0.25 - 1</f>
        <v>0.0123310960102698</v>
      </c>
      <c r="CS449" s="359" t="n">
        <f aca="false">(Inputs!AE449 + 1)^0.25 - 1</f>
        <v>0.0123310960102698</v>
      </c>
      <c r="CT449" s="359" t="n">
        <f aca="false">(Inputs!AF449 + 1)^0.25 - 1</f>
        <v>0.00215250853196025</v>
      </c>
      <c r="CU449" s="359" t="n">
        <f aca="false">(Inputs!AF449 + 1)^0.25 - 1</f>
        <v>0.00215250853196025</v>
      </c>
      <c r="CV449" s="359" t="n">
        <f aca="false">(Inputs!AF449 + 1)^0.25 - 1</f>
        <v>0.00215250853196025</v>
      </c>
      <c r="CW449" s="359" t="n">
        <f aca="false">(Inputs!AF449 + 1)^0.25 - 1</f>
        <v>0.00215250853196025</v>
      </c>
      <c r="CX449" s="359" t="n">
        <f aca="false">(Inputs!AG449 + 1)^0.25 - 1</f>
        <v>0.00548785880621505</v>
      </c>
      <c r="CY449" s="359" t="n">
        <f aca="false">(Inputs!AG449 + 1)^0.25 - 1</f>
        <v>0.00548785880621505</v>
      </c>
      <c r="CZ449" s="359" t="n">
        <f aca="false">(Inputs!AG449 + 1)^0.25 - 1</f>
        <v>0.00548785880621505</v>
      </c>
      <c r="DA449" s="359" t="n">
        <f aca="false">(Inputs!AG449 + 1)^0.25 - 1</f>
        <v>0.00548785880621505</v>
      </c>
      <c r="DB449" s="359" t="n">
        <f aca="false">(Inputs!AH449 + 1)^0.25 - 1</f>
        <v>0.000737372995600394</v>
      </c>
      <c r="DC449" s="359" t="n">
        <f aca="false">(Inputs!AH449 + 1)^0.25 - 1</f>
        <v>0.000737372995600394</v>
      </c>
      <c r="DD449" s="359" t="n">
        <f aca="false">(Inputs!AH449 + 1)^0.25 - 1</f>
        <v>0.000737372995600394</v>
      </c>
      <c r="DE449" s="359" t="n">
        <f aca="false">(Inputs!AH449 + 1)^0.25 - 1</f>
        <v>0.000737372995600394</v>
      </c>
      <c r="DF449" s="359" t="n">
        <f aca="false">(Inputs!AI449 + 1)^0.25 - 1</f>
        <v>0.0252919529181508</v>
      </c>
      <c r="DG449" s="359" t="n">
        <f aca="false">(Inputs!AI449 + 1)^0.25 - 1</f>
        <v>0.0252919529181508</v>
      </c>
      <c r="DH449" s="359" t="n">
        <f aca="false">(Inputs!AI449 + 1)^0.25 - 1</f>
        <v>0.0252919529181508</v>
      </c>
      <c r="DI449" s="359" t="n">
        <f aca="false">(Inputs!AI449 + 1)^0.25 - 1</f>
        <v>0.0252919529181508</v>
      </c>
      <c r="DJ449" s="359" t="n">
        <f aca="false">(Inputs!AJ449 + 1)^0.25 - 1</f>
        <v>0.00373206139946802</v>
      </c>
      <c r="DK449" s="359" t="n">
        <f aca="false">(Inputs!AJ449 + 1)^0.25 - 1</f>
        <v>0.00373206139946802</v>
      </c>
      <c r="DL449" s="359" t="n">
        <f aca="false">(Inputs!AJ449 + 1)^0.25 - 1</f>
        <v>0.00373206139946802</v>
      </c>
      <c r="DM449" s="359" t="n">
        <f aca="false">(Inputs!AJ449 + 1)^0.25 - 1</f>
        <v>0.00373206139946802</v>
      </c>
      <c r="DN449" s="359" t="n">
        <f aca="false">(Inputs!AK449 + 1)^0.25 - 1</f>
        <v>0.0129271393246602</v>
      </c>
      <c r="DO449" s="359" t="n">
        <f aca="false">(Inputs!AK449 + 1)^0.25 - 1</f>
        <v>0.0129271393246602</v>
      </c>
      <c r="DP449" s="359" t="n">
        <f aca="false">(Inputs!AK449 + 1)^0.25 - 1</f>
        <v>0.0129271393246602</v>
      </c>
      <c r="DQ449" s="359" t="n">
        <f aca="false">(Inputs!AK449 + 1)^0.25 - 1</f>
        <v>0.0129271393246602</v>
      </c>
      <c r="DR449" s="359" t="n">
        <f aca="false">(Inputs!AL449 + 1)^0.25 - 1</f>
        <v>0.00877515180192301</v>
      </c>
      <c r="DS449" s="359" t="n">
        <f aca="false">(Inputs!AL449 + 1)^0.25 - 1</f>
        <v>0.00877515180192301</v>
      </c>
      <c r="DT449" s="359" t="n">
        <f aca="false">(Inputs!AL449 + 1)^0.25 - 1</f>
        <v>0.00877515180192301</v>
      </c>
      <c r="DU449" s="359" t="n">
        <f aca="false">(Inputs!AL449 + 1)^0.25 - 1</f>
        <v>0.00877515180192301</v>
      </c>
      <c r="DV449" s="359" t="n">
        <f aca="false">(Inputs!AM449 + 1)^0.25 - 1</f>
        <v>0.0100353963395434</v>
      </c>
      <c r="DW449" s="359" t="n">
        <f aca="false">(Inputs!AM449 + 1)^0.25 - 1</f>
        <v>0.0100353963395434</v>
      </c>
      <c r="DX449" s="359" t="n">
        <f aca="false">(Inputs!AM449 + 1)^0.25 - 1</f>
        <v>0.0100353963395434</v>
      </c>
      <c r="DY449" s="359" t="n">
        <f aca="false">(Inputs!AM449 + 1)^0.25 - 1</f>
        <v>0.0100353963395434</v>
      </c>
      <c r="DZ449" s="359" t="n">
        <f aca="false">(Inputs!AN449 + 1)^0.25 - 1</f>
        <v>0.00985242039872336</v>
      </c>
      <c r="EA449" s="359" t="n">
        <f aca="false">(Inputs!AN449 + 1)^0.25 - 1</f>
        <v>0.00985242039872336</v>
      </c>
      <c r="EB449" s="359" t="n">
        <f aca="false">(Inputs!AN449 + 1)^0.25 - 1</f>
        <v>0.00985242039872336</v>
      </c>
      <c r="EC449" s="359" t="n">
        <f aca="false">(Inputs!AN449 + 1)^0.25 - 1</f>
        <v>0.00985242039872336</v>
      </c>
      <c r="ED449" s="359" t="n">
        <f aca="false">(Inputs!AO449 + 1)^0.25 - 1</f>
        <v>0.00985242039872336</v>
      </c>
      <c r="EE449" s="359" t="n">
        <f aca="false">(Inputs!AO449 + 1)^0.25 - 1</f>
        <v>0.00985242039872336</v>
      </c>
      <c r="EF449" s="359" t="n">
        <f aca="false">(Inputs!AO449 + 1)^0.25 - 1</f>
        <v>0.00985242039872336</v>
      </c>
      <c r="EG449" s="359" t="n">
        <f aca="false">(Inputs!AO449 + 1)^0.25 - 1</f>
        <v>0.00985242039872336</v>
      </c>
      <c r="EH449" s="359" t="n">
        <f aca="false">(Inputs!AP449 + 1)^0.25 - 1</f>
        <v>0.00985242039872336</v>
      </c>
      <c r="EI449" s="359" t="n">
        <f aca="false">(Inputs!AP449 + 1)^0.25 - 1</f>
        <v>0.00985242039872336</v>
      </c>
      <c r="EJ449" s="359" t="n">
        <f aca="false">(Inputs!AP449 + 1)^0.25 - 1</f>
        <v>0.00985242039872336</v>
      </c>
      <c r="EK449" s="359" t="n">
        <f aca="false">(Inputs!AP449 + 1)^0.25 - 1</f>
        <v>0.00985242039872336</v>
      </c>
      <c r="EL449" s="359" t="n">
        <f aca="false">(Inputs!AQ449 + 1)^0.25 - 1</f>
        <v>0.00985242039872336</v>
      </c>
      <c r="EM449" s="359" t="n">
        <f aca="false">(Inputs!AQ449 + 1)^0.25 - 1</f>
        <v>0.00985242039872336</v>
      </c>
      <c r="EN449" s="359" t="n">
        <f aca="false">(Inputs!AQ449 + 1)^0.25 - 1</f>
        <v>0.00985242039872336</v>
      </c>
      <c r="EO449" s="359" t="n">
        <f aca="false">(Inputs!AQ449 + 1)^0.25 - 1</f>
        <v>0.00985242039872336</v>
      </c>
      <c r="EP449" s="359" t="n">
        <f aca="false">(Inputs!AR449 + 1)^0.25 - 1</f>
        <v>0.00985242039872336</v>
      </c>
      <c r="EQ449" s="359" t="n">
        <f aca="false">(Inputs!AR449 + 1)^0.25 - 1</f>
        <v>0.00985242039872336</v>
      </c>
      <c r="ER449" s="359" t="n">
        <f aca="false">(Inputs!AR449 + 1)^0.25 - 1</f>
        <v>0.00985242039872336</v>
      </c>
      <c r="ES449" s="359" t="n">
        <f aca="false">(Inputs!AR449 + 1)^0.25 - 1</f>
        <v>0.00985242039872336</v>
      </c>
      <c r="ET449" s="359" t="n">
        <f aca="false">(Inputs!AS449 + 1)^0.25 - 1</f>
        <v>0.00985242039872336</v>
      </c>
      <c r="EU449" s="359" t="n">
        <f aca="false">(Inputs!AS449 + 1)^0.25 - 1</f>
        <v>0.00985242039872336</v>
      </c>
      <c r="EV449" s="359" t="n">
        <f aca="false">(Inputs!AS449 + 1)^0.25 - 1</f>
        <v>0.00985242039872336</v>
      </c>
      <c r="EW449" s="359" t="n">
        <f aca="false">(Inputs!AS449 + 1)^0.25 - 1</f>
        <v>0.00985242039872336</v>
      </c>
      <c r="EX449" s="359" t="n">
        <f aca="false">(Inputs!AT449 + 1)^0.25 - 1</f>
        <v>0.00985242039872336</v>
      </c>
      <c r="EY449" s="359" t="n">
        <f aca="false">(Inputs!AT449 + 1)^0.25 - 1</f>
        <v>0.00985242039872336</v>
      </c>
      <c r="EZ449" s="359" t="n">
        <f aca="false">(Inputs!AT449 + 1)^0.25 - 1</f>
        <v>0.00985242039872336</v>
      </c>
      <c r="FA449" s="359" t="n">
        <f aca="false">(Inputs!AT449 + 1)^0.25 - 1</f>
        <v>0.00985242039872336</v>
      </c>
      <c r="FB449" s="359" t="n">
        <f aca="false">(Inputs!AU449 + 1)^0.25 - 1</f>
        <v>0.00985242039872336</v>
      </c>
      <c r="FC449" s="359" t="n">
        <f aca="false">(Inputs!AU449 + 1)^0.25 - 1</f>
        <v>0.00985242039872336</v>
      </c>
      <c r="FD449" s="359" t="n">
        <f aca="false">(Inputs!AU449 + 1)^0.25 - 1</f>
        <v>0.00985242039872336</v>
      </c>
      <c r="FE449" s="359" t="n">
        <f aca="false">(Inputs!AU449 + 1)^0.25 - 1</f>
        <v>0.00985242039872336</v>
      </c>
      <c r="FF449" s="359" t="n">
        <f aca="false">(Inputs!AV449 + 1)^0.25 - 1</f>
        <v>0.00985242039872336</v>
      </c>
      <c r="FG449" s="359" t="n">
        <f aca="false">(Inputs!AV449 + 1)^0.25 - 1</f>
        <v>0.00985242039872336</v>
      </c>
      <c r="FH449" s="359" t="n">
        <f aca="false">(Inputs!AV449 + 1)^0.25 - 1</f>
        <v>0.00985242039872336</v>
      </c>
      <c r="FI449" s="359" t="n">
        <f aca="false">(Inputs!AV449 + 1)^0.25 - 1</f>
        <v>0.00985242039872336</v>
      </c>
      <c r="FJ449" s="359" t="n">
        <f aca="false">(Inputs!AW449 + 1)^0.25 - 1</f>
        <v>0.00985242039872336</v>
      </c>
      <c r="FK449" s="359" t="n">
        <f aca="false">(Inputs!AW449 + 1)^0.25 - 1</f>
        <v>0.00985242039872336</v>
      </c>
      <c r="FL449" s="359" t="n">
        <f aca="false">(Inputs!AW449 + 1)^0.25 - 1</f>
        <v>0.00985242039872336</v>
      </c>
      <c r="FM449" s="359" t="n">
        <f aca="false">(Inputs!AW449 + 1)^0.25 - 1</f>
        <v>0.00985242039872336</v>
      </c>
      <c r="FN449" s="359" t="n">
        <f aca="false">(Inputs!AX449 + 1)^0.25 - 1</f>
        <v>0.00985242039872336</v>
      </c>
      <c r="FO449" s="359" t="n">
        <f aca="false">(Inputs!AX449 + 1)^0.25 - 1</f>
        <v>0.00985242039872336</v>
      </c>
      <c r="FP449" s="359" t="n">
        <f aca="false">(Inputs!AX449 + 1)^0.25 - 1</f>
        <v>0.00985242039872336</v>
      </c>
      <c r="FQ449" s="359" t="n">
        <f aca="false">(Inputs!AX449 + 1)^0.25 - 1</f>
        <v>0.00985242039872336</v>
      </c>
      <c r="FR449" s="359" t="n">
        <f aca="false">(Inputs!AY449 + 1)^0.25 - 1</f>
        <v>0.00985242039872336</v>
      </c>
      <c r="FS449" s="359" t="n">
        <f aca="false">(Inputs!AY449 + 1)^0.25 - 1</f>
        <v>0.00985242039872336</v>
      </c>
      <c r="FT449" s="359" t="n">
        <f aca="false">(Inputs!AY449 + 1)^0.25 - 1</f>
        <v>0.00985242039872336</v>
      </c>
      <c r="FU449" s="359" t="n">
        <f aca="false">(Inputs!AY449 + 1)^0.25 - 1</f>
        <v>0.00985242039872336</v>
      </c>
      <c r="FV449" s="359" t="n">
        <f aca="false">(Inputs!AZ449 + 1)^0.25 - 1</f>
        <v>0.00985242039872336</v>
      </c>
      <c r="FW449" s="359" t="n">
        <f aca="false">(Inputs!AZ449 + 1)^0.25 - 1</f>
        <v>0.00985242039872336</v>
      </c>
      <c r="FX449" s="359" t="n">
        <f aca="false">(Inputs!AZ449 + 1)^0.25 - 1</f>
        <v>0.00985242039872336</v>
      </c>
      <c r="FY449" s="359" t="n">
        <f aca="false">(Inputs!AZ449 + 1)^0.25 - 1</f>
        <v>0.00985242039872336</v>
      </c>
      <c r="FZ449" s="359" t="n">
        <f aca="false">(Inputs!BA449 + 1)^0.25 - 1</f>
        <v>0.00985242039872336</v>
      </c>
      <c r="GA449" s="359" t="n">
        <f aca="false">(Inputs!BA449 + 1)^0.25 - 1</f>
        <v>0.00985242039872336</v>
      </c>
      <c r="GB449" s="359" t="n">
        <f aca="false">(Inputs!BA449 + 1)^0.25 - 1</f>
        <v>0.00985242039872336</v>
      </c>
      <c r="GC449" s="359" t="n">
        <f aca="false">(Inputs!BA449 + 1)^0.25 - 1</f>
        <v>0.00985242039872336</v>
      </c>
      <c r="GD449" s="359" t="n">
        <f aca="false">(Inputs!BB449 + 1)^0.25 - 1</f>
        <v>0.00985242039872336</v>
      </c>
      <c r="GE449" s="359" t="n">
        <f aca="false">(Inputs!BB449 + 1)^0.25 - 1</f>
        <v>0.00985242039872336</v>
      </c>
      <c r="GF449" s="359" t="n">
        <f aca="false">(Inputs!BB449 + 1)^0.25 - 1</f>
        <v>0.00985242039872336</v>
      </c>
      <c r="GG449" s="359" t="n">
        <f aca="false">(Inputs!BB449 + 1)^0.25 - 1</f>
        <v>0.00985242039872336</v>
      </c>
      <c r="GH449" s="363" t="n">
        <f aca="false">(Inputs!BC449 + 1)^0.25 - 1</f>
        <v>0.00985242039872336</v>
      </c>
      <c r="GI449" s="363" t="n">
        <f aca="false">(Inputs!BC449 + 1)^0.25 - 1</f>
        <v>0.00985242039872336</v>
      </c>
      <c r="GJ449" s="363" t="n">
        <f aca="false">(Inputs!BC449 + 1)^0.25 - 1</f>
        <v>0.00985242039872336</v>
      </c>
      <c r="GK449" s="363" t="n">
        <f aca="false">(Inputs!BC449 + 1)^0.25 - 1</f>
        <v>0.00985242039872336</v>
      </c>
      <c r="GL449" s="363" t="n">
        <f aca="false">(Inputs!BD449 + 1)^0.25 - 1</f>
        <v>0.00985242039872336</v>
      </c>
      <c r="GM449" s="363" t="n">
        <f aca="false">(Inputs!BD449 + 1)^0.25 - 1</f>
        <v>0.00985242039872336</v>
      </c>
      <c r="GN449" s="363" t="n">
        <f aca="false">(Inputs!BD449 + 1)^0.25 - 1</f>
        <v>0.00985242039872336</v>
      </c>
      <c r="GO449" s="363" t="n">
        <f aca="false">(Inputs!BD449 + 1)^0.25 - 1</f>
        <v>0.00985242039872336</v>
      </c>
      <c r="GP449" s="363" t="n">
        <f aca="false">(Inputs!BE449 + 1)^0.25 - 1</f>
        <v>0.00985242039872336</v>
      </c>
      <c r="GQ449" s="363" t="n">
        <f aca="false">(Inputs!BE449 + 1)^0.25 - 1</f>
        <v>0.00985242039872336</v>
      </c>
      <c r="GR449" s="363" t="n">
        <f aca="false">(Inputs!BE449 + 1)^0.25 - 1</f>
        <v>0.00985242039872336</v>
      </c>
      <c r="GS449" s="363" t="n">
        <f aca="false">(Inputs!BE449 + 1)^0.25 - 1</f>
        <v>0.00985242039872336</v>
      </c>
      <c r="GT449" s="363" t="n">
        <f aca="false">(Inputs!BF449 + 1)^0.25 - 1</f>
        <v>0.00985242039872336</v>
      </c>
      <c r="GU449" s="363" t="n">
        <f aca="false">(Inputs!BF449 + 1)^0.25 - 1</f>
        <v>0.00985242039872336</v>
      </c>
      <c r="GV449" s="363" t="n">
        <f aca="false">(Inputs!BF449 + 1)^0.25 - 1</f>
        <v>0.00985242039872336</v>
      </c>
      <c r="GW449" s="363" t="n">
        <f aca="false">(Inputs!BF449 + 1)^0.25 - 1</f>
        <v>0.00985242039872336</v>
      </c>
      <c r="GX449" s="363" t="n">
        <f aca="false">(Inputs!BG449 + 1)^0.25 - 1</f>
        <v>0.00985242039872336</v>
      </c>
      <c r="GY449" s="363" t="n">
        <f aca="false">(Inputs!BG449 + 1)^0.25 - 1</f>
        <v>0.00985242039872336</v>
      </c>
      <c r="GZ449" s="363" t="n">
        <f aca="false">(Inputs!BG449 + 1)^0.25 - 1</f>
        <v>0.00985242039872336</v>
      </c>
      <c r="HA449" s="363" t="n">
        <f aca="false">(Inputs!BG449 + 1)^0.25 - 1</f>
        <v>0.00985242039872336</v>
      </c>
    </row>
    <row r="450" customFormat="false" ht="15" hidden="false" customHeight="false" outlineLevel="2" collapsed="false">
      <c r="A450" s="14" t="s">
        <v>9</v>
      </c>
      <c r="B450" s="15"/>
      <c r="C450" s="58"/>
      <c r="D450" s="16" t="s">
        <v>10</v>
      </c>
      <c r="E450" s="17"/>
      <c r="F450" s="19" t="s">
        <v>432</v>
      </c>
      <c r="G450" s="19" t="s">
        <v>12</v>
      </c>
      <c r="H450" s="119"/>
      <c r="I450" s="119"/>
      <c r="BJ450" s="316"/>
      <c r="BK450" s="316"/>
      <c r="BL450" s="316"/>
      <c r="BM450" s="316"/>
      <c r="BN450" s="316"/>
      <c r="BO450" s="316"/>
      <c r="BP450" s="316"/>
      <c r="BQ450" s="316"/>
      <c r="BR450" s="316"/>
      <c r="BS450" s="316"/>
      <c r="BT450" s="316"/>
      <c r="BU450" s="316"/>
      <c r="BV450" s="316" t="n">
        <f aca="false">IF('Inputs Q LTM'!BV450="","",'Inputs Q LTM'!BV450)</f>
        <v>0.0625</v>
      </c>
      <c r="BW450" s="316" t="n">
        <f aca="false">IF('Inputs Q LTM'!BW450="","",'Inputs Q LTM'!BW450)</f>
        <v>0.0625</v>
      </c>
      <c r="BX450" s="316" t="n">
        <f aca="false">IF('Inputs Q LTM'!BX450="","",'Inputs Q LTM'!BX450)</f>
        <v>0.06</v>
      </c>
      <c r="BY450" s="316" t="n">
        <f aca="false">IF('Inputs Q LTM'!BY450="","",'Inputs Q LTM'!BY450)</f>
        <v>0.06</v>
      </c>
      <c r="BZ450" s="316" t="n">
        <f aca="false">IF('Inputs Q LTM'!BZ450="","",'Inputs Q LTM'!BZ450)</f>
        <v>0.06</v>
      </c>
      <c r="CA450" s="316" t="n">
        <f aca="false">IF('Inputs Q LTM'!CA450="","",'Inputs Q LTM'!CA450)</f>
        <v>0.0625</v>
      </c>
      <c r="CB450" s="316" t="n">
        <f aca="false">IF('Inputs Q LTM'!CB450="","",'Inputs Q LTM'!CB450)</f>
        <v>0.065</v>
      </c>
      <c r="CC450" s="316" t="n">
        <f aca="false">IF('Inputs Q LTM'!CC450="","",'Inputs Q LTM'!CC450)</f>
        <v>0.065</v>
      </c>
      <c r="CD450" s="316" t="n">
        <f aca="false">IF('Inputs Q LTM'!CD450="","",'Inputs Q LTM'!CD450)</f>
        <v>0.0625</v>
      </c>
      <c r="CE450" s="316" t="n">
        <f aca="false">IF('Inputs Q LTM'!CE450="","",'Inputs Q LTM'!CE450)</f>
        <v>0.0575</v>
      </c>
      <c r="CF450" s="316" t="n">
        <f aca="false">IF('Inputs Q LTM'!CF450="","",'Inputs Q LTM'!CF450)</f>
        <v>0.054</v>
      </c>
      <c r="CG450" s="316" t="n">
        <f aca="false">IF('Inputs Q LTM'!CG450="","",'Inputs Q LTM'!CG450)</f>
        <v>0.0515</v>
      </c>
      <c r="CH450" s="316" t="n">
        <f aca="false">IF('Inputs Q LTM'!CH450="","",'Inputs Q LTM'!CH450)</f>
        <v>0.044</v>
      </c>
      <c r="CI450" s="316" t="n">
        <f aca="false">IF('Inputs Q LTM'!CI450="","",'Inputs Q LTM'!CI450)</f>
        <v>0.04</v>
      </c>
      <c r="CJ450" s="316" t="n">
        <f aca="false">IF('Inputs Q LTM'!CJ450="","",'Inputs Q LTM'!CJ450)</f>
        <v>0.04</v>
      </c>
      <c r="CK450" s="316" t="n">
        <f aca="false">IF('Inputs Q LTM'!CK450="","",'Inputs Q LTM'!CK450)</f>
        <v>0.04</v>
      </c>
      <c r="CL450" s="316" t="n">
        <f aca="false">IF('Inputs Q LTM'!CL450="","",'Inputs Q LTM'!CL450)</f>
        <v>0.04</v>
      </c>
      <c r="CM450" s="316" t="n">
        <f aca="false">IF('Inputs Q LTM'!CM450="","",'Inputs Q LTM'!CM450)</f>
        <v>0.04</v>
      </c>
      <c r="CN450" s="316" t="n">
        <f aca="false">IF('Inputs Q LTM'!CN450="","",'Inputs Q LTM'!CN450)</f>
        <v>0.04</v>
      </c>
      <c r="CO450" s="316" t="n">
        <f aca="false">IF('Inputs Q LTM'!CO450="","",'Inputs Q LTM'!CO450)</f>
        <v>0.04</v>
      </c>
      <c r="CP450" s="316" t="n">
        <f aca="false">IF('Inputs Q LTM'!CP450="","",'Inputs Q LTM'!CP450)</f>
        <v>0.04</v>
      </c>
      <c r="CQ450" s="316" t="n">
        <f aca="false">IF('Inputs Q LTM'!CQ450="","",'Inputs Q LTM'!CQ450)</f>
        <v>0.049</v>
      </c>
      <c r="CR450" s="316" t="n">
        <f aca="false">IF('Inputs Q LTM'!CR450="","",'Inputs Q LTM'!CR450)</f>
        <v>0.059</v>
      </c>
      <c r="CS450" s="316" t="n">
        <f aca="false">IF('Inputs Q LTM'!CS450="","",'Inputs Q LTM'!CS450)</f>
        <v>0.0625</v>
      </c>
      <c r="CT450" s="316" t="n">
        <f aca="false">IF('Inputs Q LTM'!CT450="","",'Inputs Q LTM'!CT450)</f>
        <v>0.065</v>
      </c>
      <c r="CU450" s="316" t="n">
        <f aca="false">IF('Inputs Q LTM'!CU450="","",'Inputs Q LTM'!CU450)</f>
        <v>0.065</v>
      </c>
      <c r="CV450" s="316" t="n">
        <f aca="false">IF('Inputs Q LTM'!CV450="","",'Inputs Q LTM'!CV450)</f>
        <v>0.065</v>
      </c>
      <c r="CW450" s="316" t="n">
        <f aca="false">IF('Inputs Q LTM'!CW450="","",'Inputs Q LTM'!CW450)</f>
        <v>0.065</v>
      </c>
      <c r="CX450" s="316" t="n">
        <f aca="false">IF('Inputs Q LTM'!CX450="","",'Inputs Q LTM'!CX450)</f>
        <v>0.065</v>
      </c>
      <c r="CY450" s="316" t="n">
        <f aca="false">IF('Inputs Q LTM'!CY450="","",'Inputs Q LTM'!CY450)</f>
        <v>0.065</v>
      </c>
      <c r="CZ450" s="316" t="n">
        <f aca="false">IF('Inputs Q LTM'!CZ450="","",'Inputs Q LTM'!CZ450)</f>
        <v>0.065</v>
      </c>
      <c r="DA450" s="316" t="n">
        <f aca="false">IF('Inputs Q LTM'!DA450="","",'Inputs Q LTM'!DA450)</f>
        <v>0.065</v>
      </c>
      <c r="DB450" s="316" t="n">
        <f aca="false">IF('Inputs Q LTM'!DB450="","",'Inputs Q LTM'!DB450)</f>
        <v>0.0625</v>
      </c>
      <c r="DC450" s="316" t="n">
        <f aca="false">IF('Inputs Q LTM'!DC450="","",'Inputs Q LTM'!DC450)</f>
        <v>0.055</v>
      </c>
      <c r="DD450" s="316" t="n">
        <f aca="false">IF('Inputs Q LTM'!DD450="","",'Inputs Q LTM'!DD450)</f>
        <v>0.055</v>
      </c>
      <c r="DE450" s="316" t="n">
        <f aca="false">IF('Inputs Q LTM'!DE450="","",'Inputs Q LTM'!DE450)</f>
        <v>0.0525</v>
      </c>
      <c r="DF450" s="316" t="n">
        <f aca="false">IF('Inputs Q LTM'!DF450="","",'Inputs Q LTM'!DF450)</f>
        <v>0.0525</v>
      </c>
      <c r="DG450" s="316" t="n">
        <f aca="false">IF('Inputs Q LTM'!DG450="","",'Inputs Q LTM'!DG450)</f>
        <v>0.0525</v>
      </c>
      <c r="DH450" s="316" t="n">
        <f aca="false">IF('Inputs Q LTM'!DH450="","",'Inputs Q LTM'!DH450)</f>
        <v>0.0525</v>
      </c>
      <c r="DI450" s="316" t="n">
        <f aca="false">IF('Inputs Q LTM'!DI450="","",'Inputs Q LTM'!DI450)</f>
        <v>0.0525</v>
      </c>
      <c r="DJ450" s="316" t="n">
        <f aca="false">IF('Inputs Q LTM'!DJ450="","",'Inputs Q LTM'!DJ450)</f>
        <v>0.0525</v>
      </c>
      <c r="DK450" s="316" t="n">
        <f aca="false">IF('Inputs Q LTM'!DK450="","",'Inputs Q LTM'!DK450)</f>
        <v>0.0525</v>
      </c>
      <c r="DL450" s="316" t="n">
        <f aca="false">IF('Inputs Q LTM'!DL450="","",'Inputs Q LTM'!DL450)</f>
        <v>0.0525</v>
      </c>
      <c r="DM450" s="316" t="n">
        <f aca="false">IF('Inputs Q LTM'!DM450="","",'Inputs Q LTM'!DM450)</f>
        <v>0.0525</v>
      </c>
      <c r="DN450" s="316" t="n">
        <f aca="false">IF('Inputs Q LTM'!DN450="","",'Inputs Q LTM'!DN450)</f>
        <v>0.05</v>
      </c>
      <c r="DO450" s="316" t="n">
        <f aca="false">IF('Inputs Q LTM'!DO450="","",'Inputs Q LTM'!DO450)</f>
        <v>0.05</v>
      </c>
      <c r="DP450" s="316" t="n">
        <f aca="false">IF('Inputs Q LTM'!DP450="","",'Inputs Q LTM'!DP450)</f>
        <v>0.05</v>
      </c>
      <c r="DQ450" s="316" t="n">
        <f aca="false">IF('Inputs Q LTM'!DQ450="","",'Inputs Q LTM'!DQ450)</f>
        <v>0.05</v>
      </c>
      <c r="DR450" s="316" t="n">
        <f aca="false">IF('Inputs Q LTM'!DR450="","",'Inputs Q LTM'!DR450)</f>
        <v>0.05</v>
      </c>
      <c r="DS450" s="316" t="n">
        <f aca="false">IF('Inputs Q LTM'!DS450="","",'Inputs Q LTM'!DS450)</f>
        <v>0.05</v>
      </c>
      <c r="DT450" s="316" t="n">
        <f aca="false">IF('Inputs Q LTM'!DT450="","",'Inputs Q LTM'!DT450)</f>
        <v>0.05</v>
      </c>
      <c r="DU450" s="316" t="n">
        <f aca="false">IF('Inputs Q LTM'!DU450="","",'Inputs Q LTM'!DU450)</f>
        <v>0.05</v>
      </c>
      <c r="DV450" s="316" t="n">
        <f aca="false">IF('Inputs Q LTM'!DV450="","",'Inputs Q LTM'!DV450)</f>
        <v>0.05</v>
      </c>
      <c r="DW450" s="316" t="n">
        <f aca="false">IF('Inputs Q LTM'!DW450="","",'Inputs Q LTM'!DW450)</f>
        <v>0.05</v>
      </c>
      <c r="DX450" s="316" t="n">
        <f aca="false">IF('Inputs Q LTM'!DX450="","",'Inputs Q LTM'!DX450)</f>
        <v>0.05</v>
      </c>
      <c r="DY450" s="316" t="n">
        <f aca="false">IF('Inputs Q LTM'!DY450="","",'Inputs Q LTM'!DY450)</f>
        <v>0.05</v>
      </c>
      <c r="DZ450" s="316" t="n">
        <f aca="false">IF('Inputs Q LTM'!DZ450="","",'Inputs Q LTM'!DZ450)</f>
        <v>0.05</v>
      </c>
      <c r="EA450" s="316" t="n">
        <f aca="false">IF('Inputs Q LTM'!EA450="","",'Inputs Q LTM'!EA450)</f>
        <v>0.05</v>
      </c>
      <c r="EB450" s="316" t="n">
        <f aca="false">IF('Inputs Q LTM'!EB450="","",'Inputs Q LTM'!EB450)</f>
        <v>0.05</v>
      </c>
      <c r="EC450" s="316" t="n">
        <f aca="false">IF('Inputs Q LTM'!EC450="","",'Inputs Q LTM'!EC450)</f>
        <v>0.05</v>
      </c>
      <c r="ED450" s="316" t="n">
        <f aca="false">IF('Inputs Q LTM'!ED450="","",'Inputs Q LTM'!ED450)</f>
        <v>0.05</v>
      </c>
      <c r="EE450" s="316" t="n">
        <f aca="false">IF('Inputs Q LTM'!EE450="","",'Inputs Q LTM'!EE450)</f>
        <v>0.05</v>
      </c>
      <c r="EF450" s="316" t="n">
        <f aca="false">IF('Inputs Q LTM'!EF450="","",'Inputs Q LTM'!EF450)</f>
        <v>0.05</v>
      </c>
      <c r="EG450" s="316" t="n">
        <f aca="false">IF('Inputs Q LTM'!EG450="","",'Inputs Q LTM'!EG450)</f>
        <v>0.05</v>
      </c>
      <c r="EH450" s="316" t="n">
        <f aca="false">IF('Inputs Q LTM'!EH450="","",'Inputs Q LTM'!EH450)</f>
        <v>0.05</v>
      </c>
      <c r="EI450" s="316" t="n">
        <f aca="false">IF('Inputs Q LTM'!EI450="","",'Inputs Q LTM'!EI450)</f>
        <v>0.05</v>
      </c>
      <c r="EJ450" s="316" t="n">
        <f aca="false">IF('Inputs Q LTM'!EJ450="","",'Inputs Q LTM'!EJ450)</f>
        <v>0.05</v>
      </c>
      <c r="EK450" s="316" t="n">
        <f aca="false">IF('Inputs Q LTM'!EK450="","",'Inputs Q LTM'!EK450)</f>
        <v>0.05</v>
      </c>
      <c r="EL450" s="316" t="n">
        <f aca="false">IF('Inputs Q LTM'!EL450="","",'Inputs Q LTM'!EL450)</f>
        <v>0.05</v>
      </c>
      <c r="EM450" s="316" t="n">
        <f aca="false">IF('Inputs Q LTM'!EM450="","",'Inputs Q LTM'!EM450)</f>
        <v>0.05</v>
      </c>
      <c r="EN450" s="316" t="n">
        <f aca="false">IF('Inputs Q LTM'!EN450="","",'Inputs Q LTM'!EN450)</f>
        <v>0.05</v>
      </c>
      <c r="EO450" s="316" t="n">
        <f aca="false">IF('Inputs Q LTM'!EO450="","",'Inputs Q LTM'!EO450)</f>
        <v>0.05</v>
      </c>
      <c r="EP450" s="316" t="n">
        <f aca="false">IF('Inputs Q LTM'!EP450="","",'Inputs Q LTM'!EP450)</f>
        <v>0.05</v>
      </c>
      <c r="EQ450" s="316" t="n">
        <f aca="false">IF('Inputs Q LTM'!EQ450="","",'Inputs Q LTM'!EQ450)</f>
        <v>0.05</v>
      </c>
      <c r="ER450" s="316" t="n">
        <f aca="false">IF('Inputs Q LTM'!ER450="","",'Inputs Q LTM'!ER450)</f>
        <v>0.05</v>
      </c>
      <c r="ES450" s="316" t="n">
        <f aca="false">IF('Inputs Q LTM'!ES450="","",'Inputs Q LTM'!ES450)</f>
        <v>0.05</v>
      </c>
      <c r="ET450" s="316" t="n">
        <f aca="false">IF('Inputs Q LTM'!ET450="","",'Inputs Q LTM'!ET450)</f>
        <v>0.05</v>
      </c>
      <c r="EU450" s="316" t="n">
        <f aca="false">IF('Inputs Q LTM'!EU450="","",'Inputs Q LTM'!EU450)</f>
        <v>0.05</v>
      </c>
      <c r="EV450" s="316" t="n">
        <f aca="false">IF('Inputs Q LTM'!EV450="","",'Inputs Q LTM'!EV450)</f>
        <v>0.05</v>
      </c>
      <c r="EW450" s="316" t="n">
        <f aca="false">IF('Inputs Q LTM'!EW450="","",'Inputs Q LTM'!EW450)</f>
        <v>0.05</v>
      </c>
      <c r="EX450" s="316" t="n">
        <f aca="false">IF('Inputs Q LTM'!EX450="","",'Inputs Q LTM'!EX450)</f>
        <v>0.05</v>
      </c>
      <c r="EY450" s="316" t="n">
        <f aca="false">IF('Inputs Q LTM'!EY450="","",'Inputs Q LTM'!EY450)</f>
        <v>0.05</v>
      </c>
      <c r="EZ450" s="316" t="n">
        <f aca="false">IF('Inputs Q LTM'!EZ450="","",'Inputs Q LTM'!EZ450)</f>
        <v>0.05</v>
      </c>
      <c r="FA450" s="316" t="n">
        <f aca="false">IF('Inputs Q LTM'!FA450="","",'Inputs Q LTM'!FA450)</f>
        <v>0.05</v>
      </c>
      <c r="FB450" s="316" t="n">
        <f aca="false">IF('Inputs Q LTM'!FB450="","",'Inputs Q LTM'!FB450)</f>
        <v>0.05</v>
      </c>
      <c r="FC450" s="316" t="n">
        <f aca="false">IF('Inputs Q LTM'!FC450="","",'Inputs Q LTM'!FC450)</f>
        <v>0.05</v>
      </c>
      <c r="FD450" s="316" t="n">
        <f aca="false">IF('Inputs Q LTM'!FD450="","",'Inputs Q LTM'!FD450)</f>
        <v>0.05</v>
      </c>
      <c r="FE450" s="316" t="n">
        <f aca="false">IF('Inputs Q LTM'!FE450="","",'Inputs Q LTM'!FE450)</f>
        <v>0.05</v>
      </c>
      <c r="FF450" s="316" t="n">
        <f aca="false">IF('Inputs Q LTM'!FF450="","",'Inputs Q LTM'!FF450)</f>
        <v>0.05</v>
      </c>
      <c r="FG450" s="316" t="n">
        <f aca="false">IF('Inputs Q LTM'!FG450="","",'Inputs Q LTM'!FG450)</f>
        <v>0.05</v>
      </c>
      <c r="FH450" s="316" t="n">
        <f aca="false">IF('Inputs Q LTM'!FH450="","",'Inputs Q LTM'!FH450)</f>
        <v>0.05</v>
      </c>
      <c r="FI450" s="316" t="n">
        <f aca="false">IF('Inputs Q LTM'!FI450="","",'Inputs Q LTM'!FI450)</f>
        <v>0.05</v>
      </c>
      <c r="FJ450" s="316" t="n">
        <f aca="false">IF('Inputs Q LTM'!FJ450="","",'Inputs Q LTM'!FJ450)</f>
        <v>0.05</v>
      </c>
      <c r="FK450" s="316" t="n">
        <f aca="false">IF('Inputs Q LTM'!FK450="","",'Inputs Q LTM'!FK450)</f>
        <v>0.05</v>
      </c>
      <c r="FL450" s="316" t="n">
        <f aca="false">IF('Inputs Q LTM'!FL450="","",'Inputs Q LTM'!FL450)</f>
        <v>0.05</v>
      </c>
      <c r="FM450" s="316" t="n">
        <f aca="false">IF('Inputs Q LTM'!FM450="","",'Inputs Q LTM'!FM450)</f>
        <v>0.05</v>
      </c>
      <c r="FN450" s="316" t="n">
        <f aca="false">IF('Inputs Q LTM'!FN450="","",'Inputs Q LTM'!FN450)</f>
        <v>0.05</v>
      </c>
      <c r="FO450" s="316" t="n">
        <f aca="false">IF('Inputs Q LTM'!FO450="","",'Inputs Q LTM'!FO450)</f>
        <v>0.05</v>
      </c>
      <c r="FP450" s="316" t="n">
        <f aca="false">IF('Inputs Q LTM'!FP450="","",'Inputs Q LTM'!FP450)</f>
        <v>0.05</v>
      </c>
      <c r="FQ450" s="316" t="n">
        <f aca="false">IF('Inputs Q LTM'!FQ450="","",'Inputs Q LTM'!FQ450)</f>
        <v>0.05</v>
      </c>
      <c r="FR450" s="316" t="n">
        <f aca="false">IF('Inputs Q LTM'!FR450="","",'Inputs Q LTM'!FR450)</f>
        <v>0.05</v>
      </c>
      <c r="FS450" s="316" t="n">
        <f aca="false">IF('Inputs Q LTM'!FS450="","",'Inputs Q LTM'!FS450)</f>
        <v>0.05</v>
      </c>
      <c r="FT450" s="316" t="n">
        <f aca="false">IF('Inputs Q LTM'!FT450="","",'Inputs Q LTM'!FT450)</f>
        <v>0.05</v>
      </c>
      <c r="FU450" s="316" t="n">
        <f aca="false">IF('Inputs Q LTM'!FU450="","",'Inputs Q LTM'!FU450)</f>
        <v>0.05</v>
      </c>
      <c r="FV450" s="316" t="n">
        <f aca="false">IF('Inputs Q LTM'!FV450="","",'Inputs Q LTM'!FV450)</f>
        <v>0.05</v>
      </c>
      <c r="FW450" s="316" t="n">
        <f aca="false">IF('Inputs Q LTM'!FW450="","",'Inputs Q LTM'!FW450)</f>
        <v>0.05</v>
      </c>
      <c r="FX450" s="316" t="n">
        <f aca="false">IF('Inputs Q LTM'!FX450="","",'Inputs Q LTM'!FX450)</f>
        <v>0.05</v>
      </c>
      <c r="FY450" s="316" t="n">
        <f aca="false">IF('Inputs Q LTM'!FY450="","",'Inputs Q LTM'!FY450)</f>
        <v>0.05</v>
      </c>
      <c r="FZ450" s="316" t="n">
        <f aca="false">IF('Inputs Q LTM'!FZ450="","",'Inputs Q LTM'!FZ450)</f>
        <v>0.05</v>
      </c>
      <c r="GA450" s="316" t="n">
        <f aca="false">IF('Inputs Q LTM'!GA450="","",'Inputs Q LTM'!GA450)</f>
        <v>0.05</v>
      </c>
      <c r="GB450" s="316" t="n">
        <f aca="false">IF('Inputs Q LTM'!GB450="","",'Inputs Q LTM'!GB450)</f>
        <v>0.05</v>
      </c>
      <c r="GC450" s="316" t="n">
        <f aca="false">IF('Inputs Q LTM'!GC450="","",'Inputs Q LTM'!GC450)</f>
        <v>0.05</v>
      </c>
      <c r="GD450" s="316" t="n">
        <f aca="false">IF('Inputs Q LTM'!GD450="","",'Inputs Q LTM'!GD450)</f>
        <v>0.05</v>
      </c>
      <c r="GE450" s="316" t="n">
        <f aca="false">IF('Inputs Q LTM'!GE450="","",'Inputs Q LTM'!GE450)</f>
        <v>0.05</v>
      </c>
      <c r="GF450" s="316" t="n">
        <f aca="false">IF('Inputs Q LTM'!GF450="","",'Inputs Q LTM'!GF450)</f>
        <v>0.05</v>
      </c>
      <c r="GG450" s="316" t="n">
        <f aca="false">IF('Inputs Q LTM'!GG450="","",'Inputs Q LTM'!GG450)</f>
        <v>0.05</v>
      </c>
      <c r="GH450" s="316" t="n">
        <f aca="false">IF('Inputs Q LTM'!GH450="","",'Inputs Q LTM'!GH450)</f>
        <v>0.05</v>
      </c>
      <c r="GI450" s="316" t="n">
        <f aca="false">IF('Inputs Q LTM'!GI450="","",'Inputs Q LTM'!GI450)</f>
        <v>0.05</v>
      </c>
      <c r="GJ450" s="316" t="n">
        <f aca="false">IF('Inputs Q LTM'!GJ450="","",'Inputs Q LTM'!GJ450)</f>
        <v>0.05</v>
      </c>
      <c r="GK450" s="316" t="n">
        <f aca="false">IF('Inputs Q LTM'!GK450="","",'Inputs Q LTM'!GK450)</f>
        <v>0.05</v>
      </c>
      <c r="GL450" s="316" t="n">
        <f aca="false">IF('Inputs Q LTM'!GL450="","",'Inputs Q LTM'!GL450)</f>
        <v>0.05</v>
      </c>
      <c r="GM450" s="316" t="n">
        <f aca="false">IF('Inputs Q LTM'!GM450="","",'Inputs Q LTM'!GM450)</f>
        <v>0.05</v>
      </c>
      <c r="GN450" s="316" t="n">
        <f aca="false">IF('Inputs Q LTM'!GN450="","",'Inputs Q LTM'!GN450)</f>
        <v>0.05</v>
      </c>
      <c r="GO450" s="316" t="n">
        <f aca="false">IF('Inputs Q LTM'!GO450="","",'Inputs Q LTM'!GO450)</f>
        <v>0.05</v>
      </c>
      <c r="GP450" s="316" t="n">
        <f aca="false">IF('Inputs Q LTM'!GP450="","",'Inputs Q LTM'!GP450)</f>
        <v>0.05</v>
      </c>
      <c r="GQ450" s="316" t="n">
        <f aca="false">IF('Inputs Q LTM'!GQ450="","",'Inputs Q LTM'!GQ450)</f>
        <v>0.05</v>
      </c>
      <c r="GR450" s="316" t="n">
        <f aca="false">IF('Inputs Q LTM'!GR450="","",'Inputs Q LTM'!GR450)</f>
        <v>0.05</v>
      </c>
      <c r="GS450" s="316" t="n">
        <f aca="false">IF('Inputs Q LTM'!GS450="","",'Inputs Q LTM'!GS450)</f>
        <v>0.05</v>
      </c>
      <c r="GT450" s="316" t="n">
        <f aca="false">IF('Inputs Q LTM'!GT450="","",'Inputs Q LTM'!GT450)</f>
        <v>0.05</v>
      </c>
      <c r="GU450" s="316" t="n">
        <f aca="false">IF('Inputs Q LTM'!GU450="","",'Inputs Q LTM'!GU450)</f>
        <v>0.05</v>
      </c>
      <c r="GV450" s="316" t="n">
        <f aca="false">IF('Inputs Q LTM'!GV450="","",'Inputs Q LTM'!GV450)</f>
        <v>0.05</v>
      </c>
      <c r="GW450" s="316" t="n">
        <f aca="false">IF('Inputs Q LTM'!GW450="","",'Inputs Q LTM'!GW450)</f>
        <v>0.05</v>
      </c>
      <c r="GX450" s="316" t="n">
        <f aca="false">IF('Inputs Q LTM'!GX450="","",'Inputs Q LTM'!GX450)</f>
        <v>0.05</v>
      </c>
      <c r="GY450" s="316" t="n">
        <f aca="false">IF('Inputs Q LTM'!GY450="","",'Inputs Q LTM'!GY450)</f>
        <v>0.05</v>
      </c>
      <c r="GZ450" s="316" t="n">
        <f aca="false">IF('Inputs Q LTM'!GZ450="","",'Inputs Q LTM'!GZ450)</f>
        <v>0.05</v>
      </c>
      <c r="HA450" s="316" t="n">
        <f aca="false">IF('Inputs Q LTM'!HA450="","",'Inputs Q LTM'!HA450)</f>
        <v>0.05</v>
      </c>
    </row>
    <row r="451" customFormat="false" ht="15" hidden="false" customHeight="false" outlineLevel="2" collapsed="false">
      <c r="A451" s="172"/>
      <c r="B451" s="173"/>
      <c r="C451" s="173"/>
      <c r="D451" s="173"/>
      <c r="E451" s="119"/>
      <c r="F451" s="19"/>
      <c r="G451" s="119"/>
      <c r="H451" s="119"/>
      <c r="I451" s="119"/>
    </row>
    <row r="452" customFormat="false" ht="15" hidden="false" customHeight="false" outlineLevel="2" collapsed="false">
      <c r="A452" s="172"/>
      <c r="B452" s="173"/>
      <c r="C452" s="173"/>
      <c r="D452" s="173"/>
      <c r="E452" s="119"/>
      <c r="F452" s="19"/>
      <c r="G452" s="119"/>
      <c r="H452" s="119"/>
      <c r="I452" s="119"/>
    </row>
    <row r="453" customFormat="false" ht="15" hidden="false" customHeight="false" outlineLevel="2" collapsed="false">
      <c r="A453" s="172"/>
      <c r="B453" s="173"/>
      <c r="C453" s="173"/>
      <c r="D453" s="173"/>
      <c r="E453" s="119"/>
      <c r="F453" s="19"/>
      <c r="G453" s="119"/>
      <c r="H453" s="119"/>
      <c r="I453" s="119"/>
    </row>
    <row r="454" customFormat="false" ht="15" hidden="false" customHeight="false" outlineLevel="2" collapsed="false">
      <c r="A454" s="172"/>
      <c r="B454" s="173"/>
      <c r="C454" s="173"/>
      <c r="D454" s="173"/>
      <c r="E454" s="119"/>
      <c r="F454" s="19"/>
      <c r="G454" s="119"/>
      <c r="H454" s="119"/>
      <c r="I454" s="119"/>
    </row>
    <row r="455" customFormat="false" ht="15" hidden="false" customHeight="false" outlineLevel="2" collapsed="false">
      <c r="A455" s="172"/>
      <c r="B455" s="173"/>
      <c r="C455" s="173"/>
      <c r="D455" s="173"/>
      <c r="E455" s="119"/>
      <c r="F455" s="19"/>
      <c r="G455" s="119"/>
      <c r="H455" s="119"/>
      <c r="I455" s="119"/>
    </row>
    <row r="456" customFormat="false" ht="15" hidden="false" customHeight="false" outlineLevel="2" collapsed="false">
      <c r="A456" s="172"/>
      <c r="B456" s="173"/>
      <c r="C456" s="173"/>
      <c r="D456" s="173"/>
      <c r="E456" s="119"/>
      <c r="F456" s="19"/>
      <c r="G456" s="119"/>
      <c r="H456" s="119"/>
      <c r="I456" s="119"/>
    </row>
    <row r="457" customFormat="false" ht="15" hidden="false" customHeight="false" outlineLevel="2" collapsed="false">
      <c r="A457" s="172"/>
      <c r="B457" s="173"/>
      <c r="C457" s="173"/>
      <c r="D457" s="173"/>
      <c r="E457" s="119"/>
      <c r="F457" s="19"/>
      <c r="G457" s="119"/>
      <c r="H457" s="119"/>
      <c r="I457" s="119"/>
    </row>
    <row r="458" customFormat="false" ht="15" hidden="false" customHeight="false" outlineLevel="2" collapsed="false">
      <c r="A458" s="172"/>
      <c r="B458" s="173"/>
      <c r="C458" s="173"/>
      <c r="D458" s="173"/>
      <c r="E458" s="119"/>
      <c r="F458" s="19"/>
      <c r="G458" s="119"/>
      <c r="H458" s="119"/>
      <c r="I458" s="119"/>
    </row>
    <row r="459" customFormat="false" ht="15" hidden="false" customHeight="false" outlineLevel="2" collapsed="false">
      <c r="A459" s="172"/>
      <c r="B459" s="173"/>
      <c r="C459" s="173"/>
      <c r="D459" s="173"/>
      <c r="E459" s="119"/>
      <c r="F459" s="19"/>
      <c r="G459" s="119"/>
      <c r="H459" s="119"/>
      <c r="I459" s="119"/>
    </row>
    <row r="460" customFormat="false" ht="15" hidden="false" customHeight="false" outlineLevel="2" collapsed="false">
      <c r="A460" s="172"/>
      <c r="B460" s="173"/>
      <c r="C460" s="173"/>
      <c r="D460" s="173"/>
      <c r="E460" s="119"/>
      <c r="F460" s="19"/>
      <c r="G460" s="119"/>
      <c r="H460" s="119"/>
      <c r="I460" s="119"/>
    </row>
    <row r="461" customFormat="false" ht="15" hidden="false" customHeight="false" outlineLevel="2" collapsed="false">
      <c r="A461" s="172"/>
      <c r="B461" s="173"/>
      <c r="C461" s="173"/>
      <c r="D461" s="173"/>
      <c r="E461" s="119"/>
      <c r="F461" s="19"/>
      <c r="G461" s="119"/>
      <c r="H461" s="119"/>
      <c r="I461" s="119"/>
    </row>
    <row r="462" customFormat="false" ht="15" hidden="false" customHeight="false" outlineLevel="2" collapsed="false">
      <c r="A462" s="172"/>
      <c r="B462" s="173"/>
      <c r="C462" s="173"/>
      <c r="D462" s="173"/>
      <c r="E462" s="119"/>
      <c r="F462" s="19"/>
      <c r="G462" s="119"/>
      <c r="H462" s="119"/>
      <c r="I462" s="119"/>
    </row>
    <row r="463" customFormat="false" ht="15" hidden="false" customHeight="false" outlineLevel="2" collapsed="false">
      <c r="A463" s="172"/>
      <c r="B463" s="173"/>
      <c r="C463" s="173"/>
      <c r="D463" s="173"/>
      <c r="E463" s="119"/>
      <c r="F463" s="19"/>
      <c r="G463" s="119"/>
      <c r="H463" s="119"/>
      <c r="I463" s="119"/>
    </row>
    <row r="464" customFormat="false" ht="15" hidden="false" customHeight="false" outlineLevel="2" collapsed="false">
      <c r="A464" s="172"/>
      <c r="B464" s="173"/>
      <c r="C464" s="173"/>
      <c r="D464" s="173"/>
      <c r="E464" s="119"/>
      <c r="F464" s="19"/>
      <c r="G464" s="119"/>
      <c r="H464" s="119"/>
      <c r="I464" s="119"/>
    </row>
    <row r="465" customFormat="false" ht="15" hidden="false" customHeight="false" outlineLevel="2" collapsed="false">
      <c r="A465" s="172"/>
      <c r="B465" s="173"/>
      <c r="C465" s="173"/>
      <c r="D465" s="173"/>
      <c r="E465" s="119"/>
      <c r="F465" s="19"/>
      <c r="G465" s="119"/>
      <c r="H465" s="119"/>
      <c r="I465" s="119"/>
    </row>
    <row r="466" customFormat="false" ht="15" hidden="false" customHeight="false" outlineLevel="2" collapsed="false">
      <c r="A466" s="172"/>
      <c r="B466" s="173"/>
      <c r="C466" s="173"/>
      <c r="D466" s="173"/>
      <c r="E466" s="119"/>
      <c r="F466" s="19"/>
      <c r="G466" s="119"/>
      <c r="H466" s="119"/>
      <c r="I466" s="119"/>
    </row>
    <row r="467" customFormat="false" ht="15" hidden="false" customHeight="false" outlineLevel="2" collapsed="false">
      <c r="A467" s="172"/>
      <c r="B467" s="173"/>
      <c r="C467" s="173"/>
      <c r="D467" s="173"/>
      <c r="E467" s="119"/>
      <c r="F467" s="19"/>
      <c r="G467" s="119"/>
      <c r="H467" s="119"/>
      <c r="I467" s="119"/>
    </row>
    <row r="468" customFormat="false" ht="15" hidden="false" customHeight="false" outlineLevel="2" collapsed="false">
      <c r="A468" s="172"/>
      <c r="B468" s="173"/>
      <c r="C468" s="173"/>
      <c r="D468" s="173"/>
      <c r="E468" s="119"/>
      <c r="F468" s="19"/>
      <c r="G468" s="119"/>
      <c r="H468" s="119"/>
      <c r="I468" s="119"/>
    </row>
    <row r="469" customFormat="false" ht="15" hidden="false" customHeight="false" outlineLevel="2" collapsed="false">
      <c r="A469" s="172"/>
      <c r="B469" s="173"/>
      <c r="C469" s="173"/>
      <c r="D469" s="173"/>
      <c r="E469" s="119"/>
      <c r="F469" s="19"/>
      <c r="G469" s="119"/>
      <c r="H469" s="119"/>
      <c r="I469" s="119"/>
    </row>
    <row r="470" customFormat="false" ht="15" hidden="false" customHeight="false" outlineLevel="2" collapsed="false">
      <c r="A470" s="172"/>
      <c r="B470" s="173"/>
      <c r="C470" s="173"/>
      <c r="D470" s="173"/>
      <c r="E470" s="119"/>
      <c r="F470" s="19"/>
      <c r="G470" s="119"/>
      <c r="H470" s="119"/>
      <c r="I470" s="119"/>
    </row>
    <row r="471" customFormat="false" ht="15" hidden="false" customHeight="false" outlineLevel="2" collapsed="false">
      <c r="A471" s="172"/>
      <c r="B471" s="173"/>
      <c r="C471" s="173"/>
      <c r="D471" s="173"/>
      <c r="E471" s="119"/>
      <c r="F471" s="19"/>
      <c r="G471" s="119"/>
      <c r="H471" s="119"/>
      <c r="I471" s="119"/>
    </row>
    <row r="472" customFormat="false" ht="15" hidden="false" customHeight="false" outlineLevel="2" collapsed="false">
      <c r="A472" s="172"/>
      <c r="B472" s="173"/>
      <c r="C472" s="173"/>
      <c r="D472" s="173"/>
      <c r="E472" s="119"/>
      <c r="F472" s="19"/>
      <c r="G472" s="119"/>
      <c r="H472" s="119"/>
      <c r="I472" s="119"/>
    </row>
    <row r="473" customFormat="false" ht="15" hidden="false" customHeight="false" outlineLevel="2" collapsed="false">
      <c r="A473" s="172"/>
      <c r="B473" s="173"/>
      <c r="C473" s="173"/>
      <c r="D473" s="173"/>
      <c r="E473" s="119"/>
      <c r="F473" s="19"/>
      <c r="G473" s="119"/>
      <c r="H473" s="119"/>
      <c r="I473" s="119"/>
    </row>
    <row r="474" customFormat="false" ht="15" hidden="false" customHeight="false" outlineLevel="2" collapsed="false">
      <c r="A474" s="48" t="s">
        <v>99</v>
      </c>
      <c r="B474" s="123" t="s">
        <v>433</v>
      </c>
      <c r="C474" s="123"/>
      <c r="D474" s="123" t="s">
        <v>101</v>
      </c>
      <c r="E474" s="124"/>
      <c r="F474" s="19" t="s">
        <v>434</v>
      </c>
      <c r="G474" s="124" t="s">
        <v>435</v>
      </c>
      <c r="H474" s="124"/>
      <c r="I474" s="124"/>
      <c r="CL474" s="0" t="n">
        <f aca="false">SUMIF(Inputs!$X$1:$AY$1,CL$1059-1,Inputs!$X474:$AY474)+0.25*(SUMIF(Inputs!$X$1:$AY$1,CL$1059,Inputs!$X474:$AY474)-SUMIF(Inputs!$X$1:$AY$1,CL$1059-1,Inputs!$X474:$AY474))</f>
        <v>0</v>
      </c>
      <c r="CM474" s="0" t="n">
        <f aca="false">SUMIF(Inputs!$X$1:$AY$1,CM$1059-1,Inputs!$X474:$AY474)+0.5*(SUMIF(Inputs!$X$1:$AY$1,CM$1059,Inputs!$X474:$AY474)-SUMIF(Inputs!$X$1:$AY$1,CM$1059-1,Inputs!$X474:$AY474))</f>
        <v>0</v>
      </c>
      <c r="CN474" s="0" t="n">
        <f aca="false">SUMIF(Inputs!$X$1:$AY$1,CN$1059-1,Inputs!$X474:$AY474)+0.75*(SUMIF(Inputs!$X$1:$AY$1,CN$1059,Inputs!$X474:$AY474)-SUMIF(Inputs!$X$1:$AY$1,CN$1059-1,Inputs!$X474:$AY474))</f>
        <v>0</v>
      </c>
      <c r="CO474" s="0" t="n">
        <f aca="false">SUMIF(Inputs!$X$1:$AY$1,CO$1059-1,Inputs!$X474:$AY474)+1*(SUMIF(Inputs!$X$1:$AY$1,CO$1059,Inputs!$X474:$AY474)-SUMIF(Inputs!$X$1:$AY$1,CO$1059-1,Inputs!$X474:$AY474))</f>
        <v>0</v>
      </c>
      <c r="CP474" s="0" t="n">
        <f aca="false">SUMIF(Inputs!$X$1:$AY$1,CP$1059-1,Inputs!$X474:$AY474)+0.25*(SUMIF(Inputs!$X$1:$AY$1,CP$1059,Inputs!$X474:$AY474)-SUMIF(Inputs!$X$1:$AY$1,CP$1059-1,Inputs!$X474:$AY474))</f>
        <v>0</v>
      </c>
      <c r="CQ474" s="0" t="n">
        <f aca="false">SUMIF(Inputs!$X$1:$AY$1,CQ$1059-1,Inputs!$X474:$AY474)+0.5*(SUMIF(Inputs!$X$1:$AY$1,CQ$1059,Inputs!$X474:$AY474)-SUMIF(Inputs!$X$1:$AY$1,CQ$1059-1,Inputs!$X474:$AY474))</f>
        <v>0</v>
      </c>
      <c r="CR474" s="0" t="n">
        <f aca="false">SUMIF(Inputs!$X$1:$AY$1,CR$1059-1,Inputs!$X474:$AY474)+0.75*(SUMIF(Inputs!$X$1:$AY$1,CR$1059,Inputs!$X474:$AY474)-SUMIF(Inputs!$X$1:$AY$1,CR$1059-1,Inputs!$X474:$AY474))</f>
        <v>0</v>
      </c>
      <c r="CS474" s="0" t="n">
        <f aca="false">SUMIF(Inputs!$X$1:$AY$1,CS$1059-1,Inputs!$X474:$AY474)+1*(SUMIF(Inputs!$X$1:$AY$1,CS$1059,Inputs!$X474:$AY474)-SUMIF(Inputs!$X$1:$AY$1,CS$1059-1,Inputs!$X474:$AY474))</f>
        <v>0</v>
      </c>
      <c r="CT474" s="0" t="n">
        <f aca="false">SUMIF(Inputs!$X$1:$AY$1,CT$1059-1,Inputs!$X474:$AY474)+0.25*(SUMIF(Inputs!$X$1:$AY$1,CT$1059,Inputs!$X474:$AY474)-SUMIF(Inputs!$X$1:$AY$1,CT$1059-1,Inputs!$X474:$AY474))</f>
        <v>0</v>
      </c>
      <c r="CU474" s="0" t="n">
        <f aca="false">SUMIF(Inputs!$X$1:$AY$1,CU$1059-1,Inputs!$X474:$AY474)+0.5*(SUMIF(Inputs!$X$1:$AY$1,CU$1059,Inputs!$X474:$AY474)-SUMIF(Inputs!$X$1:$AY$1,CU$1059-1,Inputs!$X474:$AY474))</f>
        <v>0</v>
      </c>
      <c r="CV474" s="0" t="n">
        <f aca="false">SUMIF(Inputs!$X$1:$AY$1,CV$1059-1,Inputs!$X474:$AY474)+0.75*(SUMIF(Inputs!$X$1:$AY$1,CV$1059,Inputs!$X474:$AY474)-SUMIF(Inputs!$X$1:$AY$1,CV$1059-1,Inputs!$X474:$AY474))</f>
        <v>0</v>
      </c>
      <c r="CW474" s="0" t="n">
        <f aca="false">SUMIF(Inputs!$X$1:$AY$1,CW$1059-1,Inputs!$X474:$AY474)+1*(SUMIF(Inputs!$X$1:$AY$1,CW$1059,Inputs!$X474:$AY474)-SUMIF(Inputs!$X$1:$AY$1,CW$1059-1,Inputs!$X474:$AY474))</f>
        <v>0</v>
      </c>
      <c r="CX474" s="0" t="n">
        <f aca="false">SUMIF(Inputs!$X$1:$AY$1,CX$1059-1,Inputs!$X474:$AY474)+0.25*(SUMIF(Inputs!$X$1:$AY$1,CX$1059,Inputs!$X474:$AY474)-SUMIF(Inputs!$X$1:$AY$1,CX$1059-1,Inputs!$X474:$AY474))</f>
        <v>0</v>
      </c>
      <c r="CY474" s="0" t="n">
        <f aca="false">SUMIF(Inputs!$X$1:$AY$1,CY$1059-1,Inputs!$X474:$AY474)+0.5*(SUMIF(Inputs!$X$1:$AY$1,CY$1059,Inputs!$X474:$AY474)-SUMIF(Inputs!$X$1:$AY$1,CY$1059-1,Inputs!$X474:$AY474))</f>
        <v>0</v>
      </c>
      <c r="CZ474" s="0" t="n">
        <f aca="false">SUMIF(Inputs!$X$1:$AY$1,CZ$1059-1,Inputs!$X474:$AY474)+0.75*(SUMIF(Inputs!$X$1:$AY$1,CZ$1059,Inputs!$X474:$AY474)-SUMIF(Inputs!$X$1:$AY$1,CZ$1059-1,Inputs!$X474:$AY474))</f>
        <v>0</v>
      </c>
      <c r="DA474" s="0" t="n">
        <f aca="false">SUMIF(Inputs!$X$1:$AY$1,DA$1059-1,Inputs!$X474:$AY474)+1*(SUMIF(Inputs!$X$1:$AY$1,DA$1059,Inputs!$X474:$AY474)-SUMIF(Inputs!$X$1:$AY$1,DA$1059-1,Inputs!$X474:$AY474))</f>
        <v>0</v>
      </c>
      <c r="DB474" s="357" t="n">
        <f aca="false">SUMIF(Inputs!$X$1:$AY$1,DB$1059-1,Inputs!$X474:$AY474)+0.25*(SUMIF(Inputs!$X$1:$AY$1,DB$1059,Inputs!$X474:$AY474)-SUMIF(Inputs!$X$1:$AY$1,DB$1059-1,Inputs!$X474:$AY474))</f>
        <v>0</v>
      </c>
      <c r="DC474" s="0" t="n">
        <f aca="false">SUMIF(Inputs!$X$1:$AY$1,DC$1059-1,Inputs!$X474:$AY474)+0.5*(SUMIF(Inputs!$X$1:$AY$1,DC$1059,Inputs!$X474:$AY474)-SUMIF(Inputs!$X$1:$AY$1,DC$1059-1,Inputs!$X474:$AY474))</f>
        <v>0</v>
      </c>
      <c r="DD474" s="0" t="n">
        <f aca="false">SUMIF(Inputs!$X$1:$AY$1,DD$1059-1,Inputs!$X474:$AY474)+0.75*(SUMIF(Inputs!$X$1:$AY$1,DD$1059,Inputs!$X474:$AY474)-SUMIF(Inputs!$X$1:$AY$1,DD$1059-1,Inputs!$X474:$AY474))</f>
        <v>0</v>
      </c>
      <c r="DE474" s="0" t="n">
        <f aca="false">SUMIF(Inputs!$X$1:$AY$1,DE$1059-1,Inputs!$X474:$AY474)+1*(SUMIF(Inputs!$X$1:$AY$1,DE$1059,Inputs!$X474:$AY474)-SUMIF(Inputs!$X$1:$AY$1,DE$1059-1,Inputs!$X474:$AY474))</f>
        <v>0</v>
      </c>
      <c r="DF474" s="0" t="n">
        <f aca="false">SUMIF(Inputs!$X$1:$AY$1,DF$1059-1,Inputs!$X474:$AY474)+0.25*(SUMIF(Inputs!$X$1:$AY$1,DF$1059,Inputs!$X474:$AY474)-SUMIF(Inputs!$X$1:$AY$1,DF$1059-1,Inputs!$X474:$AY474))</f>
        <v>0</v>
      </c>
      <c r="DG474" s="0" t="n">
        <f aca="false">SUMIF(Inputs!$X$1:$AY$1,DG$1059-1,Inputs!$X474:$AY474)+0.5*(SUMIF(Inputs!$X$1:$AY$1,DG$1059,Inputs!$X474:$AY474)-SUMIF(Inputs!$X$1:$AY$1,DG$1059-1,Inputs!$X474:$AY474))</f>
        <v>0</v>
      </c>
      <c r="DH474" s="0" t="n">
        <f aca="false">SUMIF(Inputs!$X$1:$AY$1,DH$1059-1,Inputs!$X474:$AY474)+0.75*(SUMIF(Inputs!$X$1:$AY$1,DH$1059,Inputs!$X474:$AY474)-SUMIF(Inputs!$X$1:$AY$1,DH$1059-1,Inputs!$X474:$AY474))</f>
        <v>0</v>
      </c>
      <c r="DI474" s="0" t="n">
        <f aca="false">SUMIF(Inputs!$X$1:$AY$1,DI$1059-1,Inputs!$X474:$AY474)+1*(SUMIF(Inputs!$X$1:$AY$1,DI$1059,Inputs!$X474:$AY474)-SUMIF(Inputs!$X$1:$AY$1,DI$1059-1,Inputs!$X474:$AY474))</f>
        <v>0</v>
      </c>
      <c r="DJ474" s="0" t="n">
        <f aca="false">SUMIF(Inputs!$X$1:$AY$1,DJ$1059-1,Inputs!$X474:$AY474)+0.25*(SUMIF(Inputs!$X$1:$AY$1,DJ$1059,Inputs!$X474:$AY474)-SUMIF(Inputs!$X$1:$AY$1,DJ$1059-1,Inputs!$X474:$AY474))</f>
        <v>0</v>
      </c>
      <c r="DK474" s="0" t="n">
        <f aca="false">SUMIF(Inputs!$X$1:$AY$1,DK$1059-1,Inputs!$X474:$AY474)+0.5*(SUMIF(Inputs!$X$1:$AY$1,DK$1059,Inputs!$X474:$AY474)-SUMIF(Inputs!$X$1:$AY$1,DK$1059-1,Inputs!$X474:$AY474))</f>
        <v>0</v>
      </c>
      <c r="DL474" s="0" t="n">
        <f aca="false">SUMIF(Inputs!$X$1:$AY$1,DL$1059-1,Inputs!$X474:$AY474)+0.75*(SUMIF(Inputs!$X$1:$AY$1,DL$1059,Inputs!$X474:$AY474)-SUMIF(Inputs!$X$1:$AY$1,DL$1059-1,Inputs!$X474:$AY474))</f>
        <v>0</v>
      </c>
      <c r="DM474" s="0" t="n">
        <f aca="false">SUMIF(Inputs!$X$1:$AY$1,DM$1059-1,Inputs!$X474:$AY474)+1*(SUMIF(Inputs!$X$1:$AY$1,DM$1059,Inputs!$X474:$AY474)-SUMIF(Inputs!$X$1:$AY$1,DM$1059-1,Inputs!$X474:$AY474))</f>
        <v>0</v>
      </c>
      <c r="DN474" s="0" t="n">
        <f aca="false">SUMIF(Inputs!$X$1:$AY$1,DN$1059-1,Inputs!$X474:$AY474)+0.25*(SUMIF(Inputs!$X$1:$AY$1,DN$1059,Inputs!$X474:$AY474)-SUMIF(Inputs!$X$1:$AY$1,DN$1059-1,Inputs!$X474:$AY474))</f>
        <v>0</v>
      </c>
      <c r="DO474" s="0" t="n">
        <f aca="false">SUMIF(Inputs!$X$1:$AY$1,DO$1059-1,Inputs!$X474:$AY474)+0.5*(SUMIF(Inputs!$X$1:$AY$1,DO$1059,Inputs!$X474:$AY474)-SUMIF(Inputs!$X$1:$AY$1,DO$1059-1,Inputs!$X474:$AY474))</f>
        <v>0</v>
      </c>
      <c r="DP474" s="0" t="n">
        <f aca="false">SUMIF(Inputs!$X$1:$AY$1,DP$1059-1,Inputs!$X474:$AY474)+0.75*(SUMIF(Inputs!$X$1:$AY$1,DP$1059,Inputs!$X474:$AY474)-SUMIF(Inputs!$X$1:$AY$1,DP$1059-1,Inputs!$X474:$AY474))</f>
        <v>0</v>
      </c>
      <c r="DQ474" s="0" t="n">
        <f aca="false">SUMIF(Inputs!$X$1:$AY$1,DQ$1059-1,Inputs!$X474:$AY474)+1*(SUMIF(Inputs!$X$1:$AY$1,DQ$1059,Inputs!$X474:$AY474)-SUMIF(Inputs!$X$1:$AY$1,DQ$1059-1,Inputs!$X474:$AY474))</f>
        <v>0</v>
      </c>
      <c r="DR474" s="0" t="n">
        <f aca="false">SUMIF(Inputs!$X$1:$AY$1,DR$1059-1,Inputs!$X474:$AY474)+0.25*(SUMIF(Inputs!$X$1:$AY$1,DR$1059,Inputs!$X474:$AY474)-SUMIF(Inputs!$X$1:$AY$1,DR$1059-1,Inputs!$X474:$AY474))</f>
        <v>0</v>
      </c>
      <c r="DS474" s="0" t="n">
        <f aca="false">SUMIF(Inputs!$X$1:$AY$1,DS$1059-1,Inputs!$X474:$AY474)+0.5*(SUMIF(Inputs!$X$1:$AY$1,DS$1059,Inputs!$X474:$AY474)-SUMIF(Inputs!$X$1:$AY$1,DS$1059-1,Inputs!$X474:$AY474))</f>
        <v>0</v>
      </c>
      <c r="DT474" s="0" t="n">
        <f aca="false">SUMIF(Inputs!$X$1:$AY$1,DT$1059-1,Inputs!$X474:$AY474)+0.75*(SUMIF(Inputs!$X$1:$AY$1,DT$1059,Inputs!$X474:$AY474)-SUMIF(Inputs!$X$1:$AY$1,DT$1059-1,Inputs!$X474:$AY474))</f>
        <v>0</v>
      </c>
      <c r="DU474" s="0" t="n">
        <f aca="false">SUMIF(Inputs!$X$1:$AY$1,DU$1059-1,Inputs!$X474:$AY474)+1*(SUMIF(Inputs!$X$1:$AY$1,DU$1059,Inputs!$X474:$AY474)-SUMIF(Inputs!$X$1:$AY$1,DU$1059-1,Inputs!$X474:$AY474))</f>
        <v>0</v>
      </c>
      <c r="DV474" s="0" t="n">
        <f aca="false">SUMIF(Inputs!$X$1:$AY$1,DV$1059-1,Inputs!$X474:$AY474)+0.25*(SUMIF(Inputs!$X$1:$AY$1,DV$1059,Inputs!$X474:$AY474)-SUMIF(Inputs!$X$1:$AY$1,DV$1059-1,Inputs!$X474:$AY474))</f>
        <v>0</v>
      </c>
      <c r="DW474" s="0" t="n">
        <f aca="false">SUMIF(Inputs!$X$1:$AY$1,DW$1059-1,Inputs!$X474:$AY474)+0.5*(SUMIF(Inputs!$X$1:$AY$1,DW$1059,Inputs!$X474:$AY474)-SUMIF(Inputs!$X$1:$AY$1,DW$1059-1,Inputs!$X474:$AY474))</f>
        <v>0</v>
      </c>
      <c r="DX474" s="0" t="n">
        <f aca="false">SUMIF(Inputs!$X$1:$AY$1,DX$1059-1,Inputs!$X474:$AY474)+0.75*(SUMIF(Inputs!$X$1:$AY$1,DX$1059,Inputs!$X474:$AY474)-SUMIF(Inputs!$X$1:$AY$1,DX$1059-1,Inputs!$X474:$AY474))</f>
        <v>0</v>
      </c>
      <c r="DY474" s="0" t="n">
        <f aca="false">SUMIF(Inputs!$X$1:$AY$1,DY$1059-1,Inputs!$X474:$AY474)+1*(SUMIF(Inputs!$X$1:$AY$1,DY$1059,Inputs!$X474:$AY474)-SUMIF(Inputs!$X$1:$AY$1,DY$1059-1,Inputs!$X474:$AY474))</f>
        <v>0</v>
      </c>
      <c r="DZ474" s="0" t="n">
        <f aca="false">SUMIF(Inputs!$X$1:$AY$1,DZ$1059-1,Inputs!$X474:$AY474)+0.25*(SUMIF(Inputs!$X$1:$AY$1,DZ$1059,Inputs!$X474:$AY474)-SUMIF(Inputs!$X$1:$AY$1,DZ$1059-1,Inputs!$X474:$AY474))</f>
        <v>0</v>
      </c>
      <c r="EA474" s="276" t="n">
        <f aca="false">SUMIF(Inputs!$X$1:$AY$1,EA$1059-1,Inputs!$X474:$AY474)+0.5*(SUMIF(Inputs!$X$1:$AY$1,EA$1059,Inputs!$X474:$AY474)-SUMIF(Inputs!$X$1:$AY$1,EA$1059-1,Inputs!$X474:$AY474))</f>
        <v>0</v>
      </c>
      <c r="EB474" s="0" t="n">
        <f aca="false">SUMIF(Inputs!$X$1:$AY$1,EB$1059-1,Inputs!$X474:$AY474)+0.75*(SUMIF(Inputs!$X$1:$AY$1,EB$1059,Inputs!$X474:$AY474)-SUMIF(Inputs!$X$1:$AY$1,EB$1059-1,Inputs!$X474:$AY474))</f>
        <v>0</v>
      </c>
      <c r="EC474" s="0" t="n">
        <f aca="false">SUMIF(Inputs!$X$1:$AY$1,EC$1059-1,Inputs!$X474:$AY474)+1*(SUMIF(Inputs!$X$1:$AY$1,EC$1059,Inputs!$X474:$AY474)-SUMIF(Inputs!$X$1:$AY$1,EC$1059-1,Inputs!$X474:$AY474))</f>
        <v>0</v>
      </c>
      <c r="ED474" s="0" t="n">
        <f aca="false">SUMIF(Inputs!$X$1:$AY$1,ED$1059-1,Inputs!$X474:$AY474)+0.25*(SUMIF(Inputs!$X$1:$AY$1,ED$1059,Inputs!$X474:$AY474)-SUMIF(Inputs!$X$1:$AY$1,ED$1059-1,Inputs!$X474:$AY474))</f>
        <v>0</v>
      </c>
      <c r="EE474" s="0" t="n">
        <f aca="false">SUMIF(Inputs!$X$1:$AY$1,EE$1059-1,Inputs!$X474:$AY474)+0.5*(SUMIF(Inputs!$X$1:$AY$1,EE$1059,Inputs!$X474:$AY474)-SUMIF(Inputs!$X$1:$AY$1,EE$1059-1,Inputs!$X474:$AY474))</f>
        <v>0</v>
      </c>
      <c r="EF474" s="0" t="n">
        <f aca="false">SUMIF(Inputs!$X$1:$AY$1,EF$1059-1,Inputs!$X474:$AY474)+0.75*(SUMIF(Inputs!$X$1:$AY$1,EF$1059,Inputs!$X474:$AY474)-SUMIF(Inputs!$X$1:$AY$1,EF$1059-1,Inputs!$X474:$AY474))</f>
        <v>0</v>
      </c>
      <c r="EG474" s="0" t="n">
        <f aca="false">SUMIF(Inputs!$X$1:$AY$1,EG$1059-1,Inputs!$X474:$AY474)+1*(SUMIF(Inputs!$X$1:$AY$1,EG$1059,Inputs!$X474:$AY474)-SUMIF(Inputs!$X$1:$AY$1,EG$1059-1,Inputs!$X474:$AY474))</f>
        <v>0</v>
      </c>
      <c r="EH474" s="0" t="n">
        <f aca="false">SUMIF(Inputs!$X$1:$AY$1,EH$1059-1,Inputs!$X474:$AY474)+0.25*(SUMIF(Inputs!$X$1:$AY$1,EH$1059,Inputs!$X474:$AY474)-SUMIF(Inputs!$X$1:$AY$1,EH$1059-1,Inputs!$X474:$AY474))</f>
        <v>0</v>
      </c>
      <c r="EI474" s="0" t="n">
        <f aca="false">SUMIF(Inputs!$X$1:$AY$1,EI$1059-1,Inputs!$X474:$AY474)+0.5*(SUMIF(Inputs!$X$1:$AY$1,EI$1059,Inputs!$X474:$AY474)-SUMIF(Inputs!$X$1:$AY$1,EI$1059-1,Inputs!$X474:$AY474))</f>
        <v>0</v>
      </c>
      <c r="EJ474" s="0" t="n">
        <f aca="false">SUMIF(Inputs!$X$1:$AY$1,EJ$1059-1,Inputs!$X474:$AY474)+0.75*(SUMIF(Inputs!$X$1:$AY$1,EJ$1059,Inputs!$X474:$AY474)-SUMIF(Inputs!$X$1:$AY$1,EJ$1059-1,Inputs!$X474:$AY474))</f>
        <v>0</v>
      </c>
      <c r="EK474" s="0" t="n">
        <f aca="false">SUMIF(Inputs!$X$1:$AY$1,EK$1059-1,Inputs!$X474:$AY474)+1*(SUMIF(Inputs!$X$1:$AY$1,EK$1059,Inputs!$X474:$AY474)-SUMIF(Inputs!$X$1:$AY$1,EK$1059-1,Inputs!$X474:$AY474))</f>
        <v>0</v>
      </c>
      <c r="EL474" s="0" t="n">
        <f aca="false">SUMIF(Inputs!$X$1:$AY$1,EL$1059-1,Inputs!$X474:$AY474)+0.25*(SUMIF(Inputs!$X$1:$AY$1,EL$1059,Inputs!$X474:$AY474)-SUMIF(Inputs!$X$1:$AY$1,EL$1059-1,Inputs!$X474:$AY474))</f>
        <v>0</v>
      </c>
      <c r="EM474" s="0" t="n">
        <f aca="false">SUMIF(Inputs!$X$1:$AY$1,EM$1059-1,Inputs!$X474:$AY474)+0.5*(SUMIF(Inputs!$X$1:$AY$1,EM$1059,Inputs!$X474:$AY474)-SUMIF(Inputs!$X$1:$AY$1,EM$1059-1,Inputs!$X474:$AY474))</f>
        <v>0</v>
      </c>
      <c r="EN474" s="0" t="n">
        <f aca="false">SUMIF(Inputs!$X$1:$AY$1,EN$1059-1,Inputs!$X474:$AY474)+0.75*(SUMIF(Inputs!$X$1:$AY$1,EN$1059,Inputs!$X474:$AY474)-SUMIF(Inputs!$X$1:$AY$1,EN$1059-1,Inputs!$X474:$AY474))</f>
        <v>0</v>
      </c>
      <c r="EO474" s="0" t="n">
        <f aca="false">SUMIF(Inputs!$X$1:$AY$1,EO$1059-1,Inputs!$X474:$AY474)+1*(SUMIF(Inputs!$X$1:$AY$1,EO$1059,Inputs!$X474:$AY474)-SUMIF(Inputs!$X$1:$AY$1,EO$1059-1,Inputs!$X474:$AY474))</f>
        <v>0</v>
      </c>
      <c r="EP474" s="0" t="n">
        <f aca="false">SUMIF(Inputs!$X$1:$AY$1,EP$1059-1,Inputs!$X474:$AY474)+0.25*(SUMIF(Inputs!$X$1:$AY$1,EP$1059,Inputs!$X474:$AY474)-SUMIF(Inputs!$X$1:$AY$1,EP$1059-1,Inputs!$X474:$AY474))</f>
        <v>0</v>
      </c>
      <c r="EQ474" s="0" t="n">
        <f aca="false">SUMIF(Inputs!$X$1:$AY$1,EQ$1059-1,Inputs!$X474:$AY474)+0.5*(SUMIF(Inputs!$X$1:$AY$1,EQ$1059,Inputs!$X474:$AY474)-SUMIF(Inputs!$X$1:$AY$1,EQ$1059-1,Inputs!$X474:$AY474))</f>
        <v>0</v>
      </c>
      <c r="ER474" s="0" t="n">
        <f aca="false">SUMIF(Inputs!$X$1:$AY$1,ER$1059-1,Inputs!$X474:$AY474)+0.75*(SUMIF(Inputs!$X$1:$AY$1,ER$1059,Inputs!$X474:$AY474)-SUMIF(Inputs!$X$1:$AY$1,ER$1059-1,Inputs!$X474:$AY474))</f>
        <v>0</v>
      </c>
      <c r="ES474" s="0" t="n">
        <f aca="false">SUMIF(Inputs!$X$1:$AY$1,ES$1059-1,Inputs!$X474:$AY474)+1*(SUMIF(Inputs!$X$1:$AY$1,ES$1059,Inputs!$X474:$AY474)-SUMIF(Inputs!$X$1:$AY$1,ES$1059-1,Inputs!$X474:$AY474))</f>
        <v>0</v>
      </c>
      <c r="ET474" s="0" t="n">
        <f aca="false">SUMIF(Inputs!$X$1:$AY$1,ET$1059-1,Inputs!$X474:$AY474)+0.25*(SUMIF(Inputs!$X$1:$AY$1,ET$1059,Inputs!$X474:$AY474)-SUMIF(Inputs!$X$1:$AY$1,ET$1059-1,Inputs!$X474:$AY474))</f>
        <v>0</v>
      </c>
      <c r="EU474" s="0" t="n">
        <f aca="false">SUMIF(Inputs!$X$1:$AY$1,EU$1059-1,Inputs!$X474:$AY474)+0.5*(SUMIF(Inputs!$X$1:$AY$1,EU$1059,Inputs!$X474:$AY474)-SUMIF(Inputs!$X$1:$AY$1,EU$1059-1,Inputs!$X474:$AY474))</f>
        <v>0</v>
      </c>
      <c r="EV474" s="0" t="n">
        <f aca="false">SUMIF(Inputs!$X$1:$AY$1,EV$1059-1,Inputs!$X474:$AY474)+0.75*(SUMIF(Inputs!$X$1:$AY$1,EV$1059,Inputs!$X474:$AY474)-SUMIF(Inputs!$X$1:$AY$1,EV$1059-1,Inputs!$X474:$AY474))</f>
        <v>0</v>
      </c>
      <c r="EW474" s="0" t="n">
        <f aca="false">SUMIF(Inputs!$X$1:$AY$1,EW$1059-1,Inputs!$X474:$AY474)+1*(SUMIF(Inputs!$X$1:$AY$1,EW$1059,Inputs!$X474:$AY474)-SUMIF(Inputs!$X$1:$AY$1,EW$1059-1,Inputs!$X474:$AY474))</f>
        <v>0</v>
      </c>
      <c r="EX474" s="0" t="n">
        <f aca="false">SUMIF(Inputs!$X$1:$AY$1,EX$1059-1,Inputs!$X474:$AY474)+0.25*(SUMIF(Inputs!$X$1:$AY$1,EX$1059,Inputs!$X474:$AY474)-SUMIF(Inputs!$X$1:$AY$1,EX$1059-1,Inputs!$X474:$AY474))</f>
        <v>0</v>
      </c>
      <c r="EY474" s="0" t="n">
        <f aca="false">SUMIF(Inputs!$X$1:$AY$1,EY$1059-1,Inputs!$X474:$AY474)+0.5*(SUMIF(Inputs!$X$1:$AY$1,EY$1059,Inputs!$X474:$AY474)-SUMIF(Inputs!$X$1:$AY$1,EY$1059-1,Inputs!$X474:$AY474))</f>
        <v>0</v>
      </c>
      <c r="EZ474" s="0" t="n">
        <f aca="false">SUMIF(Inputs!$X$1:$AY$1,EZ$1059-1,Inputs!$X474:$AY474)+0.75*(SUMIF(Inputs!$X$1:$AY$1,EZ$1059,Inputs!$X474:$AY474)-SUMIF(Inputs!$X$1:$AY$1,EZ$1059-1,Inputs!$X474:$AY474))</f>
        <v>0</v>
      </c>
      <c r="FA474" s="0" t="n">
        <f aca="false">SUMIF(Inputs!$X$1:$AY$1,FA$1059-1,Inputs!$X474:$AY474)+1*(SUMIF(Inputs!$X$1:$AY$1,FA$1059,Inputs!$X474:$AY474)-SUMIF(Inputs!$X$1:$AY$1,FA$1059-1,Inputs!$X474:$AY474))</f>
        <v>0</v>
      </c>
      <c r="FB474" s="0" t="n">
        <f aca="false">SUMIF(Inputs!$X$1:$AY$1,FB$1059-1,Inputs!$X474:$AY474)+0.25*(SUMIF(Inputs!$X$1:$AY$1,FB$1059,Inputs!$X474:$AY474)-SUMIF(Inputs!$X$1:$AY$1,FB$1059-1,Inputs!$X474:$AY474))</f>
        <v>0</v>
      </c>
      <c r="FC474" s="0" t="n">
        <f aca="false">SUMIF(Inputs!$X$1:$AY$1,FC$1059-1,Inputs!$X474:$AY474)+0.5*(SUMIF(Inputs!$X$1:$AY$1,FC$1059,Inputs!$X474:$AY474)-SUMIF(Inputs!$X$1:$AY$1,FC$1059-1,Inputs!$X474:$AY474))</f>
        <v>0</v>
      </c>
      <c r="FD474" s="0" t="n">
        <f aca="false">SUMIF(Inputs!$X$1:$AY$1,FD$1059-1,Inputs!$X474:$AY474)+0.75*(SUMIF(Inputs!$X$1:$AY$1,FD$1059,Inputs!$X474:$AY474)-SUMIF(Inputs!$X$1:$AY$1,FD$1059-1,Inputs!$X474:$AY474))</f>
        <v>0</v>
      </c>
      <c r="FE474" s="0" t="n">
        <f aca="false">SUMIF(Inputs!$X$1:$AY$1,FE$1059-1,Inputs!$X474:$AY474)+1*(SUMIF(Inputs!$X$1:$AY$1,FE$1059,Inputs!$X474:$AY474)-SUMIF(Inputs!$X$1:$AY$1,FE$1059-1,Inputs!$X474:$AY474))</f>
        <v>0</v>
      </c>
      <c r="FF474" s="0" t="n">
        <f aca="false">SUMIF(Inputs!$X$1:$AY$1,FF$1059-1,Inputs!$X474:$AY474)+0.25*(SUMIF(Inputs!$X$1:$AY$1,FF$1059,Inputs!$X474:$AY474)-SUMIF(Inputs!$X$1:$AY$1,FF$1059-1,Inputs!$X474:$AY474))</f>
        <v>0</v>
      </c>
      <c r="FG474" s="0" t="n">
        <f aca="false">SUMIF(Inputs!$X$1:$AY$1,FG$1059-1,Inputs!$X474:$AY474)+0.5*(SUMIF(Inputs!$X$1:$AY$1,FG$1059,Inputs!$X474:$AY474)-SUMIF(Inputs!$X$1:$AY$1,FG$1059-1,Inputs!$X474:$AY474))</f>
        <v>0</v>
      </c>
      <c r="FH474" s="0" t="n">
        <f aca="false">SUMIF(Inputs!$X$1:$AY$1,FH$1059-1,Inputs!$X474:$AY474)+0.75*(SUMIF(Inputs!$X$1:$AY$1,FH$1059,Inputs!$X474:$AY474)-SUMIF(Inputs!$X$1:$AY$1,FH$1059-1,Inputs!$X474:$AY474))</f>
        <v>0</v>
      </c>
      <c r="FI474" s="0" t="n">
        <f aca="false">SUMIF(Inputs!$X$1:$AY$1,FI$1059-1,Inputs!$X474:$AY474)+1*(SUMIF(Inputs!$X$1:$AY$1,FI$1059,Inputs!$X474:$AY474)-SUMIF(Inputs!$X$1:$AY$1,FI$1059-1,Inputs!$X474:$AY474))</f>
        <v>0</v>
      </c>
      <c r="FJ474" s="0" t="n">
        <f aca="false">SUMIF(Inputs!$X$1:$AY$1,FJ$1059-1,Inputs!$X474:$AY474)+0.25*(SUMIF(Inputs!$X$1:$AY$1,FJ$1059,Inputs!$X474:$AY474)-SUMIF(Inputs!$X$1:$AY$1,FJ$1059-1,Inputs!$X474:$AY474))</f>
        <v>0</v>
      </c>
      <c r="FK474" s="0" t="n">
        <f aca="false">SUMIF(Inputs!$X$1:$AY$1,FK$1059-1,Inputs!$X474:$AY474)+0.5*(SUMIF(Inputs!$X$1:$AY$1,FK$1059,Inputs!$X474:$AY474)-SUMIF(Inputs!$X$1:$AY$1,FK$1059-1,Inputs!$X474:$AY474))</f>
        <v>0</v>
      </c>
      <c r="FL474" s="0" t="n">
        <f aca="false">SUMIF(Inputs!$X$1:$AY$1,FL$1059-1,Inputs!$X474:$AY474)+0.75*(SUMIF(Inputs!$X$1:$AY$1,FL$1059,Inputs!$X474:$AY474)-SUMIF(Inputs!$X$1:$AY$1,FL$1059-1,Inputs!$X474:$AY474))</f>
        <v>0</v>
      </c>
      <c r="FM474" s="0" t="n">
        <f aca="false">SUMIF(Inputs!$X$1:$AY$1,FM$1059-1,Inputs!$X474:$AY474)+1*(SUMIF(Inputs!$X$1:$AY$1,FM$1059,Inputs!$X474:$AY474)-SUMIF(Inputs!$X$1:$AY$1,FM$1059-1,Inputs!$X474:$AY474))</f>
        <v>0</v>
      </c>
      <c r="FN474" s="0" t="n">
        <f aca="false">SUMIF(Inputs!$X$1:$AY$1,FN$1059-1,Inputs!$X474:$AY474)+0.25*(SUMIF(Inputs!$X$1:$AY$1,FN$1059,Inputs!$X474:$AY474)-SUMIF(Inputs!$X$1:$AY$1,FN$1059-1,Inputs!$X474:$AY474))</f>
        <v>0</v>
      </c>
      <c r="FO474" s="0" t="n">
        <f aca="false">SUMIF(Inputs!$X$1:$AY$1,FO$1059-1,Inputs!$X474:$AY474)+0.5*(SUMIF(Inputs!$X$1:$AY$1,FO$1059,Inputs!$X474:$AY474)-SUMIF(Inputs!$X$1:$AY$1,FO$1059-1,Inputs!$X474:$AY474))</f>
        <v>0</v>
      </c>
      <c r="FP474" s="0" t="n">
        <f aca="false">SUMIF(Inputs!$X$1:$AY$1,FP$1059-1,Inputs!$X474:$AY474)+0.75*(SUMIF(Inputs!$X$1:$AY$1,FP$1059,Inputs!$X474:$AY474)-SUMIF(Inputs!$X$1:$AY$1,FP$1059-1,Inputs!$X474:$AY474))</f>
        <v>0</v>
      </c>
      <c r="FQ474" s="0" t="n">
        <f aca="false">SUMIF(Inputs!$X$1:$AY$1,FQ$1059-1,Inputs!$X474:$AY474)+1*(SUMIF(Inputs!$X$1:$AY$1,FQ$1059,Inputs!$X474:$AY474)-SUMIF(Inputs!$X$1:$AY$1,FQ$1059-1,Inputs!$X474:$AY474))</f>
        <v>0</v>
      </c>
      <c r="FR474" s="0" t="n">
        <f aca="false">SUMIF(Inputs!$X$1:$AY$1,FR$1059-1,Inputs!$X474:$AY474)+0.25*(SUMIF(Inputs!$X$1:$AY$1,FR$1059,Inputs!$X474:$AY474)-SUMIF(Inputs!$X$1:$AY$1,FR$1059-1,Inputs!$X474:$AY474))</f>
        <v>0</v>
      </c>
      <c r="FS474" s="0" t="n">
        <f aca="false">SUMIF(Inputs!$X$1:$AY$1,FS$1059-1,Inputs!$X474:$AY474)+0.5*(SUMIF(Inputs!$X$1:$AY$1,FS$1059,Inputs!$X474:$AY474)-SUMIF(Inputs!$X$1:$AY$1,FS$1059-1,Inputs!$X474:$AY474))</f>
        <v>0</v>
      </c>
      <c r="FT474" s="0" t="n">
        <f aca="false">SUMIF(Inputs!$X$1:$AY$1,FT$1059-1,Inputs!$X474:$AY474)+0.75*(SUMIF(Inputs!$X$1:$AY$1,FT$1059,Inputs!$X474:$AY474)-SUMIF(Inputs!$X$1:$AY$1,FT$1059-1,Inputs!$X474:$AY474))</f>
        <v>0</v>
      </c>
      <c r="FU474" s="0" t="n">
        <f aca="false">SUMIF(Inputs!$X$1:$AY$1,FU$1059-1,Inputs!$X474:$AY474)+1*(SUMIF(Inputs!$X$1:$AY$1,FU$1059,Inputs!$X474:$AY474)-SUMIF(Inputs!$X$1:$AY$1,FU$1059-1,Inputs!$X474:$AY474))</f>
        <v>0</v>
      </c>
      <c r="FV474" s="0" t="n">
        <f aca="false">SUMIF(Inputs!$X$1:$BB$1,FV$1059-1,Inputs!$X474:$BB474)+0.25*(SUMIF(Inputs!$X$1:$BB$1,FV$1059,Inputs!$X474:$BB474)-SUMIF(Inputs!$X$1:$BB$1,FV$1059-1,Inputs!$X474:$BB474))</f>
        <v>0</v>
      </c>
      <c r="FW474" s="0" t="n">
        <f aca="false">SUMIF(Inputs!$X$1:$BB$1,FW$1059-1,Inputs!$X474:$BB474)+0.5*(SUMIF(Inputs!$X$1:$BB$1,FW$1059,Inputs!$X474:$BB474)-SUMIF(Inputs!$X$1:$BB$1,FW$1059-1,Inputs!$X474:$BB474))</f>
        <v>0</v>
      </c>
      <c r="FX474" s="0" t="n">
        <f aca="false">SUMIF(Inputs!$X$1:$BB$1,FX$1059-1,Inputs!$X474:$BB474)+0.75*(SUMIF(Inputs!$X$1:$BB$1,FX$1059,Inputs!$X474:$BB474)-SUMIF(Inputs!$X$1:$BB$1,FX$1059-1,Inputs!$X474:$BB474))</f>
        <v>0</v>
      </c>
      <c r="FY474" s="0" t="n">
        <f aca="false">SUMIF(Inputs!$X$1:$BB$1,FY$1059-1,Inputs!$X474:$BB474)+1*(SUMIF(Inputs!$X$1:$BB$1,FY$1059,Inputs!$X474:$BB474)-SUMIF(Inputs!$X$1:$BB$1,FY$1059-1,Inputs!$X474:$BB474))</f>
        <v>0</v>
      </c>
      <c r="FZ474" s="0" t="n">
        <f aca="false">SUMIF(Inputs!$X$1:$BB$1,FZ$1059-1,Inputs!$X474:$BB474)+0.25*(SUMIF(Inputs!$X$1:$BB$1,FZ$1059,Inputs!$X474:$BB474)-SUMIF(Inputs!$X$1:$BB$1,FZ$1059-1,Inputs!$X474:$BB474))</f>
        <v>0</v>
      </c>
      <c r="GA474" s="0" t="n">
        <f aca="false">SUMIF(Inputs!$X$1:$BB$1,GA$1059-1,Inputs!$X474:$BB474)+0.5*(SUMIF(Inputs!$X$1:$BB$1,GA$1059,Inputs!$X474:$BB474)-SUMIF(Inputs!$X$1:$BB$1,GA$1059-1,Inputs!$X474:$BB474))</f>
        <v>0</v>
      </c>
      <c r="GB474" s="0" t="n">
        <f aca="false">SUMIF(Inputs!$X$1:$BB$1,GB$1059-1,Inputs!$X474:$BB474)+0.75*(SUMIF(Inputs!$X$1:$BB$1,GB$1059,Inputs!$X474:$BB474)-SUMIF(Inputs!$X$1:$BB$1,GB$1059-1,Inputs!$X474:$BB474))</f>
        <v>0</v>
      </c>
      <c r="GC474" s="0" t="n">
        <f aca="false">SUMIF(Inputs!$X$1:$BB$1,GC$1059-1,Inputs!$X474:$BB474)+1*(SUMIF(Inputs!$X$1:$BB$1,GC$1059,Inputs!$X474:$BB474)-SUMIF(Inputs!$X$1:$BB$1,GC$1059-1,Inputs!$X474:$BB474))</f>
        <v>0</v>
      </c>
      <c r="GD474" s="0" t="n">
        <f aca="false">SUMIF(Inputs!$X$1:$BB$1,GD$1059-1,Inputs!$X474:$BB474)+0.25*(SUMIF(Inputs!$X$1:$BB$1,GD$1059,Inputs!$X474:$BB474)-SUMIF(Inputs!$X$1:$BB$1,GD$1059-1,Inputs!$X474:$BB474))</f>
        <v>0</v>
      </c>
      <c r="GE474" s="0" t="n">
        <f aca="false">SUMIF(Inputs!$X$1:$BB$1,GE$1059-1,Inputs!$X474:$BB474)+0.5*(SUMIF(Inputs!$X$1:$BB$1,GE$1059,Inputs!$X474:$BB474)-SUMIF(Inputs!$X$1:$BB$1,GE$1059-1,Inputs!$X474:$BB474))</f>
        <v>0</v>
      </c>
      <c r="GF474" s="0" t="n">
        <f aca="false">SUMIF(Inputs!$X$1:$BB$1,GF$1059-1,Inputs!$X474:$BB474)+0.75*(SUMIF(Inputs!$X$1:$BB$1,GF$1059,Inputs!$X474:$BB474)-SUMIF(Inputs!$X$1:$BB$1,GF$1059-1,Inputs!$X474:$BB474))</f>
        <v>0</v>
      </c>
      <c r="GG474" s="0" t="n">
        <f aca="false">SUMIF(Inputs!$X$1:$BB$1,GG$1059-1,Inputs!$X474:$BB474)+1*(SUMIF(Inputs!$X$1:$BB$1,GG$1059,Inputs!$X474:$BB474)-SUMIF(Inputs!$X$1:$BB$1,GG$1059-1,Inputs!$X474:$BB474))</f>
        <v>0</v>
      </c>
      <c r="GH474" s="321" t="n">
        <f aca="false">SUMIF(Inputs!$X$1:$BG$1,GH$1059-1,Inputs!$X474:$BG474)+0.25*(SUMIF(Inputs!$X$1:$BG$1,GH$1059,Inputs!$X474:$BG474)-SUMIF(Inputs!$X$1:$BG$1,GH$1059-1,Inputs!$X474:$BG474))</f>
        <v>0</v>
      </c>
      <c r="GI474" s="321" t="n">
        <f aca="false">SUMIF(Inputs!$X$1:$BG$1,GI$1059-1,Inputs!$X474:$BG474)+0.5*(SUMIF(Inputs!$X$1:$BG$1,GI$1059,Inputs!$X474:$BG474)-SUMIF(Inputs!$X$1:$BG$1,GI$1059-1,Inputs!$X474:$BG474))</f>
        <v>0</v>
      </c>
      <c r="GJ474" s="321" t="n">
        <f aca="false">SUMIF(Inputs!$X$1:$BG$1,GJ$1059-1,Inputs!$X474:$BG474)+0.75*(SUMIF(Inputs!$X$1:$BG$1,GJ$1059,Inputs!$X474:$BG474)-SUMIF(Inputs!$X$1:$BG$1,GJ$1059-1,Inputs!$X474:$BG474))</f>
        <v>0</v>
      </c>
      <c r="GK474" s="321" t="n">
        <f aca="false">SUMIF(Inputs!$X$1:$BG$1,GK$1059-1,Inputs!$X474:$BG474)+1*(SUMIF(Inputs!$X$1:$BG$1,GK$1059,Inputs!$X474:$BG474)-SUMIF(Inputs!$X$1:$BG$1,GK$1059-1,Inputs!$X474:$BG474))</f>
        <v>0</v>
      </c>
      <c r="GL474" s="321" t="n">
        <f aca="false">SUMIF(Inputs!$X$1:$BG$1,GL$1059-1,Inputs!$X474:$BG474)+0.25*(SUMIF(Inputs!$X$1:$BG$1,GL$1059,Inputs!$X474:$BG474)-SUMIF(Inputs!$X$1:$BG$1,GL$1059-1,Inputs!$X474:$BG474))</f>
        <v>0</v>
      </c>
      <c r="GM474" s="321" t="n">
        <f aca="false">SUMIF(Inputs!$X$1:$BG$1,GM$1059-1,Inputs!$X474:$BG474)+0.5*(SUMIF(Inputs!$X$1:$BG$1,GM$1059,Inputs!$X474:$BG474)-SUMIF(Inputs!$X$1:$BG$1,GM$1059-1,Inputs!$X474:$BG474))</f>
        <v>0</v>
      </c>
      <c r="GN474" s="321" t="n">
        <f aca="false">SUMIF(Inputs!$X$1:$BG$1,GN$1059-1,Inputs!$X474:$BG474)+0.75*(SUMIF(Inputs!$X$1:$BG$1,GN$1059,Inputs!$X474:$BG474)-SUMIF(Inputs!$X$1:$BG$1,GN$1059-1,Inputs!$X474:$BG474))</f>
        <v>0</v>
      </c>
      <c r="GO474" s="321" t="n">
        <f aca="false">SUMIF(Inputs!$X$1:$BG$1,GO$1059-1,Inputs!$X474:$BG474)+1*(SUMIF(Inputs!$X$1:$BG$1,GO$1059,Inputs!$X474:$BG474)-SUMIF(Inputs!$X$1:$BG$1,GO$1059-1,Inputs!$X474:$BG474))</f>
        <v>0</v>
      </c>
      <c r="GP474" s="321" t="n">
        <f aca="false">SUMIF(Inputs!$X$1:$BG$1,GP$1059-1,Inputs!$X474:$BG474)+0.25*(SUMIF(Inputs!$X$1:$BG$1,GP$1059,Inputs!$X474:$BG474)-SUMIF(Inputs!$X$1:$BG$1,GP$1059-1,Inputs!$X474:$BG474))</f>
        <v>0</v>
      </c>
      <c r="GQ474" s="321" t="n">
        <f aca="false">SUMIF(Inputs!$X$1:$BG$1,GQ$1059-1,Inputs!$X474:$BG474)+0.5*(SUMIF(Inputs!$X$1:$BG$1,GQ$1059,Inputs!$X474:$BG474)-SUMIF(Inputs!$X$1:$BG$1,GQ$1059-1,Inputs!$X474:$BG474))</f>
        <v>0</v>
      </c>
      <c r="GR474" s="321" t="n">
        <f aca="false">SUMIF(Inputs!$X$1:$BG$1,GR$1059-1,Inputs!$X474:$BG474)+0.75*(SUMIF(Inputs!$X$1:$BG$1,GR$1059,Inputs!$X474:$BG474)-SUMIF(Inputs!$X$1:$BG$1,GR$1059-1,Inputs!$X474:$BG474))</f>
        <v>0</v>
      </c>
      <c r="GS474" s="321" t="n">
        <f aca="false">SUMIF(Inputs!$X$1:$BG$1,GS$1059-1,Inputs!$X474:$BG474)+1*(SUMIF(Inputs!$X$1:$BG$1,GS$1059,Inputs!$X474:$BG474)-SUMIF(Inputs!$X$1:$BG$1,GS$1059-1,Inputs!$X474:$BG474))</f>
        <v>0</v>
      </c>
      <c r="GT474" s="321" t="n">
        <f aca="false">SUMIF(Inputs!$X$1:$BG$1,GT$1059-1,Inputs!$X474:$BG474)+0.25*(SUMIF(Inputs!$X$1:$BG$1,GT$1059,Inputs!$X474:$BG474)-SUMIF(Inputs!$X$1:$BG$1,GT$1059-1,Inputs!$X474:$BG474))</f>
        <v>0</v>
      </c>
      <c r="GU474" s="321" t="n">
        <f aca="false">SUMIF(Inputs!$X$1:$BG$1,GU$1059-1,Inputs!$X474:$BG474)+0.5*(SUMIF(Inputs!$X$1:$BG$1,GU$1059,Inputs!$X474:$BG474)-SUMIF(Inputs!$X$1:$BG$1,GU$1059-1,Inputs!$X474:$BG474))</f>
        <v>0</v>
      </c>
      <c r="GV474" s="321" t="n">
        <f aca="false">SUMIF(Inputs!$X$1:$BG$1,GV$1059-1,Inputs!$X474:$BG474)+0.75*(SUMIF(Inputs!$X$1:$BG$1,GV$1059,Inputs!$X474:$BG474)-SUMIF(Inputs!$X$1:$BG$1,GV$1059-1,Inputs!$X474:$BG474))</f>
        <v>0</v>
      </c>
      <c r="GW474" s="321" t="n">
        <f aca="false">SUMIF(Inputs!$X$1:$BG$1,GW$1059-1,Inputs!$X474:$BG474)+1*(SUMIF(Inputs!$X$1:$BG$1,GW$1059,Inputs!$X474:$BG474)-SUMIF(Inputs!$X$1:$BG$1,GW$1059-1,Inputs!$X474:$BG474))</f>
        <v>0</v>
      </c>
      <c r="GX474" s="321" t="n">
        <f aca="false">SUMIF(Inputs!$X$1:$BG$1,GX$1059-1,Inputs!$X474:$BG474)+0.25*(SUMIF(Inputs!$X$1:$BG$1,GX$1059,Inputs!$X474:$BG474)-SUMIF(Inputs!$X$1:$BG$1,GX$1059-1,Inputs!$X474:$BG474))</f>
        <v>0</v>
      </c>
      <c r="GY474" s="321" t="n">
        <f aca="false">SUMIF(Inputs!$X$1:$BG$1,GY$1059-1,Inputs!$X474:$BG474)+0.5*(SUMIF(Inputs!$X$1:$BG$1,GY$1059,Inputs!$X474:$BG474)-SUMIF(Inputs!$X$1:$BG$1,GY$1059-1,Inputs!$X474:$BG474))</f>
        <v>0</v>
      </c>
      <c r="GZ474" s="321" t="n">
        <f aca="false">SUMIF(Inputs!$X$1:$BG$1,GZ$1059-1,Inputs!$X474:$BG474)+0.75*(SUMIF(Inputs!$X$1:$BG$1,GZ$1059,Inputs!$X474:$BG474)-SUMIF(Inputs!$X$1:$BG$1,GZ$1059-1,Inputs!$X474:$BG474))</f>
        <v>0</v>
      </c>
      <c r="HA474" s="321" t="n">
        <f aca="false">SUMIF(Inputs!$X$1:$BG$1,HA$1059-1,Inputs!$X474:$BG474)+1*(SUMIF(Inputs!$X$1:$BG$1,HA$1059,Inputs!$X474:$BG474)-SUMIF(Inputs!$X$1:$BG$1,HA$1059-1,Inputs!$X474:$BG474))</f>
        <v>0</v>
      </c>
    </row>
    <row r="475" customFormat="false" ht="15" hidden="false" customHeight="false" outlineLevel="2" collapsed="false">
      <c r="A475" s="48" t="s">
        <v>99</v>
      </c>
      <c r="B475" s="123" t="s">
        <v>433</v>
      </c>
      <c r="C475" s="123"/>
      <c r="D475" s="123" t="s">
        <v>101</v>
      </c>
      <c r="E475" s="124"/>
      <c r="F475" s="19" t="s">
        <v>436</v>
      </c>
      <c r="G475" s="124" t="s">
        <v>435</v>
      </c>
      <c r="H475" s="124"/>
      <c r="I475" s="124"/>
      <c r="CL475" s="0" t="n">
        <f aca="false">SUMIF(Inputs!$X$1:$AY$1,CL$1059-1,Inputs!$X475:$AY475)+0.25*(SUMIF(Inputs!$X$1:$AY$1,CL$1059,Inputs!$X475:$AY475)-SUMIF(Inputs!$X$1:$AY$1,CL$1059-1,Inputs!$X475:$AY475))</f>
        <v>0</v>
      </c>
      <c r="CM475" s="0" t="n">
        <f aca="false">SUMIF(Inputs!$X$1:$AY$1,CM$1059-1,Inputs!$X475:$AY475)+0.5*(SUMIF(Inputs!$X$1:$AY$1,CM$1059,Inputs!$X475:$AY475)-SUMIF(Inputs!$X$1:$AY$1,CM$1059-1,Inputs!$X475:$AY475))</f>
        <v>0</v>
      </c>
      <c r="CN475" s="0" t="n">
        <f aca="false">SUMIF(Inputs!$X$1:$AY$1,CN$1059-1,Inputs!$X475:$AY475)+0.75*(SUMIF(Inputs!$X$1:$AY$1,CN$1059,Inputs!$X475:$AY475)-SUMIF(Inputs!$X$1:$AY$1,CN$1059-1,Inputs!$X475:$AY475))</f>
        <v>0</v>
      </c>
      <c r="CO475" s="0" t="n">
        <f aca="false">SUMIF(Inputs!$X$1:$AY$1,CO$1059-1,Inputs!$X475:$AY475)+1*(SUMIF(Inputs!$X$1:$AY$1,CO$1059,Inputs!$X475:$AY475)-SUMIF(Inputs!$X$1:$AY$1,CO$1059-1,Inputs!$X475:$AY475))</f>
        <v>0</v>
      </c>
      <c r="CP475" s="0" t="n">
        <f aca="false">SUMIF(Inputs!$X$1:$AY$1,CP$1059-1,Inputs!$X475:$AY475)+0.25*(SUMIF(Inputs!$X$1:$AY$1,CP$1059,Inputs!$X475:$AY475)-SUMIF(Inputs!$X$1:$AY$1,CP$1059-1,Inputs!$X475:$AY475))</f>
        <v>0</v>
      </c>
      <c r="CQ475" s="0" t="n">
        <f aca="false">SUMIF(Inputs!$X$1:$AY$1,CQ$1059-1,Inputs!$X475:$AY475)+0.5*(SUMIF(Inputs!$X$1:$AY$1,CQ$1059,Inputs!$X475:$AY475)-SUMIF(Inputs!$X$1:$AY$1,CQ$1059-1,Inputs!$X475:$AY475))</f>
        <v>0</v>
      </c>
      <c r="CR475" s="0" t="n">
        <f aca="false">SUMIF(Inputs!$X$1:$AY$1,CR$1059-1,Inputs!$X475:$AY475)+0.75*(SUMIF(Inputs!$X$1:$AY$1,CR$1059,Inputs!$X475:$AY475)-SUMIF(Inputs!$X$1:$AY$1,CR$1059-1,Inputs!$X475:$AY475))</f>
        <v>0</v>
      </c>
      <c r="CS475" s="0" t="n">
        <f aca="false">SUMIF(Inputs!$X$1:$AY$1,CS$1059-1,Inputs!$X475:$AY475)+1*(SUMIF(Inputs!$X$1:$AY$1,CS$1059,Inputs!$X475:$AY475)-SUMIF(Inputs!$X$1:$AY$1,CS$1059-1,Inputs!$X475:$AY475))</f>
        <v>0</v>
      </c>
      <c r="CT475" s="0" t="n">
        <f aca="false">SUMIF(Inputs!$X$1:$AY$1,CT$1059-1,Inputs!$X475:$AY475)+0.25*(SUMIF(Inputs!$X$1:$AY$1,CT$1059,Inputs!$X475:$AY475)-SUMIF(Inputs!$X$1:$AY$1,CT$1059-1,Inputs!$X475:$AY475))</f>
        <v>0</v>
      </c>
      <c r="CU475" s="0" t="n">
        <f aca="false">SUMIF(Inputs!$X$1:$AY$1,CU$1059-1,Inputs!$X475:$AY475)+0.5*(SUMIF(Inputs!$X$1:$AY$1,CU$1059,Inputs!$X475:$AY475)-SUMIF(Inputs!$X$1:$AY$1,CU$1059-1,Inputs!$X475:$AY475))</f>
        <v>0</v>
      </c>
      <c r="CV475" s="0" t="n">
        <f aca="false">SUMIF(Inputs!$X$1:$AY$1,CV$1059-1,Inputs!$X475:$AY475)+0.75*(SUMIF(Inputs!$X$1:$AY$1,CV$1059,Inputs!$X475:$AY475)-SUMIF(Inputs!$X$1:$AY$1,CV$1059-1,Inputs!$X475:$AY475))</f>
        <v>0</v>
      </c>
      <c r="CW475" s="0" t="n">
        <f aca="false">SUMIF(Inputs!$X$1:$AY$1,CW$1059-1,Inputs!$X475:$AY475)+1*(SUMIF(Inputs!$X$1:$AY$1,CW$1059,Inputs!$X475:$AY475)-SUMIF(Inputs!$X$1:$AY$1,CW$1059-1,Inputs!$X475:$AY475))</f>
        <v>0</v>
      </c>
      <c r="CX475" s="0" t="n">
        <f aca="false">SUMIF(Inputs!$X$1:$AY$1,CX$1059-1,Inputs!$X475:$AY475)+0.25*(SUMIF(Inputs!$X$1:$AY$1,CX$1059,Inputs!$X475:$AY475)-SUMIF(Inputs!$X$1:$AY$1,CX$1059-1,Inputs!$X475:$AY475))</f>
        <v>0</v>
      </c>
      <c r="CY475" s="0" t="n">
        <f aca="false">SUMIF(Inputs!$X$1:$AY$1,CY$1059-1,Inputs!$X475:$AY475)+0.5*(SUMIF(Inputs!$X$1:$AY$1,CY$1059,Inputs!$X475:$AY475)-SUMIF(Inputs!$X$1:$AY$1,CY$1059-1,Inputs!$X475:$AY475))</f>
        <v>0</v>
      </c>
      <c r="CZ475" s="0" t="n">
        <f aca="false">SUMIF(Inputs!$X$1:$AY$1,CZ$1059-1,Inputs!$X475:$AY475)+0.75*(SUMIF(Inputs!$X$1:$AY$1,CZ$1059,Inputs!$X475:$AY475)-SUMIF(Inputs!$X$1:$AY$1,CZ$1059-1,Inputs!$X475:$AY475))</f>
        <v>0</v>
      </c>
      <c r="DA475" s="0" t="n">
        <f aca="false">SUMIF(Inputs!$X$1:$AY$1,DA$1059-1,Inputs!$X475:$AY475)+1*(SUMIF(Inputs!$X$1:$AY$1,DA$1059,Inputs!$X475:$AY475)-SUMIF(Inputs!$X$1:$AY$1,DA$1059-1,Inputs!$X475:$AY475))</f>
        <v>0</v>
      </c>
      <c r="DB475" s="357" t="n">
        <f aca="false">SUMIF(Inputs!$X$1:$AY$1,DB$1059-1,Inputs!$X475:$AY475)+0.25*(SUMIF(Inputs!$X$1:$AY$1,DB$1059,Inputs!$X475:$AY475)-SUMIF(Inputs!$X$1:$AY$1,DB$1059-1,Inputs!$X475:$AY475))</f>
        <v>0</v>
      </c>
      <c r="DC475" s="0" t="n">
        <f aca="false">SUMIF(Inputs!$X$1:$AY$1,DC$1059-1,Inputs!$X475:$AY475)+0.5*(SUMIF(Inputs!$X$1:$AY$1,DC$1059,Inputs!$X475:$AY475)-SUMIF(Inputs!$X$1:$AY$1,DC$1059-1,Inputs!$X475:$AY475))</f>
        <v>0</v>
      </c>
      <c r="DD475" s="0" t="n">
        <f aca="false">SUMIF(Inputs!$X$1:$AY$1,DD$1059-1,Inputs!$X475:$AY475)+0.75*(SUMIF(Inputs!$X$1:$AY$1,DD$1059,Inputs!$X475:$AY475)-SUMIF(Inputs!$X$1:$AY$1,DD$1059-1,Inputs!$X475:$AY475))</f>
        <v>0</v>
      </c>
      <c r="DE475" s="0" t="n">
        <f aca="false">SUMIF(Inputs!$X$1:$AY$1,DE$1059-1,Inputs!$X475:$AY475)+1*(SUMIF(Inputs!$X$1:$AY$1,DE$1059,Inputs!$X475:$AY475)-SUMIF(Inputs!$X$1:$AY$1,DE$1059-1,Inputs!$X475:$AY475))</f>
        <v>0</v>
      </c>
      <c r="DF475" s="0" t="n">
        <f aca="false">SUMIF(Inputs!$X$1:$AY$1,DF$1059-1,Inputs!$X475:$AY475)+0.25*(SUMIF(Inputs!$X$1:$AY$1,DF$1059,Inputs!$X475:$AY475)-SUMIF(Inputs!$X$1:$AY$1,DF$1059-1,Inputs!$X475:$AY475))</f>
        <v>0</v>
      </c>
      <c r="DG475" s="0" t="n">
        <f aca="false">SUMIF(Inputs!$X$1:$AY$1,DG$1059-1,Inputs!$X475:$AY475)+0.5*(SUMIF(Inputs!$X$1:$AY$1,DG$1059,Inputs!$X475:$AY475)-SUMIF(Inputs!$X$1:$AY$1,DG$1059-1,Inputs!$X475:$AY475))</f>
        <v>0</v>
      </c>
      <c r="DH475" s="0" t="n">
        <f aca="false">SUMIF(Inputs!$X$1:$AY$1,DH$1059-1,Inputs!$X475:$AY475)+0.75*(SUMIF(Inputs!$X$1:$AY$1,DH$1059,Inputs!$X475:$AY475)-SUMIF(Inputs!$X$1:$AY$1,DH$1059-1,Inputs!$X475:$AY475))</f>
        <v>0</v>
      </c>
      <c r="DI475" s="0" t="n">
        <f aca="false">SUMIF(Inputs!$X$1:$AY$1,DI$1059-1,Inputs!$X475:$AY475)+1*(SUMIF(Inputs!$X$1:$AY$1,DI$1059,Inputs!$X475:$AY475)-SUMIF(Inputs!$X$1:$AY$1,DI$1059-1,Inputs!$X475:$AY475))</f>
        <v>0</v>
      </c>
      <c r="DJ475" s="0" t="n">
        <f aca="false">SUMIF(Inputs!$X$1:$AY$1,DJ$1059-1,Inputs!$X475:$AY475)+0.25*(SUMIF(Inputs!$X$1:$AY$1,DJ$1059,Inputs!$X475:$AY475)-SUMIF(Inputs!$X$1:$AY$1,DJ$1059-1,Inputs!$X475:$AY475))</f>
        <v>0</v>
      </c>
      <c r="DK475" s="0" t="n">
        <f aca="false">SUMIF(Inputs!$X$1:$AY$1,DK$1059-1,Inputs!$X475:$AY475)+0.5*(SUMIF(Inputs!$X$1:$AY$1,DK$1059,Inputs!$X475:$AY475)-SUMIF(Inputs!$X$1:$AY$1,DK$1059-1,Inputs!$X475:$AY475))</f>
        <v>0</v>
      </c>
      <c r="DL475" s="0" t="n">
        <f aca="false">SUMIF(Inputs!$X$1:$AY$1,DL$1059-1,Inputs!$X475:$AY475)+0.75*(SUMIF(Inputs!$X$1:$AY$1,DL$1059,Inputs!$X475:$AY475)-SUMIF(Inputs!$X$1:$AY$1,DL$1059-1,Inputs!$X475:$AY475))</f>
        <v>0</v>
      </c>
      <c r="DM475" s="0" t="n">
        <f aca="false">SUMIF(Inputs!$X$1:$AY$1,DM$1059-1,Inputs!$X475:$AY475)+1*(SUMIF(Inputs!$X$1:$AY$1,DM$1059,Inputs!$X475:$AY475)-SUMIF(Inputs!$X$1:$AY$1,DM$1059-1,Inputs!$X475:$AY475))</f>
        <v>0</v>
      </c>
      <c r="DN475" s="0" t="n">
        <f aca="false">SUMIF(Inputs!$X$1:$AY$1,DN$1059-1,Inputs!$X475:$AY475)+0.25*(SUMIF(Inputs!$X$1:$AY$1,DN$1059,Inputs!$X475:$AY475)-SUMIF(Inputs!$X$1:$AY$1,DN$1059-1,Inputs!$X475:$AY475))</f>
        <v>0</v>
      </c>
      <c r="DO475" s="0" t="n">
        <f aca="false">SUMIF(Inputs!$X$1:$AY$1,DO$1059-1,Inputs!$X475:$AY475)+0.5*(SUMIF(Inputs!$X$1:$AY$1,DO$1059,Inputs!$X475:$AY475)-SUMIF(Inputs!$X$1:$AY$1,DO$1059-1,Inputs!$X475:$AY475))</f>
        <v>0</v>
      </c>
      <c r="DP475" s="0" t="n">
        <f aca="false">SUMIF(Inputs!$X$1:$AY$1,DP$1059-1,Inputs!$X475:$AY475)+0.75*(SUMIF(Inputs!$X$1:$AY$1,DP$1059,Inputs!$X475:$AY475)-SUMIF(Inputs!$X$1:$AY$1,DP$1059-1,Inputs!$X475:$AY475))</f>
        <v>0</v>
      </c>
      <c r="DQ475" s="0" t="n">
        <f aca="false">SUMIF(Inputs!$X$1:$AY$1,DQ$1059-1,Inputs!$X475:$AY475)+1*(SUMIF(Inputs!$X$1:$AY$1,DQ$1059,Inputs!$X475:$AY475)-SUMIF(Inputs!$X$1:$AY$1,DQ$1059-1,Inputs!$X475:$AY475))</f>
        <v>0</v>
      </c>
      <c r="DR475" s="0" t="n">
        <f aca="false">SUMIF(Inputs!$X$1:$AY$1,DR$1059-1,Inputs!$X475:$AY475)+0.25*(SUMIF(Inputs!$X$1:$AY$1,DR$1059,Inputs!$X475:$AY475)-SUMIF(Inputs!$X$1:$AY$1,DR$1059-1,Inputs!$X475:$AY475))</f>
        <v>0</v>
      </c>
      <c r="DS475" s="0" t="n">
        <f aca="false">SUMIF(Inputs!$X$1:$AY$1,DS$1059-1,Inputs!$X475:$AY475)+0.5*(SUMIF(Inputs!$X$1:$AY$1,DS$1059,Inputs!$X475:$AY475)-SUMIF(Inputs!$X$1:$AY$1,DS$1059-1,Inputs!$X475:$AY475))</f>
        <v>0</v>
      </c>
      <c r="DT475" s="0" t="n">
        <f aca="false">SUMIF(Inputs!$X$1:$AY$1,DT$1059-1,Inputs!$X475:$AY475)+0.75*(SUMIF(Inputs!$X$1:$AY$1,DT$1059,Inputs!$X475:$AY475)-SUMIF(Inputs!$X$1:$AY$1,DT$1059-1,Inputs!$X475:$AY475))</f>
        <v>0</v>
      </c>
      <c r="DU475" s="0" t="n">
        <f aca="false">SUMIF(Inputs!$X$1:$AY$1,DU$1059-1,Inputs!$X475:$AY475)+1*(SUMIF(Inputs!$X$1:$AY$1,DU$1059,Inputs!$X475:$AY475)-SUMIF(Inputs!$X$1:$AY$1,DU$1059-1,Inputs!$X475:$AY475))</f>
        <v>0</v>
      </c>
      <c r="DV475" s="0" t="n">
        <f aca="false">SUMIF(Inputs!$X$1:$AY$1,DV$1059-1,Inputs!$X475:$AY475)+0.25*(SUMIF(Inputs!$X$1:$AY$1,DV$1059,Inputs!$X475:$AY475)-SUMIF(Inputs!$X$1:$AY$1,DV$1059-1,Inputs!$X475:$AY475))</f>
        <v>0</v>
      </c>
      <c r="DW475" s="0" t="n">
        <f aca="false">SUMIF(Inputs!$X$1:$AY$1,DW$1059-1,Inputs!$X475:$AY475)+0.5*(SUMIF(Inputs!$X$1:$AY$1,DW$1059,Inputs!$X475:$AY475)-SUMIF(Inputs!$X$1:$AY$1,DW$1059-1,Inputs!$X475:$AY475))</f>
        <v>0</v>
      </c>
      <c r="DX475" s="0" t="n">
        <f aca="false">SUMIF(Inputs!$X$1:$AY$1,DX$1059-1,Inputs!$X475:$AY475)+0.75*(SUMIF(Inputs!$X$1:$AY$1,DX$1059,Inputs!$X475:$AY475)-SUMIF(Inputs!$X$1:$AY$1,DX$1059-1,Inputs!$X475:$AY475))</f>
        <v>0</v>
      </c>
      <c r="DY475" s="0" t="n">
        <f aca="false">SUMIF(Inputs!$X$1:$AY$1,DY$1059-1,Inputs!$X475:$AY475)+1*(SUMIF(Inputs!$X$1:$AY$1,DY$1059,Inputs!$X475:$AY475)-SUMIF(Inputs!$X$1:$AY$1,DY$1059-1,Inputs!$X475:$AY475))</f>
        <v>0</v>
      </c>
      <c r="DZ475" s="0" t="n">
        <f aca="false">SUMIF(Inputs!$X$1:$AY$1,DZ$1059-1,Inputs!$X475:$AY475)+0.25*(SUMIF(Inputs!$X$1:$AY$1,DZ$1059,Inputs!$X475:$AY475)-SUMIF(Inputs!$X$1:$AY$1,DZ$1059-1,Inputs!$X475:$AY475))</f>
        <v>0</v>
      </c>
      <c r="EA475" s="276" t="n">
        <f aca="false">SUMIF(Inputs!$X$1:$AY$1,EA$1059-1,Inputs!$X475:$AY475)+0.5*(SUMIF(Inputs!$X$1:$AY$1,EA$1059,Inputs!$X475:$AY475)-SUMIF(Inputs!$X$1:$AY$1,EA$1059-1,Inputs!$X475:$AY475))</f>
        <v>0</v>
      </c>
      <c r="EB475" s="0" t="n">
        <f aca="false">SUMIF(Inputs!$X$1:$AY$1,EB$1059-1,Inputs!$X475:$AY475)+0.75*(SUMIF(Inputs!$X$1:$AY$1,EB$1059,Inputs!$X475:$AY475)-SUMIF(Inputs!$X$1:$AY$1,EB$1059-1,Inputs!$X475:$AY475))</f>
        <v>0</v>
      </c>
      <c r="EC475" s="0" t="n">
        <f aca="false">SUMIF(Inputs!$X$1:$AY$1,EC$1059-1,Inputs!$X475:$AY475)+1*(SUMIF(Inputs!$X$1:$AY$1,EC$1059,Inputs!$X475:$AY475)-SUMIF(Inputs!$X$1:$AY$1,EC$1059-1,Inputs!$X475:$AY475))</f>
        <v>0</v>
      </c>
      <c r="ED475" s="0" t="n">
        <f aca="false">SUMIF(Inputs!$X$1:$AY$1,ED$1059-1,Inputs!$X475:$AY475)+0.25*(SUMIF(Inputs!$X$1:$AY$1,ED$1059,Inputs!$X475:$AY475)-SUMIF(Inputs!$X$1:$AY$1,ED$1059-1,Inputs!$X475:$AY475))</f>
        <v>0</v>
      </c>
      <c r="EE475" s="0" t="n">
        <f aca="false">SUMIF(Inputs!$X$1:$AY$1,EE$1059-1,Inputs!$X475:$AY475)+0.5*(SUMIF(Inputs!$X$1:$AY$1,EE$1059,Inputs!$X475:$AY475)-SUMIF(Inputs!$X$1:$AY$1,EE$1059-1,Inputs!$X475:$AY475))</f>
        <v>0</v>
      </c>
      <c r="EF475" s="0" t="n">
        <f aca="false">SUMIF(Inputs!$X$1:$AY$1,EF$1059-1,Inputs!$X475:$AY475)+0.75*(SUMIF(Inputs!$X$1:$AY$1,EF$1059,Inputs!$X475:$AY475)-SUMIF(Inputs!$X$1:$AY$1,EF$1059-1,Inputs!$X475:$AY475))</f>
        <v>0</v>
      </c>
      <c r="EG475" s="0" t="n">
        <f aca="false">SUMIF(Inputs!$X$1:$AY$1,EG$1059-1,Inputs!$X475:$AY475)+1*(SUMIF(Inputs!$X$1:$AY$1,EG$1059,Inputs!$X475:$AY475)-SUMIF(Inputs!$X$1:$AY$1,EG$1059-1,Inputs!$X475:$AY475))</f>
        <v>0</v>
      </c>
      <c r="EH475" s="0" t="n">
        <f aca="false">SUMIF(Inputs!$X$1:$AY$1,EH$1059-1,Inputs!$X475:$AY475)+0.25*(SUMIF(Inputs!$X$1:$AY$1,EH$1059,Inputs!$X475:$AY475)-SUMIF(Inputs!$X$1:$AY$1,EH$1059-1,Inputs!$X475:$AY475))</f>
        <v>0</v>
      </c>
      <c r="EI475" s="0" t="n">
        <f aca="false">SUMIF(Inputs!$X$1:$AY$1,EI$1059-1,Inputs!$X475:$AY475)+0.5*(SUMIF(Inputs!$X$1:$AY$1,EI$1059,Inputs!$X475:$AY475)-SUMIF(Inputs!$X$1:$AY$1,EI$1059-1,Inputs!$X475:$AY475))</f>
        <v>0</v>
      </c>
      <c r="EJ475" s="0" t="n">
        <f aca="false">SUMIF(Inputs!$X$1:$AY$1,EJ$1059-1,Inputs!$X475:$AY475)+0.75*(SUMIF(Inputs!$X$1:$AY$1,EJ$1059,Inputs!$X475:$AY475)-SUMIF(Inputs!$X$1:$AY$1,EJ$1059-1,Inputs!$X475:$AY475))</f>
        <v>0</v>
      </c>
      <c r="EK475" s="0" t="n">
        <f aca="false">SUMIF(Inputs!$X$1:$AY$1,EK$1059-1,Inputs!$X475:$AY475)+1*(SUMIF(Inputs!$X$1:$AY$1,EK$1059,Inputs!$X475:$AY475)-SUMIF(Inputs!$X$1:$AY$1,EK$1059-1,Inputs!$X475:$AY475))</f>
        <v>0</v>
      </c>
      <c r="EL475" s="0" t="n">
        <f aca="false">SUMIF(Inputs!$X$1:$AY$1,EL$1059-1,Inputs!$X475:$AY475)+0.25*(SUMIF(Inputs!$X$1:$AY$1,EL$1059,Inputs!$X475:$AY475)-SUMIF(Inputs!$X$1:$AY$1,EL$1059-1,Inputs!$X475:$AY475))</f>
        <v>0</v>
      </c>
      <c r="EM475" s="0" t="n">
        <f aca="false">SUMIF(Inputs!$X$1:$AY$1,EM$1059-1,Inputs!$X475:$AY475)+0.5*(SUMIF(Inputs!$X$1:$AY$1,EM$1059,Inputs!$X475:$AY475)-SUMIF(Inputs!$X$1:$AY$1,EM$1059-1,Inputs!$X475:$AY475))</f>
        <v>0</v>
      </c>
      <c r="EN475" s="0" t="n">
        <f aca="false">SUMIF(Inputs!$X$1:$AY$1,EN$1059-1,Inputs!$X475:$AY475)+0.75*(SUMIF(Inputs!$X$1:$AY$1,EN$1059,Inputs!$X475:$AY475)-SUMIF(Inputs!$X$1:$AY$1,EN$1059-1,Inputs!$X475:$AY475))</f>
        <v>0</v>
      </c>
      <c r="EO475" s="0" t="n">
        <f aca="false">SUMIF(Inputs!$X$1:$AY$1,EO$1059-1,Inputs!$X475:$AY475)+1*(SUMIF(Inputs!$X$1:$AY$1,EO$1059,Inputs!$X475:$AY475)-SUMIF(Inputs!$X$1:$AY$1,EO$1059-1,Inputs!$X475:$AY475))</f>
        <v>0</v>
      </c>
      <c r="EP475" s="0" t="n">
        <f aca="false">SUMIF(Inputs!$X$1:$AY$1,EP$1059-1,Inputs!$X475:$AY475)+0.25*(SUMIF(Inputs!$X$1:$AY$1,EP$1059,Inputs!$X475:$AY475)-SUMIF(Inputs!$X$1:$AY$1,EP$1059-1,Inputs!$X475:$AY475))</f>
        <v>0</v>
      </c>
      <c r="EQ475" s="0" t="n">
        <f aca="false">SUMIF(Inputs!$X$1:$AY$1,EQ$1059-1,Inputs!$X475:$AY475)+0.5*(SUMIF(Inputs!$X$1:$AY$1,EQ$1059,Inputs!$X475:$AY475)-SUMIF(Inputs!$X$1:$AY$1,EQ$1059-1,Inputs!$X475:$AY475))</f>
        <v>0</v>
      </c>
      <c r="ER475" s="0" t="n">
        <f aca="false">SUMIF(Inputs!$X$1:$AY$1,ER$1059-1,Inputs!$X475:$AY475)+0.75*(SUMIF(Inputs!$X$1:$AY$1,ER$1059,Inputs!$X475:$AY475)-SUMIF(Inputs!$X$1:$AY$1,ER$1059-1,Inputs!$X475:$AY475))</f>
        <v>0</v>
      </c>
      <c r="ES475" s="0" t="n">
        <f aca="false">SUMIF(Inputs!$X$1:$AY$1,ES$1059-1,Inputs!$X475:$AY475)+1*(SUMIF(Inputs!$X$1:$AY$1,ES$1059,Inputs!$X475:$AY475)-SUMIF(Inputs!$X$1:$AY$1,ES$1059-1,Inputs!$X475:$AY475))</f>
        <v>0</v>
      </c>
      <c r="ET475" s="0" t="n">
        <f aca="false">SUMIF(Inputs!$X$1:$AY$1,ET$1059-1,Inputs!$X475:$AY475)+0.25*(SUMIF(Inputs!$X$1:$AY$1,ET$1059,Inputs!$X475:$AY475)-SUMIF(Inputs!$X$1:$AY$1,ET$1059-1,Inputs!$X475:$AY475))</f>
        <v>0</v>
      </c>
      <c r="EU475" s="0" t="n">
        <f aca="false">SUMIF(Inputs!$X$1:$AY$1,EU$1059-1,Inputs!$X475:$AY475)+0.5*(SUMIF(Inputs!$X$1:$AY$1,EU$1059,Inputs!$X475:$AY475)-SUMIF(Inputs!$X$1:$AY$1,EU$1059-1,Inputs!$X475:$AY475))</f>
        <v>0</v>
      </c>
      <c r="EV475" s="0" t="n">
        <f aca="false">SUMIF(Inputs!$X$1:$AY$1,EV$1059-1,Inputs!$X475:$AY475)+0.75*(SUMIF(Inputs!$X$1:$AY$1,EV$1059,Inputs!$X475:$AY475)-SUMIF(Inputs!$X$1:$AY$1,EV$1059-1,Inputs!$X475:$AY475))</f>
        <v>0</v>
      </c>
      <c r="EW475" s="0" t="n">
        <f aca="false">SUMIF(Inputs!$X$1:$AY$1,EW$1059-1,Inputs!$X475:$AY475)+1*(SUMIF(Inputs!$X$1:$AY$1,EW$1059,Inputs!$X475:$AY475)-SUMIF(Inputs!$X$1:$AY$1,EW$1059-1,Inputs!$X475:$AY475))</f>
        <v>0</v>
      </c>
      <c r="EX475" s="0" t="n">
        <f aca="false">SUMIF(Inputs!$X$1:$AY$1,EX$1059-1,Inputs!$X475:$AY475)+0.25*(SUMIF(Inputs!$X$1:$AY$1,EX$1059,Inputs!$X475:$AY475)-SUMIF(Inputs!$X$1:$AY$1,EX$1059-1,Inputs!$X475:$AY475))</f>
        <v>0</v>
      </c>
      <c r="EY475" s="0" t="n">
        <f aca="false">SUMIF(Inputs!$X$1:$AY$1,EY$1059-1,Inputs!$X475:$AY475)+0.5*(SUMIF(Inputs!$X$1:$AY$1,EY$1059,Inputs!$X475:$AY475)-SUMIF(Inputs!$X$1:$AY$1,EY$1059-1,Inputs!$X475:$AY475))</f>
        <v>0</v>
      </c>
      <c r="EZ475" s="0" t="n">
        <f aca="false">SUMIF(Inputs!$X$1:$AY$1,EZ$1059-1,Inputs!$X475:$AY475)+0.75*(SUMIF(Inputs!$X$1:$AY$1,EZ$1059,Inputs!$X475:$AY475)-SUMIF(Inputs!$X$1:$AY$1,EZ$1059-1,Inputs!$X475:$AY475))</f>
        <v>0</v>
      </c>
      <c r="FA475" s="0" t="n">
        <f aca="false">SUMIF(Inputs!$X$1:$AY$1,FA$1059-1,Inputs!$X475:$AY475)+1*(SUMIF(Inputs!$X$1:$AY$1,FA$1059,Inputs!$X475:$AY475)-SUMIF(Inputs!$X$1:$AY$1,FA$1059-1,Inputs!$X475:$AY475))</f>
        <v>0</v>
      </c>
      <c r="FB475" s="0" t="n">
        <f aca="false">SUMIF(Inputs!$X$1:$AY$1,FB$1059-1,Inputs!$X475:$AY475)+0.25*(SUMIF(Inputs!$X$1:$AY$1,FB$1059,Inputs!$X475:$AY475)-SUMIF(Inputs!$X$1:$AY$1,FB$1059-1,Inputs!$X475:$AY475))</f>
        <v>0</v>
      </c>
      <c r="FC475" s="0" t="n">
        <f aca="false">SUMIF(Inputs!$X$1:$AY$1,FC$1059-1,Inputs!$X475:$AY475)+0.5*(SUMIF(Inputs!$X$1:$AY$1,FC$1059,Inputs!$X475:$AY475)-SUMIF(Inputs!$X$1:$AY$1,FC$1059-1,Inputs!$X475:$AY475))</f>
        <v>0</v>
      </c>
      <c r="FD475" s="0" t="n">
        <f aca="false">SUMIF(Inputs!$X$1:$AY$1,FD$1059-1,Inputs!$X475:$AY475)+0.75*(SUMIF(Inputs!$X$1:$AY$1,FD$1059,Inputs!$X475:$AY475)-SUMIF(Inputs!$X$1:$AY$1,FD$1059-1,Inputs!$X475:$AY475))</f>
        <v>0</v>
      </c>
      <c r="FE475" s="0" t="n">
        <f aca="false">SUMIF(Inputs!$X$1:$AY$1,FE$1059-1,Inputs!$X475:$AY475)+1*(SUMIF(Inputs!$X$1:$AY$1,FE$1059,Inputs!$X475:$AY475)-SUMIF(Inputs!$X$1:$AY$1,FE$1059-1,Inputs!$X475:$AY475))</f>
        <v>0</v>
      </c>
      <c r="FF475" s="0" t="n">
        <f aca="false">SUMIF(Inputs!$X$1:$AY$1,FF$1059-1,Inputs!$X475:$AY475)+0.25*(SUMIF(Inputs!$X$1:$AY$1,FF$1059,Inputs!$X475:$AY475)-SUMIF(Inputs!$X$1:$AY$1,FF$1059-1,Inputs!$X475:$AY475))</f>
        <v>0</v>
      </c>
      <c r="FG475" s="0" t="n">
        <f aca="false">SUMIF(Inputs!$X$1:$AY$1,FG$1059-1,Inputs!$X475:$AY475)+0.5*(SUMIF(Inputs!$X$1:$AY$1,FG$1059,Inputs!$X475:$AY475)-SUMIF(Inputs!$X$1:$AY$1,FG$1059-1,Inputs!$X475:$AY475))</f>
        <v>0</v>
      </c>
      <c r="FH475" s="0" t="n">
        <f aca="false">SUMIF(Inputs!$X$1:$AY$1,FH$1059-1,Inputs!$X475:$AY475)+0.75*(SUMIF(Inputs!$X$1:$AY$1,FH$1059,Inputs!$X475:$AY475)-SUMIF(Inputs!$X$1:$AY$1,FH$1059-1,Inputs!$X475:$AY475))</f>
        <v>0</v>
      </c>
      <c r="FI475" s="0" t="n">
        <f aca="false">SUMIF(Inputs!$X$1:$AY$1,FI$1059-1,Inputs!$X475:$AY475)+1*(SUMIF(Inputs!$X$1:$AY$1,FI$1059,Inputs!$X475:$AY475)-SUMIF(Inputs!$X$1:$AY$1,FI$1059-1,Inputs!$X475:$AY475))</f>
        <v>0</v>
      </c>
      <c r="FJ475" s="0" t="n">
        <f aca="false">SUMIF(Inputs!$X$1:$AY$1,FJ$1059-1,Inputs!$X475:$AY475)+0.25*(SUMIF(Inputs!$X$1:$AY$1,FJ$1059,Inputs!$X475:$AY475)-SUMIF(Inputs!$X$1:$AY$1,FJ$1059-1,Inputs!$X475:$AY475))</f>
        <v>0</v>
      </c>
      <c r="FK475" s="0" t="n">
        <f aca="false">SUMIF(Inputs!$X$1:$AY$1,FK$1059-1,Inputs!$X475:$AY475)+0.5*(SUMIF(Inputs!$X$1:$AY$1,FK$1059,Inputs!$X475:$AY475)-SUMIF(Inputs!$X$1:$AY$1,FK$1059-1,Inputs!$X475:$AY475))</f>
        <v>0</v>
      </c>
      <c r="FL475" s="0" t="n">
        <f aca="false">SUMIF(Inputs!$X$1:$AY$1,FL$1059-1,Inputs!$X475:$AY475)+0.75*(SUMIF(Inputs!$X$1:$AY$1,FL$1059,Inputs!$X475:$AY475)-SUMIF(Inputs!$X$1:$AY$1,FL$1059-1,Inputs!$X475:$AY475))</f>
        <v>0</v>
      </c>
      <c r="FM475" s="0" t="n">
        <f aca="false">SUMIF(Inputs!$X$1:$AY$1,FM$1059-1,Inputs!$X475:$AY475)+1*(SUMIF(Inputs!$X$1:$AY$1,FM$1059,Inputs!$X475:$AY475)-SUMIF(Inputs!$X$1:$AY$1,FM$1059-1,Inputs!$X475:$AY475))</f>
        <v>0</v>
      </c>
      <c r="FN475" s="0" t="n">
        <f aca="false">SUMIF(Inputs!$X$1:$AY$1,FN$1059-1,Inputs!$X475:$AY475)+0.25*(SUMIF(Inputs!$X$1:$AY$1,FN$1059,Inputs!$X475:$AY475)-SUMIF(Inputs!$X$1:$AY$1,FN$1059-1,Inputs!$X475:$AY475))</f>
        <v>0</v>
      </c>
      <c r="FO475" s="0" t="n">
        <f aca="false">SUMIF(Inputs!$X$1:$AY$1,FO$1059-1,Inputs!$X475:$AY475)+0.5*(SUMIF(Inputs!$X$1:$AY$1,FO$1059,Inputs!$X475:$AY475)-SUMIF(Inputs!$X$1:$AY$1,FO$1059-1,Inputs!$X475:$AY475))</f>
        <v>0</v>
      </c>
      <c r="FP475" s="0" t="n">
        <f aca="false">SUMIF(Inputs!$X$1:$AY$1,FP$1059-1,Inputs!$X475:$AY475)+0.75*(SUMIF(Inputs!$X$1:$AY$1,FP$1059,Inputs!$X475:$AY475)-SUMIF(Inputs!$X$1:$AY$1,FP$1059-1,Inputs!$X475:$AY475))</f>
        <v>0</v>
      </c>
      <c r="FQ475" s="0" t="n">
        <f aca="false">SUMIF(Inputs!$X$1:$AY$1,FQ$1059-1,Inputs!$X475:$AY475)+1*(SUMIF(Inputs!$X$1:$AY$1,FQ$1059,Inputs!$X475:$AY475)-SUMIF(Inputs!$X$1:$AY$1,FQ$1059-1,Inputs!$X475:$AY475))</f>
        <v>0</v>
      </c>
      <c r="FR475" s="0" t="n">
        <f aca="false">SUMIF(Inputs!$X$1:$AY$1,FR$1059-1,Inputs!$X475:$AY475)+0.25*(SUMIF(Inputs!$X$1:$AY$1,FR$1059,Inputs!$X475:$AY475)-SUMIF(Inputs!$X$1:$AY$1,FR$1059-1,Inputs!$X475:$AY475))</f>
        <v>0</v>
      </c>
      <c r="FS475" s="0" t="n">
        <f aca="false">SUMIF(Inputs!$X$1:$AY$1,FS$1059-1,Inputs!$X475:$AY475)+0.5*(SUMIF(Inputs!$X$1:$AY$1,FS$1059,Inputs!$X475:$AY475)-SUMIF(Inputs!$X$1:$AY$1,FS$1059-1,Inputs!$X475:$AY475))</f>
        <v>0</v>
      </c>
      <c r="FT475" s="0" t="n">
        <f aca="false">SUMIF(Inputs!$X$1:$AY$1,FT$1059-1,Inputs!$X475:$AY475)+0.75*(SUMIF(Inputs!$X$1:$AY$1,FT$1059,Inputs!$X475:$AY475)-SUMIF(Inputs!$X$1:$AY$1,FT$1059-1,Inputs!$X475:$AY475))</f>
        <v>0</v>
      </c>
      <c r="FU475" s="0" t="n">
        <f aca="false">SUMIF(Inputs!$X$1:$AY$1,FU$1059-1,Inputs!$X475:$AY475)+1*(SUMIF(Inputs!$X$1:$AY$1,FU$1059,Inputs!$X475:$AY475)-SUMIF(Inputs!$X$1:$AY$1,FU$1059-1,Inputs!$X475:$AY475))</f>
        <v>0</v>
      </c>
      <c r="FV475" s="0" t="n">
        <f aca="false">SUMIF(Inputs!$X$1:$BB$1,FV$1059-1,Inputs!$X475:$BB475)+0.25*(SUMIF(Inputs!$X$1:$BB$1,FV$1059,Inputs!$X475:$BB475)-SUMIF(Inputs!$X$1:$BB$1,FV$1059-1,Inputs!$X475:$BB475))</f>
        <v>0</v>
      </c>
      <c r="FW475" s="0" t="n">
        <f aca="false">SUMIF(Inputs!$X$1:$BB$1,FW$1059-1,Inputs!$X475:$BB475)+0.5*(SUMIF(Inputs!$X$1:$BB$1,FW$1059,Inputs!$X475:$BB475)-SUMIF(Inputs!$X$1:$BB$1,FW$1059-1,Inputs!$X475:$BB475))</f>
        <v>0</v>
      </c>
      <c r="FX475" s="0" t="n">
        <f aca="false">SUMIF(Inputs!$X$1:$BB$1,FX$1059-1,Inputs!$X475:$BB475)+0.75*(SUMIF(Inputs!$X$1:$BB$1,FX$1059,Inputs!$X475:$BB475)-SUMIF(Inputs!$X$1:$BB$1,FX$1059-1,Inputs!$X475:$BB475))</f>
        <v>0</v>
      </c>
      <c r="FY475" s="0" t="n">
        <f aca="false">SUMIF(Inputs!$X$1:$BB$1,FY$1059-1,Inputs!$X475:$BB475)+1*(SUMIF(Inputs!$X$1:$BB$1,FY$1059,Inputs!$X475:$BB475)-SUMIF(Inputs!$X$1:$BB$1,FY$1059-1,Inputs!$X475:$BB475))</f>
        <v>0</v>
      </c>
      <c r="FZ475" s="0" t="n">
        <f aca="false">SUMIF(Inputs!$X$1:$BB$1,FZ$1059-1,Inputs!$X475:$BB475)+0.25*(SUMIF(Inputs!$X$1:$BB$1,FZ$1059,Inputs!$X475:$BB475)-SUMIF(Inputs!$X$1:$BB$1,FZ$1059-1,Inputs!$X475:$BB475))</f>
        <v>0</v>
      </c>
      <c r="GA475" s="0" t="n">
        <f aca="false">SUMIF(Inputs!$X$1:$BB$1,GA$1059-1,Inputs!$X475:$BB475)+0.5*(SUMIF(Inputs!$X$1:$BB$1,GA$1059,Inputs!$X475:$BB475)-SUMIF(Inputs!$X$1:$BB$1,GA$1059-1,Inputs!$X475:$BB475))</f>
        <v>0</v>
      </c>
      <c r="GB475" s="0" t="n">
        <f aca="false">SUMIF(Inputs!$X$1:$BB$1,GB$1059-1,Inputs!$X475:$BB475)+0.75*(SUMIF(Inputs!$X$1:$BB$1,GB$1059,Inputs!$X475:$BB475)-SUMIF(Inputs!$X$1:$BB$1,GB$1059-1,Inputs!$X475:$BB475))</f>
        <v>0</v>
      </c>
      <c r="GC475" s="0" t="n">
        <f aca="false">SUMIF(Inputs!$X$1:$BB$1,GC$1059-1,Inputs!$X475:$BB475)+1*(SUMIF(Inputs!$X$1:$BB$1,GC$1059,Inputs!$X475:$BB475)-SUMIF(Inputs!$X$1:$BB$1,GC$1059-1,Inputs!$X475:$BB475))</f>
        <v>0</v>
      </c>
      <c r="GD475" s="0" t="n">
        <f aca="false">SUMIF(Inputs!$X$1:$BB$1,GD$1059-1,Inputs!$X475:$BB475)+0.25*(SUMIF(Inputs!$X$1:$BB$1,GD$1059,Inputs!$X475:$BB475)-SUMIF(Inputs!$X$1:$BB$1,GD$1059-1,Inputs!$X475:$BB475))</f>
        <v>0</v>
      </c>
      <c r="GE475" s="0" t="n">
        <f aca="false">SUMIF(Inputs!$X$1:$BB$1,GE$1059-1,Inputs!$X475:$BB475)+0.5*(SUMIF(Inputs!$X$1:$BB$1,GE$1059,Inputs!$X475:$BB475)-SUMIF(Inputs!$X$1:$BB$1,GE$1059-1,Inputs!$X475:$BB475))</f>
        <v>0</v>
      </c>
      <c r="GF475" s="0" t="n">
        <f aca="false">SUMIF(Inputs!$X$1:$BB$1,GF$1059-1,Inputs!$X475:$BB475)+0.75*(SUMIF(Inputs!$X$1:$BB$1,GF$1059,Inputs!$X475:$BB475)-SUMIF(Inputs!$X$1:$BB$1,GF$1059-1,Inputs!$X475:$BB475))</f>
        <v>0</v>
      </c>
      <c r="GG475" s="0" t="n">
        <f aca="false">SUMIF(Inputs!$X$1:$BB$1,GG$1059-1,Inputs!$X475:$BB475)+1*(SUMIF(Inputs!$X$1:$BB$1,GG$1059,Inputs!$X475:$BB475)-SUMIF(Inputs!$X$1:$BB$1,GG$1059-1,Inputs!$X475:$BB475))</f>
        <v>0</v>
      </c>
      <c r="GH475" s="321" t="n">
        <f aca="false">SUMIF(Inputs!$X$1:$BG$1,GH$1059-1,Inputs!$X475:$BG475)+0.25*(SUMIF(Inputs!$X$1:$BG$1,GH$1059,Inputs!$X475:$BG475)-SUMIF(Inputs!$X$1:$BG$1,GH$1059-1,Inputs!$X475:$BG475))</f>
        <v>0</v>
      </c>
      <c r="GI475" s="321" t="n">
        <f aca="false">SUMIF(Inputs!$X$1:$BG$1,GI$1059-1,Inputs!$X475:$BG475)+0.5*(SUMIF(Inputs!$X$1:$BG$1,GI$1059,Inputs!$X475:$BG475)-SUMIF(Inputs!$X$1:$BG$1,GI$1059-1,Inputs!$X475:$BG475))</f>
        <v>0</v>
      </c>
      <c r="GJ475" s="321" t="n">
        <f aca="false">SUMIF(Inputs!$X$1:$BG$1,GJ$1059-1,Inputs!$X475:$BG475)+0.75*(SUMIF(Inputs!$X$1:$BG$1,GJ$1059,Inputs!$X475:$BG475)-SUMIF(Inputs!$X$1:$BG$1,GJ$1059-1,Inputs!$X475:$BG475))</f>
        <v>0</v>
      </c>
      <c r="GK475" s="321" t="n">
        <f aca="false">SUMIF(Inputs!$X$1:$BG$1,GK$1059-1,Inputs!$X475:$BG475)+1*(SUMIF(Inputs!$X$1:$BG$1,GK$1059,Inputs!$X475:$BG475)-SUMIF(Inputs!$X$1:$BG$1,GK$1059-1,Inputs!$X475:$BG475))</f>
        <v>0</v>
      </c>
      <c r="GL475" s="321" t="n">
        <f aca="false">SUMIF(Inputs!$X$1:$BG$1,GL$1059-1,Inputs!$X475:$BG475)+0.25*(SUMIF(Inputs!$X$1:$BG$1,GL$1059,Inputs!$X475:$BG475)-SUMIF(Inputs!$X$1:$BG$1,GL$1059-1,Inputs!$X475:$BG475))</f>
        <v>0</v>
      </c>
      <c r="GM475" s="321" t="n">
        <f aca="false">SUMIF(Inputs!$X$1:$BG$1,GM$1059-1,Inputs!$X475:$BG475)+0.5*(SUMIF(Inputs!$X$1:$BG$1,GM$1059,Inputs!$X475:$BG475)-SUMIF(Inputs!$X$1:$BG$1,GM$1059-1,Inputs!$X475:$BG475))</f>
        <v>0</v>
      </c>
      <c r="GN475" s="321" t="n">
        <f aca="false">SUMIF(Inputs!$X$1:$BG$1,GN$1059-1,Inputs!$X475:$BG475)+0.75*(SUMIF(Inputs!$X$1:$BG$1,GN$1059,Inputs!$X475:$BG475)-SUMIF(Inputs!$X$1:$BG$1,GN$1059-1,Inputs!$X475:$BG475))</f>
        <v>0</v>
      </c>
      <c r="GO475" s="321" t="n">
        <f aca="false">SUMIF(Inputs!$X$1:$BG$1,GO$1059-1,Inputs!$X475:$BG475)+1*(SUMIF(Inputs!$X$1:$BG$1,GO$1059,Inputs!$X475:$BG475)-SUMIF(Inputs!$X$1:$BG$1,GO$1059-1,Inputs!$X475:$BG475))</f>
        <v>0</v>
      </c>
      <c r="GP475" s="321" t="n">
        <f aca="false">SUMIF(Inputs!$X$1:$BG$1,GP$1059-1,Inputs!$X475:$BG475)+0.25*(SUMIF(Inputs!$X$1:$BG$1,GP$1059,Inputs!$X475:$BG475)-SUMIF(Inputs!$X$1:$BG$1,GP$1059-1,Inputs!$X475:$BG475))</f>
        <v>0</v>
      </c>
      <c r="GQ475" s="321" t="n">
        <f aca="false">SUMIF(Inputs!$X$1:$BG$1,GQ$1059-1,Inputs!$X475:$BG475)+0.5*(SUMIF(Inputs!$X$1:$BG$1,GQ$1059,Inputs!$X475:$BG475)-SUMIF(Inputs!$X$1:$BG$1,GQ$1059-1,Inputs!$X475:$BG475))</f>
        <v>0</v>
      </c>
      <c r="GR475" s="321" t="n">
        <f aca="false">SUMIF(Inputs!$X$1:$BG$1,GR$1059-1,Inputs!$X475:$BG475)+0.75*(SUMIF(Inputs!$X$1:$BG$1,GR$1059,Inputs!$X475:$BG475)-SUMIF(Inputs!$X$1:$BG$1,GR$1059-1,Inputs!$X475:$BG475))</f>
        <v>0</v>
      </c>
      <c r="GS475" s="321" t="n">
        <f aca="false">SUMIF(Inputs!$X$1:$BG$1,GS$1059-1,Inputs!$X475:$BG475)+1*(SUMIF(Inputs!$X$1:$BG$1,GS$1059,Inputs!$X475:$BG475)-SUMIF(Inputs!$X$1:$BG$1,GS$1059-1,Inputs!$X475:$BG475))</f>
        <v>0</v>
      </c>
      <c r="GT475" s="321" t="n">
        <f aca="false">SUMIF(Inputs!$X$1:$BG$1,GT$1059-1,Inputs!$X475:$BG475)+0.25*(SUMIF(Inputs!$X$1:$BG$1,GT$1059,Inputs!$X475:$BG475)-SUMIF(Inputs!$X$1:$BG$1,GT$1059-1,Inputs!$X475:$BG475))</f>
        <v>0</v>
      </c>
      <c r="GU475" s="321" t="n">
        <f aca="false">SUMIF(Inputs!$X$1:$BG$1,GU$1059-1,Inputs!$X475:$BG475)+0.5*(SUMIF(Inputs!$X$1:$BG$1,GU$1059,Inputs!$X475:$BG475)-SUMIF(Inputs!$X$1:$BG$1,GU$1059-1,Inputs!$X475:$BG475))</f>
        <v>0</v>
      </c>
      <c r="GV475" s="321" t="n">
        <f aca="false">SUMIF(Inputs!$X$1:$BG$1,GV$1059-1,Inputs!$X475:$BG475)+0.75*(SUMIF(Inputs!$X$1:$BG$1,GV$1059,Inputs!$X475:$BG475)-SUMIF(Inputs!$X$1:$BG$1,GV$1059-1,Inputs!$X475:$BG475))</f>
        <v>0</v>
      </c>
      <c r="GW475" s="321" t="n">
        <f aca="false">SUMIF(Inputs!$X$1:$BG$1,GW$1059-1,Inputs!$X475:$BG475)+1*(SUMIF(Inputs!$X$1:$BG$1,GW$1059,Inputs!$X475:$BG475)-SUMIF(Inputs!$X$1:$BG$1,GW$1059-1,Inputs!$X475:$BG475))</f>
        <v>0</v>
      </c>
      <c r="GX475" s="321" t="n">
        <f aca="false">SUMIF(Inputs!$X$1:$BG$1,GX$1059-1,Inputs!$X475:$BG475)+0.25*(SUMIF(Inputs!$X$1:$BG$1,GX$1059,Inputs!$X475:$BG475)-SUMIF(Inputs!$X$1:$BG$1,GX$1059-1,Inputs!$X475:$BG475))</f>
        <v>0</v>
      </c>
      <c r="GY475" s="321" t="n">
        <f aca="false">SUMIF(Inputs!$X$1:$BG$1,GY$1059-1,Inputs!$X475:$BG475)+0.5*(SUMIF(Inputs!$X$1:$BG$1,GY$1059,Inputs!$X475:$BG475)-SUMIF(Inputs!$X$1:$BG$1,GY$1059-1,Inputs!$X475:$BG475))</f>
        <v>0</v>
      </c>
      <c r="GZ475" s="321" t="n">
        <f aca="false">SUMIF(Inputs!$X$1:$BG$1,GZ$1059-1,Inputs!$X475:$BG475)+0.75*(SUMIF(Inputs!$X$1:$BG$1,GZ$1059,Inputs!$X475:$BG475)-SUMIF(Inputs!$X$1:$BG$1,GZ$1059-1,Inputs!$X475:$BG475))</f>
        <v>0</v>
      </c>
      <c r="HA475" s="321" t="n">
        <f aca="false">SUMIF(Inputs!$X$1:$BG$1,HA$1059-1,Inputs!$X475:$BG475)+1*(SUMIF(Inputs!$X$1:$BG$1,HA$1059,Inputs!$X475:$BG475)-SUMIF(Inputs!$X$1:$BG$1,HA$1059-1,Inputs!$X475:$BG475))</f>
        <v>0</v>
      </c>
    </row>
    <row r="476" customFormat="false" ht="15" hidden="false" customHeight="false" outlineLevel="2" collapsed="false">
      <c r="A476" s="48" t="s">
        <v>99</v>
      </c>
      <c r="B476" s="123" t="s">
        <v>433</v>
      </c>
      <c r="C476" s="123"/>
      <c r="D476" s="123" t="s">
        <v>101</v>
      </c>
      <c r="E476" s="124"/>
      <c r="F476" s="19" t="s">
        <v>437</v>
      </c>
      <c r="G476" s="124" t="s">
        <v>435</v>
      </c>
      <c r="H476" s="124"/>
      <c r="I476" s="124"/>
      <c r="CL476" s="0" t="n">
        <f aca="false">SUMIF(Inputs!$X$1:$AY$1,CL$1059-1,Inputs!$X476:$AY476)+0.25*(SUMIF(Inputs!$X$1:$AY$1,CL$1059,Inputs!$X476:$AY476)-SUMIF(Inputs!$X$1:$AY$1,CL$1059-1,Inputs!$X476:$AY476))</f>
        <v>0</v>
      </c>
      <c r="CM476" s="0" t="n">
        <f aca="false">SUMIF(Inputs!$X$1:$AY$1,CM$1059-1,Inputs!$X476:$AY476)+0.5*(SUMIF(Inputs!$X$1:$AY$1,CM$1059,Inputs!$X476:$AY476)-SUMIF(Inputs!$X$1:$AY$1,CM$1059-1,Inputs!$X476:$AY476))</f>
        <v>0</v>
      </c>
      <c r="CN476" s="0" t="n">
        <f aca="false">SUMIF(Inputs!$X$1:$AY$1,CN$1059-1,Inputs!$X476:$AY476)+0.75*(SUMIF(Inputs!$X$1:$AY$1,CN$1059,Inputs!$X476:$AY476)-SUMIF(Inputs!$X$1:$AY$1,CN$1059-1,Inputs!$X476:$AY476))</f>
        <v>0</v>
      </c>
      <c r="CO476" s="0" t="n">
        <f aca="false">SUMIF(Inputs!$X$1:$AY$1,CO$1059-1,Inputs!$X476:$AY476)+1*(SUMIF(Inputs!$X$1:$AY$1,CO$1059,Inputs!$X476:$AY476)-SUMIF(Inputs!$X$1:$AY$1,CO$1059-1,Inputs!$X476:$AY476))</f>
        <v>0</v>
      </c>
      <c r="CP476" s="0" t="n">
        <f aca="false">SUMIF(Inputs!$X$1:$AY$1,CP$1059-1,Inputs!$X476:$AY476)+0.25*(SUMIF(Inputs!$X$1:$AY$1,CP$1059,Inputs!$X476:$AY476)-SUMIF(Inputs!$X$1:$AY$1,CP$1059-1,Inputs!$X476:$AY476))</f>
        <v>0</v>
      </c>
      <c r="CQ476" s="0" t="n">
        <f aca="false">SUMIF(Inputs!$X$1:$AY$1,CQ$1059-1,Inputs!$X476:$AY476)+0.5*(SUMIF(Inputs!$X$1:$AY$1,CQ$1059,Inputs!$X476:$AY476)-SUMIF(Inputs!$X$1:$AY$1,CQ$1059-1,Inputs!$X476:$AY476))</f>
        <v>0</v>
      </c>
      <c r="CR476" s="0" t="n">
        <f aca="false">SUMIF(Inputs!$X$1:$AY$1,CR$1059-1,Inputs!$X476:$AY476)+0.75*(SUMIF(Inputs!$X$1:$AY$1,CR$1059,Inputs!$X476:$AY476)-SUMIF(Inputs!$X$1:$AY$1,CR$1059-1,Inputs!$X476:$AY476))</f>
        <v>0</v>
      </c>
      <c r="CS476" s="0" t="n">
        <f aca="false">SUMIF(Inputs!$X$1:$AY$1,CS$1059-1,Inputs!$X476:$AY476)+1*(SUMIF(Inputs!$X$1:$AY$1,CS$1059,Inputs!$X476:$AY476)-SUMIF(Inputs!$X$1:$AY$1,CS$1059-1,Inputs!$X476:$AY476))</f>
        <v>0</v>
      </c>
      <c r="CT476" s="0" t="n">
        <f aca="false">SUMIF(Inputs!$X$1:$AY$1,CT$1059-1,Inputs!$X476:$AY476)+0.25*(SUMIF(Inputs!$X$1:$AY$1,CT$1059,Inputs!$X476:$AY476)-SUMIF(Inputs!$X$1:$AY$1,CT$1059-1,Inputs!$X476:$AY476))</f>
        <v>0</v>
      </c>
      <c r="CU476" s="0" t="n">
        <f aca="false">SUMIF(Inputs!$X$1:$AY$1,CU$1059-1,Inputs!$X476:$AY476)+0.5*(SUMIF(Inputs!$X$1:$AY$1,CU$1059,Inputs!$X476:$AY476)-SUMIF(Inputs!$X$1:$AY$1,CU$1059-1,Inputs!$X476:$AY476))</f>
        <v>0</v>
      </c>
      <c r="CV476" s="0" t="n">
        <f aca="false">SUMIF(Inputs!$X$1:$AY$1,CV$1059-1,Inputs!$X476:$AY476)+0.75*(SUMIF(Inputs!$X$1:$AY$1,CV$1059,Inputs!$X476:$AY476)-SUMIF(Inputs!$X$1:$AY$1,CV$1059-1,Inputs!$X476:$AY476))</f>
        <v>0</v>
      </c>
      <c r="CW476" s="0" t="n">
        <f aca="false">SUMIF(Inputs!$X$1:$AY$1,CW$1059-1,Inputs!$X476:$AY476)+1*(SUMIF(Inputs!$X$1:$AY$1,CW$1059,Inputs!$X476:$AY476)-SUMIF(Inputs!$X$1:$AY$1,CW$1059-1,Inputs!$X476:$AY476))</f>
        <v>0</v>
      </c>
      <c r="CX476" s="0" t="n">
        <f aca="false">SUMIF(Inputs!$X$1:$AY$1,CX$1059-1,Inputs!$X476:$AY476)+0.25*(SUMIF(Inputs!$X$1:$AY$1,CX$1059,Inputs!$X476:$AY476)-SUMIF(Inputs!$X$1:$AY$1,CX$1059-1,Inputs!$X476:$AY476))</f>
        <v>0</v>
      </c>
      <c r="CY476" s="0" t="n">
        <f aca="false">SUMIF(Inputs!$X$1:$AY$1,CY$1059-1,Inputs!$X476:$AY476)+0.5*(SUMIF(Inputs!$X$1:$AY$1,CY$1059,Inputs!$X476:$AY476)-SUMIF(Inputs!$X$1:$AY$1,CY$1059-1,Inputs!$X476:$AY476))</f>
        <v>0</v>
      </c>
      <c r="CZ476" s="0" t="n">
        <f aca="false">SUMIF(Inputs!$X$1:$AY$1,CZ$1059-1,Inputs!$X476:$AY476)+0.75*(SUMIF(Inputs!$X$1:$AY$1,CZ$1059,Inputs!$X476:$AY476)-SUMIF(Inputs!$X$1:$AY$1,CZ$1059-1,Inputs!$X476:$AY476))</f>
        <v>0</v>
      </c>
      <c r="DA476" s="0" t="n">
        <f aca="false">SUMIF(Inputs!$X$1:$AY$1,DA$1059-1,Inputs!$X476:$AY476)+1*(SUMIF(Inputs!$X$1:$AY$1,DA$1059,Inputs!$X476:$AY476)-SUMIF(Inputs!$X$1:$AY$1,DA$1059-1,Inputs!$X476:$AY476))</f>
        <v>0</v>
      </c>
      <c r="DB476" s="357" t="n">
        <f aca="false">SUMIF(Inputs!$X$1:$AY$1,DB$1059-1,Inputs!$X476:$AY476)+0.25*(SUMIF(Inputs!$X$1:$AY$1,DB$1059,Inputs!$X476:$AY476)-SUMIF(Inputs!$X$1:$AY$1,DB$1059-1,Inputs!$X476:$AY476))</f>
        <v>0</v>
      </c>
      <c r="DC476" s="0" t="n">
        <f aca="false">SUMIF(Inputs!$X$1:$AY$1,DC$1059-1,Inputs!$X476:$AY476)+0.5*(SUMIF(Inputs!$X$1:$AY$1,DC$1059,Inputs!$X476:$AY476)-SUMIF(Inputs!$X$1:$AY$1,DC$1059-1,Inputs!$X476:$AY476))</f>
        <v>0</v>
      </c>
      <c r="DD476" s="0" t="n">
        <f aca="false">SUMIF(Inputs!$X$1:$AY$1,DD$1059-1,Inputs!$X476:$AY476)+0.75*(SUMIF(Inputs!$X$1:$AY$1,DD$1059,Inputs!$X476:$AY476)-SUMIF(Inputs!$X$1:$AY$1,DD$1059-1,Inputs!$X476:$AY476))</f>
        <v>0</v>
      </c>
      <c r="DE476" s="0" t="n">
        <f aca="false">SUMIF(Inputs!$X$1:$AY$1,DE$1059-1,Inputs!$X476:$AY476)+1*(SUMIF(Inputs!$X$1:$AY$1,DE$1059,Inputs!$X476:$AY476)-SUMIF(Inputs!$X$1:$AY$1,DE$1059-1,Inputs!$X476:$AY476))</f>
        <v>0</v>
      </c>
      <c r="DF476" s="0" t="n">
        <f aca="false">SUMIF(Inputs!$X$1:$AY$1,DF$1059-1,Inputs!$X476:$AY476)+0.25*(SUMIF(Inputs!$X$1:$AY$1,DF$1059,Inputs!$X476:$AY476)-SUMIF(Inputs!$X$1:$AY$1,DF$1059-1,Inputs!$X476:$AY476))</f>
        <v>0</v>
      </c>
      <c r="DG476" s="0" t="n">
        <f aca="false">SUMIF(Inputs!$X$1:$AY$1,DG$1059-1,Inputs!$X476:$AY476)+0.5*(SUMIF(Inputs!$X$1:$AY$1,DG$1059,Inputs!$X476:$AY476)-SUMIF(Inputs!$X$1:$AY$1,DG$1059-1,Inputs!$X476:$AY476))</f>
        <v>0</v>
      </c>
      <c r="DH476" s="0" t="n">
        <f aca="false">SUMIF(Inputs!$X$1:$AY$1,DH$1059-1,Inputs!$X476:$AY476)+0.75*(SUMIF(Inputs!$X$1:$AY$1,DH$1059,Inputs!$X476:$AY476)-SUMIF(Inputs!$X$1:$AY$1,DH$1059-1,Inputs!$X476:$AY476))</f>
        <v>0</v>
      </c>
      <c r="DI476" s="0" t="n">
        <f aca="false">SUMIF(Inputs!$X$1:$AY$1,DI$1059-1,Inputs!$X476:$AY476)+1*(SUMIF(Inputs!$X$1:$AY$1,DI$1059,Inputs!$X476:$AY476)-SUMIF(Inputs!$X$1:$AY$1,DI$1059-1,Inputs!$X476:$AY476))</f>
        <v>0</v>
      </c>
      <c r="DJ476" s="0" t="n">
        <f aca="false">SUMIF(Inputs!$X$1:$AY$1,DJ$1059-1,Inputs!$X476:$AY476)+0.25*(SUMIF(Inputs!$X$1:$AY$1,DJ$1059,Inputs!$X476:$AY476)-SUMIF(Inputs!$X$1:$AY$1,DJ$1059-1,Inputs!$X476:$AY476))</f>
        <v>0</v>
      </c>
      <c r="DK476" s="0" t="n">
        <f aca="false">SUMIF(Inputs!$X$1:$AY$1,DK$1059-1,Inputs!$X476:$AY476)+0.5*(SUMIF(Inputs!$X$1:$AY$1,DK$1059,Inputs!$X476:$AY476)-SUMIF(Inputs!$X$1:$AY$1,DK$1059-1,Inputs!$X476:$AY476))</f>
        <v>0</v>
      </c>
      <c r="DL476" s="0" t="n">
        <f aca="false">SUMIF(Inputs!$X$1:$AY$1,DL$1059-1,Inputs!$X476:$AY476)+0.75*(SUMIF(Inputs!$X$1:$AY$1,DL$1059,Inputs!$X476:$AY476)-SUMIF(Inputs!$X$1:$AY$1,DL$1059-1,Inputs!$X476:$AY476))</f>
        <v>0</v>
      </c>
      <c r="DM476" s="0" t="n">
        <f aca="false">SUMIF(Inputs!$X$1:$AY$1,DM$1059-1,Inputs!$X476:$AY476)+1*(SUMIF(Inputs!$X$1:$AY$1,DM$1059,Inputs!$X476:$AY476)-SUMIF(Inputs!$X$1:$AY$1,DM$1059-1,Inputs!$X476:$AY476))</f>
        <v>0</v>
      </c>
      <c r="DN476" s="0" t="n">
        <f aca="false">SUMIF(Inputs!$X$1:$AY$1,DN$1059-1,Inputs!$X476:$AY476)+0.25*(SUMIF(Inputs!$X$1:$AY$1,DN$1059,Inputs!$X476:$AY476)-SUMIF(Inputs!$X$1:$AY$1,DN$1059-1,Inputs!$X476:$AY476))</f>
        <v>0</v>
      </c>
      <c r="DO476" s="0" t="n">
        <f aca="false">SUMIF(Inputs!$X$1:$AY$1,DO$1059-1,Inputs!$X476:$AY476)+0.5*(SUMIF(Inputs!$X$1:$AY$1,DO$1059,Inputs!$X476:$AY476)-SUMIF(Inputs!$X$1:$AY$1,DO$1059-1,Inputs!$X476:$AY476))</f>
        <v>0</v>
      </c>
      <c r="DP476" s="0" t="n">
        <f aca="false">SUMIF(Inputs!$X$1:$AY$1,DP$1059-1,Inputs!$X476:$AY476)+0.75*(SUMIF(Inputs!$X$1:$AY$1,DP$1059,Inputs!$X476:$AY476)-SUMIF(Inputs!$X$1:$AY$1,DP$1059-1,Inputs!$X476:$AY476))</f>
        <v>0</v>
      </c>
      <c r="DQ476" s="0" t="n">
        <f aca="false">SUMIF(Inputs!$X$1:$AY$1,DQ$1059-1,Inputs!$X476:$AY476)+1*(SUMIF(Inputs!$X$1:$AY$1,DQ$1059,Inputs!$X476:$AY476)-SUMIF(Inputs!$X$1:$AY$1,DQ$1059-1,Inputs!$X476:$AY476))</f>
        <v>0</v>
      </c>
      <c r="DR476" s="0" t="n">
        <f aca="false">SUMIF(Inputs!$X$1:$AY$1,DR$1059-1,Inputs!$X476:$AY476)+0.25*(SUMIF(Inputs!$X$1:$AY$1,DR$1059,Inputs!$X476:$AY476)-SUMIF(Inputs!$X$1:$AY$1,DR$1059-1,Inputs!$X476:$AY476))</f>
        <v>0</v>
      </c>
      <c r="DS476" s="0" t="n">
        <f aca="false">SUMIF(Inputs!$X$1:$AY$1,DS$1059-1,Inputs!$X476:$AY476)+0.5*(SUMIF(Inputs!$X$1:$AY$1,DS$1059,Inputs!$X476:$AY476)-SUMIF(Inputs!$X$1:$AY$1,DS$1059-1,Inputs!$X476:$AY476))</f>
        <v>0</v>
      </c>
      <c r="DT476" s="0" t="n">
        <f aca="false">SUMIF(Inputs!$X$1:$AY$1,DT$1059-1,Inputs!$X476:$AY476)+0.75*(SUMIF(Inputs!$X$1:$AY$1,DT$1059,Inputs!$X476:$AY476)-SUMIF(Inputs!$X$1:$AY$1,DT$1059-1,Inputs!$X476:$AY476))</f>
        <v>0</v>
      </c>
      <c r="DU476" s="0" t="n">
        <f aca="false">SUMIF(Inputs!$X$1:$AY$1,DU$1059-1,Inputs!$X476:$AY476)+1*(SUMIF(Inputs!$X$1:$AY$1,DU$1059,Inputs!$X476:$AY476)-SUMIF(Inputs!$X$1:$AY$1,DU$1059-1,Inputs!$X476:$AY476))</f>
        <v>0</v>
      </c>
      <c r="DV476" s="0" t="n">
        <f aca="false">SUMIF(Inputs!$X$1:$AY$1,DV$1059-1,Inputs!$X476:$AY476)+0.25*(SUMIF(Inputs!$X$1:$AY$1,DV$1059,Inputs!$X476:$AY476)-SUMIF(Inputs!$X$1:$AY$1,DV$1059-1,Inputs!$X476:$AY476))</f>
        <v>0</v>
      </c>
      <c r="DW476" s="0" t="n">
        <f aca="false">SUMIF(Inputs!$X$1:$AY$1,DW$1059-1,Inputs!$X476:$AY476)+0.5*(SUMIF(Inputs!$X$1:$AY$1,DW$1059,Inputs!$X476:$AY476)-SUMIF(Inputs!$X$1:$AY$1,DW$1059-1,Inputs!$X476:$AY476))</f>
        <v>0</v>
      </c>
      <c r="DX476" s="0" t="n">
        <f aca="false">SUMIF(Inputs!$X$1:$AY$1,DX$1059-1,Inputs!$X476:$AY476)+0.75*(SUMIF(Inputs!$X$1:$AY$1,DX$1059,Inputs!$X476:$AY476)-SUMIF(Inputs!$X$1:$AY$1,DX$1059-1,Inputs!$X476:$AY476))</f>
        <v>0</v>
      </c>
      <c r="DY476" s="0" t="n">
        <f aca="false">SUMIF(Inputs!$X$1:$AY$1,DY$1059-1,Inputs!$X476:$AY476)+1*(SUMIF(Inputs!$X$1:$AY$1,DY$1059,Inputs!$X476:$AY476)-SUMIF(Inputs!$X$1:$AY$1,DY$1059-1,Inputs!$X476:$AY476))</f>
        <v>0</v>
      </c>
      <c r="DZ476" s="0" t="n">
        <f aca="false">SUMIF(Inputs!$X$1:$AY$1,DZ$1059-1,Inputs!$X476:$AY476)+0.25*(SUMIF(Inputs!$X$1:$AY$1,DZ$1059,Inputs!$X476:$AY476)-SUMIF(Inputs!$X$1:$AY$1,DZ$1059-1,Inputs!$X476:$AY476))</f>
        <v>0</v>
      </c>
      <c r="EA476" s="276" t="n">
        <f aca="false">SUMIF(Inputs!$X$1:$AY$1,EA$1059-1,Inputs!$X476:$AY476)+0.5*(SUMIF(Inputs!$X$1:$AY$1,EA$1059,Inputs!$X476:$AY476)-SUMIF(Inputs!$X$1:$AY$1,EA$1059-1,Inputs!$X476:$AY476))</f>
        <v>0</v>
      </c>
      <c r="EB476" s="0" t="n">
        <f aca="false">SUMIF(Inputs!$X$1:$AY$1,EB$1059-1,Inputs!$X476:$AY476)+0.75*(SUMIF(Inputs!$X$1:$AY$1,EB$1059,Inputs!$X476:$AY476)-SUMIF(Inputs!$X$1:$AY$1,EB$1059-1,Inputs!$X476:$AY476))</f>
        <v>0</v>
      </c>
      <c r="EC476" s="0" t="n">
        <f aca="false">SUMIF(Inputs!$X$1:$AY$1,EC$1059-1,Inputs!$X476:$AY476)+1*(SUMIF(Inputs!$X$1:$AY$1,EC$1059,Inputs!$X476:$AY476)-SUMIF(Inputs!$X$1:$AY$1,EC$1059-1,Inputs!$X476:$AY476))</f>
        <v>0</v>
      </c>
      <c r="ED476" s="0" t="n">
        <f aca="false">SUMIF(Inputs!$X$1:$AY$1,ED$1059-1,Inputs!$X476:$AY476)+0.25*(SUMIF(Inputs!$X$1:$AY$1,ED$1059,Inputs!$X476:$AY476)-SUMIF(Inputs!$X$1:$AY$1,ED$1059-1,Inputs!$X476:$AY476))</f>
        <v>0</v>
      </c>
      <c r="EE476" s="0" t="n">
        <f aca="false">SUMIF(Inputs!$X$1:$AY$1,EE$1059-1,Inputs!$X476:$AY476)+0.5*(SUMIF(Inputs!$X$1:$AY$1,EE$1059,Inputs!$X476:$AY476)-SUMIF(Inputs!$X$1:$AY$1,EE$1059-1,Inputs!$X476:$AY476))</f>
        <v>0</v>
      </c>
      <c r="EF476" s="0" t="n">
        <f aca="false">SUMIF(Inputs!$X$1:$AY$1,EF$1059-1,Inputs!$X476:$AY476)+0.75*(SUMIF(Inputs!$X$1:$AY$1,EF$1059,Inputs!$X476:$AY476)-SUMIF(Inputs!$X$1:$AY$1,EF$1059-1,Inputs!$X476:$AY476))</f>
        <v>0</v>
      </c>
      <c r="EG476" s="0" t="n">
        <f aca="false">SUMIF(Inputs!$X$1:$AY$1,EG$1059-1,Inputs!$X476:$AY476)+1*(SUMIF(Inputs!$X$1:$AY$1,EG$1059,Inputs!$X476:$AY476)-SUMIF(Inputs!$X$1:$AY$1,EG$1059-1,Inputs!$X476:$AY476))</f>
        <v>0</v>
      </c>
      <c r="EH476" s="0" t="n">
        <f aca="false">SUMIF(Inputs!$X$1:$AY$1,EH$1059-1,Inputs!$X476:$AY476)+0.25*(SUMIF(Inputs!$X$1:$AY$1,EH$1059,Inputs!$X476:$AY476)-SUMIF(Inputs!$X$1:$AY$1,EH$1059-1,Inputs!$X476:$AY476))</f>
        <v>0</v>
      </c>
      <c r="EI476" s="0" t="n">
        <f aca="false">SUMIF(Inputs!$X$1:$AY$1,EI$1059-1,Inputs!$X476:$AY476)+0.5*(SUMIF(Inputs!$X$1:$AY$1,EI$1059,Inputs!$X476:$AY476)-SUMIF(Inputs!$X$1:$AY$1,EI$1059-1,Inputs!$X476:$AY476))</f>
        <v>0</v>
      </c>
      <c r="EJ476" s="0" t="n">
        <f aca="false">SUMIF(Inputs!$X$1:$AY$1,EJ$1059-1,Inputs!$X476:$AY476)+0.75*(SUMIF(Inputs!$X$1:$AY$1,EJ$1059,Inputs!$X476:$AY476)-SUMIF(Inputs!$X$1:$AY$1,EJ$1059-1,Inputs!$X476:$AY476))</f>
        <v>0</v>
      </c>
      <c r="EK476" s="0" t="n">
        <f aca="false">SUMIF(Inputs!$X$1:$AY$1,EK$1059-1,Inputs!$X476:$AY476)+1*(SUMIF(Inputs!$X$1:$AY$1,EK$1059,Inputs!$X476:$AY476)-SUMIF(Inputs!$X$1:$AY$1,EK$1059-1,Inputs!$X476:$AY476))</f>
        <v>0</v>
      </c>
      <c r="EL476" s="0" t="n">
        <f aca="false">SUMIF(Inputs!$X$1:$AY$1,EL$1059-1,Inputs!$X476:$AY476)+0.25*(SUMIF(Inputs!$X$1:$AY$1,EL$1059,Inputs!$X476:$AY476)-SUMIF(Inputs!$X$1:$AY$1,EL$1059-1,Inputs!$X476:$AY476))</f>
        <v>0</v>
      </c>
      <c r="EM476" s="0" t="n">
        <f aca="false">SUMIF(Inputs!$X$1:$AY$1,EM$1059-1,Inputs!$X476:$AY476)+0.5*(SUMIF(Inputs!$X$1:$AY$1,EM$1059,Inputs!$X476:$AY476)-SUMIF(Inputs!$X$1:$AY$1,EM$1059-1,Inputs!$X476:$AY476))</f>
        <v>0</v>
      </c>
      <c r="EN476" s="0" t="n">
        <f aca="false">SUMIF(Inputs!$X$1:$AY$1,EN$1059-1,Inputs!$X476:$AY476)+0.75*(SUMIF(Inputs!$X$1:$AY$1,EN$1059,Inputs!$X476:$AY476)-SUMIF(Inputs!$X$1:$AY$1,EN$1059-1,Inputs!$X476:$AY476))</f>
        <v>0</v>
      </c>
      <c r="EO476" s="0" t="n">
        <f aca="false">SUMIF(Inputs!$X$1:$AY$1,EO$1059-1,Inputs!$X476:$AY476)+1*(SUMIF(Inputs!$X$1:$AY$1,EO$1059,Inputs!$X476:$AY476)-SUMIF(Inputs!$X$1:$AY$1,EO$1059-1,Inputs!$X476:$AY476))</f>
        <v>0</v>
      </c>
      <c r="EP476" s="0" t="n">
        <f aca="false">SUMIF(Inputs!$X$1:$AY$1,EP$1059-1,Inputs!$X476:$AY476)+0.25*(SUMIF(Inputs!$X$1:$AY$1,EP$1059,Inputs!$X476:$AY476)-SUMIF(Inputs!$X$1:$AY$1,EP$1059-1,Inputs!$X476:$AY476))</f>
        <v>0</v>
      </c>
      <c r="EQ476" s="0" t="n">
        <f aca="false">SUMIF(Inputs!$X$1:$AY$1,EQ$1059-1,Inputs!$X476:$AY476)+0.5*(SUMIF(Inputs!$X$1:$AY$1,EQ$1059,Inputs!$X476:$AY476)-SUMIF(Inputs!$X$1:$AY$1,EQ$1059-1,Inputs!$X476:$AY476))</f>
        <v>0</v>
      </c>
      <c r="ER476" s="0" t="n">
        <f aca="false">SUMIF(Inputs!$X$1:$AY$1,ER$1059-1,Inputs!$X476:$AY476)+0.75*(SUMIF(Inputs!$X$1:$AY$1,ER$1059,Inputs!$X476:$AY476)-SUMIF(Inputs!$X$1:$AY$1,ER$1059-1,Inputs!$X476:$AY476))</f>
        <v>0</v>
      </c>
      <c r="ES476" s="0" t="n">
        <f aca="false">SUMIF(Inputs!$X$1:$AY$1,ES$1059-1,Inputs!$X476:$AY476)+1*(SUMIF(Inputs!$X$1:$AY$1,ES$1059,Inputs!$X476:$AY476)-SUMIF(Inputs!$X$1:$AY$1,ES$1059-1,Inputs!$X476:$AY476))</f>
        <v>0</v>
      </c>
      <c r="ET476" s="0" t="n">
        <f aca="false">SUMIF(Inputs!$X$1:$AY$1,ET$1059-1,Inputs!$X476:$AY476)+0.25*(SUMIF(Inputs!$X$1:$AY$1,ET$1059,Inputs!$X476:$AY476)-SUMIF(Inputs!$X$1:$AY$1,ET$1059-1,Inputs!$X476:$AY476))</f>
        <v>0</v>
      </c>
      <c r="EU476" s="0" t="n">
        <f aca="false">SUMIF(Inputs!$X$1:$AY$1,EU$1059-1,Inputs!$X476:$AY476)+0.5*(SUMIF(Inputs!$X$1:$AY$1,EU$1059,Inputs!$X476:$AY476)-SUMIF(Inputs!$X$1:$AY$1,EU$1059-1,Inputs!$X476:$AY476))</f>
        <v>0</v>
      </c>
      <c r="EV476" s="0" t="n">
        <f aca="false">SUMIF(Inputs!$X$1:$AY$1,EV$1059-1,Inputs!$X476:$AY476)+0.75*(SUMIF(Inputs!$X$1:$AY$1,EV$1059,Inputs!$X476:$AY476)-SUMIF(Inputs!$X$1:$AY$1,EV$1059-1,Inputs!$X476:$AY476))</f>
        <v>0</v>
      </c>
      <c r="EW476" s="0" t="n">
        <f aca="false">SUMIF(Inputs!$X$1:$AY$1,EW$1059-1,Inputs!$X476:$AY476)+1*(SUMIF(Inputs!$X$1:$AY$1,EW$1059,Inputs!$X476:$AY476)-SUMIF(Inputs!$X$1:$AY$1,EW$1059-1,Inputs!$X476:$AY476))</f>
        <v>0</v>
      </c>
      <c r="EX476" s="0" t="n">
        <f aca="false">SUMIF(Inputs!$X$1:$AY$1,EX$1059-1,Inputs!$X476:$AY476)+0.25*(SUMIF(Inputs!$X$1:$AY$1,EX$1059,Inputs!$X476:$AY476)-SUMIF(Inputs!$X$1:$AY$1,EX$1059-1,Inputs!$X476:$AY476))</f>
        <v>0</v>
      </c>
      <c r="EY476" s="0" t="n">
        <f aca="false">SUMIF(Inputs!$X$1:$AY$1,EY$1059-1,Inputs!$X476:$AY476)+0.5*(SUMIF(Inputs!$X$1:$AY$1,EY$1059,Inputs!$X476:$AY476)-SUMIF(Inputs!$X$1:$AY$1,EY$1059-1,Inputs!$X476:$AY476))</f>
        <v>0</v>
      </c>
      <c r="EZ476" s="0" t="n">
        <f aca="false">SUMIF(Inputs!$X$1:$AY$1,EZ$1059-1,Inputs!$X476:$AY476)+0.75*(SUMIF(Inputs!$X$1:$AY$1,EZ$1059,Inputs!$X476:$AY476)-SUMIF(Inputs!$X$1:$AY$1,EZ$1059-1,Inputs!$X476:$AY476))</f>
        <v>0</v>
      </c>
      <c r="FA476" s="0" t="n">
        <f aca="false">SUMIF(Inputs!$X$1:$AY$1,FA$1059-1,Inputs!$X476:$AY476)+1*(SUMIF(Inputs!$X$1:$AY$1,FA$1059,Inputs!$X476:$AY476)-SUMIF(Inputs!$X$1:$AY$1,FA$1059-1,Inputs!$X476:$AY476))</f>
        <v>0</v>
      </c>
      <c r="FB476" s="0" t="n">
        <f aca="false">SUMIF(Inputs!$X$1:$AY$1,FB$1059-1,Inputs!$X476:$AY476)+0.25*(SUMIF(Inputs!$X$1:$AY$1,FB$1059,Inputs!$X476:$AY476)-SUMIF(Inputs!$X$1:$AY$1,FB$1059-1,Inputs!$X476:$AY476))</f>
        <v>0</v>
      </c>
      <c r="FC476" s="0" t="n">
        <f aca="false">SUMIF(Inputs!$X$1:$AY$1,FC$1059-1,Inputs!$X476:$AY476)+0.5*(SUMIF(Inputs!$X$1:$AY$1,FC$1059,Inputs!$X476:$AY476)-SUMIF(Inputs!$X$1:$AY$1,FC$1059-1,Inputs!$X476:$AY476))</f>
        <v>0</v>
      </c>
      <c r="FD476" s="0" t="n">
        <f aca="false">SUMIF(Inputs!$X$1:$AY$1,FD$1059-1,Inputs!$X476:$AY476)+0.75*(SUMIF(Inputs!$X$1:$AY$1,FD$1059,Inputs!$X476:$AY476)-SUMIF(Inputs!$X$1:$AY$1,FD$1059-1,Inputs!$X476:$AY476))</f>
        <v>0</v>
      </c>
      <c r="FE476" s="0" t="n">
        <f aca="false">SUMIF(Inputs!$X$1:$AY$1,FE$1059-1,Inputs!$X476:$AY476)+1*(SUMIF(Inputs!$X$1:$AY$1,FE$1059,Inputs!$X476:$AY476)-SUMIF(Inputs!$X$1:$AY$1,FE$1059-1,Inputs!$X476:$AY476))</f>
        <v>0</v>
      </c>
      <c r="FF476" s="0" t="n">
        <f aca="false">SUMIF(Inputs!$X$1:$AY$1,FF$1059-1,Inputs!$X476:$AY476)+0.25*(SUMIF(Inputs!$X$1:$AY$1,FF$1059,Inputs!$X476:$AY476)-SUMIF(Inputs!$X$1:$AY$1,FF$1059-1,Inputs!$X476:$AY476))</f>
        <v>0</v>
      </c>
      <c r="FG476" s="0" t="n">
        <f aca="false">SUMIF(Inputs!$X$1:$AY$1,FG$1059-1,Inputs!$X476:$AY476)+0.5*(SUMIF(Inputs!$X$1:$AY$1,FG$1059,Inputs!$X476:$AY476)-SUMIF(Inputs!$X$1:$AY$1,FG$1059-1,Inputs!$X476:$AY476))</f>
        <v>0</v>
      </c>
      <c r="FH476" s="0" t="n">
        <f aca="false">SUMIF(Inputs!$X$1:$AY$1,FH$1059-1,Inputs!$X476:$AY476)+0.75*(SUMIF(Inputs!$X$1:$AY$1,FH$1059,Inputs!$X476:$AY476)-SUMIF(Inputs!$X$1:$AY$1,FH$1059-1,Inputs!$X476:$AY476))</f>
        <v>0</v>
      </c>
      <c r="FI476" s="0" t="n">
        <f aca="false">SUMIF(Inputs!$X$1:$AY$1,FI$1059-1,Inputs!$X476:$AY476)+1*(SUMIF(Inputs!$X$1:$AY$1,FI$1059,Inputs!$X476:$AY476)-SUMIF(Inputs!$X$1:$AY$1,FI$1059-1,Inputs!$X476:$AY476))</f>
        <v>0</v>
      </c>
      <c r="FJ476" s="0" t="n">
        <f aca="false">SUMIF(Inputs!$X$1:$AY$1,FJ$1059-1,Inputs!$X476:$AY476)+0.25*(SUMIF(Inputs!$X$1:$AY$1,FJ$1059,Inputs!$X476:$AY476)-SUMIF(Inputs!$X$1:$AY$1,FJ$1059-1,Inputs!$X476:$AY476))</f>
        <v>0</v>
      </c>
      <c r="FK476" s="0" t="n">
        <f aca="false">SUMIF(Inputs!$X$1:$AY$1,FK$1059-1,Inputs!$X476:$AY476)+0.5*(SUMIF(Inputs!$X$1:$AY$1,FK$1059,Inputs!$X476:$AY476)-SUMIF(Inputs!$X$1:$AY$1,FK$1059-1,Inputs!$X476:$AY476))</f>
        <v>0</v>
      </c>
      <c r="FL476" s="0" t="n">
        <f aca="false">SUMIF(Inputs!$X$1:$AY$1,FL$1059-1,Inputs!$X476:$AY476)+0.75*(SUMIF(Inputs!$X$1:$AY$1,FL$1059,Inputs!$X476:$AY476)-SUMIF(Inputs!$X$1:$AY$1,FL$1059-1,Inputs!$X476:$AY476))</f>
        <v>0</v>
      </c>
      <c r="FM476" s="0" t="n">
        <f aca="false">SUMIF(Inputs!$X$1:$AY$1,FM$1059-1,Inputs!$X476:$AY476)+1*(SUMIF(Inputs!$X$1:$AY$1,FM$1059,Inputs!$X476:$AY476)-SUMIF(Inputs!$X$1:$AY$1,FM$1059-1,Inputs!$X476:$AY476))</f>
        <v>0</v>
      </c>
      <c r="FN476" s="0" t="n">
        <f aca="false">SUMIF(Inputs!$X$1:$AY$1,FN$1059-1,Inputs!$X476:$AY476)+0.25*(SUMIF(Inputs!$X$1:$AY$1,FN$1059,Inputs!$X476:$AY476)-SUMIF(Inputs!$X$1:$AY$1,FN$1059-1,Inputs!$X476:$AY476))</f>
        <v>0</v>
      </c>
      <c r="FO476" s="0" t="n">
        <f aca="false">SUMIF(Inputs!$X$1:$AY$1,FO$1059-1,Inputs!$X476:$AY476)+0.5*(SUMIF(Inputs!$X$1:$AY$1,FO$1059,Inputs!$X476:$AY476)-SUMIF(Inputs!$X$1:$AY$1,FO$1059-1,Inputs!$X476:$AY476))</f>
        <v>0</v>
      </c>
      <c r="FP476" s="0" t="n">
        <f aca="false">SUMIF(Inputs!$X$1:$AY$1,FP$1059-1,Inputs!$X476:$AY476)+0.75*(SUMIF(Inputs!$X$1:$AY$1,FP$1059,Inputs!$X476:$AY476)-SUMIF(Inputs!$X$1:$AY$1,FP$1059-1,Inputs!$X476:$AY476))</f>
        <v>0</v>
      </c>
      <c r="FQ476" s="0" t="n">
        <f aca="false">SUMIF(Inputs!$X$1:$AY$1,FQ$1059-1,Inputs!$X476:$AY476)+1*(SUMIF(Inputs!$X$1:$AY$1,FQ$1059,Inputs!$X476:$AY476)-SUMIF(Inputs!$X$1:$AY$1,FQ$1059-1,Inputs!$X476:$AY476))</f>
        <v>0</v>
      </c>
      <c r="FR476" s="0" t="n">
        <f aca="false">SUMIF(Inputs!$X$1:$AY$1,FR$1059-1,Inputs!$X476:$AY476)+0.25*(SUMIF(Inputs!$X$1:$AY$1,FR$1059,Inputs!$X476:$AY476)-SUMIF(Inputs!$X$1:$AY$1,FR$1059-1,Inputs!$X476:$AY476))</f>
        <v>0</v>
      </c>
      <c r="FS476" s="0" t="n">
        <f aca="false">SUMIF(Inputs!$X$1:$AY$1,FS$1059-1,Inputs!$X476:$AY476)+0.5*(SUMIF(Inputs!$X$1:$AY$1,FS$1059,Inputs!$X476:$AY476)-SUMIF(Inputs!$X$1:$AY$1,FS$1059-1,Inputs!$X476:$AY476))</f>
        <v>0</v>
      </c>
      <c r="FT476" s="0" t="n">
        <f aca="false">SUMIF(Inputs!$X$1:$AY$1,FT$1059-1,Inputs!$X476:$AY476)+0.75*(SUMIF(Inputs!$X$1:$AY$1,FT$1059,Inputs!$X476:$AY476)-SUMIF(Inputs!$X$1:$AY$1,FT$1059-1,Inputs!$X476:$AY476))</f>
        <v>0</v>
      </c>
      <c r="FU476" s="0" t="n">
        <f aca="false">SUMIF(Inputs!$X$1:$AY$1,FU$1059-1,Inputs!$X476:$AY476)+1*(SUMIF(Inputs!$X$1:$AY$1,FU$1059,Inputs!$X476:$AY476)-SUMIF(Inputs!$X$1:$AY$1,FU$1059-1,Inputs!$X476:$AY476))</f>
        <v>0</v>
      </c>
      <c r="FV476" s="0" t="n">
        <f aca="false">SUMIF(Inputs!$X$1:$BB$1,FV$1059-1,Inputs!$X476:$BB476)+0.25*(SUMIF(Inputs!$X$1:$BB$1,FV$1059,Inputs!$X476:$BB476)-SUMIF(Inputs!$X$1:$BB$1,FV$1059-1,Inputs!$X476:$BB476))</f>
        <v>0</v>
      </c>
      <c r="FW476" s="0" t="n">
        <f aca="false">SUMIF(Inputs!$X$1:$BB$1,FW$1059-1,Inputs!$X476:$BB476)+0.5*(SUMIF(Inputs!$X$1:$BB$1,FW$1059,Inputs!$X476:$BB476)-SUMIF(Inputs!$X$1:$BB$1,FW$1059-1,Inputs!$X476:$BB476))</f>
        <v>0</v>
      </c>
      <c r="FX476" s="0" t="n">
        <f aca="false">SUMIF(Inputs!$X$1:$BB$1,FX$1059-1,Inputs!$X476:$BB476)+0.75*(SUMIF(Inputs!$X$1:$BB$1,FX$1059,Inputs!$X476:$BB476)-SUMIF(Inputs!$X$1:$BB$1,FX$1059-1,Inputs!$X476:$BB476))</f>
        <v>0</v>
      </c>
      <c r="FY476" s="0" t="n">
        <f aca="false">SUMIF(Inputs!$X$1:$BB$1,FY$1059-1,Inputs!$X476:$BB476)+1*(SUMIF(Inputs!$X$1:$BB$1,FY$1059,Inputs!$X476:$BB476)-SUMIF(Inputs!$X$1:$BB$1,FY$1059-1,Inputs!$X476:$BB476))</f>
        <v>0</v>
      </c>
      <c r="FZ476" s="0" t="n">
        <f aca="false">SUMIF(Inputs!$X$1:$BB$1,FZ$1059-1,Inputs!$X476:$BB476)+0.25*(SUMIF(Inputs!$X$1:$BB$1,FZ$1059,Inputs!$X476:$BB476)-SUMIF(Inputs!$X$1:$BB$1,FZ$1059-1,Inputs!$X476:$BB476))</f>
        <v>0</v>
      </c>
      <c r="GA476" s="0" t="n">
        <f aca="false">SUMIF(Inputs!$X$1:$BB$1,GA$1059-1,Inputs!$X476:$BB476)+0.5*(SUMIF(Inputs!$X$1:$BB$1,GA$1059,Inputs!$X476:$BB476)-SUMIF(Inputs!$X$1:$BB$1,GA$1059-1,Inputs!$X476:$BB476))</f>
        <v>0</v>
      </c>
      <c r="GB476" s="0" t="n">
        <f aca="false">SUMIF(Inputs!$X$1:$BB$1,GB$1059-1,Inputs!$X476:$BB476)+0.75*(SUMIF(Inputs!$X$1:$BB$1,GB$1059,Inputs!$X476:$BB476)-SUMIF(Inputs!$X$1:$BB$1,GB$1059-1,Inputs!$X476:$BB476))</f>
        <v>0</v>
      </c>
      <c r="GC476" s="0" t="n">
        <f aca="false">SUMIF(Inputs!$X$1:$BB$1,GC$1059-1,Inputs!$X476:$BB476)+1*(SUMIF(Inputs!$X$1:$BB$1,GC$1059,Inputs!$X476:$BB476)-SUMIF(Inputs!$X$1:$BB$1,GC$1059-1,Inputs!$X476:$BB476))</f>
        <v>0</v>
      </c>
      <c r="GD476" s="0" t="n">
        <f aca="false">SUMIF(Inputs!$X$1:$BB$1,GD$1059-1,Inputs!$X476:$BB476)+0.25*(SUMIF(Inputs!$X$1:$BB$1,GD$1059,Inputs!$X476:$BB476)-SUMIF(Inputs!$X$1:$BB$1,GD$1059-1,Inputs!$X476:$BB476))</f>
        <v>0</v>
      </c>
      <c r="GE476" s="0" t="n">
        <f aca="false">SUMIF(Inputs!$X$1:$BB$1,GE$1059-1,Inputs!$X476:$BB476)+0.5*(SUMIF(Inputs!$X$1:$BB$1,GE$1059,Inputs!$X476:$BB476)-SUMIF(Inputs!$X$1:$BB$1,GE$1059-1,Inputs!$X476:$BB476))</f>
        <v>0</v>
      </c>
      <c r="GF476" s="0" t="n">
        <f aca="false">SUMIF(Inputs!$X$1:$BB$1,GF$1059-1,Inputs!$X476:$BB476)+0.75*(SUMIF(Inputs!$X$1:$BB$1,GF$1059,Inputs!$X476:$BB476)-SUMIF(Inputs!$X$1:$BB$1,GF$1059-1,Inputs!$X476:$BB476))</f>
        <v>0</v>
      </c>
      <c r="GG476" s="0" t="n">
        <f aca="false">SUMIF(Inputs!$X$1:$BB$1,GG$1059-1,Inputs!$X476:$BB476)+1*(SUMIF(Inputs!$X$1:$BB$1,GG$1059,Inputs!$X476:$BB476)-SUMIF(Inputs!$X$1:$BB$1,GG$1059-1,Inputs!$X476:$BB476))</f>
        <v>0</v>
      </c>
      <c r="GH476" s="321" t="n">
        <f aca="false">SUMIF(Inputs!$X$1:$BG$1,GH$1059-1,Inputs!$X476:$BG476)+0.25*(SUMIF(Inputs!$X$1:$BG$1,GH$1059,Inputs!$X476:$BG476)-SUMIF(Inputs!$X$1:$BG$1,GH$1059-1,Inputs!$X476:$BG476))</f>
        <v>0</v>
      </c>
      <c r="GI476" s="321" t="n">
        <f aca="false">SUMIF(Inputs!$X$1:$BG$1,GI$1059-1,Inputs!$X476:$BG476)+0.5*(SUMIF(Inputs!$X$1:$BG$1,GI$1059,Inputs!$X476:$BG476)-SUMIF(Inputs!$X$1:$BG$1,GI$1059-1,Inputs!$X476:$BG476))</f>
        <v>0</v>
      </c>
      <c r="GJ476" s="321" t="n">
        <f aca="false">SUMIF(Inputs!$X$1:$BG$1,GJ$1059-1,Inputs!$X476:$BG476)+0.75*(SUMIF(Inputs!$X$1:$BG$1,GJ$1059,Inputs!$X476:$BG476)-SUMIF(Inputs!$X$1:$BG$1,GJ$1059-1,Inputs!$X476:$BG476))</f>
        <v>0</v>
      </c>
      <c r="GK476" s="321" t="n">
        <f aca="false">SUMIF(Inputs!$X$1:$BG$1,GK$1059-1,Inputs!$X476:$BG476)+1*(SUMIF(Inputs!$X$1:$BG$1,GK$1059,Inputs!$X476:$BG476)-SUMIF(Inputs!$X$1:$BG$1,GK$1059-1,Inputs!$X476:$BG476))</f>
        <v>0</v>
      </c>
      <c r="GL476" s="321" t="n">
        <f aca="false">SUMIF(Inputs!$X$1:$BG$1,GL$1059-1,Inputs!$X476:$BG476)+0.25*(SUMIF(Inputs!$X$1:$BG$1,GL$1059,Inputs!$X476:$BG476)-SUMIF(Inputs!$X$1:$BG$1,GL$1059-1,Inputs!$X476:$BG476))</f>
        <v>0</v>
      </c>
      <c r="GM476" s="321" t="n">
        <f aca="false">SUMIF(Inputs!$X$1:$BG$1,GM$1059-1,Inputs!$X476:$BG476)+0.5*(SUMIF(Inputs!$X$1:$BG$1,GM$1059,Inputs!$X476:$BG476)-SUMIF(Inputs!$X$1:$BG$1,GM$1059-1,Inputs!$X476:$BG476))</f>
        <v>0</v>
      </c>
      <c r="GN476" s="321" t="n">
        <f aca="false">SUMIF(Inputs!$X$1:$BG$1,GN$1059-1,Inputs!$X476:$BG476)+0.75*(SUMIF(Inputs!$X$1:$BG$1,GN$1059,Inputs!$X476:$BG476)-SUMIF(Inputs!$X$1:$BG$1,GN$1059-1,Inputs!$X476:$BG476))</f>
        <v>0</v>
      </c>
      <c r="GO476" s="321" t="n">
        <f aca="false">SUMIF(Inputs!$X$1:$BG$1,GO$1059-1,Inputs!$X476:$BG476)+1*(SUMIF(Inputs!$X$1:$BG$1,GO$1059,Inputs!$X476:$BG476)-SUMIF(Inputs!$X$1:$BG$1,GO$1059-1,Inputs!$X476:$BG476))</f>
        <v>0</v>
      </c>
      <c r="GP476" s="321" t="n">
        <f aca="false">SUMIF(Inputs!$X$1:$BG$1,GP$1059-1,Inputs!$X476:$BG476)+0.25*(SUMIF(Inputs!$X$1:$BG$1,GP$1059,Inputs!$X476:$BG476)-SUMIF(Inputs!$X$1:$BG$1,GP$1059-1,Inputs!$X476:$BG476))</f>
        <v>0</v>
      </c>
      <c r="GQ476" s="321" t="n">
        <f aca="false">SUMIF(Inputs!$X$1:$BG$1,GQ$1059-1,Inputs!$X476:$BG476)+0.5*(SUMIF(Inputs!$X$1:$BG$1,GQ$1059,Inputs!$X476:$BG476)-SUMIF(Inputs!$X$1:$BG$1,GQ$1059-1,Inputs!$X476:$BG476))</f>
        <v>0</v>
      </c>
      <c r="GR476" s="321" t="n">
        <f aca="false">SUMIF(Inputs!$X$1:$BG$1,GR$1059-1,Inputs!$X476:$BG476)+0.75*(SUMIF(Inputs!$X$1:$BG$1,GR$1059,Inputs!$X476:$BG476)-SUMIF(Inputs!$X$1:$BG$1,GR$1059-1,Inputs!$X476:$BG476))</f>
        <v>0</v>
      </c>
      <c r="GS476" s="321" t="n">
        <f aca="false">SUMIF(Inputs!$X$1:$BG$1,GS$1059-1,Inputs!$X476:$BG476)+1*(SUMIF(Inputs!$X$1:$BG$1,GS$1059,Inputs!$X476:$BG476)-SUMIF(Inputs!$X$1:$BG$1,GS$1059-1,Inputs!$X476:$BG476))</f>
        <v>0</v>
      </c>
      <c r="GT476" s="321" t="n">
        <f aca="false">SUMIF(Inputs!$X$1:$BG$1,GT$1059-1,Inputs!$X476:$BG476)+0.25*(SUMIF(Inputs!$X$1:$BG$1,GT$1059,Inputs!$X476:$BG476)-SUMIF(Inputs!$X$1:$BG$1,GT$1059-1,Inputs!$X476:$BG476))</f>
        <v>0</v>
      </c>
      <c r="GU476" s="321" t="n">
        <f aca="false">SUMIF(Inputs!$X$1:$BG$1,GU$1059-1,Inputs!$X476:$BG476)+0.5*(SUMIF(Inputs!$X$1:$BG$1,GU$1059,Inputs!$X476:$BG476)-SUMIF(Inputs!$X$1:$BG$1,GU$1059-1,Inputs!$X476:$BG476))</f>
        <v>0</v>
      </c>
      <c r="GV476" s="321" t="n">
        <f aca="false">SUMIF(Inputs!$X$1:$BG$1,GV$1059-1,Inputs!$X476:$BG476)+0.75*(SUMIF(Inputs!$X$1:$BG$1,GV$1059,Inputs!$X476:$BG476)-SUMIF(Inputs!$X$1:$BG$1,GV$1059-1,Inputs!$X476:$BG476))</f>
        <v>0</v>
      </c>
      <c r="GW476" s="321" t="n">
        <f aca="false">SUMIF(Inputs!$X$1:$BG$1,GW$1059-1,Inputs!$X476:$BG476)+1*(SUMIF(Inputs!$X$1:$BG$1,GW$1059,Inputs!$X476:$BG476)-SUMIF(Inputs!$X$1:$BG$1,GW$1059-1,Inputs!$X476:$BG476))</f>
        <v>0</v>
      </c>
      <c r="GX476" s="321" t="n">
        <f aca="false">SUMIF(Inputs!$X$1:$BG$1,GX$1059-1,Inputs!$X476:$BG476)+0.25*(SUMIF(Inputs!$X$1:$BG$1,GX$1059,Inputs!$X476:$BG476)-SUMIF(Inputs!$X$1:$BG$1,GX$1059-1,Inputs!$X476:$BG476))</f>
        <v>0</v>
      </c>
      <c r="GY476" s="321" t="n">
        <f aca="false">SUMIF(Inputs!$X$1:$BG$1,GY$1059-1,Inputs!$X476:$BG476)+0.5*(SUMIF(Inputs!$X$1:$BG$1,GY$1059,Inputs!$X476:$BG476)-SUMIF(Inputs!$X$1:$BG$1,GY$1059-1,Inputs!$X476:$BG476))</f>
        <v>0</v>
      </c>
      <c r="GZ476" s="321" t="n">
        <f aca="false">SUMIF(Inputs!$X$1:$BG$1,GZ$1059-1,Inputs!$X476:$BG476)+0.75*(SUMIF(Inputs!$X$1:$BG$1,GZ$1059,Inputs!$X476:$BG476)-SUMIF(Inputs!$X$1:$BG$1,GZ$1059-1,Inputs!$X476:$BG476))</f>
        <v>0</v>
      </c>
      <c r="HA476" s="321" t="n">
        <f aca="false">SUMIF(Inputs!$X$1:$BG$1,HA$1059-1,Inputs!$X476:$BG476)+1*(SUMIF(Inputs!$X$1:$BG$1,HA$1059,Inputs!$X476:$BG476)-SUMIF(Inputs!$X$1:$BG$1,HA$1059-1,Inputs!$X476:$BG476))</f>
        <v>0</v>
      </c>
    </row>
    <row r="477" customFormat="false" ht="15" hidden="false" customHeight="false" outlineLevel="2" collapsed="false">
      <c r="A477" s="48" t="s">
        <v>99</v>
      </c>
      <c r="B477" s="123" t="s">
        <v>433</v>
      </c>
      <c r="C477" s="123"/>
      <c r="D477" s="123" t="s">
        <v>101</v>
      </c>
      <c r="E477" s="124"/>
      <c r="F477" s="19" t="s">
        <v>438</v>
      </c>
      <c r="G477" s="124" t="s">
        <v>435</v>
      </c>
      <c r="H477" s="124"/>
      <c r="I477" s="124"/>
      <c r="CL477" s="0" t="n">
        <f aca="false">SUMIF(Inputs!$X$1:$AY$1,CL$1059-1,Inputs!$X477:$AY477)+0.25*(SUMIF(Inputs!$X$1:$AY$1,CL$1059,Inputs!$X477:$AY477)-SUMIF(Inputs!$X$1:$AY$1,CL$1059-1,Inputs!$X477:$AY477))</f>
        <v>0</v>
      </c>
      <c r="CM477" s="0" t="n">
        <f aca="false">SUMIF(Inputs!$X$1:$AY$1,CM$1059-1,Inputs!$X477:$AY477)+0.5*(SUMIF(Inputs!$X$1:$AY$1,CM$1059,Inputs!$X477:$AY477)-SUMIF(Inputs!$X$1:$AY$1,CM$1059-1,Inputs!$X477:$AY477))</f>
        <v>0</v>
      </c>
      <c r="CN477" s="0" t="n">
        <f aca="false">SUMIF(Inputs!$X$1:$AY$1,CN$1059-1,Inputs!$X477:$AY477)+0.75*(SUMIF(Inputs!$X$1:$AY$1,CN$1059,Inputs!$X477:$AY477)-SUMIF(Inputs!$X$1:$AY$1,CN$1059-1,Inputs!$X477:$AY477))</f>
        <v>0</v>
      </c>
      <c r="CO477" s="0" t="n">
        <f aca="false">SUMIF(Inputs!$X$1:$AY$1,CO$1059-1,Inputs!$X477:$AY477)+1*(SUMIF(Inputs!$X$1:$AY$1,CO$1059,Inputs!$X477:$AY477)-SUMIF(Inputs!$X$1:$AY$1,CO$1059-1,Inputs!$X477:$AY477))</f>
        <v>0</v>
      </c>
      <c r="CP477" s="0" t="n">
        <f aca="false">SUMIF(Inputs!$X$1:$AY$1,CP$1059-1,Inputs!$X477:$AY477)+0.25*(SUMIF(Inputs!$X$1:$AY$1,CP$1059,Inputs!$X477:$AY477)-SUMIF(Inputs!$X$1:$AY$1,CP$1059-1,Inputs!$X477:$AY477))</f>
        <v>0</v>
      </c>
      <c r="CQ477" s="0" t="n">
        <f aca="false">SUMIF(Inputs!$X$1:$AY$1,CQ$1059-1,Inputs!$X477:$AY477)+0.5*(SUMIF(Inputs!$X$1:$AY$1,CQ$1059,Inputs!$X477:$AY477)-SUMIF(Inputs!$X$1:$AY$1,CQ$1059-1,Inputs!$X477:$AY477))</f>
        <v>0</v>
      </c>
      <c r="CR477" s="0" t="n">
        <f aca="false">SUMIF(Inputs!$X$1:$AY$1,CR$1059-1,Inputs!$X477:$AY477)+0.75*(SUMIF(Inputs!$X$1:$AY$1,CR$1059,Inputs!$X477:$AY477)-SUMIF(Inputs!$X$1:$AY$1,CR$1059-1,Inputs!$X477:$AY477))</f>
        <v>0</v>
      </c>
      <c r="CS477" s="0" t="n">
        <f aca="false">SUMIF(Inputs!$X$1:$AY$1,CS$1059-1,Inputs!$X477:$AY477)+1*(SUMIF(Inputs!$X$1:$AY$1,CS$1059,Inputs!$X477:$AY477)-SUMIF(Inputs!$X$1:$AY$1,CS$1059-1,Inputs!$X477:$AY477))</f>
        <v>0</v>
      </c>
      <c r="CT477" s="0" t="n">
        <f aca="false">SUMIF(Inputs!$X$1:$AY$1,CT$1059-1,Inputs!$X477:$AY477)+0.25*(SUMIF(Inputs!$X$1:$AY$1,CT$1059,Inputs!$X477:$AY477)-SUMIF(Inputs!$X$1:$AY$1,CT$1059-1,Inputs!$X477:$AY477))</f>
        <v>0</v>
      </c>
      <c r="CU477" s="0" t="n">
        <f aca="false">SUMIF(Inputs!$X$1:$AY$1,CU$1059-1,Inputs!$X477:$AY477)+0.5*(SUMIF(Inputs!$X$1:$AY$1,CU$1059,Inputs!$X477:$AY477)-SUMIF(Inputs!$X$1:$AY$1,CU$1059-1,Inputs!$X477:$AY477))</f>
        <v>0</v>
      </c>
      <c r="CV477" s="0" t="n">
        <f aca="false">SUMIF(Inputs!$X$1:$AY$1,CV$1059-1,Inputs!$X477:$AY477)+0.75*(SUMIF(Inputs!$X$1:$AY$1,CV$1059,Inputs!$X477:$AY477)-SUMIF(Inputs!$X$1:$AY$1,CV$1059-1,Inputs!$X477:$AY477))</f>
        <v>0</v>
      </c>
      <c r="CW477" s="0" t="n">
        <f aca="false">SUMIF(Inputs!$X$1:$AY$1,CW$1059-1,Inputs!$X477:$AY477)+1*(SUMIF(Inputs!$X$1:$AY$1,CW$1059,Inputs!$X477:$AY477)-SUMIF(Inputs!$X$1:$AY$1,CW$1059-1,Inputs!$X477:$AY477))</f>
        <v>0</v>
      </c>
      <c r="CX477" s="0" t="n">
        <f aca="false">SUMIF(Inputs!$X$1:$AY$1,CX$1059-1,Inputs!$X477:$AY477)+0.25*(SUMIF(Inputs!$X$1:$AY$1,CX$1059,Inputs!$X477:$AY477)-SUMIF(Inputs!$X$1:$AY$1,CX$1059-1,Inputs!$X477:$AY477))</f>
        <v>0</v>
      </c>
      <c r="CY477" s="0" t="n">
        <f aca="false">SUMIF(Inputs!$X$1:$AY$1,CY$1059-1,Inputs!$X477:$AY477)+0.5*(SUMIF(Inputs!$X$1:$AY$1,CY$1059,Inputs!$X477:$AY477)-SUMIF(Inputs!$X$1:$AY$1,CY$1059-1,Inputs!$X477:$AY477))</f>
        <v>0</v>
      </c>
      <c r="CZ477" s="0" t="n">
        <f aca="false">SUMIF(Inputs!$X$1:$AY$1,CZ$1059-1,Inputs!$X477:$AY477)+0.75*(SUMIF(Inputs!$X$1:$AY$1,CZ$1059,Inputs!$X477:$AY477)-SUMIF(Inputs!$X$1:$AY$1,CZ$1059-1,Inputs!$X477:$AY477))</f>
        <v>0</v>
      </c>
      <c r="DA477" s="0" t="n">
        <f aca="false">SUMIF(Inputs!$X$1:$AY$1,DA$1059-1,Inputs!$X477:$AY477)+1*(SUMIF(Inputs!$X$1:$AY$1,DA$1059,Inputs!$X477:$AY477)-SUMIF(Inputs!$X$1:$AY$1,DA$1059-1,Inputs!$X477:$AY477))</f>
        <v>0</v>
      </c>
      <c r="DB477" s="357" t="n">
        <f aca="false">SUMIF(Inputs!$X$1:$AY$1,DB$1059-1,Inputs!$X477:$AY477)+0.25*(SUMIF(Inputs!$X$1:$AY$1,DB$1059,Inputs!$X477:$AY477)-SUMIF(Inputs!$X$1:$AY$1,DB$1059-1,Inputs!$X477:$AY477))</f>
        <v>0</v>
      </c>
      <c r="DC477" s="0" t="n">
        <f aca="false">SUMIF(Inputs!$X$1:$AY$1,DC$1059-1,Inputs!$X477:$AY477)+0.5*(SUMIF(Inputs!$X$1:$AY$1,DC$1059,Inputs!$X477:$AY477)-SUMIF(Inputs!$X$1:$AY$1,DC$1059-1,Inputs!$X477:$AY477))</f>
        <v>0</v>
      </c>
      <c r="DD477" s="0" t="n">
        <f aca="false">SUMIF(Inputs!$X$1:$AY$1,DD$1059-1,Inputs!$X477:$AY477)+0.75*(SUMIF(Inputs!$X$1:$AY$1,DD$1059,Inputs!$X477:$AY477)-SUMIF(Inputs!$X$1:$AY$1,DD$1059-1,Inputs!$X477:$AY477))</f>
        <v>0</v>
      </c>
      <c r="DE477" s="0" t="n">
        <f aca="false">SUMIF(Inputs!$X$1:$AY$1,DE$1059-1,Inputs!$X477:$AY477)+1*(SUMIF(Inputs!$X$1:$AY$1,DE$1059,Inputs!$X477:$AY477)-SUMIF(Inputs!$X$1:$AY$1,DE$1059-1,Inputs!$X477:$AY477))</f>
        <v>0</v>
      </c>
      <c r="DF477" s="0" t="n">
        <f aca="false">SUMIF(Inputs!$X$1:$AY$1,DF$1059-1,Inputs!$X477:$AY477)+0.25*(SUMIF(Inputs!$X$1:$AY$1,DF$1059,Inputs!$X477:$AY477)-SUMIF(Inputs!$X$1:$AY$1,DF$1059-1,Inputs!$X477:$AY477))</f>
        <v>0</v>
      </c>
      <c r="DG477" s="0" t="n">
        <f aca="false">SUMIF(Inputs!$X$1:$AY$1,DG$1059-1,Inputs!$X477:$AY477)+0.5*(SUMIF(Inputs!$X$1:$AY$1,DG$1059,Inputs!$X477:$AY477)-SUMIF(Inputs!$X$1:$AY$1,DG$1059-1,Inputs!$X477:$AY477))</f>
        <v>0</v>
      </c>
      <c r="DH477" s="0" t="n">
        <f aca="false">SUMIF(Inputs!$X$1:$AY$1,DH$1059-1,Inputs!$X477:$AY477)+0.75*(SUMIF(Inputs!$X$1:$AY$1,DH$1059,Inputs!$X477:$AY477)-SUMIF(Inputs!$X$1:$AY$1,DH$1059-1,Inputs!$X477:$AY477))</f>
        <v>0</v>
      </c>
      <c r="DI477" s="0" t="n">
        <f aca="false">SUMIF(Inputs!$X$1:$AY$1,DI$1059-1,Inputs!$X477:$AY477)+1*(SUMIF(Inputs!$X$1:$AY$1,DI$1059,Inputs!$X477:$AY477)-SUMIF(Inputs!$X$1:$AY$1,DI$1059-1,Inputs!$X477:$AY477))</f>
        <v>0</v>
      </c>
      <c r="DJ477" s="0" t="n">
        <f aca="false">SUMIF(Inputs!$X$1:$AY$1,DJ$1059-1,Inputs!$X477:$AY477)+0.25*(SUMIF(Inputs!$X$1:$AY$1,DJ$1059,Inputs!$X477:$AY477)-SUMIF(Inputs!$X$1:$AY$1,DJ$1059-1,Inputs!$X477:$AY477))</f>
        <v>0</v>
      </c>
      <c r="DK477" s="0" t="n">
        <f aca="false">SUMIF(Inputs!$X$1:$AY$1,DK$1059-1,Inputs!$X477:$AY477)+0.5*(SUMIF(Inputs!$X$1:$AY$1,DK$1059,Inputs!$X477:$AY477)-SUMIF(Inputs!$X$1:$AY$1,DK$1059-1,Inputs!$X477:$AY477))</f>
        <v>0</v>
      </c>
      <c r="DL477" s="0" t="n">
        <f aca="false">SUMIF(Inputs!$X$1:$AY$1,DL$1059-1,Inputs!$X477:$AY477)+0.75*(SUMIF(Inputs!$X$1:$AY$1,DL$1059,Inputs!$X477:$AY477)-SUMIF(Inputs!$X$1:$AY$1,DL$1059-1,Inputs!$X477:$AY477))</f>
        <v>0</v>
      </c>
      <c r="DM477" s="0" t="n">
        <f aca="false">SUMIF(Inputs!$X$1:$AY$1,DM$1059-1,Inputs!$X477:$AY477)+1*(SUMIF(Inputs!$X$1:$AY$1,DM$1059,Inputs!$X477:$AY477)-SUMIF(Inputs!$X$1:$AY$1,DM$1059-1,Inputs!$X477:$AY477))</f>
        <v>0</v>
      </c>
      <c r="DN477" s="0" t="n">
        <f aca="false">SUMIF(Inputs!$X$1:$AY$1,DN$1059-1,Inputs!$X477:$AY477)+0.25*(SUMIF(Inputs!$X$1:$AY$1,DN$1059,Inputs!$X477:$AY477)-SUMIF(Inputs!$X$1:$AY$1,DN$1059-1,Inputs!$X477:$AY477))</f>
        <v>0</v>
      </c>
      <c r="DO477" s="0" t="n">
        <f aca="false">SUMIF(Inputs!$X$1:$AY$1,DO$1059-1,Inputs!$X477:$AY477)+0.5*(SUMIF(Inputs!$X$1:$AY$1,DO$1059,Inputs!$X477:$AY477)-SUMIF(Inputs!$X$1:$AY$1,DO$1059-1,Inputs!$X477:$AY477))</f>
        <v>0</v>
      </c>
      <c r="DP477" s="0" t="n">
        <f aca="false">SUMIF(Inputs!$X$1:$AY$1,DP$1059-1,Inputs!$X477:$AY477)+0.75*(SUMIF(Inputs!$X$1:$AY$1,DP$1059,Inputs!$X477:$AY477)-SUMIF(Inputs!$X$1:$AY$1,DP$1059-1,Inputs!$X477:$AY477))</f>
        <v>0</v>
      </c>
      <c r="DQ477" s="0" t="n">
        <f aca="false">SUMIF(Inputs!$X$1:$AY$1,DQ$1059-1,Inputs!$X477:$AY477)+1*(SUMIF(Inputs!$X$1:$AY$1,DQ$1059,Inputs!$X477:$AY477)-SUMIF(Inputs!$X$1:$AY$1,DQ$1059-1,Inputs!$X477:$AY477))</f>
        <v>0</v>
      </c>
      <c r="DR477" s="0" t="n">
        <f aca="false">SUMIF(Inputs!$X$1:$AY$1,DR$1059-1,Inputs!$X477:$AY477)+0.25*(SUMIF(Inputs!$X$1:$AY$1,DR$1059,Inputs!$X477:$AY477)-SUMIF(Inputs!$X$1:$AY$1,DR$1059-1,Inputs!$X477:$AY477))</f>
        <v>0</v>
      </c>
      <c r="DS477" s="0" t="n">
        <f aca="false">SUMIF(Inputs!$X$1:$AY$1,DS$1059-1,Inputs!$X477:$AY477)+0.5*(SUMIF(Inputs!$X$1:$AY$1,DS$1059,Inputs!$X477:$AY477)-SUMIF(Inputs!$X$1:$AY$1,DS$1059-1,Inputs!$X477:$AY477))</f>
        <v>0</v>
      </c>
      <c r="DT477" s="0" t="n">
        <f aca="false">SUMIF(Inputs!$X$1:$AY$1,DT$1059-1,Inputs!$X477:$AY477)+0.75*(SUMIF(Inputs!$X$1:$AY$1,DT$1059,Inputs!$X477:$AY477)-SUMIF(Inputs!$X$1:$AY$1,DT$1059-1,Inputs!$X477:$AY477))</f>
        <v>0</v>
      </c>
      <c r="DU477" s="0" t="n">
        <f aca="false">SUMIF(Inputs!$X$1:$AY$1,DU$1059-1,Inputs!$X477:$AY477)+1*(SUMIF(Inputs!$X$1:$AY$1,DU$1059,Inputs!$X477:$AY477)-SUMIF(Inputs!$X$1:$AY$1,DU$1059-1,Inputs!$X477:$AY477))</f>
        <v>0</v>
      </c>
      <c r="DV477" s="0" t="n">
        <f aca="false">SUMIF(Inputs!$X$1:$AY$1,DV$1059-1,Inputs!$X477:$AY477)+0.25*(SUMIF(Inputs!$X$1:$AY$1,DV$1059,Inputs!$X477:$AY477)-SUMIF(Inputs!$X$1:$AY$1,DV$1059-1,Inputs!$X477:$AY477))</f>
        <v>0</v>
      </c>
      <c r="DW477" s="0" t="n">
        <f aca="false">SUMIF(Inputs!$X$1:$AY$1,DW$1059-1,Inputs!$X477:$AY477)+0.5*(SUMIF(Inputs!$X$1:$AY$1,DW$1059,Inputs!$X477:$AY477)-SUMIF(Inputs!$X$1:$AY$1,DW$1059-1,Inputs!$X477:$AY477))</f>
        <v>0</v>
      </c>
      <c r="DX477" s="0" t="n">
        <f aca="false">SUMIF(Inputs!$X$1:$AY$1,DX$1059-1,Inputs!$X477:$AY477)+0.75*(SUMIF(Inputs!$X$1:$AY$1,DX$1059,Inputs!$X477:$AY477)-SUMIF(Inputs!$X$1:$AY$1,DX$1059-1,Inputs!$X477:$AY477))</f>
        <v>0</v>
      </c>
      <c r="DY477" s="0" t="n">
        <f aca="false">SUMIF(Inputs!$X$1:$AY$1,DY$1059-1,Inputs!$X477:$AY477)+1*(SUMIF(Inputs!$X$1:$AY$1,DY$1059,Inputs!$X477:$AY477)-SUMIF(Inputs!$X$1:$AY$1,DY$1059-1,Inputs!$X477:$AY477))</f>
        <v>0</v>
      </c>
      <c r="DZ477" s="0" t="n">
        <f aca="false">SUMIF(Inputs!$X$1:$AY$1,DZ$1059-1,Inputs!$X477:$AY477)+0.25*(SUMIF(Inputs!$X$1:$AY$1,DZ$1059,Inputs!$X477:$AY477)-SUMIF(Inputs!$X$1:$AY$1,DZ$1059-1,Inputs!$X477:$AY477))</f>
        <v>0</v>
      </c>
      <c r="EA477" s="276" t="n">
        <f aca="false">SUMIF(Inputs!$X$1:$AY$1,EA$1059-1,Inputs!$X477:$AY477)+0.5*(SUMIF(Inputs!$X$1:$AY$1,EA$1059,Inputs!$X477:$AY477)-SUMIF(Inputs!$X$1:$AY$1,EA$1059-1,Inputs!$X477:$AY477))</f>
        <v>0</v>
      </c>
      <c r="EB477" s="0" t="n">
        <f aca="false">SUMIF(Inputs!$X$1:$AY$1,EB$1059-1,Inputs!$X477:$AY477)+0.75*(SUMIF(Inputs!$X$1:$AY$1,EB$1059,Inputs!$X477:$AY477)-SUMIF(Inputs!$X$1:$AY$1,EB$1059-1,Inputs!$X477:$AY477))</f>
        <v>0</v>
      </c>
      <c r="EC477" s="0" t="n">
        <f aca="false">SUMIF(Inputs!$X$1:$AY$1,EC$1059-1,Inputs!$X477:$AY477)+1*(SUMIF(Inputs!$X$1:$AY$1,EC$1059,Inputs!$X477:$AY477)-SUMIF(Inputs!$X$1:$AY$1,EC$1059-1,Inputs!$X477:$AY477))</f>
        <v>0</v>
      </c>
      <c r="ED477" s="0" t="n">
        <f aca="false">SUMIF(Inputs!$X$1:$AY$1,ED$1059-1,Inputs!$X477:$AY477)+0.25*(SUMIF(Inputs!$X$1:$AY$1,ED$1059,Inputs!$X477:$AY477)-SUMIF(Inputs!$X$1:$AY$1,ED$1059-1,Inputs!$X477:$AY477))</f>
        <v>0</v>
      </c>
      <c r="EE477" s="0" t="n">
        <f aca="false">SUMIF(Inputs!$X$1:$AY$1,EE$1059-1,Inputs!$X477:$AY477)+0.5*(SUMIF(Inputs!$X$1:$AY$1,EE$1059,Inputs!$X477:$AY477)-SUMIF(Inputs!$X$1:$AY$1,EE$1059-1,Inputs!$X477:$AY477))</f>
        <v>0</v>
      </c>
      <c r="EF477" s="0" t="n">
        <f aca="false">SUMIF(Inputs!$X$1:$AY$1,EF$1059-1,Inputs!$X477:$AY477)+0.75*(SUMIF(Inputs!$X$1:$AY$1,EF$1059,Inputs!$X477:$AY477)-SUMIF(Inputs!$X$1:$AY$1,EF$1059-1,Inputs!$X477:$AY477))</f>
        <v>0</v>
      </c>
      <c r="EG477" s="0" t="n">
        <f aca="false">SUMIF(Inputs!$X$1:$AY$1,EG$1059-1,Inputs!$X477:$AY477)+1*(SUMIF(Inputs!$X$1:$AY$1,EG$1059,Inputs!$X477:$AY477)-SUMIF(Inputs!$X$1:$AY$1,EG$1059-1,Inputs!$X477:$AY477))</f>
        <v>0</v>
      </c>
      <c r="EH477" s="0" t="n">
        <f aca="false">SUMIF(Inputs!$X$1:$AY$1,EH$1059-1,Inputs!$X477:$AY477)+0.25*(SUMIF(Inputs!$X$1:$AY$1,EH$1059,Inputs!$X477:$AY477)-SUMIF(Inputs!$X$1:$AY$1,EH$1059-1,Inputs!$X477:$AY477))</f>
        <v>0</v>
      </c>
      <c r="EI477" s="0" t="n">
        <f aca="false">SUMIF(Inputs!$X$1:$AY$1,EI$1059-1,Inputs!$X477:$AY477)+0.5*(SUMIF(Inputs!$X$1:$AY$1,EI$1059,Inputs!$X477:$AY477)-SUMIF(Inputs!$X$1:$AY$1,EI$1059-1,Inputs!$X477:$AY477))</f>
        <v>0</v>
      </c>
      <c r="EJ477" s="0" t="n">
        <f aca="false">SUMIF(Inputs!$X$1:$AY$1,EJ$1059-1,Inputs!$X477:$AY477)+0.75*(SUMIF(Inputs!$X$1:$AY$1,EJ$1059,Inputs!$X477:$AY477)-SUMIF(Inputs!$X$1:$AY$1,EJ$1059-1,Inputs!$X477:$AY477))</f>
        <v>0</v>
      </c>
      <c r="EK477" s="0" t="n">
        <f aca="false">SUMIF(Inputs!$X$1:$AY$1,EK$1059-1,Inputs!$X477:$AY477)+1*(SUMIF(Inputs!$X$1:$AY$1,EK$1059,Inputs!$X477:$AY477)-SUMIF(Inputs!$X$1:$AY$1,EK$1059-1,Inputs!$X477:$AY477))</f>
        <v>0</v>
      </c>
      <c r="EL477" s="0" t="n">
        <f aca="false">SUMIF(Inputs!$X$1:$AY$1,EL$1059-1,Inputs!$X477:$AY477)+0.25*(SUMIF(Inputs!$X$1:$AY$1,EL$1059,Inputs!$X477:$AY477)-SUMIF(Inputs!$X$1:$AY$1,EL$1059-1,Inputs!$X477:$AY477))</f>
        <v>0</v>
      </c>
      <c r="EM477" s="0" t="n">
        <f aca="false">SUMIF(Inputs!$X$1:$AY$1,EM$1059-1,Inputs!$X477:$AY477)+0.5*(SUMIF(Inputs!$X$1:$AY$1,EM$1059,Inputs!$X477:$AY477)-SUMIF(Inputs!$X$1:$AY$1,EM$1059-1,Inputs!$X477:$AY477))</f>
        <v>0</v>
      </c>
      <c r="EN477" s="0" t="n">
        <f aca="false">SUMIF(Inputs!$X$1:$AY$1,EN$1059-1,Inputs!$X477:$AY477)+0.75*(SUMIF(Inputs!$X$1:$AY$1,EN$1059,Inputs!$X477:$AY477)-SUMIF(Inputs!$X$1:$AY$1,EN$1059-1,Inputs!$X477:$AY477))</f>
        <v>0</v>
      </c>
      <c r="EO477" s="0" t="n">
        <f aca="false">SUMIF(Inputs!$X$1:$AY$1,EO$1059-1,Inputs!$X477:$AY477)+1*(SUMIF(Inputs!$X$1:$AY$1,EO$1059,Inputs!$X477:$AY477)-SUMIF(Inputs!$X$1:$AY$1,EO$1059-1,Inputs!$X477:$AY477))</f>
        <v>0</v>
      </c>
      <c r="EP477" s="0" t="n">
        <f aca="false">SUMIF(Inputs!$X$1:$AY$1,EP$1059-1,Inputs!$X477:$AY477)+0.25*(SUMIF(Inputs!$X$1:$AY$1,EP$1059,Inputs!$X477:$AY477)-SUMIF(Inputs!$X$1:$AY$1,EP$1059-1,Inputs!$X477:$AY477))</f>
        <v>0</v>
      </c>
      <c r="EQ477" s="0" t="n">
        <f aca="false">SUMIF(Inputs!$X$1:$AY$1,EQ$1059-1,Inputs!$X477:$AY477)+0.5*(SUMIF(Inputs!$X$1:$AY$1,EQ$1059,Inputs!$X477:$AY477)-SUMIF(Inputs!$X$1:$AY$1,EQ$1059-1,Inputs!$X477:$AY477))</f>
        <v>0</v>
      </c>
      <c r="ER477" s="0" t="n">
        <f aca="false">SUMIF(Inputs!$X$1:$AY$1,ER$1059-1,Inputs!$X477:$AY477)+0.75*(SUMIF(Inputs!$X$1:$AY$1,ER$1059,Inputs!$X477:$AY477)-SUMIF(Inputs!$X$1:$AY$1,ER$1059-1,Inputs!$X477:$AY477))</f>
        <v>0</v>
      </c>
      <c r="ES477" s="0" t="n">
        <f aca="false">SUMIF(Inputs!$X$1:$AY$1,ES$1059-1,Inputs!$X477:$AY477)+1*(SUMIF(Inputs!$X$1:$AY$1,ES$1059,Inputs!$X477:$AY477)-SUMIF(Inputs!$X$1:$AY$1,ES$1059-1,Inputs!$X477:$AY477))</f>
        <v>0</v>
      </c>
      <c r="ET477" s="0" t="n">
        <f aca="false">SUMIF(Inputs!$X$1:$AY$1,ET$1059-1,Inputs!$X477:$AY477)+0.25*(SUMIF(Inputs!$X$1:$AY$1,ET$1059,Inputs!$X477:$AY477)-SUMIF(Inputs!$X$1:$AY$1,ET$1059-1,Inputs!$X477:$AY477))</f>
        <v>0</v>
      </c>
      <c r="EU477" s="0" t="n">
        <f aca="false">SUMIF(Inputs!$X$1:$AY$1,EU$1059-1,Inputs!$X477:$AY477)+0.5*(SUMIF(Inputs!$X$1:$AY$1,EU$1059,Inputs!$X477:$AY477)-SUMIF(Inputs!$X$1:$AY$1,EU$1059-1,Inputs!$X477:$AY477))</f>
        <v>0</v>
      </c>
      <c r="EV477" s="0" t="n">
        <f aca="false">SUMIF(Inputs!$X$1:$AY$1,EV$1059-1,Inputs!$X477:$AY477)+0.75*(SUMIF(Inputs!$X$1:$AY$1,EV$1059,Inputs!$X477:$AY477)-SUMIF(Inputs!$X$1:$AY$1,EV$1059-1,Inputs!$X477:$AY477))</f>
        <v>0</v>
      </c>
      <c r="EW477" s="0" t="n">
        <f aca="false">SUMIF(Inputs!$X$1:$AY$1,EW$1059-1,Inputs!$X477:$AY477)+1*(SUMIF(Inputs!$X$1:$AY$1,EW$1059,Inputs!$X477:$AY477)-SUMIF(Inputs!$X$1:$AY$1,EW$1059-1,Inputs!$X477:$AY477))</f>
        <v>0</v>
      </c>
      <c r="EX477" s="0" t="n">
        <f aca="false">SUMIF(Inputs!$X$1:$AY$1,EX$1059-1,Inputs!$X477:$AY477)+0.25*(SUMIF(Inputs!$X$1:$AY$1,EX$1059,Inputs!$X477:$AY477)-SUMIF(Inputs!$X$1:$AY$1,EX$1059-1,Inputs!$X477:$AY477))</f>
        <v>0</v>
      </c>
      <c r="EY477" s="0" t="n">
        <f aca="false">SUMIF(Inputs!$X$1:$AY$1,EY$1059-1,Inputs!$X477:$AY477)+0.5*(SUMIF(Inputs!$X$1:$AY$1,EY$1059,Inputs!$X477:$AY477)-SUMIF(Inputs!$X$1:$AY$1,EY$1059-1,Inputs!$X477:$AY477))</f>
        <v>0</v>
      </c>
      <c r="EZ477" s="0" t="n">
        <f aca="false">SUMIF(Inputs!$X$1:$AY$1,EZ$1059-1,Inputs!$X477:$AY477)+0.75*(SUMIF(Inputs!$X$1:$AY$1,EZ$1059,Inputs!$X477:$AY477)-SUMIF(Inputs!$X$1:$AY$1,EZ$1059-1,Inputs!$X477:$AY477))</f>
        <v>0</v>
      </c>
      <c r="FA477" s="0" t="n">
        <f aca="false">SUMIF(Inputs!$X$1:$AY$1,FA$1059-1,Inputs!$X477:$AY477)+1*(SUMIF(Inputs!$X$1:$AY$1,FA$1059,Inputs!$X477:$AY477)-SUMIF(Inputs!$X$1:$AY$1,FA$1059-1,Inputs!$X477:$AY477))</f>
        <v>0</v>
      </c>
      <c r="FB477" s="0" t="n">
        <f aca="false">SUMIF(Inputs!$X$1:$AY$1,FB$1059-1,Inputs!$X477:$AY477)+0.25*(SUMIF(Inputs!$X$1:$AY$1,FB$1059,Inputs!$X477:$AY477)-SUMIF(Inputs!$X$1:$AY$1,FB$1059-1,Inputs!$X477:$AY477))</f>
        <v>0</v>
      </c>
      <c r="FC477" s="0" t="n">
        <f aca="false">SUMIF(Inputs!$X$1:$AY$1,FC$1059-1,Inputs!$X477:$AY477)+0.5*(SUMIF(Inputs!$X$1:$AY$1,FC$1059,Inputs!$X477:$AY477)-SUMIF(Inputs!$X$1:$AY$1,FC$1059-1,Inputs!$X477:$AY477))</f>
        <v>0</v>
      </c>
      <c r="FD477" s="0" t="n">
        <f aca="false">SUMIF(Inputs!$X$1:$AY$1,FD$1059-1,Inputs!$X477:$AY477)+0.75*(SUMIF(Inputs!$X$1:$AY$1,FD$1059,Inputs!$X477:$AY477)-SUMIF(Inputs!$X$1:$AY$1,FD$1059-1,Inputs!$X477:$AY477))</f>
        <v>0</v>
      </c>
      <c r="FE477" s="0" t="n">
        <f aca="false">SUMIF(Inputs!$X$1:$AY$1,FE$1059-1,Inputs!$X477:$AY477)+1*(SUMIF(Inputs!$X$1:$AY$1,FE$1059,Inputs!$X477:$AY477)-SUMIF(Inputs!$X$1:$AY$1,FE$1059-1,Inputs!$X477:$AY477))</f>
        <v>0</v>
      </c>
      <c r="FF477" s="0" t="n">
        <f aca="false">SUMIF(Inputs!$X$1:$AY$1,FF$1059-1,Inputs!$X477:$AY477)+0.25*(SUMIF(Inputs!$X$1:$AY$1,FF$1059,Inputs!$X477:$AY477)-SUMIF(Inputs!$X$1:$AY$1,FF$1059-1,Inputs!$X477:$AY477))</f>
        <v>0</v>
      </c>
      <c r="FG477" s="0" t="n">
        <f aca="false">SUMIF(Inputs!$X$1:$AY$1,FG$1059-1,Inputs!$X477:$AY477)+0.5*(SUMIF(Inputs!$X$1:$AY$1,FG$1059,Inputs!$X477:$AY477)-SUMIF(Inputs!$X$1:$AY$1,FG$1059-1,Inputs!$X477:$AY477))</f>
        <v>0</v>
      </c>
      <c r="FH477" s="0" t="n">
        <f aca="false">SUMIF(Inputs!$X$1:$AY$1,FH$1059-1,Inputs!$X477:$AY477)+0.75*(SUMIF(Inputs!$X$1:$AY$1,FH$1059,Inputs!$X477:$AY477)-SUMIF(Inputs!$X$1:$AY$1,FH$1059-1,Inputs!$X477:$AY477))</f>
        <v>0</v>
      </c>
      <c r="FI477" s="0" t="n">
        <f aca="false">SUMIF(Inputs!$X$1:$AY$1,FI$1059-1,Inputs!$X477:$AY477)+1*(SUMIF(Inputs!$X$1:$AY$1,FI$1059,Inputs!$X477:$AY477)-SUMIF(Inputs!$X$1:$AY$1,FI$1059-1,Inputs!$X477:$AY477))</f>
        <v>0</v>
      </c>
      <c r="FJ477" s="0" t="n">
        <f aca="false">SUMIF(Inputs!$X$1:$AY$1,FJ$1059-1,Inputs!$X477:$AY477)+0.25*(SUMIF(Inputs!$X$1:$AY$1,FJ$1059,Inputs!$X477:$AY477)-SUMIF(Inputs!$X$1:$AY$1,FJ$1059-1,Inputs!$X477:$AY477))</f>
        <v>0</v>
      </c>
      <c r="FK477" s="0" t="n">
        <f aca="false">SUMIF(Inputs!$X$1:$AY$1,FK$1059-1,Inputs!$X477:$AY477)+0.5*(SUMIF(Inputs!$X$1:$AY$1,FK$1059,Inputs!$X477:$AY477)-SUMIF(Inputs!$X$1:$AY$1,FK$1059-1,Inputs!$X477:$AY477))</f>
        <v>0</v>
      </c>
      <c r="FL477" s="0" t="n">
        <f aca="false">SUMIF(Inputs!$X$1:$AY$1,FL$1059-1,Inputs!$X477:$AY477)+0.75*(SUMIF(Inputs!$X$1:$AY$1,FL$1059,Inputs!$X477:$AY477)-SUMIF(Inputs!$X$1:$AY$1,FL$1059-1,Inputs!$X477:$AY477))</f>
        <v>0</v>
      </c>
      <c r="FM477" s="0" t="n">
        <f aca="false">SUMIF(Inputs!$X$1:$AY$1,FM$1059-1,Inputs!$X477:$AY477)+1*(SUMIF(Inputs!$X$1:$AY$1,FM$1059,Inputs!$X477:$AY477)-SUMIF(Inputs!$X$1:$AY$1,FM$1059-1,Inputs!$X477:$AY477))</f>
        <v>0</v>
      </c>
      <c r="FN477" s="0" t="n">
        <f aca="false">SUMIF(Inputs!$X$1:$AY$1,FN$1059-1,Inputs!$X477:$AY477)+0.25*(SUMIF(Inputs!$X$1:$AY$1,FN$1059,Inputs!$X477:$AY477)-SUMIF(Inputs!$X$1:$AY$1,FN$1059-1,Inputs!$X477:$AY477))</f>
        <v>0</v>
      </c>
      <c r="FO477" s="0" t="n">
        <f aca="false">SUMIF(Inputs!$X$1:$AY$1,FO$1059-1,Inputs!$X477:$AY477)+0.5*(SUMIF(Inputs!$X$1:$AY$1,FO$1059,Inputs!$X477:$AY477)-SUMIF(Inputs!$X$1:$AY$1,FO$1059-1,Inputs!$X477:$AY477))</f>
        <v>0</v>
      </c>
      <c r="FP477" s="0" t="n">
        <f aca="false">SUMIF(Inputs!$X$1:$AY$1,FP$1059-1,Inputs!$X477:$AY477)+0.75*(SUMIF(Inputs!$X$1:$AY$1,FP$1059,Inputs!$X477:$AY477)-SUMIF(Inputs!$X$1:$AY$1,FP$1059-1,Inputs!$X477:$AY477))</f>
        <v>0</v>
      </c>
      <c r="FQ477" s="0" t="n">
        <f aca="false">SUMIF(Inputs!$X$1:$AY$1,FQ$1059-1,Inputs!$X477:$AY477)+1*(SUMIF(Inputs!$X$1:$AY$1,FQ$1059,Inputs!$X477:$AY477)-SUMIF(Inputs!$X$1:$AY$1,FQ$1059-1,Inputs!$X477:$AY477))</f>
        <v>0</v>
      </c>
      <c r="FR477" s="0" t="n">
        <f aca="false">SUMIF(Inputs!$X$1:$AY$1,FR$1059-1,Inputs!$X477:$AY477)+0.25*(SUMIF(Inputs!$X$1:$AY$1,FR$1059,Inputs!$X477:$AY477)-SUMIF(Inputs!$X$1:$AY$1,FR$1059-1,Inputs!$X477:$AY477))</f>
        <v>0</v>
      </c>
      <c r="FS477" s="0" t="n">
        <f aca="false">SUMIF(Inputs!$X$1:$AY$1,FS$1059-1,Inputs!$X477:$AY477)+0.5*(SUMIF(Inputs!$X$1:$AY$1,FS$1059,Inputs!$X477:$AY477)-SUMIF(Inputs!$X$1:$AY$1,FS$1059-1,Inputs!$X477:$AY477))</f>
        <v>0</v>
      </c>
      <c r="FT477" s="0" t="n">
        <f aca="false">SUMIF(Inputs!$X$1:$AY$1,FT$1059-1,Inputs!$X477:$AY477)+0.75*(SUMIF(Inputs!$X$1:$AY$1,FT$1059,Inputs!$X477:$AY477)-SUMIF(Inputs!$X$1:$AY$1,FT$1059-1,Inputs!$X477:$AY477))</f>
        <v>0</v>
      </c>
      <c r="FU477" s="0" t="n">
        <f aca="false">SUMIF(Inputs!$X$1:$AY$1,FU$1059-1,Inputs!$X477:$AY477)+1*(SUMIF(Inputs!$X$1:$AY$1,FU$1059,Inputs!$X477:$AY477)-SUMIF(Inputs!$X$1:$AY$1,FU$1059-1,Inputs!$X477:$AY477))</f>
        <v>0</v>
      </c>
      <c r="FV477" s="0" t="n">
        <f aca="false">SUMIF(Inputs!$X$1:$BB$1,FV$1059-1,Inputs!$X477:$BB477)+0.25*(SUMIF(Inputs!$X$1:$BB$1,FV$1059,Inputs!$X477:$BB477)-SUMIF(Inputs!$X$1:$BB$1,FV$1059-1,Inputs!$X477:$BB477))</f>
        <v>0</v>
      </c>
      <c r="FW477" s="0" t="n">
        <f aca="false">SUMIF(Inputs!$X$1:$BB$1,FW$1059-1,Inputs!$X477:$BB477)+0.5*(SUMIF(Inputs!$X$1:$BB$1,FW$1059,Inputs!$X477:$BB477)-SUMIF(Inputs!$X$1:$BB$1,FW$1059-1,Inputs!$X477:$BB477))</f>
        <v>0</v>
      </c>
      <c r="FX477" s="0" t="n">
        <f aca="false">SUMIF(Inputs!$X$1:$BB$1,FX$1059-1,Inputs!$X477:$BB477)+0.75*(SUMIF(Inputs!$X$1:$BB$1,FX$1059,Inputs!$X477:$BB477)-SUMIF(Inputs!$X$1:$BB$1,FX$1059-1,Inputs!$X477:$BB477))</f>
        <v>0</v>
      </c>
      <c r="FY477" s="0" t="n">
        <f aca="false">SUMIF(Inputs!$X$1:$BB$1,FY$1059-1,Inputs!$X477:$BB477)+1*(SUMIF(Inputs!$X$1:$BB$1,FY$1059,Inputs!$X477:$BB477)-SUMIF(Inputs!$X$1:$BB$1,FY$1059-1,Inputs!$X477:$BB477))</f>
        <v>0</v>
      </c>
      <c r="FZ477" s="0" t="n">
        <f aca="false">SUMIF(Inputs!$X$1:$BB$1,FZ$1059-1,Inputs!$X477:$BB477)+0.25*(SUMIF(Inputs!$X$1:$BB$1,FZ$1059,Inputs!$X477:$BB477)-SUMIF(Inputs!$X$1:$BB$1,FZ$1059-1,Inputs!$X477:$BB477))</f>
        <v>0</v>
      </c>
      <c r="GA477" s="0" t="n">
        <f aca="false">SUMIF(Inputs!$X$1:$BB$1,GA$1059-1,Inputs!$X477:$BB477)+0.5*(SUMIF(Inputs!$X$1:$BB$1,GA$1059,Inputs!$X477:$BB477)-SUMIF(Inputs!$X$1:$BB$1,GA$1059-1,Inputs!$X477:$BB477))</f>
        <v>0</v>
      </c>
      <c r="GB477" s="0" t="n">
        <f aca="false">SUMIF(Inputs!$X$1:$BB$1,GB$1059-1,Inputs!$X477:$BB477)+0.75*(SUMIF(Inputs!$X$1:$BB$1,GB$1059,Inputs!$X477:$BB477)-SUMIF(Inputs!$X$1:$BB$1,GB$1059-1,Inputs!$X477:$BB477))</f>
        <v>0</v>
      </c>
      <c r="GC477" s="0" t="n">
        <f aca="false">SUMIF(Inputs!$X$1:$BB$1,GC$1059-1,Inputs!$X477:$BB477)+1*(SUMIF(Inputs!$X$1:$BB$1,GC$1059,Inputs!$X477:$BB477)-SUMIF(Inputs!$X$1:$BB$1,GC$1059-1,Inputs!$X477:$BB477))</f>
        <v>0</v>
      </c>
      <c r="GD477" s="0" t="n">
        <f aca="false">SUMIF(Inputs!$X$1:$BB$1,GD$1059-1,Inputs!$X477:$BB477)+0.25*(SUMIF(Inputs!$X$1:$BB$1,GD$1059,Inputs!$X477:$BB477)-SUMIF(Inputs!$X$1:$BB$1,GD$1059-1,Inputs!$X477:$BB477))</f>
        <v>0</v>
      </c>
      <c r="GE477" s="0" t="n">
        <f aca="false">SUMIF(Inputs!$X$1:$BB$1,GE$1059-1,Inputs!$X477:$BB477)+0.5*(SUMIF(Inputs!$X$1:$BB$1,GE$1059,Inputs!$X477:$BB477)-SUMIF(Inputs!$X$1:$BB$1,GE$1059-1,Inputs!$X477:$BB477))</f>
        <v>0</v>
      </c>
      <c r="GF477" s="0" t="n">
        <f aca="false">SUMIF(Inputs!$X$1:$BB$1,GF$1059-1,Inputs!$X477:$BB477)+0.75*(SUMIF(Inputs!$X$1:$BB$1,GF$1059,Inputs!$X477:$BB477)-SUMIF(Inputs!$X$1:$BB$1,GF$1059-1,Inputs!$X477:$BB477))</f>
        <v>0</v>
      </c>
      <c r="GG477" s="0" t="n">
        <f aca="false">SUMIF(Inputs!$X$1:$BB$1,GG$1059-1,Inputs!$X477:$BB477)+1*(SUMIF(Inputs!$X$1:$BB$1,GG$1059,Inputs!$X477:$BB477)-SUMIF(Inputs!$X$1:$BB$1,GG$1059-1,Inputs!$X477:$BB477))</f>
        <v>0</v>
      </c>
      <c r="GH477" s="321" t="n">
        <f aca="false">SUMIF(Inputs!$X$1:$BG$1,GH$1059-1,Inputs!$X477:$BG477)+0.25*(SUMIF(Inputs!$X$1:$BG$1,GH$1059,Inputs!$X477:$BG477)-SUMIF(Inputs!$X$1:$BG$1,GH$1059-1,Inputs!$X477:$BG477))</f>
        <v>0</v>
      </c>
      <c r="GI477" s="321" t="n">
        <f aca="false">SUMIF(Inputs!$X$1:$BG$1,GI$1059-1,Inputs!$X477:$BG477)+0.5*(SUMIF(Inputs!$X$1:$BG$1,GI$1059,Inputs!$X477:$BG477)-SUMIF(Inputs!$X$1:$BG$1,GI$1059-1,Inputs!$X477:$BG477))</f>
        <v>0</v>
      </c>
      <c r="GJ477" s="321" t="n">
        <f aca="false">SUMIF(Inputs!$X$1:$BG$1,GJ$1059-1,Inputs!$X477:$BG477)+0.75*(SUMIF(Inputs!$X$1:$BG$1,GJ$1059,Inputs!$X477:$BG477)-SUMIF(Inputs!$X$1:$BG$1,GJ$1059-1,Inputs!$X477:$BG477))</f>
        <v>0</v>
      </c>
      <c r="GK477" s="321" t="n">
        <f aca="false">SUMIF(Inputs!$X$1:$BG$1,GK$1059-1,Inputs!$X477:$BG477)+1*(SUMIF(Inputs!$X$1:$BG$1,GK$1059,Inputs!$X477:$BG477)-SUMIF(Inputs!$X$1:$BG$1,GK$1059-1,Inputs!$X477:$BG477))</f>
        <v>0</v>
      </c>
      <c r="GL477" s="321" t="n">
        <f aca="false">SUMIF(Inputs!$X$1:$BG$1,GL$1059-1,Inputs!$X477:$BG477)+0.25*(SUMIF(Inputs!$X$1:$BG$1,GL$1059,Inputs!$X477:$BG477)-SUMIF(Inputs!$X$1:$BG$1,GL$1059-1,Inputs!$X477:$BG477))</f>
        <v>0</v>
      </c>
      <c r="GM477" s="321" t="n">
        <f aca="false">SUMIF(Inputs!$X$1:$BG$1,GM$1059-1,Inputs!$X477:$BG477)+0.5*(SUMIF(Inputs!$X$1:$BG$1,GM$1059,Inputs!$X477:$BG477)-SUMIF(Inputs!$X$1:$BG$1,GM$1059-1,Inputs!$X477:$BG477))</f>
        <v>0</v>
      </c>
      <c r="GN477" s="321" t="n">
        <f aca="false">SUMIF(Inputs!$X$1:$BG$1,GN$1059-1,Inputs!$X477:$BG477)+0.75*(SUMIF(Inputs!$X$1:$BG$1,GN$1059,Inputs!$X477:$BG477)-SUMIF(Inputs!$X$1:$BG$1,GN$1059-1,Inputs!$X477:$BG477))</f>
        <v>0</v>
      </c>
      <c r="GO477" s="321" t="n">
        <f aca="false">SUMIF(Inputs!$X$1:$BG$1,GO$1059-1,Inputs!$X477:$BG477)+1*(SUMIF(Inputs!$X$1:$BG$1,GO$1059,Inputs!$X477:$BG477)-SUMIF(Inputs!$X$1:$BG$1,GO$1059-1,Inputs!$X477:$BG477))</f>
        <v>0</v>
      </c>
      <c r="GP477" s="321" t="n">
        <f aca="false">SUMIF(Inputs!$X$1:$BG$1,GP$1059-1,Inputs!$X477:$BG477)+0.25*(SUMIF(Inputs!$X$1:$BG$1,GP$1059,Inputs!$X477:$BG477)-SUMIF(Inputs!$X$1:$BG$1,GP$1059-1,Inputs!$X477:$BG477))</f>
        <v>0</v>
      </c>
      <c r="GQ477" s="321" t="n">
        <f aca="false">SUMIF(Inputs!$X$1:$BG$1,GQ$1059-1,Inputs!$X477:$BG477)+0.5*(SUMIF(Inputs!$X$1:$BG$1,GQ$1059,Inputs!$X477:$BG477)-SUMIF(Inputs!$X$1:$BG$1,GQ$1059-1,Inputs!$X477:$BG477))</f>
        <v>0</v>
      </c>
      <c r="GR477" s="321" t="n">
        <f aca="false">SUMIF(Inputs!$X$1:$BG$1,GR$1059-1,Inputs!$X477:$BG477)+0.75*(SUMIF(Inputs!$X$1:$BG$1,GR$1059,Inputs!$X477:$BG477)-SUMIF(Inputs!$X$1:$BG$1,GR$1059-1,Inputs!$X477:$BG477))</f>
        <v>0</v>
      </c>
      <c r="GS477" s="321" t="n">
        <f aca="false">SUMIF(Inputs!$X$1:$BG$1,GS$1059-1,Inputs!$X477:$BG477)+1*(SUMIF(Inputs!$X$1:$BG$1,GS$1059,Inputs!$X477:$BG477)-SUMIF(Inputs!$X$1:$BG$1,GS$1059-1,Inputs!$X477:$BG477))</f>
        <v>0</v>
      </c>
      <c r="GT477" s="321" t="n">
        <f aca="false">SUMIF(Inputs!$X$1:$BG$1,GT$1059-1,Inputs!$X477:$BG477)+0.25*(SUMIF(Inputs!$X$1:$BG$1,GT$1059,Inputs!$X477:$BG477)-SUMIF(Inputs!$X$1:$BG$1,GT$1059-1,Inputs!$X477:$BG477))</f>
        <v>0</v>
      </c>
      <c r="GU477" s="321" t="n">
        <f aca="false">SUMIF(Inputs!$X$1:$BG$1,GU$1059-1,Inputs!$X477:$BG477)+0.5*(SUMIF(Inputs!$X$1:$BG$1,GU$1059,Inputs!$X477:$BG477)-SUMIF(Inputs!$X$1:$BG$1,GU$1059-1,Inputs!$X477:$BG477))</f>
        <v>0</v>
      </c>
      <c r="GV477" s="321" t="n">
        <f aca="false">SUMIF(Inputs!$X$1:$BG$1,GV$1059-1,Inputs!$X477:$BG477)+0.75*(SUMIF(Inputs!$X$1:$BG$1,GV$1059,Inputs!$X477:$BG477)-SUMIF(Inputs!$X$1:$BG$1,GV$1059-1,Inputs!$X477:$BG477))</f>
        <v>0</v>
      </c>
      <c r="GW477" s="321" t="n">
        <f aca="false">SUMIF(Inputs!$X$1:$BG$1,GW$1059-1,Inputs!$X477:$BG477)+1*(SUMIF(Inputs!$X$1:$BG$1,GW$1059,Inputs!$X477:$BG477)-SUMIF(Inputs!$X$1:$BG$1,GW$1059-1,Inputs!$X477:$BG477))</f>
        <v>0</v>
      </c>
      <c r="GX477" s="321" t="n">
        <f aca="false">SUMIF(Inputs!$X$1:$BG$1,GX$1059-1,Inputs!$X477:$BG477)+0.25*(SUMIF(Inputs!$X$1:$BG$1,GX$1059,Inputs!$X477:$BG477)-SUMIF(Inputs!$X$1:$BG$1,GX$1059-1,Inputs!$X477:$BG477))</f>
        <v>0</v>
      </c>
      <c r="GY477" s="321" t="n">
        <f aca="false">SUMIF(Inputs!$X$1:$BG$1,GY$1059-1,Inputs!$X477:$BG477)+0.5*(SUMIF(Inputs!$X$1:$BG$1,GY$1059,Inputs!$X477:$BG477)-SUMIF(Inputs!$X$1:$BG$1,GY$1059-1,Inputs!$X477:$BG477))</f>
        <v>0</v>
      </c>
      <c r="GZ477" s="321" t="n">
        <f aca="false">SUMIF(Inputs!$X$1:$BG$1,GZ$1059-1,Inputs!$X477:$BG477)+0.75*(SUMIF(Inputs!$X$1:$BG$1,GZ$1059,Inputs!$X477:$BG477)-SUMIF(Inputs!$X$1:$BG$1,GZ$1059-1,Inputs!$X477:$BG477))</f>
        <v>0</v>
      </c>
      <c r="HA477" s="321" t="n">
        <f aca="false">SUMIF(Inputs!$X$1:$BG$1,HA$1059-1,Inputs!$X477:$BG477)+1*(SUMIF(Inputs!$X$1:$BG$1,HA$1059,Inputs!$X477:$BG477)-SUMIF(Inputs!$X$1:$BG$1,HA$1059-1,Inputs!$X477:$BG477))</f>
        <v>0</v>
      </c>
    </row>
    <row r="478" customFormat="false" ht="15" hidden="false" customHeight="false" outlineLevel="2" collapsed="false">
      <c r="A478" s="48" t="s">
        <v>99</v>
      </c>
      <c r="B478" s="123" t="s">
        <v>433</v>
      </c>
      <c r="C478" s="123"/>
      <c r="D478" s="123" t="s">
        <v>101</v>
      </c>
      <c r="E478" s="124"/>
      <c r="F478" s="19" t="s">
        <v>439</v>
      </c>
      <c r="G478" s="124" t="s">
        <v>435</v>
      </c>
      <c r="H478" s="124"/>
      <c r="I478" s="124"/>
      <c r="CL478" s="0" t="n">
        <f aca="false">SUMIF(Inputs!$X$1:$AY$1,CL$1059-1,Inputs!$X478:$AY478)+0.25*(SUMIF(Inputs!$X$1:$AY$1,CL$1059,Inputs!$X478:$AY478)-SUMIF(Inputs!$X$1:$AY$1,CL$1059-1,Inputs!$X478:$AY478))</f>
        <v>0</v>
      </c>
      <c r="CM478" s="0" t="n">
        <f aca="false">SUMIF(Inputs!$X$1:$AY$1,CM$1059-1,Inputs!$X478:$AY478)+0.5*(SUMIF(Inputs!$X$1:$AY$1,CM$1059,Inputs!$X478:$AY478)-SUMIF(Inputs!$X$1:$AY$1,CM$1059-1,Inputs!$X478:$AY478))</f>
        <v>0</v>
      </c>
      <c r="CN478" s="0" t="n">
        <f aca="false">SUMIF(Inputs!$X$1:$AY$1,CN$1059-1,Inputs!$X478:$AY478)+0.75*(SUMIF(Inputs!$X$1:$AY$1,CN$1059,Inputs!$X478:$AY478)-SUMIF(Inputs!$X$1:$AY$1,CN$1059-1,Inputs!$X478:$AY478))</f>
        <v>0</v>
      </c>
      <c r="CO478" s="0" t="n">
        <f aca="false">SUMIF(Inputs!$X$1:$AY$1,CO$1059-1,Inputs!$X478:$AY478)+1*(SUMIF(Inputs!$X$1:$AY$1,CO$1059,Inputs!$X478:$AY478)-SUMIF(Inputs!$X$1:$AY$1,CO$1059-1,Inputs!$X478:$AY478))</f>
        <v>0</v>
      </c>
      <c r="CP478" s="0" t="n">
        <f aca="false">SUMIF(Inputs!$X$1:$AY$1,CP$1059-1,Inputs!$X478:$AY478)+0.25*(SUMIF(Inputs!$X$1:$AY$1,CP$1059,Inputs!$X478:$AY478)-SUMIF(Inputs!$X$1:$AY$1,CP$1059-1,Inputs!$X478:$AY478))</f>
        <v>0</v>
      </c>
      <c r="CQ478" s="0" t="n">
        <f aca="false">SUMIF(Inputs!$X$1:$AY$1,CQ$1059-1,Inputs!$X478:$AY478)+0.5*(SUMIF(Inputs!$X$1:$AY$1,CQ$1059,Inputs!$X478:$AY478)-SUMIF(Inputs!$X$1:$AY$1,CQ$1059-1,Inputs!$X478:$AY478))</f>
        <v>0</v>
      </c>
      <c r="CR478" s="0" t="n">
        <f aca="false">SUMIF(Inputs!$X$1:$AY$1,CR$1059-1,Inputs!$X478:$AY478)+0.75*(SUMIF(Inputs!$X$1:$AY$1,CR$1059,Inputs!$X478:$AY478)-SUMIF(Inputs!$X$1:$AY$1,CR$1059-1,Inputs!$X478:$AY478))</f>
        <v>0</v>
      </c>
      <c r="CS478" s="0" t="n">
        <f aca="false">SUMIF(Inputs!$X$1:$AY$1,CS$1059-1,Inputs!$X478:$AY478)+1*(SUMIF(Inputs!$X$1:$AY$1,CS$1059,Inputs!$X478:$AY478)-SUMIF(Inputs!$X$1:$AY$1,CS$1059-1,Inputs!$X478:$AY478))</f>
        <v>0</v>
      </c>
      <c r="CT478" s="0" t="n">
        <f aca="false">SUMIF(Inputs!$X$1:$AY$1,CT$1059-1,Inputs!$X478:$AY478)+0.25*(SUMIF(Inputs!$X$1:$AY$1,CT$1059,Inputs!$X478:$AY478)-SUMIF(Inputs!$X$1:$AY$1,CT$1059-1,Inputs!$X478:$AY478))</f>
        <v>0</v>
      </c>
      <c r="CU478" s="0" t="n">
        <f aca="false">SUMIF(Inputs!$X$1:$AY$1,CU$1059-1,Inputs!$X478:$AY478)+0.5*(SUMIF(Inputs!$X$1:$AY$1,CU$1059,Inputs!$X478:$AY478)-SUMIF(Inputs!$X$1:$AY$1,CU$1059-1,Inputs!$X478:$AY478))</f>
        <v>0</v>
      </c>
      <c r="CV478" s="0" t="n">
        <f aca="false">SUMIF(Inputs!$X$1:$AY$1,CV$1059-1,Inputs!$X478:$AY478)+0.75*(SUMIF(Inputs!$X$1:$AY$1,CV$1059,Inputs!$X478:$AY478)-SUMIF(Inputs!$X$1:$AY$1,CV$1059-1,Inputs!$X478:$AY478))</f>
        <v>0</v>
      </c>
      <c r="CW478" s="0" t="n">
        <f aca="false">SUMIF(Inputs!$X$1:$AY$1,CW$1059-1,Inputs!$X478:$AY478)+1*(SUMIF(Inputs!$X$1:$AY$1,CW$1059,Inputs!$X478:$AY478)-SUMIF(Inputs!$X$1:$AY$1,CW$1059-1,Inputs!$X478:$AY478))</f>
        <v>0</v>
      </c>
      <c r="CX478" s="0" t="n">
        <f aca="false">SUMIF(Inputs!$X$1:$AY$1,CX$1059-1,Inputs!$X478:$AY478)+0.25*(SUMIF(Inputs!$X$1:$AY$1,CX$1059,Inputs!$X478:$AY478)-SUMIF(Inputs!$X$1:$AY$1,CX$1059-1,Inputs!$X478:$AY478))</f>
        <v>0</v>
      </c>
      <c r="CY478" s="0" t="n">
        <f aca="false">SUMIF(Inputs!$X$1:$AY$1,CY$1059-1,Inputs!$X478:$AY478)+0.5*(SUMIF(Inputs!$X$1:$AY$1,CY$1059,Inputs!$X478:$AY478)-SUMIF(Inputs!$X$1:$AY$1,CY$1059-1,Inputs!$X478:$AY478))</f>
        <v>0</v>
      </c>
      <c r="CZ478" s="0" t="n">
        <f aca="false">SUMIF(Inputs!$X$1:$AY$1,CZ$1059-1,Inputs!$X478:$AY478)+0.75*(SUMIF(Inputs!$X$1:$AY$1,CZ$1059,Inputs!$X478:$AY478)-SUMIF(Inputs!$X$1:$AY$1,CZ$1059-1,Inputs!$X478:$AY478))</f>
        <v>0</v>
      </c>
      <c r="DA478" s="0" t="n">
        <f aca="false">SUMIF(Inputs!$X$1:$AY$1,DA$1059-1,Inputs!$X478:$AY478)+1*(SUMIF(Inputs!$X$1:$AY$1,DA$1059,Inputs!$X478:$AY478)-SUMIF(Inputs!$X$1:$AY$1,DA$1059-1,Inputs!$X478:$AY478))</f>
        <v>0</v>
      </c>
      <c r="DB478" s="357" t="n">
        <f aca="false">SUMIF(Inputs!$X$1:$AY$1,DB$1059-1,Inputs!$X478:$AY478)+0.25*(SUMIF(Inputs!$X$1:$AY$1,DB$1059,Inputs!$X478:$AY478)-SUMIF(Inputs!$X$1:$AY$1,DB$1059-1,Inputs!$X478:$AY478))</f>
        <v>0</v>
      </c>
      <c r="DC478" s="0" t="n">
        <f aca="false">SUMIF(Inputs!$X$1:$AY$1,DC$1059-1,Inputs!$X478:$AY478)+0.5*(SUMIF(Inputs!$X$1:$AY$1,DC$1059,Inputs!$X478:$AY478)-SUMIF(Inputs!$X$1:$AY$1,DC$1059-1,Inputs!$X478:$AY478))</f>
        <v>0</v>
      </c>
      <c r="DD478" s="0" t="n">
        <f aca="false">SUMIF(Inputs!$X$1:$AY$1,DD$1059-1,Inputs!$X478:$AY478)+0.75*(SUMIF(Inputs!$X$1:$AY$1,DD$1059,Inputs!$X478:$AY478)-SUMIF(Inputs!$X$1:$AY$1,DD$1059-1,Inputs!$X478:$AY478))</f>
        <v>0</v>
      </c>
      <c r="DE478" s="0" t="n">
        <f aca="false">SUMIF(Inputs!$X$1:$AY$1,DE$1059-1,Inputs!$X478:$AY478)+1*(SUMIF(Inputs!$X$1:$AY$1,DE$1059,Inputs!$X478:$AY478)-SUMIF(Inputs!$X$1:$AY$1,DE$1059-1,Inputs!$X478:$AY478))</f>
        <v>0</v>
      </c>
      <c r="DF478" s="0" t="n">
        <f aca="false">SUMIF(Inputs!$X$1:$AY$1,DF$1059-1,Inputs!$X478:$AY478)+0.25*(SUMIF(Inputs!$X$1:$AY$1,DF$1059,Inputs!$X478:$AY478)-SUMIF(Inputs!$X$1:$AY$1,DF$1059-1,Inputs!$X478:$AY478))</f>
        <v>0</v>
      </c>
      <c r="DG478" s="0" t="n">
        <f aca="false">SUMIF(Inputs!$X$1:$AY$1,DG$1059-1,Inputs!$X478:$AY478)+0.5*(SUMIF(Inputs!$X$1:$AY$1,DG$1059,Inputs!$X478:$AY478)-SUMIF(Inputs!$X$1:$AY$1,DG$1059-1,Inputs!$X478:$AY478))</f>
        <v>0</v>
      </c>
      <c r="DH478" s="0" t="n">
        <f aca="false">SUMIF(Inputs!$X$1:$AY$1,DH$1059-1,Inputs!$X478:$AY478)+0.75*(SUMIF(Inputs!$X$1:$AY$1,DH$1059,Inputs!$X478:$AY478)-SUMIF(Inputs!$X$1:$AY$1,DH$1059-1,Inputs!$X478:$AY478))</f>
        <v>0</v>
      </c>
      <c r="DI478" s="0" t="n">
        <f aca="false">SUMIF(Inputs!$X$1:$AY$1,DI$1059-1,Inputs!$X478:$AY478)+1*(SUMIF(Inputs!$X$1:$AY$1,DI$1059,Inputs!$X478:$AY478)-SUMIF(Inputs!$X$1:$AY$1,DI$1059-1,Inputs!$X478:$AY478))</f>
        <v>0</v>
      </c>
      <c r="DJ478" s="0" t="n">
        <f aca="false">SUMIF(Inputs!$X$1:$AY$1,DJ$1059-1,Inputs!$X478:$AY478)+0.25*(SUMIF(Inputs!$X$1:$AY$1,DJ$1059,Inputs!$X478:$AY478)-SUMIF(Inputs!$X$1:$AY$1,DJ$1059-1,Inputs!$X478:$AY478))</f>
        <v>0</v>
      </c>
      <c r="DK478" s="0" t="n">
        <f aca="false">SUMIF(Inputs!$X$1:$AY$1,DK$1059-1,Inputs!$X478:$AY478)+0.5*(SUMIF(Inputs!$X$1:$AY$1,DK$1059,Inputs!$X478:$AY478)-SUMIF(Inputs!$X$1:$AY$1,DK$1059-1,Inputs!$X478:$AY478))</f>
        <v>0</v>
      </c>
      <c r="DL478" s="0" t="n">
        <f aca="false">SUMIF(Inputs!$X$1:$AY$1,DL$1059-1,Inputs!$X478:$AY478)+0.75*(SUMIF(Inputs!$X$1:$AY$1,DL$1059,Inputs!$X478:$AY478)-SUMIF(Inputs!$X$1:$AY$1,DL$1059-1,Inputs!$X478:$AY478))</f>
        <v>0</v>
      </c>
      <c r="DM478" s="0" t="n">
        <f aca="false">SUMIF(Inputs!$X$1:$AY$1,DM$1059-1,Inputs!$X478:$AY478)+1*(SUMIF(Inputs!$X$1:$AY$1,DM$1059,Inputs!$X478:$AY478)-SUMIF(Inputs!$X$1:$AY$1,DM$1059-1,Inputs!$X478:$AY478))</f>
        <v>0</v>
      </c>
      <c r="DN478" s="0" t="n">
        <f aca="false">SUMIF(Inputs!$X$1:$AY$1,DN$1059-1,Inputs!$X478:$AY478)+0.25*(SUMIF(Inputs!$X$1:$AY$1,DN$1059,Inputs!$X478:$AY478)-SUMIF(Inputs!$X$1:$AY$1,DN$1059-1,Inputs!$X478:$AY478))</f>
        <v>0</v>
      </c>
      <c r="DO478" s="0" t="n">
        <f aca="false">SUMIF(Inputs!$X$1:$AY$1,DO$1059-1,Inputs!$X478:$AY478)+0.5*(SUMIF(Inputs!$X$1:$AY$1,DO$1059,Inputs!$X478:$AY478)-SUMIF(Inputs!$X$1:$AY$1,DO$1059-1,Inputs!$X478:$AY478))</f>
        <v>0</v>
      </c>
      <c r="DP478" s="0" t="n">
        <f aca="false">SUMIF(Inputs!$X$1:$AY$1,DP$1059-1,Inputs!$X478:$AY478)+0.75*(SUMIF(Inputs!$X$1:$AY$1,DP$1059,Inputs!$X478:$AY478)-SUMIF(Inputs!$X$1:$AY$1,DP$1059-1,Inputs!$X478:$AY478))</f>
        <v>0</v>
      </c>
      <c r="DQ478" s="0" t="n">
        <f aca="false">SUMIF(Inputs!$X$1:$AY$1,DQ$1059-1,Inputs!$X478:$AY478)+1*(SUMIF(Inputs!$X$1:$AY$1,DQ$1059,Inputs!$X478:$AY478)-SUMIF(Inputs!$X$1:$AY$1,DQ$1059-1,Inputs!$X478:$AY478))</f>
        <v>0</v>
      </c>
      <c r="DR478" s="0" t="n">
        <f aca="false">SUMIF(Inputs!$X$1:$AY$1,DR$1059-1,Inputs!$X478:$AY478)+0.25*(SUMIF(Inputs!$X$1:$AY$1,DR$1059,Inputs!$X478:$AY478)-SUMIF(Inputs!$X$1:$AY$1,DR$1059-1,Inputs!$X478:$AY478))</f>
        <v>0</v>
      </c>
      <c r="DS478" s="0" t="n">
        <f aca="false">SUMIF(Inputs!$X$1:$AY$1,DS$1059-1,Inputs!$X478:$AY478)+0.5*(SUMIF(Inputs!$X$1:$AY$1,DS$1059,Inputs!$X478:$AY478)-SUMIF(Inputs!$X$1:$AY$1,DS$1059-1,Inputs!$X478:$AY478))</f>
        <v>0</v>
      </c>
      <c r="DT478" s="0" t="n">
        <f aca="false">SUMIF(Inputs!$X$1:$AY$1,DT$1059-1,Inputs!$X478:$AY478)+0.75*(SUMIF(Inputs!$X$1:$AY$1,DT$1059,Inputs!$X478:$AY478)-SUMIF(Inputs!$X$1:$AY$1,DT$1059-1,Inputs!$X478:$AY478))</f>
        <v>0</v>
      </c>
      <c r="DU478" s="0" t="n">
        <f aca="false">SUMIF(Inputs!$X$1:$AY$1,DU$1059-1,Inputs!$X478:$AY478)+1*(SUMIF(Inputs!$X$1:$AY$1,DU$1059,Inputs!$X478:$AY478)-SUMIF(Inputs!$X$1:$AY$1,DU$1059-1,Inputs!$X478:$AY478))</f>
        <v>0</v>
      </c>
      <c r="DV478" s="0" t="n">
        <f aca="false">SUMIF(Inputs!$X$1:$AY$1,DV$1059-1,Inputs!$X478:$AY478)+0.25*(SUMIF(Inputs!$X$1:$AY$1,DV$1059,Inputs!$X478:$AY478)-SUMIF(Inputs!$X$1:$AY$1,DV$1059-1,Inputs!$X478:$AY478))</f>
        <v>0</v>
      </c>
      <c r="DW478" s="0" t="n">
        <f aca="false">SUMIF(Inputs!$X$1:$AY$1,DW$1059-1,Inputs!$X478:$AY478)+0.5*(SUMIF(Inputs!$X$1:$AY$1,DW$1059,Inputs!$X478:$AY478)-SUMIF(Inputs!$X$1:$AY$1,DW$1059-1,Inputs!$X478:$AY478))</f>
        <v>0</v>
      </c>
      <c r="DX478" s="0" t="n">
        <f aca="false">SUMIF(Inputs!$X$1:$AY$1,DX$1059-1,Inputs!$X478:$AY478)+0.75*(SUMIF(Inputs!$X$1:$AY$1,DX$1059,Inputs!$X478:$AY478)-SUMIF(Inputs!$X$1:$AY$1,DX$1059-1,Inputs!$X478:$AY478))</f>
        <v>0</v>
      </c>
      <c r="DY478" s="0" t="n">
        <f aca="false">SUMIF(Inputs!$X$1:$AY$1,DY$1059-1,Inputs!$X478:$AY478)+1*(SUMIF(Inputs!$X$1:$AY$1,DY$1059,Inputs!$X478:$AY478)-SUMIF(Inputs!$X$1:$AY$1,DY$1059-1,Inputs!$X478:$AY478))</f>
        <v>0</v>
      </c>
      <c r="DZ478" s="0" t="n">
        <f aca="false">SUMIF(Inputs!$X$1:$AY$1,DZ$1059-1,Inputs!$X478:$AY478)+0.25*(SUMIF(Inputs!$X$1:$AY$1,DZ$1059,Inputs!$X478:$AY478)-SUMIF(Inputs!$X$1:$AY$1,DZ$1059-1,Inputs!$X478:$AY478))</f>
        <v>0</v>
      </c>
      <c r="EA478" s="276" t="n">
        <f aca="false">SUMIF(Inputs!$X$1:$AY$1,EA$1059-1,Inputs!$X478:$AY478)+0.5*(SUMIF(Inputs!$X$1:$AY$1,EA$1059,Inputs!$X478:$AY478)-SUMIF(Inputs!$X$1:$AY$1,EA$1059-1,Inputs!$X478:$AY478))</f>
        <v>0</v>
      </c>
      <c r="EB478" s="0" t="n">
        <f aca="false">SUMIF(Inputs!$X$1:$AY$1,EB$1059-1,Inputs!$X478:$AY478)+0.75*(SUMIF(Inputs!$X$1:$AY$1,EB$1059,Inputs!$X478:$AY478)-SUMIF(Inputs!$X$1:$AY$1,EB$1059-1,Inputs!$X478:$AY478))</f>
        <v>0</v>
      </c>
      <c r="EC478" s="0" t="n">
        <f aca="false">SUMIF(Inputs!$X$1:$AY$1,EC$1059-1,Inputs!$X478:$AY478)+1*(SUMIF(Inputs!$X$1:$AY$1,EC$1059,Inputs!$X478:$AY478)-SUMIF(Inputs!$X$1:$AY$1,EC$1059-1,Inputs!$X478:$AY478))</f>
        <v>0</v>
      </c>
      <c r="ED478" s="0" t="n">
        <f aca="false">SUMIF(Inputs!$X$1:$AY$1,ED$1059-1,Inputs!$X478:$AY478)+0.25*(SUMIF(Inputs!$X$1:$AY$1,ED$1059,Inputs!$X478:$AY478)-SUMIF(Inputs!$X$1:$AY$1,ED$1059-1,Inputs!$X478:$AY478))</f>
        <v>0</v>
      </c>
      <c r="EE478" s="0" t="n">
        <f aca="false">SUMIF(Inputs!$X$1:$AY$1,EE$1059-1,Inputs!$X478:$AY478)+0.5*(SUMIF(Inputs!$X$1:$AY$1,EE$1059,Inputs!$X478:$AY478)-SUMIF(Inputs!$X$1:$AY$1,EE$1059-1,Inputs!$X478:$AY478))</f>
        <v>0</v>
      </c>
      <c r="EF478" s="0" t="n">
        <f aca="false">SUMIF(Inputs!$X$1:$AY$1,EF$1059-1,Inputs!$X478:$AY478)+0.75*(SUMIF(Inputs!$X$1:$AY$1,EF$1059,Inputs!$X478:$AY478)-SUMIF(Inputs!$X$1:$AY$1,EF$1059-1,Inputs!$X478:$AY478))</f>
        <v>0</v>
      </c>
      <c r="EG478" s="0" t="n">
        <f aca="false">SUMIF(Inputs!$X$1:$AY$1,EG$1059-1,Inputs!$X478:$AY478)+1*(SUMIF(Inputs!$X$1:$AY$1,EG$1059,Inputs!$X478:$AY478)-SUMIF(Inputs!$X$1:$AY$1,EG$1059-1,Inputs!$X478:$AY478))</f>
        <v>0</v>
      </c>
      <c r="EH478" s="0" t="n">
        <f aca="false">SUMIF(Inputs!$X$1:$AY$1,EH$1059-1,Inputs!$X478:$AY478)+0.25*(SUMIF(Inputs!$X$1:$AY$1,EH$1059,Inputs!$X478:$AY478)-SUMIF(Inputs!$X$1:$AY$1,EH$1059-1,Inputs!$X478:$AY478))</f>
        <v>0</v>
      </c>
      <c r="EI478" s="0" t="n">
        <f aca="false">SUMIF(Inputs!$X$1:$AY$1,EI$1059-1,Inputs!$X478:$AY478)+0.5*(SUMIF(Inputs!$X$1:$AY$1,EI$1059,Inputs!$X478:$AY478)-SUMIF(Inputs!$X$1:$AY$1,EI$1059-1,Inputs!$X478:$AY478))</f>
        <v>0</v>
      </c>
      <c r="EJ478" s="0" t="n">
        <f aca="false">SUMIF(Inputs!$X$1:$AY$1,EJ$1059-1,Inputs!$X478:$AY478)+0.75*(SUMIF(Inputs!$X$1:$AY$1,EJ$1059,Inputs!$X478:$AY478)-SUMIF(Inputs!$X$1:$AY$1,EJ$1059-1,Inputs!$X478:$AY478))</f>
        <v>0</v>
      </c>
      <c r="EK478" s="0" t="n">
        <f aca="false">SUMIF(Inputs!$X$1:$AY$1,EK$1059-1,Inputs!$X478:$AY478)+1*(SUMIF(Inputs!$X$1:$AY$1,EK$1059,Inputs!$X478:$AY478)-SUMIF(Inputs!$X$1:$AY$1,EK$1059-1,Inputs!$X478:$AY478))</f>
        <v>0</v>
      </c>
      <c r="EL478" s="0" t="n">
        <f aca="false">SUMIF(Inputs!$X$1:$AY$1,EL$1059-1,Inputs!$X478:$AY478)+0.25*(SUMIF(Inputs!$X$1:$AY$1,EL$1059,Inputs!$X478:$AY478)-SUMIF(Inputs!$X$1:$AY$1,EL$1059-1,Inputs!$X478:$AY478))</f>
        <v>0</v>
      </c>
      <c r="EM478" s="0" t="n">
        <f aca="false">SUMIF(Inputs!$X$1:$AY$1,EM$1059-1,Inputs!$X478:$AY478)+0.5*(SUMIF(Inputs!$X$1:$AY$1,EM$1059,Inputs!$X478:$AY478)-SUMIF(Inputs!$X$1:$AY$1,EM$1059-1,Inputs!$X478:$AY478))</f>
        <v>0</v>
      </c>
      <c r="EN478" s="0" t="n">
        <f aca="false">SUMIF(Inputs!$X$1:$AY$1,EN$1059-1,Inputs!$X478:$AY478)+0.75*(SUMIF(Inputs!$X$1:$AY$1,EN$1059,Inputs!$X478:$AY478)-SUMIF(Inputs!$X$1:$AY$1,EN$1059-1,Inputs!$X478:$AY478))</f>
        <v>0</v>
      </c>
      <c r="EO478" s="0" t="n">
        <f aca="false">SUMIF(Inputs!$X$1:$AY$1,EO$1059-1,Inputs!$X478:$AY478)+1*(SUMIF(Inputs!$X$1:$AY$1,EO$1059,Inputs!$X478:$AY478)-SUMIF(Inputs!$X$1:$AY$1,EO$1059-1,Inputs!$X478:$AY478))</f>
        <v>0</v>
      </c>
      <c r="EP478" s="0" t="n">
        <f aca="false">SUMIF(Inputs!$X$1:$AY$1,EP$1059-1,Inputs!$X478:$AY478)+0.25*(SUMIF(Inputs!$X$1:$AY$1,EP$1059,Inputs!$X478:$AY478)-SUMIF(Inputs!$X$1:$AY$1,EP$1059-1,Inputs!$X478:$AY478))</f>
        <v>0</v>
      </c>
      <c r="EQ478" s="0" t="n">
        <f aca="false">SUMIF(Inputs!$X$1:$AY$1,EQ$1059-1,Inputs!$X478:$AY478)+0.5*(SUMIF(Inputs!$X$1:$AY$1,EQ$1059,Inputs!$X478:$AY478)-SUMIF(Inputs!$X$1:$AY$1,EQ$1059-1,Inputs!$X478:$AY478))</f>
        <v>0</v>
      </c>
      <c r="ER478" s="0" t="n">
        <f aca="false">SUMIF(Inputs!$X$1:$AY$1,ER$1059-1,Inputs!$X478:$AY478)+0.75*(SUMIF(Inputs!$X$1:$AY$1,ER$1059,Inputs!$X478:$AY478)-SUMIF(Inputs!$X$1:$AY$1,ER$1059-1,Inputs!$X478:$AY478))</f>
        <v>0</v>
      </c>
      <c r="ES478" s="0" t="n">
        <f aca="false">SUMIF(Inputs!$X$1:$AY$1,ES$1059-1,Inputs!$X478:$AY478)+1*(SUMIF(Inputs!$X$1:$AY$1,ES$1059,Inputs!$X478:$AY478)-SUMIF(Inputs!$X$1:$AY$1,ES$1059-1,Inputs!$X478:$AY478))</f>
        <v>0</v>
      </c>
      <c r="ET478" s="0" t="n">
        <f aca="false">SUMIF(Inputs!$X$1:$AY$1,ET$1059-1,Inputs!$X478:$AY478)+0.25*(SUMIF(Inputs!$X$1:$AY$1,ET$1059,Inputs!$X478:$AY478)-SUMIF(Inputs!$X$1:$AY$1,ET$1059-1,Inputs!$X478:$AY478))</f>
        <v>0</v>
      </c>
      <c r="EU478" s="0" t="n">
        <f aca="false">SUMIF(Inputs!$X$1:$AY$1,EU$1059-1,Inputs!$X478:$AY478)+0.5*(SUMIF(Inputs!$X$1:$AY$1,EU$1059,Inputs!$X478:$AY478)-SUMIF(Inputs!$X$1:$AY$1,EU$1059-1,Inputs!$X478:$AY478))</f>
        <v>0</v>
      </c>
      <c r="EV478" s="0" t="n">
        <f aca="false">SUMIF(Inputs!$X$1:$AY$1,EV$1059-1,Inputs!$X478:$AY478)+0.75*(SUMIF(Inputs!$X$1:$AY$1,EV$1059,Inputs!$X478:$AY478)-SUMIF(Inputs!$X$1:$AY$1,EV$1059-1,Inputs!$X478:$AY478))</f>
        <v>0</v>
      </c>
      <c r="EW478" s="0" t="n">
        <f aca="false">SUMIF(Inputs!$X$1:$AY$1,EW$1059-1,Inputs!$X478:$AY478)+1*(SUMIF(Inputs!$X$1:$AY$1,EW$1059,Inputs!$X478:$AY478)-SUMIF(Inputs!$X$1:$AY$1,EW$1059-1,Inputs!$X478:$AY478))</f>
        <v>0</v>
      </c>
      <c r="EX478" s="0" t="n">
        <f aca="false">SUMIF(Inputs!$X$1:$AY$1,EX$1059-1,Inputs!$X478:$AY478)+0.25*(SUMIF(Inputs!$X$1:$AY$1,EX$1059,Inputs!$X478:$AY478)-SUMIF(Inputs!$X$1:$AY$1,EX$1059-1,Inputs!$X478:$AY478))</f>
        <v>0</v>
      </c>
      <c r="EY478" s="0" t="n">
        <f aca="false">SUMIF(Inputs!$X$1:$AY$1,EY$1059-1,Inputs!$X478:$AY478)+0.5*(SUMIF(Inputs!$X$1:$AY$1,EY$1059,Inputs!$X478:$AY478)-SUMIF(Inputs!$X$1:$AY$1,EY$1059-1,Inputs!$X478:$AY478))</f>
        <v>0</v>
      </c>
      <c r="EZ478" s="0" t="n">
        <f aca="false">SUMIF(Inputs!$X$1:$AY$1,EZ$1059-1,Inputs!$X478:$AY478)+0.75*(SUMIF(Inputs!$X$1:$AY$1,EZ$1059,Inputs!$X478:$AY478)-SUMIF(Inputs!$X$1:$AY$1,EZ$1059-1,Inputs!$X478:$AY478))</f>
        <v>0</v>
      </c>
      <c r="FA478" s="0" t="n">
        <f aca="false">SUMIF(Inputs!$X$1:$AY$1,FA$1059-1,Inputs!$X478:$AY478)+1*(SUMIF(Inputs!$X$1:$AY$1,FA$1059,Inputs!$X478:$AY478)-SUMIF(Inputs!$X$1:$AY$1,FA$1059-1,Inputs!$X478:$AY478))</f>
        <v>0</v>
      </c>
      <c r="FB478" s="0" t="n">
        <f aca="false">SUMIF(Inputs!$X$1:$AY$1,FB$1059-1,Inputs!$X478:$AY478)+0.25*(SUMIF(Inputs!$X$1:$AY$1,FB$1059,Inputs!$X478:$AY478)-SUMIF(Inputs!$X$1:$AY$1,FB$1059-1,Inputs!$X478:$AY478))</f>
        <v>0</v>
      </c>
      <c r="FC478" s="0" t="n">
        <f aca="false">SUMIF(Inputs!$X$1:$AY$1,FC$1059-1,Inputs!$X478:$AY478)+0.5*(SUMIF(Inputs!$X$1:$AY$1,FC$1059,Inputs!$X478:$AY478)-SUMIF(Inputs!$X$1:$AY$1,FC$1059-1,Inputs!$X478:$AY478))</f>
        <v>0</v>
      </c>
      <c r="FD478" s="0" t="n">
        <f aca="false">SUMIF(Inputs!$X$1:$AY$1,FD$1059-1,Inputs!$X478:$AY478)+0.75*(SUMIF(Inputs!$X$1:$AY$1,FD$1059,Inputs!$X478:$AY478)-SUMIF(Inputs!$X$1:$AY$1,FD$1059-1,Inputs!$X478:$AY478))</f>
        <v>0</v>
      </c>
      <c r="FE478" s="0" t="n">
        <f aca="false">SUMIF(Inputs!$X$1:$AY$1,FE$1059-1,Inputs!$X478:$AY478)+1*(SUMIF(Inputs!$X$1:$AY$1,FE$1059,Inputs!$X478:$AY478)-SUMIF(Inputs!$X$1:$AY$1,FE$1059-1,Inputs!$X478:$AY478))</f>
        <v>0</v>
      </c>
      <c r="FF478" s="0" t="n">
        <f aca="false">SUMIF(Inputs!$X$1:$AY$1,FF$1059-1,Inputs!$X478:$AY478)+0.25*(SUMIF(Inputs!$X$1:$AY$1,FF$1059,Inputs!$X478:$AY478)-SUMIF(Inputs!$X$1:$AY$1,FF$1059-1,Inputs!$X478:$AY478))</f>
        <v>0</v>
      </c>
      <c r="FG478" s="0" t="n">
        <f aca="false">SUMIF(Inputs!$X$1:$AY$1,FG$1059-1,Inputs!$X478:$AY478)+0.5*(SUMIF(Inputs!$X$1:$AY$1,FG$1059,Inputs!$X478:$AY478)-SUMIF(Inputs!$X$1:$AY$1,FG$1059-1,Inputs!$X478:$AY478))</f>
        <v>0</v>
      </c>
      <c r="FH478" s="0" t="n">
        <f aca="false">SUMIF(Inputs!$X$1:$AY$1,FH$1059-1,Inputs!$X478:$AY478)+0.75*(SUMIF(Inputs!$X$1:$AY$1,FH$1059,Inputs!$X478:$AY478)-SUMIF(Inputs!$X$1:$AY$1,FH$1059-1,Inputs!$X478:$AY478))</f>
        <v>0</v>
      </c>
      <c r="FI478" s="0" t="n">
        <f aca="false">SUMIF(Inputs!$X$1:$AY$1,FI$1059-1,Inputs!$X478:$AY478)+1*(SUMIF(Inputs!$X$1:$AY$1,FI$1059,Inputs!$X478:$AY478)-SUMIF(Inputs!$X$1:$AY$1,FI$1059-1,Inputs!$X478:$AY478))</f>
        <v>0</v>
      </c>
      <c r="FJ478" s="0" t="n">
        <f aca="false">SUMIF(Inputs!$X$1:$AY$1,FJ$1059-1,Inputs!$X478:$AY478)+0.25*(SUMIF(Inputs!$X$1:$AY$1,FJ$1059,Inputs!$X478:$AY478)-SUMIF(Inputs!$X$1:$AY$1,FJ$1059-1,Inputs!$X478:$AY478))</f>
        <v>0</v>
      </c>
      <c r="FK478" s="0" t="n">
        <f aca="false">SUMIF(Inputs!$X$1:$AY$1,FK$1059-1,Inputs!$X478:$AY478)+0.5*(SUMIF(Inputs!$X$1:$AY$1,FK$1059,Inputs!$X478:$AY478)-SUMIF(Inputs!$X$1:$AY$1,FK$1059-1,Inputs!$X478:$AY478))</f>
        <v>0</v>
      </c>
      <c r="FL478" s="0" t="n">
        <f aca="false">SUMIF(Inputs!$X$1:$AY$1,FL$1059-1,Inputs!$X478:$AY478)+0.75*(SUMIF(Inputs!$X$1:$AY$1,FL$1059,Inputs!$X478:$AY478)-SUMIF(Inputs!$X$1:$AY$1,FL$1059-1,Inputs!$X478:$AY478))</f>
        <v>0</v>
      </c>
      <c r="FM478" s="0" t="n">
        <f aca="false">SUMIF(Inputs!$X$1:$AY$1,FM$1059-1,Inputs!$X478:$AY478)+1*(SUMIF(Inputs!$X$1:$AY$1,FM$1059,Inputs!$X478:$AY478)-SUMIF(Inputs!$X$1:$AY$1,FM$1059-1,Inputs!$X478:$AY478))</f>
        <v>0</v>
      </c>
      <c r="FN478" s="0" t="n">
        <f aca="false">SUMIF(Inputs!$X$1:$AY$1,FN$1059-1,Inputs!$X478:$AY478)+0.25*(SUMIF(Inputs!$X$1:$AY$1,FN$1059,Inputs!$X478:$AY478)-SUMIF(Inputs!$X$1:$AY$1,FN$1059-1,Inputs!$X478:$AY478))</f>
        <v>0</v>
      </c>
      <c r="FO478" s="0" t="n">
        <f aca="false">SUMIF(Inputs!$X$1:$AY$1,FO$1059-1,Inputs!$X478:$AY478)+0.5*(SUMIF(Inputs!$X$1:$AY$1,FO$1059,Inputs!$X478:$AY478)-SUMIF(Inputs!$X$1:$AY$1,FO$1059-1,Inputs!$X478:$AY478))</f>
        <v>0</v>
      </c>
      <c r="FP478" s="0" t="n">
        <f aca="false">SUMIF(Inputs!$X$1:$AY$1,FP$1059-1,Inputs!$X478:$AY478)+0.75*(SUMIF(Inputs!$X$1:$AY$1,FP$1059,Inputs!$X478:$AY478)-SUMIF(Inputs!$X$1:$AY$1,FP$1059-1,Inputs!$X478:$AY478))</f>
        <v>0</v>
      </c>
      <c r="FQ478" s="0" t="n">
        <f aca="false">SUMIF(Inputs!$X$1:$AY$1,FQ$1059-1,Inputs!$X478:$AY478)+1*(SUMIF(Inputs!$X$1:$AY$1,FQ$1059,Inputs!$X478:$AY478)-SUMIF(Inputs!$X$1:$AY$1,FQ$1059-1,Inputs!$X478:$AY478))</f>
        <v>0</v>
      </c>
      <c r="FR478" s="0" t="n">
        <f aca="false">SUMIF(Inputs!$X$1:$AY$1,FR$1059-1,Inputs!$X478:$AY478)+0.25*(SUMIF(Inputs!$X$1:$AY$1,FR$1059,Inputs!$X478:$AY478)-SUMIF(Inputs!$X$1:$AY$1,FR$1059-1,Inputs!$X478:$AY478))</f>
        <v>0</v>
      </c>
      <c r="FS478" s="0" t="n">
        <f aca="false">SUMIF(Inputs!$X$1:$AY$1,FS$1059-1,Inputs!$X478:$AY478)+0.5*(SUMIF(Inputs!$X$1:$AY$1,FS$1059,Inputs!$X478:$AY478)-SUMIF(Inputs!$X$1:$AY$1,FS$1059-1,Inputs!$X478:$AY478))</f>
        <v>0</v>
      </c>
      <c r="FT478" s="0" t="n">
        <f aca="false">SUMIF(Inputs!$X$1:$AY$1,FT$1059-1,Inputs!$X478:$AY478)+0.75*(SUMIF(Inputs!$X$1:$AY$1,FT$1059,Inputs!$X478:$AY478)-SUMIF(Inputs!$X$1:$AY$1,FT$1059-1,Inputs!$X478:$AY478))</f>
        <v>0</v>
      </c>
      <c r="FU478" s="0" t="n">
        <f aca="false">SUMIF(Inputs!$X$1:$AY$1,FU$1059-1,Inputs!$X478:$AY478)+1*(SUMIF(Inputs!$X$1:$AY$1,FU$1059,Inputs!$X478:$AY478)-SUMIF(Inputs!$X$1:$AY$1,FU$1059-1,Inputs!$X478:$AY478))</f>
        <v>0</v>
      </c>
      <c r="FV478" s="0" t="n">
        <f aca="false">SUMIF(Inputs!$X$1:$BB$1,FV$1059-1,Inputs!$X478:$BB478)+0.25*(SUMIF(Inputs!$X$1:$BB$1,FV$1059,Inputs!$X478:$BB478)-SUMIF(Inputs!$X$1:$BB$1,FV$1059-1,Inputs!$X478:$BB478))</f>
        <v>0</v>
      </c>
      <c r="FW478" s="0" t="n">
        <f aca="false">SUMIF(Inputs!$X$1:$BB$1,FW$1059-1,Inputs!$X478:$BB478)+0.5*(SUMIF(Inputs!$X$1:$BB$1,FW$1059,Inputs!$X478:$BB478)-SUMIF(Inputs!$X$1:$BB$1,FW$1059-1,Inputs!$X478:$BB478))</f>
        <v>0</v>
      </c>
      <c r="FX478" s="0" t="n">
        <f aca="false">SUMIF(Inputs!$X$1:$BB$1,FX$1059-1,Inputs!$X478:$BB478)+0.75*(SUMIF(Inputs!$X$1:$BB$1,FX$1059,Inputs!$X478:$BB478)-SUMIF(Inputs!$X$1:$BB$1,FX$1059-1,Inputs!$X478:$BB478))</f>
        <v>0</v>
      </c>
      <c r="FY478" s="0" t="n">
        <f aca="false">SUMIF(Inputs!$X$1:$BB$1,FY$1059-1,Inputs!$X478:$BB478)+1*(SUMIF(Inputs!$X$1:$BB$1,FY$1059,Inputs!$X478:$BB478)-SUMIF(Inputs!$X$1:$BB$1,FY$1059-1,Inputs!$X478:$BB478))</f>
        <v>0</v>
      </c>
      <c r="FZ478" s="0" t="n">
        <f aca="false">SUMIF(Inputs!$X$1:$BB$1,FZ$1059-1,Inputs!$X478:$BB478)+0.25*(SUMIF(Inputs!$X$1:$BB$1,FZ$1059,Inputs!$X478:$BB478)-SUMIF(Inputs!$X$1:$BB$1,FZ$1059-1,Inputs!$X478:$BB478))</f>
        <v>0</v>
      </c>
      <c r="GA478" s="0" t="n">
        <f aca="false">SUMIF(Inputs!$X$1:$BB$1,GA$1059-1,Inputs!$X478:$BB478)+0.5*(SUMIF(Inputs!$X$1:$BB$1,GA$1059,Inputs!$X478:$BB478)-SUMIF(Inputs!$X$1:$BB$1,GA$1059-1,Inputs!$X478:$BB478))</f>
        <v>0</v>
      </c>
      <c r="GB478" s="0" t="n">
        <f aca="false">SUMIF(Inputs!$X$1:$BB$1,GB$1059-1,Inputs!$X478:$BB478)+0.75*(SUMIF(Inputs!$X$1:$BB$1,GB$1059,Inputs!$X478:$BB478)-SUMIF(Inputs!$X$1:$BB$1,GB$1059-1,Inputs!$X478:$BB478))</f>
        <v>0</v>
      </c>
      <c r="GC478" s="0" t="n">
        <f aca="false">SUMIF(Inputs!$X$1:$BB$1,GC$1059-1,Inputs!$X478:$BB478)+1*(SUMIF(Inputs!$X$1:$BB$1,GC$1059,Inputs!$X478:$BB478)-SUMIF(Inputs!$X$1:$BB$1,GC$1059-1,Inputs!$X478:$BB478))</f>
        <v>0</v>
      </c>
      <c r="GD478" s="0" t="n">
        <f aca="false">SUMIF(Inputs!$X$1:$BB$1,GD$1059-1,Inputs!$X478:$BB478)+0.25*(SUMIF(Inputs!$X$1:$BB$1,GD$1059,Inputs!$X478:$BB478)-SUMIF(Inputs!$X$1:$BB$1,GD$1059-1,Inputs!$X478:$BB478))</f>
        <v>0</v>
      </c>
      <c r="GE478" s="0" t="n">
        <f aca="false">SUMIF(Inputs!$X$1:$BB$1,GE$1059-1,Inputs!$X478:$BB478)+0.5*(SUMIF(Inputs!$X$1:$BB$1,GE$1059,Inputs!$X478:$BB478)-SUMIF(Inputs!$X$1:$BB$1,GE$1059-1,Inputs!$X478:$BB478))</f>
        <v>0</v>
      </c>
      <c r="GF478" s="0" t="n">
        <f aca="false">SUMIF(Inputs!$X$1:$BB$1,GF$1059-1,Inputs!$X478:$BB478)+0.75*(SUMIF(Inputs!$X$1:$BB$1,GF$1059,Inputs!$X478:$BB478)-SUMIF(Inputs!$X$1:$BB$1,GF$1059-1,Inputs!$X478:$BB478))</f>
        <v>0</v>
      </c>
      <c r="GG478" s="0" t="n">
        <f aca="false">SUMIF(Inputs!$X$1:$BB$1,GG$1059-1,Inputs!$X478:$BB478)+1*(SUMIF(Inputs!$X$1:$BB$1,GG$1059,Inputs!$X478:$BB478)-SUMIF(Inputs!$X$1:$BB$1,GG$1059-1,Inputs!$X478:$BB478))</f>
        <v>0</v>
      </c>
      <c r="GH478" s="321" t="n">
        <f aca="false">SUMIF(Inputs!$X$1:$BG$1,GH$1059-1,Inputs!$X478:$BG478)+0.25*(SUMIF(Inputs!$X$1:$BG$1,GH$1059,Inputs!$X478:$BG478)-SUMIF(Inputs!$X$1:$BG$1,GH$1059-1,Inputs!$X478:$BG478))</f>
        <v>0</v>
      </c>
      <c r="GI478" s="321" t="n">
        <f aca="false">SUMIF(Inputs!$X$1:$BG$1,GI$1059-1,Inputs!$X478:$BG478)+0.5*(SUMIF(Inputs!$X$1:$BG$1,GI$1059,Inputs!$X478:$BG478)-SUMIF(Inputs!$X$1:$BG$1,GI$1059-1,Inputs!$X478:$BG478))</f>
        <v>0</v>
      </c>
      <c r="GJ478" s="321" t="n">
        <f aca="false">SUMIF(Inputs!$X$1:$BG$1,GJ$1059-1,Inputs!$X478:$BG478)+0.75*(SUMIF(Inputs!$X$1:$BG$1,GJ$1059,Inputs!$X478:$BG478)-SUMIF(Inputs!$X$1:$BG$1,GJ$1059-1,Inputs!$X478:$BG478))</f>
        <v>0</v>
      </c>
      <c r="GK478" s="321" t="n">
        <f aca="false">SUMIF(Inputs!$X$1:$BG$1,GK$1059-1,Inputs!$X478:$BG478)+1*(SUMIF(Inputs!$X$1:$BG$1,GK$1059,Inputs!$X478:$BG478)-SUMIF(Inputs!$X$1:$BG$1,GK$1059-1,Inputs!$X478:$BG478))</f>
        <v>0</v>
      </c>
      <c r="GL478" s="321" t="n">
        <f aca="false">SUMIF(Inputs!$X$1:$BG$1,GL$1059-1,Inputs!$X478:$BG478)+0.25*(SUMIF(Inputs!$X$1:$BG$1,GL$1059,Inputs!$X478:$BG478)-SUMIF(Inputs!$X$1:$BG$1,GL$1059-1,Inputs!$X478:$BG478))</f>
        <v>0</v>
      </c>
      <c r="GM478" s="321" t="n">
        <f aca="false">SUMIF(Inputs!$X$1:$BG$1,GM$1059-1,Inputs!$X478:$BG478)+0.5*(SUMIF(Inputs!$X$1:$BG$1,GM$1059,Inputs!$X478:$BG478)-SUMIF(Inputs!$X$1:$BG$1,GM$1059-1,Inputs!$X478:$BG478))</f>
        <v>0</v>
      </c>
      <c r="GN478" s="321" t="n">
        <f aca="false">SUMIF(Inputs!$X$1:$BG$1,GN$1059-1,Inputs!$X478:$BG478)+0.75*(SUMIF(Inputs!$X$1:$BG$1,GN$1059,Inputs!$X478:$BG478)-SUMIF(Inputs!$X$1:$BG$1,GN$1059-1,Inputs!$X478:$BG478))</f>
        <v>0</v>
      </c>
      <c r="GO478" s="321" t="n">
        <f aca="false">SUMIF(Inputs!$X$1:$BG$1,GO$1059-1,Inputs!$X478:$BG478)+1*(SUMIF(Inputs!$X$1:$BG$1,GO$1059,Inputs!$X478:$BG478)-SUMIF(Inputs!$X$1:$BG$1,GO$1059-1,Inputs!$X478:$BG478))</f>
        <v>0</v>
      </c>
      <c r="GP478" s="321" t="n">
        <f aca="false">SUMIF(Inputs!$X$1:$BG$1,GP$1059-1,Inputs!$X478:$BG478)+0.25*(SUMIF(Inputs!$X$1:$BG$1,GP$1059,Inputs!$X478:$BG478)-SUMIF(Inputs!$X$1:$BG$1,GP$1059-1,Inputs!$X478:$BG478))</f>
        <v>0</v>
      </c>
      <c r="GQ478" s="321" t="n">
        <f aca="false">SUMIF(Inputs!$X$1:$BG$1,GQ$1059-1,Inputs!$X478:$BG478)+0.5*(SUMIF(Inputs!$X$1:$BG$1,GQ$1059,Inputs!$X478:$BG478)-SUMIF(Inputs!$X$1:$BG$1,GQ$1059-1,Inputs!$X478:$BG478))</f>
        <v>0</v>
      </c>
      <c r="GR478" s="321" t="n">
        <f aca="false">SUMIF(Inputs!$X$1:$BG$1,GR$1059-1,Inputs!$X478:$BG478)+0.75*(SUMIF(Inputs!$X$1:$BG$1,GR$1059,Inputs!$X478:$BG478)-SUMIF(Inputs!$X$1:$BG$1,GR$1059-1,Inputs!$X478:$BG478))</f>
        <v>0</v>
      </c>
      <c r="GS478" s="321" t="n">
        <f aca="false">SUMIF(Inputs!$X$1:$BG$1,GS$1059-1,Inputs!$X478:$BG478)+1*(SUMIF(Inputs!$X$1:$BG$1,GS$1059,Inputs!$X478:$BG478)-SUMIF(Inputs!$X$1:$BG$1,GS$1059-1,Inputs!$X478:$BG478))</f>
        <v>0</v>
      </c>
      <c r="GT478" s="321" t="n">
        <f aca="false">SUMIF(Inputs!$X$1:$BG$1,GT$1059-1,Inputs!$X478:$BG478)+0.25*(SUMIF(Inputs!$X$1:$BG$1,GT$1059,Inputs!$X478:$BG478)-SUMIF(Inputs!$X$1:$BG$1,GT$1059-1,Inputs!$X478:$BG478))</f>
        <v>0</v>
      </c>
      <c r="GU478" s="321" t="n">
        <f aca="false">SUMIF(Inputs!$X$1:$BG$1,GU$1059-1,Inputs!$X478:$BG478)+0.5*(SUMIF(Inputs!$X$1:$BG$1,GU$1059,Inputs!$X478:$BG478)-SUMIF(Inputs!$X$1:$BG$1,GU$1059-1,Inputs!$X478:$BG478))</f>
        <v>0</v>
      </c>
      <c r="GV478" s="321" t="n">
        <f aca="false">SUMIF(Inputs!$X$1:$BG$1,GV$1059-1,Inputs!$X478:$BG478)+0.75*(SUMIF(Inputs!$X$1:$BG$1,GV$1059,Inputs!$X478:$BG478)-SUMIF(Inputs!$X$1:$BG$1,GV$1059-1,Inputs!$X478:$BG478))</f>
        <v>0</v>
      </c>
      <c r="GW478" s="321" t="n">
        <f aca="false">SUMIF(Inputs!$X$1:$BG$1,GW$1059-1,Inputs!$X478:$BG478)+1*(SUMIF(Inputs!$X$1:$BG$1,GW$1059,Inputs!$X478:$BG478)-SUMIF(Inputs!$X$1:$BG$1,GW$1059-1,Inputs!$X478:$BG478))</f>
        <v>0</v>
      </c>
      <c r="GX478" s="321" t="n">
        <f aca="false">SUMIF(Inputs!$X$1:$BG$1,GX$1059-1,Inputs!$X478:$BG478)+0.25*(SUMIF(Inputs!$X$1:$BG$1,GX$1059,Inputs!$X478:$BG478)-SUMIF(Inputs!$X$1:$BG$1,GX$1059-1,Inputs!$X478:$BG478))</f>
        <v>0</v>
      </c>
      <c r="GY478" s="321" t="n">
        <f aca="false">SUMIF(Inputs!$X$1:$BG$1,GY$1059-1,Inputs!$X478:$BG478)+0.5*(SUMIF(Inputs!$X$1:$BG$1,GY$1059,Inputs!$X478:$BG478)-SUMIF(Inputs!$X$1:$BG$1,GY$1059-1,Inputs!$X478:$BG478))</f>
        <v>0</v>
      </c>
      <c r="GZ478" s="321" t="n">
        <f aca="false">SUMIF(Inputs!$X$1:$BG$1,GZ$1059-1,Inputs!$X478:$BG478)+0.75*(SUMIF(Inputs!$X$1:$BG$1,GZ$1059,Inputs!$X478:$BG478)-SUMIF(Inputs!$X$1:$BG$1,GZ$1059-1,Inputs!$X478:$BG478))</f>
        <v>0</v>
      </c>
      <c r="HA478" s="321" t="n">
        <f aca="false">SUMIF(Inputs!$X$1:$BG$1,HA$1059-1,Inputs!$X478:$BG478)+1*(SUMIF(Inputs!$X$1:$BG$1,HA$1059,Inputs!$X478:$BG478)-SUMIF(Inputs!$X$1:$BG$1,HA$1059-1,Inputs!$X478:$BG478))</f>
        <v>0</v>
      </c>
    </row>
    <row r="479" customFormat="false" ht="15" hidden="false" customHeight="false" outlineLevel="2" collapsed="false">
      <c r="A479" s="48" t="s">
        <v>99</v>
      </c>
      <c r="B479" s="123" t="s">
        <v>433</v>
      </c>
      <c r="C479" s="123"/>
      <c r="D479" s="123" t="s">
        <v>101</v>
      </c>
      <c r="E479" s="124"/>
      <c r="F479" s="19" t="s">
        <v>440</v>
      </c>
      <c r="G479" s="124" t="s">
        <v>435</v>
      </c>
      <c r="H479" s="124"/>
      <c r="I479" s="124"/>
      <c r="CL479" s="0" t="n">
        <f aca="false">SUMIF(Inputs!$X$1:$AY$1,CL$1059-1,Inputs!$X479:$AY479)+0.25*(SUMIF(Inputs!$X$1:$AY$1,CL$1059,Inputs!$X479:$AY479)-SUMIF(Inputs!$X$1:$AY$1,CL$1059-1,Inputs!$X479:$AY479))</f>
        <v>0</v>
      </c>
      <c r="CM479" s="0" t="n">
        <f aca="false">SUMIF(Inputs!$X$1:$AY$1,CM$1059-1,Inputs!$X479:$AY479)+0.5*(SUMIF(Inputs!$X$1:$AY$1,CM$1059,Inputs!$X479:$AY479)-SUMIF(Inputs!$X$1:$AY$1,CM$1059-1,Inputs!$X479:$AY479))</f>
        <v>0</v>
      </c>
      <c r="CN479" s="0" t="n">
        <f aca="false">SUMIF(Inputs!$X$1:$AY$1,CN$1059-1,Inputs!$X479:$AY479)+0.75*(SUMIF(Inputs!$X$1:$AY$1,CN$1059,Inputs!$X479:$AY479)-SUMIF(Inputs!$X$1:$AY$1,CN$1059-1,Inputs!$X479:$AY479))</f>
        <v>0</v>
      </c>
      <c r="CO479" s="0" t="n">
        <f aca="false">SUMIF(Inputs!$X$1:$AY$1,CO$1059-1,Inputs!$X479:$AY479)+1*(SUMIF(Inputs!$X$1:$AY$1,CO$1059,Inputs!$X479:$AY479)-SUMIF(Inputs!$X$1:$AY$1,CO$1059-1,Inputs!$X479:$AY479))</f>
        <v>0</v>
      </c>
      <c r="CP479" s="0" t="n">
        <f aca="false">SUMIF(Inputs!$X$1:$AY$1,CP$1059-1,Inputs!$X479:$AY479)+0.25*(SUMIF(Inputs!$X$1:$AY$1,CP$1059,Inputs!$X479:$AY479)-SUMIF(Inputs!$X$1:$AY$1,CP$1059-1,Inputs!$X479:$AY479))</f>
        <v>0</v>
      </c>
      <c r="CQ479" s="0" t="n">
        <f aca="false">SUMIF(Inputs!$X$1:$AY$1,CQ$1059-1,Inputs!$X479:$AY479)+0.5*(SUMIF(Inputs!$X$1:$AY$1,CQ$1059,Inputs!$X479:$AY479)-SUMIF(Inputs!$X$1:$AY$1,CQ$1059-1,Inputs!$X479:$AY479))</f>
        <v>0</v>
      </c>
      <c r="CR479" s="0" t="n">
        <f aca="false">SUMIF(Inputs!$X$1:$AY$1,CR$1059-1,Inputs!$X479:$AY479)+0.75*(SUMIF(Inputs!$X$1:$AY$1,CR$1059,Inputs!$X479:$AY479)-SUMIF(Inputs!$X$1:$AY$1,CR$1059-1,Inputs!$X479:$AY479))</f>
        <v>0</v>
      </c>
      <c r="CS479" s="0" t="n">
        <f aca="false">SUMIF(Inputs!$X$1:$AY$1,CS$1059-1,Inputs!$X479:$AY479)+1*(SUMIF(Inputs!$X$1:$AY$1,CS$1059,Inputs!$X479:$AY479)-SUMIF(Inputs!$X$1:$AY$1,CS$1059-1,Inputs!$X479:$AY479))</f>
        <v>0</v>
      </c>
      <c r="CT479" s="0" t="n">
        <f aca="false">SUMIF(Inputs!$X$1:$AY$1,CT$1059-1,Inputs!$X479:$AY479)+0.25*(SUMIF(Inputs!$X$1:$AY$1,CT$1059,Inputs!$X479:$AY479)-SUMIF(Inputs!$X$1:$AY$1,CT$1059-1,Inputs!$X479:$AY479))</f>
        <v>0</v>
      </c>
      <c r="CU479" s="0" t="n">
        <f aca="false">SUMIF(Inputs!$X$1:$AY$1,CU$1059-1,Inputs!$X479:$AY479)+0.5*(SUMIF(Inputs!$X$1:$AY$1,CU$1059,Inputs!$X479:$AY479)-SUMIF(Inputs!$X$1:$AY$1,CU$1059-1,Inputs!$X479:$AY479))</f>
        <v>0</v>
      </c>
      <c r="CV479" s="0" t="n">
        <f aca="false">SUMIF(Inputs!$X$1:$AY$1,CV$1059-1,Inputs!$X479:$AY479)+0.75*(SUMIF(Inputs!$X$1:$AY$1,CV$1059,Inputs!$X479:$AY479)-SUMIF(Inputs!$X$1:$AY$1,CV$1059-1,Inputs!$X479:$AY479))</f>
        <v>0</v>
      </c>
      <c r="CW479" s="0" t="n">
        <f aca="false">SUMIF(Inputs!$X$1:$AY$1,CW$1059-1,Inputs!$X479:$AY479)+1*(SUMIF(Inputs!$X$1:$AY$1,CW$1059,Inputs!$X479:$AY479)-SUMIF(Inputs!$X$1:$AY$1,CW$1059-1,Inputs!$X479:$AY479))</f>
        <v>0</v>
      </c>
      <c r="CX479" s="0" t="n">
        <f aca="false">SUMIF(Inputs!$X$1:$AY$1,CX$1059-1,Inputs!$X479:$AY479)+0.25*(SUMIF(Inputs!$X$1:$AY$1,CX$1059,Inputs!$X479:$AY479)-SUMIF(Inputs!$X$1:$AY$1,CX$1059-1,Inputs!$X479:$AY479))</f>
        <v>0</v>
      </c>
      <c r="CY479" s="0" t="n">
        <f aca="false">SUMIF(Inputs!$X$1:$AY$1,CY$1059-1,Inputs!$X479:$AY479)+0.5*(SUMIF(Inputs!$X$1:$AY$1,CY$1059,Inputs!$X479:$AY479)-SUMIF(Inputs!$X$1:$AY$1,CY$1059-1,Inputs!$X479:$AY479))</f>
        <v>0</v>
      </c>
      <c r="CZ479" s="0" t="n">
        <f aca="false">SUMIF(Inputs!$X$1:$AY$1,CZ$1059-1,Inputs!$X479:$AY479)+0.75*(SUMIF(Inputs!$X$1:$AY$1,CZ$1059,Inputs!$X479:$AY479)-SUMIF(Inputs!$X$1:$AY$1,CZ$1059-1,Inputs!$X479:$AY479))</f>
        <v>0</v>
      </c>
      <c r="DA479" s="0" t="n">
        <f aca="false">SUMIF(Inputs!$X$1:$AY$1,DA$1059-1,Inputs!$X479:$AY479)+1*(SUMIF(Inputs!$X$1:$AY$1,DA$1059,Inputs!$X479:$AY479)-SUMIF(Inputs!$X$1:$AY$1,DA$1059-1,Inputs!$X479:$AY479))</f>
        <v>0</v>
      </c>
      <c r="DB479" s="357" t="n">
        <f aca="false">SUMIF(Inputs!$X$1:$AY$1,DB$1059-1,Inputs!$X479:$AY479)+0.25*(SUMIF(Inputs!$X$1:$AY$1,DB$1059,Inputs!$X479:$AY479)-SUMIF(Inputs!$X$1:$AY$1,DB$1059-1,Inputs!$X479:$AY479))</f>
        <v>0</v>
      </c>
      <c r="DC479" s="0" t="n">
        <f aca="false">SUMIF(Inputs!$X$1:$AY$1,DC$1059-1,Inputs!$X479:$AY479)+0.5*(SUMIF(Inputs!$X$1:$AY$1,DC$1059,Inputs!$X479:$AY479)-SUMIF(Inputs!$X$1:$AY$1,DC$1059-1,Inputs!$X479:$AY479))</f>
        <v>0</v>
      </c>
      <c r="DD479" s="0" t="n">
        <f aca="false">SUMIF(Inputs!$X$1:$AY$1,DD$1059-1,Inputs!$X479:$AY479)+0.75*(SUMIF(Inputs!$X$1:$AY$1,DD$1059,Inputs!$X479:$AY479)-SUMIF(Inputs!$X$1:$AY$1,DD$1059-1,Inputs!$X479:$AY479))</f>
        <v>0</v>
      </c>
      <c r="DE479" s="0" t="n">
        <f aca="false">SUMIF(Inputs!$X$1:$AY$1,DE$1059-1,Inputs!$X479:$AY479)+1*(SUMIF(Inputs!$X$1:$AY$1,DE$1059,Inputs!$X479:$AY479)-SUMIF(Inputs!$X$1:$AY$1,DE$1059-1,Inputs!$X479:$AY479))</f>
        <v>0</v>
      </c>
      <c r="DF479" s="0" t="n">
        <f aca="false">SUMIF(Inputs!$X$1:$AY$1,DF$1059-1,Inputs!$X479:$AY479)+0.25*(SUMIF(Inputs!$X$1:$AY$1,DF$1059,Inputs!$X479:$AY479)-SUMIF(Inputs!$X$1:$AY$1,DF$1059-1,Inputs!$X479:$AY479))</f>
        <v>0</v>
      </c>
      <c r="DG479" s="0" t="n">
        <f aca="false">SUMIF(Inputs!$X$1:$AY$1,DG$1059-1,Inputs!$X479:$AY479)+0.5*(SUMIF(Inputs!$X$1:$AY$1,DG$1059,Inputs!$X479:$AY479)-SUMIF(Inputs!$X$1:$AY$1,DG$1059-1,Inputs!$X479:$AY479))</f>
        <v>0</v>
      </c>
      <c r="DH479" s="0" t="n">
        <f aca="false">SUMIF(Inputs!$X$1:$AY$1,DH$1059-1,Inputs!$X479:$AY479)+0.75*(SUMIF(Inputs!$X$1:$AY$1,DH$1059,Inputs!$X479:$AY479)-SUMIF(Inputs!$X$1:$AY$1,DH$1059-1,Inputs!$X479:$AY479))</f>
        <v>0</v>
      </c>
      <c r="DI479" s="0" t="n">
        <f aca="false">SUMIF(Inputs!$X$1:$AY$1,DI$1059-1,Inputs!$X479:$AY479)+1*(SUMIF(Inputs!$X$1:$AY$1,DI$1059,Inputs!$X479:$AY479)-SUMIF(Inputs!$X$1:$AY$1,DI$1059-1,Inputs!$X479:$AY479))</f>
        <v>0</v>
      </c>
      <c r="DJ479" s="0" t="n">
        <f aca="false">SUMIF(Inputs!$X$1:$AY$1,DJ$1059-1,Inputs!$X479:$AY479)+0.25*(SUMIF(Inputs!$X$1:$AY$1,DJ$1059,Inputs!$X479:$AY479)-SUMIF(Inputs!$X$1:$AY$1,DJ$1059-1,Inputs!$X479:$AY479))</f>
        <v>0</v>
      </c>
      <c r="DK479" s="0" t="n">
        <f aca="false">SUMIF(Inputs!$X$1:$AY$1,DK$1059-1,Inputs!$X479:$AY479)+0.5*(SUMIF(Inputs!$X$1:$AY$1,DK$1059,Inputs!$X479:$AY479)-SUMIF(Inputs!$X$1:$AY$1,DK$1059-1,Inputs!$X479:$AY479))</f>
        <v>0</v>
      </c>
      <c r="DL479" s="0" t="n">
        <f aca="false">SUMIF(Inputs!$X$1:$AY$1,DL$1059-1,Inputs!$X479:$AY479)+0.75*(SUMIF(Inputs!$X$1:$AY$1,DL$1059,Inputs!$X479:$AY479)-SUMIF(Inputs!$X$1:$AY$1,DL$1059-1,Inputs!$X479:$AY479))</f>
        <v>0</v>
      </c>
      <c r="DM479" s="0" t="n">
        <f aca="false">SUMIF(Inputs!$X$1:$AY$1,DM$1059-1,Inputs!$X479:$AY479)+1*(SUMIF(Inputs!$X$1:$AY$1,DM$1059,Inputs!$X479:$AY479)-SUMIF(Inputs!$X$1:$AY$1,DM$1059-1,Inputs!$X479:$AY479))</f>
        <v>0</v>
      </c>
      <c r="DN479" s="0" t="n">
        <f aca="false">SUMIF(Inputs!$X$1:$AY$1,DN$1059-1,Inputs!$X479:$AY479)+0.25*(SUMIF(Inputs!$X$1:$AY$1,DN$1059,Inputs!$X479:$AY479)-SUMIF(Inputs!$X$1:$AY$1,DN$1059-1,Inputs!$X479:$AY479))</f>
        <v>0</v>
      </c>
      <c r="DO479" s="0" t="n">
        <f aca="false">SUMIF(Inputs!$X$1:$AY$1,DO$1059-1,Inputs!$X479:$AY479)+0.5*(SUMIF(Inputs!$X$1:$AY$1,DO$1059,Inputs!$X479:$AY479)-SUMIF(Inputs!$X$1:$AY$1,DO$1059-1,Inputs!$X479:$AY479))</f>
        <v>0</v>
      </c>
      <c r="DP479" s="0" t="n">
        <f aca="false">SUMIF(Inputs!$X$1:$AY$1,DP$1059-1,Inputs!$X479:$AY479)+0.75*(SUMIF(Inputs!$X$1:$AY$1,DP$1059,Inputs!$X479:$AY479)-SUMIF(Inputs!$X$1:$AY$1,DP$1059-1,Inputs!$X479:$AY479))</f>
        <v>0</v>
      </c>
      <c r="DQ479" s="0" t="n">
        <f aca="false">SUMIF(Inputs!$X$1:$AY$1,DQ$1059-1,Inputs!$X479:$AY479)+1*(SUMIF(Inputs!$X$1:$AY$1,DQ$1059,Inputs!$X479:$AY479)-SUMIF(Inputs!$X$1:$AY$1,DQ$1059-1,Inputs!$X479:$AY479))</f>
        <v>0</v>
      </c>
      <c r="DR479" s="0" t="n">
        <f aca="false">SUMIF(Inputs!$X$1:$AY$1,DR$1059-1,Inputs!$X479:$AY479)+0.25*(SUMIF(Inputs!$X$1:$AY$1,DR$1059,Inputs!$X479:$AY479)-SUMIF(Inputs!$X$1:$AY$1,DR$1059-1,Inputs!$X479:$AY479))</f>
        <v>0</v>
      </c>
      <c r="DS479" s="0" t="n">
        <f aca="false">SUMIF(Inputs!$X$1:$AY$1,DS$1059-1,Inputs!$X479:$AY479)+0.5*(SUMIF(Inputs!$X$1:$AY$1,DS$1059,Inputs!$X479:$AY479)-SUMIF(Inputs!$X$1:$AY$1,DS$1059-1,Inputs!$X479:$AY479))</f>
        <v>0</v>
      </c>
      <c r="DT479" s="0" t="n">
        <f aca="false">SUMIF(Inputs!$X$1:$AY$1,DT$1059-1,Inputs!$X479:$AY479)+0.75*(SUMIF(Inputs!$X$1:$AY$1,DT$1059,Inputs!$X479:$AY479)-SUMIF(Inputs!$X$1:$AY$1,DT$1059-1,Inputs!$X479:$AY479))</f>
        <v>0</v>
      </c>
      <c r="DU479" s="0" t="n">
        <f aca="false">SUMIF(Inputs!$X$1:$AY$1,DU$1059-1,Inputs!$X479:$AY479)+1*(SUMIF(Inputs!$X$1:$AY$1,DU$1059,Inputs!$X479:$AY479)-SUMIF(Inputs!$X$1:$AY$1,DU$1059-1,Inputs!$X479:$AY479))</f>
        <v>0</v>
      </c>
      <c r="DV479" s="0" t="n">
        <f aca="false">SUMIF(Inputs!$X$1:$AY$1,DV$1059-1,Inputs!$X479:$AY479)+0.25*(SUMIF(Inputs!$X$1:$AY$1,DV$1059,Inputs!$X479:$AY479)-SUMIF(Inputs!$X$1:$AY$1,DV$1059-1,Inputs!$X479:$AY479))</f>
        <v>0</v>
      </c>
      <c r="DW479" s="0" t="n">
        <f aca="false">SUMIF(Inputs!$X$1:$AY$1,DW$1059-1,Inputs!$X479:$AY479)+0.5*(SUMIF(Inputs!$X$1:$AY$1,DW$1059,Inputs!$X479:$AY479)-SUMIF(Inputs!$X$1:$AY$1,DW$1059-1,Inputs!$X479:$AY479))</f>
        <v>0</v>
      </c>
      <c r="DX479" s="0" t="n">
        <f aca="false">SUMIF(Inputs!$X$1:$AY$1,DX$1059-1,Inputs!$X479:$AY479)+0.75*(SUMIF(Inputs!$X$1:$AY$1,DX$1059,Inputs!$X479:$AY479)-SUMIF(Inputs!$X$1:$AY$1,DX$1059-1,Inputs!$X479:$AY479))</f>
        <v>0</v>
      </c>
      <c r="DY479" s="0" t="n">
        <f aca="false">SUMIF(Inputs!$X$1:$AY$1,DY$1059-1,Inputs!$X479:$AY479)+1*(SUMIF(Inputs!$X$1:$AY$1,DY$1059,Inputs!$X479:$AY479)-SUMIF(Inputs!$X$1:$AY$1,DY$1059-1,Inputs!$X479:$AY479))</f>
        <v>0</v>
      </c>
      <c r="DZ479" s="0" t="n">
        <f aca="false">SUMIF(Inputs!$X$1:$AY$1,DZ$1059-1,Inputs!$X479:$AY479)+0.25*(SUMIF(Inputs!$X$1:$AY$1,DZ$1059,Inputs!$X479:$AY479)-SUMIF(Inputs!$X$1:$AY$1,DZ$1059-1,Inputs!$X479:$AY479))</f>
        <v>0</v>
      </c>
      <c r="EA479" s="276" t="n">
        <f aca="false">SUMIF(Inputs!$X$1:$AY$1,EA$1059-1,Inputs!$X479:$AY479)+0.5*(SUMIF(Inputs!$X$1:$AY$1,EA$1059,Inputs!$X479:$AY479)-SUMIF(Inputs!$X$1:$AY$1,EA$1059-1,Inputs!$X479:$AY479))</f>
        <v>0</v>
      </c>
      <c r="EB479" s="0" t="n">
        <f aca="false">SUMIF(Inputs!$X$1:$AY$1,EB$1059-1,Inputs!$X479:$AY479)+0.75*(SUMIF(Inputs!$X$1:$AY$1,EB$1059,Inputs!$X479:$AY479)-SUMIF(Inputs!$X$1:$AY$1,EB$1059-1,Inputs!$X479:$AY479))</f>
        <v>0</v>
      </c>
      <c r="EC479" s="0" t="n">
        <f aca="false">SUMIF(Inputs!$X$1:$AY$1,EC$1059-1,Inputs!$X479:$AY479)+1*(SUMIF(Inputs!$X$1:$AY$1,EC$1059,Inputs!$X479:$AY479)-SUMIF(Inputs!$X$1:$AY$1,EC$1059-1,Inputs!$X479:$AY479))</f>
        <v>0</v>
      </c>
      <c r="ED479" s="0" t="n">
        <f aca="false">SUMIF(Inputs!$X$1:$AY$1,ED$1059-1,Inputs!$X479:$AY479)+0.25*(SUMIF(Inputs!$X$1:$AY$1,ED$1059,Inputs!$X479:$AY479)-SUMIF(Inputs!$X$1:$AY$1,ED$1059-1,Inputs!$X479:$AY479))</f>
        <v>0</v>
      </c>
      <c r="EE479" s="0" t="n">
        <f aca="false">SUMIF(Inputs!$X$1:$AY$1,EE$1059-1,Inputs!$X479:$AY479)+0.5*(SUMIF(Inputs!$X$1:$AY$1,EE$1059,Inputs!$X479:$AY479)-SUMIF(Inputs!$X$1:$AY$1,EE$1059-1,Inputs!$X479:$AY479))</f>
        <v>0</v>
      </c>
      <c r="EF479" s="0" t="n">
        <f aca="false">SUMIF(Inputs!$X$1:$AY$1,EF$1059-1,Inputs!$X479:$AY479)+0.75*(SUMIF(Inputs!$X$1:$AY$1,EF$1059,Inputs!$X479:$AY479)-SUMIF(Inputs!$X$1:$AY$1,EF$1059-1,Inputs!$X479:$AY479))</f>
        <v>0</v>
      </c>
      <c r="EG479" s="0" t="n">
        <f aca="false">SUMIF(Inputs!$X$1:$AY$1,EG$1059-1,Inputs!$X479:$AY479)+1*(SUMIF(Inputs!$X$1:$AY$1,EG$1059,Inputs!$X479:$AY479)-SUMIF(Inputs!$X$1:$AY$1,EG$1059-1,Inputs!$X479:$AY479))</f>
        <v>0</v>
      </c>
      <c r="EH479" s="0" t="n">
        <f aca="false">SUMIF(Inputs!$X$1:$AY$1,EH$1059-1,Inputs!$X479:$AY479)+0.25*(SUMIF(Inputs!$X$1:$AY$1,EH$1059,Inputs!$X479:$AY479)-SUMIF(Inputs!$X$1:$AY$1,EH$1059-1,Inputs!$X479:$AY479))</f>
        <v>0</v>
      </c>
      <c r="EI479" s="0" t="n">
        <f aca="false">SUMIF(Inputs!$X$1:$AY$1,EI$1059-1,Inputs!$X479:$AY479)+0.5*(SUMIF(Inputs!$X$1:$AY$1,EI$1059,Inputs!$X479:$AY479)-SUMIF(Inputs!$X$1:$AY$1,EI$1059-1,Inputs!$X479:$AY479))</f>
        <v>0</v>
      </c>
      <c r="EJ479" s="0" t="n">
        <f aca="false">SUMIF(Inputs!$X$1:$AY$1,EJ$1059-1,Inputs!$X479:$AY479)+0.75*(SUMIF(Inputs!$X$1:$AY$1,EJ$1059,Inputs!$X479:$AY479)-SUMIF(Inputs!$X$1:$AY$1,EJ$1059-1,Inputs!$X479:$AY479))</f>
        <v>0</v>
      </c>
      <c r="EK479" s="0" t="n">
        <f aca="false">SUMIF(Inputs!$X$1:$AY$1,EK$1059-1,Inputs!$X479:$AY479)+1*(SUMIF(Inputs!$X$1:$AY$1,EK$1059,Inputs!$X479:$AY479)-SUMIF(Inputs!$X$1:$AY$1,EK$1059-1,Inputs!$X479:$AY479))</f>
        <v>0</v>
      </c>
      <c r="EL479" s="0" t="n">
        <f aca="false">SUMIF(Inputs!$X$1:$AY$1,EL$1059-1,Inputs!$X479:$AY479)+0.25*(SUMIF(Inputs!$X$1:$AY$1,EL$1059,Inputs!$X479:$AY479)-SUMIF(Inputs!$X$1:$AY$1,EL$1059-1,Inputs!$X479:$AY479))</f>
        <v>0</v>
      </c>
      <c r="EM479" s="0" t="n">
        <f aca="false">SUMIF(Inputs!$X$1:$AY$1,EM$1059-1,Inputs!$X479:$AY479)+0.5*(SUMIF(Inputs!$X$1:$AY$1,EM$1059,Inputs!$X479:$AY479)-SUMIF(Inputs!$X$1:$AY$1,EM$1059-1,Inputs!$X479:$AY479))</f>
        <v>0</v>
      </c>
      <c r="EN479" s="0" t="n">
        <f aca="false">SUMIF(Inputs!$X$1:$AY$1,EN$1059-1,Inputs!$X479:$AY479)+0.75*(SUMIF(Inputs!$X$1:$AY$1,EN$1059,Inputs!$X479:$AY479)-SUMIF(Inputs!$X$1:$AY$1,EN$1059-1,Inputs!$X479:$AY479))</f>
        <v>0</v>
      </c>
      <c r="EO479" s="0" t="n">
        <f aca="false">SUMIF(Inputs!$X$1:$AY$1,EO$1059-1,Inputs!$X479:$AY479)+1*(SUMIF(Inputs!$X$1:$AY$1,EO$1059,Inputs!$X479:$AY479)-SUMIF(Inputs!$X$1:$AY$1,EO$1059-1,Inputs!$X479:$AY479))</f>
        <v>0</v>
      </c>
      <c r="EP479" s="0" t="n">
        <f aca="false">SUMIF(Inputs!$X$1:$AY$1,EP$1059-1,Inputs!$X479:$AY479)+0.25*(SUMIF(Inputs!$X$1:$AY$1,EP$1059,Inputs!$X479:$AY479)-SUMIF(Inputs!$X$1:$AY$1,EP$1059-1,Inputs!$X479:$AY479))</f>
        <v>0</v>
      </c>
      <c r="EQ479" s="0" t="n">
        <f aca="false">SUMIF(Inputs!$X$1:$AY$1,EQ$1059-1,Inputs!$X479:$AY479)+0.5*(SUMIF(Inputs!$X$1:$AY$1,EQ$1059,Inputs!$X479:$AY479)-SUMIF(Inputs!$X$1:$AY$1,EQ$1059-1,Inputs!$X479:$AY479))</f>
        <v>0</v>
      </c>
      <c r="ER479" s="0" t="n">
        <f aca="false">SUMIF(Inputs!$X$1:$AY$1,ER$1059-1,Inputs!$X479:$AY479)+0.75*(SUMIF(Inputs!$X$1:$AY$1,ER$1059,Inputs!$X479:$AY479)-SUMIF(Inputs!$X$1:$AY$1,ER$1059-1,Inputs!$X479:$AY479))</f>
        <v>0</v>
      </c>
      <c r="ES479" s="0" t="n">
        <f aca="false">SUMIF(Inputs!$X$1:$AY$1,ES$1059-1,Inputs!$X479:$AY479)+1*(SUMIF(Inputs!$X$1:$AY$1,ES$1059,Inputs!$X479:$AY479)-SUMIF(Inputs!$X$1:$AY$1,ES$1059-1,Inputs!$X479:$AY479))</f>
        <v>0</v>
      </c>
      <c r="ET479" s="0" t="n">
        <f aca="false">SUMIF(Inputs!$X$1:$AY$1,ET$1059-1,Inputs!$X479:$AY479)+0.25*(SUMIF(Inputs!$X$1:$AY$1,ET$1059,Inputs!$X479:$AY479)-SUMIF(Inputs!$X$1:$AY$1,ET$1059-1,Inputs!$X479:$AY479))</f>
        <v>0</v>
      </c>
      <c r="EU479" s="0" t="n">
        <f aca="false">SUMIF(Inputs!$X$1:$AY$1,EU$1059-1,Inputs!$X479:$AY479)+0.5*(SUMIF(Inputs!$X$1:$AY$1,EU$1059,Inputs!$X479:$AY479)-SUMIF(Inputs!$X$1:$AY$1,EU$1059-1,Inputs!$X479:$AY479))</f>
        <v>0</v>
      </c>
      <c r="EV479" s="0" t="n">
        <f aca="false">SUMIF(Inputs!$X$1:$AY$1,EV$1059-1,Inputs!$X479:$AY479)+0.75*(SUMIF(Inputs!$X$1:$AY$1,EV$1059,Inputs!$X479:$AY479)-SUMIF(Inputs!$X$1:$AY$1,EV$1059-1,Inputs!$X479:$AY479))</f>
        <v>0</v>
      </c>
      <c r="EW479" s="0" t="n">
        <f aca="false">SUMIF(Inputs!$X$1:$AY$1,EW$1059-1,Inputs!$X479:$AY479)+1*(SUMIF(Inputs!$X$1:$AY$1,EW$1059,Inputs!$X479:$AY479)-SUMIF(Inputs!$X$1:$AY$1,EW$1059-1,Inputs!$X479:$AY479))</f>
        <v>0</v>
      </c>
      <c r="EX479" s="0" t="n">
        <f aca="false">SUMIF(Inputs!$X$1:$AY$1,EX$1059-1,Inputs!$X479:$AY479)+0.25*(SUMIF(Inputs!$X$1:$AY$1,EX$1059,Inputs!$X479:$AY479)-SUMIF(Inputs!$X$1:$AY$1,EX$1059-1,Inputs!$X479:$AY479))</f>
        <v>0</v>
      </c>
      <c r="EY479" s="0" t="n">
        <f aca="false">SUMIF(Inputs!$X$1:$AY$1,EY$1059-1,Inputs!$X479:$AY479)+0.5*(SUMIF(Inputs!$X$1:$AY$1,EY$1059,Inputs!$X479:$AY479)-SUMIF(Inputs!$X$1:$AY$1,EY$1059-1,Inputs!$X479:$AY479))</f>
        <v>0</v>
      </c>
      <c r="EZ479" s="0" t="n">
        <f aca="false">SUMIF(Inputs!$X$1:$AY$1,EZ$1059-1,Inputs!$X479:$AY479)+0.75*(SUMIF(Inputs!$X$1:$AY$1,EZ$1059,Inputs!$X479:$AY479)-SUMIF(Inputs!$X$1:$AY$1,EZ$1059-1,Inputs!$X479:$AY479))</f>
        <v>0</v>
      </c>
      <c r="FA479" s="0" t="n">
        <f aca="false">SUMIF(Inputs!$X$1:$AY$1,FA$1059-1,Inputs!$X479:$AY479)+1*(SUMIF(Inputs!$X$1:$AY$1,FA$1059,Inputs!$X479:$AY479)-SUMIF(Inputs!$X$1:$AY$1,FA$1059-1,Inputs!$X479:$AY479))</f>
        <v>0</v>
      </c>
      <c r="FB479" s="0" t="n">
        <f aca="false">SUMIF(Inputs!$X$1:$AY$1,FB$1059-1,Inputs!$X479:$AY479)+0.25*(SUMIF(Inputs!$X$1:$AY$1,FB$1059,Inputs!$X479:$AY479)-SUMIF(Inputs!$X$1:$AY$1,FB$1059-1,Inputs!$X479:$AY479))</f>
        <v>0</v>
      </c>
      <c r="FC479" s="0" t="n">
        <f aca="false">SUMIF(Inputs!$X$1:$AY$1,FC$1059-1,Inputs!$X479:$AY479)+0.5*(SUMIF(Inputs!$X$1:$AY$1,FC$1059,Inputs!$X479:$AY479)-SUMIF(Inputs!$X$1:$AY$1,FC$1059-1,Inputs!$X479:$AY479))</f>
        <v>0</v>
      </c>
      <c r="FD479" s="0" t="n">
        <f aca="false">SUMIF(Inputs!$X$1:$AY$1,FD$1059-1,Inputs!$X479:$AY479)+0.75*(SUMIF(Inputs!$X$1:$AY$1,FD$1059,Inputs!$X479:$AY479)-SUMIF(Inputs!$X$1:$AY$1,FD$1059-1,Inputs!$X479:$AY479))</f>
        <v>0</v>
      </c>
      <c r="FE479" s="0" t="n">
        <f aca="false">SUMIF(Inputs!$X$1:$AY$1,FE$1059-1,Inputs!$X479:$AY479)+1*(SUMIF(Inputs!$X$1:$AY$1,FE$1059,Inputs!$X479:$AY479)-SUMIF(Inputs!$X$1:$AY$1,FE$1059-1,Inputs!$X479:$AY479))</f>
        <v>0</v>
      </c>
      <c r="FF479" s="0" t="n">
        <f aca="false">SUMIF(Inputs!$X$1:$AY$1,FF$1059-1,Inputs!$X479:$AY479)+0.25*(SUMIF(Inputs!$X$1:$AY$1,FF$1059,Inputs!$X479:$AY479)-SUMIF(Inputs!$X$1:$AY$1,FF$1059-1,Inputs!$X479:$AY479))</f>
        <v>0</v>
      </c>
      <c r="FG479" s="0" t="n">
        <f aca="false">SUMIF(Inputs!$X$1:$AY$1,FG$1059-1,Inputs!$X479:$AY479)+0.5*(SUMIF(Inputs!$X$1:$AY$1,FG$1059,Inputs!$X479:$AY479)-SUMIF(Inputs!$X$1:$AY$1,FG$1059-1,Inputs!$X479:$AY479))</f>
        <v>0</v>
      </c>
      <c r="FH479" s="0" t="n">
        <f aca="false">SUMIF(Inputs!$X$1:$AY$1,FH$1059-1,Inputs!$X479:$AY479)+0.75*(SUMIF(Inputs!$X$1:$AY$1,FH$1059,Inputs!$X479:$AY479)-SUMIF(Inputs!$X$1:$AY$1,FH$1059-1,Inputs!$X479:$AY479))</f>
        <v>0</v>
      </c>
      <c r="FI479" s="0" t="n">
        <f aca="false">SUMIF(Inputs!$X$1:$AY$1,FI$1059-1,Inputs!$X479:$AY479)+1*(SUMIF(Inputs!$X$1:$AY$1,FI$1059,Inputs!$X479:$AY479)-SUMIF(Inputs!$X$1:$AY$1,FI$1059-1,Inputs!$X479:$AY479))</f>
        <v>0</v>
      </c>
      <c r="FJ479" s="0" t="n">
        <f aca="false">SUMIF(Inputs!$X$1:$AY$1,FJ$1059-1,Inputs!$X479:$AY479)+0.25*(SUMIF(Inputs!$X$1:$AY$1,FJ$1059,Inputs!$X479:$AY479)-SUMIF(Inputs!$X$1:$AY$1,FJ$1059-1,Inputs!$X479:$AY479))</f>
        <v>0</v>
      </c>
      <c r="FK479" s="0" t="n">
        <f aca="false">SUMIF(Inputs!$X$1:$AY$1,FK$1059-1,Inputs!$X479:$AY479)+0.5*(SUMIF(Inputs!$X$1:$AY$1,FK$1059,Inputs!$X479:$AY479)-SUMIF(Inputs!$X$1:$AY$1,FK$1059-1,Inputs!$X479:$AY479))</f>
        <v>0</v>
      </c>
      <c r="FL479" s="0" t="n">
        <f aca="false">SUMIF(Inputs!$X$1:$AY$1,FL$1059-1,Inputs!$X479:$AY479)+0.75*(SUMIF(Inputs!$X$1:$AY$1,FL$1059,Inputs!$X479:$AY479)-SUMIF(Inputs!$X$1:$AY$1,FL$1059-1,Inputs!$X479:$AY479))</f>
        <v>0</v>
      </c>
      <c r="FM479" s="0" t="n">
        <f aca="false">SUMIF(Inputs!$X$1:$AY$1,FM$1059-1,Inputs!$X479:$AY479)+1*(SUMIF(Inputs!$X$1:$AY$1,FM$1059,Inputs!$X479:$AY479)-SUMIF(Inputs!$X$1:$AY$1,FM$1059-1,Inputs!$X479:$AY479))</f>
        <v>0</v>
      </c>
      <c r="FN479" s="0" t="n">
        <f aca="false">SUMIF(Inputs!$X$1:$AY$1,FN$1059-1,Inputs!$X479:$AY479)+0.25*(SUMIF(Inputs!$X$1:$AY$1,FN$1059,Inputs!$X479:$AY479)-SUMIF(Inputs!$X$1:$AY$1,FN$1059-1,Inputs!$X479:$AY479))</f>
        <v>0</v>
      </c>
      <c r="FO479" s="0" t="n">
        <f aca="false">SUMIF(Inputs!$X$1:$AY$1,FO$1059-1,Inputs!$X479:$AY479)+0.5*(SUMIF(Inputs!$X$1:$AY$1,FO$1059,Inputs!$X479:$AY479)-SUMIF(Inputs!$X$1:$AY$1,FO$1059-1,Inputs!$X479:$AY479))</f>
        <v>0</v>
      </c>
      <c r="FP479" s="0" t="n">
        <f aca="false">SUMIF(Inputs!$X$1:$AY$1,FP$1059-1,Inputs!$X479:$AY479)+0.75*(SUMIF(Inputs!$X$1:$AY$1,FP$1059,Inputs!$X479:$AY479)-SUMIF(Inputs!$X$1:$AY$1,FP$1059-1,Inputs!$X479:$AY479))</f>
        <v>0</v>
      </c>
      <c r="FQ479" s="0" t="n">
        <f aca="false">SUMIF(Inputs!$X$1:$AY$1,FQ$1059-1,Inputs!$X479:$AY479)+1*(SUMIF(Inputs!$X$1:$AY$1,FQ$1059,Inputs!$X479:$AY479)-SUMIF(Inputs!$X$1:$AY$1,FQ$1059-1,Inputs!$X479:$AY479))</f>
        <v>0</v>
      </c>
      <c r="FR479" s="0" t="n">
        <f aca="false">SUMIF(Inputs!$X$1:$AY$1,FR$1059-1,Inputs!$X479:$AY479)+0.25*(SUMIF(Inputs!$X$1:$AY$1,FR$1059,Inputs!$X479:$AY479)-SUMIF(Inputs!$X$1:$AY$1,FR$1059-1,Inputs!$X479:$AY479))</f>
        <v>0</v>
      </c>
      <c r="FS479" s="0" t="n">
        <f aca="false">SUMIF(Inputs!$X$1:$AY$1,FS$1059-1,Inputs!$X479:$AY479)+0.5*(SUMIF(Inputs!$X$1:$AY$1,FS$1059,Inputs!$X479:$AY479)-SUMIF(Inputs!$X$1:$AY$1,FS$1059-1,Inputs!$X479:$AY479))</f>
        <v>0</v>
      </c>
      <c r="FT479" s="0" t="n">
        <f aca="false">SUMIF(Inputs!$X$1:$AY$1,FT$1059-1,Inputs!$X479:$AY479)+0.75*(SUMIF(Inputs!$X$1:$AY$1,FT$1059,Inputs!$X479:$AY479)-SUMIF(Inputs!$X$1:$AY$1,FT$1059-1,Inputs!$X479:$AY479))</f>
        <v>0</v>
      </c>
      <c r="FU479" s="0" t="n">
        <f aca="false">SUMIF(Inputs!$X$1:$AY$1,FU$1059-1,Inputs!$X479:$AY479)+1*(SUMIF(Inputs!$X$1:$AY$1,FU$1059,Inputs!$X479:$AY479)-SUMIF(Inputs!$X$1:$AY$1,FU$1059-1,Inputs!$X479:$AY479))</f>
        <v>0</v>
      </c>
      <c r="FV479" s="0" t="n">
        <f aca="false">SUMIF(Inputs!$X$1:$BB$1,FV$1059-1,Inputs!$X479:$BB479)+0.25*(SUMIF(Inputs!$X$1:$BB$1,FV$1059,Inputs!$X479:$BB479)-SUMIF(Inputs!$X$1:$BB$1,FV$1059-1,Inputs!$X479:$BB479))</f>
        <v>0</v>
      </c>
      <c r="FW479" s="0" t="n">
        <f aca="false">SUMIF(Inputs!$X$1:$BB$1,FW$1059-1,Inputs!$X479:$BB479)+0.5*(SUMIF(Inputs!$X$1:$BB$1,FW$1059,Inputs!$X479:$BB479)-SUMIF(Inputs!$X$1:$BB$1,FW$1059-1,Inputs!$X479:$BB479))</f>
        <v>0</v>
      </c>
      <c r="FX479" s="0" t="n">
        <f aca="false">SUMIF(Inputs!$X$1:$BB$1,FX$1059-1,Inputs!$X479:$BB479)+0.75*(SUMIF(Inputs!$X$1:$BB$1,FX$1059,Inputs!$X479:$BB479)-SUMIF(Inputs!$X$1:$BB$1,FX$1059-1,Inputs!$X479:$BB479))</f>
        <v>0</v>
      </c>
      <c r="FY479" s="0" t="n">
        <f aca="false">SUMIF(Inputs!$X$1:$BB$1,FY$1059-1,Inputs!$X479:$BB479)+1*(SUMIF(Inputs!$X$1:$BB$1,FY$1059,Inputs!$X479:$BB479)-SUMIF(Inputs!$X$1:$BB$1,FY$1059-1,Inputs!$X479:$BB479))</f>
        <v>0</v>
      </c>
      <c r="FZ479" s="0" t="n">
        <f aca="false">SUMIF(Inputs!$X$1:$BB$1,FZ$1059-1,Inputs!$X479:$BB479)+0.25*(SUMIF(Inputs!$X$1:$BB$1,FZ$1059,Inputs!$X479:$BB479)-SUMIF(Inputs!$X$1:$BB$1,FZ$1059-1,Inputs!$X479:$BB479))</f>
        <v>0</v>
      </c>
      <c r="GA479" s="0" t="n">
        <f aca="false">SUMIF(Inputs!$X$1:$BB$1,GA$1059-1,Inputs!$X479:$BB479)+0.5*(SUMIF(Inputs!$X$1:$BB$1,GA$1059,Inputs!$X479:$BB479)-SUMIF(Inputs!$X$1:$BB$1,GA$1059-1,Inputs!$X479:$BB479))</f>
        <v>0</v>
      </c>
      <c r="GB479" s="0" t="n">
        <f aca="false">SUMIF(Inputs!$X$1:$BB$1,GB$1059-1,Inputs!$X479:$BB479)+0.75*(SUMIF(Inputs!$X$1:$BB$1,GB$1059,Inputs!$X479:$BB479)-SUMIF(Inputs!$X$1:$BB$1,GB$1059-1,Inputs!$X479:$BB479))</f>
        <v>0</v>
      </c>
      <c r="GC479" s="0" t="n">
        <f aca="false">SUMIF(Inputs!$X$1:$BB$1,GC$1059-1,Inputs!$X479:$BB479)+1*(SUMIF(Inputs!$X$1:$BB$1,GC$1059,Inputs!$X479:$BB479)-SUMIF(Inputs!$X$1:$BB$1,GC$1059-1,Inputs!$X479:$BB479))</f>
        <v>0</v>
      </c>
      <c r="GD479" s="0" t="n">
        <f aca="false">SUMIF(Inputs!$X$1:$BB$1,GD$1059-1,Inputs!$X479:$BB479)+0.25*(SUMIF(Inputs!$X$1:$BB$1,GD$1059,Inputs!$X479:$BB479)-SUMIF(Inputs!$X$1:$BB$1,GD$1059-1,Inputs!$X479:$BB479))</f>
        <v>0</v>
      </c>
      <c r="GE479" s="0" t="n">
        <f aca="false">SUMIF(Inputs!$X$1:$BB$1,GE$1059-1,Inputs!$X479:$BB479)+0.5*(SUMIF(Inputs!$X$1:$BB$1,GE$1059,Inputs!$X479:$BB479)-SUMIF(Inputs!$X$1:$BB$1,GE$1059-1,Inputs!$X479:$BB479))</f>
        <v>0</v>
      </c>
      <c r="GF479" s="0" t="n">
        <f aca="false">SUMIF(Inputs!$X$1:$BB$1,GF$1059-1,Inputs!$X479:$BB479)+0.75*(SUMIF(Inputs!$X$1:$BB$1,GF$1059,Inputs!$X479:$BB479)-SUMIF(Inputs!$X$1:$BB$1,GF$1059-1,Inputs!$X479:$BB479))</f>
        <v>0</v>
      </c>
      <c r="GG479" s="0" t="n">
        <f aca="false">SUMIF(Inputs!$X$1:$BB$1,GG$1059-1,Inputs!$X479:$BB479)+1*(SUMIF(Inputs!$X$1:$BB$1,GG$1059,Inputs!$X479:$BB479)-SUMIF(Inputs!$X$1:$BB$1,GG$1059-1,Inputs!$X479:$BB479))</f>
        <v>0</v>
      </c>
      <c r="GH479" s="321" t="n">
        <f aca="false">SUMIF(Inputs!$X$1:$BG$1,GH$1059-1,Inputs!$X479:$BG479)+0.25*(SUMIF(Inputs!$X$1:$BG$1,GH$1059,Inputs!$X479:$BG479)-SUMIF(Inputs!$X$1:$BG$1,GH$1059-1,Inputs!$X479:$BG479))</f>
        <v>0</v>
      </c>
      <c r="GI479" s="321" t="n">
        <f aca="false">SUMIF(Inputs!$X$1:$BG$1,GI$1059-1,Inputs!$X479:$BG479)+0.5*(SUMIF(Inputs!$X$1:$BG$1,GI$1059,Inputs!$X479:$BG479)-SUMIF(Inputs!$X$1:$BG$1,GI$1059-1,Inputs!$X479:$BG479))</f>
        <v>0</v>
      </c>
      <c r="GJ479" s="321" t="n">
        <f aca="false">SUMIF(Inputs!$X$1:$BG$1,GJ$1059-1,Inputs!$X479:$BG479)+0.75*(SUMIF(Inputs!$X$1:$BG$1,GJ$1059,Inputs!$X479:$BG479)-SUMIF(Inputs!$X$1:$BG$1,GJ$1059-1,Inputs!$X479:$BG479))</f>
        <v>0</v>
      </c>
      <c r="GK479" s="321" t="n">
        <f aca="false">SUMIF(Inputs!$X$1:$BG$1,GK$1059-1,Inputs!$X479:$BG479)+1*(SUMIF(Inputs!$X$1:$BG$1,GK$1059,Inputs!$X479:$BG479)-SUMIF(Inputs!$X$1:$BG$1,GK$1059-1,Inputs!$X479:$BG479))</f>
        <v>0</v>
      </c>
      <c r="GL479" s="321" t="n">
        <f aca="false">SUMIF(Inputs!$X$1:$BG$1,GL$1059-1,Inputs!$X479:$BG479)+0.25*(SUMIF(Inputs!$X$1:$BG$1,GL$1059,Inputs!$X479:$BG479)-SUMIF(Inputs!$X$1:$BG$1,GL$1059-1,Inputs!$X479:$BG479))</f>
        <v>0</v>
      </c>
      <c r="GM479" s="321" t="n">
        <f aca="false">SUMIF(Inputs!$X$1:$BG$1,GM$1059-1,Inputs!$X479:$BG479)+0.5*(SUMIF(Inputs!$X$1:$BG$1,GM$1059,Inputs!$X479:$BG479)-SUMIF(Inputs!$X$1:$BG$1,GM$1059-1,Inputs!$X479:$BG479))</f>
        <v>0</v>
      </c>
      <c r="GN479" s="321" t="n">
        <f aca="false">SUMIF(Inputs!$X$1:$BG$1,GN$1059-1,Inputs!$X479:$BG479)+0.75*(SUMIF(Inputs!$X$1:$BG$1,GN$1059,Inputs!$X479:$BG479)-SUMIF(Inputs!$X$1:$BG$1,GN$1059-1,Inputs!$X479:$BG479))</f>
        <v>0</v>
      </c>
      <c r="GO479" s="321" t="n">
        <f aca="false">SUMIF(Inputs!$X$1:$BG$1,GO$1059-1,Inputs!$X479:$BG479)+1*(SUMIF(Inputs!$X$1:$BG$1,GO$1059,Inputs!$X479:$BG479)-SUMIF(Inputs!$X$1:$BG$1,GO$1059-1,Inputs!$X479:$BG479))</f>
        <v>0</v>
      </c>
      <c r="GP479" s="321" t="n">
        <f aca="false">SUMIF(Inputs!$X$1:$BG$1,GP$1059-1,Inputs!$X479:$BG479)+0.25*(SUMIF(Inputs!$X$1:$BG$1,GP$1059,Inputs!$X479:$BG479)-SUMIF(Inputs!$X$1:$BG$1,GP$1059-1,Inputs!$X479:$BG479))</f>
        <v>0</v>
      </c>
      <c r="GQ479" s="321" t="n">
        <f aca="false">SUMIF(Inputs!$X$1:$BG$1,GQ$1059-1,Inputs!$X479:$BG479)+0.5*(SUMIF(Inputs!$X$1:$BG$1,GQ$1059,Inputs!$X479:$BG479)-SUMIF(Inputs!$X$1:$BG$1,GQ$1059-1,Inputs!$X479:$BG479))</f>
        <v>0</v>
      </c>
      <c r="GR479" s="321" t="n">
        <f aca="false">SUMIF(Inputs!$X$1:$BG$1,GR$1059-1,Inputs!$X479:$BG479)+0.75*(SUMIF(Inputs!$X$1:$BG$1,GR$1059,Inputs!$X479:$BG479)-SUMIF(Inputs!$X$1:$BG$1,GR$1059-1,Inputs!$X479:$BG479))</f>
        <v>0</v>
      </c>
      <c r="GS479" s="321" t="n">
        <f aca="false">SUMIF(Inputs!$X$1:$BG$1,GS$1059-1,Inputs!$X479:$BG479)+1*(SUMIF(Inputs!$X$1:$BG$1,GS$1059,Inputs!$X479:$BG479)-SUMIF(Inputs!$X$1:$BG$1,GS$1059-1,Inputs!$X479:$BG479))</f>
        <v>0</v>
      </c>
      <c r="GT479" s="321" t="n">
        <f aca="false">SUMIF(Inputs!$X$1:$BG$1,GT$1059-1,Inputs!$X479:$BG479)+0.25*(SUMIF(Inputs!$X$1:$BG$1,GT$1059,Inputs!$X479:$BG479)-SUMIF(Inputs!$X$1:$BG$1,GT$1059-1,Inputs!$X479:$BG479))</f>
        <v>0</v>
      </c>
      <c r="GU479" s="321" t="n">
        <f aca="false">SUMIF(Inputs!$X$1:$BG$1,GU$1059-1,Inputs!$X479:$BG479)+0.5*(SUMIF(Inputs!$X$1:$BG$1,GU$1059,Inputs!$X479:$BG479)-SUMIF(Inputs!$X$1:$BG$1,GU$1059-1,Inputs!$X479:$BG479))</f>
        <v>0</v>
      </c>
      <c r="GV479" s="321" t="n">
        <f aca="false">SUMIF(Inputs!$X$1:$BG$1,GV$1059-1,Inputs!$X479:$BG479)+0.75*(SUMIF(Inputs!$X$1:$BG$1,GV$1059,Inputs!$X479:$BG479)-SUMIF(Inputs!$X$1:$BG$1,GV$1059-1,Inputs!$X479:$BG479))</f>
        <v>0</v>
      </c>
      <c r="GW479" s="321" t="n">
        <f aca="false">SUMIF(Inputs!$X$1:$BG$1,GW$1059-1,Inputs!$X479:$BG479)+1*(SUMIF(Inputs!$X$1:$BG$1,GW$1059,Inputs!$X479:$BG479)-SUMIF(Inputs!$X$1:$BG$1,GW$1059-1,Inputs!$X479:$BG479))</f>
        <v>0</v>
      </c>
      <c r="GX479" s="321" t="n">
        <f aca="false">SUMIF(Inputs!$X$1:$BG$1,GX$1059-1,Inputs!$X479:$BG479)+0.25*(SUMIF(Inputs!$X$1:$BG$1,GX$1059,Inputs!$X479:$BG479)-SUMIF(Inputs!$X$1:$BG$1,GX$1059-1,Inputs!$X479:$BG479))</f>
        <v>0</v>
      </c>
      <c r="GY479" s="321" t="n">
        <f aca="false">SUMIF(Inputs!$X$1:$BG$1,GY$1059-1,Inputs!$X479:$BG479)+0.5*(SUMIF(Inputs!$X$1:$BG$1,GY$1059,Inputs!$X479:$BG479)-SUMIF(Inputs!$X$1:$BG$1,GY$1059-1,Inputs!$X479:$BG479))</f>
        <v>0</v>
      </c>
      <c r="GZ479" s="321" t="n">
        <f aca="false">SUMIF(Inputs!$X$1:$BG$1,GZ$1059-1,Inputs!$X479:$BG479)+0.75*(SUMIF(Inputs!$X$1:$BG$1,GZ$1059,Inputs!$X479:$BG479)-SUMIF(Inputs!$X$1:$BG$1,GZ$1059-1,Inputs!$X479:$BG479))</f>
        <v>0</v>
      </c>
      <c r="HA479" s="321" t="n">
        <f aca="false">SUMIF(Inputs!$X$1:$BG$1,HA$1059-1,Inputs!$X479:$BG479)+1*(SUMIF(Inputs!$X$1:$BG$1,HA$1059,Inputs!$X479:$BG479)-SUMIF(Inputs!$X$1:$BG$1,HA$1059-1,Inputs!$X479:$BG479))</f>
        <v>0</v>
      </c>
    </row>
    <row r="480" customFormat="false" ht="15" hidden="false" customHeight="false" outlineLevel="2" collapsed="false">
      <c r="A480" s="48" t="s">
        <v>99</v>
      </c>
      <c r="B480" s="123" t="s">
        <v>433</v>
      </c>
      <c r="C480" s="123"/>
      <c r="D480" s="123" t="s">
        <v>101</v>
      </c>
      <c r="E480" s="124"/>
      <c r="F480" s="19" t="s">
        <v>441</v>
      </c>
      <c r="G480" s="124" t="s">
        <v>435</v>
      </c>
      <c r="H480" s="124"/>
      <c r="I480" s="124"/>
      <c r="CL480" s="0" t="n">
        <f aca="false">SUMIF(Inputs!$X$1:$AY$1,CL$1059-1,Inputs!$X480:$AY480)+0.25*(SUMIF(Inputs!$X$1:$AY$1,CL$1059,Inputs!$X480:$AY480)-SUMIF(Inputs!$X$1:$AY$1,CL$1059-1,Inputs!$X480:$AY480))</f>
        <v>0</v>
      </c>
      <c r="CM480" s="0" t="n">
        <f aca="false">SUMIF(Inputs!$X$1:$AY$1,CM$1059-1,Inputs!$X480:$AY480)+0.5*(SUMIF(Inputs!$X$1:$AY$1,CM$1059,Inputs!$X480:$AY480)-SUMIF(Inputs!$X$1:$AY$1,CM$1059-1,Inputs!$X480:$AY480))</f>
        <v>0</v>
      </c>
      <c r="CN480" s="0" t="n">
        <f aca="false">SUMIF(Inputs!$X$1:$AY$1,CN$1059-1,Inputs!$X480:$AY480)+0.75*(SUMIF(Inputs!$X$1:$AY$1,CN$1059,Inputs!$X480:$AY480)-SUMIF(Inputs!$X$1:$AY$1,CN$1059-1,Inputs!$X480:$AY480))</f>
        <v>0</v>
      </c>
      <c r="CO480" s="0" t="n">
        <f aca="false">SUMIF(Inputs!$X$1:$AY$1,CO$1059-1,Inputs!$X480:$AY480)+1*(SUMIF(Inputs!$X$1:$AY$1,CO$1059,Inputs!$X480:$AY480)-SUMIF(Inputs!$X$1:$AY$1,CO$1059-1,Inputs!$X480:$AY480))</f>
        <v>0</v>
      </c>
      <c r="CP480" s="0" t="n">
        <f aca="false">SUMIF(Inputs!$X$1:$AY$1,CP$1059-1,Inputs!$X480:$AY480)+0.25*(SUMIF(Inputs!$X$1:$AY$1,CP$1059,Inputs!$X480:$AY480)-SUMIF(Inputs!$X$1:$AY$1,CP$1059-1,Inputs!$X480:$AY480))</f>
        <v>0</v>
      </c>
      <c r="CQ480" s="0" t="n">
        <f aca="false">SUMIF(Inputs!$X$1:$AY$1,CQ$1059-1,Inputs!$X480:$AY480)+0.5*(SUMIF(Inputs!$X$1:$AY$1,CQ$1059,Inputs!$X480:$AY480)-SUMIF(Inputs!$X$1:$AY$1,CQ$1059-1,Inputs!$X480:$AY480))</f>
        <v>0</v>
      </c>
      <c r="CR480" s="0" t="n">
        <f aca="false">SUMIF(Inputs!$X$1:$AY$1,CR$1059-1,Inputs!$X480:$AY480)+0.75*(SUMIF(Inputs!$X$1:$AY$1,CR$1059,Inputs!$X480:$AY480)-SUMIF(Inputs!$X$1:$AY$1,CR$1059-1,Inputs!$X480:$AY480))</f>
        <v>0</v>
      </c>
      <c r="CS480" s="0" t="n">
        <f aca="false">SUMIF(Inputs!$X$1:$AY$1,CS$1059-1,Inputs!$X480:$AY480)+1*(SUMIF(Inputs!$X$1:$AY$1,CS$1059,Inputs!$X480:$AY480)-SUMIF(Inputs!$X$1:$AY$1,CS$1059-1,Inputs!$X480:$AY480))</f>
        <v>0</v>
      </c>
      <c r="CT480" s="0" t="n">
        <f aca="false">SUMIF(Inputs!$X$1:$AY$1,CT$1059-1,Inputs!$X480:$AY480)+0.25*(SUMIF(Inputs!$X$1:$AY$1,CT$1059,Inputs!$X480:$AY480)-SUMIF(Inputs!$X$1:$AY$1,CT$1059-1,Inputs!$X480:$AY480))</f>
        <v>0</v>
      </c>
      <c r="CU480" s="0" t="n">
        <f aca="false">SUMIF(Inputs!$X$1:$AY$1,CU$1059-1,Inputs!$X480:$AY480)+0.5*(SUMIF(Inputs!$X$1:$AY$1,CU$1059,Inputs!$X480:$AY480)-SUMIF(Inputs!$X$1:$AY$1,CU$1059-1,Inputs!$X480:$AY480))</f>
        <v>0</v>
      </c>
      <c r="CV480" s="0" t="n">
        <f aca="false">SUMIF(Inputs!$X$1:$AY$1,CV$1059-1,Inputs!$X480:$AY480)+0.75*(SUMIF(Inputs!$X$1:$AY$1,CV$1059,Inputs!$X480:$AY480)-SUMIF(Inputs!$X$1:$AY$1,CV$1059-1,Inputs!$X480:$AY480))</f>
        <v>0</v>
      </c>
      <c r="CW480" s="0" t="n">
        <f aca="false">SUMIF(Inputs!$X$1:$AY$1,CW$1059-1,Inputs!$X480:$AY480)+1*(SUMIF(Inputs!$X$1:$AY$1,CW$1059,Inputs!$X480:$AY480)-SUMIF(Inputs!$X$1:$AY$1,CW$1059-1,Inputs!$X480:$AY480))</f>
        <v>0</v>
      </c>
      <c r="CX480" s="0" t="n">
        <f aca="false">SUMIF(Inputs!$X$1:$AY$1,CX$1059-1,Inputs!$X480:$AY480)+0.25*(SUMIF(Inputs!$X$1:$AY$1,CX$1059,Inputs!$X480:$AY480)-SUMIF(Inputs!$X$1:$AY$1,CX$1059-1,Inputs!$X480:$AY480))</f>
        <v>0</v>
      </c>
      <c r="CY480" s="0" t="n">
        <f aca="false">SUMIF(Inputs!$X$1:$AY$1,CY$1059-1,Inputs!$X480:$AY480)+0.5*(SUMIF(Inputs!$X$1:$AY$1,CY$1059,Inputs!$X480:$AY480)-SUMIF(Inputs!$X$1:$AY$1,CY$1059-1,Inputs!$X480:$AY480))</f>
        <v>0</v>
      </c>
      <c r="CZ480" s="0" t="n">
        <f aca="false">SUMIF(Inputs!$X$1:$AY$1,CZ$1059-1,Inputs!$X480:$AY480)+0.75*(SUMIF(Inputs!$X$1:$AY$1,CZ$1059,Inputs!$X480:$AY480)-SUMIF(Inputs!$X$1:$AY$1,CZ$1059-1,Inputs!$X480:$AY480))</f>
        <v>0</v>
      </c>
      <c r="DA480" s="0" t="n">
        <f aca="false">SUMIF(Inputs!$X$1:$AY$1,DA$1059-1,Inputs!$X480:$AY480)+1*(SUMIF(Inputs!$X$1:$AY$1,DA$1059,Inputs!$X480:$AY480)-SUMIF(Inputs!$X$1:$AY$1,DA$1059-1,Inputs!$X480:$AY480))</f>
        <v>0</v>
      </c>
      <c r="DB480" s="357" t="n">
        <f aca="false">SUMIF(Inputs!$X$1:$AY$1,DB$1059-1,Inputs!$X480:$AY480)+0.25*(SUMIF(Inputs!$X$1:$AY$1,DB$1059,Inputs!$X480:$AY480)-SUMIF(Inputs!$X$1:$AY$1,DB$1059-1,Inputs!$X480:$AY480))</f>
        <v>0</v>
      </c>
      <c r="DC480" s="0" t="n">
        <f aca="false">SUMIF(Inputs!$X$1:$AY$1,DC$1059-1,Inputs!$X480:$AY480)+0.5*(SUMIF(Inputs!$X$1:$AY$1,DC$1059,Inputs!$X480:$AY480)-SUMIF(Inputs!$X$1:$AY$1,DC$1059-1,Inputs!$X480:$AY480))</f>
        <v>0</v>
      </c>
      <c r="DD480" s="0" t="n">
        <f aca="false">SUMIF(Inputs!$X$1:$AY$1,DD$1059-1,Inputs!$X480:$AY480)+0.75*(SUMIF(Inputs!$X$1:$AY$1,DD$1059,Inputs!$X480:$AY480)-SUMIF(Inputs!$X$1:$AY$1,DD$1059-1,Inputs!$X480:$AY480))</f>
        <v>0</v>
      </c>
      <c r="DE480" s="0" t="n">
        <f aca="false">SUMIF(Inputs!$X$1:$AY$1,DE$1059-1,Inputs!$X480:$AY480)+1*(SUMIF(Inputs!$X$1:$AY$1,DE$1059,Inputs!$X480:$AY480)-SUMIF(Inputs!$X$1:$AY$1,DE$1059-1,Inputs!$X480:$AY480))</f>
        <v>0</v>
      </c>
      <c r="DF480" s="0" t="n">
        <f aca="false">SUMIF(Inputs!$X$1:$AY$1,DF$1059-1,Inputs!$X480:$AY480)+0.25*(SUMIF(Inputs!$X$1:$AY$1,DF$1059,Inputs!$X480:$AY480)-SUMIF(Inputs!$X$1:$AY$1,DF$1059-1,Inputs!$X480:$AY480))</f>
        <v>0</v>
      </c>
      <c r="DG480" s="0" t="n">
        <f aca="false">SUMIF(Inputs!$X$1:$AY$1,DG$1059-1,Inputs!$X480:$AY480)+0.5*(SUMIF(Inputs!$X$1:$AY$1,DG$1059,Inputs!$X480:$AY480)-SUMIF(Inputs!$X$1:$AY$1,DG$1059-1,Inputs!$X480:$AY480))</f>
        <v>0</v>
      </c>
      <c r="DH480" s="0" t="n">
        <f aca="false">SUMIF(Inputs!$X$1:$AY$1,DH$1059-1,Inputs!$X480:$AY480)+0.75*(SUMIF(Inputs!$X$1:$AY$1,DH$1059,Inputs!$X480:$AY480)-SUMIF(Inputs!$X$1:$AY$1,DH$1059-1,Inputs!$X480:$AY480))</f>
        <v>0</v>
      </c>
      <c r="DI480" s="0" t="n">
        <f aca="false">SUMIF(Inputs!$X$1:$AY$1,DI$1059-1,Inputs!$X480:$AY480)+1*(SUMIF(Inputs!$X$1:$AY$1,DI$1059,Inputs!$X480:$AY480)-SUMIF(Inputs!$X$1:$AY$1,DI$1059-1,Inputs!$X480:$AY480))</f>
        <v>0</v>
      </c>
      <c r="DJ480" s="0" t="n">
        <f aca="false">SUMIF(Inputs!$X$1:$AY$1,DJ$1059-1,Inputs!$X480:$AY480)+0.25*(SUMIF(Inputs!$X$1:$AY$1,DJ$1059,Inputs!$X480:$AY480)-SUMIF(Inputs!$X$1:$AY$1,DJ$1059-1,Inputs!$X480:$AY480))</f>
        <v>0</v>
      </c>
      <c r="DK480" s="0" t="n">
        <f aca="false">SUMIF(Inputs!$X$1:$AY$1,DK$1059-1,Inputs!$X480:$AY480)+0.5*(SUMIF(Inputs!$X$1:$AY$1,DK$1059,Inputs!$X480:$AY480)-SUMIF(Inputs!$X$1:$AY$1,DK$1059-1,Inputs!$X480:$AY480))</f>
        <v>0</v>
      </c>
      <c r="DL480" s="0" t="n">
        <f aca="false">SUMIF(Inputs!$X$1:$AY$1,DL$1059-1,Inputs!$X480:$AY480)+0.75*(SUMIF(Inputs!$X$1:$AY$1,DL$1059,Inputs!$X480:$AY480)-SUMIF(Inputs!$X$1:$AY$1,DL$1059-1,Inputs!$X480:$AY480))</f>
        <v>0</v>
      </c>
      <c r="DM480" s="0" t="n">
        <f aca="false">SUMIF(Inputs!$X$1:$AY$1,DM$1059-1,Inputs!$X480:$AY480)+1*(SUMIF(Inputs!$X$1:$AY$1,DM$1059,Inputs!$X480:$AY480)-SUMIF(Inputs!$X$1:$AY$1,DM$1059-1,Inputs!$X480:$AY480))</f>
        <v>0</v>
      </c>
      <c r="DN480" s="0" t="n">
        <f aca="false">SUMIF(Inputs!$X$1:$AY$1,DN$1059-1,Inputs!$X480:$AY480)+0.25*(SUMIF(Inputs!$X$1:$AY$1,DN$1059,Inputs!$X480:$AY480)-SUMIF(Inputs!$X$1:$AY$1,DN$1059-1,Inputs!$X480:$AY480))</f>
        <v>0</v>
      </c>
      <c r="DO480" s="0" t="n">
        <f aca="false">SUMIF(Inputs!$X$1:$AY$1,DO$1059-1,Inputs!$X480:$AY480)+0.5*(SUMIF(Inputs!$X$1:$AY$1,DO$1059,Inputs!$X480:$AY480)-SUMIF(Inputs!$X$1:$AY$1,DO$1059-1,Inputs!$X480:$AY480))</f>
        <v>0</v>
      </c>
      <c r="DP480" s="0" t="n">
        <f aca="false">SUMIF(Inputs!$X$1:$AY$1,DP$1059-1,Inputs!$X480:$AY480)+0.75*(SUMIF(Inputs!$X$1:$AY$1,DP$1059,Inputs!$X480:$AY480)-SUMIF(Inputs!$X$1:$AY$1,DP$1059-1,Inputs!$X480:$AY480))</f>
        <v>0</v>
      </c>
      <c r="DQ480" s="0" t="n">
        <f aca="false">SUMIF(Inputs!$X$1:$AY$1,DQ$1059-1,Inputs!$X480:$AY480)+1*(SUMIF(Inputs!$X$1:$AY$1,DQ$1059,Inputs!$X480:$AY480)-SUMIF(Inputs!$X$1:$AY$1,DQ$1059-1,Inputs!$X480:$AY480))</f>
        <v>0</v>
      </c>
      <c r="DR480" s="0" t="n">
        <f aca="false">SUMIF(Inputs!$X$1:$AY$1,DR$1059-1,Inputs!$X480:$AY480)+0.25*(SUMIF(Inputs!$X$1:$AY$1,DR$1059,Inputs!$X480:$AY480)-SUMIF(Inputs!$X$1:$AY$1,DR$1059-1,Inputs!$X480:$AY480))</f>
        <v>0</v>
      </c>
      <c r="DS480" s="0" t="n">
        <f aca="false">SUMIF(Inputs!$X$1:$AY$1,DS$1059-1,Inputs!$X480:$AY480)+0.5*(SUMIF(Inputs!$X$1:$AY$1,DS$1059,Inputs!$X480:$AY480)-SUMIF(Inputs!$X$1:$AY$1,DS$1059-1,Inputs!$X480:$AY480))</f>
        <v>0</v>
      </c>
      <c r="DT480" s="0" t="n">
        <f aca="false">SUMIF(Inputs!$X$1:$AY$1,DT$1059-1,Inputs!$X480:$AY480)+0.75*(SUMIF(Inputs!$X$1:$AY$1,DT$1059,Inputs!$X480:$AY480)-SUMIF(Inputs!$X$1:$AY$1,DT$1059-1,Inputs!$X480:$AY480))</f>
        <v>0</v>
      </c>
      <c r="DU480" s="0" t="n">
        <f aca="false">SUMIF(Inputs!$X$1:$AY$1,DU$1059-1,Inputs!$X480:$AY480)+1*(SUMIF(Inputs!$X$1:$AY$1,DU$1059,Inputs!$X480:$AY480)-SUMIF(Inputs!$X$1:$AY$1,DU$1059-1,Inputs!$X480:$AY480))</f>
        <v>0</v>
      </c>
      <c r="DV480" s="0" t="n">
        <f aca="false">SUMIF(Inputs!$X$1:$AY$1,DV$1059-1,Inputs!$X480:$AY480)+0.25*(SUMIF(Inputs!$X$1:$AY$1,DV$1059,Inputs!$X480:$AY480)-SUMIF(Inputs!$X$1:$AY$1,DV$1059-1,Inputs!$X480:$AY480))</f>
        <v>0</v>
      </c>
      <c r="DW480" s="0" t="n">
        <f aca="false">SUMIF(Inputs!$X$1:$AY$1,DW$1059-1,Inputs!$X480:$AY480)+0.5*(SUMIF(Inputs!$X$1:$AY$1,DW$1059,Inputs!$X480:$AY480)-SUMIF(Inputs!$X$1:$AY$1,DW$1059-1,Inputs!$X480:$AY480))</f>
        <v>0</v>
      </c>
      <c r="DX480" s="0" t="n">
        <f aca="false">SUMIF(Inputs!$X$1:$AY$1,DX$1059-1,Inputs!$X480:$AY480)+0.75*(SUMIF(Inputs!$X$1:$AY$1,DX$1059,Inputs!$X480:$AY480)-SUMIF(Inputs!$X$1:$AY$1,DX$1059-1,Inputs!$X480:$AY480))</f>
        <v>0</v>
      </c>
      <c r="DY480" s="0" t="n">
        <f aca="false">SUMIF(Inputs!$X$1:$AY$1,DY$1059-1,Inputs!$X480:$AY480)+1*(SUMIF(Inputs!$X$1:$AY$1,DY$1059,Inputs!$X480:$AY480)-SUMIF(Inputs!$X$1:$AY$1,DY$1059-1,Inputs!$X480:$AY480))</f>
        <v>0</v>
      </c>
      <c r="DZ480" s="0" t="n">
        <f aca="false">SUMIF(Inputs!$X$1:$AY$1,DZ$1059-1,Inputs!$X480:$AY480)+0.25*(SUMIF(Inputs!$X$1:$AY$1,DZ$1059,Inputs!$X480:$AY480)-SUMIF(Inputs!$X$1:$AY$1,DZ$1059-1,Inputs!$X480:$AY480))</f>
        <v>0</v>
      </c>
      <c r="EA480" s="276" t="n">
        <f aca="false">SUMIF(Inputs!$X$1:$AY$1,EA$1059-1,Inputs!$X480:$AY480)+0.5*(SUMIF(Inputs!$X$1:$AY$1,EA$1059,Inputs!$X480:$AY480)-SUMIF(Inputs!$X$1:$AY$1,EA$1059-1,Inputs!$X480:$AY480))</f>
        <v>0</v>
      </c>
      <c r="EB480" s="0" t="n">
        <f aca="false">SUMIF(Inputs!$X$1:$AY$1,EB$1059-1,Inputs!$X480:$AY480)+0.75*(SUMIF(Inputs!$X$1:$AY$1,EB$1059,Inputs!$X480:$AY480)-SUMIF(Inputs!$X$1:$AY$1,EB$1059-1,Inputs!$X480:$AY480))</f>
        <v>0</v>
      </c>
      <c r="EC480" s="0" t="n">
        <f aca="false">SUMIF(Inputs!$X$1:$AY$1,EC$1059-1,Inputs!$X480:$AY480)+1*(SUMIF(Inputs!$X$1:$AY$1,EC$1059,Inputs!$X480:$AY480)-SUMIF(Inputs!$X$1:$AY$1,EC$1059-1,Inputs!$X480:$AY480))</f>
        <v>0</v>
      </c>
      <c r="ED480" s="0" t="n">
        <f aca="false">SUMIF(Inputs!$X$1:$AY$1,ED$1059-1,Inputs!$X480:$AY480)+0.25*(SUMIF(Inputs!$X$1:$AY$1,ED$1059,Inputs!$X480:$AY480)-SUMIF(Inputs!$X$1:$AY$1,ED$1059-1,Inputs!$X480:$AY480))</f>
        <v>0</v>
      </c>
      <c r="EE480" s="0" t="n">
        <f aca="false">SUMIF(Inputs!$X$1:$AY$1,EE$1059-1,Inputs!$X480:$AY480)+0.5*(SUMIF(Inputs!$X$1:$AY$1,EE$1059,Inputs!$X480:$AY480)-SUMIF(Inputs!$X$1:$AY$1,EE$1059-1,Inputs!$X480:$AY480))</f>
        <v>0</v>
      </c>
      <c r="EF480" s="0" t="n">
        <f aca="false">SUMIF(Inputs!$X$1:$AY$1,EF$1059-1,Inputs!$X480:$AY480)+0.75*(SUMIF(Inputs!$X$1:$AY$1,EF$1059,Inputs!$X480:$AY480)-SUMIF(Inputs!$X$1:$AY$1,EF$1059-1,Inputs!$X480:$AY480))</f>
        <v>0</v>
      </c>
      <c r="EG480" s="0" t="n">
        <f aca="false">SUMIF(Inputs!$X$1:$AY$1,EG$1059-1,Inputs!$X480:$AY480)+1*(SUMIF(Inputs!$X$1:$AY$1,EG$1059,Inputs!$X480:$AY480)-SUMIF(Inputs!$X$1:$AY$1,EG$1059-1,Inputs!$X480:$AY480))</f>
        <v>0</v>
      </c>
      <c r="EH480" s="0" t="n">
        <f aca="false">SUMIF(Inputs!$X$1:$AY$1,EH$1059-1,Inputs!$X480:$AY480)+0.25*(SUMIF(Inputs!$X$1:$AY$1,EH$1059,Inputs!$X480:$AY480)-SUMIF(Inputs!$X$1:$AY$1,EH$1059-1,Inputs!$X480:$AY480))</f>
        <v>0</v>
      </c>
      <c r="EI480" s="0" t="n">
        <f aca="false">SUMIF(Inputs!$X$1:$AY$1,EI$1059-1,Inputs!$X480:$AY480)+0.5*(SUMIF(Inputs!$X$1:$AY$1,EI$1059,Inputs!$X480:$AY480)-SUMIF(Inputs!$X$1:$AY$1,EI$1059-1,Inputs!$X480:$AY480))</f>
        <v>0</v>
      </c>
      <c r="EJ480" s="0" t="n">
        <f aca="false">SUMIF(Inputs!$X$1:$AY$1,EJ$1059-1,Inputs!$X480:$AY480)+0.75*(SUMIF(Inputs!$X$1:$AY$1,EJ$1059,Inputs!$X480:$AY480)-SUMIF(Inputs!$X$1:$AY$1,EJ$1059-1,Inputs!$X480:$AY480))</f>
        <v>0</v>
      </c>
      <c r="EK480" s="0" t="n">
        <f aca="false">SUMIF(Inputs!$X$1:$AY$1,EK$1059-1,Inputs!$X480:$AY480)+1*(SUMIF(Inputs!$X$1:$AY$1,EK$1059,Inputs!$X480:$AY480)-SUMIF(Inputs!$X$1:$AY$1,EK$1059-1,Inputs!$X480:$AY480))</f>
        <v>0</v>
      </c>
      <c r="EL480" s="0" t="n">
        <f aca="false">SUMIF(Inputs!$X$1:$AY$1,EL$1059-1,Inputs!$X480:$AY480)+0.25*(SUMIF(Inputs!$X$1:$AY$1,EL$1059,Inputs!$X480:$AY480)-SUMIF(Inputs!$X$1:$AY$1,EL$1059-1,Inputs!$X480:$AY480))</f>
        <v>0</v>
      </c>
      <c r="EM480" s="0" t="n">
        <f aca="false">SUMIF(Inputs!$X$1:$AY$1,EM$1059-1,Inputs!$X480:$AY480)+0.5*(SUMIF(Inputs!$X$1:$AY$1,EM$1059,Inputs!$X480:$AY480)-SUMIF(Inputs!$X$1:$AY$1,EM$1059-1,Inputs!$X480:$AY480))</f>
        <v>0</v>
      </c>
      <c r="EN480" s="0" t="n">
        <f aca="false">SUMIF(Inputs!$X$1:$AY$1,EN$1059-1,Inputs!$X480:$AY480)+0.75*(SUMIF(Inputs!$X$1:$AY$1,EN$1059,Inputs!$X480:$AY480)-SUMIF(Inputs!$X$1:$AY$1,EN$1059-1,Inputs!$X480:$AY480))</f>
        <v>0</v>
      </c>
      <c r="EO480" s="0" t="n">
        <f aca="false">SUMIF(Inputs!$X$1:$AY$1,EO$1059-1,Inputs!$X480:$AY480)+1*(SUMIF(Inputs!$X$1:$AY$1,EO$1059,Inputs!$X480:$AY480)-SUMIF(Inputs!$X$1:$AY$1,EO$1059-1,Inputs!$X480:$AY480))</f>
        <v>0</v>
      </c>
      <c r="EP480" s="0" t="n">
        <f aca="false">SUMIF(Inputs!$X$1:$AY$1,EP$1059-1,Inputs!$X480:$AY480)+0.25*(SUMIF(Inputs!$X$1:$AY$1,EP$1059,Inputs!$X480:$AY480)-SUMIF(Inputs!$X$1:$AY$1,EP$1059-1,Inputs!$X480:$AY480))</f>
        <v>0</v>
      </c>
      <c r="EQ480" s="0" t="n">
        <f aca="false">SUMIF(Inputs!$X$1:$AY$1,EQ$1059-1,Inputs!$X480:$AY480)+0.5*(SUMIF(Inputs!$X$1:$AY$1,EQ$1059,Inputs!$X480:$AY480)-SUMIF(Inputs!$X$1:$AY$1,EQ$1059-1,Inputs!$X480:$AY480))</f>
        <v>0</v>
      </c>
      <c r="ER480" s="0" t="n">
        <f aca="false">SUMIF(Inputs!$X$1:$AY$1,ER$1059-1,Inputs!$X480:$AY480)+0.75*(SUMIF(Inputs!$X$1:$AY$1,ER$1059,Inputs!$X480:$AY480)-SUMIF(Inputs!$X$1:$AY$1,ER$1059-1,Inputs!$X480:$AY480))</f>
        <v>0</v>
      </c>
      <c r="ES480" s="0" t="n">
        <f aca="false">SUMIF(Inputs!$X$1:$AY$1,ES$1059-1,Inputs!$X480:$AY480)+1*(SUMIF(Inputs!$X$1:$AY$1,ES$1059,Inputs!$X480:$AY480)-SUMIF(Inputs!$X$1:$AY$1,ES$1059-1,Inputs!$X480:$AY480))</f>
        <v>0</v>
      </c>
      <c r="ET480" s="0" t="n">
        <f aca="false">SUMIF(Inputs!$X$1:$AY$1,ET$1059-1,Inputs!$X480:$AY480)+0.25*(SUMIF(Inputs!$X$1:$AY$1,ET$1059,Inputs!$X480:$AY480)-SUMIF(Inputs!$X$1:$AY$1,ET$1059-1,Inputs!$X480:$AY480))</f>
        <v>0</v>
      </c>
      <c r="EU480" s="0" t="n">
        <f aca="false">SUMIF(Inputs!$X$1:$AY$1,EU$1059-1,Inputs!$X480:$AY480)+0.5*(SUMIF(Inputs!$X$1:$AY$1,EU$1059,Inputs!$X480:$AY480)-SUMIF(Inputs!$X$1:$AY$1,EU$1059-1,Inputs!$X480:$AY480))</f>
        <v>0</v>
      </c>
      <c r="EV480" s="0" t="n">
        <f aca="false">SUMIF(Inputs!$X$1:$AY$1,EV$1059-1,Inputs!$X480:$AY480)+0.75*(SUMIF(Inputs!$X$1:$AY$1,EV$1059,Inputs!$X480:$AY480)-SUMIF(Inputs!$X$1:$AY$1,EV$1059-1,Inputs!$X480:$AY480))</f>
        <v>0</v>
      </c>
      <c r="EW480" s="0" t="n">
        <f aca="false">SUMIF(Inputs!$X$1:$AY$1,EW$1059-1,Inputs!$X480:$AY480)+1*(SUMIF(Inputs!$X$1:$AY$1,EW$1059,Inputs!$X480:$AY480)-SUMIF(Inputs!$X$1:$AY$1,EW$1059-1,Inputs!$X480:$AY480))</f>
        <v>0</v>
      </c>
      <c r="EX480" s="0" t="n">
        <f aca="false">SUMIF(Inputs!$X$1:$AY$1,EX$1059-1,Inputs!$X480:$AY480)+0.25*(SUMIF(Inputs!$X$1:$AY$1,EX$1059,Inputs!$X480:$AY480)-SUMIF(Inputs!$X$1:$AY$1,EX$1059-1,Inputs!$X480:$AY480))</f>
        <v>0</v>
      </c>
      <c r="EY480" s="0" t="n">
        <f aca="false">SUMIF(Inputs!$X$1:$AY$1,EY$1059-1,Inputs!$X480:$AY480)+0.5*(SUMIF(Inputs!$X$1:$AY$1,EY$1059,Inputs!$X480:$AY480)-SUMIF(Inputs!$X$1:$AY$1,EY$1059-1,Inputs!$X480:$AY480))</f>
        <v>0</v>
      </c>
      <c r="EZ480" s="0" t="n">
        <f aca="false">SUMIF(Inputs!$X$1:$AY$1,EZ$1059-1,Inputs!$X480:$AY480)+0.75*(SUMIF(Inputs!$X$1:$AY$1,EZ$1059,Inputs!$X480:$AY480)-SUMIF(Inputs!$X$1:$AY$1,EZ$1059-1,Inputs!$X480:$AY480))</f>
        <v>0</v>
      </c>
      <c r="FA480" s="0" t="n">
        <f aca="false">SUMIF(Inputs!$X$1:$AY$1,FA$1059-1,Inputs!$X480:$AY480)+1*(SUMIF(Inputs!$X$1:$AY$1,FA$1059,Inputs!$X480:$AY480)-SUMIF(Inputs!$X$1:$AY$1,FA$1059-1,Inputs!$X480:$AY480))</f>
        <v>0</v>
      </c>
      <c r="FB480" s="0" t="n">
        <f aca="false">SUMIF(Inputs!$X$1:$AY$1,FB$1059-1,Inputs!$X480:$AY480)+0.25*(SUMIF(Inputs!$X$1:$AY$1,FB$1059,Inputs!$X480:$AY480)-SUMIF(Inputs!$X$1:$AY$1,FB$1059-1,Inputs!$X480:$AY480))</f>
        <v>0</v>
      </c>
      <c r="FC480" s="0" t="n">
        <f aca="false">SUMIF(Inputs!$X$1:$AY$1,FC$1059-1,Inputs!$X480:$AY480)+0.5*(SUMIF(Inputs!$X$1:$AY$1,FC$1059,Inputs!$X480:$AY480)-SUMIF(Inputs!$X$1:$AY$1,FC$1059-1,Inputs!$X480:$AY480))</f>
        <v>0</v>
      </c>
      <c r="FD480" s="0" t="n">
        <f aca="false">SUMIF(Inputs!$X$1:$AY$1,FD$1059-1,Inputs!$X480:$AY480)+0.75*(SUMIF(Inputs!$X$1:$AY$1,FD$1059,Inputs!$X480:$AY480)-SUMIF(Inputs!$X$1:$AY$1,FD$1059-1,Inputs!$X480:$AY480))</f>
        <v>0</v>
      </c>
      <c r="FE480" s="0" t="n">
        <f aca="false">SUMIF(Inputs!$X$1:$AY$1,FE$1059-1,Inputs!$X480:$AY480)+1*(SUMIF(Inputs!$X$1:$AY$1,FE$1059,Inputs!$X480:$AY480)-SUMIF(Inputs!$X$1:$AY$1,FE$1059-1,Inputs!$X480:$AY480))</f>
        <v>0</v>
      </c>
      <c r="FF480" s="0" t="n">
        <f aca="false">SUMIF(Inputs!$X$1:$AY$1,FF$1059-1,Inputs!$X480:$AY480)+0.25*(SUMIF(Inputs!$X$1:$AY$1,FF$1059,Inputs!$X480:$AY480)-SUMIF(Inputs!$X$1:$AY$1,FF$1059-1,Inputs!$X480:$AY480))</f>
        <v>0</v>
      </c>
      <c r="FG480" s="0" t="n">
        <f aca="false">SUMIF(Inputs!$X$1:$AY$1,FG$1059-1,Inputs!$X480:$AY480)+0.5*(SUMIF(Inputs!$X$1:$AY$1,FG$1059,Inputs!$X480:$AY480)-SUMIF(Inputs!$X$1:$AY$1,FG$1059-1,Inputs!$X480:$AY480))</f>
        <v>0</v>
      </c>
      <c r="FH480" s="0" t="n">
        <f aca="false">SUMIF(Inputs!$X$1:$AY$1,FH$1059-1,Inputs!$X480:$AY480)+0.75*(SUMIF(Inputs!$X$1:$AY$1,FH$1059,Inputs!$X480:$AY480)-SUMIF(Inputs!$X$1:$AY$1,FH$1059-1,Inputs!$X480:$AY480))</f>
        <v>0</v>
      </c>
      <c r="FI480" s="0" t="n">
        <f aca="false">SUMIF(Inputs!$X$1:$AY$1,FI$1059-1,Inputs!$X480:$AY480)+1*(SUMIF(Inputs!$X$1:$AY$1,FI$1059,Inputs!$X480:$AY480)-SUMIF(Inputs!$X$1:$AY$1,FI$1059-1,Inputs!$X480:$AY480))</f>
        <v>0</v>
      </c>
      <c r="FJ480" s="0" t="n">
        <f aca="false">SUMIF(Inputs!$X$1:$AY$1,FJ$1059-1,Inputs!$X480:$AY480)+0.25*(SUMIF(Inputs!$X$1:$AY$1,FJ$1059,Inputs!$X480:$AY480)-SUMIF(Inputs!$X$1:$AY$1,FJ$1059-1,Inputs!$X480:$AY480))</f>
        <v>0</v>
      </c>
      <c r="FK480" s="0" t="n">
        <f aca="false">SUMIF(Inputs!$X$1:$AY$1,FK$1059-1,Inputs!$X480:$AY480)+0.5*(SUMIF(Inputs!$X$1:$AY$1,FK$1059,Inputs!$X480:$AY480)-SUMIF(Inputs!$X$1:$AY$1,FK$1059-1,Inputs!$X480:$AY480))</f>
        <v>0</v>
      </c>
      <c r="FL480" s="0" t="n">
        <f aca="false">SUMIF(Inputs!$X$1:$AY$1,FL$1059-1,Inputs!$X480:$AY480)+0.75*(SUMIF(Inputs!$X$1:$AY$1,FL$1059,Inputs!$X480:$AY480)-SUMIF(Inputs!$X$1:$AY$1,FL$1059-1,Inputs!$X480:$AY480))</f>
        <v>0</v>
      </c>
      <c r="FM480" s="0" t="n">
        <f aca="false">SUMIF(Inputs!$X$1:$AY$1,FM$1059-1,Inputs!$X480:$AY480)+1*(SUMIF(Inputs!$X$1:$AY$1,FM$1059,Inputs!$X480:$AY480)-SUMIF(Inputs!$X$1:$AY$1,FM$1059-1,Inputs!$X480:$AY480))</f>
        <v>0</v>
      </c>
      <c r="FN480" s="0" t="n">
        <f aca="false">SUMIF(Inputs!$X$1:$AY$1,FN$1059-1,Inputs!$X480:$AY480)+0.25*(SUMIF(Inputs!$X$1:$AY$1,FN$1059,Inputs!$X480:$AY480)-SUMIF(Inputs!$X$1:$AY$1,FN$1059-1,Inputs!$X480:$AY480))</f>
        <v>0</v>
      </c>
      <c r="FO480" s="0" t="n">
        <f aca="false">SUMIF(Inputs!$X$1:$AY$1,FO$1059-1,Inputs!$X480:$AY480)+0.5*(SUMIF(Inputs!$X$1:$AY$1,FO$1059,Inputs!$X480:$AY480)-SUMIF(Inputs!$X$1:$AY$1,FO$1059-1,Inputs!$X480:$AY480))</f>
        <v>0</v>
      </c>
      <c r="FP480" s="0" t="n">
        <f aca="false">SUMIF(Inputs!$X$1:$AY$1,FP$1059-1,Inputs!$X480:$AY480)+0.75*(SUMIF(Inputs!$X$1:$AY$1,FP$1059,Inputs!$X480:$AY480)-SUMIF(Inputs!$X$1:$AY$1,FP$1059-1,Inputs!$X480:$AY480))</f>
        <v>0</v>
      </c>
      <c r="FQ480" s="0" t="n">
        <f aca="false">SUMIF(Inputs!$X$1:$AY$1,FQ$1059-1,Inputs!$X480:$AY480)+1*(SUMIF(Inputs!$X$1:$AY$1,FQ$1059,Inputs!$X480:$AY480)-SUMIF(Inputs!$X$1:$AY$1,FQ$1059-1,Inputs!$X480:$AY480))</f>
        <v>0</v>
      </c>
      <c r="FR480" s="0" t="n">
        <f aca="false">SUMIF(Inputs!$X$1:$AY$1,FR$1059-1,Inputs!$X480:$AY480)+0.25*(SUMIF(Inputs!$X$1:$AY$1,FR$1059,Inputs!$X480:$AY480)-SUMIF(Inputs!$X$1:$AY$1,FR$1059-1,Inputs!$X480:$AY480))</f>
        <v>0</v>
      </c>
      <c r="FS480" s="0" t="n">
        <f aca="false">SUMIF(Inputs!$X$1:$AY$1,FS$1059-1,Inputs!$X480:$AY480)+0.5*(SUMIF(Inputs!$X$1:$AY$1,FS$1059,Inputs!$X480:$AY480)-SUMIF(Inputs!$X$1:$AY$1,FS$1059-1,Inputs!$X480:$AY480))</f>
        <v>0</v>
      </c>
      <c r="FT480" s="0" t="n">
        <f aca="false">SUMIF(Inputs!$X$1:$AY$1,FT$1059-1,Inputs!$X480:$AY480)+0.75*(SUMIF(Inputs!$X$1:$AY$1,FT$1059,Inputs!$X480:$AY480)-SUMIF(Inputs!$X$1:$AY$1,FT$1059-1,Inputs!$X480:$AY480))</f>
        <v>0</v>
      </c>
      <c r="FU480" s="0" t="n">
        <f aca="false">SUMIF(Inputs!$X$1:$AY$1,FU$1059-1,Inputs!$X480:$AY480)+1*(SUMIF(Inputs!$X$1:$AY$1,FU$1059,Inputs!$X480:$AY480)-SUMIF(Inputs!$X$1:$AY$1,FU$1059-1,Inputs!$X480:$AY480))</f>
        <v>0</v>
      </c>
      <c r="FV480" s="0" t="n">
        <f aca="false">SUMIF(Inputs!$X$1:$BB$1,FV$1059-1,Inputs!$X480:$BB480)+0.25*(SUMIF(Inputs!$X$1:$BB$1,FV$1059,Inputs!$X480:$BB480)-SUMIF(Inputs!$X$1:$BB$1,FV$1059-1,Inputs!$X480:$BB480))</f>
        <v>0</v>
      </c>
      <c r="FW480" s="0" t="n">
        <f aca="false">SUMIF(Inputs!$X$1:$BB$1,FW$1059-1,Inputs!$X480:$BB480)+0.5*(SUMIF(Inputs!$X$1:$BB$1,FW$1059,Inputs!$X480:$BB480)-SUMIF(Inputs!$X$1:$BB$1,FW$1059-1,Inputs!$X480:$BB480))</f>
        <v>0</v>
      </c>
      <c r="FX480" s="0" t="n">
        <f aca="false">SUMIF(Inputs!$X$1:$BB$1,FX$1059-1,Inputs!$X480:$BB480)+0.75*(SUMIF(Inputs!$X$1:$BB$1,FX$1059,Inputs!$X480:$BB480)-SUMIF(Inputs!$X$1:$BB$1,FX$1059-1,Inputs!$X480:$BB480))</f>
        <v>0</v>
      </c>
      <c r="FY480" s="0" t="n">
        <f aca="false">SUMIF(Inputs!$X$1:$BB$1,FY$1059-1,Inputs!$X480:$BB480)+1*(SUMIF(Inputs!$X$1:$BB$1,FY$1059,Inputs!$X480:$BB480)-SUMIF(Inputs!$X$1:$BB$1,FY$1059-1,Inputs!$X480:$BB480))</f>
        <v>0</v>
      </c>
      <c r="FZ480" s="0" t="n">
        <f aca="false">SUMIF(Inputs!$X$1:$BB$1,FZ$1059-1,Inputs!$X480:$BB480)+0.25*(SUMIF(Inputs!$X$1:$BB$1,FZ$1059,Inputs!$X480:$BB480)-SUMIF(Inputs!$X$1:$BB$1,FZ$1059-1,Inputs!$X480:$BB480))</f>
        <v>0</v>
      </c>
      <c r="GA480" s="0" t="n">
        <f aca="false">SUMIF(Inputs!$X$1:$BB$1,GA$1059-1,Inputs!$X480:$BB480)+0.5*(SUMIF(Inputs!$X$1:$BB$1,GA$1059,Inputs!$X480:$BB480)-SUMIF(Inputs!$X$1:$BB$1,GA$1059-1,Inputs!$X480:$BB480))</f>
        <v>0</v>
      </c>
      <c r="GB480" s="0" t="n">
        <f aca="false">SUMIF(Inputs!$X$1:$BB$1,GB$1059-1,Inputs!$X480:$BB480)+0.75*(SUMIF(Inputs!$X$1:$BB$1,GB$1059,Inputs!$X480:$BB480)-SUMIF(Inputs!$X$1:$BB$1,GB$1059-1,Inputs!$X480:$BB480))</f>
        <v>0</v>
      </c>
      <c r="GC480" s="0" t="n">
        <f aca="false">SUMIF(Inputs!$X$1:$BB$1,GC$1059-1,Inputs!$X480:$BB480)+1*(SUMIF(Inputs!$X$1:$BB$1,GC$1059,Inputs!$X480:$BB480)-SUMIF(Inputs!$X$1:$BB$1,GC$1059-1,Inputs!$X480:$BB480))</f>
        <v>0</v>
      </c>
      <c r="GD480" s="0" t="n">
        <f aca="false">SUMIF(Inputs!$X$1:$BB$1,GD$1059-1,Inputs!$X480:$BB480)+0.25*(SUMIF(Inputs!$X$1:$BB$1,GD$1059,Inputs!$X480:$BB480)-SUMIF(Inputs!$X$1:$BB$1,GD$1059-1,Inputs!$X480:$BB480))</f>
        <v>0</v>
      </c>
      <c r="GE480" s="0" t="n">
        <f aca="false">SUMIF(Inputs!$X$1:$BB$1,GE$1059-1,Inputs!$X480:$BB480)+0.5*(SUMIF(Inputs!$X$1:$BB$1,GE$1059,Inputs!$X480:$BB480)-SUMIF(Inputs!$X$1:$BB$1,GE$1059-1,Inputs!$X480:$BB480))</f>
        <v>0</v>
      </c>
      <c r="GF480" s="0" t="n">
        <f aca="false">SUMIF(Inputs!$X$1:$BB$1,GF$1059-1,Inputs!$X480:$BB480)+0.75*(SUMIF(Inputs!$X$1:$BB$1,GF$1059,Inputs!$X480:$BB480)-SUMIF(Inputs!$X$1:$BB$1,GF$1059-1,Inputs!$X480:$BB480))</f>
        <v>0</v>
      </c>
      <c r="GG480" s="0" t="n">
        <f aca="false">SUMIF(Inputs!$X$1:$BB$1,GG$1059-1,Inputs!$X480:$BB480)+1*(SUMIF(Inputs!$X$1:$BB$1,GG$1059,Inputs!$X480:$BB480)-SUMIF(Inputs!$X$1:$BB$1,GG$1059-1,Inputs!$X480:$BB480))</f>
        <v>0</v>
      </c>
      <c r="GH480" s="321" t="n">
        <f aca="false">SUMIF(Inputs!$X$1:$BG$1,GH$1059-1,Inputs!$X480:$BG480)+0.25*(SUMIF(Inputs!$X$1:$BG$1,GH$1059,Inputs!$X480:$BG480)-SUMIF(Inputs!$X$1:$BG$1,GH$1059-1,Inputs!$X480:$BG480))</f>
        <v>0</v>
      </c>
      <c r="GI480" s="321" t="n">
        <f aca="false">SUMIF(Inputs!$X$1:$BG$1,GI$1059-1,Inputs!$X480:$BG480)+0.5*(SUMIF(Inputs!$X$1:$BG$1,GI$1059,Inputs!$X480:$BG480)-SUMIF(Inputs!$X$1:$BG$1,GI$1059-1,Inputs!$X480:$BG480))</f>
        <v>0</v>
      </c>
      <c r="GJ480" s="321" t="n">
        <f aca="false">SUMIF(Inputs!$X$1:$BG$1,GJ$1059-1,Inputs!$X480:$BG480)+0.75*(SUMIF(Inputs!$X$1:$BG$1,GJ$1059,Inputs!$X480:$BG480)-SUMIF(Inputs!$X$1:$BG$1,GJ$1059-1,Inputs!$X480:$BG480))</f>
        <v>0</v>
      </c>
      <c r="GK480" s="321" t="n">
        <f aca="false">SUMIF(Inputs!$X$1:$BG$1,GK$1059-1,Inputs!$X480:$BG480)+1*(SUMIF(Inputs!$X$1:$BG$1,GK$1059,Inputs!$X480:$BG480)-SUMIF(Inputs!$X$1:$BG$1,GK$1059-1,Inputs!$X480:$BG480))</f>
        <v>0</v>
      </c>
      <c r="GL480" s="321" t="n">
        <f aca="false">SUMIF(Inputs!$X$1:$BG$1,GL$1059-1,Inputs!$X480:$BG480)+0.25*(SUMIF(Inputs!$X$1:$BG$1,GL$1059,Inputs!$X480:$BG480)-SUMIF(Inputs!$X$1:$BG$1,GL$1059-1,Inputs!$X480:$BG480))</f>
        <v>0</v>
      </c>
      <c r="GM480" s="321" t="n">
        <f aca="false">SUMIF(Inputs!$X$1:$BG$1,GM$1059-1,Inputs!$X480:$BG480)+0.5*(SUMIF(Inputs!$X$1:$BG$1,GM$1059,Inputs!$X480:$BG480)-SUMIF(Inputs!$X$1:$BG$1,GM$1059-1,Inputs!$X480:$BG480))</f>
        <v>0</v>
      </c>
      <c r="GN480" s="321" t="n">
        <f aca="false">SUMIF(Inputs!$X$1:$BG$1,GN$1059-1,Inputs!$X480:$BG480)+0.75*(SUMIF(Inputs!$X$1:$BG$1,GN$1059,Inputs!$X480:$BG480)-SUMIF(Inputs!$X$1:$BG$1,GN$1059-1,Inputs!$X480:$BG480))</f>
        <v>0</v>
      </c>
      <c r="GO480" s="321" t="n">
        <f aca="false">SUMIF(Inputs!$X$1:$BG$1,GO$1059-1,Inputs!$X480:$BG480)+1*(SUMIF(Inputs!$X$1:$BG$1,GO$1059,Inputs!$X480:$BG480)-SUMIF(Inputs!$X$1:$BG$1,GO$1059-1,Inputs!$X480:$BG480))</f>
        <v>0</v>
      </c>
      <c r="GP480" s="321" t="n">
        <f aca="false">SUMIF(Inputs!$X$1:$BG$1,GP$1059-1,Inputs!$X480:$BG480)+0.25*(SUMIF(Inputs!$X$1:$BG$1,GP$1059,Inputs!$X480:$BG480)-SUMIF(Inputs!$X$1:$BG$1,GP$1059-1,Inputs!$X480:$BG480))</f>
        <v>0</v>
      </c>
      <c r="GQ480" s="321" t="n">
        <f aca="false">SUMIF(Inputs!$X$1:$BG$1,GQ$1059-1,Inputs!$X480:$BG480)+0.5*(SUMIF(Inputs!$X$1:$BG$1,GQ$1059,Inputs!$X480:$BG480)-SUMIF(Inputs!$X$1:$BG$1,GQ$1059-1,Inputs!$X480:$BG480))</f>
        <v>0</v>
      </c>
      <c r="GR480" s="321" t="n">
        <f aca="false">SUMIF(Inputs!$X$1:$BG$1,GR$1059-1,Inputs!$X480:$BG480)+0.75*(SUMIF(Inputs!$X$1:$BG$1,GR$1059,Inputs!$X480:$BG480)-SUMIF(Inputs!$X$1:$BG$1,GR$1059-1,Inputs!$X480:$BG480))</f>
        <v>0</v>
      </c>
      <c r="GS480" s="321" t="n">
        <f aca="false">SUMIF(Inputs!$X$1:$BG$1,GS$1059-1,Inputs!$X480:$BG480)+1*(SUMIF(Inputs!$X$1:$BG$1,GS$1059,Inputs!$X480:$BG480)-SUMIF(Inputs!$X$1:$BG$1,GS$1059-1,Inputs!$X480:$BG480))</f>
        <v>0</v>
      </c>
      <c r="GT480" s="321" t="n">
        <f aca="false">SUMIF(Inputs!$X$1:$BG$1,GT$1059-1,Inputs!$X480:$BG480)+0.25*(SUMIF(Inputs!$X$1:$BG$1,GT$1059,Inputs!$X480:$BG480)-SUMIF(Inputs!$X$1:$BG$1,GT$1059-1,Inputs!$X480:$BG480))</f>
        <v>0</v>
      </c>
      <c r="GU480" s="321" t="n">
        <f aca="false">SUMIF(Inputs!$X$1:$BG$1,GU$1059-1,Inputs!$X480:$BG480)+0.5*(SUMIF(Inputs!$X$1:$BG$1,GU$1059,Inputs!$X480:$BG480)-SUMIF(Inputs!$X$1:$BG$1,GU$1059-1,Inputs!$X480:$BG480))</f>
        <v>0</v>
      </c>
      <c r="GV480" s="321" t="n">
        <f aca="false">SUMIF(Inputs!$X$1:$BG$1,GV$1059-1,Inputs!$X480:$BG480)+0.75*(SUMIF(Inputs!$X$1:$BG$1,GV$1059,Inputs!$X480:$BG480)-SUMIF(Inputs!$X$1:$BG$1,GV$1059-1,Inputs!$X480:$BG480))</f>
        <v>0</v>
      </c>
      <c r="GW480" s="321" t="n">
        <f aca="false">SUMIF(Inputs!$X$1:$BG$1,GW$1059-1,Inputs!$X480:$BG480)+1*(SUMIF(Inputs!$X$1:$BG$1,GW$1059,Inputs!$X480:$BG480)-SUMIF(Inputs!$X$1:$BG$1,GW$1059-1,Inputs!$X480:$BG480))</f>
        <v>0</v>
      </c>
      <c r="GX480" s="321" t="n">
        <f aca="false">SUMIF(Inputs!$X$1:$BG$1,GX$1059-1,Inputs!$X480:$BG480)+0.25*(SUMIF(Inputs!$X$1:$BG$1,GX$1059,Inputs!$X480:$BG480)-SUMIF(Inputs!$X$1:$BG$1,GX$1059-1,Inputs!$X480:$BG480))</f>
        <v>0</v>
      </c>
      <c r="GY480" s="321" t="n">
        <f aca="false">SUMIF(Inputs!$X$1:$BG$1,GY$1059-1,Inputs!$X480:$BG480)+0.5*(SUMIF(Inputs!$X$1:$BG$1,GY$1059,Inputs!$X480:$BG480)-SUMIF(Inputs!$X$1:$BG$1,GY$1059-1,Inputs!$X480:$BG480))</f>
        <v>0</v>
      </c>
      <c r="GZ480" s="321" t="n">
        <f aca="false">SUMIF(Inputs!$X$1:$BG$1,GZ$1059-1,Inputs!$X480:$BG480)+0.75*(SUMIF(Inputs!$X$1:$BG$1,GZ$1059,Inputs!$X480:$BG480)-SUMIF(Inputs!$X$1:$BG$1,GZ$1059-1,Inputs!$X480:$BG480))</f>
        <v>0</v>
      </c>
      <c r="HA480" s="321" t="n">
        <f aca="false">SUMIF(Inputs!$X$1:$BG$1,HA$1059-1,Inputs!$X480:$BG480)+1*(SUMIF(Inputs!$X$1:$BG$1,HA$1059,Inputs!$X480:$BG480)-SUMIF(Inputs!$X$1:$BG$1,HA$1059-1,Inputs!$X480:$BG480))</f>
        <v>0</v>
      </c>
    </row>
    <row r="481" customFormat="false" ht="15" hidden="false" customHeight="false" outlineLevel="2" collapsed="false">
      <c r="A481" s="48" t="s">
        <v>99</v>
      </c>
      <c r="B481" s="123" t="s">
        <v>433</v>
      </c>
      <c r="C481" s="123"/>
      <c r="D481" s="123" t="s">
        <v>101</v>
      </c>
      <c r="E481" s="124"/>
      <c r="F481" s="19" t="s">
        <v>442</v>
      </c>
      <c r="G481" s="124" t="s">
        <v>435</v>
      </c>
      <c r="H481" s="124"/>
      <c r="I481" s="124"/>
      <c r="CL481" s="0" t="n">
        <f aca="false">SUMIF(Inputs!$X$1:$AY$1,CL$1059-1,Inputs!$X481:$AY481)+0.25*(SUMIF(Inputs!$X$1:$AY$1,CL$1059,Inputs!$X481:$AY481)-SUMIF(Inputs!$X$1:$AY$1,CL$1059-1,Inputs!$X481:$AY481))</f>
        <v>0</v>
      </c>
      <c r="CM481" s="0" t="n">
        <f aca="false">SUMIF(Inputs!$X$1:$AY$1,CM$1059-1,Inputs!$X481:$AY481)+0.5*(SUMIF(Inputs!$X$1:$AY$1,CM$1059,Inputs!$X481:$AY481)-SUMIF(Inputs!$X$1:$AY$1,CM$1059-1,Inputs!$X481:$AY481))</f>
        <v>0</v>
      </c>
      <c r="CN481" s="0" t="n">
        <f aca="false">SUMIF(Inputs!$X$1:$AY$1,CN$1059-1,Inputs!$X481:$AY481)+0.75*(SUMIF(Inputs!$X$1:$AY$1,CN$1059,Inputs!$X481:$AY481)-SUMIF(Inputs!$X$1:$AY$1,CN$1059-1,Inputs!$X481:$AY481))</f>
        <v>0</v>
      </c>
      <c r="CO481" s="0" t="n">
        <f aca="false">SUMIF(Inputs!$X$1:$AY$1,CO$1059-1,Inputs!$X481:$AY481)+1*(SUMIF(Inputs!$X$1:$AY$1,CO$1059,Inputs!$X481:$AY481)-SUMIF(Inputs!$X$1:$AY$1,CO$1059-1,Inputs!$X481:$AY481))</f>
        <v>0</v>
      </c>
      <c r="CP481" s="0" t="n">
        <f aca="false">SUMIF(Inputs!$X$1:$AY$1,CP$1059-1,Inputs!$X481:$AY481)+0.25*(SUMIF(Inputs!$X$1:$AY$1,CP$1059,Inputs!$X481:$AY481)-SUMIF(Inputs!$X$1:$AY$1,CP$1059-1,Inputs!$X481:$AY481))</f>
        <v>0</v>
      </c>
      <c r="CQ481" s="0" t="n">
        <f aca="false">SUMIF(Inputs!$X$1:$AY$1,CQ$1059-1,Inputs!$X481:$AY481)+0.5*(SUMIF(Inputs!$X$1:$AY$1,CQ$1059,Inputs!$X481:$AY481)-SUMIF(Inputs!$X$1:$AY$1,CQ$1059-1,Inputs!$X481:$AY481))</f>
        <v>0</v>
      </c>
      <c r="CR481" s="0" t="n">
        <f aca="false">SUMIF(Inputs!$X$1:$AY$1,CR$1059-1,Inputs!$X481:$AY481)+0.75*(SUMIF(Inputs!$X$1:$AY$1,CR$1059,Inputs!$X481:$AY481)-SUMIF(Inputs!$X$1:$AY$1,CR$1059-1,Inputs!$X481:$AY481))</f>
        <v>0</v>
      </c>
      <c r="CS481" s="0" t="n">
        <f aca="false">SUMIF(Inputs!$X$1:$AY$1,CS$1059-1,Inputs!$X481:$AY481)+1*(SUMIF(Inputs!$X$1:$AY$1,CS$1059,Inputs!$X481:$AY481)-SUMIF(Inputs!$X$1:$AY$1,CS$1059-1,Inputs!$X481:$AY481))</f>
        <v>0</v>
      </c>
      <c r="CT481" s="0" t="n">
        <f aca="false">SUMIF(Inputs!$X$1:$AY$1,CT$1059-1,Inputs!$X481:$AY481)+0.25*(SUMIF(Inputs!$X$1:$AY$1,CT$1059,Inputs!$X481:$AY481)-SUMIF(Inputs!$X$1:$AY$1,CT$1059-1,Inputs!$X481:$AY481))</f>
        <v>0</v>
      </c>
      <c r="CU481" s="0" t="n">
        <f aca="false">SUMIF(Inputs!$X$1:$AY$1,CU$1059-1,Inputs!$X481:$AY481)+0.5*(SUMIF(Inputs!$X$1:$AY$1,CU$1059,Inputs!$X481:$AY481)-SUMIF(Inputs!$X$1:$AY$1,CU$1059-1,Inputs!$X481:$AY481))</f>
        <v>0</v>
      </c>
      <c r="CV481" s="0" t="n">
        <f aca="false">SUMIF(Inputs!$X$1:$AY$1,CV$1059-1,Inputs!$X481:$AY481)+0.75*(SUMIF(Inputs!$X$1:$AY$1,CV$1059,Inputs!$X481:$AY481)-SUMIF(Inputs!$X$1:$AY$1,CV$1059-1,Inputs!$X481:$AY481))</f>
        <v>0</v>
      </c>
      <c r="CW481" s="0" t="n">
        <f aca="false">SUMIF(Inputs!$X$1:$AY$1,CW$1059-1,Inputs!$X481:$AY481)+1*(SUMIF(Inputs!$X$1:$AY$1,CW$1059,Inputs!$X481:$AY481)-SUMIF(Inputs!$X$1:$AY$1,CW$1059-1,Inputs!$X481:$AY481))</f>
        <v>0</v>
      </c>
      <c r="CX481" s="0" t="n">
        <f aca="false">SUMIF(Inputs!$X$1:$AY$1,CX$1059-1,Inputs!$X481:$AY481)+0.25*(SUMIF(Inputs!$X$1:$AY$1,CX$1059,Inputs!$X481:$AY481)-SUMIF(Inputs!$X$1:$AY$1,CX$1059-1,Inputs!$X481:$AY481))</f>
        <v>0</v>
      </c>
      <c r="CY481" s="0" t="n">
        <f aca="false">SUMIF(Inputs!$X$1:$AY$1,CY$1059-1,Inputs!$X481:$AY481)+0.5*(SUMIF(Inputs!$X$1:$AY$1,CY$1059,Inputs!$X481:$AY481)-SUMIF(Inputs!$X$1:$AY$1,CY$1059-1,Inputs!$X481:$AY481))</f>
        <v>0</v>
      </c>
      <c r="CZ481" s="0" t="n">
        <f aca="false">SUMIF(Inputs!$X$1:$AY$1,CZ$1059-1,Inputs!$X481:$AY481)+0.75*(SUMIF(Inputs!$X$1:$AY$1,CZ$1059,Inputs!$X481:$AY481)-SUMIF(Inputs!$X$1:$AY$1,CZ$1059-1,Inputs!$X481:$AY481))</f>
        <v>0</v>
      </c>
      <c r="DA481" s="0" t="n">
        <f aca="false">SUMIF(Inputs!$X$1:$AY$1,DA$1059-1,Inputs!$X481:$AY481)+1*(SUMIF(Inputs!$X$1:$AY$1,DA$1059,Inputs!$X481:$AY481)-SUMIF(Inputs!$X$1:$AY$1,DA$1059-1,Inputs!$X481:$AY481))</f>
        <v>0</v>
      </c>
      <c r="DB481" s="357" t="n">
        <f aca="false">SUMIF(Inputs!$X$1:$AY$1,DB$1059-1,Inputs!$X481:$AY481)+0.25*(SUMIF(Inputs!$X$1:$AY$1,DB$1059,Inputs!$X481:$AY481)-SUMIF(Inputs!$X$1:$AY$1,DB$1059-1,Inputs!$X481:$AY481))</f>
        <v>0</v>
      </c>
      <c r="DC481" s="0" t="n">
        <f aca="false">SUMIF(Inputs!$X$1:$AY$1,DC$1059-1,Inputs!$X481:$AY481)+0.5*(SUMIF(Inputs!$X$1:$AY$1,DC$1059,Inputs!$X481:$AY481)-SUMIF(Inputs!$X$1:$AY$1,DC$1059-1,Inputs!$X481:$AY481))</f>
        <v>0</v>
      </c>
      <c r="DD481" s="0" t="n">
        <f aca="false">SUMIF(Inputs!$X$1:$AY$1,DD$1059-1,Inputs!$X481:$AY481)+0.75*(SUMIF(Inputs!$X$1:$AY$1,DD$1059,Inputs!$X481:$AY481)-SUMIF(Inputs!$X$1:$AY$1,DD$1059-1,Inputs!$X481:$AY481))</f>
        <v>0</v>
      </c>
      <c r="DE481" s="0" t="n">
        <f aca="false">SUMIF(Inputs!$X$1:$AY$1,DE$1059-1,Inputs!$X481:$AY481)+1*(SUMIF(Inputs!$X$1:$AY$1,DE$1059,Inputs!$X481:$AY481)-SUMIF(Inputs!$X$1:$AY$1,DE$1059-1,Inputs!$X481:$AY481))</f>
        <v>0</v>
      </c>
      <c r="DF481" s="0" t="n">
        <f aca="false">SUMIF(Inputs!$X$1:$AY$1,DF$1059-1,Inputs!$X481:$AY481)+0.25*(SUMIF(Inputs!$X$1:$AY$1,DF$1059,Inputs!$X481:$AY481)-SUMIF(Inputs!$X$1:$AY$1,DF$1059-1,Inputs!$X481:$AY481))</f>
        <v>0</v>
      </c>
      <c r="DG481" s="0" t="n">
        <f aca="false">SUMIF(Inputs!$X$1:$AY$1,DG$1059-1,Inputs!$X481:$AY481)+0.5*(SUMIF(Inputs!$X$1:$AY$1,DG$1059,Inputs!$X481:$AY481)-SUMIF(Inputs!$X$1:$AY$1,DG$1059-1,Inputs!$X481:$AY481))</f>
        <v>0</v>
      </c>
      <c r="DH481" s="0" t="n">
        <f aca="false">SUMIF(Inputs!$X$1:$AY$1,DH$1059-1,Inputs!$X481:$AY481)+0.75*(SUMIF(Inputs!$X$1:$AY$1,DH$1059,Inputs!$X481:$AY481)-SUMIF(Inputs!$X$1:$AY$1,DH$1059-1,Inputs!$X481:$AY481))</f>
        <v>0</v>
      </c>
      <c r="DI481" s="0" t="n">
        <f aca="false">SUMIF(Inputs!$X$1:$AY$1,DI$1059-1,Inputs!$X481:$AY481)+1*(SUMIF(Inputs!$X$1:$AY$1,DI$1059,Inputs!$X481:$AY481)-SUMIF(Inputs!$X$1:$AY$1,DI$1059-1,Inputs!$X481:$AY481))</f>
        <v>0</v>
      </c>
      <c r="DJ481" s="0" t="n">
        <f aca="false">SUMIF(Inputs!$X$1:$AY$1,DJ$1059-1,Inputs!$X481:$AY481)+0.25*(SUMIF(Inputs!$X$1:$AY$1,DJ$1059,Inputs!$X481:$AY481)-SUMIF(Inputs!$X$1:$AY$1,DJ$1059-1,Inputs!$X481:$AY481))</f>
        <v>0</v>
      </c>
      <c r="DK481" s="0" t="n">
        <f aca="false">SUMIF(Inputs!$X$1:$AY$1,DK$1059-1,Inputs!$X481:$AY481)+0.5*(SUMIF(Inputs!$X$1:$AY$1,DK$1059,Inputs!$X481:$AY481)-SUMIF(Inputs!$X$1:$AY$1,DK$1059-1,Inputs!$X481:$AY481))</f>
        <v>0</v>
      </c>
      <c r="DL481" s="0" t="n">
        <f aca="false">SUMIF(Inputs!$X$1:$AY$1,DL$1059-1,Inputs!$X481:$AY481)+0.75*(SUMIF(Inputs!$X$1:$AY$1,DL$1059,Inputs!$X481:$AY481)-SUMIF(Inputs!$X$1:$AY$1,DL$1059-1,Inputs!$X481:$AY481))</f>
        <v>0</v>
      </c>
      <c r="DM481" s="0" t="n">
        <f aca="false">SUMIF(Inputs!$X$1:$AY$1,DM$1059-1,Inputs!$X481:$AY481)+1*(SUMIF(Inputs!$X$1:$AY$1,DM$1059,Inputs!$X481:$AY481)-SUMIF(Inputs!$X$1:$AY$1,DM$1059-1,Inputs!$X481:$AY481))</f>
        <v>0</v>
      </c>
      <c r="DN481" s="0" t="n">
        <f aca="false">SUMIF(Inputs!$X$1:$AY$1,DN$1059-1,Inputs!$X481:$AY481)+0.25*(SUMIF(Inputs!$X$1:$AY$1,DN$1059,Inputs!$X481:$AY481)-SUMIF(Inputs!$X$1:$AY$1,DN$1059-1,Inputs!$X481:$AY481))</f>
        <v>0</v>
      </c>
      <c r="DO481" s="0" t="n">
        <f aca="false">SUMIF(Inputs!$X$1:$AY$1,DO$1059-1,Inputs!$X481:$AY481)+0.5*(SUMIF(Inputs!$X$1:$AY$1,DO$1059,Inputs!$X481:$AY481)-SUMIF(Inputs!$X$1:$AY$1,DO$1059-1,Inputs!$X481:$AY481))</f>
        <v>0</v>
      </c>
      <c r="DP481" s="0" t="n">
        <f aca="false">SUMIF(Inputs!$X$1:$AY$1,DP$1059-1,Inputs!$X481:$AY481)+0.75*(SUMIF(Inputs!$X$1:$AY$1,DP$1059,Inputs!$X481:$AY481)-SUMIF(Inputs!$X$1:$AY$1,DP$1059-1,Inputs!$X481:$AY481))</f>
        <v>0</v>
      </c>
      <c r="DQ481" s="0" t="n">
        <f aca="false">SUMIF(Inputs!$X$1:$AY$1,DQ$1059-1,Inputs!$X481:$AY481)+1*(SUMIF(Inputs!$X$1:$AY$1,DQ$1059,Inputs!$X481:$AY481)-SUMIF(Inputs!$X$1:$AY$1,DQ$1059-1,Inputs!$X481:$AY481))</f>
        <v>0</v>
      </c>
      <c r="DR481" s="0" t="n">
        <f aca="false">SUMIF(Inputs!$X$1:$AY$1,DR$1059-1,Inputs!$X481:$AY481)+0.25*(SUMIF(Inputs!$X$1:$AY$1,DR$1059,Inputs!$X481:$AY481)-SUMIF(Inputs!$X$1:$AY$1,DR$1059-1,Inputs!$X481:$AY481))</f>
        <v>0</v>
      </c>
      <c r="DS481" s="0" t="n">
        <f aca="false">SUMIF(Inputs!$X$1:$AY$1,DS$1059-1,Inputs!$X481:$AY481)+0.5*(SUMIF(Inputs!$X$1:$AY$1,DS$1059,Inputs!$X481:$AY481)-SUMIF(Inputs!$X$1:$AY$1,DS$1059-1,Inputs!$X481:$AY481))</f>
        <v>0</v>
      </c>
      <c r="DT481" s="0" t="n">
        <f aca="false">SUMIF(Inputs!$X$1:$AY$1,DT$1059-1,Inputs!$X481:$AY481)+0.75*(SUMIF(Inputs!$X$1:$AY$1,DT$1059,Inputs!$X481:$AY481)-SUMIF(Inputs!$X$1:$AY$1,DT$1059-1,Inputs!$X481:$AY481))</f>
        <v>0</v>
      </c>
      <c r="DU481" s="0" t="n">
        <f aca="false">SUMIF(Inputs!$X$1:$AY$1,DU$1059-1,Inputs!$X481:$AY481)+1*(SUMIF(Inputs!$X$1:$AY$1,DU$1059,Inputs!$X481:$AY481)-SUMIF(Inputs!$X$1:$AY$1,DU$1059-1,Inputs!$X481:$AY481))</f>
        <v>0</v>
      </c>
      <c r="DV481" s="0" t="n">
        <f aca="false">SUMIF(Inputs!$X$1:$AY$1,DV$1059-1,Inputs!$X481:$AY481)+0.25*(SUMIF(Inputs!$X$1:$AY$1,DV$1059,Inputs!$X481:$AY481)-SUMIF(Inputs!$X$1:$AY$1,DV$1059-1,Inputs!$X481:$AY481))</f>
        <v>0</v>
      </c>
      <c r="DW481" s="0" t="n">
        <f aca="false">SUMIF(Inputs!$X$1:$AY$1,DW$1059-1,Inputs!$X481:$AY481)+0.5*(SUMIF(Inputs!$X$1:$AY$1,DW$1059,Inputs!$X481:$AY481)-SUMIF(Inputs!$X$1:$AY$1,DW$1059-1,Inputs!$X481:$AY481))</f>
        <v>0</v>
      </c>
      <c r="DX481" s="0" t="n">
        <f aca="false">SUMIF(Inputs!$X$1:$AY$1,DX$1059-1,Inputs!$X481:$AY481)+0.75*(SUMIF(Inputs!$X$1:$AY$1,DX$1059,Inputs!$X481:$AY481)-SUMIF(Inputs!$X$1:$AY$1,DX$1059-1,Inputs!$X481:$AY481))</f>
        <v>0</v>
      </c>
      <c r="DY481" s="0" t="n">
        <f aca="false">SUMIF(Inputs!$X$1:$AY$1,DY$1059-1,Inputs!$X481:$AY481)+1*(SUMIF(Inputs!$X$1:$AY$1,DY$1059,Inputs!$X481:$AY481)-SUMIF(Inputs!$X$1:$AY$1,DY$1059-1,Inputs!$X481:$AY481))</f>
        <v>0</v>
      </c>
      <c r="DZ481" s="0" t="n">
        <f aca="false">SUMIF(Inputs!$X$1:$AY$1,DZ$1059-1,Inputs!$X481:$AY481)+0.25*(SUMIF(Inputs!$X$1:$AY$1,DZ$1059,Inputs!$X481:$AY481)-SUMIF(Inputs!$X$1:$AY$1,DZ$1059-1,Inputs!$X481:$AY481))</f>
        <v>0</v>
      </c>
      <c r="EA481" s="276" t="n">
        <f aca="false">SUMIF(Inputs!$X$1:$AY$1,EA$1059-1,Inputs!$X481:$AY481)+0.5*(SUMIF(Inputs!$X$1:$AY$1,EA$1059,Inputs!$X481:$AY481)-SUMIF(Inputs!$X$1:$AY$1,EA$1059-1,Inputs!$X481:$AY481))</f>
        <v>0</v>
      </c>
      <c r="EB481" s="0" t="n">
        <f aca="false">SUMIF(Inputs!$X$1:$AY$1,EB$1059-1,Inputs!$X481:$AY481)+0.75*(SUMIF(Inputs!$X$1:$AY$1,EB$1059,Inputs!$X481:$AY481)-SUMIF(Inputs!$X$1:$AY$1,EB$1059-1,Inputs!$X481:$AY481))</f>
        <v>0</v>
      </c>
      <c r="EC481" s="0" t="n">
        <f aca="false">SUMIF(Inputs!$X$1:$AY$1,EC$1059-1,Inputs!$X481:$AY481)+1*(SUMIF(Inputs!$X$1:$AY$1,EC$1059,Inputs!$X481:$AY481)-SUMIF(Inputs!$X$1:$AY$1,EC$1059-1,Inputs!$X481:$AY481))</f>
        <v>0</v>
      </c>
      <c r="ED481" s="0" t="n">
        <f aca="false">SUMIF(Inputs!$X$1:$AY$1,ED$1059-1,Inputs!$X481:$AY481)+0.25*(SUMIF(Inputs!$X$1:$AY$1,ED$1059,Inputs!$X481:$AY481)-SUMIF(Inputs!$X$1:$AY$1,ED$1059-1,Inputs!$X481:$AY481))</f>
        <v>0</v>
      </c>
      <c r="EE481" s="0" t="n">
        <f aca="false">SUMIF(Inputs!$X$1:$AY$1,EE$1059-1,Inputs!$X481:$AY481)+0.5*(SUMIF(Inputs!$X$1:$AY$1,EE$1059,Inputs!$X481:$AY481)-SUMIF(Inputs!$X$1:$AY$1,EE$1059-1,Inputs!$X481:$AY481))</f>
        <v>0</v>
      </c>
      <c r="EF481" s="0" t="n">
        <f aca="false">SUMIF(Inputs!$X$1:$AY$1,EF$1059-1,Inputs!$X481:$AY481)+0.75*(SUMIF(Inputs!$X$1:$AY$1,EF$1059,Inputs!$X481:$AY481)-SUMIF(Inputs!$X$1:$AY$1,EF$1059-1,Inputs!$X481:$AY481))</f>
        <v>0</v>
      </c>
      <c r="EG481" s="0" t="n">
        <f aca="false">SUMIF(Inputs!$X$1:$AY$1,EG$1059-1,Inputs!$X481:$AY481)+1*(SUMIF(Inputs!$X$1:$AY$1,EG$1059,Inputs!$X481:$AY481)-SUMIF(Inputs!$X$1:$AY$1,EG$1059-1,Inputs!$X481:$AY481))</f>
        <v>0</v>
      </c>
      <c r="EH481" s="0" t="n">
        <f aca="false">SUMIF(Inputs!$X$1:$AY$1,EH$1059-1,Inputs!$X481:$AY481)+0.25*(SUMIF(Inputs!$X$1:$AY$1,EH$1059,Inputs!$X481:$AY481)-SUMIF(Inputs!$X$1:$AY$1,EH$1059-1,Inputs!$X481:$AY481))</f>
        <v>0</v>
      </c>
      <c r="EI481" s="0" t="n">
        <f aca="false">SUMIF(Inputs!$X$1:$AY$1,EI$1059-1,Inputs!$X481:$AY481)+0.5*(SUMIF(Inputs!$X$1:$AY$1,EI$1059,Inputs!$X481:$AY481)-SUMIF(Inputs!$X$1:$AY$1,EI$1059-1,Inputs!$X481:$AY481))</f>
        <v>0</v>
      </c>
      <c r="EJ481" s="0" t="n">
        <f aca="false">SUMIF(Inputs!$X$1:$AY$1,EJ$1059-1,Inputs!$X481:$AY481)+0.75*(SUMIF(Inputs!$X$1:$AY$1,EJ$1059,Inputs!$X481:$AY481)-SUMIF(Inputs!$X$1:$AY$1,EJ$1059-1,Inputs!$X481:$AY481))</f>
        <v>0</v>
      </c>
      <c r="EK481" s="0" t="n">
        <f aca="false">SUMIF(Inputs!$X$1:$AY$1,EK$1059-1,Inputs!$X481:$AY481)+1*(SUMIF(Inputs!$X$1:$AY$1,EK$1059,Inputs!$X481:$AY481)-SUMIF(Inputs!$X$1:$AY$1,EK$1059-1,Inputs!$X481:$AY481))</f>
        <v>0</v>
      </c>
      <c r="EL481" s="0" t="n">
        <f aca="false">SUMIF(Inputs!$X$1:$AY$1,EL$1059-1,Inputs!$X481:$AY481)+0.25*(SUMIF(Inputs!$X$1:$AY$1,EL$1059,Inputs!$X481:$AY481)-SUMIF(Inputs!$X$1:$AY$1,EL$1059-1,Inputs!$X481:$AY481))</f>
        <v>0</v>
      </c>
      <c r="EM481" s="0" t="n">
        <f aca="false">SUMIF(Inputs!$X$1:$AY$1,EM$1059-1,Inputs!$X481:$AY481)+0.5*(SUMIF(Inputs!$X$1:$AY$1,EM$1059,Inputs!$X481:$AY481)-SUMIF(Inputs!$X$1:$AY$1,EM$1059-1,Inputs!$X481:$AY481))</f>
        <v>0</v>
      </c>
      <c r="EN481" s="0" t="n">
        <f aca="false">SUMIF(Inputs!$X$1:$AY$1,EN$1059-1,Inputs!$X481:$AY481)+0.75*(SUMIF(Inputs!$X$1:$AY$1,EN$1059,Inputs!$X481:$AY481)-SUMIF(Inputs!$X$1:$AY$1,EN$1059-1,Inputs!$X481:$AY481))</f>
        <v>0</v>
      </c>
      <c r="EO481" s="0" t="n">
        <f aca="false">SUMIF(Inputs!$X$1:$AY$1,EO$1059-1,Inputs!$X481:$AY481)+1*(SUMIF(Inputs!$X$1:$AY$1,EO$1059,Inputs!$X481:$AY481)-SUMIF(Inputs!$X$1:$AY$1,EO$1059-1,Inputs!$X481:$AY481))</f>
        <v>0</v>
      </c>
      <c r="EP481" s="0" t="n">
        <f aca="false">SUMIF(Inputs!$X$1:$AY$1,EP$1059-1,Inputs!$X481:$AY481)+0.25*(SUMIF(Inputs!$X$1:$AY$1,EP$1059,Inputs!$X481:$AY481)-SUMIF(Inputs!$X$1:$AY$1,EP$1059-1,Inputs!$X481:$AY481))</f>
        <v>0</v>
      </c>
      <c r="EQ481" s="0" t="n">
        <f aca="false">SUMIF(Inputs!$X$1:$AY$1,EQ$1059-1,Inputs!$X481:$AY481)+0.5*(SUMIF(Inputs!$X$1:$AY$1,EQ$1059,Inputs!$X481:$AY481)-SUMIF(Inputs!$X$1:$AY$1,EQ$1059-1,Inputs!$X481:$AY481))</f>
        <v>0</v>
      </c>
      <c r="ER481" s="0" t="n">
        <f aca="false">SUMIF(Inputs!$X$1:$AY$1,ER$1059-1,Inputs!$X481:$AY481)+0.75*(SUMIF(Inputs!$X$1:$AY$1,ER$1059,Inputs!$X481:$AY481)-SUMIF(Inputs!$X$1:$AY$1,ER$1059-1,Inputs!$X481:$AY481))</f>
        <v>0</v>
      </c>
      <c r="ES481" s="0" t="n">
        <f aca="false">SUMIF(Inputs!$X$1:$AY$1,ES$1059-1,Inputs!$X481:$AY481)+1*(SUMIF(Inputs!$X$1:$AY$1,ES$1059,Inputs!$X481:$AY481)-SUMIF(Inputs!$X$1:$AY$1,ES$1059-1,Inputs!$X481:$AY481))</f>
        <v>0</v>
      </c>
      <c r="ET481" s="0" t="n">
        <f aca="false">SUMIF(Inputs!$X$1:$AY$1,ET$1059-1,Inputs!$X481:$AY481)+0.25*(SUMIF(Inputs!$X$1:$AY$1,ET$1059,Inputs!$X481:$AY481)-SUMIF(Inputs!$X$1:$AY$1,ET$1059-1,Inputs!$X481:$AY481))</f>
        <v>0</v>
      </c>
      <c r="EU481" s="0" t="n">
        <f aca="false">SUMIF(Inputs!$X$1:$AY$1,EU$1059-1,Inputs!$X481:$AY481)+0.5*(SUMIF(Inputs!$X$1:$AY$1,EU$1059,Inputs!$X481:$AY481)-SUMIF(Inputs!$X$1:$AY$1,EU$1059-1,Inputs!$X481:$AY481))</f>
        <v>0</v>
      </c>
      <c r="EV481" s="0" t="n">
        <f aca="false">SUMIF(Inputs!$X$1:$AY$1,EV$1059-1,Inputs!$X481:$AY481)+0.75*(SUMIF(Inputs!$X$1:$AY$1,EV$1059,Inputs!$X481:$AY481)-SUMIF(Inputs!$X$1:$AY$1,EV$1059-1,Inputs!$X481:$AY481))</f>
        <v>0</v>
      </c>
      <c r="EW481" s="0" t="n">
        <f aca="false">SUMIF(Inputs!$X$1:$AY$1,EW$1059-1,Inputs!$X481:$AY481)+1*(SUMIF(Inputs!$X$1:$AY$1,EW$1059,Inputs!$X481:$AY481)-SUMIF(Inputs!$X$1:$AY$1,EW$1059-1,Inputs!$X481:$AY481))</f>
        <v>0</v>
      </c>
      <c r="EX481" s="0" t="n">
        <f aca="false">SUMIF(Inputs!$X$1:$AY$1,EX$1059-1,Inputs!$X481:$AY481)+0.25*(SUMIF(Inputs!$X$1:$AY$1,EX$1059,Inputs!$X481:$AY481)-SUMIF(Inputs!$X$1:$AY$1,EX$1059-1,Inputs!$X481:$AY481))</f>
        <v>0</v>
      </c>
      <c r="EY481" s="0" t="n">
        <f aca="false">SUMIF(Inputs!$X$1:$AY$1,EY$1059-1,Inputs!$X481:$AY481)+0.5*(SUMIF(Inputs!$X$1:$AY$1,EY$1059,Inputs!$X481:$AY481)-SUMIF(Inputs!$X$1:$AY$1,EY$1059-1,Inputs!$X481:$AY481))</f>
        <v>0</v>
      </c>
      <c r="EZ481" s="0" t="n">
        <f aca="false">SUMIF(Inputs!$X$1:$AY$1,EZ$1059-1,Inputs!$X481:$AY481)+0.75*(SUMIF(Inputs!$X$1:$AY$1,EZ$1059,Inputs!$X481:$AY481)-SUMIF(Inputs!$X$1:$AY$1,EZ$1059-1,Inputs!$X481:$AY481))</f>
        <v>0</v>
      </c>
      <c r="FA481" s="0" t="n">
        <f aca="false">SUMIF(Inputs!$X$1:$AY$1,FA$1059-1,Inputs!$X481:$AY481)+1*(SUMIF(Inputs!$X$1:$AY$1,FA$1059,Inputs!$X481:$AY481)-SUMIF(Inputs!$X$1:$AY$1,FA$1059-1,Inputs!$X481:$AY481))</f>
        <v>0</v>
      </c>
      <c r="FB481" s="0" t="n">
        <f aca="false">SUMIF(Inputs!$X$1:$AY$1,FB$1059-1,Inputs!$X481:$AY481)+0.25*(SUMIF(Inputs!$X$1:$AY$1,FB$1059,Inputs!$X481:$AY481)-SUMIF(Inputs!$X$1:$AY$1,FB$1059-1,Inputs!$X481:$AY481))</f>
        <v>0</v>
      </c>
      <c r="FC481" s="0" t="n">
        <f aca="false">SUMIF(Inputs!$X$1:$AY$1,FC$1059-1,Inputs!$X481:$AY481)+0.5*(SUMIF(Inputs!$X$1:$AY$1,FC$1059,Inputs!$X481:$AY481)-SUMIF(Inputs!$X$1:$AY$1,FC$1059-1,Inputs!$X481:$AY481))</f>
        <v>0</v>
      </c>
      <c r="FD481" s="0" t="n">
        <f aca="false">SUMIF(Inputs!$X$1:$AY$1,FD$1059-1,Inputs!$X481:$AY481)+0.75*(SUMIF(Inputs!$X$1:$AY$1,FD$1059,Inputs!$X481:$AY481)-SUMIF(Inputs!$X$1:$AY$1,FD$1059-1,Inputs!$X481:$AY481))</f>
        <v>0</v>
      </c>
      <c r="FE481" s="0" t="n">
        <f aca="false">SUMIF(Inputs!$X$1:$AY$1,FE$1059-1,Inputs!$X481:$AY481)+1*(SUMIF(Inputs!$X$1:$AY$1,FE$1059,Inputs!$X481:$AY481)-SUMIF(Inputs!$X$1:$AY$1,FE$1059-1,Inputs!$X481:$AY481))</f>
        <v>0</v>
      </c>
      <c r="FF481" s="0" t="n">
        <f aca="false">SUMIF(Inputs!$X$1:$AY$1,FF$1059-1,Inputs!$X481:$AY481)+0.25*(SUMIF(Inputs!$X$1:$AY$1,FF$1059,Inputs!$X481:$AY481)-SUMIF(Inputs!$X$1:$AY$1,FF$1059-1,Inputs!$X481:$AY481))</f>
        <v>0</v>
      </c>
      <c r="FG481" s="0" t="n">
        <f aca="false">SUMIF(Inputs!$X$1:$AY$1,FG$1059-1,Inputs!$X481:$AY481)+0.5*(SUMIF(Inputs!$X$1:$AY$1,FG$1059,Inputs!$X481:$AY481)-SUMIF(Inputs!$X$1:$AY$1,FG$1059-1,Inputs!$X481:$AY481))</f>
        <v>0</v>
      </c>
      <c r="FH481" s="0" t="n">
        <f aca="false">SUMIF(Inputs!$X$1:$AY$1,FH$1059-1,Inputs!$X481:$AY481)+0.75*(SUMIF(Inputs!$X$1:$AY$1,FH$1059,Inputs!$X481:$AY481)-SUMIF(Inputs!$X$1:$AY$1,FH$1059-1,Inputs!$X481:$AY481))</f>
        <v>0</v>
      </c>
      <c r="FI481" s="0" t="n">
        <f aca="false">SUMIF(Inputs!$X$1:$AY$1,FI$1059-1,Inputs!$X481:$AY481)+1*(SUMIF(Inputs!$X$1:$AY$1,FI$1059,Inputs!$X481:$AY481)-SUMIF(Inputs!$X$1:$AY$1,FI$1059-1,Inputs!$X481:$AY481))</f>
        <v>0</v>
      </c>
      <c r="FJ481" s="0" t="n">
        <f aca="false">SUMIF(Inputs!$X$1:$AY$1,FJ$1059-1,Inputs!$X481:$AY481)+0.25*(SUMIF(Inputs!$X$1:$AY$1,FJ$1059,Inputs!$X481:$AY481)-SUMIF(Inputs!$X$1:$AY$1,FJ$1059-1,Inputs!$X481:$AY481))</f>
        <v>0</v>
      </c>
      <c r="FK481" s="0" t="n">
        <f aca="false">SUMIF(Inputs!$X$1:$AY$1,FK$1059-1,Inputs!$X481:$AY481)+0.5*(SUMIF(Inputs!$X$1:$AY$1,FK$1059,Inputs!$X481:$AY481)-SUMIF(Inputs!$X$1:$AY$1,FK$1059-1,Inputs!$X481:$AY481))</f>
        <v>0</v>
      </c>
      <c r="FL481" s="0" t="n">
        <f aca="false">SUMIF(Inputs!$X$1:$AY$1,FL$1059-1,Inputs!$X481:$AY481)+0.75*(SUMIF(Inputs!$X$1:$AY$1,FL$1059,Inputs!$X481:$AY481)-SUMIF(Inputs!$X$1:$AY$1,FL$1059-1,Inputs!$X481:$AY481))</f>
        <v>0</v>
      </c>
      <c r="FM481" s="0" t="n">
        <f aca="false">SUMIF(Inputs!$X$1:$AY$1,FM$1059-1,Inputs!$X481:$AY481)+1*(SUMIF(Inputs!$X$1:$AY$1,FM$1059,Inputs!$X481:$AY481)-SUMIF(Inputs!$X$1:$AY$1,FM$1059-1,Inputs!$X481:$AY481))</f>
        <v>0</v>
      </c>
      <c r="FN481" s="0" t="n">
        <f aca="false">SUMIF(Inputs!$X$1:$AY$1,FN$1059-1,Inputs!$X481:$AY481)+0.25*(SUMIF(Inputs!$X$1:$AY$1,FN$1059,Inputs!$X481:$AY481)-SUMIF(Inputs!$X$1:$AY$1,FN$1059-1,Inputs!$X481:$AY481))</f>
        <v>0</v>
      </c>
      <c r="FO481" s="0" t="n">
        <f aca="false">SUMIF(Inputs!$X$1:$AY$1,FO$1059-1,Inputs!$X481:$AY481)+0.5*(SUMIF(Inputs!$X$1:$AY$1,FO$1059,Inputs!$X481:$AY481)-SUMIF(Inputs!$X$1:$AY$1,FO$1059-1,Inputs!$X481:$AY481))</f>
        <v>0</v>
      </c>
      <c r="FP481" s="0" t="n">
        <f aca="false">SUMIF(Inputs!$X$1:$AY$1,FP$1059-1,Inputs!$X481:$AY481)+0.75*(SUMIF(Inputs!$X$1:$AY$1,FP$1059,Inputs!$X481:$AY481)-SUMIF(Inputs!$X$1:$AY$1,FP$1059-1,Inputs!$X481:$AY481))</f>
        <v>0</v>
      </c>
      <c r="FQ481" s="0" t="n">
        <f aca="false">SUMIF(Inputs!$X$1:$AY$1,FQ$1059-1,Inputs!$X481:$AY481)+1*(SUMIF(Inputs!$X$1:$AY$1,FQ$1059,Inputs!$X481:$AY481)-SUMIF(Inputs!$X$1:$AY$1,FQ$1059-1,Inputs!$X481:$AY481))</f>
        <v>0</v>
      </c>
      <c r="FR481" s="0" t="n">
        <f aca="false">SUMIF(Inputs!$X$1:$AY$1,FR$1059-1,Inputs!$X481:$AY481)+0.25*(SUMIF(Inputs!$X$1:$AY$1,FR$1059,Inputs!$X481:$AY481)-SUMIF(Inputs!$X$1:$AY$1,FR$1059-1,Inputs!$X481:$AY481))</f>
        <v>0</v>
      </c>
      <c r="FS481" s="0" t="n">
        <f aca="false">SUMIF(Inputs!$X$1:$AY$1,FS$1059-1,Inputs!$X481:$AY481)+0.5*(SUMIF(Inputs!$X$1:$AY$1,FS$1059,Inputs!$X481:$AY481)-SUMIF(Inputs!$X$1:$AY$1,FS$1059-1,Inputs!$X481:$AY481))</f>
        <v>0</v>
      </c>
      <c r="FT481" s="0" t="n">
        <f aca="false">SUMIF(Inputs!$X$1:$AY$1,FT$1059-1,Inputs!$X481:$AY481)+0.75*(SUMIF(Inputs!$X$1:$AY$1,FT$1059,Inputs!$X481:$AY481)-SUMIF(Inputs!$X$1:$AY$1,FT$1059-1,Inputs!$X481:$AY481))</f>
        <v>0</v>
      </c>
      <c r="FU481" s="0" t="n">
        <f aca="false">SUMIF(Inputs!$X$1:$AY$1,FU$1059-1,Inputs!$X481:$AY481)+1*(SUMIF(Inputs!$X$1:$AY$1,FU$1059,Inputs!$X481:$AY481)-SUMIF(Inputs!$X$1:$AY$1,FU$1059-1,Inputs!$X481:$AY481))</f>
        <v>0</v>
      </c>
      <c r="FV481" s="0" t="n">
        <f aca="false">SUMIF(Inputs!$X$1:$BB$1,FV$1059-1,Inputs!$X481:$BB481)+0.25*(SUMIF(Inputs!$X$1:$BB$1,FV$1059,Inputs!$X481:$BB481)-SUMIF(Inputs!$X$1:$BB$1,FV$1059-1,Inputs!$X481:$BB481))</f>
        <v>0</v>
      </c>
      <c r="FW481" s="0" t="n">
        <f aca="false">SUMIF(Inputs!$X$1:$BB$1,FW$1059-1,Inputs!$X481:$BB481)+0.5*(SUMIF(Inputs!$X$1:$BB$1,FW$1059,Inputs!$X481:$BB481)-SUMIF(Inputs!$X$1:$BB$1,FW$1059-1,Inputs!$X481:$BB481))</f>
        <v>0</v>
      </c>
      <c r="FX481" s="0" t="n">
        <f aca="false">SUMIF(Inputs!$X$1:$BB$1,FX$1059-1,Inputs!$X481:$BB481)+0.75*(SUMIF(Inputs!$X$1:$BB$1,FX$1059,Inputs!$X481:$BB481)-SUMIF(Inputs!$X$1:$BB$1,FX$1059-1,Inputs!$X481:$BB481))</f>
        <v>0</v>
      </c>
      <c r="FY481" s="0" t="n">
        <f aca="false">SUMIF(Inputs!$X$1:$BB$1,FY$1059-1,Inputs!$X481:$BB481)+1*(SUMIF(Inputs!$X$1:$BB$1,FY$1059,Inputs!$X481:$BB481)-SUMIF(Inputs!$X$1:$BB$1,FY$1059-1,Inputs!$X481:$BB481))</f>
        <v>0</v>
      </c>
      <c r="FZ481" s="0" t="n">
        <f aca="false">SUMIF(Inputs!$X$1:$BB$1,FZ$1059-1,Inputs!$X481:$BB481)+0.25*(SUMIF(Inputs!$X$1:$BB$1,FZ$1059,Inputs!$X481:$BB481)-SUMIF(Inputs!$X$1:$BB$1,FZ$1059-1,Inputs!$X481:$BB481))</f>
        <v>0</v>
      </c>
      <c r="GA481" s="0" t="n">
        <f aca="false">SUMIF(Inputs!$X$1:$BB$1,GA$1059-1,Inputs!$X481:$BB481)+0.5*(SUMIF(Inputs!$X$1:$BB$1,GA$1059,Inputs!$X481:$BB481)-SUMIF(Inputs!$X$1:$BB$1,GA$1059-1,Inputs!$X481:$BB481))</f>
        <v>0</v>
      </c>
      <c r="GB481" s="0" t="n">
        <f aca="false">SUMIF(Inputs!$X$1:$BB$1,GB$1059-1,Inputs!$X481:$BB481)+0.75*(SUMIF(Inputs!$X$1:$BB$1,GB$1059,Inputs!$X481:$BB481)-SUMIF(Inputs!$X$1:$BB$1,GB$1059-1,Inputs!$X481:$BB481))</f>
        <v>0</v>
      </c>
      <c r="GC481" s="0" t="n">
        <f aca="false">SUMIF(Inputs!$X$1:$BB$1,GC$1059-1,Inputs!$X481:$BB481)+1*(SUMIF(Inputs!$X$1:$BB$1,GC$1059,Inputs!$X481:$BB481)-SUMIF(Inputs!$X$1:$BB$1,GC$1059-1,Inputs!$X481:$BB481))</f>
        <v>0</v>
      </c>
      <c r="GD481" s="0" t="n">
        <f aca="false">SUMIF(Inputs!$X$1:$BB$1,GD$1059-1,Inputs!$X481:$BB481)+0.25*(SUMIF(Inputs!$X$1:$BB$1,GD$1059,Inputs!$X481:$BB481)-SUMIF(Inputs!$X$1:$BB$1,GD$1059-1,Inputs!$X481:$BB481))</f>
        <v>0</v>
      </c>
      <c r="GE481" s="0" t="n">
        <f aca="false">SUMIF(Inputs!$X$1:$BB$1,GE$1059-1,Inputs!$X481:$BB481)+0.5*(SUMIF(Inputs!$X$1:$BB$1,GE$1059,Inputs!$X481:$BB481)-SUMIF(Inputs!$X$1:$BB$1,GE$1059-1,Inputs!$X481:$BB481))</f>
        <v>0</v>
      </c>
      <c r="GF481" s="0" t="n">
        <f aca="false">SUMIF(Inputs!$X$1:$BB$1,GF$1059-1,Inputs!$X481:$BB481)+0.75*(SUMIF(Inputs!$X$1:$BB$1,GF$1059,Inputs!$X481:$BB481)-SUMIF(Inputs!$X$1:$BB$1,GF$1059-1,Inputs!$X481:$BB481))</f>
        <v>0</v>
      </c>
      <c r="GG481" s="0" t="n">
        <f aca="false">SUMIF(Inputs!$X$1:$BB$1,GG$1059-1,Inputs!$X481:$BB481)+1*(SUMIF(Inputs!$X$1:$BB$1,GG$1059,Inputs!$X481:$BB481)-SUMIF(Inputs!$X$1:$BB$1,GG$1059-1,Inputs!$X481:$BB481))</f>
        <v>0</v>
      </c>
      <c r="GH481" s="321" t="n">
        <f aca="false">SUMIF(Inputs!$X$1:$BG$1,GH$1059-1,Inputs!$X481:$BG481)+0.25*(SUMIF(Inputs!$X$1:$BG$1,GH$1059,Inputs!$X481:$BG481)-SUMIF(Inputs!$X$1:$BG$1,GH$1059-1,Inputs!$X481:$BG481))</f>
        <v>0</v>
      </c>
      <c r="GI481" s="321" t="n">
        <f aca="false">SUMIF(Inputs!$X$1:$BG$1,GI$1059-1,Inputs!$X481:$BG481)+0.5*(SUMIF(Inputs!$X$1:$BG$1,GI$1059,Inputs!$X481:$BG481)-SUMIF(Inputs!$X$1:$BG$1,GI$1059-1,Inputs!$X481:$BG481))</f>
        <v>0</v>
      </c>
      <c r="GJ481" s="321" t="n">
        <f aca="false">SUMIF(Inputs!$X$1:$BG$1,GJ$1059-1,Inputs!$X481:$BG481)+0.75*(SUMIF(Inputs!$X$1:$BG$1,GJ$1059,Inputs!$X481:$BG481)-SUMIF(Inputs!$X$1:$BG$1,GJ$1059-1,Inputs!$X481:$BG481))</f>
        <v>0</v>
      </c>
      <c r="GK481" s="321" t="n">
        <f aca="false">SUMIF(Inputs!$X$1:$BG$1,GK$1059-1,Inputs!$X481:$BG481)+1*(SUMIF(Inputs!$X$1:$BG$1,GK$1059,Inputs!$X481:$BG481)-SUMIF(Inputs!$X$1:$BG$1,GK$1059-1,Inputs!$X481:$BG481))</f>
        <v>0</v>
      </c>
      <c r="GL481" s="321" t="n">
        <f aca="false">SUMIF(Inputs!$X$1:$BG$1,GL$1059-1,Inputs!$X481:$BG481)+0.25*(SUMIF(Inputs!$X$1:$BG$1,GL$1059,Inputs!$X481:$BG481)-SUMIF(Inputs!$X$1:$BG$1,GL$1059-1,Inputs!$X481:$BG481))</f>
        <v>0</v>
      </c>
      <c r="GM481" s="321" t="n">
        <f aca="false">SUMIF(Inputs!$X$1:$BG$1,GM$1059-1,Inputs!$X481:$BG481)+0.5*(SUMIF(Inputs!$X$1:$BG$1,GM$1059,Inputs!$X481:$BG481)-SUMIF(Inputs!$X$1:$BG$1,GM$1059-1,Inputs!$X481:$BG481))</f>
        <v>0</v>
      </c>
      <c r="GN481" s="321" t="n">
        <f aca="false">SUMIF(Inputs!$X$1:$BG$1,GN$1059-1,Inputs!$X481:$BG481)+0.75*(SUMIF(Inputs!$X$1:$BG$1,GN$1059,Inputs!$X481:$BG481)-SUMIF(Inputs!$X$1:$BG$1,GN$1059-1,Inputs!$X481:$BG481))</f>
        <v>0</v>
      </c>
      <c r="GO481" s="321" t="n">
        <f aca="false">SUMIF(Inputs!$X$1:$BG$1,GO$1059-1,Inputs!$X481:$BG481)+1*(SUMIF(Inputs!$X$1:$BG$1,GO$1059,Inputs!$X481:$BG481)-SUMIF(Inputs!$X$1:$BG$1,GO$1059-1,Inputs!$X481:$BG481))</f>
        <v>0</v>
      </c>
      <c r="GP481" s="321" t="n">
        <f aca="false">SUMIF(Inputs!$X$1:$BG$1,GP$1059-1,Inputs!$X481:$BG481)+0.25*(SUMIF(Inputs!$X$1:$BG$1,GP$1059,Inputs!$X481:$BG481)-SUMIF(Inputs!$X$1:$BG$1,GP$1059-1,Inputs!$X481:$BG481))</f>
        <v>0</v>
      </c>
      <c r="GQ481" s="321" t="n">
        <f aca="false">SUMIF(Inputs!$X$1:$BG$1,GQ$1059-1,Inputs!$X481:$BG481)+0.5*(SUMIF(Inputs!$X$1:$BG$1,GQ$1059,Inputs!$X481:$BG481)-SUMIF(Inputs!$X$1:$BG$1,GQ$1059-1,Inputs!$X481:$BG481))</f>
        <v>0</v>
      </c>
      <c r="GR481" s="321" t="n">
        <f aca="false">SUMIF(Inputs!$X$1:$BG$1,GR$1059-1,Inputs!$X481:$BG481)+0.75*(SUMIF(Inputs!$X$1:$BG$1,GR$1059,Inputs!$X481:$BG481)-SUMIF(Inputs!$X$1:$BG$1,GR$1059-1,Inputs!$X481:$BG481))</f>
        <v>0</v>
      </c>
      <c r="GS481" s="321" t="n">
        <f aca="false">SUMIF(Inputs!$X$1:$BG$1,GS$1059-1,Inputs!$X481:$BG481)+1*(SUMIF(Inputs!$X$1:$BG$1,GS$1059,Inputs!$X481:$BG481)-SUMIF(Inputs!$X$1:$BG$1,GS$1059-1,Inputs!$X481:$BG481))</f>
        <v>0</v>
      </c>
      <c r="GT481" s="321" t="n">
        <f aca="false">SUMIF(Inputs!$X$1:$BG$1,GT$1059-1,Inputs!$X481:$BG481)+0.25*(SUMIF(Inputs!$X$1:$BG$1,GT$1059,Inputs!$X481:$BG481)-SUMIF(Inputs!$X$1:$BG$1,GT$1059-1,Inputs!$X481:$BG481))</f>
        <v>0</v>
      </c>
      <c r="GU481" s="321" t="n">
        <f aca="false">SUMIF(Inputs!$X$1:$BG$1,GU$1059-1,Inputs!$X481:$BG481)+0.5*(SUMIF(Inputs!$X$1:$BG$1,GU$1059,Inputs!$X481:$BG481)-SUMIF(Inputs!$X$1:$BG$1,GU$1059-1,Inputs!$X481:$BG481))</f>
        <v>0</v>
      </c>
      <c r="GV481" s="321" t="n">
        <f aca="false">SUMIF(Inputs!$X$1:$BG$1,GV$1059-1,Inputs!$X481:$BG481)+0.75*(SUMIF(Inputs!$X$1:$BG$1,GV$1059,Inputs!$X481:$BG481)-SUMIF(Inputs!$X$1:$BG$1,GV$1059-1,Inputs!$X481:$BG481))</f>
        <v>0</v>
      </c>
      <c r="GW481" s="321" t="n">
        <f aca="false">SUMIF(Inputs!$X$1:$BG$1,GW$1059-1,Inputs!$X481:$BG481)+1*(SUMIF(Inputs!$X$1:$BG$1,GW$1059,Inputs!$X481:$BG481)-SUMIF(Inputs!$X$1:$BG$1,GW$1059-1,Inputs!$X481:$BG481))</f>
        <v>0</v>
      </c>
      <c r="GX481" s="321" t="n">
        <f aca="false">SUMIF(Inputs!$X$1:$BG$1,GX$1059-1,Inputs!$X481:$BG481)+0.25*(SUMIF(Inputs!$X$1:$BG$1,GX$1059,Inputs!$X481:$BG481)-SUMIF(Inputs!$X$1:$BG$1,GX$1059-1,Inputs!$X481:$BG481))</f>
        <v>0</v>
      </c>
      <c r="GY481" s="321" t="n">
        <f aca="false">SUMIF(Inputs!$X$1:$BG$1,GY$1059-1,Inputs!$X481:$BG481)+0.5*(SUMIF(Inputs!$X$1:$BG$1,GY$1059,Inputs!$X481:$BG481)-SUMIF(Inputs!$X$1:$BG$1,GY$1059-1,Inputs!$X481:$BG481))</f>
        <v>0</v>
      </c>
      <c r="GZ481" s="321" t="n">
        <f aca="false">SUMIF(Inputs!$X$1:$BG$1,GZ$1059-1,Inputs!$X481:$BG481)+0.75*(SUMIF(Inputs!$X$1:$BG$1,GZ$1059,Inputs!$X481:$BG481)-SUMIF(Inputs!$X$1:$BG$1,GZ$1059-1,Inputs!$X481:$BG481))</f>
        <v>0</v>
      </c>
      <c r="HA481" s="321" t="n">
        <f aca="false">SUMIF(Inputs!$X$1:$BG$1,HA$1059-1,Inputs!$X481:$BG481)+1*(SUMIF(Inputs!$X$1:$BG$1,HA$1059,Inputs!$X481:$BG481)-SUMIF(Inputs!$X$1:$BG$1,HA$1059-1,Inputs!$X481:$BG481))</f>
        <v>0</v>
      </c>
    </row>
    <row r="482" customFormat="false" ht="15" hidden="false" customHeight="false" outlineLevel="2" collapsed="false">
      <c r="A482" s="48" t="s">
        <v>99</v>
      </c>
      <c r="B482" s="123" t="s">
        <v>433</v>
      </c>
      <c r="C482" s="123"/>
      <c r="D482" s="123" t="s">
        <v>101</v>
      </c>
      <c r="E482" s="124"/>
      <c r="F482" s="19" t="s">
        <v>443</v>
      </c>
      <c r="G482" s="124" t="s">
        <v>435</v>
      </c>
      <c r="H482" s="124"/>
      <c r="I482" s="124"/>
    </row>
    <row r="483" customFormat="false" ht="15" hidden="false" customHeight="false" outlineLevel="2" collapsed="false">
      <c r="A483" s="48" t="s">
        <v>99</v>
      </c>
      <c r="B483" s="123" t="s">
        <v>433</v>
      </c>
      <c r="C483" s="123"/>
      <c r="D483" s="123" t="s">
        <v>101</v>
      </c>
      <c r="E483" s="124"/>
      <c r="F483" s="19" t="s">
        <v>444</v>
      </c>
      <c r="G483" s="124"/>
      <c r="H483" s="124"/>
      <c r="I483" s="124"/>
      <c r="CL483" s="0" t="n">
        <f aca="false">(1+(SUMIF(Inputs!$X$1:$AY$1,CL$1059,Inputs!$X483:$AY483)))^(CL$1060/CL$1061)-1</f>
        <v>0.0172877053128997</v>
      </c>
      <c r="CM483" s="0" t="n">
        <f aca="false">(1+(SUMIF(Inputs!$X$1:$AY$1,CM$1059,Inputs!$X483:$AY483)))^(CM$1060/CM$1061)-1</f>
        <v>0.0174814602503175</v>
      </c>
      <c r="CN483" s="0" t="n">
        <f aca="false">(1+(SUMIF(Inputs!$X$1:$AY$1,CN$1059,Inputs!$X483:$AY483)))^(CN$1060/CN$1061)-1</f>
        <v>0.0176752520907428</v>
      </c>
      <c r="CO483" s="0" t="n">
        <f aca="false">(1+(SUMIF(Inputs!$X$1:$AY$1,CO$1059,Inputs!$X483:$AY483)))^(CO$1060/CO$1061)-1</f>
        <v>0.0176752520907428</v>
      </c>
      <c r="CP483" s="0" t="n">
        <f aca="false">(1+(SUMIF(Inputs!$X$1:$AY$1,CP$1059,Inputs!$X483:$AY483)))^(CP$1060/CP$1061)-1</f>
        <v>0.0629649967027035</v>
      </c>
      <c r="CQ483" s="0" t="n">
        <f aca="false">(1+(SUMIF(Inputs!$X$1:$AY$1,CQ$1059,Inputs!$X483:$AY483)))^(CQ$1060/CQ$1061)-1</f>
        <v>0.063686429736161</v>
      </c>
      <c r="CR483" s="0" t="n">
        <f aca="false">(1+(SUMIF(Inputs!$X$1:$AY$1,CR$1059,Inputs!$X483:$AY483)))^(CR$1060/CR$1061)-1</f>
        <v>0.0644083524053294</v>
      </c>
      <c r="CS483" s="0" t="n">
        <f aca="false">(1+(SUMIF(Inputs!$X$1:$AY$1,CS$1059,Inputs!$X483:$AY483)))^(CS$1060/CS$1061)-1</f>
        <v>0.0644083524053294</v>
      </c>
      <c r="CT483" s="0" t="n">
        <f aca="false">(1+(SUMIF(Inputs!$X$1:$AY$1,CT$1059,Inputs!$X483:$AY483)))^(CT$1060/CT$1061)-1</f>
        <v>0.0281240865200574</v>
      </c>
      <c r="CU483" s="0" t="n">
        <f aca="false">(1+(SUMIF(Inputs!$X$1:$AY$1,CU$1059,Inputs!$X483:$AY483)))^(CU$1060/CU$1061)-1</f>
        <v>0.0284409788178817</v>
      </c>
      <c r="CV483" s="0" t="n">
        <f aca="false">(1+(SUMIF(Inputs!$X$1:$AY$1,CV$1059,Inputs!$X483:$AY483)))^(CV$1060/CV$1061)-1</f>
        <v>0.0287579687894495</v>
      </c>
      <c r="CW483" s="0" t="n">
        <f aca="false">(1+(SUMIF(Inputs!$X$1:$AY$1,CW$1059,Inputs!$X483:$AY483)))^(CW$1060/CW$1061)-1</f>
        <v>0.0287579687894495</v>
      </c>
      <c r="CX483" s="0" t="n">
        <f aca="false">(1+(SUMIF(Inputs!$X$1:$AY$1,CX$1059,Inputs!$X483:$AY483)))^(CX$1060/CX$1061)-1</f>
        <v>0.0396430643378372</v>
      </c>
      <c r="CY483" s="0" t="n">
        <f aca="false">(1+(SUMIF(Inputs!$X$1:$AY$1,CY$1059,Inputs!$X483:$AY483)))^(CY$1060/CY$1061)-1</f>
        <v>0.0396430643378372</v>
      </c>
      <c r="CZ483" s="0" t="n">
        <f aca="false">(1+(SUMIF(Inputs!$X$1:$AY$1,CZ$1059,Inputs!$X483:$AY483)))^(CZ$1060/CZ$1061)-1</f>
        <v>0.0400873204165257</v>
      </c>
      <c r="DA483" s="0" t="n">
        <f aca="false">(1+(SUMIF(Inputs!$X$1:$AY$1,DA$1059,Inputs!$X483:$AY483)))^(DA$1060/DA$1061)-1</f>
        <v>0.0400873204165257</v>
      </c>
      <c r="DB483" s="357" t="n">
        <f aca="false">(1+(SUMIF(Inputs!$X$1:$AY$1,DB$1059,Inputs!$X483:$AY483)))^(DB$1060/DB$1061)-1</f>
        <v>0.0304221443000021</v>
      </c>
      <c r="DC483" s="0" t="n">
        <f aca="false">(1+(SUMIF(Inputs!$X$1:$AY$1,DC$1059,Inputs!$X483:$AY483)))^(DC$1060/DC$1061)-1</f>
        <v>0.0307653156008381</v>
      </c>
      <c r="DD483" s="0" t="n">
        <f aca="false">(1+(SUMIF(Inputs!$X$1:$AY$1,DD$1059,Inputs!$X483:$AY483)))^(DD$1060/DD$1061)-1</f>
        <v>0.0311086011912809</v>
      </c>
      <c r="DE483" s="0" t="n">
        <f aca="false">(1+(SUMIF(Inputs!$X$1:$AY$1,DE$1059,Inputs!$X483:$AY483)))^(DE$1060/DE$1061)-1</f>
        <v>0.0311086011912809</v>
      </c>
      <c r="DF483" s="0" t="n">
        <f aca="false">(1+(SUMIF(Inputs!$X$1:$AY$1,DF$1059,Inputs!$X483:$AY483)))^(DF$1060/DF$1061)-1</f>
        <v>0.00233743717015034</v>
      </c>
      <c r="DG483" s="0" t="n">
        <f aca="false">(1+(SUMIF(Inputs!$X$1:$AY$1,DG$1059,Inputs!$X483:$AY483)))^(DG$1060/DG$1061)-1</f>
        <v>0.00236343936130679</v>
      </c>
      <c r="DH483" s="0" t="n">
        <f aca="false">(1+(SUMIF(Inputs!$X$1:$AY$1,DH$1059,Inputs!$X483:$AY483)))^(DH$1060/DH$1061)-1</f>
        <v>0.00238944222700033</v>
      </c>
      <c r="DI483" s="0" t="n">
        <f aca="false">(1+(SUMIF(Inputs!$X$1:$AY$1,DI$1059,Inputs!$X483:$AY483)))^(DI$1060/DI$1061)-1</f>
        <v>0.00238944222700033</v>
      </c>
      <c r="DJ483" s="0" t="n">
        <f aca="false">(1+(SUMIF(Inputs!$X$1:$AY$1,DJ$1059,Inputs!$X483:$AY483)))^(DJ$1060/DJ$1061)-1</f>
        <v>0.0151339228008336</v>
      </c>
      <c r="DK483" s="0" t="n">
        <f aca="false">(1+(SUMIF(Inputs!$X$1:$AY$1,DK$1059,Inputs!$X483:$AY483)))^(DK$1060/DK$1061)-1</f>
        <v>0.0153033576864825</v>
      </c>
      <c r="DL483" s="0" t="n">
        <f aca="false">(1+(SUMIF(Inputs!$X$1:$AY$1,DL$1059,Inputs!$X483:$AY483)))^(DL$1060/DL$1061)-1</f>
        <v>0.0154728208523214</v>
      </c>
      <c r="DM483" s="0" t="n">
        <f aca="false">(1+(SUMIF(Inputs!$X$1:$AY$1,DM$1059,Inputs!$X483:$AY483)))^(DM$1060/DM$1061)-1</f>
        <v>0.0154728208523214</v>
      </c>
      <c r="DN483" s="0" t="n">
        <f aca="false">(1+(SUMIF(Inputs!$X$1:$AY$1,DN$1059,Inputs!$X483:$AY483)))^(DN$1060/DN$1061)-1</f>
        <v>0.0122000051834492</v>
      </c>
      <c r="DO483" s="0" t="n">
        <f aca="false">(1+(SUMIF(Inputs!$X$1:$AY$1,DO$1059,Inputs!$X483:$AY483)))^(DO$1060/DO$1061)-1</f>
        <v>0.0123363935318301</v>
      </c>
      <c r="DP483" s="0" t="n">
        <f aca="false">(1+(SUMIF(Inputs!$X$1:$AY$1,DP$1059,Inputs!$X483:$AY483)))^(DP$1060/DP$1061)-1</f>
        <v>0.0124728002577861</v>
      </c>
      <c r="DQ483" s="0" t="n">
        <f aca="false">(1+(SUMIF(Inputs!$X$1:$AY$1,DQ$1059,Inputs!$X483:$AY483)))^(DQ$1060/DQ$1061)-1</f>
        <v>0.0124728002577861</v>
      </c>
      <c r="DR483" s="0" t="n">
        <f aca="false">(1+(SUMIF(Inputs!$X$1:$AY$1,DR$1059,Inputs!$X483:$AY483)))^(DR$1060/DR$1061)-1</f>
        <v>0.0106862651785886</v>
      </c>
      <c r="DS483" s="0" t="n">
        <f aca="false">(1+(SUMIF(Inputs!$X$1:$AY$1,DS$1059,Inputs!$X483:$AY483)))^(DS$1060/DS$1061)-1</f>
        <v>0.0106862651785886</v>
      </c>
      <c r="DT483" s="0" t="n">
        <f aca="false">(1+(SUMIF(Inputs!$X$1:$AY$1,DT$1059,Inputs!$X483:$AY483)))^(DT$1060/DT$1061)-1</f>
        <v>0.0108043287881718</v>
      </c>
      <c r="DU483" s="0" t="n">
        <f aca="false">(1+(SUMIF(Inputs!$X$1:$AY$1,DU$1059,Inputs!$X483:$AY483)))^(DU$1060/DU$1061)-1</f>
        <v>0.0108043287881718</v>
      </c>
      <c r="DV483" s="0" t="n">
        <f aca="false">(1+(SUMIF(Inputs!$X$1:$AY$1,DV$1059,Inputs!$X483:$AY483)))^(DV$1060/DV$1061)-1</f>
        <v>0.0107549668153593</v>
      </c>
      <c r="DW483" s="0" t="n">
        <f aca="false">(1+(SUMIF(Inputs!$X$1:$AY$1,DW$1059,Inputs!$X483:$AY483)))^(DW$1060/DW$1061)-1</f>
        <v>0.0108751139027903</v>
      </c>
      <c r="DX483" s="0" t="n">
        <f aca="false">(1+(SUMIF(Inputs!$X$1:$AY$1,DX$1059,Inputs!$X483:$AY483)))^(DX$1060/DX$1061)-1</f>
        <v>0.0109952752719444</v>
      </c>
      <c r="DY483" s="0" t="n">
        <f aca="false">(1+(SUMIF(Inputs!$X$1:$AY$1,DY$1059,Inputs!$X483:$AY483)))^(DY$1060/DY$1061)-1</f>
        <v>0.0109952752719444</v>
      </c>
      <c r="DZ483" s="0" t="n">
        <f aca="false">(1+(SUMIF(Inputs!$X$1:$AY$1,DZ$1059,Inputs!$X483:$AY483)))^(DZ$1060/DZ$1061)-1</f>
        <v>0.00971777466220192</v>
      </c>
      <c r="EA483" s="276" t="n">
        <f aca="false">(1+(SUMIF(Inputs!$X$1:$AY$1,EA$1059,Inputs!$X483:$AY483)))^(EA$1060/EA$1061)-1</f>
        <v>0.00982627871417696</v>
      </c>
      <c r="EB483" s="0" t="n">
        <f aca="false">(1+(SUMIF(Inputs!$X$1:$AY$1,EB$1059,Inputs!$X483:$AY483)))^(EB$1060/EB$1061)-1</f>
        <v>0.00993479442597356</v>
      </c>
      <c r="EC483" s="0" t="n">
        <f aca="false">(1+(SUMIF(Inputs!$X$1:$AY$1,EC$1059,Inputs!$X483:$AY483)))^(EC$1060/EC$1061)-1</f>
        <v>0.00993479442597356</v>
      </c>
      <c r="ED483" s="0" t="n">
        <f aca="false">(1+(SUMIF(Inputs!$X$1:$AY$1,ED$1059,Inputs!$X483:$AY483)))^(ED$1060/ED$1061)-1</f>
        <v>0.00971777466220192</v>
      </c>
      <c r="EE483" s="0" t="n">
        <f aca="false">(1+(SUMIF(Inputs!$X$1:$AY$1,EE$1059,Inputs!$X483:$AY483)))^(EE$1060/EE$1061)-1</f>
        <v>0.00982627871417696</v>
      </c>
      <c r="EF483" s="0" t="n">
        <f aca="false">(1+(SUMIF(Inputs!$X$1:$AY$1,EF$1059,Inputs!$X483:$AY483)))^(EF$1060/EF$1061)-1</f>
        <v>0.00993479442597356</v>
      </c>
      <c r="EG483" s="0" t="n">
        <f aca="false">(1+(SUMIF(Inputs!$X$1:$AY$1,EG$1059,Inputs!$X483:$AY483)))^(EG$1060/EG$1061)-1</f>
        <v>0.00993479442597356</v>
      </c>
      <c r="EH483" s="0" t="n">
        <f aca="false">(1+(SUMIF(Inputs!$X$1:$AY$1,EH$1059,Inputs!$X483:$AY483)))^(EH$1060/EH$1061)-1</f>
        <v>0.00969109512390776</v>
      </c>
      <c r="EI483" s="0" t="n">
        <f aca="false">(1+(SUMIF(Inputs!$X$1:$AY$1,EI$1059,Inputs!$X483:$AY483)))^(EI$1060/EI$1061)-1</f>
        <v>0.00979929984169581</v>
      </c>
      <c r="EJ483" s="0" t="n">
        <f aca="false">(1+(SUMIF(Inputs!$X$1:$AY$1,EJ$1059,Inputs!$X483:$AY483)))^(EJ$1060/EJ$1061)-1</f>
        <v>0.00990751615536811</v>
      </c>
      <c r="EK483" s="0" t="n">
        <f aca="false">(1+(SUMIF(Inputs!$X$1:$AY$1,EK$1059,Inputs!$X483:$AY483)))^(EK$1060/EK$1061)-1</f>
        <v>0.00990751615536811</v>
      </c>
      <c r="EL483" s="0" t="n">
        <f aca="false">(1+(SUMIF(Inputs!$X$1:$AY$1,EL$1059,Inputs!$X483:$AY483)))^(EL$1060/EL$1061)-1</f>
        <v>0.00982627871417696</v>
      </c>
      <c r="EM483" s="0" t="n">
        <f aca="false">(1+(SUMIF(Inputs!$X$1:$AY$1,EM$1059,Inputs!$X483:$AY483)))^(EM$1060/EM$1061)-1</f>
        <v>0.00982627871417696</v>
      </c>
      <c r="EN483" s="0" t="n">
        <f aca="false">(1+(SUMIF(Inputs!$X$1:$AY$1,EN$1059,Inputs!$X483:$AY483)))^(EN$1060/EN$1061)-1</f>
        <v>0.00993479442597356</v>
      </c>
      <c r="EO483" s="0" t="n">
        <f aca="false">(1+(SUMIF(Inputs!$X$1:$AY$1,EO$1059,Inputs!$X483:$AY483)))^(EO$1060/EO$1061)-1</f>
        <v>0.00993479442597356</v>
      </c>
      <c r="EP483" s="0" t="n">
        <f aca="false">(1+(SUMIF(Inputs!$X$1:$AY$1,EP$1059,Inputs!$X483:$AY483)))^(EP$1060/EP$1061)-1</f>
        <v>0.00971777466220192</v>
      </c>
      <c r="EQ483" s="0" t="n">
        <f aca="false">(1+(SUMIF(Inputs!$X$1:$AY$1,EQ$1059,Inputs!$X483:$AY483)))^(EQ$1060/EQ$1061)-1</f>
        <v>0.00982627871417696</v>
      </c>
      <c r="ER483" s="0" t="n">
        <f aca="false">(1+(SUMIF(Inputs!$X$1:$AY$1,ER$1059,Inputs!$X483:$AY483)))^(ER$1060/ER$1061)-1</f>
        <v>0.00993479442597356</v>
      </c>
      <c r="ES483" s="0" t="n">
        <f aca="false">(1+(SUMIF(Inputs!$X$1:$AY$1,ES$1059,Inputs!$X483:$AY483)))^(ES$1060/ES$1061)-1</f>
        <v>0.00993479442597356</v>
      </c>
      <c r="ET483" s="0" t="n">
        <f aca="false">(1+(SUMIF(Inputs!$X$1:$AY$1,ET$1059,Inputs!$X483:$AY483)))^(ET$1060/ET$1061)-1</f>
        <v>0.00971777466220192</v>
      </c>
      <c r="EU483" s="0" t="n">
        <f aca="false">(1+(SUMIF(Inputs!$X$1:$AY$1,EU$1059,Inputs!$X483:$AY483)))^(EU$1060/EU$1061)-1</f>
        <v>0.00982627871417696</v>
      </c>
      <c r="EV483" s="0" t="n">
        <f aca="false">(1+(SUMIF(Inputs!$X$1:$AY$1,EV$1059,Inputs!$X483:$AY483)))^(EV$1060/EV$1061)-1</f>
        <v>0.00993479442597356</v>
      </c>
      <c r="EW483" s="0" t="n">
        <f aca="false">(1+(SUMIF(Inputs!$X$1:$AY$1,EW$1059,Inputs!$X483:$AY483)))^(EW$1060/EW$1061)-1</f>
        <v>0.00993479442597356</v>
      </c>
      <c r="EX483" s="0" t="n">
        <f aca="false">(1+(SUMIF(Inputs!$X$1:$AY$1,EX$1059,Inputs!$X483:$AY483)))^(EX$1060/EX$1061)-1</f>
        <v>0.00969109512390776</v>
      </c>
      <c r="EY483" s="0" t="n">
        <f aca="false">(1+(SUMIF(Inputs!$X$1:$AY$1,EY$1059,Inputs!$X483:$AY483)))^(EY$1060/EY$1061)-1</f>
        <v>0.00979929984169581</v>
      </c>
      <c r="EZ483" s="0" t="n">
        <f aca="false">(1+(SUMIF(Inputs!$X$1:$AY$1,EZ$1059,Inputs!$X483:$AY483)))^(EZ$1060/EZ$1061)-1</f>
        <v>0.00990751615536811</v>
      </c>
      <c r="FA483" s="0" t="n">
        <f aca="false">(1+(SUMIF(Inputs!$X$1:$AY$1,FA$1059,Inputs!$X483:$AY483)))^(FA$1060/FA$1061)-1</f>
        <v>0.00990751615536811</v>
      </c>
      <c r="FB483" s="0" t="n">
        <f aca="false">(1+(SUMIF(Inputs!$X$1:$AY$1,FB$1059,Inputs!$X483:$AY483)))^(FB$1060/FB$1061)-1</f>
        <v>0.00971777466220192</v>
      </c>
      <c r="FC483" s="0" t="n">
        <f aca="false">(1+(SUMIF(Inputs!$X$1:$AY$1,FC$1059,Inputs!$X483:$AY483)))^(FC$1060/FC$1061)-1</f>
        <v>0.00982627871417696</v>
      </c>
      <c r="FD483" s="0" t="n">
        <f aca="false">(1+(SUMIF(Inputs!$X$1:$AY$1,FD$1059,Inputs!$X483:$AY483)))^(FD$1060/FD$1061)-1</f>
        <v>0.00993479442597356</v>
      </c>
      <c r="FE483" s="0" t="n">
        <f aca="false">(1+(SUMIF(Inputs!$X$1:$AY$1,FE$1059,Inputs!$X483:$AY483)))^(FE$1060/FE$1061)-1</f>
        <v>0.00993479442597356</v>
      </c>
      <c r="FF483" s="0" t="n">
        <f aca="false">(1+(SUMIF(Inputs!$X$1:$AY$1,FF$1059,Inputs!$X483:$AY483)))^(FF$1060/FF$1061)-1</f>
        <v>0.00982627871417696</v>
      </c>
      <c r="FG483" s="0" t="n">
        <f aca="false">(1+(SUMIF(Inputs!$X$1:$AY$1,FG$1059,Inputs!$X483:$AY483)))^(FG$1060/FG$1061)-1</f>
        <v>0.00982627871417696</v>
      </c>
      <c r="FH483" s="0" t="n">
        <f aca="false">(1+(SUMIF(Inputs!$X$1:$AY$1,FH$1059,Inputs!$X483:$AY483)))^(FH$1060/FH$1061)-1</f>
        <v>0.00993479442597356</v>
      </c>
      <c r="FI483" s="0" t="n">
        <f aca="false">(1+(SUMIF(Inputs!$X$1:$AY$1,FI$1059,Inputs!$X483:$AY483)))^(FI$1060/FI$1061)-1</f>
        <v>0.00993479442597356</v>
      </c>
      <c r="FJ483" s="0" t="n">
        <f aca="false">(1+(SUMIF(Inputs!$X$1:$AY$1,FJ$1059,Inputs!$X483:$AY483)))^(FJ$1060/FJ$1061)-1</f>
        <v>0.00971777466220192</v>
      </c>
      <c r="FK483" s="0" t="n">
        <f aca="false">(1+(SUMIF(Inputs!$X$1:$AY$1,FK$1059,Inputs!$X483:$AY483)))^(FK$1060/FK$1061)-1</f>
        <v>0.00982627871417696</v>
      </c>
      <c r="FL483" s="0" t="n">
        <f aca="false">(1+(SUMIF(Inputs!$X$1:$AY$1,FL$1059,Inputs!$X483:$AY483)))^(FL$1060/FL$1061)-1</f>
        <v>0.00993479442597356</v>
      </c>
      <c r="FM483" s="0" t="n">
        <f aca="false">(1+(SUMIF(Inputs!$X$1:$AY$1,FM$1059,Inputs!$X483:$AY483)))^(FM$1060/FM$1061)-1</f>
        <v>0.00993479442597356</v>
      </c>
      <c r="FN483" s="0" t="n">
        <f aca="false">(1+(SUMIF(Inputs!$X$1:$AY$1,FN$1059,Inputs!$X483:$AY483)))^(FN$1060/FN$1061)-1</f>
        <v>0.00969109512390776</v>
      </c>
      <c r="FO483" s="0" t="n">
        <f aca="false">(1+(SUMIF(Inputs!$X$1:$AY$1,FO$1059,Inputs!$X483:$AY483)))^(FO$1060/FO$1061)-1</f>
        <v>0.00979929984169581</v>
      </c>
      <c r="FP483" s="0" t="n">
        <f aca="false">(1+(SUMIF(Inputs!$X$1:$AY$1,FP$1059,Inputs!$X483:$AY483)))^(FP$1060/FP$1061)-1</f>
        <v>0.00990751615536811</v>
      </c>
      <c r="FQ483" s="0" t="n">
        <f aca="false">(1+(SUMIF(Inputs!$X$1:$AY$1,FQ$1059,Inputs!$X483:$AY483)))^(FQ$1060/FQ$1061)-1</f>
        <v>0.00990751615536811</v>
      </c>
      <c r="FR483" s="0" t="n">
        <f aca="false">(1+(SUMIF(Inputs!$X$1:$AY$1,FR$1059,Inputs!$X483:$AY483)))^(FR$1060/FR$1061)-1</f>
        <v>0.00971777466220192</v>
      </c>
      <c r="FS483" s="0" t="n">
        <f aca="false">(1+(SUMIF(Inputs!$X$1:$AY$1,FS$1059,Inputs!$X483:$AY483)))^(FS$1060/FS$1061)-1</f>
        <v>0.00982627871417696</v>
      </c>
      <c r="FT483" s="0" t="n">
        <f aca="false">(1+(SUMIF(Inputs!$X$1:$AY$1,FT$1059,Inputs!$X483:$AY483)))^(FT$1060/FT$1061)-1</f>
        <v>0.00993479442597356</v>
      </c>
      <c r="FU483" s="0" t="n">
        <f aca="false">(1+(SUMIF(Inputs!$X$1:$AY$1,FU$1059,Inputs!$X483:$AY483)))^(FU$1060/FU$1061)-1</f>
        <v>0.00993479442597356</v>
      </c>
      <c r="FV483" s="0" t="n">
        <f aca="false">(1+(SUMIF(Inputs!$X$1:$BB$1,FV$1059,Inputs!$X483:$BB483)))^(FV$1060/FV$1061)-1</f>
        <v>0.00971777466220192</v>
      </c>
      <c r="FW483" s="0" t="n">
        <f aca="false">(1+(SUMIF(Inputs!$X$1:$BB$1,FW$1059,Inputs!$X483:$BB483)))^(FW$1060/FW$1061)-1</f>
        <v>0.00982627871417696</v>
      </c>
      <c r="FX483" s="0" t="n">
        <f aca="false">(1+(SUMIF(Inputs!$X$1:$BB$1,FX$1059,Inputs!$X483:$BB483)))^(FX$1060/FX$1061)-1</f>
        <v>0.00993479442597356</v>
      </c>
      <c r="FY483" s="0" t="n">
        <f aca="false">(1+(SUMIF(Inputs!$X$1:$BB$1,FY$1059,Inputs!$X483:$BB483)))^(FY$1060/FY$1061)-1</f>
        <v>0.00993479442597356</v>
      </c>
      <c r="FZ483" s="0" t="n">
        <f aca="false">(1+(SUMIF(Inputs!$X$1:$BB$1,FZ$1059,Inputs!$X483:$BB483)))^(FZ$1060/FZ$1061)-1</f>
        <v>0.00971777466220192</v>
      </c>
      <c r="GA483" s="0" t="n">
        <f aca="false">(1+(SUMIF(Inputs!$X$1:$BB$1,GA$1059,Inputs!$X483:$BB483)))^(GA$1060/GA$1061)-1</f>
        <v>0.00982627871417696</v>
      </c>
      <c r="GB483" s="0" t="n">
        <f aca="false">(1+(SUMIF(Inputs!$X$1:$BB$1,GB$1059,Inputs!$X483:$BB483)))^(GB$1060/GB$1061)-1</f>
        <v>0.00993479442597356</v>
      </c>
      <c r="GC483" s="0" t="n">
        <f aca="false">(1+(SUMIF(Inputs!$X$1:$BB$1,GC$1059,Inputs!$X483:$BB483)))^(GC$1060/GC$1061)-1</f>
        <v>0.00993479442597356</v>
      </c>
      <c r="GD483" s="0" t="n">
        <f aca="false">(1+(SUMIF(Inputs!$X$1:$BB$1,GD$1059,Inputs!$X483:$BB483)))^(GD$1060/GD$1061)-1</f>
        <v>0.00971777466220192</v>
      </c>
      <c r="GE483" s="0" t="n">
        <f aca="false">(1+(SUMIF(Inputs!$X$1:$BB$1,GE$1059,Inputs!$X483:$BB483)))^(GE$1060/GE$1061)-1</f>
        <v>0.00982627871417696</v>
      </c>
      <c r="GF483" s="0" t="n">
        <f aca="false">(1+(SUMIF(Inputs!$X$1:$BB$1,GF$1059,Inputs!$X483:$BB483)))^(GF$1060/GF$1061)-1</f>
        <v>0.00993479442597356</v>
      </c>
      <c r="GG483" s="0" t="n">
        <f aca="false">(1+(SUMIF(Inputs!$X$1:$BB$1,GG$1059,Inputs!$X483:$BB483)))^(GG$1060/GG$1061)-1</f>
        <v>0.00993479442597356</v>
      </c>
      <c r="GH483" s="0" t="n">
        <f aca="false">(1+(SUMIF(Inputs!$X$1:$BG$1,GH$1059,Inputs!$X483:$BG483)))^(GH$1060/GH$1061)-1</f>
        <v>0.00971777466220192</v>
      </c>
      <c r="GI483" s="0" t="n">
        <f aca="false">(1+(SUMIF(Inputs!$X$1:$BG$1,GI$1059,Inputs!$X483:$BG483)))^(GI$1060/GI$1061)-1</f>
        <v>0.00982627871417696</v>
      </c>
      <c r="GJ483" s="0" t="n">
        <f aca="false">(1+(SUMIF(Inputs!$X$1:$BG$1,GJ$1059,Inputs!$X483:$BG483)))^(GJ$1060/GJ$1061)-1</f>
        <v>0.00993479442597356</v>
      </c>
      <c r="GK483" s="0" t="n">
        <f aca="false">(1+(SUMIF(Inputs!$X$1:$BG$1,GK$1059,Inputs!$X483:$BG483)))^(GK$1060/GK$1061)-1</f>
        <v>0.00993479442597356</v>
      </c>
      <c r="GL483" s="0" t="n">
        <f aca="false">(1+(SUMIF(Inputs!$X$1:$BG$1,GL$1059,Inputs!$X483:$BG483)))^(GL$1060/GL$1061)-1</f>
        <v>0.00971777466220192</v>
      </c>
      <c r="GM483" s="0" t="n">
        <f aca="false">(1+(SUMIF(Inputs!$X$1:$BG$1,GM$1059,Inputs!$X483:$BG483)))^(GM$1060/GM$1061)-1</f>
        <v>0.00982627871417696</v>
      </c>
      <c r="GN483" s="0" t="n">
        <f aca="false">(1+(SUMIF(Inputs!$X$1:$BG$1,GN$1059,Inputs!$X483:$BG483)))^(GN$1060/GN$1061)-1</f>
        <v>0.00993479442597356</v>
      </c>
      <c r="GO483" s="0" t="n">
        <f aca="false">(1+(SUMIF(Inputs!$X$1:$BG$1,GO$1059,Inputs!$X483:$BG483)))^(GO$1060/GO$1061)-1</f>
        <v>0.00993479442597356</v>
      </c>
      <c r="GP483" s="0" t="n">
        <f aca="false">(1+(SUMIF(Inputs!$X$1:$BG$1,GP$1059,Inputs!$X483:$BG483)))^(GP$1060/GP$1061)-1</f>
        <v>0.00971777466220192</v>
      </c>
      <c r="GQ483" s="0" t="n">
        <f aca="false">(1+(SUMIF(Inputs!$X$1:$BG$1,GQ$1059,Inputs!$X483:$BG483)))^(GQ$1060/GQ$1061)-1</f>
        <v>0.00982627871417696</v>
      </c>
      <c r="GR483" s="0" t="n">
        <f aca="false">(1+(SUMIF(Inputs!$X$1:$BG$1,GR$1059,Inputs!$X483:$BG483)))^(GR$1060/GR$1061)-1</f>
        <v>0.00993479442597356</v>
      </c>
      <c r="GS483" s="0" t="n">
        <f aca="false">(1+(SUMIF(Inputs!$X$1:$BG$1,GS$1059,Inputs!$X483:$BG483)))^(GS$1060/GS$1061)-1</f>
        <v>0.00993479442597356</v>
      </c>
      <c r="GT483" s="0" t="n">
        <f aca="false">(1+(SUMIF(Inputs!$X$1:$BG$1,GT$1059,Inputs!$X483:$BG483)))^(GT$1060/GT$1061)-1</f>
        <v>0.00971777466220192</v>
      </c>
      <c r="GU483" s="0" t="n">
        <f aca="false">(1+(SUMIF(Inputs!$X$1:$BG$1,GU$1059,Inputs!$X483:$BG483)))^(GU$1060/GU$1061)-1</f>
        <v>0.00982627871417696</v>
      </c>
      <c r="GV483" s="0" t="n">
        <f aca="false">(1+(SUMIF(Inputs!$X$1:$BG$1,GV$1059,Inputs!$X483:$BG483)))^(GV$1060/GV$1061)-1</f>
        <v>0.00993479442597356</v>
      </c>
      <c r="GW483" s="0" t="n">
        <f aca="false">(1+(SUMIF(Inputs!$X$1:$BG$1,GW$1059,Inputs!$X483:$BG483)))^(GW$1060/GW$1061)-1</f>
        <v>0.00993479442597356</v>
      </c>
      <c r="GX483" s="0" t="n">
        <f aca="false">(1+(SUMIF(Inputs!$X$1:$BG$1,GX$1059,Inputs!$X483:$BG483)))^(GX$1060/GX$1061)-1</f>
        <v>0.00971777466220192</v>
      </c>
      <c r="GY483" s="0" t="n">
        <f aca="false">(1+(SUMIF(Inputs!$X$1:$BG$1,GY$1059,Inputs!$X483:$BG483)))^(GY$1060/GY$1061)-1</f>
        <v>0.00982627871417696</v>
      </c>
      <c r="GZ483" s="0" t="n">
        <f aca="false">(1+(SUMIF(Inputs!$X$1:$BG$1,GZ$1059,Inputs!$X483:$BG483)))^(GZ$1060/GZ$1061)-1</f>
        <v>0.00993479442597356</v>
      </c>
      <c r="HA483" s="0" t="n">
        <f aca="false">(1+(SUMIF(Inputs!$X$1:$BG$1,HA$1059,Inputs!$X483:$BG483)))^(HA$1060/HA$1061)-1</f>
        <v>0.00993479442597356</v>
      </c>
    </row>
    <row r="484" customFormat="false" ht="15" hidden="false" customHeight="false" outlineLevel="2" collapsed="false">
      <c r="A484" s="48" t="s">
        <v>99</v>
      </c>
      <c r="B484" s="123" t="s">
        <v>433</v>
      </c>
      <c r="C484" s="123"/>
      <c r="D484" s="123" t="s">
        <v>101</v>
      </c>
      <c r="E484" s="124"/>
      <c r="F484" s="19" t="s">
        <v>445</v>
      </c>
      <c r="G484" s="124"/>
      <c r="H484" s="124"/>
      <c r="I484" s="124"/>
      <c r="CL484" s="0" t="n">
        <f aca="false">(1+(SUMIF(Inputs!$X$1:$AY$1,CL$1059,Inputs!$X484:$AY484)))^(CL$1060/CL$1061)-1</f>
        <v>0.015975722022777</v>
      </c>
      <c r="CM484" s="0" t="n">
        <f aca="false">(1+(SUMIF(Inputs!$X$1:$AY$1,CM$1059,Inputs!$X484:$AY484)))^(CM$1060/CM$1061)-1</f>
        <v>0.0161546562188413</v>
      </c>
      <c r="CN484" s="0" t="n">
        <f aca="false">(1+(SUMIF(Inputs!$X$1:$AY$1,CN$1059,Inputs!$X484:$AY484)))^(CN$1060/CN$1061)-1</f>
        <v>0.0163336219288937</v>
      </c>
      <c r="CO484" s="0" t="n">
        <f aca="false">(1+(SUMIF(Inputs!$X$1:$AY$1,CO$1059,Inputs!$X484:$AY484)))^(CO$1060/CO$1061)-1</f>
        <v>0.0163336219288937</v>
      </c>
      <c r="CP484" s="0" t="n">
        <f aca="false">(1+(SUMIF(Inputs!$X$1:$AY$1,CP$1059,Inputs!$X484:$AY484)))^(CP$1060/CP$1061)-1</f>
        <v>0.0461966963505696</v>
      </c>
      <c r="CQ484" s="0" t="n">
        <f aca="false">(1+(SUMIF(Inputs!$X$1:$AY$1,CQ$1059,Inputs!$X484:$AY484)))^(CQ$1060/CQ$1061)-1</f>
        <v>0.0467218025469576</v>
      </c>
      <c r="CR484" s="0" t="n">
        <f aca="false">(1+(SUMIF(Inputs!$X$1:$AY$1,CR$1059,Inputs!$X484:$AY484)))^(CR$1060/CR$1061)-1</f>
        <v>0.0472471723042214</v>
      </c>
      <c r="CS484" s="0" t="n">
        <f aca="false">(1+(SUMIF(Inputs!$X$1:$AY$1,CS$1059,Inputs!$X484:$AY484)))^(CS$1060/CS$1061)-1</f>
        <v>0.0472471723042214</v>
      </c>
      <c r="CT484" s="0" t="n">
        <f aca="false">(1+(SUMIF(Inputs!$X$1:$AY$1,CT$1059,Inputs!$X484:$AY484)))^(CT$1060/CT$1061)-1</f>
        <v>0.034025734676858</v>
      </c>
      <c r="CU484" s="0" t="n">
        <f aca="false">(1+(SUMIF(Inputs!$X$1:$AY$1,CU$1059,Inputs!$X484:$AY484)))^(CU$1060/CU$1061)-1</f>
        <v>0.0344102300773954</v>
      </c>
      <c r="CV484" s="0" t="n">
        <f aca="false">(1+(SUMIF(Inputs!$X$1:$AY$1,CV$1059,Inputs!$X484:$AY484)))^(CV$1060/CV$1061)-1</f>
        <v>0.0347948684499189</v>
      </c>
      <c r="CW484" s="0" t="n">
        <f aca="false">(1+(SUMIF(Inputs!$X$1:$AY$1,CW$1059,Inputs!$X484:$AY484)))^(CW$1060/CW$1061)-1</f>
        <v>0.0347948684499189</v>
      </c>
      <c r="CX484" s="0" t="n">
        <f aca="false">(1+(SUMIF(Inputs!$X$1:$AY$1,CX$1059,Inputs!$X484:$AY484)))^(CX$1060/CX$1061)-1</f>
        <v>0.0193062348887623</v>
      </c>
      <c r="CY484" s="0" t="n">
        <f aca="false">(1+(SUMIF(Inputs!$X$1:$AY$1,CY$1059,Inputs!$X484:$AY484)))^(CY$1060/CY$1061)-1</f>
        <v>0.0193062348887623</v>
      </c>
      <c r="CZ484" s="0" t="n">
        <f aca="false">(1+(SUMIF(Inputs!$X$1:$AY$1,CZ$1059,Inputs!$X484:$AY484)))^(CZ$1060/CZ$1061)-1</f>
        <v>0.0195204487393192</v>
      </c>
      <c r="DA484" s="0" t="n">
        <f aca="false">(1+(SUMIF(Inputs!$X$1:$AY$1,DA$1059,Inputs!$X484:$AY484)))^(DA$1060/DA$1061)-1</f>
        <v>0.0195204487393192</v>
      </c>
      <c r="DB484" s="357" t="n">
        <f aca="false">(1+(SUMIF(Inputs!$X$1:$AY$1,DB$1059,Inputs!$X484:$AY484)))^(DB$1060/DB$1061)-1</f>
        <v>0.0250499347400917</v>
      </c>
      <c r="DC484" s="0" t="n">
        <f aca="false">(1+(SUMIF(Inputs!$X$1:$AY$1,DC$1059,Inputs!$X484:$AY484)))^(DC$1060/DC$1061)-1</f>
        <v>0.0253317634415271</v>
      </c>
      <c r="DD484" s="0" t="n">
        <f aca="false">(1+(SUMIF(Inputs!$X$1:$AY$1,DD$1059,Inputs!$X484:$AY484)))^(DD$1060/DD$1061)-1</f>
        <v>0.0256136696293505</v>
      </c>
      <c r="DE484" s="0" t="n">
        <f aca="false">(1+(SUMIF(Inputs!$X$1:$AY$1,DE$1059,Inputs!$X484:$AY484)))^(DE$1060/DE$1061)-1</f>
        <v>0.0256136696293505</v>
      </c>
      <c r="DF484" s="0" t="n">
        <f aca="false">(1+(SUMIF(Inputs!$X$1:$AY$1,DF$1059,Inputs!$X484:$AY484)))^(DF$1060/DF$1061)-1</f>
        <v>0.00233743717015034</v>
      </c>
      <c r="DG484" s="0" t="n">
        <f aca="false">(1+(SUMIF(Inputs!$X$1:$AY$1,DG$1059,Inputs!$X484:$AY484)))^(DG$1060/DG$1061)-1</f>
        <v>0.00236343936130679</v>
      </c>
      <c r="DH484" s="0" t="n">
        <f aca="false">(1+(SUMIF(Inputs!$X$1:$AY$1,DH$1059,Inputs!$X484:$AY484)))^(DH$1060/DH$1061)-1</f>
        <v>0.00238944222700033</v>
      </c>
      <c r="DI484" s="0" t="n">
        <f aca="false">(1+(SUMIF(Inputs!$X$1:$AY$1,DI$1059,Inputs!$X484:$AY484)))^(DI$1060/DI$1061)-1</f>
        <v>0.00238944222700033</v>
      </c>
      <c r="DJ484" s="0" t="n">
        <f aca="false">(1+(SUMIF(Inputs!$X$1:$AY$1,DJ$1059,Inputs!$X484:$AY484)))^(DJ$1060/DJ$1061)-1</f>
        <v>0.0151339228008336</v>
      </c>
      <c r="DK484" s="0" t="n">
        <f aca="false">(1+(SUMIF(Inputs!$X$1:$AY$1,DK$1059,Inputs!$X484:$AY484)))^(DK$1060/DK$1061)-1</f>
        <v>0.0153033576864825</v>
      </c>
      <c r="DL484" s="0" t="n">
        <f aca="false">(1+(SUMIF(Inputs!$X$1:$AY$1,DL$1059,Inputs!$X484:$AY484)))^(DL$1060/DL$1061)-1</f>
        <v>0.0154728208523214</v>
      </c>
      <c r="DM484" s="0" t="n">
        <f aca="false">(1+(SUMIF(Inputs!$X$1:$AY$1,DM$1059,Inputs!$X484:$AY484)))^(DM$1060/DM$1061)-1</f>
        <v>0.0154728208523214</v>
      </c>
      <c r="DN484" s="0" t="n">
        <f aca="false">(1+(SUMIF(Inputs!$X$1:$AY$1,DN$1059,Inputs!$X484:$AY484)))^(DN$1060/DN$1061)-1</f>
        <v>0.0122000051834492</v>
      </c>
      <c r="DO484" s="0" t="n">
        <f aca="false">(1+(SUMIF(Inputs!$X$1:$AY$1,DO$1059,Inputs!$X484:$AY484)))^(DO$1060/DO$1061)-1</f>
        <v>0.0123363935318301</v>
      </c>
      <c r="DP484" s="0" t="n">
        <f aca="false">(1+(SUMIF(Inputs!$X$1:$AY$1,DP$1059,Inputs!$X484:$AY484)))^(DP$1060/DP$1061)-1</f>
        <v>0.0124728002577861</v>
      </c>
      <c r="DQ484" s="0" t="n">
        <f aca="false">(1+(SUMIF(Inputs!$X$1:$AY$1,DQ$1059,Inputs!$X484:$AY484)))^(DQ$1060/DQ$1061)-1</f>
        <v>0.0124728002577861</v>
      </c>
      <c r="DR484" s="0" t="n">
        <f aca="false">(1+(SUMIF(Inputs!$X$1:$AY$1,DR$1059,Inputs!$X484:$AY484)))^(DR$1060/DR$1061)-1</f>
        <v>0.0106862651785886</v>
      </c>
      <c r="DS484" s="0" t="n">
        <f aca="false">(1+(SUMIF(Inputs!$X$1:$AY$1,DS$1059,Inputs!$X484:$AY484)))^(DS$1060/DS$1061)-1</f>
        <v>0.0106862651785886</v>
      </c>
      <c r="DT484" s="0" t="n">
        <f aca="false">(1+(SUMIF(Inputs!$X$1:$AY$1,DT$1059,Inputs!$X484:$AY484)))^(DT$1060/DT$1061)-1</f>
        <v>0.0108043287881718</v>
      </c>
      <c r="DU484" s="0" t="n">
        <f aca="false">(1+(SUMIF(Inputs!$X$1:$AY$1,DU$1059,Inputs!$X484:$AY484)))^(DU$1060/DU$1061)-1</f>
        <v>0.0108043287881718</v>
      </c>
      <c r="DV484" s="0" t="n">
        <f aca="false">(1+(SUMIF(Inputs!$X$1:$AY$1,DV$1059,Inputs!$X484:$AY484)))^(DV$1060/DV$1061)-1</f>
        <v>0.0107549668153593</v>
      </c>
      <c r="DW484" s="0" t="n">
        <f aca="false">(1+(SUMIF(Inputs!$X$1:$AY$1,DW$1059,Inputs!$X484:$AY484)))^(DW$1060/DW$1061)-1</f>
        <v>0.0108751139027903</v>
      </c>
      <c r="DX484" s="0" t="n">
        <f aca="false">(1+(SUMIF(Inputs!$X$1:$AY$1,DX$1059,Inputs!$X484:$AY484)))^(DX$1060/DX$1061)-1</f>
        <v>0.0109952752719444</v>
      </c>
      <c r="DY484" s="0" t="n">
        <f aca="false">(1+(SUMIF(Inputs!$X$1:$AY$1,DY$1059,Inputs!$X484:$AY484)))^(DY$1060/DY$1061)-1</f>
        <v>0.0109952752719444</v>
      </c>
      <c r="DZ484" s="0" t="n">
        <f aca="false">(1+(SUMIF(Inputs!$X$1:$AY$1,DZ$1059,Inputs!$X484:$AY484)))^(DZ$1060/DZ$1061)-1</f>
        <v>0.00971777466220192</v>
      </c>
      <c r="EA484" s="276" t="n">
        <f aca="false">(1+(SUMIF(Inputs!$X$1:$AY$1,EA$1059,Inputs!$X484:$AY484)))^(EA$1060/EA$1061)-1</f>
        <v>0.00982627871417696</v>
      </c>
      <c r="EB484" s="0" t="n">
        <f aca="false">(1+(SUMIF(Inputs!$X$1:$AY$1,EB$1059,Inputs!$X484:$AY484)))^(EB$1060/EB$1061)-1</f>
        <v>0.00993479442597356</v>
      </c>
      <c r="EC484" s="0" t="n">
        <f aca="false">(1+(SUMIF(Inputs!$X$1:$AY$1,EC$1059,Inputs!$X484:$AY484)))^(EC$1060/EC$1061)-1</f>
        <v>0.00993479442597356</v>
      </c>
      <c r="ED484" s="0" t="n">
        <f aca="false">(1+(SUMIF(Inputs!$X$1:$AY$1,ED$1059,Inputs!$X484:$AY484)))^(ED$1060/ED$1061)-1</f>
        <v>0.00971777466220192</v>
      </c>
      <c r="EE484" s="0" t="n">
        <f aca="false">(1+(SUMIF(Inputs!$X$1:$AY$1,EE$1059,Inputs!$X484:$AY484)))^(EE$1060/EE$1061)-1</f>
        <v>0.00982627871417696</v>
      </c>
      <c r="EF484" s="0" t="n">
        <f aca="false">(1+(SUMIF(Inputs!$X$1:$AY$1,EF$1059,Inputs!$X484:$AY484)))^(EF$1060/EF$1061)-1</f>
        <v>0.00993479442597356</v>
      </c>
      <c r="EG484" s="0" t="n">
        <f aca="false">(1+(SUMIF(Inputs!$X$1:$AY$1,EG$1059,Inputs!$X484:$AY484)))^(EG$1060/EG$1061)-1</f>
        <v>0.00993479442597356</v>
      </c>
      <c r="EH484" s="0" t="n">
        <f aca="false">(1+(SUMIF(Inputs!$X$1:$AY$1,EH$1059,Inputs!$X484:$AY484)))^(EH$1060/EH$1061)-1</f>
        <v>0.00969109512390776</v>
      </c>
      <c r="EI484" s="0" t="n">
        <f aca="false">(1+(SUMIF(Inputs!$X$1:$AY$1,EI$1059,Inputs!$X484:$AY484)))^(EI$1060/EI$1061)-1</f>
        <v>0.00979929984169581</v>
      </c>
      <c r="EJ484" s="0" t="n">
        <f aca="false">(1+(SUMIF(Inputs!$X$1:$AY$1,EJ$1059,Inputs!$X484:$AY484)))^(EJ$1060/EJ$1061)-1</f>
        <v>0.00990751615536811</v>
      </c>
      <c r="EK484" s="0" t="n">
        <f aca="false">(1+(SUMIF(Inputs!$X$1:$AY$1,EK$1059,Inputs!$X484:$AY484)))^(EK$1060/EK$1061)-1</f>
        <v>0.00990751615536811</v>
      </c>
      <c r="EL484" s="0" t="n">
        <f aca="false">(1+(SUMIF(Inputs!$X$1:$AY$1,EL$1059,Inputs!$X484:$AY484)))^(EL$1060/EL$1061)-1</f>
        <v>0.00982627871417696</v>
      </c>
      <c r="EM484" s="0" t="n">
        <f aca="false">(1+(SUMIF(Inputs!$X$1:$AY$1,EM$1059,Inputs!$X484:$AY484)))^(EM$1060/EM$1061)-1</f>
        <v>0.00982627871417696</v>
      </c>
      <c r="EN484" s="0" t="n">
        <f aca="false">(1+(SUMIF(Inputs!$X$1:$AY$1,EN$1059,Inputs!$X484:$AY484)))^(EN$1060/EN$1061)-1</f>
        <v>0.00993479442597356</v>
      </c>
      <c r="EO484" s="0" t="n">
        <f aca="false">(1+(SUMIF(Inputs!$X$1:$AY$1,EO$1059,Inputs!$X484:$AY484)))^(EO$1060/EO$1061)-1</f>
        <v>0.00993479442597356</v>
      </c>
      <c r="EP484" s="0" t="n">
        <f aca="false">(1+(SUMIF(Inputs!$X$1:$AY$1,EP$1059,Inputs!$X484:$AY484)))^(EP$1060/EP$1061)-1</f>
        <v>0.00971777466220192</v>
      </c>
      <c r="EQ484" s="0" t="n">
        <f aca="false">(1+(SUMIF(Inputs!$X$1:$AY$1,EQ$1059,Inputs!$X484:$AY484)))^(EQ$1060/EQ$1061)-1</f>
        <v>0.00982627871417696</v>
      </c>
      <c r="ER484" s="0" t="n">
        <f aca="false">(1+(SUMIF(Inputs!$X$1:$AY$1,ER$1059,Inputs!$X484:$AY484)))^(ER$1060/ER$1061)-1</f>
        <v>0.00993479442597356</v>
      </c>
      <c r="ES484" s="0" t="n">
        <f aca="false">(1+(SUMIF(Inputs!$X$1:$AY$1,ES$1059,Inputs!$X484:$AY484)))^(ES$1060/ES$1061)-1</f>
        <v>0.00993479442597356</v>
      </c>
      <c r="ET484" s="0" t="n">
        <f aca="false">(1+(SUMIF(Inputs!$X$1:$AY$1,ET$1059,Inputs!$X484:$AY484)))^(ET$1060/ET$1061)-1</f>
        <v>0.00971777466220192</v>
      </c>
      <c r="EU484" s="0" t="n">
        <f aca="false">(1+(SUMIF(Inputs!$X$1:$AY$1,EU$1059,Inputs!$X484:$AY484)))^(EU$1060/EU$1061)-1</f>
        <v>0.00982627871417696</v>
      </c>
      <c r="EV484" s="0" t="n">
        <f aca="false">(1+(SUMIF(Inputs!$X$1:$AY$1,EV$1059,Inputs!$X484:$AY484)))^(EV$1060/EV$1061)-1</f>
        <v>0.00993479442597356</v>
      </c>
      <c r="EW484" s="0" t="n">
        <f aca="false">(1+(SUMIF(Inputs!$X$1:$AY$1,EW$1059,Inputs!$X484:$AY484)))^(EW$1060/EW$1061)-1</f>
        <v>0.00993479442597356</v>
      </c>
      <c r="EX484" s="0" t="n">
        <f aca="false">(1+(SUMIF(Inputs!$X$1:$AY$1,EX$1059,Inputs!$X484:$AY484)))^(EX$1060/EX$1061)-1</f>
        <v>0.00969109512390776</v>
      </c>
      <c r="EY484" s="0" t="n">
        <f aca="false">(1+(SUMIF(Inputs!$X$1:$AY$1,EY$1059,Inputs!$X484:$AY484)))^(EY$1060/EY$1061)-1</f>
        <v>0.00979929984169581</v>
      </c>
      <c r="EZ484" s="0" t="n">
        <f aca="false">(1+(SUMIF(Inputs!$X$1:$AY$1,EZ$1059,Inputs!$X484:$AY484)))^(EZ$1060/EZ$1061)-1</f>
        <v>0.00990751615536811</v>
      </c>
      <c r="FA484" s="0" t="n">
        <f aca="false">(1+(SUMIF(Inputs!$X$1:$AY$1,FA$1059,Inputs!$X484:$AY484)))^(FA$1060/FA$1061)-1</f>
        <v>0.00990751615536811</v>
      </c>
      <c r="FB484" s="0" t="n">
        <f aca="false">(1+(SUMIF(Inputs!$X$1:$AY$1,FB$1059,Inputs!$X484:$AY484)))^(FB$1060/FB$1061)-1</f>
        <v>0.00971777466220192</v>
      </c>
      <c r="FC484" s="0" t="n">
        <f aca="false">(1+(SUMIF(Inputs!$X$1:$AY$1,FC$1059,Inputs!$X484:$AY484)))^(FC$1060/FC$1061)-1</f>
        <v>0.00982627871417696</v>
      </c>
      <c r="FD484" s="0" t="n">
        <f aca="false">(1+(SUMIF(Inputs!$X$1:$AY$1,FD$1059,Inputs!$X484:$AY484)))^(FD$1060/FD$1061)-1</f>
        <v>0.00993479442597356</v>
      </c>
      <c r="FE484" s="0" t="n">
        <f aca="false">(1+(SUMIF(Inputs!$X$1:$AY$1,FE$1059,Inputs!$X484:$AY484)))^(FE$1060/FE$1061)-1</f>
        <v>0.00993479442597356</v>
      </c>
      <c r="FF484" s="0" t="n">
        <f aca="false">(1+(SUMIF(Inputs!$X$1:$AY$1,FF$1059,Inputs!$X484:$AY484)))^(FF$1060/FF$1061)-1</f>
        <v>0.00982627871417696</v>
      </c>
      <c r="FG484" s="0" t="n">
        <f aca="false">(1+(SUMIF(Inputs!$X$1:$AY$1,FG$1059,Inputs!$X484:$AY484)))^(FG$1060/FG$1061)-1</f>
        <v>0.00982627871417696</v>
      </c>
      <c r="FH484" s="0" t="n">
        <f aca="false">(1+(SUMIF(Inputs!$X$1:$AY$1,FH$1059,Inputs!$X484:$AY484)))^(FH$1060/FH$1061)-1</f>
        <v>0.00993479442597356</v>
      </c>
      <c r="FI484" s="0" t="n">
        <f aca="false">(1+(SUMIF(Inputs!$X$1:$AY$1,FI$1059,Inputs!$X484:$AY484)))^(FI$1060/FI$1061)-1</f>
        <v>0.00993479442597356</v>
      </c>
      <c r="FJ484" s="0" t="n">
        <f aca="false">(1+(SUMIF(Inputs!$X$1:$AY$1,FJ$1059,Inputs!$X484:$AY484)))^(FJ$1060/FJ$1061)-1</f>
        <v>0.00971777466220192</v>
      </c>
      <c r="FK484" s="0" t="n">
        <f aca="false">(1+(SUMIF(Inputs!$X$1:$AY$1,FK$1059,Inputs!$X484:$AY484)))^(FK$1060/FK$1061)-1</f>
        <v>0.00982627871417696</v>
      </c>
      <c r="FL484" s="0" t="n">
        <f aca="false">(1+(SUMIF(Inputs!$X$1:$AY$1,FL$1059,Inputs!$X484:$AY484)))^(FL$1060/FL$1061)-1</f>
        <v>0.00993479442597356</v>
      </c>
      <c r="FM484" s="0" t="n">
        <f aca="false">(1+(SUMIF(Inputs!$X$1:$AY$1,FM$1059,Inputs!$X484:$AY484)))^(FM$1060/FM$1061)-1</f>
        <v>0.00993479442597356</v>
      </c>
      <c r="FN484" s="0" t="n">
        <f aca="false">(1+(SUMIF(Inputs!$X$1:$AY$1,FN$1059,Inputs!$X484:$AY484)))^(FN$1060/FN$1061)-1</f>
        <v>0.00969109512390776</v>
      </c>
      <c r="FO484" s="0" t="n">
        <f aca="false">(1+(SUMIF(Inputs!$X$1:$AY$1,FO$1059,Inputs!$X484:$AY484)))^(FO$1060/FO$1061)-1</f>
        <v>0.00979929984169581</v>
      </c>
      <c r="FP484" s="0" t="n">
        <f aca="false">(1+(SUMIF(Inputs!$X$1:$AY$1,FP$1059,Inputs!$X484:$AY484)))^(FP$1060/FP$1061)-1</f>
        <v>0.00990751615536811</v>
      </c>
      <c r="FQ484" s="0" t="n">
        <f aca="false">(1+(SUMIF(Inputs!$X$1:$AY$1,FQ$1059,Inputs!$X484:$AY484)))^(FQ$1060/FQ$1061)-1</f>
        <v>0.00990751615536811</v>
      </c>
      <c r="FR484" s="0" t="n">
        <f aca="false">(1+(SUMIF(Inputs!$X$1:$AY$1,FR$1059,Inputs!$X484:$AY484)))^(FR$1060/FR$1061)-1</f>
        <v>0.00971777466220192</v>
      </c>
      <c r="FS484" s="0" t="n">
        <f aca="false">(1+(SUMIF(Inputs!$X$1:$AY$1,FS$1059,Inputs!$X484:$AY484)))^(FS$1060/FS$1061)-1</f>
        <v>0.00982627871417696</v>
      </c>
      <c r="FT484" s="0" t="n">
        <f aca="false">(1+(SUMIF(Inputs!$X$1:$AY$1,FT$1059,Inputs!$X484:$AY484)))^(FT$1060/FT$1061)-1</f>
        <v>0.00993479442597356</v>
      </c>
      <c r="FU484" s="0" t="n">
        <f aca="false">(1+(SUMIF(Inputs!$X$1:$AY$1,FU$1059,Inputs!$X484:$AY484)))^(FU$1060/FU$1061)-1</f>
        <v>0.00993479442597356</v>
      </c>
      <c r="FV484" s="0" t="n">
        <f aca="false">(1+(SUMIF(Inputs!$X$1:$BB$1,FV$1059,Inputs!$X484:$BB484)))^(FV$1060/FV$1061)-1</f>
        <v>0.00971777466220192</v>
      </c>
      <c r="FW484" s="0" t="n">
        <f aca="false">(1+(SUMIF(Inputs!$X$1:$BB$1,FW$1059,Inputs!$X484:$BB484)))^(FW$1060/FW$1061)-1</f>
        <v>0.00982627871417696</v>
      </c>
      <c r="FX484" s="0" t="n">
        <f aca="false">(1+(SUMIF(Inputs!$X$1:$BB$1,FX$1059,Inputs!$X484:$BB484)))^(FX$1060/FX$1061)-1</f>
        <v>0.00993479442597356</v>
      </c>
      <c r="FY484" s="0" t="n">
        <f aca="false">(1+(SUMIF(Inputs!$X$1:$BB$1,FY$1059,Inputs!$X484:$BB484)))^(FY$1060/FY$1061)-1</f>
        <v>0.00993479442597356</v>
      </c>
      <c r="FZ484" s="0" t="n">
        <f aca="false">(1+(SUMIF(Inputs!$X$1:$BB$1,FZ$1059,Inputs!$X484:$BB484)))^(FZ$1060/FZ$1061)-1</f>
        <v>0.00971777466220192</v>
      </c>
      <c r="GA484" s="0" t="n">
        <f aca="false">(1+(SUMIF(Inputs!$X$1:$BB$1,GA$1059,Inputs!$X484:$BB484)))^(GA$1060/GA$1061)-1</f>
        <v>0.00982627871417696</v>
      </c>
      <c r="GB484" s="0" t="n">
        <f aca="false">(1+(SUMIF(Inputs!$X$1:$BB$1,GB$1059,Inputs!$X484:$BB484)))^(GB$1060/GB$1061)-1</f>
        <v>0.00993479442597356</v>
      </c>
      <c r="GC484" s="0" t="n">
        <f aca="false">(1+(SUMIF(Inputs!$X$1:$BB$1,GC$1059,Inputs!$X484:$BB484)))^(GC$1060/GC$1061)-1</f>
        <v>0.00993479442597356</v>
      </c>
      <c r="GD484" s="0" t="n">
        <f aca="false">(1+(SUMIF(Inputs!$X$1:$BB$1,GD$1059,Inputs!$X484:$BB484)))^(GD$1060/GD$1061)-1</f>
        <v>0.00971777466220192</v>
      </c>
      <c r="GE484" s="0" t="n">
        <f aca="false">(1+(SUMIF(Inputs!$X$1:$BB$1,GE$1059,Inputs!$X484:$BB484)))^(GE$1060/GE$1061)-1</f>
        <v>0.00982627871417696</v>
      </c>
      <c r="GF484" s="0" t="n">
        <f aca="false">(1+(SUMIF(Inputs!$X$1:$BB$1,GF$1059,Inputs!$X484:$BB484)))^(GF$1060/GF$1061)-1</f>
        <v>0.00993479442597356</v>
      </c>
      <c r="GG484" s="0" t="n">
        <f aca="false">(1+(SUMIF(Inputs!$X$1:$BB$1,GG$1059,Inputs!$X484:$BB484)))^(GG$1060/GG$1061)-1</f>
        <v>0.00993479442597356</v>
      </c>
      <c r="GH484" s="0" t="n">
        <f aca="false">(1+(SUMIF(Inputs!$X$1:$BG$1,GH$1059,Inputs!$X484:$BG484)))^(GH$1060/GH$1061)-1</f>
        <v>0.00971777466220192</v>
      </c>
      <c r="GI484" s="0" t="n">
        <f aca="false">(1+(SUMIF(Inputs!$X$1:$BG$1,GI$1059,Inputs!$X484:$BG484)))^(GI$1060/GI$1061)-1</f>
        <v>0.00982627871417696</v>
      </c>
      <c r="GJ484" s="0" t="n">
        <f aca="false">(1+(SUMIF(Inputs!$X$1:$BG$1,GJ$1059,Inputs!$X484:$BG484)))^(GJ$1060/GJ$1061)-1</f>
        <v>0.00993479442597356</v>
      </c>
      <c r="GK484" s="0" t="n">
        <f aca="false">(1+(SUMIF(Inputs!$X$1:$BG$1,GK$1059,Inputs!$X484:$BG484)))^(GK$1060/GK$1061)-1</f>
        <v>0.00993479442597356</v>
      </c>
      <c r="GL484" s="0" t="n">
        <f aca="false">(1+(SUMIF(Inputs!$X$1:$BG$1,GL$1059,Inputs!$X484:$BG484)))^(GL$1060/GL$1061)-1</f>
        <v>0.00971777466220192</v>
      </c>
      <c r="GM484" s="0" t="n">
        <f aca="false">(1+(SUMIF(Inputs!$X$1:$BG$1,GM$1059,Inputs!$X484:$BG484)))^(GM$1060/GM$1061)-1</f>
        <v>0.00982627871417696</v>
      </c>
      <c r="GN484" s="0" t="n">
        <f aca="false">(1+(SUMIF(Inputs!$X$1:$BG$1,GN$1059,Inputs!$X484:$BG484)))^(GN$1060/GN$1061)-1</f>
        <v>0.00993479442597356</v>
      </c>
      <c r="GO484" s="0" t="n">
        <f aca="false">(1+(SUMIF(Inputs!$X$1:$BG$1,GO$1059,Inputs!$X484:$BG484)))^(GO$1060/GO$1061)-1</f>
        <v>0.00993479442597356</v>
      </c>
      <c r="GP484" s="0" t="n">
        <f aca="false">(1+(SUMIF(Inputs!$X$1:$BG$1,GP$1059,Inputs!$X484:$BG484)))^(GP$1060/GP$1061)-1</f>
        <v>0.00971777466220192</v>
      </c>
      <c r="GQ484" s="0" t="n">
        <f aca="false">(1+(SUMIF(Inputs!$X$1:$BG$1,GQ$1059,Inputs!$X484:$BG484)))^(GQ$1060/GQ$1061)-1</f>
        <v>0.00982627871417696</v>
      </c>
      <c r="GR484" s="0" t="n">
        <f aca="false">(1+(SUMIF(Inputs!$X$1:$BG$1,GR$1059,Inputs!$X484:$BG484)))^(GR$1060/GR$1061)-1</f>
        <v>0.00993479442597356</v>
      </c>
      <c r="GS484" s="0" t="n">
        <f aca="false">(1+(SUMIF(Inputs!$X$1:$BG$1,GS$1059,Inputs!$X484:$BG484)))^(GS$1060/GS$1061)-1</f>
        <v>0.00993479442597356</v>
      </c>
      <c r="GT484" s="0" t="n">
        <f aca="false">(1+(SUMIF(Inputs!$X$1:$BG$1,GT$1059,Inputs!$X484:$BG484)))^(GT$1060/GT$1061)-1</f>
        <v>0.00971777466220192</v>
      </c>
      <c r="GU484" s="0" t="n">
        <f aca="false">(1+(SUMIF(Inputs!$X$1:$BG$1,GU$1059,Inputs!$X484:$BG484)))^(GU$1060/GU$1061)-1</f>
        <v>0.00982627871417696</v>
      </c>
      <c r="GV484" s="0" t="n">
        <f aca="false">(1+(SUMIF(Inputs!$X$1:$BG$1,GV$1059,Inputs!$X484:$BG484)))^(GV$1060/GV$1061)-1</f>
        <v>0.00993479442597356</v>
      </c>
      <c r="GW484" s="0" t="n">
        <f aca="false">(1+(SUMIF(Inputs!$X$1:$BG$1,GW$1059,Inputs!$X484:$BG484)))^(GW$1060/GW$1061)-1</f>
        <v>0.00993479442597356</v>
      </c>
      <c r="GX484" s="0" t="n">
        <f aca="false">(1+(SUMIF(Inputs!$X$1:$BG$1,GX$1059,Inputs!$X484:$BG484)))^(GX$1060/GX$1061)-1</f>
        <v>0.00971777466220192</v>
      </c>
      <c r="GY484" s="0" t="n">
        <f aca="false">(1+(SUMIF(Inputs!$X$1:$BG$1,GY$1059,Inputs!$X484:$BG484)))^(GY$1060/GY$1061)-1</f>
        <v>0.00982627871417696</v>
      </c>
      <c r="GZ484" s="0" t="n">
        <f aca="false">(1+(SUMIF(Inputs!$X$1:$BG$1,GZ$1059,Inputs!$X484:$BG484)))^(GZ$1060/GZ$1061)-1</f>
        <v>0.00993479442597356</v>
      </c>
      <c r="HA484" s="0" t="n">
        <f aca="false">(1+(SUMIF(Inputs!$X$1:$BG$1,HA$1059,Inputs!$X484:$BG484)))^(HA$1060/HA$1061)-1</f>
        <v>0.00993479442597356</v>
      </c>
    </row>
    <row r="485" customFormat="false" ht="15" hidden="false" customHeight="false" outlineLevel="2" collapsed="false">
      <c r="A485" s="48" t="s">
        <v>99</v>
      </c>
      <c r="B485" s="123" t="s">
        <v>433</v>
      </c>
      <c r="C485" s="123"/>
      <c r="D485" s="123" t="s">
        <v>101</v>
      </c>
      <c r="E485" s="124"/>
      <c r="F485" s="19" t="s">
        <v>446</v>
      </c>
      <c r="G485" s="124"/>
      <c r="H485" s="124"/>
      <c r="I485" s="124"/>
      <c r="CL485" s="0" t="n">
        <f aca="false">(1+(SUMIF(Inputs!$X$1:$AY$1,CL$1059,Inputs!$X485:$AY485)))^(CL$1060/CL$1061)-1</f>
        <v>0.00740673953017379</v>
      </c>
      <c r="CM485" s="0" t="n">
        <f aca="false">(1+(SUMIF(Inputs!$X$1:$AY$1,CM$1059,Inputs!$X485:$AY485)))^(CM$1060/CM$1061)-1</f>
        <v>0.00748934404946966</v>
      </c>
      <c r="CN485" s="0" t="n">
        <f aca="false">(1+(SUMIF(Inputs!$X$1:$AY$1,CN$1059,Inputs!$X485:$AY485)))^(CN$1060/CN$1061)-1</f>
        <v>0.00757195534210364</v>
      </c>
      <c r="CO485" s="0" t="n">
        <f aca="false">(1+(SUMIF(Inputs!$X$1:$AY$1,CO$1059,Inputs!$X485:$AY485)))^(CO$1060/CO$1061)-1</f>
        <v>0.00757195534210364</v>
      </c>
      <c r="CP485" s="0" t="n">
        <f aca="false">(1+(SUMIF(Inputs!$X$1:$AY$1,CP$1059,Inputs!$X485:$AY485)))^(CP$1060/CP$1061)-1</f>
        <v>0.00707386437352664</v>
      </c>
      <c r="CQ485" s="0" t="n">
        <f aca="false">(1+(SUMIF(Inputs!$X$1:$AY$1,CQ$1059,Inputs!$X485:$AY485)))^(CQ$1060/CQ$1061)-1</f>
        <v>0.00715274329983817</v>
      </c>
      <c r="CR485" s="0" t="n">
        <f aca="false">(1+(SUMIF(Inputs!$X$1:$AY$1,CR$1059,Inputs!$X485:$AY485)))^(CR$1060/CR$1061)-1</f>
        <v>0.00723162840433123</v>
      </c>
      <c r="CS485" s="0" t="n">
        <f aca="false">(1+(SUMIF(Inputs!$X$1:$AY$1,CS$1059,Inputs!$X485:$AY485)))^(CS$1060/CS$1061)-1</f>
        <v>0.00723162840433123</v>
      </c>
      <c r="CT485" s="0" t="n">
        <f aca="false">(1+(SUMIF(Inputs!$X$1:$AY$1,CT$1059,Inputs!$X485:$AY485)))^(CT$1060/CT$1061)-1</f>
        <v>0.0186307639363572</v>
      </c>
      <c r="CU485" s="0" t="n">
        <f aca="false">(1+(SUMIF(Inputs!$X$1:$AY$1,CU$1059,Inputs!$X485:$AY485)))^(CU$1060/CU$1061)-1</f>
        <v>0.0188397103494902</v>
      </c>
      <c r="CV485" s="0" t="n">
        <f aca="false">(1+(SUMIF(Inputs!$X$1:$AY$1,CV$1059,Inputs!$X485:$AY485)))^(CV$1060/CV$1061)-1</f>
        <v>0.0190486996227106</v>
      </c>
      <c r="CW485" s="0" t="n">
        <f aca="false">(1+(SUMIF(Inputs!$X$1:$AY$1,CW$1059,Inputs!$X485:$AY485)))^(CW$1060/CW$1061)-1</f>
        <v>0.0190486996227106</v>
      </c>
      <c r="CX485" s="0" t="n">
        <f aca="false">(1+(SUMIF(Inputs!$X$1:$AY$1,CX$1059,Inputs!$X485:$AY485)))^(CX$1060/CX$1061)-1</f>
        <v>0.00928413459500055</v>
      </c>
      <c r="CY485" s="0" t="n">
        <f aca="false">(1+(SUMIF(Inputs!$X$1:$AY$1,CY$1059,Inputs!$X485:$AY485)))^(CY$1060/CY$1061)-1</f>
        <v>0.00928413459500055</v>
      </c>
      <c r="CZ485" s="0" t="n">
        <f aca="false">(1+(SUMIF(Inputs!$X$1:$AY$1,CZ$1059,Inputs!$X485:$AY485)))^(CZ$1060/CZ$1061)-1</f>
        <v>0.00938663539748563</v>
      </c>
      <c r="DA485" s="0" t="n">
        <f aca="false">(1+(SUMIF(Inputs!$X$1:$AY$1,DA$1059,Inputs!$X485:$AY485)))^(DA$1060/DA$1061)-1</f>
        <v>0.00938663539748563</v>
      </c>
      <c r="DB485" s="357" t="n">
        <f aca="false">(1+(SUMIF(Inputs!$X$1:$AY$1,DB$1059,Inputs!$X485:$AY485)))^(DB$1060/DB$1061)-1</f>
        <v>0.00509643846294283</v>
      </c>
      <c r="DC485" s="0" t="n">
        <f aca="false">(1+(SUMIF(Inputs!$X$1:$AY$1,DC$1059,Inputs!$X485:$AY485)))^(DC$1060/DC$1061)-1</f>
        <v>0.00515321121405332</v>
      </c>
      <c r="DD485" s="0" t="n">
        <f aca="false">(1+(SUMIF(Inputs!$X$1:$AY$1,DD$1059,Inputs!$X485:$AY485)))^(DD$1060/DD$1061)-1</f>
        <v>0.00520998717196552</v>
      </c>
      <c r="DE485" s="0" t="n">
        <f aca="false">(1+(SUMIF(Inputs!$X$1:$AY$1,DE$1059,Inputs!$X485:$AY485)))^(DE$1060/DE$1061)-1</f>
        <v>0.00520998717196552</v>
      </c>
      <c r="DF485" s="0" t="n">
        <f aca="false">(1+(SUMIF(Inputs!$X$1:$AY$1,DF$1059,Inputs!$X485:$AY485)))^(DF$1060/DF$1061)-1</f>
        <v>0.00233743717015034</v>
      </c>
      <c r="DG485" s="0" t="n">
        <f aca="false">(1+(SUMIF(Inputs!$X$1:$AY$1,DG$1059,Inputs!$X485:$AY485)))^(DG$1060/DG$1061)-1</f>
        <v>0.00236343936130679</v>
      </c>
      <c r="DH485" s="0" t="n">
        <f aca="false">(1+(SUMIF(Inputs!$X$1:$AY$1,DH$1059,Inputs!$X485:$AY485)))^(DH$1060/DH$1061)-1</f>
        <v>0.00238944222700033</v>
      </c>
      <c r="DI485" s="0" t="n">
        <f aca="false">(1+(SUMIF(Inputs!$X$1:$AY$1,DI$1059,Inputs!$X485:$AY485)))^(DI$1060/DI$1061)-1</f>
        <v>0.00238944222700033</v>
      </c>
      <c r="DJ485" s="0" t="n">
        <f aca="false">(1+(SUMIF(Inputs!$X$1:$AY$1,DJ$1059,Inputs!$X485:$AY485)))^(DJ$1060/DJ$1061)-1</f>
        <v>0.0151339228008336</v>
      </c>
      <c r="DK485" s="0" t="n">
        <f aca="false">(1+(SUMIF(Inputs!$X$1:$AY$1,DK$1059,Inputs!$X485:$AY485)))^(DK$1060/DK$1061)-1</f>
        <v>0.0153033576864825</v>
      </c>
      <c r="DL485" s="0" t="n">
        <f aca="false">(1+(SUMIF(Inputs!$X$1:$AY$1,DL$1059,Inputs!$X485:$AY485)))^(DL$1060/DL$1061)-1</f>
        <v>0.0154728208523214</v>
      </c>
      <c r="DM485" s="0" t="n">
        <f aca="false">(1+(SUMIF(Inputs!$X$1:$AY$1,DM$1059,Inputs!$X485:$AY485)))^(DM$1060/DM$1061)-1</f>
        <v>0.0154728208523214</v>
      </c>
      <c r="DN485" s="0" t="n">
        <f aca="false">(1+(SUMIF(Inputs!$X$1:$AY$1,DN$1059,Inputs!$X485:$AY485)))^(DN$1060/DN$1061)-1</f>
        <v>0.0122000051834492</v>
      </c>
      <c r="DO485" s="0" t="n">
        <f aca="false">(1+(SUMIF(Inputs!$X$1:$AY$1,DO$1059,Inputs!$X485:$AY485)))^(DO$1060/DO$1061)-1</f>
        <v>0.0123363935318301</v>
      </c>
      <c r="DP485" s="0" t="n">
        <f aca="false">(1+(SUMIF(Inputs!$X$1:$AY$1,DP$1059,Inputs!$X485:$AY485)))^(DP$1060/DP$1061)-1</f>
        <v>0.0124728002577861</v>
      </c>
      <c r="DQ485" s="0" t="n">
        <f aca="false">(1+(SUMIF(Inputs!$X$1:$AY$1,DQ$1059,Inputs!$X485:$AY485)))^(DQ$1060/DQ$1061)-1</f>
        <v>0.0124728002577861</v>
      </c>
      <c r="DR485" s="0" t="n">
        <f aca="false">(1+(SUMIF(Inputs!$X$1:$AY$1,DR$1059,Inputs!$X485:$AY485)))^(DR$1060/DR$1061)-1</f>
        <v>0.0106862651785886</v>
      </c>
      <c r="DS485" s="0" t="n">
        <f aca="false">(1+(SUMIF(Inputs!$X$1:$AY$1,DS$1059,Inputs!$X485:$AY485)))^(DS$1060/DS$1061)-1</f>
        <v>0.0106862651785886</v>
      </c>
      <c r="DT485" s="0" t="n">
        <f aca="false">(1+(SUMIF(Inputs!$X$1:$AY$1,DT$1059,Inputs!$X485:$AY485)))^(DT$1060/DT$1061)-1</f>
        <v>0.0108043287881718</v>
      </c>
      <c r="DU485" s="0" t="n">
        <f aca="false">(1+(SUMIF(Inputs!$X$1:$AY$1,DU$1059,Inputs!$X485:$AY485)))^(DU$1060/DU$1061)-1</f>
        <v>0.0108043287881718</v>
      </c>
      <c r="DV485" s="0" t="n">
        <f aca="false">(1+(SUMIF(Inputs!$X$1:$AY$1,DV$1059,Inputs!$X485:$AY485)))^(DV$1060/DV$1061)-1</f>
        <v>0.0107549668153593</v>
      </c>
      <c r="DW485" s="0" t="n">
        <f aca="false">(1+(SUMIF(Inputs!$X$1:$AY$1,DW$1059,Inputs!$X485:$AY485)))^(DW$1060/DW$1061)-1</f>
        <v>0.0108751139027903</v>
      </c>
      <c r="DX485" s="0" t="n">
        <f aca="false">(1+(SUMIF(Inputs!$X$1:$AY$1,DX$1059,Inputs!$X485:$AY485)))^(DX$1060/DX$1061)-1</f>
        <v>0.0109952752719444</v>
      </c>
      <c r="DY485" s="0" t="n">
        <f aca="false">(1+(SUMIF(Inputs!$X$1:$AY$1,DY$1059,Inputs!$X485:$AY485)))^(DY$1060/DY$1061)-1</f>
        <v>0.0109952752719444</v>
      </c>
      <c r="DZ485" s="0" t="n">
        <f aca="false">(1+(SUMIF(Inputs!$X$1:$AY$1,DZ$1059,Inputs!$X485:$AY485)))^(DZ$1060/DZ$1061)-1</f>
        <v>0.00971777466220192</v>
      </c>
      <c r="EA485" s="276" t="n">
        <f aca="false">(1+(SUMIF(Inputs!$X$1:$AY$1,EA$1059,Inputs!$X485:$AY485)))^(EA$1060/EA$1061)-1</f>
        <v>0.00982627871417696</v>
      </c>
      <c r="EB485" s="0" t="n">
        <f aca="false">(1+(SUMIF(Inputs!$X$1:$AY$1,EB$1059,Inputs!$X485:$AY485)))^(EB$1060/EB$1061)-1</f>
        <v>0.00993479442597356</v>
      </c>
      <c r="EC485" s="0" t="n">
        <f aca="false">(1+(SUMIF(Inputs!$X$1:$AY$1,EC$1059,Inputs!$X485:$AY485)))^(EC$1060/EC$1061)-1</f>
        <v>0.00993479442597356</v>
      </c>
      <c r="ED485" s="0" t="n">
        <f aca="false">(1+(SUMIF(Inputs!$X$1:$AY$1,ED$1059,Inputs!$X485:$AY485)))^(ED$1060/ED$1061)-1</f>
        <v>0.00971777466220192</v>
      </c>
      <c r="EE485" s="0" t="n">
        <f aca="false">(1+(SUMIF(Inputs!$X$1:$AY$1,EE$1059,Inputs!$X485:$AY485)))^(EE$1060/EE$1061)-1</f>
        <v>0.00982627871417696</v>
      </c>
      <c r="EF485" s="0" t="n">
        <f aca="false">(1+(SUMIF(Inputs!$X$1:$AY$1,EF$1059,Inputs!$X485:$AY485)))^(EF$1060/EF$1061)-1</f>
        <v>0.00993479442597356</v>
      </c>
      <c r="EG485" s="0" t="n">
        <f aca="false">(1+(SUMIF(Inputs!$X$1:$AY$1,EG$1059,Inputs!$X485:$AY485)))^(EG$1060/EG$1061)-1</f>
        <v>0.00993479442597356</v>
      </c>
      <c r="EH485" s="0" t="n">
        <f aca="false">(1+(SUMIF(Inputs!$X$1:$AY$1,EH$1059,Inputs!$X485:$AY485)))^(EH$1060/EH$1061)-1</f>
        <v>0.00969109512390776</v>
      </c>
      <c r="EI485" s="0" t="n">
        <f aca="false">(1+(SUMIF(Inputs!$X$1:$AY$1,EI$1059,Inputs!$X485:$AY485)))^(EI$1060/EI$1061)-1</f>
        <v>0.00979929984169581</v>
      </c>
      <c r="EJ485" s="0" t="n">
        <f aca="false">(1+(SUMIF(Inputs!$X$1:$AY$1,EJ$1059,Inputs!$X485:$AY485)))^(EJ$1060/EJ$1061)-1</f>
        <v>0.00990751615536811</v>
      </c>
      <c r="EK485" s="0" t="n">
        <f aca="false">(1+(SUMIF(Inputs!$X$1:$AY$1,EK$1059,Inputs!$X485:$AY485)))^(EK$1060/EK$1061)-1</f>
        <v>0.00990751615536811</v>
      </c>
      <c r="EL485" s="0" t="n">
        <f aca="false">(1+(SUMIF(Inputs!$X$1:$AY$1,EL$1059,Inputs!$X485:$AY485)))^(EL$1060/EL$1061)-1</f>
        <v>0.00982627871417696</v>
      </c>
      <c r="EM485" s="0" t="n">
        <f aca="false">(1+(SUMIF(Inputs!$X$1:$AY$1,EM$1059,Inputs!$X485:$AY485)))^(EM$1060/EM$1061)-1</f>
        <v>0.00982627871417696</v>
      </c>
      <c r="EN485" s="0" t="n">
        <f aca="false">(1+(SUMIF(Inputs!$X$1:$AY$1,EN$1059,Inputs!$X485:$AY485)))^(EN$1060/EN$1061)-1</f>
        <v>0.00993479442597356</v>
      </c>
      <c r="EO485" s="0" t="n">
        <f aca="false">(1+(SUMIF(Inputs!$X$1:$AY$1,EO$1059,Inputs!$X485:$AY485)))^(EO$1060/EO$1061)-1</f>
        <v>0.00993479442597356</v>
      </c>
      <c r="EP485" s="0" t="n">
        <f aca="false">(1+(SUMIF(Inputs!$X$1:$AY$1,EP$1059,Inputs!$X485:$AY485)))^(EP$1060/EP$1061)-1</f>
        <v>0.00971777466220192</v>
      </c>
      <c r="EQ485" s="0" t="n">
        <f aca="false">(1+(SUMIF(Inputs!$X$1:$AY$1,EQ$1059,Inputs!$X485:$AY485)))^(EQ$1060/EQ$1061)-1</f>
        <v>0.00982627871417696</v>
      </c>
      <c r="ER485" s="0" t="n">
        <f aca="false">(1+(SUMIF(Inputs!$X$1:$AY$1,ER$1059,Inputs!$X485:$AY485)))^(ER$1060/ER$1061)-1</f>
        <v>0.00993479442597356</v>
      </c>
      <c r="ES485" s="0" t="n">
        <f aca="false">(1+(SUMIF(Inputs!$X$1:$AY$1,ES$1059,Inputs!$X485:$AY485)))^(ES$1060/ES$1061)-1</f>
        <v>0.00993479442597356</v>
      </c>
      <c r="ET485" s="0" t="n">
        <f aca="false">(1+(SUMIF(Inputs!$X$1:$AY$1,ET$1059,Inputs!$X485:$AY485)))^(ET$1060/ET$1061)-1</f>
        <v>0.00971777466220192</v>
      </c>
      <c r="EU485" s="0" t="n">
        <f aca="false">(1+(SUMIF(Inputs!$X$1:$AY$1,EU$1059,Inputs!$X485:$AY485)))^(EU$1060/EU$1061)-1</f>
        <v>0.00982627871417696</v>
      </c>
      <c r="EV485" s="0" t="n">
        <f aca="false">(1+(SUMIF(Inputs!$X$1:$AY$1,EV$1059,Inputs!$X485:$AY485)))^(EV$1060/EV$1061)-1</f>
        <v>0.00993479442597356</v>
      </c>
      <c r="EW485" s="0" t="n">
        <f aca="false">(1+(SUMIF(Inputs!$X$1:$AY$1,EW$1059,Inputs!$X485:$AY485)))^(EW$1060/EW$1061)-1</f>
        <v>0.00993479442597356</v>
      </c>
      <c r="EX485" s="0" t="n">
        <f aca="false">(1+(SUMIF(Inputs!$X$1:$AY$1,EX$1059,Inputs!$X485:$AY485)))^(EX$1060/EX$1061)-1</f>
        <v>0.00969109512390776</v>
      </c>
      <c r="EY485" s="0" t="n">
        <f aca="false">(1+(SUMIF(Inputs!$X$1:$AY$1,EY$1059,Inputs!$X485:$AY485)))^(EY$1060/EY$1061)-1</f>
        <v>0.00979929984169581</v>
      </c>
      <c r="EZ485" s="0" t="n">
        <f aca="false">(1+(SUMIF(Inputs!$X$1:$AY$1,EZ$1059,Inputs!$X485:$AY485)))^(EZ$1060/EZ$1061)-1</f>
        <v>0.00990751615536811</v>
      </c>
      <c r="FA485" s="0" t="n">
        <f aca="false">(1+(SUMIF(Inputs!$X$1:$AY$1,FA$1059,Inputs!$X485:$AY485)))^(FA$1060/FA$1061)-1</f>
        <v>0.00990751615536811</v>
      </c>
      <c r="FB485" s="0" t="n">
        <f aca="false">(1+(SUMIF(Inputs!$X$1:$AY$1,FB$1059,Inputs!$X485:$AY485)))^(FB$1060/FB$1061)-1</f>
        <v>0.00971777466220192</v>
      </c>
      <c r="FC485" s="0" t="n">
        <f aca="false">(1+(SUMIF(Inputs!$X$1:$AY$1,FC$1059,Inputs!$X485:$AY485)))^(FC$1060/FC$1061)-1</f>
        <v>0.00982627871417696</v>
      </c>
      <c r="FD485" s="0" t="n">
        <f aca="false">(1+(SUMIF(Inputs!$X$1:$AY$1,FD$1059,Inputs!$X485:$AY485)))^(FD$1060/FD$1061)-1</f>
        <v>0.00993479442597356</v>
      </c>
      <c r="FE485" s="0" t="n">
        <f aca="false">(1+(SUMIF(Inputs!$X$1:$AY$1,FE$1059,Inputs!$X485:$AY485)))^(FE$1060/FE$1061)-1</f>
        <v>0.00993479442597356</v>
      </c>
      <c r="FF485" s="0" t="n">
        <f aca="false">(1+(SUMIF(Inputs!$X$1:$AY$1,FF$1059,Inputs!$X485:$AY485)))^(FF$1060/FF$1061)-1</f>
        <v>0.00982627871417696</v>
      </c>
      <c r="FG485" s="0" t="n">
        <f aca="false">(1+(SUMIF(Inputs!$X$1:$AY$1,FG$1059,Inputs!$X485:$AY485)))^(FG$1060/FG$1061)-1</f>
        <v>0.00982627871417696</v>
      </c>
      <c r="FH485" s="0" t="n">
        <f aca="false">(1+(SUMIF(Inputs!$X$1:$AY$1,FH$1059,Inputs!$X485:$AY485)))^(FH$1060/FH$1061)-1</f>
        <v>0.00993479442597356</v>
      </c>
      <c r="FI485" s="0" t="n">
        <f aca="false">(1+(SUMIF(Inputs!$X$1:$AY$1,FI$1059,Inputs!$X485:$AY485)))^(FI$1060/FI$1061)-1</f>
        <v>0.00993479442597356</v>
      </c>
      <c r="FJ485" s="0" t="n">
        <f aca="false">(1+(SUMIF(Inputs!$X$1:$AY$1,FJ$1059,Inputs!$X485:$AY485)))^(FJ$1060/FJ$1061)-1</f>
        <v>0.00971777466220192</v>
      </c>
      <c r="FK485" s="0" t="n">
        <f aca="false">(1+(SUMIF(Inputs!$X$1:$AY$1,FK$1059,Inputs!$X485:$AY485)))^(FK$1060/FK$1061)-1</f>
        <v>0.00982627871417696</v>
      </c>
      <c r="FL485" s="0" t="n">
        <f aca="false">(1+(SUMIF(Inputs!$X$1:$AY$1,FL$1059,Inputs!$X485:$AY485)))^(FL$1060/FL$1061)-1</f>
        <v>0.00993479442597356</v>
      </c>
      <c r="FM485" s="0" t="n">
        <f aca="false">(1+(SUMIF(Inputs!$X$1:$AY$1,FM$1059,Inputs!$X485:$AY485)))^(FM$1060/FM$1061)-1</f>
        <v>0.00993479442597356</v>
      </c>
      <c r="FN485" s="0" t="n">
        <f aca="false">(1+(SUMIF(Inputs!$X$1:$AY$1,FN$1059,Inputs!$X485:$AY485)))^(FN$1060/FN$1061)-1</f>
        <v>0.00969109512390776</v>
      </c>
      <c r="FO485" s="0" t="n">
        <f aca="false">(1+(SUMIF(Inputs!$X$1:$AY$1,FO$1059,Inputs!$X485:$AY485)))^(FO$1060/FO$1061)-1</f>
        <v>0.00979929984169581</v>
      </c>
      <c r="FP485" s="0" t="n">
        <f aca="false">(1+(SUMIF(Inputs!$X$1:$AY$1,FP$1059,Inputs!$X485:$AY485)))^(FP$1060/FP$1061)-1</f>
        <v>0.00990751615536811</v>
      </c>
      <c r="FQ485" s="0" t="n">
        <f aca="false">(1+(SUMIF(Inputs!$X$1:$AY$1,FQ$1059,Inputs!$X485:$AY485)))^(FQ$1060/FQ$1061)-1</f>
        <v>0.00990751615536811</v>
      </c>
      <c r="FR485" s="0" t="n">
        <f aca="false">(1+(SUMIF(Inputs!$X$1:$AY$1,FR$1059,Inputs!$X485:$AY485)))^(FR$1060/FR$1061)-1</f>
        <v>0.00971777466220192</v>
      </c>
      <c r="FS485" s="0" t="n">
        <f aca="false">(1+(SUMIF(Inputs!$X$1:$AY$1,FS$1059,Inputs!$X485:$AY485)))^(FS$1060/FS$1061)-1</f>
        <v>0.00982627871417696</v>
      </c>
      <c r="FT485" s="0" t="n">
        <f aca="false">(1+(SUMIF(Inputs!$X$1:$AY$1,FT$1059,Inputs!$X485:$AY485)))^(FT$1060/FT$1061)-1</f>
        <v>0.00993479442597356</v>
      </c>
      <c r="FU485" s="0" t="n">
        <f aca="false">(1+(SUMIF(Inputs!$X$1:$AY$1,FU$1059,Inputs!$X485:$AY485)))^(FU$1060/FU$1061)-1</f>
        <v>0.00993479442597356</v>
      </c>
      <c r="FV485" s="0" t="n">
        <f aca="false">(1+(SUMIF(Inputs!$X$1:$BB$1,FV$1059,Inputs!$X485:$BB485)))^(FV$1060/FV$1061)-1</f>
        <v>0.00971777466220192</v>
      </c>
      <c r="FW485" s="0" t="n">
        <f aca="false">(1+(SUMIF(Inputs!$X$1:$BB$1,FW$1059,Inputs!$X485:$BB485)))^(FW$1060/FW$1061)-1</f>
        <v>0.00982627871417696</v>
      </c>
      <c r="FX485" s="0" t="n">
        <f aca="false">(1+(SUMIF(Inputs!$X$1:$BB$1,FX$1059,Inputs!$X485:$BB485)))^(FX$1060/FX$1061)-1</f>
        <v>0.00993479442597356</v>
      </c>
      <c r="FY485" s="0" t="n">
        <f aca="false">(1+(SUMIF(Inputs!$X$1:$BB$1,FY$1059,Inputs!$X485:$BB485)))^(FY$1060/FY$1061)-1</f>
        <v>0.00993479442597356</v>
      </c>
      <c r="FZ485" s="0" t="n">
        <f aca="false">(1+(SUMIF(Inputs!$X$1:$BB$1,FZ$1059,Inputs!$X485:$BB485)))^(FZ$1060/FZ$1061)-1</f>
        <v>0.00971777466220192</v>
      </c>
      <c r="GA485" s="0" t="n">
        <f aca="false">(1+(SUMIF(Inputs!$X$1:$BB$1,GA$1059,Inputs!$X485:$BB485)))^(GA$1060/GA$1061)-1</f>
        <v>0.00982627871417696</v>
      </c>
      <c r="GB485" s="0" t="n">
        <f aca="false">(1+(SUMIF(Inputs!$X$1:$BB$1,GB$1059,Inputs!$X485:$BB485)))^(GB$1060/GB$1061)-1</f>
        <v>0.00993479442597356</v>
      </c>
      <c r="GC485" s="0" t="n">
        <f aca="false">(1+(SUMIF(Inputs!$X$1:$BB$1,GC$1059,Inputs!$X485:$BB485)))^(GC$1060/GC$1061)-1</f>
        <v>0.00993479442597356</v>
      </c>
      <c r="GD485" s="0" t="n">
        <f aca="false">(1+(SUMIF(Inputs!$X$1:$BB$1,GD$1059,Inputs!$X485:$BB485)))^(GD$1060/GD$1061)-1</f>
        <v>0.00971777466220192</v>
      </c>
      <c r="GE485" s="0" t="n">
        <f aca="false">(1+(SUMIF(Inputs!$X$1:$BB$1,GE$1059,Inputs!$X485:$BB485)))^(GE$1060/GE$1061)-1</f>
        <v>0.00982627871417696</v>
      </c>
      <c r="GF485" s="0" t="n">
        <f aca="false">(1+(SUMIF(Inputs!$X$1:$BB$1,GF$1059,Inputs!$X485:$BB485)))^(GF$1060/GF$1061)-1</f>
        <v>0.00993479442597356</v>
      </c>
      <c r="GG485" s="0" t="n">
        <f aca="false">(1+(SUMIF(Inputs!$X$1:$BB$1,GG$1059,Inputs!$X485:$BB485)))^(GG$1060/GG$1061)-1</f>
        <v>0.00993479442597356</v>
      </c>
      <c r="GH485" s="0" t="n">
        <f aca="false">(1+(SUMIF(Inputs!$X$1:$BG$1,GH$1059,Inputs!$X485:$BG485)))^(GH$1060/GH$1061)-1</f>
        <v>0.00971777466220192</v>
      </c>
      <c r="GI485" s="0" t="n">
        <f aca="false">(1+(SUMIF(Inputs!$X$1:$BG$1,GI$1059,Inputs!$X485:$BG485)))^(GI$1060/GI$1061)-1</f>
        <v>0.00982627871417696</v>
      </c>
      <c r="GJ485" s="0" t="n">
        <f aca="false">(1+(SUMIF(Inputs!$X$1:$BG$1,GJ$1059,Inputs!$X485:$BG485)))^(GJ$1060/GJ$1061)-1</f>
        <v>0.00993479442597356</v>
      </c>
      <c r="GK485" s="0" t="n">
        <f aca="false">(1+(SUMIF(Inputs!$X$1:$BG$1,GK$1059,Inputs!$X485:$BG485)))^(GK$1060/GK$1061)-1</f>
        <v>0.00993479442597356</v>
      </c>
      <c r="GL485" s="0" t="n">
        <f aca="false">(1+(SUMIF(Inputs!$X$1:$BG$1,GL$1059,Inputs!$X485:$BG485)))^(GL$1060/GL$1061)-1</f>
        <v>0.00971777466220192</v>
      </c>
      <c r="GM485" s="0" t="n">
        <f aca="false">(1+(SUMIF(Inputs!$X$1:$BG$1,GM$1059,Inputs!$X485:$BG485)))^(GM$1060/GM$1061)-1</f>
        <v>0.00982627871417696</v>
      </c>
      <c r="GN485" s="0" t="n">
        <f aca="false">(1+(SUMIF(Inputs!$X$1:$BG$1,GN$1059,Inputs!$X485:$BG485)))^(GN$1060/GN$1061)-1</f>
        <v>0.00993479442597356</v>
      </c>
      <c r="GO485" s="0" t="n">
        <f aca="false">(1+(SUMIF(Inputs!$X$1:$BG$1,GO$1059,Inputs!$X485:$BG485)))^(GO$1060/GO$1061)-1</f>
        <v>0.00993479442597356</v>
      </c>
      <c r="GP485" s="0" t="n">
        <f aca="false">(1+(SUMIF(Inputs!$X$1:$BG$1,GP$1059,Inputs!$X485:$BG485)))^(GP$1060/GP$1061)-1</f>
        <v>0.00971777466220192</v>
      </c>
      <c r="GQ485" s="0" t="n">
        <f aca="false">(1+(SUMIF(Inputs!$X$1:$BG$1,GQ$1059,Inputs!$X485:$BG485)))^(GQ$1060/GQ$1061)-1</f>
        <v>0.00982627871417696</v>
      </c>
      <c r="GR485" s="0" t="n">
        <f aca="false">(1+(SUMIF(Inputs!$X$1:$BG$1,GR$1059,Inputs!$X485:$BG485)))^(GR$1060/GR$1061)-1</f>
        <v>0.00993479442597356</v>
      </c>
      <c r="GS485" s="0" t="n">
        <f aca="false">(1+(SUMIF(Inputs!$X$1:$BG$1,GS$1059,Inputs!$X485:$BG485)))^(GS$1060/GS$1061)-1</f>
        <v>0.00993479442597356</v>
      </c>
      <c r="GT485" s="0" t="n">
        <f aca="false">(1+(SUMIF(Inputs!$X$1:$BG$1,GT$1059,Inputs!$X485:$BG485)))^(GT$1060/GT$1061)-1</f>
        <v>0.00971777466220192</v>
      </c>
      <c r="GU485" s="0" t="n">
        <f aca="false">(1+(SUMIF(Inputs!$X$1:$BG$1,GU$1059,Inputs!$X485:$BG485)))^(GU$1060/GU$1061)-1</f>
        <v>0.00982627871417696</v>
      </c>
      <c r="GV485" s="0" t="n">
        <f aca="false">(1+(SUMIF(Inputs!$X$1:$BG$1,GV$1059,Inputs!$X485:$BG485)))^(GV$1060/GV$1061)-1</f>
        <v>0.00993479442597356</v>
      </c>
      <c r="GW485" s="0" t="n">
        <f aca="false">(1+(SUMIF(Inputs!$X$1:$BG$1,GW$1059,Inputs!$X485:$BG485)))^(GW$1060/GW$1061)-1</f>
        <v>0.00993479442597356</v>
      </c>
      <c r="GX485" s="0" t="n">
        <f aca="false">(1+(SUMIF(Inputs!$X$1:$BG$1,GX$1059,Inputs!$X485:$BG485)))^(GX$1060/GX$1061)-1</f>
        <v>0.00971777466220192</v>
      </c>
      <c r="GY485" s="0" t="n">
        <f aca="false">(1+(SUMIF(Inputs!$X$1:$BG$1,GY$1059,Inputs!$X485:$BG485)))^(GY$1060/GY$1061)-1</f>
        <v>0.00982627871417696</v>
      </c>
      <c r="GZ485" s="0" t="n">
        <f aca="false">(1+(SUMIF(Inputs!$X$1:$BG$1,GZ$1059,Inputs!$X485:$BG485)))^(GZ$1060/GZ$1061)-1</f>
        <v>0.00993479442597356</v>
      </c>
      <c r="HA485" s="0" t="n">
        <f aca="false">(1+(SUMIF(Inputs!$X$1:$BG$1,HA$1059,Inputs!$X485:$BG485)))^(HA$1060/HA$1061)-1</f>
        <v>0.00993479442597356</v>
      </c>
    </row>
    <row r="486" customFormat="false" ht="15" hidden="false" customHeight="false" outlineLevel="2" collapsed="false">
      <c r="A486" s="48" t="s">
        <v>99</v>
      </c>
      <c r="B486" s="123" t="s">
        <v>433</v>
      </c>
      <c r="C486" s="123"/>
      <c r="D486" s="123" t="s">
        <v>101</v>
      </c>
      <c r="E486" s="124"/>
      <c r="F486" s="19" t="s">
        <v>447</v>
      </c>
      <c r="G486" s="124"/>
      <c r="H486" s="124"/>
      <c r="I486" s="124"/>
      <c r="CL486" s="0" t="n">
        <f aca="false">(1+(SUMIF(Inputs!$X$1:$AY$1,CL$1059,Inputs!$X486:$AY486)))^(CL$1060/CL$1061)-1</f>
        <v>0.00727396585789686</v>
      </c>
      <c r="CM486" s="0" t="n">
        <f aca="false">(1+(SUMIF(Inputs!$X$1:$AY$1,CM$1059,Inputs!$X486:$AY486)))^(CM$1060/CM$1061)-1</f>
        <v>0.00735508420444275</v>
      </c>
      <c r="CN486" s="0" t="n">
        <f aca="false">(1+(SUMIF(Inputs!$X$1:$AY$1,CN$1059,Inputs!$X486:$AY486)))^(CN$1060/CN$1061)-1</f>
        <v>0.00743620908365661</v>
      </c>
      <c r="CO486" s="0" t="n">
        <f aca="false">(1+(SUMIF(Inputs!$X$1:$AY$1,CO$1059,Inputs!$X486:$AY486)))^(CO$1060/CO$1061)-1</f>
        <v>0.00743620908365661</v>
      </c>
      <c r="CP486" s="0" t="n">
        <f aca="false">(1+(SUMIF(Inputs!$X$1:$AY$1,CP$1059,Inputs!$X486:$AY486)))^(CP$1060/CP$1061)-1</f>
        <v>0.0326124492356148</v>
      </c>
      <c r="CQ486" s="0" t="n">
        <f aca="false">(1+(SUMIF(Inputs!$X$1:$AY$1,CQ$1059,Inputs!$X486:$AY486)))^(CQ$1060/CQ$1061)-1</f>
        <v>0.0329807209644906</v>
      </c>
      <c r="CR486" s="0" t="n">
        <f aca="false">(1+(SUMIF(Inputs!$X$1:$AY$1,CR$1059,Inputs!$X486:$AY486)))^(CR$1060/CR$1061)-1</f>
        <v>0.0333491240340902</v>
      </c>
      <c r="CS486" s="0" t="n">
        <f aca="false">(1+(SUMIF(Inputs!$X$1:$AY$1,CS$1059,Inputs!$X486:$AY486)))^(CS$1060/CS$1061)-1</f>
        <v>0.0333491240340902</v>
      </c>
      <c r="CT486" s="0" t="n">
        <f aca="false">(1+(SUMIF(Inputs!$X$1:$AY$1,CT$1059,Inputs!$X486:$AY486)))^(CT$1060/CT$1061)-1</f>
        <v>0.0408030396200656</v>
      </c>
      <c r="CU486" s="0" t="n">
        <f aca="false">(1+(SUMIF(Inputs!$X$1:$AY$1,CU$1059,Inputs!$X486:$AY486)))^(CU$1060/CU$1061)-1</f>
        <v>0.0412656355818049</v>
      </c>
      <c r="CV486" s="0" t="n">
        <f aca="false">(1+(SUMIF(Inputs!$X$1:$AY$1,CV$1059,Inputs!$X486:$AY486)))^(CV$1060/CV$1061)-1</f>
        <v>0.041728437149231</v>
      </c>
      <c r="CW486" s="0" t="n">
        <f aca="false">(1+(SUMIF(Inputs!$X$1:$AY$1,CW$1059,Inputs!$X486:$AY486)))^(CW$1060/CW$1061)-1</f>
        <v>0.041728437149231</v>
      </c>
      <c r="CX486" s="0" t="n">
        <f aca="false">(1+(SUMIF(Inputs!$X$1:$AY$1,CX$1059,Inputs!$X486:$AY486)))^(CX$1060/CX$1061)-1</f>
        <v>0.0224060441489988</v>
      </c>
      <c r="CY486" s="0" t="n">
        <f aca="false">(1+(SUMIF(Inputs!$X$1:$AY$1,CY$1059,Inputs!$X486:$AY486)))^(CY$1060/CY$1061)-1</f>
        <v>0.0224060441489988</v>
      </c>
      <c r="CZ486" s="0" t="n">
        <f aca="false">(1+(SUMIF(Inputs!$X$1:$AY$1,CZ$1059,Inputs!$X486:$AY486)))^(CZ$1060/CZ$1061)-1</f>
        <v>0.0226550327649209</v>
      </c>
      <c r="DA486" s="0" t="n">
        <f aca="false">(1+(SUMIF(Inputs!$X$1:$AY$1,DA$1059,Inputs!$X486:$AY486)))^(DA$1060/DA$1061)-1</f>
        <v>0.0226550327649209</v>
      </c>
      <c r="DB486" s="357" t="n">
        <f aca="false">(1+(SUMIF(Inputs!$X$1:$AY$1,DB$1059,Inputs!$X486:$AY486)))^(DB$1060/DB$1061)-1</f>
        <v>0.0267231383268485</v>
      </c>
      <c r="DC486" s="0" t="n">
        <f aca="false">(1+(SUMIF(Inputs!$X$1:$AY$1,DC$1059,Inputs!$X486:$AY486)))^(DC$1060/DC$1061)-1</f>
        <v>0.0270240386615832</v>
      </c>
      <c r="DD486" s="0" t="n">
        <f aca="false">(1+(SUMIF(Inputs!$X$1:$AY$1,DD$1059,Inputs!$X486:$AY486)))^(DD$1060/DD$1061)-1</f>
        <v>0.0273250271807641</v>
      </c>
      <c r="DE486" s="0" t="n">
        <f aca="false">(1+(SUMIF(Inputs!$X$1:$AY$1,DE$1059,Inputs!$X486:$AY486)))^(DE$1060/DE$1061)-1</f>
        <v>0.0273250271807641</v>
      </c>
      <c r="DF486" s="0" t="n">
        <f aca="false">(1+(SUMIF(Inputs!$X$1:$AY$1,DF$1059,Inputs!$X486:$AY486)))^(DF$1060/DF$1061)-1</f>
        <v>0.00233743717015034</v>
      </c>
      <c r="DG486" s="0" t="n">
        <f aca="false">(1+(SUMIF(Inputs!$X$1:$AY$1,DG$1059,Inputs!$X486:$AY486)))^(DG$1060/DG$1061)-1</f>
        <v>0.00236343936130679</v>
      </c>
      <c r="DH486" s="0" t="n">
        <f aca="false">(1+(SUMIF(Inputs!$X$1:$AY$1,DH$1059,Inputs!$X486:$AY486)))^(DH$1060/DH$1061)-1</f>
        <v>0.00238944222700033</v>
      </c>
      <c r="DI486" s="0" t="n">
        <f aca="false">(1+(SUMIF(Inputs!$X$1:$AY$1,DI$1059,Inputs!$X486:$AY486)))^(DI$1060/DI$1061)-1</f>
        <v>0.00238944222700033</v>
      </c>
      <c r="DJ486" s="0" t="n">
        <f aca="false">(1+(SUMIF(Inputs!$X$1:$AY$1,DJ$1059,Inputs!$X486:$AY486)))^(DJ$1060/DJ$1061)-1</f>
        <v>0.0151339228008336</v>
      </c>
      <c r="DK486" s="0" t="n">
        <f aca="false">(1+(SUMIF(Inputs!$X$1:$AY$1,DK$1059,Inputs!$X486:$AY486)))^(DK$1060/DK$1061)-1</f>
        <v>0.0153033576864825</v>
      </c>
      <c r="DL486" s="0" t="n">
        <f aca="false">(1+(SUMIF(Inputs!$X$1:$AY$1,DL$1059,Inputs!$X486:$AY486)))^(DL$1060/DL$1061)-1</f>
        <v>0.0154728208523214</v>
      </c>
      <c r="DM486" s="0" t="n">
        <f aca="false">(1+(SUMIF(Inputs!$X$1:$AY$1,DM$1059,Inputs!$X486:$AY486)))^(DM$1060/DM$1061)-1</f>
        <v>0.0154728208523214</v>
      </c>
      <c r="DN486" s="0" t="n">
        <f aca="false">(1+(SUMIF(Inputs!$X$1:$AY$1,DN$1059,Inputs!$X486:$AY486)))^(DN$1060/DN$1061)-1</f>
        <v>0.0122000051834492</v>
      </c>
      <c r="DO486" s="0" t="n">
        <f aca="false">(1+(SUMIF(Inputs!$X$1:$AY$1,DO$1059,Inputs!$X486:$AY486)))^(DO$1060/DO$1061)-1</f>
        <v>0.0123363935318301</v>
      </c>
      <c r="DP486" s="0" t="n">
        <f aca="false">(1+(SUMIF(Inputs!$X$1:$AY$1,DP$1059,Inputs!$X486:$AY486)))^(DP$1060/DP$1061)-1</f>
        <v>0.0124728002577861</v>
      </c>
      <c r="DQ486" s="0" t="n">
        <f aca="false">(1+(SUMIF(Inputs!$X$1:$AY$1,DQ$1059,Inputs!$X486:$AY486)))^(DQ$1060/DQ$1061)-1</f>
        <v>0.0124728002577861</v>
      </c>
      <c r="DR486" s="0" t="n">
        <f aca="false">(1+(SUMIF(Inputs!$X$1:$AY$1,DR$1059,Inputs!$X486:$AY486)))^(DR$1060/DR$1061)-1</f>
        <v>0.0106862651785886</v>
      </c>
      <c r="DS486" s="0" t="n">
        <f aca="false">(1+(SUMIF(Inputs!$X$1:$AY$1,DS$1059,Inputs!$X486:$AY486)))^(DS$1060/DS$1061)-1</f>
        <v>0.0106862651785886</v>
      </c>
      <c r="DT486" s="0" t="n">
        <f aca="false">(1+(SUMIF(Inputs!$X$1:$AY$1,DT$1059,Inputs!$X486:$AY486)))^(DT$1060/DT$1061)-1</f>
        <v>0.0108043287881718</v>
      </c>
      <c r="DU486" s="0" t="n">
        <f aca="false">(1+(SUMIF(Inputs!$X$1:$AY$1,DU$1059,Inputs!$X486:$AY486)))^(DU$1060/DU$1061)-1</f>
        <v>0.0108043287881718</v>
      </c>
      <c r="DV486" s="0" t="n">
        <f aca="false">(1+(SUMIF(Inputs!$X$1:$AY$1,DV$1059,Inputs!$X486:$AY486)))^(DV$1060/DV$1061)-1</f>
        <v>0.0107549668153593</v>
      </c>
      <c r="DW486" s="0" t="n">
        <f aca="false">(1+(SUMIF(Inputs!$X$1:$AY$1,DW$1059,Inputs!$X486:$AY486)))^(DW$1060/DW$1061)-1</f>
        <v>0.0108751139027903</v>
      </c>
      <c r="DX486" s="0" t="n">
        <f aca="false">(1+(SUMIF(Inputs!$X$1:$AY$1,DX$1059,Inputs!$X486:$AY486)))^(DX$1060/DX$1061)-1</f>
        <v>0.0109952752719444</v>
      </c>
      <c r="DY486" s="0" t="n">
        <f aca="false">(1+(SUMIF(Inputs!$X$1:$AY$1,DY$1059,Inputs!$X486:$AY486)))^(DY$1060/DY$1061)-1</f>
        <v>0.0109952752719444</v>
      </c>
      <c r="DZ486" s="0" t="n">
        <f aca="false">(1+(SUMIF(Inputs!$X$1:$AY$1,DZ$1059,Inputs!$X486:$AY486)))^(DZ$1060/DZ$1061)-1</f>
        <v>0.00971777466220192</v>
      </c>
      <c r="EA486" s="276" t="n">
        <f aca="false">(1+(SUMIF(Inputs!$X$1:$AY$1,EA$1059,Inputs!$X486:$AY486)))^(EA$1060/EA$1061)-1</f>
        <v>0.00982627871417696</v>
      </c>
      <c r="EB486" s="0" t="n">
        <f aca="false">(1+(SUMIF(Inputs!$X$1:$AY$1,EB$1059,Inputs!$X486:$AY486)))^(EB$1060/EB$1061)-1</f>
        <v>0.00993479442597356</v>
      </c>
      <c r="EC486" s="0" t="n">
        <f aca="false">(1+(SUMIF(Inputs!$X$1:$AY$1,EC$1059,Inputs!$X486:$AY486)))^(EC$1060/EC$1061)-1</f>
        <v>0.00993479442597356</v>
      </c>
      <c r="ED486" s="0" t="n">
        <f aca="false">(1+(SUMIF(Inputs!$X$1:$AY$1,ED$1059,Inputs!$X486:$AY486)))^(ED$1060/ED$1061)-1</f>
        <v>0.00971777466220192</v>
      </c>
      <c r="EE486" s="0" t="n">
        <f aca="false">(1+(SUMIF(Inputs!$X$1:$AY$1,EE$1059,Inputs!$X486:$AY486)))^(EE$1060/EE$1061)-1</f>
        <v>0.00982627871417696</v>
      </c>
      <c r="EF486" s="0" t="n">
        <f aca="false">(1+(SUMIF(Inputs!$X$1:$AY$1,EF$1059,Inputs!$X486:$AY486)))^(EF$1060/EF$1061)-1</f>
        <v>0.00993479442597356</v>
      </c>
      <c r="EG486" s="0" t="n">
        <f aca="false">(1+(SUMIF(Inputs!$X$1:$AY$1,EG$1059,Inputs!$X486:$AY486)))^(EG$1060/EG$1061)-1</f>
        <v>0.00993479442597356</v>
      </c>
      <c r="EH486" s="0" t="n">
        <f aca="false">(1+(SUMIF(Inputs!$X$1:$AY$1,EH$1059,Inputs!$X486:$AY486)))^(EH$1060/EH$1061)-1</f>
        <v>0.00969109512390776</v>
      </c>
      <c r="EI486" s="0" t="n">
        <f aca="false">(1+(SUMIF(Inputs!$X$1:$AY$1,EI$1059,Inputs!$X486:$AY486)))^(EI$1060/EI$1061)-1</f>
        <v>0.00979929984169581</v>
      </c>
      <c r="EJ486" s="0" t="n">
        <f aca="false">(1+(SUMIF(Inputs!$X$1:$AY$1,EJ$1059,Inputs!$X486:$AY486)))^(EJ$1060/EJ$1061)-1</f>
        <v>0.00990751615536811</v>
      </c>
      <c r="EK486" s="0" t="n">
        <f aca="false">(1+(SUMIF(Inputs!$X$1:$AY$1,EK$1059,Inputs!$X486:$AY486)))^(EK$1060/EK$1061)-1</f>
        <v>0.00990751615536811</v>
      </c>
      <c r="EL486" s="0" t="n">
        <f aca="false">(1+(SUMIF(Inputs!$X$1:$AY$1,EL$1059,Inputs!$X486:$AY486)))^(EL$1060/EL$1061)-1</f>
        <v>0.00982627871417696</v>
      </c>
      <c r="EM486" s="0" t="n">
        <f aca="false">(1+(SUMIF(Inputs!$X$1:$AY$1,EM$1059,Inputs!$X486:$AY486)))^(EM$1060/EM$1061)-1</f>
        <v>0.00982627871417696</v>
      </c>
      <c r="EN486" s="0" t="n">
        <f aca="false">(1+(SUMIF(Inputs!$X$1:$AY$1,EN$1059,Inputs!$X486:$AY486)))^(EN$1060/EN$1061)-1</f>
        <v>0.00993479442597356</v>
      </c>
      <c r="EO486" s="0" t="n">
        <f aca="false">(1+(SUMIF(Inputs!$X$1:$AY$1,EO$1059,Inputs!$X486:$AY486)))^(EO$1060/EO$1061)-1</f>
        <v>0.00993479442597356</v>
      </c>
      <c r="EP486" s="0" t="n">
        <f aca="false">(1+(SUMIF(Inputs!$X$1:$AY$1,EP$1059,Inputs!$X486:$AY486)))^(EP$1060/EP$1061)-1</f>
        <v>0.00971777466220192</v>
      </c>
      <c r="EQ486" s="0" t="n">
        <f aca="false">(1+(SUMIF(Inputs!$X$1:$AY$1,EQ$1059,Inputs!$X486:$AY486)))^(EQ$1060/EQ$1061)-1</f>
        <v>0.00982627871417696</v>
      </c>
      <c r="ER486" s="0" t="n">
        <f aca="false">(1+(SUMIF(Inputs!$X$1:$AY$1,ER$1059,Inputs!$X486:$AY486)))^(ER$1060/ER$1061)-1</f>
        <v>0.00993479442597356</v>
      </c>
      <c r="ES486" s="0" t="n">
        <f aca="false">(1+(SUMIF(Inputs!$X$1:$AY$1,ES$1059,Inputs!$X486:$AY486)))^(ES$1060/ES$1061)-1</f>
        <v>0.00993479442597356</v>
      </c>
      <c r="ET486" s="0" t="n">
        <f aca="false">(1+(SUMIF(Inputs!$X$1:$AY$1,ET$1059,Inputs!$X486:$AY486)))^(ET$1060/ET$1061)-1</f>
        <v>0.00971777466220192</v>
      </c>
      <c r="EU486" s="0" t="n">
        <f aca="false">(1+(SUMIF(Inputs!$X$1:$AY$1,EU$1059,Inputs!$X486:$AY486)))^(EU$1060/EU$1061)-1</f>
        <v>0.00982627871417696</v>
      </c>
      <c r="EV486" s="0" t="n">
        <f aca="false">(1+(SUMIF(Inputs!$X$1:$AY$1,EV$1059,Inputs!$X486:$AY486)))^(EV$1060/EV$1061)-1</f>
        <v>0.00993479442597356</v>
      </c>
      <c r="EW486" s="0" t="n">
        <f aca="false">(1+(SUMIF(Inputs!$X$1:$AY$1,EW$1059,Inputs!$X486:$AY486)))^(EW$1060/EW$1061)-1</f>
        <v>0.00993479442597356</v>
      </c>
      <c r="EX486" s="0" t="n">
        <f aca="false">(1+(SUMIF(Inputs!$X$1:$AY$1,EX$1059,Inputs!$X486:$AY486)))^(EX$1060/EX$1061)-1</f>
        <v>0.00969109512390776</v>
      </c>
      <c r="EY486" s="0" t="n">
        <f aca="false">(1+(SUMIF(Inputs!$X$1:$AY$1,EY$1059,Inputs!$X486:$AY486)))^(EY$1060/EY$1061)-1</f>
        <v>0.00979929984169581</v>
      </c>
      <c r="EZ486" s="0" t="n">
        <f aca="false">(1+(SUMIF(Inputs!$X$1:$AY$1,EZ$1059,Inputs!$X486:$AY486)))^(EZ$1060/EZ$1061)-1</f>
        <v>0.00990751615536811</v>
      </c>
      <c r="FA486" s="0" t="n">
        <f aca="false">(1+(SUMIF(Inputs!$X$1:$AY$1,FA$1059,Inputs!$X486:$AY486)))^(FA$1060/FA$1061)-1</f>
        <v>0.00990751615536811</v>
      </c>
      <c r="FB486" s="0" t="n">
        <f aca="false">(1+(SUMIF(Inputs!$X$1:$AY$1,FB$1059,Inputs!$X486:$AY486)))^(FB$1060/FB$1061)-1</f>
        <v>0.00971777466220192</v>
      </c>
      <c r="FC486" s="0" t="n">
        <f aca="false">(1+(SUMIF(Inputs!$X$1:$AY$1,FC$1059,Inputs!$X486:$AY486)))^(FC$1060/FC$1061)-1</f>
        <v>0.00982627871417696</v>
      </c>
      <c r="FD486" s="0" t="n">
        <f aca="false">(1+(SUMIF(Inputs!$X$1:$AY$1,FD$1059,Inputs!$X486:$AY486)))^(FD$1060/FD$1061)-1</f>
        <v>0.00993479442597356</v>
      </c>
      <c r="FE486" s="0" t="n">
        <f aca="false">(1+(SUMIF(Inputs!$X$1:$AY$1,FE$1059,Inputs!$X486:$AY486)))^(FE$1060/FE$1061)-1</f>
        <v>0.00993479442597356</v>
      </c>
      <c r="FF486" s="0" t="n">
        <f aca="false">(1+(SUMIF(Inputs!$X$1:$AY$1,FF$1059,Inputs!$X486:$AY486)))^(FF$1060/FF$1061)-1</f>
        <v>0.00982627871417696</v>
      </c>
      <c r="FG486" s="0" t="n">
        <f aca="false">(1+(SUMIF(Inputs!$X$1:$AY$1,FG$1059,Inputs!$X486:$AY486)))^(FG$1060/FG$1061)-1</f>
        <v>0.00982627871417696</v>
      </c>
      <c r="FH486" s="0" t="n">
        <f aca="false">(1+(SUMIF(Inputs!$X$1:$AY$1,FH$1059,Inputs!$X486:$AY486)))^(FH$1060/FH$1061)-1</f>
        <v>0.00993479442597356</v>
      </c>
      <c r="FI486" s="0" t="n">
        <f aca="false">(1+(SUMIF(Inputs!$X$1:$AY$1,FI$1059,Inputs!$X486:$AY486)))^(FI$1060/FI$1061)-1</f>
        <v>0.00993479442597356</v>
      </c>
      <c r="FJ486" s="0" t="n">
        <f aca="false">(1+(SUMIF(Inputs!$X$1:$AY$1,FJ$1059,Inputs!$X486:$AY486)))^(FJ$1060/FJ$1061)-1</f>
        <v>0.00971777466220192</v>
      </c>
      <c r="FK486" s="0" t="n">
        <f aca="false">(1+(SUMIF(Inputs!$X$1:$AY$1,FK$1059,Inputs!$X486:$AY486)))^(FK$1060/FK$1061)-1</f>
        <v>0.00982627871417696</v>
      </c>
      <c r="FL486" s="0" t="n">
        <f aca="false">(1+(SUMIF(Inputs!$X$1:$AY$1,FL$1059,Inputs!$X486:$AY486)))^(FL$1060/FL$1061)-1</f>
        <v>0.00993479442597356</v>
      </c>
      <c r="FM486" s="0" t="n">
        <f aca="false">(1+(SUMIF(Inputs!$X$1:$AY$1,FM$1059,Inputs!$X486:$AY486)))^(FM$1060/FM$1061)-1</f>
        <v>0.00993479442597356</v>
      </c>
      <c r="FN486" s="0" t="n">
        <f aca="false">(1+(SUMIF(Inputs!$X$1:$AY$1,FN$1059,Inputs!$X486:$AY486)))^(FN$1060/FN$1061)-1</f>
        <v>0.00969109512390776</v>
      </c>
      <c r="FO486" s="0" t="n">
        <f aca="false">(1+(SUMIF(Inputs!$X$1:$AY$1,FO$1059,Inputs!$X486:$AY486)))^(FO$1060/FO$1061)-1</f>
        <v>0.00979929984169581</v>
      </c>
      <c r="FP486" s="0" t="n">
        <f aca="false">(1+(SUMIF(Inputs!$X$1:$AY$1,FP$1059,Inputs!$X486:$AY486)))^(FP$1060/FP$1061)-1</f>
        <v>0.00990751615536811</v>
      </c>
      <c r="FQ486" s="0" t="n">
        <f aca="false">(1+(SUMIF(Inputs!$X$1:$AY$1,FQ$1059,Inputs!$X486:$AY486)))^(FQ$1060/FQ$1061)-1</f>
        <v>0.00990751615536811</v>
      </c>
      <c r="FR486" s="0" t="n">
        <f aca="false">(1+(SUMIF(Inputs!$X$1:$AY$1,FR$1059,Inputs!$X486:$AY486)))^(FR$1060/FR$1061)-1</f>
        <v>0.00971777466220192</v>
      </c>
      <c r="FS486" s="0" t="n">
        <f aca="false">(1+(SUMIF(Inputs!$X$1:$AY$1,FS$1059,Inputs!$X486:$AY486)))^(FS$1060/FS$1061)-1</f>
        <v>0.00982627871417696</v>
      </c>
      <c r="FT486" s="0" t="n">
        <f aca="false">(1+(SUMIF(Inputs!$X$1:$AY$1,FT$1059,Inputs!$X486:$AY486)))^(FT$1060/FT$1061)-1</f>
        <v>0.00993479442597356</v>
      </c>
      <c r="FU486" s="0" t="n">
        <f aca="false">(1+(SUMIF(Inputs!$X$1:$AY$1,FU$1059,Inputs!$X486:$AY486)))^(FU$1060/FU$1061)-1</f>
        <v>0.00993479442597356</v>
      </c>
      <c r="FV486" s="0" t="n">
        <f aca="false">(1+(SUMIF(Inputs!$X$1:$BB$1,FV$1059,Inputs!$X486:$BB486)))^(FV$1060/FV$1061)-1</f>
        <v>0.00971777466220192</v>
      </c>
      <c r="FW486" s="0" t="n">
        <f aca="false">(1+(SUMIF(Inputs!$X$1:$BB$1,FW$1059,Inputs!$X486:$BB486)))^(FW$1060/FW$1061)-1</f>
        <v>0.00982627871417696</v>
      </c>
      <c r="FX486" s="0" t="n">
        <f aca="false">(1+(SUMIF(Inputs!$X$1:$BB$1,FX$1059,Inputs!$X486:$BB486)))^(FX$1060/FX$1061)-1</f>
        <v>0.00993479442597356</v>
      </c>
      <c r="FY486" s="0" t="n">
        <f aca="false">(1+(SUMIF(Inputs!$X$1:$BB$1,FY$1059,Inputs!$X486:$BB486)))^(FY$1060/FY$1061)-1</f>
        <v>0.00993479442597356</v>
      </c>
      <c r="FZ486" s="0" t="n">
        <f aca="false">(1+(SUMIF(Inputs!$X$1:$BB$1,FZ$1059,Inputs!$X486:$BB486)))^(FZ$1060/FZ$1061)-1</f>
        <v>0.00971777466220192</v>
      </c>
      <c r="GA486" s="0" t="n">
        <f aca="false">(1+(SUMIF(Inputs!$X$1:$BB$1,GA$1059,Inputs!$X486:$BB486)))^(GA$1060/GA$1061)-1</f>
        <v>0.00982627871417696</v>
      </c>
      <c r="GB486" s="0" t="n">
        <f aca="false">(1+(SUMIF(Inputs!$X$1:$BB$1,GB$1059,Inputs!$X486:$BB486)))^(GB$1060/GB$1061)-1</f>
        <v>0.00993479442597356</v>
      </c>
      <c r="GC486" s="0" t="n">
        <f aca="false">(1+(SUMIF(Inputs!$X$1:$BB$1,GC$1059,Inputs!$X486:$BB486)))^(GC$1060/GC$1061)-1</f>
        <v>0.00993479442597356</v>
      </c>
      <c r="GD486" s="0" t="n">
        <f aca="false">(1+(SUMIF(Inputs!$X$1:$BB$1,GD$1059,Inputs!$X486:$BB486)))^(GD$1060/GD$1061)-1</f>
        <v>0.00971777466220192</v>
      </c>
      <c r="GE486" s="0" t="n">
        <f aca="false">(1+(SUMIF(Inputs!$X$1:$BB$1,GE$1059,Inputs!$X486:$BB486)))^(GE$1060/GE$1061)-1</f>
        <v>0.00982627871417696</v>
      </c>
      <c r="GF486" s="0" t="n">
        <f aca="false">(1+(SUMIF(Inputs!$X$1:$BB$1,GF$1059,Inputs!$X486:$BB486)))^(GF$1060/GF$1061)-1</f>
        <v>0.00993479442597356</v>
      </c>
      <c r="GG486" s="0" t="n">
        <f aca="false">(1+(SUMIF(Inputs!$X$1:$BB$1,GG$1059,Inputs!$X486:$BB486)))^(GG$1060/GG$1061)-1</f>
        <v>0.00993479442597356</v>
      </c>
      <c r="GH486" s="0" t="n">
        <f aca="false">(1+(SUMIF(Inputs!$X$1:$BG$1,GH$1059,Inputs!$X486:$BG486)))^(GH$1060/GH$1061)-1</f>
        <v>0.00971777466220192</v>
      </c>
      <c r="GI486" s="0" t="n">
        <f aca="false">(1+(SUMIF(Inputs!$X$1:$BG$1,GI$1059,Inputs!$X486:$BG486)))^(GI$1060/GI$1061)-1</f>
        <v>0.00982627871417696</v>
      </c>
      <c r="GJ486" s="0" t="n">
        <f aca="false">(1+(SUMIF(Inputs!$X$1:$BG$1,GJ$1059,Inputs!$X486:$BG486)))^(GJ$1060/GJ$1061)-1</f>
        <v>0.00993479442597356</v>
      </c>
      <c r="GK486" s="0" t="n">
        <f aca="false">(1+(SUMIF(Inputs!$X$1:$BG$1,GK$1059,Inputs!$X486:$BG486)))^(GK$1060/GK$1061)-1</f>
        <v>0.00993479442597356</v>
      </c>
      <c r="GL486" s="0" t="n">
        <f aca="false">(1+(SUMIF(Inputs!$X$1:$BG$1,GL$1059,Inputs!$X486:$BG486)))^(GL$1060/GL$1061)-1</f>
        <v>0.00971777466220192</v>
      </c>
      <c r="GM486" s="0" t="n">
        <f aca="false">(1+(SUMIF(Inputs!$X$1:$BG$1,GM$1059,Inputs!$X486:$BG486)))^(GM$1060/GM$1061)-1</f>
        <v>0.00982627871417696</v>
      </c>
      <c r="GN486" s="0" t="n">
        <f aca="false">(1+(SUMIF(Inputs!$X$1:$BG$1,GN$1059,Inputs!$X486:$BG486)))^(GN$1060/GN$1061)-1</f>
        <v>0.00993479442597356</v>
      </c>
      <c r="GO486" s="0" t="n">
        <f aca="false">(1+(SUMIF(Inputs!$X$1:$BG$1,GO$1059,Inputs!$X486:$BG486)))^(GO$1060/GO$1061)-1</f>
        <v>0.00993479442597356</v>
      </c>
      <c r="GP486" s="0" t="n">
        <f aca="false">(1+(SUMIF(Inputs!$X$1:$BG$1,GP$1059,Inputs!$X486:$BG486)))^(GP$1060/GP$1061)-1</f>
        <v>0.00971777466220192</v>
      </c>
      <c r="GQ486" s="0" t="n">
        <f aca="false">(1+(SUMIF(Inputs!$X$1:$BG$1,GQ$1059,Inputs!$X486:$BG486)))^(GQ$1060/GQ$1061)-1</f>
        <v>0.00982627871417696</v>
      </c>
      <c r="GR486" s="0" t="n">
        <f aca="false">(1+(SUMIF(Inputs!$X$1:$BG$1,GR$1059,Inputs!$X486:$BG486)))^(GR$1060/GR$1061)-1</f>
        <v>0.00993479442597356</v>
      </c>
      <c r="GS486" s="0" t="n">
        <f aca="false">(1+(SUMIF(Inputs!$X$1:$BG$1,GS$1059,Inputs!$X486:$BG486)))^(GS$1060/GS$1061)-1</f>
        <v>0.00993479442597356</v>
      </c>
      <c r="GT486" s="0" t="n">
        <f aca="false">(1+(SUMIF(Inputs!$X$1:$BG$1,GT$1059,Inputs!$X486:$BG486)))^(GT$1060/GT$1061)-1</f>
        <v>0.00971777466220192</v>
      </c>
      <c r="GU486" s="0" t="n">
        <f aca="false">(1+(SUMIF(Inputs!$X$1:$BG$1,GU$1059,Inputs!$X486:$BG486)))^(GU$1060/GU$1061)-1</f>
        <v>0.00982627871417696</v>
      </c>
      <c r="GV486" s="0" t="n">
        <f aca="false">(1+(SUMIF(Inputs!$X$1:$BG$1,GV$1059,Inputs!$X486:$BG486)))^(GV$1060/GV$1061)-1</f>
        <v>0.00993479442597356</v>
      </c>
      <c r="GW486" s="0" t="n">
        <f aca="false">(1+(SUMIF(Inputs!$X$1:$BG$1,GW$1059,Inputs!$X486:$BG486)))^(GW$1060/GW$1061)-1</f>
        <v>0.00993479442597356</v>
      </c>
      <c r="GX486" s="0" t="n">
        <f aca="false">(1+(SUMIF(Inputs!$X$1:$BG$1,GX$1059,Inputs!$X486:$BG486)))^(GX$1060/GX$1061)-1</f>
        <v>0.00971777466220192</v>
      </c>
      <c r="GY486" s="0" t="n">
        <f aca="false">(1+(SUMIF(Inputs!$X$1:$BG$1,GY$1059,Inputs!$X486:$BG486)))^(GY$1060/GY$1061)-1</f>
        <v>0.00982627871417696</v>
      </c>
      <c r="GZ486" s="0" t="n">
        <f aca="false">(1+(SUMIF(Inputs!$X$1:$BG$1,GZ$1059,Inputs!$X486:$BG486)))^(GZ$1060/GZ$1061)-1</f>
        <v>0.00993479442597356</v>
      </c>
      <c r="HA486" s="0" t="n">
        <f aca="false">(1+(SUMIF(Inputs!$X$1:$BG$1,HA$1059,Inputs!$X486:$BG486)))^(HA$1060/HA$1061)-1</f>
        <v>0.00993479442597356</v>
      </c>
    </row>
    <row r="487" customFormat="false" ht="15" hidden="false" customHeight="false" outlineLevel="2" collapsed="false">
      <c r="A487" s="48" t="s">
        <v>99</v>
      </c>
      <c r="B487" s="123" t="s">
        <v>433</v>
      </c>
      <c r="C487" s="123"/>
      <c r="D487" s="123" t="s">
        <v>101</v>
      </c>
      <c r="E487" s="124"/>
      <c r="F487" s="19" t="s">
        <v>448</v>
      </c>
      <c r="G487" s="124"/>
      <c r="H487" s="124"/>
      <c r="I487" s="124"/>
      <c r="CL487" s="0" t="n">
        <f aca="false">(1+(SUMIF(Inputs!$X$1:$AY$1,CL$1059,Inputs!$X487:$AY487)))^(CL$1060/CL$1061)-1</f>
        <v>0.031768701660237</v>
      </c>
      <c r="CM487" s="0" t="n">
        <f aca="false">(1+(SUMIF(Inputs!$X$1:$AY$1,CM$1059,Inputs!$X487:$AY487)))^(CM$1060/CM$1061)-1</f>
        <v>0.0321272980328731</v>
      </c>
      <c r="CN487" s="0" t="n">
        <f aca="false">(1+(SUMIF(Inputs!$X$1:$AY$1,CN$1059,Inputs!$X487:$AY487)))^(CN$1060/CN$1061)-1</f>
        <v>0.0324860190374718</v>
      </c>
      <c r="CO487" s="0" t="n">
        <f aca="false">(1+(SUMIF(Inputs!$X$1:$AY$1,CO$1059,Inputs!$X487:$AY487)))^(CO$1060/CO$1061)-1</f>
        <v>0.0324860190374718</v>
      </c>
      <c r="CP487" s="0" t="n">
        <f aca="false">(1+(SUMIF(Inputs!$X$1:$AY$1,CP$1059,Inputs!$X487:$AY487)))^(CP$1060/CP$1061)-1</f>
        <v>0.0366125076249493</v>
      </c>
      <c r="CQ487" s="0" t="n">
        <f aca="false">(1+(SUMIF(Inputs!$X$1:$AY$1,CQ$1059,Inputs!$X487:$AY487)))^(CQ$1060/CQ$1061)-1</f>
        <v>0.0370267538426292</v>
      </c>
      <c r="CR487" s="0" t="n">
        <f aca="false">(1+(SUMIF(Inputs!$X$1:$AY$1,CR$1059,Inputs!$X487:$AY487)))^(CR$1060/CR$1061)-1</f>
        <v>0.0374411655994353</v>
      </c>
      <c r="CS487" s="0" t="n">
        <f aca="false">(1+(SUMIF(Inputs!$X$1:$AY$1,CS$1059,Inputs!$X487:$AY487)))^(CS$1060/CS$1061)-1</f>
        <v>0.0374411655994353</v>
      </c>
      <c r="CT487" s="0" t="n">
        <f aca="false">(1+(SUMIF(Inputs!$X$1:$AY$1,CT$1059,Inputs!$X487:$AY487)))^(CT$1060/CT$1061)-1</f>
        <v>0.0265161255598549</v>
      </c>
      <c r="CU487" s="0" t="n">
        <f aca="false">(1+(SUMIF(Inputs!$X$1:$AY$1,CU$1059,Inputs!$X487:$AY487)))^(CU$1060/CU$1061)-1</f>
        <v>0.026814664644232</v>
      </c>
      <c r="CV487" s="0" t="n">
        <f aca="false">(1+(SUMIF(Inputs!$X$1:$AY$1,CV$1059,Inputs!$X487:$AY487)))^(CV$1060/CV$1061)-1</f>
        <v>0.0271132905519746</v>
      </c>
      <c r="CW487" s="0" t="n">
        <f aca="false">(1+(SUMIF(Inputs!$X$1:$AY$1,CW$1059,Inputs!$X487:$AY487)))^(CW$1060/CW$1061)-1</f>
        <v>0.0271132905519746</v>
      </c>
      <c r="CX487" s="0" t="n">
        <f aca="false">(1+(SUMIF(Inputs!$X$1:$AY$1,CX$1059,Inputs!$X487:$AY487)))^(CX$1060/CX$1061)-1</f>
        <v>0.0271716611042765</v>
      </c>
      <c r="CY487" s="0" t="n">
        <f aca="false">(1+(SUMIF(Inputs!$X$1:$AY$1,CY$1059,Inputs!$X487:$AY487)))^(CY$1060/CY$1061)-1</f>
        <v>0.0271716611042765</v>
      </c>
      <c r="CZ487" s="0" t="n">
        <f aca="false">(1+(SUMIF(Inputs!$X$1:$AY$1,CZ$1059,Inputs!$X487:$AY487)))^(CZ$1060/CZ$1061)-1</f>
        <v>0.0274743157049291</v>
      </c>
      <c r="DA487" s="0" t="n">
        <f aca="false">(1+(SUMIF(Inputs!$X$1:$AY$1,DA$1059,Inputs!$X487:$AY487)))^(DA$1060/DA$1061)-1</f>
        <v>0.0274743157049291</v>
      </c>
      <c r="DB487" s="357" t="n">
        <f aca="false">(1+(SUMIF(Inputs!$X$1:$AY$1,DB$1059,Inputs!$X487:$AY487)))^(DB$1060/DB$1061)-1</f>
        <v>0.0355531343597806</v>
      </c>
      <c r="DC487" s="0" t="n">
        <f aca="false">(1+(SUMIF(Inputs!$X$1:$AY$1,DC$1059,Inputs!$X487:$AY487)))^(DC$1060/DC$1061)-1</f>
        <v>0.0359551878037832</v>
      </c>
      <c r="DD487" s="0" t="n">
        <f aca="false">(1+(SUMIF(Inputs!$X$1:$AY$1,DD$1059,Inputs!$X487:$AY487)))^(DD$1060/DD$1061)-1</f>
        <v>0.0363573973450118</v>
      </c>
      <c r="DE487" s="0" t="n">
        <f aca="false">(1+(SUMIF(Inputs!$X$1:$AY$1,DE$1059,Inputs!$X487:$AY487)))^(DE$1060/DE$1061)-1</f>
        <v>0.0363573973450118</v>
      </c>
      <c r="DF487" s="0" t="n">
        <f aca="false">(1+(SUMIF(Inputs!$X$1:$AY$1,DF$1059,Inputs!$X487:$AY487)))^(DF$1060/DF$1061)-1</f>
        <v>0.00233743717015034</v>
      </c>
      <c r="DG487" s="0" t="n">
        <f aca="false">(1+(SUMIF(Inputs!$X$1:$AY$1,DG$1059,Inputs!$X487:$AY487)))^(DG$1060/DG$1061)-1</f>
        <v>0.00236343936130679</v>
      </c>
      <c r="DH487" s="0" t="n">
        <f aca="false">(1+(SUMIF(Inputs!$X$1:$AY$1,DH$1059,Inputs!$X487:$AY487)))^(DH$1060/DH$1061)-1</f>
        <v>0.00238944222700033</v>
      </c>
      <c r="DI487" s="0" t="n">
        <f aca="false">(1+(SUMIF(Inputs!$X$1:$AY$1,DI$1059,Inputs!$X487:$AY487)))^(DI$1060/DI$1061)-1</f>
        <v>0.00238944222700033</v>
      </c>
      <c r="DJ487" s="0" t="n">
        <f aca="false">(1+(SUMIF(Inputs!$X$1:$AY$1,DJ$1059,Inputs!$X487:$AY487)))^(DJ$1060/DJ$1061)-1</f>
        <v>0.0151339228008336</v>
      </c>
      <c r="DK487" s="0" t="n">
        <f aca="false">(1+(SUMIF(Inputs!$X$1:$AY$1,DK$1059,Inputs!$X487:$AY487)))^(DK$1060/DK$1061)-1</f>
        <v>0.0153033576864825</v>
      </c>
      <c r="DL487" s="0" t="n">
        <f aca="false">(1+(SUMIF(Inputs!$X$1:$AY$1,DL$1059,Inputs!$X487:$AY487)))^(DL$1060/DL$1061)-1</f>
        <v>0.0154728208523214</v>
      </c>
      <c r="DM487" s="0" t="n">
        <f aca="false">(1+(SUMIF(Inputs!$X$1:$AY$1,DM$1059,Inputs!$X487:$AY487)))^(DM$1060/DM$1061)-1</f>
        <v>0.0154728208523214</v>
      </c>
      <c r="DN487" s="0" t="n">
        <f aca="false">(1+(SUMIF(Inputs!$X$1:$AY$1,DN$1059,Inputs!$X487:$AY487)))^(DN$1060/DN$1061)-1</f>
        <v>0.0122000051834492</v>
      </c>
      <c r="DO487" s="0" t="n">
        <f aca="false">(1+(SUMIF(Inputs!$X$1:$AY$1,DO$1059,Inputs!$X487:$AY487)))^(DO$1060/DO$1061)-1</f>
        <v>0.0123363935318301</v>
      </c>
      <c r="DP487" s="0" t="n">
        <f aca="false">(1+(SUMIF(Inputs!$X$1:$AY$1,DP$1059,Inputs!$X487:$AY487)))^(DP$1060/DP$1061)-1</f>
        <v>0.0124728002577861</v>
      </c>
      <c r="DQ487" s="0" t="n">
        <f aca="false">(1+(SUMIF(Inputs!$X$1:$AY$1,DQ$1059,Inputs!$X487:$AY487)))^(DQ$1060/DQ$1061)-1</f>
        <v>0.0124728002577861</v>
      </c>
      <c r="DR487" s="0" t="n">
        <f aca="false">(1+(SUMIF(Inputs!$X$1:$AY$1,DR$1059,Inputs!$X487:$AY487)))^(DR$1060/DR$1061)-1</f>
        <v>0.0106862651785886</v>
      </c>
      <c r="DS487" s="0" t="n">
        <f aca="false">(1+(SUMIF(Inputs!$X$1:$AY$1,DS$1059,Inputs!$X487:$AY487)))^(DS$1060/DS$1061)-1</f>
        <v>0.0106862651785886</v>
      </c>
      <c r="DT487" s="0" t="n">
        <f aca="false">(1+(SUMIF(Inputs!$X$1:$AY$1,DT$1059,Inputs!$X487:$AY487)))^(DT$1060/DT$1061)-1</f>
        <v>0.0108043287881718</v>
      </c>
      <c r="DU487" s="0" t="n">
        <f aca="false">(1+(SUMIF(Inputs!$X$1:$AY$1,DU$1059,Inputs!$X487:$AY487)))^(DU$1060/DU$1061)-1</f>
        <v>0.0108043287881718</v>
      </c>
      <c r="DV487" s="0" t="n">
        <f aca="false">(1+(SUMIF(Inputs!$X$1:$AY$1,DV$1059,Inputs!$X487:$AY487)))^(DV$1060/DV$1061)-1</f>
        <v>0.0107549668153593</v>
      </c>
      <c r="DW487" s="0" t="n">
        <f aca="false">(1+(SUMIF(Inputs!$X$1:$AY$1,DW$1059,Inputs!$X487:$AY487)))^(DW$1060/DW$1061)-1</f>
        <v>0.0108751139027903</v>
      </c>
      <c r="DX487" s="0" t="n">
        <f aca="false">(1+(SUMIF(Inputs!$X$1:$AY$1,DX$1059,Inputs!$X487:$AY487)))^(DX$1060/DX$1061)-1</f>
        <v>0.0109952752719444</v>
      </c>
      <c r="DY487" s="0" t="n">
        <f aca="false">(1+(SUMIF(Inputs!$X$1:$AY$1,DY$1059,Inputs!$X487:$AY487)))^(DY$1060/DY$1061)-1</f>
        <v>0.0109952752719444</v>
      </c>
      <c r="DZ487" s="0" t="n">
        <f aca="false">(1+(SUMIF(Inputs!$X$1:$AY$1,DZ$1059,Inputs!$X487:$AY487)))^(DZ$1060/DZ$1061)-1</f>
        <v>0.00971777466220192</v>
      </c>
      <c r="EA487" s="276" t="n">
        <f aca="false">(1+(SUMIF(Inputs!$X$1:$AY$1,EA$1059,Inputs!$X487:$AY487)))^(EA$1060/EA$1061)-1</f>
        <v>0.00982627871417696</v>
      </c>
      <c r="EB487" s="0" t="n">
        <f aca="false">(1+(SUMIF(Inputs!$X$1:$AY$1,EB$1059,Inputs!$X487:$AY487)))^(EB$1060/EB$1061)-1</f>
        <v>0.00993479442597356</v>
      </c>
      <c r="EC487" s="0" t="n">
        <f aca="false">(1+(SUMIF(Inputs!$X$1:$AY$1,EC$1059,Inputs!$X487:$AY487)))^(EC$1060/EC$1061)-1</f>
        <v>0.00993479442597356</v>
      </c>
      <c r="ED487" s="0" t="n">
        <f aca="false">(1+(SUMIF(Inputs!$X$1:$AY$1,ED$1059,Inputs!$X487:$AY487)))^(ED$1060/ED$1061)-1</f>
        <v>0.00971777466220192</v>
      </c>
      <c r="EE487" s="0" t="n">
        <f aca="false">(1+(SUMIF(Inputs!$X$1:$AY$1,EE$1059,Inputs!$X487:$AY487)))^(EE$1060/EE$1061)-1</f>
        <v>0.00982627871417696</v>
      </c>
      <c r="EF487" s="0" t="n">
        <f aca="false">(1+(SUMIF(Inputs!$X$1:$AY$1,EF$1059,Inputs!$X487:$AY487)))^(EF$1060/EF$1061)-1</f>
        <v>0.00993479442597356</v>
      </c>
      <c r="EG487" s="0" t="n">
        <f aca="false">(1+(SUMIF(Inputs!$X$1:$AY$1,EG$1059,Inputs!$X487:$AY487)))^(EG$1060/EG$1061)-1</f>
        <v>0.00993479442597356</v>
      </c>
      <c r="EH487" s="0" t="n">
        <f aca="false">(1+(SUMIF(Inputs!$X$1:$AY$1,EH$1059,Inputs!$X487:$AY487)))^(EH$1060/EH$1061)-1</f>
        <v>0.00969109512390776</v>
      </c>
      <c r="EI487" s="0" t="n">
        <f aca="false">(1+(SUMIF(Inputs!$X$1:$AY$1,EI$1059,Inputs!$X487:$AY487)))^(EI$1060/EI$1061)-1</f>
        <v>0.00979929984169581</v>
      </c>
      <c r="EJ487" s="0" t="n">
        <f aca="false">(1+(SUMIF(Inputs!$X$1:$AY$1,EJ$1059,Inputs!$X487:$AY487)))^(EJ$1060/EJ$1061)-1</f>
        <v>0.00990751615536811</v>
      </c>
      <c r="EK487" s="0" t="n">
        <f aca="false">(1+(SUMIF(Inputs!$X$1:$AY$1,EK$1059,Inputs!$X487:$AY487)))^(EK$1060/EK$1061)-1</f>
        <v>0.00990751615536811</v>
      </c>
      <c r="EL487" s="0" t="n">
        <f aca="false">(1+(SUMIF(Inputs!$X$1:$AY$1,EL$1059,Inputs!$X487:$AY487)))^(EL$1060/EL$1061)-1</f>
        <v>0.00982627871417696</v>
      </c>
      <c r="EM487" s="0" t="n">
        <f aca="false">(1+(SUMIF(Inputs!$X$1:$AY$1,EM$1059,Inputs!$X487:$AY487)))^(EM$1060/EM$1061)-1</f>
        <v>0.00982627871417696</v>
      </c>
      <c r="EN487" s="0" t="n">
        <f aca="false">(1+(SUMIF(Inputs!$X$1:$AY$1,EN$1059,Inputs!$X487:$AY487)))^(EN$1060/EN$1061)-1</f>
        <v>0.00993479442597356</v>
      </c>
      <c r="EO487" s="0" t="n">
        <f aca="false">(1+(SUMIF(Inputs!$X$1:$AY$1,EO$1059,Inputs!$X487:$AY487)))^(EO$1060/EO$1061)-1</f>
        <v>0.00993479442597356</v>
      </c>
      <c r="EP487" s="0" t="n">
        <f aca="false">(1+(SUMIF(Inputs!$X$1:$AY$1,EP$1059,Inputs!$X487:$AY487)))^(EP$1060/EP$1061)-1</f>
        <v>0.00971777466220192</v>
      </c>
      <c r="EQ487" s="0" t="n">
        <f aca="false">(1+(SUMIF(Inputs!$X$1:$AY$1,EQ$1059,Inputs!$X487:$AY487)))^(EQ$1060/EQ$1061)-1</f>
        <v>0.00982627871417696</v>
      </c>
      <c r="ER487" s="0" t="n">
        <f aca="false">(1+(SUMIF(Inputs!$X$1:$AY$1,ER$1059,Inputs!$X487:$AY487)))^(ER$1060/ER$1061)-1</f>
        <v>0.00993479442597356</v>
      </c>
      <c r="ES487" s="0" t="n">
        <f aca="false">(1+(SUMIF(Inputs!$X$1:$AY$1,ES$1059,Inputs!$X487:$AY487)))^(ES$1060/ES$1061)-1</f>
        <v>0.00993479442597356</v>
      </c>
      <c r="ET487" s="0" t="n">
        <f aca="false">(1+(SUMIF(Inputs!$X$1:$AY$1,ET$1059,Inputs!$X487:$AY487)))^(ET$1060/ET$1061)-1</f>
        <v>0.00971777466220192</v>
      </c>
      <c r="EU487" s="0" t="n">
        <f aca="false">(1+(SUMIF(Inputs!$X$1:$AY$1,EU$1059,Inputs!$X487:$AY487)))^(EU$1060/EU$1061)-1</f>
        <v>0.00982627871417696</v>
      </c>
      <c r="EV487" s="0" t="n">
        <f aca="false">(1+(SUMIF(Inputs!$X$1:$AY$1,EV$1059,Inputs!$X487:$AY487)))^(EV$1060/EV$1061)-1</f>
        <v>0.00993479442597356</v>
      </c>
      <c r="EW487" s="0" t="n">
        <f aca="false">(1+(SUMIF(Inputs!$X$1:$AY$1,EW$1059,Inputs!$X487:$AY487)))^(EW$1060/EW$1061)-1</f>
        <v>0.00993479442597356</v>
      </c>
      <c r="EX487" s="0" t="n">
        <f aca="false">(1+(SUMIF(Inputs!$X$1:$AY$1,EX$1059,Inputs!$X487:$AY487)))^(EX$1060/EX$1061)-1</f>
        <v>0.00969109512390776</v>
      </c>
      <c r="EY487" s="0" t="n">
        <f aca="false">(1+(SUMIF(Inputs!$X$1:$AY$1,EY$1059,Inputs!$X487:$AY487)))^(EY$1060/EY$1061)-1</f>
        <v>0.00979929984169581</v>
      </c>
      <c r="EZ487" s="0" t="n">
        <f aca="false">(1+(SUMIF(Inputs!$X$1:$AY$1,EZ$1059,Inputs!$X487:$AY487)))^(EZ$1060/EZ$1061)-1</f>
        <v>0.00990751615536811</v>
      </c>
      <c r="FA487" s="0" t="n">
        <f aca="false">(1+(SUMIF(Inputs!$X$1:$AY$1,FA$1059,Inputs!$X487:$AY487)))^(FA$1060/FA$1061)-1</f>
        <v>0.00990751615536811</v>
      </c>
      <c r="FB487" s="0" t="n">
        <f aca="false">(1+(SUMIF(Inputs!$X$1:$AY$1,FB$1059,Inputs!$X487:$AY487)))^(FB$1060/FB$1061)-1</f>
        <v>0.00971777466220192</v>
      </c>
      <c r="FC487" s="0" t="n">
        <f aca="false">(1+(SUMIF(Inputs!$X$1:$AY$1,FC$1059,Inputs!$X487:$AY487)))^(FC$1060/FC$1061)-1</f>
        <v>0.00982627871417696</v>
      </c>
      <c r="FD487" s="0" t="n">
        <f aca="false">(1+(SUMIF(Inputs!$X$1:$AY$1,FD$1059,Inputs!$X487:$AY487)))^(FD$1060/FD$1061)-1</f>
        <v>0.00993479442597356</v>
      </c>
      <c r="FE487" s="0" t="n">
        <f aca="false">(1+(SUMIF(Inputs!$X$1:$AY$1,FE$1059,Inputs!$X487:$AY487)))^(FE$1060/FE$1061)-1</f>
        <v>0.00993479442597356</v>
      </c>
      <c r="FF487" s="0" t="n">
        <f aca="false">(1+(SUMIF(Inputs!$X$1:$AY$1,FF$1059,Inputs!$X487:$AY487)))^(FF$1060/FF$1061)-1</f>
        <v>0.00982627871417696</v>
      </c>
      <c r="FG487" s="0" t="n">
        <f aca="false">(1+(SUMIF(Inputs!$X$1:$AY$1,FG$1059,Inputs!$X487:$AY487)))^(FG$1060/FG$1061)-1</f>
        <v>0.00982627871417696</v>
      </c>
      <c r="FH487" s="0" t="n">
        <f aca="false">(1+(SUMIF(Inputs!$X$1:$AY$1,FH$1059,Inputs!$X487:$AY487)))^(FH$1060/FH$1061)-1</f>
        <v>0.00993479442597356</v>
      </c>
      <c r="FI487" s="0" t="n">
        <f aca="false">(1+(SUMIF(Inputs!$X$1:$AY$1,FI$1059,Inputs!$X487:$AY487)))^(FI$1060/FI$1061)-1</f>
        <v>0.00993479442597356</v>
      </c>
      <c r="FJ487" s="0" t="n">
        <f aca="false">(1+(SUMIF(Inputs!$X$1:$AY$1,FJ$1059,Inputs!$X487:$AY487)))^(FJ$1060/FJ$1061)-1</f>
        <v>0.00971777466220192</v>
      </c>
      <c r="FK487" s="0" t="n">
        <f aca="false">(1+(SUMIF(Inputs!$X$1:$AY$1,FK$1059,Inputs!$X487:$AY487)))^(FK$1060/FK$1061)-1</f>
        <v>0.00982627871417696</v>
      </c>
      <c r="FL487" s="0" t="n">
        <f aca="false">(1+(SUMIF(Inputs!$X$1:$AY$1,FL$1059,Inputs!$X487:$AY487)))^(FL$1060/FL$1061)-1</f>
        <v>0.00993479442597356</v>
      </c>
      <c r="FM487" s="0" t="n">
        <f aca="false">(1+(SUMIF(Inputs!$X$1:$AY$1,FM$1059,Inputs!$X487:$AY487)))^(FM$1060/FM$1061)-1</f>
        <v>0.00993479442597356</v>
      </c>
      <c r="FN487" s="0" t="n">
        <f aca="false">(1+(SUMIF(Inputs!$X$1:$AY$1,FN$1059,Inputs!$X487:$AY487)))^(FN$1060/FN$1061)-1</f>
        <v>0.00969109512390776</v>
      </c>
      <c r="FO487" s="0" t="n">
        <f aca="false">(1+(SUMIF(Inputs!$X$1:$AY$1,FO$1059,Inputs!$X487:$AY487)))^(FO$1060/FO$1061)-1</f>
        <v>0.00979929984169581</v>
      </c>
      <c r="FP487" s="0" t="n">
        <f aca="false">(1+(SUMIF(Inputs!$X$1:$AY$1,FP$1059,Inputs!$X487:$AY487)))^(FP$1060/FP$1061)-1</f>
        <v>0.00990751615536811</v>
      </c>
      <c r="FQ487" s="0" t="n">
        <f aca="false">(1+(SUMIF(Inputs!$X$1:$AY$1,FQ$1059,Inputs!$X487:$AY487)))^(FQ$1060/FQ$1061)-1</f>
        <v>0.00990751615536811</v>
      </c>
      <c r="FR487" s="0" t="n">
        <f aca="false">(1+(SUMIF(Inputs!$X$1:$AY$1,FR$1059,Inputs!$X487:$AY487)))^(FR$1060/FR$1061)-1</f>
        <v>0.00971777466220192</v>
      </c>
      <c r="FS487" s="0" t="n">
        <f aca="false">(1+(SUMIF(Inputs!$X$1:$AY$1,FS$1059,Inputs!$X487:$AY487)))^(FS$1060/FS$1061)-1</f>
        <v>0.00982627871417696</v>
      </c>
      <c r="FT487" s="0" t="n">
        <f aca="false">(1+(SUMIF(Inputs!$X$1:$AY$1,FT$1059,Inputs!$X487:$AY487)))^(FT$1060/FT$1061)-1</f>
        <v>0.00993479442597356</v>
      </c>
      <c r="FU487" s="0" t="n">
        <f aca="false">(1+(SUMIF(Inputs!$X$1:$AY$1,FU$1059,Inputs!$X487:$AY487)))^(FU$1060/FU$1061)-1</f>
        <v>0.00993479442597356</v>
      </c>
      <c r="FV487" s="0" t="n">
        <f aca="false">(1+(SUMIF(Inputs!$X$1:$BB$1,FV$1059,Inputs!$X487:$BB487)))^(FV$1060/FV$1061)-1</f>
        <v>0.00971777466220192</v>
      </c>
      <c r="FW487" s="0" t="n">
        <f aca="false">(1+(SUMIF(Inputs!$X$1:$BB$1,FW$1059,Inputs!$X487:$BB487)))^(FW$1060/FW$1061)-1</f>
        <v>0.00982627871417696</v>
      </c>
      <c r="FX487" s="0" t="n">
        <f aca="false">(1+(SUMIF(Inputs!$X$1:$BB$1,FX$1059,Inputs!$X487:$BB487)))^(FX$1060/FX$1061)-1</f>
        <v>0.00993479442597356</v>
      </c>
      <c r="FY487" s="0" t="n">
        <f aca="false">(1+(SUMIF(Inputs!$X$1:$BB$1,FY$1059,Inputs!$X487:$BB487)))^(FY$1060/FY$1061)-1</f>
        <v>0.00993479442597356</v>
      </c>
      <c r="FZ487" s="0" t="n">
        <f aca="false">(1+(SUMIF(Inputs!$X$1:$BB$1,FZ$1059,Inputs!$X487:$BB487)))^(FZ$1060/FZ$1061)-1</f>
        <v>0.00971777466220192</v>
      </c>
      <c r="GA487" s="0" t="n">
        <f aca="false">(1+(SUMIF(Inputs!$X$1:$BB$1,GA$1059,Inputs!$X487:$BB487)))^(GA$1060/GA$1061)-1</f>
        <v>0.00982627871417696</v>
      </c>
      <c r="GB487" s="0" t="n">
        <f aca="false">(1+(SUMIF(Inputs!$X$1:$BB$1,GB$1059,Inputs!$X487:$BB487)))^(GB$1060/GB$1061)-1</f>
        <v>0.00993479442597356</v>
      </c>
      <c r="GC487" s="0" t="n">
        <f aca="false">(1+(SUMIF(Inputs!$X$1:$BB$1,GC$1059,Inputs!$X487:$BB487)))^(GC$1060/GC$1061)-1</f>
        <v>0.00993479442597356</v>
      </c>
      <c r="GD487" s="0" t="n">
        <f aca="false">(1+(SUMIF(Inputs!$X$1:$BB$1,GD$1059,Inputs!$X487:$BB487)))^(GD$1060/GD$1061)-1</f>
        <v>0.00971777466220192</v>
      </c>
      <c r="GE487" s="0" t="n">
        <f aca="false">(1+(SUMIF(Inputs!$X$1:$BB$1,GE$1059,Inputs!$X487:$BB487)))^(GE$1060/GE$1061)-1</f>
        <v>0.00982627871417696</v>
      </c>
      <c r="GF487" s="0" t="n">
        <f aca="false">(1+(SUMIF(Inputs!$X$1:$BB$1,GF$1059,Inputs!$X487:$BB487)))^(GF$1060/GF$1061)-1</f>
        <v>0.00993479442597356</v>
      </c>
      <c r="GG487" s="0" t="n">
        <f aca="false">(1+(SUMIF(Inputs!$X$1:$BB$1,GG$1059,Inputs!$X487:$BB487)))^(GG$1060/GG$1061)-1</f>
        <v>0.00993479442597356</v>
      </c>
      <c r="GH487" s="0" t="n">
        <f aca="false">(1+(SUMIF(Inputs!$X$1:$BG$1,GH$1059,Inputs!$X487:$BG487)))^(GH$1060/GH$1061)-1</f>
        <v>0.00971777466220192</v>
      </c>
      <c r="GI487" s="0" t="n">
        <f aca="false">(1+(SUMIF(Inputs!$X$1:$BG$1,GI$1059,Inputs!$X487:$BG487)))^(GI$1060/GI$1061)-1</f>
        <v>0.00982627871417696</v>
      </c>
      <c r="GJ487" s="0" t="n">
        <f aca="false">(1+(SUMIF(Inputs!$X$1:$BG$1,GJ$1059,Inputs!$X487:$BG487)))^(GJ$1060/GJ$1061)-1</f>
        <v>0.00993479442597356</v>
      </c>
      <c r="GK487" s="0" t="n">
        <f aca="false">(1+(SUMIF(Inputs!$X$1:$BG$1,GK$1059,Inputs!$X487:$BG487)))^(GK$1060/GK$1061)-1</f>
        <v>0.00993479442597356</v>
      </c>
      <c r="GL487" s="0" t="n">
        <f aca="false">(1+(SUMIF(Inputs!$X$1:$BG$1,GL$1059,Inputs!$X487:$BG487)))^(GL$1060/GL$1061)-1</f>
        <v>0.00971777466220192</v>
      </c>
      <c r="GM487" s="0" t="n">
        <f aca="false">(1+(SUMIF(Inputs!$X$1:$BG$1,GM$1059,Inputs!$X487:$BG487)))^(GM$1060/GM$1061)-1</f>
        <v>0.00982627871417696</v>
      </c>
      <c r="GN487" s="0" t="n">
        <f aca="false">(1+(SUMIF(Inputs!$X$1:$BG$1,GN$1059,Inputs!$X487:$BG487)))^(GN$1060/GN$1061)-1</f>
        <v>0.00993479442597356</v>
      </c>
      <c r="GO487" s="0" t="n">
        <f aca="false">(1+(SUMIF(Inputs!$X$1:$BG$1,GO$1059,Inputs!$X487:$BG487)))^(GO$1060/GO$1061)-1</f>
        <v>0.00993479442597356</v>
      </c>
      <c r="GP487" s="0" t="n">
        <f aca="false">(1+(SUMIF(Inputs!$X$1:$BG$1,GP$1059,Inputs!$X487:$BG487)))^(GP$1060/GP$1061)-1</f>
        <v>0.00971777466220192</v>
      </c>
      <c r="GQ487" s="0" t="n">
        <f aca="false">(1+(SUMIF(Inputs!$X$1:$BG$1,GQ$1059,Inputs!$X487:$BG487)))^(GQ$1060/GQ$1061)-1</f>
        <v>0.00982627871417696</v>
      </c>
      <c r="GR487" s="0" t="n">
        <f aca="false">(1+(SUMIF(Inputs!$X$1:$BG$1,GR$1059,Inputs!$X487:$BG487)))^(GR$1060/GR$1061)-1</f>
        <v>0.00993479442597356</v>
      </c>
      <c r="GS487" s="0" t="n">
        <f aca="false">(1+(SUMIF(Inputs!$X$1:$BG$1,GS$1059,Inputs!$X487:$BG487)))^(GS$1060/GS$1061)-1</f>
        <v>0.00993479442597356</v>
      </c>
      <c r="GT487" s="0" t="n">
        <f aca="false">(1+(SUMIF(Inputs!$X$1:$BG$1,GT$1059,Inputs!$X487:$BG487)))^(GT$1060/GT$1061)-1</f>
        <v>0.00971777466220192</v>
      </c>
      <c r="GU487" s="0" t="n">
        <f aca="false">(1+(SUMIF(Inputs!$X$1:$BG$1,GU$1059,Inputs!$X487:$BG487)))^(GU$1060/GU$1061)-1</f>
        <v>0.00982627871417696</v>
      </c>
      <c r="GV487" s="0" t="n">
        <f aca="false">(1+(SUMIF(Inputs!$X$1:$BG$1,GV$1059,Inputs!$X487:$BG487)))^(GV$1060/GV$1061)-1</f>
        <v>0.00993479442597356</v>
      </c>
      <c r="GW487" s="0" t="n">
        <f aca="false">(1+(SUMIF(Inputs!$X$1:$BG$1,GW$1059,Inputs!$X487:$BG487)))^(GW$1060/GW$1061)-1</f>
        <v>0.00993479442597356</v>
      </c>
      <c r="GX487" s="0" t="n">
        <f aca="false">(1+(SUMIF(Inputs!$X$1:$BG$1,GX$1059,Inputs!$X487:$BG487)))^(GX$1060/GX$1061)-1</f>
        <v>0.00971777466220192</v>
      </c>
      <c r="GY487" s="0" t="n">
        <f aca="false">(1+(SUMIF(Inputs!$X$1:$BG$1,GY$1059,Inputs!$X487:$BG487)))^(GY$1060/GY$1061)-1</f>
        <v>0.00982627871417696</v>
      </c>
      <c r="GZ487" s="0" t="n">
        <f aca="false">(1+(SUMIF(Inputs!$X$1:$BG$1,GZ$1059,Inputs!$X487:$BG487)))^(GZ$1060/GZ$1061)-1</f>
        <v>0.00993479442597356</v>
      </c>
      <c r="HA487" s="0" t="n">
        <f aca="false">(1+(SUMIF(Inputs!$X$1:$BG$1,HA$1059,Inputs!$X487:$BG487)))^(HA$1060/HA$1061)-1</f>
        <v>0.00993479442597356</v>
      </c>
    </row>
    <row r="488" customFormat="false" ht="15" hidden="false" customHeight="false" outlineLevel="2" collapsed="false">
      <c r="A488" s="48" t="s">
        <v>99</v>
      </c>
      <c r="B488" s="123" t="s">
        <v>433</v>
      </c>
      <c r="C488" s="123"/>
      <c r="D488" s="123" t="s">
        <v>101</v>
      </c>
      <c r="E488" s="124"/>
      <c r="F488" s="19" t="s">
        <v>449</v>
      </c>
      <c r="G488" s="124"/>
      <c r="H488" s="124"/>
      <c r="I488" s="124"/>
      <c r="CL488" s="0" t="n">
        <f aca="false">(1+(SUMIF(Inputs!$X$1:$AY$1,CL$1059,Inputs!$X488:$AY488)))^(CL$1060/CL$1061)-1</f>
        <v>0.0206232724738491</v>
      </c>
      <c r="CM488" s="0" t="n">
        <f aca="false">(1+(SUMIF(Inputs!$X$1:$AY$1,CM$1059,Inputs!$X488:$AY488)))^(CM$1060/CM$1061)-1</f>
        <v>0.0208547930084873</v>
      </c>
      <c r="CN488" s="0" t="n">
        <f aca="false">(1+(SUMIF(Inputs!$X$1:$AY$1,CN$1059,Inputs!$X488:$AY488)))^(CN$1060/CN$1061)-1</f>
        <v>0.0210863660617768</v>
      </c>
      <c r="CO488" s="0" t="n">
        <f aca="false">(1+(SUMIF(Inputs!$X$1:$AY$1,CO$1059,Inputs!$X488:$AY488)))^(CO$1060/CO$1061)-1</f>
        <v>0.0210863660617768</v>
      </c>
      <c r="CP488" s="0" t="n">
        <f aca="false">(1+(SUMIF(Inputs!$X$1:$AY$1,CP$1059,Inputs!$X488:$AY488)))^(CP$1060/CP$1061)-1</f>
        <v>0.0438257780551259</v>
      </c>
      <c r="CQ488" s="0" t="n">
        <f aca="false">(1+(SUMIF(Inputs!$X$1:$AY$1,CQ$1059,Inputs!$X488:$AY488)))^(CQ$1060/CQ$1061)-1</f>
        <v>0.0443233677027919</v>
      </c>
      <c r="CR488" s="0" t="n">
        <f aca="false">(1+(SUMIF(Inputs!$X$1:$AY$1,CR$1059,Inputs!$X488:$AY488)))^(CR$1060/CR$1061)-1</f>
        <v>0.0448211945504418</v>
      </c>
      <c r="CS488" s="0" t="n">
        <f aca="false">(1+(SUMIF(Inputs!$X$1:$AY$1,CS$1059,Inputs!$X488:$AY488)))^(CS$1060/CS$1061)-1</f>
        <v>0.0448211945504418</v>
      </c>
      <c r="CT488" s="0" t="n">
        <f aca="false">(1+(SUMIF(Inputs!$X$1:$AY$1,CT$1059,Inputs!$X488:$AY488)))^(CT$1060/CT$1061)-1</f>
        <v>0.0464218832974737</v>
      </c>
      <c r="CU488" s="0" t="n">
        <f aca="false">(1+(SUMIF(Inputs!$X$1:$AY$1,CU$1059,Inputs!$X488:$AY488)))^(CU$1060/CU$1061)-1</f>
        <v>0.0469496061249266</v>
      </c>
      <c r="CV488" s="0" t="n">
        <f aca="false">(1+(SUMIF(Inputs!$X$1:$AY$1,CV$1059,Inputs!$X488:$AY488)))^(CV$1060/CV$1061)-1</f>
        <v>0.0474775950891904</v>
      </c>
      <c r="CW488" s="0" t="n">
        <f aca="false">(1+(SUMIF(Inputs!$X$1:$AY$1,CW$1059,Inputs!$X488:$AY488)))^(CW$1060/CW$1061)-1</f>
        <v>0.0474775950891904</v>
      </c>
      <c r="CX488" s="0" t="n">
        <f aca="false">(1+(SUMIF(Inputs!$X$1:$AY$1,CX$1059,Inputs!$X488:$AY488)))^(CX$1060/CX$1061)-1</f>
        <v>0.0452763583475433</v>
      </c>
      <c r="CY488" s="0" t="n">
        <f aca="false">(1+(SUMIF(Inputs!$X$1:$AY$1,CY$1059,Inputs!$X488:$AY488)))^(CY$1060/CY$1061)-1</f>
        <v>0.0452763583475433</v>
      </c>
      <c r="CZ488" s="0" t="n">
        <f aca="false">(1+(SUMIF(Inputs!$X$1:$AY$1,CZ$1059,Inputs!$X488:$AY488)))^(CZ$1060/CZ$1061)-1</f>
        <v>0.045785121732397</v>
      </c>
      <c r="DA488" s="0" t="n">
        <f aca="false">(1+(SUMIF(Inputs!$X$1:$AY$1,DA$1059,Inputs!$X488:$AY488)))^(DA$1060/DA$1061)-1</f>
        <v>0.045785121732397</v>
      </c>
      <c r="DB488" s="357" t="n">
        <f aca="false">(1+(SUMIF(Inputs!$X$1:$AY$1,DB$1059,Inputs!$X488:$AY488)))^(DB$1060/DB$1061)-1</f>
        <v>0.0167940577350401</v>
      </c>
      <c r="DC488" s="0" t="n">
        <f aca="false">(1+(SUMIF(Inputs!$X$1:$AY$1,DC$1059,Inputs!$X488:$AY488)))^(DC$1060/DC$1061)-1</f>
        <v>0.0169822339795198</v>
      </c>
      <c r="DD488" s="0" t="n">
        <f aca="false">(1+(SUMIF(Inputs!$X$1:$AY$1,DD$1059,Inputs!$X488:$AY488)))^(DD$1060/DD$1061)-1</f>
        <v>0.0171704450494381</v>
      </c>
      <c r="DE488" s="0" t="n">
        <f aca="false">(1+(SUMIF(Inputs!$X$1:$AY$1,DE$1059,Inputs!$X488:$AY488)))^(DE$1060/DE$1061)-1</f>
        <v>0.0171704450494381</v>
      </c>
      <c r="DF488" s="0" t="n">
        <f aca="false">(1+(SUMIF(Inputs!$X$1:$AY$1,DF$1059,Inputs!$X488:$AY488)))^(DF$1060/DF$1061)-1</f>
        <v>0.00233743717015034</v>
      </c>
      <c r="DG488" s="0" t="n">
        <f aca="false">(1+(SUMIF(Inputs!$X$1:$AY$1,DG$1059,Inputs!$X488:$AY488)))^(DG$1060/DG$1061)-1</f>
        <v>0.00236343936130679</v>
      </c>
      <c r="DH488" s="0" t="n">
        <f aca="false">(1+(SUMIF(Inputs!$X$1:$AY$1,DH$1059,Inputs!$X488:$AY488)))^(DH$1060/DH$1061)-1</f>
        <v>0.00238944222700033</v>
      </c>
      <c r="DI488" s="0" t="n">
        <f aca="false">(1+(SUMIF(Inputs!$X$1:$AY$1,DI$1059,Inputs!$X488:$AY488)))^(DI$1060/DI$1061)-1</f>
        <v>0.00238944222700033</v>
      </c>
      <c r="DJ488" s="0" t="n">
        <f aca="false">(1+(SUMIF(Inputs!$X$1:$AY$1,DJ$1059,Inputs!$X488:$AY488)))^(DJ$1060/DJ$1061)-1</f>
        <v>0.0151339228008336</v>
      </c>
      <c r="DK488" s="0" t="n">
        <f aca="false">(1+(SUMIF(Inputs!$X$1:$AY$1,DK$1059,Inputs!$X488:$AY488)))^(DK$1060/DK$1061)-1</f>
        <v>0.0153033576864825</v>
      </c>
      <c r="DL488" s="0" t="n">
        <f aca="false">(1+(SUMIF(Inputs!$X$1:$AY$1,DL$1059,Inputs!$X488:$AY488)))^(DL$1060/DL$1061)-1</f>
        <v>0.0154728208523214</v>
      </c>
      <c r="DM488" s="0" t="n">
        <f aca="false">(1+(SUMIF(Inputs!$X$1:$AY$1,DM$1059,Inputs!$X488:$AY488)))^(DM$1060/DM$1061)-1</f>
        <v>0.0154728208523214</v>
      </c>
      <c r="DN488" s="0" t="n">
        <f aca="false">(1+(SUMIF(Inputs!$X$1:$AY$1,DN$1059,Inputs!$X488:$AY488)))^(DN$1060/DN$1061)-1</f>
        <v>0.0122000051834492</v>
      </c>
      <c r="DO488" s="0" t="n">
        <f aca="false">(1+(SUMIF(Inputs!$X$1:$AY$1,DO$1059,Inputs!$X488:$AY488)))^(DO$1060/DO$1061)-1</f>
        <v>0.0123363935318301</v>
      </c>
      <c r="DP488" s="0" t="n">
        <f aca="false">(1+(SUMIF(Inputs!$X$1:$AY$1,DP$1059,Inputs!$X488:$AY488)))^(DP$1060/DP$1061)-1</f>
        <v>0.0124728002577861</v>
      </c>
      <c r="DQ488" s="0" t="n">
        <f aca="false">(1+(SUMIF(Inputs!$X$1:$AY$1,DQ$1059,Inputs!$X488:$AY488)))^(DQ$1060/DQ$1061)-1</f>
        <v>0.0124728002577861</v>
      </c>
      <c r="DR488" s="0" t="n">
        <f aca="false">(1+(SUMIF(Inputs!$X$1:$AY$1,DR$1059,Inputs!$X488:$AY488)))^(DR$1060/DR$1061)-1</f>
        <v>0.0106862651785886</v>
      </c>
      <c r="DS488" s="0" t="n">
        <f aca="false">(1+(SUMIF(Inputs!$X$1:$AY$1,DS$1059,Inputs!$X488:$AY488)))^(DS$1060/DS$1061)-1</f>
        <v>0.0106862651785886</v>
      </c>
      <c r="DT488" s="0" t="n">
        <f aca="false">(1+(SUMIF(Inputs!$X$1:$AY$1,DT$1059,Inputs!$X488:$AY488)))^(DT$1060/DT$1061)-1</f>
        <v>0.0108043287881718</v>
      </c>
      <c r="DU488" s="0" t="n">
        <f aca="false">(1+(SUMIF(Inputs!$X$1:$AY$1,DU$1059,Inputs!$X488:$AY488)))^(DU$1060/DU$1061)-1</f>
        <v>0.0108043287881718</v>
      </c>
      <c r="DV488" s="0" t="n">
        <f aca="false">(1+(SUMIF(Inputs!$X$1:$AY$1,DV$1059,Inputs!$X488:$AY488)))^(DV$1060/DV$1061)-1</f>
        <v>0.0107549668153593</v>
      </c>
      <c r="DW488" s="0" t="n">
        <f aca="false">(1+(SUMIF(Inputs!$X$1:$AY$1,DW$1059,Inputs!$X488:$AY488)))^(DW$1060/DW$1061)-1</f>
        <v>0.0108751139027903</v>
      </c>
      <c r="DX488" s="0" t="n">
        <f aca="false">(1+(SUMIF(Inputs!$X$1:$AY$1,DX$1059,Inputs!$X488:$AY488)))^(DX$1060/DX$1061)-1</f>
        <v>0.0109952752719444</v>
      </c>
      <c r="DY488" s="0" t="n">
        <f aca="false">(1+(SUMIF(Inputs!$X$1:$AY$1,DY$1059,Inputs!$X488:$AY488)))^(DY$1060/DY$1061)-1</f>
        <v>0.0109952752719444</v>
      </c>
      <c r="DZ488" s="0" t="n">
        <f aca="false">(1+(SUMIF(Inputs!$X$1:$AY$1,DZ$1059,Inputs!$X488:$AY488)))^(DZ$1060/DZ$1061)-1</f>
        <v>0.00971777466220192</v>
      </c>
      <c r="EA488" s="276" t="n">
        <f aca="false">(1+(SUMIF(Inputs!$X$1:$AY$1,EA$1059,Inputs!$X488:$AY488)))^(EA$1060/EA$1061)-1</f>
        <v>0.00982627871417696</v>
      </c>
      <c r="EB488" s="0" t="n">
        <f aca="false">(1+(SUMIF(Inputs!$X$1:$AY$1,EB$1059,Inputs!$X488:$AY488)))^(EB$1060/EB$1061)-1</f>
        <v>0.00993479442597356</v>
      </c>
      <c r="EC488" s="0" t="n">
        <f aca="false">(1+(SUMIF(Inputs!$X$1:$AY$1,EC$1059,Inputs!$X488:$AY488)))^(EC$1060/EC$1061)-1</f>
        <v>0.00993479442597356</v>
      </c>
      <c r="ED488" s="0" t="n">
        <f aca="false">(1+(SUMIF(Inputs!$X$1:$AY$1,ED$1059,Inputs!$X488:$AY488)))^(ED$1060/ED$1061)-1</f>
        <v>0.00971777466220192</v>
      </c>
      <c r="EE488" s="0" t="n">
        <f aca="false">(1+(SUMIF(Inputs!$X$1:$AY$1,EE$1059,Inputs!$X488:$AY488)))^(EE$1060/EE$1061)-1</f>
        <v>0.00982627871417696</v>
      </c>
      <c r="EF488" s="0" t="n">
        <f aca="false">(1+(SUMIF(Inputs!$X$1:$AY$1,EF$1059,Inputs!$X488:$AY488)))^(EF$1060/EF$1061)-1</f>
        <v>0.00993479442597356</v>
      </c>
      <c r="EG488" s="0" t="n">
        <f aca="false">(1+(SUMIF(Inputs!$X$1:$AY$1,EG$1059,Inputs!$X488:$AY488)))^(EG$1060/EG$1061)-1</f>
        <v>0.00993479442597356</v>
      </c>
      <c r="EH488" s="0" t="n">
        <f aca="false">(1+(SUMIF(Inputs!$X$1:$AY$1,EH$1059,Inputs!$X488:$AY488)))^(EH$1060/EH$1061)-1</f>
        <v>0.00969109512390776</v>
      </c>
      <c r="EI488" s="0" t="n">
        <f aca="false">(1+(SUMIF(Inputs!$X$1:$AY$1,EI$1059,Inputs!$X488:$AY488)))^(EI$1060/EI$1061)-1</f>
        <v>0.00979929984169581</v>
      </c>
      <c r="EJ488" s="0" t="n">
        <f aca="false">(1+(SUMIF(Inputs!$X$1:$AY$1,EJ$1059,Inputs!$X488:$AY488)))^(EJ$1060/EJ$1061)-1</f>
        <v>0.00990751615536811</v>
      </c>
      <c r="EK488" s="0" t="n">
        <f aca="false">(1+(SUMIF(Inputs!$X$1:$AY$1,EK$1059,Inputs!$X488:$AY488)))^(EK$1060/EK$1061)-1</f>
        <v>0.00990751615536811</v>
      </c>
      <c r="EL488" s="0" t="n">
        <f aca="false">(1+(SUMIF(Inputs!$X$1:$AY$1,EL$1059,Inputs!$X488:$AY488)))^(EL$1060/EL$1061)-1</f>
        <v>0.00982627871417696</v>
      </c>
      <c r="EM488" s="0" t="n">
        <f aca="false">(1+(SUMIF(Inputs!$X$1:$AY$1,EM$1059,Inputs!$X488:$AY488)))^(EM$1060/EM$1061)-1</f>
        <v>0.00982627871417696</v>
      </c>
      <c r="EN488" s="0" t="n">
        <f aca="false">(1+(SUMIF(Inputs!$X$1:$AY$1,EN$1059,Inputs!$X488:$AY488)))^(EN$1060/EN$1061)-1</f>
        <v>0.00993479442597356</v>
      </c>
      <c r="EO488" s="0" t="n">
        <f aca="false">(1+(SUMIF(Inputs!$X$1:$AY$1,EO$1059,Inputs!$X488:$AY488)))^(EO$1060/EO$1061)-1</f>
        <v>0.00993479442597356</v>
      </c>
      <c r="EP488" s="0" t="n">
        <f aca="false">(1+(SUMIF(Inputs!$X$1:$AY$1,EP$1059,Inputs!$X488:$AY488)))^(EP$1060/EP$1061)-1</f>
        <v>0.00971777466220192</v>
      </c>
      <c r="EQ488" s="0" t="n">
        <f aca="false">(1+(SUMIF(Inputs!$X$1:$AY$1,EQ$1059,Inputs!$X488:$AY488)))^(EQ$1060/EQ$1061)-1</f>
        <v>0.00982627871417696</v>
      </c>
      <c r="ER488" s="0" t="n">
        <f aca="false">(1+(SUMIF(Inputs!$X$1:$AY$1,ER$1059,Inputs!$X488:$AY488)))^(ER$1060/ER$1061)-1</f>
        <v>0.00993479442597356</v>
      </c>
      <c r="ES488" s="0" t="n">
        <f aca="false">(1+(SUMIF(Inputs!$X$1:$AY$1,ES$1059,Inputs!$X488:$AY488)))^(ES$1060/ES$1061)-1</f>
        <v>0.00993479442597356</v>
      </c>
      <c r="ET488" s="0" t="n">
        <f aca="false">(1+(SUMIF(Inputs!$X$1:$AY$1,ET$1059,Inputs!$X488:$AY488)))^(ET$1060/ET$1061)-1</f>
        <v>0.00971777466220192</v>
      </c>
      <c r="EU488" s="0" t="n">
        <f aca="false">(1+(SUMIF(Inputs!$X$1:$AY$1,EU$1059,Inputs!$X488:$AY488)))^(EU$1060/EU$1061)-1</f>
        <v>0.00982627871417696</v>
      </c>
      <c r="EV488" s="0" t="n">
        <f aca="false">(1+(SUMIF(Inputs!$X$1:$AY$1,EV$1059,Inputs!$X488:$AY488)))^(EV$1060/EV$1061)-1</f>
        <v>0.00993479442597356</v>
      </c>
      <c r="EW488" s="0" t="n">
        <f aca="false">(1+(SUMIF(Inputs!$X$1:$AY$1,EW$1059,Inputs!$X488:$AY488)))^(EW$1060/EW$1061)-1</f>
        <v>0.00993479442597356</v>
      </c>
      <c r="EX488" s="0" t="n">
        <f aca="false">(1+(SUMIF(Inputs!$X$1:$AY$1,EX$1059,Inputs!$X488:$AY488)))^(EX$1060/EX$1061)-1</f>
        <v>0.00969109512390776</v>
      </c>
      <c r="EY488" s="0" t="n">
        <f aca="false">(1+(SUMIF(Inputs!$X$1:$AY$1,EY$1059,Inputs!$X488:$AY488)))^(EY$1060/EY$1061)-1</f>
        <v>0.00979929984169581</v>
      </c>
      <c r="EZ488" s="0" t="n">
        <f aca="false">(1+(SUMIF(Inputs!$X$1:$AY$1,EZ$1059,Inputs!$X488:$AY488)))^(EZ$1060/EZ$1061)-1</f>
        <v>0.00990751615536811</v>
      </c>
      <c r="FA488" s="0" t="n">
        <f aca="false">(1+(SUMIF(Inputs!$X$1:$AY$1,FA$1059,Inputs!$X488:$AY488)))^(FA$1060/FA$1061)-1</f>
        <v>0.00990751615536811</v>
      </c>
      <c r="FB488" s="0" t="n">
        <f aca="false">(1+(SUMIF(Inputs!$X$1:$AY$1,FB$1059,Inputs!$X488:$AY488)))^(FB$1060/FB$1061)-1</f>
        <v>0.00971777466220192</v>
      </c>
      <c r="FC488" s="0" t="n">
        <f aca="false">(1+(SUMIF(Inputs!$X$1:$AY$1,FC$1059,Inputs!$X488:$AY488)))^(FC$1060/FC$1061)-1</f>
        <v>0.00982627871417696</v>
      </c>
      <c r="FD488" s="0" t="n">
        <f aca="false">(1+(SUMIF(Inputs!$X$1:$AY$1,FD$1059,Inputs!$X488:$AY488)))^(FD$1060/FD$1061)-1</f>
        <v>0.00993479442597356</v>
      </c>
      <c r="FE488" s="0" t="n">
        <f aca="false">(1+(SUMIF(Inputs!$X$1:$AY$1,FE$1059,Inputs!$X488:$AY488)))^(FE$1060/FE$1061)-1</f>
        <v>0.00993479442597356</v>
      </c>
      <c r="FF488" s="0" t="n">
        <f aca="false">(1+(SUMIF(Inputs!$X$1:$AY$1,FF$1059,Inputs!$X488:$AY488)))^(FF$1060/FF$1061)-1</f>
        <v>0.00982627871417696</v>
      </c>
      <c r="FG488" s="0" t="n">
        <f aca="false">(1+(SUMIF(Inputs!$X$1:$AY$1,FG$1059,Inputs!$X488:$AY488)))^(FG$1060/FG$1061)-1</f>
        <v>0.00982627871417696</v>
      </c>
      <c r="FH488" s="0" t="n">
        <f aca="false">(1+(SUMIF(Inputs!$X$1:$AY$1,FH$1059,Inputs!$X488:$AY488)))^(FH$1060/FH$1061)-1</f>
        <v>0.00993479442597356</v>
      </c>
      <c r="FI488" s="0" t="n">
        <f aca="false">(1+(SUMIF(Inputs!$X$1:$AY$1,FI$1059,Inputs!$X488:$AY488)))^(FI$1060/FI$1061)-1</f>
        <v>0.00993479442597356</v>
      </c>
      <c r="FJ488" s="0" t="n">
        <f aca="false">(1+(SUMIF(Inputs!$X$1:$AY$1,FJ$1059,Inputs!$X488:$AY488)))^(FJ$1060/FJ$1061)-1</f>
        <v>0.00971777466220192</v>
      </c>
      <c r="FK488" s="0" t="n">
        <f aca="false">(1+(SUMIF(Inputs!$X$1:$AY$1,FK$1059,Inputs!$X488:$AY488)))^(FK$1060/FK$1061)-1</f>
        <v>0.00982627871417696</v>
      </c>
      <c r="FL488" s="0" t="n">
        <f aca="false">(1+(SUMIF(Inputs!$X$1:$AY$1,FL$1059,Inputs!$X488:$AY488)))^(FL$1060/FL$1061)-1</f>
        <v>0.00993479442597356</v>
      </c>
      <c r="FM488" s="0" t="n">
        <f aca="false">(1+(SUMIF(Inputs!$X$1:$AY$1,FM$1059,Inputs!$X488:$AY488)))^(FM$1060/FM$1061)-1</f>
        <v>0.00993479442597356</v>
      </c>
      <c r="FN488" s="0" t="n">
        <f aca="false">(1+(SUMIF(Inputs!$X$1:$AY$1,FN$1059,Inputs!$X488:$AY488)))^(FN$1060/FN$1061)-1</f>
        <v>0.00969109512390776</v>
      </c>
      <c r="FO488" s="0" t="n">
        <f aca="false">(1+(SUMIF(Inputs!$X$1:$AY$1,FO$1059,Inputs!$X488:$AY488)))^(FO$1060/FO$1061)-1</f>
        <v>0.00979929984169581</v>
      </c>
      <c r="FP488" s="0" t="n">
        <f aca="false">(1+(SUMIF(Inputs!$X$1:$AY$1,FP$1059,Inputs!$X488:$AY488)))^(FP$1060/FP$1061)-1</f>
        <v>0.00990751615536811</v>
      </c>
      <c r="FQ488" s="0" t="n">
        <f aca="false">(1+(SUMIF(Inputs!$X$1:$AY$1,FQ$1059,Inputs!$X488:$AY488)))^(FQ$1060/FQ$1061)-1</f>
        <v>0.00990751615536811</v>
      </c>
      <c r="FR488" s="0" t="n">
        <f aca="false">(1+(SUMIF(Inputs!$X$1:$AY$1,FR$1059,Inputs!$X488:$AY488)))^(FR$1060/FR$1061)-1</f>
        <v>0.00971777466220192</v>
      </c>
      <c r="FS488" s="0" t="n">
        <f aca="false">(1+(SUMIF(Inputs!$X$1:$AY$1,FS$1059,Inputs!$X488:$AY488)))^(FS$1060/FS$1061)-1</f>
        <v>0.00982627871417696</v>
      </c>
      <c r="FT488" s="0" t="n">
        <f aca="false">(1+(SUMIF(Inputs!$X$1:$AY$1,FT$1059,Inputs!$X488:$AY488)))^(FT$1060/FT$1061)-1</f>
        <v>0.00993479442597356</v>
      </c>
      <c r="FU488" s="0" t="n">
        <f aca="false">(1+(SUMIF(Inputs!$X$1:$AY$1,FU$1059,Inputs!$X488:$AY488)))^(FU$1060/FU$1061)-1</f>
        <v>0.00993479442597356</v>
      </c>
      <c r="FV488" s="0" t="n">
        <f aca="false">(1+(SUMIF(Inputs!$X$1:$BB$1,FV$1059,Inputs!$X488:$BB488)))^(FV$1060/FV$1061)-1</f>
        <v>0.00971777466220192</v>
      </c>
      <c r="FW488" s="0" t="n">
        <f aca="false">(1+(SUMIF(Inputs!$X$1:$BB$1,FW$1059,Inputs!$X488:$BB488)))^(FW$1060/FW$1061)-1</f>
        <v>0.00982627871417696</v>
      </c>
      <c r="FX488" s="0" t="n">
        <f aca="false">(1+(SUMIF(Inputs!$X$1:$BB$1,FX$1059,Inputs!$X488:$BB488)))^(FX$1060/FX$1061)-1</f>
        <v>0.00993479442597356</v>
      </c>
      <c r="FY488" s="0" t="n">
        <f aca="false">(1+(SUMIF(Inputs!$X$1:$BB$1,FY$1059,Inputs!$X488:$BB488)))^(FY$1060/FY$1061)-1</f>
        <v>0.00993479442597356</v>
      </c>
      <c r="FZ488" s="0" t="n">
        <f aca="false">(1+(SUMIF(Inputs!$X$1:$BB$1,FZ$1059,Inputs!$X488:$BB488)))^(FZ$1060/FZ$1061)-1</f>
        <v>0.00971777466220192</v>
      </c>
      <c r="GA488" s="0" t="n">
        <f aca="false">(1+(SUMIF(Inputs!$X$1:$BB$1,GA$1059,Inputs!$X488:$BB488)))^(GA$1060/GA$1061)-1</f>
        <v>0.00982627871417696</v>
      </c>
      <c r="GB488" s="0" t="n">
        <f aca="false">(1+(SUMIF(Inputs!$X$1:$BB$1,GB$1059,Inputs!$X488:$BB488)))^(GB$1060/GB$1061)-1</f>
        <v>0.00993479442597356</v>
      </c>
      <c r="GC488" s="0" t="n">
        <f aca="false">(1+(SUMIF(Inputs!$X$1:$BB$1,GC$1059,Inputs!$X488:$BB488)))^(GC$1060/GC$1061)-1</f>
        <v>0.00993479442597356</v>
      </c>
      <c r="GD488" s="0" t="n">
        <f aca="false">(1+(SUMIF(Inputs!$X$1:$BB$1,GD$1059,Inputs!$X488:$BB488)))^(GD$1060/GD$1061)-1</f>
        <v>0.00971777466220192</v>
      </c>
      <c r="GE488" s="0" t="n">
        <f aca="false">(1+(SUMIF(Inputs!$X$1:$BB$1,GE$1059,Inputs!$X488:$BB488)))^(GE$1060/GE$1061)-1</f>
        <v>0.00982627871417696</v>
      </c>
      <c r="GF488" s="0" t="n">
        <f aca="false">(1+(SUMIF(Inputs!$X$1:$BB$1,GF$1059,Inputs!$X488:$BB488)))^(GF$1060/GF$1061)-1</f>
        <v>0.00993479442597356</v>
      </c>
      <c r="GG488" s="0" t="n">
        <f aca="false">(1+(SUMIF(Inputs!$X$1:$BB$1,GG$1059,Inputs!$X488:$BB488)))^(GG$1060/GG$1061)-1</f>
        <v>0.00993479442597356</v>
      </c>
      <c r="GH488" s="0" t="n">
        <f aca="false">(1+(SUMIF(Inputs!$X$1:$BG$1,GH$1059,Inputs!$X488:$BG488)))^(GH$1060/GH$1061)-1</f>
        <v>0.00971777466220192</v>
      </c>
      <c r="GI488" s="0" t="n">
        <f aca="false">(1+(SUMIF(Inputs!$X$1:$BG$1,GI$1059,Inputs!$X488:$BG488)))^(GI$1060/GI$1061)-1</f>
        <v>0.00982627871417696</v>
      </c>
      <c r="GJ488" s="0" t="n">
        <f aca="false">(1+(SUMIF(Inputs!$X$1:$BG$1,GJ$1059,Inputs!$X488:$BG488)))^(GJ$1060/GJ$1061)-1</f>
        <v>0.00993479442597356</v>
      </c>
      <c r="GK488" s="0" t="n">
        <f aca="false">(1+(SUMIF(Inputs!$X$1:$BG$1,GK$1059,Inputs!$X488:$BG488)))^(GK$1060/GK$1061)-1</f>
        <v>0.00993479442597356</v>
      </c>
      <c r="GL488" s="0" t="n">
        <f aca="false">(1+(SUMIF(Inputs!$X$1:$BG$1,GL$1059,Inputs!$X488:$BG488)))^(GL$1060/GL$1061)-1</f>
        <v>0.00971777466220192</v>
      </c>
      <c r="GM488" s="0" t="n">
        <f aca="false">(1+(SUMIF(Inputs!$X$1:$BG$1,GM$1059,Inputs!$X488:$BG488)))^(GM$1060/GM$1061)-1</f>
        <v>0.00982627871417696</v>
      </c>
      <c r="GN488" s="0" t="n">
        <f aca="false">(1+(SUMIF(Inputs!$X$1:$BG$1,GN$1059,Inputs!$X488:$BG488)))^(GN$1060/GN$1061)-1</f>
        <v>0.00993479442597356</v>
      </c>
      <c r="GO488" s="0" t="n">
        <f aca="false">(1+(SUMIF(Inputs!$X$1:$BG$1,GO$1059,Inputs!$X488:$BG488)))^(GO$1060/GO$1061)-1</f>
        <v>0.00993479442597356</v>
      </c>
      <c r="GP488" s="0" t="n">
        <f aca="false">(1+(SUMIF(Inputs!$X$1:$BG$1,GP$1059,Inputs!$X488:$BG488)))^(GP$1060/GP$1061)-1</f>
        <v>0.00971777466220192</v>
      </c>
      <c r="GQ488" s="0" t="n">
        <f aca="false">(1+(SUMIF(Inputs!$X$1:$BG$1,GQ$1059,Inputs!$X488:$BG488)))^(GQ$1060/GQ$1061)-1</f>
        <v>0.00982627871417696</v>
      </c>
      <c r="GR488" s="0" t="n">
        <f aca="false">(1+(SUMIF(Inputs!$X$1:$BG$1,GR$1059,Inputs!$X488:$BG488)))^(GR$1060/GR$1061)-1</f>
        <v>0.00993479442597356</v>
      </c>
      <c r="GS488" s="0" t="n">
        <f aca="false">(1+(SUMIF(Inputs!$X$1:$BG$1,GS$1059,Inputs!$X488:$BG488)))^(GS$1060/GS$1061)-1</f>
        <v>0.00993479442597356</v>
      </c>
      <c r="GT488" s="0" t="n">
        <f aca="false">(1+(SUMIF(Inputs!$X$1:$BG$1,GT$1059,Inputs!$X488:$BG488)))^(GT$1060/GT$1061)-1</f>
        <v>0.00971777466220192</v>
      </c>
      <c r="GU488" s="0" t="n">
        <f aca="false">(1+(SUMIF(Inputs!$X$1:$BG$1,GU$1059,Inputs!$X488:$BG488)))^(GU$1060/GU$1061)-1</f>
        <v>0.00982627871417696</v>
      </c>
      <c r="GV488" s="0" t="n">
        <f aca="false">(1+(SUMIF(Inputs!$X$1:$BG$1,GV$1059,Inputs!$X488:$BG488)))^(GV$1060/GV$1061)-1</f>
        <v>0.00993479442597356</v>
      </c>
      <c r="GW488" s="0" t="n">
        <f aca="false">(1+(SUMIF(Inputs!$X$1:$BG$1,GW$1059,Inputs!$X488:$BG488)))^(GW$1060/GW$1061)-1</f>
        <v>0.00993479442597356</v>
      </c>
      <c r="GX488" s="0" t="n">
        <f aca="false">(1+(SUMIF(Inputs!$X$1:$BG$1,GX$1059,Inputs!$X488:$BG488)))^(GX$1060/GX$1061)-1</f>
        <v>0.00971777466220192</v>
      </c>
      <c r="GY488" s="0" t="n">
        <f aca="false">(1+(SUMIF(Inputs!$X$1:$BG$1,GY$1059,Inputs!$X488:$BG488)))^(GY$1060/GY$1061)-1</f>
        <v>0.00982627871417696</v>
      </c>
      <c r="GZ488" s="0" t="n">
        <f aca="false">(1+(SUMIF(Inputs!$X$1:$BG$1,GZ$1059,Inputs!$X488:$BG488)))^(GZ$1060/GZ$1061)-1</f>
        <v>0.00993479442597356</v>
      </c>
      <c r="HA488" s="0" t="n">
        <f aca="false">(1+(SUMIF(Inputs!$X$1:$BG$1,HA$1059,Inputs!$X488:$BG488)))^(HA$1060/HA$1061)-1</f>
        <v>0.00993479442597356</v>
      </c>
    </row>
    <row r="489" customFormat="false" ht="15" hidden="false" customHeight="false" outlineLevel="2" collapsed="false">
      <c r="A489" s="48" t="s">
        <v>99</v>
      </c>
      <c r="B489" s="123" t="s">
        <v>433</v>
      </c>
      <c r="C489" s="123"/>
      <c r="D489" s="123" t="s">
        <v>101</v>
      </c>
      <c r="E489" s="124"/>
      <c r="F489" s="19" t="s">
        <v>450</v>
      </c>
      <c r="G489" s="124"/>
      <c r="H489" s="124"/>
      <c r="I489" s="124"/>
      <c r="CL489" s="0" t="n">
        <f aca="false">(1+(SUMIF(Inputs!$X$1:$AY$1,CL$1059,Inputs!$X489:$AY489)))^(CL$1060/CL$1061)-1</f>
        <v>0.0228634287924017</v>
      </c>
      <c r="CM489" s="0" t="n">
        <f aca="false">(1+(SUMIF(Inputs!$X$1:$AY$1,CM$1059,Inputs!$X489:$AY489)))^(CM$1060/CM$1061)-1</f>
        <v>0.0231203813671799</v>
      </c>
      <c r="CN489" s="0" t="n">
        <f aca="false">(1+(SUMIF(Inputs!$X$1:$AY$1,CN$1059,Inputs!$X489:$AY489)))^(CN$1060/CN$1061)-1</f>
        <v>0.0233773984907764</v>
      </c>
      <c r="CO489" s="0" t="n">
        <f aca="false">(1+(SUMIF(Inputs!$X$1:$AY$1,CO$1059,Inputs!$X489:$AY489)))^(CO$1060/CO$1061)-1</f>
        <v>0.0233773984907764</v>
      </c>
      <c r="CP489" s="0" t="n">
        <f aca="false">(1+(SUMIF(Inputs!$X$1:$AY$1,CP$1059,Inputs!$X489:$AY489)))^(CP$1060/CP$1061)-1</f>
        <v>0.0573962082571717</v>
      </c>
      <c r="CQ489" s="0" t="n">
        <f aca="false">(1+(SUMIF(Inputs!$X$1:$AY$1,CQ$1059,Inputs!$X489:$AY489)))^(CQ$1060/CQ$1061)-1</f>
        <v>0.0580521086150829</v>
      </c>
      <c r="CR489" s="0" t="n">
        <f aca="false">(1+(SUMIF(Inputs!$X$1:$AY$1,CR$1059,Inputs!$X489:$AY489)))^(CR$1060/CR$1061)-1</f>
        <v>0.0587084158264291</v>
      </c>
      <c r="CS489" s="0" t="n">
        <f aca="false">(1+(SUMIF(Inputs!$X$1:$AY$1,CS$1059,Inputs!$X489:$AY489)))^(CS$1060/CS$1061)-1</f>
        <v>0.0587084158264291</v>
      </c>
      <c r="CT489" s="0" t="n">
        <f aca="false">(1+(SUMIF(Inputs!$X$1:$AY$1,CT$1059,Inputs!$X489:$AY489)))^(CT$1060/CT$1061)-1</f>
        <v>0.0287935415666705</v>
      </c>
      <c r="CU489" s="0" t="n">
        <f aca="false">(1+(SUMIF(Inputs!$X$1:$AY$1,CU$1059,Inputs!$X489:$AY489)))^(CU$1060/CU$1061)-1</f>
        <v>0.0291180833374207</v>
      </c>
      <c r="CV489" s="0" t="n">
        <f aca="false">(1+(SUMIF(Inputs!$X$1:$AY$1,CV$1059,Inputs!$X489:$AY489)))^(CV$1060/CV$1061)-1</f>
        <v>0.0294427274876639</v>
      </c>
      <c r="CW489" s="0" t="n">
        <f aca="false">(1+(SUMIF(Inputs!$X$1:$AY$1,CW$1059,Inputs!$X489:$AY489)))^(CW$1060/CW$1061)-1</f>
        <v>0.0294427274876639</v>
      </c>
      <c r="CX489" s="0" t="n">
        <f aca="false">(1+(SUMIF(Inputs!$X$1:$AY$1,CX$1059,Inputs!$X489:$AY489)))^(CX$1060/CX$1061)-1</f>
        <v>0.0447409213769725</v>
      </c>
      <c r="CY489" s="0" t="n">
        <f aca="false">(1+(SUMIF(Inputs!$X$1:$AY$1,CY$1059,Inputs!$X489:$AY489)))^(CY$1060/CY$1061)-1</f>
        <v>0.0447409213769725</v>
      </c>
      <c r="CZ489" s="0" t="n">
        <f aca="false">(1+(SUMIF(Inputs!$X$1:$AY$1,CZ$1059,Inputs!$X489:$AY489)))^(CZ$1060/CZ$1061)-1</f>
        <v>0.0452435388885766</v>
      </c>
      <c r="DA489" s="0" t="n">
        <f aca="false">(1+(SUMIF(Inputs!$X$1:$AY$1,DA$1059,Inputs!$X489:$AY489)))^(DA$1060/DA$1061)-1</f>
        <v>0.0452435388885766</v>
      </c>
      <c r="DB489" s="357" t="n">
        <f aca="false">(1+(SUMIF(Inputs!$X$1:$AY$1,DB$1059,Inputs!$X489:$AY489)))^(DB$1060/DB$1061)-1</f>
        <v>0.00931786182148842</v>
      </c>
      <c r="DC489" s="0" t="n">
        <f aca="false">(1+(SUMIF(Inputs!$X$1:$AY$1,DC$1059,Inputs!$X489:$AY489)))^(DC$1060/DC$1061)-1</f>
        <v>0.00942187983535314</v>
      </c>
      <c r="DD489" s="0" t="n">
        <f aca="false">(1+(SUMIF(Inputs!$X$1:$AY$1,DD$1059,Inputs!$X489:$AY489)))^(DD$1060/DD$1061)-1</f>
        <v>0.00952590856907887</v>
      </c>
      <c r="DE489" s="0" t="n">
        <f aca="false">(1+(SUMIF(Inputs!$X$1:$AY$1,DE$1059,Inputs!$X489:$AY489)))^(DE$1060/DE$1061)-1</f>
        <v>0.00952590856907887</v>
      </c>
      <c r="DF489" s="0" t="n">
        <f aca="false">(1+(SUMIF(Inputs!$X$1:$AY$1,DF$1059,Inputs!$X489:$AY489)))^(DF$1060/DF$1061)-1</f>
        <v>0.00233743717015034</v>
      </c>
      <c r="DG489" s="0" t="n">
        <f aca="false">(1+(SUMIF(Inputs!$X$1:$AY$1,DG$1059,Inputs!$X489:$AY489)))^(DG$1060/DG$1061)-1</f>
        <v>0.00236343936130679</v>
      </c>
      <c r="DH489" s="0" t="n">
        <f aca="false">(1+(SUMIF(Inputs!$X$1:$AY$1,DH$1059,Inputs!$X489:$AY489)))^(DH$1060/DH$1061)-1</f>
        <v>0.00238944222700033</v>
      </c>
      <c r="DI489" s="0" t="n">
        <f aca="false">(1+(SUMIF(Inputs!$X$1:$AY$1,DI$1059,Inputs!$X489:$AY489)))^(DI$1060/DI$1061)-1</f>
        <v>0.00238944222700033</v>
      </c>
      <c r="DJ489" s="0" t="n">
        <f aca="false">(1+(SUMIF(Inputs!$X$1:$AY$1,DJ$1059,Inputs!$X489:$AY489)))^(DJ$1060/DJ$1061)-1</f>
        <v>0.0151339228008336</v>
      </c>
      <c r="DK489" s="0" t="n">
        <f aca="false">(1+(SUMIF(Inputs!$X$1:$AY$1,DK$1059,Inputs!$X489:$AY489)))^(DK$1060/DK$1061)-1</f>
        <v>0.0153033576864825</v>
      </c>
      <c r="DL489" s="0" t="n">
        <f aca="false">(1+(SUMIF(Inputs!$X$1:$AY$1,DL$1059,Inputs!$X489:$AY489)))^(DL$1060/DL$1061)-1</f>
        <v>0.0154728208523214</v>
      </c>
      <c r="DM489" s="0" t="n">
        <f aca="false">(1+(SUMIF(Inputs!$X$1:$AY$1,DM$1059,Inputs!$X489:$AY489)))^(DM$1060/DM$1061)-1</f>
        <v>0.0154728208523214</v>
      </c>
      <c r="DN489" s="0" t="n">
        <f aca="false">(1+(SUMIF(Inputs!$X$1:$AY$1,DN$1059,Inputs!$X489:$AY489)))^(DN$1060/DN$1061)-1</f>
        <v>0.0122000051834492</v>
      </c>
      <c r="DO489" s="0" t="n">
        <f aca="false">(1+(SUMIF(Inputs!$X$1:$AY$1,DO$1059,Inputs!$X489:$AY489)))^(DO$1060/DO$1061)-1</f>
        <v>0.0123363935318301</v>
      </c>
      <c r="DP489" s="0" t="n">
        <f aca="false">(1+(SUMIF(Inputs!$X$1:$AY$1,DP$1059,Inputs!$X489:$AY489)))^(DP$1060/DP$1061)-1</f>
        <v>0.0124728002577861</v>
      </c>
      <c r="DQ489" s="0" t="n">
        <f aca="false">(1+(SUMIF(Inputs!$X$1:$AY$1,DQ$1059,Inputs!$X489:$AY489)))^(DQ$1060/DQ$1061)-1</f>
        <v>0.0124728002577861</v>
      </c>
      <c r="DR489" s="0" t="n">
        <f aca="false">(1+(SUMIF(Inputs!$X$1:$AY$1,DR$1059,Inputs!$X489:$AY489)))^(DR$1060/DR$1061)-1</f>
        <v>0.0106862651785886</v>
      </c>
      <c r="DS489" s="0" t="n">
        <f aca="false">(1+(SUMIF(Inputs!$X$1:$AY$1,DS$1059,Inputs!$X489:$AY489)))^(DS$1060/DS$1061)-1</f>
        <v>0.0106862651785886</v>
      </c>
      <c r="DT489" s="0" t="n">
        <f aca="false">(1+(SUMIF(Inputs!$X$1:$AY$1,DT$1059,Inputs!$X489:$AY489)))^(DT$1060/DT$1061)-1</f>
        <v>0.0108043287881718</v>
      </c>
      <c r="DU489" s="0" t="n">
        <f aca="false">(1+(SUMIF(Inputs!$X$1:$AY$1,DU$1059,Inputs!$X489:$AY489)))^(DU$1060/DU$1061)-1</f>
        <v>0.0108043287881718</v>
      </c>
      <c r="DV489" s="0" t="n">
        <f aca="false">(1+(SUMIF(Inputs!$X$1:$AY$1,DV$1059,Inputs!$X489:$AY489)))^(DV$1060/DV$1061)-1</f>
        <v>0.0107549668153593</v>
      </c>
      <c r="DW489" s="0" t="n">
        <f aca="false">(1+(SUMIF(Inputs!$X$1:$AY$1,DW$1059,Inputs!$X489:$AY489)))^(DW$1060/DW$1061)-1</f>
        <v>0.0108751139027903</v>
      </c>
      <c r="DX489" s="0" t="n">
        <f aca="false">(1+(SUMIF(Inputs!$X$1:$AY$1,DX$1059,Inputs!$X489:$AY489)))^(DX$1060/DX$1061)-1</f>
        <v>0.0109952752719444</v>
      </c>
      <c r="DY489" s="0" t="n">
        <f aca="false">(1+(SUMIF(Inputs!$X$1:$AY$1,DY$1059,Inputs!$X489:$AY489)))^(DY$1060/DY$1061)-1</f>
        <v>0.0109952752719444</v>
      </c>
      <c r="DZ489" s="0" t="n">
        <f aca="false">(1+(SUMIF(Inputs!$X$1:$AY$1,DZ$1059,Inputs!$X489:$AY489)))^(DZ$1060/DZ$1061)-1</f>
        <v>0.00971777466220192</v>
      </c>
      <c r="EA489" s="276" t="n">
        <f aca="false">(1+(SUMIF(Inputs!$X$1:$AY$1,EA$1059,Inputs!$X489:$AY489)))^(EA$1060/EA$1061)-1</f>
        <v>0.00982627871417696</v>
      </c>
      <c r="EB489" s="0" t="n">
        <f aca="false">(1+(SUMIF(Inputs!$X$1:$AY$1,EB$1059,Inputs!$X489:$AY489)))^(EB$1060/EB$1061)-1</f>
        <v>0.00993479442597356</v>
      </c>
      <c r="EC489" s="0" t="n">
        <f aca="false">(1+(SUMIF(Inputs!$X$1:$AY$1,EC$1059,Inputs!$X489:$AY489)))^(EC$1060/EC$1061)-1</f>
        <v>0.00993479442597356</v>
      </c>
      <c r="ED489" s="0" t="n">
        <f aca="false">(1+(SUMIF(Inputs!$X$1:$AY$1,ED$1059,Inputs!$X489:$AY489)))^(ED$1060/ED$1061)-1</f>
        <v>0.00971777466220192</v>
      </c>
      <c r="EE489" s="0" t="n">
        <f aca="false">(1+(SUMIF(Inputs!$X$1:$AY$1,EE$1059,Inputs!$X489:$AY489)))^(EE$1060/EE$1061)-1</f>
        <v>0.00982627871417696</v>
      </c>
      <c r="EF489" s="0" t="n">
        <f aca="false">(1+(SUMIF(Inputs!$X$1:$AY$1,EF$1059,Inputs!$X489:$AY489)))^(EF$1060/EF$1061)-1</f>
        <v>0.00993479442597356</v>
      </c>
      <c r="EG489" s="0" t="n">
        <f aca="false">(1+(SUMIF(Inputs!$X$1:$AY$1,EG$1059,Inputs!$X489:$AY489)))^(EG$1060/EG$1061)-1</f>
        <v>0.00993479442597356</v>
      </c>
      <c r="EH489" s="0" t="n">
        <f aca="false">(1+(SUMIF(Inputs!$X$1:$AY$1,EH$1059,Inputs!$X489:$AY489)))^(EH$1060/EH$1061)-1</f>
        <v>0.00969109512390776</v>
      </c>
      <c r="EI489" s="0" t="n">
        <f aca="false">(1+(SUMIF(Inputs!$X$1:$AY$1,EI$1059,Inputs!$X489:$AY489)))^(EI$1060/EI$1061)-1</f>
        <v>0.00979929984169581</v>
      </c>
      <c r="EJ489" s="0" t="n">
        <f aca="false">(1+(SUMIF(Inputs!$X$1:$AY$1,EJ$1059,Inputs!$X489:$AY489)))^(EJ$1060/EJ$1061)-1</f>
        <v>0.00990751615536811</v>
      </c>
      <c r="EK489" s="0" t="n">
        <f aca="false">(1+(SUMIF(Inputs!$X$1:$AY$1,EK$1059,Inputs!$X489:$AY489)))^(EK$1060/EK$1061)-1</f>
        <v>0.00990751615536811</v>
      </c>
      <c r="EL489" s="0" t="n">
        <f aca="false">(1+(SUMIF(Inputs!$X$1:$AY$1,EL$1059,Inputs!$X489:$AY489)))^(EL$1060/EL$1061)-1</f>
        <v>0.00982627871417696</v>
      </c>
      <c r="EM489" s="0" t="n">
        <f aca="false">(1+(SUMIF(Inputs!$X$1:$AY$1,EM$1059,Inputs!$X489:$AY489)))^(EM$1060/EM$1061)-1</f>
        <v>0.00982627871417696</v>
      </c>
      <c r="EN489" s="0" t="n">
        <f aca="false">(1+(SUMIF(Inputs!$X$1:$AY$1,EN$1059,Inputs!$X489:$AY489)))^(EN$1060/EN$1061)-1</f>
        <v>0.00993479442597356</v>
      </c>
      <c r="EO489" s="0" t="n">
        <f aca="false">(1+(SUMIF(Inputs!$X$1:$AY$1,EO$1059,Inputs!$X489:$AY489)))^(EO$1060/EO$1061)-1</f>
        <v>0.00993479442597356</v>
      </c>
      <c r="EP489" s="0" t="n">
        <f aca="false">(1+(SUMIF(Inputs!$X$1:$AY$1,EP$1059,Inputs!$X489:$AY489)))^(EP$1060/EP$1061)-1</f>
        <v>0.00971777466220192</v>
      </c>
      <c r="EQ489" s="0" t="n">
        <f aca="false">(1+(SUMIF(Inputs!$X$1:$AY$1,EQ$1059,Inputs!$X489:$AY489)))^(EQ$1060/EQ$1061)-1</f>
        <v>0.00982627871417696</v>
      </c>
      <c r="ER489" s="0" t="n">
        <f aca="false">(1+(SUMIF(Inputs!$X$1:$AY$1,ER$1059,Inputs!$X489:$AY489)))^(ER$1060/ER$1061)-1</f>
        <v>0.00993479442597356</v>
      </c>
      <c r="ES489" s="0" t="n">
        <f aca="false">(1+(SUMIF(Inputs!$X$1:$AY$1,ES$1059,Inputs!$X489:$AY489)))^(ES$1060/ES$1061)-1</f>
        <v>0.00993479442597356</v>
      </c>
      <c r="ET489" s="0" t="n">
        <f aca="false">(1+(SUMIF(Inputs!$X$1:$AY$1,ET$1059,Inputs!$X489:$AY489)))^(ET$1060/ET$1061)-1</f>
        <v>0.00971777466220192</v>
      </c>
      <c r="EU489" s="0" t="n">
        <f aca="false">(1+(SUMIF(Inputs!$X$1:$AY$1,EU$1059,Inputs!$X489:$AY489)))^(EU$1060/EU$1061)-1</f>
        <v>0.00982627871417696</v>
      </c>
      <c r="EV489" s="0" t="n">
        <f aca="false">(1+(SUMIF(Inputs!$X$1:$AY$1,EV$1059,Inputs!$X489:$AY489)))^(EV$1060/EV$1061)-1</f>
        <v>0.00993479442597356</v>
      </c>
      <c r="EW489" s="0" t="n">
        <f aca="false">(1+(SUMIF(Inputs!$X$1:$AY$1,EW$1059,Inputs!$X489:$AY489)))^(EW$1060/EW$1061)-1</f>
        <v>0.00993479442597356</v>
      </c>
      <c r="EX489" s="0" t="n">
        <f aca="false">(1+(SUMIF(Inputs!$X$1:$AY$1,EX$1059,Inputs!$X489:$AY489)))^(EX$1060/EX$1061)-1</f>
        <v>0.00969109512390776</v>
      </c>
      <c r="EY489" s="0" t="n">
        <f aca="false">(1+(SUMIF(Inputs!$X$1:$AY$1,EY$1059,Inputs!$X489:$AY489)))^(EY$1060/EY$1061)-1</f>
        <v>0.00979929984169581</v>
      </c>
      <c r="EZ489" s="0" t="n">
        <f aca="false">(1+(SUMIF(Inputs!$X$1:$AY$1,EZ$1059,Inputs!$X489:$AY489)))^(EZ$1060/EZ$1061)-1</f>
        <v>0.00990751615536811</v>
      </c>
      <c r="FA489" s="0" t="n">
        <f aca="false">(1+(SUMIF(Inputs!$X$1:$AY$1,FA$1059,Inputs!$X489:$AY489)))^(FA$1060/FA$1061)-1</f>
        <v>0.00990751615536811</v>
      </c>
      <c r="FB489" s="0" t="n">
        <f aca="false">(1+(SUMIF(Inputs!$X$1:$AY$1,FB$1059,Inputs!$X489:$AY489)))^(FB$1060/FB$1061)-1</f>
        <v>0.00971777466220192</v>
      </c>
      <c r="FC489" s="0" t="n">
        <f aca="false">(1+(SUMIF(Inputs!$X$1:$AY$1,FC$1059,Inputs!$X489:$AY489)))^(FC$1060/FC$1061)-1</f>
        <v>0.00982627871417696</v>
      </c>
      <c r="FD489" s="0" t="n">
        <f aca="false">(1+(SUMIF(Inputs!$X$1:$AY$1,FD$1059,Inputs!$X489:$AY489)))^(FD$1060/FD$1061)-1</f>
        <v>0.00993479442597356</v>
      </c>
      <c r="FE489" s="0" t="n">
        <f aca="false">(1+(SUMIF(Inputs!$X$1:$AY$1,FE$1059,Inputs!$X489:$AY489)))^(FE$1060/FE$1061)-1</f>
        <v>0.00993479442597356</v>
      </c>
      <c r="FF489" s="0" t="n">
        <f aca="false">(1+(SUMIF(Inputs!$X$1:$AY$1,FF$1059,Inputs!$X489:$AY489)))^(FF$1060/FF$1061)-1</f>
        <v>0.00982627871417696</v>
      </c>
      <c r="FG489" s="0" t="n">
        <f aca="false">(1+(SUMIF(Inputs!$X$1:$AY$1,FG$1059,Inputs!$X489:$AY489)))^(FG$1060/FG$1061)-1</f>
        <v>0.00982627871417696</v>
      </c>
      <c r="FH489" s="0" t="n">
        <f aca="false">(1+(SUMIF(Inputs!$X$1:$AY$1,FH$1059,Inputs!$X489:$AY489)))^(FH$1060/FH$1061)-1</f>
        <v>0.00993479442597356</v>
      </c>
      <c r="FI489" s="0" t="n">
        <f aca="false">(1+(SUMIF(Inputs!$X$1:$AY$1,FI$1059,Inputs!$X489:$AY489)))^(FI$1060/FI$1061)-1</f>
        <v>0.00993479442597356</v>
      </c>
      <c r="FJ489" s="0" t="n">
        <f aca="false">(1+(SUMIF(Inputs!$X$1:$AY$1,FJ$1059,Inputs!$X489:$AY489)))^(FJ$1060/FJ$1061)-1</f>
        <v>0.00971777466220192</v>
      </c>
      <c r="FK489" s="0" t="n">
        <f aca="false">(1+(SUMIF(Inputs!$X$1:$AY$1,FK$1059,Inputs!$X489:$AY489)))^(FK$1060/FK$1061)-1</f>
        <v>0.00982627871417696</v>
      </c>
      <c r="FL489" s="0" t="n">
        <f aca="false">(1+(SUMIF(Inputs!$X$1:$AY$1,FL$1059,Inputs!$X489:$AY489)))^(FL$1060/FL$1061)-1</f>
        <v>0.00993479442597356</v>
      </c>
      <c r="FM489" s="0" t="n">
        <f aca="false">(1+(SUMIF(Inputs!$X$1:$AY$1,FM$1059,Inputs!$X489:$AY489)))^(FM$1060/FM$1061)-1</f>
        <v>0.00993479442597356</v>
      </c>
      <c r="FN489" s="0" t="n">
        <f aca="false">(1+(SUMIF(Inputs!$X$1:$AY$1,FN$1059,Inputs!$X489:$AY489)))^(FN$1060/FN$1061)-1</f>
        <v>0.00969109512390776</v>
      </c>
      <c r="FO489" s="0" t="n">
        <f aca="false">(1+(SUMIF(Inputs!$X$1:$AY$1,FO$1059,Inputs!$X489:$AY489)))^(FO$1060/FO$1061)-1</f>
        <v>0.00979929984169581</v>
      </c>
      <c r="FP489" s="0" t="n">
        <f aca="false">(1+(SUMIF(Inputs!$X$1:$AY$1,FP$1059,Inputs!$X489:$AY489)))^(FP$1060/FP$1061)-1</f>
        <v>0.00990751615536811</v>
      </c>
      <c r="FQ489" s="0" t="n">
        <f aca="false">(1+(SUMIF(Inputs!$X$1:$AY$1,FQ$1059,Inputs!$X489:$AY489)))^(FQ$1060/FQ$1061)-1</f>
        <v>0.00990751615536811</v>
      </c>
      <c r="FR489" s="0" t="n">
        <f aca="false">(1+(SUMIF(Inputs!$X$1:$AY$1,FR$1059,Inputs!$X489:$AY489)))^(FR$1060/FR$1061)-1</f>
        <v>0.00971777466220192</v>
      </c>
      <c r="FS489" s="0" t="n">
        <f aca="false">(1+(SUMIF(Inputs!$X$1:$AY$1,FS$1059,Inputs!$X489:$AY489)))^(FS$1060/FS$1061)-1</f>
        <v>0.00982627871417696</v>
      </c>
      <c r="FT489" s="0" t="n">
        <f aca="false">(1+(SUMIF(Inputs!$X$1:$AY$1,FT$1059,Inputs!$X489:$AY489)))^(FT$1060/FT$1061)-1</f>
        <v>0.00993479442597356</v>
      </c>
      <c r="FU489" s="0" t="n">
        <f aca="false">(1+(SUMIF(Inputs!$X$1:$AY$1,FU$1059,Inputs!$X489:$AY489)))^(FU$1060/FU$1061)-1</f>
        <v>0.00993479442597356</v>
      </c>
      <c r="FV489" s="0" t="n">
        <f aca="false">(1+(SUMIF(Inputs!$X$1:$BB$1,FV$1059,Inputs!$X489:$BB489)))^(FV$1060/FV$1061)-1</f>
        <v>0.00971777466220192</v>
      </c>
      <c r="FW489" s="0" t="n">
        <f aca="false">(1+(SUMIF(Inputs!$X$1:$BB$1,FW$1059,Inputs!$X489:$BB489)))^(FW$1060/FW$1061)-1</f>
        <v>0.00982627871417696</v>
      </c>
      <c r="FX489" s="0" t="n">
        <f aca="false">(1+(SUMIF(Inputs!$X$1:$BB$1,FX$1059,Inputs!$X489:$BB489)))^(FX$1060/FX$1061)-1</f>
        <v>0.00993479442597356</v>
      </c>
      <c r="FY489" s="0" t="n">
        <f aca="false">(1+(SUMIF(Inputs!$X$1:$BB$1,FY$1059,Inputs!$X489:$BB489)))^(FY$1060/FY$1061)-1</f>
        <v>0.00993479442597356</v>
      </c>
      <c r="FZ489" s="0" t="n">
        <f aca="false">(1+(SUMIF(Inputs!$X$1:$BB$1,FZ$1059,Inputs!$X489:$BB489)))^(FZ$1060/FZ$1061)-1</f>
        <v>0.00971777466220192</v>
      </c>
      <c r="GA489" s="0" t="n">
        <f aca="false">(1+(SUMIF(Inputs!$X$1:$BB$1,GA$1059,Inputs!$X489:$BB489)))^(GA$1060/GA$1061)-1</f>
        <v>0.00982627871417696</v>
      </c>
      <c r="GB489" s="0" t="n">
        <f aca="false">(1+(SUMIF(Inputs!$X$1:$BB$1,GB$1059,Inputs!$X489:$BB489)))^(GB$1060/GB$1061)-1</f>
        <v>0.00993479442597356</v>
      </c>
      <c r="GC489" s="0" t="n">
        <f aca="false">(1+(SUMIF(Inputs!$X$1:$BB$1,GC$1059,Inputs!$X489:$BB489)))^(GC$1060/GC$1061)-1</f>
        <v>0.00993479442597356</v>
      </c>
      <c r="GD489" s="0" t="n">
        <f aca="false">(1+(SUMIF(Inputs!$X$1:$BB$1,GD$1059,Inputs!$X489:$BB489)))^(GD$1060/GD$1061)-1</f>
        <v>0.00971777466220192</v>
      </c>
      <c r="GE489" s="0" t="n">
        <f aca="false">(1+(SUMIF(Inputs!$X$1:$BB$1,GE$1059,Inputs!$X489:$BB489)))^(GE$1060/GE$1061)-1</f>
        <v>0.00982627871417696</v>
      </c>
      <c r="GF489" s="0" t="n">
        <f aca="false">(1+(SUMIF(Inputs!$X$1:$BB$1,GF$1059,Inputs!$X489:$BB489)))^(GF$1060/GF$1061)-1</f>
        <v>0.00993479442597356</v>
      </c>
      <c r="GG489" s="0" t="n">
        <f aca="false">(1+(SUMIF(Inputs!$X$1:$BB$1,GG$1059,Inputs!$X489:$BB489)))^(GG$1060/GG$1061)-1</f>
        <v>0.00993479442597356</v>
      </c>
      <c r="GH489" s="0" t="n">
        <f aca="false">(1+(SUMIF(Inputs!$X$1:$BG$1,GH$1059,Inputs!$X489:$BG489)))^(GH$1060/GH$1061)-1</f>
        <v>0.00971777466220192</v>
      </c>
      <c r="GI489" s="0" t="n">
        <f aca="false">(1+(SUMIF(Inputs!$X$1:$BG$1,GI$1059,Inputs!$X489:$BG489)))^(GI$1060/GI$1061)-1</f>
        <v>0.00982627871417696</v>
      </c>
      <c r="GJ489" s="0" t="n">
        <f aca="false">(1+(SUMIF(Inputs!$X$1:$BG$1,GJ$1059,Inputs!$X489:$BG489)))^(GJ$1060/GJ$1061)-1</f>
        <v>0.00993479442597356</v>
      </c>
      <c r="GK489" s="0" t="n">
        <f aca="false">(1+(SUMIF(Inputs!$X$1:$BG$1,GK$1059,Inputs!$X489:$BG489)))^(GK$1060/GK$1061)-1</f>
        <v>0.00993479442597356</v>
      </c>
      <c r="GL489" s="0" t="n">
        <f aca="false">(1+(SUMIF(Inputs!$X$1:$BG$1,GL$1059,Inputs!$X489:$BG489)))^(GL$1060/GL$1061)-1</f>
        <v>0.00971777466220192</v>
      </c>
      <c r="GM489" s="0" t="n">
        <f aca="false">(1+(SUMIF(Inputs!$X$1:$BG$1,GM$1059,Inputs!$X489:$BG489)))^(GM$1060/GM$1061)-1</f>
        <v>0.00982627871417696</v>
      </c>
      <c r="GN489" s="0" t="n">
        <f aca="false">(1+(SUMIF(Inputs!$X$1:$BG$1,GN$1059,Inputs!$X489:$BG489)))^(GN$1060/GN$1061)-1</f>
        <v>0.00993479442597356</v>
      </c>
      <c r="GO489" s="0" t="n">
        <f aca="false">(1+(SUMIF(Inputs!$X$1:$BG$1,GO$1059,Inputs!$X489:$BG489)))^(GO$1060/GO$1061)-1</f>
        <v>0.00993479442597356</v>
      </c>
      <c r="GP489" s="0" t="n">
        <f aca="false">(1+(SUMIF(Inputs!$X$1:$BG$1,GP$1059,Inputs!$X489:$BG489)))^(GP$1060/GP$1061)-1</f>
        <v>0.00971777466220192</v>
      </c>
      <c r="GQ489" s="0" t="n">
        <f aca="false">(1+(SUMIF(Inputs!$X$1:$BG$1,GQ$1059,Inputs!$X489:$BG489)))^(GQ$1060/GQ$1061)-1</f>
        <v>0.00982627871417696</v>
      </c>
      <c r="GR489" s="0" t="n">
        <f aca="false">(1+(SUMIF(Inputs!$X$1:$BG$1,GR$1059,Inputs!$X489:$BG489)))^(GR$1060/GR$1061)-1</f>
        <v>0.00993479442597356</v>
      </c>
      <c r="GS489" s="0" t="n">
        <f aca="false">(1+(SUMIF(Inputs!$X$1:$BG$1,GS$1059,Inputs!$X489:$BG489)))^(GS$1060/GS$1061)-1</f>
        <v>0.00993479442597356</v>
      </c>
      <c r="GT489" s="0" t="n">
        <f aca="false">(1+(SUMIF(Inputs!$X$1:$BG$1,GT$1059,Inputs!$X489:$BG489)))^(GT$1060/GT$1061)-1</f>
        <v>0.00971777466220192</v>
      </c>
      <c r="GU489" s="0" t="n">
        <f aca="false">(1+(SUMIF(Inputs!$X$1:$BG$1,GU$1059,Inputs!$X489:$BG489)))^(GU$1060/GU$1061)-1</f>
        <v>0.00982627871417696</v>
      </c>
      <c r="GV489" s="0" t="n">
        <f aca="false">(1+(SUMIF(Inputs!$X$1:$BG$1,GV$1059,Inputs!$X489:$BG489)))^(GV$1060/GV$1061)-1</f>
        <v>0.00993479442597356</v>
      </c>
      <c r="GW489" s="0" t="n">
        <f aca="false">(1+(SUMIF(Inputs!$X$1:$BG$1,GW$1059,Inputs!$X489:$BG489)))^(GW$1060/GW$1061)-1</f>
        <v>0.00993479442597356</v>
      </c>
      <c r="GX489" s="0" t="n">
        <f aca="false">(1+(SUMIF(Inputs!$X$1:$BG$1,GX$1059,Inputs!$X489:$BG489)))^(GX$1060/GX$1061)-1</f>
        <v>0.00971777466220192</v>
      </c>
      <c r="GY489" s="0" t="n">
        <f aca="false">(1+(SUMIF(Inputs!$X$1:$BG$1,GY$1059,Inputs!$X489:$BG489)))^(GY$1060/GY$1061)-1</f>
        <v>0.00982627871417696</v>
      </c>
      <c r="GZ489" s="0" t="n">
        <f aca="false">(1+(SUMIF(Inputs!$X$1:$BG$1,GZ$1059,Inputs!$X489:$BG489)))^(GZ$1060/GZ$1061)-1</f>
        <v>0.00993479442597356</v>
      </c>
      <c r="HA489" s="0" t="n">
        <f aca="false">(1+(SUMIF(Inputs!$X$1:$BG$1,HA$1059,Inputs!$X489:$BG489)))^(HA$1060/HA$1061)-1</f>
        <v>0.00993479442597356</v>
      </c>
    </row>
    <row r="490" customFormat="false" ht="15" hidden="false" customHeight="false" outlineLevel="2" collapsed="false">
      <c r="A490" s="48" t="s">
        <v>99</v>
      </c>
      <c r="B490" s="123" t="s">
        <v>433</v>
      </c>
      <c r="C490" s="123"/>
      <c r="D490" s="123" t="s">
        <v>101</v>
      </c>
      <c r="E490" s="124"/>
      <c r="F490" s="19" t="s">
        <v>451</v>
      </c>
      <c r="G490" s="124"/>
      <c r="H490" s="124"/>
      <c r="I490" s="124"/>
      <c r="CL490" s="0" t="n">
        <f aca="false">(1+(SUMIF(Inputs!$X$1:$AY$1,CL$1059,Inputs!$X490:$AY490)))^(CL$1060/CL$1061)-1</f>
        <v>-0.00404337667330834</v>
      </c>
      <c r="CM490" s="0" t="n">
        <f aca="false">(1+(SUMIF(Inputs!$X$1:$AY$1,CM$1059,Inputs!$X490:$AY490)))^(CM$1060/CM$1061)-1</f>
        <v>-0.00408821112175672</v>
      </c>
      <c r="CN490" s="0" t="n">
        <f aca="false">(1+(SUMIF(Inputs!$X$1:$AY$1,CN$1059,Inputs!$X490:$AY490)))^(CN$1060/CN$1061)-1</f>
        <v>-0.00413304355191668</v>
      </c>
      <c r="CO490" s="0" t="n">
        <f aca="false">(1+(SUMIF(Inputs!$X$1:$AY$1,CO$1059,Inputs!$X490:$AY490)))^(CO$1060/CO$1061)-1</f>
        <v>-0.00413304355191668</v>
      </c>
      <c r="CP490" s="0" t="n">
        <f aca="false">(1+(SUMIF(Inputs!$X$1:$AY$1,CP$1059,Inputs!$X490:$AY490)))^(CP$1060/CP$1061)-1</f>
        <v>0.0491906814852419</v>
      </c>
      <c r="CQ490" s="0" t="n">
        <f aca="false">(1+(SUMIF(Inputs!$X$1:$AY$1,CQ$1059,Inputs!$X490:$AY490)))^(CQ$1060/CQ$1061)-1</f>
        <v>0.0497506217272132</v>
      </c>
      <c r="CR490" s="0" t="n">
        <f aca="false">(1+(SUMIF(Inputs!$X$1:$AY$1,CR$1059,Inputs!$X490:$AY490)))^(CR$1060/CR$1061)-1</f>
        <v>0.0503108608024472</v>
      </c>
      <c r="CS490" s="0" t="n">
        <f aca="false">(1+(SUMIF(Inputs!$X$1:$AY$1,CS$1059,Inputs!$X490:$AY490)))^(CS$1060/CS$1061)-1</f>
        <v>0.0503108608024472</v>
      </c>
      <c r="CT490" s="0" t="n">
        <f aca="false">(1+(SUMIF(Inputs!$X$1:$AY$1,CT$1059,Inputs!$X490:$AY490)))^(CT$1060/CT$1061)-1</f>
        <v>0.047237946562841</v>
      </c>
      <c r="CU490" s="0" t="n">
        <f aca="false">(1+(SUMIF(Inputs!$X$1:$AY$1,CU$1059,Inputs!$X490:$AY490)))^(CU$1060/CU$1061)-1</f>
        <v>0.0477751564587763</v>
      </c>
      <c r="CV490" s="0" t="n">
        <f aca="false">(1+(SUMIF(Inputs!$X$1:$AY$1,CV$1059,Inputs!$X490:$AY490)))^(CV$1060/CV$1061)-1</f>
        <v>0.0483126419315019</v>
      </c>
      <c r="CW490" s="0" t="n">
        <f aca="false">(1+(SUMIF(Inputs!$X$1:$AY$1,CW$1059,Inputs!$X490:$AY490)))^(CW$1060/CW$1061)-1</f>
        <v>0.0483126419315019</v>
      </c>
      <c r="CX490" s="0" t="n">
        <f aca="false">(1+(SUMIF(Inputs!$X$1:$AY$1,CX$1059,Inputs!$X490:$AY490)))^(CX$1060/CX$1061)-1</f>
        <v>0.0306128637959484</v>
      </c>
      <c r="CY490" s="0" t="n">
        <f aca="false">(1+(SUMIF(Inputs!$X$1:$AY$1,CY$1059,Inputs!$X490:$AY490)))^(CY$1060/CY$1061)-1</f>
        <v>0.0306128637959484</v>
      </c>
      <c r="CZ490" s="0" t="n">
        <f aca="false">(1+(SUMIF(Inputs!$X$1:$AY$1,CZ$1059,Inputs!$X490:$AY490)))^(CZ$1060/CZ$1061)-1</f>
        <v>0.0309544228867147</v>
      </c>
      <c r="DA490" s="0" t="n">
        <f aca="false">(1+(SUMIF(Inputs!$X$1:$AY$1,DA$1059,Inputs!$X490:$AY490)))^(DA$1060/DA$1061)-1</f>
        <v>0.0309544228867147</v>
      </c>
      <c r="DB490" s="357" t="n">
        <f aca="false">(1+(SUMIF(Inputs!$X$1:$AY$1,DB$1059,Inputs!$X490:$AY490)))^(DB$1060/DB$1061)-1</f>
        <v>0.0253535613810629</v>
      </c>
      <c r="DC490" s="0" t="n">
        <f aca="false">(1+(SUMIF(Inputs!$X$1:$AY$1,DC$1059,Inputs!$X490:$AY490)))^(DC$1060/DC$1061)-1</f>
        <v>0.0256388486242247</v>
      </c>
      <c r="DD490" s="0" t="n">
        <f aca="false">(1+(SUMIF(Inputs!$X$1:$AY$1,DD$1059,Inputs!$X490:$AY490)))^(DD$1060/DD$1061)-1</f>
        <v>0.0259242152437249</v>
      </c>
      <c r="DE490" s="0" t="n">
        <f aca="false">(1+(SUMIF(Inputs!$X$1:$AY$1,DE$1059,Inputs!$X490:$AY490)))^(DE$1060/DE$1061)-1</f>
        <v>0.0259242152437249</v>
      </c>
      <c r="DF490" s="0" t="n">
        <f aca="false">(1+(SUMIF(Inputs!$X$1:$AY$1,DF$1059,Inputs!$X490:$AY490)))^(DF$1060/DF$1061)-1</f>
        <v>0.00233743717015034</v>
      </c>
      <c r="DG490" s="0" t="n">
        <f aca="false">(1+(SUMIF(Inputs!$X$1:$AY$1,DG$1059,Inputs!$X490:$AY490)))^(DG$1060/DG$1061)-1</f>
        <v>0.00236343936130679</v>
      </c>
      <c r="DH490" s="0" t="n">
        <f aca="false">(1+(SUMIF(Inputs!$X$1:$AY$1,DH$1059,Inputs!$X490:$AY490)))^(DH$1060/DH$1061)-1</f>
        <v>0.00238944222700033</v>
      </c>
      <c r="DI490" s="0" t="n">
        <f aca="false">(1+(SUMIF(Inputs!$X$1:$AY$1,DI$1059,Inputs!$X490:$AY490)))^(DI$1060/DI$1061)-1</f>
        <v>0.00238944222700033</v>
      </c>
      <c r="DJ490" s="0" t="n">
        <f aca="false">(1+(SUMIF(Inputs!$X$1:$AY$1,DJ$1059,Inputs!$X490:$AY490)))^(DJ$1060/DJ$1061)-1</f>
        <v>0.0151339228008336</v>
      </c>
      <c r="DK490" s="0" t="n">
        <f aca="false">(1+(SUMIF(Inputs!$X$1:$AY$1,DK$1059,Inputs!$X490:$AY490)))^(DK$1060/DK$1061)-1</f>
        <v>0.0153033576864825</v>
      </c>
      <c r="DL490" s="0" t="n">
        <f aca="false">(1+(SUMIF(Inputs!$X$1:$AY$1,DL$1059,Inputs!$X490:$AY490)))^(DL$1060/DL$1061)-1</f>
        <v>0.0154728208523214</v>
      </c>
      <c r="DM490" s="0" t="n">
        <f aca="false">(1+(SUMIF(Inputs!$X$1:$AY$1,DM$1059,Inputs!$X490:$AY490)))^(DM$1060/DM$1061)-1</f>
        <v>0.0154728208523214</v>
      </c>
      <c r="DN490" s="0" t="n">
        <f aca="false">(1+(SUMIF(Inputs!$X$1:$AY$1,DN$1059,Inputs!$X490:$AY490)))^(DN$1060/DN$1061)-1</f>
        <v>0.0122000051834492</v>
      </c>
      <c r="DO490" s="0" t="n">
        <f aca="false">(1+(SUMIF(Inputs!$X$1:$AY$1,DO$1059,Inputs!$X490:$AY490)))^(DO$1060/DO$1061)-1</f>
        <v>0.0123363935318301</v>
      </c>
      <c r="DP490" s="0" t="n">
        <f aca="false">(1+(SUMIF(Inputs!$X$1:$AY$1,DP$1059,Inputs!$X490:$AY490)))^(DP$1060/DP$1061)-1</f>
        <v>0.0124728002577861</v>
      </c>
      <c r="DQ490" s="0" t="n">
        <f aca="false">(1+(SUMIF(Inputs!$X$1:$AY$1,DQ$1059,Inputs!$X490:$AY490)))^(DQ$1060/DQ$1061)-1</f>
        <v>0.0124728002577861</v>
      </c>
      <c r="DR490" s="0" t="n">
        <f aca="false">(1+(SUMIF(Inputs!$X$1:$AY$1,DR$1059,Inputs!$X490:$AY490)))^(DR$1060/DR$1061)-1</f>
        <v>0.0106862651785886</v>
      </c>
      <c r="DS490" s="0" t="n">
        <f aca="false">(1+(SUMIF(Inputs!$X$1:$AY$1,DS$1059,Inputs!$X490:$AY490)))^(DS$1060/DS$1061)-1</f>
        <v>0.0106862651785886</v>
      </c>
      <c r="DT490" s="0" t="n">
        <f aca="false">(1+(SUMIF(Inputs!$X$1:$AY$1,DT$1059,Inputs!$X490:$AY490)))^(DT$1060/DT$1061)-1</f>
        <v>0.0108043287881718</v>
      </c>
      <c r="DU490" s="0" t="n">
        <f aca="false">(1+(SUMIF(Inputs!$X$1:$AY$1,DU$1059,Inputs!$X490:$AY490)))^(DU$1060/DU$1061)-1</f>
        <v>0.0108043287881718</v>
      </c>
      <c r="DV490" s="0" t="n">
        <f aca="false">(1+(SUMIF(Inputs!$X$1:$AY$1,DV$1059,Inputs!$X490:$AY490)))^(DV$1060/DV$1061)-1</f>
        <v>0.0107549668153593</v>
      </c>
      <c r="DW490" s="0" t="n">
        <f aca="false">(1+(SUMIF(Inputs!$X$1:$AY$1,DW$1059,Inputs!$X490:$AY490)))^(DW$1060/DW$1061)-1</f>
        <v>0.0108751139027903</v>
      </c>
      <c r="DX490" s="0" t="n">
        <f aca="false">(1+(SUMIF(Inputs!$X$1:$AY$1,DX$1059,Inputs!$X490:$AY490)))^(DX$1060/DX$1061)-1</f>
        <v>0.0109952752719444</v>
      </c>
      <c r="DY490" s="0" t="n">
        <f aca="false">(1+(SUMIF(Inputs!$X$1:$AY$1,DY$1059,Inputs!$X490:$AY490)))^(DY$1060/DY$1061)-1</f>
        <v>0.0109952752719444</v>
      </c>
      <c r="DZ490" s="0" t="n">
        <f aca="false">(1+(SUMIF(Inputs!$X$1:$AY$1,DZ$1059,Inputs!$X490:$AY490)))^(DZ$1060/DZ$1061)-1</f>
        <v>0.00971777466220192</v>
      </c>
      <c r="EA490" s="276" t="n">
        <f aca="false">(1+(SUMIF(Inputs!$X$1:$AY$1,EA$1059,Inputs!$X490:$AY490)))^(EA$1060/EA$1061)-1</f>
        <v>0.00982627871417696</v>
      </c>
      <c r="EB490" s="0" t="n">
        <f aca="false">(1+(SUMIF(Inputs!$X$1:$AY$1,EB$1059,Inputs!$X490:$AY490)))^(EB$1060/EB$1061)-1</f>
        <v>0.00993479442597356</v>
      </c>
      <c r="EC490" s="0" t="n">
        <f aca="false">(1+(SUMIF(Inputs!$X$1:$AY$1,EC$1059,Inputs!$X490:$AY490)))^(EC$1060/EC$1061)-1</f>
        <v>0.00993479442597356</v>
      </c>
      <c r="ED490" s="0" t="n">
        <f aca="false">(1+(SUMIF(Inputs!$X$1:$AY$1,ED$1059,Inputs!$X490:$AY490)))^(ED$1060/ED$1061)-1</f>
        <v>0.00971777466220192</v>
      </c>
      <c r="EE490" s="0" t="n">
        <f aca="false">(1+(SUMIF(Inputs!$X$1:$AY$1,EE$1059,Inputs!$X490:$AY490)))^(EE$1060/EE$1061)-1</f>
        <v>0.00982627871417696</v>
      </c>
      <c r="EF490" s="0" t="n">
        <f aca="false">(1+(SUMIF(Inputs!$X$1:$AY$1,EF$1059,Inputs!$X490:$AY490)))^(EF$1060/EF$1061)-1</f>
        <v>0.00993479442597356</v>
      </c>
      <c r="EG490" s="0" t="n">
        <f aca="false">(1+(SUMIF(Inputs!$X$1:$AY$1,EG$1059,Inputs!$X490:$AY490)))^(EG$1060/EG$1061)-1</f>
        <v>0.00993479442597356</v>
      </c>
      <c r="EH490" s="0" t="n">
        <f aca="false">(1+(SUMIF(Inputs!$X$1:$AY$1,EH$1059,Inputs!$X490:$AY490)))^(EH$1060/EH$1061)-1</f>
        <v>0.00969109512390776</v>
      </c>
      <c r="EI490" s="0" t="n">
        <f aca="false">(1+(SUMIF(Inputs!$X$1:$AY$1,EI$1059,Inputs!$X490:$AY490)))^(EI$1060/EI$1061)-1</f>
        <v>0.00979929984169581</v>
      </c>
      <c r="EJ490" s="0" t="n">
        <f aca="false">(1+(SUMIF(Inputs!$X$1:$AY$1,EJ$1059,Inputs!$X490:$AY490)))^(EJ$1060/EJ$1061)-1</f>
        <v>0.00990751615536811</v>
      </c>
      <c r="EK490" s="0" t="n">
        <f aca="false">(1+(SUMIF(Inputs!$X$1:$AY$1,EK$1059,Inputs!$X490:$AY490)))^(EK$1060/EK$1061)-1</f>
        <v>0.00990751615536811</v>
      </c>
      <c r="EL490" s="0" t="n">
        <f aca="false">(1+(SUMIF(Inputs!$X$1:$AY$1,EL$1059,Inputs!$X490:$AY490)))^(EL$1060/EL$1061)-1</f>
        <v>0.00982627871417696</v>
      </c>
      <c r="EM490" s="0" t="n">
        <f aca="false">(1+(SUMIF(Inputs!$X$1:$AY$1,EM$1059,Inputs!$X490:$AY490)))^(EM$1060/EM$1061)-1</f>
        <v>0.00982627871417696</v>
      </c>
      <c r="EN490" s="0" t="n">
        <f aca="false">(1+(SUMIF(Inputs!$X$1:$AY$1,EN$1059,Inputs!$X490:$AY490)))^(EN$1060/EN$1061)-1</f>
        <v>0.00993479442597356</v>
      </c>
      <c r="EO490" s="0" t="n">
        <f aca="false">(1+(SUMIF(Inputs!$X$1:$AY$1,EO$1059,Inputs!$X490:$AY490)))^(EO$1060/EO$1061)-1</f>
        <v>0.00993479442597356</v>
      </c>
      <c r="EP490" s="0" t="n">
        <f aca="false">(1+(SUMIF(Inputs!$X$1:$AY$1,EP$1059,Inputs!$X490:$AY490)))^(EP$1060/EP$1061)-1</f>
        <v>0.00971777466220192</v>
      </c>
      <c r="EQ490" s="0" t="n">
        <f aca="false">(1+(SUMIF(Inputs!$X$1:$AY$1,EQ$1059,Inputs!$X490:$AY490)))^(EQ$1060/EQ$1061)-1</f>
        <v>0.00982627871417696</v>
      </c>
      <c r="ER490" s="0" t="n">
        <f aca="false">(1+(SUMIF(Inputs!$X$1:$AY$1,ER$1059,Inputs!$X490:$AY490)))^(ER$1060/ER$1061)-1</f>
        <v>0.00993479442597356</v>
      </c>
      <c r="ES490" s="0" t="n">
        <f aca="false">(1+(SUMIF(Inputs!$X$1:$AY$1,ES$1059,Inputs!$X490:$AY490)))^(ES$1060/ES$1061)-1</f>
        <v>0.00993479442597356</v>
      </c>
      <c r="ET490" s="0" t="n">
        <f aca="false">(1+(SUMIF(Inputs!$X$1:$AY$1,ET$1059,Inputs!$X490:$AY490)))^(ET$1060/ET$1061)-1</f>
        <v>0.00971777466220192</v>
      </c>
      <c r="EU490" s="0" t="n">
        <f aca="false">(1+(SUMIF(Inputs!$X$1:$AY$1,EU$1059,Inputs!$X490:$AY490)))^(EU$1060/EU$1061)-1</f>
        <v>0.00982627871417696</v>
      </c>
      <c r="EV490" s="0" t="n">
        <f aca="false">(1+(SUMIF(Inputs!$X$1:$AY$1,EV$1059,Inputs!$X490:$AY490)))^(EV$1060/EV$1061)-1</f>
        <v>0.00993479442597356</v>
      </c>
      <c r="EW490" s="0" t="n">
        <f aca="false">(1+(SUMIF(Inputs!$X$1:$AY$1,EW$1059,Inputs!$X490:$AY490)))^(EW$1060/EW$1061)-1</f>
        <v>0.00993479442597356</v>
      </c>
      <c r="EX490" s="0" t="n">
        <f aca="false">(1+(SUMIF(Inputs!$X$1:$AY$1,EX$1059,Inputs!$X490:$AY490)))^(EX$1060/EX$1061)-1</f>
        <v>0.00969109512390776</v>
      </c>
      <c r="EY490" s="0" t="n">
        <f aca="false">(1+(SUMIF(Inputs!$X$1:$AY$1,EY$1059,Inputs!$X490:$AY490)))^(EY$1060/EY$1061)-1</f>
        <v>0.00979929984169581</v>
      </c>
      <c r="EZ490" s="0" t="n">
        <f aca="false">(1+(SUMIF(Inputs!$X$1:$AY$1,EZ$1059,Inputs!$X490:$AY490)))^(EZ$1060/EZ$1061)-1</f>
        <v>0.00990751615536811</v>
      </c>
      <c r="FA490" s="0" t="n">
        <f aca="false">(1+(SUMIF(Inputs!$X$1:$AY$1,FA$1059,Inputs!$X490:$AY490)))^(FA$1060/FA$1061)-1</f>
        <v>0.00990751615536811</v>
      </c>
      <c r="FB490" s="0" t="n">
        <f aca="false">(1+(SUMIF(Inputs!$X$1:$AY$1,FB$1059,Inputs!$X490:$AY490)))^(FB$1060/FB$1061)-1</f>
        <v>0.00971777466220192</v>
      </c>
      <c r="FC490" s="0" t="n">
        <f aca="false">(1+(SUMIF(Inputs!$X$1:$AY$1,FC$1059,Inputs!$X490:$AY490)))^(FC$1060/FC$1061)-1</f>
        <v>0.00982627871417696</v>
      </c>
      <c r="FD490" s="0" t="n">
        <f aca="false">(1+(SUMIF(Inputs!$X$1:$AY$1,FD$1059,Inputs!$X490:$AY490)))^(FD$1060/FD$1061)-1</f>
        <v>0.00993479442597356</v>
      </c>
      <c r="FE490" s="0" t="n">
        <f aca="false">(1+(SUMIF(Inputs!$X$1:$AY$1,FE$1059,Inputs!$X490:$AY490)))^(FE$1060/FE$1061)-1</f>
        <v>0.00993479442597356</v>
      </c>
      <c r="FF490" s="0" t="n">
        <f aca="false">(1+(SUMIF(Inputs!$X$1:$AY$1,FF$1059,Inputs!$X490:$AY490)))^(FF$1060/FF$1061)-1</f>
        <v>0.00982627871417696</v>
      </c>
      <c r="FG490" s="0" t="n">
        <f aca="false">(1+(SUMIF(Inputs!$X$1:$AY$1,FG$1059,Inputs!$X490:$AY490)))^(FG$1060/FG$1061)-1</f>
        <v>0.00982627871417696</v>
      </c>
      <c r="FH490" s="0" t="n">
        <f aca="false">(1+(SUMIF(Inputs!$X$1:$AY$1,FH$1059,Inputs!$X490:$AY490)))^(FH$1060/FH$1061)-1</f>
        <v>0.00993479442597356</v>
      </c>
      <c r="FI490" s="0" t="n">
        <f aca="false">(1+(SUMIF(Inputs!$X$1:$AY$1,FI$1059,Inputs!$X490:$AY490)))^(FI$1060/FI$1061)-1</f>
        <v>0.00993479442597356</v>
      </c>
      <c r="FJ490" s="0" t="n">
        <f aca="false">(1+(SUMIF(Inputs!$X$1:$AY$1,FJ$1059,Inputs!$X490:$AY490)))^(FJ$1060/FJ$1061)-1</f>
        <v>0.00971777466220192</v>
      </c>
      <c r="FK490" s="0" t="n">
        <f aca="false">(1+(SUMIF(Inputs!$X$1:$AY$1,FK$1059,Inputs!$X490:$AY490)))^(FK$1060/FK$1061)-1</f>
        <v>0.00982627871417696</v>
      </c>
      <c r="FL490" s="0" t="n">
        <f aca="false">(1+(SUMIF(Inputs!$X$1:$AY$1,FL$1059,Inputs!$X490:$AY490)))^(FL$1060/FL$1061)-1</f>
        <v>0.00993479442597356</v>
      </c>
      <c r="FM490" s="0" t="n">
        <f aca="false">(1+(SUMIF(Inputs!$X$1:$AY$1,FM$1059,Inputs!$X490:$AY490)))^(FM$1060/FM$1061)-1</f>
        <v>0.00993479442597356</v>
      </c>
      <c r="FN490" s="0" t="n">
        <f aca="false">(1+(SUMIF(Inputs!$X$1:$AY$1,FN$1059,Inputs!$X490:$AY490)))^(FN$1060/FN$1061)-1</f>
        <v>0.00969109512390776</v>
      </c>
      <c r="FO490" s="0" t="n">
        <f aca="false">(1+(SUMIF(Inputs!$X$1:$AY$1,FO$1059,Inputs!$X490:$AY490)))^(FO$1060/FO$1061)-1</f>
        <v>0.00979929984169581</v>
      </c>
      <c r="FP490" s="0" t="n">
        <f aca="false">(1+(SUMIF(Inputs!$X$1:$AY$1,FP$1059,Inputs!$X490:$AY490)))^(FP$1060/FP$1061)-1</f>
        <v>0.00990751615536811</v>
      </c>
      <c r="FQ490" s="0" t="n">
        <f aca="false">(1+(SUMIF(Inputs!$X$1:$AY$1,FQ$1059,Inputs!$X490:$AY490)))^(FQ$1060/FQ$1061)-1</f>
        <v>0.00990751615536811</v>
      </c>
      <c r="FR490" s="0" t="n">
        <f aca="false">(1+(SUMIF(Inputs!$X$1:$AY$1,FR$1059,Inputs!$X490:$AY490)))^(FR$1060/FR$1061)-1</f>
        <v>0.00971777466220192</v>
      </c>
      <c r="FS490" s="0" t="n">
        <f aca="false">(1+(SUMIF(Inputs!$X$1:$AY$1,FS$1059,Inputs!$X490:$AY490)))^(FS$1060/FS$1061)-1</f>
        <v>0.00982627871417696</v>
      </c>
      <c r="FT490" s="0" t="n">
        <f aca="false">(1+(SUMIF(Inputs!$X$1:$AY$1,FT$1059,Inputs!$X490:$AY490)))^(FT$1060/FT$1061)-1</f>
        <v>0.00993479442597356</v>
      </c>
      <c r="FU490" s="0" t="n">
        <f aca="false">(1+(SUMIF(Inputs!$X$1:$AY$1,FU$1059,Inputs!$X490:$AY490)))^(FU$1060/FU$1061)-1</f>
        <v>0.00993479442597356</v>
      </c>
      <c r="FV490" s="0" t="n">
        <f aca="false">(1+(SUMIF(Inputs!$X$1:$BB$1,FV$1059,Inputs!$X490:$BB490)))^(FV$1060/FV$1061)-1</f>
        <v>0.00971777466220192</v>
      </c>
      <c r="FW490" s="0" t="n">
        <f aca="false">(1+(SUMIF(Inputs!$X$1:$BB$1,FW$1059,Inputs!$X490:$BB490)))^(FW$1060/FW$1061)-1</f>
        <v>0.00982627871417696</v>
      </c>
      <c r="FX490" s="0" t="n">
        <f aca="false">(1+(SUMIF(Inputs!$X$1:$BB$1,FX$1059,Inputs!$X490:$BB490)))^(FX$1060/FX$1061)-1</f>
        <v>0.00993479442597356</v>
      </c>
      <c r="FY490" s="0" t="n">
        <f aca="false">(1+(SUMIF(Inputs!$X$1:$BB$1,FY$1059,Inputs!$X490:$BB490)))^(FY$1060/FY$1061)-1</f>
        <v>0.00993479442597356</v>
      </c>
      <c r="FZ490" s="0" t="n">
        <f aca="false">(1+(SUMIF(Inputs!$X$1:$BB$1,FZ$1059,Inputs!$X490:$BB490)))^(FZ$1060/FZ$1061)-1</f>
        <v>0.00971777466220192</v>
      </c>
      <c r="GA490" s="0" t="n">
        <f aca="false">(1+(SUMIF(Inputs!$X$1:$BB$1,GA$1059,Inputs!$X490:$BB490)))^(GA$1060/GA$1061)-1</f>
        <v>0.00982627871417696</v>
      </c>
      <c r="GB490" s="0" t="n">
        <f aca="false">(1+(SUMIF(Inputs!$X$1:$BB$1,GB$1059,Inputs!$X490:$BB490)))^(GB$1060/GB$1061)-1</f>
        <v>0.00993479442597356</v>
      </c>
      <c r="GC490" s="0" t="n">
        <f aca="false">(1+(SUMIF(Inputs!$X$1:$BB$1,GC$1059,Inputs!$X490:$BB490)))^(GC$1060/GC$1061)-1</f>
        <v>0.00993479442597356</v>
      </c>
      <c r="GD490" s="0" t="n">
        <f aca="false">(1+(SUMIF(Inputs!$X$1:$BB$1,GD$1059,Inputs!$X490:$BB490)))^(GD$1060/GD$1061)-1</f>
        <v>0.00971777466220192</v>
      </c>
      <c r="GE490" s="0" t="n">
        <f aca="false">(1+(SUMIF(Inputs!$X$1:$BB$1,GE$1059,Inputs!$X490:$BB490)))^(GE$1060/GE$1061)-1</f>
        <v>0.00982627871417696</v>
      </c>
      <c r="GF490" s="0" t="n">
        <f aca="false">(1+(SUMIF(Inputs!$X$1:$BB$1,GF$1059,Inputs!$X490:$BB490)))^(GF$1060/GF$1061)-1</f>
        <v>0.00993479442597356</v>
      </c>
      <c r="GG490" s="0" t="n">
        <f aca="false">(1+(SUMIF(Inputs!$X$1:$BB$1,GG$1059,Inputs!$X490:$BB490)))^(GG$1060/GG$1061)-1</f>
        <v>0.00993479442597356</v>
      </c>
      <c r="GH490" s="0" t="n">
        <f aca="false">(1+(SUMIF(Inputs!$X$1:$BG$1,GH$1059,Inputs!$X490:$BG490)))^(GH$1060/GH$1061)-1</f>
        <v>0.00971777466220192</v>
      </c>
      <c r="GI490" s="0" t="n">
        <f aca="false">(1+(SUMIF(Inputs!$X$1:$BG$1,GI$1059,Inputs!$X490:$BG490)))^(GI$1060/GI$1061)-1</f>
        <v>0.00982627871417696</v>
      </c>
      <c r="GJ490" s="0" t="n">
        <f aca="false">(1+(SUMIF(Inputs!$X$1:$BG$1,GJ$1059,Inputs!$X490:$BG490)))^(GJ$1060/GJ$1061)-1</f>
        <v>0.00993479442597356</v>
      </c>
      <c r="GK490" s="0" t="n">
        <f aca="false">(1+(SUMIF(Inputs!$X$1:$BG$1,GK$1059,Inputs!$X490:$BG490)))^(GK$1060/GK$1061)-1</f>
        <v>0.00993479442597356</v>
      </c>
      <c r="GL490" s="0" t="n">
        <f aca="false">(1+(SUMIF(Inputs!$X$1:$BG$1,GL$1059,Inputs!$X490:$BG490)))^(GL$1060/GL$1061)-1</f>
        <v>0.00971777466220192</v>
      </c>
      <c r="GM490" s="0" t="n">
        <f aca="false">(1+(SUMIF(Inputs!$X$1:$BG$1,GM$1059,Inputs!$X490:$BG490)))^(GM$1060/GM$1061)-1</f>
        <v>0.00982627871417696</v>
      </c>
      <c r="GN490" s="0" t="n">
        <f aca="false">(1+(SUMIF(Inputs!$X$1:$BG$1,GN$1059,Inputs!$X490:$BG490)))^(GN$1060/GN$1061)-1</f>
        <v>0.00993479442597356</v>
      </c>
      <c r="GO490" s="0" t="n">
        <f aca="false">(1+(SUMIF(Inputs!$X$1:$BG$1,GO$1059,Inputs!$X490:$BG490)))^(GO$1060/GO$1061)-1</f>
        <v>0.00993479442597356</v>
      </c>
      <c r="GP490" s="0" t="n">
        <f aca="false">(1+(SUMIF(Inputs!$X$1:$BG$1,GP$1059,Inputs!$X490:$BG490)))^(GP$1060/GP$1061)-1</f>
        <v>0.00971777466220192</v>
      </c>
      <c r="GQ490" s="0" t="n">
        <f aca="false">(1+(SUMIF(Inputs!$X$1:$BG$1,GQ$1059,Inputs!$X490:$BG490)))^(GQ$1060/GQ$1061)-1</f>
        <v>0.00982627871417696</v>
      </c>
      <c r="GR490" s="0" t="n">
        <f aca="false">(1+(SUMIF(Inputs!$X$1:$BG$1,GR$1059,Inputs!$X490:$BG490)))^(GR$1060/GR$1061)-1</f>
        <v>0.00993479442597356</v>
      </c>
      <c r="GS490" s="0" t="n">
        <f aca="false">(1+(SUMIF(Inputs!$X$1:$BG$1,GS$1059,Inputs!$X490:$BG490)))^(GS$1060/GS$1061)-1</f>
        <v>0.00993479442597356</v>
      </c>
      <c r="GT490" s="0" t="n">
        <f aca="false">(1+(SUMIF(Inputs!$X$1:$BG$1,GT$1059,Inputs!$X490:$BG490)))^(GT$1060/GT$1061)-1</f>
        <v>0.00971777466220192</v>
      </c>
      <c r="GU490" s="0" t="n">
        <f aca="false">(1+(SUMIF(Inputs!$X$1:$BG$1,GU$1059,Inputs!$X490:$BG490)))^(GU$1060/GU$1061)-1</f>
        <v>0.00982627871417696</v>
      </c>
      <c r="GV490" s="0" t="n">
        <f aca="false">(1+(SUMIF(Inputs!$X$1:$BG$1,GV$1059,Inputs!$X490:$BG490)))^(GV$1060/GV$1061)-1</f>
        <v>0.00993479442597356</v>
      </c>
      <c r="GW490" s="0" t="n">
        <f aca="false">(1+(SUMIF(Inputs!$X$1:$BG$1,GW$1059,Inputs!$X490:$BG490)))^(GW$1060/GW$1061)-1</f>
        <v>0.00993479442597356</v>
      </c>
      <c r="GX490" s="0" t="n">
        <f aca="false">(1+(SUMIF(Inputs!$X$1:$BG$1,GX$1059,Inputs!$X490:$BG490)))^(GX$1060/GX$1061)-1</f>
        <v>0.00971777466220192</v>
      </c>
      <c r="GY490" s="0" t="n">
        <f aca="false">(1+(SUMIF(Inputs!$X$1:$BG$1,GY$1059,Inputs!$X490:$BG490)))^(GY$1060/GY$1061)-1</f>
        <v>0.00982627871417696</v>
      </c>
      <c r="GZ490" s="0" t="n">
        <f aca="false">(1+(SUMIF(Inputs!$X$1:$BG$1,GZ$1059,Inputs!$X490:$BG490)))^(GZ$1060/GZ$1061)-1</f>
        <v>0.00993479442597356</v>
      </c>
      <c r="HA490" s="0" t="n">
        <f aca="false">(1+(SUMIF(Inputs!$X$1:$BG$1,HA$1059,Inputs!$X490:$BG490)))^(HA$1060/HA$1061)-1</f>
        <v>0.00993479442597356</v>
      </c>
    </row>
    <row r="491" customFormat="false" ht="15" hidden="false" customHeight="false" outlineLevel="2" collapsed="false">
      <c r="A491" s="48" t="s">
        <v>99</v>
      </c>
      <c r="B491" s="123" t="s">
        <v>433</v>
      </c>
      <c r="C491" s="123"/>
      <c r="D491" s="123" t="s">
        <v>101</v>
      </c>
      <c r="E491" s="124"/>
      <c r="F491" s="19" t="s">
        <v>452</v>
      </c>
      <c r="G491" s="124"/>
      <c r="H491" s="124"/>
      <c r="I491" s="124"/>
    </row>
    <row r="492" customFormat="false" ht="15" hidden="false" customHeight="false" outlineLevel="2" collapsed="false">
      <c r="A492" s="48" t="s">
        <v>99</v>
      </c>
      <c r="B492" s="123" t="s">
        <v>433</v>
      </c>
      <c r="C492" s="123"/>
      <c r="D492" s="123" t="s">
        <v>101</v>
      </c>
      <c r="E492" s="124"/>
      <c r="F492" s="19" t="s">
        <v>453</v>
      </c>
      <c r="G492" s="124"/>
      <c r="H492" s="124"/>
      <c r="I492" s="124"/>
      <c r="BJ492" s="359" t="n">
        <f aca="false">(Inputs!W492 + 1)^0.25 - 1</f>
        <v>0.00671023704726981</v>
      </c>
      <c r="BK492" s="359" t="n">
        <f aca="false">(Inputs!W492 + 1)^0.25 - 1</f>
        <v>0.00671023704726981</v>
      </c>
      <c r="BL492" s="359" t="n">
        <f aca="false">(Inputs!W492 + 1)^0.25 - 1</f>
        <v>0.00671023704726981</v>
      </c>
      <c r="BM492" s="359" t="n">
        <f aca="false">(Inputs!W492 + 1)^0.25 - 1</f>
        <v>0.00671023704726981</v>
      </c>
      <c r="BN492" s="359" t="n">
        <f aca="false">(Inputs!X492 + 1)^0.25 - 1</f>
        <v>-0.0295678507604784</v>
      </c>
      <c r="BO492" s="359" t="n">
        <f aca="false">(Inputs!X492 + 1)^0.25 - 1</f>
        <v>-0.0295678507604784</v>
      </c>
      <c r="BP492" s="359" t="n">
        <f aca="false">(Inputs!X492 + 1)^0.25 - 1</f>
        <v>-0.0295678507604784</v>
      </c>
      <c r="BQ492" s="359" t="n">
        <f aca="false">(Inputs!X492 + 1)^0.25 - 1</f>
        <v>-0.0295678507604784</v>
      </c>
      <c r="BR492" s="359" t="n">
        <f aca="false">(Inputs!Y492 + 1)^0.25 - 1</f>
        <v>-0.0311931871690148</v>
      </c>
      <c r="BS492" s="359" t="n">
        <f aca="false">(Inputs!Y492 + 1)^0.25 - 1</f>
        <v>-0.0311931871690148</v>
      </c>
      <c r="BT492" s="359" t="n">
        <f aca="false">(Inputs!Y492 + 1)^0.25 - 1</f>
        <v>-0.0311931871690148</v>
      </c>
      <c r="BU492" s="359" t="n">
        <f aca="false">(Inputs!Y492 + 1)^0.25 - 1</f>
        <v>-0.0311931871690148</v>
      </c>
      <c r="BV492" s="359" t="n">
        <f aca="false">(Inputs!Z492 + 1)^0.25 - 1</f>
        <v>-0.00183737808047846</v>
      </c>
      <c r="BW492" s="359" t="n">
        <f aca="false">(Inputs!Z492 + 1)^0.25 - 1</f>
        <v>-0.00183737808047846</v>
      </c>
      <c r="BX492" s="359" t="n">
        <f aca="false">(Inputs!Z492 + 1)^0.25 - 1</f>
        <v>-0.00183737808047846</v>
      </c>
      <c r="BY492" s="359" t="n">
        <f aca="false">(Inputs!Z492 + 1)^0.25 - 1</f>
        <v>-0.00183737808047846</v>
      </c>
      <c r="BZ492" s="359" t="n">
        <f aca="false">(Inputs!AA492 + 1)^0.25 - 1</f>
        <v>-0.00740215028544677</v>
      </c>
      <c r="CA492" s="359" t="n">
        <f aca="false">(Inputs!AA492 + 1)^0.25 - 1</f>
        <v>-0.00740215028544677</v>
      </c>
      <c r="CB492" s="359" t="n">
        <f aca="false">(Inputs!AA492 + 1)^0.25 - 1</f>
        <v>-0.00740215028544677</v>
      </c>
      <c r="CC492" s="359" t="n">
        <f aca="false">(Inputs!AA492 + 1)^0.25 - 1</f>
        <v>-0.00740215028544677</v>
      </c>
      <c r="CD492" s="359" t="n">
        <f aca="false">(Inputs!AB492 + 1)^0.25 - 1</f>
        <v>0.0177970972706696</v>
      </c>
      <c r="CE492" s="359" t="n">
        <f aca="false">(Inputs!AB492 + 1)^0.25 - 1</f>
        <v>0.0177970972706696</v>
      </c>
      <c r="CF492" s="359" t="n">
        <f aca="false">(Inputs!AB492 + 1)^0.25 - 1</f>
        <v>0.0177970972706696</v>
      </c>
      <c r="CG492" s="359" t="n">
        <f aca="false">(Inputs!AB492 + 1)^0.25 - 1</f>
        <v>0.0177970972706696</v>
      </c>
      <c r="CH492" s="359" t="n">
        <f aca="false">(Inputs!AC492 + 1)^0.25 - 1</f>
        <v>-0.0081770671239001</v>
      </c>
      <c r="CI492" s="359" t="n">
        <f aca="false">(Inputs!AC492 + 1)^0.25 - 1</f>
        <v>-0.0081770671239001</v>
      </c>
      <c r="CJ492" s="359" t="n">
        <f aca="false">(Inputs!AC492 + 1)^0.25 - 1</f>
        <v>-0.0081770671239001</v>
      </c>
      <c r="CK492" s="359" t="n">
        <f aca="false">(Inputs!AC492 + 1)^0.25 - 1</f>
        <v>-0.0081770671239001</v>
      </c>
      <c r="CL492" s="359" t="n">
        <f aca="false">(Inputs!AD492 + 1)^0.25 - 1</f>
        <v>0.0213410733488408</v>
      </c>
      <c r="CM492" s="359" t="n">
        <f aca="false">(Inputs!AD492 + 1)^0.25 - 1</f>
        <v>0.0213410733488408</v>
      </c>
      <c r="CN492" s="359" t="n">
        <f aca="false">(Inputs!AD492 + 1)^0.25 - 1</f>
        <v>0.0213410733488408</v>
      </c>
      <c r="CO492" s="359" t="n">
        <f aca="false">(Inputs!AD492 + 1)^0.25 - 1</f>
        <v>0.0213410733488408</v>
      </c>
      <c r="CP492" s="359" t="n">
        <f aca="false">(Inputs!AE492 + 1)^0.25 - 1</f>
        <v>0.0032497993248275</v>
      </c>
      <c r="CQ492" s="359" t="n">
        <f aca="false">(Inputs!AE492 + 1)^0.25 - 1</f>
        <v>0.0032497993248275</v>
      </c>
      <c r="CR492" s="359" t="n">
        <f aca="false">(Inputs!AE492 + 1)^0.25 - 1</f>
        <v>0.0032497993248275</v>
      </c>
      <c r="CS492" s="359" t="n">
        <f aca="false">(Inputs!AE492 + 1)^0.25 - 1</f>
        <v>0.0032497993248275</v>
      </c>
      <c r="CT492" s="359" t="n">
        <f aca="false">(Inputs!AF492 + 1)^0.25 - 1</f>
        <v>0.0134221060434057</v>
      </c>
      <c r="CU492" s="359" t="n">
        <f aca="false">(Inputs!AF492 + 1)^0.25 - 1</f>
        <v>0.0134221060434057</v>
      </c>
      <c r="CV492" s="359" t="n">
        <f aca="false">(Inputs!AF492 + 1)^0.25 - 1</f>
        <v>0.0134221060434057</v>
      </c>
      <c r="CW492" s="359" t="n">
        <f aca="false">(Inputs!AF492 + 1)^0.25 - 1</f>
        <v>0.0134221060434057</v>
      </c>
      <c r="CX492" s="359" t="n">
        <f aca="false">(Inputs!AG492 + 1)^0.25 - 1</f>
        <v>0.00628641821170461</v>
      </c>
      <c r="CY492" s="359" t="n">
        <f aca="false">(Inputs!AG492 + 1)^0.25 - 1</f>
        <v>0.00628641821170461</v>
      </c>
      <c r="CZ492" s="359" t="n">
        <f aca="false">(Inputs!AG492 + 1)^0.25 - 1</f>
        <v>0.00628641821170461</v>
      </c>
      <c r="DA492" s="359" t="n">
        <f aca="false">(Inputs!AG492 + 1)^0.25 - 1</f>
        <v>0.00628641821170461</v>
      </c>
      <c r="DB492" s="359" t="n">
        <f aca="false">(Inputs!AH492 + 1)^0.25 - 1</f>
        <v>-0.0240823652335602</v>
      </c>
      <c r="DC492" s="359" t="n">
        <f aca="false">(Inputs!AH492 + 1)^0.25 - 1</f>
        <v>-0.0240823652335602</v>
      </c>
      <c r="DD492" s="359" t="n">
        <f aca="false">(Inputs!AH492 + 1)^0.25 - 1</f>
        <v>-0.0240823652335602</v>
      </c>
      <c r="DE492" s="359" t="n">
        <f aca="false">(Inputs!AH492 + 1)^0.25 - 1</f>
        <v>-0.0240823652335602</v>
      </c>
      <c r="DF492" s="359" t="n">
        <f aca="false">(Inputs!AI492 + 1)^0.25 - 1</f>
        <v>-0.0259962535747033</v>
      </c>
      <c r="DG492" s="359" t="n">
        <f aca="false">(Inputs!AI492 + 1)^0.25 - 1</f>
        <v>-0.0259962535747033</v>
      </c>
      <c r="DH492" s="359" t="n">
        <f aca="false">(Inputs!AI492 + 1)^0.25 - 1</f>
        <v>-0.0259962535747033</v>
      </c>
      <c r="DI492" s="359" t="n">
        <f aca="false">(Inputs!AI492 + 1)^0.25 - 1</f>
        <v>-0.0259962535747033</v>
      </c>
      <c r="DJ492" s="359" t="n">
        <f aca="false">(Inputs!AJ492 + 1)^0.25 - 1</f>
        <v>0.00496293157320382</v>
      </c>
      <c r="DK492" s="359" t="n">
        <f aca="false">(Inputs!AJ492 + 1)^0.25 - 1</f>
        <v>0.00496293157320382</v>
      </c>
      <c r="DL492" s="359" t="n">
        <f aca="false">(Inputs!AJ492 + 1)^0.25 - 1</f>
        <v>0.00496293157320382</v>
      </c>
      <c r="DM492" s="359" t="n">
        <f aca="false">(Inputs!AJ492 + 1)^0.25 - 1</f>
        <v>0.00496293157320382</v>
      </c>
      <c r="DN492" s="359" t="n">
        <f aca="false">(Inputs!AK492 + 1)^0.25 - 1</f>
        <v>0.00496293157320382</v>
      </c>
      <c r="DO492" s="359" t="n">
        <f aca="false">(Inputs!AK492 + 1)^0.25 - 1</f>
        <v>0.00496293157320382</v>
      </c>
      <c r="DP492" s="359" t="n">
        <f aca="false">(Inputs!AK492 + 1)^0.25 - 1</f>
        <v>0.00496293157320382</v>
      </c>
      <c r="DQ492" s="359" t="n">
        <f aca="false">(Inputs!AK492 + 1)^0.25 - 1</f>
        <v>0.00496293157320382</v>
      </c>
      <c r="DR492" s="359" t="n">
        <f aca="false">(Inputs!AL492 + 1)^0.25 - 1</f>
        <v>0.00496293157320382</v>
      </c>
      <c r="DS492" s="359" t="n">
        <f aca="false">(Inputs!AL492 + 1)^0.25 - 1</f>
        <v>0.00496293157320382</v>
      </c>
      <c r="DT492" s="359" t="n">
        <f aca="false">(Inputs!AL492 + 1)^0.25 - 1</f>
        <v>0.00496293157320382</v>
      </c>
      <c r="DU492" s="359" t="n">
        <f aca="false">(Inputs!AL492 + 1)^0.25 - 1</f>
        <v>0.00496293157320382</v>
      </c>
      <c r="DV492" s="359" t="n">
        <f aca="false">(Inputs!AM492 + 1)^0.25 - 1</f>
        <v>0.00496293157320382</v>
      </c>
      <c r="DW492" s="359" t="n">
        <f aca="false">(Inputs!AM492 + 1)^0.25 - 1</f>
        <v>0.00496293157320382</v>
      </c>
      <c r="DX492" s="359" t="n">
        <f aca="false">(Inputs!AM492 + 1)^0.25 - 1</f>
        <v>0.00496293157320382</v>
      </c>
      <c r="DY492" s="359" t="n">
        <f aca="false">(Inputs!AM492 + 1)^0.25 - 1</f>
        <v>0.00496293157320382</v>
      </c>
      <c r="DZ492" s="359" t="n">
        <f aca="false">(Inputs!AN492 + 1)^0.25 - 1</f>
        <v>0.00496293157320382</v>
      </c>
      <c r="EA492" s="359" t="n">
        <f aca="false">(Inputs!AN492 + 1)^0.25 - 1</f>
        <v>0.00496293157320382</v>
      </c>
      <c r="EB492" s="359" t="n">
        <f aca="false">(Inputs!AN492 + 1)^0.25 - 1</f>
        <v>0.00496293157320382</v>
      </c>
      <c r="EC492" s="359" t="n">
        <f aca="false">(Inputs!AN492 + 1)^0.25 - 1</f>
        <v>0.00496293157320382</v>
      </c>
      <c r="ED492" s="359" t="n">
        <f aca="false">(Inputs!AO492 + 1)^0.25 - 1</f>
        <v>0.00496293157320382</v>
      </c>
      <c r="EE492" s="359" t="n">
        <f aca="false">(Inputs!AO492 + 1)^0.25 - 1</f>
        <v>0.00496293157320382</v>
      </c>
      <c r="EF492" s="359" t="n">
        <f aca="false">(Inputs!AO492 + 1)^0.25 - 1</f>
        <v>0.00496293157320382</v>
      </c>
      <c r="EG492" s="359" t="n">
        <f aca="false">(Inputs!AO492 + 1)^0.25 - 1</f>
        <v>0.00496293157320382</v>
      </c>
      <c r="EH492" s="359" t="n">
        <f aca="false">(Inputs!AP492 + 1)^0.25 - 1</f>
        <v>0.00496293157320382</v>
      </c>
      <c r="EI492" s="359" t="n">
        <f aca="false">(Inputs!AP492 + 1)^0.25 - 1</f>
        <v>0.00496293157320382</v>
      </c>
      <c r="EJ492" s="359" t="n">
        <f aca="false">(Inputs!AP492 + 1)^0.25 - 1</f>
        <v>0.00496293157320382</v>
      </c>
      <c r="EK492" s="359" t="n">
        <f aca="false">(Inputs!AP492 + 1)^0.25 - 1</f>
        <v>0.00496293157320382</v>
      </c>
      <c r="EL492" s="359" t="n">
        <f aca="false">(Inputs!AQ492 + 1)^0.25 - 1</f>
        <v>0.00496293157320382</v>
      </c>
      <c r="EM492" s="359" t="n">
        <f aca="false">(Inputs!AQ492 + 1)^0.25 - 1</f>
        <v>0.00496293157320382</v>
      </c>
      <c r="EN492" s="359" t="n">
        <f aca="false">(Inputs!AQ492 + 1)^0.25 - 1</f>
        <v>0.00496293157320382</v>
      </c>
      <c r="EO492" s="359" t="n">
        <f aca="false">(Inputs!AQ492 + 1)^0.25 - 1</f>
        <v>0.00496293157320382</v>
      </c>
      <c r="EP492" s="359" t="n">
        <f aca="false">(Inputs!AR492 + 1)^0.25 - 1</f>
        <v>0.00496293157320382</v>
      </c>
      <c r="EQ492" s="359" t="n">
        <f aca="false">(Inputs!AR492 + 1)^0.25 - 1</f>
        <v>0.00496293157320382</v>
      </c>
      <c r="ER492" s="359" t="n">
        <f aca="false">(Inputs!AR492 + 1)^0.25 - 1</f>
        <v>0.00496293157320382</v>
      </c>
      <c r="ES492" s="359" t="n">
        <f aca="false">(Inputs!AR492 + 1)^0.25 - 1</f>
        <v>0.00496293157320382</v>
      </c>
      <c r="ET492" s="359" t="n">
        <f aca="false">(Inputs!AS492 + 1)^0.25 - 1</f>
        <v>0.00496293157320382</v>
      </c>
      <c r="EU492" s="359" t="n">
        <f aca="false">(Inputs!AS492 + 1)^0.25 - 1</f>
        <v>0.00496293157320382</v>
      </c>
      <c r="EV492" s="359" t="n">
        <f aca="false">(Inputs!AS492 + 1)^0.25 - 1</f>
        <v>0.00496293157320382</v>
      </c>
      <c r="EW492" s="359" t="n">
        <f aca="false">(Inputs!AS492 + 1)^0.25 - 1</f>
        <v>0.00496293157320382</v>
      </c>
      <c r="EX492" s="359" t="n">
        <f aca="false">(Inputs!AT492 + 1)^0.25 - 1</f>
        <v>0.00496293157320382</v>
      </c>
      <c r="EY492" s="359" t="n">
        <f aca="false">(Inputs!AT492 + 1)^0.25 - 1</f>
        <v>0.00496293157320382</v>
      </c>
      <c r="EZ492" s="359" t="n">
        <f aca="false">(Inputs!AT492 + 1)^0.25 - 1</f>
        <v>0.00496293157320382</v>
      </c>
      <c r="FA492" s="359" t="n">
        <f aca="false">(Inputs!AT492 + 1)^0.25 - 1</f>
        <v>0.00496293157320382</v>
      </c>
      <c r="FB492" s="359" t="n">
        <f aca="false">(Inputs!AU492 + 1)^0.25 - 1</f>
        <v>0.00496293157320382</v>
      </c>
      <c r="FC492" s="359" t="n">
        <f aca="false">(Inputs!AU492 + 1)^0.25 - 1</f>
        <v>0.00496293157320382</v>
      </c>
      <c r="FD492" s="359" t="n">
        <f aca="false">(Inputs!AU492 + 1)^0.25 - 1</f>
        <v>0.00496293157320382</v>
      </c>
      <c r="FE492" s="359" t="n">
        <f aca="false">(Inputs!AU492 + 1)^0.25 - 1</f>
        <v>0.00496293157320382</v>
      </c>
      <c r="FF492" s="359" t="n">
        <f aca="false">(Inputs!AV492 + 1)^0.25 - 1</f>
        <v>0.00496293157320382</v>
      </c>
      <c r="FG492" s="359" t="n">
        <f aca="false">(Inputs!AV492 + 1)^0.25 - 1</f>
        <v>0.00496293157320382</v>
      </c>
      <c r="FH492" s="359" t="n">
        <f aca="false">(Inputs!AV492 + 1)^0.25 - 1</f>
        <v>0.00496293157320382</v>
      </c>
      <c r="FI492" s="359" t="n">
        <f aca="false">(Inputs!AV492 + 1)^0.25 - 1</f>
        <v>0.00496293157320382</v>
      </c>
      <c r="FJ492" s="359" t="n">
        <f aca="false">(Inputs!AW492 + 1)^0.25 - 1</f>
        <v>0.00496293157320382</v>
      </c>
      <c r="FK492" s="359" t="n">
        <f aca="false">(Inputs!AW492 + 1)^0.25 - 1</f>
        <v>0.00496293157320382</v>
      </c>
      <c r="FL492" s="359" t="n">
        <f aca="false">(Inputs!AW492 + 1)^0.25 - 1</f>
        <v>0.00496293157320382</v>
      </c>
      <c r="FM492" s="359" t="n">
        <f aca="false">(Inputs!AW492 + 1)^0.25 - 1</f>
        <v>0.00496293157320382</v>
      </c>
      <c r="FN492" s="359" t="n">
        <f aca="false">(Inputs!AX492 + 1)^0.25 - 1</f>
        <v>0.00496293157320382</v>
      </c>
      <c r="FO492" s="359" t="n">
        <f aca="false">(Inputs!AX492 + 1)^0.25 - 1</f>
        <v>0.00496293157320382</v>
      </c>
      <c r="FP492" s="359" t="n">
        <f aca="false">(Inputs!AX492 + 1)^0.25 - 1</f>
        <v>0.00496293157320382</v>
      </c>
      <c r="FQ492" s="359" t="n">
        <f aca="false">(Inputs!AX492 + 1)^0.25 - 1</f>
        <v>0.00496293157320382</v>
      </c>
      <c r="FR492" s="359" t="n">
        <f aca="false">(Inputs!AY492 + 1)^0.25 - 1</f>
        <v>0.00496293157320382</v>
      </c>
      <c r="FS492" s="359" t="n">
        <f aca="false">(Inputs!AY492 + 1)^0.25 - 1</f>
        <v>0.00496293157320382</v>
      </c>
      <c r="FT492" s="359" t="n">
        <f aca="false">(Inputs!AY492 + 1)^0.25 - 1</f>
        <v>0.00496293157320382</v>
      </c>
      <c r="FU492" s="359" t="n">
        <f aca="false">(Inputs!AY492 + 1)^0.25 - 1</f>
        <v>0.00496293157320382</v>
      </c>
      <c r="FV492" s="359" t="n">
        <f aca="false">(Inputs!AZ492 + 1)^0.25 - 1</f>
        <v>0.00496293157320382</v>
      </c>
      <c r="FW492" s="359" t="n">
        <f aca="false">(Inputs!AZ492 + 1)^0.25 - 1</f>
        <v>0.00496293157320382</v>
      </c>
      <c r="FX492" s="359" t="n">
        <f aca="false">(Inputs!AZ492 + 1)^0.25 - 1</f>
        <v>0.00496293157320382</v>
      </c>
      <c r="FY492" s="359" t="n">
        <f aca="false">(Inputs!AZ492 + 1)^0.25 - 1</f>
        <v>0.00496293157320382</v>
      </c>
      <c r="FZ492" s="359" t="n">
        <f aca="false">(Inputs!BA492 + 1)^0.25 - 1</f>
        <v>0.00496293157320382</v>
      </c>
      <c r="GA492" s="359" t="n">
        <f aca="false">(Inputs!BA492 + 1)^0.25 - 1</f>
        <v>0.00496293157320382</v>
      </c>
      <c r="GB492" s="359" t="n">
        <f aca="false">(Inputs!BA492 + 1)^0.25 - 1</f>
        <v>0.00496293157320382</v>
      </c>
      <c r="GC492" s="359" t="n">
        <f aca="false">(Inputs!BA492 + 1)^0.25 - 1</f>
        <v>0.00496293157320382</v>
      </c>
      <c r="GD492" s="359" t="n">
        <f aca="false">(Inputs!BB492 + 1)^0.25 - 1</f>
        <v>0.00496293157320382</v>
      </c>
      <c r="GE492" s="359" t="n">
        <f aca="false">(Inputs!BB492 + 1)^0.25 - 1</f>
        <v>0.00496293157320382</v>
      </c>
      <c r="GF492" s="359" t="n">
        <f aca="false">(Inputs!BB492 + 1)^0.25 - 1</f>
        <v>0.00496293157320382</v>
      </c>
      <c r="GG492" s="359" t="n">
        <f aca="false">(Inputs!BB492 + 1)^0.25 - 1</f>
        <v>0.00496293157320382</v>
      </c>
      <c r="GH492" s="360" t="n">
        <f aca="false">(Inputs!BC492 + 1)^0.25 - 1</f>
        <v>0.00496293157320382</v>
      </c>
      <c r="GI492" s="360" t="n">
        <f aca="false">(Inputs!BC492 + 1)^0.25 - 1</f>
        <v>0.00496293157320382</v>
      </c>
      <c r="GJ492" s="360" t="n">
        <f aca="false">(Inputs!BC492 + 1)^0.25 - 1</f>
        <v>0.00496293157320382</v>
      </c>
      <c r="GK492" s="360" t="n">
        <f aca="false">(Inputs!BC492 + 1)^0.25 - 1</f>
        <v>0.00496293157320382</v>
      </c>
      <c r="GL492" s="360" t="n">
        <f aca="false">(Inputs!BD492 + 1)^0.25 - 1</f>
        <v>0.00496293157320382</v>
      </c>
      <c r="GM492" s="360" t="n">
        <f aca="false">(Inputs!BD492 + 1)^0.25 - 1</f>
        <v>0.00496293157320382</v>
      </c>
      <c r="GN492" s="360" t="n">
        <f aca="false">(Inputs!BD492 + 1)^0.25 - 1</f>
        <v>0.00496293157320382</v>
      </c>
      <c r="GO492" s="360" t="n">
        <f aca="false">(Inputs!BD492 + 1)^0.25 - 1</f>
        <v>0.00496293157320382</v>
      </c>
      <c r="GP492" s="360" t="n">
        <f aca="false">(Inputs!BE492 + 1)^0.25 - 1</f>
        <v>0.00496293157320382</v>
      </c>
      <c r="GQ492" s="360" t="n">
        <f aca="false">(Inputs!BE492 + 1)^0.25 - 1</f>
        <v>0.00496293157320382</v>
      </c>
      <c r="GR492" s="360" t="n">
        <f aca="false">(Inputs!BE492 + 1)^0.25 - 1</f>
        <v>0.00496293157320382</v>
      </c>
      <c r="GS492" s="360" t="n">
        <f aca="false">(Inputs!BE492 + 1)^0.25 - 1</f>
        <v>0.00496293157320382</v>
      </c>
      <c r="GT492" s="360" t="n">
        <f aca="false">(Inputs!BF492 + 1)^0.25 - 1</f>
        <v>0.00496293157320382</v>
      </c>
      <c r="GU492" s="360" t="n">
        <f aca="false">(Inputs!BF492 + 1)^0.25 - 1</f>
        <v>0.00496293157320382</v>
      </c>
      <c r="GV492" s="360" t="n">
        <f aca="false">(Inputs!BF492 + 1)^0.25 - 1</f>
        <v>0.00496293157320382</v>
      </c>
      <c r="GW492" s="360" t="n">
        <f aca="false">(Inputs!BF492 + 1)^0.25 - 1</f>
        <v>0.00496293157320382</v>
      </c>
      <c r="GX492" s="360" t="n">
        <f aca="false">(Inputs!BG492 + 1)^0.25 - 1</f>
        <v>0.00496293157320382</v>
      </c>
      <c r="GY492" s="360" t="n">
        <f aca="false">(Inputs!BG492 + 1)^0.25 - 1</f>
        <v>0.00496293157320382</v>
      </c>
      <c r="GZ492" s="360" t="n">
        <f aca="false">(Inputs!BG492 + 1)^0.25 - 1</f>
        <v>0.00496293157320382</v>
      </c>
      <c r="HA492" s="360" t="n">
        <f aca="false">(Inputs!BG492 + 1)^0.25 - 1</f>
        <v>0.00496293157320382</v>
      </c>
    </row>
    <row r="493" customFormat="false" ht="15" hidden="false" customHeight="false" outlineLevel="2" collapsed="false">
      <c r="A493" s="48"/>
      <c r="B493" s="123"/>
      <c r="C493" s="123"/>
      <c r="D493" s="123"/>
      <c r="E493" s="124"/>
      <c r="F493" s="19"/>
      <c r="G493" s="124"/>
      <c r="H493" s="124"/>
      <c r="I493" s="124"/>
    </row>
    <row r="494" customFormat="false" ht="15" hidden="false" customHeight="false" outlineLevel="2" collapsed="false">
      <c r="A494" s="48"/>
      <c r="B494" s="123"/>
      <c r="C494" s="123"/>
      <c r="D494" s="123"/>
      <c r="E494" s="124"/>
      <c r="F494" s="19"/>
      <c r="G494" s="124"/>
      <c r="H494" s="124"/>
      <c r="I494" s="124"/>
    </row>
    <row r="495" customFormat="false" ht="15" hidden="false" customHeight="false" outlineLevel="2" collapsed="false">
      <c r="A495" s="48"/>
      <c r="B495" s="123"/>
      <c r="C495" s="123"/>
      <c r="D495" s="123"/>
      <c r="E495" s="124"/>
      <c r="F495" s="19"/>
      <c r="G495" s="124"/>
      <c r="H495" s="124"/>
      <c r="I495" s="124"/>
    </row>
    <row r="496" customFormat="false" ht="15" hidden="false" customHeight="false" outlineLevel="2" collapsed="false">
      <c r="A496" s="48"/>
      <c r="B496" s="123"/>
      <c r="C496" s="123"/>
      <c r="D496" s="123"/>
      <c r="E496" s="124"/>
      <c r="F496" s="19"/>
      <c r="G496" s="124"/>
      <c r="H496" s="124"/>
      <c r="I496" s="124"/>
    </row>
    <row r="497" customFormat="false" ht="15" hidden="false" customHeight="false" outlineLevel="2" collapsed="false">
      <c r="A497" s="48"/>
      <c r="B497" s="123"/>
      <c r="C497" s="123"/>
      <c r="D497" s="123"/>
      <c r="E497" s="124"/>
      <c r="F497" s="19"/>
      <c r="G497" s="124"/>
      <c r="H497" s="124"/>
      <c r="I497" s="124"/>
    </row>
    <row r="498" customFormat="false" ht="15" hidden="false" customHeight="false" outlineLevel="2" collapsed="false">
      <c r="A498" s="48"/>
      <c r="B498" s="123"/>
      <c r="C498" s="123"/>
      <c r="D498" s="123"/>
      <c r="E498" s="124"/>
      <c r="F498" s="19"/>
      <c r="G498" s="124"/>
      <c r="H498" s="124"/>
      <c r="I498" s="124"/>
    </row>
    <row r="499" customFormat="false" ht="15" hidden="false" customHeight="false" outlineLevel="2" collapsed="false">
      <c r="A499" s="48"/>
      <c r="B499" s="123"/>
      <c r="C499" s="123"/>
      <c r="D499" s="123"/>
      <c r="E499" s="124"/>
      <c r="F499" s="19"/>
      <c r="G499" s="124"/>
      <c r="H499" s="124"/>
      <c r="I499" s="124"/>
    </row>
    <row r="500" customFormat="false" ht="15" hidden="false" customHeight="false" outlineLevel="2" collapsed="false">
      <c r="A500" s="48"/>
      <c r="B500" s="123"/>
      <c r="C500" s="123"/>
      <c r="D500" s="123"/>
      <c r="E500" s="124"/>
      <c r="F500" s="19"/>
      <c r="G500" s="124"/>
      <c r="H500" s="124"/>
      <c r="I500" s="124"/>
    </row>
    <row r="501" customFormat="false" ht="15" hidden="false" customHeight="false" outlineLevel="2" collapsed="false">
      <c r="A501" s="48"/>
      <c r="B501" s="123"/>
      <c r="C501" s="123"/>
      <c r="D501" s="123"/>
      <c r="E501" s="124"/>
      <c r="F501" s="19"/>
      <c r="G501" s="124"/>
      <c r="H501" s="124"/>
      <c r="I501" s="124"/>
    </row>
    <row r="502" customFormat="false" ht="15" hidden="false" customHeight="false" outlineLevel="2" collapsed="false">
      <c r="A502" s="48"/>
      <c r="B502" s="123"/>
      <c r="C502" s="123"/>
      <c r="D502" s="123"/>
      <c r="E502" s="124"/>
      <c r="F502" s="19"/>
      <c r="G502" s="124"/>
      <c r="H502" s="124"/>
      <c r="I502" s="124"/>
    </row>
    <row r="503" customFormat="false" ht="15" hidden="false" customHeight="false" outlineLevel="2" collapsed="false">
      <c r="A503" s="48"/>
      <c r="B503" s="123"/>
      <c r="C503" s="123"/>
      <c r="D503" s="123"/>
      <c r="E503" s="124"/>
      <c r="F503" s="19"/>
      <c r="G503" s="124"/>
      <c r="H503" s="124"/>
      <c r="I503" s="124"/>
    </row>
    <row r="504" customFormat="false" ht="15" hidden="false" customHeight="false" outlineLevel="2" collapsed="false">
      <c r="A504" s="48"/>
      <c r="B504" s="123"/>
      <c r="C504" s="123"/>
      <c r="D504" s="123"/>
      <c r="E504" s="124"/>
      <c r="F504" s="19"/>
      <c r="G504" s="124"/>
      <c r="H504" s="124"/>
      <c r="I504" s="124"/>
    </row>
    <row r="505" customFormat="false" ht="15" hidden="false" customHeight="false" outlineLevel="2" collapsed="false">
      <c r="A505" s="48"/>
      <c r="B505" s="123"/>
      <c r="C505" s="123"/>
      <c r="D505" s="123"/>
      <c r="E505" s="124"/>
      <c r="F505" s="19"/>
      <c r="G505" s="124"/>
      <c r="H505" s="124"/>
      <c r="I505" s="124"/>
    </row>
    <row r="506" customFormat="false" ht="15" hidden="false" customHeight="false" outlineLevel="2" collapsed="false">
      <c r="A506" s="48"/>
      <c r="B506" s="123"/>
      <c r="C506" s="123"/>
      <c r="D506" s="123"/>
      <c r="E506" s="124"/>
      <c r="F506" s="19"/>
      <c r="G506" s="124"/>
      <c r="H506" s="124"/>
      <c r="I506" s="124"/>
    </row>
    <row r="507" customFormat="false" ht="15" hidden="false" customHeight="false" outlineLevel="2" collapsed="false">
      <c r="A507" s="48"/>
      <c r="B507" s="123"/>
      <c r="C507" s="123"/>
      <c r="D507" s="123"/>
      <c r="E507" s="124"/>
      <c r="F507" s="19"/>
      <c r="G507" s="124"/>
      <c r="H507" s="124"/>
      <c r="I507" s="124"/>
    </row>
    <row r="508" customFormat="false" ht="15" hidden="false" customHeight="false" outlineLevel="1" collapsed="false">
      <c r="A508" s="172" t="s">
        <v>99</v>
      </c>
      <c r="B508" s="173" t="s">
        <v>454</v>
      </c>
      <c r="C508" s="173" t="s">
        <v>455</v>
      </c>
      <c r="D508" s="173" t="s">
        <v>10</v>
      </c>
      <c r="E508" s="119"/>
      <c r="F508" s="19" t="s">
        <v>456</v>
      </c>
      <c r="G508" s="119" t="s">
        <v>457</v>
      </c>
      <c r="H508" s="119"/>
      <c r="I508" s="119"/>
      <c r="BZ508" s="297"/>
      <c r="CA508" s="297" t="n">
        <f aca="false">IF('Inputs Q LTM'!CA508="","",'Inputs Q LTM'!CA508)</f>
        <v>329.78</v>
      </c>
      <c r="CB508" s="297" t="n">
        <f aca="false">IF('Inputs Q LTM'!CB508="","",'Inputs Q LTM'!CB508)</f>
        <v>356.28</v>
      </c>
      <c r="CC508" s="297" t="n">
        <f aca="false">IF('Inputs Q LTM'!CC508="","",'Inputs Q LTM'!CC508)</f>
        <v>370.3</v>
      </c>
      <c r="CD508" s="297" t="n">
        <f aca="false">IF('Inputs Q LTM'!CD508="","",'Inputs Q LTM'!CD508)</f>
        <v>378</v>
      </c>
      <c r="CE508" s="297" t="n">
        <f aca="false">IF('Inputs Q LTM'!CE508="","",'Inputs Q LTM'!CE508)</f>
        <v>380.4</v>
      </c>
      <c r="CF508" s="297" t="n">
        <f aca="false">IF('Inputs Q LTM'!CF508="","",'Inputs Q LTM'!CF508)</f>
        <v>382.85</v>
      </c>
      <c r="CG508" s="297" t="n">
        <f aca="false">IF('Inputs Q LTM'!CG508="","",'Inputs Q LTM'!CG508)</f>
        <v>384.55</v>
      </c>
      <c r="CH508" s="297" t="n">
        <f aca="false">IF('Inputs Q LTM'!CH508="","",'Inputs Q LTM'!CH508)</f>
        <v>389.6</v>
      </c>
      <c r="CI508" s="297" t="n">
        <f aca="false">IF('Inputs Q LTM'!CI508="","",'Inputs Q LTM'!CI508)</f>
        <v>418.1</v>
      </c>
      <c r="CJ508" s="297" t="n">
        <f aca="false">IF('Inputs Q LTM'!CJ508="","",'Inputs Q LTM'!CJ508)</f>
        <v>417.9</v>
      </c>
      <c r="CK508" s="297" t="n">
        <f aca="false">IF('Inputs Q LTM'!CK508="","",'Inputs Q LTM'!CK508)</f>
        <v>426.2</v>
      </c>
      <c r="CL508" s="297" t="n">
        <f aca="false">IF('Inputs Q LTM'!CL508="","",'Inputs Q LTM'!CL508)</f>
        <v>419.7</v>
      </c>
      <c r="CM508" s="297" t="n">
        <f aca="false">IF('Inputs Q LTM'!CM508="","",'Inputs Q LTM'!CM508)</f>
        <v>428.3</v>
      </c>
      <c r="CN508" s="297" t="n">
        <f aca="false">IF('Inputs Q LTM'!CN508="","",'Inputs Q LTM'!CN508)</f>
        <v>425.7</v>
      </c>
      <c r="CO508" s="297" t="n">
        <f aca="false">IF('Inputs Q LTM'!CO508="","",'Inputs Q LTM'!CO508)</f>
        <v>429.9</v>
      </c>
      <c r="CP508" s="297" t="n">
        <f aca="false">IF('Inputs Q LTM'!CP508="","",'Inputs Q LTM'!CP508)</f>
        <v>459.064333333333</v>
      </c>
      <c r="CQ508" s="297" t="n">
        <f aca="false">IF('Inputs Q LTM'!CQ508="","",'Inputs Q LTM'!CQ508)</f>
        <v>442.432087912088</v>
      </c>
      <c r="CR508" s="297" t="n">
        <f aca="false">IF('Inputs Q LTM'!CR508="","",'Inputs Q LTM'!CR508)</f>
        <v>475.174782608696</v>
      </c>
      <c r="CS508" s="297" t="n">
        <f aca="false">IF('Inputs Q LTM'!CS508="","",'Inputs Q LTM'!CS508)</f>
        <v>469</v>
      </c>
      <c r="CT508" s="297" t="n">
        <f aca="false">IF('Inputs Q LTM'!CT508="","",'Inputs Q LTM'!CT508)</f>
        <v>456.7</v>
      </c>
      <c r="CU508" s="297" t="n">
        <f aca="false">IF('Inputs Q LTM'!CU508="","",'Inputs Q LTM'!CU508)</f>
        <v>457.05</v>
      </c>
      <c r="CV508" s="297" t="n">
        <f aca="false">IF('Inputs Q LTM'!CV508="","",'Inputs Q LTM'!CV508)</f>
        <v>464.3</v>
      </c>
      <c r="CW508" s="297" t="n">
        <f aca="false">IF('Inputs Q LTM'!CW508="","",'Inputs Q LTM'!CW508)</f>
        <v>472.23</v>
      </c>
      <c r="CX508" s="297" t="n">
        <f aca="false">IF('Inputs Q LTM'!CX508="","",'Inputs Q LTM'!CX508)</f>
        <v>450.30742143626</v>
      </c>
      <c r="CY508" s="297" t="n">
        <f aca="false">IF('Inputs Q LTM'!CY508="","",'Inputs Q LTM'!CY508)</f>
        <v>447.240682079795</v>
      </c>
      <c r="CZ508" s="297" t="n">
        <f aca="false">IF('Inputs Q LTM'!CZ508="","",'Inputs Q LTM'!CZ508)</f>
        <v>480</v>
      </c>
      <c r="DA508" s="297" t="n">
        <f aca="false">IF('Inputs Q LTM'!DA508="","",'Inputs Q LTM'!DA508)</f>
        <v>500.993603942652</v>
      </c>
      <c r="DB508" s="364" t="n">
        <f aca="false">IF('Inputs Q LTM'!DB508="","",'Inputs Q LTM'!DB508)</f>
        <v>521.413200405411</v>
      </c>
      <c r="DC508" s="297" t="n">
        <f aca="false">IF('Inputs Q LTM'!DC508="","",'Inputs Q LTM'!DC508)</f>
        <v>525.352801621643</v>
      </c>
      <c r="DD508" s="297" t="n">
        <f aca="false">IF('Inputs Q LTM'!DD508="","",'Inputs Q LTM'!DD508)</f>
        <v>531.692402837875</v>
      </c>
      <c r="DE508" s="297" t="n">
        <f aca="false">IF('Inputs Q LTM'!DE508="","",'Inputs Q LTM'!DE508)</f>
        <v>538.032004054107</v>
      </c>
      <c r="DF508" s="297" t="n">
        <f aca="false">IF('Inputs Q LTM'!DF508="","",'Inputs Q LTM'!DF508)</f>
        <v>536.855877823825</v>
      </c>
      <c r="DG508" s="297" t="n">
        <f aca="false">IF('Inputs Q LTM'!DG508="","",'Inputs Q LTM'!DG508)</f>
        <v>530.277224552439</v>
      </c>
      <c r="DH508" s="297" t="n">
        <f aca="false">IF('Inputs Q LTM'!DH508="","",'Inputs Q LTM'!DH508)</f>
        <v>523.698571281053</v>
      </c>
      <c r="DI508" s="297" t="n">
        <f aca="false">IF('Inputs Q LTM'!DI508="","",'Inputs Q LTM'!DI508)</f>
        <v>517.119918009666</v>
      </c>
      <c r="DJ508" s="297" t="n">
        <f aca="false">IF('Inputs Q LTM'!DJ508="","",'Inputs Q LTM'!DJ508)</f>
        <v>514.725357394082</v>
      </c>
      <c r="DK508" s="297" t="n">
        <f aca="false">IF('Inputs Q LTM'!DK508="","",'Inputs Q LTM'!DK508)</f>
        <v>516.514889434299</v>
      </c>
      <c r="DL508" s="297" t="n">
        <f aca="false">IF('Inputs Q LTM'!DL508="","",'Inputs Q LTM'!DL508)</f>
        <v>518.304421474516</v>
      </c>
      <c r="DM508" s="297" t="n">
        <f aca="false">IF('Inputs Q LTM'!DM508="","",'Inputs Q LTM'!DM508)</f>
        <v>520.093953514733</v>
      </c>
      <c r="DN508" s="297" t="n">
        <f aca="false">IF('Inputs Q LTM'!DN508="","",'Inputs Q LTM'!DN508)</f>
        <v>522.100905887864</v>
      </c>
      <c r="DO508" s="297" t="n">
        <f aca="false">IF('Inputs Q LTM'!DO508="","",'Inputs Q LTM'!DO508)</f>
        <v>524.325278593909</v>
      </c>
      <c r="DP508" s="297" t="n">
        <f aca="false">IF('Inputs Q LTM'!DP508="","",'Inputs Q LTM'!DP508)</f>
        <v>526.549651299954</v>
      </c>
      <c r="DQ508" s="297" t="n">
        <f aca="false">IF('Inputs Q LTM'!DQ508="","",'Inputs Q LTM'!DQ508)</f>
        <v>528.774024006</v>
      </c>
      <c r="DR508" s="297" t="n">
        <f aca="false">IF('Inputs Q LTM'!DR508="","",'Inputs Q LTM'!DR508)</f>
        <v>531.25124955244</v>
      </c>
      <c r="DS508" s="297" t="n">
        <f aca="false">IF('Inputs Q LTM'!DS508="","",'Inputs Q LTM'!DS508)</f>
        <v>533.981327939275</v>
      </c>
      <c r="DT508" s="297" t="n">
        <f aca="false">IF('Inputs Q LTM'!DT508="","",'Inputs Q LTM'!DT508)</f>
        <v>536.71140632611</v>
      </c>
      <c r="DU508" s="297" t="n">
        <f aca="false">IF('Inputs Q LTM'!DU508="","",'Inputs Q LTM'!DU508)</f>
        <v>539.441484712945</v>
      </c>
      <c r="DV508" s="297" t="n">
        <f aca="false">IF('Inputs Q LTM'!DV508="","",'Inputs Q LTM'!DV508)</f>
        <v>541.999410630457</v>
      </c>
      <c r="DW508" s="297" t="n">
        <f aca="false">IF('Inputs Q LTM'!DW508="","",'Inputs Q LTM'!DW508)</f>
        <v>544.385184078647</v>
      </c>
      <c r="DX508" s="297" t="n">
        <f aca="false">IF('Inputs Q LTM'!DX508="","",'Inputs Q LTM'!DX508)</f>
        <v>546.770957526837</v>
      </c>
      <c r="DY508" s="297" t="n">
        <f aca="false">IF('Inputs Q LTM'!DY508="","",'Inputs Q LTM'!DY508)</f>
        <v>549.156730975026</v>
      </c>
      <c r="DZ508" s="297" t="n">
        <f aca="false">IF('Inputs Q LTM'!DZ508="","",'Inputs Q LTM'!DZ508)</f>
        <v>551.725491743369</v>
      </c>
      <c r="EA508" s="297" t="n">
        <f aca="false">IF('Inputs Q LTM'!EA508="","",'Inputs Q LTM'!EA508)</f>
        <v>554.477239831865</v>
      </c>
      <c r="EB508" s="297" t="n">
        <f aca="false">IF('Inputs Q LTM'!EB508="","",'Inputs Q LTM'!EB508)</f>
        <v>557.22898792036</v>
      </c>
      <c r="EC508" s="297" t="n">
        <f aca="false">IF('Inputs Q LTM'!EC508="","",'Inputs Q LTM'!EC508)</f>
        <v>559.980736008856</v>
      </c>
      <c r="ED508" s="297" t="n">
        <f aca="false">IF('Inputs Q LTM'!ED508="","",'Inputs Q LTM'!ED508)</f>
        <v>562.760001578237</v>
      </c>
      <c r="EE508" s="297" t="n">
        <f aca="false">IF('Inputs Q LTM'!EE508="","",'Inputs Q LTM'!EE508)</f>
        <v>565.566784628502</v>
      </c>
      <c r="EF508" s="297" t="n">
        <f aca="false">IF('Inputs Q LTM'!EF508="","",'Inputs Q LTM'!EF508)</f>
        <v>568.373567678768</v>
      </c>
      <c r="EG508" s="297" t="n">
        <f aca="false">IF('Inputs Q LTM'!EG508="","",'Inputs Q LTM'!EG508)</f>
        <v>571.180350729033</v>
      </c>
      <c r="EH508" s="297" t="n">
        <f aca="false">IF('Inputs Q LTM'!EH508="","",'Inputs Q LTM'!EH508)</f>
        <v>574.015201609801</v>
      </c>
      <c r="EI508" s="297" t="n">
        <f aca="false">IF('Inputs Q LTM'!EI508="","",'Inputs Q LTM'!EI508)</f>
        <v>576.878120321072</v>
      </c>
      <c r="EJ508" s="297" t="n">
        <f aca="false">IF('Inputs Q LTM'!EJ508="","",'Inputs Q LTM'!EJ508)</f>
        <v>579.741039032343</v>
      </c>
      <c r="EK508" s="297" t="n">
        <f aca="false">IF('Inputs Q LTM'!EK508="","",'Inputs Q LTM'!EK508)</f>
        <v>582.603957743614</v>
      </c>
      <c r="EL508" s="297" t="n">
        <f aca="false">IF('Inputs Q LTM'!EL508="","",'Inputs Q LTM'!EL508)</f>
        <v>585.495505641997</v>
      </c>
      <c r="EM508" s="297" t="n">
        <f aca="false">IF('Inputs Q LTM'!EM508="","",'Inputs Q LTM'!EM508)</f>
        <v>588.415682727494</v>
      </c>
      <c r="EN508" s="297" t="n">
        <f aca="false">IF('Inputs Q LTM'!EN508="","",'Inputs Q LTM'!EN508)</f>
        <v>591.33585981299</v>
      </c>
      <c r="EO508" s="297" t="n">
        <f aca="false">IF('Inputs Q LTM'!EO508="","",'Inputs Q LTM'!EO508)</f>
        <v>594.256036898486</v>
      </c>
      <c r="EP508" s="297" t="n">
        <f aca="false">IF('Inputs Q LTM'!EP508="","",'Inputs Q LTM'!EP508)</f>
        <v>597.205415754837</v>
      </c>
      <c r="EQ508" s="297" t="n">
        <f aca="false">IF('Inputs Q LTM'!EQ508="","",'Inputs Q LTM'!EQ508)</f>
        <v>600.183996382044</v>
      </c>
      <c r="ER508" s="297" t="n">
        <f aca="false">IF('Inputs Q LTM'!ER508="","",'Inputs Q LTM'!ER508)</f>
        <v>603.16257700925</v>
      </c>
      <c r="ES508" s="297" t="n">
        <f aca="false">IF('Inputs Q LTM'!ES508="","",'Inputs Q LTM'!ES508)</f>
        <v>606.141157636456</v>
      </c>
      <c r="ET508" s="297" t="n">
        <f aca="false">IF('Inputs Q LTM'!ET508="","",'Inputs Q LTM'!ET508)</f>
        <v>609.149524069934</v>
      </c>
      <c r="EU508" s="297" t="n">
        <f aca="false">IF('Inputs Q LTM'!EU508="","",'Inputs Q LTM'!EU508)</f>
        <v>612.187676309684</v>
      </c>
      <c r="EV508" s="297" t="n">
        <f aca="false">IF('Inputs Q LTM'!EV508="","",'Inputs Q LTM'!EV508)</f>
        <v>615.225828549435</v>
      </c>
      <c r="EW508" s="297" t="n">
        <f aca="false">IF('Inputs Q LTM'!EW508="","",'Inputs Q LTM'!EW508)</f>
        <v>618.263980789185</v>
      </c>
      <c r="EX508" s="297" t="n">
        <f aca="false">IF('Inputs Q LTM'!EX508="","",'Inputs Q LTM'!EX508)</f>
        <v>621.332514551333</v>
      </c>
      <c r="EY508" s="297" t="n">
        <f aca="false">IF('Inputs Q LTM'!EY508="","",'Inputs Q LTM'!EY508)</f>
        <v>624.431429835878</v>
      </c>
      <c r="EZ508" s="297" t="n">
        <f aca="false">IF('Inputs Q LTM'!EZ508="","",'Inputs Q LTM'!EZ508)</f>
        <v>627.530345120423</v>
      </c>
      <c r="FA508" s="297" t="n">
        <f aca="false">IF('Inputs Q LTM'!FA508="","",'Inputs Q LTM'!FA508)</f>
        <v>630.629260404969</v>
      </c>
      <c r="FB508" s="297" t="n">
        <f aca="false">IF('Inputs Q LTM'!FB508="","",'Inputs Q LTM'!FB508)</f>
        <v>633.75916484236</v>
      </c>
      <c r="FC508" s="297" t="n">
        <f aca="false">IF('Inputs Q LTM'!FC508="","",'Inputs Q LTM'!FC508)</f>
        <v>636.920058432596</v>
      </c>
      <c r="FD508" s="297" t="n">
        <f aca="false">IF('Inputs Q LTM'!FD508="","",'Inputs Q LTM'!FD508)</f>
        <v>640.080952022832</v>
      </c>
      <c r="FE508" s="297" t="n">
        <f aca="false">IF('Inputs Q LTM'!FE508="","",'Inputs Q LTM'!FE508)</f>
        <v>643.241845613068</v>
      </c>
      <c r="FF508" s="297" t="n">
        <f aca="false">IF('Inputs Q LTM'!FF508="","",'Inputs Q LTM'!FF508)</f>
        <v>646.434348139207</v>
      </c>
      <c r="FG508" s="297" t="n">
        <f aca="false">IF('Inputs Q LTM'!FG508="","",'Inputs Q LTM'!FG508)</f>
        <v>649.658459601248</v>
      </c>
      <c r="FH508" s="297" t="n">
        <f aca="false">IF('Inputs Q LTM'!FH508="","",'Inputs Q LTM'!FH508)</f>
        <v>652.882571063288</v>
      </c>
      <c r="FI508" s="297" t="n">
        <f aca="false">IF('Inputs Q LTM'!FI508="","",'Inputs Q LTM'!FI508)</f>
        <v>656.10668252533</v>
      </c>
      <c r="FJ508" s="297" t="n">
        <f aca="false">IF('Inputs Q LTM'!FJ508="","",'Inputs Q LTM'!FJ508)</f>
        <v>659.363035101991</v>
      </c>
      <c r="FK508" s="297" t="n">
        <f aca="false">IF('Inputs Q LTM'!FK508="","",'Inputs Q LTM'!FK508)</f>
        <v>662.651628793273</v>
      </c>
      <c r="FL508" s="297" t="n">
        <f aca="false">IF('Inputs Q LTM'!FL508="","",'Inputs Q LTM'!FL508)</f>
        <v>665.940222484554</v>
      </c>
      <c r="FM508" s="297" t="n">
        <f aca="false">IF('Inputs Q LTM'!FM508="","",'Inputs Q LTM'!FM508)</f>
        <v>669.228816175836</v>
      </c>
      <c r="FN508" s="297" t="n">
        <f aca="false">IF('Inputs Q LTM'!FN508="","",'Inputs Q LTM'!FN508)</f>
        <v>672.550295804031</v>
      </c>
      <c r="FO508" s="297" t="n">
        <f aca="false">IF('Inputs Q LTM'!FO508="","",'Inputs Q LTM'!FO508)</f>
        <v>675.904661369138</v>
      </c>
      <c r="FP508" s="297" t="n">
        <f aca="false">IF('Inputs Q LTM'!FP508="","",'Inputs Q LTM'!FP508)</f>
        <v>679.259026934245</v>
      </c>
      <c r="FQ508" s="297" t="n">
        <f aca="false">IF('Inputs Q LTM'!FQ508="","",'Inputs Q LTM'!FQ508)</f>
        <v>682.613392499353</v>
      </c>
      <c r="FR508" s="297" t="n">
        <f aca="false">IF('Inputs Q LTM'!FR508="","",'Inputs Q LTM'!FR508)</f>
        <v>686.001301720111</v>
      </c>
      <c r="FS508" s="297" t="n">
        <f aca="false">IF('Inputs Q LTM'!FS508="","",'Inputs Q LTM'!FS508)</f>
        <v>689.422754596521</v>
      </c>
      <c r="FT508" s="297" t="n">
        <f aca="false">IF('Inputs Q LTM'!FT508="","",'Inputs Q LTM'!FT508)</f>
        <v>692.84420747293</v>
      </c>
      <c r="FU508" s="297" t="n">
        <f aca="false">IF('Inputs Q LTM'!FU508="","",'Inputs Q LTM'!FU508)</f>
        <v>696.26566034934</v>
      </c>
      <c r="FV508" s="297" t="n">
        <f aca="false">IF('Inputs Q LTM'!FV508="","",'Inputs Q LTM'!FV508)</f>
        <v>699.721327754514</v>
      </c>
      <c r="FW508" s="297" t="n">
        <f aca="false">IF('Inputs Q LTM'!FW508="","",'Inputs Q LTM'!FW508)</f>
        <v>703.211209688451</v>
      </c>
      <c r="FX508" s="297" t="n">
        <f aca="false">IF('Inputs Q LTM'!FX508="","",'Inputs Q LTM'!FX508)</f>
        <v>706.701091622389</v>
      </c>
      <c r="FY508" s="297" t="n">
        <f aca="false">IF('Inputs Q LTM'!FY508="","",'Inputs Q LTM'!FY508)</f>
        <v>710.190973556327</v>
      </c>
      <c r="FZ508" s="297" t="n">
        <f aca="false">IF('Inputs Q LTM'!FZ508="","",'Inputs Q LTM'!FZ508)</f>
        <v>713.715754309604</v>
      </c>
      <c r="GA508" s="297" t="n">
        <f aca="false">IF('Inputs Q LTM'!GA508="","",'Inputs Q LTM'!GA508)</f>
        <v>717.27543388222</v>
      </c>
      <c r="GB508" s="297" t="n">
        <f aca="false">IF('Inputs Q LTM'!GB508="","",'Inputs Q LTM'!GB508)</f>
        <v>720.835113454837</v>
      </c>
      <c r="GC508" s="297" t="n">
        <f aca="false">IF('Inputs Q LTM'!GC508="","",'Inputs Q LTM'!GC508)</f>
        <v>724.394793027453</v>
      </c>
      <c r="GD508" s="297" t="n">
        <f aca="false">IF('Inputs Q LTM'!GD508="","",'Inputs Q LTM'!GD508)</f>
        <v>727.990069395796</v>
      </c>
      <c r="GE508" s="297" t="n">
        <f aca="false">IF('Inputs Q LTM'!GE508="","",'Inputs Q LTM'!GE508)</f>
        <v>731.620942559865</v>
      </c>
      <c r="GF508" s="297" t="n">
        <f aca="false">IF('Inputs Q LTM'!GF508="","",'Inputs Q LTM'!GF508)</f>
        <v>735.251815723934</v>
      </c>
      <c r="GG508" s="297" t="n">
        <f aca="false">IF('Inputs Q LTM'!GG508="","",'Inputs Q LTM'!GG508)</f>
        <v>738.882688888003</v>
      </c>
      <c r="GH508" s="297" t="n">
        <f aca="false">IF('Inputs Q LTM'!GH508="","",'Inputs Q LTM'!GH508)</f>
        <v>742.549870783712</v>
      </c>
      <c r="GI508" s="297" t="n">
        <f aca="false">IF('Inputs Q LTM'!GI508="","",'Inputs Q LTM'!GI508)</f>
        <v>746.253361411062</v>
      </c>
      <c r="GJ508" s="297" t="n">
        <f aca="false">IF('Inputs Q LTM'!GJ508="","",'Inputs Q LTM'!GJ508)</f>
        <v>749.956852038412</v>
      </c>
      <c r="GK508" s="297" t="n">
        <f aca="false">IF('Inputs Q LTM'!GK508="","",'Inputs Q LTM'!GK508)</f>
        <v>753.660342665763</v>
      </c>
      <c r="GL508" s="297" t="n">
        <f aca="false">IF('Inputs Q LTM'!GL508="","",'Inputs Q LTM'!GL508)</f>
        <v>757.400868199386</v>
      </c>
      <c r="GM508" s="297" t="n">
        <f aca="false">IF('Inputs Q LTM'!GM508="","",'Inputs Q LTM'!GM508)</f>
        <v>761.178428639284</v>
      </c>
      <c r="GN508" s="297" t="n">
        <f aca="false">IF('Inputs Q LTM'!GN508="","",'Inputs Q LTM'!GN508)</f>
        <v>764.955989079181</v>
      </c>
      <c r="GO508" s="297" t="n">
        <f aca="false">IF('Inputs Q LTM'!GO508="","",'Inputs Q LTM'!GO508)</f>
        <v>768.733549519078</v>
      </c>
      <c r="GP508" s="297" t="n">
        <f aca="false">IF('Inputs Q LTM'!GP508="","",'Inputs Q LTM'!GP508)</f>
        <v>772.548885563374</v>
      </c>
      <c r="GQ508" s="297" t="n">
        <f aca="false">IF('Inputs Q LTM'!GQ508="","",'Inputs Q LTM'!GQ508)</f>
        <v>776.401997212069</v>
      </c>
      <c r="GR508" s="297" t="n">
        <f aca="false">IF('Inputs Q LTM'!GR508="","",'Inputs Q LTM'!GR508)</f>
        <v>780.255108860764</v>
      </c>
      <c r="GS508" s="297" t="n">
        <f aca="false">IF('Inputs Q LTM'!GS508="","",'Inputs Q LTM'!GS508)</f>
        <v>784.108220509459</v>
      </c>
      <c r="GT508" s="297" t="n">
        <f aca="false">IF('Inputs Q LTM'!GT508="","",'Inputs Q LTM'!GT508)</f>
        <v>787.999863274642</v>
      </c>
      <c r="GU508" s="297" t="n">
        <f aca="false">IF('Inputs Q LTM'!GU508="","",'Inputs Q LTM'!GU508)</f>
        <v>791.930037156311</v>
      </c>
      <c r="GV508" s="297" t="n">
        <f aca="false">IF('Inputs Q LTM'!GV508="","",'Inputs Q LTM'!GV508)</f>
        <v>795.86021103798</v>
      </c>
      <c r="GW508" s="297" t="n">
        <f aca="false">IF('Inputs Q LTM'!GW508="","",'Inputs Q LTM'!GW508)</f>
        <v>799.790384919649</v>
      </c>
      <c r="GX508" s="297" t="n">
        <f aca="false">IF('Inputs Q LTM'!GX508="","",'Inputs Q LTM'!GX508)</f>
        <v>803.759860540135</v>
      </c>
      <c r="GY508" s="297" t="n">
        <f aca="false">IF('Inputs Q LTM'!GY508="","",'Inputs Q LTM'!GY508)</f>
        <v>807.768637899437</v>
      </c>
      <c r="GZ508" s="297" t="n">
        <f aca="false">IF('Inputs Q LTM'!GZ508="","",'Inputs Q LTM'!GZ508)</f>
        <v>811.777415258739</v>
      </c>
      <c r="HA508" s="297" t="n">
        <f aca="false">IF('Inputs Q LTM'!HA508="","",'Inputs Q LTM'!HA508)</f>
        <v>815.786192618042</v>
      </c>
    </row>
    <row r="509" customFormat="false" ht="15" hidden="false" customHeight="false" outlineLevel="1" collapsed="false">
      <c r="A509" s="172" t="s">
        <v>99</v>
      </c>
      <c r="B509" s="173" t="s">
        <v>454</v>
      </c>
      <c r="C509" s="173" t="s">
        <v>455</v>
      </c>
      <c r="D509" s="173" t="s">
        <v>10</v>
      </c>
      <c r="E509" s="119"/>
      <c r="F509" s="19" t="s">
        <v>458</v>
      </c>
      <c r="G509" s="119" t="s">
        <v>457</v>
      </c>
      <c r="H509" s="119"/>
      <c r="I509" s="119" t="s">
        <v>459</v>
      </c>
      <c r="BZ509" s="297"/>
      <c r="CA509" s="297" t="n">
        <f aca="false">IF('Inputs Q LTM'!CA509="","",'Inputs Q LTM'!CA509)</f>
        <v>341.4</v>
      </c>
      <c r="CB509" s="297" t="n">
        <f aca="false">IF('Inputs Q LTM'!CB509="","",'Inputs Q LTM'!CB509)</f>
        <v>363.13</v>
      </c>
      <c r="CC509" s="297" t="n">
        <f aca="false">IF('Inputs Q LTM'!CC509="","",'Inputs Q LTM'!CC509)</f>
        <v>384.73</v>
      </c>
      <c r="CD509" s="297" t="n">
        <f aca="false">IF('Inputs Q LTM'!CD509="","",'Inputs Q LTM'!CD509)</f>
        <v>379.66</v>
      </c>
      <c r="CE509" s="297" t="n">
        <f aca="false">IF('Inputs Q LTM'!CE509="","",'Inputs Q LTM'!CE509)</f>
        <v>382</v>
      </c>
      <c r="CF509" s="297" t="n">
        <f aca="false">IF('Inputs Q LTM'!CF509="","",'Inputs Q LTM'!CF509)</f>
        <v>383.7</v>
      </c>
      <c r="CG509" s="297" t="n">
        <f aca="false">IF('Inputs Q LTM'!CG509="","",'Inputs Q LTM'!CG509)</f>
        <v>385.4</v>
      </c>
      <c r="CH509" s="297" t="n">
        <f aca="false">IF('Inputs Q LTM'!CH509="","",'Inputs Q LTM'!CH509)</f>
        <v>446</v>
      </c>
      <c r="CI509" s="297" t="n">
        <f aca="false">IF('Inputs Q LTM'!CI509="","",'Inputs Q LTM'!CI509)</f>
        <v>404.71</v>
      </c>
      <c r="CJ509" s="297" t="n">
        <f aca="false">IF('Inputs Q LTM'!CJ509="","",'Inputs Q LTM'!CJ509)</f>
        <v>431.6</v>
      </c>
      <c r="CK509" s="297" t="n">
        <f aca="false">IF('Inputs Q LTM'!CK509="","",'Inputs Q LTM'!CK509)</f>
        <v>421.3</v>
      </c>
      <c r="CL509" s="297" t="n">
        <f aca="false">IF('Inputs Q LTM'!CL509="","",'Inputs Q LTM'!CL509)</f>
        <v>424.3</v>
      </c>
      <c r="CM509" s="297" t="n">
        <f aca="false">IF('Inputs Q LTM'!CM509="","",'Inputs Q LTM'!CM509)</f>
        <v>427.8</v>
      </c>
      <c r="CN509" s="297" t="n">
        <f aca="false">IF('Inputs Q LTM'!CN509="","",'Inputs Q LTM'!CN509)</f>
        <v>428.51</v>
      </c>
      <c r="CO509" s="297" t="n">
        <f aca="false">IF('Inputs Q LTM'!CO509="","",'Inputs Q LTM'!CO509)</f>
        <v>434.83</v>
      </c>
      <c r="CP509" s="297" t="n">
        <f aca="false">IF('Inputs Q LTM'!CP509="","",'Inputs Q LTM'!CP509)</f>
        <v>465.46</v>
      </c>
      <c r="CQ509" s="297" t="n">
        <f aca="false">IF('Inputs Q LTM'!CQ509="","",'Inputs Q LTM'!CQ509)</f>
        <v>456.05</v>
      </c>
      <c r="CR509" s="297" t="n">
        <f aca="false">IF('Inputs Q LTM'!CR509="","",'Inputs Q LTM'!CR509)</f>
        <v>479.39</v>
      </c>
      <c r="CS509" s="297" t="n">
        <f aca="false">IF('Inputs Q LTM'!CS509="","",'Inputs Q LTM'!CS509)</f>
        <v>473</v>
      </c>
      <c r="CT509" s="297" t="n">
        <f aca="false">IF('Inputs Q LTM'!CT509="","",'Inputs Q LTM'!CT509)</f>
        <v>453.4</v>
      </c>
      <c r="CU509" s="297" t="n">
        <f aca="false">IF('Inputs Q LTM'!CU509="","",'Inputs Q LTM'!CU509)</f>
        <v>460.7</v>
      </c>
      <c r="CV509" s="297" t="n">
        <f aca="false">IF('Inputs Q LTM'!CV509="","",'Inputs Q LTM'!CV509)</f>
        <v>467.9</v>
      </c>
      <c r="CW509" s="297" t="n">
        <f aca="false">IF('Inputs Q LTM'!CW509="","",'Inputs Q LTM'!CW509)</f>
        <v>476.56</v>
      </c>
      <c r="CX509" s="297" t="n">
        <f aca="false">IF('Inputs Q LTM'!CX509="","",'Inputs Q LTM'!CX509)</f>
        <v>448.150214696393</v>
      </c>
      <c r="CY509" s="297" t="n">
        <f aca="false">IF('Inputs Q LTM'!CY509="","",'Inputs Q LTM'!CY509)</f>
        <v>465.520798271425</v>
      </c>
      <c r="CZ509" s="297" t="n">
        <f aca="false">IF('Inputs Q LTM'!CZ509="","",'Inputs Q LTM'!CZ509)</f>
        <v>480</v>
      </c>
      <c r="DA509" s="297" t="n">
        <f aca="false">IF('Inputs Q LTM'!DA509="","",'Inputs Q LTM'!DA509)</f>
        <v>520</v>
      </c>
      <c r="DB509" s="364" t="n">
        <f aca="false">IF('Inputs Q LTM'!DB509="","",'Inputs Q LTM'!DB509)</f>
        <v>521.126400810821</v>
      </c>
      <c r="DC509" s="297" t="n">
        <f aca="false">IF('Inputs Q LTM'!DC509="","",'Inputs Q LTM'!DC509)</f>
        <v>527.466002027053</v>
      </c>
      <c r="DD509" s="297" t="n">
        <f aca="false">IF('Inputs Q LTM'!DD509="","",'Inputs Q LTM'!DD509)</f>
        <v>533.805603243285</v>
      </c>
      <c r="DE509" s="297" t="n">
        <f aca="false">IF('Inputs Q LTM'!DE509="","",'Inputs Q LTM'!DE509)</f>
        <v>540.145204459518</v>
      </c>
      <c r="DF509" s="297" t="n">
        <f aca="false">IF('Inputs Q LTM'!DF509="","",'Inputs Q LTM'!DF509)</f>
        <v>533.566551188132</v>
      </c>
      <c r="DG509" s="297" t="n">
        <f aca="false">IF('Inputs Q LTM'!DG509="","",'Inputs Q LTM'!DG509)</f>
        <v>526.987897916746</v>
      </c>
      <c r="DH509" s="297" t="n">
        <f aca="false">IF('Inputs Q LTM'!DH509="","",'Inputs Q LTM'!DH509)</f>
        <v>520.40924464536</v>
      </c>
      <c r="DI509" s="297" t="n">
        <f aca="false">IF('Inputs Q LTM'!DI509="","",'Inputs Q LTM'!DI509)</f>
        <v>513.830591373973</v>
      </c>
      <c r="DJ509" s="297" t="n">
        <f aca="false">IF('Inputs Q LTM'!DJ509="","",'Inputs Q LTM'!DJ509)</f>
        <v>515.62012341419</v>
      </c>
      <c r="DK509" s="297" t="n">
        <f aca="false">IF('Inputs Q LTM'!DK509="","",'Inputs Q LTM'!DK509)</f>
        <v>517.409655454407</v>
      </c>
      <c r="DL509" s="297" t="n">
        <f aca="false">IF('Inputs Q LTM'!DL509="","",'Inputs Q LTM'!DL509)</f>
        <v>519.199187494624</v>
      </c>
      <c r="DM509" s="297" t="n">
        <f aca="false">IF('Inputs Q LTM'!DM509="","",'Inputs Q LTM'!DM509)</f>
        <v>520.988719534841</v>
      </c>
      <c r="DN509" s="297" t="n">
        <f aca="false">IF('Inputs Q LTM'!DN509="","",'Inputs Q LTM'!DN509)</f>
        <v>523.213092240887</v>
      </c>
      <c r="DO509" s="297" t="n">
        <f aca="false">IF('Inputs Q LTM'!DO509="","",'Inputs Q LTM'!DO509)</f>
        <v>525.437464946932</v>
      </c>
      <c r="DP509" s="297" t="n">
        <f aca="false">IF('Inputs Q LTM'!DP509="","",'Inputs Q LTM'!DP509)</f>
        <v>527.661837652977</v>
      </c>
      <c r="DQ509" s="297" t="n">
        <f aca="false">IF('Inputs Q LTM'!DQ509="","",'Inputs Q LTM'!DQ509)</f>
        <v>529.886210359022</v>
      </c>
      <c r="DR509" s="297" t="n">
        <f aca="false">IF('Inputs Q LTM'!DR509="","",'Inputs Q LTM'!DR509)</f>
        <v>532.616288745857</v>
      </c>
      <c r="DS509" s="297" t="n">
        <f aca="false">IF('Inputs Q LTM'!DS509="","",'Inputs Q LTM'!DS509)</f>
        <v>535.346367132692</v>
      </c>
      <c r="DT509" s="297" t="n">
        <f aca="false">IF('Inputs Q LTM'!DT509="","",'Inputs Q LTM'!DT509)</f>
        <v>538.076445519527</v>
      </c>
      <c r="DU509" s="297" t="n">
        <f aca="false">IF('Inputs Q LTM'!DU509="","",'Inputs Q LTM'!DU509)</f>
        <v>540.806523906362</v>
      </c>
      <c r="DV509" s="297" t="n">
        <f aca="false">IF('Inputs Q LTM'!DV509="","",'Inputs Q LTM'!DV509)</f>
        <v>543.192297354552</v>
      </c>
      <c r="DW509" s="297" t="n">
        <f aca="false">IF('Inputs Q LTM'!DW509="","",'Inputs Q LTM'!DW509)</f>
        <v>545.578070802742</v>
      </c>
      <c r="DX509" s="297" t="n">
        <f aca="false">IF('Inputs Q LTM'!DX509="","",'Inputs Q LTM'!DX509)</f>
        <v>547.963844250932</v>
      </c>
      <c r="DY509" s="297" t="n">
        <f aca="false">IF('Inputs Q LTM'!DY509="","",'Inputs Q LTM'!DY509)</f>
        <v>550.349617699121</v>
      </c>
      <c r="DZ509" s="297" t="n">
        <f aca="false">IF('Inputs Q LTM'!DZ509="","",'Inputs Q LTM'!DZ509)</f>
        <v>553.101365787617</v>
      </c>
      <c r="EA509" s="297" t="n">
        <f aca="false">IF('Inputs Q LTM'!EA509="","",'Inputs Q LTM'!EA509)</f>
        <v>555.853113876113</v>
      </c>
      <c r="EB509" s="297" t="n">
        <f aca="false">IF('Inputs Q LTM'!EB509="","",'Inputs Q LTM'!EB509)</f>
        <v>558.604861964608</v>
      </c>
      <c r="EC509" s="297" t="n">
        <f aca="false">IF('Inputs Q LTM'!EC509="","",'Inputs Q LTM'!EC509)</f>
        <v>561.356610053104</v>
      </c>
      <c r="ED509" s="297" t="n">
        <f aca="false">IF('Inputs Q LTM'!ED509="","",'Inputs Q LTM'!ED509)</f>
        <v>564.163393103369</v>
      </c>
      <c r="EE509" s="297" t="n">
        <f aca="false">IF('Inputs Q LTM'!EE509="","",'Inputs Q LTM'!EE509)</f>
        <v>566.970176153635</v>
      </c>
      <c r="EF509" s="297" t="n">
        <f aca="false">IF('Inputs Q LTM'!EF509="","",'Inputs Q LTM'!EF509)</f>
        <v>569.7769592039</v>
      </c>
      <c r="EG509" s="297" t="n">
        <f aca="false">IF('Inputs Q LTM'!EG509="","",'Inputs Q LTM'!EG509)</f>
        <v>572.583742254166</v>
      </c>
      <c r="EH509" s="297" t="n">
        <f aca="false">IF('Inputs Q LTM'!EH509="","",'Inputs Q LTM'!EH509)</f>
        <v>575.446660965437</v>
      </c>
      <c r="EI509" s="297" t="n">
        <f aca="false">IF('Inputs Q LTM'!EI509="","",'Inputs Q LTM'!EI509)</f>
        <v>578.309579676708</v>
      </c>
      <c r="EJ509" s="297" t="n">
        <f aca="false">IF('Inputs Q LTM'!EJ509="","",'Inputs Q LTM'!EJ509)</f>
        <v>581.172498387978</v>
      </c>
      <c r="EK509" s="297" t="n">
        <f aca="false">IF('Inputs Q LTM'!EK509="","",'Inputs Q LTM'!EK509)</f>
        <v>584.035417099249</v>
      </c>
      <c r="EL509" s="297" t="n">
        <f aca="false">IF('Inputs Q LTM'!EL509="","",'Inputs Q LTM'!EL509)</f>
        <v>586.955594184745</v>
      </c>
      <c r="EM509" s="297" t="n">
        <f aca="false">IF('Inputs Q LTM'!EM509="","",'Inputs Q LTM'!EM509)</f>
        <v>589.875771270242</v>
      </c>
      <c r="EN509" s="297" t="n">
        <f aca="false">IF('Inputs Q LTM'!EN509="","",'Inputs Q LTM'!EN509)</f>
        <v>592.795948355738</v>
      </c>
      <c r="EO509" s="297" t="n">
        <f aca="false">IF('Inputs Q LTM'!EO509="","",'Inputs Q LTM'!EO509)</f>
        <v>595.716125441234</v>
      </c>
      <c r="EP509" s="297" t="n">
        <f aca="false">IF('Inputs Q LTM'!EP509="","",'Inputs Q LTM'!EP509)</f>
        <v>598.69470606844</v>
      </c>
      <c r="EQ509" s="297" t="n">
        <f aca="false">IF('Inputs Q LTM'!EQ509="","",'Inputs Q LTM'!EQ509)</f>
        <v>601.673286695647</v>
      </c>
      <c r="ER509" s="297" t="n">
        <f aca="false">IF('Inputs Q LTM'!ER509="","",'Inputs Q LTM'!ER509)</f>
        <v>604.651867322853</v>
      </c>
      <c r="ES509" s="297" t="n">
        <f aca="false">IF('Inputs Q LTM'!ES509="","",'Inputs Q LTM'!ES509)</f>
        <v>607.630447950059</v>
      </c>
      <c r="ET509" s="297" t="n">
        <f aca="false">IF('Inputs Q LTM'!ET509="","",'Inputs Q LTM'!ET509)</f>
        <v>610.668600189809</v>
      </c>
      <c r="EU509" s="297" t="n">
        <f aca="false">IF('Inputs Q LTM'!EU509="","",'Inputs Q LTM'!EU509)</f>
        <v>613.706752429559</v>
      </c>
      <c r="EV509" s="297" t="n">
        <f aca="false">IF('Inputs Q LTM'!EV509="","",'Inputs Q LTM'!EV509)</f>
        <v>616.74490466931</v>
      </c>
      <c r="EW509" s="297" t="n">
        <f aca="false">IF('Inputs Q LTM'!EW509="","",'Inputs Q LTM'!EW509)</f>
        <v>619.78305690906</v>
      </c>
      <c r="EX509" s="297" t="n">
        <f aca="false">IF('Inputs Q LTM'!EX509="","",'Inputs Q LTM'!EX509)</f>
        <v>622.881972193605</v>
      </c>
      <c r="EY509" s="297" t="n">
        <f aca="false">IF('Inputs Q LTM'!EY509="","",'Inputs Q LTM'!EY509)</f>
        <v>625.980887478151</v>
      </c>
      <c r="EZ509" s="297" t="n">
        <f aca="false">IF('Inputs Q LTM'!EZ509="","",'Inputs Q LTM'!EZ509)</f>
        <v>629.079802762696</v>
      </c>
      <c r="FA509" s="297" t="n">
        <f aca="false">IF('Inputs Q LTM'!FA509="","",'Inputs Q LTM'!FA509)</f>
        <v>632.178718047241</v>
      </c>
      <c r="FB509" s="297" t="n">
        <f aca="false">IF('Inputs Q LTM'!FB509="","",'Inputs Q LTM'!FB509)</f>
        <v>635.339611637478</v>
      </c>
      <c r="FC509" s="297" t="n">
        <f aca="false">IF('Inputs Q LTM'!FC509="","",'Inputs Q LTM'!FC509)</f>
        <v>638.500505227714</v>
      </c>
      <c r="FD509" s="297" t="n">
        <f aca="false">IF('Inputs Q LTM'!FD509="","",'Inputs Q LTM'!FD509)</f>
        <v>641.66139881795</v>
      </c>
      <c r="FE509" s="297" t="n">
        <f aca="false">IF('Inputs Q LTM'!FE509="","",'Inputs Q LTM'!FE509)</f>
        <v>644.822292408186</v>
      </c>
      <c r="FF509" s="297" t="n">
        <f aca="false">IF('Inputs Q LTM'!FF509="","",'Inputs Q LTM'!FF509)</f>
        <v>648.046403870227</v>
      </c>
      <c r="FG509" s="297" t="n">
        <f aca="false">IF('Inputs Q LTM'!FG509="","",'Inputs Q LTM'!FG509)</f>
        <v>651.270515332268</v>
      </c>
      <c r="FH509" s="297" t="n">
        <f aca="false">IF('Inputs Q LTM'!FH509="","",'Inputs Q LTM'!FH509)</f>
        <v>654.494626794309</v>
      </c>
      <c r="FI509" s="297" t="n">
        <f aca="false">IF('Inputs Q LTM'!FI509="","",'Inputs Q LTM'!FI509)</f>
        <v>657.71873825635</v>
      </c>
      <c r="FJ509" s="297" t="n">
        <f aca="false">IF('Inputs Q LTM'!FJ509="","",'Inputs Q LTM'!FJ509)</f>
        <v>661.007331947632</v>
      </c>
      <c r="FK509" s="297" t="n">
        <f aca="false">IF('Inputs Q LTM'!FK509="","",'Inputs Q LTM'!FK509)</f>
        <v>664.295925638913</v>
      </c>
      <c r="FL509" s="297" t="n">
        <f aca="false">IF('Inputs Q LTM'!FL509="","",'Inputs Q LTM'!FL509)</f>
        <v>667.584519330195</v>
      </c>
      <c r="FM509" s="297" t="n">
        <f aca="false">IF('Inputs Q LTM'!FM509="","",'Inputs Q LTM'!FM509)</f>
        <v>670.873113021477</v>
      </c>
      <c r="FN509" s="297" t="n">
        <f aca="false">IF('Inputs Q LTM'!FN509="","",'Inputs Q LTM'!FN509)</f>
        <v>674.227478586584</v>
      </c>
      <c r="FO509" s="297" t="n">
        <f aca="false">IF('Inputs Q LTM'!FO509="","",'Inputs Q LTM'!FO509)</f>
        <v>677.581844151692</v>
      </c>
      <c r="FP509" s="297" t="n">
        <f aca="false">IF('Inputs Q LTM'!FP509="","",'Inputs Q LTM'!FP509)</f>
        <v>680.936209716799</v>
      </c>
      <c r="FQ509" s="297" t="n">
        <f aca="false">IF('Inputs Q LTM'!FQ509="","",'Inputs Q LTM'!FQ509)</f>
        <v>684.290575281907</v>
      </c>
      <c r="FR509" s="297" t="n">
        <f aca="false">IF('Inputs Q LTM'!FR509="","",'Inputs Q LTM'!FR509)</f>
        <v>687.712028158316</v>
      </c>
      <c r="FS509" s="297" t="n">
        <f aca="false">IF('Inputs Q LTM'!FS509="","",'Inputs Q LTM'!FS509)</f>
        <v>691.133481034726</v>
      </c>
      <c r="FT509" s="297" t="n">
        <f aca="false">IF('Inputs Q LTM'!FT509="","",'Inputs Q LTM'!FT509)</f>
        <v>694.554933911135</v>
      </c>
      <c r="FU509" s="297" t="n">
        <f aca="false">IF('Inputs Q LTM'!FU509="","",'Inputs Q LTM'!FU509)</f>
        <v>697.976386787545</v>
      </c>
      <c r="FV509" s="297" t="n">
        <f aca="false">IF('Inputs Q LTM'!FV509="","",'Inputs Q LTM'!FV509)</f>
        <v>701.466268721483</v>
      </c>
      <c r="FW509" s="297" t="n">
        <f aca="false">IF('Inputs Q LTM'!FW509="","",'Inputs Q LTM'!FW509)</f>
        <v>704.95615065542</v>
      </c>
      <c r="FX509" s="297" t="n">
        <f aca="false">IF('Inputs Q LTM'!FX509="","",'Inputs Q LTM'!FX509)</f>
        <v>708.446032589358</v>
      </c>
      <c r="FY509" s="297" t="n">
        <f aca="false">IF('Inputs Q LTM'!FY509="","",'Inputs Q LTM'!FY509)</f>
        <v>711.935914523296</v>
      </c>
      <c r="FZ509" s="297" t="n">
        <f aca="false">IF('Inputs Q LTM'!FZ509="","",'Inputs Q LTM'!FZ509)</f>
        <v>715.495594095912</v>
      </c>
      <c r="GA509" s="297" t="n">
        <f aca="false">IF('Inputs Q LTM'!GA509="","",'Inputs Q LTM'!GA509)</f>
        <v>719.055273668529</v>
      </c>
      <c r="GB509" s="297" t="n">
        <f aca="false">IF('Inputs Q LTM'!GB509="","",'Inputs Q LTM'!GB509)</f>
        <v>722.614953241145</v>
      </c>
      <c r="GC509" s="297" t="n">
        <f aca="false">IF('Inputs Q LTM'!GC509="","",'Inputs Q LTM'!GC509)</f>
        <v>726.174632813762</v>
      </c>
      <c r="GD509" s="297" t="n">
        <f aca="false">IF('Inputs Q LTM'!GD509="","",'Inputs Q LTM'!GD509)</f>
        <v>729.80550597783</v>
      </c>
      <c r="GE509" s="297" t="n">
        <f aca="false">IF('Inputs Q LTM'!GE509="","",'Inputs Q LTM'!GE509)</f>
        <v>733.436379141899</v>
      </c>
      <c r="GF509" s="297" t="n">
        <f aca="false">IF('Inputs Q LTM'!GF509="","",'Inputs Q LTM'!GF509)</f>
        <v>737.067252305968</v>
      </c>
      <c r="GG509" s="297" t="n">
        <f aca="false">IF('Inputs Q LTM'!GG509="","",'Inputs Q LTM'!GG509)</f>
        <v>740.698125470037</v>
      </c>
      <c r="GH509" s="297" t="n">
        <f aca="false">IF('Inputs Q LTM'!GH509="","",'Inputs Q LTM'!GH509)</f>
        <v>744.401616097387</v>
      </c>
      <c r="GI509" s="297" t="n">
        <f aca="false">IF('Inputs Q LTM'!GI509="","",'Inputs Q LTM'!GI509)</f>
        <v>748.105106724737</v>
      </c>
      <c r="GJ509" s="297" t="n">
        <f aca="false">IF('Inputs Q LTM'!GJ509="","",'Inputs Q LTM'!GJ509)</f>
        <v>751.808597352087</v>
      </c>
      <c r="GK509" s="297" t="n">
        <f aca="false">IF('Inputs Q LTM'!GK509="","",'Inputs Q LTM'!GK509)</f>
        <v>755.512087979438</v>
      </c>
      <c r="GL509" s="297" t="n">
        <f aca="false">IF('Inputs Q LTM'!GL509="","",'Inputs Q LTM'!GL509)</f>
        <v>759.289648419335</v>
      </c>
      <c r="GM509" s="297" t="n">
        <f aca="false">IF('Inputs Q LTM'!GM509="","",'Inputs Q LTM'!GM509)</f>
        <v>763.067208859232</v>
      </c>
      <c r="GN509" s="297" t="n">
        <f aca="false">IF('Inputs Q LTM'!GN509="","",'Inputs Q LTM'!GN509)</f>
        <v>766.844769299129</v>
      </c>
      <c r="GO509" s="297" t="n">
        <f aca="false">IF('Inputs Q LTM'!GO509="","",'Inputs Q LTM'!GO509)</f>
        <v>770.622329739026</v>
      </c>
      <c r="GP509" s="297" t="n">
        <f aca="false">IF('Inputs Q LTM'!GP509="","",'Inputs Q LTM'!GP509)</f>
        <v>774.475441387722</v>
      </c>
      <c r="GQ509" s="297" t="n">
        <f aca="false">IF('Inputs Q LTM'!GQ509="","",'Inputs Q LTM'!GQ509)</f>
        <v>778.328553036417</v>
      </c>
      <c r="GR509" s="297" t="n">
        <f aca="false">IF('Inputs Q LTM'!GR509="","",'Inputs Q LTM'!GR509)</f>
        <v>782.181664685112</v>
      </c>
      <c r="GS509" s="297" t="n">
        <f aca="false">IF('Inputs Q LTM'!GS509="","",'Inputs Q LTM'!GS509)</f>
        <v>786.034776333807</v>
      </c>
      <c r="GT509" s="297" t="n">
        <f aca="false">IF('Inputs Q LTM'!GT509="","",'Inputs Q LTM'!GT509)</f>
        <v>789.964950215476</v>
      </c>
      <c r="GU509" s="297" t="n">
        <f aca="false">IF('Inputs Q LTM'!GU509="","",'Inputs Q LTM'!GU509)</f>
        <v>793.895124097145</v>
      </c>
      <c r="GV509" s="297" t="n">
        <f aca="false">IF('Inputs Q LTM'!GV509="","",'Inputs Q LTM'!GV509)</f>
        <v>797.825297978814</v>
      </c>
      <c r="GW509" s="297" t="n">
        <f aca="false">IF('Inputs Q LTM'!GW509="","",'Inputs Q LTM'!GW509)</f>
        <v>801.755471860483</v>
      </c>
      <c r="GX509" s="297" t="n">
        <f aca="false">IF('Inputs Q LTM'!GX509="","",'Inputs Q LTM'!GX509)</f>
        <v>805.764249219786</v>
      </c>
      <c r="GY509" s="297" t="n">
        <f aca="false">IF('Inputs Q LTM'!GY509="","",'Inputs Q LTM'!GY509)</f>
        <v>809.773026579088</v>
      </c>
      <c r="GZ509" s="297" t="n">
        <f aca="false">IF('Inputs Q LTM'!GZ509="","",'Inputs Q LTM'!GZ509)</f>
        <v>813.781803938391</v>
      </c>
      <c r="HA509" s="297" t="n">
        <f aca="false">IF('Inputs Q LTM'!HA509="","",'Inputs Q LTM'!HA509)</f>
        <v>817.790581297693</v>
      </c>
    </row>
    <row r="510" customFormat="false" ht="15" hidden="false" customHeight="false" outlineLevel="1" collapsed="false">
      <c r="A510" s="172" t="s">
        <v>99</v>
      </c>
      <c r="B510" s="173" t="s">
        <v>454</v>
      </c>
      <c r="C510" s="173" t="s">
        <v>455</v>
      </c>
      <c r="D510" s="173" t="s">
        <v>10</v>
      </c>
      <c r="E510" s="119"/>
      <c r="F510" s="19" t="s">
        <v>460</v>
      </c>
      <c r="G510" s="119" t="s">
        <v>12</v>
      </c>
      <c r="H510" s="119"/>
      <c r="I510" s="119" t="s">
        <v>461</v>
      </c>
      <c r="BJ510" s="359" t="n">
        <f aca="false">(Inputs!W510 + 1)^0.25 - 1</f>
        <v>0.0163448827486359</v>
      </c>
      <c r="BK510" s="359" t="n">
        <f aca="false">(Inputs!W510 + 1)^0.25 - 1</f>
        <v>0.0163448827486359</v>
      </c>
      <c r="BL510" s="359" t="n">
        <f aca="false">(Inputs!W510 + 1)^0.25 - 1</f>
        <v>0.0163448827486359</v>
      </c>
      <c r="BM510" s="359" t="n">
        <f aca="false">(Inputs!W510 + 1)^0.25 - 1</f>
        <v>0.0163448827486359</v>
      </c>
      <c r="BN510" s="359" t="n">
        <f aca="false">(Inputs!X510 + 1)^0.25 - 1</f>
        <v>0.0162257961120207</v>
      </c>
      <c r="BO510" s="359" t="n">
        <f aca="false">(Inputs!X510 + 1)^0.25 - 1</f>
        <v>0.0162257961120207</v>
      </c>
      <c r="BP510" s="359" t="n">
        <f aca="false">(Inputs!X510 + 1)^0.25 - 1</f>
        <v>0.0162257961120207</v>
      </c>
      <c r="BQ510" s="359" t="n">
        <f aca="false">(Inputs!X510 + 1)^0.25 - 1</f>
        <v>0.0162257961120207</v>
      </c>
      <c r="BR510" s="359" t="n">
        <f aca="false">(Inputs!Y510 + 1)^0.25 - 1</f>
        <v>0.0348369351826423</v>
      </c>
      <c r="BS510" s="359" t="n">
        <f aca="false">(Inputs!Y510 + 1)^0.25 - 1</f>
        <v>0.0348369351826423</v>
      </c>
      <c r="BT510" s="359" t="n">
        <f aca="false">(Inputs!Y510 + 1)^0.25 - 1</f>
        <v>0.0348369351826423</v>
      </c>
      <c r="BU510" s="359" t="n">
        <f aca="false">(Inputs!Y510 + 1)^0.25 - 1</f>
        <v>0.0348369351826423</v>
      </c>
      <c r="BV510" s="359" t="n">
        <f aca="false">(Inputs!Z510 + 1)^0.25 - 1</f>
        <v>0.0180077173786697</v>
      </c>
      <c r="BW510" s="359" t="n">
        <f aca="false">(Inputs!Z510 + 1)^0.25 - 1</f>
        <v>0.0180077173786697</v>
      </c>
      <c r="BX510" s="359" t="n">
        <f aca="false">(Inputs!Z510 + 1)^0.25 - 1</f>
        <v>0.0180077173786697</v>
      </c>
      <c r="BY510" s="359" t="n">
        <f aca="false">(Inputs!Z510 + 1)^0.25 - 1</f>
        <v>0.0180077173786697</v>
      </c>
      <c r="BZ510" s="359" t="n">
        <f aca="false">(Inputs!AA510 + 1)^0.25 - 1</f>
        <v>0.014889156509222</v>
      </c>
      <c r="CA510" s="359" t="n">
        <f aca="false">(Inputs!AA510 + 1)^0.25 - 1</f>
        <v>0.014889156509222</v>
      </c>
      <c r="CB510" s="359" t="n">
        <f aca="false">(Inputs!AA510 + 1)^0.25 - 1</f>
        <v>0.014889156509222</v>
      </c>
      <c r="CC510" s="359" t="n">
        <f aca="false">(Inputs!AA510 + 1)^0.25 - 1</f>
        <v>0.014889156509222</v>
      </c>
      <c r="CD510" s="359" t="n">
        <f aca="false">(Inputs!AB510 + 1)^0.25 - 1</f>
        <v>0.0128501805590859</v>
      </c>
      <c r="CE510" s="359" t="n">
        <f aca="false">(Inputs!AB510 + 1)^0.25 - 1</f>
        <v>0.0128501805590859</v>
      </c>
      <c r="CF510" s="359" t="n">
        <f aca="false">(Inputs!AB510 + 1)^0.25 - 1</f>
        <v>0.0128501805590859</v>
      </c>
      <c r="CG510" s="359" t="n">
        <f aca="false">(Inputs!AB510 + 1)^0.25 - 1</f>
        <v>0.0128501805590859</v>
      </c>
      <c r="CH510" s="359" t="n">
        <f aca="false">(Inputs!AC510 + 1)^0.25 - 1</f>
        <v>0.0165638928499612</v>
      </c>
      <c r="CI510" s="359" t="n">
        <f aca="false">(Inputs!AC510 + 1)^0.25 - 1</f>
        <v>0.0165638928499612</v>
      </c>
      <c r="CJ510" s="359" t="n">
        <f aca="false">(Inputs!AC510 + 1)^0.25 - 1</f>
        <v>0.0165638928499612</v>
      </c>
      <c r="CK510" s="359" t="n">
        <f aca="false">(Inputs!AC510 + 1)^0.25 - 1</f>
        <v>0.0165638928499612</v>
      </c>
      <c r="CL510" s="359" t="n">
        <f aca="false">(Inputs!AD510 + 1)^0.25 - 1</f>
        <v>0.0194265469082735</v>
      </c>
      <c r="CM510" s="359" t="n">
        <f aca="false">(Inputs!AD510 + 1)^0.25 - 1</f>
        <v>0.0194265469082735</v>
      </c>
      <c r="CN510" s="359" t="n">
        <f aca="false">(Inputs!AD510 + 1)^0.25 - 1</f>
        <v>0.0194265469082735</v>
      </c>
      <c r="CO510" s="359" t="n">
        <f aca="false">(Inputs!AD510 + 1)^0.25 - 1</f>
        <v>0.0194265469082735</v>
      </c>
      <c r="CP510" s="359" t="n">
        <f aca="false">(Inputs!AE510 + 1)^0.25 - 1</f>
        <v>0.047288673984256</v>
      </c>
      <c r="CQ510" s="359" t="n">
        <f aca="false">(Inputs!AE510 + 1)^0.25 - 1</f>
        <v>0.047288673984256</v>
      </c>
      <c r="CR510" s="359" t="n">
        <f aca="false">(Inputs!AE510 + 1)^0.25 - 1</f>
        <v>0.047288673984256</v>
      </c>
      <c r="CS510" s="359" t="n">
        <f aca="false">(Inputs!AE510 + 1)^0.25 - 1</f>
        <v>0.047288673984256</v>
      </c>
      <c r="CT510" s="359" t="n">
        <f aca="false">(Inputs!AF510 + 1)^0.25 - 1</f>
        <v>0.0236478651344803</v>
      </c>
      <c r="CU510" s="359" t="n">
        <f aca="false">(Inputs!AF510 + 1)^0.25 - 1</f>
        <v>0.0236478651344803</v>
      </c>
      <c r="CV510" s="359" t="n">
        <f aca="false">(Inputs!AF510 + 1)^0.25 - 1</f>
        <v>0.0236478651344803</v>
      </c>
      <c r="CW510" s="359" t="n">
        <f aca="false">(Inputs!AF510 + 1)^0.25 - 1</f>
        <v>0.0236478651344803</v>
      </c>
      <c r="CX510" s="359" t="n">
        <f aca="false">(Inputs!AG510 + 1)^0.25 - 1</f>
        <v>0.0170585250018114</v>
      </c>
      <c r="CY510" s="359" t="n">
        <f aca="false">(Inputs!AG510 + 1)^0.25 - 1</f>
        <v>0.0170585250018114</v>
      </c>
      <c r="CZ510" s="359" t="n">
        <f aca="false">(Inputs!AG510 + 1)^0.25 - 1</f>
        <v>0.0170585250018114</v>
      </c>
      <c r="DA510" s="359" t="n">
        <f aca="false">(Inputs!AG510 + 1)^0.25 - 1</f>
        <v>0.0170585250018114</v>
      </c>
      <c r="DB510" s="359" t="n">
        <f aca="false">(Inputs!AH510 + 1)^0.25 - 1</f>
        <v>0.00985340654896882</v>
      </c>
      <c r="DC510" s="359" t="n">
        <f aca="false">(Inputs!AH510 + 1)^0.25 - 1</f>
        <v>0.00985340654896882</v>
      </c>
      <c r="DD510" s="359" t="n">
        <f aca="false">(Inputs!AH510 + 1)^0.25 - 1</f>
        <v>0.00985340654896882</v>
      </c>
      <c r="DE510" s="359" t="n">
        <f aca="false">(Inputs!AH510 + 1)^0.25 - 1</f>
        <v>0.00985340654896882</v>
      </c>
      <c r="DF510" s="359" t="n">
        <f aca="false">(Inputs!AI510 + 1)^0.25 - 1</f>
        <v>0.00985340654896882</v>
      </c>
      <c r="DG510" s="359" t="n">
        <f aca="false">(Inputs!AI510 + 1)^0.25 - 1</f>
        <v>0.00985340654896882</v>
      </c>
      <c r="DH510" s="359" t="n">
        <f aca="false">(Inputs!AI510 + 1)^0.25 - 1</f>
        <v>0.00985340654896882</v>
      </c>
      <c r="DI510" s="359" t="n">
        <f aca="false">(Inputs!AI510 + 1)^0.25 - 1</f>
        <v>0.00985340654896882</v>
      </c>
      <c r="DJ510" s="359" t="n">
        <f aca="false">(Inputs!AJ510 + 1)^0.25 - 1</f>
        <v>0.00985340654896882</v>
      </c>
      <c r="DK510" s="359" t="n">
        <f aca="false">(Inputs!AJ510 + 1)^0.25 - 1</f>
        <v>0.00985340654896882</v>
      </c>
      <c r="DL510" s="359" t="n">
        <f aca="false">(Inputs!AJ510 + 1)^0.25 - 1</f>
        <v>0.00985340654896882</v>
      </c>
      <c r="DM510" s="359" t="n">
        <f aca="false">(Inputs!AJ510 + 1)^0.25 - 1</f>
        <v>0.00985340654896882</v>
      </c>
      <c r="DN510" s="359" t="n">
        <f aca="false">(Inputs!AK510 + 1)^0.25 - 1</f>
        <v>0.00985340654896882</v>
      </c>
      <c r="DO510" s="359" t="n">
        <f aca="false">(Inputs!AK510 + 1)^0.25 - 1</f>
        <v>0.00985340654896882</v>
      </c>
      <c r="DP510" s="359" t="n">
        <f aca="false">(Inputs!AK510 + 1)^0.25 - 1</f>
        <v>0.00985340654896882</v>
      </c>
      <c r="DQ510" s="359" t="n">
        <f aca="false">(Inputs!AK510 + 1)^0.25 - 1</f>
        <v>0.00985340654896882</v>
      </c>
      <c r="DR510" s="359" t="n">
        <f aca="false">(Inputs!AL510 + 1)^0.25 - 1</f>
        <v>0.00985340654896882</v>
      </c>
      <c r="DS510" s="359" t="n">
        <f aca="false">(Inputs!AL510 + 1)^0.25 - 1</f>
        <v>0.00985340654896882</v>
      </c>
      <c r="DT510" s="359" t="n">
        <f aca="false">(Inputs!AL510 + 1)^0.25 - 1</f>
        <v>0.00985340654896882</v>
      </c>
      <c r="DU510" s="359" t="n">
        <f aca="false">(Inputs!AL510 + 1)^0.25 - 1</f>
        <v>0.00985340654896882</v>
      </c>
      <c r="DV510" s="359" t="n">
        <f aca="false">(Inputs!AM510 + 1)^0.25 - 1</f>
        <v>0.00985340654896882</v>
      </c>
      <c r="DW510" s="359" t="n">
        <f aca="false">(Inputs!AM510 + 1)^0.25 - 1</f>
        <v>0.00985340654896882</v>
      </c>
      <c r="DX510" s="359" t="n">
        <f aca="false">(Inputs!AM510 + 1)^0.25 - 1</f>
        <v>0.00985340654896882</v>
      </c>
      <c r="DY510" s="359" t="n">
        <f aca="false">(Inputs!AM510 + 1)^0.25 - 1</f>
        <v>0.00985340654896882</v>
      </c>
      <c r="DZ510" s="359" t="n">
        <f aca="false">(Inputs!AN510 + 1)^0.25 - 1</f>
        <v>0.00985340654896882</v>
      </c>
      <c r="EA510" s="359" t="n">
        <f aca="false">(Inputs!AN510 + 1)^0.25 - 1</f>
        <v>0.00985340654896882</v>
      </c>
      <c r="EB510" s="359" t="n">
        <f aca="false">(Inputs!AN510 + 1)^0.25 - 1</f>
        <v>0.00985340654896882</v>
      </c>
      <c r="EC510" s="359" t="n">
        <f aca="false">(Inputs!AN510 + 1)^0.25 - 1</f>
        <v>0.00985340654896882</v>
      </c>
      <c r="ED510" s="359" t="n">
        <f aca="false">(Inputs!AO510 + 1)^0.25 - 1</f>
        <v>0.00985340654896882</v>
      </c>
      <c r="EE510" s="359" t="n">
        <f aca="false">(Inputs!AO510 + 1)^0.25 - 1</f>
        <v>0.00985340654896882</v>
      </c>
      <c r="EF510" s="359" t="n">
        <f aca="false">(Inputs!AO510 + 1)^0.25 - 1</f>
        <v>0.00985340654896882</v>
      </c>
      <c r="EG510" s="359" t="n">
        <f aca="false">(Inputs!AO510 + 1)^0.25 - 1</f>
        <v>0.00985340654896882</v>
      </c>
      <c r="EH510" s="359" t="n">
        <f aca="false">(Inputs!AP510 + 1)^0.25 - 1</f>
        <v>0.00985340654896882</v>
      </c>
      <c r="EI510" s="359" t="n">
        <f aca="false">(Inputs!AP510 + 1)^0.25 - 1</f>
        <v>0.00985340654896882</v>
      </c>
      <c r="EJ510" s="359" t="n">
        <f aca="false">(Inputs!AP510 + 1)^0.25 - 1</f>
        <v>0.00985340654896882</v>
      </c>
      <c r="EK510" s="359" t="n">
        <f aca="false">(Inputs!AP510 + 1)^0.25 - 1</f>
        <v>0.00985340654896882</v>
      </c>
      <c r="EL510" s="359" t="n">
        <f aca="false">(Inputs!AQ510 + 1)^0.25 - 1</f>
        <v>0.00985340654896882</v>
      </c>
      <c r="EM510" s="359" t="n">
        <f aca="false">(Inputs!AQ510 + 1)^0.25 - 1</f>
        <v>0.00985340654896882</v>
      </c>
      <c r="EN510" s="359" t="n">
        <f aca="false">(Inputs!AQ510 + 1)^0.25 - 1</f>
        <v>0.00985340654896882</v>
      </c>
      <c r="EO510" s="359" t="n">
        <f aca="false">(Inputs!AQ510 + 1)^0.25 - 1</f>
        <v>0.00985340654896882</v>
      </c>
      <c r="EP510" s="359" t="n">
        <f aca="false">(Inputs!AR510 + 1)^0.25 - 1</f>
        <v>0.00985340654896882</v>
      </c>
      <c r="EQ510" s="359" t="n">
        <f aca="false">(Inputs!AR510 + 1)^0.25 - 1</f>
        <v>0.00985340654896882</v>
      </c>
      <c r="ER510" s="359" t="n">
        <f aca="false">(Inputs!AR510 + 1)^0.25 - 1</f>
        <v>0.00985340654896882</v>
      </c>
      <c r="ES510" s="359" t="n">
        <f aca="false">(Inputs!AR510 + 1)^0.25 - 1</f>
        <v>0.00985340654896882</v>
      </c>
      <c r="ET510" s="359" t="n">
        <f aca="false">(Inputs!AS510 + 1)^0.25 - 1</f>
        <v>0.00985340654896882</v>
      </c>
      <c r="EU510" s="359" t="n">
        <f aca="false">(Inputs!AS510 + 1)^0.25 - 1</f>
        <v>0.00985340654896882</v>
      </c>
      <c r="EV510" s="359" t="n">
        <f aca="false">(Inputs!AS510 + 1)^0.25 - 1</f>
        <v>0.00985340654896882</v>
      </c>
      <c r="EW510" s="359" t="n">
        <f aca="false">(Inputs!AS510 + 1)^0.25 - 1</f>
        <v>0.00985340654896882</v>
      </c>
      <c r="EX510" s="359" t="n">
        <f aca="false">(Inputs!AT510 + 1)^0.25 - 1</f>
        <v>0.00985340654896882</v>
      </c>
      <c r="EY510" s="359" t="n">
        <f aca="false">(Inputs!AT510 + 1)^0.25 - 1</f>
        <v>0.00985340654896882</v>
      </c>
      <c r="EZ510" s="359" t="n">
        <f aca="false">(Inputs!AT510 + 1)^0.25 - 1</f>
        <v>0.00985340654896882</v>
      </c>
      <c r="FA510" s="359" t="n">
        <f aca="false">(Inputs!AT510 + 1)^0.25 - 1</f>
        <v>0.00985340654896882</v>
      </c>
      <c r="FB510" s="359" t="n">
        <f aca="false">(Inputs!AU510 + 1)^0.25 - 1</f>
        <v>0.00985340654896882</v>
      </c>
      <c r="FC510" s="359" t="n">
        <f aca="false">(Inputs!AU510 + 1)^0.25 - 1</f>
        <v>0.00985340654896882</v>
      </c>
      <c r="FD510" s="359" t="n">
        <f aca="false">(Inputs!AU510 + 1)^0.25 - 1</f>
        <v>0.00985340654896882</v>
      </c>
      <c r="FE510" s="359" t="n">
        <f aca="false">(Inputs!AU510 + 1)^0.25 - 1</f>
        <v>0.00985340654896882</v>
      </c>
      <c r="FF510" s="359" t="n">
        <f aca="false">(Inputs!AV510 + 1)^0.25 - 1</f>
        <v>0.00985340654896882</v>
      </c>
      <c r="FG510" s="359" t="n">
        <f aca="false">(Inputs!AV510 + 1)^0.25 - 1</f>
        <v>0.00985340654896882</v>
      </c>
      <c r="FH510" s="359" t="n">
        <f aca="false">(Inputs!AV510 + 1)^0.25 - 1</f>
        <v>0.00985340654896882</v>
      </c>
      <c r="FI510" s="359" t="n">
        <f aca="false">(Inputs!AV510 + 1)^0.25 - 1</f>
        <v>0.00985340654896882</v>
      </c>
      <c r="FJ510" s="359" t="n">
        <f aca="false">(Inputs!AW510 + 1)^0.25 - 1</f>
        <v>0.00985340654896882</v>
      </c>
      <c r="FK510" s="359" t="n">
        <f aca="false">(Inputs!AW510 + 1)^0.25 - 1</f>
        <v>0.00985340654896882</v>
      </c>
      <c r="FL510" s="359" t="n">
        <f aca="false">(Inputs!AW510 + 1)^0.25 - 1</f>
        <v>0.00985340654896882</v>
      </c>
      <c r="FM510" s="359" t="n">
        <f aca="false">(Inputs!AW510 + 1)^0.25 - 1</f>
        <v>0.00985340654896882</v>
      </c>
      <c r="FN510" s="359" t="n">
        <f aca="false">(Inputs!AX510 + 1)^0.25 - 1</f>
        <v>0.00985340654896882</v>
      </c>
      <c r="FO510" s="359" t="n">
        <f aca="false">(Inputs!AX510 + 1)^0.25 - 1</f>
        <v>0.00985340654896882</v>
      </c>
      <c r="FP510" s="359" t="n">
        <f aca="false">(Inputs!AX510 + 1)^0.25 - 1</f>
        <v>0.00985340654896882</v>
      </c>
      <c r="FQ510" s="359" t="n">
        <f aca="false">(Inputs!AX510 + 1)^0.25 - 1</f>
        <v>0.00985340654896882</v>
      </c>
      <c r="FR510" s="359" t="n">
        <f aca="false">(Inputs!AY510 + 1)^0.25 - 1</f>
        <v>0.00985340654896882</v>
      </c>
      <c r="FS510" s="359" t="n">
        <f aca="false">(Inputs!AY510 + 1)^0.25 - 1</f>
        <v>0.00985340654896882</v>
      </c>
      <c r="FT510" s="359" t="n">
        <f aca="false">(Inputs!AY510 + 1)^0.25 - 1</f>
        <v>0.00985340654896882</v>
      </c>
      <c r="FU510" s="359" t="n">
        <f aca="false">(Inputs!AY510 + 1)^0.25 - 1</f>
        <v>0.00985340654896882</v>
      </c>
      <c r="FV510" s="359" t="n">
        <f aca="false">(Inputs!AZ510 + 1)^0.25 - 1</f>
        <v>0.00985340654896882</v>
      </c>
      <c r="FW510" s="359" t="n">
        <f aca="false">(Inputs!AZ510 + 1)^0.25 - 1</f>
        <v>0.00985340654896882</v>
      </c>
      <c r="FX510" s="359" t="n">
        <f aca="false">(Inputs!AZ510 + 1)^0.25 - 1</f>
        <v>0.00985340654896882</v>
      </c>
      <c r="FY510" s="359" t="n">
        <f aca="false">(Inputs!AZ510 + 1)^0.25 - 1</f>
        <v>0.00985340654896882</v>
      </c>
      <c r="FZ510" s="359" t="n">
        <f aca="false">(Inputs!BA510 + 1)^0.25 - 1</f>
        <v>0.00985340654896882</v>
      </c>
      <c r="GA510" s="359" t="n">
        <f aca="false">(Inputs!BA510 + 1)^0.25 - 1</f>
        <v>0.00985340654896882</v>
      </c>
      <c r="GB510" s="359" t="n">
        <f aca="false">(Inputs!BA510 + 1)^0.25 - 1</f>
        <v>0.00985340654896882</v>
      </c>
      <c r="GC510" s="359" t="n">
        <f aca="false">(Inputs!BA510 + 1)^0.25 - 1</f>
        <v>0.00985340654896882</v>
      </c>
      <c r="GD510" s="359" t="n">
        <f aca="false">(Inputs!BB510 + 1)^0.25 - 1</f>
        <v>0.00985340654896882</v>
      </c>
      <c r="GE510" s="359" t="n">
        <f aca="false">(Inputs!BB510 + 1)^0.25 - 1</f>
        <v>0.00985340654896882</v>
      </c>
      <c r="GF510" s="359" t="n">
        <f aca="false">(Inputs!BB510 + 1)^0.25 - 1</f>
        <v>0.00985340654896882</v>
      </c>
      <c r="GG510" s="359" t="n">
        <f aca="false">(Inputs!BB510 + 1)^0.25 - 1</f>
        <v>0.00985340654896882</v>
      </c>
      <c r="GH510" s="363" t="n">
        <f aca="false">(Inputs!BC510 + 1)^0.25 - 1</f>
        <v>0.00985340654896882</v>
      </c>
      <c r="GI510" s="363" t="n">
        <f aca="false">(Inputs!BC510 + 1)^0.25 - 1</f>
        <v>0.00985340654896882</v>
      </c>
      <c r="GJ510" s="363" t="n">
        <f aca="false">(Inputs!BC510 + 1)^0.25 - 1</f>
        <v>0.00985340654896882</v>
      </c>
      <c r="GK510" s="363" t="n">
        <f aca="false">(Inputs!BC510 + 1)^0.25 - 1</f>
        <v>0.00985340654896882</v>
      </c>
      <c r="GL510" s="363" t="n">
        <f aca="false">(Inputs!BD510 + 1)^0.25 - 1</f>
        <v>0.00985340654896882</v>
      </c>
      <c r="GM510" s="363" t="n">
        <f aca="false">(Inputs!BD510 + 1)^0.25 - 1</f>
        <v>0.00985340654896882</v>
      </c>
      <c r="GN510" s="363" t="n">
        <f aca="false">(Inputs!BD510 + 1)^0.25 - 1</f>
        <v>0.00985340654896882</v>
      </c>
      <c r="GO510" s="363" t="n">
        <f aca="false">(Inputs!BD510 + 1)^0.25 - 1</f>
        <v>0.00985340654896882</v>
      </c>
      <c r="GP510" s="363" t="n">
        <f aca="false">(Inputs!BE510 + 1)^0.25 - 1</f>
        <v>0.00985340654896882</v>
      </c>
      <c r="GQ510" s="363" t="n">
        <f aca="false">(Inputs!BE510 + 1)^0.25 - 1</f>
        <v>0.00985340654896882</v>
      </c>
      <c r="GR510" s="363" t="n">
        <f aca="false">(Inputs!BE510 + 1)^0.25 - 1</f>
        <v>0.00985340654896882</v>
      </c>
      <c r="GS510" s="363" t="n">
        <f aca="false">(Inputs!BE510 + 1)^0.25 - 1</f>
        <v>0.00985340654896882</v>
      </c>
      <c r="GT510" s="363" t="n">
        <f aca="false">(Inputs!BF510 + 1)^0.25 - 1</f>
        <v>0.00985340654896882</v>
      </c>
      <c r="GU510" s="363" t="n">
        <f aca="false">(Inputs!BF510 + 1)^0.25 - 1</f>
        <v>0.00985340654896882</v>
      </c>
      <c r="GV510" s="363" t="n">
        <f aca="false">(Inputs!BF510 + 1)^0.25 - 1</f>
        <v>0.00985340654896882</v>
      </c>
      <c r="GW510" s="363" t="n">
        <f aca="false">(Inputs!BF510 + 1)^0.25 - 1</f>
        <v>0.00985340654896882</v>
      </c>
      <c r="GX510" s="363" t="n">
        <f aca="false">(Inputs!BG510 + 1)^0.25 - 1</f>
        <v>0.00985340654896882</v>
      </c>
      <c r="GY510" s="363" t="n">
        <f aca="false">(Inputs!BG510 + 1)^0.25 - 1</f>
        <v>0.00985340654896882</v>
      </c>
      <c r="GZ510" s="363" t="n">
        <f aca="false">(Inputs!BG510 + 1)^0.25 - 1</f>
        <v>0.00985340654896882</v>
      </c>
      <c r="HA510" s="363" t="n">
        <f aca="false">(Inputs!BG510 + 1)^0.25 - 1</f>
        <v>0.00985340654896882</v>
      </c>
    </row>
    <row r="511" customFormat="false" ht="15" hidden="false" customHeight="false" outlineLevel="1" collapsed="false">
      <c r="A511" s="172" t="s">
        <v>99</v>
      </c>
      <c r="B511" s="173" t="s">
        <v>454</v>
      </c>
      <c r="C511" s="173" t="s">
        <v>455</v>
      </c>
      <c r="D511" s="173" t="s">
        <v>23</v>
      </c>
      <c r="E511" s="119"/>
      <c r="F511" s="19" t="s">
        <v>462</v>
      </c>
      <c r="G511" s="119" t="s">
        <v>12</v>
      </c>
      <c r="H511" s="119"/>
      <c r="I511" s="119" t="s">
        <v>461</v>
      </c>
      <c r="BJ511" s="359" t="n">
        <f aca="false">(Inputs!W511 + 1)^0.25 - 1</f>
        <v>0.0229479345610986</v>
      </c>
      <c r="BK511" s="359" t="n">
        <f aca="false">(Inputs!W511 + 1)^0.25 - 1</f>
        <v>0.0229479345610986</v>
      </c>
      <c r="BL511" s="359" t="n">
        <f aca="false">(Inputs!W511 + 1)^0.25 - 1</f>
        <v>0.0229479345610986</v>
      </c>
      <c r="BM511" s="359" t="n">
        <f aca="false">(Inputs!W511 + 1)^0.25 - 1</f>
        <v>0.0229479345610986</v>
      </c>
      <c r="BN511" s="359" t="n">
        <f aca="false">(Inputs!X511 + 1)^0.25 - 1</f>
        <v>-0.0122222550532749</v>
      </c>
      <c r="BO511" s="359" t="n">
        <f aca="false">(Inputs!X511 + 1)^0.25 - 1</f>
        <v>-0.0122222550532749</v>
      </c>
      <c r="BP511" s="359" t="n">
        <f aca="false">(Inputs!X511 + 1)^0.25 - 1</f>
        <v>-0.0122222550532749</v>
      </c>
      <c r="BQ511" s="359" t="n">
        <f aca="false">(Inputs!X511 + 1)^0.25 - 1</f>
        <v>-0.0122222550532749</v>
      </c>
      <c r="BR511" s="359" t="n">
        <f aca="false">(Inputs!Y511 + 1)^0.25 - 1</f>
        <v>0.0366818523588777</v>
      </c>
      <c r="BS511" s="359" t="n">
        <f aca="false">(Inputs!Y511 + 1)^0.25 - 1</f>
        <v>0.0366818523588777</v>
      </c>
      <c r="BT511" s="359" t="n">
        <f aca="false">(Inputs!Y511 + 1)^0.25 - 1</f>
        <v>0.0366818523588777</v>
      </c>
      <c r="BU511" s="359" t="n">
        <f aca="false">(Inputs!Y511 + 1)^0.25 - 1</f>
        <v>0.0366818523588777</v>
      </c>
      <c r="BV511" s="359" t="n">
        <f aca="false">(Inputs!Z511 + 1)^0.25 - 1</f>
        <v>0.0413622505824169</v>
      </c>
      <c r="BW511" s="359" t="n">
        <f aca="false">(Inputs!Z511 + 1)^0.25 - 1</f>
        <v>0.0413622505824169</v>
      </c>
      <c r="BX511" s="359" t="n">
        <f aca="false">(Inputs!Z511 + 1)^0.25 - 1</f>
        <v>0.0413622505824169</v>
      </c>
      <c r="BY511" s="359" t="n">
        <f aca="false">(Inputs!Z511 + 1)^0.25 - 1</f>
        <v>0.0413622505824169</v>
      </c>
      <c r="BZ511" s="359" t="n">
        <f aca="false">(Inputs!AA511 + 1)^0.25 - 1</f>
        <v>0.0296546326103164</v>
      </c>
      <c r="CA511" s="359" t="n">
        <f aca="false">(Inputs!AA511 + 1)^0.25 - 1</f>
        <v>0.0296546326103164</v>
      </c>
      <c r="CB511" s="359" t="n">
        <f aca="false">(Inputs!AA511 + 1)^0.25 - 1</f>
        <v>0.0296546326103164</v>
      </c>
      <c r="CC511" s="359" t="n">
        <f aca="false">(Inputs!AA511 + 1)^0.25 - 1</f>
        <v>0.0296546326103164</v>
      </c>
      <c r="CD511" s="359" t="n">
        <f aca="false">(Inputs!AB511 + 1)^0.25 - 1</f>
        <v>0.00348177363314806</v>
      </c>
      <c r="CE511" s="359" t="n">
        <f aca="false">(Inputs!AB511 + 1)^0.25 - 1</f>
        <v>0.00348177363314806</v>
      </c>
      <c r="CF511" s="359" t="n">
        <f aca="false">(Inputs!AB511 + 1)^0.25 - 1</f>
        <v>0.00348177363314806</v>
      </c>
      <c r="CG511" s="359" t="n">
        <f aca="false">(Inputs!AB511 + 1)^0.25 - 1</f>
        <v>0.00348177363314806</v>
      </c>
      <c r="CH511" s="359" t="n">
        <f aca="false">(Inputs!AC511 + 1)^0.25 - 1</f>
        <v>-0.0106695474921574</v>
      </c>
      <c r="CI511" s="359" t="n">
        <f aca="false">(Inputs!AC511 + 1)^0.25 - 1</f>
        <v>-0.0106695474921574</v>
      </c>
      <c r="CJ511" s="359" t="n">
        <f aca="false">(Inputs!AC511 + 1)^0.25 - 1</f>
        <v>-0.0106695474921574</v>
      </c>
      <c r="CK511" s="359" t="n">
        <f aca="false">(Inputs!AC511 + 1)^0.25 - 1</f>
        <v>-0.0106695474921574</v>
      </c>
      <c r="CL511" s="359" t="n">
        <f aca="false">(Inputs!AD511 + 1)^0.25 - 1</f>
        <v>0.0994172681340535</v>
      </c>
      <c r="CM511" s="359" t="n">
        <f aca="false">(Inputs!AD511 + 1)^0.25 - 1</f>
        <v>0.0994172681340535</v>
      </c>
      <c r="CN511" s="359" t="n">
        <f aca="false">(Inputs!AD511 + 1)^0.25 - 1</f>
        <v>0.0994172681340535</v>
      </c>
      <c r="CO511" s="359" t="n">
        <f aca="false">(Inputs!AD511 + 1)^0.25 - 1</f>
        <v>0.0994172681340535</v>
      </c>
      <c r="CP511" s="359" t="n">
        <f aca="false">(Inputs!AE511 + 1)^0.25 - 1</f>
        <v>0.0227143047789204</v>
      </c>
      <c r="CQ511" s="359" t="n">
        <f aca="false">(Inputs!AE511 + 1)^0.25 - 1</f>
        <v>0.0227143047789204</v>
      </c>
      <c r="CR511" s="359" t="n">
        <f aca="false">(Inputs!AE511 + 1)^0.25 - 1</f>
        <v>0.0227143047789204</v>
      </c>
      <c r="CS511" s="359" t="n">
        <f aca="false">(Inputs!AE511 + 1)^0.25 - 1</f>
        <v>0.0227143047789204</v>
      </c>
      <c r="CT511" s="359" t="n">
        <f aca="false">(Inputs!AF511 + 1)^0.25 - 1</f>
        <v>0.00496293157320382</v>
      </c>
      <c r="CU511" s="359" t="n">
        <f aca="false">(Inputs!AF511 + 1)^0.25 - 1</f>
        <v>0.00496293157320382</v>
      </c>
      <c r="CV511" s="359" t="n">
        <f aca="false">(Inputs!AF511 + 1)^0.25 - 1</f>
        <v>0.00496293157320382</v>
      </c>
      <c r="CW511" s="359" t="n">
        <f aca="false">(Inputs!AF511 + 1)^0.25 - 1</f>
        <v>0.00496293157320382</v>
      </c>
      <c r="CX511" s="359" t="n">
        <f aca="false">(Inputs!AG511 + 1)^0.25 - 1</f>
        <v>0.0170585250018114</v>
      </c>
      <c r="CY511" s="359" t="n">
        <f aca="false">(Inputs!AG511 + 1)^0.25 - 1</f>
        <v>0.0170585250018114</v>
      </c>
      <c r="CZ511" s="359" t="n">
        <f aca="false">(Inputs!AG511 + 1)^0.25 - 1</f>
        <v>0.0170585250018114</v>
      </c>
      <c r="DA511" s="359" t="n">
        <f aca="false">(Inputs!AG511 + 1)^0.25 - 1</f>
        <v>0.0170585250018114</v>
      </c>
      <c r="DB511" s="359" t="n">
        <f aca="false">(Inputs!AH511 + 1)^0.25 - 1</f>
        <v>0.00985340654896882</v>
      </c>
      <c r="DC511" s="359" t="n">
        <f aca="false">(Inputs!AH511 + 1)^0.25 - 1</f>
        <v>0.00985340654896882</v>
      </c>
      <c r="DD511" s="359" t="n">
        <f aca="false">(Inputs!AH511 + 1)^0.25 - 1</f>
        <v>0.00985340654896882</v>
      </c>
      <c r="DE511" s="359" t="n">
        <f aca="false">(Inputs!AH511 + 1)^0.25 - 1</f>
        <v>0.00985340654896882</v>
      </c>
      <c r="DF511" s="359" t="n">
        <f aca="false">(Inputs!AI511 + 1)^0.25 - 1</f>
        <v>0.00985340654896882</v>
      </c>
      <c r="DG511" s="359" t="n">
        <f aca="false">(Inputs!AI511 + 1)^0.25 - 1</f>
        <v>0.00985340654896882</v>
      </c>
      <c r="DH511" s="359" t="n">
        <f aca="false">(Inputs!AI511 + 1)^0.25 - 1</f>
        <v>0.00985340654896882</v>
      </c>
      <c r="DI511" s="359" t="n">
        <f aca="false">(Inputs!AI511 + 1)^0.25 - 1</f>
        <v>0.00985340654896882</v>
      </c>
      <c r="DJ511" s="359" t="n">
        <f aca="false">(Inputs!AJ511 + 1)^0.25 - 1</f>
        <v>0.00985340654896882</v>
      </c>
      <c r="DK511" s="359" t="n">
        <f aca="false">(Inputs!AJ511 + 1)^0.25 - 1</f>
        <v>0.00985340654896882</v>
      </c>
      <c r="DL511" s="359" t="n">
        <f aca="false">(Inputs!AJ511 + 1)^0.25 - 1</f>
        <v>0.00985340654896882</v>
      </c>
      <c r="DM511" s="359" t="n">
        <f aca="false">(Inputs!AJ511 + 1)^0.25 - 1</f>
        <v>0.00985340654896882</v>
      </c>
      <c r="DN511" s="359" t="n">
        <f aca="false">(Inputs!AK511 + 1)^0.25 - 1</f>
        <v>0.00985340654896882</v>
      </c>
      <c r="DO511" s="359" t="n">
        <f aca="false">(Inputs!AK511 + 1)^0.25 - 1</f>
        <v>0.00985340654896882</v>
      </c>
      <c r="DP511" s="359" t="n">
        <f aca="false">(Inputs!AK511 + 1)^0.25 - 1</f>
        <v>0.00985340654896882</v>
      </c>
      <c r="DQ511" s="359" t="n">
        <f aca="false">(Inputs!AK511 + 1)^0.25 - 1</f>
        <v>0.00985340654896882</v>
      </c>
      <c r="DR511" s="359" t="n">
        <f aca="false">(Inputs!AL511 + 1)^0.25 - 1</f>
        <v>0.00985340654896882</v>
      </c>
      <c r="DS511" s="359" t="n">
        <f aca="false">(Inputs!AL511 + 1)^0.25 - 1</f>
        <v>0.00985340654896882</v>
      </c>
      <c r="DT511" s="359" t="n">
        <f aca="false">(Inputs!AL511 + 1)^0.25 - 1</f>
        <v>0.00985340654896882</v>
      </c>
      <c r="DU511" s="359" t="n">
        <f aca="false">(Inputs!AL511 + 1)^0.25 - 1</f>
        <v>0.00985340654896882</v>
      </c>
      <c r="DV511" s="359" t="n">
        <f aca="false">(Inputs!AM511 + 1)^0.25 - 1</f>
        <v>0.00985340654896882</v>
      </c>
      <c r="DW511" s="359" t="n">
        <f aca="false">(Inputs!AM511 + 1)^0.25 - 1</f>
        <v>0.00985340654896882</v>
      </c>
      <c r="DX511" s="359" t="n">
        <f aca="false">(Inputs!AM511 + 1)^0.25 - 1</f>
        <v>0.00985340654896882</v>
      </c>
      <c r="DY511" s="359" t="n">
        <f aca="false">(Inputs!AM511 + 1)^0.25 - 1</f>
        <v>0.00985340654896882</v>
      </c>
      <c r="DZ511" s="359" t="n">
        <f aca="false">(Inputs!AN511 + 1)^0.25 - 1</f>
        <v>0.00985340654896882</v>
      </c>
      <c r="EA511" s="359" t="n">
        <f aca="false">(Inputs!AN511 + 1)^0.25 - 1</f>
        <v>0.00985340654896882</v>
      </c>
      <c r="EB511" s="359" t="n">
        <f aca="false">(Inputs!AN511 + 1)^0.25 - 1</f>
        <v>0.00985340654896882</v>
      </c>
      <c r="EC511" s="359" t="n">
        <f aca="false">(Inputs!AN511 + 1)^0.25 - 1</f>
        <v>0.00985340654896882</v>
      </c>
      <c r="ED511" s="359" t="n">
        <f aca="false">(Inputs!AO511 + 1)^0.25 - 1</f>
        <v>0.00985340654896882</v>
      </c>
      <c r="EE511" s="359" t="n">
        <f aca="false">(Inputs!AO511 + 1)^0.25 - 1</f>
        <v>0.00985340654896882</v>
      </c>
      <c r="EF511" s="359" t="n">
        <f aca="false">(Inputs!AO511 + 1)^0.25 - 1</f>
        <v>0.00985340654896882</v>
      </c>
      <c r="EG511" s="359" t="n">
        <f aca="false">(Inputs!AO511 + 1)^0.25 - 1</f>
        <v>0.00985340654896882</v>
      </c>
      <c r="EH511" s="359" t="n">
        <f aca="false">(Inputs!AP511 + 1)^0.25 - 1</f>
        <v>0.00985340654896882</v>
      </c>
      <c r="EI511" s="359" t="n">
        <f aca="false">(Inputs!AP511 + 1)^0.25 - 1</f>
        <v>0.00985340654896882</v>
      </c>
      <c r="EJ511" s="359" t="n">
        <f aca="false">(Inputs!AP511 + 1)^0.25 - 1</f>
        <v>0.00985340654896882</v>
      </c>
      <c r="EK511" s="359" t="n">
        <f aca="false">(Inputs!AP511 + 1)^0.25 - 1</f>
        <v>0.00985340654896882</v>
      </c>
      <c r="EL511" s="359" t="n">
        <f aca="false">(Inputs!AQ511 + 1)^0.25 - 1</f>
        <v>0.00985340654896882</v>
      </c>
      <c r="EM511" s="359" t="n">
        <f aca="false">(Inputs!AQ511 + 1)^0.25 - 1</f>
        <v>0.00985340654896882</v>
      </c>
      <c r="EN511" s="359" t="n">
        <f aca="false">(Inputs!AQ511 + 1)^0.25 - 1</f>
        <v>0.00985340654896882</v>
      </c>
      <c r="EO511" s="359" t="n">
        <f aca="false">(Inputs!AQ511 + 1)^0.25 - 1</f>
        <v>0.00985340654896882</v>
      </c>
      <c r="EP511" s="359" t="n">
        <f aca="false">(Inputs!AR511 + 1)^0.25 - 1</f>
        <v>0.00985340654896882</v>
      </c>
      <c r="EQ511" s="359" t="n">
        <f aca="false">(Inputs!AR511 + 1)^0.25 - 1</f>
        <v>0.00985340654896882</v>
      </c>
      <c r="ER511" s="359" t="n">
        <f aca="false">(Inputs!AR511 + 1)^0.25 - 1</f>
        <v>0.00985340654896882</v>
      </c>
      <c r="ES511" s="359" t="n">
        <f aca="false">(Inputs!AR511 + 1)^0.25 - 1</f>
        <v>0.00985340654896882</v>
      </c>
      <c r="ET511" s="359" t="n">
        <f aca="false">(Inputs!AS511 + 1)^0.25 - 1</f>
        <v>0.00985340654896882</v>
      </c>
      <c r="EU511" s="359" t="n">
        <f aca="false">(Inputs!AS511 + 1)^0.25 - 1</f>
        <v>0.00985340654896882</v>
      </c>
      <c r="EV511" s="359" t="n">
        <f aca="false">(Inputs!AS511 + 1)^0.25 - 1</f>
        <v>0.00985340654896882</v>
      </c>
      <c r="EW511" s="359" t="n">
        <f aca="false">(Inputs!AS511 + 1)^0.25 - 1</f>
        <v>0.00985340654896882</v>
      </c>
      <c r="EX511" s="359" t="n">
        <f aca="false">(Inputs!AT511 + 1)^0.25 - 1</f>
        <v>0.00985340654896882</v>
      </c>
      <c r="EY511" s="359" t="n">
        <f aca="false">(Inputs!AT511 + 1)^0.25 - 1</f>
        <v>0.00985340654896882</v>
      </c>
      <c r="EZ511" s="359" t="n">
        <f aca="false">(Inputs!AT511 + 1)^0.25 - 1</f>
        <v>0.00985340654896882</v>
      </c>
      <c r="FA511" s="359" t="n">
        <f aca="false">(Inputs!AT511 + 1)^0.25 - 1</f>
        <v>0.00985340654896882</v>
      </c>
      <c r="FB511" s="359" t="n">
        <f aca="false">(Inputs!AU511 + 1)^0.25 - 1</f>
        <v>0.00985340654896882</v>
      </c>
      <c r="FC511" s="359" t="n">
        <f aca="false">(Inputs!AU511 + 1)^0.25 - 1</f>
        <v>0.00985340654896882</v>
      </c>
      <c r="FD511" s="359" t="n">
        <f aca="false">(Inputs!AU511 + 1)^0.25 - 1</f>
        <v>0.00985340654896882</v>
      </c>
      <c r="FE511" s="359" t="n">
        <f aca="false">(Inputs!AU511 + 1)^0.25 - 1</f>
        <v>0.00985340654896882</v>
      </c>
      <c r="FF511" s="359" t="n">
        <f aca="false">(Inputs!AV511 + 1)^0.25 - 1</f>
        <v>0.00985340654896882</v>
      </c>
      <c r="FG511" s="359" t="n">
        <f aca="false">(Inputs!AV511 + 1)^0.25 - 1</f>
        <v>0.00985340654896882</v>
      </c>
      <c r="FH511" s="359" t="n">
        <f aca="false">(Inputs!AV511 + 1)^0.25 - 1</f>
        <v>0.00985340654896882</v>
      </c>
      <c r="FI511" s="359" t="n">
        <f aca="false">(Inputs!AV511 + 1)^0.25 - 1</f>
        <v>0.00985340654896882</v>
      </c>
      <c r="FJ511" s="359" t="n">
        <f aca="false">(Inputs!AW511 + 1)^0.25 - 1</f>
        <v>0.00985340654896882</v>
      </c>
      <c r="FK511" s="359" t="n">
        <f aca="false">(Inputs!AW511 + 1)^0.25 - 1</f>
        <v>0.00985340654896882</v>
      </c>
      <c r="FL511" s="359" t="n">
        <f aca="false">(Inputs!AW511 + 1)^0.25 - 1</f>
        <v>0.00985340654896882</v>
      </c>
      <c r="FM511" s="359" t="n">
        <f aca="false">(Inputs!AW511 + 1)^0.25 - 1</f>
        <v>0.00985340654896882</v>
      </c>
      <c r="FN511" s="359" t="n">
        <f aca="false">(Inputs!AX511 + 1)^0.25 - 1</f>
        <v>0.00985340654896882</v>
      </c>
      <c r="FO511" s="359" t="n">
        <f aca="false">(Inputs!AX511 + 1)^0.25 - 1</f>
        <v>0.00985340654896882</v>
      </c>
      <c r="FP511" s="359" t="n">
        <f aca="false">(Inputs!AX511 + 1)^0.25 - 1</f>
        <v>0.00985340654896882</v>
      </c>
      <c r="FQ511" s="359" t="n">
        <f aca="false">(Inputs!AX511 + 1)^0.25 - 1</f>
        <v>0.00985340654896882</v>
      </c>
      <c r="FR511" s="359" t="n">
        <f aca="false">(Inputs!AY511 + 1)^0.25 - 1</f>
        <v>0.00985340654896882</v>
      </c>
      <c r="FS511" s="359" t="n">
        <f aca="false">(Inputs!AY511 + 1)^0.25 - 1</f>
        <v>0.00985340654896882</v>
      </c>
      <c r="FT511" s="359" t="n">
        <f aca="false">(Inputs!AY511 + 1)^0.25 - 1</f>
        <v>0.00985340654896882</v>
      </c>
      <c r="FU511" s="359" t="n">
        <f aca="false">(Inputs!AY511 + 1)^0.25 - 1</f>
        <v>0.00985340654896882</v>
      </c>
      <c r="FV511" s="359" t="n">
        <f aca="false">(Inputs!AZ511 + 1)^0.25 - 1</f>
        <v>0.00985340654896882</v>
      </c>
      <c r="FW511" s="359" t="n">
        <f aca="false">(Inputs!AZ511 + 1)^0.25 - 1</f>
        <v>0.00985340654896882</v>
      </c>
      <c r="FX511" s="359" t="n">
        <f aca="false">(Inputs!AZ511 + 1)^0.25 - 1</f>
        <v>0.00985340654896882</v>
      </c>
      <c r="FY511" s="359" t="n">
        <f aca="false">(Inputs!AZ511 + 1)^0.25 - 1</f>
        <v>0.00985340654896882</v>
      </c>
      <c r="FZ511" s="359" t="n">
        <f aca="false">(Inputs!BA511 + 1)^0.25 - 1</f>
        <v>0.00985340654896882</v>
      </c>
      <c r="GA511" s="359" t="n">
        <f aca="false">(Inputs!BA511 + 1)^0.25 - 1</f>
        <v>0.00985340654896882</v>
      </c>
      <c r="GB511" s="359" t="n">
        <f aca="false">(Inputs!BA511 + 1)^0.25 - 1</f>
        <v>0.00985340654896882</v>
      </c>
      <c r="GC511" s="359" t="n">
        <f aca="false">(Inputs!BA511 + 1)^0.25 - 1</f>
        <v>0.00985340654896882</v>
      </c>
      <c r="GD511" s="359" t="n">
        <f aca="false">(Inputs!BB511 + 1)^0.25 - 1</f>
        <v>0.00985340654896882</v>
      </c>
      <c r="GE511" s="359" t="n">
        <f aca="false">(Inputs!BB511 + 1)^0.25 - 1</f>
        <v>0.00985340654896882</v>
      </c>
      <c r="GF511" s="359" t="n">
        <f aca="false">(Inputs!BB511 + 1)^0.25 - 1</f>
        <v>0.00985340654896882</v>
      </c>
      <c r="GG511" s="359" t="n">
        <f aca="false">(Inputs!BB511 + 1)^0.25 - 1</f>
        <v>0.00985340654896882</v>
      </c>
      <c r="GH511" s="363" t="n">
        <f aca="false">(Inputs!BC511 + 1)^0.25 - 1</f>
        <v>0.00985340654896882</v>
      </c>
      <c r="GI511" s="363" t="n">
        <f aca="false">(Inputs!BC511 + 1)^0.25 - 1</f>
        <v>0.00985340654896882</v>
      </c>
      <c r="GJ511" s="363" t="n">
        <f aca="false">(Inputs!BC511 + 1)^0.25 - 1</f>
        <v>0.00985340654896882</v>
      </c>
      <c r="GK511" s="363" t="n">
        <f aca="false">(Inputs!BC511 + 1)^0.25 - 1</f>
        <v>0.00985340654896882</v>
      </c>
      <c r="GL511" s="363" t="n">
        <f aca="false">(Inputs!BD511 + 1)^0.25 - 1</f>
        <v>0.00985340654896882</v>
      </c>
      <c r="GM511" s="363" t="n">
        <f aca="false">(Inputs!BD511 + 1)^0.25 - 1</f>
        <v>0.00985340654896882</v>
      </c>
      <c r="GN511" s="363" t="n">
        <f aca="false">(Inputs!BD511 + 1)^0.25 - 1</f>
        <v>0.00985340654896882</v>
      </c>
      <c r="GO511" s="363" t="n">
        <f aca="false">(Inputs!BD511 + 1)^0.25 - 1</f>
        <v>0.00985340654896882</v>
      </c>
      <c r="GP511" s="363" t="n">
        <f aca="false">(Inputs!BE511 + 1)^0.25 - 1</f>
        <v>0.00985340654896882</v>
      </c>
      <c r="GQ511" s="363" t="n">
        <f aca="false">(Inputs!BE511 + 1)^0.25 - 1</f>
        <v>0.00985340654896882</v>
      </c>
      <c r="GR511" s="363" t="n">
        <f aca="false">(Inputs!BE511 + 1)^0.25 - 1</f>
        <v>0.00985340654896882</v>
      </c>
      <c r="GS511" s="363" t="n">
        <f aca="false">(Inputs!BE511 + 1)^0.25 - 1</f>
        <v>0.00985340654896882</v>
      </c>
      <c r="GT511" s="363" t="n">
        <f aca="false">(Inputs!BF511 + 1)^0.25 - 1</f>
        <v>0.00985340654896882</v>
      </c>
      <c r="GU511" s="363" t="n">
        <f aca="false">(Inputs!BF511 + 1)^0.25 - 1</f>
        <v>0.00985340654896882</v>
      </c>
      <c r="GV511" s="363" t="n">
        <f aca="false">(Inputs!BF511 + 1)^0.25 - 1</f>
        <v>0.00985340654896882</v>
      </c>
      <c r="GW511" s="363" t="n">
        <f aca="false">(Inputs!BF511 + 1)^0.25 - 1</f>
        <v>0.00985340654896882</v>
      </c>
      <c r="GX511" s="363" t="n">
        <f aca="false">(Inputs!BG511 + 1)^0.25 - 1</f>
        <v>0.00985340654896882</v>
      </c>
      <c r="GY511" s="363" t="n">
        <f aca="false">(Inputs!BG511 + 1)^0.25 - 1</f>
        <v>0.00985340654896882</v>
      </c>
      <c r="GZ511" s="363" t="n">
        <f aca="false">(Inputs!BG511 + 1)^0.25 - 1</f>
        <v>0.00985340654896882</v>
      </c>
      <c r="HA511" s="363" t="n">
        <f aca="false">(Inputs!BG511 + 1)^0.25 - 1</f>
        <v>0.00985340654896882</v>
      </c>
    </row>
    <row r="512" customFormat="false" ht="15" hidden="false" customHeight="false" outlineLevel="1" collapsed="false">
      <c r="A512" s="172" t="s">
        <v>99</v>
      </c>
      <c r="B512" s="173" t="s">
        <v>454</v>
      </c>
      <c r="C512" s="173" t="s">
        <v>463</v>
      </c>
      <c r="D512" s="173" t="s">
        <v>10</v>
      </c>
      <c r="E512" s="119"/>
      <c r="F512" s="19" t="s">
        <v>464</v>
      </c>
      <c r="G512" s="119" t="s">
        <v>457</v>
      </c>
      <c r="H512" s="119"/>
      <c r="I512" s="119"/>
      <c r="BZ512" s="297"/>
      <c r="CA512" s="297" t="n">
        <f aca="false">IF('Inputs Q LTM'!CA512="","",'Inputs Q LTM'!CA512)</f>
        <v>1.8569</v>
      </c>
      <c r="CB512" s="297" t="n">
        <f aca="false">IF('Inputs Q LTM'!CB512="","",'Inputs Q LTM'!CB512)</f>
        <v>1.956</v>
      </c>
      <c r="CC512" s="297" t="n">
        <f aca="false">IF('Inputs Q LTM'!CC512="","",'Inputs Q LTM'!CC512)</f>
        <v>1.979</v>
      </c>
      <c r="CD512" s="297" t="n">
        <f aca="false">IF('Inputs Q LTM'!CD512="","",'Inputs Q LTM'!CD512)</f>
        <v>2.13</v>
      </c>
      <c r="CE512" s="297" t="n">
        <f aca="false">IF('Inputs Q LTM'!CE512="","",'Inputs Q LTM'!CE512)</f>
        <v>2.04239859340546</v>
      </c>
      <c r="CF512" s="297" t="n">
        <f aca="false">IF('Inputs Q LTM'!CF512="","",'Inputs Q LTM'!CF512)</f>
        <v>2.11175</v>
      </c>
      <c r="CG512" s="297" t="n">
        <f aca="false">IF('Inputs Q LTM'!CG512="","",'Inputs Q LTM'!CG512)</f>
        <v>2.15</v>
      </c>
      <c r="CH512" s="297" t="n">
        <f aca="false">IF('Inputs Q LTM'!CH512="","",'Inputs Q LTM'!CH512)</f>
        <v>2.2344</v>
      </c>
      <c r="CI512" s="297" t="n">
        <f aca="false">IF('Inputs Q LTM'!CI512="","",'Inputs Q LTM'!CI512)</f>
        <v>2.4387</v>
      </c>
      <c r="CJ512" s="297" t="n">
        <f aca="false">IF('Inputs Q LTM'!CJ512="","",'Inputs Q LTM'!CJ512)</f>
        <v>2.51</v>
      </c>
      <c r="CK512" s="297" t="n">
        <f aca="false">IF('Inputs Q LTM'!CK512="","",'Inputs Q LTM'!CK512)</f>
        <v>2.5692</v>
      </c>
      <c r="CL512" s="297" t="n">
        <f aca="false">IF('Inputs Q LTM'!CL512="","",'Inputs Q LTM'!CL512)</f>
        <v>2.59</v>
      </c>
      <c r="CM512" s="297" t="n">
        <f aca="false">IF('Inputs Q LTM'!CM512="","",'Inputs Q LTM'!CM512)</f>
        <v>2.55</v>
      </c>
      <c r="CN512" s="297" t="n">
        <f aca="false">IF('Inputs Q LTM'!CN512="","",'Inputs Q LTM'!CN512)</f>
        <v>2.5177</v>
      </c>
      <c r="CO512" s="297" t="n">
        <f aca="false">IF('Inputs Q LTM'!CO512="","",'Inputs Q LTM'!CO512)</f>
        <v>2.49</v>
      </c>
      <c r="CP512" s="297" t="n">
        <f aca="false">IF('Inputs Q LTM'!CP512="","",'Inputs Q LTM'!CP512)</f>
        <v>2.62</v>
      </c>
      <c r="CQ512" s="297" t="n">
        <f aca="false">IF('Inputs Q LTM'!CQ512="","",'Inputs Q LTM'!CQ512)</f>
        <v>2.62</v>
      </c>
      <c r="CR512" s="297" t="n">
        <f aca="false">IF('Inputs Q LTM'!CR512="","",'Inputs Q LTM'!CR512)</f>
        <v>2.62</v>
      </c>
      <c r="CS512" s="297" t="n">
        <f aca="false">IF('Inputs Q LTM'!CS512="","",'Inputs Q LTM'!CS512)</f>
        <v>2.62</v>
      </c>
      <c r="CT512" s="297" t="n">
        <f aca="false">IF('Inputs Q LTM'!CT512="","",'Inputs Q LTM'!CT512)</f>
        <v>2.8</v>
      </c>
      <c r="CU512" s="297" t="n">
        <f aca="false">IF('Inputs Q LTM'!CU512="","",'Inputs Q LTM'!CU512)</f>
        <v>2.87</v>
      </c>
      <c r="CV512" s="297" t="n">
        <f aca="false">IF('Inputs Q LTM'!CV512="","",'Inputs Q LTM'!CV512)</f>
        <v>2.94</v>
      </c>
      <c r="CW512" s="297" t="n">
        <f aca="false">IF('Inputs Q LTM'!CW512="","",'Inputs Q LTM'!CW512)</f>
        <v>3.05</v>
      </c>
      <c r="CX512" s="297" t="n">
        <f aca="false">IF('Inputs Q LTM'!CX512="","",'Inputs Q LTM'!CX512)</f>
        <v>3.21</v>
      </c>
      <c r="CY512" s="297" t="n">
        <f aca="false">IF('Inputs Q LTM'!CY512="","",'Inputs Q LTM'!CY512)</f>
        <v>3.22</v>
      </c>
      <c r="CZ512" s="297" t="n">
        <f aca="false">IF('Inputs Q LTM'!CZ512="","",'Inputs Q LTM'!CZ512)</f>
        <v>3.18</v>
      </c>
      <c r="DA512" s="297" t="n">
        <f aca="false">IF('Inputs Q LTM'!DA512="","",'Inputs Q LTM'!DA512)</f>
        <v>3.27</v>
      </c>
      <c r="DB512" s="364" t="n">
        <f aca="false">IF('Inputs Q LTM'!DB512="","",'Inputs Q LTM'!DB512)</f>
        <v>3.3016</v>
      </c>
      <c r="DC512" s="297" t="n">
        <f aca="false">IF('Inputs Q LTM'!DC512="","",'Inputs Q LTM'!DC512)</f>
        <v>3.03</v>
      </c>
      <c r="DD512" s="297" t="n">
        <f aca="false">IF('Inputs Q LTM'!DD512="","",'Inputs Q LTM'!DD512)</f>
        <v>3.01</v>
      </c>
      <c r="DE512" s="297" t="n">
        <f aca="false">IF('Inputs Q LTM'!DE512="","",'Inputs Q LTM'!DE512)</f>
        <v>3.09</v>
      </c>
      <c r="DF512" s="297" t="n">
        <f aca="false">IF('Inputs Q LTM'!DF512="","",'Inputs Q LTM'!DF512)</f>
        <v>3.12</v>
      </c>
      <c r="DG512" s="297" t="n">
        <f aca="false">IF('Inputs Q LTM'!DG512="","",'Inputs Q LTM'!DG512)</f>
        <v>3.1</v>
      </c>
      <c r="DH512" s="297" t="n">
        <f aca="false">IF('Inputs Q LTM'!DH512="","",'Inputs Q LTM'!DH512)</f>
        <v>3.08</v>
      </c>
      <c r="DI512" s="297" t="n">
        <f aca="false">IF('Inputs Q LTM'!DI512="","",'Inputs Q LTM'!DI512)</f>
        <v>3.06</v>
      </c>
      <c r="DJ512" s="297" t="n">
        <f aca="false">IF('Inputs Q LTM'!DJ512="","",'Inputs Q LTM'!DJ512)</f>
        <v>3.0775</v>
      </c>
      <c r="DK512" s="297" t="n">
        <f aca="false">IF('Inputs Q LTM'!DK512="","",'Inputs Q LTM'!DK512)</f>
        <v>3.1325</v>
      </c>
      <c r="DL512" s="297" t="n">
        <f aca="false">IF('Inputs Q LTM'!DL512="","",'Inputs Q LTM'!DL512)</f>
        <v>3.1875</v>
      </c>
      <c r="DM512" s="297" t="n">
        <f aca="false">IF('Inputs Q LTM'!DM512="","",'Inputs Q LTM'!DM512)</f>
        <v>3.2425</v>
      </c>
      <c r="DN512" s="297" t="n">
        <f aca="false">IF('Inputs Q LTM'!DN512="","",'Inputs Q LTM'!DN512)</f>
        <v>3.2775</v>
      </c>
      <c r="DO512" s="297" t="n">
        <f aca="false">IF('Inputs Q LTM'!DO512="","",'Inputs Q LTM'!DO512)</f>
        <v>3.2925</v>
      </c>
      <c r="DP512" s="297" t="n">
        <f aca="false">IF('Inputs Q LTM'!DP512="","",'Inputs Q LTM'!DP512)</f>
        <v>3.3075</v>
      </c>
      <c r="DQ512" s="297" t="n">
        <f aca="false">IF('Inputs Q LTM'!DQ512="","",'Inputs Q LTM'!DQ512)</f>
        <v>3.3225</v>
      </c>
      <c r="DR512" s="297" t="n">
        <f aca="false">IF('Inputs Q LTM'!DR512="","",'Inputs Q LTM'!DR512)</f>
        <v>3.33875</v>
      </c>
      <c r="DS512" s="297" t="n">
        <f aca="false">IF('Inputs Q LTM'!DS512="","",'Inputs Q LTM'!DS512)</f>
        <v>3.35625</v>
      </c>
      <c r="DT512" s="297" t="n">
        <f aca="false">IF('Inputs Q LTM'!DT512="","",'Inputs Q LTM'!DT512)</f>
        <v>3.37375</v>
      </c>
      <c r="DU512" s="297" t="n">
        <f aca="false">IF('Inputs Q LTM'!DU512="","",'Inputs Q LTM'!DU512)</f>
        <v>3.39125</v>
      </c>
      <c r="DV512" s="297" t="n">
        <f aca="false">IF('Inputs Q LTM'!DV512="","",'Inputs Q LTM'!DV512)</f>
        <v>3.41387456718833</v>
      </c>
      <c r="DW512" s="297" t="n">
        <f aca="false">IF('Inputs Q LTM'!DW512="","",'Inputs Q LTM'!DW512)</f>
        <v>3.44162370156499</v>
      </c>
      <c r="DX512" s="297" t="n">
        <f aca="false">IF('Inputs Q LTM'!DX512="","",'Inputs Q LTM'!DX512)</f>
        <v>3.46937283594165</v>
      </c>
      <c r="DY512" s="297" t="n">
        <f aca="false">IF('Inputs Q LTM'!DY512="","",'Inputs Q LTM'!DY512)</f>
        <v>3.4971219703183</v>
      </c>
      <c r="DZ512" s="297" t="n">
        <f aca="false">IF('Inputs Q LTM'!DZ512="","",'Inputs Q LTM'!DZ512)</f>
        <v>3.52635714735823</v>
      </c>
      <c r="EA512" s="297" t="n">
        <f aca="false">IF('Inputs Q LTM'!EA512="","",'Inputs Q LTM'!EA512)</f>
        <v>3.55707836706141</v>
      </c>
      <c r="EB512" s="297" t="n">
        <f aca="false">IF('Inputs Q LTM'!EB512="","",'Inputs Q LTM'!EB512)</f>
        <v>3.58779958676459</v>
      </c>
      <c r="EC512" s="297" t="n">
        <f aca="false">IF('Inputs Q LTM'!EC512="","",'Inputs Q LTM'!EC512)</f>
        <v>3.61852080646777</v>
      </c>
      <c r="ED512" s="297" t="n">
        <f aca="false">IF('Inputs Q LTM'!ED512="","",'Inputs Q LTM'!ED512)</f>
        <v>3.64977964751576</v>
      </c>
      <c r="EE512" s="297" t="n">
        <f aca="false">IF('Inputs Q LTM'!EE512="","",'Inputs Q LTM'!EE512)</f>
        <v>3.68157610990856</v>
      </c>
      <c r="EF512" s="297" t="n">
        <f aca="false">IF('Inputs Q LTM'!EF512="","",'Inputs Q LTM'!EF512)</f>
        <v>3.71337257230135</v>
      </c>
      <c r="EG512" s="297" t="n">
        <f aca="false">IF('Inputs Q LTM'!EG512="","",'Inputs Q LTM'!EG512)</f>
        <v>3.74516903469415</v>
      </c>
      <c r="EH512" s="297" t="n">
        <f aca="false">IF('Inputs Q LTM'!EH512="","",'Inputs Q LTM'!EH512)</f>
        <v>3.77752193517881</v>
      </c>
      <c r="EI512" s="297" t="n">
        <f aca="false">IF('Inputs Q LTM'!EI512="","",'Inputs Q LTM'!EI512)</f>
        <v>3.81043127375536</v>
      </c>
      <c r="EJ512" s="297" t="n">
        <f aca="false">IF('Inputs Q LTM'!EJ512="","",'Inputs Q LTM'!EJ512)</f>
        <v>3.8433406123319</v>
      </c>
      <c r="EK512" s="297" t="n">
        <f aca="false">IF('Inputs Q LTM'!EK512="","",'Inputs Q LTM'!EK512)</f>
        <v>3.87624995090844</v>
      </c>
      <c r="EL512" s="297" t="n">
        <f aca="false">IF('Inputs Q LTM'!EL512="","",'Inputs Q LTM'!EL512)</f>
        <v>3.90973520291007</v>
      </c>
      <c r="EM512" s="297" t="n">
        <f aca="false">IF('Inputs Q LTM'!EM512="","",'Inputs Q LTM'!EM512)</f>
        <v>3.94379636833679</v>
      </c>
      <c r="EN512" s="297" t="n">
        <f aca="false">IF('Inputs Q LTM'!EN512="","",'Inputs Q LTM'!EN512)</f>
        <v>3.97785753376352</v>
      </c>
      <c r="EO512" s="297" t="n">
        <f aca="false">IF('Inputs Q LTM'!EO512="","",'Inputs Q LTM'!EO512)</f>
        <v>4.01191869919024</v>
      </c>
      <c r="EP512" s="297" t="n">
        <f aca="false">IF('Inputs Q LTM'!EP512="","",'Inputs Q LTM'!EP512)</f>
        <v>4.04657593501193</v>
      </c>
      <c r="EQ512" s="297" t="n">
        <f aca="false">IF('Inputs Q LTM'!EQ512="","",'Inputs Q LTM'!EQ512)</f>
        <v>4.08182924122858</v>
      </c>
      <c r="ER512" s="297" t="n">
        <f aca="false">IF('Inputs Q LTM'!ER512="","",'Inputs Q LTM'!ER512)</f>
        <v>4.11708254744524</v>
      </c>
      <c r="ES512" s="297" t="n">
        <f aca="false">IF('Inputs Q LTM'!ES512="","",'Inputs Q LTM'!ES512)</f>
        <v>4.1523358536619</v>
      </c>
      <c r="ET512" s="297" t="n">
        <f aca="false">IF('Inputs Q LTM'!ET512="","",'Inputs Q LTM'!ET512)</f>
        <v>4.18820609273734</v>
      </c>
      <c r="EU512" s="297" t="n">
        <f aca="false">IF('Inputs Q LTM'!EU512="","",'Inputs Q LTM'!EU512)</f>
        <v>4.22469326467158</v>
      </c>
      <c r="EV512" s="297" t="n">
        <f aca="false">IF('Inputs Q LTM'!EV512="","",'Inputs Q LTM'!EV512)</f>
        <v>4.26118043660582</v>
      </c>
      <c r="EW512" s="297" t="n">
        <f aca="false">IF('Inputs Q LTM'!EW512="","",'Inputs Q LTM'!EW512)</f>
        <v>4.29766760854006</v>
      </c>
      <c r="EX512" s="297" t="n">
        <f aca="false">IF('Inputs Q LTM'!EX512="","",'Inputs Q LTM'!EX512)</f>
        <v>4.33479330598315</v>
      </c>
      <c r="EY512" s="297" t="n">
        <f aca="false">IF('Inputs Q LTM'!EY512="","",'Inputs Q LTM'!EY512)</f>
        <v>4.37255752893509</v>
      </c>
      <c r="EZ512" s="297" t="n">
        <f aca="false">IF('Inputs Q LTM'!EZ512="","",'Inputs Q LTM'!EZ512)</f>
        <v>4.41032175188703</v>
      </c>
      <c r="FA512" s="297" t="n">
        <f aca="false">IF('Inputs Q LTM'!FA512="","",'Inputs Q LTM'!FA512)</f>
        <v>4.44808597483896</v>
      </c>
      <c r="FB512" s="297" t="n">
        <f aca="false">IF('Inputs Q LTM'!FB512="","",'Inputs Q LTM'!FB512)</f>
        <v>4.48651107169256</v>
      </c>
      <c r="FC512" s="297" t="n">
        <f aca="false">IF('Inputs Q LTM'!FC512="","",'Inputs Q LTM'!FC512)</f>
        <v>4.52559704244782</v>
      </c>
      <c r="FD512" s="297" t="n">
        <f aca="false">IF('Inputs Q LTM'!FD512="","",'Inputs Q LTM'!FD512)</f>
        <v>4.56468301320307</v>
      </c>
      <c r="FE512" s="297" t="n">
        <f aca="false">IF('Inputs Q LTM'!FE512="","",'Inputs Q LTM'!FE512)</f>
        <v>4.60376898395833</v>
      </c>
      <c r="FF512" s="297" t="n">
        <f aca="false">IF('Inputs Q LTM'!FF512="","",'Inputs Q LTM'!FF512)</f>
        <v>4.6435389592018</v>
      </c>
      <c r="FG512" s="297" t="n">
        <f aca="false">IF('Inputs Q LTM'!FG512="","",'Inputs Q LTM'!FG512)</f>
        <v>4.68399293893349</v>
      </c>
      <c r="FH512" s="297" t="n">
        <f aca="false">IF('Inputs Q LTM'!FH512="","",'Inputs Q LTM'!FH512)</f>
        <v>4.72444691866518</v>
      </c>
      <c r="FI512" s="297" t="n">
        <f aca="false">IF('Inputs Q LTM'!FI512="","",'Inputs Q LTM'!FI512)</f>
        <v>4.76490089839687</v>
      </c>
      <c r="FJ512" s="297" t="n">
        <f aca="false">IF('Inputs Q LTM'!FJ512="","",'Inputs Q LTM'!FJ512)</f>
        <v>4.80606282277386</v>
      </c>
      <c r="FK512" s="297" t="n">
        <f aca="false">IF('Inputs Q LTM'!FK512="","",'Inputs Q LTM'!FK512)</f>
        <v>4.84793269179616</v>
      </c>
      <c r="FL512" s="297" t="n">
        <f aca="false">IF('Inputs Q LTM'!FL512="","",'Inputs Q LTM'!FL512)</f>
        <v>4.88980256081846</v>
      </c>
      <c r="FM512" s="297" t="n">
        <f aca="false">IF('Inputs Q LTM'!FM512="","",'Inputs Q LTM'!FM512)</f>
        <v>4.93167242984076</v>
      </c>
      <c r="FN512" s="297" t="n">
        <f aca="false">IF('Inputs Q LTM'!FN512="","",'Inputs Q LTM'!FN512)</f>
        <v>4.97427502157095</v>
      </c>
      <c r="FO512" s="297" t="n">
        <f aca="false">IF('Inputs Q LTM'!FO512="","",'Inputs Q LTM'!FO512)</f>
        <v>5.01761033600902</v>
      </c>
      <c r="FP512" s="297" t="n">
        <f aca="false">IF('Inputs Q LTM'!FP512="","",'Inputs Q LTM'!FP512)</f>
        <v>5.0609456504471</v>
      </c>
      <c r="FQ512" s="297" t="n">
        <f aca="false">IF('Inputs Q LTM'!FQ512="","",'Inputs Q LTM'!FQ512)</f>
        <v>5.10428096488518</v>
      </c>
      <c r="FR512" s="297" t="n">
        <f aca="false">IF('Inputs Q LTM'!FR512="","",'Inputs Q LTM'!FR512)</f>
        <v>5.14837464732593</v>
      </c>
      <c r="FS512" s="297" t="n">
        <f aca="false">IF('Inputs Q LTM'!FS512="","",'Inputs Q LTM'!FS512)</f>
        <v>5.19322669776934</v>
      </c>
      <c r="FT512" s="297" t="n">
        <f aca="false">IF('Inputs Q LTM'!FT512="","",'Inputs Q LTM'!FT512)</f>
        <v>5.23807874821275</v>
      </c>
      <c r="FU512" s="297" t="n">
        <f aca="false">IF('Inputs Q LTM'!FU512="","",'Inputs Q LTM'!FU512)</f>
        <v>5.28293079865616</v>
      </c>
      <c r="FV512" s="297" t="n">
        <f aca="false">IF('Inputs Q LTM'!FV512="","",'Inputs Q LTM'!FV512)</f>
        <v>5.32856775998234</v>
      </c>
      <c r="FW512" s="297" t="n">
        <f aca="false">IF('Inputs Q LTM'!FW512="","",'Inputs Q LTM'!FW512)</f>
        <v>5.37498963219127</v>
      </c>
      <c r="FX512" s="297" t="n">
        <f aca="false">IF('Inputs Q LTM'!FX512="","",'Inputs Q LTM'!FX512)</f>
        <v>5.4214115044002</v>
      </c>
      <c r="FY512" s="297" t="n">
        <f aca="false">IF('Inputs Q LTM'!FY512="","",'Inputs Q LTM'!FY512)</f>
        <v>5.46783337660913</v>
      </c>
      <c r="FZ512" s="297" t="n">
        <f aca="false">IF('Inputs Q LTM'!FZ512="","",'Inputs Q LTM'!FZ512)</f>
        <v>5.51506763158172</v>
      </c>
      <c r="GA512" s="297" t="n">
        <f aca="false">IF('Inputs Q LTM'!GA512="","",'Inputs Q LTM'!GA512)</f>
        <v>5.56311426931796</v>
      </c>
      <c r="GB512" s="297" t="n">
        <f aca="false">IF('Inputs Q LTM'!GB512="","",'Inputs Q LTM'!GB512)</f>
        <v>5.61116090705421</v>
      </c>
      <c r="GC512" s="297" t="n">
        <f aca="false">IF('Inputs Q LTM'!GC512="","",'Inputs Q LTM'!GC512)</f>
        <v>5.65920754479045</v>
      </c>
      <c r="GD512" s="297" t="n">
        <f aca="false">IF('Inputs Q LTM'!GD512="","",'Inputs Q LTM'!GD512)</f>
        <v>5.70809499868708</v>
      </c>
      <c r="GE512" s="297" t="n">
        <f aca="false">IF('Inputs Q LTM'!GE512="","",'Inputs Q LTM'!GE512)</f>
        <v>5.75782326874409</v>
      </c>
      <c r="GF512" s="297" t="n">
        <f aca="false">IF('Inputs Q LTM'!GF512="","",'Inputs Q LTM'!GF512)</f>
        <v>5.8075515388011</v>
      </c>
      <c r="GG512" s="297" t="n">
        <f aca="false">IF('Inputs Q LTM'!GG512="","",'Inputs Q LTM'!GG512)</f>
        <v>5.85727980885811</v>
      </c>
      <c r="GH512" s="297" t="n">
        <f aca="false">IF('Inputs Q LTM'!GH512="","",'Inputs Q LTM'!GH512)</f>
        <v>5.90787832364112</v>
      </c>
      <c r="GI512" s="297" t="n">
        <f aca="false">IF('Inputs Q LTM'!GI512="","",'Inputs Q LTM'!GI512)</f>
        <v>5.95934708315013</v>
      </c>
      <c r="GJ512" s="297" t="n">
        <f aca="false">IF('Inputs Q LTM'!GJ512="","",'Inputs Q LTM'!GJ512)</f>
        <v>6.01081584265914</v>
      </c>
      <c r="GK512" s="297" t="n">
        <f aca="false">IF('Inputs Q LTM'!GK512="","",'Inputs Q LTM'!GK512)</f>
        <v>6.06228460216815</v>
      </c>
      <c r="GL512" s="297" t="n">
        <f aca="false">IF('Inputs Q LTM'!GL512="","",'Inputs Q LTM'!GL512)</f>
        <v>6.11465406496856</v>
      </c>
      <c r="GM512" s="297" t="n">
        <f aca="false">IF('Inputs Q LTM'!GM512="","",'Inputs Q LTM'!GM512)</f>
        <v>6.16792423106039</v>
      </c>
      <c r="GN512" s="297" t="n">
        <f aca="false">IF('Inputs Q LTM'!GN512="","",'Inputs Q LTM'!GN512)</f>
        <v>6.22119439715221</v>
      </c>
      <c r="GO512" s="297" t="n">
        <f aca="false">IF('Inputs Q LTM'!GO512="","",'Inputs Q LTM'!GO512)</f>
        <v>6.27446456324403</v>
      </c>
      <c r="GP512" s="297" t="n">
        <f aca="false">IF('Inputs Q LTM'!GP512="","",'Inputs Q LTM'!GP512)</f>
        <v>6.32866695724246</v>
      </c>
      <c r="GQ512" s="297" t="n">
        <f aca="false">IF('Inputs Q LTM'!GQ512="","",'Inputs Q LTM'!GQ512)</f>
        <v>6.3838015791475</v>
      </c>
      <c r="GR512" s="297" t="n">
        <f aca="false">IF('Inputs Q LTM'!GR512="","",'Inputs Q LTM'!GR512)</f>
        <v>6.43893620105254</v>
      </c>
      <c r="GS512" s="297" t="n">
        <f aca="false">IF('Inputs Q LTM'!GS512="","",'Inputs Q LTM'!GS512)</f>
        <v>6.49407082295757</v>
      </c>
      <c r="GT512" s="297" t="n">
        <f aca="false">IF('Inputs Q LTM'!GT512="","",'Inputs Q LTM'!GT512)</f>
        <v>6.55017030074595</v>
      </c>
      <c r="GU512" s="297" t="n">
        <f aca="false">IF('Inputs Q LTM'!GU512="","",'Inputs Q LTM'!GU512)</f>
        <v>6.60723463441766</v>
      </c>
      <c r="GV512" s="297" t="n">
        <f aca="false">IF('Inputs Q LTM'!GV512="","",'Inputs Q LTM'!GV512)</f>
        <v>6.66429896808937</v>
      </c>
      <c r="GW512" s="297" t="n">
        <f aca="false">IF('Inputs Q LTM'!GW512="","",'Inputs Q LTM'!GW512)</f>
        <v>6.72136330176109</v>
      </c>
      <c r="GX512" s="297" t="n">
        <f aca="false">IF('Inputs Q LTM'!GX512="","",'Inputs Q LTM'!GX512)</f>
        <v>6.77942626127206</v>
      </c>
      <c r="GY512" s="297" t="n">
        <f aca="false">IF('Inputs Q LTM'!GY512="","",'Inputs Q LTM'!GY512)</f>
        <v>6.83848784662228</v>
      </c>
      <c r="GZ512" s="297" t="n">
        <f aca="false">IF('Inputs Q LTM'!GZ512="","",'Inputs Q LTM'!GZ512)</f>
        <v>6.8975494319725</v>
      </c>
      <c r="HA512" s="297" t="n">
        <f aca="false">IF('Inputs Q LTM'!HA512="","",'Inputs Q LTM'!HA512)</f>
        <v>6.95661101732272</v>
      </c>
    </row>
    <row r="513" customFormat="false" ht="15" hidden="false" customHeight="false" outlineLevel="1" collapsed="false">
      <c r="A513" s="172" t="s">
        <v>99</v>
      </c>
      <c r="B513" s="173" t="s">
        <v>454</v>
      </c>
      <c r="C513" s="173" t="s">
        <v>463</v>
      </c>
      <c r="D513" s="173" t="s">
        <v>10</v>
      </c>
      <c r="E513" s="119"/>
      <c r="F513" s="19" t="s">
        <v>465</v>
      </c>
      <c r="G513" s="119" t="s">
        <v>457</v>
      </c>
      <c r="H513" s="119"/>
      <c r="I513" s="119" t="s">
        <v>459</v>
      </c>
      <c r="BZ513" s="297"/>
      <c r="CA513" s="297" t="n">
        <f aca="false">IF('Inputs Q LTM'!CA513="","",'Inputs Q LTM'!CA513)</f>
        <v>1.5936</v>
      </c>
      <c r="CB513" s="297" t="n">
        <f aca="false">IF('Inputs Q LTM'!CB513="","",'Inputs Q LTM'!CB513)</f>
        <v>1.984576</v>
      </c>
      <c r="CC513" s="297" t="n">
        <f aca="false">IF('Inputs Q LTM'!CC513="","",'Inputs Q LTM'!CC513)</f>
        <v>1.932</v>
      </c>
      <c r="CD513" s="297" t="n">
        <f aca="false">IF('Inputs Q LTM'!CD513="","",'Inputs Q LTM'!CD513)</f>
        <v>2.14689801224405</v>
      </c>
      <c r="CE513" s="297" t="n">
        <f aca="false">IF('Inputs Q LTM'!CE513="","",'Inputs Q LTM'!CE513)</f>
        <v>2.09214654640398</v>
      </c>
      <c r="CF513" s="297" t="n">
        <f aca="false">IF('Inputs Q LTM'!CF513="","",'Inputs Q LTM'!CF513)</f>
        <v>2.06441793478261</v>
      </c>
      <c r="CG513" s="297" t="n">
        <f aca="false">IF('Inputs Q LTM'!CG513="","",'Inputs Q LTM'!CG513)</f>
        <v>2.130875</v>
      </c>
      <c r="CH513" s="297" t="n">
        <f aca="false">IF('Inputs Q LTM'!CH513="","",'Inputs Q LTM'!CH513)</f>
        <v>2.6023</v>
      </c>
      <c r="CI513" s="297" t="n">
        <f aca="false">IF('Inputs Q LTM'!CI513="","",'Inputs Q LTM'!CI513)</f>
        <v>2.4008</v>
      </c>
      <c r="CJ513" s="297" t="n">
        <f aca="false">IF('Inputs Q LTM'!CJ513="","",'Inputs Q LTM'!CJ513)</f>
        <v>2.6023</v>
      </c>
      <c r="CK513" s="297" t="n">
        <f aca="false">IF('Inputs Q LTM'!CK513="","",'Inputs Q LTM'!CK513)</f>
        <v>2.5978</v>
      </c>
      <c r="CL513" s="297" t="n">
        <f aca="false">IF('Inputs Q LTM'!CL513="","",'Inputs Q LTM'!CL513)</f>
        <v>2.62</v>
      </c>
      <c r="CM513" s="297" t="n">
        <f aca="false">IF('Inputs Q LTM'!CM513="","",'Inputs Q LTM'!CM513)</f>
        <v>2.53</v>
      </c>
      <c r="CN513" s="297" t="n">
        <f aca="false">IF('Inputs Q LTM'!CN513="","",'Inputs Q LTM'!CN513)</f>
        <v>2.5083</v>
      </c>
      <c r="CO513" s="297" t="n">
        <f aca="false">IF('Inputs Q LTM'!CO513="","",'Inputs Q LTM'!CO513)</f>
        <v>2.5481</v>
      </c>
      <c r="CP513" s="297" t="n">
        <f aca="false">IF('Inputs Q LTM'!CP513="","",'Inputs Q LTM'!CP513)</f>
        <v>2.97</v>
      </c>
      <c r="CQ513" s="297" t="n">
        <f aca="false">IF('Inputs Q LTM'!CQ513="","",'Inputs Q LTM'!CQ513)</f>
        <v>2.576</v>
      </c>
      <c r="CR513" s="297" t="n">
        <f aca="false">IF('Inputs Q LTM'!CR513="","",'Inputs Q LTM'!CR513)</f>
        <v>2.881</v>
      </c>
      <c r="CS513" s="297" t="n">
        <f aca="false">IF('Inputs Q LTM'!CS513="","",'Inputs Q LTM'!CS513)</f>
        <v>2.74</v>
      </c>
      <c r="CT513" s="297" t="n">
        <f aca="false">IF('Inputs Q LTM'!CT513="","",'Inputs Q LTM'!CT513)</f>
        <v>2.86</v>
      </c>
      <c r="CU513" s="297" t="n">
        <f aca="false">IF('Inputs Q LTM'!CU513="","",'Inputs Q LTM'!CU513)</f>
        <v>2.88</v>
      </c>
      <c r="CV513" s="297" t="n">
        <f aca="false">IF('Inputs Q LTM'!CV513="","",'Inputs Q LTM'!CV513)</f>
        <v>3</v>
      </c>
      <c r="CW513" s="297" t="n">
        <f aca="false">IF('Inputs Q LTM'!CW513="","",'Inputs Q LTM'!CW513)</f>
        <v>3.1</v>
      </c>
      <c r="CX513" s="297" t="n">
        <f aca="false">IF('Inputs Q LTM'!CX513="","",'Inputs Q LTM'!CX513)</f>
        <v>3.25</v>
      </c>
      <c r="CY513" s="297" t="n">
        <f aca="false">IF('Inputs Q LTM'!CY513="","",'Inputs Q LTM'!CY513)</f>
        <v>3.16</v>
      </c>
      <c r="CZ513" s="297" t="n">
        <f aca="false">IF('Inputs Q LTM'!CZ513="","",'Inputs Q LTM'!CZ513)</f>
        <v>3.21</v>
      </c>
      <c r="DA513" s="297" t="n">
        <f aca="false">IF('Inputs Q LTM'!DA513="","",'Inputs Q LTM'!DA513)</f>
        <v>3.32</v>
      </c>
      <c r="DB513" s="364" t="n">
        <f aca="false">IF('Inputs Q LTM'!DB513="","",'Inputs Q LTM'!DB513)</f>
        <v>3.1176</v>
      </c>
      <c r="DC513" s="297" t="n">
        <f aca="false">IF('Inputs Q LTM'!DC513="","",'Inputs Q LTM'!DC513)</f>
        <v>2.97</v>
      </c>
      <c r="DD513" s="297" t="n">
        <f aca="false">IF('Inputs Q LTM'!DD513="","",'Inputs Q LTM'!DD513)</f>
        <v>3.04</v>
      </c>
      <c r="DE513" s="297" t="n">
        <f aca="false">IF('Inputs Q LTM'!DE513="","",'Inputs Q LTM'!DE513)</f>
        <v>3.13</v>
      </c>
      <c r="DF513" s="297" t="n">
        <f aca="false">IF('Inputs Q LTM'!DF513="","",'Inputs Q LTM'!DF513)</f>
        <v>3.11</v>
      </c>
      <c r="DG513" s="297" t="n">
        <f aca="false">IF('Inputs Q LTM'!DG513="","",'Inputs Q LTM'!DG513)</f>
        <v>3.09</v>
      </c>
      <c r="DH513" s="297" t="n">
        <f aca="false">IF('Inputs Q LTM'!DH513="","",'Inputs Q LTM'!DH513)</f>
        <v>3.07</v>
      </c>
      <c r="DI513" s="297" t="n">
        <f aca="false">IF('Inputs Q LTM'!DI513="","",'Inputs Q LTM'!DI513)</f>
        <v>3.05</v>
      </c>
      <c r="DJ513" s="297" t="n">
        <f aca="false">IF('Inputs Q LTM'!DJ513="","",'Inputs Q LTM'!DJ513)</f>
        <v>3.105</v>
      </c>
      <c r="DK513" s="297" t="n">
        <f aca="false">IF('Inputs Q LTM'!DK513="","",'Inputs Q LTM'!DK513)</f>
        <v>3.16</v>
      </c>
      <c r="DL513" s="297" t="n">
        <f aca="false">IF('Inputs Q LTM'!DL513="","",'Inputs Q LTM'!DL513)</f>
        <v>3.215</v>
      </c>
      <c r="DM513" s="297" t="n">
        <f aca="false">IF('Inputs Q LTM'!DM513="","",'Inputs Q LTM'!DM513)</f>
        <v>3.27</v>
      </c>
      <c r="DN513" s="297" t="n">
        <f aca="false">IF('Inputs Q LTM'!DN513="","",'Inputs Q LTM'!DN513)</f>
        <v>3.285</v>
      </c>
      <c r="DO513" s="297" t="n">
        <f aca="false">IF('Inputs Q LTM'!DO513="","",'Inputs Q LTM'!DO513)</f>
        <v>3.3</v>
      </c>
      <c r="DP513" s="297" t="n">
        <f aca="false">IF('Inputs Q LTM'!DP513="","",'Inputs Q LTM'!DP513)</f>
        <v>3.315</v>
      </c>
      <c r="DQ513" s="297" t="n">
        <f aca="false">IF('Inputs Q LTM'!DQ513="","",'Inputs Q LTM'!DQ513)</f>
        <v>3.33</v>
      </c>
      <c r="DR513" s="297" t="n">
        <f aca="false">IF('Inputs Q LTM'!DR513="","",'Inputs Q LTM'!DR513)</f>
        <v>3.3475</v>
      </c>
      <c r="DS513" s="297" t="n">
        <f aca="false">IF('Inputs Q LTM'!DS513="","",'Inputs Q LTM'!DS513)</f>
        <v>3.365</v>
      </c>
      <c r="DT513" s="297" t="n">
        <f aca="false">IF('Inputs Q LTM'!DT513="","",'Inputs Q LTM'!DT513)</f>
        <v>3.3825</v>
      </c>
      <c r="DU513" s="297" t="n">
        <f aca="false">IF('Inputs Q LTM'!DU513="","",'Inputs Q LTM'!DU513)</f>
        <v>3.4</v>
      </c>
      <c r="DV513" s="297" t="n">
        <f aca="false">IF('Inputs Q LTM'!DV513="","",'Inputs Q LTM'!DV513)</f>
        <v>3.42774913437666</v>
      </c>
      <c r="DW513" s="297" t="n">
        <f aca="false">IF('Inputs Q LTM'!DW513="","",'Inputs Q LTM'!DW513)</f>
        <v>3.45549826875332</v>
      </c>
      <c r="DX513" s="297" t="n">
        <f aca="false">IF('Inputs Q LTM'!DX513="","",'Inputs Q LTM'!DX513)</f>
        <v>3.48324740312998</v>
      </c>
      <c r="DY513" s="297" t="n">
        <f aca="false">IF('Inputs Q LTM'!DY513="","",'Inputs Q LTM'!DY513)</f>
        <v>3.51099653750663</v>
      </c>
      <c r="DZ513" s="297" t="n">
        <f aca="false">IF('Inputs Q LTM'!DZ513="","",'Inputs Q LTM'!DZ513)</f>
        <v>3.54171775720982</v>
      </c>
      <c r="EA513" s="297" t="n">
        <f aca="false">IF('Inputs Q LTM'!EA513="","",'Inputs Q LTM'!EA513)</f>
        <v>3.572438976913</v>
      </c>
      <c r="EB513" s="297" t="n">
        <f aca="false">IF('Inputs Q LTM'!EB513="","",'Inputs Q LTM'!EB513)</f>
        <v>3.60316019661618</v>
      </c>
      <c r="EC513" s="297" t="n">
        <f aca="false">IF('Inputs Q LTM'!EC513="","",'Inputs Q LTM'!EC513)</f>
        <v>3.63388141631937</v>
      </c>
      <c r="ED513" s="297" t="n">
        <f aca="false">IF('Inputs Q LTM'!ED513="","",'Inputs Q LTM'!ED513)</f>
        <v>3.66567787871216</v>
      </c>
      <c r="EE513" s="297" t="n">
        <f aca="false">IF('Inputs Q LTM'!EE513="","",'Inputs Q LTM'!EE513)</f>
        <v>3.69747434110495</v>
      </c>
      <c r="EF513" s="297" t="n">
        <f aca="false">IF('Inputs Q LTM'!EF513="","",'Inputs Q LTM'!EF513)</f>
        <v>3.72927080349775</v>
      </c>
      <c r="EG513" s="297" t="n">
        <f aca="false">IF('Inputs Q LTM'!EG513="","",'Inputs Q LTM'!EG513)</f>
        <v>3.76106726589054</v>
      </c>
      <c r="EH513" s="297" t="n">
        <f aca="false">IF('Inputs Q LTM'!EH513="","",'Inputs Q LTM'!EH513)</f>
        <v>3.79397660446709</v>
      </c>
      <c r="EI513" s="297" t="n">
        <f aca="false">IF('Inputs Q LTM'!EI513="","",'Inputs Q LTM'!EI513)</f>
        <v>3.82688594304363</v>
      </c>
      <c r="EJ513" s="297" t="n">
        <f aca="false">IF('Inputs Q LTM'!EJ513="","",'Inputs Q LTM'!EJ513)</f>
        <v>3.85979528162017</v>
      </c>
      <c r="EK513" s="297" t="n">
        <f aca="false">IF('Inputs Q LTM'!EK513="","",'Inputs Q LTM'!EK513)</f>
        <v>3.89270462019671</v>
      </c>
      <c r="EL513" s="297" t="n">
        <f aca="false">IF('Inputs Q LTM'!EL513="","",'Inputs Q LTM'!EL513)</f>
        <v>3.92676578562343</v>
      </c>
      <c r="EM513" s="297" t="n">
        <f aca="false">IF('Inputs Q LTM'!EM513="","",'Inputs Q LTM'!EM513)</f>
        <v>3.96082695105016</v>
      </c>
      <c r="EN513" s="297" t="n">
        <f aca="false">IF('Inputs Q LTM'!EN513="","",'Inputs Q LTM'!EN513)</f>
        <v>3.99488811647688</v>
      </c>
      <c r="EO513" s="297" t="n">
        <f aca="false">IF('Inputs Q LTM'!EO513="","",'Inputs Q LTM'!EO513)</f>
        <v>4.0289492819036</v>
      </c>
      <c r="EP513" s="297" t="n">
        <f aca="false">IF('Inputs Q LTM'!EP513="","",'Inputs Q LTM'!EP513)</f>
        <v>4.06420258812025</v>
      </c>
      <c r="EQ513" s="297" t="n">
        <f aca="false">IF('Inputs Q LTM'!EQ513="","",'Inputs Q LTM'!EQ513)</f>
        <v>4.09945589433691</v>
      </c>
      <c r="ER513" s="297" t="n">
        <f aca="false">IF('Inputs Q LTM'!ER513="","",'Inputs Q LTM'!ER513)</f>
        <v>4.13470920055357</v>
      </c>
      <c r="ES513" s="297" t="n">
        <f aca="false">IF('Inputs Q LTM'!ES513="","",'Inputs Q LTM'!ES513)</f>
        <v>4.16996250677022</v>
      </c>
      <c r="ET513" s="297" t="n">
        <f aca="false">IF('Inputs Q LTM'!ET513="","",'Inputs Q LTM'!ET513)</f>
        <v>4.20644967870446</v>
      </c>
      <c r="EU513" s="297" t="n">
        <f aca="false">IF('Inputs Q LTM'!EU513="","",'Inputs Q LTM'!EU513)</f>
        <v>4.2429368506387</v>
      </c>
      <c r="EV513" s="297" t="n">
        <f aca="false">IF('Inputs Q LTM'!EV513="","",'Inputs Q LTM'!EV513)</f>
        <v>4.27942402257294</v>
      </c>
      <c r="EW513" s="297" t="n">
        <f aca="false">IF('Inputs Q LTM'!EW513="","",'Inputs Q LTM'!EW513)</f>
        <v>4.31591119450718</v>
      </c>
      <c r="EX513" s="297" t="n">
        <f aca="false">IF('Inputs Q LTM'!EX513="","",'Inputs Q LTM'!EX513)</f>
        <v>4.35367541745912</v>
      </c>
      <c r="EY513" s="297" t="n">
        <f aca="false">IF('Inputs Q LTM'!EY513="","",'Inputs Q LTM'!EY513)</f>
        <v>4.39143964041106</v>
      </c>
      <c r="EZ513" s="297" t="n">
        <f aca="false">IF('Inputs Q LTM'!EZ513="","",'Inputs Q LTM'!EZ513)</f>
        <v>4.42920386336299</v>
      </c>
      <c r="FA513" s="297" t="n">
        <f aca="false">IF('Inputs Q LTM'!FA513="","",'Inputs Q LTM'!FA513)</f>
        <v>4.46696808631493</v>
      </c>
      <c r="FB513" s="297" t="n">
        <f aca="false">IF('Inputs Q LTM'!FB513="","",'Inputs Q LTM'!FB513)</f>
        <v>4.50605405707019</v>
      </c>
      <c r="FC513" s="297" t="n">
        <f aca="false">IF('Inputs Q LTM'!FC513="","",'Inputs Q LTM'!FC513)</f>
        <v>4.54514002782544</v>
      </c>
      <c r="FD513" s="297" t="n">
        <f aca="false">IF('Inputs Q LTM'!FD513="","",'Inputs Q LTM'!FD513)</f>
        <v>4.5842259985807</v>
      </c>
      <c r="FE513" s="297" t="n">
        <f aca="false">IF('Inputs Q LTM'!FE513="","",'Inputs Q LTM'!FE513)</f>
        <v>4.62331196933595</v>
      </c>
      <c r="FF513" s="297" t="n">
        <f aca="false">IF('Inputs Q LTM'!FF513="","",'Inputs Q LTM'!FF513)</f>
        <v>4.66376594906764</v>
      </c>
      <c r="FG513" s="297" t="n">
        <f aca="false">IF('Inputs Q LTM'!FG513="","",'Inputs Q LTM'!FG513)</f>
        <v>4.70421992879933</v>
      </c>
      <c r="FH513" s="297" t="n">
        <f aca="false">IF('Inputs Q LTM'!FH513="","",'Inputs Q LTM'!FH513)</f>
        <v>4.74467390853102</v>
      </c>
      <c r="FI513" s="297" t="n">
        <f aca="false">IF('Inputs Q LTM'!FI513="","",'Inputs Q LTM'!FI513)</f>
        <v>4.78512788826271</v>
      </c>
      <c r="FJ513" s="297" t="n">
        <f aca="false">IF('Inputs Q LTM'!FJ513="","",'Inputs Q LTM'!FJ513)</f>
        <v>4.82699775728501</v>
      </c>
      <c r="FK513" s="297" t="n">
        <f aca="false">IF('Inputs Q LTM'!FK513="","",'Inputs Q LTM'!FK513)</f>
        <v>4.86886762630731</v>
      </c>
      <c r="FL513" s="297" t="n">
        <f aca="false">IF('Inputs Q LTM'!FL513="","",'Inputs Q LTM'!FL513)</f>
        <v>4.91073749532961</v>
      </c>
      <c r="FM513" s="297" t="n">
        <f aca="false">IF('Inputs Q LTM'!FM513="","",'Inputs Q LTM'!FM513)</f>
        <v>4.95260736435191</v>
      </c>
      <c r="FN513" s="297" t="n">
        <f aca="false">IF('Inputs Q LTM'!FN513="","",'Inputs Q LTM'!FN513)</f>
        <v>4.99594267878999</v>
      </c>
      <c r="FO513" s="297" t="n">
        <f aca="false">IF('Inputs Q LTM'!FO513="","",'Inputs Q LTM'!FO513)</f>
        <v>5.03927799322806</v>
      </c>
      <c r="FP513" s="297" t="n">
        <f aca="false">IF('Inputs Q LTM'!FP513="","",'Inputs Q LTM'!FP513)</f>
        <v>5.08261330766614</v>
      </c>
      <c r="FQ513" s="297" t="n">
        <f aca="false">IF('Inputs Q LTM'!FQ513="","",'Inputs Q LTM'!FQ513)</f>
        <v>5.12594862210422</v>
      </c>
      <c r="FR513" s="297" t="n">
        <f aca="false">IF('Inputs Q LTM'!FR513="","",'Inputs Q LTM'!FR513)</f>
        <v>5.17080067254763</v>
      </c>
      <c r="FS513" s="297" t="n">
        <f aca="false">IF('Inputs Q LTM'!FS513="","",'Inputs Q LTM'!FS513)</f>
        <v>5.21565272299105</v>
      </c>
      <c r="FT513" s="297" t="n">
        <f aca="false">IF('Inputs Q LTM'!FT513="","",'Inputs Q LTM'!FT513)</f>
        <v>5.26050477343446</v>
      </c>
      <c r="FU513" s="297" t="n">
        <f aca="false">IF('Inputs Q LTM'!FU513="","",'Inputs Q LTM'!FU513)</f>
        <v>5.30535682387787</v>
      </c>
      <c r="FV513" s="297" t="n">
        <f aca="false">IF('Inputs Q LTM'!FV513="","",'Inputs Q LTM'!FV513)</f>
        <v>5.3517786960868</v>
      </c>
      <c r="FW513" s="297" t="n">
        <f aca="false">IF('Inputs Q LTM'!FW513="","",'Inputs Q LTM'!FW513)</f>
        <v>5.39820056829573</v>
      </c>
      <c r="FX513" s="297" t="n">
        <f aca="false">IF('Inputs Q LTM'!FX513="","",'Inputs Q LTM'!FX513)</f>
        <v>5.44462244050466</v>
      </c>
      <c r="FY513" s="297" t="n">
        <f aca="false">IF('Inputs Q LTM'!FY513="","",'Inputs Q LTM'!FY513)</f>
        <v>5.4910443127136</v>
      </c>
      <c r="FZ513" s="297" t="n">
        <f aca="false">IF('Inputs Q LTM'!FZ513="","",'Inputs Q LTM'!FZ513)</f>
        <v>5.53909095044984</v>
      </c>
      <c r="GA513" s="297" t="n">
        <f aca="false">IF('Inputs Q LTM'!GA513="","",'Inputs Q LTM'!GA513)</f>
        <v>5.58713758818608</v>
      </c>
      <c r="GB513" s="297" t="n">
        <f aca="false">IF('Inputs Q LTM'!GB513="","",'Inputs Q LTM'!GB513)</f>
        <v>5.63518422592233</v>
      </c>
      <c r="GC513" s="297" t="n">
        <f aca="false">IF('Inputs Q LTM'!GC513="","",'Inputs Q LTM'!GC513)</f>
        <v>5.68323086365857</v>
      </c>
      <c r="GD513" s="297" t="n">
        <f aca="false">IF('Inputs Q LTM'!GD513="","",'Inputs Q LTM'!GD513)</f>
        <v>5.73295913371558</v>
      </c>
      <c r="GE513" s="297" t="n">
        <f aca="false">IF('Inputs Q LTM'!GE513="","",'Inputs Q LTM'!GE513)</f>
        <v>5.7826874037726</v>
      </c>
      <c r="GF513" s="297" t="n">
        <f aca="false">IF('Inputs Q LTM'!GF513="","",'Inputs Q LTM'!GF513)</f>
        <v>5.83241567382961</v>
      </c>
      <c r="GG513" s="297" t="n">
        <f aca="false">IF('Inputs Q LTM'!GG513="","",'Inputs Q LTM'!GG513)</f>
        <v>5.88214394388662</v>
      </c>
      <c r="GH513" s="297" t="n">
        <f aca="false">IF('Inputs Q LTM'!GH513="","",'Inputs Q LTM'!GH513)</f>
        <v>5.93361270339563</v>
      </c>
      <c r="GI513" s="297" t="n">
        <f aca="false">IF('Inputs Q LTM'!GI513="","",'Inputs Q LTM'!GI513)</f>
        <v>5.98508146290464</v>
      </c>
      <c r="GJ513" s="297" t="n">
        <f aca="false">IF('Inputs Q LTM'!GJ513="","",'Inputs Q LTM'!GJ513)</f>
        <v>6.03655022241364</v>
      </c>
      <c r="GK513" s="297" t="n">
        <f aca="false">IF('Inputs Q LTM'!GK513="","",'Inputs Q LTM'!GK513)</f>
        <v>6.08801898192265</v>
      </c>
      <c r="GL513" s="297" t="n">
        <f aca="false">IF('Inputs Q LTM'!GL513="","",'Inputs Q LTM'!GL513)</f>
        <v>6.14128914801447</v>
      </c>
      <c r="GM513" s="297" t="n">
        <f aca="false">IF('Inputs Q LTM'!GM513="","",'Inputs Q LTM'!GM513)</f>
        <v>6.1945593141063</v>
      </c>
      <c r="GN513" s="297" t="n">
        <f aca="false">IF('Inputs Q LTM'!GN513="","",'Inputs Q LTM'!GN513)</f>
        <v>6.24782948019812</v>
      </c>
      <c r="GO513" s="297" t="n">
        <f aca="false">IF('Inputs Q LTM'!GO513="","",'Inputs Q LTM'!GO513)</f>
        <v>6.30109964628994</v>
      </c>
      <c r="GP513" s="297" t="n">
        <f aca="false">IF('Inputs Q LTM'!GP513="","",'Inputs Q LTM'!GP513)</f>
        <v>6.35623426819498</v>
      </c>
      <c r="GQ513" s="297" t="n">
        <f aca="false">IF('Inputs Q LTM'!GQ513="","",'Inputs Q LTM'!GQ513)</f>
        <v>6.41136889010002</v>
      </c>
      <c r="GR513" s="297" t="n">
        <f aca="false">IF('Inputs Q LTM'!GR513="","",'Inputs Q LTM'!GR513)</f>
        <v>6.46650351200505</v>
      </c>
      <c r="GS513" s="297" t="n">
        <f aca="false">IF('Inputs Q LTM'!GS513="","",'Inputs Q LTM'!GS513)</f>
        <v>6.52163813391009</v>
      </c>
      <c r="GT513" s="297" t="n">
        <f aca="false">IF('Inputs Q LTM'!GT513="","",'Inputs Q LTM'!GT513)</f>
        <v>6.5787024675818</v>
      </c>
      <c r="GU513" s="297" t="n">
        <f aca="false">IF('Inputs Q LTM'!GU513="","",'Inputs Q LTM'!GU513)</f>
        <v>6.63576680125352</v>
      </c>
      <c r="GV513" s="297" t="n">
        <f aca="false">IF('Inputs Q LTM'!GV513="","",'Inputs Q LTM'!GV513)</f>
        <v>6.69283113492523</v>
      </c>
      <c r="GW513" s="297" t="n">
        <f aca="false">IF('Inputs Q LTM'!GW513="","",'Inputs Q LTM'!GW513)</f>
        <v>6.74989546859694</v>
      </c>
      <c r="GX513" s="297" t="n">
        <f aca="false">IF('Inputs Q LTM'!GX513="","",'Inputs Q LTM'!GX513)</f>
        <v>6.80895705394717</v>
      </c>
      <c r="GY513" s="297" t="n">
        <f aca="false">IF('Inputs Q LTM'!GY513="","",'Inputs Q LTM'!GY513)</f>
        <v>6.86801863929739</v>
      </c>
      <c r="GZ513" s="297" t="n">
        <f aca="false">IF('Inputs Q LTM'!GZ513="","",'Inputs Q LTM'!GZ513)</f>
        <v>6.92708022464761</v>
      </c>
      <c r="HA513" s="297" t="n">
        <f aca="false">IF('Inputs Q LTM'!HA513="","",'Inputs Q LTM'!HA513)</f>
        <v>6.98614180999784</v>
      </c>
    </row>
    <row r="514" customFormat="false" ht="15" hidden="false" customHeight="false" outlineLevel="1" collapsed="false">
      <c r="A514" s="172" t="s">
        <v>99</v>
      </c>
      <c r="B514" s="173" t="s">
        <v>454</v>
      </c>
      <c r="C514" s="173" t="s">
        <v>463</v>
      </c>
      <c r="D514" s="173" t="s">
        <v>10</v>
      </c>
      <c r="E514" s="119"/>
      <c r="F514" s="19" t="s">
        <v>466</v>
      </c>
      <c r="G514" s="119" t="s">
        <v>12</v>
      </c>
      <c r="H514" s="119"/>
      <c r="I514" s="119" t="s">
        <v>461</v>
      </c>
      <c r="BJ514" s="359" t="n">
        <f aca="false">(Inputs!W514 + 1)^0.25 - 1</f>
        <v>0.0424673802818834</v>
      </c>
      <c r="BK514" s="359" t="n">
        <f aca="false">(Inputs!W514 + 1)^0.25 - 1</f>
        <v>0.0424673802818834</v>
      </c>
      <c r="BL514" s="359" t="n">
        <f aca="false">(Inputs!W514 + 1)^0.25 - 1</f>
        <v>0.0424673802818834</v>
      </c>
      <c r="BM514" s="359" t="n">
        <f aca="false">(Inputs!W514 + 1)^0.25 - 1</f>
        <v>0.0424673802818834</v>
      </c>
      <c r="BN514" s="359" t="n">
        <f aca="false">(Inputs!X514 + 1)^0.25 - 1</f>
        <v>0.0321646126626924</v>
      </c>
      <c r="BO514" s="359" t="n">
        <f aca="false">(Inputs!X514 + 1)^0.25 - 1</f>
        <v>0.0321646126626924</v>
      </c>
      <c r="BP514" s="359" t="n">
        <f aca="false">(Inputs!X514 + 1)^0.25 - 1</f>
        <v>0.0321646126626924</v>
      </c>
      <c r="BQ514" s="359" t="n">
        <f aca="false">(Inputs!X514 + 1)^0.25 - 1</f>
        <v>0.0321646126626924</v>
      </c>
      <c r="BR514" s="359" t="n">
        <f aca="false">(Inputs!Y514 + 1)^0.25 - 1</f>
        <v>0.0282777791194868</v>
      </c>
      <c r="BS514" s="359" t="n">
        <f aca="false">(Inputs!Y514 + 1)^0.25 - 1</f>
        <v>0.0282777791194868</v>
      </c>
      <c r="BT514" s="359" t="n">
        <f aca="false">(Inputs!Y514 + 1)^0.25 - 1</f>
        <v>0.0282777791194868</v>
      </c>
      <c r="BU514" s="359" t="n">
        <f aca="false">(Inputs!Y514 + 1)^0.25 - 1</f>
        <v>0.0282777791194868</v>
      </c>
      <c r="BV514" s="359" t="n">
        <f aca="false">(Inputs!Z514 + 1)^0.25 - 1</f>
        <v>0.0149130714230885</v>
      </c>
      <c r="BW514" s="359" t="n">
        <f aca="false">(Inputs!Z514 + 1)^0.25 - 1</f>
        <v>0.0149130714230885</v>
      </c>
      <c r="BX514" s="359" t="n">
        <f aca="false">(Inputs!Z514 + 1)^0.25 - 1</f>
        <v>0.0149130714230885</v>
      </c>
      <c r="BY514" s="359" t="n">
        <f aca="false">(Inputs!Z514 + 1)^0.25 - 1</f>
        <v>0.0149130714230885</v>
      </c>
      <c r="BZ514" s="359" t="n">
        <f aca="false">(Inputs!AA514 + 1)^0.25 - 1</f>
        <v>0.0120552491925185</v>
      </c>
      <c r="CA514" s="359" t="n">
        <f aca="false">(Inputs!AA514 + 1)^0.25 - 1</f>
        <v>0.0120552491925185</v>
      </c>
      <c r="CB514" s="359" t="n">
        <f aca="false">(Inputs!AA514 + 1)^0.25 - 1</f>
        <v>0.0120552491925185</v>
      </c>
      <c r="CC514" s="359" t="n">
        <f aca="false">(Inputs!AA514 + 1)^0.25 - 1</f>
        <v>0.0120552491925185</v>
      </c>
      <c r="CD514" s="359" t="n">
        <f aca="false">(Inputs!AB514 + 1)^0.25 - 1</f>
        <v>0.0135712247834516</v>
      </c>
      <c r="CE514" s="359" t="n">
        <f aca="false">(Inputs!AB514 + 1)^0.25 - 1</f>
        <v>0.0135712247834516</v>
      </c>
      <c r="CF514" s="359" t="n">
        <f aca="false">(Inputs!AB514 + 1)^0.25 - 1</f>
        <v>0.0135712247834516</v>
      </c>
      <c r="CG514" s="359" t="n">
        <f aca="false">(Inputs!AB514 + 1)^0.25 - 1</f>
        <v>0.0135712247834516</v>
      </c>
      <c r="CH514" s="359" t="n">
        <f aca="false">(Inputs!AC514 + 1)^0.25 - 1</f>
        <v>0.0135952331028806</v>
      </c>
      <c r="CI514" s="359" t="n">
        <f aca="false">(Inputs!AC514 + 1)^0.25 - 1</f>
        <v>0.0135952331028806</v>
      </c>
      <c r="CJ514" s="359" t="n">
        <f aca="false">(Inputs!AC514 + 1)^0.25 - 1</f>
        <v>0.0135952331028806</v>
      </c>
      <c r="CK514" s="359" t="n">
        <f aca="false">(Inputs!AC514 + 1)^0.25 - 1</f>
        <v>0.0135952331028806</v>
      </c>
      <c r="CL514" s="359" t="n">
        <f aca="false">(Inputs!AD514 + 1)^0.25 - 1</f>
        <v>0.0241136890844451</v>
      </c>
      <c r="CM514" s="359" t="n">
        <f aca="false">(Inputs!AD514 + 1)^0.25 - 1</f>
        <v>0.0241136890844451</v>
      </c>
      <c r="CN514" s="359" t="n">
        <f aca="false">(Inputs!AD514 + 1)^0.25 - 1</f>
        <v>0.0241136890844451</v>
      </c>
      <c r="CO514" s="359" t="n">
        <f aca="false">(Inputs!AD514 + 1)^0.25 - 1</f>
        <v>0.0241136890844451</v>
      </c>
      <c r="CP514" s="359" t="n">
        <f aca="false">(Inputs!AE514 + 1)^0.25 - 1</f>
        <v>0.0305694754785533</v>
      </c>
      <c r="CQ514" s="359" t="n">
        <f aca="false">(Inputs!AE514 + 1)^0.25 - 1</f>
        <v>0.0305694754785533</v>
      </c>
      <c r="CR514" s="359" t="n">
        <f aca="false">(Inputs!AE514 + 1)^0.25 - 1</f>
        <v>0.0305694754785533</v>
      </c>
      <c r="CS514" s="359" t="n">
        <f aca="false">(Inputs!AE514 + 1)^0.25 - 1</f>
        <v>0.0305694754785533</v>
      </c>
      <c r="CT514" s="359" t="n">
        <f aca="false">(Inputs!AF514 + 1)^0.25 - 1</f>
        <v>0.014194887410651</v>
      </c>
      <c r="CU514" s="359" t="n">
        <f aca="false">(Inputs!AF514 + 1)^0.25 - 1</f>
        <v>0.014194887410651</v>
      </c>
      <c r="CV514" s="359" t="n">
        <f aca="false">(Inputs!AF514 + 1)^0.25 - 1</f>
        <v>0.014194887410651</v>
      </c>
      <c r="CW514" s="359" t="n">
        <f aca="false">(Inputs!AF514 + 1)^0.25 - 1</f>
        <v>0.014194887410651</v>
      </c>
      <c r="CX514" s="359" t="n">
        <f aca="false">(Inputs!AG514 + 1)^0.25 - 1</f>
        <v>0.0127539248981694</v>
      </c>
      <c r="CY514" s="359" t="n">
        <f aca="false">(Inputs!AG514 + 1)^0.25 - 1</f>
        <v>0.0127539248981694</v>
      </c>
      <c r="CZ514" s="359" t="n">
        <f aca="false">(Inputs!AG514 + 1)^0.25 - 1</f>
        <v>0.0127539248981694</v>
      </c>
      <c r="DA514" s="359" t="n">
        <f aca="false">(Inputs!AG514 + 1)^0.25 - 1</f>
        <v>0.0127539248981694</v>
      </c>
      <c r="DB514" s="359" t="n">
        <f aca="false">(Inputs!AH514 + 1)^0.25 - 1</f>
        <v>0.0165829305182657</v>
      </c>
      <c r="DC514" s="359" t="n">
        <f aca="false">(Inputs!AH514 + 1)^0.25 - 1</f>
        <v>0.0165829305182657</v>
      </c>
      <c r="DD514" s="359" t="n">
        <f aca="false">(Inputs!AH514 + 1)^0.25 - 1</f>
        <v>0.0165829305182657</v>
      </c>
      <c r="DE514" s="359" t="n">
        <f aca="false">(Inputs!AH514 + 1)^0.25 - 1</f>
        <v>0.0165829305182657</v>
      </c>
      <c r="DF514" s="359" t="n">
        <f aca="false">(Inputs!AI514 + 1)^0.25 - 1</f>
        <v>0.0156297340360858</v>
      </c>
      <c r="DG514" s="359" t="n">
        <f aca="false">(Inputs!AI514 + 1)^0.25 - 1</f>
        <v>0.0156297340360858</v>
      </c>
      <c r="DH514" s="359" t="n">
        <f aca="false">(Inputs!AI514 + 1)^0.25 - 1</f>
        <v>0.0156297340360858</v>
      </c>
      <c r="DI514" s="359" t="n">
        <f aca="false">(Inputs!AI514 + 1)^0.25 - 1</f>
        <v>0.0156297340360858</v>
      </c>
      <c r="DJ514" s="359" t="n">
        <f aca="false">(Inputs!AJ514 + 1)^0.25 - 1</f>
        <v>0.0146738461686593</v>
      </c>
      <c r="DK514" s="359" t="n">
        <f aca="false">(Inputs!AJ514 + 1)^0.25 - 1</f>
        <v>0.0146738461686593</v>
      </c>
      <c r="DL514" s="359" t="n">
        <f aca="false">(Inputs!AJ514 + 1)^0.25 - 1</f>
        <v>0.0146738461686593</v>
      </c>
      <c r="DM514" s="359" t="n">
        <f aca="false">(Inputs!AJ514 + 1)^0.25 - 1</f>
        <v>0.0146738461686593</v>
      </c>
      <c r="DN514" s="359" t="n">
        <f aca="false">(Inputs!AK514 + 1)^0.25 - 1</f>
        <v>0.0134751744412425</v>
      </c>
      <c r="DO514" s="359" t="n">
        <f aca="false">(Inputs!AK514 + 1)^0.25 - 1</f>
        <v>0.0134751744412425</v>
      </c>
      <c r="DP514" s="359" t="n">
        <f aca="false">(Inputs!AK514 + 1)^0.25 - 1</f>
        <v>0.0134751744412425</v>
      </c>
      <c r="DQ514" s="359" t="n">
        <f aca="false">(Inputs!AK514 + 1)^0.25 - 1</f>
        <v>0.0134751744412425</v>
      </c>
      <c r="DR514" s="359" t="n">
        <f aca="false">(Inputs!AL514 + 1)^0.25 - 1</f>
        <v>0.0134751744412425</v>
      </c>
      <c r="DS514" s="359" t="n">
        <f aca="false">(Inputs!AL514 + 1)^0.25 - 1</f>
        <v>0.0134751744412425</v>
      </c>
      <c r="DT514" s="359" t="n">
        <f aca="false">(Inputs!AL514 + 1)^0.25 - 1</f>
        <v>0.0134751744412425</v>
      </c>
      <c r="DU514" s="359" t="n">
        <f aca="false">(Inputs!AL514 + 1)^0.25 - 1</f>
        <v>0.0134751744412425</v>
      </c>
      <c r="DV514" s="359" t="n">
        <f aca="false">(Inputs!AM514 + 1)^0.25 - 1</f>
        <v>0.0134751744412425</v>
      </c>
      <c r="DW514" s="359" t="n">
        <f aca="false">(Inputs!AM514 + 1)^0.25 - 1</f>
        <v>0.0134751744412425</v>
      </c>
      <c r="DX514" s="359" t="n">
        <f aca="false">(Inputs!AM514 + 1)^0.25 - 1</f>
        <v>0.0134751744412425</v>
      </c>
      <c r="DY514" s="359" t="n">
        <f aca="false">(Inputs!AM514 + 1)^0.25 - 1</f>
        <v>0.0134751744412425</v>
      </c>
      <c r="DZ514" s="359" t="n">
        <f aca="false">(Inputs!AN514 + 1)^0.25 - 1</f>
        <v>0.0134751744412425</v>
      </c>
      <c r="EA514" s="359" t="n">
        <f aca="false">(Inputs!AN514 + 1)^0.25 - 1</f>
        <v>0.0134751744412425</v>
      </c>
      <c r="EB514" s="359" t="n">
        <f aca="false">(Inputs!AN514 + 1)^0.25 - 1</f>
        <v>0.0134751744412425</v>
      </c>
      <c r="EC514" s="359" t="n">
        <f aca="false">(Inputs!AN514 + 1)^0.25 - 1</f>
        <v>0.0134751744412425</v>
      </c>
      <c r="ED514" s="359" t="n">
        <f aca="false">(Inputs!AO514 + 1)^0.25 - 1</f>
        <v>0.0134751744412425</v>
      </c>
      <c r="EE514" s="359" t="n">
        <f aca="false">(Inputs!AO514 + 1)^0.25 - 1</f>
        <v>0.0134751744412425</v>
      </c>
      <c r="EF514" s="359" t="n">
        <f aca="false">(Inputs!AO514 + 1)^0.25 - 1</f>
        <v>0.0134751744412425</v>
      </c>
      <c r="EG514" s="359" t="n">
        <f aca="false">(Inputs!AO514 + 1)^0.25 - 1</f>
        <v>0.0134751744412425</v>
      </c>
      <c r="EH514" s="359" t="n">
        <f aca="false">(Inputs!AP514 + 1)^0.25 - 1</f>
        <v>0.0134751744412425</v>
      </c>
      <c r="EI514" s="359" t="n">
        <f aca="false">(Inputs!AP514 + 1)^0.25 - 1</f>
        <v>0.0134751744412425</v>
      </c>
      <c r="EJ514" s="359" t="n">
        <f aca="false">(Inputs!AP514 + 1)^0.25 - 1</f>
        <v>0.0134751744412425</v>
      </c>
      <c r="EK514" s="359" t="n">
        <f aca="false">(Inputs!AP514 + 1)^0.25 - 1</f>
        <v>0.0134751744412425</v>
      </c>
      <c r="EL514" s="359" t="n">
        <f aca="false">(Inputs!AQ514 + 1)^0.25 - 1</f>
        <v>0.0134751744412425</v>
      </c>
      <c r="EM514" s="359" t="n">
        <f aca="false">(Inputs!AQ514 + 1)^0.25 - 1</f>
        <v>0.0134751744412425</v>
      </c>
      <c r="EN514" s="359" t="n">
        <f aca="false">(Inputs!AQ514 + 1)^0.25 - 1</f>
        <v>0.0134751744412425</v>
      </c>
      <c r="EO514" s="359" t="n">
        <f aca="false">(Inputs!AQ514 + 1)^0.25 - 1</f>
        <v>0.0134751744412425</v>
      </c>
      <c r="EP514" s="359" t="n">
        <f aca="false">(Inputs!AR514 + 1)^0.25 - 1</f>
        <v>0.0134751744412425</v>
      </c>
      <c r="EQ514" s="359" t="n">
        <f aca="false">(Inputs!AR514 + 1)^0.25 - 1</f>
        <v>0.0134751744412425</v>
      </c>
      <c r="ER514" s="359" t="n">
        <f aca="false">(Inputs!AR514 + 1)^0.25 - 1</f>
        <v>0.0134751744412425</v>
      </c>
      <c r="ES514" s="359" t="n">
        <f aca="false">(Inputs!AR514 + 1)^0.25 - 1</f>
        <v>0.0134751744412425</v>
      </c>
      <c r="ET514" s="359" t="n">
        <f aca="false">(Inputs!AS514 + 1)^0.25 - 1</f>
        <v>0.0134751744412425</v>
      </c>
      <c r="EU514" s="359" t="n">
        <f aca="false">(Inputs!AS514 + 1)^0.25 - 1</f>
        <v>0.0134751744412425</v>
      </c>
      <c r="EV514" s="359" t="n">
        <f aca="false">(Inputs!AS514 + 1)^0.25 - 1</f>
        <v>0.0134751744412425</v>
      </c>
      <c r="EW514" s="359" t="n">
        <f aca="false">(Inputs!AS514 + 1)^0.25 - 1</f>
        <v>0.0134751744412425</v>
      </c>
      <c r="EX514" s="359" t="n">
        <f aca="false">(Inputs!AT514 + 1)^0.25 - 1</f>
        <v>0.0134751744412425</v>
      </c>
      <c r="EY514" s="359" t="n">
        <f aca="false">(Inputs!AT514 + 1)^0.25 - 1</f>
        <v>0.0134751744412425</v>
      </c>
      <c r="EZ514" s="359" t="n">
        <f aca="false">(Inputs!AT514 + 1)^0.25 - 1</f>
        <v>0.0134751744412425</v>
      </c>
      <c r="FA514" s="359" t="n">
        <f aca="false">(Inputs!AT514 + 1)^0.25 - 1</f>
        <v>0.0134751744412425</v>
      </c>
      <c r="FB514" s="359" t="n">
        <f aca="false">(Inputs!AU514 + 1)^0.25 - 1</f>
        <v>0.0134751744412425</v>
      </c>
      <c r="FC514" s="359" t="n">
        <f aca="false">(Inputs!AU514 + 1)^0.25 - 1</f>
        <v>0.0134751744412425</v>
      </c>
      <c r="FD514" s="359" t="n">
        <f aca="false">(Inputs!AU514 + 1)^0.25 - 1</f>
        <v>0.0134751744412425</v>
      </c>
      <c r="FE514" s="359" t="n">
        <f aca="false">(Inputs!AU514 + 1)^0.25 - 1</f>
        <v>0.0134751744412425</v>
      </c>
      <c r="FF514" s="359" t="n">
        <f aca="false">(Inputs!AV514 + 1)^0.25 - 1</f>
        <v>0.0134751744412425</v>
      </c>
      <c r="FG514" s="359" t="n">
        <f aca="false">(Inputs!AV514 + 1)^0.25 - 1</f>
        <v>0.0134751744412425</v>
      </c>
      <c r="FH514" s="359" t="n">
        <f aca="false">(Inputs!AV514 + 1)^0.25 - 1</f>
        <v>0.0134751744412425</v>
      </c>
      <c r="FI514" s="359" t="n">
        <f aca="false">(Inputs!AV514 + 1)^0.25 - 1</f>
        <v>0.0134751744412425</v>
      </c>
      <c r="FJ514" s="359" t="n">
        <f aca="false">(Inputs!AW514 + 1)^0.25 - 1</f>
        <v>0.0134751744412425</v>
      </c>
      <c r="FK514" s="359" t="n">
        <f aca="false">(Inputs!AW514 + 1)^0.25 - 1</f>
        <v>0.0134751744412425</v>
      </c>
      <c r="FL514" s="359" t="n">
        <f aca="false">(Inputs!AW514 + 1)^0.25 - 1</f>
        <v>0.0134751744412425</v>
      </c>
      <c r="FM514" s="359" t="n">
        <f aca="false">(Inputs!AW514 + 1)^0.25 - 1</f>
        <v>0.0134751744412425</v>
      </c>
      <c r="FN514" s="359" t="n">
        <f aca="false">(Inputs!AX514 + 1)^0.25 - 1</f>
        <v>0.0134751744412425</v>
      </c>
      <c r="FO514" s="359" t="n">
        <f aca="false">(Inputs!AX514 + 1)^0.25 - 1</f>
        <v>0.0134751744412425</v>
      </c>
      <c r="FP514" s="359" t="n">
        <f aca="false">(Inputs!AX514 + 1)^0.25 - 1</f>
        <v>0.0134751744412425</v>
      </c>
      <c r="FQ514" s="359" t="n">
        <f aca="false">(Inputs!AX514 + 1)^0.25 - 1</f>
        <v>0.0134751744412425</v>
      </c>
      <c r="FR514" s="359" t="n">
        <f aca="false">(Inputs!AY514 + 1)^0.25 - 1</f>
        <v>0.0134751744412425</v>
      </c>
      <c r="FS514" s="359" t="n">
        <f aca="false">(Inputs!AY514 + 1)^0.25 - 1</f>
        <v>0.0134751744412425</v>
      </c>
      <c r="FT514" s="359" t="n">
        <f aca="false">(Inputs!AY514 + 1)^0.25 - 1</f>
        <v>0.0134751744412425</v>
      </c>
      <c r="FU514" s="359" t="n">
        <f aca="false">(Inputs!AY514 + 1)^0.25 - 1</f>
        <v>0.0134751744412425</v>
      </c>
      <c r="FV514" s="359" t="n">
        <f aca="false">(Inputs!AZ514 + 1)^0.25 - 1</f>
        <v>0.0134751744412425</v>
      </c>
      <c r="FW514" s="359" t="n">
        <f aca="false">(Inputs!AZ514 + 1)^0.25 - 1</f>
        <v>0.0134751744412425</v>
      </c>
      <c r="FX514" s="359" t="n">
        <f aca="false">(Inputs!AZ514 + 1)^0.25 - 1</f>
        <v>0.0134751744412425</v>
      </c>
      <c r="FY514" s="359" t="n">
        <f aca="false">(Inputs!AZ514 + 1)^0.25 - 1</f>
        <v>0.0134751744412425</v>
      </c>
      <c r="FZ514" s="359" t="n">
        <f aca="false">(Inputs!BA514 + 1)^0.25 - 1</f>
        <v>0.0134751744412425</v>
      </c>
      <c r="GA514" s="359" t="n">
        <f aca="false">(Inputs!BA514 + 1)^0.25 - 1</f>
        <v>0.0134751744412425</v>
      </c>
      <c r="GB514" s="359" t="n">
        <f aca="false">(Inputs!BA514 + 1)^0.25 - 1</f>
        <v>0.0134751744412425</v>
      </c>
      <c r="GC514" s="359" t="n">
        <f aca="false">(Inputs!BA514 + 1)^0.25 - 1</f>
        <v>0.0134751744412425</v>
      </c>
      <c r="GD514" s="359" t="n">
        <f aca="false">(Inputs!BB514 + 1)^0.25 - 1</f>
        <v>0.0134751744412425</v>
      </c>
      <c r="GE514" s="359" t="n">
        <f aca="false">(Inputs!BB514 + 1)^0.25 - 1</f>
        <v>0.0134751744412425</v>
      </c>
      <c r="GF514" s="359" t="n">
        <f aca="false">(Inputs!BB514 + 1)^0.25 - 1</f>
        <v>0.0134751744412425</v>
      </c>
      <c r="GG514" s="359" t="n">
        <f aca="false">(Inputs!BB514 + 1)^0.25 - 1</f>
        <v>0.0134751744412425</v>
      </c>
      <c r="GH514" s="363" t="n">
        <f aca="false">(Inputs!BC514 + 1)^0.25 - 1</f>
        <v>0.0134751744412425</v>
      </c>
      <c r="GI514" s="363" t="n">
        <f aca="false">(Inputs!BC514 + 1)^0.25 - 1</f>
        <v>0.0134751744412425</v>
      </c>
      <c r="GJ514" s="363" t="n">
        <f aca="false">(Inputs!BC514 + 1)^0.25 - 1</f>
        <v>0.0134751744412425</v>
      </c>
      <c r="GK514" s="363" t="n">
        <f aca="false">(Inputs!BC514 + 1)^0.25 - 1</f>
        <v>0.0134751744412425</v>
      </c>
      <c r="GL514" s="363" t="n">
        <f aca="false">(Inputs!BD514 + 1)^0.25 - 1</f>
        <v>0.0134751744412425</v>
      </c>
      <c r="GM514" s="363" t="n">
        <f aca="false">(Inputs!BD514 + 1)^0.25 - 1</f>
        <v>0.0134751744412425</v>
      </c>
      <c r="GN514" s="363" t="n">
        <f aca="false">(Inputs!BD514 + 1)^0.25 - 1</f>
        <v>0.0134751744412425</v>
      </c>
      <c r="GO514" s="363" t="n">
        <f aca="false">(Inputs!BD514 + 1)^0.25 - 1</f>
        <v>0.0134751744412425</v>
      </c>
      <c r="GP514" s="363" t="n">
        <f aca="false">(Inputs!BE514 + 1)^0.25 - 1</f>
        <v>0.0134751744412425</v>
      </c>
      <c r="GQ514" s="363" t="n">
        <f aca="false">(Inputs!BE514 + 1)^0.25 - 1</f>
        <v>0.0134751744412425</v>
      </c>
      <c r="GR514" s="363" t="n">
        <f aca="false">(Inputs!BE514 + 1)^0.25 - 1</f>
        <v>0.0134751744412425</v>
      </c>
      <c r="GS514" s="363" t="n">
        <f aca="false">(Inputs!BE514 + 1)^0.25 - 1</f>
        <v>0.0134751744412425</v>
      </c>
      <c r="GT514" s="363" t="n">
        <f aca="false">(Inputs!BF514 + 1)^0.25 - 1</f>
        <v>0.0134751744412425</v>
      </c>
      <c r="GU514" s="363" t="n">
        <f aca="false">(Inputs!BF514 + 1)^0.25 - 1</f>
        <v>0.0134751744412425</v>
      </c>
      <c r="GV514" s="363" t="n">
        <f aca="false">(Inputs!BF514 + 1)^0.25 - 1</f>
        <v>0.0134751744412425</v>
      </c>
      <c r="GW514" s="363" t="n">
        <f aca="false">(Inputs!BF514 + 1)^0.25 - 1</f>
        <v>0.0134751744412425</v>
      </c>
      <c r="GX514" s="363" t="n">
        <f aca="false">(Inputs!BG514 + 1)^0.25 - 1</f>
        <v>0.0134751744412425</v>
      </c>
      <c r="GY514" s="363" t="n">
        <f aca="false">(Inputs!BG514 + 1)^0.25 - 1</f>
        <v>0.0134751744412425</v>
      </c>
      <c r="GZ514" s="363" t="n">
        <f aca="false">(Inputs!BG514 + 1)^0.25 - 1</f>
        <v>0.0134751744412425</v>
      </c>
      <c r="HA514" s="363" t="n">
        <f aca="false">(Inputs!BG514 + 1)^0.25 - 1</f>
        <v>0.0134751744412425</v>
      </c>
    </row>
    <row r="515" customFormat="false" ht="15" hidden="false" customHeight="false" outlineLevel="1" collapsed="false">
      <c r="A515" s="172" t="s">
        <v>99</v>
      </c>
      <c r="B515" s="173" t="s">
        <v>454</v>
      </c>
      <c r="C515" s="173" t="s">
        <v>463</v>
      </c>
      <c r="D515" s="173" t="s">
        <v>23</v>
      </c>
      <c r="E515" s="119"/>
      <c r="F515" s="19" t="s">
        <v>467</v>
      </c>
      <c r="G515" s="119" t="s">
        <v>12</v>
      </c>
      <c r="H515" s="119"/>
      <c r="I515" s="119" t="s">
        <v>461</v>
      </c>
      <c r="BJ515" s="359" t="n">
        <f aca="false">(Inputs!W515 + 1)^0.25 - 1</f>
        <v>0.0305694754785533</v>
      </c>
      <c r="BK515" s="359" t="n">
        <f aca="false">(Inputs!W515 + 1)^0.25 - 1</f>
        <v>0.0305694754785533</v>
      </c>
      <c r="BL515" s="359" t="n">
        <f aca="false">(Inputs!W515 + 1)^0.25 - 1</f>
        <v>0.0305694754785533</v>
      </c>
      <c r="BM515" s="359" t="n">
        <f aca="false">(Inputs!W515 + 1)^0.25 - 1</f>
        <v>0.0305694754785533</v>
      </c>
      <c r="BN515" s="359" t="n">
        <f aca="false">(Inputs!X515 + 1)^0.25 - 1</f>
        <v>0.039586690415236</v>
      </c>
      <c r="BO515" s="359" t="n">
        <f aca="false">(Inputs!X515 + 1)^0.25 - 1</f>
        <v>0.039586690415236</v>
      </c>
      <c r="BP515" s="359" t="n">
        <f aca="false">(Inputs!X515 + 1)^0.25 - 1</f>
        <v>0.039586690415236</v>
      </c>
      <c r="BQ515" s="359" t="n">
        <f aca="false">(Inputs!X515 + 1)^0.25 - 1</f>
        <v>0.039586690415236</v>
      </c>
      <c r="BR515" s="359" t="n">
        <f aca="false">(Inputs!Y515 + 1)^0.25 - 1</f>
        <v>0.0287373447220802</v>
      </c>
      <c r="BS515" s="359" t="n">
        <f aca="false">(Inputs!Y515 + 1)^0.25 - 1</f>
        <v>0.0287373447220802</v>
      </c>
      <c r="BT515" s="359" t="n">
        <f aca="false">(Inputs!Y515 + 1)^0.25 - 1</f>
        <v>0.0287373447220802</v>
      </c>
      <c r="BU515" s="359" t="n">
        <f aca="false">(Inputs!Y515 + 1)^0.25 - 1</f>
        <v>0.0287373447220802</v>
      </c>
      <c r="BV515" s="359" t="n">
        <f aca="false">(Inputs!Z515 + 1)^0.25 - 1</f>
        <v>0.0236478651344803</v>
      </c>
      <c r="BW515" s="359" t="n">
        <f aca="false">(Inputs!Z515 + 1)^0.25 - 1</f>
        <v>0.0236478651344803</v>
      </c>
      <c r="BX515" s="359" t="n">
        <f aca="false">(Inputs!Z515 + 1)^0.25 - 1</f>
        <v>0.0236478651344803</v>
      </c>
      <c r="BY515" s="359" t="n">
        <f aca="false">(Inputs!Z515 + 1)^0.25 - 1</f>
        <v>0.0236478651344803</v>
      </c>
      <c r="BZ515" s="359" t="n">
        <f aca="false">(Inputs!AA515 + 1)^0.25 - 1</f>
        <v>0.0120552491925185</v>
      </c>
      <c r="CA515" s="359" t="n">
        <f aca="false">(Inputs!AA515 + 1)^0.25 - 1</f>
        <v>0.0120552491925185</v>
      </c>
      <c r="CB515" s="359" t="n">
        <f aca="false">(Inputs!AA515 + 1)^0.25 - 1</f>
        <v>0.0120552491925185</v>
      </c>
      <c r="CC515" s="359" t="n">
        <f aca="false">(Inputs!AA515 + 1)^0.25 - 1</f>
        <v>0.0120552491925185</v>
      </c>
      <c r="CD515" s="359" t="n">
        <f aca="false">(Inputs!AB515 + 1)^0.25 - 1</f>
        <v>0.0268953725268828</v>
      </c>
      <c r="CE515" s="359" t="n">
        <f aca="false">(Inputs!AB515 + 1)^0.25 - 1</f>
        <v>0.0268953725268828</v>
      </c>
      <c r="CF515" s="359" t="n">
        <f aca="false">(Inputs!AB515 + 1)^0.25 - 1</f>
        <v>0.0268953725268828</v>
      </c>
      <c r="CG515" s="359" t="n">
        <f aca="false">(Inputs!AB515 + 1)^0.25 - 1</f>
        <v>0.0268953725268828</v>
      </c>
      <c r="CH515" s="359" t="n">
        <f aca="false">(Inputs!AC515 + 1)^0.25 - 1</f>
        <v>0.0137152491174286</v>
      </c>
      <c r="CI515" s="359" t="n">
        <f aca="false">(Inputs!AC515 + 1)^0.25 - 1</f>
        <v>0.0137152491174286</v>
      </c>
      <c r="CJ515" s="359" t="n">
        <f aca="false">(Inputs!AC515 + 1)^0.25 - 1</f>
        <v>0.0137152491174286</v>
      </c>
      <c r="CK515" s="359" t="n">
        <f aca="false">(Inputs!AC515 + 1)^0.25 - 1</f>
        <v>0.0137152491174286</v>
      </c>
      <c r="CL515" s="359" t="n">
        <f aca="false">(Inputs!AD515 + 1)^0.25 - 1</f>
        <v>0.0291962952465525</v>
      </c>
      <c r="CM515" s="359" t="n">
        <f aca="false">(Inputs!AD515 + 1)^0.25 - 1</f>
        <v>0.0291962952465525</v>
      </c>
      <c r="CN515" s="359" t="n">
        <f aca="false">(Inputs!AD515 + 1)^0.25 - 1</f>
        <v>0.0291962952465525</v>
      </c>
      <c r="CO515" s="359" t="n">
        <f aca="false">(Inputs!AD515 + 1)^0.25 - 1</f>
        <v>0.0291962952465525</v>
      </c>
      <c r="CP515" s="359" t="n">
        <f aca="false">(Inputs!AE515 + 1)^0.25 - 1</f>
        <v>0.0360080256445405</v>
      </c>
      <c r="CQ515" s="359" t="n">
        <f aca="false">(Inputs!AE515 + 1)^0.25 - 1</f>
        <v>0.0360080256445405</v>
      </c>
      <c r="CR515" s="359" t="n">
        <f aca="false">(Inputs!AE515 + 1)^0.25 - 1</f>
        <v>0.0360080256445405</v>
      </c>
      <c r="CS515" s="359" t="n">
        <f aca="false">(Inputs!AE515 + 1)^0.25 - 1</f>
        <v>0.0360080256445405</v>
      </c>
      <c r="CT515" s="359" t="n">
        <f aca="false">(Inputs!AF515 + 1)^0.25 - 1</f>
        <v>0.014194887410651</v>
      </c>
      <c r="CU515" s="359" t="n">
        <f aca="false">(Inputs!AF515 + 1)^0.25 - 1</f>
        <v>0.014194887410651</v>
      </c>
      <c r="CV515" s="359" t="n">
        <f aca="false">(Inputs!AF515 + 1)^0.25 - 1</f>
        <v>0.014194887410651</v>
      </c>
      <c r="CW515" s="359" t="n">
        <f aca="false">(Inputs!AF515 + 1)^0.25 - 1</f>
        <v>0.014194887410651</v>
      </c>
      <c r="CX515" s="359" t="n">
        <f aca="false">(Inputs!AG515 + 1)^0.25 - 1</f>
        <v>0.0127539248981694</v>
      </c>
      <c r="CY515" s="359" t="n">
        <f aca="false">(Inputs!AG515 + 1)^0.25 - 1</f>
        <v>0.0127539248981694</v>
      </c>
      <c r="CZ515" s="359" t="n">
        <f aca="false">(Inputs!AG515 + 1)^0.25 - 1</f>
        <v>0.0127539248981694</v>
      </c>
      <c r="DA515" s="359" t="n">
        <f aca="false">(Inputs!AG515 + 1)^0.25 - 1</f>
        <v>0.0127539248981694</v>
      </c>
      <c r="DB515" s="359" t="n">
        <f aca="false">(Inputs!AH515 + 1)^0.25 - 1</f>
        <v>0.0165829305182657</v>
      </c>
      <c r="DC515" s="359" t="n">
        <f aca="false">(Inputs!AH515 + 1)^0.25 - 1</f>
        <v>0.0165829305182657</v>
      </c>
      <c r="DD515" s="359" t="n">
        <f aca="false">(Inputs!AH515 + 1)^0.25 - 1</f>
        <v>0.0165829305182657</v>
      </c>
      <c r="DE515" s="359" t="n">
        <f aca="false">(Inputs!AH515 + 1)^0.25 - 1</f>
        <v>0.0165829305182657</v>
      </c>
      <c r="DF515" s="359" t="n">
        <f aca="false">(Inputs!AI515 + 1)^0.25 - 1</f>
        <v>0.0156297340360858</v>
      </c>
      <c r="DG515" s="359" t="n">
        <f aca="false">(Inputs!AI515 + 1)^0.25 - 1</f>
        <v>0.0156297340360858</v>
      </c>
      <c r="DH515" s="359" t="n">
        <f aca="false">(Inputs!AI515 + 1)^0.25 - 1</f>
        <v>0.0156297340360858</v>
      </c>
      <c r="DI515" s="359" t="n">
        <f aca="false">(Inputs!AI515 + 1)^0.25 - 1</f>
        <v>0.0156297340360858</v>
      </c>
      <c r="DJ515" s="359" t="n">
        <f aca="false">(Inputs!AJ515 + 1)^0.25 - 1</f>
        <v>0.0146738461686593</v>
      </c>
      <c r="DK515" s="359" t="n">
        <f aca="false">(Inputs!AJ515 + 1)^0.25 - 1</f>
        <v>0.0146738461686593</v>
      </c>
      <c r="DL515" s="359" t="n">
        <f aca="false">(Inputs!AJ515 + 1)^0.25 - 1</f>
        <v>0.0146738461686593</v>
      </c>
      <c r="DM515" s="359" t="n">
        <f aca="false">(Inputs!AJ515 + 1)^0.25 - 1</f>
        <v>0.0146738461686593</v>
      </c>
      <c r="DN515" s="359" t="n">
        <f aca="false">(Inputs!AK515 + 1)^0.25 - 1</f>
        <v>0.0134751744412425</v>
      </c>
      <c r="DO515" s="359" t="n">
        <f aca="false">(Inputs!AK515 + 1)^0.25 - 1</f>
        <v>0.0134751744412425</v>
      </c>
      <c r="DP515" s="359" t="n">
        <f aca="false">(Inputs!AK515 + 1)^0.25 - 1</f>
        <v>0.0134751744412425</v>
      </c>
      <c r="DQ515" s="359" t="n">
        <f aca="false">(Inputs!AK515 + 1)^0.25 - 1</f>
        <v>0.0134751744412425</v>
      </c>
      <c r="DR515" s="359" t="n">
        <f aca="false">(Inputs!AL515 + 1)^0.25 - 1</f>
        <v>0.0134751744412425</v>
      </c>
      <c r="DS515" s="359" t="n">
        <f aca="false">(Inputs!AL515 + 1)^0.25 - 1</f>
        <v>0.0134751744412425</v>
      </c>
      <c r="DT515" s="359" t="n">
        <f aca="false">(Inputs!AL515 + 1)^0.25 - 1</f>
        <v>0.0134751744412425</v>
      </c>
      <c r="DU515" s="359" t="n">
        <f aca="false">(Inputs!AL515 + 1)^0.25 - 1</f>
        <v>0.0134751744412425</v>
      </c>
      <c r="DV515" s="359" t="n">
        <f aca="false">(Inputs!AM515 + 1)^0.25 - 1</f>
        <v>0.0134751744412425</v>
      </c>
      <c r="DW515" s="359" t="n">
        <f aca="false">(Inputs!AM515 + 1)^0.25 - 1</f>
        <v>0.0134751744412425</v>
      </c>
      <c r="DX515" s="359" t="n">
        <f aca="false">(Inputs!AM515 + 1)^0.25 - 1</f>
        <v>0.0134751744412425</v>
      </c>
      <c r="DY515" s="359" t="n">
        <f aca="false">(Inputs!AM515 + 1)^0.25 - 1</f>
        <v>0.0134751744412425</v>
      </c>
      <c r="DZ515" s="359" t="n">
        <f aca="false">(Inputs!AN515 + 1)^0.25 - 1</f>
        <v>0.0134751744412425</v>
      </c>
      <c r="EA515" s="359" t="n">
        <f aca="false">(Inputs!AN515 + 1)^0.25 - 1</f>
        <v>0.0134751744412425</v>
      </c>
      <c r="EB515" s="359" t="n">
        <f aca="false">(Inputs!AN515 + 1)^0.25 - 1</f>
        <v>0.0134751744412425</v>
      </c>
      <c r="EC515" s="359" t="n">
        <f aca="false">(Inputs!AN515 + 1)^0.25 - 1</f>
        <v>0.0134751744412425</v>
      </c>
      <c r="ED515" s="359" t="n">
        <f aca="false">(Inputs!AO515 + 1)^0.25 - 1</f>
        <v>0.0134751744412425</v>
      </c>
      <c r="EE515" s="359" t="n">
        <f aca="false">(Inputs!AO515 + 1)^0.25 - 1</f>
        <v>0.0134751744412425</v>
      </c>
      <c r="EF515" s="359" t="n">
        <f aca="false">(Inputs!AO515 + 1)^0.25 - 1</f>
        <v>0.0134751744412425</v>
      </c>
      <c r="EG515" s="359" t="n">
        <f aca="false">(Inputs!AO515 + 1)^0.25 - 1</f>
        <v>0.0134751744412425</v>
      </c>
      <c r="EH515" s="359" t="n">
        <f aca="false">(Inputs!AP515 + 1)^0.25 - 1</f>
        <v>0.0134751744412425</v>
      </c>
      <c r="EI515" s="359" t="n">
        <f aca="false">(Inputs!AP515 + 1)^0.25 - 1</f>
        <v>0.0134751744412425</v>
      </c>
      <c r="EJ515" s="359" t="n">
        <f aca="false">(Inputs!AP515 + 1)^0.25 - 1</f>
        <v>0.0134751744412425</v>
      </c>
      <c r="EK515" s="359" t="n">
        <f aca="false">(Inputs!AP515 + 1)^0.25 - 1</f>
        <v>0.0134751744412425</v>
      </c>
      <c r="EL515" s="359" t="n">
        <f aca="false">(Inputs!AQ515 + 1)^0.25 - 1</f>
        <v>0.0134751744412425</v>
      </c>
      <c r="EM515" s="359" t="n">
        <f aca="false">(Inputs!AQ515 + 1)^0.25 - 1</f>
        <v>0.0134751744412425</v>
      </c>
      <c r="EN515" s="359" t="n">
        <f aca="false">(Inputs!AQ515 + 1)^0.25 - 1</f>
        <v>0.0134751744412425</v>
      </c>
      <c r="EO515" s="359" t="n">
        <f aca="false">(Inputs!AQ515 + 1)^0.25 - 1</f>
        <v>0.0134751744412425</v>
      </c>
      <c r="EP515" s="359" t="n">
        <f aca="false">(Inputs!AR515 + 1)^0.25 - 1</f>
        <v>0.0134751744412425</v>
      </c>
      <c r="EQ515" s="359" t="n">
        <f aca="false">(Inputs!AR515 + 1)^0.25 - 1</f>
        <v>0.0134751744412425</v>
      </c>
      <c r="ER515" s="359" t="n">
        <f aca="false">(Inputs!AR515 + 1)^0.25 - 1</f>
        <v>0.0134751744412425</v>
      </c>
      <c r="ES515" s="359" t="n">
        <f aca="false">(Inputs!AR515 + 1)^0.25 - 1</f>
        <v>0.0134751744412425</v>
      </c>
      <c r="ET515" s="359" t="n">
        <f aca="false">(Inputs!AS515 + 1)^0.25 - 1</f>
        <v>0.0134751744412425</v>
      </c>
      <c r="EU515" s="359" t="n">
        <f aca="false">(Inputs!AS515 + 1)^0.25 - 1</f>
        <v>0.0134751744412425</v>
      </c>
      <c r="EV515" s="359" t="n">
        <f aca="false">(Inputs!AS515 + 1)^0.25 - 1</f>
        <v>0.0134751744412425</v>
      </c>
      <c r="EW515" s="359" t="n">
        <f aca="false">(Inputs!AS515 + 1)^0.25 - 1</f>
        <v>0.0134751744412425</v>
      </c>
      <c r="EX515" s="359" t="n">
        <f aca="false">(Inputs!AT515 + 1)^0.25 - 1</f>
        <v>0.0134751744412425</v>
      </c>
      <c r="EY515" s="359" t="n">
        <f aca="false">(Inputs!AT515 + 1)^0.25 - 1</f>
        <v>0.0134751744412425</v>
      </c>
      <c r="EZ515" s="359" t="n">
        <f aca="false">(Inputs!AT515 + 1)^0.25 - 1</f>
        <v>0.0134751744412425</v>
      </c>
      <c r="FA515" s="359" t="n">
        <f aca="false">(Inputs!AT515 + 1)^0.25 - 1</f>
        <v>0.0134751744412425</v>
      </c>
      <c r="FB515" s="359" t="n">
        <f aca="false">(Inputs!AU515 + 1)^0.25 - 1</f>
        <v>0.0134751744412425</v>
      </c>
      <c r="FC515" s="359" t="n">
        <f aca="false">(Inputs!AU515 + 1)^0.25 - 1</f>
        <v>0.0134751744412425</v>
      </c>
      <c r="FD515" s="359" t="n">
        <f aca="false">(Inputs!AU515 + 1)^0.25 - 1</f>
        <v>0.0134751744412425</v>
      </c>
      <c r="FE515" s="359" t="n">
        <f aca="false">(Inputs!AU515 + 1)^0.25 - 1</f>
        <v>0.0134751744412425</v>
      </c>
      <c r="FF515" s="359" t="n">
        <f aca="false">(Inputs!AV515 + 1)^0.25 - 1</f>
        <v>0.0134751744412425</v>
      </c>
      <c r="FG515" s="359" t="n">
        <f aca="false">(Inputs!AV515 + 1)^0.25 - 1</f>
        <v>0.0134751744412425</v>
      </c>
      <c r="FH515" s="359" t="n">
        <f aca="false">(Inputs!AV515 + 1)^0.25 - 1</f>
        <v>0.0134751744412425</v>
      </c>
      <c r="FI515" s="359" t="n">
        <f aca="false">(Inputs!AV515 + 1)^0.25 - 1</f>
        <v>0.0134751744412425</v>
      </c>
      <c r="FJ515" s="359" t="n">
        <f aca="false">(Inputs!AW515 + 1)^0.25 - 1</f>
        <v>0.0134751744412425</v>
      </c>
      <c r="FK515" s="359" t="n">
        <f aca="false">(Inputs!AW515 + 1)^0.25 - 1</f>
        <v>0.0134751744412425</v>
      </c>
      <c r="FL515" s="359" t="n">
        <f aca="false">(Inputs!AW515 + 1)^0.25 - 1</f>
        <v>0.0134751744412425</v>
      </c>
      <c r="FM515" s="359" t="n">
        <f aca="false">(Inputs!AW515 + 1)^0.25 - 1</f>
        <v>0.0134751744412425</v>
      </c>
      <c r="FN515" s="359" t="n">
        <f aca="false">(Inputs!AX515 + 1)^0.25 - 1</f>
        <v>0.0134751744412425</v>
      </c>
      <c r="FO515" s="359" t="n">
        <f aca="false">(Inputs!AX515 + 1)^0.25 - 1</f>
        <v>0.0134751744412425</v>
      </c>
      <c r="FP515" s="359" t="n">
        <f aca="false">(Inputs!AX515 + 1)^0.25 - 1</f>
        <v>0.0134751744412425</v>
      </c>
      <c r="FQ515" s="359" t="n">
        <f aca="false">(Inputs!AX515 + 1)^0.25 - 1</f>
        <v>0.0134751744412425</v>
      </c>
      <c r="FR515" s="359" t="n">
        <f aca="false">(Inputs!AY515 + 1)^0.25 - 1</f>
        <v>0.0134751744412425</v>
      </c>
      <c r="FS515" s="359" t="n">
        <f aca="false">(Inputs!AY515 + 1)^0.25 - 1</f>
        <v>0.0134751744412425</v>
      </c>
      <c r="FT515" s="359" t="n">
        <f aca="false">(Inputs!AY515 + 1)^0.25 - 1</f>
        <v>0.0134751744412425</v>
      </c>
      <c r="FU515" s="359" t="n">
        <f aca="false">(Inputs!AY515 + 1)^0.25 - 1</f>
        <v>0.0134751744412425</v>
      </c>
      <c r="FV515" s="359" t="n">
        <f aca="false">(Inputs!AZ515 + 1)^0.25 - 1</f>
        <v>0.0134751744412425</v>
      </c>
      <c r="FW515" s="359" t="n">
        <f aca="false">(Inputs!AZ515 + 1)^0.25 - 1</f>
        <v>0.0134751744412425</v>
      </c>
      <c r="FX515" s="359" t="n">
        <f aca="false">(Inputs!AZ515 + 1)^0.25 - 1</f>
        <v>0.0134751744412425</v>
      </c>
      <c r="FY515" s="359" t="n">
        <f aca="false">(Inputs!AZ515 + 1)^0.25 - 1</f>
        <v>0.0134751744412425</v>
      </c>
      <c r="FZ515" s="359" t="n">
        <f aca="false">(Inputs!BA515 + 1)^0.25 - 1</f>
        <v>0.0134751744412425</v>
      </c>
      <c r="GA515" s="359" t="n">
        <f aca="false">(Inputs!BA515 + 1)^0.25 - 1</f>
        <v>0.0134751744412425</v>
      </c>
      <c r="GB515" s="359" t="n">
        <f aca="false">(Inputs!BA515 + 1)^0.25 - 1</f>
        <v>0.0134751744412425</v>
      </c>
      <c r="GC515" s="359" t="n">
        <f aca="false">(Inputs!BA515 + 1)^0.25 - 1</f>
        <v>0.0134751744412425</v>
      </c>
      <c r="GD515" s="359" t="n">
        <f aca="false">(Inputs!BB515 + 1)^0.25 - 1</f>
        <v>0.0134751744412425</v>
      </c>
      <c r="GE515" s="359" t="n">
        <f aca="false">(Inputs!BB515 + 1)^0.25 - 1</f>
        <v>0.0134751744412425</v>
      </c>
      <c r="GF515" s="359" t="n">
        <f aca="false">(Inputs!BB515 + 1)^0.25 - 1</f>
        <v>0.0134751744412425</v>
      </c>
      <c r="GG515" s="359" t="n">
        <f aca="false">(Inputs!BB515 + 1)^0.25 - 1</f>
        <v>0.0134751744412425</v>
      </c>
      <c r="GH515" s="363" t="n">
        <f aca="false">(Inputs!BC515 + 1)^0.25 - 1</f>
        <v>0.0134751744412425</v>
      </c>
      <c r="GI515" s="363" t="n">
        <f aca="false">(Inputs!BC515 + 1)^0.25 - 1</f>
        <v>0.0134751744412425</v>
      </c>
      <c r="GJ515" s="363" t="n">
        <f aca="false">(Inputs!BC515 + 1)^0.25 - 1</f>
        <v>0.0134751744412425</v>
      </c>
      <c r="GK515" s="363" t="n">
        <f aca="false">(Inputs!BC515 + 1)^0.25 - 1</f>
        <v>0.0134751744412425</v>
      </c>
      <c r="GL515" s="363" t="n">
        <f aca="false">(Inputs!BD515 + 1)^0.25 - 1</f>
        <v>0.0134751744412425</v>
      </c>
      <c r="GM515" s="363" t="n">
        <f aca="false">(Inputs!BD515 + 1)^0.25 - 1</f>
        <v>0.0134751744412425</v>
      </c>
      <c r="GN515" s="363" t="n">
        <f aca="false">(Inputs!BD515 + 1)^0.25 - 1</f>
        <v>0.0134751744412425</v>
      </c>
      <c r="GO515" s="363" t="n">
        <f aca="false">(Inputs!BD515 + 1)^0.25 - 1</f>
        <v>0.0134751744412425</v>
      </c>
      <c r="GP515" s="363" t="n">
        <f aca="false">(Inputs!BE515 + 1)^0.25 - 1</f>
        <v>0.0134751744412425</v>
      </c>
      <c r="GQ515" s="363" t="n">
        <f aca="false">(Inputs!BE515 + 1)^0.25 - 1</f>
        <v>0.0134751744412425</v>
      </c>
      <c r="GR515" s="363" t="n">
        <f aca="false">(Inputs!BE515 + 1)^0.25 - 1</f>
        <v>0.0134751744412425</v>
      </c>
      <c r="GS515" s="363" t="n">
        <f aca="false">(Inputs!BE515 + 1)^0.25 - 1</f>
        <v>0.0134751744412425</v>
      </c>
      <c r="GT515" s="363" t="n">
        <f aca="false">(Inputs!BF515 + 1)^0.25 - 1</f>
        <v>0.0134751744412425</v>
      </c>
      <c r="GU515" s="363" t="n">
        <f aca="false">(Inputs!BF515 + 1)^0.25 - 1</f>
        <v>0.0134751744412425</v>
      </c>
      <c r="GV515" s="363" t="n">
        <f aca="false">(Inputs!BF515 + 1)^0.25 - 1</f>
        <v>0.0134751744412425</v>
      </c>
      <c r="GW515" s="363" t="n">
        <f aca="false">(Inputs!BF515 + 1)^0.25 - 1</f>
        <v>0.0134751744412425</v>
      </c>
      <c r="GX515" s="363" t="n">
        <f aca="false">(Inputs!BG515 + 1)^0.25 - 1</f>
        <v>0.0134751744412425</v>
      </c>
      <c r="GY515" s="363" t="n">
        <f aca="false">(Inputs!BG515 + 1)^0.25 - 1</f>
        <v>0.0134751744412425</v>
      </c>
      <c r="GZ515" s="363" t="n">
        <f aca="false">(Inputs!BG515 + 1)^0.25 - 1</f>
        <v>0.0134751744412425</v>
      </c>
      <c r="HA515" s="363" t="n">
        <f aca="false">(Inputs!BG515 + 1)^0.25 - 1</f>
        <v>0.0134751744412425</v>
      </c>
    </row>
    <row r="516" customFormat="false" ht="15" hidden="false" customHeight="false" outlineLevel="1" collapsed="false">
      <c r="A516" s="172" t="s">
        <v>99</v>
      </c>
      <c r="B516" s="173" t="s">
        <v>454</v>
      </c>
      <c r="C516" s="173" t="s">
        <v>468</v>
      </c>
      <c r="D516" s="173" t="s">
        <v>10</v>
      </c>
      <c r="E516" s="119"/>
      <c r="F516" s="19" t="s">
        <v>469</v>
      </c>
      <c r="G516" s="119" t="s">
        <v>457</v>
      </c>
      <c r="H516" s="119"/>
      <c r="I516" s="119"/>
      <c r="BZ516" s="297"/>
      <c r="CA516" s="297" t="n">
        <f aca="false">IF('Inputs Q LTM'!CA516="","",'Inputs Q LTM'!CA516)</f>
        <v>26.183</v>
      </c>
      <c r="CB516" s="297" t="n">
        <f aca="false">IF('Inputs Q LTM'!CB516="","",'Inputs Q LTM'!CB516)</f>
        <v>27.368</v>
      </c>
      <c r="CC516" s="297" t="n">
        <f aca="false">IF('Inputs Q LTM'!CC516="","",'Inputs Q LTM'!CC516)</f>
        <v>27.942</v>
      </c>
      <c r="CD516" s="297" t="n">
        <f aca="false">IF('Inputs Q LTM'!CD516="","",'Inputs Q LTM'!CD516)</f>
        <v>27.2850503527632</v>
      </c>
      <c r="CE516" s="297" t="n">
        <f aca="false">IF('Inputs Q LTM'!CE516="","",'Inputs Q LTM'!CE516)</f>
        <v>26.5267923028247</v>
      </c>
      <c r="CF516" s="297" t="n">
        <f aca="false">IF('Inputs Q LTM'!CF516="","",'Inputs Q LTM'!CF516)</f>
        <v>25.4551711956522</v>
      </c>
      <c r="CG516" s="297" t="n">
        <f aca="false">IF('Inputs Q LTM'!CG516="","",'Inputs Q LTM'!CG516)</f>
        <v>26.611175</v>
      </c>
      <c r="CH516" s="297" t="n">
        <f aca="false">IF('Inputs Q LTM'!CH516="","",'Inputs Q LTM'!CH516)</f>
        <v>25.07</v>
      </c>
      <c r="CI516" s="297" t="n">
        <f aca="false">IF('Inputs Q LTM'!CI516="","",'Inputs Q LTM'!CI516)</f>
        <v>26.88</v>
      </c>
      <c r="CJ516" s="297" t="n">
        <f aca="false">IF('Inputs Q LTM'!CJ516="","",'Inputs Q LTM'!CJ516)</f>
        <v>27.6</v>
      </c>
      <c r="CK516" s="297" t="n">
        <f aca="false">IF('Inputs Q LTM'!CK516="","",'Inputs Q LTM'!CK516)</f>
        <v>28.25</v>
      </c>
      <c r="CL516" s="297" t="n">
        <f aca="false">IF('Inputs Q LTM'!CL516="","",'Inputs Q LTM'!CL516)</f>
        <v>27.97</v>
      </c>
      <c r="CM516" s="297" t="n">
        <f aca="false">IF('Inputs Q LTM'!CM516="","",'Inputs Q LTM'!CM516)</f>
        <v>27.6</v>
      </c>
      <c r="CN516" s="297" t="n">
        <f aca="false">IF('Inputs Q LTM'!CN516="","",'Inputs Q LTM'!CN516)</f>
        <v>27.35</v>
      </c>
      <c r="CO516" s="297" t="n">
        <f aca="false">IF('Inputs Q LTM'!CO516="","",'Inputs Q LTM'!CO516)</f>
        <v>27.65</v>
      </c>
      <c r="CP516" s="297" t="n">
        <f aca="false">IF('Inputs Q LTM'!CP516="","",'Inputs Q LTM'!CP516)</f>
        <v>28.2298832191781</v>
      </c>
      <c r="CQ516" s="297" t="n">
        <f aca="false">IF('Inputs Q LTM'!CQ516="","",'Inputs Q LTM'!CQ516)</f>
        <v>28.465507739726</v>
      </c>
      <c r="CR516" s="297" t="n">
        <f aca="false">IF('Inputs Q LTM'!CR516="","",'Inputs Q LTM'!CR516)</f>
        <v>28.70186828</v>
      </c>
      <c r="CS516" s="297" t="n">
        <f aca="false">IF('Inputs Q LTM'!CS516="","",'Inputs Q LTM'!CS516)</f>
        <v>28.93896484</v>
      </c>
      <c r="CT516" s="297" t="n">
        <f aca="false">IF('Inputs Q LTM'!CT516="","",'Inputs Q LTM'!CT516)</f>
        <v>29.18290656</v>
      </c>
      <c r="CU516" s="297" t="n">
        <f aca="false">IF('Inputs Q LTM'!CU516="","",'Inputs Q LTM'!CU516)</f>
        <v>29.41543968</v>
      </c>
      <c r="CV516" s="297" t="n">
        <f aca="false">IF('Inputs Q LTM'!CV516="","",'Inputs Q LTM'!CV516)</f>
        <v>29.6479728</v>
      </c>
      <c r="CW516" s="297" t="n">
        <f aca="false">IF('Inputs Q LTM'!CW516="","",'Inputs Q LTM'!CW516)</f>
        <v>29.88050592</v>
      </c>
      <c r="CX516" s="297" t="n">
        <f aca="false">IF('Inputs Q LTM'!CX516="","",'Inputs Q LTM'!CX516)</f>
        <v>30.11675956992</v>
      </c>
      <c r="CY516" s="297" t="n">
        <f aca="false">IF('Inputs Q LTM'!CY516="","",'Inputs Q LTM'!CY516)</f>
        <v>30.35673374976</v>
      </c>
      <c r="CZ516" s="297" t="n">
        <f aca="false">IF('Inputs Q LTM'!CZ516="","",'Inputs Q LTM'!CZ516)</f>
        <v>30.5967079296</v>
      </c>
      <c r="DA516" s="297" t="n">
        <f aca="false">IF('Inputs Q LTM'!DA516="","",'Inputs Q LTM'!DA516)</f>
        <v>30.83668210944</v>
      </c>
      <c r="DB516" s="364" t="n">
        <f aca="false">IF('Inputs Q LTM'!DB516="","",'Inputs Q LTM'!DB516)</f>
        <v>31.0460587132806</v>
      </c>
      <c r="DC516" s="297" t="n">
        <f aca="false">IF('Inputs Q LTM'!DC516="","",'Inputs Q LTM'!DC516)</f>
        <v>31.2248377411218</v>
      </c>
      <c r="DD516" s="297" t="n">
        <f aca="false">IF('Inputs Q LTM'!DD516="","",'Inputs Q LTM'!DD516)</f>
        <v>31.403616768963</v>
      </c>
      <c r="DE516" s="297" t="n">
        <f aca="false">IF('Inputs Q LTM'!DE516="","",'Inputs Q LTM'!DE516)</f>
        <v>31.5823957968042</v>
      </c>
      <c r="DF516" s="297" t="n">
        <f aca="false">IF('Inputs Q LTM'!DF516="","",'Inputs Q LTM'!DF516)</f>
        <v>31.761549537194</v>
      </c>
      <c r="DG516" s="297" t="n">
        <f aca="false">IF('Inputs Q LTM'!DG516="","",'Inputs Q LTM'!DG516)</f>
        <v>31.9410779901326</v>
      </c>
      <c r="DH516" s="297" t="n">
        <f aca="false">IF('Inputs Q LTM'!DH516="","",'Inputs Q LTM'!DH516)</f>
        <v>32.1206064430712</v>
      </c>
      <c r="DI516" s="297" t="n">
        <f aca="false">IF('Inputs Q LTM'!DI516="","",'Inputs Q LTM'!DI516)</f>
        <v>32.3001348960097</v>
      </c>
      <c r="DJ516" s="297" t="n">
        <f aca="false">IF('Inputs Q LTM'!DJ516="","",'Inputs Q LTM'!DJ516)</f>
        <v>32.486789096025</v>
      </c>
      <c r="DK516" s="297" t="n">
        <f aca="false">IF('Inputs Q LTM'!DK516="","",'Inputs Q LTM'!DK516)</f>
        <v>32.680569043117</v>
      </c>
      <c r="DL516" s="297" t="n">
        <f aca="false">IF('Inputs Q LTM'!DL516="","",'Inputs Q LTM'!DL516)</f>
        <v>32.8743489902089</v>
      </c>
      <c r="DM516" s="297" t="n">
        <f aca="false">IF('Inputs Q LTM'!DM516="","",'Inputs Q LTM'!DM516)</f>
        <v>33.0681289373009</v>
      </c>
      <c r="DN516" s="297" t="n">
        <f aca="false">IF('Inputs Q LTM'!DN516="","",'Inputs Q LTM'!DN516)</f>
        <v>33.2772745704363</v>
      </c>
      <c r="DO516" s="297" t="n">
        <f aca="false">IF('Inputs Q LTM'!DO516="","",'Inputs Q LTM'!DO516)</f>
        <v>33.5017858896151</v>
      </c>
      <c r="DP516" s="297" t="n">
        <f aca="false">IF('Inputs Q LTM'!DP516="","",'Inputs Q LTM'!DP516)</f>
        <v>33.7262972087939</v>
      </c>
      <c r="DQ516" s="297" t="n">
        <f aca="false">IF('Inputs Q LTM'!DQ516="","",'Inputs Q LTM'!DQ516)</f>
        <v>33.9508085279727</v>
      </c>
      <c r="DR516" s="297" t="n">
        <f aca="false">IF('Inputs Q LTM'!DR516="","",'Inputs Q LTM'!DR516)</f>
        <v>34.1933928341815</v>
      </c>
      <c r="DS516" s="297" t="n">
        <f aca="false">IF('Inputs Q LTM'!DS516="","",'Inputs Q LTM'!DS516)</f>
        <v>34.4540501274203</v>
      </c>
      <c r="DT516" s="297" t="n">
        <f aca="false">IF('Inputs Q LTM'!DT516="","",'Inputs Q LTM'!DT516)</f>
        <v>34.7147074206591</v>
      </c>
      <c r="DU516" s="297" t="n">
        <f aca="false">IF('Inputs Q LTM'!DU516="","",'Inputs Q LTM'!DU516)</f>
        <v>34.9753647138979</v>
      </c>
      <c r="DV516" s="297" t="n">
        <f aca="false">IF('Inputs Q LTM'!DV516="","",'Inputs Q LTM'!DV516)</f>
        <v>35.2270100378209</v>
      </c>
      <c r="DW516" s="297" t="n">
        <f aca="false">IF('Inputs Q LTM'!DW516="","",'Inputs Q LTM'!DW516)</f>
        <v>35.4696433924281</v>
      </c>
      <c r="DX516" s="297" t="n">
        <f aca="false">IF('Inputs Q LTM'!DX516="","",'Inputs Q LTM'!DX516)</f>
        <v>35.7122767470353</v>
      </c>
      <c r="DY516" s="297" t="n">
        <f aca="false">IF('Inputs Q LTM'!DY516="","",'Inputs Q LTM'!DY516)</f>
        <v>35.9549101016426</v>
      </c>
      <c r="DZ516" s="297" t="n">
        <f aca="false">IF('Inputs Q LTM'!DZ516="","",'Inputs Q LTM'!DZ516)</f>
        <v>36.2115126293672</v>
      </c>
      <c r="EA516" s="297" t="n">
        <f aca="false">IF('Inputs Q LTM'!EA516="","",'Inputs Q LTM'!EA516)</f>
        <v>36.4820843302093</v>
      </c>
      <c r="EB516" s="297" t="n">
        <f aca="false">IF('Inputs Q LTM'!EB516="","",'Inputs Q LTM'!EB516)</f>
        <v>36.7526560310514</v>
      </c>
      <c r="EC516" s="297" t="n">
        <f aca="false">IF('Inputs Q LTM'!EC516="","",'Inputs Q LTM'!EC516)</f>
        <v>37.0232277318935</v>
      </c>
      <c r="ED516" s="297" t="n">
        <f aca="false">IF('Inputs Q LTM'!ED516="","",'Inputs Q LTM'!ED516)</f>
        <v>37.2978580082482</v>
      </c>
      <c r="EE516" s="297" t="n">
        <f aca="false">IF('Inputs Q LTM'!EE516="","",'Inputs Q LTM'!EE516)</f>
        <v>37.5765468601156</v>
      </c>
      <c r="EF516" s="297" t="n">
        <f aca="false">IF('Inputs Q LTM'!EF516="","",'Inputs Q LTM'!EF516)</f>
        <v>37.855235711983</v>
      </c>
      <c r="EG516" s="297" t="n">
        <f aca="false">IF('Inputs Q LTM'!EG516="","",'Inputs Q LTM'!EG516)</f>
        <v>38.1339245638503</v>
      </c>
      <c r="EH516" s="297" t="n">
        <f aca="false">IF('Inputs Q LTM'!EH516="","",'Inputs Q LTM'!EH516)</f>
        <v>38.4167937484957</v>
      </c>
      <c r="EI516" s="297" t="n">
        <f aca="false">IF('Inputs Q LTM'!EI516="","",'Inputs Q LTM'!EI516)</f>
        <v>38.7038432659191</v>
      </c>
      <c r="EJ516" s="297" t="n">
        <f aca="false">IF('Inputs Q LTM'!EJ516="","",'Inputs Q LTM'!EJ516)</f>
        <v>38.9908927833424</v>
      </c>
      <c r="EK516" s="297" t="n">
        <f aca="false">IF('Inputs Q LTM'!EK516="","",'Inputs Q LTM'!EK516)</f>
        <v>39.2779423007658</v>
      </c>
      <c r="EL516" s="297" t="n">
        <f aca="false">IF('Inputs Q LTM'!EL516="","",'Inputs Q LTM'!EL516)</f>
        <v>39.5692975609505</v>
      </c>
      <c r="EM516" s="297" t="n">
        <f aca="false">IF('Inputs Q LTM'!EM516="","",'Inputs Q LTM'!EM516)</f>
        <v>39.8649585638966</v>
      </c>
      <c r="EN516" s="297" t="n">
        <f aca="false">IF('Inputs Q LTM'!EN516="","",'Inputs Q LTM'!EN516)</f>
        <v>40.1606195668427</v>
      </c>
      <c r="EO516" s="297" t="n">
        <f aca="false">IF('Inputs Q LTM'!EO516="","",'Inputs Q LTM'!EO516)</f>
        <v>40.4562805697888</v>
      </c>
      <c r="EP516" s="297" t="n">
        <f aca="false">IF('Inputs Q LTM'!EP516="","",'Inputs Q LTM'!EP516)</f>
        <v>40.7563764877791</v>
      </c>
      <c r="EQ516" s="297" t="n">
        <f aca="false">IF('Inputs Q LTM'!EQ516="","",'Inputs Q LTM'!EQ516)</f>
        <v>41.0609073208135</v>
      </c>
      <c r="ER516" s="297" t="n">
        <f aca="false">IF('Inputs Q LTM'!ER516="","",'Inputs Q LTM'!ER516)</f>
        <v>41.365438153848</v>
      </c>
      <c r="ES516" s="297" t="n">
        <f aca="false">IF('Inputs Q LTM'!ES516="","",'Inputs Q LTM'!ES516)</f>
        <v>41.6699689868825</v>
      </c>
      <c r="ET516" s="297" t="n">
        <f aca="false">IF('Inputs Q LTM'!ET516="","",'Inputs Q LTM'!ET516)</f>
        <v>41.9790677824124</v>
      </c>
      <c r="EU516" s="297" t="n">
        <f aca="false">IF('Inputs Q LTM'!EU516="","",'Inputs Q LTM'!EU516)</f>
        <v>42.2927345404379</v>
      </c>
      <c r="EV516" s="297" t="n">
        <f aca="false">IF('Inputs Q LTM'!EV516="","",'Inputs Q LTM'!EV516)</f>
        <v>42.6064012984634</v>
      </c>
      <c r="EW516" s="297" t="n">
        <f aca="false">IF('Inputs Q LTM'!EW516="","",'Inputs Q LTM'!EW516)</f>
        <v>42.9200680564889</v>
      </c>
      <c r="EX516" s="297" t="n">
        <f aca="false">IF('Inputs Q LTM'!EX516="","",'Inputs Q LTM'!EX516)</f>
        <v>43.2384398158848</v>
      </c>
      <c r="EY516" s="297" t="n">
        <f aca="false">IF('Inputs Q LTM'!EY516="","",'Inputs Q LTM'!EY516)</f>
        <v>43.5615165766511</v>
      </c>
      <c r="EZ516" s="297" t="n">
        <f aca="false">IF('Inputs Q LTM'!EZ516="","",'Inputs Q LTM'!EZ516)</f>
        <v>43.8845933374173</v>
      </c>
      <c r="FA516" s="297" t="n">
        <f aca="false">IF('Inputs Q LTM'!FA516="","",'Inputs Q LTM'!FA516)</f>
        <v>44.2076700981836</v>
      </c>
      <c r="FB516" s="297" t="n">
        <f aca="false">IF('Inputs Q LTM'!FB516="","",'Inputs Q LTM'!FB516)</f>
        <v>44.5355930103614</v>
      </c>
      <c r="FC516" s="297" t="n">
        <f aca="false">IF('Inputs Q LTM'!FC516="","",'Inputs Q LTM'!FC516)</f>
        <v>44.8683620739506</v>
      </c>
      <c r="FD516" s="297" t="n">
        <f aca="false">IF('Inputs Q LTM'!FD516="","",'Inputs Q LTM'!FD516)</f>
        <v>45.2011311375399</v>
      </c>
      <c r="FE516" s="297" t="n">
        <f aca="false">IF('Inputs Q LTM'!FE516="","",'Inputs Q LTM'!FE516)</f>
        <v>45.5339002011291</v>
      </c>
      <c r="FF516" s="297" t="n">
        <f aca="false">IF('Inputs Q LTM'!FF516="","",'Inputs Q LTM'!FF516)</f>
        <v>45.8716608006722</v>
      </c>
      <c r="FG516" s="297" t="n">
        <f aca="false">IF('Inputs Q LTM'!FG516="","",'Inputs Q LTM'!FG516)</f>
        <v>46.2144129361691</v>
      </c>
      <c r="FH516" s="297" t="n">
        <f aca="false">IF('Inputs Q LTM'!FH516="","",'Inputs Q LTM'!FH516)</f>
        <v>46.5571650716661</v>
      </c>
      <c r="FI516" s="297" t="n">
        <f aca="false">IF('Inputs Q LTM'!FI516="","",'Inputs Q LTM'!FI516)</f>
        <v>46.899917207163</v>
      </c>
      <c r="FJ516" s="297" t="n">
        <f aca="false">IF('Inputs Q LTM'!FJ516="","",'Inputs Q LTM'!FJ516)</f>
        <v>47.2478106246924</v>
      </c>
      <c r="FK516" s="297" t="n">
        <f aca="false">IF('Inputs Q LTM'!FK516="","",'Inputs Q LTM'!FK516)</f>
        <v>47.6008453242542</v>
      </c>
      <c r="FL516" s="297" t="n">
        <f aca="false">IF('Inputs Q LTM'!FL516="","",'Inputs Q LTM'!FL516)</f>
        <v>47.953880023816</v>
      </c>
      <c r="FM516" s="297" t="n">
        <f aca="false">IF('Inputs Q LTM'!FM516="","",'Inputs Q LTM'!FM516)</f>
        <v>48.3069147233779</v>
      </c>
      <c r="FN516" s="297" t="n">
        <f aca="false">IF('Inputs Q LTM'!FN516="","",'Inputs Q LTM'!FN516)</f>
        <v>48.6652449434331</v>
      </c>
      <c r="FO516" s="297" t="n">
        <f aca="false">IF('Inputs Q LTM'!FO516="","",'Inputs Q LTM'!FO516)</f>
        <v>49.0288706839818</v>
      </c>
      <c r="FP516" s="297" t="n">
        <f aca="false">IF('Inputs Q LTM'!FP516="","",'Inputs Q LTM'!FP516)</f>
        <v>49.3924964245305</v>
      </c>
      <c r="FQ516" s="297" t="n">
        <f aca="false">IF('Inputs Q LTM'!FQ516="","",'Inputs Q LTM'!FQ516)</f>
        <v>49.7561221650792</v>
      </c>
      <c r="FR516" s="297" t="n">
        <f aca="false">IF('Inputs Q LTM'!FR516="","",'Inputs Q LTM'!FR516)</f>
        <v>50.1252022917361</v>
      </c>
      <c r="FS516" s="297" t="n">
        <f aca="false">IF('Inputs Q LTM'!FS516="","",'Inputs Q LTM'!FS516)</f>
        <v>50.4997368045013</v>
      </c>
      <c r="FT516" s="297" t="n">
        <f aca="false">IF('Inputs Q LTM'!FT516="","",'Inputs Q LTM'!FT516)</f>
        <v>50.8742713172664</v>
      </c>
      <c r="FU516" s="297" t="n">
        <f aca="false">IF('Inputs Q LTM'!FU516="","",'Inputs Q LTM'!FU516)</f>
        <v>51.2488058300316</v>
      </c>
      <c r="FV516" s="297" t="n">
        <f aca="false">IF('Inputs Q LTM'!FV516="","",'Inputs Q LTM'!FV516)</f>
        <v>51.6289583604882</v>
      </c>
      <c r="FW516" s="297" t="n">
        <f aca="false">IF('Inputs Q LTM'!FW516="","",'Inputs Q LTM'!FW516)</f>
        <v>52.0147289086363</v>
      </c>
      <c r="FX516" s="297" t="n">
        <f aca="false">IF('Inputs Q LTM'!FX516="","",'Inputs Q LTM'!FX516)</f>
        <v>52.4004994567844</v>
      </c>
      <c r="FY516" s="297" t="n">
        <f aca="false">IF('Inputs Q LTM'!FY516="","",'Inputs Q LTM'!FY516)</f>
        <v>52.7862700049326</v>
      </c>
      <c r="FZ516" s="297" t="n">
        <f aca="false">IF('Inputs Q LTM'!FZ516="","",'Inputs Q LTM'!FZ516)</f>
        <v>53.1778271113029</v>
      </c>
      <c r="GA516" s="297" t="n">
        <f aca="false">IF('Inputs Q LTM'!GA516="","",'Inputs Q LTM'!GA516)</f>
        <v>53.5751707758954</v>
      </c>
      <c r="GB516" s="297" t="n">
        <f aca="false">IF('Inputs Q LTM'!GB516="","",'Inputs Q LTM'!GB516)</f>
        <v>53.972514440488</v>
      </c>
      <c r="GC516" s="297" t="n">
        <f aca="false">IF('Inputs Q LTM'!GC516="","",'Inputs Q LTM'!GC516)</f>
        <v>54.3698581050805</v>
      </c>
      <c r="GD516" s="297" t="n">
        <f aca="false">IF('Inputs Q LTM'!GD516="","",'Inputs Q LTM'!GD516)</f>
        <v>54.773161924642</v>
      </c>
      <c r="GE516" s="297" t="n">
        <f aca="false">IF('Inputs Q LTM'!GE516="","",'Inputs Q LTM'!GE516)</f>
        <v>55.1824258991723</v>
      </c>
      <c r="GF516" s="297" t="n">
        <f aca="false">IF('Inputs Q LTM'!GF516="","",'Inputs Q LTM'!GF516)</f>
        <v>55.5916898737026</v>
      </c>
      <c r="GG516" s="297" t="n">
        <f aca="false">IF('Inputs Q LTM'!GG516="","",'Inputs Q LTM'!GG516)</f>
        <v>56.0009538482329</v>
      </c>
      <c r="GH516" s="297" t="n">
        <f aca="false">IF('Inputs Q LTM'!GH516="","",'Inputs Q LTM'!GH516)</f>
        <v>56.4163567823812</v>
      </c>
      <c r="GI516" s="297" t="n">
        <f aca="false">IF('Inputs Q LTM'!GI516="","",'Inputs Q LTM'!GI516)</f>
        <v>56.8378986761475</v>
      </c>
      <c r="GJ516" s="297" t="n">
        <f aca="false">IF('Inputs Q LTM'!GJ516="","",'Inputs Q LTM'!GJ516)</f>
        <v>57.2594405699137</v>
      </c>
      <c r="GK516" s="297" t="n">
        <f aca="false">IF('Inputs Q LTM'!GK516="","",'Inputs Q LTM'!GK516)</f>
        <v>57.6809824636799</v>
      </c>
      <c r="GL516" s="297" t="n">
        <f aca="false">IF('Inputs Q LTM'!GL516="","",'Inputs Q LTM'!GL516)</f>
        <v>58.1088474858527</v>
      </c>
      <c r="GM516" s="297" t="n">
        <f aca="false">IF('Inputs Q LTM'!GM516="","",'Inputs Q LTM'!GM516)</f>
        <v>58.5430356364319</v>
      </c>
      <c r="GN516" s="297" t="n">
        <f aca="false">IF('Inputs Q LTM'!GN516="","",'Inputs Q LTM'!GN516)</f>
        <v>58.9772237870111</v>
      </c>
      <c r="GO516" s="297" t="n">
        <f aca="false">IF('Inputs Q LTM'!GO516="","",'Inputs Q LTM'!GO516)</f>
        <v>59.4114119375903</v>
      </c>
      <c r="GP516" s="297" t="n">
        <f aca="false">IF('Inputs Q LTM'!GP516="","",'Inputs Q LTM'!GP516)</f>
        <v>59.8521129104282</v>
      </c>
      <c r="GQ516" s="297" t="n">
        <f aca="false">IF('Inputs Q LTM'!GQ516="","",'Inputs Q LTM'!GQ516)</f>
        <v>60.2993267055248</v>
      </c>
      <c r="GR516" s="297" t="n">
        <f aca="false">IF('Inputs Q LTM'!GR516="","",'Inputs Q LTM'!GR516)</f>
        <v>60.7465405006214</v>
      </c>
      <c r="GS516" s="297" t="n">
        <f aca="false">IF('Inputs Q LTM'!GS516="","",'Inputs Q LTM'!GS516)</f>
        <v>61.193754295718</v>
      </c>
      <c r="GT516" s="297" t="n">
        <f aca="false">IF('Inputs Q LTM'!GT516="","",'Inputs Q LTM'!GT516)</f>
        <v>61.6476762977411</v>
      </c>
      <c r="GU516" s="297" t="n">
        <f aca="false">IF('Inputs Q LTM'!GU516="","",'Inputs Q LTM'!GU516)</f>
        <v>62.1083065066906</v>
      </c>
      <c r="GV516" s="297" t="n">
        <f aca="false">IF('Inputs Q LTM'!GV516="","",'Inputs Q LTM'!GV516)</f>
        <v>62.5689367156401</v>
      </c>
      <c r="GW516" s="297" t="n">
        <f aca="false">IF('Inputs Q LTM'!GW516="","",'Inputs Q LTM'!GW516)</f>
        <v>63.0295669245896</v>
      </c>
      <c r="GX516" s="297" t="n">
        <f aca="false">IF('Inputs Q LTM'!GX516="","",'Inputs Q LTM'!GX516)</f>
        <v>63.4971065866733</v>
      </c>
      <c r="GY516" s="297" t="n">
        <f aca="false">IF('Inputs Q LTM'!GY516="","",'Inputs Q LTM'!GY516)</f>
        <v>63.9715557018913</v>
      </c>
      <c r="GZ516" s="297" t="n">
        <f aca="false">IF('Inputs Q LTM'!GZ516="","",'Inputs Q LTM'!GZ516)</f>
        <v>64.4460048171093</v>
      </c>
      <c r="HA516" s="297" t="n">
        <f aca="false">IF('Inputs Q LTM'!HA516="","",'Inputs Q LTM'!HA516)</f>
        <v>64.9204539323273</v>
      </c>
    </row>
    <row r="517" customFormat="false" ht="15" hidden="false" customHeight="false" outlineLevel="1" collapsed="false">
      <c r="A517" s="172" t="s">
        <v>99</v>
      </c>
      <c r="B517" s="173" t="s">
        <v>454</v>
      </c>
      <c r="C517" s="173" t="s">
        <v>468</v>
      </c>
      <c r="D517" s="173" t="s">
        <v>10</v>
      </c>
      <c r="E517" s="119"/>
      <c r="F517" s="19" t="s">
        <v>470</v>
      </c>
      <c r="G517" s="119" t="s">
        <v>457</v>
      </c>
      <c r="H517" s="119"/>
      <c r="I517" s="119" t="s">
        <v>459</v>
      </c>
      <c r="BZ517" s="297"/>
      <c r="CA517" s="297" t="n">
        <f aca="false">IF('Inputs Q LTM'!CA517="","",'Inputs Q LTM'!CA517)</f>
        <v>26.31</v>
      </c>
      <c r="CB517" s="297" t="n">
        <f aca="false">IF('Inputs Q LTM'!CB517="","",'Inputs Q LTM'!CB517)</f>
        <v>28.265</v>
      </c>
      <c r="CC517" s="297" t="n">
        <f aca="false">IF('Inputs Q LTM'!CC517="","",'Inputs Q LTM'!CC517)</f>
        <v>27.71</v>
      </c>
      <c r="CD517" s="297" t="n">
        <f aca="false">IF('Inputs Q LTM'!CD517="","",'Inputs Q LTM'!CD517)</f>
        <v>27.2</v>
      </c>
      <c r="CE517" s="297" t="n">
        <f aca="false">IF('Inputs Q LTM'!CE517="","",'Inputs Q LTM'!CE517)</f>
        <v>26.1549753069526</v>
      </c>
      <c r="CF517" s="297" t="n">
        <f aca="false">IF('Inputs Q LTM'!CF517="","",'Inputs Q LTM'!CF517)</f>
        <v>24.45</v>
      </c>
      <c r="CG517" s="297" t="n">
        <f aca="false">IF('Inputs Q LTM'!CG517="","",'Inputs Q LTM'!CG517)</f>
        <v>26</v>
      </c>
      <c r="CH517" s="297" t="n">
        <f aca="false">IF('Inputs Q LTM'!CH517="","",'Inputs Q LTM'!CH517)</f>
        <v>27.584</v>
      </c>
      <c r="CI517" s="297" t="n">
        <f aca="false">IF('Inputs Q LTM'!CI517="","",'Inputs Q LTM'!CI517)</f>
        <v>26.68</v>
      </c>
      <c r="CJ517" s="297" t="n">
        <f aca="false">IF('Inputs Q LTM'!CJ517="","",'Inputs Q LTM'!CJ517)</f>
        <v>28.28</v>
      </c>
      <c r="CK517" s="297" t="n">
        <f aca="false">IF('Inputs Q LTM'!CK517="","",'Inputs Q LTM'!CK517)</f>
        <v>28.3</v>
      </c>
      <c r="CL517" s="297" t="n">
        <f aca="false">IF('Inputs Q LTM'!CL517="","",'Inputs Q LTM'!CL517)</f>
        <v>28</v>
      </c>
      <c r="CM517" s="297" t="n">
        <f aca="false">IF('Inputs Q LTM'!CM517="","",'Inputs Q LTM'!CM517)</f>
        <v>27.5</v>
      </c>
      <c r="CN517" s="297" t="n">
        <f aca="false">IF('Inputs Q LTM'!CN517="","",'Inputs Q LTM'!CN517)</f>
        <v>27.2</v>
      </c>
      <c r="CO517" s="297" t="n">
        <f aca="false">IF('Inputs Q LTM'!CO517="","",'Inputs Q LTM'!CO517)</f>
        <v>28.1</v>
      </c>
      <c r="CP517" s="297" t="n">
        <f aca="false">IF('Inputs Q LTM'!CP517="","",'Inputs Q LTM'!CP517)</f>
        <v>28.34166</v>
      </c>
      <c r="CQ517" s="297" t="n">
        <f aca="false">IF('Inputs Q LTM'!CQ517="","",'Inputs Q LTM'!CQ517)</f>
        <v>28.58332</v>
      </c>
      <c r="CR517" s="297" t="n">
        <f aca="false">IF('Inputs Q LTM'!CR517="","",'Inputs Q LTM'!CR517)</f>
        <v>28.82498</v>
      </c>
      <c r="CS517" s="297" t="n">
        <f aca="false">IF('Inputs Q LTM'!CS517="","",'Inputs Q LTM'!CS517)</f>
        <v>29.06664</v>
      </c>
      <c r="CT517" s="297" t="n">
        <f aca="false">IF('Inputs Q LTM'!CT517="","",'Inputs Q LTM'!CT517)</f>
        <v>29.29917312</v>
      </c>
      <c r="CU517" s="297" t="n">
        <f aca="false">IF('Inputs Q LTM'!CU517="","",'Inputs Q LTM'!CU517)</f>
        <v>29.53170624</v>
      </c>
      <c r="CV517" s="297" t="n">
        <f aca="false">IF('Inputs Q LTM'!CV517="","",'Inputs Q LTM'!CV517)</f>
        <v>29.76423936</v>
      </c>
      <c r="CW517" s="297" t="n">
        <f aca="false">IF('Inputs Q LTM'!CW517="","",'Inputs Q LTM'!CW517)</f>
        <v>29.99677248</v>
      </c>
      <c r="CX517" s="297" t="n">
        <f aca="false">IF('Inputs Q LTM'!CX517="","",'Inputs Q LTM'!CX517)</f>
        <v>30.23674665984</v>
      </c>
      <c r="CY517" s="297" t="n">
        <f aca="false">IF('Inputs Q LTM'!CY517="","",'Inputs Q LTM'!CY517)</f>
        <v>30.47672083968</v>
      </c>
      <c r="CZ517" s="297" t="n">
        <f aca="false">IF('Inputs Q LTM'!CZ517="","",'Inputs Q LTM'!CZ517)</f>
        <v>30.71669501952</v>
      </c>
      <c r="DA517" s="297" t="n">
        <f aca="false">IF('Inputs Q LTM'!DA517="","",'Inputs Q LTM'!DA517)</f>
        <v>30.95666919936</v>
      </c>
      <c r="DB517" s="364" t="n">
        <f aca="false">IF('Inputs Q LTM'!DB517="","",'Inputs Q LTM'!DB517)</f>
        <v>31.1354482272012</v>
      </c>
      <c r="DC517" s="297" t="n">
        <f aca="false">IF('Inputs Q LTM'!DC517="","",'Inputs Q LTM'!DC517)</f>
        <v>31.3142272550424</v>
      </c>
      <c r="DD517" s="297" t="n">
        <f aca="false">IF('Inputs Q LTM'!DD517="","",'Inputs Q LTM'!DD517)</f>
        <v>31.4930062828836</v>
      </c>
      <c r="DE517" s="297" t="n">
        <f aca="false">IF('Inputs Q LTM'!DE517="","",'Inputs Q LTM'!DE517)</f>
        <v>31.6717853107247</v>
      </c>
      <c r="DF517" s="297" t="n">
        <f aca="false">IF('Inputs Q LTM'!DF517="","",'Inputs Q LTM'!DF517)</f>
        <v>31.8513137636633</v>
      </c>
      <c r="DG517" s="297" t="n">
        <f aca="false">IF('Inputs Q LTM'!DG517="","",'Inputs Q LTM'!DG517)</f>
        <v>32.0308422166019</v>
      </c>
      <c r="DH517" s="297" t="n">
        <f aca="false">IF('Inputs Q LTM'!DH517="","",'Inputs Q LTM'!DH517)</f>
        <v>32.2103706695404</v>
      </c>
      <c r="DI517" s="297" t="n">
        <f aca="false">IF('Inputs Q LTM'!DI517="","",'Inputs Q LTM'!DI517)</f>
        <v>32.389899122479</v>
      </c>
      <c r="DJ517" s="297" t="n">
        <f aca="false">IF('Inputs Q LTM'!DJ517="","",'Inputs Q LTM'!DJ517)</f>
        <v>32.583679069571</v>
      </c>
      <c r="DK517" s="297" t="n">
        <f aca="false">IF('Inputs Q LTM'!DK517="","",'Inputs Q LTM'!DK517)</f>
        <v>32.7774590166629</v>
      </c>
      <c r="DL517" s="297" t="n">
        <f aca="false">IF('Inputs Q LTM'!DL517="","",'Inputs Q LTM'!DL517)</f>
        <v>32.9712389637549</v>
      </c>
      <c r="DM517" s="297" t="n">
        <f aca="false">IF('Inputs Q LTM'!DM517="","",'Inputs Q LTM'!DM517)</f>
        <v>33.1650189108469</v>
      </c>
      <c r="DN517" s="297" t="n">
        <f aca="false">IF('Inputs Q LTM'!DN517="","",'Inputs Q LTM'!DN517)</f>
        <v>33.3895302300257</v>
      </c>
      <c r="DO517" s="297" t="n">
        <f aca="false">IF('Inputs Q LTM'!DO517="","",'Inputs Q LTM'!DO517)</f>
        <v>33.6140415492045</v>
      </c>
      <c r="DP517" s="297" t="n">
        <f aca="false">IF('Inputs Q LTM'!DP517="","",'Inputs Q LTM'!DP517)</f>
        <v>33.8385528683833</v>
      </c>
      <c r="DQ517" s="297" t="n">
        <f aca="false">IF('Inputs Q LTM'!DQ517="","",'Inputs Q LTM'!DQ517)</f>
        <v>34.0630641875621</v>
      </c>
      <c r="DR517" s="297" t="n">
        <f aca="false">IF('Inputs Q LTM'!DR517="","",'Inputs Q LTM'!DR517)</f>
        <v>34.3237214808009</v>
      </c>
      <c r="DS517" s="297" t="n">
        <f aca="false">IF('Inputs Q LTM'!DS517="","",'Inputs Q LTM'!DS517)</f>
        <v>34.5843787740397</v>
      </c>
      <c r="DT517" s="297" t="n">
        <f aca="false">IF('Inputs Q LTM'!DT517="","",'Inputs Q LTM'!DT517)</f>
        <v>34.8450360672785</v>
      </c>
      <c r="DU517" s="297" t="n">
        <f aca="false">IF('Inputs Q LTM'!DU517="","",'Inputs Q LTM'!DU517)</f>
        <v>35.1056933605173</v>
      </c>
      <c r="DV517" s="297" t="n">
        <f aca="false">IF('Inputs Q LTM'!DV517="","",'Inputs Q LTM'!DV517)</f>
        <v>35.3483267151245</v>
      </c>
      <c r="DW517" s="297" t="n">
        <f aca="false">IF('Inputs Q LTM'!DW517="","",'Inputs Q LTM'!DW517)</f>
        <v>35.5909600697317</v>
      </c>
      <c r="DX517" s="297" t="n">
        <f aca="false">IF('Inputs Q LTM'!DX517="","",'Inputs Q LTM'!DX517)</f>
        <v>35.8335934243389</v>
      </c>
      <c r="DY517" s="297" t="n">
        <f aca="false">IF('Inputs Q LTM'!DY517="","",'Inputs Q LTM'!DY517)</f>
        <v>36.0762267789462</v>
      </c>
      <c r="DZ517" s="297" t="n">
        <f aca="false">IF('Inputs Q LTM'!DZ517="","",'Inputs Q LTM'!DZ517)</f>
        <v>36.3467984797883</v>
      </c>
      <c r="EA517" s="297" t="n">
        <f aca="false">IF('Inputs Q LTM'!EA517="","",'Inputs Q LTM'!EA517)</f>
        <v>36.6173701806304</v>
      </c>
      <c r="EB517" s="297" t="n">
        <f aca="false">IF('Inputs Q LTM'!EB517="","",'Inputs Q LTM'!EB517)</f>
        <v>36.8879418814725</v>
      </c>
      <c r="EC517" s="297" t="n">
        <f aca="false">IF('Inputs Q LTM'!EC517="","",'Inputs Q LTM'!EC517)</f>
        <v>37.1585135823146</v>
      </c>
      <c r="ED517" s="297" t="n">
        <f aca="false">IF('Inputs Q LTM'!ED517="","",'Inputs Q LTM'!ED517)</f>
        <v>37.4372024341819</v>
      </c>
      <c r="EE517" s="297" t="n">
        <f aca="false">IF('Inputs Q LTM'!EE517="","",'Inputs Q LTM'!EE517)</f>
        <v>37.7158912860493</v>
      </c>
      <c r="EF517" s="297" t="n">
        <f aca="false">IF('Inputs Q LTM'!EF517="","",'Inputs Q LTM'!EF517)</f>
        <v>37.9945801379166</v>
      </c>
      <c r="EG517" s="297" t="n">
        <f aca="false">IF('Inputs Q LTM'!EG517="","",'Inputs Q LTM'!EG517)</f>
        <v>38.273268989784</v>
      </c>
      <c r="EH517" s="297" t="n">
        <f aca="false">IF('Inputs Q LTM'!EH517="","",'Inputs Q LTM'!EH517)</f>
        <v>38.5603185072074</v>
      </c>
      <c r="EI517" s="297" t="n">
        <f aca="false">IF('Inputs Q LTM'!EI517="","",'Inputs Q LTM'!EI517)</f>
        <v>38.8473680246308</v>
      </c>
      <c r="EJ517" s="297" t="n">
        <f aca="false">IF('Inputs Q LTM'!EJ517="","",'Inputs Q LTM'!EJ517)</f>
        <v>39.1344175420541</v>
      </c>
      <c r="EK517" s="297" t="n">
        <f aca="false">IF('Inputs Q LTM'!EK517="","",'Inputs Q LTM'!EK517)</f>
        <v>39.4214670594775</v>
      </c>
      <c r="EL517" s="297" t="n">
        <f aca="false">IF('Inputs Q LTM'!EL517="","",'Inputs Q LTM'!EL517)</f>
        <v>39.7171280624236</v>
      </c>
      <c r="EM517" s="297" t="n">
        <f aca="false">IF('Inputs Q LTM'!EM517="","",'Inputs Q LTM'!EM517)</f>
        <v>40.0127890653697</v>
      </c>
      <c r="EN517" s="297" t="n">
        <f aca="false">IF('Inputs Q LTM'!EN517="","",'Inputs Q LTM'!EN517)</f>
        <v>40.3084500683158</v>
      </c>
      <c r="EO517" s="297" t="n">
        <f aca="false">IF('Inputs Q LTM'!EO517="","",'Inputs Q LTM'!EO517)</f>
        <v>40.6041110712618</v>
      </c>
      <c r="EP517" s="297" t="n">
        <f aca="false">IF('Inputs Q LTM'!EP517="","",'Inputs Q LTM'!EP517)</f>
        <v>40.9086419042963</v>
      </c>
      <c r="EQ517" s="297" t="n">
        <f aca="false">IF('Inputs Q LTM'!EQ517="","",'Inputs Q LTM'!EQ517)</f>
        <v>41.2131727373308</v>
      </c>
      <c r="ER517" s="297" t="n">
        <f aca="false">IF('Inputs Q LTM'!ER517="","",'Inputs Q LTM'!ER517)</f>
        <v>41.5177035703652</v>
      </c>
      <c r="ES517" s="297" t="n">
        <f aca="false">IF('Inputs Q LTM'!ES517="","",'Inputs Q LTM'!ES517)</f>
        <v>41.8222344033997</v>
      </c>
      <c r="ET517" s="297" t="n">
        <f aca="false">IF('Inputs Q LTM'!ET517="","",'Inputs Q LTM'!ET517)</f>
        <v>42.1359011614252</v>
      </c>
      <c r="EU517" s="297" t="n">
        <f aca="false">IF('Inputs Q LTM'!EU517="","",'Inputs Q LTM'!EU517)</f>
        <v>42.4495679194507</v>
      </c>
      <c r="EV517" s="297" t="n">
        <f aca="false">IF('Inputs Q LTM'!EV517="","",'Inputs Q LTM'!EV517)</f>
        <v>42.7632346774762</v>
      </c>
      <c r="EW517" s="297" t="n">
        <f aca="false">IF('Inputs Q LTM'!EW517="","",'Inputs Q LTM'!EW517)</f>
        <v>43.0769014355017</v>
      </c>
      <c r="EX517" s="297" t="n">
        <f aca="false">IF('Inputs Q LTM'!EX517="","",'Inputs Q LTM'!EX517)</f>
        <v>43.3999781962679</v>
      </c>
      <c r="EY517" s="297" t="n">
        <f aca="false">IF('Inputs Q LTM'!EY517="","",'Inputs Q LTM'!EY517)</f>
        <v>43.7230549570342</v>
      </c>
      <c r="EZ517" s="297" t="n">
        <f aca="false">IF('Inputs Q LTM'!EZ517="","",'Inputs Q LTM'!EZ517)</f>
        <v>44.0461317178005</v>
      </c>
      <c r="FA517" s="297" t="n">
        <f aca="false">IF('Inputs Q LTM'!FA517="","",'Inputs Q LTM'!FA517)</f>
        <v>44.3692084785667</v>
      </c>
      <c r="FB517" s="297" t="n">
        <f aca="false">IF('Inputs Q LTM'!FB517="","",'Inputs Q LTM'!FB517)</f>
        <v>44.701977542156</v>
      </c>
      <c r="FC517" s="297" t="n">
        <f aca="false">IF('Inputs Q LTM'!FC517="","",'Inputs Q LTM'!FC517)</f>
        <v>45.0347466057452</v>
      </c>
      <c r="FD517" s="297" t="n">
        <f aca="false">IF('Inputs Q LTM'!FD517="","",'Inputs Q LTM'!FD517)</f>
        <v>45.3675156693345</v>
      </c>
      <c r="FE517" s="297" t="n">
        <f aca="false">IF('Inputs Q LTM'!FE517="","",'Inputs Q LTM'!FE517)</f>
        <v>45.7002847329237</v>
      </c>
      <c r="FF517" s="297" t="n">
        <f aca="false">IF('Inputs Q LTM'!FF517="","",'Inputs Q LTM'!FF517)</f>
        <v>46.0430368684207</v>
      </c>
      <c r="FG517" s="297" t="n">
        <f aca="false">IF('Inputs Q LTM'!FG517="","",'Inputs Q LTM'!FG517)</f>
        <v>46.3857890039176</v>
      </c>
      <c r="FH517" s="297" t="n">
        <f aca="false">IF('Inputs Q LTM'!FH517="","",'Inputs Q LTM'!FH517)</f>
        <v>46.7285411394145</v>
      </c>
      <c r="FI517" s="297" t="n">
        <f aca="false">IF('Inputs Q LTM'!FI517="","",'Inputs Q LTM'!FI517)</f>
        <v>47.0712932749115</v>
      </c>
      <c r="FJ517" s="297" t="n">
        <f aca="false">IF('Inputs Q LTM'!FJ517="","",'Inputs Q LTM'!FJ517)</f>
        <v>47.4243279744733</v>
      </c>
      <c r="FK517" s="297" t="n">
        <f aca="false">IF('Inputs Q LTM'!FK517="","",'Inputs Q LTM'!FK517)</f>
        <v>47.7773626740351</v>
      </c>
      <c r="FL517" s="297" t="n">
        <f aca="false">IF('Inputs Q LTM'!FL517="","",'Inputs Q LTM'!FL517)</f>
        <v>48.130397373597</v>
      </c>
      <c r="FM517" s="297" t="n">
        <f aca="false">IF('Inputs Q LTM'!FM517="","",'Inputs Q LTM'!FM517)</f>
        <v>48.4834320731588</v>
      </c>
      <c r="FN517" s="297" t="n">
        <f aca="false">IF('Inputs Q LTM'!FN517="","",'Inputs Q LTM'!FN517)</f>
        <v>48.8470578137075</v>
      </c>
      <c r="FO517" s="297" t="n">
        <f aca="false">IF('Inputs Q LTM'!FO517="","",'Inputs Q LTM'!FO517)</f>
        <v>49.2106835542562</v>
      </c>
      <c r="FP517" s="297" t="n">
        <f aca="false">IF('Inputs Q LTM'!FP517="","",'Inputs Q LTM'!FP517)</f>
        <v>49.5743092948049</v>
      </c>
      <c r="FQ517" s="297" t="n">
        <f aca="false">IF('Inputs Q LTM'!FQ517="","",'Inputs Q LTM'!FQ517)</f>
        <v>49.9379350353536</v>
      </c>
      <c r="FR517" s="297" t="n">
        <f aca="false">IF('Inputs Q LTM'!FR517="","",'Inputs Q LTM'!FR517)</f>
        <v>50.3124695481187</v>
      </c>
      <c r="FS517" s="297" t="n">
        <f aca="false">IF('Inputs Q LTM'!FS517="","",'Inputs Q LTM'!FS517)</f>
        <v>50.6870040608839</v>
      </c>
      <c r="FT517" s="297" t="n">
        <f aca="false">IF('Inputs Q LTM'!FT517="","",'Inputs Q LTM'!FT517)</f>
        <v>51.061538573649</v>
      </c>
      <c r="FU517" s="297" t="n">
        <f aca="false">IF('Inputs Q LTM'!FU517="","",'Inputs Q LTM'!FU517)</f>
        <v>51.4360730864142</v>
      </c>
      <c r="FV517" s="297" t="n">
        <f aca="false">IF('Inputs Q LTM'!FV517="","",'Inputs Q LTM'!FV517)</f>
        <v>51.8218436345623</v>
      </c>
      <c r="FW517" s="297" t="n">
        <f aca="false">IF('Inputs Q LTM'!FW517="","",'Inputs Q LTM'!FW517)</f>
        <v>52.2076141827104</v>
      </c>
      <c r="FX517" s="297" t="n">
        <f aca="false">IF('Inputs Q LTM'!FX517="","",'Inputs Q LTM'!FX517)</f>
        <v>52.5933847308585</v>
      </c>
      <c r="FY517" s="297" t="n">
        <f aca="false">IF('Inputs Q LTM'!FY517="","",'Inputs Q LTM'!FY517)</f>
        <v>52.9791552790066</v>
      </c>
      <c r="FZ517" s="297" t="n">
        <f aca="false">IF('Inputs Q LTM'!FZ517="","",'Inputs Q LTM'!FZ517)</f>
        <v>53.3764989435991</v>
      </c>
      <c r="GA517" s="297" t="n">
        <f aca="false">IF('Inputs Q LTM'!GA517="","",'Inputs Q LTM'!GA517)</f>
        <v>53.7738426081917</v>
      </c>
      <c r="GB517" s="297" t="n">
        <f aca="false">IF('Inputs Q LTM'!GB517="","",'Inputs Q LTM'!GB517)</f>
        <v>54.1711862727843</v>
      </c>
      <c r="GC517" s="297" t="n">
        <f aca="false">IF('Inputs Q LTM'!GC517="","",'Inputs Q LTM'!GC517)</f>
        <v>54.5685299373768</v>
      </c>
      <c r="GD517" s="297" t="n">
        <f aca="false">IF('Inputs Q LTM'!GD517="","",'Inputs Q LTM'!GD517)</f>
        <v>54.9777939119071</v>
      </c>
      <c r="GE517" s="297" t="n">
        <f aca="false">IF('Inputs Q LTM'!GE517="","",'Inputs Q LTM'!GE517)</f>
        <v>55.3870578864375</v>
      </c>
      <c r="GF517" s="297" t="n">
        <f aca="false">IF('Inputs Q LTM'!GF517="","",'Inputs Q LTM'!GF517)</f>
        <v>55.7963218609678</v>
      </c>
      <c r="GG517" s="297" t="n">
        <f aca="false">IF('Inputs Q LTM'!GG517="","",'Inputs Q LTM'!GG517)</f>
        <v>56.2055858354981</v>
      </c>
      <c r="GH517" s="297" t="n">
        <f aca="false">IF('Inputs Q LTM'!GH517="","",'Inputs Q LTM'!GH517)</f>
        <v>56.6271277292643</v>
      </c>
      <c r="GI517" s="297" t="n">
        <f aca="false">IF('Inputs Q LTM'!GI517="","",'Inputs Q LTM'!GI517)</f>
        <v>57.0486696230306</v>
      </c>
      <c r="GJ517" s="297" t="n">
        <f aca="false">IF('Inputs Q LTM'!GJ517="","",'Inputs Q LTM'!GJ517)</f>
        <v>57.4702115167968</v>
      </c>
      <c r="GK517" s="297" t="n">
        <f aca="false">IF('Inputs Q LTM'!GK517="","",'Inputs Q LTM'!GK517)</f>
        <v>57.891753410563</v>
      </c>
      <c r="GL517" s="297" t="n">
        <f aca="false">IF('Inputs Q LTM'!GL517="","",'Inputs Q LTM'!GL517)</f>
        <v>58.3259415611423</v>
      </c>
      <c r="GM517" s="297" t="n">
        <f aca="false">IF('Inputs Q LTM'!GM517="","",'Inputs Q LTM'!GM517)</f>
        <v>58.7601297117215</v>
      </c>
      <c r="GN517" s="297" t="n">
        <f aca="false">IF('Inputs Q LTM'!GN517="","",'Inputs Q LTM'!GN517)</f>
        <v>59.1943178623007</v>
      </c>
      <c r="GO517" s="297" t="n">
        <f aca="false">IF('Inputs Q LTM'!GO517="","",'Inputs Q LTM'!GO517)</f>
        <v>59.6285060128799</v>
      </c>
      <c r="GP517" s="297" t="n">
        <f aca="false">IF('Inputs Q LTM'!GP517="","",'Inputs Q LTM'!GP517)</f>
        <v>60.0757198079765</v>
      </c>
      <c r="GQ517" s="297" t="n">
        <f aca="false">IF('Inputs Q LTM'!GQ517="","",'Inputs Q LTM'!GQ517)</f>
        <v>60.5229336030731</v>
      </c>
      <c r="GR517" s="297" t="n">
        <f aca="false">IF('Inputs Q LTM'!GR517="","",'Inputs Q LTM'!GR517)</f>
        <v>60.9701473981697</v>
      </c>
      <c r="GS517" s="297" t="n">
        <f aca="false">IF('Inputs Q LTM'!GS517="","",'Inputs Q LTM'!GS517)</f>
        <v>61.4173611932663</v>
      </c>
      <c r="GT517" s="297" t="n">
        <f aca="false">IF('Inputs Q LTM'!GT517="","",'Inputs Q LTM'!GT517)</f>
        <v>61.8779914022158</v>
      </c>
      <c r="GU517" s="297" t="n">
        <f aca="false">IF('Inputs Q LTM'!GU517="","",'Inputs Q LTM'!GU517)</f>
        <v>62.3386216111653</v>
      </c>
      <c r="GV517" s="297" t="n">
        <f aca="false">IF('Inputs Q LTM'!GV517="","",'Inputs Q LTM'!GV517)</f>
        <v>62.7992518201148</v>
      </c>
      <c r="GW517" s="297" t="n">
        <f aca="false">IF('Inputs Q LTM'!GW517="","",'Inputs Q LTM'!GW517)</f>
        <v>63.2598820290643</v>
      </c>
      <c r="GX517" s="297" t="n">
        <f aca="false">IF('Inputs Q LTM'!GX517="","",'Inputs Q LTM'!GX517)</f>
        <v>63.7343311442823</v>
      </c>
      <c r="GY517" s="297" t="n">
        <f aca="false">IF('Inputs Q LTM'!GY517="","",'Inputs Q LTM'!GY517)</f>
        <v>64.2087802595003</v>
      </c>
      <c r="GZ517" s="297" t="n">
        <f aca="false">IF('Inputs Q LTM'!GZ517="","",'Inputs Q LTM'!GZ517)</f>
        <v>64.6832293747183</v>
      </c>
      <c r="HA517" s="297" t="n">
        <f aca="false">IF('Inputs Q LTM'!HA517="","",'Inputs Q LTM'!HA517)</f>
        <v>65.1576784899363</v>
      </c>
    </row>
    <row r="518" customFormat="false" ht="15" hidden="false" customHeight="false" outlineLevel="1" collapsed="false">
      <c r="A518" s="172" t="s">
        <v>99</v>
      </c>
      <c r="B518" s="173" t="s">
        <v>454</v>
      </c>
      <c r="C518" s="173" t="s">
        <v>468</v>
      </c>
      <c r="D518" s="173" t="s">
        <v>10</v>
      </c>
      <c r="E518" s="119"/>
      <c r="F518" s="19" t="s">
        <v>471</v>
      </c>
      <c r="G518" s="119" t="s">
        <v>12</v>
      </c>
      <c r="H518" s="119"/>
      <c r="I518" s="119" t="s">
        <v>461</v>
      </c>
      <c r="BJ518" s="359" t="n">
        <f aca="false">(Inputs!W518 + 1)^0.25 - 1</f>
        <v>0.0289668967490226</v>
      </c>
      <c r="BK518" s="359" t="n">
        <f aca="false">(Inputs!W518 + 1)^0.25 - 1</f>
        <v>0.0289668967490226</v>
      </c>
      <c r="BL518" s="359" t="n">
        <f aca="false">(Inputs!W518 + 1)^0.25 - 1</f>
        <v>0.0289668967490226</v>
      </c>
      <c r="BM518" s="359" t="n">
        <f aca="false">(Inputs!W518 + 1)^0.25 - 1</f>
        <v>0.0289668967490226</v>
      </c>
      <c r="BN518" s="359" t="n">
        <f aca="false">(Inputs!X518 + 1)^0.25 - 1</f>
        <v>0.103904778817174</v>
      </c>
      <c r="BO518" s="359" t="n">
        <f aca="false">(Inputs!X518 + 1)^0.25 - 1</f>
        <v>0.103904778817174</v>
      </c>
      <c r="BP518" s="359" t="n">
        <f aca="false">(Inputs!X518 + 1)^0.25 - 1</f>
        <v>0.103904778817174</v>
      </c>
      <c r="BQ518" s="359" t="n">
        <f aca="false">(Inputs!X518 + 1)^0.25 - 1</f>
        <v>0.103904778817174</v>
      </c>
      <c r="BR518" s="359" t="n">
        <f aca="false">(Inputs!Y518 + 1)^0.25 - 1</f>
        <v>0.035332881574293</v>
      </c>
      <c r="BS518" s="359" t="n">
        <f aca="false">(Inputs!Y518 + 1)^0.25 - 1</f>
        <v>0.035332881574293</v>
      </c>
      <c r="BT518" s="359" t="n">
        <f aca="false">(Inputs!Y518 + 1)^0.25 - 1</f>
        <v>0.035332881574293</v>
      </c>
      <c r="BU518" s="359" t="n">
        <f aca="false">(Inputs!Y518 + 1)^0.25 - 1</f>
        <v>0.035332881574293</v>
      </c>
      <c r="BV518" s="359" t="n">
        <f aca="false">(Inputs!Z518 + 1)^0.25 - 1</f>
        <v>0.033978617222004</v>
      </c>
      <c r="BW518" s="359" t="n">
        <f aca="false">(Inputs!Z518 + 1)^0.25 - 1</f>
        <v>0.033978617222004</v>
      </c>
      <c r="BX518" s="359" t="n">
        <f aca="false">(Inputs!Z518 + 1)^0.25 - 1</f>
        <v>0.033978617222004</v>
      </c>
      <c r="BY518" s="359" t="n">
        <f aca="false">(Inputs!Z518 + 1)^0.25 - 1</f>
        <v>0.033978617222004</v>
      </c>
      <c r="BZ518" s="359" t="n">
        <f aca="false">(Inputs!AA518 + 1)^0.25 - 1</f>
        <v>0.0264564443347015</v>
      </c>
      <c r="CA518" s="359" t="n">
        <f aca="false">(Inputs!AA518 + 1)^0.25 - 1</f>
        <v>0.0264564443347015</v>
      </c>
      <c r="CB518" s="359" t="n">
        <f aca="false">(Inputs!AA518 + 1)^0.25 - 1</f>
        <v>0.0264564443347015</v>
      </c>
      <c r="CC518" s="359" t="n">
        <f aca="false">(Inputs!AA518 + 1)^0.25 - 1</f>
        <v>0.0264564443347015</v>
      </c>
      <c r="CD518" s="359" t="n">
        <f aca="false">(Inputs!AB518 + 1)^0.25 - 1</f>
        <v>0.00668271307927926</v>
      </c>
      <c r="CE518" s="359" t="n">
        <f aca="false">(Inputs!AB518 + 1)^0.25 - 1</f>
        <v>0.00668271307927926</v>
      </c>
      <c r="CF518" s="359" t="n">
        <f aca="false">(Inputs!AB518 + 1)^0.25 - 1</f>
        <v>0.00668271307927926</v>
      </c>
      <c r="CG518" s="359" t="n">
        <f aca="false">(Inputs!AB518 + 1)^0.25 - 1</f>
        <v>0.00668271307927926</v>
      </c>
      <c r="CH518" s="359" t="n">
        <f aca="false">(Inputs!AC518 + 1)^0.25 - 1</f>
        <v>0.0177706681793717</v>
      </c>
      <c r="CI518" s="359" t="n">
        <f aca="false">(Inputs!AC518 + 1)^0.25 - 1</f>
        <v>0.0177706681793717</v>
      </c>
      <c r="CJ518" s="359" t="n">
        <f aca="false">(Inputs!AC518 + 1)^0.25 - 1</f>
        <v>0.0177706681793717</v>
      </c>
      <c r="CK518" s="359" t="n">
        <f aca="false">(Inputs!AC518 + 1)^0.25 - 1</f>
        <v>0.0177706681793717</v>
      </c>
      <c r="CL518" s="359" t="n">
        <f aca="false">(Inputs!AD518 + 1)^0.25 - 1</f>
        <v>0.0225740500196476</v>
      </c>
      <c r="CM518" s="359" t="n">
        <f aca="false">(Inputs!AD518 + 1)^0.25 - 1</f>
        <v>0.0225740500196476</v>
      </c>
      <c r="CN518" s="359" t="n">
        <f aca="false">(Inputs!AD518 + 1)^0.25 - 1</f>
        <v>0.0225740500196476</v>
      </c>
      <c r="CO518" s="359" t="n">
        <f aca="false">(Inputs!AD518 + 1)^0.25 - 1</f>
        <v>0.0225740500196476</v>
      </c>
      <c r="CP518" s="359" t="n">
        <f aca="false">(Inputs!AE518 + 1)^0.25 - 1</f>
        <v>0.0153910150787038</v>
      </c>
      <c r="CQ518" s="359" t="n">
        <f aca="false">(Inputs!AE518 + 1)^0.25 - 1</f>
        <v>0.0153910150787038</v>
      </c>
      <c r="CR518" s="359" t="n">
        <f aca="false">(Inputs!AE518 + 1)^0.25 - 1</f>
        <v>0.0153910150787038</v>
      </c>
      <c r="CS518" s="359" t="n">
        <f aca="false">(Inputs!AE518 + 1)^0.25 - 1</f>
        <v>0.0153910150787038</v>
      </c>
      <c r="CT518" s="359" t="n">
        <f aca="false">(Inputs!AF518 + 1)^0.25 - 1</f>
        <v>0.0122722344290394</v>
      </c>
      <c r="CU518" s="359" t="n">
        <f aca="false">(Inputs!AF518 + 1)^0.25 - 1</f>
        <v>0.0122722344290394</v>
      </c>
      <c r="CV518" s="359" t="n">
        <f aca="false">(Inputs!AF518 + 1)^0.25 - 1</f>
        <v>0.0122722344290394</v>
      </c>
      <c r="CW518" s="359" t="n">
        <f aca="false">(Inputs!AF518 + 1)^0.25 - 1</f>
        <v>0.0122722344290394</v>
      </c>
      <c r="CX518" s="359" t="n">
        <f aca="false">(Inputs!AG518 + 1)^0.25 - 1</f>
        <v>0.0122722344290394</v>
      </c>
      <c r="CY518" s="359" t="n">
        <f aca="false">(Inputs!AG518 + 1)^0.25 - 1</f>
        <v>0.0122722344290394</v>
      </c>
      <c r="CZ518" s="359" t="n">
        <f aca="false">(Inputs!AG518 + 1)^0.25 - 1</f>
        <v>0.0122722344290394</v>
      </c>
      <c r="DA518" s="359" t="n">
        <f aca="false">(Inputs!AG518 + 1)^0.25 - 1</f>
        <v>0.0122722344290394</v>
      </c>
      <c r="DB518" s="359" t="n">
        <f aca="false">(Inputs!AH518 + 1)^0.25 - 1</f>
        <v>0.0122722344290394</v>
      </c>
      <c r="DC518" s="359" t="n">
        <f aca="false">(Inputs!AH518 + 1)^0.25 - 1</f>
        <v>0.0122722344290394</v>
      </c>
      <c r="DD518" s="359" t="n">
        <f aca="false">(Inputs!AH518 + 1)^0.25 - 1</f>
        <v>0.0122722344290394</v>
      </c>
      <c r="DE518" s="359" t="n">
        <f aca="false">(Inputs!AH518 + 1)^0.25 - 1</f>
        <v>0.0122722344290394</v>
      </c>
      <c r="DF518" s="359" t="n">
        <f aca="false">(Inputs!AI518 + 1)^0.25 - 1</f>
        <v>0.0122722344290394</v>
      </c>
      <c r="DG518" s="359" t="n">
        <f aca="false">(Inputs!AI518 + 1)^0.25 - 1</f>
        <v>0.0122722344290394</v>
      </c>
      <c r="DH518" s="359" t="n">
        <f aca="false">(Inputs!AI518 + 1)^0.25 - 1</f>
        <v>0.0122722344290394</v>
      </c>
      <c r="DI518" s="359" t="n">
        <f aca="false">(Inputs!AI518 + 1)^0.25 - 1</f>
        <v>0.0122722344290394</v>
      </c>
      <c r="DJ518" s="359" t="n">
        <f aca="false">(Inputs!AJ518 + 1)^0.25 - 1</f>
        <v>0.0122722344290394</v>
      </c>
      <c r="DK518" s="359" t="n">
        <f aca="false">(Inputs!AJ518 + 1)^0.25 - 1</f>
        <v>0.0122722344290394</v>
      </c>
      <c r="DL518" s="359" t="n">
        <f aca="false">(Inputs!AJ518 + 1)^0.25 - 1</f>
        <v>0.0122722344290394</v>
      </c>
      <c r="DM518" s="359" t="n">
        <f aca="false">(Inputs!AJ518 + 1)^0.25 - 1</f>
        <v>0.0122722344290394</v>
      </c>
      <c r="DN518" s="359" t="n">
        <f aca="false">(Inputs!AK518 + 1)^0.25 - 1</f>
        <v>0.0122722344290394</v>
      </c>
      <c r="DO518" s="359" t="n">
        <f aca="false">(Inputs!AK518 + 1)^0.25 - 1</f>
        <v>0.0122722344290394</v>
      </c>
      <c r="DP518" s="359" t="n">
        <f aca="false">(Inputs!AK518 + 1)^0.25 - 1</f>
        <v>0.0122722344290394</v>
      </c>
      <c r="DQ518" s="359" t="n">
        <f aca="false">(Inputs!AK518 + 1)^0.25 - 1</f>
        <v>0.0122722344290394</v>
      </c>
      <c r="DR518" s="359" t="n">
        <f aca="false">(Inputs!AL518 + 1)^0.25 - 1</f>
        <v>0.0122722344290394</v>
      </c>
      <c r="DS518" s="359" t="n">
        <f aca="false">(Inputs!AL518 + 1)^0.25 - 1</f>
        <v>0.0122722344290394</v>
      </c>
      <c r="DT518" s="359" t="n">
        <f aca="false">(Inputs!AL518 + 1)^0.25 - 1</f>
        <v>0.0122722344290394</v>
      </c>
      <c r="DU518" s="359" t="n">
        <f aca="false">(Inputs!AL518 + 1)^0.25 - 1</f>
        <v>0.0122722344290394</v>
      </c>
      <c r="DV518" s="359" t="n">
        <f aca="false">(Inputs!AM518 + 1)^0.25 - 1</f>
        <v>0.0122722344290394</v>
      </c>
      <c r="DW518" s="359" t="n">
        <f aca="false">(Inputs!AM518 + 1)^0.25 - 1</f>
        <v>0.0122722344290394</v>
      </c>
      <c r="DX518" s="359" t="n">
        <f aca="false">(Inputs!AM518 + 1)^0.25 - 1</f>
        <v>0.0122722344290394</v>
      </c>
      <c r="DY518" s="359" t="n">
        <f aca="false">(Inputs!AM518 + 1)^0.25 - 1</f>
        <v>0.0122722344290394</v>
      </c>
      <c r="DZ518" s="359" t="n">
        <f aca="false">(Inputs!AN518 + 1)^0.25 - 1</f>
        <v>0.0122722344290394</v>
      </c>
      <c r="EA518" s="359" t="n">
        <f aca="false">(Inputs!AN518 + 1)^0.25 - 1</f>
        <v>0.0122722344290394</v>
      </c>
      <c r="EB518" s="359" t="n">
        <f aca="false">(Inputs!AN518 + 1)^0.25 - 1</f>
        <v>0.0122722344290394</v>
      </c>
      <c r="EC518" s="359" t="n">
        <f aca="false">(Inputs!AN518 + 1)^0.25 - 1</f>
        <v>0.0122722344290394</v>
      </c>
      <c r="ED518" s="359" t="n">
        <f aca="false">(Inputs!AO518 + 1)^0.25 - 1</f>
        <v>0.0122722344290394</v>
      </c>
      <c r="EE518" s="359" t="n">
        <f aca="false">(Inputs!AO518 + 1)^0.25 - 1</f>
        <v>0.0122722344290394</v>
      </c>
      <c r="EF518" s="359" t="n">
        <f aca="false">(Inputs!AO518 + 1)^0.25 - 1</f>
        <v>0.0122722344290394</v>
      </c>
      <c r="EG518" s="359" t="n">
        <f aca="false">(Inputs!AO518 + 1)^0.25 - 1</f>
        <v>0.0122722344290394</v>
      </c>
      <c r="EH518" s="359" t="n">
        <f aca="false">(Inputs!AP518 + 1)^0.25 - 1</f>
        <v>0.0122722344290394</v>
      </c>
      <c r="EI518" s="359" t="n">
        <f aca="false">(Inputs!AP518 + 1)^0.25 - 1</f>
        <v>0.0122722344290394</v>
      </c>
      <c r="EJ518" s="359" t="n">
        <f aca="false">(Inputs!AP518 + 1)^0.25 - 1</f>
        <v>0.0122722344290394</v>
      </c>
      <c r="EK518" s="359" t="n">
        <f aca="false">(Inputs!AP518 + 1)^0.25 - 1</f>
        <v>0.0122722344290394</v>
      </c>
      <c r="EL518" s="359" t="n">
        <f aca="false">(Inputs!AQ518 + 1)^0.25 - 1</f>
        <v>0.0122722344290394</v>
      </c>
      <c r="EM518" s="359" t="n">
        <f aca="false">(Inputs!AQ518 + 1)^0.25 - 1</f>
        <v>0.0122722344290394</v>
      </c>
      <c r="EN518" s="359" t="n">
        <f aca="false">(Inputs!AQ518 + 1)^0.25 - 1</f>
        <v>0.0122722344290394</v>
      </c>
      <c r="EO518" s="359" t="n">
        <f aca="false">(Inputs!AQ518 + 1)^0.25 - 1</f>
        <v>0.0122722344290394</v>
      </c>
      <c r="EP518" s="359" t="n">
        <f aca="false">(Inputs!AR518 + 1)^0.25 - 1</f>
        <v>0.0122722344290394</v>
      </c>
      <c r="EQ518" s="359" t="n">
        <f aca="false">(Inputs!AR518 + 1)^0.25 - 1</f>
        <v>0.0122722344290394</v>
      </c>
      <c r="ER518" s="359" t="n">
        <f aca="false">(Inputs!AR518 + 1)^0.25 - 1</f>
        <v>0.0122722344290394</v>
      </c>
      <c r="ES518" s="359" t="n">
        <f aca="false">(Inputs!AR518 + 1)^0.25 - 1</f>
        <v>0.0122722344290394</v>
      </c>
      <c r="ET518" s="359" t="n">
        <f aca="false">(Inputs!AS518 + 1)^0.25 - 1</f>
        <v>0.0122722344290394</v>
      </c>
      <c r="EU518" s="359" t="n">
        <f aca="false">(Inputs!AS518 + 1)^0.25 - 1</f>
        <v>0.0122722344290394</v>
      </c>
      <c r="EV518" s="359" t="n">
        <f aca="false">(Inputs!AS518 + 1)^0.25 - 1</f>
        <v>0.0122722344290394</v>
      </c>
      <c r="EW518" s="359" t="n">
        <f aca="false">(Inputs!AS518 + 1)^0.25 - 1</f>
        <v>0.0122722344290394</v>
      </c>
      <c r="EX518" s="359" t="n">
        <f aca="false">(Inputs!AT518 + 1)^0.25 - 1</f>
        <v>0.0122722344290394</v>
      </c>
      <c r="EY518" s="359" t="n">
        <f aca="false">(Inputs!AT518 + 1)^0.25 - 1</f>
        <v>0.0122722344290394</v>
      </c>
      <c r="EZ518" s="359" t="n">
        <f aca="false">(Inputs!AT518 + 1)^0.25 - 1</f>
        <v>0.0122722344290394</v>
      </c>
      <c r="FA518" s="359" t="n">
        <f aca="false">(Inputs!AT518 + 1)^0.25 - 1</f>
        <v>0.0122722344290394</v>
      </c>
      <c r="FB518" s="359" t="n">
        <f aca="false">(Inputs!AU518 + 1)^0.25 - 1</f>
        <v>0.0122722344290394</v>
      </c>
      <c r="FC518" s="359" t="n">
        <f aca="false">(Inputs!AU518 + 1)^0.25 - 1</f>
        <v>0.0122722344290394</v>
      </c>
      <c r="FD518" s="359" t="n">
        <f aca="false">(Inputs!AU518 + 1)^0.25 - 1</f>
        <v>0.0122722344290394</v>
      </c>
      <c r="FE518" s="359" t="n">
        <f aca="false">(Inputs!AU518 + 1)^0.25 - 1</f>
        <v>0.0122722344290394</v>
      </c>
      <c r="FF518" s="359" t="n">
        <f aca="false">(Inputs!AV518 + 1)^0.25 - 1</f>
        <v>0.0122722344290394</v>
      </c>
      <c r="FG518" s="359" t="n">
        <f aca="false">(Inputs!AV518 + 1)^0.25 - 1</f>
        <v>0.0122722344290394</v>
      </c>
      <c r="FH518" s="359" t="n">
        <f aca="false">(Inputs!AV518 + 1)^0.25 - 1</f>
        <v>0.0122722344290394</v>
      </c>
      <c r="FI518" s="359" t="n">
        <f aca="false">(Inputs!AV518 + 1)^0.25 - 1</f>
        <v>0.0122722344290394</v>
      </c>
      <c r="FJ518" s="359" t="n">
        <f aca="false">(Inputs!AW518 + 1)^0.25 - 1</f>
        <v>0.0122722344290394</v>
      </c>
      <c r="FK518" s="359" t="n">
        <f aca="false">(Inputs!AW518 + 1)^0.25 - 1</f>
        <v>0.0122722344290394</v>
      </c>
      <c r="FL518" s="359" t="n">
        <f aca="false">(Inputs!AW518 + 1)^0.25 - 1</f>
        <v>0.0122722344290394</v>
      </c>
      <c r="FM518" s="359" t="n">
        <f aca="false">(Inputs!AW518 + 1)^0.25 - 1</f>
        <v>0.0122722344290394</v>
      </c>
      <c r="FN518" s="359" t="n">
        <f aca="false">(Inputs!AX518 + 1)^0.25 - 1</f>
        <v>0.0122722344290394</v>
      </c>
      <c r="FO518" s="359" t="n">
        <f aca="false">(Inputs!AX518 + 1)^0.25 - 1</f>
        <v>0.0122722344290394</v>
      </c>
      <c r="FP518" s="359" t="n">
        <f aca="false">(Inputs!AX518 + 1)^0.25 - 1</f>
        <v>0.0122722344290394</v>
      </c>
      <c r="FQ518" s="359" t="n">
        <f aca="false">(Inputs!AX518 + 1)^0.25 - 1</f>
        <v>0.0122722344290394</v>
      </c>
      <c r="FR518" s="359" t="n">
        <f aca="false">(Inputs!AY518 + 1)^0.25 - 1</f>
        <v>0.0122722344290394</v>
      </c>
      <c r="FS518" s="359" t="n">
        <f aca="false">(Inputs!AY518 + 1)^0.25 - 1</f>
        <v>0.0122722344290394</v>
      </c>
      <c r="FT518" s="359" t="n">
        <f aca="false">(Inputs!AY518 + 1)^0.25 - 1</f>
        <v>0.0122722344290394</v>
      </c>
      <c r="FU518" s="359" t="n">
        <f aca="false">(Inputs!AY518 + 1)^0.25 - 1</f>
        <v>0.0122722344290394</v>
      </c>
      <c r="FV518" s="359" t="n">
        <f aca="false">(Inputs!AZ518 + 1)^0.25 - 1</f>
        <v>0.0122722344290394</v>
      </c>
      <c r="FW518" s="359" t="n">
        <f aca="false">(Inputs!AZ518 + 1)^0.25 - 1</f>
        <v>0.0122722344290394</v>
      </c>
      <c r="FX518" s="359" t="n">
        <f aca="false">(Inputs!AZ518 + 1)^0.25 - 1</f>
        <v>0.0122722344290394</v>
      </c>
      <c r="FY518" s="359" t="n">
        <f aca="false">(Inputs!AZ518 + 1)^0.25 - 1</f>
        <v>0.0122722344290394</v>
      </c>
      <c r="FZ518" s="359" t="n">
        <f aca="false">(Inputs!BA518 + 1)^0.25 - 1</f>
        <v>0.0122722344290394</v>
      </c>
      <c r="GA518" s="359" t="n">
        <f aca="false">(Inputs!BA518 + 1)^0.25 - 1</f>
        <v>0.0122722344290394</v>
      </c>
      <c r="GB518" s="359" t="n">
        <f aca="false">(Inputs!BA518 + 1)^0.25 - 1</f>
        <v>0.0122722344290394</v>
      </c>
      <c r="GC518" s="359" t="n">
        <f aca="false">(Inputs!BA518 + 1)^0.25 - 1</f>
        <v>0.0122722344290394</v>
      </c>
      <c r="GD518" s="359" t="n">
        <f aca="false">(Inputs!BB518 + 1)^0.25 - 1</f>
        <v>0.0122722344290394</v>
      </c>
      <c r="GE518" s="359" t="n">
        <f aca="false">(Inputs!BB518 + 1)^0.25 - 1</f>
        <v>0.0122722344290394</v>
      </c>
      <c r="GF518" s="359" t="n">
        <f aca="false">(Inputs!BB518 + 1)^0.25 - 1</f>
        <v>0.0122722344290394</v>
      </c>
      <c r="GG518" s="359" t="n">
        <f aca="false">(Inputs!BB518 + 1)^0.25 - 1</f>
        <v>0.0122722344290394</v>
      </c>
      <c r="GH518" s="363" t="n">
        <f aca="false">(Inputs!BC518 + 1)^0.25 - 1</f>
        <v>0.0122722344290394</v>
      </c>
      <c r="GI518" s="363" t="n">
        <f aca="false">(Inputs!BC518 + 1)^0.25 - 1</f>
        <v>0.0122722344290394</v>
      </c>
      <c r="GJ518" s="363" t="n">
        <f aca="false">(Inputs!BC518 + 1)^0.25 - 1</f>
        <v>0.0122722344290394</v>
      </c>
      <c r="GK518" s="363" t="n">
        <f aca="false">(Inputs!BC518 + 1)^0.25 - 1</f>
        <v>0.0122722344290394</v>
      </c>
      <c r="GL518" s="363" t="n">
        <f aca="false">(Inputs!BD518 + 1)^0.25 - 1</f>
        <v>0.0122722344290394</v>
      </c>
      <c r="GM518" s="363" t="n">
        <f aca="false">(Inputs!BD518 + 1)^0.25 - 1</f>
        <v>0.0122722344290394</v>
      </c>
      <c r="GN518" s="363" t="n">
        <f aca="false">(Inputs!BD518 + 1)^0.25 - 1</f>
        <v>0.0122722344290394</v>
      </c>
      <c r="GO518" s="363" t="n">
        <f aca="false">(Inputs!BD518 + 1)^0.25 - 1</f>
        <v>0.0122722344290394</v>
      </c>
      <c r="GP518" s="363" t="n">
        <f aca="false">(Inputs!BE518 + 1)^0.25 - 1</f>
        <v>0.0122722344290394</v>
      </c>
      <c r="GQ518" s="363" t="n">
        <f aca="false">(Inputs!BE518 + 1)^0.25 - 1</f>
        <v>0.0122722344290394</v>
      </c>
      <c r="GR518" s="363" t="n">
        <f aca="false">(Inputs!BE518 + 1)^0.25 - 1</f>
        <v>0.0122722344290394</v>
      </c>
      <c r="GS518" s="363" t="n">
        <f aca="false">(Inputs!BE518 + 1)^0.25 - 1</f>
        <v>0.0122722344290394</v>
      </c>
      <c r="GT518" s="363" t="n">
        <f aca="false">(Inputs!BF518 + 1)^0.25 - 1</f>
        <v>0.0122722344290394</v>
      </c>
      <c r="GU518" s="363" t="n">
        <f aca="false">(Inputs!BF518 + 1)^0.25 - 1</f>
        <v>0.0122722344290394</v>
      </c>
      <c r="GV518" s="363" t="n">
        <f aca="false">(Inputs!BF518 + 1)^0.25 - 1</f>
        <v>0.0122722344290394</v>
      </c>
      <c r="GW518" s="363" t="n">
        <f aca="false">(Inputs!BF518 + 1)^0.25 - 1</f>
        <v>0.0122722344290394</v>
      </c>
      <c r="GX518" s="363" t="n">
        <f aca="false">(Inputs!BG518 + 1)^0.25 - 1</f>
        <v>0.0122722344290394</v>
      </c>
      <c r="GY518" s="363" t="n">
        <f aca="false">(Inputs!BG518 + 1)^0.25 - 1</f>
        <v>0.0122722344290394</v>
      </c>
      <c r="GZ518" s="363" t="n">
        <f aca="false">(Inputs!BG518 + 1)^0.25 - 1</f>
        <v>0.0122722344290394</v>
      </c>
      <c r="HA518" s="363" t="n">
        <f aca="false">(Inputs!BG518 + 1)^0.25 - 1</f>
        <v>0.0122722344290394</v>
      </c>
    </row>
    <row r="519" customFormat="false" ht="15" hidden="false" customHeight="false" outlineLevel="1" collapsed="false">
      <c r="A519" s="172" t="s">
        <v>99</v>
      </c>
      <c r="B519" s="173" t="s">
        <v>454</v>
      </c>
      <c r="C519" s="173" t="s">
        <v>468</v>
      </c>
      <c r="D519" s="173" t="s">
        <v>23</v>
      </c>
      <c r="E519" s="119"/>
      <c r="F519" s="19" t="s">
        <v>472</v>
      </c>
      <c r="G519" s="119" t="s">
        <v>12</v>
      </c>
      <c r="H519" s="119"/>
      <c r="I519" s="119" t="s">
        <v>461</v>
      </c>
      <c r="BJ519" s="359" t="n">
        <f aca="false">(Inputs!W519 + 1)^0.25 - 1</f>
        <v>0.0402535912331679</v>
      </c>
      <c r="BK519" s="359" t="n">
        <f aca="false">(Inputs!W519 + 1)^0.25 - 1</f>
        <v>0.0402535912331679</v>
      </c>
      <c r="BL519" s="359" t="n">
        <f aca="false">(Inputs!W519 + 1)^0.25 - 1</f>
        <v>0.0402535912331679</v>
      </c>
      <c r="BM519" s="359" t="n">
        <f aca="false">(Inputs!W519 + 1)^0.25 - 1</f>
        <v>0.0402535912331679</v>
      </c>
      <c r="BN519" s="359" t="n">
        <f aca="false">(Inputs!X519 + 1)^0.25 - 1</f>
        <v>0.0799029488658043</v>
      </c>
      <c r="BO519" s="359" t="n">
        <f aca="false">(Inputs!X519 + 1)^0.25 - 1</f>
        <v>0.0799029488658043</v>
      </c>
      <c r="BP519" s="359" t="n">
        <f aca="false">(Inputs!X519 + 1)^0.25 - 1</f>
        <v>0.0799029488658043</v>
      </c>
      <c r="BQ519" s="359" t="n">
        <f aca="false">(Inputs!X519 + 1)^0.25 - 1</f>
        <v>0.0799029488658043</v>
      </c>
      <c r="BR519" s="359" t="n">
        <f aca="false">(Inputs!Y519 + 1)^0.25 - 1</f>
        <v>0.0477236849499048</v>
      </c>
      <c r="BS519" s="359" t="n">
        <f aca="false">(Inputs!Y519 + 1)^0.25 - 1</f>
        <v>0.0477236849499048</v>
      </c>
      <c r="BT519" s="359" t="n">
        <f aca="false">(Inputs!Y519 + 1)^0.25 - 1</f>
        <v>0.0477236849499048</v>
      </c>
      <c r="BU519" s="359" t="n">
        <f aca="false">(Inputs!Y519 + 1)^0.25 - 1</f>
        <v>0.0477236849499048</v>
      </c>
      <c r="BV519" s="359" t="n">
        <f aca="false">(Inputs!Z519 + 1)^0.25 - 1</f>
        <v>0.0603195489117494</v>
      </c>
      <c r="BW519" s="359" t="n">
        <f aca="false">(Inputs!Z519 + 1)^0.25 - 1</f>
        <v>0.0603195489117494</v>
      </c>
      <c r="BX519" s="359" t="n">
        <f aca="false">(Inputs!Z519 + 1)^0.25 - 1</f>
        <v>0.0603195489117494</v>
      </c>
      <c r="BY519" s="359" t="n">
        <f aca="false">(Inputs!Z519 + 1)^0.25 - 1</f>
        <v>0.0603195489117494</v>
      </c>
      <c r="BZ519" s="359" t="n">
        <f aca="false">(Inputs!AA519 + 1)^0.25 - 1</f>
        <v>0.0411591875419433</v>
      </c>
      <c r="CA519" s="359" t="n">
        <f aca="false">(Inputs!AA519 + 1)^0.25 - 1</f>
        <v>0.0411591875419433</v>
      </c>
      <c r="CB519" s="359" t="n">
        <f aca="false">(Inputs!AA519 + 1)^0.25 - 1</f>
        <v>0.0411591875419433</v>
      </c>
      <c r="CC519" s="359" t="n">
        <f aca="false">(Inputs!AA519 + 1)^0.25 - 1</f>
        <v>0.0411591875419433</v>
      </c>
      <c r="CD519" s="359" t="n">
        <f aca="false">(Inputs!AB519 + 1)^0.25 - 1</f>
        <v>-0.0190367295879256</v>
      </c>
      <c r="CE519" s="359" t="n">
        <f aca="false">(Inputs!AB519 + 1)^0.25 - 1</f>
        <v>-0.0190367295879256</v>
      </c>
      <c r="CF519" s="359" t="n">
        <f aca="false">(Inputs!AB519 + 1)^0.25 - 1</f>
        <v>-0.0190367295879256</v>
      </c>
      <c r="CG519" s="359" t="n">
        <f aca="false">(Inputs!AB519 + 1)^0.25 - 1</f>
        <v>-0.0190367295879256</v>
      </c>
      <c r="CH519" s="359" t="n">
        <f aca="false">(Inputs!AC519 + 1)^0.25 - 1</f>
        <v>0.0344306298402204</v>
      </c>
      <c r="CI519" s="359" t="n">
        <f aca="false">(Inputs!AC519 + 1)^0.25 - 1</f>
        <v>0.0344306298402204</v>
      </c>
      <c r="CJ519" s="359" t="n">
        <f aca="false">(Inputs!AC519 + 1)^0.25 - 1</f>
        <v>0.0344306298402204</v>
      </c>
      <c r="CK519" s="359" t="n">
        <f aca="false">(Inputs!AC519 + 1)^0.25 - 1</f>
        <v>0.0344306298402204</v>
      </c>
      <c r="CL519" s="359" t="n">
        <f aca="false">(Inputs!AD519 + 1)^0.25 - 1</f>
        <v>0.128528970826464</v>
      </c>
      <c r="CM519" s="359" t="n">
        <f aca="false">(Inputs!AD519 + 1)^0.25 - 1</f>
        <v>0.128528970826464</v>
      </c>
      <c r="CN519" s="359" t="n">
        <f aca="false">(Inputs!AD519 + 1)^0.25 - 1</f>
        <v>0.128528970826464</v>
      </c>
      <c r="CO519" s="359" t="n">
        <f aca="false">(Inputs!AD519 + 1)^0.25 - 1</f>
        <v>0.128528970826464</v>
      </c>
      <c r="CP519" s="359" t="n">
        <f aca="false">(Inputs!AE519 + 1)^0.25 - 1</f>
        <v>0.0153910150787038</v>
      </c>
      <c r="CQ519" s="359" t="n">
        <f aca="false">(Inputs!AE519 + 1)^0.25 - 1</f>
        <v>0.0153910150787038</v>
      </c>
      <c r="CR519" s="359" t="n">
        <f aca="false">(Inputs!AE519 + 1)^0.25 - 1</f>
        <v>0.0153910150787038</v>
      </c>
      <c r="CS519" s="359" t="n">
        <f aca="false">(Inputs!AE519 + 1)^0.25 - 1</f>
        <v>0.0153910150787038</v>
      </c>
      <c r="CT519" s="359" t="n">
        <f aca="false">(Inputs!AF519 + 1)^0.25 - 1</f>
        <v>0.0122722344290394</v>
      </c>
      <c r="CU519" s="359" t="n">
        <f aca="false">(Inputs!AF519 + 1)^0.25 - 1</f>
        <v>0.0122722344290394</v>
      </c>
      <c r="CV519" s="359" t="n">
        <f aca="false">(Inputs!AF519 + 1)^0.25 - 1</f>
        <v>0.0122722344290394</v>
      </c>
      <c r="CW519" s="359" t="n">
        <f aca="false">(Inputs!AF519 + 1)^0.25 - 1</f>
        <v>0.0122722344290394</v>
      </c>
      <c r="CX519" s="359" t="n">
        <f aca="false">(Inputs!AG519 + 1)^0.25 - 1</f>
        <v>0.0122722344290394</v>
      </c>
      <c r="CY519" s="359" t="n">
        <f aca="false">(Inputs!AG519 + 1)^0.25 - 1</f>
        <v>0.0122722344290394</v>
      </c>
      <c r="CZ519" s="359" t="n">
        <f aca="false">(Inputs!AG519 + 1)^0.25 - 1</f>
        <v>0.0122722344290394</v>
      </c>
      <c r="DA519" s="359" t="n">
        <f aca="false">(Inputs!AG519 + 1)^0.25 - 1</f>
        <v>0.0122722344290394</v>
      </c>
      <c r="DB519" s="359" t="n">
        <f aca="false">(Inputs!AH519 + 1)^0.25 - 1</f>
        <v>0.0122722344290394</v>
      </c>
      <c r="DC519" s="359" t="n">
        <f aca="false">(Inputs!AH519 + 1)^0.25 - 1</f>
        <v>0.0122722344290394</v>
      </c>
      <c r="DD519" s="359" t="n">
        <f aca="false">(Inputs!AH519 + 1)^0.25 - 1</f>
        <v>0.0122722344290394</v>
      </c>
      <c r="DE519" s="359" t="n">
        <f aca="false">(Inputs!AH519 + 1)^0.25 - 1</f>
        <v>0.0122722344290394</v>
      </c>
      <c r="DF519" s="359" t="n">
        <f aca="false">(Inputs!AI519 + 1)^0.25 - 1</f>
        <v>0.0122722344290394</v>
      </c>
      <c r="DG519" s="359" t="n">
        <f aca="false">(Inputs!AI519 + 1)^0.25 - 1</f>
        <v>0.0122722344290394</v>
      </c>
      <c r="DH519" s="359" t="n">
        <f aca="false">(Inputs!AI519 + 1)^0.25 - 1</f>
        <v>0.0122722344290394</v>
      </c>
      <c r="DI519" s="359" t="n">
        <f aca="false">(Inputs!AI519 + 1)^0.25 - 1</f>
        <v>0.0122722344290394</v>
      </c>
      <c r="DJ519" s="359" t="n">
        <f aca="false">(Inputs!AJ519 + 1)^0.25 - 1</f>
        <v>0.0122722344290394</v>
      </c>
      <c r="DK519" s="359" t="n">
        <f aca="false">(Inputs!AJ519 + 1)^0.25 - 1</f>
        <v>0.0122722344290394</v>
      </c>
      <c r="DL519" s="359" t="n">
        <f aca="false">(Inputs!AJ519 + 1)^0.25 - 1</f>
        <v>0.0122722344290394</v>
      </c>
      <c r="DM519" s="359" t="n">
        <f aca="false">(Inputs!AJ519 + 1)^0.25 - 1</f>
        <v>0.0122722344290394</v>
      </c>
      <c r="DN519" s="359" t="n">
        <f aca="false">(Inputs!AK519 + 1)^0.25 - 1</f>
        <v>0.0122722344290394</v>
      </c>
      <c r="DO519" s="359" t="n">
        <f aca="false">(Inputs!AK519 + 1)^0.25 - 1</f>
        <v>0.0122722344290394</v>
      </c>
      <c r="DP519" s="359" t="n">
        <f aca="false">(Inputs!AK519 + 1)^0.25 - 1</f>
        <v>0.0122722344290394</v>
      </c>
      <c r="DQ519" s="359" t="n">
        <f aca="false">(Inputs!AK519 + 1)^0.25 - 1</f>
        <v>0.0122722344290394</v>
      </c>
      <c r="DR519" s="359" t="n">
        <f aca="false">(Inputs!AL519 + 1)^0.25 - 1</f>
        <v>0.0122722344290394</v>
      </c>
      <c r="DS519" s="359" t="n">
        <f aca="false">(Inputs!AL519 + 1)^0.25 - 1</f>
        <v>0.0122722344290394</v>
      </c>
      <c r="DT519" s="359" t="n">
        <f aca="false">(Inputs!AL519 + 1)^0.25 - 1</f>
        <v>0.0122722344290394</v>
      </c>
      <c r="DU519" s="359" t="n">
        <f aca="false">(Inputs!AL519 + 1)^0.25 - 1</f>
        <v>0.0122722344290394</v>
      </c>
      <c r="DV519" s="359" t="n">
        <f aca="false">(Inputs!AM519 + 1)^0.25 - 1</f>
        <v>0.0122722344290394</v>
      </c>
      <c r="DW519" s="359" t="n">
        <f aca="false">(Inputs!AM519 + 1)^0.25 - 1</f>
        <v>0.0122722344290394</v>
      </c>
      <c r="DX519" s="359" t="n">
        <f aca="false">(Inputs!AM519 + 1)^0.25 - 1</f>
        <v>0.0122722344290394</v>
      </c>
      <c r="DY519" s="359" t="n">
        <f aca="false">(Inputs!AM519 + 1)^0.25 - 1</f>
        <v>0.0122722344290394</v>
      </c>
      <c r="DZ519" s="359" t="n">
        <f aca="false">(Inputs!AN519 + 1)^0.25 - 1</f>
        <v>0.0122722344290394</v>
      </c>
      <c r="EA519" s="359" t="n">
        <f aca="false">(Inputs!AN519 + 1)^0.25 - 1</f>
        <v>0.0122722344290394</v>
      </c>
      <c r="EB519" s="359" t="n">
        <f aca="false">(Inputs!AN519 + 1)^0.25 - 1</f>
        <v>0.0122722344290394</v>
      </c>
      <c r="EC519" s="359" t="n">
        <f aca="false">(Inputs!AN519 + 1)^0.25 - 1</f>
        <v>0.0122722344290394</v>
      </c>
      <c r="ED519" s="359" t="n">
        <f aca="false">(Inputs!AO519 + 1)^0.25 - 1</f>
        <v>0.0122722344290394</v>
      </c>
      <c r="EE519" s="359" t="n">
        <f aca="false">(Inputs!AO519 + 1)^0.25 - 1</f>
        <v>0.0122722344290394</v>
      </c>
      <c r="EF519" s="359" t="n">
        <f aca="false">(Inputs!AO519 + 1)^0.25 - 1</f>
        <v>0.0122722344290394</v>
      </c>
      <c r="EG519" s="359" t="n">
        <f aca="false">(Inputs!AO519 + 1)^0.25 - 1</f>
        <v>0.0122722344290394</v>
      </c>
      <c r="EH519" s="359" t="n">
        <f aca="false">(Inputs!AP519 + 1)^0.25 - 1</f>
        <v>0.0122722344290394</v>
      </c>
      <c r="EI519" s="359" t="n">
        <f aca="false">(Inputs!AP519 + 1)^0.25 - 1</f>
        <v>0.0122722344290394</v>
      </c>
      <c r="EJ519" s="359" t="n">
        <f aca="false">(Inputs!AP519 + 1)^0.25 - 1</f>
        <v>0.0122722344290394</v>
      </c>
      <c r="EK519" s="359" t="n">
        <f aca="false">(Inputs!AP519 + 1)^0.25 - 1</f>
        <v>0.0122722344290394</v>
      </c>
      <c r="EL519" s="359" t="n">
        <f aca="false">(Inputs!AQ519 + 1)^0.25 - 1</f>
        <v>0.0122722344290394</v>
      </c>
      <c r="EM519" s="359" t="n">
        <f aca="false">(Inputs!AQ519 + 1)^0.25 - 1</f>
        <v>0.0122722344290394</v>
      </c>
      <c r="EN519" s="359" t="n">
        <f aca="false">(Inputs!AQ519 + 1)^0.25 - 1</f>
        <v>0.0122722344290394</v>
      </c>
      <c r="EO519" s="359" t="n">
        <f aca="false">(Inputs!AQ519 + 1)^0.25 - 1</f>
        <v>0.0122722344290394</v>
      </c>
      <c r="EP519" s="359" t="n">
        <f aca="false">(Inputs!AR519 + 1)^0.25 - 1</f>
        <v>0.0122722344290394</v>
      </c>
      <c r="EQ519" s="359" t="n">
        <f aca="false">(Inputs!AR519 + 1)^0.25 - 1</f>
        <v>0.0122722344290394</v>
      </c>
      <c r="ER519" s="359" t="n">
        <f aca="false">(Inputs!AR519 + 1)^0.25 - 1</f>
        <v>0.0122722344290394</v>
      </c>
      <c r="ES519" s="359" t="n">
        <f aca="false">(Inputs!AR519 + 1)^0.25 - 1</f>
        <v>0.0122722344290394</v>
      </c>
      <c r="ET519" s="359" t="n">
        <f aca="false">(Inputs!AS519 + 1)^0.25 - 1</f>
        <v>0.0122722344290394</v>
      </c>
      <c r="EU519" s="359" t="n">
        <f aca="false">(Inputs!AS519 + 1)^0.25 - 1</f>
        <v>0.0122722344290394</v>
      </c>
      <c r="EV519" s="359" t="n">
        <f aca="false">(Inputs!AS519 + 1)^0.25 - 1</f>
        <v>0.0122722344290394</v>
      </c>
      <c r="EW519" s="359" t="n">
        <f aca="false">(Inputs!AS519 + 1)^0.25 - 1</f>
        <v>0.0122722344290394</v>
      </c>
      <c r="EX519" s="359" t="n">
        <f aca="false">(Inputs!AT519 + 1)^0.25 - 1</f>
        <v>0.0122722344290394</v>
      </c>
      <c r="EY519" s="359" t="n">
        <f aca="false">(Inputs!AT519 + 1)^0.25 - 1</f>
        <v>0.0122722344290394</v>
      </c>
      <c r="EZ519" s="359" t="n">
        <f aca="false">(Inputs!AT519 + 1)^0.25 - 1</f>
        <v>0.0122722344290394</v>
      </c>
      <c r="FA519" s="359" t="n">
        <f aca="false">(Inputs!AT519 + 1)^0.25 - 1</f>
        <v>0.0122722344290394</v>
      </c>
      <c r="FB519" s="359" t="n">
        <f aca="false">(Inputs!AU519 + 1)^0.25 - 1</f>
        <v>0.0122722344290394</v>
      </c>
      <c r="FC519" s="359" t="n">
        <f aca="false">(Inputs!AU519 + 1)^0.25 - 1</f>
        <v>0.0122722344290394</v>
      </c>
      <c r="FD519" s="359" t="n">
        <f aca="false">(Inputs!AU519 + 1)^0.25 - 1</f>
        <v>0.0122722344290394</v>
      </c>
      <c r="FE519" s="359" t="n">
        <f aca="false">(Inputs!AU519 + 1)^0.25 - 1</f>
        <v>0.0122722344290394</v>
      </c>
      <c r="FF519" s="359" t="n">
        <f aca="false">(Inputs!AV519 + 1)^0.25 - 1</f>
        <v>0.0122722344290394</v>
      </c>
      <c r="FG519" s="359" t="n">
        <f aca="false">(Inputs!AV519 + 1)^0.25 - 1</f>
        <v>0.0122722344290394</v>
      </c>
      <c r="FH519" s="359" t="n">
        <f aca="false">(Inputs!AV519 + 1)^0.25 - 1</f>
        <v>0.0122722344290394</v>
      </c>
      <c r="FI519" s="359" t="n">
        <f aca="false">(Inputs!AV519 + 1)^0.25 - 1</f>
        <v>0.0122722344290394</v>
      </c>
      <c r="FJ519" s="359" t="n">
        <f aca="false">(Inputs!AW519 + 1)^0.25 - 1</f>
        <v>0.0122722344290394</v>
      </c>
      <c r="FK519" s="359" t="n">
        <f aca="false">(Inputs!AW519 + 1)^0.25 - 1</f>
        <v>0.0122722344290394</v>
      </c>
      <c r="FL519" s="359" t="n">
        <f aca="false">(Inputs!AW519 + 1)^0.25 - 1</f>
        <v>0.0122722344290394</v>
      </c>
      <c r="FM519" s="359" t="n">
        <f aca="false">(Inputs!AW519 + 1)^0.25 - 1</f>
        <v>0.0122722344290394</v>
      </c>
      <c r="FN519" s="359" t="n">
        <f aca="false">(Inputs!AX519 + 1)^0.25 - 1</f>
        <v>0.0122722344290394</v>
      </c>
      <c r="FO519" s="359" t="n">
        <f aca="false">(Inputs!AX519 + 1)^0.25 - 1</f>
        <v>0.0122722344290394</v>
      </c>
      <c r="FP519" s="359" t="n">
        <f aca="false">(Inputs!AX519 + 1)^0.25 - 1</f>
        <v>0.0122722344290394</v>
      </c>
      <c r="FQ519" s="359" t="n">
        <f aca="false">(Inputs!AX519 + 1)^0.25 - 1</f>
        <v>0.0122722344290394</v>
      </c>
      <c r="FR519" s="359" t="n">
        <f aca="false">(Inputs!AY519 + 1)^0.25 - 1</f>
        <v>0.0122722344290394</v>
      </c>
      <c r="FS519" s="359" t="n">
        <f aca="false">(Inputs!AY519 + 1)^0.25 - 1</f>
        <v>0.0122722344290394</v>
      </c>
      <c r="FT519" s="359" t="n">
        <f aca="false">(Inputs!AY519 + 1)^0.25 - 1</f>
        <v>0.0122722344290394</v>
      </c>
      <c r="FU519" s="359" t="n">
        <f aca="false">(Inputs!AY519 + 1)^0.25 - 1</f>
        <v>0.0122722344290394</v>
      </c>
      <c r="FV519" s="359" t="n">
        <f aca="false">(Inputs!AZ519 + 1)^0.25 - 1</f>
        <v>0.0122722344290394</v>
      </c>
      <c r="FW519" s="359" t="n">
        <f aca="false">(Inputs!AZ519 + 1)^0.25 - 1</f>
        <v>0.0122722344290394</v>
      </c>
      <c r="FX519" s="359" t="n">
        <f aca="false">(Inputs!AZ519 + 1)^0.25 - 1</f>
        <v>0.0122722344290394</v>
      </c>
      <c r="FY519" s="359" t="n">
        <f aca="false">(Inputs!AZ519 + 1)^0.25 - 1</f>
        <v>0.0122722344290394</v>
      </c>
      <c r="FZ519" s="359" t="n">
        <f aca="false">(Inputs!BA519 + 1)^0.25 - 1</f>
        <v>0.0122722344290394</v>
      </c>
      <c r="GA519" s="359" t="n">
        <f aca="false">(Inputs!BA519 + 1)^0.25 - 1</f>
        <v>0.0122722344290394</v>
      </c>
      <c r="GB519" s="359" t="n">
        <f aca="false">(Inputs!BA519 + 1)^0.25 - 1</f>
        <v>0.0122722344290394</v>
      </c>
      <c r="GC519" s="359" t="n">
        <f aca="false">(Inputs!BA519 + 1)^0.25 - 1</f>
        <v>0.0122722344290394</v>
      </c>
      <c r="GD519" s="359" t="n">
        <f aca="false">(Inputs!BB519 + 1)^0.25 - 1</f>
        <v>0.0122722344290394</v>
      </c>
      <c r="GE519" s="359" t="n">
        <f aca="false">(Inputs!BB519 + 1)^0.25 - 1</f>
        <v>0.0122722344290394</v>
      </c>
      <c r="GF519" s="359" t="n">
        <f aca="false">(Inputs!BB519 + 1)^0.25 - 1</f>
        <v>0.0122722344290394</v>
      </c>
      <c r="GG519" s="359" t="n">
        <f aca="false">(Inputs!BB519 + 1)^0.25 - 1</f>
        <v>0.0122722344290394</v>
      </c>
      <c r="GH519" s="363" t="n">
        <f aca="false">(Inputs!BC519 + 1)^0.25 - 1</f>
        <v>0.0122722344290394</v>
      </c>
      <c r="GI519" s="363" t="n">
        <f aca="false">(Inputs!BC519 + 1)^0.25 - 1</f>
        <v>0.0122722344290394</v>
      </c>
      <c r="GJ519" s="363" t="n">
        <f aca="false">(Inputs!BC519 + 1)^0.25 - 1</f>
        <v>0.0122722344290394</v>
      </c>
      <c r="GK519" s="363" t="n">
        <f aca="false">(Inputs!BC519 + 1)^0.25 - 1</f>
        <v>0.0122722344290394</v>
      </c>
      <c r="GL519" s="363" t="n">
        <f aca="false">(Inputs!BD519 + 1)^0.25 - 1</f>
        <v>0.0122722344290394</v>
      </c>
      <c r="GM519" s="363" t="n">
        <f aca="false">(Inputs!BD519 + 1)^0.25 - 1</f>
        <v>0.0122722344290394</v>
      </c>
      <c r="GN519" s="363" t="n">
        <f aca="false">(Inputs!BD519 + 1)^0.25 - 1</f>
        <v>0.0122722344290394</v>
      </c>
      <c r="GO519" s="363" t="n">
        <f aca="false">(Inputs!BD519 + 1)^0.25 - 1</f>
        <v>0.0122722344290394</v>
      </c>
      <c r="GP519" s="363" t="n">
        <f aca="false">(Inputs!BE519 + 1)^0.25 - 1</f>
        <v>0.0122722344290394</v>
      </c>
      <c r="GQ519" s="363" t="n">
        <f aca="false">(Inputs!BE519 + 1)^0.25 - 1</f>
        <v>0.0122722344290394</v>
      </c>
      <c r="GR519" s="363" t="n">
        <f aca="false">(Inputs!BE519 + 1)^0.25 - 1</f>
        <v>0.0122722344290394</v>
      </c>
      <c r="GS519" s="363" t="n">
        <f aca="false">(Inputs!BE519 + 1)^0.25 - 1</f>
        <v>0.0122722344290394</v>
      </c>
      <c r="GT519" s="363" t="n">
        <f aca="false">(Inputs!BF519 + 1)^0.25 - 1</f>
        <v>0.0122722344290394</v>
      </c>
      <c r="GU519" s="363" t="n">
        <f aca="false">(Inputs!BF519 + 1)^0.25 - 1</f>
        <v>0.0122722344290394</v>
      </c>
      <c r="GV519" s="363" t="n">
        <f aca="false">(Inputs!BF519 + 1)^0.25 - 1</f>
        <v>0.0122722344290394</v>
      </c>
      <c r="GW519" s="363" t="n">
        <f aca="false">(Inputs!BF519 + 1)^0.25 - 1</f>
        <v>0.0122722344290394</v>
      </c>
      <c r="GX519" s="363" t="n">
        <f aca="false">(Inputs!BG519 + 1)^0.25 - 1</f>
        <v>0.0122722344290394</v>
      </c>
      <c r="GY519" s="363" t="n">
        <f aca="false">(Inputs!BG519 + 1)^0.25 - 1</f>
        <v>0.0122722344290394</v>
      </c>
      <c r="GZ519" s="363" t="n">
        <f aca="false">(Inputs!BG519 + 1)^0.25 - 1</f>
        <v>0.0122722344290394</v>
      </c>
      <c r="HA519" s="363" t="n">
        <f aca="false">(Inputs!BG519 + 1)^0.25 - 1</f>
        <v>0.0122722344290394</v>
      </c>
    </row>
    <row r="520" customFormat="false" ht="15" hidden="false" customHeight="false" outlineLevel="1" collapsed="false">
      <c r="A520" s="172" t="s">
        <v>99</v>
      </c>
      <c r="B520" s="173" t="s">
        <v>454</v>
      </c>
      <c r="C520" s="173" t="s">
        <v>473</v>
      </c>
      <c r="D520" s="173" t="s">
        <v>10</v>
      </c>
      <c r="E520" s="119"/>
      <c r="F520" s="19" t="s">
        <v>474</v>
      </c>
      <c r="G520" s="119" t="s">
        <v>457</v>
      </c>
      <c r="H520" s="119"/>
      <c r="I520" s="119"/>
      <c r="BZ520" s="297"/>
      <c r="CA520" s="297" t="n">
        <f aca="false">IF('Inputs Q LTM'!CA520="","",'Inputs Q LTM'!CA520)</f>
        <v>6.21175</v>
      </c>
      <c r="CB520" s="297" t="n">
        <f aca="false">IF('Inputs Q LTM'!CB520="","",'Inputs Q LTM'!CB520)</f>
        <v>6.3786</v>
      </c>
      <c r="CC520" s="297" t="n">
        <f aca="false">IF('Inputs Q LTM'!CC520="","",'Inputs Q LTM'!CC520)</f>
        <v>6.5031</v>
      </c>
      <c r="CD520" s="297" t="n">
        <f aca="false">IF('Inputs Q LTM'!CD520="","",'Inputs Q LTM'!CD520)</f>
        <v>6.53334360588617</v>
      </c>
      <c r="CE520" s="297" t="n">
        <f aca="false">IF('Inputs Q LTM'!CE520="","",'Inputs Q LTM'!CE520)</f>
        <v>6.60185166666667</v>
      </c>
      <c r="CF520" s="297" t="n">
        <f aca="false">IF('Inputs Q LTM'!CF520="","",'Inputs Q LTM'!CF520)</f>
        <v>6.62297320221657</v>
      </c>
      <c r="CG520" s="297" t="n">
        <f aca="false">IF('Inputs Q LTM'!CG520="","",'Inputs Q LTM'!CG520)</f>
        <v>6.63494343688274</v>
      </c>
      <c r="CH520" s="297" t="n">
        <f aca="false">IF('Inputs Q LTM'!CH520="","",'Inputs Q LTM'!CH520)</f>
        <v>6.79</v>
      </c>
      <c r="CI520" s="297" t="n">
        <f aca="false">IF('Inputs Q LTM'!CI520="","",'Inputs Q LTM'!CI520)</f>
        <v>6.88</v>
      </c>
      <c r="CJ520" s="297" t="n">
        <f aca="false">IF('Inputs Q LTM'!CJ520="","",'Inputs Q LTM'!CJ520)</f>
        <v>6.44</v>
      </c>
      <c r="CK520" s="297" t="n">
        <f aca="false">IF('Inputs Q LTM'!CK520="","",'Inputs Q LTM'!CK520)</f>
        <v>6.34</v>
      </c>
      <c r="CL520" s="297" t="n">
        <f aca="false">IF('Inputs Q LTM'!CL520="","",'Inputs Q LTM'!CL520)</f>
        <v>6.27</v>
      </c>
      <c r="CM520" s="297" t="n">
        <f aca="false">IF('Inputs Q LTM'!CM520="","",'Inputs Q LTM'!CM520)</f>
        <v>6.38358287642345</v>
      </c>
      <c r="CN520" s="297" t="n">
        <f aca="false">IF('Inputs Q LTM'!CN520="","",'Inputs Q LTM'!CN520)</f>
        <v>6.35943757727815</v>
      </c>
      <c r="CO520" s="297" t="n">
        <f aca="false">IF('Inputs Q LTM'!CO520="","",'Inputs Q LTM'!CO520)</f>
        <v>6.44654435602712</v>
      </c>
      <c r="CP520" s="297" t="n">
        <f aca="false">IF('Inputs Q LTM'!CP520="","",'Inputs Q LTM'!CP520)</f>
        <v>6.42735042735043</v>
      </c>
      <c r="CQ520" s="297" t="n">
        <f aca="false">IF('Inputs Q LTM'!CQ520="","",'Inputs Q LTM'!CQ520)</f>
        <v>6.42735042735043</v>
      </c>
      <c r="CR520" s="297" t="n">
        <f aca="false">IF('Inputs Q LTM'!CR520="","",'Inputs Q LTM'!CR520)</f>
        <v>6.42735042735043</v>
      </c>
      <c r="CS520" s="297" t="n">
        <f aca="false">IF('Inputs Q LTM'!CS520="","",'Inputs Q LTM'!CS520)</f>
        <v>6.42735042735043</v>
      </c>
      <c r="CT520" s="297" t="n">
        <f aca="false">IF('Inputs Q LTM'!CT520="","",'Inputs Q LTM'!CT520)</f>
        <v>5.72986382732146</v>
      </c>
      <c r="CU520" s="297" t="n">
        <f aca="false">IF('Inputs Q LTM'!CU520="","",'Inputs Q LTM'!CU520)</f>
        <v>4.33489062726351</v>
      </c>
      <c r="CV520" s="297" t="n">
        <f aca="false">IF('Inputs Q LTM'!CV520="","",'Inputs Q LTM'!CV520)</f>
        <v>2.93991742720556</v>
      </c>
      <c r="CW520" s="297" t="n">
        <f aca="false">IF('Inputs Q LTM'!CW520="","",'Inputs Q LTM'!CW520)</f>
        <v>1.54494422714762</v>
      </c>
      <c r="CX520" s="297" t="n">
        <f aca="false">IF('Inputs Q LTM'!CX520="","",'Inputs Q LTM'!CX520)</f>
        <v>0.846567440535536</v>
      </c>
      <c r="CY520" s="297" t="n">
        <f aca="false">IF('Inputs Q LTM'!CY520="","",'Inputs Q LTM'!CY520)</f>
        <v>0.844787067369321</v>
      </c>
      <c r="CZ520" s="297" t="n">
        <f aca="false">IF('Inputs Q LTM'!CZ520="","",'Inputs Q LTM'!CZ520)</f>
        <v>0.843006694203105</v>
      </c>
      <c r="DA520" s="297" t="n">
        <f aca="false">IF('Inputs Q LTM'!DA520="","",'Inputs Q LTM'!DA520)</f>
        <v>0.841226321036889</v>
      </c>
      <c r="DB520" s="364" t="n">
        <f aca="false">IF('Inputs Q LTM'!DB520="","",'Inputs Q LTM'!DB520)</f>
        <v>0.83908619231746</v>
      </c>
      <c r="DC520" s="297" t="n">
        <f aca="false">IF('Inputs Q LTM'!DC520="","",'Inputs Q LTM'!DC520)</f>
        <v>0.836586308044817</v>
      </c>
      <c r="DD520" s="297" t="n">
        <f aca="false">IF('Inputs Q LTM'!DD520="","",'Inputs Q LTM'!DD520)</f>
        <v>0.834086423772175</v>
      </c>
      <c r="DE520" s="297" t="n">
        <f aca="false">IF('Inputs Q LTM'!DE520="","",'Inputs Q LTM'!DE520)</f>
        <v>0.831586539499532</v>
      </c>
      <c r="DF520" s="297" t="n">
        <f aca="false">IF('Inputs Q LTM'!DF520="","",'Inputs Q LTM'!DF520)</f>
        <v>0.829057216111473</v>
      </c>
      <c r="DG520" s="297" t="n">
        <f aca="false">IF('Inputs Q LTM'!DG520="","",'Inputs Q LTM'!DG520)</f>
        <v>0.826498453607997</v>
      </c>
      <c r="DH520" s="297" t="n">
        <f aca="false">IF('Inputs Q LTM'!DH520="","",'Inputs Q LTM'!DH520)</f>
        <v>0.823939691104521</v>
      </c>
      <c r="DI520" s="297" t="n">
        <f aca="false">IF('Inputs Q LTM'!DI520="","",'Inputs Q LTM'!DI520)</f>
        <v>0.821380928601046</v>
      </c>
      <c r="DJ520" s="297" t="n">
        <f aca="false">IF('Inputs Q LTM'!DJ520="","",'Inputs Q LTM'!DJ520)</f>
        <v>0.818966825206937</v>
      </c>
      <c r="DK520" s="297" t="n">
        <f aca="false">IF('Inputs Q LTM'!DK520="","",'Inputs Q LTM'!DK520)</f>
        <v>0.816697380922195</v>
      </c>
      <c r="DL520" s="297" t="n">
        <f aca="false">IF('Inputs Q LTM'!DL520="","",'Inputs Q LTM'!DL520)</f>
        <v>0.814427936637452</v>
      </c>
      <c r="DM520" s="297" t="n">
        <f aca="false">IF('Inputs Q LTM'!DM520="","",'Inputs Q LTM'!DM520)</f>
        <v>0.81215849235271</v>
      </c>
      <c r="DN520" s="297" t="n">
        <f aca="false">IF('Inputs Q LTM'!DN520="","",'Inputs Q LTM'!DN520)</f>
        <v>0.810220662770171</v>
      </c>
      <c r="DO520" s="297" t="n">
        <f aca="false">IF('Inputs Q LTM'!DO520="","",'Inputs Q LTM'!DO520)</f>
        <v>0.808614447889835</v>
      </c>
      <c r="DP520" s="297" t="n">
        <f aca="false">IF('Inputs Q LTM'!DP520="","",'Inputs Q LTM'!DP520)</f>
        <v>0.807008233009499</v>
      </c>
      <c r="DQ520" s="297" t="n">
        <f aca="false">IF('Inputs Q LTM'!DQ520="","",'Inputs Q LTM'!DQ520)</f>
        <v>0.805402018129163</v>
      </c>
      <c r="DR520" s="297" t="n">
        <f aca="false">IF('Inputs Q LTM'!DR520="","",'Inputs Q LTM'!DR520)</f>
        <v>0.804157265324875</v>
      </c>
      <c r="DS520" s="297" t="n">
        <f aca="false">IF('Inputs Q LTM'!DS520="","",'Inputs Q LTM'!DS520)</f>
        <v>0.803273974596636</v>
      </c>
      <c r="DT520" s="297" t="n">
        <f aca="false">IF('Inputs Q LTM'!DT520="","",'Inputs Q LTM'!DT520)</f>
        <v>0.802390683868397</v>
      </c>
      <c r="DU520" s="297" t="n">
        <f aca="false">IF('Inputs Q LTM'!DU520="","",'Inputs Q LTM'!DU520)</f>
        <v>0.801507393140158</v>
      </c>
      <c r="DV520" s="297" t="n">
        <f aca="false">IF('Inputs Q LTM'!DV520="","",'Inputs Q LTM'!DV520)</f>
        <v>0.800329372137096</v>
      </c>
      <c r="DW520" s="297" t="n">
        <f aca="false">IF('Inputs Q LTM'!DW520="","",'Inputs Q LTM'!DW520)</f>
        <v>0.79885662085921</v>
      </c>
      <c r="DX520" s="297" t="n">
        <f aca="false">IF('Inputs Q LTM'!DX520="","",'Inputs Q LTM'!DX520)</f>
        <v>0.797383869581325</v>
      </c>
      <c r="DY520" s="297" t="n">
        <f aca="false">IF('Inputs Q LTM'!DY520="","",'Inputs Q LTM'!DY520)</f>
        <v>0.79591111830344</v>
      </c>
      <c r="DZ520" s="297" t="n">
        <f aca="false">IF('Inputs Q LTM'!DZ520="","",'Inputs Q LTM'!DZ520)</f>
        <v>0.794677758450332</v>
      </c>
      <c r="EA520" s="297" t="n">
        <f aca="false">IF('Inputs Q LTM'!EA520="","",'Inputs Q LTM'!EA520)</f>
        <v>0.793683790022002</v>
      </c>
      <c r="EB520" s="297" t="n">
        <f aca="false">IF('Inputs Q LTM'!EB520="","",'Inputs Q LTM'!EB520)</f>
        <v>0.792689821593671</v>
      </c>
      <c r="EC520" s="297" t="n">
        <f aca="false">IF('Inputs Q LTM'!EC520="","",'Inputs Q LTM'!EC520)</f>
        <v>0.79169585316534</v>
      </c>
      <c r="ED520" s="297" t="n">
        <f aca="false">IF('Inputs Q LTM'!ED520="","",'Inputs Q LTM'!ED520)</f>
        <v>0.79070436965808</v>
      </c>
      <c r="EE520" s="297" t="n">
        <f aca="false">IF('Inputs Q LTM'!EE520="","",'Inputs Q LTM'!EE520)</f>
        <v>0.789715371071891</v>
      </c>
      <c r="EF520" s="297" t="n">
        <f aca="false">IF('Inputs Q LTM'!EF520="","",'Inputs Q LTM'!EF520)</f>
        <v>0.788726372485702</v>
      </c>
      <c r="EG520" s="297" t="n">
        <f aca="false">IF('Inputs Q LTM'!EG520="","",'Inputs Q LTM'!EG520)</f>
        <v>0.787737373899513</v>
      </c>
      <c r="EH520" s="297" t="n">
        <f aca="false">IF('Inputs Q LTM'!EH520="","",'Inputs Q LTM'!EH520)</f>
        <v>0.78675084780979</v>
      </c>
      <c r="EI520" s="297" t="n">
        <f aca="false">IF('Inputs Q LTM'!EI520="","",'Inputs Q LTM'!EI520)</f>
        <v>0.785766794216532</v>
      </c>
      <c r="EJ520" s="297" t="n">
        <f aca="false">IF('Inputs Q LTM'!EJ520="","",'Inputs Q LTM'!EJ520)</f>
        <v>0.784782740623274</v>
      </c>
      <c r="EK520" s="297" t="n">
        <f aca="false">IF('Inputs Q LTM'!EK520="","",'Inputs Q LTM'!EK520)</f>
        <v>0.783798687030016</v>
      </c>
      <c r="EL520" s="297" t="n">
        <f aca="false">IF('Inputs Q LTM'!EL520="","",'Inputs Q LTM'!EL520)</f>
        <v>0.782817093570741</v>
      </c>
      <c r="EM520" s="297" t="n">
        <f aca="false">IF('Inputs Q LTM'!EM520="","",'Inputs Q LTM'!EM520)</f>
        <v>0.781837960245449</v>
      </c>
      <c r="EN520" s="297" t="n">
        <f aca="false">IF('Inputs Q LTM'!EN520="","",'Inputs Q LTM'!EN520)</f>
        <v>0.780858826920157</v>
      </c>
      <c r="EO520" s="297" t="n">
        <f aca="false">IF('Inputs Q LTM'!EO520="","",'Inputs Q LTM'!EO520)</f>
        <v>0.779879693594866</v>
      </c>
      <c r="EP520" s="297" t="n">
        <f aca="false">IF('Inputs Q LTM'!EP520="","",'Inputs Q LTM'!EP520)</f>
        <v>0.778903008102887</v>
      </c>
      <c r="EQ520" s="297" t="n">
        <f aca="false">IF('Inputs Q LTM'!EQ520="","",'Inputs Q LTM'!EQ520)</f>
        <v>0.777928770444222</v>
      </c>
      <c r="ER520" s="297" t="n">
        <f aca="false">IF('Inputs Q LTM'!ER520="","",'Inputs Q LTM'!ER520)</f>
        <v>0.776954532785556</v>
      </c>
      <c r="ES520" s="297" t="n">
        <f aca="false">IF('Inputs Q LTM'!ES520="","",'Inputs Q LTM'!ES520)</f>
        <v>0.775980295126891</v>
      </c>
      <c r="ET520" s="297" t="n">
        <f aca="false">IF('Inputs Q LTM'!ET520="","",'Inputs Q LTM'!ET520)</f>
        <v>0.775008493062372</v>
      </c>
      <c r="EU520" s="297" t="n">
        <f aca="false">IF('Inputs Q LTM'!EU520="","",'Inputs Q LTM'!EU520)</f>
        <v>0.774039126592001</v>
      </c>
      <c r="EV520" s="297" t="n">
        <f aca="false">IF('Inputs Q LTM'!EV520="","",'Inputs Q LTM'!EV520)</f>
        <v>0.773069760121629</v>
      </c>
      <c r="EW520" s="297" t="n">
        <f aca="false">IF('Inputs Q LTM'!EW520="","",'Inputs Q LTM'!EW520)</f>
        <v>0.772100393651257</v>
      </c>
      <c r="EX520" s="297" t="n">
        <f aca="false">IF('Inputs Q LTM'!EX520="","",'Inputs Q LTM'!EX520)</f>
        <v>0.771133450597061</v>
      </c>
      <c r="EY520" s="297" t="n">
        <f aca="false">IF('Inputs Q LTM'!EY520="","",'Inputs Q LTM'!EY520)</f>
        <v>0.77016893095904</v>
      </c>
      <c r="EZ520" s="297" t="n">
        <f aca="false">IF('Inputs Q LTM'!EZ520="","",'Inputs Q LTM'!EZ520)</f>
        <v>0.76920441132102</v>
      </c>
      <c r="FA520" s="297" t="n">
        <f aca="false">IF('Inputs Q LTM'!FA520="","",'Inputs Q LTM'!FA520)</f>
        <v>0.768239891683</v>
      </c>
      <c r="FB520" s="297" t="n">
        <f aca="false">IF('Inputs Q LTM'!FB520="","",'Inputs Q LTM'!FB520)</f>
        <v>0.767277783344075</v>
      </c>
      <c r="FC520" s="297" t="n">
        <f aca="false">IF('Inputs Q LTM'!FC520="","",'Inputs Q LTM'!FC520)</f>
        <v>0.766318086304245</v>
      </c>
      <c r="FD520" s="297" t="n">
        <f aca="false">IF('Inputs Q LTM'!FD520="","",'Inputs Q LTM'!FD520)</f>
        <v>0.765358389264415</v>
      </c>
      <c r="FE520" s="297" t="n">
        <f aca="false">IF('Inputs Q LTM'!FE520="","",'Inputs Q LTM'!FE520)</f>
        <v>0.764398692224585</v>
      </c>
      <c r="FF520" s="297" t="n">
        <f aca="false">IF('Inputs Q LTM'!FF520="","",'Inputs Q LTM'!FF520)</f>
        <v>0.763441394427355</v>
      </c>
      <c r="FG520" s="297" t="n">
        <f aca="false">IF('Inputs Q LTM'!FG520="","",'Inputs Q LTM'!FG520)</f>
        <v>0.762486495872724</v>
      </c>
      <c r="FH520" s="297" t="n">
        <f aca="false">IF('Inputs Q LTM'!FH520="","",'Inputs Q LTM'!FH520)</f>
        <v>0.761531597318093</v>
      </c>
      <c r="FI520" s="297" t="n">
        <f aca="false">IF('Inputs Q LTM'!FI520="","",'Inputs Q LTM'!FI520)</f>
        <v>0.760576698763462</v>
      </c>
      <c r="FJ520" s="297" t="n">
        <f aca="false">IF('Inputs Q LTM'!FJ520="","",'Inputs Q LTM'!FJ520)</f>
        <v>0.759624187455218</v>
      </c>
      <c r="FK520" s="297" t="n">
        <f aca="false">IF('Inputs Q LTM'!FK520="","",'Inputs Q LTM'!FK520)</f>
        <v>0.75867406339336</v>
      </c>
      <c r="FL520" s="297" t="n">
        <f aca="false">IF('Inputs Q LTM'!FL520="","",'Inputs Q LTM'!FL520)</f>
        <v>0.757723939331503</v>
      </c>
      <c r="FM520" s="297" t="n">
        <f aca="false">IF('Inputs Q LTM'!FM520="","",'Inputs Q LTM'!FM520)</f>
        <v>0.756773815269645</v>
      </c>
      <c r="FN520" s="297" t="n">
        <f aca="false">IF('Inputs Q LTM'!FN520="","",'Inputs Q LTM'!FN520)</f>
        <v>0.755826066517942</v>
      </c>
      <c r="FO520" s="297" t="n">
        <f aca="false">IF('Inputs Q LTM'!FO520="","",'Inputs Q LTM'!FO520)</f>
        <v>0.754880693076393</v>
      </c>
      <c r="FP520" s="297" t="n">
        <f aca="false">IF('Inputs Q LTM'!FP520="","",'Inputs Q LTM'!FP520)</f>
        <v>0.753935319634845</v>
      </c>
      <c r="FQ520" s="297" t="n">
        <f aca="false">IF('Inputs Q LTM'!FQ520="","",'Inputs Q LTM'!FQ520)</f>
        <v>0.752989946193297</v>
      </c>
      <c r="FR520" s="297" t="n">
        <f aca="false">IF('Inputs Q LTM'!FR520="","",'Inputs Q LTM'!FR520)</f>
        <v>0.752046936185352</v>
      </c>
      <c r="FS520" s="297" t="n">
        <f aca="false">IF('Inputs Q LTM'!FS520="","",'Inputs Q LTM'!FS520)</f>
        <v>0.751106289611011</v>
      </c>
      <c r="FT520" s="297" t="n">
        <f aca="false">IF('Inputs Q LTM'!FT520="","",'Inputs Q LTM'!FT520)</f>
        <v>0.750165643036671</v>
      </c>
      <c r="FU520" s="297" t="n">
        <f aca="false">IF('Inputs Q LTM'!FU520="","",'Inputs Q LTM'!FU520)</f>
        <v>0.74922499646233</v>
      </c>
      <c r="FV520" s="297" t="n">
        <f aca="false">IF('Inputs Q LTM'!FV520="","",'Inputs Q LTM'!FV520)</f>
        <v>0.748286701504425</v>
      </c>
      <c r="FW520" s="297" t="n">
        <f aca="false">IF('Inputs Q LTM'!FW520="","",'Inputs Q LTM'!FW520)</f>
        <v>0.747350758162956</v>
      </c>
      <c r="FX520" s="297" t="n">
        <f aca="false">IF('Inputs Q LTM'!FX520="","",'Inputs Q LTM'!FX520)</f>
        <v>0.746414814821487</v>
      </c>
      <c r="FY520" s="297" t="n">
        <f aca="false">IF('Inputs Q LTM'!FY520="","",'Inputs Q LTM'!FY520)</f>
        <v>0.745478871480018</v>
      </c>
      <c r="FZ520" s="297" t="n">
        <f aca="false">IF('Inputs Q LTM'!FZ520="","",'Inputs Q LTM'!FZ520)</f>
        <v>0.744545267996903</v>
      </c>
      <c r="GA520" s="297" t="n">
        <f aca="false">IF('Inputs Q LTM'!GA520="","",'Inputs Q LTM'!GA520)</f>
        <v>0.743614004372141</v>
      </c>
      <c r="GB520" s="297" t="n">
        <f aca="false">IF('Inputs Q LTM'!GB520="","",'Inputs Q LTM'!GB520)</f>
        <v>0.74268274074738</v>
      </c>
      <c r="GC520" s="297" t="n">
        <f aca="false">IF('Inputs Q LTM'!GC520="","",'Inputs Q LTM'!GC520)</f>
        <v>0.741751477122618</v>
      </c>
      <c r="GD520" s="297" t="n">
        <f aca="false">IF('Inputs Q LTM'!GD520="","",'Inputs Q LTM'!GD520)</f>
        <v>0.740822541656918</v>
      </c>
      <c r="GE520" s="297" t="n">
        <f aca="false">IF('Inputs Q LTM'!GE520="","",'Inputs Q LTM'!GE520)</f>
        <v>0.73989593435028</v>
      </c>
      <c r="GF520" s="297" t="n">
        <f aca="false">IF('Inputs Q LTM'!GF520="","",'Inputs Q LTM'!GF520)</f>
        <v>0.738969327043643</v>
      </c>
      <c r="GG520" s="297" t="n">
        <f aca="false">IF('Inputs Q LTM'!GG520="","",'Inputs Q LTM'!GG520)</f>
        <v>0.738042719737005</v>
      </c>
      <c r="GH520" s="297" t="n">
        <f aca="false">IF('Inputs Q LTM'!GH520="","",'Inputs Q LTM'!GH520)</f>
        <v>0.737118428948634</v>
      </c>
      <c r="GI520" s="297" t="n">
        <f aca="false">IF('Inputs Q LTM'!GI520="","",'Inputs Q LTM'!GI520)</f>
        <v>0.736196454678529</v>
      </c>
      <c r="GJ520" s="297" t="n">
        <f aca="false">IF('Inputs Q LTM'!GJ520="","",'Inputs Q LTM'!GJ520)</f>
        <v>0.735274480408424</v>
      </c>
      <c r="GK520" s="297" t="n">
        <f aca="false">IF('Inputs Q LTM'!GK520="","",'Inputs Q LTM'!GK520)</f>
        <v>0.73435250613832</v>
      </c>
      <c r="GL520" s="297" t="n">
        <f aca="false">IF('Inputs Q LTM'!GL520="","",'Inputs Q LTM'!GL520)</f>
        <v>0.73343283680389</v>
      </c>
      <c r="GM520" s="297" t="n">
        <f aca="false">IF('Inputs Q LTM'!GM520="","",'Inputs Q LTM'!GM520)</f>
        <v>0.732515472405136</v>
      </c>
      <c r="GN520" s="297" t="n">
        <f aca="false">IF('Inputs Q LTM'!GN520="","",'Inputs Q LTM'!GN520)</f>
        <v>0.731598108006382</v>
      </c>
      <c r="GO520" s="297" t="n">
        <f aca="false">IF('Inputs Q LTM'!GO520="","",'Inputs Q LTM'!GO520)</f>
        <v>0.730680743607628</v>
      </c>
      <c r="GP520" s="297" t="n">
        <f aca="false">IF('Inputs Q LTM'!GP520="","",'Inputs Q LTM'!GP520)</f>
        <v>0.729765672619871</v>
      </c>
      <c r="GQ520" s="297" t="n">
        <f aca="false">IF('Inputs Q LTM'!GQ520="","",'Inputs Q LTM'!GQ520)</f>
        <v>0.728852895043111</v>
      </c>
      <c r="GR520" s="297" t="n">
        <f aca="false">IF('Inputs Q LTM'!GR520="","",'Inputs Q LTM'!GR520)</f>
        <v>0.72794011746635</v>
      </c>
      <c r="GS520" s="297" t="n">
        <f aca="false">IF('Inputs Q LTM'!GS520="","",'Inputs Q LTM'!GS520)</f>
        <v>0.72702733988959</v>
      </c>
      <c r="GT520" s="297" t="n">
        <f aca="false">IF('Inputs Q LTM'!GT520="","",'Inputs Q LTM'!GT520)</f>
        <v>0.726116844256771</v>
      </c>
      <c r="GU520" s="297" t="n">
        <f aca="false">IF('Inputs Q LTM'!GU520="","",'Inputs Q LTM'!GU520)</f>
        <v>0.725208630567895</v>
      </c>
      <c r="GV520" s="297" t="n">
        <f aca="false">IF('Inputs Q LTM'!GV520="","",'Inputs Q LTM'!GV520)</f>
        <v>0.724300416879018</v>
      </c>
      <c r="GW520" s="297" t="n">
        <f aca="false">IF('Inputs Q LTM'!GW520="","",'Inputs Q LTM'!GW520)</f>
        <v>0.723392203190142</v>
      </c>
      <c r="GX520" s="297" t="n">
        <f aca="false">IF('Inputs Q LTM'!GX520="","",'Inputs Q LTM'!GX520)</f>
        <v>0.722486260035487</v>
      </c>
      <c r="GY520" s="297" t="n">
        <f aca="false">IF('Inputs Q LTM'!GY520="","",'Inputs Q LTM'!GY520)</f>
        <v>0.721582587415055</v>
      </c>
      <c r="GZ520" s="297" t="n">
        <f aca="false">IF('Inputs Q LTM'!GZ520="","",'Inputs Q LTM'!GZ520)</f>
        <v>0.720678914794623</v>
      </c>
      <c r="HA520" s="297" t="n">
        <f aca="false">IF('Inputs Q LTM'!HA520="","",'Inputs Q LTM'!HA520)</f>
        <v>0.719775242174191</v>
      </c>
    </row>
    <row r="521" customFormat="false" ht="15" hidden="false" customHeight="false" outlineLevel="1" collapsed="false">
      <c r="A521" s="172" t="s">
        <v>99</v>
      </c>
      <c r="B521" s="173" t="s">
        <v>454</v>
      </c>
      <c r="C521" s="173" t="s">
        <v>473</v>
      </c>
      <c r="D521" s="173" t="s">
        <v>10</v>
      </c>
      <c r="E521" s="119"/>
      <c r="F521" s="19" t="s">
        <v>475</v>
      </c>
      <c r="G521" s="119" t="s">
        <v>457</v>
      </c>
      <c r="H521" s="119"/>
      <c r="I521" s="119" t="s">
        <v>459</v>
      </c>
      <c r="BZ521" s="297"/>
      <c r="CA521" s="297" t="n">
        <f aca="false">IF('Inputs Q LTM'!CA521="","",'Inputs Q LTM'!CA521)</f>
        <v>6.32</v>
      </c>
      <c r="CB521" s="297" t="n">
        <f aca="false">IF('Inputs Q LTM'!CB521="","",'Inputs Q LTM'!CB521)</f>
        <v>6.4</v>
      </c>
      <c r="CC521" s="297" t="n">
        <f aca="false">IF('Inputs Q LTM'!CC521="","",'Inputs Q LTM'!CC521)</f>
        <v>6.46</v>
      </c>
      <c r="CD521" s="297" t="n">
        <f aca="false">IF('Inputs Q LTM'!CD521="","",'Inputs Q LTM'!CD521)</f>
        <v>6.61004</v>
      </c>
      <c r="CE521" s="297" t="n">
        <f aca="false">IF('Inputs Q LTM'!CE521="","",'Inputs Q LTM'!CE521)</f>
        <v>6.495329</v>
      </c>
      <c r="CF521" s="297" t="n">
        <f aca="false">IF('Inputs Q LTM'!CF521="","",'Inputs Q LTM'!CF521)</f>
        <v>6.63494343688274</v>
      </c>
      <c r="CG521" s="297" t="n">
        <f aca="false">IF('Inputs Q LTM'!CG521="","",'Inputs Q LTM'!CG521)</f>
        <v>6.63494343688274</v>
      </c>
      <c r="CH521" s="297" t="n">
        <f aca="false">IF('Inputs Q LTM'!CH521="","",'Inputs Q LTM'!CH521)</f>
        <v>6.91</v>
      </c>
      <c r="CI521" s="297" t="n">
        <f aca="false">IF('Inputs Q LTM'!CI521="","",'Inputs Q LTM'!CI521)</f>
        <v>6.74</v>
      </c>
      <c r="CJ521" s="297" t="n">
        <f aca="false">IF('Inputs Q LTM'!CJ521="","",'Inputs Q LTM'!CJ521)</f>
        <v>6.45</v>
      </c>
      <c r="CK521" s="297" t="n">
        <f aca="false">IF('Inputs Q LTM'!CK521="","",'Inputs Q LTM'!CK521)</f>
        <v>6.18</v>
      </c>
      <c r="CL521" s="297" t="n">
        <f aca="false">IF('Inputs Q LTM'!CL521="","",'Inputs Q LTM'!CL521)</f>
        <v>6.45</v>
      </c>
      <c r="CM521" s="297" t="n">
        <f aca="false">IF('Inputs Q LTM'!CM521="","",'Inputs Q LTM'!CM521)</f>
        <v>6.3171657528469</v>
      </c>
      <c r="CN521" s="297" t="n">
        <f aca="false">IF('Inputs Q LTM'!CN521="","",'Inputs Q LTM'!CN521)</f>
        <v>6.4017094017094</v>
      </c>
      <c r="CO521" s="297" t="n">
        <f aca="false">IF('Inputs Q LTM'!CO521="","",'Inputs Q LTM'!CO521)</f>
        <v>6.49137931034483</v>
      </c>
      <c r="CP521" s="297" t="n">
        <f aca="false">IF('Inputs Q LTM'!CP521="","",'Inputs Q LTM'!CP521)</f>
        <v>6.42735042735043</v>
      </c>
      <c r="CQ521" s="297" t="n">
        <f aca="false">IF('Inputs Q LTM'!CQ521="","",'Inputs Q LTM'!CQ521)</f>
        <v>6.42735042735043</v>
      </c>
      <c r="CR521" s="297" t="n">
        <f aca="false">IF('Inputs Q LTM'!CR521="","",'Inputs Q LTM'!CR521)</f>
        <v>6.42735042735043</v>
      </c>
      <c r="CS521" s="297" t="n">
        <f aca="false">IF('Inputs Q LTM'!CS521="","",'Inputs Q LTM'!CS521)</f>
        <v>6.42735042735043</v>
      </c>
      <c r="CT521" s="297" t="n">
        <f aca="false">IF('Inputs Q LTM'!CT521="","",'Inputs Q LTM'!CT521)</f>
        <v>5.03237722729248</v>
      </c>
      <c r="CU521" s="297" t="n">
        <f aca="false">IF('Inputs Q LTM'!CU521="","",'Inputs Q LTM'!CU521)</f>
        <v>3.63740402723454</v>
      </c>
      <c r="CV521" s="297" t="n">
        <f aca="false">IF('Inputs Q LTM'!CV521="","",'Inputs Q LTM'!CV521)</f>
        <v>2.24243082717659</v>
      </c>
      <c r="CW521" s="297" t="n">
        <f aca="false">IF('Inputs Q LTM'!CW521="","",'Inputs Q LTM'!CW521)</f>
        <v>0.847457627118644</v>
      </c>
      <c r="CX521" s="297" t="n">
        <f aca="false">IF('Inputs Q LTM'!CX521="","",'Inputs Q LTM'!CX521)</f>
        <v>0.845677253952428</v>
      </c>
      <c r="CY521" s="297" t="n">
        <f aca="false">IF('Inputs Q LTM'!CY521="","",'Inputs Q LTM'!CY521)</f>
        <v>0.843896880786213</v>
      </c>
      <c r="CZ521" s="297" t="n">
        <f aca="false">IF('Inputs Q LTM'!CZ521="","",'Inputs Q LTM'!CZ521)</f>
        <v>0.842116507619997</v>
      </c>
      <c r="DA521" s="297" t="n">
        <f aca="false">IF('Inputs Q LTM'!DA521="","",'Inputs Q LTM'!DA521)</f>
        <v>0.840336134453782</v>
      </c>
      <c r="DB521" s="364" t="n">
        <f aca="false">IF('Inputs Q LTM'!DB521="","",'Inputs Q LTM'!DB521)</f>
        <v>0.837836250181139</v>
      </c>
      <c r="DC521" s="297" t="n">
        <f aca="false">IF('Inputs Q LTM'!DC521="","",'Inputs Q LTM'!DC521)</f>
        <v>0.835336365908496</v>
      </c>
      <c r="DD521" s="297" t="n">
        <f aca="false">IF('Inputs Q LTM'!DD521="","",'Inputs Q LTM'!DD521)</f>
        <v>0.832836481635853</v>
      </c>
      <c r="DE521" s="297" t="n">
        <f aca="false">IF('Inputs Q LTM'!DE521="","",'Inputs Q LTM'!DE521)</f>
        <v>0.83033659736321</v>
      </c>
      <c r="DF521" s="297" t="n">
        <f aca="false">IF('Inputs Q LTM'!DF521="","",'Inputs Q LTM'!DF521)</f>
        <v>0.827777834859735</v>
      </c>
      <c r="DG521" s="297" t="n">
        <f aca="false">IF('Inputs Q LTM'!DG521="","",'Inputs Q LTM'!DG521)</f>
        <v>0.825219072356259</v>
      </c>
      <c r="DH521" s="297" t="n">
        <f aca="false">IF('Inputs Q LTM'!DH521="","",'Inputs Q LTM'!DH521)</f>
        <v>0.822660309852784</v>
      </c>
      <c r="DI521" s="297" t="n">
        <f aca="false">IF('Inputs Q LTM'!DI521="","",'Inputs Q LTM'!DI521)</f>
        <v>0.820101547349308</v>
      </c>
      <c r="DJ521" s="297" t="n">
        <f aca="false">IF('Inputs Q LTM'!DJ521="","",'Inputs Q LTM'!DJ521)</f>
        <v>0.817832103064566</v>
      </c>
      <c r="DK521" s="297" t="n">
        <f aca="false">IF('Inputs Q LTM'!DK521="","",'Inputs Q LTM'!DK521)</f>
        <v>0.815562658779823</v>
      </c>
      <c r="DL521" s="297" t="n">
        <f aca="false">IF('Inputs Q LTM'!DL521="","",'Inputs Q LTM'!DL521)</f>
        <v>0.813293214495081</v>
      </c>
      <c r="DM521" s="297" t="n">
        <f aca="false">IF('Inputs Q LTM'!DM521="","",'Inputs Q LTM'!DM521)</f>
        <v>0.811023770210338</v>
      </c>
      <c r="DN521" s="297" t="n">
        <f aca="false">IF('Inputs Q LTM'!DN521="","",'Inputs Q LTM'!DN521)</f>
        <v>0.809417555330003</v>
      </c>
      <c r="DO521" s="297" t="n">
        <f aca="false">IF('Inputs Q LTM'!DO521="","",'Inputs Q LTM'!DO521)</f>
        <v>0.807811340449667</v>
      </c>
      <c r="DP521" s="297" t="n">
        <f aca="false">IF('Inputs Q LTM'!DP521="","",'Inputs Q LTM'!DP521)</f>
        <v>0.806205125569331</v>
      </c>
      <c r="DQ521" s="297" t="n">
        <f aca="false">IF('Inputs Q LTM'!DQ521="","",'Inputs Q LTM'!DQ521)</f>
        <v>0.804598910688995</v>
      </c>
      <c r="DR521" s="297" t="n">
        <f aca="false">IF('Inputs Q LTM'!DR521="","",'Inputs Q LTM'!DR521)</f>
        <v>0.803715619960756</v>
      </c>
      <c r="DS521" s="297" t="n">
        <f aca="false">IF('Inputs Q LTM'!DS521="","",'Inputs Q LTM'!DS521)</f>
        <v>0.802832329232517</v>
      </c>
      <c r="DT521" s="297" t="n">
        <f aca="false">IF('Inputs Q LTM'!DT521="","",'Inputs Q LTM'!DT521)</f>
        <v>0.801949038504277</v>
      </c>
      <c r="DU521" s="297" t="n">
        <f aca="false">IF('Inputs Q LTM'!DU521="","",'Inputs Q LTM'!DU521)</f>
        <v>0.801065747776038</v>
      </c>
      <c r="DV521" s="297" t="n">
        <f aca="false">IF('Inputs Q LTM'!DV521="","",'Inputs Q LTM'!DV521)</f>
        <v>0.799592996498153</v>
      </c>
      <c r="DW521" s="297" t="n">
        <f aca="false">IF('Inputs Q LTM'!DW521="","",'Inputs Q LTM'!DW521)</f>
        <v>0.798120245220268</v>
      </c>
      <c r="DX521" s="297" t="n">
        <f aca="false">IF('Inputs Q LTM'!DX521="","",'Inputs Q LTM'!DX521)</f>
        <v>0.796647493942383</v>
      </c>
      <c r="DY521" s="297" t="n">
        <f aca="false">IF('Inputs Q LTM'!DY521="","",'Inputs Q LTM'!DY521)</f>
        <v>0.795174742664497</v>
      </c>
      <c r="DZ521" s="297" t="n">
        <f aca="false">IF('Inputs Q LTM'!DZ521="","",'Inputs Q LTM'!DZ521)</f>
        <v>0.794180774236167</v>
      </c>
      <c r="EA521" s="297" t="n">
        <f aca="false">IF('Inputs Q LTM'!EA521="","",'Inputs Q LTM'!EA521)</f>
        <v>0.793186805807836</v>
      </c>
      <c r="EB521" s="297" t="n">
        <f aca="false">IF('Inputs Q LTM'!EB521="","",'Inputs Q LTM'!EB521)</f>
        <v>0.792192837379506</v>
      </c>
      <c r="EC521" s="297" t="n">
        <f aca="false">IF('Inputs Q LTM'!EC521="","",'Inputs Q LTM'!EC521)</f>
        <v>0.791198868951175</v>
      </c>
      <c r="ED521" s="297" t="n">
        <f aca="false">IF('Inputs Q LTM'!ED521="","",'Inputs Q LTM'!ED521)</f>
        <v>0.790209870364986</v>
      </c>
      <c r="EE521" s="297" t="n">
        <f aca="false">IF('Inputs Q LTM'!EE521="","",'Inputs Q LTM'!EE521)</f>
        <v>0.789220871778797</v>
      </c>
      <c r="EF521" s="297" t="n">
        <f aca="false">IF('Inputs Q LTM'!EF521="","",'Inputs Q LTM'!EF521)</f>
        <v>0.788231873192608</v>
      </c>
      <c r="EG521" s="297" t="n">
        <f aca="false">IF('Inputs Q LTM'!EG521="","",'Inputs Q LTM'!EG521)</f>
        <v>0.787242874606419</v>
      </c>
      <c r="EH521" s="297" t="n">
        <f aca="false">IF('Inputs Q LTM'!EH521="","",'Inputs Q LTM'!EH521)</f>
        <v>0.786258821013161</v>
      </c>
      <c r="EI521" s="297" t="n">
        <f aca="false">IF('Inputs Q LTM'!EI521="","",'Inputs Q LTM'!EI521)</f>
        <v>0.785274767419903</v>
      </c>
      <c r="EJ521" s="297" t="n">
        <f aca="false">IF('Inputs Q LTM'!EJ521="","",'Inputs Q LTM'!EJ521)</f>
        <v>0.784290713826645</v>
      </c>
      <c r="EK521" s="297" t="n">
        <f aca="false">IF('Inputs Q LTM'!EK521="","",'Inputs Q LTM'!EK521)</f>
        <v>0.783306660233387</v>
      </c>
      <c r="EL521" s="297" t="n">
        <f aca="false">IF('Inputs Q LTM'!EL521="","",'Inputs Q LTM'!EL521)</f>
        <v>0.782327526908095</v>
      </c>
      <c r="EM521" s="297" t="n">
        <f aca="false">IF('Inputs Q LTM'!EM521="","",'Inputs Q LTM'!EM521)</f>
        <v>0.781348393582803</v>
      </c>
      <c r="EN521" s="297" t="n">
        <f aca="false">IF('Inputs Q LTM'!EN521="","",'Inputs Q LTM'!EN521)</f>
        <v>0.780369260257511</v>
      </c>
      <c r="EO521" s="297" t="n">
        <f aca="false">IF('Inputs Q LTM'!EO521="","",'Inputs Q LTM'!EO521)</f>
        <v>0.77939012693222</v>
      </c>
      <c r="EP521" s="297" t="n">
        <f aca="false">IF('Inputs Q LTM'!EP521="","",'Inputs Q LTM'!EP521)</f>
        <v>0.778415889273554</v>
      </c>
      <c r="EQ521" s="297" t="n">
        <f aca="false">IF('Inputs Q LTM'!EQ521="","",'Inputs Q LTM'!EQ521)</f>
        <v>0.777441651614889</v>
      </c>
      <c r="ER521" s="297" t="n">
        <f aca="false">IF('Inputs Q LTM'!ER521="","",'Inputs Q LTM'!ER521)</f>
        <v>0.776467413956224</v>
      </c>
      <c r="ES521" s="297" t="n">
        <f aca="false">IF('Inputs Q LTM'!ES521="","",'Inputs Q LTM'!ES521)</f>
        <v>0.775493176297558</v>
      </c>
      <c r="ET521" s="297" t="n">
        <f aca="false">IF('Inputs Q LTM'!ET521="","",'Inputs Q LTM'!ET521)</f>
        <v>0.774523809827187</v>
      </c>
      <c r="EU521" s="297" t="n">
        <f aca="false">IF('Inputs Q LTM'!EU521="","",'Inputs Q LTM'!EU521)</f>
        <v>0.773554443356814</v>
      </c>
      <c r="EV521" s="297" t="n">
        <f aca="false">IF('Inputs Q LTM'!EV521="","",'Inputs Q LTM'!EV521)</f>
        <v>0.772585076886443</v>
      </c>
      <c r="EW521" s="297" t="n">
        <f aca="false">IF('Inputs Q LTM'!EW521="","",'Inputs Q LTM'!EW521)</f>
        <v>0.771615710416071</v>
      </c>
      <c r="EX521" s="297" t="n">
        <f aca="false">IF('Inputs Q LTM'!EX521="","",'Inputs Q LTM'!EX521)</f>
        <v>0.77065119077805</v>
      </c>
      <c r="EY521" s="297" t="n">
        <f aca="false">IF('Inputs Q LTM'!EY521="","",'Inputs Q LTM'!EY521)</f>
        <v>0.76968667114003</v>
      </c>
      <c r="EZ521" s="297" t="n">
        <f aca="false">IF('Inputs Q LTM'!EZ521="","",'Inputs Q LTM'!EZ521)</f>
        <v>0.76872215150201</v>
      </c>
      <c r="FA521" s="297" t="n">
        <f aca="false">IF('Inputs Q LTM'!FA521="","",'Inputs Q LTM'!FA521)</f>
        <v>0.76775763186399</v>
      </c>
      <c r="FB521" s="297" t="n">
        <f aca="false">IF('Inputs Q LTM'!FB521="","",'Inputs Q LTM'!FB521)</f>
        <v>0.76679793482416</v>
      </c>
      <c r="FC521" s="297" t="n">
        <f aca="false">IF('Inputs Q LTM'!FC521="","",'Inputs Q LTM'!FC521)</f>
        <v>0.76583823778433</v>
      </c>
      <c r="FD521" s="297" t="n">
        <f aca="false">IF('Inputs Q LTM'!FD521="","",'Inputs Q LTM'!FD521)</f>
        <v>0.7648785407445</v>
      </c>
      <c r="FE521" s="297" t="n">
        <f aca="false">IF('Inputs Q LTM'!FE521="","",'Inputs Q LTM'!FE521)</f>
        <v>0.76391884370467</v>
      </c>
      <c r="FF521" s="297" t="n">
        <f aca="false">IF('Inputs Q LTM'!FF521="","",'Inputs Q LTM'!FF521)</f>
        <v>0.762963945150039</v>
      </c>
      <c r="FG521" s="297" t="n">
        <f aca="false">IF('Inputs Q LTM'!FG521="","",'Inputs Q LTM'!FG521)</f>
        <v>0.762009046595408</v>
      </c>
      <c r="FH521" s="297" t="n">
        <f aca="false">IF('Inputs Q LTM'!FH521="","",'Inputs Q LTM'!FH521)</f>
        <v>0.761054148040778</v>
      </c>
      <c r="FI521" s="297" t="n">
        <f aca="false">IF('Inputs Q LTM'!FI521="","",'Inputs Q LTM'!FI521)</f>
        <v>0.760099249486147</v>
      </c>
      <c r="FJ521" s="297" t="n">
        <f aca="false">IF('Inputs Q LTM'!FJ521="","",'Inputs Q LTM'!FJ521)</f>
        <v>0.759149125424289</v>
      </c>
      <c r="FK521" s="297" t="n">
        <f aca="false">IF('Inputs Q LTM'!FK521="","",'Inputs Q LTM'!FK521)</f>
        <v>0.758199001362431</v>
      </c>
      <c r="FL521" s="297" t="n">
        <f aca="false">IF('Inputs Q LTM'!FL521="","",'Inputs Q LTM'!FL521)</f>
        <v>0.757248877300574</v>
      </c>
      <c r="FM521" s="297" t="n">
        <f aca="false">IF('Inputs Q LTM'!FM521="","",'Inputs Q LTM'!FM521)</f>
        <v>0.756298753238716</v>
      </c>
      <c r="FN521" s="297" t="n">
        <f aca="false">IF('Inputs Q LTM'!FN521="","",'Inputs Q LTM'!FN521)</f>
        <v>0.755353379797167</v>
      </c>
      <c r="FO521" s="297" t="n">
        <f aca="false">IF('Inputs Q LTM'!FO521="","",'Inputs Q LTM'!FO521)</f>
        <v>0.754408006355619</v>
      </c>
      <c r="FP521" s="297" t="n">
        <f aca="false">IF('Inputs Q LTM'!FP521="","",'Inputs Q LTM'!FP521)</f>
        <v>0.753462632914071</v>
      </c>
      <c r="FQ521" s="297" t="n">
        <f aca="false">IF('Inputs Q LTM'!FQ521="","",'Inputs Q LTM'!FQ521)</f>
        <v>0.752517259472522</v>
      </c>
      <c r="FR521" s="297" t="n">
        <f aca="false">IF('Inputs Q LTM'!FR521="","",'Inputs Q LTM'!FR521)</f>
        <v>0.751576612898182</v>
      </c>
      <c r="FS521" s="297" t="n">
        <f aca="false">IF('Inputs Q LTM'!FS521="","",'Inputs Q LTM'!FS521)</f>
        <v>0.750635966323841</v>
      </c>
      <c r="FT521" s="297" t="n">
        <f aca="false">IF('Inputs Q LTM'!FT521="","",'Inputs Q LTM'!FT521)</f>
        <v>0.7496953197495</v>
      </c>
      <c r="FU521" s="297" t="n">
        <f aca="false">IF('Inputs Q LTM'!FU521="","",'Inputs Q LTM'!FU521)</f>
        <v>0.74875467317516</v>
      </c>
      <c r="FV521" s="297" t="n">
        <f aca="false">IF('Inputs Q LTM'!FV521="","",'Inputs Q LTM'!FV521)</f>
        <v>0.747818729833691</v>
      </c>
      <c r="FW521" s="297" t="n">
        <f aca="false">IF('Inputs Q LTM'!FW521="","",'Inputs Q LTM'!FW521)</f>
        <v>0.746882786492222</v>
      </c>
      <c r="FX521" s="297" t="n">
        <f aca="false">IF('Inputs Q LTM'!FX521="","",'Inputs Q LTM'!FX521)</f>
        <v>0.745946843150753</v>
      </c>
      <c r="FY521" s="297" t="n">
        <f aca="false">IF('Inputs Q LTM'!FY521="","",'Inputs Q LTM'!FY521)</f>
        <v>0.745010899809284</v>
      </c>
      <c r="FZ521" s="297" t="n">
        <f aca="false">IF('Inputs Q LTM'!FZ521="","",'Inputs Q LTM'!FZ521)</f>
        <v>0.744079636184522</v>
      </c>
      <c r="GA521" s="297" t="n">
        <f aca="false">IF('Inputs Q LTM'!GA521="","",'Inputs Q LTM'!GA521)</f>
        <v>0.743148372559761</v>
      </c>
      <c r="GB521" s="297" t="n">
        <f aca="false">IF('Inputs Q LTM'!GB521="","",'Inputs Q LTM'!GB521)</f>
        <v>0.742217108934999</v>
      </c>
      <c r="GC521" s="297" t="n">
        <f aca="false">IF('Inputs Q LTM'!GC521="","",'Inputs Q LTM'!GC521)</f>
        <v>0.741285845310237</v>
      </c>
      <c r="GD521" s="297" t="n">
        <f aca="false">IF('Inputs Q LTM'!GD521="","",'Inputs Q LTM'!GD521)</f>
        <v>0.740359238003599</v>
      </c>
      <c r="GE521" s="297" t="n">
        <f aca="false">IF('Inputs Q LTM'!GE521="","",'Inputs Q LTM'!GE521)</f>
        <v>0.739432630696962</v>
      </c>
      <c r="GF521" s="297" t="n">
        <f aca="false">IF('Inputs Q LTM'!GF521="","",'Inputs Q LTM'!GF521)</f>
        <v>0.738506023390324</v>
      </c>
      <c r="GG521" s="297" t="n">
        <f aca="false">IF('Inputs Q LTM'!GG521="","",'Inputs Q LTM'!GG521)</f>
        <v>0.737579416083686</v>
      </c>
      <c r="GH521" s="297" t="n">
        <f aca="false">IF('Inputs Q LTM'!GH521="","",'Inputs Q LTM'!GH521)</f>
        <v>0.736657441813581</v>
      </c>
      <c r="GI521" s="297" t="n">
        <f aca="false">IF('Inputs Q LTM'!GI521="","",'Inputs Q LTM'!GI521)</f>
        <v>0.735735467543477</v>
      </c>
      <c r="GJ521" s="297" t="n">
        <f aca="false">IF('Inputs Q LTM'!GJ521="","",'Inputs Q LTM'!GJ521)</f>
        <v>0.734813493273372</v>
      </c>
      <c r="GK521" s="297" t="n">
        <f aca="false">IF('Inputs Q LTM'!GK521="","",'Inputs Q LTM'!GK521)</f>
        <v>0.733891519003267</v>
      </c>
      <c r="GL521" s="297" t="n">
        <f aca="false">IF('Inputs Q LTM'!GL521="","",'Inputs Q LTM'!GL521)</f>
        <v>0.732974154604513</v>
      </c>
      <c r="GM521" s="297" t="n">
        <f aca="false">IF('Inputs Q LTM'!GM521="","",'Inputs Q LTM'!GM521)</f>
        <v>0.732056790205759</v>
      </c>
      <c r="GN521" s="297" t="n">
        <f aca="false">IF('Inputs Q LTM'!GN521="","",'Inputs Q LTM'!GN521)</f>
        <v>0.731139425807005</v>
      </c>
      <c r="GO521" s="297" t="n">
        <f aca="false">IF('Inputs Q LTM'!GO521="","",'Inputs Q LTM'!GO521)</f>
        <v>0.730222061408251</v>
      </c>
      <c r="GP521" s="297" t="n">
        <f aca="false">IF('Inputs Q LTM'!GP521="","",'Inputs Q LTM'!GP521)</f>
        <v>0.729309283831491</v>
      </c>
      <c r="GQ521" s="297" t="n">
        <f aca="false">IF('Inputs Q LTM'!GQ521="","",'Inputs Q LTM'!GQ521)</f>
        <v>0.72839650625473</v>
      </c>
      <c r="GR521" s="297" t="n">
        <f aca="false">IF('Inputs Q LTM'!GR521="","",'Inputs Q LTM'!GR521)</f>
        <v>0.72748372867797</v>
      </c>
      <c r="GS521" s="297" t="n">
        <f aca="false">IF('Inputs Q LTM'!GS521="","",'Inputs Q LTM'!GS521)</f>
        <v>0.72657095110121</v>
      </c>
      <c r="GT521" s="297" t="n">
        <f aca="false">IF('Inputs Q LTM'!GT521="","",'Inputs Q LTM'!GT521)</f>
        <v>0.725662737412333</v>
      </c>
      <c r="GU521" s="297" t="n">
        <f aca="false">IF('Inputs Q LTM'!GU521="","",'Inputs Q LTM'!GU521)</f>
        <v>0.724754523723457</v>
      </c>
      <c r="GV521" s="297" t="n">
        <f aca="false">IF('Inputs Q LTM'!GV521="","",'Inputs Q LTM'!GV521)</f>
        <v>0.72384631003458</v>
      </c>
      <c r="GW521" s="297" t="n">
        <f aca="false">IF('Inputs Q LTM'!GW521="","",'Inputs Q LTM'!GW521)</f>
        <v>0.722938096345704</v>
      </c>
      <c r="GX521" s="297" t="n">
        <f aca="false">IF('Inputs Q LTM'!GX521="","",'Inputs Q LTM'!GX521)</f>
        <v>0.722034423725271</v>
      </c>
      <c r="GY521" s="297" t="n">
        <f aca="false">IF('Inputs Q LTM'!GY521="","",'Inputs Q LTM'!GY521)</f>
        <v>0.721130751104839</v>
      </c>
      <c r="GZ521" s="297" t="n">
        <f aca="false">IF('Inputs Q LTM'!GZ521="","",'Inputs Q LTM'!GZ521)</f>
        <v>0.720227078484407</v>
      </c>
      <c r="HA521" s="297" t="n">
        <f aca="false">IF('Inputs Q LTM'!HA521="","",'Inputs Q LTM'!HA521)</f>
        <v>0.719323405863975</v>
      </c>
    </row>
    <row r="522" customFormat="false" ht="15" hidden="false" customHeight="false" outlineLevel="1" collapsed="false">
      <c r="A522" s="172" t="s">
        <v>99</v>
      </c>
      <c r="B522" s="173" t="s">
        <v>454</v>
      </c>
      <c r="C522" s="173" t="s">
        <v>473</v>
      </c>
      <c r="D522" s="173" t="s">
        <v>10</v>
      </c>
      <c r="E522" s="119"/>
      <c r="F522" s="19" t="s">
        <v>476</v>
      </c>
      <c r="G522" s="119" t="s">
        <v>12</v>
      </c>
      <c r="H522" s="119"/>
      <c r="I522" s="119" t="s">
        <v>461</v>
      </c>
      <c r="BJ522" s="359" t="n">
        <f aca="false">(Inputs!W522 + 1)^0.25 - 1</f>
        <v>-0.000500375438102441</v>
      </c>
      <c r="BK522" s="359" t="n">
        <f aca="false">(Inputs!W522 + 1)^0.25 - 1</f>
        <v>-0.000500375438102441</v>
      </c>
      <c r="BL522" s="359" t="n">
        <f aca="false">(Inputs!W522 + 1)^0.25 - 1</f>
        <v>-0.000500375438102441</v>
      </c>
      <c r="BM522" s="359" t="n">
        <f aca="false">(Inputs!W522 + 1)^0.25 - 1</f>
        <v>-0.000500375438102441</v>
      </c>
      <c r="BN522" s="359" t="n">
        <f aca="false">(Inputs!X522 + 1)^0.25 - 1</f>
        <v>-0.00125235060952456</v>
      </c>
      <c r="BO522" s="359" t="n">
        <f aca="false">(Inputs!X522 + 1)^0.25 - 1</f>
        <v>-0.00125235060952456</v>
      </c>
      <c r="BP522" s="359" t="n">
        <f aca="false">(Inputs!X522 + 1)^0.25 - 1</f>
        <v>-0.00125235060952456</v>
      </c>
      <c r="BQ522" s="359" t="n">
        <f aca="false">(Inputs!X522 + 1)^0.25 - 1</f>
        <v>-0.00125235060952456</v>
      </c>
      <c r="BR522" s="359" t="n">
        <f aca="false">(Inputs!Y522 + 1)^0.25 - 1</f>
        <v>-0.00276141709411104</v>
      </c>
      <c r="BS522" s="359" t="n">
        <f aca="false">(Inputs!Y522 + 1)^0.25 - 1</f>
        <v>-0.00276141709411104</v>
      </c>
      <c r="BT522" s="359" t="n">
        <f aca="false">(Inputs!Y522 + 1)^0.25 - 1</f>
        <v>-0.00276141709411104</v>
      </c>
      <c r="BU522" s="359" t="n">
        <f aca="false">(Inputs!Y522 + 1)^0.25 - 1</f>
        <v>-0.00276141709411104</v>
      </c>
      <c r="BV522" s="359" t="n">
        <f aca="false">(Inputs!Z522 + 1)^0.25 - 1</f>
        <v>0.00286268408338675</v>
      </c>
      <c r="BW522" s="359" t="n">
        <f aca="false">(Inputs!Z522 + 1)^0.25 - 1</f>
        <v>0.00286268408338675</v>
      </c>
      <c r="BX522" s="359" t="n">
        <f aca="false">(Inputs!Z522 + 1)^0.25 - 1</f>
        <v>0.00286268408338675</v>
      </c>
      <c r="BY522" s="359" t="n">
        <f aca="false">(Inputs!Z522 + 1)^0.25 - 1</f>
        <v>0.00286268408338675</v>
      </c>
      <c r="BZ522" s="359" t="n">
        <f aca="false">(Inputs!AA522 + 1)^0.25 - 1</f>
        <v>0.00370849455227495</v>
      </c>
      <c r="CA522" s="359" t="n">
        <f aca="false">(Inputs!AA522 + 1)^0.25 - 1</f>
        <v>0.00370849455227495</v>
      </c>
      <c r="CB522" s="359" t="n">
        <f aca="false">(Inputs!AA522 + 1)^0.25 - 1</f>
        <v>0.00370849455227495</v>
      </c>
      <c r="CC522" s="359" t="n">
        <f aca="false">(Inputs!AA522 + 1)^0.25 - 1</f>
        <v>0.00370849455227495</v>
      </c>
      <c r="CD522" s="359" t="n">
        <f aca="false">(Inputs!AB522 + 1)^0.25 - 1</f>
        <v>0.00372908893809298</v>
      </c>
      <c r="CE522" s="359" t="n">
        <f aca="false">(Inputs!AB522 + 1)^0.25 - 1</f>
        <v>0.00372908893809298</v>
      </c>
      <c r="CF522" s="359" t="n">
        <f aca="false">(Inputs!AB522 + 1)^0.25 - 1</f>
        <v>0.00372908893809298</v>
      </c>
      <c r="CG522" s="359" t="n">
        <f aca="false">(Inputs!AB522 + 1)^0.25 - 1</f>
        <v>0.00372908893809298</v>
      </c>
      <c r="CH522" s="359" t="n">
        <f aca="false">(Inputs!AC522 + 1)^0.25 - 1</f>
        <v>0.000749157723523908</v>
      </c>
      <c r="CI522" s="359" t="n">
        <f aca="false">(Inputs!AC522 + 1)^0.25 - 1</f>
        <v>0.000749157723523908</v>
      </c>
      <c r="CJ522" s="359" t="n">
        <f aca="false">(Inputs!AC522 + 1)^0.25 - 1</f>
        <v>0.000749157723523908</v>
      </c>
      <c r="CK522" s="359" t="n">
        <f aca="false">(Inputs!AC522 + 1)^0.25 - 1</f>
        <v>0.000749157723523908</v>
      </c>
      <c r="CL522" s="359" t="n">
        <f aca="false">(Inputs!AD522 + 1)^0.25 - 1</f>
        <v>0.00633946165981847</v>
      </c>
      <c r="CM522" s="359" t="n">
        <f aca="false">(Inputs!AD522 + 1)^0.25 - 1</f>
        <v>0.00633946165981847</v>
      </c>
      <c r="CN522" s="359" t="n">
        <f aca="false">(Inputs!AD522 + 1)^0.25 - 1</f>
        <v>0.00633946165981847</v>
      </c>
      <c r="CO522" s="359" t="n">
        <f aca="false">(Inputs!AD522 + 1)^0.25 - 1</f>
        <v>0.00633946165981847</v>
      </c>
      <c r="CP522" s="359" t="n">
        <f aca="false">(Inputs!AE522 + 1)^0.25 - 1</f>
        <v>0.00446994004318269</v>
      </c>
      <c r="CQ522" s="359" t="n">
        <f aca="false">(Inputs!AE522 + 1)^0.25 - 1</f>
        <v>0.00446994004318269</v>
      </c>
      <c r="CR522" s="359" t="n">
        <f aca="false">(Inputs!AE522 + 1)^0.25 - 1</f>
        <v>0.00446994004318269</v>
      </c>
      <c r="CS522" s="359" t="n">
        <f aca="false">(Inputs!AE522 + 1)^0.25 - 1</f>
        <v>0.00446994004318269</v>
      </c>
      <c r="CT522" s="359" t="n">
        <f aca="false">(Inputs!AF522 + 1)^0.25 - 1</f>
        <v>0.00372908893809298</v>
      </c>
      <c r="CU522" s="359" t="n">
        <f aca="false">(Inputs!AF522 + 1)^0.25 - 1</f>
        <v>0.00372908893809298</v>
      </c>
      <c r="CV522" s="359" t="n">
        <f aca="false">(Inputs!AF522 + 1)^0.25 - 1</f>
        <v>0.00372908893809298</v>
      </c>
      <c r="CW522" s="359" t="n">
        <f aca="false">(Inputs!AF522 + 1)^0.25 - 1</f>
        <v>0.00372908893809298</v>
      </c>
      <c r="CX522" s="359" t="n">
        <f aca="false">(Inputs!AG522 + 1)^0.25 - 1</f>
        <v>0.00372908893809298</v>
      </c>
      <c r="CY522" s="359" t="n">
        <f aca="false">(Inputs!AG522 + 1)^0.25 - 1</f>
        <v>0.00372908893809298</v>
      </c>
      <c r="CZ522" s="359" t="n">
        <f aca="false">(Inputs!AG522 + 1)^0.25 - 1</f>
        <v>0.00372908893809298</v>
      </c>
      <c r="DA522" s="359" t="n">
        <f aca="false">(Inputs!AG522 + 1)^0.25 - 1</f>
        <v>0.00372908893809298</v>
      </c>
      <c r="DB522" s="359" t="n">
        <f aca="false">(Inputs!AH522 + 1)^0.25 - 1</f>
        <v>0.00372908893809298</v>
      </c>
      <c r="DC522" s="359" t="n">
        <f aca="false">(Inputs!AH522 + 1)^0.25 - 1</f>
        <v>0.00372908893809298</v>
      </c>
      <c r="DD522" s="359" t="n">
        <f aca="false">(Inputs!AH522 + 1)^0.25 - 1</f>
        <v>0.00372908893809298</v>
      </c>
      <c r="DE522" s="359" t="n">
        <f aca="false">(Inputs!AH522 + 1)^0.25 - 1</f>
        <v>0.00372908893809298</v>
      </c>
      <c r="DF522" s="359" t="n">
        <f aca="false">(Inputs!AI522 + 1)^0.25 - 1</f>
        <v>0.00372908893809298</v>
      </c>
      <c r="DG522" s="359" t="n">
        <f aca="false">(Inputs!AI522 + 1)^0.25 - 1</f>
        <v>0.00372908893809298</v>
      </c>
      <c r="DH522" s="359" t="n">
        <f aca="false">(Inputs!AI522 + 1)^0.25 - 1</f>
        <v>0.00372908893809298</v>
      </c>
      <c r="DI522" s="359" t="n">
        <f aca="false">(Inputs!AI522 + 1)^0.25 - 1</f>
        <v>0.00372908893809298</v>
      </c>
      <c r="DJ522" s="359" t="n">
        <f aca="false">(Inputs!AJ522 + 1)^0.25 - 1</f>
        <v>0.00372908893809298</v>
      </c>
      <c r="DK522" s="359" t="n">
        <f aca="false">(Inputs!AJ522 + 1)^0.25 - 1</f>
        <v>0.00372908893809298</v>
      </c>
      <c r="DL522" s="359" t="n">
        <f aca="false">(Inputs!AJ522 + 1)^0.25 - 1</f>
        <v>0.00372908893809298</v>
      </c>
      <c r="DM522" s="359" t="n">
        <f aca="false">(Inputs!AJ522 + 1)^0.25 - 1</f>
        <v>0.00372908893809298</v>
      </c>
      <c r="DN522" s="359" t="n">
        <f aca="false">(Inputs!AK522 + 1)^0.25 - 1</f>
        <v>0.00372908893809298</v>
      </c>
      <c r="DO522" s="359" t="n">
        <f aca="false">(Inputs!AK522 + 1)^0.25 - 1</f>
        <v>0.00372908893809298</v>
      </c>
      <c r="DP522" s="359" t="n">
        <f aca="false">(Inputs!AK522 + 1)^0.25 - 1</f>
        <v>0.00372908893809298</v>
      </c>
      <c r="DQ522" s="359" t="n">
        <f aca="false">(Inputs!AK522 + 1)^0.25 - 1</f>
        <v>0.00372908893809298</v>
      </c>
      <c r="DR522" s="359" t="n">
        <f aca="false">(Inputs!AL522 + 1)^0.25 - 1</f>
        <v>0.00372908893809298</v>
      </c>
      <c r="DS522" s="359" t="n">
        <f aca="false">(Inputs!AL522 + 1)^0.25 - 1</f>
        <v>0.00372908893809298</v>
      </c>
      <c r="DT522" s="359" t="n">
        <f aca="false">(Inputs!AL522 + 1)^0.25 - 1</f>
        <v>0.00372908893809298</v>
      </c>
      <c r="DU522" s="359" t="n">
        <f aca="false">(Inputs!AL522 + 1)^0.25 - 1</f>
        <v>0.00372908893809298</v>
      </c>
      <c r="DV522" s="359" t="n">
        <f aca="false">(Inputs!AM522 + 1)^0.25 - 1</f>
        <v>0.00372908893809298</v>
      </c>
      <c r="DW522" s="359" t="n">
        <f aca="false">(Inputs!AM522 + 1)^0.25 - 1</f>
        <v>0.00372908893809298</v>
      </c>
      <c r="DX522" s="359" t="n">
        <f aca="false">(Inputs!AM522 + 1)^0.25 - 1</f>
        <v>0.00372908893809298</v>
      </c>
      <c r="DY522" s="359" t="n">
        <f aca="false">(Inputs!AM522 + 1)^0.25 - 1</f>
        <v>0.00372908893809298</v>
      </c>
      <c r="DZ522" s="359" t="n">
        <f aca="false">(Inputs!AN522 + 1)^0.25 - 1</f>
        <v>0.00372908893809298</v>
      </c>
      <c r="EA522" s="359" t="n">
        <f aca="false">(Inputs!AN522 + 1)^0.25 - 1</f>
        <v>0.00372908893809298</v>
      </c>
      <c r="EB522" s="359" t="n">
        <f aca="false">(Inputs!AN522 + 1)^0.25 - 1</f>
        <v>0.00372908893809298</v>
      </c>
      <c r="EC522" s="359" t="n">
        <f aca="false">(Inputs!AN522 + 1)^0.25 - 1</f>
        <v>0.00372908893809298</v>
      </c>
      <c r="ED522" s="359" t="n">
        <f aca="false">(Inputs!AO522 + 1)^0.25 - 1</f>
        <v>0.00372908893809298</v>
      </c>
      <c r="EE522" s="359" t="n">
        <f aca="false">(Inputs!AO522 + 1)^0.25 - 1</f>
        <v>0.00372908893809298</v>
      </c>
      <c r="EF522" s="359" t="n">
        <f aca="false">(Inputs!AO522 + 1)^0.25 - 1</f>
        <v>0.00372908893809298</v>
      </c>
      <c r="EG522" s="359" t="n">
        <f aca="false">(Inputs!AO522 + 1)^0.25 - 1</f>
        <v>0.00372908893809298</v>
      </c>
      <c r="EH522" s="359" t="n">
        <f aca="false">(Inputs!AP522 + 1)^0.25 - 1</f>
        <v>0.00372908893809298</v>
      </c>
      <c r="EI522" s="359" t="n">
        <f aca="false">(Inputs!AP522 + 1)^0.25 - 1</f>
        <v>0.00372908893809298</v>
      </c>
      <c r="EJ522" s="359" t="n">
        <f aca="false">(Inputs!AP522 + 1)^0.25 - 1</f>
        <v>0.00372908893809298</v>
      </c>
      <c r="EK522" s="359" t="n">
        <f aca="false">(Inputs!AP522 + 1)^0.25 - 1</f>
        <v>0.00372908893809298</v>
      </c>
      <c r="EL522" s="359" t="n">
        <f aca="false">(Inputs!AQ522 + 1)^0.25 - 1</f>
        <v>0.00372908893809298</v>
      </c>
      <c r="EM522" s="359" t="n">
        <f aca="false">(Inputs!AQ522 + 1)^0.25 - 1</f>
        <v>0.00372908893809298</v>
      </c>
      <c r="EN522" s="359" t="n">
        <f aca="false">(Inputs!AQ522 + 1)^0.25 - 1</f>
        <v>0.00372908893809298</v>
      </c>
      <c r="EO522" s="359" t="n">
        <f aca="false">(Inputs!AQ522 + 1)^0.25 - 1</f>
        <v>0.00372908893809298</v>
      </c>
      <c r="EP522" s="359" t="n">
        <f aca="false">(Inputs!AR522 + 1)^0.25 - 1</f>
        <v>0.00372908893809298</v>
      </c>
      <c r="EQ522" s="359" t="n">
        <f aca="false">(Inputs!AR522 + 1)^0.25 - 1</f>
        <v>0.00372908893809298</v>
      </c>
      <c r="ER522" s="359" t="n">
        <f aca="false">(Inputs!AR522 + 1)^0.25 - 1</f>
        <v>0.00372908893809298</v>
      </c>
      <c r="ES522" s="359" t="n">
        <f aca="false">(Inputs!AR522 + 1)^0.25 - 1</f>
        <v>0.00372908893809298</v>
      </c>
      <c r="ET522" s="359" t="n">
        <f aca="false">(Inputs!AS522 + 1)^0.25 - 1</f>
        <v>0.00372908893809298</v>
      </c>
      <c r="EU522" s="359" t="n">
        <f aca="false">(Inputs!AS522 + 1)^0.25 - 1</f>
        <v>0.00372908893809298</v>
      </c>
      <c r="EV522" s="359" t="n">
        <f aca="false">(Inputs!AS522 + 1)^0.25 - 1</f>
        <v>0.00372908893809298</v>
      </c>
      <c r="EW522" s="359" t="n">
        <f aca="false">(Inputs!AS522 + 1)^0.25 - 1</f>
        <v>0.00372908893809298</v>
      </c>
      <c r="EX522" s="359" t="n">
        <f aca="false">(Inputs!AT522 + 1)^0.25 - 1</f>
        <v>0.00372908893809298</v>
      </c>
      <c r="EY522" s="359" t="n">
        <f aca="false">(Inputs!AT522 + 1)^0.25 - 1</f>
        <v>0.00372908893809298</v>
      </c>
      <c r="EZ522" s="359" t="n">
        <f aca="false">(Inputs!AT522 + 1)^0.25 - 1</f>
        <v>0.00372908893809298</v>
      </c>
      <c r="FA522" s="359" t="n">
        <f aca="false">(Inputs!AT522 + 1)^0.25 - 1</f>
        <v>0.00372908893809298</v>
      </c>
      <c r="FB522" s="359" t="n">
        <f aca="false">(Inputs!AU522 + 1)^0.25 - 1</f>
        <v>0.00372908893809298</v>
      </c>
      <c r="FC522" s="359" t="n">
        <f aca="false">(Inputs!AU522 + 1)^0.25 - 1</f>
        <v>0.00372908893809298</v>
      </c>
      <c r="FD522" s="359" t="n">
        <f aca="false">(Inputs!AU522 + 1)^0.25 - 1</f>
        <v>0.00372908893809298</v>
      </c>
      <c r="FE522" s="359" t="n">
        <f aca="false">(Inputs!AU522 + 1)^0.25 - 1</f>
        <v>0.00372908893809298</v>
      </c>
      <c r="FF522" s="359" t="n">
        <f aca="false">(Inputs!AV522 + 1)^0.25 - 1</f>
        <v>0.00372908893809298</v>
      </c>
      <c r="FG522" s="359" t="n">
        <f aca="false">(Inputs!AV522 + 1)^0.25 - 1</f>
        <v>0.00372908893809298</v>
      </c>
      <c r="FH522" s="359" t="n">
        <f aca="false">(Inputs!AV522 + 1)^0.25 - 1</f>
        <v>0.00372908893809298</v>
      </c>
      <c r="FI522" s="359" t="n">
        <f aca="false">(Inputs!AV522 + 1)^0.25 - 1</f>
        <v>0.00372908893809298</v>
      </c>
      <c r="FJ522" s="359" t="n">
        <f aca="false">(Inputs!AW522 + 1)^0.25 - 1</f>
        <v>0.00372908893809298</v>
      </c>
      <c r="FK522" s="359" t="n">
        <f aca="false">(Inputs!AW522 + 1)^0.25 - 1</f>
        <v>0.00372908893809298</v>
      </c>
      <c r="FL522" s="359" t="n">
        <f aca="false">(Inputs!AW522 + 1)^0.25 - 1</f>
        <v>0.00372908893809298</v>
      </c>
      <c r="FM522" s="359" t="n">
        <f aca="false">(Inputs!AW522 + 1)^0.25 - 1</f>
        <v>0.00372908893809298</v>
      </c>
      <c r="FN522" s="359" t="n">
        <f aca="false">(Inputs!AX522 + 1)^0.25 - 1</f>
        <v>0.00372908893809298</v>
      </c>
      <c r="FO522" s="359" t="n">
        <f aca="false">(Inputs!AX522 + 1)^0.25 - 1</f>
        <v>0.00372908893809298</v>
      </c>
      <c r="FP522" s="359" t="n">
        <f aca="false">(Inputs!AX522 + 1)^0.25 - 1</f>
        <v>0.00372908893809298</v>
      </c>
      <c r="FQ522" s="359" t="n">
        <f aca="false">(Inputs!AX522 + 1)^0.25 - 1</f>
        <v>0.00372908893809298</v>
      </c>
      <c r="FR522" s="359" t="n">
        <f aca="false">(Inputs!AY522 + 1)^0.25 - 1</f>
        <v>0.00372908893809298</v>
      </c>
      <c r="FS522" s="359" t="n">
        <f aca="false">(Inputs!AY522 + 1)^0.25 - 1</f>
        <v>0.00372908893809298</v>
      </c>
      <c r="FT522" s="359" t="n">
        <f aca="false">(Inputs!AY522 + 1)^0.25 - 1</f>
        <v>0.00372908893809298</v>
      </c>
      <c r="FU522" s="359" t="n">
        <f aca="false">(Inputs!AY522 + 1)^0.25 - 1</f>
        <v>0.00372908893809298</v>
      </c>
      <c r="FV522" s="359" t="n">
        <f aca="false">(Inputs!AZ522 + 1)^0.25 - 1</f>
        <v>0.00372908893809298</v>
      </c>
      <c r="FW522" s="359" t="n">
        <f aca="false">(Inputs!AZ522 + 1)^0.25 - 1</f>
        <v>0.00372908893809298</v>
      </c>
      <c r="FX522" s="359" t="n">
        <f aca="false">(Inputs!AZ522 + 1)^0.25 - 1</f>
        <v>0.00372908893809298</v>
      </c>
      <c r="FY522" s="359" t="n">
        <f aca="false">(Inputs!AZ522 + 1)^0.25 - 1</f>
        <v>0.00372908893809298</v>
      </c>
      <c r="FZ522" s="359" t="n">
        <f aca="false">(Inputs!BA522 + 1)^0.25 - 1</f>
        <v>0.00372908893809298</v>
      </c>
      <c r="GA522" s="359" t="n">
        <f aca="false">(Inputs!BA522 + 1)^0.25 - 1</f>
        <v>0.00372908893809298</v>
      </c>
      <c r="GB522" s="359" t="n">
        <f aca="false">(Inputs!BA522 + 1)^0.25 - 1</f>
        <v>0.00372908893809298</v>
      </c>
      <c r="GC522" s="359" t="n">
        <f aca="false">(Inputs!BA522 + 1)^0.25 - 1</f>
        <v>0.00372908893809298</v>
      </c>
      <c r="GD522" s="359" t="n">
        <f aca="false">(Inputs!BB522 + 1)^0.25 - 1</f>
        <v>0.00372908893809298</v>
      </c>
      <c r="GE522" s="359" t="n">
        <f aca="false">(Inputs!BB522 + 1)^0.25 - 1</f>
        <v>0.00372908893809298</v>
      </c>
      <c r="GF522" s="359" t="n">
        <f aca="false">(Inputs!BB522 + 1)^0.25 - 1</f>
        <v>0.00372908893809298</v>
      </c>
      <c r="GG522" s="359" t="n">
        <f aca="false">(Inputs!BB522 + 1)^0.25 - 1</f>
        <v>0.00372908893809298</v>
      </c>
      <c r="GH522" s="363" t="n">
        <f aca="false">(Inputs!BC522 + 1)^0.25 - 1</f>
        <v>0.00372908893809298</v>
      </c>
      <c r="GI522" s="363" t="n">
        <f aca="false">(Inputs!BC522 + 1)^0.25 - 1</f>
        <v>0.00372908893809298</v>
      </c>
      <c r="GJ522" s="363" t="n">
        <f aca="false">(Inputs!BC522 + 1)^0.25 - 1</f>
        <v>0.00372908893809298</v>
      </c>
      <c r="GK522" s="363" t="n">
        <f aca="false">(Inputs!BC522 + 1)^0.25 - 1</f>
        <v>0.00372908893809298</v>
      </c>
      <c r="GL522" s="363" t="n">
        <f aca="false">(Inputs!BD522 + 1)^0.25 - 1</f>
        <v>0.00372908893809298</v>
      </c>
      <c r="GM522" s="363" t="n">
        <f aca="false">(Inputs!BD522 + 1)^0.25 - 1</f>
        <v>0.00372908893809298</v>
      </c>
      <c r="GN522" s="363" t="n">
        <f aca="false">(Inputs!BD522 + 1)^0.25 - 1</f>
        <v>0.00372908893809298</v>
      </c>
      <c r="GO522" s="363" t="n">
        <f aca="false">(Inputs!BD522 + 1)^0.25 - 1</f>
        <v>0.00372908893809298</v>
      </c>
      <c r="GP522" s="363" t="n">
        <f aca="false">(Inputs!BE522 + 1)^0.25 - 1</f>
        <v>0.00372908893809298</v>
      </c>
      <c r="GQ522" s="363" t="n">
        <f aca="false">(Inputs!BE522 + 1)^0.25 - 1</f>
        <v>0.00372908893809298</v>
      </c>
      <c r="GR522" s="363" t="n">
        <f aca="false">(Inputs!BE522 + 1)^0.25 - 1</f>
        <v>0.00372908893809298</v>
      </c>
      <c r="GS522" s="363" t="n">
        <f aca="false">(Inputs!BE522 + 1)^0.25 - 1</f>
        <v>0.00372908893809298</v>
      </c>
      <c r="GT522" s="363" t="n">
        <f aca="false">(Inputs!BF522 + 1)^0.25 - 1</f>
        <v>0.00372908893809298</v>
      </c>
      <c r="GU522" s="363" t="n">
        <f aca="false">(Inputs!BF522 + 1)^0.25 - 1</f>
        <v>0.00372908893809298</v>
      </c>
      <c r="GV522" s="363" t="n">
        <f aca="false">(Inputs!BF522 + 1)^0.25 - 1</f>
        <v>0.00372908893809298</v>
      </c>
      <c r="GW522" s="363" t="n">
        <f aca="false">(Inputs!BF522 + 1)^0.25 - 1</f>
        <v>0.00372908893809298</v>
      </c>
      <c r="GX522" s="363" t="n">
        <f aca="false">(Inputs!BG522 + 1)^0.25 - 1</f>
        <v>0.00372908893809298</v>
      </c>
      <c r="GY522" s="363" t="n">
        <f aca="false">(Inputs!BG522 + 1)^0.25 - 1</f>
        <v>0.00372908893809298</v>
      </c>
      <c r="GZ522" s="363" t="n">
        <f aca="false">(Inputs!BG522 + 1)^0.25 - 1</f>
        <v>0.00372908893809298</v>
      </c>
      <c r="HA522" s="363" t="n">
        <f aca="false">(Inputs!BG522 + 1)^0.25 - 1</f>
        <v>0.00372908893809298</v>
      </c>
    </row>
    <row r="523" customFormat="false" ht="15" hidden="false" customHeight="false" outlineLevel="1" collapsed="false">
      <c r="A523" s="172" t="s">
        <v>99</v>
      </c>
      <c r="B523" s="173" t="s">
        <v>454</v>
      </c>
      <c r="C523" s="173" t="s">
        <v>473</v>
      </c>
      <c r="D523" s="173" t="s">
        <v>23</v>
      </c>
      <c r="E523" s="119"/>
      <c r="F523" s="19" t="s">
        <v>477</v>
      </c>
      <c r="G523" s="119" t="s">
        <v>12</v>
      </c>
      <c r="H523" s="119"/>
      <c r="I523" s="119" t="s">
        <v>461</v>
      </c>
      <c r="BJ523" s="359" t="n">
        <f aca="false">(Inputs!W523 + 1)^0.25 - 1</f>
        <v>0</v>
      </c>
      <c r="BK523" s="359" t="n">
        <f aca="false">(Inputs!W523 + 1)^0.25 - 1</f>
        <v>0</v>
      </c>
      <c r="BL523" s="359" t="n">
        <f aca="false">(Inputs!W523 + 1)^0.25 - 1</f>
        <v>0</v>
      </c>
      <c r="BM523" s="359" t="n">
        <f aca="false">(Inputs!W523 + 1)^0.25 - 1</f>
        <v>0</v>
      </c>
      <c r="BN523" s="359" t="n">
        <f aca="false">(Inputs!X523 + 1)^0.25 - 1</f>
        <v>0</v>
      </c>
      <c r="BO523" s="359" t="n">
        <f aca="false">(Inputs!X523 + 1)^0.25 - 1</f>
        <v>0</v>
      </c>
      <c r="BP523" s="359" t="n">
        <f aca="false">(Inputs!X523 + 1)^0.25 - 1</f>
        <v>0</v>
      </c>
      <c r="BQ523" s="359" t="n">
        <f aca="false">(Inputs!X523 + 1)^0.25 - 1</f>
        <v>0</v>
      </c>
      <c r="BR523" s="359" t="n">
        <f aca="false">(Inputs!Y523 + 1)^0.25 - 1</f>
        <v>0</v>
      </c>
      <c r="BS523" s="359" t="n">
        <f aca="false">(Inputs!Y523 + 1)^0.25 - 1</f>
        <v>0</v>
      </c>
      <c r="BT523" s="359" t="n">
        <f aca="false">(Inputs!Y523 + 1)^0.25 - 1</f>
        <v>0</v>
      </c>
      <c r="BU523" s="359" t="n">
        <f aca="false">(Inputs!Y523 + 1)^0.25 - 1</f>
        <v>0</v>
      </c>
      <c r="BV523" s="359" t="n">
        <f aca="false">(Inputs!Z523 + 1)^0.25 - 1</f>
        <v>0.00286268408338675</v>
      </c>
      <c r="BW523" s="359" t="n">
        <f aca="false">(Inputs!Z523 + 1)^0.25 - 1</f>
        <v>0.00286268408338675</v>
      </c>
      <c r="BX523" s="359" t="n">
        <f aca="false">(Inputs!Z523 + 1)^0.25 - 1</f>
        <v>0.00286268408338675</v>
      </c>
      <c r="BY523" s="359" t="n">
        <f aca="false">(Inputs!Z523 + 1)^0.25 - 1</f>
        <v>0.00286268408338675</v>
      </c>
      <c r="BZ523" s="359" t="n">
        <f aca="false">(Inputs!AA523 + 1)^0.25 - 1</f>
        <v>0.00545519864786059</v>
      </c>
      <c r="CA523" s="359" t="n">
        <f aca="false">(Inputs!AA523 + 1)^0.25 - 1</f>
        <v>0.00545519864786059</v>
      </c>
      <c r="CB523" s="359" t="n">
        <f aca="false">(Inputs!AA523 + 1)^0.25 - 1</f>
        <v>0.00545519864786059</v>
      </c>
      <c r="CC523" s="359" t="n">
        <f aca="false">(Inputs!AA523 + 1)^0.25 - 1</f>
        <v>0.00545519864786059</v>
      </c>
      <c r="CD523" s="359" t="n">
        <f aca="false">(Inputs!AB523 + 1)^0.25 - 1</f>
        <v>0.00249067931432112</v>
      </c>
      <c r="CE523" s="359" t="n">
        <f aca="false">(Inputs!AB523 + 1)^0.25 - 1</f>
        <v>0.00249067931432112</v>
      </c>
      <c r="CF523" s="359" t="n">
        <f aca="false">(Inputs!AB523 + 1)^0.25 - 1</f>
        <v>0.00249067931432112</v>
      </c>
      <c r="CG523" s="359" t="n">
        <f aca="false">(Inputs!AB523 + 1)^0.25 - 1</f>
        <v>0.00249067931432112</v>
      </c>
      <c r="CH523" s="359" t="n">
        <f aca="false">(Inputs!AC523 + 1)^0.25 - 1</f>
        <v>-0.00651335991415081</v>
      </c>
      <c r="CI523" s="359" t="n">
        <f aca="false">(Inputs!AC523 + 1)^0.25 - 1</f>
        <v>-0.00651335991415081</v>
      </c>
      <c r="CJ523" s="359" t="n">
        <f aca="false">(Inputs!AC523 + 1)^0.25 - 1</f>
        <v>-0.00651335991415081</v>
      </c>
      <c r="CK523" s="359" t="n">
        <f aca="false">(Inputs!AC523 + 1)^0.25 - 1</f>
        <v>-0.00651335991415081</v>
      </c>
      <c r="CL523" s="359" t="n">
        <f aca="false">(Inputs!AD523 + 1)^0.25 - 1</f>
        <v>0.0373991555746132</v>
      </c>
      <c r="CM523" s="359" t="n">
        <f aca="false">(Inputs!AD523 + 1)^0.25 - 1</f>
        <v>0.0373991555746132</v>
      </c>
      <c r="CN523" s="359" t="n">
        <f aca="false">(Inputs!AD523 + 1)^0.25 - 1</f>
        <v>0.0373991555746132</v>
      </c>
      <c r="CO523" s="359" t="n">
        <f aca="false">(Inputs!AD523 + 1)^0.25 - 1</f>
        <v>0.0373991555746132</v>
      </c>
      <c r="CP523" s="359" t="n">
        <f aca="false">(Inputs!AE523 + 1)^0.25 - 1</f>
        <v>0.00446994004318269</v>
      </c>
      <c r="CQ523" s="359" t="n">
        <f aca="false">(Inputs!AE523 + 1)^0.25 - 1</f>
        <v>0.00446994004318269</v>
      </c>
      <c r="CR523" s="359" t="n">
        <f aca="false">(Inputs!AE523 + 1)^0.25 - 1</f>
        <v>0.00446994004318269</v>
      </c>
      <c r="CS523" s="359" t="n">
        <f aca="false">(Inputs!AE523 + 1)^0.25 - 1</f>
        <v>0.00446994004318269</v>
      </c>
      <c r="CT523" s="359" t="n">
        <f aca="false">(Inputs!AF523 + 1)^0.25 - 1</f>
        <v>0.00372908893809298</v>
      </c>
      <c r="CU523" s="359" t="n">
        <f aca="false">(Inputs!AF523 + 1)^0.25 - 1</f>
        <v>0.00372908893809298</v>
      </c>
      <c r="CV523" s="359" t="n">
        <f aca="false">(Inputs!AF523 + 1)^0.25 - 1</f>
        <v>0.00372908893809298</v>
      </c>
      <c r="CW523" s="359" t="n">
        <f aca="false">(Inputs!AF523 + 1)^0.25 - 1</f>
        <v>0.00372908893809298</v>
      </c>
      <c r="CX523" s="359" t="n">
        <f aca="false">(Inputs!AG523 + 1)^0.25 - 1</f>
        <v>0.00372908893809298</v>
      </c>
      <c r="CY523" s="359" t="n">
        <f aca="false">(Inputs!AG523 + 1)^0.25 - 1</f>
        <v>0.00372908893809298</v>
      </c>
      <c r="CZ523" s="359" t="n">
        <f aca="false">(Inputs!AG523 + 1)^0.25 - 1</f>
        <v>0.00372908893809298</v>
      </c>
      <c r="DA523" s="359" t="n">
        <f aca="false">(Inputs!AG523 + 1)^0.25 - 1</f>
        <v>0.00372908893809298</v>
      </c>
      <c r="DB523" s="359" t="n">
        <f aca="false">(Inputs!AH523 + 1)^0.25 - 1</f>
        <v>0.00372908893809298</v>
      </c>
      <c r="DC523" s="359" t="n">
        <f aca="false">(Inputs!AH523 + 1)^0.25 - 1</f>
        <v>0.00372908893809298</v>
      </c>
      <c r="DD523" s="359" t="n">
        <f aca="false">(Inputs!AH523 + 1)^0.25 - 1</f>
        <v>0.00372908893809298</v>
      </c>
      <c r="DE523" s="359" t="n">
        <f aca="false">(Inputs!AH523 + 1)^0.25 - 1</f>
        <v>0.00372908893809298</v>
      </c>
      <c r="DF523" s="359" t="n">
        <f aca="false">(Inputs!AI523 + 1)^0.25 - 1</f>
        <v>0.00372908893809298</v>
      </c>
      <c r="DG523" s="359" t="n">
        <f aca="false">(Inputs!AI523 + 1)^0.25 - 1</f>
        <v>0.00372908893809298</v>
      </c>
      <c r="DH523" s="359" t="n">
        <f aca="false">(Inputs!AI523 + 1)^0.25 - 1</f>
        <v>0.00372908893809298</v>
      </c>
      <c r="DI523" s="359" t="n">
        <f aca="false">(Inputs!AI523 + 1)^0.25 - 1</f>
        <v>0.00372908893809298</v>
      </c>
      <c r="DJ523" s="359" t="n">
        <f aca="false">(Inputs!AJ523 + 1)^0.25 - 1</f>
        <v>0.00372908893809298</v>
      </c>
      <c r="DK523" s="359" t="n">
        <f aca="false">(Inputs!AJ523 + 1)^0.25 - 1</f>
        <v>0.00372908893809298</v>
      </c>
      <c r="DL523" s="359" t="n">
        <f aca="false">(Inputs!AJ523 + 1)^0.25 - 1</f>
        <v>0.00372908893809298</v>
      </c>
      <c r="DM523" s="359" t="n">
        <f aca="false">(Inputs!AJ523 + 1)^0.25 - 1</f>
        <v>0.00372908893809298</v>
      </c>
      <c r="DN523" s="359" t="n">
        <f aca="false">(Inputs!AK523 + 1)^0.25 - 1</f>
        <v>0.00372908893809298</v>
      </c>
      <c r="DO523" s="359" t="n">
        <f aca="false">(Inputs!AK523 + 1)^0.25 - 1</f>
        <v>0.00372908893809298</v>
      </c>
      <c r="DP523" s="359" t="n">
        <f aca="false">(Inputs!AK523 + 1)^0.25 - 1</f>
        <v>0.00372908893809298</v>
      </c>
      <c r="DQ523" s="359" t="n">
        <f aca="false">(Inputs!AK523 + 1)^0.25 - 1</f>
        <v>0.00372908893809298</v>
      </c>
      <c r="DR523" s="359" t="n">
        <f aca="false">(Inputs!AL523 + 1)^0.25 - 1</f>
        <v>0.00372908893809298</v>
      </c>
      <c r="DS523" s="359" t="n">
        <f aca="false">(Inputs!AL523 + 1)^0.25 - 1</f>
        <v>0.00372908893809298</v>
      </c>
      <c r="DT523" s="359" t="n">
        <f aca="false">(Inputs!AL523 + 1)^0.25 - 1</f>
        <v>0.00372908893809298</v>
      </c>
      <c r="DU523" s="359" t="n">
        <f aca="false">(Inputs!AL523 + 1)^0.25 - 1</f>
        <v>0.00372908893809298</v>
      </c>
      <c r="DV523" s="359" t="n">
        <f aca="false">(Inputs!AM523 + 1)^0.25 - 1</f>
        <v>0.00372908893809298</v>
      </c>
      <c r="DW523" s="359" t="n">
        <f aca="false">(Inputs!AM523 + 1)^0.25 - 1</f>
        <v>0.00372908893809298</v>
      </c>
      <c r="DX523" s="359" t="n">
        <f aca="false">(Inputs!AM523 + 1)^0.25 - 1</f>
        <v>0.00372908893809298</v>
      </c>
      <c r="DY523" s="359" t="n">
        <f aca="false">(Inputs!AM523 + 1)^0.25 - 1</f>
        <v>0.00372908893809298</v>
      </c>
      <c r="DZ523" s="359" t="n">
        <f aca="false">(Inputs!AN523 + 1)^0.25 - 1</f>
        <v>0.00372908893809298</v>
      </c>
      <c r="EA523" s="359" t="n">
        <f aca="false">(Inputs!AN523 + 1)^0.25 - 1</f>
        <v>0.00372908893809298</v>
      </c>
      <c r="EB523" s="359" t="n">
        <f aca="false">(Inputs!AN523 + 1)^0.25 - 1</f>
        <v>0.00372908893809298</v>
      </c>
      <c r="EC523" s="359" t="n">
        <f aca="false">(Inputs!AN523 + 1)^0.25 - 1</f>
        <v>0.00372908893809298</v>
      </c>
      <c r="ED523" s="359" t="n">
        <f aca="false">(Inputs!AO523 + 1)^0.25 - 1</f>
        <v>0.00372908893809298</v>
      </c>
      <c r="EE523" s="359" t="n">
        <f aca="false">(Inputs!AO523 + 1)^0.25 - 1</f>
        <v>0.00372908893809298</v>
      </c>
      <c r="EF523" s="359" t="n">
        <f aca="false">(Inputs!AO523 + 1)^0.25 - 1</f>
        <v>0.00372908893809298</v>
      </c>
      <c r="EG523" s="359" t="n">
        <f aca="false">(Inputs!AO523 + 1)^0.25 - 1</f>
        <v>0.00372908893809298</v>
      </c>
      <c r="EH523" s="359" t="n">
        <f aca="false">(Inputs!AP523 + 1)^0.25 - 1</f>
        <v>0.00372908893809298</v>
      </c>
      <c r="EI523" s="359" t="n">
        <f aca="false">(Inputs!AP523 + 1)^0.25 - 1</f>
        <v>0.00372908893809298</v>
      </c>
      <c r="EJ523" s="359" t="n">
        <f aca="false">(Inputs!AP523 + 1)^0.25 - 1</f>
        <v>0.00372908893809298</v>
      </c>
      <c r="EK523" s="359" t="n">
        <f aca="false">(Inputs!AP523 + 1)^0.25 - 1</f>
        <v>0.00372908893809298</v>
      </c>
      <c r="EL523" s="359" t="n">
        <f aca="false">(Inputs!AQ523 + 1)^0.25 - 1</f>
        <v>0.00372908893809298</v>
      </c>
      <c r="EM523" s="359" t="n">
        <f aca="false">(Inputs!AQ523 + 1)^0.25 - 1</f>
        <v>0.00372908893809298</v>
      </c>
      <c r="EN523" s="359" t="n">
        <f aca="false">(Inputs!AQ523 + 1)^0.25 - 1</f>
        <v>0.00372908893809298</v>
      </c>
      <c r="EO523" s="359" t="n">
        <f aca="false">(Inputs!AQ523 + 1)^0.25 - 1</f>
        <v>0.00372908893809298</v>
      </c>
      <c r="EP523" s="359" t="n">
        <f aca="false">(Inputs!AR523 + 1)^0.25 - 1</f>
        <v>0.00372908893809298</v>
      </c>
      <c r="EQ523" s="359" t="n">
        <f aca="false">(Inputs!AR523 + 1)^0.25 - 1</f>
        <v>0.00372908893809298</v>
      </c>
      <c r="ER523" s="359" t="n">
        <f aca="false">(Inputs!AR523 + 1)^0.25 - 1</f>
        <v>0.00372908893809298</v>
      </c>
      <c r="ES523" s="359" t="n">
        <f aca="false">(Inputs!AR523 + 1)^0.25 - 1</f>
        <v>0.00372908893809298</v>
      </c>
      <c r="ET523" s="359" t="n">
        <f aca="false">(Inputs!AS523 + 1)^0.25 - 1</f>
        <v>0.00372908893809298</v>
      </c>
      <c r="EU523" s="359" t="n">
        <f aca="false">(Inputs!AS523 + 1)^0.25 - 1</f>
        <v>0.00372908893809298</v>
      </c>
      <c r="EV523" s="359" t="n">
        <f aca="false">(Inputs!AS523 + 1)^0.25 - 1</f>
        <v>0.00372908893809298</v>
      </c>
      <c r="EW523" s="359" t="n">
        <f aca="false">(Inputs!AS523 + 1)^0.25 - 1</f>
        <v>0.00372908893809298</v>
      </c>
      <c r="EX523" s="359" t="n">
        <f aca="false">(Inputs!AT523 + 1)^0.25 - 1</f>
        <v>0.00372908893809298</v>
      </c>
      <c r="EY523" s="359" t="n">
        <f aca="false">(Inputs!AT523 + 1)^0.25 - 1</f>
        <v>0.00372908893809298</v>
      </c>
      <c r="EZ523" s="359" t="n">
        <f aca="false">(Inputs!AT523 + 1)^0.25 - 1</f>
        <v>0.00372908893809298</v>
      </c>
      <c r="FA523" s="359" t="n">
        <f aca="false">(Inputs!AT523 + 1)^0.25 - 1</f>
        <v>0.00372908893809298</v>
      </c>
      <c r="FB523" s="359" t="n">
        <f aca="false">(Inputs!AU523 + 1)^0.25 - 1</f>
        <v>0.00372908893809298</v>
      </c>
      <c r="FC523" s="359" t="n">
        <f aca="false">(Inputs!AU523 + 1)^0.25 - 1</f>
        <v>0.00372908893809298</v>
      </c>
      <c r="FD523" s="359" t="n">
        <f aca="false">(Inputs!AU523 + 1)^0.25 - 1</f>
        <v>0.00372908893809298</v>
      </c>
      <c r="FE523" s="359" t="n">
        <f aca="false">(Inputs!AU523 + 1)^0.25 - 1</f>
        <v>0.00372908893809298</v>
      </c>
      <c r="FF523" s="359" t="n">
        <f aca="false">(Inputs!AV523 + 1)^0.25 - 1</f>
        <v>0.00372908893809298</v>
      </c>
      <c r="FG523" s="359" t="n">
        <f aca="false">(Inputs!AV523 + 1)^0.25 - 1</f>
        <v>0.00372908893809298</v>
      </c>
      <c r="FH523" s="359" t="n">
        <f aca="false">(Inputs!AV523 + 1)^0.25 - 1</f>
        <v>0.00372908893809298</v>
      </c>
      <c r="FI523" s="359" t="n">
        <f aca="false">(Inputs!AV523 + 1)^0.25 - 1</f>
        <v>0.00372908893809298</v>
      </c>
      <c r="FJ523" s="359" t="n">
        <f aca="false">(Inputs!AW523 + 1)^0.25 - 1</f>
        <v>0.00372908893809298</v>
      </c>
      <c r="FK523" s="359" t="n">
        <f aca="false">(Inputs!AW523 + 1)^0.25 - 1</f>
        <v>0.00372908893809298</v>
      </c>
      <c r="FL523" s="359" t="n">
        <f aca="false">(Inputs!AW523 + 1)^0.25 - 1</f>
        <v>0.00372908893809298</v>
      </c>
      <c r="FM523" s="359" t="n">
        <f aca="false">(Inputs!AW523 + 1)^0.25 - 1</f>
        <v>0.00372908893809298</v>
      </c>
      <c r="FN523" s="359" t="n">
        <f aca="false">(Inputs!AX523 + 1)^0.25 - 1</f>
        <v>0.00372908893809298</v>
      </c>
      <c r="FO523" s="359" t="n">
        <f aca="false">(Inputs!AX523 + 1)^0.25 - 1</f>
        <v>0.00372908893809298</v>
      </c>
      <c r="FP523" s="359" t="n">
        <f aca="false">(Inputs!AX523 + 1)^0.25 - 1</f>
        <v>0.00372908893809298</v>
      </c>
      <c r="FQ523" s="359" t="n">
        <f aca="false">(Inputs!AX523 + 1)^0.25 - 1</f>
        <v>0.00372908893809298</v>
      </c>
      <c r="FR523" s="359" t="n">
        <f aca="false">(Inputs!AY523 + 1)^0.25 - 1</f>
        <v>0.00372908893809298</v>
      </c>
      <c r="FS523" s="359" t="n">
        <f aca="false">(Inputs!AY523 + 1)^0.25 - 1</f>
        <v>0.00372908893809298</v>
      </c>
      <c r="FT523" s="359" t="n">
        <f aca="false">(Inputs!AY523 + 1)^0.25 - 1</f>
        <v>0.00372908893809298</v>
      </c>
      <c r="FU523" s="359" t="n">
        <f aca="false">(Inputs!AY523 + 1)^0.25 - 1</f>
        <v>0.00372908893809298</v>
      </c>
      <c r="FV523" s="359" t="n">
        <f aca="false">(Inputs!AZ523 + 1)^0.25 - 1</f>
        <v>0.00372908893809298</v>
      </c>
      <c r="FW523" s="359" t="n">
        <f aca="false">(Inputs!AZ523 + 1)^0.25 - 1</f>
        <v>0.00372908893809298</v>
      </c>
      <c r="FX523" s="359" t="n">
        <f aca="false">(Inputs!AZ523 + 1)^0.25 - 1</f>
        <v>0.00372908893809298</v>
      </c>
      <c r="FY523" s="359" t="n">
        <f aca="false">(Inputs!AZ523 + 1)^0.25 - 1</f>
        <v>0.00372908893809298</v>
      </c>
      <c r="FZ523" s="359" t="n">
        <f aca="false">(Inputs!BA523 + 1)^0.25 - 1</f>
        <v>0.00372908893809298</v>
      </c>
      <c r="GA523" s="359" t="n">
        <f aca="false">(Inputs!BA523 + 1)^0.25 - 1</f>
        <v>0.00372908893809298</v>
      </c>
      <c r="GB523" s="359" t="n">
        <f aca="false">(Inputs!BA523 + 1)^0.25 - 1</f>
        <v>0.00372908893809298</v>
      </c>
      <c r="GC523" s="359" t="n">
        <f aca="false">(Inputs!BA523 + 1)^0.25 - 1</f>
        <v>0.00372908893809298</v>
      </c>
      <c r="GD523" s="359" t="n">
        <f aca="false">(Inputs!BB523 + 1)^0.25 - 1</f>
        <v>0.00372908893809298</v>
      </c>
      <c r="GE523" s="359" t="n">
        <f aca="false">(Inputs!BB523 + 1)^0.25 - 1</f>
        <v>0.00372908893809298</v>
      </c>
      <c r="GF523" s="359" t="n">
        <f aca="false">(Inputs!BB523 + 1)^0.25 - 1</f>
        <v>0.00372908893809298</v>
      </c>
      <c r="GG523" s="359" t="n">
        <f aca="false">(Inputs!BB523 + 1)^0.25 - 1</f>
        <v>0.00372908893809298</v>
      </c>
      <c r="GH523" s="363" t="n">
        <f aca="false">(Inputs!BC523 + 1)^0.25 - 1</f>
        <v>0.00372908893809298</v>
      </c>
      <c r="GI523" s="363" t="n">
        <f aca="false">(Inputs!BC523 + 1)^0.25 - 1</f>
        <v>0.00372908893809298</v>
      </c>
      <c r="GJ523" s="363" t="n">
        <f aca="false">(Inputs!BC523 + 1)^0.25 - 1</f>
        <v>0.00372908893809298</v>
      </c>
      <c r="GK523" s="363" t="n">
        <f aca="false">(Inputs!BC523 + 1)^0.25 - 1</f>
        <v>0.00372908893809298</v>
      </c>
      <c r="GL523" s="363" t="n">
        <f aca="false">(Inputs!BD523 + 1)^0.25 - 1</f>
        <v>0.00372908893809298</v>
      </c>
      <c r="GM523" s="363" t="n">
        <f aca="false">(Inputs!BD523 + 1)^0.25 - 1</f>
        <v>0.00372908893809298</v>
      </c>
      <c r="GN523" s="363" t="n">
        <f aca="false">(Inputs!BD523 + 1)^0.25 - 1</f>
        <v>0.00372908893809298</v>
      </c>
      <c r="GO523" s="363" t="n">
        <f aca="false">(Inputs!BD523 + 1)^0.25 - 1</f>
        <v>0.00372908893809298</v>
      </c>
      <c r="GP523" s="363" t="n">
        <f aca="false">(Inputs!BE523 + 1)^0.25 - 1</f>
        <v>0.00372908893809298</v>
      </c>
      <c r="GQ523" s="363" t="n">
        <f aca="false">(Inputs!BE523 + 1)^0.25 - 1</f>
        <v>0.00372908893809298</v>
      </c>
      <c r="GR523" s="363" t="n">
        <f aca="false">(Inputs!BE523 + 1)^0.25 - 1</f>
        <v>0.00372908893809298</v>
      </c>
      <c r="GS523" s="363" t="n">
        <f aca="false">(Inputs!BE523 + 1)^0.25 - 1</f>
        <v>0.00372908893809298</v>
      </c>
      <c r="GT523" s="363" t="n">
        <f aca="false">(Inputs!BF523 + 1)^0.25 - 1</f>
        <v>0.00372908893809298</v>
      </c>
      <c r="GU523" s="363" t="n">
        <f aca="false">(Inputs!BF523 + 1)^0.25 - 1</f>
        <v>0.00372908893809298</v>
      </c>
      <c r="GV523" s="363" t="n">
        <f aca="false">(Inputs!BF523 + 1)^0.25 - 1</f>
        <v>0.00372908893809298</v>
      </c>
      <c r="GW523" s="363" t="n">
        <f aca="false">(Inputs!BF523 + 1)^0.25 - 1</f>
        <v>0.00372908893809298</v>
      </c>
      <c r="GX523" s="363" t="n">
        <f aca="false">(Inputs!BG523 + 1)^0.25 - 1</f>
        <v>0.00372908893809298</v>
      </c>
      <c r="GY523" s="363" t="n">
        <f aca="false">(Inputs!BG523 + 1)^0.25 - 1</f>
        <v>0.00372908893809298</v>
      </c>
      <c r="GZ523" s="363" t="n">
        <f aca="false">(Inputs!BG523 + 1)^0.25 - 1</f>
        <v>0.00372908893809298</v>
      </c>
      <c r="HA523" s="363" t="n">
        <f aca="false">(Inputs!BG523 + 1)^0.25 - 1</f>
        <v>0.00372908893809298</v>
      </c>
    </row>
    <row r="524" customFormat="false" ht="15" hidden="false" customHeight="false" outlineLevel="1" collapsed="false">
      <c r="A524" s="172" t="s">
        <v>99</v>
      </c>
      <c r="B524" s="173" t="s">
        <v>454</v>
      </c>
      <c r="C524" s="173" t="s">
        <v>478</v>
      </c>
      <c r="D524" s="173" t="s">
        <v>10</v>
      </c>
      <c r="E524" s="119"/>
      <c r="F524" s="19" t="s">
        <v>479</v>
      </c>
      <c r="G524" s="119" t="s">
        <v>457</v>
      </c>
      <c r="H524" s="119"/>
      <c r="I524" s="119"/>
      <c r="BZ524" s="297"/>
      <c r="CA524" s="297" t="n">
        <f aca="false">IF('Inputs Q LTM'!CA524="","",'Inputs Q LTM'!CA524)</f>
        <v>99.1258666666667</v>
      </c>
      <c r="CB524" s="297" t="n">
        <f aca="false">IF('Inputs Q LTM'!CB524="","",'Inputs Q LTM'!CB524)</f>
        <v>101.573533333333</v>
      </c>
      <c r="CC524" s="297" t="n">
        <f aca="false">IF('Inputs Q LTM'!CC524="","",'Inputs Q LTM'!CC524)</f>
        <v>103.673366666667</v>
      </c>
      <c r="CD524" s="297" t="n">
        <f aca="false">IF('Inputs Q LTM'!CD524="","",'Inputs Q LTM'!CD524)</f>
        <v>104.053166666667</v>
      </c>
      <c r="CE524" s="297" t="n">
        <f aca="false">IF('Inputs Q LTM'!CE524="","",'Inputs Q LTM'!CE524)</f>
        <v>104.9407</v>
      </c>
      <c r="CF524" s="297" t="n">
        <f aca="false">IF('Inputs Q LTM'!CF524="","",'Inputs Q LTM'!CF524)</f>
        <v>105.687114688158</v>
      </c>
      <c r="CG524" s="297" t="n">
        <f aca="false">IF('Inputs Q LTM'!CG524="","",'Inputs Q LTM'!CG524)</f>
        <v>105.943616448195</v>
      </c>
      <c r="CH524" s="297" t="n">
        <f aca="false">IF('Inputs Q LTM'!CH524="","",'Inputs Q LTM'!CH524)</f>
        <v>106.6</v>
      </c>
      <c r="CI524" s="297" t="n">
        <f aca="false">IF('Inputs Q LTM'!CI524="","",'Inputs Q LTM'!CI524)</f>
        <v>106.8</v>
      </c>
      <c r="CJ524" s="297" t="n">
        <f aca="false">IF('Inputs Q LTM'!CJ524="","",'Inputs Q LTM'!CJ524)</f>
        <v>100.6</v>
      </c>
      <c r="CK524" s="297" t="n">
        <f aca="false">IF('Inputs Q LTM'!CK524="","",'Inputs Q LTM'!CK524)</f>
        <v>98.6</v>
      </c>
      <c r="CL524" s="297" t="n">
        <f aca="false">IF('Inputs Q LTM'!CL524="","",'Inputs Q LTM'!CL524)</f>
        <v>97.5</v>
      </c>
      <c r="CM524" s="297" t="n">
        <f aca="false">IF('Inputs Q LTM'!CM524="","",'Inputs Q LTM'!CM524)</f>
        <v>97.57</v>
      </c>
      <c r="CN524" s="297" t="n">
        <f aca="false">IF('Inputs Q LTM'!CN524="","",'Inputs Q LTM'!CN524)</f>
        <v>99.71</v>
      </c>
      <c r="CO524" s="297" t="n">
        <f aca="false">IF('Inputs Q LTM'!CO524="","",'Inputs Q LTM'!CO524)</f>
        <v>101.379310344828</v>
      </c>
      <c r="CP524" s="297" t="n">
        <f aca="false">IF('Inputs Q LTM'!CP524="","",'Inputs Q LTM'!CP524)</f>
        <v>100.512820512821</v>
      </c>
      <c r="CQ524" s="297" t="n">
        <f aca="false">IF('Inputs Q LTM'!CQ524="","",'Inputs Q LTM'!CQ524)</f>
        <v>100.512820512821</v>
      </c>
      <c r="CR524" s="297" t="n">
        <f aca="false">IF('Inputs Q LTM'!CR524="","",'Inputs Q LTM'!CR524)</f>
        <v>100.512820512821</v>
      </c>
      <c r="CS524" s="297" t="n">
        <f aca="false">IF('Inputs Q LTM'!CS524="","",'Inputs Q LTM'!CS524)</f>
        <v>100.512820512821</v>
      </c>
      <c r="CT524" s="297" t="n">
        <f aca="false">IF('Inputs Q LTM'!CT524="","",'Inputs Q LTM'!CT524)</f>
        <v>100.406345067362</v>
      </c>
      <c r="CU524" s="297" t="n">
        <f aca="false">IF('Inputs Q LTM'!CU524="","",'Inputs Q LTM'!CU524)</f>
        <v>100.193394176445</v>
      </c>
      <c r="CV524" s="297" t="n">
        <f aca="false">IF('Inputs Q LTM'!CV524="","",'Inputs Q LTM'!CV524)</f>
        <v>99.980443285528</v>
      </c>
      <c r="CW524" s="297" t="n">
        <f aca="false">IF('Inputs Q LTM'!CW524="","",'Inputs Q LTM'!CW524)</f>
        <v>99.767492394611</v>
      </c>
      <c r="CX524" s="297" t="n">
        <f aca="false">IF('Inputs Q LTM'!CX524="","",'Inputs Q LTM'!CX524)</f>
        <v>99.5563310069791</v>
      </c>
      <c r="CY524" s="297" t="n">
        <f aca="false">IF('Inputs Q LTM'!CY524="","",'Inputs Q LTM'!CY524)</f>
        <v>99.3469591226321</v>
      </c>
      <c r="CZ524" s="297" t="n">
        <f aca="false">IF('Inputs Q LTM'!CZ524="","",'Inputs Q LTM'!CZ524)</f>
        <v>99.1375872382852</v>
      </c>
      <c r="DA524" s="297" t="n">
        <f aca="false">IF('Inputs Q LTM'!DA524="","",'Inputs Q LTM'!DA524)</f>
        <v>98.9282153539382</v>
      </c>
      <c r="DB524" s="364" t="n">
        <f aca="false">IF('Inputs Q LTM'!DB524="","",'Inputs Q LTM'!DB524)</f>
        <v>98.8124185694745</v>
      </c>
      <c r="DC524" s="297" t="n">
        <f aca="false">IF('Inputs Q LTM'!DC524="","",'Inputs Q LTM'!DC524)</f>
        <v>98.7901968848941</v>
      </c>
      <c r="DD524" s="297" t="n">
        <f aca="false">IF('Inputs Q LTM'!DD524="","",'Inputs Q LTM'!DD524)</f>
        <v>98.7679752003136</v>
      </c>
      <c r="DE524" s="297" t="n">
        <f aca="false">IF('Inputs Q LTM'!DE524="","",'Inputs Q LTM'!DE524)</f>
        <v>98.7457535157332</v>
      </c>
      <c r="DF524" s="297" t="n">
        <f aca="false">IF('Inputs Q LTM'!DF524="","",'Inputs Q LTM'!DF524)</f>
        <v>98.7182726334827</v>
      </c>
      <c r="DG524" s="297" t="n">
        <f aca="false">IF('Inputs Q LTM'!DG524="","",'Inputs Q LTM'!DG524)</f>
        <v>98.685532553562</v>
      </c>
      <c r="DH524" s="297" t="n">
        <f aca="false">IF('Inputs Q LTM'!DH524="","",'Inputs Q LTM'!DH524)</f>
        <v>98.6527924736414</v>
      </c>
      <c r="DI524" s="297" t="n">
        <f aca="false">IF('Inputs Q LTM'!DI524="","",'Inputs Q LTM'!DI524)</f>
        <v>98.6200523937208</v>
      </c>
      <c r="DJ524" s="297" t="n">
        <f aca="false">IF('Inputs Q LTM'!DJ524="","",'Inputs Q LTM'!DJ524)</f>
        <v>98.6028307981958</v>
      </c>
      <c r="DK524" s="297" t="n">
        <f aca="false">IF('Inputs Q LTM'!DK524="","",'Inputs Q LTM'!DK524)</f>
        <v>98.6011276870665</v>
      </c>
      <c r="DL524" s="297" t="n">
        <f aca="false">IF('Inputs Q LTM'!DL524="","",'Inputs Q LTM'!DL524)</f>
        <v>98.5994245759372</v>
      </c>
      <c r="DM524" s="297" t="n">
        <f aca="false">IF('Inputs Q LTM'!DM524="","",'Inputs Q LTM'!DM524)</f>
        <v>98.5977214648078</v>
      </c>
      <c r="DN524" s="297" t="n">
        <f aca="false">IF('Inputs Q LTM'!DN524="","",'Inputs Q LTM'!DN524)</f>
        <v>98.6348061306342</v>
      </c>
      <c r="DO524" s="297" t="n">
        <f aca="false">IF('Inputs Q LTM'!DO524="","",'Inputs Q LTM'!DO524)</f>
        <v>98.7106785734164</v>
      </c>
      <c r="DP524" s="297" t="n">
        <f aca="false">IF('Inputs Q LTM'!DP524="","",'Inputs Q LTM'!DP524)</f>
        <v>98.7865510161985</v>
      </c>
      <c r="DQ524" s="297" t="n">
        <f aca="false">IF('Inputs Q LTM'!DQ524="","",'Inputs Q LTM'!DQ524)</f>
        <v>98.8624234589807</v>
      </c>
      <c r="DR524" s="297" t="n">
        <f aca="false">IF('Inputs Q LTM'!DR524="","",'Inputs Q LTM'!DR524)</f>
        <v>98.9820611418755</v>
      </c>
      <c r="DS524" s="297" t="n">
        <f aca="false">IF('Inputs Q LTM'!DS524="","",'Inputs Q LTM'!DS524)</f>
        <v>99.1454640648828</v>
      </c>
      <c r="DT524" s="297" t="n">
        <f aca="false">IF('Inputs Q LTM'!DT524="","",'Inputs Q LTM'!DT524)</f>
        <v>99.3088669878902</v>
      </c>
      <c r="DU524" s="297" t="n">
        <f aca="false">IF('Inputs Q LTM'!DU524="","",'Inputs Q LTM'!DU524)</f>
        <v>99.4722699108976</v>
      </c>
      <c r="DV524" s="297" t="n">
        <f aca="false">IF('Inputs Q LTM'!DV524="","",'Inputs Q LTM'!DV524)</f>
        <v>99.5993435981386</v>
      </c>
      <c r="DW524" s="297" t="n">
        <f aca="false">IF('Inputs Q LTM'!DW524="","",'Inputs Q LTM'!DW524)</f>
        <v>99.690088049613</v>
      </c>
      <c r="DX524" s="297" t="n">
        <f aca="false">IF('Inputs Q LTM'!DX524="","",'Inputs Q LTM'!DX524)</f>
        <v>99.7808325010874</v>
      </c>
      <c r="DY524" s="297" t="n">
        <f aca="false">IF('Inputs Q LTM'!DY524="","",'Inputs Q LTM'!DY524)</f>
        <v>99.8715769525619</v>
      </c>
      <c r="DZ524" s="297" t="n">
        <f aca="false">IF('Inputs Q LTM'!DZ524="","",'Inputs Q LTM'!DZ524)</f>
        <v>99.9918868901828</v>
      </c>
      <c r="EA524" s="297" t="n">
        <f aca="false">IF('Inputs Q LTM'!EA524="","",'Inputs Q LTM'!EA524)</f>
        <v>100.14176231395</v>
      </c>
      <c r="EB524" s="297" t="n">
        <f aca="false">IF('Inputs Q LTM'!EB524="","",'Inputs Q LTM'!EB524)</f>
        <v>100.291637737718</v>
      </c>
      <c r="EC524" s="297" t="n">
        <f aca="false">IF('Inputs Q LTM'!EC524="","",'Inputs Q LTM'!EC524)</f>
        <v>100.441513161485</v>
      </c>
      <c r="ED524" s="297" t="n">
        <f aca="false">IF('Inputs Q LTM'!ED524="","",'Inputs Q LTM'!ED524)</f>
        <v>100.591838211524</v>
      </c>
      <c r="EE524" s="297" t="n">
        <f aca="false">IF('Inputs Q LTM'!EE524="","",'Inputs Q LTM'!EE524)</f>
        <v>100.742612887834</v>
      </c>
      <c r="EF524" s="297" t="n">
        <f aca="false">IF('Inputs Q LTM'!EF524="","",'Inputs Q LTM'!EF524)</f>
        <v>100.893387564144</v>
      </c>
      <c r="EG524" s="297" t="n">
        <f aca="false">IF('Inputs Q LTM'!EG524="","",'Inputs Q LTM'!EG524)</f>
        <v>101.044162240454</v>
      </c>
      <c r="EH524" s="297" t="n">
        <f aca="false">IF('Inputs Q LTM'!EH524="","",'Inputs Q LTM'!EH524)</f>
        <v>101.195389240793</v>
      </c>
      <c r="EI524" s="297" t="n">
        <f aca="false">IF('Inputs Q LTM'!EI524="","",'Inputs Q LTM'!EI524)</f>
        <v>101.347068565161</v>
      </c>
      <c r="EJ524" s="297" t="n">
        <f aca="false">IF('Inputs Q LTM'!EJ524="","",'Inputs Q LTM'!EJ524)</f>
        <v>101.498747889529</v>
      </c>
      <c r="EK524" s="297" t="n">
        <f aca="false">IF('Inputs Q LTM'!EK524="","",'Inputs Q LTM'!EK524)</f>
        <v>101.650427213897</v>
      </c>
      <c r="EL524" s="297" t="n">
        <f aca="false">IF('Inputs Q LTM'!EL524="","",'Inputs Q LTM'!EL524)</f>
        <v>101.802561576238</v>
      </c>
      <c r="EM524" s="297" t="n">
        <f aca="false">IF('Inputs Q LTM'!EM524="","",'Inputs Q LTM'!EM524)</f>
        <v>101.955150976552</v>
      </c>
      <c r="EN524" s="297" t="n">
        <f aca="false">IF('Inputs Q LTM'!EN524="","",'Inputs Q LTM'!EN524)</f>
        <v>102.107740376866</v>
      </c>
      <c r="EO524" s="297" t="n">
        <f aca="false">IF('Inputs Q LTM'!EO524="","",'Inputs Q LTM'!EO524)</f>
        <v>102.26032977718</v>
      </c>
      <c r="EP524" s="297" t="n">
        <f aca="false">IF('Inputs Q LTM'!EP524="","",'Inputs Q LTM'!EP524)</f>
        <v>102.413376945695</v>
      </c>
      <c r="EQ524" s="297" t="n">
        <f aca="false">IF('Inputs Q LTM'!EQ524="","",'Inputs Q LTM'!EQ524)</f>
        <v>102.566881882411</v>
      </c>
      <c r="ER524" s="297" t="n">
        <f aca="false">IF('Inputs Q LTM'!ER524="","",'Inputs Q LTM'!ER524)</f>
        <v>102.720386819127</v>
      </c>
      <c r="ES524" s="297" t="n">
        <f aca="false">IF('Inputs Q LTM'!ES524="","",'Inputs Q LTM'!ES524)</f>
        <v>102.873891755843</v>
      </c>
      <c r="ET524" s="297" t="n">
        <f aca="false">IF('Inputs Q LTM'!ET524="","",'Inputs Q LTM'!ET524)</f>
        <v>103.027857207369</v>
      </c>
      <c r="EU524" s="297" t="n">
        <f aca="false">IF('Inputs Q LTM'!EU524="","",'Inputs Q LTM'!EU524)</f>
        <v>103.182283173706</v>
      </c>
      <c r="EV524" s="297" t="n">
        <f aca="false">IF('Inputs Q LTM'!EV524="","",'Inputs Q LTM'!EV524)</f>
        <v>103.336709140042</v>
      </c>
      <c r="EW524" s="297" t="n">
        <f aca="false">IF('Inputs Q LTM'!EW524="","",'Inputs Q LTM'!EW524)</f>
        <v>103.491135106378</v>
      </c>
      <c r="EX524" s="297" t="n">
        <f aca="false">IF('Inputs Q LTM'!EX524="","",'Inputs Q LTM'!EX524)</f>
        <v>103.646024350614</v>
      </c>
      <c r="EY524" s="297" t="n">
        <f aca="false">IF('Inputs Q LTM'!EY524="","",'Inputs Q LTM'!EY524)</f>
        <v>103.801376872748</v>
      </c>
      <c r="EZ524" s="297" t="n">
        <f aca="false">IF('Inputs Q LTM'!EZ524="","",'Inputs Q LTM'!EZ524)</f>
        <v>103.956729394882</v>
      </c>
      <c r="FA524" s="297" t="n">
        <f aca="false">IF('Inputs Q LTM'!FA524="","",'Inputs Q LTM'!FA524)</f>
        <v>104.112081917017</v>
      </c>
      <c r="FB524" s="297" t="n">
        <f aca="false">IF('Inputs Q LTM'!FB524="","",'Inputs Q LTM'!FB524)</f>
        <v>104.267900496717</v>
      </c>
      <c r="FC524" s="297" t="n">
        <f aca="false">IF('Inputs Q LTM'!FC524="","",'Inputs Q LTM'!FC524)</f>
        <v>104.424185133984</v>
      </c>
      <c r="FD524" s="297" t="n">
        <f aca="false">IF('Inputs Q LTM'!FD524="","",'Inputs Q LTM'!FD524)</f>
        <v>104.580469771252</v>
      </c>
      <c r="FE524" s="297" t="n">
        <f aca="false">IF('Inputs Q LTM'!FE524="","",'Inputs Q LTM'!FE524)</f>
        <v>104.736754408519</v>
      </c>
      <c r="FF524" s="297" t="n">
        <f aca="false">IF('Inputs Q LTM'!FF524="","",'Inputs Q LTM'!FF524)</f>
        <v>104.893507899698</v>
      </c>
      <c r="FG524" s="297" t="n">
        <f aca="false">IF('Inputs Q LTM'!FG524="","",'Inputs Q LTM'!FG524)</f>
        <v>105.050730244788</v>
      </c>
      <c r="FH524" s="297" t="n">
        <f aca="false">IF('Inputs Q LTM'!FH524="","",'Inputs Q LTM'!FH524)</f>
        <v>105.207952589879</v>
      </c>
      <c r="FI524" s="297" t="n">
        <f aca="false">IF('Inputs Q LTM'!FI524="","",'Inputs Q LTM'!FI524)</f>
        <v>105.36517493497</v>
      </c>
      <c r="FJ524" s="297" t="n">
        <f aca="false">IF('Inputs Q LTM'!FJ524="","",'Inputs Q LTM'!FJ524)</f>
        <v>105.522868947096</v>
      </c>
      <c r="FK524" s="297" t="n">
        <f aca="false">IF('Inputs Q LTM'!FK524="","",'Inputs Q LTM'!FK524)</f>
        <v>105.681034626257</v>
      </c>
      <c r="FL524" s="297" t="n">
        <f aca="false">IF('Inputs Q LTM'!FL524="","",'Inputs Q LTM'!FL524)</f>
        <v>105.839200305418</v>
      </c>
      <c r="FM524" s="297" t="n">
        <f aca="false">IF('Inputs Q LTM'!FM524="","",'Inputs Q LTM'!FM524)</f>
        <v>105.99736598458</v>
      </c>
      <c r="FN524" s="297" t="n">
        <f aca="false">IF('Inputs Q LTM'!FN524="","",'Inputs Q LTM'!FN524)</f>
        <v>106.156006160778</v>
      </c>
      <c r="FO524" s="297" t="n">
        <f aca="false">IF('Inputs Q LTM'!FO524="","",'Inputs Q LTM'!FO524)</f>
        <v>106.315120834015</v>
      </c>
      <c r="FP524" s="297" t="n">
        <f aca="false">IF('Inputs Q LTM'!FP524="","",'Inputs Q LTM'!FP524)</f>
        <v>106.474235507251</v>
      </c>
      <c r="FQ524" s="297" t="n">
        <f aca="false">IF('Inputs Q LTM'!FQ524="","",'Inputs Q LTM'!FQ524)</f>
        <v>106.633350180487</v>
      </c>
      <c r="FR524" s="297" t="n">
        <f aca="false">IF('Inputs Q LTM'!FR524="","",'Inputs Q LTM'!FR524)</f>
        <v>106.792942197743</v>
      </c>
      <c r="FS524" s="297" t="n">
        <f aca="false">IF('Inputs Q LTM'!FS524="","",'Inputs Q LTM'!FS524)</f>
        <v>106.953011559019</v>
      </c>
      <c r="FT524" s="297" t="n">
        <f aca="false">IF('Inputs Q LTM'!FT524="","",'Inputs Q LTM'!FT524)</f>
        <v>107.113080920294</v>
      </c>
      <c r="FU524" s="297" t="n">
        <f aca="false">IF('Inputs Q LTM'!FU524="","",'Inputs Q LTM'!FU524)</f>
        <v>107.27315028157</v>
      </c>
      <c r="FV524" s="297" t="n">
        <f aca="false">IF('Inputs Q LTM'!FV524="","",'Inputs Q LTM'!FV524)</f>
        <v>107.433699850929</v>
      </c>
      <c r="FW524" s="297" t="n">
        <f aca="false">IF('Inputs Q LTM'!FW524="","",'Inputs Q LTM'!FW524)</f>
        <v>107.594729628373</v>
      </c>
      <c r="FX524" s="297" t="n">
        <f aca="false">IF('Inputs Q LTM'!FX524="","",'Inputs Q LTM'!FX524)</f>
        <v>107.755759405816</v>
      </c>
      <c r="FY524" s="297" t="n">
        <f aca="false">IF('Inputs Q LTM'!FY524="","",'Inputs Q LTM'!FY524)</f>
        <v>107.916789183259</v>
      </c>
      <c r="FZ524" s="297" t="n">
        <f aca="false">IF('Inputs Q LTM'!FZ524="","",'Inputs Q LTM'!FZ524)</f>
        <v>108.078302050035</v>
      </c>
      <c r="GA524" s="297" t="n">
        <f aca="false">IF('Inputs Q LTM'!GA524="","",'Inputs Q LTM'!GA524)</f>
        <v>108.240298006143</v>
      </c>
      <c r="GB524" s="297" t="n">
        <f aca="false">IF('Inputs Q LTM'!GB524="","",'Inputs Q LTM'!GB524)</f>
        <v>108.402293962251</v>
      </c>
      <c r="GC524" s="297" t="n">
        <f aca="false">IF('Inputs Q LTM'!GC524="","",'Inputs Q LTM'!GC524)</f>
        <v>108.564289918359</v>
      </c>
      <c r="GD524" s="297" t="n">
        <f aca="false">IF('Inputs Q LTM'!GD524="","",'Inputs Q LTM'!GD524)</f>
        <v>108.726771862335</v>
      </c>
      <c r="GE524" s="297" t="n">
        <f aca="false">IF('Inputs Q LTM'!GE524="","",'Inputs Q LTM'!GE524)</f>
        <v>108.88973979418</v>
      </c>
      <c r="GF524" s="297" t="n">
        <f aca="false">IF('Inputs Q LTM'!GF524="","",'Inputs Q LTM'!GF524)</f>
        <v>109.052707726025</v>
      </c>
      <c r="GG524" s="297" t="n">
        <f aca="false">IF('Inputs Q LTM'!GG524="","",'Inputs Q LTM'!GG524)</f>
        <v>109.215675657869</v>
      </c>
      <c r="GH524" s="297" t="n">
        <f aca="false">IF('Inputs Q LTM'!GH524="","",'Inputs Q LTM'!GH524)</f>
        <v>109.379132493509</v>
      </c>
      <c r="GI524" s="297" t="n">
        <f aca="false">IF('Inputs Q LTM'!GI524="","",'Inputs Q LTM'!GI524)</f>
        <v>109.543078232945</v>
      </c>
      <c r="GJ524" s="297" t="n">
        <f aca="false">IF('Inputs Q LTM'!GJ524="","",'Inputs Q LTM'!GJ524)</f>
        <v>109.707023972381</v>
      </c>
      <c r="GK524" s="297" t="n">
        <f aca="false">IF('Inputs Q LTM'!GK524="","",'Inputs Q LTM'!GK524)</f>
        <v>109.870969711816</v>
      </c>
      <c r="GL524" s="297" t="n">
        <f aca="false">IF('Inputs Q LTM'!GL524="","",'Inputs Q LTM'!GL524)</f>
        <v>110.03540728847</v>
      </c>
      <c r="GM524" s="297" t="n">
        <f aca="false">IF('Inputs Q LTM'!GM524="","",'Inputs Q LTM'!GM524)</f>
        <v>110.200336702343</v>
      </c>
      <c r="GN524" s="297" t="n">
        <f aca="false">IF('Inputs Q LTM'!GN524="","",'Inputs Q LTM'!GN524)</f>
        <v>110.365266116215</v>
      </c>
      <c r="GO524" s="297" t="n">
        <f aca="false">IF('Inputs Q LTM'!GO524="","",'Inputs Q LTM'!GO524)</f>
        <v>110.530195530087</v>
      </c>
      <c r="GP524" s="297" t="n">
        <f aca="false">IF('Inputs Q LTM'!GP524="","",'Inputs Q LTM'!GP524)</f>
        <v>110.695619732201</v>
      </c>
      <c r="GQ524" s="297" t="n">
        <f aca="false">IF('Inputs Q LTM'!GQ524="","",'Inputs Q LTM'!GQ524)</f>
        <v>110.861538722557</v>
      </c>
      <c r="GR524" s="297" t="n">
        <f aca="false">IF('Inputs Q LTM'!GR524="","",'Inputs Q LTM'!GR524)</f>
        <v>111.027457712912</v>
      </c>
      <c r="GS524" s="297" t="n">
        <f aca="false">IF('Inputs Q LTM'!GS524="","",'Inputs Q LTM'!GS524)</f>
        <v>111.193376703268</v>
      </c>
      <c r="GT524" s="297" t="n">
        <f aca="false">IF('Inputs Q LTM'!GT524="","",'Inputs Q LTM'!GT524)</f>
        <v>111.359793450594</v>
      </c>
      <c r="GU524" s="297" t="n">
        <f aca="false">IF('Inputs Q LTM'!GU524="","",'Inputs Q LTM'!GU524)</f>
        <v>111.526707954892</v>
      </c>
      <c r="GV524" s="297" t="n">
        <f aca="false">IF('Inputs Q LTM'!GV524="","",'Inputs Q LTM'!GV524)</f>
        <v>111.69362245919</v>
      </c>
      <c r="GW524" s="297" t="n">
        <f aca="false">IF('Inputs Q LTM'!GW524="","",'Inputs Q LTM'!GW524)</f>
        <v>111.860536963487</v>
      </c>
      <c r="GX524" s="297" t="n">
        <f aca="false">IF('Inputs Q LTM'!GX524="","",'Inputs Q LTM'!GX524)</f>
        <v>112.027952211298</v>
      </c>
      <c r="GY524" s="297" t="n">
        <f aca="false">IF('Inputs Q LTM'!GY524="","",'Inputs Q LTM'!GY524)</f>
        <v>112.195868202621</v>
      </c>
      <c r="GZ524" s="297" t="n">
        <f aca="false">IF('Inputs Q LTM'!GZ524="","",'Inputs Q LTM'!GZ524)</f>
        <v>112.363784193945</v>
      </c>
      <c r="HA524" s="297" t="n">
        <f aca="false">IF('Inputs Q LTM'!HA524="","",'Inputs Q LTM'!HA524)</f>
        <v>112.531700185268</v>
      </c>
    </row>
    <row r="525" customFormat="false" ht="15" hidden="false" customHeight="false" outlineLevel="1" collapsed="false">
      <c r="A525" s="172" t="s">
        <v>99</v>
      </c>
      <c r="B525" s="173" t="s">
        <v>454</v>
      </c>
      <c r="C525" s="173" t="s">
        <v>478</v>
      </c>
      <c r="D525" s="173" t="s">
        <v>10</v>
      </c>
      <c r="E525" s="119"/>
      <c r="F525" s="19" t="s">
        <v>480</v>
      </c>
      <c r="G525" s="119" t="s">
        <v>457</v>
      </c>
      <c r="H525" s="119"/>
      <c r="I525" s="119" t="s">
        <v>459</v>
      </c>
      <c r="BZ525" s="297"/>
      <c r="CA525" s="297" t="n">
        <f aca="false">IF('Inputs Q LTM'!CA525="","",'Inputs Q LTM'!CA525)</f>
        <v>101.3369</v>
      </c>
      <c r="CB525" s="297" t="n">
        <f aca="false">IF('Inputs Q LTM'!CB525="","",'Inputs Q LTM'!CB525)</f>
        <v>101.6899</v>
      </c>
      <c r="CC525" s="297" t="n">
        <f aca="false">IF('Inputs Q LTM'!CC525="","",'Inputs Q LTM'!CC525)</f>
        <v>103.3893</v>
      </c>
      <c r="CD525" s="297" t="n">
        <f aca="false">IF('Inputs Q LTM'!CD525="","",'Inputs Q LTM'!CD525)</f>
        <v>105.004</v>
      </c>
      <c r="CE525" s="297" t="n">
        <f aca="false">IF('Inputs Q LTM'!CE525="","",'Inputs Q LTM'!CE525)</f>
        <v>103.7685</v>
      </c>
      <c r="CF525" s="297" t="n">
        <f aca="false">IF('Inputs Q LTM'!CF525="","",'Inputs Q LTM'!CF525)</f>
        <v>105.943616448195</v>
      </c>
      <c r="CG525" s="297" t="n">
        <f aca="false">IF('Inputs Q LTM'!CG525="","",'Inputs Q LTM'!CG525)</f>
        <v>105.943616448195</v>
      </c>
      <c r="CH525" s="297" t="n">
        <f aca="false">IF('Inputs Q LTM'!CH525="","",'Inputs Q LTM'!CH525)</f>
        <v>106.6765</v>
      </c>
      <c r="CI525" s="297" t="n">
        <f aca="false">IF('Inputs Q LTM'!CI525="","",'Inputs Q LTM'!CI525)</f>
        <v>104.6329</v>
      </c>
      <c r="CJ525" s="297" t="n">
        <f aca="false">IF('Inputs Q LTM'!CJ525="","",'Inputs Q LTM'!CJ525)</f>
        <v>100.17</v>
      </c>
      <c r="CK525" s="297" t="n">
        <f aca="false">IF('Inputs Q LTM'!CK525="","",'Inputs Q LTM'!CK525)</f>
        <v>95.66</v>
      </c>
      <c r="CL525" s="297" t="n">
        <f aca="false">IF('Inputs Q LTM'!CL525="","",'Inputs Q LTM'!CL525)</f>
        <v>100.4</v>
      </c>
      <c r="CM525" s="297" t="n">
        <f aca="false">IF('Inputs Q LTM'!CM525="","",'Inputs Q LTM'!CM525)</f>
        <v>98.7</v>
      </c>
      <c r="CN525" s="297" t="n">
        <f aca="false">IF('Inputs Q LTM'!CN525="","",'Inputs Q LTM'!CN525)</f>
        <v>101.3</v>
      </c>
      <c r="CO525" s="297" t="n">
        <f aca="false">IF('Inputs Q LTM'!CO525="","",'Inputs Q LTM'!CO525)</f>
        <v>101.379310344828</v>
      </c>
      <c r="CP525" s="297" t="n">
        <f aca="false">IF('Inputs Q LTM'!CP525="","",'Inputs Q LTM'!CP525)</f>
        <v>100.512820512821</v>
      </c>
      <c r="CQ525" s="297" t="n">
        <f aca="false">IF('Inputs Q LTM'!CQ525="","",'Inputs Q LTM'!CQ525)</f>
        <v>100.512820512821</v>
      </c>
      <c r="CR525" s="297" t="n">
        <f aca="false">IF('Inputs Q LTM'!CR525="","",'Inputs Q LTM'!CR525)</f>
        <v>100.512820512821</v>
      </c>
      <c r="CS525" s="297" t="n">
        <f aca="false">IF('Inputs Q LTM'!CS525="","",'Inputs Q LTM'!CS525)</f>
        <v>100.512820512821</v>
      </c>
      <c r="CT525" s="297" t="n">
        <f aca="false">IF('Inputs Q LTM'!CT525="","",'Inputs Q LTM'!CT525)</f>
        <v>100.299869621904</v>
      </c>
      <c r="CU525" s="297" t="n">
        <f aca="false">IF('Inputs Q LTM'!CU525="","",'Inputs Q LTM'!CU525)</f>
        <v>100.086918730987</v>
      </c>
      <c r="CV525" s="297" t="n">
        <f aca="false">IF('Inputs Q LTM'!CV525="","",'Inputs Q LTM'!CV525)</f>
        <v>99.8739678400695</v>
      </c>
      <c r="CW525" s="297" t="n">
        <f aca="false">IF('Inputs Q LTM'!CW525="","",'Inputs Q LTM'!CW525)</f>
        <v>99.6610169491525</v>
      </c>
      <c r="CX525" s="297" t="n">
        <f aca="false">IF('Inputs Q LTM'!CX525="","",'Inputs Q LTM'!CX525)</f>
        <v>99.4516450648056</v>
      </c>
      <c r="CY525" s="297" t="n">
        <f aca="false">IF('Inputs Q LTM'!CY525="","",'Inputs Q LTM'!CY525)</f>
        <v>99.2422731804586</v>
      </c>
      <c r="CZ525" s="297" t="n">
        <f aca="false">IF('Inputs Q LTM'!CZ525="","",'Inputs Q LTM'!CZ525)</f>
        <v>99.0329012961117</v>
      </c>
      <c r="DA525" s="297" t="n">
        <f aca="false">IF('Inputs Q LTM'!DA525="","",'Inputs Q LTM'!DA525)</f>
        <v>98.8235294117647</v>
      </c>
      <c r="DB525" s="364" t="n">
        <f aca="false">IF('Inputs Q LTM'!DB525="","",'Inputs Q LTM'!DB525)</f>
        <v>98.8013077271843</v>
      </c>
      <c r="DC525" s="297" t="n">
        <f aca="false">IF('Inputs Q LTM'!DC525="","",'Inputs Q LTM'!DC525)</f>
        <v>98.7790860426038</v>
      </c>
      <c r="DD525" s="297" t="n">
        <f aca="false">IF('Inputs Q LTM'!DD525="","",'Inputs Q LTM'!DD525)</f>
        <v>98.7568643580234</v>
      </c>
      <c r="DE525" s="297" t="n">
        <f aca="false">IF('Inputs Q LTM'!DE525="","",'Inputs Q LTM'!DE525)</f>
        <v>98.734642673443</v>
      </c>
      <c r="DF525" s="297" t="n">
        <f aca="false">IF('Inputs Q LTM'!DF525="","",'Inputs Q LTM'!DF525)</f>
        <v>98.7019025935224</v>
      </c>
      <c r="DG525" s="297" t="n">
        <f aca="false">IF('Inputs Q LTM'!DG525="","",'Inputs Q LTM'!DG525)</f>
        <v>98.6691625136018</v>
      </c>
      <c r="DH525" s="297" t="n">
        <f aca="false">IF('Inputs Q LTM'!DH525="","",'Inputs Q LTM'!DH525)</f>
        <v>98.6364224336811</v>
      </c>
      <c r="DI525" s="297" t="n">
        <f aca="false">IF('Inputs Q LTM'!DI525="","",'Inputs Q LTM'!DI525)</f>
        <v>98.6036823537605</v>
      </c>
      <c r="DJ525" s="297" t="n">
        <f aca="false">IF('Inputs Q LTM'!DJ525="","",'Inputs Q LTM'!DJ525)</f>
        <v>98.6019792426312</v>
      </c>
      <c r="DK525" s="297" t="n">
        <f aca="false">IF('Inputs Q LTM'!DK525="","",'Inputs Q LTM'!DK525)</f>
        <v>98.6002761315018</v>
      </c>
      <c r="DL525" s="297" t="n">
        <f aca="false">IF('Inputs Q LTM'!DL525="","",'Inputs Q LTM'!DL525)</f>
        <v>98.5985730203725</v>
      </c>
      <c r="DM525" s="297" t="n">
        <f aca="false">IF('Inputs Q LTM'!DM525="","",'Inputs Q LTM'!DM525)</f>
        <v>98.5968699092431</v>
      </c>
      <c r="DN525" s="297" t="n">
        <f aca="false">IF('Inputs Q LTM'!DN525="","",'Inputs Q LTM'!DN525)</f>
        <v>98.6727423520253</v>
      </c>
      <c r="DO525" s="297" t="n">
        <f aca="false">IF('Inputs Q LTM'!DO525="","",'Inputs Q LTM'!DO525)</f>
        <v>98.7486147948075</v>
      </c>
      <c r="DP525" s="297" t="n">
        <f aca="false">IF('Inputs Q LTM'!DP525="","",'Inputs Q LTM'!DP525)</f>
        <v>98.8244872375896</v>
      </c>
      <c r="DQ525" s="297" t="n">
        <f aca="false">IF('Inputs Q LTM'!DQ525="","",'Inputs Q LTM'!DQ525)</f>
        <v>98.9003596803718</v>
      </c>
      <c r="DR525" s="297" t="n">
        <f aca="false">IF('Inputs Q LTM'!DR525="","",'Inputs Q LTM'!DR525)</f>
        <v>99.0637626033792</v>
      </c>
      <c r="DS525" s="297" t="n">
        <f aca="false">IF('Inputs Q LTM'!DS525="","",'Inputs Q LTM'!DS525)</f>
        <v>99.2271655263865</v>
      </c>
      <c r="DT525" s="297" t="n">
        <f aca="false">IF('Inputs Q LTM'!DT525="","",'Inputs Q LTM'!DT525)</f>
        <v>99.3905684493939</v>
      </c>
      <c r="DU525" s="297" t="n">
        <f aca="false">IF('Inputs Q LTM'!DU525="","",'Inputs Q LTM'!DU525)</f>
        <v>99.5539713724013</v>
      </c>
      <c r="DV525" s="297" t="n">
        <f aca="false">IF('Inputs Q LTM'!DV525="","",'Inputs Q LTM'!DV525)</f>
        <v>99.6447158238758</v>
      </c>
      <c r="DW525" s="297" t="n">
        <f aca="false">IF('Inputs Q LTM'!DW525="","",'Inputs Q LTM'!DW525)</f>
        <v>99.7354602753502</v>
      </c>
      <c r="DX525" s="297" t="n">
        <f aca="false">IF('Inputs Q LTM'!DX525="","",'Inputs Q LTM'!DX525)</f>
        <v>99.8262047268246</v>
      </c>
      <c r="DY525" s="297" t="n">
        <f aca="false">IF('Inputs Q LTM'!DY525="","",'Inputs Q LTM'!DY525)</f>
        <v>99.9169491782991</v>
      </c>
      <c r="DZ525" s="297" t="n">
        <f aca="false">IF('Inputs Q LTM'!DZ525="","",'Inputs Q LTM'!DZ525)</f>
        <v>100.066824602067</v>
      </c>
      <c r="EA525" s="297" t="n">
        <f aca="false">IF('Inputs Q LTM'!EA525="","",'Inputs Q LTM'!EA525)</f>
        <v>100.216700025834</v>
      </c>
      <c r="EB525" s="297" t="n">
        <f aca="false">IF('Inputs Q LTM'!EB525="","",'Inputs Q LTM'!EB525)</f>
        <v>100.366575449601</v>
      </c>
      <c r="EC525" s="297" t="n">
        <f aca="false">IF('Inputs Q LTM'!EC525="","",'Inputs Q LTM'!EC525)</f>
        <v>100.516450873369</v>
      </c>
      <c r="ED525" s="297" t="n">
        <f aca="false">IF('Inputs Q LTM'!ED525="","",'Inputs Q LTM'!ED525)</f>
        <v>100.667225549679</v>
      </c>
      <c r="EE525" s="297" t="n">
        <f aca="false">IF('Inputs Q LTM'!EE525="","",'Inputs Q LTM'!EE525)</f>
        <v>100.818000225989</v>
      </c>
      <c r="EF525" s="297" t="n">
        <f aca="false">IF('Inputs Q LTM'!EF525="","",'Inputs Q LTM'!EF525)</f>
        <v>100.968774902299</v>
      </c>
      <c r="EG525" s="297" t="n">
        <f aca="false">IF('Inputs Q LTM'!EG525="","",'Inputs Q LTM'!EG525)</f>
        <v>101.119549578609</v>
      </c>
      <c r="EH525" s="297" t="n">
        <f aca="false">IF('Inputs Q LTM'!EH525="","",'Inputs Q LTM'!EH525)</f>
        <v>101.271228902977</v>
      </c>
      <c r="EI525" s="297" t="n">
        <f aca="false">IF('Inputs Q LTM'!EI525="","",'Inputs Q LTM'!EI525)</f>
        <v>101.422908227345</v>
      </c>
      <c r="EJ525" s="297" t="n">
        <f aca="false">IF('Inputs Q LTM'!EJ525="","",'Inputs Q LTM'!EJ525)</f>
        <v>101.574587551713</v>
      </c>
      <c r="EK525" s="297" t="n">
        <f aca="false">IF('Inputs Q LTM'!EK525="","",'Inputs Q LTM'!EK525)</f>
        <v>101.726266876081</v>
      </c>
      <c r="EL525" s="297" t="n">
        <f aca="false">IF('Inputs Q LTM'!EL525="","",'Inputs Q LTM'!EL525)</f>
        <v>101.878856276395</v>
      </c>
      <c r="EM525" s="297" t="n">
        <f aca="false">IF('Inputs Q LTM'!EM525="","",'Inputs Q LTM'!EM525)</f>
        <v>102.031445676709</v>
      </c>
      <c r="EN525" s="297" t="n">
        <f aca="false">IF('Inputs Q LTM'!EN525="","",'Inputs Q LTM'!EN525)</f>
        <v>102.184035077023</v>
      </c>
      <c r="EO525" s="297" t="n">
        <f aca="false">IF('Inputs Q LTM'!EO525="","",'Inputs Q LTM'!EO525)</f>
        <v>102.336624477337</v>
      </c>
      <c r="EP525" s="297" t="n">
        <f aca="false">IF('Inputs Q LTM'!EP525="","",'Inputs Q LTM'!EP525)</f>
        <v>102.490129414053</v>
      </c>
      <c r="EQ525" s="297" t="n">
        <f aca="false">IF('Inputs Q LTM'!EQ525="","",'Inputs Q LTM'!EQ525)</f>
        <v>102.643634350769</v>
      </c>
      <c r="ER525" s="297" t="n">
        <f aca="false">IF('Inputs Q LTM'!ER525="","",'Inputs Q LTM'!ER525)</f>
        <v>102.797139287485</v>
      </c>
      <c r="ES525" s="297" t="n">
        <f aca="false">IF('Inputs Q LTM'!ES525="","",'Inputs Q LTM'!ES525)</f>
        <v>102.950644224201</v>
      </c>
      <c r="ET525" s="297" t="n">
        <f aca="false">IF('Inputs Q LTM'!ET525="","",'Inputs Q LTM'!ET525)</f>
        <v>103.105070190538</v>
      </c>
      <c r="EU525" s="297" t="n">
        <f aca="false">IF('Inputs Q LTM'!EU525="","",'Inputs Q LTM'!EU525)</f>
        <v>103.259496156874</v>
      </c>
      <c r="EV525" s="297" t="n">
        <f aca="false">IF('Inputs Q LTM'!EV525="","",'Inputs Q LTM'!EV525)</f>
        <v>103.41392212321</v>
      </c>
      <c r="EW525" s="297" t="n">
        <f aca="false">IF('Inputs Q LTM'!EW525="","",'Inputs Q LTM'!EW525)</f>
        <v>103.568348089546</v>
      </c>
      <c r="EX525" s="297" t="n">
        <f aca="false">IF('Inputs Q LTM'!EX525="","",'Inputs Q LTM'!EX525)</f>
        <v>103.723700611681</v>
      </c>
      <c r="EY525" s="297" t="n">
        <f aca="false">IF('Inputs Q LTM'!EY525="","",'Inputs Q LTM'!EY525)</f>
        <v>103.879053133815</v>
      </c>
      <c r="EZ525" s="297" t="n">
        <f aca="false">IF('Inputs Q LTM'!EZ525="","",'Inputs Q LTM'!EZ525)</f>
        <v>104.034405655949</v>
      </c>
      <c r="FA525" s="297" t="n">
        <f aca="false">IF('Inputs Q LTM'!FA525="","",'Inputs Q LTM'!FA525)</f>
        <v>104.189758178084</v>
      </c>
      <c r="FB525" s="297" t="n">
        <f aca="false">IF('Inputs Q LTM'!FB525="","",'Inputs Q LTM'!FB525)</f>
        <v>104.346042815351</v>
      </c>
      <c r="FC525" s="297" t="n">
        <f aca="false">IF('Inputs Q LTM'!FC525="","",'Inputs Q LTM'!FC525)</f>
        <v>104.502327452618</v>
      </c>
      <c r="FD525" s="297" t="n">
        <f aca="false">IF('Inputs Q LTM'!FD525="","",'Inputs Q LTM'!FD525)</f>
        <v>104.658612089885</v>
      </c>
      <c r="FE525" s="297" t="n">
        <f aca="false">IF('Inputs Q LTM'!FE525="","",'Inputs Q LTM'!FE525)</f>
        <v>104.814896727152</v>
      </c>
      <c r="FF525" s="297" t="n">
        <f aca="false">IF('Inputs Q LTM'!FF525="","",'Inputs Q LTM'!FF525)</f>
        <v>104.972119072243</v>
      </c>
      <c r="FG525" s="297" t="n">
        <f aca="false">IF('Inputs Q LTM'!FG525="","",'Inputs Q LTM'!FG525)</f>
        <v>105.129341417334</v>
      </c>
      <c r="FH525" s="297" t="n">
        <f aca="false">IF('Inputs Q LTM'!FH525="","",'Inputs Q LTM'!FH525)</f>
        <v>105.286563762424</v>
      </c>
      <c r="FI525" s="297" t="n">
        <f aca="false">IF('Inputs Q LTM'!FI525="","",'Inputs Q LTM'!FI525)</f>
        <v>105.443786107515</v>
      </c>
      <c r="FJ525" s="297" t="n">
        <f aca="false">IF('Inputs Q LTM'!FJ525="","",'Inputs Q LTM'!FJ525)</f>
        <v>105.601951786676</v>
      </c>
      <c r="FK525" s="297" t="n">
        <f aca="false">IF('Inputs Q LTM'!FK525="","",'Inputs Q LTM'!FK525)</f>
        <v>105.760117465838</v>
      </c>
      <c r="FL525" s="297" t="n">
        <f aca="false">IF('Inputs Q LTM'!FL525="","",'Inputs Q LTM'!FL525)</f>
        <v>105.918283144999</v>
      </c>
      <c r="FM525" s="297" t="n">
        <f aca="false">IF('Inputs Q LTM'!FM525="","",'Inputs Q LTM'!FM525)</f>
        <v>106.07644882416</v>
      </c>
      <c r="FN525" s="297" t="n">
        <f aca="false">IF('Inputs Q LTM'!FN525="","",'Inputs Q LTM'!FN525)</f>
        <v>106.235563497397</v>
      </c>
      <c r="FO525" s="297" t="n">
        <f aca="false">IF('Inputs Q LTM'!FO525="","",'Inputs Q LTM'!FO525)</f>
        <v>106.394678170633</v>
      </c>
      <c r="FP525" s="297" t="n">
        <f aca="false">IF('Inputs Q LTM'!FP525="","",'Inputs Q LTM'!FP525)</f>
        <v>106.553792843869</v>
      </c>
      <c r="FQ525" s="297" t="n">
        <f aca="false">IF('Inputs Q LTM'!FQ525="","",'Inputs Q LTM'!FQ525)</f>
        <v>106.712907517105</v>
      </c>
      <c r="FR525" s="297" t="n">
        <f aca="false">IF('Inputs Q LTM'!FR525="","",'Inputs Q LTM'!FR525)</f>
        <v>106.872976878381</v>
      </c>
      <c r="FS525" s="297" t="n">
        <f aca="false">IF('Inputs Q LTM'!FS525="","",'Inputs Q LTM'!FS525)</f>
        <v>107.033046239657</v>
      </c>
      <c r="FT525" s="297" t="n">
        <f aca="false">IF('Inputs Q LTM'!FT525="","",'Inputs Q LTM'!FT525)</f>
        <v>107.193115600932</v>
      </c>
      <c r="FU525" s="297" t="n">
        <f aca="false">IF('Inputs Q LTM'!FU525="","",'Inputs Q LTM'!FU525)</f>
        <v>107.353184962208</v>
      </c>
      <c r="FV525" s="297" t="n">
        <f aca="false">IF('Inputs Q LTM'!FV525="","",'Inputs Q LTM'!FV525)</f>
        <v>107.514214739651</v>
      </c>
      <c r="FW525" s="297" t="n">
        <f aca="false">IF('Inputs Q LTM'!FW525="","",'Inputs Q LTM'!FW525)</f>
        <v>107.675244517094</v>
      </c>
      <c r="FX525" s="297" t="n">
        <f aca="false">IF('Inputs Q LTM'!FX525="","",'Inputs Q LTM'!FX525)</f>
        <v>107.836274294538</v>
      </c>
      <c r="FY525" s="297" t="n">
        <f aca="false">IF('Inputs Q LTM'!FY525="","",'Inputs Q LTM'!FY525)</f>
        <v>107.997304071981</v>
      </c>
      <c r="FZ525" s="297" t="n">
        <f aca="false">IF('Inputs Q LTM'!FZ525="","",'Inputs Q LTM'!FZ525)</f>
        <v>108.159300028089</v>
      </c>
      <c r="GA525" s="297" t="n">
        <f aca="false">IF('Inputs Q LTM'!GA525="","",'Inputs Q LTM'!GA525)</f>
        <v>108.321295984197</v>
      </c>
      <c r="GB525" s="297" t="n">
        <f aca="false">IF('Inputs Q LTM'!GB525="","",'Inputs Q LTM'!GB525)</f>
        <v>108.483291940305</v>
      </c>
      <c r="GC525" s="297" t="n">
        <f aca="false">IF('Inputs Q LTM'!GC525="","",'Inputs Q LTM'!GC525)</f>
        <v>108.645287896413</v>
      </c>
      <c r="GD525" s="297" t="n">
        <f aca="false">IF('Inputs Q LTM'!GD525="","",'Inputs Q LTM'!GD525)</f>
        <v>108.808255828258</v>
      </c>
      <c r="GE525" s="297" t="n">
        <f aca="false">IF('Inputs Q LTM'!GE525="","",'Inputs Q LTM'!GE525)</f>
        <v>108.971223760102</v>
      </c>
      <c r="GF525" s="297" t="n">
        <f aca="false">IF('Inputs Q LTM'!GF525="","",'Inputs Q LTM'!GF525)</f>
        <v>109.134191691947</v>
      </c>
      <c r="GG525" s="297" t="n">
        <f aca="false">IF('Inputs Q LTM'!GG525="","",'Inputs Q LTM'!GG525)</f>
        <v>109.297159623791</v>
      </c>
      <c r="GH525" s="297" t="n">
        <f aca="false">IF('Inputs Q LTM'!GH525="","",'Inputs Q LTM'!GH525)</f>
        <v>109.461105363227</v>
      </c>
      <c r="GI525" s="297" t="n">
        <f aca="false">IF('Inputs Q LTM'!GI525="","",'Inputs Q LTM'!GI525)</f>
        <v>109.625051102663</v>
      </c>
      <c r="GJ525" s="297" t="n">
        <f aca="false">IF('Inputs Q LTM'!GJ525="","",'Inputs Q LTM'!GJ525)</f>
        <v>109.788996842099</v>
      </c>
      <c r="GK525" s="297" t="n">
        <f aca="false">IF('Inputs Q LTM'!GK525="","",'Inputs Q LTM'!GK525)</f>
        <v>109.952942581534</v>
      </c>
      <c r="GL525" s="297" t="n">
        <f aca="false">IF('Inputs Q LTM'!GL525="","",'Inputs Q LTM'!GL525)</f>
        <v>110.117871995406</v>
      </c>
      <c r="GM525" s="297" t="n">
        <f aca="false">IF('Inputs Q LTM'!GM525="","",'Inputs Q LTM'!GM525)</f>
        <v>110.282801409279</v>
      </c>
      <c r="GN525" s="297" t="n">
        <f aca="false">IF('Inputs Q LTM'!GN525="","",'Inputs Q LTM'!GN525)</f>
        <v>110.447730823151</v>
      </c>
      <c r="GO525" s="297" t="n">
        <f aca="false">IF('Inputs Q LTM'!GO525="","",'Inputs Q LTM'!GO525)</f>
        <v>110.612660237023</v>
      </c>
      <c r="GP525" s="297" t="n">
        <f aca="false">IF('Inputs Q LTM'!GP525="","",'Inputs Q LTM'!GP525)</f>
        <v>110.778579227379</v>
      </c>
      <c r="GQ525" s="297" t="n">
        <f aca="false">IF('Inputs Q LTM'!GQ525="","",'Inputs Q LTM'!GQ525)</f>
        <v>110.944498217734</v>
      </c>
      <c r="GR525" s="297" t="n">
        <f aca="false">IF('Inputs Q LTM'!GR525="","",'Inputs Q LTM'!GR525)</f>
        <v>111.11041720809</v>
      </c>
      <c r="GS525" s="297" t="n">
        <f aca="false">IF('Inputs Q LTM'!GS525="","",'Inputs Q LTM'!GS525)</f>
        <v>111.276336198446</v>
      </c>
      <c r="GT525" s="297" t="n">
        <f aca="false">IF('Inputs Q LTM'!GT525="","",'Inputs Q LTM'!GT525)</f>
        <v>111.443250702743</v>
      </c>
      <c r="GU525" s="297" t="n">
        <f aca="false">IF('Inputs Q LTM'!GU525="","",'Inputs Q LTM'!GU525)</f>
        <v>111.610165207041</v>
      </c>
      <c r="GV525" s="297" t="n">
        <f aca="false">IF('Inputs Q LTM'!GV525="","",'Inputs Q LTM'!GV525)</f>
        <v>111.777079711339</v>
      </c>
      <c r="GW525" s="297" t="n">
        <f aca="false">IF('Inputs Q LTM'!GW525="","",'Inputs Q LTM'!GW525)</f>
        <v>111.943994215636</v>
      </c>
      <c r="GX525" s="297" t="n">
        <f aca="false">IF('Inputs Q LTM'!GX525="","",'Inputs Q LTM'!GX525)</f>
        <v>112.11191020696</v>
      </c>
      <c r="GY525" s="297" t="n">
        <f aca="false">IF('Inputs Q LTM'!GY525="","",'Inputs Q LTM'!GY525)</f>
        <v>112.279826198283</v>
      </c>
      <c r="GZ525" s="297" t="n">
        <f aca="false">IF('Inputs Q LTM'!GZ525="","",'Inputs Q LTM'!GZ525)</f>
        <v>112.447742189607</v>
      </c>
      <c r="HA525" s="297" t="n">
        <f aca="false">IF('Inputs Q LTM'!HA525="","",'Inputs Q LTM'!HA525)</f>
        <v>112.61565818093</v>
      </c>
    </row>
    <row r="526" customFormat="false" ht="15" hidden="false" customHeight="false" outlineLevel="1" collapsed="false">
      <c r="A526" s="172" t="s">
        <v>99</v>
      </c>
      <c r="B526" s="173" t="s">
        <v>454</v>
      </c>
      <c r="C526" s="173" t="s">
        <v>478</v>
      </c>
      <c r="D526" s="173" t="s">
        <v>10</v>
      </c>
      <c r="E526" s="119"/>
      <c r="F526" s="19" t="s">
        <v>481</v>
      </c>
      <c r="G526" s="119" t="s">
        <v>12</v>
      </c>
      <c r="H526" s="119"/>
      <c r="I526" s="119" t="s">
        <v>461</v>
      </c>
      <c r="BJ526" s="359" t="n">
        <f aca="false">(Inputs!W526 + 1)^0.25 - 1</f>
        <v>0.00520915551219003</v>
      </c>
      <c r="BK526" s="359" t="n">
        <f aca="false">(Inputs!W526 + 1)^0.25 - 1</f>
        <v>0.00520915551219003</v>
      </c>
      <c r="BL526" s="359" t="n">
        <f aca="false">(Inputs!W526 + 1)^0.25 - 1</f>
        <v>0.00520915551219003</v>
      </c>
      <c r="BM526" s="359" t="n">
        <f aca="false">(Inputs!W526 + 1)^0.25 - 1</f>
        <v>0.00520915551219003</v>
      </c>
      <c r="BN526" s="359" t="n">
        <f aca="false">(Inputs!X526 + 1)^0.25 - 1</f>
        <v>0.00348177363314806</v>
      </c>
      <c r="BO526" s="359" t="n">
        <f aca="false">(Inputs!X526 + 1)^0.25 - 1</f>
        <v>0.00348177363314806</v>
      </c>
      <c r="BP526" s="359" t="n">
        <f aca="false">(Inputs!X526 + 1)^0.25 - 1</f>
        <v>0.00348177363314806</v>
      </c>
      <c r="BQ526" s="359" t="n">
        <f aca="false">(Inputs!X526 + 1)^0.25 - 1</f>
        <v>0.00348177363314806</v>
      </c>
      <c r="BR526" s="359" t="n">
        <f aca="false">(Inputs!Y526 + 1)^0.25 - 1</f>
        <v>0.00280071203402033</v>
      </c>
      <c r="BS526" s="359" t="n">
        <f aca="false">(Inputs!Y526 + 1)^0.25 - 1</f>
        <v>0.00280071203402033</v>
      </c>
      <c r="BT526" s="359" t="n">
        <f aca="false">(Inputs!Y526 + 1)^0.25 - 1</f>
        <v>0.00280071203402033</v>
      </c>
      <c r="BU526" s="359" t="n">
        <f aca="false">(Inputs!Y526 + 1)^0.25 - 1</f>
        <v>0.00280071203402033</v>
      </c>
      <c r="BV526" s="359" t="n">
        <f aca="false">(Inputs!Z526 + 1)^0.25 - 1</f>
        <v>0.00778364970428469</v>
      </c>
      <c r="BW526" s="359" t="n">
        <f aca="false">(Inputs!Z526 + 1)^0.25 - 1</f>
        <v>0.00778364970428469</v>
      </c>
      <c r="BX526" s="359" t="n">
        <f aca="false">(Inputs!Z526 + 1)^0.25 - 1</f>
        <v>0.00778364970428469</v>
      </c>
      <c r="BY526" s="359" t="n">
        <f aca="false">(Inputs!Z526 + 1)^0.25 - 1</f>
        <v>0.00778364970428469</v>
      </c>
      <c r="BZ526" s="359" t="n">
        <f aca="false">(Inputs!AA526 + 1)^0.25 - 1</f>
        <v>0.00486439130319827</v>
      </c>
      <c r="CA526" s="359" t="n">
        <f aca="false">(Inputs!AA526 + 1)^0.25 - 1</f>
        <v>0.00486439130319827</v>
      </c>
      <c r="CB526" s="359" t="n">
        <f aca="false">(Inputs!AA526 + 1)^0.25 - 1</f>
        <v>0.00486439130319827</v>
      </c>
      <c r="CC526" s="359" t="n">
        <f aca="false">(Inputs!AA526 + 1)^0.25 - 1</f>
        <v>0.00486439130319827</v>
      </c>
      <c r="CD526" s="359" t="n">
        <f aca="false">(Inputs!AB526 + 1)^0.25 - 1</f>
        <v>0.00471652652058596</v>
      </c>
      <c r="CE526" s="359" t="n">
        <f aca="false">(Inputs!AB526 + 1)^0.25 - 1</f>
        <v>0.00471652652058596</v>
      </c>
      <c r="CF526" s="359" t="n">
        <f aca="false">(Inputs!AB526 + 1)^0.25 - 1</f>
        <v>0.00471652652058596</v>
      </c>
      <c r="CG526" s="359" t="n">
        <f aca="false">(Inputs!AB526 + 1)^0.25 - 1</f>
        <v>0.00471652652058596</v>
      </c>
      <c r="CH526" s="359" t="n">
        <f aca="false">(Inputs!AC526 + 1)^0.25 - 1</f>
        <v>0.00397622156519839</v>
      </c>
      <c r="CI526" s="359" t="n">
        <f aca="false">(Inputs!AC526 + 1)^0.25 - 1</f>
        <v>0.00397622156519839</v>
      </c>
      <c r="CJ526" s="359" t="n">
        <f aca="false">(Inputs!AC526 + 1)^0.25 - 1</f>
        <v>0.00397622156519839</v>
      </c>
      <c r="CK526" s="359" t="n">
        <f aca="false">(Inputs!AC526 + 1)^0.25 - 1</f>
        <v>0.00397622156519839</v>
      </c>
      <c r="CL526" s="359" t="n">
        <f aca="false">(Inputs!AD526 + 1)^0.25 - 1</f>
        <v>0.0191904865597163</v>
      </c>
      <c r="CM526" s="359" t="n">
        <f aca="false">(Inputs!AD526 + 1)^0.25 - 1</f>
        <v>0.0191904865597163</v>
      </c>
      <c r="CN526" s="359" t="n">
        <f aca="false">(Inputs!AD526 + 1)^0.25 - 1</f>
        <v>0.0191904865597163</v>
      </c>
      <c r="CO526" s="359" t="n">
        <f aca="false">(Inputs!AD526 + 1)^0.25 - 1</f>
        <v>0.0191904865597163</v>
      </c>
      <c r="CP526" s="359" t="n">
        <f aca="false">(Inputs!AE526 + 1)^0.25 - 1</f>
        <v>0.00594674374634829</v>
      </c>
      <c r="CQ526" s="359" t="n">
        <f aca="false">(Inputs!AE526 + 1)^0.25 - 1</f>
        <v>0.00594674374634829</v>
      </c>
      <c r="CR526" s="359" t="n">
        <f aca="false">(Inputs!AE526 + 1)^0.25 - 1</f>
        <v>0.00594674374634829</v>
      </c>
      <c r="CS526" s="359" t="n">
        <f aca="false">(Inputs!AE526 + 1)^0.25 - 1</f>
        <v>0.00594674374634829</v>
      </c>
      <c r="CT526" s="359" t="n">
        <f aca="false">(Inputs!AF526 + 1)^0.25 - 1</f>
        <v>0.00594674374634829</v>
      </c>
      <c r="CU526" s="359" t="n">
        <f aca="false">(Inputs!AF526 + 1)^0.25 - 1</f>
        <v>0.00594674374634829</v>
      </c>
      <c r="CV526" s="359" t="n">
        <f aca="false">(Inputs!AF526 + 1)^0.25 - 1</f>
        <v>0.00594674374634829</v>
      </c>
      <c r="CW526" s="359" t="n">
        <f aca="false">(Inputs!AF526 + 1)^0.25 - 1</f>
        <v>0.00594674374634829</v>
      </c>
      <c r="CX526" s="359" t="n">
        <f aca="false">(Inputs!AG526 + 1)^0.25 - 1</f>
        <v>0.0064375693345553</v>
      </c>
      <c r="CY526" s="359" t="n">
        <f aca="false">(Inputs!AG526 + 1)^0.25 - 1</f>
        <v>0.0064375693345553</v>
      </c>
      <c r="CZ526" s="359" t="n">
        <f aca="false">(Inputs!AG526 + 1)^0.25 - 1</f>
        <v>0.0064375693345553</v>
      </c>
      <c r="DA526" s="359" t="n">
        <f aca="false">(Inputs!AG526 + 1)^0.25 - 1</f>
        <v>0.0064375693345553</v>
      </c>
      <c r="DB526" s="359" t="n">
        <f aca="false">(Inputs!AH526 + 1)^0.25 - 1</f>
        <v>0.0064375693345553</v>
      </c>
      <c r="DC526" s="359" t="n">
        <f aca="false">(Inputs!AH526 + 1)^0.25 - 1</f>
        <v>0.0064375693345553</v>
      </c>
      <c r="DD526" s="359" t="n">
        <f aca="false">(Inputs!AH526 + 1)^0.25 - 1</f>
        <v>0.0064375693345553</v>
      </c>
      <c r="DE526" s="359" t="n">
        <f aca="false">(Inputs!AH526 + 1)^0.25 - 1</f>
        <v>0.0064375693345553</v>
      </c>
      <c r="DF526" s="359" t="n">
        <f aca="false">(Inputs!AI526 + 1)^0.25 - 1</f>
        <v>0.0064375693345553</v>
      </c>
      <c r="DG526" s="359" t="n">
        <f aca="false">(Inputs!AI526 + 1)^0.25 - 1</f>
        <v>0.0064375693345553</v>
      </c>
      <c r="DH526" s="359" t="n">
        <f aca="false">(Inputs!AI526 + 1)^0.25 - 1</f>
        <v>0.0064375693345553</v>
      </c>
      <c r="DI526" s="359" t="n">
        <f aca="false">(Inputs!AI526 + 1)^0.25 - 1</f>
        <v>0.0064375693345553</v>
      </c>
      <c r="DJ526" s="359" t="n">
        <f aca="false">(Inputs!AJ526 + 1)^0.25 - 1</f>
        <v>0.0064375693345553</v>
      </c>
      <c r="DK526" s="359" t="n">
        <f aca="false">(Inputs!AJ526 + 1)^0.25 - 1</f>
        <v>0.0064375693345553</v>
      </c>
      <c r="DL526" s="359" t="n">
        <f aca="false">(Inputs!AJ526 + 1)^0.25 - 1</f>
        <v>0.0064375693345553</v>
      </c>
      <c r="DM526" s="359" t="n">
        <f aca="false">(Inputs!AJ526 + 1)^0.25 - 1</f>
        <v>0.0064375693345553</v>
      </c>
      <c r="DN526" s="359" t="n">
        <f aca="false">(Inputs!AK526 + 1)^0.25 - 1</f>
        <v>0.0064375693345553</v>
      </c>
      <c r="DO526" s="359" t="n">
        <f aca="false">(Inputs!AK526 + 1)^0.25 - 1</f>
        <v>0.0064375693345553</v>
      </c>
      <c r="DP526" s="359" t="n">
        <f aca="false">(Inputs!AK526 + 1)^0.25 - 1</f>
        <v>0.0064375693345553</v>
      </c>
      <c r="DQ526" s="359" t="n">
        <f aca="false">(Inputs!AK526 + 1)^0.25 - 1</f>
        <v>0.0064375693345553</v>
      </c>
      <c r="DR526" s="359" t="n">
        <f aca="false">(Inputs!AL526 + 1)^0.25 - 1</f>
        <v>0.0064375693345553</v>
      </c>
      <c r="DS526" s="359" t="n">
        <f aca="false">(Inputs!AL526 + 1)^0.25 - 1</f>
        <v>0.0064375693345553</v>
      </c>
      <c r="DT526" s="359" t="n">
        <f aca="false">(Inputs!AL526 + 1)^0.25 - 1</f>
        <v>0.0064375693345553</v>
      </c>
      <c r="DU526" s="359" t="n">
        <f aca="false">(Inputs!AL526 + 1)^0.25 - 1</f>
        <v>0.0064375693345553</v>
      </c>
      <c r="DV526" s="359" t="n">
        <f aca="false">(Inputs!AM526 + 1)^0.25 - 1</f>
        <v>0.0064375693345553</v>
      </c>
      <c r="DW526" s="359" t="n">
        <f aca="false">(Inputs!AM526 + 1)^0.25 - 1</f>
        <v>0.0064375693345553</v>
      </c>
      <c r="DX526" s="359" t="n">
        <f aca="false">(Inputs!AM526 + 1)^0.25 - 1</f>
        <v>0.0064375693345553</v>
      </c>
      <c r="DY526" s="359" t="n">
        <f aca="false">(Inputs!AM526 + 1)^0.25 - 1</f>
        <v>0.0064375693345553</v>
      </c>
      <c r="DZ526" s="359" t="n">
        <f aca="false">(Inputs!AN526 + 1)^0.25 - 1</f>
        <v>0.0064375693345553</v>
      </c>
      <c r="EA526" s="359" t="n">
        <f aca="false">(Inputs!AN526 + 1)^0.25 - 1</f>
        <v>0.0064375693345553</v>
      </c>
      <c r="EB526" s="359" t="n">
        <f aca="false">(Inputs!AN526 + 1)^0.25 - 1</f>
        <v>0.0064375693345553</v>
      </c>
      <c r="EC526" s="359" t="n">
        <f aca="false">(Inputs!AN526 + 1)^0.25 - 1</f>
        <v>0.0064375693345553</v>
      </c>
      <c r="ED526" s="359" t="n">
        <f aca="false">(Inputs!AO526 + 1)^0.25 - 1</f>
        <v>0.0064375693345553</v>
      </c>
      <c r="EE526" s="359" t="n">
        <f aca="false">(Inputs!AO526 + 1)^0.25 - 1</f>
        <v>0.0064375693345553</v>
      </c>
      <c r="EF526" s="359" t="n">
        <f aca="false">(Inputs!AO526 + 1)^0.25 - 1</f>
        <v>0.0064375693345553</v>
      </c>
      <c r="EG526" s="359" t="n">
        <f aca="false">(Inputs!AO526 + 1)^0.25 - 1</f>
        <v>0.0064375693345553</v>
      </c>
      <c r="EH526" s="359" t="n">
        <f aca="false">(Inputs!AP526 + 1)^0.25 - 1</f>
        <v>0.0064375693345553</v>
      </c>
      <c r="EI526" s="359" t="n">
        <f aca="false">(Inputs!AP526 + 1)^0.25 - 1</f>
        <v>0.0064375693345553</v>
      </c>
      <c r="EJ526" s="359" t="n">
        <f aca="false">(Inputs!AP526 + 1)^0.25 - 1</f>
        <v>0.0064375693345553</v>
      </c>
      <c r="EK526" s="359" t="n">
        <f aca="false">(Inputs!AP526 + 1)^0.25 - 1</f>
        <v>0.0064375693345553</v>
      </c>
      <c r="EL526" s="359" t="n">
        <f aca="false">(Inputs!AQ526 + 1)^0.25 - 1</f>
        <v>0.0064375693345553</v>
      </c>
      <c r="EM526" s="359" t="n">
        <f aca="false">(Inputs!AQ526 + 1)^0.25 - 1</f>
        <v>0.0064375693345553</v>
      </c>
      <c r="EN526" s="359" t="n">
        <f aca="false">(Inputs!AQ526 + 1)^0.25 - 1</f>
        <v>0.0064375693345553</v>
      </c>
      <c r="EO526" s="359" t="n">
        <f aca="false">(Inputs!AQ526 + 1)^0.25 - 1</f>
        <v>0.0064375693345553</v>
      </c>
      <c r="EP526" s="359" t="n">
        <f aca="false">(Inputs!AR526 + 1)^0.25 - 1</f>
        <v>0.0064375693345553</v>
      </c>
      <c r="EQ526" s="359" t="n">
        <f aca="false">(Inputs!AR526 + 1)^0.25 - 1</f>
        <v>0.0064375693345553</v>
      </c>
      <c r="ER526" s="359" t="n">
        <f aca="false">(Inputs!AR526 + 1)^0.25 - 1</f>
        <v>0.0064375693345553</v>
      </c>
      <c r="ES526" s="359" t="n">
        <f aca="false">(Inputs!AR526 + 1)^0.25 - 1</f>
        <v>0.0064375693345553</v>
      </c>
      <c r="ET526" s="359" t="n">
        <f aca="false">(Inputs!AS526 + 1)^0.25 - 1</f>
        <v>0.0064375693345553</v>
      </c>
      <c r="EU526" s="359" t="n">
        <f aca="false">(Inputs!AS526 + 1)^0.25 - 1</f>
        <v>0.0064375693345553</v>
      </c>
      <c r="EV526" s="359" t="n">
        <f aca="false">(Inputs!AS526 + 1)^0.25 - 1</f>
        <v>0.0064375693345553</v>
      </c>
      <c r="EW526" s="359" t="n">
        <f aca="false">(Inputs!AS526 + 1)^0.25 - 1</f>
        <v>0.0064375693345553</v>
      </c>
      <c r="EX526" s="359" t="n">
        <f aca="false">(Inputs!AT526 + 1)^0.25 - 1</f>
        <v>0.0064375693345553</v>
      </c>
      <c r="EY526" s="359" t="n">
        <f aca="false">(Inputs!AT526 + 1)^0.25 - 1</f>
        <v>0.0064375693345553</v>
      </c>
      <c r="EZ526" s="359" t="n">
        <f aca="false">(Inputs!AT526 + 1)^0.25 - 1</f>
        <v>0.0064375693345553</v>
      </c>
      <c r="FA526" s="359" t="n">
        <f aca="false">(Inputs!AT526 + 1)^0.25 - 1</f>
        <v>0.0064375693345553</v>
      </c>
      <c r="FB526" s="359" t="n">
        <f aca="false">(Inputs!AU526 + 1)^0.25 - 1</f>
        <v>0.0064375693345553</v>
      </c>
      <c r="FC526" s="359" t="n">
        <f aca="false">(Inputs!AU526 + 1)^0.25 - 1</f>
        <v>0.0064375693345553</v>
      </c>
      <c r="FD526" s="359" t="n">
        <f aca="false">(Inputs!AU526 + 1)^0.25 - 1</f>
        <v>0.0064375693345553</v>
      </c>
      <c r="FE526" s="359" t="n">
        <f aca="false">(Inputs!AU526 + 1)^0.25 - 1</f>
        <v>0.0064375693345553</v>
      </c>
      <c r="FF526" s="359" t="n">
        <f aca="false">(Inputs!AV526 + 1)^0.25 - 1</f>
        <v>0.0064375693345553</v>
      </c>
      <c r="FG526" s="359" t="n">
        <f aca="false">(Inputs!AV526 + 1)^0.25 - 1</f>
        <v>0.0064375693345553</v>
      </c>
      <c r="FH526" s="359" t="n">
        <f aca="false">(Inputs!AV526 + 1)^0.25 - 1</f>
        <v>0.0064375693345553</v>
      </c>
      <c r="FI526" s="359" t="n">
        <f aca="false">(Inputs!AV526 + 1)^0.25 - 1</f>
        <v>0.0064375693345553</v>
      </c>
      <c r="FJ526" s="359" t="n">
        <f aca="false">(Inputs!AW526 + 1)^0.25 - 1</f>
        <v>0.0064375693345553</v>
      </c>
      <c r="FK526" s="359" t="n">
        <f aca="false">(Inputs!AW526 + 1)^0.25 - 1</f>
        <v>0.0064375693345553</v>
      </c>
      <c r="FL526" s="359" t="n">
        <f aca="false">(Inputs!AW526 + 1)^0.25 - 1</f>
        <v>0.0064375693345553</v>
      </c>
      <c r="FM526" s="359" t="n">
        <f aca="false">(Inputs!AW526 + 1)^0.25 - 1</f>
        <v>0.0064375693345553</v>
      </c>
      <c r="FN526" s="359" t="n">
        <f aca="false">(Inputs!AX526 + 1)^0.25 - 1</f>
        <v>0.0064375693345553</v>
      </c>
      <c r="FO526" s="359" t="n">
        <f aca="false">(Inputs!AX526 + 1)^0.25 - 1</f>
        <v>0.0064375693345553</v>
      </c>
      <c r="FP526" s="359" t="n">
        <f aca="false">(Inputs!AX526 + 1)^0.25 - 1</f>
        <v>0.0064375693345553</v>
      </c>
      <c r="FQ526" s="359" t="n">
        <f aca="false">(Inputs!AX526 + 1)^0.25 - 1</f>
        <v>0.0064375693345553</v>
      </c>
      <c r="FR526" s="359" t="n">
        <f aca="false">(Inputs!AY526 + 1)^0.25 - 1</f>
        <v>0.0064375693345553</v>
      </c>
      <c r="FS526" s="359" t="n">
        <f aca="false">(Inputs!AY526 + 1)^0.25 - 1</f>
        <v>0.0064375693345553</v>
      </c>
      <c r="FT526" s="359" t="n">
        <f aca="false">(Inputs!AY526 + 1)^0.25 - 1</f>
        <v>0.0064375693345553</v>
      </c>
      <c r="FU526" s="359" t="n">
        <f aca="false">(Inputs!AY526 + 1)^0.25 - 1</f>
        <v>0.0064375693345553</v>
      </c>
      <c r="FV526" s="359" t="n">
        <f aca="false">(Inputs!AZ526 + 1)^0.25 - 1</f>
        <v>0.0064375693345553</v>
      </c>
      <c r="FW526" s="359" t="n">
        <f aca="false">(Inputs!AZ526 + 1)^0.25 - 1</f>
        <v>0.0064375693345553</v>
      </c>
      <c r="FX526" s="359" t="n">
        <f aca="false">(Inputs!AZ526 + 1)^0.25 - 1</f>
        <v>0.0064375693345553</v>
      </c>
      <c r="FY526" s="359" t="n">
        <f aca="false">(Inputs!AZ526 + 1)^0.25 - 1</f>
        <v>0.0064375693345553</v>
      </c>
      <c r="FZ526" s="359" t="n">
        <f aca="false">(Inputs!BA526 + 1)^0.25 - 1</f>
        <v>0.0064375693345553</v>
      </c>
      <c r="GA526" s="359" t="n">
        <f aca="false">(Inputs!BA526 + 1)^0.25 - 1</f>
        <v>0.0064375693345553</v>
      </c>
      <c r="GB526" s="359" t="n">
        <f aca="false">(Inputs!BA526 + 1)^0.25 - 1</f>
        <v>0.0064375693345553</v>
      </c>
      <c r="GC526" s="359" t="n">
        <f aca="false">(Inputs!BA526 + 1)^0.25 - 1</f>
        <v>0.0064375693345553</v>
      </c>
      <c r="GD526" s="359" t="n">
        <f aca="false">(Inputs!BB526 + 1)^0.25 - 1</f>
        <v>0.0064375693345553</v>
      </c>
      <c r="GE526" s="359" t="n">
        <f aca="false">(Inputs!BB526 + 1)^0.25 - 1</f>
        <v>0.0064375693345553</v>
      </c>
      <c r="GF526" s="359" t="n">
        <f aca="false">(Inputs!BB526 + 1)^0.25 - 1</f>
        <v>0.0064375693345553</v>
      </c>
      <c r="GG526" s="359" t="n">
        <f aca="false">(Inputs!BB526 + 1)^0.25 - 1</f>
        <v>0.0064375693345553</v>
      </c>
      <c r="GH526" s="363" t="n">
        <f aca="false">(Inputs!BC526 + 1)^0.25 - 1</f>
        <v>0.0064375693345553</v>
      </c>
      <c r="GI526" s="363" t="n">
        <f aca="false">(Inputs!BC526 + 1)^0.25 - 1</f>
        <v>0.0064375693345553</v>
      </c>
      <c r="GJ526" s="363" t="n">
        <f aca="false">(Inputs!BC526 + 1)^0.25 - 1</f>
        <v>0.0064375693345553</v>
      </c>
      <c r="GK526" s="363" t="n">
        <f aca="false">(Inputs!BC526 + 1)^0.25 - 1</f>
        <v>0.0064375693345553</v>
      </c>
      <c r="GL526" s="363" t="n">
        <f aca="false">(Inputs!BD526 + 1)^0.25 - 1</f>
        <v>0.0064375693345553</v>
      </c>
      <c r="GM526" s="363" t="n">
        <f aca="false">(Inputs!BD526 + 1)^0.25 - 1</f>
        <v>0.0064375693345553</v>
      </c>
      <c r="GN526" s="363" t="n">
        <f aca="false">(Inputs!BD526 + 1)^0.25 - 1</f>
        <v>0.0064375693345553</v>
      </c>
      <c r="GO526" s="363" t="n">
        <f aca="false">(Inputs!BD526 + 1)^0.25 - 1</f>
        <v>0.0064375693345553</v>
      </c>
      <c r="GP526" s="363" t="n">
        <f aca="false">(Inputs!BE526 + 1)^0.25 - 1</f>
        <v>0.0064375693345553</v>
      </c>
      <c r="GQ526" s="363" t="n">
        <f aca="false">(Inputs!BE526 + 1)^0.25 - 1</f>
        <v>0.0064375693345553</v>
      </c>
      <c r="GR526" s="363" t="n">
        <f aca="false">(Inputs!BE526 + 1)^0.25 - 1</f>
        <v>0.0064375693345553</v>
      </c>
      <c r="GS526" s="363" t="n">
        <f aca="false">(Inputs!BE526 + 1)^0.25 - 1</f>
        <v>0.0064375693345553</v>
      </c>
      <c r="GT526" s="363" t="n">
        <f aca="false">(Inputs!BF526 + 1)^0.25 - 1</f>
        <v>0.0064375693345553</v>
      </c>
      <c r="GU526" s="363" t="n">
        <f aca="false">(Inputs!BF526 + 1)^0.25 - 1</f>
        <v>0.0064375693345553</v>
      </c>
      <c r="GV526" s="363" t="n">
        <f aca="false">(Inputs!BF526 + 1)^0.25 - 1</f>
        <v>0.0064375693345553</v>
      </c>
      <c r="GW526" s="363" t="n">
        <f aca="false">(Inputs!BF526 + 1)^0.25 - 1</f>
        <v>0.0064375693345553</v>
      </c>
      <c r="GX526" s="363" t="n">
        <f aca="false">(Inputs!BG526 + 1)^0.25 - 1</f>
        <v>0.0064375693345553</v>
      </c>
      <c r="GY526" s="363" t="n">
        <f aca="false">(Inputs!BG526 + 1)^0.25 - 1</f>
        <v>0.0064375693345553</v>
      </c>
      <c r="GZ526" s="363" t="n">
        <f aca="false">(Inputs!BG526 + 1)^0.25 - 1</f>
        <v>0.0064375693345553</v>
      </c>
      <c r="HA526" s="363" t="n">
        <f aca="false">(Inputs!BG526 + 1)^0.25 - 1</f>
        <v>0.0064375693345553</v>
      </c>
    </row>
    <row r="527" customFormat="false" ht="15" hidden="false" customHeight="false" outlineLevel="1" collapsed="false">
      <c r="A527" s="172" t="s">
        <v>99</v>
      </c>
      <c r="B527" s="173" t="s">
        <v>454</v>
      </c>
      <c r="C527" s="173" t="s">
        <v>478</v>
      </c>
      <c r="D527" s="173" t="s">
        <v>23</v>
      </c>
      <c r="E527" s="119"/>
      <c r="F527" s="19" t="s">
        <v>482</v>
      </c>
      <c r="G527" s="119" t="s">
        <v>12</v>
      </c>
      <c r="H527" s="119"/>
      <c r="I527" s="119" t="s">
        <v>461</v>
      </c>
      <c r="BJ527" s="359" t="n">
        <f aca="false">(Inputs!W527 + 1)^0.25 - 1</f>
        <v>0</v>
      </c>
      <c r="BK527" s="359" t="n">
        <f aca="false">(Inputs!W527 + 1)^0.25 - 1</f>
        <v>0</v>
      </c>
      <c r="BL527" s="359" t="n">
        <f aca="false">(Inputs!W527 + 1)^0.25 - 1</f>
        <v>0</v>
      </c>
      <c r="BM527" s="359" t="n">
        <f aca="false">(Inputs!W527 + 1)^0.25 - 1</f>
        <v>0</v>
      </c>
      <c r="BN527" s="359" t="n">
        <f aca="false">(Inputs!X527 + 1)^0.25 - 1</f>
        <v>0</v>
      </c>
      <c r="BO527" s="359" t="n">
        <f aca="false">(Inputs!X527 + 1)^0.25 - 1</f>
        <v>0</v>
      </c>
      <c r="BP527" s="359" t="n">
        <f aca="false">(Inputs!X527 + 1)^0.25 - 1</f>
        <v>0</v>
      </c>
      <c r="BQ527" s="359" t="n">
        <f aca="false">(Inputs!X527 + 1)^0.25 - 1</f>
        <v>0</v>
      </c>
      <c r="BR527" s="359" t="n">
        <f aca="false">(Inputs!Y527 + 1)^0.25 - 1</f>
        <v>0.00280071203402033</v>
      </c>
      <c r="BS527" s="359" t="n">
        <f aca="false">(Inputs!Y527 + 1)^0.25 - 1</f>
        <v>0.00280071203402033</v>
      </c>
      <c r="BT527" s="359" t="n">
        <f aca="false">(Inputs!Y527 + 1)^0.25 - 1</f>
        <v>0.00280071203402033</v>
      </c>
      <c r="BU527" s="359" t="n">
        <f aca="false">(Inputs!Y527 + 1)^0.25 - 1</f>
        <v>0.00280071203402033</v>
      </c>
      <c r="BV527" s="359" t="n">
        <f aca="false">(Inputs!Z527 + 1)^0.25 - 1</f>
        <v>0.00778364970428469</v>
      </c>
      <c r="BW527" s="359" t="n">
        <f aca="false">(Inputs!Z527 + 1)^0.25 - 1</f>
        <v>0.00778364970428469</v>
      </c>
      <c r="BX527" s="359" t="n">
        <f aca="false">(Inputs!Z527 + 1)^0.25 - 1</f>
        <v>0.00778364970428469</v>
      </c>
      <c r="BY527" s="359" t="n">
        <f aca="false">(Inputs!Z527 + 1)^0.25 - 1</f>
        <v>0.00778364970428469</v>
      </c>
      <c r="BZ527" s="359" t="n">
        <f aca="false">(Inputs!AA527 + 1)^0.25 - 1</f>
        <v>0.00486439130319827</v>
      </c>
      <c r="CA527" s="359" t="n">
        <f aca="false">(Inputs!AA527 + 1)^0.25 - 1</f>
        <v>0.00486439130319827</v>
      </c>
      <c r="CB527" s="359" t="n">
        <f aca="false">(Inputs!AA527 + 1)^0.25 - 1</f>
        <v>0.00486439130319827</v>
      </c>
      <c r="CC527" s="359" t="n">
        <f aca="false">(Inputs!AA527 + 1)^0.25 - 1</f>
        <v>0.00486439130319827</v>
      </c>
      <c r="CD527" s="359" t="n">
        <f aca="false">(Inputs!AB527 + 1)^0.25 - 1</f>
        <v>0.0110649904991487</v>
      </c>
      <c r="CE527" s="359" t="n">
        <f aca="false">(Inputs!AB527 + 1)^0.25 - 1</f>
        <v>0.0110649904991487</v>
      </c>
      <c r="CF527" s="359" t="n">
        <f aca="false">(Inputs!AB527 + 1)^0.25 - 1</f>
        <v>0.0110649904991487</v>
      </c>
      <c r="CG527" s="359" t="n">
        <f aca="false">(Inputs!AB527 + 1)^0.25 - 1</f>
        <v>0.0110649904991487</v>
      </c>
      <c r="CH527" s="359" t="n">
        <f aca="false">(Inputs!AC527 + 1)^0.25 - 1</f>
        <v>0.0110649904991487</v>
      </c>
      <c r="CI527" s="359" t="n">
        <f aca="false">(Inputs!AC527 + 1)^0.25 - 1</f>
        <v>0.0110649904991487</v>
      </c>
      <c r="CJ527" s="359" t="n">
        <f aca="false">(Inputs!AC527 + 1)^0.25 - 1</f>
        <v>0.0110649904991487</v>
      </c>
      <c r="CK527" s="359" t="n">
        <f aca="false">(Inputs!AC527 + 1)^0.25 - 1</f>
        <v>0.0110649904991487</v>
      </c>
      <c r="CL527" s="359" t="n">
        <f aca="false">(Inputs!AD527 + 1)^0.25 - 1</f>
        <v>0.0110649904991487</v>
      </c>
      <c r="CM527" s="359" t="n">
        <f aca="false">(Inputs!AD527 + 1)^0.25 - 1</f>
        <v>0.0110649904991487</v>
      </c>
      <c r="CN527" s="359" t="n">
        <f aca="false">(Inputs!AD527 + 1)^0.25 - 1</f>
        <v>0.0110649904991487</v>
      </c>
      <c r="CO527" s="359" t="n">
        <f aca="false">(Inputs!AD527 + 1)^0.25 - 1</f>
        <v>0.0110649904991487</v>
      </c>
      <c r="CP527" s="359" t="n">
        <f aca="false">(Inputs!AE527 + 1)^0.25 - 1</f>
        <v>0.00594674374634829</v>
      </c>
      <c r="CQ527" s="359" t="n">
        <f aca="false">(Inputs!AE527 + 1)^0.25 - 1</f>
        <v>0.00594674374634829</v>
      </c>
      <c r="CR527" s="359" t="n">
        <f aca="false">(Inputs!AE527 + 1)^0.25 - 1</f>
        <v>0.00594674374634829</v>
      </c>
      <c r="CS527" s="359" t="n">
        <f aca="false">(Inputs!AE527 + 1)^0.25 - 1</f>
        <v>0.00594674374634829</v>
      </c>
      <c r="CT527" s="359" t="n">
        <f aca="false">(Inputs!AF527 + 1)^0.25 - 1</f>
        <v>0.00594674374634829</v>
      </c>
      <c r="CU527" s="359" t="n">
        <f aca="false">(Inputs!AF527 + 1)^0.25 - 1</f>
        <v>0.00594674374634829</v>
      </c>
      <c r="CV527" s="359" t="n">
        <f aca="false">(Inputs!AF527 + 1)^0.25 - 1</f>
        <v>0.00594674374634829</v>
      </c>
      <c r="CW527" s="359" t="n">
        <f aca="false">(Inputs!AF527 + 1)^0.25 - 1</f>
        <v>0.00594674374634829</v>
      </c>
      <c r="CX527" s="359" t="n">
        <f aca="false">(Inputs!AG527 + 1)^0.25 - 1</f>
        <v>0.0064375693345553</v>
      </c>
      <c r="CY527" s="359" t="n">
        <f aca="false">(Inputs!AG527 + 1)^0.25 - 1</f>
        <v>0.0064375693345553</v>
      </c>
      <c r="CZ527" s="359" t="n">
        <f aca="false">(Inputs!AG527 + 1)^0.25 - 1</f>
        <v>0.0064375693345553</v>
      </c>
      <c r="DA527" s="359" t="n">
        <f aca="false">(Inputs!AG527 + 1)^0.25 - 1</f>
        <v>0.0064375693345553</v>
      </c>
      <c r="DB527" s="359" t="n">
        <f aca="false">(Inputs!AH527 + 1)^0.25 - 1</f>
        <v>0.0064375693345553</v>
      </c>
      <c r="DC527" s="359" t="n">
        <f aca="false">(Inputs!AH527 + 1)^0.25 - 1</f>
        <v>0.0064375693345553</v>
      </c>
      <c r="DD527" s="359" t="n">
        <f aca="false">(Inputs!AH527 + 1)^0.25 - 1</f>
        <v>0.0064375693345553</v>
      </c>
      <c r="DE527" s="359" t="n">
        <f aca="false">(Inputs!AH527 + 1)^0.25 - 1</f>
        <v>0.0064375693345553</v>
      </c>
      <c r="DF527" s="359" t="n">
        <f aca="false">(Inputs!AI527 + 1)^0.25 - 1</f>
        <v>0.0064375693345553</v>
      </c>
      <c r="DG527" s="359" t="n">
        <f aca="false">(Inputs!AI527 + 1)^0.25 - 1</f>
        <v>0.0064375693345553</v>
      </c>
      <c r="DH527" s="359" t="n">
        <f aca="false">(Inputs!AI527 + 1)^0.25 - 1</f>
        <v>0.0064375693345553</v>
      </c>
      <c r="DI527" s="359" t="n">
        <f aca="false">(Inputs!AI527 + 1)^0.25 - 1</f>
        <v>0.0064375693345553</v>
      </c>
      <c r="DJ527" s="359" t="n">
        <f aca="false">(Inputs!AJ527 + 1)^0.25 - 1</f>
        <v>0.0064375693345553</v>
      </c>
      <c r="DK527" s="359" t="n">
        <f aca="false">(Inputs!AJ527 + 1)^0.25 - 1</f>
        <v>0.0064375693345553</v>
      </c>
      <c r="DL527" s="359" t="n">
        <f aca="false">(Inputs!AJ527 + 1)^0.25 - 1</f>
        <v>0.0064375693345553</v>
      </c>
      <c r="DM527" s="359" t="n">
        <f aca="false">(Inputs!AJ527 + 1)^0.25 - 1</f>
        <v>0.0064375693345553</v>
      </c>
      <c r="DN527" s="359" t="n">
        <f aca="false">(Inputs!AK527 + 1)^0.25 - 1</f>
        <v>0.0064375693345553</v>
      </c>
      <c r="DO527" s="359" t="n">
        <f aca="false">(Inputs!AK527 + 1)^0.25 - 1</f>
        <v>0.0064375693345553</v>
      </c>
      <c r="DP527" s="359" t="n">
        <f aca="false">(Inputs!AK527 + 1)^0.25 - 1</f>
        <v>0.0064375693345553</v>
      </c>
      <c r="DQ527" s="359" t="n">
        <f aca="false">(Inputs!AK527 + 1)^0.25 - 1</f>
        <v>0.0064375693345553</v>
      </c>
      <c r="DR527" s="359" t="n">
        <f aca="false">(Inputs!AL527 + 1)^0.25 - 1</f>
        <v>0.0064375693345553</v>
      </c>
      <c r="DS527" s="359" t="n">
        <f aca="false">(Inputs!AL527 + 1)^0.25 - 1</f>
        <v>0.0064375693345553</v>
      </c>
      <c r="DT527" s="359" t="n">
        <f aca="false">(Inputs!AL527 + 1)^0.25 - 1</f>
        <v>0.0064375693345553</v>
      </c>
      <c r="DU527" s="359" t="n">
        <f aca="false">(Inputs!AL527 + 1)^0.25 - 1</f>
        <v>0.0064375693345553</v>
      </c>
      <c r="DV527" s="359" t="n">
        <f aca="false">(Inputs!AM527 + 1)^0.25 - 1</f>
        <v>0.0064375693345553</v>
      </c>
      <c r="DW527" s="359" t="n">
        <f aca="false">(Inputs!AM527 + 1)^0.25 - 1</f>
        <v>0.0064375693345553</v>
      </c>
      <c r="DX527" s="359" t="n">
        <f aca="false">(Inputs!AM527 + 1)^0.25 - 1</f>
        <v>0.0064375693345553</v>
      </c>
      <c r="DY527" s="359" t="n">
        <f aca="false">(Inputs!AM527 + 1)^0.25 - 1</f>
        <v>0.0064375693345553</v>
      </c>
      <c r="DZ527" s="359" t="n">
        <f aca="false">(Inputs!AN527 + 1)^0.25 - 1</f>
        <v>0.0064375693345553</v>
      </c>
      <c r="EA527" s="359" t="n">
        <f aca="false">(Inputs!AN527 + 1)^0.25 - 1</f>
        <v>0.0064375693345553</v>
      </c>
      <c r="EB527" s="359" t="n">
        <f aca="false">(Inputs!AN527 + 1)^0.25 - 1</f>
        <v>0.0064375693345553</v>
      </c>
      <c r="EC527" s="359" t="n">
        <f aca="false">(Inputs!AN527 + 1)^0.25 - 1</f>
        <v>0.0064375693345553</v>
      </c>
      <c r="ED527" s="359" t="n">
        <f aca="false">(Inputs!AO527 + 1)^0.25 - 1</f>
        <v>0.0064375693345553</v>
      </c>
      <c r="EE527" s="359" t="n">
        <f aca="false">(Inputs!AO527 + 1)^0.25 - 1</f>
        <v>0.0064375693345553</v>
      </c>
      <c r="EF527" s="359" t="n">
        <f aca="false">(Inputs!AO527 + 1)^0.25 - 1</f>
        <v>0.0064375693345553</v>
      </c>
      <c r="EG527" s="359" t="n">
        <f aca="false">(Inputs!AO527 + 1)^0.25 - 1</f>
        <v>0.0064375693345553</v>
      </c>
      <c r="EH527" s="359" t="n">
        <f aca="false">(Inputs!AP527 + 1)^0.25 - 1</f>
        <v>0.0064375693345553</v>
      </c>
      <c r="EI527" s="359" t="n">
        <f aca="false">(Inputs!AP527 + 1)^0.25 - 1</f>
        <v>0.0064375693345553</v>
      </c>
      <c r="EJ527" s="359" t="n">
        <f aca="false">(Inputs!AP527 + 1)^0.25 - 1</f>
        <v>0.0064375693345553</v>
      </c>
      <c r="EK527" s="359" t="n">
        <f aca="false">(Inputs!AP527 + 1)^0.25 - 1</f>
        <v>0.0064375693345553</v>
      </c>
      <c r="EL527" s="359" t="n">
        <f aca="false">(Inputs!AQ527 + 1)^0.25 - 1</f>
        <v>0.0064375693345553</v>
      </c>
      <c r="EM527" s="359" t="n">
        <f aca="false">(Inputs!AQ527 + 1)^0.25 - 1</f>
        <v>0.0064375693345553</v>
      </c>
      <c r="EN527" s="359" t="n">
        <f aca="false">(Inputs!AQ527 + 1)^0.25 - 1</f>
        <v>0.0064375693345553</v>
      </c>
      <c r="EO527" s="359" t="n">
        <f aca="false">(Inputs!AQ527 + 1)^0.25 - 1</f>
        <v>0.0064375693345553</v>
      </c>
      <c r="EP527" s="359" t="n">
        <f aca="false">(Inputs!AR527 + 1)^0.25 - 1</f>
        <v>0.0064375693345553</v>
      </c>
      <c r="EQ527" s="359" t="n">
        <f aca="false">(Inputs!AR527 + 1)^0.25 - 1</f>
        <v>0.0064375693345553</v>
      </c>
      <c r="ER527" s="359" t="n">
        <f aca="false">(Inputs!AR527 + 1)^0.25 - 1</f>
        <v>0.0064375693345553</v>
      </c>
      <c r="ES527" s="359" t="n">
        <f aca="false">(Inputs!AR527 + 1)^0.25 - 1</f>
        <v>0.0064375693345553</v>
      </c>
      <c r="ET527" s="359" t="n">
        <f aca="false">(Inputs!AS527 + 1)^0.25 - 1</f>
        <v>0.0064375693345553</v>
      </c>
      <c r="EU527" s="359" t="n">
        <f aca="false">(Inputs!AS527 + 1)^0.25 - 1</f>
        <v>0.0064375693345553</v>
      </c>
      <c r="EV527" s="359" t="n">
        <f aca="false">(Inputs!AS527 + 1)^0.25 - 1</f>
        <v>0.0064375693345553</v>
      </c>
      <c r="EW527" s="359" t="n">
        <f aca="false">(Inputs!AS527 + 1)^0.25 - 1</f>
        <v>0.0064375693345553</v>
      </c>
      <c r="EX527" s="359" t="n">
        <f aca="false">(Inputs!AT527 + 1)^0.25 - 1</f>
        <v>0.0064375693345553</v>
      </c>
      <c r="EY527" s="359" t="n">
        <f aca="false">(Inputs!AT527 + 1)^0.25 - 1</f>
        <v>0.0064375693345553</v>
      </c>
      <c r="EZ527" s="359" t="n">
        <f aca="false">(Inputs!AT527 + 1)^0.25 - 1</f>
        <v>0.0064375693345553</v>
      </c>
      <c r="FA527" s="359" t="n">
        <f aca="false">(Inputs!AT527 + 1)^0.25 - 1</f>
        <v>0.0064375693345553</v>
      </c>
      <c r="FB527" s="359" t="n">
        <f aca="false">(Inputs!AU527 + 1)^0.25 - 1</f>
        <v>0.0064375693345553</v>
      </c>
      <c r="FC527" s="359" t="n">
        <f aca="false">(Inputs!AU527 + 1)^0.25 - 1</f>
        <v>0.0064375693345553</v>
      </c>
      <c r="FD527" s="359" t="n">
        <f aca="false">(Inputs!AU527 + 1)^0.25 - 1</f>
        <v>0.0064375693345553</v>
      </c>
      <c r="FE527" s="359" t="n">
        <f aca="false">(Inputs!AU527 + 1)^0.25 - 1</f>
        <v>0.0064375693345553</v>
      </c>
      <c r="FF527" s="359" t="n">
        <f aca="false">(Inputs!AV527 + 1)^0.25 - 1</f>
        <v>0.0064375693345553</v>
      </c>
      <c r="FG527" s="359" t="n">
        <f aca="false">(Inputs!AV527 + 1)^0.25 - 1</f>
        <v>0.0064375693345553</v>
      </c>
      <c r="FH527" s="359" t="n">
        <f aca="false">(Inputs!AV527 + 1)^0.25 - 1</f>
        <v>0.0064375693345553</v>
      </c>
      <c r="FI527" s="359" t="n">
        <f aca="false">(Inputs!AV527 + 1)^0.25 - 1</f>
        <v>0.0064375693345553</v>
      </c>
      <c r="FJ527" s="359" t="n">
        <f aca="false">(Inputs!AW527 + 1)^0.25 - 1</f>
        <v>0.0064375693345553</v>
      </c>
      <c r="FK527" s="359" t="n">
        <f aca="false">(Inputs!AW527 + 1)^0.25 - 1</f>
        <v>0.0064375693345553</v>
      </c>
      <c r="FL527" s="359" t="n">
        <f aca="false">(Inputs!AW527 + 1)^0.25 - 1</f>
        <v>0.0064375693345553</v>
      </c>
      <c r="FM527" s="359" t="n">
        <f aca="false">(Inputs!AW527 + 1)^0.25 - 1</f>
        <v>0.0064375693345553</v>
      </c>
      <c r="FN527" s="359" t="n">
        <f aca="false">(Inputs!AX527 + 1)^0.25 - 1</f>
        <v>0.0064375693345553</v>
      </c>
      <c r="FO527" s="359" t="n">
        <f aca="false">(Inputs!AX527 + 1)^0.25 - 1</f>
        <v>0.0064375693345553</v>
      </c>
      <c r="FP527" s="359" t="n">
        <f aca="false">(Inputs!AX527 + 1)^0.25 - 1</f>
        <v>0.0064375693345553</v>
      </c>
      <c r="FQ527" s="359" t="n">
        <f aca="false">(Inputs!AX527 + 1)^0.25 - 1</f>
        <v>0.0064375693345553</v>
      </c>
      <c r="FR527" s="359" t="n">
        <f aca="false">(Inputs!AY527 + 1)^0.25 - 1</f>
        <v>0.0064375693345553</v>
      </c>
      <c r="FS527" s="359" t="n">
        <f aca="false">(Inputs!AY527 + 1)^0.25 - 1</f>
        <v>0.0064375693345553</v>
      </c>
      <c r="FT527" s="359" t="n">
        <f aca="false">(Inputs!AY527 + 1)^0.25 - 1</f>
        <v>0.0064375693345553</v>
      </c>
      <c r="FU527" s="359" t="n">
        <f aca="false">(Inputs!AY527 + 1)^0.25 - 1</f>
        <v>0.0064375693345553</v>
      </c>
      <c r="FV527" s="359" t="n">
        <f aca="false">(Inputs!AZ527 + 1)^0.25 - 1</f>
        <v>0.0064375693345553</v>
      </c>
      <c r="FW527" s="359" t="n">
        <f aca="false">(Inputs!AZ527 + 1)^0.25 - 1</f>
        <v>0.0064375693345553</v>
      </c>
      <c r="FX527" s="359" t="n">
        <f aca="false">(Inputs!AZ527 + 1)^0.25 - 1</f>
        <v>0.0064375693345553</v>
      </c>
      <c r="FY527" s="359" t="n">
        <f aca="false">(Inputs!AZ527 + 1)^0.25 - 1</f>
        <v>0.0064375693345553</v>
      </c>
      <c r="FZ527" s="359" t="n">
        <f aca="false">(Inputs!BA527 + 1)^0.25 - 1</f>
        <v>0.0064375693345553</v>
      </c>
      <c r="GA527" s="359" t="n">
        <f aca="false">(Inputs!BA527 + 1)^0.25 - 1</f>
        <v>0.0064375693345553</v>
      </c>
      <c r="GB527" s="359" t="n">
        <f aca="false">(Inputs!BA527 + 1)^0.25 - 1</f>
        <v>0.0064375693345553</v>
      </c>
      <c r="GC527" s="359" t="n">
        <f aca="false">(Inputs!BA527 + 1)^0.25 - 1</f>
        <v>0.0064375693345553</v>
      </c>
      <c r="GD527" s="359" t="n">
        <f aca="false">(Inputs!BB527 + 1)^0.25 - 1</f>
        <v>0.0064375693345553</v>
      </c>
      <c r="GE527" s="359" t="n">
        <f aca="false">(Inputs!BB527 + 1)^0.25 - 1</f>
        <v>0.0064375693345553</v>
      </c>
      <c r="GF527" s="359" t="n">
        <f aca="false">(Inputs!BB527 + 1)^0.25 - 1</f>
        <v>0.0064375693345553</v>
      </c>
      <c r="GG527" s="359" t="n">
        <f aca="false">(Inputs!BB527 + 1)^0.25 - 1</f>
        <v>0.0064375693345553</v>
      </c>
      <c r="GH527" s="363" t="n">
        <f aca="false">(Inputs!BC527 + 1)^0.25 - 1</f>
        <v>0.0064375693345553</v>
      </c>
      <c r="GI527" s="363" t="n">
        <f aca="false">(Inputs!BC527 + 1)^0.25 - 1</f>
        <v>0.0064375693345553</v>
      </c>
      <c r="GJ527" s="363" t="n">
        <f aca="false">(Inputs!BC527 + 1)^0.25 - 1</f>
        <v>0.0064375693345553</v>
      </c>
      <c r="GK527" s="363" t="n">
        <f aca="false">(Inputs!BC527 + 1)^0.25 - 1</f>
        <v>0.0064375693345553</v>
      </c>
      <c r="GL527" s="363" t="n">
        <f aca="false">(Inputs!BD527 + 1)^0.25 - 1</f>
        <v>0.0064375693345553</v>
      </c>
      <c r="GM527" s="363" t="n">
        <f aca="false">(Inputs!BD527 + 1)^0.25 - 1</f>
        <v>0.0064375693345553</v>
      </c>
      <c r="GN527" s="363" t="n">
        <f aca="false">(Inputs!BD527 + 1)^0.25 - 1</f>
        <v>0.0064375693345553</v>
      </c>
      <c r="GO527" s="363" t="n">
        <f aca="false">(Inputs!BD527 + 1)^0.25 - 1</f>
        <v>0.0064375693345553</v>
      </c>
      <c r="GP527" s="363" t="n">
        <f aca="false">(Inputs!BE527 + 1)^0.25 - 1</f>
        <v>0.0064375693345553</v>
      </c>
      <c r="GQ527" s="363" t="n">
        <f aca="false">(Inputs!BE527 + 1)^0.25 - 1</f>
        <v>0.0064375693345553</v>
      </c>
      <c r="GR527" s="363" t="n">
        <f aca="false">(Inputs!BE527 + 1)^0.25 - 1</f>
        <v>0.0064375693345553</v>
      </c>
      <c r="GS527" s="363" t="n">
        <f aca="false">(Inputs!BE527 + 1)^0.25 - 1</f>
        <v>0.0064375693345553</v>
      </c>
      <c r="GT527" s="363" t="n">
        <f aca="false">(Inputs!BF527 + 1)^0.25 - 1</f>
        <v>0.0064375693345553</v>
      </c>
      <c r="GU527" s="363" t="n">
        <f aca="false">(Inputs!BF527 + 1)^0.25 - 1</f>
        <v>0.0064375693345553</v>
      </c>
      <c r="GV527" s="363" t="n">
        <f aca="false">(Inputs!BF527 + 1)^0.25 - 1</f>
        <v>0.0064375693345553</v>
      </c>
      <c r="GW527" s="363" t="n">
        <f aca="false">(Inputs!BF527 + 1)^0.25 - 1</f>
        <v>0.0064375693345553</v>
      </c>
      <c r="GX527" s="363" t="n">
        <f aca="false">(Inputs!BG527 + 1)^0.25 - 1</f>
        <v>0.0064375693345553</v>
      </c>
      <c r="GY527" s="363" t="n">
        <f aca="false">(Inputs!BG527 + 1)^0.25 - 1</f>
        <v>0.0064375693345553</v>
      </c>
      <c r="GZ527" s="363" t="n">
        <f aca="false">(Inputs!BG527 + 1)^0.25 - 1</f>
        <v>0.0064375693345553</v>
      </c>
      <c r="HA527" s="363" t="n">
        <f aca="false">(Inputs!BG527 + 1)^0.25 - 1</f>
        <v>0.0064375693345553</v>
      </c>
    </row>
    <row r="528" customFormat="false" ht="15" hidden="false" customHeight="false" outlineLevel="1" collapsed="false">
      <c r="A528" s="172" t="s">
        <v>99</v>
      </c>
      <c r="B528" s="173" t="s">
        <v>454</v>
      </c>
      <c r="C528" s="173" t="s">
        <v>483</v>
      </c>
      <c r="D528" s="173" t="s">
        <v>10</v>
      </c>
      <c r="E528" s="119"/>
      <c r="F528" s="19" t="s">
        <v>484</v>
      </c>
      <c r="G528" s="119" t="s">
        <v>457</v>
      </c>
      <c r="H528" s="119"/>
      <c r="I528" s="119"/>
      <c r="BZ528" s="297"/>
      <c r="CA528" s="297" t="n">
        <f aca="false">IF('Inputs Q LTM'!CA528="","",'Inputs Q LTM'!CA528)</f>
        <v>0.838766442967656</v>
      </c>
      <c r="CB528" s="297" t="n">
        <f aca="false">IF('Inputs Q LTM'!CB528="","",'Inputs Q LTM'!CB528)</f>
        <v>0.859761691254418</v>
      </c>
      <c r="CC528" s="297" t="n">
        <f aca="false">IF('Inputs Q LTM'!CC528="","",'Inputs Q LTM'!CC528)</f>
        <v>0.876293628469027</v>
      </c>
      <c r="CD528" s="297" t="n">
        <f aca="false">IF('Inputs Q LTM'!CD528="","",'Inputs Q LTM'!CD528)</f>
        <v>0.880539030773078</v>
      </c>
      <c r="CE528" s="297" t="n">
        <f aca="false">IF('Inputs Q LTM'!CE528="","",'Inputs Q LTM'!CE528)</f>
        <v>0.889778667556445</v>
      </c>
      <c r="CF528" s="297" t="n">
        <f aca="false">IF('Inputs Q LTM'!CF528="","",'Inputs Q LTM'!CF528)</f>
        <v>0.895987231584628</v>
      </c>
      <c r="CG528" s="297" t="n">
        <f aca="false">IF('Inputs Q LTM'!CG528="","",'Inputs Q LTM'!CG528)</f>
        <v>0.897827258035554</v>
      </c>
      <c r="CH528" s="297" t="n">
        <f aca="false">IF('Inputs Q LTM'!CH528="","",'Inputs Q LTM'!CH528)</f>
        <v>0.909090909090909</v>
      </c>
      <c r="CI528" s="297" t="n">
        <f aca="false">IF('Inputs Q LTM'!CI528="","",'Inputs Q LTM'!CI528)</f>
        <v>0.909090909090909</v>
      </c>
      <c r="CJ528" s="297" t="n">
        <f aca="false">IF('Inputs Q LTM'!CJ528="","",'Inputs Q LTM'!CJ528)</f>
        <v>0.854700854700855</v>
      </c>
      <c r="CK528" s="297" t="n">
        <f aca="false">IF('Inputs Q LTM'!CK528="","",'Inputs Q LTM'!CK528)</f>
        <v>0.840336134453782</v>
      </c>
      <c r="CL528" s="297" t="n">
        <f aca="false">IF('Inputs Q LTM'!CL528="","",'Inputs Q LTM'!CL528)</f>
        <v>0.826446280991736</v>
      </c>
      <c r="CM528" s="297" t="n">
        <f aca="false">IF('Inputs Q LTM'!CM528="","",'Inputs Q LTM'!CM528)</f>
        <v>0.833333333333333</v>
      </c>
      <c r="CN528" s="297" t="n">
        <f aca="false">IF('Inputs Q LTM'!CN528="","",'Inputs Q LTM'!CN528)</f>
        <v>0.847457627118644</v>
      </c>
      <c r="CO528" s="297" t="n">
        <f aca="false">IF('Inputs Q LTM'!CO528="","",'Inputs Q LTM'!CO528)</f>
        <v>0.862068965517241</v>
      </c>
      <c r="CP528" s="297" t="n">
        <f aca="false">IF('Inputs Q LTM'!CP528="","",'Inputs Q LTM'!CP528)</f>
        <v>0.854700854700855</v>
      </c>
      <c r="CQ528" s="297" t="n">
        <f aca="false">IF('Inputs Q LTM'!CQ528="","",'Inputs Q LTM'!CQ528)</f>
        <v>0.854700854700855</v>
      </c>
      <c r="CR528" s="297" t="n">
        <f aca="false">IF('Inputs Q LTM'!CR528="","",'Inputs Q LTM'!CR528)</f>
        <v>0.854700854700855</v>
      </c>
      <c r="CS528" s="297" t="n">
        <f aca="false">IF('Inputs Q LTM'!CS528="","",'Inputs Q LTM'!CS528)</f>
        <v>0.854700854700855</v>
      </c>
      <c r="CT528" s="297" t="n">
        <f aca="false">IF('Inputs Q LTM'!CT528="","",'Inputs Q LTM'!CT528)</f>
        <v>0.861128923832802</v>
      </c>
      <c r="CU528" s="297" t="n">
        <f aca="false">IF('Inputs Q LTM'!CU528="","",'Inputs Q LTM'!CU528)</f>
        <v>0.873985062096697</v>
      </c>
      <c r="CV528" s="297" t="n">
        <f aca="false">IF('Inputs Q LTM'!CV528="","",'Inputs Q LTM'!CV528)</f>
        <v>0.886841200360591</v>
      </c>
      <c r="CW528" s="297" t="n">
        <f aca="false">IF('Inputs Q LTM'!CW528="","",'Inputs Q LTM'!CW528)</f>
        <v>0.899697338624486</v>
      </c>
      <c r="CX528" s="297" t="n">
        <f aca="false">IF('Inputs Q LTM'!CX528="","",'Inputs Q LTM'!CX528)</f>
        <v>0.912652380231743</v>
      </c>
      <c r="CY528" s="297" t="n">
        <f aca="false">IF('Inputs Q LTM'!CY528="","",'Inputs Q LTM'!CY528)</f>
        <v>0.925706325182361</v>
      </c>
      <c r="CZ528" s="297" t="n">
        <f aca="false">IF('Inputs Q LTM'!CZ528="","",'Inputs Q LTM'!CZ528)</f>
        <v>0.938760270132979</v>
      </c>
      <c r="DA528" s="297" t="n">
        <f aca="false">IF('Inputs Q LTM'!DA528="","",'Inputs Q LTM'!DA528)</f>
        <v>0.951814215083598</v>
      </c>
      <c r="DB528" s="364" t="n">
        <f aca="false">IF('Inputs Q LTM'!DB528="","",'Inputs Q LTM'!DB528)</f>
        <v>0.944726562624576</v>
      </c>
      <c r="DC528" s="297" t="n">
        <f aca="false">IF('Inputs Q LTM'!DC528="","",'Inputs Q LTM'!DC528)</f>
        <v>0.917497312755915</v>
      </c>
      <c r="DD528" s="297" t="n">
        <f aca="false">IF('Inputs Q LTM'!DD528="","",'Inputs Q LTM'!DD528)</f>
        <v>0.890268062887253</v>
      </c>
      <c r="DE528" s="297" t="n">
        <f aca="false">IF('Inputs Q LTM'!DE528="","",'Inputs Q LTM'!DE528)</f>
        <v>0.863038813018591</v>
      </c>
      <c r="DF528" s="297" t="n">
        <f aca="false">IF('Inputs Q LTM'!DF528="","",'Inputs Q LTM'!DF528)</f>
        <v>0.851004785263383</v>
      </c>
      <c r="DG528" s="297" t="n">
        <f aca="false">IF('Inputs Q LTM'!DG528="","",'Inputs Q LTM'!DG528)</f>
        <v>0.854165979621628</v>
      </c>
      <c r="DH528" s="297" t="n">
        <f aca="false">IF('Inputs Q LTM'!DH528="","",'Inputs Q LTM'!DH528)</f>
        <v>0.857327173979874</v>
      </c>
      <c r="DI528" s="297" t="n">
        <f aca="false">IF('Inputs Q LTM'!DI528="","",'Inputs Q LTM'!DI528)</f>
        <v>0.860488368338119</v>
      </c>
      <c r="DJ528" s="297" t="n">
        <f aca="false">IF('Inputs Q LTM'!DJ528="","",'Inputs Q LTM'!DJ528)</f>
        <v>0.863005997001499</v>
      </c>
      <c r="DK528" s="297" t="n">
        <f aca="false">IF('Inputs Q LTM'!DK528="","",'Inputs Q LTM'!DK528)</f>
        <v>0.864880059970015</v>
      </c>
      <c r="DL528" s="297" t="n">
        <f aca="false">IF('Inputs Q LTM'!DL528="","",'Inputs Q LTM'!DL528)</f>
        <v>0.866754122938531</v>
      </c>
      <c r="DM528" s="297" t="n">
        <f aca="false">IF('Inputs Q LTM'!DM528="","",'Inputs Q LTM'!DM528)</f>
        <v>0.868628185907047</v>
      </c>
      <c r="DN528" s="297" t="n">
        <f aca="false">IF('Inputs Q LTM'!DN528="","",'Inputs Q LTM'!DN528)</f>
        <v>0.869565217391304</v>
      </c>
      <c r="DO528" s="297" t="n">
        <f aca="false">IF('Inputs Q LTM'!DO528="","",'Inputs Q LTM'!DO528)</f>
        <v>0.869565217391304</v>
      </c>
      <c r="DP528" s="297" t="n">
        <f aca="false">IF('Inputs Q LTM'!DP528="","",'Inputs Q LTM'!DP528)</f>
        <v>0.869565217391304</v>
      </c>
      <c r="DQ528" s="297" t="n">
        <f aca="false">IF('Inputs Q LTM'!DQ528="","",'Inputs Q LTM'!DQ528)</f>
        <v>0.869565217391304</v>
      </c>
      <c r="DR528" s="297" t="n">
        <f aca="false">IF('Inputs Q LTM'!DR528="","",'Inputs Q LTM'!DR528)</f>
        <v>0.869565217391304</v>
      </c>
      <c r="DS528" s="297" t="n">
        <f aca="false">IF('Inputs Q LTM'!DS528="","",'Inputs Q LTM'!DS528)</f>
        <v>0.869565217391304</v>
      </c>
      <c r="DT528" s="297" t="n">
        <f aca="false">IF('Inputs Q LTM'!DT528="","",'Inputs Q LTM'!DT528)</f>
        <v>0.869565217391304</v>
      </c>
      <c r="DU528" s="297" t="n">
        <f aca="false">IF('Inputs Q LTM'!DU528="","",'Inputs Q LTM'!DU528)</f>
        <v>0.869565217391304</v>
      </c>
      <c r="DV528" s="297" t="n">
        <f aca="false">IF('Inputs Q LTM'!DV528="","",'Inputs Q LTM'!DV528)</f>
        <v>0.869565217391304</v>
      </c>
      <c r="DW528" s="297" t="n">
        <f aca="false">IF('Inputs Q LTM'!DW528="","",'Inputs Q LTM'!DW528)</f>
        <v>0.869565217391304</v>
      </c>
      <c r="DX528" s="297" t="n">
        <f aca="false">IF('Inputs Q LTM'!DX528="","",'Inputs Q LTM'!DX528)</f>
        <v>0.869565217391304</v>
      </c>
      <c r="DY528" s="297" t="n">
        <f aca="false">IF('Inputs Q LTM'!DY528="","",'Inputs Q LTM'!DY528)</f>
        <v>0.869565217391304</v>
      </c>
      <c r="DZ528" s="297" t="n">
        <f aca="false">IF('Inputs Q LTM'!DZ528="","",'Inputs Q LTM'!DZ528)</f>
        <v>0.869576944995362</v>
      </c>
      <c r="EA528" s="297" t="n">
        <f aca="false">IF('Inputs Q LTM'!EA528="","",'Inputs Q LTM'!EA528)</f>
        <v>0.869600400203477</v>
      </c>
      <c r="EB528" s="297" t="n">
        <f aca="false">IF('Inputs Q LTM'!EB528="","",'Inputs Q LTM'!EB528)</f>
        <v>0.869623855411592</v>
      </c>
      <c r="EC528" s="297" t="n">
        <f aca="false">IF('Inputs Q LTM'!EC528="","",'Inputs Q LTM'!EC528)</f>
        <v>0.869647310619707</v>
      </c>
      <c r="ED528" s="297" t="n">
        <f aca="false">IF('Inputs Q LTM'!ED528="","",'Inputs Q LTM'!ED528)</f>
        <v>0.869659038223764</v>
      </c>
      <c r="EE528" s="297" t="n">
        <f aca="false">IF('Inputs Q LTM'!EE528="","",'Inputs Q LTM'!EE528)</f>
        <v>0.869659038223764</v>
      </c>
      <c r="EF528" s="297" t="n">
        <f aca="false">IF('Inputs Q LTM'!EF528="","",'Inputs Q LTM'!EF528)</f>
        <v>0.869659038223764</v>
      </c>
      <c r="EG528" s="297" t="n">
        <f aca="false">IF('Inputs Q LTM'!EG528="","",'Inputs Q LTM'!EG528)</f>
        <v>0.869659038223764</v>
      </c>
      <c r="EH528" s="297" t="n">
        <f aca="false">IF('Inputs Q LTM'!EH528="","",'Inputs Q LTM'!EH528)</f>
        <v>0.869659038223764</v>
      </c>
      <c r="EI528" s="297" t="n">
        <f aca="false">IF('Inputs Q LTM'!EI528="","",'Inputs Q LTM'!EI528)</f>
        <v>0.869659038223764</v>
      </c>
      <c r="EJ528" s="297" t="n">
        <f aca="false">IF('Inputs Q LTM'!EJ528="","",'Inputs Q LTM'!EJ528)</f>
        <v>0.869659038223764</v>
      </c>
      <c r="EK528" s="297" t="n">
        <f aca="false">IF('Inputs Q LTM'!EK528="","",'Inputs Q LTM'!EK528)</f>
        <v>0.869659038223764</v>
      </c>
      <c r="EL528" s="297" t="n">
        <f aca="false">IF('Inputs Q LTM'!EL528="","",'Inputs Q LTM'!EL528)</f>
        <v>0.869659038223764</v>
      </c>
      <c r="EM528" s="297" t="n">
        <f aca="false">IF('Inputs Q LTM'!EM528="","",'Inputs Q LTM'!EM528)</f>
        <v>0.869659038223764</v>
      </c>
      <c r="EN528" s="297" t="n">
        <f aca="false">IF('Inputs Q LTM'!EN528="","",'Inputs Q LTM'!EN528)</f>
        <v>0.869659038223764</v>
      </c>
      <c r="EO528" s="297" t="n">
        <f aca="false">IF('Inputs Q LTM'!EO528="","",'Inputs Q LTM'!EO528)</f>
        <v>0.869659038223764</v>
      </c>
      <c r="EP528" s="297" t="n">
        <f aca="false">IF('Inputs Q LTM'!EP528="","",'Inputs Q LTM'!EP528)</f>
        <v>0.869659038223764</v>
      </c>
      <c r="EQ528" s="297" t="n">
        <f aca="false">IF('Inputs Q LTM'!EQ528="","",'Inputs Q LTM'!EQ528)</f>
        <v>0.869659038223764</v>
      </c>
      <c r="ER528" s="297" t="n">
        <f aca="false">IF('Inputs Q LTM'!ER528="","",'Inputs Q LTM'!ER528)</f>
        <v>0.869659038223764</v>
      </c>
      <c r="ES528" s="297" t="n">
        <f aca="false">IF('Inputs Q LTM'!ES528="","",'Inputs Q LTM'!ES528)</f>
        <v>0.869659038223764</v>
      </c>
      <c r="ET528" s="297" t="n">
        <f aca="false">IF('Inputs Q LTM'!ET528="","",'Inputs Q LTM'!ET528)</f>
        <v>0.869659038223764</v>
      </c>
      <c r="EU528" s="297" t="n">
        <f aca="false">IF('Inputs Q LTM'!EU528="","",'Inputs Q LTM'!EU528)</f>
        <v>0.869659038223764</v>
      </c>
      <c r="EV528" s="297" t="n">
        <f aca="false">IF('Inputs Q LTM'!EV528="","",'Inputs Q LTM'!EV528)</f>
        <v>0.869659038223764</v>
      </c>
      <c r="EW528" s="297" t="n">
        <f aca="false">IF('Inputs Q LTM'!EW528="","",'Inputs Q LTM'!EW528)</f>
        <v>0.869659038223764</v>
      </c>
      <c r="EX528" s="297" t="n">
        <f aca="false">IF('Inputs Q LTM'!EX528="","",'Inputs Q LTM'!EX528)</f>
        <v>0.869659038223764</v>
      </c>
      <c r="EY528" s="297" t="n">
        <f aca="false">IF('Inputs Q LTM'!EY528="","",'Inputs Q LTM'!EY528)</f>
        <v>0.869659038223764</v>
      </c>
      <c r="EZ528" s="297" t="n">
        <f aca="false">IF('Inputs Q LTM'!EZ528="","",'Inputs Q LTM'!EZ528)</f>
        <v>0.869659038223764</v>
      </c>
      <c r="FA528" s="297" t="n">
        <f aca="false">IF('Inputs Q LTM'!FA528="","",'Inputs Q LTM'!FA528)</f>
        <v>0.869659038223764</v>
      </c>
      <c r="FB528" s="297" t="n">
        <f aca="false">IF('Inputs Q LTM'!FB528="","",'Inputs Q LTM'!FB528)</f>
        <v>0.869659038223764</v>
      </c>
      <c r="FC528" s="297" t="n">
        <f aca="false">IF('Inputs Q LTM'!FC528="","",'Inputs Q LTM'!FC528)</f>
        <v>0.869659038223764</v>
      </c>
      <c r="FD528" s="297" t="n">
        <f aca="false">IF('Inputs Q LTM'!FD528="","",'Inputs Q LTM'!FD528)</f>
        <v>0.869659038223764</v>
      </c>
      <c r="FE528" s="297" t="n">
        <f aca="false">IF('Inputs Q LTM'!FE528="","",'Inputs Q LTM'!FE528)</f>
        <v>0.869659038223764</v>
      </c>
      <c r="FF528" s="297" t="n">
        <f aca="false">IF('Inputs Q LTM'!FF528="","",'Inputs Q LTM'!FF528)</f>
        <v>0.869659038223764</v>
      </c>
      <c r="FG528" s="297" t="n">
        <f aca="false">IF('Inputs Q LTM'!FG528="","",'Inputs Q LTM'!FG528)</f>
        <v>0.869659038223764</v>
      </c>
      <c r="FH528" s="297" t="n">
        <f aca="false">IF('Inputs Q LTM'!FH528="","",'Inputs Q LTM'!FH528)</f>
        <v>0.869659038223764</v>
      </c>
      <c r="FI528" s="297" t="n">
        <f aca="false">IF('Inputs Q LTM'!FI528="","",'Inputs Q LTM'!FI528)</f>
        <v>0.869659038223764</v>
      </c>
      <c r="FJ528" s="297" t="n">
        <f aca="false">IF('Inputs Q LTM'!FJ528="","",'Inputs Q LTM'!FJ528)</f>
        <v>0.869659038223764</v>
      </c>
      <c r="FK528" s="297" t="n">
        <f aca="false">IF('Inputs Q LTM'!FK528="","",'Inputs Q LTM'!FK528)</f>
        <v>0.869659038223764</v>
      </c>
      <c r="FL528" s="297" t="n">
        <f aca="false">IF('Inputs Q LTM'!FL528="","",'Inputs Q LTM'!FL528)</f>
        <v>0.869659038223764</v>
      </c>
      <c r="FM528" s="297" t="n">
        <f aca="false">IF('Inputs Q LTM'!FM528="","",'Inputs Q LTM'!FM528)</f>
        <v>0.869659038223764</v>
      </c>
      <c r="FN528" s="297" t="n">
        <f aca="false">IF('Inputs Q LTM'!FN528="","",'Inputs Q LTM'!FN528)</f>
        <v>0.869659038223764</v>
      </c>
      <c r="FO528" s="297" t="n">
        <f aca="false">IF('Inputs Q LTM'!FO528="","",'Inputs Q LTM'!FO528)</f>
        <v>0.869659038223764</v>
      </c>
      <c r="FP528" s="297" t="n">
        <f aca="false">IF('Inputs Q LTM'!FP528="","",'Inputs Q LTM'!FP528)</f>
        <v>0.869659038223764</v>
      </c>
      <c r="FQ528" s="297" t="n">
        <f aca="false">IF('Inputs Q LTM'!FQ528="","",'Inputs Q LTM'!FQ528)</f>
        <v>0.869659038223764</v>
      </c>
      <c r="FR528" s="297" t="n">
        <f aca="false">IF('Inputs Q LTM'!FR528="","",'Inputs Q LTM'!FR528)</f>
        <v>0.869659038223764</v>
      </c>
      <c r="FS528" s="297" t="n">
        <f aca="false">IF('Inputs Q LTM'!FS528="","",'Inputs Q LTM'!FS528)</f>
        <v>0.869659038223764</v>
      </c>
      <c r="FT528" s="297" t="n">
        <f aca="false">IF('Inputs Q LTM'!FT528="","",'Inputs Q LTM'!FT528)</f>
        <v>0.869659038223764</v>
      </c>
      <c r="FU528" s="297" t="n">
        <f aca="false">IF('Inputs Q LTM'!FU528="","",'Inputs Q LTM'!FU528)</f>
        <v>0.869659038223764</v>
      </c>
      <c r="FV528" s="297" t="n">
        <f aca="false">IF('Inputs Q LTM'!FV528="","",'Inputs Q LTM'!FV528)</f>
        <v>0.869659038223764</v>
      </c>
      <c r="FW528" s="297" t="n">
        <f aca="false">IF('Inputs Q LTM'!FW528="","",'Inputs Q LTM'!FW528)</f>
        <v>0.869659038223764</v>
      </c>
      <c r="FX528" s="297" t="n">
        <f aca="false">IF('Inputs Q LTM'!FX528="","",'Inputs Q LTM'!FX528)</f>
        <v>0.869659038223764</v>
      </c>
      <c r="FY528" s="297" t="n">
        <f aca="false">IF('Inputs Q LTM'!FY528="","",'Inputs Q LTM'!FY528)</f>
        <v>0.869659038223764</v>
      </c>
      <c r="FZ528" s="297" t="n">
        <f aca="false">IF('Inputs Q LTM'!FZ528="","",'Inputs Q LTM'!FZ528)</f>
        <v>0.869659038223764</v>
      </c>
      <c r="GA528" s="297" t="n">
        <f aca="false">IF('Inputs Q LTM'!GA528="","",'Inputs Q LTM'!GA528)</f>
        <v>0.869659038223764</v>
      </c>
      <c r="GB528" s="297" t="n">
        <f aca="false">IF('Inputs Q LTM'!GB528="","",'Inputs Q LTM'!GB528)</f>
        <v>0.869659038223764</v>
      </c>
      <c r="GC528" s="297" t="n">
        <f aca="false">IF('Inputs Q LTM'!GC528="","",'Inputs Q LTM'!GC528)</f>
        <v>0.869659038223764</v>
      </c>
      <c r="GD528" s="297" t="n">
        <f aca="false">IF('Inputs Q LTM'!GD528="","",'Inputs Q LTM'!GD528)</f>
        <v>0.869659038223764</v>
      </c>
      <c r="GE528" s="297" t="n">
        <f aca="false">IF('Inputs Q LTM'!GE528="","",'Inputs Q LTM'!GE528)</f>
        <v>0.869659038223764</v>
      </c>
      <c r="GF528" s="297" t="n">
        <f aca="false">IF('Inputs Q LTM'!GF528="","",'Inputs Q LTM'!GF528)</f>
        <v>0.869659038223764</v>
      </c>
      <c r="GG528" s="297" t="n">
        <f aca="false">IF('Inputs Q LTM'!GG528="","",'Inputs Q LTM'!GG528)</f>
        <v>0.869659038223764</v>
      </c>
      <c r="GH528" s="297" t="n">
        <f aca="false">IF('Inputs Q LTM'!GH528="","",'Inputs Q LTM'!GH528)</f>
        <v>0.869659038223764</v>
      </c>
      <c r="GI528" s="297" t="n">
        <f aca="false">IF('Inputs Q LTM'!GI528="","",'Inputs Q LTM'!GI528)</f>
        <v>0.869659038223764</v>
      </c>
      <c r="GJ528" s="297" t="n">
        <f aca="false">IF('Inputs Q LTM'!GJ528="","",'Inputs Q LTM'!GJ528)</f>
        <v>0.869659038223764</v>
      </c>
      <c r="GK528" s="297" t="n">
        <f aca="false">IF('Inputs Q LTM'!GK528="","",'Inputs Q LTM'!GK528)</f>
        <v>0.869659038223764</v>
      </c>
      <c r="GL528" s="297" t="n">
        <f aca="false">IF('Inputs Q LTM'!GL528="","",'Inputs Q LTM'!GL528)</f>
        <v>0.869659038223764</v>
      </c>
      <c r="GM528" s="297" t="n">
        <f aca="false">IF('Inputs Q LTM'!GM528="","",'Inputs Q LTM'!GM528)</f>
        <v>0.869659038223764</v>
      </c>
      <c r="GN528" s="297" t="n">
        <f aca="false">IF('Inputs Q LTM'!GN528="","",'Inputs Q LTM'!GN528)</f>
        <v>0.869659038223764</v>
      </c>
      <c r="GO528" s="297" t="n">
        <f aca="false">IF('Inputs Q LTM'!GO528="","",'Inputs Q LTM'!GO528)</f>
        <v>0.869659038223764</v>
      </c>
      <c r="GP528" s="297" t="n">
        <f aca="false">IF('Inputs Q LTM'!GP528="","",'Inputs Q LTM'!GP528)</f>
        <v>0.869659038223764</v>
      </c>
      <c r="GQ528" s="297" t="n">
        <f aca="false">IF('Inputs Q LTM'!GQ528="","",'Inputs Q LTM'!GQ528)</f>
        <v>0.869659038223764</v>
      </c>
      <c r="GR528" s="297" t="n">
        <f aca="false">IF('Inputs Q LTM'!GR528="","",'Inputs Q LTM'!GR528)</f>
        <v>0.869659038223764</v>
      </c>
      <c r="GS528" s="297" t="n">
        <f aca="false">IF('Inputs Q LTM'!GS528="","",'Inputs Q LTM'!GS528)</f>
        <v>0.869659038223764</v>
      </c>
      <c r="GT528" s="297" t="n">
        <f aca="false">IF('Inputs Q LTM'!GT528="","",'Inputs Q LTM'!GT528)</f>
        <v>0.869659038223764</v>
      </c>
      <c r="GU528" s="297" t="n">
        <f aca="false">IF('Inputs Q LTM'!GU528="","",'Inputs Q LTM'!GU528)</f>
        <v>0.869659038223764</v>
      </c>
      <c r="GV528" s="297" t="n">
        <f aca="false">IF('Inputs Q LTM'!GV528="","",'Inputs Q LTM'!GV528)</f>
        <v>0.869659038223764</v>
      </c>
      <c r="GW528" s="297" t="n">
        <f aca="false">IF('Inputs Q LTM'!GW528="","",'Inputs Q LTM'!GW528)</f>
        <v>0.869659038223764</v>
      </c>
      <c r="GX528" s="297" t="n">
        <f aca="false">IF('Inputs Q LTM'!GX528="","",'Inputs Q LTM'!GX528)</f>
        <v>0.869659038223764</v>
      </c>
      <c r="GY528" s="297" t="n">
        <f aca="false">IF('Inputs Q LTM'!GY528="","",'Inputs Q LTM'!GY528)</f>
        <v>0.869659038223764</v>
      </c>
      <c r="GZ528" s="297" t="n">
        <f aca="false">IF('Inputs Q LTM'!GZ528="","",'Inputs Q LTM'!GZ528)</f>
        <v>0.869659038223764</v>
      </c>
      <c r="HA528" s="297" t="n">
        <f aca="false">IF('Inputs Q LTM'!HA528="","",'Inputs Q LTM'!HA528)</f>
        <v>0.869659038223764</v>
      </c>
    </row>
    <row r="529" customFormat="false" ht="15" hidden="false" customHeight="false" outlineLevel="1" collapsed="false">
      <c r="A529" s="172" t="s">
        <v>99</v>
      </c>
      <c r="B529" s="173" t="s">
        <v>454</v>
      </c>
      <c r="C529" s="173" t="s">
        <v>483</v>
      </c>
      <c r="D529" s="173" t="s">
        <v>10</v>
      </c>
      <c r="E529" s="119"/>
      <c r="F529" s="19" t="s">
        <v>485</v>
      </c>
      <c r="G529" s="119" t="s">
        <v>457</v>
      </c>
      <c r="H529" s="119"/>
      <c r="I529" s="119" t="s">
        <v>459</v>
      </c>
      <c r="BZ529" s="297"/>
      <c r="CA529" s="297" t="n">
        <f aca="false">IF('Inputs Q LTM'!CA529="","",'Inputs Q LTM'!CA529)</f>
        <v>0.857780065191285</v>
      </c>
      <c r="CB529" s="297" t="n">
        <f aca="false">IF('Inputs Q LTM'!CB529="","",'Inputs Q LTM'!CB529)</f>
        <v>0.863856254319281</v>
      </c>
      <c r="CC529" s="297" t="n">
        <f aca="false">IF('Inputs Q LTM'!CC529="","",'Inputs Q LTM'!CC529)</f>
        <v>0.873362445414847</v>
      </c>
      <c r="CD529" s="297" t="n">
        <f aca="false">IF('Inputs Q LTM'!CD529="","",'Inputs Q LTM'!CD529)</f>
        <v>0.890075656430797</v>
      </c>
      <c r="CE529" s="297" t="n">
        <f aca="false">IF('Inputs Q LTM'!CE529="","",'Inputs Q LTM'!CE529)</f>
        <v>0.878734622144113</v>
      </c>
      <c r="CF529" s="297" t="n">
        <f aca="false">IF('Inputs Q LTM'!CF529="","",'Inputs Q LTM'!CF529)</f>
        <v>0.897827258035554</v>
      </c>
      <c r="CG529" s="297" t="n">
        <f aca="false">IF('Inputs Q LTM'!CG529="","",'Inputs Q LTM'!CG529)</f>
        <v>0.897827258035554</v>
      </c>
      <c r="CH529" s="297" t="n">
        <f aca="false">IF('Inputs Q LTM'!CH529="","",'Inputs Q LTM'!CH529)</f>
        <v>0.909090909090909</v>
      </c>
      <c r="CI529" s="297" t="n">
        <f aca="false">IF('Inputs Q LTM'!CI529="","",'Inputs Q LTM'!CI529)</f>
        <v>0.884955752212389</v>
      </c>
      <c r="CJ529" s="297" t="n">
        <f aca="false">IF('Inputs Q LTM'!CJ529="","",'Inputs Q LTM'!CJ529)</f>
        <v>0.854700854700855</v>
      </c>
      <c r="CK529" s="297" t="n">
        <f aca="false">IF('Inputs Q LTM'!CK529="","",'Inputs Q LTM'!CK529)</f>
        <v>0.813008130081301</v>
      </c>
      <c r="CL529" s="297" t="n">
        <f aca="false">IF('Inputs Q LTM'!CL529="","",'Inputs Q LTM'!CL529)</f>
        <v>0.854700854700855</v>
      </c>
      <c r="CM529" s="297" t="n">
        <f aca="false">IF('Inputs Q LTM'!CM529="","",'Inputs Q LTM'!CM529)</f>
        <v>0.840336134453782</v>
      </c>
      <c r="CN529" s="297" t="n">
        <f aca="false">IF('Inputs Q LTM'!CN529="","",'Inputs Q LTM'!CN529)</f>
        <v>0.854700854700855</v>
      </c>
      <c r="CO529" s="297" t="n">
        <f aca="false">IF('Inputs Q LTM'!CO529="","",'Inputs Q LTM'!CO529)</f>
        <v>0.862068965517241</v>
      </c>
      <c r="CP529" s="297" t="n">
        <f aca="false">IF('Inputs Q LTM'!CP529="","",'Inputs Q LTM'!CP529)</f>
        <v>0.854700854700855</v>
      </c>
      <c r="CQ529" s="297" t="n">
        <f aca="false">IF('Inputs Q LTM'!CQ529="","",'Inputs Q LTM'!CQ529)</f>
        <v>0.854700854700855</v>
      </c>
      <c r="CR529" s="297" t="n">
        <f aca="false">IF('Inputs Q LTM'!CR529="","",'Inputs Q LTM'!CR529)</f>
        <v>0.854700854700855</v>
      </c>
      <c r="CS529" s="297" t="n">
        <f aca="false">IF('Inputs Q LTM'!CS529="","",'Inputs Q LTM'!CS529)</f>
        <v>0.854700854700855</v>
      </c>
      <c r="CT529" s="297" t="n">
        <f aca="false">IF('Inputs Q LTM'!CT529="","",'Inputs Q LTM'!CT529)</f>
        <v>0.86755699296475</v>
      </c>
      <c r="CU529" s="297" t="n">
        <f aca="false">IF('Inputs Q LTM'!CU529="","",'Inputs Q LTM'!CU529)</f>
        <v>0.880413131228644</v>
      </c>
      <c r="CV529" s="297" t="n">
        <f aca="false">IF('Inputs Q LTM'!CV529="","",'Inputs Q LTM'!CV529)</f>
        <v>0.893269269492539</v>
      </c>
      <c r="CW529" s="297" t="n">
        <f aca="false">IF('Inputs Q LTM'!CW529="","",'Inputs Q LTM'!CW529)</f>
        <v>0.906125407756434</v>
      </c>
      <c r="CX529" s="297" t="n">
        <f aca="false">IF('Inputs Q LTM'!CX529="","",'Inputs Q LTM'!CX529)</f>
        <v>0.919179352707052</v>
      </c>
      <c r="CY529" s="297" t="n">
        <f aca="false">IF('Inputs Q LTM'!CY529="","",'Inputs Q LTM'!CY529)</f>
        <v>0.93223329765767</v>
      </c>
      <c r="CZ529" s="297" t="n">
        <f aca="false">IF('Inputs Q LTM'!CZ529="","",'Inputs Q LTM'!CZ529)</f>
        <v>0.945287242608289</v>
      </c>
      <c r="DA529" s="297" t="n">
        <f aca="false">IF('Inputs Q LTM'!DA529="","",'Inputs Q LTM'!DA529)</f>
        <v>0.958341187558907</v>
      </c>
      <c r="DB529" s="364" t="n">
        <f aca="false">IF('Inputs Q LTM'!DB529="","",'Inputs Q LTM'!DB529)</f>
        <v>0.931111937690245</v>
      </c>
      <c r="DC529" s="297" t="n">
        <f aca="false">IF('Inputs Q LTM'!DC529="","",'Inputs Q LTM'!DC529)</f>
        <v>0.903882687821584</v>
      </c>
      <c r="DD529" s="297" t="n">
        <f aca="false">IF('Inputs Q LTM'!DD529="","",'Inputs Q LTM'!DD529)</f>
        <v>0.876653437952922</v>
      </c>
      <c r="DE529" s="297" t="n">
        <f aca="false">IF('Inputs Q LTM'!DE529="","",'Inputs Q LTM'!DE529)</f>
        <v>0.849424188084261</v>
      </c>
      <c r="DF529" s="297" t="n">
        <f aca="false">IF('Inputs Q LTM'!DF529="","",'Inputs Q LTM'!DF529)</f>
        <v>0.852585382442506</v>
      </c>
      <c r="DG529" s="297" t="n">
        <f aca="false">IF('Inputs Q LTM'!DG529="","",'Inputs Q LTM'!DG529)</f>
        <v>0.855746576800751</v>
      </c>
      <c r="DH529" s="297" t="n">
        <f aca="false">IF('Inputs Q LTM'!DH529="","",'Inputs Q LTM'!DH529)</f>
        <v>0.858907771158996</v>
      </c>
      <c r="DI529" s="297" t="n">
        <f aca="false">IF('Inputs Q LTM'!DI529="","",'Inputs Q LTM'!DI529)</f>
        <v>0.862068965517241</v>
      </c>
      <c r="DJ529" s="297" t="n">
        <f aca="false">IF('Inputs Q LTM'!DJ529="","",'Inputs Q LTM'!DJ529)</f>
        <v>0.863943028485757</v>
      </c>
      <c r="DK529" s="297" t="n">
        <f aca="false">IF('Inputs Q LTM'!DK529="","",'Inputs Q LTM'!DK529)</f>
        <v>0.865817091454273</v>
      </c>
      <c r="DL529" s="297" t="n">
        <f aca="false">IF('Inputs Q LTM'!DL529="","",'Inputs Q LTM'!DL529)</f>
        <v>0.867691154422789</v>
      </c>
      <c r="DM529" s="297" t="n">
        <f aca="false">IF('Inputs Q LTM'!DM529="","",'Inputs Q LTM'!DM529)</f>
        <v>0.869565217391304</v>
      </c>
      <c r="DN529" s="297" t="n">
        <f aca="false">IF('Inputs Q LTM'!DN529="","",'Inputs Q LTM'!DN529)</f>
        <v>0.869565217391304</v>
      </c>
      <c r="DO529" s="297" t="n">
        <f aca="false">IF('Inputs Q LTM'!DO529="","",'Inputs Q LTM'!DO529)</f>
        <v>0.869565217391304</v>
      </c>
      <c r="DP529" s="297" t="n">
        <f aca="false">IF('Inputs Q LTM'!DP529="","",'Inputs Q LTM'!DP529)</f>
        <v>0.869565217391304</v>
      </c>
      <c r="DQ529" s="297" t="n">
        <f aca="false">IF('Inputs Q LTM'!DQ529="","",'Inputs Q LTM'!DQ529)</f>
        <v>0.869565217391304</v>
      </c>
      <c r="DR529" s="297" t="n">
        <f aca="false">IF('Inputs Q LTM'!DR529="","",'Inputs Q LTM'!DR529)</f>
        <v>0.869565217391304</v>
      </c>
      <c r="DS529" s="297" t="n">
        <f aca="false">IF('Inputs Q LTM'!DS529="","",'Inputs Q LTM'!DS529)</f>
        <v>0.869565217391304</v>
      </c>
      <c r="DT529" s="297" t="n">
        <f aca="false">IF('Inputs Q LTM'!DT529="","",'Inputs Q LTM'!DT529)</f>
        <v>0.869565217391304</v>
      </c>
      <c r="DU529" s="297" t="n">
        <f aca="false">IF('Inputs Q LTM'!DU529="","",'Inputs Q LTM'!DU529)</f>
        <v>0.869565217391304</v>
      </c>
      <c r="DV529" s="297" t="n">
        <f aca="false">IF('Inputs Q LTM'!DV529="","",'Inputs Q LTM'!DV529)</f>
        <v>0.869565217391304</v>
      </c>
      <c r="DW529" s="297" t="n">
        <f aca="false">IF('Inputs Q LTM'!DW529="","",'Inputs Q LTM'!DW529)</f>
        <v>0.869565217391304</v>
      </c>
      <c r="DX529" s="297" t="n">
        <f aca="false">IF('Inputs Q LTM'!DX529="","",'Inputs Q LTM'!DX529)</f>
        <v>0.869565217391304</v>
      </c>
      <c r="DY529" s="297" t="n">
        <f aca="false">IF('Inputs Q LTM'!DY529="","",'Inputs Q LTM'!DY529)</f>
        <v>0.869565217391304</v>
      </c>
      <c r="DZ529" s="297" t="n">
        <f aca="false">IF('Inputs Q LTM'!DZ529="","",'Inputs Q LTM'!DZ529)</f>
        <v>0.869588672599419</v>
      </c>
      <c r="EA529" s="297" t="n">
        <f aca="false">IF('Inputs Q LTM'!EA529="","",'Inputs Q LTM'!EA529)</f>
        <v>0.869612127807534</v>
      </c>
      <c r="EB529" s="297" t="n">
        <f aca="false">IF('Inputs Q LTM'!EB529="","",'Inputs Q LTM'!EB529)</f>
        <v>0.869635583015649</v>
      </c>
      <c r="EC529" s="297" t="n">
        <f aca="false">IF('Inputs Q LTM'!EC529="","",'Inputs Q LTM'!EC529)</f>
        <v>0.869659038223764</v>
      </c>
      <c r="ED529" s="297" t="n">
        <f aca="false">IF('Inputs Q LTM'!ED529="","",'Inputs Q LTM'!ED529)</f>
        <v>0.869659038223764</v>
      </c>
      <c r="EE529" s="297" t="n">
        <f aca="false">IF('Inputs Q LTM'!EE529="","",'Inputs Q LTM'!EE529)</f>
        <v>0.869659038223764</v>
      </c>
      <c r="EF529" s="297" t="n">
        <f aca="false">IF('Inputs Q LTM'!EF529="","",'Inputs Q LTM'!EF529)</f>
        <v>0.869659038223764</v>
      </c>
      <c r="EG529" s="297" t="n">
        <f aca="false">IF('Inputs Q LTM'!EG529="","",'Inputs Q LTM'!EG529)</f>
        <v>0.869659038223764</v>
      </c>
      <c r="EH529" s="297" t="n">
        <f aca="false">IF('Inputs Q LTM'!EH529="","",'Inputs Q LTM'!EH529)</f>
        <v>0.869659038223764</v>
      </c>
      <c r="EI529" s="297" t="n">
        <f aca="false">IF('Inputs Q LTM'!EI529="","",'Inputs Q LTM'!EI529)</f>
        <v>0.869659038223764</v>
      </c>
      <c r="EJ529" s="297" t="n">
        <f aca="false">IF('Inputs Q LTM'!EJ529="","",'Inputs Q LTM'!EJ529)</f>
        <v>0.869659038223764</v>
      </c>
      <c r="EK529" s="297" t="n">
        <f aca="false">IF('Inputs Q LTM'!EK529="","",'Inputs Q LTM'!EK529)</f>
        <v>0.869659038223764</v>
      </c>
      <c r="EL529" s="297" t="n">
        <f aca="false">IF('Inputs Q LTM'!EL529="","",'Inputs Q LTM'!EL529)</f>
        <v>0.869659038223764</v>
      </c>
      <c r="EM529" s="297" t="n">
        <f aca="false">IF('Inputs Q LTM'!EM529="","",'Inputs Q LTM'!EM529)</f>
        <v>0.869659038223764</v>
      </c>
      <c r="EN529" s="297" t="n">
        <f aca="false">IF('Inputs Q LTM'!EN529="","",'Inputs Q LTM'!EN529)</f>
        <v>0.869659038223764</v>
      </c>
      <c r="EO529" s="297" t="n">
        <f aca="false">IF('Inputs Q LTM'!EO529="","",'Inputs Q LTM'!EO529)</f>
        <v>0.869659038223764</v>
      </c>
      <c r="EP529" s="297" t="n">
        <f aca="false">IF('Inputs Q LTM'!EP529="","",'Inputs Q LTM'!EP529)</f>
        <v>0.869659038223764</v>
      </c>
      <c r="EQ529" s="297" t="n">
        <f aca="false">IF('Inputs Q LTM'!EQ529="","",'Inputs Q LTM'!EQ529)</f>
        <v>0.869659038223764</v>
      </c>
      <c r="ER529" s="297" t="n">
        <f aca="false">IF('Inputs Q LTM'!ER529="","",'Inputs Q LTM'!ER529)</f>
        <v>0.869659038223764</v>
      </c>
      <c r="ES529" s="297" t="n">
        <f aca="false">IF('Inputs Q LTM'!ES529="","",'Inputs Q LTM'!ES529)</f>
        <v>0.869659038223764</v>
      </c>
      <c r="ET529" s="297" t="n">
        <f aca="false">IF('Inputs Q LTM'!ET529="","",'Inputs Q LTM'!ET529)</f>
        <v>0.869659038223764</v>
      </c>
      <c r="EU529" s="297" t="n">
        <f aca="false">IF('Inputs Q LTM'!EU529="","",'Inputs Q LTM'!EU529)</f>
        <v>0.869659038223764</v>
      </c>
      <c r="EV529" s="297" t="n">
        <f aca="false">IF('Inputs Q LTM'!EV529="","",'Inputs Q LTM'!EV529)</f>
        <v>0.869659038223764</v>
      </c>
      <c r="EW529" s="297" t="n">
        <f aca="false">IF('Inputs Q LTM'!EW529="","",'Inputs Q LTM'!EW529)</f>
        <v>0.869659038223764</v>
      </c>
      <c r="EX529" s="297" t="n">
        <f aca="false">IF('Inputs Q LTM'!EX529="","",'Inputs Q LTM'!EX529)</f>
        <v>0.869659038223764</v>
      </c>
      <c r="EY529" s="297" t="n">
        <f aca="false">IF('Inputs Q LTM'!EY529="","",'Inputs Q LTM'!EY529)</f>
        <v>0.869659038223764</v>
      </c>
      <c r="EZ529" s="297" t="n">
        <f aca="false">IF('Inputs Q LTM'!EZ529="","",'Inputs Q LTM'!EZ529)</f>
        <v>0.869659038223764</v>
      </c>
      <c r="FA529" s="297" t="n">
        <f aca="false">IF('Inputs Q LTM'!FA529="","",'Inputs Q LTM'!FA529)</f>
        <v>0.869659038223764</v>
      </c>
      <c r="FB529" s="297" t="n">
        <f aca="false">IF('Inputs Q LTM'!FB529="","",'Inputs Q LTM'!FB529)</f>
        <v>0.869659038223764</v>
      </c>
      <c r="FC529" s="297" t="n">
        <f aca="false">IF('Inputs Q LTM'!FC529="","",'Inputs Q LTM'!FC529)</f>
        <v>0.869659038223764</v>
      </c>
      <c r="FD529" s="297" t="n">
        <f aca="false">IF('Inputs Q LTM'!FD529="","",'Inputs Q LTM'!FD529)</f>
        <v>0.869659038223764</v>
      </c>
      <c r="FE529" s="297" t="n">
        <f aca="false">IF('Inputs Q LTM'!FE529="","",'Inputs Q LTM'!FE529)</f>
        <v>0.869659038223764</v>
      </c>
      <c r="FF529" s="297" t="n">
        <f aca="false">IF('Inputs Q LTM'!FF529="","",'Inputs Q LTM'!FF529)</f>
        <v>0.869659038223764</v>
      </c>
      <c r="FG529" s="297" t="n">
        <f aca="false">IF('Inputs Q LTM'!FG529="","",'Inputs Q LTM'!FG529)</f>
        <v>0.869659038223764</v>
      </c>
      <c r="FH529" s="297" t="n">
        <f aca="false">IF('Inputs Q LTM'!FH529="","",'Inputs Q LTM'!FH529)</f>
        <v>0.869659038223764</v>
      </c>
      <c r="FI529" s="297" t="n">
        <f aca="false">IF('Inputs Q LTM'!FI529="","",'Inputs Q LTM'!FI529)</f>
        <v>0.869659038223764</v>
      </c>
      <c r="FJ529" s="297" t="n">
        <f aca="false">IF('Inputs Q LTM'!FJ529="","",'Inputs Q LTM'!FJ529)</f>
        <v>0.869659038223764</v>
      </c>
      <c r="FK529" s="297" t="n">
        <f aca="false">IF('Inputs Q LTM'!FK529="","",'Inputs Q LTM'!FK529)</f>
        <v>0.869659038223764</v>
      </c>
      <c r="FL529" s="297" t="n">
        <f aca="false">IF('Inputs Q LTM'!FL529="","",'Inputs Q LTM'!FL529)</f>
        <v>0.869659038223764</v>
      </c>
      <c r="FM529" s="297" t="n">
        <f aca="false">IF('Inputs Q LTM'!FM529="","",'Inputs Q LTM'!FM529)</f>
        <v>0.869659038223764</v>
      </c>
      <c r="FN529" s="297" t="n">
        <f aca="false">IF('Inputs Q LTM'!FN529="","",'Inputs Q LTM'!FN529)</f>
        <v>0.869659038223764</v>
      </c>
      <c r="FO529" s="297" t="n">
        <f aca="false">IF('Inputs Q LTM'!FO529="","",'Inputs Q LTM'!FO529)</f>
        <v>0.869659038223764</v>
      </c>
      <c r="FP529" s="297" t="n">
        <f aca="false">IF('Inputs Q LTM'!FP529="","",'Inputs Q LTM'!FP529)</f>
        <v>0.869659038223764</v>
      </c>
      <c r="FQ529" s="297" t="n">
        <f aca="false">IF('Inputs Q LTM'!FQ529="","",'Inputs Q LTM'!FQ529)</f>
        <v>0.869659038223764</v>
      </c>
      <c r="FR529" s="297" t="n">
        <f aca="false">IF('Inputs Q LTM'!FR529="","",'Inputs Q LTM'!FR529)</f>
        <v>0.869659038223764</v>
      </c>
      <c r="FS529" s="297" t="n">
        <f aca="false">IF('Inputs Q LTM'!FS529="","",'Inputs Q LTM'!FS529)</f>
        <v>0.869659038223764</v>
      </c>
      <c r="FT529" s="297" t="n">
        <f aca="false">IF('Inputs Q LTM'!FT529="","",'Inputs Q LTM'!FT529)</f>
        <v>0.869659038223764</v>
      </c>
      <c r="FU529" s="297" t="n">
        <f aca="false">IF('Inputs Q LTM'!FU529="","",'Inputs Q LTM'!FU529)</f>
        <v>0.869659038223764</v>
      </c>
      <c r="FV529" s="297" t="n">
        <f aca="false">IF('Inputs Q LTM'!FV529="","",'Inputs Q LTM'!FV529)</f>
        <v>0.869659038223764</v>
      </c>
      <c r="FW529" s="297" t="n">
        <f aca="false">IF('Inputs Q LTM'!FW529="","",'Inputs Q LTM'!FW529)</f>
        <v>0.869659038223764</v>
      </c>
      <c r="FX529" s="297" t="n">
        <f aca="false">IF('Inputs Q LTM'!FX529="","",'Inputs Q LTM'!FX529)</f>
        <v>0.869659038223764</v>
      </c>
      <c r="FY529" s="297" t="n">
        <f aca="false">IF('Inputs Q LTM'!FY529="","",'Inputs Q LTM'!FY529)</f>
        <v>0.869659038223764</v>
      </c>
      <c r="FZ529" s="297" t="n">
        <f aca="false">IF('Inputs Q LTM'!FZ529="","",'Inputs Q LTM'!FZ529)</f>
        <v>0.869659038223764</v>
      </c>
      <c r="GA529" s="297" t="n">
        <f aca="false">IF('Inputs Q LTM'!GA529="","",'Inputs Q LTM'!GA529)</f>
        <v>0.869659038223764</v>
      </c>
      <c r="GB529" s="297" t="n">
        <f aca="false">IF('Inputs Q LTM'!GB529="","",'Inputs Q LTM'!GB529)</f>
        <v>0.869659038223764</v>
      </c>
      <c r="GC529" s="297" t="n">
        <f aca="false">IF('Inputs Q LTM'!GC529="","",'Inputs Q LTM'!GC529)</f>
        <v>0.869659038223764</v>
      </c>
      <c r="GD529" s="297" t="n">
        <f aca="false">IF('Inputs Q LTM'!GD529="","",'Inputs Q LTM'!GD529)</f>
        <v>0.869659038223764</v>
      </c>
      <c r="GE529" s="297" t="n">
        <f aca="false">IF('Inputs Q LTM'!GE529="","",'Inputs Q LTM'!GE529)</f>
        <v>0.869659038223764</v>
      </c>
      <c r="GF529" s="297" t="n">
        <f aca="false">IF('Inputs Q LTM'!GF529="","",'Inputs Q LTM'!GF529)</f>
        <v>0.869659038223764</v>
      </c>
      <c r="GG529" s="297" t="n">
        <f aca="false">IF('Inputs Q LTM'!GG529="","",'Inputs Q LTM'!GG529)</f>
        <v>0.869659038223764</v>
      </c>
      <c r="GH529" s="297" t="n">
        <f aca="false">IF('Inputs Q LTM'!GH529="","",'Inputs Q LTM'!GH529)</f>
        <v>0.869659038223764</v>
      </c>
      <c r="GI529" s="297" t="n">
        <f aca="false">IF('Inputs Q LTM'!GI529="","",'Inputs Q LTM'!GI529)</f>
        <v>0.869659038223764</v>
      </c>
      <c r="GJ529" s="297" t="n">
        <f aca="false">IF('Inputs Q LTM'!GJ529="","",'Inputs Q LTM'!GJ529)</f>
        <v>0.869659038223764</v>
      </c>
      <c r="GK529" s="297" t="n">
        <f aca="false">IF('Inputs Q LTM'!GK529="","",'Inputs Q LTM'!GK529)</f>
        <v>0.869659038223764</v>
      </c>
      <c r="GL529" s="297" t="n">
        <f aca="false">IF('Inputs Q LTM'!GL529="","",'Inputs Q LTM'!GL529)</f>
        <v>0.869659038223764</v>
      </c>
      <c r="GM529" s="297" t="n">
        <f aca="false">IF('Inputs Q LTM'!GM529="","",'Inputs Q LTM'!GM529)</f>
        <v>0.869659038223764</v>
      </c>
      <c r="GN529" s="297" t="n">
        <f aca="false">IF('Inputs Q LTM'!GN529="","",'Inputs Q LTM'!GN529)</f>
        <v>0.869659038223764</v>
      </c>
      <c r="GO529" s="297" t="n">
        <f aca="false">IF('Inputs Q LTM'!GO529="","",'Inputs Q LTM'!GO529)</f>
        <v>0.869659038223764</v>
      </c>
      <c r="GP529" s="297" t="n">
        <f aca="false">IF('Inputs Q LTM'!GP529="","",'Inputs Q LTM'!GP529)</f>
        <v>0.869659038223764</v>
      </c>
      <c r="GQ529" s="297" t="n">
        <f aca="false">IF('Inputs Q LTM'!GQ529="","",'Inputs Q LTM'!GQ529)</f>
        <v>0.869659038223764</v>
      </c>
      <c r="GR529" s="297" t="n">
        <f aca="false">IF('Inputs Q LTM'!GR529="","",'Inputs Q LTM'!GR529)</f>
        <v>0.869659038223764</v>
      </c>
      <c r="GS529" s="297" t="n">
        <f aca="false">IF('Inputs Q LTM'!GS529="","",'Inputs Q LTM'!GS529)</f>
        <v>0.869659038223764</v>
      </c>
      <c r="GT529" s="297" t="n">
        <f aca="false">IF('Inputs Q LTM'!GT529="","",'Inputs Q LTM'!GT529)</f>
        <v>0.869659038223764</v>
      </c>
      <c r="GU529" s="297" t="n">
        <f aca="false">IF('Inputs Q LTM'!GU529="","",'Inputs Q LTM'!GU529)</f>
        <v>0.869659038223764</v>
      </c>
      <c r="GV529" s="297" t="n">
        <f aca="false">IF('Inputs Q LTM'!GV529="","",'Inputs Q LTM'!GV529)</f>
        <v>0.869659038223764</v>
      </c>
      <c r="GW529" s="297" t="n">
        <f aca="false">IF('Inputs Q LTM'!GW529="","",'Inputs Q LTM'!GW529)</f>
        <v>0.869659038223764</v>
      </c>
      <c r="GX529" s="297" t="n">
        <f aca="false">IF('Inputs Q LTM'!GX529="","",'Inputs Q LTM'!GX529)</f>
        <v>0.869659038223764</v>
      </c>
      <c r="GY529" s="297" t="n">
        <f aca="false">IF('Inputs Q LTM'!GY529="","",'Inputs Q LTM'!GY529)</f>
        <v>0.869659038223764</v>
      </c>
      <c r="GZ529" s="297" t="n">
        <f aca="false">IF('Inputs Q LTM'!GZ529="","",'Inputs Q LTM'!GZ529)</f>
        <v>0.869659038223764</v>
      </c>
      <c r="HA529" s="297" t="n">
        <f aca="false">IF('Inputs Q LTM'!HA529="","",'Inputs Q LTM'!HA529)</f>
        <v>0.869659038223764</v>
      </c>
    </row>
    <row r="530" customFormat="false" ht="15" hidden="false" customHeight="false" outlineLevel="1" collapsed="false">
      <c r="A530" s="172" t="s">
        <v>99</v>
      </c>
      <c r="B530" s="173" t="s">
        <v>454</v>
      </c>
      <c r="C530" s="173" t="s">
        <v>483</v>
      </c>
      <c r="D530" s="173" t="s">
        <v>10</v>
      </c>
      <c r="E530" s="119"/>
      <c r="F530" s="19" t="s">
        <v>486</v>
      </c>
      <c r="G530" s="119" t="s">
        <v>12</v>
      </c>
      <c r="H530" s="119"/>
      <c r="I530" s="119" t="s">
        <v>461</v>
      </c>
      <c r="BJ530" s="359" t="n">
        <f aca="false">(Inputs!W530 + 1)^0.25 - 1</f>
        <v>0.000998503490403868</v>
      </c>
      <c r="BK530" s="359" t="n">
        <f aca="false">(Inputs!W530 + 1)^0.25 - 1</f>
        <v>0.000998503490403868</v>
      </c>
      <c r="BL530" s="359" t="n">
        <f aca="false">(Inputs!W530 + 1)^0.25 - 1</f>
        <v>0.000998503490403868</v>
      </c>
      <c r="BM530" s="359" t="n">
        <f aca="false">(Inputs!W530 + 1)^0.25 - 1</f>
        <v>0.000998503490403868</v>
      </c>
      <c r="BN530" s="359" t="n">
        <f aca="false">(Inputs!X530 + 1)^0.25 - 1</f>
        <v>-0.0020060281549299</v>
      </c>
      <c r="BO530" s="359" t="n">
        <f aca="false">(Inputs!X530 + 1)^0.25 - 1</f>
        <v>-0.0020060281549299</v>
      </c>
      <c r="BP530" s="359" t="n">
        <f aca="false">(Inputs!X530 + 1)^0.25 - 1</f>
        <v>-0.0020060281549299</v>
      </c>
      <c r="BQ530" s="359" t="n">
        <f aca="false">(Inputs!X530 + 1)^0.25 - 1</f>
        <v>-0.0020060281549299</v>
      </c>
      <c r="BR530" s="359" t="n">
        <f aca="false">(Inputs!Y530 + 1)^0.25 - 1</f>
        <v>-0.000250093804725071</v>
      </c>
      <c r="BS530" s="359" t="n">
        <f aca="false">(Inputs!Y530 + 1)^0.25 - 1</f>
        <v>-0.000250093804725071</v>
      </c>
      <c r="BT530" s="359" t="n">
        <f aca="false">(Inputs!Y530 + 1)^0.25 - 1</f>
        <v>-0.000250093804725071</v>
      </c>
      <c r="BU530" s="359" t="n">
        <f aca="false">(Inputs!Y530 + 1)^0.25 - 1</f>
        <v>-0.000250093804725071</v>
      </c>
      <c r="BV530" s="359" t="n">
        <f aca="false">(Inputs!Z530 + 1)^0.25 - 1</f>
        <v>0.00348177363314806</v>
      </c>
      <c r="BW530" s="359" t="n">
        <f aca="false">(Inputs!Z530 + 1)^0.25 - 1</f>
        <v>0.00348177363314806</v>
      </c>
      <c r="BX530" s="359" t="n">
        <f aca="false">(Inputs!Z530 + 1)^0.25 - 1</f>
        <v>0.00348177363314806</v>
      </c>
      <c r="BY530" s="359" t="n">
        <f aca="false">(Inputs!Z530 + 1)^0.25 - 1</f>
        <v>0.00348177363314806</v>
      </c>
      <c r="BZ530" s="359" t="n">
        <f aca="false">(Inputs!AA530 + 1)^0.25 - 1</f>
        <v>0.00422317182899978</v>
      </c>
      <c r="CA530" s="359" t="n">
        <f aca="false">(Inputs!AA530 + 1)^0.25 - 1</f>
        <v>0.00422317182899978</v>
      </c>
      <c r="CB530" s="359" t="n">
        <f aca="false">(Inputs!AA530 + 1)^0.25 - 1</f>
        <v>0.00422317182899978</v>
      </c>
      <c r="CC530" s="359" t="n">
        <f aca="false">(Inputs!AA530 + 1)^0.25 - 1</f>
        <v>0.00422317182899978</v>
      </c>
      <c r="CD530" s="359" t="n">
        <f aca="false">(Inputs!AB530 + 1)^0.25 - 1</f>
        <v>0.00397622156519839</v>
      </c>
      <c r="CE530" s="359" t="n">
        <f aca="false">(Inputs!AB530 + 1)^0.25 - 1</f>
        <v>0.00397622156519839</v>
      </c>
      <c r="CF530" s="359" t="n">
        <f aca="false">(Inputs!AB530 + 1)^0.25 - 1</f>
        <v>0.00397622156519839</v>
      </c>
      <c r="CG530" s="359" t="n">
        <f aca="false">(Inputs!AB530 + 1)^0.25 - 1</f>
        <v>0.00397622156519839</v>
      </c>
      <c r="CH530" s="359" t="n">
        <f aca="false">(Inputs!AC530 + 1)^0.25 - 1</f>
        <v>-7.50084389768979E-005</v>
      </c>
      <c r="CI530" s="359" t="n">
        <f aca="false">(Inputs!AC530 + 1)^0.25 - 1</f>
        <v>-7.50084389768979E-005</v>
      </c>
      <c r="CJ530" s="359" t="n">
        <f aca="false">(Inputs!AC530 + 1)^0.25 - 1</f>
        <v>-7.50084389768979E-005</v>
      </c>
      <c r="CK530" s="359" t="n">
        <f aca="false">(Inputs!AC530 + 1)^0.25 - 1</f>
        <v>-7.50084389768979E-005</v>
      </c>
      <c r="CL530" s="359" t="n">
        <f aca="false">(Inputs!AD530 + 1)^0.25 - 1</f>
        <v>0.0120311311049426</v>
      </c>
      <c r="CM530" s="359" t="n">
        <f aca="false">(Inputs!AD530 + 1)^0.25 - 1</f>
        <v>0.0120311311049426</v>
      </c>
      <c r="CN530" s="359" t="n">
        <f aca="false">(Inputs!AD530 + 1)^0.25 - 1</f>
        <v>0.0120311311049426</v>
      </c>
      <c r="CO530" s="359" t="n">
        <f aca="false">(Inputs!AD530 + 1)^0.25 - 1</f>
        <v>0.0120311311049426</v>
      </c>
      <c r="CP530" s="359" t="n">
        <f aca="false">(Inputs!AE530 + 1)^0.25 - 1</f>
        <v>0.00422317182899978</v>
      </c>
      <c r="CQ530" s="359" t="n">
        <f aca="false">(Inputs!AE530 + 1)^0.25 - 1</f>
        <v>0.00422317182899978</v>
      </c>
      <c r="CR530" s="359" t="n">
        <f aca="false">(Inputs!AE530 + 1)^0.25 - 1</f>
        <v>0.00422317182899978</v>
      </c>
      <c r="CS530" s="359" t="n">
        <f aca="false">(Inputs!AE530 + 1)^0.25 - 1</f>
        <v>0.00422317182899978</v>
      </c>
      <c r="CT530" s="359" t="n">
        <f aca="false">(Inputs!AF530 + 1)^0.25 - 1</f>
        <v>0.00446994004318269</v>
      </c>
      <c r="CU530" s="359" t="n">
        <f aca="false">(Inputs!AF530 + 1)^0.25 - 1</f>
        <v>0.00446994004318269</v>
      </c>
      <c r="CV530" s="359" t="n">
        <f aca="false">(Inputs!AF530 + 1)^0.25 - 1</f>
        <v>0.00446994004318269</v>
      </c>
      <c r="CW530" s="359" t="n">
        <f aca="false">(Inputs!AF530 + 1)^0.25 - 1</f>
        <v>0.00446994004318269</v>
      </c>
      <c r="CX530" s="359" t="n">
        <f aca="false">(Inputs!AG530 + 1)^0.25 - 1</f>
        <v>0.00446994004318269</v>
      </c>
      <c r="CY530" s="359" t="n">
        <f aca="false">(Inputs!AG530 + 1)^0.25 - 1</f>
        <v>0.00446994004318269</v>
      </c>
      <c r="CZ530" s="359" t="n">
        <f aca="false">(Inputs!AG530 + 1)^0.25 - 1</f>
        <v>0.00446994004318269</v>
      </c>
      <c r="DA530" s="359" t="n">
        <f aca="false">(Inputs!AG530 + 1)^0.25 - 1</f>
        <v>0.00446994004318269</v>
      </c>
      <c r="DB530" s="359" t="n">
        <f aca="false">(Inputs!AH530 + 1)^0.25 - 1</f>
        <v>0.00446994004318269</v>
      </c>
      <c r="DC530" s="359" t="n">
        <f aca="false">(Inputs!AH530 + 1)^0.25 - 1</f>
        <v>0.00446994004318269</v>
      </c>
      <c r="DD530" s="359" t="n">
        <f aca="false">(Inputs!AH530 + 1)^0.25 - 1</f>
        <v>0.00446994004318269</v>
      </c>
      <c r="DE530" s="359" t="n">
        <f aca="false">(Inputs!AH530 + 1)^0.25 - 1</f>
        <v>0.00446994004318269</v>
      </c>
      <c r="DF530" s="359" t="n">
        <f aca="false">(Inputs!AI530 + 1)^0.25 - 1</f>
        <v>0.00446994004318269</v>
      </c>
      <c r="DG530" s="359" t="n">
        <f aca="false">(Inputs!AI530 + 1)^0.25 - 1</f>
        <v>0.00446994004318269</v>
      </c>
      <c r="DH530" s="359" t="n">
        <f aca="false">(Inputs!AI530 + 1)^0.25 - 1</f>
        <v>0.00446994004318269</v>
      </c>
      <c r="DI530" s="359" t="n">
        <f aca="false">(Inputs!AI530 + 1)^0.25 - 1</f>
        <v>0.00446994004318269</v>
      </c>
      <c r="DJ530" s="359" t="n">
        <f aca="false">(Inputs!AJ530 + 1)^0.25 - 1</f>
        <v>0.00446994004318269</v>
      </c>
      <c r="DK530" s="359" t="n">
        <f aca="false">(Inputs!AJ530 + 1)^0.25 - 1</f>
        <v>0.00446994004318269</v>
      </c>
      <c r="DL530" s="359" t="n">
        <f aca="false">(Inputs!AJ530 + 1)^0.25 - 1</f>
        <v>0.00446994004318269</v>
      </c>
      <c r="DM530" s="359" t="n">
        <f aca="false">(Inputs!AJ530 + 1)^0.25 - 1</f>
        <v>0.00446994004318269</v>
      </c>
      <c r="DN530" s="359" t="n">
        <f aca="false">(Inputs!AK530 + 1)^0.25 - 1</f>
        <v>0.00446994004318269</v>
      </c>
      <c r="DO530" s="359" t="n">
        <f aca="false">(Inputs!AK530 + 1)^0.25 - 1</f>
        <v>0.00446994004318269</v>
      </c>
      <c r="DP530" s="359" t="n">
        <f aca="false">(Inputs!AK530 + 1)^0.25 - 1</f>
        <v>0.00446994004318269</v>
      </c>
      <c r="DQ530" s="359" t="n">
        <f aca="false">(Inputs!AK530 + 1)^0.25 - 1</f>
        <v>0.00446994004318269</v>
      </c>
      <c r="DR530" s="359" t="n">
        <f aca="false">(Inputs!AL530 + 1)^0.25 - 1</f>
        <v>0.00446994004318269</v>
      </c>
      <c r="DS530" s="359" t="n">
        <f aca="false">(Inputs!AL530 + 1)^0.25 - 1</f>
        <v>0.00446994004318269</v>
      </c>
      <c r="DT530" s="359" t="n">
        <f aca="false">(Inputs!AL530 + 1)^0.25 - 1</f>
        <v>0.00446994004318269</v>
      </c>
      <c r="DU530" s="359" t="n">
        <f aca="false">(Inputs!AL530 + 1)^0.25 - 1</f>
        <v>0.00446994004318269</v>
      </c>
      <c r="DV530" s="359" t="n">
        <f aca="false">(Inputs!AM530 + 1)^0.25 - 1</f>
        <v>0.00446994004318269</v>
      </c>
      <c r="DW530" s="359" t="n">
        <f aca="false">(Inputs!AM530 + 1)^0.25 - 1</f>
        <v>0.00446994004318269</v>
      </c>
      <c r="DX530" s="359" t="n">
        <f aca="false">(Inputs!AM530 + 1)^0.25 - 1</f>
        <v>0.00446994004318269</v>
      </c>
      <c r="DY530" s="359" t="n">
        <f aca="false">(Inputs!AM530 + 1)^0.25 - 1</f>
        <v>0.00446994004318269</v>
      </c>
      <c r="DZ530" s="359" t="n">
        <f aca="false">(Inputs!AN530 + 1)^0.25 - 1</f>
        <v>0.00446994004318269</v>
      </c>
      <c r="EA530" s="359" t="n">
        <f aca="false">(Inputs!AN530 + 1)^0.25 - 1</f>
        <v>0.00446994004318269</v>
      </c>
      <c r="EB530" s="359" t="n">
        <f aca="false">(Inputs!AN530 + 1)^0.25 - 1</f>
        <v>0.00446994004318269</v>
      </c>
      <c r="EC530" s="359" t="n">
        <f aca="false">(Inputs!AN530 + 1)^0.25 - 1</f>
        <v>0.00446994004318269</v>
      </c>
      <c r="ED530" s="359" t="n">
        <f aca="false">(Inputs!AO530 + 1)^0.25 - 1</f>
        <v>0.00446994004318269</v>
      </c>
      <c r="EE530" s="359" t="n">
        <f aca="false">(Inputs!AO530 + 1)^0.25 - 1</f>
        <v>0.00446994004318269</v>
      </c>
      <c r="EF530" s="359" t="n">
        <f aca="false">(Inputs!AO530 + 1)^0.25 - 1</f>
        <v>0.00446994004318269</v>
      </c>
      <c r="EG530" s="359" t="n">
        <f aca="false">(Inputs!AO530 + 1)^0.25 - 1</f>
        <v>0.00446994004318269</v>
      </c>
      <c r="EH530" s="359" t="n">
        <f aca="false">(Inputs!AP530 + 1)^0.25 - 1</f>
        <v>0.00446994004318269</v>
      </c>
      <c r="EI530" s="359" t="n">
        <f aca="false">(Inputs!AP530 + 1)^0.25 - 1</f>
        <v>0.00446994004318269</v>
      </c>
      <c r="EJ530" s="359" t="n">
        <f aca="false">(Inputs!AP530 + 1)^0.25 - 1</f>
        <v>0.00446994004318269</v>
      </c>
      <c r="EK530" s="359" t="n">
        <f aca="false">(Inputs!AP530 + 1)^0.25 - 1</f>
        <v>0.00446994004318269</v>
      </c>
      <c r="EL530" s="359" t="n">
        <f aca="false">(Inputs!AQ530 + 1)^0.25 - 1</f>
        <v>0.00446994004318269</v>
      </c>
      <c r="EM530" s="359" t="n">
        <f aca="false">(Inputs!AQ530 + 1)^0.25 - 1</f>
        <v>0.00446994004318269</v>
      </c>
      <c r="EN530" s="359" t="n">
        <f aca="false">(Inputs!AQ530 + 1)^0.25 - 1</f>
        <v>0.00446994004318269</v>
      </c>
      <c r="EO530" s="359" t="n">
        <f aca="false">(Inputs!AQ530 + 1)^0.25 - 1</f>
        <v>0.00446994004318269</v>
      </c>
      <c r="EP530" s="359" t="n">
        <f aca="false">(Inputs!AR530 + 1)^0.25 - 1</f>
        <v>0.00446994004318269</v>
      </c>
      <c r="EQ530" s="359" t="n">
        <f aca="false">(Inputs!AR530 + 1)^0.25 - 1</f>
        <v>0.00446994004318269</v>
      </c>
      <c r="ER530" s="359" t="n">
        <f aca="false">(Inputs!AR530 + 1)^0.25 - 1</f>
        <v>0.00446994004318269</v>
      </c>
      <c r="ES530" s="359" t="n">
        <f aca="false">(Inputs!AR530 + 1)^0.25 - 1</f>
        <v>0.00446994004318269</v>
      </c>
      <c r="ET530" s="359" t="n">
        <f aca="false">(Inputs!AS530 + 1)^0.25 - 1</f>
        <v>0.00446994004318269</v>
      </c>
      <c r="EU530" s="359" t="n">
        <f aca="false">(Inputs!AS530 + 1)^0.25 - 1</f>
        <v>0.00446994004318269</v>
      </c>
      <c r="EV530" s="359" t="n">
        <f aca="false">(Inputs!AS530 + 1)^0.25 - 1</f>
        <v>0.00446994004318269</v>
      </c>
      <c r="EW530" s="359" t="n">
        <f aca="false">(Inputs!AS530 + 1)^0.25 - 1</f>
        <v>0.00446994004318269</v>
      </c>
      <c r="EX530" s="359" t="n">
        <f aca="false">(Inputs!AT530 + 1)^0.25 - 1</f>
        <v>0.00446994004318269</v>
      </c>
      <c r="EY530" s="359" t="n">
        <f aca="false">(Inputs!AT530 + 1)^0.25 - 1</f>
        <v>0.00446994004318269</v>
      </c>
      <c r="EZ530" s="359" t="n">
        <f aca="false">(Inputs!AT530 + 1)^0.25 - 1</f>
        <v>0.00446994004318269</v>
      </c>
      <c r="FA530" s="359" t="n">
        <f aca="false">(Inputs!AT530 + 1)^0.25 - 1</f>
        <v>0.00446994004318269</v>
      </c>
      <c r="FB530" s="359" t="n">
        <f aca="false">(Inputs!AU530 + 1)^0.25 - 1</f>
        <v>0.00446994004318269</v>
      </c>
      <c r="FC530" s="359" t="n">
        <f aca="false">(Inputs!AU530 + 1)^0.25 - 1</f>
        <v>0.00446994004318269</v>
      </c>
      <c r="FD530" s="359" t="n">
        <f aca="false">(Inputs!AU530 + 1)^0.25 - 1</f>
        <v>0.00446994004318269</v>
      </c>
      <c r="FE530" s="359" t="n">
        <f aca="false">(Inputs!AU530 + 1)^0.25 - 1</f>
        <v>0.00446994004318269</v>
      </c>
      <c r="FF530" s="359" t="n">
        <f aca="false">(Inputs!AV530 + 1)^0.25 - 1</f>
        <v>0.00446994004318269</v>
      </c>
      <c r="FG530" s="359" t="n">
        <f aca="false">(Inputs!AV530 + 1)^0.25 - 1</f>
        <v>0.00446994004318269</v>
      </c>
      <c r="FH530" s="359" t="n">
        <f aca="false">(Inputs!AV530 + 1)^0.25 - 1</f>
        <v>0.00446994004318269</v>
      </c>
      <c r="FI530" s="359" t="n">
        <f aca="false">(Inputs!AV530 + 1)^0.25 - 1</f>
        <v>0.00446994004318269</v>
      </c>
      <c r="FJ530" s="359" t="n">
        <f aca="false">(Inputs!AW530 + 1)^0.25 - 1</f>
        <v>0.00446994004318269</v>
      </c>
      <c r="FK530" s="359" t="n">
        <f aca="false">(Inputs!AW530 + 1)^0.25 - 1</f>
        <v>0.00446994004318269</v>
      </c>
      <c r="FL530" s="359" t="n">
        <f aca="false">(Inputs!AW530 + 1)^0.25 - 1</f>
        <v>0.00446994004318269</v>
      </c>
      <c r="FM530" s="359" t="n">
        <f aca="false">(Inputs!AW530 + 1)^0.25 - 1</f>
        <v>0.00446994004318269</v>
      </c>
      <c r="FN530" s="359" t="n">
        <f aca="false">(Inputs!AX530 + 1)^0.25 - 1</f>
        <v>0.00446994004318269</v>
      </c>
      <c r="FO530" s="359" t="n">
        <f aca="false">(Inputs!AX530 + 1)^0.25 - 1</f>
        <v>0.00446994004318269</v>
      </c>
      <c r="FP530" s="359" t="n">
        <f aca="false">(Inputs!AX530 + 1)^0.25 - 1</f>
        <v>0.00446994004318269</v>
      </c>
      <c r="FQ530" s="359" t="n">
        <f aca="false">(Inputs!AX530 + 1)^0.25 - 1</f>
        <v>0.00446994004318269</v>
      </c>
      <c r="FR530" s="359" t="n">
        <f aca="false">(Inputs!AY530 + 1)^0.25 - 1</f>
        <v>0.00446994004318269</v>
      </c>
      <c r="FS530" s="359" t="n">
        <f aca="false">(Inputs!AY530 + 1)^0.25 - 1</f>
        <v>0.00446994004318269</v>
      </c>
      <c r="FT530" s="359" t="n">
        <f aca="false">(Inputs!AY530 + 1)^0.25 - 1</f>
        <v>0.00446994004318269</v>
      </c>
      <c r="FU530" s="359" t="n">
        <f aca="false">(Inputs!AY530 + 1)^0.25 - 1</f>
        <v>0.00446994004318269</v>
      </c>
      <c r="FV530" s="359" t="n">
        <f aca="false">(Inputs!AZ530 + 1)^0.25 - 1</f>
        <v>0.00446994004318269</v>
      </c>
      <c r="FW530" s="359" t="n">
        <f aca="false">(Inputs!AZ530 + 1)^0.25 - 1</f>
        <v>0.00446994004318269</v>
      </c>
      <c r="FX530" s="359" t="n">
        <f aca="false">(Inputs!AZ530 + 1)^0.25 - 1</f>
        <v>0.00446994004318269</v>
      </c>
      <c r="FY530" s="359" t="n">
        <f aca="false">(Inputs!AZ530 + 1)^0.25 - 1</f>
        <v>0.00446994004318269</v>
      </c>
      <c r="FZ530" s="359" t="n">
        <f aca="false">(Inputs!BA530 + 1)^0.25 - 1</f>
        <v>0.00446994004318269</v>
      </c>
      <c r="GA530" s="359" t="n">
        <f aca="false">(Inputs!BA530 + 1)^0.25 - 1</f>
        <v>0.00446994004318269</v>
      </c>
      <c r="GB530" s="359" t="n">
        <f aca="false">(Inputs!BA530 + 1)^0.25 - 1</f>
        <v>0.00446994004318269</v>
      </c>
      <c r="GC530" s="359" t="n">
        <f aca="false">(Inputs!BA530 + 1)^0.25 - 1</f>
        <v>0.00446994004318269</v>
      </c>
      <c r="GD530" s="359" t="n">
        <f aca="false">(Inputs!BB530 + 1)^0.25 - 1</f>
        <v>0.00446994004318269</v>
      </c>
      <c r="GE530" s="359" t="n">
        <f aca="false">(Inputs!BB530 + 1)^0.25 - 1</f>
        <v>0.00446994004318269</v>
      </c>
      <c r="GF530" s="359" t="n">
        <f aca="false">(Inputs!BB530 + 1)^0.25 - 1</f>
        <v>0.00446994004318269</v>
      </c>
      <c r="GG530" s="359" t="n">
        <f aca="false">(Inputs!BB530 + 1)^0.25 - 1</f>
        <v>0.00446994004318269</v>
      </c>
      <c r="GH530" s="363" t="n">
        <f aca="false">(Inputs!BC530 + 1)^0.25 - 1</f>
        <v>0.00446994004318269</v>
      </c>
      <c r="GI530" s="363" t="n">
        <f aca="false">(Inputs!BC530 + 1)^0.25 - 1</f>
        <v>0.00446994004318269</v>
      </c>
      <c r="GJ530" s="363" t="n">
        <f aca="false">(Inputs!BC530 + 1)^0.25 - 1</f>
        <v>0.00446994004318269</v>
      </c>
      <c r="GK530" s="363" t="n">
        <f aca="false">(Inputs!BC530 + 1)^0.25 - 1</f>
        <v>0.00446994004318269</v>
      </c>
      <c r="GL530" s="363" t="n">
        <f aca="false">(Inputs!BD530 + 1)^0.25 - 1</f>
        <v>0.00446994004318269</v>
      </c>
      <c r="GM530" s="363" t="n">
        <f aca="false">(Inputs!BD530 + 1)^0.25 - 1</f>
        <v>0.00446994004318269</v>
      </c>
      <c r="GN530" s="363" t="n">
        <f aca="false">(Inputs!BD530 + 1)^0.25 - 1</f>
        <v>0.00446994004318269</v>
      </c>
      <c r="GO530" s="363" t="n">
        <f aca="false">(Inputs!BD530 + 1)^0.25 - 1</f>
        <v>0.00446994004318269</v>
      </c>
      <c r="GP530" s="363" t="n">
        <f aca="false">(Inputs!BE530 + 1)^0.25 - 1</f>
        <v>0.00446994004318269</v>
      </c>
      <c r="GQ530" s="363" t="n">
        <f aca="false">(Inputs!BE530 + 1)^0.25 - 1</f>
        <v>0.00446994004318269</v>
      </c>
      <c r="GR530" s="363" t="n">
        <f aca="false">(Inputs!BE530 + 1)^0.25 - 1</f>
        <v>0.00446994004318269</v>
      </c>
      <c r="GS530" s="363" t="n">
        <f aca="false">(Inputs!BE530 + 1)^0.25 - 1</f>
        <v>0.00446994004318269</v>
      </c>
      <c r="GT530" s="363" t="n">
        <f aca="false">(Inputs!BF530 + 1)^0.25 - 1</f>
        <v>0.00446994004318269</v>
      </c>
      <c r="GU530" s="363" t="n">
        <f aca="false">(Inputs!BF530 + 1)^0.25 - 1</f>
        <v>0.00446994004318269</v>
      </c>
      <c r="GV530" s="363" t="n">
        <f aca="false">(Inputs!BF530 + 1)^0.25 - 1</f>
        <v>0.00446994004318269</v>
      </c>
      <c r="GW530" s="363" t="n">
        <f aca="false">(Inputs!BF530 + 1)^0.25 - 1</f>
        <v>0.00446994004318269</v>
      </c>
      <c r="GX530" s="363" t="n">
        <f aca="false">(Inputs!BG530 + 1)^0.25 - 1</f>
        <v>0.00446994004318269</v>
      </c>
      <c r="GY530" s="363" t="n">
        <f aca="false">(Inputs!BG530 + 1)^0.25 - 1</f>
        <v>0.00446994004318269</v>
      </c>
      <c r="GZ530" s="363" t="n">
        <f aca="false">(Inputs!BG530 + 1)^0.25 - 1</f>
        <v>0.00446994004318269</v>
      </c>
      <c r="HA530" s="363" t="n">
        <f aca="false">(Inputs!BG530 + 1)^0.25 - 1</f>
        <v>0.00446994004318269</v>
      </c>
    </row>
    <row r="531" customFormat="false" ht="15" hidden="false" customHeight="false" outlineLevel="1" collapsed="false">
      <c r="A531" s="172" t="s">
        <v>99</v>
      </c>
      <c r="B531" s="173" t="s">
        <v>454</v>
      </c>
      <c r="C531" s="173" t="s">
        <v>483</v>
      </c>
      <c r="D531" s="173" t="s">
        <v>23</v>
      </c>
      <c r="E531" s="119"/>
      <c r="F531" s="19" t="s">
        <v>487</v>
      </c>
      <c r="G531" s="119" t="s">
        <v>12</v>
      </c>
      <c r="H531" s="119"/>
      <c r="I531" s="119" t="s">
        <v>461</v>
      </c>
      <c r="BJ531" s="359" t="n">
        <f aca="false">(Inputs!W531 + 1)^0.25 - 1</f>
        <v>0</v>
      </c>
      <c r="BK531" s="359" t="n">
        <f aca="false">(Inputs!W531 + 1)^0.25 - 1</f>
        <v>0</v>
      </c>
      <c r="BL531" s="359" t="n">
        <f aca="false">(Inputs!W531 + 1)^0.25 - 1</f>
        <v>0</v>
      </c>
      <c r="BM531" s="359" t="n">
        <f aca="false">(Inputs!W531 + 1)^0.25 - 1</f>
        <v>0</v>
      </c>
      <c r="BN531" s="359" t="n">
        <f aca="false">(Inputs!X531 + 1)^0.25 - 1</f>
        <v>0</v>
      </c>
      <c r="BO531" s="359" t="n">
        <f aca="false">(Inputs!X531 + 1)^0.25 - 1</f>
        <v>0</v>
      </c>
      <c r="BP531" s="359" t="n">
        <f aca="false">(Inputs!X531 + 1)^0.25 - 1</f>
        <v>0</v>
      </c>
      <c r="BQ531" s="359" t="n">
        <f aca="false">(Inputs!X531 + 1)^0.25 - 1</f>
        <v>0</v>
      </c>
      <c r="BR531" s="359" t="n">
        <f aca="false">(Inputs!Y531 + 1)^0.25 - 1</f>
        <v>0</v>
      </c>
      <c r="BS531" s="359" t="n">
        <f aca="false">(Inputs!Y531 + 1)^0.25 - 1</f>
        <v>0</v>
      </c>
      <c r="BT531" s="359" t="n">
        <f aca="false">(Inputs!Y531 + 1)^0.25 - 1</f>
        <v>0</v>
      </c>
      <c r="BU531" s="359" t="n">
        <f aca="false">(Inputs!Y531 + 1)^0.25 - 1</f>
        <v>0</v>
      </c>
      <c r="BV531" s="359" t="n">
        <f aca="false">(Inputs!Z531 + 1)^0.25 - 1</f>
        <v>0.00387739041554758</v>
      </c>
      <c r="BW531" s="359" t="n">
        <f aca="false">(Inputs!Z531 + 1)^0.25 - 1</f>
        <v>0.00387739041554758</v>
      </c>
      <c r="BX531" s="359" t="n">
        <f aca="false">(Inputs!Z531 + 1)^0.25 - 1</f>
        <v>0.00387739041554758</v>
      </c>
      <c r="BY531" s="359" t="n">
        <f aca="false">(Inputs!Z531 + 1)^0.25 - 1</f>
        <v>0.00387739041554758</v>
      </c>
      <c r="BZ531" s="359" t="n">
        <f aca="false">(Inputs!AA531 + 1)^0.25 - 1</f>
        <v>0.0051271830350057</v>
      </c>
      <c r="CA531" s="359" t="n">
        <f aca="false">(Inputs!AA531 + 1)^0.25 - 1</f>
        <v>0.0051271830350057</v>
      </c>
      <c r="CB531" s="359" t="n">
        <f aca="false">(Inputs!AA531 + 1)^0.25 - 1</f>
        <v>0.0051271830350057</v>
      </c>
      <c r="CC531" s="359" t="n">
        <f aca="false">(Inputs!AA531 + 1)^0.25 - 1</f>
        <v>0.0051271830350057</v>
      </c>
      <c r="CD531" s="359" t="n">
        <f aca="false">(Inputs!AB531 + 1)^0.25 - 1</f>
        <v>0.00124766306252666</v>
      </c>
      <c r="CE531" s="359" t="n">
        <f aca="false">(Inputs!AB531 + 1)^0.25 - 1</f>
        <v>0.00124766306252666</v>
      </c>
      <c r="CF531" s="359" t="n">
        <f aca="false">(Inputs!AB531 + 1)^0.25 - 1</f>
        <v>0.00124766306252666</v>
      </c>
      <c r="CG531" s="359" t="n">
        <f aca="false">(Inputs!AB531 + 1)^0.25 - 1</f>
        <v>0.00124766306252666</v>
      </c>
      <c r="CH531" s="359" t="n">
        <f aca="false">(Inputs!AC531 + 1)^0.25 - 1</f>
        <v>-0.000500375438102441</v>
      </c>
      <c r="CI531" s="359" t="n">
        <f aca="false">(Inputs!AC531 + 1)^0.25 - 1</f>
        <v>-0.000500375438102441</v>
      </c>
      <c r="CJ531" s="359" t="n">
        <f aca="false">(Inputs!AC531 + 1)^0.25 - 1</f>
        <v>-0.000500375438102441</v>
      </c>
      <c r="CK531" s="359" t="n">
        <f aca="false">(Inputs!AC531 + 1)^0.25 - 1</f>
        <v>-0.000500375438102441</v>
      </c>
      <c r="CL531" s="359" t="n">
        <f aca="false">(Inputs!AD531 + 1)^0.25 - 1</f>
        <v>0.0255073602908915</v>
      </c>
      <c r="CM531" s="359" t="n">
        <f aca="false">(Inputs!AD531 + 1)^0.25 - 1</f>
        <v>0.0255073602908915</v>
      </c>
      <c r="CN531" s="359" t="n">
        <f aca="false">(Inputs!AD531 + 1)^0.25 - 1</f>
        <v>0.0255073602908915</v>
      </c>
      <c r="CO531" s="359" t="n">
        <f aca="false">(Inputs!AD531 + 1)^0.25 - 1</f>
        <v>0.0255073602908915</v>
      </c>
      <c r="CP531" s="359" t="n">
        <f aca="false">(Inputs!AE531 + 1)^0.25 - 1</f>
        <v>0.00422317182899978</v>
      </c>
      <c r="CQ531" s="359" t="n">
        <f aca="false">(Inputs!AE531 + 1)^0.25 - 1</f>
        <v>0.00422317182899978</v>
      </c>
      <c r="CR531" s="359" t="n">
        <f aca="false">(Inputs!AE531 + 1)^0.25 - 1</f>
        <v>0.00422317182899978</v>
      </c>
      <c r="CS531" s="359" t="n">
        <f aca="false">(Inputs!AE531 + 1)^0.25 - 1</f>
        <v>0.00422317182899978</v>
      </c>
      <c r="CT531" s="359" t="n">
        <f aca="false">(Inputs!AF531 + 1)^0.25 - 1</f>
        <v>0.00446994004318269</v>
      </c>
      <c r="CU531" s="359" t="n">
        <f aca="false">(Inputs!AF531 + 1)^0.25 - 1</f>
        <v>0.00446994004318269</v>
      </c>
      <c r="CV531" s="359" t="n">
        <f aca="false">(Inputs!AF531 + 1)^0.25 - 1</f>
        <v>0.00446994004318269</v>
      </c>
      <c r="CW531" s="359" t="n">
        <f aca="false">(Inputs!AF531 + 1)^0.25 - 1</f>
        <v>0.00446994004318269</v>
      </c>
      <c r="CX531" s="359" t="n">
        <f aca="false">(Inputs!AG531 + 1)^0.25 - 1</f>
        <v>0.00446994004318269</v>
      </c>
      <c r="CY531" s="359" t="n">
        <f aca="false">(Inputs!AG531 + 1)^0.25 - 1</f>
        <v>0.00446994004318269</v>
      </c>
      <c r="CZ531" s="359" t="n">
        <f aca="false">(Inputs!AG531 + 1)^0.25 - 1</f>
        <v>0.00446994004318269</v>
      </c>
      <c r="DA531" s="359" t="n">
        <f aca="false">(Inputs!AG531 + 1)^0.25 - 1</f>
        <v>0.00446994004318269</v>
      </c>
      <c r="DB531" s="359" t="n">
        <f aca="false">(Inputs!AH531 + 1)^0.25 - 1</f>
        <v>0.00446994004318269</v>
      </c>
      <c r="DC531" s="359" t="n">
        <f aca="false">(Inputs!AH531 + 1)^0.25 - 1</f>
        <v>0.00446994004318269</v>
      </c>
      <c r="DD531" s="359" t="n">
        <f aca="false">(Inputs!AH531 + 1)^0.25 - 1</f>
        <v>0.00446994004318269</v>
      </c>
      <c r="DE531" s="359" t="n">
        <f aca="false">(Inputs!AH531 + 1)^0.25 - 1</f>
        <v>0.00446994004318269</v>
      </c>
      <c r="DF531" s="359" t="n">
        <f aca="false">(Inputs!AI531 + 1)^0.25 - 1</f>
        <v>0.00446994004318269</v>
      </c>
      <c r="DG531" s="359" t="n">
        <f aca="false">(Inputs!AI531 + 1)^0.25 - 1</f>
        <v>0.00446994004318269</v>
      </c>
      <c r="DH531" s="359" t="n">
        <f aca="false">(Inputs!AI531 + 1)^0.25 - 1</f>
        <v>0.00446994004318269</v>
      </c>
      <c r="DI531" s="359" t="n">
        <f aca="false">(Inputs!AI531 + 1)^0.25 - 1</f>
        <v>0.00446994004318269</v>
      </c>
      <c r="DJ531" s="359" t="n">
        <f aca="false">(Inputs!AJ531 + 1)^0.25 - 1</f>
        <v>0.00446994004318269</v>
      </c>
      <c r="DK531" s="359" t="n">
        <f aca="false">(Inputs!AJ531 + 1)^0.25 - 1</f>
        <v>0.00446994004318269</v>
      </c>
      <c r="DL531" s="359" t="n">
        <f aca="false">(Inputs!AJ531 + 1)^0.25 - 1</f>
        <v>0.00446994004318269</v>
      </c>
      <c r="DM531" s="359" t="n">
        <f aca="false">(Inputs!AJ531 + 1)^0.25 - 1</f>
        <v>0.00446994004318269</v>
      </c>
      <c r="DN531" s="359" t="n">
        <f aca="false">(Inputs!AK531 + 1)^0.25 - 1</f>
        <v>0.00446994004318269</v>
      </c>
      <c r="DO531" s="359" t="n">
        <f aca="false">(Inputs!AK531 + 1)^0.25 - 1</f>
        <v>0.00446994004318269</v>
      </c>
      <c r="DP531" s="359" t="n">
        <f aca="false">(Inputs!AK531 + 1)^0.25 - 1</f>
        <v>0.00446994004318269</v>
      </c>
      <c r="DQ531" s="359" t="n">
        <f aca="false">(Inputs!AK531 + 1)^0.25 - 1</f>
        <v>0.00446994004318269</v>
      </c>
      <c r="DR531" s="359" t="n">
        <f aca="false">(Inputs!AL531 + 1)^0.25 - 1</f>
        <v>0.00446994004318269</v>
      </c>
      <c r="DS531" s="359" t="n">
        <f aca="false">(Inputs!AL531 + 1)^0.25 - 1</f>
        <v>0.00446994004318269</v>
      </c>
      <c r="DT531" s="359" t="n">
        <f aca="false">(Inputs!AL531 + 1)^0.25 - 1</f>
        <v>0.00446994004318269</v>
      </c>
      <c r="DU531" s="359" t="n">
        <f aca="false">(Inputs!AL531 + 1)^0.25 - 1</f>
        <v>0.00446994004318269</v>
      </c>
      <c r="DV531" s="359" t="n">
        <f aca="false">(Inputs!AM531 + 1)^0.25 - 1</f>
        <v>0.00446994004318269</v>
      </c>
      <c r="DW531" s="359" t="n">
        <f aca="false">(Inputs!AM531 + 1)^0.25 - 1</f>
        <v>0.00446994004318269</v>
      </c>
      <c r="DX531" s="359" t="n">
        <f aca="false">(Inputs!AM531 + 1)^0.25 - 1</f>
        <v>0.00446994004318269</v>
      </c>
      <c r="DY531" s="359" t="n">
        <f aca="false">(Inputs!AM531 + 1)^0.25 - 1</f>
        <v>0.00446994004318269</v>
      </c>
      <c r="DZ531" s="359" t="n">
        <f aca="false">(Inputs!AN531 + 1)^0.25 - 1</f>
        <v>0.00446994004318269</v>
      </c>
      <c r="EA531" s="359" t="n">
        <f aca="false">(Inputs!AN531 + 1)^0.25 - 1</f>
        <v>0.00446994004318269</v>
      </c>
      <c r="EB531" s="359" t="n">
        <f aca="false">(Inputs!AN531 + 1)^0.25 - 1</f>
        <v>0.00446994004318269</v>
      </c>
      <c r="EC531" s="359" t="n">
        <f aca="false">(Inputs!AN531 + 1)^0.25 - 1</f>
        <v>0.00446994004318269</v>
      </c>
      <c r="ED531" s="359" t="n">
        <f aca="false">(Inputs!AO531 + 1)^0.25 - 1</f>
        <v>0.00446994004318269</v>
      </c>
      <c r="EE531" s="359" t="n">
        <f aca="false">(Inputs!AO531 + 1)^0.25 - 1</f>
        <v>0.00446994004318269</v>
      </c>
      <c r="EF531" s="359" t="n">
        <f aca="false">(Inputs!AO531 + 1)^0.25 - 1</f>
        <v>0.00446994004318269</v>
      </c>
      <c r="EG531" s="359" t="n">
        <f aca="false">(Inputs!AO531 + 1)^0.25 - 1</f>
        <v>0.00446994004318269</v>
      </c>
      <c r="EH531" s="359" t="n">
        <f aca="false">(Inputs!AP531 + 1)^0.25 - 1</f>
        <v>0.00446994004318269</v>
      </c>
      <c r="EI531" s="359" t="n">
        <f aca="false">(Inputs!AP531 + 1)^0.25 - 1</f>
        <v>0.00446994004318269</v>
      </c>
      <c r="EJ531" s="359" t="n">
        <f aca="false">(Inputs!AP531 + 1)^0.25 - 1</f>
        <v>0.00446994004318269</v>
      </c>
      <c r="EK531" s="359" t="n">
        <f aca="false">(Inputs!AP531 + 1)^0.25 - 1</f>
        <v>0.00446994004318269</v>
      </c>
      <c r="EL531" s="359" t="n">
        <f aca="false">(Inputs!AQ531 + 1)^0.25 - 1</f>
        <v>0.00446994004318269</v>
      </c>
      <c r="EM531" s="359" t="n">
        <f aca="false">(Inputs!AQ531 + 1)^0.25 - 1</f>
        <v>0.00446994004318269</v>
      </c>
      <c r="EN531" s="359" t="n">
        <f aca="false">(Inputs!AQ531 + 1)^0.25 - 1</f>
        <v>0.00446994004318269</v>
      </c>
      <c r="EO531" s="359" t="n">
        <f aca="false">(Inputs!AQ531 + 1)^0.25 - 1</f>
        <v>0.00446994004318269</v>
      </c>
      <c r="EP531" s="359" t="n">
        <f aca="false">(Inputs!AR531 + 1)^0.25 - 1</f>
        <v>0.00446994004318269</v>
      </c>
      <c r="EQ531" s="359" t="n">
        <f aca="false">(Inputs!AR531 + 1)^0.25 - 1</f>
        <v>0.00446994004318269</v>
      </c>
      <c r="ER531" s="359" t="n">
        <f aca="false">(Inputs!AR531 + 1)^0.25 - 1</f>
        <v>0.00446994004318269</v>
      </c>
      <c r="ES531" s="359" t="n">
        <f aca="false">(Inputs!AR531 + 1)^0.25 - 1</f>
        <v>0.00446994004318269</v>
      </c>
      <c r="ET531" s="359" t="n">
        <f aca="false">(Inputs!AS531 + 1)^0.25 - 1</f>
        <v>0.00446994004318269</v>
      </c>
      <c r="EU531" s="359" t="n">
        <f aca="false">(Inputs!AS531 + 1)^0.25 - 1</f>
        <v>0.00446994004318269</v>
      </c>
      <c r="EV531" s="359" t="n">
        <f aca="false">(Inputs!AS531 + 1)^0.25 - 1</f>
        <v>0.00446994004318269</v>
      </c>
      <c r="EW531" s="359" t="n">
        <f aca="false">(Inputs!AS531 + 1)^0.25 - 1</f>
        <v>0.00446994004318269</v>
      </c>
      <c r="EX531" s="359" t="n">
        <f aca="false">(Inputs!AT531 + 1)^0.25 - 1</f>
        <v>0.00446994004318269</v>
      </c>
      <c r="EY531" s="359" t="n">
        <f aca="false">(Inputs!AT531 + 1)^0.25 - 1</f>
        <v>0.00446994004318269</v>
      </c>
      <c r="EZ531" s="359" t="n">
        <f aca="false">(Inputs!AT531 + 1)^0.25 - 1</f>
        <v>0.00446994004318269</v>
      </c>
      <c r="FA531" s="359" t="n">
        <f aca="false">(Inputs!AT531 + 1)^0.25 - 1</f>
        <v>0.00446994004318269</v>
      </c>
      <c r="FB531" s="359" t="n">
        <f aca="false">(Inputs!AU531 + 1)^0.25 - 1</f>
        <v>0.00446994004318269</v>
      </c>
      <c r="FC531" s="359" t="n">
        <f aca="false">(Inputs!AU531 + 1)^0.25 - 1</f>
        <v>0.00446994004318269</v>
      </c>
      <c r="FD531" s="359" t="n">
        <f aca="false">(Inputs!AU531 + 1)^0.25 - 1</f>
        <v>0.00446994004318269</v>
      </c>
      <c r="FE531" s="359" t="n">
        <f aca="false">(Inputs!AU531 + 1)^0.25 - 1</f>
        <v>0.00446994004318269</v>
      </c>
      <c r="FF531" s="359" t="n">
        <f aca="false">(Inputs!AV531 + 1)^0.25 - 1</f>
        <v>0.00446994004318269</v>
      </c>
      <c r="FG531" s="359" t="n">
        <f aca="false">(Inputs!AV531 + 1)^0.25 - 1</f>
        <v>0.00446994004318269</v>
      </c>
      <c r="FH531" s="359" t="n">
        <f aca="false">(Inputs!AV531 + 1)^0.25 - 1</f>
        <v>0.00446994004318269</v>
      </c>
      <c r="FI531" s="359" t="n">
        <f aca="false">(Inputs!AV531 + 1)^0.25 - 1</f>
        <v>0.00446994004318269</v>
      </c>
      <c r="FJ531" s="359" t="n">
        <f aca="false">(Inputs!AW531 + 1)^0.25 - 1</f>
        <v>0.00446994004318269</v>
      </c>
      <c r="FK531" s="359" t="n">
        <f aca="false">(Inputs!AW531 + 1)^0.25 - 1</f>
        <v>0.00446994004318269</v>
      </c>
      <c r="FL531" s="359" t="n">
        <f aca="false">(Inputs!AW531 + 1)^0.25 - 1</f>
        <v>0.00446994004318269</v>
      </c>
      <c r="FM531" s="359" t="n">
        <f aca="false">(Inputs!AW531 + 1)^0.25 - 1</f>
        <v>0.00446994004318269</v>
      </c>
      <c r="FN531" s="359" t="n">
        <f aca="false">(Inputs!AX531 + 1)^0.25 - 1</f>
        <v>0.00446994004318269</v>
      </c>
      <c r="FO531" s="359" t="n">
        <f aca="false">(Inputs!AX531 + 1)^0.25 - 1</f>
        <v>0.00446994004318269</v>
      </c>
      <c r="FP531" s="359" t="n">
        <f aca="false">(Inputs!AX531 + 1)^0.25 - 1</f>
        <v>0.00446994004318269</v>
      </c>
      <c r="FQ531" s="359" t="n">
        <f aca="false">(Inputs!AX531 + 1)^0.25 - 1</f>
        <v>0.00446994004318269</v>
      </c>
      <c r="FR531" s="359" t="n">
        <f aca="false">(Inputs!AY531 + 1)^0.25 - 1</f>
        <v>0.00446994004318269</v>
      </c>
      <c r="FS531" s="359" t="n">
        <f aca="false">(Inputs!AY531 + 1)^0.25 - 1</f>
        <v>0.00446994004318269</v>
      </c>
      <c r="FT531" s="359" t="n">
        <f aca="false">(Inputs!AY531 + 1)^0.25 - 1</f>
        <v>0.00446994004318269</v>
      </c>
      <c r="FU531" s="359" t="n">
        <f aca="false">(Inputs!AY531 + 1)^0.25 - 1</f>
        <v>0.00446994004318269</v>
      </c>
      <c r="FV531" s="359" t="n">
        <f aca="false">(Inputs!AZ531 + 1)^0.25 - 1</f>
        <v>0.00446994004318269</v>
      </c>
      <c r="FW531" s="359" t="n">
        <f aca="false">(Inputs!AZ531 + 1)^0.25 - 1</f>
        <v>0.00446994004318269</v>
      </c>
      <c r="FX531" s="359" t="n">
        <f aca="false">(Inputs!AZ531 + 1)^0.25 - 1</f>
        <v>0.00446994004318269</v>
      </c>
      <c r="FY531" s="359" t="n">
        <f aca="false">(Inputs!AZ531 + 1)^0.25 - 1</f>
        <v>0.00446994004318269</v>
      </c>
      <c r="FZ531" s="359" t="n">
        <f aca="false">(Inputs!BA531 + 1)^0.25 - 1</f>
        <v>0.00446994004318269</v>
      </c>
      <c r="GA531" s="359" t="n">
        <f aca="false">(Inputs!BA531 + 1)^0.25 - 1</f>
        <v>0.00446994004318269</v>
      </c>
      <c r="GB531" s="359" t="n">
        <f aca="false">(Inputs!BA531 + 1)^0.25 - 1</f>
        <v>0.00446994004318269</v>
      </c>
      <c r="GC531" s="359" t="n">
        <f aca="false">(Inputs!BA531 + 1)^0.25 - 1</f>
        <v>0.00446994004318269</v>
      </c>
      <c r="GD531" s="359" t="n">
        <f aca="false">(Inputs!BB531 + 1)^0.25 - 1</f>
        <v>0.00446994004318269</v>
      </c>
      <c r="GE531" s="359" t="n">
        <f aca="false">(Inputs!BB531 + 1)^0.25 - 1</f>
        <v>0.00446994004318269</v>
      </c>
      <c r="GF531" s="359" t="n">
        <f aca="false">(Inputs!BB531 + 1)^0.25 - 1</f>
        <v>0.00446994004318269</v>
      </c>
      <c r="GG531" s="359" t="n">
        <f aca="false">(Inputs!BB531 + 1)^0.25 - 1</f>
        <v>0.00446994004318269</v>
      </c>
      <c r="GH531" s="363" t="n">
        <f aca="false">(Inputs!BC531 + 1)^0.25 - 1</f>
        <v>0.00446994004318269</v>
      </c>
      <c r="GI531" s="363" t="n">
        <f aca="false">(Inputs!BC531 + 1)^0.25 - 1</f>
        <v>0.00446994004318269</v>
      </c>
      <c r="GJ531" s="363" t="n">
        <f aca="false">(Inputs!BC531 + 1)^0.25 - 1</f>
        <v>0.00446994004318269</v>
      </c>
      <c r="GK531" s="363" t="n">
        <f aca="false">(Inputs!BC531 + 1)^0.25 - 1</f>
        <v>0.00446994004318269</v>
      </c>
      <c r="GL531" s="363" t="n">
        <f aca="false">(Inputs!BD531 + 1)^0.25 - 1</f>
        <v>0.00446994004318269</v>
      </c>
      <c r="GM531" s="363" t="n">
        <f aca="false">(Inputs!BD531 + 1)^0.25 - 1</f>
        <v>0.00446994004318269</v>
      </c>
      <c r="GN531" s="363" t="n">
        <f aca="false">(Inputs!BD531 + 1)^0.25 - 1</f>
        <v>0.00446994004318269</v>
      </c>
      <c r="GO531" s="363" t="n">
        <f aca="false">(Inputs!BD531 + 1)^0.25 - 1</f>
        <v>0.00446994004318269</v>
      </c>
      <c r="GP531" s="363" t="n">
        <f aca="false">(Inputs!BE531 + 1)^0.25 - 1</f>
        <v>0.00446994004318269</v>
      </c>
      <c r="GQ531" s="363" t="n">
        <f aca="false">(Inputs!BE531 + 1)^0.25 - 1</f>
        <v>0.00446994004318269</v>
      </c>
      <c r="GR531" s="363" t="n">
        <f aca="false">(Inputs!BE531 + 1)^0.25 - 1</f>
        <v>0.00446994004318269</v>
      </c>
      <c r="GS531" s="363" t="n">
        <f aca="false">(Inputs!BE531 + 1)^0.25 - 1</f>
        <v>0.00446994004318269</v>
      </c>
      <c r="GT531" s="363" t="n">
        <f aca="false">(Inputs!BF531 + 1)^0.25 - 1</f>
        <v>0.00446994004318269</v>
      </c>
      <c r="GU531" s="363" t="n">
        <f aca="false">(Inputs!BF531 + 1)^0.25 - 1</f>
        <v>0.00446994004318269</v>
      </c>
      <c r="GV531" s="363" t="n">
        <f aca="false">(Inputs!BF531 + 1)^0.25 - 1</f>
        <v>0.00446994004318269</v>
      </c>
      <c r="GW531" s="363" t="n">
        <f aca="false">(Inputs!BF531 + 1)^0.25 - 1</f>
        <v>0.00446994004318269</v>
      </c>
      <c r="GX531" s="363" t="n">
        <f aca="false">(Inputs!BG531 + 1)^0.25 - 1</f>
        <v>0.00446994004318269</v>
      </c>
      <c r="GY531" s="363" t="n">
        <f aca="false">(Inputs!BG531 + 1)^0.25 - 1</f>
        <v>0.00446994004318269</v>
      </c>
      <c r="GZ531" s="363" t="n">
        <f aca="false">(Inputs!BG531 + 1)^0.25 - 1</f>
        <v>0.00446994004318269</v>
      </c>
      <c r="HA531" s="363" t="n">
        <f aca="false">(Inputs!BG531 + 1)^0.25 - 1</f>
        <v>0.00446994004318269</v>
      </c>
    </row>
    <row r="532" customFormat="false" ht="15" hidden="false" customHeight="false" outlineLevel="1" collapsed="false">
      <c r="A532" s="172" t="s">
        <v>99</v>
      </c>
      <c r="B532" s="173" t="s">
        <v>454</v>
      </c>
      <c r="C532" s="173" t="s">
        <v>488</v>
      </c>
      <c r="D532" s="173" t="s">
        <v>10</v>
      </c>
      <c r="E532" s="119"/>
      <c r="F532" s="19" t="s">
        <v>489</v>
      </c>
      <c r="G532" s="119" t="s">
        <v>457</v>
      </c>
      <c r="H532" s="119"/>
      <c r="I532" s="119"/>
      <c r="BZ532" s="297"/>
      <c r="CA532" s="297" t="n">
        <f aca="false">IF('Inputs Q LTM'!CA532="","",'Inputs Q LTM'!CA532)</f>
        <v>1.64352941176471</v>
      </c>
      <c r="CB532" s="297" t="n">
        <f aca="false">IF('Inputs Q LTM'!CB532="","",'Inputs Q LTM'!CB532)</f>
        <v>1.68603448275862</v>
      </c>
      <c r="CC532" s="297" t="n">
        <f aca="false">IF('Inputs Q LTM'!CC532="","",'Inputs Q LTM'!CC532)</f>
        <v>1.71561403508772</v>
      </c>
      <c r="CD532" s="297" t="n">
        <f aca="false">IF('Inputs Q LTM'!CD532="","",'Inputs Q LTM'!CD532)</f>
        <v>1.72215823638599</v>
      </c>
      <c r="CE532" s="297" t="n">
        <f aca="false">IF('Inputs Q LTM'!CE532="","",'Inputs Q LTM'!CE532)</f>
        <v>1.7402291180069</v>
      </c>
      <c r="CF532" s="297" t="n">
        <f aca="false">IF('Inputs Q LTM'!CF532="","",'Inputs Q LTM'!CF532)</f>
        <v>1.75237182753321</v>
      </c>
      <c r="CG532" s="297" t="n">
        <f aca="false">IF('Inputs Q LTM'!CG532="","",'Inputs Q LTM'!CG532)</f>
        <v>1.75597055126594</v>
      </c>
      <c r="CH532" s="297" t="n">
        <f aca="false">IF('Inputs Q LTM'!CH532="","",'Inputs Q LTM'!CH532)</f>
        <v>1.77</v>
      </c>
      <c r="CI532" s="297" t="n">
        <f aca="false">IF('Inputs Q LTM'!CI532="","",'Inputs Q LTM'!CI532)</f>
        <v>1.77</v>
      </c>
      <c r="CJ532" s="297" t="n">
        <f aca="false">IF('Inputs Q LTM'!CJ532="","",'Inputs Q LTM'!CJ532)</f>
        <v>1.67039348484848</v>
      </c>
      <c r="CK532" s="297" t="n">
        <f aca="false">IF('Inputs Q LTM'!CK532="","",'Inputs Q LTM'!CK532)</f>
        <v>1.63769272727273</v>
      </c>
      <c r="CL532" s="297" t="n">
        <f aca="false">IF('Inputs Q LTM'!CL532="","",'Inputs Q LTM'!CL532)</f>
        <v>1.62038111019056</v>
      </c>
      <c r="CM532" s="297" t="n">
        <f aca="false">IF('Inputs Q LTM'!CM532="","",'Inputs Q LTM'!CM532)</f>
        <v>1.62308504512648</v>
      </c>
      <c r="CN532" s="297" t="n">
        <f aca="false">IF('Inputs Q LTM'!CN532="","",'Inputs Q LTM'!CN532)</f>
        <v>1.65437320250381</v>
      </c>
      <c r="CO532" s="297" t="n">
        <f aca="false">IF('Inputs Q LTM'!CO532="","",'Inputs Q LTM'!CO532)</f>
        <v>1.65823053117979</v>
      </c>
      <c r="CP532" s="297" t="n">
        <f aca="false">IF('Inputs Q LTM'!CP532="","",'Inputs Q LTM'!CP532)</f>
        <v>1.64610265566303</v>
      </c>
      <c r="CQ532" s="297" t="n">
        <f aca="false">IF('Inputs Q LTM'!CQ532="","",'Inputs Q LTM'!CQ532)</f>
        <v>1.64901030856841</v>
      </c>
      <c r="CR532" s="297" t="n">
        <f aca="false">IF('Inputs Q LTM'!CR532="","",'Inputs Q LTM'!CR532)</f>
        <v>1.64873770810162</v>
      </c>
      <c r="CS532" s="297" t="n">
        <f aca="false">IF('Inputs Q LTM'!CS532="","",'Inputs Q LTM'!CS532)</f>
        <v>1.64528485426266</v>
      </c>
      <c r="CT532" s="297" t="n">
        <f aca="false">IF('Inputs Q LTM'!CT532="","",'Inputs Q LTM'!CT532)</f>
        <v>1.64181740196078</v>
      </c>
      <c r="CU532" s="297" t="n">
        <f aca="false">IF('Inputs Q LTM'!CU532="","",'Inputs Q LTM'!CU532)</f>
        <v>1.63839338235294</v>
      </c>
      <c r="CV532" s="297" t="n">
        <f aca="false">IF('Inputs Q LTM'!CV532="","",'Inputs Q LTM'!CV532)</f>
        <v>1.6349693627451</v>
      </c>
      <c r="CW532" s="297" t="n">
        <f aca="false">IF('Inputs Q LTM'!CW532="","",'Inputs Q LTM'!CW532)</f>
        <v>1.63154534313726</v>
      </c>
      <c r="CX532" s="297" t="n">
        <f aca="false">IF('Inputs Q LTM'!CX532="","",'Inputs Q LTM'!CX532)</f>
        <v>1.62814962121212</v>
      </c>
      <c r="CY532" s="297" t="n">
        <f aca="false">IF('Inputs Q LTM'!CY532="","",'Inputs Q LTM'!CY532)</f>
        <v>1.6247821969697</v>
      </c>
      <c r="CZ532" s="297" t="n">
        <f aca="false">IF('Inputs Q LTM'!CZ532="","",'Inputs Q LTM'!CZ532)</f>
        <v>1.62141477272727</v>
      </c>
      <c r="DA532" s="297" t="n">
        <f aca="false">IF('Inputs Q LTM'!DA532="","",'Inputs Q LTM'!DA532)</f>
        <v>1.61804734848485</v>
      </c>
      <c r="DB532" s="364" t="n">
        <f aca="false">IF('Inputs Q LTM'!DB532="","",'Inputs Q LTM'!DB532)</f>
        <v>1.61426247493557</v>
      </c>
      <c r="DC532" s="297" t="n">
        <f aca="false">IF('Inputs Q LTM'!DC532="","",'Inputs Q LTM'!DC532)</f>
        <v>1.61006015207944</v>
      </c>
      <c r="DD532" s="297" t="n">
        <f aca="false">IF('Inputs Q LTM'!DD532="","",'Inputs Q LTM'!DD532)</f>
        <v>1.60585782922331</v>
      </c>
      <c r="DE532" s="297" t="n">
        <f aca="false">IF('Inputs Q LTM'!DE532="","",'Inputs Q LTM'!DE532)</f>
        <v>1.60165550636718</v>
      </c>
      <c r="DF532" s="297" t="n">
        <f aca="false">IF('Inputs Q LTM'!DF532="","",'Inputs Q LTM'!DF532)</f>
        <v>1.59738967069768</v>
      </c>
      <c r="DG532" s="297" t="n">
        <f aca="false">IF('Inputs Q LTM'!DG532="","",'Inputs Q LTM'!DG532)</f>
        <v>1.5930603222148</v>
      </c>
      <c r="DH532" s="297" t="n">
        <f aca="false">IF('Inputs Q LTM'!DH532="","",'Inputs Q LTM'!DH532)</f>
        <v>1.58873097373192</v>
      </c>
      <c r="DI532" s="297" t="n">
        <f aca="false">IF('Inputs Q LTM'!DI532="","",'Inputs Q LTM'!DI532)</f>
        <v>1.58440162524904</v>
      </c>
      <c r="DJ532" s="297" t="n">
        <f aca="false">IF('Inputs Q LTM'!DJ532="","",'Inputs Q LTM'!DJ532)</f>
        <v>1.58034438020269</v>
      </c>
      <c r="DK532" s="297" t="n">
        <f aca="false">IF('Inputs Q LTM'!DK532="","",'Inputs Q LTM'!DK532)</f>
        <v>1.57655923859287</v>
      </c>
      <c r="DL532" s="297" t="n">
        <f aca="false">IF('Inputs Q LTM'!DL532="","",'Inputs Q LTM'!DL532)</f>
        <v>1.57277409698305</v>
      </c>
      <c r="DM532" s="297" t="n">
        <f aca="false">IF('Inputs Q LTM'!DM532="","",'Inputs Q LTM'!DM532)</f>
        <v>1.56898895537323</v>
      </c>
      <c r="DN532" s="297" t="n">
        <f aca="false">IF('Inputs Q LTM'!DN532="","",'Inputs Q LTM'!DN532)</f>
        <v>1.56583841504265</v>
      </c>
      <c r="DO532" s="297" t="n">
        <f aca="false">IF('Inputs Q LTM'!DO532="","",'Inputs Q LTM'!DO532)</f>
        <v>1.56332247599133</v>
      </c>
      <c r="DP532" s="297" t="n">
        <f aca="false">IF('Inputs Q LTM'!DP532="","",'Inputs Q LTM'!DP532)</f>
        <v>1.56080653694</v>
      </c>
      <c r="DQ532" s="297" t="n">
        <f aca="false">IF('Inputs Q LTM'!DQ532="","",'Inputs Q LTM'!DQ532)</f>
        <v>1.55829059788867</v>
      </c>
      <c r="DR532" s="297" t="n">
        <f aca="false">IF('Inputs Q LTM'!DR532="","",'Inputs Q LTM'!DR532)</f>
        <v>1.55646991479329</v>
      </c>
      <c r="DS532" s="297" t="n">
        <f aca="false">IF('Inputs Q LTM'!DS532="","",'Inputs Q LTM'!DS532)</f>
        <v>1.55534448765387</v>
      </c>
      <c r="DT532" s="297" t="n">
        <f aca="false">IF('Inputs Q LTM'!DT532="","",'Inputs Q LTM'!DT532)</f>
        <v>1.55421906051444</v>
      </c>
      <c r="DU532" s="297" t="n">
        <f aca="false">IF('Inputs Q LTM'!DU532="","",'Inputs Q LTM'!DU532)</f>
        <v>1.55309363337502</v>
      </c>
      <c r="DV532" s="297" t="n">
        <f aca="false">IF('Inputs Q LTM'!DV532="","",'Inputs Q LTM'!DV532)</f>
        <v>1.55139486315339</v>
      </c>
      <c r="DW532" s="297" t="n">
        <f aca="false">IF('Inputs Q LTM'!DW532="","",'Inputs Q LTM'!DW532)</f>
        <v>1.54912274984955</v>
      </c>
      <c r="DX532" s="297" t="n">
        <f aca="false">IF('Inputs Q LTM'!DX532="","",'Inputs Q LTM'!DX532)</f>
        <v>1.54685063654572</v>
      </c>
      <c r="DY532" s="297" t="n">
        <f aca="false">IF('Inputs Q LTM'!DY532="","",'Inputs Q LTM'!DY532)</f>
        <v>1.54457852324189</v>
      </c>
      <c r="DZ532" s="297" t="n">
        <f aca="false">IF('Inputs Q LTM'!DZ532="","",'Inputs Q LTM'!DZ532)</f>
        <v>1.54276721051084</v>
      </c>
      <c r="EA532" s="297" t="n">
        <f aca="false">IF('Inputs Q LTM'!EA532="","",'Inputs Q LTM'!EA532)</f>
        <v>1.54141669835257</v>
      </c>
      <c r="EB532" s="297" t="n">
        <f aca="false">IF('Inputs Q LTM'!EB532="","",'Inputs Q LTM'!EB532)</f>
        <v>1.5400661861943</v>
      </c>
      <c r="EC532" s="297" t="n">
        <f aca="false">IF('Inputs Q LTM'!EC532="","",'Inputs Q LTM'!EC532)</f>
        <v>1.53871567403604</v>
      </c>
      <c r="ED532" s="297" t="n">
        <f aca="false">IF('Inputs Q LTM'!ED532="","",'Inputs Q LTM'!ED532)</f>
        <v>1.53736752527405</v>
      </c>
      <c r="EE532" s="297" t="n">
        <f aca="false">IF('Inputs Q LTM'!EE532="","",'Inputs Q LTM'!EE532)</f>
        <v>1.53602173990834</v>
      </c>
      <c r="EF532" s="297" t="n">
        <f aca="false">IF('Inputs Q LTM'!EF532="","",'Inputs Q LTM'!EF532)</f>
        <v>1.53467595454262</v>
      </c>
      <c r="EG532" s="297" t="n">
        <f aca="false">IF('Inputs Q LTM'!EG532="","",'Inputs Q LTM'!EG532)</f>
        <v>1.53333016917691</v>
      </c>
      <c r="EH532" s="297" t="n">
        <f aca="false">IF('Inputs Q LTM'!EH532="","",'Inputs Q LTM'!EH532)</f>
        <v>1.53198673893559</v>
      </c>
      <c r="EI532" s="297" t="n">
        <f aca="false">IF('Inputs Q LTM'!EI532="","",'Inputs Q LTM'!EI532)</f>
        <v>1.53064566381866</v>
      </c>
      <c r="EJ532" s="297" t="n">
        <f aca="false">IF('Inputs Q LTM'!EJ532="","",'Inputs Q LTM'!EJ532)</f>
        <v>1.52930458870173</v>
      </c>
      <c r="EK532" s="297" t="n">
        <f aca="false">IF('Inputs Q LTM'!EK532="","",'Inputs Q LTM'!EK532)</f>
        <v>1.52796351358479</v>
      </c>
      <c r="EL532" s="297" t="n">
        <f aca="false">IF('Inputs Q LTM'!EL532="","",'Inputs Q LTM'!EL532)</f>
        <v>1.52662478534932</v>
      </c>
      <c r="EM532" s="297" t="n">
        <f aca="false">IF('Inputs Q LTM'!EM532="","",'Inputs Q LTM'!EM532)</f>
        <v>1.52528840399529</v>
      </c>
      <c r="EN532" s="297" t="n">
        <f aca="false">IF('Inputs Q LTM'!EN532="","",'Inputs Q LTM'!EN532)</f>
        <v>1.52395202264127</v>
      </c>
      <c r="EO532" s="297" t="n">
        <f aca="false">IF('Inputs Q LTM'!EO532="","",'Inputs Q LTM'!EO532)</f>
        <v>1.52261564128725</v>
      </c>
      <c r="EP532" s="297" t="n">
        <f aca="false">IF('Inputs Q LTM'!EP532="","",'Inputs Q LTM'!EP532)</f>
        <v>1.52128159860059</v>
      </c>
      <c r="EQ532" s="297" t="n">
        <f aca="false">IF('Inputs Q LTM'!EQ532="","",'Inputs Q LTM'!EQ532)</f>
        <v>1.51994989458131</v>
      </c>
      <c r="ER532" s="297" t="n">
        <f aca="false">IF('Inputs Q LTM'!ER532="","",'Inputs Q LTM'!ER532)</f>
        <v>1.51861819056202</v>
      </c>
      <c r="ES532" s="297" t="n">
        <f aca="false">IF('Inputs Q LTM'!ES532="","",'Inputs Q LTM'!ES532)</f>
        <v>1.51728648654274</v>
      </c>
      <c r="ET532" s="297" t="n">
        <f aca="false">IF('Inputs Q LTM'!ET532="","",'Inputs Q LTM'!ET532)</f>
        <v>1.51595711300549</v>
      </c>
      <c r="EU532" s="297" t="n">
        <f aca="false">IF('Inputs Q LTM'!EU532="","",'Inputs Q LTM'!EU532)</f>
        <v>1.51463006995027</v>
      </c>
      <c r="EV532" s="297" t="n">
        <f aca="false">IF('Inputs Q LTM'!EV532="","",'Inputs Q LTM'!EV532)</f>
        <v>1.51330302689506</v>
      </c>
      <c r="EW532" s="297" t="n">
        <f aca="false">IF('Inputs Q LTM'!EW532="","",'Inputs Q LTM'!EW532)</f>
        <v>1.51197598383984</v>
      </c>
      <c r="EX532" s="297" t="n">
        <f aca="false">IF('Inputs Q LTM'!EX532="","",'Inputs Q LTM'!EX532)</f>
        <v>1.51065126310997</v>
      </c>
      <c r="EY532" s="297" t="n">
        <f aca="false">IF('Inputs Q LTM'!EY532="","",'Inputs Q LTM'!EY532)</f>
        <v>1.50932886470545</v>
      </c>
      <c r="EZ532" s="297" t="n">
        <f aca="false">IF('Inputs Q LTM'!EZ532="","",'Inputs Q LTM'!EZ532)</f>
        <v>1.50800646630092</v>
      </c>
      <c r="FA532" s="297" t="n">
        <f aca="false">IF('Inputs Q LTM'!FA532="","",'Inputs Q LTM'!FA532)</f>
        <v>1.5066840678964</v>
      </c>
      <c r="FB532" s="297" t="n">
        <f aca="false">IF('Inputs Q LTM'!FB532="","",'Inputs Q LTM'!FB532)</f>
        <v>1.50536398368909</v>
      </c>
      <c r="FC532" s="297" t="n">
        <f aca="false">IF('Inputs Q LTM'!FC532="","",'Inputs Q LTM'!FC532)</f>
        <v>1.50404621367898</v>
      </c>
      <c r="FD532" s="297" t="n">
        <f aca="false">IF('Inputs Q LTM'!FD532="","",'Inputs Q LTM'!FD532)</f>
        <v>1.50272844366887</v>
      </c>
      <c r="FE532" s="297" t="n">
        <f aca="false">IF('Inputs Q LTM'!FE532="","",'Inputs Q LTM'!FE532)</f>
        <v>1.50141067365876</v>
      </c>
      <c r="FF532" s="297" t="n">
        <f aca="false">IF('Inputs Q LTM'!FF532="","",'Inputs Q LTM'!FF532)</f>
        <v>1.50009520974617</v>
      </c>
      <c r="FG532" s="297" t="n">
        <f aca="false">IF('Inputs Q LTM'!FG532="","",'Inputs Q LTM'!FG532)</f>
        <v>1.4987820519311</v>
      </c>
      <c r="FH532" s="297" t="n">
        <f aca="false">IF('Inputs Q LTM'!FH532="","",'Inputs Q LTM'!FH532)</f>
        <v>1.49746889411603</v>
      </c>
      <c r="FI532" s="297" t="n">
        <f aca="false">IF('Inputs Q LTM'!FI532="","",'Inputs Q LTM'!FI532)</f>
        <v>1.49615573630096</v>
      </c>
      <c r="FJ532" s="297" t="n">
        <f aca="false">IF('Inputs Q LTM'!FJ532="","",'Inputs Q LTM'!FJ532)</f>
        <v>1.49484487651206</v>
      </c>
      <c r="FK532" s="297" t="n">
        <f aca="false">IF('Inputs Q LTM'!FK532="","",'Inputs Q LTM'!FK532)</f>
        <v>1.49353631474934</v>
      </c>
      <c r="FL532" s="297" t="n">
        <f aca="false">IF('Inputs Q LTM'!FL532="","",'Inputs Q LTM'!FL532)</f>
        <v>1.49222775298662</v>
      </c>
      <c r="FM532" s="297" t="n">
        <f aca="false">IF('Inputs Q LTM'!FM532="","",'Inputs Q LTM'!FM532)</f>
        <v>1.4909191912239</v>
      </c>
      <c r="FN532" s="297" t="n">
        <f aca="false">IF('Inputs Q LTM'!FN532="","",'Inputs Q LTM'!FN532)</f>
        <v>1.48961291944427</v>
      </c>
      <c r="FO532" s="297" t="n">
        <f aca="false">IF('Inputs Q LTM'!FO532="","",'Inputs Q LTM'!FO532)</f>
        <v>1.48830893764772</v>
      </c>
      <c r="FP532" s="297" t="n">
        <f aca="false">IF('Inputs Q LTM'!FP532="","",'Inputs Q LTM'!FP532)</f>
        <v>1.48700495585117</v>
      </c>
      <c r="FQ532" s="297" t="n">
        <f aca="false">IF('Inputs Q LTM'!FQ532="","",'Inputs Q LTM'!FQ532)</f>
        <v>1.48570097405462</v>
      </c>
      <c r="FR532" s="297" t="n">
        <f aca="false">IF('Inputs Q LTM'!FR532="","",'Inputs Q LTM'!FR532)</f>
        <v>1.48439927422622</v>
      </c>
      <c r="FS532" s="297" t="n">
        <f aca="false">IF('Inputs Q LTM'!FS532="","",'Inputs Q LTM'!FS532)</f>
        <v>1.48309985636595</v>
      </c>
      <c r="FT532" s="297" t="n">
        <f aca="false">IF('Inputs Q LTM'!FT532="","",'Inputs Q LTM'!FT532)</f>
        <v>1.48180043850569</v>
      </c>
      <c r="FU532" s="297" t="n">
        <f aca="false">IF('Inputs Q LTM'!FU532="","",'Inputs Q LTM'!FU532)</f>
        <v>1.48050102064543</v>
      </c>
      <c r="FV532" s="297" t="n">
        <f aca="false">IF('Inputs Q LTM'!FV532="","",'Inputs Q LTM'!FV532)</f>
        <v>1.47920387676642</v>
      </c>
      <c r="FW532" s="297" t="n">
        <f aca="false">IF('Inputs Q LTM'!FW532="","",'Inputs Q LTM'!FW532)</f>
        <v>1.47790900686867</v>
      </c>
      <c r="FX532" s="297" t="n">
        <f aca="false">IF('Inputs Q LTM'!FX532="","",'Inputs Q LTM'!FX532)</f>
        <v>1.47661413697092</v>
      </c>
      <c r="FY532" s="297" t="n">
        <f aca="false">IF('Inputs Q LTM'!FY532="","",'Inputs Q LTM'!FY532)</f>
        <v>1.47531926707317</v>
      </c>
      <c r="FZ532" s="297" t="n">
        <f aca="false">IF('Inputs Q LTM'!FZ532="","",'Inputs Q LTM'!FZ532)</f>
        <v>1.47402666319774</v>
      </c>
      <c r="GA532" s="297" t="n">
        <f aca="false">IF('Inputs Q LTM'!GA532="","",'Inputs Q LTM'!GA532)</f>
        <v>1.47273632534463</v>
      </c>
      <c r="GB532" s="297" t="n">
        <f aca="false">IF('Inputs Q LTM'!GB532="","",'Inputs Q LTM'!GB532)</f>
        <v>1.47144598749152</v>
      </c>
      <c r="GC532" s="297" t="n">
        <f aca="false">IF('Inputs Q LTM'!GC532="","",'Inputs Q LTM'!GC532)</f>
        <v>1.47015564963841</v>
      </c>
      <c r="GD532" s="297" t="n">
        <f aca="false">IF('Inputs Q LTM'!GD532="","",'Inputs Q LTM'!GD532)</f>
        <v>1.46886756987655</v>
      </c>
      <c r="GE532" s="297" t="n">
        <f aca="false">IF('Inputs Q LTM'!GE532="","",'Inputs Q LTM'!GE532)</f>
        <v>1.46758174820593</v>
      </c>
      <c r="GF532" s="297" t="n">
        <f aca="false">IF('Inputs Q LTM'!GF532="","",'Inputs Q LTM'!GF532)</f>
        <v>1.4662959265353</v>
      </c>
      <c r="GG532" s="297" t="n">
        <f aca="false">IF('Inputs Q LTM'!GG532="","",'Inputs Q LTM'!GG532)</f>
        <v>1.46501010486468</v>
      </c>
      <c r="GH532" s="297" t="n">
        <f aca="false">IF('Inputs Q LTM'!GH532="","",'Inputs Q LTM'!GH532)</f>
        <v>1.46372653338198</v>
      </c>
      <c r="GI532" s="297" t="n">
        <f aca="false">IF('Inputs Q LTM'!GI532="","",'Inputs Q LTM'!GI532)</f>
        <v>1.46244521208721</v>
      </c>
      <c r="GJ532" s="297" t="n">
        <f aca="false">IF('Inputs Q LTM'!GJ532="","",'Inputs Q LTM'!GJ532)</f>
        <v>1.46116389079243</v>
      </c>
      <c r="GK532" s="297" t="n">
        <f aca="false">IF('Inputs Q LTM'!GK532="","",'Inputs Q LTM'!GK532)</f>
        <v>1.45988256949765</v>
      </c>
      <c r="GL532" s="297" t="n">
        <f aca="false">IF('Inputs Q LTM'!GL532="","",'Inputs Q LTM'!GL532)</f>
        <v>1.45860349051514</v>
      </c>
      <c r="GM532" s="297" t="n">
        <f aca="false">IF('Inputs Q LTM'!GM532="","",'Inputs Q LTM'!GM532)</f>
        <v>1.4573266538449</v>
      </c>
      <c r="GN532" s="297" t="n">
        <f aca="false">IF('Inputs Q LTM'!GN532="","",'Inputs Q LTM'!GN532)</f>
        <v>1.45604981717466</v>
      </c>
      <c r="GO532" s="297" t="n">
        <f aca="false">IF('Inputs Q LTM'!GO532="","",'Inputs Q LTM'!GO532)</f>
        <v>1.45477298050441</v>
      </c>
      <c r="GP532" s="297" t="n">
        <f aca="false">IF('Inputs Q LTM'!GP532="","",'Inputs Q LTM'!GP532)</f>
        <v>1.45349837829834</v>
      </c>
      <c r="GQ532" s="297" t="n">
        <f aca="false">IF('Inputs Q LTM'!GQ532="","",'Inputs Q LTM'!GQ532)</f>
        <v>1.45222601055644</v>
      </c>
      <c r="GR532" s="297" t="n">
        <f aca="false">IF('Inputs Q LTM'!GR532="","",'Inputs Q LTM'!GR532)</f>
        <v>1.45095364281454</v>
      </c>
      <c r="GS532" s="297" t="n">
        <f aca="false">IF('Inputs Q LTM'!GS532="","",'Inputs Q LTM'!GS532)</f>
        <v>1.44968127507265</v>
      </c>
      <c r="GT532" s="297" t="n">
        <f aca="false">IF('Inputs Q LTM'!GT532="","",'Inputs Q LTM'!GT532)</f>
        <v>1.4484111339743</v>
      </c>
      <c r="GU532" s="297" t="n">
        <f aca="false">IF('Inputs Q LTM'!GU532="","",'Inputs Q LTM'!GU532)</f>
        <v>1.44714321951949</v>
      </c>
      <c r="GV532" s="297" t="n">
        <f aca="false">IF('Inputs Q LTM'!GV532="","",'Inputs Q LTM'!GV532)</f>
        <v>1.44587530506469</v>
      </c>
      <c r="GW532" s="297" t="n">
        <f aca="false">IF('Inputs Q LTM'!GW532="","",'Inputs Q LTM'!GW532)</f>
        <v>1.44460739060989</v>
      </c>
      <c r="GX532" s="297" t="n">
        <f aca="false">IF('Inputs Q LTM'!GX532="","",'Inputs Q LTM'!GX532)</f>
        <v>1.44334169500539</v>
      </c>
      <c r="GY532" s="297" t="n">
        <f aca="false">IF('Inputs Q LTM'!GY532="","",'Inputs Q LTM'!GY532)</f>
        <v>1.44207821825118</v>
      </c>
      <c r="GZ532" s="297" t="n">
        <f aca="false">IF('Inputs Q LTM'!GZ532="","",'Inputs Q LTM'!GZ532)</f>
        <v>1.44081474149697</v>
      </c>
      <c r="HA532" s="297" t="n">
        <f aca="false">IF('Inputs Q LTM'!HA532="","",'Inputs Q LTM'!HA532)</f>
        <v>1.43955126474276</v>
      </c>
    </row>
    <row r="533" customFormat="false" ht="15" hidden="false" customHeight="false" outlineLevel="1" collapsed="false">
      <c r="A533" s="172" t="s">
        <v>99</v>
      </c>
      <c r="B533" s="173" t="s">
        <v>454</v>
      </c>
      <c r="C533" s="173" t="s">
        <v>488</v>
      </c>
      <c r="D533" s="173" t="s">
        <v>10</v>
      </c>
      <c r="E533" s="119"/>
      <c r="F533" s="19" t="s">
        <v>490</v>
      </c>
      <c r="G533" s="119" t="s">
        <v>457</v>
      </c>
      <c r="H533" s="119"/>
      <c r="I533" s="119" t="s">
        <v>459</v>
      </c>
      <c r="BZ533" s="297"/>
      <c r="CA533" s="297" t="n">
        <f aca="false">IF('Inputs Q LTM'!CA533="","",'Inputs Q LTM'!CA533)</f>
        <v>1.67162393162393</v>
      </c>
      <c r="CB533" s="297" t="n">
        <f aca="false">IF('Inputs Q LTM'!CB533="","",'Inputs Q LTM'!CB533)</f>
        <v>1.68603448275862</v>
      </c>
      <c r="CC533" s="297" t="n">
        <f aca="false">IF('Inputs Q LTM'!CC533="","",'Inputs Q LTM'!CC533)</f>
        <v>1.71</v>
      </c>
      <c r="CD533" s="297" t="n">
        <f aca="false">IF('Inputs Q LTM'!CD533="","",'Inputs Q LTM'!CD533)</f>
        <v>1.74080996884735</v>
      </c>
      <c r="CE533" s="297" t="n">
        <f aca="false">IF('Inputs Q LTM'!CE533="","",'Inputs Q LTM'!CE533)</f>
        <v>1.71862917398946</v>
      </c>
      <c r="CF533" s="297" t="n">
        <f aca="false">IF('Inputs Q LTM'!CF533="","",'Inputs Q LTM'!CF533)</f>
        <v>1.75597055126594</v>
      </c>
      <c r="CG533" s="297" t="n">
        <f aca="false">IF('Inputs Q LTM'!CG533="","",'Inputs Q LTM'!CG533)</f>
        <v>1.75597055126594</v>
      </c>
      <c r="CH533" s="297" t="n">
        <f aca="false">IF('Inputs Q LTM'!CH533="","",'Inputs Q LTM'!CH533)</f>
        <v>1.77</v>
      </c>
      <c r="CI533" s="297" t="n">
        <f aca="false">IF('Inputs Q LTM'!CI533="","",'Inputs Q LTM'!CI533)</f>
        <v>1.73</v>
      </c>
      <c r="CJ533" s="297" t="n">
        <f aca="false">IF('Inputs Q LTM'!CJ533="","",'Inputs Q LTM'!CJ533)</f>
        <v>1.6652</v>
      </c>
      <c r="CK533" s="297" t="n">
        <f aca="false">IF('Inputs Q LTM'!CK533="","",'Inputs Q LTM'!CK533)</f>
        <v>1.5926</v>
      </c>
      <c r="CL533" s="297" t="n">
        <f aca="false">IF('Inputs Q LTM'!CL533="","",'Inputs Q LTM'!CL533)</f>
        <v>1.66763301500682</v>
      </c>
      <c r="CM533" s="297" t="n">
        <f aca="false">IF('Inputs Q LTM'!CM533="","",'Inputs Q LTM'!CM533)</f>
        <v>1.64976803036693</v>
      </c>
      <c r="CN533" s="297" t="n">
        <f aca="false">IF('Inputs Q LTM'!CN533="","",'Inputs Q LTM'!CN533)</f>
        <v>1.659004156417</v>
      </c>
      <c r="CO533" s="297" t="n">
        <f aca="false">IF('Inputs Q LTM'!CO533="","",'Inputs Q LTM'!CO533)</f>
        <v>1.65745762711864</v>
      </c>
      <c r="CP533" s="297" t="n">
        <f aca="false">IF('Inputs Q LTM'!CP533="","",'Inputs Q LTM'!CP533)</f>
        <v>1.65397557328016</v>
      </c>
      <c r="CQ533" s="297" t="n">
        <f aca="false">IF('Inputs Q LTM'!CQ533="","",'Inputs Q LTM'!CQ533)</f>
        <v>1.65049351944168</v>
      </c>
      <c r="CR533" s="297" t="n">
        <f aca="false">IF('Inputs Q LTM'!CR533="","",'Inputs Q LTM'!CR533)</f>
        <v>1.64701146560319</v>
      </c>
      <c r="CS533" s="297" t="n">
        <f aca="false">IF('Inputs Q LTM'!CS533="","",'Inputs Q LTM'!CS533)</f>
        <v>1.64352941176471</v>
      </c>
      <c r="CT533" s="297" t="n">
        <f aca="false">IF('Inputs Q LTM'!CT533="","",'Inputs Q LTM'!CT533)</f>
        <v>1.64010539215686</v>
      </c>
      <c r="CU533" s="297" t="n">
        <f aca="false">IF('Inputs Q LTM'!CU533="","",'Inputs Q LTM'!CU533)</f>
        <v>1.63668137254902</v>
      </c>
      <c r="CV533" s="297" t="n">
        <f aca="false">IF('Inputs Q LTM'!CV533="","",'Inputs Q LTM'!CV533)</f>
        <v>1.63325735294118</v>
      </c>
      <c r="CW533" s="297" t="n">
        <f aca="false">IF('Inputs Q LTM'!CW533="","",'Inputs Q LTM'!CW533)</f>
        <v>1.62983333333333</v>
      </c>
      <c r="CX533" s="297" t="n">
        <f aca="false">IF('Inputs Q LTM'!CX533="","",'Inputs Q LTM'!CX533)</f>
        <v>1.62646590909091</v>
      </c>
      <c r="CY533" s="297" t="n">
        <f aca="false">IF('Inputs Q LTM'!CY533="","",'Inputs Q LTM'!CY533)</f>
        <v>1.62309848484849</v>
      </c>
      <c r="CZ533" s="297" t="n">
        <f aca="false">IF('Inputs Q LTM'!CZ533="","",'Inputs Q LTM'!CZ533)</f>
        <v>1.61973106060606</v>
      </c>
      <c r="DA533" s="297" t="n">
        <f aca="false">IF('Inputs Q LTM'!DA533="","",'Inputs Q LTM'!DA533)</f>
        <v>1.61636363636364</v>
      </c>
      <c r="DB533" s="364" t="n">
        <f aca="false">IF('Inputs Q LTM'!DB533="","",'Inputs Q LTM'!DB533)</f>
        <v>1.61216131350751</v>
      </c>
      <c r="DC533" s="297" t="n">
        <f aca="false">IF('Inputs Q LTM'!DC533="","",'Inputs Q LTM'!DC533)</f>
        <v>1.60795899065138</v>
      </c>
      <c r="DD533" s="297" t="n">
        <f aca="false">IF('Inputs Q LTM'!DD533="","",'Inputs Q LTM'!DD533)</f>
        <v>1.60375666779525</v>
      </c>
      <c r="DE533" s="297" t="n">
        <f aca="false">IF('Inputs Q LTM'!DE533="","",'Inputs Q LTM'!DE533)</f>
        <v>1.59955434493912</v>
      </c>
      <c r="DF533" s="297" t="n">
        <f aca="false">IF('Inputs Q LTM'!DF533="","",'Inputs Q LTM'!DF533)</f>
        <v>1.59522499645624</v>
      </c>
      <c r="DG533" s="297" t="n">
        <f aca="false">IF('Inputs Q LTM'!DG533="","",'Inputs Q LTM'!DG533)</f>
        <v>1.59089564797336</v>
      </c>
      <c r="DH533" s="297" t="n">
        <f aca="false">IF('Inputs Q LTM'!DH533="","",'Inputs Q LTM'!DH533)</f>
        <v>1.58656629949048</v>
      </c>
      <c r="DI533" s="297" t="n">
        <f aca="false">IF('Inputs Q LTM'!DI533="","",'Inputs Q LTM'!DI533)</f>
        <v>1.5822369510076</v>
      </c>
      <c r="DJ533" s="297" t="n">
        <f aca="false">IF('Inputs Q LTM'!DJ533="","",'Inputs Q LTM'!DJ533)</f>
        <v>1.57845180939778</v>
      </c>
      <c r="DK533" s="297" t="n">
        <f aca="false">IF('Inputs Q LTM'!DK533="","",'Inputs Q LTM'!DK533)</f>
        <v>1.57466666778796</v>
      </c>
      <c r="DL533" s="297" t="n">
        <f aca="false">IF('Inputs Q LTM'!DL533="","",'Inputs Q LTM'!DL533)</f>
        <v>1.57088152617814</v>
      </c>
      <c r="DM533" s="297" t="n">
        <f aca="false">IF('Inputs Q LTM'!DM533="","",'Inputs Q LTM'!DM533)</f>
        <v>1.56709638456832</v>
      </c>
      <c r="DN533" s="297" t="n">
        <f aca="false">IF('Inputs Q LTM'!DN533="","",'Inputs Q LTM'!DN533)</f>
        <v>1.56458044551699</v>
      </c>
      <c r="DO533" s="297" t="n">
        <f aca="false">IF('Inputs Q LTM'!DO533="","",'Inputs Q LTM'!DO533)</f>
        <v>1.56206450646566</v>
      </c>
      <c r="DP533" s="297" t="n">
        <f aca="false">IF('Inputs Q LTM'!DP533="","",'Inputs Q LTM'!DP533)</f>
        <v>1.55954856741433</v>
      </c>
      <c r="DQ533" s="297" t="n">
        <f aca="false">IF('Inputs Q LTM'!DQ533="","",'Inputs Q LTM'!DQ533)</f>
        <v>1.557032628363</v>
      </c>
      <c r="DR533" s="297" t="n">
        <f aca="false">IF('Inputs Q LTM'!DR533="","",'Inputs Q LTM'!DR533)</f>
        <v>1.55590720122358</v>
      </c>
      <c r="DS533" s="297" t="n">
        <f aca="false">IF('Inputs Q LTM'!DS533="","",'Inputs Q LTM'!DS533)</f>
        <v>1.55478177408415</v>
      </c>
      <c r="DT533" s="297" t="n">
        <f aca="false">IF('Inputs Q LTM'!DT533="","",'Inputs Q LTM'!DT533)</f>
        <v>1.55365634694473</v>
      </c>
      <c r="DU533" s="297" t="n">
        <f aca="false">IF('Inputs Q LTM'!DU533="","",'Inputs Q LTM'!DU533)</f>
        <v>1.5525309198053</v>
      </c>
      <c r="DV533" s="297" t="n">
        <f aca="false">IF('Inputs Q LTM'!DV533="","",'Inputs Q LTM'!DV533)</f>
        <v>1.55025880650147</v>
      </c>
      <c r="DW533" s="297" t="n">
        <f aca="false">IF('Inputs Q LTM'!DW533="","",'Inputs Q LTM'!DW533)</f>
        <v>1.54798669319764</v>
      </c>
      <c r="DX533" s="297" t="n">
        <f aca="false">IF('Inputs Q LTM'!DX533="","",'Inputs Q LTM'!DX533)</f>
        <v>1.5457145798938</v>
      </c>
      <c r="DY533" s="297" t="n">
        <f aca="false">IF('Inputs Q LTM'!DY533="","",'Inputs Q LTM'!DY533)</f>
        <v>1.54344246658997</v>
      </c>
      <c r="DZ533" s="297" t="n">
        <f aca="false">IF('Inputs Q LTM'!DZ533="","",'Inputs Q LTM'!DZ533)</f>
        <v>1.5420919544317</v>
      </c>
      <c r="EA533" s="297" t="n">
        <f aca="false">IF('Inputs Q LTM'!EA533="","",'Inputs Q LTM'!EA533)</f>
        <v>1.54074144227344</v>
      </c>
      <c r="EB533" s="297" t="n">
        <f aca="false">IF('Inputs Q LTM'!EB533="","",'Inputs Q LTM'!EB533)</f>
        <v>1.53939093011517</v>
      </c>
      <c r="EC533" s="297" t="n">
        <f aca="false">IF('Inputs Q LTM'!EC533="","",'Inputs Q LTM'!EC533)</f>
        <v>1.53804041795691</v>
      </c>
      <c r="ED533" s="297" t="n">
        <f aca="false">IF('Inputs Q LTM'!ED533="","",'Inputs Q LTM'!ED533)</f>
        <v>1.53669463259119</v>
      </c>
      <c r="EE533" s="297" t="n">
        <f aca="false">IF('Inputs Q LTM'!EE533="","",'Inputs Q LTM'!EE533)</f>
        <v>1.53534884722548</v>
      </c>
      <c r="EF533" s="297" t="n">
        <f aca="false">IF('Inputs Q LTM'!EF533="","",'Inputs Q LTM'!EF533)</f>
        <v>1.53400306185977</v>
      </c>
      <c r="EG533" s="297" t="n">
        <f aca="false">IF('Inputs Q LTM'!EG533="","",'Inputs Q LTM'!EG533)</f>
        <v>1.53265727649406</v>
      </c>
      <c r="EH533" s="297" t="n">
        <f aca="false">IF('Inputs Q LTM'!EH533="","",'Inputs Q LTM'!EH533)</f>
        <v>1.53131620137712</v>
      </c>
      <c r="EI533" s="297" t="n">
        <f aca="false">IF('Inputs Q LTM'!EI533="","",'Inputs Q LTM'!EI533)</f>
        <v>1.52997512626019</v>
      </c>
      <c r="EJ533" s="297" t="n">
        <f aca="false">IF('Inputs Q LTM'!EJ533="","",'Inputs Q LTM'!EJ533)</f>
        <v>1.52863405114326</v>
      </c>
      <c r="EK533" s="297" t="n">
        <f aca="false">IF('Inputs Q LTM'!EK533="","",'Inputs Q LTM'!EK533)</f>
        <v>1.52729297602633</v>
      </c>
      <c r="EL533" s="297" t="n">
        <f aca="false">IF('Inputs Q LTM'!EL533="","",'Inputs Q LTM'!EL533)</f>
        <v>1.5259565946723</v>
      </c>
      <c r="EM533" s="297" t="n">
        <f aca="false">IF('Inputs Q LTM'!EM533="","",'Inputs Q LTM'!EM533)</f>
        <v>1.52462021331828</v>
      </c>
      <c r="EN533" s="297" t="n">
        <f aca="false">IF('Inputs Q LTM'!EN533="","",'Inputs Q LTM'!EN533)</f>
        <v>1.52328383196426</v>
      </c>
      <c r="EO533" s="297" t="n">
        <f aca="false">IF('Inputs Q LTM'!EO533="","",'Inputs Q LTM'!EO533)</f>
        <v>1.52194745061023</v>
      </c>
      <c r="EP533" s="297" t="n">
        <f aca="false">IF('Inputs Q LTM'!EP533="","",'Inputs Q LTM'!EP533)</f>
        <v>1.52061574659095</v>
      </c>
      <c r="EQ533" s="297" t="n">
        <f aca="false">IF('Inputs Q LTM'!EQ533="","",'Inputs Q LTM'!EQ533)</f>
        <v>1.51928404257167</v>
      </c>
      <c r="ER533" s="297" t="n">
        <f aca="false">IF('Inputs Q LTM'!ER533="","",'Inputs Q LTM'!ER533)</f>
        <v>1.51795233855238</v>
      </c>
      <c r="ES533" s="297" t="n">
        <f aca="false">IF('Inputs Q LTM'!ES533="","",'Inputs Q LTM'!ES533)</f>
        <v>1.5166206345331</v>
      </c>
      <c r="ET533" s="297" t="n">
        <f aca="false">IF('Inputs Q LTM'!ET533="","",'Inputs Q LTM'!ET533)</f>
        <v>1.51529359147788</v>
      </c>
      <c r="EU533" s="297" t="n">
        <f aca="false">IF('Inputs Q LTM'!EU533="","",'Inputs Q LTM'!EU533)</f>
        <v>1.51396654842267</v>
      </c>
      <c r="EV533" s="297" t="n">
        <f aca="false">IF('Inputs Q LTM'!EV533="","",'Inputs Q LTM'!EV533)</f>
        <v>1.51263950536745</v>
      </c>
      <c r="EW533" s="297" t="n">
        <f aca="false">IF('Inputs Q LTM'!EW533="","",'Inputs Q LTM'!EW533)</f>
        <v>1.51131246231223</v>
      </c>
      <c r="EX533" s="297" t="n">
        <f aca="false">IF('Inputs Q LTM'!EX533="","",'Inputs Q LTM'!EX533)</f>
        <v>1.50999006390771</v>
      </c>
      <c r="EY533" s="297" t="n">
        <f aca="false">IF('Inputs Q LTM'!EY533="","",'Inputs Q LTM'!EY533)</f>
        <v>1.50866766550319</v>
      </c>
      <c r="EZ533" s="297" t="n">
        <f aca="false">IF('Inputs Q LTM'!EZ533="","",'Inputs Q LTM'!EZ533)</f>
        <v>1.50734526709866</v>
      </c>
      <c r="FA533" s="297" t="n">
        <f aca="false">IF('Inputs Q LTM'!FA533="","",'Inputs Q LTM'!FA533)</f>
        <v>1.50602286869414</v>
      </c>
      <c r="FB533" s="297" t="n">
        <f aca="false">IF('Inputs Q LTM'!FB533="","",'Inputs Q LTM'!FB533)</f>
        <v>1.50470509868403</v>
      </c>
      <c r="FC533" s="297" t="n">
        <f aca="false">IF('Inputs Q LTM'!FC533="","",'Inputs Q LTM'!FC533)</f>
        <v>1.50338732867393</v>
      </c>
      <c r="FD533" s="297" t="n">
        <f aca="false">IF('Inputs Q LTM'!FD533="","",'Inputs Q LTM'!FD533)</f>
        <v>1.50206955866382</v>
      </c>
      <c r="FE533" s="297" t="n">
        <f aca="false">IF('Inputs Q LTM'!FE533="","",'Inputs Q LTM'!FE533)</f>
        <v>1.50075178865371</v>
      </c>
      <c r="FF533" s="297" t="n">
        <f aca="false">IF('Inputs Q LTM'!FF533="","",'Inputs Q LTM'!FF533)</f>
        <v>1.49943863083864</v>
      </c>
      <c r="FG533" s="297" t="n">
        <f aca="false">IF('Inputs Q LTM'!FG533="","",'Inputs Q LTM'!FG533)</f>
        <v>1.49812547302357</v>
      </c>
      <c r="FH533" s="297" t="n">
        <f aca="false">IF('Inputs Q LTM'!FH533="","",'Inputs Q LTM'!FH533)</f>
        <v>1.49681231520849</v>
      </c>
      <c r="FI533" s="297" t="n">
        <f aca="false">IF('Inputs Q LTM'!FI533="","",'Inputs Q LTM'!FI533)</f>
        <v>1.49549915739342</v>
      </c>
      <c r="FJ533" s="297" t="n">
        <f aca="false">IF('Inputs Q LTM'!FJ533="","",'Inputs Q LTM'!FJ533)</f>
        <v>1.4941905956307</v>
      </c>
      <c r="FK533" s="297" t="n">
        <f aca="false">IF('Inputs Q LTM'!FK533="","",'Inputs Q LTM'!FK533)</f>
        <v>1.49288203386798</v>
      </c>
      <c r="FL533" s="297" t="n">
        <f aca="false">IF('Inputs Q LTM'!FL533="","",'Inputs Q LTM'!FL533)</f>
        <v>1.49157347210526</v>
      </c>
      <c r="FM533" s="297" t="n">
        <f aca="false">IF('Inputs Q LTM'!FM533="","",'Inputs Q LTM'!FM533)</f>
        <v>1.49026491034255</v>
      </c>
      <c r="FN533" s="297" t="n">
        <f aca="false">IF('Inputs Q LTM'!FN533="","",'Inputs Q LTM'!FN533)</f>
        <v>1.488960928546</v>
      </c>
      <c r="FO533" s="297" t="n">
        <f aca="false">IF('Inputs Q LTM'!FO533="","",'Inputs Q LTM'!FO533)</f>
        <v>1.48765694674945</v>
      </c>
      <c r="FP533" s="297" t="n">
        <f aca="false">IF('Inputs Q LTM'!FP533="","",'Inputs Q LTM'!FP533)</f>
        <v>1.4863529649529</v>
      </c>
      <c r="FQ533" s="297" t="n">
        <f aca="false">IF('Inputs Q LTM'!FQ533="","",'Inputs Q LTM'!FQ533)</f>
        <v>1.48504898315635</v>
      </c>
      <c r="FR533" s="297" t="n">
        <f aca="false">IF('Inputs Q LTM'!FR533="","",'Inputs Q LTM'!FR533)</f>
        <v>1.48374956529608</v>
      </c>
      <c r="FS533" s="297" t="n">
        <f aca="false">IF('Inputs Q LTM'!FS533="","",'Inputs Q LTM'!FS533)</f>
        <v>1.48245014743582</v>
      </c>
      <c r="FT533" s="297" t="n">
        <f aca="false">IF('Inputs Q LTM'!FT533="","",'Inputs Q LTM'!FT533)</f>
        <v>1.48115072957556</v>
      </c>
      <c r="FU533" s="297" t="n">
        <f aca="false">IF('Inputs Q LTM'!FU533="","",'Inputs Q LTM'!FU533)</f>
        <v>1.4798513117153</v>
      </c>
      <c r="FV533" s="297" t="n">
        <f aca="false">IF('Inputs Q LTM'!FV533="","",'Inputs Q LTM'!FV533)</f>
        <v>1.47855644181755</v>
      </c>
      <c r="FW533" s="297" t="n">
        <f aca="false">IF('Inputs Q LTM'!FW533="","",'Inputs Q LTM'!FW533)</f>
        <v>1.4772615719198</v>
      </c>
      <c r="FX533" s="297" t="n">
        <f aca="false">IF('Inputs Q LTM'!FX533="","",'Inputs Q LTM'!FX533)</f>
        <v>1.47596670202205</v>
      </c>
      <c r="FY533" s="297" t="n">
        <f aca="false">IF('Inputs Q LTM'!FY533="","",'Inputs Q LTM'!FY533)</f>
        <v>1.4746718321243</v>
      </c>
      <c r="FZ533" s="297" t="n">
        <f aca="false">IF('Inputs Q LTM'!FZ533="","",'Inputs Q LTM'!FZ533)</f>
        <v>1.47338149427119</v>
      </c>
      <c r="GA533" s="297" t="n">
        <f aca="false">IF('Inputs Q LTM'!GA533="","",'Inputs Q LTM'!GA533)</f>
        <v>1.47209115641808</v>
      </c>
      <c r="GB533" s="297" t="n">
        <f aca="false">IF('Inputs Q LTM'!GB533="","",'Inputs Q LTM'!GB533)</f>
        <v>1.47080081856497</v>
      </c>
      <c r="GC533" s="297" t="n">
        <f aca="false">IF('Inputs Q LTM'!GC533="","",'Inputs Q LTM'!GC533)</f>
        <v>1.46951048071186</v>
      </c>
      <c r="GD533" s="297" t="n">
        <f aca="false">IF('Inputs Q LTM'!GD533="","",'Inputs Q LTM'!GD533)</f>
        <v>1.46822465904124</v>
      </c>
      <c r="GE533" s="297" t="n">
        <f aca="false">IF('Inputs Q LTM'!GE533="","",'Inputs Q LTM'!GE533)</f>
        <v>1.46693883737061</v>
      </c>
      <c r="GF533" s="297" t="n">
        <f aca="false">IF('Inputs Q LTM'!GF533="","",'Inputs Q LTM'!GF533)</f>
        <v>1.46565301569999</v>
      </c>
      <c r="GG533" s="297" t="n">
        <f aca="false">IF('Inputs Q LTM'!GG533="","",'Inputs Q LTM'!GG533)</f>
        <v>1.46436719402937</v>
      </c>
      <c r="GH533" s="297" t="n">
        <f aca="false">IF('Inputs Q LTM'!GH533="","",'Inputs Q LTM'!GH533)</f>
        <v>1.46308587273459</v>
      </c>
      <c r="GI533" s="297" t="n">
        <f aca="false">IF('Inputs Q LTM'!GI533="","",'Inputs Q LTM'!GI533)</f>
        <v>1.46180455143982</v>
      </c>
      <c r="GJ533" s="297" t="n">
        <f aca="false">IF('Inputs Q LTM'!GJ533="","",'Inputs Q LTM'!GJ533)</f>
        <v>1.46052323014504</v>
      </c>
      <c r="GK533" s="297" t="n">
        <f aca="false">IF('Inputs Q LTM'!GK533="","",'Inputs Q LTM'!GK533)</f>
        <v>1.45924190885027</v>
      </c>
      <c r="GL533" s="297" t="n">
        <f aca="false">IF('Inputs Q LTM'!GL533="","",'Inputs Q LTM'!GL533)</f>
        <v>1.45796507218002</v>
      </c>
      <c r="GM533" s="297" t="n">
        <f aca="false">IF('Inputs Q LTM'!GM533="","",'Inputs Q LTM'!GM533)</f>
        <v>1.45668823550978</v>
      </c>
      <c r="GN533" s="297" t="n">
        <f aca="false">IF('Inputs Q LTM'!GN533="","",'Inputs Q LTM'!GN533)</f>
        <v>1.45541139883953</v>
      </c>
      <c r="GO533" s="297" t="n">
        <f aca="false">IF('Inputs Q LTM'!GO533="","",'Inputs Q LTM'!GO533)</f>
        <v>1.45413456216929</v>
      </c>
      <c r="GP533" s="297" t="n">
        <f aca="false">IF('Inputs Q LTM'!GP533="","",'Inputs Q LTM'!GP533)</f>
        <v>1.45286219442739</v>
      </c>
      <c r="GQ533" s="297" t="n">
        <f aca="false">IF('Inputs Q LTM'!GQ533="","",'Inputs Q LTM'!GQ533)</f>
        <v>1.45158982668549</v>
      </c>
      <c r="GR533" s="297" t="n">
        <f aca="false">IF('Inputs Q LTM'!GR533="","",'Inputs Q LTM'!GR533)</f>
        <v>1.4503174589436</v>
      </c>
      <c r="GS533" s="297" t="n">
        <f aca="false">IF('Inputs Q LTM'!GS533="","",'Inputs Q LTM'!GS533)</f>
        <v>1.4490450912017</v>
      </c>
      <c r="GT533" s="297" t="n">
        <f aca="false">IF('Inputs Q LTM'!GT533="","",'Inputs Q LTM'!GT533)</f>
        <v>1.4477771767469</v>
      </c>
      <c r="GU533" s="297" t="n">
        <f aca="false">IF('Inputs Q LTM'!GU533="","",'Inputs Q LTM'!GU533)</f>
        <v>1.44650926229209</v>
      </c>
      <c r="GV533" s="297" t="n">
        <f aca="false">IF('Inputs Q LTM'!GV533="","",'Inputs Q LTM'!GV533)</f>
        <v>1.44524134783729</v>
      </c>
      <c r="GW533" s="297" t="n">
        <f aca="false">IF('Inputs Q LTM'!GW533="","",'Inputs Q LTM'!GW533)</f>
        <v>1.44397343338249</v>
      </c>
      <c r="GX533" s="297" t="n">
        <f aca="false">IF('Inputs Q LTM'!GX533="","",'Inputs Q LTM'!GX533)</f>
        <v>1.44270995662828</v>
      </c>
      <c r="GY533" s="297" t="n">
        <f aca="false">IF('Inputs Q LTM'!GY533="","",'Inputs Q LTM'!GY533)</f>
        <v>1.44144647987407</v>
      </c>
      <c r="GZ533" s="297" t="n">
        <f aca="false">IF('Inputs Q LTM'!GZ533="","",'Inputs Q LTM'!GZ533)</f>
        <v>1.44018300311986</v>
      </c>
      <c r="HA533" s="297" t="n">
        <f aca="false">IF('Inputs Q LTM'!HA533="","",'Inputs Q LTM'!HA533)</f>
        <v>1.43891952636565</v>
      </c>
    </row>
    <row r="534" customFormat="false" ht="15" hidden="false" customHeight="false" outlineLevel="1" collapsed="false">
      <c r="A534" s="172" t="s">
        <v>99</v>
      </c>
      <c r="B534" s="173" t="s">
        <v>454</v>
      </c>
      <c r="C534" s="173" t="s">
        <v>488</v>
      </c>
      <c r="D534" s="173" t="s">
        <v>10</v>
      </c>
      <c r="E534" s="119"/>
      <c r="F534" s="19" t="s">
        <v>491</v>
      </c>
      <c r="G534" s="119" t="s">
        <v>12</v>
      </c>
      <c r="H534" s="119"/>
      <c r="I534" s="119" t="s">
        <v>461</v>
      </c>
      <c r="BJ534" s="359" t="n">
        <f aca="false">(Inputs!W534 + 1)^0.25 - 1</f>
        <v>-0.00225763386554279</v>
      </c>
      <c r="BK534" s="359" t="n">
        <f aca="false">(Inputs!W534 + 1)^0.25 - 1</f>
        <v>-0.00225763386554279</v>
      </c>
      <c r="BL534" s="359" t="n">
        <f aca="false">(Inputs!W534 + 1)^0.25 - 1</f>
        <v>-0.00225763386554279</v>
      </c>
      <c r="BM534" s="359" t="n">
        <f aca="false">(Inputs!W534 + 1)^0.25 - 1</f>
        <v>-0.00225763386554279</v>
      </c>
      <c r="BN534" s="359" t="n">
        <f aca="false">(Inputs!X534 + 1)^0.25 - 1</f>
        <v>-0.00250943006631887</v>
      </c>
      <c r="BO534" s="359" t="n">
        <f aca="false">(Inputs!X534 + 1)^0.25 - 1</f>
        <v>-0.00250943006631887</v>
      </c>
      <c r="BP534" s="359" t="n">
        <f aca="false">(Inputs!X534 + 1)^0.25 - 1</f>
        <v>-0.00250943006631887</v>
      </c>
      <c r="BQ534" s="359" t="n">
        <f aca="false">(Inputs!X534 + 1)^0.25 - 1</f>
        <v>-0.00250943006631887</v>
      </c>
      <c r="BR534" s="359" t="n">
        <f aca="false">(Inputs!Y534 + 1)^0.25 - 1</f>
        <v>-0.00269840242867347</v>
      </c>
      <c r="BS534" s="359" t="n">
        <f aca="false">(Inputs!Y534 + 1)^0.25 - 1</f>
        <v>-0.00269840242867347</v>
      </c>
      <c r="BT534" s="359" t="n">
        <f aca="false">(Inputs!Y534 + 1)^0.25 - 1</f>
        <v>-0.00269840242867347</v>
      </c>
      <c r="BU534" s="359" t="n">
        <f aca="false">(Inputs!Y534 + 1)^0.25 - 1</f>
        <v>-0.00269840242867347</v>
      </c>
      <c r="BV534" s="359" t="n">
        <f aca="false">(Inputs!Z534 + 1)^0.25 - 1</f>
        <v>0.00422317182899978</v>
      </c>
      <c r="BW534" s="359" t="n">
        <f aca="false">(Inputs!Z534 + 1)^0.25 - 1</f>
        <v>0.00422317182899978</v>
      </c>
      <c r="BX534" s="359" t="n">
        <f aca="false">(Inputs!Z534 + 1)^0.25 - 1</f>
        <v>0.00422317182899978</v>
      </c>
      <c r="BY534" s="359" t="n">
        <f aca="false">(Inputs!Z534 + 1)^0.25 - 1</f>
        <v>0.00422317182899978</v>
      </c>
      <c r="BZ534" s="359" t="n">
        <f aca="false">(Inputs!AA534 + 1)^0.25 - 1</f>
        <v>0.00348177363314806</v>
      </c>
      <c r="CA534" s="359" t="n">
        <f aca="false">(Inputs!AA534 + 1)^0.25 - 1</f>
        <v>0.00348177363314806</v>
      </c>
      <c r="CB534" s="359" t="n">
        <f aca="false">(Inputs!AA534 + 1)^0.25 - 1</f>
        <v>0.00348177363314806</v>
      </c>
      <c r="CC534" s="359" t="n">
        <f aca="false">(Inputs!AA534 + 1)^0.25 - 1</f>
        <v>0.00348177363314806</v>
      </c>
      <c r="CD534" s="359" t="n">
        <f aca="false">(Inputs!AB534 + 1)^0.25 - 1</f>
        <v>0.00137217312686988</v>
      </c>
      <c r="CE534" s="359" t="n">
        <f aca="false">(Inputs!AB534 + 1)^0.25 - 1</f>
        <v>0.00137217312686988</v>
      </c>
      <c r="CF534" s="359" t="n">
        <f aca="false">(Inputs!AB534 + 1)^0.25 - 1</f>
        <v>0.00137217312686988</v>
      </c>
      <c r="CG534" s="359" t="n">
        <f aca="false">(Inputs!AB534 + 1)^0.25 - 1</f>
        <v>0.00137217312686988</v>
      </c>
      <c r="CH534" s="359" t="n">
        <f aca="false">(Inputs!AC534 + 1)^0.25 - 1</f>
        <v>-0.00250943006631887</v>
      </c>
      <c r="CI534" s="359" t="n">
        <f aca="false">(Inputs!AC534 + 1)^0.25 - 1</f>
        <v>-0.00250943006631887</v>
      </c>
      <c r="CJ534" s="359" t="n">
        <f aca="false">(Inputs!AC534 + 1)^0.25 - 1</f>
        <v>-0.00250943006631887</v>
      </c>
      <c r="CK534" s="359" t="n">
        <f aca="false">(Inputs!AC534 + 1)^0.25 - 1</f>
        <v>-0.00250943006631887</v>
      </c>
      <c r="CL534" s="359" t="n">
        <f aca="false">(Inputs!AD534 + 1)^0.25 - 1</f>
        <v>0.00451680544899968</v>
      </c>
      <c r="CM534" s="359" t="n">
        <f aca="false">(Inputs!AD534 + 1)^0.25 - 1</f>
        <v>0.00451680544899968</v>
      </c>
      <c r="CN534" s="359" t="n">
        <f aca="false">(Inputs!AD534 + 1)^0.25 - 1</f>
        <v>0.00451680544899968</v>
      </c>
      <c r="CO534" s="359" t="n">
        <f aca="false">(Inputs!AD534 + 1)^0.25 - 1</f>
        <v>0.00451680544899968</v>
      </c>
      <c r="CP534" s="359" t="n">
        <f aca="false">(Inputs!AE534 + 1)^0.25 - 1</f>
        <v>0.00298659372732568</v>
      </c>
      <c r="CQ534" s="359" t="n">
        <f aca="false">(Inputs!AE534 + 1)^0.25 - 1</f>
        <v>0.00298659372732568</v>
      </c>
      <c r="CR534" s="359" t="n">
        <f aca="false">(Inputs!AE534 + 1)^0.25 - 1</f>
        <v>0.00298659372732568</v>
      </c>
      <c r="CS534" s="359" t="n">
        <f aca="false">(Inputs!AE534 + 1)^0.25 - 1</f>
        <v>0.00298659372732568</v>
      </c>
      <c r="CT534" s="359" t="n">
        <f aca="false">(Inputs!AF534 + 1)^0.25 - 1</f>
        <v>0.00329616708241276</v>
      </c>
      <c r="CU534" s="359" t="n">
        <f aca="false">(Inputs!AF534 + 1)^0.25 - 1</f>
        <v>0.00329616708241276</v>
      </c>
      <c r="CV534" s="359" t="n">
        <f aca="false">(Inputs!AF534 + 1)^0.25 - 1</f>
        <v>0.00329616708241276</v>
      </c>
      <c r="CW534" s="359" t="n">
        <f aca="false">(Inputs!AF534 + 1)^0.25 - 1</f>
        <v>0.00329616708241276</v>
      </c>
      <c r="CX534" s="359" t="n">
        <f aca="false">(Inputs!AG534 + 1)^0.25 - 1</f>
        <v>0.00409971947288668</v>
      </c>
      <c r="CY534" s="359" t="n">
        <f aca="false">(Inputs!AG534 + 1)^0.25 - 1</f>
        <v>0.00409971947288668</v>
      </c>
      <c r="CZ534" s="359" t="n">
        <f aca="false">(Inputs!AG534 + 1)^0.25 - 1</f>
        <v>0.00409971947288668</v>
      </c>
      <c r="DA534" s="359" t="n">
        <f aca="false">(Inputs!AG534 + 1)^0.25 - 1</f>
        <v>0.00409971947288668</v>
      </c>
      <c r="DB534" s="359" t="n">
        <f aca="false">(Inputs!AH534 + 1)^0.25 - 1</f>
        <v>0.00409971947288668</v>
      </c>
      <c r="DC534" s="359" t="n">
        <f aca="false">(Inputs!AH534 + 1)^0.25 - 1</f>
        <v>0.00409971947288668</v>
      </c>
      <c r="DD534" s="359" t="n">
        <f aca="false">(Inputs!AH534 + 1)^0.25 - 1</f>
        <v>0.00409971947288668</v>
      </c>
      <c r="DE534" s="359" t="n">
        <f aca="false">(Inputs!AH534 + 1)^0.25 - 1</f>
        <v>0.00409971947288668</v>
      </c>
      <c r="DF534" s="359" t="n">
        <f aca="false">(Inputs!AI534 + 1)^0.25 - 1</f>
        <v>0.00409971947288668</v>
      </c>
      <c r="DG534" s="359" t="n">
        <f aca="false">(Inputs!AI534 + 1)^0.25 - 1</f>
        <v>0.00409971947288668</v>
      </c>
      <c r="DH534" s="359" t="n">
        <f aca="false">(Inputs!AI534 + 1)^0.25 - 1</f>
        <v>0.00409971947288668</v>
      </c>
      <c r="DI534" s="359" t="n">
        <f aca="false">(Inputs!AI534 + 1)^0.25 - 1</f>
        <v>0.00409971947288668</v>
      </c>
      <c r="DJ534" s="359" t="n">
        <f aca="false">(Inputs!AJ534 + 1)^0.25 - 1</f>
        <v>0.00409971947288668</v>
      </c>
      <c r="DK534" s="359" t="n">
        <f aca="false">(Inputs!AJ534 + 1)^0.25 - 1</f>
        <v>0.00409971947288668</v>
      </c>
      <c r="DL534" s="359" t="n">
        <f aca="false">(Inputs!AJ534 + 1)^0.25 - 1</f>
        <v>0.00409971947288668</v>
      </c>
      <c r="DM534" s="359" t="n">
        <f aca="false">(Inputs!AJ534 + 1)^0.25 - 1</f>
        <v>0.00409971947288668</v>
      </c>
      <c r="DN534" s="359" t="n">
        <f aca="false">(Inputs!AK534 + 1)^0.25 - 1</f>
        <v>0.00409971947288668</v>
      </c>
      <c r="DO534" s="359" t="n">
        <f aca="false">(Inputs!AK534 + 1)^0.25 - 1</f>
        <v>0.00409971947288668</v>
      </c>
      <c r="DP534" s="359" t="n">
        <f aca="false">(Inputs!AK534 + 1)^0.25 - 1</f>
        <v>0.00409971947288668</v>
      </c>
      <c r="DQ534" s="359" t="n">
        <f aca="false">(Inputs!AK534 + 1)^0.25 - 1</f>
        <v>0.00409971947288668</v>
      </c>
      <c r="DR534" s="359" t="n">
        <f aca="false">(Inputs!AL534 + 1)^0.25 - 1</f>
        <v>0.00409971947288668</v>
      </c>
      <c r="DS534" s="359" t="n">
        <f aca="false">(Inputs!AL534 + 1)^0.25 - 1</f>
        <v>0.00409971947288668</v>
      </c>
      <c r="DT534" s="359" t="n">
        <f aca="false">(Inputs!AL534 + 1)^0.25 - 1</f>
        <v>0.00409971947288668</v>
      </c>
      <c r="DU534" s="359" t="n">
        <f aca="false">(Inputs!AL534 + 1)^0.25 - 1</f>
        <v>0.00409971947288668</v>
      </c>
      <c r="DV534" s="359" t="n">
        <f aca="false">(Inputs!AM534 + 1)^0.25 - 1</f>
        <v>0.00409971947288668</v>
      </c>
      <c r="DW534" s="359" t="n">
        <f aca="false">(Inputs!AM534 + 1)^0.25 - 1</f>
        <v>0.00409971947288668</v>
      </c>
      <c r="DX534" s="359" t="n">
        <f aca="false">(Inputs!AM534 + 1)^0.25 - 1</f>
        <v>0.00409971947288668</v>
      </c>
      <c r="DY534" s="359" t="n">
        <f aca="false">(Inputs!AM534 + 1)^0.25 - 1</f>
        <v>0.00409971947288668</v>
      </c>
      <c r="DZ534" s="359" t="n">
        <f aca="false">(Inputs!AN534 + 1)^0.25 - 1</f>
        <v>0.00409971947288668</v>
      </c>
      <c r="EA534" s="359" t="n">
        <f aca="false">(Inputs!AN534 + 1)^0.25 - 1</f>
        <v>0.00409971947288668</v>
      </c>
      <c r="EB534" s="359" t="n">
        <f aca="false">(Inputs!AN534 + 1)^0.25 - 1</f>
        <v>0.00409971947288668</v>
      </c>
      <c r="EC534" s="359" t="n">
        <f aca="false">(Inputs!AN534 + 1)^0.25 - 1</f>
        <v>0.00409971947288668</v>
      </c>
      <c r="ED534" s="359" t="n">
        <f aca="false">(Inputs!AO534 + 1)^0.25 - 1</f>
        <v>0.00409971947288668</v>
      </c>
      <c r="EE534" s="359" t="n">
        <f aca="false">(Inputs!AO534 + 1)^0.25 - 1</f>
        <v>0.00409971947288668</v>
      </c>
      <c r="EF534" s="359" t="n">
        <f aca="false">(Inputs!AO534 + 1)^0.25 - 1</f>
        <v>0.00409971947288668</v>
      </c>
      <c r="EG534" s="359" t="n">
        <f aca="false">(Inputs!AO534 + 1)^0.25 - 1</f>
        <v>0.00409971947288668</v>
      </c>
      <c r="EH534" s="359" t="n">
        <f aca="false">(Inputs!AP534 + 1)^0.25 - 1</f>
        <v>0.00409971947288668</v>
      </c>
      <c r="EI534" s="359" t="n">
        <f aca="false">(Inputs!AP534 + 1)^0.25 - 1</f>
        <v>0.00409971947288668</v>
      </c>
      <c r="EJ534" s="359" t="n">
        <f aca="false">(Inputs!AP534 + 1)^0.25 - 1</f>
        <v>0.00409971947288668</v>
      </c>
      <c r="EK534" s="359" t="n">
        <f aca="false">(Inputs!AP534 + 1)^0.25 - 1</f>
        <v>0.00409971947288668</v>
      </c>
      <c r="EL534" s="359" t="n">
        <f aca="false">(Inputs!AQ534 + 1)^0.25 - 1</f>
        <v>0.00409971947288668</v>
      </c>
      <c r="EM534" s="359" t="n">
        <f aca="false">(Inputs!AQ534 + 1)^0.25 - 1</f>
        <v>0.00409971947288668</v>
      </c>
      <c r="EN534" s="359" t="n">
        <f aca="false">(Inputs!AQ534 + 1)^0.25 - 1</f>
        <v>0.00409971947288668</v>
      </c>
      <c r="EO534" s="359" t="n">
        <f aca="false">(Inputs!AQ534 + 1)^0.25 - 1</f>
        <v>0.00409971947288668</v>
      </c>
      <c r="EP534" s="359" t="n">
        <f aca="false">(Inputs!AR534 + 1)^0.25 - 1</f>
        <v>0.00409971947288668</v>
      </c>
      <c r="EQ534" s="359" t="n">
        <f aca="false">(Inputs!AR534 + 1)^0.25 - 1</f>
        <v>0.00409971947288668</v>
      </c>
      <c r="ER534" s="359" t="n">
        <f aca="false">(Inputs!AR534 + 1)^0.25 - 1</f>
        <v>0.00409971947288668</v>
      </c>
      <c r="ES534" s="359" t="n">
        <f aca="false">(Inputs!AR534 + 1)^0.25 - 1</f>
        <v>0.00409971947288668</v>
      </c>
      <c r="ET534" s="359" t="n">
        <f aca="false">(Inputs!AS534 + 1)^0.25 - 1</f>
        <v>0.00409971947288668</v>
      </c>
      <c r="EU534" s="359" t="n">
        <f aca="false">(Inputs!AS534 + 1)^0.25 - 1</f>
        <v>0.00409971947288668</v>
      </c>
      <c r="EV534" s="359" t="n">
        <f aca="false">(Inputs!AS534 + 1)^0.25 - 1</f>
        <v>0.00409971947288668</v>
      </c>
      <c r="EW534" s="359" t="n">
        <f aca="false">(Inputs!AS534 + 1)^0.25 - 1</f>
        <v>0.00409971947288668</v>
      </c>
      <c r="EX534" s="359" t="n">
        <f aca="false">(Inputs!AT534 + 1)^0.25 - 1</f>
        <v>0.00409971947288668</v>
      </c>
      <c r="EY534" s="359" t="n">
        <f aca="false">(Inputs!AT534 + 1)^0.25 - 1</f>
        <v>0.00409971947288668</v>
      </c>
      <c r="EZ534" s="359" t="n">
        <f aca="false">(Inputs!AT534 + 1)^0.25 - 1</f>
        <v>0.00409971947288668</v>
      </c>
      <c r="FA534" s="359" t="n">
        <f aca="false">(Inputs!AT534 + 1)^0.25 - 1</f>
        <v>0.00409971947288668</v>
      </c>
      <c r="FB534" s="359" t="n">
        <f aca="false">(Inputs!AU534 + 1)^0.25 - 1</f>
        <v>0.00409971947288668</v>
      </c>
      <c r="FC534" s="359" t="n">
        <f aca="false">(Inputs!AU534 + 1)^0.25 - 1</f>
        <v>0.00409971947288668</v>
      </c>
      <c r="FD534" s="359" t="n">
        <f aca="false">(Inputs!AU534 + 1)^0.25 - 1</f>
        <v>0.00409971947288668</v>
      </c>
      <c r="FE534" s="359" t="n">
        <f aca="false">(Inputs!AU534 + 1)^0.25 - 1</f>
        <v>0.00409971947288668</v>
      </c>
      <c r="FF534" s="359" t="n">
        <f aca="false">(Inputs!AV534 + 1)^0.25 - 1</f>
        <v>0.00409971947288668</v>
      </c>
      <c r="FG534" s="359" t="n">
        <f aca="false">(Inputs!AV534 + 1)^0.25 - 1</f>
        <v>0.00409971947288668</v>
      </c>
      <c r="FH534" s="359" t="n">
        <f aca="false">(Inputs!AV534 + 1)^0.25 - 1</f>
        <v>0.00409971947288668</v>
      </c>
      <c r="FI534" s="359" t="n">
        <f aca="false">(Inputs!AV534 + 1)^0.25 - 1</f>
        <v>0.00409971947288668</v>
      </c>
      <c r="FJ534" s="359" t="n">
        <f aca="false">(Inputs!AW534 + 1)^0.25 - 1</f>
        <v>0.00409971947288668</v>
      </c>
      <c r="FK534" s="359" t="n">
        <f aca="false">(Inputs!AW534 + 1)^0.25 - 1</f>
        <v>0.00409971947288668</v>
      </c>
      <c r="FL534" s="359" t="n">
        <f aca="false">(Inputs!AW534 + 1)^0.25 - 1</f>
        <v>0.00409971947288668</v>
      </c>
      <c r="FM534" s="359" t="n">
        <f aca="false">(Inputs!AW534 + 1)^0.25 - 1</f>
        <v>0.00409971947288668</v>
      </c>
      <c r="FN534" s="359" t="n">
        <f aca="false">(Inputs!AX534 + 1)^0.25 - 1</f>
        <v>0.00409971947288668</v>
      </c>
      <c r="FO534" s="359" t="n">
        <f aca="false">(Inputs!AX534 + 1)^0.25 - 1</f>
        <v>0.00409971947288668</v>
      </c>
      <c r="FP534" s="359" t="n">
        <f aca="false">(Inputs!AX534 + 1)^0.25 - 1</f>
        <v>0.00409971947288668</v>
      </c>
      <c r="FQ534" s="359" t="n">
        <f aca="false">(Inputs!AX534 + 1)^0.25 - 1</f>
        <v>0.00409971947288668</v>
      </c>
      <c r="FR534" s="359" t="n">
        <f aca="false">(Inputs!AY534 + 1)^0.25 - 1</f>
        <v>0.00409971947288668</v>
      </c>
      <c r="FS534" s="359" t="n">
        <f aca="false">(Inputs!AY534 + 1)^0.25 - 1</f>
        <v>0.00409971947288668</v>
      </c>
      <c r="FT534" s="359" t="n">
        <f aca="false">(Inputs!AY534 + 1)^0.25 - 1</f>
        <v>0.00409971947288668</v>
      </c>
      <c r="FU534" s="359" t="n">
        <f aca="false">(Inputs!AY534 + 1)^0.25 - 1</f>
        <v>0.00409971947288668</v>
      </c>
      <c r="FV534" s="359" t="n">
        <f aca="false">(Inputs!AZ534 + 1)^0.25 - 1</f>
        <v>0.00409971947288668</v>
      </c>
      <c r="FW534" s="359" t="n">
        <f aca="false">(Inputs!AZ534 + 1)^0.25 - 1</f>
        <v>0.00409971947288668</v>
      </c>
      <c r="FX534" s="359" t="n">
        <f aca="false">(Inputs!AZ534 + 1)^0.25 - 1</f>
        <v>0.00409971947288668</v>
      </c>
      <c r="FY534" s="359" t="n">
        <f aca="false">(Inputs!AZ534 + 1)^0.25 - 1</f>
        <v>0.00409971947288668</v>
      </c>
      <c r="FZ534" s="359" t="n">
        <f aca="false">(Inputs!BA534 + 1)^0.25 - 1</f>
        <v>0.00409971947288668</v>
      </c>
      <c r="GA534" s="359" t="n">
        <f aca="false">(Inputs!BA534 + 1)^0.25 - 1</f>
        <v>0.00409971947288668</v>
      </c>
      <c r="GB534" s="359" t="n">
        <f aca="false">(Inputs!BA534 + 1)^0.25 - 1</f>
        <v>0.00409971947288668</v>
      </c>
      <c r="GC534" s="359" t="n">
        <f aca="false">(Inputs!BA534 + 1)^0.25 - 1</f>
        <v>0.00409971947288668</v>
      </c>
      <c r="GD534" s="359" t="n">
        <f aca="false">(Inputs!BB534 + 1)^0.25 - 1</f>
        <v>0.00409971947288668</v>
      </c>
      <c r="GE534" s="359" t="n">
        <f aca="false">(Inputs!BB534 + 1)^0.25 - 1</f>
        <v>0.00409971947288668</v>
      </c>
      <c r="GF534" s="359" t="n">
        <f aca="false">(Inputs!BB534 + 1)^0.25 - 1</f>
        <v>0.00409971947288668</v>
      </c>
      <c r="GG534" s="359" t="n">
        <f aca="false">(Inputs!BB534 + 1)^0.25 - 1</f>
        <v>0.00409971947288668</v>
      </c>
      <c r="GH534" s="363" t="n">
        <f aca="false">(Inputs!BC534 + 1)^0.25 - 1</f>
        <v>0.00409971947288668</v>
      </c>
      <c r="GI534" s="363" t="n">
        <f aca="false">(Inputs!BC534 + 1)^0.25 - 1</f>
        <v>0.00409971947288668</v>
      </c>
      <c r="GJ534" s="363" t="n">
        <f aca="false">(Inputs!BC534 + 1)^0.25 - 1</f>
        <v>0.00409971947288668</v>
      </c>
      <c r="GK534" s="363" t="n">
        <f aca="false">(Inputs!BC534 + 1)^0.25 - 1</f>
        <v>0.00409971947288668</v>
      </c>
      <c r="GL534" s="363" t="n">
        <f aca="false">(Inputs!BD534 + 1)^0.25 - 1</f>
        <v>0.00409971947288668</v>
      </c>
      <c r="GM534" s="363" t="n">
        <f aca="false">(Inputs!BD534 + 1)^0.25 - 1</f>
        <v>0.00409971947288668</v>
      </c>
      <c r="GN534" s="363" t="n">
        <f aca="false">(Inputs!BD534 + 1)^0.25 - 1</f>
        <v>0.00409971947288668</v>
      </c>
      <c r="GO534" s="363" t="n">
        <f aca="false">(Inputs!BD534 + 1)^0.25 - 1</f>
        <v>0.00409971947288668</v>
      </c>
      <c r="GP534" s="363" t="n">
        <f aca="false">(Inputs!BE534 + 1)^0.25 - 1</f>
        <v>0.00409971947288668</v>
      </c>
      <c r="GQ534" s="363" t="n">
        <f aca="false">(Inputs!BE534 + 1)^0.25 - 1</f>
        <v>0.00409971947288668</v>
      </c>
      <c r="GR534" s="363" t="n">
        <f aca="false">(Inputs!BE534 + 1)^0.25 - 1</f>
        <v>0.00409971947288668</v>
      </c>
      <c r="GS534" s="363" t="n">
        <f aca="false">(Inputs!BE534 + 1)^0.25 - 1</f>
        <v>0.00409971947288668</v>
      </c>
      <c r="GT534" s="363" t="n">
        <f aca="false">(Inputs!BF534 + 1)^0.25 - 1</f>
        <v>0.00409971947288668</v>
      </c>
      <c r="GU534" s="363" t="n">
        <f aca="false">(Inputs!BF534 + 1)^0.25 - 1</f>
        <v>0.00409971947288668</v>
      </c>
      <c r="GV534" s="363" t="n">
        <f aca="false">(Inputs!BF534 + 1)^0.25 - 1</f>
        <v>0.00409971947288668</v>
      </c>
      <c r="GW534" s="363" t="n">
        <f aca="false">(Inputs!BF534 + 1)^0.25 - 1</f>
        <v>0.00409971947288668</v>
      </c>
      <c r="GX534" s="363" t="n">
        <f aca="false">(Inputs!BG534 + 1)^0.25 - 1</f>
        <v>0.00409971947288668</v>
      </c>
      <c r="GY534" s="363" t="n">
        <f aca="false">(Inputs!BG534 + 1)^0.25 - 1</f>
        <v>0.00409971947288668</v>
      </c>
      <c r="GZ534" s="363" t="n">
        <f aca="false">(Inputs!BG534 + 1)^0.25 - 1</f>
        <v>0.00409971947288668</v>
      </c>
      <c r="HA534" s="363" t="n">
        <f aca="false">(Inputs!BG534 + 1)^0.25 - 1</f>
        <v>0.00409971947288668</v>
      </c>
    </row>
    <row r="535" customFormat="false" ht="15" hidden="false" customHeight="false" outlineLevel="1" collapsed="false">
      <c r="A535" s="172" t="s">
        <v>99</v>
      </c>
      <c r="B535" s="173" t="s">
        <v>454</v>
      </c>
      <c r="C535" s="173" t="s">
        <v>488</v>
      </c>
      <c r="D535" s="173" t="s">
        <v>23</v>
      </c>
      <c r="E535" s="119"/>
      <c r="F535" s="19" t="s">
        <v>492</v>
      </c>
      <c r="G535" s="119" t="s">
        <v>12</v>
      </c>
      <c r="H535" s="119"/>
      <c r="I535" s="119" t="s">
        <v>461</v>
      </c>
      <c r="BJ535" s="359" t="n">
        <f aca="false">(Inputs!W535 + 1)^0.25 - 1</f>
        <v>0</v>
      </c>
      <c r="BK535" s="359" t="n">
        <f aca="false">(Inputs!W535 + 1)^0.25 - 1</f>
        <v>0</v>
      </c>
      <c r="BL535" s="359" t="n">
        <f aca="false">(Inputs!W535 + 1)^0.25 - 1</f>
        <v>0</v>
      </c>
      <c r="BM535" s="359" t="n">
        <f aca="false">(Inputs!W535 + 1)^0.25 - 1</f>
        <v>0</v>
      </c>
      <c r="BN535" s="359" t="n">
        <f aca="false">(Inputs!X535 + 1)^0.25 - 1</f>
        <v>0</v>
      </c>
      <c r="BO535" s="359" t="n">
        <f aca="false">(Inputs!X535 + 1)^0.25 - 1</f>
        <v>0</v>
      </c>
      <c r="BP535" s="359" t="n">
        <f aca="false">(Inputs!X535 + 1)^0.25 - 1</f>
        <v>0</v>
      </c>
      <c r="BQ535" s="359" t="n">
        <f aca="false">(Inputs!X535 + 1)^0.25 - 1</f>
        <v>0</v>
      </c>
      <c r="BR535" s="359" t="n">
        <f aca="false">(Inputs!Y535 + 1)^0.25 - 1</f>
        <v>0</v>
      </c>
      <c r="BS535" s="359" t="n">
        <f aca="false">(Inputs!Y535 + 1)^0.25 - 1</f>
        <v>0</v>
      </c>
      <c r="BT535" s="359" t="n">
        <f aca="false">(Inputs!Y535 + 1)^0.25 - 1</f>
        <v>0</v>
      </c>
      <c r="BU535" s="359" t="n">
        <f aca="false">(Inputs!Y535 + 1)^0.25 - 1</f>
        <v>0</v>
      </c>
      <c r="BV535" s="359" t="n">
        <f aca="false">(Inputs!Z535 + 1)^0.25 - 1</f>
        <v>0.00422317182899978</v>
      </c>
      <c r="BW535" s="359" t="n">
        <f aca="false">(Inputs!Z535 + 1)^0.25 - 1</f>
        <v>0.00422317182899978</v>
      </c>
      <c r="BX535" s="359" t="n">
        <f aca="false">(Inputs!Z535 + 1)^0.25 - 1</f>
        <v>0.00422317182899978</v>
      </c>
      <c r="BY535" s="359" t="n">
        <f aca="false">(Inputs!Z535 + 1)^0.25 - 1</f>
        <v>0.00422317182899978</v>
      </c>
      <c r="BZ535" s="359" t="n">
        <f aca="false">(Inputs!AA535 + 1)^0.25 - 1</f>
        <v>0.00348177363314806</v>
      </c>
      <c r="CA535" s="359" t="n">
        <f aca="false">(Inputs!AA535 + 1)^0.25 - 1</f>
        <v>0.00348177363314806</v>
      </c>
      <c r="CB535" s="359" t="n">
        <f aca="false">(Inputs!AA535 + 1)^0.25 - 1</f>
        <v>0.00348177363314806</v>
      </c>
      <c r="CC535" s="359" t="n">
        <f aca="false">(Inputs!AA535 + 1)^0.25 - 1</f>
        <v>0.00348177363314806</v>
      </c>
      <c r="CD535" s="359" t="n">
        <f aca="false">(Inputs!AB535 + 1)^0.25 - 1</f>
        <v>0.00482003872226655</v>
      </c>
      <c r="CE535" s="359" t="n">
        <f aca="false">(Inputs!AB535 + 1)^0.25 - 1</f>
        <v>0.00482003872226655</v>
      </c>
      <c r="CF535" s="359" t="n">
        <f aca="false">(Inputs!AB535 + 1)^0.25 - 1</f>
        <v>0.00482003872226655</v>
      </c>
      <c r="CG535" s="359" t="n">
        <f aca="false">(Inputs!AB535 + 1)^0.25 - 1</f>
        <v>0.00482003872226655</v>
      </c>
      <c r="CH535" s="359" t="n">
        <f aca="false">(Inputs!AC535 + 1)^0.25 - 1</f>
        <v>-0.00250943006631887</v>
      </c>
      <c r="CI535" s="359" t="n">
        <f aca="false">(Inputs!AC535 + 1)^0.25 - 1</f>
        <v>-0.00250943006631887</v>
      </c>
      <c r="CJ535" s="359" t="n">
        <f aca="false">(Inputs!AC535 + 1)^0.25 - 1</f>
        <v>-0.00250943006631887</v>
      </c>
      <c r="CK535" s="359" t="n">
        <f aca="false">(Inputs!AC535 + 1)^0.25 - 1</f>
        <v>-0.00250943006631887</v>
      </c>
      <c r="CL535" s="359" t="n">
        <f aca="false">(Inputs!AD535 + 1)^0.25 - 1</f>
        <v>0.00451680544899968</v>
      </c>
      <c r="CM535" s="359" t="n">
        <f aca="false">(Inputs!AD535 + 1)^0.25 - 1</f>
        <v>0.00451680544899968</v>
      </c>
      <c r="CN535" s="359" t="n">
        <f aca="false">(Inputs!AD535 + 1)^0.25 - 1</f>
        <v>0.00451680544899968</v>
      </c>
      <c r="CO535" s="359" t="n">
        <f aca="false">(Inputs!AD535 + 1)^0.25 - 1</f>
        <v>0.00451680544899968</v>
      </c>
      <c r="CP535" s="359" t="n">
        <f aca="false">(Inputs!AE535 + 1)^0.25 - 1</f>
        <v>0.00298659372732568</v>
      </c>
      <c r="CQ535" s="359" t="n">
        <f aca="false">(Inputs!AE535 + 1)^0.25 - 1</f>
        <v>0.00298659372732568</v>
      </c>
      <c r="CR535" s="359" t="n">
        <f aca="false">(Inputs!AE535 + 1)^0.25 - 1</f>
        <v>0.00298659372732568</v>
      </c>
      <c r="CS535" s="359" t="n">
        <f aca="false">(Inputs!AE535 + 1)^0.25 - 1</f>
        <v>0.00298659372732568</v>
      </c>
      <c r="CT535" s="359" t="n">
        <f aca="false">(Inputs!AF535 + 1)^0.25 - 1</f>
        <v>0.00329616708241276</v>
      </c>
      <c r="CU535" s="359" t="n">
        <f aca="false">(Inputs!AF535 + 1)^0.25 - 1</f>
        <v>0.00329616708241276</v>
      </c>
      <c r="CV535" s="359" t="n">
        <f aca="false">(Inputs!AF535 + 1)^0.25 - 1</f>
        <v>0.00329616708241276</v>
      </c>
      <c r="CW535" s="359" t="n">
        <f aca="false">(Inputs!AF535 + 1)^0.25 - 1</f>
        <v>0.00329616708241276</v>
      </c>
      <c r="CX535" s="359" t="n">
        <f aca="false">(Inputs!AG535 + 1)^0.25 - 1</f>
        <v>0.00409971947288668</v>
      </c>
      <c r="CY535" s="359" t="n">
        <f aca="false">(Inputs!AG535 + 1)^0.25 - 1</f>
        <v>0.00409971947288668</v>
      </c>
      <c r="CZ535" s="359" t="n">
        <f aca="false">(Inputs!AG535 + 1)^0.25 - 1</f>
        <v>0.00409971947288668</v>
      </c>
      <c r="DA535" s="359" t="n">
        <f aca="false">(Inputs!AG535 + 1)^0.25 - 1</f>
        <v>0.00409971947288668</v>
      </c>
      <c r="DB535" s="359" t="n">
        <f aca="false">(Inputs!AH535 + 1)^0.25 - 1</f>
        <v>0.00409971947288668</v>
      </c>
      <c r="DC535" s="359" t="n">
        <f aca="false">(Inputs!AH535 + 1)^0.25 - 1</f>
        <v>0.00409971947288668</v>
      </c>
      <c r="DD535" s="359" t="n">
        <f aca="false">(Inputs!AH535 + 1)^0.25 - 1</f>
        <v>0.00409971947288668</v>
      </c>
      <c r="DE535" s="359" t="n">
        <f aca="false">(Inputs!AH535 + 1)^0.25 - 1</f>
        <v>0.00409971947288668</v>
      </c>
      <c r="DF535" s="359" t="n">
        <f aca="false">(Inputs!AI535 + 1)^0.25 - 1</f>
        <v>0.00409971947288668</v>
      </c>
      <c r="DG535" s="359" t="n">
        <f aca="false">(Inputs!AI535 + 1)^0.25 - 1</f>
        <v>0.00409971947288668</v>
      </c>
      <c r="DH535" s="359" t="n">
        <f aca="false">(Inputs!AI535 + 1)^0.25 - 1</f>
        <v>0.00409971947288668</v>
      </c>
      <c r="DI535" s="359" t="n">
        <f aca="false">(Inputs!AI535 + 1)^0.25 - 1</f>
        <v>0.00409971947288668</v>
      </c>
      <c r="DJ535" s="359" t="n">
        <f aca="false">(Inputs!AJ535 + 1)^0.25 - 1</f>
        <v>0.00409971947288668</v>
      </c>
      <c r="DK535" s="359" t="n">
        <f aca="false">(Inputs!AJ535 + 1)^0.25 - 1</f>
        <v>0.00409971947288668</v>
      </c>
      <c r="DL535" s="359" t="n">
        <f aca="false">(Inputs!AJ535 + 1)^0.25 - 1</f>
        <v>0.00409971947288668</v>
      </c>
      <c r="DM535" s="359" t="n">
        <f aca="false">(Inputs!AJ535 + 1)^0.25 - 1</f>
        <v>0.00409971947288668</v>
      </c>
      <c r="DN535" s="359" t="n">
        <f aca="false">(Inputs!AK535 + 1)^0.25 - 1</f>
        <v>0.00409971947288668</v>
      </c>
      <c r="DO535" s="359" t="n">
        <f aca="false">(Inputs!AK535 + 1)^0.25 - 1</f>
        <v>0.00409971947288668</v>
      </c>
      <c r="DP535" s="359" t="n">
        <f aca="false">(Inputs!AK535 + 1)^0.25 - 1</f>
        <v>0.00409971947288668</v>
      </c>
      <c r="DQ535" s="359" t="n">
        <f aca="false">(Inputs!AK535 + 1)^0.25 - 1</f>
        <v>0.00409971947288668</v>
      </c>
      <c r="DR535" s="359" t="n">
        <f aca="false">(Inputs!AL535 + 1)^0.25 - 1</f>
        <v>0.00409971947288668</v>
      </c>
      <c r="DS535" s="359" t="n">
        <f aca="false">(Inputs!AL535 + 1)^0.25 - 1</f>
        <v>0.00409971947288668</v>
      </c>
      <c r="DT535" s="359" t="n">
        <f aca="false">(Inputs!AL535 + 1)^0.25 - 1</f>
        <v>0.00409971947288668</v>
      </c>
      <c r="DU535" s="359" t="n">
        <f aca="false">(Inputs!AL535 + 1)^0.25 - 1</f>
        <v>0.00409971947288668</v>
      </c>
      <c r="DV535" s="359" t="n">
        <f aca="false">(Inputs!AM535 + 1)^0.25 - 1</f>
        <v>0.00409971947288668</v>
      </c>
      <c r="DW535" s="359" t="n">
        <f aca="false">(Inputs!AM535 + 1)^0.25 - 1</f>
        <v>0.00409971947288668</v>
      </c>
      <c r="DX535" s="359" t="n">
        <f aca="false">(Inputs!AM535 + 1)^0.25 - 1</f>
        <v>0.00409971947288668</v>
      </c>
      <c r="DY535" s="359" t="n">
        <f aca="false">(Inputs!AM535 + 1)^0.25 - 1</f>
        <v>0.00409971947288668</v>
      </c>
      <c r="DZ535" s="359" t="n">
        <f aca="false">(Inputs!AN535 + 1)^0.25 - 1</f>
        <v>0.00409971947288668</v>
      </c>
      <c r="EA535" s="359" t="n">
        <f aca="false">(Inputs!AN535 + 1)^0.25 - 1</f>
        <v>0.00409971947288668</v>
      </c>
      <c r="EB535" s="359" t="n">
        <f aca="false">(Inputs!AN535 + 1)^0.25 - 1</f>
        <v>0.00409971947288668</v>
      </c>
      <c r="EC535" s="359" t="n">
        <f aca="false">(Inputs!AN535 + 1)^0.25 - 1</f>
        <v>0.00409971947288668</v>
      </c>
      <c r="ED535" s="359" t="n">
        <f aca="false">(Inputs!AO535 + 1)^0.25 - 1</f>
        <v>0.00409971947288668</v>
      </c>
      <c r="EE535" s="359" t="n">
        <f aca="false">(Inputs!AO535 + 1)^0.25 - 1</f>
        <v>0.00409971947288668</v>
      </c>
      <c r="EF535" s="359" t="n">
        <f aca="false">(Inputs!AO535 + 1)^0.25 - 1</f>
        <v>0.00409971947288668</v>
      </c>
      <c r="EG535" s="359" t="n">
        <f aca="false">(Inputs!AO535 + 1)^0.25 - 1</f>
        <v>0.00409971947288668</v>
      </c>
      <c r="EH535" s="359" t="n">
        <f aca="false">(Inputs!AP535 + 1)^0.25 - 1</f>
        <v>0.00409971947288668</v>
      </c>
      <c r="EI535" s="359" t="n">
        <f aca="false">(Inputs!AP535 + 1)^0.25 - 1</f>
        <v>0.00409971947288668</v>
      </c>
      <c r="EJ535" s="359" t="n">
        <f aca="false">(Inputs!AP535 + 1)^0.25 - 1</f>
        <v>0.00409971947288668</v>
      </c>
      <c r="EK535" s="359" t="n">
        <f aca="false">(Inputs!AP535 + 1)^0.25 - 1</f>
        <v>0.00409971947288668</v>
      </c>
      <c r="EL535" s="359" t="n">
        <f aca="false">(Inputs!AQ535 + 1)^0.25 - 1</f>
        <v>0.00409971947288668</v>
      </c>
      <c r="EM535" s="359" t="n">
        <f aca="false">(Inputs!AQ535 + 1)^0.25 - 1</f>
        <v>0.00409971947288668</v>
      </c>
      <c r="EN535" s="359" t="n">
        <f aca="false">(Inputs!AQ535 + 1)^0.25 - 1</f>
        <v>0.00409971947288668</v>
      </c>
      <c r="EO535" s="359" t="n">
        <f aca="false">(Inputs!AQ535 + 1)^0.25 - 1</f>
        <v>0.00409971947288668</v>
      </c>
      <c r="EP535" s="359" t="n">
        <f aca="false">(Inputs!AR535 + 1)^0.25 - 1</f>
        <v>0.00409971947288668</v>
      </c>
      <c r="EQ535" s="359" t="n">
        <f aca="false">(Inputs!AR535 + 1)^0.25 - 1</f>
        <v>0.00409971947288668</v>
      </c>
      <c r="ER535" s="359" t="n">
        <f aca="false">(Inputs!AR535 + 1)^0.25 - 1</f>
        <v>0.00409971947288668</v>
      </c>
      <c r="ES535" s="359" t="n">
        <f aca="false">(Inputs!AR535 + 1)^0.25 - 1</f>
        <v>0.00409971947288668</v>
      </c>
      <c r="ET535" s="359" t="n">
        <f aca="false">(Inputs!AS535 + 1)^0.25 - 1</f>
        <v>0.00409971947288668</v>
      </c>
      <c r="EU535" s="359" t="n">
        <f aca="false">(Inputs!AS535 + 1)^0.25 - 1</f>
        <v>0.00409971947288668</v>
      </c>
      <c r="EV535" s="359" t="n">
        <f aca="false">(Inputs!AS535 + 1)^0.25 - 1</f>
        <v>0.00409971947288668</v>
      </c>
      <c r="EW535" s="359" t="n">
        <f aca="false">(Inputs!AS535 + 1)^0.25 - 1</f>
        <v>0.00409971947288668</v>
      </c>
      <c r="EX535" s="359" t="n">
        <f aca="false">(Inputs!AT535 + 1)^0.25 - 1</f>
        <v>0.00409971947288668</v>
      </c>
      <c r="EY535" s="359" t="n">
        <f aca="false">(Inputs!AT535 + 1)^0.25 - 1</f>
        <v>0.00409971947288668</v>
      </c>
      <c r="EZ535" s="359" t="n">
        <f aca="false">(Inputs!AT535 + 1)^0.25 - 1</f>
        <v>0.00409971947288668</v>
      </c>
      <c r="FA535" s="359" t="n">
        <f aca="false">(Inputs!AT535 + 1)^0.25 - 1</f>
        <v>0.00409971947288668</v>
      </c>
      <c r="FB535" s="359" t="n">
        <f aca="false">(Inputs!AU535 + 1)^0.25 - 1</f>
        <v>0.00409971947288668</v>
      </c>
      <c r="FC535" s="359" t="n">
        <f aca="false">(Inputs!AU535 + 1)^0.25 - 1</f>
        <v>0.00409971947288668</v>
      </c>
      <c r="FD535" s="359" t="n">
        <f aca="false">(Inputs!AU535 + 1)^0.25 - 1</f>
        <v>0.00409971947288668</v>
      </c>
      <c r="FE535" s="359" t="n">
        <f aca="false">(Inputs!AU535 + 1)^0.25 - 1</f>
        <v>0.00409971947288668</v>
      </c>
      <c r="FF535" s="359" t="n">
        <f aca="false">(Inputs!AV535 + 1)^0.25 - 1</f>
        <v>0.00409971947288668</v>
      </c>
      <c r="FG535" s="359" t="n">
        <f aca="false">(Inputs!AV535 + 1)^0.25 - 1</f>
        <v>0.00409971947288668</v>
      </c>
      <c r="FH535" s="359" t="n">
        <f aca="false">(Inputs!AV535 + 1)^0.25 - 1</f>
        <v>0.00409971947288668</v>
      </c>
      <c r="FI535" s="359" t="n">
        <f aca="false">(Inputs!AV535 + 1)^0.25 - 1</f>
        <v>0.00409971947288668</v>
      </c>
      <c r="FJ535" s="359" t="n">
        <f aca="false">(Inputs!AW535 + 1)^0.25 - 1</f>
        <v>0.00409971947288668</v>
      </c>
      <c r="FK535" s="359" t="n">
        <f aca="false">(Inputs!AW535 + 1)^0.25 - 1</f>
        <v>0.00409971947288668</v>
      </c>
      <c r="FL535" s="359" t="n">
        <f aca="false">(Inputs!AW535 + 1)^0.25 - 1</f>
        <v>0.00409971947288668</v>
      </c>
      <c r="FM535" s="359" t="n">
        <f aca="false">(Inputs!AW535 + 1)^0.25 - 1</f>
        <v>0.00409971947288668</v>
      </c>
      <c r="FN535" s="359" t="n">
        <f aca="false">(Inputs!AX535 + 1)^0.25 - 1</f>
        <v>0.00409971947288668</v>
      </c>
      <c r="FO535" s="359" t="n">
        <f aca="false">(Inputs!AX535 + 1)^0.25 - 1</f>
        <v>0.00409971947288668</v>
      </c>
      <c r="FP535" s="359" t="n">
        <f aca="false">(Inputs!AX535 + 1)^0.25 - 1</f>
        <v>0.00409971947288668</v>
      </c>
      <c r="FQ535" s="359" t="n">
        <f aca="false">(Inputs!AX535 + 1)^0.25 - 1</f>
        <v>0.00409971947288668</v>
      </c>
      <c r="FR535" s="359" t="n">
        <f aca="false">(Inputs!AY535 + 1)^0.25 - 1</f>
        <v>0.00409971947288668</v>
      </c>
      <c r="FS535" s="359" t="n">
        <f aca="false">(Inputs!AY535 + 1)^0.25 - 1</f>
        <v>0.00409971947288668</v>
      </c>
      <c r="FT535" s="359" t="n">
        <f aca="false">(Inputs!AY535 + 1)^0.25 - 1</f>
        <v>0.00409971947288668</v>
      </c>
      <c r="FU535" s="359" t="n">
        <f aca="false">(Inputs!AY535 + 1)^0.25 - 1</f>
        <v>0.00409971947288668</v>
      </c>
      <c r="FV535" s="359" t="n">
        <f aca="false">(Inputs!AZ535 + 1)^0.25 - 1</f>
        <v>0.00409971947288668</v>
      </c>
      <c r="FW535" s="359" t="n">
        <f aca="false">(Inputs!AZ535 + 1)^0.25 - 1</f>
        <v>0.00409971947288668</v>
      </c>
      <c r="FX535" s="359" t="n">
        <f aca="false">(Inputs!AZ535 + 1)^0.25 - 1</f>
        <v>0.00409971947288668</v>
      </c>
      <c r="FY535" s="359" t="n">
        <f aca="false">(Inputs!AZ535 + 1)^0.25 - 1</f>
        <v>0.00409971947288668</v>
      </c>
      <c r="FZ535" s="359" t="n">
        <f aca="false">(Inputs!BA535 + 1)^0.25 - 1</f>
        <v>0.00409971947288668</v>
      </c>
      <c r="GA535" s="359" t="n">
        <f aca="false">(Inputs!BA535 + 1)^0.25 - 1</f>
        <v>0.00409971947288668</v>
      </c>
      <c r="GB535" s="359" t="n">
        <f aca="false">(Inputs!BA535 + 1)^0.25 - 1</f>
        <v>0.00409971947288668</v>
      </c>
      <c r="GC535" s="359" t="n">
        <f aca="false">(Inputs!BA535 + 1)^0.25 - 1</f>
        <v>0.00409971947288668</v>
      </c>
      <c r="GD535" s="359" t="n">
        <f aca="false">(Inputs!BB535 + 1)^0.25 - 1</f>
        <v>0.00409971947288668</v>
      </c>
      <c r="GE535" s="359" t="n">
        <f aca="false">(Inputs!BB535 + 1)^0.25 - 1</f>
        <v>0.00409971947288668</v>
      </c>
      <c r="GF535" s="359" t="n">
        <f aca="false">(Inputs!BB535 + 1)^0.25 - 1</f>
        <v>0.00409971947288668</v>
      </c>
      <c r="GG535" s="359" t="n">
        <f aca="false">(Inputs!BB535 + 1)^0.25 - 1</f>
        <v>0.00409971947288668</v>
      </c>
      <c r="GH535" s="363" t="n">
        <f aca="false">(Inputs!BC535 + 1)^0.25 - 1</f>
        <v>0.00409971947288668</v>
      </c>
      <c r="GI535" s="363" t="n">
        <f aca="false">(Inputs!BC535 + 1)^0.25 - 1</f>
        <v>0.00409971947288668</v>
      </c>
      <c r="GJ535" s="363" t="n">
        <f aca="false">(Inputs!BC535 + 1)^0.25 - 1</f>
        <v>0.00409971947288668</v>
      </c>
      <c r="GK535" s="363" t="n">
        <f aca="false">(Inputs!BC535 + 1)^0.25 - 1</f>
        <v>0.00409971947288668</v>
      </c>
      <c r="GL535" s="363" t="n">
        <f aca="false">(Inputs!BD535 + 1)^0.25 - 1</f>
        <v>0.00409971947288668</v>
      </c>
      <c r="GM535" s="363" t="n">
        <f aca="false">(Inputs!BD535 + 1)^0.25 - 1</f>
        <v>0.00409971947288668</v>
      </c>
      <c r="GN535" s="363" t="n">
        <f aca="false">(Inputs!BD535 + 1)^0.25 - 1</f>
        <v>0.00409971947288668</v>
      </c>
      <c r="GO535" s="363" t="n">
        <f aca="false">(Inputs!BD535 + 1)^0.25 - 1</f>
        <v>0.00409971947288668</v>
      </c>
      <c r="GP535" s="363" t="n">
        <f aca="false">(Inputs!BE535 + 1)^0.25 - 1</f>
        <v>0.00409971947288668</v>
      </c>
      <c r="GQ535" s="363" t="n">
        <f aca="false">(Inputs!BE535 + 1)^0.25 - 1</f>
        <v>0.00409971947288668</v>
      </c>
      <c r="GR535" s="363" t="n">
        <f aca="false">(Inputs!BE535 + 1)^0.25 - 1</f>
        <v>0.00409971947288668</v>
      </c>
      <c r="GS535" s="363" t="n">
        <f aca="false">(Inputs!BE535 + 1)^0.25 - 1</f>
        <v>0.00409971947288668</v>
      </c>
      <c r="GT535" s="363" t="n">
        <f aca="false">(Inputs!BF535 + 1)^0.25 - 1</f>
        <v>0.00409971947288668</v>
      </c>
      <c r="GU535" s="363" t="n">
        <f aca="false">(Inputs!BF535 + 1)^0.25 - 1</f>
        <v>0.00409971947288668</v>
      </c>
      <c r="GV535" s="363" t="n">
        <f aca="false">(Inputs!BF535 + 1)^0.25 - 1</f>
        <v>0.00409971947288668</v>
      </c>
      <c r="GW535" s="363" t="n">
        <f aca="false">(Inputs!BF535 + 1)^0.25 - 1</f>
        <v>0.00409971947288668</v>
      </c>
      <c r="GX535" s="363" t="n">
        <f aca="false">(Inputs!BG535 + 1)^0.25 - 1</f>
        <v>0.00409971947288668</v>
      </c>
      <c r="GY535" s="363" t="n">
        <f aca="false">(Inputs!BG535 + 1)^0.25 - 1</f>
        <v>0.00409971947288668</v>
      </c>
      <c r="GZ535" s="363" t="n">
        <f aca="false">(Inputs!BG535 + 1)^0.25 - 1</f>
        <v>0.00409971947288668</v>
      </c>
      <c r="HA535" s="363" t="n">
        <f aca="false">(Inputs!BG535 + 1)^0.25 - 1</f>
        <v>0.00409971947288668</v>
      </c>
    </row>
    <row r="536" customFormat="false" ht="15" hidden="false" customHeight="false" outlineLevel="1" collapsed="false">
      <c r="A536" s="172"/>
      <c r="B536" s="173"/>
      <c r="C536" s="173"/>
      <c r="D536" s="173"/>
      <c r="E536" s="119"/>
      <c r="F536" s="19"/>
      <c r="G536" s="119"/>
      <c r="H536" s="119"/>
      <c r="I536" s="119"/>
    </row>
    <row r="537" customFormat="false" ht="15" hidden="false" customHeight="false" outlineLevel="1" collapsed="false">
      <c r="A537" s="172"/>
      <c r="B537" s="173"/>
      <c r="C537" s="173"/>
      <c r="D537" s="173"/>
      <c r="E537" s="119"/>
      <c r="F537" s="19"/>
      <c r="G537" s="119"/>
      <c r="H537" s="119"/>
      <c r="I537" s="119"/>
    </row>
    <row r="538" customFormat="false" ht="15" hidden="false" customHeight="false" outlineLevel="1" collapsed="false">
      <c r="A538" s="172"/>
      <c r="B538" s="173"/>
      <c r="C538" s="173"/>
      <c r="D538" s="173"/>
      <c r="E538" s="119"/>
      <c r="F538" s="19"/>
      <c r="G538" s="119"/>
      <c r="H538" s="119"/>
      <c r="I538" s="119"/>
    </row>
    <row r="539" customFormat="false" ht="15" hidden="false" customHeight="false" outlineLevel="1" collapsed="false">
      <c r="A539" s="172"/>
      <c r="B539" s="173"/>
      <c r="C539" s="173"/>
      <c r="D539" s="173"/>
      <c r="E539" s="119"/>
      <c r="F539" s="19"/>
      <c r="G539" s="119"/>
      <c r="H539" s="119"/>
      <c r="I539" s="119"/>
    </row>
    <row r="540" customFormat="false" ht="15" hidden="false" customHeight="false" outlineLevel="1" collapsed="false">
      <c r="A540" s="172"/>
      <c r="B540" s="173"/>
      <c r="C540" s="173"/>
      <c r="D540" s="173"/>
      <c r="E540" s="119"/>
      <c r="F540" s="19"/>
      <c r="G540" s="119"/>
      <c r="H540" s="119"/>
      <c r="I540" s="119"/>
    </row>
    <row r="541" customFormat="false" ht="15" hidden="false" customHeight="false" outlineLevel="1" collapsed="false">
      <c r="A541" s="172"/>
      <c r="B541" s="173"/>
      <c r="C541" s="173"/>
      <c r="D541" s="173"/>
      <c r="E541" s="119"/>
      <c r="F541" s="19"/>
      <c r="G541" s="119"/>
      <c r="H541" s="119"/>
      <c r="I541" s="119"/>
    </row>
    <row r="542" customFormat="false" ht="15" hidden="false" customHeight="false" outlineLevel="1" collapsed="false">
      <c r="A542" s="172"/>
      <c r="B542" s="173"/>
      <c r="C542" s="173"/>
      <c r="D542" s="173"/>
      <c r="E542" s="119"/>
      <c r="F542" s="19"/>
      <c r="G542" s="119"/>
      <c r="H542" s="119"/>
      <c r="I542" s="119"/>
    </row>
    <row r="543" customFormat="false" ht="15" hidden="false" customHeight="false" outlineLevel="1" collapsed="false">
      <c r="A543" s="172"/>
      <c r="B543" s="173"/>
      <c r="C543" s="173"/>
      <c r="D543" s="173"/>
      <c r="E543" s="119"/>
      <c r="F543" s="19"/>
      <c r="G543" s="119"/>
      <c r="H543" s="119"/>
      <c r="I543" s="119" t="n">
        <v>100</v>
      </c>
    </row>
    <row r="544" customFormat="false" ht="15" hidden="false" customHeight="false" outlineLevel="0" collapsed="false">
      <c r="A544" s="172"/>
      <c r="B544" s="173"/>
      <c r="C544" s="173"/>
      <c r="D544" s="173"/>
      <c r="E544" s="119"/>
      <c r="F544" s="19"/>
      <c r="G544" s="119"/>
      <c r="H544" s="119"/>
      <c r="I544" s="119"/>
    </row>
    <row r="545" customFormat="false" ht="15" hidden="false" customHeight="false" outlineLevel="0" collapsed="false">
      <c r="A545" s="345" t="s">
        <v>9</v>
      </c>
      <c r="B545" s="346"/>
      <c r="C545" s="346"/>
      <c r="D545" s="346" t="s">
        <v>10</v>
      </c>
      <c r="E545" s="395" t="n">
        <v>42108</v>
      </c>
      <c r="F545" s="396" t="s">
        <v>493</v>
      </c>
      <c r="G545" s="397" t="s">
        <v>494</v>
      </c>
      <c r="H545" s="397"/>
      <c r="I545" s="397"/>
      <c r="J545" s="289"/>
      <c r="K545" s="289"/>
      <c r="L545" s="289"/>
      <c r="M545" s="289"/>
      <c r="N545" s="289"/>
      <c r="O545" s="289"/>
      <c r="P545" s="289"/>
      <c r="Q545" s="289"/>
      <c r="R545" s="289"/>
      <c r="S545" s="289"/>
      <c r="T545" s="289"/>
      <c r="U545" s="289"/>
      <c r="V545" s="289"/>
      <c r="W545" s="289"/>
      <c r="X545" s="289"/>
      <c r="Y545" s="289"/>
      <c r="Z545" s="289"/>
      <c r="AA545" s="289"/>
      <c r="AB545" s="289"/>
      <c r="AC545" s="289"/>
      <c r="AD545" s="289"/>
      <c r="AE545" s="289"/>
      <c r="AF545" s="289"/>
      <c r="AG545" s="289"/>
      <c r="AH545" s="289"/>
      <c r="AI545" s="289"/>
      <c r="AJ545" s="289"/>
      <c r="AK545" s="289"/>
      <c r="AL545" s="289"/>
      <c r="AM545" s="289"/>
      <c r="AN545" s="289"/>
      <c r="AO545" s="289"/>
      <c r="AP545" s="289"/>
      <c r="AQ545" s="289"/>
      <c r="AR545" s="289"/>
      <c r="AS545" s="289"/>
      <c r="AT545" s="289"/>
      <c r="AU545" s="289"/>
      <c r="AV545" s="289"/>
      <c r="AW545" s="289"/>
      <c r="AX545" s="289"/>
      <c r="AY545" s="289"/>
      <c r="AZ545" s="289"/>
      <c r="BA545" s="289"/>
      <c r="BB545" s="289"/>
      <c r="BC545" s="289"/>
      <c r="BD545" s="289"/>
      <c r="BE545" s="289"/>
      <c r="BF545" s="289"/>
      <c r="BG545" s="289"/>
      <c r="BH545" s="289"/>
      <c r="BI545" s="289"/>
      <c r="BJ545" s="71" t="n">
        <v>-0.158</v>
      </c>
      <c r="BK545" s="71" t="n">
        <v>0.053</v>
      </c>
      <c r="BL545" s="71" t="n">
        <v>0.0559999999999999</v>
      </c>
      <c r="BM545" s="71" t="n">
        <v>0.1</v>
      </c>
      <c r="BN545" s="71" t="n">
        <v>-0.239</v>
      </c>
      <c r="BO545" s="71" t="n">
        <v>0.022</v>
      </c>
      <c r="BP545" s="71" t="n">
        <v>0.053</v>
      </c>
      <c r="BQ545" s="71" t="n">
        <v>0.067</v>
      </c>
      <c r="BR545" s="71" t="n">
        <v>-0.173</v>
      </c>
      <c r="BS545" s="71" t="n">
        <v>0.023</v>
      </c>
      <c r="BT545" s="71" t="n">
        <v>0.0590000000000001</v>
      </c>
      <c r="BU545" s="71" t="n">
        <v>0.0590000000000001</v>
      </c>
      <c r="BV545" s="71" t="n">
        <v>-0.147</v>
      </c>
      <c r="BW545" s="71" t="n">
        <v>0.0509999999999999</v>
      </c>
      <c r="BX545" s="71" t="n">
        <v>0.077</v>
      </c>
      <c r="BY545" s="71" t="n">
        <v>0.067</v>
      </c>
      <c r="BZ545" s="71" t="n">
        <v>-0.147</v>
      </c>
      <c r="CA545" s="71" t="n">
        <v>0.0540000000000001</v>
      </c>
      <c r="CB545" s="71" t="n">
        <v>0.066</v>
      </c>
      <c r="CC545" s="71" t="n">
        <v>0.072</v>
      </c>
      <c r="CD545" s="280" t="n">
        <v>-0.154</v>
      </c>
      <c r="CE545" s="280" t="n">
        <v>0.0509999999999999</v>
      </c>
      <c r="CF545" s="71" t="n">
        <v>0.058</v>
      </c>
      <c r="CG545" s="71" t="n">
        <v>0.083</v>
      </c>
      <c r="CH545" s="398" t="n">
        <v>-0.127</v>
      </c>
      <c r="CI545" s="398" t="n">
        <v>-0.15</v>
      </c>
      <c r="CJ545" s="398" t="n">
        <v>0.237</v>
      </c>
      <c r="CK545" s="398" t="n">
        <v>0.0709999999999999</v>
      </c>
      <c r="CL545" s="38" t="n">
        <v>-0.124</v>
      </c>
      <c r="CM545" s="38" t="n">
        <v>0.065</v>
      </c>
      <c r="CN545" s="38" t="n">
        <v>0.055</v>
      </c>
      <c r="CO545" s="71" t="n">
        <f aca="false">(1+'Inputs Q LTM'!CO545)/((1+CL545)*(1+CM545)*(1+CN545))-1</f>
        <v>0.0627362899144601</v>
      </c>
      <c r="CP545" s="71" t="n">
        <f aca="false">(1+'Inputs Q LTM'!CP545)/((1+CM545)*(1+CN545)*(1+CO545))-1</f>
        <v>-0.122045889101338</v>
      </c>
      <c r="CQ545" s="71" t="n">
        <f aca="false">(1+'Inputs Q LTM'!CQ545)/((1+CN545)*(1+CO545)*(1+CP545))-1</f>
        <v>-0.0812893481717013</v>
      </c>
      <c r="CR545" s="71" t="n">
        <f aca="false">(1+'Inputs Q LTM'!CR545)/((1+CO545)*(1+CP545)*(1+CQ545))-1</f>
        <v>0.0522779211205306</v>
      </c>
      <c r="CS545" s="71" t="n">
        <f aca="false">(1+'Inputs Q LTM'!CS545)/((1+CP545)*(1+CQ545)*(1+CR545))-1</f>
        <v>0.0662708895483222</v>
      </c>
      <c r="CT545" s="71" t="n">
        <f aca="false">(1+'Inputs Q LTM'!CT545)/((1+CQ545)*(1+CR545)*(1+CS545))-1</f>
        <v>-0.0734458820541668</v>
      </c>
      <c r="CU545" s="71" t="n">
        <f aca="false">(1+'Inputs Q LTM'!CU545)/((1+CR545)*(1+CS545)*(1+CT545))-1</f>
        <v>0.071582086457995</v>
      </c>
      <c r="CV545" s="71" t="n">
        <f aca="false">(1+'Inputs Q LTM'!CV545)/((1+CS545)*(1+CT545)*(1+CU545))-1</f>
        <v>0.071696636185751</v>
      </c>
      <c r="CW545" s="71" t="n">
        <f aca="false">(1+'Inputs Q LTM'!CW545)/((1+CT545)*(1+CU545)*(1+CV545))-1</f>
        <v>0.0490211870562844</v>
      </c>
      <c r="CX545" s="71" t="n">
        <f aca="false">(1+'Inputs Q LTM'!CX545)/((1+CU545)*(1+CV545)*(1+CW545))-1</f>
        <v>-0.0821943750948501</v>
      </c>
      <c r="CY545" s="71" t="n">
        <f aca="false">(1+'Inputs Q LTM'!CY545)/((1+CV545)*(1+CW545)*(1+CX545))-1</f>
        <v>0.0431948007487899</v>
      </c>
      <c r="CZ545" s="71" t="n">
        <f aca="false">(1+'Inputs Q LTM'!CZ545)/((1+CW545)*(1+CX545)*(1+CY545))-1</f>
        <v>0.0567302519325499</v>
      </c>
      <c r="DA545" s="71" t="n">
        <f aca="false">(1+'Inputs Q LTM'!DA545)/((1+CX545)*(1+CY545)*(1+CZ545))-1</f>
        <v>0.0412975744535156</v>
      </c>
      <c r="DB545" s="71" t="n">
        <f aca="false">(1+'Inputs Q LTM'!DB545)/((1+CY545)*(1+CZ545)*(1+DA545))-1</f>
        <v>-0.0939598282197511</v>
      </c>
      <c r="DC545" s="71" t="n">
        <f aca="false">(1+'Inputs Q LTM'!DC545)/((1+CZ545)*(1+DA545)*(1+DB545))-1</f>
        <v>0.0460358458819097</v>
      </c>
      <c r="DD545" s="71" t="n">
        <f aca="false">(1+'Inputs Q LTM'!DD545)/((1+DA545)*(1+DB545)*(1+DC545))-1</f>
        <v>0.063555365842876</v>
      </c>
      <c r="DE545" s="71" t="n">
        <f aca="false">(1+'Inputs Q LTM'!DE545)/((1+DB545)*(1+DC545)*(1+DD545))-1</f>
        <v>0.0457240871282323</v>
      </c>
      <c r="DF545" s="71" t="n">
        <f aca="false">(1+'Inputs Q LTM'!DF545)/((1+DC545)*(1+DD545)*(1+DE545))-1</f>
        <v>-0.109685833337494</v>
      </c>
      <c r="DG545" s="71" t="n">
        <f aca="false">(1+'Inputs Q LTM'!DG545)/((1+DD545)*(1+DE545)*(1+DF545))-1</f>
        <v>0.0838968303760761</v>
      </c>
      <c r="DH545" s="71" t="n">
        <f aca="false">(1+'Inputs Q LTM'!DH545)/((1+DE545)*(1+DF545)*(1+DG545))-1</f>
        <v>0.0389895269167224</v>
      </c>
      <c r="DI545" s="71" t="n">
        <f aca="false">(1+'Inputs Q LTM'!DI545)/((1+DF545)*(1+DG545)*(1+DH545))-1</f>
        <v>0.024860242997091</v>
      </c>
      <c r="DJ545" s="38" t="n">
        <f aca="false">(Inputs!AJ545 + 1)^0.25 - 1</f>
        <v>0.00169757304976392</v>
      </c>
      <c r="DK545" s="38" t="n">
        <f aca="false">(Inputs!AJ545 + 1)^0.25 - 1</f>
        <v>0.00169757304976392</v>
      </c>
      <c r="DL545" s="38" t="n">
        <f aca="false">(Inputs!AJ545 + 1)^0.25 - 1</f>
        <v>0.00169757304976392</v>
      </c>
      <c r="DM545" s="38" t="n">
        <f aca="false">(Inputs!AJ545 + 1)^0.25 - 1</f>
        <v>0.00169757304976392</v>
      </c>
      <c r="DN545" s="38" t="n">
        <f aca="false">(Inputs!AK545 + 1)^0.25 - 1</f>
        <v>0.00155337063302663</v>
      </c>
      <c r="DO545" s="38" t="n">
        <f aca="false">(Inputs!AK545 + 1)^0.25 - 1</f>
        <v>0.00155337063302663</v>
      </c>
      <c r="DP545" s="38" t="n">
        <f aca="false">(Inputs!AK545 + 1)^0.25 - 1</f>
        <v>0.00155337063302663</v>
      </c>
      <c r="DQ545" s="38" t="n">
        <f aca="false">(Inputs!AK545 + 1)^0.25 - 1</f>
        <v>0.00155337063302663</v>
      </c>
      <c r="DR545" s="38" t="n">
        <f aca="false">(Inputs!AL545 + 1)^0.25 - 1</f>
        <v>0.00336412698470001</v>
      </c>
      <c r="DS545" s="38" t="n">
        <f aca="false">(Inputs!AL545 + 1)^0.25 - 1</f>
        <v>0.00336412698470001</v>
      </c>
      <c r="DT545" s="38" t="n">
        <f aca="false">(Inputs!AL545 + 1)^0.25 - 1</f>
        <v>0.00336412698470001</v>
      </c>
      <c r="DU545" s="38" t="n">
        <f aca="false">(Inputs!AL545 + 1)^0.25 - 1</f>
        <v>0.00336412698470001</v>
      </c>
      <c r="DV545" s="38" t="n">
        <f aca="false">(Inputs!AM545 + 1)^0.25 - 1</f>
        <v>0.00440842712347722</v>
      </c>
      <c r="DW545" s="38" t="n">
        <f aca="false">(Inputs!AM545 + 1)^0.25 - 1</f>
        <v>0.00440842712347722</v>
      </c>
      <c r="DX545" s="38" t="n">
        <f aca="false">(Inputs!AM545 + 1)^0.25 - 1</f>
        <v>0.00440842712347722</v>
      </c>
      <c r="DY545" s="38" t="n">
        <f aca="false">(Inputs!AM545 + 1)^0.25 - 1</f>
        <v>0.00440842712347722</v>
      </c>
      <c r="DZ545" s="38" t="n">
        <f aca="false">(Inputs!AN545 + 1)^0.25 - 1</f>
        <v>0.0045192718676097</v>
      </c>
      <c r="EA545" s="38" t="n">
        <f aca="false">(Inputs!AN545 + 1)^0.25 - 1</f>
        <v>0.0045192718676097</v>
      </c>
      <c r="EB545" s="38" t="n">
        <f aca="false">(Inputs!AN545 + 1)^0.25 - 1</f>
        <v>0.0045192718676097</v>
      </c>
      <c r="EC545" s="38" t="n">
        <f aca="false">(Inputs!AN545 + 1)^0.25 - 1</f>
        <v>0.0045192718676097</v>
      </c>
      <c r="ED545" s="38" t="n">
        <f aca="false">(Inputs!AO545 + 1)^0.25 - 1</f>
        <v>0.0045192718676097</v>
      </c>
      <c r="EE545" s="38" t="n">
        <f aca="false">(Inputs!AO545 + 1)^0.25 - 1</f>
        <v>0.0045192718676097</v>
      </c>
      <c r="EF545" s="38" t="n">
        <f aca="false">(Inputs!AO545 + 1)^0.25 - 1</f>
        <v>0.0045192718676097</v>
      </c>
      <c r="EG545" s="38" t="n">
        <f aca="false">(Inputs!AO545 + 1)^0.25 - 1</f>
        <v>0.0045192718676097</v>
      </c>
      <c r="EH545" s="38" t="n">
        <f aca="false">(Inputs!AP545 + 1)^0.25 - 1</f>
        <v>0.0045192718676097</v>
      </c>
      <c r="EI545" s="38" t="n">
        <f aca="false">(Inputs!AP545 + 1)^0.25 - 1</f>
        <v>0.0045192718676097</v>
      </c>
      <c r="EJ545" s="38" t="n">
        <f aca="false">(Inputs!AP545 + 1)^0.25 - 1</f>
        <v>0.0045192718676097</v>
      </c>
      <c r="EK545" s="38" t="n">
        <f aca="false">(Inputs!AP545 + 1)^0.25 - 1</f>
        <v>0.0045192718676097</v>
      </c>
      <c r="EL545" s="38" t="n">
        <f aca="false">(Inputs!AQ545 + 1)^0.25 - 1</f>
        <v>0.0045192718676097</v>
      </c>
      <c r="EM545" s="38" t="n">
        <f aca="false">(Inputs!AQ545 + 1)^0.25 - 1</f>
        <v>0.0045192718676097</v>
      </c>
      <c r="EN545" s="38" t="n">
        <f aca="false">(Inputs!AQ545 + 1)^0.25 - 1</f>
        <v>0.0045192718676097</v>
      </c>
      <c r="EO545" s="38" t="n">
        <f aca="false">(Inputs!AQ545 + 1)^0.25 - 1</f>
        <v>0.0045192718676097</v>
      </c>
      <c r="EP545" s="38" t="n">
        <f aca="false">(Inputs!AR545 + 1)^0.25 - 1</f>
        <v>0.0045192718676097</v>
      </c>
      <c r="EQ545" s="38" t="n">
        <f aca="false">(Inputs!AR545 + 1)^0.25 - 1</f>
        <v>0.0045192718676097</v>
      </c>
      <c r="ER545" s="38" t="n">
        <f aca="false">(Inputs!AR545 + 1)^0.25 - 1</f>
        <v>0.0045192718676097</v>
      </c>
      <c r="ES545" s="38" t="n">
        <f aca="false">(Inputs!AR545 + 1)^0.25 - 1</f>
        <v>0.0045192718676097</v>
      </c>
      <c r="ET545" s="38" t="n">
        <f aca="false">(Inputs!AS545 + 1)^0.25 - 1</f>
        <v>0.0045192718676097</v>
      </c>
      <c r="EU545" s="38" t="n">
        <f aca="false">(Inputs!AS545 + 1)^0.25 - 1</f>
        <v>0.0045192718676097</v>
      </c>
      <c r="EV545" s="38" t="n">
        <f aca="false">(Inputs!AS545 + 1)^0.25 - 1</f>
        <v>0.0045192718676097</v>
      </c>
      <c r="EW545" s="38" t="n">
        <f aca="false">(Inputs!AS545 + 1)^0.25 - 1</f>
        <v>0.0045192718676097</v>
      </c>
      <c r="EX545" s="38" t="n">
        <f aca="false">(Inputs!AT545 + 1)^0.25 - 1</f>
        <v>0.0045192718676097</v>
      </c>
      <c r="EY545" s="38" t="n">
        <f aca="false">(Inputs!AT545 + 1)^0.25 - 1</f>
        <v>0.0045192718676097</v>
      </c>
      <c r="EZ545" s="38" t="n">
        <f aca="false">(Inputs!AT545 + 1)^0.25 - 1</f>
        <v>0.0045192718676097</v>
      </c>
      <c r="FA545" s="38" t="n">
        <f aca="false">(Inputs!AT545 + 1)^0.25 - 1</f>
        <v>0.0045192718676097</v>
      </c>
      <c r="FB545" s="38" t="n">
        <f aca="false">(Inputs!AU545 + 1)^0.25 - 1</f>
        <v>0.0045192718676097</v>
      </c>
      <c r="FC545" s="38" t="n">
        <f aca="false">(Inputs!AU545 + 1)^0.25 - 1</f>
        <v>0.0045192718676097</v>
      </c>
      <c r="FD545" s="38" t="n">
        <f aca="false">(Inputs!AU545 + 1)^0.25 - 1</f>
        <v>0.0045192718676097</v>
      </c>
      <c r="FE545" s="38" t="n">
        <f aca="false">(Inputs!AU545 + 1)^0.25 - 1</f>
        <v>0.0045192718676097</v>
      </c>
      <c r="FF545" s="38" t="n">
        <f aca="false">(Inputs!AV545 + 1)^0.25 - 1</f>
        <v>0.0045192718676097</v>
      </c>
      <c r="FG545" s="38" t="n">
        <f aca="false">(Inputs!AV545 + 1)^0.25 - 1</f>
        <v>0.0045192718676097</v>
      </c>
      <c r="FH545" s="38" t="n">
        <f aca="false">(Inputs!AV545 + 1)^0.25 - 1</f>
        <v>0.0045192718676097</v>
      </c>
      <c r="FI545" s="38" t="n">
        <f aca="false">(Inputs!AV545 + 1)^0.25 - 1</f>
        <v>0.0045192718676097</v>
      </c>
      <c r="FJ545" s="38" t="n">
        <f aca="false">(Inputs!AW545 + 1)^0.25 - 1</f>
        <v>0.0045192718676097</v>
      </c>
      <c r="FK545" s="38" t="n">
        <f aca="false">(Inputs!AW545 + 1)^0.25 - 1</f>
        <v>0.0045192718676097</v>
      </c>
      <c r="FL545" s="38" t="n">
        <f aca="false">(Inputs!AW545 + 1)^0.25 - 1</f>
        <v>0.0045192718676097</v>
      </c>
      <c r="FM545" s="38" t="n">
        <f aca="false">(Inputs!AW545 + 1)^0.25 - 1</f>
        <v>0.0045192718676097</v>
      </c>
      <c r="FN545" s="38" t="n">
        <f aca="false">(Inputs!AX545 + 1)^0.25 - 1</f>
        <v>0.0045192718676097</v>
      </c>
      <c r="FO545" s="38" t="n">
        <f aca="false">(Inputs!AX545 + 1)^0.25 - 1</f>
        <v>0.0045192718676097</v>
      </c>
      <c r="FP545" s="38" t="n">
        <f aca="false">(Inputs!AX545 + 1)^0.25 - 1</f>
        <v>0.0045192718676097</v>
      </c>
      <c r="FQ545" s="38" t="n">
        <f aca="false">(Inputs!AX545 + 1)^0.25 - 1</f>
        <v>0.0045192718676097</v>
      </c>
      <c r="FR545" s="38" t="n">
        <f aca="false">(Inputs!AY545 + 1)^0.25 - 1</f>
        <v>0.0045192718676097</v>
      </c>
      <c r="FS545" s="38" t="n">
        <f aca="false">(Inputs!AY545 + 1)^0.25 - 1</f>
        <v>0.0045192718676097</v>
      </c>
      <c r="FT545" s="38" t="n">
        <f aca="false">(Inputs!AY545 + 1)^0.25 - 1</f>
        <v>0.0045192718676097</v>
      </c>
      <c r="FU545" s="38" t="n">
        <f aca="false">(Inputs!AY545 + 1)^0.25 - 1</f>
        <v>0.0045192718676097</v>
      </c>
      <c r="FV545" s="38" t="n">
        <f aca="false">(Inputs!AZ545 + 1)^0.25 - 1</f>
        <v>0.0045192718676097</v>
      </c>
      <c r="FW545" s="38" t="n">
        <f aca="false">(Inputs!AZ545 + 1)^0.25 - 1</f>
        <v>0.0045192718676097</v>
      </c>
      <c r="FX545" s="38" t="n">
        <f aca="false">(Inputs!AZ545 + 1)^0.25 - 1</f>
        <v>0.0045192718676097</v>
      </c>
      <c r="FY545" s="38" t="n">
        <f aca="false">(Inputs!AZ545 + 1)^0.25 - 1</f>
        <v>0.0045192718676097</v>
      </c>
      <c r="FZ545" s="38" t="n">
        <f aca="false">(Inputs!BA545 + 1)^0.25 - 1</f>
        <v>0.0045192718676097</v>
      </c>
      <c r="GA545" s="38" t="n">
        <f aca="false">(Inputs!BA545 + 1)^0.25 - 1</f>
        <v>0.0045192718676097</v>
      </c>
      <c r="GB545" s="38" t="n">
        <f aca="false">(Inputs!BA545 + 1)^0.25 - 1</f>
        <v>0.0045192718676097</v>
      </c>
      <c r="GC545" s="38" t="n">
        <f aca="false">(Inputs!BA545 + 1)^0.25 - 1</f>
        <v>0.0045192718676097</v>
      </c>
      <c r="GD545" s="38" t="n">
        <f aca="false">(Inputs!BB545 + 1)^0.25 - 1</f>
        <v>0.0045192718676097</v>
      </c>
      <c r="GE545" s="38" t="n">
        <f aca="false">(Inputs!BB545 + 1)^0.25 - 1</f>
        <v>0.0045192718676097</v>
      </c>
      <c r="GF545" s="38" t="n">
        <f aca="false">(Inputs!BB545 + 1)^0.25 - 1</f>
        <v>0.0045192718676097</v>
      </c>
      <c r="GG545" s="38" t="n">
        <f aca="false">(Inputs!BB545 + 1)^0.25 - 1</f>
        <v>0.0045192718676097</v>
      </c>
      <c r="GH545" s="38" t="n">
        <f aca="false">(Inputs!BC545 + 1)^0.25 - 1</f>
        <v>0.0045192718676097</v>
      </c>
      <c r="GI545" s="38" t="n">
        <f aca="false">(Inputs!BC545 + 1)^0.25 - 1</f>
        <v>0.0045192718676097</v>
      </c>
      <c r="GJ545" s="38" t="n">
        <f aca="false">(Inputs!BC545 + 1)^0.25 - 1</f>
        <v>0.0045192718676097</v>
      </c>
      <c r="GK545" s="38" t="n">
        <f aca="false">(Inputs!BC545 + 1)^0.25 - 1</f>
        <v>0.0045192718676097</v>
      </c>
      <c r="GL545" s="38" t="n">
        <f aca="false">(Inputs!BD545 + 1)^0.25 - 1</f>
        <v>0.0045192718676097</v>
      </c>
      <c r="GM545" s="38" t="n">
        <f aca="false">(Inputs!BD545 + 1)^0.25 - 1</f>
        <v>0.0045192718676097</v>
      </c>
      <c r="GN545" s="38" t="n">
        <f aca="false">(Inputs!BD545 + 1)^0.25 - 1</f>
        <v>0.0045192718676097</v>
      </c>
      <c r="GO545" s="38" t="n">
        <f aca="false">(Inputs!BD545 + 1)^0.25 - 1</f>
        <v>0.0045192718676097</v>
      </c>
      <c r="GP545" s="38" t="n">
        <f aca="false">(Inputs!BE545 + 1)^0.25 - 1</f>
        <v>0.0045192718676097</v>
      </c>
      <c r="GQ545" s="38" t="n">
        <f aca="false">(Inputs!BE545 + 1)^0.25 - 1</f>
        <v>0.0045192718676097</v>
      </c>
      <c r="GR545" s="38" t="n">
        <f aca="false">(Inputs!BE545 + 1)^0.25 - 1</f>
        <v>0.0045192718676097</v>
      </c>
      <c r="GS545" s="38" t="n">
        <f aca="false">(Inputs!BE545 + 1)^0.25 - 1</f>
        <v>0.0045192718676097</v>
      </c>
      <c r="GT545" s="38" t="n">
        <f aca="false">(Inputs!BF545 + 1)^0.25 - 1</f>
        <v>0.0045192718676097</v>
      </c>
      <c r="GU545" s="38" t="n">
        <f aca="false">(Inputs!BF545 + 1)^0.25 - 1</f>
        <v>0.0045192718676097</v>
      </c>
      <c r="GV545" s="38" t="n">
        <f aca="false">(Inputs!BF545 + 1)^0.25 - 1</f>
        <v>0.0045192718676097</v>
      </c>
      <c r="GW545" s="38" t="n">
        <f aca="false">(Inputs!BF545 + 1)^0.25 - 1</f>
        <v>0.0045192718676097</v>
      </c>
      <c r="GX545" s="38" t="n">
        <f aca="false">(Inputs!BG545 + 1)^0.25 - 1</f>
        <v>0.0045192718676097</v>
      </c>
      <c r="GY545" s="38" t="n">
        <f aca="false">(Inputs!BG545 + 1)^0.25 - 1</f>
        <v>0.0045192718676097</v>
      </c>
      <c r="GZ545" s="38" t="n">
        <f aca="false">(Inputs!BG545 + 1)^0.25 - 1</f>
        <v>0.0045192718676097</v>
      </c>
      <c r="HA545" s="38" t="n">
        <f aca="false">(Inputs!BG545 + 1)^0.25 - 1</f>
        <v>0.0045192718676097</v>
      </c>
    </row>
    <row r="546" customFormat="false" ht="15" hidden="false" customHeight="false" outlineLevel="0" collapsed="false">
      <c r="A546" s="345" t="s">
        <v>9</v>
      </c>
      <c r="B546" s="346"/>
      <c r="C546" s="346"/>
      <c r="D546" s="346" t="s">
        <v>10</v>
      </c>
      <c r="E546" s="395" t="n">
        <v>42108</v>
      </c>
      <c r="F546" s="399" t="s">
        <v>495</v>
      </c>
      <c r="G546" s="397" t="s">
        <v>12</v>
      </c>
      <c r="H546" s="397"/>
      <c r="I546" s="397" t="s">
        <v>496</v>
      </c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71"/>
      <c r="AK546" s="71"/>
      <c r="AL546" s="71"/>
      <c r="AM546" s="71"/>
      <c r="AN546" s="71"/>
      <c r="AO546" s="71"/>
      <c r="AP546" s="71"/>
      <c r="AQ546" s="71"/>
      <c r="AR546" s="71"/>
      <c r="AS546" s="71"/>
      <c r="AT546" s="71"/>
      <c r="AU546" s="71"/>
      <c r="AV546" s="71"/>
      <c r="AW546" s="71"/>
      <c r="AX546" s="71"/>
      <c r="AY546" s="71"/>
      <c r="AZ546" s="71"/>
      <c r="BA546" s="71"/>
      <c r="BB546" s="71"/>
      <c r="BC546" s="71"/>
      <c r="BD546" s="71"/>
      <c r="BE546" s="71"/>
      <c r="BF546" s="71"/>
      <c r="BG546" s="71"/>
      <c r="BH546" s="71"/>
      <c r="BI546" s="71"/>
      <c r="BJ546" s="71" t="n">
        <f aca="false">BJ9</f>
        <v>-0.283</v>
      </c>
      <c r="BK546" s="71" t="n">
        <f aca="false">BK9</f>
        <v>0.184</v>
      </c>
      <c r="BL546" s="71" t="n">
        <f aca="false">BL9</f>
        <v>0.017</v>
      </c>
      <c r="BM546" s="71" t="n">
        <f aca="false">BM9</f>
        <v>0.118</v>
      </c>
      <c r="BN546" s="71" t="n">
        <f aca="false">BN9</f>
        <v>-0.2558</v>
      </c>
      <c r="BO546" s="71" t="n">
        <f aca="false">BO9</f>
        <v>0.152</v>
      </c>
      <c r="BP546" s="71" t="n">
        <f aca="false">BP9</f>
        <v>-0.015</v>
      </c>
      <c r="BQ546" s="71" t="n">
        <f aca="false">BQ9</f>
        <v>0.195</v>
      </c>
      <c r="BR546" s="71" t="n">
        <f aca="false">BR9</f>
        <v>-0.282</v>
      </c>
      <c r="BS546" s="71" t="n">
        <f aca="false">BS9</f>
        <v>0.123</v>
      </c>
      <c r="BT546" s="71" t="n">
        <f aca="false">BT9</f>
        <v>-0.00200000000000003</v>
      </c>
      <c r="BU546" s="71" t="n">
        <f aca="false">BU9</f>
        <v>0.173</v>
      </c>
      <c r="BV546" s="71" t="n">
        <f aca="false">BV9</f>
        <v>-0.237</v>
      </c>
      <c r="BW546" s="71" t="n">
        <f aca="false">BW9</f>
        <v>0.113</v>
      </c>
      <c r="BX546" s="71" t="n">
        <f aca="false">BX9</f>
        <v>-0.005</v>
      </c>
      <c r="BY546" s="71" t="n">
        <f aca="false">BY9</f>
        <v>0.182</v>
      </c>
      <c r="BZ546" s="71" t="n">
        <f aca="false">BZ9</f>
        <v>-0.226</v>
      </c>
      <c r="CA546" s="71" t="n">
        <f aca="false">CA9</f>
        <v>0.104</v>
      </c>
      <c r="CB546" s="71" t="n">
        <f aca="false">CB9</f>
        <v>-0.00599999999999994</v>
      </c>
      <c r="CC546" s="71" t="n">
        <f aca="false">CC9</f>
        <v>0.171</v>
      </c>
      <c r="CD546" s="71" t="n">
        <f aca="false">CD9</f>
        <v>-0.238</v>
      </c>
      <c r="CE546" s="71" t="n">
        <f aca="false">CE9</f>
        <v>0.135</v>
      </c>
      <c r="CF546" s="71" t="n">
        <f aca="false">CF9</f>
        <v>0.012</v>
      </c>
      <c r="CG546" s="71" t="n">
        <f aca="false">CG9</f>
        <v>0.172</v>
      </c>
      <c r="CH546" s="71" t="n">
        <f aca="false">CH9</f>
        <v>0.0259999999999999</v>
      </c>
      <c r="CI546" s="71" t="n">
        <f aca="false">CI9</f>
        <v>-0.0609999999999999</v>
      </c>
      <c r="CJ546" s="71" t="n">
        <f aca="false">CJ9</f>
        <v>-0.0390000000000001</v>
      </c>
      <c r="CK546" s="71" t="n">
        <f aca="false">CK9</f>
        <v>-0.005</v>
      </c>
      <c r="CL546" s="71" t="n">
        <f aca="false">CL9</f>
        <v>-0.032</v>
      </c>
      <c r="CM546" s="71" t="n">
        <f aca="false">CM9</f>
        <v>0.0690000000000001</v>
      </c>
      <c r="CN546" s="71" t="n">
        <f aca="false">CN9</f>
        <v>0.0863</v>
      </c>
      <c r="CO546" s="71" t="n">
        <f aca="false">CO9</f>
        <v>-0.105324369415482</v>
      </c>
      <c r="CP546" s="71" t="n">
        <f aca="false">CP9</f>
        <v>0.0481773888833648</v>
      </c>
      <c r="CQ546" s="71" t="n">
        <f aca="false">CQ9</f>
        <v>0.0208999081726353</v>
      </c>
      <c r="CR546" s="71" t="n">
        <f aca="false">CR9</f>
        <v>0.0267624038461538</v>
      </c>
      <c r="CS546" s="71" t="n">
        <f aca="false">CS9</f>
        <v>-0.0225008878456023</v>
      </c>
      <c r="CT546" s="71" t="n">
        <f aca="false">CT9</f>
        <v>0.0520417772693227</v>
      </c>
      <c r="CU546" s="71" t="n">
        <f aca="false">CU9</f>
        <v>-0.0144639901961523</v>
      </c>
      <c r="CV546" s="71" t="n">
        <f aca="false">CV9</f>
        <v>0.0380907754031326</v>
      </c>
      <c r="CW546" s="71" t="n">
        <f aca="false">CW9</f>
        <v>-0.00425212195310887</v>
      </c>
      <c r="CX546" s="71" t="n">
        <f aca="false">CX9</f>
        <v>0.0388912550534564</v>
      </c>
      <c r="CY546" s="71" t="n">
        <f aca="false">CY9</f>
        <v>-0.00236581443840911</v>
      </c>
      <c r="CZ546" s="71" t="n">
        <f aca="false">CZ9</f>
        <v>0.0535385547990122</v>
      </c>
      <c r="DA546" s="71" t="n">
        <f aca="false">DA9</f>
        <v>0.0116163701273193</v>
      </c>
      <c r="DB546" s="71" t="n">
        <f aca="false">DB9</f>
        <v>0.00733000173537635</v>
      </c>
      <c r="DC546" s="71" t="n">
        <f aca="false">DC9</f>
        <v>0.0246224237904031</v>
      </c>
      <c r="DD546" s="71" t="n">
        <f aca="false">DD9</f>
        <v>0.0298519597253302</v>
      </c>
      <c r="DE546" s="71" t="n">
        <f aca="false">DE9</f>
        <v>-0.00504554655713141</v>
      </c>
      <c r="DF546" s="71" t="n">
        <f aca="false">DF9</f>
        <v>-0.0313227576542513</v>
      </c>
      <c r="DG546" s="71" t="n">
        <f aca="false">DG9</f>
        <v>0.022607433773115</v>
      </c>
      <c r="DH546" s="71" t="n">
        <f aca="false">DH9</f>
        <v>0.0390176421668855</v>
      </c>
      <c r="DI546" s="71" t="n">
        <f aca="false">DI9</f>
        <v>-0.00821924497321669</v>
      </c>
      <c r="DJ546" s="71" t="n">
        <f aca="false">DJ9</f>
        <v>-0.00387184286350051</v>
      </c>
      <c r="DK546" s="71" t="n">
        <f aca="false">DK9</f>
        <v>0.0468568554834909</v>
      </c>
      <c r="DL546" s="71" t="n">
        <f aca="false">DL9</f>
        <v>0.0260379914461546</v>
      </c>
      <c r="DM546" s="71" t="n">
        <f aca="false">DM9</f>
        <v>-0.0410991769579087</v>
      </c>
      <c r="DN546" s="71" t="n">
        <f aca="false">DN9</f>
        <v>0.00560186319204448</v>
      </c>
      <c r="DO546" s="71" t="n">
        <f aca="false">DO9</f>
        <v>0.00560186319204448</v>
      </c>
      <c r="DP546" s="71" t="n">
        <f aca="false">DP9</f>
        <v>0.00560186319204448</v>
      </c>
      <c r="DQ546" s="71" t="n">
        <f aca="false">DQ9</f>
        <v>0.00560186319204448</v>
      </c>
      <c r="DR546" s="71" t="n">
        <f aca="false">DR9</f>
        <v>0.00525626818649316</v>
      </c>
      <c r="DS546" s="71" t="n">
        <f aca="false">DS9</f>
        <v>0.00525626818649316</v>
      </c>
      <c r="DT546" s="71" t="n">
        <f aca="false">DT9</f>
        <v>0.00525626818649316</v>
      </c>
      <c r="DU546" s="71" t="n">
        <f aca="false">DU9</f>
        <v>0.00525626818649316</v>
      </c>
      <c r="DV546" s="71" t="n">
        <f aca="false">DV9</f>
        <v>0.00521498585397318</v>
      </c>
      <c r="DW546" s="71" t="n">
        <f aca="false">DW9</f>
        <v>0.00521498585397318</v>
      </c>
      <c r="DX546" s="71" t="n">
        <f aca="false">DX9</f>
        <v>0.00521498585397318</v>
      </c>
      <c r="DY546" s="71" t="n">
        <f aca="false">DY9</f>
        <v>0.00521498585397318</v>
      </c>
      <c r="DZ546" s="71" t="n">
        <f aca="false">DZ9</f>
        <v>0.00521498585397318</v>
      </c>
      <c r="EA546" s="71" t="n">
        <f aca="false">EA9</f>
        <v>0.00521498585397318</v>
      </c>
      <c r="EB546" s="71" t="n">
        <f aca="false">EB9</f>
        <v>0.00521498585397318</v>
      </c>
      <c r="EC546" s="71" t="n">
        <f aca="false">EC9</f>
        <v>0.00521498585397318</v>
      </c>
      <c r="ED546" s="71" t="n">
        <f aca="false">ED9</f>
        <v>0.00521498585397318</v>
      </c>
      <c r="EE546" s="71" t="n">
        <f aca="false">EE9</f>
        <v>0.00521498585397318</v>
      </c>
      <c r="EF546" s="71" t="n">
        <f aca="false">EF9</f>
        <v>0.00521498585397318</v>
      </c>
      <c r="EG546" s="71" t="n">
        <f aca="false">EG9</f>
        <v>0.00521498585397318</v>
      </c>
      <c r="EH546" s="71" t="n">
        <f aca="false">EH9</f>
        <v>0.00521498585397318</v>
      </c>
      <c r="EI546" s="71" t="n">
        <f aca="false">EI9</f>
        <v>0.00521498585397318</v>
      </c>
      <c r="EJ546" s="71" t="n">
        <f aca="false">EJ9</f>
        <v>0.00521498585397318</v>
      </c>
      <c r="EK546" s="71" t="n">
        <f aca="false">EK9</f>
        <v>0.00521498585397318</v>
      </c>
      <c r="EL546" s="71" t="n">
        <f aca="false">EL9</f>
        <v>0.00521498585397318</v>
      </c>
      <c r="EM546" s="71" t="n">
        <f aca="false">EM9</f>
        <v>0.00521498585397318</v>
      </c>
      <c r="EN546" s="71" t="n">
        <f aca="false">EN9</f>
        <v>0.00521498585397318</v>
      </c>
      <c r="EO546" s="71" t="n">
        <f aca="false">EO9</f>
        <v>0.00521498585397318</v>
      </c>
      <c r="EP546" s="71" t="n">
        <f aca="false">EP9</f>
        <v>0.00521498585397318</v>
      </c>
      <c r="EQ546" s="71" t="n">
        <f aca="false">EQ9</f>
        <v>0.00521498585397318</v>
      </c>
      <c r="ER546" s="71" t="n">
        <f aca="false">ER9</f>
        <v>0.00521498585397318</v>
      </c>
      <c r="ES546" s="71" t="n">
        <f aca="false">ES9</f>
        <v>0.00521498585397318</v>
      </c>
      <c r="ET546" s="71" t="n">
        <f aca="false">ET9</f>
        <v>0.00521498585397318</v>
      </c>
      <c r="EU546" s="71" t="n">
        <f aca="false">EU9</f>
        <v>0.00521498585397318</v>
      </c>
      <c r="EV546" s="71" t="n">
        <f aca="false">EV9</f>
        <v>0.00521498585397318</v>
      </c>
      <c r="EW546" s="71" t="n">
        <f aca="false">EW9</f>
        <v>0.00521498585397318</v>
      </c>
      <c r="EX546" s="71" t="n">
        <f aca="false">EX9</f>
        <v>0.00521498585397318</v>
      </c>
      <c r="EY546" s="71" t="n">
        <f aca="false">EY9</f>
        <v>0.00521498585397318</v>
      </c>
      <c r="EZ546" s="71" t="n">
        <f aca="false">EZ9</f>
        <v>0.00521498585397318</v>
      </c>
      <c r="FA546" s="71" t="n">
        <f aca="false">FA9</f>
        <v>0.00521498585397318</v>
      </c>
      <c r="FB546" s="71" t="n">
        <f aca="false">FB9</f>
        <v>0.00521498585397318</v>
      </c>
      <c r="FC546" s="71" t="n">
        <f aca="false">FC9</f>
        <v>0.00521498585397318</v>
      </c>
      <c r="FD546" s="71" t="n">
        <f aca="false">FD9</f>
        <v>0.00521498585397318</v>
      </c>
      <c r="FE546" s="71" t="n">
        <f aca="false">FE9</f>
        <v>0.00521498585397318</v>
      </c>
      <c r="FF546" s="71" t="n">
        <f aca="false">FF9</f>
        <v>0.00521498585397318</v>
      </c>
      <c r="FG546" s="71" t="n">
        <f aca="false">FG9</f>
        <v>0.00521498585397318</v>
      </c>
      <c r="FH546" s="71" t="n">
        <f aca="false">FH9</f>
        <v>0.00521498585397318</v>
      </c>
      <c r="FI546" s="71" t="n">
        <f aca="false">FI9</f>
        <v>0.00521498585397318</v>
      </c>
      <c r="FJ546" s="71" t="n">
        <f aca="false">FJ9</f>
        <v>0.00521498585397318</v>
      </c>
      <c r="FK546" s="71" t="n">
        <f aca="false">FK9</f>
        <v>0.00521498585397318</v>
      </c>
      <c r="FL546" s="71" t="n">
        <f aca="false">FL9</f>
        <v>0.00521498585397318</v>
      </c>
      <c r="FM546" s="71" t="n">
        <f aca="false">FM9</f>
        <v>0.00521498585397318</v>
      </c>
      <c r="FN546" s="71" t="n">
        <f aca="false">FN9</f>
        <v>0.00521498585397318</v>
      </c>
      <c r="FO546" s="71" t="n">
        <f aca="false">FO9</f>
        <v>0.00521498585397318</v>
      </c>
      <c r="FP546" s="71" t="n">
        <f aca="false">FP9</f>
        <v>0.00521498585397318</v>
      </c>
      <c r="FQ546" s="71" t="n">
        <f aca="false">FQ9</f>
        <v>0.00521498585397318</v>
      </c>
      <c r="FR546" s="71" t="n">
        <f aca="false">FR9</f>
        <v>0.00521498585397318</v>
      </c>
      <c r="FS546" s="71" t="n">
        <f aca="false">FS9</f>
        <v>0.00521498585397318</v>
      </c>
      <c r="FT546" s="71" t="n">
        <f aca="false">FT9</f>
        <v>0.00521498585397318</v>
      </c>
      <c r="FU546" s="71" t="n">
        <f aca="false">FU9</f>
        <v>0.00521498585397318</v>
      </c>
      <c r="FV546" s="71" t="n">
        <f aca="false">FV9</f>
        <v>0.00521498585397318</v>
      </c>
      <c r="FW546" s="71" t="n">
        <f aca="false">FW9</f>
        <v>0.00521498585397318</v>
      </c>
      <c r="FX546" s="71" t="n">
        <f aca="false">FX9</f>
        <v>0.00521498585397318</v>
      </c>
      <c r="FY546" s="71" t="n">
        <f aca="false">FY9</f>
        <v>0.00521498585397318</v>
      </c>
      <c r="FZ546" s="71" t="n">
        <f aca="false">FZ9</f>
        <v>0.00521498585397318</v>
      </c>
      <c r="GA546" s="71" t="n">
        <f aca="false">GA9</f>
        <v>0.00521498585397318</v>
      </c>
      <c r="GB546" s="71" t="n">
        <f aca="false">GB9</f>
        <v>0.00521498585397318</v>
      </c>
      <c r="GC546" s="71" t="n">
        <f aca="false">GC9</f>
        <v>0.00521498585397318</v>
      </c>
      <c r="GD546" s="71" t="n">
        <f aca="false">GD9</f>
        <v>0.00521498585397318</v>
      </c>
      <c r="GE546" s="71" t="n">
        <f aca="false">GE9</f>
        <v>0.00521498585397318</v>
      </c>
      <c r="GF546" s="71" t="n">
        <f aca="false">GF9</f>
        <v>0.00521498585397318</v>
      </c>
      <c r="GG546" s="71" t="n">
        <f aca="false">GG9</f>
        <v>0.00521498585397318</v>
      </c>
      <c r="GH546" s="71" t="n">
        <f aca="false">GH9</f>
        <v>0.00521498585397318</v>
      </c>
      <c r="GI546" s="71" t="n">
        <f aca="false">GI9</f>
        <v>0.00521498585397318</v>
      </c>
      <c r="GJ546" s="71" t="n">
        <f aca="false">GJ9</f>
        <v>0.00521498585397318</v>
      </c>
      <c r="GK546" s="71" t="n">
        <f aca="false">GK9</f>
        <v>0.00521498585397318</v>
      </c>
      <c r="GL546" s="71" t="n">
        <f aca="false">GL9</f>
        <v>0.00521498585397318</v>
      </c>
      <c r="GM546" s="71" t="n">
        <f aca="false">GM9</f>
        <v>0.00521498585397318</v>
      </c>
      <c r="GN546" s="71" t="n">
        <f aca="false">GN9</f>
        <v>0.00521498585397318</v>
      </c>
      <c r="GO546" s="71" t="n">
        <f aca="false">GO9</f>
        <v>0.00521498585397318</v>
      </c>
      <c r="GP546" s="71" t="n">
        <f aca="false">GP9</f>
        <v>0.00521498585397318</v>
      </c>
      <c r="GQ546" s="71" t="n">
        <f aca="false">GQ9</f>
        <v>0.00521498585397318</v>
      </c>
      <c r="GR546" s="71" t="n">
        <f aca="false">GR9</f>
        <v>0.00521498585397318</v>
      </c>
      <c r="GS546" s="71" t="n">
        <f aca="false">GS9</f>
        <v>0.00521498585397318</v>
      </c>
      <c r="GT546" s="71" t="n">
        <f aca="false">GT9</f>
        <v>0.00521498585397318</v>
      </c>
      <c r="GU546" s="71" t="n">
        <f aca="false">GU9</f>
        <v>0.00521498585397318</v>
      </c>
      <c r="GV546" s="71" t="n">
        <f aca="false">GV9</f>
        <v>0.00521498585397318</v>
      </c>
      <c r="GW546" s="71" t="n">
        <f aca="false">GW9</f>
        <v>0.00521498585397318</v>
      </c>
      <c r="GX546" s="71" t="n">
        <f aca="false">GX9</f>
        <v>0.00521498585397318</v>
      </c>
      <c r="GY546" s="71" t="n">
        <f aca="false">GY9</f>
        <v>0.00521498585397318</v>
      </c>
      <c r="GZ546" s="71" t="n">
        <f aca="false">GZ9</f>
        <v>0.00521498585397318</v>
      </c>
      <c r="HA546" s="71" t="n">
        <f aca="false">HA9</f>
        <v>0.00521498585397318</v>
      </c>
    </row>
    <row r="547" customFormat="false" ht="15" hidden="false" customHeight="false" outlineLevel="0" collapsed="false">
      <c r="A547" s="345" t="s">
        <v>9</v>
      </c>
      <c r="B547" s="346"/>
      <c r="C547" s="346"/>
      <c r="D547" s="346" t="s">
        <v>10</v>
      </c>
      <c r="E547" s="395" t="n">
        <v>42108</v>
      </c>
      <c r="F547" s="396" t="s">
        <v>497</v>
      </c>
      <c r="G547" s="397" t="s">
        <v>12</v>
      </c>
      <c r="H547" s="397"/>
      <c r="I547" s="397"/>
      <c r="J547" s="289"/>
      <c r="K547" s="289"/>
      <c r="L547" s="289"/>
      <c r="M547" s="289"/>
      <c r="N547" s="289"/>
      <c r="O547" s="289"/>
      <c r="P547" s="289"/>
      <c r="Q547" s="289"/>
      <c r="R547" s="289"/>
      <c r="S547" s="289"/>
      <c r="T547" s="289"/>
      <c r="U547" s="289"/>
      <c r="V547" s="289"/>
      <c r="W547" s="289"/>
      <c r="X547" s="289"/>
      <c r="Y547" s="289"/>
      <c r="Z547" s="289"/>
      <c r="AA547" s="289"/>
      <c r="AB547" s="289"/>
      <c r="AC547" s="289"/>
      <c r="AD547" s="289"/>
      <c r="AE547" s="289"/>
      <c r="AF547" s="289"/>
      <c r="AG547" s="289"/>
      <c r="AH547" s="289"/>
      <c r="AI547" s="289"/>
      <c r="AJ547" s="289"/>
      <c r="AK547" s="289"/>
      <c r="AL547" s="289"/>
      <c r="AM547" s="289"/>
      <c r="AN547" s="289"/>
      <c r="AO547" s="289"/>
      <c r="AP547" s="289"/>
      <c r="AQ547" s="289"/>
      <c r="AR547" s="289"/>
      <c r="AS547" s="289"/>
      <c r="AT547" s="289"/>
      <c r="AU547" s="289"/>
      <c r="AV547" s="289"/>
      <c r="AW547" s="289"/>
      <c r="AX547" s="289"/>
      <c r="AY547" s="289"/>
      <c r="AZ547" s="289"/>
      <c r="BA547" s="289"/>
      <c r="BB547" s="289"/>
      <c r="BC547" s="289"/>
      <c r="BD547" s="289"/>
      <c r="BE547" s="289"/>
      <c r="BF547" s="289"/>
      <c r="BG547" s="71" t="n">
        <v>0.0379547600694883</v>
      </c>
      <c r="BH547" s="71" t="n">
        <v>0.00836759759349448</v>
      </c>
      <c r="BI547" s="71" t="n">
        <v>0.117621342203023</v>
      </c>
      <c r="BJ547" s="71" t="n">
        <v>-0.137983194574449</v>
      </c>
      <c r="BK547" s="71" t="n">
        <v>0.0429372132433195</v>
      </c>
      <c r="BL547" s="71" t="n">
        <v>0.027360131761454</v>
      </c>
      <c r="BM547" s="71" t="n">
        <v>0.126678976226833</v>
      </c>
      <c r="BN547" s="71" t="n">
        <v>-0.172096313079985</v>
      </c>
      <c r="BO547" s="71" t="n">
        <v>0.0260511364152847</v>
      </c>
      <c r="BP547" s="71" t="n">
        <v>0.0381249684306952</v>
      </c>
      <c r="BQ547" s="71" t="n">
        <v>0.123285898128641</v>
      </c>
      <c r="BR547" s="71" t="n">
        <v>-0.161509774414841</v>
      </c>
      <c r="BS547" s="71" t="n">
        <v>0.0334102696588541</v>
      </c>
      <c r="BT547" s="71" t="n">
        <v>0.0497514198235667</v>
      </c>
      <c r="BU547" s="71" t="n">
        <v>0.150836654073487</v>
      </c>
      <c r="BV547" s="71" t="n">
        <v>-0.169</v>
      </c>
      <c r="BW547" s="71" t="n">
        <v>0.069</v>
      </c>
      <c r="BX547" s="71" t="n">
        <v>0.007</v>
      </c>
      <c r="BY547" s="71" t="n">
        <v>0.099</v>
      </c>
      <c r="BZ547" s="71" t="n">
        <v>-0.144</v>
      </c>
      <c r="CA547" s="71" t="n">
        <v>0.054</v>
      </c>
      <c r="CB547" s="71" t="n">
        <v>0.027</v>
      </c>
      <c r="CC547" s="71" t="n">
        <v>0.108</v>
      </c>
      <c r="CD547" s="280" t="n">
        <v>-0.15</v>
      </c>
      <c r="CE547" s="280" t="n">
        <v>0.063</v>
      </c>
      <c r="CF547" s="71" t="n">
        <v>0.026</v>
      </c>
      <c r="CG547" s="71" t="n">
        <v>0.096</v>
      </c>
      <c r="CH547" s="398" t="n">
        <v>-0.107</v>
      </c>
      <c r="CI547" s="398" t="n">
        <v>-0.072</v>
      </c>
      <c r="CJ547" s="398" t="n">
        <v>0.065</v>
      </c>
      <c r="CK547" s="398" t="n">
        <v>0.126</v>
      </c>
      <c r="CL547" s="38" t="n">
        <v>-0.113</v>
      </c>
      <c r="CM547" s="38" t="n">
        <v>0.032</v>
      </c>
      <c r="CN547" s="38" t="n">
        <v>0.031</v>
      </c>
      <c r="CO547" s="71" t="n">
        <f aca="false">(1+'Inputs Q LTM'!CO547)/((1+CL547)*(1+CM547)*(1+CN547))-1</f>
        <v>0.142591655114094</v>
      </c>
      <c r="CP547" s="71" t="n">
        <f aca="false">(1+'Inputs Q LTM'!CP547)/((1+CM547)*(1+CN547)*(1+CO547))-1</f>
        <v>-0.125612673879444</v>
      </c>
      <c r="CQ547" s="71" t="n">
        <f aca="false">(1+'Inputs Q LTM'!CQ547)/((1+CN547)*(1+CO547)*(1+CP547))-1</f>
        <v>-0.0427544684854185</v>
      </c>
      <c r="CR547" s="71" t="n">
        <f aca="false">(1+'Inputs Q LTM'!CR547)/((1+CO547)*(1+CP547)*(1+CQ547))-1</f>
        <v>0.0435476673427992</v>
      </c>
      <c r="CS547" s="71" t="n">
        <f aca="false">(1+'Inputs Q LTM'!CS547)/((1+CP547)*(1+CQ547)*(1+CR547))-1</f>
        <v>0.129997959516644</v>
      </c>
      <c r="CT547" s="71" t="n">
        <f aca="false">(1+'Inputs Q LTM'!CT547)/((1+CQ547)*(1+CR547)*(1+CS547))-1</f>
        <v>-0.118946431857206</v>
      </c>
      <c r="CU547" s="71" t="n">
        <f aca="false">(1+'Inputs Q LTM'!CU547)/((1+CR547)*(1+CS547)*(1+CT547))-1</f>
        <v>0.0225282914284399</v>
      </c>
      <c r="CV547" s="71" t="n">
        <f aca="false">(1+'Inputs Q LTM'!CV547)/((1+CS547)*(1+CT547)*(1+CU547))-1</f>
        <v>0.0450553343888054</v>
      </c>
      <c r="CW547" s="71" t="n">
        <f aca="false">(1+'Inputs Q LTM'!CW547)/((1+CT547)*(1+CU547)*(1+CV547))-1</f>
        <v>0.115952614080004</v>
      </c>
      <c r="CX547" s="71" t="n">
        <f aca="false">(1+'Inputs Q LTM'!CX547)/((1+CU547)*(1+CV547)*(1+CW547))-1</f>
        <v>-0.109424361873561</v>
      </c>
      <c r="CY547" s="71" t="n">
        <f aca="false">(1+'Inputs Q LTM'!CY547)/((1+CV547)*(1+CW547)*(1+CX547))-1</f>
        <v>0.00800776574264805</v>
      </c>
      <c r="CZ547" s="71" t="n">
        <f aca="false">(1+'Inputs Q LTM'!CZ547)/((1+CW547)*(1+CX547)*(1+CY547))-1</f>
        <v>0.0311321280346115</v>
      </c>
      <c r="DA547" s="71" t="n">
        <f aca="false">(1+'Inputs Q LTM'!DA547)/((1+CX547)*(1+CY547)*(1+CZ547))-1</f>
        <v>0.144416045511645</v>
      </c>
      <c r="DB547" s="71" t="n">
        <f aca="false">(1+'Inputs Q LTM'!DB547)/((1+CY547)*(1+CZ547)*(1+DA547))-1</f>
        <v>-0.161249521477852</v>
      </c>
      <c r="DC547" s="71" t="n">
        <f aca="false">(1+'Inputs Q LTM'!DC547)/((1+CZ547)*(1+DA547)*(1+DB547))-1</f>
        <v>0.0153054328910704</v>
      </c>
      <c r="DD547" s="71" t="n">
        <f aca="false">(1+'Inputs Q LTM'!DD547)/((1+DA547)*(1+DB547)*(1+DC547))-1</f>
        <v>0.0235209390688766</v>
      </c>
      <c r="DE547" s="71" t="n">
        <f aca="false">(1+'Inputs Q LTM'!DE547)/((1+DB547)*(1+DC547)*(1+DD547))-1</f>
        <v>0.168196474096056</v>
      </c>
      <c r="DF547" s="71" t="n">
        <f aca="false">(1+'Inputs Q LTM'!DF547)/((1+DC547)*(1+DD547)*(1+DE547))-1</f>
        <v>-0.177906511638866</v>
      </c>
      <c r="DG547" s="71" t="n">
        <f aca="false">(1+'Inputs Q LTM'!DG547)/((1+DD547)*(1+DE547)*(1+DF547))-1</f>
        <v>0.01937479334354</v>
      </c>
      <c r="DH547" s="71" t="n">
        <f aca="false">(1+'Inputs Q LTM'!DH547)/((1+DE547)*(1+DF547)*(1+DG547))-1</f>
        <v>0.0431518844387264</v>
      </c>
      <c r="DI547" s="71" t="n">
        <f aca="false">(1+'Inputs Q LTM'!DI547)/((1+DF547)*(1+DG547)*(1+DH547))-1</f>
        <v>0.168047843449495</v>
      </c>
      <c r="DJ547" s="38" t="n">
        <f aca="false">(Inputs!AJ547 + 1)^0.25 - 1</f>
        <v>0.00628592212836132</v>
      </c>
      <c r="DK547" s="38" t="n">
        <f aca="false">(Inputs!AJ547 + 1)^0.25 - 1</f>
        <v>0.00628592212836132</v>
      </c>
      <c r="DL547" s="38" t="n">
        <f aca="false">(Inputs!AJ547 + 1)^0.25 - 1</f>
        <v>0.00628592212836132</v>
      </c>
      <c r="DM547" s="38" t="n">
        <f aca="false">(Inputs!AJ547 + 1)^0.25 - 1</f>
        <v>0.00628592212836132</v>
      </c>
      <c r="DN547" s="38" t="n">
        <f aca="false">(Inputs!AK547 + 1)^0.25 - 1</f>
        <v>0.00319506400792968</v>
      </c>
      <c r="DO547" s="38" t="n">
        <f aca="false">(Inputs!AK547 + 1)^0.25 - 1</f>
        <v>0.00319506400792968</v>
      </c>
      <c r="DP547" s="38" t="n">
        <f aca="false">(Inputs!AK547 + 1)^0.25 - 1</f>
        <v>0.00319506400792968</v>
      </c>
      <c r="DQ547" s="38" t="n">
        <f aca="false">(Inputs!AK547 + 1)^0.25 - 1</f>
        <v>0.00319506400792968</v>
      </c>
      <c r="DR547" s="38" t="n">
        <f aca="false">(Inputs!AL547 + 1)^0.25 - 1</f>
        <v>0.0043250060795037</v>
      </c>
      <c r="DS547" s="38" t="n">
        <f aca="false">(Inputs!AL547 + 1)^0.25 - 1</f>
        <v>0.0043250060795037</v>
      </c>
      <c r="DT547" s="38" t="n">
        <f aca="false">(Inputs!AL547 + 1)^0.25 - 1</f>
        <v>0.0043250060795037</v>
      </c>
      <c r="DU547" s="38" t="n">
        <f aca="false">(Inputs!AL547 + 1)^0.25 - 1</f>
        <v>0.0043250060795037</v>
      </c>
      <c r="DV547" s="38" t="n">
        <f aca="false">(Inputs!AM547 + 1)^0.25 - 1</f>
        <v>0.00441083283331767</v>
      </c>
      <c r="DW547" s="38" t="n">
        <f aca="false">(Inputs!AM547 + 1)^0.25 - 1</f>
        <v>0.00441083283331767</v>
      </c>
      <c r="DX547" s="38" t="n">
        <f aca="false">(Inputs!AM547 + 1)^0.25 - 1</f>
        <v>0.00441083283331767</v>
      </c>
      <c r="DY547" s="38" t="n">
        <f aca="false">(Inputs!AM547 + 1)^0.25 - 1</f>
        <v>0.00441083283331767</v>
      </c>
      <c r="DZ547" s="38" t="n">
        <f aca="false">(Inputs!AN547 + 1)^0.25 - 1</f>
        <v>0.0045192718676097</v>
      </c>
      <c r="EA547" s="38" t="n">
        <f aca="false">(Inputs!AN547 + 1)^0.25 - 1</f>
        <v>0.0045192718676097</v>
      </c>
      <c r="EB547" s="38" t="n">
        <f aca="false">(Inputs!AN547 + 1)^0.25 - 1</f>
        <v>0.0045192718676097</v>
      </c>
      <c r="EC547" s="38" t="n">
        <f aca="false">(Inputs!AN547 + 1)^0.25 - 1</f>
        <v>0.0045192718676097</v>
      </c>
      <c r="ED547" s="38" t="n">
        <f aca="false">(Inputs!AO547 + 1)^0.25 - 1</f>
        <v>0.0045192718676097</v>
      </c>
      <c r="EE547" s="38" t="n">
        <f aca="false">(Inputs!AO547 + 1)^0.25 - 1</f>
        <v>0.0045192718676097</v>
      </c>
      <c r="EF547" s="38" t="n">
        <f aca="false">(Inputs!AO547 + 1)^0.25 - 1</f>
        <v>0.0045192718676097</v>
      </c>
      <c r="EG547" s="38" t="n">
        <f aca="false">(Inputs!AO547 + 1)^0.25 - 1</f>
        <v>0.0045192718676097</v>
      </c>
      <c r="EH547" s="38" t="n">
        <f aca="false">(Inputs!AP547 + 1)^0.25 - 1</f>
        <v>0.0045192718676097</v>
      </c>
      <c r="EI547" s="38" t="n">
        <f aca="false">(Inputs!AP547 + 1)^0.25 - 1</f>
        <v>0.0045192718676097</v>
      </c>
      <c r="EJ547" s="38" t="n">
        <f aca="false">(Inputs!AP547 + 1)^0.25 - 1</f>
        <v>0.0045192718676097</v>
      </c>
      <c r="EK547" s="38" t="n">
        <f aca="false">(Inputs!AP547 + 1)^0.25 - 1</f>
        <v>0.0045192718676097</v>
      </c>
      <c r="EL547" s="38" t="n">
        <f aca="false">(Inputs!AQ547 + 1)^0.25 - 1</f>
        <v>0.0045192718676097</v>
      </c>
      <c r="EM547" s="38" t="n">
        <f aca="false">(Inputs!AQ547 + 1)^0.25 - 1</f>
        <v>0.0045192718676097</v>
      </c>
      <c r="EN547" s="38" t="n">
        <f aca="false">(Inputs!AQ547 + 1)^0.25 - 1</f>
        <v>0.0045192718676097</v>
      </c>
      <c r="EO547" s="38" t="n">
        <f aca="false">(Inputs!AQ547 + 1)^0.25 - 1</f>
        <v>0.0045192718676097</v>
      </c>
      <c r="EP547" s="38" t="n">
        <f aca="false">(Inputs!AR547 + 1)^0.25 - 1</f>
        <v>0.0045192718676097</v>
      </c>
      <c r="EQ547" s="38" t="n">
        <f aca="false">(Inputs!AR547 + 1)^0.25 - 1</f>
        <v>0.0045192718676097</v>
      </c>
      <c r="ER547" s="38" t="n">
        <f aca="false">(Inputs!AR547 + 1)^0.25 - 1</f>
        <v>0.0045192718676097</v>
      </c>
      <c r="ES547" s="38" t="n">
        <f aca="false">(Inputs!AR547 + 1)^0.25 - 1</f>
        <v>0.0045192718676097</v>
      </c>
      <c r="ET547" s="38" t="n">
        <f aca="false">(Inputs!AS547 + 1)^0.25 - 1</f>
        <v>0.0045192718676097</v>
      </c>
      <c r="EU547" s="38" t="n">
        <f aca="false">(Inputs!AS547 + 1)^0.25 - 1</f>
        <v>0.0045192718676097</v>
      </c>
      <c r="EV547" s="38" t="n">
        <f aca="false">(Inputs!AS547 + 1)^0.25 - 1</f>
        <v>0.0045192718676097</v>
      </c>
      <c r="EW547" s="38" t="n">
        <f aca="false">(Inputs!AS547 + 1)^0.25 - 1</f>
        <v>0.0045192718676097</v>
      </c>
      <c r="EX547" s="38" t="n">
        <f aca="false">(Inputs!AT547 + 1)^0.25 - 1</f>
        <v>0.0045192718676097</v>
      </c>
      <c r="EY547" s="38" t="n">
        <f aca="false">(Inputs!AT547 + 1)^0.25 - 1</f>
        <v>0.0045192718676097</v>
      </c>
      <c r="EZ547" s="38" t="n">
        <f aca="false">(Inputs!AT547 + 1)^0.25 - 1</f>
        <v>0.0045192718676097</v>
      </c>
      <c r="FA547" s="38" t="n">
        <f aca="false">(Inputs!AT547 + 1)^0.25 - 1</f>
        <v>0.0045192718676097</v>
      </c>
      <c r="FB547" s="38" t="n">
        <f aca="false">(Inputs!AU547 + 1)^0.25 - 1</f>
        <v>0.0045192718676097</v>
      </c>
      <c r="FC547" s="38" t="n">
        <f aca="false">(Inputs!AU547 + 1)^0.25 - 1</f>
        <v>0.0045192718676097</v>
      </c>
      <c r="FD547" s="38" t="n">
        <f aca="false">(Inputs!AU547 + 1)^0.25 - 1</f>
        <v>0.0045192718676097</v>
      </c>
      <c r="FE547" s="38" t="n">
        <f aca="false">(Inputs!AU547 + 1)^0.25 - 1</f>
        <v>0.0045192718676097</v>
      </c>
      <c r="FF547" s="38" t="n">
        <f aca="false">(Inputs!AV547 + 1)^0.25 - 1</f>
        <v>0.0045192718676097</v>
      </c>
      <c r="FG547" s="38" t="n">
        <f aca="false">(Inputs!AV547 + 1)^0.25 - 1</f>
        <v>0.0045192718676097</v>
      </c>
      <c r="FH547" s="38" t="n">
        <f aca="false">(Inputs!AV547 + 1)^0.25 - 1</f>
        <v>0.0045192718676097</v>
      </c>
      <c r="FI547" s="38" t="n">
        <f aca="false">(Inputs!AV547 + 1)^0.25 - 1</f>
        <v>0.0045192718676097</v>
      </c>
      <c r="FJ547" s="38" t="n">
        <f aca="false">(Inputs!AW547 + 1)^0.25 - 1</f>
        <v>0.0045192718676097</v>
      </c>
      <c r="FK547" s="38" t="n">
        <f aca="false">(Inputs!AW547 + 1)^0.25 - 1</f>
        <v>0.0045192718676097</v>
      </c>
      <c r="FL547" s="38" t="n">
        <f aca="false">(Inputs!AW547 + 1)^0.25 - 1</f>
        <v>0.0045192718676097</v>
      </c>
      <c r="FM547" s="38" t="n">
        <f aca="false">(Inputs!AW547 + 1)^0.25 - 1</f>
        <v>0.0045192718676097</v>
      </c>
      <c r="FN547" s="38" t="n">
        <f aca="false">(Inputs!AX547 + 1)^0.25 - 1</f>
        <v>0.0045192718676097</v>
      </c>
      <c r="FO547" s="38" t="n">
        <f aca="false">(Inputs!AX547 + 1)^0.25 - 1</f>
        <v>0.0045192718676097</v>
      </c>
      <c r="FP547" s="38" t="n">
        <f aca="false">(Inputs!AX547 + 1)^0.25 - 1</f>
        <v>0.0045192718676097</v>
      </c>
      <c r="FQ547" s="38" t="n">
        <f aca="false">(Inputs!AX547 + 1)^0.25 - 1</f>
        <v>0.0045192718676097</v>
      </c>
      <c r="FR547" s="38" t="n">
        <f aca="false">(Inputs!AY547 + 1)^0.25 - 1</f>
        <v>0.0045192718676097</v>
      </c>
      <c r="FS547" s="38" t="n">
        <f aca="false">(Inputs!AY547 + 1)^0.25 - 1</f>
        <v>0.0045192718676097</v>
      </c>
      <c r="FT547" s="38" t="n">
        <f aca="false">(Inputs!AY547 + 1)^0.25 - 1</f>
        <v>0.0045192718676097</v>
      </c>
      <c r="FU547" s="38" t="n">
        <f aca="false">(Inputs!AY547 + 1)^0.25 - 1</f>
        <v>0.0045192718676097</v>
      </c>
      <c r="FV547" s="38" t="n">
        <f aca="false">(Inputs!AZ547 + 1)^0.25 - 1</f>
        <v>0.0045192718676097</v>
      </c>
      <c r="FW547" s="38" t="n">
        <f aca="false">(Inputs!AZ547 + 1)^0.25 - 1</f>
        <v>0.0045192718676097</v>
      </c>
      <c r="FX547" s="38" t="n">
        <f aca="false">(Inputs!AZ547 + 1)^0.25 - 1</f>
        <v>0.0045192718676097</v>
      </c>
      <c r="FY547" s="38" t="n">
        <f aca="false">(Inputs!AZ547 + 1)^0.25 - 1</f>
        <v>0.0045192718676097</v>
      </c>
      <c r="FZ547" s="38" t="n">
        <f aca="false">(Inputs!BA547 + 1)^0.25 - 1</f>
        <v>0.0045192718676097</v>
      </c>
      <c r="GA547" s="38" t="n">
        <f aca="false">(Inputs!BA547 + 1)^0.25 - 1</f>
        <v>0.0045192718676097</v>
      </c>
      <c r="GB547" s="38" t="n">
        <f aca="false">(Inputs!BA547 + 1)^0.25 - 1</f>
        <v>0.0045192718676097</v>
      </c>
      <c r="GC547" s="38" t="n">
        <f aca="false">(Inputs!BA547 + 1)^0.25 - 1</f>
        <v>0.0045192718676097</v>
      </c>
      <c r="GD547" s="38" t="n">
        <f aca="false">(Inputs!BB547 + 1)^0.25 - 1</f>
        <v>0.0045192718676097</v>
      </c>
      <c r="GE547" s="38" t="n">
        <f aca="false">(Inputs!BB547 + 1)^0.25 - 1</f>
        <v>0.0045192718676097</v>
      </c>
      <c r="GF547" s="38" t="n">
        <f aca="false">(Inputs!BB547 + 1)^0.25 - 1</f>
        <v>0.0045192718676097</v>
      </c>
      <c r="GG547" s="38" t="n">
        <f aca="false">(Inputs!BB547 + 1)^0.25 - 1</f>
        <v>0.0045192718676097</v>
      </c>
      <c r="GH547" s="38" t="n">
        <f aca="false">(Inputs!BC547 + 1)^0.25 - 1</f>
        <v>0.0045192718676097</v>
      </c>
      <c r="GI547" s="38" t="n">
        <f aca="false">(Inputs!BC547 + 1)^0.25 - 1</f>
        <v>0.0045192718676097</v>
      </c>
      <c r="GJ547" s="38" t="n">
        <f aca="false">(Inputs!BC547 + 1)^0.25 - 1</f>
        <v>0.0045192718676097</v>
      </c>
      <c r="GK547" s="38" t="n">
        <f aca="false">(Inputs!BC547 + 1)^0.25 - 1</f>
        <v>0.0045192718676097</v>
      </c>
      <c r="GL547" s="38" t="n">
        <f aca="false">(Inputs!BD547 + 1)^0.25 - 1</f>
        <v>0.0045192718676097</v>
      </c>
      <c r="GM547" s="38" t="n">
        <f aca="false">(Inputs!BD547 + 1)^0.25 - 1</f>
        <v>0.0045192718676097</v>
      </c>
      <c r="GN547" s="38" t="n">
        <f aca="false">(Inputs!BD547 + 1)^0.25 - 1</f>
        <v>0.0045192718676097</v>
      </c>
      <c r="GO547" s="38" t="n">
        <f aca="false">(Inputs!BD547 + 1)^0.25 - 1</f>
        <v>0.0045192718676097</v>
      </c>
      <c r="GP547" s="38" t="n">
        <f aca="false">(Inputs!BE547 + 1)^0.25 - 1</f>
        <v>0.0045192718676097</v>
      </c>
      <c r="GQ547" s="38" t="n">
        <f aca="false">(Inputs!BE547 + 1)^0.25 - 1</f>
        <v>0.0045192718676097</v>
      </c>
      <c r="GR547" s="38" t="n">
        <f aca="false">(Inputs!BE547 + 1)^0.25 - 1</f>
        <v>0.0045192718676097</v>
      </c>
      <c r="GS547" s="38" t="n">
        <f aca="false">(Inputs!BE547 + 1)^0.25 - 1</f>
        <v>0.0045192718676097</v>
      </c>
      <c r="GT547" s="38" t="n">
        <f aca="false">(Inputs!BF547 + 1)^0.25 - 1</f>
        <v>0.0045192718676097</v>
      </c>
      <c r="GU547" s="38" t="n">
        <f aca="false">(Inputs!BF547 + 1)^0.25 - 1</f>
        <v>0.0045192718676097</v>
      </c>
      <c r="GV547" s="38" t="n">
        <f aca="false">(Inputs!BF547 + 1)^0.25 - 1</f>
        <v>0.0045192718676097</v>
      </c>
      <c r="GW547" s="38" t="n">
        <f aca="false">(Inputs!BF547 + 1)^0.25 - 1</f>
        <v>0.0045192718676097</v>
      </c>
      <c r="GX547" s="38" t="n">
        <f aca="false">(Inputs!BG547 + 1)^0.25 - 1</f>
        <v>0.0045192718676097</v>
      </c>
      <c r="GY547" s="38" t="n">
        <f aca="false">(Inputs!BG547 + 1)^0.25 - 1</f>
        <v>0.0045192718676097</v>
      </c>
      <c r="GZ547" s="38" t="n">
        <f aca="false">(Inputs!BG547 + 1)^0.25 - 1</f>
        <v>0.0045192718676097</v>
      </c>
      <c r="HA547" s="38" t="n">
        <f aca="false">(Inputs!BG547 + 1)^0.25 - 1</f>
        <v>0.0045192718676097</v>
      </c>
    </row>
    <row r="548" customFormat="false" ht="15" hidden="false" customHeight="false" outlineLevel="0" collapsed="false">
      <c r="A548" s="345" t="s">
        <v>9</v>
      </c>
      <c r="B548" s="346"/>
      <c r="C548" s="346"/>
      <c r="D548" s="346" t="s">
        <v>10</v>
      </c>
      <c r="E548" s="395" t="n">
        <v>42108</v>
      </c>
      <c r="F548" s="396" t="s">
        <v>498</v>
      </c>
      <c r="G548" s="397" t="s">
        <v>12</v>
      </c>
      <c r="H548" s="397"/>
      <c r="I548" s="397"/>
      <c r="J548" s="289"/>
      <c r="K548" s="289"/>
      <c r="L548" s="289"/>
      <c r="M548" s="289"/>
      <c r="N548" s="289"/>
      <c r="O548" s="289"/>
      <c r="P548" s="289"/>
      <c r="Q548" s="289"/>
      <c r="R548" s="289"/>
      <c r="S548" s="289"/>
      <c r="T548" s="289"/>
      <c r="U548" s="289"/>
      <c r="V548" s="289"/>
      <c r="W548" s="289"/>
      <c r="X548" s="289"/>
      <c r="Y548" s="289"/>
      <c r="Z548" s="289"/>
      <c r="AA548" s="289"/>
      <c r="AB548" s="289"/>
      <c r="AC548" s="289"/>
      <c r="AD548" s="289"/>
      <c r="AE548" s="289"/>
      <c r="AF548" s="289"/>
      <c r="AG548" s="289"/>
      <c r="AH548" s="289"/>
      <c r="AI548" s="289"/>
      <c r="AJ548" s="289"/>
      <c r="AK548" s="289"/>
      <c r="AL548" s="289"/>
      <c r="AM548" s="289"/>
      <c r="AN548" s="289"/>
      <c r="AO548" s="289"/>
      <c r="AP548" s="289"/>
      <c r="AQ548" s="289"/>
      <c r="AR548" s="289"/>
      <c r="AS548" s="289"/>
      <c r="AT548" s="289"/>
      <c r="AU548" s="289"/>
      <c r="AV548" s="289"/>
      <c r="AW548" s="289"/>
      <c r="AX548" s="289"/>
      <c r="AY548" s="289"/>
      <c r="AZ548" s="289"/>
      <c r="BA548" s="289"/>
      <c r="BB548" s="289"/>
      <c r="BC548" s="289"/>
      <c r="BD548" s="289"/>
      <c r="BE548" s="289"/>
      <c r="BF548" s="289"/>
      <c r="BG548" s="289"/>
      <c r="BH548" s="289"/>
      <c r="BI548" s="289"/>
      <c r="BJ548" s="71"/>
      <c r="BK548" s="71" t="n">
        <f aca="false">IF('Inputs Q LTM'!BJ548="","",'Inputs Q LTM'!BJ548)</f>
        <v>0.052</v>
      </c>
      <c r="BL548" s="71" t="n">
        <f aca="false">IF('Inputs Q LTM'!BK548="","",'Inputs Q LTM'!BK548)</f>
        <v>0.051</v>
      </c>
      <c r="BM548" s="71" t="n">
        <f aca="false">IF('Inputs Q LTM'!BL548="","",'Inputs Q LTM'!BL548)</f>
        <v>0.051</v>
      </c>
      <c r="BN548" s="71" t="n">
        <f aca="false">IF('Inputs Q LTM'!BM548="","",'Inputs Q LTM'!BM548)</f>
        <v>0.052</v>
      </c>
      <c r="BO548" s="71" t="n">
        <f aca="false">IF('Inputs Q LTM'!BN548="","",'Inputs Q LTM'!BN548)</f>
        <v>0.054</v>
      </c>
      <c r="BP548" s="71" t="n">
        <f aca="false">IF('Inputs Q LTM'!BO548="","",'Inputs Q LTM'!BO548)</f>
        <v>0.056</v>
      </c>
      <c r="BQ548" s="71" t="n">
        <f aca="false">IF('Inputs Q LTM'!BP548="","",'Inputs Q LTM'!BP548)</f>
        <v>0.055</v>
      </c>
      <c r="BR548" s="71" t="n">
        <f aca="false">IF('Inputs Q LTM'!BQ548="","",'Inputs Q LTM'!BQ548)</f>
        <v>0.057</v>
      </c>
      <c r="BS548" s="71" t="n">
        <f aca="false">IF('Inputs Q LTM'!BR548="","",'Inputs Q LTM'!BR548)</f>
        <v>0.056</v>
      </c>
      <c r="BT548" s="71" t="n">
        <f aca="false">IF('Inputs Q LTM'!BS548="","",'Inputs Q LTM'!BS548)</f>
        <v>0.057</v>
      </c>
      <c r="BU548" s="71" t="n">
        <f aca="false">IF('Inputs Q LTM'!BT548="","",'Inputs Q LTM'!BT548)</f>
        <v>0.055</v>
      </c>
      <c r="BV548" s="71" t="n">
        <f aca="false">IF('Inputs Q LTM'!BU548="","",'Inputs Q LTM'!BU548)</f>
        <v>0.054</v>
      </c>
      <c r="BW548" s="71" t="n">
        <f aca="false">IF('Inputs Q LTM'!BV548="","",'Inputs Q LTM'!BV548)</f>
        <v>0.052</v>
      </c>
      <c r="BX548" s="71" t="n">
        <f aca="false">IF('Inputs Q LTM'!BW548="","",'Inputs Q LTM'!BW548)</f>
        <v>0.052</v>
      </c>
      <c r="BY548" s="71" t="n">
        <f aca="false">IF('Inputs Q LTM'!BX548="","",'Inputs Q LTM'!BX548)</f>
        <v>0.053</v>
      </c>
      <c r="BZ548" s="71" t="n">
        <f aca="false">IF('Inputs Q LTM'!BY548="","",'Inputs Q LTM'!BY548)</f>
        <v>0.051</v>
      </c>
      <c r="CA548" s="71" t="n">
        <f aca="false">IF('Inputs Q LTM'!BZ548="","",'Inputs Q LTM'!BZ548)</f>
        <v>0.0488307766218351</v>
      </c>
      <c r="CB548" s="71" t="n">
        <f aca="false">IF('Inputs Q LTM'!CA548="","",'Inputs Q LTM'!CA548)</f>
        <v>0.0482960643466157</v>
      </c>
      <c r="CC548" s="71" t="n">
        <f aca="false">IF('Inputs Q LTM'!CB548="","",'Inputs Q LTM'!CB548)</f>
        <v>0.0473227550417711</v>
      </c>
      <c r="CD548" s="280" t="n">
        <f aca="false">IF('Inputs Q LTM'!CC548="","",'Inputs Q LTM'!CC548)</f>
        <v>0.047403575754894</v>
      </c>
      <c r="CE548" s="280" t="n">
        <f aca="false">IF('Inputs Q LTM'!CD548="","",'Inputs Q LTM'!CD548)</f>
        <v>0.0468974883183133</v>
      </c>
      <c r="CF548" s="71" t="n">
        <f aca="false">IF('Inputs Q LTM'!CE548="","",'Inputs Q LTM'!CE548)</f>
        <v>0.0462487279232507</v>
      </c>
      <c r="CG548" s="71" t="n">
        <f aca="false">IF('Inputs Q LTM'!CF548="","",'Inputs Q LTM'!CF548)</f>
        <v>0.0451323879703746</v>
      </c>
      <c r="CH548" s="71" t="n">
        <f aca="false">IF('Inputs Q LTM'!CG548="","",'Inputs Q LTM'!CG548)</f>
        <v>0.0453318439141313</v>
      </c>
      <c r="CI548" s="71" t="n">
        <f aca="false">IF('Inputs Q LTM'!CH548="","",'Inputs Q LTM'!CH548)</f>
        <v>0.0452803378875544</v>
      </c>
      <c r="CJ548" s="71" t="n">
        <f aca="false">IF('Inputs Q LTM'!CI548="","",'Inputs Q LTM'!CI548)</f>
        <v>0.0608152907925519</v>
      </c>
      <c r="CK548" s="71" t="n">
        <f aca="false">IF('Inputs Q LTM'!CJ548="","",'Inputs Q LTM'!CJ548)</f>
        <v>0.0647453429958257</v>
      </c>
      <c r="CL548" s="71" t="n">
        <f aca="false">IF('Inputs Q LTM'!CL548="","",'Inputs Q LTM'!CL548)</f>
        <v>0.0550835154033333</v>
      </c>
      <c r="CM548" s="71" t="n">
        <f aca="false">IF('Inputs Q LTM'!CM548="","",'Inputs Q LTM'!CM548)</f>
        <v>0.0501530582</v>
      </c>
      <c r="CN548" s="71" t="n">
        <f aca="false">IF('Inputs Q LTM'!CN548="","",'Inputs Q LTM'!CN548)</f>
        <v>0.0449468488233333</v>
      </c>
      <c r="CO548" s="71" t="n">
        <f aca="false">IF('Inputs Q LTM'!CO548="","",'Inputs Q LTM'!CO548)</f>
        <v>0.0425668563966667</v>
      </c>
      <c r="CP548" s="71" t="n">
        <f aca="false">IF('Inputs Q LTM'!CP548="","",'Inputs Q LTM'!CP548)</f>
        <v>0.0413407716537413</v>
      </c>
      <c r="CQ548" s="71" t="n">
        <f aca="false">IF('Inputs Q LTM'!CQ548="","",'Inputs Q LTM'!CQ548)</f>
        <v>0.0397909174555783</v>
      </c>
      <c r="CR548" s="71" t="n">
        <f aca="false">IF('Inputs Q LTM'!CR548="","",'Inputs Q LTM'!CR548)</f>
        <v>0.0391427720856857</v>
      </c>
      <c r="CS548" s="71" t="n">
        <f aca="false">IF('Inputs Q LTM'!CS548="","",'Inputs Q LTM'!CS548)</f>
        <v>0.0375311830019386</v>
      </c>
      <c r="CT548" s="71" t="n">
        <f aca="false">IF('Inputs Q LTM'!CT548="","",'Inputs Q LTM'!CT548)</f>
        <v>0.0353333333333333</v>
      </c>
      <c r="CU548" s="71" t="n">
        <f aca="false">IF('Inputs Q LTM'!CU548="","",'Inputs Q LTM'!CU548)</f>
        <v>0.032</v>
      </c>
      <c r="CV548" s="71" t="n">
        <f aca="false">IF('Inputs Q LTM'!CV548="","",'Inputs Q LTM'!CV548)</f>
        <v>0.03</v>
      </c>
      <c r="CW548" s="71" t="n">
        <f aca="false">IF('Inputs Q LTM'!CW548="","",'Inputs Q LTM'!CW548)</f>
        <v>0.0293333333333333</v>
      </c>
      <c r="CX548" s="71" t="n">
        <f aca="false">IF('Inputs Q LTM'!CX548="","",'Inputs Q LTM'!CX548)</f>
        <v>0.0276666666666667</v>
      </c>
      <c r="CY548" s="71" t="n">
        <f aca="false">IF('Inputs Q LTM'!CY548="","",'Inputs Q LTM'!CY548)</f>
        <v>0.0253333333333333</v>
      </c>
      <c r="CZ548" s="71" t="n">
        <f aca="false">IF('Inputs Q LTM'!CZ548="","",'Inputs Q LTM'!CZ548)</f>
        <v>0.024</v>
      </c>
      <c r="DA548" s="71" t="n">
        <f aca="false">IF('Inputs Q LTM'!DA548="","",'Inputs Q LTM'!DA548)</f>
        <v>0.023</v>
      </c>
      <c r="DB548" s="71" t="n">
        <f aca="false">IF('Inputs Q LTM'!DB548="","",'Inputs Q LTM'!DB548)</f>
        <v>0.0236742633666667</v>
      </c>
      <c r="DC548" s="71" t="n">
        <f aca="false">IF('Inputs Q LTM'!DC548="","",'Inputs Q LTM'!DC548)</f>
        <v>0.0223333333333333</v>
      </c>
      <c r="DD548" s="71" t="n">
        <f aca="false">IF('Inputs Q LTM'!DD548="","",'Inputs Q LTM'!DD548)</f>
        <v>0.0216666666666667</v>
      </c>
      <c r="DE548" s="71" t="n">
        <f aca="false">IF('Inputs Q LTM'!DE548="","",'Inputs Q LTM'!DE548)</f>
        <v>0.0213333333333333</v>
      </c>
      <c r="DF548" s="71" t="n">
        <f aca="false">IF('Inputs Q LTM'!DF548="","",'Inputs Q LTM'!DF548)</f>
        <v>0.0216666666666667</v>
      </c>
      <c r="DG548" s="71" t="n">
        <f aca="false">IF('Inputs Q LTM'!DG548="","",'Inputs Q LTM'!DG548)</f>
        <v>0.0216666666666667</v>
      </c>
      <c r="DH548" s="71" t="n">
        <f aca="false">IF('Inputs Q LTM'!DH548="","",'Inputs Q LTM'!DH548)</f>
        <v>0.0222550086894027</v>
      </c>
      <c r="DI548" s="71" t="n">
        <f aca="false">IF('Inputs Q LTM'!DI548="","",'Inputs Q LTM'!DI548)</f>
        <v>0.0225392382127601</v>
      </c>
      <c r="DJ548" s="71" t="n">
        <f aca="false">IF('Inputs Q LTM'!DJ548="","",'Inputs Q LTM'!DJ548)</f>
        <v>0.022891877780712</v>
      </c>
      <c r="DK548" s="71" t="n">
        <f aca="false">IF('Inputs Q LTM'!DK548="","",'Inputs Q LTM'!DK548)</f>
        <v>0.0233230755104775</v>
      </c>
      <c r="DL548" s="71" t="n">
        <f aca="false">IF('Inputs Q LTM'!DL548="","",'Inputs Q LTM'!DL548)</f>
        <v>0.0235151905641649</v>
      </c>
      <c r="DM548" s="71" t="n">
        <f aca="false">IF('Inputs Q LTM'!DM548="","",'Inputs Q LTM'!DM548)</f>
        <v>0.0238077557282946</v>
      </c>
      <c r="DN548" s="71" t="n">
        <f aca="false">IF('Inputs Q LTM'!DN548="","",'Inputs Q LTM'!DN548)</f>
        <v>0.0246828178653418</v>
      </c>
      <c r="DO548" s="71" t="n">
        <f aca="false">IF('Inputs Q LTM'!DO548="","",'Inputs Q LTM'!DO548)</f>
        <v>0.0246828178653418</v>
      </c>
      <c r="DP548" s="71" t="n">
        <f aca="false">IF('Inputs Q LTM'!DP548="","",'Inputs Q LTM'!DP548)</f>
        <v>0.0246828178653418</v>
      </c>
      <c r="DQ548" s="71" t="n">
        <f aca="false">IF('Inputs Q LTM'!DQ548="","",'Inputs Q LTM'!DQ548)</f>
        <v>0.0246828178653418</v>
      </c>
      <c r="DR548" s="71" t="n">
        <f aca="false">IF('Inputs Q LTM'!DR548="","",'Inputs Q LTM'!DR548)</f>
        <v>0.0260293415060522</v>
      </c>
      <c r="DS548" s="71" t="n">
        <f aca="false">IF('Inputs Q LTM'!DS548="","",'Inputs Q LTM'!DS548)</f>
        <v>0.0260293415060522</v>
      </c>
      <c r="DT548" s="71" t="n">
        <f aca="false">IF('Inputs Q LTM'!DT548="","",'Inputs Q LTM'!DT548)</f>
        <v>0.0260293415060522</v>
      </c>
      <c r="DU548" s="71" t="n">
        <f aca="false">IF('Inputs Q LTM'!DU548="","",'Inputs Q LTM'!DU548)</f>
        <v>0.0260293415060522</v>
      </c>
      <c r="DV548" s="71" t="n">
        <f aca="false">IF('Inputs Q LTM'!DV548="","",'Inputs Q LTM'!DV548)</f>
        <v>0.0274306757352239</v>
      </c>
      <c r="DW548" s="71" t="n">
        <f aca="false">IF('Inputs Q LTM'!DW548="","",'Inputs Q LTM'!DW548)</f>
        <v>0.0274306757352239</v>
      </c>
      <c r="DX548" s="71" t="n">
        <f aca="false">IF('Inputs Q LTM'!DX548="","",'Inputs Q LTM'!DX548)</f>
        <v>0.0274306757352239</v>
      </c>
      <c r="DY548" s="71" t="n">
        <f aca="false">IF('Inputs Q LTM'!DY548="","",'Inputs Q LTM'!DY548)</f>
        <v>0.0274306757352239</v>
      </c>
      <c r="DZ548" s="71" t="n">
        <f aca="false">IF('Inputs Q LTM'!DZ548="","",'Inputs Q LTM'!DZ548)</f>
        <v>0.0274306757352239</v>
      </c>
      <c r="EA548" s="71" t="n">
        <f aca="false">IF('Inputs Q LTM'!EA548="","",'Inputs Q LTM'!EA548)</f>
        <v>0.0274306757352239</v>
      </c>
      <c r="EB548" s="71" t="n">
        <f aca="false">IF('Inputs Q LTM'!EB548="","",'Inputs Q LTM'!EB548)</f>
        <v>0.0274306757352239</v>
      </c>
      <c r="EC548" s="71" t="n">
        <f aca="false">IF('Inputs Q LTM'!EC548="","",'Inputs Q LTM'!EC548)</f>
        <v>0.0274306757352239</v>
      </c>
      <c r="ED548" s="71" t="n">
        <f aca="false">IF('Inputs Q LTM'!ED548="","",'Inputs Q LTM'!ED548)</f>
        <v>0.0274306757352239</v>
      </c>
      <c r="EE548" s="71" t="n">
        <f aca="false">IF('Inputs Q LTM'!EE548="","",'Inputs Q LTM'!EE548)</f>
        <v>0.0274306757352239</v>
      </c>
      <c r="EF548" s="71" t="n">
        <f aca="false">IF('Inputs Q LTM'!EF548="","",'Inputs Q LTM'!EF548)</f>
        <v>0.0274306757352239</v>
      </c>
      <c r="EG548" s="71" t="n">
        <f aca="false">IF('Inputs Q LTM'!EG548="","",'Inputs Q LTM'!EG548)</f>
        <v>0.0274306757352239</v>
      </c>
      <c r="EH548" s="71" t="n">
        <f aca="false">IF('Inputs Q LTM'!EH548="","",'Inputs Q LTM'!EH548)</f>
        <v>0.0274306757352239</v>
      </c>
      <c r="EI548" s="71" t="n">
        <f aca="false">IF('Inputs Q LTM'!EI548="","",'Inputs Q LTM'!EI548)</f>
        <v>0.0274306757352239</v>
      </c>
      <c r="EJ548" s="71" t="n">
        <f aca="false">IF('Inputs Q LTM'!EJ548="","",'Inputs Q LTM'!EJ548)</f>
        <v>0.0274306757352239</v>
      </c>
      <c r="EK548" s="71" t="n">
        <f aca="false">IF('Inputs Q LTM'!EK548="","",'Inputs Q LTM'!EK548)</f>
        <v>0.0274306757352239</v>
      </c>
      <c r="EL548" s="71" t="n">
        <f aca="false">IF('Inputs Q LTM'!EL548="","",'Inputs Q LTM'!EL548)</f>
        <v>0.0274306757352239</v>
      </c>
      <c r="EM548" s="71" t="n">
        <f aca="false">IF('Inputs Q LTM'!EM548="","",'Inputs Q LTM'!EM548)</f>
        <v>0.0274306757352239</v>
      </c>
      <c r="EN548" s="71" t="n">
        <f aca="false">IF('Inputs Q LTM'!EN548="","",'Inputs Q LTM'!EN548)</f>
        <v>0.0274306757352239</v>
      </c>
      <c r="EO548" s="71" t="n">
        <f aca="false">IF('Inputs Q LTM'!EO548="","",'Inputs Q LTM'!EO548)</f>
        <v>0.0274306757352239</v>
      </c>
      <c r="EP548" s="71" t="n">
        <f aca="false">IF('Inputs Q LTM'!EP548="","",'Inputs Q LTM'!EP548)</f>
        <v>0.0274306757352239</v>
      </c>
      <c r="EQ548" s="71" t="n">
        <f aca="false">IF('Inputs Q LTM'!EQ548="","",'Inputs Q LTM'!EQ548)</f>
        <v>0.0274306757352239</v>
      </c>
      <c r="ER548" s="71" t="n">
        <f aca="false">IF('Inputs Q LTM'!ER548="","",'Inputs Q LTM'!ER548)</f>
        <v>0.0274306757352239</v>
      </c>
      <c r="ES548" s="71" t="n">
        <f aca="false">IF('Inputs Q LTM'!ES548="","",'Inputs Q LTM'!ES548)</f>
        <v>0.0274306757352239</v>
      </c>
      <c r="ET548" s="71" t="n">
        <f aca="false">IF('Inputs Q LTM'!ET548="","",'Inputs Q LTM'!ET548)</f>
        <v>0.0274306757352239</v>
      </c>
      <c r="EU548" s="71" t="n">
        <f aca="false">IF('Inputs Q LTM'!EU548="","",'Inputs Q LTM'!EU548)</f>
        <v>0.0274306757352239</v>
      </c>
      <c r="EV548" s="71" t="n">
        <f aca="false">IF('Inputs Q LTM'!EV548="","",'Inputs Q LTM'!EV548)</f>
        <v>0.0274306757352239</v>
      </c>
      <c r="EW548" s="71" t="n">
        <f aca="false">IF('Inputs Q LTM'!EW548="","",'Inputs Q LTM'!EW548)</f>
        <v>0.0274306757352239</v>
      </c>
      <c r="EX548" s="71" t="n">
        <f aca="false">IF('Inputs Q LTM'!EX548="","",'Inputs Q LTM'!EX548)</f>
        <v>0.0274306757352239</v>
      </c>
      <c r="EY548" s="71" t="n">
        <f aca="false">IF('Inputs Q LTM'!EY548="","",'Inputs Q LTM'!EY548)</f>
        <v>0.0274306757352239</v>
      </c>
      <c r="EZ548" s="71" t="n">
        <f aca="false">IF('Inputs Q LTM'!EZ548="","",'Inputs Q LTM'!EZ548)</f>
        <v>0.0274306757352239</v>
      </c>
      <c r="FA548" s="71" t="n">
        <f aca="false">IF('Inputs Q LTM'!FA548="","",'Inputs Q LTM'!FA548)</f>
        <v>0.0274306757352239</v>
      </c>
      <c r="FB548" s="71" t="n">
        <f aca="false">IF('Inputs Q LTM'!FB548="","",'Inputs Q LTM'!FB548)</f>
        <v>0.0274306757352239</v>
      </c>
      <c r="FC548" s="71" t="n">
        <f aca="false">IF('Inputs Q LTM'!FC548="","",'Inputs Q LTM'!FC548)</f>
        <v>0.0274306757352239</v>
      </c>
      <c r="FD548" s="71" t="n">
        <f aca="false">IF('Inputs Q LTM'!FD548="","",'Inputs Q LTM'!FD548)</f>
        <v>0.0274306757352239</v>
      </c>
      <c r="FE548" s="71" t="n">
        <f aca="false">IF('Inputs Q LTM'!FE548="","",'Inputs Q LTM'!FE548)</f>
        <v>0.0274306757352239</v>
      </c>
      <c r="FF548" s="71" t="n">
        <f aca="false">IF('Inputs Q LTM'!FF548="","",'Inputs Q LTM'!FF548)</f>
        <v>0.0274306757352239</v>
      </c>
      <c r="FG548" s="71" t="n">
        <f aca="false">IF('Inputs Q LTM'!FG548="","",'Inputs Q LTM'!FG548)</f>
        <v>0.0274306757352239</v>
      </c>
      <c r="FH548" s="71" t="n">
        <f aca="false">IF('Inputs Q LTM'!FH548="","",'Inputs Q LTM'!FH548)</f>
        <v>0.0274306757352239</v>
      </c>
      <c r="FI548" s="71" t="n">
        <f aca="false">IF('Inputs Q LTM'!FI548="","",'Inputs Q LTM'!FI548)</f>
        <v>0.0274306757352239</v>
      </c>
      <c r="FJ548" s="71" t="n">
        <f aca="false">IF('Inputs Q LTM'!FJ548="","",'Inputs Q LTM'!FJ548)</f>
        <v>0.0274306757352239</v>
      </c>
      <c r="FK548" s="71" t="n">
        <f aca="false">IF('Inputs Q LTM'!FK548="","",'Inputs Q LTM'!FK548)</f>
        <v>0.0274306757352239</v>
      </c>
      <c r="FL548" s="71" t="n">
        <f aca="false">IF('Inputs Q LTM'!FL548="","",'Inputs Q LTM'!FL548)</f>
        <v>0.0274306757352239</v>
      </c>
      <c r="FM548" s="71" t="n">
        <f aca="false">IF('Inputs Q LTM'!FM548="","",'Inputs Q LTM'!FM548)</f>
        <v>0.0274306757352239</v>
      </c>
      <c r="FN548" s="71" t="n">
        <f aca="false">IF('Inputs Q LTM'!FN548="","",'Inputs Q LTM'!FN548)</f>
        <v>0.0274306757352239</v>
      </c>
      <c r="FO548" s="71" t="n">
        <f aca="false">IF('Inputs Q LTM'!FO548="","",'Inputs Q LTM'!FO548)</f>
        <v>0.0274306757352239</v>
      </c>
      <c r="FP548" s="71" t="n">
        <f aca="false">IF('Inputs Q LTM'!FP548="","",'Inputs Q LTM'!FP548)</f>
        <v>0.0274306757352239</v>
      </c>
      <c r="FQ548" s="71" t="n">
        <f aca="false">IF('Inputs Q LTM'!FQ548="","",'Inputs Q LTM'!FQ548)</f>
        <v>0.0274306757352239</v>
      </c>
      <c r="FR548" s="71" t="n">
        <f aca="false">IF('Inputs Q LTM'!FR548="","",'Inputs Q LTM'!FR548)</f>
        <v>0.0274306757352239</v>
      </c>
      <c r="FS548" s="71" t="n">
        <f aca="false">IF('Inputs Q LTM'!FS548="","",'Inputs Q LTM'!FS548)</f>
        <v>0.0274306757352239</v>
      </c>
      <c r="FT548" s="71" t="n">
        <f aca="false">IF('Inputs Q LTM'!FT548="","",'Inputs Q LTM'!FT548)</f>
        <v>0.0274306757352239</v>
      </c>
      <c r="FU548" s="71" t="n">
        <f aca="false">IF('Inputs Q LTM'!FU548="","",'Inputs Q LTM'!FU548)</f>
        <v>0.0274306757352239</v>
      </c>
      <c r="FV548" s="71" t="n">
        <f aca="false">IF('Inputs Q LTM'!FV548="","",'Inputs Q LTM'!FV548)</f>
        <v>0.0274306757352239</v>
      </c>
      <c r="FW548" s="71" t="n">
        <f aca="false">IF('Inputs Q LTM'!FW548="","",'Inputs Q LTM'!FW548)</f>
        <v>0.0274306757352239</v>
      </c>
      <c r="FX548" s="71" t="n">
        <f aca="false">IF('Inputs Q LTM'!FX548="","",'Inputs Q LTM'!FX548)</f>
        <v>0.0274306757352239</v>
      </c>
      <c r="FY548" s="71" t="n">
        <f aca="false">IF('Inputs Q LTM'!FY548="","",'Inputs Q LTM'!FY548)</f>
        <v>0.0274306757352239</v>
      </c>
      <c r="FZ548" s="71" t="n">
        <f aca="false">IF('Inputs Q LTM'!FZ548="","",'Inputs Q LTM'!FZ548)</f>
        <v>0.0274306757352239</v>
      </c>
      <c r="GA548" s="71" t="n">
        <f aca="false">IF('Inputs Q LTM'!GA548="","",'Inputs Q LTM'!GA548)</f>
        <v>0.0274306757352239</v>
      </c>
      <c r="GB548" s="71" t="n">
        <f aca="false">IF('Inputs Q LTM'!GB548="","",'Inputs Q LTM'!GB548)</f>
        <v>0.0274306757352239</v>
      </c>
      <c r="GC548" s="71" t="n">
        <f aca="false">IF('Inputs Q LTM'!GC548="","",'Inputs Q LTM'!GC548)</f>
        <v>0.0274306757352239</v>
      </c>
      <c r="GD548" s="71" t="n">
        <f aca="false">IF('Inputs Q LTM'!GD548="","",'Inputs Q LTM'!GD548)</f>
        <v>0.0274306757352239</v>
      </c>
      <c r="GE548" s="71" t="n">
        <f aca="false">IF('Inputs Q LTM'!GE548="","",'Inputs Q LTM'!GE548)</f>
        <v>0.0274306757352239</v>
      </c>
      <c r="GF548" s="71" t="n">
        <f aca="false">IF('Inputs Q LTM'!GF548="","",'Inputs Q LTM'!GF548)</f>
        <v>0.0274306757352239</v>
      </c>
      <c r="GG548" s="71" t="n">
        <f aca="false">IF('Inputs Q LTM'!GG548="","",'Inputs Q LTM'!GG548)</f>
        <v>0.0274306757352239</v>
      </c>
      <c r="GH548" s="71" t="n">
        <f aca="false">IF('Inputs Q LTM'!GH548="","",'Inputs Q LTM'!GH548)</f>
        <v>0.0274306757352239</v>
      </c>
      <c r="GI548" s="71" t="n">
        <f aca="false">IF('Inputs Q LTM'!GI548="","",'Inputs Q LTM'!GI548)</f>
        <v>0.0274306757352239</v>
      </c>
      <c r="GJ548" s="71" t="n">
        <f aca="false">IF('Inputs Q LTM'!GJ548="","",'Inputs Q LTM'!GJ548)</f>
        <v>0.0274306757352239</v>
      </c>
      <c r="GK548" s="71" t="n">
        <f aca="false">IF('Inputs Q LTM'!GK548="","",'Inputs Q LTM'!GK548)</f>
        <v>0.0274306757352239</v>
      </c>
      <c r="GL548" s="71" t="n">
        <f aca="false">IF('Inputs Q LTM'!GL548="","",'Inputs Q LTM'!GL548)</f>
        <v>0.0274306757352239</v>
      </c>
      <c r="GM548" s="71" t="n">
        <f aca="false">IF('Inputs Q LTM'!GM548="","",'Inputs Q LTM'!GM548)</f>
        <v>0.0274306757352239</v>
      </c>
      <c r="GN548" s="71" t="n">
        <f aca="false">IF('Inputs Q LTM'!GN548="","",'Inputs Q LTM'!GN548)</f>
        <v>0.0274306757352239</v>
      </c>
      <c r="GO548" s="71" t="n">
        <f aca="false">IF('Inputs Q LTM'!GO548="","",'Inputs Q LTM'!GO548)</f>
        <v>0.0274306757352239</v>
      </c>
      <c r="GP548" s="71" t="n">
        <f aca="false">IF('Inputs Q LTM'!GP548="","",'Inputs Q LTM'!GP548)</f>
        <v>0.0274306757352239</v>
      </c>
      <c r="GQ548" s="71" t="n">
        <f aca="false">IF('Inputs Q LTM'!GQ548="","",'Inputs Q LTM'!GQ548)</f>
        <v>0.0274306757352239</v>
      </c>
      <c r="GR548" s="71" t="n">
        <f aca="false">IF('Inputs Q LTM'!GR548="","",'Inputs Q LTM'!GR548)</f>
        <v>0.0274306757352239</v>
      </c>
      <c r="GS548" s="71" t="n">
        <f aca="false">IF('Inputs Q LTM'!GS548="","",'Inputs Q LTM'!GS548)</f>
        <v>0.0274306757352239</v>
      </c>
      <c r="GT548" s="71" t="n">
        <f aca="false">IF('Inputs Q LTM'!GT548="","",'Inputs Q LTM'!GT548)</f>
        <v>0.0274306757352239</v>
      </c>
      <c r="GU548" s="71" t="n">
        <f aca="false">IF('Inputs Q LTM'!GU548="","",'Inputs Q LTM'!GU548)</f>
        <v>0.0274306757352239</v>
      </c>
      <c r="GV548" s="71" t="n">
        <f aca="false">IF('Inputs Q LTM'!GV548="","",'Inputs Q LTM'!GV548)</f>
        <v>0.0274306757352239</v>
      </c>
      <c r="GW548" s="71" t="n">
        <f aca="false">IF('Inputs Q LTM'!GW548="","",'Inputs Q LTM'!GW548)</f>
        <v>0.0274306757352239</v>
      </c>
      <c r="GX548" s="71" t="n">
        <f aca="false">IF('Inputs Q LTM'!GX548="","",'Inputs Q LTM'!GX548)</f>
        <v>0.0274306757352239</v>
      </c>
      <c r="GY548" s="71" t="n">
        <f aca="false">IF('Inputs Q LTM'!GY548="","",'Inputs Q LTM'!GY548)</f>
        <v>0.0274306757352239</v>
      </c>
      <c r="GZ548" s="71" t="n">
        <f aca="false">IF('Inputs Q LTM'!GZ548="","",'Inputs Q LTM'!GZ548)</f>
        <v>0.0274306757352239</v>
      </c>
      <c r="HA548" s="71" t="n">
        <f aca="false">IF('Inputs Q LTM'!HA548="","",'Inputs Q LTM'!HA548)</f>
        <v>0.0274306757352239</v>
      </c>
    </row>
    <row r="549" customFormat="false" ht="15" hidden="false" customHeight="false" outlineLevel="0" collapsed="false">
      <c r="A549" s="345" t="s">
        <v>99</v>
      </c>
      <c r="B549" s="346" t="s">
        <v>499</v>
      </c>
      <c r="C549" s="400" t="s">
        <v>500</v>
      </c>
      <c r="D549" s="400" t="s">
        <v>101</v>
      </c>
      <c r="E549" s="395" t="n">
        <v>42170</v>
      </c>
      <c r="F549" s="399" t="s">
        <v>501</v>
      </c>
      <c r="G549" s="397" t="s">
        <v>502</v>
      </c>
      <c r="H549" s="397"/>
      <c r="I549" s="397" t="s">
        <v>503</v>
      </c>
      <c r="CL549" s="332" t="n">
        <f aca="false">(SUMIF(Inputs!$X$1:$AY$1,CL$1059,Inputs!$X549:$AY549))/4</f>
        <v>25648.4832770752</v>
      </c>
      <c r="CM549" s="332" t="n">
        <f aca="false">(SUMIF(Inputs!$X$1:$AY$1,CM$1059,Inputs!$X549:$AY549))/4</f>
        <v>25648.4832770752</v>
      </c>
      <c r="CN549" s="332" t="n">
        <f aca="false">(SUMIF(Inputs!$X$1:$AY$1,CN$1059,Inputs!$X549:$AY549))/4</f>
        <v>25648.4832770752</v>
      </c>
      <c r="CO549" s="332" t="n">
        <f aca="false">(SUMIF(Inputs!$X$1:$AY$1,CO$1059,Inputs!$X549:$AY549))/4</f>
        <v>25648.4832770752</v>
      </c>
      <c r="CP549" s="332" t="n">
        <f aca="false">(SUMIF(Inputs!$X$1:$AY$1,CP$1059,Inputs!$X549:$AY549))/4</f>
        <v>21740.9572905772</v>
      </c>
      <c r="CQ549" s="332" t="n">
        <f aca="false">(SUMIF(Inputs!$X$1:$AY$1,CQ$1059,Inputs!$X549:$AY549))/4</f>
        <v>21740.9572905772</v>
      </c>
      <c r="CR549" s="332" t="n">
        <f aca="false">(SUMIF(Inputs!$X$1:$AY$1,CR$1059,Inputs!$X549:$AY549))/4</f>
        <v>21740.9572905772</v>
      </c>
      <c r="CS549" s="332" t="n">
        <f aca="false">(SUMIF(Inputs!$X$1:$AY$1,CS$1059,Inputs!$X549:$AY549))/4</f>
        <v>21740.9572905772</v>
      </c>
      <c r="CT549" s="332" t="n">
        <f aca="false">(SUMIF(Inputs!$X$1:$AY$1,CT$1059,Inputs!$X549:$AY549))/4</f>
        <v>29641.691247504</v>
      </c>
      <c r="CU549" s="332" t="n">
        <f aca="false">(SUMIF(Inputs!$X$1:$AY$1,CU$1059,Inputs!$X549:$AY549))/4</f>
        <v>29641.691247504</v>
      </c>
      <c r="CV549" s="332" t="n">
        <f aca="false">(SUMIF(Inputs!$X$1:$AY$1,CV$1059,Inputs!$X549:$AY549))/4</f>
        <v>29641.691247504</v>
      </c>
      <c r="CW549" s="332" t="n">
        <f aca="false">(SUMIF(Inputs!$X$1:$AY$1,CW$1059,Inputs!$X549:$AY549))/4</f>
        <v>29641.691247504</v>
      </c>
      <c r="CX549" s="332" t="n">
        <f aca="false">(SUMIF(Inputs!$X$1:$AY$1,CX$1059,Inputs!$X549:$AY549))/4</f>
        <v>24406.0054435676</v>
      </c>
      <c r="CY549" s="332" t="n">
        <f aca="false">(SUMIF(Inputs!$X$1:$AY$1,CY$1059,Inputs!$X549:$AY549))/4</f>
        <v>24406.0054435676</v>
      </c>
      <c r="CZ549" s="332" t="n">
        <f aca="false">(SUMIF(Inputs!$X$1:$AY$1,CZ$1059,Inputs!$X549:$AY549))/4</f>
        <v>24406.0054435676</v>
      </c>
      <c r="DA549" s="332" t="n">
        <f aca="false">(SUMIF(Inputs!$X$1:$AY$1,DA$1059,Inputs!$X549:$AY549))/4</f>
        <v>24406.0054435676</v>
      </c>
      <c r="DB549" s="332" t="n">
        <f aca="false">(SUMIF(Inputs!$X$1:$AY$1,DB$1059,Inputs!$X549:$AY549))/4</f>
        <v>21897.892483598</v>
      </c>
      <c r="DC549" s="332" t="n">
        <f aca="false">(SUMIF(Inputs!$X$1:$AY$1,DC$1059,Inputs!$X549:$AY549))/4</f>
        <v>21897.892483598</v>
      </c>
      <c r="DD549" s="332" t="n">
        <f aca="false">(SUMIF(Inputs!$X$1:$AY$1,DD$1059,Inputs!$X549:$AY549))/4</f>
        <v>21897.892483598</v>
      </c>
      <c r="DE549" s="332" t="n">
        <f aca="false">(SUMIF(Inputs!$X$1:$AY$1,DE$1059,Inputs!$X549:$AY549))/4</f>
        <v>21897.892483598</v>
      </c>
      <c r="DF549" s="332" t="n">
        <f aca="false">(SUMIF(Inputs!$X$1:$AY$1,DF$1059,Inputs!$X549:$AY549))/4</f>
        <v>14853.8654068863</v>
      </c>
      <c r="DG549" s="332" t="n">
        <f aca="false">(SUMIF(Inputs!$X$1:$AY$1,DG$1059,Inputs!$X549:$AY549))/4</f>
        <v>14853.8654068863</v>
      </c>
      <c r="DH549" s="332" t="n">
        <f aca="false">(SUMIF(Inputs!$X$1:$AY$1,DH$1059,Inputs!$X549:$AY549))/4</f>
        <v>14853.8654068863</v>
      </c>
      <c r="DI549" s="332" t="n">
        <f aca="false">(SUMIF(Inputs!$X$1:$AY$1,DI$1059,Inputs!$X549:$AY549))/4</f>
        <v>14853.8654068863</v>
      </c>
      <c r="DJ549" s="332" t="n">
        <f aca="false">(SUMIF(Inputs!$X$1:$AY$1,DJ$1059,Inputs!$X549:$AY549))/4</f>
        <v>14967.6705142764</v>
      </c>
      <c r="DK549" s="332" t="n">
        <f aca="false">(SUMIF(Inputs!$X$1:$AY$1,DK$1059,Inputs!$X549:$AY549))/4</f>
        <v>14967.6705142764</v>
      </c>
      <c r="DL549" s="332" t="n">
        <f aca="false">(SUMIF(Inputs!$X$1:$AY$1,DL$1059,Inputs!$X549:$AY549))/4</f>
        <v>14967.6705142764</v>
      </c>
      <c r="DM549" s="332" t="n">
        <f aca="false">(SUMIF(Inputs!$X$1:$AY$1,DM$1059,Inputs!$X549:$AY549))/4</f>
        <v>14967.6705142764</v>
      </c>
      <c r="DN549" s="332" t="n">
        <f aca="false">(SUMIF(Inputs!$X$1:$AY$1,DN$1059,Inputs!$X549:$AY549))/4</f>
        <v>15909.8437587271</v>
      </c>
      <c r="DO549" s="332" t="n">
        <f aca="false">(SUMIF(Inputs!$X$1:$AY$1,DO$1059,Inputs!$X549:$AY549))/4</f>
        <v>15909.8437587271</v>
      </c>
      <c r="DP549" s="332" t="n">
        <f aca="false">(SUMIF(Inputs!$X$1:$AY$1,DP$1059,Inputs!$X549:$AY549))/4</f>
        <v>15909.8437587271</v>
      </c>
      <c r="DQ549" s="332" t="n">
        <f aca="false">(SUMIF(Inputs!$X$1:$AY$1,DQ$1059,Inputs!$X549:$AY549))/4</f>
        <v>15909.8437587271</v>
      </c>
      <c r="DR549" s="332" t="n">
        <f aca="false">(SUMIF(Inputs!$X$1:$AY$1,DR$1059,Inputs!$X549:$AY549))/4</f>
        <v>16978.2033829249</v>
      </c>
      <c r="DS549" s="332" t="n">
        <f aca="false">(SUMIF(Inputs!$X$1:$AY$1,DS$1059,Inputs!$X549:$AY549))/4</f>
        <v>16978.2033829249</v>
      </c>
      <c r="DT549" s="332" t="n">
        <f aca="false">(SUMIF(Inputs!$X$1:$AY$1,DT$1059,Inputs!$X549:$AY549))/4</f>
        <v>16978.2033829249</v>
      </c>
      <c r="DU549" s="332" t="n">
        <f aca="false">(SUMIF(Inputs!$X$1:$AY$1,DU$1059,Inputs!$X549:$AY549))/4</f>
        <v>16978.2033829249</v>
      </c>
      <c r="DV549" s="332" t="n">
        <f aca="false">(SUMIF(Inputs!$X$1:$AY$1,DV$1059,Inputs!$X549:$AY549))/4</f>
        <v>17490.9266776694</v>
      </c>
      <c r="DW549" s="332" t="n">
        <f aca="false">(SUMIF(Inputs!$X$1:$AY$1,DW$1059,Inputs!$X549:$AY549))/4</f>
        <v>17490.9266776694</v>
      </c>
      <c r="DX549" s="332" t="n">
        <f aca="false">(SUMIF(Inputs!$X$1:$AY$1,DX$1059,Inputs!$X549:$AY549))/4</f>
        <v>17490.9266776694</v>
      </c>
      <c r="DY549" s="332" t="n">
        <f aca="false">(SUMIF(Inputs!$X$1:$AY$1,DY$1059,Inputs!$X549:$AY549))/4</f>
        <v>17490.9266776694</v>
      </c>
      <c r="DZ549" s="332" t="n">
        <f aca="false">(SUMIF(Inputs!$X$1:$AY$1,DZ$1059,Inputs!$X549:$AY549))/4</f>
        <v>17490.9266776694</v>
      </c>
      <c r="EA549" s="332" t="n">
        <f aca="false">(SUMIF(Inputs!$X$1:$AY$1,EA$1059,Inputs!$X549:$AY549))/4</f>
        <v>17490.9266776694</v>
      </c>
      <c r="EB549" s="332" t="n">
        <f aca="false">(SUMIF(Inputs!$X$1:$AY$1,EB$1059,Inputs!$X549:$AY549))/4</f>
        <v>17490.9266776694</v>
      </c>
      <c r="EC549" s="332" t="n">
        <f aca="false">(SUMIF(Inputs!$X$1:$AY$1,EC$1059,Inputs!$X549:$AY549))/4</f>
        <v>17490.9266776694</v>
      </c>
      <c r="ED549" s="332" t="n">
        <f aca="false">(SUMIF(Inputs!$X$1:$AY$1,ED$1059,Inputs!$X549:$AY549))/4</f>
        <v>17490.9266776694</v>
      </c>
      <c r="EE549" s="332" t="n">
        <f aca="false">(SUMIF(Inputs!$X$1:$AY$1,EE$1059,Inputs!$X549:$AY549))/4</f>
        <v>17490.9266776694</v>
      </c>
      <c r="EF549" s="332" t="n">
        <f aca="false">(SUMIF(Inputs!$X$1:$AY$1,EF$1059,Inputs!$X549:$AY549))/4</f>
        <v>17490.9266776694</v>
      </c>
      <c r="EG549" s="332" t="n">
        <f aca="false">(SUMIF(Inputs!$X$1:$AY$1,EG$1059,Inputs!$X549:$AY549))/4</f>
        <v>17490.9266776694</v>
      </c>
      <c r="EH549" s="332" t="n">
        <f aca="false">(SUMIF(Inputs!$X$1:$AY$1,EH$1059,Inputs!$X549:$AY549))/4</f>
        <v>17490.9266776694</v>
      </c>
      <c r="EI549" s="332" t="n">
        <f aca="false">(SUMIF(Inputs!$X$1:$AY$1,EI$1059,Inputs!$X549:$AY549))/4</f>
        <v>17490.9266776694</v>
      </c>
      <c r="EJ549" s="332" t="n">
        <f aca="false">(SUMIF(Inputs!$X$1:$AY$1,EJ$1059,Inputs!$X549:$AY549))/4</f>
        <v>17490.9266776694</v>
      </c>
      <c r="EK549" s="332" t="n">
        <f aca="false">(SUMIF(Inputs!$X$1:$AY$1,EK$1059,Inputs!$X549:$AY549))/4</f>
        <v>17490.9266776694</v>
      </c>
      <c r="EL549" s="332" t="n">
        <f aca="false">(SUMIF(Inputs!$X$1:$AY$1,EL$1059,Inputs!$X549:$AY549))/4</f>
        <v>17490.9266776694</v>
      </c>
      <c r="EM549" s="332" t="n">
        <f aca="false">(SUMIF(Inputs!$X$1:$AY$1,EM$1059,Inputs!$X549:$AY549))/4</f>
        <v>17490.9266776694</v>
      </c>
      <c r="EN549" s="332" t="n">
        <f aca="false">(SUMIF(Inputs!$X$1:$AY$1,EN$1059,Inputs!$X549:$AY549))/4</f>
        <v>17490.9266776694</v>
      </c>
      <c r="EO549" s="332" t="n">
        <f aca="false">(SUMIF(Inputs!$X$1:$AY$1,EO$1059,Inputs!$X549:$AY549))/4</f>
        <v>17490.9266776694</v>
      </c>
      <c r="EP549" s="332" t="n">
        <f aca="false">(SUMIF(Inputs!$X$1:$AY$1,EP$1059,Inputs!$X549:$AY549))/4</f>
        <v>17490.9266776694</v>
      </c>
      <c r="EQ549" s="332" t="n">
        <f aca="false">(SUMIF(Inputs!$X$1:$AY$1,EQ$1059,Inputs!$X549:$AY549))/4</f>
        <v>17490.9266776694</v>
      </c>
      <c r="ER549" s="332" t="n">
        <f aca="false">(SUMIF(Inputs!$X$1:$AY$1,ER$1059,Inputs!$X549:$AY549))/4</f>
        <v>17490.9266776694</v>
      </c>
      <c r="ES549" s="332" t="n">
        <f aca="false">(SUMIF(Inputs!$X$1:$AY$1,ES$1059,Inputs!$X549:$AY549))/4</f>
        <v>17490.9266776694</v>
      </c>
      <c r="ET549" s="332" t="n">
        <f aca="false">(SUMIF(Inputs!$X$1:$AY$1,ET$1059,Inputs!$X549:$AY549))/4</f>
        <v>17490.9266776694</v>
      </c>
      <c r="EU549" s="332" t="n">
        <f aca="false">(SUMIF(Inputs!$X$1:$AY$1,EU$1059,Inputs!$X549:$AY549))/4</f>
        <v>17490.9266776694</v>
      </c>
      <c r="EV549" s="332" t="n">
        <f aca="false">(SUMIF(Inputs!$X$1:$AY$1,EV$1059,Inputs!$X549:$AY549))/4</f>
        <v>17490.9266776694</v>
      </c>
      <c r="EW549" s="332" t="n">
        <f aca="false">(SUMIF(Inputs!$X$1:$AY$1,EW$1059,Inputs!$X549:$AY549))/4</f>
        <v>17490.9266776694</v>
      </c>
      <c r="EX549" s="332" t="n">
        <f aca="false">(SUMIF(Inputs!$X$1:$AY$1,EX$1059,Inputs!$X549:$AY549))/4</f>
        <v>17490.9266776694</v>
      </c>
      <c r="EY549" s="332" t="n">
        <f aca="false">(SUMIF(Inputs!$X$1:$AY$1,EY$1059,Inputs!$X549:$AY549))/4</f>
        <v>17490.9266776694</v>
      </c>
      <c r="EZ549" s="332" t="n">
        <f aca="false">(SUMIF(Inputs!$X$1:$AY$1,EZ$1059,Inputs!$X549:$AY549))/4</f>
        <v>17490.9266776694</v>
      </c>
      <c r="FA549" s="332" t="n">
        <f aca="false">(SUMIF(Inputs!$X$1:$AY$1,FA$1059,Inputs!$X549:$AY549))/4</f>
        <v>17490.9266776694</v>
      </c>
      <c r="FB549" s="332" t="n">
        <f aca="false">(SUMIF(Inputs!$X$1:$AY$1,FB$1059,Inputs!$X549:$AY549))/4</f>
        <v>17490.9266776694</v>
      </c>
      <c r="FC549" s="332" t="n">
        <f aca="false">(SUMIF(Inputs!$X$1:$AY$1,FC$1059,Inputs!$X549:$AY549))/4</f>
        <v>17490.9266776694</v>
      </c>
      <c r="FD549" s="332" t="n">
        <f aca="false">(SUMIF(Inputs!$X$1:$AY$1,FD$1059,Inputs!$X549:$AY549))/4</f>
        <v>17490.9266776694</v>
      </c>
      <c r="FE549" s="332" t="n">
        <f aca="false">(SUMIF(Inputs!$X$1:$AY$1,FE$1059,Inputs!$X549:$AY549))/4</f>
        <v>17490.9266776694</v>
      </c>
      <c r="FF549" s="332" t="n">
        <f aca="false">(SUMIF(Inputs!$X$1:$AY$1,FF$1059,Inputs!$X549:$AY549))/4</f>
        <v>17490.9266776694</v>
      </c>
      <c r="FG549" s="332" t="n">
        <f aca="false">(SUMIF(Inputs!$X$1:$AY$1,FG$1059,Inputs!$X549:$AY549))/4</f>
        <v>17490.9266776694</v>
      </c>
      <c r="FH549" s="332" t="n">
        <f aca="false">(SUMIF(Inputs!$X$1:$AY$1,FH$1059,Inputs!$X549:$AY549))/4</f>
        <v>17490.9266776694</v>
      </c>
      <c r="FI549" s="332" t="n">
        <f aca="false">(SUMIF(Inputs!$X$1:$AY$1,FI$1059,Inputs!$X549:$AY549))/4</f>
        <v>17490.9266776694</v>
      </c>
      <c r="FJ549" s="332" t="n">
        <f aca="false">(SUMIF(Inputs!$X$1:$AY$1,FJ$1059,Inputs!$X549:$AY549))/4</f>
        <v>17490.9266776694</v>
      </c>
      <c r="FK549" s="332" t="n">
        <f aca="false">(SUMIF(Inputs!$X$1:$AY$1,FK$1059,Inputs!$X549:$AY549))/4</f>
        <v>17490.9266776694</v>
      </c>
      <c r="FL549" s="332" t="n">
        <f aca="false">(SUMIF(Inputs!$X$1:$AY$1,FL$1059,Inputs!$X549:$AY549))/4</f>
        <v>17490.9266776694</v>
      </c>
      <c r="FM549" s="332" t="n">
        <f aca="false">(SUMIF(Inputs!$X$1:$AY$1,FM$1059,Inputs!$X549:$AY549))/4</f>
        <v>17490.9266776694</v>
      </c>
      <c r="FN549" s="332" t="n">
        <f aca="false">(SUMIF(Inputs!$X$1:$AY$1,FN$1059,Inputs!$X549:$AY549))/4</f>
        <v>17490.9266776694</v>
      </c>
      <c r="FO549" s="332" t="n">
        <f aca="false">(SUMIF(Inputs!$X$1:$AY$1,FO$1059,Inputs!$X549:$AY549))/4</f>
        <v>17490.9266776694</v>
      </c>
      <c r="FP549" s="332" t="n">
        <f aca="false">(SUMIF(Inputs!$X$1:$AY$1,FP$1059,Inputs!$X549:$AY549))/4</f>
        <v>17490.9266776694</v>
      </c>
      <c r="FQ549" s="332" t="n">
        <f aca="false">(SUMIF(Inputs!$X$1:$AY$1,FQ$1059,Inputs!$X549:$AY549))/4</f>
        <v>17490.9266776694</v>
      </c>
      <c r="FR549" s="332" t="n">
        <f aca="false">(SUMIF(Inputs!$X$1:$AY$1,FR$1059,Inputs!$X549:$AY549))/4</f>
        <v>17490.9266776694</v>
      </c>
      <c r="FS549" s="332" t="n">
        <f aca="false">(SUMIF(Inputs!$X$1:$AY$1,FS$1059,Inputs!$X549:$AY549))/4</f>
        <v>17490.9266776694</v>
      </c>
      <c r="FT549" s="332" t="n">
        <f aca="false">(SUMIF(Inputs!$X$1:$AY$1,FT$1059,Inputs!$X549:$AY549))/4</f>
        <v>17490.9266776694</v>
      </c>
      <c r="FU549" s="332" t="n">
        <f aca="false">(SUMIF(Inputs!$X$1:$AY$1,FU$1059,Inputs!$X549:$AY549))/4</f>
        <v>17490.9266776694</v>
      </c>
      <c r="FV549" s="332" t="n">
        <f aca="false">(SUMIF(Inputs!$X$1:$BB$1,FV$1059,Inputs!$X549:$BB549))/4</f>
        <v>17490.9266776694</v>
      </c>
      <c r="FW549" s="332" t="n">
        <f aca="false">(SUMIF(Inputs!$X$1:$BB$1,FW$1059,Inputs!$X549:$BB549))/4</f>
        <v>17490.9266776694</v>
      </c>
      <c r="FX549" s="332" t="n">
        <f aca="false">(SUMIF(Inputs!$X$1:$BB$1,FX$1059,Inputs!$X549:$BB549))/4</f>
        <v>17490.9266776694</v>
      </c>
      <c r="FY549" s="332" t="n">
        <f aca="false">(SUMIF(Inputs!$X$1:$BB$1,FY$1059,Inputs!$X549:$BB549))/4</f>
        <v>17490.9266776694</v>
      </c>
      <c r="FZ549" s="332" t="n">
        <f aca="false">(SUMIF(Inputs!$X$1:$BB$1,FZ$1059,Inputs!$X549:$BB549))/4</f>
        <v>17490.9266776694</v>
      </c>
      <c r="GA549" s="332" t="n">
        <f aca="false">(SUMIF(Inputs!$X$1:$BB$1,GA$1059,Inputs!$X549:$BB549))/4</f>
        <v>17490.9266776694</v>
      </c>
      <c r="GB549" s="332" t="n">
        <f aca="false">(SUMIF(Inputs!$X$1:$BB$1,GB$1059,Inputs!$X549:$BB549))/4</f>
        <v>17490.9266776694</v>
      </c>
      <c r="GC549" s="332" t="n">
        <f aca="false">(SUMIF(Inputs!$X$1:$BB$1,GC$1059,Inputs!$X549:$BB549))/4</f>
        <v>17490.9266776694</v>
      </c>
      <c r="GD549" s="332" t="n">
        <f aca="false">(SUMIF(Inputs!$X$1:$BB$1,GD$1059,Inputs!$X549:$BB549))/4</f>
        <v>17490.9266776694</v>
      </c>
      <c r="GE549" s="332" t="n">
        <f aca="false">(SUMIF(Inputs!$X$1:$BB$1,GE$1059,Inputs!$X549:$BB549))/4</f>
        <v>17490.9266776694</v>
      </c>
      <c r="GF549" s="332" t="n">
        <f aca="false">(SUMIF(Inputs!$X$1:$BB$1,GF$1059,Inputs!$X549:$BB549))/4</f>
        <v>17490.9266776694</v>
      </c>
      <c r="GG549" s="332" t="n">
        <f aca="false">(SUMIF(Inputs!$X$1:$BB$1,GG$1059,Inputs!$X549:$BB549))/4</f>
        <v>17490.9266776694</v>
      </c>
      <c r="GH549" s="332" t="n">
        <f aca="false">(SUMIF(Inputs!$X$1:$BG$1,GH$1059,Inputs!$X549:$BG549))/4</f>
        <v>17490.9266776694</v>
      </c>
      <c r="GI549" s="332" t="n">
        <f aca="false">(SUMIF(Inputs!$X$1:$BG$1,GI$1059,Inputs!$X549:$BG549))/4</f>
        <v>17490.9266776694</v>
      </c>
      <c r="GJ549" s="332" t="n">
        <f aca="false">(SUMIF(Inputs!$X$1:$BG$1,GJ$1059,Inputs!$X549:$BG549))/4</f>
        <v>17490.9266776694</v>
      </c>
      <c r="GK549" s="332" t="n">
        <f aca="false">(SUMIF(Inputs!$X$1:$BG$1,GK$1059,Inputs!$X549:$BG549))/4</f>
        <v>17490.9266776694</v>
      </c>
      <c r="GL549" s="332" t="n">
        <f aca="false">(SUMIF(Inputs!$X$1:$BG$1,GL$1059,Inputs!$X549:$BG549))/4</f>
        <v>17490.9266776694</v>
      </c>
      <c r="GM549" s="332" t="n">
        <f aca="false">(SUMIF(Inputs!$X$1:$BG$1,GM$1059,Inputs!$X549:$BG549))/4</f>
        <v>17490.9266776694</v>
      </c>
      <c r="GN549" s="332" t="n">
        <f aca="false">(SUMIF(Inputs!$X$1:$BG$1,GN$1059,Inputs!$X549:$BG549))/4</f>
        <v>17490.9266776694</v>
      </c>
      <c r="GO549" s="332" t="n">
        <f aca="false">(SUMIF(Inputs!$X$1:$BG$1,GO$1059,Inputs!$X549:$BG549))/4</f>
        <v>17490.9266776694</v>
      </c>
      <c r="GP549" s="332" t="n">
        <f aca="false">(SUMIF(Inputs!$X$1:$BG$1,GP$1059,Inputs!$X549:$BG549))/4</f>
        <v>17490.9266776694</v>
      </c>
      <c r="GQ549" s="332" t="n">
        <f aca="false">(SUMIF(Inputs!$X$1:$BG$1,GQ$1059,Inputs!$X549:$BG549))/4</f>
        <v>17490.9266776694</v>
      </c>
      <c r="GR549" s="332" t="n">
        <f aca="false">(SUMIF(Inputs!$X$1:$BG$1,GR$1059,Inputs!$X549:$BG549))/4</f>
        <v>17490.9266776694</v>
      </c>
      <c r="GS549" s="332" t="n">
        <f aca="false">(SUMIF(Inputs!$X$1:$BG$1,GS$1059,Inputs!$X549:$BG549))/4</f>
        <v>17490.9266776694</v>
      </c>
      <c r="GT549" s="332" t="n">
        <f aca="false">(SUMIF(Inputs!$X$1:$BG$1,GT$1059,Inputs!$X549:$BG549))/4</f>
        <v>17490.9266776694</v>
      </c>
      <c r="GU549" s="332" t="n">
        <f aca="false">(SUMIF(Inputs!$X$1:$BG$1,GU$1059,Inputs!$X549:$BG549))/4</f>
        <v>17490.9266776694</v>
      </c>
      <c r="GV549" s="332" t="n">
        <f aca="false">(SUMIF(Inputs!$X$1:$BG$1,GV$1059,Inputs!$X549:$BG549))/4</f>
        <v>17490.9266776694</v>
      </c>
      <c r="GW549" s="332" t="n">
        <f aca="false">(SUMIF(Inputs!$X$1:$BG$1,GW$1059,Inputs!$X549:$BG549))/4</f>
        <v>17490.9266776694</v>
      </c>
      <c r="GX549" s="332" t="n">
        <f aca="false">(SUMIF(Inputs!$X$1:$BG$1,GX$1059,Inputs!$X549:$BG549))/4</f>
        <v>17490.9266776694</v>
      </c>
      <c r="GY549" s="332" t="n">
        <f aca="false">(SUMIF(Inputs!$X$1:$BG$1,GY$1059,Inputs!$X549:$BG549))/4</f>
        <v>17490.9266776694</v>
      </c>
      <c r="GZ549" s="332" t="n">
        <f aca="false">(SUMIF(Inputs!$X$1:$BG$1,GZ$1059,Inputs!$X549:$BG549))/4</f>
        <v>17490.9266776694</v>
      </c>
      <c r="HA549" s="332" t="n">
        <f aca="false">(SUMIF(Inputs!$X$1:$BG$1,HA$1059,Inputs!$X549:$BG549))/4</f>
        <v>17490.9266776694</v>
      </c>
    </row>
    <row r="550" customFormat="false" ht="15" hidden="false" customHeight="false" outlineLevel="0" collapsed="false">
      <c r="A550" s="345" t="s">
        <v>99</v>
      </c>
      <c r="B550" s="346" t="s">
        <v>499</v>
      </c>
      <c r="C550" s="400" t="s">
        <v>500</v>
      </c>
      <c r="D550" s="400" t="s">
        <v>320</v>
      </c>
      <c r="E550" s="395" t="n">
        <v>42170</v>
      </c>
      <c r="F550" s="399" t="s">
        <v>504</v>
      </c>
      <c r="G550" s="397" t="s">
        <v>12</v>
      </c>
      <c r="H550" s="397"/>
      <c r="I550" s="397" t="s">
        <v>505</v>
      </c>
      <c r="BJ550" s="359" t="n">
        <f aca="false">(Inputs!W550 + 1)^0.25 - 1</f>
        <v>0</v>
      </c>
      <c r="BK550" s="359" t="n">
        <f aca="false">(Inputs!W550 + 1)^0.25 - 1</f>
        <v>0</v>
      </c>
      <c r="BL550" s="359" t="n">
        <f aca="false">(Inputs!W550 + 1)^0.25 - 1</f>
        <v>0</v>
      </c>
      <c r="BM550" s="359" t="n">
        <f aca="false">(Inputs!W550 + 1)^0.25 - 1</f>
        <v>0</v>
      </c>
      <c r="BN550" s="359" t="n">
        <f aca="false">(Inputs!W550 + 1)^0.25 - 1</f>
        <v>0</v>
      </c>
      <c r="BO550" s="359" t="n">
        <f aca="false">(Inputs!W550 + 1)^0.25 - 1</f>
        <v>0</v>
      </c>
      <c r="BP550" s="359" t="n">
        <f aca="false">(Inputs!W550 + 1)^0.25 - 1</f>
        <v>0</v>
      </c>
      <c r="BQ550" s="359" t="n">
        <f aca="false">(Inputs!W550 + 1)^0.25 - 1</f>
        <v>0</v>
      </c>
      <c r="BR550" s="359" t="n">
        <f aca="false">(Inputs!X550 + 1)^0.25 - 1</f>
        <v>-0.0259962535747033</v>
      </c>
      <c r="BS550" s="359" t="n">
        <f aca="false">(Inputs!X550 + 1)^0.25 - 1</f>
        <v>-0.0259962535747033</v>
      </c>
      <c r="BT550" s="359" t="n">
        <f aca="false">(Inputs!X550 + 1)^0.25 - 1</f>
        <v>-0.0259962535747033</v>
      </c>
      <c r="BU550" s="359" t="n">
        <f aca="false">(Inputs!X550 + 1)^0.25 - 1</f>
        <v>-0.0259962535747033</v>
      </c>
      <c r="BV550" s="359" t="n">
        <f aca="false">(Inputs!Y550 + 1)^0.25 - 1</f>
        <v>-0.0127414550985662</v>
      </c>
      <c r="BW550" s="359" t="n">
        <f aca="false">(Inputs!Y550 + 1)^0.25 - 1</f>
        <v>-0.0127414550985662</v>
      </c>
      <c r="BX550" s="359" t="n">
        <f aca="false">(Inputs!Y550 + 1)^0.25 - 1</f>
        <v>-0.0127414550985662</v>
      </c>
      <c r="BY550" s="359" t="n">
        <f aca="false">(Inputs!Y550 + 1)^0.25 - 1</f>
        <v>-0.0127414550985662</v>
      </c>
      <c r="BZ550" s="359" t="n">
        <f aca="false">BZ586</f>
        <v>-0.0156302814740541</v>
      </c>
      <c r="CA550" s="359" t="n">
        <f aca="false">CA586</f>
        <v>0.0805664108146871</v>
      </c>
      <c r="CB550" s="359" t="n">
        <f aca="false">CB586</f>
        <v>-0.0242132980138221</v>
      </c>
      <c r="CC550" s="359" t="n">
        <f aca="false">CC586</f>
        <v>0.0200607939801025</v>
      </c>
      <c r="CD550" s="359" t="n">
        <f aca="false">CD586</f>
        <v>0.0412431937188928</v>
      </c>
      <c r="CE550" s="359" t="n">
        <f aca="false">CE586</f>
        <v>0.0360775731866307</v>
      </c>
      <c r="CF550" s="359" t="n">
        <f aca="false">CF586</f>
        <v>0.050721467709907</v>
      </c>
      <c r="CG550" s="359" t="n">
        <f aca="false">CG586</f>
        <v>0.0255489706880077</v>
      </c>
      <c r="CH550" s="359" t="n">
        <f aca="false">CH586</f>
        <v>0.0323123132161538</v>
      </c>
      <c r="CI550" s="359" t="n">
        <f aca="false">CI586</f>
        <v>0.0376298698822251</v>
      </c>
      <c r="CJ550" s="359" t="n">
        <f aca="false">CJ586</f>
        <v>0.0667499150589472</v>
      </c>
      <c r="CK550" s="359" t="n">
        <f aca="false">CK586</f>
        <v>0.0716857290458428</v>
      </c>
      <c r="CL550" s="359" t="n">
        <f aca="false">CL586</f>
        <v>0.0383215563981245</v>
      </c>
      <c r="CM550" s="359" t="n">
        <f aca="false">CM586</f>
        <v>0.0920861420237666</v>
      </c>
      <c r="CN550" s="359" t="n">
        <f aca="false">CN586</f>
        <v>0.0586215091896352</v>
      </c>
      <c r="CO550" s="359" t="n">
        <f aca="false">CO586</f>
        <v>0.051477273438937</v>
      </c>
      <c r="CP550" s="359" t="n">
        <f aca="false">CP586</f>
        <v>0.0309924927609158</v>
      </c>
      <c r="CQ550" s="359" t="n">
        <f aca="false">CQ586</f>
        <v>0.0204106006736087</v>
      </c>
      <c r="CR550" s="359" t="n">
        <f aca="false">CR586</f>
        <v>0.00169116449740159</v>
      </c>
      <c r="CS550" s="359" t="n">
        <f aca="false">CS586</f>
        <v>0.0166503294566707</v>
      </c>
      <c r="CT550" s="359" t="n">
        <f aca="false">CT586</f>
        <v>-0.0299268930340687</v>
      </c>
      <c r="CU550" s="359" t="n">
        <f aca="false">CU586</f>
        <v>0.000771285314575154</v>
      </c>
      <c r="CV550" s="359" t="n">
        <f aca="false">CV586</f>
        <v>0.0417341179906172</v>
      </c>
      <c r="CW550" s="359" t="n">
        <f aca="false">CW586</f>
        <v>0.0642335232639628</v>
      </c>
      <c r="CX550" s="359" t="n">
        <f aca="false">CX586</f>
        <v>-0.000412337071746816</v>
      </c>
      <c r="CY550" s="359" t="n">
        <f aca="false">CY586</f>
        <v>0.0251188873271111</v>
      </c>
      <c r="CZ550" s="359" t="n">
        <f aca="false">CZ586</f>
        <v>0.0184115084117786</v>
      </c>
      <c r="DA550" s="359" t="n">
        <f aca="false">DA586</f>
        <v>0.00954018641174437</v>
      </c>
      <c r="DB550" s="359" t="n">
        <f aca="false">DB586</f>
        <v>0.0201602761207664</v>
      </c>
      <c r="DC550" s="359" t="n">
        <f aca="false">DC586</f>
        <v>0.0436787625932005</v>
      </c>
      <c r="DD550" s="359" t="n">
        <f aca="false">DD586</f>
        <v>0.010424229251752</v>
      </c>
      <c r="DE550" s="359" t="n">
        <f aca="false">DE586</f>
        <v>0.0690305442597461</v>
      </c>
      <c r="DF550" s="359" t="n">
        <f aca="false">DF586</f>
        <v>0.0661101160973947</v>
      </c>
      <c r="DG550" s="359" t="n">
        <f aca="false">DG586</f>
        <v>-0.000306343910226214</v>
      </c>
      <c r="DH550" s="359" t="n">
        <f aca="false">DH586</f>
        <v>0.0126339302612495</v>
      </c>
      <c r="DI550" s="359" t="n">
        <f aca="false">DI586</f>
        <v>0.0126339302612495</v>
      </c>
      <c r="DJ550" s="359" t="n">
        <f aca="false">DJ586</f>
        <v>0.0128200494282811</v>
      </c>
      <c r="DK550" s="359" t="n">
        <f aca="false">DK586</f>
        <v>0.0128200494282811</v>
      </c>
      <c r="DL550" s="359" t="n">
        <f aca="false">DL586</f>
        <v>0.0128200494282811</v>
      </c>
      <c r="DM550" s="359" t="n">
        <f aca="false">DM586</f>
        <v>0.0128200494282811</v>
      </c>
      <c r="DN550" s="359" t="n">
        <f aca="false">DN586</f>
        <v>0.0144669810135307</v>
      </c>
      <c r="DO550" s="359" t="n">
        <f aca="false">DO586</f>
        <v>0.014420160884677</v>
      </c>
      <c r="DP550" s="359" t="n">
        <f aca="false">DP586</f>
        <v>0.0143733407558233</v>
      </c>
      <c r="DQ550" s="359" t="n">
        <f aca="false">DQ586</f>
        <v>0.0143265206269696</v>
      </c>
      <c r="DR550" s="359" t="n">
        <f aca="false">DR586</f>
        <v>0.0129815459073779</v>
      </c>
      <c r="DS550" s="359" t="n">
        <f aca="false">DS586</f>
        <v>0.0129775768524518</v>
      </c>
      <c r="DT550" s="359" t="n">
        <f aca="false">DT586</f>
        <v>0.0129736077975258</v>
      </c>
      <c r="DU550" s="359" t="n">
        <f aca="false">DU586</f>
        <v>0.0129696387425997</v>
      </c>
      <c r="DV550" s="359" t="n">
        <f aca="false">DV586</f>
        <v>0.0129656696876737</v>
      </c>
      <c r="DW550" s="359" t="n">
        <f aca="false">DW586</f>
        <v>0.012845900306715</v>
      </c>
      <c r="DX550" s="359" t="n">
        <f aca="false">DX586</f>
        <v>0.0127261309257563</v>
      </c>
      <c r="DY550" s="359" t="n">
        <f aca="false">DY586</f>
        <v>0.0126063615447973</v>
      </c>
      <c r="DZ550" s="359" t="n">
        <f aca="false">DZ586</f>
        <v>0.0124865921638386</v>
      </c>
      <c r="EA550" s="359" t="n">
        <f aca="false">EA586</f>
        <v>0.0124865921638386</v>
      </c>
      <c r="EB550" s="359" t="n">
        <f aca="false">EB586</f>
        <v>0.0124865921638386</v>
      </c>
      <c r="EC550" s="359" t="n">
        <f aca="false">EC586</f>
        <v>0.0124865921638386</v>
      </c>
      <c r="ED550" s="359" t="n">
        <f aca="false">ED586</f>
        <v>0.0124865921638386</v>
      </c>
      <c r="EE550" s="359" t="n">
        <f aca="false">EE586</f>
        <v>0.0124865921638386</v>
      </c>
      <c r="EF550" s="359" t="n">
        <f aca="false">EF586</f>
        <v>0.0124865921638386</v>
      </c>
      <c r="EG550" s="359" t="n">
        <f aca="false">EG586</f>
        <v>0.0124865921638386</v>
      </c>
      <c r="EH550" s="359" t="n">
        <f aca="false">EH586</f>
        <v>0.0124865921638386</v>
      </c>
      <c r="EI550" s="359" t="n">
        <f aca="false">EI586</f>
        <v>0.0124865921638386</v>
      </c>
      <c r="EJ550" s="359" t="n">
        <f aca="false">EJ586</f>
        <v>0.0124865921638386</v>
      </c>
      <c r="EK550" s="359" t="n">
        <f aca="false">EK586</f>
        <v>0.0124865921638386</v>
      </c>
      <c r="EL550" s="359" t="n">
        <f aca="false">EL586</f>
        <v>0.0124865921638386</v>
      </c>
      <c r="EM550" s="359" t="n">
        <f aca="false">EM586</f>
        <v>0.0124865921638386</v>
      </c>
      <c r="EN550" s="359" t="n">
        <f aca="false">EN586</f>
        <v>0.0124865921638386</v>
      </c>
      <c r="EO550" s="359" t="n">
        <f aca="false">EO586</f>
        <v>0.0124865921638386</v>
      </c>
      <c r="EP550" s="359" t="n">
        <f aca="false">EP586</f>
        <v>0.0124865921638386</v>
      </c>
      <c r="EQ550" s="359" t="n">
        <f aca="false">EQ586</f>
        <v>0.0124865921638386</v>
      </c>
      <c r="ER550" s="359" t="n">
        <f aca="false">ER586</f>
        <v>0.0124865921638386</v>
      </c>
      <c r="ES550" s="359" t="n">
        <f aca="false">ES586</f>
        <v>0.0124865921638386</v>
      </c>
      <c r="ET550" s="359" t="n">
        <f aca="false">ET586</f>
        <v>0.0124865921638386</v>
      </c>
      <c r="EU550" s="359" t="n">
        <f aca="false">EU586</f>
        <v>0.0124865921638386</v>
      </c>
      <c r="EV550" s="359" t="n">
        <f aca="false">EV586</f>
        <v>0.0124865921638386</v>
      </c>
      <c r="EW550" s="359" t="n">
        <f aca="false">EW586</f>
        <v>0.0124865921638386</v>
      </c>
      <c r="EX550" s="359" t="n">
        <f aca="false">EX586</f>
        <v>0.0124865921638386</v>
      </c>
      <c r="EY550" s="359" t="n">
        <f aca="false">EY586</f>
        <v>0.0124865921638386</v>
      </c>
      <c r="EZ550" s="359" t="n">
        <f aca="false">EZ586</f>
        <v>0.0124865921638386</v>
      </c>
      <c r="FA550" s="359" t="n">
        <f aca="false">FA586</f>
        <v>0.0124865921638386</v>
      </c>
      <c r="FB550" s="359" t="n">
        <f aca="false">FB586</f>
        <v>0.0124865921638386</v>
      </c>
      <c r="FC550" s="359" t="n">
        <f aca="false">FC586</f>
        <v>0.0124865921638386</v>
      </c>
      <c r="FD550" s="359" t="n">
        <f aca="false">FD586</f>
        <v>0.0124865921638386</v>
      </c>
      <c r="FE550" s="359" t="n">
        <f aca="false">FE586</f>
        <v>0.0124865921638386</v>
      </c>
      <c r="FF550" s="359" t="n">
        <f aca="false">FF586</f>
        <v>0.0124865921638386</v>
      </c>
      <c r="FG550" s="359" t="n">
        <f aca="false">FG586</f>
        <v>0.0124865921638386</v>
      </c>
      <c r="FH550" s="359" t="n">
        <f aca="false">FH586</f>
        <v>0.0124865921638386</v>
      </c>
      <c r="FI550" s="359" t="n">
        <f aca="false">FI586</f>
        <v>0.0124865921638386</v>
      </c>
      <c r="FJ550" s="359" t="n">
        <f aca="false">FJ586</f>
        <v>0.0124865921638386</v>
      </c>
      <c r="FK550" s="359" t="n">
        <f aca="false">FK586</f>
        <v>0.0124865921638386</v>
      </c>
      <c r="FL550" s="359" t="n">
        <f aca="false">FL586</f>
        <v>0.0124865921638386</v>
      </c>
      <c r="FM550" s="359" t="n">
        <f aca="false">FM586</f>
        <v>0.0124865921638386</v>
      </c>
      <c r="FN550" s="359" t="n">
        <f aca="false">FN586</f>
        <v>0.0124865921638386</v>
      </c>
      <c r="FO550" s="359" t="n">
        <f aca="false">FO586</f>
        <v>0.0124865921638386</v>
      </c>
      <c r="FP550" s="359" t="n">
        <f aca="false">FP586</f>
        <v>0.0124865921638386</v>
      </c>
      <c r="FQ550" s="359" t="n">
        <f aca="false">FQ586</f>
        <v>0.0124865921638386</v>
      </c>
      <c r="FR550" s="359" t="n">
        <f aca="false">FR586</f>
        <v>0.0124865921638386</v>
      </c>
      <c r="FS550" s="359" t="n">
        <f aca="false">FS586</f>
        <v>0.0124865921638386</v>
      </c>
      <c r="FT550" s="359" t="n">
        <f aca="false">FT586</f>
        <v>0.0124865921638386</v>
      </c>
      <c r="FU550" s="359" t="n">
        <f aca="false">FU586</f>
        <v>0.0124865921638386</v>
      </c>
      <c r="FV550" s="359" t="n">
        <f aca="false">FV586</f>
        <v>0.0124865921638386</v>
      </c>
      <c r="FW550" s="359" t="n">
        <f aca="false">FW586</f>
        <v>0.0124865921638386</v>
      </c>
      <c r="FX550" s="359" t="n">
        <f aca="false">FX586</f>
        <v>0.0124865921638386</v>
      </c>
      <c r="FY550" s="359" t="n">
        <f aca="false">FY586</f>
        <v>0.0124865921638386</v>
      </c>
      <c r="FZ550" s="359" t="n">
        <f aca="false">FZ586</f>
        <v>0.0124865921638386</v>
      </c>
      <c r="GA550" s="359" t="n">
        <f aca="false">GA586</f>
        <v>0.0124865921638386</v>
      </c>
      <c r="GB550" s="359" t="n">
        <f aca="false">GB586</f>
        <v>0.0124865921638386</v>
      </c>
      <c r="GC550" s="359" t="n">
        <f aca="false">GC586</f>
        <v>0.0124865921638386</v>
      </c>
      <c r="GD550" s="359" t="n">
        <f aca="false">GD586</f>
        <v>0.0124865921638386</v>
      </c>
      <c r="GE550" s="359" t="n">
        <f aca="false">GE586</f>
        <v>0.0124865921638386</v>
      </c>
      <c r="GF550" s="359" t="n">
        <f aca="false">GF586</f>
        <v>0.0124865921638386</v>
      </c>
      <c r="GG550" s="359" t="n">
        <f aca="false">GG586</f>
        <v>0.0124865921638386</v>
      </c>
      <c r="GH550" s="359" t="n">
        <f aca="false">GH586</f>
        <v>0.0124865921638386</v>
      </c>
      <c r="GI550" s="359" t="n">
        <f aca="false">GI586</f>
        <v>0.0124865921638386</v>
      </c>
      <c r="GJ550" s="359" t="n">
        <f aca="false">GJ586</f>
        <v>0.0124865921638386</v>
      </c>
      <c r="GK550" s="359" t="n">
        <f aca="false">GK586</f>
        <v>0.0124865921638386</v>
      </c>
      <c r="GL550" s="359" t="n">
        <f aca="false">GL586</f>
        <v>0.0124865921638386</v>
      </c>
      <c r="GM550" s="359" t="n">
        <f aca="false">GM586</f>
        <v>0.0124865921638386</v>
      </c>
      <c r="GN550" s="359" t="n">
        <f aca="false">GN586</f>
        <v>0.0124865921638386</v>
      </c>
      <c r="GO550" s="359" t="n">
        <f aca="false">GO586</f>
        <v>0.0124865921638386</v>
      </c>
      <c r="GP550" s="359" t="n">
        <f aca="false">GP586</f>
        <v>0.0124865921638386</v>
      </c>
      <c r="GQ550" s="359" t="n">
        <f aca="false">GQ586</f>
        <v>0.0124865921638386</v>
      </c>
      <c r="GR550" s="359" t="n">
        <f aca="false">GR586</f>
        <v>0.0124865921638386</v>
      </c>
      <c r="GS550" s="359" t="n">
        <f aca="false">GS586</f>
        <v>0.0124865921638386</v>
      </c>
      <c r="GT550" s="359" t="n">
        <f aca="false">GT586</f>
        <v>0.0124865921638386</v>
      </c>
      <c r="GU550" s="359" t="n">
        <f aca="false">GU586</f>
        <v>0.0124865921638386</v>
      </c>
      <c r="GV550" s="359" t="n">
        <f aca="false">GV586</f>
        <v>0.0124865921638386</v>
      </c>
      <c r="GW550" s="359" t="n">
        <f aca="false">GW586</f>
        <v>0.0124865921638386</v>
      </c>
      <c r="GX550" s="359" t="n">
        <f aca="false">GX586</f>
        <v>0.0124865921638386</v>
      </c>
      <c r="GY550" s="359" t="n">
        <f aca="false">GY586</f>
        <v>0.0124865921638386</v>
      </c>
      <c r="GZ550" s="359" t="n">
        <f aca="false">GZ586</f>
        <v>0.0124865921638386</v>
      </c>
      <c r="HA550" s="359" t="n">
        <f aca="false">HA586</f>
        <v>0.0124865921638386</v>
      </c>
    </row>
    <row r="551" customFormat="false" ht="15" hidden="false" customHeight="false" outlineLevel="0" collapsed="false">
      <c r="A551" s="345" t="s">
        <v>99</v>
      </c>
      <c r="B551" s="346" t="s">
        <v>499</v>
      </c>
      <c r="C551" s="400" t="s">
        <v>506</v>
      </c>
      <c r="D551" s="346" t="s">
        <v>101</v>
      </c>
      <c r="E551" s="397"/>
      <c r="F551" s="399" t="s">
        <v>507</v>
      </c>
      <c r="G551" s="397" t="s">
        <v>12</v>
      </c>
      <c r="H551" s="397"/>
      <c r="I551" s="397"/>
    </row>
    <row r="552" customFormat="false" ht="15" hidden="false" customHeight="false" outlineLevel="0" collapsed="false">
      <c r="A552" s="401" t="s">
        <v>99</v>
      </c>
      <c r="B552" s="402" t="s">
        <v>499</v>
      </c>
      <c r="C552" s="403" t="s">
        <v>506</v>
      </c>
      <c r="D552" s="402" t="s">
        <v>320</v>
      </c>
      <c r="E552" s="404"/>
      <c r="F552" s="399" t="s">
        <v>508</v>
      </c>
      <c r="G552" s="404" t="s">
        <v>12</v>
      </c>
      <c r="H552" s="404"/>
      <c r="I552" s="404" t="s">
        <v>901</v>
      </c>
      <c r="BJ552" s="387"/>
      <c r="BK552" s="387"/>
      <c r="BL552" s="387"/>
      <c r="BM552" s="387"/>
      <c r="BN552" s="387"/>
      <c r="BO552" s="387"/>
      <c r="BP552" s="387"/>
      <c r="BQ552" s="387"/>
      <c r="BR552" s="387"/>
      <c r="BS552" s="387"/>
      <c r="BT552" s="387"/>
      <c r="CL552" s="0" t="n">
        <f aca="false">(SUMIF(Inputs!$X$1:$AY$1,CL$1059,Inputs!$X552:$AY552))</f>
        <v>0.09</v>
      </c>
      <c r="CM552" s="0" t="n">
        <f aca="false">(SUMIF(Inputs!$X$1:$AY$1,CM$1059,Inputs!$X552:$AY552))</f>
        <v>0.09</v>
      </c>
      <c r="CN552" s="0" t="n">
        <f aca="false">(SUMIF(Inputs!$X$1:$AY$1,CN$1059,Inputs!$X552:$AY552))</f>
        <v>0.09</v>
      </c>
      <c r="CO552" s="0" t="n">
        <f aca="false">(SUMIF(Inputs!$X$1:$AY$1,CO$1059,Inputs!$X552:$AY552))</f>
        <v>0.09</v>
      </c>
      <c r="CP552" s="0" t="n">
        <f aca="false">(SUMIF(Inputs!$X$1:$AY$1,CP$1059,Inputs!$X552:$AY552))</f>
        <v>0.0925</v>
      </c>
      <c r="CQ552" s="0" t="n">
        <f aca="false">(SUMIF(Inputs!$X$1:$AY$1,CQ$1059,Inputs!$X552:$AY552))</f>
        <v>0.0925</v>
      </c>
      <c r="CR552" s="0" t="n">
        <f aca="false">(SUMIF(Inputs!$X$1:$AY$1,CR$1059,Inputs!$X552:$AY552))</f>
        <v>0.0925</v>
      </c>
      <c r="CS552" s="0" t="n">
        <f aca="false">(SUMIF(Inputs!$X$1:$AY$1,CS$1059,Inputs!$X552:$AY552))</f>
        <v>0.0925</v>
      </c>
      <c r="CT552" s="0" t="n">
        <f aca="false">(SUMIF(Inputs!$X$1:$AY$1,CT$1059,Inputs!$X552:$AY552))</f>
        <v>0.09</v>
      </c>
      <c r="CU552" s="0" t="n">
        <f aca="false">(SUMIF(Inputs!$X$1:$AY$1,CU$1059,Inputs!$X552:$AY552))</f>
        <v>0.09</v>
      </c>
      <c r="CV552" s="0" t="n">
        <f aca="false">(SUMIF(Inputs!$X$1:$AY$1,CV$1059,Inputs!$X552:$AY552))</f>
        <v>0.09</v>
      </c>
      <c r="CW552" s="0" t="n">
        <f aca="false">(SUMIF(Inputs!$X$1:$AY$1,CW$1059,Inputs!$X552:$AY552))</f>
        <v>0.09</v>
      </c>
      <c r="CX552" s="0" t="n">
        <f aca="false">(SUMIF(Inputs!$X$1:$AY$1,CX$1059,Inputs!$X552:$AY552))</f>
        <v>0.095</v>
      </c>
      <c r="CY552" s="0" t="n">
        <f aca="false">(SUMIF(Inputs!$X$1:$AY$1,CY$1059,Inputs!$X552:$AY552))</f>
        <v>0.095</v>
      </c>
      <c r="CZ552" s="0" t="n">
        <f aca="false">(SUMIF(Inputs!$X$1:$AY$1,CZ$1059,Inputs!$X552:$AY552))</f>
        <v>0.095</v>
      </c>
      <c r="DA552" s="0" t="n">
        <f aca="false">(SUMIF(Inputs!$X$1:$AY$1,DA$1059,Inputs!$X552:$AY552))</f>
        <v>0.095</v>
      </c>
      <c r="DB552" s="357" t="n">
        <f aca="false">(SUMIF(Inputs!$X$1:$AY$1,DB$1059,Inputs!$X552:$AY552))</f>
        <v>0.1</v>
      </c>
      <c r="DC552" s="0" t="n">
        <f aca="false">(SUMIF(Inputs!$X$1:$AY$1,DC$1059,Inputs!$X552:$AY552))</f>
        <v>0.1</v>
      </c>
      <c r="DD552" s="0" t="n">
        <f aca="false">(SUMIF(Inputs!$X$1:$AY$1,DD$1059,Inputs!$X552:$AY552))</f>
        <v>0.1</v>
      </c>
      <c r="DE552" s="0" t="n">
        <f aca="false">(SUMIF(Inputs!$X$1:$AY$1,DE$1059,Inputs!$X552:$AY552))</f>
        <v>0.1</v>
      </c>
      <c r="DF552" s="0" t="n">
        <v>0.1</v>
      </c>
      <c r="DG552" s="0" t="n">
        <v>0.1</v>
      </c>
      <c r="DH552" s="0" t="n">
        <v>0.1</v>
      </c>
      <c r="DI552" s="0" t="n">
        <v>0.1</v>
      </c>
      <c r="DJ552" s="0" t="n">
        <v>0.1</v>
      </c>
      <c r="DK552" s="0" t="n">
        <v>0.1</v>
      </c>
      <c r="DL552" s="0" t="n">
        <v>0.0975</v>
      </c>
      <c r="DM552" s="0" t="n">
        <v>0.095</v>
      </c>
      <c r="DN552" s="0" t="n">
        <v>0.095</v>
      </c>
      <c r="DO552" s="0" t="n">
        <v>0.095</v>
      </c>
      <c r="DP552" s="0" t="n">
        <v>0.09</v>
      </c>
      <c r="DQ552" s="0" t="n">
        <v>0.085</v>
      </c>
      <c r="DR552" s="0" t="n">
        <v>0.085</v>
      </c>
      <c r="DS552" s="0" t="n">
        <v>0.085</v>
      </c>
      <c r="DT552" s="0" t="n">
        <v>0.085</v>
      </c>
      <c r="DU552" s="0" t="n">
        <v>0.085</v>
      </c>
      <c r="DV552" s="0" t="n">
        <v>0.085</v>
      </c>
      <c r="DW552" s="0" t="n">
        <v>0.085</v>
      </c>
      <c r="DX552" s="0" t="n">
        <v>0.085</v>
      </c>
      <c r="DY552" s="0" t="n">
        <v>0.085</v>
      </c>
      <c r="DZ552" s="0" t="n">
        <v>0.085</v>
      </c>
      <c r="EA552" s="276" t="n">
        <v>0.085</v>
      </c>
      <c r="EB552" s="0" t="n">
        <v>0.085</v>
      </c>
      <c r="EC552" s="0" t="n">
        <v>0.085</v>
      </c>
      <c r="ED552" s="0" t="n">
        <v>0.085</v>
      </c>
      <c r="EE552" s="0" t="n">
        <v>0.085</v>
      </c>
      <c r="EF552" s="0" t="n">
        <v>0.085</v>
      </c>
      <c r="EG552" s="0" t="n">
        <v>0.085</v>
      </c>
      <c r="EH552" s="0" t="n">
        <v>0.085</v>
      </c>
      <c r="EI552" s="0" t="n">
        <v>0.085</v>
      </c>
      <c r="EJ552" s="0" t="n">
        <v>0.085</v>
      </c>
      <c r="EK552" s="0" t="n">
        <v>0.085</v>
      </c>
      <c r="EL552" s="0" t="n">
        <v>0.085</v>
      </c>
      <c r="EM552" s="0" t="n">
        <v>0.085</v>
      </c>
      <c r="EN552" s="0" t="n">
        <v>0.085</v>
      </c>
      <c r="EO552" s="0" t="n">
        <v>0.085</v>
      </c>
      <c r="EP552" s="0" t="n">
        <v>0.085</v>
      </c>
      <c r="EQ552" s="0" t="n">
        <v>0.085</v>
      </c>
      <c r="ER552" s="0" t="n">
        <v>0.085</v>
      </c>
      <c r="ES552" s="0" t="n">
        <v>0.085</v>
      </c>
      <c r="ET552" s="0" t="n">
        <f aca="false">(SUMIF(Inputs!$X$1:$AY$1,ET$1059,Inputs!$X552:$AY552))</f>
        <v>0.085</v>
      </c>
      <c r="EU552" s="0" t="n">
        <f aca="false">(SUMIF(Inputs!$X$1:$AY$1,EU$1059,Inputs!$X552:$AY552))</f>
        <v>0.085</v>
      </c>
      <c r="EV552" s="0" t="n">
        <f aca="false">(SUMIF(Inputs!$X$1:$AY$1,EV$1059,Inputs!$X552:$AY552))</f>
        <v>0.085</v>
      </c>
      <c r="EW552" s="0" t="n">
        <f aca="false">(SUMIF(Inputs!$X$1:$AY$1,EW$1059,Inputs!$X552:$AY552))</f>
        <v>0.085</v>
      </c>
      <c r="EX552" s="0" t="n">
        <f aca="false">(SUMIF(Inputs!$X$1:$AY$1,EX$1059,Inputs!$X552:$AY552))</f>
        <v>0.085</v>
      </c>
      <c r="EY552" s="0" t="n">
        <f aca="false">(SUMIF(Inputs!$X$1:$AY$1,EY$1059,Inputs!$X552:$AY552))</f>
        <v>0.085</v>
      </c>
      <c r="EZ552" s="0" t="n">
        <f aca="false">(SUMIF(Inputs!$X$1:$AY$1,EZ$1059,Inputs!$X552:$AY552))</f>
        <v>0.085</v>
      </c>
      <c r="FA552" s="0" t="n">
        <f aca="false">(SUMIF(Inputs!$X$1:$AY$1,FA$1059,Inputs!$X552:$AY552))</f>
        <v>0.085</v>
      </c>
      <c r="FB552" s="0" t="n">
        <f aca="false">(SUMIF(Inputs!$X$1:$AY$1,FB$1059,Inputs!$X552:$AY552))</f>
        <v>0.085</v>
      </c>
      <c r="FC552" s="0" t="n">
        <f aca="false">(SUMIF(Inputs!$X$1:$AY$1,FC$1059,Inputs!$X552:$AY552))</f>
        <v>0.085</v>
      </c>
      <c r="FD552" s="0" t="n">
        <f aca="false">(SUMIF(Inputs!$X$1:$AY$1,FD$1059,Inputs!$X552:$AY552))</f>
        <v>0.085</v>
      </c>
      <c r="FE552" s="0" t="n">
        <f aca="false">(SUMIF(Inputs!$X$1:$AY$1,FE$1059,Inputs!$X552:$AY552))</f>
        <v>0.085</v>
      </c>
      <c r="FF552" s="0" t="n">
        <f aca="false">(SUMIF(Inputs!$X$1:$AY$1,FF$1059,Inputs!$X552:$AY552))</f>
        <v>0.085</v>
      </c>
      <c r="FG552" s="0" t="n">
        <f aca="false">(SUMIF(Inputs!$X$1:$AY$1,FG$1059,Inputs!$X552:$AY552))</f>
        <v>0.085</v>
      </c>
      <c r="FH552" s="0" t="n">
        <f aca="false">(SUMIF(Inputs!$X$1:$AY$1,FH$1059,Inputs!$X552:$AY552))</f>
        <v>0.085</v>
      </c>
      <c r="FI552" s="0" t="n">
        <f aca="false">(SUMIF(Inputs!$X$1:$AY$1,FI$1059,Inputs!$X552:$AY552))</f>
        <v>0.085</v>
      </c>
      <c r="FJ552" s="0" t="n">
        <f aca="false">(SUMIF(Inputs!$X$1:$AY$1,FJ$1059,Inputs!$X552:$AY552))</f>
        <v>0.085</v>
      </c>
      <c r="FK552" s="0" t="n">
        <f aca="false">(SUMIF(Inputs!$X$1:$AY$1,FK$1059,Inputs!$X552:$AY552))</f>
        <v>0.085</v>
      </c>
      <c r="FL552" s="0" t="n">
        <f aca="false">(SUMIF(Inputs!$X$1:$AY$1,FL$1059,Inputs!$X552:$AY552))</f>
        <v>0.085</v>
      </c>
      <c r="FM552" s="0" t="n">
        <f aca="false">(SUMIF(Inputs!$X$1:$AY$1,FM$1059,Inputs!$X552:$AY552))</f>
        <v>0.085</v>
      </c>
      <c r="FN552" s="0" t="n">
        <f aca="false">(SUMIF(Inputs!$X$1:$AY$1,FN$1059,Inputs!$X552:$AY552))</f>
        <v>0.085</v>
      </c>
      <c r="FO552" s="0" t="n">
        <f aca="false">(SUMIF(Inputs!$X$1:$AY$1,FO$1059,Inputs!$X552:$AY552))</f>
        <v>0.085</v>
      </c>
      <c r="FP552" s="0" t="n">
        <f aca="false">(SUMIF(Inputs!$X$1:$AY$1,FP$1059,Inputs!$X552:$AY552))</f>
        <v>0.085</v>
      </c>
      <c r="FQ552" s="0" t="n">
        <f aca="false">(SUMIF(Inputs!$X$1:$AY$1,FQ$1059,Inputs!$X552:$AY552))</f>
        <v>0.085</v>
      </c>
      <c r="FR552" s="0" t="n">
        <f aca="false">(SUMIF(Inputs!$X$1:$AY$1,FR$1059,Inputs!$X552:$AY552))</f>
        <v>0.085</v>
      </c>
      <c r="FS552" s="0" t="n">
        <f aca="false">(SUMIF(Inputs!$X$1:$AY$1,FS$1059,Inputs!$X552:$AY552))</f>
        <v>0.085</v>
      </c>
      <c r="FT552" s="0" t="n">
        <f aca="false">(SUMIF(Inputs!$X$1:$AY$1,FT$1059,Inputs!$X552:$AY552))</f>
        <v>0.085</v>
      </c>
      <c r="FU552" s="0" t="n">
        <f aca="false">(SUMIF(Inputs!$X$1:$AY$1,FU$1059,Inputs!$X552:$AY552))</f>
        <v>0.085</v>
      </c>
      <c r="FV552" s="0" t="n">
        <f aca="false">(SUMIF(Inputs!$X$1:$BB$1,FV$1059,Inputs!$X552:$BB552))</f>
        <v>0.085</v>
      </c>
      <c r="FW552" s="0" t="n">
        <f aca="false">(SUMIF(Inputs!$X$1:$BB$1,FW$1059,Inputs!$X552:$BB552))</f>
        <v>0.085</v>
      </c>
      <c r="FX552" s="0" t="n">
        <f aca="false">(SUMIF(Inputs!$X$1:$BB$1,FX$1059,Inputs!$X552:$BB552))</f>
        <v>0.085</v>
      </c>
      <c r="FY552" s="0" t="n">
        <f aca="false">(SUMIF(Inputs!$X$1:$BB$1,FY$1059,Inputs!$X552:$BB552))</f>
        <v>0.085</v>
      </c>
      <c r="FZ552" s="0" t="n">
        <f aca="false">(SUMIF(Inputs!$X$1:$BB$1,FZ$1059,Inputs!$X552:$BB552))</f>
        <v>0.085</v>
      </c>
      <c r="GA552" s="0" t="n">
        <f aca="false">(SUMIF(Inputs!$X$1:$BB$1,GA$1059,Inputs!$X552:$BB552))</f>
        <v>0.085</v>
      </c>
      <c r="GB552" s="0" t="n">
        <f aca="false">(SUMIF(Inputs!$X$1:$BB$1,GB$1059,Inputs!$X552:$BB552))</f>
        <v>0.085</v>
      </c>
      <c r="GC552" s="0" t="n">
        <f aca="false">(SUMIF(Inputs!$X$1:$BB$1,GC$1059,Inputs!$X552:$BB552))</f>
        <v>0.085</v>
      </c>
      <c r="GD552" s="0" t="n">
        <f aca="false">(SUMIF(Inputs!$X$1:$BB$1,GD$1059,Inputs!$X552:$BB552))</f>
        <v>0.085</v>
      </c>
      <c r="GE552" s="0" t="n">
        <f aca="false">(SUMIF(Inputs!$X$1:$BB$1,GE$1059,Inputs!$X552:$BB552))</f>
        <v>0.085</v>
      </c>
      <c r="GF552" s="0" t="n">
        <f aca="false">(SUMIF(Inputs!$X$1:$BB$1,GF$1059,Inputs!$X552:$BB552))</f>
        <v>0.085</v>
      </c>
      <c r="GG552" s="0" t="n">
        <f aca="false">(SUMIF(Inputs!$X$1:$BB$1,GG$1059,Inputs!$X552:$BB552))</f>
        <v>0.085</v>
      </c>
      <c r="GH552" s="0" t="n">
        <f aca="false">(SUMIF(Inputs!$X$1:$BG$1,GH$1059,Inputs!$X552:$BG552))</f>
        <v>0.085</v>
      </c>
      <c r="GI552" s="0" t="n">
        <f aca="false">(SUMIF(Inputs!$X$1:$BG$1,GI$1059,Inputs!$X552:$BG552))</f>
        <v>0.085</v>
      </c>
      <c r="GJ552" s="0" t="n">
        <f aca="false">(SUMIF(Inputs!$X$1:$BG$1,GJ$1059,Inputs!$X552:$BG552))</f>
        <v>0.085</v>
      </c>
      <c r="GK552" s="0" t="n">
        <f aca="false">(SUMIF(Inputs!$X$1:$BG$1,GK$1059,Inputs!$X552:$BG552))</f>
        <v>0.085</v>
      </c>
      <c r="GL552" s="0" t="n">
        <f aca="false">(SUMIF(Inputs!$X$1:$BG$1,GL$1059,Inputs!$X552:$BG552))</f>
        <v>0.085</v>
      </c>
      <c r="GM552" s="0" t="n">
        <f aca="false">(SUMIF(Inputs!$X$1:$BG$1,GM$1059,Inputs!$X552:$BG552))</f>
        <v>0.085</v>
      </c>
      <c r="GN552" s="0" t="n">
        <f aca="false">(SUMIF(Inputs!$X$1:$BG$1,GN$1059,Inputs!$X552:$BG552))</f>
        <v>0.085</v>
      </c>
      <c r="GO552" s="0" t="n">
        <f aca="false">(SUMIF(Inputs!$X$1:$BG$1,GO$1059,Inputs!$X552:$BG552))</f>
        <v>0.085</v>
      </c>
      <c r="GP552" s="0" t="n">
        <f aca="false">(SUMIF(Inputs!$X$1:$BG$1,GP$1059,Inputs!$X552:$BG552))</f>
        <v>0.085</v>
      </c>
      <c r="GQ552" s="0" t="n">
        <f aca="false">(SUMIF(Inputs!$X$1:$BG$1,GQ$1059,Inputs!$X552:$BG552))</f>
        <v>0.085</v>
      </c>
      <c r="GR552" s="0" t="n">
        <f aca="false">(SUMIF(Inputs!$X$1:$BG$1,GR$1059,Inputs!$X552:$BG552))</f>
        <v>0.085</v>
      </c>
      <c r="GS552" s="0" t="n">
        <f aca="false">(SUMIF(Inputs!$X$1:$BG$1,GS$1059,Inputs!$X552:$BG552))</f>
        <v>0.085</v>
      </c>
      <c r="GT552" s="0" t="n">
        <f aca="false">(SUMIF(Inputs!$X$1:$BG$1,GT$1059,Inputs!$X552:$BG552))</f>
        <v>0.085</v>
      </c>
      <c r="GU552" s="0" t="n">
        <f aca="false">(SUMIF(Inputs!$X$1:$BG$1,GU$1059,Inputs!$X552:$BG552))</f>
        <v>0.085</v>
      </c>
      <c r="GV552" s="0" t="n">
        <f aca="false">(SUMIF(Inputs!$X$1:$BG$1,GV$1059,Inputs!$X552:$BG552))</f>
        <v>0.085</v>
      </c>
      <c r="GW552" s="0" t="n">
        <f aca="false">(SUMIF(Inputs!$X$1:$BG$1,GW$1059,Inputs!$X552:$BG552))</f>
        <v>0.085</v>
      </c>
      <c r="GX552" s="0" t="n">
        <f aca="false">(SUMIF(Inputs!$X$1:$BG$1,GX$1059,Inputs!$X552:$BG552))</f>
        <v>0.085</v>
      </c>
      <c r="GY552" s="0" t="n">
        <f aca="false">(SUMIF(Inputs!$X$1:$BG$1,GY$1059,Inputs!$X552:$BG552))</f>
        <v>0.085</v>
      </c>
      <c r="GZ552" s="0" t="n">
        <f aca="false">(SUMIF(Inputs!$X$1:$BG$1,GZ$1059,Inputs!$X552:$BG552))</f>
        <v>0.085</v>
      </c>
      <c r="HA552" s="0" t="n">
        <f aca="false">(SUMIF(Inputs!$X$1:$BG$1,HA$1059,Inputs!$X552:$BG552))</f>
        <v>0.085</v>
      </c>
    </row>
    <row r="553" customFormat="false" ht="15" hidden="false" customHeight="false" outlineLevel="0" collapsed="false">
      <c r="A553" s="401" t="s">
        <v>99</v>
      </c>
      <c r="B553" s="402" t="s">
        <v>499</v>
      </c>
      <c r="C553" s="403" t="s">
        <v>506</v>
      </c>
      <c r="D553" s="402" t="s">
        <v>320</v>
      </c>
      <c r="E553" s="404"/>
      <c r="F553" s="399" t="s">
        <v>509</v>
      </c>
      <c r="G553" s="404" t="s">
        <v>12</v>
      </c>
      <c r="H553" s="404"/>
      <c r="I553" s="404" t="s">
        <v>901</v>
      </c>
      <c r="BJ553" s="387"/>
      <c r="BK553" s="387"/>
      <c r="BL553" s="387"/>
      <c r="BM553" s="387"/>
      <c r="BN553" s="387"/>
      <c r="BO553" s="387"/>
      <c r="BP553" s="387"/>
      <c r="BQ553" s="387"/>
      <c r="BR553" s="387"/>
      <c r="BS553" s="387"/>
      <c r="BT553" s="387"/>
      <c r="CL553" s="0" t="n">
        <f aca="false">(SUMIF(Inputs!$X$1:$AY$1,CL$1059,Inputs!$X553:$AY553))</f>
        <v>0.1075</v>
      </c>
      <c r="CM553" s="0" t="n">
        <f aca="false">(SUMIF(Inputs!$X$1:$AY$1,CM$1059,Inputs!$X553:$AY553))</f>
        <v>0.1075</v>
      </c>
      <c r="CN553" s="0" t="n">
        <f aca="false">(SUMIF(Inputs!$X$1:$AY$1,CN$1059,Inputs!$X553:$AY553))</f>
        <v>0.1075</v>
      </c>
      <c r="CO553" s="0" t="n">
        <f aca="false">(SUMIF(Inputs!$X$1:$AY$1,CO$1059,Inputs!$X553:$AY553))</f>
        <v>0.1075</v>
      </c>
      <c r="CP553" s="0" t="n">
        <f aca="false">(SUMIF(Inputs!$X$1:$AY$1,CP$1059,Inputs!$X553:$AY553))</f>
        <v>0.1075</v>
      </c>
      <c r="CQ553" s="0" t="n">
        <f aca="false">(SUMIF(Inputs!$X$1:$AY$1,CQ$1059,Inputs!$X553:$AY553))</f>
        <v>0.1075</v>
      </c>
      <c r="CR553" s="0" t="n">
        <f aca="false">(SUMIF(Inputs!$X$1:$AY$1,CR$1059,Inputs!$X553:$AY553))</f>
        <v>0.1075</v>
      </c>
      <c r="CS553" s="0" t="n">
        <f aca="false">(SUMIF(Inputs!$X$1:$AY$1,CS$1059,Inputs!$X553:$AY553))</f>
        <v>0.1075</v>
      </c>
      <c r="CT553" s="0" t="n">
        <f aca="false">(SUMIF(Inputs!$X$1:$AY$1,CT$1059,Inputs!$X553:$AY553))</f>
        <v>0.1075</v>
      </c>
      <c r="CU553" s="0" t="n">
        <f aca="false">(SUMIF(Inputs!$X$1:$AY$1,CU$1059,Inputs!$X553:$AY553))</f>
        <v>0.1075</v>
      </c>
      <c r="CV553" s="0" t="n">
        <f aca="false">(SUMIF(Inputs!$X$1:$AY$1,CV$1059,Inputs!$X553:$AY553))</f>
        <v>0.1075</v>
      </c>
      <c r="CW553" s="0" t="n">
        <f aca="false">(SUMIF(Inputs!$X$1:$AY$1,CW$1059,Inputs!$X553:$AY553))</f>
        <v>0.1075</v>
      </c>
      <c r="CX553" s="0" t="n">
        <f aca="false">(SUMIF(Inputs!$X$1:$AY$1,CX$1059,Inputs!$X553:$AY553))</f>
        <v>0.1125</v>
      </c>
      <c r="CY553" s="0" t="n">
        <f aca="false">(SUMIF(Inputs!$X$1:$AY$1,CY$1059,Inputs!$X553:$AY553))</f>
        <v>0.1125</v>
      </c>
      <c r="CZ553" s="0" t="n">
        <f aca="false">(SUMIF(Inputs!$X$1:$AY$1,CZ$1059,Inputs!$X553:$AY553))</f>
        <v>0.1125</v>
      </c>
      <c r="DA553" s="0" t="n">
        <f aca="false">(SUMIF(Inputs!$X$1:$AY$1,DA$1059,Inputs!$X553:$AY553))</f>
        <v>0.1125</v>
      </c>
      <c r="DB553" s="357" t="n">
        <f aca="false">(SUMIF(Inputs!$X$1:$AY$1,DB$1059,Inputs!$X553:$AY553))</f>
        <v>0.13</v>
      </c>
      <c r="DC553" s="0" t="n">
        <f aca="false">(SUMIF(Inputs!$X$1:$AY$1,DC$1059,Inputs!$X553:$AY553))</f>
        <v>0.13</v>
      </c>
      <c r="DD553" s="0" t="n">
        <f aca="false">(SUMIF(Inputs!$X$1:$AY$1,DD$1059,Inputs!$X553:$AY553))</f>
        <v>0.13</v>
      </c>
      <c r="DE553" s="0" t="n">
        <f aca="false">(SUMIF(Inputs!$X$1:$AY$1,DE$1059,Inputs!$X553:$AY553))</f>
        <v>0.13</v>
      </c>
      <c r="DF553" s="0" t="n">
        <v>0.13</v>
      </c>
      <c r="DG553" s="0" t="n">
        <v>0.13</v>
      </c>
      <c r="DH553" s="0" t="n">
        <v>0.13</v>
      </c>
      <c r="DI553" s="0" t="n">
        <v>0.13</v>
      </c>
      <c r="DJ553" s="0" t="n">
        <v>0.13</v>
      </c>
      <c r="DK553" s="0" t="n">
        <v>0.13</v>
      </c>
      <c r="DL553" s="0" t="n">
        <v>0.125</v>
      </c>
      <c r="DM553" s="0" t="n">
        <v>0.12</v>
      </c>
      <c r="DN553" s="0" t="n">
        <v>0.12</v>
      </c>
      <c r="DO553" s="0" t="n">
        <v>0.12</v>
      </c>
      <c r="DP553" s="0" t="n">
        <v>0.1125</v>
      </c>
      <c r="DQ553" s="0" t="n">
        <v>0.1025</v>
      </c>
      <c r="DR553" s="0" t="n">
        <v>0.1025</v>
      </c>
      <c r="DS553" s="0" t="n">
        <v>0.1025</v>
      </c>
      <c r="DT553" s="0" t="n">
        <v>0.1025</v>
      </c>
      <c r="DU553" s="0" t="n">
        <v>0.1025</v>
      </c>
      <c r="DV553" s="0" t="n">
        <v>0.1025</v>
      </c>
      <c r="DW553" s="0" t="n">
        <v>0.1025</v>
      </c>
      <c r="DX553" s="0" t="n">
        <v>0.1025</v>
      </c>
      <c r="DY553" s="0" t="n">
        <v>0.1025</v>
      </c>
      <c r="DZ553" s="0" t="n">
        <v>0.1025</v>
      </c>
      <c r="EA553" s="276" t="n">
        <v>0.1025</v>
      </c>
      <c r="EB553" s="0" t="n">
        <v>0.1025</v>
      </c>
      <c r="EC553" s="0" t="n">
        <v>0.1025</v>
      </c>
      <c r="ED553" s="0" t="n">
        <v>0.1025</v>
      </c>
      <c r="EE553" s="0" t="n">
        <v>0.1025</v>
      </c>
      <c r="EF553" s="0" t="n">
        <v>0.1025</v>
      </c>
      <c r="EG553" s="0" t="n">
        <v>0.1025</v>
      </c>
      <c r="EH553" s="0" t="n">
        <v>0.1025</v>
      </c>
      <c r="EI553" s="0" t="n">
        <v>0.1025</v>
      </c>
      <c r="EJ553" s="0" t="n">
        <v>0.1025</v>
      </c>
      <c r="EK553" s="0" t="n">
        <v>0.1025</v>
      </c>
      <c r="EL553" s="0" t="n">
        <v>0.1025</v>
      </c>
      <c r="EM553" s="0" t="n">
        <v>0.1025</v>
      </c>
      <c r="EN553" s="0" t="n">
        <v>0.1025</v>
      </c>
      <c r="EO553" s="0" t="n">
        <v>0.1025</v>
      </c>
      <c r="EP553" s="0" t="n">
        <v>0.1025</v>
      </c>
      <c r="EQ553" s="0" t="n">
        <v>0.1025</v>
      </c>
      <c r="ER553" s="0" t="n">
        <v>0.1025</v>
      </c>
      <c r="ES553" s="0" t="n">
        <v>0.1025</v>
      </c>
      <c r="ET553" s="0" t="n">
        <f aca="false">(SUMIF(Inputs!$X$1:$AY$1,ET$1059,Inputs!$X553:$AY553))</f>
        <v>0.1025</v>
      </c>
      <c r="EU553" s="0" t="n">
        <f aca="false">(SUMIF(Inputs!$X$1:$AY$1,EU$1059,Inputs!$X553:$AY553))</f>
        <v>0.1025</v>
      </c>
      <c r="EV553" s="0" t="n">
        <f aca="false">(SUMIF(Inputs!$X$1:$AY$1,EV$1059,Inputs!$X553:$AY553))</f>
        <v>0.1025</v>
      </c>
      <c r="EW553" s="0" t="n">
        <f aca="false">(SUMIF(Inputs!$X$1:$AY$1,EW$1059,Inputs!$X553:$AY553))</f>
        <v>0.1025</v>
      </c>
      <c r="EX553" s="0" t="n">
        <f aca="false">(SUMIF(Inputs!$X$1:$AY$1,EX$1059,Inputs!$X553:$AY553))</f>
        <v>0.1025</v>
      </c>
      <c r="EY553" s="0" t="n">
        <f aca="false">(SUMIF(Inputs!$X$1:$AY$1,EY$1059,Inputs!$X553:$AY553))</f>
        <v>0.1025</v>
      </c>
      <c r="EZ553" s="0" t="n">
        <f aca="false">(SUMIF(Inputs!$X$1:$AY$1,EZ$1059,Inputs!$X553:$AY553))</f>
        <v>0.1025</v>
      </c>
      <c r="FA553" s="0" t="n">
        <f aca="false">(SUMIF(Inputs!$X$1:$AY$1,FA$1059,Inputs!$X553:$AY553))</f>
        <v>0.1025</v>
      </c>
      <c r="FB553" s="0" t="n">
        <f aca="false">(SUMIF(Inputs!$X$1:$AY$1,FB$1059,Inputs!$X553:$AY553))</f>
        <v>0.1025</v>
      </c>
      <c r="FC553" s="0" t="n">
        <f aca="false">(SUMIF(Inputs!$X$1:$AY$1,FC$1059,Inputs!$X553:$AY553))</f>
        <v>0.1025</v>
      </c>
      <c r="FD553" s="0" t="n">
        <f aca="false">(SUMIF(Inputs!$X$1:$AY$1,FD$1059,Inputs!$X553:$AY553))</f>
        <v>0.1025</v>
      </c>
      <c r="FE553" s="0" t="n">
        <f aca="false">(SUMIF(Inputs!$X$1:$AY$1,FE$1059,Inputs!$X553:$AY553))</f>
        <v>0.1025</v>
      </c>
      <c r="FF553" s="0" t="n">
        <f aca="false">(SUMIF(Inputs!$X$1:$AY$1,FF$1059,Inputs!$X553:$AY553))</f>
        <v>0.1025</v>
      </c>
      <c r="FG553" s="0" t="n">
        <f aca="false">(SUMIF(Inputs!$X$1:$AY$1,FG$1059,Inputs!$X553:$AY553))</f>
        <v>0.1025</v>
      </c>
      <c r="FH553" s="0" t="n">
        <f aca="false">(SUMIF(Inputs!$X$1:$AY$1,FH$1059,Inputs!$X553:$AY553))</f>
        <v>0.1025</v>
      </c>
      <c r="FI553" s="0" t="n">
        <f aca="false">(SUMIF(Inputs!$X$1:$AY$1,FI$1059,Inputs!$X553:$AY553))</f>
        <v>0.1025</v>
      </c>
      <c r="FJ553" s="0" t="n">
        <f aca="false">(SUMIF(Inputs!$X$1:$AY$1,FJ$1059,Inputs!$X553:$AY553))</f>
        <v>0.1025</v>
      </c>
      <c r="FK553" s="0" t="n">
        <f aca="false">(SUMIF(Inputs!$X$1:$AY$1,FK$1059,Inputs!$X553:$AY553))</f>
        <v>0.1025</v>
      </c>
      <c r="FL553" s="0" t="n">
        <f aca="false">(SUMIF(Inputs!$X$1:$AY$1,FL$1059,Inputs!$X553:$AY553))</f>
        <v>0.1025</v>
      </c>
      <c r="FM553" s="0" t="n">
        <f aca="false">(SUMIF(Inputs!$X$1:$AY$1,FM$1059,Inputs!$X553:$AY553))</f>
        <v>0.1025</v>
      </c>
      <c r="FN553" s="0" t="n">
        <f aca="false">(SUMIF(Inputs!$X$1:$AY$1,FN$1059,Inputs!$X553:$AY553))</f>
        <v>0.1025</v>
      </c>
      <c r="FO553" s="0" t="n">
        <f aca="false">(SUMIF(Inputs!$X$1:$AY$1,FO$1059,Inputs!$X553:$AY553))</f>
        <v>0.1025</v>
      </c>
      <c r="FP553" s="0" t="n">
        <f aca="false">(SUMIF(Inputs!$X$1:$AY$1,FP$1059,Inputs!$X553:$AY553))</f>
        <v>0.1025</v>
      </c>
      <c r="FQ553" s="0" t="n">
        <f aca="false">(SUMIF(Inputs!$X$1:$AY$1,FQ$1059,Inputs!$X553:$AY553))</f>
        <v>0.1025</v>
      </c>
      <c r="FR553" s="0" t="n">
        <f aca="false">(SUMIF(Inputs!$X$1:$AY$1,FR$1059,Inputs!$X553:$AY553))</f>
        <v>0.1025</v>
      </c>
      <c r="FS553" s="0" t="n">
        <f aca="false">(SUMIF(Inputs!$X$1:$AY$1,FS$1059,Inputs!$X553:$AY553))</f>
        <v>0.1025</v>
      </c>
      <c r="FT553" s="0" t="n">
        <f aca="false">(SUMIF(Inputs!$X$1:$AY$1,FT$1059,Inputs!$X553:$AY553))</f>
        <v>0.1025</v>
      </c>
      <c r="FU553" s="0" t="n">
        <f aca="false">(SUMIF(Inputs!$X$1:$AY$1,FU$1059,Inputs!$X553:$AY553))</f>
        <v>0.1025</v>
      </c>
      <c r="FV553" s="0" t="n">
        <f aca="false">(SUMIF(Inputs!$X$1:$BB$1,FV$1059,Inputs!$X553:$BB553))</f>
        <v>0.1025</v>
      </c>
      <c r="FW553" s="0" t="n">
        <f aca="false">(SUMIF(Inputs!$X$1:$BB$1,FW$1059,Inputs!$X553:$BB553))</f>
        <v>0.1025</v>
      </c>
      <c r="FX553" s="0" t="n">
        <f aca="false">(SUMIF(Inputs!$X$1:$BB$1,FX$1059,Inputs!$X553:$BB553))</f>
        <v>0.1025</v>
      </c>
      <c r="FY553" s="0" t="n">
        <f aca="false">(SUMIF(Inputs!$X$1:$BB$1,FY$1059,Inputs!$X553:$BB553))</f>
        <v>0.1025</v>
      </c>
      <c r="FZ553" s="0" t="n">
        <f aca="false">(SUMIF(Inputs!$X$1:$BB$1,FZ$1059,Inputs!$X553:$BB553))</f>
        <v>0.1025</v>
      </c>
      <c r="GA553" s="0" t="n">
        <f aca="false">(SUMIF(Inputs!$X$1:$BB$1,GA$1059,Inputs!$X553:$BB553))</f>
        <v>0.1025</v>
      </c>
      <c r="GB553" s="0" t="n">
        <f aca="false">(SUMIF(Inputs!$X$1:$BB$1,GB$1059,Inputs!$X553:$BB553))</f>
        <v>0.1025</v>
      </c>
      <c r="GC553" s="0" t="n">
        <f aca="false">(SUMIF(Inputs!$X$1:$BB$1,GC$1059,Inputs!$X553:$BB553))</f>
        <v>0.1025</v>
      </c>
      <c r="GD553" s="0" t="n">
        <f aca="false">(SUMIF(Inputs!$X$1:$BB$1,GD$1059,Inputs!$X553:$BB553))</f>
        <v>0.1025</v>
      </c>
      <c r="GE553" s="0" t="n">
        <f aca="false">(SUMIF(Inputs!$X$1:$BB$1,GE$1059,Inputs!$X553:$BB553))</f>
        <v>0.1025</v>
      </c>
      <c r="GF553" s="0" t="n">
        <f aca="false">(SUMIF(Inputs!$X$1:$BB$1,GF$1059,Inputs!$X553:$BB553))</f>
        <v>0.1025</v>
      </c>
      <c r="GG553" s="0" t="n">
        <f aca="false">(SUMIF(Inputs!$X$1:$BB$1,GG$1059,Inputs!$X553:$BB553))</f>
        <v>0.1025</v>
      </c>
      <c r="GH553" s="0" t="n">
        <f aca="false">(SUMIF(Inputs!$X$1:$BG$1,GH$1059,Inputs!$X553:$BG553))</f>
        <v>0.1025</v>
      </c>
      <c r="GI553" s="0" t="n">
        <f aca="false">(SUMIF(Inputs!$X$1:$BG$1,GI$1059,Inputs!$X553:$BG553))</f>
        <v>0.1025</v>
      </c>
      <c r="GJ553" s="0" t="n">
        <f aca="false">(SUMIF(Inputs!$X$1:$BG$1,GJ$1059,Inputs!$X553:$BG553))</f>
        <v>0.1025</v>
      </c>
      <c r="GK553" s="0" t="n">
        <f aca="false">(SUMIF(Inputs!$X$1:$BG$1,GK$1059,Inputs!$X553:$BG553))</f>
        <v>0.1025</v>
      </c>
      <c r="GL553" s="0" t="n">
        <f aca="false">(SUMIF(Inputs!$X$1:$BG$1,GL$1059,Inputs!$X553:$BG553))</f>
        <v>0.1025</v>
      </c>
      <c r="GM553" s="0" t="n">
        <f aca="false">(SUMIF(Inputs!$X$1:$BG$1,GM$1059,Inputs!$X553:$BG553))</f>
        <v>0.1025</v>
      </c>
      <c r="GN553" s="0" t="n">
        <f aca="false">(SUMIF(Inputs!$X$1:$BG$1,GN$1059,Inputs!$X553:$BG553))</f>
        <v>0.1025</v>
      </c>
      <c r="GO553" s="0" t="n">
        <f aca="false">(SUMIF(Inputs!$X$1:$BG$1,GO$1059,Inputs!$X553:$BG553))</f>
        <v>0.1025</v>
      </c>
      <c r="GP553" s="0" t="n">
        <f aca="false">(SUMIF(Inputs!$X$1:$BG$1,GP$1059,Inputs!$X553:$BG553))</f>
        <v>0.1025</v>
      </c>
      <c r="GQ553" s="0" t="n">
        <f aca="false">(SUMIF(Inputs!$X$1:$BG$1,GQ$1059,Inputs!$X553:$BG553))</f>
        <v>0.1025</v>
      </c>
      <c r="GR553" s="0" t="n">
        <f aca="false">(SUMIF(Inputs!$X$1:$BG$1,GR$1059,Inputs!$X553:$BG553))</f>
        <v>0.1025</v>
      </c>
      <c r="GS553" s="0" t="n">
        <f aca="false">(SUMIF(Inputs!$X$1:$BG$1,GS$1059,Inputs!$X553:$BG553))</f>
        <v>0.1025</v>
      </c>
      <c r="GT553" s="0" t="n">
        <f aca="false">(SUMIF(Inputs!$X$1:$BG$1,GT$1059,Inputs!$X553:$BG553))</f>
        <v>0.1025</v>
      </c>
      <c r="GU553" s="0" t="n">
        <f aca="false">(SUMIF(Inputs!$X$1:$BG$1,GU$1059,Inputs!$X553:$BG553))</f>
        <v>0.1025</v>
      </c>
      <c r="GV553" s="0" t="n">
        <f aca="false">(SUMIF(Inputs!$X$1:$BG$1,GV$1059,Inputs!$X553:$BG553))</f>
        <v>0.1025</v>
      </c>
      <c r="GW553" s="0" t="n">
        <f aca="false">(SUMIF(Inputs!$X$1:$BG$1,GW$1059,Inputs!$X553:$BG553))</f>
        <v>0.1025</v>
      </c>
      <c r="GX553" s="0" t="n">
        <f aca="false">(SUMIF(Inputs!$X$1:$BG$1,GX$1059,Inputs!$X553:$BG553))</f>
        <v>0.1025</v>
      </c>
      <c r="GY553" s="0" t="n">
        <f aca="false">(SUMIF(Inputs!$X$1:$BG$1,GY$1059,Inputs!$X553:$BG553))</f>
        <v>0.1025</v>
      </c>
      <c r="GZ553" s="0" t="n">
        <f aca="false">(SUMIF(Inputs!$X$1:$BG$1,GZ$1059,Inputs!$X553:$BG553))</f>
        <v>0.1025</v>
      </c>
      <c r="HA553" s="0" t="n">
        <f aca="false">(SUMIF(Inputs!$X$1:$BG$1,HA$1059,Inputs!$X553:$BG553))</f>
        <v>0.1025</v>
      </c>
    </row>
    <row r="554" customFormat="false" ht="15" hidden="false" customHeight="false" outlineLevel="0" collapsed="false">
      <c r="A554" s="405" t="s">
        <v>99</v>
      </c>
      <c r="B554" s="406" t="s">
        <v>499</v>
      </c>
      <c r="C554" s="406" t="s">
        <v>510</v>
      </c>
      <c r="D554" s="406" t="s">
        <v>320</v>
      </c>
      <c r="E554" s="407"/>
      <c r="F554" s="408" t="s">
        <v>511</v>
      </c>
      <c r="G554" s="406" t="s">
        <v>12</v>
      </c>
      <c r="H554" s="406"/>
      <c r="I554" s="406" t="s">
        <v>512</v>
      </c>
      <c r="CL554" s="0" t="n">
        <f aca="false">(SUMIF(Inputs!$X$1:$AY$1,CL$1059,Inputs!$X554:$AY554))</f>
        <v>0.0875</v>
      </c>
      <c r="CM554" s="0" t="n">
        <f aca="false">(SUMIF(Inputs!$X$1:$AY$1,CM$1059,Inputs!$X554:$AY554))</f>
        <v>0.0875</v>
      </c>
      <c r="CN554" s="0" t="n">
        <f aca="false">(SUMIF(Inputs!$X$1:$AY$1,CN$1059,Inputs!$X554:$AY554))</f>
        <v>0.0875</v>
      </c>
      <c r="CO554" s="0" t="n">
        <f aca="false">(SUMIF(Inputs!$X$1:$AY$1,CO$1059,Inputs!$X554:$AY554))</f>
        <v>0.0875</v>
      </c>
      <c r="CP554" s="0" t="n">
        <f aca="false">(SUMIF(Inputs!$X$1:$AY$1,CP$1059,Inputs!$X554:$AY554))</f>
        <v>0.095</v>
      </c>
      <c r="CQ554" s="0" t="n">
        <f aca="false">(SUMIF(Inputs!$X$1:$AY$1,CQ$1059,Inputs!$X554:$AY554))</f>
        <v>0.095</v>
      </c>
      <c r="CR554" s="0" t="n">
        <f aca="false">(SUMIF(Inputs!$X$1:$AY$1,CR$1059,Inputs!$X554:$AY554))</f>
        <v>0.095</v>
      </c>
      <c r="CS554" s="0" t="n">
        <f aca="false">(SUMIF(Inputs!$X$1:$AY$1,CS$1059,Inputs!$X554:$AY554))</f>
        <v>0.095</v>
      </c>
      <c r="CT554" s="0" t="n">
        <f aca="false">(SUMIF(Inputs!$X$1:$AY$1,CT$1059,Inputs!$X554:$AY554))</f>
        <v>0.095</v>
      </c>
      <c r="CU554" s="0" t="n">
        <f aca="false">(SUMIF(Inputs!$X$1:$AY$1,CU$1059,Inputs!$X554:$AY554))</f>
        <v>0.095</v>
      </c>
      <c r="CV554" s="0" t="n">
        <f aca="false">(SUMIF(Inputs!$X$1:$AY$1,CV$1059,Inputs!$X554:$AY554))</f>
        <v>0.095</v>
      </c>
      <c r="CW554" s="0" t="n">
        <f aca="false">(SUMIF(Inputs!$X$1:$AY$1,CW$1059,Inputs!$X554:$AY554))</f>
        <v>0.095</v>
      </c>
      <c r="CX554" s="0" t="n">
        <f aca="false">(SUMIF(Inputs!$X$1:$AY$1,CX$1059,Inputs!$X554:$AY554))</f>
        <v>0.1</v>
      </c>
      <c r="CY554" s="0" t="n">
        <f aca="false">(SUMIF(Inputs!$X$1:$AY$1,CY$1059,Inputs!$X554:$AY554))</f>
        <v>0.1</v>
      </c>
      <c r="CZ554" s="0" t="n">
        <f aca="false">(SUMIF(Inputs!$X$1:$AY$1,CZ$1059,Inputs!$X554:$AY554))</f>
        <v>0.1</v>
      </c>
      <c r="DA554" s="0" t="n">
        <f aca="false">(SUMIF(Inputs!$X$1:$AY$1,DA$1059,Inputs!$X554:$AY554))</f>
        <v>0.1</v>
      </c>
      <c r="DB554" s="357" t="n">
        <f aca="false">(SUMIF(Inputs!$X$1:$AY$1,DB$1059,Inputs!$X554:$AY554))</f>
        <v>0.105</v>
      </c>
      <c r="DC554" s="0" t="n">
        <f aca="false">(SUMIF(Inputs!$X$1:$AY$1,DC$1059,Inputs!$X554:$AY554))</f>
        <v>0.105</v>
      </c>
      <c r="DD554" s="0" t="n">
        <f aca="false">(SUMIF(Inputs!$X$1:$AY$1,DD$1059,Inputs!$X554:$AY554))</f>
        <v>0.105</v>
      </c>
      <c r="DE554" s="0" t="n">
        <f aca="false">(SUMIF(Inputs!$X$1:$AY$1,DE$1059,Inputs!$X554:$AY554))</f>
        <v>0.105</v>
      </c>
      <c r="DF554" s="0" t="n">
        <v>0.105</v>
      </c>
      <c r="DG554" s="0" t="n">
        <v>0.105</v>
      </c>
      <c r="DH554" s="0" t="n">
        <v>0.105</v>
      </c>
      <c r="DI554" s="0" t="n">
        <v>0.105</v>
      </c>
      <c r="DJ554" s="0" t="n">
        <v>0.105</v>
      </c>
      <c r="DK554" s="0" t="n">
        <v>0.105</v>
      </c>
      <c r="DL554" s="0" t="n">
        <v>0.1025</v>
      </c>
      <c r="DM554" s="0" t="n">
        <v>0.1</v>
      </c>
      <c r="DN554" s="0" t="n">
        <v>0.1</v>
      </c>
      <c r="DO554" s="0" t="n">
        <v>0.1</v>
      </c>
      <c r="DP554" s="0" t="n">
        <v>0.095</v>
      </c>
      <c r="DQ554" s="0" t="n">
        <v>0.09</v>
      </c>
      <c r="DR554" s="0" t="n">
        <v>0.09</v>
      </c>
      <c r="DS554" s="0" t="n">
        <v>0.09</v>
      </c>
      <c r="DT554" s="0" t="n">
        <v>0.09</v>
      </c>
      <c r="DU554" s="0" t="n">
        <v>0.09</v>
      </c>
      <c r="DV554" s="0" t="n">
        <v>0.09</v>
      </c>
      <c r="DW554" s="0" t="n">
        <v>0.09</v>
      </c>
      <c r="DX554" s="0" t="n">
        <v>0.09</v>
      </c>
      <c r="DY554" s="0" t="n">
        <v>0.09</v>
      </c>
      <c r="DZ554" s="0" t="n">
        <v>0.09</v>
      </c>
      <c r="EA554" s="276" t="n">
        <v>0.09</v>
      </c>
      <c r="EB554" s="0" t="n">
        <v>0.09</v>
      </c>
      <c r="EC554" s="0" t="n">
        <v>0.09</v>
      </c>
      <c r="ED554" s="0" t="n">
        <v>0.09</v>
      </c>
      <c r="EE554" s="0" t="n">
        <v>0.09</v>
      </c>
      <c r="EF554" s="0" t="n">
        <v>0.09</v>
      </c>
      <c r="EG554" s="0" t="n">
        <v>0.09</v>
      </c>
      <c r="EH554" s="0" t="n">
        <v>0.09</v>
      </c>
      <c r="EI554" s="0" t="n">
        <v>0.09</v>
      </c>
      <c r="EJ554" s="0" t="n">
        <v>0.09</v>
      </c>
      <c r="EK554" s="0" t="n">
        <v>0.09</v>
      </c>
      <c r="EL554" s="0" t="n">
        <v>0.09</v>
      </c>
      <c r="EM554" s="0" t="n">
        <v>0.09</v>
      </c>
      <c r="EN554" s="0" t="n">
        <v>0.09</v>
      </c>
      <c r="EO554" s="0" t="n">
        <v>0.09</v>
      </c>
      <c r="EP554" s="0" t="n">
        <v>0.09</v>
      </c>
      <c r="EQ554" s="0" t="n">
        <v>0.09</v>
      </c>
      <c r="ER554" s="0" t="n">
        <v>0.09</v>
      </c>
      <c r="ES554" s="0" t="n">
        <v>0.09</v>
      </c>
      <c r="ET554" s="0" t="n">
        <f aca="false">(SUMIF(Inputs!$X$1:$AY$1,ET$1059,Inputs!$X554:$AY554))</f>
        <v>0.09</v>
      </c>
      <c r="EU554" s="0" t="n">
        <f aca="false">(SUMIF(Inputs!$X$1:$AY$1,EU$1059,Inputs!$X554:$AY554))</f>
        <v>0.09</v>
      </c>
      <c r="EV554" s="0" t="n">
        <f aca="false">(SUMIF(Inputs!$X$1:$AY$1,EV$1059,Inputs!$X554:$AY554))</f>
        <v>0.09</v>
      </c>
      <c r="EW554" s="0" t="n">
        <f aca="false">(SUMIF(Inputs!$X$1:$AY$1,EW$1059,Inputs!$X554:$AY554))</f>
        <v>0.09</v>
      </c>
      <c r="EX554" s="0" t="n">
        <f aca="false">(SUMIF(Inputs!$X$1:$AY$1,EX$1059,Inputs!$X554:$AY554))</f>
        <v>0.09</v>
      </c>
      <c r="EY554" s="0" t="n">
        <f aca="false">(SUMIF(Inputs!$X$1:$AY$1,EY$1059,Inputs!$X554:$AY554))</f>
        <v>0.09</v>
      </c>
      <c r="EZ554" s="0" t="n">
        <f aca="false">(SUMIF(Inputs!$X$1:$AY$1,EZ$1059,Inputs!$X554:$AY554))</f>
        <v>0.09</v>
      </c>
      <c r="FA554" s="0" t="n">
        <f aca="false">(SUMIF(Inputs!$X$1:$AY$1,FA$1059,Inputs!$X554:$AY554))</f>
        <v>0.09</v>
      </c>
      <c r="FB554" s="0" t="n">
        <f aca="false">(SUMIF(Inputs!$X$1:$AY$1,FB$1059,Inputs!$X554:$AY554))</f>
        <v>0.09</v>
      </c>
      <c r="FC554" s="0" t="n">
        <f aca="false">(SUMIF(Inputs!$X$1:$AY$1,FC$1059,Inputs!$X554:$AY554))</f>
        <v>0.09</v>
      </c>
      <c r="FD554" s="0" t="n">
        <f aca="false">(SUMIF(Inputs!$X$1:$AY$1,FD$1059,Inputs!$X554:$AY554))</f>
        <v>0.09</v>
      </c>
      <c r="FE554" s="0" t="n">
        <f aca="false">(SUMIF(Inputs!$X$1:$AY$1,FE$1059,Inputs!$X554:$AY554))</f>
        <v>0.09</v>
      </c>
      <c r="FF554" s="0" t="n">
        <f aca="false">(SUMIF(Inputs!$X$1:$AY$1,FF$1059,Inputs!$X554:$AY554))</f>
        <v>0.09</v>
      </c>
      <c r="FG554" s="0" t="n">
        <f aca="false">(SUMIF(Inputs!$X$1:$AY$1,FG$1059,Inputs!$X554:$AY554))</f>
        <v>0.09</v>
      </c>
      <c r="FH554" s="0" t="n">
        <f aca="false">(SUMIF(Inputs!$X$1:$AY$1,FH$1059,Inputs!$X554:$AY554))</f>
        <v>0.09</v>
      </c>
      <c r="FI554" s="0" t="n">
        <f aca="false">(SUMIF(Inputs!$X$1:$AY$1,FI$1059,Inputs!$X554:$AY554))</f>
        <v>0.09</v>
      </c>
      <c r="FJ554" s="0" t="n">
        <f aca="false">(SUMIF(Inputs!$X$1:$AY$1,FJ$1059,Inputs!$X554:$AY554))</f>
        <v>0.09</v>
      </c>
      <c r="FK554" s="0" t="n">
        <f aca="false">(SUMIF(Inputs!$X$1:$AY$1,FK$1059,Inputs!$X554:$AY554))</f>
        <v>0.09</v>
      </c>
      <c r="FL554" s="0" t="n">
        <f aca="false">(SUMIF(Inputs!$X$1:$AY$1,FL$1059,Inputs!$X554:$AY554))</f>
        <v>0.09</v>
      </c>
      <c r="FM554" s="0" t="n">
        <f aca="false">(SUMIF(Inputs!$X$1:$AY$1,FM$1059,Inputs!$X554:$AY554))</f>
        <v>0.09</v>
      </c>
      <c r="FN554" s="0" t="n">
        <f aca="false">(SUMIF(Inputs!$X$1:$AY$1,FN$1059,Inputs!$X554:$AY554))</f>
        <v>0.09</v>
      </c>
      <c r="FO554" s="0" t="n">
        <f aca="false">(SUMIF(Inputs!$X$1:$AY$1,FO$1059,Inputs!$X554:$AY554))</f>
        <v>0.09</v>
      </c>
      <c r="FP554" s="0" t="n">
        <f aca="false">(SUMIF(Inputs!$X$1:$AY$1,FP$1059,Inputs!$X554:$AY554))</f>
        <v>0.09</v>
      </c>
      <c r="FQ554" s="0" t="n">
        <f aca="false">(SUMIF(Inputs!$X$1:$AY$1,FQ$1059,Inputs!$X554:$AY554))</f>
        <v>0.09</v>
      </c>
      <c r="FR554" s="0" t="n">
        <f aca="false">(SUMIF(Inputs!$X$1:$AY$1,FR$1059,Inputs!$X554:$AY554))</f>
        <v>0.09</v>
      </c>
      <c r="FS554" s="0" t="n">
        <f aca="false">(SUMIF(Inputs!$X$1:$AY$1,FS$1059,Inputs!$X554:$AY554))</f>
        <v>0.09</v>
      </c>
      <c r="FT554" s="0" t="n">
        <f aca="false">(SUMIF(Inputs!$X$1:$AY$1,FT$1059,Inputs!$X554:$AY554))</f>
        <v>0.09</v>
      </c>
      <c r="FU554" s="0" t="n">
        <f aca="false">(SUMIF(Inputs!$X$1:$AY$1,FU$1059,Inputs!$X554:$AY554))</f>
        <v>0.09</v>
      </c>
      <c r="FV554" s="0" t="n">
        <f aca="false">(SUMIF(Inputs!$X$1:$BB$1,FV$1059,Inputs!$X554:$BB554))</f>
        <v>0.09</v>
      </c>
      <c r="FW554" s="0" t="n">
        <f aca="false">(SUMIF(Inputs!$X$1:$BB$1,FW$1059,Inputs!$X554:$BB554))</f>
        <v>0.09</v>
      </c>
      <c r="FX554" s="0" t="n">
        <f aca="false">(SUMIF(Inputs!$X$1:$BB$1,FX$1059,Inputs!$X554:$BB554))</f>
        <v>0.09</v>
      </c>
      <c r="FY554" s="0" t="n">
        <f aca="false">(SUMIF(Inputs!$X$1:$BB$1,FY$1059,Inputs!$X554:$BB554))</f>
        <v>0.09</v>
      </c>
      <c r="FZ554" s="0" t="n">
        <f aca="false">(SUMIF(Inputs!$X$1:$BB$1,FZ$1059,Inputs!$X554:$BB554))</f>
        <v>0.09</v>
      </c>
      <c r="GA554" s="0" t="n">
        <f aca="false">(SUMIF(Inputs!$X$1:$BB$1,GA$1059,Inputs!$X554:$BB554))</f>
        <v>0.09</v>
      </c>
      <c r="GB554" s="0" t="n">
        <f aca="false">(SUMIF(Inputs!$X$1:$BB$1,GB$1059,Inputs!$X554:$BB554))</f>
        <v>0.09</v>
      </c>
      <c r="GC554" s="0" t="n">
        <f aca="false">(SUMIF(Inputs!$X$1:$BB$1,GC$1059,Inputs!$X554:$BB554))</f>
        <v>0.09</v>
      </c>
      <c r="GD554" s="0" t="n">
        <f aca="false">(SUMIF(Inputs!$X$1:$BB$1,GD$1059,Inputs!$X554:$BB554))</f>
        <v>0.09</v>
      </c>
      <c r="GE554" s="0" t="n">
        <f aca="false">(SUMIF(Inputs!$X$1:$BB$1,GE$1059,Inputs!$X554:$BB554))</f>
        <v>0.09</v>
      </c>
      <c r="GF554" s="0" t="n">
        <f aca="false">(SUMIF(Inputs!$X$1:$BB$1,GF$1059,Inputs!$X554:$BB554))</f>
        <v>0.09</v>
      </c>
      <c r="GG554" s="0" t="n">
        <f aca="false">(SUMIF(Inputs!$X$1:$BB$1,GG$1059,Inputs!$X554:$BB554))</f>
        <v>0.09</v>
      </c>
      <c r="GH554" s="0" t="n">
        <f aca="false">(SUMIF(Inputs!$X$1:$BG$1,GH$1059,Inputs!$X554:$BG554))</f>
        <v>0.09</v>
      </c>
      <c r="GI554" s="0" t="n">
        <f aca="false">(SUMIF(Inputs!$X$1:$BG$1,GI$1059,Inputs!$X554:$BG554))</f>
        <v>0.09</v>
      </c>
      <c r="GJ554" s="0" t="n">
        <f aca="false">(SUMIF(Inputs!$X$1:$BG$1,GJ$1059,Inputs!$X554:$BG554))</f>
        <v>0.09</v>
      </c>
      <c r="GK554" s="0" t="n">
        <f aca="false">(SUMIF(Inputs!$X$1:$BG$1,GK$1059,Inputs!$X554:$BG554))</f>
        <v>0.09</v>
      </c>
      <c r="GL554" s="0" t="n">
        <f aca="false">(SUMIF(Inputs!$X$1:$BG$1,GL$1059,Inputs!$X554:$BG554))</f>
        <v>0.09</v>
      </c>
      <c r="GM554" s="0" t="n">
        <f aca="false">(SUMIF(Inputs!$X$1:$BG$1,GM$1059,Inputs!$X554:$BG554))</f>
        <v>0.09</v>
      </c>
      <c r="GN554" s="0" t="n">
        <f aca="false">(SUMIF(Inputs!$X$1:$BG$1,GN$1059,Inputs!$X554:$BG554))</f>
        <v>0.09</v>
      </c>
      <c r="GO554" s="0" t="n">
        <f aca="false">(SUMIF(Inputs!$X$1:$BG$1,GO$1059,Inputs!$X554:$BG554))</f>
        <v>0.09</v>
      </c>
      <c r="GP554" s="0" t="n">
        <f aca="false">(SUMIF(Inputs!$X$1:$BG$1,GP$1059,Inputs!$X554:$BG554))</f>
        <v>0.09</v>
      </c>
      <c r="GQ554" s="0" t="n">
        <f aca="false">(SUMIF(Inputs!$X$1:$BG$1,GQ$1059,Inputs!$X554:$BG554))</f>
        <v>0.09</v>
      </c>
      <c r="GR554" s="0" t="n">
        <f aca="false">(SUMIF(Inputs!$X$1:$BG$1,GR$1059,Inputs!$X554:$BG554))</f>
        <v>0.09</v>
      </c>
      <c r="GS554" s="0" t="n">
        <f aca="false">(SUMIF(Inputs!$X$1:$BG$1,GS$1059,Inputs!$X554:$BG554))</f>
        <v>0.09</v>
      </c>
      <c r="GT554" s="0" t="n">
        <f aca="false">(SUMIF(Inputs!$X$1:$BG$1,GT$1059,Inputs!$X554:$BG554))</f>
        <v>0.09</v>
      </c>
      <c r="GU554" s="0" t="n">
        <f aca="false">(SUMIF(Inputs!$X$1:$BG$1,GU$1059,Inputs!$X554:$BG554))</f>
        <v>0.09</v>
      </c>
      <c r="GV554" s="0" t="n">
        <f aca="false">(SUMIF(Inputs!$X$1:$BG$1,GV$1059,Inputs!$X554:$BG554))</f>
        <v>0.09</v>
      </c>
      <c r="GW554" s="0" t="n">
        <f aca="false">(SUMIF(Inputs!$X$1:$BG$1,GW$1059,Inputs!$X554:$BG554))</f>
        <v>0.09</v>
      </c>
      <c r="GX554" s="0" t="n">
        <f aca="false">(SUMIF(Inputs!$X$1:$BG$1,GX$1059,Inputs!$X554:$BG554))</f>
        <v>0.09</v>
      </c>
      <c r="GY554" s="0" t="n">
        <f aca="false">(SUMIF(Inputs!$X$1:$BG$1,GY$1059,Inputs!$X554:$BG554))</f>
        <v>0.09</v>
      </c>
      <c r="GZ554" s="0" t="n">
        <f aca="false">(SUMIF(Inputs!$X$1:$BG$1,GZ$1059,Inputs!$X554:$BG554))</f>
        <v>0.09</v>
      </c>
      <c r="HA554" s="0" t="n">
        <f aca="false">(SUMIF(Inputs!$X$1:$BG$1,HA$1059,Inputs!$X554:$BG554))</f>
        <v>0.09</v>
      </c>
    </row>
    <row r="555" customFormat="false" ht="15" hidden="false" customHeight="false" outlineLevel="0" collapsed="false">
      <c r="A555" s="405" t="s">
        <v>99</v>
      </c>
      <c r="B555" s="406" t="s">
        <v>499</v>
      </c>
      <c r="C555" s="406" t="s">
        <v>510</v>
      </c>
      <c r="D555" s="406" t="s">
        <v>320</v>
      </c>
      <c r="E555" s="407"/>
      <c r="F555" s="408" t="s">
        <v>513</v>
      </c>
      <c r="G555" s="406" t="s">
        <v>12</v>
      </c>
      <c r="H555" s="406"/>
      <c r="I555" s="406" t="s">
        <v>512</v>
      </c>
      <c r="CL555" s="0" t="n">
        <f aca="false">(SUMIF(Inputs!$X$1:$AY$1,CL$1059,Inputs!$X555:$AY555))</f>
        <v>0.1125</v>
      </c>
      <c r="CM555" s="0" t="n">
        <f aca="false">(SUMIF(Inputs!$X$1:$AY$1,CM$1059,Inputs!$X555:$AY555))</f>
        <v>0.1125</v>
      </c>
      <c r="CN555" s="0" t="n">
        <f aca="false">(SUMIF(Inputs!$X$1:$AY$1,CN$1059,Inputs!$X555:$AY555))</f>
        <v>0.1125</v>
      </c>
      <c r="CO555" s="0" t="n">
        <f aca="false">(SUMIF(Inputs!$X$1:$AY$1,CO$1059,Inputs!$X555:$AY555))</f>
        <v>0.1125</v>
      </c>
      <c r="CP555" s="0" t="n">
        <f aca="false">(SUMIF(Inputs!$X$1:$AY$1,CP$1059,Inputs!$X555:$AY555))</f>
        <v>0.1175</v>
      </c>
      <c r="CQ555" s="0" t="n">
        <f aca="false">(SUMIF(Inputs!$X$1:$AY$1,CQ$1059,Inputs!$X555:$AY555))</f>
        <v>0.1175</v>
      </c>
      <c r="CR555" s="0" t="n">
        <f aca="false">(SUMIF(Inputs!$X$1:$AY$1,CR$1059,Inputs!$X555:$AY555))</f>
        <v>0.1175</v>
      </c>
      <c r="CS555" s="0" t="n">
        <f aca="false">(SUMIF(Inputs!$X$1:$AY$1,CS$1059,Inputs!$X555:$AY555))</f>
        <v>0.1175</v>
      </c>
      <c r="CT555" s="0" t="n">
        <f aca="false">(SUMIF(Inputs!$X$1:$AY$1,CT$1059,Inputs!$X555:$AY555))</f>
        <v>0.1175</v>
      </c>
      <c r="CU555" s="0" t="n">
        <f aca="false">(SUMIF(Inputs!$X$1:$AY$1,CU$1059,Inputs!$X555:$AY555))</f>
        <v>0.1175</v>
      </c>
      <c r="CV555" s="0" t="n">
        <f aca="false">(SUMIF(Inputs!$X$1:$AY$1,CV$1059,Inputs!$X555:$AY555))</f>
        <v>0.1175</v>
      </c>
      <c r="CW555" s="0" t="n">
        <f aca="false">(SUMIF(Inputs!$X$1:$AY$1,CW$1059,Inputs!$X555:$AY555))</f>
        <v>0.1175</v>
      </c>
      <c r="CX555" s="0" t="n">
        <f aca="false">(SUMIF(Inputs!$X$1:$AY$1,CX$1059,Inputs!$X555:$AY555))</f>
        <v>0.1225</v>
      </c>
      <c r="CY555" s="0" t="n">
        <f aca="false">(SUMIF(Inputs!$X$1:$AY$1,CY$1059,Inputs!$X555:$AY555))</f>
        <v>0.1225</v>
      </c>
      <c r="CZ555" s="0" t="n">
        <f aca="false">(SUMIF(Inputs!$X$1:$AY$1,CZ$1059,Inputs!$X555:$AY555))</f>
        <v>0.1225</v>
      </c>
      <c r="DA555" s="0" t="n">
        <f aca="false">(SUMIF(Inputs!$X$1:$AY$1,DA$1059,Inputs!$X555:$AY555))</f>
        <v>0.1225</v>
      </c>
      <c r="DB555" s="357" t="n">
        <f aca="false">(SUMIF(Inputs!$X$1:$AY$1,DB$1059,Inputs!$X555:$AY555))</f>
        <v>0.14</v>
      </c>
      <c r="DC555" s="0" t="n">
        <f aca="false">(SUMIF(Inputs!$X$1:$AY$1,DC$1059,Inputs!$X555:$AY555))</f>
        <v>0.14</v>
      </c>
      <c r="DD555" s="0" t="n">
        <f aca="false">(SUMIF(Inputs!$X$1:$AY$1,DD$1059,Inputs!$X555:$AY555))</f>
        <v>0.14</v>
      </c>
      <c r="DE555" s="0" t="n">
        <f aca="false">(SUMIF(Inputs!$X$1:$AY$1,DE$1059,Inputs!$X555:$AY555))</f>
        <v>0.14</v>
      </c>
      <c r="DF555" s="0" t="n">
        <v>0.14</v>
      </c>
      <c r="DG555" s="0" t="n">
        <v>0.14</v>
      </c>
      <c r="DH555" s="0" t="n">
        <v>0.14</v>
      </c>
      <c r="DI555" s="0" t="n">
        <v>0.14</v>
      </c>
      <c r="DJ555" s="0" t="n">
        <v>0.14</v>
      </c>
      <c r="DK555" s="0" t="n">
        <v>0.14</v>
      </c>
      <c r="DL555" s="0" t="n">
        <v>0.1375</v>
      </c>
      <c r="DM555" s="0" t="n">
        <v>0.1325</v>
      </c>
      <c r="DN555" s="0" t="n">
        <v>0.1325</v>
      </c>
      <c r="DO555" s="0" t="n">
        <v>0.1325</v>
      </c>
      <c r="DP555" s="0" t="n">
        <v>0.1225</v>
      </c>
      <c r="DQ555" s="0" t="n">
        <v>0.1125</v>
      </c>
      <c r="DR555" s="0" t="n">
        <v>0.1125</v>
      </c>
      <c r="DS555" s="0" t="n">
        <v>0.1125</v>
      </c>
      <c r="DT555" s="0" t="n">
        <v>0.1125</v>
      </c>
      <c r="DU555" s="0" t="n">
        <v>0.1125</v>
      </c>
      <c r="DV555" s="0" t="n">
        <v>0.1125</v>
      </c>
      <c r="DW555" s="0" t="n">
        <v>0.1125</v>
      </c>
      <c r="DX555" s="0" t="n">
        <v>0.1125</v>
      </c>
      <c r="DY555" s="0" t="n">
        <v>0.1125</v>
      </c>
      <c r="DZ555" s="0" t="n">
        <v>0.1125</v>
      </c>
      <c r="EA555" s="276" t="n">
        <v>0.1125</v>
      </c>
      <c r="EB555" s="0" t="n">
        <v>0.1125</v>
      </c>
      <c r="EC555" s="0" t="n">
        <v>0.1125</v>
      </c>
      <c r="ED555" s="0" t="n">
        <v>0.1125</v>
      </c>
      <c r="EE555" s="0" t="n">
        <v>0.1125</v>
      </c>
      <c r="EF555" s="0" t="n">
        <v>0.1125</v>
      </c>
      <c r="EG555" s="0" t="n">
        <v>0.1125</v>
      </c>
      <c r="EH555" s="0" t="n">
        <v>0.1125</v>
      </c>
      <c r="EI555" s="0" t="n">
        <v>0.1125</v>
      </c>
      <c r="EJ555" s="0" t="n">
        <v>0.1125</v>
      </c>
      <c r="EK555" s="0" t="n">
        <v>0.1125</v>
      </c>
      <c r="EL555" s="0" t="n">
        <v>0.1125</v>
      </c>
      <c r="EM555" s="0" t="n">
        <v>0.1125</v>
      </c>
      <c r="EN555" s="0" t="n">
        <v>0.1125</v>
      </c>
      <c r="EO555" s="0" t="n">
        <v>0.1125</v>
      </c>
      <c r="EP555" s="0" t="n">
        <v>0.1125</v>
      </c>
      <c r="EQ555" s="0" t="n">
        <v>0.1125</v>
      </c>
      <c r="ER555" s="0" t="n">
        <v>0.1125</v>
      </c>
      <c r="ES555" s="0" t="n">
        <v>0.1125</v>
      </c>
      <c r="ET555" s="0" t="n">
        <f aca="false">(SUMIF(Inputs!$X$1:$AY$1,ET$1059,Inputs!$X555:$AY555))</f>
        <v>0.1125</v>
      </c>
      <c r="EU555" s="0" t="n">
        <f aca="false">(SUMIF(Inputs!$X$1:$AY$1,EU$1059,Inputs!$X555:$AY555))</f>
        <v>0.1125</v>
      </c>
      <c r="EV555" s="0" t="n">
        <f aca="false">(SUMIF(Inputs!$X$1:$AY$1,EV$1059,Inputs!$X555:$AY555))</f>
        <v>0.1125</v>
      </c>
      <c r="EW555" s="0" t="n">
        <f aca="false">(SUMIF(Inputs!$X$1:$AY$1,EW$1059,Inputs!$X555:$AY555))</f>
        <v>0.1125</v>
      </c>
      <c r="EX555" s="0" t="n">
        <f aca="false">(SUMIF(Inputs!$X$1:$AY$1,EX$1059,Inputs!$X555:$AY555))</f>
        <v>0.1125</v>
      </c>
      <c r="EY555" s="0" t="n">
        <f aca="false">(SUMIF(Inputs!$X$1:$AY$1,EY$1059,Inputs!$X555:$AY555))</f>
        <v>0.1125</v>
      </c>
      <c r="EZ555" s="0" t="n">
        <f aca="false">(SUMIF(Inputs!$X$1:$AY$1,EZ$1059,Inputs!$X555:$AY555))</f>
        <v>0.1125</v>
      </c>
      <c r="FA555" s="0" t="n">
        <f aca="false">(SUMIF(Inputs!$X$1:$AY$1,FA$1059,Inputs!$X555:$AY555))</f>
        <v>0.1125</v>
      </c>
      <c r="FB555" s="0" t="n">
        <f aca="false">(SUMIF(Inputs!$X$1:$AY$1,FB$1059,Inputs!$X555:$AY555))</f>
        <v>0.1125</v>
      </c>
      <c r="FC555" s="0" t="n">
        <f aca="false">(SUMIF(Inputs!$X$1:$AY$1,FC$1059,Inputs!$X555:$AY555))</f>
        <v>0.1125</v>
      </c>
      <c r="FD555" s="0" t="n">
        <f aca="false">(SUMIF(Inputs!$X$1:$AY$1,FD$1059,Inputs!$X555:$AY555))</f>
        <v>0.1125</v>
      </c>
      <c r="FE555" s="0" t="n">
        <f aca="false">(SUMIF(Inputs!$X$1:$AY$1,FE$1059,Inputs!$X555:$AY555))</f>
        <v>0.1125</v>
      </c>
      <c r="FF555" s="0" t="n">
        <f aca="false">(SUMIF(Inputs!$X$1:$AY$1,FF$1059,Inputs!$X555:$AY555))</f>
        <v>0.1125</v>
      </c>
      <c r="FG555" s="0" t="n">
        <f aca="false">(SUMIF(Inputs!$X$1:$AY$1,FG$1059,Inputs!$X555:$AY555))</f>
        <v>0.1125</v>
      </c>
      <c r="FH555" s="0" t="n">
        <f aca="false">(SUMIF(Inputs!$X$1:$AY$1,FH$1059,Inputs!$X555:$AY555))</f>
        <v>0.1125</v>
      </c>
      <c r="FI555" s="0" t="n">
        <f aca="false">(SUMIF(Inputs!$X$1:$AY$1,FI$1059,Inputs!$X555:$AY555))</f>
        <v>0.1125</v>
      </c>
      <c r="FJ555" s="0" t="n">
        <f aca="false">(SUMIF(Inputs!$X$1:$AY$1,FJ$1059,Inputs!$X555:$AY555))</f>
        <v>0.1125</v>
      </c>
      <c r="FK555" s="0" t="n">
        <f aca="false">(SUMIF(Inputs!$X$1:$AY$1,FK$1059,Inputs!$X555:$AY555))</f>
        <v>0.1125</v>
      </c>
      <c r="FL555" s="0" t="n">
        <f aca="false">(SUMIF(Inputs!$X$1:$AY$1,FL$1059,Inputs!$X555:$AY555))</f>
        <v>0.1125</v>
      </c>
      <c r="FM555" s="0" t="n">
        <f aca="false">(SUMIF(Inputs!$X$1:$AY$1,FM$1059,Inputs!$X555:$AY555))</f>
        <v>0.1125</v>
      </c>
      <c r="FN555" s="0" t="n">
        <f aca="false">(SUMIF(Inputs!$X$1:$AY$1,FN$1059,Inputs!$X555:$AY555))</f>
        <v>0.1125</v>
      </c>
      <c r="FO555" s="0" t="n">
        <f aca="false">(SUMIF(Inputs!$X$1:$AY$1,FO$1059,Inputs!$X555:$AY555))</f>
        <v>0.1125</v>
      </c>
      <c r="FP555" s="0" t="n">
        <f aca="false">(SUMIF(Inputs!$X$1:$AY$1,FP$1059,Inputs!$X555:$AY555))</f>
        <v>0.1125</v>
      </c>
      <c r="FQ555" s="0" t="n">
        <f aca="false">(SUMIF(Inputs!$X$1:$AY$1,FQ$1059,Inputs!$X555:$AY555))</f>
        <v>0.1125</v>
      </c>
      <c r="FR555" s="0" t="n">
        <f aca="false">(SUMIF(Inputs!$X$1:$AY$1,FR$1059,Inputs!$X555:$AY555))</f>
        <v>0.1125</v>
      </c>
      <c r="FS555" s="0" t="n">
        <f aca="false">(SUMIF(Inputs!$X$1:$AY$1,FS$1059,Inputs!$X555:$AY555))</f>
        <v>0.1125</v>
      </c>
      <c r="FT555" s="0" t="n">
        <f aca="false">(SUMIF(Inputs!$X$1:$AY$1,FT$1059,Inputs!$X555:$AY555))</f>
        <v>0.1125</v>
      </c>
      <c r="FU555" s="0" t="n">
        <f aca="false">(SUMIF(Inputs!$X$1:$AY$1,FU$1059,Inputs!$X555:$AY555))</f>
        <v>0.1125</v>
      </c>
      <c r="FV555" s="0" t="n">
        <f aca="false">(SUMIF(Inputs!$X$1:$BB$1,FV$1059,Inputs!$X555:$BB555))</f>
        <v>0.1125</v>
      </c>
      <c r="FW555" s="0" t="n">
        <f aca="false">(SUMIF(Inputs!$X$1:$BB$1,FW$1059,Inputs!$X555:$BB555))</f>
        <v>0.1125</v>
      </c>
      <c r="FX555" s="0" t="n">
        <f aca="false">(SUMIF(Inputs!$X$1:$BB$1,FX$1059,Inputs!$X555:$BB555))</f>
        <v>0.1125</v>
      </c>
      <c r="FY555" s="0" t="n">
        <f aca="false">(SUMIF(Inputs!$X$1:$BB$1,FY$1059,Inputs!$X555:$BB555))</f>
        <v>0.1125</v>
      </c>
      <c r="FZ555" s="0" t="n">
        <f aca="false">(SUMIF(Inputs!$X$1:$BB$1,FZ$1059,Inputs!$X555:$BB555))</f>
        <v>0.1125</v>
      </c>
      <c r="GA555" s="0" t="n">
        <f aca="false">(SUMIF(Inputs!$X$1:$BB$1,GA$1059,Inputs!$X555:$BB555))</f>
        <v>0.1125</v>
      </c>
      <c r="GB555" s="0" t="n">
        <f aca="false">(SUMIF(Inputs!$X$1:$BB$1,GB$1059,Inputs!$X555:$BB555))</f>
        <v>0.1125</v>
      </c>
      <c r="GC555" s="0" t="n">
        <f aca="false">(SUMIF(Inputs!$X$1:$BB$1,GC$1059,Inputs!$X555:$BB555))</f>
        <v>0.1125</v>
      </c>
      <c r="GD555" s="0" t="n">
        <f aca="false">(SUMIF(Inputs!$X$1:$BB$1,GD$1059,Inputs!$X555:$BB555))</f>
        <v>0.1125</v>
      </c>
      <c r="GE555" s="0" t="n">
        <f aca="false">(SUMIF(Inputs!$X$1:$BB$1,GE$1059,Inputs!$X555:$BB555))</f>
        <v>0.1125</v>
      </c>
      <c r="GF555" s="0" t="n">
        <f aca="false">(SUMIF(Inputs!$X$1:$BB$1,GF$1059,Inputs!$X555:$BB555))</f>
        <v>0.1125</v>
      </c>
      <c r="GG555" s="0" t="n">
        <f aca="false">(SUMIF(Inputs!$X$1:$BB$1,GG$1059,Inputs!$X555:$BB555))</f>
        <v>0.1125</v>
      </c>
      <c r="GH555" s="0" t="n">
        <f aca="false">(SUMIF(Inputs!$X$1:$BG$1,GH$1059,Inputs!$X555:$BG555))</f>
        <v>0.1125</v>
      </c>
      <c r="GI555" s="0" t="n">
        <f aca="false">(SUMIF(Inputs!$X$1:$BG$1,GI$1059,Inputs!$X555:$BG555))</f>
        <v>0.1125</v>
      </c>
      <c r="GJ555" s="0" t="n">
        <f aca="false">(SUMIF(Inputs!$X$1:$BG$1,GJ$1059,Inputs!$X555:$BG555))</f>
        <v>0.1125</v>
      </c>
      <c r="GK555" s="0" t="n">
        <f aca="false">(SUMIF(Inputs!$X$1:$BG$1,GK$1059,Inputs!$X555:$BG555))</f>
        <v>0.1125</v>
      </c>
      <c r="GL555" s="0" t="n">
        <f aca="false">(SUMIF(Inputs!$X$1:$BG$1,GL$1059,Inputs!$X555:$BG555))</f>
        <v>0.1125</v>
      </c>
      <c r="GM555" s="0" t="n">
        <f aca="false">(SUMIF(Inputs!$X$1:$BG$1,GM$1059,Inputs!$X555:$BG555))</f>
        <v>0.1125</v>
      </c>
      <c r="GN555" s="0" t="n">
        <f aca="false">(SUMIF(Inputs!$X$1:$BG$1,GN$1059,Inputs!$X555:$BG555))</f>
        <v>0.1125</v>
      </c>
      <c r="GO555" s="0" t="n">
        <f aca="false">(SUMIF(Inputs!$X$1:$BG$1,GO$1059,Inputs!$X555:$BG555))</f>
        <v>0.1125</v>
      </c>
      <c r="GP555" s="0" t="n">
        <f aca="false">(SUMIF(Inputs!$X$1:$BG$1,GP$1059,Inputs!$X555:$BG555))</f>
        <v>0.1125</v>
      </c>
      <c r="GQ555" s="0" t="n">
        <f aca="false">(SUMIF(Inputs!$X$1:$BG$1,GQ$1059,Inputs!$X555:$BG555))</f>
        <v>0.1125</v>
      </c>
      <c r="GR555" s="0" t="n">
        <f aca="false">(SUMIF(Inputs!$X$1:$BG$1,GR$1059,Inputs!$X555:$BG555))</f>
        <v>0.1125</v>
      </c>
      <c r="GS555" s="0" t="n">
        <f aca="false">(SUMIF(Inputs!$X$1:$BG$1,GS$1059,Inputs!$X555:$BG555))</f>
        <v>0.1125</v>
      </c>
      <c r="GT555" s="0" t="n">
        <f aca="false">(SUMIF(Inputs!$X$1:$BG$1,GT$1059,Inputs!$X555:$BG555))</f>
        <v>0.1125</v>
      </c>
      <c r="GU555" s="0" t="n">
        <f aca="false">(SUMIF(Inputs!$X$1:$BG$1,GU$1059,Inputs!$X555:$BG555))</f>
        <v>0.1125</v>
      </c>
      <c r="GV555" s="0" t="n">
        <f aca="false">(SUMIF(Inputs!$X$1:$BG$1,GV$1059,Inputs!$X555:$BG555))</f>
        <v>0.1125</v>
      </c>
      <c r="GW555" s="0" t="n">
        <f aca="false">(SUMIF(Inputs!$X$1:$BG$1,GW$1059,Inputs!$X555:$BG555))</f>
        <v>0.1125</v>
      </c>
      <c r="GX555" s="0" t="n">
        <f aca="false">(SUMIF(Inputs!$X$1:$BG$1,GX$1059,Inputs!$X555:$BG555))</f>
        <v>0.1125</v>
      </c>
      <c r="GY555" s="0" t="n">
        <f aca="false">(SUMIF(Inputs!$X$1:$BG$1,GY$1059,Inputs!$X555:$BG555))</f>
        <v>0.1125</v>
      </c>
      <c r="GZ555" s="0" t="n">
        <f aca="false">(SUMIF(Inputs!$X$1:$BG$1,GZ$1059,Inputs!$X555:$BG555))</f>
        <v>0.1125</v>
      </c>
      <c r="HA555" s="0" t="n">
        <f aca="false">(SUMIF(Inputs!$X$1:$BG$1,HA$1059,Inputs!$X555:$BG555))</f>
        <v>0.1125</v>
      </c>
    </row>
    <row r="556" customFormat="false" ht="15" hidden="false" customHeight="false" outlineLevel="0" collapsed="false">
      <c r="A556" s="405" t="s">
        <v>99</v>
      </c>
      <c r="B556" s="406" t="s">
        <v>499</v>
      </c>
      <c r="C556" s="406" t="s">
        <v>514</v>
      </c>
      <c r="D556" s="406" t="s">
        <v>320</v>
      </c>
      <c r="E556" s="407"/>
      <c r="F556" s="408" t="s">
        <v>515</v>
      </c>
      <c r="G556" s="406" t="s">
        <v>12</v>
      </c>
      <c r="H556" s="406"/>
      <c r="I556" s="406" t="s">
        <v>512</v>
      </c>
      <c r="CL556" s="0" t="n">
        <f aca="false">(SUMIF(Inputs!$X$1:$AY$1,CL$1059,Inputs!$X556:$AY556))</f>
        <v>0.1025</v>
      </c>
      <c r="CM556" s="0" t="n">
        <f aca="false">(SUMIF(Inputs!$X$1:$AY$1,CM$1059,Inputs!$X556:$AY556))</f>
        <v>0.1025</v>
      </c>
      <c r="CN556" s="0" t="n">
        <f aca="false">(SUMIF(Inputs!$X$1:$AY$1,CN$1059,Inputs!$X556:$AY556))</f>
        <v>0.1025</v>
      </c>
      <c r="CO556" s="0" t="n">
        <f aca="false">(SUMIF(Inputs!$X$1:$AY$1,CO$1059,Inputs!$X556:$AY556))</f>
        <v>0.1025</v>
      </c>
      <c r="CP556" s="0" t="n">
        <f aca="false">(SUMIF(Inputs!$X$1:$AY$1,CP$1059,Inputs!$X556:$AY556))</f>
        <v>0.1075</v>
      </c>
      <c r="CQ556" s="0" t="n">
        <f aca="false">(SUMIF(Inputs!$X$1:$AY$1,CQ$1059,Inputs!$X556:$AY556))</f>
        <v>0.1075</v>
      </c>
      <c r="CR556" s="0" t="n">
        <f aca="false">(SUMIF(Inputs!$X$1:$AY$1,CR$1059,Inputs!$X556:$AY556))</f>
        <v>0.1075</v>
      </c>
      <c r="CS556" s="0" t="n">
        <f aca="false">(SUMIF(Inputs!$X$1:$AY$1,CS$1059,Inputs!$X556:$AY556))</f>
        <v>0.1075</v>
      </c>
      <c r="CT556" s="0" t="n">
        <f aca="false">(SUMIF(Inputs!$X$1:$AY$1,CT$1059,Inputs!$X556:$AY556))</f>
        <v>0.1075</v>
      </c>
      <c r="CU556" s="0" t="n">
        <f aca="false">(SUMIF(Inputs!$X$1:$AY$1,CU$1059,Inputs!$X556:$AY556))</f>
        <v>0.1075</v>
      </c>
      <c r="CV556" s="0" t="n">
        <f aca="false">(SUMIF(Inputs!$X$1:$AY$1,CV$1059,Inputs!$X556:$AY556))</f>
        <v>0.1075</v>
      </c>
      <c r="CW556" s="0" t="n">
        <f aca="false">(SUMIF(Inputs!$X$1:$AY$1,CW$1059,Inputs!$X556:$AY556))</f>
        <v>0.1075</v>
      </c>
      <c r="CX556" s="0" t="n">
        <f aca="false">(SUMIF(Inputs!$X$1:$AY$1,CX$1059,Inputs!$X556:$AY556))</f>
        <v>0.1075</v>
      </c>
      <c r="CY556" s="0" t="n">
        <f aca="false">(SUMIF(Inputs!$X$1:$AY$1,CY$1059,Inputs!$X556:$AY556))</f>
        <v>0.1075</v>
      </c>
      <c r="CZ556" s="0" t="n">
        <f aca="false">(SUMIF(Inputs!$X$1:$AY$1,CZ$1059,Inputs!$X556:$AY556))</f>
        <v>0.1075</v>
      </c>
      <c r="DA556" s="0" t="n">
        <f aca="false">(SUMIF(Inputs!$X$1:$AY$1,DA$1059,Inputs!$X556:$AY556))</f>
        <v>0.1075</v>
      </c>
      <c r="DB556" s="357" t="n">
        <f aca="false">(SUMIF(Inputs!$X$1:$AY$1,DB$1059,Inputs!$X556:$AY556))</f>
        <v>0.11</v>
      </c>
      <c r="DC556" s="0" t="n">
        <f aca="false">(SUMIF(Inputs!$X$1:$AY$1,DC$1059,Inputs!$X556:$AY556))</f>
        <v>0.11</v>
      </c>
      <c r="DD556" s="0" t="n">
        <f aca="false">(SUMIF(Inputs!$X$1:$AY$1,DD$1059,Inputs!$X556:$AY556))</f>
        <v>0.11</v>
      </c>
      <c r="DE556" s="0" t="n">
        <f aca="false">(SUMIF(Inputs!$X$1:$AY$1,DE$1059,Inputs!$X556:$AY556))</f>
        <v>0.11</v>
      </c>
      <c r="DF556" s="0" t="n">
        <v>0.11</v>
      </c>
      <c r="DG556" s="0" t="n">
        <v>0.11</v>
      </c>
      <c r="DH556" s="0" t="n">
        <v>0.11</v>
      </c>
      <c r="DI556" s="0" t="n">
        <v>0.11</v>
      </c>
      <c r="DJ556" s="0" t="n">
        <v>0.11</v>
      </c>
      <c r="DK556" s="0" t="n">
        <v>0.11</v>
      </c>
      <c r="DL556" s="0" t="n">
        <v>0.11</v>
      </c>
      <c r="DM556" s="0" t="n">
        <v>0.11</v>
      </c>
      <c r="DN556" s="0" t="n">
        <v>0.11</v>
      </c>
      <c r="DO556" s="0" t="n">
        <v>0.11</v>
      </c>
      <c r="DP556" s="0" t="n">
        <v>0.1075</v>
      </c>
      <c r="DQ556" s="0" t="n">
        <v>0.1025</v>
      </c>
      <c r="DR556" s="0" t="n">
        <v>0.1025</v>
      </c>
      <c r="DS556" s="0" t="n">
        <v>0.1025</v>
      </c>
      <c r="DT556" s="0" t="n">
        <v>0.1025</v>
      </c>
      <c r="DU556" s="0" t="n">
        <v>0.1025</v>
      </c>
      <c r="DV556" s="0" t="n">
        <v>0.1025</v>
      </c>
      <c r="DW556" s="0" t="n">
        <v>0.1025</v>
      </c>
      <c r="DX556" s="0" t="n">
        <v>0.1025</v>
      </c>
      <c r="DY556" s="0" t="n">
        <v>0.1025</v>
      </c>
      <c r="DZ556" s="0" t="n">
        <v>0.1025</v>
      </c>
      <c r="EA556" s="276" t="n">
        <v>0.1025</v>
      </c>
      <c r="EB556" s="0" t="n">
        <v>0.1025</v>
      </c>
      <c r="EC556" s="0" t="n">
        <v>0.1025</v>
      </c>
      <c r="ED556" s="0" t="n">
        <v>0.1025</v>
      </c>
      <c r="EE556" s="0" t="n">
        <v>0.1025</v>
      </c>
      <c r="EF556" s="0" t="n">
        <v>0.1025</v>
      </c>
      <c r="EG556" s="0" t="n">
        <v>0.1025</v>
      </c>
      <c r="EH556" s="0" t="n">
        <v>0.1025</v>
      </c>
      <c r="EI556" s="0" t="n">
        <v>0.1025</v>
      </c>
      <c r="EJ556" s="0" t="n">
        <v>0.1025</v>
      </c>
      <c r="EK556" s="0" t="n">
        <v>0.1025</v>
      </c>
      <c r="EL556" s="0" t="n">
        <v>0.1025</v>
      </c>
      <c r="EM556" s="0" t="n">
        <v>0.1025</v>
      </c>
      <c r="EN556" s="0" t="n">
        <v>0.1025</v>
      </c>
      <c r="EO556" s="0" t="n">
        <v>0.1025</v>
      </c>
      <c r="EP556" s="0" t="n">
        <v>0.1025</v>
      </c>
      <c r="EQ556" s="0" t="n">
        <v>0.1025</v>
      </c>
      <c r="ER556" s="0" t="n">
        <v>0.1025</v>
      </c>
      <c r="ES556" s="0" t="n">
        <v>0.1025</v>
      </c>
      <c r="ET556" s="0" t="n">
        <f aca="false">(SUMIF(Inputs!$X$1:$AY$1,ET$1059,Inputs!$X556:$AY556))</f>
        <v>0.1025</v>
      </c>
      <c r="EU556" s="0" t="n">
        <f aca="false">(SUMIF(Inputs!$X$1:$AY$1,EU$1059,Inputs!$X556:$AY556))</f>
        <v>0.1025</v>
      </c>
      <c r="EV556" s="0" t="n">
        <f aca="false">(SUMIF(Inputs!$X$1:$AY$1,EV$1059,Inputs!$X556:$AY556))</f>
        <v>0.1025</v>
      </c>
      <c r="EW556" s="0" t="n">
        <f aca="false">(SUMIF(Inputs!$X$1:$AY$1,EW$1059,Inputs!$X556:$AY556))</f>
        <v>0.1025</v>
      </c>
      <c r="EX556" s="0" t="n">
        <f aca="false">(SUMIF(Inputs!$X$1:$AY$1,EX$1059,Inputs!$X556:$AY556))</f>
        <v>0.1025</v>
      </c>
      <c r="EY556" s="0" t="n">
        <f aca="false">(SUMIF(Inputs!$X$1:$AY$1,EY$1059,Inputs!$X556:$AY556))</f>
        <v>0.1025</v>
      </c>
      <c r="EZ556" s="0" t="n">
        <f aca="false">(SUMIF(Inputs!$X$1:$AY$1,EZ$1059,Inputs!$X556:$AY556))</f>
        <v>0.1025</v>
      </c>
      <c r="FA556" s="0" t="n">
        <f aca="false">(SUMIF(Inputs!$X$1:$AY$1,FA$1059,Inputs!$X556:$AY556))</f>
        <v>0.1025</v>
      </c>
      <c r="FB556" s="0" t="n">
        <f aca="false">(SUMIF(Inputs!$X$1:$AY$1,FB$1059,Inputs!$X556:$AY556))</f>
        <v>0.1025</v>
      </c>
      <c r="FC556" s="0" t="n">
        <f aca="false">(SUMIF(Inputs!$X$1:$AY$1,FC$1059,Inputs!$X556:$AY556))</f>
        <v>0.1025</v>
      </c>
      <c r="FD556" s="0" t="n">
        <f aca="false">(SUMIF(Inputs!$X$1:$AY$1,FD$1059,Inputs!$X556:$AY556))</f>
        <v>0.1025</v>
      </c>
      <c r="FE556" s="0" t="n">
        <f aca="false">(SUMIF(Inputs!$X$1:$AY$1,FE$1059,Inputs!$X556:$AY556))</f>
        <v>0.1025</v>
      </c>
      <c r="FF556" s="0" t="n">
        <f aca="false">(SUMIF(Inputs!$X$1:$AY$1,FF$1059,Inputs!$X556:$AY556))</f>
        <v>0.1025</v>
      </c>
      <c r="FG556" s="0" t="n">
        <f aca="false">(SUMIF(Inputs!$X$1:$AY$1,FG$1059,Inputs!$X556:$AY556))</f>
        <v>0.1025</v>
      </c>
      <c r="FH556" s="0" t="n">
        <f aca="false">(SUMIF(Inputs!$X$1:$AY$1,FH$1059,Inputs!$X556:$AY556))</f>
        <v>0.1025</v>
      </c>
      <c r="FI556" s="0" t="n">
        <f aca="false">(SUMIF(Inputs!$X$1:$AY$1,FI$1059,Inputs!$X556:$AY556))</f>
        <v>0.1025</v>
      </c>
      <c r="FJ556" s="0" t="n">
        <f aca="false">(SUMIF(Inputs!$X$1:$AY$1,FJ$1059,Inputs!$X556:$AY556))</f>
        <v>0.1025</v>
      </c>
      <c r="FK556" s="0" t="n">
        <f aca="false">(SUMIF(Inputs!$X$1:$AY$1,FK$1059,Inputs!$X556:$AY556))</f>
        <v>0.1025</v>
      </c>
      <c r="FL556" s="0" t="n">
        <f aca="false">(SUMIF(Inputs!$X$1:$AY$1,FL$1059,Inputs!$X556:$AY556))</f>
        <v>0.1025</v>
      </c>
      <c r="FM556" s="0" t="n">
        <f aca="false">(SUMIF(Inputs!$X$1:$AY$1,FM$1059,Inputs!$X556:$AY556))</f>
        <v>0.1025</v>
      </c>
      <c r="FN556" s="0" t="n">
        <f aca="false">(SUMIF(Inputs!$X$1:$AY$1,FN$1059,Inputs!$X556:$AY556))</f>
        <v>0.1025</v>
      </c>
      <c r="FO556" s="0" t="n">
        <f aca="false">(SUMIF(Inputs!$X$1:$AY$1,FO$1059,Inputs!$X556:$AY556))</f>
        <v>0.1025</v>
      </c>
      <c r="FP556" s="0" t="n">
        <f aca="false">(SUMIF(Inputs!$X$1:$AY$1,FP$1059,Inputs!$X556:$AY556))</f>
        <v>0.1025</v>
      </c>
      <c r="FQ556" s="0" t="n">
        <f aca="false">(SUMIF(Inputs!$X$1:$AY$1,FQ$1059,Inputs!$X556:$AY556))</f>
        <v>0.1025</v>
      </c>
      <c r="FR556" s="0" t="n">
        <f aca="false">(SUMIF(Inputs!$X$1:$AY$1,FR$1059,Inputs!$X556:$AY556))</f>
        <v>0.1025</v>
      </c>
      <c r="FS556" s="0" t="n">
        <f aca="false">(SUMIF(Inputs!$X$1:$AY$1,FS$1059,Inputs!$X556:$AY556))</f>
        <v>0.1025</v>
      </c>
      <c r="FT556" s="0" t="n">
        <f aca="false">(SUMIF(Inputs!$X$1:$AY$1,FT$1059,Inputs!$X556:$AY556))</f>
        <v>0.1025</v>
      </c>
      <c r="FU556" s="0" t="n">
        <f aca="false">(SUMIF(Inputs!$X$1:$AY$1,FU$1059,Inputs!$X556:$AY556))</f>
        <v>0.1025</v>
      </c>
      <c r="FV556" s="0" t="n">
        <f aca="false">(SUMIF(Inputs!$X$1:$BB$1,FV$1059,Inputs!$X556:$BB556))</f>
        <v>0.1025</v>
      </c>
      <c r="FW556" s="0" t="n">
        <f aca="false">(SUMIF(Inputs!$X$1:$BB$1,FW$1059,Inputs!$X556:$BB556))</f>
        <v>0.1025</v>
      </c>
      <c r="FX556" s="0" t="n">
        <f aca="false">(SUMIF(Inputs!$X$1:$BB$1,FX$1059,Inputs!$X556:$BB556))</f>
        <v>0.1025</v>
      </c>
      <c r="FY556" s="0" t="n">
        <f aca="false">(SUMIF(Inputs!$X$1:$BB$1,FY$1059,Inputs!$X556:$BB556))</f>
        <v>0.1025</v>
      </c>
      <c r="FZ556" s="0" t="n">
        <f aca="false">(SUMIF(Inputs!$X$1:$BB$1,FZ$1059,Inputs!$X556:$BB556))</f>
        <v>0.1025</v>
      </c>
      <c r="GA556" s="0" t="n">
        <f aca="false">(SUMIF(Inputs!$X$1:$BB$1,GA$1059,Inputs!$X556:$BB556))</f>
        <v>0.1025</v>
      </c>
      <c r="GB556" s="0" t="n">
        <f aca="false">(SUMIF(Inputs!$X$1:$BB$1,GB$1059,Inputs!$X556:$BB556))</f>
        <v>0.1025</v>
      </c>
      <c r="GC556" s="0" t="n">
        <f aca="false">(SUMIF(Inputs!$X$1:$BB$1,GC$1059,Inputs!$X556:$BB556))</f>
        <v>0.1025</v>
      </c>
      <c r="GD556" s="0" t="n">
        <f aca="false">(SUMIF(Inputs!$X$1:$BB$1,GD$1059,Inputs!$X556:$BB556))</f>
        <v>0.1025</v>
      </c>
      <c r="GE556" s="0" t="n">
        <f aca="false">(SUMIF(Inputs!$X$1:$BB$1,GE$1059,Inputs!$X556:$BB556))</f>
        <v>0.1025</v>
      </c>
      <c r="GF556" s="0" t="n">
        <f aca="false">(SUMIF(Inputs!$X$1:$BB$1,GF$1059,Inputs!$X556:$BB556))</f>
        <v>0.1025</v>
      </c>
      <c r="GG556" s="0" t="n">
        <f aca="false">(SUMIF(Inputs!$X$1:$BB$1,GG$1059,Inputs!$X556:$BB556))</f>
        <v>0.1025</v>
      </c>
      <c r="GH556" s="0" t="n">
        <f aca="false">(SUMIF(Inputs!$X$1:$BG$1,GH$1059,Inputs!$X556:$BG556))</f>
        <v>0.1025</v>
      </c>
      <c r="GI556" s="0" t="n">
        <f aca="false">(SUMIF(Inputs!$X$1:$BG$1,GI$1059,Inputs!$X556:$BG556))</f>
        <v>0.1025</v>
      </c>
      <c r="GJ556" s="0" t="n">
        <f aca="false">(SUMIF(Inputs!$X$1:$BG$1,GJ$1059,Inputs!$X556:$BG556))</f>
        <v>0.1025</v>
      </c>
      <c r="GK556" s="0" t="n">
        <f aca="false">(SUMIF(Inputs!$X$1:$BG$1,GK$1059,Inputs!$X556:$BG556))</f>
        <v>0.1025</v>
      </c>
      <c r="GL556" s="0" t="n">
        <f aca="false">(SUMIF(Inputs!$X$1:$BG$1,GL$1059,Inputs!$X556:$BG556))</f>
        <v>0.1025</v>
      </c>
      <c r="GM556" s="0" t="n">
        <f aca="false">(SUMIF(Inputs!$X$1:$BG$1,GM$1059,Inputs!$X556:$BG556))</f>
        <v>0.1025</v>
      </c>
      <c r="GN556" s="0" t="n">
        <f aca="false">(SUMIF(Inputs!$X$1:$BG$1,GN$1059,Inputs!$X556:$BG556))</f>
        <v>0.1025</v>
      </c>
      <c r="GO556" s="0" t="n">
        <f aca="false">(SUMIF(Inputs!$X$1:$BG$1,GO$1059,Inputs!$X556:$BG556))</f>
        <v>0.1025</v>
      </c>
      <c r="GP556" s="0" t="n">
        <f aca="false">(SUMIF(Inputs!$X$1:$BG$1,GP$1059,Inputs!$X556:$BG556))</f>
        <v>0.1025</v>
      </c>
      <c r="GQ556" s="0" t="n">
        <f aca="false">(SUMIF(Inputs!$X$1:$BG$1,GQ$1059,Inputs!$X556:$BG556))</f>
        <v>0.1025</v>
      </c>
      <c r="GR556" s="0" t="n">
        <f aca="false">(SUMIF(Inputs!$X$1:$BG$1,GR$1059,Inputs!$X556:$BG556))</f>
        <v>0.1025</v>
      </c>
      <c r="GS556" s="0" t="n">
        <f aca="false">(SUMIF(Inputs!$X$1:$BG$1,GS$1059,Inputs!$X556:$BG556))</f>
        <v>0.1025</v>
      </c>
      <c r="GT556" s="0" t="n">
        <f aca="false">(SUMIF(Inputs!$X$1:$BG$1,GT$1059,Inputs!$X556:$BG556))</f>
        <v>0.1025</v>
      </c>
      <c r="GU556" s="0" t="n">
        <f aca="false">(SUMIF(Inputs!$X$1:$BG$1,GU$1059,Inputs!$X556:$BG556))</f>
        <v>0.1025</v>
      </c>
      <c r="GV556" s="0" t="n">
        <f aca="false">(SUMIF(Inputs!$X$1:$BG$1,GV$1059,Inputs!$X556:$BG556))</f>
        <v>0.1025</v>
      </c>
      <c r="GW556" s="0" t="n">
        <f aca="false">(SUMIF(Inputs!$X$1:$BG$1,GW$1059,Inputs!$X556:$BG556))</f>
        <v>0.1025</v>
      </c>
      <c r="GX556" s="0" t="n">
        <f aca="false">(SUMIF(Inputs!$X$1:$BG$1,GX$1059,Inputs!$X556:$BG556))</f>
        <v>0.1025</v>
      </c>
      <c r="GY556" s="0" t="n">
        <f aca="false">(SUMIF(Inputs!$X$1:$BG$1,GY$1059,Inputs!$X556:$BG556))</f>
        <v>0.1025</v>
      </c>
      <c r="GZ556" s="0" t="n">
        <f aca="false">(SUMIF(Inputs!$X$1:$BG$1,GZ$1059,Inputs!$X556:$BG556))</f>
        <v>0.1025</v>
      </c>
      <c r="HA556" s="0" t="n">
        <f aca="false">(SUMIF(Inputs!$X$1:$BG$1,HA$1059,Inputs!$X556:$BG556))</f>
        <v>0.1025</v>
      </c>
    </row>
    <row r="557" customFormat="false" ht="15" hidden="false" customHeight="false" outlineLevel="0" collapsed="false">
      <c r="A557" s="405" t="s">
        <v>99</v>
      </c>
      <c r="B557" s="406" t="s">
        <v>499</v>
      </c>
      <c r="C557" s="406" t="s">
        <v>514</v>
      </c>
      <c r="D557" s="406" t="s">
        <v>320</v>
      </c>
      <c r="E557" s="407"/>
      <c r="F557" s="408" t="s">
        <v>516</v>
      </c>
      <c r="G557" s="406" t="s">
        <v>12</v>
      </c>
      <c r="H557" s="406"/>
      <c r="I557" s="406" t="s">
        <v>512</v>
      </c>
      <c r="CL557" s="0" t="n">
        <f aca="false">(SUMIF(Inputs!$X$1:$AY$1,CL$1059,Inputs!$X557:$AY557))</f>
        <v>0.125</v>
      </c>
      <c r="CM557" s="0" t="n">
        <f aca="false">(SUMIF(Inputs!$X$1:$AY$1,CM$1059,Inputs!$X557:$AY557))</f>
        <v>0.125</v>
      </c>
      <c r="CN557" s="0" t="n">
        <f aca="false">(SUMIF(Inputs!$X$1:$AY$1,CN$1059,Inputs!$X557:$AY557))</f>
        <v>0.125</v>
      </c>
      <c r="CO557" s="0" t="n">
        <f aca="false">(SUMIF(Inputs!$X$1:$AY$1,CO$1059,Inputs!$X557:$AY557))</f>
        <v>0.125</v>
      </c>
      <c r="CP557" s="0" t="n">
        <f aca="false">(SUMIF(Inputs!$X$1:$AY$1,CP$1059,Inputs!$X557:$AY557))</f>
        <v>0.13</v>
      </c>
      <c r="CQ557" s="0" t="n">
        <f aca="false">(SUMIF(Inputs!$X$1:$AY$1,CQ$1059,Inputs!$X557:$AY557))</f>
        <v>0.13</v>
      </c>
      <c r="CR557" s="0" t="n">
        <f aca="false">(SUMIF(Inputs!$X$1:$AY$1,CR$1059,Inputs!$X557:$AY557))</f>
        <v>0.13</v>
      </c>
      <c r="CS557" s="0" t="n">
        <f aca="false">(SUMIF(Inputs!$X$1:$AY$1,CS$1059,Inputs!$X557:$AY557))</f>
        <v>0.13</v>
      </c>
      <c r="CT557" s="0" t="n">
        <f aca="false">(SUMIF(Inputs!$X$1:$AY$1,CT$1059,Inputs!$X557:$AY557))</f>
        <v>0.13</v>
      </c>
      <c r="CU557" s="0" t="n">
        <f aca="false">(SUMIF(Inputs!$X$1:$AY$1,CU$1059,Inputs!$X557:$AY557))</f>
        <v>0.13</v>
      </c>
      <c r="CV557" s="0" t="n">
        <f aca="false">(SUMIF(Inputs!$X$1:$AY$1,CV$1059,Inputs!$X557:$AY557))</f>
        <v>0.13</v>
      </c>
      <c r="CW557" s="0" t="n">
        <f aca="false">(SUMIF(Inputs!$X$1:$AY$1,CW$1059,Inputs!$X557:$AY557))</f>
        <v>0.13</v>
      </c>
      <c r="CX557" s="0" t="n">
        <f aca="false">(SUMIF(Inputs!$X$1:$AY$1,CX$1059,Inputs!$X557:$AY557))</f>
        <v>0.13</v>
      </c>
      <c r="CY557" s="0" t="n">
        <f aca="false">(SUMIF(Inputs!$X$1:$AY$1,CY$1059,Inputs!$X557:$AY557))</f>
        <v>0.13</v>
      </c>
      <c r="CZ557" s="0" t="n">
        <f aca="false">(SUMIF(Inputs!$X$1:$AY$1,CZ$1059,Inputs!$X557:$AY557))</f>
        <v>0.13</v>
      </c>
      <c r="DA557" s="0" t="n">
        <f aca="false">(SUMIF(Inputs!$X$1:$AY$1,DA$1059,Inputs!$X557:$AY557))</f>
        <v>0.13</v>
      </c>
      <c r="DB557" s="357" t="n">
        <f aca="false">(SUMIF(Inputs!$X$1:$AY$1,DB$1059,Inputs!$X557:$AY557))</f>
        <v>0.135</v>
      </c>
      <c r="DC557" s="0" t="n">
        <f aca="false">(SUMIF(Inputs!$X$1:$AY$1,DC$1059,Inputs!$X557:$AY557))</f>
        <v>0.135</v>
      </c>
      <c r="DD557" s="0" t="n">
        <f aca="false">(SUMIF(Inputs!$X$1:$AY$1,DD$1059,Inputs!$X557:$AY557))</f>
        <v>0.135</v>
      </c>
      <c r="DE557" s="0" t="n">
        <f aca="false">(SUMIF(Inputs!$X$1:$AY$1,DE$1059,Inputs!$X557:$AY557))</f>
        <v>0.135</v>
      </c>
      <c r="DF557" s="0" t="n">
        <v>0.135</v>
      </c>
      <c r="DG557" s="0" t="n">
        <v>0.135</v>
      </c>
      <c r="DH557" s="0" t="n">
        <v>0.135</v>
      </c>
      <c r="DI557" s="0" t="n">
        <v>0.135</v>
      </c>
      <c r="DJ557" s="0" t="n">
        <v>0.135</v>
      </c>
      <c r="DK557" s="0" t="n">
        <v>0.135</v>
      </c>
      <c r="DL557" s="0" t="n">
        <v>0.135</v>
      </c>
      <c r="DM557" s="0" t="n">
        <v>0.1325</v>
      </c>
      <c r="DN557" s="0" t="n">
        <v>0.1325</v>
      </c>
      <c r="DO557" s="0" t="n">
        <v>0.1325</v>
      </c>
      <c r="DP557" s="0" t="n">
        <v>0.13</v>
      </c>
      <c r="DQ557" s="0" t="n">
        <v>0.125</v>
      </c>
      <c r="DR557" s="0" t="n">
        <v>0.125</v>
      </c>
      <c r="DS557" s="0" t="n">
        <v>0.125</v>
      </c>
      <c r="DT557" s="0" t="n">
        <v>0.125</v>
      </c>
      <c r="DU557" s="0" t="n">
        <v>0.125</v>
      </c>
      <c r="DV557" s="0" t="n">
        <v>0.125</v>
      </c>
      <c r="DW557" s="0" t="n">
        <v>0.125</v>
      </c>
      <c r="DX557" s="0" t="n">
        <v>0.125</v>
      </c>
      <c r="DY557" s="0" t="n">
        <v>0.125</v>
      </c>
      <c r="DZ557" s="0" t="n">
        <v>0.125</v>
      </c>
      <c r="EA557" s="276" t="n">
        <v>0.125</v>
      </c>
      <c r="EB557" s="0" t="n">
        <v>0.125</v>
      </c>
      <c r="EC557" s="0" t="n">
        <v>0.125</v>
      </c>
      <c r="ED557" s="0" t="n">
        <v>0.125</v>
      </c>
      <c r="EE557" s="0" t="n">
        <v>0.125</v>
      </c>
      <c r="EF557" s="0" t="n">
        <v>0.125</v>
      </c>
      <c r="EG557" s="0" t="n">
        <v>0.125</v>
      </c>
      <c r="EH557" s="0" t="n">
        <v>0.125</v>
      </c>
      <c r="EI557" s="0" t="n">
        <v>0.125</v>
      </c>
      <c r="EJ557" s="0" t="n">
        <v>0.125</v>
      </c>
      <c r="EK557" s="0" t="n">
        <v>0.125</v>
      </c>
      <c r="EL557" s="0" t="n">
        <v>0.125</v>
      </c>
      <c r="EM557" s="0" t="n">
        <v>0.125</v>
      </c>
      <c r="EN557" s="0" t="n">
        <v>0.125</v>
      </c>
      <c r="EO557" s="0" t="n">
        <v>0.125</v>
      </c>
      <c r="EP557" s="0" t="n">
        <v>0.125</v>
      </c>
      <c r="EQ557" s="0" t="n">
        <v>0.125</v>
      </c>
      <c r="ER557" s="0" t="n">
        <v>0.125</v>
      </c>
      <c r="ES557" s="0" t="n">
        <v>0.125</v>
      </c>
      <c r="ET557" s="0" t="n">
        <f aca="false">(SUMIF(Inputs!$X$1:$AY$1,ET$1059,Inputs!$X557:$AY557))</f>
        <v>0.125</v>
      </c>
      <c r="EU557" s="0" t="n">
        <f aca="false">(SUMIF(Inputs!$X$1:$AY$1,EU$1059,Inputs!$X557:$AY557))</f>
        <v>0.125</v>
      </c>
      <c r="EV557" s="0" t="n">
        <f aca="false">(SUMIF(Inputs!$X$1:$AY$1,EV$1059,Inputs!$X557:$AY557))</f>
        <v>0.125</v>
      </c>
      <c r="EW557" s="0" t="n">
        <f aca="false">(SUMIF(Inputs!$X$1:$AY$1,EW$1059,Inputs!$X557:$AY557))</f>
        <v>0.125</v>
      </c>
      <c r="EX557" s="0" t="n">
        <f aca="false">(SUMIF(Inputs!$X$1:$AY$1,EX$1059,Inputs!$X557:$AY557))</f>
        <v>0.125</v>
      </c>
      <c r="EY557" s="0" t="n">
        <f aca="false">(SUMIF(Inputs!$X$1:$AY$1,EY$1059,Inputs!$X557:$AY557))</f>
        <v>0.125</v>
      </c>
      <c r="EZ557" s="0" t="n">
        <f aca="false">(SUMIF(Inputs!$X$1:$AY$1,EZ$1059,Inputs!$X557:$AY557))</f>
        <v>0.125</v>
      </c>
      <c r="FA557" s="0" t="n">
        <f aca="false">(SUMIF(Inputs!$X$1:$AY$1,FA$1059,Inputs!$X557:$AY557))</f>
        <v>0.125</v>
      </c>
      <c r="FB557" s="0" t="n">
        <f aca="false">(SUMIF(Inputs!$X$1:$AY$1,FB$1059,Inputs!$X557:$AY557))</f>
        <v>0.125</v>
      </c>
      <c r="FC557" s="0" t="n">
        <f aca="false">(SUMIF(Inputs!$X$1:$AY$1,FC$1059,Inputs!$X557:$AY557))</f>
        <v>0.125</v>
      </c>
      <c r="FD557" s="0" t="n">
        <f aca="false">(SUMIF(Inputs!$X$1:$AY$1,FD$1059,Inputs!$X557:$AY557))</f>
        <v>0.125</v>
      </c>
      <c r="FE557" s="0" t="n">
        <f aca="false">(SUMIF(Inputs!$X$1:$AY$1,FE$1059,Inputs!$X557:$AY557))</f>
        <v>0.125</v>
      </c>
      <c r="FF557" s="0" t="n">
        <f aca="false">(SUMIF(Inputs!$X$1:$AY$1,FF$1059,Inputs!$X557:$AY557))</f>
        <v>0.125</v>
      </c>
      <c r="FG557" s="0" t="n">
        <f aca="false">(SUMIF(Inputs!$X$1:$AY$1,FG$1059,Inputs!$X557:$AY557))</f>
        <v>0.125</v>
      </c>
      <c r="FH557" s="0" t="n">
        <f aca="false">(SUMIF(Inputs!$X$1:$AY$1,FH$1059,Inputs!$X557:$AY557))</f>
        <v>0.125</v>
      </c>
      <c r="FI557" s="0" t="n">
        <f aca="false">(SUMIF(Inputs!$X$1:$AY$1,FI$1059,Inputs!$X557:$AY557))</f>
        <v>0.125</v>
      </c>
      <c r="FJ557" s="0" t="n">
        <f aca="false">(SUMIF(Inputs!$X$1:$AY$1,FJ$1059,Inputs!$X557:$AY557))</f>
        <v>0.125</v>
      </c>
      <c r="FK557" s="0" t="n">
        <f aca="false">(SUMIF(Inputs!$X$1:$AY$1,FK$1059,Inputs!$X557:$AY557))</f>
        <v>0.125</v>
      </c>
      <c r="FL557" s="0" t="n">
        <f aca="false">(SUMIF(Inputs!$X$1:$AY$1,FL$1059,Inputs!$X557:$AY557))</f>
        <v>0.125</v>
      </c>
      <c r="FM557" s="0" t="n">
        <f aca="false">(SUMIF(Inputs!$X$1:$AY$1,FM$1059,Inputs!$X557:$AY557))</f>
        <v>0.125</v>
      </c>
      <c r="FN557" s="0" t="n">
        <f aca="false">(SUMIF(Inputs!$X$1:$AY$1,FN$1059,Inputs!$X557:$AY557))</f>
        <v>0.125</v>
      </c>
      <c r="FO557" s="0" t="n">
        <f aca="false">(SUMIF(Inputs!$X$1:$AY$1,FO$1059,Inputs!$X557:$AY557))</f>
        <v>0.125</v>
      </c>
      <c r="FP557" s="0" t="n">
        <f aca="false">(SUMIF(Inputs!$X$1:$AY$1,FP$1059,Inputs!$X557:$AY557))</f>
        <v>0.125</v>
      </c>
      <c r="FQ557" s="0" t="n">
        <f aca="false">(SUMIF(Inputs!$X$1:$AY$1,FQ$1059,Inputs!$X557:$AY557))</f>
        <v>0.125</v>
      </c>
      <c r="FR557" s="0" t="n">
        <f aca="false">(SUMIF(Inputs!$X$1:$AY$1,FR$1059,Inputs!$X557:$AY557))</f>
        <v>0.125</v>
      </c>
      <c r="FS557" s="0" t="n">
        <f aca="false">(SUMIF(Inputs!$X$1:$AY$1,FS$1059,Inputs!$X557:$AY557))</f>
        <v>0.125</v>
      </c>
      <c r="FT557" s="0" t="n">
        <f aca="false">(SUMIF(Inputs!$X$1:$AY$1,FT$1059,Inputs!$X557:$AY557))</f>
        <v>0.125</v>
      </c>
      <c r="FU557" s="0" t="n">
        <f aca="false">(SUMIF(Inputs!$X$1:$AY$1,FU$1059,Inputs!$X557:$AY557))</f>
        <v>0.125</v>
      </c>
      <c r="FV557" s="0" t="n">
        <f aca="false">(SUMIF(Inputs!$X$1:$BB$1,FV$1059,Inputs!$X557:$BB557))</f>
        <v>0.125</v>
      </c>
      <c r="FW557" s="0" t="n">
        <f aca="false">(SUMIF(Inputs!$X$1:$BB$1,FW$1059,Inputs!$X557:$BB557))</f>
        <v>0.125</v>
      </c>
      <c r="FX557" s="0" t="n">
        <f aca="false">(SUMIF(Inputs!$X$1:$BB$1,FX$1059,Inputs!$X557:$BB557))</f>
        <v>0.125</v>
      </c>
      <c r="FY557" s="0" t="n">
        <f aca="false">(SUMIF(Inputs!$X$1:$BB$1,FY$1059,Inputs!$X557:$BB557))</f>
        <v>0.125</v>
      </c>
      <c r="FZ557" s="0" t="n">
        <f aca="false">(SUMIF(Inputs!$X$1:$BB$1,FZ$1059,Inputs!$X557:$BB557))</f>
        <v>0.125</v>
      </c>
      <c r="GA557" s="0" t="n">
        <f aca="false">(SUMIF(Inputs!$X$1:$BB$1,GA$1059,Inputs!$X557:$BB557))</f>
        <v>0.125</v>
      </c>
      <c r="GB557" s="0" t="n">
        <f aca="false">(SUMIF(Inputs!$X$1:$BB$1,GB$1059,Inputs!$X557:$BB557))</f>
        <v>0.125</v>
      </c>
      <c r="GC557" s="0" t="n">
        <f aca="false">(SUMIF(Inputs!$X$1:$BB$1,GC$1059,Inputs!$X557:$BB557))</f>
        <v>0.125</v>
      </c>
      <c r="GD557" s="0" t="n">
        <f aca="false">(SUMIF(Inputs!$X$1:$BB$1,GD$1059,Inputs!$X557:$BB557))</f>
        <v>0.125</v>
      </c>
      <c r="GE557" s="0" t="n">
        <f aca="false">(SUMIF(Inputs!$X$1:$BB$1,GE$1059,Inputs!$X557:$BB557))</f>
        <v>0.125</v>
      </c>
      <c r="GF557" s="0" t="n">
        <f aca="false">(SUMIF(Inputs!$X$1:$BB$1,GF$1059,Inputs!$X557:$BB557))</f>
        <v>0.125</v>
      </c>
      <c r="GG557" s="0" t="n">
        <f aca="false">(SUMIF(Inputs!$X$1:$BB$1,GG$1059,Inputs!$X557:$BB557))</f>
        <v>0.125</v>
      </c>
      <c r="GH557" s="0" t="n">
        <f aca="false">(SUMIF(Inputs!$X$1:$BG$1,GH$1059,Inputs!$X557:$BG557))</f>
        <v>0.125</v>
      </c>
      <c r="GI557" s="0" t="n">
        <f aca="false">(SUMIF(Inputs!$X$1:$BG$1,GI$1059,Inputs!$X557:$BG557))</f>
        <v>0.125</v>
      </c>
      <c r="GJ557" s="0" t="n">
        <f aca="false">(SUMIF(Inputs!$X$1:$BG$1,GJ$1059,Inputs!$X557:$BG557))</f>
        <v>0.125</v>
      </c>
      <c r="GK557" s="0" t="n">
        <f aca="false">(SUMIF(Inputs!$X$1:$BG$1,GK$1059,Inputs!$X557:$BG557))</f>
        <v>0.125</v>
      </c>
      <c r="GL557" s="0" t="n">
        <f aca="false">(SUMIF(Inputs!$X$1:$BG$1,GL$1059,Inputs!$X557:$BG557))</f>
        <v>0.125</v>
      </c>
      <c r="GM557" s="0" t="n">
        <f aca="false">(SUMIF(Inputs!$X$1:$BG$1,GM$1059,Inputs!$X557:$BG557))</f>
        <v>0.125</v>
      </c>
      <c r="GN557" s="0" t="n">
        <f aca="false">(SUMIF(Inputs!$X$1:$BG$1,GN$1059,Inputs!$X557:$BG557))</f>
        <v>0.125</v>
      </c>
      <c r="GO557" s="0" t="n">
        <f aca="false">(SUMIF(Inputs!$X$1:$BG$1,GO$1059,Inputs!$X557:$BG557))</f>
        <v>0.125</v>
      </c>
      <c r="GP557" s="0" t="n">
        <f aca="false">(SUMIF(Inputs!$X$1:$BG$1,GP$1059,Inputs!$X557:$BG557))</f>
        <v>0.125</v>
      </c>
      <c r="GQ557" s="0" t="n">
        <f aca="false">(SUMIF(Inputs!$X$1:$BG$1,GQ$1059,Inputs!$X557:$BG557))</f>
        <v>0.125</v>
      </c>
      <c r="GR557" s="0" t="n">
        <f aca="false">(SUMIF(Inputs!$X$1:$BG$1,GR$1059,Inputs!$X557:$BG557))</f>
        <v>0.125</v>
      </c>
      <c r="GS557" s="0" t="n">
        <f aca="false">(SUMIF(Inputs!$X$1:$BG$1,GS$1059,Inputs!$X557:$BG557))</f>
        <v>0.125</v>
      </c>
      <c r="GT557" s="0" t="n">
        <f aca="false">(SUMIF(Inputs!$X$1:$BG$1,GT$1059,Inputs!$X557:$BG557))</f>
        <v>0.125</v>
      </c>
      <c r="GU557" s="0" t="n">
        <f aca="false">(SUMIF(Inputs!$X$1:$BG$1,GU$1059,Inputs!$X557:$BG557))</f>
        <v>0.125</v>
      </c>
      <c r="GV557" s="0" t="n">
        <f aca="false">(SUMIF(Inputs!$X$1:$BG$1,GV$1059,Inputs!$X557:$BG557))</f>
        <v>0.125</v>
      </c>
      <c r="GW557" s="0" t="n">
        <f aca="false">(SUMIF(Inputs!$X$1:$BG$1,GW$1059,Inputs!$X557:$BG557))</f>
        <v>0.125</v>
      </c>
      <c r="GX557" s="0" t="n">
        <f aca="false">(SUMIF(Inputs!$X$1:$BG$1,GX$1059,Inputs!$X557:$BG557))</f>
        <v>0.125</v>
      </c>
      <c r="GY557" s="0" t="n">
        <f aca="false">(SUMIF(Inputs!$X$1:$BG$1,GY$1059,Inputs!$X557:$BG557))</f>
        <v>0.125</v>
      </c>
      <c r="GZ557" s="0" t="n">
        <f aca="false">(SUMIF(Inputs!$X$1:$BG$1,GZ$1059,Inputs!$X557:$BG557))</f>
        <v>0.125</v>
      </c>
      <c r="HA557" s="0" t="n">
        <f aca="false">(SUMIF(Inputs!$X$1:$BG$1,HA$1059,Inputs!$X557:$BG557))</f>
        <v>0.125</v>
      </c>
    </row>
    <row r="558" customFormat="false" ht="15" hidden="false" customHeight="false" outlineLevel="0" collapsed="false">
      <c r="A558" s="401" t="s">
        <v>99</v>
      </c>
      <c r="B558" s="402" t="s">
        <v>499</v>
      </c>
      <c r="C558" s="403" t="s">
        <v>517</v>
      </c>
      <c r="D558" s="402" t="s">
        <v>320</v>
      </c>
      <c r="E558" s="404"/>
      <c r="F558" s="399" t="s">
        <v>518</v>
      </c>
      <c r="G558" s="404" t="s">
        <v>12</v>
      </c>
      <c r="H558" s="404"/>
      <c r="I558" s="404" t="s">
        <v>901</v>
      </c>
      <c r="CL558" s="0" t="n">
        <f aca="false">(SUMIF(Inputs!$X$1:$AY$1,CL$1059,Inputs!$X558:$AY558))</f>
        <v>0.09</v>
      </c>
      <c r="CM558" s="0" t="n">
        <f aca="false">(SUMIF(Inputs!$X$1:$AY$1,CM$1059,Inputs!$X558:$AY558))</f>
        <v>0.09</v>
      </c>
      <c r="CN558" s="0" t="n">
        <f aca="false">(SUMIF(Inputs!$X$1:$AY$1,CN$1059,Inputs!$X558:$AY558))</f>
        <v>0.09</v>
      </c>
      <c r="CO558" s="0" t="n">
        <f aca="false">(SUMIF(Inputs!$X$1:$AY$1,CO$1059,Inputs!$X558:$AY558))</f>
        <v>0.09</v>
      </c>
      <c r="CP558" s="0" t="n">
        <f aca="false">(SUMIF(Inputs!$X$1:$AY$1,CP$1059,Inputs!$X558:$AY558))</f>
        <v>0.095</v>
      </c>
      <c r="CQ558" s="0" t="n">
        <f aca="false">(SUMIF(Inputs!$X$1:$AY$1,CQ$1059,Inputs!$X558:$AY558))</f>
        <v>0.095</v>
      </c>
      <c r="CR558" s="0" t="n">
        <f aca="false">(SUMIF(Inputs!$X$1:$AY$1,CR$1059,Inputs!$X558:$AY558))</f>
        <v>0.095</v>
      </c>
      <c r="CS558" s="0" t="n">
        <f aca="false">(SUMIF(Inputs!$X$1:$AY$1,CS$1059,Inputs!$X558:$AY558))</f>
        <v>0.095</v>
      </c>
      <c r="CT558" s="0" t="n">
        <f aca="false">(SUMIF(Inputs!$X$1:$AY$1,CT$1059,Inputs!$X558:$AY558))</f>
        <v>0.095</v>
      </c>
      <c r="CU558" s="0" t="n">
        <f aca="false">(SUMIF(Inputs!$X$1:$AY$1,CU$1059,Inputs!$X558:$AY558))</f>
        <v>0.095</v>
      </c>
      <c r="CV558" s="0" t="n">
        <f aca="false">(SUMIF(Inputs!$X$1:$AY$1,CV$1059,Inputs!$X558:$AY558))</f>
        <v>0.095</v>
      </c>
      <c r="CW558" s="0" t="n">
        <f aca="false">(SUMIF(Inputs!$X$1:$AY$1,CW$1059,Inputs!$X558:$AY558))</f>
        <v>0.095</v>
      </c>
      <c r="CX558" s="0" t="n">
        <f aca="false">(SUMIF(Inputs!$X$1:$AY$1,CX$1059,Inputs!$X558:$AY558))</f>
        <v>0.1</v>
      </c>
      <c r="CY558" s="0" t="n">
        <f aca="false">(SUMIF(Inputs!$X$1:$AY$1,CY$1059,Inputs!$X558:$AY558))</f>
        <v>0.1</v>
      </c>
      <c r="CZ558" s="0" t="n">
        <f aca="false">(SUMIF(Inputs!$X$1:$AY$1,CZ$1059,Inputs!$X558:$AY558))</f>
        <v>0.1</v>
      </c>
      <c r="DA558" s="0" t="n">
        <f aca="false">(SUMIF(Inputs!$X$1:$AY$1,DA$1059,Inputs!$X558:$AY558))</f>
        <v>0.1</v>
      </c>
      <c r="DB558" s="357" t="n">
        <f aca="false">(SUMIF(Inputs!$X$1:$AY$1,DB$1059,Inputs!$X558:$AY558))</f>
        <v>0.11</v>
      </c>
      <c r="DC558" s="0" t="n">
        <f aca="false">(SUMIF(Inputs!$X$1:$AY$1,DC$1059,Inputs!$X558:$AY558))</f>
        <v>0.11</v>
      </c>
      <c r="DD558" s="0" t="n">
        <f aca="false">(SUMIF(Inputs!$X$1:$AY$1,DD$1059,Inputs!$X558:$AY558))</f>
        <v>0.11</v>
      </c>
      <c r="DE558" s="0" t="n">
        <f aca="false">(SUMIF(Inputs!$X$1:$AY$1,DE$1059,Inputs!$X558:$AY558))</f>
        <v>0.11</v>
      </c>
      <c r="DF558" s="0" t="n">
        <v>0.11</v>
      </c>
      <c r="DG558" s="0" t="n">
        <v>0.11</v>
      </c>
      <c r="DH558" s="0" t="n">
        <v>0.11</v>
      </c>
      <c r="DI558" s="0" t="n">
        <v>0.11</v>
      </c>
      <c r="DJ558" s="0" t="n">
        <v>0.11</v>
      </c>
      <c r="DK558" s="0" t="n">
        <v>0.11</v>
      </c>
      <c r="DL558" s="0" t="n">
        <v>0.1075</v>
      </c>
      <c r="DM558" s="0" t="n">
        <v>0.105</v>
      </c>
      <c r="DN558" s="0" t="n">
        <v>0.105</v>
      </c>
      <c r="DO558" s="0" t="n">
        <v>0.105</v>
      </c>
      <c r="DP558" s="0" t="n">
        <v>0.1</v>
      </c>
      <c r="DQ558" s="0" t="n">
        <v>0.0925</v>
      </c>
      <c r="DR558" s="0" t="n">
        <v>0.0925</v>
      </c>
      <c r="DS558" s="0" t="n">
        <v>0.0925</v>
      </c>
      <c r="DT558" s="0" t="n">
        <v>0.0925</v>
      </c>
      <c r="DU558" s="0" t="n">
        <v>0.09</v>
      </c>
      <c r="DV558" s="0" t="n">
        <v>0.09</v>
      </c>
      <c r="DW558" s="0" t="n">
        <v>0.09</v>
      </c>
      <c r="DX558" s="0" t="n">
        <v>0.09</v>
      </c>
      <c r="DY558" s="0" t="n">
        <v>0.09</v>
      </c>
      <c r="DZ558" s="0" t="n">
        <v>0.09</v>
      </c>
      <c r="EA558" s="276" t="n">
        <v>0.09</v>
      </c>
      <c r="EB558" s="0" t="n">
        <v>0.09</v>
      </c>
      <c r="EC558" s="0" t="n">
        <v>0.09</v>
      </c>
      <c r="ED558" s="0" t="n">
        <v>0.09</v>
      </c>
      <c r="EE558" s="0" t="n">
        <v>0.09</v>
      </c>
      <c r="EF558" s="0" t="n">
        <v>0.09</v>
      </c>
      <c r="EG558" s="0" t="n">
        <v>0.09</v>
      </c>
      <c r="EH558" s="0" t="n">
        <v>0.09</v>
      </c>
      <c r="EI558" s="0" t="n">
        <v>0.09</v>
      </c>
      <c r="EJ558" s="0" t="n">
        <v>0.09</v>
      </c>
      <c r="EK558" s="0" t="n">
        <v>0.09</v>
      </c>
      <c r="EL558" s="0" t="n">
        <v>0.09</v>
      </c>
      <c r="EM558" s="0" t="n">
        <v>0.09</v>
      </c>
      <c r="EN558" s="0" t="n">
        <v>0.09</v>
      </c>
      <c r="EO558" s="0" t="n">
        <v>0.09</v>
      </c>
      <c r="EP558" s="0" t="n">
        <v>0.09</v>
      </c>
      <c r="EQ558" s="0" t="n">
        <v>0.09</v>
      </c>
      <c r="ER558" s="0" t="n">
        <v>0.09</v>
      </c>
      <c r="ES558" s="0" t="n">
        <v>0.09</v>
      </c>
      <c r="ET558" s="0" t="n">
        <f aca="false">(SUMIF(Inputs!$X$1:$AY$1,ET$1059,Inputs!$X558:$AY558))</f>
        <v>0.09</v>
      </c>
      <c r="EU558" s="0" t="n">
        <f aca="false">(SUMIF(Inputs!$X$1:$AY$1,EU$1059,Inputs!$X558:$AY558))</f>
        <v>0.09</v>
      </c>
      <c r="EV558" s="0" t="n">
        <f aca="false">(SUMIF(Inputs!$X$1:$AY$1,EV$1059,Inputs!$X558:$AY558))</f>
        <v>0.09</v>
      </c>
      <c r="EW558" s="0" t="n">
        <f aca="false">(SUMIF(Inputs!$X$1:$AY$1,EW$1059,Inputs!$X558:$AY558))</f>
        <v>0.09</v>
      </c>
      <c r="EX558" s="0" t="n">
        <f aca="false">(SUMIF(Inputs!$X$1:$AY$1,EX$1059,Inputs!$X558:$AY558))</f>
        <v>0.09</v>
      </c>
      <c r="EY558" s="0" t="n">
        <f aca="false">(SUMIF(Inputs!$X$1:$AY$1,EY$1059,Inputs!$X558:$AY558))</f>
        <v>0.09</v>
      </c>
      <c r="EZ558" s="0" t="n">
        <f aca="false">(SUMIF(Inputs!$X$1:$AY$1,EZ$1059,Inputs!$X558:$AY558))</f>
        <v>0.09</v>
      </c>
      <c r="FA558" s="0" t="n">
        <f aca="false">(SUMIF(Inputs!$X$1:$AY$1,FA$1059,Inputs!$X558:$AY558))</f>
        <v>0.09</v>
      </c>
      <c r="FB558" s="0" t="n">
        <f aca="false">(SUMIF(Inputs!$X$1:$AY$1,FB$1059,Inputs!$X558:$AY558))</f>
        <v>0.09</v>
      </c>
      <c r="FC558" s="0" t="n">
        <f aca="false">(SUMIF(Inputs!$X$1:$AY$1,FC$1059,Inputs!$X558:$AY558))</f>
        <v>0.09</v>
      </c>
      <c r="FD558" s="0" t="n">
        <f aca="false">(SUMIF(Inputs!$X$1:$AY$1,FD$1059,Inputs!$X558:$AY558))</f>
        <v>0.09</v>
      </c>
      <c r="FE558" s="0" t="n">
        <f aca="false">(SUMIF(Inputs!$X$1:$AY$1,FE$1059,Inputs!$X558:$AY558))</f>
        <v>0.09</v>
      </c>
      <c r="FF558" s="0" t="n">
        <f aca="false">(SUMIF(Inputs!$X$1:$AY$1,FF$1059,Inputs!$X558:$AY558))</f>
        <v>0.09</v>
      </c>
      <c r="FG558" s="0" t="n">
        <f aca="false">(SUMIF(Inputs!$X$1:$AY$1,FG$1059,Inputs!$X558:$AY558))</f>
        <v>0.09</v>
      </c>
      <c r="FH558" s="0" t="n">
        <f aca="false">(SUMIF(Inputs!$X$1:$AY$1,FH$1059,Inputs!$X558:$AY558))</f>
        <v>0.09</v>
      </c>
      <c r="FI558" s="0" t="n">
        <f aca="false">(SUMIF(Inputs!$X$1:$AY$1,FI$1059,Inputs!$X558:$AY558))</f>
        <v>0.09</v>
      </c>
      <c r="FJ558" s="0" t="n">
        <f aca="false">(SUMIF(Inputs!$X$1:$AY$1,FJ$1059,Inputs!$X558:$AY558))</f>
        <v>0.09</v>
      </c>
      <c r="FK558" s="0" t="n">
        <f aca="false">(SUMIF(Inputs!$X$1:$AY$1,FK$1059,Inputs!$X558:$AY558))</f>
        <v>0.09</v>
      </c>
      <c r="FL558" s="0" t="n">
        <f aca="false">(SUMIF(Inputs!$X$1:$AY$1,FL$1059,Inputs!$X558:$AY558))</f>
        <v>0.09</v>
      </c>
      <c r="FM558" s="0" t="n">
        <f aca="false">(SUMIF(Inputs!$X$1:$AY$1,FM$1059,Inputs!$X558:$AY558))</f>
        <v>0.09</v>
      </c>
      <c r="FN558" s="0" t="n">
        <f aca="false">(SUMIF(Inputs!$X$1:$AY$1,FN$1059,Inputs!$X558:$AY558))</f>
        <v>0.09</v>
      </c>
      <c r="FO558" s="0" t="n">
        <f aca="false">(SUMIF(Inputs!$X$1:$AY$1,FO$1059,Inputs!$X558:$AY558))</f>
        <v>0.09</v>
      </c>
      <c r="FP558" s="0" t="n">
        <f aca="false">(SUMIF(Inputs!$X$1:$AY$1,FP$1059,Inputs!$X558:$AY558))</f>
        <v>0.09</v>
      </c>
      <c r="FQ558" s="0" t="n">
        <f aca="false">(SUMIF(Inputs!$X$1:$AY$1,FQ$1059,Inputs!$X558:$AY558))</f>
        <v>0.09</v>
      </c>
      <c r="FR558" s="0" t="n">
        <f aca="false">(SUMIF(Inputs!$X$1:$AY$1,FR$1059,Inputs!$X558:$AY558))</f>
        <v>0.09</v>
      </c>
      <c r="FS558" s="0" t="n">
        <f aca="false">(SUMIF(Inputs!$X$1:$AY$1,FS$1059,Inputs!$X558:$AY558))</f>
        <v>0.09</v>
      </c>
      <c r="FT558" s="0" t="n">
        <f aca="false">(SUMIF(Inputs!$X$1:$AY$1,FT$1059,Inputs!$X558:$AY558))</f>
        <v>0.09</v>
      </c>
      <c r="FU558" s="0" t="n">
        <f aca="false">(SUMIF(Inputs!$X$1:$AY$1,FU$1059,Inputs!$X558:$AY558))</f>
        <v>0.09</v>
      </c>
      <c r="FV558" s="0" t="n">
        <f aca="false">(SUMIF(Inputs!$X$1:$BB$1,FV$1059,Inputs!$X558:$BB558))</f>
        <v>0.09</v>
      </c>
      <c r="FW558" s="0" t="n">
        <f aca="false">(SUMIF(Inputs!$X$1:$BB$1,FW$1059,Inputs!$X558:$BB558))</f>
        <v>0.09</v>
      </c>
      <c r="FX558" s="0" t="n">
        <f aca="false">(SUMIF(Inputs!$X$1:$BB$1,FX$1059,Inputs!$X558:$BB558))</f>
        <v>0.09</v>
      </c>
      <c r="FY558" s="0" t="n">
        <f aca="false">(SUMIF(Inputs!$X$1:$BB$1,FY$1059,Inputs!$X558:$BB558))</f>
        <v>0.09</v>
      </c>
      <c r="FZ558" s="0" t="n">
        <f aca="false">(SUMIF(Inputs!$X$1:$BB$1,FZ$1059,Inputs!$X558:$BB558))</f>
        <v>0.09</v>
      </c>
      <c r="GA558" s="0" t="n">
        <f aca="false">(SUMIF(Inputs!$X$1:$BB$1,GA$1059,Inputs!$X558:$BB558))</f>
        <v>0.09</v>
      </c>
      <c r="GB558" s="0" t="n">
        <f aca="false">(SUMIF(Inputs!$X$1:$BB$1,GB$1059,Inputs!$X558:$BB558))</f>
        <v>0.09</v>
      </c>
      <c r="GC558" s="0" t="n">
        <f aca="false">(SUMIF(Inputs!$X$1:$BB$1,GC$1059,Inputs!$X558:$BB558))</f>
        <v>0.09</v>
      </c>
      <c r="GD558" s="0" t="n">
        <f aca="false">(SUMIF(Inputs!$X$1:$BB$1,GD$1059,Inputs!$X558:$BB558))</f>
        <v>0.09</v>
      </c>
      <c r="GE558" s="0" t="n">
        <f aca="false">(SUMIF(Inputs!$X$1:$BB$1,GE$1059,Inputs!$X558:$BB558))</f>
        <v>0.09</v>
      </c>
      <c r="GF558" s="0" t="n">
        <f aca="false">(SUMIF(Inputs!$X$1:$BB$1,GF$1059,Inputs!$X558:$BB558))</f>
        <v>0.09</v>
      </c>
      <c r="GG558" s="0" t="n">
        <f aca="false">(SUMIF(Inputs!$X$1:$BB$1,GG$1059,Inputs!$X558:$BB558))</f>
        <v>0.09</v>
      </c>
      <c r="GH558" s="0" t="n">
        <f aca="false">(SUMIF(Inputs!$X$1:$BG$1,GH$1059,Inputs!$X558:$BG558))</f>
        <v>0.09</v>
      </c>
      <c r="GI558" s="0" t="n">
        <f aca="false">(SUMIF(Inputs!$X$1:$BG$1,GI$1059,Inputs!$X558:$BG558))</f>
        <v>0.09</v>
      </c>
      <c r="GJ558" s="0" t="n">
        <f aca="false">(SUMIF(Inputs!$X$1:$BG$1,GJ$1059,Inputs!$X558:$BG558))</f>
        <v>0.09</v>
      </c>
      <c r="GK558" s="0" t="n">
        <f aca="false">(SUMIF(Inputs!$X$1:$BG$1,GK$1059,Inputs!$X558:$BG558))</f>
        <v>0.09</v>
      </c>
      <c r="GL558" s="0" t="n">
        <f aca="false">(SUMIF(Inputs!$X$1:$BG$1,GL$1059,Inputs!$X558:$BG558))</f>
        <v>0.09</v>
      </c>
      <c r="GM558" s="0" t="n">
        <f aca="false">(SUMIF(Inputs!$X$1:$BG$1,GM$1059,Inputs!$X558:$BG558))</f>
        <v>0.09</v>
      </c>
      <c r="GN558" s="0" t="n">
        <f aca="false">(SUMIF(Inputs!$X$1:$BG$1,GN$1059,Inputs!$X558:$BG558))</f>
        <v>0.09</v>
      </c>
      <c r="GO558" s="0" t="n">
        <f aca="false">(SUMIF(Inputs!$X$1:$BG$1,GO$1059,Inputs!$X558:$BG558))</f>
        <v>0.09</v>
      </c>
      <c r="GP558" s="0" t="n">
        <f aca="false">(SUMIF(Inputs!$X$1:$BG$1,GP$1059,Inputs!$X558:$BG558))</f>
        <v>0.09</v>
      </c>
      <c r="GQ558" s="0" t="n">
        <f aca="false">(SUMIF(Inputs!$X$1:$BG$1,GQ$1059,Inputs!$X558:$BG558))</f>
        <v>0.09</v>
      </c>
      <c r="GR558" s="0" t="n">
        <f aca="false">(SUMIF(Inputs!$X$1:$BG$1,GR$1059,Inputs!$X558:$BG558))</f>
        <v>0.09</v>
      </c>
      <c r="GS558" s="0" t="n">
        <f aca="false">(SUMIF(Inputs!$X$1:$BG$1,GS$1059,Inputs!$X558:$BG558))</f>
        <v>0.09</v>
      </c>
      <c r="GT558" s="0" t="n">
        <f aca="false">(SUMIF(Inputs!$X$1:$BG$1,GT$1059,Inputs!$X558:$BG558))</f>
        <v>0.09</v>
      </c>
      <c r="GU558" s="0" t="n">
        <f aca="false">(SUMIF(Inputs!$X$1:$BG$1,GU$1059,Inputs!$X558:$BG558))</f>
        <v>0.09</v>
      </c>
      <c r="GV558" s="0" t="n">
        <f aca="false">(SUMIF(Inputs!$X$1:$BG$1,GV$1059,Inputs!$X558:$BG558))</f>
        <v>0.09</v>
      </c>
      <c r="GW558" s="0" t="n">
        <f aca="false">(SUMIF(Inputs!$X$1:$BG$1,GW$1059,Inputs!$X558:$BG558))</f>
        <v>0.09</v>
      </c>
      <c r="GX558" s="0" t="n">
        <f aca="false">(SUMIF(Inputs!$X$1:$BG$1,GX$1059,Inputs!$X558:$BG558))</f>
        <v>0.09</v>
      </c>
      <c r="GY558" s="0" t="n">
        <f aca="false">(SUMIF(Inputs!$X$1:$BG$1,GY$1059,Inputs!$X558:$BG558))</f>
        <v>0.09</v>
      </c>
      <c r="GZ558" s="0" t="n">
        <f aca="false">(SUMIF(Inputs!$X$1:$BG$1,GZ$1059,Inputs!$X558:$BG558))</f>
        <v>0.09</v>
      </c>
      <c r="HA558" s="0" t="n">
        <f aca="false">(SUMIF(Inputs!$X$1:$BG$1,HA$1059,Inputs!$X558:$BG558))</f>
        <v>0.09</v>
      </c>
    </row>
    <row r="559" customFormat="false" ht="15" hidden="false" customHeight="false" outlineLevel="0" collapsed="false">
      <c r="A559" s="401" t="s">
        <v>99</v>
      </c>
      <c r="B559" s="402" t="s">
        <v>499</v>
      </c>
      <c r="C559" s="403" t="s">
        <v>517</v>
      </c>
      <c r="D559" s="402" t="s">
        <v>320</v>
      </c>
      <c r="E559" s="404"/>
      <c r="F559" s="399" t="s">
        <v>519</v>
      </c>
      <c r="G559" s="404" t="s">
        <v>12</v>
      </c>
      <c r="H559" s="404"/>
      <c r="I559" s="404" t="s">
        <v>901</v>
      </c>
      <c r="CL559" s="0" t="n">
        <f aca="false">(SUMIF(Inputs!$X$1:$AY$1,CL$1059,Inputs!$X559:$AY559))</f>
        <v>0.105</v>
      </c>
      <c r="CM559" s="0" t="n">
        <f aca="false">(SUMIF(Inputs!$X$1:$AY$1,CM$1059,Inputs!$X559:$AY559))</f>
        <v>0.105</v>
      </c>
      <c r="CN559" s="0" t="n">
        <f aca="false">(SUMIF(Inputs!$X$1:$AY$1,CN$1059,Inputs!$X559:$AY559))</f>
        <v>0.105</v>
      </c>
      <c r="CO559" s="0" t="n">
        <f aca="false">(SUMIF(Inputs!$X$1:$AY$1,CO$1059,Inputs!$X559:$AY559))</f>
        <v>0.105</v>
      </c>
      <c r="CP559" s="0" t="n">
        <f aca="false">(SUMIF(Inputs!$X$1:$AY$1,CP$1059,Inputs!$X559:$AY559))</f>
        <v>0.11</v>
      </c>
      <c r="CQ559" s="0" t="n">
        <f aca="false">(SUMIF(Inputs!$X$1:$AY$1,CQ$1059,Inputs!$X559:$AY559))</f>
        <v>0.11</v>
      </c>
      <c r="CR559" s="0" t="n">
        <f aca="false">(SUMIF(Inputs!$X$1:$AY$1,CR$1059,Inputs!$X559:$AY559))</f>
        <v>0.11</v>
      </c>
      <c r="CS559" s="0" t="n">
        <f aca="false">(SUMIF(Inputs!$X$1:$AY$1,CS$1059,Inputs!$X559:$AY559))</f>
        <v>0.11</v>
      </c>
      <c r="CT559" s="0" t="n">
        <f aca="false">(SUMIF(Inputs!$X$1:$AY$1,CT$1059,Inputs!$X559:$AY559))</f>
        <v>0.11</v>
      </c>
      <c r="CU559" s="0" t="n">
        <f aca="false">(SUMIF(Inputs!$X$1:$AY$1,CU$1059,Inputs!$X559:$AY559))</f>
        <v>0.11</v>
      </c>
      <c r="CV559" s="0" t="n">
        <f aca="false">(SUMIF(Inputs!$X$1:$AY$1,CV$1059,Inputs!$X559:$AY559))</f>
        <v>0.11</v>
      </c>
      <c r="CW559" s="0" t="n">
        <f aca="false">(SUMIF(Inputs!$X$1:$AY$1,CW$1059,Inputs!$X559:$AY559))</f>
        <v>0.11</v>
      </c>
      <c r="CX559" s="0" t="n">
        <f aca="false">(SUMIF(Inputs!$X$1:$AY$1,CX$1059,Inputs!$X559:$AY559))</f>
        <v>0.115</v>
      </c>
      <c r="CY559" s="0" t="n">
        <f aca="false">(SUMIF(Inputs!$X$1:$AY$1,CY$1059,Inputs!$X559:$AY559))</f>
        <v>0.115</v>
      </c>
      <c r="CZ559" s="0" t="n">
        <f aca="false">(SUMIF(Inputs!$X$1:$AY$1,CZ$1059,Inputs!$X559:$AY559))</f>
        <v>0.115</v>
      </c>
      <c r="DA559" s="0" t="n">
        <f aca="false">(SUMIF(Inputs!$X$1:$AY$1,DA$1059,Inputs!$X559:$AY559))</f>
        <v>0.115</v>
      </c>
      <c r="DB559" s="357" t="n">
        <f aca="false">(SUMIF(Inputs!$X$1:$AY$1,DB$1059,Inputs!$X559:$AY559))</f>
        <v>0.1325</v>
      </c>
      <c r="DC559" s="0" t="n">
        <f aca="false">(SUMIF(Inputs!$X$1:$AY$1,DC$1059,Inputs!$X559:$AY559))</f>
        <v>0.1325</v>
      </c>
      <c r="DD559" s="0" t="n">
        <f aca="false">(SUMIF(Inputs!$X$1:$AY$1,DD$1059,Inputs!$X559:$AY559))</f>
        <v>0.1325</v>
      </c>
      <c r="DE559" s="0" t="n">
        <f aca="false">(SUMIF(Inputs!$X$1:$AY$1,DE$1059,Inputs!$X559:$AY559))</f>
        <v>0.1325</v>
      </c>
      <c r="DF559" s="0" t="n">
        <v>0.1325</v>
      </c>
      <c r="DG559" s="0" t="n">
        <v>0.1325</v>
      </c>
      <c r="DH559" s="0" t="n">
        <v>0.1325</v>
      </c>
      <c r="DI559" s="0" t="n">
        <v>0.1325</v>
      </c>
      <c r="DJ559" s="0" t="n">
        <v>0.1325</v>
      </c>
      <c r="DK559" s="0" t="n">
        <v>0.1325</v>
      </c>
      <c r="DL559" s="0" t="n">
        <v>0.13</v>
      </c>
      <c r="DM559" s="0" t="n">
        <v>0.1275</v>
      </c>
      <c r="DN559" s="0" t="n">
        <v>0.1275</v>
      </c>
      <c r="DO559" s="0" t="n">
        <v>0.1275</v>
      </c>
      <c r="DP559" s="0" t="n">
        <v>0.12</v>
      </c>
      <c r="DQ559" s="0" t="n">
        <v>0.1125</v>
      </c>
      <c r="DR559" s="0" t="n">
        <v>0.1125</v>
      </c>
      <c r="DS559" s="0" t="n">
        <v>0.1125</v>
      </c>
      <c r="DT559" s="0" t="n">
        <v>0.1125</v>
      </c>
      <c r="DU559" s="0" t="n">
        <v>0.11</v>
      </c>
      <c r="DV559" s="0" t="n">
        <v>0.11</v>
      </c>
      <c r="DW559" s="0" t="n">
        <v>0.11</v>
      </c>
      <c r="DX559" s="0" t="n">
        <v>0.11</v>
      </c>
      <c r="DY559" s="0" t="n">
        <v>0.11</v>
      </c>
      <c r="DZ559" s="0" t="n">
        <v>0.11</v>
      </c>
      <c r="EA559" s="276" t="n">
        <v>0.11</v>
      </c>
      <c r="EB559" s="0" t="n">
        <v>0.11</v>
      </c>
      <c r="EC559" s="0" t="n">
        <v>0.11</v>
      </c>
      <c r="ED559" s="0" t="n">
        <v>0.11</v>
      </c>
      <c r="EE559" s="0" t="n">
        <v>0.11</v>
      </c>
      <c r="EF559" s="0" t="n">
        <v>0.11</v>
      </c>
      <c r="EG559" s="0" t="n">
        <v>0.11</v>
      </c>
      <c r="EH559" s="0" t="n">
        <v>0.11</v>
      </c>
      <c r="EI559" s="0" t="n">
        <v>0.11</v>
      </c>
      <c r="EJ559" s="0" t="n">
        <v>0.11</v>
      </c>
      <c r="EK559" s="0" t="n">
        <v>0.11</v>
      </c>
      <c r="EL559" s="0" t="n">
        <v>0.11</v>
      </c>
      <c r="EM559" s="0" t="n">
        <v>0.11</v>
      </c>
      <c r="EN559" s="0" t="n">
        <v>0.11</v>
      </c>
      <c r="EO559" s="0" t="n">
        <v>0.11</v>
      </c>
      <c r="EP559" s="0" t="n">
        <v>0.11</v>
      </c>
      <c r="EQ559" s="0" t="n">
        <v>0.11</v>
      </c>
      <c r="ER559" s="0" t="n">
        <v>0.11</v>
      </c>
      <c r="ES559" s="0" t="n">
        <v>0.11</v>
      </c>
      <c r="ET559" s="0" t="n">
        <f aca="false">(SUMIF(Inputs!$X$1:$AY$1,ET$1059,Inputs!$X559:$AY559))</f>
        <v>0.11</v>
      </c>
      <c r="EU559" s="0" t="n">
        <f aca="false">(SUMIF(Inputs!$X$1:$AY$1,EU$1059,Inputs!$X559:$AY559))</f>
        <v>0.11</v>
      </c>
      <c r="EV559" s="0" t="n">
        <f aca="false">(SUMIF(Inputs!$X$1:$AY$1,EV$1059,Inputs!$X559:$AY559))</f>
        <v>0.11</v>
      </c>
      <c r="EW559" s="0" t="n">
        <f aca="false">(SUMIF(Inputs!$X$1:$AY$1,EW$1059,Inputs!$X559:$AY559))</f>
        <v>0.11</v>
      </c>
      <c r="EX559" s="0" t="n">
        <f aca="false">(SUMIF(Inputs!$X$1:$AY$1,EX$1059,Inputs!$X559:$AY559))</f>
        <v>0.11</v>
      </c>
      <c r="EY559" s="0" t="n">
        <f aca="false">(SUMIF(Inputs!$X$1:$AY$1,EY$1059,Inputs!$X559:$AY559))</f>
        <v>0.11</v>
      </c>
      <c r="EZ559" s="0" t="n">
        <f aca="false">(SUMIF(Inputs!$X$1:$AY$1,EZ$1059,Inputs!$X559:$AY559))</f>
        <v>0.11</v>
      </c>
      <c r="FA559" s="0" t="n">
        <f aca="false">(SUMIF(Inputs!$X$1:$AY$1,FA$1059,Inputs!$X559:$AY559))</f>
        <v>0.11</v>
      </c>
      <c r="FB559" s="0" t="n">
        <f aca="false">(SUMIF(Inputs!$X$1:$AY$1,FB$1059,Inputs!$X559:$AY559))</f>
        <v>0.11</v>
      </c>
      <c r="FC559" s="0" t="n">
        <f aca="false">(SUMIF(Inputs!$X$1:$AY$1,FC$1059,Inputs!$X559:$AY559))</f>
        <v>0.11</v>
      </c>
      <c r="FD559" s="0" t="n">
        <f aca="false">(SUMIF(Inputs!$X$1:$AY$1,FD$1059,Inputs!$X559:$AY559))</f>
        <v>0.11</v>
      </c>
      <c r="FE559" s="0" t="n">
        <f aca="false">(SUMIF(Inputs!$X$1:$AY$1,FE$1059,Inputs!$X559:$AY559))</f>
        <v>0.11</v>
      </c>
      <c r="FF559" s="0" t="n">
        <f aca="false">(SUMIF(Inputs!$X$1:$AY$1,FF$1059,Inputs!$X559:$AY559))</f>
        <v>0.11</v>
      </c>
      <c r="FG559" s="0" t="n">
        <f aca="false">(SUMIF(Inputs!$X$1:$AY$1,FG$1059,Inputs!$X559:$AY559))</f>
        <v>0.11</v>
      </c>
      <c r="FH559" s="0" t="n">
        <f aca="false">(SUMIF(Inputs!$X$1:$AY$1,FH$1059,Inputs!$X559:$AY559))</f>
        <v>0.11</v>
      </c>
      <c r="FI559" s="0" t="n">
        <f aca="false">(SUMIF(Inputs!$X$1:$AY$1,FI$1059,Inputs!$X559:$AY559))</f>
        <v>0.11</v>
      </c>
      <c r="FJ559" s="0" t="n">
        <f aca="false">(SUMIF(Inputs!$X$1:$AY$1,FJ$1059,Inputs!$X559:$AY559))</f>
        <v>0.11</v>
      </c>
      <c r="FK559" s="0" t="n">
        <f aca="false">(SUMIF(Inputs!$X$1:$AY$1,FK$1059,Inputs!$X559:$AY559))</f>
        <v>0.11</v>
      </c>
      <c r="FL559" s="0" t="n">
        <f aca="false">(SUMIF(Inputs!$X$1:$AY$1,FL$1059,Inputs!$X559:$AY559))</f>
        <v>0.11</v>
      </c>
      <c r="FM559" s="0" t="n">
        <f aca="false">(SUMIF(Inputs!$X$1:$AY$1,FM$1059,Inputs!$X559:$AY559))</f>
        <v>0.11</v>
      </c>
      <c r="FN559" s="0" t="n">
        <f aca="false">(SUMIF(Inputs!$X$1:$AY$1,FN$1059,Inputs!$X559:$AY559))</f>
        <v>0.11</v>
      </c>
      <c r="FO559" s="0" t="n">
        <f aca="false">(SUMIF(Inputs!$X$1:$AY$1,FO$1059,Inputs!$X559:$AY559))</f>
        <v>0.11</v>
      </c>
      <c r="FP559" s="0" t="n">
        <f aca="false">(SUMIF(Inputs!$X$1:$AY$1,FP$1059,Inputs!$X559:$AY559))</f>
        <v>0.11</v>
      </c>
      <c r="FQ559" s="0" t="n">
        <f aca="false">(SUMIF(Inputs!$X$1:$AY$1,FQ$1059,Inputs!$X559:$AY559))</f>
        <v>0.11</v>
      </c>
      <c r="FR559" s="0" t="n">
        <f aca="false">(SUMIF(Inputs!$X$1:$AY$1,FR$1059,Inputs!$X559:$AY559))</f>
        <v>0.11</v>
      </c>
      <c r="FS559" s="0" t="n">
        <f aca="false">(SUMIF(Inputs!$X$1:$AY$1,FS$1059,Inputs!$X559:$AY559))</f>
        <v>0.11</v>
      </c>
      <c r="FT559" s="0" t="n">
        <f aca="false">(SUMIF(Inputs!$X$1:$AY$1,FT$1059,Inputs!$X559:$AY559))</f>
        <v>0.11</v>
      </c>
      <c r="FU559" s="0" t="n">
        <f aca="false">(SUMIF(Inputs!$X$1:$AY$1,FU$1059,Inputs!$X559:$AY559))</f>
        <v>0.11</v>
      </c>
      <c r="FV559" s="0" t="n">
        <f aca="false">(SUMIF(Inputs!$X$1:$BB$1,FV$1059,Inputs!$X559:$BB559))</f>
        <v>0.11</v>
      </c>
      <c r="FW559" s="0" t="n">
        <f aca="false">(SUMIF(Inputs!$X$1:$BB$1,FW$1059,Inputs!$X559:$BB559))</f>
        <v>0.11</v>
      </c>
      <c r="FX559" s="0" t="n">
        <f aca="false">(SUMIF(Inputs!$X$1:$BB$1,FX$1059,Inputs!$X559:$BB559))</f>
        <v>0.11</v>
      </c>
      <c r="FY559" s="0" t="n">
        <f aca="false">(SUMIF(Inputs!$X$1:$BB$1,FY$1059,Inputs!$X559:$BB559))</f>
        <v>0.11</v>
      </c>
      <c r="FZ559" s="0" t="n">
        <f aca="false">(SUMIF(Inputs!$X$1:$BB$1,FZ$1059,Inputs!$X559:$BB559))</f>
        <v>0.11</v>
      </c>
      <c r="GA559" s="0" t="n">
        <f aca="false">(SUMIF(Inputs!$X$1:$BB$1,GA$1059,Inputs!$X559:$BB559))</f>
        <v>0.11</v>
      </c>
      <c r="GB559" s="0" t="n">
        <f aca="false">(SUMIF(Inputs!$X$1:$BB$1,GB$1059,Inputs!$X559:$BB559))</f>
        <v>0.11</v>
      </c>
      <c r="GC559" s="0" t="n">
        <f aca="false">(SUMIF(Inputs!$X$1:$BB$1,GC$1059,Inputs!$X559:$BB559))</f>
        <v>0.11</v>
      </c>
      <c r="GD559" s="0" t="n">
        <f aca="false">(SUMIF(Inputs!$X$1:$BB$1,GD$1059,Inputs!$X559:$BB559))</f>
        <v>0.11</v>
      </c>
      <c r="GE559" s="0" t="n">
        <f aca="false">(SUMIF(Inputs!$X$1:$BB$1,GE$1059,Inputs!$X559:$BB559))</f>
        <v>0.11</v>
      </c>
      <c r="GF559" s="0" t="n">
        <f aca="false">(SUMIF(Inputs!$X$1:$BB$1,GF$1059,Inputs!$X559:$BB559))</f>
        <v>0.11</v>
      </c>
      <c r="GG559" s="0" t="n">
        <f aca="false">(SUMIF(Inputs!$X$1:$BB$1,GG$1059,Inputs!$X559:$BB559))</f>
        <v>0.11</v>
      </c>
      <c r="GH559" s="0" t="n">
        <f aca="false">(SUMIF(Inputs!$X$1:$BG$1,GH$1059,Inputs!$X559:$BG559))</f>
        <v>0.11</v>
      </c>
      <c r="GI559" s="0" t="n">
        <f aca="false">(SUMIF(Inputs!$X$1:$BG$1,GI$1059,Inputs!$X559:$BG559))</f>
        <v>0.11</v>
      </c>
      <c r="GJ559" s="0" t="n">
        <f aca="false">(SUMIF(Inputs!$X$1:$BG$1,GJ$1059,Inputs!$X559:$BG559))</f>
        <v>0.11</v>
      </c>
      <c r="GK559" s="0" t="n">
        <f aca="false">(SUMIF(Inputs!$X$1:$BG$1,GK$1059,Inputs!$X559:$BG559))</f>
        <v>0.11</v>
      </c>
      <c r="GL559" s="0" t="n">
        <f aca="false">(SUMIF(Inputs!$X$1:$BG$1,GL$1059,Inputs!$X559:$BG559))</f>
        <v>0.11</v>
      </c>
      <c r="GM559" s="0" t="n">
        <f aca="false">(SUMIF(Inputs!$X$1:$BG$1,GM$1059,Inputs!$X559:$BG559))</f>
        <v>0.11</v>
      </c>
      <c r="GN559" s="0" t="n">
        <f aca="false">(SUMIF(Inputs!$X$1:$BG$1,GN$1059,Inputs!$X559:$BG559))</f>
        <v>0.11</v>
      </c>
      <c r="GO559" s="0" t="n">
        <f aca="false">(SUMIF(Inputs!$X$1:$BG$1,GO$1059,Inputs!$X559:$BG559))</f>
        <v>0.11</v>
      </c>
      <c r="GP559" s="0" t="n">
        <f aca="false">(SUMIF(Inputs!$X$1:$BG$1,GP$1059,Inputs!$X559:$BG559))</f>
        <v>0.11</v>
      </c>
      <c r="GQ559" s="0" t="n">
        <f aca="false">(SUMIF(Inputs!$X$1:$BG$1,GQ$1059,Inputs!$X559:$BG559))</f>
        <v>0.11</v>
      </c>
      <c r="GR559" s="0" t="n">
        <f aca="false">(SUMIF(Inputs!$X$1:$BG$1,GR$1059,Inputs!$X559:$BG559))</f>
        <v>0.11</v>
      </c>
      <c r="GS559" s="0" t="n">
        <f aca="false">(SUMIF(Inputs!$X$1:$BG$1,GS$1059,Inputs!$X559:$BG559))</f>
        <v>0.11</v>
      </c>
      <c r="GT559" s="0" t="n">
        <f aca="false">(SUMIF(Inputs!$X$1:$BG$1,GT$1059,Inputs!$X559:$BG559))</f>
        <v>0.11</v>
      </c>
      <c r="GU559" s="0" t="n">
        <f aca="false">(SUMIF(Inputs!$X$1:$BG$1,GU$1059,Inputs!$X559:$BG559))</f>
        <v>0.11</v>
      </c>
      <c r="GV559" s="0" t="n">
        <f aca="false">(SUMIF(Inputs!$X$1:$BG$1,GV$1059,Inputs!$X559:$BG559))</f>
        <v>0.11</v>
      </c>
      <c r="GW559" s="0" t="n">
        <f aca="false">(SUMIF(Inputs!$X$1:$BG$1,GW$1059,Inputs!$X559:$BG559))</f>
        <v>0.11</v>
      </c>
      <c r="GX559" s="0" t="n">
        <f aca="false">(SUMIF(Inputs!$X$1:$BG$1,GX$1059,Inputs!$X559:$BG559))</f>
        <v>0.11</v>
      </c>
      <c r="GY559" s="0" t="n">
        <f aca="false">(SUMIF(Inputs!$X$1:$BG$1,GY$1059,Inputs!$X559:$BG559))</f>
        <v>0.11</v>
      </c>
      <c r="GZ559" s="0" t="n">
        <f aca="false">(SUMIF(Inputs!$X$1:$BG$1,GZ$1059,Inputs!$X559:$BG559))</f>
        <v>0.11</v>
      </c>
      <c r="HA559" s="0" t="n">
        <f aca="false">(SUMIF(Inputs!$X$1:$BG$1,HA$1059,Inputs!$X559:$BG559))</f>
        <v>0.11</v>
      </c>
    </row>
    <row r="560" customFormat="false" ht="15" hidden="false" customHeight="false" outlineLevel="0" collapsed="false">
      <c r="A560" s="345" t="s">
        <v>99</v>
      </c>
      <c r="B560" s="346" t="s">
        <v>499</v>
      </c>
      <c r="C560" s="400" t="s">
        <v>506</v>
      </c>
      <c r="D560" s="346" t="s">
        <v>320</v>
      </c>
      <c r="E560" s="397"/>
      <c r="F560" s="399" t="s">
        <v>520</v>
      </c>
      <c r="G560" s="397" t="s">
        <v>12</v>
      </c>
      <c r="H560" s="397"/>
      <c r="I560" s="397"/>
      <c r="CL560" s="0" t="n">
        <f aca="false">SUMIF(Inputs!$X$1:$AY$1,CL$1059-1,Inputs!$X560:$AY560)+0.25*(SUMIF(Inputs!$X$1:$AY$1,CL$1059,Inputs!$X560:$AY560)-SUMIF(Inputs!$X$1:$AY$1,CL$1059-1,Inputs!$X560:$AY560))</f>
        <v>0.56</v>
      </c>
      <c r="CM560" s="0" t="n">
        <f aca="false">SUMIF(Inputs!$X$1:$AY$1,CM$1059-1,Inputs!$X560:$AY560)+0.5*(SUMIF(Inputs!$X$1:$AY$1,CM$1059,Inputs!$X560:$AY560)-SUMIF(Inputs!$X$1:$AY$1,CM$1059-1,Inputs!$X560:$AY560))</f>
        <v>0.505</v>
      </c>
      <c r="CN560" s="0" t="n">
        <f aca="false">SUMIF(Inputs!$X$1:$AY$1,CN$1059-1,Inputs!$X560:$AY560)+0.75*(SUMIF(Inputs!$X$1:$AY$1,CN$1059,Inputs!$X560:$AY560)-SUMIF(Inputs!$X$1:$AY$1,CN$1059-1,Inputs!$X560:$AY560))</f>
        <v>0.45</v>
      </c>
      <c r="CO560" s="0" t="n">
        <f aca="false">SUMIF(Inputs!$X$1:$AY$1,CO$1059-1,Inputs!$X560:$AY560)+1*(SUMIF(Inputs!$X$1:$AY$1,CO$1059,Inputs!$X560:$AY560)-SUMIF(Inputs!$X$1:$AY$1,CO$1059-1,Inputs!$X560:$AY560))</f>
        <v>0.395</v>
      </c>
      <c r="CP560" s="0" t="n">
        <f aca="false">SUMIF(Inputs!$X$1:$AY$1,CP$1059-1,Inputs!$X560:$AY560)+0.25*(SUMIF(Inputs!$X$1:$AY$1,CP$1059,Inputs!$X560:$AY560)-SUMIF(Inputs!$X$1:$AY$1,CP$1059-1,Inputs!$X560:$AY560))</f>
        <v>0.4045</v>
      </c>
      <c r="CQ560" s="0" t="n">
        <f aca="false">SUMIF(Inputs!$X$1:$AY$1,CQ$1059-1,Inputs!$X560:$AY560)+0.5*(SUMIF(Inputs!$X$1:$AY$1,CQ$1059,Inputs!$X560:$AY560)-SUMIF(Inputs!$X$1:$AY$1,CQ$1059-1,Inputs!$X560:$AY560))</f>
        <v>0.414</v>
      </c>
      <c r="CR560" s="0" t="n">
        <f aca="false">SUMIF(Inputs!$X$1:$AY$1,CR$1059-1,Inputs!$X560:$AY560)+0.75*(SUMIF(Inputs!$X$1:$AY$1,CR$1059,Inputs!$X560:$AY560)-SUMIF(Inputs!$X$1:$AY$1,CR$1059-1,Inputs!$X560:$AY560))</f>
        <v>0.4235</v>
      </c>
      <c r="CS560" s="0" t="n">
        <f aca="false">SUMIF(Inputs!$X$1:$AY$1,CS$1059-1,Inputs!$X560:$AY560)+1*(SUMIF(Inputs!$X$1:$AY$1,CS$1059,Inputs!$X560:$AY560)-SUMIF(Inputs!$X$1:$AY$1,CS$1059-1,Inputs!$X560:$AY560))</f>
        <v>0.433</v>
      </c>
      <c r="CT560" s="0" t="n">
        <f aca="false">SUMIF(Inputs!$X$1:$AY$1,CT$1059-1,Inputs!$X560:$AY560)+0.25*(SUMIF(Inputs!$X$1:$AY$1,CT$1059,Inputs!$X560:$AY560)-SUMIF(Inputs!$X$1:$AY$1,CT$1059-1,Inputs!$X560:$AY560))</f>
        <v>0.39475</v>
      </c>
      <c r="CU560" s="0" t="n">
        <f aca="false">SUMIF(Inputs!$X$1:$AY$1,CU$1059-1,Inputs!$X560:$AY560)+0.5*(SUMIF(Inputs!$X$1:$AY$1,CU$1059,Inputs!$X560:$AY560)-SUMIF(Inputs!$X$1:$AY$1,CU$1059-1,Inputs!$X560:$AY560))</f>
        <v>0.3565</v>
      </c>
      <c r="CV560" s="0" t="n">
        <f aca="false">SUMIF(Inputs!$X$1:$AY$1,CV$1059-1,Inputs!$X560:$AY560)+0.75*(SUMIF(Inputs!$X$1:$AY$1,CV$1059,Inputs!$X560:$AY560)-SUMIF(Inputs!$X$1:$AY$1,CV$1059-1,Inputs!$X560:$AY560))</f>
        <v>0.31825</v>
      </c>
      <c r="CW560" s="0" t="n">
        <f aca="false">SUMIF(Inputs!$X$1:$AY$1,CW$1059-1,Inputs!$X560:$AY560)+1*(SUMIF(Inputs!$X$1:$AY$1,CW$1059,Inputs!$X560:$AY560)-SUMIF(Inputs!$X$1:$AY$1,CW$1059-1,Inputs!$X560:$AY560))</f>
        <v>0.28</v>
      </c>
      <c r="CX560" s="0" t="n">
        <f aca="false">SUMIF(Inputs!$X$1:$AY$1,CX$1059-1,Inputs!$X560:$AY560)+0.25*(SUMIF(Inputs!$X$1:$AY$1,CX$1059,Inputs!$X560:$AY560)-SUMIF(Inputs!$X$1:$AY$1,CX$1059-1,Inputs!$X560:$AY560))</f>
        <v>0.27</v>
      </c>
      <c r="CY560" s="0" t="n">
        <f aca="false">SUMIF(Inputs!$X$1:$AY$1,CY$1059-1,Inputs!$X560:$AY560)+0.5*(SUMIF(Inputs!$X$1:$AY$1,CY$1059,Inputs!$X560:$AY560)-SUMIF(Inputs!$X$1:$AY$1,CY$1059-1,Inputs!$X560:$AY560))</f>
        <v>0.26</v>
      </c>
      <c r="CZ560" s="0" t="n">
        <f aca="false">SUMIF(Inputs!$X$1:$AY$1,CZ$1059-1,Inputs!$X560:$AY560)+0.75*(SUMIF(Inputs!$X$1:$AY$1,CZ$1059,Inputs!$X560:$AY560)-SUMIF(Inputs!$X$1:$AY$1,CZ$1059-1,Inputs!$X560:$AY560))</f>
        <v>0.25</v>
      </c>
      <c r="DA560" s="0" t="n">
        <f aca="false">SUMIF(Inputs!$X$1:$AY$1,DA$1059-1,Inputs!$X560:$AY560)+1*(SUMIF(Inputs!$X$1:$AY$1,DA$1059,Inputs!$X560:$AY560)-SUMIF(Inputs!$X$1:$AY$1,DA$1059-1,Inputs!$X560:$AY560))</f>
        <v>0.24</v>
      </c>
      <c r="DB560" s="357" t="n">
        <f aca="false">SUMIF(Inputs!$X$1:$AY$1,DB$1059-1,Inputs!$X560:$AY560)+0.25*(SUMIF(Inputs!$X$1:$AY$1,DB$1059,Inputs!$X560:$AY560)-SUMIF(Inputs!$X$1:$AY$1,DB$1059-1,Inputs!$X560:$AY560))</f>
        <v>0.245</v>
      </c>
      <c r="DC560" s="0" t="n">
        <f aca="false">SUMIF(Inputs!$X$1:$AY$1,DC$1059-1,Inputs!$X560:$AY560)+0.5*(SUMIF(Inputs!$X$1:$AY$1,DC$1059,Inputs!$X560:$AY560)-SUMIF(Inputs!$X$1:$AY$1,DC$1059-1,Inputs!$X560:$AY560))</f>
        <v>0.25</v>
      </c>
      <c r="DD560" s="0" t="n">
        <f aca="false">SUMIF(Inputs!$X$1:$AY$1,DD$1059-1,Inputs!$X560:$AY560)+0.75*(SUMIF(Inputs!$X$1:$AY$1,DD$1059,Inputs!$X560:$AY560)-SUMIF(Inputs!$X$1:$AY$1,DD$1059-1,Inputs!$X560:$AY560))</f>
        <v>0.255</v>
      </c>
      <c r="DE560" s="0" t="n">
        <f aca="false">SUMIF(Inputs!$X$1:$AY$1,DE$1059-1,Inputs!$X560:$AY560)+1*(SUMIF(Inputs!$X$1:$AY$1,DE$1059,Inputs!$X560:$AY560)-SUMIF(Inputs!$X$1:$AY$1,DE$1059-1,Inputs!$X560:$AY560))</f>
        <v>0.26</v>
      </c>
      <c r="DF560" s="0" t="n">
        <f aca="false">SUMIF(Inputs!$X$1:$AY$1,DF$1059-1,Inputs!$X560:$AY560)+0.25*(SUMIF(Inputs!$X$1:$AY$1,DF$1059,Inputs!$X560:$AY560)-SUMIF(Inputs!$X$1:$AY$1,DF$1059-1,Inputs!$X560:$AY560))</f>
        <v>0.265</v>
      </c>
      <c r="DG560" s="0" t="n">
        <f aca="false">SUMIF(Inputs!$X$1:$AY$1,DG$1059-1,Inputs!$X560:$AY560)+0.5*(SUMIF(Inputs!$X$1:$AY$1,DG$1059,Inputs!$X560:$AY560)-SUMIF(Inputs!$X$1:$AY$1,DG$1059-1,Inputs!$X560:$AY560))</f>
        <v>0.27</v>
      </c>
      <c r="DH560" s="0" t="n">
        <f aca="false">SUMIF(Inputs!$X$1:$AY$1,DH$1059-1,Inputs!$X560:$AY560)+0.75*(SUMIF(Inputs!$X$1:$AY$1,DH$1059,Inputs!$X560:$AY560)-SUMIF(Inputs!$X$1:$AY$1,DH$1059-1,Inputs!$X560:$AY560))</f>
        <v>0.275</v>
      </c>
      <c r="DI560" s="0" t="n">
        <f aca="false">SUMIF(Inputs!$X$1:$AY$1,DI$1059-1,Inputs!$X560:$AY560)+1*(SUMIF(Inputs!$X$1:$AY$1,DI$1059,Inputs!$X560:$AY560)-SUMIF(Inputs!$X$1:$AY$1,DI$1059-1,Inputs!$X560:$AY560))</f>
        <v>0.28</v>
      </c>
      <c r="DJ560" s="0" t="n">
        <f aca="false">SUMIF(Inputs!$X$1:$AY$1,DJ$1059-1,Inputs!$X560:$AY560)+0.25*(SUMIF(Inputs!$X$1:$AY$1,DJ$1059,Inputs!$X560:$AY560)-SUMIF(Inputs!$X$1:$AY$1,DJ$1059-1,Inputs!$X560:$AY560))</f>
        <v>0.275</v>
      </c>
      <c r="DK560" s="0" t="n">
        <f aca="false">SUMIF(Inputs!$X$1:$AY$1,DK$1059-1,Inputs!$X560:$AY560)+0.5*(SUMIF(Inputs!$X$1:$AY$1,DK$1059,Inputs!$X560:$AY560)-SUMIF(Inputs!$X$1:$AY$1,DK$1059-1,Inputs!$X560:$AY560))</f>
        <v>0.27</v>
      </c>
      <c r="DL560" s="0" t="n">
        <f aca="false">SUMIF(Inputs!$X$1:$AY$1,DL$1059-1,Inputs!$X560:$AY560)+0.75*(SUMIF(Inputs!$X$1:$AY$1,DL$1059,Inputs!$X560:$AY560)-SUMIF(Inputs!$X$1:$AY$1,DL$1059-1,Inputs!$X560:$AY560))</f>
        <v>0.265</v>
      </c>
      <c r="DM560" s="0" t="n">
        <f aca="false">SUMIF(Inputs!$X$1:$AY$1,DM$1059-1,Inputs!$X560:$AY560)+1*(SUMIF(Inputs!$X$1:$AY$1,DM$1059,Inputs!$X560:$AY560)-SUMIF(Inputs!$X$1:$AY$1,DM$1059-1,Inputs!$X560:$AY560))</f>
        <v>0.26</v>
      </c>
      <c r="DN560" s="0" t="n">
        <f aca="false">SUMIF(Inputs!$X$1:$AY$1,DN$1059-1,Inputs!$X560:$AY560)+0.25*(SUMIF(Inputs!$X$1:$AY$1,DN$1059,Inputs!$X560:$AY560)-SUMIF(Inputs!$X$1:$AY$1,DN$1059-1,Inputs!$X560:$AY560))</f>
        <v>0.2575</v>
      </c>
      <c r="DO560" s="0" t="n">
        <f aca="false">SUMIF(Inputs!$X$1:$AY$1,DO$1059-1,Inputs!$X560:$AY560)+0.5*(SUMIF(Inputs!$X$1:$AY$1,DO$1059,Inputs!$X560:$AY560)-SUMIF(Inputs!$X$1:$AY$1,DO$1059-1,Inputs!$X560:$AY560))</f>
        <v>0.255</v>
      </c>
      <c r="DP560" s="0" t="n">
        <f aca="false">SUMIF(Inputs!$X$1:$AY$1,DP$1059-1,Inputs!$X560:$AY560)+0.75*(SUMIF(Inputs!$X$1:$AY$1,DP$1059,Inputs!$X560:$AY560)-SUMIF(Inputs!$X$1:$AY$1,DP$1059-1,Inputs!$X560:$AY560))</f>
        <v>0.2525</v>
      </c>
      <c r="DQ560" s="0" t="n">
        <f aca="false">SUMIF(Inputs!$X$1:$AY$1,DQ$1059-1,Inputs!$X560:$AY560)+1*(SUMIF(Inputs!$X$1:$AY$1,DQ$1059,Inputs!$X560:$AY560)-SUMIF(Inputs!$X$1:$AY$1,DQ$1059-1,Inputs!$X560:$AY560))</f>
        <v>0.25</v>
      </c>
      <c r="DR560" s="0" t="n">
        <f aca="false">SUMIF(Inputs!$X$1:$AY$1,DR$1059-1,Inputs!$X560:$AY560)+0.25*(SUMIF(Inputs!$X$1:$AY$1,DR$1059,Inputs!$X560:$AY560)-SUMIF(Inputs!$X$1:$AY$1,DR$1059-1,Inputs!$X560:$AY560))</f>
        <v>0.25</v>
      </c>
      <c r="DS560" s="0" t="n">
        <f aca="false">SUMIF(Inputs!$X$1:$AY$1,DS$1059-1,Inputs!$X560:$AY560)+0.5*(SUMIF(Inputs!$X$1:$AY$1,DS$1059,Inputs!$X560:$AY560)-SUMIF(Inputs!$X$1:$AY$1,DS$1059-1,Inputs!$X560:$AY560))</f>
        <v>0.25</v>
      </c>
      <c r="DT560" s="0" t="n">
        <f aca="false">SUMIF(Inputs!$X$1:$AY$1,DT$1059-1,Inputs!$X560:$AY560)+0.75*(SUMIF(Inputs!$X$1:$AY$1,DT$1059,Inputs!$X560:$AY560)-SUMIF(Inputs!$X$1:$AY$1,DT$1059-1,Inputs!$X560:$AY560))</f>
        <v>0.25</v>
      </c>
      <c r="DU560" s="0" t="n">
        <f aca="false">SUMIF(Inputs!$X$1:$AY$1,DU$1059-1,Inputs!$X560:$AY560)+1*(SUMIF(Inputs!$X$1:$AY$1,DU$1059,Inputs!$X560:$AY560)-SUMIF(Inputs!$X$1:$AY$1,DU$1059-1,Inputs!$X560:$AY560))</f>
        <v>0.25</v>
      </c>
      <c r="DV560" s="0" t="n">
        <f aca="false">SUMIF(Inputs!$X$1:$AY$1,DV$1059-1,Inputs!$X560:$AY560)+0.25*(SUMIF(Inputs!$X$1:$AY$1,DV$1059,Inputs!$X560:$AY560)-SUMIF(Inputs!$X$1:$AY$1,DV$1059-1,Inputs!$X560:$AY560))</f>
        <v>0.25</v>
      </c>
      <c r="DW560" s="0" t="n">
        <f aca="false">SUMIF(Inputs!$X$1:$AY$1,DW$1059-1,Inputs!$X560:$AY560)+0.5*(SUMIF(Inputs!$X$1:$AY$1,DW$1059,Inputs!$X560:$AY560)-SUMIF(Inputs!$X$1:$AY$1,DW$1059-1,Inputs!$X560:$AY560))</f>
        <v>0.25</v>
      </c>
      <c r="DX560" s="0" t="n">
        <f aca="false">SUMIF(Inputs!$X$1:$AY$1,DX$1059-1,Inputs!$X560:$AY560)+0.75*(SUMIF(Inputs!$X$1:$AY$1,DX$1059,Inputs!$X560:$AY560)-SUMIF(Inputs!$X$1:$AY$1,DX$1059-1,Inputs!$X560:$AY560))</f>
        <v>0.25</v>
      </c>
      <c r="DY560" s="0" t="n">
        <f aca="false">SUMIF(Inputs!$X$1:$AY$1,DY$1059-1,Inputs!$X560:$AY560)+1*(SUMIF(Inputs!$X$1:$AY$1,DY$1059,Inputs!$X560:$AY560)-SUMIF(Inputs!$X$1:$AY$1,DY$1059-1,Inputs!$X560:$AY560))</f>
        <v>0.25</v>
      </c>
      <c r="DZ560" s="0" t="n">
        <f aca="false">SUMIF(Inputs!$X$1:$AY$1,DZ$1059-1,Inputs!$X560:$AY560)+0.25*(SUMIF(Inputs!$X$1:$AY$1,DZ$1059,Inputs!$X560:$AY560)-SUMIF(Inputs!$X$1:$AY$1,DZ$1059-1,Inputs!$X560:$AY560))</f>
        <v>0.25</v>
      </c>
      <c r="EA560" s="276" t="n">
        <f aca="false">SUMIF(Inputs!$X$1:$AY$1,EA$1059-1,Inputs!$X560:$AY560)+0.5*(SUMIF(Inputs!$X$1:$AY$1,EA$1059,Inputs!$X560:$AY560)-SUMIF(Inputs!$X$1:$AY$1,EA$1059-1,Inputs!$X560:$AY560))</f>
        <v>0.25</v>
      </c>
      <c r="EB560" s="0" t="n">
        <f aca="false">SUMIF(Inputs!$X$1:$AY$1,EB$1059-1,Inputs!$X560:$AY560)+0.75*(SUMIF(Inputs!$X$1:$AY$1,EB$1059,Inputs!$X560:$AY560)-SUMIF(Inputs!$X$1:$AY$1,EB$1059-1,Inputs!$X560:$AY560))</f>
        <v>0.25</v>
      </c>
      <c r="EC560" s="0" t="n">
        <f aca="false">SUMIF(Inputs!$X$1:$AY$1,EC$1059-1,Inputs!$X560:$AY560)+1*(SUMIF(Inputs!$X$1:$AY$1,EC$1059,Inputs!$X560:$AY560)-SUMIF(Inputs!$X$1:$AY$1,EC$1059-1,Inputs!$X560:$AY560))</f>
        <v>0.25</v>
      </c>
      <c r="ED560" s="0" t="n">
        <f aca="false">SUMIF(Inputs!$X$1:$AY$1,ED$1059-1,Inputs!$X560:$AY560)+0.25*(SUMIF(Inputs!$X$1:$AY$1,ED$1059,Inputs!$X560:$AY560)-SUMIF(Inputs!$X$1:$AY$1,ED$1059-1,Inputs!$X560:$AY560))</f>
        <v>0.25</v>
      </c>
      <c r="EE560" s="0" t="n">
        <f aca="false">SUMIF(Inputs!$X$1:$AY$1,EE$1059-1,Inputs!$X560:$AY560)+0.5*(SUMIF(Inputs!$X$1:$AY$1,EE$1059,Inputs!$X560:$AY560)-SUMIF(Inputs!$X$1:$AY$1,EE$1059-1,Inputs!$X560:$AY560))</f>
        <v>0.25</v>
      </c>
      <c r="EF560" s="0" t="n">
        <f aca="false">SUMIF(Inputs!$X$1:$AY$1,EF$1059-1,Inputs!$X560:$AY560)+0.75*(SUMIF(Inputs!$X$1:$AY$1,EF$1059,Inputs!$X560:$AY560)-SUMIF(Inputs!$X$1:$AY$1,EF$1059-1,Inputs!$X560:$AY560))</f>
        <v>0.25</v>
      </c>
      <c r="EG560" s="0" t="n">
        <f aca="false">SUMIF(Inputs!$X$1:$AY$1,EG$1059-1,Inputs!$X560:$AY560)+1*(SUMIF(Inputs!$X$1:$AY$1,EG$1059,Inputs!$X560:$AY560)-SUMIF(Inputs!$X$1:$AY$1,EG$1059-1,Inputs!$X560:$AY560))</f>
        <v>0.25</v>
      </c>
      <c r="EH560" s="0" t="n">
        <f aca="false">SUMIF(Inputs!$X$1:$AY$1,EH$1059-1,Inputs!$X560:$AY560)+0.25*(SUMIF(Inputs!$X$1:$AY$1,EH$1059,Inputs!$X560:$AY560)-SUMIF(Inputs!$X$1:$AY$1,EH$1059-1,Inputs!$X560:$AY560))</f>
        <v>0.25</v>
      </c>
      <c r="EI560" s="0" t="n">
        <f aca="false">SUMIF(Inputs!$X$1:$AY$1,EI$1059-1,Inputs!$X560:$AY560)+0.5*(SUMIF(Inputs!$X$1:$AY$1,EI$1059,Inputs!$X560:$AY560)-SUMIF(Inputs!$X$1:$AY$1,EI$1059-1,Inputs!$X560:$AY560))</f>
        <v>0.25</v>
      </c>
      <c r="EJ560" s="0" t="n">
        <f aca="false">SUMIF(Inputs!$X$1:$AY$1,EJ$1059-1,Inputs!$X560:$AY560)+0.75*(SUMIF(Inputs!$X$1:$AY$1,EJ$1059,Inputs!$X560:$AY560)-SUMIF(Inputs!$X$1:$AY$1,EJ$1059-1,Inputs!$X560:$AY560))</f>
        <v>0.25</v>
      </c>
      <c r="EK560" s="0" t="n">
        <f aca="false">SUMIF(Inputs!$X$1:$AY$1,EK$1059-1,Inputs!$X560:$AY560)+1*(SUMIF(Inputs!$X$1:$AY$1,EK$1059,Inputs!$X560:$AY560)-SUMIF(Inputs!$X$1:$AY$1,EK$1059-1,Inputs!$X560:$AY560))</f>
        <v>0.25</v>
      </c>
      <c r="EL560" s="0" t="n">
        <f aca="false">SUMIF(Inputs!$X$1:$AY$1,EL$1059-1,Inputs!$X560:$AY560)+0.25*(SUMIF(Inputs!$X$1:$AY$1,EL$1059,Inputs!$X560:$AY560)-SUMIF(Inputs!$X$1:$AY$1,EL$1059-1,Inputs!$X560:$AY560))</f>
        <v>0.25</v>
      </c>
      <c r="EM560" s="0" t="n">
        <f aca="false">SUMIF(Inputs!$X$1:$AY$1,EM$1059-1,Inputs!$X560:$AY560)+0.5*(SUMIF(Inputs!$X$1:$AY$1,EM$1059,Inputs!$X560:$AY560)-SUMIF(Inputs!$X$1:$AY$1,EM$1059-1,Inputs!$X560:$AY560))</f>
        <v>0.25</v>
      </c>
      <c r="EN560" s="0" t="n">
        <f aca="false">SUMIF(Inputs!$X$1:$AY$1,EN$1059-1,Inputs!$X560:$AY560)+0.75*(SUMIF(Inputs!$X$1:$AY$1,EN$1059,Inputs!$X560:$AY560)-SUMIF(Inputs!$X$1:$AY$1,EN$1059-1,Inputs!$X560:$AY560))</f>
        <v>0.25</v>
      </c>
      <c r="EO560" s="0" t="n">
        <f aca="false">SUMIF(Inputs!$X$1:$AY$1,EO$1059-1,Inputs!$X560:$AY560)+1*(SUMIF(Inputs!$X$1:$AY$1,EO$1059,Inputs!$X560:$AY560)-SUMIF(Inputs!$X$1:$AY$1,EO$1059-1,Inputs!$X560:$AY560))</f>
        <v>0.25</v>
      </c>
      <c r="EP560" s="0" t="n">
        <f aca="false">SUMIF(Inputs!$X$1:$AY$1,EP$1059-1,Inputs!$X560:$AY560)+0.25*(SUMIF(Inputs!$X$1:$AY$1,EP$1059,Inputs!$X560:$AY560)-SUMIF(Inputs!$X$1:$AY$1,EP$1059-1,Inputs!$X560:$AY560))</f>
        <v>0.25</v>
      </c>
      <c r="EQ560" s="0" t="n">
        <f aca="false">SUMIF(Inputs!$X$1:$AY$1,EQ$1059-1,Inputs!$X560:$AY560)+0.5*(SUMIF(Inputs!$X$1:$AY$1,EQ$1059,Inputs!$X560:$AY560)-SUMIF(Inputs!$X$1:$AY$1,EQ$1059-1,Inputs!$X560:$AY560))</f>
        <v>0.25</v>
      </c>
      <c r="ER560" s="0" t="n">
        <f aca="false">SUMIF(Inputs!$X$1:$AY$1,ER$1059-1,Inputs!$X560:$AY560)+0.75*(SUMIF(Inputs!$X$1:$AY$1,ER$1059,Inputs!$X560:$AY560)-SUMIF(Inputs!$X$1:$AY$1,ER$1059-1,Inputs!$X560:$AY560))</f>
        <v>0.25</v>
      </c>
      <c r="ES560" s="0" t="n">
        <f aca="false">SUMIF(Inputs!$X$1:$AY$1,ES$1059-1,Inputs!$X560:$AY560)+1*(SUMIF(Inputs!$X$1:$AY$1,ES$1059,Inputs!$X560:$AY560)-SUMIF(Inputs!$X$1:$AY$1,ES$1059-1,Inputs!$X560:$AY560))</f>
        <v>0.25</v>
      </c>
      <c r="ET560" s="0" t="n">
        <f aca="false">SUMIF(Inputs!$X$1:$AY$1,ET$1059-1,Inputs!$X560:$AY560)+0.25*(SUMIF(Inputs!$X$1:$AY$1,ET$1059,Inputs!$X560:$AY560)-SUMIF(Inputs!$X$1:$AY$1,ET$1059-1,Inputs!$X560:$AY560))</f>
        <v>0.25</v>
      </c>
      <c r="EU560" s="0" t="n">
        <f aca="false">SUMIF(Inputs!$X$1:$AY$1,EU$1059-1,Inputs!$X560:$AY560)+0.5*(SUMIF(Inputs!$X$1:$AY$1,EU$1059,Inputs!$X560:$AY560)-SUMIF(Inputs!$X$1:$AY$1,EU$1059-1,Inputs!$X560:$AY560))</f>
        <v>0.25</v>
      </c>
      <c r="EV560" s="0" t="n">
        <f aca="false">SUMIF(Inputs!$X$1:$AY$1,EV$1059-1,Inputs!$X560:$AY560)+0.75*(SUMIF(Inputs!$X$1:$AY$1,EV$1059,Inputs!$X560:$AY560)-SUMIF(Inputs!$X$1:$AY$1,EV$1059-1,Inputs!$X560:$AY560))</f>
        <v>0.25</v>
      </c>
      <c r="EW560" s="0" t="n">
        <f aca="false">SUMIF(Inputs!$X$1:$AY$1,EW$1059-1,Inputs!$X560:$AY560)+1*(SUMIF(Inputs!$X$1:$AY$1,EW$1059,Inputs!$X560:$AY560)-SUMIF(Inputs!$X$1:$AY$1,EW$1059-1,Inputs!$X560:$AY560))</f>
        <v>0.25</v>
      </c>
      <c r="EX560" s="0" t="n">
        <f aca="false">SUMIF(Inputs!$X$1:$AY$1,EX$1059-1,Inputs!$X560:$AY560)+0.25*(SUMIF(Inputs!$X$1:$AY$1,EX$1059,Inputs!$X560:$AY560)-SUMIF(Inputs!$X$1:$AY$1,EX$1059-1,Inputs!$X560:$AY560))</f>
        <v>0.25</v>
      </c>
      <c r="EY560" s="0" t="n">
        <f aca="false">SUMIF(Inputs!$X$1:$AY$1,EY$1059-1,Inputs!$X560:$AY560)+0.5*(SUMIF(Inputs!$X$1:$AY$1,EY$1059,Inputs!$X560:$AY560)-SUMIF(Inputs!$X$1:$AY$1,EY$1059-1,Inputs!$X560:$AY560))</f>
        <v>0.25</v>
      </c>
      <c r="EZ560" s="0" t="n">
        <f aca="false">SUMIF(Inputs!$X$1:$AY$1,EZ$1059-1,Inputs!$X560:$AY560)+0.75*(SUMIF(Inputs!$X$1:$AY$1,EZ$1059,Inputs!$X560:$AY560)-SUMIF(Inputs!$X$1:$AY$1,EZ$1059-1,Inputs!$X560:$AY560))</f>
        <v>0.25</v>
      </c>
      <c r="FA560" s="0" t="n">
        <f aca="false">SUMIF(Inputs!$X$1:$AY$1,FA$1059-1,Inputs!$X560:$AY560)+1*(SUMIF(Inputs!$X$1:$AY$1,FA$1059,Inputs!$X560:$AY560)-SUMIF(Inputs!$X$1:$AY$1,FA$1059-1,Inputs!$X560:$AY560))</f>
        <v>0.25</v>
      </c>
      <c r="FB560" s="0" t="n">
        <f aca="false">SUMIF(Inputs!$X$1:$AY$1,FB$1059-1,Inputs!$X560:$AY560)+0.25*(SUMIF(Inputs!$X$1:$AY$1,FB$1059,Inputs!$X560:$AY560)-SUMIF(Inputs!$X$1:$AY$1,FB$1059-1,Inputs!$X560:$AY560))</f>
        <v>0.25</v>
      </c>
      <c r="FC560" s="0" t="n">
        <f aca="false">SUMIF(Inputs!$X$1:$AY$1,FC$1059-1,Inputs!$X560:$AY560)+0.5*(SUMIF(Inputs!$X$1:$AY$1,FC$1059,Inputs!$X560:$AY560)-SUMIF(Inputs!$X$1:$AY$1,FC$1059-1,Inputs!$X560:$AY560))</f>
        <v>0.25</v>
      </c>
      <c r="FD560" s="0" t="n">
        <f aca="false">SUMIF(Inputs!$X$1:$AY$1,FD$1059-1,Inputs!$X560:$AY560)+0.75*(SUMIF(Inputs!$X$1:$AY$1,FD$1059,Inputs!$X560:$AY560)-SUMIF(Inputs!$X$1:$AY$1,FD$1059-1,Inputs!$X560:$AY560))</f>
        <v>0.25</v>
      </c>
      <c r="FE560" s="0" t="n">
        <f aca="false">SUMIF(Inputs!$X$1:$AY$1,FE$1059-1,Inputs!$X560:$AY560)+1*(SUMIF(Inputs!$X$1:$AY$1,FE$1059,Inputs!$X560:$AY560)-SUMIF(Inputs!$X$1:$AY$1,FE$1059-1,Inputs!$X560:$AY560))</f>
        <v>0.25</v>
      </c>
      <c r="FF560" s="0" t="n">
        <f aca="false">SUMIF(Inputs!$X$1:$AY$1,FF$1059-1,Inputs!$X560:$AY560)+0.25*(SUMIF(Inputs!$X$1:$AY$1,FF$1059,Inputs!$X560:$AY560)-SUMIF(Inputs!$X$1:$AY$1,FF$1059-1,Inputs!$X560:$AY560))</f>
        <v>0.25</v>
      </c>
      <c r="FG560" s="0" t="n">
        <f aca="false">SUMIF(Inputs!$X$1:$AY$1,FG$1059-1,Inputs!$X560:$AY560)+0.5*(SUMIF(Inputs!$X$1:$AY$1,FG$1059,Inputs!$X560:$AY560)-SUMIF(Inputs!$X$1:$AY$1,FG$1059-1,Inputs!$X560:$AY560))</f>
        <v>0.25</v>
      </c>
      <c r="FH560" s="0" t="n">
        <f aca="false">SUMIF(Inputs!$X$1:$AY$1,FH$1059-1,Inputs!$X560:$AY560)+0.75*(SUMIF(Inputs!$X$1:$AY$1,FH$1059,Inputs!$X560:$AY560)-SUMIF(Inputs!$X$1:$AY$1,FH$1059-1,Inputs!$X560:$AY560))</f>
        <v>0.25</v>
      </c>
      <c r="FI560" s="0" t="n">
        <f aca="false">SUMIF(Inputs!$X$1:$AY$1,FI$1059-1,Inputs!$X560:$AY560)+1*(SUMIF(Inputs!$X$1:$AY$1,FI$1059,Inputs!$X560:$AY560)-SUMIF(Inputs!$X$1:$AY$1,FI$1059-1,Inputs!$X560:$AY560))</f>
        <v>0.25</v>
      </c>
      <c r="FJ560" s="0" t="n">
        <f aca="false">SUMIF(Inputs!$X$1:$AY$1,FJ$1059-1,Inputs!$X560:$AY560)+0.25*(SUMIF(Inputs!$X$1:$AY$1,FJ$1059,Inputs!$X560:$AY560)-SUMIF(Inputs!$X$1:$AY$1,FJ$1059-1,Inputs!$X560:$AY560))</f>
        <v>0.25</v>
      </c>
      <c r="FK560" s="0" t="n">
        <f aca="false">SUMIF(Inputs!$X$1:$AY$1,FK$1059-1,Inputs!$X560:$AY560)+0.5*(SUMIF(Inputs!$X$1:$AY$1,FK$1059,Inputs!$X560:$AY560)-SUMIF(Inputs!$X$1:$AY$1,FK$1059-1,Inputs!$X560:$AY560))</f>
        <v>0.25</v>
      </c>
      <c r="FL560" s="0" t="n">
        <f aca="false">SUMIF(Inputs!$X$1:$AY$1,FL$1059-1,Inputs!$X560:$AY560)+0.75*(SUMIF(Inputs!$X$1:$AY$1,FL$1059,Inputs!$X560:$AY560)-SUMIF(Inputs!$X$1:$AY$1,FL$1059-1,Inputs!$X560:$AY560))</f>
        <v>0.25</v>
      </c>
      <c r="FM560" s="0" t="n">
        <f aca="false">SUMIF(Inputs!$X$1:$AY$1,FM$1059-1,Inputs!$X560:$AY560)+1*(SUMIF(Inputs!$X$1:$AY$1,FM$1059,Inputs!$X560:$AY560)-SUMIF(Inputs!$X$1:$AY$1,FM$1059-1,Inputs!$X560:$AY560))</f>
        <v>0.25</v>
      </c>
      <c r="FN560" s="0" t="n">
        <f aca="false">SUMIF(Inputs!$X$1:$AY$1,FN$1059-1,Inputs!$X560:$AY560)+0.25*(SUMIF(Inputs!$X$1:$AY$1,FN$1059,Inputs!$X560:$AY560)-SUMIF(Inputs!$X$1:$AY$1,FN$1059-1,Inputs!$X560:$AY560))</f>
        <v>0.25</v>
      </c>
      <c r="FO560" s="0" t="n">
        <f aca="false">SUMIF(Inputs!$X$1:$AY$1,FO$1059-1,Inputs!$X560:$AY560)+0.5*(SUMIF(Inputs!$X$1:$AY$1,FO$1059,Inputs!$X560:$AY560)-SUMIF(Inputs!$X$1:$AY$1,FO$1059-1,Inputs!$X560:$AY560))</f>
        <v>0.25</v>
      </c>
      <c r="FP560" s="0" t="n">
        <f aca="false">SUMIF(Inputs!$X$1:$AY$1,FP$1059-1,Inputs!$X560:$AY560)+0.75*(SUMIF(Inputs!$X$1:$AY$1,FP$1059,Inputs!$X560:$AY560)-SUMIF(Inputs!$X$1:$AY$1,FP$1059-1,Inputs!$X560:$AY560))</f>
        <v>0.25</v>
      </c>
      <c r="FQ560" s="0" t="n">
        <f aca="false">SUMIF(Inputs!$X$1:$AY$1,FQ$1059-1,Inputs!$X560:$AY560)+1*(SUMIF(Inputs!$X$1:$AY$1,FQ$1059,Inputs!$X560:$AY560)-SUMIF(Inputs!$X$1:$AY$1,FQ$1059-1,Inputs!$X560:$AY560))</f>
        <v>0.25</v>
      </c>
      <c r="FR560" s="0" t="n">
        <f aca="false">SUMIF(Inputs!$X$1:$AY$1,FR$1059-1,Inputs!$X560:$AY560)+0.25*(SUMIF(Inputs!$X$1:$AY$1,FR$1059,Inputs!$X560:$AY560)-SUMIF(Inputs!$X$1:$AY$1,FR$1059-1,Inputs!$X560:$AY560))</f>
        <v>0.25</v>
      </c>
      <c r="FS560" s="0" t="n">
        <f aca="false">SUMIF(Inputs!$X$1:$AY$1,FS$1059-1,Inputs!$X560:$AY560)+0.5*(SUMIF(Inputs!$X$1:$AY$1,FS$1059,Inputs!$X560:$AY560)-SUMIF(Inputs!$X$1:$AY$1,FS$1059-1,Inputs!$X560:$AY560))</f>
        <v>0.25</v>
      </c>
      <c r="FT560" s="0" t="n">
        <f aca="false">SUMIF(Inputs!$X$1:$AY$1,FT$1059-1,Inputs!$X560:$AY560)+0.75*(SUMIF(Inputs!$X$1:$AY$1,FT$1059,Inputs!$X560:$AY560)-SUMIF(Inputs!$X$1:$AY$1,FT$1059-1,Inputs!$X560:$AY560))</f>
        <v>0.25</v>
      </c>
      <c r="FU560" s="0" t="n">
        <f aca="false">SUMIF(Inputs!$X$1:$AY$1,FU$1059-1,Inputs!$X560:$AY560)+1*(SUMIF(Inputs!$X$1:$AY$1,FU$1059,Inputs!$X560:$AY560)-SUMIF(Inputs!$X$1:$AY$1,FU$1059-1,Inputs!$X560:$AY560))</f>
        <v>0.25</v>
      </c>
      <c r="FV560" s="0" t="n">
        <f aca="false">SUMIF(Inputs!$X$1:$BB$1,FV$1059-1,Inputs!$X560:$BB560)+1*(SUMIF(Inputs!$X$1:$BB$1,FV$1059,Inputs!$X560:$BB560)-SUMIF(Inputs!$X$1:$BB$1,FV$1059-1,Inputs!$X560:$BB560))</f>
        <v>0.25</v>
      </c>
      <c r="FW560" s="0" t="n">
        <f aca="false">SUMIF(Inputs!$X$1:$BB$1,FW$1059-1,Inputs!$X560:$BB560)+1*(SUMIF(Inputs!$X$1:$BB$1,FW$1059,Inputs!$X560:$BB560)-SUMIF(Inputs!$X$1:$BB$1,FW$1059-1,Inputs!$X560:$BB560))</f>
        <v>0.25</v>
      </c>
      <c r="FX560" s="0" t="n">
        <f aca="false">SUMIF(Inputs!$X$1:$BB$1,FX$1059-1,Inputs!$X560:$BB560)+1*(SUMIF(Inputs!$X$1:$BB$1,FX$1059,Inputs!$X560:$BB560)-SUMIF(Inputs!$X$1:$BB$1,FX$1059-1,Inputs!$X560:$BB560))</f>
        <v>0.25</v>
      </c>
      <c r="FY560" s="0" t="n">
        <f aca="false">SUMIF(Inputs!$X$1:$BB$1,FY$1059-1,Inputs!$X560:$BB560)+1*(SUMIF(Inputs!$X$1:$BB$1,FY$1059,Inputs!$X560:$BB560)-SUMIF(Inputs!$X$1:$BB$1,FY$1059-1,Inputs!$X560:$BB560))</f>
        <v>0.25</v>
      </c>
      <c r="FZ560" s="0" t="n">
        <f aca="false">SUMIF(Inputs!$X$1:$BB$1,FZ$1059-1,Inputs!$X560:$BB560)+1*(SUMIF(Inputs!$X$1:$BB$1,FZ$1059,Inputs!$X560:$BB560)-SUMIF(Inputs!$X$1:$BB$1,FZ$1059-1,Inputs!$X560:$BB560))</f>
        <v>0.25</v>
      </c>
      <c r="GA560" s="0" t="n">
        <f aca="false">SUMIF(Inputs!$X$1:$BB$1,GA$1059-1,Inputs!$X560:$BB560)+1*(SUMIF(Inputs!$X$1:$BB$1,GA$1059,Inputs!$X560:$BB560)-SUMIF(Inputs!$X$1:$BB$1,GA$1059-1,Inputs!$X560:$BB560))</f>
        <v>0.25</v>
      </c>
      <c r="GB560" s="0" t="n">
        <f aca="false">SUMIF(Inputs!$X$1:$BB$1,GB$1059-1,Inputs!$X560:$BB560)+1*(SUMIF(Inputs!$X$1:$BB$1,GB$1059,Inputs!$X560:$BB560)-SUMIF(Inputs!$X$1:$BB$1,GB$1059-1,Inputs!$X560:$BB560))</f>
        <v>0.25</v>
      </c>
      <c r="GC560" s="0" t="n">
        <f aca="false">SUMIF(Inputs!$X$1:$BB$1,GC$1059-1,Inputs!$X560:$BB560)+1*(SUMIF(Inputs!$X$1:$BB$1,GC$1059,Inputs!$X560:$BB560)-SUMIF(Inputs!$X$1:$BB$1,GC$1059-1,Inputs!$X560:$BB560))</f>
        <v>0.25</v>
      </c>
      <c r="GD560" s="0" t="n">
        <f aca="false">SUMIF(Inputs!$X$1:$BB$1,GD$1059-1,Inputs!$X560:$BB560)+1*(SUMIF(Inputs!$X$1:$BB$1,GD$1059,Inputs!$X560:$BB560)-SUMIF(Inputs!$X$1:$BB$1,GD$1059-1,Inputs!$X560:$BB560))</f>
        <v>0.25</v>
      </c>
      <c r="GE560" s="0" t="n">
        <f aca="false">SUMIF(Inputs!$X$1:$BB$1,GE$1059-1,Inputs!$X560:$BB560)+1*(SUMIF(Inputs!$X$1:$BB$1,GE$1059,Inputs!$X560:$BB560)-SUMIF(Inputs!$X$1:$BB$1,GE$1059-1,Inputs!$X560:$BB560))</f>
        <v>0.25</v>
      </c>
      <c r="GF560" s="0" t="n">
        <f aca="false">SUMIF(Inputs!$X$1:$BB$1,GF$1059-1,Inputs!$X560:$BB560)+1*(SUMIF(Inputs!$X$1:$BB$1,GF$1059,Inputs!$X560:$BB560)-SUMIF(Inputs!$X$1:$BB$1,GF$1059-1,Inputs!$X560:$BB560))</f>
        <v>0.25</v>
      </c>
      <c r="GG560" s="0" t="n">
        <f aca="false">SUMIF(Inputs!$X$1:$BB$1,GG$1059-1,Inputs!$X560:$BB560)+1*(SUMIF(Inputs!$X$1:$BB$1,GG$1059,Inputs!$X560:$BB560)-SUMIF(Inputs!$X$1:$BB$1,GG$1059-1,Inputs!$X560:$BB560))</f>
        <v>0.25</v>
      </c>
      <c r="GH560" s="409" t="n">
        <f aca="false">SUMIF(Inputs!$X$1:$BG$1,GH$1059-1,Inputs!$X560:$BG560)+0.25*(SUMIF(Inputs!$X$1:$BG$1,GH$1059,Inputs!$X560:$BG560)-SUMIF(Inputs!$X$1:$BG$1,GH$1059-1,Inputs!$X560:$BG560))</f>
        <v>0.25</v>
      </c>
      <c r="GI560" s="409" t="n">
        <f aca="false">SUMIF(Inputs!$X$1:$BG$1,GI$1059-1,Inputs!$X560:$BG560)+0.5*(SUMIF(Inputs!$X$1:$BG$1,GI$1059,Inputs!$X560:$BG560)-SUMIF(Inputs!$X$1:$BG$1,GI$1059-1,Inputs!$X560:$BG560))</f>
        <v>0.25</v>
      </c>
      <c r="GJ560" s="409" t="n">
        <f aca="false">SUMIF(Inputs!$X$1:$BG$1,GJ$1059-1,Inputs!$X560:$BG560)+0.75*(SUMIF(Inputs!$X$1:$BG$1,GJ$1059,Inputs!$X560:$BG560)-SUMIF(Inputs!$X$1:$BG$1,GJ$1059-1,Inputs!$X560:$BG560))</f>
        <v>0.25</v>
      </c>
      <c r="GK560" s="409" t="n">
        <f aca="false">SUMIF(Inputs!$X$1:$BG$1,GK$1059-1,Inputs!$X560:$BG560)+1*(SUMIF(Inputs!$X$1:$BG$1,GK$1059,Inputs!$X560:$BG560)-SUMIF(Inputs!$X$1:$BG$1,GK$1059-1,Inputs!$X560:$BG560))</f>
        <v>0.25</v>
      </c>
      <c r="GL560" s="409" t="n">
        <f aca="false">SUMIF(Inputs!$X$1:$BG$1,GL$1059-1,Inputs!$X560:$BG560)+0.25*(SUMIF(Inputs!$X$1:$BG$1,GL$1059,Inputs!$X560:$BG560)-SUMIF(Inputs!$X$1:$BG$1,GL$1059-1,Inputs!$X560:$BG560))</f>
        <v>0.25</v>
      </c>
      <c r="GM560" s="409" t="n">
        <f aca="false">SUMIF(Inputs!$X$1:$BG$1,GM$1059-1,Inputs!$X560:$BG560)+0.5*(SUMIF(Inputs!$X$1:$BG$1,GM$1059,Inputs!$X560:$BG560)-SUMIF(Inputs!$X$1:$BG$1,GM$1059-1,Inputs!$X560:$BG560))</f>
        <v>0.25</v>
      </c>
      <c r="GN560" s="409" t="n">
        <f aca="false">SUMIF(Inputs!$X$1:$BG$1,GN$1059-1,Inputs!$X560:$BG560)+0.75*(SUMIF(Inputs!$X$1:$BG$1,GN$1059,Inputs!$X560:$BG560)-SUMIF(Inputs!$X$1:$BG$1,GN$1059-1,Inputs!$X560:$BG560))</f>
        <v>0.25</v>
      </c>
      <c r="GO560" s="409" t="n">
        <f aca="false">SUMIF(Inputs!$X$1:$BG$1,GO$1059-1,Inputs!$X560:$BG560)+1*(SUMIF(Inputs!$X$1:$BG$1,GO$1059,Inputs!$X560:$BG560)-SUMIF(Inputs!$X$1:$BG$1,GO$1059-1,Inputs!$X560:$BG560))</f>
        <v>0.25</v>
      </c>
      <c r="GP560" s="409" t="n">
        <f aca="false">SUMIF(Inputs!$X$1:$BG$1,GP$1059-1,Inputs!$X560:$BG560)+0.25*(SUMIF(Inputs!$X$1:$BG$1,GP$1059,Inputs!$X560:$BG560)-SUMIF(Inputs!$X$1:$BG$1,GP$1059-1,Inputs!$X560:$BG560))</f>
        <v>0.25</v>
      </c>
      <c r="GQ560" s="409" t="n">
        <f aca="false">SUMIF(Inputs!$X$1:$BG$1,GQ$1059-1,Inputs!$X560:$BG560)+0.5*(SUMIF(Inputs!$X$1:$BG$1,GQ$1059,Inputs!$X560:$BG560)-SUMIF(Inputs!$X$1:$BG$1,GQ$1059-1,Inputs!$X560:$BG560))</f>
        <v>0.25</v>
      </c>
      <c r="GR560" s="409" t="n">
        <f aca="false">SUMIF(Inputs!$X$1:$BG$1,GR$1059-1,Inputs!$X560:$BG560)+0.75*(SUMIF(Inputs!$X$1:$BG$1,GR$1059,Inputs!$X560:$BG560)-SUMIF(Inputs!$X$1:$BG$1,GR$1059-1,Inputs!$X560:$BG560))</f>
        <v>0.25</v>
      </c>
      <c r="GS560" s="409" t="n">
        <f aca="false">SUMIF(Inputs!$X$1:$BG$1,GS$1059-1,Inputs!$X560:$BG560)+1*(SUMIF(Inputs!$X$1:$BG$1,GS$1059,Inputs!$X560:$BG560)-SUMIF(Inputs!$X$1:$BG$1,GS$1059-1,Inputs!$X560:$BG560))</f>
        <v>0.25</v>
      </c>
      <c r="GT560" s="409" t="n">
        <f aca="false">SUMIF(Inputs!$X$1:$BG$1,GT$1059-1,Inputs!$X560:$BG560)+0.25*(SUMIF(Inputs!$X$1:$BG$1,GT$1059,Inputs!$X560:$BG560)-SUMIF(Inputs!$X$1:$BG$1,GT$1059-1,Inputs!$X560:$BG560))</f>
        <v>0.25</v>
      </c>
      <c r="GU560" s="409" t="n">
        <f aca="false">SUMIF(Inputs!$X$1:$BG$1,GU$1059-1,Inputs!$X560:$BG560)+0.5*(SUMIF(Inputs!$X$1:$BG$1,GU$1059,Inputs!$X560:$BG560)-SUMIF(Inputs!$X$1:$BG$1,GU$1059-1,Inputs!$X560:$BG560))</f>
        <v>0.25</v>
      </c>
      <c r="GV560" s="409" t="n">
        <f aca="false">SUMIF(Inputs!$X$1:$BG$1,GV$1059-1,Inputs!$X560:$BG560)+0.75*(SUMIF(Inputs!$X$1:$BG$1,GV$1059,Inputs!$X560:$BG560)-SUMIF(Inputs!$X$1:$BG$1,GV$1059-1,Inputs!$X560:$BG560))</f>
        <v>0.25</v>
      </c>
      <c r="GW560" s="409" t="n">
        <f aca="false">SUMIF(Inputs!$X$1:$BG$1,GW$1059-1,Inputs!$X560:$BG560)+1*(SUMIF(Inputs!$X$1:$BG$1,GW$1059,Inputs!$X560:$BG560)-SUMIF(Inputs!$X$1:$BG$1,GW$1059-1,Inputs!$X560:$BG560))</f>
        <v>0.25</v>
      </c>
      <c r="GX560" s="409" t="n">
        <f aca="false">SUMIF(Inputs!$X$1:$BG$1,GX$1059-1,Inputs!$X560:$BG560)+0.25*(SUMIF(Inputs!$X$1:$BG$1,GX$1059,Inputs!$X560:$BG560)-SUMIF(Inputs!$X$1:$BG$1,GX$1059-1,Inputs!$X560:$BG560))</f>
        <v>0.25</v>
      </c>
      <c r="GY560" s="409" t="n">
        <f aca="false">SUMIF(Inputs!$X$1:$BG$1,GY$1059-1,Inputs!$X560:$BG560)+0.5*(SUMIF(Inputs!$X$1:$BG$1,GY$1059,Inputs!$X560:$BG560)-SUMIF(Inputs!$X$1:$BG$1,GY$1059-1,Inputs!$X560:$BG560))</f>
        <v>0.25</v>
      </c>
      <c r="GZ560" s="409" t="n">
        <f aca="false">SUMIF(Inputs!$X$1:$BG$1,GZ$1059-1,Inputs!$X560:$BG560)+0.75*(SUMIF(Inputs!$X$1:$BG$1,GZ$1059,Inputs!$X560:$BG560)-SUMIF(Inputs!$X$1:$BG$1,GZ$1059-1,Inputs!$X560:$BG560))</f>
        <v>0.25</v>
      </c>
      <c r="HA560" s="409" t="n">
        <f aca="false">SUMIF(Inputs!$X$1:$BG$1,HA$1059-1,Inputs!$X560:$BG560)+1*(SUMIF(Inputs!$X$1:$BG$1,HA$1059,Inputs!$X560:$BG560)-SUMIF(Inputs!$X$1:$BG$1,HA$1059-1,Inputs!$X560:$BG560))</f>
        <v>0.25</v>
      </c>
    </row>
    <row r="561" customFormat="false" ht="15" hidden="false" customHeight="false" outlineLevel="0" collapsed="false">
      <c r="A561" s="405" t="s">
        <v>99</v>
      </c>
      <c r="B561" s="406" t="s">
        <v>499</v>
      </c>
      <c r="C561" s="406" t="s">
        <v>510</v>
      </c>
      <c r="D561" s="406" t="s">
        <v>320</v>
      </c>
      <c r="E561" s="407"/>
      <c r="F561" s="408" t="s">
        <v>521</v>
      </c>
      <c r="G561" s="406" t="s">
        <v>12</v>
      </c>
      <c r="H561" s="406"/>
      <c r="I561" s="406" t="s">
        <v>512</v>
      </c>
      <c r="CL561" s="0" t="n">
        <f aca="false">SUMIF(Inputs!$X$1:$AY$1,CL$1059-1,Inputs!$X561:$AY561)+0.25*(SUMIF(Inputs!$X$1:$AY$1,CL$1059,Inputs!$X561:$AY561)-SUMIF(Inputs!$X$1:$AY$1,CL$1059-1,Inputs!$X561:$AY561))</f>
        <v>0.117586537899184</v>
      </c>
      <c r="CM561" s="0" t="n">
        <f aca="false">SUMIF(Inputs!$X$1:$AY$1,CM$1059-1,Inputs!$X561:$AY561)+0.5*(SUMIF(Inputs!$X$1:$AY$1,CM$1059,Inputs!$X561:$AY561)-SUMIF(Inputs!$X$1:$AY$1,CM$1059-1,Inputs!$X561:$AY561))</f>
        <v>0.116540130592889</v>
      </c>
      <c r="CN561" s="0" t="n">
        <f aca="false">SUMIF(Inputs!$X$1:$AY$1,CN$1059-1,Inputs!$X561:$AY561)+0.75*(SUMIF(Inputs!$X$1:$AY$1,CN$1059,Inputs!$X561:$AY561)-SUMIF(Inputs!$X$1:$AY$1,CN$1059-1,Inputs!$X561:$AY561))</f>
        <v>0.115493723286594</v>
      </c>
      <c r="CO561" s="0" t="n">
        <f aca="false">SUMIF(Inputs!$X$1:$AY$1,CO$1059-1,Inputs!$X561:$AY561)+1*(SUMIF(Inputs!$X$1:$AY$1,CO$1059,Inputs!$X561:$AY561)-SUMIF(Inputs!$X$1:$AY$1,CO$1059-1,Inputs!$X561:$AY561))</f>
        <v>0.114447315980298</v>
      </c>
      <c r="CP561" s="0" t="n">
        <f aca="false">SUMIF(Inputs!$X$1:$AY$1,CP$1059-1,Inputs!$X561:$AY561)+0.25*(SUMIF(Inputs!$X$1:$AY$1,CP$1059,Inputs!$X561:$AY561)-SUMIF(Inputs!$X$1:$AY$1,CP$1059-1,Inputs!$X561:$AY561))</f>
        <v>0.112885486985224</v>
      </c>
      <c r="CQ561" s="0" t="n">
        <f aca="false">SUMIF(Inputs!$X$1:$AY$1,CQ$1059-1,Inputs!$X561:$AY561)+0.5*(SUMIF(Inputs!$X$1:$AY$1,CQ$1059,Inputs!$X561:$AY561)-SUMIF(Inputs!$X$1:$AY$1,CQ$1059-1,Inputs!$X561:$AY561))</f>
        <v>0.111323657990149</v>
      </c>
      <c r="CR561" s="0" t="n">
        <f aca="false">SUMIF(Inputs!$X$1:$AY$1,CR$1059-1,Inputs!$X561:$AY561)+0.75*(SUMIF(Inputs!$X$1:$AY$1,CR$1059,Inputs!$X561:$AY561)-SUMIF(Inputs!$X$1:$AY$1,CR$1059-1,Inputs!$X561:$AY561))</f>
        <v>0.109761828995075</v>
      </c>
      <c r="CS561" s="0" t="n">
        <f aca="false">SUMIF(Inputs!$X$1:$AY$1,CS$1059-1,Inputs!$X561:$AY561)+1*(SUMIF(Inputs!$X$1:$AY$1,CS$1059,Inputs!$X561:$AY561)-SUMIF(Inputs!$X$1:$AY$1,CS$1059-1,Inputs!$X561:$AY561))</f>
        <v>0.1082</v>
      </c>
      <c r="CT561" s="0" t="n">
        <f aca="false">SUMIF(Inputs!$X$1:$AY$1,CT$1059-1,Inputs!$X561:$AY561)+0.25*(SUMIF(Inputs!$X$1:$AY$1,CT$1059,Inputs!$X561:$AY561)-SUMIF(Inputs!$X$1:$AY$1,CT$1059-1,Inputs!$X561:$AY561))</f>
        <v>0.10022</v>
      </c>
      <c r="CU561" s="0" t="n">
        <f aca="false">SUMIF(Inputs!$X$1:$AY$1,CU$1059-1,Inputs!$X561:$AY561)+0.5*(SUMIF(Inputs!$X$1:$AY$1,CU$1059,Inputs!$X561:$AY561)-SUMIF(Inputs!$X$1:$AY$1,CU$1059-1,Inputs!$X561:$AY561))</f>
        <v>0.09224</v>
      </c>
      <c r="CV561" s="0" t="n">
        <f aca="false">SUMIF(Inputs!$X$1:$AY$1,CV$1059-1,Inputs!$X561:$AY561)+0.75*(SUMIF(Inputs!$X$1:$AY$1,CV$1059,Inputs!$X561:$AY561)-SUMIF(Inputs!$X$1:$AY$1,CV$1059-1,Inputs!$X561:$AY561))</f>
        <v>0.08426</v>
      </c>
      <c r="CW561" s="0" t="n">
        <f aca="false">SUMIF(Inputs!$X$1:$AY$1,CW$1059-1,Inputs!$X561:$AY561)+1*(SUMIF(Inputs!$X$1:$AY$1,CW$1059,Inputs!$X561:$AY561)-SUMIF(Inputs!$X$1:$AY$1,CW$1059-1,Inputs!$X561:$AY561))</f>
        <v>0.07628</v>
      </c>
      <c r="CX561" s="0" t="n">
        <f aca="false">SUMIF(Inputs!$X$1:$AY$1,CX$1059-1,Inputs!$X561:$AY561)+0.25*(SUMIF(Inputs!$X$1:$AY$1,CX$1059,Inputs!$X561:$AY561)-SUMIF(Inputs!$X$1:$AY$1,CX$1059-1,Inputs!$X561:$AY561))</f>
        <v>0.0714609097255474</v>
      </c>
      <c r="CY561" s="0" t="n">
        <f aca="false">SUMIF(Inputs!$X$1:$AY$1,CY$1059-1,Inputs!$X561:$AY561)+0.5*(SUMIF(Inputs!$X$1:$AY$1,CY$1059,Inputs!$X561:$AY561)-SUMIF(Inputs!$X$1:$AY$1,CY$1059-1,Inputs!$X561:$AY561))</f>
        <v>0.0666418194510949</v>
      </c>
      <c r="CZ561" s="0" t="n">
        <f aca="false">SUMIF(Inputs!$X$1:$AY$1,CZ$1059-1,Inputs!$X561:$AY561)+0.75*(SUMIF(Inputs!$X$1:$AY$1,CZ$1059,Inputs!$X561:$AY561)-SUMIF(Inputs!$X$1:$AY$1,CZ$1059-1,Inputs!$X561:$AY561))</f>
        <v>0.0618227291766423</v>
      </c>
      <c r="DA561" s="0" t="n">
        <f aca="false">SUMIF(Inputs!$X$1:$AY$1,DA$1059-1,Inputs!$X561:$AY561)+1*(SUMIF(Inputs!$X$1:$AY$1,DA$1059,Inputs!$X561:$AY561)-SUMIF(Inputs!$X$1:$AY$1,DA$1059-1,Inputs!$X561:$AY561))</f>
        <v>0.0570036389021897</v>
      </c>
      <c r="DB561" s="357" t="n">
        <f aca="false">SUMIF(Inputs!$X$1:$AY$1,DB$1059-1,Inputs!$X561:$AY561)+0.25*(SUMIF(Inputs!$X$1:$AY$1,DB$1059,Inputs!$X561:$AY561)-SUMIF(Inputs!$X$1:$AY$1,DB$1059-1,Inputs!$X561:$AY561))</f>
        <v>0.0566077291766423</v>
      </c>
      <c r="DC561" s="0" t="n">
        <f aca="false">SUMIF(Inputs!$X$1:$AY$1,DC$1059-1,Inputs!$X561:$AY561)+0.5*(SUMIF(Inputs!$X$1:$AY$1,DC$1059,Inputs!$X561:$AY561)-SUMIF(Inputs!$X$1:$AY$1,DC$1059-1,Inputs!$X561:$AY561))</f>
        <v>0.0562118194510949</v>
      </c>
      <c r="DD561" s="0" t="n">
        <f aca="false">SUMIF(Inputs!$X$1:$AY$1,DD$1059-1,Inputs!$X561:$AY561)+0.75*(SUMIF(Inputs!$X$1:$AY$1,DD$1059,Inputs!$X561:$AY561)-SUMIF(Inputs!$X$1:$AY$1,DD$1059-1,Inputs!$X561:$AY561))</f>
        <v>0.0558159097255474</v>
      </c>
      <c r="DE561" s="0" t="n">
        <f aca="false">SUMIF(Inputs!$X$1:$AY$1,DE$1059-1,Inputs!$X561:$AY561)+1*(SUMIF(Inputs!$X$1:$AY$1,DE$1059,Inputs!$X561:$AY561)-SUMIF(Inputs!$X$1:$AY$1,DE$1059-1,Inputs!$X561:$AY561))</f>
        <v>0.05542</v>
      </c>
      <c r="DF561" s="0" t="n">
        <f aca="false">SUMIF(Inputs!$X$1:$AY$1,DF$1059-1,Inputs!$X561:$AY561)+0.25*(SUMIF(Inputs!$X$1:$AY$1,DF$1059,Inputs!$X561:$AY561)-SUMIF(Inputs!$X$1:$AY$1,DF$1059-1,Inputs!$X561:$AY561))</f>
        <v>0.0628128499686396</v>
      </c>
      <c r="DG561" s="0" t="n">
        <f aca="false">SUMIF(Inputs!$X$1:$AY$1,DG$1059-1,Inputs!$X561:$AY561)+0.5*(SUMIF(Inputs!$X$1:$AY$1,DG$1059,Inputs!$X561:$AY561)-SUMIF(Inputs!$X$1:$AY$1,DG$1059-1,Inputs!$X561:$AY561))</f>
        <v>0.0702056999372792</v>
      </c>
      <c r="DH561" s="0" t="n">
        <f aca="false">SUMIF(Inputs!$X$1:$AY$1,DH$1059-1,Inputs!$X561:$AY561)+0.75*(SUMIF(Inputs!$X$1:$AY$1,DH$1059,Inputs!$X561:$AY561)-SUMIF(Inputs!$X$1:$AY$1,DH$1059-1,Inputs!$X561:$AY561))</f>
        <v>0.0775985499059188</v>
      </c>
      <c r="DI561" s="0" t="n">
        <f aca="false">SUMIF(Inputs!$X$1:$AY$1,DI$1059-1,Inputs!$X561:$AY561)+1*(SUMIF(Inputs!$X$1:$AY$1,DI$1059,Inputs!$X561:$AY561)-SUMIF(Inputs!$X$1:$AY$1,DI$1059-1,Inputs!$X561:$AY561))</f>
        <v>0.0849913998745583</v>
      </c>
      <c r="DJ561" s="0" t="n">
        <f aca="false">SUMIF(Inputs!$X$1:$AY$1,DJ$1059-1,Inputs!$X561:$AY561)+0.25*(SUMIF(Inputs!$X$1:$AY$1,DJ$1059,Inputs!$X561:$AY561)-SUMIF(Inputs!$X$1:$AY$1,DJ$1059-1,Inputs!$X561:$AY561))</f>
        <v>0.0848827171147523</v>
      </c>
      <c r="DK561" s="0" t="n">
        <f aca="false">SUMIF(Inputs!$X$1:$AY$1,DK$1059-1,Inputs!$X561:$AY561)+0.5*(SUMIF(Inputs!$X$1:$AY$1,DK$1059,Inputs!$X561:$AY561)-SUMIF(Inputs!$X$1:$AY$1,DK$1059-1,Inputs!$X561:$AY561))</f>
        <v>0.0847740343549463</v>
      </c>
      <c r="DL561" s="0" t="n">
        <f aca="false">SUMIF(Inputs!$X$1:$AY$1,DL$1059-1,Inputs!$X561:$AY561)+0.75*(SUMIF(Inputs!$X$1:$AY$1,DL$1059,Inputs!$X561:$AY561)-SUMIF(Inputs!$X$1:$AY$1,DL$1059-1,Inputs!$X561:$AY561))</f>
        <v>0.0846653515951402</v>
      </c>
      <c r="DM561" s="0" t="n">
        <f aca="false">SUMIF(Inputs!$X$1:$AY$1,DM$1059-1,Inputs!$X561:$AY561)+1*(SUMIF(Inputs!$X$1:$AY$1,DM$1059,Inputs!$X561:$AY561)-SUMIF(Inputs!$X$1:$AY$1,DM$1059-1,Inputs!$X561:$AY561))</f>
        <v>0.0845566688353342</v>
      </c>
      <c r="DN561" s="0" t="n">
        <f aca="false">SUMIF(Inputs!$X$1:$AY$1,DN$1059-1,Inputs!$X561:$AY561)+0.25*(SUMIF(Inputs!$X$1:$AY$1,DN$1059,Inputs!$X561:$AY561)-SUMIF(Inputs!$X$1:$AY$1,DN$1059-1,Inputs!$X561:$AY561))</f>
        <v>0.0858194503600639</v>
      </c>
      <c r="DO561" s="0" t="n">
        <f aca="false">SUMIF(Inputs!$X$1:$AY$1,DO$1059-1,Inputs!$X561:$AY561)+0.5*(SUMIF(Inputs!$X$1:$AY$1,DO$1059,Inputs!$X561:$AY561)-SUMIF(Inputs!$X$1:$AY$1,DO$1059-1,Inputs!$X561:$AY561))</f>
        <v>0.0870822318847936</v>
      </c>
      <c r="DP561" s="0" t="n">
        <f aca="false">SUMIF(Inputs!$X$1:$AY$1,DP$1059-1,Inputs!$X561:$AY561)+0.75*(SUMIF(Inputs!$X$1:$AY$1,DP$1059,Inputs!$X561:$AY561)-SUMIF(Inputs!$X$1:$AY$1,DP$1059-1,Inputs!$X561:$AY561))</f>
        <v>0.0883450134095233</v>
      </c>
      <c r="DQ561" s="0" t="n">
        <f aca="false">SUMIF(Inputs!$X$1:$AY$1,DQ$1059-1,Inputs!$X561:$AY561)+1*(SUMIF(Inputs!$X$1:$AY$1,DQ$1059,Inputs!$X561:$AY561)-SUMIF(Inputs!$X$1:$AY$1,DQ$1059-1,Inputs!$X561:$AY561))</f>
        <v>0.089607794934253</v>
      </c>
      <c r="DR561" s="0" t="n">
        <f aca="false">SUMIF(Inputs!$X$1:$AY$1,DR$1059-1,Inputs!$X561:$AY561)+0.25*(SUMIF(Inputs!$X$1:$AY$1,DR$1059,Inputs!$X561:$AY561)-SUMIF(Inputs!$X$1:$AY$1,DR$1059-1,Inputs!$X561:$AY561))</f>
        <v>0.0960813107260089</v>
      </c>
      <c r="DS561" s="0" t="n">
        <f aca="false">SUMIF(Inputs!$X$1:$AY$1,DS$1059-1,Inputs!$X561:$AY561)+0.5*(SUMIF(Inputs!$X$1:$AY$1,DS$1059,Inputs!$X561:$AY561)-SUMIF(Inputs!$X$1:$AY$1,DS$1059-1,Inputs!$X561:$AY561))</f>
        <v>0.102554826517765</v>
      </c>
      <c r="DT561" s="0" t="n">
        <f aca="false">SUMIF(Inputs!$X$1:$AY$1,DT$1059-1,Inputs!$X561:$AY561)+0.75*(SUMIF(Inputs!$X$1:$AY$1,DT$1059,Inputs!$X561:$AY561)-SUMIF(Inputs!$X$1:$AY$1,DT$1059-1,Inputs!$X561:$AY561))</f>
        <v>0.109028342309521</v>
      </c>
      <c r="DU561" s="0" t="n">
        <f aca="false">SUMIF(Inputs!$X$1:$AY$1,DU$1059-1,Inputs!$X561:$AY561)+1*(SUMIF(Inputs!$X$1:$AY$1,DU$1059,Inputs!$X561:$AY561)-SUMIF(Inputs!$X$1:$AY$1,DU$1059-1,Inputs!$X561:$AY561))</f>
        <v>0.115501858101277</v>
      </c>
      <c r="DV561" s="0" t="n">
        <f aca="false">SUMIF(Inputs!$X$1:$AY$1,DV$1059-1,Inputs!$X561:$AY561)+0.25*(SUMIF(Inputs!$X$1:$AY$1,DV$1059,Inputs!$X561:$AY561)-SUMIF(Inputs!$X$1:$AY$1,DV$1059-1,Inputs!$X561:$AY561))</f>
        <v>0.115842226787977</v>
      </c>
      <c r="DW561" s="0" t="n">
        <f aca="false">SUMIF(Inputs!$X$1:$AY$1,DW$1059-1,Inputs!$X561:$AY561)+0.5*(SUMIF(Inputs!$X$1:$AY$1,DW$1059,Inputs!$X561:$AY561)-SUMIF(Inputs!$X$1:$AY$1,DW$1059-1,Inputs!$X561:$AY561))</f>
        <v>0.116182595474677</v>
      </c>
      <c r="DX561" s="0" t="n">
        <f aca="false">SUMIF(Inputs!$X$1:$AY$1,DX$1059-1,Inputs!$X561:$AY561)+0.75*(SUMIF(Inputs!$X$1:$AY$1,DX$1059,Inputs!$X561:$AY561)-SUMIF(Inputs!$X$1:$AY$1,DX$1059-1,Inputs!$X561:$AY561))</f>
        <v>0.116522964161377</v>
      </c>
      <c r="DY561" s="0" t="n">
        <f aca="false">SUMIF(Inputs!$X$1:$AY$1,DY$1059-1,Inputs!$X561:$AY561)+1*(SUMIF(Inputs!$X$1:$AY$1,DY$1059,Inputs!$X561:$AY561)-SUMIF(Inputs!$X$1:$AY$1,DY$1059-1,Inputs!$X561:$AY561))</f>
        <v>0.116863332848077</v>
      </c>
      <c r="DZ561" s="0" t="n">
        <f aca="false">SUMIF(Inputs!$X$1:$AY$1,DZ$1059-1,Inputs!$X561:$AY561)+0.25*(SUMIF(Inputs!$X$1:$AY$1,DZ$1059,Inputs!$X561:$AY561)-SUMIF(Inputs!$X$1:$AY$1,DZ$1059-1,Inputs!$X561:$AY561))</f>
        <v>0.116101282495275</v>
      </c>
      <c r="EA561" s="276" t="n">
        <f aca="false">SUMIF(Inputs!$X$1:$AY$1,EA$1059-1,Inputs!$X561:$AY561)+0.5*(SUMIF(Inputs!$X$1:$AY$1,EA$1059,Inputs!$X561:$AY561)-SUMIF(Inputs!$X$1:$AY$1,EA$1059-1,Inputs!$X561:$AY561))</f>
        <v>0.115339232142472</v>
      </c>
      <c r="EB561" s="0" t="n">
        <f aca="false">SUMIF(Inputs!$X$1:$AY$1,EB$1059-1,Inputs!$X561:$AY561)+0.75*(SUMIF(Inputs!$X$1:$AY$1,EB$1059,Inputs!$X561:$AY561)-SUMIF(Inputs!$X$1:$AY$1,EB$1059-1,Inputs!$X561:$AY561))</f>
        <v>0.114577181789669</v>
      </c>
      <c r="EC561" s="0" t="n">
        <f aca="false">SUMIF(Inputs!$X$1:$AY$1,EC$1059-1,Inputs!$X561:$AY561)+1*(SUMIF(Inputs!$X$1:$AY$1,EC$1059,Inputs!$X561:$AY561)-SUMIF(Inputs!$X$1:$AY$1,EC$1059-1,Inputs!$X561:$AY561))</f>
        <v>0.113815131436866</v>
      </c>
      <c r="ED561" s="0" t="n">
        <f aca="false">SUMIF(Inputs!$X$1:$AY$1,ED$1059-1,Inputs!$X561:$AY561)+0.25*(SUMIF(Inputs!$X$1:$AY$1,ED$1059,Inputs!$X561:$AY561)-SUMIF(Inputs!$X$1:$AY$1,ED$1059-1,Inputs!$X561:$AY561))</f>
        <v>0.112833691376388</v>
      </c>
      <c r="EE561" s="0" t="n">
        <f aca="false">SUMIF(Inputs!$X$1:$AY$1,EE$1059-1,Inputs!$X561:$AY561)+0.5*(SUMIF(Inputs!$X$1:$AY$1,EE$1059,Inputs!$X561:$AY561)-SUMIF(Inputs!$X$1:$AY$1,EE$1059-1,Inputs!$X561:$AY561))</f>
        <v>0.111852251315909</v>
      </c>
      <c r="EF561" s="0" t="n">
        <f aca="false">SUMIF(Inputs!$X$1:$AY$1,EF$1059-1,Inputs!$X561:$AY561)+0.75*(SUMIF(Inputs!$X$1:$AY$1,EF$1059,Inputs!$X561:$AY561)-SUMIF(Inputs!$X$1:$AY$1,EF$1059-1,Inputs!$X561:$AY561))</f>
        <v>0.110870811255431</v>
      </c>
      <c r="EG561" s="0" t="n">
        <f aca="false">SUMIF(Inputs!$X$1:$AY$1,EG$1059-1,Inputs!$X561:$AY561)+1*(SUMIF(Inputs!$X$1:$AY$1,EG$1059,Inputs!$X561:$AY561)-SUMIF(Inputs!$X$1:$AY$1,EG$1059-1,Inputs!$X561:$AY561))</f>
        <v>0.109889371194953</v>
      </c>
      <c r="EH561" s="0" t="n">
        <f aca="false">SUMIF(Inputs!$X$1:$AY$1,EH$1059-1,Inputs!$X561:$AY561)+0.25*(SUMIF(Inputs!$X$1:$AY$1,EH$1059,Inputs!$X561:$AY561)-SUMIF(Inputs!$X$1:$AY$1,EH$1059-1,Inputs!$X561:$AY561))</f>
        <v>0.108728362818062</v>
      </c>
      <c r="EI561" s="0" t="n">
        <f aca="false">SUMIF(Inputs!$X$1:$AY$1,EI$1059-1,Inputs!$X561:$AY561)+0.5*(SUMIF(Inputs!$X$1:$AY$1,EI$1059,Inputs!$X561:$AY561)-SUMIF(Inputs!$X$1:$AY$1,EI$1059-1,Inputs!$X561:$AY561))</f>
        <v>0.107567354441172</v>
      </c>
      <c r="EJ561" s="0" t="n">
        <f aca="false">SUMIF(Inputs!$X$1:$AY$1,EJ$1059-1,Inputs!$X561:$AY561)+0.75*(SUMIF(Inputs!$X$1:$AY$1,EJ$1059,Inputs!$X561:$AY561)-SUMIF(Inputs!$X$1:$AY$1,EJ$1059-1,Inputs!$X561:$AY561))</f>
        <v>0.106406346064282</v>
      </c>
      <c r="EK561" s="0" t="n">
        <f aca="false">SUMIF(Inputs!$X$1:$AY$1,EK$1059-1,Inputs!$X561:$AY561)+1*(SUMIF(Inputs!$X$1:$AY$1,EK$1059,Inputs!$X561:$AY561)-SUMIF(Inputs!$X$1:$AY$1,EK$1059-1,Inputs!$X561:$AY561))</f>
        <v>0.105245337687391</v>
      </c>
      <c r="EL561" s="0" t="n">
        <f aca="false">SUMIF(Inputs!$X$1:$AY$1,EL$1059-1,Inputs!$X561:$AY561)+0.25*(SUMIF(Inputs!$X$1:$AY$1,EL$1059,Inputs!$X561:$AY561)-SUMIF(Inputs!$X$1:$AY$1,EL$1059-1,Inputs!$X561:$AY561))</f>
        <v>0.10393549490826</v>
      </c>
      <c r="EM561" s="0" t="n">
        <f aca="false">SUMIF(Inputs!$X$1:$AY$1,EM$1059-1,Inputs!$X561:$AY561)+0.5*(SUMIF(Inputs!$X$1:$AY$1,EM$1059,Inputs!$X561:$AY561)-SUMIF(Inputs!$X$1:$AY$1,EM$1059-1,Inputs!$X561:$AY561))</f>
        <v>0.102625652129129</v>
      </c>
      <c r="EN561" s="0" t="n">
        <f aca="false">SUMIF(Inputs!$X$1:$AY$1,EN$1059-1,Inputs!$X561:$AY561)+0.75*(SUMIF(Inputs!$X$1:$AY$1,EN$1059,Inputs!$X561:$AY561)-SUMIF(Inputs!$X$1:$AY$1,EN$1059-1,Inputs!$X561:$AY561))</f>
        <v>0.101315809349998</v>
      </c>
      <c r="EO561" s="0" t="n">
        <f aca="false">SUMIF(Inputs!$X$1:$AY$1,EO$1059-1,Inputs!$X561:$AY561)+1*(SUMIF(Inputs!$X$1:$AY$1,EO$1059,Inputs!$X561:$AY561)-SUMIF(Inputs!$X$1:$AY$1,EO$1059-1,Inputs!$X561:$AY561))</f>
        <v>0.100005966570867</v>
      </c>
      <c r="EP561" s="0" t="n">
        <f aca="false">SUMIF(Inputs!$X$1:$AY$1,EP$1059-1,Inputs!$X561:$AY561)+0.25*(SUMIF(Inputs!$X$1:$AY$1,EP$1059,Inputs!$X561:$AY561)-SUMIF(Inputs!$X$1:$AY$1,EP$1059-1,Inputs!$X561:$AY561))</f>
        <v>0.0985713881858984</v>
      </c>
      <c r="EQ561" s="0" t="n">
        <f aca="false">SUMIF(Inputs!$X$1:$AY$1,EQ$1059-1,Inputs!$X561:$AY561)+0.5*(SUMIF(Inputs!$X$1:$AY$1,EQ$1059,Inputs!$X561:$AY561)-SUMIF(Inputs!$X$1:$AY$1,EQ$1059-1,Inputs!$X561:$AY561))</f>
        <v>0.0971368098009293</v>
      </c>
      <c r="ER561" s="0" t="n">
        <f aca="false">SUMIF(Inputs!$X$1:$AY$1,ER$1059-1,Inputs!$X561:$AY561)+0.75*(SUMIF(Inputs!$X$1:$AY$1,ER$1059,Inputs!$X561:$AY561)-SUMIF(Inputs!$X$1:$AY$1,ER$1059-1,Inputs!$X561:$AY561))</f>
        <v>0.0957022314159603</v>
      </c>
      <c r="ES561" s="0" t="n">
        <f aca="false">SUMIF(Inputs!$X$1:$AY$1,ES$1059-1,Inputs!$X561:$AY561)+1*(SUMIF(Inputs!$X$1:$AY$1,ES$1059,Inputs!$X561:$AY561)-SUMIF(Inputs!$X$1:$AY$1,ES$1059-1,Inputs!$X561:$AY561))</f>
        <v>0.0942676530309913</v>
      </c>
      <c r="ET561" s="0" t="n">
        <f aca="false">SUMIF(Inputs!$X$1:$AY$1,ET$1059-1,Inputs!$X561:$AY561)+0.25*(SUMIF(Inputs!$X$1:$AY$1,ET$1059,Inputs!$X561:$AY561)-SUMIF(Inputs!$X$1:$AY$1,ET$1059-1,Inputs!$X561:$AY561))</f>
        <v>0.0942676530309913</v>
      </c>
      <c r="EU561" s="0" t="n">
        <f aca="false">SUMIF(Inputs!$X$1:$AY$1,EU$1059-1,Inputs!$X561:$AY561)+0.5*(SUMIF(Inputs!$X$1:$AY$1,EU$1059,Inputs!$X561:$AY561)-SUMIF(Inputs!$X$1:$AY$1,EU$1059-1,Inputs!$X561:$AY561))</f>
        <v>0.0942676530309913</v>
      </c>
      <c r="EV561" s="0" t="n">
        <f aca="false">SUMIF(Inputs!$X$1:$AY$1,EV$1059-1,Inputs!$X561:$AY561)+0.75*(SUMIF(Inputs!$X$1:$AY$1,EV$1059,Inputs!$X561:$AY561)-SUMIF(Inputs!$X$1:$AY$1,EV$1059-1,Inputs!$X561:$AY561))</f>
        <v>0.0942676530309913</v>
      </c>
      <c r="EW561" s="0" t="n">
        <f aca="false">SUMIF(Inputs!$X$1:$AY$1,EW$1059-1,Inputs!$X561:$AY561)+1*(SUMIF(Inputs!$X$1:$AY$1,EW$1059,Inputs!$X561:$AY561)-SUMIF(Inputs!$X$1:$AY$1,EW$1059-1,Inputs!$X561:$AY561))</f>
        <v>0.0942676530309913</v>
      </c>
      <c r="EX561" s="0" t="n">
        <f aca="false">SUMIF(Inputs!$X$1:$AY$1,EX$1059-1,Inputs!$X561:$AY561)+0.25*(SUMIF(Inputs!$X$1:$AY$1,EX$1059,Inputs!$X561:$AY561)-SUMIF(Inputs!$X$1:$AY$1,EX$1059-1,Inputs!$X561:$AY561))</f>
        <v>0.0942676530309913</v>
      </c>
      <c r="EY561" s="0" t="n">
        <f aca="false">SUMIF(Inputs!$X$1:$AY$1,EY$1059-1,Inputs!$X561:$AY561)+0.5*(SUMIF(Inputs!$X$1:$AY$1,EY$1059,Inputs!$X561:$AY561)-SUMIF(Inputs!$X$1:$AY$1,EY$1059-1,Inputs!$X561:$AY561))</f>
        <v>0.0942676530309913</v>
      </c>
      <c r="EZ561" s="0" t="n">
        <f aca="false">SUMIF(Inputs!$X$1:$AY$1,EZ$1059-1,Inputs!$X561:$AY561)+0.75*(SUMIF(Inputs!$X$1:$AY$1,EZ$1059,Inputs!$X561:$AY561)-SUMIF(Inputs!$X$1:$AY$1,EZ$1059-1,Inputs!$X561:$AY561))</f>
        <v>0.0942676530309913</v>
      </c>
      <c r="FA561" s="0" t="n">
        <f aca="false">SUMIF(Inputs!$X$1:$AY$1,FA$1059-1,Inputs!$X561:$AY561)+1*(SUMIF(Inputs!$X$1:$AY$1,FA$1059,Inputs!$X561:$AY561)-SUMIF(Inputs!$X$1:$AY$1,FA$1059-1,Inputs!$X561:$AY561))</f>
        <v>0.0942676530309913</v>
      </c>
      <c r="FB561" s="0" t="n">
        <f aca="false">SUMIF(Inputs!$X$1:$AY$1,FB$1059-1,Inputs!$X561:$AY561)+0.25*(SUMIF(Inputs!$X$1:$AY$1,FB$1059,Inputs!$X561:$AY561)-SUMIF(Inputs!$X$1:$AY$1,FB$1059-1,Inputs!$X561:$AY561))</f>
        <v>0.0942676530309913</v>
      </c>
      <c r="FC561" s="0" t="n">
        <f aca="false">SUMIF(Inputs!$X$1:$AY$1,FC$1059-1,Inputs!$X561:$AY561)+0.5*(SUMIF(Inputs!$X$1:$AY$1,FC$1059,Inputs!$X561:$AY561)-SUMIF(Inputs!$X$1:$AY$1,FC$1059-1,Inputs!$X561:$AY561))</f>
        <v>0.0942676530309913</v>
      </c>
      <c r="FD561" s="0" t="n">
        <f aca="false">SUMIF(Inputs!$X$1:$AY$1,FD$1059-1,Inputs!$X561:$AY561)+0.75*(SUMIF(Inputs!$X$1:$AY$1,FD$1059,Inputs!$X561:$AY561)-SUMIF(Inputs!$X$1:$AY$1,FD$1059-1,Inputs!$X561:$AY561))</f>
        <v>0.0942676530309913</v>
      </c>
      <c r="FE561" s="0" t="n">
        <f aca="false">SUMIF(Inputs!$X$1:$AY$1,FE$1059-1,Inputs!$X561:$AY561)+1*(SUMIF(Inputs!$X$1:$AY$1,FE$1059,Inputs!$X561:$AY561)-SUMIF(Inputs!$X$1:$AY$1,FE$1059-1,Inputs!$X561:$AY561))</f>
        <v>0.0942676530309913</v>
      </c>
      <c r="FF561" s="0" t="n">
        <f aca="false">SUMIF(Inputs!$X$1:$AY$1,FF$1059-1,Inputs!$X561:$AY561)+0.25*(SUMIF(Inputs!$X$1:$AY$1,FF$1059,Inputs!$X561:$AY561)-SUMIF(Inputs!$X$1:$AY$1,FF$1059-1,Inputs!$X561:$AY561))</f>
        <v>0.0942676530309913</v>
      </c>
      <c r="FG561" s="0" t="n">
        <f aca="false">SUMIF(Inputs!$X$1:$AY$1,FG$1059-1,Inputs!$X561:$AY561)+0.5*(SUMIF(Inputs!$X$1:$AY$1,FG$1059,Inputs!$X561:$AY561)-SUMIF(Inputs!$X$1:$AY$1,FG$1059-1,Inputs!$X561:$AY561))</f>
        <v>0.0942676530309913</v>
      </c>
      <c r="FH561" s="0" t="n">
        <f aca="false">SUMIF(Inputs!$X$1:$AY$1,FH$1059-1,Inputs!$X561:$AY561)+0.75*(SUMIF(Inputs!$X$1:$AY$1,FH$1059,Inputs!$X561:$AY561)-SUMIF(Inputs!$X$1:$AY$1,FH$1059-1,Inputs!$X561:$AY561))</f>
        <v>0.0942676530309913</v>
      </c>
      <c r="FI561" s="0" t="n">
        <f aca="false">SUMIF(Inputs!$X$1:$AY$1,FI$1059-1,Inputs!$X561:$AY561)+1*(SUMIF(Inputs!$X$1:$AY$1,FI$1059,Inputs!$X561:$AY561)-SUMIF(Inputs!$X$1:$AY$1,FI$1059-1,Inputs!$X561:$AY561))</f>
        <v>0.0942676530309913</v>
      </c>
      <c r="FJ561" s="0" t="n">
        <f aca="false">SUMIF(Inputs!$X$1:$AY$1,FJ$1059-1,Inputs!$X561:$AY561)+0.25*(SUMIF(Inputs!$X$1:$AY$1,FJ$1059,Inputs!$X561:$AY561)-SUMIF(Inputs!$X$1:$AY$1,FJ$1059-1,Inputs!$X561:$AY561))</f>
        <v>0.0942676530309913</v>
      </c>
      <c r="FK561" s="0" t="n">
        <f aca="false">SUMIF(Inputs!$X$1:$AY$1,FK$1059-1,Inputs!$X561:$AY561)+0.5*(SUMIF(Inputs!$X$1:$AY$1,FK$1059,Inputs!$X561:$AY561)-SUMIF(Inputs!$X$1:$AY$1,FK$1059-1,Inputs!$X561:$AY561))</f>
        <v>0.0942676530309913</v>
      </c>
      <c r="FL561" s="0" t="n">
        <f aca="false">SUMIF(Inputs!$X$1:$AY$1,FL$1059-1,Inputs!$X561:$AY561)+0.75*(SUMIF(Inputs!$X$1:$AY$1,FL$1059,Inputs!$X561:$AY561)-SUMIF(Inputs!$X$1:$AY$1,FL$1059-1,Inputs!$X561:$AY561))</f>
        <v>0.0942676530309913</v>
      </c>
      <c r="FM561" s="0" t="n">
        <f aca="false">SUMIF(Inputs!$X$1:$AY$1,FM$1059-1,Inputs!$X561:$AY561)+1*(SUMIF(Inputs!$X$1:$AY$1,FM$1059,Inputs!$X561:$AY561)-SUMIF(Inputs!$X$1:$AY$1,FM$1059-1,Inputs!$X561:$AY561))</f>
        <v>0.0942676530309913</v>
      </c>
      <c r="FN561" s="0" t="n">
        <f aca="false">SUMIF(Inputs!$X$1:$AY$1,FN$1059-1,Inputs!$X561:$AY561)+0.25*(SUMIF(Inputs!$X$1:$AY$1,FN$1059,Inputs!$X561:$AY561)-SUMIF(Inputs!$X$1:$AY$1,FN$1059-1,Inputs!$X561:$AY561))</f>
        <v>0.0942676530309913</v>
      </c>
      <c r="FO561" s="0" t="n">
        <f aca="false">SUMIF(Inputs!$X$1:$AY$1,FO$1059-1,Inputs!$X561:$AY561)+0.5*(SUMIF(Inputs!$X$1:$AY$1,FO$1059,Inputs!$X561:$AY561)-SUMIF(Inputs!$X$1:$AY$1,FO$1059-1,Inputs!$X561:$AY561))</f>
        <v>0.0942676530309913</v>
      </c>
      <c r="FP561" s="0" t="n">
        <f aca="false">SUMIF(Inputs!$X$1:$AY$1,FP$1059-1,Inputs!$X561:$AY561)+0.75*(SUMIF(Inputs!$X$1:$AY$1,FP$1059,Inputs!$X561:$AY561)-SUMIF(Inputs!$X$1:$AY$1,FP$1059-1,Inputs!$X561:$AY561))</f>
        <v>0.0942676530309913</v>
      </c>
      <c r="FQ561" s="0" t="n">
        <f aca="false">SUMIF(Inputs!$X$1:$AY$1,FQ$1059-1,Inputs!$X561:$AY561)+1*(SUMIF(Inputs!$X$1:$AY$1,FQ$1059,Inputs!$X561:$AY561)-SUMIF(Inputs!$X$1:$AY$1,FQ$1059-1,Inputs!$X561:$AY561))</f>
        <v>0.0942676530309913</v>
      </c>
      <c r="FR561" s="0" t="n">
        <f aca="false">SUMIF(Inputs!$X$1:$AY$1,FR$1059-1,Inputs!$X561:$AY561)+0.25*(SUMIF(Inputs!$X$1:$AY$1,FR$1059,Inputs!$X561:$AY561)-SUMIF(Inputs!$X$1:$AY$1,FR$1059-1,Inputs!$X561:$AY561))</f>
        <v>0.0942676530309913</v>
      </c>
      <c r="FS561" s="0" t="n">
        <f aca="false">SUMIF(Inputs!$X$1:$AY$1,FS$1059-1,Inputs!$X561:$AY561)+0.5*(SUMIF(Inputs!$X$1:$AY$1,FS$1059,Inputs!$X561:$AY561)-SUMIF(Inputs!$X$1:$AY$1,FS$1059-1,Inputs!$X561:$AY561))</f>
        <v>0.0942676530309913</v>
      </c>
      <c r="FT561" s="0" t="n">
        <f aca="false">SUMIF(Inputs!$X$1:$AY$1,FT$1059-1,Inputs!$X561:$AY561)+0.75*(SUMIF(Inputs!$X$1:$AY$1,FT$1059,Inputs!$X561:$AY561)-SUMIF(Inputs!$X$1:$AY$1,FT$1059-1,Inputs!$X561:$AY561))</f>
        <v>0.0942676530309913</v>
      </c>
      <c r="FU561" s="0" t="n">
        <f aca="false">SUMIF(Inputs!$X$1:$AY$1,FU$1059-1,Inputs!$X561:$AY561)+1*(SUMIF(Inputs!$X$1:$AY$1,FU$1059,Inputs!$X561:$AY561)-SUMIF(Inputs!$X$1:$AY$1,FU$1059-1,Inputs!$X561:$AY561))</f>
        <v>0.0942676530309913</v>
      </c>
      <c r="FV561" s="0" t="n">
        <f aca="false">SUMIF(Inputs!$X$1:$BB$1,FV$1059-1,Inputs!$X561:$BB561)+1*(SUMIF(Inputs!$X$1:$BB$1,FV$1059,Inputs!$X561:$BB561)-SUMIF(Inputs!$X$1:$BB$1,FV$1059-1,Inputs!$X561:$BB561))</f>
        <v>0.0942676530309913</v>
      </c>
      <c r="FW561" s="0" t="n">
        <f aca="false">SUMIF(Inputs!$X$1:$BB$1,FW$1059-1,Inputs!$X561:$BB561)+1*(SUMIF(Inputs!$X$1:$BB$1,FW$1059,Inputs!$X561:$BB561)-SUMIF(Inputs!$X$1:$BB$1,FW$1059-1,Inputs!$X561:$BB561))</f>
        <v>0.0942676530309913</v>
      </c>
      <c r="FX561" s="0" t="n">
        <f aca="false">SUMIF(Inputs!$X$1:$BB$1,FX$1059-1,Inputs!$X561:$BB561)+1*(SUMIF(Inputs!$X$1:$BB$1,FX$1059,Inputs!$X561:$BB561)-SUMIF(Inputs!$X$1:$BB$1,FX$1059-1,Inputs!$X561:$BB561))</f>
        <v>0.0942676530309913</v>
      </c>
      <c r="FY561" s="0" t="n">
        <f aca="false">SUMIF(Inputs!$X$1:$BB$1,FY$1059-1,Inputs!$X561:$BB561)+1*(SUMIF(Inputs!$X$1:$BB$1,FY$1059,Inputs!$X561:$BB561)-SUMIF(Inputs!$X$1:$BB$1,FY$1059-1,Inputs!$X561:$BB561))</f>
        <v>0.0942676530309913</v>
      </c>
      <c r="FZ561" s="0" t="n">
        <f aca="false">SUMIF(Inputs!$X$1:$BB$1,FZ$1059-1,Inputs!$X561:$BB561)+1*(SUMIF(Inputs!$X$1:$BB$1,FZ$1059,Inputs!$X561:$BB561)-SUMIF(Inputs!$X$1:$BB$1,FZ$1059-1,Inputs!$X561:$BB561))</f>
        <v>0.0942676530309913</v>
      </c>
      <c r="GA561" s="0" t="n">
        <f aca="false">SUMIF(Inputs!$X$1:$BB$1,GA$1059-1,Inputs!$X561:$BB561)+1*(SUMIF(Inputs!$X$1:$BB$1,GA$1059,Inputs!$X561:$BB561)-SUMIF(Inputs!$X$1:$BB$1,GA$1059-1,Inputs!$X561:$BB561))</f>
        <v>0.0942676530309913</v>
      </c>
      <c r="GB561" s="0" t="n">
        <f aca="false">SUMIF(Inputs!$X$1:$BB$1,GB$1059-1,Inputs!$X561:$BB561)+1*(SUMIF(Inputs!$X$1:$BB$1,GB$1059,Inputs!$X561:$BB561)-SUMIF(Inputs!$X$1:$BB$1,GB$1059-1,Inputs!$X561:$BB561))</f>
        <v>0.0942676530309913</v>
      </c>
      <c r="GC561" s="0" t="n">
        <f aca="false">SUMIF(Inputs!$X$1:$BB$1,GC$1059-1,Inputs!$X561:$BB561)+1*(SUMIF(Inputs!$X$1:$BB$1,GC$1059,Inputs!$X561:$BB561)-SUMIF(Inputs!$X$1:$BB$1,GC$1059-1,Inputs!$X561:$BB561))</f>
        <v>0.0942676530309913</v>
      </c>
      <c r="GD561" s="0" t="n">
        <f aca="false">SUMIF(Inputs!$X$1:$BB$1,GD$1059-1,Inputs!$X561:$BB561)+1*(SUMIF(Inputs!$X$1:$BB$1,GD$1059,Inputs!$X561:$BB561)-SUMIF(Inputs!$X$1:$BB$1,GD$1059-1,Inputs!$X561:$BB561))</f>
        <v>0.0942676530309913</v>
      </c>
      <c r="GE561" s="0" t="n">
        <f aca="false">SUMIF(Inputs!$X$1:$BB$1,GE$1059-1,Inputs!$X561:$BB561)+1*(SUMIF(Inputs!$X$1:$BB$1,GE$1059,Inputs!$X561:$BB561)-SUMIF(Inputs!$X$1:$BB$1,GE$1059-1,Inputs!$X561:$BB561))</f>
        <v>0.0942676530309913</v>
      </c>
      <c r="GF561" s="0" t="n">
        <f aca="false">SUMIF(Inputs!$X$1:$BB$1,GF$1059-1,Inputs!$X561:$BB561)+1*(SUMIF(Inputs!$X$1:$BB$1,GF$1059,Inputs!$X561:$BB561)-SUMIF(Inputs!$X$1:$BB$1,GF$1059-1,Inputs!$X561:$BB561))</f>
        <v>0.0942676530309913</v>
      </c>
      <c r="GG561" s="0" t="n">
        <f aca="false">SUMIF(Inputs!$X$1:$BB$1,GG$1059-1,Inputs!$X561:$BB561)+1*(SUMIF(Inputs!$X$1:$BB$1,GG$1059,Inputs!$X561:$BB561)-SUMIF(Inputs!$X$1:$BB$1,GG$1059-1,Inputs!$X561:$BB561))</f>
        <v>0.0942676530309913</v>
      </c>
      <c r="GH561" s="409" t="n">
        <f aca="false">SUMIF(Inputs!$X$1:$BG$1,GH$1059-1,Inputs!$X561:$BG561)+0.25*(SUMIF(Inputs!$X$1:$BG$1,GH$1059,Inputs!$X561:$BG561)-SUMIF(Inputs!$X$1:$BG$1,GH$1059-1,Inputs!$X561:$BG561))</f>
        <v>0.0942676530309913</v>
      </c>
      <c r="GI561" s="409" t="n">
        <f aca="false">SUMIF(Inputs!$X$1:$BG$1,GI$1059-1,Inputs!$X561:$BG561)+0.5*(SUMIF(Inputs!$X$1:$BG$1,GI$1059,Inputs!$X561:$BG561)-SUMIF(Inputs!$X$1:$BG$1,GI$1059-1,Inputs!$X561:$BG561))</f>
        <v>0.0942676530309913</v>
      </c>
      <c r="GJ561" s="409" t="n">
        <f aca="false">SUMIF(Inputs!$X$1:$BG$1,GJ$1059-1,Inputs!$X561:$BG561)+0.75*(SUMIF(Inputs!$X$1:$BG$1,GJ$1059,Inputs!$X561:$BG561)-SUMIF(Inputs!$X$1:$BG$1,GJ$1059-1,Inputs!$X561:$BG561))</f>
        <v>0.0942676530309913</v>
      </c>
      <c r="GK561" s="409" t="n">
        <f aca="false">SUMIF(Inputs!$X$1:$BG$1,GK$1059-1,Inputs!$X561:$BG561)+1*(SUMIF(Inputs!$X$1:$BG$1,GK$1059,Inputs!$X561:$BG561)-SUMIF(Inputs!$X$1:$BG$1,GK$1059-1,Inputs!$X561:$BG561))</f>
        <v>0.0942676530309913</v>
      </c>
      <c r="GL561" s="409" t="n">
        <f aca="false">SUMIF(Inputs!$X$1:$BG$1,GL$1059-1,Inputs!$X561:$BG561)+0.25*(SUMIF(Inputs!$X$1:$BG$1,GL$1059,Inputs!$X561:$BG561)-SUMIF(Inputs!$X$1:$BG$1,GL$1059-1,Inputs!$X561:$BG561))</f>
        <v>0.0942676530309913</v>
      </c>
      <c r="GM561" s="409" t="n">
        <f aca="false">SUMIF(Inputs!$X$1:$BG$1,GM$1059-1,Inputs!$X561:$BG561)+0.5*(SUMIF(Inputs!$X$1:$BG$1,GM$1059,Inputs!$X561:$BG561)-SUMIF(Inputs!$X$1:$BG$1,GM$1059-1,Inputs!$X561:$BG561))</f>
        <v>0.0942676530309913</v>
      </c>
      <c r="GN561" s="409" t="n">
        <f aca="false">SUMIF(Inputs!$X$1:$BG$1,GN$1059-1,Inputs!$X561:$BG561)+0.75*(SUMIF(Inputs!$X$1:$BG$1,GN$1059,Inputs!$X561:$BG561)-SUMIF(Inputs!$X$1:$BG$1,GN$1059-1,Inputs!$X561:$BG561))</f>
        <v>0.0942676530309913</v>
      </c>
      <c r="GO561" s="409" t="n">
        <f aca="false">SUMIF(Inputs!$X$1:$BG$1,GO$1059-1,Inputs!$X561:$BG561)+1*(SUMIF(Inputs!$X$1:$BG$1,GO$1059,Inputs!$X561:$BG561)-SUMIF(Inputs!$X$1:$BG$1,GO$1059-1,Inputs!$X561:$BG561))</f>
        <v>0.0942676530309913</v>
      </c>
      <c r="GP561" s="409" t="n">
        <f aca="false">SUMIF(Inputs!$X$1:$BG$1,GP$1059-1,Inputs!$X561:$BG561)+0.25*(SUMIF(Inputs!$X$1:$BG$1,GP$1059,Inputs!$X561:$BG561)-SUMIF(Inputs!$X$1:$BG$1,GP$1059-1,Inputs!$X561:$BG561))</f>
        <v>0.0942676530309913</v>
      </c>
      <c r="GQ561" s="409" t="n">
        <f aca="false">SUMIF(Inputs!$X$1:$BG$1,GQ$1059-1,Inputs!$X561:$BG561)+0.5*(SUMIF(Inputs!$X$1:$BG$1,GQ$1059,Inputs!$X561:$BG561)-SUMIF(Inputs!$X$1:$BG$1,GQ$1059-1,Inputs!$X561:$BG561))</f>
        <v>0.0942676530309913</v>
      </c>
      <c r="GR561" s="409" t="n">
        <f aca="false">SUMIF(Inputs!$X$1:$BG$1,GR$1059-1,Inputs!$X561:$BG561)+0.75*(SUMIF(Inputs!$X$1:$BG$1,GR$1059,Inputs!$X561:$BG561)-SUMIF(Inputs!$X$1:$BG$1,GR$1059-1,Inputs!$X561:$BG561))</f>
        <v>0.0942676530309913</v>
      </c>
      <c r="GS561" s="409" t="n">
        <f aca="false">SUMIF(Inputs!$X$1:$BG$1,GS$1059-1,Inputs!$X561:$BG561)+1*(SUMIF(Inputs!$X$1:$BG$1,GS$1059,Inputs!$X561:$BG561)-SUMIF(Inputs!$X$1:$BG$1,GS$1059-1,Inputs!$X561:$BG561))</f>
        <v>0.0942676530309913</v>
      </c>
      <c r="GT561" s="409" t="n">
        <f aca="false">SUMIF(Inputs!$X$1:$BG$1,GT$1059-1,Inputs!$X561:$BG561)+0.25*(SUMIF(Inputs!$X$1:$BG$1,GT$1059,Inputs!$X561:$BG561)-SUMIF(Inputs!$X$1:$BG$1,GT$1059-1,Inputs!$X561:$BG561))</f>
        <v>0.0942676530309913</v>
      </c>
      <c r="GU561" s="409" t="n">
        <f aca="false">SUMIF(Inputs!$X$1:$BG$1,GU$1059-1,Inputs!$X561:$BG561)+0.5*(SUMIF(Inputs!$X$1:$BG$1,GU$1059,Inputs!$X561:$BG561)-SUMIF(Inputs!$X$1:$BG$1,GU$1059-1,Inputs!$X561:$BG561))</f>
        <v>0.0942676530309913</v>
      </c>
      <c r="GV561" s="409" t="n">
        <f aca="false">SUMIF(Inputs!$X$1:$BG$1,GV$1059-1,Inputs!$X561:$BG561)+0.75*(SUMIF(Inputs!$X$1:$BG$1,GV$1059,Inputs!$X561:$BG561)-SUMIF(Inputs!$X$1:$BG$1,GV$1059-1,Inputs!$X561:$BG561))</f>
        <v>0.0942676530309913</v>
      </c>
      <c r="GW561" s="409" t="n">
        <f aca="false">SUMIF(Inputs!$X$1:$BG$1,GW$1059-1,Inputs!$X561:$BG561)+1*(SUMIF(Inputs!$X$1:$BG$1,GW$1059,Inputs!$X561:$BG561)-SUMIF(Inputs!$X$1:$BG$1,GW$1059-1,Inputs!$X561:$BG561))</f>
        <v>0.0942676530309913</v>
      </c>
      <c r="GX561" s="409" t="n">
        <f aca="false">SUMIF(Inputs!$X$1:$BG$1,GX$1059-1,Inputs!$X561:$BG561)+0.25*(SUMIF(Inputs!$X$1:$BG$1,GX$1059,Inputs!$X561:$BG561)-SUMIF(Inputs!$X$1:$BG$1,GX$1059-1,Inputs!$X561:$BG561))</f>
        <v>0.0942676530309913</v>
      </c>
      <c r="GY561" s="409" t="n">
        <f aca="false">SUMIF(Inputs!$X$1:$BG$1,GY$1059-1,Inputs!$X561:$BG561)+0.5*(SUMIF(Inputs!$X$1:$BG$1,GY$1059,Inputs!$X561:$BG561)-SUMIF(Inputs!$X$1:$BG$1,GY$1059-1,Inputs!$X561:$BG561))</f>
        <v>0.0942676530309913</v>
      </c>
      <c r="GZ561" s="409" t="n">
        <f aca="false">SUMIF(Inputs!$X$1:$BG$1,GZ$1059-1,Inputs!$X561:$BG561)+0.75*(SUMIF(Inputs!$X$1:$BG$1,GZ$1059,Inputs!$X561:$BG561)-SUMIF(Inputs!$X$1:$BG$1,GZ$1059-1,Inputs!$X561:$BG561))</f>
        <v>0.0942676530309913</v>
      </c>
      <c r="HA561" s="409" t="n">
        <f aca="false">SUMIF(Inputs!$X$1:$BG$1,HA$1059-1,Inputs!$X561:$BG561)+1*(SUMIF(Inputs!$X$1:$BG$1,HA$1059,Inputs!$X561:$BG561)-SUMIF(Inputs!$X$1:$BG$1,HA$1059-1,Inputs!$X561:$BG561))</f>
        <v>0.0942676530309913</v>
      </c>
    </row>
    <row r="562" customFormat="false" ht="15" hidden="false" customHeight="false" outlineLevel="0" collapsed="false">
      <c r="A562" s="405" t="s">
        <v>99</v>
      </c>
      <c r="B562" s="406" t="s">
        <v>499</v>
      </c>
      <c r="C562" s="406" t="s">
        <v>514</v>
      </c>
      <c r="D562" s="406" t="s">
        <v>320</v>
      </c>
      <c r="E562" s="407"/>
      <c r="F562" s="408" t="s">
        <v>522</v>
      </c>
      <c r="G562" s="406" t="s">
        <v>12</v>
      </c>
      <c r="H562" s="406"/>
      <c r="I562" s="406" t="s">
        <v>512</v>
      </c>
      <c r="CL562" s="0" t="n">
        <f aca="false">SUMIF(Inputs!$X$1:$AY$1,CL$1059-1,Inputs!$X562:$AY562)+0.25*(SUMIF(Inputs!$X$1:$AY$1,CL$1059,Inputs!$X562:$AY562)-SUMIF(Inputs!$X$1:$AY$1,CL$1059-1,Inputs!$X562:$AY562))</f>
        <v>0.02875</v>
      </c>
      <c r="CM562" s="0" t="n">
        <f aca="false">SUMIF(Inputs!$X$1:$AY$1,CM$1059-1,Inputs!$X562:$AY562)+0.5*(SUMIF(Inputs!$X$1:$AY$1,CM$1059,Inputs!$X562:$AY562)-SUMIF(Inputs!$X$1:$AY$1,CM$1059-1,Inputs!$X562:$AY562))</f>
        <v>0.0225</v>
      </c>
      <c r="CN562" s="0" t="n">
        <f aca="false">SUMIF(Inputs!$X$1:$AY$1,CN$1059-1,Inputs!$X562:$AY562)+0.75*(SUMIF(Inputs!$X$1:$AY$1,CN$1059,Inputs!$X562:$AY562)-SUMIF(Inputs!$X$1:$AY$1,CN$1059-1,Inputs!$X562:$AY562))</f>
        <v>0.01625</v>
      </c>
      <c r="CO562" s="0" t="n">
        <f aca="false">SUMIF(Inputs!$X$1:$AY$1,CO$1059-1,Inputs!$X562:$AY562)+1*(SUMIF(Inputs!$X$1:$AY$1,CO$1059,Inputs!$X562:$AY562)-SUMIF(Inputs!$X$1:$AY$1,CO$1059-1,Inputs!$X562:$AY562))</f>
        <v>0.01</v>
      </c>
      <c r="CP562" s="0" t="n">
        <f aca="false">SUMIF(Inputs!$X$1:$AY$1,CP$1059-1,Inputs!$X562:$AY562)+0.25*(SUMIF(Inputs!$X$1:$AY$1,CP$1059,Inputs!$X562:$AY562)-SUMIF(Inputs!$X$1:$AY$1,CP$1059-1,Inputs!$X562:$AY562))</f>
        <v>0.012</v>
      </c>
      <c r="CQ562" s="0" t="n">
        <f aca="false">SUMIF(Inputs!$X$1:$AY$1,CQ$1059-1,Inputs!$X562:$AY562)+0.5*(SUMIF(Inputs!$X$1:$AY$1,CQ$1059,Inputs!$X562:$AY562)-SUMIF(Inputs!$X$1:$AY$1,CQ$1059-1,Inputs!$X562:$AY562))</f>
        <v>0.014</v>
      </c>
      <c r="CR562" s="0" t="n">
        <f aca="false">SUMIF(Inputs!$X$1:$AY$1,CR$1059-1,Inputs!$X562:$AY562)+0.75*(SUMIF(Inputs!$X$1:$AY$1,CR$1059,Inputs!$X562:$AY562)-SUMIF(Inputs!$X$1:$AY$1,CR$1059-1,Inputs!$X562:$AY562))</f>
        <v>0.016</v>
      </c>
      <c r="CS562" s="0" t="n">
        <f aca="false">SUMIF(Inputs!$X$1:$AY$1,CS$1059-1,Inputs!$X562:$AY562)+1*(SUMIF(Inputs!$X$1:$AY$1,CS$1059,Inputs!$X562:$AY562)-SUMIF(Inputs!$X$1:$AY$1,CS$1059-1,Inputs!$X562:$AY562))</f>
        <v>0.018</v>
      </c>
      <c r="CT562" s="0" t="n">
        <f aca="false">SUMIF(Inputs!$X$1:$AY$1,CT$1059-1,Inputs!$X562:$AY562)+0.25*(SUMIF(Inputs!$X$1:$AY$1,CT$1059,Inputs!$X562:$AY562)-SUMIF(Inputs!$X$1:$AY$1,CT$1059-1,Inputs!$X562:$AY562))</f>
        <v>0.01375</v>
      </c>
      <c r="CU562" s="0" t="n">
        <f aca="false">SUMIF(Inputs!$X$1:$AY$1,CU$1059-1,Inputs!$X562:$AY562)+0.5*(SUMIF(Inputs!$X$1:$AY$1,CU$1059,Inputs!$X562:$AY562)-SUMIF(Inputs!$X$1:$AY$1,CU$1059-1,Inputs!$X562:$AY562))</f>
        <v>0.0095</v>
      </c>
      <c r="CV562" s="0" t="n">
        <f aca="false">SUMIF(Inputs!$X$1:$AY$1,CV$1059-1,Inputs!$X562:$AY562)+0.75*(SUMIF(Inputs!$X$1:$AY$1,CV$1059,Inputs!$X562:$AY562)-SUMIF(Inputs!$X$1:$AY$1,CV$1059-1,Inputs!$X562:$AY562))</f>
        <v>0.00525</v>
      </c>
      <c r="CW562" s="0" t="n">
        <f aca="false">SUMIF(Inputs!$X$1:$AY$1,CW$1059-1,Inputs!$X562:$AY562)+1*(SUMIF(Inputs!$X$1:$AY$1,CW$1059,Inputs!$X562:$AY562)-SUMIF(Inputs!$X$1:$AY$1,CW$1059-1,Inputs!$X562:$AY562))</f>
        <v>0.001</v>
      </c>
      <c r="CX562" s="0" t="n">
        <f aca="false">SUMIF(Inputs!$X$1:$AY$1,CX$1059-1,Inputs!$X562:$AY562)+0.25*(SUMIF(Inputs!$X$1:$AY$1,CX$1059,Inputs!$X562:$AY562)-SUMIF(Inputs!$X$1:$AY$1,CX$1059-1,Inputs!$X562:$AY562))</f>
        <v>0.0025</v>
      </c>
      <c r="CY562" s="0" t="n">
        <f aca="false">SUMIF(Inputs!$X$1:$AY$1,CY$1059-1,Inputs!$X562:$AY562)+0.5*(SUMIF(Inputs!$X$1:$AY$1,CY$1059,Inputs!$X562:$AY562)-SUMIF(Inputs!$X$1:$AY$1,CY$1059-1,Inputs!$X562:$AY562))</f>
        <v>0.004</v>
      </c>
      <c r="CZ562" s="0" t="n">
        <f aca="false">SUMIF(Inputs!$X$1:$AY$1,CZ$1059-1,Inputs!$X562:$AY562)+0.75*(SUMIF(Inputs!$X$1:$AY$1,CZ$1059,Inputs!$X562:$AY562)-SUMIF(Inputs!$X$1:$AY$1,CZ$1059-1,Inputs!$X562:$AY562))</f>
        <v>0.0055</v>
      </c>
      <c r="DA562" s="0" t="n">
        <f aca="false">SUMIF(Inputs!$X$1:$AY$1,DA$1059-1,Inputs!$X562:$AY562)+1*(SUMIF(Inputs!$X$1:$AY$1,DA$1059,Inputs!$X562:$AY562)-SUMIF(Inputs!$X$1:$AY$1,DA$1059-1,Inputs!$X562:$AY562))</f>
        <v>0.007</v>
      </c>
      <c r="DB562" s="357" t="n">
        <f aca="false">SUMIF(Inputs!$X$1:$AY$1,DB$1059-1,Inputs!$X562:$AY562)+0.25*(SUMIF(Inputs!$X$1:$AY$1,DB$1059,Inputs!$X562:$AY562)-SUMIF(Inputs!$X$1:$AY$1,DB$1059-1,Inputs!$X562:$AY562))</f>
        <v>0.016</v>
      </c>
      <c r="DC562" s="0" t="n">
        <f aca="false">SUMIF(Inputs!$X$1:$AY$1,DC$1059-1,Inputs!$X562:$AY562)+0.5*(SUMIF(Inputs!$X$1:$AY$1,DC$1059,Inputs!$X562:$AY562)-SUMIF(Inputs!$X$1:$AY$1,DC$1059-1,Inputs!$X562:$AY562))</f>
        <v>0.025</v>
      </c>
      <c r="DD562" s="0" t="n">
        <f aca="false">SUMIF(Inputs!$X$1:$AY$1,DD$1059-1,Inputs!$X562:$AY562)+0.75*(SUMIF(Inputs!$X$1:$AY$1,DD$1059,Inputs!$X562:$AY562)-SUMIF(Inputs!$X$1:$AY$1,DD$1059-1,Inputs!$X562:$AY562))</f>
        <v>0.034</v>
      </c>
      <c r="DE562" s="0" t="n">
        <f aca="false">SUMIF(Inputs!$X$1:$AY$1,DE$1059-1,Inputs!$X562:$AY562)+1*(SUMIF(Inputs!$X$1:$AY$1,DE$1059,Inputs!$X562:$AY562)-SUMIF(Inputs!$X$1:$AY$1,DE$1059-1,Inputs!$X562:$AY562))</f>
        <v>0.043</v>
      </c>
      <c r="DF562" s="0" t="n">
        <f aca="false">SUMIF(Inputs!$X$1:$AY$1,DF$1059-1,Inputs!$X562:$AY562)+0.25*(SUMIF(Inputs!$X$1:$AY$1,DF$1059,Inputs!$X562:$AY562)-SUMIF(Inputs!$X$1:$AY$1,DF$1059-1,Inputs!$X562:$AY562))</f>
        <v>0.0531446162179006</v>
      </c>
      <c r="DG562" s="0" t="n">
        <f aca="false">SUMIF(Inputs!$X$1:$AY$1,DG$1059-1,Inputs!$X562:$AY562)+0.5*(SUMIF(Inputs!$X$1:$AY$1,DG$1059,Inputs!$X562:$AY562)-SUMIF(Inputs!$X$1:$AY$1,DG$1059-1,Inputs!$X562:$AY562))</f>
        <v>0.0632892324358011</v>
      </c>
      <c r="DH562" s="0" t="n">
        <f aca="false">SUMIF(Inputs!$X$1:$AY$1,DH$1059-1,Inputs!$X562:$AY562)+0.75*(SUMIF(Inputs!$X$1:$AY$1,DH$1059,Inputs!$X562:$AY562)-SUMIF(Inputs!$X$1:$AY$1,DH$1059-1,Inputs!$X562:$AY562))</f>
        <v>0.0734338486537017</v>
      </c>
      <c r="DI562" s="0" t="n">
        <f aca="false">SUMIF(Inputs!$X$1:$AY$1,DI$1059-1,Inputs!$X562:$AY562)+1*(SUMIF(Inputs!$X$1:$AY$1,DI$1059,Inputs!$X562:$AY562)-SUMIF(Inputs!$X$1:$AY$1,DI$1059-1,Inputs!$X562:$AY562))</f>
        <v>0.0835784648716023</v>
      </c>
      <c r="DJ562" s="0" t="n">
        <f aca="false">SUMIF(Inputs!$X$1:$AY$1,DJ$1059-1,Inputs!$X562:$AY562)+0.25*(SUMIF(Inputs!$X$1:$AY$1,DJ$1059,Inputs!$X562:$AY562)-SUMIF(Inputs!$X$1:$AY$1,DJ$1059-1,Inputs!$X562:$AY562))</f>
        <v>0.083537918110375</v>
      </c>
      <c r="DK562" s="0" t="n">
        <f aca="false">SUMIF(Inputs!$X$1:$AY$1,DK$1059-1,Inputs!$X562:$AY562)+0.5*(SUMIF(Inputs!$X$1:$AY$1,DK$1059,Inputs!$X562:$AY562)-SUMIF(Inputs!$X$1:$AY$1,DK$1059-1,Inputs!$X562:$AY562))</f>
        <v>0.0834973713491477</v>
      </c>
      <c r="DL562" s="0" t="n">
        <f aca="false">SUMIF(Inputs!$X$1:$AY$1,DL$1059-1,Inputs!$X562:$AY562)+0.75*(SUMIF(Inputs!$X$1:$AY$1,DL$1059,Inputs!$X562:$AY562)-SUMIF(Inputs!$X$1:$AY$1,DL$1059-1,Inputs!$X562:$AY562))</f>
        <v>0.0834568245879205</v>
      </c>
      <c r="DM562" s="0" t="n">
        <f aca="false">SUMIF(Inputs!$X$1:$AY$1,DM$1059-1,Inputs!$X562:$AY562)+1*(SUMIF(Inputs!$X$1:$AY$1,DM$1059,Inputs!$X562:$AY562)-SUMIF(Inputs!$X$1:$AY$1,DM$1059-1,Inputs!$X562:$AY562))</f>
        <v>0.0834162778266932</v>
      </c>
      <c r="DN562" s="0" t="n">
        <f aca="false">SUMIF(Inputs!$X$1:$AY$1,DN$1059-1,Inputs!$X562:$AY562)+0.25*(SUMIF(Inputs!$X$1:$AY$1,DN$1059,Inputs!$X562:$AY562)-SUMIF(Inputs!$X$1:$AY$1,DN$1059-1,Inputs!$X562:$AY562))</f>
        <v>0.0807792407913414</v>
      </c>
      <c r="DO562" s="0" t="n">
        <f aca="false">SUMIF(Inputs!$X$1:$AY$1,DO$1059-1,Inputs!$X562:$AY562)+0.5*(SUMIF(Inputs!$X$1:$AY$1,DO$1059,Inputs!$X562:$AY562)-SUMIF(Inputs!$X$1:$AY$1,DO$1059-1,Inputs!$X562:$AY562))</f>
        <v>0.0781422037559895</v>
      </c>
      <c r="DP562" s="0" t="n">
        <f aca="false">SUMIF(Inputs!$X$1:$AY$1,DP$1059-1,Inputs!$X562:$AY562)+0.75*(SUMIF(Inputs!$X$1:$AY$1,DP$1059,Inputs!$X562:$AY562)-SUMIF(Inputs!$X$1:$AY$1,DP$1059-1,Inputs!$X562:$AY562))</f>
        <v>0.0755051667206377</v>
      </c>
      <c r="DQ562" s="0" t="n">
        <f aca="false">SUMIF(Inputs!$X$1:$AY$1,DQ$1059-1,Inputs!$X562:$AY562)+1*(SUMIF(Inputs!$X$1:$AY$1,DQ$1059,Inputs!$X562:$AY562)-SUMIF(Inputs!$X$1:$AY$1,DQ$1059-1,Inputs!$X562:$AY562))</f>
        <v>0.0728681296852859</v>
      </c>
      <c r="DR562" s="0" t="n">
        <f aca="false">SUMIF(Inputs!$X$1:$AY$1,DR$1059-1,Inputs!$X562:$AY562)+0.25*(SUMIF(Inputs!$X$1:$AY$1,DR$1059,Inputs!$X562:$AY562)-SUMIF(Inputs!$X$1:$AY$1,DR$1059-1,Inputs!$X562:$AY562))</f>
        <v>0.0706807755617583</v>
      </c>
      <c r="DS562" s="0" t="n">
        <f aca="false">SUMIF(Inputs!$X$1:$AY$1,DS$1059-1,Inputs!$X562:$AY562)+0.5*(SUMIF(Inputs!$X$1:$AY$1,DS$1059,Inputs!$X562:$AY562)-SUMIF(Inputs!$X$1:$AY$1,DS$1059-1,Inputs!$X562:$AY562))</f>
        <v>0.0684934214382306</v>
      </c>
      <c r="DT562" s="0" t="n">
        <f aca="false">SUMIF(Inputs!$X$1:$AY$1,DT$1059-1,Inputs!$X562:$AY562)+0.75*(SUMIF(Inputs!$X$1:$AY$1,DT$1059,Inputs!$X562:$AY562)-SUMIF(Inputs!$X$1:$AY$1,DT$1059-1,Inputs!$X562:$AY562))</f>
        <v>0.066306067314703</v>
      </c>
      <c r="DU562" s="0" t="n">
        <f aca="false">SUMIF(Inputs!$X$1:$AY$1,DU$1059-1,Inputs!$X562:$AY562)+1*(SUMIF(Inputs!$X$1:$AY$1,DU$1059,Inputs!$X562:$AY562)-SUMIF(Inputs!$X$1:$AY$1,DU$1059-1,Inputs!$X562:$AY562))</f>
        <v>0.0641187131911753</v>
      </c>
      <c r="DV562" s="0" t="n">
        <f aca="false">SUMIF(Inputs!$X$1:$AY$1,DV$1059-1,Inputs!$X562:$AY562)+0.25*(SUMIF(Inputs!$X$1:$AY$1,DV$1059,Inputs!$X562:$AY562)-SUMIF(Inputs!$X$1:$AY$1,DV$1059-1,Inputs!$X562:$AY562))</f>
        <v>0.0620843380109929</v>
      </c>
      <c r="DW562" s="0" t="n">
        <f aca="false">SUMIF(Inputs!$X$1:$AY$1,DW$1059-1,Inputs!$X562:$AY562)+0.5*(SUMIF(Inputs!$X$1:$AY$1,DW$1059,Inputs!$X562:$AY562)-SUMIF(Inputs!$X$1:$AY$1,DW$1059-1,Inputs!$X562:$AY562))</f>
        <v>0.0600499628308105</v>
      </c>
      <c r="DX562" s="0" t="n">
        <f aca="false">SUMIF(Inputs!$X$1:$AY$1,DX$1059-1,Inputs!$X562:$AY562)+0.75*(SUMIF(Inputs!$X$1:$AY$1,DX$1059,Inputs!$X562:$AY562)-SUMIF(Inputs!$X$1:$AY$1,DX$1059-1,Inputs!$X562:$AY562))</f>
        <v>0.0580155876506281</v>
      </c>
      <c r="DY562" s="0" t="n">
        <f aca="false">SUMIF(Inputs!$X$1:$AY$1,DY$1059-1,Inputs!$X562:$AY562)+1*(SUMIF(Inputs!$X$1:$AY$1,DY$1059,Inputs!$X562:$AY562)-SUMIF(Inputs!$X$1:$AY$1,DY$1059-1,Inputs!$X562:$AY562))</f>
        <v>0.0559812124704457</v>
      </c>
      <c r="DZ562" s="0" t="n">
        <f aca="false">SUMIF(Inputs!$X$1:$AY$1,DZ$1059-1,Inputs!$X562:$AY562)+0.25*(SUMIF(Inputs!$X$1:$AY$1,DZ$1059,Inputs!$X562:$AY562)-SUMIF(Inputs!$X$1:$AY$1,DZ$1059-1,Inputs!$X562:$AY562))</f>
        <v>0.0559812124704457</v>
      </c>
      <c r="EA562" s="276" t="n">
        <f aca="false">SUMIF(Inputs!$X$1:$AY$1,EA$1059-1,Inputs!$X562:$AY562)+0.5*(SUMIF(Inputs!$X$1:$AY$1,EA$1059,Inputs!$X562:$AY562)-SUMIF(Inputs!$X$1:$AY$1,EA$1059-1,Inputs!$X562:$AY562))</f>
        <v>0.0559812124704457</v>
      </c>
      <c r="EB562" s="0" t="n">
        <f aca="false">SUMIF(Inputs!$X$1:$AY$1,EB$1059-1,Inputs!$X562:$AY562)+0.75*(SUMIF(Inputs!$X$1:$AY$1,EB$1059,Inputs!$X562:$AY562)-SUMIF(Inputs!$X$1:$AY$1,EB$1059-1,Inputs!$X562:$AY562))</f>
        <v>0.0559812124704457</v>
      </c>
      <c r="EC562" s="0" t="n">
        <f aca="false">SUMIF(Inputs!$X$1:$AY$1,EC$1059-1,Inputs!$X562:$AY562)+1*(SUMIF(Inputs!$X$1:$AY$1,EC$1059,Inputs!$X562:$AY562)-SUMIF(Inputs!$X$1:$AY$1,EC$1059-1,Inputs!$X562:$AY562))</f>
        <v>0.0559812124704457</v>
      </c>
      <c r="ED562" s="0" t="n">
        <f aca="false">SUMIF(Inputs!$X$1:$AY$1,ED$1059-1,Inputs!$X562:$AY562)+0.25*(SUMIF(Inputs!$X$1:$AY$1,ED$1059,Inputs!$X562:$AY562)-SUMIF(Inputs!$X$1:$AY$1,ED$1059-1,Inputs!$X562:$AY562))</f>
        <v>0.0559812124704457</v>
      </c>
      <c r="EE562" s="0" t="n">
        <f aca="false">SUMIF(Inputs!$X$1:$AY$1,EE$1059-1,Inputs!$X562:$AY562)+0.5*(SUMIF(Inputs!$X$1:$AY$1,EE$1059,Inputs!$X562:$AY562)-SUMIF(Inputs!$X$1:$AY$1,EE$1059-1,Inputs!$X562:$AY562))</f>
        <v>0.0559812124704457</v>
      </c>
      <c r="EF562" s="0" t="n">
        <f aca="false">SUMIF(Inputs!$X$1:$AY$1,EF$1059-1,Inputs!$X562:$AY562)+0.75*(SUMIF(Inputs!$X$1:$AY$1,EF$1059,Inputs!$X562:$AY562)-SUMIF(Inputs!$X$1:$AY$1,EF$1059-1,Inputs!$X562:$AY562))</f>
        <v>0.0559812124704457</v>
      </c>
      <c r="EG562" s="0" t="n">
        <f aca="false">SUMIF(Inputs!$X$1:$AY$1,EG$1059-1,Inputs!$X562:$AY562)+1*(SUMIF(Inputs!$X$1:$AY$1,EG$1059,Inputs!$X562:$AY562)-SUMIF(Inputs!$X$1:$AY$1,EG$1059-1,Inputs!$X562:$AY562))</f>
        <v>0.0559812124704457</v>
      </c>
      <c r="EH562" s="0" t="n">
        <f aca="false">SUMIF(Inputs!$X$1:$AY$1,EH$1059-1,Inputs!$X562:$AY562)+0.25*(SUMIF(Inputs!$X$1:$AY$1,EH$1059,Inputs!$X562:$AY562)-SUMIF(Inputs!$X$1:$AY$1,EH$1059-1,Inputs!$X562:$AY562))</f>
        <v>0.0559812124704457</v>
      </c>
      <c r="EI562" s="0" t="n">
        <f aca="false">SUMIF(Inputs!$X$1:$AY$1,EI$1059-1,Inputs!$X562:$AY562)+0.5*(SUMIF(Inputs!$X$1:$AY$1,EI$1059,Inputs!$X562:$AY562)-SUMIF(Inputs!$X$1:$AY$1,EI$1059-1,Inputs!$X562:$AY562))</f>
        <v>0.0559812124704457</v>
      </c>
      <c r="EJ562" s="0" t="n">
        <f aca="false">SUMIF(Inputs!$X$1:$AY$1,EJ$1059-1,Inputs!$X562:$AY562)+0.75*(SUMIF(Inputs!$X$1:$AY$1,EJ$1059,Inputs!$X562:$AY562)-SUMIF(Inputs!$X$1:$AY$1,EJ$1059-1,Inputs!$X562:$AY562))</f>
        <v>0.0559812124704457</v>
      </c>
      <c r="EK562" s="0" t="n">
        <f aca="false">SUMIF(Inputs!$X$1:$AY$1,EK$1059-1,Inputs!$X562:$AY562)+1*(SUMIF(Inputs!$X$1:$AY$1,EK$1059,Inputs!$X562:$AY562)-SUMIF(Inputs!$X$1:$AY$1,EK$1059-1,Inputs!$X562:$AY562))</f>
        <v>0.0559812124704457</v>
      </c>
      <c r="EL562" s="0" t="n">
        <f aca="false">SUMIF(Inputs!$X$1:$AY$1,EL$1059-1,Inputs!$X562:$AY562)+0.25*(SUMIF(Inputs!$X$1:$AY$1,EL$1059,Inputs!$X562:$AY562)-SUMIF(Inputs!$X$1:$AY$1,EL$1059-1,Inputs!$X562:$AY562))</f>
        <v>0.0559812124704457</v>
      </c>
      <c r="EM562" s="0" t="n">
        <f aca="false">SUMIF(Inputs!$X$1:$AY$1,EM$1059-1,Inputs!$X562:$AY562)+0.5*(SUMIF(Inputs!$X$1:$AY$1,EM$1059,Inputs!$X562:$AY562)-SUMIF(Inputs!$X$1:$AY$1,EM$1059-1,Inputs!$X562:$AY562))</f>
        <v>0.0559812124704457</v>
      </c>
      <c r="EN562" s="0" t="n">
        <f aca="false">SUMIF(Inputs!$X$1:$AY$1,EN$1059-1,Inputs!$X562:$AY562)+0.75*(SUMIF(Inputs!$X$1:$AY$1,EN$1059,Inputs!$X562:$AY562)-SUMIF(Inputs!$X$1:$AY$1,EN$1059-1,Inputs!$X562:$AY562))</f>
        <v>0.0559812124704457</v>
      </c>
      <c r="EO562" s="0" t="n">
        <f aca="false">SUMIF(Inputs!$X$1:$AY$1,EO$1059-1,Inputs!$X562:$AY562)+1*(SUMIF(Inputs!$X$1:$AY$1,EO$1059,Inputs!$X562:$AY562)-SUMIF(Inputs!$X$1:$AY$1,EO$1059-1,Inputs!$X562:$AY562))</f>
        <v>0.0559812124704457</v>
      </c>
      <c r="EP562" s="0" t="n">
        <f aca="false">SUMIF(Inputs!$X$1:$AY$1,EP$1059-1,Inputs!$X562:$AY562)+0.25*(SUMIF(Inputs!$X$1:$AY$1,EP$1059,Inputs!$X562:$AY562)-SUMIF(Inputs!$X$1:$AY$1,EP$1059-1,Inputs!$X562:$AY562))</f>
        <v>0.0559812124704457</v>
      </c>
      <c r="EQ562" s="0" t="n">
        <f aca="false">SUMIF(Inputs!$X$1:$AY$1,EQ$1059-1,Inputs!$X562:$AY562)+0.5*(SUMIF(Inputs!$X$1:$AY$1,EQ$1059,Inputs!$X562:$AY562)-SUMIF(Inputs!$X$1:$AY$1,EQ$1059-1,Inputs!$X562:$AY562))</f>
        <v>0.0559812124704457</v>
      </c>
      <c r="ER562" s="0" t="n">
        <f aca="false">SUMIF(Inputs!$X$1:$AY$1,ER$1059-1,Inputs!$X562:$AY562)+0.75*(SUMIF(Inputs!$X$1:$AY$1,ER$1059,Inputs!$X562:$AY562)-SUMIF(Inputs!$X$1:$AY$1,ER$1059-1,Inputs!$X562:$AY562))</f>
        <v>0.0559812124704457</v>
      </c>
      <c r="ES562" s="0" t="n">
        <f aca="false">SUMIF(Inputs!$X$1:$AY$1,ES$1059-1,Inputs!$X562:$AY562)+1*(SUMIF(Inputs!$X$1:$AY$1,ES$1059,Inputs!$X562:$AY562)-SUMIF(Inputs!$X$1:$AY$1,ES$1059-1,Inputs!$X562:$AY562))</f>
        <v>0.0559812124704457</v>
      </c>
      <c r="ET562" s="0" t="n">
        <f aca="false">SUMIF(Inputs!$X$1:$AY$1,ET$1059-1,Inputs!$X562:$AY562)+0.25*(SUMIF(Inputs!$X$1:$AY$1,ET$1059,Inputs!$X562:$AY562)-SUMIF(Inputs!$X$1:$AY$1,ET$1059-1,Inputs!$X562:$AY562))</f>
        <v>0.0559812124704457</v>
      </c>
      <c r="EU562" s="0" t="n">
        <f aca="false">SUMIF(Inputs!$X$1:$AY$1,EU$1059-1,Inputs!$X562:$AY562)+0.5*(SUMIF(Inputs!$X$1:$AY$1,EU$1059,Inputs!$X562:$AY562)-SUMIF(Inputs!$X$1:$AY$1,EU$1059-1,Inputs!$X562:$AY562))</f>
        <v>0.0559812124704457</v>
      </c>
      <c r="EV562" s="0" t="n">
        <f aca="false">SUMIF(Inputs!$X$1:$AY$1,EV$1059-1,Inputs!$X562:$AY562)+0.75*(SUMIF(Inputs!$X$1:$AY$1,EV$1059,Inputs!$X562:$AY562)-SUMIF(Inputs!$X$1:$AY$1,EV$1059-1,Inputs!$X562:$AY562))</f>
        <v>0.0559812124704457</v>
      </c>
      <c r="EW562" s="0" t="n">
        <f aca="false">SUMIF(Inputs!$X$1:$AY$1,EW$1059-1,Inputs!$X562:$AY562)+1*(SUMIF(Inputs!$X$1:$AY$1,EW$1059,Inputs!$X562:$AY562)-SUMIF(Inputs!$X$1:$AY$1,EW$1059-1,Inputs!$X562:$AY562))</f>
        <v>0.0559812124704457</v>
      </c>
      <c r="EX562" s="0" t="n">
        <f aca="false">SUMIF(Inputs!$X$1:$AY$1,EX$1059-1,Inputs!$X562:$AY562)+0.25*(SUMIF(Inputs!$X$1:$AY$1,EX$1059,Inputs!$X562:$AY562)-SUMIF(Inputs!$X$1:$AY$1,EX$1059-1,Inputs!$X562:$AY562))</f>
        <v>0.0559812124704457</v>
      </c>
      <c r="EY562" s="0" t="n">
        <f aca="false">SUMIF(Inputs!$X$1:$AY$1,EY$1059-1,Inputs!$X562:$AY562)+0.5*(SUMIF(Inputs!$X$1:$AY$1,EY$1059,Inputs!$X562:$AY562)-SUMIF(Inputs!$X$1:$AY$1,EY$1059-1,Inputs!$X562:$AY562))</f>
        <v>0.0559812124704457</v>
      </c>
      <c r="EZ562" s="0" t="n">
        <f aca="false">SUMIF(Inputs!$X$1:$AY$1,EZ$1059-1,Inputs!$X562:$AY562)+0.75*(SUMIF(Inputs!$X$1:$AY$1,EZ$1059,Inputs!$X562:$AY562)-SUMIF(Inputs!$X$1:$AY$1,EZ$1059-1,Inputs!$X562:$AY562))</f>
        <v>0.0559812124704457</v>
      </c>
      <c r="FA562" s="0" t="n">
        <f aca="false">SUMIF(Inputs!$X$1:$AY$1,FA$1059-1,Inputs!$X562:$AY562)+1*(SUMIF(Inputs!$X$1:$AY$1,FA$1059,Inputs!$X562:$AY562)-SUMIF(Inputs!$X$1:$AY$1,FA$1059-1,Inputs!$X562:$AY562))</f>
        <v>0.0559812124704457</v>
      </c>
      <c r="FB562" s="0" t="n">
        <f aca="false">SUMIF(Inputs!$X$1:$AY$1,FB$1059-1,Inputs!$X562:$AY562)+0.25*(SUMIF(Inputs!$X$1:$AY$1,FB$1059,Inputs!$X562:$AY562)-SUMIF(Inputs!$X$1:$AY$1,FB$1059-1,Inputs!$X562:$AY562))</f>
        <v>0.0559812124704457</v>
      </c>
      <c r="FC562" s="0" t="n">
        <f aca="false">SUMIF(Inputs!$X$1:$AY$1,FC$1059-1,Inputs!$X562:$AY562)+0.5*(SUMIF(Inputs!$X$1:$AY$1,FC$1059,Inputs!$X562:$AY562)-SUMIF(Inputs!$X$1:$AY$1,FC$1059-1,Inputs!$X562:$AY562))</f>
        <v>0.0559812124704457</v>
      </c>
      <c r="FD562" s="0" t="n">
        <f aca="false">SUMIF(Inputs!$X$1:$AY$1,FD$1059-1,Inputs!$X562:$AY562)+0.75*(SUMIF(Inputs!$X$1:$AY$1,FD$1059,Inputs!$X562:$AY562)-SUMIF(Inputs!$X$1:$AY$1,FD$1059-1,Inputs!$X562:$AY562))</f>
        <v>0.0559812124704457</v>
      </c>
      <c r="FE562" s="0" t="n">
        <f aca="false">SUMIF(Inputs!$X$1:$AY$1,FE$1059-1,Inputs!$X562:$AY562)+1*(SUMIF(Inputs!$X$1:$AY$1,FE$1059,Inputs!$X562:$AY562)-SUMIF(Inputs!$X$1:$AY$1,FE$1059-1,Inputs!$X562:$AY562))</f>
        <v>0.0559812124704457</v>
      </c>
      <c r="FF562" s="0" t="n">
        <f aca="false">SUMIF(Inputs!$X$1:$AY$1,FF$1059-1,Inputs!$X562:$AY562)+0.25*(SUMIF(Inputs!$X$1:$AY$1,FF$1059,Inputs!$X562:$AY562)-SUMIF(Inputs!$X$1:$AY$1,FF$1059-1,Inputs!$X562:$AY562))</f>
        <v>0.0559812124704457</v>
      </c>
      <c r="FG562" s="0" t="n">
        <f aca="false">SUMIF(Inputs!$X$1:$AY$1,FG$1059-1,Inputs!$X562:$AY562)+0.5*(SUMIF(Inputs!$X$1:$AY$1,FG$1059,Inputs!$X562:$AY562)-SUMIF(Inputs!$X$1:$AY$1,FG$1059-1,Inputs!$X562:$AY562))</f>
        <v>0.0559812124704457</v>
      </c>
      <c r="FH562" s="0" t="n">
        <f aca="false">SUMIF(Inputs!$X$1:$AY$1,FH$1059-1,Inputs!$X562:$AY562)+0.75*(SUMIF(Inputs!$X$1:$AY$1,FH$1059,Inputs!$X562:$AY562)-SUMIF(Inputs!$X$1:$AY$1,FH$1059-1,Inputs!$X562:$AY562))</f>
        <v>0.0559812124704457</v>
      </c>
      <c r="FI562" s="0" t="n">
        <f aca="false">SUMIF(Inputs!$X$1:$AY$1,FI$1059-1,Inputs!$X562:$AY562)+1*(SUMIF(Inputs!$X$1:$AY$1,FI$1059,Inputs!$X562:$AY562)-SUMIF(Inputs!$X$1:$AY$1,FI$1059-1,Inputs!$X562:$AY562))</f>
        <v>0.0559812124704457</v>
      </c>
      <c r="FJ562" s="0" t="n">
        <f aca="false">SUMIF(Inputs!$X$1:$AY$1,FJ$1059-1,Inputs!$X562:$AY562)+0.25*(SUMIF(Inputs!$X$1:$AY$1,FJ$1059,Inputs!$X562:$AY562)-SUMIF(Inputs!$X$1:$AY$1,FJ$1059-1,Inputs!$X562:$AY562))</f>
        <v>0.0559812124704457</v>
      </c>
      <c r="FK562" s="0" t="n">
        <f aca="false">SUMIF(Inputs!$X$1:$AY$1,FK$1059-1,Inputs!$X562:$AY562)+0.5*(SUMIF(Inputs!$X$1:$AY$1,FK$1059,Inputs!$X562:$AY562)-SUMIF(Inputs!$X$1:$AY$1,FK$1059-1,Inputs!$X562:$AY562))</f>
        <v>0.0559812124704457</v>
      </c>
      <c r="FL562" s="0" t="n">
        <f aca="false">SUMIF(Inputs!$X$1:$AY$1,FL$1059-1,Inputs!$X562:$AY562)+0.75*(SUMIF(Inputs!$X$1:$AY$1,FL$1059,Inputs!$X562:$AY562)-SUMIF(Inputs!$X$1:$AY$1,FL$1059-1,Inputs!$X562:$AY562))</f>
        <v>0.0559812124704457</v>
      </c>
      <c r="FM562" s="0" t="n">
        <f aca="false">SUMIF(Inputs!$X$1:$AY$1,FM$1059-1,Inputs!$X562:$AY562)+1*(SUMIF(Inputs!$X$1:$AY$1,FM$1059,Inputs!$X562:$AY562)-SUMIF(Inputs!$X$1:$AY$1,FM$1059-1,Inputs!$X562:$AY562))</f>
        <v>0.0559812124704457</v>
      </c>
      <c r="FN562" s="0" t="n">
        <f aca="false">SUMIF(Inputs!$X$1:$AY$1,FN$1059-1,Inputs!$X562:$AY562)+0.25*(SUMIF(Inputs!$X$1:$AY$1,FN$1059,Inputs!$X562:$AY562)-SUMIF(Inputs!$X$1:$AY$1,FN$1059-1,Inputs!$X562:$AY562))</f>
        <v>0.0559812124704457</v>
      </c>
      <c r="FO562" s="0" t="n">
        <f aca="false">SUMIF(Inputs!$X$1:$AY$1,FO$1059-1,Inputs!$X562:$AY562)+0.5*(SUMIF(Inputs!$X$1:$AY$1,FO$1059,Inputs!$X562:$AY562)-SUMIF(Inputs!$X$1:$AY$1,FO$1059-1,Inputs!$X562:$AY562))</f>
        <v>0.0559812124704457</v>
      </c>
      <c r="FP562" s="0" t="n">
        <f aca="false">SUMIF(Inputs!$X$1:$AY$1,FP$1059-1,Inputs!$X562:$AY562)+0.75*(SUMIF(Inputs!$X$1:$AY$1,FP$1059,Inputs!$X562:$AY562)-SUMIF(Inputs!$X$1:$AY$1,FP$1059-1,Inputs!$X562:$AY562))</f>
        <v>0.0559812124704457</v>
      </c>
      <c r="FQ562" s="0" t="n">
        <f aca="false">SUMIF(Inputs!$X$1:$AY$1,FQ$1059-1,Inputs!$X562:$AY562)+1*(SUMIF(Inputs!$X$1:$AY$1,FQ$1059,Inputs!$X562:$AY562)-SUMIF(Inputs!$X$1:$AY$1,FQ$1059-1,Inputs!$X562:$AY562))</f>
        <v>0.0559812124704457</v>
      </c>
      <c r="FR562" s="0" t="n">
        <f aca="false">SUMIF(Inputs!$X$1:$AY$1,FR$1059-1,Inputs!$X562:$AY562)+0.25*(SUMIF(Inputs!$X$1:$AY$1,FR$1059,Inputs!$X562:$AY562)-SUMIF(Inputs!$X$1:$AY$1,FR$1059-1,Inputs!$X562:$AY562))</f>
        <v>0.0559812124704457</v>
      </c>
      <c r="FS562" s="0" t="n">
        <f aca="false">SUMIF(Inputs!$X$1:$AY$1,FS$1059-1,Inputs!$X562:$AY562)+0.5*(SUMIF(Inputs!$X$1:$AY$1,FS$1059,Inputs!$X562:$AY562)-SUMIF(Inputs!$X$1:$AY$1,FS$1059-1,Inputs!$X562:$AY562))</f>
        <v>0.0559812124704457</v>
      </c>
      <c r="FT562" s="0" t="n">
        <f aca="false">SUMIF(Inputs!$X$1:$AY$1,FT$1059-1,Inputs!$X562:$AY562)+0.75*(SUMIF(Inputs!$X$1:$AY$1,FT$1059,Inputs!$X562:$AY562)-SUMIF(Inputs!$X$1:$AY$1,FT$1059-1,Inputs!$X562:$AY562))</f>
        <v>0.0559812124704457</v>
      </c>
      <c r="FU562" s="0" t="n">
        <f aca="false">SUMIF(Inputs!$X$1:$AY$1,FU$1059-1,Inputs!$X562:$AY562)+1*(SUMIF(Inputs!$X$1:$AY$1,FU$1059,Inputs!$X562:$AY562)-SUMIF(Inputs!$X$1:$AY$1,FU$1059-1,Inputs!$X562:$AY562))</f>
        <v>0.0559812124704457</v>
      </c>
      <c r="FV562" s="0" t="n">
        <f aca="false">SUMIF(Inputs!$X$1:$BB$1,FV$1059-1,Inputs!$X562:$BB562)+1*(SUMIF(Inputs!$X$1:$BB$1,FV$1059,Inputs!$X562:$BB562)-SUMIF(Inputs!$X$1:$BB$1,FV$1059-1,Inputs!$X562:$BB562))</f>
        <v>0.0559812124704457</v>
      </c>
      <c r="FW562" s="0" t="n">
        <f aca="false">SUMIF(Inputs!$X$1:$BB$1,FW$1059-1,Inputs!$X562:$BB562)+1*(SUMIF(Inputs!$X$1:$BB$1,FW$1059,Inputs!$X562:$BB562)-SUMIF(Inputs!$X$1:$BB$1,FW$1059-1,Inputs!$X562:$BB562))</f>
        <v>0.0559812124704457</v>
      </c>
      <c r="FX562" s="0" t="n">
        <f aca="false">SUMIF(Inputs!$X$1:$BB$1,FX$1059-1,Inputs!$X562:$BB562)+1*(SUMIF(Inputs!$X$1:$BB$1,FX$1059,Inputs!$X562:$BB562)-SUMIF(Inputs!$X$1:$BB$1,FX$1059-1,Inputs!$X562:$BB562))</f>
        <v>0.0559812124704457</v>
      </c>
      <c r="FY562" s="0" t="n">
        <f aca="false">SUMIF(Inputs!$X$1:$BB$1,FY$1059-1,Inputs!$X562:$BB562)+1*(SUMIF(Inputs!$X$1:$BB$1,FY$1059,Inputs!$X562:$BB562)-SUMIF(Inputs!$X$1:$BB$1,FY$1059-1,Inputs!$X562:$BB562))</f>
        <v>0.0559812124704457</v>
      </c>
      <c r="FZ562" s="0" t="n">
        <f aca="false">SUMIF(Inputs!$X$1:$BB$1,FZ$1059-1,Inputs!$X562:$BB562)+1*(SUMIF(Inputs!$X$1:$BB$1,FZ$1059,Inputs!$X562:$BB562)-SUMIF(Inputs!$X$1:$BB$1,FZ$1059-1,Inputs!$X562:$BB562))</f>
        <v>0.0559812124704457</v>
      </c>
      <c r="GA562" s="0" t="n">
        <f aca="false">SUMIF(Inputs!$X$1:$BB$1,GA$1059-1,Inputs!$X562:$BB562)+1*(SUMIF(Inputs!$X$1:$BB$1,GA$1059,Inputs!$X562:$BB562)-SUMIF(Inputs!$X$1:$BB$1,GA$1059-1,Inputs!$X562:$BB562))</f>
        <v>0.0559812124704457</v>
      </c>
      <c r="GB562" s="0" t="n">
        <f aca="false">SUMIF(Inputs!$X$1:$BB$1,GB$1059-1,Inputs!$X562:$BB562)+1*(SUMIF(Inputs!$X$1:$BB$1,GB$1059,Inputs!$X562:$BB562)-SUMIF(Inputs!$X$1:$BB$1,GB$1059-1,Inputs!$X562:$BB562))</f>
        <v>0.0559812124704457</v>
      </c>
      <c r="GC562" s="0" t="n">
        <f aca="false">SUMIF(Inputs!$X$1:$BB$1,GC$1059-1,Inputs!$X562:$BB562)+1*(SUMIF(Inputs!$X$1:$BB$1,GC$1059,Inputs!$X562:$BB562)-SUMIF(Inputs!$X$1:$BB$1,GC$1059-1,Inputs!$X562:$BB562))</f>
        <v>0.0559812124704457</v>
      </c>
      <c r="GD562" s="0" t="n">
        <f aca="false">SUMIF(Inputs!$X$1:$BB$1,GD$1059-1,Inputs!$X562:$BB562)+1*(SUMIF(Inputs!$X$1:$BB$1,GD$1059,Inputs!$X562:$BB562)-SUMIF(Inputs!$X$1:$BB$1,GD$1059-1,Inputs!$X562:$BB562))</f>
        <v>0.0559812124704457</v>
      </c>
      <c r="GE562" s="0" t="n">
        <f aca="false">SUMIF(Inputs!$X$1:$BB$1,GE$1059-1,Inputs!$X562:$BB562)+1*(SUMIF(Inputs!$X$1:$BB$1,GE$1059,Inputs!$X562:$BB562)-SUMIF(Inputs!$X$1:$BB$1,GE$1059-1,Inputs!$X562:$BB562))</f>
        <v>0.0559812124704457</v>
      </c>
      <c r="GF562" s="0" t="n">
        <f aca="false">SUMIF(Inputs!$X$1:$BB$1,GF$1059-1,Inputs!$X562:$BB562)+1*(SUMIF(Inputs!$X$1:$BB$1,GF$1059,Inputs!$X562:$BB562)-SUMIF(Inputs!$X$1:$BB$1,GF$1059-1,Inputs!$X562:$BB562))</f>
        <v>0.0559812124704457</v>
      </c>
      <c r="GG562" s="0" t="n">
        <f aca="false">SUMIF(Inputs!$X$1:$BB$1,GG$1059-1,Inputs!$X562:$BB562)+1*(SUMIF(Inputs!$X$1:$BB$1,GG$1059,Inputs!$X562:$BB562)-SUMIF(Inputs!$X$1:$BB$1,GG$1059-1,Inputs!$X562:$BB562))</f>
        <v>0.0559812124704457</v>
      </c>
      <c r="GH562" s="409" t="n">
        <f aca="false">SUMIF(Inputs!$X$1:$BG$1,GH$1059-1,Inputs!$X562:$BG562)+0.25*(SUMIF(Inputs!$X$1:$BG$1,GH$1059,Inputs!$X562:$BG562)-SUMIF(Inputs!$X$1:$BG$1,GH$1059-1,Inputs!$X562:$BG562))</f>
        <v>0.0559812124704457</v>
      </c>
      <c r="GI562" s="409" t="n">
        <f aca="false">SUMIF(Inputs!$X$1:$BG$1,GI$1059-1,Inputs!$X562:$BG562)+0.5*(SUMIF(Inputs!$X$1:$BG$1,GI$1059,Inputs!$X562:$BG562)-SUMIF(Inputs!$X$1:$BG$1,GI$1059-1,Inputs!$X562:$BG562))</f>
        <v>0.0559812124704457</v>
      </c>
      <c r="GJ562" s="409" t="n">
        <f aca="false">SUMIF(Inputs!$X$1:$BG$1,GJ$1059-1,Inputs!$X562:$BG562)+0.75*(SUMIF(Inputs!$X$1:$BG$1,GJ$1059,Inputs!$X562:$BG562)-SUMIF(Inputs!$X$1:$BG$1,GJ$1059-1,Inputs!$X562:$BG562))</f>
        <v>0.0559812124704457</v>
      </c>
      <c r="GK562" s="409" t="n">
        <f aca="false">SUMIF(Inputs!$X$1:$BG$1,GK$1059-1,Inputs!$X562:$BG562)+1*(SUMIF(Inputs!$X$1:$BG$1,GK$1059,Inputs!$X562:$BG562)-SUMIF(Inputs!$X$1:$BG$1,GK$1059-1,Inputs!$X562:$BG562))</f>
        <v>0.0559812124704457</v>
      </c>
      <c r="GL562" s="409" t="n">
        <f aca="false">SUMIF(Inputs!$X$1:$BG$1,GL$1059-1,Inputs!$X562:$BG562)+0.25*(SUMIF(Inputs!$X$1:$BG$1,GL$1059,Inputs!$X562:$BG562)-SUMIF(Inputs!$X$1:$BG$1,GL$1059-1,Inputs!$X562:$BG562))</f>
        <v>0.0559812124704457</v>
      </c>
      <c r="GM562" s="409" t="n">
        <f aca="false">SUMIF(Inputs!$X$1:$BG$1,GM$1059-1,Inputs!$X562:$BG562)+0.5*(SUMIF(Inputs!$X$1:$BG$1,GM$1059,Inputs!$X562:$BG562)-SUMIF(Inputs!$X$1:$BG$1,GM$1059-1,Inputs!$X562:$BG562))</f>
        <v>0.0559812124704457</v>
      </c>
      <c r="GN562" s="409" t="n">
        <f aca="false">SUMIF(Inputs!$X$1:$BG$1,GN$1059-1,Inputs!$X562:$BG562)+0.75*(SUMIF(Inputs!$X$1:$BG$1,GN$1059,Inputs!$X562:$BG562)-SUMIF(Inputs!$X$1:$BG$1,GN$1059-1,Inputs!$X562:$BG562))</f>
        <v>0.0559812124704457</v>
      </c>
      <c r="GO562" s="409" t="n">
        <f aca="false">SUMIF(Inputs!$X$1:$BG$1,GO$1059-1,Inputs!$X562:$BG562)+1*(SUMIF(Inputs!$X$1:$BG$1,GO$1059,Inputs!$X562:$BG562)-SUMIF(Inputs!$X$1:$BG$1,GO$1059-1,Inputs!$X562:$BG562))</f>
        <v>0.0559812124704457</v>
      </c>
      <c r="GP562" s="409" t="n">
        <f aca="false">SUMIF(Inputs!$X$1:$BG$1,GP$1059-1,Inputs!$X562:$BG562)+0.25*(SUMIF(Inputs!$X$1:$BG$1,GP$1059,Inputs!$X562:$BG562)-SUMIF(Inputs!$X$1:$BG$1,GP$1059-1,Inputs!$X562:$BG562))</f>
        <v>0.0559812124704457</v>
      </c>
      <c r="GQ562" s="409" t="n">
        <f aca="false">SUMIF(Inputs!$X$1:$BG$1,GQ$1059-1,Inputs!$X562:$BG562)+0.5*(SUMIF(Inputs!$X$1:$BG$1,GQ$1059,Inputs!$X562:$BG562)-SUMIF(Inputs!$X$1:$BG$1,GQ$1059-1,Inputs!$X562:$BG562))</f>
        <v>0.0559812124704457</v>
      </c>
      <c r="GR562" s="409" t="n">
        <f aca="false">SUMIF(Inputs!$X$1:$BG$1,GR$1059-1,Inputs!$X562:$BG562)+0.75*(SUMIF(Inputs!$X$1:$BG$1,GR$1059,Inputs!$X562:$BG562)-SUMIF(Inputs!$X$1:$BG$1,GR$1059-1,Inputs!$X562:$BG562))</f>
        <v>0.0559812124704457</v>
      </c>
      <c r="GS562" s="409" t="n">
        <f aca="false">SUMIF(Inputs!$X$1:$BG$1,GS$1059-1,Inputs!$X562:$BG562)+1*(SUMIF(Inputs!$X$1:$BG$1,GS$1059,Inputs!$X562:$BG562)-SUMIF(Inputs!$X$1:$BG$1,GS$1059-1,Inputs!$X562:$BG562))</f>
        <v>0.0559812124704457</v>
      </c>
      <c r="GT562" s="409" t="n">
        <f aca="false">SUMIF(Inputs!$X$1:$BG$1,GT$1059-1,Inputs!$X562:$BG562)+0.25*(SUMIF(Inputs!$X$1:$BG$1,GT$1059,Inputs!$X562:$BG562)-SUMIF(Inputs!$X$1:$BG$1,GT$1059-1,Inputs!$X562:$BG562))</f>
        <v>0.0559812124704457</v>
      </c>
      <c r="GU562" s="409" t="n">
        <f aca="false">SUMIF(Inputs!$X$1:$BG$1,GU$1059-1,Inputs!$X562:$BG562)+0.5*(SUMIF(Inputs!$X$1:$BG$1,GU$1059,Inputs!$X562:$BG562)-SUMIF(Inputs!$X$1:$BG$1,GU$1059-1,Inputs!$X562:$BG562))</f>
        <v>0.0559812124704457</v>
      </c>
      <c r="GV562" s="409" t="n">
        <f aca="false">SUMIF(Inputs!$X$1:$BG$1,GV$1059-1,Inputs!$X562:$BG562)+0.75*(SUMIF(Inputs!$X$1:$BG$1,GV$1059,Inputs!$X562:$BG562)-SUMIF(Inputs!$X$1:$BG$1,GV$1059-1,Inputs!$X562:$BG562))</f>
        <v>0.0559812124704457</v>
      </c>
      <c r="GW562" s="409" t="n">
        <f aca="false">SUMIF(Inputs!$X$1:$BG$1,GW$1059-1,Inputs!$X562:$BG562)+1*(SUMIF(Inputs!$X$1:$BG$1,GW$1059,Inputs!$X562:$BG562)-SUMIF(Inputs!$X$1:$BG$1,GW$1059-1,Inputs!$X562:$BG562))</f>
        <v>0.0559812124704457</v>
      </c>
      <c r="GX562" s="409" t="n">
        <f aca="false">SUMIF(Inputs!$X$1:$BG$1,GX$1059-1,Inputs!$X562:$BG562)+0.25*(SUMIF(Inputs!$X$1:$BG$1,GX$1059,Inputs!$X562:$BG562)-SUMIF(Inputs!$X$1:$BG$1,GX$1059-1,Inputs!$X562:$BG562))</f>
        <v>0.0559812124704457</v>
      </c>
      <c r="GY562" s="409" t="n">
        <f aca="false">SUMIF(Inputs!$X$1:$BG$1,GY$1059-1,Inputs!$X562:$BG562)+0.5*(SUMIF(Inputs!$X$1:$BG$1,GY$1059,Inputs!$X562:$BG562)-SUMIF(Inputs!$X$1:$BG$1,GY$1059-1,Inputs!$X562:$BG562))</f>
        <v>0.0559812124704457</v>
      </c>
      <c r="GZ562" s="409" t="n">
        <f aca="false">SUMIF(Inputs!$X$1:$BG$1,GZ$1059-1,Inputs!$X562:$BG562)+0.75*(SUMIF(Inputs!$X$1:$BG$1,GZ$1059,Inputs!$X562:$BG562)-SUMIF(Inputs!$X$1:$BG$1,GZ$1059-1,Inputs!$X562:$BG562))</f>
        <v>0.0559812124704457</v>
      </c>
      <c r="HA562" s="409" t="n">
        <f aca="false">SUMIF(Inputs!$X$1:$BG$1,HA$1059-1,Inputs!$X562:$BG562)+1*(SUMIF(Inputs!$X$1:$BG$1,HA$1059,Inputs!$X562:$BG562)-SUMIF(Inputs!$X$1:$BG$1,HA$1059-1,Inputs!$X562:$BG562))</f>
        <v>0.0559812124704457</v>
      </c>
    </row>
    <row r="563" customFormat="false" ht="15" hidden="false" customHeight="false" outlineLevel="0" collapsed="false">
      <c r="A563" s="345" t="s">
        <v>99</v>
      </c>
      <c r="B563" s="346" t="s">
        <v>499</v>
      </c>
      <c r="C563" s="400" t="s">
        <v>517</v>
      </c>
      <c r="D563" s="346" t="s">
        <v>320</v>
      </c>
      <c r="E563" s="397"/>
      <c r="F563" s="399" t="s">
        <v>523</v>
      </c>
      <c r="G563" s="397" t="s">
        <v>12</v>
      </c>
      <c r="H563" s="397"/>
      <c r="I563" s="397"/>
      <c r="CL563" s="0" t="n">
        <f aca="false">SUMIF(Inputs!$X$1:$AY$1,CL$1059-1,Inputs!$X563:$AY563)+0.25*(SUMIF(Inputs!$X$1:$AY$1,CL$1059,Inputs!$X563:$AY563)-SUMIF(Inputs!$X$1:$AY$1,CL$1059-1,Inputs!$X563:$AY563))</f>
        <v>0.109</v>
      </c>
      <c r="CM563" s="0" t="n">
        <f aca="false">SUMIF(Inputs!$X$1:$AY$1,CM$1059-1,Inputs!$X563:$AY563)+0.5*(SUMIF(Inputs!$X$1:$AY$1,CM$1059,Inputs!$X563:$AY563)-SUMIF(Inputs!$X$1:$AY$1,CM$1059-1,Inputs!$X563:$AY563))</f>
        <v>0.111</v>
      </c>
      <c r="CN563" s="0" t="n">
        <f aca="false">SUMIF(Inputs!$X$1:$AY$1,CN$1059-1,Inputs!$X563:$AY563)+0.75*(SUMIF(Inputs!$X$1:$AY$1,CN$1059,Inputs!$X563:$AY563)-SUMIF(Inputs!$X$1:$AY$1,CN$1059-1,Inputs!$X563:$AY563))</f>
        <v>0.113</v>
      </c>
      <c r="CO563" s="0" t="n">
        <f aca="false">SUMIF(Inputs!$X$1:$AY$1,CO$1059-1,Inputs!$X563:$AY563)+1*(SUMIF(Inputs!$X$1:$AY$1,CO$1059,Inputs!$X563:$AY563)-SUMIF(Inputs!$X$1:$AY$1,CO$1059-1,Inputs!$X563:$AY563))</f>
        <v>0.115</v>
      </c>
      <c r="CP563" s="0" t="n">
        <f aca="false">SUMIF(Inputs!$X$1:$AY$1,CP$1059-1,Inputs!$X563:$AY563)+0.25*(SUMIF(Inputs!$X$1:$AY$1,CP$1059,Inputs!$X563:$AY563)-SUMIF(Inputs!$X$1:$AY$1,CP$1059-1,Inputs!$X563:$AY563))</f>
        <v>0.1235</v>
      </c>
      <c r="CQ563" s="0" t="n">
        <f aca="false">SUMIF(Inputs!$X$1:$AY$1,CQ$1059-1,Inputs!$X563:$AY563)+0.5*(SUMIF(Inputs!$X$1:$AY$1,CQ$1059,Inputs!$X563:$AY563)-SUMIF(Inputs!$X$1:$AY$1,CQ$1059-1,Inputs!$X563:$AY563))</f>
        <v>0.132</v>
      </c>
      <c r="CR563" s="0" t="n">
        <f aca="false">SUMIF(Inputs!$X$1:$AY$1,CR$1059-1,Inputs!$X563:$AY563)+0.75*(SUMIF(Inputs!$X$1:$AY$1,CR$1059,Inputs!$X563:$AY563)-SUMIF(Inputs!$X$1:$AY$1,CR$1059-1,Inputs!$X563:$AY563))</f>
        <v>0.1405</v>
      </c>
      <c r="CS563" s="0" t="n">
        <f aca="false">SUMIF(Inputs!$X$1:$AY$1,CS$1059-1,Inputs!$X563:$AY563)+1*(SUMIF(Inputs!$X$1:$AY$1,CS$1059,Inputs!$X563:$AY563)-SUMIF(Inputs!$X$1:$AY$1,CS$1059-1,Inputs!$X563:$AY563))</f>
        <v>0.149</v>
      </c>
      <c r="CT563" s="0" t="n">
        <f aca="false">SUMIF(Inputs!$X$1:$AY$1,CT$1059-1,Inputs!$X563:$AY563)+0.25*(SUMIF(Inputs!$X$1:$AY$1,CT$1059,Inputs!$X563:$AY563)-SUMIF(Inputs!$X$1:$AY$1,CT$1059-1,Inputs!$X563:$AY563))</f>
        <v>0.13675</v>
      </c>
      <c r="CU563" s="0" t="n">
        <f aca="false">SUMIF(Inputs!$X$1:$AY$1,CU$1059-1,Inputs!$X563:$AY563)+0.5*(SUMIF(Inputs!$X$1:$AY$1,CU$1059,Inputs!$X563:$AY563)-SUMIF(Inputs!$X$1:$AY$1,CU$1059-1,Inputs!$X563:$AY563))</f>
        <v>0.1245</v>
      </c>
      <c r="CV563" s="0" t="n">
        <f aca="false">SUMIF(Inputs!$X$1:$AY$1,CV$1059-1,Inputs!$X563:$AY563)+0.75*(SUMIF(Inputs!$X$1:$AY$1,CV$1059,Inputs!$X563:$AY563)-SUMIF(Inputs!$X$1:$AY$1,CV$1059-1,Inputs!$X563:$AY563))</f>
        <v>0.11225</v>
      </c>
      <c r="CW563" s="0" t="n">
        <f aca="false">SUMIF(Inputs!$X$1:$AY$1,CW$1059-1,Inputs!$X563:$AY563)+1*(SUMIF(Inputs!$X$1:$AY$1,CW$1059,Inputs!$X563:$AY563)-SUMIF(Inputs!$X$1:$AY$1,CW$1059-1,Inputs!$X563:$AY563))</f>
        <v>0.1</v>
      </c>
      <c r="CX563" s="0" t="n">
        <f aca="false">SUMIF(Inputs!$X$1:$AY$1,CX$1059-1,Inputs!$X563:$AY563)+0.25*(SUMIF(Inputs!$X$1:$AY$1,CX$1059,Inputs!$X563:$AY563)-SUMIF(Inputs!$X$1:$AY$1,CX$1059-1,Inputs!$X563:$AY563))</f>
        <v>0.091</v>
      </c>
      <c r="CY563" s="0" t="n">
        <f aca="false">SUMIF(Inputs!$X$1:$AY$1,CY$1059-1,Inputs!$X563:$AY563)+0.5*(SUMIF(Inputs!$X$1:$AY$1,CY$1059,Inputs!$X563:$AY563)-SUMIF(Inputs!$X$1:$AY$1,CY$1059-1,Inputs!$X563:$AY563))</f>
        <v>0.082</v>
      </c>
      <c r="CZ563" s="0" t="n">
        <f aca="false">SUMIF(Inputs!$X$1:$AY$1,CZ$1059-1,Inputs!$X563:$AY563)+0.75*(SUMIF(Inputs!$X$1:$AY$1,CZ$1059,Inputs!$X563:$AY563)-SUMIF(Inputs!$X$1:$AY$1,CZ$1059-1,Inputs!$X563:$AY563))</f>
        <v>0.073</v>
      </c>
      <c r="DA563" s="0" t="n">
        <f aca="false">SUMIF(Inputs!$X$1:$AY$1,DA$1059-1,Inputs!$X563:$AY563)+1*(SUMIF(Inputs!$X$1:$AY$1,DA$1059,Inputs!$X563:$AY563)-SUMIF(Inputs!$X$1:$AY$1,DA$1059-1,Inputs!$X563:$AY563))</f>
        <v>0.064</v>
      </c>
      <c r="DB563" s="357" t="n">
        <f aca="false">SUMIF(Inputs!$X$1:$AY$1,DB$1059-1,Inputs!$X563:$AY563)+0.25*(SUMIF(Inputs!$X$1:$AY$1,DB$1059,Inputs!$X563:$AY563)-SUMIF(Inputs!$X$1:$AY$1,DB$1059-1,Inputs!$X563:$AY563))</f>
        <v>0.0645</v>
      </c>
      <c r="DC563" s="0" t="n">
        <f aca="false">SUMIF(Inputs!$X$1:$AY$1,DC$1059-1,Inputs!$X563:$AY563)+0.5*(SUMIF(Inputs!$X$1:$AY$1,DC$1059,Inputs!$X563:$AY563)-SUMIF(Inputs!$X$1:$AY$1,DC$1059-1,Inputs!$X563:$AY563))</f>
        <v>0.065</v>
      </c>
      <c r="DD563" s="0" t="n">
        <f aca="false">SUMIF(Inputs!$X$1:$AY$1,DD$1059-1,Inputs!$X563:$AY563)+0.75*(SUMIF(Inputs!$X$1:$AY$1,DD$1059,Inputs!$X563:$AY563)-SUMIF(Inputs!$X$1:$AY$1,DD$1059-1,Inputs!$X563:$AY563))</f>
        <v>0.0655</v>
      </c>
      <c r="DE563" s="0" t="n">
        <f aca="false">SUMIF(Inputs!$X$1:$AY$1,DE$1059-1,Inputs!$X563:$AY563)+1*(SUMIF(Inputs!$X$1:$AY$1,DE$1059,Inputs!$X563:$AY563)-SUMIF(Inputs!$X$1:$AY$1,DE$1059-1,Inputs!$X563:$AY563))</f>
        <v>0.066</v>
      </c>
      <c r="DF563" s="0" t="n">
        <f aca="false">SUMIF(Inputs!$X$1:$AY$1,DF$1059-1,Inputs!$X563:$AY563)+0.25*(SUMIF(Inputs!$X$1:$AY$1,DF$1059,Inputs!$X563:$AY563)-SUMIF(Inputs!$X$1:$AY$1,DF$1059-1,Inputs!$X563:$AY563))</f>
        <v>0.0713247906166093</v>
      </c>
      <c r="DG563" s="0" t="n">
        <f aca="false">SUMIF(Inputs!$X$1:$AY$1,DG$1059-1,Inputs!$X563:$AY563)+0.5*(SUMIF(Inputs!$X$1:$AY$1,DG$1059,Inputs!$X563:$AY563)-SUMIF(Inputs!$X$1:$AY$1,DG$1059-1,Inputs!$X563:$AY563))</f>
        <v>0.0766495812332186</v>
      </c>
      <c r="DH563" s="0" t="n">
        <f aca="false">SUMIF(Inputs!$X$1:$AY$1,DH$1059-1,Inputs!$X563:$AY563)+0.75*(SUMIF(Inputs!$X$1:$AY$1,DH$1059,Inputs!$X563:$AY563)-SUMIF(Inputs!$X$1:$AY$1,DH$1059-1,Inputs!$X563:$AY563))</f>
        <v>0.0819743718498279</v>
      </c>
      <c r="DI563" s="0" t="n">
        <f aca="false">SUMIF(Inputs!$X$1:$AY$1,DI$1059-1,Inputs!$X563:$AY563)+1*(SUMIF(Inputs!$X$1:$AY$1,DI$1059,Inputs!$X563:$AY563)-SUMIF(Inputs!$X$1:$AY$1,DI$1059-1,Inputs!$X563:$AY563))</f>
        <v>0.0872991624664373</v>
      </c>
      <c r="DJ563" s="0" t="n">
        <f aca="false">SUMIF(Inputs!$X$1:$AY$1,DJ$1059-1,Inputs!$X563:$AY563)+0.25*(SUMIF(Inputs!$X$1:$AY$1,DJ$1059,Inputs!$X563:$AY563)-SUMIF(Inputs!$X$1:$AY$1,DJ$1059-1,Inputs!$X563:$AY563))</f>
        <v>0.0876094886232981</v>
      </c>
      <c r="DK563" s="0" t="n">
        <f aca="false">SUMIF(Inputs!$X$1:$AY$1,DK$1059-1,Inputs!$X563:$AY563)+0.5*(SUMIF(Inputs!$X$1:$AY$1,DK$1059,Inputs!$X563:$AY563)-SUMIF(Inputs!$X$1:$AY$1,DK$1059-1,Inputs!$X563:$AY563))</f>
        <v>0.0879198147801589</v>
      </c>
      <c r="DL563" s="0" t="n">
        <f aca="false">SUMIF(Inputs!$X$1:$AY$1,DL$1059-1,Inputs!$X563:$AY563)+0.75*(SUMIF(Inputs!$X$1:$AY$1,DL$1059,Inputs!$X563:$AY563)-SUMIF(Inputs!$X$1:$AY$1,DL$1059-1,Inputs!$X563:$AY563))</f>
        <v>0.0882301409370197</v>
      </c>
      <c r="DM563" s="0" t="n">
        <f aca="false">SUMIF(Inputs!$X$1:$AY$1,DM$1059-1,Inputs!$X563:$AY563)+1*(SUMIF(Inputs!$X$1:$AY$1,DM$1059,Inputs!$X563:$AY563)-SUMIF(Inputs!$X$1:$AY$1,DM$1059-1,Inputs!$X563:$AY563))</f>
        <v>0.0885404670938805</v>
      </c>
      <c r="DN563" s="0" t="n">
        <f aca="false">SUMIF(Inputs!$X$1:$AY$1,DN$1059-1,Inputs!$X563:$AY563)+0.25*(SUMIF(Inputs!$X$1:$AY$1,DN$1059,Inputs!$X563:$AY563)-SUMIF(Inputs!$X$1:$AY$1,DN$1059-1,Inputs!$X563:$AY563))</f>
        <v>0.088471509843462</v>
      </c>
      <c r="DO563" s="0" t="n">
        <f aca="false">SUMIF(Inputs!$X$1:$AY$1,DO$1059-1,Inputs!$X563:$AY563)+0.5*(SUMIF(Inputs!$X$1:$AY$1,DO$1059,Inputs!$X563:$AY563)-SUMIF(Inputs!$X$1:$AY$1,DO$1059-1,Inputs!$X563:$AY563))</f>
        <v>0.0884025525930436</v>
      </c>
      <c r="DP563" s="0" t="n">
        <f aca="false">SUMIF(Inputs!$X$1:$AY$1,DP$1059-1,Inputs!$X563:$AY563)+0.75*(SUMIF(Inputs!$X$1:$AY$1,DP$1059,Inputs!$X563:$AY563)-SUMIF(Inputs!$X$1:$AY$1,DP$1059-1,Inputs!$X563:$AY563))</f>
        <v>0.0883335953426251</v>
      </c>
      <c r="DQ563" s="0" t="n">
        <f aca="false">SUMIF(Inputs!$X$1:$AY$1,DQ$1059-1,Inputs!$X563:$AY563)+1*(SUMIF(Inputs!$X$1:$AY$1,DQ$1059,Inputs!$X563:$AY563)-SUMIF(Inputs!$X$1:$AY$1,DQ$1059-1,Inputs!$X563:$AY563))</f>
        <v>0.0882646380922067</v>
      </c>
      <c r="DR563" s="0" t="n">
        <f aca="false">SUMIF(Inputs!$X$1:$AY$1,DR$1059-1,Inputs!$X563:$AY563)+0.25*(SUMIF(Inputs!$X$1:$AY$1,DR$1059,Inputs!$X563:$AY563)-SUMIF(Inputs!$X$1:$AY$1,DR$1059-1,Inputs!$X563:$AY563))</f>
        <v>0.0882270633374959</v>
      </c>
      <c r="DS563" s="0" t="n">
        <f aca="false">SUMIF(Inputs!$X$1:$AY$1,DS$1059-1,Inputs!$X563:$AY563)+0.5*(SUMIF(Inputs!$X$1:$AY$1,DS$1059,Inputs!$X563:$AY563)-SUMIF(Inputs!$X$1:$AY$1,DS$1059-1,Inputs!$X563:$AY563))</f>
        <v>0.088189488582785</v>
      </c>
      <c r="DT563" s="0" t="n">
        <f aca="false">SUMIF(Inputs!$X$1:$AY$1,DT$1059-1,Inputs!$X563:$AY563)+0.75*(SUMIF(Inputs!$X$1:$AY$1,DT$1059,Inputs!$X563:$AY563)-SUMIF(Inputs!$X$1:$AY$1,DT$1059-1,Inputs!$X563:$AY563))</f>
        <v>0.0881519138280742</v>
      </c>
      <c r="DU563" s="0" t="n">
        <f aca="false">SUMIF(Inputs!$X$1:$AY$1,DU$1059-1,Inputs!$X563:$AY563)+1*(SUMIF(Inputs!$X$1:$AY$1,DU$1059,Inputs!$X563:$AY563)-SUMIF(Inputs!$X$1:$AY$1,DU$1059-1,Inputs!$X563:$AY563))</f>
        <v>0.0881143390733634</v>
      </c>
      <c r="DV563" s="0" t="n">
        <f aca="false">SUMIF(Inputs!$X$1:$AY$1,DV$1059-1,Inputs!$X563:$AY563)+0.25*(SUMIF(Inputs!$X$1:$AY$1,DV$1059,Inputs!$X563:$AY563)-SUMIF(Inputs!$X$1:$AY$1,DV$1059-1,Inputs!$X563:$AY563))</f>
        <v>0.0880819898690247</v>
      </c>
      <c r="DW563" s="0" t="n">
        <f aca="false">SUMIF(Inputs!$X$1:$AY$1,DW$1059-1,Inputs!$X563:$AY563)+0.5*(SUMIF(Inputs!$X$1:$AY$1,DW$1059,Inputs!$X563:$AY563)-SUMIF(Inputs!$X$1:$AY$1,DW$1059-1,Inputs!$X563:$AY563))</f>
        <v>0.088049640664686</v>
      </c>
      <c r="DX563" s="0" t="n">
        <f aca="false">SUMIF(Inputs!$X$1:$AY$1,DX$1059-1,Inputs!$X563:$AY563)+0.75*(SUMIF(Inputs!$X$1:$AY$1,DX$1059,Inputs!$X563:$AY563)-SUMIF(Inputs!$X$1:$AY$1,DX$1059-1,Inputs!$X563:$AY563))</f>
        <v>0.0880172914603473</v>
      </c>
      <c r="DY563" s="0" t="n">
        <f aca="false">SUMIF(Inputs!$X$1:$AY$1,DY$1059-1,Inputs!$X563:$AY563)+1*(SUMIF(Inputs!$X$1:$AY$1,DY$1059,Inputs!$X563:$AY563)-SUMIF(Inputs!$X$1:$AY$1,DY$1059-1,Inputs!$X563:$AY563))</f>
        <v>0.0879849422560087</v>
      </c>
      <c r="DZ563" s="0" t="n">
        <f aca="false">SUMIF(Inputs!$X$1:$AY$1,DZ$1059-1,Inputs!$X563:$AY563)+0.25*(SUMIF(Inputs!$X$1:$AY$1,DZ$1059,Inputs!$X563:$AY563)-SUMIF(Inputs!$X$1:$AY$1,DZ$1059-1,Inputs!$X563:$AY563))</f>
        <v>0.0879849422560087</v>
      </c>
      <c r="EA563" s="276" t="n">
        <f aca="false">SUMIF(Inputs!$X$1:$AY$1,EA$1059-1,Inputs!$X563:$AY563)+0.5*(SUMIF(Inputs!$X$1:$AY$1,EA$1059,Inputs!$X563:$AY563)-SUMIF(Inputs!$X$1:$AY$1,EA$1059-1,Inputs!$X563:$AY563))</f>
        <v>0.0879849422560087</v>
      </c>
      <c r="EB563" s="0" t="n">
        <f aca="false">SUMIF(Inputs!$X$1:$AY$1,EB$1059-1,Inputs!$X563:$AY563)+0.75*(SUMIF(Inputs!$X$1:$AY$1,EB$1059,Inputs!$X563:$AY563)-SUMIF(Inputs!$X$1:$AY$1,EB$1059-1,Inputs!$X563:$AY563))</f>
        <v>0.0879849422560087</v>
      </c>
      <c r="EC563" s="0" t="n">
        <f aca="false">SUMIF(Inputs!$X$1:$AY$1,EC$1059-1,Inputs!$X563:$AY563)+1*(SUMIF(Inputs!$X$1:$AY$1,EC$1059,Inputs!$X563:$AY563)-SUMIF(Inputs!$X$1:$AY$1,EC$1059-1,Inputs!$X563:$AY563))</f>
        <v>0.0879849422560087</v>
      </c>
      <c r="ED563" s="0" t="n">
        <f aca="false">SUMIF(Inputs!$X$1:$AY$1,ED$1059-1,Inputs!$X563:$AY563)+0.25*(SUMIF(Inputs!$X$1:$AY$1,ED$1059,Inputs!$X563:$AY563)-SUMIF(Inputs!$X$1:$AY$1,ED$1059-1,Inputs!$X563:$AY563))</f>
        <v>0.0879849422560087</v>
      </c>
      <c r="EE563" s="0" t="n">
        <f aca="false">SUMIF(Inputs!$X$1:$AY$1,EE$1059-1,Inputs!$X563:$AY563)+0.5*(SUMIF(Inputs!$X$1:$AY$1,EE$1059,Inputs!$X563:$AY563)-SUMIF(Inputs!$X$1:$AY$1,EE$1059-1,Inputs!$X563:$AY563))</f>
        <v>0.0879849422560087</v>
      </c>
      <c r="EF563" s="0" t="n">
        <f aca="false">SUMIF(Inputs!$X$1:$AY$1,EF$1059-1,Inputs!$X563:$AY563)+0.75*(SUMIF(Inputs!$X$1:$AY$1,EF$1059,Inputs!$X563:$AY563)-SUMIF(Inputs!$X$1:$AY$1,EF$1059-1,Inputs!$X563:$AY563))</f>
        <v>0.0879849422560087</v>
      </c>
      <c r="EG563" s="0" t="n">
        <f aca="false">SUMIF(Inputs!$X$1:$AY$1,EG$1059-1,Inputs!$X563:$AY563)+1*(SUMIF(Inputs!$X$1:$AY$1,EG$1059,Inputs!$X563:$AY563)-SUMIF(Inputs!$X$1:$AY$1,EG$1059-1,Inputs!$X563:$AY563))</f>
        <v>0.0879849422560087</v>
      </c>
      <c r="EH563" s="0" t="n">
        <f aca="false">SUMIF(Inputs!$X$1:$AY$1,EH$1059-1,Inputs!$X563:$AY563)+0.25*(SUMIF(Inputs!$X$1:$AY$1,EH$1059,Inputs!$X563:$AY563)-SUMIF(Inputs!$X$1:$AY$1,EH$1059-1,Inputs!$X563:$AY563))</f>
        <v>0.0879849422560087</v>
      </c>
      <c r="EI563" s="0" t="n">
        <f aca="false">SUMIF(Inputs!$X$1:$AY$1,EI$1059-1,Inputs!$X563:$AY563)+0.5*(SUMIF(Inputs!$X$1:$AY$1,EI$1059,Inputs!$X563:$AY563)-SUMIF(Inputs!$X$1:$AY$1,EI$1059-1,Inputs!$X563:$AY563))</f>
        <v>0.0879849422560087</v>
      </c>
      <c r="EJ563" s="0" t="n">
        <f aca="false">SUMIF(Inputs!$X$1:$AY$1,EJ$1059-1,Inputs!$X563:$AY563)+0.75*(SUMIF(Inputs!$X$1:$AY$1,EJ$1059,Inputs!$X563:$AY563)-SUMIF(Inputs!$X$1:$AY$1,EJ$1059-1,Inputs!$X563:$AY563))</f>
        <v>0.0879849422560087</v>
      </c>
      <c r="EK563" s="0" t="n">
        <f aca="false">SUMIF(Inputs!$X$1:$AY$1,EK$1059-1,Inputs!$X563:$AY563)+1*(SUMIF(Inputs!$X$1:$AY$1,EK$1059,Inputs!$X563:$AY563)-SUMIF(Inputs!$X$1:$AY$1,EK$1059-1,Inputs!$X563:$AY563))</f>
        <v>0.0879849422560087</v>
      </c>
      <c r="EL563" s="0" t="n">
        <f aca="false">SUMIF(Inputs!$X$1:$AY$1,EL$1059-1,Inputs!$X563:$AY563)+0.25*(SUMIF(Inputs!$X$1:$AY$1,EL$1059,Inputs!$X563:$AY563)-SUMIF(Inputs!$X$1:$AY$1,EL$1059-1,Inputs!$X563:$AY563))</f>
        <v>0.0879849422560087</v>
      </c>
      <c r="EM563" s="0" t="n">
        <f aca="false">SUMIF(Inputs!$X$1:$AY$1,EM$1059-1,Inputs!$X563:$AY563)+0.5*(SUMIF(Inputs!$X$1:$AY$1,EM$1059,Inputs!$X563:$AY563)-SUMIF(Inputs!$X$1:$AY$1,EM$1059-1,Inputs!$X563:$AY563))</f>
        <v>0.0879849422560087</v>
      </c>
      <c r="EN563" s="0" t="n">
        <f aca="false">SUMIF(Inputs!$X$1:$AY$1,EN$1059-1,Inputs!$X563:$AY563)+0.75*(SUMIF(Inputs!$X$1:$AY$1,EN$1059,Inputs!$X563:$AY563)-SUMIF(Inputs!$X$1:$AY$1,EN$1059-1,Inputs!$X563:$AY563))</f>
        <v>0.0879849422560087</v>
      </c>
      <c r="EO563" s="0" t="n">
        <f aca="false">SUMIF(Inputs!$X$1:$AY$1,EO$1059-1,Inputs!$X563:$AY563)+1*(SUMIF(Inputs!$X$1:$AY$1,EO$1059,Inputs!$X563:$AY563)-SUMIF(Inputs!$X$1:$AY$1,EO$1059-1,Inputs!$X563:$AY563))</f>
        <v>0.0879849422560087</v>
      </c>
      <c r="EP563" s="0" t="n">
        <f aca="false">SUMIF(Inputs!$X$1:$AY$1,EP$1059-1,Inputs!$X563:$AY563)+0.25*(SUMIF(Inputs!$X$1:$AY$1,EP$1059,Inputs!$X563:$AY563)-SUMIF(Inputs!$X$1:$AY$1,EP$1059-1,Inputs!$X563:$AY563))</f>
        <v>0.0879849422560087</v>
      </c>
      <c r="EQ563" s="0" t="n">
        <f aca="false">SUMIF(Inputs!$X$1:$AY$1,EQ$1059-1,Inputs!$X563:$AY563)+0.5*(SUMIF(Inputs!$X$1:$AY$1,EQ$1059,Inputs!$X563:$AY563)-SUMIF(Inputs!$X$1:$AY$1,EQ$1059-1,Inputs!$X563:$AY563))</f>
        <v>0.0879849422560087</v>
      </c>
      <c r="ER563" s="0" t="n">
        <f aca="false">SUMIF(Inputs!$X$1:$AY$1,ER$1059-1,Inputs!$X563:$AY563)+0.75*(SUMIF(Inputs!$X$1:$AY$1,ER$1059,Inputs!$X563:$AY563)-SUMIF(Inputs!$X$1:$AY$1,ER$1059-1,Inputs!$X563:$AY563))</f>
        <v>0.0879849422560087</v>
      </c>
      <c r="ES563" s="0" t="n">
        <f aca="false">SUMIF(Inputs!$X$1:$AY$1,ES$1059-1,Inputs!$X563:$AY563)+1*(SUMIF(Inputs!$X$1:$AY$1,ES$1059,Inputs!$X563:$AY563)-SUMIF(Inputs!$X$1:$AY$1,ES$1059-1,Inputs!$X563:$AY563))</f>
        <v>0.0879849422560087</v>
      </c>
      <c r="ET563" s="0" t="n">
        <f aca="false">SUMIF(Inputs!$X$1:$AY$1,ET$1059-1,Inputs!$X563:$AY563)+0.25*(SUMIF(Inputs!$X$1:$AY$1,ET$1059,Inputs!$X563:$AY563)-SUMIF(Inputs!$X$1:$AY$1,ET$1059-1,Inputs!$X563:$AY563))</f>
        <v>0.0879849422560087</v>
      </c>
      <c r="EU563" s="0" t="n">
        <f aca="false">SUMIF(Inputs!$X$1:$AY$1,EU$1059-1,Inputs!$X563:$AY563)+0.5*(SUMIF(Inputs!$X$1:$AY$1,EU$1059,Inputs!$X563:$AY563)-SUMIF(Inputs!$X$1:$AY$1,EU$1059-1,Inputs!$X563:$AY563))</f>
        <v>0.0879849422560087</v>
      </c>
      <c r="EV563" s="0" t="n">
        <f aca="false">SUMIF(Inputs!$X$1:$AY$1,EV$1059-1,Inputs!$X563:$AY563)+0.75*(SUMIF(Inputs!$X$1:$AY$1,EV$1059,Inputs!$X563:$AY563)-SUMIF(Inputs!$X$1:$AY$1,EV$1059-1,Inputs!$X563:$AY563))</f>
        <v>0.0879849422560087</v>
      </c>
      <c r="EW563" s="0" t="n">
        <f aca="false">SUMIF(Inputs!$X$1:$AY$1,EW$1059-1,Inputs!$X563:$AY563)+1*(SUMIF(Inputs!$X$1:$AY$1,EW$1059,Inputs!$X563:$AY563)-SUMIF(Inputs!$X$1:$AY$1,EW$1059-1,Inputs!$X563:$AY563))</f>
        <v>0.0879849422560087</v>
      </c>
      <c r="EX563" s="0" t="n">
        <f aca="false">SUMIF(Inputs!$X$1:$AY$1,EX$1059-1,Inputs!$X563:$AY563)+0.25*(SUMIF(Inputs!$X$1:$AY$1,EX$1059,Inputs!$X563:$AY563)-SUMIF(Inputs!$X$1:$AY$1,EX$1059-1,Inputs!$X563:$AY563))</f>
        <v>0.0879849422560087</v>
      </c>
      <c r="EY563" s="0" t="n">
        <f aca="false">SUMIF(Inputs!$X$1:$AY$1,EY$1059-1,Inputs!$X563:$AY563)+0.5*(SUMIF(Inputs!$X$1:$AY$1,EY$1059,Inputs!$X563:$AY563)-SUMIF(Inputs!$X$1:$AY$1,EY$1059-1,Inputs!$X563:$AY563))</f>
        <v>0.0879849422560087</v>
      </c>
      <c r="EZ563" s="0" t="n">
        <f aca="false">SUMIF(Inputs!$X$1:$AY$1,EZ$1059-1,Inputs!$X563:$AY563)+0.75*(SUMIF(Inputs!$X$1:$AY$1,EZ$1059,Inputs!$X563:$AY563)-SUMIF(Inputs!$X$1:$AY$1,EZ$1059-1,Inputs!$X563:$AY563))</f>
        <v>0.0879849422560087</v>
      </c>
      <c r="FA563" s="0" t="n">
        <f aca="false">SUMIF(Inputs!$X$1:$AY$1,FA$1059-1,Inputs!$X563:$AY563)+1*(SUMIF(Inputs!$X$1:$AY$1,FA$1059,Inputs!$X563:$AY563)-SUMIF(Inputs!$X$1:$AY$1,FA$1059-1,Inputs!$X563:$AY563))</f>
        <v>0.0879849422560087</v>
      </c>
      <c r="FB563" s="0" t="n">
        <f aca="false">SUMIF(Inputs!$X$1:$AY$1,FB$1059-1,Inputs!$X563:$AY563)+0.25*(SUMIF(Inputs!$X$1:$AY$1,FB$1059,Inputs!$X563:$AY563)-SUMIF(Inputs!$X$1:$AY$1,FB$1059-1,Inputs!$X563:$AY563))</f>
        <v>0.0879849422560087</v>
      </c>
      <c r="FC563" s="0" t="n">
        <f aca="false">SUMIF(Inputs!$X$1:$AY$1,FC$1059-1,Inputs!$X563:$AY563)+0.5*(SUMIF(Inputs!$X$1:$AY$1,FC$1059,Inputs!$X563:$AY563)-SUMIF(Inputs!$X$1:$AY$1,FC$1059-1,Inputs!$X563:$AY563))</f>
        <v>0.0879849422560087</v>
      </c>
      <c r="FD563" s="0" t="n">
        <f aca="false">SUMIF(Inputs!$X$1:$AY$1,FD$1059-1,Inputs!$X563:$AY563)+0.75*(SUMIF(Inputs!$X$1:$AY$1,FD$1059,Inputs!$X563:$AY563)-SUMIF(Inputs!$X$1:$AY$1,FD$1059-1,Inputs!$X563:$AY563))</f>
        <v>0.0879849422560087</v>
      </c>
      <c r="FE563" s="0" t="n">
        <f aca="false">SUMIF(Inputs!$X$1:$AY$1,FE$1059-1,Inputs!$X563:$AY563)+1*(SUMIF(Inputs!$X$1:$AY$1,FE$1059,Inputs!$X563:$AY563)-SUMIF(Inputs!$X$1:$AY$1,FE$1059-1,Inputs!$X563:$AY563))</f>
        <v>0.0879849422560087</v>
      </c>
      <c r="FF563" s="0" t="n">
        <f aca="false">SUMIF(Inputs!$X$1:$AY$1,FF$1059-1,Inputs!$X563:$AY563)+0.25*(SUMIF(Inputs!$X$1:$AY$1,FF$1059,Inputs!$X563:$AY563)-SUMIF(Inputs!$X$1:$AY$1,FF$1059-1,Inputs!$X563:$AY563))</f>
        <v>0.0879849422560087</v>
      </c>
      <c r="FG563" s="0" t="n">
        <f aca="false">SUMIF(Inputs!$X$1:$AY$1,FG$1059-1,Inputs!$X563:$AY563)+0.5*(SUMIF(Inputs!$X$1:$AY$1,FG$1059,Inputs!$X563:$AY563)-SUMIF(Inputs!$X$1:$AY$1,FG$1059-1,Inputs!$X563:$AY563))</f>
        <v>0.0879849422560087</v>
      </c>
      <c r="FH563" s="0" t="n">
        <f aca="false">SUMIF(Inputs!$X$1:$AY$1,FH$1059-1,Inputs!$X563:$AY563)+0.75*(SUMIF(Inputs!$X$1:$AY$1,FH$1059,Inputs!$X563:$AY563)-SUMIF(Inputs!$X$1:$AY$1,FH$1059-1,Inputs!$X563:$AY563))</f>
        <v>0.0879849422560087</v>
      </c>
      <c r="FI563" s="0" t="n">
        <f aca="false">SUMIF(Inputs!$X$1:$AY$1,FI$1059-1,Inputs!$X563:$AY563)+1*(SUMIF(Inputs!$X$1:$AY$1,FI$1059,Inputs!$X563:$AY563)-SUMIF(Inputs!$X$1:$AY$1,FI$1059-1,Inputs!$X563:$AY563))</f>
        <v>0.0879849422560087</v>
      </c>
      <c r="FJ563" s="0" t="n">
        <f aca="false">SUMIF(Inputs!$X$1:$AY$1,FJ$1059-1,Inputs!$X563:$AY563)+0.25*(SUMIF(Inputs!$X$1:$AY$1,FJ$1059,Inputs!$X563:$AY563)-SUMIF(Inputs!$X$1:$AY$1,FJ$1059-1,Inputs!$X563:$AY563))</f>
        <v>0.0879849422560087</v>
      </c>
      <c r="FK563" s="0" t="n">
        <f aca="false">SUMIF(Inputs!$X$1:$AY$1,FK$1059-1,Inputs!$X563:$AY563)+0.5*(SUMIF(Inputs!$X$1:$AY$1,FK$1059,Inputs!$X563:$AY563)-SUMIF(Inputs!$X$1:$AY$1,FK$1059-1,Inputs!$X563:$AY563))</f>
        <v>0.0879849422560087</v>
      </c>
      <c r="FL563" s="0" t="n">
        <f aca="false">SUMIF(Inputs!$X$1:$AY$1,FL$1059-1,Inputs!$X563:$AY563)+0.75*(SUMIF(Inputs!$X$1:$AY$1,FL$1059,Inputs!$X563:$AY563)-SUMIF(Inputs!$X$1:$AY$1,FL$1059-1,Inputs!$X563:$AY563))</f>
        <v>0.0879849422560087</v>
      </c>
      <c r="FM563" s="0" t="n">
        <f aca="false">SUMIF(Inputs!$X$1:$AY$1,FM$1059-1,Inputs!$X563:$AY563)+1*(SUMIF(Inputs!$X$1:$AY$1,FM$1059,Inputs!$X563:$AY563)-SUMIF(Inputs!$X$1:$AY$1,FM$1059-1,Inputs!$X563:$AY563))</f>
        <v>0.0879849422560087</v>
      </c>
      <c r="FN563" s="0" t="n">
        <f aca="false">SUMIF(Inputs!$X$1:$AY$1,FN$1059-1,Inputs!$X563:$AY563)+0.25*(SUMIF(Inputs!$X$1:$AY$1,FN$1059,Inputs!$X563:$AY563)-SUMIF(Inputs!$X$1:$AY$1,FN$1059-1,Inputs!$X563:$AY563))</f>
        <v>0.0879849422560087</v>
      </c>
      <c r="FO563" s="0" t="n">
        <f aca="false">SUMIF(Inputs!$X$1:$AY$1,FO$1059-1,Inputs!$X563:$AY563)+0.5*(SUMIF(Inputs!$X$1:$AY$1,FO$1059,Inputs!$X563:$AY563)-SUMIF(Inputs!$X$1:$AY$1,FO$1059-1,Inputs!$X563:$AY563))</f>
        <v>0.0879849422560087</v>
      </c>
      <c r="FP563" s="0" t="n">
        <f aca="false">SUMIF(Inputs!$X$1:$AY$1,FP$1059-1,Inputs!$X563:$AY563)+0.75*(SUMIF(Inputs!$X$1:$AY$1,FP$1059,Inputs!$X563:$AY563)-SUMIF(Inputs!$X$1:$AY$1,FP$1059-1,Inputs!$X563:$AY563))</f>
        <v>0.0879849422560087</v>
      </c>
      <c r="FQ563" s="0" t="n">
        <f aca="false">SUMIF(Inputs!$X$1:$AY$1,FQ$1059-1,Inputs!$X563:$AY563)+1*(SUMIF(Inputs!$X$1:$AY$1,FQ$1059,Inputs!$X563:$AY563)-SUMIF(Inputs!$X$1:$AY$1,FQ$1059-1,Inputs!$X563:$AY563))</f>
        <v>0.0879849422560087</v>
      </c>
      <c r="FR563" s="0" t="n">
        <f aca="false">SUMIF(Inputs!$X$1:$AY$1,FR$1059-1,Inputs!$X563:$AY563)+0.25*(SUMIF(Inputs!$X$1:$AY$1,FR$1059,Inputs!$X563:$AY563)-SUMIF(Inputs!$X$1:$AY$1,FR$1059-1,Inputs!$X563:$AY563))</f>
        <v>0.0879849422560087</v>
      </c>
      <c r="FS563" s="0" t="n">
        <f aca="false">SUMIF(Inputs!$X$1:$AY$1,FS$1059-1,Inputs!$X563:$AY563)+0.5*(SUMIF(Inputs!$X$1:$AY$1,FS$1059,Inputs!$X563:$AY563)-SUMIF(Inputs!$X$1:$AY$1,FS$1059-1,Inputs!$X563:$AY563))</f>
        <v>0.0879849422560087</v>
      </c>
      <c r="FT563" s="0" t="n">
        <f aca="false">SUMIF(Inputs!$X$1:$AY$1,FT$1059-1,Inputs!$X563:$AY563)+0.75*(SUMIF(Inputs!$X$1:$AY$1,FT$1059,Inputs!$X563:$AY563)-SUMIF(Inputs!$X$1:$AY$1,FT$1059-1,Inputs!$X563:$AY563))</f>
        <v>0.0879849422560087</v>
      </c>
      <c r="FU563" s="0" t="n">
        <f aca="false">SUMIF(Inputs!$X$1:$AY$1,FU$1059-1,Inputs!$X563:$AY563)+1*(SUMIF(Inputs!$X$1:$AY$1,FU$1059,Inputs!$X563:$AY563)-SUMIF(Inputs!$X$1:$AY$1,FU$1059-1,Inputs!$X563:$AY563))</f>
        <v>0.0879849422560087</v>
      </c>
      <c r="FV563" s="0" t="n">
        <f aca="false">SUMIF(Inputs!$X$1:$BB$1,FV$1059-1,Inputs!$X563:$BB563)+1*(SUMIF(Inputs!$X$1:$BB$1,FV$1059,Inputs!$X563:$BB563)-SUMIF(Inputs!$X$1:$BB$1,FV$1059-1,Inputs!$X563:$BB563))</f>
        <v>0.0879849422560087</v>
      </c>
      <c r="FW563" s="0" t="n">
        <f aca="false">SUMIF(Inputs!$X$1:$BB$1,FW$1059-1,Inputs!$X563:$BB563)+1*(SUMIF(Inputs!$X$1:$BB$1,FW$1059,Inputs!$X563:$BB563)-SUMIF(Inputs!$X$1:$BB$1,FW$1059-1,Inputs!$X563:$BB563))</f>
        <v>0.0879849422560087</v>
      </c>
      <c r="FX563" s="0" t="n">
        <f aca="false">SUMIF(Inputs!$X$1:$BB$1,FX$1059-1,Inputs!$X563:$BB563)+1*(SUMIF(Inputs!$X$1:$BB$1,FX$1059,Inputs!$X563:$BB563)-SUMIF(Inputs!$X$1:$BB$1,FX$1059-1,Inputs!$X563:$BB563))</f>
        <v>0.0879849422560087</v>
      </c>
      <c r="FY563" s="0" t="n">
        <f aca="false">SUMIF(Inputs!$X$1:$BB$1,FY$1059-1,Inputs!$X563:$BB563)+1*(SUMIF(Inputs!$X$1:$BB$1,FY$1059,Inputs!$X563:$BB563)-SUMIF(Inputs!$X$1:$BB$1,FY$1059-1,Inputs!$X563:$BB563))</f>
        <v>0.0879849422560087</v>
      </c>
      <c r="FZ563" s="0" t="n">
        <f aca="false">SUMIF(Inputs!$X$1:$BB$1,FZ$1059-1,Inputs!$X563:$BB563)+1*(SUMIF(Inputs!$X$1:$BB$1,FZ$1059,Inputs!$X563:$BB563)-SUMIF(Inputs!$X$1:$BB$1,FZ$1059-1,Inputs!$X563:$BB563))</f>
        <v>0.0879849422560087</v>
      </c>
      <c r="GA563" s="0" t="n">
        <f aca="false">SUMIF(Inputs!$X$1:$BB$1,GA$1059-1,Inputs!$X563:$BB563)+1*(SUMIF(Inputs!$X$1:$BB$1,GA$1059,Inputs!$X563:$BB563)-SUMIF(Inputs!$X$1:$BB$1,GA$1059-1,Inputs!$X563:$BB563))</f>
        <v>0.0879849422560087</v>
      </c>
      <c r="GB563" s="0" t="n">
        <f aca="false">SUMIF(Inputs!$X$1:$BB$1,GB$1059-1,Inputs!$X563:$BB563)+1*(SUMIF(Inputs!$X$1:$BB$1,GB$1059,Inputs!$X563:$BB563)-SUMIF(Inputs!$X$1:$BB$1,GB$1059-1,Inputs!$X563:$BB563))</f>
        <v>0.0879849422560087</v>
      </c>
      <c r="GC563" s="0" t="n">
        <f aca="false">SUMIF(Inputs!$X$1:$BB$1,GC$1059-1,Inputs!$X563:$BB563)+1*(SUMIF(Inputs!$X$1:$BB$1,GC$1059,Inputs!$X563:$BB563)-SUMIF(Inputs!$X$1:$BB$1,GC$1059-1,Inputs!$X563:$BB563))</f>
        <v>0.0879849422560087</v>
      </c>
      <c r="GD563" s="0" t="n">
        <f aca="false">SUMIF(Inputs!$X$1:$BB$1,GD$1059-1,Inputs!$X563:$BB563)+1*(SUMIF(Inputs!$X$1:$BB$1,GD$1059,Inputs!$X563:$BB563)-SUMIF(Inputs!$X$1:$BB$1,GD$1059-1,Inputs!$X563:$BB563))</f>
        <v>0.0879849422560087</v>
      </c>
      <c r="GE563" s="0" t="n">
        <f aca="false">SUMIF(Inputs!$X$1:$BB$1,GE$1059-1,Inputs!$X563:$BB563)+1*(SUMIF(Inputs!$X$1:$BB$1,GE$1059,Inputs!$X563:$BB563)-SUMIF(Inputs!$X$1:$BB$1,GE$1059-1,Inputs!$X563:$BB563))</f>
        <v>0.0879849422560087</v>
      </c>
      <c r="GF563" s="0" t="n">
        <f aca="false">SUMIF(Inputs!$X$1:$BB$1,GF$1059-1,Inputs!$X563:$BB563)+1*(SUMIF(Inputs!$X$1:$BB$1,GF$1059,Inputs!$X563:$BB563)-SUMIF(Inputs!$X$1:$BB$1,GF$1059-1,Inputs!$X563:$BB563))</f>
        <v>0.0879849422560087</v>
      </c>
      <c r="GG563" s="0" t="n">
        <f aca="false">SUMIF(Inputs!$X$1:$BB$1,GG$1059-1,Inputs!$X563:$BB563)+1*(SUMIF(Inputs!$X$1:$BB$1,GG$1059,Inputs!$X563:$BB563)-SUMIF(Inputs!$X$1:$BB$1,GG$1059-1,Inputs!$X563:$BB563))</f>
        <v>0.0879849422560087</v>
      </c>
      <c r="GH563" s="409" t="n">
        <f aca="false">SUMIF(Inputs!$X$1:$BG$1,GH$1059-1,Inputs!$X563:$BG563)+0.25*(SUMIF(Inputs!$X$1:$BG$1,GH$1059,Inputs!$X563:$BG563)-SUMIF(Inputs!$X$1:$BG$1,GH$1059-1,Inputs!$X563:$BG563))</f>
        <v>0.0879849422560087</v>
      </c>
      <c r="GI563" s="409" t="n">
        <f aca="false">SUMIF(Inputs!$X$1:$BG$1,GI$1059-1,Inputs!$X563:$BG563)+0.5*(SUMIF(Inputs!$X$1:$BG$1,GI$1059,Inputs!$X563:$BG563)-SUMIF(Inputs!$X$1:$BG$1,GI$1059-1,Inputs!$X563:$BG563))</f>
        <v>0.0879849422560087</v>
      </c>
      <c r="GJ563" s="409" t="n">
        <f aca="false">SUMIF(Inputs!$X$1:$BG$1,GJ$1059-1,Inputs!$X563:$BG563)+0.75*(SUMIF(Inputs!$X$1:$BG$1,GJ$1059,Inputs!$X563:$BG563)-SUMIF(Inputs!$X$1:$BG$1,GJ$1059-1,Inputs!$X563:$BG563))</f>
        <v>0.0879849422560087</v>
      </c>
      <c r="GK563" s="409" t="n">
        <f aca="false">SUMIF(Inputs!$X$1:$BG$1,GK$1059-1,Inputs!$X563:$BG563)+1*(SUMIF(Inputs!$X$1:$BG$1,GK$1059,Inputs!$X563:$BG563)-SUMIF(Inputs!$X$1:$BG$1,GK$1059-1,Inputs!$X563:$BG563))</f>
        <v>0.0879849422560087</v>
      </c>
      <c r="GL563" s="409" t="n">
        <f aca="false">SUMIF(Inputs!$X$1:$BG$1,GL$1059-1,Inputs!$X563:$BG563)+0.25*(SUMIF(Inputs!$X$1:$BG$1,GL$1059,Inputs!$X563:$BG563)-SUMIF(Inputs!$X$1:$BG$1,GL$1059-1,Inputs!$X563:$BG563))</f>
        <v>0.0879849422560087</v>
      </c>
      <c r="GM563" s="409" t="n">
        <f aca="false">SUMIF(Inputs!$X$1:$BG$1,GM$1059-1,Inputs!$X563:$BG563)+0.5*(SUMIF(Inputs!$X$1:$BG$1,GM$1059,Inputs!$X563:$BG563)-SUMIF(Inputs!$X$1:$BG$1,GM$1059-1,Inputs!$X563:$BG563))</f>
        <v>0.0879849422560087</v>
      </c>
      <c r="GN563" s="409" t="n">
        <f aca="false">SUMIF(Inputs!$X$1:$BG$1,GN$1059-1,Inputs!$X563:$BG563)+0.75*(SUMIF(Inputs!$X$1:$BG$1,GN$1059,Inputs!$X563:$BG563)-SUMIF(Inputs!$X$1:$BG$1,GN$1059-1,Inputs!$X563:$BG563))</f>
        <v>0.0879849422560087</v>
      </c>
      <c r="GO563" s="409" t="n">
        <f aca="false">SUMIF(Inputs!$X$1:$BG$1,GO$1059-1,Inputs!$X563:$BG563)+1*(SUMIF(Inputs!$X$1:$BG$1,GO$1059,Inputs!$X563:$BG563)-SUMIF(Inputs!$X$1:$BG$1,GO$1059-1,Inputs!$X563:$BG563))</f>
        <v>0.0879849422560087</v>
      </c>
      <c r="GP563" s="409" t="n">
        <f aca="false">SUMIF(Inputs!$X$1:$BG$1,GP$1059-1,Inputs!$X563:$BG563)+0.25*(SUMIF(Inputs!$X$1:$BG$1,GP$1059,Inputs!$X563:$BG563)-SUMIF(Inputs!$X$1:$BG$1,GP$1059-1,Inputs!$X563:$BG563))</f>
        <v>0.0879849422560087</v>
      </c>
      <c r="GQ563" s="409" t="n">
        <f aca="false">SUMIF(Inputs!$X$1:$BG$1,GQ$1059-1,Inputs!$X563:$BG563)+0.5*(SUMIF(Inputs!$X$1:$BG$1,GQ$1059,Inputs!$X563:$BG563)-SUMIF(Inputs!$X$1:$BG$1,GQ$1059-1,Inputs!$X563:$BG563))</f>
        <v>0.0879849422560087</v>
      </c>
      <c r="GR563" s="409" t="n">
        <f aca="false">SUMIF(Inputs!$X$1:$BG$1,GR$1059-1,Inputs!$X563:$BG563)+0.75*(SUMIF(Inputs!$X$1:$BG$1,GR$1059,Inputs!$X563:$BG563)-SUMIF(Inputs!$X$1:$BG$1,GR$1059-1,Inputs!$X563:$BG563))</f>
        <v>0.0879849422560087</v>
      </c>
      <c r="GS563" s="409" t="n">
        <f aca="false">SUMIF(Inputs!$X$1:$BG$1,GS$1059-1,Inputs!$X563:$BG563)+1*(SUMIF(Inputs!$X$1:$BG$1,GS$1059,Inputs!$X563:$BG563)-SUMIF(Inputs!$X$1:$BG$1,GS$1059-1,Inputs!$X563:$BG563))</f>
        <v>0.0879849422560087</v>
      </c>
      <c r="GT563" s="409" t="n">
        <f aca="false">SUMIF(Inputs!$X$1:$BG$1,GT$1059-1,Inputs!$X563:$BG563)+0.25*(SUMIF(Inputs!$X$1:$BG$1,GT$1059,Inputs!$X563:$BG563)-SUMIF(Inputs!$X$1:$BG$1,GT$1059-1,Inputs!$X563:$BG563))</f>
        <v>0.0879849422560087</v>
      </c>
      <c r="GU563" s="409" t="n">
        <f aca="false">SUMIF(Inputs!$X$1:$BG$1,GU$1059-1,Inputs!$X563:$BG563)+0.5*(SUMIF(Inputs!$X$1:$BG$1,GU$1059,Inputs!$X563:$BG563)-SUMIF(Inputs!$X$1:$BG$1,GU$1059-1,Inputs!$X563:$BG563))</f>
        <v>0.0879849422560087</v>
      </c>
      <c r="GV563" s="409" t="n">
        <f aca="false">SUMIF(Inputs!$X$1:$BG$1,GV$1059-1,Inputs!$X563:$BG563)+0.75*(SUMIF(Inputs!$X$1:$BG$1,GV$1059,Inputs!$X563:$BG563)-SUMIF(Inputs!$X$1:$BG$1,GV$1059-1,Inputs!$X563:$BG563))</f>
        <v>0.0879849422560087</v>
      </c>
      <c r="GW563" s="409" t="n">
        <f aca="false">SUMIF(Inputs!$X$1:$BG$1,GW$1059-1,Inputs!$X563:$BG563)+1*(SUMIF(Inputs!$X$1:$BG$1,GW$1059,Inputs!$X563:$BG563)-SUMIF(Inputs!$X$1:$BG$1,GW$1059-1,Inputs!$X563:$BG563))</f>
        <v>0.0879849422560087</v>
      </c>
      <c r="GX563" s="409" t="n">
        <f aca="false">SUMIF(Inputs!$X$1:$BG$1,GX$1059-1,Inputs!$X563:$BG563)+0.25*(SUMIF(Inputs!$X$1:$BG$1,GX$1059,Inputs!$X563:$BG563)-SUMIF(Inputs!$X$1:$BG$1,GX$1059-1,Inputs!$X563:$BG563))</f>
        <v>0.0879849422560087</v>
      </c>
      <c r="GY563" s="409" t="n">
        <f aca="false">SUMIF(Inputs!$X$1:$BG$1,GY$1059-1,Inputs!$X563:$BG563)+0.5*(SUMIF(Inputs!$X$1:$BG$1,GY$1059,Inputs!$X563:$BG563)-SUMIF(Inputs!$X$1:$BG$1,GY$1059-1,Inputs!$X563:$BG563))</f>
        <v>0.0879849422560087</v>
      </c>
      <c r="GZ563" s="409" t="n">
        <f aca="false">SUMIF(Inputs!$X$1:$BG$1,GZ$1059-1,Inputs!$X563:$BG563)+0.75*(SUMIF(Inputs!$X$1:$BG$1,GZ$1059,Inputs!$X563:$BG563)-SUMIF(Inputs!$X$1:$BG$1,GZ$1059-1,Inputs!$X563:$BG563))</f>
        <v>0.0879849422560087</v>
      </c>
      <c r="HA563" s="409" t="n">
        <f aca="false">SUMIF(Inputs!$X$1:$BG$1,HA$1059-1,Inputs!$X563:$BG563)+1*(SUMIF(Inputs!$X$1:$BG$1,HA$1059,Inputs!$X563:$BG563)-SUMIF(Inputs!$X$1:$BG$1,HA$1059-1,Inputs!$X563:$BG563))</f>
        <v>0.0879849422560087</v>
      </c>
    </row>
    <row r="564" customFormat="false" ht="15" hidden="false" customHeight="false" outlineLevel="0" collapsed="false">
      <c r="A564" s="345" t="s">
        <v>99</v>
      </c>
      <c r="B564" s="346" t="s">
        <v>499</v>
      </c>
      <c r="C564" s="400" t="s">
        <v>510</v>
      </c>
      <c r="D564" s="346" t="s">
        <v>320</v>
      </c>
      <c r="E564" s="397"/>
      <c r="F564" s="399" t="s">
        <v>524</v>
      </c>
      <c r="G564" s="397" t="s">
        <v>12</v>
      </c>
      <c r="H564" s="397"/>
      <c r="I564" s="397"/>
      <c r="CL564" s="0" t="n">
        <f aca="false">(1+(SUMIF(Inputs!$X$1:$AY$1,CL$1059,Inputs!$X564:$AY564)))^(CL$1060/CL$1061)-1</f>
        <v>0.00808885302102969</v>
      </c>
      <c r="CM564" s="0" t="n">
        <f aca="false">(1+(SUMIF(Inputs!$X$1:$AY$1,CM$1059,Inputs!$X564:$AY564)))^(CM$1060/CM$1061)-1</f>
        <v>0.00817909572598152</v>
      </c>
      <c r="CN564" s="0" t="n">
        <f aca="false">(1+(SUMIF(Inputs!$X$1:$AY$1,CN$1059,Inputs!$X564:$AY564)))^(CN$1060/CN$1061)-1</f>
        <v>0.0082693465093342</v>
      </c>
      <c r="CO564" s="0" t="n">
        <f aca="false">(1+(SUMIF(Inputs!$X$1:$AY$1,CO$1059,Inputs!$X564:$AY564)))^(CO$1060/CO$1061)-1</f>
        <v>0.0082693465093342</v>
      </c>
      <c r="CP564" s="0" t="n">
        <f aca="false">(1+(SUMIF(Inputs!$X$1:$AY$1,CP$1059,Inputs!$X564:$AY564)))^(CP$1060/CP$1061)-1</f>
        <v>-0.0125680160876787</v>
      </c>
      <c r="CQ564" s="0" t="n">
        <f aca="false">(1+(SUMIF(Inputs!$X$1:$AY$1,CQ$1059,Inputs!$X564:$AY564)))^(CQ$1060/CQ$1061)-1</f>
        <v>-0.0127067697336769</v>
      </c>
      <c r="CR564" s="0" t="n">
        <f aca="false">(1+(SUMIF(Inputs!$X$1:$AY$1,CR$1059,Inputs!$X564:$AY564)))^(CR$1060/CR$1061)-1</f>
        <v>-0.0128455038820544</v>
      </c>
      <c r="CS564" s="0" t="n">
        <f aca="false">(1+(SUMIF(Inputs!$X$1:$AY$1,CS$1059,Inputs!$X564:$AY564)))^(CS$1060/CS$1061)-1</f>
        <v>-0.0128455038820544</v>
      </c>
      <c r="CT564" s="0" t="n">
        <f aca="false">(1+(SUMIF(Inputs!$X$1:$AY$1,CT$1059,Inputs!$X564:$AY564)))^(CT$1060/CT$1061)-1</f>
        <v>0.00245651854726647</v>
      </c>
      <c r="CU564" s="0" t="n">
        <f aca="false">(1+(SUMIF(Inputs!$X$1:$AY$1,CU$1059,Inputs!$X564:$AY564)))^(CU$1060/CU$1061)-1</f>
        <v>0.00248384706778348</v>
      </c>
      <c r="CV564" s="0" t="n">
        <f aca="false">(1+(SUMIF(Inputs!$X$1:$AY$1,CV$1059,Inputs!$X564:$AY564)))^(CV$1060/CV$1061)-1</f>
        <v>0.00251117633331854</v>
      </c>
      <c r="CW564" s="0" t="n">
        <f aca="false">(1+(SUMIF(Inputs!$X$1:$AY$1,CW$1059,Inputs!$X564:$AY564)))^(CW$1060/CW$1061)-1</f>
        <v>0.00251117633331854</v>
      </c>
      <c r="CX564" s="0" t="n">
        <f aca="false">(1+(SUMIF(Inputs!$X$1:$AY$1,CX$1059,Inputs!$X564:$AY564)))^(CX$1060/CX$1061)-1</f>
        <v>0.0409114517145175</v>
      </c>
      <c r="CY564" s="0" t="n">
        <f aca="false">(1+(SUMIF(Inputs!$X$1:$AY$1,CY$1059,Inputs!$X564:$AY564)))^(CY$1060/CY$1061)-1</f>
        <v>0.0409114517145175</v>
      </c>
      <c r="CZ564" s="0" t="n">
        <f aca="false">(1+(SUMIF(Inputs!$X$1:$AY$1,CZ$1059,Inputs!$X564:$AY564)))^(CZ$1060/CZ$1061)-1</f>
        <v>0.0413702026704506</v>
      </c>
      <c r="DA564" s="0" t="n">
        <f aca="false">(1+(SUMIF(Inputs!$X$1:$AY$1,DA$1059,Inputs!$X564:$AY564)))^(DA$1060/DA$1061)-1</f>
        <v>0.0413702026704506</v>
      </c>
      <c r="DB564" s="357" t="n">
        <f aca="false">(1+(SUMIF(Inputs!$X$1:$AY$1,DB$1059,Inputs!$X564:$AY564)))^(DB$1060/DB$1061)-1</f>
        <v>0.0352264817343875</v>
      </c>
      <c r="DC564" s="0" t="n">
        <f aca="false">(1+(SUMIF(Inputs!$X$1:$AY$1,DC$1059,Inputs!$X564:$AY564)))^(DC$1060/DC$1061)-1</f>
        <v>0.0356247780518508</v>
      </c>
      <c r="DD564" s="0" t="n">
        <f aca="false">(1+(SUMIF(Inputs!$X$1:$AY$1,DD$1059,Inputs!$X564:$AY564)))^(DD$1060/DD$1061)-1</f>
        <v>0.0360232276111014</v>
      </c>
      <c r="DE564" s="0" t="n">
        <f aca="false">(1+(SUMIF(Inputs!$X$1:$AY$1,DE$1059,Inputs!$X564:$AY564)))^(DE$1060/DE$1061)-1</f>
        <v>0.0360232276111014</v>
      </c>
      <c r="DF564" s="0" t="n">
        <f aca="false">(1+(SUMIF(Inputs!$X$1:$AY$1,DF$1059,Inputs!$X564:$AY564)))^(DF$1060/DF$1061)-1</f>
        <v>0.0106256617214693</v>
      </c>
      <c r="DG564" s="0" t="n">
        <f aca="false">(1+(SUMIF(Inputs!$X$1:$AY$1,DG$1059,Inputs!$X564:$AY564)))^(DG$1060/DG$1061)-1</f>
        <v>0.0107443566374659</v>
      </c>
      <c r="DH564" s="0" t="n">
        <f aca="false">(1+(SUMIF(Inputs!$X$1:$AY$1,DH$1059,Inputs!$X564:$AY564)))^(DH$1060/DH$1061)-1</f>
        <v>0.01086306549382</v>
      </c>
      <c r="DI564" s="0" t="n">
        <f aca="false">(1+(SUMIF(Inputs!$X$1:$AY$1,DI$1059,Inputs!$X564:$AY564)))^(DI$1060/DI$1061)-1</f>
        <v>0.01086306549382</v>
      </c>
      <c r="DJ564" s="0" t="n">
        <f aca="false">(1+(SUMIF(Inputs!$X$1:$AY$1,DJ$1059,Inputs!$X564:$AY564)))^(DJ$1060/DJ$1061)-1</f>
        <v>0.00579718004272056</v>
      </c>
      <c r="DK564" s="0" t="n">
        <f aca="false">(1+(SUMIF(Inputs!$X$1:$AY$1,DK$1059,Inputs!$X564:$AY564)))^(DK$1060/DK$1061)-1</f>
        <v>0.00586178157632222</v>
      </c>
      <c r="DL564" s="0" t="n">
        <f aca="false">(1+(SUMIF(Inputs!$X$1:$AY$1,DL$1059,Inputs!$X564:$AY564)))^(DL$1060/DL$1061)-1</f>
        <v>0.00592638725922789</v>
      </c>
      <c r="DM564" s="0" t="n">
        <f aca="false">(1+(SUMIF(Inputs!$X$1:$AY$1,DM$1059,Inputs!$X564:$AY564)))^(DM$1060/DM$1061)-1</f>
        <v>0.00592638725922789</v>
      </c>
      <c r="DN564" s="0" t="n">
        <f aca="false">(1+(SUMIF(Inputs!$X$1:$AY$1,DN$1059,Inputs!$X564:$AY564)))^(DN$1060/DN$1061)-1</f>
        <v>0.00490087800963801</v>
      </c>
      <c r="DO564" s="0" t="n">
        <f aca="false">(1+(SUMIF(Inputs!$X$1:$AY$1,DO$1059,Inputs!$X564:$AY564)))^(DO$1060/DO$1061)-1</f>
        <v>0.00495546691164184</v>
      </c>
      <c r="DP564" s="0" t="n">
        <f aca="false">(1+(SUMIF(Inputs!$X$1:$AY$1,DP$1059,Inputs!$X564:$AY564)))^(DP$1060/DP$1061)-1</f>
        <v>0.00501005877906069</v>
      </c>
      <c r="DQ564" s="0" t="n">
        <f aca="false">(1+(SUMIF(Inputs!$X$1:$AY$1,DQ$1059,Inputs!$X564:$AY564)))^(DQ$1060/DQ$1061)-1</f>
        <v>0.00501005877906069</v>
      </c>
      <c r="DR564" s="0" t="n">
        <f aca="false">(1+(SUMIF(Inputs!$X$1:$AY$1,DR$1059,Inputs!$X564:$AY564)))^(DR$1060/DR$1061)-1</f>
        <v>0.00491702187277432</v>
      </c>
      <c r="DS564" s="0" t="n">
        <f aca="false">(1+(SUMIF(Inputs!$X$1:$AY$1,DS$1059,Inputs!$X564:$AY564)))^(DS$1060/DS$1061)-1</f>
        <v>0.00491702187277432</v>
      </c>
      <c r="DT564" s="0" t="n">
        <f aca="false">(1+(SUMIF(Inputs!$X$1:$AY$1,DT$1059,Inputs!$X564:$AY564)))^(DT$1060/DT$1061)-1</f>
        <v>0.00497118916402184</v>
      </c>
      <c r="DU564" s="0" t="n">
        <f aca="false">(1+(SUMIF(Inputs!$X$1:$AY$1,DU$1059,Inputs!$X564:$AY564)))^(DU$1060/DU$1061)-1</f>
        <v>0.00497118916402184</v>
      </c>
      <c r="DV564" s="0" t="n">
        <f aca="false">(1+(SUMIF(Inputs!$X$1:$AY$1,DV$1059,Inputs!$X564:$AY564)))^(DV$1060/DV$1061)-1</f>
        <v>0.004888802917697</v>
      </c>
      <c r="DW564" s="0" t="n">
        <f aca="false">(1+(SUMIF(Inputs!$X$1:$AY$1,DW$1059,Inputs!$X564:$AY564)))^(DW$1060/DW$1061)-1</f>
        <v>0.0049432569895882</v>
      </c>
      <c r="DX564" s="0" t="n">
        <f aca="false">(1+(SUMIF(Inputs!$X$1:$AY$1,DX$1059,Inputs!$X564:$AY564)))^(DX$1060/DX$1061)-1</f>
        <v>0.0049977140122992</v>
      </c>
      <c r="DY564" s="0" t="n">
        <f aca="false">(1+(SUMIF(Inputs!$X$1:$AY$1,DY$1059,Inputs!$X564:$AY564)))^(DY$1060/DY$1061)-1</f>
        <v>0.0049977140122992</v>
      </c>
      <c r="DZ564" s="0" t="n">
        <f aca="false">(1+(SUMIF(Inputs!$X$1:$AY$1,DZ$1059,Inputs!$X564:$AY564)))^(DZ$1060/DZ$1061)-1</f>
        <v>0.00489478009517752</v>
      </c>
      <c r="EA564" s="276" t="n">
        <f aca="false">(1+(SUMIF(Inputs!$X$1:$AY$1,EA$1059,Inputs!$X564:$AY564)))^(EA$1060/EA$1061)-1</f>
        <v>0.00494930090784851</v>
      </c>
      <c r="EB564" s="0" t="n">
        <f aca="false">(1+(SUMIF(Inputs!$X$1:$AY$1,EB$1059,Inputs!$X564:$AY564)))^(EB$1060/EB$1061)-1</f>
        <v>0.00500382467855953</v>
      </c>
      <c r="EC564" s="0" t="n">
        <f aca="false">(1+(SUMIF(Inputs!$X$1:$AY$1,EC$1059,Inputs!$X564:$AY564)))^(EC$1060/EC$1061)-1</f>
        <v>0.00500382467855953</v>
      </c>
      <c r="ED564" s="0" t="n">
        <f aca="false">(1+(SUMIF(Inputs!$X$1:$AY$1,ED$1059,Inputs!$X564:$AY564)))^(ED$1060/ED$1061)-1</f>
        <v>0.00489478009517752</v>
      </c>
      <c r="EE564" s="0" t="n">
        <f aca="false">(1+(SUMIF(Inputs!$X$1:$AY$1,EE$1059,Inputs!$X564:$AY564)))^(EE$1060/EE$1061)-1</f>
        <v>0.00494930090784851</v>
      </c>
      <c r="EF564" s="0" t="n">
        <f aca="false">(1+(SUMIF(Inputs!$X$1:$AY$1,EF$1059,Inputs!$X564:$AY564)))^(EF$1060/EF$1061)-1</f>
        <v>0.00500382467855953</v>
      </c>
      <c r="EG564" s="0" t="n">
        <f aca="false">(1+(SUMIF(Inputs!$X$1:$AY$1,EG$1059,Inputs!$X564:$AY564)))^(EG$1060/EG$1061)-1</f>
        <v>0.00500382467855953</v>
      </c>
      <c r="EH564" s="0" t="n">
        <f aca="false">(1+(SUMIF(Inputs!$X$1:$AY$1,EH$1059,Inputs!$X564:$AY564)))^(EH$1060/EH$1061)-1</f>
        <v>0.00729503801389253</v>
      </c>
      <c r="EI564" s="0" t="n">
        <f aca="false">(1+(SUMIF(Inputs!$X$1:$AY$1,EI$1059,Inputs!$X564:$AY564)))^(EI$1060/EI$1061)-1</f>
        <v>0.00737639221383168</v>
      </c>
      <c r="EJ564" s="0" t="n">
        <f aca="false">(1+(SUMIF(Inputs!$X$1:$AY$1,EJ$1059,Inputs!$X564:$AY564)))^(EJ$1060/EJ$1061)-1</f>
        <v>0.00745775298434404</v>
      </c>
      <c r="EK564" s="0" t="n">
        <f aca="false">(1+(SUMIF(Inputs!$X$1:$AY$1,EK$1059,Inputs!$X564:$AY564)))^(EK$1060/EK$1061)-1</f>
        <v>0.00745775298434404</v>
      </c>
      <c r="EL564" s="0" t="n">
        <f aca="false">(1+(SUMIF(Inputs!$X$1:$AY$1,EL$1059,Inputs!$X564:$AY564)))^(EL$1060/EL$1061)-1</f>
        <v>0.00739667606501926</v>
      </c>
      <c r="EM564" s="0" t="n">
        <f aca="false">(1+(SUMIF(Inputs!$X$1:$AY$1,EM$1059,Inputs!$X564:$AY564)))^(EM$1060/EM$1061)-1</f>
        <v>0.00739667606501926</v>
      </c>
      <c r="EN564" s="0" t="n">
        <f aca="false">(1+(SUMIF(Inputs!$X$1:$AY$1,EN$1059,Inputs!$X564:$AY564)))^(EN$1060/EN$1061)-1</f>
        <v>0.00747826139349228</v>
      </c>
      <c r="EO564" s="0" t="n">
        <f aca="false">(1+(SUMIF(Inputs!$X$1:$AY$1,EO$1059,Inputs!$X564:$AY564)))^(EO$1060/EO$1061)-1</f>
        <v>0.00747826139349228</v>
      </c>
      <c r="EP564" s="0" t="n">
        <f aca="false">(1+(SUMIF(Inputs!$X$1:$AY$1,EP$1059,Inputs!$X564:$AY564)))^(EP$1060/EP$1061)-1</f>
        <v>0.00731509734330516</v>
      </c>
      <c r="EQ564" s="0" t="n">
        <f aca="false">(1+(SUMIF(Inputs!$X$1:$AY$1,EQ$1059,Inputs!$X564:$AY564)))^(EQ$1060/EQ$1061)-1</f>
        <v>0.00739667606501926</v>
      </c>
      <c r="ER564" s="0" t="n">
        <f aca="false">(1+(SUMIF(Inputs!$X$1:$AY$1,ER$1059,Inputs!$X564:$AY564)))^(ER$1060/ER$1061)-1</f>
        <v>0.00747826139349228</v>
      </c>
      <c r="ES564" s="0" t="n">
        <f aca="false">(1+(SUMIF(Inputs!$X$1:$AY$1,ES$1059,Inputs!$X564:$AY564)))^(ES$1060/ES$1061)-1</f>
        <v>0.00747826139349228</v>
      </c>
      <c r="ET564" s="0" t="n">
        <f aca="false">(1+(SUMIF(Inputs!$X$1:$AY$1,ET$1059,Inputs!$X564:$AY564)))^(ET$1060/ET$1061)-1</f>
        <v>0.00731509734330516</v>
      </c>
      <c r="EU564" s="0" t="n">
        <f aca="false">(1+(SUMIF(Inputs!$X$1:$AY$1,EU$1059,Inputs!$X564:$AY564)))^(EU$1060/EU$1061)-1</f>
        <v>0.00739667606501926</v>
      </c>
      <c r="EV564" s="0" t="n">
        <f aca="false">(1+(SUMIF(Inputs!$X$1:$AY$1,EV$1059,Inputs!$X564:$AY564)))^(EV$1060/EV$1061)-1</f>
        <v>0.00747826139349228</v>
      </c>
      <c r="EW564" s="0" t="n">
        <f aca="false">(1+(SUMIF(Inputs!$X$1:$AY$1,EW$1059,Inputs!$X564:$AY564)))^(EW$1060/EW$1061)-1</f>
        <v>0.00747826139349228</v>
      </c>
      <c r="EX564" s="0" t="n">
        <f aca="false">(1+(SUMIF(Inputs!$X$1:$AY$1,EX$1059,Inputs!$X564:$AY564)))^(EX$1060/EX$1061)-1</f>
        <v>0.00729503801389253</v>
      </c>
      <c r="EY564" s="0" t="n">
        <f aca="false">(1+(SUMIF(Inputs!$X$1:$AY$1,EY$1059,Inputs!$X564:$AY564)))^(EY$1060/EY$1061)-1</f>
        <v>0.00737639221383168</v>
      </c>
      <c r="EZ564" s="0" t="n">
        <f aca="false">(1+(SUMIF(Inputs!$X$1:$AY$1,EZ$1059,Inputs!$X564:$AY564)))^(EZ$1060/EZ$1061)-1</f>
        <v>0.00745775298434404</v>
      </c>
      <c r="FA564" s="0" t="n">
        <f aca="false">(1+(SUMIF(Inputs!$X$1:$AY$1,FA$1059,Inputs!$X564:$AY564)))^(FA$1060/FA$1061)-1</f>
        <v>0.00745775298434404</v>
      </c>
      <c r="FB564" s="0" t="n">
        <f aca="false">(1+(SUMIF(Inputs!$X$1:$AY$1,FB$1059,Inputs!$X564:$AY564)))^(FB$1060/FB$1061)-1</f>
        <v>0.00731509734330516</v>
      </c>
      <c r="FC564" s="0" t="n">
        <f aca="false">(1+(SUMIF(Inputs!$X$1:$AY$1,FC$1059,Inputs!$X564:$AY564)))^(FC$1060/FC$1061)-1</f>
        <v>0.00739667606501926</v>
      </c>
      <c r="FD564" s="0" t="n">
        <f aca="false">(1+(SUMIF(Inputs!$X$1:$AY$1,FD$1059,Inputs!$X564:$AY564)))^(FD$1060/FD$1061)-1</f>
        <v>0.00747826139349228</v>
      </c>
      <c r="FE564" s="0" t="n">
        <f aca="false">(1+(SUMIF(Inputs!$X$1:$AY$1,FE$1059,Inputs!$X564:$AY564)))^(FE$1060/FE$1061)-1</f>
        <v>0.00747826139349228</v>
      </c>
      <c r="FF564" s="0" t="n">
        <f aca="false">(1+(SUMIF(Inputs!$X$1:$AY$1,FF$1059,Inputs!$X564:$AY564)))^(FF$1060/FF$1061)-1</f>
        <v>0.00739667606501926</v>
      </c>
      <c r="FG564" s="0" t="n">
        <f aca="false">(1+(SUMIF(Inputs!$X$1:$AY$1,FG$1059,Inputs!$X564:$AY564)))^(FG$1060/FG$1061)-1</f>
        <v>0.00739667606501926</v>
      </c>
      <c r="FH564" s="0" t="n">
        <f aca="false">(1+(SUMIF(Inputs!$X$1:$AY$1,FH$1059,Inputs!$X564:$AY564)))^(FH$1060/FH$1061)-1</f>
        <v>0.00747826139349228</v>
      </c>
      <c r="FI564" s="0" t="n">
        <f aca="false">(1+(SUMIF(Inputs!$X$1:$AY$1,FI$1059,Inputs!$X564:$AY564)))^(FI$1060/FI$1061)-1</f>
        <v>0.00747826139349228</v>
      </c>
      <c r="FJ564" s="0" t="n">
        <f aca="false">(1+(SUMIF(Inputs!$X$1:$AY$1,FJ$1059,Inputs!$X564:$AY564)))^(FJ$1060/FJ$1061)-1</f>
        <v>0.00731509734330516</v>
      </c>
      <c r="FK564" s="0" t="n">
        <f aca="false">(1+(SUMIF(Inputs!$X$1:$AY$1,FK$1059,Inputs!$X564:$AY564)))^(FK$1060/FK$1061)-1</f>
        <v>0.00739667606501926</v>
      </c>
      <c r="FL564" s="0" t="n">
        <f aca="false">(1+(SUMIF(Inputs!$X$1:$AY$1,FL$1059,Inputs!$X564:$AY564)))^(FL$1060/FL$1061)-1</f>
        <v>0.00747826139349228</v>
      </c>
      <c r="FM564" s="0" t="n">
        <f aca="false">(1+(SUMIF(Inputs!$X$1:$AY$1,FM$1059,Inputs!$X564:$AY564)))^(FM$1060/FM$1061)-1</f>
        <v>0.00747826139349228</v>
      </c>
      <c r="FN564" s="0" t="n">
        <f aca="false">(1+(SUMIF(Inputs!$X$1:$AY$1,FN$1059,Inputs!$X564:$AY564)))^(FN$1060/FN$1061)-1</f>
        <v>0.00729503801389253</v>
      </c>
      <c r="FO564" s="0" t="n">
        <f aca="false">(1+(SUMIF(Inputs!$X$1:$AY$1,FO$1059,Inputs!$X564:$AY564)))^(FO$1060/FO$1061)-1</f>
        <v>0.00737639221383168</v>
      </c>
      <c r="FP564" s="0" t="n">
        <f aca="false">(1+(SUMIF(Inputs!$X$1:$AY$1,FP$1059,Inputs!$X564:$AY564)))^(FP$1060/FP$1061)-1</f>
        <v>0.00745775298434404</v>
      </c>
      <c r="FQ564" s="0" t="n">
        <f aca="false">(1+(SUMIF(Inputs!$X$1:$AY$1,FQ$1059,Inputs!$X564:$AY564)))^(FQ$1060/FQ$1061)-1</f>
        <v>0.00745775298434404</v>
      </c>
      <c r="FR564" s="0" t="n">
        <f aca="false">(1+(SUMIF(Inputs!$X$1:$AY$1,FR$1059,Inputs!$X564:$AY564)))^(FR$1060/FR$1061)-1</f>
        <v>0.00731509734330516</v>
      </c>
      <c r="FS564" s="0" t="n">
        <f aca="false">(1+(SUMIF(Inputs!$X$1:$AY$1,FS$1059,Inputs!$X564:$AY564)))^(FS$1060/FS$1061)-1</f>
        <v>0.00739667606501926</v>
      </c>
      <c r="FT564" s="0" t="n">
        <f aca="false">(1+(SUMIF(Inputs!$X$1:$AY$1,FT$1059,Inputs!$X564:$AY564)))^(FT$1060/FT$1061)-1</f>
        <v>0.00747826139349228</v>
      </c>
      <c r="FU564" s="0" t="n">
        <f aca="false">(1+(SUMIF(Inputs!$X$1:$AY$1,FU$1059,Inputs!$X564:$AY564)))^(FU$1060/FU$1061)-1</f>
        <v>0.00747826139349228</v>
      </c>
      <c r="FV564" s="284" t="n">
        <f aca="false">(1+(SUMIF(Inputs!$X$1:$BB$1,FV$1059,Inputs!$X564:$BB564)))^(FV$1060/FV$1061)-1</f>
        <v>0.00731509734330516</v>
      </c>
      <c r="FW564" s="284" t="n">
        <f aca="false">(1+(SUMIF(Inputs!$X$1:$BB$1,FW$1059,Inputs!$X564:$BB564)))^(FW$1060/FW$1061)-1</f>
        <v>0.00739667606501926</v>
      </c>
      <c r="FX564" s="284" t="n">
        <f aca="false">(1+(SUMIF(Inputs!$X$1:$BB$1,FX$1059,Inputs!$X564:$BB564)))^(FX$1060/FX$1061)-1</f>
        <v>0.00747826139349228</v>
      </c>
      <c r="FY564" s="284" t="n">
        <f aca="false">(1+(SUMIF(Inputs!$X$1:$BB$1,FY$1059,Inputs!$X564:$BB564)))^(FY$1060/FY$1061)-1</f>
        <v>0.00747826139349228</v>
      </c>
      <c r="FZ564" s="284" t="n">
        <f aca="false">(1+(SUMIF(Inputs!$X$1:$BB$1,FZ$1059,Inputs!$X564:$BB564)))^(FZ$1060/FZ$1061)-1</f>
        <v>0.00731509734330516</v>
      </c>
      <c r="GA564" s="284" t="n">
        <f aca="false">(1+(SUMIF(Inputs!$X$1:$BB$1,GA$1059,Inputs!$X564:$BB564)))^(GA$1060/GA$1061)-1</f>
        <v>0.00739667606501926</v>
      </c>
      <c r="GB564" s="284" t="n">
        <f aca="false">(1+(SUMIF(Inputs!$X$1:$BB$1,GB$1059,Inputs!$X564:$BB564)))^(GB$1060/GB$1061)-1</f>
        <v>0.00747826139349228</v>
      </c>
      <c r="GC564" s="284" t="n">
        <f aca="false">(1+(SUMIF(Inputs!$X$1:$BB$1,GC$1059,Inputs!$X564:$BB564)))^(GC$1060/GC$1061)-1</f>
        <v>0.00747826139349228</v>
      </c>
      <c r="GD564" s="284" t="n">
        <f aca="false">(1+(SUMIF(Inputs!$X$1:$BB$1,GD$1059,Inputs!$X564:$BB564)))^(GD$1060/GD$1061)-1</f>
        <v>0.00731509734330516</v>
      </c>
      <c r="GE564" s="284" t="n">
        <f aca="false">(1+(SUMIF(Inputs!$X$1:$BB$1,GE$1059,Inputs!$X564:$BB564)))^(GE$1060/GE$1061)-1</f>
        <v>0.00739667606501926</v>
      </c>
      <c r="GF564" s="284" t="n">
        <f aca="false">(1+(SUMIF(Inputs!$X$1:$BB$1,GF$1059,Inputs!$X564:$BB564)))^(GF$1060/GF$1061)-1</f>
        <v>0.00747826139349228</v>
      </c>
      <c r="GG564" s="284" t="n">
        <f aca="false">(1+(SUMIF(Inputs!$X$1:$BB$1,GG$1059,Inputs!$X564:$BB564)))^(GG$1060/GG$1061)-1</f>
        <v>0.00747826139349228</v>
      </c>
      <c r="GH564" s="284" t="n">
        <f aca="false">(1+(SUMIF(Inputs!$X$1:$BG$1,GH$1059,Inputs!$X564:$BG564)))^(GH$1060/GH$1061)-1</f>
        <v>0.00731509734330516</v>
      </c>
      <c r="GI564" s="284" t="n">
        <f aca="false">(1+(SUMIF(Inputs!$X$1:$BG$1,GI$1059,Inputs!$X564:$BG564)))^(GI$1060/GI$1061)-1</f>
        <v>0.00739667606501926</v>
      </c>
      <c r="GJ564" s="284" t="n">
        <f aca="false">(1+(SUMIF(Inputs!$X$1:$BG$1,GJ$1059,Inputs!$X564:$BG564)))^(GJ$1060/GJ$1061)-1</f>
        <v>0.00747826139349228</v>
      </c>
      <c r="GK564" s="284" t="n">
        <f aca="false">(1+(SUMIF(Inputs!$X$1:$BG$1,GK$1059,Inputs!$X564:$BG564)))^(GK$1060/GK$1061)-1</f>
        <v>0.00747826139349228</v>
      </c>
      <c r="GL564" s="284" t="n">
        <f aca="false">(1+(SUMIF(Inputs!$X$1:$BG$1,GL$1059,Inputs!$X564:$BG564)))^(GL$1060/GL$1061)-1</f>
        <v>0.00731509734330516</v>
      </c>
      <c r="GM564" s="284" t="n">
        <f aca="false">(1+(SUMIF(Inputs!$X$1:$BG$1,GM$1059,Inputs!$X564:$BG564)))^(GM$1060/GM$1061)-1</f>
        <v>0.00739667606501926</v>
      </c>
      <c r="GN564" s="284" t="n">
        <f aca="false">(1+(SUMIF(Inputs!$X$1:$BG$1,GN$1059,Inputs!$X564:$BG564)))^(GN$1060/GN$1061)-1</f>
        <v>0.00747826139349228</v>
      </c>
      <c r="GO564" s="284" t="n">
        <f aca="false">(1+(SUMIF(Inputs!$X$1:$BG$1,GO$1059,Inputs!$X564:$BG564)))^(GO$1060/GO$1061)-1</f>
        <v>0.00747826139349228</v>
      </c>
      <c r="GP564" s="284" t="n">
        <f aca="false">(1+(SUMIF(Inputs!$X$1:$BG$1,GP$1059,Inputs!$X564:$BG564)))^(GP$1060/GP$1061)-1</f>
        <v>0.00731509734330516</v>
      </c>
      <c r="GQ564" s="284" t="n">
        <f aca="false">(1+(SUMIF(Inputs!$X$1:$BG$1,GQ$1059,Inputs!$X564:$BG564)))^(GQ$1060/GQ$1061)-1</f>
        <v>0.00739667606501926</v>
      </c>
      <c r="GR564" s="284" t="n">
        <f aca="false">(1+(SUMIF(Inputs!$X$1:$BG$1,GR$1059,Inputs!$X564:$BG564)))^(GR$1060/GR$1061)-1</f>
        <v>0.00747826139349228</v>
      </c>
      <c r="GS564" s="284" t="n">
        <f aca="false">(1+(SUMIF(Inputs!$X$1:$BG$1,GS$1059,Inputs!$X564:$BG564)))^(GS$1060/GS$1061)-1</f>
        <v>0.00747826139349228</v>
      </c>
      <c r="GT564" s="284" t="n">
        <f aca="false">(1+(SUMIF(Inputs!$X$1:$BG$1,GT$1059,Inputs!$X564:$BG564)))^(GT$1060/GT$1061)-1</f>
        <v>0.00731509734330516</v>
      </c>
      <c r="GU564" s="284" t="n">
        <f aca="false">(1+(SUMIF(Inputs!$X$1:$BG$1,GU$1059,Inputs!$X564:$BG564)))^(GU$1060/GU$1061)-1</f>
        <v>0.00739667606501926</v>
      </c>
      <c r="GV564" s="284" t="n">
        <f aca="false">(1+(SUMIF(Inputs!$X$1:$BG$1,GV$1059,Inputs!$X564:$BG564)))^(GV$1060/GV$1061)-1</f>
        <v>0.00747826139349228</v>
      </c>
      <c r="GW564" s="284" t="n">
        <f aca="false">(1+(SUMIF(Inputs!$X$1:$BG$1,GW$1059,Inputs!$X564:$BG564)))^(GW$1060/GW$1061)-1</f>
        <v>0.00747826139349228</v>
      </c>
      <c r="GX564" s="284" t="n">
        <f aca="false">(1+(SUMIF(Inputs!$X$1:$BG$1,GX$1059,Inputs!$X564:$BG564)))^(GX$1060/GX$1061)-1</f>
        <v>0.00731509734330516</v>
      </c>
      <c r="GY564" s="284" t="n">
        <f aca="false">(1+(SUMIF(Inputs!$X$1:$BG$1,GY$1059,Inputs!$X564:$BG564)))^(GY$1060/GY$1061)-1</f>
        <v>0.00739667606501926</v>
      </c>
      <c r="GZ564" s="284" t="n">
        <f aca="false">(1+(SUMIF(Inputs!$X$1:$BG$1,GZ$1059,Inputs!$X564:$BG564)))^(GZ$1060/GZ$1061)-1</f>
        <v>0.00747826139349228</v>
      </c>
      <c r="HA564" s="284" t="n">
        <f aca="false">(1+(SUMIF(Inputs!$X$1:$BG$1,HA$1059,Inputs!$X564:$BG564)))^(HA$1060/HA$1061)-1</f>
        <v>0.00747826139349228</v>
      </c>
    </row>
    <row r="565" customFormat="false" ht="15" hidden="false" customHeight="false" outlineLevel="0" collapsed="false">
      <c r="A565" s="345" t="s">
        <v>99</v>
      </c>
      <c r="B565" s="346" t="s">
        <v>499</v>
      </c>
      <c r="C565" s="400" t="s">
        <v>514</v>
      </c>
      <c r="D565" s="346" t="s">
        <v>320</v>
      </c>
      <c r="E565" s="397"/>
      <c r="F565" s="399" t="s">
        <v>525</v>
      </c>
      <c r="G565" s="397" t="s">
        <v>12</v>
      </c>
      <c r="H565" s="397"/>
      <c r="I565" s="397"/>
      <c r="CL565" s="0" t="n">
        <f aca="false">(1+(SUMIF(Inputs!$X$1:$AY$1,CL$1059,Inputs!$X565:$AY565)))^(CL$1060/CL$1061)-1</f>
        <v>0.0701450241649386</v>
      </c>
      <c r="CM565" s="0" t="n">
        <f aca="false">(1+(SUMIF(Inputs!$X$1:$AY$1,CM$1059,Inputs!$X565:$AY565)))^(CM$1060/CM$1061)-1</f>
        <v>0.0709514345152644</v>
      </c>
      <c r="CN565" s="0" t="n">
        <f aca="false">(1+(SUMIF(Inputs!$X$1:$AY$1,CN$1059,Inputs!$X565:$AY565)))^(CN$1060/CN$1061)-1</f>
        <v>0.0717584525380444</v>
      </c>
      <c r="CO565" s="0" t="n">
        <f aca="false">(1+(SUMIF(Inputs!$X$1:$AY$1,CO$1059,Inputs!$X565:$AY565)))^(CO$1060/CO$1061)-1</f>
        <v>0.0717584525380444</v>
      </c>
      <c r="CP565" s="0" t="n">
        <f aca="false">(1+(SUMIF(Inputs!$X$1:$AY$1,CP$1059,Inputs!$X565:$AY565)))^(CP$1060/CP$1061)-1</f>
        <v>0</v>
      </c>
      <c r="CQ565" s="0" t="n">
        <f aca="false">(1+(SUMIF(Inputs!$X$1:$AY$1,CQ$1059,Inputs!$X565:$AY565)))^(CQ$1060/CQ$1061)-1</f>
        <v>0</v>
      </c>
      <c r="CR565" s="0" t="n">
        <f aca="false">(1+(SUMIF(Inputs!$X$1:$AY$1,CR$1059,Inputs!$X565:$AY565)))^(CR$1060/CR$1061)-1</f>
        <v>0</v>
      </c>
      <c r="CS565" s="0" t="n">
        <f aca="false">(1+(SUMIF(Inputs!$X$1:$AY$1,CS$1059,Inputs!$X565:$AY565)))^(CS$1060/CS$1061)-1</f>
        <v>0</v>
      </c>
      <c r="CT565" s="0" t="n">
        <f aca="false">(1+(SUMIF(Inputs!$X$1:$AY$1,CT$1059,Inputs!$X565:$AY565)))^(CT$1060/CT$1061)-1</f>
        <v>0.113311271940581</v>
      </c>
      <c r="CU565" s="0" t="n">
        <f aca="false">(1+(SUMIF(Inputs!$X$1:$AY$1,CU$1059,Inputs!$X565:$AY565)))^(CU$1060/CU$1061)-1</f>
        <v>0.114639857246678</v>
      </c>
      <c r="CV565" s="0" t="n">
        <f aca="false">(1+(SUMIF(Inputs!$X$1:$AY$1,CV$1059,Inputs!$X565:$AY565)))^(CV$1060/CV$1061)-1</f>
        <v>0.11597002803831</v>
      </c>
      <c r="CW565" s="0" t="n">
        <f aca="false">(1+(SUMIF(Inputs!$X$1:$AY$1,CW$1059,Inputs!$X565:$AY565)))^(CW$1060/CW$1061)-1</f>
        <v>0.11597002803831</v>
      </c>
      <c r="CX565" s="0" t="n">
        <f aca="false">(1+(SUMIF(Inputs!$X$1:$AY$1,CX$1059,Inputs!$X565:$AY565)))^(CX$1060/CX$1061)-1</f>
        <v>0.0895219564897114</v>
      </c>
      <c r="CY565" s="0" t="n">
        <f aca="false">(1+(SUMIF(Inputs!$X$1:$AY$1,CY$1059,Inputs!$X565:$AY565)))^(CY$1060/CY$1061)-1</f>
        <v>0.0895219564897114</v>
      </c>
      <c r="CZ565" s="0" t="n">
        <f aca="false">(1+(SUMIF(Inputs!$X$1:$AY$1,CZ$1059,Inputs!$X565:$AY565)))^(CZ$1060/CZ$1061)-1</f>
        <v>0.0905489737904417</v>
      </c>
      <c r="DA565" s="0" t="n">
        <f aca="false">(1+(SUMIF(Inputs!$X$1:$AY$1,DA$1059,Inputs!$X565:$AY565)))^(DA$1060/DA$1061)-1</f>
        <v>0.0905489737904417</v>
      </c>
      <c r="DB565" s="357" t="n">
        <f aca="false">(1+(SUMIF(Inputs!$X$1:$AY$1,DB$1059,Inputs!$X565:$AY565)))^(DB$1060/DB$1061)-1</f>
        <v>-0.0234279088635416</v>
      </c>
      <c r="DC565" s="0" t="n">
        <f aca="false">(1+(SUMIF(Inputs!$X$1:$AY$1,DC$1059,Inputs!$X565:$AY565)))^(DC$1060/DC$1061)-1</f>
        <v>-0.0236851117297581</v>
      </c>
      <c r="DD565" s="0" t="n">
        <f aca="false">(1+(SUMIF(Inputs!$X$1:$AY$1,DD$1059,Inputs!$X565:$AY565)))^(DD$1060/DD$1061)-1</f>
        <v>-0.0239422468556459</v>
      </c>
      <c r="DE565" s="0" t="n">
        <f aca="false">(1+(SUMIF(Inputs!$X$1:$AY$1,DE$1059,Inputs!$X565:$AY565)))^(DE$1060/DE$1061)-1</f>
        <v>-0.0239422468556459</v>
      </c>
      <c r="DF565" s="0" t="n">
        <f aca="false">(1+(SUMIF(Inputs!$X$1:$AY$1,DF$1059,Inputs!$X565:$AY565)))^(DF$1060/DF$1061)-1</f>
        <v>-0.0259325127850399</v>
      </c>
      <c r="DG565" s="0" t="n">
        <f aca="false">(1+(SUMIF(Inputs!$X$1:$AY$1,DG$1059,Inputs!$X565:$AY565)))^(DG$1060/DG$1061)-1</f>
        <v>-0.026216841505076</v>
      </c>
      <c r="DH565" s="0" t="n">
        <f aca="false">(1+(SUMIF(Inputs!$X$1:$AY$1,DH$1059,Inputs!$X565:$AY565)))^(DH$1060/DH$1061)-1</f>
        <v>-0.0265010872300198</v>
      </c>
      <c r="DI565" s="0" t="n">
        <f aca="false">(1+(SUMIF(Inputs!$X$1:$AY$1,DI$1059,Inputs!$X565:$AY565)))^(DI$1060/DI$1061)-1</f>
        <v>-0.0265010872300198</v>
      </c>
      <c r="DJ565" s="0" t="n">
        <f aca="false">(1+(SUMIF(Inputs!$X$1:$AY$1,DJ$1059,Inputs!$X565:$AY565)))^(DJ$1060/DJ$1061)-1</f>
        <v>0.00188841158842368</v>
      </c>
      <c r="DK565" s="0" t="n">
        <f aca="false">(1+(SUMIF(Inputs!$X$1:$AY$1,DK$1059,Inputs!$X565:$AY565)))^(DK$1060/DK$1061)-1</f>
        <v>0.00190941395873545</v>
      </c>
      <c r="DL565" s="0" t="n">
        <f aca="false">(1+(SUMIF(Inputs!$X$1:$AY$1,DL$1059,Inputs!$X565:$AY565)))^(DL$1060/DL$1061)-1</f>
        <v>0.00193041676931527</v>
      </c>
      <c r="DM565" s="0" t="n">
        <f aca="false">(1+(SUMIF(Inputs!$X$1:$AY$1,DM$1059,Inputs!$X565:$AY565)))^(DM$1060/DM$1061)-1</f>
        <v>0.00193041676931527</v>
      </c>
      <c r="DN565" s="0" t="n">
        <f aca="false">(1+(SUMIF(Inputs!$X$1:$AY$1,DN$1059,Inputs!$X565:$AY565)))^(DN$1060/DN$1061)-1</f>
        <v>0.00732417718616207</v>
      </c>
      <c r="DO565" s="0" t="n">
        <f aca="false">(1+(SUMIF(Inputs!$X$1:$AY$1,DO$1059,Inputs!$X565:$AY565)))^(DO$1060/DO$1061)-1</f>
        <v>0.00740585753899237</v>
      </c>
      <c r="DP565" s="0" t="n">
        <f aca="false">(1+(SUMIF(Inputs!$X$1:$AY$1,DP$1059,Inputs!$X565:$AY565)))^(DP$1060/DP$1061)-1</f>
        <v>0.00748754451499312</v>
      </c>
      <c r="DQ565" s="0" t="n">
        <f aca="false">(1+(SUMIF(Inputs!$X$1:$AY$1,DQ$1059,Inputs!$X565:$AY565)))^(DQ$1060/DQ$1061)-1</f>
        <v>0.00748754451499312</v>
      </c>
      <c r="DR565" s="0" t="n">
        <f aca="false">(1+(SUMIF(Inputs!$X$1:$AY$1,DR$1059,Inputs!$X565:$AY565)))^(DR$1060/DR$1061)-1</f>
        <v>0.009762395142904</v>
      </c>
      <c r="DS565" s="0" t="n">
        <f aca="false">(1+(SUMIF(Inputs!$X$1:$AY$1,DS$1059,Inputs!$X565:$AY565)))^(DS$1060/DS$1061)-1</f>
        <v>0.009762395142904</v>
      </c>
      <c r="DT565" s="0" t="n">
        <f aca="false">(1+(SUMIF(Inputs!$X$1:$AY$1,DT$1059,Inputs!$X565:$AY565)))^(DT$1060/DT$1061)-1</f>
        <v>0.00987020191953314</v>
      </c>
      <c r="DU565" s="0" t="n">
        <f aca="false">(1+(SUMIF(Inputs!$X$1:$AY$1,DU$1059,Inputs!$X565:$AY565)))^(DU$1060/DU$1061)-1</f>
        <v>0.00987020191953314</v>
      </c>
      <c r="DV565" s="0" t="n">
        <f aca="false">(1+(SUMIF(Inputs!$X$1:$AY$1,DV$1059,Inputs!$X565:$AY565)))^(DV$1060/DV$1061)-1</f>
        <v>0.00970599382415549</v>
      </c>
      <c r="DW565" s="0" t="n">
        <f aca="false">(1+(SUMIF(Inputs!$X$1:$AY$1,DW$1059,Inputs!$X565:$AY565)))^(DW$1060/DW$1061)-1</f>
        <v>0.00981436569866956</v>
      </c>
      <c r="DX565" s="0" t="n">
        <f aca="false">(1+(SUMIF(Inputs!$X$1:$AY$1,DX$1059,Inputs!$X565:$AY565)))^(DX$1060/DX$1061)-1</f>
        <v>0.00992274920475089</v>
      </c>
      <c r="DY565" s="0" t="n">
        <f aca="false">(1+(SUMIF(Inputs!$X$1:$AY$1,DY$1059,Inputs!$X565:$AY565)))^(DY$1060/DY$1061)-1</f>
        <v>0.00992274920475089</v>
      </c>
      <c r="DZ565" s="0" t="n">
        <f aca="false">(1+(SUMIF(Inputs!$X$1:$AY$1,DZ$1059,Inputs!$X565:$AY565)))^(DZ$1060/DZ$1061)-1</f>
        <v>0.00971777466220192</v>
      </c>
      <c r="EA565" s="276" t="n">
        <f aca="false">(1+(SUMIF(Inputs!$X$1:$AY$1,EA$1059,Inputs!$X565:$AY565)))^(EA$1060/EA$1061)-1</f>
        <v>0.00982627871417696</v>
      </c>
      <c r="EB565" s="0" t="n">
        <f aca="false">(1+(SUMIF(Inputs!$X$1:$AY$1,EB$1059,Inputs!$X565:$AY565)))^(EB$1060/EB$1061)-1</f>
        <v>0.00993479442597356</v>
      </c>
      <c r="EC565" s="0" t="n">
        <f aca="false">(1+(SUMIF(Inputs!$X$1:$AY$1,EC$1059,Inputs!$X565:$AY565)))^(EC$1060/EC$1061)-1</f>
        <v>0.00993479442597356</v>
      </c>
      <c r="ED565" s="0" t="n">
        <f aca="false">(1+(SUMIF(Inputs!$X$1:$AY$1,ED$1059,Inputs!$X565:$AY565)))^(ED$1060/ED$1061)-1</f>
        <v>0.00971777466220192</v>
      </c>
      <c r="EE565" s="0" t="n">
        <f aca="false">(1+(SUMIF(Inputs!$X$1:$AY$1,EE$1059,Inputs!$X565:$AY565)))^(EE$1060/EE$1061)-1</f>
        <v>0.00982627871417696</v>
      </c>
      <c r="EF565" s="0" t="n">
        <f aca="false">(1+(SUMIF(Inputs!$X$1:$AY$1,EF$1059,Inputs!$X565:$AY565)))^(EF$1060/EF$1061)-1</f>
        <v>0.00993479442597356</v>
      </c>
      <c r="EG565" s="0" t="n">
        <f aca="false">(1+(SUMIF(Inputs!$X$1:$AY$1,EG$1059,Inputs!$X565:$AY565)))^(EG$1060/EG$1061)-1</f>
        <v>0.00993479442597356</v>
      </c>
      <c r="EH565" s="0" t="n">
        <f aca="false">(1+(SUMIF(Inputs!$X$1:$AY$1,EH$1059,Inputs!$X565:$AY565)))^(EH$1060/EH$1061)-1</f>
        <v>0.00969109512390776</v>
      </c>
      <c r="EI565" s="0" t="n">
        <f aca="false">(1+(SUMIF(Inputs!$X$1:$AY$1,EI$1059,Inputs!$X565:$AY565)))^(EI$1060/EI$1061)-1</f>
        <v>0.00979929984169581</v>
      </c>
      <c r="EJ565" s="0" t="n">
        <f aca="false">(1+(SUMIF(Inputs!$X$1:$AY$1,EJ$1059,Inputs!$X565:$AY565)))^(EJ$1060/EJ$1061)-1</f>
        <v>0.00990751615536811</v>
      </c>
      <c r="EK565" s="0" t="n">
        <f aca="false">(1+(SUMIF(Inputs!$X$1:$AY$1,EK$1059,Inputs!$X565:$AY565)))^(EK$1060/EK$1061)-1</f>
        <v>0.00990751615536811</v>
      </c>
      <c r="EL565" s="0" t="n">
        <f aca="false">(1+(SUMIF(Inputs!$X$1:$AY$1,EL$1059,Inputs!$X565:$AY565)))^(EL$1060/EL$1061)-1</f>
        <v>0.00982627871417696</v>
      </c>
      <c r="EM565" s="0" t="n">
        <f aca="false">(1+(SUMIF(Inputs!$X$1:$AY$1,EM$1059,Inputs!$X565:$AY565)))^(EM$1060/EM$1061)-1</f>
        <v>0.00982627871417696</v>
      </c>
      <c r="EN565" s="0" t="n">
        <f aca="false">(1+(SUMIF(Inputs!$X$1:$AY$1,EN$1059,Inputs!$X565:$AY565)))^(EN$1060/EN$1061)-1</f>
        <v>0.00993479442597356</v>
      </c>
      <c r="EO565" s="0" t="n">
        <f aca="false">(1+(SUMIF(Inputs!$X$1:$AY$1,EO$1059,Inputs!$X565:$AY565)))^(EO$1060/EO$1061)-1</f>
        <v>0.00993479442597356</v>
      </c>
      <c r="EP565" s="0" t="n">
        <f aca="false">(1+(SUMIF(Inputs!$X$1:$AY$1,EP$1059,Inputs!$X565:$AY565)))^(EP$1060/EP$1061)-1</f>
        <v>0.00971777466220192</v>
      </c>
      <c r="EQ565" s="0" t="n">
        <f aca="false">(1+(SUMIF(Inputs!$X$1:$AY$1,EQ$1059,Inputs!$X565:$AY565)))^(EQ$1060/EQ$1061)-1</f>
        <v>0.00982627871417696</v>
      </c>
      <c r="ER565" s="0" t="n">
        <f aca="false">(1+(SUMIF(Inputs!$X$1:$AY$1,ER$1059,Inputs!$X565:$AY565)))^(ER$1060/ER$1061)-1</f>
        <v>0.00993479442597356</v>
      </c>
      <c r="ES565" s="0" t="n">
        <f aca="false">(1+(SUMIF(Inputs!$X$1:$AY$1,ES$1059,Inputs!$X565:$AY565)))^(ES$1060/ES$1061)-1</f>
        <v>0.00993479442597356</v>
      </c>
      <c r="ET565" s="0" t="n">
        <f aca="false">(1+(SUMIF(Inputs!$X$1:$AY$1,ET$1059,Inputs!$X565:$AY565)))^(ET$1060/ET$1061)-1</f>
        <v>0.00971777466220192</v>
      </c>
      <c r="EU565" s="0" t="n">
        <f aca="false">(1+(SUMIF(Inputs!$X$1:$AY$1,EU$1059,Inputs!$X565:$AY565)))^(EU$1060/EU$1061)-1</f>
        <v>0.00982627871417696</v>
      </c>
      <c r="EV565" s="0" t="n">
        <f aca="false">(1+(SUMIF(Inputs!$X$1:$AY$1,EV$1059,Inputs!$X565:$AY565)))^(EV$1060/EV$1061)-1</f>
        <v>0.00993479442597356</v>
      </c>
      <c r="EW565" s="0" t="n">
        <f aca="false">(1+(SUMIF(Inputs!$X$1:$AY$1,EW$1059,Inputs!$X565:$AY565)))^(EW$1060/EW$1061)-1</f>
        <v>0.00993479442597356</v>
      </c>
      <c r="EX565" s="0" t="n">
        <f aca="false">(1+(SUMIF(Inputs!$X$1:$AY$1,EX$1059,Inputs!$X565:$AY565)))^(EX$1060/EX$1061)-1</f>
        <v>0.00969109512390776</v>
      </c>
      <c r="EY565" s="0" t="n">
        <f aca="false">(1+(SUMIF(Inputs!$X$1:$AY$1,EY$1059,Inputs!$X565:$AY565)))^(EY$1060/EY$1061)-1</f>
        <v>0.00979929984169581</v>
      </c>
      <c r="EZ565" s="0" t="n">
        <f aca="false">(1+(SUMIF(Inputs!$X$1:$AY$1,EZ$1059,Inputs!$X565:$AY565)))^(EZ$1060/EZ$1061)-1</f>
        <v>0.00990751615536811</v>
      </c>
      <c r="FA565" s="0" t="n">
        <f aca="false">(1+(SUMIF(Inputs!$X$1:$AY$1,FA$1059,Inputs!$X565:$AY565)))^(FA$1060/FA$1061)-1</f>
        <v>0.00990751615536811</v>
      </c>
      <c r="FB565" s="0" t="n">
        <f aca="false">(1+(SUMIF(Inputs!$X$1:$AY$1,FB$1059,Inputs!$X565:$AY565)))^(FB$1060/FB$1061)-1</f>
        <v>0.00971777466220192</v>
      </c>
      <c r="FC565" s="0" t="n">
        <f aca="false">(1+(SUMIF(Inputs!$X$1:$AY$1,FC$1059,Inputs!$X565:$AY565)))^(FC$1060/FC$1061)-1</f>
        <v>0.00982627871417696</v>
      </c>
      <c r="FD565" s="0" t="n">
        <f aca="false">(1+(SUMIF(Inputs!$X$1:$AY$1,FD$1059,Inputs!$X565:$AY565)))^(FD$1060/FD$1061)-1</f>
        <v>0.00993479442597356</v>
      </c>
      <c r="FE565" s="0" t="n">
        <f aca="false">(1+(SUMIF(Inputs!$X$1:$AY$1,FE$1059,Inputs!$X565:$AY565)))^(FE$1060/FE$1061)-1</f>
        <v>0.00993479442597356</v>
      </c>
      <c r="FF565" s="0" t="n">
        <f aca="false">(1+(SUMIF(Inputs!$X$1:$AY$1,FF$1059,Inputs!$X565:$AY565)))^(FF$1060/FF$1061)-1</f>
        <v>0.00982627871417696</v>
      </c>
      <c r="FG565" s="0" t="n">
        <f aca="false">(1+(SUMIF(Inputs!$X$1:$AY$1,FG$1059,Inputs!$X565:$AY565)))^(FG$1060/FG$1061)-1</f>
        <v>0.00982627871417696</v>
      </c>
      <c r="FH565" s="0" t="n">
        <f aca="false">(1+(SUMIF(Inputs!$X$1:$AY$1,FH$1059,Inputs!$X565:$AY565)))^(FH$1060/FH$1061)-1</f>
        <v>0.00993479442597356</v>
      </c>
      <c r="FI565" s="0" t="n">
        <f aca="false">(1+(SUMIF(Inputs!$X$1:$AY$1,FI$1059,Inputs!$X565:$AY565)))^(FI$1060/FI$1061)-1</f>
        <v>0.00993479442597356</v>
      </c>
      <c r="FJ565" s="0" t="n">
        <f aca="false">(1+(SUMIF(Inputs!$X$1:$AY$1,FJ$1059,Inputs!$X565:$AY565)))^(FJ$1060/FJ$1061)-1</f>
        <v>0.00971777466220192</v>
      </c>
      <c r="FK565" s="0" t="n">
        <f aca="false">(1+(SUMIF(Inputs!$X$1:$AY$1,FK$1059,Inputs!$X565:$AY565)))^(FK$1060/FK$1061)-1</f>
        <v>0.00982627871417696</v>
      </c>
      <c r="FL565" s="0" t="n">
        <f aca="false">(1+(SUMIF(Inputs!$X$1:$AY$1,FL$1059,Inputs!$X565:$AY565)))^(FL$1060/FL$1061)-1</f>
        <v>0.00993479442597356</v>
      </c>
      <c r="FM565" s="0" t="n">
        <f aca="false">(1+(SUMIF(Inputs!$X$1:$AY$1,FM$1059,Inputs!$X565:$AY565)))^(FM$1060/FM$1061)-1</f>
        <v>0.00993479442597356</v>
      </c>
      <c r="FN565" s="0" t="n">
        <f aca="false">(1+(SUMIF(Inputs!$X$1:$AY$1,FN$1059,Inputs!$X565:$AY565)))^(FN$1060/FN$1061)-1</f>
        <v>0.00969109512390776</v>
      </c>
      <c r="FO565" s="0" t="n">
        <f aca="false">(1+(SUMIF(Inputs!$X$1:$AY$1,FO$1059,Inputs!$X565:$AY565)))^(FO$1060/FO$1061)-1</f>
        <v>0.00979929984169581</v>
      </c>
      <c r="FP565" s="0" t="n">
        <f aca="false">(1+(SUMIF(Inputs!$X$1:$AY$1,FP$1059,Inputs!$X565:$AY565)))^(FP$1060/FP$1061)-1</f>
        <v>0.00990751615536811</v>
      </c>
      <c r="FQ565" s="0" t="n">
        <f aca="false">(1+(SUMIF(Inputs!$X$1:$AY$1,FQ$1059,Inputs!$X565:$AY565)))^(FQ$1060/FQ$1061)-1</f>
        <v>0.00990751615536811</v>
      </c>
      <c r="FR565" s="0" t="n">
        <f aca="false">(1+(SUMIF(Inputs!$X$1:$AY$1,FR$1059,Inputs!$X565:$AY565)))^(FR$1060/FR$1061)-1</f>
        <v>0.00971777466220192</v>
      </c>
      <c r="FS565" s="0" t="n">
        <f aca="false">(1+(SUMIF(Inputs!$X$1:$AY$1,FS$1059,Inputs!$X565:$AY565)))^(FS$1060/FS$1061)-1</f>
        <v>0.00982627871417696</v>
      </c>
      <c r="FT565" s="0" t="n">
        <f aca="false">(1+(SUMIF(Inputs!$X$1:$AY$1,FT$1059,Inputs!$X565:$AY565)))^(FT$1060/FT$1061)-1</f>
        <v>0.00993479442597356</v>
      </c>
      <c r="FU565" s="0" t="n">
        <f aca="false">(1+(SUMIF(Inputs!$X$1:$AY$1,FU$1059,Inputs!$X565:$AY565)))^(FU$1060/FU$1061)-1</f>
        <v>0.00993479442597356</v>
      </c>
      <c r="FV565" s="284" t="n">
        <f aca="false">(1+(SUMIF(Inputs!$X$1:$BB$1,FV$1059,Inputs!$X565:$BB565)))^(FV$1060/FV$1061)-1</f>
        <v>0.00971777466220192</v>
      </c>
      <c r="FW565" s="284" t="n">
        <f aca="false">(1+(SUMIF(Inputs!$X$1:$BB$1,FW$1059,Inputs!$X565:$BB565)))^(FW$1060/FW$1061)-1</f>
        <v>0.00982627871417696</v>
      </c>
      <c r="FX565" s="284" t="n">
        <f aca="false">(1+(SUMIF(Inputs!$X$1:$BB$1,FX$1059,Inputs!$X565:$BB565)))^(FX$1060/FX$1061)-1</f>
        <v>0.00993479442597356</v>
      </c>
      <c r="FY565" s="284" t="n">
        <f aca="false">(1+(SUMIF(Inputs!$X$1:$BB$1,FY$1059,Inputs!$X565:$BB565)))^(FY$1060/FY$1061)-1</f>
        <v>0.00993479442597356</v>
      </c>
      <c r="FZ565" s="284" t="n">
        <f aca="false">(1+(SUMIF(Inputs!$X$1:$BB$1,FZ$1059,Inputs!$X565:$BB565)))^(FZ$1060/FZ$1061)-1</f>
        <v>0.00971777466220192</v>
      </c>
      <c r="GA565" s="284" t="n">
        <f aca="false">(1+(SUMIF(Inputs!$X$1:$BB$1,GA$1059,Inputs!$X565:$BB565)))^(GA$1060/GA$1061)-1</f>
        <v>0.00982627871417696</v>
      </c>
      <c r="GB565" s="284" t="n">
        <f aca="false">(1+(SUMIF(Inputs!$X$1:$BB$1,GB$1059,Inputs!$X565:$BB565)))^(GB$1060/GB$1061)-1</f>
        <v>0.00993479442597356</v>
      </c>
      <c r="GC565" s="284" t="n">
        <f aca="false">(1+(SUMIF(Inputs!$X$1:$BB$1,GC$1059,Inputs!$X565:$BB565)))^(GC$1060/GC$1061)-1</f>
        <v>0.00993479442597356</v>
      </c>
      <c r="GD565" s="284" t="n">
        <f aca="false">(1+(SUMIF(Inputs!$X$1:$BB$1,GD$1059,Inputs!$X565:$BB565)))^(GD$1060/GD$1061)-1</f>
        <v>0.00971777466220192</v>
      </c>
      <c r="GE565" s="284" t="n">
        <f aca="false">(1+(SUMIF(Inputs!$X$1:$BB$1,GE$1059,Inputs!$X565:$BB565)))^(GE$1060/GE$1061)-1</f>
        <v>0.00982627871417696</v>
      </c>
      <c r="GF565" s="284" t="n">
        <f aca="false">(1+(SUMIF(Inputs!$X$1:$BB$1,GF$1059,Inputs!$X565:$BB565)))^(GF$1060/GF$1061)-1</f>
        <v>0.00993479442597356</v>
      </c>
      <c r="GG565" s="284" t="n">
        <f aca="false">(1+(SUMIF(Inputs!$X$1:$BB$1,GG$1059,Inputs!$X565:$BB565)))^(GG$1060/GG$1061)-1</f>
        <v>0.00993479442597356</v>
      </c>
      <c r="GH565" s="284" t="n">
        <f aca="false">(1+(SUMIF(Inputs!$X$1:$BG$1,GH$1059,Inputs!$X565:$BG565)))^(GH$1060/GH$1061)-1</f>
        <v>0.00971777466220192</v>
      </c>
      <c r="GI565" s="284" t="n">
        <f aca="false">(1+(SUMIF(Inputs!$X$1:$BG$1,GI$1059,Inputs!$X565:$BG565)))^(GI$1060/GI$1061)-1</f>
        <v>0.00982627871417696</v>
      </c>
      <c r="GJ565" s="284" t="n">
        <f aca="false">(1+(SUMIF(Inputs!$X$1:$BG$1,GJ$1059,Inputs!$X565:$BG565)))^(GJ$1060/GJ$1061)-1</f>
        <v>0.00993479442597356</v>
      </c>
      <c r="GK565" s="284" t="n">
        <f aca="false">(1+(SUMIF(Inputs!$X$1:$BG$1,GK$1059,Inputs!$X565:$BG565)))^(GK$1060/GK$1061)-1</f>
        <v>0.00993479442597356</v>
      </c>
      <c r="GL565" s="284" t="n">
        <f aca="false">(1+(SUMIF(Inputs!$X$1:$BG$1,GL$1059,Inputs!$X565:$BG565)))^(GL$1060/GL$1061)-1</f>
        <v>0.00971777466220192</v>
      </c>
      <c r="GM565" s="284" t="n">
        <f aca="false">(1+(SUMIF(Inputs!$X$1:$BG$1,GM$1059,Inputs!$X565:$BG565)))^(GM$1060/GM$1061)-1</f>
        <v>0.00982627871417696</v>
      </c>
      <c r="GN565" s="284" t="n">
        <f aca="false">(1+(SUMIF(Inputs!$X$1:$BG$1,GN$1059,Inputs!$X565:$BG565)))^(GN$1060/GN$1061)-1</f>
        <v>0.00993479442597356</v>
      </c>
      <c r="GO565" s="284" t="n">
        <f aca="false">(1+(SUMIF(Inputs!$X$1:$BG$1,GO$1059,Inputs!$X565:$BG565)))^(GO$1060/GO$1061)-1</f>
        <v>0.00993479442597356</v>
      </c>
      <c r="GP565" s="284" t="n">
        <f aca="false">(1+(SUMIF(Inputs!$X$1:$BG$1,GP$1059,Inputs!$X565:$BG565)))^(GP$1060/GP$1061)-1</f>
        <v>0.00971777466220192</v>
      </c>
      <c r="GQ565" s="284" t="n">
        <f aca="false">(1+(SUMIF(Inputs!$X$1:$BG$1,GQ$1059,Inputs!$X565:$BG565)))^(GQ$1060/GQ$1061)-1</f>
        <v>0.00982627871417696</v>
      </c>
      <c r="GR565" s="284" t="n">
        <f aca="false">(1+(SUMIF(Inputs!$X$1:$BG$1,GR$1059,Inputs!$X565:$BG565)))^(GR$1060/GR$1061)-1</f>
        <v>0.00993479442597356</v>
      </c>
      <c r="GS565" s="284" t="n">
        <f aca="false">(1+(SUMIF(Inputs!$X$1:$BG$1,GS$1059,Inputs!$X565:$BG565)))^(GS$1060/GS$1061)-1</f>
        <v>0.00993479442597356</v>
      </c>
      <c r="GT565" s="284" t="n">
        <f aca="false">(1+(SUMIF(Inputs!$X$1:$BG$1,GT$1059,Inputs!$X565:$BG565)))^(GT$1060/GT$1061)-1</f>
        <v>0.00971777466220192</v>
      </c>
      <c r="GU565" s="284" t="n">
        <f aca="false">(1+(SUMIF(Inputs!$X$1:$BG$1,GU$1059,Inputs!$X565:$BG565)))^(GU$1060/GU$1061)-1</f>
        <v>0.00982627871417696</v>
      </c>
      <c r="GV565" s="284" t="n">
        <f aca="false">(1+(SUMIF(Inputs!$X$1:$BG$1,GV$1059,Inputs!$X565:$BG565)))^(GV$1060/GV$1061)-1</f>
        <v>0.00993479442597356</v>
      </c>
      <c r="GW565" s="284" t="n">
        <f aca="false">(1+(SUMIF(Inputs!$X$1:$BG$1,GW$1059,Inputs!$X565:$BG565)))^(GW$1060/GW$1061)-1</f>
        <v>0.00993479442597356</v>
      </c>
      <c r="GX565" s="284" t="n">
        <f aca="false">(1+(SUMIF(Inputs!$X$1:$BG$1,GX$1059,Inputs!$X565:$BG565)))^(GX$1060/GX$1061)-1</f>
        <v>0.00971777466220192</v>
      </c>
      <c r="GY565" s="284" t="n">
        <f aca="false">(1+(SUMIF(Inputs!$X$1:$BG$1,GY$1059,Inputs!$X565:$BG565)))^(GY$1060/GY$1061)-1</f>
        <v>0.00982627871417696</v>
      </c>
      <c r="GZ565" s="284" t="n">
        <f aca="false">(1+(SUMIF(Inputs!$X$1:$BG$1,GZ$1059,Inputs!$X565:$BG565)))^(GZ$1060/GZ$1061)-1</f>
        <v>0.00993479442597356</v>
      </c>
      <c r="HA565" s="284" t="n">
        <f aca="false">(1+(SUMIF(Inputs!$X$1:$BG$1,HA$1059,Inputs!$X565:$BG565)))^(HA$1060/HA$1061)-1</f>
        <v>0.00993479442597356</v>
      </c>
    </row>
    <row r="566" customFormat="false" ht="15" hidden="false" customHeight="false" outlineLevel="0" collapsed="false">
      <c r="A566" s="345" t="s">
        <v>99</v>
      </c>
      <c r="B566" s="346" t="s">
        <v>499</v>
      </c>
      <c r="C566" s="400" t="s">
        <v>517</v>
      </c>
      <c r="D566" s="346" t="s">
        <v>320</v>
      </c>
      <c r="E566" s="397"/>
      <c r="F566" s="399" t="s">
        <v>526</v>
      </c>
      <c r="G566" s="397" t="s">
        <v>12</v>
      </c>
      <c r="H566" s="397"/>
      <c r="I566" s="397"/>
      <c r="CL566" s="0" t="n">
        <f aca="false">(1+(SUMIF(Inputs!$X$1:$AY$1,CL$1059,Inputs!$X566:$AY566)))^(CL$1060/CL$1061)-1</f>
        <v>0</v>
      </c>
      <c r="CM566" s="0" t="n">
        <f aca="false">(1+(SUMIF(Inputs!$X$1:$AY$1,CM$1059,Inputs!$X566:$AY566)))^(CM$1060/CM$1061)-1</f>
        <v>0</v>
      </c>
      <c r="CN566" s="0" t="n">
        <f aca="false">(1+(SUMIF(Inputs!$X$1:$AY$1,CN$1059,Inputs!$X566:$AY566)))^(CN$1060/CN$1061)-1</f>
        <v>0</v>
      </c>
      <c r="CO566" s="0" t="n">
        <f aca="false">(1+(SUMIF(Inputs!$X$1:$AY$1,CO$1059,Inputs!$X566:$AY566)))^(CO$1060/CO$1061)-1</f>
        <v>0</v>
      </c>
      <c r="CP566" s="0" t="n">
        <f aca="false">(1+(SUMIF(Inputs!$X$1:$AY$1,CP$1059,Inputs!$X566:$AY566)))^(CP$1060/CP$1061)-1</f>
        <v>-0.0125680160876787</v>
      </c>
      <c r="CQ566" s="0" t="n">
        <f aca="false">(1+(SUMIF(Inputs!$X$1:$AY$1,CQ$1059,Inputs!$X566:$AY566)))^(CQ$1060/CQ$1061)-1</f>
        <v>-0.0127067697336769</v>
      </c>
      <c r="CR566" s="0" t="n">
        <f aca="false">(1+(SUMIF(Inputs!$X$1:$AY$1,CR$1059,Inputs!$X566:$AY566)))^(CR$1060/CR$1061)-1</f>
        <v>-0.0128455038820544</v>
      </c>
      <c r="CS566" s="0" t="n">
        <f aca="false">(1+(SUMIF(Inputs!$X$1:$AY$1,CS$1059,Inputs!$X566:$AY566)))^(CS$1060/CS$1061)-1</f>
        <v>-0.0128455038820544</v>
      </c>
      <c r="CT566" s="0" t="n">
        <f aca="false">(1+(SUMIF(Inputs!$X$1:$AY$1,CT$1059,Inputs!$X566:$AY566)))^(CT$1060/CT$1061)-1</f>
        <v>0</v>
      </c>
      <c r="CU566" s="0" t="n">
        <f aca="false">(1+(SUMIF(Inputs!$X$1:$AY$1,CU$1059,Inputs!$X566:$AY566)))^(CU$1060/CU$1061)-1</f>
        <v>0</v>
      </c>
      <c r="CV566" s="0" t="n">
        <f aca="false">(1+(SUMIF(Inputs!$X$1:$AY$1,CV$1059,Inputs!$X566:$AY566)))^(CV$1060/CV$1061)-1</f>
        <v>0</v>
      </c>
      <c r="CW566" s="0" t="n">
        <f aca="false">(1+(SUMIF(Inputs!$X$1:$AY$1,CW$1059,Inputs!$X566:$AY566)))^(CW$1060/CW$1061)-1</f>
        <v>0</v>
      </c>
      <c r="CX566" s="0" t="n">
        <f aca="false">(1+(SUMIF(Inputs!$X$1:$AY$1,CX$1059,Inputs!$X566:$AY566)))^(CX$1060/CX$1061)-1</f>
        <v>0.0163547759965623</v>
      </c>
      <c r="CY566" s="0" t="n">
        <f aca="false">(1+(SUMIF(Inputs!$X$1:$AY$1,CY$1059,Inputs!$X566:$AY566)))^(CY$1060/CY$1061)-1</f>
        <v>0.0163547759965623</v>
      </c>
      <c r="CZ566" s="0" t="n">
        <f aca="false">(1+(SUMIF(Inputs!$X$1:$AY$1,CZ$1059,Inputs!$X566:$AY566)))^(CZ$1060/CZ$1061)-1</f>
        <v>0.0165359766765141</v>
      </c>
      <c r="DA566" s="0" t="n">
        <f aca="false">(1+(SUMIF(Inputs!$X$1:$AY$1,DA$1059,Inputs!$X566:$AY566)))^(DA$1060/DA$1061)-1</f>
        <v>0.0165359766765141</v>
      </c>
      <c r="DB566" s="357" t="n">
        <f aca="false">(1+(SUMIF(Inputs!$X$1:$AY$1,DB$1059,Inputs!$X566:$AY566)))^(DB$1060/DB$1061)-1</f>
        <v>0.0032933074880126</v>
      </c>
      <c r="DC566" s="0" t="n">
        <f aca="false">(1+(SUMIF(Inputs!$X$1:$AY$1,DC$1059,Inputs!$X566:$AY566)))^(DC$1060/DC$1061)-1</f>
        <v>0.00332996065176028</v>
      </c>
      <c r="DD566" s="0" t="n">
        <f aca="false">(1+(SUMIF(Inputs!$X$1:$AY$1,DD$1059,Inputs!$X566:$AY566)))^(DD$1060/DD$1061)-1</f>
        <v>0.00336661515455261</v>
      </c>
      <c r="DE566" s="0" t="n">
        <f aca="false">(1+(SUMIF(Inputs!$X$1:$AY$1,DE$1059,Inputs!$X566:$AY566)))^(DE$1060/DE$1061)-1</f>
        <v>0.00336661515455261</v>
      </c>
      <c r="DF566" s="0" t="n">
        <f aca="false">(1+(SUMIF(Inputs!$X$1:$AY$1,DF$1059,Inputs!$X566:$AY566)))^(DF$1060/DF$1061)-1</f>
        <v>0.00554930705760137</v>
      </c>
      <c r="DG566" s="0" t="n">
        <f aca="false">(1+(SUMIF(Inputs!$X$1:$AY$1,DG$1059,Inputs!$X566:$AY566)))^(DG$1060/DG$1061)-1</f>
        <v>0.00561113869253993</v>
      </c>
      <c r="DH566" s="0" t="n">
        <f aca="false">(1+(SUMIF(Inputs!$X$1:$AY$1,DH$1059,Inputs!$X566:$AY566)))^(DH$1060/DH$1061)-1</f>
        <v>0.00567297412953094</v>
      </c>
      <c r="DI566" s="0" t="n">
        <f aca="false">(1+(SUMIF(Inputs!$X$1:$AY$1,DI$1059,Inputs!$X566:$AY566)))^(DI$1060/DI$1061)-1</f>
        <v>0.00567297412953094</v>
      </c>
      <c r="DJ566" s="0" t="n">
        <f aca="false">(1+(SUMIF(Inputs!$X$1:$AY$1,DJ$1059,Inputs!$X566:$AY566)))^(DJ$1060/DJ$1061)-1</f>
        <v>0.00561129542034888</v>
      </c>
      <c r="DK566" s="0" t="n">
        <f aca="false">(1+(SUMIF(Inputs!$X$1:$AY$1,DK$1059,Inputs!$X566:$AY566)))^(DK$1060/DK$1061)-1</f>
        <v>0.00567381969038183</v>
      </c>
      <c r="DL566" s="0" t="n">
        <f aca="false">(1+(SUMIF(Inputs!$X$1:$AY$1,DL$1059,Inputs!$X566:$AY566)))^(DL$1060/DL$1061)-1</f>
        <v>0.00573634784788535</v>
      </c>
      <c r="DM566" s="0" t="n">
        <f aca="false">(1+(SUMIF(Inputs!$X$1:$AY$1,DM$1059,Inputs!$X566:$AY566)))^(DM$1060/DM$1061)-1</f>
        <v>0.00573634784788535</v>
      </c>
      <c r="DN566" s="0" t="n">
        <f aca="false">(1+(SUMIF(Inputs!$X$1:$AY$1,DN$1059,Inputs!$X566:$AY566)))^(DN$1060/DN$1061)-1</f>
        <v>0.00929492872662396</v>
      </c>
      <c r="DO566" s="0" t="n">
        <f aca="false">(1+(SUMIF(Inputs!$X$1:$AY$1,DO$1059,Inputs!$X566:$AY566)))^(DO$1060/DO$1061)-1</f>
        <v>0.00939868954155765</v>
      </c>
      <c r="DP566" s="0" t="n">
        <f aca="false">(1+(SUMIF(Inputs!$X$1:$AY$1,DP$1059,Inputs!$X566:$AY566)))^(DP$1060/DP$1061)-1</f>
        <v>0.0095024610236476</v>
      </c>
      <c r="DQ566" s="0" t="n">
        <f aca="false">(1+(SUMIF(Inputs!$X$1:$AY$1,DQ$1059,Inputs!$X566:$AY566)))^(DQ$1060/DQ$1061)-1</f>
        <v>0.0095024610236476</v>
      </c>
      <c r="DR566" s="0" t="n">
        <f aca="false">(1+(SUMIF(Inputs!$X$1:$AY$1,DR$1059,Inputs!$X566:$AY566)))^(DR$1060/DR$1061)-1</f>
        <v>0.0100158642755948</v>
      </c>
      <c r="DS566" s="0" t="n">
        <f aca="false">(1+(SUMIF(Inputs!$X$1:$AY$1,DS$1059,Inputs!$X566:$AY566)))^(DS$1060/DS$1061)-1</f>
        <v>0.0100158642755948</v>
      </c>
      <c r="DT566" s="0" t="n">
        <f aca="false">(1+(SUMIF(Inputs!$X$1:$AY$1,DT$1059,Inputs!$X566:$AY566)))^(DT$1060/DT$1061)-1</f>
        <v>0.0101264841396331</v>
      </c>
      <c r="DU566" s="0" t="n">
        <f aca="false">(1+(SUMIF(Inputs!$X$1:$AY$1,DU$1059,Inputs!$X566:$AY566)))^(DU$1060/DU$1061)-1</f>
        <v>0.0101264841396331</v>
      </c>
      <c r="DV566" s="0" t="n">
        <f aca="false">(1+(SUMIF(Inputs!$X$1:$AY$1,DV$1059,Inputs!$X566:$AY566)))^(DV$1060/DV$1061)-1</f>
        <v>0.0100326312015204</v>
      </c>
      <c r="DW566" s="0" t="n">
        <f aca="false">(1+(SUMIF(Inputs!$X$1:$AY$1,DW$1059,Inputs!$X566:$AY566)))^(DW$1060/DW$1061)-1</f>
        <v>0.0101446684213513</v>
      </c>
      <c r="DX566" s="0" t="n">
        <f aca="false">(1+(SUMIF(Inputs!$X$1:$AY$1,DX$1059,Inputs!$X566:$AY566)))^(DX$1060/DX$1061)-1</f>
        <v>0.0102567180688387</v>
      </c>
      <c r="DY566" s="0" t="n">
        <f aca="false">(1+(SUMIF(Inputs!$X$1:$AY$1,DY$1059,Inputs!$X566:$AY566)))^(DY$1060/DY$1061)-1</f>
        <v>0.0102567180688387</v>
      </c>
      <c r="DZ566" s="0" t="n">
        <f aca="false">(1+(SUMIF(Inputs!$X$1:$AY$1,DZ$1059,Inputs!$X566:$AY566)))^(DZ$1060/DZ$1061)-1</f>
        <v>0.0100326312015204</v>
      </c>
      <c r="EA566" s="276" t="n">
        <f aca="false">(1+(SUMIF(Inputs!$X$1:$AY$1,EA$1059,Inputs!$X566:$AY566)))^(EA$1060/EA$1061)-1</f>
        <v>0.0101446684213513</v>
      </c>
      <c r="EB566" s="0" t="n">
        <f aca="false">(1+(SUMIF(Inputs!$X$1:$AY$1,EB$1059,Inputs!$X566:$AY566)))^(EB$1060/EB$1061)-1</f>
        <v>0.0102567180688387</v>
      </c>
      <c r="EC566" s="0" t="n">
        <f aca="false">(1+(SUMIF(Inputs!$X$1:$AY$1,EC$1059,Inputs!$X566:$AY566)))^(EC$1060/EC$1061)-1</f>
        <v>0.0102567180688387</v>
      </c>
      <c r="ED566" s="0" t="n">
        <f aca="false">(1+(SUMIF(Inputs!$X$1:$AY$1,ED$1059,Inputs!$X566:$AY566)))^(ED$1060/ED$1061)-1</f>
        <v>0.0100326312015204</v>
      </c>
      <c r="EE566" s="0" t="n">
        <f aca="false">(1+(SUMIF(Inputs!$X$1:$AY$1,EE$1059,Inputs!$X566:$AY566)))^(EE$1060/EE$1061)-1</f>
        <v>0.0101446684213513</v>
      </c>
      <c r="EF566" s="0" t="n">
        <f aca="false">(1+(SUMIF(Inputs!$X$1:$AY$1,EF$1059,Inputs!$X566:$AY566)))^(EF$1060/EF$1061)-1</f>
        <v>0.0102567180688387</v>
      </c>
      <c r="EG566" s="0" t="n">
        <f aca="false">(1+(SUMIF(Inputs!$X$1:$AY$1,EG$1059,Inputs!$X566:$AY566)))^(EG$1060/EG$1061)-1</f>
        <v>0.0102567180688387</v>
      </c>
      <c r="EH566" s="0" t="n">
        <f aca="false">(1+(SUMIF(Inputs!$X$1:$AY$1,EH$1059,Inputs!$X566:$AY566)))^(EH$1060/EH$1061)-1</f>
        <v>0.0100050829690641</v>
      </c>
      <c r="EI566" s="0" t="n">
        <f aca="false">(1+(SUMIF(Inputs!$X$1:$AY$1,EI$1059,Inputs!$X566:$AY566)))^(EI$1060/EI$1061)-1</f>
        <v>0.0101168110119216</v>
      </c>
      <c r="EJ566" s="0" t="n">
        <f aca="false">(1+(SUMIF(Inputs!$X$1:$AY$1,EJ$1059,Inputs!$X566:$AY566)))^(EJ$1060/EJ$1061)-1</f>
        <v>0.0102285514142768</v>
      </c>
      <c r="EK566" s="0" t="n">
        <f aca="false">(1+(SUMIF(Inputs!$X$1:$AY$1,EK$1059,Inputs!$X566:$AY566)))^(EK$1060/EK$1061)-1</f>
        <v>0.0102285514142768</v>
      </c>
      <c r="EL566" s="0" t="n">
        <f aca="false">(1+(SUMIF(Inputs!$X$1:$AY$1,EL$1059,Inputs!$X566:$AY566)))^(EL$1060/EL$1061)-1</f>
        <v>0.0101446684213513</v>
      </c>
      <c r="EM566" s="0" t="n">
        <f aca="false">(1+(SUMIF(Inputs!$X$1:$AY$1,EM$1059,Inputs!$X566:$AY566)))^(EM$1060/EM$1061)-1</f>
        <v>0.0101446684213513</v>
      </c>
      <c r="EN566" s="0" t="n">
        <f aca="false">(1+(SUMIF(Inputs!$X$1:$AY$1,EN$1059,Inputs!$X566:$AY566)))^(EN$1060/EN$1061)-1</f>
        <v>0.0102567180688387</v>
      </c>
      <c r="EO566" s="0" t="n">
        <f aca="false">(1+(SUMIF(Inputs!$X$1:$AY$1,EO$1059,Inputs!$X566:$AY566)))^(EO$1060/EO$1061)-1</f>
        <v>0.0102567180688387</v>
      </c>
      <c r="EP566" s="0" t="n">
        <f aca="false">(1+(SUMIF(Inputs!$X$1:$AY$1,EP$1059,Inputs!$X566:$AY566)))^(EP$1060/EP$1061)-1</f>
        <v>0.0100326312015204</v>
      </c>
      <c r="EQ566" s="0" t="n">
        <f aca="false">(1+(SUMIF(Inputs!$X$1:$AY$1,EQ$1059,Inputs!$X566:$AY566)))^(EQ$1060/EQ$1061)-1</f>
        <v>0.0101446684213513</v>
      </c>
      <c r="ER566" s="0" t="n">
        <f aca="false">(1+(SUMIF(Inputs!$X$1:$AY$1,ER$1059,Inputs!$X566:$AY566)))^(ER$1060/ER$1061)-1</f>
        <v>0.0102567180688387</v>
      </c>
      <c r="ES566" s="0" t="n">
        <f aca="false">(1+(SUMIF(Inputs!$X$1:$AY$1,ES$1059,Inputs!$X566:$AY566)))^(ES$1060/ES$1061)-1</f>
        <v>0.0102567180688387</v>
      </c>
      <c r="ET566" s="0" t="n">
        <f aca="false">(1+(SUMIF(Inputs!$X$1:$AY$1,ET$1059,Inputs!$X566:$AY566)))^(ET$1060/ET$1061)-1</f>
        <v>0.0100326312015204</v>
      </c>
      <c r="EU566" s="0" t="n">
        <f aca="false">(1+(SUMIF(Inputs!$X$1:$AY$1,EU$1059,Inputs!$X566:$AY566)))^(EU$1060/EU$1061)-1</f>
        <v>0.0101446684213513</v>
      </c>
      <c r="EV566" s="0" t="n">
        <f aca="false">(1+(SUMIF(Inputs!$X$1:$AY$1,EV$1059,Inputs!$X566:$AY566)))^(EV$1060/EV$1061)-1</f>
        <v>0.0102567180688387</v>
      </c>
      <c r="EW566" s="0" t="n">
        <f aca="false">(1+(SUMIF(Inputs!$X$1:$AY$1,EW$1059,Inputs!$X566:$AY566)))^(EW$1060/EW$1061)-1</f>
        <v>0.0102567180688387</v>
      </c>
      <c r="EX566" s="0" t="n">
        <f aca="false">(1+(SUMIF(Inputs!$X$1:$AY$1,EX$1059,Inputs!$X566:$AY566)))^(EX$1060/EX$1061)-1</f>
        <v>0.0100050829690641</v>
      </c>
      <c r="EY566" s="0" t="n">
        <f aca="false">(1+(SUMIF(Inputs!$X$1:$AY$1,EY$1059,Inputs!$X566:$AY566)))^(EY$1060/EY$1061)-1</f>
        <v>0.0101168110119216</v>
      </c>
      <c r="EZ566" s="0" t="n">
        <f aca="false">(1+(SUMIF(Inputs!$X$1:$AY$1,EZ$1059,Inputs!$X566:$AY566)))^(EZ$1060/EZ$1061)-1</f>
        <v>0.0102285514142768</v>
      </c>
      <c r="FA566" s="0" t="n">
        <f aca="false">(1+(SUMIF(Inputs!$X$1:$AY$1,FA$1059,Inputs!$X566:$AY566)))^(FA$1060/FA$1061)-1</f>
        <v>0.0102285514142768</v>
      </c>
      <c r="FB566" s="0" t="n">
        <f aca="false">(1+(SUMIF(Inputs!$X$1:$AY$1,FB$1059,Inputs!$X566:$AY566)))^(FB$1060/FB$1061)-1</f>
        <v>0.0100326312015204</v>
      </c>
      <c r="FC566" s="0" t="n">
        <f aca="false">(1+(SUMIF(Inputs!$X$1:$AY$1,FC$1059,Inputs!$X566:$AY566)))^(FC$1060/FC$1061)-1</f>
        <v>0.0101446684213513</v>
      </c>
      <c r="FD566" s="0" t="n">
        <f aca="false">(1+(SUMIF(Inputs!$X$1:$AY$1,FD$1059,Inputs!$X566:$AY566)))^(FD$1060/FD$1061)-1</f>
        <v>0.0102567180688387</v>
      </c>
      <c r="FE566" s="0" t="n">
        <f aca="false">(1+(SUMIF(Inputs!$X$1:$AY$1,FE$1059,Inputs!$X566:$AY566)))^(FE$1060/FE$1061)-1</f>
        <v>0.0102567180688387</v>
      </c>
      <c r="FF566" s="0" t="n">
        <f aca="false">(1+(SUMIF(Inputs!$X$1:$AY$1,FF$1059,Inputs!$X566:$AY566)))^(FF$1060/FF$1061)-1</f>
        <v>0.0101446684213513</v>
      </c>
      <c r="FG566" s="0" t="n">
        <f aca="false">(1+(SUMIF(Inputs!$X$1:$AY$1,FG$1059,Inputs!$X566:$AY566)))^(FG$1060/FG$1061)-1</f>
        <v>0.0101446684213513</v>
      </c>
      <c r="FH566" s="0" t="n">
        <f aca="false">(1+(SUMIF(Inputs!$X$1:$AY$1,FH$1059,Inputs!$X566:$AY566)))^(FH$1060/FH$1061)-1</f>
        <v>0.0102567180688387</v>
      </c>
      <c r="FI566" s="0" t="n">
        <f aca="false">(1+(SUMIF(Inputs!$X$1:$AY$1,FI$1059,Inputs!$X566:$AY566)))^(FI$1060/FI$1061)-1</f>
        <v>0.0102567180688387</v>
      </c>
      <c r="FJ566" s="0" t="n">
        <f aca="false">(1+(SUMIF(Inputs!$X$1:$AY$1,FJ$1059,Inputs!$X566:$AY566)))^(FJ$1060/FJ$1061)-1</f>
        <v>0.0100326312015204</v>
      </c>
      <c r="FK566" s="0" t="n">
        <f aca="false">(1+(SUMIF(Inputs!$X$1:$AY$1,FK$1059,Inputs!$X566:$AY566)))^(FK$1060/FK$1061)-1</f>
        <v>0.0101446684213513</v>
      </c>
      <c r="FL566" s="0" t="n">
        <f aca="false">(1+(SUMIF(Inputs!$X$1:$AY$1,FL$1059,Inputs!$X566:$AY566)))^(FL$1060/FL$1061)-1</f>
        <v>0.0102567180688387</v>
      </c>
      <c r="FM566" s="0" t="n">
        <f aca="false">(1+(SUMIF(Inputs!$X$1:$AY$1,FM$1059,Inputs!$X566:$AY566)))^(FM$1060/FM$1061)-1</f>
        <v>0.0102567180688387</v>
      </c>
      <c r="FN566" s="0" t="n">
        <f aca="false">(1+(SUMIF(Inputs!$X$1:$AY$1,FN$1059,Inputs!$X566:$AY566)))^(FN$1060/FN$1061)-1</f>
        <v>0.0100050829690641</v>
      </c>
      <c r="FO566" s="0" t="n">
        <f aca="false">(1+(SUMIF(Inputs!$X$1:$AY$1,FO$1059,Inputs!$X566:$AY566)))^(FO$1060/FO$1061)-1</f>
        <v>0.0101168110119216</v>
      </c>
      <c r="FP566" s="0" t="n">
        <f aca="false">(1+(SUMIF(Inputs!$X$1:$AY$1,FP$1059,Inputs!$X566:$AY566)))^(FP$1060/FP$1061)-1</f>
        <v>0.0102285514142768</v>
      </c>
      <c r="FQ566" s="0" t="n">
        <f aca="false">(1+(SUMIF(Inputs!$X$1:$AY$1,FQ$1059,Inputs!$X566:$AY566)))^(FQ$1060/FQ$1061)-1</f>
        <v>0.0102285514142768</v>
      </c>
      <c r="FR566" s="0" t="n">
        <f aca="false">(1+(SUMIF(Inputs!$X$1:$AY$1,FR$1059,Inputs!$X566:$AY566)))^(FR$1060/FR$1061)-1</f>
        <v>0.0100326312015204</v>
      </c>
      <c r="FS566" s="0" t="n">
        <f aca="false">(1+(SUMIF(Inputs!$X$1:$AY$1,FS$1059,Inputs!$X566:$AY566)))^(FS$1060/FS$1061)-1</f>
        <v>0.0101446684213513</v>
      </c>
      <c r="FT566" s="0" t="n">
        <f aca="false">(1+(SUMIF(Inputs!$X$1:$AY$1,FT$1059,Inputs!$X566:$AY566)))^(FT$1060/FT$1061)-1</f>
        <v>0.0102567180688387</v>
      </c>
      <c r="FU566" s="0" t="n">
        <f aca="false">(1+(SUMIF(Inputs!$X$1:$AY$1,FU$1059,Inputs!$X566:$AY566)))^(FU$1060/FU$1061)-1</f>
        <v>0.0102567180688387</v>
      </c>
      <c r="FV566" s="284" t="n">
        <f aca="false">(1+(SUMIF(Inputs!$X$1:$BB$1,FV$1059,Inputs!$X566:$BB566)))^(FV$1060/FV$1061)-1</f>
        <v>0.0100326312015204</v>
      </c>
      <c r="FW566" s="284" t="n">
        <f aca="false">(1+(SUMIF(Inputs!$X$1:$BB$1,FW$1059,Inputs!$X566:$BB566)))^(FW$1060/FW$1061)-1</f>
        <v>0.0101446684213513</v>
      </c>
      <c r="FX566" s="284" t="n">
        <f aca="false">(1+(SUMIF(Inputs!$X$1:$BB$1,FX$1059,Inputs!$X566:$BB566)))^(FX$1060/FX$1061)-1</f>
        <v>0.0102567180688387</v>
      </c>
      <c r="FY566" s="284" t="n">
        <f aca="false">(1+(SUMIF(Inputs!$X$1:$BB$1,FY$1059,Inputs!$X566:$BB566)))^(FY$1060/FY$1061)-1</f>
        <v>0.0102567180688387</v>
      </c>
      <c r="FZ566" s="284" t="n">
        <f aca="false">(1+(SUMIF(Inputs!$X$1:$BB$1,FZ$1059,Inputs!$X566:$BB566)))^(FZ$1060/FZ$1061)-1</f>
        <v>0.0100326312015204</v>
      </c>
      <c r="GA566" s="284" t="n">
        <f aca="false">(1+(SUMIF(Inputs!$X$1:$BB$1,GA$1059,Inputs!$X566:$BB566)))^(GA$1060/GA$1061)-1</f>
        <v>0.0101446684213513</v>
      </c>
      <c r="GB566" s="284" t="n">
        <f aca="false">(1+(SUMIF(Inputs!$X$1:$BB$1,GB$1059,Inputs!$X566:$BB566)))^(GB$1060/GB$1061)-1</f>
        <v>0.0102567180688387</v>
      </c>
      <c r="GC566" s="284" t="n">
        <f aca="false">(1+(SUMIF(Inputs!$X$1:$BB$1,GC$1059,Inputs!$X566:$BB566)))^(GC$1060/GC$1061)-1</f>
        <v>0.0102567180688387</v>
      </c>
      <c r="GD566" s="284" t="n">
        <f aca="false">(1+(SUMIF(Inputs!$X$1:$BB$1,GD$1059,Inputs!$X566:$BB566)))^(GD$1060/GD$1061)-1</f>
        <v>0.0100326312015204</v>
      </c>
      <c r="GE566" s="284" t="n">
        <f aca="false">(1+(SUMIF(Inputs!$X$1:$BB$1,GE$1059,Inputs!$X566:$BB566)))^(GE$1060/GE$1061)-1</f>
        <v>0.0101446684213513</v>
      </c>
      <c r="GF566" s="284" t="n">
        <f aca="false">(1+(SUMIF(Inputs!$X$1:$BB$1,GF$1059,Inputs!$X566:$BB566)))^(GF$1060/GF$1061)-1</f>
        <v>0.0102567180688387</v>
      </c>
      <c r="GG566" s="284" t="n">
        <f aca="false">(1+(SUMIF(Inputs!$X$1:$BB$1,GG$1059,Inputs!$X566:$BB566)))^(GG$1060/GG$1061)-1</f>
        <v>0.0102567180688387</v>
      </c>
      <c r="GH566" s="284" t="n">
        <f aca="false">(1+(SUMIF(Inputs!$X$1:$BG$1,GH$1059,Inputs!$X566:$BG566)))^(GH$1060/GH$1061)-1</f>
        <v>0.0100326312015204</v>
      </c>
      <c r="GI566" s="284" t="n">
        <f aca="false">(1+(SUMIF(Inputs!$X$1:$BG$1,GI$1059,Inputs!$X566:$BG566)))^(GI$1060/GI$1061)-1</f>
        <v>0.0101446684213513</v>
      </c>
      <c r="GJ566" s="284" t="n">
        <f aca="false">(1+(SUMIF(Inputs!$X$1:$BG$1,GJ$1059,Inputs!$X566:$BG566)))^(GJ$1060/GJ$1061)-1</f>
        <v>0.0102567180688387</v>
      </c>
      <c r="GK566" s="284" t="n">
        <f aca="false">(1+(SUMIF(Inputs!$X$1:$BG$1,GK$1059,Inputs!$X566:$BG566)))^(GK$1060/GK$1061)-1</f>
        <v>0.0102567180688387</v>
      </c>
      <c r="GL566" s="284" t="n">
        <f aca="false">(1+(SUMIF(Inputs!$X$1:$BG$1,GL$1059,Inputs!$X566:$BG566)))^(GL$1060/GL$1061)-1</f>
        <v>0.0100326312015204</v>
      </c>
      <c r="GM566" s="284" t="n">
        <f aca="false">(1+(SUMIF(Inputs!$X$1:$BG$1,GM$1059,Inputs!$X566:$BG566)))^(GM$1060/GM$1061)-1</f>
        <v>0.0101446684213513</v>
      </c>
      <c r="GN566" s="284" t="n">
        <f aca="false">(1+(SUMIF(Inputs!$X$1:$BG$1,GN$1059,Inputs!$X566:$BG566)))^(GN$1060/GN$1061)-1</f>
        <v>0.0102567180688387</v>
      </c>
      <c r="GO566" s="284" t="n">
        <f aca="false">(1+(SUMIF(Inputs!$X$1:$BG$1,GO$1059,Inputs!$X566:$BG566)))^(GO$1060/GO$1061)-1</f>
        <v>0.0102567180688387</v>
      </c>
      <c r="GP566" s="284" t="n">
        <f aca="false">(1+(SUMIF(Inputs!$X$1:$BG$1,GP$1059,Inputs!$X566:$BG566)))^(GP$1060/GP$1061)-1</f>
        <v>0.0100326312015204</v>
      </c>
      <c r="GQ566" s="284" t="n">
        <f aca="false">(1+(SUMIF(Inputs!$X$1:$BG$1,GQ$1059,Inputs!$X566:$BG566)))^(GQ$1060/GQ$1061)-1</f>
        <v>0.0101446684213513</v>
      </c>
      <c r="GR566" s="284" t="n">
        <f aca="false">(1+(SUMIF(Inputs!$X$1:$BG$1,GR$1059,Inputs!$X566:$BG566)))^(GR$1060/GR$1061)-1</f>
        <v>0.0102567180688387</v>
      </c>
      <c r="GS566" s="284" t="n">
        <f aca="false">(1+(SUMIF(Inputs!$X$1:$BG$1,GS$1059,Inputs!$X566:$BG566)))^(GS$1060/GS$1061)-1</f>
        <v>0.0102567180688387</v>
      </c>
      <c r="GT566" s="284" t="n">
        <f aca="false">(1+(SUMIF(Inputs!$X$1:$BG$1,GT$1059,Inputs!$X566:$BG566)))^(GT$1060/GT$1061)-1</f>
        <v>0.0100326312015204</v>
      </c>
      <c r="GU566" s="284" t="n">
        <f aca="false">(1+(SUMIF(Inputs!$X$1:$BG$1,GU$1059,Inputs!$X566:$BG566)))^(GU$1060/GU$1061)-1</f>
        <v>0.0101446684213513</v>
      </c>
      <c r="GV566" s="284" t="n">
        <f aca="false">(1+(SUMIF(Inputs!$X$1:$BG$1,GV$1059,Inputs!$X566:$BG566)))^(GV$1060/GV$1061)-1</f>
        <v>0.0102567180688387</v>
      </c>
      <c r="GW566" s="284" t="n">
        <f aca="false">(1+(SUMIF(Inputs!$X$1:$BG$1,GW$1059,Inputs!$X566:$BG566)))^(GW$1060/GW$1061)-1</f>
        <v>0.0102567180688387</v>
      </c>
      <c r="GX566" s="284" t="n">
        <f aca="false">(1+(SUMIF(Inputs!$X$1:$BG$1,GX$1059,Inputs!$X566:$BG566)))^(GX$1060/GX$1061)-1</f>
        <v>0.0100326312015204</v>
      </c>
      <c r="GY566" s="284" t="n">
        <f aca="false">(1+(SUMIF(Inputs!$X$1:$BG$1,GY$1059,Inputs!$X566:$BG566)))^(GY$1060/GY$1061)-1</f>
        <v>0.0101446684213513</v>
      </c>
      <c r="GZ566" s="284" t="n">
        <f aca="false">(1+(SUMIF(Inputs!$X$1:$BG$1,GZ$1059,Inputs!$X566:$BG566)))^(GZ$1060/GZ$1061)-1</f>
        <v>0.0102567180688387</v>
      </c>
      <c r="HA566" s="284" t="n">
        <f aca="false">(1+(SUMIF(Inputs!$X$1:$BG$1,HA$1059,Inputs!$X566:$BG566)))^(HA$1060/HA$1061)-1</f>
        <v>0.0102567180688387</v>
      </c>
    </row>
    <row r="567" customFormat="false" ht="15" hidden="false" customHeight="false" outlineLevel="0" collapsed="false">
      <c r="A567" s="345" t="s">
        <v>99</v>
      </c>
      <c r="B567" s="346" t="s">
        <v>499</v>
      </c>
      <c r="C567" s="400" t="s">
        <v>506</v>
      </c>
      <c r="D567" s="346" t="s">
        <v>320</v>
      </c>
      <c r="E567" s="410"/>
      <c r="F567" s="399" t="s">
        <v>527</v>
      </c>
      <c r="G567" s="397" t="s">
        <v>12</v>
      </c>
      <c r="H567" s="397"/>
      <c r="I567" s="397"/>
      <c r="CL567" s="0" t="n">
        <f aca="false">(1+(SUMIF(Inputs!$X$1:$AY$1,CL$1059,Inputs!$X567:$AY567)))^(CL$1060/CL$1061)-1</f>
        <v>0.0502536627819798</v>
      </c>
      <c r="CM567" s="0" t="n">
        <f aca="false">(1+(SUMIF(Inputs!$X$1:$AY$1,CM$1059,Inputs!$X567:$AY567)))^(CM$1060/CM$1061)-1</f>
        <v>0.0508259935814677</v>
      </c>
      <c r="CN567" s="0" t="n">
        <f aca="false">(1+(SUMIF(Inputs!$X$1:$AY$1,CN$1059,Inputs!$X567:$AY567)))^(CN$1060/CN$1061)-1</f>
        <v>0.0513986362699359</v>
      </c>
      <c r="CO567" s="0" t="n">
        <f aca="false">(1+(SUMIF(Inputs!$X$1:$AY$1,CO$1059,Inputs!$X567:$AY567)))^(CO$1060/CO$1061)-1</f>
        <v>0.0513986362699359</v>
      </c>
      <c r="CP567" s="0" t="n">
        <f aca="false">(1+(SUMIF(Inputs!$X$1:$AY$1,CP$1059,Inputs!$X567:$AY567)))^(CP$1060/CP$1061)-1</f>
        <v>0.00731509734330516</v>
      </c>
      <c r="CQ567" s="0" t="n">
        <f aca="false">(1+(SUMIF(Inputs!$X$1:$AY$1,CQ$1059,Inputs!$X567:$AY567)))^(CQ$1060/CQ$1061)-1</f>
        <v>0.00739667606501926</v>
      </c>
      <c r="CR567" s="0" t="n">
        <f aca="false">(1+(SUMIF(Inputs!$X$1:$AY$1,CR$1059,Inputs!$X567:$AY567)))^(CR$1060/CR$1061)-1</f>
        <v>0.00747826139349228</v>
      </c>
      <c r="CS567" s="0" t="n">
        <f aca="false">(1+(SUMIF(Inputs!$X$1:$AY$1,CS$1059,Inputs!$X567:$AY567)))^(CS$1060/CS$1061)-1</f>
        <v>0.00747826139349228</v>
      </c>
      <c r="CT567" s="0" t="n">
        <f aca="false">(1+(SUMIF(Inputs!$X$1:$AY$1,CT$1059,Inputs!$X567:$AY567)))^(CT$1060/CT$1061)-1</f>
        <v>0.0389036291214115</v>
      </c>
      <c r="CU567" s="0" t="n">
        <f aca="false">(1+(SUMIF(Inputs!$X$1:$AY$1,CU$1059,Inputs!$X567:$AY567)))^(CU$1060/CU$1061)-1</f>
        <v>0.039344286420453</v>
      </c>
      <c r="CV567" s="0" t="n">
        <f aca="false">(1+(SUMIF(Inputs!$X$1:$AY$1,CV$1059,Inputs!$X567:$AY567)))^(CV$1060/CV$1061)-1</f>
        <v>0.0397851306269703</v>
      </c>
      <c r="CW567" s="0" t="n">
        <f aca="false">(1+(SUMIF(Inputs!$X$1:$AY$1,CW$1059,Inputs!$X567:$AY567)))^(CW$1060/CW$1061)-1</f>
        <v>0.0397851306269703</v>
      </c>
      <c r="CX567" s="0" t="n">
        <f aca="false">(1+(SUMIF(Inputs!$X$1:$AY$1,CX$1059,Inputs!$X567:$AY567)))^(CX$1060/CX$1061)-1</f>
        <v>0.0780257973639602</v>
      </c>
      <c r="CY567" s="0" t="n">
        <f aca="false">(1+(SUMIF(Inputs!$X$1:$AY$1,CY$1059,Inputs!$X567:$AY567)))^(CY$1060/CY$1061)-1</f>
        <v>0.0780257973639602</v>
      </c>
      <c r="CZ567" s="0" t="n">
        <f aca="false">(1+(SUMIF(Inputs!$X$1:$AY$1,CZ$1059,Inputs!$X567:$AY567)))^(CZ$1060/CZ$1061)-1</f>
        <v>0.0789162043392151</v>
      </c>
      <c r="DA567" s="0" t="n">
        <f aca="false">(1+(SUMIF(Inputs!$X$1:$AY$1,DA$1059,Inputs!$X567:$AY567)))^(DA$1060/DA$1061)-1</f>
        <v>0.0789162043392151</v>
      </c>
      <c r="DB567" s="357" t="n">
        <f aca="false">(1+(SUMIF(Inputs!$X$1:$AY$1,DB$1059,Inputs!$X567:$AY567)))^(DB$1060/DB$1061)-1</f>
        <v>0.0209192511567027</v>
      </c>
      <c r="DC567" s="0" t="n">
        <f aca="false">(1+(SUMIF(Inputs!$X$1:$AY$1,DC$1059,Inputs!$X567:$AY567)))^(DC$1060/DC$1061)-1</f>
        <v>0.0211541287120771</v>
      </c>
      <c r="DD567" s="0" t="n">
        <f aca="false">(1+(SUMIF(Inputs!$X$1:$AY$1,DD$1059,Inputs!$X567:$AY567)))^(DD$1060/DD$1061)-1</f>
        <v>0.0213890603045028</v>
      </c>
      <c r="DE567" s="0" t="n">
        <f aca="false">(1+(SUMIF(Inputs!$X$1:$AY$1,DE$1059,Inputs!$X567:$AY567)))^(DE$1060/DE$1061)-1</f>
        <v>0.0213890603045028</v>
      </c>
      <c r="DF567" s="0" t="n">
        <f aca="false">(1+(SUMIF(Inputs!$X$1:$AY$1,DF$1059,Inputs!$X567:$AY567)))^(DF$1060/DF$1061)-1</f>
        <v>-0.0160907724926802</v>
      </c>
      <c r="DG567" s="0" t="n">
        <f aca="false">(1+(SUMIF(Inputs!$X$1:$AY$1,DG$1059,Inputs!$X567:$AY567)))^(DG$1060/DG$1061)-1</f>
        <v>-0.0162680966897154</v>
      </c>
      <c r="DH567" s="0" t="n">
        <f aca="false">(1+(SUMIF(Inputs!$X$1:$AY$1,DH$1059,Inputs!$X567:$AY567)))^(DH$1060/DH$1061)-1</f>
        <v>-0.0164453889286492</v>
      </c>
      <c r="DI567" s="0" t="n">
        <f aca="false">(1+(SUMIF(Inputs!$X$1:$AY$1,DI$1059,Inputs!$X567:$AY567)))^(DI$1060/DI$1061)-1</f>
        <v>-0.0164453889286492</v>
      </c>
      <c r="DJ567" s="0" t="n">
        <f aca="false">(1+(SUMIF(Inputs!$X$1:$AY$1,DJ$1059,Inputs!$X567:$AY567)))^(DJ$1060/DJ$1061)-1</f>
        <v>0.013184109440403</v>
      </c>
      <c r="DK567" s="0" t="n">
        <f aca="false">(1+(SUMIF(Inputs!$X$1:$AY$1,DK$1059,Inputs!$X567:$AY567)))^(DK$1060/DK$1061)-1</f>
        <v>0.0133315717300462</v>
      </c>
      <c r="DL567" s="0" t="n">
        <f aca="false">(1+(SUMIF(Inputs!$X$1:$AY$1,DL$1059,Inputs!$X567:$AY567)))^(DL$1060/DL$1061)-1</f>
        <v>0.0134790554818565</v>
      </c>
      <c r="DM567" s="0" t="n">
        <f aca="false">(1+(SUMIF(Inputs!$X$1:$AY$1,DM$1059,Inputs!$X567:$AY567)))^(DM$1060/DM$1061)-1</f>
        <v>0.0134790554818565</v>
      </c>
      <c r="DN567" s="0" t="n">
        <f aca="false">(1+(SUMIF(Inputs!$X$1:$AY$1,DN$1059,Inputs!$X567:$AY567)))^(DN$1060/DN$1061)-1</f>
        <v>0.0133665908725331</v>
      </c>
      <c r="DO567" s="0" t="n">
        <f aca="false">(1+(SUMIF(Inputs!$X$1:$AY$1,DO$1059,Inputs!$X567:$AY567)))^(DO$1060/DO$1061)-1</f>
        <v>0.0135161077723518</v>
      </c>
      <c r="DP567" s="0" t="n">
        <f aca="false">(1+(SUMIF(Inputs!$X$1:$AY$1,DP$1059,Inputs!$X567:$AY567)))^(DP$1060/DP$1061)-1</f>
        <v>0.0136656467326013</v>
      </c>
      <c r="DQ567" s="0" t="n">
        <f aca="false">(1+(SUMIF(Inputs!$X$1:$AY$1,DQ$1059,Inputs!$X567:$AY567)))^(DQ$1060/DQ$1061)-1</f>
        <v>0.0136656467326013</v>
      </c>
      <c r="DR567" s="0" t="n">
        <f aca="false">(1+(SUMIF(Inputs!$X$1:$AY$1,DR$1059,Inputs!$X567:$AY567)))^(DR$1060/DR$1061)-1</f>
        <v>0.0132028651293188</v>
      </c>
      <c r="DS567" s="0" t="n">
        <f aca="false">(1+(SUMIF(Inputs!$X$1:$AY$1,DS$1059,Inputs!$X567:$AY567)))^(DS$1060/DS$1061)-1</f>
        <v>0.0132028651293188</v>
      </c>
      <c r="DT567" s="0" t="n">
        <f aca="false">(1+(SUMIF(Inputs!$X$1:$AY$1,DT$1059,Inputs!$X567:$AY567)))^(DT$1060/DT$1061)-1</f>
        <v>0.013348915675454</v>
      </c>
      <c r="DU567" s="0" t="n">
        <f aca="false">(1+(SUMIF(Inputs!$X$1:$AY$1,DU$1059,Inputs!$X567:$AY567)))^(DU$1060/DU$1061)-1</f>
        <v>0.013348915675454</v>
      </c>
      <c r="DV567" s="0" t="n">
        <f aca="false">(1+(SUMIF(Inputs!$X$1:$AY$1,DV$1059,Inputs!$X567:$AY567)))^(DV$1060/DV$1061)-1</f>
        <v>0.0130908726783796</v>
      </c>
      <c r="DW567" s="0" t="n">
        <f aca="false">(1+(SUMIF(Inputs!$X$1:$AY$1,DW$1059,Inputs!$X567:$AY567)))^(DW$1060/DW$1061)-1</f>
        <v>0.0132372853314291</v>
      </c>
      <c r="DX567" s="0" t="n">
        <f aca="false">(1+(SUMIF(Inputs!$X$1:$AY$1,DX$1059,Inputs!$X567:$AY567)))^(DX$1060/DX$1061)-1</f>
        <v>0.013383719144145</v>
      </c>
      <c r="DY567" s="0" t="n">
        <f aca="false">(1+(SUMIF(Inputs!$X$1:$AY$1,DY$1059,Inputs!$X567:$AY567)))^(DY$1060/DY$1061)-1</f>
        <v>0.013383719144145</v>
      </c>
      <c r="DZ567" s="0" t="n">
        <f aca="false">(1+(SUMIF(Inputs!$X$1:$AY$1,DZ$1059,Inputs!$X567:$AY567)))^(DZ$1060/DZ$1061)-1</f>
        <v>0.013102693009813</v>
      </c>
      <c r="EA567" s="276" t="n">
        <f aca="false">(1+(SUMIF(Inputs!$X$1:$AY$1,EA$1059,Inputs!$X567:$AY567)))^(EA$1060/EA$1061)-1</f>
        <v>0.0132492387279173</v>
      </c>
      <c r="EB567" s="0" t="n">
        <f aca="false">(1+(SUMIF(Inputs!$X$1:$AY$1,EB$1059,Inputs!$X567:$AY567)))^(EB$1060/EB$1061)-1</f>
        <v>0.0133958056439196</v>
      </c>
      <c r="EC567" s="0" t="n">
        <f aca="false">(1+(SUMIF(Inputs!$X$1:$AY$1,EC$1059,Inputs!$X567:$AY567)))^(EC$1060/EC$1061)-1</f>
        <v>0.0133958056439196</v>
      </c>
      <c r="ED567" s="0" t="n">
        <f aca="false">(1+(SUMIF(Inputs!$X$1:$AY$1,ED$1059,Inputs!$X567:$AY567)))^(ED$1060/ED$1061)-1</f>
        <v>0.013102693009813</v>
      </c>
      <c r="EE567" s="0" t="n">
        <f aca="false">(1+(SUMIF(Inputs!$X$1:$AY$1,EE$1059,Inputs!$X567:$AY567)))^(EE$1060/EE$1061)-1</f>
        <v>0.0132492387279173</v>
      </c>
      <c r="EF567" s="0" t="n">
        <f aca="false">(1+(SUMIF(Inputs!$X$1:$AY$1,EF$1059,Inputs!$X567:$AY567)))^(EF$1060/EF$1061)-1</f>
        <v>0.0133958056439196</v>
      </c>
      <c r="EG567" s="0" t="n">
        <f aca="false">(1+(SUMIF(Inputs!$X$1:$AY$1,EG$1059,Inputs!$X567:$AY567)))^(EG$1060/EG$1061)-1</f>
        <v>0.0133958056439196</v>
      </c>
      <c r="EH567" s="0" t="n">
        <f aca="false">(1+(SUMIF(Inputs!$X$1:$AY$1,EH$1059,Inputs!$X567:$AY567)))^(EH$1060/EH$1061)-1</f>
        <v>0.0130666604243328</v>
      </c>
      <c r="EI567" s="0" t="n">
        <f aca="false">(1+(SUMIF(Inputs!$X$1:$AY$1,EI$1059,Inputs!$X567:$AY567)))^(EI$1060/EI$1061)-1</f>
        <v>0.0132128005175356</v>
      </c>
      <c r="EJ567" s="0" t="n">
        <f aca="false">(1+(SUMIF(Inputs!$X$1:$AY$1,EJ$1059,Inputs!$X567:$AY567)))^(EJ$1060/EJ$1061)-1</f>
        <v>0.0133589616922007</v>
      </c>
      <c r="EK567" s="0" t="n">
        <f aca="false">(1+(SUMIF(Inputs!$X$1:$AY$1,EK$1059,Inputs!$X567:$AY567)))^(EK$1060/EK$1061)-1</f>
        <v>0.0133589616922007</v>
      </c>
      <c r="EL567" s="0" t="n">
        <f aca="false">(1+(SUMIF(Inputs!$X$1:$AY$1,EL$1059,Inputs!$X567:$AY567)))^(EL$1060/EL$1061)-1</f>
        <v>0.0132492387279173</v>
      </c>
      <c r="EM567" s="0" t="n">
        <f aca="false">(1+(SUMIF(Inputs!$X$1:$AY$1,EM$1059,Inputs!$X567:$AY567)))^(EM$1060/EM$1061)-1</f>
        <v>0.0132492387279173</v>
      </c>
      <c r="EN567" s="0" t="n">
        <f aca="false">(1+(SUMIF(Inputs!$X$1:$AY$1,EN$1059,Inputs!$X567:$AY567)))^(EN$1060/EN$1061)-1</f>
        <v>0.0133958056439196</v>
      </c>
      <c r="EO567" s="0" t="n">
        <f aca="false">(1+(SUMIF(Inputs!$X$1:$AY$1,EO$1059,Inputs!$X567:$AY567)))^(EO$1060/EO$1061)-1</f>
        <v>0.0133958056439196</v>
      </c>
      <c r="EP567" s="0" t="n">
        <f aca="false">(1+(SUMIF(Inputs!$X$1:$AY$1,EP$1059,Inputs!$X567:$AY567)))^(EP$1060/EP$1061)-1</f>
        <v>0.013102693009813</v>
      </c>
      <c r="EQ567" s="0" t="n">
        <f aca="false">(1+(SUMIF(Inputs!$X$1:$AY$1,EQ$1059,Inputs!$X567:$AY567)))^(EQ$1060/EQ$1061)-1</f>
        <v>0.0132492387279173</v>
      </c>
      <c r="ER567" s="0" t="n">
        <f aca="false">(1+(SUMIF(Inputs!$X$1:$AY$1,ER$1059,Inputs!$X567:$AY567)))^(ER$1060/ER$1061)-1</f>
        <v>0.0133958056439196</v>
      </c>
      <c r="ES567" s="0" t="n">
        <f aca="false">(1+(SUMIF(Inputs!$X$1:$AY$1,ES$1059,Inputs!$X567:$AY567)))^(ES$1060/ES$1061)-1</f>
        <v>0.0133958056439196</v>
      </c>
      <c r="ET567" s="0" t="n">
        <f aca="false">(1+(SUMIF(Inputs!$X$1:$AY$1,ET$1059,Inputs!$X567:$AY567)))^(ET$1060/ET$1061)-1</f>
        <v>0.013102693009813</v>
      </c>
      <c r="EU567" s="0" t="n">
        <f aca="false">(1+(SUMIF(Inputs!$X$1:$AY$1,EU$1059,Inputs!$X567:$AY567)))^(EU$1060/EU$1061)-1</f>
        <v>0.0132492387279173</v>
      </c>
      <c r="EV567" s="0" t="n">
        <f aca="false">(1+(SUMIF(Inputs!$X$1:$AY$1,EV$1059,Inputs!$X567:$AY567)))^(EV$1060/EV$1061)-1</f>
        <v>0.0133958056439196</v>
      </c>
      <c r="EW567" s="0" t="n">
        <f aca="false">(1+(SUMIF(Inputs!$X$1:$AY$1,EW$1059,Inputs!$X567:$AY567)))^(EW$1060/EW$1061)-1</f>
        <v>0.0133958056439196</v>
      </c>
      <c r="EX567" s="0" t="n">
        <f aca="false">(1+(SUMIF(Inputs!$X$1:$AY$1,EX$1059,Inputs!$X567:$AY567)))^(EX$1060/EX$1061)-1</f>
        <v>0.0130666604243328</v>
      </c>
      <c r="EY567" s="0" t="n">
        <f aca="false">(1+(SUMIF(Inputs!$X$1:$AY$1,EY$1059,Inputs!$X567:$AY567)))^(EY$1060/EY$1061)-1</f>
        <v>0.0132128005175356</v>
      </c>
      <c r="EZ567" s="0" t="n">
        <f aca="false">(1+(SUMIF(Inputs!$X$1:$AY$1,EZ$1059,Inputs!$X567:$AY567)))^(EZ$1060/EZ$1061)-1</f>
        <v>0.0133589616922007</v>
      </c>
      <c r="FA567" s="0" t="n">
        <f aca="false">(1+(SUMIF(Inputs!$X$1:$AY$1,FA$1059,Inputs!$X567:$AY567)))^(FA$1060/FA$1061)-1</f>
        <v>0.0133589616922007</v>
      </c>
      <c r="FB567" s="0" t="n">
        <f aca="false">(1+(SUMIF(Inputs!$X$1:$AY$1,FB$1059,Inputs!$X567:$AY567)))^(FB$1060/FB$1061)-1</f>
        <v>0.013102693009813</v>
      </c>
      <c r="FC567" s="0" t="n">
        <f aca="false">(1+(SUMIF(Inputs!$X$1:$AY$1,FC$1059,Inputs!$X567:$AY567)))^(FC$1060/FC$1061)-1</f>
        <v>0.0132492387279173</v>
      </c>
      <c r="FD567" s="0" t="n">
        <f aca="false">(1+(SUMIF(Inputs!$X$1:$AY$1,FD$1059,Inputs!$X567:$AY567)))^(FD$1060/FD$1061)-1</f>
        <v>0.0133958056439196</v>
      </c>
      <c r="FE567" s="0" t="n">
        <f aca="false">(1+(SUMIF(Inputs!$X$1:$AY$1,FE$1059,Inputs!$X567:$AY567)))^(FE$1060/FE$1061)-1</f>
        <v>0.0133958056439196</v>
      </c>
      <c r="FF567" s="0" t="n">
        <f aca="false">(1+(SUMIF(Inputs!$X$1:$AY$1,FF$1059,Inputs!$X567:$AY567)))^(FF$1060/FF$1061)-1</f>
        <v>0.0132492387279173</v>
      </c>
      <c r="FG567" s="0" t="n">
        <f aca="false">(1+(SUMIF(Inputs!$X$1:$AY$1,FG$1059,Inputs!$X567:$AY567)))^(FG$1060/FG$1061)-1</f>
        <v>0.0132492387279173</v>
      </c>
      <c r="FH567" s="0" t="n">
        <f aca="false">(1+(SUMIF(Inputs!$X$1:$AY$1,FH$1059,Inputs!$X567:$AY567)))^(FH$1060/FH$1061)-1</f>
        <v>0.0133958056439196</v>
      </c>
      <c r="FI567" s="0" t="n">
        <f aca="false">(1+(SUMIF(Inputs!$X$1:$AY$1,FI$1059,Inputs!$X567:$AY567)))^(FI$1060/FI$1061)-1</f>
        <v>0.0133958056439196</v>
      </c>
      <c r="FJ567" s="0" t="n">
        <f aca="false">(1+(SUMIF(Inputs!$X$1:$AY$1,FJ$1059,Inputs!$X567:$AY567)))^(FJ$1060/FJ$1061)-1</f>
        <v>0.013102693009813</v>
      </c>
      <c r="FK567" s="0" t="n">
        <f aca="false">(1+(SUMIF(Inputs!$X$1:$AY$1,FK$1059,Inputs!$X567:$AY567)))^(FK$1060/FK$1061)-1</f>
        <v>0.0132492387279173</v>
      </c>
      <c r="FL567" s="0" t="n">
        <f aca="false">(1+(SUMIF(Inputs!$X$1:$AY$1,FL$1059,Inputs!$X567:$AY567)))^(FL$1060/FL$1061)-1</f>
        <v>0.0133958056439196</v>
      </c>
      <c r="FM567" s="0" t="n">
        <f aca="false">(1+(SUMIF(Inputs!$X$1:$AY$1,FM$1059,Inputs!$X567:$AY567)))^(FM$1060/FM$1061)-1</f>
        <v>0.0133958056439196</v>
      </c>
      <c r="FN567" s="0" t="n">
        <f aca="false">(1+(SUMIF(Inputs!$X$1:$AY$1,FN$1059,Inputs!$X567:$AY567)))^(FN$1060/FN$1061)-1</f>
        <v>0.0130666604243328</v>
      </c>
      <c r="FO567" s="0" t="n">
        <f aca="false">(1+(SUMIF(Inputs!$X$1:$AY$1,FO$1059,Inputs!$X567:$AY567)))^(FO$1060/FO$1061)-1</f>
        <v>0.0132128005175356</v>
      </c>
      <c r="FP567" s="0" t="n">
        <f aca="false">(1+(SUMIF(Inputs!$X$1:$AY$1,FP$1059,Inputs!$X567:$AY567)))^(FP$1060/FP$1061)-1</f>
        <v>0.0133589616922007</v>
      </c>
      <c r="FQ567" s="0" t="n">
        <f aca="false">(1+(SUMIF(Inputs!$X$1:$AY$1,FQ$1059,Inputs!$X567:$AY567)))^(FQ$1060/FQ$1061)-1</f>
        <v>0.0133589616922007</v>
      </c>
      <c r="FR567" s="0" t="n">
        <f aca="false">(1+(SUMIF(Inputs!$X$1:$AY$1,FR$1059,Inputs!$X567:$AY567)))^(FR$1060/FR$1061)-1</f>
        <v>0.013102693009813</v>
      </c>
      <c r="FS567" s="0" t="n">
        <f aca="false">(1+(SUMIF(Inputs!$X$1:$AY$1,FS$1059,Inputs!$X567:$AY567)))^(FS$1060/FS$1061)-1</f>
        <v>0.0132492387279173</v>
      </c>
      <c r="FT567" s="0" t="n">
        <f aca="false">(1+(SUMIF(Inputs!$X$1:$AY$1,FT$1059,Inputs!$X567:$AY567)))^(FT$1060/FT$1061)-1</f>
        <v>0.0133958056439196</v>
      </c>
      <c r="FU567" s="0" t="n">
        <f aca="false">(1+(SUMIF(Inputs!$X$1:$AY$1,FU$1059,Inputs!$X567:$AY567)))^(FU$1060/FU$1061)-1</f>
        <v>0.0133958056439196</v>
      </c>
      <c r="FV567" s="284" t="n">
        <f aca="false">(1+(SUMIF(Inputs!$X$1:$BB$1,FV$1059,Inputs!$X567:$BB567)))^(FV$1060/FV$1061)-1</f>
        <v>0.013102693009813</v>
      </c>
      <c r="FW567" s="284" t="n">
        <f aca="false">(1+(SUMIF(Inputs!$X$1:$BB$1,FW$1059,Inputs!$X567:$BB567)))^(FW$1060/FW$1061)-1</f>
        <v>0.0132492387279173</v>
      </c>
      <c r="FX567" s="284" t="n">
        <f aca="false">(1+(SUMIF(Inputs!$X$1:$BB$1,FX$1059,Inputs!$X567:$BB567)))^(FX$1060/FX$1061)-1</f>
        <v>0.0133958056439196</v>
      </c>
      <c r="FY567" s="284" t="n">
        <f aca="false">(1+(SUMIF(Inputs!$X$1:$BB$1,FY$1059,Inputs!$X567:$BB567)))^(FY$1060/FY$1061)-1</f>
        <v>0.0133958056439196</v>
      </c>
      <c r="FZ567" s="284" t="n">
        <f aca="false">(1+(SUMIF(Inputs!$X$1:$BB$1,FZ$1059,Inputs!$X567:$BB567)))^(FZ$1060/FZ$1061)-1</f>
        <v>0.013102693009813</v>
      </c>
      <c r="GA567" s="284" t="n">
        <f aca="false">(1+(SUMIF(Inputs!$X$1:$BB$1,GA$1059,Inputs!$X567:$BB567)))^(GA$1060/GA$1061)-1</f>
        <v>0.0132492387279173</v>
      </c>
      <c r="GB567" s="284" t="n">
        <f aca="false">(1+(SUMIF(Inputs!$X$1:$BB$1,GB$1059,Inputs!$X567:$BB567)))^(GB$1060/GB$1061)-1</f>
        <v>0.0133958056439196</v>
      </c>
      <c r="GC567" s="284" t="n">
        <f aca="false">(1+(SUMIF(Inputs!$X$1:$BB$1,GC$1059,Inputs!$X567:$BB567)))^(GC$1060/GC$1061)-1</f>
        <v>0.0133958056439196</v>
      </c>
      <c r="GD567" s="284" t="n">
        <f aca="false">(1+(SUMIF(Inputs!$X$1:$BB$1,GD$1059,Inputs!$X567:$BB567)))^(GD$1060/GD$1061)-1</f>
        <v>0.013102693009813</v>
      </c>
      <c r="GE567" s="284" t="n">
        <f aca="false">(1+(SUMIF(Inputs!$X$1:$BB$1,GE$1059,Inputs!$X567:$BB567)))^(GE$1060/GE$1061)-1</f>
        <v>0.0132492387279173</v>
      </c>
      <c r="GF567" s="284" t="n">
        <f aca="false">(1+(SUMIF(Inputs!$X$1:$BB$1,GF$1059,Inputs!$X567:$BB567)))^(GF$1060/GF$1061)-1</f>
        <v>0.0133958056439196</v>
      </c>
      <c r="GG567" s="284" t="n">
        <f aca="false">(1+(SUMIF(Inputs!$X$1:$BB$1,GG$1059,Inputs!$X567:$BB567)))^(GG$1060/GG$1061)-1</f>
        <v>0.0133958056439196</v>
      </c>
      <c r="GH567" s="284" t="n">
        <f aca="false">(1+(SUMIF(Inputs!$X$1:$BG$1,GH$1059,Inputs!$X567:$BG567)))^(GH$1060/GH$1061)-1</f>
        <v>0.013102693009813</v>
      </c>
      <c r="GI567" s="284" t="n">
        <f aca="false">(1+(SUMIF(Inputs!$X$1:$BG$1,GI$1059,Inputs!$X567:$BG567)))^(GI$1060/GI$1061)-1</f>
        <v>0.0132492387279173</v>
      </c>
      <c r="GJ567" s="284" t="n">
        <f aca="false">(1+(SUMIF(Inputs!$X$1:$BG$1,GJ$1059,Inputs!$X567:$BG567)))^(GJ$1060/GJ$1061)-1</f>
        <v>0.0133958056439196</v>
      </c>
      <c r="GK567" s="284" t="n">
        <f aca="false">(1+(SUMIF(Inputs!$X$1:$BG$1,GK$1059,Inputs!$X567:$BG567)))^(GK$1060/GK$1061)-1</f>
        <v>0.0133958056439196</v>
      </c>
      <c r="GL567" s="284" t="n">
        <f aca="false">(1+(SUMIF(Inputs!$X$1:$BG$1,GL$1059,Inputs!$X567:$BG567)))^(GL$1060/GL$1061)-1</f>
        <v>0.013102693009813</v>
      </c>
      <c r="GM567" s="284" t="n">
        <f aca="false">(1+(SUMIF(Inputs!$X$1:$BG$1,GM$1059,Inputs!$X567:$BG567)))^(GM$1060/GM$1061)-1</f>
        <v>0.0132492387279173</v>
      </c>
      <c r="GN567" s="284" t="n">
        <f aca="false">(1+(SUMIF(Inputs!$X$1:$BG$1,GN$1059,Inputs!$X567:$BG567)))^(GN$1060/GN$1061)-1</f>
        <v>0.0133958056439196</v>
      </c>
      <c r="GO567" s="284" t="n">
        <f aca="false">(1+(SUMIF(Inputs!$X$1:$BG$1,GO$1059,Inputs!$X567:$BG567)))^(GO$1060/GO$1061)-1</f>
        <v>0.0133958056439196</v>
      </c>
      <c r="GP567" s="284" t="n">
        <f aca="false">(1+(SUMIF(Inputs!$X$1:$BG$1,GP$1059,Inputs!$X567:$BG567)))^(GP$1060/GP$1061)-1</f>
        <v>0.013102693009813</v>
      </c>
      <c r="GQ567" s="284" t="n">
        <f aca="false">(1+(SUMIF(Inputs!$X$1:$BG$1,GQ$1059,Inputs!$X567:$BG567)))^(GQ$1060/GQ$1061)-1</f>
        <v>0.0132492387279173</v>
      </c>
      <c r="GR567" s="284" t="n">
        <f aca="false">(1+(SUMIF(Inputs!$X$1:$BG$1,GR$1059,Inputs!$X567:$BG567)))^(GR$1060/GR$1061)-1</f>
        <v>0.0133958056439196</v>
      </c>
      <c r="GS567" s="284" t="n">
        <f aca="false">(1+(SUMIF(Inputs!$X$1:$BG$1,GS$1059,Inputs!$X567:$BG567)))^(GS$1060/GS$1061)-1</f>
        <v>0.0133958056439196</v>
      </c>
      <c r="GT567" s="284" t="n">
        <f aca="false">(1+(SUMIF(Inputs!$X$1:$BG$1,GT$1059,Inputs!$X567:$BG567)))^(GT$1060/GT$1061)-1</f>
        <v>0.013102693009813</v>
      </c>
      <c r="GU567" s="284" t="n">
        <f aca="false">(1+(SUMIF(Inputs!$X$1:$BG$1,GU$1059,Inputs!$X567:$BG567)))^(GU$1060/GU$1061)-1</f>
        <v>0.0132492387279173</v>
      </c>
      <c r="GV567" s="284" t="n">
        <f aca="false">(1+(SUMIF(Inputs!$X$1:$BG$1,GV$1059,Inputs!$X567:$BG567)))^(GV$1060/GV$1061)-1</f>
        <v>0.0133958056439196</v>
      </c>
      <c r="GW567" s="284" t="n">
        <f aca="false">(1+(SUMIF(Inputs!$X$1:$BG$1,GW$1059,Inputs!$X567:$BG567)))^(GW$1060/GW$1061)-1</f>
        <v>0.0133958056439196</v>
      </c>
      <c r="GX567" s="284" t="n">
        <f aca="false">(1+(SUMIF(Inputs!$X$1:$BG$1,GX$1059,Inputs!$X567:$BG567)))^(GX$1060/GX$1061)-1</f>
        <v>0.013102693009813</v>
      </c>
      <c r="GY567" s="284" t="n">
        <f aca="false">(1+(SUMIF(Inputs!$X$1:$BG$1,GY$1059,Inputs!$X567:$BG567)))^(GY$1060/GY$1061)-1</f>
        <v>0.0132492387279173</v>
      </c>
      <c r="GZ567" s="284" t="n">
        <f aca="false">(1+(SUMIF(Inputs!$X$1:$BG$1,GZ$1059,Inputs!$X567:$BG567)))^(GZ$1060/GZ$1061)-1</f>
        <v>0.0133958056439196</v>
      </c>
      <c r="HA567" s="284" t="n">
        <f aca="false">(1+(SUMIF(Inputs!$X$1:$BG$1,HA$1059,Inputs!$X567:$BG567)))^(HA$1060/HA$1061)-1</f>
        <v>0.0133958056439196</v>
      </c>
    </row>
    <row r="568" customFormat="false" ht="15" hidden="false" customHeight="false" outlineLevel="0" collapsed="false">
      <c r="A568" s="345" t="s">
        <v>99</v>
      </c>
      <c r="B568" s="346" t="s">
        <v>499</v>
      </c>
      <c r="C568" s="400" t="s">
        <v>510</v>
      </c>
      <c r="D568" s="346" t="s">
        <v>320</v>
      </c>
      <c r="E568" s="410"/>
      <c r="F568" s="399" t="s">
        <v>528</v>
      </c>
      <c r="G568" s="397" t="s">
        <v>12</v>
      </c>
      <c r="H568" s="397"/>
      <c r="I568" s="397"/>
      <c r="CL568" s="0" t="n">
        <f aca="false">(1+(SUMIF(Inputs!$X$1:$AY$1,CL$1059,Inputs!$X568:$AY568)))^(CL$1060/CL$1061)-1</f>
        <v>0.0104859268767892</v>
      </c>
      <c r="CM568" s="0" t="n">
        <f aca="false">(1+(SUMIF(Inputs!$X$1:$AY$1,CM$1059,Inputs!$X568:$AY568)))^(CM$1060/CM$1061)-1</f>
        <v>0.0106030526981644</v>
      </c>
      <c r="CN568" s="0" t="n">
        <f aca="false">(1+(SUMIF(Inputs!$X$1:$AY$1,CN$1059,Inputs!$X568:$AY568)))^(CN$1060/CN$1061)-1</f>
        <v>0.0107201920956397</v>
      </c>
      <c r="CO568" s="0" t="n">
        <f aca="false">(1+(SUMIF(Inputs!$X$1:$AY$1,CO$1059,Inputs!$X568:$AY568)))^(CO$1060/CO$1061)-1</f>
        <v>0.0107201920956397</v>
      </c>
      <c r="CP568" s="0" t="n">
        <f aca="false">(1+(SUMIF(Inputs!$X$1:$AY$1,CP$1059,Inputs!$X568:$AY568)))^(CP$1060/CP$1061)-1</f>
        <v>-0.0100152076944047</v>
      </c>
      <c r="CQ568" s="0" t="n">
        <f aca="false">(1+(SUMIF(Inputs!$X$1:$AY$1,CQ$1059,Inputs!$X568:$AY568)))^(CQ$1060/CQ$1061)-1</f>
        <v>-0.0101259224722827</v>
      </c>
      <c r="CR568" s="0" t="n">
        <f aca="false">(1+(SUMIF(Inputs!$X$1:$AY$1,CR$1059,Inputs!$X568:$AY568)))^(CR$1060/CR$1061)-1</f>
        <v>-0.0102366248683927</v>
      </c>
      <c r="CS568" s="0" t="n">
        <f aca="false">(1+(SUMIF(Inputs!$X$1:$AY$1,CS$1059,Inputs!$X568:$AY568)))^(CS$1060/CS$1061)-1</f>
        <v>-0.0102366248683927</v>
      </c>
      <c r="CT568" s="0" t="n">
        <f aca="false">(1+(SUMIF(Inputs!$X$1:$AY$1,CT$1059,Inputs!$X568:$AY568)))^(CT$1060/CT$1061)-1</f>
        <v>0.00489478009517752</v>
      </c>
      <c r="CU568" s="0" t="n">
        <f aca="false">(1+(SUMIF(Inputs!$X$1:$AY$1,CU$1059,Inputs!$X568:$AY568)))^(CU$1060/CU$1061)-1</f>
        <v>0.00494930090784851</v>
      </c>
      <c r="CV568" s="0" t="n">
        <f aca="false">(1+(SUMIF(Inputs!$X$1:$AY$1,CV$1059,Inputs!$X568:$AY568)))^(CV$1060/CV$1061)-1</f>
        <v>0.00500382467855953</v>
      </c>
      <c r="CW568" s="0" t="n">
        <f aca="false">(1+(SUMIF(Inputs!$X$1:$AY$1,CW$1059,Inputs!$X568:$AY568)))^(CW$1060/CW$1061)-1</f>
        <v>0.00500382467855953</v>
      </c>
      <c r="CX568" s="0" t="n">
        <f aca="false">(1+(SUMIF(Inputs!$X$1:$AY$1,CX$1059,Inputs!$X568:$AY568)))^(CX$1060/CX$1061)-1</f>
        <v>0.0431070471142185</v>
      </c>
      <c r="CY568" s="0" t="n">
        <f aca="false">(1+(SUMIF(Inputs!$X$1:$AY$1,CY$1059,Inputs!$X568:$AY568)))^(CY$1060/CY$1061)-1</f>
        <v>0.0431070471142185</v>
      </c>
      <c r="CZ568" s="0" t="n">
        <f aca="false">(1+(SUMIF(Inputs!$X$1:$AY$1,CZ$1059,Inputs!$X568:$AY568)))^(CZ$1060/CZ$1061)-1</f>
        <v>0.0435909294884331</v>
      </c>
      <c r="DA568" s="0" t="n">
        <f aca="false">(1+(SUMIF(Inputs!$X$1:$AY$1,DA$1059,Inputs!$X568:$AY568)))^(DA$1060/DA$1061)-1</f>
        <v>0.0435909294884331</v>
      </c>
      <c r="DB568" s="357" t="n">
        <f aca="false">(1+(SUMIF(Inputs!$X$1:$AY$1,DB$1059,Inputs!$X568:$AY568)))^(DB$1060/DB$1061)-1</f>
        <v>0.0374374950918666</v>
      </c>
      <c r="DC568" s="0" t="n">
        <f aca="false">(1+(SUMIF(Inputs!$X$1:$AY$1,DC$1059,Inputs!$X568:$AY568)))^(DC$1060/DC$1061)-1</f>
        <v>0.0378612448662776</v>
      </c>
      <c r="DD568" s="0" t="n">
        <f aca="false">(1+(SUMIF(Inputs!$X$1:$AY$1,DD$1059,Inputs!$X568:$AY568)))^(DD$1060/DD$1061)-1</f>
        <v>0.0382851677247271</v>
      </c>
      <c r="DE568" s="0" t="n">
        <f aca="false">(1+(SUMIF(Inputs!$X$1:$AY$1,DE$1059,Inputs!$X568:$AY568)))^(DE$1060/DE$1061)-1</f>
        <v>0.0382851677247271</v>
      </c>
      <c r="DF568" s="0" t="n">
        <f aca="false">(1+(SUMIF(Inputs!$X$1:$AY$1,DF$1059,Inputs!$X568:$AY568)))^(DF$1060/DF$1061)-1</f>
        <v>0.0130044850284325</v>
      </c>
      <c r="DG568" s="0" t="n">
        <f aca="false">(1+(SUMIF(Inputs!$X$1:$AY$1,DG$1059,Inputs!$X568:$AY568)))^(DG$1060/DG$1061)-1</f>
        <v>0.013149925236563</v>
      </c>
      <c r="DH568" s="0" t="n">
        <f aca="false">(1+(SUMIF(Inputs!$X$1:$AY$1,DH$1059,Inputs!$X568:$AY568)))^(DH$1060/DH$1061)-1</f>
        <v>0.013295386325997</v>
      </c>
      <c r="DI568" s="0" t="n">
        <f aca="false">(1+(SUMIF(Inputs!$X$1:$AY$1,DI$1059,Inputs!$X568:$AY568)))^(DI$1060/DI$1061)-1</f>
        <v>0.013295386325997</v>
      </c>
      <c r="DJ568" s="0" t="n">
        <f aca="false">(1+(SUMIF(Inputs!$X$1:$AY$1,DJ$1059,Inputs!$X568:$AY568)))^(DJ$1060/DJ$1061)-1</f>
        <v>0.00821090039444394</v>
      </c>
      <c r="DK568" s="0" t="n">
        <f aca="false">(1+(SUMIF(Inputs!$X$1:$AY$1,DK$1059,Inputs!$X568:$AY568)))^(DK$1060/DK$1061)-1</f>
        <v>0.00830251031123286</v>
      </c>
      <c r="DL568" s="0" t="n">
        <f aca="false">(1+(SUMIF(Inputs!$X$1:$AY$1,DL$1059,Inputs!$X568:$AY568)))^(DL$1060/DL$1061)-1</f>
        <v>0.00839412855205102</v>
      </c>
      <c r="DM568" s="0" t="n">
        <f aca="false">(1+(SUMIF(Inputs!$X$1:$AY$1,DM$1059,Inputs!$X568:$AY568)))^(DM$1060/DM$1061)-1</f>
        <v>0.00839412855205102</v>
      </c>
      <c r="DN568" s="0" t="n">
        <f aca="false">(1+(SUMIF(Inputs!$X$1:$AY$1,DN$1059,Inputs!$X568:$AY568)))^(DN$1060/DN$1061)-1</f>
        <v>0.0073211505996631</v>
      </c>
      <c r="DO568" s="0" t="n">
        <f aca="false">(1+(SUMIF(Inputs!$X$1:$AY$1,DO$1059,Inputs!$X568:$AY568)))^(DO$1060/DO$1061)-1</f>
        <v>0.00740279707566338</v>
      </c>
      <c r="DP568" s="0" t="n">
        <f aca="false">(1+(SUMIF(Inputs!$X$1:$AY$1,DP$1059,Inputs!$X568:$AY568)))^(DP$1060/DP$1061)-1</f>
        <v>0.00748445016936161</v>
      </c>
      <c r="DQ568" s="0" t="n">
        <f aca="false">(1+(SUMIF(Inputs!$X$1:$AY$1,DQ$1059,Inputs!$X568:$AY568)))^(DQ$1060/DQ$1061)-1</f>
        <v>0.00748445016936161</v>
      </c>
      <c r="DR568" s="0" t="n">
        <f aca="false">(1+(SUMIF(Inputs!$X$1:$AY$1,DR$1059,Inputs!$X568:$AY568)))^(DR$1060/DR$1061)-1</f>
        <v>0.00735780592796287</v>
      </c>
      <c r="DS568" s="0" t="n">
        <f aca="false">(1+(SUMIF(Inputs!$X$1:$AY$1,DS$1059,Inputs!$X568:$AY568)))^(DS$1060/DS$1061)-1</f>
        <v>0.00735780592796287</v>
      </c>
      <c r="DT568" s="0" t="n">
        <f aca="false">(1+(SUMIF(Inputs!$X$1:$AY$1,DT$1059,Inputs!$X568:$AY568)))^(DT$1060/DT$1061)-1</f>
        <v>0.00743896093786312</v>
      </c>
      <c r="DU568" s="0" t="n">
        <f aca="false">(1+(SUMIF(Inputs!$X$1:$AY$1,DU$1059,Inputs!$X568:$AY568)))^(DU$1060/DU$1061)-1</f>
        <v>0.00743896093786312</v>
      </c>
      <c r="DV568" s="0" t="n">
        <f aca="false">(1+(SUMIF(Inputs!$X$1:$AY$1,DV$1059,Inputs!$X568:$AY568)))^(DV$1060/DV$1061)-1</f>
        <v>0.00730916394076675</v>
      </c>
      <c r="DW568" s="0" t="n">
        <f aca="false">(1+(SUMIF(Inputs!$X$1:$AY$1,DW$1059,Inputs!$X568:$AY568)))^(DW$1060/DW$1061)-1</f>
        <v>0.00739067625011902</v>
      </c>
      <c r="DX568" s="0" t="n">
        <f aca="false">(1+(SUMIF(Inputs!$X$1:$AY$1,DX$1059,Inputs!$X568:$AY568)))^(DX$1060/DX$1061)-1</f>
        <v>0.00747219515551612</v>
      </c>
      <c r="DY568" s="0" t="n">
        <f aca="false">(1+(SUMIF(Inputs!$X$1:$AY$1,DY$1059,Inputs!$X568:$AY568)))^(DY$1060/DY$1061)-1</f>
        <v>0.00747219515551612</v>
      </c>
      <c r="DZ568" s="0" t="n">
        <f aca="false">(1+(SUMIF(Inputs!$X$1:$AY$1,DZ$1059,Inputs!$X568:$AY568)))^(DZ$1060/DZ$1061)-1</f>
        <v>0.00731509734330516</v>
      </c>
      <c r="EA568" s="276" t="n">
        <f aca="false">(1+(SUMIF(Inputs!$X$1:$AY$1,EA$1059,Inputs!$X568:$AY568)))^(EA$1060/EA$1061)-1</f>
        <v>0.00739667606501926</v>
      </c>
      <c r="EB568" s="0" t="n">
        <f aca="false">(1+(SUMIF(Inputs!$X$1:$AY$1,EB$1059,Inputs!$X568:$AY568)))^(EB$1060/EB$1061)-1</f>
        <v>0.00747826139349228</v>
      </c>
      <c r="EC568" s="0" t="n">
        <f aca="false">(1+(SUMIF(Inputs!$X$1:$AY$1,EC$1059,Inputs!$X568:$AY568)))^(EC$1060/EC$1061)-1</f>
        <v>0.00747826139349228</v>
      </c>
      <c r="ED568" s="0" t="n">
        <f aca="false">(1+(SUMIF(Inputs!$X$1:$AY$1,ED$1059,Inputs!$X568:$AY568)))^(ED$1060/ED$1061)-1</f>
        <v>0.00731509734330516</v>
      </c>
      <c r="EE568" s="0" t="n">
        <f aca="false">(1+(SUMIF(Inputs!$X$1:$AY$1,EE$1059,Inputs!$X568:$AY568)))^(EE$1060/EE$1061)-1</f>
        <v>0.00739667606501926</v>
      </c>
      <c r="EF568" s="0" t="n">
        <f aca="false">(1+(SUMIF(Inputs!$X$1:$AY$1,EF$1059,Inputs!$X568:$AY568)))^(EF$1060/EF$1061)-1</f>
        <v>0.00747826139349228</v>
      </c>
      <c r="EG568" s="0" t="n">
        <f aca="false">(1+(SUMIF(Inputs!$X$1:$AY$1,EG$1059,Inputs!$X568:$AY568)))^(EG$1060/EG$1061)-1</f>
        <v>0.00747826139349228</v>
      </c>
      <c r="EH568" s="0" t="n">
        <f aca="false">(1+(SUMIF(Inputs!$X$1:$AY$1,EH$1059,Inputs!$X568:$AY568)))^(EH$1060/EH$1061)-1</f>
        <v>0.00969109512390776</v>
      </c>
      <c r="EI568" s="0" t="n">
        <f aca="false">(1+(SUMIF(Inputs!$X$1:$AY$1,EI$1059,Inputs!$X568:$AY568)))^(EI$1060/EI$1061)-1</f>
        <v>0.00979929984169581</v>
      </c>
      <c r="EJ568" s="0" t="n">
        <f aca="false">(1+(SUMIF(Inputs!$X$1:$AY$1,EJ$1059,Inputs!$X568:$AY568)))^(EJ$1060/EJ$1061)-1</f>
        <v>0.00990751615536811</v>
      </c>
      <c r="EK568" s="0" t="n">
        <f aca="false">(1+(SUMIF(Inputs!$X$1:$AY$1,EK$1059,Inputs!$X568:$AY568)))^(EK$1060/EK$1061)-1</f>
        <v>0.00990751615536811</v>
      </c>
      <c r="EL568" s="0" t="n">
        <f aca="false">(1+(SUMIF(Inputs!$X$1:$AY$1,EL$1059,Inputs!$X568:$AY568)))^(EL$1060/EL$1061)-1</f>
        <v>0.00982627871417696</v>
      </c>
      <c r="EM568" s="0" t="n">
        <f aca="false">(1+(SUMIF(Inputs!$X$1:$AY$1,EM$1059,Inputs!$X568:$AY568)))^(EM$1060/EM$1061)-1</f>
        <v>0.00982627871417696</v>
      </c>
      <c r="EN568" s="0" t="n">
        <f aca="false">(1+(SUMIF(Inputs!$X$1:$AY$1,EN$1059,Inputs!$X568:$AY568)))^(EN$1060/EN$1061)-1</f>
        <v>0.00993479442597356</v>
      </c>
      <c r="EO568" s="0" t="n">
        <f aca="false">(1+(SUMIF(Inputs!$X$1:$AY$1,EO$1059,Inputs!$X568:$AY568)))^(EO$1060/EO$1061)-1</f>
        <v>0.00993479442597356</v>
      </c>
      <c r="EP568" s="0" t="n">
        <f aca="false">(1+(SUMIF(Inputs!$X$1:$AY$1,EP$1059,Inputs!$X568:$AY568)))^(EP$1060/EP$1061)-1</f>
        <v>0.00971777466220192</v>
      </c>
      <c r="EQ568" s="0" t="n">
        <f aca="false">(1+(SUMIF(Inputs!$X$1:$AY$1,EQ$1059,Inputs!$X568:$AY568)))^(EQ$1060/EQ$1061)-1</f>
        <v>0.00982627871417696</v>
      </c>
      <c r="ER568" s="0" t="n">
        <f aca="false">(1+(SUMIF(Inputs!$X$1:$AY$1,ER$1059,Inputs!$X568:$AY568)))^(ER$1060/ER$1061)-1</f>
        <v>0.00993479442597356</v>
      </c>
      <c r="ES568" s="0" t="n">
        <f aca="false">(1+(SUMIF(Inputs!$X$1:$AY$1,ES$1059,Inputs!$X568:$AY568)))^(ES$1060/ES$1061)-1</f>
        <v>0.00993479442597356</v>
      </c>
      <c r="ET568" s="0" t="n">
        <f aca="false">(1+(SUMIF(Inputs!$X$1:$AY$1,ET$1059,Inputs!$X568:$AY568)))^(ET$1060/ET$1061)-1</f>
        <v>0.00971777466220192</v>
      </c>
      <c r="EU568" s="0" t="n">
        <f aca="false">(1+(SUMIF(Inputs!$X$1:$AY$1,EU$1059,Inputs!$X568:$AY568)))^(EU$1060/EU$1061)-1</f>
        <v>0.00982627871417696</v>
      </c>
      <c r="EV568" s="0" t="n">
        <f aca="false">(1+(SUMIF(Inputs!$X$1:$AY$1,EV$1059,Inputs!$X568:$AY568)))^(EV$1060/EV$1061)-1</f>
        <v>0.00993479442597356</v>
      </c>
      <c r="EW568" s="0" t="n">
        <f aca="false">(1+(SUMIF(Inputs!$X$1:$AY$1,EW$1059,Inputs!$X568:$AY568)))^(EW$1060/EW$1061)-1</f>
        <v>0.00993479442597356</v>
      </c>
      <c r="EX568" s="0" t="n">
        <f aca="false">(1+(SUMIF(Inputs!$X$1:$AY$1,EX$1059,Inputs!$X568:$AY568)))^(EX$1060/EX$1061)-1</f>
        <v>0.00969109512390776</v>
      </c>
      <c r="EY568" s="0" t="n">
        <f aca="false">(1+(SUMIF(Inputs!$X$1:$AY$1,EY$1059,Inputs!$X568:$AY568)))^(EY$1060/EY$1061)-1</f>
        <v>0.00979929984169581</v>
      </c>
      <c r="EZ568" s="0" t="n">
        <f aca="false">(1+(SUMIF(Inputs!$X$1:$AY$1,EZ$1059,Inputs!$X568:$AY568)))^(EZ$1060/EZ$1061)-1</f>
        <v>0.00990751615536811</v>
      </c>
      <c r="FA568" s="0" t="n">
        <f aca="false">(1+(SUMIF(Inputs!$X$1:$AY$1,FA$1059,Inputs!$X568:$AY568)))^(FA$1060/FA$1061)-1</f>
        <v>0.00990751615536811</v>
      </c>
      <c r="FB568" s="0" t="n">
        <f aca="false">(1+(SUMIF(Inputs!$X$1:$AY$1,FB$1059,Inputs!$X568:$AY568)))^(FB$1060/FB$1061)-1</f>
        <v>0.00971777466220192</v>
      </c>
      <c r="FC568" s="0" t="n">
        <f aca="false">(1+(SUMIF(Inputs!$X$1:$AY$1,FC$1059,Inputs!$X568:$AY568)))^(FC$1060/FC$1061)-1</f>
        <v>0.00982627871417696</v>
      </c>
      <c r="FD568" s="0" t="n">
        <f aca="false">(1+(SUMIF(Inputs!$X$1:$AY$1,FD$1059,Inputs!$X568:$AY568)))^(FD$1060/FD$1061)-1</f>
        <v>0.00993479442597356</v>
      </c>
      <c r="FE568" s="0" t="n">
        <f aca="false">(1+(SUMIF(Inputs!$X$1:$AY$1,FE$1059,Inputs!$X568:$AY568)))^(FE$1060/FE$1061)-1</f>
        <v>0.00993479442597356</v>
      </c>
      <c r="FF568" s="0" t="n">
        <f aca="false">(1+(SUMIF(Inputs!$X$1:$AY$1,FF$1059,Inputs!$X568:$AY568)))^(FF$1060/FF$1061)-1</f>
        <v>0.00982627871417696</v>
      </c>
      <c r="FG568" s="0" t="n">
        <f aca="false">(1+(SUMIF(Inputs!$X$1:$AY$1,FG$1059,Inputs!$X568:$AY568)))^(FG$1060/FG$1061)-1</f>
        <v>0.00982627871417696</v>
      </c>
      <c r="FH568" s="0" t="n">
        <f aca="false">(1+(SUMIF(Inputs!$X$1:$AY$1,FH$1059,Inputs!$X568:$AY568)))^(FH$1060/FH$1061)-1</f>
        <v>0.00993479442597356</v>
      </c>
      <c r="FI568" s="0" t="n">
        <f aca="false">(1+(SUMIF(Inputs!$X$1:$AY$1,FI$1059,Inputs!$X568:$AY568)))^(FI$1060/FI$1061)-1</f>
        <v>0.00993479442597356</v>
      </c>
      <c r="FJ568" s="0" t="n">
        <f aca="false">(1+(SUMIF(Inputs!$X$1:$AY$1,FJ$1059,Inputs!$X568:$AY568)))^(FJ$1060/FJ$1061)-1</f>
        <v>0.00971777466220192</v>
      </c>
      <c r="FK568" s="0" t="n">
        <f aca="false">(1+(SUMIF(Inputs!$X$1:$AY$1,FK$1059,Inputs!$X568:$AY568)))^(FK$1060/FK$1061)-1</f>
        <v>0.00982627871417696</v>
      </c>
      <c r="FL568" s="0" t="n">
        <f aca="false">(1+(SUMIF(Inputs!$X$1:$AY$1,FL$1059,Inputs!$X568:$AY568)))^(FL$1060/FL$1061)-1</f>
        <v>0.00993479442597356</v>
      </c>
      <c r="FM568" s="0" t="n">
        <f aca="false">(1+(SUMIF(Inputs!$X$1:$AY$1,FM$1059,Inputs!$X568:$AY568)))^(FM$1060/FM$1061)-1</f>
        <v>0.00993479442597356</v>
      </c>
      <c r="FN568" s="0" t="n">
        <f aca="false">(1+(SUMIF(Inputs!$X$1:$AY$1,FN$1059,Inputs!$X568:$AY568)))^(FN$1060/FN$1061)-1</f>
        <v>0.00969109512390776</v>
      </c>
      <c r="FO568" s="0" t="n">
        <f aca="false">(1+(SUMIF(Inputs!$X$1:$AY$1,FO$1059,Inputs!$X568:$AY568)))^(FO$1060/FO$1061)-1</f>
        <v>0.00979929984169581</v>
      </c>
      <c r="FP568" s="0" t="n">
        <f aca="false">(1+(SUMIF(Inputs!$X$1:$AY$1,FP$1059,Inputs!$X568:$AY568)))^(FP$1060/FP$1061)-1</f>
        <v>0.00990751615536811</v>
      </c>
      <c r="FQ568" s="0" t="n">
        <f aca="false">(1+(SUMIF(Inputs!$X$1:$AY$1,FQ$1059,Inputs!$X568:$AY568)))^(FQ$1060/FQ$1061)-1</f>
        <v>0.00990751615536811</v>
      </c>
      <c r="FR568" s="0" t="n">
        <f aca="false">(1+(SUMIF(Inputs!$X$1:$AY$1,FR$1059,Inputs!$X568:$AY568)))^(FR$1060/FR$1061)-1</f>
        <v>0.00971777466220192</v>
      </c>
      <c r="FS568" s="0" t="n">
        <f aca="false">(1+(SUMIF(Inputs!$X$1:$AY$1,FS$1059,Inputs!$X568:$AY568)))^(FS$1060/FS$1061)-1</f>
        <v>0.00982627871417696</v>
      </c>
      <c r="FT568" s="0" t="n">
        <f aca="false">(1+(SUMIF(Inputs!$X$1:$AY$1,FT$1059,Inputs!$X568:$AY568)))^(FT$1060/FT$1061)-1</f>
        <v>0.00993479442597356</v>
      </c>
      <c r="FU568" s="0" t="n">
        <f aca="false">(1+(SUMIF(Inputs!$X$1:$AY$1,FU$1059,Inputs!$X568:$AY568)))^(FU$1060/FU$1061)-1</f>
        <v>0.00993479442597356</v>
      </c>
      <c r="FV568" s="284" t="n">
        <f aca="false">(1+(SUMIF(Inputs!$X$1:$BB$1,FV$1059,Inputs!$X568:$BB568)))^(FV$1060/FV$1061)-1</f>
        <v>0.00971777466220192</v>
      </c>
      <c r="FW568" s="284" t="n">
        <f aca="false">(1+(SUMIF(Inputs!$X$1:$BB$1,FW$1059,Inputs!$X568:$BB568)))^(FW$1060/FW$1061)-1</f>
        <v>0.00982627871417696</v>
      </c>
      <c r="FX568" s="284" t="n">
        <f aca="false">(1+(SUMIF(Inputs!$X$1:$BB$1,FX$1059,Inputs!$X568:$BB568)))^(FX$1060/FX$1061)-1</f>
        <v>0.00993479442597356</v>
      </c>
      <c r="FY568" s="284" t="n">
        <f aca="false">(1+(SUMIF(Inputs!$X$1:$BB$1,FY$1059,Inputs!$X568:$BB568)))^(FY$1060/FY$1061)-1</f>
        <v>0.00993479442597356</v>
      </c>
      <c r="FZ568" s="284" t="n">
        <f aca="false">(1+(SUMIF(Inputs!$X$1:$BB$1,FZ$1059,Inputs!$X568:$BB568)))^(FZ$1060/FZ$1061)-1</f>
        <v>0.00971777466220192</v>
      </c>
      <c r="GA568" s="284" t="n">
        <f aca="false">(1+(SUMIF(Inputs!$X$1:$BB$1,GA$1059,Inputs!$X568:$BB568)))^(GA$1060/GA$1061)-1</f>
        <v>0.00982627871417696</v>
      </c>
      <c r="GB568" s="284" t="n">
        <f aca="false">(1+(SUMIF(Inputs!$X$1:$BB$1,GB$1059,Inputs!$X568:$BB568)))^(GB$1060/GB$1061)-1</f>
        <v>0.00993479442597356</v>
      </c>
      <c r="GC568" s="284" t="n">
        <f aca="false">(1+(SUMIF(Inputs!$X$1:$BB$1,GC$1059,Inputs!$X568:$BB568)))^(GC$1060/GC$1061)-1</f>
        <v>0.00993479442597356</v>
      </c>
      <c r="GD568" s="284" t="n">
        <f aca="false">(1+(SUMIF(Inputs!$X$1:$BB$1,GD$1059,Inputs!$X568:$BB568)))^(GD$1060/GD$1061)-1</f>
        <v>0.00971777466220192</v>
      </c>
      <c r="GE568" s="284" t="n">
        <f aca="false">(1+(SUMIF(Inputs!$X$1:$BB$1,GE$1059,Inputs!$X568:$BB568)))^(GE$1060/GE$1061)-1</f>
        <v>0.00982627871417696</v>
      </c>
      <c r="GF568" s="284" t="n">
        <f aca="false">(1+(SUMIF(Inputs!$X$1:$BB$1,GF$1059,Inputs!$X568:$BB568)))^(GF$1060/GF$1061)-1</f>
        <v>0.00993479442597356</v>
      </c>
      <c r="GG568" s="284" t="n">
        <f aca="false">(1+(SUMIF(Inputs!$X$1:$BB$1,GG$1059,Inputs!$X568:$BB568)))^(GG$1060/GG$1061)-1</f>
        <v>0.00993479442597356</v>
      </c>
      <c r="GH568" s="284" t="n">
        <f aca="false">(1+(SUMIF(Inputs!$X$1:$BG$1,GH$1059,Inputs!$X568:$BG568)))^(GH$1060/GH$1061)-1</f>
        <v>0.00971777466220192</v>
      </c>
      <c r="GI568" s="284" t="n">
        <f aca="false">(1+(SUMIF(Inputs!$X$1:$BG$1,GI$1059,Inputs!$X568:$BG568)))^(GI$1060/GI$1061)-1</f>
        <v>0.00982627871417696</v>
      </c>
      <c r="GJ568" s="284" t="n">
        <f aca="false">(1+(SUMIF(Inputs!$X$1:$BG$1,GJ$1059,Inputs!$X568:$BG568)))^(GJ$1060/GJ$1061)-1</f>
        <v>0.00993479442597356</v>
      </c>
      <c r="GK568" s="284" t="n">
        <f aca="false">(1+(SUMIF(Inputs!$X$1:$BG$1,GK$1059,Inputs!$X568:$BG568)))^(GK$1060/GK$1061)-1</f>
        <v>0.00993479442597356</v>
      </c>
      <c r="GL568" s="284" t="n">
        <f aca="false">(1+(SUMIF(Inputs!$X$1:$BG$1,GL$1059,Inputs!$X568:$BG568)))^(GL$1060/GL$1061)-1</f>
        <v>0.00971777466220192</v>
      </c>
      <c r="GM568" s="284" t="n">
        <f aca="false">(1+(SUMIF(Inputs!$X$1:$BG$1,GM$1059,Inputs!$X568:$BG568)))^(GM$1060/GM$1061)-1</f>
        <v>0.00982627871417696</v>
      </c>
      <c r="GN568" s="284" t="n">
        <f aca="false">(1+(SUMIF(Inputs!$X$1:$BG$1,GN$1059,Inputs!$X568:$BG568)))^(GN$1060/GN$1061)-1</f>
        <v>0.00993479442597356</v>
      </c>
      <c r="GO568" s="284" t="n">
        <f aca="false">(1+(SUMIF(Inputs!$X$1:$BG$1,GO$1059,Inputs!$X568:$BG568)))^(GO$1060/GO$1061)-1</f>
        <v>0.00993479442597356</v>
      </c>
      <c r="GP568" s="284" t="n">
        <f aca="false">(1+(SUMIF(Inputs!$X$1:$BG$1,GP$1059,Inputs!$X568:$BG568)))^(GP$1060/GP$1061)-1</f>
        <v>0.00971777466220192</v>
      </c>
      <c r="GQ568" s="284" t="n">
        <f aca="false">(1+(SUMIF(Inputs!$X$1:$BG$1,GQ$1059,Inputs!$X568:$BG568)))^(GQ$1060/GQ$1061)-1</f>
        <v>0.00982627871417696</v>
      </c>
      <c r="GR568" s="284" t="n">
        <f aca="false">(1+(SUMIF(Inputs!$X$1:$BG$1,GR$1059,Inputs!$X568:$BG568)))^(GR$1060/GR$1061)-1</f>
        <v>0.00993479442597356</v>
      </c>
      <c r="GS568" s="284" t="n">
        <f aca="false">(1+(SUMIF(Inputs!$X$1:$BG$1,GS$1059,Inputs!$X568:$BG568)))^(GS$1060/GS$1061)-1</f>
        <v>0.00993479442597356</v>
      </c>
      <c r="GT568" s="284" t="n">
        <f aca="false">(1+(SUMIF(Inputs!$X$1:$BG$1,GT$1059,Inputs!$X568:$BG568)))^(GT$1060/GT$1061)-1</f>
        <v>0.00971777466220192</v>
      </c>
      <c r="GU568" s="284" t="n">
        <f aca="false">(1+(SUMIF(Inputs!$X$1:$BG$1,GU$1059,Inputs!$X568:$BG568)))^(GU$1060/GU$1061)-1</f>
        <v>0.00982627871417696</v>
      </c>
      <c r="GV568" s="284" t="n">
        <f aca="false">(1+(SUMIF(Inputs!$X$1:$BG$1,GV$1059,Inputs!$X568:$BG568)))^(GV$1060/GV$1061)-1</f>
        <v>0.00993479442597356</v>
      </c>
      <c r="GW568" s="284" t="n">
        <f aca="false">(1+(SUMIF(Inputs!$X$1:$BG$1,GW$1059,Inputs!$X568:$BG568)))^(GW$1060/GW$1061)-1</f>
        <v>0.00993479442597356</v>
      </c>
      <c r="GX568" s="284" t="n">
        <f aca="false">(1+(SUMIF(Inputs!$X$1:$BG$1,GX$1059,Inputs!$X568:$BG568)))^(GX$1060/GX$1061)-1</f>
        <v>0.00971777466220192</v>
      </c>
      <c r="GY568" s="284" t="n">
        <f aca="false">(1+(SUMIF(Inputs!$X$1:$BG$1,GY$1059,Inputs!$X568:$BG568)))^(GY$1060/GY$1061)-1</f>
        <v>0.00982627871417696</v>
      </c>
      <c r="GZ568" s="284" t="n">
        <f aca="false">(1+(SUMIF(Inputs!$X$1:$BG$1,GZ$1059,Inputs!$X568:$BG568)))^(GZ$1060/GZ$1061)-1</f>
        <v>0.00993479442597356</v>
      </c>
      <c r="HA568" s="284" t="n">
        <f aca="false">(1+(SUMIF(Inputs!$X$1:$BG$1,HA$1059,Inputs!$X568:$BG568)))^(HA$1060/HA$1061)-1</f>
        <v>0.00993479442597356</v>
      </c>
    </row>
    <row r="569" customFormat="false" ht="15" hidden="false" customHeight="false" outlineLevel="0" collapsed="false">
      <c r="A569" s="345" t="s">
        <v>99</v>
      </c>
      <c r="B569" s="346" t="s">
        <v>499</v>
      </c>
      <c r="C569" s="400" t="s">
        <v>514</v>
      </c>
      <c r="D569" s="346" t="s">
        <v>320</v>
      </c>
      <c r="E569" s="410"/>
      <c r="F569" s="399" t="s">
        <v>529</v>
      </c>
      <c r="G569" s="397" t="s">
        <v>12</v>
      </c>
      <c r="H569" s="397"/>
      <c r="I569" s="397"/>
      <c r="CL569" s="0" t="n">
        <f aca="false">(1+(SUMIF(Inputs!$X$1:$AY$1,CL$1059,Inputs!$X569:$AY569)))^(CL$1060/CL$1061)-1</f>
        <v>0.0721437213220535</v>
      </c>
      <c r="CM569" s="0" t="n">
        <f aca="false">(1+(SUMIF(Inputs!$X$1:$AY$1,CM$1059,Inputs!$X569:$AY569)))^(CM$1060/CM$1061)-1</f>
        <v>0.0729738832482021</v>
      </c>
      <c r="CN569" s="0" t="n">
        <f aca="false">(1+(SUMIF(Inputs!$X$1:$AY$1,CN$1059,Inputs!$X569:$AY569)))^(CN$1060/CN$1061)-1</f>
        <v>0.0738046879695378</v>
      </c>
      <c r="CO569" s="0" t="n">
        <f aca="false">(1+(SUMIF(Inputs!$X$1:$AY$1,CO$1059,Inputs!$X569:$AY569)))^(CO$1060/CO$1061)-1</f>
        <v>0.0738046879695378</v>
      </c>
      <c r="CP569" s="0" t="n">
        <f aca="false">(1+(SUMIF(Inputs!$X$1:$AY$1,CP$1059,Inputs!$X569:$AY569)))^(CP$1060/CP$1061)-1</f>
        <v>0</v>
      </c>
      <c r="CQ569" s="0" t="n">
        <f aca="false">(1+(SUMIF(Inputs!$X$1:$AY$1,CQ$1059,Inputs!$X569:$AY569)))^(CQ$1060/CQ$1061)-1</f>
        <v>0</v>
      </c>
      <c r="CR569" s="0" t="n">
        <f aca="false">(1+(SUMIF(Inputs!$X$1:$AY$1,CR$1059,Inputs!$X569:$AY569)))^(CR$1060/CR$1061)-1</f>
        <v>0</v>
      </c>
      <c r="CS569" s="0" t="n">
        <f aca="false">(1+(SUMIF(Inputs!$X$1:$AY$1,CS$1059,Inputs!$X569:$AY569)))^(CS$1060/CS$1061)-1</f>
        <v>0</v>
      </c>
      <c r="CT569" s="0" t="n">
        <f aca="false">(1+(SUMIF(Inputs!$X$1:$AY$1,CT$1059,Inputs!$X569:$AY569)))^(CT$1060/CT$1061)-1</f>
        <v>0.115083232714007</v>
      </c>
      <c r="CU569" s="0" t="n">
        <f aca="false">(1+(SUMIF(Inputs!$X$1:$AY$1,CU$1059,Inputs!$X569:$AY569)))^(CU$1060/CU$1061)-1</f>
        <v>0.116433660415251</v>
      </c>
      <c r="CV569" s="0" t="n">
        <f aca="false">(1+(SUMIF(Inputs!$X$1:$AY$1,CV$1059,Inputs!$X569:$AY569)))^(CV$1060/CV$1061)-1</f>
        <v>0.117785723559413</v>
      </c>
      <c r="CW569" s="0" t="n">
        <f aca="false">(1+(SUMIF(Inputs!$X$1:$AY$1,CW$1059,Inputs!$X569:$AY569)))^(CW$1060/CW$1061)-1</f>
        <v>0.117785723559413</v>
      </c>
      <c r="CX569" s="0" t="n">
        <f aca="false">(1+(SUMIF(Inputs!$X$1:$AY$1,CX$1059,Inputs!$X569:$AY569)))^(CX$1060/CX$1061)-1</f>
        <v>0.0914356901930298</v>
      </c>
      <c r="CY569" s="0" t="n">
        <f aca="false">(1+(SUMIF(Inputs!$X$1:$AY$1,CY$1059,Inputs!$X569:$AY569)))^(CY$1060/CY$1061)-1</f>
        <v>0.0914356901930298</v>
      </c>
      <c r="CZ569" s="0" t="n">
        <f aca="false">(1+(SUMIF(Inputs!$X$1:$AY$1,CZ$1059,Inputs!$X569:$AY569)))^(CZ$1060/CZ$1061)-1</f>
        <v>0.0924855799822393</v>
      </c>
      <c r="DA569" s="0" t="n">
        <f aca="false">(1+(SUMIF(Inputs!$X$1:$AY$1,DA$1059,Inputs!$X569:$AY569)))^(DA$1060/DA$1061)-1</f>
        <v>0.0924855799822393</v>
      </c>
      <c r="DB569" s="357" t="n">
        <f aca="false">(1+(SUMIF(Inputs!$X$1:$AY$1,DB$1059,Inputs!$X569:$AY569)))^(DB$1060/DB$1061)-1</f>
        <v>-0.0207878393574706</v>
      </c>
      <c r="DC569" s="0" t="n">
        <f aca="false">(1+(SUMIF(Inputs!$X$1:$AY$1,DC$1059,Inputs!$X569:$AY569)))^(DC$1060/DC$1061)-1</f>
        <v>-0.0210163711219808</v>
      </c>
      <c r="DD569" s="0" t="n">
        <f aca="false">(1+(SUMIF(Inputs!$X$1:$AY$1,DD$1059,Inputs!$X569:$AY569)))^(DD$1060/DD$1061)-1</f>
        <v>-0.0212448495509939</v>
      </c>
      <c r="DE569" s="0" t="n">
        <f aca="false">(1+(SUMIF(Inputs!$X$1:$AY$1,DE$1059,Inputs!$X569:$AY569)))^(DE$1060/DE$1061)-1</f>
        <v>-0.0212448495509939</v>
      </c>
      <c r="DF569" s="0" t="n">
        <f aca="false">(1+(SUMIF(Inputs!$X$1:$AY$1,DF$1059,Inputs!$X569:$AY569)))^(DF$1060/DF$1061)-1</f>
        <v>-0.023271760702524</v>
      </c>
      <c r="DG569" s="0" t="n">
        <f aca="false">(1+(SUMIF(Inputs!$X$1:$AY$1,DG$1059,Inputs!$X569:$AY569)))^(DG$1060/DG$1061)-1</f>
        <v>-0.0235272700311501</v>
      </c>
      <c r="DH569" s="0" t="n">
        <f aca="false">(1+(SUMIF(Inputs!$X$1:$AY$1,DH$1059,Inputs!$X569:$AY569)))^(DH$1060/DH$1061)-1</f>
        <v>-0.0237827125192627</v>
      </c>
      <c r="DI569" s="0" t="n">
        <f aca="false">(1+(SUMIF(Inputs!$X$1:$AY$1,DI$1059,Inputs!$X569:$AY569)))^(DI$1060/DI$1061)-1</f>
        <v>-0.0237827125192627</v>
      </c>
      <c r="DJ569" s="0" t="n">
        <f aca="false">(1+(SUMIF(Inputs!$X$1:$AY$1,DJ$1059,Inputs!$X569:$AY569)))^(DJ$1060/DJ$1061)-1</f>
        <v>0.0043308793516661</v>
      </c>
      <c r="DK569" s="0" t="n">
        <f aca="false">(1+(SUMIF(Inputs!$X$1:$AY$1,DK$1059,Inputs!$X569:$AY569)))^(DK$1060/DK$1061)-1</f>
        <v>0.00437910544393905</v>
      </c>
      <c r="DL569" s="0" t="n">
        <f aca="false">(1+(SUMIF(Inputs!$X$1:$AY$1,DL$1059,Inputs!$X569:$AY569)))^(DL$1060/DL$1061)-1</f>
        <v>0.00442733385193872</v>
      </c>
      <c r="DM569" s="0" t="n">
        <f aca="false">(1+(SUMIF(Inputs!$X$1:$AY$1,DM$1059,Inputs!$X569:$AY569)))^(DM$1060/DM$1061)-1</f>
        <v>0.00442733385193872</v>
      </c>
      <c r="DN569" s="0" t="n">
        <f aca="false">(1+(SUMIF(Inputs!$X$1:$AY$1,DN$1059,Inputs!$X569:$AY569)))^(DN$1060/DN$1061)-1</f>
        <v>0.00972678864933174</v>
      </c>
      <c r="DO569" s="0" t="n">
        <f aca="false">(1+(SUMIF(Inputs!$X$1:$AY$1,DO$1059,Inputs!$X569:$AY569)))^(DO$1060/DO$1061)-1</f>
        <v>0.00983539383657517</v>
      </c>
      <c r="DP569" s="0" t="n">
        <f aca="false">(1+(SUMIF(Inputs!$X$1:$AY$1,DP$1059,Inputs!$X569:$AY569)))^(DP$1060/DP$1061)-1</f>
        <v>0.00994401070528195</v>
      </c>
      <c r="DQ569" s="0" t="n">
        <f aca="false">(1+(SUMIF(Inputs!$X$1:$AY$1,DQ$1059,Inputs!$X569:$AY569)))^(DQ$1060/DQ$1061)-1</f>
        <v>0.00994401070528195</v>
      </c>
      <c r="DR569" s="0" t="n">
        <f aca="false">(1+(SUMIF(Inputs!$X$1:$AY$1,DR$1059,Inputs!$X569:$AY569)))^(DR$1060/DR$1061)-1</f>
        <v>0.0121681251833166</v>
      </c>
      <c r="DS569" s="0" t="n">
        <f aca="false">(1+(SUMIF(Inputs!$X$1:$AY$1,DS$1059,Inputs!$X569:$AY569)))^(DS$1060/DS$1061)-1</f>
        <v>0.0121681251833166</v>
      </c>
      <c r="DT569" s="0" t="n">
        <f aca="false">(1+(SUMIF(Inputs!$X$1:$AY$1,DT$1059,Inputs!$X569:$AY569)))^(DT$1060/DT$1061)-1</f>
        <v>0.0123026600395515</v>
      </c>
      <c r="DU569" s="0" t="n">
        <f aca="false">(1+(SUMIF(Inputs!$X$1:$AY$1,DU$1059,Inputs!$X569:$AY569)))^(DU$1060/DU$1061)-1</f>
        <v>0.0123026600395515</v>
      </c>
      <c r="DV569" s="0" t="n">
        <f aca="false">(1+(SUMIF(Inputs!$X$1:$AY$1,DV$1059,Inputs!$X569:$AY569)))^(DV$1060/DV$1061)-1</f>
        <v>0.0120914121896061</v>
      </c>
      <c r="DW569" s="0" t="n">
        <f aca="false">(1+(SUMIF(Inputs!$X$1:$AY$1,DW$1059,Inputs!$X569:$AY569)))^(DW$1060/DW$1061)-1</f>
        <v>0.0122265792197345</v>
      </c>
      <c r="DX569" s="0" t="n">
        <f aca="false">(1+(SUMIF(Inputs!$X$1:$AY$1,DX$1059,Inputs!$X569:$AY569)))^(DX$1060/DX$1061)-1</f>
        <v>0.0123617643017166</v>
      </c>
      <c r="DY569" s="0" t="n">
        <f aca="false">(1+(SUMIF(Inputs!$X$1:$AY$1,DY$1059,Inputs!$X569:$AY569)))^(DY$1060/DY$1061)-1</f>
        <v>0.0123617643017166</v>
      </c>
      <c r="DZ569" s="0" t="n">
        <f aca="false">(1+(SUMIF(Inputs!$X$1:$AY$1,DZ$1059,Inputs!$X569:$AY569)))^(DZ$1060/DZ$1061)-1</f>
        <v>0.0121031083929313</v>
      </c>
      <c r="EA569" s="276" t="n">
        <f aca="false">(1+(SUMIF(Inputs!$X$1:$AY$1,EA$1059,Inputs!$X569:$AY569)))^(EA$1060/EA$1061)-1</f>
        <v>0.0122384069610437</v>
      </c>
      <c r="EB569" s="0" t="n">
        <f aca="false">(1+(SUMIF(Inputs!$X$1:$AY$1,EB$1059,Inputs!$X569:$AY569)))^(EB$1060/EB$1061)-1</f>
        <v>0.0123737236159522</v>
      </c>
      <c r="EC569" s="0" t="n">
        <f aca="false">(1+(SUMIF(Inputs!$X$1:$AY$1,EC$1059,Inputs!$X569:$AY569)))^(EC$1060/EC$1061)-1</f>
        <v>0.0123737236159522</v>
      </c>
      <c r="ED569" s="0" t="n">
        <f aca="false">(1+(SUMIF(Inputs!$X$1:$AY$1,ED$1059,Inputs!$X569:$AY569)))^(ED$1060/ED$1061)-1</f>
        <v>0.0121031083929313</v>
      </c>
      <c r="EE569" s="0" t="n">
        <f aca="false">(1+(SUMIF(Inputs!$X$1:$AY$1,EE$1059,Inputs!$X569:$AY569)))^(EE$1060/EE$1061)-1</f>
        <v>0.0122384069610437</v>
      </c>
      <c r="EF569" s="0" t="n">
        <f aca="false">(1+(SUMIF(Inputs!$X$1:$AY$1,EF$1059,Inputs!$X569:$AY569)))^(EF$1060/EF$1061)-1</f>
        <v>0.0123737236159522</v>
      </c>
      <c r="EG569" s="0" t="n">
        <f aca="false">(1+(SUMIF(Inputs!$X$1:$AY$1,EG$1059,Inputs!$X569:$AY569)))^(EG$1060/EG$1061)-1</f>
        <v>0.0123737236159522</v>
      </c>
      <c r="EH569" s="0" t="n">
        <f aca="false">(1+(SUMIF(Inputs!$X$1:$AY$1,EH$1059,Inputs!$X569:$AY569)))^(EH$1060/EH$1061)-1</f>
        <v>0.0120698410235733</v>
      </c>
      <c r="EI569" s="0" t="n">
        <f aca="false">(1+(SUMIF(Inputs!$X$1:$AY$1,EI$1059,Inputs!$X569:$AY569)))^(EI$1060/EI$1061)-1</f>
        <v>0.012204765463776</v>
      </c>
      <c r="EJ569" s="0" t="n">
        <f aca="false">(1+(SUMIF(Inputs!$X$1:$AY$1,EJ$1059,Inputs!$X569:$AY569)))^(EJ$1060/EJ$1061)-1</f>
        <v>0.0123397078914769</v>
      </c>
      <c r="EK569" s="0" t="n">
        <f aca="false">(1+(SUMIF(Inputs!$X$1:$AY$1,EK$1059,Inputs!$X569:$AY569)))^(EK$1060/EK$1061)-1</f>
        <v>0.0123397078914769</v>
      </c>
      <c r="EL569" s="0" t="n">
        <f aca="false">(1+(SUMIF(Inputs!$X$1:$AY$1,EL$1059,Inputs!$X569:$AY569)))^(EL$1060/EL$1061)-1</f>
        <v>0.0122384069610437</v>
      </c>
      <c r="EM569" s="0" t="n">
        <f aca="false">(1+(SUMIF(Inputs!$X$1:$AY$1,EM$1059,Inputs!$X569:$AY569)))^(EM$1060/EM$1061)-1</f>
        <v>0.0122384069610437</v>
      </c>
      <c r="EN569" s="0" t="n">
        <f aca="false">(1+(SUMIF(Inputs!$X$1:$AY$1,EN$1059,Inputs!$X569:$AY569)))^(EN$1060/EN$1061)-1</f>
        <v>0.0123737236159522</v>
      </c>
      <c r="EO569" s="0" t="n">
        <f aca="false">(1+(SUMIF(Inputs!$X$1:$AY$1,EO$1059,Inputs!$X569:$AY569)))^(EO$1060/EO$1061)-1</f>
        <v>0.0123737236159522</v>
      </c>
      <c r="EP569" s="0" t="n">
        <f aca="false">(1+(SUMIF(Inputs!$X$1:$AY$1,EP$1059,Inputs!$X569:$AY569)))^(EP$1060/EP$1061)-1</f>
        <v>0.0121031083929313</v>
      </c>
      <c r="EQ569" s="0" t="n">
        <f aca="false">(1+(SUMIF(Inputs!$X$1:$AY$1,EQ$1059,Inputs!$X569:$AY569)))^(EQ$1060/EQ$1061)-1</f>
        <v>0.0122384069610437</v>
      </c>
      <c r="ER569" s="0" t="n">
        <f aca="false">(1+(SUMIF(Inputs!$X$1:$AY$1,ER$1059,Inputs!$X569:$AY569)))^(ER$1060/ER$1061)-1</f>
        <v>0.0123737236159522</v>
      </c>
      <c r="ES569" s="0" t="n">
        <f aca="false">(1+(SUMIF(Inputs!$X$1:$AY$1,ES$1059,Inputs!$X569:$AY569)))^(ES$1060/ES$1061)-1</f>
        <v>0.0123737236159522</v>
      </c>
      <c r="ET569" s="0" t="n">
        <f aca="false">(1+(SUMIF(Inputs!$X$1:$AY$1,ET$1059,Inputs!$X569:$AY569)))^(ET$1060/ET$1061)-1</f>
        <v>0.0121031083929313</v>
      </c>
      <c r="EU569" s="0" t="n">
        <f aca="false">(1+(SUMIF(Inputs!$X$1:$AY$1,EU$1059,Inputs!$X569:$AY569)))^(EU$1060/EU$1061)-1</f>
        <v>0.0122384069610437</v>
      </c>
      <c r="EV569" s="0" t="n">
        <f aca="false">(1+(SUMIF(Inputs!$X$1:$AY$1,EV$1059,Inputs!$X569:$AY569)))^(EV$1060/EV$1061)-1</f>
        <v>0.0123737236159522</v>
      </c>
      <c r="EW569" s="0" t="n">
        <f aca="false">(1+(SUMIF(Inputs!$X$1:$AY$1,EW$1059,Inputs!$X569:$AY569)))^(EW$1060/EW$1061)-1</f>
        <v>0.0123737236159522</v>
      </c>
      <c r="EX569" s="0" t="n">
        <f aca="false">(1+(SUMIF(Inputs!$X$1:$AY$1,EX$1059,Inputs!$X569:$AY569)))^(EX$1060/EX$1061)-1</f>
        <v>0.0120698410235733</v>
      </c>
      <c r="EY569" s="0" t="n">
        <f aca="false">(1+(SUMIF(Inputs!$X$1:$AY$1,EY$1059,Inputs!$X569:$AY569)))^(EY$1060/EY$1061)-1</f>
        <v>0.012204765463776</v>
      </c>
      <c r="EZ569" s="0" t="n">
        <f aca="false">(1+(SUMIF(Inputs!$X$1:$AY$1,EZ$1059,Inputs!$X569:$AY569)))^(EZ$1060/EZ$1061)-1</f>
        <v>0.0123397078914769</v>
      </c>
      <c r="FA569" s="0" t="n">
        <f aca="false">(1+(SUMIF(Inputs!$X$1:$AY$1,FA$1059,Inputs!$X569:$AY569)))^(FA$1060/FA$1061)-1</f>
        <v>0.0123397078914769</v>
      </c>
      <c r="FB569" s="0" t="n">
        <f aca="false">(1+(SUMIF(Inputs!$X$1:$AY$1,FB$1059,Inputs!$X569:$AY569)))^(FB$1060/FB$1061)-1</f>
        <v>0.0121031083929313</v>
      </c>
      <c r="FC569" s="0" t="n">
        <f aca="false">(1+(SUMIF(Inputs!$X$1:$AY$1,FC$1059,Inputs!$X569:$AY569)))^(FC$1060/FC$1061)-1</f>
        <v>0.0122384069610437</v>
      </c>
      <c r="FD569" s="0" t="n">
        <f aca="false">(1+(SUMIF(Inputs!$X$1:$AY$1,FD$1059,Inputs!$X569:$AY569)))^(FD$1060/FD$1061)-1</f>
        <v>0.0123737236159522</v>
      </c>
      <c r="FE569" s="0" t="n">
        <f aca="false">(1+(SUMIF(Inputs!$X$1:$AY$1,FE$1059,Inputs!$X569:$AY569)))^(FE$1060/FE$1061)-1</f>
        <v>0.0123737236159522</v>
      </c>
      <c r="FF569" s="0" t="n">
        <f aca="false">(1+(SUMIF(Inputs!$X$1:$AY$1,FF$1059,Inputs!$X569:$AY569)))^(FF$1060/FF$1061)-1</f>
        <v>0.0122384069610437</v>
      </c>
      <c r="FG569" s="0" t="n">
        <f aca="false">(1+(SUMIF(Inputs!$X$1:$AY$1,FG$1059,Inputs!$X569:$AY569)))^(FG$1060/FG$1061)-1</f>
        <v>0.0122384069610437</v>
      </c>
      <c r="FH569" s="0" t="n">
        <f aca="false">(1+(SUMIF(Inputs!$X$1:$AY$1,FH$1059,Inputs!$X569:$AY569)))^(FH$1060/FH$1061)-1</f>
        <v>0.0123737236159522</v>
      </c>
      <c r="FI569" s="0" t="n">
        <f aca="false">(1+(SUMIF(Inputs!$X$1:$AY$1,FI$1059,Inputs!$X569:$AY569)))^(FI$1060/FI$1061)-1</f>
        <v>0.0123737236159522</v>
      </c>
      <c r="FJ569" s="0" t="n">
        <f aca="false">(1+(SUMIF(Inputs!$X$1:$AY$1,FJ$1059,Inputs!$X569:$AY569)))^(FJ$1060/FJ$1061)-1</f>
        <v>0.0121031083929313</v>
      </c>
      <c r="FK569" s="0" t="n">
        <f aca="false">(1+(SUMIF(Inputs!$X$1:$AY$1,FK$1059,Inputs!$X569:$AY569)))^(FK$1060/FK$1061)-1</f>
        <v>0.0122384069610437</v>
      </c>
      <c r="FL569" s="0" t="n">
        <f aca="false">(1+(SUMIF(Inputs!$X$1:$AY$1,FL$1059,Inputs!$X569:$AY569)))^(FL$1060/FL$1061)-1</f>
        <v>0.0123737236159522</v>
      </c>
      <c r="FM569" s="0" t="n">
        <f aca="false">(1+(SUMIF(Inputs!$X$1:$AY$1,FM$1059,Inputs!$X569:$AY569)))^(FM$1060/FM$1061)-1</f>
        <v>0.0123737236159522</v>
      </c>
      <c r="FN569" s="0" t="n">
        <f aca="false">(1+(SUMIF(Inputs!$X$1:$AY$1,FN$1059,Inputs!$X569:$AY569)))^(FN$1060/FN$1061)-1</f>
        <v>0.0120698410235733</v>
      </c>
      <c r="FO569" s="0" t="n">
        <f aca="false">(1+(SUMIF(Inputs!$X$1:$AY$1,FO$1059,Inputs!$X569:$AY569)))^(FO$1060/FO$1061)-1</f>
        <v>0.012204765463776</v>
      </c>
      <c r="FP569" s="0" t="n">
        <f aca="false">(1+(SUMIF(Inputs!$X$1:$AY$1,FP$1059,Inputs!$X569:$AY569)))^(FP$1060/FP$1061)-1</f>
        <v>0.0123397078914769</v>
      </c>
      <c r="FQ569" s="0" t="n">
        <f aca="false">(1+(SUMIF(Inputs!$X$1:$AY$1,FQ$1059,Inputs!$X569:$AY569)))^(FQ$1060/FQ$1061)-1</f>
        <v>0.0123397078914769</v>
      </c>
      <c r="FR569" s="0" t="n">
        <f aca="false">(1+(SUMIF(Inputs!$X$1:$AY$1,FR$1059,Inputs!$X569:$AY569)))^(FR$1060/FR$1061)-1</f>
        <v>0.0121031083929313</v>
      </c>
      <c r="FS569" s="0" t="n">
        <f aca="false">(1+(SUMIF(Inputs!$X$1:$AY$1,FS$1059,Inputs!$X569:$AY569)))^(FS$1060/FS$1061)-1</f>
        <v>0.0122384069610437</v>
      </c>
      <c r="FT569" s="0" t="n">
        <f aca="false">(1+(SUMIF(Inputs!$X$1:$AY$1,FT$1059,Inputs!$X569:$AY569)))^(FT$1060/FT$1061)-1</f>
        <v>0.0123737236159522</v>
      </c>
      <c r="FU569" s="0" t="n">
        <f aca="false">(1+(SUMIF(Inputs!$X$1:$AY$1,FU$1059,Inputs!$X569:$AY569)))^(FU$1060/FU$1061)-1</f>
        <v>0.0123737236159522</v>
      </c>
      <c r="FV569" s="284" t="n">
        <f aca="false">(1+(SUMIF(Inputs!$X$1:$BB$1,FV$1059,Inputs!$X569:$BB569)))^(FV$1060/FV$1061)-1</f>
        <v>0.0121031083929313</v>
      </c>
      <c r="FW569" s="284" t="n">
        <f aca="false">(1+(SUMIF(Inputs!$X$1:$BB$1,FW$1059,Inputs!$X569:$BB569)))^(FW$1060/FW$1061)-1</f>
        <v>0.0122384069610437</v>
      </c>
      <c r="FX569" s="284" t="n">
        <f aca="false">(1+(SUMIF(Inputs!$X$1:$BB$1,FX$1059,Inputs!$X569:$BB569)))^(FX$1060/FX$1061)-1</f>
        <v>0.0123737236159522</v>
      </c>
      <c r="FY569" s="284" t="n">
        <f aca="false">(1+(SUMIF(Inputs!$X$1:$BB$1,FY$1059,Inputs!$X569:$BB569)))^(FY$1060/FY$1061)-1</f>
        <v>0.0123737236159522</v>
      </c>
      <c r="FZ569" s="284" t="n">
        <f aca="false">(1+(SUMIF(Inputs!$X$1:$BB$1,FZ$1059,Inputs!$X569:$BB569)))^(FZ$1060/FZ$1061)-1</f>
        <v>0.0121031083929313</v>
      </c>
      <c r="GA569" s="284" t="n">
        <f aca="false">(1+(SUMIF(Inputs!$X$1:$BB$1,GA$1059,Inputs!$X569:$BB569)))^(GA$1060/GA$1061)-1</f>
        <v>0.0122384069610437</v>
      </c>
      <c r="GB569" s="284" t="n">
        <f aca="false">(1+(SUMIF(Inputs!$X$1:$BB$1,GB$1059,Inputs!$X569:$BB569)))^(GB$1060/GB$1061)-1</f>
        <v>0.0123737236159522</v>
      </c>
      <c r="GC569" s="284" t="n">
        <f aca="false">(1+(SUMIF(Inputs!$X$1:$BB$1,GC$1059,Inputs!$X569:$BB569)))^(GC$1060/GC$1061)-1</f>
        <v>0.0123737236159522</v>
      </c>
      <c r="GD569" s="284" t="n">
        <f aca="false">(1+(SUMIF(Inputs!$X$1:$BB$1,GD$1059,Inputs!$X569:$BB569)))^(GD$1060/GD$1061)-1</f>
        <v>0.0121031083929313</v>
      </c>
      <c r="GE569" s="284" t="n">
        <f aca="false">(1+(SUMIF(Inputs!$X$1:$BB$1,GE$1059,Inputs!$X569:$BB569)))^(GE$1060/GE$1061)-1</f>
        <v>0.0122384069610437</v>
      </c>
      <c r="GF569" s="284" t="n">
        <f aca="false">(1+(SUMIF(Inputs!$X$1:$BB$1,GF$1059,Inputs!$X569:$BB569)))^(GF$1060/GF$1061)-1</f>
        <v>0.0123737236159522</v>
      </c>
      <c r="GG569" s="284" t="n">
        <f aca="false">(1+(SUMIF(Inputs!$X$1:$BB$1,GG$1059,Inputs!$X569:$BB569)))^(GG$1060/GG$1061)-1</f>
        <v>0.0123737236159522</v>
      </c>
      <c r="GH569" s="284" t="n">
        <f aca="false">(1+(SUMIF(Inputs!$X$1:$BG$1,GH$1059,Inputs!$X569:$BG569)))^(GH$1060/GH$1061)-1</f>
        <v>0.0121031083929313</v>
      </c>
      <c r="GI569" s="284" t="n">
        <f aca="false">(1+(SUMIF(Inputs!$X$1:$BG$1,GI$1059,Inputs!$X569:$BG569)))^(GI$1060/GI$1061)-1</f>
        <v>0.0122384069610437</v>
      </c>
      <c r="GJ569" s="284" t="n">
        <f aca="false">(1+(SUMIF(Inputs!$X$1:$BG$1,GJ$1059,Inputs!$X569:$BG569)))^(GJ$1060/GJ$1061)-1</f>
        <v>0.0123737236159522</v>
      </c>
      <c r="GK569" s="284" t="n">
        <f aca="false">(1+(SUMIF(Inputs!$X$1:$BG$1,GK$1059,Inputs!$X569:$BG569)))^(GK$1060/GK$1061)-1</f>
        <v>0.0123737236159522</v>
      </c>
      <c r="GL569" s="284" t="n">
        <f aca="false">(1+(SUMIF(Inputs!$X$1:$BG$1,GL$1059,Inputs!$X569:$BG569)))^(GL$1060/GL$1061)-1</f>
        <v>0.0121031083929313</v>
      </c>
      <c r="GM569" s="284" t="n">
        <f aca="false">(1+(SUMIF(Inputs!$X$1:$BG$1,GM$1059,Inputs!$X569:$BG569)))^(GM$1060/GM$1061)-1</f>
        <v>0.0122384069610437</v>
      </c>
      <c r="GN569" s="284" t="n">
        <f aca="false">(1+(SUMIF(Inputs!$X$1:$BG$1,GN$1059,Inputs!$X569:$BG569)))^(GN$1060/GN$1061)-1</f>
        <v>0.0123737236159522</v>
      </c>
      <c r="GO569" s="284" t="n">
        <f aca="false">(1+(SUMIF(Inputs!$X$1:$BG$1,GO$1059,Inputs!$X569:$BG569)))^(GO$1060/GO$1061)-1</f>
        <v>0.0123737236159522</v>
      </c>
      <c r="GP569" s="284" t="n">
        <f aca="false">(1+(SUMIF(Inputs!$X$1:$BG$1,GP$1059,Inputs!$X569:$BG569)))^(GP$1060/GP$1061)-1</f>
        <v>0.0121031083929313</v>
      </c>
      <c r="GQ569" s="284" t="n">
        <f aca="false">(1+(SUMIF(Inputs!$X$1:$BG$1,GQ$1059,Inputs!$X569:$BG569)))^(GQ$1060/GQ$1061)-1</f>
        <v>0.0122384069610437</v>
      </c>
      <c r="GR569" s="284" t="n">
        <f aca="false">(1+(SUMIF(Inputs!$X$1:$BG$1,GR$1059,Inputs!$X569:$BG569)))^(GR$1060/GR$1061)-1</f>
        <v>0.0123737236159522</v>
      </c>
      <c r="GS569" s="284" t="n">
        <f aca="false">(1+(SUMIF(Inputs!$X$1:$BG$1,GS$1059,Inputs!$X569:$BG569)))^(GS$1060/GS$1061)-1</f>
        <v>0.0123737236159522</v>
      </c>
      <c r="GT569" s="284" t="n">
        <f aca="false">(1+(SUMIF(Inputs!$X$1:$BG$1,GT$1059,Inputs!$X569:$BG569)))^(GT$1060/GT$1061)-1</f>
        <v>0.0121031083929313</v>
      </c>
      <c r="GU569" s="284" t="n">
        <f aca="false">(1+(SUMIF(Inputs!$X$1:$BG$1,GU$1059,Inputs!$X569:$BG569)))^(GU$1060/GU$1061)-1</f>
        <v>0.0122384069610437</v>
      </c>
      <c r="GV569" s="284" t="n">
        <f aca="false">(1+(SUMIF(Inputs!$X$1:$BG$1,GV$1059,Inputs!$X569:$BG569)))^(GV$1060/GV$1061)-1</f>
        <v>0.0123737236159522</v>
      </c>
      <c r="GW569" s="284" t="n">
        <f aca="false">(1+(SUMIF(Inputs!$X$1:$BG$1,GW$1059,Inputs!$X569:$BG569)))^(GW$1060/GW$1061)-1</f>
        <v>0.0123737236159522</v>
      </c>
      <c r="GX569" s="284" t="n">
        <f aca="false">(1+(SUMIF(Inputs!$X$1:$BG$1,GX$1059,Inputs!$X569:$BG569)))^(GX$1060/GX$1061)-1</f>
        <v>0.0121031083929313</v>
      </c>
      <c r="GY569" s="284" t="n">
        <f aca="false">(1+(SUMIF(Inputs!$X$1:$BG$1,GY$1059,Inputs!$X569:$BG569)))^(GY$1060/GY$1061)-1</f>
        <v>0.0122384069610437</v>
      </c>
      <c r="GZ569" s="284" t="n">
        <f aca="false">(1+(SUMIF(Inputs!$X$1:$BG$1,GZ$1059,Inputs!$X569:$BG569)))^(GZ$1060/GZ$1061)-1</f>
        <v>0.0123737236159522</v>
      </c>
      <c r="HA569" s="284" t="n">
        <f aca="false">(1+(SUMIF(Inputs!$X$1:$BG$1,HA$1059,Inputs!$X569:$BG569)))^(HA$1060/HA$1061)-1</f>
        <v>0.0123737236159522</v>
      </c>
    </row>
    <row r="570" customFormat="false" ht="15" hidden="false" customHeight="false" outlineLevel="0" collapsed="false">
      <c r="A570" s="345" t="s">
        <v>99</v>
      </c>
      <c r="B570" s="346" t="s">
        <v>499</v>
      </c>
      <c r="C570" s="400" t="s">
        <v>517</v>
      </c>
      <c r="D570" s="346" t="s">
        <v>320</v>
      </c>
      <c r="E570" s="410"/>
      <c r="F570" s="399" t="s">
        <v>530</v>
      </c>
      <c r="G570" s="397" t="s">
        <v>12</v>
      </c>
      <c r="H570" s="397"/>
      <c r="I570" s="397"/>
      <c r="CL570" s="0" t="n">
        <f aca="false">(1+(SUMIF(Inputs!$X$1:$AY$1,CL$1059,Inputs!$X570:$AY570)))^(CL$1060/CL$1061)-1</f>
        <v>0.00245651854726647</v>
      </c>
      <c r="CM570" s="0" t="n">
        <f aca="false">(1+(SUMIF(Inputs!$X$1:$AY$1,CM$1059,Inputs!$X570:$AY570)))^(CM$1060/CM$1061)-1</f>
        <v>0.00248384706778348</v>
      </c>
      <c r="CN570" s="0" t="n">
        <f aca="false">(1+(SUMIF(Inputs!$X$1:$AY$1,CN$1059,Inputs!$X570:$AY570)))^(CN$1060/CN$1061)-1</f>
        <v>0.00251117633331854</v>
      </c>
      <c r="CO570" s="0" t="n">
        <f aca="false">(1+(SUMIF(Inputs!$X$1:$AY$1,CO$1059,Inputs!$X570:$AY570)))^(CO$1060/CO$1061)-1</f>
        <v>0.00251117633331854</v>
      </c>
      <c r="CP570" s="0" t="n">
        <f aca="false">(1+(SUMIF(Inputs!$X$1:$AY$1,CP$1059,Inputs!$X570:$AY570)))^(CP$1060/CP$1061)-1</f>
        <v>-0.0100152076944047</v>
      </c>
      <c r="CQ570" s="0" t="n">
        <f aca="false">(1+(SUMIF(Inputs!$X$1:$AY$1,CQ$1059,Inputs!$X570:$AY570)))^(CQ$1060/CQ$1061)-1</f>
        <v>-0.0101259224722827</v>
      </c>
      <c r="CR570" s="0" t="n">
        <f aca="false">(1+(SUMIF(Inputs!$X$1:$AY$1,CR$1059,Inputs!$X570:$AY570)))^(CR$1060/CR$1061)-1</f>
        <v>-0.0102366248683927</v>
      </c>
      <c r="CS570" s="0" t="n">
        <f aca="false">(1+(SUMIF(Inputs!$X$1:$AY$1,CS$1059,Inputs!$X570:$AY570)))^(CS$1060/CS$1061)-1</f>
        <v>-0.0102366248683927</v>
      </c>
      <c r="CT570" s="0" t="n">
        <f aca="false">(1+(SUMIF(Inputs!$X$1:$AY$1,CT$1059,Inputs!$X570:$AY570)))^(CT$1060/CT$1061)-1</f>
        <v>0.00245651854726647</v>
      </c>
      <c r="CU570" s="0" t="n">
        <f aca="false">(1+(SUMIF(Inputs!$X$1:$AY$1,CU$1059,Inputs!$X570:$AY570)))^(CU$1060/CU$1061)-1</f>
        <v>0.00248384706778348</v>
      </c>
      <c r="CV570" s="0" t="n">
        <f aca="false">(1+(SUMIF(Inputs!$X$1:$AY$1,CV$1059,Inputs!$X570:$AY570)))^(CV$1060/CV$1061)-1</f>
        <v>0.00251117633331854</v>
      </c>
      <c r="CW570" s="0" t="n">
        <f aca="false">(1+(SUMIF(Inputs!$X$1:$AY$1,CW$1059,Inputs!$X570:$AY570)))^(CW$1060/CW$1061)-1</f>
        <v>0.00251117633331854</v>
      </c>
      <c r="CX570" s="0" t="n">
        <f aca="false">(1+(SUMIF(Inputs!$X$1:$AY$1,CX$1059,Inputs!$X570:$AY570)))^(CX$1060/CX$1061)-1</f>
        <v>0.0187138773056839</v>
      </c>
      <c r="CY570" s="0" t="n">
        <f aca="false">(1+(SUMIF(Inputs!$X$1:$AY$1,CY$1059,Inputs!$X570:$AY570)))^(CY$1060/CY$1061)-1</f>
        <v>0.0187138773056839</v>
      </c>
      <c r="CZ570" s="0" t="n">
        <f aca="false">(1+(SUMIF(Inputs!$X$1:$AY$1,CZ$1059,Inputs!$X570:$AY570)))^(CZ$1060/CZ$1061)-1</f>
        <v>0.0189214577894357</v>
      </c>
      <c r="DA570" s="0" t="n">
        <f aca="false">(1+(SUMIF(Inputs!$X$1:$AY$1,DA$1059,Inputs!$X570:$AY570)))^(DA$1060/DA$1061)-1</f>
        <v>0.0189214577894357</v>
      </c>
      <c r="DB570" s="357" t="n">
        <f aca="false">(1+(SUMIF(Inputs!$X$1:$AY$1,DB$1059,Inputs!$X570:$AY570)))^(DB$1060/DB$1061)-1</f>
        <v>0.00572539094979163</v>
      </c>
      <c r="DC570" s="0" t="n">
        <f aca="false">(1+(SUMIF(Inputs!$X$1:$AY$1,DC$1059,Inputs!$X570:$AY570)))^(DC$1060/DC$1061)-1</f>
        <v>0.00578919019340285</v>
      </c>
      <c r="DD570" s="0" t="n">
        <f aca="false">(1+(SUMIF(Inputs!$X$1:$AY$1,DD$1059,Inputs!$X570:$AY570)))^(DD$1060/DD$1061)-1</f>
        <v>0.00585299348418578</v>
      </c>
      <c r="DE570" s="0" t="n">
        <f aca="false">(1+(SUMIF(Inputs!$X$1:$AY$1,DE$1059,Inputs!$X570:$AY570)))^(DE$1060/DE$1061)-1</f>
        <v>0.00585299348418578</v>
      </c>
      <c r="DF570" s="0" t="n">
        <f aca="false">(1+(SUMIF(Inputs!$X$1:$AY$1,DF$1059,Inputs!$X570:$AY570)))^(DF$1060/DF$1061)-1</f>
        <v>0.00796483708665585</v>
      </c>
      <c r="DG570" s="0" t="n">
        <f aca="false">(1+(SUMIF(Inputs!$X$1:$AY$1,DG$1059,Inputs!$X570:$AY570)))^(DG$1060/DG$1061)-1</f>
        <v>0.00805369069740713</v>
      </c>
      <c r="DH570" s="0" t="n">
        <f aca="false">(1+(SUMIF(Inputs!$X$1:$AY$1,DH$1059,Inputs!$X570:$AY570)))^(DH$1060/DH$1061)-1</f>
        <v>0.00814255214073745</v>
      </c>
      <c r="DI570" s="0" t="n">
        <f aca="false">(1+(SUMIF(Inputs!$X$1:$AY$1,DI$1059,Inputs!$X570:$AY570)))^(DI$1060/DI$1061)-1</f>
        <v>0.00814255214073745</v>
      </c>
      <c r="DJ570" s="0" t="n">
        <f aca="false">(1+(SUMIF(Inputs!$X$1:$AY$1,DJ$1059,Inputs!$X570:$AY570)))^(DJ$1060/DJ$1061)-1</f>
        <v>0.00802637271500184</v>
      </c>
      <c r="DK570" s="0" t="n">
        <f aca="false">(1+(SUMIF(Inputs!$X$1:$AY$1,DK$1059,Inputs!$X570:$AY570)))^(DK$1060/DK$1061)-1</f>
        <v>0.00811591556079061</v>
      </c>
      <c r="DL570" s="0" t="n">
        <f aca="false">(1+(SUMIF(Inputs!$X$1:$AY$1,DL$1059,Inputs!$X570:$AY570)))^(DL$1060/DL$1061)-1</f>
        <v>0.00820546636065811</v>
      </c>
      <c r="DM570" s="0" t="n">
        <f aca="false">(1+(SUMIF(Inputs!$X$1:$AY$1,DM$1059,Inputs!$X570:$AY570)))^(DM$1060/DM$1061)-1</f>
        <v>0.00820546636065811</v>
      </c>
      <c r="DN570" s="0" t="n">
        <f aca="false">(1+(SUMIF(Inputs!$X$1:$AY$1,DN$1059,Inputs!$X570:$AY570)))^(DN$1060/DN$1061)-1</f>
        <v>0.0116833027134611</v>
      </c>
      <c r="DO570" s="0" t="n">
        <f aca="false">(1+(SUMIF(Inputs!$X$1:$AY$1,DO$1059,Inputs!$X570:$AY570)))^(DO$1060/DO$1061)-1</f>
        <v>0.0118138810089854</v>
      </c>
      <c r="DP570" s="0" t="n">
        <f aca="false">(1+(SUMIF(Inputs!$X$1:$AY$1,DP$1059,Inputs!$X570:$AY570)))^(DP$1060/DP$1061)-1</f>
        <v>0.0119444761582934</v>
      </c>
      <c r="DQ570" s="0" t="n">
        <f aca="false">(1+(SUMIF(Inputs!$X$1:$AY$1,DQ$1059,Inputs!$X570:$AY570)))^(DQ$1060/DQ$1061)-1</f>
        <v>0.0119444761582934</v>
      </c>
      <c r="DR570" s="0" t="n">
        <f aca="false">(1+(SUMIF(Inputs!$X$1:$AY$1,DR$1059,Inputs!$X570:$AY570)))^(DR$1060/DR$1061)-1</f>
        <v>0.0124197790124316</v>
      </c>
      <c r="DS570" s="0" t="n">
        <f aca="false">(1+(SUMIF(Inputs!$X$1:$AY$1,DS$1059,Inputs!$X570:$AY570)))^(DS$1060/DS$1061)-1</f>
        <v>0.0124197790124316</v>
      </c>
      <c r="DT570" s="0" t="n">
        <f aca="false">(1+(SUMIF(Inputs!$X$1:$AY$1,DT$1059,Inputs!$X570:$AY570)))^(DT$1060/DT$1061)-1</f>
        <v>0.0125571134597091</v>
      </c>
      <c r="DU570" s="0" t="n">
        <f aca="false">(1+(SUMIF(Inputs!$X$1:$AY$1,DU$1059,Inputs!$X570:$AY570)))^(DU$1060/DU$1061)-1</f>
        <v>0.0125571134597091</v>
      </c>
      <c r="DV570" s="0" t="n">
        <f aca="false">(1+(SUMIF(Inputs!$X$1:$AY$1,DV$1059,Inputs!$X570:$AY570)))^(DV$1060/DV$1061)-1</f>
        <v>0.0124157044419428</v>
      </c>
      <c r="DW570" s="0" t="n">
        <f aca="false">(1+(SUMIF(Inputs!$X$1:$AY$1,DW$1059,Inputs!$X570:$AY570)))^(DW$1060/DW$1061)-1</f>
        <v>0.0125545190941863</v>
      </c>
      <c r="DX570" s="0" t="n">
        <f aca="false">(1+(SUMIF(Inputs!$X$1:$AY$1,DX$1059,Inputs!$X570:$AY570)))^(DX$1060/DX$1061)-1</f>
        <v>0.0126933527796269</v>
      </c>
      <c r="DY570" s="0" t="n">
        <f aca="false">(1+(SUMIF(Inputs!$X$1:$AY$1,DY$1059,Inputs!$X570:$AY570)))^(DY$1060/DY$1061)-1</f>
        <v>0.0126933527796269</v>
      </c>
      <c r="DZ570" s="0" t="n">
        <f aca="false">(1+(SUMIF(Inputs!$X$1:$AY$1,DZ$1059,Inputs!$X570:$AY570)))^(DZ$1060/DZ$1061)-1</f>
        <v>0.0124157044419428</v>
      </c>
      <c r="EA570" s="276" t="n">
        <f aca="false">(1+(SUMIF(Inputs!$X$1:$AY$1,EA$1059,Inputs!$X570:$AY570)))^(EA$1060/EA$1061)-1</f>
        <v>0.0125545190941863</v>
      </c>
      <c r="EB570" s="0" t="n">
        <f aca="false">(1+(SUMIF(Inputs!$X$1:$AY$1,EB$1059,Inputs!$X570:$AY570)))^(EB$1060/EB$1061)-1</f>
        <v>0.0126933527796269</v>
      </c>
      <c r="EC570" s="0" t="n">
        <f aca="false">(1+(SUMIF(Inputs!$X$1:$AY$1,EC$1059,Inputs!$X570:$AY570)))^(EC$1060/EC$1061)-1</f>
        <v>0.0126933527796269</v>
      </c>
      <c r="ED570" s="0" t="n">
        <f aca="false">(1+(SUMIF(Inputs!$X$1:$AY$1,ED$1059,Inputs!$X570:$AY570)))^(ED$1060/ED$1061)-1</f>
        <v>0.0124157044419428</v>
      </c>
      <c r="EE570" s="0" t="n">
        <f aca="false">(1+(SUMIF(Inputs!$X$1:$AY$1,EE$1059,Inputs!$X570:$AY570)))^(EE$1060/EE$1061)-1</f>
        <v>0.0125545190941863</v>
      </c>
      <c r="EF570" s="0" t="n">
        <f aca="false">(1+(SUMIF(Inputs!$X$1:$AY$1,EF$1059,Inputs!$X570:$AY570)))^(EF$1060/EF$1061)-1</f>
        <v>0.0126933527796269</v>
      </c>
      <c r="EG570" s="0" t="n">
        <f aca="false">(1+(SUMIF(Inputs!$X$1:$AY$1,EG$1059,Inputs!$X570:$AY570)))^(EG$1060/EG$1061)-1</f>
        <v>0.0126933527796269</v>
      </c>
      <c r="EH570" s="0" t="n">
        <f aca="false">(1+(SUMIF(Inputs!$X$1:$AY$1,EH$1059,Inputs!$X570:$AY570)))^(EH$1060/EH$1061)-1</f>
        <v>0.0123815726066852</v>
      </c>
      <c r="EI570" s="0" t="n">
        <f aca="false">(1+(SUMIF(Inputs!$X$1:$AY$1,EI$1059,Inputs!$X570:$AY570)))^(EI$1060/EI$1061)-1</f>
        <v>0.0125200032908859</v>
      </c>
      <c r="EJ570" s="0" t="n">
        <f aca="false">(1+(SUMIF(Inputs!$X$1:$AY$1,EJ$1059,Inputs!$X570:$AY570)))^(EJ$1060/EJ$1061)-1</f>
        <v>0.0126584529037741</v>
      </c>
      <c r="EK570" s="0" t="n">
        <f aca="false">(1+(SUMIF(Inputs!$X$1:$AY$1,EK$1059,Inputs!$X570:$AY570)))^(EK$1060/EK$1061)-1</f>
        <v>0.0126584529037741</v>
      </c>
      <c r="EL570" s="0" t="n">
        <f aca="false">(1+(SUMIF(Inputs!$X$1:$AY$1,EL$1059,Inputs!$X570:$AY570)))^(EL$1060/EL$1061)-1</f>
        <v>0.0125545190941863</v>
      </c>
      <c r="EM570" s="0" t="n">
        <f aca="false">(1+(SUMIF(Inputs!$X$1:$AY$1,EM$1059,Inputs!$X570:$AY570)))^(EM$1060/EM$1061)-1</f>
        <v>0.0125545190941863</v>
      </c>
      <c r="EN570" s="0" t="n">
        <f aca="false">(1+(SUMIF(Inputs!$X$1:$AY$1,EN$1059,Inputs!$X570:$AY570)))^(EN$1060/EN$1061)-1</f>
        <v>0.0126933527796269</v>
      </c>
      <c r="EO570" s="0" t="n">
        <f aca="false">(1+(SUMIF(Inputs!$X$1:$AY$1,EO$1059,Inputs!$X570:$AY570)))^(EO$1060/EO$1061)-1</f>
        <v>0.0126933527796269</v>
      </c>
      <c r="EP570" s="0" t="n">
        <f aca="false">(1+(SUMIF(Inputs!$X$1:$AY$1,EP$1059,Inputs!$X570:$AY570)))^(EP$1060/EP$1061)-1</f>
        <v>0.0124157044419428</v>
      </c>
      <c r="EQ570" s="0" t="n">
        <f aca="false">(1+(SUMIF(Inputs!$X$1:$AY$1,EQ$1059,Inputs!$X570:$AY570)))^(EQ$1060/EQ$1061)-1</f>
        <v>0.0125545190941863</v>
      </c>
      <c r="ER570" s="0" t="n">
        <f aca="false">(1+(SUMIF(Inputs!$X$1:$AY$1,ER$1059,Inputs!$X570:$AY570)))^(ER$1060/ER$1061)-1</f>
        <v>0.0126933527796269</v>
      </c>
      <c r="ES570" s="0" t="n">
        <f aca="false">(1+(SUMIF(Inputs!$X$1:$AY$1,ES$1059,Inputs!$X570:$AY570)))^(ES$1060/ES$1061)-1</f>
        <v>0.0126933527796269</v>
      </c>
      <c r="ET570" s="0" t="n">
        <f aca="false">(1+(SUMIF(Inputs!$X$1:$AY$1,ET$1059,Inputs!$X570:$AY570)))^(ET$1060/ET$1061)-1</f>
        <v>0.0124157044419428</v>
      </c>
      <c r="EU570" s="0" t="n">
        <f aca="false">(1+(SUMIF(Inputs!$X$1:$AY$1,EU$1059,Inputs!$X570:$AY570)))^(EU$1060/EU$1061)-1</f>
        <v>0.0125545190941863</v>
      </c>
      <c r="EV570" s="0" t="n">
        <f aca="false">(1+(SUMIF(Inputs!$X$1:$AY$1,EV$1059,Inputs!$X570:$AY570)))^(EV$1060/EV$1061)-1</f>
        <v>0.0126933527796269</v>
      </c>
      <c r="EW570" s="0" t="n">
        <f aca="false">(1+(SUMIF(Inputs!$X$1:$AY$1,EW$1059,Inputs!$X570:$AY570)))^(EW$1060/EW$1061)-1</f>
        <v>0.0126933527796269</v>
      </c>
      <c r="EX570" s="0" t="n">
        <f aca="false">(1+(SUMIF(Inputs!$X$1:$AY$1,EX$1059,Inputs!$X570:$AY570)))^(EX$1060/EX$1061)-1</f>
        <v>0.0123815726066852</v>
      </c>
      <c r="EY570" s="0" t="n">
        <f aca="false">(1+(SUMIF(Inputs!$X$1:$AY$1,EY$1059,Inputs!$X570:$AY570)))^(EY$1060/EY$1061)-1</f>
        <v>0.0125200032908859</v>
      </c>
      <c r="EZ570" s="0" t="n">
        <f aca="false">(1+(SUMIF(Inputs!$X$1:$AY$1,EZ$1059,Inputs!$X570:$AY570)))^(EZ$1060/EZ$1061)-1</f>
        <v>0.0126584529037741</v>
      </c>
      <c r="FA570" s="0" t="n">
        <f aca="false">(1+(SUMIF(Inputs!$X$1:$AY$1,FA$1059,Inputs!$X570:$AY570)))^(FA$1060/FA$1061)-1</f>
        <v>0.0126584529037741</v>
      </c>
      <c r="FB570" s="0" t="n">
        <f aca="false">(1+(SUMIF(Inputs!$X$1:$AY$1,FB$1059,Inputs!$X570:$AY570)))^(FB$1060/FB$1061)-1</f>
        <v>0.0124157044419428</v>
      </c>
      <c r="FC570" s="0" t="n">
        <f aca="false">(1+(SUMIF(Inputs!$X$1:$AY$1,FC$1059,Inputs!$X570:$AY570)))^(FC$1060/FC$1061)-1</f>
        <v>0.0125545190941863</v>
      </c>
      <c r="FD570" s="0" t="n">
        <f aca="false">(1+(SUMIF(Inputs!$X$1:$AY$1,FD$1059,Inputs!$X570:$AY570)))^(FD$1060/FD$1061)-1</f>
        <v>0.0126933527796269</v>
      </c>
      <c r="FE570" s="0" t="n">
        <f aca="false">(1+(SUMIF(Inputs!$X$1:$AY$1,FE$1059,Inputs!$X570:$AY570)))^(FE$1060/FE$1061)-1</f>
        <v>0.0126933527796269</v>
      </c>
      <c r="FF570" s="0" t="n">
        <f aca="false">(1+(SUMIF(Inputs!$X$1:$AY$1,FF$1059,Inputs!$X570:$AY570)))^(FF$1060/FF$1061)-1</f>
        <v>0.0125545190941863</v>
      </c>
      <c r="FG570" s="0" t="n">
        <f aca="false">(1+(SUMIF(Inputs!$X$1:$AY$1,FG$1059,Inputs!$X570:$AY570)))^(FG$1060/FG$1061)-1</f>
        <v>0.0125545190941863</v>
      </c>
      <c r="FH570" s="0" t="n">
        <f aca="false">(1+(SUMIF(Inputs!$X$1:$AY$1,FH$1059,Inputs!$X570:$AY570)))^(FH$1060/FH$1061)-1</f>
        <v>0.0126933527796269</v>
      </c>
      <c r="FI570" s="0" t="n">
        <f aca="false">(1+(SUMIF(Inputs!$X$1:$AY$1,FI$1059,Inputs!$X570:$AY570)))^(FI$1060/FI$1061)-1</f>
        <v>0.0126933527796269</v>
      </c>
      <c r="FJ570" s="0" t="n">
        <f aca="false">(1+(SUMIF(Inputs!$X$1:$AY$1,FJ$1059,Inputs!$X570:$AY570)))^(FJ$1060/FJ$1061)-1</f>
        <v>0.0124157044419428</v>
      </c>
      <c r="FK570" s="0" t="n">
        <f aca="false">(1+(SUMIF(Inputs!$X$1:$AY$1,FK$1059,Inputs!$X570:$AY570)))^(FK$1060/FK$1061)-1</f>
        <v>0.0125545190941863</v>
      </c>
      <c r="FL570" s="0" t="n">
        <f aca="false">(1+(SUMIF(Inputs!$X$1:$AY$1,FL$1059,Inputs!$X570:$AY570)))^(FL$1060/FL$1061)-1</f>
        <v>0.0126933527796269</v>
      </c>
      <c r="FM570" s="0" t="n">
        <f aca="false">(1+(SUMIF(Inputs!$X$1:$AY$1,FM$1059,Inputs!$X570:$AY570)))^(FM$1060/FM$1061)-1</f>
        <v>0.0126933527796269</v>
      </c>
      <c r="FN570" s="0" t="n">
        <f aca="false">(1+(SUMIF(Inputs!$X$1:$AY$1,FN$1059,Inputs!$X570:$AY570)))^(FN$1060/FN$1061)-1</f>
        <v>0.0123815726066852</v>
      </c>
      <c r="FO570" s="0" t="n">
        <f aca="false">(1+(SUMIF(Inputs!$X$1:$AY$1,FO$1059,Inputs!$X570:$AY570)))^(FO$1060/FO$1061)-1</f>
        <v>0.0125200032908859</v>
      </c>
      <c r="FP570" s="0" t="n">
        <f aca="false">(1+(SUMIF(Inputs!$X$1:$AY$1,FP$1059,Inputs!$X570:$AY570)))^(FP$1060/FP$1061)-1</f>
        <v>0.0126584529037741</v>
      </c>
      <c r="FQ570" s="0" t="n">
        <f aca="false">(1+(SUMIF(Inputs!$X$1:$AY$1,FQ$1059,Inputs!$X570:$AY570)))^(FQ$1060/FQ$1061)-1</f>
        <v>0.0126584529037741</v>
      </c>
      <c r="FR570" s="0" t="n">
        <f aca="false">(1+(SUMIF(Inputs!$X$1:$AY$1,FR$1059,Inputs!$X570:$AY570)))^(FR$1060/FR$1061)-1</f>
        <v>0.0124157044419428</v>
      </c>
      <c r="FS570" s="0" t="n">
        <f aca="false">(1+(SUMIF(Inputs!$X$1:$AY$1,FS$1059,Inputs!$X570:$AY570)))^(FS$1060/FS$1061)-1</f>
        <v>0.0125545190941863</v>
      </c>
      <c r="FT570" s="0" t="n">
        <f aca="false">(1+(SUMIF(Inputs!$X$1:$AY$1,FT$1059,Inputs!$X570:$AY570)))^(FT$1060/FT$1061)-1</f>
        <v>0.0126933527796269</v>
      </c>
      <c r="FU570" s="0" t="n">
        <f aca="false">(1+(SUMIF(Inputs!$X$1:$AY$1,FU$1059,Inputs!$X570:$AY570)))^(FU$1060/FU$1061)-1</f>
        <v>0.0126933527796269</v>
      </c>
      <c r="FV570" s="284" t="n">
        <f aca="false">(1+(SUMIF(Inputs!$X$1:$BB$1,FV$1059,Inputs!$X570:$BB570)))^(FV$1060/FV$1061)-1</f>
        <v>0.0124157044419428</v>
      </c>
      <c r="FW570" s="284" t="n">
        <f aca="false">(1+(SUMIF(Inputs!$X$1:$BB$1,FW$1059,Inputs!$X570:$BB570)))^(FW$1060/FW$1061)-1</f>
        <v>0.0125545190941863</v>
      </c>
      <c r="FX570" s="284" t="n">
        <f aca="false">(1+(SUMIF(Inputs!$X$1:$BB$1,FX$1059,Inputs!$X570:$BB570)))^(FX$1060/FX$1061)-1</f>
        <v>0.0126933527796269</v>
      </c>
      <c r="FY570" s="284" t="n">
        <f aca="false">(1+(SUMIF(Inputs!$X$1:$BB$1,FY$1059,Inputs!$X570:$BB570)))^(FY$1060/FY$1061)-1</f>
        <v>0.0126933527796269</v>
      </c>
      <c r="FZ570" s="284" t="n">
        <f aca="false">(1+(SUMIF(Inputs!$X$1:$BB$1,FZ$1059,Inputs!$X570:$BB570)))^(FZ$1060/FZ$1061)-1</f>
        <v>0.0124157044419428</v>
      </c>
      <c r="GA570" s="284" t="n">
        <f aca="false">(1+(SUMIF(Inputs!$X$1:$BB$1,GA$1059,Inputs!$X570:$BB570)))^(GA$1060/GA$1061)-1</f>
        <v>0.0125545190941863</v>
      </c>
      <c r="GB570" s="284" t="n">
        <f aca="false">(1+(SUMIF(Inputs!$X$1:$BB$1,GB$1059,Inputs!$X570:$BB570)))^(GB$1060/GB$1061)-1</f>
        <v>0.0126933527796269</v>
      </c>
      <c r="GC570" s="284" t="n">
        <f aca="false">(1+(SUMIF(Inputs!$X$1:$BB$1,GC$1059,Inputs!$X570:$BB570)))^(GC$1060/GC$1061)-1</f>
        <v>0.0126933527796269</v>
      </c>
      <c r="GD570" s="284" t="n">
        <f aca="false">(1+(SUMIF(Inputs!$X$1:$BB$1,GD$1059,Inputs!$X570:$BB570)))^(GD$1060/GD$1061)-1</f>
        <v>0.0124157044419428</v>
      </c>
      <c r="GE570" s="284" t="n">
        <f aca="false">(1+(SUMIF(Inputs!$X$1:$BB$1,GE$1059,Inputs!$X570:$BB570)))^(GE$1060/GE$1061)-1</f>
        <v>0.0125545190941863</v>
      </c>
      <c r="GF570" s="284" t="n">
        <f aca="false">(1+(SUMIF(Inputs!$X$1:$BB$1,GF$1059,Inputs!$X570:$BB570)))^(GF$1060/GF$1061)-1</f>
        <v>0.0126933527796269</v>
      </c>
      <c r="GG570" s="284" t="n">
        <f aca="false">(1+(SUMIF(Inputs!$X$1:$BB$1,GG$1059,Inputs!$X570:$BB570)))^(GG$1060/GG$1061)-1</f>
        <v>0.0126933527796269</v>
      </c>
      <c r="GH570" s="284" t="n">
        <f aca="false">(1+(SUMIF(Inputs!$X$1:$BG$1,GH$1059,Inputs!$X570:$BG570)))^(GH$1060/GH$1061)-1</f>
        <v>0.0124157044419428</v>
      </c>
      <c r="GI570" s="284" t="n">
        <f aca="false">(1+(SUMIF(Inputs!$X$1:$BG$1,GI$1059,Inputs!$X570:$BG570)))^(GI$1060/GI$1061)-1</f>
        <v>0.0125545190941863</v>
      </c>
      <c r="GJ570" s="284" t="n">
        <f aca="false">(1+(SUMIF(Inputs!$X$1:$BG$1,GJ$1059,Inputs!$X570:$BG570)))^(GJ$1060/GJ$1061)-1</f>
        <v>0.0126933527796269</v>
      </c>
      <c r="GK570" s="284" t="n">
        <f aca="false">(1+(SUMIF(Inputs!$X$1:$BG$1,GK$1059,Inputs!$X570:$BG570)))^(GK$1060/GK$1061)-1</f>
        <v>0.0126933527796269</v>
      </c>
      <c r="GL570" s="284" t="n">
        <f aca="false">(1+(SUMIF(Inputs!$X$1:$BG$1,GL$1059,Inputs!$X570:$BG570)))^(GL$1060/GL$1061)-1</f>
        <v>0.0124157044419428</v>
      </c>
      <c r="GM570" s="284" t="n">
        <f aca="false">(1+(SUMIF(Inputs!$X$1:$BG$1,GM$1059,Inputs!$X570:$BG570)))^(GM$1060/GM$1061)-1</f>
        <v>0.0125545190941863</v>
      </c>
      <c r="GN570" s="284" t="n">
        <f aca="false">(1+(SUMIF(Inputs!$X$1:$BG$1,GN$1059,Inputs!$X570:$BG570)))^(GN$1060/GN$1061)-1</f>
        <v>0.0126933527796269</v>
      </c>
      <c r="GO570" s="284" t="n">
        <f aca="false">(1+(SUMIF(Inputs!$X$1:$BG$1,GO$1059,Inputs!$X570:$BG570)))^(GO$1060/GO$1061)-1</f>
        <v>0.0126933527796269</v>
      </c>
      <c r="GP570" s="284" t="n">
        <f aca="false">(1+(SUMIF(Inputs!$X$1:$BG$1,GP$1059,Inputs!$X570:$BG570)))^(GP$1060/GP$1061)-1</f>
        <v>0.0124157044419428</v>
      </c>
      <c r="GQ570" s="284" t="n">
        <f aca="false">(1+(SUMIF(Inputs!$X$1:$BG$1,GQ$1059,Inputs!$X570:$BG570)))^(GQ$1060/GQ$1061)-1</f>
        <v>0.0125545190941863</v>
      </c>
      <c r="GR570" s="284" t="n">
        <f aca="false">(1+(SUMIF(Inputs!$X$1:$BG$1,GR$1059,Inputs!$X570:$BG570)))^(GR$1060/GR$1061)-1</f>
        <v>0.0126933527796269</v>
      </c>
      <c r="GS570" s="284" t="n">
        <f aca="false">(1+(SUMIF(Inputs!$X$1:$BG$1,GS$1059,Inputs!$X570:$BG570)))^(GS$1060/GS$1061)-1</f>
        <v>0.0126933527796269</v>
      </c>
      <c r="GT570" s="284" t="n">
        <f aca="false">(1+(SUMIF(Inputs!$X$1:$BG$1,GT$1059,Inputs!$X570:$BG570)))^(GT$1060/GT$1061)-1</f>
        <v>0.0124157044419428</v>
      </c>
      <c r="GU570" s="284" t="n">
        <f aca="false">(1+(SUMIF(Inputs!$X$1:$BG$1,GU$1059,Inputs!$X570:$BG570)))^(GU$1060/GU$1061)-1</f>
        <v>0.0125545190941863</v>
      </c>
      <c r="GV570" s="284" t="n">
        <f aca="false">(1+(SUMIF(Inputs!$X$1:$BG$1,GV$1059,Inputs!$X570:$BG570)))^(GV$1060/GV$1061)-1</f>
        <v>0.0126933527796269</v>
      </c>
      <c r="GW570" s="284" t="n">
        <f aca="false">(1+(SUMIF(Inputs!$X$1:$BG$1,GW$1059,Inputs!$X570:$BG570)))^(GW$1060/GW$1061)-1</f>
        <v>0.0126933527796269</v>
      </c>
      <c r="GX570" s="284" t="n">
        <f aca="false">(1+(SUMIF(Inputs!$X$1:$BG$1,GX$1059,Inputs!$X570:$BG570)))^(GX$1060/GX$1061)-1</f>
        <v>0.0124157044419428</v>
      </c>
      <c r="GY570" s="284" t="n">
        <f aca="false">(1+(SUMIF(Inputs!$X$1:$BG$1,GY$1059,Inputs!$X570:$BG570)))^(GY$1060/GY$1061)-1</f>
        <v>0.0125545190941863</v>
      </c>
      <c r="GZ570" s="284" t="n">
        <f aca="false">(1+(SUMIF(Inputs!$X$1:$BG$1,GZ$1059,Inputs!$X570:$BG570)))^(GZ$1060/GZ$1061)-1</f>
        <v>0.0126933527796269</v>
      </c>
      <c r="HA570" s="284" t="n">
        <f aca="false">(1+(SUMIF(Inputs!$X$1:$BG$1,HA$1059,Inputs!$X570:$BG570)))^(HA$1060/HA$1061)-1</f>
        <v>0.0126933527796269</v>
      </c>
    </row>
    <row r="571" customFormat="false" ht="15" hidden="false" customHeight="false" outlineLevel="0" collapsed="false">
      <c r="A571" s="401" t="s">
        <v>99</v>
      </c>
      <c r="B571" s="402" t="s">
        <v>499</v>
      </c>
      <c r="C571" s="403" t="s">
        <v>510</v>
      </c>
      <c r="D571" s="402" t="s">
        <v>320</v>
      </c>
      <c r="E571" s="404"/>
      <c r="F571" s="399" t="s">
        <v>531</v>
      </c>
      <c r="G571" s="404" t="s">
        <v>12</v>
      </c>
      <c r="H571" s="404"/>
      <c r="I571" s="404" t="s">
        <v>901</v>
      </c>
      <c r="CL571" s="0" t="n">
        <f aca="false">(SUMIF(Inputs!$X$1:$AY$1,CL$1059,Inputs!$X571:$AY571))</f>
        <v>0.0875</v>
      </c>
      <c r="CM571" s="0" t="n">
        <f aca="false">(SUMIF(Inputs!$X$1:$AY$1,CM$1059,Inputs!$X571:$AY571))</f>
        <v>0.0875</v>
      </c>
      <c r="CN571" s="0" t="n">
        <f aca="false">(SUMIF(Inputs!$X$1:$AY$1,CN$1059,Inputs!$X571:$AY571))</f>
        <v>0.0875</v>
      </c>
      <c r="CO571" s="0" t="n">
        <f aca="false">(SUMIF(Inputs!$X$1:$AY$1,CO$1059,Inputs!$X571:$AY571))</f>
        <v>0.0875</v>
      </c>
      <c r="CP571" s="0" t="n">
        <f aca="false">(SUMIF(Inputs!$X$1:$AY$1,CP$1059,Inputs!$X571:$AY571))</f>
        <v>0.095</v>
      </c>
      <c r="CQ571" s="0" t="n">
        <f aca="false">(SUMIF(Inputs!$X$1:$AY$1,CQ$1059,Inputs!$X571:$AY571))</f>
        <v>0.095</v>
      </c>
      <c r="CR571" s="0" t="n">
        <f aca="false">(SUMIF(Inputs!$X$1:$AY$1,CR$1059,Inputs!$X571:$AY571))</f>
        <v>0.095</v>
      </c>
      <c r="CS571" s="0" t="n">
        <f aca="false">(SUMIF(Inputs!$X$1:$AY$1,CS$1059,Inputs!$X571:$AY571))</f>
        <v>0.095</v>
      </c>
      <c r="CT571" s="0" t="n">
        <f aca="false">(SUMIF(Inputs!$X$1:$AY$1,CT$1059,Inputs!$X571:$AY571))</f>
        <v>0.095</v>
      </c>
      <c r="CU571" s="0" t="n">
        <f aca="false">(SUMIF(Inputs!$X$1:$AY$1,CU$1059,Inputs!$X571:$AY571))</f>
        <v>0.095</v>
      </c>
      <c r="CV571" s="0" t="n">
        <f aca="false">(SUMIF(Inputs!$X$1:$AY$1,CV$1059,Inputs!$X571:$AY571))</f>
        <v>0.095</v>
      </c>
      <c r="CW571" s="0" t="n">
        <f aca="false">(SUMIF(Inputs!$X$1:$AY$1,CW$1059,Inputs!$X571:$AY571))</f>
        <v>0.095</v>
      </c>
      <c r="CX571" s="0" t="n">
        <f aca="false">(SUMIF(Inputs!$X$1:$AY$1,CX$1059,Inputs!$X571:$AY571))</f>
        <v>0.1</v>
      </c>
      <c r="CY571" s="0" t="n">
        <f aca="false">(SUMIF(Inputs!$X$1:$AY$1,CY$1059,Inputs!$X571:$AY571))</f>
        <v>0.1</v>
      </c>
      <c r="CZ571" s="0" t="n">
        <f aca="false">(SUMIF(Inputs!$X$1:$AY$1,CZ$1059,Inputs!$X571:$AY571))</f>
        <v>0.1</v>
      </c>
      <c r="DA571" s="0" t="n">
        <f aca="false">(SUMIF(Inputs!$X$1:$AY$1,DA$1059,Inputs!$X571:$AY571))</f>
        <v>0.1</v>
      </c>
      <c r="DB571" s="357" t="n">
        <f aca="false">(SUMIF(Inputs!$X$1:$AY$1,DB$1059,Inputs!$X571:$AY571))</f>
        <v>0.105</v>
      </c>
      <c r="DC571" s="0" t="n">
        <f aca="false">(SUMIF(Inputs!$X$1:$AY$1,DC$1059,Inputs!$X571:$AY571))</f>
        <v>0.105</v>
      </c>
      <c r="DD571" s="0" t="n">
        <f aca="false">(SUMIF(Inputs!$X$1:$AY$1,DD$1059,Inputs!$X571:$AY571))</f>
        <v>0.105</v>
      </c>
      <c r="DE571" s="0" t="n">
        <f aca="false">(SUMIF(Inputs!$X$1:$AY$1,DE$1059,Inputs!$X571:$AY571))</f>
        <v>0.105</v>
      </c>
      <c r="DF571" s="284" t="n">
        <v>0.105</v>
      </c>
      <c r="DG571" s="284" t="n">
        <v>0.105</v>
      </c>
      <c r="DH571" s="284" t="n">
        <v>0.105</v>
      </c>
      <c r="DI571" s="284" t="n">
        <v>0.105</v>
      </c>
      <c r="DJ571" s="284" t="n">
        <v>0.105</v>
      </c>
      <c r="DK571" s="284" t="n">
        <v>0.105</v>
      </c>
      <c r="DL571" s="284" t="n">
        <v>0.1025</v>
      </c>
      <c r="DM571" s="284" t="n">
        <v>0.1</v>
      </c>
      <c r="DN571" s="284" t="n">
        <v>0.1</v>
      </c>
      <c r="DO571" s="284" t="n">
        <v>0.1</v>
      </c>
      <c r="DP571" s="284" t="n">
        <v>0.095</v>
      </c>
      <c r="DQ571" s="0" t="n">
        <v>0.09</v>
      </c>
      <c r="DR571" s="0" t="n">
        <v>0.09</v>
      </c>
      <c r="DS571" s="0" t="n">
        <v>0.09</v>
      </c>
      <c r="DT571" s="0" t="n">
        <v>0.09</v>
      </c>
      <c r="DU571" s="0" t="n">
        <v>0.09</v>
      </c>
      <c r="DV571" s="0" t="n">
        <v>0.09</v>
      </c>
      <c r="DW571" s="0" t="n">
        <v>0.09</v>
      </c>
      <c r="DX571" s="0" t="n">
        <v>0.09</v>
      </c>
      <c r="DY571" s="0" t="n">
        <v>0.09</v>
      </c>
      <c r="DZ571" s="0" t="n">
        <v>0.09</v>
      </c>
      <c r="EA571" s="276" t="n">
        <v>0.09</v>
      </c>
      <c r="EB571" s="0" t="n">
        <v>0.09</v>
      </c>
      <c r="EC571" s="0" t="n">
        <v>0.09</v>
      </c>
      <c r="ED571" s="0" t="n">
        <v>0.09</v>
      </c>
      <c r="EE571" s="0" t="n">
        <v>0.09</v>
      </c>
      <c r="EF571" s="0" t="n">
        <v>0.09</v>
      </c>
      <c r="EG571" s="0" t="n">
        <v>0.09</v>
      </c>
      <c r="EH571" s="0" t="n">
        <v>0.09</v>
      </c>
      <c r="EI571" s="0" t="n">
        <v>0.09</v>
      </c>
      <c r="EJ571" s="0" t="n">
        <v>0.09</v>
      </c>
      <c r="EK571" s="0" t="n">
        <v>0.09</v>
      </c>
      <c r="EL571" s="0" t="n">
        <v>0.09</v>
      </c>
      <c r="EM571" s="0" t="n">
        <v>0.09</v>
      </c>
      <c r="EN571" s="0" t="n">
        <v>0.09</v>
      </c>
      <c r="EO571" s="0" t="n">
        <v>0.09</v>
      </c>
      <c r="EP571" s="0" t="n">
        <v>0.09</v>
      </c>
      <c r="EQ571" s="0" t="n">
        <v>0.09</v>
      </c>
      <c r="ER571" s="0" t="n">
        <v>0.09</v>
      </c>
      <c r="ES571" s="0" t="n">
        <v>0.09</v>
      </c>
      <c r="ET571" s="0" t="n">
        <f aca="false">(SUMIF(Inputs!$X$1:$AY$1,ET$1059,Inputs!$X571:$AY571))</f>
        <v>0.09</v>
      </c>
      <c r="EU571" s="0" t="n">
        <f aca="false">(SUMIF(Inputs!$X$1:$AY$1,EU$1059,Inputs!$X571:$AY571))</f>
        <v>0.09</v>
      </c>
      <c r="EV571" s="0" t="n">
        <f aca="false">(SUMIF(Inputs!$X$1:$AY$1,EV$1059,Inputs!$X571:$AY571))</f>
        <v>0.09</v>
      </c>
      <c r="EW571" s="0" t="n">
        <f aca="false">(SUMIF(Inputs!$X$1:$AY$1,EW$1059,Inputs!$X571:$AY571))</f>
        <v>0.09</v>
      </c>
      <c r="EX571" s="0" t="n">
        <f aca="false">(SUMIF(Inputs!$X$1:$AY$1,EX$1059,Inputs!$X571:$AY571))</f>
        <v>0.09</v>
      </c>
      <c r="EY571" s="0" t="n">
        <f aca="false">(SUMIF(Inputs!$X$1:$AY$1,EY$1059,Inputs!$X571:$AY571))</f>
        <v>0.09</v>
      </c>
      <c r="EZ571" s="0" t="n">
        <f aca="false">(SUMIF(Inputs!$X$1:$AY$1,EZ$1059,Inputs!$X571:$AY571))</f>
        <v>0.09</v>
      </c>
      <c r="FA571" s="0" t="n">
        <f aca="false">(SUMIF(Inputs!$X$1:$AY$1,FA$1059,Inputs!$X571:$AY571))</f>
        <v>0.09</v>
      </c>
      <c r="FB571" s="0" t="n">
        <f aca="false">(SUMIF(Inputs!$X$1:$AY$1,FB$1059,Inputs!$X571:$AY571))</f>
        <v>0.09</v>
      </c>
      <c r="FC571" s="0" t="n">
        <f aca="false">(SUMIF(Inputs!$X$1:$AY$1,FC$1059,Inputs!$X571:$AY571))</f>
        <v>0.09</v>
      </c>
      <c r="FD571" s="0" t="n">
        <f aca="false">(SUMIF(Inputs!$X$1:$AY$1,FD$1059,Inputs!$X571:$AY571))</f>
        <v>0.09</v>
      </c>
      <c r="FE571" s="0" t="n">
        <f aca="false">(SUMIF(Inputs!$X$1:$AY$1,FE$1059,Inputs!$X571:$AY571))</f>
        <v>0.09</v>
      </c>
      <c r="FF571" s="0" t="n">
        <f aca="false">(SUMIF(Inputs!$X$1:$AY$1,FF$1059,Inputs!$X571:$AY571))</f>
        <v>0.09</v>
      </c>
      <c r="FG571" s="0" t="n">
        <f aca="false">(SUMIF(Inputs!$X$1:$AY$1,FG$1059,Inputs!$X571:$AY571))</f>
        <v>0.09</v>
      </c>
      <c r="FH571" s="0" t="n">
        <f aca="false">(SUMIF(Inputs!$X$1:$AY$1,FH$1059,Inputs!$X571:$AY571))</f>
        <v>0.09</v>
      </c>
      <c r="FI571" s="0" t="n">
        <f aca="false">(SUMIF(Inputs!$X$1:$AY$1,FI$1059,Inputs!$X571:$AY571))</f>
        <v>0.09</v>
      </c>
      <c r="FJ571" s="0" t="n">
        <f aca="false">(SUMIF(Inputs!$X$1:$AY$1,FJ$1059,Inputs!$X571:$AY571))</f>
        <v>0.09</v>
      </c>
      <c r="FK571" s="0" t="n">
        <f aca="false">(SUMIF(Inputs!$X$1:$AY$1,FK$1059,Inputs!$X571:$AY571))</f>
        <v>0.09</v>
      </c>
      <c r="FL571" s="0" t="n">
        <f aca="false">(SUMIF(Inputs!$X$1:$AY$1,FL$1059,Inputs!$X571:$AY571))</f>
        <v>0.09</v>
      </c>
      <c r="FM571" s="0" t="n">
        <f aca="false">(SUMIF(Inputs!$X$1:$AY$1,FM$1059,Inputs!$X571:$AY571))</f>
        <v>0.09</v>
      </c>
      <c r="FN571" s="0" t="n">
        <f aca="false">(SUMIF(Inputs!$X$1:$AY$1,FN$1059,Inputs!$X571:$AY571))</f>
        <v>0.09</v>
      </c>
      <c r="FO571" s="0" t="n">
        <f aca="false">(SUMIF(Inputs!$X$1:$AY$1,FO$1059,Inputs!$X571:$AY571))</f>
        <v>0.09</v>
      </c>
      <c r="FP571" s="0" t="n">
        <f aca="false">(SUMIF(Inputs!$X$1:$AY$1,FP$1059,Inputs!$X571:$AY571))</f>
        <v>0.09</v>
      </c>
      <c r="FQ571" s="0" t="n">
        <f aca="false">(SUMIF(Inputs!$X$1:$AY$1,FQ$1059,Inputs!$X571:$AY571))</f>
        <v>0.09</v>
      </c>
      <c r="FR571" s="0" t="n">
        <f aca="false">(SUMIF(Inputs!$X$1:$AY$1,FR$1059,Inputs!$X571:$AY571))</f>
        <v>0.09</v>
      </c>
      <c r="FS571" s="0" t="n">
        <f aca="false">(SUMIF(Inputs!$X$1:$AY$1,FS$1059,Inputs!$X571:$AY571))</f>
        <v>0.09</v>
      </c>
      <c r="FT571" s="0" t="n">
        <f aca="false">(SUMIF(Inputs!$X$1:$AY$1,FT$1059,Inputs!$X571:$AY571))</f>
        <v>0.09</v>
      </c>
      <c r="FU571" s="0" t="n">
        <f aca="false">(SUMIF(Inputs!$X$1:$AY$1,FU$1059,Inputs!$X571:$AY571))</f>
        <v>0.09</v>
      </c>
      <c r="FV571" s="0" t="n">
        <f aca="false">(SUMIF(Inputs!$X$1:$BB$1,FV$1059,Inputs!$X571:$BB571))</f>
        <v>0.09</v>
      </c>
      <c r="FW571" s="0" t="n">
        <f aca="false">(SUMIF(Inputs!$X$1:$BB$1,FW$1059,Inputs!$X571:$BB571))</f>
        <v>0.09</v>
      </c>
      <c r="FX571" s="0" t="n">
        <f aca="false">(SUMIF(Inputs!$X$1:$BB$1,FX$1059,Inputs!$X571:$BB571))</f>
        <v>0.09</v>
      </c>
      <c r="FY571" s="0" t="n">
        <f aca="false">(SUMIF(Inputs!$X$1:$BB$1,FY$1059,Inputs!$X571:$BB571))</f>
        <v>0.09</v>
      </c>
      <c r="FZ571" s="0" t="n">
        <f aca="false">(SUMIF(Inputs!$X$1:$BB$1,FZ$1059,Inputs!$X571:$BB571))</f>
        <v>0.09</v>
      </c>
      <c r="GA571" s="0" t="n">
        <f aca="false">(SUMIF(Inputs!$X$1:$BB$1,GA$1059,Inputs!$X571:$BB571))</f>
        <v>0.09</v>
      </c>
      <c r="GB571" s="0" t="n">
        <f aca="false">(SUMIF(Inputs!$X$1:$BB$1,GB$1059,Inputs!$X571:$BB571))</f>
        <v>0.09</v>
      </c>
      <c r="GC571" s="0" t="n">
        <f aca="false">(SUMIF(Inputs!$X$1:$BB$1,GC$1059,Inputs!$X571:$BB571))</f>
        <v>0.09</v>
      </c>
      <c r="GD571" s="0" t="n">
        <f aca="false">(SUMIF(Inputs!$X$1:$BB$1,GD$1059,Inputs!$X571:$BB571))</f>
        <v>0.09</v>
      </c>
      <c r="GE571" s="0" t="n">
        <f aca="false">(SUMIF(Inputs!$X$1:$BB$1,GE$1059,Inputs!$X571:$BB571))</f>
        <v>0.09</v>
      </c>
      <c r="GF571" s="0" t="n">
        <f aca="false">(SUMIF(Inputs!$X$1:$BB$1,GF$1059,Inputs!$X571:$BB571))</f>
        <v>0.09</v>
      </c>
      <c r="GG571" s="0" t="n">
        <f aca="false">(SUMIF(Inputs!$X$1:$BB$1,GG$1059,Inputs!$X571:$BB571))</f>
        <v>0.09</v>
      </c>
      <c r="GH571" s="0" t="n">
        <f aca="false">(SUMIF(Inputs!$X$1:$BG$1,GH$1059,Inputs!$X571:$BG571))</f>
        <v>0.09</v>
      </c>
      <c r="GI571" s="0" t="n">
        <f aca="false">(SUMIF(Inputs!$X$1:$BG$1,GI$1059,Inputs!$X571:$BG571))</f>
        <v>0.09</v>
      </c>
      <c r="GJ571" s="0" t="n">
        <f aca="false">(SUMIF(Inputs!$X$1:$BG$1,GJ$1059,Inputs!$X571:$BG571))</f>
        <v>0.09</v>
      </c>
      <c r="GK571" s="0" t="n">
        <f aca="false">(SUMIF(Inputs!$X$1:$BG$1,GK$1059,Inputs!$X571:$BG571))</f>
        <v>0.09</v>
      </c>
      <c r="GL571" s="0" t="n">
        <f aca="false">(SUMIF(Inputs!$X$1:$BG$1,GL$1059,Inputs!$X571:$BG571))</f>
        <v>0.09</v>
      </c>
      <c r="GM571" s="0" t="n">
        <f aca="false">(SUMIF(Inputs!$X$1:$BG$1,GM$1059,Inputs!$X571:$BG571))</f>
        <v>0.09</v>
      </c>
      <c r="GN571" s="0" t="n">
        <f aca="false">(SUMIF(Inputs!$X$1:$BG$1,GN$1059,Inputs!$X571:$BG571))</f>
        <v>0.09</v>
      </c>
      <c r="GO571" s="0" t="n">
        <f aca="false">(SUMIF(Inputs!$X$1:$BG$1,GO$1059,Inputs!$X571:$BG571))</f>
        <v>0.09</v>
      </c>
      <c r="GP571" s="0" t="n">
        <f aca="false">(SUMIF(Inputs!$X$1:$BG$1,GP$1059,Inputs!$X571:$BG571))</f>
        <v>0.09</v>
      </c>
      <c r="GQ571" s="0" t="n">
        <f aca="false">(SUMIF(Inputs!$X$1:$BG$1,GQ$1059,Inputs!$X571:$BG571))</f>
        <v>0.09</v>
      </c>
      <c r="GR571" s="0" t="n">
        <f aca="false">(SUMIF(Inputs!$X$1:$BG$1,GR$1059,Inputs!$X571:$BG571))</f>
        <v>0.09</v>
      </c>
      <c r="GS571" s="0" t="n">
        <f aca="false">(SUMIF(Inputs!$X$1:$BG$1,GS$1059,Inputs!$X571:$BG571))</f>
        <v>0.09</v>
      </c>
      <c r="GT571" s="0" t="n">
        <f aca="false">(SUMIF(Inputs!$X$1:$BG$1,GT$1059,Inputs!$X571:$BG571))</f>
        <v>0.09</v>
      </c>
      <c r="GU571" s="0" t="n">
        <f aca="false">(SUMIF(Inputs!$X$1:$BG$1,GU$1059,Inputs!$X571:$BG571))</f>
        <v>0.09</v>
      </c>
      <c r="GV571" s="0" t="n">
        <f aca="false">(SUMIF(Inputs!$X$1:$BG$1,GV$1059,Inputs!$X571:$BG571))</f>
        <v>0.09</v>
      </c>
      <c r="GW571" s="0" t="n">
        <f aca="false">(SUMIF(Inputs!$X$1:$BG$1,GW$1059,Inputs!$X571:$BG571))</f>
        <v>0.09</v>
      </c>
      <c r="GX571" s="0" t="n">
        <f aca="false">(SUMIF(Inputs!$X$1:$BG$1,GX$1059,Inputs!$X571:$BG571))</f>
        <v>0.09</v>
      </c>
      <c r="GY571" s="0" t="n">
        <f aca="false">(SUMIF(Inputs!$X$1:$BG$1,GY$1059,Inputs!$X571:$BG571))</f>
        <v>0.09</v>
      </c>
      <c r="GZ571" s="0" t="n">
        <f aca="false">(SUMIF(Inputs!$X$1:$BG$1,GZ$1059,Inputs!$X571:$BG571))</f>
        <v>0.09</v>
      </c>
      <c r="HA571" s="0" t="n">
        <f aca="false">(SUMIF(Inputs!$X$1:$BG$1,HA$1059,Inputs!$X571:$BG571))</f>
        <v>0.09</v>
      </c>
    </row>
    <row r="572" customFormat="false" ht="15" hidden="false" customHeight="false" outlineLevel="0" collapsed="false">
      <c r="A572" s="401" t="s">
        <v>99</v>
      </c>
      <c r="B572" s="402" t="s">
        <v>499</v>
      </c>
      <c r="C572" s="403" t="s">
        <v>510</v>
      </c>
      <c r="D572" s="402" t="s">
        <v>320</v>
      </c>
      <c r="E572" s="404"/>
      <c r="F572" s="399" t="s">
        <v>532</v>
      </c>
      <c r="G572" s="404" t="s">
        <v>12</v>
      </c>
      <c r="H572" s="404"/>
      <c r="I572" s="404" t="s">
        <v>901</v>
      </c>
      <c r="CL572" s="0" t="n">
        <f aca="false">(SUMIF(Inputs!$X$1:$AY$1,CL$1059,Inputs!$X572:$AY572))</f>
        <v>0.1</v>
      </c>
      <c r="CM572" s="0" t="n">
        <f aca="false">(SUMIF(Inputs!$X$1:$AY$1,CM$1059,Inputs!$X572:$AY572))</f>
        <v>0.1</v>
      </c>
      <c r="CN572" s="0" t="n">
        <f aca="false">(SUMIF(Inputs!$X$1:$AY$1,CN$1059,Inputs!$X572:$AY572))</f>
        <v>0.1</v>
      </c>
      <c r="CO572" s="0" t="n">
        <f aca="false">(SUMIF(Inputs!$X$1:$AY$1,CO$1059,Inputs!$X572:$AY572))</f>
        <v>0.1</v>
      </c>
      <c r="CP572" s="0" t="n">
        <f aca="false">(SUMIF(Inputs!$X$1:$AY$1,CP$1059,Inputs!$X572:$AY572))</f>
        <v>0.105</v>
      </c>
      <c r="CQ572" s="0" t="n">
        <f aca="false">(SUMIF(Inputs!$X$1:$AY$1,CQ$1059,Inputs!$X572:$AY572))</f>
        <v>0.105</v>
      </c>
      <c r="CR572" s="0" t="n">
        <f aca="false">(SUMIF(Inputs!$X$1:$AY$1,CR$1059,Inputs!$X572:$AY572))</f>
        <v>0.105</v>
      </c>
      <c r="CS572" s="0" t="n">
        <f aca="false">(SUMIF(Inputs!$X$1:$AY$1,CS$1059,Inputs!$X572:$AY572))</f>
        <v>0.105</v>
      </c>
      <c r="CT572" s="0" t="n">
        <f aca="false">(SUMIF(Inputs!$X$1:$AY$1,CT$1059,Inputs!$X572:$AY572))</f>
        <v>0.105</v>
      </c>
      <c r="CU572" s="0" t="n">
        <f aca="false">(SUMIF(Inputs!$X$1:$AY$1,CU$1059,Inputs!$X572:$AY572))</f>
        <v>0.105</v>
      </c>
      <c r="CV572" s="0" t="n">
        <f aca="false">(SUMIF(Inputs!$X$1:$AY$1,CV$1059,Inputs!$X572:$AY572))</f>
        <v>0.105</v>
      </c>
      <c r="CW572" s="0" t="n">
        <f aca="false">(SUMIF(Inputs!$X$1:$AY$1,CW$1059,Inputs!$X572:$AY572))</f>
        <v>0.105</v>
      </c>
      <c r="CX572" s="0" t="n">
        <f aca="false">(SUMIF(Inputs!$X$1:$AY$1,CX$1059,Inputs!$X572:$AY572))</f>
        <v>0.11</v>
      </c>
      <c r="CY572" s="0" t="n">
        <f aca="false">(SUMIF(Inputs!$X$1:$AY$1,CY$1059,Inputs!$X572:$AY572))</f>
        <v>0.11</v>
      </c>
      <c r="CZ572" s="0" t="n">
        <f aca="false">(SUMIF(Inputs!$X$1:$AY$1,CZ$1059,Inputs!$X572:$AY572))</f>
        <v>0.11</v>
      </c>
      <c r="DA572" s="0" t="n">
        <f aca="false">(SUMIF(Inputs!$X$1:$AY$1,DA$1059,Inputs!$X572:$AY572))</f>
        <v>0.11</v>
      </c>
      <c r="DB572" s="357" t="n">
        <f aca="false">(SUMIF(Inputs!$X$1:$AY$1,DB$1059,Inputs!$X572:$AY572))</f>
        <v>0.1275</v>
      </c>
      <c r="DC572" s="0" t="n">
        <f aca="false">(SUMIF(Inputs!$X$1:$AY$1,DC$1059,Inputs!$X572:$AY572))</f>
        <v>0.1275</v>
      </c>
      <c r="DD572" s="0" t="n">
        <f aca="false">(SUMIF(Inputs!$X$1:$AY$1,DD$1059,Inputs!$X572:$AY572))</f>
        <v>0.1275</v>
      </c>
      <c r="DE572" s="0" t="n">
        <f aca="false">(SUMIF(Inputs!$X$1:$AY$1,DE$1059,Inputs!$X572:$AY572))</f>
        <v>0.1275</v>
      </c>
      <c r="DF572" s="0" t="n">
        <v>0.1275</v>
      </c>
      <c r="DG572" s="0" t="n">
        <v>0.1275</v>
      </c>
      <c r="DH572" s="0" t="n">
        <v>0.1275</v>
      </c>
      <c r="DI572" s="0" t="n">
        <v>0.1275</v>
      </c>
      <c r="DJ572" s="0" t="n">
        <v>0.1275</v>
      </c>
      <c r="DK572" s="0" t="n">
        <v>0.1275</v>
      </c>
      <c r="DL572" s="0" t="n">
        <v>0.125</v>
      </c>
      <c r="DM572" s="0" t="n">
        <v>0.12</v>
      </c>
      <c r="DN572" s="0" t="n">
        <v>0.12</v>
      </c>
      <c r="DO572" s="0" t="n">
        <v>0.12</v>
      </c>
      <c r="DP572" s="0" t="n">
        <v>0.11</v>
      </c>
      <c r="DQ572" s="0" t="n">
        <v>0.1</v>
      </c>
      <c r="DR572" s="0" t="n">
        <v>0.1</v>
      </c>
      <c r="DS572" s="0" t="n">
        <v>0.1</v>
      </c>
      <c r="DT572" s="0" t="n">
        <v>0.1</v>
      </c>
      <c r="DU572" s="0" t="n">
        <v>0.1</v>
      </c>
      <c r="DV572" s="0" t="n">
        <v>0.1</v>
      </c>
      <c r="DW572" s="0" t="n">
        <v>0.1</v>
      </c>
      <c r="DX572" s="0" t="n">
        <v>0.1</v>
      </c>
      <c r="DY572" s="0" t="n">
        <v>0.1</v>
      </c>
      <c r="DZ572" s="0" t="n">
        <v>0.1</v>
      </c>
      <c r="EA572" s="276" t="n">
        <v>0.1</v>
      </c>
      <c r="EB572" s="0" t="n">
        <v>0.1</v>
      </c>
      <c r="EC572" s="0" t="n">
        <v>0.1</v>
      </c>
      <c r="ED572" s="0" t="n">
        <v>0.1</v>
      </c>
      <c r="EE572" s="0" t="n">
        <v>0.1</v>
      </c>
      <c r="EF572" s="0" t="n">
        <v>0.1</v>
      </c>
      <c r="EG572" s="0" t="n">
        <v>0.1</v>
      </c>
      <c r="EH572" s="0" t="n">
        <v>0.1</v>
      </c>
      <c r="EI572" s="0" t="n">
        <v>0.1</v>
      </c>
      <c r="EJ572" s="0" t="n">
        <v>0.1</v>
      </c>
      <c r="EK572" s="0" t="n">
        <v>0.1</v>
      </c>
      <c r="EL572" s="0" t="n">
        <v>0.1</v>
      </c>
      <c r="EM572" s="0" t="n">
        <v>0.1</v>
      </c>
      <c r="EN572" s="0" t="n">
        <v>0.1</v>
      </c>
      <c r="EO572" s="0" t="n">
        <v>0.1</v>
      </c>
      <c r="EP572" s="0" t="n">
        <v>0.1</v>
      </c>
      <c r="EQ572" s="0" t="n">
        <v>0.1</v>
      </c>
      <c r="ER572" s="0" t="n">
        <v>0.1</v>
      </c>
      <c r="ES572" s="0" t="n">
        <v>0.1</v>
      </c>
      <c r="ET572" s="0" t="n">
        <f aca="false">(SUMIF(Inputs!$X$1:$AY$1,ET$1059,Inputs!$X572:$AY572))</f>
        <v>0.1</v>
      </c>
      <c r="EU572" s="0" t="n">
        <f aca="false">(SUMIF(Inputs!$X$1:$AY$1,EU$1059,Inputs!$X572:$AY572))</f>
        <v>0.1</v>
      </c>
      <c r="EV572" s="0" t="n">
        <f aca="false">(SUMIF(Inputs!$X$1:$AY$1,EV$1059,Inputs!$X572:$AY572))</f>
        <v>0.1</v>
      </c>
      <c r="EW572" s="0" t="n">
        <f aca="false">(SUMIF(Inputs!$X$1:$AY$1,EW$1059,Inputs!$X572:$AY572))</f>
        <v>0.1</v>
      </c>
      <c r="EX572" s="0" t="n">
        <f aca="false">(SUMIF(Inputs!$X$1:$AY$1,EX$1059,Inputs!$X572:$AY572))</f>
        <v>0.1</v>
      </c>
      <c r="EY572" s="0" t="n">
        <f aca="false">(SUMIF(Inputs!$X$1:$AY$1,EY$1059,Inputs!$X572:$AY572))</f>
        <v>0.1</v>
      </c>
      <c r="EZ572" s="0" t="n">
        <f aca="false">(SUMIF(Inputs!$X$1:$AY$1,EZ$1059,Inputs!$X572:$AY572))</f>
        <v>0.1</v>
      </c>
      <c r="FA572" s="0" t="n">
        <f aca="false">(SUMIF(Inputs!$X$1:$AY$1,FA$1059,Inputs!$X572:$AY572))</f>
        <v>0.1</v>
      </c>
      <c r="FB572" s="0" t="n">
        <f aca="false">(SUMIF(Inputs!$X$1:$AY$1,FB$1059,Inputs!$X572:$AY572))</f>
        <v>0.1</v>
      </c>
      <c r="FC572" s="0" t="n">
        <f aca="false">(SUMIF(Inputs!$X$1:$AY$1,FC$1059,Inputs!$X572:$AY572))</f>
        <v>0.1</v>
      </c>
      <c r="FD572" s="0" t="n">
        <f aca="false">(SUMIF(Inputs!$X$1:$AY$1,FD$1059,Inputs!$X572:$AY572))</f>
        <v>0.1</v>
      </c>
      <c r="FE572" s="0" t="n">
        <f aca="false">(SUMIF(Inputs!$X$1:$AY$1,FE$1059,Inputs!$X572:$AY572))</f>
        <v>0.1</v>
      </c>
      <c r="FF572" s="0" t="n">
        <f aca="false">(SUMIF(Inputs!$X$1:$AY$1,FF$1059,Inputs!$X572:$AY572))</f>
        <v>0.1</v>
      </c>
      <c r="FG572" s="0" t="n">
        <f aca="false">(SUMIF(Inputs!$X$1:$AY$1,FG$1059,Inputs!$X572:$AY572))</f>
        <v>0.1</v>
      </c>
      <c r="FH572" s="0" t="n">
        <f aca="false">(SUMIF(Inputs!$X$1:$AY$1,FH$1059,Inputs!$X572:$AY572))</f>
        <v>0.1</v>
      </c>
      <c r="FI572" s="0" t="n">
        <f aca="false">(SUMIF(Inputs!$X$1:$AY$1,FI$1059,Inputs!$X572:$AY572))</f>
        <v>0.1</v>
      </c>
      <c r="FJ572" s="0" t="n">
        <f aca="false">(SUMIF(Inputs!$X$1:$AY$1,FJ$1059,Inputs!$X572:$AY572))</f>
        <v>0.1</v>
      </c>
      <c r="FK572" s="0" t="n">
        <f aca="false">(SUMIF(Inputs!$X$1:$AY$1,FK$1059,Inputs!$X572:$AY572))</f>
        <v>0.1</v>
      </c>
      <c r="FL572" s="0" t="n">
        <f aca="false">(SUMIF(Inputs!$X$1:$AY$1,FL$1059,Inputs!$X572:$AY572))</f>
        <v>0.1</v>
      </c>
      <c r="FM572" s="0" t="n">
        <f aca="false">(SUMIF(Inputs!$X$1:$AY$1,FM$1059,Inputs!$X572:$AY572))</f>
        <v>0.1</v>
      </c>
      <c r="FN572" s="0" t="n">
        <f aca="false">(SUMIF(Inputs!$X$1:$AY$1,FN$1059,Inputs!$X572:$AY572))</f>
        <v>0.1</v>
      </c>
      <c r="FO572" s="0" t="n">
        <f aca="false">(SUMIF(Inputs!$X$1:$AY$1,FO$1059,Inputs!$X572:$AY572))</f>
        <v>0.1</v>
      </c>
      <c r="FP572" s="0" t="n">
        <f aca="false">(SUMIF(Inputs!$X$1:$AY$1,FP$1059,Inputs!$X572:$AY572))</f>
        <v>0.1</v>
      </c>
      <c r="FQ572" s="0" t="n">
        <f aca="false">(SUMIF(Inputs!$X$1:$AY$1,FQ$1059,Inputs!$X572:$AY572))</f>
        <v>0.1</v>
      </c>
      <c r="FR572" s="0" t="n">
        <f aca="false">(SUMIF(Inputs!$X$1:$AY$1,FR$1059,Inputs!$X572:$AY572))</f>
        <v>0.1</v>
      </c>
      <c r="FS572" s="0" t="n">
        <f aca="false">(SUMIF(Inputs!$X$1:$AY$1,FS$1059,Inputs!$X572:$AY572))</f>
        <v>0.1</v>
      </c>
      <c r="FT572" s="0" t="n">
        <f aca="false">(SUMIF(Inputs!$X$1:$AY$1,FT$1059,Inputs!$X572:$AY572))</f>
        <v>0.1</v>
      </c>
      <c r="FU572" s="0" t="n">
        <f aca="false">(SUMIF(Inputs!$X$1:$AY$1,FU$1059,Inputs!$X572:$AY572))</f>
        <v>0.1</v>
      </c>
      <c r="FV572" s="0" t="n">
        <f aca="false">(SUMIF(Inputs!$X$1:$BB$1,FV$1059,Inputs!$X572:$BB572))</f>
        <v>0.1</v>
      </c>
      <c r="FW572" s="0" t="n">
        <f aca="false">(SUMIF(Inputs!$X$1:$BB$1,FW$1059,Inputs!$X572:$BB572))</f>
        <v>0.1</v>
      </c>
      <c r="FX572" s="0" t="n">
        <f aca="false">(SUMIF(Inputs!$X$1:$BB$1,FX$1059,Inputs!$X572:$BB572))</f>
        <v>0.1</v>
      </c>
      <c r="FY572" s="0" t="n">
        <f aca="false">(SUMIF(Inputs!$X$1:$BB$1,FY$1059,Inputs!$X572:$BB572))</f>
        <v>0.1</v>
      </c>
      <c r="FZ572" s="0" t="n">
        <f aca="false">(SUMIF(Inputs!$X$1:$BB$1,FZ$1059,Inputs!$X572:$BB572))</f>
        <v>0.1</v>
      </c>
      <c r="GA572" s="0" t="n">
        <f aca="false">(SUMIF(Inputs!$X$1:$BB$1,GA$1059,Inputs!$X572:$BB572))</f>
        <v>0.1</v>
      </c>
      <c r="GB572" s="0" t="n">
        <f aca="false">(SUMIF(Inputs!$X$1:$BB$1,GB$1059,Inputs!$X572:$BB572))</f>
        <v>0.1</v>
      </c>
      <c r="GC572" s="0" t="n">
        <f aca="false">(SUMIF(Inputs!$X$1:$BB$1,GC$1059,Inputs!$X572:$BB572))</f>
        <v>0.1</v>
      </c>
      <c r="GD572" s="0" t="n">
        <f aca="false">(SUMIF(Inputs!$X$1:$BB$1,GD$1059,Inputs!$X572:$BB572))</f>
        <v>0.1</v>
      </c>
      <c r="GE572" s="0" t="n">
        <f aca="false">(SUMIF(Inputs!$X$1:$BB$1,GE$1059,Inputs!$X572:$BB572))</f>
        <v>0.1</v>
      </c>
      <c r="GF572" s="0" t="n">
        <f aca="false">(SUMIF(Inputs!$X$1:$BB$1,GF$1059,Inputs!$X572:$BB572))</f>
        <v>0.1</v>
      </c>
      <c r="GG572" s="0" t="n">
        <f aca="false">(SUMIF(Inputs!$X$1:$BB$1,GG$1059,Inputs!$X572:$BB572))</f>
        <v>0.1</v>
      </c>
      <c r="GH572" s="0" t="n">
        <f aca="false">(SUMIF(Inputs!$X$1:$BG$1,GH$1059,Inputs!$X572:$BG572))</f>
        <v>0.1</v>
      </c>
      <c r="GI572" s="0" t="n">
        <f aca="false">(SUMIF(Inputs!$X$1:$BG$1,GI$1059,Inputs!$X572:$BG572))</f>
        <v>0.1</v>
      </c>
      <c r="GJ572" s="0" t="n">
        <f aca="false">(SUMIF(Inputs!$X$1:$BG$1,GJ$1059,Inputs!$X572:$BG572))</f>
        <v>0.1</v>
      </c>
      <c r="GK572" s="0" t="n">
        <f aca="false">(SUMIF(Inputs!$X$1:$BG$1,GK$1059,Inputs!$X572:$BG572))</f>
        <v>0.1</v>
      </c>
      <c r="GL572" s="0" t="n">
        <f aca="false">(SUMIF(Inputs!$X$1:$BG$1,GL$1059,Inputs!$X572:$BG572))</f>
        <v>0.1</v>
      </c>
      <c r="GM572" s="0" t="n">
        <f aca="false">(SUMIF(Inputs!$X$1:$BG$1,GM$1059,Inputs!$X572:$BG572))</f>
        <v>0.1</v>
      </c>
      <c r="GN572" s="0" t="n">
        <f aca="false">(SUMIF(Inputs!$X$1:$BG$1,GN$1059,Inputs!$X572:$BG572))</f>
        <v>0.1</v>
      </c>
      <c r="GO572" s="0" t="n">
        <f aca="false">(SUMIF(Inputs!$X$1:$BG$1,GO$1059,Inputs!$X572:$BG572))</f>
        <v>0.1</v>
      </c>
      <c r="GP572" s="0" t="n">
        <f aca="false">(SUMIF(Inputs!$X$1:$BG$1,GP$1059,Inputs!$X572:$BG572))</f>
        <v>0.1</v>
      </c>
      <c r="GQ572" s="0" t="n">
        <f aca="false">(SUMIF(Inputs!$X$1:$BG$1,GQ$1059,Inputs!$X572:$BG572))</f>
        <v>0.1</v>
      </c>
      <c r="GR572" s="0" t="n">
        <f aca="false">(SUMIF(Inputs!$X$1:$BG$1,GR$1059,Inputs!$X572:$BG572))</f>
        <v>0.1</v>
      </c>
      <c r="GS572" s="0" t="n">
        <f aca="false">(SUMIF(Inputs!$X$1:$BG$1,GS$1059,Inputs!$X572:$BG572))</f>
        <v>0.1</v>
      </c>
      <c r="GT572" s="0" t="n">
        <f aca="false">(SUMIF(Inputs!$X$1:$BG$1,GT$1059,Inputs!$X572:$BG572))</f>
        <v>0.1</v>
      </c>
      <c r="GU572" s="0" t="n">
        <f aca="false">(SUMIF(Inputs!$X$1:$BG$1,GU$1059,Inputs!$X572:$BG572))</f>
        <v>0.1</v>
      </c>
      <c r="GV572" s="0" t="n">
        <f aca="false">(SUMIF(Inputs!$X$1:$BG$1,GV$1059,Inputs!$X572:$BG572))</f>
        <v>0.1</v>
      </c>
      <c r="GW572" s="0" t="n">
        <f aca="false">(SUMIF(Inputs!$X$1:$BG$1,GW$1059,Inputs!$X572:$BG572))</f>
        <v>0.1</v>
      </c>
      <c r="GX572" s="0" t="n">
        <f aca="false">(SUMIF(Inputs!$X$1:$BG$1,GX$1059,Inputs!$X572:$BG572))</f>
        <v>0.1</v>
      </c>
      <c r="GY572" s="0" t="n">
        <f aca="false">(SUMIF(Inputs!$X$1:$BG$1,GY$1059,Inputs!$X572:$BG572))</f>
        <v>0.1</v>
      </c>
      <c r="GZ572" s="0" t="n">
        <f aca="false">(SUMIF(Inputs!$X$1:$BG$1,GZ$1059,Inputs!$X572:$BG572))</f>
        <v>0.1</v>
      </c>
      <c r="HA572" s="0" t="n">
        <f aca="false">(SUMIF(Inputs!$X$1:$BG$1,HA$1059,Inputs!$X572:$BG572))</f>
        <v>0.1</v>
      </c>
    </row>
    <row r="573" customFormat="false" ht="15" hidden="false" customHeight="false" outlineLevel="0" collapsed="false">
      <c r="A573" s="401" t="s">
        <v>99</v>
      </c>
      <c r="B573" s="402" t="s">
        <v>499</v>
      </c>
      <c r="C573" s="403" t="s">
        <v>510</v>
      </c>
      <c r="D573" s="402" t="s">
        <v>320</v>
      </c>
      <c r="E573" s="404"/>
      <c r="F573" s="399" t="s">
        <v>533</v>
      </c>
      <c r="G573" s="404" t="s">
        <v>12</v>
      </c>
      <c r="H573" s="404"/>
      <c r="I573" s="404" t="s">
        <v>901</v>
      </c>
      <c r="CL573" s="0" t="n">
        <f aca="false">(SUMIF(Inputs!$X$1:$AY$1,CL$1059,Inputs!$X573:$AY573))</f>
        <v>0.0975</v>
      </c>
      <c r="CM573" s="0" t="n">
        <f aca="false">(SUMIF(Inputs!$X$1:$AY$1,CM$1059,Inputs!$X573:$AY573))</f>
        <v>0.0975</v>
      </c>
      <c r="CN573" s="0" t="n">
        <f aca="false">(SUMIF(Inputs!$X$1:$AY$1,CN$1059,Inputs!$X573:$AY573))</f>
        <v>0.0975</v>
      </c>
      <c r="CO573" s="0" t="n">
        <f aca="false">(SUMIF(Inputs!$X$1:$AY$1,CO$1059,Inputs!$X573:$AY573))</f>
        <v>0.0975</v>
      </c>
      <c r="CP573" s="0" t="n">
        <f aca="false">(SUMIF(Inputs!$X$1:$AY$1,CP$1059,Inputs!$X573:$AY573))</f>
        <v>0.1025</v>
      </c>
      <c r="CQ573" s="0" t="n">
        <f aca="false">(SUMIF(Inputs!$X$1:$AY$1,CQ$1059,Inputs!$X573:$AY573))</f>
        <v>0.1025</v>
      </c>
      <c r="CR573" s="0" t="n">
        <f aca="false">(SUMIF(Inputs!$X$1:$AY$1,CR$1059,Inputs!$X573:$AY573))</f>
        <v>0.1025</v>
      </c>
      <c r="CS573" s="0" t="n">
        <f aca="false">(SUMIF(Inputs!$X$1:$AY$1,CS$1059,Inputs!$X573:$AY573))</f>
        <v>0.1025</v>
      </c>
      <c r="CT573" s="0" t="n">
        <f aca="false">(SUMIF(Inputs!$X$1:$AY$1,CT$1059,Inputs!$X573:$AY573))</f>
        <v>0.1025</v>
      </c>
      <c r="CU573" s="0" t="n">
        <f aca="false">(SUMIF(Inputs!$X$1:$AY$1,CU$1059,Inputs!$X573:$AY573))</f>
        <v>0.1025</v>
      </c>
      <c r="CV573" s="0" t="n">
        <f aca="false">(SUMIF(Inputs!$X$1:$AY$1,CV$1059,Inputs!$X573:$AY573))</f>
        <v>0.1025</v>
      </c>
      <c r="CW573" s="0" t="n">
        <f aca="false">(SUMIF(Inputs!$X$1:$AY$1,CW$1059,Inputs!$X573:$AY573))</f>
        <v>0.1025</v>
      </c>
      <c r="CX573" s="0" t="n">
        <f aca="false">(SUMIF(Inputs!$X$1:$AY$1,CX$1059,Inputs!$X573:$AY573))</f>
        <v>0.1075</v>
      </c>
      <c r="CY573" s="0" t="n">
        <f aca="false">(SUMIF(Inputs!$X$1:$AY$1,CY$1059,Inputs!$X573:$AY573))</f>
        <v>0.1075</v>
      </c>
      <c r="CZ573" s="0" t="n">
        <f aca="false">(SUMIF(Inputs!$X$1:$AY$1,CZ$1059,Inputs!$X573:$AY573))</f>
        <v>0.1075</v>
      </c>
      <c r="DA573" s="0" t="n">
        <f aca="false">(SUMIF(Inputs!$X$1:$AY$1,DA$1059,Inputs!$X573:$AY573))</f>
        <v>0.1075</v>
      </c>
      <c r="DB573" s="357" t="n">
        <f aca="false">(SUMIF(Inputs!$X$1:$AY$1,DB$1059,Inputs!$X573:$AY573))</f>
        <v>0.1125</v>
      </c>
      <c r="DC573" s="0" t="n">
        <f aca="false">(SUMIF(Inputs!$X$1:$AY$1,DC$1059,Inputs!$X573:$AY573))</f>
        <v>0.1125</v>
      </c>
      <c r="DD573" s="0" t="n">
        <f aca="false">(SUMIF(Inputs!$X$1:$AY$1,DD$1059,Inputs!$X573:$AY573))</f>
        <v>0.1125</v>
      </c>
      <c r="DE573" s="0" t="n">
        <f aca="false">(SUMIF(Inputs!$X$1:$AY$1,DE$1059,Inputs!$X573:$AY573))</f>
        <v>0.1125</v>
      </c>
      <c r="DF573" s="0" t="n">
        <v>0.1125</v>
      </c>
      <c r="DG573" s="0" t="n">
        <v>0.1125</v>
      </c>
      <c r="DH573" s="0" t="n">
        <v>0.1125</v>
      </c>
      <c r="DI573" s="0" t="n">
        <v>0.1125</v>
      </c>
      <c r="DJ573" s="0" t="n">
        <v>0.1125</v>
      </c>
      <c r="DK573" s="0" t="n">
        <v>0.1125</v>
      </c>
      <c r="DL573" s="0" t="n">
        <v>0.11</v>
      </c>
      <c r="DM573" s="0" t="n">
        <v>0.1075</v>
      </c>
      <c r="DN573" s="0" t="n">
        <v>0.1075</v>
      </c>
      <c r="DO573" s="0" t="n">
        <v>0.1075</v>
      </c>
      <c r="DP573" s="0" t="n">
        <v>0.1025</v>
      </c>
      <c r="DQ573" s="0" t="n">
        <v>0.0975</v>
      </c>
      <c r="DR573" s="0" t="n">
        <v>0.0975</v>
      </c>
      <c r="DS573" s="0" t="n">
        <v>0.0975</v>
      </c>
      <c r="DT573" s="0" t="n">
        <v>0.0975</v>
      </c>
      <c r="DU573" s="0" t="n">
        <v>0.0975</v>
      </c>
      <c r="DV573" s="0" t="n">
        <v>0.0975</v>
      </c>
      <c r="DW573" s="0" t="n">
        <v>0.0975</v>
      </c>
      <c r="DX573" s="0" t="n">
        <v>0.0975</v>
      </c>
      <c r="DY573" s="0" t="n">
        <v>0.0975</v>
      </c>
      <c r="DZ573" s="0" t="n">
        <v>0.0975</v>
      </c>
      <c r="EA573" s="276" t="n">
        <v>0.0975</v>
      </c>
      <c r="EB573" s="0" t="n">
        <v>0.0975</v>
      </c>
      <c r="EC573" s="0" t="n">
        <v>0.0975</v>
      </c>
      <c r="ED573" s="0" t="n">
        <v>0.0975</v>
      </c>
      <c r="EE573" s="0" t="n">
        <v>0.0975</v>
      </c>
      <c r="EF573" s="0" t="n">
        <v>0.0975</v>
      </c>
      <c r="EG573" s="0" t="n">
        <v>0.0975</v>
      </c>
      <c r="EH573" s="0" t="n">
        <v>0.0975</v>
      </c>
      <c r="EI573" s="0" t="n">
        <v>0.0975</v>
      </c>
      <c r="EJ573" s="0" t="n">
        <v>0.0975</v>
      </c>
      <c r="EK573" s="0" t="n">
        <v>0.0975</v>
      </c>
      <c r="EL573" s="0" t="n">
        <v>0.0975</v>
      </c>
      <c r="EM573" s="0" t="n">
        <v>0.0975</v>
      </c>
      <c r="EN573" s="0" t="n">
        <v>0.0975</v>
      </c>
      <c r="EO573" s="0" t="n">
        <v>0.0975</v>
      </c>
      <c r="EP573" s="0" t="n">
        <v>0.0975</v>
      </c>
      <c r="EQ573" s="0" t="n">
        <v>0.0975</v>
      </c>
      <c r="ER573" s="0" t="n">
        <v>0.0975</v>
      </c>
      <c r="ES573" s="0" t="n">
        <v>0.0975</v>
      </c>
      <c r="ET573" s="0" t="n">
        <f aca="false">(SUMIF(Inputs!$X$1:$AY$1,ET$1059,Inputs!$X573:$AY573))</f>
        <v>0.0975</v>
      </c>
      <c r="EU573" s="0" t="n">
        <f aca="false">(SUMIF(Inputs!$X$1:$AY$1,EU$1059,Inputs!$X573:$AY573))</f>
        <v>0.0975</v>
      </c>
      <c r="EV573" s="0" t="n">
        <f aca="false">(SUMIF(Inputs!$X$1:$AY$1,EV$1059,Inputs!$X573:$AY573))</f>
        <v>0.0975</v>
      </c>
      <c r="EW573" s="0" t="n">
        <f aca="false">(SUMIF(Inputs!$X$1:$AY$1,EW$1059,Inputs!$X573:$AY573))</f>
        <v>0.0975</v>
      </c>
      <c r="EX573" s="0" t="n">
        <f aca="false">(SUMIF(Inputs!$X$1:$AY$1,EX$1059,Inputs!$X573:$AY573))</f>
        <v>0.0975</v>
      </c>
      <c r="EY573" s="0" t="n">
        <f aca="false">(SUMIF(Inputs!$X$1:$AY$1,EY$1059,Inputs!$X573:$AY573))</f>
        <v>0.0975</v>
      </c>
      <c r="EZ573" s="0" t="n">
        <f aca="false">(SUMIF(Inputs!$X$1:$AY$1,EZ$1059,Inputs!$X573:$AY573))</f>
        <v>0.0975</v>
      </c>
      <c r="FA573" s="0" t="n">
        <f aca="false">(SUMIF(Inputs!$X$1:$AY$1,FA$1059,Inputs!$X573:$AY573))</f>
        <v>0.0975</v>
      </c>
      <c r="FB573" s="0" t="n">
        <f aca="false">(SUMIF(Inputs!$X$1:$AY$1,FB$1059,Inputs!$X573:$AY573))</f>
        <v>0.0975</v>
      </c>
      <c r="FC573" s="0" t="n">
        <f aca="false">(SUMIF(Inputs!$X$1:$AY$1,FC$1059,Inputs!$X573:$AY573))</f>
        <v>0.0975</v>
      </c>
      <c r="FD573" s="0" t="n">
        <f aca="false">(SUMIF(Inputs!$X$1:$AY$1,FD$1059,Inputs!$X573:$AY573))</f>
        <v>0.0975</v>
      </c>
      <c r="FE573" s="0" t="n">
        <f aca="false">(SUMIF(Inputs!$X$1:$AY$1,FE$1059,Inputs!$X573:$AY573))</f>
        <v>0.0975</v>
      </c>
      <c r="FF573" s="0" t="n">
        <f aca="false">(SUMIF(Inputs!$X$1:$AY$1,FF$1059,Inputs!$X573:$AY573))</f>
        <v>0.0975</v>
      </c>
      <c r="FG573" s="0" t="n">
        <f aca="false">(SUMIF(Inputs!$X$1:$AY$1,FG$1059,Inputs!$X573:$AY573))</f>
        <v>0.0975</v>
      </c>
      <c r="FH573" s="0" t="n">
        <f aca="false">(SUMIF(Inputs!$X$1:$AY$1,FH$1059,Inputs!$X573:$AY573))</f>
        <v>0.0975</v>
      </c>
      <c r="FI573" s="0" t="n">
        <f aca="false">(SUMIF(Inputs!$X$1:$AY$1,FI$1059,Inputs!$X573:$AY573))</f>
        <v>0.0975</v>
      </c>
      <c r="FJ573" s="0" t="n">
        <f aca="false">(SUMIF(Inputs!$X$1:$AY$1,FJ$1059,Inputs!$X573:$AY573))</f>
        <v>0.0975</v>
      </c>
      <c r="FK573" s="0" t="n">
        <f aca="false">(SUMIF(Inputs!$X$1:$AY$1,FK$1059,Inputs!$X573:$AY573))</f>
        <v>0.0975</v>
      </c>
      <c r="FL573" s="0" t="n">
        <f aca="false">(SUMIF(Inputs!$X$1:$AY$1,FL$1059,Inputs!$X573:$AY573))</f>
        <v>0.0975</v>
      </c>
      <c r="FM573" s="0" t="n">
        <f aca="false">(SUMIF(Inputs!$X$1:$AY$1,FM$1059,Inputs!$X573:$AY573))</f>
        <v>0.0975</v>
      </c>
      <c r="FN573" s="0" t="n">
        <f aca="false">(SUMIF(Inputs!$X$1:$AY$1,FN$1059,Inputs!$X573:$AY573))</f>
        <v>0.0975</v>
      </c>
      <c r="FO573" s="0" t="n">
        <f aca="false">(SUMIF(Inputs!$X$1:$AY$1,FO$1059,Inputs!$X573:$AY573))</f>
        <v>0.0975</v>
      </c>
      <c r="FP573" s="0" t="n">
        <f aca="false">(SUMIF(Inputs!$X$1:$AY$1,FP$1059,Inputs!$X573:$AY573))</f>
        <v>0.0975</v>
      </c>
      <c r="FQ573" s="0" t="n">
        <f aca="false">(SUMIF(Inputs!$X$1:$AY$1,FQ$1059,Inputs!$X573:$AY573))</f>
        <v>0.0975</v>
      </c>
      <c r="FR573" s="0" t="n">
        <f aca="false">(SUMIF(Inputs!$X$1:$AY$1,FR$1059,Inputs!$X573:$AY573))</f>
        <v>0.0975</v>
      </c>
      <c r="FS573" s="0" t="n">
        <f aca="false">(SUMIF(Inputs!$X$1:$AY$1,FS$1059,Inputs!$X573:$AY573))</f>
        <v>0.0975</v>
      </c>
      <c r="FT573" s="0" t="n">
        <f aca="false">(SUMIF(Inputs!$X$1:$AY$1,FT$1059,Inputs!$X573:$AY573))</f>
        <v>0.0975</v>
      </c>
      <c r="FU573" s="0" t="n">
        <f aca="false">(SUMIF(Inputs!$X$1:$AY$1,FU$1059,Inputs!$X573:$AY573))</f>
        <v>0.0975</v>
      </c>
      <c r="FV573" s="0" t="n">
        <f aca="false">(SUMIF(Inputs!$X$1:$BB$1,FV$1059,Inputs!$X573:$BB573))</f>
        <v>0.0975</v>
      </c>
      <c r="FW573" s="0" t="n">
        <f aca="false">(SUMIF(Inputs!$X$1:$BB$1,FW$1059,Inputs!$X573:$BB573))</f>
        <v>0.0975</v>
      </c>
      <c r="FX573" s="0" t="n">
        <f aca="false">(SUMIF(Inputs!$X$1:$BB$1,FX$1059,Inputs!$X573:$BB573))</f>
        <v>0.0975</v>
      </c>
      <c r="FY573" s="0" t="n">
        <f aca="false">(SUMIF(Inputs!$X$1:$BB$1,FY$1059,Inputs!$X573:$BB573))</f>
        <v>0.0975</v>
      </c>
      <c r="FZ573" s="0" t="n">
        <f aca="false">(SUMIF(Inputs!$X$1:$BB$1,FZ$1059,Inputs!$X573:$BB573))</f>
        <v>0.0975</v>
      </c>
      <c r="GA573" s="0" t="n">
        <f aca="false">(SUMIF(Inputs!$X$1:$BB$1,GA$1059,Inputs!$X573:$BB573))</f>
        <v>0.0975</v>
      </c>
      <c r="GB573" s="0" t="n">
        <f aca="false">(SUMIF(Inputs!$X$1:$BB$1,GB$1059,Inputs!$X573:$BB573))</f>
        <v>0.0975</v>
      </c>
      <c r="GC573" s="0" t="n">
        <f aca="false">(SUMIF(Inputs!$X$1:$BB$1,GC$1059,Inputs!$X573:$BB573))</f>
        <v>0.0975</v>
      </c>
      <c r="GD573" s="0" t="n">
        <f aca="false">(SUMIF(Inputs!$X$1:$BB$1,GD$1059,Inputs!$X573:$BB573))</f>
        <v>0.0975</v>
      </c>
      <c r="GE573" s="0" t="n">
        <f aca="false">(SUMIF(Inputs!$X$1:$BB$1,GE$1059,Inputs!$X573:$BB573))</f>
        <v>0.0975</v>
      </c>
      <c r="GF573" s="0" t="n">
        <f aca="false">(SUMIF(Inputs!$X$1:$BB$1,GF$1059,Inputs!$X573:$BB573))</f>
        <v>0.0975</v>
      </c>
      <c r="GG573" s="0" t="n">
        <f aca="false">(SUMIF(Inputs!$X$1:$BB$1,GG$1059,Inputs!$X573:$BB573))</f>
        <v>0.0975</v>
      </c>
      <c r="GH573" s="0" t="n">
        <f aca="false">(SUMIF(Inputs!$X$1:$BG$1,GH$1059,Inputs!$X573:$BG573))</f>
        <v>0.0975</v>
      </c>
      <c r="GI573" s="0" t="n">
        <f aca="false">(SUMIF(Inputs!$X$1:$BG$1,GI$1059,Inputs!$X573:$BG573))</f>
        <v>0.0975</v>
      </c>
      <c r="GJ573" s="0" t="n">
        <f aca="false">(SUMIF(Inputs!$X$1:$BG$1,GJ$1059,Inputs!$X573:$BG573))</f>
        <v>0.0975</v>
      </c>
      <c r="GK573" s="0" t="n">
        <f aca="false">(SUMIF(Inputs!$X$1:$BG$1,GK$1059,Inputs!$X573:$BG573))</f>
        <v>0.0975</v>
      </c>
      <c r="GL573" s="0" t="n">
        <f aca="false">(SUMIF(Inputs!$X$1:$BG$1,GL$1059,Inputs!$X573:$BG573))</f>
        <v>0.0975</v>
      </c>
      <c r="GM573" s="0" t="n">
        <f aca="false">(SUMIF(Inputs!$X$1:$BG$1,GM$1059,Inputs!$X573:$BG573))</f>
        <v>0.0975</v>
      </c>
      <c r="GN573" s="0" t="n">
        <f aca="false">(SUMIF(Inputs!$X$1:$BG$1,GN$1059,Inputs!$X573:$BG573))</f>
        <v>0.0975</v>
      </c>
      <c r="GO573" s="0" t="n">
        <f aca="false">(SUMIF(Inputs!$X$1:$BG$1,GO$1059,Inputs!$X573:$BG573))</f>
        <v>0.0975</v>
      </c>
      <c r="GP573" s="0" t="n">
        <f aca="false">(SUMIF(Inputs!$X$1:$BG$1,GP$1059,Inputs!$X573:$BG573))</f>
        <v>0.0975</v>
      </c>
      <c r="GQ573" s="0" t="n">
        <f aca="false">(SUMIF(Inputs!$X$1:$BG$1,GQ$1059,Inputs!$X573:$BG573))</f>
        <v>0.0975</v>
      </c>
      <c r="GR573" s="0" t="n">
        <f aca="false">(SUMIF(Inputs!$X$1:$BG$1,GR$1059,Inputs!$X573:$BG573))</f>
        <v>0.0975</v>
      </c>
      <c r="GS573" s="0" t="n">
        <f aca="false">(SUMIF(Inputs!$X$1:$BG$1,GS$1059,Inputs!$X573:$BG573))</f>
        <v>0.0975</v>
      </c>
      <c r="GT573" s="0" t="n">
        <f aca="false">(SUMIF(Inputs!$X$1:$BG$1,GT$1059,Inputs!$X573:$BG573))</f>
        <v>0.0975</v>
      </c>
      <c r="GU573" s="0" t="n">
        <f aca="false">(SUMIF(Inputs!$X$1:$BG$1,GU$1059,Inputs!$X573:$BG573))</f>
        <v>0.0975</v>
      </c>
      <c r="GV573" s="0" t="n">
        <f aca="false">(SUMIF(Inputs!$X$1:$BG$1,GV$1059,Inputs!$X573:$BG573))</f>
        <v>0.0975</v>
      </c>
      <c r="GW573" s="0" t="n">
        <f aca="false">(SUMIF(Inputs!$X$1:$BG$1,GW$1059,Inputs!$X573:$BG573))</f>
        <v>0.0975</v>
      </c>
      <c r="GX573" s="0" t="n">
        <f aca="false">(SUMIF(Inputs!$X$1:$BG$1,GX$1059,Inputs!$X573:$BG573))</f>
        <v>0.0975</v>
      </c>
      <c r="GY573" s="0" t="n">
        <f aca="false">(SUMIF(Inputs!$X$1:$BG$1,GY$1059,Inputs!$X573:$BG573))</f>
        <v>0.0975</v>
      </c>
      <c r="GZ573" s="0" t="n">
        <f aca="false">(SUMIF(Inputs!$X$1:$BG$1,GZ$1059,Inputs!$X573:$BG573))</f>
        <v>0.0975</v>
      </c>
      <c r="HA573" s="0" t="n">
        <f aca="false">(SUMIF(Inputs!$X$1:$BG$1,HA$1059,Inputs!$X573:$BG573))</f>
        <v>0.0975</v>
      </c>
    </row>
    <row r="574" customFormat="false" ht="15" hidden="false" customHeight="false" outlineLevel="0" collapsed="false">
      <c r="A574" s="401" t="s">
        <v>99</v>
      </c>
      <c r="B574" s="402" t="s">
        <v>499</v>
      </c>
      <c r="C574" s="403" t="s">
        <v>510</v>
      </c>
      <c r="D574" s="402" t="s">
        <v>320</v>
      </c>
      <c r="E574" s="404"/>
      <c r="F574" s="399" t="s">
        <v>534</v>
      </c>
      <c r="G574" s="404" t="s">
        <v>12</v>
      </c>
      <c r="H574" s="404"/>
      <c r="I574" s="404" t="s">
        <v>901</v>
      </c>
      <c r="CL574" s="0" t="n">
        <f aca="false">(SUMIF(Inputs!$X$1:$AY$1,CL$1059,Inputs!$X574:$AY574))</f>
        <v>0.1125</v>
      </c>
      <c r="CM574" s="0" t="n">
        <f aca="false">(SUMIF(Inputs!$X$1:$AY$1,CM$1059,Inputs!$X574:$AY574))</f>
        <v>0.1125</v>
      </c>
      <c r="CN574" s="0" t="n">
        <f aca="false">(SUMIF(Inputs!$X$1:$AY$1,CN$1059,Inputs!$X574:$AY574))</f>
        <v>0.1125</v>
      </c>
      <c r="CO574" s="0" t="n">
        <f aca="false">(SUMIF(Inputs!$X$1:$AY$1,CO$1059,Inputs!$X574:$AY574))</f>
        <v>0.1125</v>
      </c>
      <c r="CP574" s="0" t="n">
        <f aca="false">(SUMIF(Inputs!$X$1:$AY$1,CP$1059,Inputs!$X574:$AY574))</f>
        <v>0.1175</v>
      </c>
      <c r="CQ574" s="0" t="n">
        <f aca="false">(SUMIF(Inputs!$X$1:$AY$1,CQ$1059,Inputs!$X574:$AY574))</f>
        <v>0.1175</v>
      </c>
      <c r="CR574" s="0" t="n">
        <f aca="false">(SUMIF(Inputs!$X$1:$AY$1,CR$1059,Inputs!$X574:$AY574))</f>
        <v>0.1175</v>
      </c>
      <c r="CS574" s="0" t="n">
        <f aca="false">(SUMIF(Inputs!$X$1:$AY$1,CS$1059,Inputs!$X574:$AY574))</f>
        <v>0.1175</v>
      </c>
      <c r="CT574" s="0" t="n">
        <f aca="false">(SUMIF(Inputs!$X$1:$AY$1,CT$1059,Inputs!$X574:$AY574))</f>
        <v>0.1175</v>
      </c>
      <c r="CU574" s="0" t="n">
        <f aca="false">(SUMIF(Inputs!$X$1:$AY$1,CU$1059,Inputs!$X574:$AY574))</f>
        <v>0.1175</v>
      </c>
      <c r="CV574" s="0" t="n">
        <f aca="false">(SUMIF(Inputs!$X$1:$AY$1,CV$1059,Inputs!$X574:$AY574))</f>
        <v>0.1175</v>
      </c>
      <c r="CW574" s="0" t="n">
        <f aca="false">(SUMIF(Inputs!$X$1:$AY$1,CW$1059,Inputs!$X574:$AY574))</f>
        <v>0.1175</v>
      </c>
      <c r="CX574" s="0" t="n">
        <f aca="false">(SUMIF(Inputs!$X$1:$AY$1,CX$1059,Inputs!$X574:$AY574))</f>
        <v>0.1225</v>
      </c>
      <c r="CY574" s="0" t="n">
        <f aca="false">(SUMIF(Inputs!$X$1:$AY$1,CY$1059,Inputs!$X574:$AY574))</f>
        <v>0.1225</v>
      </c>
      <c r="CZ574" s="0" t="n">
        <f aca="false">(SUMIF(Inputs!$X$1:$AY$1,CZ$1059,Inputs!$X574:$AY574))</f>
        <v>0.1225</v>
      </c>
      <c r="DA574" s="0" t="n">
        <f aca="false">(SUMIF(Inputs!$X$1:$AY$1,DA$1059,Inputs!$X574:$AY574))</f>
        <v>0.1225</v>
      </c>
      <c r="DB574" s="357" t="n">
        <f aca="false">(SUMIF(Inputs!$X$1:$AY$1,DB$1059,Inputs!$X574:$AY574))</f>
        <v>0.14</v>
      </c>
      <c r="DC574" s="0" t="n">
        <f aca="false">(SUMIF(Inputs!$X$1:$AY$1,DC$1059,Inputs!$X574:$AY574))</f>
        <v>0.14</v>
      </c>
      <c r="DD574" s="0" t="n">
        <f aca="false">(SUMIF(Inputs!$X$1:$AY$1,DD$1059,Inputs!$X574:$AY574))</f>
        <v>0.14</v>
      </c>
      <c r="DE574" s="0" t="n">
        <f aca="false">(SUMIF(Inputs!$X$1:$AY$1,DE$1059,Inputs!$X574:$AY574))</f>
        <v>0.14</v>
      </c>
      <c r="DF574" s="0" t="n">
        <v>0.14</v>
      </c>
      <c r="DG574" s="0" t="n">
        <v>0.14</v>
      </c>
      <c r="DH574" s="0" t="n">
        <v>0.14</v>
      </c>
      <c r="DI574" s="0" t="n">
        <v>0.14</v>
      </c>
      <c r="DJ574" s="0" t="n">
        <v>0.14</v>
      </c>
      <c r="DK574" s="0" t="n">
        <v>0.14</v>
      </c>
      <c r="DL574" s="0" t="n">
        <v>0.1375</v>
      </c>
      <c r="DM574" s="0" t="n">
        <v>0.1325</v>
      </c>
      <c r="DN574" s="0" t="n">
        <v>0.1325</v>
      </c>
      <c r="DO574" s="0" t="n">
        <v>0.1325</v>
      </c>
      <c r="DP574" s="0" t="n">
        <v>0.1225</v>
      </c>
      <c r="DQ574" s="0" t="n">
        <v>0.1125</v>
      </c>
      <c r="DR574" s="0" t="n">
        <v>0.1125</v>
      </c>
      <c r="DS574" s="0" t="n">
        <v>0.1125</v>
      </c>
      <c r="DT574" s="0" t="n">
        <v>0.1125</v>
      </c>
      <c r="DU574" s="0" t="n">
        <v>0.1125</v>
      </c>
      <c r="DV574" s="0" t="n">
        <v>0.1125</v>
      </c>
      <c r="DW574" s="0" t="n">
        <v>0.1125</v>
      </c>
      <c r="DX574" s="0" t="n">
        <v>0.1125</v>
      </c>
      <c r="DY574" s="0" t="n">
        <v>0.1125</v>
      </c>
      <c r="DZ574" s="0" t="n">
        <v>0.1125</v>
      </c>
      <c r="EA574" s="276" t="n">
        <v>0.1125</v>
      </c>
      <c r="EB574" s="0" t="n">
        <v>0.1125</v>
      </c>
      <c r="EC574" s="0" t="n">
        <v>0.1125</v>
      </c>
      <c r="ED574" s="0" t="n">
        <v>0.1125</v>
      </c>
      <c r="EE574" s="0" t="n">
        <v>0.1125</v>
      </c>
      <c r="EF574" s="0" t="n">
        <v>0.1125</v>
      </c>
      <c r="EG574" s="0" t="n">
        <v>0.1125</v>
      </c>
      <c r="EH574" s="0" t="n">
        <v>0.1125</v>
      </c>
      <c r="EI574" s="0" t="n">
        <v>0.1125</v>
      </c>
      <c r="EJ574" s="0" t="n">
        <v>0.1125</v>
      </c>
      <c r="EK574" s="0" t="n">
        <v>0.1125</v>
      </c>
      <c r="EL574" s="0" t="n">
        <v>0.1125</v>
      </c>
      <c r="EM574" s="0" t="n">
        <v>0.1125</v>
      </c>
      <c r="EN574" s="0" t="n">
        <v>0.1125</v>
      </c>
      <c r="EO574" s="0" t="n">
        <v>0.1125</v>
      </c>
      <c r="EP574" s="0" t="n">
        <v>0.1125</v>
      </c>
      <c r="EQ574" s="0" t="n">
        <v>0.1125</v>
      </c>
      <c r="ER574" s="0" t="n">
        <v>0.1125</v>
      </c>
      <c r="ES574" s="0" t="n">
        <v>0.1125</v>
      </c>
      <c r="ET574" s="0" t="n">
        <f aca="false">(SUMIF(Inputs!$X$1:$AY$1,ET$1059,Inputs!$X574:$AY574))</f>
        <v>0.1125</v>
      </c>
      <c r="EU574" s="0" t="n">
        <f aca="false">(SUMIF(Inputs!$X$1:$AY$1,EU$1059,Inputs!$X574:$AY574))</f>
        <v>0.1125</v>
      </c>
      <c r="EV574" s="0" t="n">
        <f aca="false">(SUMIF(Inputs!$X$1:$AY$1,EV$1059,Inputs!$X574:$AY574))</f>
        <v>0.1125</v>
      </c>
      <c r="EW574" s="0" t="n">
        <f aca="false">(SUMIF(Inputs!$X$1:$AY$1,EW$1059,Inputs!$X574:$AY574))</f>
        <v>0.1125</v>
      </c>
      <c r="EX574" s="0" t="n">
        <f aca="false">(SUMIF(Inputs!$X$1:$AY$1,EX$1059,Inputs!$X574:$AY574))</f>
        <v>0.1125</v>
      </c>
      <c r="EY574" s="0" t="n">
        <f aca="false">(SUMIF(Inputs!$X$1:$AY$1,EY$1059,Inputs!$X574:$AY574))</f>
        <v>0.1125</v>
      </c>
      <c r="EZ574" s="0" t="n">
        <f aca="false">(SUMIF(Inputs!$X$1:$AY$1,EZ$1059,Inputs!$X574:$AY574))</f>
        <v>0.1125</v>
      </c>
      <c r="FA574" s="0" t="n">
        <f aca="false">(SUMIF(Inputs!$X$1:$AY$1,FA$1059,Inputs!$X574:$AY574))</f>
        <v>0.1125</v>
      </c>
      <c r="FB574" s="0" t="n">
        <f aca="false">(SUMIF(Inputs!$X$1:$AY$1,FB$1059,Inputs!$X574:$AY574))</f>
        <v>0.1125</v>
      </c>
      <c r="FC574" s="0" t="n">
        <f aca="false">(SUMIF(Inputs!$X$1:$AY$1,FC$1059,Inputs!$X574:$AY574))</f>
        <v>0.1125</v>
      </c>
      <c r="FD574" s="0" t="n">
        <f aca="false">(SUMIF(Inputs!$X$1:$AY$1,FD$1059,Inputs!$X574:$AY574))</f>
        <v>0.1125</v>
      </c>
      <c r="FE574" s="0" t="n">
        <f aca="false">(SUMIF(Inputs!$X$1:$AY$1,FE$1059,Inputs!$X574:$AY574))</f>
        <v>0.1125</v>
      </c>
      <c r="FF574" s="0" t="n">
        <f aca="false">(SUMIF(Inputs!$X$1:$AY$1,FF$1059,Inputs!$X574:$AY574))</f>
        <v>0.1125</v>
      </c>
      <c r="FG574" s="0" t="n">
        <f aca="false">(SUMIF(Inputs!$X$1:$AY$1,FG$1059,Inputs!$X574:$AY574))</f>
        <v>0.1125</v>
      </c>
      <c r="FH574" s="0" t="n">
        <f aca="false">(SUMIF(Inputs!$X$1:$AY$1,FH$1059,Inputs!$X574:$AY574))</f>
        <v>0.1125</v>
      </c>
      <c r="FI574" s="0" t="n">
        <f aca="false">(SUMIF(Inputs!$X$1:$AY$1,FI$1059,Inputs!$X574:$AY574))</f>
        <v>0.1125</v>
      </c>
      <c r="FJ574" s="0" t="n">
        <f aca="false">(SUMIF(Inputs!$X$1:$AY$1,FJ$1059,Inputs!$X574:$AY574))</f>
        <v>0.1125</v>
      </c>
      <c r="FK574" s="0" t="n">
        <f aca="false">(SUMIF(Inputs!$X$1:$AY$1,FK$1059,Inputs!$X574:$AY574))</f>
        <v>0.1125</v>
      </c>
      <c r="FL574" s="0" t="n">
        <f aca="false">(SUMIF(Inputs!$X$1:$AY$1,FL$1059,Inputs!$X574:$AY574))</f>
        <v>0.1125</v>
      </c>
      <c r="FM574" s="0" t="n">
        <f aca="false">(SUMIF(Inputs!$X$1:$AY$1,FM$1059,Inputs!$X574:$AY574))</f>
        <v>0.1125</v>
      </c>
      <c r="FN574" s="0" t="n">
        <f aca="false">(SUMIF(Inputs!$X$1:$AY$1,FN$1059,Inputs!$X574:$AY574))</f>
        <v>0.1125</v>
      </c>
      <c r="FO574" s="0" t="n">
        <f aca="false">(SUMIF(Inputs!$X$1:$AY$1,FO$1059,Inputs!$X574:$AY574))</f>
        <v>0.1125</v>
      </c>
      <c r="FP574" s="0" t="n">
        <f aca="false">(SUMIF(Inputs!$X$1:$AY$1,FP$1059,Inputs!$X574:$AY574))</f>
        <v>0.1125</v>
      </c>
      <c r="FQ574" s="0" t="n">
        <f aca="false">(SUMIF(Inputs!$X$1:$AY$1,FQ$1059,Inputs!$X574:$AY574))</f>
        <v>0.1125</v>
      </c>
      <c r="FR574" s="0" t="n">
        <f aca="false">(SUMIF(Inputs!$X$1:$AY$1,FR$1059,Inputs!$X574:$AY574))</f>
        <v>0.1125</v>
      </c>
      <c r="FS574" s="0" t="n">
        <f aca="false">(SUMIF(Inputs!$X$1:$AY$1,FS$1059,Inputs!$X574:$AY574))</f>
        <v>0.1125</v>
      </c>
      <c r="FT574" s="0" t="n">
        <f aca="false">(SUMIF(Inputs!$X$1:$AY$1,FT$1059,Inputs!$X574:$AY574))</f>
        <v>0.1125</v>
      </c>
      <c r="FU574" s="0" t="n">
        <f aca="false">(SUMIF(Inputs!$X$1:$AY$1,FU$1059,Inputs!$X574:$AY574))</f>
        <v>0.1125</v>
      </c>
      <c r="FV574" s="0" t="n">
        <f aca="false">(SUMIF(Inputs!$X$1:$BB$1,FV$1059,Inputs!$X574:$BB574))</f>
        <v>0.1125</v>
      </c>
      <c r="FW574" s="0" t="n">
        <f aca="false">(SUMIF(Inputs!$X$1:$BB$1,FW$1059,Inputs!$X574:$BB574))</f>
        <v>0.1125</v>
      </c>
      <c r="FX574" s="0" t="n">
        <f aca="false">(SUMIF(Inputs!$X$1:$BB$1,FX$1059,Inputs!$X574:$BB574))</f>
        <v>0.1125</v>
      </c>
      <c r="FY574" s="0" t="n">
        <f aca="false">(SUMIF(Inputs!$X$1:$BB$1,FY$1059,Inputs!$X574:$BB574))</f>
        <v>0.1125</v>
      </c>
      <c r="FZ574" s="0" t="n">
        <f aca="false">(SUMIF(Inputs!$X$1:$BB$1,FZ$1059,Inputs!$X574:$BB574))</f>
        <v>0.1125</v>
      </c>
      <c r="GA574" s="0" t="n">
        <f aca="false">(SUMIF(Inputs!$X$1:$BB$1,GA$1059,Inputs!$X574:$BB574))</f>
        <v>0.1125</v>
      </c>
      <c r="GB574" s="0" t="n">
        <f aca="false">(SUMIF(Inputs!$X$1:$BB$1,GB$1059,Inputs!$X574:$BB574))</f>
        <v>0.1125</v>
      </c>
      <c r="GC574" s="0" t="n">
        <f aca="false">(SUMIF(Inputs!$X$1:$BB$1,GC$1059,Inputs!$X574:$BB574))</f>
        <v>0.1125</v>
      </c>
      <c r="GD574" s="0" t="n">
        <f aca="false">(SUMIF(Inputs!$X$1:$BB$1,GD$1059,Inputs!$X574:$BB574))</f>
        <v>0.1125</v>
      </c>
      <c r="GE574" s="0" t="n">
        <f aca="false">(SUMIF(Inputs!$X$1:$BB$1,GE$1059,Inputs!$X574:$BB574))</f>
        <v>0.1125</v>
      </c>
      <c r="GF574" s="0" t="n">
        <f aca="false">(SUMIF(Inputs!$X$1:$BB$1,GF$1059,Inputs!$X574:$BB574))</f>
        <v>0.1125</v>
      </c>
      <c r="GG574" s="0" t="n">
        <f aca="false">(SUMIF(Inputs!$X$1:$BB$1,GG$1059,Inputs!$X574:$BB574))</f>
        <v>0.1125</v>
      </c>
      <c r="GH574" s="0" t="n">
        <f aca="false">(SUMIF(Inputs!$X$1:$BG$1,GH$1059,Inputs!$X574:$BG574))</f>
        <v>0.1125</v>
      </c>
      <c r="GI574" s="0" t="n">
        <f aca="false">(SUMIF(Inputs!$X$1:$BG$1,GI$1059,Inputs!$X574:$BG574))</f>
        <v>0.1125</v>
      </c>
      <c r="GJ574" s="0" t="n">
        <f aca="false">(SUMIF(Inputs!$X$1:$BG$1,GJ$1059,Inputs!$X574:$BG574))</f>
        <v>0.1125</v>
      </c>
      <c r="GK574" s="0" t="n">
        <f aca="false">(SUMIF(Inputs!$X$1:$BG$1,GK$1059,Inputs!$X574:$BG574))</f>
        <v>0.1125</v>
      </c>
      <c r="GL574" s="0" t="n">
        <f aca="false">(SUMIF(Inputs!$X$1:$BG$1,GL$1059,Inputs!$X574:$BG574))</f>
        <v>0.1125</v>
      </c>
      <c r="GM574" s="0" t="n">
        <f aca="false">(SUMIF(Inputs!$X$1:$BG$1,GM$1059,Inputs!$X574:$BG574))</f>
        <v>0.1125</v>
      </c>
      <c r="GN574" s="0" t="n">
        <f aca="false">(SUMIF(Inputs!$X$1:$BG$1,GN$1059,Inputs!$X574:$BG574))</f>
        <v>0.1125</v>
      </c>
      <c r="GO574" s="0" t="n">
        <f aca="false">(SUMIF(Inputs!$X$1:$BG$1,GO$1059,Inputs!$X574:$BG574))</f>
        <v>0.1125</v>
      </c>
      <c r="GP574" s="0" t="n">
        <f aca="false">(SUMIF(Inputs!$X$1:$BG$1,GP$1059,Inputs!$X574:$BG574))</f>
        <v>0.1125</v>
      </c>
      <c r="GQ574" s="0" t="n">
        <f aca="false">(SUMIF(Inputs!$X$1:$BG$1,GQ$1059,Inputs!$X574:$BG574))</f>
        <v>0.1125</v>
      </c>
      <c r="GR574" s="0" t="n">
        <f aca="false">(SUMIF(Inputs!$X$1:$BG$1,GR$1059,Inputs!$X574:$BG574))</f>
        <v>0.1125</v>
      </c>
      <c r="GS574" s="0" t="n">
        <f aca="false">(SUMIF(Inputs!$X$1:$BG$1,GS$1059,Inputs!$X574:$BG574))</f>
        <v>0.1125</v>
      </c>
      <c r="GT574" s="0" t="n">
        <f aca="false">(SUMIF(Inputs!$X$1:$BG$1,GT$1059,Inputs!$X574:$BG574))</f>
        <v>0.1125</v>
      </c>
      <c r="GU574" s="0" t="n">
        <f aca="false">(SUMIF(Inputs!$X$1:$BG$1,GU$1059,Inputs!$X574:$BG574))</f>
        <v>0.1125</v>
      </c>
      <c r="GV574" s="0" t="n">
        <f aca="false">(SUMIF(Inputs!$X$1:$BG$1,GV$1059,Inputs!$X574:$BG574))</f>
        <v>0.1125</v>
      </c>
      <c r="GW574" s="0" t="n">
        <f aca="false">(SUMIF(Inputs!$X$1:$BG$1,GW$1059,Inputs!$X574:$BG574))</f>
        <v>0.1125</v>
      </c>
      <c r="GX574" s="0" t="n">
        <f aca="false">(SUMIF(Inputs!$X$1:$BG$1,GX$1059,Inputs!$X574:$BG574))</f>
        <v>0.1125</v>
      </c>
      <c r="GY574" s="0" t="n">
        <f aca="false">(SUMIF(Inputs!$X$1:$BG$1,GY$1059,Inputs!$X574:$BG574))</f>
        <v>0.1125</v>
      </c>
      <c r="GZ574" s="0" t="n">
        <f aca="false">(SUMIF(Inputs!$X$1:$BG$1,GZ$1059,Inputs!$X574:$BG574))</f>
        <v>0.1125</v>
      </c>
      <c r="HA574" s="0" t="n">
        <f aca="false">(SUMIF(Inputs!$X$1:$BG$1,HA$1059,Inputs!$X574:$BG574))</f>
        <v>0.1125</v>
      </c>
    </row>
    <row r="575" customFormat="false" ht="15" hidden="false" customHeight="false" outlineLevel="0" collapsed="false">
      <c r="A575" s="401" t="s">
        <v>99</v>
      </c>
      <c r="B575" s="402" t="s">
        <v>499</v>
      </c>
      <c r="C575" s="403" t="s">
        <v>514</v>
      </c>
      <c r="D575" s="402" t="s">
        <v>320</v>
      </c>
      <c r="E575" s="404"/>
      <c r="F575" s="399" t="s">
        <v>535</v>
      </c>
      <c r="G575" s="404" t="s">
        <v>12</v>
      </c>
      <c r="H575" s="404"/>
      <c r="I575" s="404" t="s">
        <v>901</v>
      </c>
      <c r="CL575" s="0" t="n">
        <f aca="false">(SUMIF(Inputs!$X$1:$AY$1,CL$1059,Inputs!$X575:$AY575))</f>
        <v>0.1025</v>
      </c>
      <c r="CM575" s="0" t="n">
        <f aca="false">(SUMIF(Inputs!$X$1:$AY$1,CM$1059,Inputs!$X575:$AY575))</f>
        <v>0.1025</v>
      </c>
      <c r="CN575" s="0" t="n">
        <f aca="false">(SUMIF(Inputs!$X$1:$AY$1,CN$1059,Inputs!$X575:$AY575))</f>
        <v>0.1025</v>
      </c>
      <c r="CO575" s="0" t="n">
        <f aca="false">(SUMIF(Inputs!$X$1:$AY$1,CO$1059,Inputs!$X575:$AY575))</f>
        <v>0.1025</v>
      </c>
      <c r="CP575" s="0" t="n">
        <f aca="false">(SUMIF(Inputs!$X$1:$AY$1,CP$1059,Inputs!$X575:$AY575))</f>
        <v>0.1075</v>
      </c>
      <c r="CQ575" s="0" t="n">
        <f aca="false">(SUMIF(Inputs!$X$1:$AY$1,CQ$1059,Inputs!$X575:$AY575))</f>
        <v>0.1075</v>
      </c>
      <c r="CR575" s="0" t="n">
        <f aca="false">(SUMIF(Inputs!$X$1:$AY$1,CR$1059,Inputs!$X575:$AY575))</f>
        <v>0.1075</v>
      </c>
      <c r="CS575" s="0" t="n">
        <f aca="false">(SUMIF(Inputs!$X$1:$AY$1,CS$1059,Inputs!$X575:$AY575))</f>
        <v>0.1075</v>
      </c>
      <c r="CT575" s="0" t="n">
        <f aca="false">(SUMIF(Inputs!$X$1:$AY$1,CT$1059,Inputs!$X575:$AY575))</f>
        <v>0.1075</v>
      </c>
      <c r="CU575" s="0" t="n">
        <f aca="false">(SUMIF(Inputs!$X$1:$AY$1,CU$1059,Inputs!$X575:$AY575))</f>
        <v>0.1075</v>
      </c>
      <c r="CV575" s="0" t="n">
        <f aca="false">(SUMIF(Inputs!$X$1:$AY$1,CV$1059,Inputs!$X575:$AY575))</f>
        <v>0.1075</v>
      </c>
      <c r="CW575" s="0" t="n">
        <f aca="false">(SUMIF(Inputs!$X$1:$AY$1,CW$1059,Inputs!$X575:$AY575))</f>
        <v>0.1075</v>
      </c>
      <c r="CX575" s="0" t="n">
        <f aca="false">(SUMIF(Inputs!$X$1:$AY$1,CX$1059,Inputs!$X575:$AY575))</f>
        <v>0.1075</v>
      </c>
      <c r="CY575" s="0" t="n">
        <f aca="false">(SUMIF(Inputs!$X$1:$AY$1,CY$1059,Inputs!$X575:$AY575))</f>
        <v>0.1075</v>
      </c>
      <c r="CZ575" s="0" t="n">
        <f aca="false">(SUMIF(Inputs!$X$1:$AY$1,CZ$1059,Inputs!$X575:$AY575))</f>
        <v>0.1075</v>
      </c>
      <c r="DA575" s="0" t="n">
        <f aca="false">(SUMIF(Inputs!$X$1:$AY$1,DA$1059,Inputs!$X575:$AY575))</f>
        <v>0.1075</v>
      </c>
      <c r="DB575" s="357" t="n">
        <f aca="false">(SUMIF(Inputs!$X$1:$AY$1,DB$1059,Inputs!$X575:$AY575))</f>
        <v>0.11</v>
      </c>
      <c r="DC575" s="0" t="n">
        <f aca="false">(SUMIF(Inputs!$X$1:$AY$1,DC$1059,Inputs!$X575:$AY575))</f>
        <v>0.11</v>
      </c>
      <c r="DD575" s="0" t="n">
        <f aca="false">(SUMIF(Inputs!$X$1:$AY$1,DD$1059,Inputs!$X575:$AY575))</f>
        <v>0.11</v>
      </c>
      <c r="DE575" s="0" t="n">
        <f aca="false">(SUMIF(Inputs!$X$1:$AY$1,DE$1059,Inputs!$X575:$AY575))</f>
        <v>0.11</v>
      </c>
      <c r="DF575" s="0" t="n">
        <v>0.11</v>
      </c>
      <c r="DG575" s="0" t="n">
        <v>0.11</v>
      </c>
      <c r="DH575" s="0" t="n">
        <v>0.11</v>
      </c>
      <c r="DI575" s="0" t="n">
        <v>0.11</v>
      </c>
      <c r="DJ575" s="0" t="n">
        <v>0.11</v>
      </c>
      <c r="DK575" s="0" t="n">
        <v>0.11</v>
      </c>
      <c r="DL575" s="0" t="n">
        <v>0.11</v>
      </c>
      <c r="DM575" s="0" t="n">
        <v>0.11</v>
      </c>
      <c r="DN575" s="0" t="n">
        <v>0.11</v>
      </c>
      <c r="DO575" s="0" t="n">
        <v>0.11</v>
      </c>
      <c r="DP575" s="0" t="n">
        <v>0.1075</v>
      </c>
      <c r="DQ575" s="0" t="n">
        <v>0.1025</v>
      </c>
      <c r="DR575" s="0" t="n">
        <v>0.1025</v>
      </c>
      <c r="DS575" s="0" t="n">
        <v>0.1025</v>
      </c>
      <c r="DT575" s="0" t="n">
        <v>0.1025</v>
      </c>
      <c r="DU575" s="0" t="n">
        <v>0.1025</v>
      </c>
      <c r="DV575" s="0" t="n">
        <v>0.1025</v>
      </c>
      <c r="DW575" s="0" t="n">
        <v>0.1025</v>
      </c>
      <c r="DX575" s="0" t="n">
        <v>0.1025</v>
      </c>
      <c r="DY575" s="0" t="n">
        <v>0.1025</v>
      </c>
      <c r="DZ575" s="0" t="n">
        <v>0.1025</v>
      </c>
      <c r="EA575" s="276" t="n">
        <v>0.1025</v>
      </c>
      <c r="EB575" s="0" t="n">
        <v>0.1025</v>
      </c>
      <c r="EC575" s="0" t="n">
        <v>0.1025</v>
      </c>
      <c r="ED575" s="0" t="n">
        <v>0.1025</v>
      </c>
      <c r="EE575" s="0" t="n">
        <v>0.1025</v>
      </c>
      <c r="EF575" s="0" t="n">
        <v>0.1025</v>
      </c>
      <c r="EG575" s="0" t="n">
        <v>0.1025</v>
      </c>
      <c r="EH575" s="0" t="n">
        <v>0.1025</v>
      </c>
      <c r="EI575" s="0" t="n">
        <v>0.1025</v>
      </c>
      <c r="EJ575" s="0" t="n">
        <v>0.1025</v>
      </c>
      <c r="EK575" s="0" t="n">
        <v>0.1025</v>
      </c>
      <c r="EL575" s="0" t="n">
        <v>0.1025</v>
      </c>
      <c r="EM575" s="0" t="n">
        <v>0.1025</v>
      </c>
      <c r="EN575" s="0" t="n">
        <v>0.1025</v>
      </c>
      <c r="EO575" s="0" t="n">
        <v>0.1025</v>
      </c>
      <c r="EP575" s="0" t="n">
        <v>0.1025</v>
      </c>
      <c r="EQ575" s="0" t="n">
        <v>0.1025</v>
      </c>
      <c r="ER575" s="0" t="n">
        <v>0.1025</v>
      </c>
      <c r="ES575" s="0" t="n">
        <v>0.1025</v>
      </c>
      <c r="ET575" s="0" t="n">
        <f aca="false">(SUMIF(Inputs!$X$1:$AY$1,ET$1059,Inputs!$X575:$AY575))</f>
        <v>0.1025</v>
      </c>
      <c r="EU575" s="0" t="n">
        <f aca="false">(SUMIF(Inputs!$X$1:$AY$1,EU$1059,Inputs!$X575:$AY575))</f>
        <v>0.1025</v>
      </c>
      <c r="EV575" s="0" t="n">
        <f aca="false">(SUMIF(Inputs!$X$1:$AY$1,EV$1059,Inputs!$X575:$AY575))</f>
        <v>0.1025</v>
      </c>
      <c r="EW575" s="0" t="n">
        <f aca="false">(SUMIF(Inputs!$X$1:$AY$1,EW$1059,Inputs!$X575:$AY575))</f>
        <v>0.1025</v>
      </c>
      <c r="EX575" s="0" t="n">
        <f aca="false">(SUMIF(Inputs!$X$1:$AY$1,EX$1059,Inputs!$X575:$AY575))</f>
        <v>0.1025</v>
      </c>
      <c r="EY575" s="0" t="n">
        <f aca="false">(SUMIF(Inputs!$X$1:$AY$1,EY$1059,Inputs!$X575:$AY575))</f>
        <v>0.1025</v>
      </c>
      <c r="EZ575" s="0" t="n">
        <f aca="false">(SUMIF(Inputs!$X$1:$AY$1,EZ$1059,Inputs!$X575:$AY575))</f>
        <v>0.1025</v>
      </c>
      <c r="FA575" s="0" t="n">
        <f aca="false">(SUMIF(Inputs!$X$1:$AY$1,FA$1059,Inputs!$X575:$AY575))</f>
        <v>0.1025</v>
      </c>
      <c r="FB575" s="0" t="n">
        <f aca="false">(SUMIF(Inputs!$X$1:$AY$1,FB$1059,Inputs!$X575:$AY575))</f>
        <v>0.1025</v>
      </c>
      <c r="FC575" s="0" t="n">
        <f aca="false">(SUMIF(Inputs!$X$1:$AY$1,FC$1059,Inputs!$X575:$AY575))</f>
        <v>0.1025</v>
      </c>
      <c r="FD575" s="0" t="n">
        <f aca="false">(SUMIF(Inputs!$X$1:$AY$1,FD$1059,Inputs!$X575:$AY575))</f>
        <v>0.1025</v>
      </c>
      <c r="FE575" s="0" t="n">
        <f aca="false">(SUMIF(Inputs!$X$1:$AY$1,FE$1059,Inputs!$X575:$AY575))</f>
        <v>0.1025</v>
      </c>
      <c r="FF575" s="0" t="n">
        <f aca="false">(SUMIF(Inputs!$X$1:$AY$1,FF$1059,Inputs!$X575:$AY575))</f>
        <v>0.1025</v>
      </c>
      <c r="FG575" s="0" t="n">
        <f aca="false">(SUMIF(Inputs!$X$1:$AY$1,FG$1059,Inputs!$X575:$AY575))</f>
        <v>0.1025</v>
      </c>
      <c r="FH575" s="0" t="n">
        <f aca="false">(SUMIF(Inputs!$X$1:$AY$1,FH$1059,Inputs!$X575:$AY575))</f>
        <v>0.1025</v>
      </c>
      <c r="FI575" s="0" t="n">
        <f aca="false">(SUMIF(Inputs!$X$1:$AY$1,FI$1059,Inputs!$X575:$AY575))</f>
        <v>0.1025</v>
      </c>
      <c r="FJ575" s="0" t="n">
        <f aca="false">(SUMIF(Inputs!$X$1:$AY$1,FJ$1059,Inputs!$X575:$AY575))</f>
        <v>0.1025</v>
      </c>
      <c r="FK575" s="0" t="n">
        <f aca="false">(SUMIF(Inputs!$X$1:$AY$1,FK$1059,Inputs!$X575:$AY575))</f>
        <v>0.1025</v>
      </c>
      <c r="FL575" s="0" t="n">
        <f aca="false">(SUMIF(Inputs!$X$1:$AY$1,FL$1059,Inputs!$X575:$AY575))</f>
        <v>0.1025</v>
      </c>
      <c r="FM575" s="0" t="n">
        <f aca="false">(SUMIF(Inputs!$X$1:$AY$1,FM$1059,Inputs!$X575:$AY575))</f>
        <v>0.1025</v>
      </c>
      <c r="FN575" s="0" t="n">
        <f aca="false">(SUMIF(Inputs!$X$1:$AY$1,FN$1059,Inputs!$X575:$AY575))</f>
        <v>0.1025</v>
      </c>
      <c r="FO575" s="0" t="n">
        <f aca="false">(SUMIF(Inputs!$X$1:$AY$1,FO$1059,Inputs!$X575:$AY575))</f>
        <v>0.1025</v>
      </c>
      <c r="FP575" s="0" t="n">
        <f aca="false">(SUMIF(Inputs!$X$1:$AY$1,FP$1059,Inputs!$X575:$AY575))</f>
        <v>0.1025</v>
      </c>
      <c r="FQ575" s="0" t="n">
        <f aca="false">(SUMIF(Inputs!$X$1:$AY$1,FQ$1059,Inputs!$X575:$AY575))</f>
        <v>0.1025</v>
      </c>
      <c r="FR575" s="0" t="n">
        <f aca="false">(SUMIF(Inputs!$X$1:$AY$1,FR$1059,Inputs!$X575:$AY575))</f>
        <v>0.1025</v>
      </c>
      <c r="FS575" s="0" t="n">
        <f aca="false">(SUMIF(Inputs!$X$1:$AY$1,FS$1059,Inputs!$X575:$AY575))</f>
        <v>0.1025</v>
      </c>
      <c r="FT575" s="0" t="n">
        <f aca="false">(SUMIF(Inputs!$X$1:$AY$1,FT$1059,Inputs!$X575:$AY575))</f>
        <v>0.1025</v>
      </c>
      <c r="FU575" s="0" t="n">
        <f aca="false">(SUMIF(Inputs!$X$1:$AY$1,FU$1059,Inputs!$X575:$AY575))</f>
        <v>0.1025</v>
      </c>
      <c r="FV575" s="0" t="n">
        <f aca="false">(SUMIF(Inputs!$X$1:$BB$1,FV$1059,Inputs!$X575:$BB575))</f>
        <v>0.1025</v>
      </c>
      <c r="FW575" s="0" t="n">
        <f aca="false">(SUMIF(Inputs!$X$1:$BB$1,FW$1059,Inputs!$X575:$BB575))</f>
        <v>0.1025</v>
      </c>
      <c r="FX575" s="0" t="n">
        <f aca="false">(SUMIF(Inputs!$X$1:$BB$1,FX$1059,Inputs!$X575:$BB575))</f>
        <v>0.1025</v>
      </c>
      <c r="FY575" s="0" t="n">
        <f aca="false">(SUMIF(Inputs!$X$1:$BB$1,FY$1059,Inputs!$X575:$BB575))</f>
        <v>0.1025</v>
      </c>
      <c r="FZ575" s="0" t="n">
        <f aca="false">(SUMIF(Inputs!$X$1:$BB$1,FZ$1059,Inputs!$X575:$BB575))</f>
        <v>0.1025</v>
      </c>
      <c r="GA575" s="0" t="n">
        <f aca="false">(SUMIF(Inputs!$X$1:$BB$1,GA$1059,Inputs!$X575:$BB575))</f>
        <v>0.1025</v>
      </c>
      <c r="GB575" s="0" t="n">
        <f aca="false">(SUMIF(Inputs!$X$1:$BB$1,GB$1059,Inputs!$X575:$BB575))</f>
        <v>0.1025</v>
      </c>
      <c r="GC575" s="0" t="n">
        <f aca="false">(SUMIF(Inputs!$X$1:$BB$1,GC$1059,Inputs!$X575:$BB575))</f>
        <v>0.1025</v>
      </c>
      <c r="GD575" s="0" t="n">
        <f aca="false">(SUMIF(Inputs!$X$1:$BB$1,GD$1059,Inputs!$X575:$BB575))</f>
        <v>0.1025</v>
      </c>
      <c r="GE575" s="0" t="n">
        <f aca="false">(SUMIF(Inputs!$X$1:$BB$1,GE$1059,Inputs!$X575:$BB575))</f>
        <v>0.1025</v>
      </c>
      <c r="GF575" s="0" t="n">
        <f aca="false">(SUMIF(Inputs!$X$1:$BB$1,GF$1059,Inputs!$X575:$BB575))</f>
        <v>0.1025</v>
      </c>
      <c r="GG575" s="0" t="n">
        <f aca="false">(SUMIF(Inputs!$X$1:$BB$1,GG$1059,Inputs!$X575:$BB575))</f>
        <v>0.1025</v>
      </c>
      <c r="GH575" s="0" t="n">
        <f aca="false">(SUMIF(Inputs!$X$1:$BG$1,GH$1059,Inputs!$X575:$BG575))</f>
        <v>0.1025</v>
      </c>
      <c r="GI575" s="0" t="n">
        <f aca="false">(SUMIF(Inputs!$X$1:$BG$1,GI$1059,Inputs!$X575:$BG575))</f>
        <v>0.1025</v>
      </c>
      <c r="GJ575" s="0" t="n">
        <f aca="false">(SUMIF(Inputs!$X$1:$BG$1,GJ$1059,Inputs!$X575:$BG575))</f>
        <v>0.1025</v>
      </c>
      <c r="GK575" s="0" t="n">
        <f aca="false">(SUMIF(Inputs!$X$1:$BG$1,GK$1059,Inputs!$X575:$BG575))</f>
        <v>0.1025</v>
      </c>
      <c r="GL575" s="0" t="n">
        <f aca="false">(SUMIF(Inputs!$X$1:$BG$1,GL$1059,Inputs!$X575:$BG575))</f>
        <v>0.1025</v>
      </c>
      <c r="GM575" s="0" t="n">
        <f aca="false">(SUMIF(Inputs!$X$1:$BG$1,GM$1059,Inputs!$X575:$BG575))</f>
        <v>0.1025</v>
      </c>
      <c r="GN575" s="0" t="n">
        <f aca="false">(SUMIF(Inputs!$X$1:$BG$1,GN$1059,Inputs!$X575:$BG575))</f>
        <v>0.1025</v>
      </c>
      <c r="GO575" s="0" t="n">
        <f aca="false">(SUMIF(Inputs!$X$1:$BG$1,GO$1059,Inputs!$X575:$BG575))</f>
        <v>0.1025</v>
      </c>
      <c r="GP575" s="0" t="n">
        <f aca="false">(SUMIF(Inputs!$X$1:$BG$1,GP$1059,Inputs!$X575:$BG575))</f>
        <v>0.1025</v>
      </c>
      <c r="GQ575" s="0" t="n">
        <f aca="false">(SUMIF(Inputs!$X$1:$BG$1,GQ$1059,Inputs!$X575:$BG575))</f>
        <v>0.1025</v>
      </c>
      <c r="GR575" s="0" t="n">
        <f aca="false">(SUMIF(Inputs!$X$1:$BG$1,GR$1059,Inputs!$X575:$BG575))</f>
        <v>0.1025</v>
      </c>
      <c r="GS575" s="0" t="n">
        <f aca="false">(SUMIF(Inputs!$X$1:$BG$1,GS$1059,Inputs!$X575:$BG575))</f>
        <v>0.1025</v>
      </c>
      <c r="GT575" s="0" t="n">
        <f aca="false">(SUMIF(Inputs!$X$1:$BG$1,GT$1059,Inputs!$X575:$BG575))</f>
        <v>0.1025</v>
      </c>
      <c r="GU575" s="0" t="n">
        <f aca="false">(SUMIF(Inputs!$X$1:$BG$1,GU$1059,Inputs!$X575:$BG575))</f>
        <v>0.1025</v>
      </c>
      <c r="GV575" s="0" t="n">
        <f aca="false">(SUMIF(Inputs!$X$1:$BG$1,GV$1059,Inputs!$X575:$BG575))</f>
        <v>0.1025</v>
      </c>
      <c r="GW575" s="0" t="n">
        <f aca="false">(SUMIF(Inputs!$X$1:$BG$1,GW$1059,Inputs!$X575:$BG575))</f>
        <v>0.1025</v>
      </c>
      <c r="GX575" s="0" t="n">
        <f aca="false">(SUMIF(Inputs!$X$1:$BG$1,GX$1059,Inputs!$X575:$BG575))</f>
        <v>0.1025</v>
      </c>
      <c r="GY575" s="0" t="n">
        <f aca="false">(SUMIF(Inputs!$X$1:$BG$1,GY$1059,Inputs!$X575:$BG575))</f>
        <v>0.1025</v>
      </c>
      <c r="GZ575" s="0" t="n">
        <f aca="false">(SUMIF(Inputs!$X$1:$BG$1,GZ$1059,Inputs!$X575:$BG575))</f>
        <v>0.1025</v>
      </c>
      <c r="HA575" s="0" t="n">
        <f aca="false">(SUMIF(Inputs!$X$1:$BG$1,HA$1059,Inputs!$X575:$BG575))</f>
        <v>0.1025</v>
      </c>
    </row>
    <row r="576" customFormat="false" ht="15" hidden="false" customHeight="false" outlineLevel="0" collapsed="false">
      <c r="A576" s="401" t="s">
        <v>99</v>
      </c>
      <c r="B576" s="402" t="s">
        <v>499</v>
      </c>
      <c r="C576" s="403" t="s">
        <v>514</v>
      </c>
      <c r="D576" s="402" t="s">
        <v>320</v>
      </c>
      <c r="E576" s="404"/>
      <c r="F576" s="399" t="s">
        <v>536</v>
      </c>
      <c r="G576" s="404" t="s">
        <v>12</v>
      </c>
      <c r="H576" s="404"/>
      <c r="I576" s="404" t="s">
        <v>901</v>
      </c>
      <c r="CL576" s="0" t="n">
        <f aca="false">(SUMIF(Inputs!$X$1:$AY$1,CL$1059,Inputs!$X576:$AY576))</f>
        <v>0.115</v>
      </c>
      <c r="CM576" s="0" t="n">
        <f aca="false">(SUMIF(Inputs!$X$1:$AY$1,CM$1059,Inputs!$X576:$AY576))</f>
        <v>0.115</v>
      </c>
      <c r="CN576" s="0" t="n">
        <f aca="false">(SUMIF(Inputs!$X$1:$AY$1,CN$1059,Inputs!$X576:$AY576))</f>
        <v>0.115</v>
      </c>
      <c r="CO576" s="0" t="n">
        <f aca="false">(SUMIF(Inputs!$X$1:$AY$1,CO$1059,Inputs!$X576:$AY576))</f>
        <v>0.115</v>
      </c>
      <c r="CP576" s="0" t="n">
        <f aca="false">(SUMIF(Inputs!$X$1:$AY$1,CP$1059,Inputs!$X576:$AY576))</f>
        <v>0.12</v>
      </c>
      <c r="CQ576" s="0" t="n">
        <f aca="false">(SUMIF(Inputs!$X$1:$AY$1,CQ$1059,Inputs!$X576:$AY576))</f>
        <v>0.12</v>
      </c>
      <c r="CR576" s="0" t="n">
        <f aca="false">(SUMIF(Inputs!$X$1:$AY$1,CR$1059,Inputs!$X576:$AY576))</f>
        <v>0.12</v>
      </c>
      <c r="CS576" s="0" t="n">
        <f aca="false">(SUMIF(Inputs!$X$1:$AY$1,CS$1059,Inputs!$X576:$AY576))</f>
        <v>0.12</v>
      </c>
      <c r="CT576" s="0" t="n">
        <f aca="false">(SUMIF(Inputs!$X$1:$AY$1,CT$1059,Inputs!$X576:$AY576))</f>
        <v>0.12</v>
      </c>
      <c r="CU576" s="0" t="n">
        <f aca="false">(SUMIF(Inputs!$X$1:$AY$1,CU$1059,Inputs!$X576:$AY576))</f>
        <v>0.12</v>
      </c>
      <c r="CV576" s="0" t="n">
        <f aca="false">(SUMIF(Inputs!$X$1:$AY$1,CV$1059,Inputs!$X576:$AY576))</f>
        <v>0.12</v>
      </c>
      <c r="CW576" s="0" t="n">
        <f aca="false">(SUMIF(Inputs!$X$1:$AY$1,CW$1059,Inputs!$X576:$AY576))</f>
        <v>0.12</v>
      </c>
      <c r="CX576" s="0" t="n">
        <f aca="false">(SUMIF(Inputs!$X$1:$AY$1,CX$1059,Inputs!$X576:$AY576))</f>
        <v>0.12</v>
      </c>
      <c r="CY576" s="0" t="n">
        <f aca="false">(SUMIF(Inputs!$X$1:$AY$1,CY$1059,Inputs!$X576:$AY576))</f>
        <v>0.12</v>
      </c>
      <c r="CZ576" s="0" t="n">
        <f aca="false">(SUMIF(Inputs!$X$1:$AY$1,CZ$1059,Inputs!$X576:$AY576))</f>
        <v>0.12</v>
      </c>
      <c r="DA576" s="0" t="n">
        <f aca="false">(SUMIF(Inputs!$X$1:$AY$1,DA$1059,Inputs!$X576:$AY576))</f>
        <v>0.12</v>
      </c>
      <c r="DB576" s="357" t="n">
        <f aca="false">(SUMIF(Inputs!$X$1:$AY$1,DB$1059,Inputs!$X576:$AY576))</f>
        <v>0.125</v>
      </c>
      <c r="DC576" s="0" t="n">
        <f aca="false">(SUMIF(Inputs!$X$1:$AY$1,DC$1059,Inputs!$X576:$AY576))</f>
        <v>0.125</v>
      </c>
      <c r="DD576" s="0" t="n">
        <f aca="false">(SUMIF(Inputs!$X$1:$AY$1,DD$1059,Inputs!$X576:$AY576))</f>
        <v>0.125</v>
      </c>
      <c r="DE576" s="0" t="n">
        <f aca="false">(SUMIF(Inputs!$X$1:$AY$1,DE$1059,Inputs!$X576:$AY576))</f>
        <v>0.125</v>
      </c>
      <c r="DF576" s="0" t="n">
        <v>0.125</v>
      </c>
      <c r="DG576" s="0" t="n">
        <v>0.125</v>
      </c>
      <c r="DH576" s="0" t="n">
        <v>0.125</v>
      </c>
      <c r="DI576" s="0" t="n">
        <v>0.125</v>
      </c>
      <c r="DJ576" s="0" t="n">
        <v>0.125</v>
      </c>
      <c r="DK576" s="0" t="n">
        <v>0.125</v>
      </c>
      <c r="DL576" s="0" t="n">
        <v>0.125</v>
      </c>
      <c r="DM576" s="0" t="n">
        <v>0.1225</v>
      </c>
      <c r="DN576" s="0" t="n">
        <v>0.1225</v>
      </c>
      <c r="DO576" s="0" t="n">
        <v>0.1225</v>
      </c>
      <c r="DP576" s="0" t="n">
        <v>0.12</v>
      </c>
      <c r="DQ576" s="0" t="n">
        <v>0.115</v>
      </c>
      <c r="DR576" s="0" t="n">
        <v>0.115</v>
      </c>
      <c r="DS576" s="0" t="n">
        <v>0.115</v>
      </c>
      <c r="DT576" s="0" t="n">
        <v>0.115</v>
      </c>
      <c r="DU576" s="0" t="n">
        <v>0.115</v>
      </c>
      <c r="DV576" s="0" t="n">
        <v>0.115</v>
      </c>
      <c r="DW576" s="0" t="n">
        <v>0.115</v>
      </c>
      <c r="DX576" s="0" t="n">
        <v>0.115</v>
      </c>
      <c r="DY576" s="0" t="n">
        <v>0.115</v>
      </c>
      <c r="DZ576" s="0" t="n">
        <v>0.115</v>
      </c>
      <c r="EA576" s="276" t="n">
        <v>0.115</v>
      </c>
      <c r="EB576" s="0" t="n">
        <v>0.115</v>
      </c>
      <c r="EC576" s="0" t="n">
        <v>0.115</v>
      </c>
      <c r="ED576" s="0" t="n">
        <v>0.115</v>
      </c>
      <c r="EE576" s="0" t="n">
        <v>0.115</v>
      </c>
      <c r="EF576" s="0" t="n">
        <v>0.115</v>
      </c>
      <c r="EG576" s="0" t="n">
        <v>0.115</v>
      </c>
      <c r="EH576" s="0" t="n">
        <v>0.115</v>
      </c>
      <c r="EI576" s="0" t="n">
        <v>0.115</v>
      </c>
      <c r="EJ576" s="0" t="n">
        <v>0.115</v>
      </c>
      <c r="EK576" s="0" t="n">
        <v>0.115</v>
      </c>
      <c r="EL576" s="0" t="n">
        <v>0.115</v>
      </c>
      <c r="EM576" s="0" t="n">
        <v>0.115</v>
      </c>
      <c r="EN576" s="0" t="n">
        <v>0.115</v>
      </c>
      <c r="EO576" s="0" t="n">
        <v>0.115</v>
      </c>
      <c r="EP576" s="0" t="n">
        <v>0.115</v>
      </c>
      <c r="EQ576" s="0" t="n">
        <v>0.115</v>
      </c>
      <c r="ER576" s="0" t="n">
        <v>0.115</v>
      </c>
      <c r="ES576" s="0" t="n">
        <v>0.115</v>
      </c>
      <c r="ET576" s="0" t="n">
        <f aca="false">(SUMIF(Inputs!$X$1:$AY$1,ET$1059,Inputs!$X576:$AY576))</f>
        <v>0.115</v>
      </c>
      <c r="EU576" s="0" t="n">
        <f aca="false">(SUMIF(Inputs!$X$1:$AY$1,EU$1059,Inputs!$X576:$AY576))</f>
        <v>0.115</v>
      </c>
      <c r="EV576" s="0" t="n">
        <f aca="false">(SUMIF(Inputs!$X$1:$AY$1,EV$1059,Inputs!$X576:$AY576))</f>
        <v>0.115</v>
      </c>
      <c r="EW576" s="0" t="n">
        <f aca="false">(SUMIF(Inputs!$X$1:$AY$1,EW$1059,Inputs!$X576:$AY576))</f>
        <v>0.115</v>
      </c>
      <c r="EX576" s="0" t="n">
        <f aca="false">(SUMIF(Inputs!$X$1:$AY$1,EX$1059,Inputs!$X576:$AY576))</f>
        <v>0.115</v>
      </c>
      <c r="EY576" s="0" t="n">
        <f aca="false">(SUMIF(Inputs!$X$1:$AY$1,EY$1059,Inputs!$X576:$AY576))</f>
        <v>0.115</v>
      </c>
      <c r="EZ576" s="0" t="n">
        <f aca="false">(SUMIF(Inputs!$X$1:$AY$1,EZ$1059,Inputs!$X576:$AY576))</f>
        <v>0.115</v>
      </c>
      <c r="FA576" s="0" t="n">
        <f aca="false">(SUMIF(Inputs!$X$1:$AY$1,FA$1059,Inputs!$X576:$AY576))</f>
        <v>0.115</v>
      </c>
      <c r="FB576" s="0" t="n">
        <f aca="false">(SUMIF(Inputs!$X$1:$AY$1,FB$1059,Inputs!$X576:$AY576))</f>
        <v>0.115</v>
      </c>
      <c r="FC576" s="0" t="n">
        <f aca="false">(SUMIF(Inputs!$X$1:$AY$1,FC$1059,Inputs!$X576:$AY576))</f>
        <v>0.115</v>
      </c>
      <c r="FD576" s="0" t="n">
        <f aca="false">(SUMIF(Inputs!$X$1:$AY$1,FD$1059,Inputs!$X576:$AY576))</f>
        <v>0.115</v>
      </c>
      <c r="FE576" s="0" t="n">
        <f aca="false">(SUMIF(Inputs!$X$1:$AY$1,FE$1059,Inputs!$X576:$AY576))</f>
        <v>0.115</v>
      </c>
      <c r="FF576" s="0" t="n">
        <f aca="false">(SUMIF(Inputs!$X$1:$AY$1,FF$1059,Inputs!$X576:$AY576))</f>
        <v>0.115</v>
      </c>
      <c r="FG576" s="0" t="n">
        <f aca="false">(SUMIF(Inputs!$X$1:$AY$1,FG$1059,Inputs!$X576:$AY576))</f>
        <v>0.115</v>
      </c>
      <c r="FH576" s="0" t="n">
        <f aca="false">(SUMIF(Inputs!$X$1:$AY$1,FH$1059,Inputs!$X576:$AY576))</f>
        <v>0.115</v>
      </c>
      <c r="FI576" s="0" t="n">
        <f aca="false">(SUMIF(Inputs!$X$1:$AY$1,FI$1059,Inputs!$X576:$AY576))</f>
        <v>0.115</v>
      </c>
      <c r="FJ576" s="0" t="n">
        <f aca="false">(SUMIF(Inputs!$X$1:$AY$1,FJ$1059,Inputs!$X576:$AY576))</f>
        <v>0.115</v>
      </c>
      <c r="FK576" s="0" t="n">
        <f aca="false">(SUMIF(Inputs!$X$1:$AY$1,FK$1059,Inputs!$X576:$AY576))</f>
        <v>0.115</v>
      </c>
      <c r="FL576" s="0" t="n">
        <f aca="false">(SUMIF(Inputs!$X$1:$AY$1,FL$1059,Inputs!$X576:$AY576))</f>
        <v>0.115</v>
      </c>
      <c r="FM576" s="0" t="n">
        <f aca="false">(SUMIF(Inputs!$X$1:$AY$1,FM$1059,Inputs!$X576:$AY576))</f>
        <v>0.115</v>
      </c>
      <c r="FN576" s="0" t="n">
        <f aca="false">(SUMIF(Inputs!$X$1:$AY$1,FN$1059,Inputs!$X576:$AY576))</f>
        <v>0.115</v>
      </c>
      <c r="FO576" s="0" t="n">
        <f aca="false">(SUMIF(Inputs!$X$1:$AY$1,FO$1059,Inputs!$X576:$AY576))</f>
        <v>0.115</v>
      </c>
      <c r="FP576" s="0" t="n">
        <f aca="false">(SUMIF(Inputs!$X$1:$AY$1,FP$1059,Inputs!$X576:$AY576))</f>
        <v>0.115</v>
      </c>
      <c r="FQ576" s="0" t="n">
        <f aca="false">(SUMIF(Inputs!$X$1:$AY$1,FQ$1059,Inputs!$X576:$AY576))</f>
        <v>0.115</v>
      </c>
      <c r="FR576" s="0" t="n">
        <f aca="false">(SUMIF(Inputs!$X$1:$AY$1,FR$1059,Inputs!$X576:$AY576))</f>
        <v>0.115</v>
      </c>
      <c r="FS576" s="0" t="n">
        <f aca="false">(SUMIF(Inputs!$X$1:$AY$1,FS$1059,Inputs!$X576:$AY576))</f>
        <v>0.115</v>
      </c>
      <c r="FT576" s="0" t="n">
        <f aca="false">(SUMIF(Inputs!$X$1:$AY$1,FT$1059,Inputs!$X576:$AY576))</f>
        <v>0.115</v>
      </c>
      <c r="FU576" s="0" t="n">
        <f aca="false">(SUMIF(Inputs!$X$1:$AY$1,FU$1059,Inputs!$X576:$AY576))</f>
        <v>0.115</v>
      </c>
      <c r="FV576" s="0" t="n">
        <f aca="false">(SUMIF(Inputs!$X$1:$BB$1,FV$1059,Inputs!$X576:$BB576))</f>
        <v>0.115</v>
      </c>
      <c r="FW576" s="0" t="n">
        <f aca="false">(SUMIF(Inputs!$X$1:$BB$1,FW$1059,Inputs!$X576:$BB576))</f>
        <v>0.115</v>
      </c>
      <c r="FX576" s="0" t="n">
        <f aca="false">(SUMIF(Inputs!$X$1:$BB$1,FX$1059,Inputs!$X576:$BB576))</f>
        <v>0.115</v>
      </c>
      <c r="FY576" s="0" t="n">
        <f aca="false">(SUMIF(Inputs!$X$1:$BB$1,FY$1059,Inputs!$X576:$BB576))</f>
        <v>0.115</v>
      </c>
      <c r="FZ576" s="0" t="n">
        <f aca="false">(SUMIF(Inputs!$X$1:$BB$1,FZ$1059,Inputs!$X576:$BB576))</f>
        <v>0.115</v>
      </c>
      <c r="GA576" s="0" t="n">
        <f aca="false">(SUMIF(Inputs!$X$1:$BB$1,GA$1059,Inputs!$X576:$BB576))</f>
        <v>0.115</v>
      </c>
      <c r="GB576" s="0" t="n">
        <f aca="false">(SUMIF(Inputs!$X$1:$BB$1,GB$1059,Inputs!$X576:$BB576))</f>
        <v>0.115</v>
      </c>
      <c r="GC576" s="0" t="n">
        <f aca="false">(SUMIF(Inputs!$X$1:$BB$1,GC$1059,Inputs!$X576:$BB576))</f>
        <v>0.115</v>
      </c>
      <c r="GD576" s="0" t="n">
        <f aca="false">(SUMIF(Inputs!$X$1:$BB$1,GD$1059,Inputs!$X576:$BB576))</f>
        <v>0.115</v>
      </c>
      <c r="GE576" s="0" t="n">
        <f aca="false">(SUMIF(Inputs!$X$1:$BB$1,GE$1059,Inputs!$X576:$BB576))</f>
        <v>0.115</v>
      </c>
      <c r="GF576" s="0" t="n">
        <f aca="false">(SUMIF(Inputs!$X$1:$BB$1,GF$1059,Inputs!$X576:$BB576))</f>
        <v>0.115</v>
      </c>
      <c r="GG576" s="0" t="n">
        <f aca="false">(SUMIF(Inputs!$X$1:$BB$1,GG$1059,Inputs!$X576:$BB576))</f>
        <v>0.115</v>
      </c>
      <c r="GH576" s="0" t="n">
        <f aca="false">(SUMIF(Inputs!$X$1:$BG$1,GH$1059,Inputs!$X576:$BG576))</f>
        <v>0.115</v>
      </c>
      <c r="GI576" s="0" t="n">
        <f aca="false">(SUMIF(Inputs!$X$1:$BG$1,GI$1059,Inputs!$X576:$BG576))</f>
        <v>0.115</v>
      </c>
      <c r="GJ576" s="0" t="n">
        <f aca="false">(SUMIF(Inputs!$X$1:$BG$1,GJ$1059,Inputs!$X576:$BG576))</f>
        <v>0.115</v>
      </c>
      <c r="GK576" s="0" t="n">
        <f aca="false">(SUMIF(Inputs!$X$1:$BG$1,GK$1059,Inputs!$X576:$BG576))</f>
        <v>0.115</v>
      </c>
      <c r="GL576" s="0" t="n">
        <f aca="false">(SUMIF(Inputs!$X$1:$BG$1,GL$1059,Inputs!$X576:$BG576))</f>
        <v>0.115</v>
      </c>
      <c r="GM576" s="0" t="n">
        <f aca="false">(SUMIF(Inputs!$X$1:$BG$1,GM$1059,Inputs!$X576:$BG576))</f>
        <v>0.115</v>
      </c>
      <c r="GN576" s="0" t="n">
        <f aca="false">(SUMIF(Inputs!$X$1:$BG$1,GN$1059,Inputs!$X576:$BG576))</f>
        <v>0.115</v>
      </c>
      <c r="GO576" s="0" t="n">
        <f aca="false">(SUMIF(Inputs!$X$1:$BG$1,GO$1059,Inputs!$X576:$BG576))</f>
        <v>0.115</v>
      </c>
      <c r="GP576" s="0" t="n">
        <f aca="false">(SUMIF(Inputs!$X$1:$BG$1,GP$1059,Inputs!$X576:$BG576))</f>
        <v>0.115</v>
      </c>
      <c r="GQ576" s="0" t="n">
        <f aca="false">(SUMIF(Inputs!$X$1:$BG$1,GQ$1059,Inputs!$X576:$BG576))</f>
        <v>0.115</v>
      </c>
      <c r="GR576" s="0" t="n">
        <f aca="false">(SUMIF(Inputs!$X$1:$BG$1,GR$1059,Inputs!$X576:$BG576))</f>
        <v>0.115</v>
      </c>
      <c r="GS576" s="0" t="n">
        <f aca="false">(SUMIF(Inputs!$X$1:$BG$1,GS$1059,Inputs!$X576:$BG576))</f>
        <v>0.115</v>
      </c>
      <c r="GT576" s="0" t="n">
        <f aca="false">(SUMIF(Inputs!$X$1:$BG$1,GT$1059,Inputs!$X576:$BG576))</f>
        <v>0.115</v>
      </c>
      <c r="GU576" s="0" t="n">
        <f aca="false">(SUMIF(Inputs!$X$1:$BG$1,GU$1059,Inputs!$X576:$BG576))</f>
        <v>0.115</v>
      </c>
      <c r="GV576" s="0" t="n">
        <f aca="false">(SUMIF(Inputs!$X$1:$BG$1,GV$1059,Inputs!$X576:$BG576))</f>
        <v>0.115</v>
      </c>
      <c r="GW576" s="0" t="n">
        <f aca="false">(SUMIF(Inputs!$X$1:$BG$1,GW$1059,Inputs!$X576:$BG576))</f>
        <v>0.115</v>
      </c>
      <c r="GX576" s="0" t="n">
        <f aca="false">(SUMIF(Inputs!$X$1:$BG$1,GX$1059,Inputs!$X576:$BG576))</f>
        <v>0.115</v>
      </c>
      <c r="GY576" s="0" t="n">
        <f aca="false">(SUMIF(Inputs!$X$1:$BG$1,GY$1059,Inputs!$X576:$BG576))</f>
        <v>0.115</v>
      </c>
      <c r="GZ576" s="0" t="n">
        <f aca="false">(SUMIF(Inputs!$X$1:$BG$1,GZ$1059,Inputs!$X576:$BG576))</f>
        <v>0.115</v>
      </c>
      <c r="HA576" s="0" t="n">
        <f aca="false">(SUMIF(Inputs!$X$1:$BG$1,HA$1059,Inputs!$X576:$BG576))</f>
        <v>0.115</v>
      </c>
    </row>
    <row r="577" customFormat="false" ht="15" hidden="false" customHeight="false" outlineLevel="0" collapsed="false">
      <c r="A577" s="401" t="s">
        <v>99</v>
      </c>
      <c r="B577" s="402" t="s">
        <v>499</v>
      </c>
      <c r="C577" s="403" t="s">
        <v>514</v>
      </c>
      <c r="D577" s="402" t="s">
        <v>320</v>
      </c>
      <c r="E577" s="404"/>
      <c r="F577" s="399" t="s">
        <v>537</v>
      </c>
      <c r="G577" s="404" t="s">
        <v>12</v>
      </c>
      <c r="H577" s="404"/>
      <c r="I577" s="404" t="s">
        <v>901</v>
      </c>
      <c r="CL577" s="0" t="n">
        <f aca="false">(SUMIF(Inputs!$X$1:$AY$1,CL$1059,Inputs!$X577:$AY577))</f>
        <v>0.11</v>
      </c>
      <c r="CM577" s="0" t="n">
        <f aca="false">(SUMIF(Inputs!$X$1:$AY$1,CM$1059,Inputs!$X577:$AY577))</f>
        <v>0.11</v>
      </c>
      <c r="CN577" s="0" t="n">
        <f aca="false">(SUMIF(Inputs!$X$1:$AY$1,CN$1059,Inputs!$X577:$AY577))</f>
        <v>0.11</v>
      </c>
      <c r="CO577" s="0" t="n">
        <f aca="false">(SUMIF(Inputs!$X$1:$AY$1,CO$1059,Inputs!$X577:$AY577))</f>
        <v>0.11</v>
      </c>
      <c r="CP577" s="0" t="n">
        <f aca="false">(SUMIF(Inputs!$X$1:$AY$1,CP$1059,Inputs!$X577:$AY577))</f>
        <v>0.115</v>
      </c>
      <c r="CQ577" s="0" t="n">
        <f aca="false">(SUMIF(Inputs!$X$1:$AY$1,CQ$1059,Inputs!$X577:$AY577))</f>
        <v>0.115</v>
      </c>
      <c r="CR577" s="0" t="n">
        <f aca="false">(SUMIF(Inputs!$X$1:$AY$1,CR$1059,Inputs!$X577:$AY577))</f>
        <v>0.115</v>
      </c>
      <c r="CS577" s="0" t="n">
        <f aca="false">(SUMIF(Inputs!$X$1:$AY$1,CS$1059,Inputs!$X577:$AY577))</f>
        <v>0.115</v>
      </c>
      <c r="CT577" s="0" t="n">
        <f aca="false">(SUMIF(Inputs!$X$1:$AY$1,CT$1059,Inputs!$X577:$AY577))</f>
        <v>0.115</v>
      </c>
      <c r="CU577" s="0" t="n">
        <f aca="false">(SUMIF(Inputs!$X$1:$AY$1,CU$1059,Inputs!$X577:$AY577))</f>
        <v>0.115</v>
      </c>
      <c r="CV577" s="0" t="n">
        <f aca="false">(SUMIF(Inputs!$X$1:$AY$1,CV$1059,Inputs!$X577:$AY577))</f>
        <v>0.115</v>
      </c>
      <c r="CW577" s="0" t="n">
        <f aca="false">(SUMIF(Inputs!$X$1:$AY$1,CW$1059,Inputs!$X577:$AY577))</f>
        <v>0.115</v>
      </c>
      <c r="CX577" s="0" t="n">
        <f aca="false">(SUMIF(Inputs!$X$1:$AY$1,CX$1059,Inputs!$X577:$AY577))</f>
        <v>0.115</v>
      </c>
      <c r="CY577" s="0" t="n">
        <f aca="false">(SUMIF(Inputs!$X$1:$AY$1,CY$1059,Inputs!$X577:$AY577))</f>
        <v>0.115</v>
      </c>
      <c r="CZ577" s="0" t="n">
        <f aca="false">(SUMIF(Inputs!$X$1:$AY$1,CZ$1059,Inputs!$X577:$AY577))</f>
        <v>0.115</v>
      </c>
      <c r="DA577" s="0" t="n">
        <f aca="false">(SUMIF(Inputs!$X$1:$AY$1,DA$1059,Inputs!$X577:$AY577))</f>
        <v>0.115</v>
      </c>
      <c r="DB577" s="357" t="n">
        <f aca="false">(SUMIF(Inputs!$X$1:$AY$1,DB$1059,Inputs!$X577:$AY577))</f>
        <v>0.1175</v>
      </c>
      <c r="DC577" s="0" t="n">
        <f aca="false">(SUMIF(Inputs!$X$1:$AY$1,DC$1059,Inputs!$X577:$AY577))</f>
        <v>0.1175</v>
      </c>
      <c r="DD577" s="0" t="n">
        <f aca="false">(SUMIF(Inputs!$X$1:$AY$1,DD$1059,Inputs!$X577:$AY577))</f>
        <v>0.1175</v>
      </c>
      <c r="DE577" s="0" t="n">
        <f aca="false">(SUMIF(Inputs!$X$1:$AY$1,DE$1059,Inputs!$X577:$AY577))</f>
        <v>0.1175</v>
      </c>
      <c r="DF577" s="0" t="n">
        <v>0.1175</v>
      </c>
      <c r="DG577" s="0" t="n">
        <v>0.1175</v>
      </c>
      <c r="DH577" s="0" t="n">
        <v>0.1175</v>
      </c>
      <c r="DI577" s="0" t="n">
        <v>0.1175</v>
      </c>
      <c r="DJ577" s="0" t="n">
        <v>0.1175</v>
      </c>
      <c r="DK577" s="0" t="n">
        <v>0.1175</v>
      </c>
      <c r="DL577" s="0" t="n">
        <v>0.1175</v>
      </c>
      <c r="DM577" s="0" t="n">
        <v>0.1175</v>
      </c>
      <c r="DN577" s="0" t="n">
        <v>0.1175</v>
      </c>
      <c r="DO577" s="0" t="n">
        <v>0.1175</v>
      </c>
      <c r="DP577" s="0" t="n">
        <v>0.115</v>
      </c>
      <c r="DQ577" s="0" t="n">
        <v>0.11</v>
      </c>
      <c r="DR577" s="0" t="n">
        <v>0.11</v>
      </c>
      <c r="DS577" s="0" t="n">
        <v>0.11</v>
      </c>
      <c r="DT577" s="0" t="n">
        <v>0.11</v>
      </c>
      <c r="DU577" s="0" t="n">
        <v>0.11</v>
      </c>
      <c r="DV577" s="0" t="n">
        <v>0.11</v>
      </c>
      <c r="DW577" s="0" t="n">
        <v>0.11</v>
      </c>
      <c r="DX577" s="0" t="n">
        <v>0.11</v>
      </c>
      <c r="DY577" s="0" t="n">
        <v>0.11</v>
      </c>
      <c r="DZ577" s="0" t="n">
        <v>0.11</v>
      </c>
      <c r="EA577" s="276" t="n">
        <v>0.11</v>
      </c>
      <c r="EB577" s="0" t="n">
        <v>0.11</v>
      </c>
      <c r="EC577" s="0" t="n">
        <v>0.11</v>
      </c>
      <c r="ED577" s="0" t="n">
        <v>0.11</v>
      </c>
      <c r="EE577" s="0" t="n">
        <v>0.11</v>
      </c>
      <c r="EF577" s="0" t="n">
        <v>0.11</v>
      </c>
      <c r="EG577" s="0" t="n">
        <v>0.11</v>
      </c>
      <c r="EH577" s="0" t="n">
        <v>0.11</v>
      </c>
      <c r="EI577" s="0" t="n">
        <v>0.11</v>
      </c>
      <c r="EJ577" s="0" t="n">
        <v>0.11</v>
      </c>
      <c r="EK577" s="0" t="n">
        <v>0.11</v>
      </c>
      <c r="EL577" s="0" t="n">
        <v>0.11</v>
      </c>
      <c r="EM577" s="0" t="n">
        <v>0.11</v>
      </c>
      <c r="EN577" s="0" t="n">
        <v>0.11</v>
      </c>
      <c r="EO577" s="0" t="n">
        <v>0.11</v>
      </c>
      <c r="EP577" s="0" t="n">
        <v>0.11</v>
      </c>
      <c r="EQ577" s="0" t="n">
        <v>0.11</v>
      </c>
      <c r="ER577" s="0" t="n">
        <v>0.11</v>
      </c>
      <c r="ES577" s="0" t="n">
        <v>0.11</v>
      </c>
      <c r="ET577" s="0" t="n">
        <f aca="false">(SUMIF(Inputs!$X$1:$AY$1,ET$1059,Inputs!$X577:$AY577))</f>
        <v>0.11</v>
      </c>
      <c r="EU577" s="0" t="n">
        <f aca="false">(SUMIF(Inputs!$X$1:$AY$1,EU$1059,Inputs!$X577:$AY577))</f>
        <v>0.11</v>
      </c>
      <c r="EV577" s="0" t="n">
        <f aca="false">(SUMIF(Inputs!$X$1:$AY$1,EV$1059,Inputs!$X577:$AY577))</f>
        <v>0.11</v>
      </c>
      <c r="EW577" s="0" t="n">
        <f aca="false">(SUMIF(Inputs!$X$1:$AY$1,EW$1059,Inputs!$X577:$AY577))</f>
        <v>0.11</v>
      </c>
      <c r="EX577" s="0" t="n">
        <f aca="false">(SUMIF(Inputs!$X$1:$AY$1,EX$1059,Inputs!$X577:$AY577))</f>
        <v>0.11</v>
      </c>
      <c r="EY577" s="0" t="n">
        <f aca="false">(SUMIF(Inputs!$X$1:$AY$1,EY$1059,Inputs!$X577:$AY577))</f>
        <v>0.11</v>
      </c>
      <c r="EZ577" s="0" t="n">
        <f aca="false">(SUMIF(Inputs!$X$1:$AY$1,EZ$1059,Inputs!$X577:$AY577))</f>
        <v>0.11</v>
      </c>
      <c r="FA577" s="0" t="n">
        <f aca="false">(SUMIF(Inputs!$X$1:$AY$1,FA$1059,Inputs!$X577:$AY577))</f>
        <v>0.11</v>
      </c>
      <c r="FB577" s="0" t="n">
        <f aca="false">(SUMIF(Inputs!$X$1:$AY$1,FB$1059,Inputs!$X577:$AY577))</f>
        <v>0.11</v>
      </c>
      <c r="FC577" s="0" t="n">
        <f aca="false">(SUMIF(Inputs!$X$1:$AY$1,FC$1059,Inputs!$X577:$AY577))</f>
        <v>0.11</v>
      </c>
      <c r="FD577" s="0" t="n">
        <f aca="false">(SUMIF(Inputs!$X$1:$AY$1,FD$1059,Inputs!$X577:$AY577))</f>
        <v>0.11</v>
      </c>
      <c r="FE577" s="0" t="n">
        <f aca="false">(SUMIF(Inputs!$X$1:$AY$1,FE$1059,Inputs!$X577:$AY577))</f>
        <v>0.11</v>
      </c>
      <c r="FF577" s="0" t="n">
        <f aca="false">(SUMIF(Inputs!$X$1:$AY$1,FF$1059,Inputs!$X577:$AY577))</f>
        <v>0.11</v>
      </c>
      <c r="FG577" s="0" t="n">
        <f aca="false">(SUMIF(Inputs!$X$1:$AY$1,FG$1059,Inputs!$X577:$AY577))</f>
        <v>0.11</v>
      </c>
      <c r="FH577" s="0" t="n">
        <f aca="false">(SUMIF(Inputs!$X$1:$AY$1,FH$1059,Inputs!$X577:$AY577))</f>
        <v>0.11</v>
      </c>
      <c r="FI577" s="0" t="n">
        <f aca="false">(SUMIF(Inputs!$X$1:$AY$1,FI$1059,Inputs!$X577:$AY577))</f>
        <v>0.11</v>
      </c>
      <c r="FJ577" s="0" t="n">
        <f aca="false">(SUMIF(Inputs!$X$1:$AY$1,FJ$1059,Inputs!$X577:$AY577))</f>
        <v>0.11</v>
      </c>
      <c r="FK577" s="0" t="n">
        <f aca="false">(SUMIF(Inputs!$X$1:$AY$1,FK$1059,Inputs!$X577:$AY577))</f>
        <v>0.11</v>
      </c>
      <c r="FL577" s="0" t="n">
        <f aca="false">(SUMIF(Inputs!$X$1:$AY$1,FL$1059,Inputs!$X577:$AY577))</f>
        <v>0.11</v>
      </c>
      <c r="FM577" s="0" t="n">
        <f aca="false">(SUMIF(Inputs!$X$1:$AY$1,FM$1059,Inputs!$X577:$AY577))</f>
        <v>0.11</v>
      </c>
      <c r="FN577" s="0" t="n">
        <f aca="false">(SUMIF(Inputs!$X$1:$AY$1,FN$1059,Inputs!$X577:$AY577))</f>
        <v>0.11</v>
      </c>
      <c r="FO577" s="0" t="n">
        <f aca="false">(SUMIF(Inputs!$X$1:$AY$1,FO$1059,Inputs!$X577:$AY577))</f>
        <v>0.11</v>
      </c>
      <c r="FP577" s="0" t="n">
        <f aca="false">(SUMIF(Inputs!$X$1:$AY$1,FP$1059,Inputs!$X577:$AY577))</f>
        <v>0.11</v>
      </c>
      <c r="FQ577" s="0" t="n">
        <f aca="false">(SUMIF(Inputs!$X$1:$AY$1,FQ$1059,Inputs!$X577:$AY577))</f>
        <v>0.11</v>
      </c>
      <c r="FR577" s="0" t="n">
        <f aca="false">(SUMIF(Inputs!$X$1:$AY$1,FR$1059,Inputs!$X577:$AY577))</f>
        <v>0.11</v>
      </c>
      <c r="FS577" s="0" t="n">
        <f aca="false">(SUMIF(Inputs!$X$1:$AY$1,FS$1059,Inputs!$X577:$AY577))</f>
        <v>0.11</v>
      </c>
      <c r="FT577" s="0" t="n">
        <f aca="false">(SUMIF(Inputs!$X$1:$AY$1,FT$1059,Inputs!$X577:$AY577))</f>
        <v>0.11</v>
      </c>
      <c r="FU577" s="0" t="n">
        <f aca="false">(SUMIF(Inputs!$X$1:$AY$1,FU$1059,Inputs!$X577:$AY577))</f>
        <v>0.11</v>
      </c>
      <c r="FV577" s="0" t="n">
        <f aca="false">(SUMIF(Inputs!$X$1:$BB$1,FV$1059,Inputs!$X577:$BB577))</f>
        <v>0.11</v>
      </c>
      <c r="FW577" s="0" t="n">
        <f aca="false">(SUMIF(Inputs!$X$1:$BB$1,FW$1059,Inputs!$X577:$BB577))</f>
        <v>0.11</v>
      </c>
      <c r="FX577" s="0" t="n">
        <f aca="false">(SUMIF(Inputs!$X$1:$BB$1,FX$1059,Inputs!$X577:$BB577))</f>
        <v>0.11</v>
      </c>
      <c r="FY577" s="0" t="n">
        <f aca="false">(SUMIF(Inputs!$X$1:$BB$1,FY$1059,Inputs!$X577:$BB577))</f>
        <v>0.11</v>
      </c>
      <c r="FZ577" s="0" t="n">
        <f aca="false">(SUMIF(Inputs!$X$1:$BB$1,FZ$1059,Inputs!$X577:$BB577))</f>
        <v>0.11</v>
      </c>
      <c r="GA577" s="0" t="n">
        <f aca="false">(SUMIF(Inputs!$X$1:$BB$1,GA$1059,Inputs!$X577:$BB577))</f>
        <v>0.11</v>
      </c>
      <c r="GB577" s="0" t="n">
        <f aca="false">(SUMIF(Inputs!$X$1:$BB$1,GB$1059,Inputs!$X577:$BB577))</f>
        <v>0.11</v>
      </c>
      <c r="GC577" s="0" t="n">
        <f aca="false">(SUMIF(Inputs!$X$1:$BB$1,GC$1059,Inputs!$X577:$BB577))</f>
        <v>0.11</v>
      </c>
      <c r="GD577" s="0" t="n">
        <f aca="false">(SUMIF(Inputs!$X$1:$BB$1,GD$1059,Inputs!$X577:$BB577))</f>
        <v>0.11</v>
      </c>
      <c r="GE577" s="0" t="n">
        <f aca="false">(SUMIF(Inputs!$X$1:$BB$1,GE$1059,Inputs!$X577:$BB577))</f>
        <v>0.11</v>
      </c>
      <c r="GF577" s="0" t="n">
        <f aca="false">(SUMIF(Inputs!$X$1:$BB$1,GF$1059,Inputs!$X577:$BB577))</f>
        <v>0.11</v>
      </c>
      <c r="GG577" s="0" t="n">
        <f aca="false">(SUMIF(Inputs!$X$1:$BB$1,GG$1059,Inputs!$X577:$BB577))</f>
        <v>0.11</v>
      </c>
      <c r="GH577" s="0" t="n">
        <f aca="false">(SUMIF(Inputs!$X$1:$BG$1,GH$1059,Inputs!$X577:$BG577))</f>
        <v>0.11</v>
      </c>
      <c r="GI577" s="0" t="n">
        <f aca="false">(SUMIF(Inputs!$X$1:$BG$1,GI$1059,Inputs!$X577:$BG577))</f>
        <v>0.11</v>
      </c>
      <c r="GJ577" s="0" t="n">
        <f aca="false">(SUMIF(Inputs!$X$1:$BG$1,GJ$1059,Inputs!$X577:$BG577))</f>
        <v>0.11</v>
      </c>
      <c r="GK577" s="0" t="n">
        <f aca="false">(SUMIF(Inputs!$X$1:$BG$1,GK$1059,Inputs!$X577:$BG577))</f>
        <v>0.11</v>
      </c>
      <c r="GL577" s="0" t="n">
        <f aca="false">(SUMIF(Inputs!$X$1:$BG$1,GL$1059,Inputs!$X577:$BG577))</f>
        <v>0.11</v>
      </c>
      <c r="GM577" s="0" t="n">
        <f aca="false">(SUMIF(Inputs!$X$1:$BG$1,GM$1059,Inputs!$X577:$BG577))</f>
        <v>0.11</v>
      </c>
      <c r="GN577" s="0" t="n">
        <f aca="false">(SUMIF(Inputs!$X$1:$BG$1,GN$1059,Inputs!$X577:$BG577))</f>
        <v>0.11</v>
      </c>
      <c r="GO577" s="0" t="n">
        <f aca="false">(SUMIF(Inputs!$X$1:$BG$1,GO$1059,Inputs!$X577:$BG577))</f>
        <v>0.11</v>
      </c>
      <c r="GP577" s="0" t="n">
        <f aca="false">(SUMIF(Inputs!$X$1:$BG$1,GP$1059,Inputs!$X577:$BG577))</f>
        <v>0.11</v>
      </c>
      <c r="GQ577" s="0" t="n">
        <f aca="false">(SUMIF(Inputs!$X$1:$BG$1,GQ$1059,Inputs!$X577:$BG577))</f>
        <v>0.11</v>
      </c>
      <c r="GR577" s="0" t="n">
        <f aca="false">(SUMIF(Inputs!$X$1:$BG$1,GR$1059,Inputs!$X577:$BG577))</f>
        <v>0.11</v>
      </c>
      <c r="GS577" s="0" t="n">
        <f aca="false">(SUMIF(Inputs!$X$1:$BG$1,GS$1059,Inputs!$X577:$BG577))</f>
        <v>0.11</v>
      </c>
      <c r="GT577" s="0" t="n">
        <f aca="false">(SUMIF(Inputs!$X$1:$BG$1,GT$1059,Inputs!$X577:$BG577))</f>
        <v>0.11</v>
      </c>
      <c r="GU577" s="0" t="n">
        <f aca="false">(SUMIF(Inputs!$X$1:$BG$1,GU$1059,Inputs!$X577:$BG577))</f>
        <v>0.11</v>
      </c>
      <c r="GV577" s="0" t="n">
        <f aca="false">(SUMIF(Inputs!$X$1:$BG$1,GV$1059,Inputs!$X577:$BG577))</f>
        <v>0.11</v>
      </c>
      <c r="GW577" s="0" t="n">
        <f aca="false">(SUMIF(Inputs!$X$1:$BG$1,GW$1059,Inputs!$X577:$BG577))</f>
        <v>0.11</v>
      </c>
      <c r="GX577" s="0" t="n">
        <f aca="false">(SUMIF(Inputs!$X$1:$BG$1,GX$1059,Inputs!$X577:$BG577))</f>
        <v>0.11</v>
      </c>
      <c r="GY577" s="0" t="n">
        <f aca="false">(SUMIF(Inputs!$X$1:$BG$1,GY$1059,Inputs!$X577:$BG577))</f>
        <v>0.11</v>
      </c>
      <c r="GZ577" s="0" t="n">
        <f aca="false">(SUMIF(Inputs!$X$1:$BG$1,GZ$1059,Inputs!$X577:$BG577))</f>
        <v>0.11</v>
      </c>
      <c r="HA577" s="0" t="n">
        <f aca="false">(SUMIF(Inputs!$X$1:$BG$1,HA$1059,Inputs!$X577:$BG577))</f>
        <v>0.11</v>
      </c>
    </row>
    <row r="578" customFormat="false" ht="15" hidden="false" customHeight="false" outlineLevel="0" collapsed="false">
      <c r="A578" s="401" t="s">
        <v>99</v>
      </c>
      <c r="B578" s="402" t="s">
        <v>499</v>
      </c>
      <c r="C578" s="403" t="s">
        <v>514</v>
      </c>
      <c r="D578" s="402" t="s">
        <v>320</v>
      </c>
      <c r="E578" s="404"/>
      <c r="F578" s="399" t="s">
        <v>538</v>
      </c>
      <c r="G578" s="404" t="s">
        <v>12</v>
      </c>
      <c r="H578" s="404"/>
      <c r="I578" s="404" t="s">
        <v>901</v>
      </c>
      <c r="CL578" s="0" t="n">
        <f aca="false">(SUMIF(Inputs!$X$1:$AY$1,CL$1059,Inputs!$X578:$AY578))</f>
        <v>0.125</v>
      </c>
      <c r="CM578" s="0" t="n">
        <f aca="false">(SUMIF(Inputs!$X$1:$AY$1,CM$1059,Inputs!$X578:$AY578))</f>
        <v>0.125</v>
      </c>
      <c r="CN578" s="0" t="n">
        <f aca="false">(SUMIF(Inputs!$X$1:$AY$1,CN$1059,Inputs!$X578:$AY578))</f>
        <v>0.125</v>
      </c>
      <c r="CO578" s="0" t="n">
        <f aca="false">(SUMIF(Inputs!$X$1:$AY$1,CO$1059,Inputs!$X578:$AY578))</f>
        <v>0.125</v>
      </c>
      <c r="CP578" s="0" t="n">
        <f aca="false">(SUMIF(Inputs!$X$1:$AY$1,CP$1059,Inputs!$X578:$AY578))</f>
        <v>0.13</v>
      </c>
      <c r="CQ578" s="0" t="n">
        <f aca="false">(SUMIF(Inputs!$X$1:$AY$1,CQ$1059,Inputs!$X578:$AY578))</f>
        <v>0.13</v>
      </c>
      <c r="CR578" s="0" t="n">
        <f aca="false">(SUMIF(Inputs!$X$1:$AY$1,CR$1059,Inputs!$X578:$AY578))</f>
        <v>0.13</v>
      </c>
      <c r="CS578" s="0" t="n">
        <f aca="false">(SUMIF(Inputs!$X$1:$AY$1,CS$1059,Inputs!$X578:$AY578))</f>
        <v>0.13</v>
      </c>
      <c r="CT578" s="0" t="n">
        <f aca="false">(SUMIF(Inputs!$X$1:$AY$1,CT$1059,Inputs!$X578:$AY578))</f>
        <v>0.13</v>
      </c>
      <c r="CU578" s="0" t="n">
        <f aca="false">(SUMIF(Inputs!$X$1:$AY$1,CU$1059,Inputs!$X578:$AY578))</f>
        <v>0.13</v>
      </c>
      <c r="CV578" s="0" t="n">
        <f aca="false">(SUMIF(Inputs!$X$1:$AY$1,CV$1059,Inputs!$X578:$AY578))</f>
        <v>0.13</v>
      </c>
      <c r="CW578" s="0" t="n">
        <f aca="false">(SUMIF(Inputs!$X$1:$AY$1,CW$1059,Inputs!$X578:$AY578))</f>
        <v>0.13</v>
      </c>
      <c r="CX578" s="0" t="n">
        <f aca="false">(SUMIF(Inputs!$X$1:$AY$1,CX$1059,Inputs!$X578:$AY578))</f>
        <v>0.13</v>
      </c>
      <c r="CY578" s="0" t="n">
        <f aca="false">(SUMIF(Inputs!$X$1:$AY$1,CY$1059,Inputs!$X578:$AY578))</f>
        <v>0.13</v>
      </c>
      <c r="CZ578" s="0" t="n">
        <f aca="false">(SUMIF(Inputs!$X$1:$AY$1,CZ$1059,Inputs!$X578:$AY578))</f>
        <v>0.13</v>
      </c>
      <c r="DA578" s="0" t="n">
        <f aca="false">(SUMIF(Inputs!$X$1:$AY$1,DA$1059,Inputs!$X578:$AY578))</f>
        <v>0.13</v>
      </c>
      <c r="DB578" s="357" t="n">
        <f aca="false">(SUMIF(Inputs!$X$1:$AY$1,DB$1059,Inputs!$X578:$AY578))</f>
        <v>0.135</v>
      </c>
      <c r="DC578" s="0" t="n">
        <f aca="false">(SUMIF(Inputs!$X$1:$AY$1,DC$1059,Inputs!$X578:$AY578))</f>
        <v>0.135</v>
      </c>
      <c r="DD578" s="0" t="n">
        <f aca="false">(SUMIF(Inputs!$X$1:$AY$1,DD$1059,Inputs!$X578:$AY578))</f>
        <v>0.135</v>
      </c>
      <c r="DE578" s="0" t="n">
        <f aca="false">(SUMIF(Inputs!$X$1:$AY$1,DE$1059,Inputs!$X578:$AY578))</f>
        <v>0.135</v>
      </c>
      <c r="DF578" s="0" t="n">
        <v>0.135</v>
      </c>
      <c r="DG578" s="0" t="n">
        <v>0.135</v>
      </c>
      <c r="DH578" s="0" t="n">
        <v>0.135</v>
      </c>
      <c r="DI578" s="0" t="n">
        <v>0.135</v>
      </c>
      <c r="DJ578" s="0" t="n">
        <v>0.135</v>
      </c>
      <c r="DK578" s="0" t="n">
        <v>0.135</v>
      </c>
      <c r="DL578" s="0" t="n">
        <v>0.135</v>
      </c>
      <c r="DM578" s="0" t="n">
        <v>0.1325</v>
      </c>
      <c r="DN578" s="0" t="n">
        <v>0.1325</v>
      </c>
      <c r="DO578" s="0" t="n">
        <v>0.1325</v>
      </c>
      <c r="DP578" s="0" t="n">
        <v>0.13</v>
      </c>
      <c r="DQ578" s="0" t="n">
        <v>0.125</v>
      </c>
      <c r="DR578" s="0" t="n">
        <v>0.125</v>
      </c>
      <c r="DS578" s="0" t="n">
        <v>0.125</v>
      </c>
      <c r="DT578" s="0" t="n">
        <v>0.125</v>
      </c>
      <c r="DU578" s="0" t="n">
        <v>0.125</v>
      </c>
      <c r="DV578" s="0" t="n">
        <v>0.125</v>
      </c>
      <c r="DW578" s="0" t="n">
        <v>0.125</v>
      </c>
      <c r="DX578" s="0" t="n">
        <v>0.125</v>
      </c>
      <c r="DY578" s="0" t="n">
        <v>0.125</v>
      </c>
      <c r="DZ578" s="0" t="n">
        <v>0.125</v>
      </c>
      <c r="EA578" s="276" t="n">
        <v>0.125</v>
      </c>
      <c r="EB578" s="0" t="n">
        <v>0.125</v>
      </c>
      <c r="EC578" s="0" t="n">
        <v>0.125</v>
      </c>
      <c r="ED578" s="0" t="n">
        <v>0.125</v>
      </c>
      <c r="EE578" s="0" t="n">
        <v>0.125</v>
      </c>
      <c r="EF578" s="0" t="n">
        <v>0.125</v>
      </c>
      <c r="EG578" s="0" t="n">
        <v>0.125</v>
      </c>
      <c r="EH578" s="0" t="n">
        <v>0.125</v>
      </c>
      <c r="EI578" s="0" t="n">
        <v>0.125</v>
      </c>
      <c r="EJ578" s="0" t="n">
        <v>0.125</v>
      </c>
      <c r="EK578" s="0" t="n">
        <v>0.125</v>
      </c>
      <c r="EL578" s="0" t="n">
        <v>0.125</v>
      </c>
      <c r="EM578" s="0" t="n">
        <v>0.125</v>
      </c>
      <c r="EN578" s="0" t="n">
        <v>0.125</v>
      </c>
      <c r="EO578" s="0" t="n">
        <v>0.125</v>
      </c>
      <c r="EP578" s="0" t="n">
        <v>0.125</v>
      </c>
      <c r="EQ578" s="0" t="n">
        <v>0.125</v>
      </c>
      <c r="ER578" s="0" t="n">
        <v>0.125</v>
      </c>
      <c r="ES578" s="0" t="n">
        <v>0.125</v>
      </c>
      <c r="ET578" s="0" t="n">
        <f aca="false">(SUMIF(Inputs!$X$1:$AY$1,ET$1059,Inputs!$X578:$AY578))</f>
        <v>0.125</v>
      </c>
      <c r="EU578" s="0" t="n">
        <f aca="false">(SUMIF(Inputs!$X$1:$AY$1,EU$1059,Inputs!$X578:$AY578))</f>
        <v>0.125</v>
      </c>
      <c r="EV578" s="0" t="n">
        <f aca="false">(SUMIF(Inputs!$X$1:$AY$1,EV$1059,Inputs!$X578:$AY578))</f>
        <v>0.125</v>
      </c>
      <c r="EW578" s="0" t="n">
        <f aca="false">(SUMIF(Inputs!$X$1:$AY$1,EW$1059,Inputs!$X578:$AY578))</f>
        <v>0.125</v>
      </c>
      <c r="EX578" s="0" t="n">
        <f aca="false">(SUMIF(Inputs!$X$1:$AY$1,EX$1059,Inputs!$X578:$AY578))</f>
        <v>0.125</v>
      </c>
      <c r="EY578" s="0" t="n">
        <f aca="false">(SUMIF(Inputs!$X$1:$AY$1,EY$1059,Inputs!$X578:$AY578))</f>
        <v>0.125</v>
      </c>
      <c r="EZ578" s="0" t="n">
        <f aca="false">(SUMIF(Inputs!$X$1:$AY$1,EZ$1059,Inputs!$X578:$AY578))</f>
        <v>0.125</v>
      </c>
      <c r="FA578" s="0" t="n">
        <f aca="false">(SUMIF(Inputs!$X$1:$AY$1,FA$1059,Inputs!$X578:$AY578))</f>
        <v>0.125</v>
      </c>
      <c r="FB578" s="0" t="n">
        <f aca="false">(SUMIF(Inputs!$X$1:$AY$1,FB$1059,Inputs!$X578:$AY578))</f>
        <v>0.125</v>
      </c>
      <c r="FC578" s="0" t="n">
        <f aca="false">(SUMIF(Inputs!$X$1:$AY$1,FC$1059,Inputs!$X578:$AY578))</f>
        <v>0.125</v>
      </c>
      <c r="FD578" s="0" t="n">
        <f aca="false">(SUMIF(Inputs!$X$1:$AY$1,FD$1059,Inputs!$X578:$AY578))</f>
        <v>0.125</v>
      </c>
      <c r="FE578" s="0" t="n">
        <f aca="false">(SUMIF(Inputs!$X$1:$AY$1,FE$1059,Inputs!$X578:$AY578))</f>
        <v>0.125</v>
      </c>
      <c r="FF578" s="0" t="n">
        <f aca="false">(SUMIF(Inputs!$X$1:$AY$1,FF$1059,Inputs!$X578:$AY578))</f>
        <v>0.125</v>
      </c>
      <c r="FG578" s="0" t="n">
        <f aca="false">(SUMIF(Inputs!$X$1:$AY$1,FG$1059,Inputs!$X578:$AY578))</f>
        <v>0.125</v>
      </c>
      <c r="FH578" s="0" t="n">
        <f aca="false">(SUMIF(Inputs!$X$1:$AY$1,FH$1059,Inputs!$X578:$AY578))</f>
        <v>0.125</v>
      </c>
      <c r="FI578" s="0" t="n">
        <f aca="false">(SUMIF(Inputs!$X$1:$AY$1,FI$1059,Inputs!$X578:$AY578))</f>
        <v>0.125</v>
      </c>
      <c r="FJ578" s="0" t="n">
        <f aca="false">(SUMIF(Inputs!$X$1:$AY$1,FJ$1059,Inputs!$X578:$AY578))</f>
        <v>0.125</v>
      </c>
      <c r="FK578" s="0" t="n">
        <f aca="false">(SUMIF(Inputs!$X$1:$AY$1,FK$1059,Inputs!$X578:$AY578))</f>
        <v>0.125</v>
      </c>
      <c r="FL578" s="0" t="n">
        <f aca="false">(SUMIF(Inputs!$X$1:$AY$1,FL$1059,Inputs!$X578:$AY578))</f>
        <v>0.125</v>
      </c>
      <c r="FM578" s="0" t="n">
        <f aca="false">(SUMIF(Inputs!$X$1:$AY$1,FM$1059,Inputs!$X578:$AY578))</f>
        <v>0.125</v>
      </c>
      <c r="FN578" s="0" t="n">
        <f aca="false">(SUMIF(Inputs!$X$1:$AY$1,FN$1059,Inputs!$X578:$AY578))</f>
        <v>0.125</v>
      </c>
      <c r="FO578" s="0" t="n">
        <f aca="false">(SUMIF(Inputs!$X$1:$AY$1,FO$1059,Inputs!$X578:$AY578))</f>
        <v>0.125</v>
      </c>
      <c r="FP578" s="0" t="n">
        <f aca="false">(SUMIF(Inputs!$X$1:$AY$1,FP$1059,Inputs!$X578:$AY578))</f>
        <v>0.125</v>
      </c>
      <c r="FQ578" s="0" t="n">
        <f aca="false">(SUMIF(Inputs!$X$1:$AY$1,FQ$1059,Inputs!$X578:$AY578))</f>
        <v>0.125</v>
      </c>
      <c r="FR578" s="0" t="n">
        <f aca="false">(SUMIF(Inputs!$X$1:$AY$1,FR$1059,Inputs!$X578:$AY578))</f>
        <v>0.125</v>
      </c>
      <c r="FS578" s="0" t="n">
        <f aca="false">(SUMIF(Inputs!$X$1:$AY$1,FS$1059,Inputs!$X578:$AY578))</f>
        <v>0.125</v>
      </c>
      <c r="FT578" s="0" t="n">
        <f aca="false">(SUMIF(Inputs!$X$1:$AY$1,FT$1059,Inputs!$X578:$AY578))</f>
        <v>0.125</v>
      </c>
      <c r="FU578" s="0" t="n">
        <f aca="false">(SUMIF(Inputs!$X$1:$AY$1,FU$1059,Inputs!$X578:$AY578))</f>
        <v>0.125</v>
      </c>
      <c r="FV578" s="0" t="n">
        <f aca="false">(SUMIF(Inputs!$X$1:$BB$1,FV$1059,Inputs!$X578:$BB578))</f>
        <v>0.125</v>
      </c>
      <c r="FW578" s="0" t="n">
        <f aca="false">(SUMIF(Inputs!$X$1:$BB$1,FW$1059,Inputs!$X578:$BB578))</f>
        <v>0.125</v>
      </c>
      <c r="FX578" s="0" t="n">
        <f aca="false">(SUMIF(Inputs!$X$1:$BB$1,FX$1059,Inputs!$X578:$BB578))</f>
        <v>0.125</v>
      </c>
      <c r="FY578" s="0" t="n">
        <f aca="false">(SUMIF(Inputs!$X$1:$BB$1,FY$1059,Inputs!$X578:$BB578))</f>
        <v>0.125</v>
      </c>
      <c r="FZ578" s="0" t="n">
        <f aca="false">(SUMIF(Inputs!$X$1:$BB$1,FZ$1059,Inputs!$X578:$BB578))</f>
        <v>0.125</v>
      </c>
      <c r="GA578" s="0" t="n">
        <f aca="false">(SUMIF(Inputs!$X$1:$BB$1,GA$1059,Inputs!$X578:$BB578))</f>
        <v>0.125</v>
      </c>
      <c r="GB578" s="0" t="n">
        <f aca="false">(SUMIF(Inputs!$X$1:$BB$1,GB$1059,Inputs!$X578:$BB578))</f>
        <v>0.125</v>
      </c>
      <c r="GC578" s="0" t="n">
        <f aca="false">(SUMIF(Inputs!$X$1:$BB$1,GC$1059,Inputs!$X578:$BB578))</f>
        <v>0.125</v>
      </c>
      <c r="GD578" s="0" t="n">
        <f aca="false">(SUMIF(Inputs!$X$1:$BB$1,GD$1059,Inputs!$X578:$BB578))</f>
        <v>0.125</v>
      </c>
      <c r="GE578" s="0" t="n">
        <f aca="false">(SUMIF(Inputs!$X$1:$BB$1,GE$1059,Inputs!$X578:$BB578))</f>
        <v>0.125</v>
      </c>
      <c r="GF578" s="0" t="n">
        <f aca="false">(SUMIF(Inputs!$X$1:$BB$1,GF$1059,Inputs!$X578:$BB578))</f>
        <v>0.125</v>
      </c>
      <c r="GG578" s="0" t="n">
        <f aca="false">(SUMIF(Inputs!$X$1:$BB$1,GG$1059,Inputs!$X578:$BB578))</f>
        <v>0.125</v>
      </c>
      <c r="GH578" s="0" t="n">
        <f aca="false">(SUMIF(Inputs!$X$1:$BG$1,GH$1059,Inputs!$X578:$BG578))</f>
        <v>0.125</v>
      </c>
      <c r="GI578" s="0" t="n">
        <f aca="false">(SUMIF(Inputs!$X$1:$BG$1,GI$1059,Inputs!$X578:$BG578))</f>
        <v>0.125</v>
      </c>
      <c r="GJ578" s="0" t="n">
        <f aca="false">(SUMIF(Inputs!$X$1:$BG$1,GJ$1059,Inputs!$X578:$BG578))</f>
        <v>0.125</v>
      </c>
      <c r="GK578" s="0" t="n">
        <f aca="false">(SUMIF(Inputs!$X$1:$BG$1,GK$1059,Inputs!$X578:$BG578))</f>
        <v>0.125</v>
      </c>
      <c r="GL578" s="0" t="n">
        <f aca="false">(SUMIF(Inputs!$X$1:$BG$1,GL$1059,Inputs!$X578:$BG578))</f>
        <v>0.125</v>
      </c>
      <c r="GM578" s="0" t="n">
        <f aca="false">(SUMIF(Inputs!$X$1:$BG$1,GM$1059,Inputs!$X578:$BG578))</f>
        <v>0.125</v>
      </c>
      <c r="GN578" s="0" t="n">
        <f aca="false">(SUMIF(Inputs!$X$1:$BG$1,GN$1059,Inputs!$X578:$BG578))</f>
        <v>0.125</v>
      </c>
      <c r="GO578" s="0" t="n">
        <f aca="false">(SUMIF(Inputs!$X$1:$BG$1,GO$1059,Inputs!$X578:$BG578))</f>
        <v>0.125</v>
      </c>
      <c r="GP578" s="0" t="n">
        <f aca="false">(SUMIF(Inputs!$X$1:$BG$1,GP$1059,Inputs!$X578:$BG578))</f>
        <v>0.125</v>
      </c>
      <c r="GQ578" s="0" t="n">
        <f aca="false">(SUMIF(Inputs!$X$1:$BG$1,GQ$1059,Inputs!$X578:$BG578))</f>
        <v>0.125</v>
      </c>
      <c r="GR578" s="0" t="n">
        <f aca="false">(SUMIF(Inputs!$X$1:$BG$1,GR$1059,Inputs!$X578:$BG578))</f>
        <v>0.125</v>
      </c>
      <c r="GS578" s="0" t="n">
        <f aca="false">(SUMIF(Inputs!$X$1:$BG$1,GS$1059,Inputs!$X578:$BG578))</f>
        <v>0.125</v>
      </c>
      <c r="GT578" s="0" t="n">
        <f aca="false">(SUMIF(Inputs!$X$1:$BG$1,GT$1059,Inputs!$X578:$BG578))</f>
        <v>0.125</v>
      </c>
      <c r="GU578" s="0" t="n">
        <f aca="false">(SUMIF(Inputs!$X$1:$BG$1,GU$1059,Inputs!$X578:$BG578))</f>
        <v>0.125</v>
      </c>
      <c r="GV578" s="0" t="n">
        <f aca="false">(SUMIF(Inputs!$X$1:$BG$1,GV$1059,Inputs!$X578:$BG578))</f>
        <v>0.125</v>
      </c>
      <c r="GW578" s="0" t="n">
        <f aca="false">(SUMIF(Inputs!$X$1:$BG$1,GW$1059,Inputs!$X578:$BG578))</f>
        <v>0.125</v>
      </c>
      <c r="GX578" s="0" t="n">
        <f aca="false">(SUMIF(Inputs!$X$1:$BG$1,GX$1059,Inputs!$X578:$BG578))</f>
        <v>0.125</v>
      </c>
      <c r="GY578" s="0" t="n">
        <f aca="false">(SUMIF(Inputs!$X$1:$BG$1,GY$1059,Inputs!$X578:$BG578))</f>
        <v>0.125</v>
      </c>
      <c r="GZ578" s="0" t="n">
        <f aca="false">(SUMIF(Inputs!$X$1:$BG$1,GZ$1059,Inputs!$X578:$BG578))</f>
        <v>0.125</v>
      </c>
      <c r="HA578" s="0" t="n">
        <f aca="false">(SUMIF(Inputs!$X$1:$BG$1,HA$1059,Inputs!$X578:$BG578))</f>
        <v>0.125</v>
      </c>
    </row>
    <row r="579" customFormat="false" ht="15" hidden="false" customHeight="false" outlineLevel="0" collapsed="false">
      <c r="A579" s="345" t="s">
        <v>99</v>
      </c>
      <c r="B579" s="346" t="s">
        <v>499</v>
      </c>
      <c r="C579" s="400" t="s">
        <v>510</v>
      </c>
      <c r="D579" s="346" t="s">
        <v>320</v>
      </c>
      <c r="E579" s="397"/>
      <c r="F579" s="399" t="s">
        <v>539</v>
      </c>
      <c r="G579" s="397" t="s">
        <v>12</v>
      </c>
      <c r="H579" s="397"/>
      <c r="I579" s="397"/>
      <c r="CL579" s="0" t="n">
        <f aca="false">(SUMIF(Inputs!$X$1:$AY$1,CL$1059,Inputs!$X579:$AY579))</f>
        <v>0.103</v>
      </c>
      <c r="CM579" s="0" t="n">
        <f aca="false">(SUMIF(Inputs!$X$1:$AY$1,CM$1059,Inputs!$X579:$AY579))</f>
        <v>0.103</v>
      </c>
      <c r="CN579" s="0" t="n">
        <f aca="false">(SUMIF(Inputs!$X$1:$AY$1,CN$1059,Inputs!$X579:$AY579))</f>
        <v>0.103</v>
      </c>
      <c r="CO579" s="0" t="n">
        <f aca="false">(SUMIF(Inputs!$X$1:$AY$1,CO$1059,Inputs!$X579:$AY579))</f>
        <v>0.103</v>
      </c>
      <c r="CP579" s="0" t="n">
        <f aca="false">(SUMIF(Inputs!$X$1:$AY$1,CP$1059,Inputs!$X579:$AY579))</f>
        <v>0.128</v>
      </c>
      <c r="CQ579" s="0" t="n">
        <f aca="false">(SUMIF(Inputs!$X$1:$AY$1,CQ$1059,Inputs!$X579:$AY579))</f>
        <v>0.128</v>
      </c>
      <c r="CR579" s="0" t="n">
        <f aca="false">(SUMIF(Inputs!$X$1:$AY$1,CR$1059,Inputs!$X579:$AY579))</f>
        <v>0.128</v>
      </c>
      <c r="CS579" s="0" t="n">
        <f aca="false">(SUMIF(Inputs!$X$1:$AY$1,CS$1059,Inputs!$X579:$AY579))</f>
        <v>0.128</v>
      </c>
      <c r="CT579" s="0" t="n">
        <f aca="false">(SUMIF(Inputs!$X$1:$AY$1,CT$1059,Inputs!$X579:$AY579))</f>
        <v>0.104</v>
      </c>
      <c r="CU579" s="0" t="n">
        <f aca="false">(SUMIF(Inputs!$X$1:$AY$1,CU$1059,Inputs!$X579:$AY579))</f>
        <v>0.104</v>
      </c>
      <c r="CV579" s="0" t="n">
        <f aca="false">(SUMIF(Inputs!$X$1:$AY$1,CV$1059,Inputs!$X579:$AY579))</f>
        <v>0.104</v>
      </c>
      <c r="CW579" s="0" t="n">
        <f aca="false">(SUMIF(Inputs!$X$1:$AY$1,CW$1059,Inputs!$X579:$AY579))</f>
        <v>0.104</v>
      </c>
      <c r="CX579" s="0" t="n">
        <f aca="false">(SUMIF(Inputs!$X$1:$AY$1,CX$1059,Inputs!$X579:$AY579))</f>
        <v>0.06</v>
      </c>
      <c r="CY579" s="0" t="n">
        <f aca="false">(SUMIF(Inputs!$X$1:$AY$1,CY$1059,Inputs!$X579:$AY579))</f>
        <v>0.06</v>
      </c>
      <c r="CZ579" s="0" t="n">
        <f aca="false">(SUMIF(Inputs!$X$1:$AY$1,CZ$1059,Inputs!$X579:$AY579))</f>
        <v>0.06</v>
      </c>
      <c r="DA579" s="0" t="n">
        <f aca="false">(SUMIF(Inputs!$X$1:$AY$1,DA$1059,Inputs!$X579:$AY579))</f>
        <v>0.06</v>
      </c>
      <c r="DB579" s="357" t="n">
        <f aca="false">(SUMIF(Inputs!$X$1:$AY$1,DB$1059,Inputs!$X579:$AY579))</f>
        <v>0.064</v>
      </c>
      <c r="DC579" s="0" t="n">
        <f aca="false">(SUMIF(Inputs!$X$1:$AY$1,DC$1059,Inputs!$X579:$AY579))</f>
        <v>0.064</v>
      </c>
      <c r="DD579" s="0" t="n">
        <f aca="false">(SUMIF(Inputs!$X$1:$AY$1,DD$1059,Inputs!$X579:$AY579))</f>
        <v>0.064</v>
      </c>
      <c r="DE579" s="0" t="n">
        <f aca="false">(SUMIF(Inputs!$X$1:$AY$1,DE$1059,Inputs!$X579:$AY579))</f>
        <v>0.064</v>
      </c>
      <c r="DF579" s="0" t="n">
        <f aca="false">(SUMIF(Inputs!$X$1:$AY$1,DF$1059,Inputs!$X579:$AY579))</f>
        <v>0.092249413071155</v>
      </c>
      <c r="DG579" s="0" t="n">
        <f aca="false">(SUMIF(Inputs!$X$1:$AY$1,DG$1059,Inputs!$X579:$AY579))</f>
        <v>0.092249413071155</v>
      </c>
      <c r="DH579" s="0" t="n">
        <f aca="false">(SUMIF(Inputs!$X$1:$AY$1,DH$1059,Inputs!$X579:$AY579))</f>
        <v>0.092249413071155</v>
      </c>
      <c r="DI579" s="0" t="n">
        <f aca="false">(SUMIF(Inputs!$X$1:$AY$1,DI$1059,Inputs!$X579:$AY579))</f>
        <v>0.092249413071155</v>
      </c>
      <c r="DJ579" s="0" t="n">
        <f aca="false">(SUMIF(Inputs!$X$1:$AY$1,DJ$1059,Inputs!$X579:$AY579))</f>
        <v>0.0917126704605462</v>
      </c>
      <c r="DK579" s="0" t="n">
        <f aca="false">(SUMIF(Inputs!$X$1:$AY$1,DK$1059,Inputs!$X579:$AY579))</f>
        <v>0.0917126704605462</v>
      </c>
      <c r="DL579" s="0" t="n">
        <f aca="false">(SUMIF(Inputs!$X$1:$AY$1,DL$1059,Inputs!$X579:$AY579))</f>
        <v>0.0917126704605462</v>
      </c>
      <c r="DM579" s="0" t="n">
        <f aca="false">(SUMIF(Inputs!$X$1:$AY$1,DM$1059,Inputs!$X579:$AY579))</f>
        <v>0.0917126704605462</v>
      </c>
      <c r="DN579" s="0" t="n">
        <f aca="false">(SUMIF(Inputs!$X$1:$AY$1,DN$1059,Inputs!$X579:$AY579))</f>
        <v>0.0979490657583978</v>
      </c>
      <c r="DO579" s="0" t="n">
        <f aca="false">(SUMIF(Inputs!$X$1:$AY$1,DO$1059,Inputs!$X579:$AY579))</f>
        <v>0.0979490657583978</v>
      </c>
      <c r="DP579" s="0" t="n">
        <f aca="false">(SUMIF(Inputs!$X$1:$AY$1,DP$1059,Inputs!$X579:$AY579))</f>
        <v>0.0979490657583978</v>
      </c>
      <c r="DQ579" s="0" t="n">
        <f aca="false">(SUMIF(Inputs!$X$1:$AY$1,DQ$1059,Inputs!$X579:$AY579))</f>
        <v>0.0979490657583978</v>
      </c>
      <c r="DR579" s="0" t="n">
        <f aca="false">(SUMIF(Inputs!$X$1:$AY$1,DR$1059,Inputs!$X579:$AY579))</f>
        <v>0.129919285985461</v>
      </c>
      <c r="DS579" s="0" t="n">
        <f aca="false">(SUMIF(Inputs!$X$1:$AY$1,DS$1059,Inputs!$X579:$AY579))</f>
        <v>0.129919285985461</v>
      </c>
      <c r="DT579" s="0" t="n">
        <f aca="false">(SUMIF(Inputs!$X$1:$AY$1,DT$1059,Inputs!$X579:$AY579))</f>
        <v>0.129919285985461</v>
      </c>
      <c r="DU579" s="0" t="n">
        <f aca="false">(SUMIF(Inputs!$X$1:$AY$1,DU$1059,Inputs!$X579:$AY579))</f>
        <v>0.129919285985461</v>
      </c>
      <c r="DV579" s="0" t="n">
        <f aca="false">(SUMIF(Inputs!$X$1:$AY$1,DV$1059,Inputs!$X579:$AY579))</f>
        <v>0.131600236835393</v>
      </c>
      <c r="DW579" s="0" t="n">
        <f aca="false">(SUMIF(Inputs!$X$1:$AY$1,DW$1059,Inputs!$X579:$AY579))</f>
        <v>0.131600236835393</v>
      </c>
      <c r="DX579" s="0" t="n">
        <f aca="false">(SUMIF(Inputs!$X$1:$AY$1,DX$1059,Inputs!$X579:$AY579))</f>
        <v>0.131600236835393</v>
      </c>
      <c r="DY579" s="0" t="n">
        <f aca="false">(SUMIF(Inputs!$X$1:$AY$1,DY$1059,Inputs!$X579:$AY579))</f>
        <v>0.131600236835393</v>
      </c>
      <c r="DZ579" s="0" t="n">
        <f aca="false">(SUMIF(Inputs!$X$1:$AY$1,DZ$1059,Inputs!$X579:$AY579))</f>
        <v>0.12783676140922</v>
      </c>
      <c r="EA579" s="276" t="n">
        <f aca="false">(SUMIF(Inputs!$X$1:$AY$1,EA$1059,Inputs!$X579:$AY579))</f>
        <v>0.12783676140922</v>
      </c>
      <c r="EB579" s="0" t="n">
        <f aca="false">(SUMIF(Inputs!$X$1:$AY$1,EB$1059,Inputs!$X579:$AY579))</f>
        <v>0.12783676140922</v>
      </c>
      <c r="EC579" s="0" t="n">
        <f aca="false">(SUMIF(Inputs!$X$1:$AY$1,EC$1059,Inputs!$X579:$AY579))</f>
        <v>0.12783676140922</v>
      </c>
      <c r="ED579" s="0" t="n">
        <f aca="false">(SUMIF(Inputs!$X$1:$AY$1,ED$1059,Inputs!$X579:$AY579))</f>
        <v>0.122989804070657</v>
      </c>
      <c r="EE579" s="0" t="n">
        <f aca="false">(SUMIF(Inputs!$X$1:$AY$1,EE$1059,Inputs!$X579:$AY579))</f>
        <v>0.122989804070657</v>
      </c>
      <c r="EF579" s="0" t="n">
        <f aca="false">(SUMIF(Inputs!$X$1:$AY$1,EF$1059,Inputs!$X579:$AY579))</f>
        <v>0.122989804070657</v>
      </c>
      <c r="EG579" s="0" t="n">
        <f aca="false">(SUMIF(Inputs!$X$1:$AY$1,EG$1059,Inputs!$X579:$AY579))</f>
        <v>0.122989804070657</v>
      </c>
      <c r="EH579" s="0" t="n">
        <f aca="false">(SUMIF(Inputs!$X$1:$AY$1,EH$1059,Inputs!$X579:$AY579))</f>
        <v>0.117256027450861</v>
      </c>
      <c r="EI579" s="0" t="n">
        <f aca="false">(SUMIF(Inputs!$X$1:$AY$1,EI$1059,Inputs!$X579:$AY579))</f>
        <v>0.117256027450861</v>
      </c>
      <c r="EJ579" s="0" t="n">
        <f aca="false">(SUMIF(Inputs!$X$1:$AY$1,EJ$1059,Inputs!$X579:$AY579))</f>
        <v>0.117256027450861</v>
      </c>
      <c r="EK579" s="0" t="n">
        <f aca="false">(SUMIF(Inputs!$X$1:$AY$1,EK$1059,Inputs!$X579:$AY579))</f>
        <v>0.117256027450861</v>
      </c>
      <c r="EL579" s="0" t="n">
        <f aca="false">(SUMIF(Inputs!$X$1:$AY$1,EL$1059,Inputs!$X579:$AY579))</f>
        <v>0.110787214604992</v>
      </c>
      <c r="EM579" s="0" t="n">
        <f aca="false">(SUMIF(Inputs!$X$1:$AY$1,EM$1059,Inputs!$X579:$AY579))</f>
        <v>0.110787214604992</v>
      </c>
      <c r="EN579" s="0" t="n">
        <f aca="false">(SUMIF(Inputs!$X$1:$AY$1,EN$1059,Inputs!$X579:$AY579))</f>
        <v>0.110787214604992</v>
      </c>
      <c r="EO579" s="0" t="n">
        <f aca="false">(SUMIF(Inputs!$X$1:$AY$1,EO$1059,Inputs!$X579:$AY579))</f>
        <v>0.110787214604992</v>
      </c>
      <c r="EP579" s="0" t="n">
        <f aca="false">(SUMIF(Inputs!$X$1:$AY$1,EP$1059,Inputs!$X579:$AY579))</f>
        <v>0.103702380277585</v>
      </c>
      <c r="EQ579" s="0" t="n">
        <f aca="false">(SUMIF(Inputs!$X$1:$AY$1,EQ$1059,Inputs!$X579:$AY579))</f>
        <v>0.103702380277585</v>
      </c>
      <c r="ER579" s="0" t="n">
        <f aca="false">(SUMIF(Inputs!$X$1:$AY$1,ER$1059,Inputs!$X579:$AY579))</f>
        <v>0.103702380277585</v>
      </c>
      <c r="ES579" s="0" t="n">
        <f aca="false">(SUMIF(Inputs!$X$1:$AY$1,ES$1059,Inputs!$X579:$AY579))</f>
        <v>0.103702380277585</v>
      </c>
      <c r="ET579" s="0" t="n">
        <f aca="false">(SUMIF(Inputs!$X$1:$AY$1,ET$1059,Inputs!$X579:$AY579))</f>
        <v>0.103702380277585</v>
      </c>
      <c r="EU579" s="0" t="n">
        <f aca="false">(SUMIF(Inputs!$X$1:$AY$1,EU$1059,Inputs!$X579:$AY579))</f>
        <v>0.103702380277585</v>
      </c>
      <c r="EV579" s="0" t="n">
        <f aca="false">(SUMIF(Inputs!$X$1:$AY$1,EV$1059,Inputs!$X579:$AY579))</f>
        <v>0.103702380277585</v>
      </c>
      <c r="EW579" s="0" t="n">
        <f aca="false">(SUMIF(Inputs!$X$1:$AY$1,EW$1059,Inputs!$X579:$AY579))</f>
        <v>0.103702380277585</v>
      </c>
      <c r="EX579" s="0" t="n">
        <f aca="false">(SUMIF(Inputs!$X$1:$AY$1,EX$1059,Inputs!$X579:$AY579))</f>
        <v>0.103702380277585</v>
      </c>
      <c r="EY579" s="0" t="n">
        <f aca="false">(SUMIF(Inputs!$X$1:$AY$1,EY$1059,Inputs!$X579:$AY579))</f>
        <v>0.103702380277585</v>
      </c>
      <c r="EZ579" s="0" t="n">
        <f aca="false">(SUMIF(Inputs!$X$1:$AY$1,EZ$1059,Inputs!$X579:$AY579))</f>
        <v>0.103702380277585</v>
      </c>
      <c r="FA579" s="0" t="n">
        <f aca="false">(SUMIF(Inputs!$X$1:$AY$1,FA$1059,Inputs!$X579:$AY579))</f>
        <v>0.103702380277585</v>
      </c>
      <c r="FB579" s="0" t="n">
        <f aca="false">(SUMIF(Inputs!$X$1:$AY$1,FB$1059,Inputs!$X579:$AY579))</f>
        <v>0.103702380277585</v>
      </c>
      <c r="FC579" s="0" t="n">
        <f aca="false">(SUMIF(Inputs!$X$1:$AY$1,FC$1059,Inputs!$X579:$AY579))</f>
        <v>0.103702380277585</v>
      </c>
      <c r="FD579" s="0" t="n">
        <f aca="false">(SUMIF(Inputs!$X$1:$AY$1,FD$1059,Inputs!$X579:$AY579))</f>
        <v>0.103702380277585</v>
      </c>
      <c r="FE579" s="0" t="n">
        <f aca="false">(SUMIF(Inputs!$X$1:$AY$1,FE$1059,Inputs!$X579:$AY579))</f>
        <v>0.103702380277585</v>
      </c>
      <c r="FF579" s="0" t="n">
        <f aca="false">(SUMIF(Inputs!$X$1:$AY$1,FF$1059,Inputs!$X579:$AY579))</f>
        <v>0.103702380277585</v>
      </c>
      <c r="FG579" s="0" t="n">
        <f aca="false">(SUMIF(Inputs!$X$1:$AY$1,FG$1059,Inputs!$X579:$AY579))</f>
        <v>0.103702380277585</v>
      </c>
      <c r="FH579" s="0" t="n">
        <f aca="false">(SUMIF(Inputs!$X$1:$AY$1,FH$1059,Inputs!$X579:$AY579))</f>
        <v>0.103702380277585</v>
      </c>
      <c r="FI579" s="0" t="n">
        <f aca="false">(SUMIF(Inputs!$X$1:$AY$1,FI$1059,Inputs!$X579:$AY579))</f>
        <v>0.103702380277585</v>
      </c>
      <c r="FJ579" s="0" t="n">
        <f aca="false">(SUMIF(Inputs!$X$1:$AY$1,FJ$1059,Inputs!$X579:$AY579))</f>
        <v>0.103702380277585</v>
      </c>
      <c r="FK579" s="0" t="n">
        <f aca="false">(SUMIF(Inputs!$X$1:$AY$1,FK$1059,Inputs!$X579:$AY579))</f>
        <v>0.103702380277585</v>
      </c>
      <c r="FL579" s="0" t="n">
        <f aca="false">(SUMIF(Inputs!$X$1:$AY$1,FL$1059,Inputs!$X579:$AY579))</f>
        <v>0.103702380277585</v>
      </c>
      <c r="FM579" s="0" t="n">
        <f aca="false">(SUMIF(Inputs!$X$1:$AY$1,FM$1059,Inputs!$X579:$AY579))</f>
        <v>0.103702380277585</v>
      </c>
      <c r="FN579" s="0" t="n">
        <f aca="false">(SUMIF(Inputs!$X$1:$AY$1,FN$1059,Inputs!$X579:$AY579))</f>
        <v>0.103702380277585</v>
      </c>
      <c r="FO579" s="0" t="n">
        <f aca="false">(SUMIF(Inputs!$X$1:$AY$1,FO$1059,Inputs!$X579:$AY579))</f>
        <v>0.103702380277585</v>
      </c>
      <c r="FP579" s="0" t="n">
        <f aca="false">(SUMIF(Inputs!$X$1:$AY$1,FP$1059,Inputs!$X579:$AY579))</f>
        <v>0.103702380277585</v>
      </c>
      <c r="FQ579" s="0" t="n">
        <f aca="false">(SUMIF(Inputs!$X$1:$AY$1,FQ$1059,Inputs!$X579:$AY579))</f>
        <v>0.103702380277585</v>
      </c>
      <c r="FR579" s="0" t="n">
        <f aca="false">(SUMIF(Inputs!$X$1:$AY$1,FR$1059,Inputs!$X579:$AY579))</f>
        <v>0.103702380277585</v>
      </c>
      <c r="FS579" s="0" t="n">
        <f aca="false">(SUMIF(Inputs!$X$1:$AY$1,FS$1059,Inputs!$X579:$AY579))</f>
        <v>0.103702380277585</v>
      </c>
      <c r="FT579" s="0" t="n">
        <f aca="false">(SUMIF(Inputs!$X$1:$AY$1,FT$1059,Inputs!$X579:$AY579))</f>
        <v>0.103702380277585</v>
      </c>
      <c r="FU579" s="0" t="n">
        <f aca="false">(SUMIF(Inputs!$X$1:$AY$1,FU$1059,Inputs!$X579:$AY579))</f>
        <v>0.103702380277585</v>
      </c>
      <c r="FV579" s="0" t="n">
        <f aca="false">(SUMIF(Inputs!$X$1:$BB$1,FV$1059,Inputs!$X579:$BB579))</f>
        <v>0.103702380277585</v>
      </c>
      <c r="FW579" s="0" t="n">
        <f aca="false">(SUMIF(Inputs!$X$1:$BB$1,FW$1059,Inputs!$X579:$BB579))</f>
        <v>0.103702380277585</v>
      </c>
      <c r="FX579" s="0" t="n">
        <f aca="false">(SUMIF(Inputs!$X$1:$BB$1,FX$1059,Inputs!$X579:$BB579))</f>
        <v>0.103702380277585</v>
      </c>
      <c r="FY579" s="0" t="n">
        <f aca="false">(SUMIF(Inputs!$X$1:$BB$1,FY$1059,Inputs!$X579:$BB579))</f>
        <v>0.103702380277585</v>
      </c>
      <c r="FZ579" s="0" t="n">
        <f aca="false">(SUMIF(Inputs!$X$1:$BB$1,FZ$1059,Inputs!$X579:$BB579))</f>
        <v>0.103702380277585</v>
      </c>
      <c r="GA579" s="0" t="n">
        <f aca="false">(SUMIF(Inputs!$X$1:$BB$1,GA$1059,Inputs!$X579:$BB579))</f>
        <v>0.103702380277585</v>
      </c>
      <c r="GB579" s="0" t="n">
        <f aca="false">(SUMIF(Inputs!$X$1:$BB$1,GB$1059,Inputs!$X579:$BB579))</f>
        <v>0.103702380277585</v>
      </c>
      <c r="GC579" s="0" t="n">
        <f aca="false">(SUMIF(Inputs!$X$1:$BB$1,GC$1059,Inputs!$X579:$BB579))</f>
        <v>0.103702380277585</v>
      </c>
      <c r="GD579" s="0" t="n">
        <f aca="false">(SUMIF(Inputs!$X$1:$BB$1,GD$1059,Inputs!$X579:$BB579))</f>
        <v>0.103702380277585</v>
      </c>
      <c r="GE579" s="0" t="n">
        <f aca="false">(SUMIF(Inputs!$X$1:$BB$1,GE$1059,Inputs!$X579:$BB579))</f>
        <v>0.103702380277585</v>
      </c>
      <c r="GF579" s="0" t="n">
        <f aca="false">(SUMIF(Inputs!$X$1:$BB$1,GF$1059,Inputs!$X579:$BB579))</f>
        <v>0.103702380277585</v>
      </c>
      <c r="GG579" s="0" t="n">
        <f aca="false">(SUMIF(Inputs!$X$1:$BB$1,GG$1059,Inputs!$X579:$BB579))</f>
        <v>0.103702380277585</v>
      </c>
      <c r="GH579" s="0" t="n">
        <f aca="false">(SUMIF(Inputs!$X$1:$BG$1,GH$1059,Inputs!$X579:$BG579))</f>
        <v>0.103702380277585</v>
      </c>
      <c r="GI579" s="0" t="n">
        <f aca="false">(SUMIF(Inputs!$X$1:$BG$1,GI$1059,Inputs!$X579:$BG579))</f>
        <v>0.103702380277585</v>
      </c>
      <c r="GJ579" s="0" t="n">
        <f aca="false">(SUMIF(Inputs!$X$1:$BG$1,GJ$1059,Inputs!$X579:$BG579))</f>
        <v>0.103702380277585</v>
      </c>
      <c r="GK579" s="0" t="n">
        <f aca="false">(SUMIF(Inputs!$X$1:$BG$1,GK$1059,Inputs!$X579:$BG579))</f>
        <v>0.103702380277585</v>
      </c>
      <c r="GL579" s="0" t="n">
        <f aca="false">(SUMIF(Inputs!$X$1:$BG$1,GL$1059,Inputs!$X579:$BG579))</f>
        <v>0.103702380277585</v>
      </c>
      <c r="GM579" s="0" t="n">
        <f aca="false">(SUMIF(Inputs!$X$1:$BG$1,GM$1059,Inputs!$X579:$BG579))</f>
        <v>0.103702380277585</v>
      </c>
      <c r="GN579" s="0" t="n">
        <f aca="false">(SUMIF(Inputs!$X$1:$BG$1,GN$1059,Inputs!$X579:$BG579))</f>
        <v>0.103702380277585</v>
      </c>
      <c r="GO579" s="0" t="n">
        <f aca="false">(SUMIF(Inputs!$X$1:$BG$1,GO$1059,Inputs!$X579:$BG579))</f>
        <v>0.103702380277585</v>
      </c>
      <c r="GP579" s="0" t="n">
        <f aca="false">(SUMIF(Inputs!$X$1:$BG$1,GP$1059,Inputs!$X579:$BG579))</f>
        <v>0.103702380277585</v>
      </c>
      <c r="GQ579" s="0" t="n">
        <f aca="false">(SUMIF(Inputs!$X$1:$BG$1,GQ$1059,Inputs!$X579:$BG579))</f>
        <v>0.103702380277585</v>
      </c>
      <c r="GR579" s="0" t="n">
        <f aca="false">(SUMIF(Inputs!$X$1:$BG$1,GR$1059,Inputs!$X579:$BG579))</f>
        <v>0.103702380277585</v>
      </c>
      <c r="GS579" s="0" t="n">
        <f aca="false">(SUMIF(Inputs!$X$1:$BG$1,GS$1059,Inputs!$X579:$BG579))</f>
        <v>0.103702380277585</v>
      </c>
      <c r="GT579" s="0" t="n">
        <f aca="false">(SUMIF(Inputs!$X$1:$BG$1,GT$1059,Inputs!$X579:$BG579))</f>
        <v>0.103702380277585</v>
      </c>
      <c r="GU579" s="0" t="n">
        <f aca="false">(SUMIF(Inputs!$X$1:$BG$1,GU$1059,Inputs!$X579:$BG579))</f>
        <v>0.103702380277585</v>
      </c>
      <c r="GV579" s="0" t="n">
        <f aca="false">(SUMIF(Inputs!$X$1:$BG$1,GV$1059,Inputs!$X579:$BG579))</f>
        <v>0.103702380277585</v>
      </c>
      <c r="GW579" s="0" t="n">
        <f aca="false">(SUMIF(Inputs!$X$1:$BG$1,GW$1059,Inputs!$X579:$BG579))</f>
        <v>0.103702380277585</v>
      </c>
      <c r="GX579" s="0" t="n">
        <f aca="false">(SUMIF(Inputs!$X$1:$BG$1,GX$1059,Inputs!$X579:$BG579))</f>
        <v>0.103702380277585</v>
      </c>
      <c r="GY579" s="0" t="n">
        <f aca="false">(SUMIF(Inputs!$X$1:$BG$1,GY$1059,Inputs!$X579:$BG579))</f>
        <v>0.103702380277585</v>
      </c>
      <c r="GZ579" s="0" t="n">
        <f aca="false">(SUMIF(Inputs!$X$1:$BG$1,GZ$1059,Inputs!$X579:$BG579))</f>
        <v>0.103702380277585</v>
      </c>
      <c r="HA579" s="0" t="n">
        <f aca="false">(SUMIF(Inputs!$X$1:$BG$1,HA$1059,Inputs!$X579:$BG579))</f>
        <v>0.103702380277585</v>
      </c>
    </row>
    <row r="580" customFormat="false" ht="15" hidden="false" customHeight="false" outlineLevel="0" collapsed="false">
      <c r="A580" s="345" t="s">
        <v>99</v>
      </c>
      <c r="B580" s="346" t="s">
        <v>499</v>
      </c>
      <c r="C580" s="400" t="s">
        <v>510</v>
      </c>
      <c r="D580" s="346" t="s">
        <v>320</v>
      </c>
      <c r="E580" s="397"/>
      <c r="F580" s="399" t="s">
        <v>540</v>
      </c>
      <c r="G580" s="397" t="s">
        <v>12</v>
      </c>
      <c r="H580" s="397"/>
      <c r="I580" s="397"/>
      <c r="CL580" s="0" t="n">
        <f aca="false">(SUMIF(Inputs!$X$1:$AY$1,CL$1059,Inputs!$X580:$AY580))</f>
        <v>0.117963811738952</v>
      </c>
      <c r="CM580" s="0" t="n">
        <f aca="false">(SUMIF(Inputs!$X$1:$AY$1,CM$1059,Inputs!$X580:$AY580))</f>
        <v>0.117963811738952</v>
      </c>
      <c r="CN580" s="0" t="n">
        <f aca="false">(SUMIF(Inputs!$X$1:$AY$1,CN$1059,Inputs!$X580:$AY580))</f>
        <v>0.117963811738952</v>
      </c>
      <c r="CO580" s="0" t="n">
        <f aca="false">(SUMIF(Inputs!$X$1:$AY$1,CO$1059,Inputs!$X580:$AY580))</f>
        <v>0.117963811738952</v>
      </c>
      <c r="CP580" s="0" t="n">
        <f aca="false">(SUMIF(Inputs!$X$1:$AY$1,CP$1059,Inputs!$X580:$AY580))</f>
        <v>0.098</v>
      </c>
      <c r="CQ580" s="0" t="n">
        <f aca="false">(SUMIF(Inputs!$X$1:$AY$1,CQ$1059,Inputs!$X580:$AY580))</f>
        <v>0.098</v>
      </c>
      <c r="CR580" s="0" t="n">
        <f aca="false">(SUMIF(Inputs!$X$1:$AY$1,CR$1059,Inputs!$X580:$AY580))</f>
        <v>0.098</v>
      </c>
      <c r="CS580" s="0" t="n">
        <f aca="false">(SUMIF(Inputs!$X$1:$AY$1,CS$1059,Inputs!$X580:$AY580))</f>
        <v>0.098</v>
      </c>
      <c r="CT580" s="0" t="n">
        <f aca="false">(SUMIF(Inputs!$X$1:$AY$1,CT$1059,Inputs!$X580:$AY580))</f>
        <v>0.062</v>
      </c>
      <c r="CU580" s="0" t="n">
        <f aca="false">(SUMIF(Inputs!$X$1:$AY$1,CU$1059,Inputs!$X580:$AY580))</f>
        <v>0.062</v>
      </c>
      <c r="CV580" s="0" t="n">
        <f aca="false">(SUMIF(Inputs!$X$1:$AY$1,CV$1059,Inputs!$X580:$AY580))</f>
        <v>0.062</v>
      </c>
      <c r="CW580" s="0" t="n">
        <f aca="false">(SUMIF(Inputs!$X$1:$AY$1,CW$1059,Inputs!$X580:$AY580))</f>
        <v>0.062</v>
      </c>
      <c r="CX580" s="0" t="n">
        <f aca="false">(SUMIF(Inputs!$X$1:$AY$1,CX$1059,Inputs!$X580:$AY580))</f>
        <v>0.0554600589427117</v>
      </c>
      <c r="CY580" s="0" t="n">
        <f aca="false">(SUMIF(Inputs!$X$1:$AY$1,CY$1059,Inputs!$X580:$AY580))</f>
        <v>0.0554600589427117</v>
      </c>
      <c r="CZ580" s="0" t="n">
        <f aca="false">(SUMIF(Inputs!$X$1:$AY$1,CZ$1059,Inputs!$X580:$AY580))</f>
        <v>0.0554600589427117</v>
      </c>
      <c r="DA580" s="0" t="n">
        <f aca="false">(SUMIF(Inputs!$X$1:$AY$1,DA$1059,Inputs!$X580:$AY580))</f>
        <v>0.0554600589427117</v>
      </c>
      <c r="DB580" s="357" t="n">
        <f aca="false">(SUMIF(Inputs!$X$1:$AY$1,DB$1059,Inputs!$X580:$AY580))</f>
        <v>0.051</v>
      </c>
      <c r="DC580" s="0" t="n">
        <f aca="false">(SUMIF(Inputs!$X$1:$AY$1,DC$1059,Inputs!$X580:$AY580))</f>
        <v>0.051</v>
      </c>
      <c r="DD580" s="0" t="n">
        <f aca="false">(SUMIF(Inputs!$X$1:$AY$1,DD$1059,Inputs!$X580:$AY580))</f>
        <v>0.051</v>
      </c>
      <c r="DE580" s="0" t="n">
        <f aca="false">(SUMIF(Inputs!$X$1:$AY$1,DE$1059,Inputs!$X580:$AY580))</f>
        <v>0.051</v>
      </c>
      <c r="DF580" s="0" t="n">
        <f aca="false">(SUMIF(Inputs!$X$1:$AY$1,DF$1059,Inputs!$X580:$AY580))</f>
        <v>0.0812524233793419</v>
      </c>
      <c r="DG580" s="0" t="n">
        <f aca="false">(SUMIF(Inputs!$X$1:$AY$1,DG$1059,Inputs!$X580:$AY580))</f>
        <v>0.0812524233793419</v>
      </c>
      <c r="DH580" s="0" t="n">
        <f aca="false">(SUMIF(Inputs!$X$1:$AY$1,DH$1059,Inputs!$X580:$AY580))</f>
        <v>0.0812524233793419</v>
      </c>
      <c r="DI580" s="0" t="n">
        <f aca="false">(SUMIF(Inputs!$X$1:$AY$1,DI$1059,Inputs!$X580:$AY580))</f>
        <v>0.0812524233793419</v>
      </c>
      <c r="DJ580" s="0" t="n">
        <f aca="false">(SUMIF(Inputs!$X$1:$AY$1,DJ$1059,Inputs!$X580:$AY580))</f>
        <v>0.0808702437556796</v>
      </c>
      <c r="DK580" s="0" t="n">
        <f aca="false">(SUMIF(Inputs!$X$1:$AY$1,DK$1059,Inputs!$X580:$AY580))</f>
        <v>0.0808702437556796</v>
      </c>
      <c r="DL580" s="0" t="n">
        <f aca="false">(SUMIF(Inputs!$X$1:$AY$1,DL$1059,Inputs!$X580:$AY580))</f>
        <v>0.0808702437556796</v>
      </c>
      <c r="DM580" s="0" t="n">
        <f aca="false">(SUMIF(Inputs!$X$1:$AY$1,DM$1059,Inputs!$X580:$AY580))</f>
        <v>0.0808702437556796</v>
      </c>
      <c r="DN580" s="0" t="n">
        <f aca="false">(SUMIF(Inputs!$X$1:$AY$1,DN$1059,Inputs!$X580:$AY580))</f>
        <v>0.0853107766309056</v>
      </c>
      <c r="DO580" s="0" t="n">
        <f aca="false">(SUMIF(Inputs!$X$1:$AY$1,DO$1059,Inputs!$X580:$AY580))</f>
        <v>0.0853107766309056</v>
      </c>
      <c r="DP580" s="0" t="n">
        <f aca="false">(SUMIF(Inputs!$X$1:$AY$1,DP$1059,Inputs!$X580:$AY580))</f>
        <v>0.0853107766309056</v>
      </c>
      <c r="DQ580" s="0" t="n">
        <f aca="false">(SUMIF(Inputs!$X$1:$AY$1,DQ$1059,Inputs!$X580:$AY580))</f>
        <v>0.0853107766309056</v>
      </c>
      <c r="DR580" s="0" t="n">
        <f aca="false">(SUMIF(Inputs!$X$1:$AY$1,DR$1059,Inputs!$X580:$AY580))</f>
        <v>0.108074698282152</v>
      </c>
      <c r="DS580" s="0" t="n">
        <f aca="false">(SUMIF(Inputs!$X$1:$AY$1,DS$1059,Inputs!$X580:$AY580))</f>
        <v>0.108074698282152</v>
      </c>
      <c r="DT580" s="0" t="n">
        <f aca="false">(SUMIF(Inputs!$X$1:$AY$1,DT$1059,Inputs!$X580:$AY580))</f>
        <v>0.108074698282152</v>
      </c>
      <c r="DU580" s="0" t="n">
        <f aca="false">(SUMIF(Inputs!$X$1:$AY$1,DU$1059,Inputs!$X580:$AY580))</f>
        <v>0.108074698282152</v>
      </c>
      <c r="DV580" s="0" t="n">
        <f aca="false">(SUMIF(Inputs!$X$1:$AY$1,DV$1059,Inputs!$X580:$AY580))</f>
        <v>0.109271594430369</v>
      </c>
      <c r="DW580" s="0" t="n">
        <f aca="false">(SUMIF(Inputs!$X$1:$AY$1,DW$1059,Inputs!$X580:$AY580))</f>
        <v>0.109271594430369</v>
      </c>
      <c r="DX580" s="0" t="n">
        <f aca="false">(SUMIF(Inputs!$X$1:$AY$1,DX$1059,Inputs!$X580:$AY580))</f>
        <v>0.109271594430369</v>
      </c>
      <c r="DY580" s="0" t="n">
        <f aca="false">(SUMIF(Inputs!$X$1:$AY$1,DY$1059,Inputs!$X580:$AY580))</f>
        <v>0.109271594430369</v>
      </c>
      <c r="DZ580" s="0" t="n">
        <f aca="false">(SUMIF(Inputs!$X$1:$AY$1,DZ$1059,Inputs!$X580:$AY580))</f>
        <v>0.106591867511714</v>
      </c>
      <c r="EA580" s="276" t="n">
        <f aca="false">(SUMIF(Inputs!$X$1:$AY$1,EA$1059,Inputs!$X580:$AY580))</f>
        <v>0.106591867511714</v>
      </c>
      <c r="EB580" s="0" t="n">
        <f aca="false">(SUMIF(Inputs!$X$1:$AY$1,EB$1059,Inputs!$X580:$AY580))</f>
        <v>0.106591867511714</v>
      </c>
      <c r="EC580" s="0" t="n">
        <f aca="false">(SUMIF(Inputs!$X$1:$AY$1,EC$1059,Inputs!$X580:$AY580))</f>
        <v>0.106591867511714</v>
      </c>
      <c r="ED580" s="0" t="n">
        <f aca="false">(SUMIF(Inputs!$X$1:$AY$1,ED$1059,Inputs!$X580:$AY580))</f>
        <v>0.103140663349893</v>
      </c>
      <c r="EE580" s="0" t="n">
        <f aca="false">(SUMIF(Inputs!$X$1:$AY$1,EE$1059,Inputs!$X580:$AY580))</f>
        <v>0.103140663349893</v>
      </c>
      <c r="EF580" s="0" t="n">
        <f aca="false">(SUMIF(Inputs!$X$1:$AY$1,EF$1059,Inputs!$X580:$AY580))</f>
        <v>0.103140663349893</v>
      </c>
      <c r="EG580" s="0" t="n">
        <f aca="false">(SUMIF(Inputs!$X$1:$AY$1,EG$1059,Inputs!$X580:$AY580))</f>
        <v>0.103140663349893</v>
      </c>
      <c r="EH580" s="0" t="n">
        <f aca="false">(SUMIF(Inputs!$X$1:$AY$1,EH$1059,Inputs!$X580:$AY580))</f>
        <v>0.0990580126577249</v>
      </c>
      <c r="EI580" s="0" t="n">
        <f aca="false">(SUMIF(Inputs!$X$1:$AY$1,EI$1059,Inputs!$X580:$AY580))</f>
        <v>0.0990580126577249</v>
      </c>
      <c r="EJ580" s="0" t="n">
        <f aca="false">(SUMIF(Inputs!$X$1:$AY$1,EJ$1059,Inputs!$X580:$AY580))</f>
        <v>0.0990580126577249</v>
      </c>
      <c r="EK580" s="0" t="n">
        <f aca="false">(SUMIF(Inputs!$X$1:$AY$1,EK$1059,Inputs!$X580:$AY580))</f>
        <v>0.0990580126577249</v>
      </c>
      <c r="EL580" s="0" t="n">
        <f aca="false">(SUMIF(Inputs!$X$1:$AY$1,EL$1059,Inputs!$X580:$AY580))</f>
        <v>0.0944519903108638</v>
      </c>
      <c r="EM580" s="0" t="n">
        <f aca="false">(SUMIF(Inputs!$X$1:$AY$1,EM$1059,Inputs!$X580:$AY580))</f>
        <v>0.0944519903108638</v>
      </c>
      <c r="EN580" s="0" t="n">
        <f aca="false">(SUMIF(Inputs!$X$1:$AY$1,EN$1059,Inputs!$X580:$AY580))</f>
        <v>0.0944519903108638</v>
      </c>
      <c r="EO580" s="0" t="n">
        <f aca="false">(SUMIF(Inputs!$X$1:$AY$1,EO$1059,Inputs!$X580:$AY580))</f>
        <v>0.0944519903108638</v>
      </c>
      <c r="EP580" s="0" t="n">
        <f aca="false">(SUMIF(Inputs!$X$1:$AY$1,EP$1059,Inputs!$X580:$AY580))</f>
        <v>0.0894073389948673</v>
      </c>
      <c r="EQ580" s="0" t="n">
        <f aca="false">(SUMIF(Inputs!$X$1:$AY$1,EQ$1059,Inputs!$X580:$AY580))</f>
        <v>0.0894073389948673</v>
      </c>
      <c r="ER580" s="0" t="n">
        <f aca="false">(SUMIF(Inputs!$X$1:$AY$1,ER$1059,Inputs!$X580:$AY580))</f>
        <v>0.0894073389948673</v>
      </c>
      <c r="ES580" s="0" t="n">
        <f aca="false">(SUMIF(Inputs!$X$1:$AY$1,ES$1059,Inputs!$X580:$AY580))</f>
        <v>0.0894073389948673</v>
      </c>
      <c r="ET580" s="0" t="n">
        <f aca="false">(SUMIF(Inputs!$X$1:$AY$1,ET$1059,Inputs!$X580:$AY580))</f>
        <v>0.0894073389948673</v>
      </c>
      <c r="EU580" s="0" t="n">
        <f aca="false">(SUMIF(Inputs!$X$1:$AY$1,EU$1059,Inputs!$X580:$AY580))</f>
        <v>0.0894073389948673</v>
      </c>
      <c r="EV580" s="0" t="n">
        <f aca="false">(SUMIF(Inputs!$X$1:$AY$1,EV$1059,Inputs!$X580:$AY580))</f>
        <v>0.0894073389948673</v>
      </c>
      <c r="EW580" s="0" t="n">
        <f aca="false">(SUMIF(Inputs!$X$1:$AY$1,EW$1059,Inputs!$X580:$AY580))</f>
        <v>0.0894073389948673</v>
      </c>
      <c r="EX580" s="0" t="n">
        <f aca="false">(SUMIF(Inputs!$X$1:$AY$1,EX$1059,Inputs!$X580:$AY580))</f>
        <v>0.0894073389948673</v>
      </c>
      <c r="EY580" s="0" t="n">
        <f aca="false">(SUMIF(Inputs!$X$1:$AY$1,EY$1059,Inputs!$X580:$AY580))</f>
        <v>0.0894073389948673</v>
      </c>
      <c r="EZ580" s="0" t="n">
        <f aca="false">(SUMIF(Inputs!$X$1:$AY$1,EZ$1059,Inputs!$X580:$AY580))</f>
        <v>0.0894073389948673</v>
      </c>
      <c r="FA580" s="0" t="n">
        <f aca="false">(SUMIF(Inputs!$X$1:$AY$1,FA$1059,Inputs!$X580:$AY580))</f>
        <v>0.0894073389948673</v>
      </c>
      <c r="FB580" s="0" t="n">
        <f aca="false">(SUMIF(Inputs!$X$1:$AY$1,FB$1059,Inputs!$X580:$AY580))</f>
        <v>0.0894073389948673</v>
      </c>
      <c r="FC580" s="0" t="n">
        <f aca="false">(SUMIF(Inputs!$X$1:$AY$1,FC$1059,Inputs!$X580:$AY580))</f>
        <v>0.0894073389948673</v>
      </c>
      <c r="FD580" s="0" t="n">
        <f aca="false">(SUMIF(Inputs!$X$1:$AY$1,FD$1059,Inputs!$X580:$AY580))</f>
        <v>0.0894073389948673</v>
      </c>
      <c r="FE580" s="0" t="n">
        <f aca="false">(SUMIF(Inputs!$X$1:$AY$1,FE$1059,Inputs!$X580:$AY580))</f>
        <v>0.0894073389948673</v>
      </c>
      <c r="FF580" s="0" t="n">
        <f aca="false">(SUMIF(Inputs!$X$1:$AY$1,FF$1059,Inputs!$X580:$AY580))</f>
        <v>0.0894073389948673</v>
      </c>
      <c r="FG580" s="0" t="n">
        <f aca="false">(SUMIF(Inputs!$X$1:$AY$1,FG$1059,Inputs!$X580:$AY580))</f>
        <v>0.0894073389948673</v>
      </c>
      <c r="FH580" s="0" t="n">
        <f aca="false">(SUMIF(Inputs!$X$1:$AY$1,FH$1059,Inputs!$X580:$AY580))</f>
        <v>0.0894073389948673</v>
      </c>
      <c r="FI580" s="0" t="n">
        <f aca="false">(SUMIF(Inputs!$X$1:$AY$1,FI$1059,Inputs!$X580:$AY580))</f>
        <v>0.0894073389948673</v>
      </c>
      <c r="FJ580" s="0" t="n">
        <f aca="false">(SUMIF(Inputs!$X$1:$AY$1,FJ$1059,Inputs!$X580:$AY580))</f>
        <v>0.0894073389948673</v>
      </c>
      <c r="FK580" s="0" t="n">
        <f aca="false">(SUMIF(Inputs!$X$1:$AY$1,FK$1059,Inputs!$X580:$AY580))</f>
        <v>0.0894073389948673</v>
      </c>
      <c r="FL580" s="0" t="n">
        <f aca="false">(SUMIF(Inputs!$X$1:$AY$1,FL$1059,Inputs!$X580:$AY580))</f>
        <v>0.0894073389948673</v>
      </c>
      <c r="FM580" s="0" t="n">
        <f aca="false">(SUMIF(Inputs!$X$1:$AY$1,FM$1059,Inputs!$X580:$AY580))</f>
        <v>0.0894073389948673</v>
      </c>
      <c r="FN580" s="0" t="n">
        <f aca="false">(SUMIF(Inputs!$X$1:$AY$1,FN$1059,Inputs!$X580:$AY580))</f>
        <v>0.0894073389948673</v>
      </c>
      <c r="FO580" s="0" t="n">
        <f aca="false">(SUMIF(Inputs!$X$1:$AY$1,FO$1059,Inputs!$X580:$AY580))</f>
        <v>0.0894073389948673</v>
      </c>
      <c r="FP580" s="0" t="n">
        <f aca="false">(SUMIF(Inputs!$X$1:$AY$1,FP$1059,Inputs!$X580:$AY580))</f>
        <v>0.0894073389948673</v>
      </c>
      <c r="FQ580" s="0" t="n">
        <f aca="false">(SUMIF(Inputs!$X$1:$AY$1,FQ$1059,Inputs!$X580:$AY580))</f>
        <v>0.0894073389948673</v>
      </c>
      <c r="FR580" s="0" t="n">
        <f aca="false">(SUMIF(Inputs!$X$1:$AY$1,FR$1059,Inputs!$X580:$AY580))</f>
        <v>0.0894073389948673</v>
      </c>
      <c r="FS580" s="0" t="n">
        <f aca="false">(SUMIF(Inputs!$X$1:$AY$1,FS$1059,Inputs!$X580:$AY580))</f>
        <v>0.0894073389948673</v>
      </c>
      <c r="FT580" s="0" t="n">
        <f aca="false">(SUMIF(Inputs!$X$1:$AY$1,FT$1059,Inputs!$X580:$AY580))</f>
        <v>0.0894073389948673</v>
      </c>
      <c r="FU580" s="0" t="n">
        <f aca="false">(SUMIF(Inputs!$X$1:$AY$1,FU$1059,Inputs!$X580:$AY580))</f>
        <v>0.0894073389948673</v>
      </c>
      <c r="FV580" s="0" t="n">
        <f aca="false">(SUMIF(Inputs!$X$1:$BB$1,FV$1059,Inputs!$X580:$BB580))</f>
        <v>0.0894073389948673</v>
      </c>
      <c r="FW580" s="0" t="n">
        <f aca="false">(SUMIF(Inputs!$X$1:$BB$1,FW$1059,Inputs!$X580:$BB580))</f>
        <v>0.0894073389948673</v>
      </c>
      <c r="FX580" s="0" t="n">
        <f aca="false">(SUMIF(Inputs!$X$1:$BB$1,FX$1059,Inputs!$X580:$BB580))</f>
        <v>0.0894073389948673</v>
      </c>
      <c r="FY580" s="0" t="n">
        <f aca="false">(SUMIF(Inputs!$X$1:$BB$1,FY$1059,Inputs!$X580:$BB580))</f>
        <v>0.0894073389948673</v>
      </c>
      <c r="FZ580" s="0" t="n">
        <f aca="false">(SUMIF(Inputs!$X$1:$BB$1,FZ$1059,Inputs!$X580:$BB580))</f>
        <v>0.0894073389948673</v>
      </c>
      <c r="GA580" s="0" t="n">
        <f aca="false">(SUMIF(Inputs!$X$1:$BB$1,GA$1059,Inputs!$X580:$BB580))</f>
        <v>0.0894073389948673</v>
      </c>
      <c r="GB580" s="0" t="n">
        <f aca="false">(SUMIF(Inputs!$X$1:$BB$1,GB$1059,Inputs!$X580:$BB580))</f>
        <v>0.0894073389948673</v>
      </c>
      <c r="GC580" s="0" t="n">
        <f aca="false">(SUMIF(Inputs!$X$1:$BB$1,GC$1059,Inputs!$X580:$BB580))</f>
        <v>0.0894073389948673</v>
      </c>
      <c r="GD580" s="0" t="n">
        <f aca="false">(SUMIF(Inputs!$X$1:$BB$1,GD$1059,Inputs!$X580:$BB580))</f>
        <v>0.0894073389948673</v>
      </c>
      <c r="GE580" s="0" t="n">
        <f aca="false">(SUMIF(Inputs!$X$1:$BB$1,GE$1059,Inputs!$X580:$BB580))</f>
        <v>0.0894073389948673</v>
      </c>
      <c r="GF580" s="0" t="n">
        <f aca="false">(SUMIF(Inputs!$X$1:$BB$1,GF$1059,Inputs!$X580:$BB580))</f>
        <v>0.0894073389948673</v>
      </c>
      <c r="GG580" s="0" t="n">
        <f aca="false">(SUMIF(Inputs!$X$1:$BB$1,GG$1059,Inputs!$X580:$BB580))</f>
        <v>0.0894073389948673</v>
      </c>
      <c r="GH580" s="0" t="n">
        <f aca="false">(SUMIF(Inputs!$X$1:$BG$1,GH$1059,Inputs!$X580:$BG580))</f>
        <v>0.0894073389948673</v>
      </c>
      <c r="GI580" s="0" t="n">
        <f aca="false">(SUMIF(Inputs!$X$1:$BG$1,GI$1059,Inputs!$X580:$BG580))</f>
        <v>0.0894073389948673</v>
      </c>
      <c r="GJ580" s="0" t="n">
        <f aca="false">(SUMIF(Inputs!$X$1:$BG$1,GJ$1059,Inputs!$X580:$BG580))</f>
        <v>0.0894073389948673</v>
      </c>
      <c r="GK580" s="0" t="n">
        <f aca="false">(SUMIF(Inputs!$X$1:$BG$1,GK$1059,Inputs!$X580:$BG580))</f>
        <v>0.0894073389948673</v>
      </c>
      <c r="GL580" s="0" t="n">
        <f aca="false">(SUMIF(Inputs!$X$1:$BG$1,GL$1059,Inputs!$X580:$BG580))</f>
        <v>0.0894073389948673</v>
      </c>
      <c r="GM580" s="0" t="n">
        <f aca="false">(SUMIF(Inputs!$X$1:$BG$1,GM$1059,Inputs!$X580:$BG580))</f>
        <v>0.0894073389948673</v>
      </c>
      <c r="GN580" s="0" t="n">
        <f aca="false">(SUMIF(Inputs!$X$1:$BG$1,GN$1059,Inputs!$X580:$BG580))</f>
        <v>0.0894073389948673</v>
      </c>
      <c r="GO580" s="0" t="n">
        <f aca="false">(SUMIF(Inputs!$X$1:$BG$1,GO$1059,Inputs!$X580:$BG580))</f>
        <v>0.0894073389948673</v>
      </c>
      <c r="GP580" s="0" t="n">
        <f aca="false">(SUMIF(Inputs!$X$1:$BG$1,GP$1059,Inputs!$X580:$BG580))</f>
        <v>0.0894073389948673</v>
      </c>
      <c r="GQ580" s="0" t="n">
        <f aca="false">(SUMIF(Inputs!$X$1:$BG$1,GQ$1059,Inputs!$X580:$BG580))</f>
        <v>0.0894073389948673</v>
      </c>
      <c r="GR580" s="0" t="n">
        <f aca="false">(SUMIF(Inputs!$X$1:$BG$1,GR$1059,Inputs!$X580:$BG580))</f>
        <v>0.0894073389948673</v>
      </c>
      <c r="GS580" s="0" t="n">
        <f aca="false">(SUMIF(Inputs!$X$1:$BG$1,GS$1059,Inputs!$X580:$BG580))</f>
        <v>0.0894073389948673</v>
      </c>
      <c r="GT580" s="0" t="n">
        <f aca="false">(SUMIF(Inputs!$X$1:$BG$1,GT$1059,Inputs!$X580:$BG580))</f>
        <v>0.0894073389948673</v>
      </c>
      <c r="GU580" s="0" t="n">
        <f aca="false">(SUMIF(Inputs!$X$1:$BG$1,GU$1059,Inputs!$X580:$BG580))</f>
        <v>0.0894073389948673</v>
      </c>
      <c r="GV580" s="0" t="n">
        <f aca="false">(SUMIF(Inputs!$X$1:$BG$1,GV$1059,Inputs!$X580:$BG580))</f>
        <v>0.0894073389948673</v>
      </c>
      <c r="GW580" s="0" t="n">
        <f aca="false">(SUMIF(Inputs!$X$1:$BG$1,GW$1059,Inputs!$X580:$BG580))</f>
        <v>0.0894073389948673</v>
      </c>
      <c r="GX580" s="0" t="n">
        <f aca="false">(SUMIF(Inputs!$X$1:$BG$1,GX$1059,Inputs!$X580:$BG580))</f>
        <v>0.0894073389948673</v>
      </c>
      <c r="GY580" s="0" t="n">
        <f aca="false">(SUMIF(Inputs!$X$1:$BG$1,GY$1059,Inputs!$X580:$BG580))</f>
        <v>0.0894073389948673</v>
      </c>
      <c r="GZ580" s="0" t="n">
        <f aca="false">(SUMIF(Inputs!$X$1:$BG$1,GZ$1059,Inputs!$X580:$BG580))</f>
        <v>0.0894073389948673</v>
      </c>
      <c r="HA580" s="0" t="n">
        <f aca="false">(SUMIF(Inputs!$X$1:$BG$1,HA$1059,Inputs!$X580:$BG580))</f>
        <v>0.0894073389948673</v>
      </c>
    </row>
    <row r="581" customFormat="false" ht="15" hidden="false" customHeight="false" outlineLevel="0" collapsed="false">
      <c r="A581" s="345" t="s">
        <v>99</v>
      </c>
      <c r="B581" s="346" t="s">
        <v>499</v>
      </c>
      <c r="C581" s="400" t="s">
        <v>514</v>
      </c>
      <c r="D581" s="346" t="s">
        <v>320</v>
      </c>
      <c r="E581" s="397"/>
      <c r="F581" s="399" t="s">
        <v>541</v>
      </c>
      <c r="G581" s="397" t="s">
        <v>12</v>
      </c>
      <c r="H581" s="397"/>
      <c r="I581" s="397"/>
      <c r="CL581" s="0" t="n">
        <f aca="false">(SUMIF(Inputs!$X$1:$AY$1,CL$1059,Inputs!$X581:$AY581))</f>
        <v>0.01</v>
      </c>
      <c r="CM581" s="0" t="n">
        <f aca="false">(SUMIF(Inputs!$X$1:$AY$1,CM$1059,Inputs!$X581:$AY581))</f>
        <v>0.01</v>
      </c>
      <c r="CN581" s="0" t="n">
        <f aca="false">(SUMIF(Inputs!$X$1:$AY$1,CN$1059,Inputs!$X581:$AY581))</f>
        <v>0.01</v>
      </c>
      <c r="CO581" s="0" t="n">
        <f aca="false">(SUMIF(Inputs!$X$1:$AY$1,CO$1059,Inputs!$X581:$AY581))</f>
        <v>0.01</v>
      </c>
      <c r="CP581" s="0" t="n">
        <f aca="false">(SUMIF(Inputs!$X$1:$AY$1,CP$1059,Inputs!$X581:$AY581))</f>
        <v>0.018</v>
      </c>
      <c r="CQ581" s="0" t="n">
        <f aca="false">(SUMIF(Inputs!$X$1:$AY$1,CQ$1059,Inputs!$X581:$AY581))</f>
        <v>0.018</v>
      </c>
      <c r="CR581" s="0" t="n">
        <f aca="false">(SUMIF(Inputs!$X$1:$AY$1,CR$1059,Inputs!$X581:$AY581))</f>
        <v>0.018</v>
      </c>
      <c r="CS581" s="0" t="n">
        <f aca="false">(SUMIF(Inputs!$X$1:$AY$1,CS$1059,Inputs!$X581:$AY581))</f>
        <v>0.018</v>
      </c>
      <c r="CT581" s="0" t="n">
        <f aca="false">(SUMIF(Inputs!$X$1:$AY$1,CT$1059,Inputs!$X581:$AY581))</f>
        <v>0.001</v>
      </c>
      <c r="CU581" s="0" t="n">
        <f aca="false">(SUMIF(Inputs!$X$1:$AY$1,CU$1059,Inputs!$X581:$AY581))</f>
        <v>0.001</v>
      </c>
      <c r="CV581" s="0" t="n">
        <f aca="false">(SUMIF(Inputs!$X$1:$AY$1,CV$1059,Inputs!$X581:$AY581))</f>
        <v>0.001</v>
      </c>
      <c r="CW581" s="0" t="n">
        <f aca="false">(SUMIF(Inputs!$X$1:$AY$1,CW$1059,Inputs!$X581:$AY581))</f>
        <v>0.001</v>
      </c>
      <c r="CX581" s="0" t="n">
        <f aca="false">(SUMIF(Inputs!$X$1:$AY$1,CX$1059,Inputs!$X581:$AY581))</f>
        <v>0.007</v>
      </c>
      <c r="CY581" s="0" t="n">
        <f aca="false">(SUMIF(Inputs!$X$1:$AY$1,CY$1059,Inputs!$X581:$AY581))</f>
        <v>0.007</v>
      </c>
      <c r="CZ581" s="0" t="n">
        <f aca="false">(SUMIF(Inputs!$X$1:$AY$1,CZ$1059,Inputs!$X581:$AY581))</f>
        <v>0.007</v>
      </c>
      <c r="DA581" s="0" t="n">
        <f aca="false">(SUMIF(Inputs!$X$1:$AY$1,DA$1059,Inputs!$X581:$AY581))</f>
        <v>0.007</v>
      </c>
      <c r="DB581" s="357" t="n">
        <f aca="false">(SUMIF(Inputs!$X$1:$AY$1,DB$1059,Inputs!$X581:$AY581))</f>
        <v>0.043</v>
      </c>
      <c r="DC581" s="0" t="n">
        <f aca="false">(SUMIF(Inputs!$X$1:$AY$1,DC$1059,Inputs!$X581:$AY581))</f>
        <v>0.043</v>
      </c>
      <c r="DD581" s="0" t="n">
        <f aca="false">(SUMIF(Inputs!$X$1:$AY$1,DD$1059,Inputs!$X581:$AY581))</f>
        <v>0.043</v>
      </c>
      <c r="DE581" s="0" t="n">
        <f aca="false">(SUMIF(Inputs!$X$1:$AY$1,DE$1059,Inputs!$X581:$AY581))</f>
        <v>0.043</v>
      </c>
      <c r="DF581" s="0" t="n">
        <f aca="false">(SUMIF(Inputs!$X$1:$AY$1,DF$1059,Inputs!$X581:$AY581))</f>
        <v>0.0835784648716023</v>
      </c>
      <c r="DG581" s="0" t="n">
        <f aca="false">(SUMIF(Inputs!$X$1:$AY$1,DG$1059,Inputs!$X581:$AY581))</f>
        <v>0.0835784648716023</v>
      </c>
      <c r="DH581" s="0" t="n">
        <f aca="false">(SUMIF(Inputs!$X$1:$AY$1,DH$1059,Inputs!$X581:$AY581))</f>
        <v>0.0835784648716023</v>
      </c>
      <c r="DI581" s="0" t="n">
        <f aca="false">(SUMIF(Inputs!$X$1:$AY$1,DI$1059,Inputs!$X581:$AY581))</f>
        <v>0.0835784648716023</v>
      </c>
      <c r="DJ581" s="0" t="n">
        <f aca="false">(SUMIF(Inputs!$X$1:$AY$1,DJ$1059,Inputs!$X581:$AY581))</f>
        <v>0.0834162778266932</v>
      </c>
      <c r="DK581" s="0" t="n">
        <f aca="false">(SUMIF(Inputs!$X$1:$AY$1,DK$1059,Inputs!$X581:$AY581))</f>
        <v>0.0834162778266932</v>
      </c>
      <c r="DL581" s="0" t="n">
        <f aca="false">(SUMIF(Inputs!$X$1:$AY$1,DL$1059,Inputs!$X581:$AY581))</f>
        <v>0.0834162778266932</v>
      </c>
      <c r="DM581" s="0" t="n">
        <f aca="false">(SUMIF(Inputs!$X$1:$AY$1,DM$1059,Inputs!$X581:$AY581))</f>
        <v>0.0834162778266932</v>
      </c>
      <c r="DN581" s="0" t="n">
        <f aca="false">(SUMIF(Inputs!$X$1:$AY$1,DN$1059,Inputs!$X581:$AY581))</f>
        <v>0.0728681296852859</v>
      </c>
      <c r="DO581" s="0" t="n">
        <f aca="false">(SUMIF(Inputs!$X$1:$AY$1,DO$1059,Inputs!$X581:$AY581))</f>
        <v>0.0728681296852859</v>
      </c>
      <c r="DP581" s="0" t="n">
        <f aca="false">(SUMIF(Inputs!$X$1:$AY$1,DP$1059,Inputs!$X581:$AY581))</f>
        <v>0.0728681296852859</v>
      </c>
      <c r="DQ581" s="0" t="n">
        <f aca="false">(SUMIF(Inputs!$X$1:$AY$1,DQ$1059,Inputs!$X581:$AY581))</f>
        <v>0.0728681296852859</v>
      </c>
      <c r="DR581" s="0" t="n">
        <f aca="false">(SUMIF(Inputs!$X$1:$AY$1,DR$1059,Inputs!$X581:$AY581))</f>
        <v>0.0641187131911753</v>
      </c>
      <c r="DS581" s="0" t="n">
        <f aca="false">(SUMIF(Inputs!$X$1:$AY$1,DS$1059,Inputs!$X581:$AY581))</f>
        <v>0.0641187131911753</v>
      </c>
      <c r="DT581" s="0" t="n">
        <f aca="false">(SUMIF(Inputs!$X$1:$AY$1,DT$1059,Inputs!$X581:$AY581))</f>
        <v>0.0641187131911753</v>
      </c>
      <c r="DU581" s="0" t="n">
        <f aca="false">(SUMIF(Inputs!$X$1:$AY$1,DU$1059,Inputs!$X581:$AY581))</f>
        <v>0.0641187131911753</v>
      </c>
      <c r="DV581" s="0" t="n">
        <f aca="false">(SUMIF(Inputs!$X$1:$AY$1,DV$1059,Inputs!$X581:$AY581))</f>
        <v>0.0559812124704457</v>
      </c>
      <c r="DW581" s="0" t="n">
        <f aca="false">(SUMIF(Inputs!$X$1:$AY$1,DW$1059,Inputs!$X581:$AY581))</f>
        <v>0.0559812124704457</v>
      </c>
      <c r="DX581" s="0" t="n">
        <f aca="false">(SUMIF(Inputs!$X$1:$AY$1,DX$1059,Inputs!$X581:$AY581))</f>
        <v>0.0559812124704457</v>
      </c>
      <c r="DY581" s="0" t="n">
        <f aca="false">(SUMIF(Inputs!$X$1:$AY$1,DY$1059,Inputs!$X581:$AY581))</f>
        <v>0.0559812124704457</v>
      </c>
      <c r="DZ581" s="0" t="n">
        <f aca="false">(SUMIF(Inputs!$X$1:$AY$1,DZ$1059,Inputs!$X581:$AY581))</f>
        <v>0.0559812124704457</v>
      </c>
      <c r="EA581" s="276" t="n">
        <f aca="false">(SUMIF(Inputs!$X$1:$AY$1,EA$1059,Inputs!$X581:$AY581))</f>
        <v>0.0559812124704457</v>
      </c>
      <c r="EB581" s="0" t="n">
        <f aca="false">(SUMIF(Inputs!$X$1:$AY$1,EB$1059,Inputs!$X581:$AY581))</f>
        <v>0.0559812124704457</v>
      </c>
      <c r="EC581" s="0" t="n">
        <f aca="false">(SUMIF(Inputs!$X$1:$AY$1,EC$1059,Inputs!$X581:$AY581))</f>
        <v>0.0559812124704457</v>
      </c>
      <c r="ED581" s="0" t="n">
        <f aca="false">(SUMIF(Inputs!$X$1:$AY$1,ED$1059,Inputs!$X581:$AY581))</f>
        <v>0.0559812124704457</v>
      </c>
      <c r="EE581" s="0" t="n">
        <f aca="false">(SUMIF(Inputs!$X$1:$AY$1,EE$1059,Inputs!$X581:$AY581))</f>
        <v>0.0559812124704457</v>
      </c>
      <c r="EF581" s="0" t="n">
        <f aca="false">(SUMIF(Inputs!$X$1:$AY$1,EF$1059,Inputs!$X581:$AY581))</f>
        <v>0.0559812124704457</v>
      </c>
      <c r="EG581" s="0" t="n">
        <f aca="false">(SUMIF(Inputs!$X$1:$AY$1,EG$1059,Inputs!$X581:$AY581))</f>
        <v>0.0559812124704457</v>
      </c>
      <c r="EH581" s="0" t="n">
        <f aca="false">(SUMIF(Inputs!$X$1:$AY$1,EH$1059,Inputs!$X581:$AY581))</f>
        <v>0.0559812124704457</v>
      </c>
      <c r="EI581" s="0" t="n">
        <f aca="false">(SUMIF(Inputs!$X$1:$AY$1,EI$1059,Inputs!$X581:$AY581))</f>
        <v>0.0559812124704457</v>
      </c>
      <c r="EJ581" s="0" t="n">
        <f aca="false">(SUMIF(Inputs!$X$1:$AY$1,EJ$1059,Inputs!$X581:$AY581))</f>
        <v>0.0559812124704457</v>
      </c>
      <c r="EK581" s="0" t="n">
        <f aca="false">(SUMIF(Inputs!$X$1:$AY$1,EK$1059,Inputs!$X581:$AY581))</f>
        <v>0.0559812124704457</v>
      </c>
      <c r="EL581" s="0" t="n">
        <f aca="false">(SUMIF(Inputs!$X$1:$AY$1,EL$1059,Inputs!$X581:$AY581))</f>
        <v>0.0559812124704457</v>
      </c>
      <c r="EM581" s="0" t="n">
        <f aca="false">(SUMIF(Inputs!$X$1:$AY$1,EM$1059,Inputs!$X581:$AY581))</f>
        <v>0.0559812124704457</v>
      </c>
      <c r="EN581" s="0" t="n">
        <f aca="false">(SUMIF(Inputs!$X$1:$AY$1,EN$1059,Inputs!$X581:$AY581))</f>
        <v>0.0559812124704457</v>
      </c>
      <c r="EO581" s="0" t="n">
        <f aca="false">(SUMIF(Inputs!$X$1:$AY$1,EO$1059,Inputs!$X581:$AY581))</f>
        <v>0.0559812124704457</v>
      </c>
      <c r="EP581" s="0" t="n">
        <f aca="false">(SUMIF(Inputs!$X$1:$AY$1,EP$1059,Inputs!$X581:$AY581))</f>
        <v>0.0559812124704457</v>
      </c>
      <c r="EQ581" s="0" t="n">
        <f aca="false">(SUMIF(Inputs!$X$1:$AY$1,EQ$1059,Inputs!$X581:$AY581))</f>
        <v>0.0559812124704457</v>
      </c>
      <c r="ER581" s="0" t="n">
        <f aca="false">(SUMIF(Inputs!$X$1:$AY$1,ER$1059,Inputs!$X581:$AY581))</f>
        <v>0.0559812124704457</v>
      </c>
      <c r="ES581" s="0" t="n">
        <f aca="false">(SUMIF(Inputs!$X$1:$AY$1,ES$1059,Inputs!$X581:$AY581))</f>
        <v>0.0559812124704457</v>
      </c>
      <c r="ET581" s="0" t="n">
        <f aca="false">(SUMIF(Inputs!$X$1:$AY$1,ET$1059,Inputs!$X581:$AY581))</f>
        <v>0.0559812124704457</v>
      </c>
      <c r="EU581" s="0" t="n">
        <f aca="false">(SUMIF(Inputs!$X$1:$AY$1,EU$1059,Inputs!$X581:$AY581))</f>
        <v>0.0559812124704457</v>
      </c>
      <c r="EV581" s="0" t="n">
        <f aca="false">(SUMIF(Inputs!$X$1:$AY$1,EV$1059,Inputs!$X581:$AY581))</f>
        <v>0.0559812124704457</v>
      </c>
      <c r="EW581" s="0" t="n">
        <f aca="false">(SUMIF(Inputs!$X$1:$AY$1,EW$1059,Inputs!$X581:$AY581))</f>
        <v>0.0559812124704457</v>
      </c>
      <c r="EX581" s="0" t="n">
        <f aca="false">(SUMIF(Inputs!$X$1:$AY$1,EX$1059,Inputs!$X581:$AY581))</f>
        <v>0.0559812124704457</v>
      </c>
      <c r="EY581" s="0" t="n">
        <f aca="false">(SUMIF(Inputs!$X$1:$AY$1,EY$1059,Inputs!$X581:$AY581))</f>
        <v>0.0559812124704457</v>
      </c>
      <c r="EZ581" s="0" t="n">
        <f aca="false">(SUMIF(Inputs!$X$1:$AY$1,EZ$1059,Inputs!$X581:$AY581))</f>
        <v>0.0559812124704457</v>
      </c>
      <c r="FA581" s="0" t="n">
        <f aca="false">(SUMIF(Inputs!$X$1:$AY$1,FA$1059,Inputs!$X581:$AY581))</f>
        <v>0.0559812124704457</v>
      </c>
      <c r="FB581" s="0" t="n">
        <f aca="false">(SUMIF(Inputs!$X$1:$AY$1,FB$1059,Inputs!$X581:$AY581))</f>
        <v>0.0559812124704457</v>
      </c>
      <c r="FC581" s="0" t="n">
        <f aca="false">(SUMIF(Inputs!$X$1:$AY$1,FC$1059,Inputs!$X581:$AY581))</f>
        <v>0.0559812124704457</v>
      </c>
      <c r="FD581" s="0" t="n">
        <f aca="false">(SUMIF(Inputs!$X$1:$AY$1,FD$1059,Inputs!$X581:$AY581))</f>
        <v>0.0559812124704457</v>
      </c>
      <c r="FE581" s="0" t="n">
        <f aca="false">(SUMIF(Inputs!$X$1:$AY$1,FE$1059,Inputs!$X581:$AY581))</f>
        <v>0.0559812124704457</v>
      </c>
      <c r="FF581" s="0" t="n">
        <f aca="false">(SUMIF(Inputs!$X$1:$AY$1,FF$1059,Inputs!$X581:$AY581))</f>
        <v>0.0559812124704457</v>
      </c>
      <c r="FG581" s="0" t="n">
        <f aca="false">(SUMIF(Inputs!$X$1:$AY$1,FG$1059,Inputs!$X581:$AY581))</f>
        <v>0.0559812124704457</v>
      </c>
      <c r="FH581" s="0" t="n">
        <f aca="false">(SUMIF(Inputs!$X$1:$AY$1,FH$1059,Inputs!$X581:$AY581))</f>
        <v>0.0559812124704457</v>
      </c>
      <c r="FI581" s="0" t="n">
        <f aca="false">(SUMIF(Inputs!$X$1:$AY$1,FI$1059,Inputs!$X581:$AY581))</f>
        <v>0.0559812124704457</v>
      </c>
      <c r="FJ581" s="0" t="n">
        <f aca="false">(SUMIF(Inputs!$X$1:$AY$1,FJ$1059,Inputs!$X581:$AY581))</f>
        <v>0.0559812124704457</v>
      </c>
      <c r="FK581" s="0" t="n">
        <f aca="false">(SUMIF(Inputs!$X$1:$AY$1,FK$1059,Inputs!$X581:$AY581))</f>
        <v>0.0559812124704457</v>
      </c>
      <c r="FL581" s="0" t="n">
        <f aca="false">(SUMIF(Inputs!$X$1:$AY$1,FL$1059,Inputs!$X581:$AY581))</f>
        <v>0.0559812124704457</v>
      </c>
      <c r="FM581" s="0" t="n">
        <f aca="false">(SUMIF(Inputs!$X$1:$AY$1,FM$1059,Inputs!$X581:$AY581))</f>
        <v>0.0559812124704457</v>
      </c>
      <c r="FN581" s="0" t="n">
        <f aca="false">(SUMIF(Inputs!$X$1:$AY$1,FN$1059,Inputs!$X581:$AY581))</f>
        <v>0.0559812124704457</v>
      </c>
      <c r="FO581" s="0" t="n">
        <f aca="false">(SUMIF(Inputs!$X$1:$AY$1,FO$1059,Inputs!$X581:$AY581))</f>
        <v>0.0559812124704457</v>
      </c>
      <c r="FP581" s="0" t="n">
        <f aca="false">(SUMIF(Inputs!$X$1:$AY$1,FP$1059,Inputs!$X581:$AY581))</f>
        <v>0.0559812124704457</v>
      </c>
      <c r="FQ581" s="0" t="n">
        <f aca="false">(SUMIF(Inputs!$X$1:$AY$1,FQ$1059,Inputs!$X581:$AY581))</f>
        <v>0.0559812124704457</v>
      </c>
      <c r="FR581" s="0" t="n">
        <f aca="false">(SUMIF(Inputs!$X$1:$AY$1,FR$1059,Inputs!$X581:$AY581))</f>
        <v>0.0559812124704457</v>
      </c>
      <c r="FS581" s="0" t="n">
        <f aca="false">(SUMIF(Inputs!$X$1:$AY$1,FS$1059,Inputs!$X581:$AY581))</f>
        <v>0.0559812124704457</v>
      </c>
      <c r="FT581" s="0" t="n">
        <f aca="false">(SUMIF(Inputs!$X$1:$AY$1,FT$1059,Inputs!$X581:$AY581))</f>
        <v>0.0559812124704457</v>
      </c>
      <c r="FU581" s="0" t="n">
        <f aca="false">(SUMIF(Inputs!$X$1:$AY$1,FU$1059,Inputs!$X581:$AY581))</f>
        <v>0.0559812124704457</v>
      </c>
      <c r="FV581" s="0" t="n">
        <f aca="false">(SUMIF(Inputs!$X$1:$BB$1,FV$1059,Inputs!$X581:$BB581))</f>
        <v>0.0559812124704457</v>
      </c>
      <c r="FW581" s="0" t="n">
        <f aca="false">(SUMIF(Inputs!$X$1:$BB$1,FW$1059,Inputs!$X581:$BB581))</f>
        <v>0.0559812124704457</v>
      </c>
      <c r="FX581" s="0" t="n">
        <f aca="false">(SUMIF(Inputs!$X$1:$BB$1,FX$1059,Inputs!$X581:$BB581))</f>
        <v>0.0559812124704457</v>
      </c>
      <c r="FY581" s="0" t="n">
        <f aca="false">(SUMIF(Inputs!$X$1:$BB$1,FY$1059,Inputs!$X581:$BB581))</f>
        <v>0.0559812124704457</v>
      </c>
      <c r="FZ581" s="0" t="n">
        <f aca="false">(SUMIF(Inputs!$X$1:$BB$1,FZ$1059,Inputs!$X581:$BB581))</f>
        <v>0.0559812124704457</v>
      </c>
      <c r="GA581" s="0" t="n">
        <f aca="false">(SUMIF(Inputs!$X$1:$BB$1,GA$1059,Inputs!$X581:$BB581))</f>
        <v>0.0559812124704457</v>
      </c>
      <c r="GB581" s="0" t="n">
        <f aca="false">(SUMIF(Inputs!$X$1:$BB$1,GB$1059,Inputs!$X581:$BB581))</f>
        <v>0.0559812124704457</v>
      </c>
      <c r="GC581" s="0" t="n">
        <f aca="false">(SUMIF(Inputs!$X$1:$BB$1,GC$1059,Inputs!$X581:$BB581))</f>
        <v>0.0559812124704457</v>
      </c>
      <c r="GD581" s="0" t="n">
        <f aca="false">(SUMIF(Inputs!$X$1:$BB$1,GD$1059,Inputs!$X581:$BB581))</f>
        <v>0.0559812124704457</v>
      </c>
      <c r="GE581" s="0" t="n">
        <f aca="false">(SUMIF(Inputs!$X$1:$BB$1,GE$1059,Inputs!$X581:$BB581))</f>
        <v>0.0559812124704457</v>
      </c>
      <c r="GF581" s="0" t="n">
        <f aca="false">(SUMIF(Inputs!$X$1:$BB$1,GF$1059,Inputs!$X581:$BB581))</f>
        <v>0.0559812124704457</v>
      </c>
      <c r="GG581" s="0" t="n">
        <f aca="false">(SUMIF(Inputs!$X$1:$BB$1,GG$1059,Inputs!$X581:$BB581))</f>
        <v>0.0559812124704457</v>
      </c>
      <c r="GH581" s="0" t="n">
        <f aca="false">(SUMIF(Inputs!$X$1:$BG$1,GH$1059,Inputs!$X581:$BG581))</f>
        <v>0.0559812124704457</v>
      </c>
      <c r="GI581" s="0" t="n">
        <f aca="false">(SUMIF(Inputs!$X$1:$BG$1,GI$1059,Inputs!$X581:$BG581))</f>
        <v>0.0559812124704457</v>
      </c>
      <c r="GJ581" s="0" t="n">
        <f aca="false">(SUMIF(Inputs!$X$1:$BG$1,GJ$1059,Inputs!$X581:$BG581))</f>
        <v>0.0559812124704457</v>
      </c>
      <c r="GK581" s="0" t="n">
        <f aca="false">(SUMIF(Inputs!$X$1:$BG$1,GK$1059,Inputs!$X581:$BG581))</f>
        <v>0.0559812124704457</v>
      </c>
      <c r="GL581" s="0" t="n">
        <f aca="false">(SUMIF(Inputs!$X$1:$BG$1,GL$1059,Inputs!$X581:$BG581))</f>
        <v>0.0559812124704457</v>
      </c>
      <c r="GM581" s="0" t="n">
        <f aca="false">(SUMIF(Inputs!$X$1:$BG$1,GM$1059,Inputs!$X581:$BG581))</f>
        <v>0.0559812124704457</v>
      </c>
      <c r="GN581" s="0" t="n">
        <f aca="false">(SUMIF(Inputs!$X$1:$BG$1,GN$1059,Inputs!$X581:$BG581))</f>
        <v>0.0559812124704457</v>
      </c>
      <c r="GO581" s="0" t="n">
        <f aca="false">(SUMIF(Inputs!$X$1:$BG$1,GO$1059,Inputs!$X581:$BG581))</f>
        <v>0.0559812124704457</v>
      </c>
      <c r="GP581" s="0" t="n">
        <f aca="false">(SUMIF(Inputs!$X$1:$BG$1,GP$1059,Inputs!$X581:$BG581))</f>
        <v>0.0559812124704457</v>
      </c>
      <c r="GQ581" s="0" t="n">
        <f aca="false">(SUMIF(Inputs!$X$1:$BG$1,GQ$1059,Inputs!$X581:$BG581))</f>
        <v>0.0559812124704457</v>
      </c>
      <c r="GR581" s="0" t="n">
        <f aca="false">(SUMIF(Inputs!$X$1:$BG$1,GR$1059,Inputs!$X581:$BG581))</f>
        <v>0.0559812124704457</v>
      </c>
      <c r="GS581" s="0" t="n">
        <f aca="false">(SUMIF(Inputs!$X$1:$BG$1,GS$1059,Inputs!$X581:$BG581))</f>
        <v>0.0559812124704457</v>
      </c>
      <c r="GT581" s="0" t="n">
        <f aca="false">(SUMIF(Inputs!$X$1:$BG$1,GT$1059,Inputs!$X581:$BG581))</f>
        <v>0.0559812124704457</v>
      </c>
      <c r="GU581" s="0" t="n">
        <f aca="false">(SUMIF(Inputs!$X$1:$BG$1,GU$1059,Inputs!$X581:$BG581))</f>
        <v>0.0559812124704457</v>
      </c>
      <c r="GV581" s="0" t="n">
        <f aca="false">(SUMIF(Inputs!$X$1:$BG$1,GV$1059,Inputs!$X581:$BG581))</f>
        <v>0.0559812124704457</v>
      </c>
      <c r="GW581" s="0" t="n">
        <f aca="false">(SUMIF(Inputs!$X$1:$BG$1,GW$1059,Inputs!$X581:$BG581))</f>
        <v>0.0559812124704457</v>
      </c>
      <c r="GX581" s="0" t="n">
        <f aca="false">(SUMIF(Inputs!$X$1:$BG$1,GX$1059,Inputs!$X581:$BG581))</f>
        <v>0.0559812124704457</v>
      </c>
      <c r="GY581" s="0" t="n">
        <f aca="false">(SUMIF(Inputs!$X$1:$BG$1,GY$1059,Inputs!$X581:$BG581))</f>
        <v>0.0559812124704457</v>
      </c>
      <c r="GZ581" s="0" t="n">
        <f aca="false">(SUMIF(Inputs!$X$1:$BG$1,GZ$1059,Inputs!$X581:$BG581))</f>
        <v>0.0559812124704457</v>
      </c>
      <c r="HA581" s="0" t="n">
        <f aca="false">(SUMIF(Inputs!$X$1:$BG$1,HA$1059,Inputs!$X581:$BG581))</f>
        <v>0.0559812124704457</v>
      </c>
    </row>
    <row r="582" customFormat="false" ht="15" hidden="false" customHeight="false" outlineLevel="0" collapsed="false">
      <c r="A582" s="345" t="s">
        <v>99</v>
      </c>
      <c r="B582" s="346" t="s">
        <v>499</v>
      </c>
      <c r="C582" s="400" t="s">
        <v>514</v>
      </c>
      <c r="D582" s="346" t="s">
        <v>320</v>
      </c>
      <c r="E582" s="397"/>
      <c r="F582" s="399" t="s">
        <v>542</v>
      </c>
      <c r="G582" s="397" t="s">
        <v>12</v>
      </c>
      <c r="H582" s="397"/>
      <c r="I582" s="397"/>
    </row>
    <row r="583" customFormat="false" ht="15" hidden="false" customHeight="false" outlineLevel="0" collapsed="false">
      <c r="A583" s="345" t="s">
        <v>99</v>
      </c>
      <c r="B583" s="346" t="s">
        <v>499</v>
      </c>
      <c r="C583" s="346" t="s">
        <v>500</v>
      </c>
      <c r="D583" s="346" t="s">
        <v>101</v>
      </c>
      <c r="E583" s="397"/>
      <c r="F583" s="399" t="s">
        <v>543</v>
      </c>
      <c r="G583" s="397" t="s">
        <v>12</v>
      </c>
      <c r="H583" s="397"/>
      <c r="I583" s="397"/>
      <c r="BZ583" s="411" t="n">
        <v>-0.247105481400488</v>
      </c>
      <c r="CA583" s="411" t="n">
        <v>0.0826133510559741</v>
      </c>
      <c r="CB583" s="411" t="n">
        <v>0.20449138874883</v>
      </c>
      <c r="CC583" s="411" t="n">
        <v>0.15904803765749</v>
      </c>
      <c r="CD583" s="411" t="n">
        <v>-0.179004870764482</v>
      </c>
      <c r="CE583" s="411" t="n">
        <v>0.204212395173649</v>
      </c>
      <c r="CF583" s="411" t="n">
        <v>-0.330148545636498</v>
      </c>
      <c r="CG583" s="411" t="n">
        <v>0.0821436915169624</v>
      </c>
      <c r="CH583" s="411" t="n">
        <v>-0.160060222140158</v>
      </c>
      <c r="CI583" s="411" t="n">
        <v>-0.111598869062919</v>
      </c>
      <c r="CJ583" s="411" t="n">
        <v>0.597770722459514</v>
      </c>
      <c r="CK583" s="411" t="n">
        <v>0.309102432143946</v>
      </c>
      <c r="CL583" s="411" t="n">
        <v>-0.309497202636838</v>
      </c>
      <c r="CM583" s="411" t="n">
        <v>0.227225522807424</v>
      </c>
      <c r="CN583" s="411" t="n">
        <v>-0.100678261691316</v>
      </c>
      <c r="CO583" s="411" t="n">
        <v>0.273959582161127</v>
      </c>
      <c r="CP583" s="411" t="n">
        <v>-0.0735865326934613</v>
      </c>
      <c r="CQ583" s="411" t="n">
        <v>-0.450595524761932</v>
      </c>
      <c r="CR583" s="411" t="n">
        <v>0.110862295033664</v>
      </c>
      <c r="CS583" s="411" t="n">
        <v>0.125474125354765</v>
      </c>
      <c r="CT583" s="411" t="n">
        <v>-0.0388037189352251</v>
      </c>
      <c r="CU583" s="411" t="n">
        <v>0.284412161333824</v>
      </c>
      <c r="CV583" s="411" t="n">
        <v>0.444580722443078</v>
      </c>
      <c r="CW583" s="411" t="n">
        <v>0.103093532785369</v>
      </c>
      <c r="CX583" s="411" t="n">
        <v>-0.461857071835449</v>
      </c>
      <c r="CY583" s="411" t="n">
        <v>0.447227679242238</v>
      </c>
      <c r="CZ583" s="284" t="n">
        <v>-0.339152771795976</v>
      </c>
      <c r="DA583" s="284" t="n">
        <v>0.167364941926774</v>
      </c>
      <c r="DB583" s="284" t="n">
        <v>-0.214606159091589</v>
      </c>
      <c r="DC583" s="284" t="n">
        <v>0.0005331268524571</v>
      </c>
      <c r="DD583" s="284" t="n">
        <v>0.212172920168733</v>
      </c>
      <c r="DE583" s="284" t="n">
        <v>0.506214251699434</v>
      </c>
      <c r="DF583" s="284" t="n">
        <v>-0.407758827351152</v>
      </c>
      <c r="DG583" s="284" t="n">
        <v>-0.0729190498817925</v>
      </c>
      <c r="DH583" s="284" t="n">
        <v>0.10736365189549</v>
      </c>
      <c r="DI583" s="284" t="n">
        <v>0.10291308486527</v>
      </c>
      <c r="DJ583" s="284" t="n">
        <v>-0.213869189916716</v>
      </c>
      <c r="DK583" s="284" t="n">
        <v>0.116985312821468</v>
      </c>
      <c r="DL583" s="284" t="n">
        <v>-0.0164208478972061</v>
      </c>
      <c r="DM583" s="284" t="n">
        <v>0.206754607324825</v>
      </c>
      <c r="DN583" s="284" t="n">
        <v>-0.212111249267729</v>
      </c>
      <c r="DO583" s="284" t="n">
        <v>0.123210382966564</v>
      </c>
      <c r="DP583" s="284" t="n">
        <v>-0.00419598152093481</v>
      </c>
      <c r="DQ583" s="284" t="n">
        <v>0.2124592191447</v>
      </c>
      <c r="DR583" s="284" t="n">
        <v>-0.199174183392425</v>
      </c>
      <c r="DS583" s="284" t="n">
        <v>0.112854869510552</v>
      </c>
      <c r="DT583" s="284" t="n">
        <v>-0.0270336479629598</v>
      </c>
      <c r="DU583" s="284" t="n">
        <v>0.191757632153701</v>
      </c>
      <c r="DV583" s="284" t="n">
        <v>-0.210569716088256</v>
      </c>
      <c r="DW583" s="284" t="n">
        <v>0.108654499445257</v>
      </c>
      <c r="DX583" s="284" t="n">
        <v>-0.0270336479629597</v>
      </c>
      <c r="DY583" s="284" t="n">
        <v>0.191757632153701</v>
      </c>
      <c r="DZ583" s="284" t="n">
        <v>-0.222110314734995</v>
      </c>
      <c r="EA583" s="284" t="n">
        <v>0.108654499445257</v>
      </c>
      <c r="EB583" s="284" t="n">
        <v>-0.0270336479629597</v>
      </c>
      <c r="EC583" s="284" t="n">
        <v>0.191757632153701</v>
      </c>
      <c r="ED583" s="284" t="n">
        <v>-0.222110314734995</v>
      </c>
      <c r="EE583" s="284" t="n">
        <v>0.108654499445257</v>
      </c>
      <c r="EF583" s="284" t="n">
        <v>-0.0270336479629597</v>
      </c>
      <c r="EG583" s="284" t="n">
        <v>0.191757632153701</v>
      </c>
      <c r="EH583" s="284" t="n">
        <v>-0.222110314734995</v>
      </c>
      <c r="EI583" s="284" t="n">
        <v>0.108654499445257</v>
      </c>
      <c r="EJ583" s="284" t="n">
        <v>-0.0270336479629597</v>
      </c>
      <c r="EK583" s="284" t="n">
        <v>0.191757632153701</v>
      </c>
      <c r="EL583" s="284" t="n">
        <v>-0.222110314734995</v>
      </c>
      <c r="EM583" s="284" t="n">
        <v>0.108654499445257</v>
      </c>
      <c r="EN583" s="284" t="n">
        <v>-0.0270336479629597</v>
      </c>
      <c r="EO583" s="284" t="n">
        <v>0.191757632153701</v>
      </c>
      <c r="EP583" s="284" t="n">
        <v>-0.222110314734995</v>
      </c>
      <c r="EQ583" s="284" t="n">
        <v>0.108654499445257</v>
      </c>
      <c r="ER583" s="284" t="n">
        <v>-0.0270336479629597</v>
      </c>
      <c r="ES583" s="284" t="n">
        <v>0.191757632153701</v>
      </c>
      <c r="ET583" s="284" t="n">
        <v>-0.222110314734995</v>
      </c>
      <c r="EU583" s="284" t="n">
        <v>0.108654499445257</v>
      </c>
      <c r="EV583" s="284" t="n">
        <v>-0.0270336479629597</v>
      </c>
      <c r="EW583" s="284" t="n">
        <v>0.191757632153701</v>
      </c>
      <c r="EX583" s="284" t="n">
        <v>-0.222110314734995</v>
      </c>
      <c r="EY583" s="284" t="n">
        <v>0.108654499445257</v>
      </c>
      <c r="EZ583" s="284" t="n">
        <v>-0.0270336479629597</v>
      </c>
      <c r="FA583" s="284" t="n">
        <v>0.191757632153701</v>
      </c>
      <c r="FB583" s="284" t="n">
        <v>-0.222110314734995</v>
      </c>
      <c r="FC583" s="284" t="n">
        <v>0.108654499445257</v>
      </c>
      <c r="FD583" s="284" t="n">
        <v>-0.0270336479629597</v>
      </c>
      <c r="FE583" s="284" t="n">
        <v>0.191757632153701</v>
      </c>
      <c r="FF583" s="284" t="n">
        <v>-0.222110314734995</v>
      </c>
      <c r="FG583" s="284" t="n">
        <v>0.108654499445257</v>
      </c>
      <c r="FH583" s="284" t="n">
        <v>-0.0270336479629597</v>
      </c>
      <c r="FI583" s="284" t="n">
        <v>0.191757632153701</v>
      </c>
      <c r="FJ583" s="284" t="n">
        <v>-0.222110314734995</v>
      </c>
      <c r="FK583" s="284" t="n">
        <v>0.108654499445257</v>
      </c>
      <c r="FL583" s="284" t="n">
        <v>-0.0270336479629597</v>
      </c>
      <c r="FM583" s="284" t="n">
        <v>0.191757632153701</v>
      </c>
      <c r="FN583" s="284" t="n">
        <v>-0.222110314734995</v>
      </c>
      <c r="FO583" s="284" t="n">
        <v>0.108654499445257</v>
      </c>
      <c r="FP583" s="284" t="n">
        <v>-0.0270336479629597</v>
      </c>
      <c r="FQ583" s="284" t="n">
        <v>0.191757632153701</v>
      </c>
      <c r="FR583" s="284" t="n">
        <v>-0.222110314734995</v>
      </c>
      <c r="FS583" s="284" t="n">
        <v>0.108654499445257</v>
      </c>
      <c r="FT583" s="284" t="n">
        <v>-0.0270336479629597</v>
      </c>
      <c r="FU583" s="284" t="n">
        <v>0.191757632153701</v>
      </c>
      <c r="FV583" s="284" t="n">
        <v>-0.222110314734995</v>
      </c>
      <c r="FW583" s="284" t="n">
        <v>0.108654499445257</v>
      </c>
      <c r="FX583" s="284" t="n">
        <v>-0.0270336479629597</v>
      </c>
      <c r="FY583" s="284" t="n">
        <v>0.191757632153701</v>
      </c>
      <c r="FZ583" s="284" t="n">
        <v>-0.222110314734995</v>
      </c>
      <c r="GA583" s="284" t="n">
        <v>0.108654499445257</v>
      </c>
      <c r="GB583" s="284" t="n">
        <v>-0.0270336479629597</v>
      </c>
      <c r="GC583" s="284" t="n">
        <v>0.191757632153701</v>
      </c>
      <c r="GD583" s="284" t="n">
        <v>-0.222110314734995</v>
      </c>
      <c r="GE583" s="284" t="n">
        <v>0.108654499445257</v>
      </c>
      <c r="GF583" s="284" t="n">
        <v>-0.0270336479629597</v>
      </c>
      <c r="GG583" s="284" t="n">
        <v>0.191757632153701</v>
      </c>
      <c r="GH583" s="284" t="n">
        <v>-0.222110314734995</v>
      </c>
      <c r="GI583" s="284" t="n">
        <v>0.108654499445257</v>
      </c>
      <c r="GJ583" s="284" t="n">
        <v>-0.0270336479629597</v>
      </c>
      <c r="GK583" s="284" t="n">
        <v>0.191757632153701</v>
      </c>
      <c r="GL583" s="284" t="n">
        <v>-0.222110314734995</v>
      </c>
      <c r="GM583" s="284" t="n">
        <v>0.108654499445257</v>
      </c>
      <c r="GN583" s="284" t="n">
        <v>-0.0270336479629597</v>
      </c>
      <c r="GO583" s="284" t="n">
        <v>0.191757632153701</v>
      </c>
      <c r="GP583" s="284" t="n">
        <v>-0.222110314734995</v>
      </c>
      <c r="GQ583" s="284" t="n">
        <v>0.108654499445257</v>
      </c>
      <c r="GR583" s="284" t="n">
        <v>-0.0270336479629597</v>
      </c>
      <c r="GS583" s="284" t="n">
        <v>0.191757632153701</v>
      </c>
      <c r="GT583" s="284" t="n">
        <v>-0.222110314734995</v>
      </c>
      <c r="GU583" s="284" t="n">
        <v>0.108654499445257</v>
      </c>
      <c r="GV583" s="284" t="n">
        <v>-0.0270336479629597</v>
      </c>
      <c r="GW583" s="284" t="n">
        <v>0.191757632153701</v>
      </c>
      <c r="GX583" s="284" t="n">
        <v>-0.222110314734995</v>
      </c>
      <c r="GY583" s="284" t="n">
        <v>0.108654499445257</v>
      </c>
      <c r="GZ583" s="284" t="n">
        <v>-0.0270336479629597</v>
      </c>
      <c r="HA583" s="284" t="n">
        <v>0.191757632153701</v>
      </c>
    </row>
    <row r="584" customFormat="false" ht="15" hidden="false" customHeight="false" outlineLevel="0" collapsed="false">
      <c r="A584" s="345" t="s">
        <v>99</v>
      </c>
      <c r="B584" s="346" t="s">
        <v>499</v>
      </c>
      <c r="C584" s="346" t="s">
        <v>500</v>
      </c>
      <c r="D584" s="346" t="s">
        <v>320</v>
      </c>
      <c r="E584" s="397"/>
      <c r="F584" s="399" t="s">
        <v>544</v>
      </c>
      <c r="G584" s="397" t="s">
        <v>12</v>
      </c>
      <c r="H584" s="397"/>
      <c r="I584" s="397"/>
      <c r="BZ584" s="411" t="n">
        <v>0.015500872840146</v>
      </c>
      <c r="CA584" s="411" t="n">
        <v>0.0175916784477057</v>
      </c>
      <c r="CB584" s="411" t="n">
        <v>0.00814632069224319</v>
      </c>
      <c r="CC584" s="411" t="n">
        <v>0.0292024177302304</v>
      </c>
      <c r="CD584" s="411" t="n">
        <v>0.0267600403267849</v>
      </c>
      <c r="CE584" s="411" t="n">
        <v>0.0182409118683706</v>
      </c>
      <c r="CF584" s="411" t="n">
        <v>0.0273979732831413</v>
      </c>
      <c r="CG584" s="411" t="n">
        <v>0.0156508199844496</v>
      </c>
      <c r="CH584" s="411" t="n">
        <v>0.0196245472952155</v>
      </c>
      <c r="CI584" s="411" t="n">
        <v>0.0267461667998021</v>
      </c>
      <c r="CJ584" s="411" t="n">
        <v>0.0374066157987762</v>
      </c>
      <c r="CK584" s="411" t="n">
        <v>0.0797167157873544</v>
      </c>
      <c r="CL584" s="411" t="n">
        <v>0.0713073623899208</v>
      </c>
      <c r="CM584" s="411" t="n">
        <v>0.0513582918279709</v>
      </c>
      <c r="CN584" s="411" t="n">
        <v>0.0554752710206039</v>
      </c>
      <c r="CO584" s="411" t="n">
        <v>0.0873818403019266</v>
      </c>
      <c r="CP584" s="284" t="n">
        <v>0.086459110374431</v>
      </c>
      <c r="CQ584" s="284" t="n">
        <v>0.0823513326440102</v>
      </c>
      <c r="CR584" s="284" t="n">
        <v>0.0558950471077426</v>
      </c>
      <c r="CS584" s="284" t="n">
        <v>0.00346444211266173</v>
      </c>
      <c r="CT584" s="284" t="n">
        <v>-0.0125854738988325</v>
      </c>
      <c r="CU584" s="284" t="n">
        <v>-0.00720484284281808</v>
      </c>
      <c r="CV584" s="284" t="n">
        <v>0.0274324475977905</v>
      </c>
      <c r="CW584" s="284" t="n">
        <v>0.0607182300326465</v>
      </c>
      <c r="CX584" s="284" t="n">
        <v>0.0477313736076774</v>
      </c>
      <c r="CY584" s="284" t="n">
        <v>0.0158649772733623</v>
      </c>
      <c r="CZ584" s="284" t="n">
        <v>0.022265193313781</v>
      </c>
      <c r="DA584" s="284" t="n">
        <v>0.0249030116653977</v>
      </c>
      <c r="DB584" s="284" t="n">
        <v>0.0307533684549799</v>
      </c>
      <c r="DC584" s="284" t="n">
        <v>0.0126908890100634</v>
      </c>
      <c r="DD584" s="284" t="n">
        <v>0.00668837619443208</v>
      </c>
      <c r="DE584" s="284" t="n">
        <v>0.0222902720207008</v>
      </c>
      <c r="DF584" s="284" t="n">
        <v>0.0367255765507273</v>
      </c>
      <c r="DG584" s="284" t="n">
        <v>-0.00380547282634947</v>
      </c>
      <c r="DH584" s="284" t="n">
        <v>0.0084226201741664</v>
      </c>
      <c r="DI584" s="284" t="n">
        <v>0.0084226201741664</v>
      </c>
      <c r="DJ584" s="284" t="n">
        <v>0.0116545903893464</v>
      </c>
      <c r="DK584" s="284" t="n">
        <v>0.0116545903893464</v>
      </c>
      <c r="DL584" s="284" t="n">
        <v>0.0116545903893464</v>
      </c>
      <c r="DM584" s="284" t="n">
        <v>0.0116545903893464</v>
      </c>
      <c r="DN584" s="284" t="n">
        <v>0.0131518009213916</v>
      </c>
      <c r="DO584" s="284" t="n">
        <v>0.0131092371678883</v>
      </c>
      <c r="DP584" s="284" t="n">
        <v>0.0130666734143847</v>
      </c>
      <c r="DQ584" s="284" t="n">
        <v>0.0130241096608814</v>
      </c>
      <c r="DR584" s="284" t="n">
        <v>0.0129815459073779</v>
      </c>
      <c r="DS584" s="284" t="n">
        <v>0.0129775768524518</v>
      </c>
      <c r="DT584" s="284" t="n">
        <v>0.0129736077975258</v>
      </c>
      <c r="DU584" s="284" t="n">
        <v>0.0129696387425997</v>
      </c>
      <c r="DV584" s="284" t="n">
        <v>0.0129656696876737</v>
      </c>
      <c r="DW584" s="284" t="n">
        <v>0.012845900306715</v>
      </c>
      <c r="DX584" s="284" t="n">
        <v>0.0127261309257563</v>
      </c>
      <c r="DY584" s="284" t="n">
        <v>0.0126063615447973</v>
      </c>
      <c r="DZ584" s="284" t="n">
        <v>0.0124865921638386</v>
      </c>
      <c r="EA584" s="284" t="n">
        <v>0.0124865921638386</v>
      </c>
      <c r="EB584" s="284" t="n">
        <v>0.0124865921638386</v>
      </c>
      <c r="EC584" s="284" t="n">
        <v>0.0124865921638386</v>
      </c>
      <c r="ED584" s="284" t="n">
        <v>0.0124865921638386</v>
      </c>
      <c r="EE584" s="284" t="n">
        <v>0.0124865921638386</v>
      </c>
      <c r="EF584" s="284" t="n">
        <v>0.0124865921638386</v>
      </c>
      <c r="EG584" s="284" t="n">
        <v>0.0124865921638386</v>
      </c>
      <c r="EH584" s="284" t="n">
        <v>0.0124865921638386</v>
      </c>
      <c r="EI584" s="284" t="n">
        <v>0.0124865921638386</v>
      </c>
      <c r="EJ584" s="284" t="n">
        <v>0.0124865921638386</v>
      </c>
      <c r="EK584" s="284" t="n">
        <v>0.0124865921638386</v>
      </c>
      <c r="EL584" s="284" t="n">
        <v>0.0124865921638386</v>
      </c>
      <c r="EM584" s="284" t="n">
        <v>0.0124865921638386</v>
      </c>
      <c r="EN584" s="284" t="n">
        <v>0.0124865921638386</v>
      </c>
      <c r="EO584" s="284" t="n">
        <v>0.0124865921638386</v>
      </c>
      <c r="EP584" s="284" t="n">
        <v>0.0124865921638386</v>
      </c>
      <c r="EQ584" s="284" t="n">
        <v>0.0124865921638386</v>
      </c>
      <c r="ER584" s="284" t="n">
        <v>0.0124865921638386</v>
      </c>
      <c r="ES584" s="284" t="n">
        <v>0.0124865921638386</v>
      </c>
      <c r="ET584" s="284" t="n">
        <v>0.0124865921638386</v>
      </c>
      <c r="EU584" s="284" t="n">
        <v>0.0124865921638386</v>
      </c>
      <c r="EV584" s="284" t="n">
        <v>0.0124865921638386</v>
      </c>
      <c r="EW584" s="284" t="n">
        <v>0.0124865921638386</v>
      </c>
      <c r="EX584" s="284" t="n">
        <v>0.0124865921638386</v>
      </c>
      <c r="EY584" s="284" t="n">
        <v>0.0124865921638386</v>
      </c>
      <c r="EZ584" s="284" t="n">
        <v>0.0124865921638386</v>
      </c>
      <c r="FA584" s="284" t="n">
        <v>0.0124865921638386</v>
      </c>
      <c r="FB584" s="284" t="n">
        <v>0.0124865921638386</v>
      </c>
      <c r="FC584" s="284" t="n">
        <v>0.0124865921638386</v>
      </c>
      <c r="FD584" s="284" t="n">
        <v>0.0124865921638386</v>
      </c>
      <c r="FE584" s="284" t="n">
        <v>0.0124865921638386</v>
      </c>
      <c r="FF584" s="284" t="n">
        <v>0.0124865921638386</v>
      </c>
      <c r="FG584" s="284" t="n">
        <v>0.0124865921638386</v>
      </c>
      <c r="FH584" s="284" t="n">
        <v>0.0124865921638386</v>
      </c>
      <c r="FI584" s="284" t="n">
        <v>0.0124865921638386</v>
      </c>
      <c r="FJ584" s="284" t="n">
        <v>0.0124865921638386</v>
      </c>
      <c r="FK584" s="284" t="n">
        <v>0.0124865921638386</v>
      </c>
      <c r="FL584" s="284" t="n">
        <v>0.0124865921638386</v>
      </c>
      <c r="FM584" s="284" t="n">
        <v>0.0124865921638386</v>
      </c>
      <c r="FN584" s="284" t="n">
        <v>0.0124865921638386</v>
      </c>
      <c r="FO584" s="284" t="n">
        <v>0.0124865921638386</v>
      </c>
      <c r="FP584" s="284" t="n">
        <v>0.0124865921638386</v>
      </c>
      <c r="FQ584" s="284" t="n">
        <v>0.0124865921638386</v>
      </c>
      <c r="FR584" s="284" t="n">
        <v>0.0124865921638386</v>
      </c>
      <c r="FS584" s="284" t="n">
        <v>0.0124865921638386</v>
      </c>
      <c r="FT584" s="284" t="n">
        <v>0.0124865921638386</v>
      </c>
      <c r="FU584" s="284" t="n">
        <v>0.0124865921638386</v>
      </c>
      <c r="FV584" s="284" t="n">
        <v>0.0124865921638386</v>
      </c>
      <c r="FW584" s="284" t="n">
        <v>0.0124865921638386</v>
      </c>
      <c r="FX584" s="284" t="n">
        <v>0.0124865921638386</v>
      </c>
      <c r="FY584" s="284" t="n">
        <v>0.0124865921638386</v>
      </c>
      <c r="FZ584" s="284" t="n">
        <v>0.0124865921638386</v>
      </c>
      <c r="GA584" s="284" t="n">
        <v>0.0124865921638386</v>
      </c>
      <c r="GB584" s="284" t="n">
        <v>0.0124865921638386</v>
      </c>
      <c r="GC584" s="284" t="n">
        <v>0.0124865921638386</v>
      </c>
      <c r="GD584" s="284" t="n">
        <v>0.0124865921638386</v>
      </c>
      <c r="GE584" s="284" t="n">
        <v>0.0124865921638386</v>
      </c>
      <c r="GF584" s="284" t="n">
        <v>0.0124865921638386</v>
      </c>
      <c r="GG584" s="284" t="n">
        <v>0.0124865921638386</v>
      </c>
      <c r="GH584" s="284" t="n">
        <v>0.0124865921638386</v>
      </c>
      <c r="GI584" s="284" t="n">
        <v>0.0124865921638386</v>
      </c>
      <c r="GJ584" s="284" t="n">
        <v>0.0124865921638386</v>
      </c>
      <c r="GK584" s="284" t="n">
        <v>0.0124865921638386</v>
      </c>
      <c r="GL584" s="284" t="n">
        <v>0.0124865921638386</v>
      </c>
      <c r="GM584" s="284" t="n">
        <v>0.0124865921638386</v>
      </c>
      <c r="GN584" s="284" t="n">
        <v>0.0124865921638386</v>
      </c>
      <c r="GO584" s="284" t="n">
        <v>0.0124865921638386</v>
      </c>
      <c r="GP584" s="284" t="n">
        <v>0.0124865921638386</v>
      </c>
      <c r="GQ584" s="284" t="n">
        <v>0.0124865921638386</v>
      </c>
      <c r="GR584" s="284" t="n">
        <v>0.0124865921638386</v>
      </c>
      <c r="GS584" s="284" t="n">
        <v>0.0124865921638386</v>
      </c>
      <c r="GT584" s="284" t="n">
        <v>0.0124865921638386</v>
      </c>
      <c r="GU584" s="284" t="n">
        <v>0.0124865921638386</v>
      </c>
      <c r="GV584" s="284" t="n">
        <v>0.0124865921638386</v>
      </c>
      <c r="GW584" s="284" t="n">
        <v>0.0124865921638386</v>
      </c>
      <c r="GX584" s="284" t="n">
        <v>0.0124865921638386</v>
      </c>
      <c r="GY584" s="284" t="n">
        <v>0.0124865921638386</v>
      </c>
      <c r="GZ584" s="284" t="n">
        <v>0.0124865921638386</v>
      </c>
      <c r="HA584" s="284" t="n">
        <v>0.0124865921638386</v>
      </c>
    </row>
    <row r="585" customFormat="false" ht="15" hidden="false" customHeight="false" outlineLevel="0" collapsed="false">
      <c r="A585" s="345" t="s">
        <v>99</v>
      </c>
      <c r="B585" s="346" t="s">
        <v>499</v>
      </c>
      <c r="C585" s="346" t="s">
        <v>500</v>
      </c>
      <c r="D585" s="346" t="s">
        <v>101</v>
      </c>
      <c r="E585" s="397"/>
      <c r="F585" s="399" t="s">
        <v>545</v>
      </c>
      <c r="G585" s="397"/>
      <c r="H585" s="397"/>
      <c r="I585" s="397"/>
      <c r="BZ585" s="411" t="n">
        <v>-0.0858516177845031</v>
      </c>
      <c r="CA585" s="411" t="n">
        <v>0.193135345666991</v>
      </c>
      <c r="CB585" s="411" t="n">
        <v>0.0477822662912637</v>
      </c>
      <c r="CC585" s="411" t="n">
        <v>0.269257730352831</v>
      </c>
      <c r="CD585" s="411" t="n">
        <v>-0.216034609720177</v>
      </c>
      <c r="CE585" s="411" t="n">
        <v>0.319517827090916</v>
      </c>
      <c r="CF585" s="411" t="n">
        <v>-0.361204211775174</v>
      </c>
      <c r="CG585" s="411" t="n">
        <v>0.131401773691786</v>
      </c>
      <c r="CH585" s="411" t="n">
        <v>-0.000369351992448808</v>
      </c>
      <c r="CI585" s="411" t="n">
        <v>-0.363658756876591</v>
      </c>
      <c r="CJ585" s="411" t="n">
        <v>0.986322580645161</v>
      </c>
      <c r="CK585" s="411" t="n">
        <v>0.31642198259062</v>
      </c>
      <c r="CL585" s="411" t="n">
        <v>-0.218554157414261</v>
      </c>
      <c r="CM585" s="411" t="n">
        <v>0.15600530436979</v>
      </c>
      <c r="CN585" s="411" t="n">
        <v>-0.119138011088958</v>
      </c>
      <c r="CO585" s="411" t="n">
        <v>0.347214039874733</v>
      </c>
      <c r="CP585" s="411" t="n">
        <v>-0.111993371539046</v>
      </c>
      <c r="CQ585" s="411" t="n">
        <v>-0.334292304901122</v>
      </c>
      <c r="CR585" s="411" t="n">
        <v>0.196690675491532</v>
      </c>
      <c r="CS585" s="411" t="n">
        <v>-0.120148355402284</v>
      </c>
      <c r="CT585" s="411" t="n">
        <v>0.0544667948528323</v>
      </c>
      <c r="CU585" s="411" t="n">
        <v>0.357856717045973</v>
      </c>
      <c r="CV585" s="411" t="n">
        <v>0.206833324724963</v>
      </c>
      <c r="CW585" s="411" t="n">
        <v>0.121996105369027</v>
      </c>
      <c r="CX585" s="411" t="n">
        <v>-0.426151968263656</v>
      </c>
      <c r="CY585" s="411" t="n">
        <v>0.289949481520872</v>
      </c>
      <c r="CZ585" s="284" t="n">
        <v>-0.218025352983613</v>
      </c>
      <c r="DA585" s="284" t="n">
        <v>0.244151565074135</v>
      </c>
      <c r="DB585" s="284" t="n">
        <v>-0.186811440677966</v>
      </c>
      <c r="DC585" s="284" t="n">
        <v>-0.188562495929134</v>
      </c>
      <c r="DD585" s="284" t="n">
        <v>0.162827099052817</v>
      </c>
      <c r="DE585" s="284" t="n">
        <v>0.323128429917509</v>
      </c>
      <c r="DF585" s="284" t="n">
        <v>-0.479770444763271</v>
      </c>
      <c r="DG585" s="284" t="n">
        <v>-0.04853833425262</v>
      </c>
      <c r="DH585" s="284" t="n">
        <v>0.106719367588933</v>
      </c>
      <c r="DI585" s="284" t="n">
        <v>0.117541232011986</v>
      </c>
      <c r="DJ585" s="284" t="n">
        <v>-0.212725123676884</v>
      </c>
      <c r="DK585" s="284" t="n">
        <v>0.117419589472422</v>
      </c>
      <c r="DL585" s="284" t="n">
        <v>-0.0150238244864959</v>
      </c>
      <c r="DM585" s="284" t="n">
        <v>0.208160868099429</v>
      </c>
      <c r="DN585" s="284" t="n">
        <v>-0.211221347773761</v>
      </c>
      <c r="DO585" s="284" t="n">
        <v>0.124437045943186</v>
      </c>
      <c r="DP585" s="284" t="n">
        <v>-0.00159160663796976</v>
      </c>
      <c r="DQ585" s="284" t="n">
        <v>0.212973561768075</v>
      </c>
      <c r="DR585" s="284" t="n">
        <v>-0.194481494550178</v>
      </c>
      <c r="DS585" s="284" t="n">
        <v>0.112143488326097</v>
      </c>
      <c r="DT585" s="284" t="n">
        <v>-0.0270336479629598</v>
      </c>
      <c r="DU585" s="284" t="n">
        <v>0.191757632153701</v>
      </c>
      <c r="DV585" s="284" t="n">
        <v>-0.19918096330613</v>
      </c>
      <c r="DW585" s="284" t="n">
        <v>0.108654499445257</v>
      </c>
      <c r="DX585" s="284" t="n">
        <v>-0.0270336479629598</v>
      </c>
      <c r="DY585" s="284" t="n">
        <v>0.191757632153701</v>
      </c>
      <c r="DZ585" s="284" t="n">
        <v>-0.222110314734995</v>
      </c>
      <c r="EA585" s="284" t="n">
        <v>0.108654499445257</v>
      </c>
      <c r="EB585" s="284" t="n">
        <v>-0.0270336479629598</v>
      </c>
      <c r="EC585" s="284" t="n">
        <v>0.191757632153701</v>
      </c>
      <c r="ED585" s="284" t="n">
        <v>-0.222110314734995</v>
      </c>
      <c r="EE585" s="284" t="n">
        <v>0.108654499445257</v>
      </c>
      <c r="EF585" s="284" t="n">
        <v>-0.0270336479629598</v>
      </c>
      <c r="EG585" s="284" t="n">
        <v>0.191757632153701</v>
      </c>
      <c r="EH585" s="284" t="n">
        <v>-0.222110314734995</v>
      </c>
      <c r="EI585" s="284" t="n">
        <v>0.108654499445257</v>
      </c>
      <c r="EJ585" s="284" t="n">
        <v>-0.0270336479629598</v>
      </c>
      <c r="EK585" s="284" t="n">
        <v>0.191757632153701</v>
      </c>
      <c r="EL585" s="284" t="n">
        <v>-0.222110314734995</v>
      </c>
      <c r="EM585" s="284" t="n">
        <v>0.108654499445257</v>
      </c>
      <c r="EN585" s="284" t="n">
        <v>-0.0270336479629598</v>
      </c>
      <c r="EO585" s="284" t="n">
        <v>0.191757632153701</v>
      </c>
      <c r="EP585" s="284" t="n">
        <v>-0.222110314734995</v>
      </c>
      <c r="EQ585" s="284" t="n">
        <v>0.108654499445257</v>
      </c>
      <c r="ER585" s="284" t="n">
        <v>-0.0270336479629598</v>
      </c>
      <c r="ES585" s="284" t="n">
        <v>0.191757632153701</v>
      </c>
      <c r="ET585" s="284" t="n">
        <v>-0.222110314734995</v>
      </c>
      <c r="EU585" s="284" t="n">
        <v>0.108654499445257</v>
      </c>
      <c r="EV585" s="284" t="n">
        <v>-0.0270336479629598</v>
      </c>
      <c r="EW585" s="284" t="n">
        <v>0.191757632153701</v>
      </c>
      <c r="EX585" s="284" t="n">
        <v>-0.222110314734995</v>
      </c>
      <c r="EY585" s="284" t="n">
        <v>0.108654499445257</v>
      </c>
      <c r="EZ585" s="284" t="n">
        <v>-0.0270336479629598</v>
      </c>
      <c r="FA585" s="284" t="n">
        <v>0.191757632153701</v>
      </c>
      <c r="FB585" s="284" t="n">
        <v>-0.222110314734995</v>
      </c>
      <c r="FC585" s="284" t="n">
        <v>0.108654499445257</v>
      </c>
      <c r="FD585" s="284" t="n">
        <v>-0.0270336479629598</v>
      </c>
      <c r="FE585" s="284" t="n">
        <v>0.191757632153701</v>
      </c>
      <c r="FF585" s="284" t="n">
        <v>-0.222110314734995</v>
      </c>
      <c r="FG585" s="284" t="n">
        <v>0.108654499445257</v>
      </c>
      <c r="FH585" s="284" t="n">
        <v>-0.0270336479629598</v>
      </c>
      <c r="FI585" s="284" t="n">
        <v>0.191757632153701</v>
      </c>
      <c r="FJ585" s="284" t="n">
        <v>-0.222110314734995</v>
      </c>
      <c r="FK585" s="284" t="n">
        <v>0.108654499445257</v>
      </c>
      <c r="FL585" s="284" t="n">
        <v>-0.0270336479629598</v>
      </c>
      <c r="FM585" s="284" t="n">
        <v>0.191757632153701</v>
      </c>
      <c r="FN585" s="284" t="n">
        <v>-0.222110314734995</v>
      </c>
      <c r="FO585" s="284" t="n">
        <v>0.108654499445257</v>
      </c>
      <c r="FP585" s="284" t="n">
        <v>-0.0270336479629598</v>
      </c>
      <c r="FQ585" s="284" t="n">
        <v>0.191757632153701</v>
      </c>
      <c r="FR585" s="284" t="n">
        <v>-0.222110314734995</v>
      </c>
      <c r="FS585" s="284" t="n">
        <v>0.108654499445257</v>
      </c>
      <c r="FT585" s="284" t="n">
        <v>-0.0270336479629598</v>
      </c>
      <c r="FU585" s="284" t="n">
        <v>0.191757632153701</v>
      </c>
      <c r="FV585" s="284" t="n">
        <v>-0.222110314734995</v>
      </c>
      <c r="FW585" s="284" t="n">
        <v>0.108654499445257</v>
      </c>
      <c r="FX585" s="284" t="n">
        <v>-0.0270336479629598</v>
      </c>
      <c r="FY585" s="284" t="n">
        <v>0.191757632153701</v>
      </c>
      <c r="FZ585" s="284" t="n">
        <v>-0.222110314734995</v>
      </c>
      <c r="GA585" s="284" t="n">
        <v>0.108654499445257</v>
      </c>
      <c r="GB585" s="284" t="n">
        <v>-0.0270336479629598</v>
      </c>
      <c r="GC585" s="284" t="n">
        <v>0.191757632153701</v>
      </c>
      <c r="GD585" s="284" t="n">
        <v>-0.222110314734995</v>
      </c>
      <c r="GE585" s="284" t="n">
        <v>0.108654499445257</v>
      </c>
      <c r="GF585" s="284" t="n">
        <v>-0.0270336479629598</v>
      </c>
      <c r="GG585" s="284" t="n">
        <v>0.191757632153701</v>
      </c>
      <c r="GH585" s="284" t="n">
        <v>-0.222110314734995</v>
      </c>
      <c r="GI585" s="284" t="n">
        <v>0.108654499445257</v>
      </c>
      <c r="GJ585" s="284" t="n">
        <v>-0.0270336479629598</v>
      </c>
      <c r="GK585" s="284" t="n">
        <v>0.191757632153701</v>
      </c>
      <c r="GL585" s="284" t="n">
        <v>-0.222110314734995</v>
      </c>
      <c r="GM585" s="284" t="n">
        <v>0.108654499445257</v>
      </c>
      <c r="GN585" s="284" t="n">
        <v>-0.0270336479629598</v>
      </c>
      <c r="GO585" s="284" t="n">
        <v>0.191757632153701</v>
      </c>
      <c r="GP585" s="284" t="n">
        <v>-0.222110314734995</v>
      </c>
      <c r="GQ585" s="284" t="n">
        <v>0.108654499445257</v>
      </c>
      <c r="GR585" s="284" t="n">
        <v>-0.0270336479629598</v>
      </c>
      <c r="GS585" s="284" t="n">
        <v>0.191757632153701</v>
      </c>
      <c r="GT585" s="284" t="n">
        <v>-0.222110314734995</v>
      </c>
      <c r="GU585" s="284" t="n">
        <v>0.108654499445257</v>
      </c>
      <c r="GV585" s="284" t="n">
        <v>-0.0270336479629598</v>
      </c>
      <c r="GW585" s="284" t="n">
        <v>0.191757632153701</v>
      </c>
      <c r="GX585" s="284" t="n">
        <v>-0.222110314734995</v>
      </c>
      <c r="GY585" s="284" t="n">
        <v>0.108654499445257</v>
      </c>
      <c r="GZ585" s="284" t="n">
        <v>-0.0270336479629598</v>
      </c>
      <c r="HA585" s="284" t="n">
        <v>0.191757632153701</v>
      </c>
    </row>
    <row r="586" customFormat="false" ht="15" hidden="false" customHeight="false" outlineLevel="0" collapsed="false">
      <c r="A586" s="345" t="s">
        <v>99</v>
      </c>
      <c r="B586" s="346" t="s">
        <v>499</v>
      </c>
      <c r="C586" s="346" t="s">
        <v>500</v>
      </c>
      <c r="D586" s="346" t="s">
        <v>320</v>
      </c>
      <c r="E586" s="397"/>
      <c r="F586" s="399" t="s">
        <v>546</v>
      </c>
      <c r="G586" s="397"/>
      <c r="H586" s="397"/>
      <c r="I586" s="397"/>
      <c r="BZ586" s="411" t="n">
        <v>-0.0156302814740541</v>
      </c>
      <c r="CA586" s="411" t="n">
        <v>0.0805664108146871</v>
      </c>
      <c r="CB586" s="411" t="n">
        <v>-0.0242132980138221</v>
      </c>
      <c r="CC586" s="411" t="n">
        <v>0.0200607939801025</v>
      </c>
      <c r="CD586" s="411" t="n">
        <v>0.0412431937188928</v>
      </c>
      <c r="CE586" s="411" t="n">
        <v>0.0360775731866307</v>
      </c>
      <c r="CF586" s="411" t="n">
        <v>0.050721467709907</v>
      </c>
      <c r="CG586" s="411" t="n">
        <v>0.0255489706880077</v>
      </c>
      <c r="CH586" s="411" t="n">
        <v>0.0323123132161538</v>
      </c>
      <c r="CI586" s="411" t="n">
        <v>0.0376298698822251</v>
      </c>
      <c r="CJ586" s="411" t="n">
        <v>0.0667499150589472</v>
      </c>
      <c r="CK586" s="411" t="n">
        <v>0.0716857290458428</v>
      </c>
      <c r="CL586" s="411" t="n">
        <v>0.0383215563981245</v>
      </c>
      <c r="CM586" s="411" t="n">
        <v>0.0920861420237666</v>
      </c>
      <c r="CN586" s="411" t="n">
        <v>0.0586215091896352</v>
      </c>
      <c r="CO586" s="411" t="n">
        <v>0.051477273438937</v>
      </c>
      <c r="CP586" s="284" t="n">
        <v>0.0309924927609158</v>
      </c>
      <c r="CQ586" s="284" t="n">
        <v>0.0204106006736087</v>
      </c>
      <c r="CR586" s="284" t="n">
        <v>0.00169116449740159</v>
      </c>
      <c r="CS586" s="284" t="n">
        <v>0.0166503294566707</v>
      </c>
      <c r="CT586" s="284" t="n">
        <v>-0.0299268930340687</v>
      </c>
      <c r="CU586" s="284" t="n">
        <v>0.000771285314575154</v>
      </c>
      <c r="CV586" s="284" t="n">
        <v>0.0417341179906172</v>
      </c>
      <c r="CW586" s="284" t="n">
        <v>0.0642335232639628</v>
      </c>
      <c r="CX586" s="284" t="n">
        <v>-0.000412337071746816</v>
      </c>
      <c r="CY586" s="284" t="n">
        <v>0.0251188873271111</v>
      </c>
      <c r="CZ586" s="284" t="n">
        <v>0.0184115084117786</v>
      </c>
      <c r="DA586" s="284" t="n">
        <v>0.00954018641174437</v>
      </c>
      <c r="DB586" s="284" t="n">
        <v>0.0201602761207664</v>
      </c>
      <c r="DC586" s="284" t="n">
        <v>0.0436787625932005</v>
      </c>
      <c r="DD586" s="284" t="n">
        <v>0.010424229251752</v>
      </c>
      <c r="DE586" s="284" t="n">
        <v>0.0690305442597461</v>
      </c>
      <c r="DF586" s="284" t="n">
        <v>0.0661101160973947</v>
      </c>
      <c r="DG586" s="284" t="n">
        <v>-0.000306343910226214</v>
      </c>
      <c r="DH586" s="284" t="n">
        <v>0.0126339302612495</v>
      </c>
      <c r="DI586" s="284" t="n">
        <v>0.0126339302612495</v>
      </c>
      <c r="DJ586" s="284" t="n">
        <v>0.0128200494282811</v>
      </c>
      <c r="DK586" s="284" t="n">
        <v>0.0128200494282811</v>
      </c>
      <c r="DL586" s="284" t="n">
        <v>0.0128200494282811</v>
      </c>
      <c r="DM586" s="284" t="n">
        <v>0.0128200494282811</v>
      </c>
      <c r="DN586" s="284" t="n">
        <v>0.0144669810135307</v>
      </c>
      <c r="DO586" s="284" t="n">
        <v>0.014420160884677</v>
      </c>
      <c r="DP586" s="284" t="n">
        <v>0.0143733407558233</v>
      </c>
      <c r="DQ586" s="284" t="n">
        <v>0.0143265206269696</v>
      </c>
      <c r="DR586" s="284" t="n">
        <v>0.0129815459073779</v>
      </c>
      <c r="DS586" s="284" t="n">
        <v>0.0129775768524518</v>
      </c>
      <c r="DT586" s="284" t="n">
        <v>0.0129736077975258</v>
      </c>
      <c r="DU586" s="284" t="n">
        <v>0.0129696387425997</v>
      </c>
      <c r="DV586" s="284" t="n">
        <v>0.0129656696876737</v>
      </c>
      <c r="DW586" s="284" t="n">
        <v>0.012845900306715</v>
      </c>
      <c r="DX586" s="284" t="n">
        <v>0.0127261309257563</v>
      </c>
      <c r="DY586" s="284" t="n">
        <v>0.0126063615447973</v>
      </c>
      <c r="DZ586" s="284" t="n">
        <v>0.0124865921638386</v>
      </c>
      <c r="EA586" s="284" t="n">
        <v>0.0124865921638386</v>
      </c>
      <c r="EB586" s="284" t="n">
        <v>0.0124865921638386</v>
      </c>
      <c r="EC586" s="284" t="n">
        <v>0.0124865921638386</v>
      </c>
      <c r="ED586" s="284" t="n">
        <v>0.0124865921638386</v>
      </c>
      <c r="EE586" s="284" t="n">
        <v>0.0124865921638386</v>
      </c>
      <c r="EF586" s="284" t="n">
        <v>0.0124865921638386</v>
      </c>
      <c r="EG586" s="284" t="n">
        <v>0.0124865921638386</v>
      </c>
      <c r="EH586" s="284" t="n">
        <v>0.0124865921638386</v>
      </c>
      <c r="EI586" s="284" t="n">
        <v>0.0124865921638386</v>
      </c>
      <c r="EJ586" s="284" t="n">
        <v>0.0124865921638386</v>
      </c>
      <c r="EK586" s="284" t="n">
        <v>0.0124865921638386</v>
      </c>
      <c r="EL586" s="284" t="n">
        <v>0.0124865921638386</v>
      </c>
      <c r="EM586" s="284" t="n">
        <v>0.0124865921638386</v>
      </c>
      <c r="EN586" s="284" t="n">
        <v>0.0124865921638386</v>
      </c>
      <c r="EO586" s="284" t="n">
        <v>0.0124865921638386</v>
      </c>
      <c r="EP586" s="284" t="n">
        <v>0.0124865921638386</v>
      </c>
      <c r="EQ586" s="284" t="n">
        <v>0.0124865921638386</v>
      </c>
      <c r="ER586" s="284" t="n">
        <v>0.0124865921638386</v>
      </c>
      <c r="ES586" s="284" t="n">
        <v>0.0124865921638386</v>
      </c>
      <c r="ET586" s="284" t="n">
        <v>0.0124865921638386</v>
      </c>
      <c r="EU586" s="284" t="n">
        <v>0.0124865921638386</v>
      </c>
      <c r="EV586" s="284" t="n">
        <v>0.0124865921638386</v>
      </c>
      <c r="EW586" s="284" t="n">
        <v>0.0124865921638386</v>
      </c>
      <c r="EX586" s="284" t="n">
        <v>0.0124865921638386</v>
      </c>
      <c r="EY586" s="284" t="n">
        <v>0.0124865921638386</v>
      </c>
      <c r="EZ586" s="284" t="n">
        <v>0.0124865921638386</v>
      </c>
      <c r="FA586" s="284" t="n">
        <v>0.0124865921638386</v>
      </c>
      <c r="FB586" s="284" t="n">
        <v>0.0124865921638386</v>
      </c>
      <c r="FC586" s="284" t="n">
        <v>0.0124865921638386</v>
      </c>
      <c r="FD586" s="284" t="n">
        <v>0.0124865921638386</v>
      </c>
      <c r="FE586" s="284" t="n">
        <v>0.0124865921638386</v>
      </c>
      <c r="FF586" s="284" t="n">
        <v>0.0124865921638386</v>
      </c>
      <c r="FG586" s="284" t="n">
        <v>0.0124865921638386</v>
      </c>
      <c r="FH586" s="284" t="n">
        <v>0.0124865921638386</v>
      </c>
      <c r="FI586" s="284" t="n">
        <v>0.0124865921638386</v>
      </c>
      <c r="FJ586" s="284" t="n">
        <v>0.0124865921638386</v>
      </c>
      <c r="FK586" s="284" t="n">
        <v>0.0124865921638386</v>
      </c>
      <c r="FL586" s="284" t="n">
        <v>0.0124865921638386</v>
      </c>
      <c r="FM586" s="284" t="n">
        <v>0.0124865921638386</v>
      </c>
      <c r="FN586" s="284" t="n">
        <v>0.0124865921638386</v>
      </c>
      <c r="FO586" s="284" t="n">
        <v>0.0124865921638386</v>
      </c>
      <c r="FP586" s="284" t="n">
        <v>0.0124865921638386</v>
      </c>
      <c r="FQ586" s="284" t="n">
        <v>0.0124865921638386</v>
      </c>
      <c r="FR586" s="284" t="n">
        <v>0.0124865921638386</v>
      </c>
      <c r="FS586" s="284" t="n">
        <v>0.0124865921638386</v>
      </c>
      <c r="FT586" s="284" t="n">
        <v>0.0124865921638386</v>
      </c>
      <c r="FU586" s="284" t="n">
        <v>0.0124865921638386</v>
      </c>
      <c r="FV586" s="284" t="n">
        <v>0.0124865921638386</v>
      </c>
      <c r="FW586" s="284" t="n">
        <v>0.0124865921638386</v>
      </c>
      <c r="FX586" s="284" t="n">
        <v>0.0124865921638386</v>
      </c>
      <c r="FY586" s="284" t="n">
        <v>0.0124865921638386</v>
      </c>
      <c r="FZ586" s="284" t="n">
        <v>0.0124865921638386</v>
      </c>
      <c r="GA586" s="284" t="n">
        <v>0.0124865921638386</v>
      </c>
      <c r="GB586" s="284" t="n">
        <v>0.0124865921638386</v>
      </c>
      <c r="GC586" s="284" t="n">
        <v>0.0124865921638386</v>
      </c>
      <c r="GD586" s="284" t="n">
        <v>0.0124865921638386</v>
      </c>
      <c r="GE586" s="284" t="n">
        <v>0.0124865921638386</v>
      </c>
      <c r="GF586" s="284" t="n">
        <v>0.0124865921638386</v>
      </c>
      <c r="GG586" s="284" t="n">
        <v>0.0124865921638386</v>
      </c>
      <c r="GH586" s="284" t="n">
        <v>0.0124865921638386</v>
      </c>
      <c r="GI586" s="284" t="n">
        <v>0.0124865921638386</v>
      </c>
      <c r="GJ586" s="284" t="n">
        <v>0.0124865921638386</v>
      </c>
      <c r="GK586" s="284" t="n">
        <v>0.0124865921638386</v>
      </c>
      <c r="GL586" s="284" t="n">
        <v>0.0124865921638386</v>
      </c>
      <c r="GM586" s="284" t="n">
        <v>0.0124865921638386</v>
      </c>
      <c r="GN586" s="284" t="n">
        <v>0.0124865921638386</v>
      </c>
      <c r="GO586" s="284" t="n">
        <v>0.0124865921638386</v>
      </c>
      <c r="GP586" s="284" t="n">
        <v>0.0124865921638386</v>
      </c>
      <c r="GQ586" s="284" t="n">
        <v>0.0124865921638386</v>
      </c>
      <c r="GR586" s="284" t="n">
        <v>0.0124865921638386</v>
      </c>
      <c r="GS586" s="284" t="n">
        <v>0.0124865921638386</v>
      </c>
      <c r="GT586" s="284" t="n">
        <v>0.0124865921638386</v>
      </c>
      <c r="GU586" s="284" t="n">
        <v>0.0124865921638386</v>
      </c>
      <c r="GV586" s="284" t="n">
        <v>0.0124865921638386</v>
      </c>
      <c r="GW586" s="284" t="n">
        <v>0.0124865921638386</v>
      </c>
      <c r="GX586" s="284" t="n">
        <v>0.0124865921638386</v>
      </c>
      <c r="GY586" s="284" t="n">
        <v>0.0124865921638386</v>
      </c>
      <c r="GZ586" s="284" t="n">
        <v>0.0124865921638386</v>
      </c>
      <c r="HA586" s="284" t="n">
        <v>0.0124865921638386</v>
      </c>
    </row>
    <row r="587" customFormat="false" ht="15" hidden="false" customHeight="false" outlineLevel="0" collapsed="false">
      <c r="A587" s="345" t="s">
        <v>99</v>
      </c>
      <c r="B587" s="346" t="s">
        <v>499</v>
      </c>
      <c r="C587" s="346" t="s">
        <v>500</v>
      </c>
      <c r="D587" s="346" t="s">
        <v>101</v>
      </c>
      <c r="E587" s="397"/>
      <c r="F587" s="399" t="s">
        <v>547</v>
      </c>
      <c r="G587" s="397"/>
      <c r="H587" s="397"/>
      <c r="I587" s="397"/>
      <c r="BZ587" s="411" t="n">
        <v>-0.186603053435115</v>
      </c>
      <c r="CA587" s="411" t="n">
        <v>-0.0600159542020553</v>
      </c>
      <c r="CB587" s="411" t="n">
        <v>0.0174720447284344</v>
      </c>
      <c r="CC587" s="411" t="n">
        <v>0.158522225493082</v>
      </c>
      <c r="CD587" s="411" t="n">
        <v>-0.07652564265447</v>
      </c>
      <c r="CE587" s="411" t="n">
        <v>0.0895625057323672</v>
      </c>
      <c r="CF587" s="411" t="n">
        <v>-0.360031987878278</v>
      </c>
      <c r="CG587" s="411" t="n">
        <v>0.381453469253535</v>
      </c>
      <c r="CH587" s="411" t="n">
        <v>-0.156105689121638</v>
      </c>
      <c r="CI587" s="411" t="n">
        <v>-0.506205573733499</v>
      </c>
      <c r="CJ587" s="411" t="n">
        <v>1.60642065577516</v>
      </c>
      <c r="CK587" s="411" t="n">
        <v>0.397124572630841</v>
      </c>
      <c r="CL587" s="411" t="n">
        <v>-0.150279224446257</v>
      </c>
      <c r="CM587" s="411" t="n">
        <v>0.237594151528578</v>
      </c>
      <c r="CN587" s="411" t="n">
        <v>-0.221784659446881</v>
      </c>
      <c r="CO587" s="411" t="n">
        <v>0.135595169637723</v>
      </c>
      <c r="CP587" s="411" t="n">
        <v>-0.107757747620012</v>
      </c>
      <c r="CQ587" s="411" t="n">
        <v>-0.3946273174423</v>
      </c>
      <c r="CR587" s="411" t="n">
        <v>0.3700625</v>
      </c>
      <c r="CS587" s="411" t="n">
        <v>-0.239222663199672</v>
      </c>
      <c r="CT587" s="411" t="n">
        <v>-0.20831084727469</v>
      </c>
      <c r="CU587" s="411" t="n">
        <v>0.327046883284102</v>
      </c>
      <c r="CV587" s="411" t="n">
        <v>0.362992979852748</v>
      </c>
      <c r="CW587" s="411" t="n">
        <v>0.0410368075038734</v>
      </c>
      <c r="CX587" s="411" t="n">
        <v>-0.323196975182012</v>
      </c>
      <c r="CY587" s="411" t="n">
        <v>0.486152383216451</v>
      </c>
      <c r="CZ587" s="284" t="n">
        <v>-0.427977285451492</v>
      </c>
      <c r="DA587" s="284" t="n">
        <v>0.0555089485458613</v>
      </c>
      <c r="DB587" s="284" t="n">
        <v>0.105974301231951</v>
      </c>
      <c r="DC587" s="284" t="n">
        <v>-0.212720086237873</v>
      </c>
      <c r="DD587" s="284" t="n">
        <v>0.0776662102540695</v>
      </c>
      <c r="DE587" s="284" t="n">
        <v>0.690054351662314</v>
      </c>
      <c r="DF587" s="284" t="n">
        <v>-0.433070208411644</v>
      </c>
      <c r="DG587" s="284" t="n">
        <v>-0.0833947252099602</v>
      </c>
      <c r="DH587" s="284" t="n">
        <v>0.205593955955634</v>
      </c>
      <c r="DI587" s="284" t="n">
        <v>0.0982451047850719</v>
      </c>
      <c r="DJ587" s="284" t="n">
        <v>-0.214240686756222</v>
      </c>
      <c r="DK587" s="284" t="n">
        <v>0.11684402416731</v>
      </c>
      <c r="DL587" s="284" t="n">
        <v>-0.016875593227543</v>
      </c>
      <c r="DM587" s="284" t="n">
        <v>0.206295992937232</v>
      </c>
      <c r="DN587" s="284" t="n">
        <v>-0.212401915531285</v>
      </c>
      <c r="DO587" s="284" t="n">
        <v>0.122809120584902</v>
      </c>
      <c r="DP587" s="284" t="n">
        <v>-0.00504915215966628</v>
      </c>
      <c r="DQ587" s="284" t="n">
        <v>0.21229013942649</v>
      </c>
      <c r="DR587" s="284" t="n">
        <v>-0.21125016630643</v>
      </c>
      <c r="DS587" s="284" t="n">
        <v>0.113149917146492</v>
      </c>
      <c r="DT587" s="284" t="n">
        <v>-0.0270336479629598</v>
      </c>
      <c r="DU587" s="284" t="n">
        <v>0.191757632153701</v>
      </c>
      <c r="DV587" s="284" t="n">
        <v>-0.222110314734994</v>
      </c>
      <c r="DW587" s="284" t="n">
        <v>0.108654499445257</v>
      </c>
      <c r="DX587" s="284" t="n">
        <v>-0.0270336479629598</v>
      </c>
      <c r="DY587" s="284" t="n">
        <v>0.191757632153701</v>
      </c>
      <c r="DZ587" s="284" t="n">
        <v>-0.222110314734994</v>
      </c>
      <c r="EA587" s="284" t="n">
        <v>0.108654499445257</v>
      </c>
      <c r="EB587" s="284" t="n">
        <v>-0.0270336479629598</v>
      </c>
      <c r="EC587" s="284" t="n">
        <v>0.191757632153701</v>
      </c>
      <c r="ED587" s="284" t="n">
        <v>-0.222110314734994</v>
      </c>
      <c r="EE587" s="284" t="n">
        <v>0.108654499445257</v>
      </c>
      <c r="EF587" s="284" t="n">
        <v>-0.0270336479629598</v>
      </c>
      <c r="EG587" s="284" t="n">
        <v>0.191757632153701</v>
      </c>
      <c r="EH587" s="284" t="n">
        <v>-0.222110314734994</v>
      </c>
      <c r="EI587" s="284" t="n">
        <v>0.108654499445257</v>
      </c>
      <c r="EJ587" s="284" t="n">
        <v>-0.0270336479629598</v>
      </c>
      <c r="EK587" s="284" t="n">
        <v>0.191757632153701</v>
      </c>
      <c r="EL587" s="284" t="n">
        <v>-0.222110314734994</v>
      </c>
      <c r="EM587" s="284" t="n">
        <v>0.108654499445257</v>
      </c>
      <c r="EN587" s="284" t="n">
        <v>-0.0270336479629598</v>
      </c>
      <c r="EO587" s="284" t="n">
        <v>0.191757632153701</v>
      </c>
      <c r="EP587" s="284" t="n">
        <v>-0.222110314734994</v>
      </c>
      <c r="EQ587" s="284" t="n">
        <v>0.108654499445257</v>
      </c>
      <c r="ER587" s="284" t="n">
        <v>-0.0270336479629598</v>
      </c>
      <c r="ES587" s="284" t="n">
        <v>0.191757632153701</v>
      </c>
      <c r="ET587" s="284" t="n">
        <v>-0.222110314734994</v>
      </c>
      <c r="EU587" s="284" t="n">
        <v>0.108654499445257</v>
      </c>
      <c r="EV587" s="284" t="n">
        <v>-0.0270336479629598</v>
      </c>
      <c r="EW587" s="284" t="n">
        <v>0.191757632153701</v>
      </c>
      <c r="EX587" s="284" t="n">
        <v>-0.222110314734994</v>
      </c>
      <c r="EY587" s="284" t="n">
        <v>0.108654499445257</v>
      </c>
      <c r="EZ587" s="284" t="n">
        <v>-0.0270336479629598</v>
      </c>
      <c r="FA587" s="284" t="n">
        <v>0.191757632153701</v>
      </c>
      <c r="FB587" s="284" t="n">
        <v>-0.222110314734994</v>
      </c>
      <c r="FC587" s="284" t="n">
        <v>0.108654499445257</v>
      </c>
      <c r="FD587" s="284" t="n">
        <v>-0.0270336479629598</v>
      </c>
      <c r="FE587" s="284" t="n">
        <v>0.191757632153701</v>
      </c>
      <c r="FF587" s="284" t="n">
        <v>-0.222110314734994</v>
      </c>
      <c r="FG587" s="284" t="n">
        <v>0.108654499445257</v>
      </c>
      <c r="FH587" s="284" t="n">
        <v>-0.0270336479629598</v>
      </c>
      <c r="FI587" s="284" t="n">
        <v>0.191757632153701</v>
      </c>
      <c r="FJ587" s="284" t="n">
        <v>-0.222110314734994</v>
      </c>
      <c r="FK587" s="284" t="n">
        <v>0.108654499445257</v>
      </c>
      <c r="FL587" s="284" t="n">
        <v>-0.0270336479629598</v>
      </c>
      <c r="FM587" s="284" t="n">
        <v>0.191757632153701</v>
      </c>
      <c r="FN587" s="284" t="n">
        <v>-0.222110314734994</v>
      </c>
      <c r="FO587" s="284" t="n">
        <v>0.108654499445257</v>
      </c>
      <c r="FP587" s="284" t="n">
        <v>-0.0270336479629598</v>
      </c>
      <c r="FQ587" s="284" t="n">
        <v>0.191757632153701</v>
      </c>
      <c r="FR587" s="284" t="n">
        <v>-0.222110314734994</v>
      </c>
      <c r="FS587" s="284" t="n">
        <v>0.108654499445257</v>
      </c>
      <c r="FT587" s="284" t="n">
        <v>-0.0270336479629598</v>
      </c>
      <c r="FU587" s="284" t="n">
        <v>0.191757632153701</v>
      </c>
      <c r="FV587" s="284" t="n">
        <v>-0.222110314734994</v>
      </c>
      <c r="FW587" s="284" t="n">
        <v>0.108654499445257</v>
      </c>
      <c r="FX587" s="284" t="n">
        <v>-0.0270336479629598</v>
      </c>
      <c r="FY587" s="284" t="n">
        <v>0.191757632153701</v>
      </c>
      <c r="FZ587" s="284" t="n">
        <v>-0.222110314734994</v>
      </c>
      <c r="GA587" s="284" t="n">
        <v>0.108654499445257</v>
      </c>
      <c r="GB587" s="284" t="n">
        <v>-0.0270336479629598</v>
      </c>
      <c r="GC587" s="284" t="n">
        <v>0.191757632153701</v>
      </c>
      <c r="GD587" s="284" t="n">
        <v>-0.222110314734994</v>
      </c>
      <c r="GE587" s="284" t="n">
        <v>0.108654499445257</v>
      </c>
      <c r="GF587" s="284" t="n">
        <v>-0.0270336479629598</v>
      </c>
      <c r="GG587" s="284" t="n">
        <v>0.191757632153701</v>
      </c>
      <c r="GH587" s="284" t="n">
        <v>-0.222110314734994</v>
      </c>
      <c r="GI587" s="284" t="n">
        <v>0.108654499445257</v>
      </c>
      <c r="GJ587" s="284" t="n">
        <v>-0.0270336479629598</v>
      </c>
      <c r="GK587" s="284" t="n">
        <v>0.191757632153701</v>
      </c>
      <c r="GL587" s="284" t="n">
        <v>-0.222110314734994</v>
      </c>
      <c r="GM587" s="284" t="n">
        <v>0.108654499445257</v>
      </c>
      <c r="GN587" s="284" t="n">
        <v>-0.0270336479629598</v>
      </c>
      <c r="GO587" s="284" t="n">
        <v>0.191757632153701</v>
      </c>
      <c r="GP587" s="284" t="n">
        <v>-0.222110314734994</v>
      </c>
      <c r="GQ587" s="284" t="n">
        <v>0.108654499445257</v>
      </c>
      <c r="GR587" s="284" t="n">
        <v>-0.0270336479629598</v>
      </c>
      <c r="GS587" s="284" t="n">
        <v>0.191757632153701</v>
      </c>
      <c r="GT587" s="284" t="n">
        <v>-0.222110314734994</v>
      </c>
      <c r="GU587" s="284" t="n">
        <v>0.108654499445257</v>
      </c>
      <c r="GV587" s="284" t="n">
        <v>-0.0270336479629598</v>
      </c>
      <c r="GW587" s="284" t="n">
        <v>0.191757632153701</v>
      </c>
      <c r="GX587" s="284" t="n">
        <v>-0.222110314734994</v>
      </c>
      <c r="GY587" s="284" t="n">
        <v>0.108654499445257</v>
      </c>
      <c r="GZ587" s="284" t="n">
        <v>-0.0270336479629598</v>
      </c>
      <c r="HA587" s="284" t="n">
        <v>0.191757632153701</v>
      </c>
    </row>
    <row r="588" customFormat="false" ht="15" hidden="false" customHeight="false" outlineLevel="0" collapsed="false">
      <c r="A588" s="345" t="s">
        <v>99</v>
      </c>
      <c r="B588" s="346" t="s">
        <v>499</v>
      </c>
      <c r="C588" s="346" t="s">
        <v>500</v>
      </c>
      <c r="D588" s="346" t="s">
        <v>320</v>
      </c>
      <c r="E588" s="397"/>
      <c r="F588" s="399" t="s">
        <v>548</v>
      </c>
      <c r="G588" s="397"/>
      <c r="H588" s="397"/>
      <c r="I588" s="397"/>
      <c r="BZ588" s="411" t="n">
        <v>0.00438519253406855</v>
      </c>
      <c r="CA588" s="411" t="n">
        <v>-0.00807327628063603</v>
      </c>
      <c r="CB588" s="411" t="n">
        <v>0.00611398927575779</v>
      </c>
      <c r="CC588" s="411" t="n">
        <v>0.0506661366900663</v>
      </c>
      <c r="CD588" s="411" t="n">
        <v>0.0337353584979696</v>
      </c>
      <c r="CE588" s="411" t="n">
        <v>0.0338287564967945</v>
      </c>
      <c r="CF588" s="411" t="n">
        <v>0.0161681624969414</v>
      </c>
      <c r="CG588" s="411" t="n">
        <v>0.0240285718077842</v>
      </c>
      <c r="CH588" s="411" t="n">
        <v>0.0293517358248105</v>
      </c>
      <c r="CI588" s="411" t="n">
        <v>0.0559329326496159</v>
      </c>
      <c r="CJ588" s="411" t="n">
        <v>0.0218216221473322</v>
      </c>
      <c r="CK588" s="411" t="n">
        <v>0.080028507350111</v>
      </c>
      <c r="CL588" s="411" t="n">
        <v>0.092491220093152</v>
      </c>
      <c r="CM588" s="411" t="n">
        <v>0.0716100966709536</v>
      </c>
      <c r="CN588" s="411" t="n">
        <v>0.0306517406490914</v>
      </c>
      <c r="CO588" s="411" t="n">
        <v>0.0598603820544108</v>
      </c>
      <c r="CP588" s="284" t="n">
        <v>0.0621652865548796</v>
      </c>
      <c r="CQ588" s="284" t="n">
        <v>0.0701156853375236</v>
      </c>
      <c r="CR588" s="284" t="n">
        <v>0.0147478349952554</v>
      </c>
      <c r="CS588" s="284" t="n">
        <v>0.0117744450581425</v>
      </c>
      <c r="CT588" s="284" t="n">
        <v>-0.0379715796742099</v>
      </c>
      <c r="CU588" s="284" t="n">
        <v>-0.0374394140520657</v>
      </c>
      <c r="CV588" s="284" t="n">
        <v>0.0270115112973406</v>
      </c>
      <c r="CW588" s="284" t="n">
        <v>0.0742807992425885</v>
      </c>
      <c r="CX588" s="284" t="n">
        <v>0.0375706181771871</v>
      </c>
      <c r="CY588" s="284" t="n">
        <v>0.00991010172122575</v>
      </c>
      <c r="CZ588" s="284" t="n">
        <v>0.0418804284253724</v>
      </c>
      <c r="DA588" s="284" t="n">
        <v>0.0035791478890741</v>
      </c>
      <c r="DB588" s="284" t="n">
        <v>0.0305418732344041</v>
      </c>
      <c r="DC588" s="284" t="n">
        <v>-0.00123991459656037</v>
      </c>
      <c r="DD588" s="284" t="n">
        <v>-0.00106382656971904</v>
      </c>
      <c r="DE588" s="284" t="n">
        <v>0.0440141960741509</v>
      </c>
      <c r="DF588" s="284" t="n">
        <v>0.0788566602924024</v>
      </c>
      <c r="DG588" s="284" t="n">
        <v>-0.010826778844743</v>
      </c>
      <c r="DH588" s="284" t="n">
        <v>0.0084226201741664</v>
      </c>
      <c r="DI588" s="284" t="n">
        <v>0.0084226201741664</v>
      </c>
      <c r="DJ588" s="284" t="n">
        <v>0.0116545903893464</v>
      </c>
      <c r="DK588" s="284" t="n">
        <v>0.0116545903893464</v>
      </c>
      <c r="DL588" s="284" t="n">
        <v>0.0116545903893464</v>
      </c>
      <c r="DM588" s="284" t="n">
        <v>0.0116545903893464</v>
      </c>
      <c r="DN588" s="284" t="n">
        <v>0.0131518009213916</v>
      </c>
      <c r="DO588" s="284" t="n">
        <v>0.0131092371678883</v>
      </c>
      <c r="DP588" s="284" t="n">
        <v>0.0130666734143847</v>
      </c>
      <c r="DQ588" s="284" t="n">
        <v>0.0130241096608814</v>
      </c>
      <c r="DR588" s="284" t="n">
        <v>0.0129815459073779</v>
      </c>
      <c r="DS588" s="284" t="n">
        <v>0.0129775768524518</v>
      </c>
      <c r="DT588" s="284" t="n">
        <v>0.0129736077975258</v>
      </c>
      <c r="DU588" s="284" t="n">
        <v>0.0129696387425997</v>
      </c>
      <c r="DV588" s="284" t="n">
        <v>0.0129656696876737</v>
      </c>
      <c r="DW588" s="284" t="n">
        <v>0.012845900306715</v>
      </c>
      <c r="DX588" s="284" t="n">
        <v>0.0127261309257563</v>
      </c>
      <c r="DY588" s="284" t="n">
        <v>0.0126063615447973</v>
      </c>
      <c r="DZ588" s="284" t="n">
        <v>0.0124865921638386</v>
      </c>
      <c r="EA588" s="284" t="n">
        <v>0.0124865921638386</v>
      </c>
      <c r="EB588" s="284" t="n">
        <v>0.0124865921638386</v>
      </c>
      <c r="EC588" s="284" t="n">
        <v>0.0124865921638386</v>
      </c>
      <c r="ED588" s="284" t="n">
        <v>0.0124865921638386</v>
      </c>
      <c r="EE588" s="284" t="n">
        <v>0.0124865921638386</v>
      </c>
      <c r="EF588" s="284" t="n">
        <v>0.0124865921638386</v>
      </c>
      <c r="EG588" s="284" t="n">
        <v>0.0124865921638386</v>
      </c>
      <c r="EH588" s="284" t="n">
        <v>0.0124865921638386</v>
      </c>
      <c r="EI588" s="284" t="n">
        <v>0.0124865921638386</v>
      </c>
      <c r="EJ588" s="284" t="n">
        <v>0.0124865921638386</v>
      </c>
      <c r="EK588" s="284" t="n">
        <v>0.0124865921638386</v>
      </c>
      <c r="EL588" s="284" t="n">
        <v>0.0124865921638386</v>
      </c>
      <c r="EM588" s="284" t="n">
        <v>0.0124865921638386</v>
      </c>
      <c r="EN588" s="284" t="n">
        <v>0.0124865921638386</v>
      </c>
      <c r="EO588" s="284" t="n">
        <v>0.0124865921638386</v>
      </c>
      <c r="EP588" s="284" t="n">
        <v>0.0124865921638386</v>
      </c>
      <c r="EQ588" s="284" t="n">
        <v>0.0124865921638386</v>
      </c>
      <c r="ER588" s="284" t="n">
        <v>0.0124865921638386</v>
      </c>
      <c r="ES588" s="284" t="n">
        <v>0.0124865921638386</v>
      </c>
      <c r="ET588" s="284" t="n">
        <v>0.0124865921638386</v>
      </c>
      <c r="EU588" s="284" t="n">
        <v>0.0124865921638386</v>
      </c>
      <c r="EV588" s="284" t="n">
        <v>0.0124865921638386</v>
      </c>
      <c r="EW588" s="284" t="n">
        <v>0.0124865921638386</v>
      </c>
      <c r="EX588" s="284" t="n">
        <v>0.0124865921638386</v>
      </c>
      <c r="EY588" s="284" t="n">
        <v>0.0124865921638386</v>
      </c>
      <c r="EZ588" s="284" t="n">
        <v>0.0124865921638386</v>
      </c>
      <c r="FA588" s="284" t="n">
        <v>0.0124865921638386</v>
      </c>
      <c r="FB588" s="284" t="n">
        <v>0.0124865921638386</v>
      </c>
      <c r="FC588" s="284" t="n">
        <v>0.0124865921638386</v>
      </c>
      <c r="FD588" s="284" t="n">
        <v>0.0124865921638386</v>
      </c>
      <c r="FE588" s="284" t="n">
        <v>0.0124865921638386</v>
      </c>
      <c r="FF588" s="284" t="n">
        <v>0.0124865921638386</v>
      </c>
      <c r="FG588" s="284" t="n">
        <v>0.0124865921638386</v>
      </c>
      <c r="FH588" s="284" t="n">
        <v>0.0124865921638386</v>
      </c>
      <c r="FI588" s="284" t="n">
        <v>0.0124865921638386</v>
      </c>
      <c r="FJ588" s="284" t="n">
        <v>0.0124865921638386</v>
      </c>
      <c r="FK588" s="284" t="n">
        <v>0.0124865921638386</v>
      </c>
      <c r="FL588" s="284" t="n">
        <v>0.0124865921638386</v>
      </c>
      <c r="FM588" s="284" t="n">
        <v>0.0124865921638386</v>
      </c>
      <c r="FN588" s="284" t="n">
        <v>0.0124865921638386</v>
      </c>
      <c r="FO588" s="284" t="n">
        <v>0.0124865921638386</v>
      </c>
      <c r="FP588" s="284" t="n">
        <v>0.0124865921638386</v>
      </c>
      <c r="FQ588" s="284" t="n">
        <v>0.0124865921638386</v>
      </c>
      <c r="FR588" s="284" t="n">
        <v>0.0124865921638386</v>
      </c>
      <c r="FS588" s="284" t="n">
        <v>0.0124865921638386</v>
      </c>
      <c r="FT588" s="284" t="n">
        <v>0.0124865921638386</v>
      </c>
      <c r="FU588" s="284" t="n">
        <v>0.0124865921638386</v>
      </c>
      <c r="FV588" s="284" t="n">
        <v>0.0124865921638386</v>
      </c>
      <c r="FW588" s="284" t="n">
        <v>0.0124865921638386</v>
      </c>
      <c r="FX588" s="284" t="n">
        <v>0.0124865921638386</v>
      </c>
      <c r="FY588" s="284" t="n">
        <v>0.0124865921638386</v>
      </c>
      <c r="FZ588" s="284" t="n">
        <v>0.0124865921638386</v>
      </c>
      <c r="GA588" s="284" t="n">
        <v>0.0124865921638386</v>
      </c>
      <c r="GB588" s="284" t="n">
        <v>0.0124865921638386</v>
      </c>
      <c r="GC588" s="284" t="n">
        <v>0.0124865921638386</v>
      </c>
      <c r="GD588" s="284" t="n">
        <v>0.0124865921638386</v>
      </c>
      <c r="GE588" s="284" t="n">
        <v>0.0124865921638386</v>
      </c>
      <c r="GF588" s="284" t="n">
        <v>0.0124865921638386</v>
      </c>
      <c r="GG588" s="284" t="n">
        <v>0.0124865921638386</v>
      </c>
      <c r="GH588" s="284" t="n">
        <v>0.0124865921638386</v>
      </c>
      <c r="GI588" s="284" t="n">
        <v>0.0124865921638386</v>
      </c>
      <c r="GJ588" s="284" t="n">
        <v>0.0124865921638386</v>
      </c>
      <c r="GK588" s="284" t="n">
        <v>0.0124865921638386</v>
      </c>
      <c r="GL588" s="284" t="n">
        <v>0.0124865921638386</v>
      </c>
      <c r="GM588" s="284" t="n">
        <v>0.0124865921638386</v>
      </c>
      <c r="GN588" s="284" t="n">
        <v>0.0124865921638386</v>
      </c>
      <c r="GO588" s="284" t="n">
        <v>0.0124865921638386</v>
      </c>
      <c r="GP588" s="284" t="n">
        <v>0.0124865921638386</v>
      </c>
      <c r="GQ588" s="284" t="n">
        <v>0.0124865921638386</v>
      </c>
      <c r="GR588" s="284" t="n">
        <v>0.0124865921638386</v>
      </c>
      <c r="GS588" s="284" t="n">
        <v>0.0124865921638386</v>
      </c>
      <c r="GT588" s="284" t="n">
        <v>0.0124865921638386</v>
      </c>
      <c r="GU588" s="284" t="n">
        <v>0.0124865921638386</v>
      </c>
      <c r="GV588" s="284" t="n">
        <v>0.0124865921638386</v>
      </c>
      <c r="GW588" s="284" t="n">
        <v>0.0124865921638386</v>
      </c>
      <c r="GX588" s="284" t="n">
        <v>0.0124865921638386</v>
      </c>
      <c r="GY588" s="284" t="n">
        <v>0.0124865921638386</v>
      </c>
      <c r="GZ588" s="284" t="n">
        <v>0.0124865921638386</v>
      </c>
      <c r="HA588" s="284" t="n">
        <v>0.0124865921638386</v>
      </c>
    </row>
    <row r="589" customFormat="false" ht="15" hidden="false" customHeight="false" outlineLevel="0" collapsed="false">
      <c r="A589" s="345" t="s">
        <v>99</v>
      </c>
      <c r="B589" s="346" t="s">
        <v>499</v>
      </c>
      <c r="C589" s="346" t="s">
        <v>500</v>
      </c>
      <c r="D589" s="346" t="s">
        <v>101</v>
      </c>
      <c r="E589" s="397"/>
      <c r="F589" s="399" t="s">
        <v>549</v>
      </c>
      <c r="G589" s="397"/>
      <c r="H589" s="397"/>
      <c r="I589" s="397"/>
      <c r="BZ589" s="411" t="n">
        <v>-0.10146003464489</v>
      </c>
      <c r="CA589" s="411" t="n">
        <v>0.11423850179014</v>
      </c>
      <c r="CB589" s="411" t="n">
        <v>0.185377428444313</v>
      </c>
      <c r="CC589" s="411" t="n">
        <v>0.124192001334501</v>
      </c>
      <c r="CD589" s="411" t="n">
        <v>-0.123418778053938</v>
      </c>
      <c r="CE589" s="411" t="n">
        <v>0.419593736775286</v>
      </c>
      <c r="CF589" s="411" t="n">
        <v>-0.403577284245044</v>
      </c>
      <c r="CG589" s="411" t="n">
        <v>0.119958014694857</v>
      </c>
      <c r="CH589" s="411" t="n">
        <v>-0.146873744811889</v>
      </c>
      <c r="CI589" s="411" t="n">
        <v>-0.18544674618121</v>
      </c>
      <c r="CJ589" s="411" t="n">
        <v>0.139682743561749</v>
      </c>
      <c r="CK589" s="411" t="n">
        <v>0.61264510312183</v>
      </c>
      <c r="CL589" s="411" t="n">
        <v>-0.426759382207003</v>
      </c>
      <c r="CM589" s="411" t="n">
        <v>0.303931728131667</v>
      </c>
      <c r="CN589" s="411" t="n">
        <v>-0.18858398391847</v>
      </c>
      <c r="CO589" s="411" t="n">
        <v>0.187244339459584</v>
      </c>
      <c r="CP589" s="411" t="n">
        <v>0.0877371766875335</v>
      </c>
      <c r="CQ589" s="411" t="n">
        <v>-0.40776265893375</v>
      </c>
      <c r="CR589" s="411" t="n">
        <v>-0.0685499058380414</v>
      </c>
      <c r="CS589" s="411" t="n">
        <v>0.122442377678933</v>
      </c>
      <c r="CT589" s="411" t="n">
        <v>-0.0737805317385978</v>
      </c>
      <c r="CU589" s="411" t="n">
        <v>0.0136133800077789</v>
      </c>
      <c r="CV589" s="411" t="n">
        <v>0.359324635456639</v>
      </c>
      <c r="CW589" s="411" t="n">
        <v>0.180724932249323</v>
      </c>
      <c r="CX589" s="411" t="n">
        <v>-0.301821833309425</v>
      </c>
      <c r="CY589" s="411" t="n">
        <v>0.317033079926032</v>
      </c>
      <c r="CZ589" s="284" t="n">
        <v>-0.280863234529381</v>
      </c>
      <c r="DA589" s="284" t="n">
        <v>-0.0757827753272109</v>
      </c>
      <c r="DB589" s="284" t="n">
        <v>-0.267193490337219</v>
      </c>
      <c r="DC589" s="284" t="n">
        <v>0.073670723894939</v>
      </c>
      <c r="DD589" s="284" t="n">
        <v>0.101332537788385</v>
      </c>
      <c r="DE589" s="284" t="n">
        <v>0.395124153498871</v>
      </c>
      <c r="DF589" s="284" t="n">
        <v>-0.33344120121675</v>
      </c>
      <c r="DG589" s="284" t="n">
        <v>-0.19710651519565</v>
      </c>
      <c r="DH589" s="284" t="n">
        <v>0.209336074495102</v>
      </c>
      <c r="DI589" s="284" t="n">
        <v>0.127890761075468</v>
      </c>
      <c r="DJ589" s="284" t="n">
        <v>-0.211933613162595</v>
      </c>
      <c r="DK589" s="284" t="n">
        <v>0.117719301389442</v>
      </c>
      <c r="DL589" s="284" t="n">
        <v>-0.0140603151498364</v>
      </c>
      <c r="DM589" s="284" t="n">
        <v>0.209128426245601</v>
      </c>
      <c r="DN589" s="284" t="n">
        <v>-0.210610265507172</v>
      </c>
      <c r="DO589" s="284" t="n">
        <v>0.125277775716935</v>
      </c>
      <c r="DP589" s="284" t="n">
        <v>0.000190099337151972</v>
      </c>
      <c r="DQ589" s="284" t="n">
        <v>0.213323891000097</v>
      </c>
      <c r="DR589" s="284" t="n">
        <v>-0.209777020190318</v>
      </c>
      <c r="DS589" s="284" t="n">
        <v>0.111734435682992</v>
      </c>
      <c r="DT589" s="284" t="n">
        <v>-0.0270336479629599</v>
      </c>
      <c r="DU589" s="284" t="n">
        <v>0.191757632153701</v>
      </c>
      <c r="DV589" s="284" t="n">
        <v>-0.222110314734995</v>
      </c>
      <c r="DW589" s="284" t="n">
        <v>0.108654499445257</v>
      </c>
      <c r="DX589" s="284" t="n">
        <v>-0.0270336479629599</v>
      </c>
      <c r="DY589" s="284" t="n">
        <v>0.191757632153701</v>
      </c>
      <c r="DZ589" s="284" t="n">
        <v>-0.222110314734995</v>
      </c>
      <c r="EA589" s="284" t="n">
        <v>0.108654499445257</v>
      </c>
      <c r="EB589" s="284" t="n">
        <v>-0.0270336479629599</v>
      </c>
      <c r="EC589" s="284" t="n">
        <v>0.191757632153701</v>
      </c>
      <c r="ED589" s="284" t="n">
        <v>-0.222110314734995</v>
      </c>
      <c r="EE589" s="284" t="n">
        <v>0.108654499445257</v>
      </c>
      <c r="EF589" s="284" t="n">
        <v>-0.0270336479629599</v>
      </c>
      <c r="EG589" s="284" t="n">
        <v>0.191757632153701</v>
      </c>
      <c r="EH589" s="284" t="n">
        <v>-0.222110314734995</v>
      </c>
      <c r="EI589" s="284" t="n">
        <v>0.108654499445257</v>
      </c>
      <c r="EJ589" s="284" t="n">
        <v>-0.0270336479629599</v>
      </c>
      <c r="EK589" s="284" t="n">
        <v>0.191757632153701</v>
      </c>
      <c r="EL589" s="284" t="n">
        <v>-0.222110314734995</v>
      </c>
      <c r="EM589" s="284" t="n">
        <v>0.108654499445257</v>
      </c>
      <c r="EN589" s="284" t="n">
        <v>-0.0270336479629599</v>
      </c>
      <c r="EO589" s="284" t="n">
        <v>0.191757632153701</v>
      </c>
      <c r="EP589" s="284" t="n">
        <v>-0.222110314734995</v>
      </c>
      <c r="EQ589" s="284" t="n">
        <v>0.108654499445257</v>
      </c>
      <c r="ER589" s="284" t="n">
        <v>-0.0270336479629599</v>
      </c>
      <c r="ES589" s="284" t="n">
        <v>0.191757632153701</v>
      </c>
      <c r="ET589" s="284" t="n">
        <v>-0.222110314734995</v>
      </c>
      <c r="EU589" s="284" t="n">
        <v>0.108654499445257</v>
      </c>
      <c r="EV589" s="284" t="n">
        <v>-0.0270336479629599</v>
      </c>
      <c r="EW589" s="284" t="n">
        <v>0.191757632153701</v>
      </c>
      <c r="EX589" s="284" t="n">
        <v>-0.222110314734995</v>
      </c>
      <c r="EY589" s="284" t="n">
        <v>0.108654499445257</v>
      </c>
      <c r="EZ589" s="284" t="n">
        <v>-0.0270336479629599</v>
      </c>
      <c r="FA589" s="284" t="n">
        <v>0.191757632153701</v>
      </c>
      <c r="FB589" s="284" t="n">
        <v>-0.222110314734995</v>
      </c>
      <c r="FC589" s="284" t="n">
        <v>0.108654499445257</v>
      </c>
      <c r="FD589" s="284" t="n">
        <v>-0.0270336479629599</v>
      </c>
      <c r="FE589" s="284" t="n">
        <v>0.191757632153701</v>
      </c>
      <c r="FF589" s="284" t="n">
        <v>-0.222110314734995</v>
      </c>
      <c r="FG589" s="284" t="n">
        <v>0.108654499445257</v>
      </c>
      <c r="FH589" s="284" t="n">
        <v>-0.0270336479629599</v>
      </c>
      <c r="FI589" s="284" t="n">
        <v>0.191757632153701</v>
      </c>
      <c r="FJ589" s="284" t="n">
        <v>-0.222110314734995</v>
      </c>
      <c r="FK589" s="284" t="n">
        <v>0.108654499445257</v>
      </c>
      <c r="FL589" s="284" t="n">
        <v>-0.0270336479629599</v>
      </c>
      <c r="FM589" s="284" t="n">
        <v>0.191757632153701</v>
      </c>
      <c r="FN589" s="284" t="n">
        <v>-0.222110314734995</v>
      </c>
      <c r="FO589" s="284" t="n">
        <v>0.108654499445257</v>
      </c>
      <c r="FP589" s="284" t="n">
        <v>-0.0270336479629599</v>
      </c>
      <c r="FQ589" s="284" t="n">
        <v>0.191757632153701</v>
      </c>
      <c r="FR589" s="284" t="n">
        <v>-0.222110314734995</v>
      </c>
      <c r="FS589" s="284" t="n">
        <v>0.108654499445257</v>
      </c>
      <c r="FT589" s="284" t="n">
        <v>-0.0270336479629599</v>
      </c>
      <c r="FU589" s="284" t="n">
        <v>0.191757632153701</v>
      </c>
      <c r="FV589" s="284" t="n">
        <v>-0.222110314734995</v>
      </c>
      <c r="FW589" s="284" t="n">
        <v>0.108654499445257</v>
      </c>
      <c r="FX589" s="284" t="n">
        <v>-0.0270336479629599</v>
      </c>
      <c r="FY589" s="284" t="n">
        <v>0.191757632153701</v>
      </c>
      <c r="FZ589" s="284" t="n">
        <v>-0.222110314734995</v>
      </c>
      <c r="GA589" s="284" t="n">
        <v>0.108654499445257</v>
      </c>
      <c r="GB589" s="284" t="n">
        <v>-0.0270336479629599</v>
      </c>
      <c r="GC589" s="284" t="n">
        <v>0.191757632153701</v>
      </c>
      <c r="GD589" s="284" t="n">
        <v>-0.222110314734995</v>
      </c>
      <c r="GE589" s="284" t="n">
        <v>0.108654499445257</v>
      </c>
      <c r="GF589" s="284" t="n">
        <v>-0.0270336479629599</v>
      </c>
      <c r="GG589" s="284" t="n">
        <v>0.191757632153701</v>
      </c>
      <c r="GH589" s="284" t="n">
        <v>-0.222110314734995</v>
      </c>
      <c r="GI589" s="284" t="n">
        <v>0.108654499445257</v>
      </c>
      <c r="GJ589" s="284" t="n">
        <v>-0.0270336479629599</v>
      </c>
      <c r="GK589" s="284" t="n">
        <v>0.191757632153701</v>
      </c>
      <c r="GL589" s="284" t="n">
        <v>-0.222110314734995</v>
      </c>
      <c r="GM589" s="284" t="n">
        <v>0.108654499445257</v>
      </c>
      <c r="GN589" s="284" t="n">
        <v>-0.0270336479629599</v>
      </c>
      <c r="GO589" s="284" t="n">
        <v>0.191757632153701</v>
      </c>
      <c r="GP589" s="284" t="n">
        <v>-0.222110314734995</v>
      </c>
      <c r="GQ589" s="284" t="n">
        <v>0.108654499445257</v>
      </c>
      <c r="GR589" s="284" t="n">
        <v>-0.0270336479629599</v>
      </c>
      <c r="GS589" s="284" t="n">
        <v>0.191757632153701</v>
      </c>
      <c r="GT589" s="284" t="n">
        <v>-0.222110314734995</v>
      </c>
      <c r="GU589" s="284" t="n">
        <v>0.108654499445257</v>
      </c>
      <c r="GV589" s="284" t="n">
        <v>-0.0270336479629599</v>
      </c>
      <c r="GW589" s="284" t="n">
        <v>0.191757632153701</v>
      </c>
      <c r="GX589" s="284" t="n">
        <v>-0.222110314734995</v>
      </c>
      <c r="GY589" s="284" t="n">
        <v>0.108654499445257</v>
      </c>
      <c r="GZ589" s="284" t="n">
        <v>-0.0270336479629599</v>
      </c>
      <c r="HA589" s="284" t="n">
        <v>0.191757632153701</v>
      </c>
    </row>
    <row r="590" customFormat="false" ht="15" hidden="false" customHeight="false" outlineLevel="0" collapsed="false">
      <c r="A590" s="345" t="s">
        <v>99</v>
      </c>
      <c r="B590" s="346" t="s">
        <v>499</v>
      </c>
      <c r="C590" s="346" t="s">
        <v>500</v>
      </c>
      <c r="D590" s="346" t="s">
        <v>320</v>
      </c>
      <c r="E590" s="397"/>
      <c r="F590" s="399" t="s">
        <v>550</v>
      </c>
      <c r="G590" s="397"/>
      <c r="H590" s="397"/>
      <c r="I590" s="397"/>
      <c r="BZ590" s="411" t="n">
        <v>0.0299397712265517</v>
      </c>
      <c r="CA590" s="411" t="n">
        <v>0.0129686981723334</v>
      </c>
      <c r="CB590" s="411" t="n">
        <v>-0.00448675206568139</v>
      </c>
      <c r="CC590" s="411" t="n">
        <v>0.0379161971672299</v>
      </c>
      <c r="CD590" s="411" t="n">
        <v>0.0376607643614291</v>
      </c>
      <c r="CE590" s="411" t="n">
        <v>0.0368424483114389</v>
      </c>
      <c r="CF590" s="411" t="n">
        <v>0.00664310978175031</v>
      </c>
      <c r="CG590" s="411" t="n">
        <v>0.0274216377594578</v>
      </c>
      <c r="CH590" s="411" t="n">
        <v>0.0342044544903066</v>
      </c>
      <c r="CI590" s="411" t="n">
        <v>0.0312038534085808</v>
      </c>
      <c r="CJ590" s="411" t="n">
        <v>0.0474842900506458</v>
      </c>
      <c r="CK590" s="411" t="n">
        <v>0.0630419400188245</v>
      </c>
      <c r="CL590" s="411" t="n">
        <v>0.104894539778851</v>
      </c>
      <c r="CM590" s="411" t="n">
        <v>0.0942092392256397</v>
      </c>
      <c r="CN590" s="411" t="n">
        <v>0.0417877449786075</v>
      </c>
      <c r="CO590" s="411" t="n">
        <v>0.0566174937168713</v>
      </c>
      <c r="CP590" s="284" t="n">
        <v>0.0732642306449289</v>
      </c>
      <c r="CQ590" s="284" t="n">
        <v>0.0587223818912905</v>
      </c>
      <c r="CR590" s="284" t="n">
        <v>0.0557675239277413</v>
      </c>
      <c r="CS590" s="284" t="n">
        <v>0.015245728991411</v>
      </c>
      <c r="CT590" s="284" t="n">
        <v>-0.0381861903126075</v>
      </c>
      <c r="CU590" s="284" t="n">
        <v>-0.0354972665104671</v>
      </c>
      <c r="CV590" s="284" t="n">
        <v>0.0114433461377679</v>
      </c>
      <c r="CW590" s="284" t="n">
        <v>0.0616543677945831</v>
      </c>
      <c r="CX590" s="284" t="n">
        <v>0.0306362902736637</v>
      </c>
      <c r="CY590" s="284" t="n">
        <v>0.0132456601601774</v>
      </c>
      <c r="CZ590" s="284" t="n">
        <v>0.0355287127489174</v>
      </c>
      <c r="DA590" s="284" t="n">
        <v>0.0520334196191776</v>
      </c>
      <c r="DB590" s="284" t="n">
        <v>-0.0111335384721778</v>
      </c>
      <c r="DC590" s="284" t="n">
        <v>0.020594520417057</v>
      </c>
      <c r="DD590" s="284" t="n">
        <v>0.023843334078864</v>
      </c>
      <c r="DE590" s="284" t="n">
        <v>0.0385572229086693</v>
      </c>
      <c r="DF590" s="284" t="n">
        <v>0.0728189038553446</v>
      </c>
      <c r="DG590" s="284" t="n">
        <v>0.0502859705879293</v>
      </c>
      <c r="DH590" s="284" t="n">
        <v>0.0126339302612495</v>
      </c>
      <c r="DI590" s="284" t="n">
        <v>0.0126339302612495</v>
      </c>
      <c r="DJ590" s="284" t="n">
        <v>0.0116545903893464</v>
      </c>
      <c r="DK590" s="284" t="n">
        <v>0.0116545903893464</v>
      </c>
      <c r="DL590" s="284" t="n">
        <v>0.0116545903893464</v>
      </c>
      <c r="DM590" s="284" t="n">
        <v>0.0116545903893464</v>
      </c>
      <c r="DN590" s="284" t="n">
        <v>0.0131518009213916</v>
      </c>
      <c r="DO590" s="284" t="n">
        <v>0.0131092371678883</v>
      </c>
      <c r="DP590" s="284" t="n">
        <v>0.0130666734143847</v>
      </c>
      <c r="DQ590" s="284" t="n">
        <v>0.0130241096608814</v>
      </c>
      <c r="DR590" s="284" t="n">
        <v>0.0129815459073779</v>
      </c>
      <c r="DS590" s="284" t="n">
        <v>0.0129775768524518</v>
      </c>
      <c r="DT590" s="284" t="n">
        <v>0.0129736077975258</v>
      </c>
      <c r="DU590" s="284" t="n">
        <v>0.0129696387425997</v>
      </c>
      <c r="DV590" s="284" t="n">
        <v>0.0129656696876737</v>
      </c>
      <c r="DW590" s="284" t="n">
        <v>0.012845900306715</v>
      </c>
      <c r="DX590" s="284" t="n">
        <v>0.0127261309257563</v>
      </c>
      <c r="DY590" s="284" t="n">
        <v>0.0126063615447973</v>
      </c>
      <c r="DZ590" s="284" t="n">
        <v>0.0124865921638386</v>
      </c>
      <c r="EA590" s="284" t="n">
        <v>0.0124865921638386</v>
      </c>
      <c r="EB590" s="284" t="n">
        <v>0.0124865921638386</v>
      </c>
      <c r="EC590" s="284" t="n">
        <v>0.0124865921638386</v>
      </c>
      <c r="ED590" s="284" t="n">
        <v>0.0124865921638386</v>
      </c>
      <c r="EE590" s="284" t="n">
        <v>0.0124865921638386</v>
      </c>
      <c r="EF590" s="284" t="n">
        <v>0.0124865921638386</v>
      </c>
      <c r="EG590" s="284" t="n">
        <v>0.0124865921638386</v>
      </c>
      <c r="EH590" s="284" t="n">
        <v>0.0124865921638386</v>
      </c>
      <c r="EI590" s="284" t="n">
        <v>0.0124865921638386</v>
      </c>
      <c r="EJ590" s="284" t="n">
        <v>0.0124865921638386</v>
      </c>
      <c r="EK590" s="284" t="n">
        <v>0.0124865921638386</v>
      </c>
      <c r="EL590" s="284" t="n">
        <v>0.0124865921638386</v>
      </c>
      <c r="EM590" s="284" t="n">
        <v>0.0124865921638386</v>
      </c>
      <c r="EN590" s="284" t="n">
        <v>0.0124865921638386</v>
      </c>
      <c r="EO590" s="284" t="n">
        <v>0.0124865921638386</v>
      </c>
      <c r="EP590" s="284" t="n">
        <v>0.0124865921638386</v>
      </c>
      <c r="EQ590" s="284" t="n">
        <v>0.0124865921638386</v>
      </c>
      <c r="ER590" s="284" t="n">
        <v>0.0124865921638386</v>
      </c>
      <c r="ES590" s="284" t="n">
        <v>0.0124865921638386</v>
      </c>
      <c r="ET590" s="284" t="n">
        <v>0.0124865921638386</v>
      </c>
      <c r="EU590" s="284" t="n">
        <v>0.0124865921638386</v>
      </c>
      <c r="EV590" s="284" t="n">
        <v>0.0124865921638386</v>
      </c>
      <c r="EW590" s="284" t="n">
        <v>0.0124865921638386</v>
      </c>
      <c r="EX590" s="284" t="n">
        <v>0.0124865921638386</v>
      </c>
      <c r="EY590" s="284" t="n">
        <v>0.0124865921638386</v>
      </c>
      <c r="EZ590" s="284" t="n">
        <v>0.0124865921638386</v>
      </c>
      <c r="FA590" s="284" t="n">
        <v>0.0124865921638386</v>
      </c>
      <c r="FB590" s="284" t="n">
        <v>0.0124865921638386</v>
      </c>
      <c r="FC590" s="284" t="n">
        <v>0.0124865921638386</v>
      </c>
      <c r="FD590" s="284" t="n">
        <v>0.0124865921638386</v>
      </c>
      <c r="FE590" s="284" t="n">
        <v>0.0124865921638386</v>
      </c>
      <c r="FF590" s="284" t="n">
        <v>0.0124865921638386</v>
      </c>
      <c r="FG590" s="284" t="n">
        <v>0.0124865921638386</v>
      </c>
      <c r="FH590" s="284" t="n">
        <v>0.0124865921638386</v>
      </c>
      <c r="FI590" s="284" t="n">
        <v>0.0124865921638386</v>
      </c>
      <c r="FJ590" s="284" t="n">
        <v>0.0124865921638386</v>
      </c>
      <c r="FK590" s="284" t="n">
        <v>0.0124865921638386</v>
      </c>
      <c r="FL590" s="284" t="n">
        <v>0.0124865921638386</v>
      </c>
      <c r="FM590" s="284" t="n">
        <v>0.0124865921638386</v>
      </c>
      <c r="FN590" s="284" t="n">
        <v>0.0124865921638386</v>
      </c>
      <c r="FO590" s="284" t="n">
        <v>0.0124865921638386</v>
      </c>
      <c r="FP590" s="284" t="n">
        <v>0.0124865921638386</v>
      </c>
      <c r="FQ590" s="284" t="n">
        <v>0.0124865921638386</v>
      </c>
      <c r="FR590" s="284" t="n">
        <v>0.0124865921638386</v>
      </c>
      <c r="FS590" s="284" t="n">
        <v>0.0124865921638386</v>
      </c>
      <c r="FT590" s="284" t="n">
        <v>0.0124865921638386</v>
      </c>
      <c r="FU590" s="284" t="n">
        <v>0.0124865921638386</v>
      </c>
      <c r="FV590" s="284" t="n">
        <v>0.0124865921638386</v>
      </c>
      <c r="FW590" s="284" t="n">
        <v>0.0124865921638386</v>
      </c>
      <c r="FX590" s="284" t="n">
        <v>0.0124865921638386</v>
      </c>
      <c r="FY590" s="284" t="n">
        <v>0.0124865921638386</v>
      </c>
      <c r="FZ590" s="284" t="n">
        <v>0.0124865921638386</v>
      </c>
      <c r="GA590" s="284" t="n">
        <v>0.0124865921638386</v>
      </c>
      <c r="GB590" s="284" t="n">
        <v>0.0124865921638386</v>
      </c>
      <c r="GC590" s="284" t="n">
        <v>0.0124865921638386</v>
      </c>
      <c r="GD590" s="284" t="n">
        <v>0.0124865921638386</v>
      </c>
      <c r="GE590" s="284" t="n">
        <v>0.0124865921638386</v>
      </c>
      <c r="GF590" s="284" t="n">
        <v>0.0124865921638386</v>
      </c>
      <c r="GG590" s="284" t="n">
        <v>0.0124865921638386</v>
      </c>
      <c r="GH590" s="284" t="n">
        <v>0.0124865921638386</v>
      </c>
      <c r="GI590" s="284" t="n">
        <v>0.0124865921638386</v>
      </c>
      <c r="GJ590" s="284" t="n">
        <v>0.0124865921638386</v>
      </c>
      <c r="GK590" s="284" t="n">
        <v>0.0124865921638386</v>
      </c>
      <c r="GL590" s="284" t="n">
        <v>0.0124865921638386</v>
      </c>
      <c r="GM590" s="284" t="n">
        <v>0.0124865921638386</v>
      </c>
      <c r="GN590" s="284" t="n">
        <v>0.0124865921638386</v>
      </c>
      <c r="GO590" s="284" t="n">
        <v>0.0124865921638386</v>
      </c>
      <c r="GP590" s="284" t="n">
        <v>0.0124865921638386</v>
      </c>
      <c r="GQ590" s="284" t="n">
        <v>0.0124865921638386</v>
      </c>
      <c r="GR590" s="284" t="n">
        <v>0.0124865921638386</v>
      </c>
      <c r="GS590" s="284" t="n">
        <v>0.0124865921638386</v>
      </c>
      <c r="GT590" s="284" t="n">
        <v>0.0124865921638386</v>
      </c>
      <c r="GU590" s="284" t="n">
        <v>0.0124865921638386</v>
      </c>
      <c r="GV590" s="284" t="n">
        <v>0.0124865921638386</v>
      </c>
      <c r="GW590" s="284" t="n">
        <v>0.0124865921638386</v>
      </c>
      <c r="GX590" s="284" t="n">
        <v>0.0124865921638386</v>
      </c>
      <c r="GY590" s="284" t="n">
        <v>0.0124865921638386</v>
      </c>
      <c r="GZ590" s="284" t="n">
        <v>0.0124865921638386</v>
      </c>
      <c r="HA590" s="284" t="n">
        <v>0.0124865921638386</v>
      </c>
    </row>
    <row r="591" customFormat="false" ht="15" hidden="false" customHeight="false" outlineLevel="0" collapsed="false">
      <c r="A591" s="345" t="s">
        <v>99</v>
      </c>
      <c r="B591" s="346" t="s">
        <v>499</v>
      </c>
      <c r="C591" s="346" t="s">
        <v>500</v>
      </c>
      <c r="D591" s="346" t="s">
        <v>320</v>
      </c>
      <c r="E591" s="397"/>
      <c r="F591" s="399" t="s">
        <v>551</v>
      </c>
      <c r="G591" s="397"/>
      <c r="H591" s="397"/>
      <c r="I591" s="397"/>
      <c r="BZ591" s="411" t="n">
        <v>0.00760180021392687</v>
      </c>
      <c r="CA591" s="411" t="n">
        <v>-0.00545470326280728</v>
      </c>
      <c r="CB591" s="411" t="n">
        <v>0.0161148480820612</v>
      </c>
      <c r="CC591" s="411" t="n">
        <v>-0.017183912792138</v>
      </c>
      <c r="CD591" s="411" t="n">
        <v>0.0431865771721851</v>
      </c>
      <c r="CE591" s="411" t="n">
        <v>0.0831872720477365</v>
      </c>
      <c r="CF591" s="411" t="n">
        <v>-0.0030726581020909</v>
      </c>
      <c r="CG591" s="411" t="n">
        <v>-0.0108307126787963</v>
      </c>
      <c r="CH591" s="411" t="n">
        <v>0.0341117492338505</v>
      </c>
      <c r="CI591" s="411" t="n">
        <v>0.0151646409226542</v>
      </c>
      <c r="CJ591" s="411" t="n">
        <v>0.0881345607925617</v>
      </c>
      <c r="CK591" s="411" t="n">
        <v>0.0455757703783897</v>
      </c>
      <c r="CL591" s="411" t="n">
        <v>0.0197009874485441</v>
      </c>
      <c r="CM591" s="411" t="n">
        <v>0.0430714439620479</v>
      </c>
      <c r="CN591" s="411" t="n">
        <v>-0.0126222213779971</v>
      </c>
      <c r="CO591" s="411" t="n">
        <v>0.0438311297932408</v>
      </c>
      <c r="CP591" s="284" t="n">
        <v>0.0518115616497685</v>
      </c>
      <c r="CQ591" s="284" t="n">
        <v>0.0717619747803768</v>
      </c>
      <c r="CR591" s="284" t="n">
        <v>0.028895886700713</v>
      </c>
      <c r="CS591" s="284" t="n">
        <v>0.00897104798151394</v>
      </c>
      <c r="CT591" s="284" t="n">
        <v>-0.013423558604058</v>
      </c>
      <c r="CU591" s="284" t="n">
        <v>0.000139094744042945</v>
      </c>
      <c r="CV591" s="284" t="n">
        <v>0.0422629619412189</v>
      </c>
      <c r="CW591" s="284" t="n">
        <v>0.0412645357739727</v>
      </c>
      <c r="CX591" s="284" t="n">
        <v>0.0142937033849666</v>
      </c>
      <c r="CY591" s="284" t="n">
        <v>0.0366859053651214</v>
      </c>
      <c r="CZ591" s="284" t="n">
        <v>0.00822552540432775</v>
      </c>
      <c r="DA591" s="284" t="n">
        <v>0.0269932161061233</v>
      </c>
      <c r="DB591" s="284" t="n">
        <v>0.0244525249972059</v>
      </c>
      <c r="DC591" s="284" t="n">
        <v>0.000932747332228479</v>
      </c>
      <c r="DD591" s="284" t="n">
        <v>0.0114855845943733</v>
      </c>
      <c r="DE591" s="284" t="n">
        <v>0.000399982537940824</v>
      </c>
      <c r="DF591" s="284" t="n">
        <v>0.00524829802138638</v>
      </c>
      <c r="DG591" s="284" t="n">
        <v>0.0213433476588907</v>
      </c>
      <c r="DH591" s="284" t="n">
        <v>0.00421131008708309</v>
      </c>
      <c r="DI591" s="284" t="n">
        <v>0.00421131008708309</v>
      </c>
      <c r="DJ591" s="284" t="n">
        <v>0.00874094279200977</v>
      </c>
      <c r="DK591" s="284" t="n">
        <v>0.00874094279200977</v>
      </c>
      <c r="DL591" s="284" t="n">
        <v>0.0116545903893464</v>
      </c>
      <c r="DM591" s="284" t="n">
        <v>0.0116545903893464</v>
      </c>
      <c r="DN591" s="284" t="n">
        <v>0.0131518009213916</v>
      </c>
      <c r="DO591" s="284" t="n">
        <v>0.0131092371678883</v>
      </c>
      <c r="DP591" s="284" t="n">
        <v>0.0130666734143847</v>
      </c>
      <c r="DQ591" s="284" t="n">
        <v>0.0130241096608814</v>
      </c>
      <c r="DR591" s="284" t="n">
        <v>0.0129815459073779</v>
      </c>
      <c r="DS591" s="284" t="n">
        <v>0.0129775768524518</v>
      </c>
      <c r="DT591" s="284" t="n">
        <v>0.0129736077975258</v>
      </c>
      <c r="DU591" s="284" t="n">
        <v>0.0129696387425997</v>
      </c>
      <c r="DV591" s="284" t="n">
        <v>0.0129656696876737</v>
      </c>
      <c r="DW591" s="284" t="n">
        <v>0.012845900306715</v>
      </c>
      <c r="DX591" s="284" t="n">
        <v>0.0127261309257563</v>
      </c>
      <c r="DY591" s="284" t="n">
        <v>0.0126063615447973</v>
      </c>
      <c r="DZ591" s="284" t="n">
        <v>0.0124865921638386</v>
      </c>
      <c r="EA591" s="284" t="n">
        <v>0.0124865921638386</v>
      </c>
      <c r="EB591" s="284" t="n">
        <v>0.0124865921638386</v>
      </c>
      <c r="EC591" s="284" t="n">
        <v>0.0124865921638386</v>
      </c>
      <c r="ED591" s="284" t="n">
        <v>0.0124865921638386</v>
      </c>
      <c r="EE591" s="284" t="n">
        <v>0.0124865921638386</v>
      </c>
      <c r="EF591" s="284" t="n">
        <v>0.0124865921638386</v>
      </c>
      <c r="EG591" s="284" t="n">
        <v>0.0124865921638386</v>
      </c>
      <c r="EH591" s="284" t="n">
        <v>0.0124865921638386</v>
      </c>
      <c r="EI591" s="284" t="n">
        <v>0.0124865921638386</v>
      </c>
      <c r="EJ591" s="284" t="n">
        <v>0.0124865921638386</v>
      </c>
      <c r="EK591" s="284" t="n">
        <v>0.0124865921638386</v>
      </c>
      <c r="EL591" s="284" t="n">
        <v>0.0124865921638386</v>
      </c>
      <c r="EM591" s="284" t="n">
        <v>0.0124865921638386</v>
      </c>
      <c r="EN591" s="284" t="n">
        <v>0.0124865921638386</v>
      </c>
      <c r="EO591" s="284" t="n">
        <v>0.0124865921638386</v>
      </c>
      <c r="EP591" s="284" t="n">
        <v>0.0124865921638386</v>
      </c>
      <c r="EQ591" s="284" t="n">
        <v>0.0124865921638386</v>
      </c>
      <c r="ER591" s="284" t="n">
        <v>0.0124865921638386</v>
      </c>
      <c r="ES591" s="284" t="n">
        <v>0.0124865921638386</v>
      </c>
      <c r="ET591" s="284" t="n">
        <v>0.0124865921638386</v>
      </c>
      <c r="EU591" s="284" t="n">
        <v>0.0124865921638386</v>
      </c>
      <c r="EV591" s="284" t="n">
        <v>0.0124865921638386</v>
      </c>
      <c r="EW591" s="284" t="n">
        <v>0.0124865921638386</v>
      </c>
      <c r="EX591" s="284" t="n">
        <v>0.0124865921638386</v>
      </c>
      <c r="EY591" s="284" t="n">
        <v>0.0124865921638386</v>
      </c>
      <c r="EZ591" s="284" t="n">
        <v>0.0124865921638386</v>
      </c>
      <c r="FA591" s="284" t="n">
        <v>0.0124865921638386</v>
      </c>
      <c r="FB591" s="284" t="n">
        <v>0.0124865921638386</v>
      </c>
      <c r="FC591" s="284" t="n">
        <v>0.0124865921638386</v>
      </c>
      <c r="FD591" s="284" t="n">
        <v>0.0124865921638386</v>
      </c>
      <c r="FE591" s="284" t="n">
        <v>0.0124865921638386</v>
      </c>
      <c r="FF591" s="284" t="n">
        <v>0.0124865921638386</v>
      </c>
      <c r="FG591" s="284" t="n">
        <v>0.0124865921638386</v>
      </c>
      <c r="FH591" s="284" t="n">
        <v>0.0124865921638386</v>
      </c>
      <c r="FI591" s="284" t="n">
        <v>0.0124865921638386</v>
      </c>
      <c r="FJ591" s="284" t="n">
        <v>0.0124865921638386</v>
      </c>
      <c r="FK591" s="284" t="n">
        <v>0.0124865921638386</v>
      </c>
      <c r="FL591" s="284" t="n">
        <v>0.0124865921638386</v>
      </c>
      <c r="FM591" s="284" t="n">
        <v>0.0124865921638386</v>
      </c>
      <c r="FN591" s="284" t="n">
        <v>0.0124865921638386</v>
      </c>
      <c r="FO591" s="284" t="n">
        <v>0.0124865921638386</v>
      </c>
      <c r="FP591" s="284" t="n">
        <v>0.0124865921638386</v>
      </c>
      <c r="FQ591" s="284" t="n">
        <v>0.0124865921638386</v>
      </c>
      <c r="FR591" s="284" t="n">
        <v>0.0124865921638386</v>
      </c>
      <c r="FS591" s="284" t="n">
        <v>0.0124865921638386</v>
      </c>
      <c r="FT591" s="284" t="n">
        <v>0.0124865921638386</v>
      </c>
      <c r="FU591" s="284" t="n">
        <v>0.0124865921638386</v>
      </c>
      <c r="FV591" s="284" t="n">
        <v>0.0124865921638386</v>
      </c>
      <c r="FW591" s="284" t="n">
        <v>0.0124865921638386</v>
      </c>
      <c r="FX591" s="284" t="n">
        <v>0.0124865921638386</v>
      </c>
      <c r="FY591" s="284" t="n">
        <v>0.0124865921638386</v>
      </c>
      <c r="FZ591" s="284" t="n">
        <v>0.0124865921638386</v>
      </c>
      <c r="GA591" s="284" t="n">
        <v>0.0124865921638386</v>
      </c>
      <c r="GB591" s="284" t="n">
        <v>0.0124865921638386</v>
      </c>
      <c r="GC591" s="284" t="n">
        <v>0.0124865921638386</v>
      </c>
      <c r="GD591" s="284" t="n">
        <v>0.0124865921638386</v>
      </c>
      <c r="GE591" s="284" t="n">
        <v>0.0124865921638386</v>
      </c>
      <c r="GF591" s="284" t="n">
        <v>0.0124865921638386</v>
      </c>
      <c r="GG591" s="284" t="n">
        <v>0.0124865921638386</v>
      </c>
      <c r="GH591" s="284" t="n">
        <v>0.0124865921638386</v>
      </c>
      <c r="GI591" s="284" t="n">
        <v>0.0124865921638386</v>
      </c>
      <c r="GJ591" s="284" t="n">
        <v>0.0124865921638386</v>
      </c>
      <c r="GK591" s="284" t="n">
        <v>0.0124865921638386</v>
      </c>
      <c r="GL591" s="284" t="n">
        <v>0.0124865921638386</v>
      </c>
      <c r="GM591" s="284" t="n">
        <v>0.0124865921638386</v>
      </c>
      <c r="GN591" s="284" t="n">
        <v>0.0124865921638386</v>
      </c>
      <c r="GO591" s="284" t="n">
        <v>0.0124865921638386</v>
      </c>
      <c r="GP591" s="284" t="n">
        <v>0.0124865921638386</v>
      </c>
      <c r="GQ591" s="284" t="n">
        <v>0.0124865921638386</v>
      </c>
      <c r="GR591" s="284" t="n">
        <v>0.0124865921638386</v>
      </c>
      <c r="GS591" s="284" t="n">
        <v>0.0124865921638386</v>
      </c>
      <c r="GT591" s="284" t="n">
        <v>0.0124865921638386</v>
      </c>
      <c r="GU591" s="284" t="n">
        <v>0.0124865921638386</v>
      </c>
      <c r="GV591" s="284" t="n">
        <v>0.0124865921638386</v>
      </c>
      <c r="GW591" s="284" t="n">
        <v>0.0124865921638386</v>
      </c>
      <c r="GX591" s="284" t="n">
        <v>0.0124865921638386</v>
      </c>
      <c r="GY591" s="284" t="n">
        <v>0.0124865921638386</v>
      </c>
      <c r="GZ591" s="284" t="n">
        <v>0.0124865921638386</v>
      </c>
      <c r="HA591" s="284" t="n">
        <v>0.0124865921638386</v>
      </c>
    </row>
    <row r="592" customFormat="false" ht="15" hidden="false" customHeight="false" outlineLevel="0" collapsed="false">
      <c r="A592" s="345" t="s">
        <v>99</v>
      </c>
      <c r="B592" s="346" t="s">
        <v>499</v>
      </c>
      <c r="C592" s="346" t="s">
        <v>500</v>
      </c>
      <c r="D592" s="346" t="s">
        <v>320</v>
      </c>
      <c r="E592" s="397"/>
      <c r="F592" s="399" t="s">
        <v>552</v>
      </c>
      <c r="G592" s="397"/>
      <c r="H592" s="397"/>
      <c r="I592" s="397"/>
      <c r="BZ592" s="411" t="n">
        <v>-0.236072351421189</v>
      </c>
      <c r="CA592" s="411" t="n">
        <v>0</v>
      </c>
      <c r="CB592" s="411" t="n">
        <v>0.032877824381004</v>
      </c>
      <c r="CC592" s="411" t="n">
        <v>0.00641865339271663</v>
      </c>
      <c r="CD592" s="411" t="n">
        <v>0.0822595340361838</v>
      </c>
      <c r="CE592" s="411" t="n">
        <v>-0.0584485868911605</v>
      </c>
      <c r="CF592" s="411" t="n">
        <v>-0.382296589602759</v>
      </c>
      <c r="CG592" s="411" t="n">
        <v>0.372828784119107</v>
      </c>
      <c r="CH592" s="411" t="n">
        <v>-0.346738966711854</v>
      </c>
      <c r="CI592" s="411" t="n">
        <v>0.0355084159557297</v>
      </c>
      <c r="CJ592" s="411" t="n">
        <v>0.349142729904253</v>
      </c>
      <c r="CK592" s="411" t="n">
        <v>0.199207790064367</v>
      </c>
      <c r="CL592" s="411" t="n">
        <v>-0.319295348197082</v>
      </c>
      <c r="CM592" s="411" t="n">
        <v>0.121916700363931</v>
      </c>
      <c r="CN592" s="411" t="n">
        <v>-0.227248152820328</v>
      </c>
      <c r="CO592" s="411" t="n">
        <v>0.578824626865671</v>
      </c>
      <c r="CP592" s="411" t="n">
        <v>0.110192023633678</v>
      </c>
      <c r="CQ592" s="411" t="n">
        <v>-0.49374667376264</v>
      </c>
      <c r="CR592" s="411" t="n">
        <v>0.268593955321945</v>
      </c>
      <c r="CS592" s="411" t="n">
        <v>0.475864926455355</v>
      </c>
      <c r="CT592" s="411" t="n">
        <v>-0.292532285233015</v>
      </c>
      <c r="CU592" s="411" t="n">
        <v>-0.00853174603174611</v>
      </c>
      <c r="CV592" s="411" t="n">
        <v>0.305783470082049</v>
      </c>
      <c r="CW592" s="411" t="n">
        <v>0.244137931034483</v>
      </c>
      <c r="CX592" s="411" t="n">
        <v>-0.390490268539049</v>
      </c>
      <c r="CY592" s="411" t="n">
        <v>0.333872271624899</v>
      </c>
      <c r="CZ592" s="284" t="n">
        <v>-0.279393939393939</v>
      </c>
      <c r="DA592" s="284" t="n">
        <v>0.235702270815811</v>
      </c>
      <c r="DB592" s="284" t="n">
        <v>-0.100561510974987</v>
      </c>
      <c r="DC592" s="284" t="n">
        <v>-0.144343548997351</v>
      </c>
      <c r="DD592" s="284" t="n">
        <v>0.245412336944506</v>
      </c>
      <c r="DE592" s="284" t="n">
        <v>0.683649920113616</v>
      </c>
      <c r="DF592" s="284" t="n">
        <v>-0.32539013074652</v>
      </c>
      <c r="DG592" s="284" t="n">
        <v>-0.0350109409190371</v>
      </c>
      <c r="DH592" s="284" t="n">
        <v>0.0528020732102363</v>
      </c>
      <c r="DI592" s="284" t="n">
        <v>0.107312588846594</v>
      </c>
      <c r="DJ592" s="284" t="n">
        <v>-0.213521926620603</v>
      </c>
      <c r="DK592" s="284" t="n">
        <v>0.117117264210408</v>
      </c>
      <c r="DL592" s="284" t="n">
        <v>-0.0159962589475063</v>
      </c>
      <c r="DM592" s="284" t="n">
        <v>0.207182426102508</v>
      </c>
      <c r="DN592" s="284" t="n">
        <v>-0.211840300128296</v>
      </c>
      <c r="DO592" s="284" t="n">
        <v>0.123584159490676</v>
      </c>
      <c r="DP592" s="284" t="n">
        <v>-0.00340179995997558</v>
      </c>
      <c r="DQ592" s="284" t="n">
        <v>0.212616348360048</v>
      </c>
      <c r="DR592" s="284" t="n">
        <v>-0.210785031518555</v>
      </c>
      <c r="DS592" s="284" t="n">
        <v>0.1127024187076</v>
      </c>
      <c r="DT592" s="284" t="n">
        <v>-0.0270336479629598</v>
      </c>
      <c r="DU592" s="284" t="n">
        <v>0.191757632153701</v>
      </c>
      <c r="DV592" s="284" t="n">
        <v>-0.222110314734994</v>
      </c>
      <c r="DW592" s="284" t="n">
        <v>0.108654499445257</v>
      </c>
      <c r="DX592" s="284" t="n">
        <v>-0.0270336479629598</v>
      </c>
      <c r="DY592" s="284" t="n">
        <v>0.191757632153701</v>
      </c>
      <c r="DZ592" s="284" t="n">
        <v>-0.222110314734994</v>
      </c>
      <c r="EA592" s="284" t="n">
        <v>0.108654499445257</v>
      </c>
      <c r="EB592" s="284" t="n">
        <v>-0.0270336479629598</v>
      </c>
      <c r="EC592" s="284" t="n">
        <v>0.191757632153701</v>
      </c>
      <c r="ED592" s="284" t="n">
        <v>-0.222110314734994</v>
      </c>
      <c r="EE592" s="284" t="n">
        <v>0.108654499445257</v>
      </c>
      <c r="EF592" s="284" t="n">
        <v>-0.0270336479629598</v>
      </c>
      <c r="EG592" s="284" t="n">
        <v>0.191757632153701</v>
      </c>
      <c r="EH592" s="284" t="n">
        <v>-0.222110314734994</v>
      </c>
      <c r="EI592" s="284" t="n">
        <v>0.108654499445257</v>
      </c>
      <c r="EJ592" s="284" t="n">
        <v>-0.0270336479629598</v>
      </c>
      <c r="EK592" s="284" t="n">
        <v>0.191757632153701</v>
      </c>
      <c r="EL592" s="284" t="n">
        <v>-0.222110314734994</v>
      </c>
      <c r="EM592" s="284" t="n">
        <v>0.108654499445257</v>
      </c>
      <c r="EN592" s="284" t="n">
        <v>-0.0270336479629598</v>
      </c>
      <c r="EO592" s="284" t="n">
        <v>0.191757632153701</v>
      </c>
      <c r="EP592" s="284" t="n">
        <v>-0.222110314734994</v>
      </c>
      <c r="EQ592" s="284" t="n">
        <v>0.108654499445257</v>
      </c>
      <c r="ER592" s="284" t="n">
        <v>-0.0270336479629598</v>
      </c>
      <c r="ES592" s="284" t="n">
        <v>0.191757632153701</v>
      </c>
      <c r="ET592" s="284" t="n">
        <v>-0.222110314734994</v>
      </c>
      <c r="EU592" s="284" t="n">
        <v>0.108654499445257</v>
      </c>
      <c r="EV592" s="284" t="n">
        <v>-0.0270336479629598</v>
      </c>
      <c r="EW592" s="284" t="n">
        <v>0.191757632153701</v>
      </c>
      <c r="EX592" s="284" t="n">
        <v>-0.222110314734994</v>
      </c>
      <c r="EY592" s="284" t="n">
        <v>0.108654499445257</v>
      </c>
      <c r="EZ592" s="284" t="n">
        <v>-0.0270336479629598</v>
      </c>
      <c r="FA592" s="284" t="n">
        <v>0.191757632153701</v>
      </c>
      <c r="FB592" s="284" t="n">
        <v>-0.222110314734994</v>
      </c>
      <c r="FC592" s="284" t="n">
        <v>0.108654499445257</v>
      </c>
      <c r="FD592" s="284" t="n">
        <v>-0.0270336479629598</v>
      </c>
      <c r="FE592" s="284" t="n">
        <v>0.191757632153701</v>
      </c>
      <c r="FF592" s="284" t="n">
        <v>-0.222110314734994</v>
      </c>
      <c r="FG592" s="284" t="n">
        <v>0.108654499445257</v>
      </c>
      <c r="FH592" s="284" t="n">
        <v>-0.0270336479629598</v>
      </c>
      <c r="FI592" s="284" t="n">
        <v>0.191757632153701</v>
      </c>
      <c r="FJ592" s="284" t="n">
        <v>-0.222110314734994</v>
      </c>
      <c r="FK592" s="284" t="n">
        <v>0.108654499445257</v>
      </c>
      <c r="FL592" s="284" t="n">
        <v>-0.0270336479629598</v>
      </c>
      <c r="FM592" s="284" t="n">
        <v>0.191757632153701</v>
      </c>
      <c r="FN592" s="284" t="n">
        <v>-0.222110314734994</v>
      </c>
      <c r="FO592" s="284" t="n">
        <v>0.108654499445257</v>
      </c>
      <c r="FP592" s="284" t="n">
        <v>-0.0270336479629598</v>
      </c>
      <c r="FQ592" s="284" t="n">
        <v>0.191757632153701</v>
      </c>
      <c r="FR592" s="284" t="n">
        <v>-0.222110314734994</v>
      </c>
      <c r="FS592" s="284" t="n">
        <v>0.108654499445257</v>
      </c>
      <c r="FT592" s="284" t="n">
        <v>-0.0270336479629598</v>
      </c>
      <c r="FU592" s="284" t="n">
        <v>0.191757632153701</v>
      </c>
      <c r="FV592" s="284" t="n">
        <v>-0.222110314734994</v>
      </c>
      <c r="FW592" s="284" t="n">
        <v>0.108654499445257</v>
      </c>
      <c r="FX592" s="284" t="n">
        <v>-0.0270336479629598</v>
      </c>
      <c r="FY592" s="284" t="n">
        <v>0.191757632153701</v>
      </c>
      <c r="FZ592" s="284" t="n">
        <v>-0.222110314734994</v>
      </c>
      <c r="GA592" s="284" t="n">
        <v>0.108654499445257</v>
      </c>
      <c r="GB592" s="284" t="n">
        <v>-0.0270336479629598</v>
      </c>
      <c r="GC592" s="284" t="n">
        <v>0.191757632153701</v>
      </c>
      <c r="GD592" s="284" t="n">
        <v>-0.222110314734994</v>
      </c>
      <c r="GE592" s="284" t="n">
        <v>0.108654499445257</v>
      </c>
      <c r="GF592" s="284" t="n">
        <v>-0.0270336479629598</v>
      </c>
      <c r="GG592" s="284" t="n">
        <v>0.191757632153701</v>
      </c>
      <c r="GH592" s="284" t="n">
        <v>-0.222110314734994</v>
      </c>
      <c r="GI592" s="284" t="n">
        <v>0.108654499445257</v>
      </c>
      <c r="GJ592" s="284" t="n">
        <v>-0.0270336479629598</v>
      </c>
      <c r="GK592" s="284" t="n">
        <v>0.191757632153701</v>
      </c>
      <c r="GL592" s="284" t="n">
        <v>-0.222110314734994</v>
      </c>
      <c r="GM592" s="284" t="n">
        <v>0.108654499445257</v>
      </c>
      <c r="GN592" s="284" t="n">
        <v>-0.0270336479629598</v>
      </c>
      <c r="GO592" s="284" t="n">
        <v>0.191757632153701</v>
      </c>
      <c r="GP592" s="284" t="n">
        <v>-0.222110314734994</v>
      </c>
      <c r="GQ592" s="284" t="n">
        <v>0.108654499445257</v>
      </c>
      <c r="GR592" s="284" t="n">
        <v>-0.0270336479629598</v>
      </c>
      <c r="GS592" s="284" t="n">
        <v>0.191757632153701</v>
      </c>
      <c r="GT592" s="284" t="n">
        <v>-0.222110314734994</v>
      </c>
      <c r="GU592" s="284" t="n">
        <v>0.108654499445257</v>
      </c>
      <c r="GV592" s="284" t="n">
        <v>-0.0270336479629598</v>
      </c>
      <c r="GW592" s="284" t="n">
        <v>0.191757632153701</v>
      </c>
      <c r="GX592" s="284" t="n">
        <v>-0.222110314734994</v>
      </c>
      <c r="GY592" s="284" t="n">
        <v>0.108654499445257</v>
      </c>
      <c r="GZ592" s="284" t="n">
        <v>-0.0270336479629598</v>
      </c>
      <c r="HA592" s="284" t="n">
        <v>0.191757632153701</v>
      </c>
    </row>
    <row r="593" customFormat="false" ht="15" hidden="false" customHeight="false" outlineLevel="0" collapsed="false">
      <c r="A593" s="345" t="s">
        <v>99</v>
      </c>
      <c r="B593" s="346" t="s">
        <v>499</v>
      </c>
      <c r="C593" s="346" t="s">
        <v>500</v>
      </c>
      <c r="D593" s="346" t="s">
        <v>320</v>
      </c>
      <c r="E593" s="397"/>
      <c r="F593" s="399" t="s">
        <v>553</v>
      </c>
      <c r="G593" s="397"/>
      <c r="H593" s="397"/>
      <c r="I593" s="397"/>
      <c r="BZ593" s="411" t="n">
        <v>0.0094406407333425</v>
      </c>
      <c r="CA593" s="411" t="n">
        <v>0.00667949787047117</v>
      </c>
      <c r="CB593" s="411" t="n">
        <v>0.0271940380023807</v>
      </c>
      <c r="CC593" s="411" t="n">
        <v>0.0208541145464694</v>
      </c>
      <c r="CD593" s="411" t="n">
        <v>0.0170150615736999</v>
      </c>
      <c r="CE593" s="411" t="n">
        <v>0.0187384099658146</v>
      </c>
      <c r="CF593" s="411" t="n">
        <v>0.00958721924679251</v>
      </c>
      <c r="CG593" s="411" t="n">
        <v>0.0142040918291624</v>
      </c>
      <c r="CH593" s="411" t="n">
        <v>0.0160864120534272</v>
      </c>
      <c r="CI593" s="411" t="n">
        <v>0.0515570646103027</v>
      </c>
      <c r="CJ593" s="411" t="n">
        <v>0.0531457876260955</v>
      </c>
      <c r="CK593" s="411" t="n">
        <v>0.0825363607148777</v>
      </c>
      <c r="CL593" s="411" t="n">
        <v>0.0353275081212012</v>
      </c>
      <c r="CM593" s="411" t="n">
        <v>0.119238099215343</v>
      </c>
      <c r="CN593" s="411" t="n">
        <v>0.0624433677854612</v>
      </c>
      <c r="CO593" s="411" t="n">
        <v>0.0326961453508416</v>
      </c>
      <c r="CP593" s="284" t="n">
        <v>0.0763289075738693</v>
      </c>
      <c r="CQ593" s="284" t="n">
        <v>0.0943012279459448</v>
      </c>
      <c r="CR593" s="284" t="n">
        <v>0.0377380274273345</v>
      </c>
      <c r="CS593" s="284" t="n">
        <v>0.015245728991411</v>
      </c>
      <c r="CT593" s="284" t="n">
        <v>-0.0313118174111076</v>
      </c>
      <c r="CU593" s="284" t="n">
        <v>-0.0465864556497716</v>
      </c>
      <c r="CV593" s="284" t="n">
        <v>0.0111796323253142</v>
      </c>
      <c r="CW593" s="284" t="n">
        <v>0.0566796755058538</v>
      </c>
      <c r="CX593" s="284" t="n">
        <v>0.0159452730535719</v>
      </c>
      <c r="CY593" s="284" t="n">
        <v>0.0261003909896438</v>
      </c>
      <c r="CZ593" s="284" t="n">
        <v>0.028419552748193</v>
      </c>
      <c r="DA593" s="284" t="n">
        <v>0.0264556234127045</v>
      </c>
      <c r="DB593" s="284" t="n">
        <v>0.0277415990360166</v>
      </c>
      <c r="DC593" s="284" t="n">
        <v>0.0274146397007407</v>
      </c>
      <c r="DD593" s="284" t="n">
        <v>0.00711486439561049</v>
      </c>
      <c r="DE593" s="284" t="n">
        <v>0.0203336783900423</v>
      </c>
      <c r="DF593" s="284" t="n">
        <v>0.0158709791735572</v>
      </c>
      <c r="DG593" s="284" t="n">
        <v>0.0212635481549426</v>
      </c>
      <c r="DH593" s="284" t="n">
        <v>0.00421131008708309</v>
      </c>
      <c r="DI593" s="284" t="n">
        <v>0.00421131008708309</v>
      </c>
      <c r="DJ593" s="284" t="n">
        <v>0.00874094279200977</v>
      </c>
      <c r="DK593" s="284" t="n">
        <v>0.00874094279200977</v>
      </c>
      <c r="DL593" s="284" t="n">
        <v>0.0116545903893464</v>
      </c>
      <c r="DM593" s="284" t="n">
        <v>0.0116545903893464</v>
      </c>
      <c r="DN593" s="284" t="n">
        <v>0.0131518009213916</v>
      </c>
      <c r="DO593" s="284" t="n">
        <v>0.0131092371678883</v>
      </c>
      <c r="DP593" s="284" t="n">
        <v>0.0130666734143847</v>
      </c>
      <c r="DQ593" s="284" t="n">
        <v>0.0130241096608814</v>
      </c>
      <c r="DR593" s="284" t="n">
        <v>0.0129815459073779</v>
      </c>
      <c r="DS593" s="284" t="n">
        <v>0.0129775768524518</v>
      </c>
      <c r="DT593" s="284" t="n">
        <v>0.0129736077975258</v>
      </c>
      <c r="DU593" s="284" t="n">
        <v>0.0129696387425997</v>
      </c>
      <c r="DV593" s="284" t="n">
        <v>0.0129656696876737</v>
      </c>
      <c r="DW593" s="284" t="n">
        <v>0.012845900306715</v>
      </c>
      <c r="DX593" s="284" t="n">
        <v>0.0127261309257563</v>
      </c>
      <c r="DY593" s="284" t="n">
        <v>0.0126063615447973</v>
      </c>
      <c r="DZ593" s="284" t="n">
        <v>0.0124865921638386</v>
      </c>
      <c r="EA593" s="284" t="n">
        <v>0.0124865921638386</v>
      </c>
      <c r="EB593" s="284" t="n">
        <v>0.0124865921638386</v>
      </c>
      <c r="EC593" s="284" t="n">
        <v>0.0124865921638386</v>
      </c>
      <c r="ED593" s="284" t="n">
        <v>0.0124865921638386</v>
      </c>
      <c r="EE593" s="284" t="n">
        <v>0.0124865921638386</v>
      </c>
      <c r="EF593" s="284" t="n">
        <v>0.0124865921638386</v>
      </c>
      <c r="EG593" s="284" t="n">
        <v>0.0124865921638386</v>
      </c>
      <c r="EH593" s="284" t="n">
        <v>0.0124865921638386</v>
      </c>
      <c r="EI593" s="284" t="n">
        <v>0.0124865921638386</v>
      </c>
      <c r="EJ593" s="284" t="n">
        <v>0.0124865921638386</v>
      </c>
      <c r="EK593" s="284" t="n">
        <v>0.0124865921638386</v>
      </c>
      <c r="EL593" s="284" t="n">
        <v>0.0124865921638386</v>
      </c>
      <c r="EM593" s="284" t="n">
        <v>0.0124865921638386</v>
      </c>
      <c r="EN593" s="284" t="n">
        <v>0.0124865921638386</v>
      </c>
      <c r="EO593" s="284" t="n">
        <v>0.0124865921638386</v>
      </c>
      <c r="EP593" s="284" t="n">
        <v>0.0124865921638386</v>
      </c>
      <c r="EQ593" s="284" t="n">
        <v>0.0124865921638386</v>
      </c>
      <c r="ER593" s="284" t="n">
        <v>0.0124865921638386</v>
      </c>
      <c r="ES593" s="284" t="n">
        <v>0.0124865921638386</v>
      </c>
      <c r="ET593" s="284" t="n">
        <v>0.0124865921638386</v>
      </c>
      <c r="EU593" s="284" t="n">
        <v>0.0124865921638386</v>
      </c>
      <c r="EV593" s="284" t="n">
        <v>0.0124865921638386</v>
      </c>
      <c r="EW593" s="284" t="n">
        <v>0.0124865921638386</v>
      </c>
      <c r="EX593" s="284" t="n">
        <v>0.0124865921638386</v>
      </c>
      <c r="EY593" s="284" t="n">
        <v>0.0124865921638386</v>
      </c>
      <c r="EZ593" s="284" t="n">
        <v>0.0124865921638386</v>
      </c>
      <c r="FA593" s="284" t="n">
        <v>0.0124865921638386</v>
      </c>
      <c r="FB593" s="284" t="n">
        <v>0.0124865921638386</v>
      </c>
      <c r="FC593" s="284" t="n">
        <v>0.0124865921638386</v>
      </c>
      <c r="FD593" s="284" t="n">
        <v>0.0124865921638386</v>
      </c>
      <c r="FE593" s="284" t="n">
        <v>0.0124865921638386</v>
      </c>
      <c r="FF593" s="284" t="n">
        <v>0.0124865921638386</v>
      </c>
      <c r="FG593" s="284" t="n">
        <v>0.0124865921638386</v>
      </c>
      <c r="FH593" s="284" t="n">
        <v>0.0124865921638386</v>
      </c>
      <c r="FI593" s="284" t="n">
        <v>0.0124865921638386</v>
      </c>
      <c r="FJ593" s="284" t="n">
        <v>0.0124865921638386</v>
      </c>
      <c r="FK593" s="284" t="n">
        <v>0.0124865921638386</v>
      </c>
      <c r="FL593" s="284" t="n">
        <v>0.0124865921638386</v>
      </c>
      <c r="FM593" s="284" t="n">
        <v>0.0124865921638386</v>
      </c>
      <c r="FN593" s="284" t="n">
        <v>0.0124865921638386</v>
      </c>
      <c r="FO593" s="284" t="n">
        <v>0.0124865921638386</v>
      </c>
      <c r="FP593" s="284" t="n">
        <v>0.0124865921638386</v>
      </c>
      <c r="FQ593" s="284" t="n">
        <v>0.0124865921638386</v>
      </c>
      <c r="FR593" s="284" t="n">
        <v>0.0124865921638386</v>
      </c>
      <c r="FS593" s="284" t="n">
        <v>0.0124865921638386</v>
      </c>
      <c r="FT593" s="284" t="n">
        <v>0.0124865921638386</v>
      </c>
      <c r="FU593" s="284" t="n">
        <v>0.0124865921638386</v>
      </c>
      <c r="FV593" s="284" t="n">
        <v>0.0124865921638386</v>
      </c>
      <c r="FW593" s="284" t="n">
        <v>0.0124865921638386</v>
      </c>
      <c r="FX593" s="284" t="n">
        <v>0.0124865921638386</v>
      </c>
      <c r="FY593" s="284" t="n">
        <v>0.0124865921638386</v>
      </c>
      <c r="FZ593" s="284" t="n">
        <v>0.0124865921638386</v>
      </c>
      <c r="GA593" s="284" t="n">
        <v>0.0124865921638386</v>
      </c>
      <c r="GB593" s="284" t="n">
        <v>0.0124865921638386</v>
      </c>
      <c r="GC593" s="284" t="n">
        <v>0.0124865921638386</v>
      </c>
      <c r="GD593" s="284" t="n">
        <v>0.0124865921638386</v>
      </c>
      <c r="GE593" s="284" t="n">
        <v>0.0124865921638386</v>
      </c>
      <c r="GF593" s="284" t="n">
        <v>0.0124865921638386</v>
      </c>
      <c r="GG593" s="284" t="n">
        <v>0.0124865921638386</v>
      </c>
      <c r="GH593" s="284" t="n">
        <v>0.0124865921638386</v>
      </c>
      <c r="GI593" s="284" t="n">
        <v>0.0124865921638386</v>
      </c>
      <c r="GJ593" s="284" t="n">
        <v>0.0124865921638386</v>
      </c>
      <c r="GK593" s="284" t="n">
        <v>0.0124865921638386</v>
      </c>
      <c r="GL593" s="284" t="n">
        <v>0.0124865921638386</v>
      </c>
      <c r="GM593" s="284" t="n">
        <v>0.0124865921638386</v>
      </c>
      <c r="GN593" s="284" t="n">
        <v>0.0124865921638386</v>
      </c>
      <c r="GO593" s="284" t="n">
        <v>0.0124865921638386</v>
      </c>
      <c r="GP593" s="284" t="n">
        <v>0.0124865921638386</v>
      </c>
      <c r="GQ593" s="284" t="n">
        <v>0.0124865921638386</v>
      </c>
      <c r="GR593" s="284" t="n">
        <v>0.0124865921638386</v>
      </c>
      <c r="GS593" s="284" t="n">
        <v>0.0124865921638386</v>
      </c>
      <c r="GT593" s="284" t="n">
        <v>0.0124865921638386</v>
      </c>
      <c r="GU593" s="284" t="n">
        <v>0.0124865921638386</v>
      </c>
      <c r="GV593" s="284" t="n">
        <v>0.0124865921638386</v>
      </c>
      <c r="GW593" s="284" t="n">
        <v>0.0124865921638386</v>
      </c>
      <c r="GX593" s="284" t="n">
        <v>0.0124865921638386</v>
      </c>
      <c r="GY593" s="284" t="n">
        <v>0.0124865921638386</v>
      </c>
      <c r="GZ593" s="284" t="n">
        <v>0.0124865921638386</v>
      </c>
      <c r="HA593" s="284" t="n">
        <v>0.0124865921638386</v>
      </c>
    </row>
    <row r="594" customFormat="false" ht="15" hidden="false" customHeight="false" outlineLevel="0" collapsed="false">
      <c r="A594" s="345" t="s">
        <v>99</v>
      </c>
      <c r="B594" s="346" t="s">
        <v>499</v>
      </c>
      <c r="C594" s="346" t="s">
        <v>500</v>
      </c>
      <c r="D594" s="346" t="s">
        <v>320</v>
      </c>
      <c r="E594" s="397"/>
      <c r="F594" s="399" t="s">
        <v>554</v>
      </c>
      <c r="G594" s="397"/>
      <c r="H594" s="397"/>
      <c r="I594" s="397"/>
      <c r="CP594" s="341"/>
      <c r="CQ594" s="341"/>
      <c r="CR594" s="341"/>
      <c r="CS594" s="341"/>
      <c r="CT594" s="284" t="n">
        <v>0.0119573305766343</v>
      </c>
      <c r="CU594" s="284" t="n">
        <v>0.00505269554151933</v>
      </c>
      <c r="CV594" s="284" t="n">
        <v>0.0323104962015999</v>
      </c>
      <c r="CW594" s="284" t="n">
        <v>0.073520237322231</v>
      </c>
      <c r="CX594" s="284" t="n">
        <v>0.0293493837775869</v>
      </c>
      <c r="CY594" s="284" t="n">
        <v>0.00921742169512219</v>
      </c>
      <c r="CZ594" s="284" t="n">
        <v>0.015888764612999</v>
      </c>
      <c r="DA594" s="284" t="n">
        <v>0.0224217875943935</v>
      </c>
      <c r="DB594" s="284" t="n">
        <v>-0.00948442152217677</v>
      </c>
      <c r="DC594" s="284" t="n">
        <v>-0.0058822432979162</v>
      </c>
      <c r="DD594" s="284" t="n">
        <v>0.0234024554594849</v>
      </c>
      <c r="DE594" s="284" t="n">
        <v>0.00260512322084483</v>
      </c>
      <c r="DF594" s="284" t="n">
        <v>-0.00146527650285377</v>
      </c>
      <c r="DG594" s="284" t="n">
        <v>-0.0292437292570231</v>
      </c>
      <c r="DH594" s="284" t="n">
        <v>-0.0042113100870832</v>
      </c>
      <c r="DI594" s="284" t="n">
        <v>0</v>
      </c>
      <c r="DJ594" s="284" t="n">
        <v>0.00291364759733659</v>
      </c>
      <c r="DK594" s="284" t="n">
        <v>0.00582729519467318</v>
      </c>
      <c r="DL594" s="284" t="n">
        <v>0.00874094279200977</v>
      </c>
      <c r="DM594" s="284" t="n">
        <v>0.00874094279200977</v>
      </c>
      <c r="DN594" s="284" t="n">
        <v>0.0131518009213916</v>
      </c>
      <c r="DO594" s="284" t="n">
        <v>0.0131092371678883</v>
      </c>
      <c r="DP594" s="284" t="n">
        <v>0.0130666734143847</v>
      </c>
      <c r="DQ594" s="284" t="n">
        <v>0.0130241096608814</v>
      </c>
      <c r="DR594" s="284" t="n">
        <v>0.0129815459073779</v>
      </c>
      <c r="DS594" s="284" t="n">
        <v>0.0129775768524518</v>
      </c>
      <c r="DT594" s="284" t="n">
        <v>0.0129736077975258</v>
      </c>
      <c r="DU594" s="284" t="n">
        <v>0.0129696387425997</v>
      </c>
      <c r="DV594" s="284" t="n">
        <v>0.0129656696876737</v>
      </c>
      <c r="DW594" s="284" t="n">
        <v>0.012845900306715</v>
      </c>
      <c r="DX594" s="284" t="n">
        <v>0.0127261309257563</v>
      </c>
      <c r="DY594" s="284" t="n">
        <v>0.0126063615447973</v>
      </c>
      <c r="DZ594" s="284" t="n">
        <v>0.0124865921638386</v>
      </c>
      <c r="EA594" s="284" t="n">
        <v>0.0124865921638386</v>
      </c>
      <c r="EB594" s="284" t="n">
        <v>0.0124865921638386</v>
      </c>
      <c r="EC594" s="284" t="n">
        <v>0.0124865921638386</v>
      </c>
      <c r="ED594" s="284" t="n">
        <v>0.0124865921638386</v>
      </c>
      <c r="EE594" s="284" t="n">
        <v>0.0124865921638386</v>
      </c>
      <c r="EF594" s="284" t="n">
        <v>0.0124865921638386</v>
      </c>
      <c r="EG594" s="284" t="n">
        <v>0.0124865921638386</v>
      </c>
      <c r="EH594" s="284" t="n">
        <v>0.0124865921638386</v>
      </c>
      <c r="EI594" s="284" t="n">
        <v>0.0124865921638386</v>
      </c>
      <c r="EJ594" s="284" t="n">
        <v>0.0124865921638386</v>
      </c>
      <c r="EK594" s="284" t="n">
        <v>0.0124865921638386</v>
      </c>
      <c r="EL594" s="284" t="n">
        <v>0.0124865921638386</v>
      </c>
      <c r="EM594" s="284" t="n">
        <v>0.0124865921638386</v>
      </c>
      <c r="EN594" s="284" t="n">
        <v>0.0124865921638386</v>
      </c>
      <c r="EO594" s="284" t="n">
        <v>0.0124865921638386</v>
      </c>
      <c r="EP594" s="284" t="n">
        <v>0.0124865921638386</v>
      </c>
      <c r="EQ594" s="284" t="n">
        <v>0.0124865921638386</v>
      </c>
      <c r="ER594" s="284" t="n">
        <v>0.0124865921638386</v>
      </c>
      <c r="ES594" s="284" t="n">
        <v>0.0124865921638386</v>
      </c>
      <c r="ET594" s="284" t="n">
        <v>0.0124865921638386</v>
      </c>
      <c r="EU594" s="284" t="n">
        <v>0.0124865921638386</v>
      </c>
      <c r="EV594" s="284" t="n">
        <v>0.0124865921638386</v>
      </c>
      <c r="EW594" s="284" t="n">
        <v>0.0124865921638386</v>
      </c>
      <c r="EX594" s="284" t="n">
        <v>0.0124865921638386</v>
      </c>
      <c r="EY594" s="284" t="n">
        <v>0.0124865921638386</v>
      </c>
      <c r="EZ594" s="284" t="n">
        <v>0.0124865921638386</v>
      </c>
      <c r="FA594" s="284" t="n">
        <v>0.0124865921638386</v>
      </c>
      <c r="FB594" s="284" t="n">
        <v>0.0124865921638386</v>
      </c>
      <c r="FC594" s="284" t="n">
        <v>0.0124865921638386</v>
      </c>
      <c r="FD594" s="284" t="n">
        <v>0.0124865921638386</v>
      </c>
      <c r="FE594" s="284" t="n">
        <v>0.0124865921638386</v>
      </c>
      <c r="FF594" s="284" t="n">
        <v>0.0124865921638386</v>
      </c>
      <c r="FG594" s="284" t="n">
        <v>0.0124865921638386</v>
      </c>
      <c r="FH594" s="284" t="n">
        <v>0.0124865921638386</v>
      </c>
      <c r="FI594" s="284" t="n">
        <v>0.0124865921638386</v>
      </c>
      <c r="FJ594" s="284" t="n">
        <v>0.0124865921638386</v>
      </c>
      <c r="FK594" s="284" t="n">
        <v>0.0124865921638386</v>
      </c>
      <c r="FL594" s="284" t="n">
        <v>0.0124865921638386</v>
      </c>
      <c r="FM594" s="284" t="n">
        <v>0.0124865921638386</v>
      </c>
      <c r="FN594" s="284" t="n">
        <v>0.0124865921638386</v>
      </c>
      <c r="FO594" s="284" t="n">
        <v>0.0124865921638386</v>
      </c>
      <c r="FP594" s="284" t="n">
        <v>0.0124865921638386</v>
      </c>
      <c r="FQ594" s="284" t="n">
        <v>0.0124865921638386</v>
      </c>
      <c r="FR594" s="284" t="n">
        <v>0.0124865921638386</v>
      </c>
      <c r="FS594" s="284" t="n">
        <v>0.0124865921638386</v>
      </c>
      <c r="FT594" s="284" t="n">
        <v>0.0124865921638386</v>
      </c>
      <c r="FU594" s="284" t="n">
        <v>0.0124865921638386</v>
      </c>
      <c r="FV594" s="284" t="n">
        <v>0.0124865921638386</v>
      </c>
      <c r="FW594" s="284" t="n">
        <v>0.0124865921638386</v>
      </c>
      <c r="FX594" s="284" t="n">
        <v>0.0124865921638386</v>
      </c>
      <c r="FY594" s="284" t="n">
        <v>0.0124865921638386</v>
      </c>
      <c r="FZ594" s="284" t="n">
        <v>0.0124865921638386</v>
      </c>
      <c r="GA594" s="284" t="n">
        <v>0.0124865921638386</v>
      </c>
      <c r="GB594" s="284" t="n">
        <v>0.0124865921638386</v>
      </c>
      <c r="GC594" s="284" t="n">
        <v>0.0124865921638386</v>
      </c>
      <c r="GD594" s="284" t="n">
        <v>0.0124865921638386</v>
      </c>
      <c r="GE594" s="284" t="n">
        <v>0.0124865921638386</v>
      </c>
      <c r="GF594" s="284" t="n">
        <v>0.0124865921638386</v>
      </c>
      <c r="GG594" s="284" t="n">
        <v>0.0124865921638386</v>
      </c>
      <c r="GH594" s="284" t="n">
        <v>0.0124865921638386</v>
      </c>
      <c r="GI594" s="284" t="n">
        <v>0.0124865921638386</v>
      </c>
      <c r="GJ594" s="284" t="n">
        <v>0.0124865921638386</v>
      </c>
      <c r="GK594" s="284" t="n">
        <v>0.0124865921638386</v>
      </c>
      <c r="GL594" s="284" t="n">
        <v>0.0124865921638386</v>
      </c>
      <c r="GM594" s="284" t="n">
        <v>0.0124865921638386</v>
      </c>
      <c r="GN594" s="284" t="n">
        <v>0.0124865921638386</v>
      </c>
      <c r="GO594" s="284" t="n">
        <v>0.0124865921638386</v>
      </c>
      <c r="GP594" s="284" t="n">
        <v>0.0124865921638386</v>
      </c>
      <c r="GQ594" s="284" t="n">
        <v>0.0124865921638386</v>
      </c>
      <c r="GR594" s="284" t="n">
        <v>0.0124865921638386</v>
      </c>
      <c r="GS594" s="284" t="n">
        <v>0.0124865921638386</v>
      </c>
      <c r="GT594" s="284" t="n">
        <v>0.0124865921638386</v>
      </c>
      <c r="GU594" s="284" t="n">
        <v>0.0124865921638386</v>
      </c>
      <c r="GV594" s="284" t="n">
        <v>0.0124865921638386</v>
      </c>
      <c r="GW594" s="284" t="n">
        <v>0.0124865921638386</v>
      </c>
      <c r="GX594" s="284" t="n">
        <v>0.0124865921638386</v>
      </c>
      <c r="GY594" s="284" t="n">
        <v>0.0124865921638386</v>
      </c>
      <c r="GZ594" s="284" t="n">
        <v>0.0124865921638386</v>
      </c>
      <c r="HA594" s="284" t="n">
        <v>0.0124865921638386</v>
      </c>
    </row>
    <row r="595" customFormat="false" ht="15" hidden="false" customHeight="false" outlineLevel="0" collapsed="false">
      <c r="A595" s="345" t="s">
        <v>99</v>
      </c>
      <c r="B595" s="346" t="s">
        <v>499</v>
      </c>
      <c r="C595" s="346" t="s">
        <v>500</v>
      </c>
      <c r="D595" s="346" t="s">
        <v>320</v>
      </c>
      <c r="E595" s="397"/>
      <c r="F595" s="399" t="s">
        <v>555</v>
      </c>
      <c r="G595" s="397"/>
      <c r="H595" s="397"/>
      <c r="I595" s="397"/>
      <c r="CT595" s="284" t="n">
        <v>0.0166360978281572</v>
      </c>
      <c r="CU595" s="284" t="n">
        <v>0.0166360978281572</v>
      </c>
      <c r="CV595" s="284" t="n">
        <v>0.0166360978281572</v>
      </c>
      <c r="CW595" s="284" t="n">
        <v>0.0166360978281572</v>
      </c>
      <c r="CX595" s="284" t="n">
        <v>0.0423469483898404</v>
      </c>
      <c r="CY595" s="284" t="n">
        <v>0.0423469483898404</v>
      </c>
      <c r="CZ595" s="284" t="n">
        <v>0.0423469483898404</v>
      </c>
      <c r="DA595" s="284" t="n">
        <v>0.0423469483898404</v>
      </c>
      <c r="DB595" s="284" t="n">
        <v>0.0584604212055193</v>
      </c>
      <c r="DC595" s="284" t="n">
        <v>0.0387650085763294</v>
      </c>
      <c r="DD595" s="284" t="n">
        <v>0.0082562747688244</v>
      </c>
      <c r="DE595" s="284" t="n">
        <v>0.0265312807075009</v>
      </c>
      <c r="DF595" s="284" t="n">
        <v>0.0148745262126224</v>
      </c>
      <c r="DG595" s="284" t="n">
        <v>0.0148745262126224</v>
      </c>
      <c r="DH595" s="284" t="n">
        <v>0.0148745262126224</v>
      </c>
      <c r="DI595" s="284" t="n">
        <v>0.0148745262126224</v>
      </c>
      <c r="DJ595" s="284" t="n">
        <v>0.0128200494282811</v>
      </c>
      <c r="DK595" s="284" t="n">
        <v>0.0128200494282811</v>
      </c>
      <c r="DL595" s="284" t="n">
        <v>0.0128200494282811</v>
      </c>
      <c r="DM595" s="284" t="n">
        <v>0.0128200494282811</v>
      </c>
      <c r="DN595" s="284" t="n">
        <v>0.0144669810135307</v>
      </c>
      <c r="DO595" s="284" t="n">
        <v>0.014420160884677</v>
      </c>
      <c r="DP595" s="284" t="n">
        <v>0.0143733407558233</v>
      </c>
      <c r="DQ595" s="284" t="n">
        <v>0.0143265206269696</v>
      </c>
      <c r="DR595" s="284" t="n">
        <v>0.0129815459073779</v>
      </c>
      <c r="DS595" s="284" t="n">
        <v>0.0129775768524518</v>
      </c>
      <c r="DT595" s="284" t="n">
        <v>0.0129736077975258</v>
      </c>
      <c r="DU595" s="284" t="n">
        <v>0.0129696387425997</v>
      </c>
      <c r="DV595" s="284" t="n">
        <v>0.0129656696876737</v>
      </c>
      <c r="DW595" s="284" t="n">
        <v>0.012845900306715</v>
      </c>
      <c r="DX595" s="284" t="n">
        <v>0.0127261309257563</v>
      </c>
      <c r="DY595" s="284" t="n">
        <v>0.0126063615447973</v>
      </c>
      <c r="DZ595" s="284" t="n">
        <v>0.0124865921638386</v>
      </c>
      <c r="EA595" s="284" t="n">
        <v>0.0124865921638386</v>
      </c>
      <c r="EB595" s="284" t="n">
        <v>0.0124865921638386</v>
      </c>
      <c r="EC595" s="284" t="n">
        <v>0.0124865921638386</v>
      </c>
      <c r="ED595" s="284" t="n">
        <v>0.0124865921638386</v>
      </c>
      <c r="EE595" s="284" t="n">
        <v>0.0124865921638386</v>
      </c>
      <c r="EF595" s="284" t="n">
        <v>0.0124865921638386</v>
      </c>
      <c r="EG595" s="284" t="n">
        <v>0.0124865921638386</v>
      </c>
      <c r="EH595" s="284" t="n">
        <v>0.0124865921638386</v>
      </c>
      <c r="EI595" s="284" t="n">
        <v>0.0124865921638386</v>
      </c>
      <c r="EJ595" s="284" t="n">
        <v>0.0124865921638386</v>
      </c>
      <c r="EK595" s="284" t="n">
        <v>0.0124865921638386</v>
      </c>
      <c r="EL595" s="284" t="n">
        <v>0.0124865921638386</v>
      </c>
      <c r="EM595" s="284" t="n">
        <v>0.0124865921638386</v>
      </c>
      <c r="EN595" s="284" t="n">
        <v>0.0124865921638386</v>
      </c>
      <c r="EO595" s="284" t="n">
        <v>0.0124865921638386</v>
      </c>
      <c r="EP595" s="284" t="n">
        <v>0.0124865921638386</v>
      </c>
      <c r="EQ595" s="284" t="n">
        <v>0.0124865921638386</v>
      </c>
      <c r="ER595" s="284" t="n">
        <v>0.0124865921638386</v>
      </c>
      <c r="ES595" s="284" t="n">
        <v>0.0124865921638386</v>
      </c>
      <c r="ET595" s="284" t="n">
        <v>0.0124865921638386</v>
      </c>
      <c r="EU595" s="284" t="n">
        <v>0.0124865921638386</v>
      </c>
      <c r="EV595" s="284" t="n">
        <v>0.0124865921638386</v>
      </c>
      <c r="EW595" s="284" t="n">
        <v>0.0124865921638386</v>
      </c>
      <c r="EX595" s="284" t="n">
        <v>0.0124865921638386</v>
      </c>
      <c r="EY595" s="284" t="n">
        <v>0.0124865921638386</v>
      </c>
      <c r="EZ595" s="284" t="n">
        <v>0.0124865921638386</v>
      </c>
      <c r="FA595" s="284" t="n">
        <v>0.0124865921638386</v>
      </c>
      <c r="FB595" s="284" t="n">
        <v>0.0124865921638386</v>
      </c>
      <c r="FC595" s="284" t="n">
        <v>0.0124865921638386</v>
      </c>
      <c r="FD595" s="284" t="n">
        <v>0.0124865921638386</v>
      </c>
      <c r="FE595" s="284" t="n">
        <v>0.0124865921638386</v>
      </c>
      <c r="FF595" s="284" t="n">
        <v>0.0124865921638386</v>
      </c>
      <c r="FG595" s="284" t="n">
        <v>0.0124865921638386</v>
      </c>
      <c r="FH595" s="284" t="n">
        <v>0.0124865921638386</v>
      </c>
      <c r="FI595" s="284" t="n">
        <v>0.0124865921638386</v>
      </c>
      <c r="FJ595" s="284" t="n">
        <v>0.0124865921638386</v>
      </c>
      <c r="FK595" s="284" t="n">
        <v>0.0124865921638386</v>
      </c>
      <c r="FL595" s="284" t="n">
        <v>0.0124865921638386</v>
      </c>
      <c r="FM595" s="284" t="n">
        <v>0.0124865921638386</v>
      </c>
      <c r="FN595" s="284" t="n">
        <v>0.0124865921638386</v>
      </c>
      <c r="FO595" s="284" t="n">
        <v>0.0124865921638386</v>
      </c>
      <c r="FP595" s="284" t="n">
        <v>0.0124865921638386</v>
      </c>
      <c r="FQ595" s="284" t="n">
        <v>0.0124865921638386</v>
      </c>
      <c r="FR595" s="284" t="n">
        <v>0.0124865921638386</v>
      </c>
      <c r="FS595" s="284" t="n">
        <v>0.0124865921638386</v>
      </c>
      <c r="FT595" s="284" t="n">
        <v>0.0124865921638386</v>
      </c>
      <c r="FU595" s="284" t="n">
        <v>0.0124865921638386</v>
      </c>
      <c r="FV595" s="284" t="n">
        <v>0.0124865921638386</v>
      </c>
      <c r="FW595" s="284" t="n">
        <v>0.0124865921638386</v>
      </c>
      <c r="FX595" s="284" t="n">
        <v>0.0124865921638386</v>
      </c>
      <c r="FY595" s="284" t="n">
        <v>0.0124865921638386</v>
      </c>
      <c r="FZ595" s="284" t="n">
        <v>0.0124865921638386</v>
      </c>
      <c r="GA595" s="284" t="n">
        <v>0.0124865921638386</v>
      </c>
      <c r="GB595" s="284" t="n">
        <v>0.0124865921638386</v>
      </c>
      <c r="GC595" s="284" t="n">
        <v>0.0124865921638386</v>
      </c>
      <c r="GD595" s="284" t="n">
        <v>0.0124865921638386</v>
      </c>
      <c r="GE595" s="284" t="n">
        <v>0.0124865921638386</v>
      </c>
      <c r="GF595" s="284" t="n">
        <v>0.0124865921638386</v>
      </c>
      <c r="GG595" s="284" t="n">
        <v>0.0124865921638386</v>
      </c>
      <c r="GH595" s="284" t="n">
        <v>0.0124865921638386</v>
      </c>
      <c r="GI595" s="284" t="n">
        <v>0.0124865921638386</v>
      </c>
      <c r="GJ595" s="284" t="n">
        <v>0.0124865921638386</v>
      </c>
      <c r="GK595" s="284" t="n">
        <v>0.0124865921638386</v>
      </c>
      <c r="GL595" s="284" t="n">
        <v>0.0124865921638386</v>
      </c>
      <c r="GM595" s="284" t="n">
        <v>0.0124865921638386</v>
      </c>
      <c r="GN595" s="284" t="n">
        <v>0.0124865921638386</v>
      </c>
      <c r="GO595" s="284" t="n">
        <v>0.0124865921638386</v>
      </c>
      <c r="GP595" s="284" t="n">
        <v>0.0124865921638386</v>
      </c>
      <c r="GQ595" s="284" t="n">
        <v>0.0124865921638386</v>
      </c>
      <c r="GR595" s="284" t="n">
        <v>0.0124865921638386</v>
      </c>
      <c r="GS595" s="284" t="n">
        <v>0.0124865921638386</v>
      </c>
      <c r="GT595" s="284" t="n">
        <v>0.0124865921638386</v>
      </c>
      <c r="GU595" s="284" t="n">
        <v>0.0124865921638386</v>
      </c>
      <c r="GV595" s="284" t="n">
        <v>0.0124865921638386</v>
      </c>
      <c r="GW595" s="284" t="n">
        <v>0.0124865921638386</v>
      </c>
      <c r="GX595" s="284" t="n">
        <v>0.0124865921638386</v>
      </c>
      <c r="GY595" s="284" t="n">
        <v>0.0124865921638386</v>
      </c>
      <c r="GZ595" s="284" t="n">
        <v>0.0124865921638386</v>
      </c>
      <c r="HA595" s="284" t="n">
        <v>0.0124865921638386</v>
      </c>
    </row>
    <row r="596" customFormat="false" ht="15" hidden="false" customHeight="false" outlineLevel="0" collapsed="false">
      <c r="A596" s="345"/>
      <c r="B596" s="346"/>
      <c r="C596" s="346"/>
      <c r="D596" s="346"/>
      <c r="E596" s="397"/>
      <c r="F596" s="399"/>
      <c r="G596" s="397"/>
      <c r="H596" s="397"/>
      <c r="I596" s="397"/>
    </row>
    <row r="597" customFormat="false" ht="15" hidden="false" customHeight="false" outlineLevel="0" collapsed="false">
      <c r="A597" s="345"/>
      <c r="B597" s="346"/>
      <c r="C597" s="346"/>
      <c r="D597" s="346"/>
      <c r="E597" s="397"/>
      <c r="F597" s="399"/>
      <c r="G597" s="397"/>
      <c r="H597" s="397"/>
      <c r="I597" s="397"/>
    </row>
    <row r="598" customFormat="false" ht="15" hidden="false" customHeight="false" outlineLevel="0" collapsed="false">
      <c r="A598" s="345"/>
      <c r="B598" s="346"/>
      <c r="C598" s="346"/>
      <c r="D598" s="346"/>
      <c r="E598" s="397"/>
      <c r="F598" s="399"/>
      <c r="G598" s="397"/>
      <c r="H598" s="397"/>
      <c r="I598" s="397"/>
    </row>
    <row r="599" customFormat="false" ht="15" hidden="false" customHeight="false" outlineLevel="0" collapsed="false">
      <c r="A599" s="230" t="s">
        <v>99</v>
      </c>
      <c r="B599" s="231" t="s">
        <v>499</v>
      </c>
      <c r="C599" s="232" t="s">
        <v>506</v>
      </c>
      <c r="D599" s="231" t="s">
        <v>320</v>
      </c>
      <c r="E599" s="233"/>
      <c r="F599" s="234" t="s">
        <v>556</v>
      </c>
      <c r="G599" s="233" t="s">
        <v>12</v>
      </c>
      <c r="H599" s="233"/>
      <c r="I599" s="233"/>
      <c r="CP599" s="284" t="n">
        <f aca="false">(1+(SUMIF(Inputs!$X$1:$AY$1,CP$1059,Inputs!$X599:$AY599)))^(CP$1060/CP$1061)-1</f>
        <v>0.0149927195447492</v>
      </c>
      <c r="CQ599" s="284" t="n">
        <f aca="false">(1+(SUMIF(Inputs!$X$1:$AY$1,CQ$1059,Inputs!$X599:$AY599)))^(CQ$1060/CQ$1061)-1</f>
        <v>0.015160561785736</v>
      </c>
      <c r="CR599" s="284" t="n">
        <f aca="false">(1+(SUMIF(Inputs!$X$1:$AY$1,CR$1059,Inputs!$X599:$AY599)))^(CR$1060/CR$1061)-1</f>
        <v>0.0153284317816194</v>
      </c>
      <c r="CS599" s="284" t="n">
        <f aca="false">(1+(SUMIF(Inputs!$X$1:$AY$1,CS$1059,Inputs!$X599:$AY599)))^(CS$1060/CS$1061)-1</f>
        <v>0.0153284317816194</v>
      </c>
      <c r="CT599" s="284" t="n">
        <f aca="false">(1+(SUMIF(Inputs!$X$1:$AY$1,CT$1059,Inputs!$X599:$AY599)))^(CT$1060/CT$1061)-1</f>
        <v>0.0285310499870319</v>
      </c>
      <c r="CU599" s="284" t="n">
        <f aca="false">(1+(SUMIF(Inputs!$X$1:$AY$1,CU$1059,Inputs!$X599:$AY599)))^(CU$1060/CU$1061)-1</f>
        <v>0.0288525918357498</v>
      </c>
      <c r="CV599" s="284" t="n">
        <f aca="false">(1+(SUMIF(Inputs!$X$1:$AY$1,CV$1059,Inputs!$X599:$AY599)))^(CV$1060/CV$1061)-1</f>
        <v>0.0291742342056534</v>
      </c>
      <c r="CW599" s="284" t="n">
        <f aca="false">(1+(SUMIF(Inputs!$X$1:$AY$1,CW$1059,Inputs!$X599:$AY599)))^(CW$1060/CW$1061)-1</f>
        <v>0.0291742342056534</v>
      </c>
      <c r="CX599" s="284" t="n">
        <f aca="false">(1+(SUMIF(Inputs!$X$1:$AY$1,CX$1059,Inputs!$X599:$AY599)))^(CX$1060/CX$1061)-1</f>
        <v>0.0398083852298303</v>
      </c>
      <c r="CY599" s="284" t="n">
        <f aca="false">(1+(SUMIF(Inputs!$X$1:$AY$1,CY$1059,Inputs!$X599:$AY599)))^(CY$1060/CY$1061)-1</f>
        <v>0.0398083852298303</v>
      </c>
      <c r="CZ599" s="284" t="n">
        <f aca="false">(1+(SUMIF(Inputs!$X$1:$AY$1,CZ$1059,Inputs!$X599:$AY599)))^(CZ$1060/CZ$1061)-1</f>
        <v>0.0402545295882708</v>
      </c>
      <c r="DA599" s="284" t="n">
        <f aca="false">(1+(SUMIF(Inputs!$X$1:$AY$1,DA$1059,Inputs!$X599:$AY599)))^(DA$1060/DA$1061)-1</f>
        <v>0.0402545295882708</v>
      </c>
      <c r="DB599" s="284" t="n">
        <f aca="false">(1+(SUMIF(Inputs!$X$1:$AY$1,DB$1059,Inputs!$X599:$AY599)))^(DB$1060/DB$1061)-1</f>
        <v>0.0174040332246126</v>
      </c>
      <c r="DC599" s="284" t="n">
        <f aca="false">(1+(SUMIF(Inputs!$X$1:$AY$1,DC$1059,Inputs!$X599:$AY599)))^(DC$1060/DC$1061)-1</f>
        <v>0.0175991031713747</v>
      </c>
      <c r="DD599" s="284" t="n">
        <f aca="false">(1+(SUMIF(Inputs!$X$1:$AY$1,DD$1059,Inputs!$X599:$AY599)))^(DD$1060/DD$1061)-1</f>
        <v>0.0177942105194868</v>
      </c>
      <c r="DE599" s="284" t="n">
        <f aca="false">(1+(SUMIF(Inputs!$X$1:$AY$1,DE$1059,Inputs!$X599:$AY599)))^(DE$1060/DE$1061)-1</f>
        <v>0.0177942105194868</v>
      </c>
      <c r="DF599" s="284" t="n">
        <f aca="false">(1+(SUMIF(Inputs!$X$1:$AY$1,DF$1059,Inputs!$X599:$AY599)))^(DF$1060/DF$1061)-1</f>
        <v>0.00657936037712403</v>
      </c>
      <c r="DG599" s="284" t="n">
        <f aca="false">(1+(SUMIF(Inputs!$X$1:$AY$1,DG$1059,Inputs!$X599:$AY599)))^(DG$1060/DG$1061)-1</f>
        <v>0.00665270701656895</v>
      </c>
      <c r="DH599" s="284" t="n">
        <f aca="false">(1+(SUMIF(Inputs!$X$1:$AY$1,DH$1059,Inputs!$X599:$AY599)))^(DH$1060/DH$1061)-1</f>
        <v>0.00672605900057977</v>
      </c>
      <c r="DI599" s="284" t="n">
        <f aca="false">(1+(SUMIF(Inputs!$X$1:$AY$1,DI$1059,Inputs!$X599:$AY599)))^(DI$1060/DI$1061)-1</f>
        <v>0.00672605900057977</v>
      </c>
      <c r="DJ599" s="284" t="n">
        <f aca="false">(1+(SUMIF(Inputs!$X$1:$AY$1,DJ$1059,Inputs!$X599:$AY599)))^(DJ$1060/DJ$1061)-1</f>
        <v>0.013184109440403</v>
      </c>
      <c r="DK599" s="284" t="n">
        <f aca="false">(1+(SUMIF(Inputs!$X$1:$AY$1,DK$1059,Inputs!$X599:$AY599)))^(DK$1060/DK$1061)-1</f>
        <v>0.0133315717300462</v>
      </c>
      <c r="DL599" s="284" t="n">
        <f aca="false">(1+(SUMIF(Inputs!$X$1:$AY$1,DL$1059,Inputs!$X599:$AY599)))^(DL$1060/DL$1061)-1</f>
        <v>0.0134790554818565</v>
      </c>
      <c r="DM599" s="284" t="n">
        <f aca="false">(1+(SUMIF(Inputs!$X$1:$AY$1,DM$1059,Inputs!$X599:$AY599)))^(DM$1060/DM$1061)-1</f>
        <v>0.0134790554818565</v>
      </c>
      <c r="DN599" s="284" t="n">
        <f aca="false">(1+(SUMIF(Inputs!$X$1:$AY$1,DN$1059,Inputs!$X599:$AY599)))^(DN$1060/DN$1061)-1</f>
        <v>0.0133665908725331</v>
      </c>
      <c r="DO599" s="284" t="n">
        <f aca="false">(1+(SUMIF(Inputs!$X$1:$AY$1,DO$1059,Inputs!$X599:$AY599)))^(DO$1060/DO$1061)-1</f>
        <v>0.0135161077723518</v>
      </c>
      <c r="DP599" s="284" t="n">
        <f aca="false">(1+(SUMIF(Inputs!$X$1:$AY$1,DP$1059,Inputs!$X599:$AY599)))^(DP$1060/DP$1061)-1</f>
        <v>0.0136656467326013</v>
      </c>
      <c r="DQ599" s="284" t="n">
        <f aca="false">(1+(SUMIF(Inputs!$X$1:$AY$1,DQ$1059,Inputs!$X599:$AY599)))^(DQ$1060/DQ$1061)-1</f>
        <v>0.0136656467326013</v>
      </c>
      <c r="DR599" s="284" t="n">
        <f aca="false">(1+(SUMIF(Inputs!$X$1:$AY$1,DR$1059,Inputs!$X599:$AY599)))^(DR$1060/DR$1061)-1</f>
        <v>0.0132028651293188</v>
      </c>
      <c r="DS599" s="284" t="n">
        <f aca="false">(1+(SUMIF(Inputs!$X$1:$AY$1,DS$1059,Inputs!$X599:$AY599)))^(DS$1060/DS$1061)-1</f>
        <v>0.0132028651293188</v>
      </c>
      <c r="DT599" s="284" t="n">
        <f aca="false">(1+(SUMIF(Inputs!$X$1:$AY$1,DT$1059,Inputs!$X599:$AY599)))^(DT$1060/DT$1061)-1</f>
        <v>0.013348915675454</v>
      </c>
      <c r="DU599" s="284" t="n">
        <f aca="false">(1+(SUMIF(Inputs!$X$1:$AY$1,DU$1059,Inputs!$X599:$AY599)))^(DU$1060/DU$1061)-1</f>
        <v>0.013348915675454</v>
      </c>
      <c r="DV599" s="284" t="n">
        <f aca="false">(1+(SUMIF(Inputs!$X$1:$AY$1,DV$1059,Inputs!$X599:$AY599)))^(DV$1060/DV$1061)-1</f>
        <v>0.0130908726783796</v>
      </c>
      <c r="DW599" s="284" t="n">
        <f aca="false">(1+(SUMIF(Inputs!$X$1:$AY$1,DW$1059,Inputs!$X599:$AY599)))^(DW$1060/DW$1061)-1</f>
        <v>0.0132372853314291</v>
      </c>
      <c r="DX599" s="284" t="n">
        <f aca="false">(1+(SUMIF(Inputs!$X$1:$AY$1,DX$1059,Inputs!$X599:$AY599)))^(DX$1060/DX$1061)-1</f>
        <v>0.013383719144145</v>
      </c>
      <c r="DY599" s="284" t="n">
        <f aca="false">(1+(SUMIF(Inputs!$X$1:$AY$1,DY$1059,Inputs!$X599:$AY599)))^(DY$1060/DY$1061)-1</f>
        <v>0.013383719144145</v>
      </c>
      <c r="DZ599" s="284" t="n">
        <f aca="false">(1+(SUMIF(Inputs!$X$1:$AY$1,DZ$1059,Inputs!$X599:$AY599)))^(DZ$1060/DZ$1061)-1</f>
        <v>0.013102693009813</v>
      </c>
      <c r="EA599" s="284" t="n">
        <f aca="false">(1+(SUMIF(Inputs!$X$1:$AY$1,EA$1059,Inputs!$X599:$AY599)))^(EA$1060/EA$1061)-1</f>
        <v>0.0132492387279173</v>
      </c>
      <c r="EB599" s="284" t="n">
        <f aca="false">(1+(SUMIF(Inputs!$X$1:$AY$1,EB$1059,Inputs!$X599:$AY599)))^(EB$1060/EB$1061)-1</f>
        <v>0.0133958056439196</v>
      </c>
      <c r="EC599" s="284" t="n">
        <f aca="false">(1+(SUMIF(Inputs!$X$1:$AY$1,EC$1059,Inputs!$X599:$AY599)))^(EC$1060/EC$1061)-1</f>
        <v>0.0133958056439196</v>
      </c>
      <c r="ED599" s="284" t="n">
        <f aca="false">(1+(SUMIF(Inputs!$X$1:$AY$1,ED$1059,Inputs!$X599:$AY599)))^(ED$1060/ED$1061)-1</f>
        <v>0.013102693009813</v>
      </c>
      <c r="EE599" s="284" t="n">
        <f aca="false">(1+(SUMIF(Inputs!$X$1:$AY$1,EE$1059,Inputs!$X599:$AY599)))^(EE$1060/EE$1061)-1</f>
        <v>0.0132492387279173</v>
      </c>
      <c r="EF599" s="284" t="n">
        <f aca="false">(1+(SUMIF(Inputs!$X$1:$AY$1,EF$1059,Inputs!$X599:$AY599)))^(EF$1060/EF$1061)-1</f>
        <v>0.0133958056439196</v>
      </c>
      <c r="EG599" s="284" t="n">
        <f aca="false">(1+(SUMIF(Inputs!$X$1:$AY$1,EG$1059,Inputs!$X599:$AY599)))^(EG$1060/EG$1061)-1</f>
        <v>0.0133958056439196</v>
      </c>
      <c r="EH599" s="284" t="n">
        <f aca="false">(1+(SUMIF(Inputs!$X$1:$AY$1,EH$1059,Inputs!$X599:$AY599)))^(EH$1060/EH$1061)-1</f>
        <v>0.0130666604243328</v>
      </c>
      <c r="EI599" s="284" t="n">
        <f aca="false">(1+(SUMIF(Inputs!$X$1:$AY$1,EI$1059,Inputs!$X599:$AY599)))^(EI$1060/EI$1061)-1</f>
        <v>0.0132128005175356</v>
      </c>
      <c r="EJ599" s="284" t="n">
        <f aca="false">(1+(SUMIF(Inputs!$X$1:$AY$1,EJ$1059,Inputs!$X599:$AY599)))^(EJ$1060/EJ$1061)-1</f>
        <v>0.0133589616922007</v>
      </c>
      <c r="EK599" s="284" t="n">
        <f aca="false">(1+(SUMIF(Inputs!$X$1:$AY$1,EK$1059,Inputs!$X599:$AY599)))^(EK$1060/EK$1061)-1</f>
        <v>0.0133589616922007</v>
      </c>
      <c r="EL599" s="284" t="n">
        <f aca="false">(1+(SUMIF(Inputs!$X$1:$AY$1,EL$1059,Inputs!$X599:$AY599)))^(EL$1060/EL$1061)-1</f>
        <v>0.0132492387279173</v>
      </c>
      <c r="EM599" s="284" t="n">
        <f aca="false">(1+(SUMIF(Inputs!$X$1:$AY$1,EM$1059,Inputs!$X599:$AY599)))^(EM$1060/EM$1061)-1</f>
        <v>0.0132492387279173</v>
      </c>
      <c r="EN599" s="284" t="n">
        <f aca="false">(1+(SUMIF(Inputs!$X$1:$AY$1,EN$1059,Inputs!$X599:$AY599)))^(EN$1060/EN$1061)-1</f>
        <v>0.0133958056439196</v>
      </c>
      <c r="EO599" s="284" t="n">
        <f aca="false">(1+(SUMIF(Inputs!$X$1:$AY$1,EO$1059,Inputs!$X599:$AY599)))^(EO$1060/EO$1061)-1</f>
        <v>0.0133958056439196</v>
      </c>
      <c r="EP599" s="284" t="n">
        <f aca="false">(1+(SUMIF(Inputs!$X$1:$AY$1,EP$1059,Inputs!$X599:$AY599)))^(EP$1060/EP$1061)-1</f>
        <v>0.013102693009813</v>
      </c>
      <c r="EQ599" s="284" t="n">
        <f aca="false">(1+(SUMIF(Inputs!$X$1:$AY$1,EQ$1059,Inputs!$X599:$AY599)))^(EQ$1060/EQ$1061)-1</f>
        <v>0.0132492387279173</v>
      </c>
      <c r="ER599" s="284" t="n">
        <f aca="false">(1+(SUMIF(Inputs!$X$1:$AY$1,ER$1059,Inputs!$X599:$AY599)))^(ER$1060/ER$1061)-1</f>
        <v>0.0133958056439196</v>
      </c>
      <c r="ES599" s="284" t="n">
        <f aca="false">(1+(SUMIF(Inputs!$X$1:$AY$1,ES$1059,Inputs!$X599:$AY599)))^(ES$1060/ES$1061)-1</f>
        <v>0.0133958056439196</v>
      </c>
      <c r="ET599" s="284" t="n">
        <f aca="false">(1+(SUMIF(Inputs!$X$1:$AY$1,ET$1059,Inputs!$X599:$AY599)))^(ET$1060/ET$1061)-1</f>
        <v>0.013102693009813</v>
      </c>
      <c r="EU599" s="284" t="n">
        <f aca="false">(1+(SUMIF(Inputs!$X$1:$AY$1,EU$1059,Inputs!$X599:$AY599)))^(EU$1060/EU$1061)-1</f>
        <v>0.0132492387279173</v>
      </c>
      <c r="EV599" s="284" t="n">
        <f aca="false">(1+(SUMIF(Inputs!$X$1:$AY$1,EV$1059,Inputs!$X599:$AY599)))^(EV$1060/EV$1061)-1</f>
        <v>0.0133958056439196</v>
      </c>
      <c r="EW599" s="284" t="n">
        <f aca="false">(1+(SUMIF(Inputs!$X$1:$AY$1,EW$1059,Inputs!$X599:$AY599)))^(EW$1060/EW$1061)-1</f>
        <v>0.0133958056439196</v>
      </c>
      <c r="EX599" s="284" t="n">
        <f aca="false">(1+(SUMIF(Inputs!$X$1:$AY$1,EX$1059,Inputs!$X599:$AY599)))^(EX$1060/EX$1061)-1</f>
        <v>0.0130666604243328</v>
      </c>
      <c r="EY599" s="284" t="n">
        <f aca="false">(1+(SUMIF(Inputs!$X$1:$AY$1,EY$1059,Inputs!$X599:$AY599)))^(EY$1060/EY$1061)-1</f>
        <v>0.0132128005175356</v>
      </c>
      <c r="EZ599" s="284" t="n">
        <f aca="false">(1+(SUMIF(Inputs!$X$1:$AY$1,EZ$1059,Inputs!$X599:$AY599)))^(EZ$1060/EZ$1061)-1</f>
        <v>0.0133589616922007</v>
      </c>
      <c r="FA599" s="284" t="n">
        <f aca="false">(1+(SUMIF(Inputs!$X$1:$AY$1,FA$1059,Inputs!$X599:$AY599)))^(FA$1060/FA$1061)-1</f>
        <v>0.0133589616922007</v>
      </c>
      <c r="FB599" s="284" t="n">
        <f aca="false">(1+(SUMIF(Inputs!$X$1:$AY$1,FB$1059,Inputs!$X599:$AY599)))^(FB$1060/FB$1061)-1</f>
        <v>0.013102693009813</v>
      </c>
      <c r="FC599" s="284" t="n">
        <f aca="false">(1+(SUMIF(Inputs!$X$1:$AY$1,FC$1059,Inputs!$X599:$AY599)))^(FC$1060/FC$1061)-1</f>
        <v>0.0132492387279173</v>
      </c>
      <c r="FD599" s="284" t="n">
        <f aca="false">(1+(SUMIF(Inputs!$X$1:$AY$1,FD$1059,Inputs!$X599:$AY599)))^(FD$1060/FD$1061)-1</f>
        <v>0.0133958056439196</v>
      </c>
      <c r="FE599" s="284" t="n">
        <f aca="false">(1+(SUMIF(Inputs!$X$1:$AY$1,FE$1059,Inputs!$X599:$AY599)))^(FE$1060/FE$1061)-1</f>
        <v>0.0133958056439196</v>
      </c>
      <c r="FF599" s="284" t="n">
        <f aca="false">(1+(SUMIF(Inputs!$X$1:$AY$1,FF$1059,Inputs!$X599:$AY599)))^(FF$1060/FF$1061)-1</f>
        <v>0.0132492387279173</v>
      </c>
      <c r="FG599" s="284" t="n">
        <f aca="false">(1+(SUMIF(Inputs!$X$1:$AY$1,FG$1059,Inputs!$X599:$AY599)))^(FG$1060/FG$1061)-1</f>
        <v>0.0132492387279173</v>
      </c>
      <c r="FH599" s="284" t="n">
        <f aca="false">(1+(SUMIF(Inputs!$X$1:$AY$1,FH$1059,Inputs!$X599:$AY599)))^(FH$1060/FH$1061)-1</f>
        <v>0.0133958056439196</v>
      </c>
      <c r="FI599" s="284" t="n">
        <f aca="false">(1+(SUMIF(Inputs!$X$1:$AY$1,FI$1059,Inputs!$X599:$AY599)))^(FI$1060/FI$1061)-1</f>
        <v>0.0133958056439196</v>
      </c>
      <c r="FJ599" s="284" t="n">
        <f aca="false">(1+(SUMIF(Inputs!$X$1:$AY$1,FJ$1059,Inputs!$X599:$AY599)))^(FJ$1060/FJ$1061)-1</f>
        <v>0.013102693009813</v>
      </c>
      <c r="FK599" s="284" t="n">
        <f aca="false">(1+(SUMIF(Inputs!$X$1:$AY$1,FK$1059,Inputs!$X599:$AY599)))^(FK$1060/FK$1061)-1</f>
        <v>0.0132492387279173</v>
      </c>
      <c r="FL599" s="284" t="n">
        <f aca="false">(1+(SUMIF(Inputs!$X$1:$AY$1,FL$1059,Inputs!$X599:$AY599)))^(FL$1060/FL$1061)-1</f>
        <v>0.0133958056439196</v>
      </c>
      <c r="FM599" s="284" t="n">
        <f aca="false">(1+(SUMIF(Inputs!$X$1:$AY$1,FM$1059,Inputs!$X599:$AY599)))^(FM$1060/FM$1061)-1</f>
        <v>0.0133958056439196</v>
      </c>
      <c r="FN599" s="284" t="n">
        <f aca="false">(1+(SUMIF(Inputs!$X$1:$AY$1,FN$1059,Inputs!$X599:$AY599)))^(FN$1060/FN$1061)-1</f>
        <v>0.0130666604243328</v>
      </c>
      <c r="FO599" s="284" t="n">
        <f aca="false">(1+(SUMIF(Inputs!$X$1:$AY$1,FO$1059,Inputs!$X599:$AY599)))^(FO$1060/FO$1061)-1</f>
        <v>0.0132128005175356</v>
      </c>
      <c r="FP599" s="284" t="n">
        <f aca="false">(1+(SUMIF(Inputs!$X$1:$AY$1,FP$1059,Inputs!$X599:$AY599)))^(FP$1060/FP$1061)-1</f>
        <v>0.0133589616922007</v>
      </c>
      <c r="FQ599" s="284" t="n">
        <f aca="false">(1+(SUMIF(Inputs!$X$1:$AY$1,FQ$1059,Inputs!$X599:$AY599)))^(FQ$1060/FQ$1061)-1</f>
        <v>0.0133589616922007</v>
      </c>
      <c r="FR599" s="284" t="n">
        <f aca="false">(1+(SUMIF(Inputs!$X$1:$AY$1,FR$1059,Inputs!$X599:$AY599)))^(FR$1060/FR$1061)-1</f>
        <v>0.013102693009813</v>
      </c>
      <c r="FS599" s="284" t="n">
        <f aca="false">(1+(SUMIF(Inputs!$X$1:$AY$1,FS$1059,Inputs!$X599:$AY599)))^(FS$1060/FS$1061)-1</f>
        <v>0.0132492387279173</v>
      </c>
      <c r="FT599" s="284" t="n">
        <f aca="false">(1+(SUMIF(Inputs!$X$1:$AY$1,FT$1059,Inputs!$X599:$AY599)))^(FT$1060/FT$1061)-1</f>
        <v>0.0133958056439196</v>
      </c>
      <c r="FU599" s="284" t="n">
        <f aca="false">(1+(SUMIF(Inputs!$X$1:$AY$1,FU$1059,Inputs!$X599:$AY599)))^(FU$1060/FU$1061)-1</f>
        <v>0.0133958056439196</v>
      </c>
      <c r="FV599" s="284" t="n">
        <f aca="false">(1+(SUMIF(Inputs!$X$1:$BB$1,FV$1059,Inputs!$X599:$BB599)))^(FV$1060/FV$1061)-1</f>
        <v>0.013102693009813</v>
      </c>
      <c r="FW599" s="284" t="n">
        <f aca="false">(1+(SUMIF(Inputs!$X$1:$BB$1,FW$1059,Inputs!$X599:$BB599)))^(FW$1060/FW$1061)-1</f>
        <v>0.0132492387279173</v>
      </c>
      <c r="FX599" s="284" t="n">
        <f aca="false">(1+(SUMIF(Inputs!$X$1:$BB$1,FX$1059,Inputs!$X599:$BB599)))^(FX$1060/FX$1061)-1</f>
        <v>0.0133958056439196</v>
      </c>
      <c r="FY599" s="284" t="n">
        <f aca="false">(1+(SUMIF(Inputs!$X$1:$BB$1,FY$1059,Inputs!$X599:$BB599)))^(FY$1060/FY$1061)-1</f>
        <v>0.0133958056439196</v>
      </c>
      <c r="FZ599" s="284" t="n">
        <f aca="false">(1+(SUMIF(Inputs!$X$1:$BB$1,FZ$1059,Inputs!$X599:$BB599)))^(FZ$1060/FZ$1061)-1</f>
        <v>0.013102693009813</v>
      </c>
      <c r="GA599" s="284" t="n">
        <f aca="false">(1+(SUMIF(Inputs!$X$1:$BB$1,GA$1059,Inputs!$X599:$BB599)))^(GA$1060/GA$1061)-1</f>
        <v>0.0132492387279173</v>
      </c>
      <c r="GB599" s="284" t="n">
        <f aca="false">(1+(SUMIF(Inputs!$X$1:$BB$1,GB$1059,Inputs!$X599:$BB599)))^(GB$1060/GB$1061)-1</f>
        <v>0.0133958056439196</v>
      </c>
      <c r="GC599" s="284" t="n">
        <f aca="false">(1+(SUMIF(Inputs!$X$1:$BB$1,GC$1059,Inputs!$X599:$BB599)))^(GC$1060/GC$1061)-1</f>
        <v>0.0133958056439196</v>
      </c>
      <c r="GD599" s="284" t="n">
        <f aca="false">(1+(SUMIF(Inputs!$X$1:$BB$1,GD$1059,Inputs!$X599:$BB599)))^(GD$1060/GD$1061)-1</f>
        <v>0.013102693009813</v>
      </c>
      <c r="GE599" s="284" t="n">
        <f aca="false">(1+(SUMIF(Inputs!$X$1:$BB$1,GE$1059,Inputs!$X599:$BB599)))^(GE$1060/GE$1061)-1</f>
        <v>0.0132492387279173</v>
      </c>
      <c r="GF599" s="284" t="n">
        <f aca="false">(1+(SUMIF(Inputs!$X$1:$BB$1,GF$1059,Inputs!$X599:$BB599)))^(GF$1060/GF$1061)-1</f>
        <v>0.0133958056439196</v>
      </c>
      <c r="GG599" s="284" t="n">
        <f aca="false">(1+(SUMIF(Inputs!$X$1:$BB$1,GG$1059,Inputs!$X599:$BB599)))^(GG$1060/GG$1061)-1</f>
        <v>0.0133958056439196</v>
      </c>
      <c r="GH599" s="284" t="n">
        <f aca="false">(1+(SUMIF(Inputs!$X$1:$BG$1,GH$1059,Inputs!$X599:$BG599)))^(GH$1060/GH$1061)-1</f>
        <v>0.013102693009813</v>
      </c>
      <c r="GI599" s="284" t="n">
        <f aca="false">(1+(SUMIF(Inputs!$X$1:$BG$1,GI$1059,Inputs!$X599:$BG599)))^(GI$1060/GI$1061)-1</f>
        <v>0.0132492387279173</v>
      </c>
      <c r="GJ599" s="284" t="n">
        <f aca="false">(1+(SUMIF(Inputs!$X$1:$BG$1,GJ$1059,Inputs!$X599:$BG599)))^(GJ$1060/GJ$1061)-1</f>
        <v>0.0133958056439196</v>
      </c>
      <c r="GK599" s="284" t="n">
        <f aca="false">(1+(SUMIF(Inputs!$X$1:$BG$1,GK$1059,Inputs!$X599:$BG599)))^(GK$1060/GK$1061)-1</f>
        <v>0.0133958056439196</v>
      </c>
      <c r="GL599" s="284" t="n">
        <f aca="false">(1+(SUMIF(Inputs!$X$1:$BG$1,GL$1059,Inputs!$X599:$BG599)))^(GL$1060/GL$1061)-1</f>
        <v>0.013102693009813</v>
      </c>
      <c r="GM599" s="284" t="n">
        <f aca="false">(1+(SUMIF(Inputs!$X$1:$BG$1,GM$1059,Inputs!$X599:$BG599)))^(GM$1060/GM$1061)-1</f>
        <v>0.0132492387279173</v>
      </c>
      <c r="GN599" s="284" t="n">
        <f aca="false">(1+(SUMIF(Inputs!$X$1:$BG$1,GN$1059,Inputs!$X599:$BG599)))^(GN$1060/GN$1061)-1</f>
        <v>0.0133958056439196</v>
      </c>
      <c r="GO599" s="284" t="n">
        <f aca="false">(1+(SUMIF(Inputs!$X$1:$BG$1,GO$1059,Inputs!$X599:$BG599)))^(GO$1060/GO$1061)-1</f>
        <v>0.0133958056439196</v>
      </c>
      <c r="GP599" s="284" t="n">
        <f aca="false">(1+(SUMIF(Inputs!$X$1:$BG$1,GP$1059,Inputs!$X599:$BG599)))^(GP$1060/GP$1061)-1</f>
        <v>0.013102693009813</v>
      </c>
      <c r="GQ599" s="284" t="n">
        <f aca="false">(1+(SUMIF(Inputs!$X$1:$BG$1,GQ$1059,Inputs!$X599:$BG599)))^(GQ$1060/GQ$1061)-1</f>
        <v>0.0132492387279173</v>
      </c>
      <c r="GR599" s="284" t="n">
        <f aca="false">(1+(SUMIF(Inputs!$X$1:$BG$1,GR$1059,Inputs!$X599:$BG599)))^(GR$1060/GR$1061)-1</f>
        <v>0.0133958056439196</v>
      </c>
      <c r="GS599" s="284" t="n">
        <f aca="false">(1+(SUMIF(Inputs!$X$1:$BG$1,GS$1059,Inputs!$X599:$BG599)))^(GS$1060/GS$1061)-1</f>
        <v>0.0133958056439196</v>
      </c>
      <c r="GT599" s="284" t="n">
        <f aca="false">(1+(SUMIF(Inputs!$X$1:$BG$1,GT$1059,Inputs!$X599:$BG599)))^(GT$1060/GT$1061)-1</f>
        <v>0.013102693009813</v>
      </c>
      <c r="GU599" s="284" t="n">
        <f aca="false">(1+(SUMIF(Inputs!$X$1:$BG$1,GU$1059,Inputs!$X599:$BG599)))^(GU$1060/GU$1061)-1</f>
        <v>0.0132492387279173</v>
      </c>
      <c r="GV599" s="284" t="n">
        <f aca="false">(1+(SUMIF(Inputs!$X$1:$BG$1,GV$1059,Inputs!$X599:$BG599)))^(GV$1060/GV$1061)-1</f>
        <v>0.0133958056439196</v>
      </c>
      <c r="GW599" s="284" t="n">
        <f aca="false">(1+(SUMIF(Inputs!$X$1:$BG$1,GW$1059,Inputs!$X599:$BG599)))^(GW$1060/GW$1061)-1</f>
        <v>0.0133958056439196</v>
      </c>
      <c r="GX599" s="284" t="n">
        <f aca="false">(1+(SUMIF(Inputs!$X$1:$BG$1,GX$1059,Inputs!$X599:$BG599)))^(GX$1060/GX$1061)-1</f>
        <v>0.013102693009813</v>
      </c>
      <c r="GY599" s="284" t="n">
        <f aca="false">(1+(SUMIF(Inputs!$X$1:$BG$1,GY$1059,Inputs!$X599:$BG599)))^(GY$1060/GY$1061)-1</f>
        <v>0.0132492387279173</v>
      </c>
      <c r="GZ599" s="284" t="n">
        <f aca="false">(1+(SUMIF(Inputs!$X$1:$BG$1,GZ$1059,Inputs!$X599:$BG599)))^(GZ$1060/GZ$1061)-1</f>
        <v>0.0133958056439196</v>
      </c>
      <c r="HA599" s="284" t="n">
        <f aca="false">(1+(SUMIF(Inputs!$X$1:$BG$1,HA$1059,Inputs!$X599:$BG599)))^(HA$1060/HA$1061)-1</f>
        <v>0.0133958056439196</v>
      </c>
    </row>
    <row r="600" customFormat="false" ht="15" hidden="false" customHeight="false" outlineLevel="0" collapsed="false">
      <c r="A600" s="345"/>
      <c r="B600" s="346"/>
      <c r="C600" s="400"/>
      <c r="D600" s="346"/>
      <c r="E600" s="397"/>
      <c r="F600" s="399"/>
      <c r="G600" s="397"/>
      <c r="H600" s="397"/>
      <c r="I600" s="397"/>
      <c r="CP600" s="353"/>
      <c r="CQ600" s="353"/>
      <c r="CR600" s="353"/>
      <c r="CS600" s="353"/>
      <c r="CT600" s="353"/>
      <c r="CU600" s="353"/>
      <c r="CV600" s="353"/>
      <c r="CW600" s="353"/>
      <c r="CX600" s="353"/>
      <c r="CY600" s="353"/>
      <c r="CZ600" s="353"/>
      <c r="DA600" s="353"/>
      <c r="DB600" s="412"/>
      <c r="DC600" s="353"/>
      <c r="DD600" s="353"/>
      <c r="DE600" s="353"/>
      <c r="DF600" s="353"/>
      <c r="DG600" s="353"/>
      <c r="DH600" s="353"/>
      <c r="DI600" s="353"/>
      <c r="DJ600" s="353"/>
      <c r="DK600" s="353"/>
      <c r="DL600" s="353"/>
      <c r="DM600" s="353"/>
      <c r="DN600" s="353"/>
      <c r="DO600" s="353"/>
      <c r="DP600" s="353"/>
      <c r="DQ600" s="353"/>
      <c r="DR600" s="353"/>
      <c r="DS600" s="353"/>
      <c r="DT600" s="353"/>
      <c r="DU600" s="353"/>
      <c r="DV600" s="353"/>
      <c r="DW600" s="353"/>
      <c r="DX600" s="353"/>
      <c r="DY600" s="353"/>
      <c r="DZ600" s="353"/>
      <c r="EA600" s="353"/>
      <c r="EB600" s="353"/>
      <c r="EC600" s="353"/>
      <c r="ED600" s="353"/>
      <c r="EE600" s="353"/>
      <c r="EF600" s="353"/>
      <c r="EG600" s="353"/>
      <c r="EH600" s="353"/>
      <c r="EI600" s="353"/>
      <c r="EJ600" s="353"/>
      <c r="EK600" s="353"/>
      <c r="EL600" s="353"/>
      <c r="EM600" s="353"/>
      <c r="EN600" s="353"/>
      <c r="EO600" s="353"/>
      <c r="EP600" s="353"/>
      <c r="EQ600" s="353"/>
      <c r="ER600" s="353"/>
      <c r="ES600" s="353"/>
      <c r="ET600" s="353"/>
      <c r="EU600" s="353"/>
      <c r="EV600" s="353"/>
      <c r="EW600" s="353"/>
      <c r="EX600" s="353"/>
      <c r="EY600" s="353"/>
      <c r="EZ600" s="353"/>
      <c r="FA600" s="353"/>
      <c r="FB600" s="353"/>
      <c r="FC600" s="353"/>
      <c r="FD600" s="353"/>
      <c r="FE600" s="353"/>
      <c r="FF600" s="353"/>
      <c r="FG600" s="353"/>
      <c r="FH600" s="353"/>
      <c r="FI600" s="353"/>
      <c r="FJ600" s="353"/>
      <c r="FK600" s="353"/>
      <c r="FL600" s="353"/>
      <c r="FM600" s="353"/>
      <c r="FN600" s="353"/>
      <c r="FO600" s="353"/>
      <c r="FP600" s="353"/>
      <c r="FQ600" s="353"/>
      <c r="FR600" s="353"/>
      <c r="FS600" s="353"/>
      <c r="FT600" s="353"/>
      <c r="FU600" s="353"/>
    </row>
    <row r="601" customFormat="false" ht="15" hidden="false" customHeight="false" outlineLevel="0" collapsed="false">
      <c r="A601" s="345"/>
      <c r="B601" s="346"/>
      <c r="C601" s="400"/>
      <c r="D601" s="346"/>
      <c r="E601" s="397"/>
      <c r="F601" s="399"/>
      <c r="G601" s="397"/>
      <c r="H601" s="397"/>
      <c r="I601" s="397"/>
      <c r="CP601" s="353"/>
      <c r="CQ601" s="353"/>
      <c r="CR601" s="353"/>
      <c r="CS601" s="353"/>
      <c r="CT601" s="353"/>
      <c r="CU601" s="353"/>
      <c r="CV601" s="353"/>
      <c r="CW601" s="353"/>
      <c r="CX601" s="353"/>
      <c r="CY601" s="353"/>
      <c r="CZ601" s="353"/>
      <c r="DA601" s="353"/>
      <c r="DB601" s="412"/>
      <c r="DC601" s="353"/>
      <c r="DD601" s="353"/>
      <c r="DE601" s="353"/>
      <c r="DF601" s="353"/>
      <c r="DG601" s="353"/>
      <c r="DH601" s="353"/>
      <c r="DI601" s="353"/>
      <c r="DJ601" s="353"/>
      <c r="DK601" s="353"/>
      <c r="DL601" s="353"/>
      <c r="DM601" s="353"/>
      <c r="DN601" s="353"/>
      <c r="DO601" s="353"/>
      <c r="DP601" s="353"/>
      <c r="DQ601" s="353"/>
      <c r="DR601" s="353"/>
      <c r="DS601" s="353"/>
      <c r="DT601" s="353"/>
      <c r="DU601" s="353"/>
      <c r="DV601" s="353"/>
      <c r="DW601" s="353"/>
      <c r="DX601" s="353"/>
      <c r="DY601" s="353"/>
      <c r="DZ601" s="353"/>
      <c r="EA601" s="353"/>
      <c r="EB601" s="353"/>
      <c r="EC601" s="353"/>
      <c r="ED601" s="353"/>
      <c r="EE601" s="353"/>
      <c r="EF601" s="353"/>
      <c r="EG601" s="353"/>
      <c r="EH601" s="353"/>
      <c r="EI601" s="353"/>
      <c r="EJ601" s="353"/>
      <c r="EK601" s="353"/>
      <c r="EL601" s="353"/>
      <c r="EM601" s="353"/>
      <c r="EN601" s="353"/>
      <c r="EO601" s="353"/>
      <c r="EP601" s="353"/>
      <c r="EQ601" s="353"/>
      <c r="ER601" s="353"/>
      <c r="ES601" s="353"/>
      <c r="ET601" s="353"/>
      <c r="EU601" s="353"/>
      <c r="EV601" s="353"/>
      <c r="EW601" s="353"/>
      <c r="EX601" s="353"/>
      <c r="EY601" s="353"/>
      <c r="EZ601" s="353"/>
      <c r="FA601" s="353"/>
      <c r="FB601" s="353"/>
      <c r="FC601" s="353"/>
      <c r="FD601" s="353"/>
      <c r="FE601" s="353"/>
      <c r="FF601" s="353"/>
      <c r="FG601" s="353"/>
      <c r="FH601" s="353"/>
      <c r="FI601" s="353"/>
      <c r="FJ601" s="353"/>
      <c r="FK601" s="353"/>
      <c r="FL601" s="353"/>
      <c r="FM601" s="353"/>
      <c r="FN601" s="353"/>
      <c r="FO601" s="353"/>
      <c r="FP601" s="353"/>
      <c r="FQ601" s="353"/>
      <c r="FR601" s="353"/>
      <c r="FS601" s="353"/>
      <c r="FT601" s="353"/>
      <c r="FU601" s="353"/>
    </row>
    <row r="602" customFormat="false" ht="15" hidden="false" customHeight="false" outlineLevel="0" collapsed="false">
      <c r="A602" s="345"/>
      <c r="B602" s="346"/>
      <c r="C602" s="400"/>
      <c r="D602" s="346"/>
      <c r="E602" s="397"/>
      <c r="F602" s="399"/>
      <c r="G602" s="397"/>
      <c r="H602" s="397"/>
      <c r="I602" s="397"/>
      <c r="CP602" s="353"/>
      <c r="CQ602" s="353"/>
      <c r="CR602" s="353"/>
      <c r="CS602" s="353"/>
      <c r="CT602" s="353"/>
      <c r="CU602" s="353"/>
      <c r="CV602" s="353"/>
      <c r="CW602" s="353"/>
      <c r="CX602" s="353"/>
      <c r="CY602" s="353"/>
      <c r="CZ602" s="353"/>
      <c r="DA602" s="353"/>
      <c r="DB602" s="412"/>
      <c r="DC602" s="353"/>
      <c r="DD602" s="353"/>
      <c r="DE602" s="353"/>
      <c r="DF602" s="353"/>
      <c r="DG602" s="353"/>
      <c r="DH602" s="353"/>
      <c r="DI602" s="353"/>
      <c r="DJ602" s="353"/>
      <c r="DK602" s="353"/>
      <c r="DL602" s="353"/>
      <c r="DM602" s="353"/>
      <c r="DN602" s="353"/>
      <c r="DO602" s="353"/>
      <c r="DP602" s="353"/>
      <c r="DQ602" s="353"/>
      <c r="DR602" s="353"/>
      <c r="DS602" s="353"/>
      <c r="DT602" s="353"/>
      <c r="DU602" s="353"/>
      <c r="DV602" s="353"/>
      <c r="DW602" s="353"/>
      <c r="DX602" s="353"/>
      <c r="DY602" s="353"/>
      <c r="DZ602" s="353"/>
      <c r="EA602" s="353"/>
      <c r="EB602" s="353"/>
      <c r="EC602" s="353"/>
      <c r="ED602" s="353"/>
      <c r="EE602" s="353"/>
      <c r="EF602" s="353"/>
      <c r="EG602" s="353"/>
      <c r="EH602" s="353"/>
      <c r="EI602" s="353"/>
      <c r="EJ602" s="353"/>
      <c r="EK602" s="353"/>
      <c r="EL602" s="353"/>
      <c r="EM602" s="353"/>
      <c r="EN602" s="353"/>
      <c r="EO602" s="353"/>
      <c r="EP602" s="353"/>
      <c r="EQ602" s="353"/>
      <c r="ER602" s="353"/>
      <c r="ES602" s="353"/>
      <c r="ET602" s="353"/>
      <c r="EU602" s="353"/>
      <c r="EV602" s="353"/>
      <c r="EW602" s="353"/>
      <c r="EX602" s="353"/>
      <c r="EY602" s="353"/>
      <c r="EZ602" s="353"/>
      <c r="FA602" s="353"/>
      <c r="FB602" s="353"/>
      <c r="FC602" s="353"/>
      <c r="FD602" s="353"/>
      <c r="FE602" s="353"/>
      <c r="FF602" s="353"/>
      <c r="FG602" s="353"/>
      <c r="FH602" s="353"/>
      <c r="FI602" s="353"/>
      <c r="FJ602" s="353"/>
      <c r="FK602" s="353"/>
      <c r="FL602" s="353"/>
      <c r="FM602" s="353"/>
      <c r="FN602" s="353"/>
      <c r="FO602" s="353"/>
      <c r="FP602" s="353"/>
      <c r="FQ602" s="353"/>
      <c r="FR602" s="353"/>
      <c r="FS602" s="353"/>
      <c r="FT602" s="353"/>
      <c r="FU602" s="353"/>
    </row>
    <row r="603" customFormat="false" ht="15" hidden="false" customHeight="false" outlineLevel="0" collapsed="false">
      <c r="A603" s="345"/>
      <c r="B603" s="346"/>
      <c r="C603" s="400"/>
      <c r="D603" s="346"/>
      <c r="E603" s="397"/>
      <c r="F603" s="399"/>
      <c r="G603" s="397"/>
      <c r="H603" s="397"/>
      <c r="I603" s="397"/>
      <c r="CP603" s="353"/>
      <c r="CQ603" s="353"/>
      <c r="CR603" s="353"/>
      <c r="CS603" s="353"/>
      <c r="CT603" s="353"/>
      <c r="CU603" s="353"/>
      <c r="CV603" s="353"/>
      <c r="CW603" s="353"/>
      <c r="CX603" s="353"/>
      <c r="CY603" s="353"/>
      <c r="CZ603" s="353"/>
      <c r="DA603" s="353"/>
      <c r="DB603" s="412"/>
      <c r="DC603" s="353"/>
      <c r="DD603" s="353"/>
      <c r="DE603" s="353"/>
      <c r="DF603" s="353"/>
      <c r="DG603" s="353"/>
      <c r="DH603" s="353"/>
      <c r="DI603" s="353"/>
      <c r="DJ603" s="353"/>
      <c r="DK603" s="353"/>
      <c r="DL603" s="353"/>
      <c r="DM603" s="353"/>
      <c r="DN603" s="353"/>
      <c r="DO603" s="353"/>
      <c r="DP603" s="353"/>
      <c r="DQ603" s="353"/>
      <c r="DR603" s="353"/>
      <c r="DS603" s="353"/>
      <c r="DT603" s="353"/>
      <c r="DU603" s="353"/>
      <c r="DV603" s="353"/>
      <c r="DW603" s="353"/>
      <c r="DX603" s="353"/>
      <c r="DY603" s="353"/>
      <c r="DZ603" s="353"/>
      <c r="EA603" s="353"/>
      <c r="EB603" s="353"/>
      <c r="EC603" s="353"/>
      <c r="ED603" s="353"/>
      <c r="EE603" s="353"/>
      <c r="EF603" s="353"/>
      <c r="EG603" s="353"/>
      <c r="EH603" s="353"/>
      <c r="EI603" s="353"/>
      <c r="EJ603" s="353"/>
      <c r="EK603" s="353"/>
      <c r="EL603" s="353"/>
      <c r="EM603" s="353"/>
      <c r="EN603" s="353"/>
      <c r="EO603" s="353"/>
      <c r="EP603" s="353"/>
      <c r="EQ603" s="353"/>
      <c r="ER603" s="353"/>
      <c r="ES603" s="353"/>
      <c r="ET603" s="353"/>
      <c r="EU603" s="353"/>
      <c r="EV603" s="353"/>
      <c r="EW603" s="353"/>
      <c r="EX603" s="353"/>
      <c r="EY603" s="353"/>
      <c r="EZ603" s="353"/>
      <c r="FA603" s="353"/>
      <c r="FB603" s="353"/>
      <c r="FC603" s="353"/>
      <c r="FD603" s="353"/>
      <c r="FE603" s="353"/>
      <c r="FF603" s="353"/>
      <c r="FG603" s="353"/>
      <c r="FH603" s="353"/>
      <c r="FI603" s="353"/>
      <c r="FJ603" s="353"/>
      <c r="FK603" s="353"/>
      <c r="FL603" s="353"/>
      <c r="FM603" s="353"/>
      <c r="FN603" s="353"/>
      <c r="FO603" s="353"/>
      <c r="FP603" s="353"/>
      <c r="FQ603" s="353"/>
      <c r="FR603" s="353"/>
      <c r="FS603" s="353"/>
      <c r="FT603" s="353"/>
      <c r="FU603" s="353"/>
    </row>
    <row r="604" customFormat="false" ht="15" hidden="false" customHeight="false" outlineLevel="0" collapsed="false">
      <c r="A604" s="345"/>
      <c r="B604" s="346"/>
      <c r="C604" s="400"/>
      <c r="D604" s="346"/>
      <c r="E604" s="397"/>
      <c r="F604" s="399"/>
      <c r="G604" s="397"/>
      <c r="H604" s="397"/>
      <c r="I604" s="397"/>
      <c r="CP604" s="353"/>
      <c r="CQ604" s="353"/>
      <c r="CR604" s="353"/>
      <c r="CS604" s="353"/>
      <c r="CT604" s="353"/>
      <c r="CU604" s="353"/>
      <c r="CV604" s="353"/>
      <c r="CW604" s="353"/>
      <c r="CX604" s="353"/>
      <c r="CY604" s="353"/>
      <c r="CZ604" s="353"/>
      <c r="DA604" s="353"/>
      <c r="DB604" s="412"/>
      <c r="DC604" s="353"/>
      <c r="DD604" s="353"/>
      <c r="DE604" s="353"/>
      <c r="DF604" s="353"/>
      <c r="DG604" s="353"/>
      <c r="DH604" s="353"/>
      <c r="DI604" s="353"/>
      <c r="DJ604" s="353"/>
      <c r="DK604" s="353"/>
      <c r="DL604" s="353"/>
      <c r="DM604" s="353"/>
      <c r="DN604" s="353"/>
      <c r="DO604" s="353"/>
      <c r="DP604" s="353"/>
      <c r="DQ604" s="353"/>
      <c r="DR604" s="353"/>
      <c r="DS604" s="353"/>
      <c r="DT604" s="353"/>
      <c r="DU604" s="353"/>
      <c r="DV604" s="353"/>
      <c r="DW604" s="353"/>
      <c r="DX604" s="353"/>
      <c r="DY604" s="353"/>
      <c r="DZ604" s="353"/>
      <c r="EA604" s="353"/>
      <c r="EB604" s="353"/>
      <c r="EC604" s="353"/>
      <c r="ED604" s="353"/>
      <c r="EE604" s="353"/>
      <c r="EF604" s="353"/>
      <c r="EG604" s="353"/>
      <c r="EH604" s="353"/>
      <c r="EI604" s="353"/>
      <c r="EJ604" s="353"/>
      <c r="EK604" s="353"/>
      <c r="EL604" s="353"/>
      <c r="EM604" s="353"/>
      <c r="EN604" s="353"/>
      <c r="EO604" s="353"/>
      <c r="EP604" s="353"/>
      <c r="EQ604" s="353"/>
      <c r="ER604" s="353"/>
      <c r="ES604" s="353"/>
      <c r="ET604" s="353"/>
      <c r="EU604" s="353"/>
      <c r="EV604" s="353"/>
      <c r="EW604" s="353"/>
      <c r="EX604" s="353"/>
      <c r="EY604" s="353"/>
      <c r="EZ604" s="353"/>
      <c r="FA604" s="353"/>
      <c r="FB604" s="353"/>
      <c r="FC604" s="353"/>
      <c r="FD604" s="353"/>
      <c r="FE604" s="353"/>
      <c r="FF604" s="353"/>
      <c r="FG604" s="353"/>
      <c r="FH604" s="353"/>
      <c r="FI604" s="353"/>
      <c r="FJ604" s="353"/>
      <c r="FK604" s="353"/>
      <c r="FL604" s="353"/>
      <c r="FM604" s="353"/>
      <c r="FN604" s="353"/>
      <c r="FO604" s="353"/>
      <c r="FP604" s="353"/>
      <c r="FQ604" s="353"/>
      <c r="FR604" s="353"/>
      <c r="FS604" s="353"/>
      <c r="FT604" s="353"/>
      <c r="FU604" s="353"/>
    </row>
    <row r="605" customFormat="false" ht="15" hidden="false" customHeight="false" outlineLevel="0" collapsed="false">
      <c r="A605" s="345"/>
      <c r="B605" s="346"/>
      <c r="C605" s="400"/>
      <c r="D605" s="346"/>
      <c r="E605" s="397"/>
      <c r="F605" s="399"/>
      <c r="G605" s="397"/>
      <c r="H605" s="397"/>
      <c r="I605" s="397"/>
      <c r="CP605" s="353"/>
      <c r="CQ605" s="353"/>
      <c r="CR605" s="353"/>
      <c r="CS605" s="353"/>
      <c r="CT605" s="353"/>
      <c r="CU605" s="353"/>
      <c r="CV605" s="353"/>
      <c r="CW605" s="353"/>
      <c r="CX605" s="353"/>
      <c r="CY605" s="353"/>
      <c r="CZ605" s="353"/>
      <c r="DA605" s="353"/>
      <c r="DB605" s="412"/>
      <c r="DC605" s="353"/>
      <c r="DD605" s="353"/>
      <c r="DE605" s="353"/>
      <c r="DF605" s="353"/>
      <c r="DG605" s="353"/>
      <c r="DH605" s="353"/>
      <c r="DI605" s="353"/>
      <c r="DJ605" s="353"/>
      <c r="DK605" s="353"/>
      <c r="DL605" s="353"/>
      <c r="DM605" s="353"/>
      <c r="DN605" s="353"/>
      <c r="DO605" s="353"/>
      <c r="DP605" s="353"/>
      <c r="DQ605" s="353"/>
      <c r="DR605" s="353"/>
      <c r="DS605" s="353"/>
      <c r="DT605" s="353"/>
      <c r="DU605" s="353"/>
      <c r="DV605" s="353"/>
      <c r="DW605" s="353"/>
      <c r="DX605" s="353"/>
      <c r="DY605" s="353"/>
      <c r="DZ605" s="353"/>
      <c r="EA605" s="353"/>
      <c r="EB605" s="353"/>
      <c r="EC605" s="353"/>
      <c r="ED605" s="353"/>
      <c r="EE605" s="353"/>
      <c r="EF605" s="353"/>
      <c r="EG605" s="353"/>
      <c r="EH605" s="353"/>
      <c r="EI605" s="353"/>
      <c r="EJ605" s="353"/>
      <c r="EK605" s="353"/>
      <c r="EL605" s="353"/>
      <c r="EM605" s="353"/>
      <c r="EN605" s="353"/>
      <c r="EO605" s="353"/>
      <c r="EP605" s="353"/>
      <c r="EQ605" s="353"/>
      <c r="ER605" s="353"/>
      <c r="ES605" s="353"/>
      <c r="ET605" s="353"/>
      <c r="EU605" s="353"/>
      <c r="EV605" s="353"/>
      <c r="EW605" s="353"/>
      <c r="EX605" s="353"/>
      <c r="EY605" s="353"/>
      <c r="EZ605" s="353"/>
      <c r="FA605" s="353"/>
      <c r="FB605" s="353"/>
      <c r="FC605" s="353"/>
      <c r="FD605" s="353"/>
      <c r="FE605" s="353"/>
      <c r="FF605" s="353"/>
      <c r="FG605" s="353"/>
      <c r="FH605" s="353"/>
      <c r="FI605" s="353"/>
      <c r="FJ605" s="353"/>
      <c r="FK605" s="353"/>
      <c r="FL605" s="353"/>
      <c r="FM605" s="353"/>
      <c r="FN605" s="353"/>
      <c r="FO605" s="353"/>
      <c r="FP605" s="353"/>
      <c r="FQ605" s="353"/>
      <c r="FR605" s="353"/>
      <c r="FS605" s="353"/>
      <c r="FT605" s="353"/>
      <c r="FU605" s="353"/>
    </row>
    <row r="606" customFormat="false" ht="15" hidden="false" customHeight="false" outlineLevel="0" collapsed="false">
      <c r="A606" s="345"/>
      <c r="B606" s="346"/>
      <c r="C606" s="400"/>
      <c r="D606" s="346"/>
      <c r="E606" s="397"/>
      <c r="F606" s="399"/>
      <c r="G606" s="397"/>
      <c r="H606" s="397"/>
      <c r="I606" s="397"/>
      <c r="CP606" s="353"/>
      <c r="CQ606" s="353"/>
      <c r="CR606" s="353"/>
      <c r="CS606" s="353"/>
      <c r="CT606" s="353"/>
      <c r="CU606" s="353"/>
      <c r="CV606" s="353"/>
      <c r="CW606" s="353"/>
      <c r="CX606" s="353"/>
      <c r="CY606" s="353"/>
      <c r="CZ606" s="353"/>
      <c r="DA606" s="353"/>
      <c r="DB606" s="412"/>
      <c r="DC606" s="353"/>
      <c r="DD606" s="353"/>
      <c r="DE606" s="353"/>
      <c r="DF606" s="353"/>
      <c r="DG606" s="353"/>
      <c r="DH606" s="353"/>
      <c r="DI606" s="353"/>
      <c r="DJ606" s="353"/>
      <c r="DK606" s="353"/>
      <c r="DL606" s="353"/>
      <c r="DM606" s="353"/>
      <c r="DN606" s="353"/>
      <c r="DO606" s="353"/>
      <c r="DP606" s="353"/>
      <c r="DQ606" s="353"/>
      <c r="DR606" s="353"/>
      <c r="DS606" s="353"/>
      <c r="DT606" s="353"/>
      <c r="DU606" s="353"/>
      <c r="DV606" s="353"/>
      <c r="DW606" s="353"/>
      <c r="DX606" s="353"/>
      <c r="DY606" s="353"/>
      <c r="DZ606" s="353"/>
      <c r="EA606" s="353"/>
      <c r="EB606" s="353"/>
      <c r="EC606" s="353"/>
      <c r="ED606" s="353"/>
      <c r="EE606" s="353"/>
      <c r="EF606" s="353"/>
      <c r="EG606" s="353"/>
      <c r="EH606" s="353"/>
      <c r="EI606" s="353"/>
      <c r="EJ606" s="353"/>
      <c r="EK606" s="353"/>
      <c r="EL606" s="353"/>
      <c r="EM606" s="353"/>
      <c r="EN606" s="353"/>
      <c r="EO606" s="353"/>
      <c r="EP606" s="353"/>
      <c r="EQ606" s="353"/>
      <c r="ER606" s="353"/>
      <c r="ES606" s="353"/>
      <c r="ET606" s="353"/>
      <c r="EU606" s="353"/>
      <c r="EV606" s="353"/>
      <c r="EW606" s="353"/>
      <c r="EX606" s="353"/>
      <c r="EY606" s="353"/>
      <c r="EZ606" s="353"/>
      <c r="FA606" s="353"/>
      <c r="FB606" s="353"/>
      <c r="FC606" s="353"/>
      <c r="FD606" s="353"/>
      <c r="FE606" s="353"/>
      <c r="FF606" s="353"/>
      <c r="FG606" s="353"/>
      <c r="FH606" s="353"/>
      <c r="FI606" s="353"/>
      <c r="FJ606" s="353"/>
      <c r="FK606" s="353"/>
      <c r="FL606" s="353"/>
      <c r="FM606" s="353"/>
      <c r="FN606" s="353"/>
      <c r="FO606" s="353"/>
      <c r="FP606" s="353"/>
      <c r="FQ606" s="353"/>
      <c r="FR606" s="353"/>
      <c r="FS606" s="353"/>
      <c r="FT606" s="353"/>
      <c r="FU606" s="353"/>
    </row>
    <row r="607" customFormat="false" ht="15" hidden="false" customHeight="false" outlineLevel="0" collapsed="false">
      <c r="A607" s="345"/>
      <c r="B607" s="346"/>
      <c r="C607" s="400"/>
      <c r="D607" s="346"/>
      <c r="E607" s="397"/>
      <c r="F607" s="399"/>
      <c r="G607" s="397"/>
      <c r="H607" s="397"/>
      <c r="I607" s="397"/>
      <c r="CP607" s="353"/>
      <c r="CQ607" s="353"/>
      <c r="CR607" s="353"/>
      <c r="CS607" s="353"/>
      <c r="CT607" s="353"/>
      <c r="CU607" s="353"/>
      <c r="CV607" s="353"/>
      <c r="CW607" s="353"/>
      <c r="CX607" s="353"/>
      <c r="CY607" s="353"/>
      <c r="CZ607" s="353"/>
      <c r="DA607" s="353"/>
      <c r="DB607" s="412"/>
      <c r="DC607" s="353"/>
      <c r="DD607" s="353"/>
      <c r="DE607" s="353"/>
      <c r="DF607" s="353"/>
      <c r="DG607" s="353"/>
      <c r="DH607" s="353"/>
      <c r="DI607" s="353"/>
      <c r="DJ607" s="353"/>
      <c r="DK607" s="353"/>
      <c r="DL607" s="353"/>
      <c r="DM607" s="353"/>
      <c r="DN607" s="353"/>
      <c r="DO607" s="353"/>
      <c r="DP607" s="353"/>
      <c r="DQ607" s="353"/>
      <c r="DR607" s="353"/>
      <c r="DS607" s="353"/>
      <c r="DT607" s="353"/>
      <c r="DU607" s="353"/>
      <c r="DV607" s="353"/>
      <c r="DW607" s="353"/>
      <c r="DX607" s="353"/>
      <c r="DY607" s="353"/>
      <c r="DZ607" s="353"/>
      <c r="EA607" s="353"/>
      <c r="EB607" s="353"/>
      <c r="EC607" s="353"/>
      <c r="ED607" s="353"/>
      <c r="EE607" s="353"/>
      <c r="EF607" s="353"/>
      <c r="EG607" s="353"/>
      <c r="EH607" s="353"/>
      <c r="EI607" s="353"/>
      <c r="EJ607" s="353"/>
      <c r="EK607" s="353"/>
      <c r="EL607" s="353"/>
      <c r="EM607" s="353"/>
      <c r="EN607" s="353"/>
      <c r="EO607" s="353"/>
      <c r="EP607" s="353"/>
      <c r="EQ607" s="353"/>
      <c r="ER607" s="353"/>
      <c r="ES607" s="353"/>
      <c r="ET607" s="353"/>
      <c r="EU607" s="353"/>
      <c r="EV607" s="353"/>
      <c r="EW607" s="353"/>
      <c r="EX607" s="353"/>
      <c r="EY607" s="353"/>
      <c r="EZ607" s="353"/>
      <c r="FA607" s="353"/>
      <c r="FB607" s="353"/>
      <c r="FC607" s="353"/>
      <c r="FD607" s="353"/>
      <c r="FE607" s="353"/>
      <c r="FF607" s="353"/>
      <c r="FG607" s="353"/>
      <c r="FH607" s="353"/>
      <c r="FI607" s="353"/>
      <c r="FJ607" s="353"/>
      <c r="FK607" s="353"/>
      <c r="FL607" s="353"/>
      <c r="FM607" s="353"/>
      <c r="FN607" s="353"/>
      <c r="FO607" s="353"/>
      <c r="FP607" s="353"/>
      <c r="FQ607" s="353"/>
      <c r="FR607" s="353"/>
      <c r="FS607" s="353"/>
      <c r="FT607" s="353"/>
      <c r="FU607" s="353"/>
    </row>
    <row r="608" customFormat="false" ht="15" hidden="false" customHeight="false" outlineLevel="0" collapsed="false">
      <c r="A608" s="345"/>
      <c r="B608" s="346"/>
      <c r="C608" s="400"/>
      <c r="D608" s="346"/>
      <c r="E608" s="397"/>
      <c r="F608" s="399"/>
      <c r="G608" s="397"/>
      <c r="H608" s="397"/>
      <c r="I608" s="397"/>
      <c r="CP608" s="353"/>
      <c r="CQ608" s="353"/>
      <c r="CR608" s="353"/>
      <c r="CS608" s="353"/>
      <c r="CT608" s="353"/>
      <c r="CU608" s="353"/>
      <c r="CV608" s="353"/>
      <c r="CW608" s="353"/>
      <c r="CX608" s="353"/>
      <c r="CY608" s="353"/>
      <c r="CZ608" s="353"/>
      <c r="DA608" s="353"/>
      <c r="DB608" s="412"/>
      <c r="DC608" s="353"/>
      <c r="DD608" s="353"/>
      <c r="DE608" s="353"/>
      <c r="DF608" s="353"/>
      <c r="DG608" s="353"/>
      <c r="DH608" s="353"/>
      <c r="DI608" s="353"/>
      <c r="DJ608" s="353"/>
      <c r="DK608" s="353"/>
      <c r="DL608" s="353"/>
      <c r="DM608" s="353"/>
      <c r="DN608" s="353"/>
      <c r="DO608" s="353"/>
      <c r="DP608" s="353"/>
      <c r="DQ608" s="353"/>
      <c r="DR608" s="353"/>
      <c r="DS608" s="353"/>
      <c r="DT608" s="353"/>
      <c r="DU608" s="353"/>
      <c r="DV608" s="353"/>
      <c r="DW608" s="353"/>
      <c r="DX608" s="353"/>
      <c r="DY608" s="353"/>
      <c r="DZ608" s="353"/>
      <c r="EA608" s="353"/>
      <c r="EB608" s="353"/>
      <c r="EC608" s="353"/>
      <c r="ED608" s="353"/>
      <c r="EE608" s="353"/>
      <c r="EF608" s="353"/>
      <c r="EG608" s="353"/>
      <c r="EH608" s="353"/>
      <c r="EI608" s="353"/>
      <c r="EJ608" s="353"/>
      <c r="EK608" s="353"/>
      <c r="EL608" s="353"/>
      <c r="EM608" s="353"/>
      <c r="EN608" s="353"/>
      <c r="EO608" s="353"/>
      <c r="EP608" s="353"/>
      <c r="EQ608" s="353"/>
      <c r="ER608" s="353"/>
      <c r="ES608" s="353"/>
      <c r="ET608" s="353"/>
      <c r="EU608" s="353"/>
      <c r="EV608" s="353"/>
      <c r="EW608" s="353"/>
      <c r="EX608" s="353"/>
      <c r="EY608" s="353"/>
      <c r="EZ608" s="353"/>
      <c r="FA608" s="353"/>
      <c r="FB608" s="353"/>
      <c r="FC608" s="353"/>
      <c r="FD608" s="353"/>
      <c r="FE608" s="353"/>
      <c r="FF608" s="353"/>
      <c r="FG608" s="353"/>
      <c r="FH608" s="353"/>
      <c r="FI608" s="353"/>
      <c r="FJ608" s="353"/>
      <c r="FK608" s="353"/>
      <c r="FL608" s="353"/>
      <c r="FM608" s="353"/>
      <c r="FN608" s="353"/>
      <c r="FO608" s="353"/>
      <c r="FP608" s="353"/>
      <c r="FQ608" s="353"/>
      <c r="FR608" s="353"/>
      <c r="FS608" s="353"/>
      <c r="FT608" s="353"/>
      <c r="FU608" s="353"/>
    </row>
    <row r="609" customFormat="false" ht="15" hidden="false" customHeight="false" outlineLevel="0" collapsed="false">
      <c r="A609" s="345"/>
      <c r="B609" s="346"/>
      <c r="C609" s="400"/>
      <c r="D609" s="346"/>
      <c r="E609" s="397"/>
      <c r="F609" s="399"/>
      <c r="G609" s="397"/>
      <c r="H609" s="397"/>
      <c r="I609" s="397"/>
      <c r="CP609" s="353"/>
      <c r="CQ609" s="353"/>
      <c r="CR609" s="353"/>
      <c r="CS609" s="353"/>
      <c r="CT609" s="353"/>
      <c r="CU609" s="353"/>
      <c r="CV609" s="353"/>
      <c r="CW609" s="353"/>
      <c r="CX609" s="353"/>
      <c r="CY609" s="353"/>
      <c r="CZ609" s="353"/>
      <c r="DA609" s="353"/>
      <c r="DB609" s="412"/>
      <c r="DC609" s="353"/>
      <c r="DD609" s="353"/>
      <c r="DE609" s="353"/>
      <c r="DF609" s="353"/>
      <c r="DG609" s="353"/>
      <c r="DH609" s="353"/>
      <c r="DI609" s="353"/>
      <c r="DJ609" s="353"/>
      <c r="DK609" s="353"/>
      <c r="DL609" s="353"/>
      <c r="DM609" s="353"/>
      <c r="DN609" s="353"/>
      <c r="DO609" s="353"/>
      <c r="DP609" s="353"/>
      <c r="DQ609" s="353"/>
      <c r="DR609" s="353"/>
      <c r="DS609" s="353"/>
      <c r="DT609" s="353"/>
      <c r="DU609" s="353"/>
      <c r="DV609" s="353"/>
      <c r="DW609" s="353"/>
      <c r="DX609" s="353"/>
      <c r="DY609" s="353"/>
      <c r="DZ609" s="353"/>
      <c r="EA609" s="353"/>
      <c r="EB609" s="353"/>
      <c r="EC609" s="353"/>
      <c r="ED609" s="353"/>
      <c r="EE609" s="353"/>
      <c r="EF609" s="353"/>
      <c r="EG609" s="353"/>
      <c r="EH609" s="353"/>
      <c r="EI609" s="353"/>
      <c r="EJ609" s="353"/>
      <c r="EK609" s="353"/>
      <c r="EL609" s="353"/>
      <c r="EM609" s="353"/>
      <c r="EN609" s="353"/>
      <c r="EO609" s="353"/>
      <c r="EP609" s="353"/>
      <c r="EQ609" s="353"/>
      <c r="ER609" s="353"/>
      <c r="ES609" s="353"/>
      <c r="ET609" s="353"/>
      <c r="EU609" s="353"/>
      <c r="EV609" s="353"/>
      <c r="EW609" s="353"/>
      <c r="EX609" s="353"/>
      <c r="EY609" s="353"/>
      <c r="EZ609" s="353"/>
      <c r="FA609" s="353"/>
      <c r="FB609" s="353"/>
      <c r="FC609" s="353"/>
      <c r="FD609" s="353"/>
      <c r="FE609" s="353"/>
      <c r="FF609" s="353"/>
      <c r="FG609" s="353"/>
      <c r="FH609" s="353"/>
      <c r="FI609" s="353"/>
      <c r="FJ609" s="353"/>
      <c r="FK609" s="353"/>
      <c r="FL609" s="353"/>
      <c r="FM609" s="353"/>
      <c r="FN609" s="353"/>
      <c r="FO609" s="353"/>
      <c r="FP609" s="353"/>
      <c r="FQ609" s="353"/>
      <c r="FR609" s="353"/>
      <c r="FS609" s="353"/>
      <c r="FT609" s="353"/>
      <c r="FU609" s="353"/>
    </row>
    <row r="610" customFormat="false" ht="15" hidden="false" customHeight="false" outlineLevel="0" collapsed="false">
      <c r="A610" s="345" t="s">
        <v>99</v>
      </c>
      <c r="B610" s="346" t="s">
        <v>499</v>
      </c>
      <c r="C610" s="346" t="s">
        <v>500</v>
      </c>
      <c r="D610" s="346" t="s">
        <v>320</v>
      </c>
      <c r="E610" s="397"/>
      <c r="F610" s="399" t="s">
        <v>557</v>
      </c>
      <c r="G610" s="397" t="s">
        <v>558</v>
      </c>
      <c r="H610" s="397"/>
      <c r="I610" s="397" t="s">
        <v>559</v>
      </c>
      <c r="CP610" s="353"/>
      <c r="CQ610" s="353"/>
      <c r="CR610" s="353"/>
      <c r="CS610" s="353"/>
      <c r="CT610" s="324" t="n">
        <f aca="false">(SUMIF(Inputs!$X$1:$AY$1,CT$1059,Inputs!$X610:$AY610))</f>
        <v>2.46044450171546</v>
      </c>
      <c r="CU610" s="324" t="n">
        <f aca="false">(SUMIF(Inputs!$X$1:$AY$1,CU$1059,Inputs!$X610:$AY610))</f>
        <v>2.46044450171546</v>
      </c>
      <c r="CV610" s="324" t="n">
        <f aca="false">(SUMIF(Inputs!$X$1:$AY$1,CV$1059,Inputs!$X610:$AY610))</f>
        <v>2.46044450171546</v>
      </c>
      <c r="CW610" s="324" t="n">
        <f aca="false">(SUMIF(Inputs!$X$1:$AY$1,CW$1059,Inputs!$X610:$AY610))</f>
        <v>2.46044450171546</v>
      </c>
      <c r="CX610" s="324" t="n">
        <f aca="false">(SUMIF(Inputs!$X$1:$AY$1,CX$1059,Inputs!$X610:$AY610))</f>
        <v>3.33675524454379</v>
      </c>
      <c r="CY610" s="324" t="n">
        <f aca="false">(SUMIF(Inputs!$X$1:$AY$1,CY$1059,Inputs!$X610:$AY610))</f>
        <v>3.33675524454379</v>
      </c>
      <c r="CZ610" s="324" t="n">
        <f aca="false">(SUMIF(Inputs!$X$1:$AY$1,CZ$1059,Inputs!$X610:$AY610))</f>
        <v>3.33675524454379</v>
      </c>
      <c r="DA610" s="324" t="n">
        <f aca="false">(SUMIF(Inputs!$X$1:$AY$1,DA$1059,Inputs!$X610:$AY610))</f>
        <v>3.33675524454379</v>
      </c>
      <c r="DB610" s="372" t="n">
        <f aca="false">(SUMIF(Inputs!$X$1:$AY$1,DB$1059,Inputs!$X610:$AY610))</f>
        <v>3.46043753643483</v>
      </c>
      <c r="DC610" s="324" t="n">
        <f aca="false">(SUMIF(Inputs!$X$1:$AY$1,DC$1059,Inputs!$X610:$AY610))</f>
        <v>3.46043753643483</v>
      </c>
      <c r="DD610" s="324" t="n">
        <f aca="false">(SUMIF(Inputs!$X$1:$AY$1,DD$1059,Inputs!$X610:$AY610))</f>
        <v>3.46043753643483</v>
      </c>
      <c r="DE610" s="324" t="n">
        <f aca="false">(SUMIF(Inputs!$X$1:$AY$1,DE$1059,Inputs!$X610:$AY610))</f>
        <v>3.46043753643483</v>
      </c>
      <c r="DF610" s="324" t="n">
        <f aca="false">(SUMIF(Inputs!$X$1:$AY$1,DF$1059,Inputs!$X610:$AY610))</f>
        <v>3.94544231950326</v>
      </c>
      <c r="DG610" s="324" t="n">
        <f aca="false">(SUMIF(Inputs!$X$1:$AY$1,DG$1059,Inputs!$X610:$AY610))</f>
        <v>3.94544231950326</v>
      </c>
      <c r="DH610" s="324" t="n">
        <f aca="false">(SUMIF(Inputs!$X$1:$AY$1,DH$1059,Inputs!$X610:$AY610))</f>
        <v>3.94544231950326</v>
      </c>
      <c r="DI610" s="324" t="n">
        <f aca="false">(SUMIF(Inputs!$X$1:$AY$1,DI$1059,Inputs!$X610:$AY610))</f>
        <v>3.94544231950326</v>
      </c>
      <c r="DJ610" s="324" t="n">
        <f aca="false">(SUMIF(Inputs!$X$1:$AY$1,DJ$1059,Inputs!$X610:$AY610))</f>
        <v>3.98799338695059</v>
      </c>
      <c r="DK610" s="324" t="n">
        <f aca="false">(SUMIF(Inputs!$X$1:$AY$1,DK$1059,Inputs!$X610:$AY610))</f>
        <v>3.98799338695059</v>
      </c>
      <c r="DL610" s="324" t="n">
        <f aca="false">(SUMIF(Inputs!$X$1:$AY$1,DL$1059,Inputs!$X610:$AY610))</f>
        <v>3.98799338695059</v>
      </c>
      <c r="DM610" s="324" t="n">
        <f aca="false">(SUMIF(Inputs!$X$1:$AY$1,DM$1059,Inputs!$X610:$AY610))</f>
        <v>3.98799338695059</v>
      </c>
      <c r="DN610" s="324" t="n">
        <f aca="false">(SUMIF(Inputs!$X$1:$AY$1,DN$1059,Inputs!$X610:$AY610))</f>
        <v>3.77095846650595</v>
      </c>
      <c r="DO610" s="324" t="n">
        <f aca="false">(SUMIF(Inputs!$X$1:$AY$1,DO$1059,Inputs!$X610:$AY610))</f>
        <v>3.77095846650595</v>
      </c>
      <c r="DP610" s="324" t="n">
        <f aca="false">(SUMIF(Inputs!$X$1:$AY$1,DP$1059,Inputs!$X610:$AY610))</f>
        <v>3.77095846650595</v>
      </c>
      <c r="DQ610" s="324" t="n">
        <f aca="false">(SUMIF(Inputs!$X$1:$AY$1,DQ$1059,Inputs!$X610:$AY610))</f>
        <v>3.77095846650595</v>
      </c>
      <c r="DR610" s="324" t="n">
        <f aca="false">(SUMIF(Inputs!$X$1:$AY$1,DR$1059,Inputs!$X610:$AY610))</f>
        <v>3.5588013720937</v>
      </c>
      <c r="DS610" s="324" t="n">
        <f aca="false">(SUMIF(Inputs!$X$1:$AY$1,DS$1059,Inputs!$X610:$AY610))</f>
        <v>3.5588013720937</v>
      </c>
      <c r="DT610" s="324" t="n">
        <f aca="false">(SUMIF(Inputs!$X$1:$AY$1,DT$1059,Inputs!$X610:$AY610))</f>
        <v>3.5588013720937</v>
      </c>
      <c r="DU610" s="324" t="n">
        <f aca="false">(SUMIF(Inputs!$X$1:$AY$1,DU$1059,Inputs!$X610:$AY610))</f>
        <v>3.5588013720937</v>
      </c>
      <c r="DV610" s="324" t="n">
        <f aca="false">(SUMIF(Inputs!$X$1:$AY$1,DV$1059,Inputs!$X610:$AY610))</f>
        <v>3.50381645024268</v>
      </c>
      <c r="DW610" s="324" t="n">
        <f aca="false">(SUMIF(Inputs!$X$1:$AY$1,DW$1059,Inputs!$X610:$AY610))</f>
        <v>3.50381645024268</v>
      </c>
      <c r="DX610" s="324" t="n">
        <f aca="false">(SUMIF(Inputs!$X$1:$AY$1,DX$1059,Inputs!$X610:$AY610))</f>
        <v>3.50381645024268</v>
      </c>
      <c r="DY610" s="324" t="n">
        <f aca="false">(SUMIF(Inputs!$X$1:$AY$1,DY$1059,Inputs!$X610:$AY610))</f>
        <v>3.50381645024268</v>
      </c>
      <c r="DZ610" s="324" t="n">
        <f aca="false">(SUMIF(Inputs!$X$1:$AY$1,DZ$1059,Inputs!$X610:$AY610))</f>
        <v>3.50381645024268</v>
      </c>
      <c r="EA610" s="324" t="n">
        <f aca="false">(SUMIF(Inputs!$X$1:$AY$1,EA$1059,Inputs!$X610:$AY610))</f>
        <v>3.50381645024268</v>
      </c>
      <c r="EB610" s="324" t="n">
        <f aca="false">(SUMIF(Inputs!$X$1:$AY$1,EB$1059,Inputs!$X610:$AY610))</f>
        <v>3.50381645024268</v>
      </c>
      <c r="EC610" s="324" t="n">
        <f aca="false">(SUMIF(Inputs!$X$1:$AY$1,EC$1059,Inputs!$X610:$AY610))</f>
        <v>3.50381645024268</v>
      </c>
      <c r="ED610" s="324" t="n">
        <f aca="false">(SUMIF(Inputs!$X$1:$AY$1,ED$1059,Inputs!$X610:$AY610))</f>
        <v>3.50381645024268</v>
      </c>
      <c r="EE610" s="324" t="n">
        <f aca="false">(SUMIF(Inputs!$X$1:$AY$1,EE$1059,Inputs!$X610:$AY610))</f>
        <v>3.50381645024268</v>
      </c>
      <c r="EF610" s="324" t="n">
        <f aca="false">(SUMIF(Inputs!$X$1:$AY$1,EF$1059,Inputs!$X610:$AY610))</f>
        <v>3.50381645024268</v>
      </c>
      <c r="EG610" s="324" t="n">
        <f aca="false">(SUMIF(Inputs!$X$1:$AY$1,EG$1059,Inputs!$X610:$AY610))</f>
        <v>3.50381645024268</v>
      </c>
      <c r="EH610" s="324" t="n">
        <f aca="false">(SUMIF(Inputs!$X$1:$AY$1,EH$1059,Inputs!$X610:$AY610))</f>
        <v>3.50381645024268</v>
      </c>
      <c r="EI610" s="324" t="n">
        <f aca="false">(SUMIF(Inputs!$X$1:$AY$1,EI$1059,Inputs!$X610:$AY610))</f>
        <v>3.50381645024268</v>
      </c>
      <c r="EJ610" s="324" t="n">
        <f aca="false">(SUMIF(Inputs!$X$1:$AY$1,EJ$1059,Inputs!$X610:$AY610))</f>
        <v>3.50381645024268</v>
      </c>
      <c r="EK610" s="324" t="n">
        <f aca="false">(SUMIF(Inputs!$X$1:$AY$1,EK$1059,Inputs!$X610:$AY610))</f>
        <v>3.50381645024268</v>
      </c>
      <c r="EL610" s="324" t="n">
        <f aca="false">(SUMIF(Inputs!$X$1:$AY$1,EL$1059,Inputs!$X610:$AY610))</f>
        <v>3.50381645024268</v>
      </c>
      <c r="EM610" s="324" t="n">
        <f aca="false">(SUMIF(Inputs!$X$1:$AY$1,EM$1059,Inputs!$X610:$AY610))</f>
        <v>3.50381645024268</v>
      </c>
      <c r="EN610" s="324" t="n">
        <f aca="false">(SUMIF(Inputs!$X$1:$AY$1,EN$1059,Inputs!$X610:$AY610))</f>
        <v>3.50381645024268</v>
      </c>
      <c r="EO610" s="324" t="n">
        <f aca="false">(SUMIF(Inputs!$X$1:$AY$1,EO$1059,Inputs!$X610:$AY610))</f>
        <v>3.50381645024268</v>
      </c>
      <c r="EP610" s="324" t="n">
        <f aca="false">(SUMIF(Inputs!$X$1:$AY$1,EP$1059,Inputs!$X610:$AY610))</f>
        <v>3.50381645024268</v>
      </c>
      <c r="EQ610" s="324" t="n">
        <f aca="false">(SUMIF(Inputs!$X$1:$AY$1,EQ$1059,Inputs!$X610:$AY610))</f>
        <v>3.50381645024268</v>
      </c>
      <c r="ER610" s="324" t="n">
        <f aca="false">(SUMIF(Inputs!$X$1:$AY$1,ER$1059,Inputs!$X610:$AY610))</f>
        <v>3.50381645024268</v>
      </c>
      <c r="ES610" s="324" t="n">
        <f aca="false">(SUMIF(Inputs!$X$1:$AY$1,ES$1059,Inputs!$X610:$AY610))</f>
        <v>3.50381645024268</v>
      </c>
      <c r="ET610" s="324" t="n">
        <f aca="false">(SUMIF(Inputs!$X$1:$AY$1,ET$1059,Inputs!$X610:$AY610))</f>
        <v>3.50381645024268</v>
      </c>
      <c r="EU610" s="324" t="n">
        <f aca="false">(SUMIF(Inputs!$X$1:$AY$1,EU$1059,Inputs!$X610:$AY610))</f>
        <v>3.50381645024268</v>
      </c>
      <c r="EV610" s="324" t="n">
        <f aca="false">(SUMIF(Inputs!$X$1:$AY$1,EV$1059,Inputs!$X610:$AY610))</f>
        <v>3.50381645024268</v>
      </c>
      <c r="EW610" s="324" t="n">
        <f aca="false">(SUMIF(Inputs!$X$1:$AY$1,EW$1059,Inputs!$X610:$AY610))</f>
        <v>3.50381645024268</v>
      </c>
      <c r="EX610" s="324" t="n">
        <f aca="false">(SUMIF(Inputs!$X$1:$AY$1,EX$1059,Inputs!$X610:$AY610))</f>
        <v>3.50381645024268</v>
      </c>
      <c r="EY610" s="324" t="n">
        <f aca="false">(SUMIF(Inputs!$X$1:$AY$1,EY$1059,Inputs!$X610:$AY610))</f>
        <v>3.50381645024268</v>
      </c>
      <c r="EZ610" s="324" t="n">
        <f aca="false">(SUMIF(Inputs!$X$1:$AY$1,EZ$1059,Inputs!$X610:$AY610))</f>
        <v>3.50381645024268</v>
      </c>
      <c r="FA610" s="324" t="n">
        <f aca="false">(SUMIF(Inputs!$X$1:$AY$1,FA$1059,Inputs!$X610:$AY610))</f>
        <v>3.50381645024268</v>
      </c>
      <c r="FB610" s="324" t="n">
        <f aca="false">(SUMIF(Inputs!$X$1:$AY$1,FB$1059,Inputs!$X610:$AY610))</f>
        <v>3.50381645024268</v>
      </c>
      <c r="FC610" s="324" t="n">
        <f aca="false">(SUMIF(Inputs!$X$1:$AY$1,FC$1059,Inputs!$X610:$AY610))</f>
        <v>3.50381645024268</v>
      </c>
      <c r="FD610" s="324" t="n">
        <f aca="false">(SUMIF(Inputs!$X$1:$AY$1,FD$1059,Inputs!$X610:$AY610))</f>
        <v>3.50381645024268</v>
      </c>
      <c r="FE610" s="324" t="n">
        <f aca="false">(SUMIF(Inputs!$X$1:$AY$1,FE$1059,Inputs!$X610:$AY610))</f>
        <v>3.50381645024268</v>
      </c>
      <c r="FF610" s="324" t="n">
        <f aca="false">(SUMIF(Inputs!$X$1:$AY$1,FF$1059,Inputs!$X610:$AY610))</f>
        <v>3.50381645024268</v>
      </c>
      <c r="FG610" s="324" t="n">
        <f aca="false">(SUMIF(Inputs!$X$1:$AY$1,FG$1059,Inputs!$X610:$AY610))</f>
        <v>3.50381645024268</v>
      </c>
      <c r="FH610" s="324" t="n">
        <f aca="false">(SUMIF(Inputs!$X$1:$AY$1,FH$1059,Inputs!$X610:$AY610))</f>
        <v>3.50381645024268</v>
      </c>
      <c r="FI610" s="324" t="n">
        <f aca="false">(SUMIF(Inputs!$X$1:$AY$1,FI$1059,Inputs!$X610:$AY610))</f>
        <v>3.50381645024268</v>
      </c>
      <c r="FJ610" s="324" t="n">
        <f aca="false">(SUMIF(Inputs!$X$1:$AY$1,FJ$1059,Inputs!$X610:$AY610))</f>
        <v>3.50381645024268</v>
      </c>
      <c r="FK610" s="324" t="n">
        <f aca="false">(SUMIF(Inputs!$X$1:$AY$1,FK$1059,Inputs!$X610:$AY610))</f>
        <v>3.50381645024268</v>
      </c>
      <c r="FL610" s="324" t="n">
        <f aca="false">(SUMIF(Inputs!$X$1:$AY$1,FL$1059,Inputs!$X610:$AY610))</f>
        <v>3.50381645024268</v>
      </c>
      <c r="FM610" s="324" t="n">
        <f aca="false">(SUMIF(Inputs!$X$1:$AY$1,FM$1059,Inputs!$X610:$AY610))</f>
        <v>3.50381645024268</v>
      </c>
      <c r="FN610" s="324" t="n">
        <f aca="false">(SUMIF(Inputs!$X$1:$AY$1,FN$1059,Inputs!$X610:$AY610))</f>
        <v>3.50381645024268</v>
      </c>
      <c r="FO610" s="324" t="n">
        <f aca="false">(SUMIF(Inputs!$X$1:$AY$1,FO$1059,Inputs!$X610:$AY610))</f>
        <v>3.50381645024268</v>
      </c>
      <c r="FP610" s="324" t="n">
        <f aca="false">(SUMIF(Inputs!$X$1:$AY$1,FP$1059,Inputs!$X610:$AY610))</f>
        <v>3.50381645024268</v>
      </c>
      <c r="FQ610" s="324" t="n">
        <f aca="false">(SUMIF(Inputs!$X$1:$AY$1,FQ$1059,Inputs!$X610:$AY610))</f>
        <v>3.50381645024268</v>
      </c>
      <c r="FR610" s="324" t="n">
        <f aca="false">(SUMIF(Inputs!$X$1:$AY$1,FR$1059,Inputs!$X610:$AY610))</f>
        <v>3.50381645024268</v>
      </c>
      <c r="FS610" s="324" t="n">
        <f aca="false">(SUMIF(Inputs!$X$1:$AY$1,FS$1059,Inputs!$X610:$AY610))</f>
        <v>3.50381645024268</v>
      </c>
      <c r="FT610" s="324" t="n">
        <f aca="false">(SUMIF(Inputs!$X$1:$AY$1,FT$1059,Inputs!$X610:$AY610))</f>
        <v>3.50381645024268</v>
      </c>
      <c r="FU610" s="324" t="n">
        <f aca="false">(SUMIF(Inputs!$X$1:$AY$1,FU$1059,Inputs!$X610:$AY610))</f>
        <v>3.50381645024268</v>
      </c>
      <c r="FV610" s="324" t="n">
        <f aca="false">FU610</f>
        <v>3.50381645024268</v>
      </c>
      <c r="FW610" s="324" t="n">
        <f aca="false">FV610</f>
        <v>3.50381645024268</v>
      </c>
      <c r="FX610" s="324" t="n">
        <f aca="false">FW610</f>
        <v>3.50381645024268</v>
      </c>
      <c r="FY610" s="324" t="n">
        <f aca="false">FX610</f>
        <v>3.50381645024268</v>
      </c>
      <c r="FZ610" s="324" t="n">
        <f aca="false">FY610</f>
        <v>3.50381645024268</v>
      </c>
      <c r="GA610" s="324" t="n">
        <f aca="false">FZ610</f>
        <v>3.50381645024268</v>
      </c>
      <c r="GB610" s="324" t="n">
        <f aca="false">GA610</f>
        <v>3.50381645024268</v>
      </c>
      <c r="GC610" s="324" t="n">
        <f aca="false">GB610</f>
        <v>3.50381645024268</v>
      </c>
      <c r="GD610" s="324" t="n">
        <f aca="false">GC610</f>
        <v>3.50381645024268</v>
      </c>
      <c r="GE610" s="324" t="n">
        <f aca="false">GD610</f>
        <v>3.50381645024268</v>
      </c>
      <c r="GF610" s="324" t="n">
        <f aca="false">GE610</f>
        <v>3.50381645024268</v>
      </c>
      <c r="GG610" s="324" t="n">
        <f aca="false">GF610</f>
        <v>3.50381645024268</v>
      </c>
      <c r="GH610" s="324" t="n">
        <f aca="false">GG610</f>
        <v>3.50381645024268</v>
      </c>
      <c r="GI610" s="324" t="n">
        <f aca="false">GH610</f>
        <v>3.50381645024268</v>
      </c>
      <c r="GJ610" s="324" t="n">
        <f aca="false">GI610</f>
        <v>3.50381645024268</v>
      </c>
      <c r="GK610" s="324" t="n">
        <f aca="false">GJ610</f>
        <v>3.50381645024268</v>
      </c>
      <c r="GL610" s="324" t="n">
        <f aca="false">GK610</f>
        <v>3.50381645024268</v>
      </c>
      <c r="GM610" s="324" t="n">
        <f aca="false">GL610</f>
        <v>3.50381645024268</v>
      </c>
      <c r="GN610" s="324" t="n">
        <f aca="false">GM610</f>
        <v>3.50381645024268</v>
      </c>
      <c r="GO610" s="324" t="n">
        <f aca="false">GN610</f>
        <v>3.50381645024268</v>
      </c>
      <c r="GP610" s="324" t="n">
        <f aca="false">GO610</f>
        <v>3.50381645024268</v>
      </c>
      <c r="GQ610" s="324" t="n">
        <f aca="false">GP610</f>
        <v>3.50381645024268</v>
      </c>
      <c r="GR610" s="324" t="n">
        <f aca="false">GQ610</f>
        <v>3.50381645024268</v>
      </c>
      <c r="GS610" s="324" t="n">
        <f aca="false">GR610</f>
        <v>3.50381645024268</v>
      </c>
      <c r="GT610" s="324" t="n">
        <f aca="false">GS610</f>
        <v>3.50381645024268</v>
      </c>
      <c r="GU610" s="324" t="n">
        <f aca="false">GT610</f>
        <v>3.50381645024268</v>
      </c>
      <c r="GV610" s="324" t="n">
        <f aca="false">GU610</f>
        <v>3.50381645024268</v>
      </c>
      <c r="GW610" s="324" t="n">
        <f aca="false">GV610</f>
        <v>3.50381645024268</v>
      </c>
      <c r="GX610" s="324" t="n">
        <f aca="false">GW610</f>
        <v>3.50381645024268</v>
      </c>
      <c r="GY610" s="324" t="n">
        <f aca="false">GX610</f>
        <v>3.50381645024268</v>
      </c>
      <c r="GZ610" s="324" t="n">
        <f aca="false">GY610</f>
        <v>3.50381645024268</v>
      </c>
      <c r="HA610" s="324" t="n">
        <f aca="false">GZ610</f>
        <v>3.50381645024268</v>
      </c>
    </row>
    <row r="611" customFormat="false" ht="15" hidden="false" customHeight="false" outlineLevel="0" collapsed="false">
      <c r="A611" s="345" t="s">
        <v>99</v>
      </c>
      <c r="B611" s="346" t="s">
        <v>499</v>
      </c>
      <c r="C611" s="346" t="s">
        <v>500</v>
      </c>
      <c r="D611" s="346" t="s">
        <v>320</v>
      </c>
      <c r="E611" s="397"/>
      <c r="F611" s="399" t="s">
        <v>560</v>
      </c>
      <c r="G611" s="397" t="s">
        <v>558</v>
      </c>
      <c r="H611" s="397"/>
      <c r="I611" s="397" t="s">
        <v>559</v>
      </c>
      <c r="CP611" s="353"/>
      <c r="CQ611" s="353"/>
      <c r="CR611" s="353"/>
      <c r="CS611" s="353"/>
      <c r="CT611" s="324" t="n">
        <f aca="false">(SUMIF(Inputs!$X$1:$AY$1,CT$1059,Inputs!$X611:$AY611))</f>
        <v>2.53673136356081</v>
      </c>
      <c r="CU611" s="324" t="n">
        <f aca="false">(SUMIF(Inputs!$X$1:$AY$1,CU$1059,Inputs!$X611:$AY611))</f>
        <v>2.53673136356081</v>
      </c>
      <c r="CV611" s="324" t="n">
        <f aca="false">(SUMIF(Inputs!$X$1:$AY$1,CV$1059,Inputs!$X611:$AY611))</f>
        <v>2.53673136356081</v>
      </c>
      <c r="CW611" s="324" t="n">
        <f aca="false">(SUMIF(Inputs!$X$1:$AY$1,CW$1059,Inputs!$X611:$AY611))</f>
        <v>2.53673136356081</v>
      </c>
      <c r="CX611" s="324" t="n">
        <f aca="false">(SUMIF(Inputs!$X$1:$AY$1,CX$1059,Inputs!$X611:$AY611))</f>
        <v>3.32368532411655</v>
      </c>
      <c r="CY611" s="324" t="n">
        <f aca="false">(SUMIF(Inputs!$X$1:$AY$1,CY$1059,Inputs!$X611:$AY611))</f>
        <v>3.32368532411655</v>
      </c>
      <c r="CZ611" s="324" t="n">
        <f aca="false">(SUMIF(Inputs!$X$1:$AY$1,CZ$1059,Inputs!$X611:$AY611))</f>
        <v>3.32368532411655</v>
      </c>
      <c r="DA611" s="324" t="n">
        <f aca="false">(SUMIF(Inputs!$X$1:$AY$1,DA$1059,Inputs!$X611:$AY611))</f>
        <v>3.32368532411655</v>
      </c>
      <c r="DB611" s="372" t="n">
        <f aca="false">(SUMIF(Inputs!$X$1:$AY$1,DB$1059,Inputs!$X611:$AY611))</f>
        <v>3.51905587619311</v>
      </c>
      <c r="DC611" s="324" t="n">
        <f aca="false">(SUMIF(Inputs!$X$1:$AY$1,DC$1059,Inputs!$X611:$AY611))</f>
        <v>3.51905587619311</v>
      </c>
      <c r="DD611" s="324" t="n">
        <f aca="false">(SUMIF(Inputs!$X$1:$AY$1,DD$1059,Inputs!$X611:$AY611))</f>
        <v>3.51905587619311</v>
      </c>
      <c r="DE611" s="324" t="n">
        <f aca="false">(SUMIF(Inputs!$X$1:$AY$1,DE$1059,Inputs!$X611:$AY611))</f>
        <v>3.51905587619311</v>
      </c>
      <c r="DF611" s="324" t="n">
        <f aca="false">(SUMIF(Inputs!$X$1:$AY$1,DF$1059,Inputs!$X611:$AY611))</f>
        <v>4.28707381223981</v>
      </c>
      <c r="DG611" s="324" t="n">
        <f aca="false">(SUMIF(Inputs!$X$1:$AY$1,DG$1059,Inputs!$X611:$AY611))</f>
        <v>4.28707381223981</v>
      </c>
      <c r="DH611" s="324" t="n">
        <f aca="false">(SUMIF(Inputs!$X$1:$AY$1,DH$1059,Inputs!$X611:$AY611))</f>
        <v>4.28707381223981</v>
      </c>
      <c r="DI611" s="324" t="n">
        <f aca="false">(SUMIF(Inputs!$X$1:$AY$1,DI$1059,Inputs!$X611:$AY611))</f>
        <v>4.28707381223981</v>
      </c>
      <c r="DJ611" s="324" t="n">
        <f aca="false">(SUMIF(Inputs!$X$1:$AY$1,DJ$1059,Inputs!$X611:$AY611))</f>
        <v>4.25447749772808</v>
      </c>
      <c r="DK611" s="324" t="n">
        <f aca="false">(SUMIF(Inputs!$X$1:$AY$1,DK$1059,Inputs!$X611:$AY611))</f>
        <v>4.25447749772808</v>
      </c>
      <c r="DL611" s="324" t="n">
        <f aca="false">(SUMIF(Inputs!$X$1:$AY$1,DL$1059,Inputs!$X611:$AY611))</f>
        <v>4.25447749772808</v>
      </c>
      <c r="DM611" s="324" t="n">
        <f aca="false">(SUMIF(Inputs!$X$1:$AY$1,DM$1059,Inputs!$X611:$AY611))</f>
        <v>4.25447749772808</v>
      </c>
      <c r="DN611" s="324" t="n">
        <f aca="false">(SUMIF(Inputs!$X$1:$AY$1,DN$1059,Inputs!$X611:$AY611))</f>
        <v>4.00252940016878</v>
      </c>
      <c r="DO611" s="324" t="n">
        <f aca="false">(SUMIF(Inputs!$X$1:$AY$1,DO$1059,Inputs!$X611:$AY611))</f>
        <v>4.00252940016878</v>
      </c>
      <c r="DP611" s="324" t="n">
        <f aca="false">(SUMIF(Inputs!$X$1:$AY$1,DP$1059,Inputs!$X611:$AY611))</f>
        <v>4.00252940016878</v>
      </c>
      <c r="DQ611" s="324" t="n">
        <f aca="false">(SUMIF(Inputs!$X$1:$AY$1,DQ$1059,Inputs!$X611:$AY611))</f>
        <v>4.00252940016878</v>
      </c>
      <c r="DR611" s="324" t="n">
        <f aca="false">(SUMIF(Inputs!$X$1:$AY$1,DR$1059,Inputs!$X611:$AY611))</f>
        <v>3.75066878162386</v>
      </c>
      <c r="DS611" s="324" t="n">
        <f aca="false">(SUMIF(Inputs!$X$1:$AY$1,DS$1059,Inputs!$X611:$AY611))</f>
        <v>3.75066878162386</v>
      </c>
      <c r="DT611" s="324" t="n">
        <f aca="false">(SUMIF(Inputs!$X$1:$AY$1,DT$1059,Inputs!$X611:$AY611))</f>
        <v>3.75066878162386</v>
      </c>
      <c r="DU611" s="324" t="n">
        <f aca="false">(SUMIF(Inputs!$X$1:$AY$1,DU$1059,Inputs!$X611:$AY611))</f>
        <v>3.75066878162386</v>
      </c>
      <c r="DV611" s="324" t="n">
        <f aca="false">(SUMIF(Inputs!$X$1:$AY$1,DV$1059,Inputs!$X611:$AY611))</f>
        <v>3.64072290564779</v>
      </c>
      <c r="DW611" s="324" t="n">
        <f aca="false">(SUMIF(Inputs!$X$1:$AY$1,DW$1059,Inputs!$X611:$AY611))</f>
        <v>3.64072290564779</v>
      </c>
      <c r="DX611" s="324" t="n">
        <f aca="false">(SUMIF(Inputs!$X$1:$AY$1,DX$1059,Inputs!$X611:$AY611))</f>
        <v>3.64072290564779</v>
      </c>
      <c r="DY611" s="324" t="n">
        <f aca="false">(SUMIF(Inputs!$X$1:$AY$1,DY$1059,Inputs!$X611:$AY611))</f>
        <v>3.64072290564779</v>
      </c>
      <c r="DZ611" s="324" t="n">
        <f aca="false">(SUMIF(Inputs!$X$1:$AY$1,DZ$1059,Inputs!$X611:$AY611))</f>
        <v>3.64072290564779</v>
      </c>
      <c r="EA611" s="324" t="n">
        <f aca="false">(SUMIF(Inputs!$X$1:$AY$1,EA$1059,Inputs!$X611:$AY611))</f>
        <v>3.64072290564779</v>
      </c>
      <c r="EB611" s="324" t="n">
        <f aca="false">(SUMIF(Inputs!$X$1:$AY$1,EB$1059,Inputs!$X611:$AY611))</f>
        <v>3.64072290564779</v>
      </c>
      <c r="EC611" s="324" t="n">
        <f aca="false">(SUMIF(Inputs!$X$1:$AY$1,EC$1059,Inputs!$X611:$AY611))</f>
        <v>3.64072290564779</v>
      </c>
      <c r="ED611" s="324" t="n">
        <f aca="false">(SUMIF(Inputs!$X$1:$AY$1,ED$1059,Inputs!$X611:$AY611))</f>
        <v>3.64072290564779</v>
      </c>
      <c r="EE611" s="324" t="n">
        <f aca="false">(SUMIF(Inputs!$X$1:$AY$1,EE$1059,Inputs!$X611:$AY611))</f>
        <v>3.64072290564779</v>
      </c>
      <c r="EF611" s="324" t="n">
        <f aca="false">(SUMIF(Inputs!$X$1:$AY$1,EF$1059,Inputs!$X611:$AY611))</f>
        <v>3.64072290564779</v>
      </c>
      <c r="EG611" s="324" t="n">
        <f aca="false">(SUMIF(Inputs!$X$1:$AY$1,EG$1059,Inputs!$X611:$AY611))</f>
        <v>3.64072290564779</v>
      </c>
      <c r="EH611" s="324" t="n">
        <f aca="false">(SUMIF(Inputs!$X$1:$AY$1,EH$1059,Inputs!$X611:$AY611))</f>
        <v>3.64072290564779</v>
      </c>
      <c r="EI611" s="324" t="n">
        <f aca="false">(SUMIF(Inputs!$X$1:$AY$1,EI$1059,Inputs!$X611:$AY611))</f>
        <v>3.64072290564779</v>
      </c>
      <c r="EJ611" s="324" t="n">
        <f aca="false">(SUMIF(Inputs!$X$1:$AY$1,EJ$1059,Inputs!$X611:$AY611))</f>
        <v>3.64072290564779</v>
      </c>
      <c r="EK611" s="324" t="n">
        <f aca="false">(SUMIF(Inputs!$X$1:$AY$1,EK$1059,Inputs!$X611:$AY611))</f>
        <v>3.64072290564779</v>
      </c>
      <c r="EL611" s="324" t="n">
        <f aca="false">(SUMIF(Inputs!$X$1:$AY$1,EL$1059,Inputs!$X611:$AY611))</f>
        <v>3.64072290564779</v>
      </c>
      <c r="EM611" s="324" t="n">
        <f aca="false">(SUMIF(Inputs!$X$1:$AY$1,EM$1059,Inputs!$X611:$AY611))</f>
        <v>3.64072290564779</v>
      </c>
      <c r="EN611" s="324" t="n">
        <f aca="false">(SUMIF(Inputs!$X$1:$AY$1,EN$1059,Inputs!$X611:$AY611))</f>
        <v>3.64072290564779</v>
      </c>
      <c r="EO611" s="324" t="n">
        <f aca="false">(SUMIF(Inputs!$X$1:$AY$1,EO$1059,Inputs!$X611:$AY611))</f>
        <v>3.64072290564779</v>
      </c>
      <c r="EP611" s="324" t="n">
        <f aca="false">(SUMIF(Inputs!$X$1:$AY$1,EP$1059,Inputs!$X611:$AY611))</f>
        <v>3.64072290564779</v>
      </c>
      <c r="EQ611" s="324" t="n">
        <f aca="false">(SUMIF(Inputs!$X$1:$AY$1,EQ$1059,Inputs!$X611:$AY611))</f>
        <v>3.64072290564779</v>
      </c>
      <c r="ER611" s="324" t="n">
        <f aca="false">(SUMIF(Inputs!$X$1:$AY$1,ER$1059,Inputs!$X611:$AY611))</f>
        <v>3.64072290564779</v>
      </c>
      <c r="ES611" s="324" t="n">
        <f aca="false">(SUMIF(Inputs!$X$1:$AY$1,ES$1059,Inputs!$X611:$AY611))</f>
        <v>3.64072290564779</v>
      </c>
      <c r="ET611" s="324" t="n">
        <f aca="false">(SUMIF(Inputs!$X$1:$AY$1,ET$1059,Inputs!$X611:$AY611))</f>
        <v>3.64072290564779</v>
      </c>
      <c r="EU611" s="324" t="n">
        <f aca="false">(SUMIF(Inputs!$X$1:$AY$1,EU$1059,Inputs!$X611:$AY611))</f>
        <v>3.64072290564779</v>
      </c>
      <c r="EV611" s="324" t="n">
        <f aca="false">(SUMIF(Inputs!$X$1:$AY$1,EV$1059,Inputs!$X611:$AY611))</f>
        <v>3.64072290564779</v>
      </c>
      <c r="EW611" s="324" t="n">
        <f aca="false">(SUMIF(Inputs!$X$1:$AY$1,EW$1059,Inputs!$X611:$AY611))</f>
        <v>3.64072290564779</v>
      </c>
      <c r="EX611" s="324" t="n">
        <f aca="false">(SUMIF(Inputs!$X$1:$AY$1,EX$1059,Inputs!$X611:$AY611))</f>
        <v>3.64072290564779</v>
      </c>
      <c r="EY611" s="324" t="n">
        <f aca="false">(SUMIF(Inputs!$X$1:$AY$1,EY$1059,Inputs!$X611:$AY611))</f>
        <v>3.64072290564779</v>
      </c>
      <c r="EZ611" s="324" t="n">
        <f aca="false">(SUMIF(Inputs!$X$1:$AY$1,EZ$1059,Inputs!$X611:$AY611))</f>
        <v>3.64072290564779</v>
      </c>
      <c r="FA611" s="324" t="n">
        <f aca="false">(SUMIF(Inputs!$X$1:$AY$1,FA$1059,Inputs!$X611:$AY611))</f>
        <v>3.64072290564779</v>
      </c>
      <c r="FB611" s="324" t="n">
        <f aca="false">(SUMIF(Inputs!$X$1:$AY$1,FB$1059,Inputs!$X611:$AY611))</f>
        <v>3.64072290564779</v>
      </c>
      <c r="FC611" s="324" t="n">
        <f aca="false">(SUMIF(Inputs!$X$1:$AY$1,FC$1059,Inputs!$X611:$AY611))</f>
        <v>3.64072290564779</v>
      </c>
      <c r="FD611" s="324" t="n">
        <f aca="false">(SUMIF(Inputs!$X$1:$AY$1,FD$1059,Inputs!$X611:$AY611))</f>
        <v>3.64072290564779</v>
      </c>
      <c r="FE611" s="324" t="n">
        <f aca="false">(SUMIF(Inputs!$X$1:$AY$1,FE$1059,Inputs!$X611:$AY611))</f>
        <v>3.64072290564779</v>
      </c>
      <c r="FF611" s="324" t="n">
        <f aca="false">(SUMIF(Inputs!$X$1:$AY$1,FF$1059,Inputs!$X611:$AY611))</f>
        <v>3.64072290564779</v>
      </c>
      <c r="FG611" s="324" t="n">
        <f aca="false">(SUMIF(Inputs!$X$1:$AY$1,FG$1059,Inputs!$X611:$AY611))</f>
        <v>3.64072290564779</v>
      </c>
      <c r="FH611" s="324" t="n">
        <f aca="false">(SUMIF(Inputs!$X$1:$AY$1,FH$1059,Inputs!$X611:$AY611))</f>
        <v>3.64072290564779</v>
      </c>
      <c r="FI611" s="324" t="n">
        <f aca="false">(SUMIF(Inputs!$X$1:$AY$1,FI$1059,Inputs!$X611:$AY611))</f>
        <v>3.64072290564779</v>
      </c>
      <c r="FJ611" s="324" t="n">
        <f aca="false">(SUMIF(Inputs!$X$1:$AY$1,FJ$1059,Inputs!$X611:$AY611))</f>
        <v>3.64072290564779</v>
      </c>
      <c r="FK611" s="324" t="n">
        <f aca="false">(SUMIF(Inputs!$X$1:$AY$1,FK$1059,Inputs!$X611:$AY611))</f>
        <v>3.64072290564779</v>
      </c>
      <c r="FL611" s="324" t="n">
        <f aca="false">(SUMIF(Inputs!$X$1:$AY$1,FL$1059,Inputs!$X611:$AY611))</f>
        <v>3.64072290564779</v>
      </c>
      <c r="FM611" s="324" t="n">
        <f aca="false">(SUMIF(Inputs!$X$1:$AY$1,FM$1059,Inputs!$X611:$AY611))</f>
        <v>3.64072290564779</v>
      </c>
      <c r="FN611" s="324" t="n">
        <f aca="false">(SUMIF(Inputs!$X$1:$AY$1,FN$1059,Inputs!$X611:$AY611))</f>
        <v>3.64072290564779</v>
      </c>
      <c r="FO611" s="324" t="n">
        <f aca="false">(SUMIF(Inputs!$X$1:$AY$1,FO$1059,Inputs!$X611:$AY611))</f>
        <v>3.64072290564779</v>
      </c>
      <c r="FP611" s="324" t="n">
        <f aca="false">(SUMIF(Inputs!$X$1:$AY$1,FP$1059,Inputs!$X611:$AY611))</f>
        <v>3.64072290564779</v>
      </c>
      <c r="FQ611" s="324" t="n">
        <f aca="false">(SUMIF(Inputs!$X$1:$AY$1,FQ$1059,Inputs!$X611:$AY611))</f>
        <v>3.64072290564779</v>
      </c>
      <c r="FR611" s="324" t="n">
        <f aca="false">(SUMIF(Inputs!$X$1:$AY$1,FR$1059,Inputs!$X611:$AY611))</f>
        <v>3.64072290564779</v>
      </c>
      <c r="FS611" s="324" t="n">
        <f aca="false">(SUMIF(Inputs!$X$1:$AY$1,FS$1059,Inputs!$X611:$AY611))</f>
        <v>3.64072290564779</v>
      </c>
      <c r="FT611" s="324" t="n">
        <f aca="false">(SUMIF(Inputs!$X$1:$AY$1,FT$1059,Inputs!$X611:$AY611))</f>
        <v>3.64072290564779</v>
      </c>
      <c r="FU611" s="324" t="n">
        <f aca="false">(SUMIF(Inputs!$X$1:$AY$1,FU$1059,Inputs!$X611:$AY611))</f>
        <v>3.64072290564779</v>
      </c>
      <c r="FV611" s="324" t="n">
        <f aca="false">FU611</f>
        <v>3.64072290564779</v>
      </c>
      <c r="FW611" s="324" t="n">
        <f aca="false">FV611</f>
        <v>3.64072290564779</v>
      </c>
      <c r="FX611" s="324" t="n">
        <f aca="false">FW611</f>
        <v>3.64072290564779</v>
      </c>
      <c r="FY611" s="324" t="n">
        <f aca="false">FX611</f>
        <v>3.64072290564779</v>
      </c>
      <c r="FZ611" s="324" t="n">
        <f aca="false">FY611</f>
        <v>3.64072290564779</v>
      </c>
      <c r="GA611" s="324" t="n">
        <f aca="false">FZ611</f>
        <v>3.64072290564779</v>
      </c>
      <c r="GB611" s="324" t="n">
        <f aca="false">GA611</f>
        <v>3.64072290564779</v>
      </c>
      <c r="GC611" s="324" t="n">
        <f aca="false">GB611</f>
        <v>3.64072290564779</v>
      </c>
      <c r="GD611" s="324" t="n">
        <f aca="false">GC611</f>
        <v>3.64072290564779</v>
      </c>
      <c r="GE611" s="324" t="n">
        <f aca="false">GD611</f>
        <v>3.64072290564779</v>
      </c>
      <c r="GF611" s="324" t="n">
        <f aca="false">GE611</f>
        <v>3.64072290564779</v>
      </c>
      <c r="GG611" s="324" t="n">
        <f aca="false">GF611</f>
        <v>3.64072290564779</v>
      </c>
      <c r="GH611" s="324" t="n">
        <f aca="false">GG611</f>
        <v>3.64072290564779</v>
      </c>
      <c r="GI611" s="324" t="n">
        <f aca="false">GH611</f>
        <v>3.64072290564779</v>
      </c>
      <c r="GJ611" s="324" t="n">
        <f aca="false">GI611</f>
        <v>3.64072290564779</v>
      </c>
      <c r="GK611" s="324" t="n">
        <f aca="false">GJ611</f>
        <v>3.64072290564779</v>
      </c>
      <c r="GL611" s="324" t="n">
        <f aca="false">GK611</f>
        <v>3.64072290564779</v>
      </c>
      <c r="GM611" s="324" t="n">
        <f aca="false">GL611</f>
        <v>3.64072290564779</v>
      </c>
      <c r="GN611" s="324" t="n">
        <f aca="false">GM611</f>
        <v>3.64072290564779</v>
      </c>
      <c r="GO611" s="324" t="n">
        <f aca="false">GN611</f>
        <v>3.64072290564779</v>
      </c>
      <c r="GP611" s="324" t="n">
        <f aca="false">GO611</f>
        <v>3.64072290564779</v>
      </c>
      <c r="GQ611" s="324" t="n">
        <f aca="false">GP611</f>
        <v>3.64072290564779</v>
      </c>
      <c r="GR611" s="324" t="n">
        <f aca="false">GQ611</f>
        <v>3.64072290564779</v>
      </c>
      <c r="GS611" s="324" t="n">
        <f aca="false">GR611</f>
        <v>3.64072290564779</v>
      </c>
      <c r="GT611" s="324" t="n">
        <f aca="false">GS611</f>
        <v>3.64072290564779</v>
      </c>
      <c r="GU611" s="324" t="n">
        <f aca="false">GT611</f>
        <v>3.64072290564779</v>
      </c>
      <c r="GV611" s="324" t="n">
        <f aca="false">GU611</f>
        <v>3.64072290564779</v>
      </c>
      <c r="GW611" s="324" t="n">
        <f aca="false">GV611</f>
        <v>3.64072290564779</v>
      </c>
      <c r="GX611" s="324" t="n">
        <f aca="false">GW611</f>
        <v>3.64072290564779</v>
      </c>
      <c r="GY611" s="324" t="n">
        <f aca="false">GX611</f>
        <v>3.64072290564779</v>
      </c>
      <c r="GZ611" s="324" t="n">
        <f aca="false">GY611</f>
        <v>3.64072290564779</v>
      </c>
      <c r="HA611" s="324" t="n">
        <f aca="false">GZ611</f>
        <v>3.64072290564779</v>
      </c>
    </row>
    <row r="612" customFormat="false" ht="15" hidden="false" customHeight="false" outlineLevel="0" collapsed="false">
      <c r="A612" s="345" t="s">
        <v>99</v>
      </c>
      <c r="B612" s="346" t="s">
        <v>499</v>
      </c>
      <c r="C612" s="346" t="s">
        <v>500</v>
      </c>
      <c r="D612" s="346" t="s">
        <v>320</v>
      </c>
      <c r="E612" s="397"/>
      <c r="F612" s="399" t="s">
        <v>561</v>
      </c>
      <c r="G612" s="397" t="s">
        <v>558</v>
      </c>
      <c r="H612" s="397"/>
      <c r="I612" s="397" t="s">
        <v>559</v>
      </c>
      <c r="CP612" s="353"/>
      <c r="CQ612" s="353"/>
      <c r="CR612" s="353"/>
      <c r="CS612" s="353"/>
      <c r="CT612" s="324" t="n">
        <f aca="false">(SUMIF(Inputs!$X$1:$AY$1,CT$1059,Inputs!$X612:$AY612))</f>
        <v>2.50958456777258</v>
      </c>
      <c r="CU612" s="324" t="n">
        <f aca="false">(SUMIF(Inputs!$X$1:$AY$1,CU$1059,Inputs!$X612:$AY612))</f>
        <v>2.50958456777258</v>
      </c>
      <c r="CV612" s="324" t="n">
        <f aca="false">(SUMIF(Inputs!$X$1:$AY$1,CV$1059,Inputs!$X612:$AY612))</f>
        <v>2.50958456777258</v>
      </c>
      <c r="CW612" s="324" t="n">
        <f aca="false">(SUMIF(Inputs!$X$1:$AY$1,CW$1059,Inputs!$X612:$AY612))</f>
        <v>2.50958456777258</v>
      </c>
      <c r="CX612" s="324" t="n">
        <f aca="false">(SUMIF(Inputs!$X$1:$AY$1,CX$1059,Inputs!$X612:$AY612))</f>
        <v>2.71524704120051</v>
      </c>
      <c r="CY612" s="324" t="n">
        <f aca="false">(SUMIF(Inputs!$X$1:$AY$1,CY$1059,Inputs!$X612:$AY612))</f>
        <v>2.71524704120051</v>
      </c>
      <c r="CZ612" s="324" t="n">
        <f aca="false">(SUMIF(Inputs!$X$1:$AY$1,CZ$1059,Inputs!$X612:$AY612))</f>
        <v>2.71524704120051</v>
      </c>
      <c r="DA612" s="324" t="n">
        <f aca="false">(SUMIF(Inputs!$X$1:$AY$1,DA$1059,Inputs!$X612:$AY612))</f>
        <v>2.71524704120051</v>
      </c>
      <c r="DB612" s="372" t="n">
        <f aca="false">(SUMIF(Inputs!$X$1:$AY$1,DB$1059,Inputs!$X612:$AY612))</f>
        <v>2.97993389089113</v>
      </c>
      <c r="DC612" s="324" t="n">
        <f aca="false">(SUMIF(Inputs!$X$1:$AY$1,DC$1059,Inputs!$X612:$AY612))</f>
        <v>2.97993389089113</v>
      </c>
      <c r="DD612" s="324" t="n">
        <f aca="false">(SUMIF(Inputs!$X$1:$AY$1,DD$1059,Inputs!$X612:$AY612))</f>
        <v>2.97993389089113</v>
      </c>
      <c r="DE612" s="324" t="n">
        <f aca="false">(SUMIF(Inputs!$X$1:$AY$1,DE$1059,Inputs!$X612:$AY612))</f>
        <v>2.97993389089113</v>
      </c>
      <c r="DF612" s="324" t="n">
        <f aca="false">(SUMIF(Inputs!$X$1:$AY$1,DF$1059,Inputs!$X612:$AY612))</f>
        <v>3.52234417893786</v>
      </c>
      <c r="DG612" s="324" t="n">
        <f aca="false">(SUMIF(Inputs!$X$1:$AY$1,DG$1059,Inputs!$X612:$AY612))</f>
        <v>3.52234417893786</v>
      </c>
      <c r="DH612" s="324" t="n">
        <f aca="false">(SUMIF(Inputs!$X$1:$AY$1,DH$1059,Inputs!$X612:$AY612))</f>
        <v>3.52234417893786</v>
      </c>
      <c r="DI612" s="324" t="n">
        <f aca="false">(SUMIF(Inputs!$X$1:$AY$1,DI$1059,Inputs!$X612:$AY612))</f>
        <v>3.52234417893786</v>
      </c>
      <c r="DJ612" s="324" t="n">
        <f aca="false">(SUMIF(Inputs!$X$1:$AY$1,DJ$1059,Inputs!$X612:$AY612))</f>
        <v>3.44625933014635</v>
      </c>
      <c r="DK612" s="324" t="n">
        <f aca="false">(SUMIF(Inputs!$X$1:$AY$1,DK$1059,Inputs!$X612:$AY612))</f>
        <v>3.44625933014635</v>
      </c>
      <c r="DL612" s="324" t="n">
        <f aca="false">(SUMIF(Inputs!$X$1:$AY$1,DL$1059,Inputs!$X612:$AY612))</f>
        <v>3.44625933014635</v>
      </c>
      <c r="DM612" s="324" t="n">
        <f aca="false">(SUMIF(Inputs!$X$1:$AY$1,DM$1059,Inputs!$X612:$AY612))</f>
        <v>3.44625933014635</v>
      </c>
      <c r="DN612" s="324" t="n">
        <f aca="false">(SUMIF(Inputs!$X$1:$AY$1,DN$1059,Inputs!$X612:$AY612))</f>
        <v>3.26413215712002</v>
      </c>
      <c r="DO612" s="324" t="n">
        <f aca="false">(SUMIF(Inputs!$X$1:$AY$1,DO$1059,Inputs!$X612:$AY612))</f>
        <v>3.26413215712002</v>
      </c>
      <c r="DP612" s="324" t="n">
        <f aca="false">(SUMIF(Inputs!$X$1:$AY$1,DP$1059,Inputs!$X612:$AY612))</f>
        <v>3.26413215712002</v>
      </c>
      <c r="DQ612" s="324" t="n">
        <f aca="false">(SUMIF(Inputs!$X$1:$AY$1,DQ$1059,Inputs!$X612:$AY612))</f>
        <v>3.26413215712002</v>
      </c>
      <c r="DR612" s="324" t="n">
        <f aca="false">(SUMIF(Inputs!$X$1:$AY$1,DR$1059,Inputs!$X612:$AY612))</f>
        <v>3.12879762135247</v>
      </c>
      <c r="DS612" s="324" t="n">
        <f aca="false">(SUMIF(Inputs!$X$1:$AY$1,DS$1059,Inputs!$X612:$AY612))</f>
        <v>3.12879762135247</v>
      </c>
      <c r="DT612" s="324" t="n">
        <f aca="false">(SUMIF(Inputs!$X$1:$AY$1,DT$1059,Inputs!$X612:$AY612))</f>
        <v>3.12879762135247</v>
      </c>
      <c r="DU612" s="324" t="n">
        <f aca="false">(SUMIF(Inputs!$X$1:$AY$1,DU$1059,Inputs!$X612:$AY612))</f>
        <v>3.12879762135247</v>
      </c>
      <c r="DV612" s="324" t="n">
        <f aca="false">(SUMIF(Inputs!$X$1:$AY$1,DV$1059,Inputs!$X612:$AY612))</f>
        <v>3.12597269033267</v>
      </c>
      <c r="DW612" s="324" t="n">
        <f aca="false">(SUMIF(Inputs!$X$1:$AY$1,DW$1059,Inputs!$X612:$AY612))</f>
        <v>3.12597269033267</v>
      </c>
      <c r="DX612" s="324" t="n">
        <f aca="false">(SUMIF(Inputs!$X$1:$AY$1,DX$1059,Inputs!$X612:$AY612))</f>
        <v>3.12597269033267</v>
      </c>
      <c r="DY612" s="324" t="n">
        <f aca="false">(SUMIF(Inputs!$X$1:$AY$1,DY$1059,Inputs!$X612:$AY612))</f>
        <v>3.12597269033267</v>
      </c>
      <c r="DZ612" s="324" t="n">
        <f aca="false">(SUMIF(Inputs!$X$1:$AY$1,DZ$1059,Inputs!$X612:$AY612))</f>
        <v>3.12597269033267</v>
      </c>
      <c r="EA612" s="324" t="n">
        <f aca="false">(SUMIF(Inputs!$X$1:$AY$1,EA$1059,Inputs!$X612:$AY612))</f>
        <v>3.12597269033267</v>
      </c>
      <c r="EB612" s="324" t="n">
        <f aca="false">(SUMIF(Inputs!$X$1:$AY$1,EB$1059,Inputs!$X612:$AY612))</f>
        <v>3.12597269033267</v>
      </c>
      <c r="EC612" s="324" t="n">
        <f aca="false">(SUMIF(Inputs!$X$1:$AY$1,EC$1059,Inputs!$X612:$AY612))</f>
        <v>3.12597269033267</v>
      </c>
      <c r="ED612" s="324" t="n">
        <f aca="false">(SUMIF(Inputs!$X$1:$AY$1,ED$1059,Inputs!$X612:$AY612))</f>
        <v>3.12597269033267</v>
      </c>
      <c r="EE612" s="324" t="n">
        <f aca="false">(SUMIF(Inputs!$X$1:$AY$1,EE$1059,Inputs!$X612:$AY612))</f>
        <v>3.12597269033267</v>
      </c>
      <c r="EF612" s="324" t="n">
        <f aca="false">(SUMIF(Inputs!$X$1:$AY$1,EF$1059,Inputs!$X612:$AY612))</f>
        <v>3.12597269033267</v>
      </c>
      <c r="EG612" s="324" t="n">
        <f aca="false">(SUMIF(Inputs!$X$1:$AY$1,EG$1059,Inputs!$X612:$AY612))</f>
        <v>3.12597269033267</v>
      </c>
      <c r="EH612" s="324" t="n">
        <f aca="false">(SUMIF(Inputs!$X$1:$AY$1,EH$1059,Inputs!$X612:$AY612))</f>
        <v>3.12597269033267</v>
      </c>
      <c r="EI612" s="324" t="n">
        <f aca="false">(SUMIF(Inputs!$X$1:$AY$1,EI$1059,Inputs!$X612:$AY612))</f>
        <v>3.12597269033267</v>
      </c>
      <c r="EJ612" s="324" t="n">
        <f aca="false">(SUMIF(Inputs!$X$1:$AY$1,EJ$1059,Inputs!$X612:$AY612))</f>
        <v>3.12597269033267</v>
      </c>
      <c r="EK612" s="324" t="n">
        <f aca="false">(SUMIF(Inputs!$X$1:$AY$1,EK$1059,Inputs!$X612:$AY612))</f>
        <v>3.12597269033267</v>
      </c>
      <c r="EL612" s="324" t="n">
        <f aca="false">(SUMIF(Inputs!$X$1:$AY$1,EL$1059,Inputs!$X612:$AY612))</f>
        <v>3.12597269033267</v>
      </c>
      <c r="EM612" s="324" t="n">
        <f aca="false">(SUMIF(Inputs!$X$1:$AY$1,EM$1059,Inputs!$X612:$AY612))</f>
        <v>3.12597269033267</v>
      </c>
      <c r="EN612" s="324" t="n">
        <f aca="false">(SUMIF(Inputs!$X$1:$AY$1,EN$1059,Inputs!$X612:$AY612))</f>
        <v>3.12597269033267</v>
      </c>
      <c r="EO612" s="324" t="n">
        <f aca="false">(SUMIF(Inputs!$X$1:$AY$1,EO$1059,Inputs!$X612:$AY612))</f>
        <v>3.12597269033267</v>
      </c>
      <c r="EP612" s="324" t="n">
        <f aca="false">(SUMIF(Inputs!$X$1:$AY$1,EP$1059,Inputs!$X612:$AY612))</f>
        <v>3.12597269033267</v>
      </c>
      <c r="EQ612" s="324" t="n">
        <f aca="false">(SUMIF(Inputs!$X$1:$AY$1,EQ$1059,Inputs!$X612:$AY612))</f>
        <v>3.12597269033267</v>
      </c>
      <c r="ER612" s="324" t="n">
        <f aca="false">(SUMIF(Inputs!$X$1:$AY$1,ER$1059,Inputs!$X612:$AY612))</f>
        <v>3.12597269033267</v>
      </c>
      <c r="ES612" s="324" t="n">
        <f aca="false">(SUMIF(Inputs!$X$1:$AY$1,ES$1059,Inputs!$X612:$AY612))</f>
        <v>3.12597269033267</v>
      </c>
      <c r="ET612" s="324" t="n">
        <f aca="false">(SUMIF(Inputs!$X$1:$AY$1,ET$1059,Inputs!$X612:$AY612))</f>
        <v>3.12597269033267</v>
      </c>
      <c r="EU612" s="324" t="n">
        <f aca="false">(SUMIF(Inputs!$X$1:$AY$1,EU$1059,Inputs!$X612:$AY612))</f>
        <v>3.12597269033267</v>
      </c>
      <c r="EV612" s="324" t="n">
        <f aca="false">(SUMIF(Inputs!$X$1:$AY$1,EV$1059,Inputs!$X612:$AY612))</f>
        <v>3.12597269033267</v>
      </c>
      <c r="EW612" s="324" t="n">
        <f aca="false">(SUMIF(Inputs!$X$1:$AY$1,EW$1059,Inputs!$X612:$AY612))</f>
        <v>3.12597269033267</v>
      </c>
      <c r="EX612" s="324" t="n">
        <f aca="false">(SUMIF(Inputs!$X$1:$AY$1,EX$1059,Inputs!$X612:$AY612))</f>
        <v>3.12597269033267</v>
      </c>
      <c r="EY612" s="324" t="n">
        <f aca="false">(SUMIF(Inputs!$X$1:$AY$1,EY$1059,Inputs!$X612:$AY612))</f>
        <v>3.12597269033267</v>
      </c>
      <c r="EZ612" s="324" t="n">
        <f aca="false">(SUMIF(Inputs!$X$1:$AY$1,EZ$1059,Inputs!$X612:$AY612))</f>
        <v>3.12597269033267</v>
      </c>
      <c r="FA612" s="324" t="n">
        <f aca="false">(SUMIF(Inputs!$X$1:$AY$1,FA$1059,Inputs!$X612:$AY612))</f>
        <v>3.12597269033267</v>
      </c>
      <c r="FB612" s="324" t="n">
        <f aca="false">(SUMIF(Inputs!$X$1:$AY$1,FB$1059,Inputs!$X612:$AY612))</f>
        <v>3.12597269033267</v>
      </c>
      <c r="FC612" s="324" t="n">
        <f aca="false">(SUMIF(Inputs!$X$1:$AY$1,FC$1059,Inputs!$X612:$AY612))</f>
        <v>3.12597269033267</v>
      </c>
      <c r="FD612" s="324" t="n">
        <f aca="false">(SUMIF(Inputs!$X$1:$AY$1,FD$1059,Inputs!$X612:$AY612))</f>
        <v>3.12597269033267</v>
      </c>
      <c r="FE612" s="324" t="n">
        <f aca="false">(SUMIF(Inputs!$X$1:$AY$1,FE$1059,Inputs!$X612:$AY612))</f>
        <v>3.12597269033267</v>
      </c>
      <c r="FF612" s="324" t="n">
        <f aca="false">(SUMIF(Inputs!$X$1:$AY$1,FF$1059,Inputs!$X612:$AY612))</f>
        <v>3.12597269033267</v>
      </c>
      <c r="FG612" s="324" t="n">
        <f aca="false">(SUMIF(Inputs!$X$1:$AY$1,FG$1059,Inputs!$X612:$AY612))</f>
        <v>3.12597269033267</v>
      </c>
      <c r="FH612" s="324" t="n">
        <f aca="false">(SUMIF(Inputs!$X$1:$AY$1,FH$1059,Inputs!$X612:$AY612))</f>
        <v>3.12597269033267</v>
      </c>
      <c r="FI612" s="324" t="n">
        <f aca="false">(SUMIF(Inputs!$X$1:$AY$1,FI$1059,Inputs!$X612:$AY612))</f>
        <v>3.12597269033267</v>
      </c>
      <c r="FJ612" s="324" t="n">
        <f aca="false">(SUMIF(Inputs!$X$1:$AY$1,FJ$1059,Inputs!$X612:$AY612))</f>
        <v>3.12597269033267</v>
      </c>
      <c r="FK612" s="324" t="n">
        <f aca="false">(SUMIF(Inputs!$X$1:$AY$1,FK$1059,Inputs!$X612:$AY612))</f>
        <v>3.12597269033267</v>
      </c>
      <c r="FL612" s="324" t="n">
        <f aca="false">(SUMIF(Inputs!$X$1:$AY$1,FL$1059,Inputs!$X612:$AY612))</f>
        <v>3.12597269033267</v>
      </c>
      <c r="FM612" s="324" t="n">
        <f aca="false">(SUMIF(Inputs!$X$1:$AY$1,FM$1059,Inputs!$X612:$AY612))</f>
        <v>3.12597269033267</v>
      </c>
      <c r="FN612" s="324" t="n">
        <f aca="false">(SUMIF(Inputs!$X$1:$AY$1,FN$1059,Inputs!$X612:$AY612))</f>
        <v>3.12597269033267</v>
      </c>
      <c r="FO612" s="324" t="n">
        <f aca="false">(SUMIF(Inputs!$X$1:$AY$1,FO$1059,Inputs!$X612:$AY612))</f>
        <v>3.12597269033267</v>
      </c>
      <c r="FP612" s="324" t="n">
        <f aca="false">(SUMIF(Inputs!$X$1:$AY$1,FP$1059,Inputs!$X612:$AY612))</f>
        <v>3.12597269033267</v>
      </c>
      <c r="FQ612" s="324" t="n">
        <f aca="false">(SUMIF(Inputs!$X$1:$AY$1,FQ$1059,Inputs!$X612:$AY612))</f>
        <v>3.12597269033267</v>
      </c>
      <c r="FR612" s="324" t="n">
        <f aca="false">(SUMIF(Inputs!$X$1:$AY$1,FR$1059,Inputs!$X612:$AY612))</f>
        <v>3.12597269033267</v>
      </c>
      <c r="FS612" s="324" t="n">
        <f aca="false">(SUMIF(Inputs!$X$1:$AY$1,FS$1059,Inputs!$X612:$AY612))</f>
        <v>3.12597269033267</v>
      </c>
      <c r="FT612" s="324" t="n">
        <f aca="false">(SUMIF(Inputs!$X$1:$AY$1,FT$1059,Inputs!$X612:$AY612))</f>
        <v>3.12597269033267</v>
      </c>
      <c r="FU612" s="324" t="n">
        <f aca="false">(SUMIF(Inputs!$X$1:$AY$1,FU$1059,Inputs!$X612:$AY612))</f>
        <v>3.12597269033267</v>
      </c>
      <c r="FV612" s="324" t="n">
        <f aca="false">FU612</f>
        <v>3.12597269033267</v>
      </c>
      <c r="FW612" s="324" t="n">
        <f aca="false">FV612</f>
        <v>3.12597269033267</v>
      </c>
      <c r="FX612" s="324" t="n">
        <f aca="false">FW612</f>
        <v>3.12597269033267</v>
      </c>
      <c r="FY612" s="324" t="n">
        <f aca="false">FX612</f>
        <v>3.12597269033267</v>
      </c>
      <c r="FZ612" s="324" t="n">
        <f aca="false">FY612</f>
        <v>3.12597269033267</v>
      </c>
      <c r="GA612" s="324" t="n">
        <f aca="false">FZ612</f>
        <v>3.12597269033267</v>
      </c>
      <c r="GB612" s="324" t="n">
        <f aca="false">GA612</f>
        <v>3.12597269033267</v>
      </c>
      <c r="GC612" s="324" t="n">
        <f aca="false">GB612</f>
        <v>3.12597269033267</v>
      </c>
      <c r="GD612" s="324" t="n">
        <f aca="false">GC612</f>
        <v>3.12597269033267</v>
      </c>
      <c r="GE612" s="324" t="n">
        <f aca="false">GD612</f>
        <v>3.12597269033267</v>
      </c>
      <c r="GF612" s="324" t="n">
        <f aca="false">GE612</f>
        <v>3.12597269033267</v>
      </c>
      <c r="GG612" s="324" t="n">
        <f aca="false">GF612</f>
        <v>3.12597269033267</v>
      </c>
      <c r="GH612" s="324" t="n">
        <f aca="false">GG612</f>
        <v>3.12597269033267</v>
      </c>
      <c r="GI612" s="324" t="n">
        <f aca="false">GH612</f>
        <v>3.12597269033267</v>
      </c>
      <c r="GJ612" s="324" t="n">
        <f aca="false">GI612</f>
        <v>3.12597269033267</v>
      </c>
      <c r="GK612" s="324" t="n">
        <f aca="false">GJ612</f>
        <v>3.12597269033267</v>
      </c>
      <c r="GL612" s="324" t="n">
        <f aca="false">GK612</f>
        <v>3.12597269033267</v>
      </c>
      <c r="GM612" s="324" t="n">
        <f aca="false">GL612</f>
        <v>3.12597269033267</v>
      </c>
      <c r="GN612" s="324" t="n">
        <f aca="false">GM612</f>
        <v>3.12597269033267</v>
      </c>
      <c r="GO612" s="324" t="n">
        <f aca="false">GN612</f>
        <v>3.12597269033267</v>
      </c>
      <c r="GP612" s="324" t="n">
        <f aca="false">GO612</f>
        <v>3.12597269033267</v>
      </c>
      <c r="GQ612" s="324" t="n">
        <f aca="false">GP612</f>
        <v>3.12597269033267</v>
      </c>
      <c r="GR612" s="324" t="n">
        <f aca="false">GQ612</f>
        <v>3.12597269033267</v>
      </c>
      <c r="GS612" s="324" t="n">
        <f aca="false">GR612</f>
        <v>3.12597269033267</v>
      </c>
      <c r="GT612" s="324" t="n">
        <f aca="false">GS612</f>
        <v>3.12597269033267</v>
      </c>
      <c r="GU612" s="324" t="n">
        <f aca="false">GT612</f>
        <v>3.12597269033267</v>
      </c>
      <c r="GV612" s="324" t="n">
        <f aca="false">GU612</f>
        <v>3.12597269033267</v>
      </c>
      <c r="GW612" s="324" t="n">
        <f aca="false">GV612</f>
        <v>3.12597269033267</v>
      </c>
      <c r="GX612" s="324" t="n">
        <f aca="false">GW612</f>
        <v>3.12597269033267</v>
      </c>
      <c r="GY612" s="324" t="n">
        <f aca="false">GX612</f>
        <v>3.12597269033267</v>
      </c>
      <c r="GZ612" s="324" t="n">
        <f aca="false">GY612</f>
        <v>3.12597269033267</v>
      </c>
      <c r="HA612" s="324" t="n">
        <f aca="false">GZ612</f>
        <v>3.12597269033267</v>
      </c>
    </row>
    <row r="613" customFormat="false" ht="15" hidden="false" customHeight="false" outlineLevel="0" collapsed="false">
      <c r="A613" s="345" t="s">
        <v>99</v>
      </c>
      <c r="B613" s="346" t="s">
        <v>499</v>
      </c>
      <c r="C613" s="346" t="s">
        <v>500</v>
      </c>
      <c r="D613" s="346" t="s">
        <v>320</v>
      </c>
      <c r="E613" s="397"/>
      <c r="F613" s="399" t="s">
        <v>562</v>
      </c>
      <c r="G613" s="397" t="s">
        <v>558</v>
      </c>
      <c r="H613" s="397"/>
      <c r="I613" s="397" t="s">
        <v>559</v>
      </c>
      <c r="CP613" s="353"/>
      <c r="CQ613" s="353"/>
      <c r="CR613" s="353"/>
      <c r="CS613" s="353"/>
      <c r="CT613" s="324" t="n">
        <f aca="false">(SUMIF(Inputs!$X$1:$AY$1,CT$1059,Inputs!$X613:$AY613))</f>
        <v>2.84504385055788</v>
      </c>
      <c r="CU613" s="324" t="n">
        <f aca="false">(SUMIF(Inputs!$X$1:$AY$1,CU$1059,Inputs!$X613:$AY613))</f>
        <v>2.84504385055788</v>
      </c>
      <c r="CV613" s="324" t="n">
        <f aca="false">(SUMIF(Inputs!$X$1:$AY$1,CV$1059,Inputs!$X613:$AY613))</f>
        <v>2.84504385055788</v>
      </c>
      <c r="CW613" s="324" t="n">
        <f aca="false">(SUMIF(Inputs!$X$1:$AY$1,CW$1059,Inputs!$X613:$AY613))</f>
        <v>2.84504385055788</v>
      </c>
      <c r="CX613" s="324" t="n">
        <f aca="false">(SUMIF(Inputs!$X$1:$AY$1,CX$1059,Inputs!$X613:$AY613))</f>
        <v>2.35961112811047</v>
      </c>
      <c r="CY613" s="324" t="n">
        <f aca="false">(SUMIF(Inputs!$X$1:$AY$1,CY$1059,Inputs!$X613:$AY613))</f>
        <v>2.35961112811047</v>
      </c>
      <c r="CZ613" s="324" t="n">
        <f aca="false">(SUMIF(Inputs!$X$1:$AY$1,CZ$1059,Inputs!$X613:$AY613))</f>
        <v>2.35961112811047</v>
      </c>
      <c r="DA613" s="324" t="n">
        <f aca="false">(SUMIF(Inputs!$X$1:$AY$1,DA$1059,Inputs!$X613:$AY613))</f>
        <v>2.35961112811047</v>
      </c>
      <c r="DB613" s="372" t="n">
        <f aca="false">(SUMIF(Inputs!$X$1:$AY$1,DB$1059,Inputs!$X613:$AY613))</f>
        <v>3.1707751598019</v>
      </c>
      <c r="DC613" s="324" t="n">
        <f aca="false">(SUMIF(Inputs!$X$1:$AY$1,DC$1059,Inputs!$X613:$AY613))</f>
        <v>3.1707751598019</v>
      </c>
      <c r="DD613" s="324" t="n">
        <f aca="false">(SUMIF(Inputs!$X$1:$AY$1,DD$1059,Inputs!$X613:$AY613))</f>
        <v>3.1707751598019</v>
      </c>
      <c r="DE613" s="324" t="n">
        <f aca="false">(SUMIF(Inputs!$X$1:$AY$1,DE$1059,Inputs!$X613:$AY613))</f>
        <v>3.1707751598019</v>
      </c>
      <c r="DF613" s="324" t="n">
        <f aca="false">(SUMIF(Inputs!$X$1:$AY$1,DF$1059,Inputs!$X613:$AY613))</f>
        <v>3.65626307731985</v>
      </c>
      <c r="DG613" s="324" t="n">
        <f aca="false">(SUMIF(Inputs!$X$1:$AY$1,DG$1059,Inputs!$X613:$AY613))</f>
        <v>3.65626307731985</v>
      </c>
      <c r="DH613" s="324" t="n">
        <f aca="false">(SUMIF(Inputs!$X$1:$AY$1,DH$1059,Inputs!$X613:$AY613))</f>
        <v>3.65626307731985</v>
      </c>
      <c r="DI613" s="324" t="n">
        <f aca="false">(SUMIF(Inputs!$X$1:$AY$1,DI$1059,Inputs!$X613:$AY613))</f>
        <v>3.65626307731985</v>
      </c>
      <c r="DJ613" s="324" t="n">
        <f aca="false">(SUMIF(Inputs!$X$1:$AY$1,DJ$1059,Inputs!$X613:$AY613))</f>
        <v>3.60065986336133</v>
      </c>
      <c r="DK613" s="324" t="n">
        <f aca="false">(SUMIF(Inputs!$X$1:$AY$1,DK$1059,Inputs!$X613:$AY613))</f>
        <v>3.60065986336133</v>
      </c>
      <c r="DL613" s="324" t="n">
        <f aca="false">(SUMIF(Inputs!$X$1:$AY$1,DL$1059,Inputs!$X613:$AY613))</f>
        <v>3.60065986336133</v>
      </c>
      <c r="DM613" s="324" t="n">
        <f aca="false">(SUMIF(Inputs!$X$1:$AY$1,DM$1059,Inputs!$X613:$AY613))</f>
        <v>3.60065986336133</v>
      </c>
      <c r="DN613" s="324" t="n">
        <f aca="false">(SUMIF(Inputs!$X$1:$AY$1,DN$1059,Inputs!$X613:$AY613))</f>
        <v>3.37563882709161</v>
      </c>
      <c r="DO613" s="324" t="n">
        <f aca="false">(SUMIF(Inputs!$X$1:$AY$1,DO$1059,Inputs!$X613:$AY613))</f>
        <v>3.37563882709161</v>
      </c>
      <c r="DP613" s="324" t="n">
        <f aca="false">(SUMIF(Inputs!$X$1:$AY$1,DP$1059,Inputs!$X613:$AY613))</f>
        <v>3.37563882709161</v>
      </c>
      <c r="DQ613" s="324" t="n">
        <f aca="false">(SUMIF(Inputs!$X$1:$AY$1,DQ$1059,Inputs!$X613:$AY613))</f>
        <v>3.37563882709161</v>
      </c>
      <c r="DR613" s="324" t="n">
        <f aca="false">(SUMIF(Inputs!$X$1:$AY$1,DR$1059,Inputs!$X613:$AY613))</f>
        <v>3.22154897507688</v>
      </c>
      <c r="DS613" s="324" t="n">
        <f aca="false">(SUMIF(Inputs!$X$1:$AY$1,DS$1059,Inputs!$X613:$AY613))</f>
        <v>3.22154897507688</v>
      </c>
      <c r="DT613" s="324" t="n">
        <f aca="false">(SUMIF(Inputs!$X$1:$AY$1,DT$1059,Inputs!$X613:$AY613))</f>
        <v>3.22154897507688</v>
      </c>
      <c r="DU613" s="324" t="n">
        <f aca="false">(SUMIF(Inputs!$X$1:$AY$1,DU$1059,Inputs!$X613:$AY613))</f>
        <v>3.22154897507688</v>
      </c>
      <c r="DV613" s="324" t="n">
        <f aca="false">(SUMIF(Inputs!$X$1:$AY$1,DV$1059,Inputs!$X613:$AY613))</f>
        <v>3.21955362368933</v>
      </c>
      <c r="DW613" s="324" t="n">
        <f aca="false">(SUMIF(Inputs!$X$1:$AY$1,DW$1059,Inputs!$X613:$AY613))</f>
        <v>3.21955362368933</v>
      </c>
      <c r="DX613" s="324" t="n">
        <f aca="false">(SUMIF(Inputs!$X$1:$AY$1,DX$1059,Inputs!$X613:$AY613))</f>
        <v>3.21955362368933</v>
      </c>
      <c r="DY613" s="324" t="n">
        <f aca="false">(SUMIF(Inputs!$X$1:$AY$1,DY$1059,Inputs!$X613:$AY613))</f>
        <v>3.21955362368933</v>
      </c>
      <c r="DZ613" s="324" t="n">
        <f aca="false">(SUMIF(Inputs!$X$1:$AY$1,DZ$1059,Inputs!$X613:$AY613))</f>
        <v>3.21955362368933</v>
      </c>
      <c r="EA613" s="324" t="n">
        <f aca="false">(SUMIF(Inputs!$X$1:$AY$1,EA$1059,Inputs!$X613:$AY613))</f>
        <v>3.21955362368933</v>
      </c>
      <c r="EB613" s="324" t="n">
        <f aca="false">(SUMIF(Inputs!$X$1:$AY$1,EB$1059,Inputs!$X613:$AY613))</f>
        <v>3.21955362368933</v>
      </c>
      <c r="EC613" s="324" t="n">
        <f aca="false">(SUMIF(Inputs!$X$1:$AY$1,EC$1059,Inputs!$X613:$AY613))</f>
        <v>3.21955362368933</v>
      </c>
      <c r="ED613" s="324" t="n">
        <f aca="false">(SUMIF(Inputs!$X$1:$AY$1,ED$1059,Inputs!$X613:$AY613))</f>
        <v>3.21955362368933</v>
      </c>
      <c r="EE613" s="324" t="n">
        <f aca="false">(SUMIF(Inputs!$X$1:$AY$1,EE$1059,Inputs!$X613:$AY613))</f>
        <v>3.21955362368933</v>
      </c>
      <c r="EF613" s="324" t="n">
        <f aca="false">(SUMIF(Inputs!$X$1:$AY$1,EF$1059,Inputs!$X613:$AY613))</f>
        <v>3.21955362368933</v>
      </c>
      <c r="EG613" s="324" t="n">
        <f aca="false">(SUMIF(Inputs!$X$1:$AY$1,EG$1059,Inputs!$X613:$AY613))</f>
        <v>3.21955362368933</v>
      </c>
      <c r="EH613" s="324" t="n">
        <f aca="false">(SUMIF(Inputs!$X$1:$AY$1,EH$1059,Inputs!$X613:$AY613))</f>
        <v>3.21955362368933</v>
      </c>
      <c r="EI613" s="324" t="n">
        <f aca="false">(SUMIF(Inputs!$X$1:$AY$1,EI$1059,Inputs!$X613:$AY613))</f>
        <v>3.21955362368933</v>
      </c>
      <c r="EJ613" s="324" t="n">
        <f aca="false">(SUMIF(Inputs!$X$1:$AY$1,EJ$1059,Inputs!$X613:$AY613))</f>
        <v>3.21955362368933</v>
      </c>
      <c r="EK613" s="324" t="n">
        <f aca="false">(SUMIF(Inputs!$X$1:$AY$1,EK$1059,Inputs!$X613:$AY613))</f>
        <v>3.21955362368933</v>
      </c>
      <c r="EL613" s="324" t="n">
        <f aca="false">(SUMIF(Inputs!$X$1:$AY$1,EL$1059,Inputs!$X613:$AY613))</f>
        <v>3.21955362368933</v>
      </c>
      <c r="EM613" s="324" t="n">
        <f aca="false">(SUMIF(Inputs!$X$1:$AY$1,EM$1059,Inputs!$X613:$AY613))</f>
        <v>3.21955362368933</v>
      </c>
      <c r="EN613" s="324" t="n">
        <f aca="false">(SUMIF(Inputs!$X$1:$AY$1,EN$1059,Inputs!$X613:$AY613))</f>
        <v>3.21955362368933</v>
      </c>
      <c r="EO613" s="324" t="n">
        <f aca="false">(SUMIF(Inputs!$X$1:$AY$1,EO$1059,Inputs!$X613:$AY613))</f>
        <v>3.21955362368933</v>
      </c>
      <c r="EP613" s="324" t="n">
        <f aca="false">(SUMIF(Inputs!$X$1:$AY$1,EP$1059,Inputs!$X613:$AY613))</f>
        <v>3.21955362368933</v>
      </c>
      <c r="EQ613" s="324" t="n">
        <f aca="false">(SUMIF(Inputs!$X$1:$AY$1,EQ$1059,Inputs!$X613:$AY613))</f>
        <v>3.21955362368933</v>
      </c>
      <c r="ER613" s="324" t="n">
        <f aca="false">(SUMIF(Inputs!$X$1:$AY$1,ER$1059,Inputs!$X613:$AY613))</f>
        <v>3.21955362368933</v>
      </c>
      <c r="ES613" s="324" t="n">
        <f aca="false">(SUMIF(Inputs!$X$1:$AY$1,ES$1059,Inputs!$X613:$AY613))</f>
        <v>3.21955362368933</v>
      </c>
      <c r="ET613" s="324" t="n">
        <f aca="false">(SUMIF(Inputs!$X$1:$AY$1,ET$1059,Inputs!$X613:$AY613))</f>
        <v>3.21955362368933</v>
      </c>
      <c r="EU613" s="324" t="n">
        <f aca="false">(SUMIF(Inputs!$X$1:$AY$1,EU$1059,Inputs!$X613:$AY613))</f>
        <v>3.21955362368933</v>
      </c>
      <c r="EV613" s="324" t="n">
        <f aca="false">(SUMIF(Inputs!$X$1:$AY$1,EV$1059,Inputs!$X613:$AY613))</f>
        <v>3.21955362368933</v>
      </c>
      <c r="EW613" s="324" t="n">
        <f aca="false">(SUMIF(Inputs!$X$1:$AY$1,EW$1059,Inputs!$X613:$AY613))</f>
        <v>3.21955362368933</v>
      </c>
      <c r="EX613" s="324" t="n">
        <f aca="false">(SUMIF(Inputs!$X$1:$AY$1,EX$1059,Inputs!$X613:$AY613))</f>
        <v>3.21955362368933</v>
      </c>
      <c r="EY613" s="324" t="n">
        <f aca="false">(SUMIF(Inputs!$X$1:$AY$1,EY$1059,Inputs!$X613:$AY613))</f>
        <v>3.21955362368933</v>
      </c>
      <c r="EZ613" s="324" t="n">
        <f aca="false">(SUMIF(Inputs!$X$1:$AY$1,EZ$1059,Inputs!$X613:$AY613))</f>
        <v>3.21955362368933</v>
      </c>
      <c r="FA613" s="324" t="n">
        <f aca="false">(SUMIF(Inputs!$X$1:$AY$1,FA$1059,Inputs!$X613:$AY613))</f>
        <v>3.21955362368933</v>
      </c>
      <c r="FB613" s="324" t="n">
        <f aca="false">(SUMIF(Inputs!$X$1:$AY$1,FB$1059,Inputs!$X613:$AY613))</f>
        <v>3.21955362368933</v>
      </c>
      <c r="FC613" s="324" t="n">
        <f aca="false">(SUMIF(Inputs!$X$1:$AY$1,FC$1059,Inputs!$X613:$AY613))</f>
        <v>3.21955362368933</v>
      </c>
      <c r="FD613" s="324" t="n">
        <f aca="false">(SUMIF(Inputs!$X$1:$AY$1,FD$1059,Inputs!$X613:$AY613))</f>
        <v>3.21955362368933</v>
      </c>
      <c r="FE613" s="324" t="n">
        <f aca="false">(SUMIF(Inputs!$X$1:$AY$1,FE$1059,Inputs!$X613:$AY613))</f>
        <v>3.21955362368933</v>
      </c>
      <c r="FF613" s="324" t="n">
        <f aca="false">(SUMIF(Inputs!$X$1:$AY$1,FF$1059,Inputs!$X613:$AY613))</f>
        <v>3.21955362368933</v>
      </c>
      <c r="FG613" s="324" t="n">
        <f aca="false">(SUMIF(Inputs!$X$1:$AY$1,FG$1059,Inputs!$X613:$AY613))</f>
        <v>3.21955362368933</v>
      </c>
      <c r="FH613" s="324" t="n">
        <f aca="false">(SUMIF(Inputs!$X$1:$AY$1,FH$1059,Inputs!$X613:$AY613))</f>
        <v>3.21955362368933</v>
      </c>
      <c r="FI613" s="324" t="n">
        <f aca="false">(SUMIF(Inputs!$X$1:$AY$1,FI$1059,Inputs!$X613:$AY613))</f>
        <v>3.21955362368933</v>
      </c>
      <c r="FJ613" s="324" t="n">
        <f aca="false">(SUMIF(Inputs!$X$1:$AY$1,FJ$1059,Inputs!$X613:$AY613))</f>
        <v>3.21955362368933</v>
      </c>
      <c r="FK613" s="324" t="n">
        <f aca="false">(SUMIF(Inputs!$X$1:$AY$1,FK$1059,Inputs!$X613:$AY613))</f>
        <v>3.21955362368933</v>
      </c>
      <c r="FL613" s="324" t="n">
        <f aca="false">(SUMIF(Inputs!$X$1:$AY$1,FL$1059,Inputs!$X613:$AY613))</f>
        <v>3.21955362368933</v>
      </c>
      <c r="FM613" s="324" t="n">
        <f aca="false">(SUMIF(Inputs!$X$1:$AY$1,FM$1059,Inputs!$X613:$AY613))</f>
        <v>3.21955362368933</v>
      </c>
      <c r="FN613" s="324" t="n">
        <f aca="false">(SUMIF(Inputs!$X$1:$AY$1,FN$1059,Inputs!$X613:$AY613))</f>
        <v>3.21955362368933</v>
      </c>
      <c r="FO613" s="324" t="n">
        <f aca="false">(SUMIF(Inputs!$X$1:$AY$1,FO$1059,Inputs!$X613:$AY613))</f>
        <v>3.21955362368933</v>
      </c>
      <c r="FP613" s="324" t="n">
        <f aca="false">(SUMIF(Inputs!$X$1:$AY$1,FP$1059,Inputs!$X613:$AY613))</f>
        <v>3.21955362368933</v>
      </c>
      <c r="FQ613" s="324" t="n">
        <f aca="false">(SUMIF(Inputs!$X$1:$AY$1,FQ$1059,Inputs!$X613:$AY613))</f>
        <v>3.21955362368933</v>
      </c>
      <c r="FR613" s="324" t="n">
        <f aca="false">(SUMIF(Inputs!$X$1:$AY$1,FR$1059,Inputs!$X613:$AY613))</f>
        <v>3.21955362368933</v>
      </c>
      <c r="FS613" s="324" t="n">
        <f aca="false">(SUMIF(Inputs!$X$1:$AY$1,FS$1059,Inputs!$X613:$AY613))</f>
        <v>3.21955362368933</v>
      </c>
      <c r="FT613" s="324" t="n">
        <f aca="false">(SUMIF(Inputs!$X$1:$AY$1,FT$1059,Inputs!$X613:$AY613))</f>
        <v>3.21955362368933</v>
      </c>
      <c r="FU613" s="324" t="n">
        <f aca="false">(SUMIF(Inputs!$X$1:$AY$1,FU$1059,Inputs!$X613:$AY613))</f>
        <v>3.21955362368933</v>
      </c>
      <c r="FV613" s="324" t="n">
        <f aca="false">FU613</f>
        <v>3.21955362368933</v>
      </c>
      <c r="FW613" s="324" t="n">
        <f aca="false">FV613</f>
        <v>3.21955362368933</v>
      </c>
      <c r="FX613" s="324" t="n">
        <f aca="false">FW613</f>
        <v>3.21955362368933</v>
      </c>
      <c r="FY613" s="324" t="n">
        <f aca="false">FX613</f>
        <v>3.21955362368933</v>
      </c>
      <c r="FZ613" s="324" t="n">
        <f aca="false">FY613</f>
        <v>3.21955362368933</v>
      </c>
      <c r="GA613" s="324" t="n">
        <f aca="false">FZ613</f>
        <v>3.21955362368933</v>
      </c>
      <c r="GB613" s="324" t="n">
        <f aca="false">GA613</f>
        <v>3.21955362368933</v>
      </c>
      <c r="GC613" s="324" t="n">
        <f aca="false">GB613</f>
        <v>3.21955362368933</v>
      </c>
      <c r="GD613" s="324" t="n">
        <f aca="false">GC613</f>
        <v>3.21955362368933</v>
      </c>
      <c r="GE613" s="324" t="n">
        <f aca="false">GD613</f>
        <v>3.21955362368933</v>
      </c>
      <c r="GF613" s="324" t="n">
        <f aca="false">GE613</f>
        <v>3.21955362368933</v>
      </c>
      <c r="GG613" s="324" t="n">
        <f aca="false">GF613</f>
        <v>3.21955362368933</v>
      </c>
      <c r="GH613" s="324" t="n">
        <f aca="false">GG613</f>
        <v>3.21955362368933</v>
      </c>
      <c r="GI613" s="324" t="n">
        <f aca="false">GH613</f>
        <v>3.21955362368933</v>
      </c>
      <c r="GJ613" s="324" t="n">
        <f aca="false">GI613</f>
        <v>3.21955362368933</v>
      </c>
      <c r="GK613" s="324" t="n">
        <f aca="false">GJ613</f>
        <v>3.21955362368933</v>
      </c>
      <c r="GL613" s="324" t="n">
        <f aca="false">GK613</f>
        <v>3.21955362368933</v>
      </c>
      <c r="GM613" s="324" t="n">
        <f aca="false">GL613</f>
        <v>3.21955362368933</v>
      </c>
      <c r="GN613" s="324" t="n">
        <f aca="false">GM613</f>
        <v>3.21955362368933</v>
      </c>
      <c r="GO613" s="324" t="n">
        <f aca="false">GN613</f>
        <v>3.21955362368933</v>
      </c>
      <c r="GP613" s="324" t="n">
        <f aca="false">GO613</f>
        <v>3.21955362368933</v>
      </c>
      <c r="GQ613" s="324" t="n">
        <f aca="false">GP613</f>
        <v>3.21955362368933</v>
      </c>
      <c r="GR613" s="324" t="n">
        <f aca="false">GQ613</f>
        <v>3.21955362368933</v>
      </c>
      <c r="GS613" s="324" t="n">
        <f aca="false">GR613</f>
        <v>3.21955362368933</v>
      </c>
      <c r="GT613" s="324" t="n">
        <f aca="false">GS613</f>
        <v>3.21955362368933</v>
      </c>
      <c r="GU613" s="324" t="n">
        <f aca="false">GT613</f>
        <v>3.21955362368933</v>
      </c>
      <c r="GV613" s="324" t="n">
        <f aca="false">GU613</f>
        <v>3.21955362368933</v>
      </c>
      <c r="GW613" s="324" t="n">
        <f aca="false">GV613</f>
        <v>3.21955362368933</v>
      </c>
      <c r="GX613" s="324" t="n">
        <f aca="false">GW613</f>
        <v>3.21955362368933</v>
      </c>
      <c r="GY613" s="324" t="n">
        <f aca="false">GX613</f>
        <v>3.21955362368933</v>
      </c>
      <c r="GZ613" s="324" t="n">
        <f aca="false">GY613</f>
        <v>3.21955362368933</v>
      </c>
      <c r="HA613" s="324" t="n">
        <f aca="false">GZ613</f>
        <v>3.21955362368933</v>
      </c>
    </row>
    <row r="614" customFormat="false" ht="15" hidden="false" customHeight="false" outlineLevel="0" collapsed="false">
      <c r="A614" s="345" t="s">
        <v>99</v>
      </c>
      <c r="B614" s="346" t="s">
        <v>499</v>
      </c>
      <c r="C614" s="346" t="s">
        <v>500</v>
      </c>
      <c r="D614" s="346" t="s">
        <v>320</v>
      </c>
      <c r="E614" s="397"/>
      <c r="F614" s="399" t="s">
        <v>563</v>
      </c>
      <c r="G614" s="397" t="s">
        <v>558</v>
      </c>
      <c r="H614" s="397"/>
      <c r="I614" s="397" t="s">
        <v>559</v>
      </c>
      <c r="CT614" s="324" t="n">
        <f aca="false">(SUMIF(Inputs!$X$1:$AY$1,CT$1059,Inputs!$X614:$AY614))</f>
        <v>3.71139820131277</v>
      </c>
      <c r="CU614" s="324" t="n">
        <f aca="false">(SUMIF(Inputs!$X$1:$AY$1,CU$1059,Inputs!$X614:$AY614))</f>
        <v>3.71139820131277</v>
      </c>
      <c r="CV614" s="324" t="n">
        <f aca="false">(SUMIF(Inputs!$X$1:$AY$1,CV$1059,Inputs!$X614:$AY614))</f>
        <v>3.71139820131277</v>
      </c>
      <c r="CW614" s="324" t="n">
        <f aca="false">(SUMIF(Inputs!$X$1:$AY$1,CW$1059,Inputs!$X614:$AY614))</f>
        <v>3.71139820131277</v>
      </c>
      <c r="CX614" s="324" t="n">
        <f aca="false">(SUMIF(Inputs!$X$1:$AY$1,CX$1059,Inputs!$X614:$AY614))</f>
        <v>4.66512280334561</v>
      </c>
      <c r="CY614" s="324" t="n">
        <f aca="false">(SUMIF(Inputs!$X$1:$AY$1,CY$1059,Inputs!$X614:$AY614))</f>
        <v>4.66512280334561</v>
      </c>
      <c r="CZ614" s="324" t="n">
        <f aca="false">(SUMIF(Inputs!$X$1:$AY$1,CZ$1059,Inputs!$X614:$AY614))</f>
        <v>4.66512280334561</v>
      </c>
      <c r="DA614" s="324" t="n">
        <f aca="false">(SUMIF(Inputs!$X$1:$AY$1,DA$1059,Inputs!$X614:$AY614))</f>
        <v>4.66512280334561</v>
      </c>
      <c r="DB614" s="372" t="n">
        <f aca="false">(SUMIF(Inputs!$X$1:$AY$1,DB$1059,Inputs!$X614:$AY614))</f>
        <v>4.59842509771447</v>
      </c>
      <c r="DC614" s="324" t="n">
        <f aca="false">(SUMIF(Inputs!$X$1:$AY$1,DC$1059,Inputs!$X614:$AY614))</f>
        <v>4.59842509771447</v>
      </c>
      <c r="DD614" s="324" t="n">
        <f aca="false">(SUMIF(Inputs!$X$1:$AY$1,DD$1059,Inputs!$X614:$AY614))</f>
        <v>4.59842509771447</v>
      </c>
      <c r="DE614" s="324" t="n">
        <f aca="false">(SUMIF(Inputs!$X$1:$AY$1,DE$1059,Inputs!$X614:$AY614))</f>
        <v>4.59842509771447</v>
      </c>
      <c r="DF614" s="324" t="n">
        <f aca="false">(SUMIF(Inputs!$X$1:$AY$1,DF$1059,Inputs!$X614:$AY614))</f>
        <v>4.3632427383281</v>
      </c>
      <c r="DG614" s="324" t="n">
        <f aca="false">(SUMIF(Inputs!$X$1:$AY$1,DG$1059,Inputs!$X614:$AY614))</f>
        <v>4.3632427383281</v>
      </c>
      <c r="DH614" s="324" t="n">
        <f aca="false">(SUMIF(Inputs!$X$1:$AY$1,DH$1059,Inputs!$X614:$AY614))</f>
        <v>4.3632427383281</v>
      </c>
      <c r="DI614" s="324" t="n">
        <f aca="false">(SUMIF(Inputs!$X$1:$AY$1,DI$1059,Inputs!$X614:$AY614))</f>
        <v>4.3632427383281</v>
      </c>
      <c r="DJ614" s="324" t="n">
        <f aca="false">(SUMIF(Inputs!$X$1:$AY$1,DJ$1059,Inputs!$X614:$AY614))</f>
        <v>4.4567124497932</v>
      </c>
      <c r="DK614" s="324" t="n">
        <f aca="false">(SUMIF(Inputs!$X$1:$AY$1,DK$1059,Inputs!$X614:$AY614))</f>
        <v>4.4567124497932</v>
      </c>
      <c r="DL614" s="324" t="n">
        <f aca="false">(SUMIF(Inputs!$X$1:$AY$1,DL$1059,Inputs!$X614:$AY614))</f>
        <v>4.4567124497932</v>
      </c>
      <c r="DM614" s="324" t="n">
        <f aca="false">(SUMIF(Inputs!$X$1:$AY$1,DM$1059,Inputs!$X614:$AY614))</f>
        <v>4.4567124497932</v>
      </c>
      <c r="DN614" s="324" t="n">
        <f aca="false">(SUMIF(Inputs!$X$1:$AY$1,DN$1059,Inputs!$X614:$AY614))</f>
        <v>4.2076431114612</v>
      </c>
      <c r="DO614" s="324" t="n">
        <f aca="false">(SUMIF(Inputs!$X$1:$AY$1,DO$1059,Inputs!$X614:$AY614))</f>
        <v>4.2076431114612</v>
      </c>
      <c r="DP614" s="324" t="n">
        <f aca="false">(SUMIF(Inputs!$X$1:$AY$1,DP$1059,Inputs!$X614:$AY614))</f>
        <v>4.2076431114612</v>
      </c>
      <c r="DQ614" s="324" t="n">
        <f aca="false">(SUMIF(Inputs!$X$1:$AY$1,DQ$1059,Inputs!$X614:$AY614))</f>
        <v>4.2076431114612</v>
      </c>
      <c r="DR614" s="324" t="n">
        <f aca="false">(SUMIF(Inputs!$X$1:$AY$1,DR$1059,Inputs!$X614:$AY614))</f>
        <v>4.02762432374118</v>
      </c>
      <c r="DS614" s="324" t="n">
        <f aca="false">(SUMIF(Inputs!$X$1:$AY$1,DS$1059,Inputs!$X614:$AY614))</f>
        <v>4.02762432374118</v>
      </c>
      <c r="DT614" s="324" t="n">
        <f aca="false">(SUMIF(Inputs!$X$1:$AY$1,DT$1059,Inputs!$X614:$AY614))</f>
        <v>4.02762432374118</v>
      </c>
      <c r="DU614" s="324" t="n">
        <f aca="false">(SUMIF(Inputs!$X$1:$AY$1,DU$1059,Inputs!$X614:$AY614))</f>
        <v>4.02762432374118</v>
      </c>
      <c r="DV614" s="324" t="n">
        <f aca="false">(SUMIF(Inputs!$X$1:$AY$1,DV$1059,Inputs!$X614:$AY614))</f>
        <v>4.02434853605267</v>
      </c>
      <c r="DW614" s="324" t="n">
        <f aca="false">(SUMIF(Inputs!$X$1:$AY$1,DW$1059,Inputs!$X614:$AY614))</f>
        <v>4.02434853605267</v>
      </c>
      <c r="DX614" s="324" t="n">
        <f aca="false">(SUMIF(Inputs!$X$1:$AY$1,DX$1059,Inputs!$X614:$AY614))</f>
        <v>4.02434853605267</v>
      </c>
      <c r="DY614" s="324" t="n">
        <f aca="false">(SUMIF(Inputs!$X$1:$AY$1,DY$1059,Inputs!$X614:$AY614))</f>
        <v>4.02434853605267</v>
      </c>
      <c r="DZ614" s="324" t="n">
        <f aca="false">(SUMIF(Inputs!$X$1:$AY$1,DZ$1059,Inputs!$X614:$AY614))</f>
        <v>4.02434853605267</v>
      </c>
      <c r="EA614" s="324" t="n">
        <f aca="false">(SUMIF(Inputs!$X$1:$AY$1,EA$1059,Inputs!$X614:$AY614))</f>
        <v>4.02434853605267</v>
      </c>
      <c r="EB614" s="324" t="n">
        <f aca="false">(SUMIF(Inputs!$X$1:$AY$1,EB$1059,Inputs!$X614:$AY614))</f>
        <v>4.02434853605267</v>
      </c>
      <c r="EC614" s="324" t="n">
        <f aca="false">(SUMIF(Inputs!$X$1:$AY$1,EC$1059,Inputs!$X614:$AY614))</f>
        <v>4.02434853605267</v>
      </c>
      <c r="ED614" s="324" t="n">
        <f aca="false">(SUMIF(Inputs!$X$1:$AY$1,ED$1059,Inputs!$X614:$AY614))</f>
        <v>4.02434853605267</v>
      </c>
      <c r="EE614" s="324" t="n">
        <f aca="false">(SUMIF(Inputs!$X$1:$AY$1,EE$1059,Inputs!$X614:$AY614))</f>
        <v>4.02434853605267</v>
      </c>
      <c r="EF614" s="324" t="n">
        <f aca="false">(SUMIF(Inputs!$X$1:$AY$1,EF$1059,Inputs!$X614:$AY614))</f>
        <v>4.02434853605267</v>
      </c>
      <c r="EG614" s="324" t="n">
        <f aca="false">(SUMIF(Inputs!$X$1:$AY$1,EG$1059,Inputs!$X614:$AY614))</f>
        <v>4.02434853605267</v>
      </c>
      <c r="EH614" s="324" t="n">
        <f aca="false">(SUMIF(Inputs!$X$1:$AY$1,EH$1059,Inputs!$X614:$AY614))</f>
        <v>4.02434853605267</v>
      </c>
      <c r="EI614" s="324" t="n">
        <f aca="false">(SUMIF(Inputs!$X$1:$AY$1,EI$1059,Inputs!$X614:$AY614))</f>
        <v>4.02434853605267</v>
      </c>
      <c r="EJ614" s="324" t="n">
        <f aca="false">(SUMIF(Inputs!$X$1:$AY$1,EJ$1059,Inputs!$X614:$AY614))</f>
        <v>4.02434853605267</v>
      </c>
      <c r="EK614" s="324" t="n">
        <f aca="false">(SUMIF(Inputs!$X$1:$AY$1,EK$1059,Inputs!$X614:$AY614))</f>
        <v>4.02434853605267</v>
      </c>
      <c r="EL614" s="324" t="n">
        <f aca="false">(SUMIF(Inputs!$X$1:$AY$1,EL$1059,Inputs!$X614:$AY614))</f>
        <v>4.02434853605267</v>
      </c>
      <c r="EM614" s="324" t="n">
        <f aca="false">(SUMIF(Inputs!$X$1:$AY$1,EM$1059,Inputs!$X614:$AY614))</f>
        <v>4.02434853605267</v>
      </c>
      <c r="EN614" s="324" t="n">
        <f aca="false">(SUMIF(Inputs!$X$1:$AY$1,EN$1059,Inputs!$X614:$AY614))</f>
        <v>4.02434853605267</v>
      </c>
      <c r="EO614" s="324" t="n">
        <f aca="false">(SUMIF(Inputs!$X$1:$AY$1,EO$1059,Inputs!$X614:$AY614))</f>
        <v>4.02434853605267</v>
      </c>
      <c r="EP614" s="324" t="n">
        <f aca="false">(SUMIF(Inputs!$X$1:$AY$1,EP$1059,Inputs!$X614:$AY614))</f>
        <v>4.02434853605267</v>
      </c>
      <c r="EQ614" s="324" t="n">
        <f aca="false">(SUMIF(Inputs!$X$1:$AY$1,EQ$1059,Inputs!$X614:$AY614))</f>
        <v>4.02434853605267</v>
      </c>
      <c r="ER614" s="324" t="n">
        <f aca="false">(SUMIF(Inputs!$X$1:$AY$1,ER$1059,Inputs!$X614:$AY614))</f>
        <v>4.02434853605267</v>
      </c>
      <c r="ES614" s="324" t="n">
        <f aca="false">(SUMIF(Inputs!$X$1:$AY$1,ES$1059,Inputs!$X614:$AY614))</f>
        <v>4.02434853605267</v>
      </c>
      <c r="ET614" s="324" t="n">
        <f aca="false">(SUMIF(Inputs!$X$1:$AY$1,ET$1059,Inputs!$X614:$AY614))</f>
        <v>4.02434853605267</v>
      </c>
      <c r="EU614" s="324" t="n">
        <f aca="false">(SUMIF(Inputs!$X$1:$AY$1,EU$1059,Inputs!$X614:$AY614))</f>
        <v>4.02434853605267</v>
      </c>
      <c r="EV614" s="324" t="n">
        <f aca="false">(SUMIF(Inputs!$X$1:$AY$1,EV$1059,Inputs!$X614:$AY614))</f>
        <v>4.02434853605267</v>
      </c>
      <c r="EW614" s="324" t="n">
        <f aca="false">(SUMIF(Inputs!$X$1:$AY$1,EW$1059,Inputs!$X614:$AY614))</f>
        <v>4.02434853605267</v>
      </c>
      <c r="EX614" s="324" t="n">
        <f aca="false">(SUMIF(Inputs!$X$1:$AY$1,EX$1059,Inputs!$X614:$AY614))</f>
        <v>4.02434853605267</v>
      </c>
      <c r="EY614" s="324" t="n">
        <f aca="false">(SUMIF(Inputs!$X$1:$AY$1,EY$1059,Inputs!$X614:$AY614))</f>
        <v>4.02434853605267</v>
      </c>
      <c r="EZ614" s="324" t="n">
        <f aca="false">(SUMIF(Inputs!$X$1:$AY$1,EZ$1059,Inputs!$X614:$AY614))</f>
        <v>4.02434853605267</v>
      </c>
      <c r="FA614" s="324" t="n">
        <f aca="false">(SUMIF(Inputs!$X$1:$AY$1,FA$1059,Inputs!$X614:$AY614))</f>
        <v>4.02434853605267</v>
      </c>
      <c r="FB614" s="324" t="n">
        <f aca="false">(SUMIF(Inputs!$X$1:$AY$1,FB$1059,Inputs!$X614:$AY614))</f>
        <v>4.02434853605267</v>
      </c>
      <c r="FC614" s="324" t="n">
        <f aca="false">(SUMIF(Inputs!$X$1:$AY$1,FC$1059,Inputs!$X614:$AY614))</f>
        <v>4.02434853605267</v>
      </c>
      <c r="FD614" s="324" t="n">
        <f aca="false">(SUMIF(Inputs!$X$1:$AY$1,FD$1059,Inputs!$X614:$AY614))</f>
        <v>4.02434853605267</v>
      </c>
      <c r="FE614" s="324" t="n">
        <f aca="false">(SUMIF(Inputs!$X$1:$AY$1,FE$1059,Inputs!$X614:$AY614))</f>
        <v>4.02434853605267</v>
      </c>
      <c r="FF614" s="324" t="n">
        <f aca="false">(SUMIF(Inputs!$X$1:$AY$1,FF$1059,Inputs!$X614:$AY614))</f>
        <v>4.02434853605267</v>
      </c>
      <c r="FG614" s="324" t="n">
        <f aca="false">(SUMIF(Inputs!$X$1:$AY$1,FG$1059,Inputs!$X614:$AY614))</f>
        <v>4.02434853605267</v>
      </c>
      <c r="FH614" s="324" t="n">
        <f aca="false">(SUMIF(Inputs!$X$1:$AY$1,FH$1059,Inputs!$X614:$AY614))</f>
        <v>4.02434853605267</v>
      </c>
      <c r="FI614" s="324" t="n">
        <f aca="false">(SUMIF(Inputs!$X$1:$AY$1,FI$1059,Inputs!$X614:$AY614))</f>
        <v>4.02434853605267</v>
      </c>
      <c r="FJ614" s="324" t="n">
        <f aca="false">(SUMIF(Inputs!$X$1:$AY$1,FJ$1059,Inputs!$X614:$AY614))</f>
        <v>4.02434853605267</v>
      </c>
      <c r="FK614" s="324" t="n">
        <f aca="false">(SUMIF(Inputs!$X$1:$AY$1,FK$1059,Inputs!$X614:$AY614))</f>
        <v>4.02434853605267</v>
      </c>
      <c r="FL614" s="324" t="n">
        <f aca="false">(SUMIF(Inputs!$X$1:$AY$1,FL$1059,Inputs!$X614:$AY614))</f>
        <v>4.02434853605267</v>
      </c>
      <c r="FM614" s="324" t="n">
        <f aca="false">(SUMIF(Inputs!$X$1:$AY$1,FM$1059,Inputs!$X614:$AY614))</f>
        <v>4.02434853605267</v>
      </c>
      <c r="FN614" s="324" t="n">
        <f aca="false">(SUMIF(Inputs!$X$1:$AY$1,FN$1059,Inputs!$X614:$AY614))</f>
        <v>4.02434853605267</v>
      </c>
      <c r="FO614" s="324" t="n">
        <f aca="false">(SUMIF(Inputs!$X$1:$AY$1,FO$1059,Inputs!$X614:$AY614))</f>
        <v>4.02434853605267</v>
      </c>
      <c r="FP614" s="324" t="n">
        <f aca="false">(SUMIF(Inputs!$X$1:$AY$1,FP$1059,Inputs!$X614:$AY614))</f>
        <v>4.02434853605267</v>
      </c>
      <c r="FQ614" s="324" t="n">
        <f aca="false">(SUMIF(Inputs!$X$1:$AY$1,FQ$1059,Inputs!$X614:$AY614))</f>
        <v>4.02434853605267</v>
      </c>
      <c r="FR614" s="324" t="n">
        <f aca="false">(SUMIF(Inputs!$X$1:$AY$1,FR$1059,Inputs!$X614:$AY614))</f>
        <v>4.02434853605267</v>
      </c>
      <c r="FS614" s="324" t="n">
        <f aca="false">(SUMIF(Inputs!$X$1:$AY$1,FS$1059,Inputs!$X614:$AY614))</f>
        <v>4.02434853605267</v>
      </c>
      <c r="FT614" s="324" t="n">
        <f aca="false">(SUMIF(Inputs!$X$1:$AY$1,FT$1059,Inputs!$X614:$AY614))</f>
        <v>4.02434853605267</v>
      </c>
      <c r="FU614" s="324" t="n">
        <f aca="false">(SUMIF(Inputs!$X$1:$AY$1,FU$1059,Inputs!$X614:$AY614))</f>
        <v>4.02434853605267</v>
      </c>
      <c r="FV614" s="324" t="n">
        <f aca="false">FU614</f>
        <v>4.02434853605267</v>
      </c>
      <c r="FW614" s="324" t="n">
        <f aca="false">FV614</f>
        <v>4.02434853605267</v>
      </c>
      <c r="FX614" s="324" t="n">
        <f aca="false">FW614</f>
        <v>4.02434853605267</v>
      </c>
      <c r="FY614" s="324" t="n">
        <f aca="false">FX614</f>
        <v>4.02434853605267</v>
      </c>
      <c r="FZ614" s="324" t="n">
        <f aca="false">FY614</f>
        <v>4.02434853605267</v>
      </c>
      <c r="GA614" s="324" t="n">
        <f aca="false">FZ614</f>
        <v>4.02434853605267</v>
      </c>
      <c r="GB614" s="324" t="n">
        <f aca="false">GA614</f>
        <v>4.02434853605267</v>
      </c>
      <c r="GC614" s="324" t="n">
        <f aca="false">GB614</f>
        <v>4.02434853605267</v>
      </c>
      <c r="GD614" s="324" t="n">
        <f aca="false">GC614</f>
        <v>4.02434853605267</v>
      </c>
      <c r="GE614" s="324" t="n">
        <f aca="false">GD614</f>
        <v>4.02434853605267</v>
      </c>
      <c r="GF614" s="324" t="n">
        <f aca="false">GE614</f>
        <v>4.02434853605267</v>
      </c>
      <c r="GG614" s="324" t="n">
        <f aca="false">GF614</f>
        <v>4.02434853605267</v>
      </c>
      <c r="GH614" s="324" t="n">
        <f aca="false">GG614</f>
        <v>4.02434853605267</v>
      </c>
      <c r="GI614" s="324" t="n">
        <f aca="false">GH614</f>
        <v>4.02434853605267</v>
      </c>
      <c r="GJ614" s="324" t="n">
        <f aca="false">GI614</f>
        <v>4.02434853605267</v>
      </c>
      <c r="GK614" s="324" t="n">
        <f aca="false">GJ614</f>
        <v>4.02434853605267</v>
      </c>
      <c r="GL614" s="324" t="n">
        <f aca="false">GK614</f>
        <v>4.02434853605267</v>
      </c>
      <c r="GM614" s="324" t="n">
        <f aca="false">GL614</f>
        <v>4.02434853605267</v>
      </c>
      <c r="GN614" s="324" t="n">
        <f aca="false">GM614</f>
        <v>4.02434853605267</v>
      </c>
      <c r="GO614" s="324" t="n">
        <f aca="false">GN614</f>
        <v>4.02434853605267</v>
      </c>
      <c r="GP614" s="324" t="n">
        <f aca="false">GO614</f>
        <v>4.02434853605267</v>
      </c>
      <c r="GQ614" s="324" t="n">
        <f aca="false">GP614</f>
        <v>4.02434853605267</v>
      </c>
      <c r="GR614" s="324" t="n">
        <f aca="false">GQ614</f>
        <v>4.02434853605267</v>
      </c>
      <c r="GS614" s="324" t="n">
        <f aca="false">GR614</f>
        <v>4.02434853605267</v>
      </c>
      <c r="GT614" s="324" t="n">
        <f aca="false">GS614</f>
        <v>4.02434853605267</v>
      </c>
      <c r="GU614" s="324" t="n">
        <f aca="false">GT614</f>
        <v>4.02434853605267</v>
      </c>
      <c r="GV614" s="324" t="n">
        <f aca="false">GU614</f>
        <v>4.02434853605267</v>
      </c>
      <c r="GW614" s="324" t="n">
        <f aca="false">GV614</f>
        <v>4.02434853605267</v>
      </c>
      <c r="GX614" s="324" t="n">
        <f aca="false">GW614</f>
        <v>4.02434853605267</v>
      </c>
      <c r="GY614" s="324" t="n">
        <f aca="false">GX614</f>
        <v>4.02434853605267</v>
      </c>
      <c r="GZ614" s="324" t="n">
        <f aca="false">GY614</f>
        <v>4.02434853605267</v>
      </c>
      <c r="HA614" s="324" t="n">
        <f aca="false">GZ614</f>
        <v>4.02434853605267</v>
      </c>
    </row>
    <row r="615" customFormat="false" ht="15" hidden="false" customHeight="false" outlineLevel="0" collapsed="false">
      <c r="A615" s="345"/>
      <c r="B615" s="346"/>
      <c r="C615" s="400"/>
      <c r="D615" s="346"/>
      <c r="E615" s="397"/>
      <c r="F615" s="399"/>
      <c r="G615" s="397"/>
      <c r="H615" s="397"/>
      <c r="I615" s="397"/>
    </row>
    <row r="616" customFormat="false" ht="15" hidden="false" customHeight="false" outlineLevel="0" collapsed="false">
      <c r="A616" s="345"/>
      <c r="B616" s="346"/>
      <c r="C616" s="400"/>
      <c r="D616" s="346"/>
      <c r="E616" s="397"/>
      <c r="F616" s="399"/>
      <c r="G616" s="397"/>
      <c r="H616" s="397"/>
      <c r="I616" s="397"/>
    </row>
    <row r="617" customFormat="false" ht="15" hidden="false" customHeight="false" outlineLevel="0" collapsed="false">
      <c r="A617" s="345"/>
      <c r="B617" s="346"/>
      <c r="C617" s="400"/>
      <c r="D617" s="346"/>
      <c r="E617" s="397"/>
      <c r="F617" s="399"/>
      <c r="G617" s="397"/>
      <c r="H617" s="397"/>
      <c r="I617" s="397"/>
    </row>
    <row r="618" customFormat="false" ht="15" hidden="false" customHeight="false" outlineLevel="0" collapsed="false">
      <c r="A618" s="345"/>
      <c r="B618" s="346"/>
      <c r="C618" s="400"/>
      <c r="D618" s="346"/>
      <c r="E618" s="397"/>
      <c r="F618" s="399"/>
      <c r="G618" s="397"/>
      <c r="H618" s="397"/>
      <c r="I618" s="397"/>
    </row>
    <row r="619" customFormat="false" ht="15" hidden="false" customHeight="false" outlineLevel="0" collapsed="false">
      <c r="A619" s="345"/>
      <c r="B619" s="346"/>
      <c r="C619" s="400"/>
      <c r="D619" s="346"/>
      <c r="E619" s="397"/>
      <c r="F619" s="399"/>
      <c r="G619" s="397"/>
      <c r="H619" s="397"/>
      <c r="I619" s="397"/>
    </row>
    <row r="620" customFormat="false" ht="15" hidden="false" customHeight="false" outlineLevel="0" collapsed="false">
      <c r="A620" s="345"/>
      <c r="B620" s="346"/>
      <c r="C620" s="400"/>
      <c r="D620" s="346"/>
      <c r="E620" s="397"/>
      <c r="F620" s="399"/>
      <c r="G620" s="397"/>
      <c r="H620" s="397"/>
      <c r="I620" s="397"/>
    </row>
    <row r="621" customFormat="false" ht="15" hidden="false" customHeight="false" outlineLevel="0" collapsed="false">
      <c r="A621" s="345"/>
      <c r="B621" s="346"/>
      <c r="C621" s="400"/>
      <c r="D621" s="346"/>
      <c r="E621" s="397"/>
      <c r="F621" s="399"/>
      <c r="G621" s="397"/>
      <c r="H621" s="397"/>
      <c r="I621" s="397"/>
    </row>
    <row r="622" customFormat="false" ht="15" hidden="false" customHeight="false" outlineLevel="0" collapsed="false">
      <c r="A622" s="345"/>
      <c r="B622" s="346"/>
      <c r="C622" s="400"/>
      <c r="D622" s="346"/>
      <c r="E622" s="397"/>
      <c r="F622" s="399"/>
      <c r="G622" s="397"/>
      <c r="H622" s="397"/>
      <c r="I622" s="397"/>
    </row>
    <row r="623" customFormat="false" ht="15" hidden="false" customHeight="false" outlineLevel="0" collapsed="false">
      <c r="A623" s="345"/>
      <c r="B623" s="346"/>
      <c r="C623" s="400"/>
      <c r="D623" s="346"/>
      <c r="E623" s="397"/>
      <c r="F623" s="399"/>
      <c r="G623" s="397"/>
      <c r="H623" s="397"/>
      <c r="I623" s="397"/>
    </row>
    <row r="624" customFormat="false" ht="15" hidden="false" customHeight="false" outlineLevel="0" collapsed="false">
      <c r="A624" s="345"/>
      <c r="B624" s="346"/>
      <c r="C624" s="400"/>
      <c r="D624" s="346"/>
      <c r="E624" s="397"/>
      <c r="F624" s="399"/>
      <c r="G624" s="397"/>
      <c r="H624" s="397"/>
      <c r="I624" s="397"/>
    </row>
    <row r="625" customFormat="false" ht="15" hidden="false" customHeight="false" outlineLevel="0" collapsed="false">
      <c r="A625" s="345" t="s">
        <v>99</v>
      </c>
      <c r="B625" s="346" t="s">
        <v>499</v>
      </c>
      <c r="C625" s="400" t="s">
        <v>506</v>
      </c>
      <c r="D625" s="346" t="s">
        <v>320</v>
      </c>
      <c r="E625" s="397"/>
      <c r="F625" s="399" t="s">
        <v>564</v>
      </c>
      <c r="G625" s="397" t="s">
        <v>12</v>
      </c>
      <c r="H625" s="397"/>
      <c r="I625" s="397"/>
      <c r="CP625" s="411" t="n">
        <v>0.244386720864213</v>
      </c>
      <c r="CQ625" s="411" t="n">
        <v>0.635405474246954</v>
      </c>
      <c r="CR625" s="411" t="n">
        <v>0.830914850938324</v>
      </c>
      <c r="CS625" s="411" t="n">
        <v>0.244386720864213</v>
      </c>
      <c r="CT625" s="411" t="n">
        <v>0.254386720864213</v>
      </c>
      <c r="CU625" s="411" t="n">
        <v>0.661405474246954</v>
      </c>
      <c r="CV625" s="411" t="n">
        <v>0.864914850938324</v>
      </c>
      <c r="CW625" s="411" t="n">
        <v>0.254386720864213</v>
      </c>
      <c r="CX625" s="411" t="n">
        <v>0.259386720864213</v>
      </c>
      <c r="CY625" s="411" t="n">
        <v>0.674405474246954</v>
      </c>
      <c r="CZ625" s="411" t="n">
        <v>0.881914850938324</v>
      </c>
      <c r="DA625" s="411" t="n">
        <v>0.259386720864213</v>
      </c>
      <c r="DB625" s="411" t="n">
        <v>0.259386720864213</v>
      </c>
      <c r="DC625" s="411" t="n">
        <v>0.674405474246954</v>
      </c>
      <c r="DD625" s="411" t="n">
        <v>0.881914850938324</v>
      </c>
      <c r="DE625" s="411" t="n">
        <v>0.259386720864213</v>
      </c>
      <c r="DF625" s="411" t="n">
        <v>0.259386720864213</v>
      </c>
      <c r="DG625" s="411" t="n">
        <v>0.674405474246954</v>
      </c>
      <c r="DH625" s="411" t="n">
        <v>0.881914850938324</v>
      </c>
      <c r="DI625" s="411" t="n">
        <v>0.259386720864213</v>
      </c>
      <c r="DJ625" s="411" t="n">
        <v>0.259386720864213</v>
      </c>
      <c r="DK625" s="411" t="n">
        <v>0.674405474246954</v>
      </c>
      <c r="DL625" s="411" t="n">
        <v>0.881914850938324</v>
      </c>
      <c r="DM625" s="411" t="n">
        <v>0.259386720864213</v>
      </c>
      <c r="DN625" s="411" t="n">
        <v>0.259386720864213</v>
      </c>
      <c r="DO625" s="411" t="n">
        <v>0.674405474246954</v>
      </c>
      <c r="DP625" s="411" t="n">
        <v>0.881914850938324</v>
      </c>
      <c r="DQ625" s="411" t="n">
        <v>0.259386720864213</v>
      </c>
      <c r="DR625" s="411" t="n">
        <v>0.259386720864213</v>
      </c>
      <c r="DS625" s="411" t="n">
        <v>0.674405474246954</v>
      </c>
      <c r="DT625" s="411" t="n">
        <v>0.881914850938324</v>
      </c>
      <c r="DU625" s="411" t="n">
        <v>0.259386720864213</v>
      </c>
      <c r="DV625" s="411" t="n">
        <v>0.259386720864213</v>
      </c>
      <c r="DW625" s="411" t="n">
        <v>0.674405474246954</v>
      </c>
      <c r="DX625" s="411" t="n">
        <v>0.881914850938324</v>
      </c>
      <c r="DY625" s="411" t="n">
        <v>0.259386720864213</v>
      </c>
      <c r="DZ625" s="411" t="n">
        <v>0.259386720864213</v>
      </c>
      <c r="EA625" s="411" t="n">
        <v>0.674405474246954</v>
      </c>
      <c r="EB625" s="411" t="n">
        <v>0.881914850938324</v>
      </c>
      <c r="EC625" s="411" t="n">
        <v>0.259386720864213</v>
      </c>
      <c r="ED625" s="411" t="n">
        <v>0.259386720864213</v>
      </c>
      <c r="EE625" s="411" t="n">
        <v>0.674405474246954</v>
      </c>
      <c r="EF625" s="411" t="n">
        <v>0.881914850938324</v>
      </c>
      <c r="EG625" s="411" t="n">
        <v>0.259386720864213</v>
      </c>
      <c r="EH625" s="411" t="n">
        <v>0.259386720864213</v>
      </c>
      <c r="EI625" s="411" t="n">
        <v>0.674405474246954</v>
      </c>
      <c r="EJ625" s="411" t="n">
        <v>0.881914850938324</v>
      </c>
      <c r="EK625" s="411" t="n">
        <v>0.259386720864213</v>
      </c>
      <c r="EL625" s="411" t="n">
        <v>0.259386720864213</v>
      </c>
      <c r="EM625" s="411" t="n">
        <v>0.674405474246954</v>
      </c>
      <c r="EN625" s="411" t="n">
        <v>0.881914850938324</v>
      </c>
      <c r="EO625" s="411" t="n">
        <v>0.259386720864213</v>
      </c>
      <c r="EP625" s="411" t="n">
        <v>0.259386720864213</v>
      </c>
      <c r="EQ625" s="411" t="n">
        <v>0.674405474246954</v>
      </c>
      <c r="ER625" s="411" t="n">
        <v>0.881914850938324</v>
      </c>
      <c r="ES625" s="411" t="n">
        <v>0.259386720864213</v>
      </c>
      <c r="ET625" s="411" t="n">
        <v>0.259386720864213</v>
      </c>
      <c r="EU625" s="411" t="n">
        <v>0.674405474246954</v>
      </c>
      <c r="EV625" s="411" t="n">
        <v>0.881914850938324</v>
      </c>
      <c r="EW625" s="411" t="n">
        <v>0.259386720864213</v>
      </c>
      <c r="EX625" s="411" t="n">
        <v>0.259386720864213</v>
      </c>
      <c r="EY625" s="411" t="n">
        <v>0.674405474246954</v>
      </c>
      <c r="EZ625" s="411" t="n">
        <v>0.881914850938324</v>
      </c>
      <c r="FA625" s="411" t="n">
        <v>0.259386720864213</v>
      </c>
      <c r="FB625" s="411" t="n">
        <v>0.259386720864213</v>
      </c>
      <c r="FC625" s="411" t="n">
        <v>0.674405474246954</v>
      </c>
      <c r="FD625" s="411" t="n">
        <v>0.881914850938324</v>
      </c>
      <c r="FE625" s="411" t="n">
        <v>0.259386720864213</v>
      </c>
      <c r="FF625" s="411" t="n">
        <v>0.259386720864213</v>
      </c>
      <c r="FG625" s="411" t="n">
        <v>0.674405474246954</v>
      </c>
      <c r="FH625" s="411" t="n">
        <v>0.881914850938324</v>
      </c>
      <c r="FI625" s="411" t="n">
        <v>0.259386720864213</v>
      </c>
      <c r="FJ625" s="411" t="n">
        <v>0.259386720864213</v>
      </c>
      <c r="FK625" s="411" t="n">
        <v>0.674405474246954</v>
      </c>
      <c r="FL625" s="411" t="n">
        <v>0.881914850938324</v>
      </c>
      <c r="FM625" s="411" t="n">
        <v>0.259386720864213</v>
      </c>
      <c r="FN625" s="411" t="n">
        <v>0.259386720864213</v>
      </c>
      <c r="FO625" s="411" t="n">
        <v>0.674405474246954</v>
      </c>
      <c r="FP625" s="411" t="n">
        <v>0.881914850938324</v>
      </c>
      <c r="FQ625" s="411" t="n">
        <v>0.259386720864213</v>
      </c>
      <c r="FR625" s="411" t="n">
        <v>0.259386720864213</v>
      </c>
      <c r="FS625" s="411" t="n">
        <v>0.674405474246954</v>
      </c>
      <c r="FT625" s="411" t="n">
        <v>0.881914850938324</v>
      </c>
      <c r="FU625" s="411" t="n">
        <v>0.259386720864213</v>
      </c>
      <c r="FV625" s="411" t="n">
        <v>0.259386720864213</v>
      </c>
      <c r="FW625" s="411" t="n">
        <v>0.674405474246954</v>
      </c>
      <c r="FX625" s="411" t="n">
        <v>0.881914850938324</v>
      </c>
      <c r="FY625" s="411" t="n">
        <v>0.259386720864213</v>
      </c>
      <c r="FZ625" s="411" t="n">
        <v>0.259386720864213</v>
      </c>
      <c r="GA625" s="411" t="n">
        <v>0.674405474246954</v>
      </c>
      <c r="GB625" s="411" t="n">
        <v>0.881914850938324</v>
      </c>
      <c r="GC625" s="411" t="n">
        <v>0.259386720864213</v>
      </c>
      <c r="GD625" s="411" t="n">
        <v>0.259386720864213</v>
      </c>
      <c r="GE625" s="411" t="n">
        <v>0.674405474246954</v>
      </c>
      <c r="GF625" s="411" t="n">
        <v>0.881914850938324</v>
      </c>
      <c r="GG625" s="411" t="n">
        <v>0.259386720864213</v>
      </c>
      <c r="GH625" s="284" t="n">
        <f aca="false">GD625</f>
        <v>0.259386720864213</v>
      </c>
      <c r="GI625" s="284" t="n">
        <f aca="false">GE625</f>
        <v>0.674405474246954</v>
      </c>
      <c r="GJ625" s="284" t="n">
        <f aca="false">GF625</f>
        <v>0.881914850938324</v>
      </c>
      <c r="GK625" s="284" t="n">
        <f aca="false">GG625</f>
        <v>0.259386720864213</v>
      </c>
      <c r="GL625" s="284" t="n">
        <f aca="false">GH625</f>
        <v>0.259386720864213</v>
      </c>
      <c r="GM625" s="284" t="n">
        <f aca="false">GI625</f>
        <v>0.674405474246954</v>
      </c>
      <c r="GN625" s="284" t="n">
        <f aca="false">GJ625</f>
        <v>0.881914850938324</v>
      </c>
      <c r="GO625" s="284" t="n">
        <f aca="false">GK625</f>
        <v>0.259386720864213</v>
      </c>
      <c r="GP625" s="284" t="n">
        <f aca="false">GL625</f>
        <v>0.259386720864213</v>
      </c>
      <c r="GQ625" s="284" t="n">
        <f aca="false">GM625</f>
        <v>0.674405474246954</v>
      </c>
      <c r="GR625" s="284" t="n">
        <f aca="false">GN625</f>
        <v>0.881914850938324</v>
      </c>
      <c r="GS625" s="284" t="n">
        <f aca="false">GO625</f>
        <v>0.259386720864213</v>
      </c>
      <c r="GT625" s="284" t="n">
        <f aca="false">GP625</f>
        <v>0.259386720864213</v>
      </c>
      <c r="GU625" s="284" t="n">
        <f aca="false">GQ625</f>
        <v>0.674405474246954</v>
      </c>
      <c r="GV625" s="284" t="n">
        <f aca="false">GR625</f>
        <v>0.881914850938324</v>
      </c>
      <c r="GW625" s="284" t="n">
        <f aca="false">GS625</f>
        <v>0.259386720864213</v>
      </c>
      <c r="GX625" s="284" t="n">
        <f aca="false">GT625</f>
        <v>0.259386720864213</v>
      </c>
      <c r="GY625" s="284" t="n">
        <f aca="false">GU625</f>
        <v>0.674405474246954</v>
      </c>
      <c r="GZ625" s="284" t="n">
        <f aca="false">GV625</f>
        <v>0.881914850938324</v>
      </c>
      <c r="HA625" s="284" t="n">
        <f aca="false">GW625</f>
        <v>0.259386720864213</v>
      </c>
    </row>
    <row r="626" customFormat="false" ht="15" hidden="false" customHeight="false" outlineLevel="0" collapsed="false">
      <c r="A626" s="345" t="s">
        <v>99</v>
      </c>
      <c r="B626" s="346" t="s">
        <v>499</v>
      </c>
      <c r="C626" s="400" t="s">
        <v>506</v>
      </c>
      <c r="D626" s="346" t="s">
        <v>320</v>
      </c>
      <c r="E626" s="397"/>
      <c r="F626" s="399" t="s">
        <v>565</v>
      </c>
      <c r="G626" s="397" t="s">
        <v>12</v>
      </c>
      <c r="H626" s="397"/>
      <c r="I626" s="397"/>
      <c r="CP626" s="411" t="n">
        <v>0.224074970927247</v>
      </c>
      <c r="CQ626" s="411" t="n">
        <v>0.582594924410841</v>
      </c>
      <c r="CR626" s="411" t="n">
        <v>0.761854901152638</v>
      </c>
      <c r="CS626" s="411" t="n">
        <v>0.224074970927247</v>
      </c>
      <c r="CT626" s="411" t="n">
        <v>0.234074970927247</v>
      </c>
      <c r="CU626" s="411" t="n">
        <v>0.608594924410841</v>
      </c>
      <c r="CV626" s="411" t="n">
        <v>0.795854901152638</v>
      </c>
      <c r="CW626" s="411" t="n">
        <v>0.234074970927247</v>
      </c>
      <c r="CX626" s="411" t="n">
        <v>0.239074970927247</v>
      </c>
      <c r="CY626" s="411" t="n">
        <v>0.621594924410841</v>
      </c>
      <c r="CZ626" s="411" t="n">
        <v>0.812854901152638</v>
      </c>
      <c r="DA626" s="411" t="n">
        <v>0.239074970927247</v>
      </c>
      <c r="DB626" s="411" t="n">
        <v>0.239074970927247</v>
      </c>
      <c r="DC626" s="411" t="n">
        <v>0.621594924410841</v>
      </c>
      <c r="DD626" s="411" t="n">
        <v>0.812854901152638</v>
      </c>
      <c r="DE626" s="411" t="n">
        <v>0.239074970927247</v>
      </c>
      <c r="DF626" s="411" t="n">
        <v>0.239074970927247</v>
      </c>
      <c r="DG626" s="411" t="n">
        <v>0.621594924410841</v>
      </c>
      <c r="DH626" s="411" t="n">
        <v>0.812854901152638</v>
      </c>
      <c r="DI626" s="411" t="n">
        <v>0.239074970927247</v>
      </c>
      <c r="DJ626" s="411" t="n">
        <v>0.239074970927247</v>
      </c>
      <c r="DK626" s="411" t="n">
        <v>0.621594924410841</v>
      </c>
      <c r="DL626" s="411" t="n">
        <v>0.812854901152638</v>
      </c>
      <c r="DM626" s="411" t="n">
        <v>0.239074970927247</v>
      </c>
      <c r="DN626" s="411" t="n">
        <v>0.239074970927247</v>
      </c>
      <c r="DO626" s="411" t="n">
        <v>0.621594924410841</v>
      </c>
      <c r="DP626" s="411" t="n">
        <v>0.812854901152638</v>
      </c>
      <c r="DQ626" s="411" t="n">
        <v>0.239074970927247</v>
      </c>
      <c r="DR626" s="411" t="n">
        <v>0.239074970927247</v>
      </c>
      <c r="DS626" s="411" t="n">
        <v>0.621594924410841</v>
      </c>
      <c r="DT626" s="411" t="n">
        <v>0.812854901152638</v>
      </c>
      <c r="DU626" s="411" t="n">
        <v>0.239074970927247</v>
      </c>
      <c r="DV626" s="411" t="n">
        <v>0.239074970927247</v>
      </c>
      <c r="DW626" s="411" t="n">
        <v>0.621594924410841</v>
      </c>
      <c r="DX626" s="411" t="n">
        <v>0.812854901152638</v>
      </c>
      <c r="DY626" s="411" t="n">
        <v>0.239074970927247</v>
      </c>
      <c r="DZ626" s="411" t="n">
        <v>0.239074970927247</v>
      </c>
      <c r="EA626" s="411" t="n">
        <v>0.621594924410841</v>
      </c>
      <c r="EB626" s="411" t="n">
        <v>0.812854901152638</v>
      </c>
      <c r="EC626" s="411" t="n">
        <v>0.239074970927247</v>
      </c>
      <c r="ED626" s="411" t="n">
        <v>0.239074970927247</v>
      </c>
      <c r="EE626" s="411" t="n">
        <v>0.621594924410841</v>
      </c>
      <c r="EF626" s="411" t="n">
        <v>0.812854901152638</v>
      </c>
      <c r="EG626" s="411" t="n">
        <v>0.239074970927247</v>
      </c>
      <c r="EH626" s="411" t="n">
        <v>0.239074970927247</v>
      </c>
      <c r="EI626" s="411" t="n">
        <v>0.621594924410841</v>
      </c>
      <c r="EJ626" s="411" t="n">
        <v>0.812854901152638</v>
      </c>
      <c r="EK626" s="411" t="n">
        <v>0.239074970927247</v>
      </c>
      <c r="EL626" s="411" t="n">
        <v>0.239074970927247</v>
      </c>
      <c r="EM626" s="411" t="n">
        <v>0.621594924410841</v>
      </c>
      <c r="EN626" s="411" t="n">
        <v>0.812854901152638</v>
      </c>
      <c r="EO626" s="411" t="n">
        <v>0.239074970927247</v>
      </c>
      <c r="EP626" s="411" t="n">
        <v>0.239074970927247</v>
      </c>
      <c r="EQ626" s="411" t="n">
        <v>0.621594924410841</v>
      </c>
      <c r="ER626" s="411" t="n">
        <v>0.812854901152638</v>
      </c>
      <c r="ES626" s="411" t="n">
        <v>0.239074970927247</v>
      </c>
      <c r="ET626" s="411" t="n">
        <v>0.239074970927247</v>
      </c>
      <c r="EU626" s="411" t="n">
        <v>0.621594924410841</v>
      </c>
      <c r="EV626" s="411" t="n">
        <v>0.812854901152638</v>
      </c>
      <c r="EW626" s="411" t="n">
        <v>0.239074970927247</v>
      </c>
      <c r="EX626" s="411" t="n">
        <v>0.239074970927247</v>
      </c>
      <c r="EY626" s="411" t="n">
        <v>0.621594924410841</v>
      </c>
      <c r="EZ626" s="411" t="n">
        <v>0.812854901152638</v>
      </c>
      <c r="FA626" s="411" t="n">
        <v>0.239074970927247</v>
      </c>
      <c r="FB626" s="411" t="n">
        <v>0.239074970927247</v>
      </c>
      <c r="FC626" s="411" t="n">
        <v>0.621594924410841</v>
      </c>
      <c r="FD626" s="411" t="n">
        <v>0.812854901152638</v>
      </c>
      <c r="FE626" s="411" t="n">
        <v>0.239074970927247</v>
      </c>
      <c r="FF626" s="411" t="n">
        <v>0.239074970927247</v>
      </c>
      <c r="FG626" s="411" t="n">
        <v>0.621594924410841</v>
      </c>
      <c r="FH626" s="411" t="n">
        <v>0.812854901152638</v>
      </c>
      <c r="FI626" s="411" t="n">
        <v>0.239074970927247</v>
      </c>
      <c r="FJ626" s="411" t="n">
        <v>0.239074970927247</v>
      </c>
      <c r="FK626" s="411" t="n">
        <v>0.621594924410841</v>
      </c>
      <c r="FL626" s="411" t="n">
        <v>0.812854901152638</v>
      </c>
      <c r="FM626" s="411" t="n">
        <v>0.239074970927247</v>
      </c>
      <c r="FN626" s="411" t="n">
        <v>0.239074970927247</v>
      </c>
      <c r="FO626" s="411" t="n">
        <v>0.621594924410841</v>
      </c>
      <c r="FP626" s="411" t="n">
        <v>0.812854901152638</v>
      </c>
      <c r="FQ626" s="411" t="n">
        <v>0.239074970927247</v>
      </c>
      <c r="FR626" s="411" t="n">
        <v>0.239074970927247</v>
      </c>
      <c r="FS626" s="411" t="n">
        <v>0.621594924410841</v>
      </c>
      <c r="FT626" s="411" t="n">
        <v>0.812854901152638</v>
      </c>
      <c r="FU626" s="411" t="n">
        <v>0.239074970927247</v>
      </c>
      <c r="FV626" s="411" t="n">
        <v>0.239074970927247</v>
      </c>
      <c r="FW626" s="411" t="n">
        <v>0.621594924410841</v>
      </c>
      <c r="FX626" s="411" t="n">
        <v>0.812854901152638</v>
      </c>
      <c r="FY626" s="411" t="n">
        <v>0.239074970927247</v>
      </c>
      <c r="FZ626" s="411" t="n">
        <v>0.239074970927247</v>
      </c>
      <c r="GA626" s="411" t="n">
        <v>0.621594924410841</v>
      </c>
      <c r="GB626" s="411" t="n">
        <v>0.812854901152638</v>
      </c>
      <c r="GC626" s="411" t="n">
        <v>0.239074970927247</v>
      </c>
      <c r="GD626" s="411" t="n">
        <v>0.239074970927247</v>
      </c>
      <c r="GE626" s="411" t="n">
        <v>0.621594924410841</v>
      </c>
      <c r="GF626" s="411" t="n">
        <v>0.812854901152638</v>
      </c>
      <c r="GG626" s="411" t="n">
        <v>0.239074970927247</v>
      </c>
      <c r="GH626" s="284" t="n">
        <f aca="false">GD626</f>
        <v>0.239074970927247</v>
      </c>
      <c r="GI626" s="284" t="n">
        <f aca="false">GE626</f>
        <v>0.621594924410841</v>
      </c>
      <c r="GJ626" s="284" t="n">
        <f aca="false">GF626</f>
        <v>0.812854901152638</v>
      </c>
      <c r="GK626" s="284" t="n">
        <f aca="false">GG626</f>
        <v>0.239074970927247</v>
      </c>
      <c r="GL626" s="284" t="n">
        <f aca="false">GH626</f>
        <v>0.239074970927247</v>
      </c>
      <c r="GM626" s="284" t="n">
        <f aca="false">GI626</f>
        <v>0.621594924410841</v>
      </c>
      <c r="GN626" s="284" t="n">
        <f aca="false">GJ626</f>
        <v>0.812854901152638</v>
      </c>
      <c r="GO626" s="284" t="n">
        <f aca="false">GK626</f>
        <v>0.239074970927247</v>
      </c>
      <c r="GP626" s="284" t="n">
        <f aca="false">GL626</f>
        <v>0.239074970927247</v>
      </c>
      <c r="GQ626" s="284" t="n">
        <f aca="false">GM626</f>
        <v>0.621594924410841</v>
      </c>
      <c r="GR626" s="284" t="n">
        <f aca="false">GN626</f>
        <v>0.812854901152638</v>
      </c>
      <c r="GS626" s="284" t="n">
        <f aca="false">GO626</f>
        <v>0.239074970927247</v>
      </c>
      <c r="GT626" s="284" t="n">
        <f aca="false">GP626</f>
        <v>0.239074970927247</v>
      </c>
      <c r="GU626" s="284" t="n">
        <f aca="false">GQ626</f>
        <v>0.621594924410841</v>
      </c>
      <c r="GV626" s="284" t="n">
        <f aca="false">GR626</f>
        <v>0.812854901152638</v>
      </c>
      <c r="GW626" s="284" t="n">
        <f aca="false">GS626</f>
        <v>0.239074970927247</v>
      </c>
      <c r="GX626" s="284" t="n">
        <f aca="false">GT626</f>
        <v>0.239074970927247</v>
      </c>
      <c r="GY626" s="284" t="n">
        <f aca="false">GU626</f>
        <v>0.621594924410841</v>
      </c>
      <c r="GZ626" s="284" t="n">
        <f aca="false">GV626</f>
        <v>0.812854901152638</v>
      </c>
      <c r="HA626" s="284" t="n">
        <f aca="false">GW626</f>
        <v>0.239074970927247</v>
      </c>
    </row>
    <row r="627" customFormat="false" ht="15" hidden="false" customHeight="false" outlineLevel="0" collapsed="false">
      <c r="A627" s="345" t="s">
        <v>99</v>
      </c>
      <c r="B627" s="346" t="s">
        <v>499</v>
      </c>
      <c r="C627" s="400" t="s">
        <v>506</v>
      </c>
      <c r="D627" s="346" t="s">
        <v>320</v>
      </c>
      <c r="E627" s="397"/>
      <c r="F627" s="399" t="s">
        <v>566</v>
      </c>
      <c r="G627" s="397" t="s">
        <v>12</v>
      </c>
      <c r="H627" s="397"/>
      <c r="I627" s="397"/>
      <c r="CP627" s="411" t="n">
        <v>0.222646758311966</v>
      </c>
      <c r="CQ627" s="411" t="n">
        <v>0.578881571611112</v>
      </c>
      <c r="CR627" s="411" t="n">
        <v>0.756998978260685</v>
      </c>
      <c r="CS627" s="411" t="n">
        <v>0.222646758311966</v>
      </c>
      <c r="CT627" s="411" t="n">
        <v>0.232646758311966</v>
      </c>
      <c r="CU627" s="411" t="n">
        <v>0.604881571611112</v>
      </c>
      <c r="CV627" s="411" t="n">
        <v>0.790998978260685</v>
      </c>
      <c r="CW627" s="411" t="n">
        <v>0.232646758311966</v>
      </c>
      <c r="CX627" s="411" t="n">
        <v>0.237646758311966</v>
      </c>
      <c r="CY627" s="411" t="n">
        <v>0.617881571611112</v>
      </c>
      <c r="CZ627" s="411" t="n">
        <v>0.807998978260685</v>
      </c>
      <c r="DA627" s="411" t="n">
        <v>0.237646758311966</v>
      </c>
      <c r="DB627" s="411" t="n">
        <v>0.237646758311966</v>
      </c>
      <c r="DC627" s="411" t="n">
        <v>0.617881571611112</v>
      </c>
      <c r="DD627" s="411" t="n">
        <v>0.807998978260685</v>
      </c>
      <c r="DE627" s="411" t="n">
        <v>0.237646758311966</v>
      </c>
      <c r="DF627" s="411" t="n">
        <v>0.237646758311966</v>
      </c>
      <c r="DG627" s="411" t="n">
        <v>0.617881571611112</v>
      </c>
      <c r="DH627" s="411" t="n">
        <v>0.807998978260685</v>
      </c>
      <c r="DI627" s="411" t="n">
        <v>0.237646758311966</v>
      </c>
      <c r="DJ627" s="411" t="n">
        <v>0.237646758311966</v>
      </c>
      <c r="DK627" s="411" t="n">
        <v>0.617881571611112</v>
      </c>
      <c r="DL627" s="411" t="n">
        <v>0.807998978260685</v>
      </c>
      <c r="DM627" s="411" t="n">
        <v>0.237646758311966</v>
      </c>
      <c r="DN627" s="411" t="n">
        <v>0.237646758311966</v>
      </c>
      <c r="DO627" s="411" t="n">
        <v>0.617881571611112</v>
      </c>
      <c r="DP627" s="411" t="n">
        <v>0.807998978260685</v>
      </c>
      <c r="DQ627" s="411" t="n">
        <v>0.237646758311966</v>
      </c>
      <c r="DR627" s="411" t="n">
        <v>0.237646758311966</v>
      </c>
      <c r="DS627" s="411" t="n">
        <v>0.617881571611112</v>
      </c>
      <c r="DT627" s="411" t="n">
        <v>0.807998978260685</v>
      </c>
      <c r="DU627" s="411" t="n">
        <v>0.237646758311966</v>
      </c>
      <c r="DV627" s="411" t="n">
        <v>0.237646758311966</v>
      </c>
      <c r="DW627" s="411" t="n">
        <v>0.617881571611112</v>
      </c>
      <c r="DX627" s="411" t="n">
        <v>0.807998978260685</v>
      </c>
      <c r="DY627" s="411" t="n">
        <v>0.237646758311966</v>
      </c>
      <c r="DZ627" s="411" t="n">
        <v>0.237646758311966</v>
      </c>
      <c r="EA627" s="411" t="n">
        <v>0.617881571611112</v>
      </c>
      <c r="EB627" s="411" t="n">
        <v>0.807998978260685</v>
      </c>
      <c r="EC627" s="411" t="n">
        <v>0.237646758311966</v>
      </c>
      <c r="ED627" s="411" t="n">
        <v>0.237646758311966</v>
      </c>
      <c r="EE627" s="411" t="n">
        <v>0.617881571611112</v>
      </c>
      <c r="EF627" s="411" t="n">
        <v>0.807998978260685</v>
      </c>
      <c r="EG627" s="411" t="n">
        <v>0.237646758311966</v>
      </c>
      <c r="EH627" s="411" t="n">
        <v>0.237646758311966</v>
      </c>
      <c r="EI627" s="411" t="n">
        <v>0.617881571611112</v>
      </c>
      <c r="EJ627" s="411" t="n">
        <v>0.807998978260685</v>
      </c>
      <c r="EK627" s="411" t="n">
        <v>0.237646758311966</v>
      </c>
      <c r="EL627" s="411" t="n">
        <v>0.237646758311966</v>
      </c>
      <c r="EM627" s="411" t="n">
        <v>0.617881571611112</v>
      </c>
      <c r="EN627" s="411" t="n">
        <v>0.807998978260685</v>
      </c>
      <c r="EO627" s="411" t="n">
        <v>0.237646758311966</v>
      </c>
      <c r="EP627" s="411" t="n">
        <v>0.237646758311966</v>
      </c>
      <c r="EQ627" s="411" t="n">
        <v>0.617881571611112</v>
      </c>
      <c r="ER627" s="411" t="n">
        <v>0.807998978260685</v>
      </c>
      <c r="ES627" s="411" t="n">
        <v>0.237646758311966</v>
      </c>
      <c r="ET627" s="411" t="n">
        <v>0.237646758311966</v>
      </c>
      <c r="EU627" s="411" t="n">
        <v>0.617881571611112</v>
      </c>
      <c r="EV627" s="411" t="n">
        <v>0.807998978260685</v>
      </c>
      <c r="EW627" s="411" t="n">
        <v>0.237646758311966</v>
      </c>
      <c r="EX627" s="411" t="n">
        <v>0.237646758311966</v>
      </c>
      <c r="EY627" s="411" t="n">
        <v>0.617881571611112</v>
      </c>
      <c r="EZ627" s="411" t="n">
        <v>0.807998978260685</v>
      </c>
      <c r="FA627" s="411" t="n">
        <v>0.237646758311966</v>
      </c>
      <c r="FB627" s="411" t="n">
        <v>0.237646758311966</v>
      </c>
      <c r="FC627" s="411" t="n">
        <v>0.617881571611112</v>
      </c>
      <c r="FD627" s="411" t="n">
        <v>0.807998978260685</v>
      </c>
      <c r="FE627" s="411" t="n">
        <v>0.237646758311966</v>
      </c>
      <c r="FF627" s="411" t="n">
        <v>0.237646758311966</v>
      </c>
      <c r="FG627" s="411" t="n">
        <v>0.617881571611112</v>
      </c>
      <c r="FH627" s="411" t="n">
        <v>0.807998978260685</v>
      </c>
      <c r="FI627" s="411" t="n">
        <v>0.237646758311966</v>
      </c>
      <c r="FJ627" s="411" t="n">
        <v>0.237646758311966</v>
      </c>
      <c r="FK627" s="411" t="n">
        <v>0.617881571611112</v>
      </c>
      <c r="FL627" s="411" t="n">
        <v>0.807998978260685</v>
      </c>
      <c r="FM627" s="411" t="n">
        <v>0.237646758311966</v>
      </c>
      <c r="FN627" s="411" t="n">
        <v>0.237646758311966</v>
      </c>
      <c r="FO627" s="411" t="n">
        <v>0.617881571611112</v>
      </c>
      <c r="FP627" s="411" t="n">
        <v>0.807998978260685</v>
      </c>
      <c r="FQ627" s="411" t="n">
        <v>0.237646758311966</v>
      </c>
      <c r="FR627" s="411" t="n">
        <v>0.237646758311966</v>
      </c>
      <c r="FS627" s="411" t="n">
        <v>0.617881571611112</v>
      </c>
      <c r="FT627" s="411" t="n">
        <v>0.807998978260685</v>
      </c>
      <c r="FU627" s="411" t="n">
        <v>0.237646758311966</v>
      </c>
      <c r="FV627" s="411" t="n">
        <v>0.237646758311966</v>
      </c>
      <c r="FW627" s="411" t="n">
        <v>0.617881571611112</v>
      </c>
      <c r="FX627" s="411" t="n">
        <v>0.807998978260685</v>
      </c>
      <c r="FY627" s="411" t="n">
        <v>0.237646758311966</v>
      </c>
      <c r="FZ627" s="411" t="n">
        <v>0.237646758311966</v>
      </c>
      <c r="GA627" s="411" t="n">
        <v>0.617881571611112</v>
      </c>
      <c r="GB627" s="411" t="n">
        <v>0.807998978260685</v>
      </c>
      <c r="GC627" s="411" t="n">
        <v>0.237646758311966</v>
      </c>
      <c r="GD627" s="411" t="n">
        <v>0.237646758311966</v>
      </c>
      <c r="GE627" s="411" t="n">
        <v>0.617881571611112</v>
      </c>
      <c r="GF627" s="411" t="n">
        <v>0.807998978260685</v>
      </c>
      <c r="GG627" s="411" t="n">
        <v>0.237646758311966</v>
      </c>
      <c r="GH627" s="284" t="n">
        <f aca="false">GD627</f>
        <v>0.237646758311966</v>
      </c>
      <c r="GI627" s="284" t="n">
        <f aca="false">GE627</f>
        <v>0.617881571611112</v>
      </c>
      <c r="GJ627" s="284" t="n">
        <f aca="false">GF627</f>
        <v>0.807998978260685</v>
      </c>
      <c r="GK627" s="284" t="n">
        <f aca="false">GG627</f>
        <v>0.237646758311966</v>
      </c>
      <c r="GL627" s="284" t="n">
        <f aca="false">GH627</f>
        <v>0.237646758311966</v>
      </c>
      <c r="GM627" s="284" t="n">
        <f aca="false">GI627</f>
        <v>0.617881571611112</v>
      </c>
      <c r="GN627" s="284" t="n">
        <f aca="false">GJ627</f>
        <v>0.807998978260685</v>
      </c>
      <c r="GO627" s="284" t="n">
        <f aca="false">GK627</f>
        <v>0.237646758311966</v>
      </c>
      <c r="GP627" s="284" t="n">
        <f aca="false">GL627</f>
        <v>0.237646758311966</v>
      </c>
      <c r="GQ627" s="284" t="n">
        <f aca="false">GM627</f>
        <v>0.617881571611112</v>
      </c>
      <c r="GR627" s="284" t="n">
        <f aca="false">GN627</f>
        <v>0.807998978260685</v>
      </c>
      <c r="GS627" s="284" t="n">
        <f aca="false">GO627</f>
        <v>0.237646758311966</v>
      </c>
      <c r="GT627" s="284" t="n">
        <f aca="false">GP627</f>
        <v>0.237646758311966</v>
      </c>
      <c r="GU627" s="284" t="n">
        <f aca="false">GQ627</f>
        <v>0.617881571611112</v>
      </c>
      <c r="GV627" s="284" t="n">
        <f aca="false">GR627</f>
        <v>0.807998978260685</v>
      </c>
      <c r="GW627" s="284" t="n">
        <f aca="false">GS627</f>
        <v>0.237646758311966</v>
      </c>
      <c r="GX627" s="284" t="n">
        <f aca="false">GT627</f>
        <v>0.237646758311966</v>
      </c>
      <c r="GY627" s="284" t="n">
        <f aca="false">GU627</f>
        <v>0.617881571611112</v>
      </c>
      <c r="GZ627" s="284" t="n">
        <f aca="false">GV627</f>
        <v>0.807998978260685</v>
      </c>
      <c r="HA627" s="284" t="n">
        <f aca="false">GW627</f>
        <v>0.237646758311966</v>
      </c>
    </row>
    <row r="628" customFormat="false" ht="15" hidden="false" customHeight="false" outlineLevel="0" collapsed="false">
      <c r="A628" s="345" t="s">
        <v>99</v>
      </c>
      <c r="B628" s="346" t="s">
        <v>499</v>
      </c>
      <c r="C628" s="400" t="s">
        <v>506</v>
      </c>
      <c r="D628" s="346" t="s">
        <v>320</v>
      </c>
      <c r="E628" s="397"/>
      <c r="F628" s="399" t="s">
        <v>567</v>
      </c>
      <c r="G628" s="397" t="s">
        <v>12</v>
      </c>
      <c r="H628" s="397"/>
      <c r="I628" s="397"/>
      <c r="CP628" s="411" t="n">
        <v>0.286798149228253</v>
      </c>
      <c r="CQ628" s="411" t="n">
        <v>0.745675187993459</v>
      </c>
      <c r="CR628" s="411" t="n">
        <v>0.9</v>
      </c>
      <c r="CS628" s="411" t="n">
        <v>0.286798149228253</v>
      </c>
      <c r="CT628" s="411" t="n">
        <v>0.321798149228253</v>
      </c>
      <c r="CU628" s="411" t="n">
        <v>0.836675187993459</v>
      </c>
      <c r="CV628" s="411" t="n">
        <v>0.9</v>
      </c>
      <c r="CW628" s="411" t="n">
        <v>0.321798149228253</v>
      </c>
      <c r="CX628" s="411" t="n">
        <v>0.326798149228253</v>
      </c>
      <c r="CY628" s="411" t="n">
        <v>0.849675187993459</v>
      </c>
      <c r="CZ628" s="411" t="n">
        <v>0.9</v>
      </c>
      <c r="DA628" s="411" t="n">
        <v>0.326798149228253</v>
      </c>
      <c r="DB628" s="411" t="n">
        <v>0.326798149228253</v>
      </c>
      <c r="DC628" s="411" t="n">
        <v>0.849675187993459</v>
      </c>
      <c r="DD628" s="411" t="n">
        <v>0.9</v>
      </c>
      <c r="DE628" s="411" t="n">
        <v>0.326798149228253</v>
      </c>
      <c r="DF628" s="411" t="n">
        <v>0.326798149228253</v>
      </c>
      <c r="DG628" s="411" t="n">
        <v>0.849675187993459</v>
      </c>
      <c r="DH628" s="411" t="n">
        <v>0.9</v>
      </c>
      <c r="DI628" s="411" t="n">
        <v>0.326798149228253</v>
      </c>
      <c r="DJ628" s="411" t="n">
        <v>0.326798149228253</v>
      </c>
      <c r="DK628" s="411" t="n">
        <v>0.849675187993459</v>
      </c>
      <c r="DL628" s="411" t="n">
        <v>0.9</v>
      </c>
      <c r="DM628" s="411" t="n">
        <v>0.326798149228253</v>
      </c>
      <c r="DN628" s="411" t="n">
        <v>0.326798149228253</v>
      </c>
      <c r="DO628" s="411" t="n">
        <v>0.849675187993459</v>
      </c>
      <c r="DP628" s="411" t="n">
        <v>0.9</v>
      </c>
      <c r="DQ628" s="411" t="n">
        <v>0.326798149228253</v>
      </c>
      <c r="DR628" s="411" t="n">
        <v>0.326798149228253</v>
      </c>
      <c r="DS628" s="411" t="n">
        <v>0.849675187993459</v>
      </c>
      <c r="DT628" s="411" t="n">
        <v>0.9</v>
      </c>
      <c r="DU628" s="411" t="n">
        <v>0.326798149228253</v>
      </c>
      <c r="DV628" s="411" t="n">
        <v>0.326798149228253</v>
      </c>
      <c r="DW628" s="411" t="n">
        <v>0.849675187993459</v>
      </c>
      <c r="DX628" s="411" t="n">
        <v>0.9</v>
      </c>
      <c r="DY628" s="411" t="n">
        <v>0.326798149228253</v>
      </c>
      <c r="DZ628" s="411" t="n">
        <v>0.326798149228253</v>
      </c>
      <c r="EA628" s="411" t="n">
        <v>0.849675187993459</v>
      </c>
      <c r="EB628" s="411" t="n">
        <v>0.9</v>
      </c>
      <c r="EC628" s="411" t="n">
        <v>0.326798149228253</v>
      </c>
      <c r="ED628" s="411" t="n">
        <v>0.326798149228253</v>
      </c>
      <c r="EE628" s="411" t="n">
        <v>0.849675187993459</v>
      </c>
      <c r="EF628" s="411" t="n">
        <v>0.9</v>
      </c>
      <c r="EG628" s="411" t="n">
        <v>0.326798149228253</v>
      </c>
      <c r="EH628" s="411" t="n">
        <v>0.326798149228253</v>
      </c>
      <c r="EI628" s="411" t="n">
        <v>0.849675187993459</v>
      </c>
      <c r="EJ628" s="411" t="n">
        <v>0.9</v>
      </c>
      <c r="EK628" s="411" t="n">
        <v>0.326798149228253</v>
      </c>
      <c r="EL628" s="411" t="n">
        <v>0.326798149228253</v>
      </c>
      <c r="EM628" s="411" t="n">
        <v>0.849675187993459</v>
      </c>
      <c r="EN628" s="411" t="n">
        <v>0.9</v>
      </c>
      <c r="EO628" s="411" t="n">
        <v>0.326798149228253</v>
      </c>
      <c r="EP628" s="411" t="n">
        <v>0.326798149228253</v>
      </c>
      <c r="EQ628" s="411" t="n">
        <v>0.849675187993459</v>
      </c>
      <c r="ER628" s="411" t="n">
        <v>0.9</v>
      </c>
      <c r="ES628" s="411" t="n">
        <v>0.326798149228253</v>
      </c>
      <c r="ET628" s="411" t="n">
        <v>0.326798149228253</v>
      </c>
      <c r="EU628" s="411" t="n">
        <v>0.849675187993459</v>
      </c>
      <c r="EV628" s="411" t="n">
        <v>0.9</v>
      </c>
      <c r="EW628" s="411" t="n">
        <v>0.326798149228253</v>
      </c>
      <c r="EX628" s="411" t="n">
        <v>0.326798149228253</v>
      </c>
      <c r="EY628" s="411" t="n">
        <v>0.849675187993459</v>
      </c>
      <c r="EZ628" s="411" t="n">
        <v>0.9</v>
      </c>
      <c r="FA628" s="411" t="n">
        <v>0.326798149228253</v>
      </c>
      <c r="FB628" s="411" t="n">
        <v>0.326798149228253</v>
      </c>
      <c r="FC628" s="411" t="n">
        <v>0.849675187993459</v>
      </c>
      <c r="FD628" s="411" t="n">
        <v>0.9</v>
      </c>
      <c r="FE628" s="411" t="n">
        <v>0.326798149228253</v>
      </c>
      <c r="FF628" s="411" t="n">
        <v>0.326798149228253</v>
      </c>
      <c r="FG628" s="411" t="n">
        <v>0.849675187993459</v>
      </c>
      <c r="FH628" s="411" t="n">
        <v>0.9</v>
      </c>
      <c r="FI628" s="411" t="n">
        <v>0.326798149228253</v>
      </c>
      <c r="FJ628" s="411" t="n">
        <v>0.326798149228253</v>
      </c>
      <c r="FK628" s="411" t="n">
        <v>0.849675187993459</v>
      </c>
      <c r="FL628" s="411" t="n">
        <v>0.9</v>
      </c>
      <c r="FM628" s="411" t="n">
        <v>0.326798149228253</v>
      </c>
      <c r="FN628" s="411" t="n">
        <v>0.326798149228253</v>
      </c>
      <c r="FO628" s="411" t="n">
        <v>0.849675187993459</v>
      </c>
      <c r="FP628" s="411" t="n">
        <v>0.9</v>
      </c>
      <c r="FQ628" s="411" t="n">
        <v>0.326798149228253</v>
      </c>
      <c r="FR628" s="411" t="n">
        <v>0.326798149228253</v>
      </c>
      <c r="FS628" s="411" t="n">
        <v>0.849675187993459</v>
      </c>
      <c r="FT628" s="411" t="n">
        <v>0.9</v>
      </c>
      <c r="FU628" s="411" t="n">
        <v>0.326798149228253</v>
      </c>
      <c r="FV628" s="411" t="n">
        <v>0.326798149228253</v>
      </c>
      <c r="FW628" s="411" t="n">
        <v>0.849675187993459</v>
      </c>
      <c r="FX628" s="411" t="n">
        <v>0.9</v>
      </c>
      <c r="FY628" s="411" t="n">
        <v>0.326798149228253</v>
      </c>
      <c r="FZ628" s="411" t="n">
        <v>0.326798149228253</v>
      </c>
      <c r="GA628" s="411" t="n">
        <v>0.849675187993459</v>
      </c>
      <c r="GB628" s="411" t="n">
        <v>0.9</v>
      </c>
      <c r="GC628" s="411" t="n">
        <v>0.326798149228253</v>
      </c>
      <c r="GD628" s="411" t="n">
        <v>0.326798149228253</v>
      </c>
      <c r="GE628" s="411" t="n">
        <v>0.849675187993459</v>
      </c>
      <c r="GF628" s="411" t="n">
        <v>0.9</v>
      </c>
      <c r="GG628" s="411" t="n">
        <v>0.326798149228253</v>
      </c>
      <c r="GH628" s="284" t="n">
        <f aca="false">GD628</f>
        <v>0.326798149228253</v>
      </c>
      <c r="GI628" s="284" t="n">
        <f aca="false">GE628</f>
        <v>0.849675187993459</v>
      </c>
      <c r="GJ628" s="284" t="n">
        <f aca="false">GF628</f>
        <v>0.9</v>
      </c>
      <c r="GK628" s="284" t="n">
        <f aca="false">GG628</f>
        <v>0.326798149228253</v>
      </c>
      <c r="GL628" s="284" t="n">
        <f aca="false">GH628</f>
        <v>0.326798149228253</v>
      </c>
      <c r="GM628" s="284" t="n">
        <f aca="false">GI628</f>
        <v>0.849675187993459</v>
      </c>
      <c r="GN628" s="284" t="n">
        <f aca="false">GJ628</f>
        <v>0.9</v>
      </c>
      <c r="GO628" s="284" t="n">
        <f aca="false">GK628</f>
        <v>0.326798149228253</v>
      </c>
      <c r="GP628" s="284" t="n">
        <f aca="false">GL628</f>
        <v>0.326798149228253</v>
      </c>
      <c r="GQ628" s="284" t="n">
        <f aca="false">GM628</f>
        <v>0.849675187993459</v>
      </c>
      <c r="GR628" s="284" t="n">
        <f aca="false">GN628</f>
        <v>0.9</v>
      </c>
      <c r="GS628" s="284" t="n">
        <f aca="false">GO628</f>
        <v>0.326798149228253</v>
      </c>
      <c r="GT628" s="284" t="n">
        <f aca="false">GP628</f>
        <v>0.326798149228253</v>
      </c>
      <c r="GU628" s="284" t="n">
        <f aca="false">GQ628</f>
        <v>0.849675187993459</v>
      </c>
      <c r="GV628" s="284" t="n">
        <f aca="false">GR628</f>
        <v>0.9</v>
      </c>
      <c r="GW628" s="284" t="n">
        <f aca="false">GS628</f>
        <v>0.326798149228253</v>
      </c>
      <c r="GX628" s="284" t="n">
        <f aca="false">GT628</f>
        <v>0.326798149228253</v>
      </c>
      <c r="GY628" s="284" t="n">
        <f aca="false">GU628</f>
        <v>0.849675187993459</v>
      </c>
      <c r="GZ628" s="284" t="n">
        <f aca="false">GV628</f>
        <v>0.9</v>
      </c>
      <c r="HA628" s="284" t="n">
        <f aca="false">GW628</f>
        <v>0.326798149228253</v>
      </c>
    </row>
    <row r="629" customFormat="false" ht="15" hidden="false" customHeight="false" outlineLevel="0" collapsed="false">
      <c r="A629" s="345" t="s">
        <v>99</v>
      </c>
      <c r="B629" s="346" t="s">
        <v>499</v>
      </c>
      <c r="C629" s="400" t="s">
        <v>506</v>
      </c>
      <c r="D629" s="346" t="s">
        <v>320</v>
      </c>
      <c r="E629" s="397"/>
      <c r="F629" s="399" t="s">
        <v>568</v>
      </c>
      <c r="G629" s="397" t="s">
        <v>12</v>
      </c>
      <c r="H629" s="397"/>
      <c r="I629" s="397"/>
      <c r="CP629" s="411" t="n">
        <v>0.207106541288793</v>
      </c>
      <c r="CQ629" s="411" t="n">
        <v>0.538477007350861</v>
      </c>
      <c r="CR629" s="411" t="n">
        <v>0.704162240381895</v>
      </c>
      <c r="CS629" s="411" t="n">
        <v>0.207106541288793</v>
      </c>
      <c r="CT629" s="411" t="n">
        <v>0.217106541288793</v>
      </c>
      <c r="CU629" s="411" t="n">
        <v>0.564477007350861</v>
      </c>
      <c r="CV629" s="411" t="n">
        <v>0.738162240381895</v>
      </c>
      <c r="CW629" s="411" t="n">
        <v>0.217106541288793</v>
      </c>
      <c r="CX629" s="411" t="n">
        <v>0.222106541288793</v>
      </c>
      <c r="CY629" s="411" t="n">
        <v>0.577477007350861</v>
      </c>
      <c r="CZ629" s="411" t="n">
        <v>0.755162240381895</v>
      </c>
      <c r="DA629" s="411" t="n">
        <v>0.222106541288793</v>
      </c>
      <c r="DB629" s="411" t="n">
        <v>0.222106541288793</v>
      </c>
      <c r="DC629" s="411" t="n">
        <v>0.577477007350861</v>
      </c>
      <c r="DD629" s="411" t="n">
        <v>0.755162240381895</v>
      </c>
      <c r="DE629" s="411" t="n">
        <v>0.222106541288793</v>
      </c>
      <c r="DF629" s="411" t="n">
        <v>0.222106541288793</v>
      </c>
      <c r="DG629" s="411" t="n">
        <v>0.577477007350861</v>
      </c>
      <c r="DH629" s="411" t="n">
        <v>0.755162240381895</v>
      </c>
      <c r="DI629" s="411" t="n">
        <v>0.222106541288793</v>
      </c>
      <c r="DJ629" s="411" t="n">
        <v>0.222106541288793</v>
      </c>
      <c r="DK629" s="411" t="n">
        <v>0.577477007350861</v>
      </c>
      <c r="DL629" s="411" t="n">
        <v>0.755162240381895</v>
      </c>
      <c r="DM629" s="411" t="n">
        <v>0.222106541288793</v>
      </c>
      <c r="DN629" s="411" t="n">
        <v>0.222106541288793</v>
      </c>
      <c r="DO629" s="411" t="n">
        <v>0.577477007350861</v>
      </c>
      <c r="DP629" s="411" t="n">
        <v>0.755162240381895</v>
      </c>
      <c r="DQ629" s="411" t="n">
        <v>0.222106541288793</v>
      </c>
      <c r="DR629" s="411" t="n">
        <v>0.222106541288793</v>
      </c>
      <c r="DS629" s="411" t="n">
        <v>0.577477007350861</v>
      </c>
      <c r="DT629" s="411" t="n">
        <v>0.755162240381895</v>
      </c>
      <c r="DU629" s="411" t="n">
        <v>0.222106541288793</v>
      </c>
      <c r="DV629" s="411" t="n">
        <v>0.222106541288793</v>
      </c>
      <c r="DW629" s="411" t="n">
        <v>0.577477007350861</v>
      </c>
      <c r="DX629" s="411" t="n">
        <v>0.755162240381895</v>
      </c>
      <c r="DY629" s="411" t="n">
        <v>0.222106541288793</v>
      </c>
      <c r="DZ629" s="411" t="n">
        <v>0.222106541288793</v>
      </c>
      <c r="EA629" s="411" t="n">
        <v>0.577477007350861</v>
      </c>
      <c r="EB629" s="411" t="n">
        <v>0.755162240381895</v>
      </c>
      <c r="EC629" s="411" t="n">
        <v>0.222106541288793</v>
      </c>
      <c r="ED629" s="411" t="n">
        <v>0.222106541288793</v>
      </c>
      <c r="EE629" s="411" t="n">
        <v>0.577477007350861</v>
      </c>
      <c r="EF629" s="411" t="n">
        <v>0.755162240381895</v>
      </c>
      <c r="EG629" s="411" t="n">
        <v>0.222106541288793</v>
      </c>
      <c r="EH629" s="411" t="n">
        <v>0.222106541288793</v>
      </c>
      <c r="EI629" s="411" t="n">
        <v>0.577477007350861</v>
      </c>
      <c r="EJ629" s="411" t="n">
        <v>0.755162240381895</v>
      </c>
      <c r="EK629" s="411" t="n">
        <v>0.222106541288793</v>
      </c>
      <c r="EL629" s="411" t="n">
        <v>0.222106541288793</v>
      </c>
      <c r="EM629" s="411" t="n">
        <v>0.577477007350861</v>
      </c>
      <c r="EN629" s="411" t="n">
        <v>0.755162240381895</v>
      </c>
      <c r="EO629" s="411" t="n">
        <v>0.222106541288793</v>
      </c>
      <c r="EP629" s="411" t="n">
        <v>0.222106541288793</v>
      </c>
      <c r="EQ629" s="411" t="n">
        <v>0.577477007350861</v>
      </c>
      <c r="ER629" s="411" t="n">
        <v>0.755162240381895</v>
      </c>
      <c r="ES629" s="411" t="n">
        <v>0.222106541288793</v>
      </c>
      <c r="ET629" s="411" t="n">
        <v>0.222106541288793</v>
      </c>
      <c r="EU629" s="411" t="n">
        <v>0.577477007350861</v>
      </c>
      <c r="EV629" s="411" t="n">
        <v>0.755162240381895</v>
      </c>
      <c r="EW629" s="411" t="n">
        <v>0.222106541288793</v>
      </c>
      <c r="EX629" s="411" t="n">
        <v>0.222106541288793</v>
      </c>
      <c r="EY629" s="411" t="n">
        <v>0.577477007350861</v>
      </c>
      <c r="EZ629" s="411" t="n">
        <v>0.755162240381895</v>
      </c>
      <c r="FA629" s="411" t="n">
        <v>0.222106541288793</v>
      </c>
      <c r="FB629" s="411" t="n">
        <v>0.222106541288793</v>
      </c>
      <c r="FC629" s="411" t="n">
        <v>0.577477007350861</v>
      </c>
      <c r="FD629" s="411" t="n">
        <v>0.755162240381895</v>
      </c>
      <c r="FE629" s="411" t="n">
        <v>0.222106541288793</v>
      </c>
      <c r="FF629" s="411" t="n">
        <v>0.222106541288793</v>
      </c>
      <c r="FG629" s="411" t="n">
        <v>0.577477007350861</v>
      </c>
      <c r="FH629" s="411" t="n">
        <v>0.755162240381895</v>
      </c>
      <c r="FI629" s="411" t="n">
        <v>0.222106541288793</v>
      </c>
      <c r="FJ629" s="411" t="n">
        <v>0.222106541288793</v>
      </c>
      <c r="FK629" s="411" t="n">
        <v>0.577477007350861</v>
      </c>
      <c r="FL629" s="411" t="n">
        <v>0.755162240381895</v>
      </c>
      <c r="FM629" s="411" t="n">
        <v>0.222106541288793</v>
      </c>
      <c r="FN629" s="411" t="n">
        <v>0.222106541288793</v>
      </c>
      <c r="FO629" s="411" t="n">
        <v>0.577477007350861</v>
      </c>
      <c r="FP629" s="411" t="n">
        <v>0.755162240381895</v>
      </c>
      <c r="FQ629" s="411" t="n">
        <v>0.222106541288793</v>
      </c>
      <c r="FR629" s="411" t="n">
        <v>0.222106541288793</v>
      </c>
      <c r="FS629" s="411" t="n">
        <v>0.577477007350861</v>
      </c>
      <c r="FT629" s="411" t="n">
        <v>0.755162240381895</v>
      </c>
      <c r="FU629" s="411" t="n">
        <v>0.222106541288793</v>
      </c>
      <c r="FV629" s="411" t="n">
        <v>0.222106541288793</v>
      </c>
      <c r="FW629" s="411" t="n">
        <v>0.577477007350861</v>
      </c>
      <c r="FX629" s="411" t="n">
        <v>0.755162240381895</v>
      </c>
      <c r="FY629" s="411" t="n">
        <v>0.222106541288793</v>
      </c>
      <c r="FZ629" s="411" t="n">
        <v>0.222106541288793</v>
      </c>
      <c r="GA629" s="411" t="n">
        <v>0.577477007350861</v>
      </c>
      <c r="GB629" s="411" t="n">
        <v>0.755162240381895</v>
      </c>
      <c r="GC629" s="411" t="n">
        <v>0.222106541288793</v>
      </c>
      <c r="GD629" s="411" t="n">
        <v>0.222106541288793</v>
      </c>
      <c r="GE629" s="411" t="n">
        <v>0.577477007350861</v>
      </c>
      <c r="GF629" s="411" t="n">
        <v>0.755162240381895</v>
      </c>
      <c r="GG629" s="411" t="n">
        <v>0.222106541288793</v>
      </c>
      <c r="GH629" s="284" t="n">
        <f aca="false">GD629</f>
        <v>0.222106541288793</v>
      </c>
      <c r="GI629" s="284" t="n">
        <f aca="false">GE629</f>
        <v>0.577477007350861</v>
      </c>
      <c r="GJ629" s="284" t="n">
        <f aca="false">GF629</f>
        <v>0.755162240381895</v>
      </c>
      <c r="GK629" s="284" t="n">
        <f aca="false">GG629</f>
        <v>0.222106541288793</v>
      </c>
      <c r="GL629" s="284" t="n">
        <f aca="false">GH629</f>
        <v>0.222106541288793</v>
      </c>
      <c r="GM629" s="284" t="n">
        <f aca="false">GI629</f>
        <v>0.577477007350861</v>
      </c>
      <c r="GN629" s="284" t="n">
        <f aca="false">GJ629</f>
        <v>0.755162240381895</v>
      </c>
      <c r="GO629" s="284" t="n">
        <f aca="false">GK629</f>
        <v>0.222106541288793</v>
      </c>
      <c r="GP629" s="284" t="n">
        <f aca="false">GL629</f>
        <v>0.222106541288793</v>
      </c>
      <c r="GQ629" s="284" t="n">
        <f aca="false">GM629</f>
        <v>0.577477007350861</v>
      </c>
      <c r="GR629" s="284" t="n">
        <f aca="false">GN629</f>
        <v>0.755162240381895</v>
      </c>
      <c r="GS629" s="284" t="n">
        <f aca="false">GO629</f>
        <v>0.222106541288793</v>
      </c>
      <c r="GT629" s="284" t="n">
        <f aca="false">GP629</f>
        <v>0.222106541288793</v>
      </c>
      <c r="GU629" s="284" t="n">
        <f aca="false">GQ629</f>
        <v>0.577477007350861</v>
      </c>
      <c r="GV629" s="284" t="n">
        <f aca="false">GR629</f>
        <v>0.755162240381895</v>
      </c>
      <c r="GW629" s="284" t="n">
        <f aca="false">GS629</f>
        <v>0.222106541288793</v>
      </c>
      <c r="GX629" s="284" t="n">
        <f aca="false">GT629</f>
        <v>0.222106541288793</v>
      </c>
      <c r="GY629" s="284" t="n">
        <f aca="false">GU629</f>
        <v>0.577477007350861</v>
      </c>
      <c r="GZ629" s="284" t="n">
        <f aca="false">GV629</f>
        <v>0.755162240381895</v>
      </c>
      <c r="HA629" s="284" t="n">
        <f aca="false">GW629</f>
        <v>0.222106541288793</v>
      </c>
    </row>
    <row r="630" customFormat="false" ht="15" hidden="false" customHeight="false" outlineLevel="0" collapsed="false">
      <c r="A630" s="345" t="s">
        <v>99</v>
      </c>
      <c r="B630" s="346" t="s">
        <v>499</v>
      </c>
      <c r="C630" s="400" t="s">
        <v>506</v>
      </c>
      <c r="D630" s="346" t="s">
        <v>320</v>
      </c>
      <c r="E630" s="397"/>
      <c r="F630" s="399" t="s">
        <v>569</v>
      </c>
      <c r="G630" s="397" t="s">
        <v>12</v>
      </c>
      <c r="H630" s="397"/>
      <c r="I630" s="397"/>
      <c r="CP630" s="411" t="n">
        <v>0.282945185845315</v>
      </c>
      <c r="CQ630" s="411" t="n">
        <v>0.735657483197818</v>
      </c>
      <c r="CR630" s="411" t="n">
        <v>0.9</v>
      </c>
      <c r="CS630" s="411" t="n">
        <v>0.282945185845315</v>
      </c>
      <c r="CT630" s="411" t="n">
        <v>0.292945185845315</v>
      </c>
      <c r="CU630" s="411" t="n">
        <v>0.761657483197818</v>
      </c>
      <c r="CV630" s="411" t="n">
        <v>0.9</v>
      </c>
      <c r="CW630" s="411" t="n">
        <v>0.292945185845315</v>
      </c>
      <c r="CX630" s="411" t="n">
        <v>0.297945185845315</v>
      </c>
      <c r="CY630" s="411" t="n">
        <v>0.774657483197818</v>
      </c>
      <c r="CZ630" s="411" t="n">
        <v>0.9</v>
      </c>
      <c r="DA630" s="411" t="n">
        <v>0.297945185845315</v>
      </c>
      <c r="DB630" s="411" t="n">
        <v>0.297945185845315</v>
      </c>
      <c r="DC630" s="411" t="n">
        <v>0.774657483197818</v>
      </c>
      <c r="DD630" s="411" t="n">
        <v>0.9</v>
      </c>
      <c r="DE630" s="411" t="n">
        <v>0.297945185845315</v>
      </c>
      <c r="DF630" s="411" t="n">
        <v>0.297945185845315</v>
      </c>
      <c r="DG630" s="411" t="n">
        <v>0.774657483197818</v>
      </c>
      <c r="DH630" s="411" t="n">
        <v>0.9</v>
      </c>
      <c r="DI630" s="411" t="n">
        <v>0.297945185845315</v>
      </c>
      <c r="DJ630" s="411" t="n">
        <v>0.297945185845315</v>
      </c>
      <c r="DK630" s="411" t="n">
        <v>0.774657483197818</v>
      </c>
      <c r="DL630" s="411" t="n">
        <v>0.9</v>
      </c>
      <c r="DM630" s="411" t="n">
        <v>0.297945185845315</v>
      </c>
      <c r="DN630" s="411" t="n">
        <v>0.297945185845315</v>
      </c>
      <c r="DO630" s="411" t="n">
        <v>0.774657483197818</v>
      </c>
      <c r="DP630" s="411" t="n">
        <v>0.9</v>
      </c>
      <c r="DQ630" s="411" t="n">
        <v>0.297945185845315</v>
      </c>
      <c r="DR630" s="411" t="n">
        <v>0.297945185845315</v>
      </c>
      <c r="DS630" s="411" t="n">
        <v>0.774657483197818</v>
      </c>
      <c r="DT630" s="411" t="n">
        <v>0.9</v>
      </c>
      <c r="DU630" s="411" t="n">
        <v>0.297945185845315</v>
      </c>
      <c r="DV630" s="411" t="n">
        <v>0.297945185845315</v>
      </c>
      <c r="DW630" s="411" t="n">
        <v>0.774657483197818</v>
      </c>
      <c r="DX630" s="411" t="n">
        <v>0.9</v>
      </c>
      <c r="DY630" s="411" t="n">
        <v>0.297945185845315</v>
      </c>
      <c r="DZ630" s="411" t="n">
        <v>0.297945185845315</v>
      </c>
      <c r="EA630" s="411" t="n">
        <v>0.774657483197818</v>
      </c>
      <c r="EB630" s="411" t="n">
        <v>0.9</v>
      </c>
      <c r="EC630" s="411" t="n">
        <v>0.297945185845315</v>
      </c>
      <c r="ED630" s="411" t="n">
        <v>0.297945185845315</v>
      </c>
      <c r="EE630" s="411" t="n">
        <v>0.774657483197818</v>
      </c>
      <c r="EF630" s="411" t="n">
        <v>0.9</v>
      </c>
      <c r="EG630" s="411" t="n">
        <v>0.297945185845315</v>
      </c>
      <c r="EH630" s="411" t="n">
        <v>0.297945185845315</v>
      </c>
      <c r="EI630" s="411" t="n">
        <v>0.774657483197818</v>
      </c>
      <c r="EJ630" s="411" t="n">
        <v>0.9</v>
      </c>
      <c r="EK630" s="411" t="n">
        <v>0.297945185845315</v>
      </c>
      <c r="EL630" s="411" t="n">
        <v>0.297945185845315</v>
      </c>
      <c r="EM630" s="411" t="n">
        <v>0.774657483197818</v>
      </c>
      <c r="EN630" s="411" t="n">
        <v>0.9</v>
      </c>
      <c r="EO630" s="411" t="n">
        <v>0.297945185845315</v>
      </c>
      <c r="EP630" s="411" t="n">
        <v>0.297945185845315</v>
      </c>
      <c r="EQ630" s="411" t="n">
        <v>0.774657483197818</v>
      </c>
      <c r="ER630" s="411" t="n">
        <v>0.9</v>
      </c>
      <c r="ES630" s="411" t="n">
        <v>0.297945185845315</v>
      </c>
      <c r="ET630" s="411" t="n">
        <v>0.297945185845315</v>
      </c>
      <c r="EU630" s="411" t="n">
        <v>0.774657483197818</v>
      </c>
      <c r="EV630" s="411" t="n">
        <v>0.9</v>
      </c>
      <c r="EW630" s="411" t="n">
        <v>0.297945185845315</v>
      </c>
      <c r="EX630" s="411" t="n">
        <v>0.297945185845315</v>
      </c>
      <c r="EY630" s="411" t="n">
        <v>0.774657483197818</v>
      </c>
      <c r="EZ630" s="411" t="n">
        <v>0.9</v>
      </c>
      <c r="FA630" s="411" t="n">
        <v>0.297945185845315</v>
      </c>
      <c r="FB630" s="411" t="n">
        <v>0.297945185845315</v>
      </c>
      <c r="FC630" s="411" t="n">
        <v>0.774657483197818</v>
      </c>
      <c r="FD630" s="411" t="n">
        <v>0.9</v>
      </c>
      <c r="FE630" s="411" t="n">
        <v>0.297945185845315</v>
      </c>
      <c r="FF630" s="411" t="n">
        <v>0.297945185845315</v>
      </c>
      <c r="FG630" s="411" t="n">
        <v>0.774657483197818</v>
      </c>
      <c r="FH630" s="411" t="n">
        <v>0.9</v>
      </c>
      <c r="FI630" s="411" t="n">
        <v>0.297945185845315</v>
      </c>
      <c r="FJ630" s="411" t="n">
        <v>0.297945185845315</v>
      </c>
      <c r="FK630" s="411" t="n">
        <v>0.774657483197818</v>
      </c>
      <c r="FL630" s="411" t="n">
        <v>0.9</v>
      </c>
      <c r="FM630" s="411" t="n">
        <v>0.297945185845315</v>
      </c>
      <c r="FN630" s="411" t="n">
        <v>0.297945185845315</v>
      </c>
      <c r="FO630" s="411" t="n">
        <v>0.774657483197818</v>
      </c>
      <c r="FP630" s="411" t="n">
        <v>0.9</v>
      </c>
      <c r="FQ630" s="411" t="n">
        <v>0.297945185845315</v>
      </c>
      <c r="FR630" s="411" t="n">
        <v>0.297945185845315</v>
      </c>
      <c r="FS630" s="411" t="n">
        <v>0.774657483197818</v>
      </c>
      <c r="FT630" s="411" t="n">
        <v>0.9</v>
      </c>
      <c r="FU630" s="411" t="n">
        <v>0.297945185845315</v>
      </c>
      <c r="FV630" s="411" t="n">
        <v>0.297945185845315</v>
      </c>
      <c r="FW630" s="411" t="n">
        <v>0.774657483197818</v>
      </c>
      <c r="FX630" s="411" t="n">
        <v>0.9</v>
      </c>
      <c r="FY630" s="411" t="n">
        <v>0.297945185845315</v>
      </c>
      <c r="FZ630" s="411" t="n">
        <v>0.297945185845315</v>
      </c>
      <c r="GA630" s="411" t="n">
        <v>0.774657483197818</v>
      </c>
      <c r="GB630" s="411" t="n">
        <v>0.9</v>
      </c>
      <c r="GC630" s="411" t="n">
        <v>0.297945185845315</v>
      </c>
      <c r="GD630" s="411" t="n">
        <v>0.297945185845315</v>
      </c>
      <c r="GE630" s="411" t="n">
        <v>0.774657483197818</v>
      </c>
      <c r="GF630" s="411" t="n">
        <v>0.9</v>
      </c>
      <c r="GG630" s="411" t="n">
        <v>0.297945185845315</v>
      </c>
      <c r="GH630" s="284" t="n">
        <f aca="false">GD630</f>
        <v>0.297945185845315</v>
      </c>
      <c r="GI630" s="284" t="n">
        <f aca="false">GE630</f>
        <v>0.774657483197818</v>
      </c>
      <c r="GJ630" s="284" t="n">
        <f aca="false">GF630</f>
        <v>0.9</v>
      </c>
      <c r="GK630" s="284" t="n">
        <f aca="false">GG630</f>
        <v>0.297945185845315</v>
      </c>
      <c r="GL630" s="284" t="n">
        <f aca="false">GH630</f>
        <v>0.297945185845315</v>
      </c>
      <c r="GM630" s="284" t="n">
        <f aca="false">GI630</f>
        <v>0.774657483197818</v>
      </c>
      <c r="GN630" s="284" t="n">
        <f aca="false">GJ630</f>
        <v>0.9</v>
      </c>
      <c r="GO630" s="284" t="n">
        <f aca="false">GK630</f>
        <v>0.297945185845315</v>
      </c>
      <c r="GP630" s="284" t="n">
        <f aca="false">GL630</f>
        <v>0.297945185845315</v>
      </c>
      <c r="GQ630" s="284" t="n">
        <f aca="false">GM630</f>
        <v>0.774657483197818</v>
      </c>
      <c r="GR630" s="284" t="n">
        <f aca="false">GN630</f>
        <v>0.9</v>
      </c>
      <c r="GS630" s="284" t="n">
        <f aca="false">GO630</f>
        <v>0.297945185845315</v>
      </c>
      <c r="GT630" s="284" t="n">
        <f aca="false">GP630</f>
        <v>0.297945185845315</v>
      </c>
      <c r="GU630" s="284" t="n">
        <f aca="false">GQ630</f>
        <v>0.774657483197818</v>
      </c>
      <c r="GV630" s="284" t="n">
        <f aca="false">GR630</f>
        <v>0.9</v>
      </c>
      <c r="GW630" s="284" t="n">
        <f aca="false">GS630</f>
        <v>0.297945185845315</v>
      </c>
      <c r="GX630" s="284" t="n">
        <f aca="false">GT630</f>
        <v>0.297945185845315</v>
      </c>
      <c r="GY630" s="284" t="n">
        <f aca="false">GU630</f>
        <v>0.774657483197818</v>
      </c>
      <c r="GZ630" s="284" t="n">
        <f aca="false">GV630</f>
        <v>0.9</v>
      </c>
      <c r="HA630" s="284" t="n">
        <f aca="false">GW630</f>
        <v>0.297945185845315</v>
      </c>
    </row>
    <row r="631" customFormat="false" ht="15" hidden="false" customHeight="false" outlineLevel="0" collapsed="false">
      <c r="A631" s="345" t="s">
        <v>99</v>
      </c>
      <c r="B631" s="346" t="s">
        <v>499</v>
      </c>
      <c r="C631" s="400" t="s">
        <v>506</v>
      </c>
      <c r="D631" s="346" t="s">
        <v>320</v>
      </c>
      <c r="E631" s="397"/>
      <c r="F631" s="399" t="s">
        <v>570</v>
      </c>
      <c r="G631" s="397" t="s">
        <v>12</v>
      </c>
      <c r="H631" s="397"/>
      <c r="I631" s="397"/>
      <c r="CP631" s="411" t="n">
        <v>0.200826249235353</v>
      </c>
      <c r="CQ631" s="411" t="n">
        <v>0.522148248011919</v>
      </c>
      <c r="CR631" s="411" t="n">
        <v>0.682809247400202</v>
      </c>
      <c r="CS631" s="411" t="n">
        <v>0.200826249235353</v>
      </c>
      <c r="CT631" s="411" t="n">
        <v>0.210826249235353</v>
      </c>
      <c r="CU631" s="411" t="n">
        <v>0.548148248011919</v>
      </c>
      <c r="CV631" s="411" t="n">
        <v>0.716809247400202</v>
      </c>
      <c r="CW631" s="411" t="n">
        <v>0.210826249235353</v>
      </c>
      <c r="CX631" s="411" t="n">
        <v>0.215826249235353</v>
      </c>
      <c r="CY631" s="411" t="n">
        <v>0.561148248011919</v>
      </c>
      <c r="CZ631" s="411" t="n">
        <v>0.733809247400202</v>
      </c>
      <c r="DA631" s="411" t="n">
        <v>0.215826249235353</v>
      </c>
      <c r="DB631" s="411" t="n">
        <v>0.215826249235353</v>
      </c>
      <c r="DC631" s="411" t="n">
        <v>0.561148248011919</v>
      </c>
      <c r="DD631" s="411" t="n">
        <v>0.733809247400202</v>
      </c>
      <c r="DE631" s="411" t="n">
        <v>0.215826249235353</v>
      </c>
      <c r="DF631" s="411" t="n">
        <v>0.215826249235353</v>
      </c>
      <c r="DG631" s="411" t="n">
        <v>0.561148248011919</v>
      </c>
      <c r="DH631" s="411" t="n">
        <v>0.733809247400202</v>
      </c>
      <c r="DI631" s="411" t="n">
        <v>0.215826249235353</v>
      </c>
      <c r="DJ631" s="411" t="n">
        <v>0.215826249235353</v>
      </c>
      <c r="DK631" s="411" t="n">
        <v>0.561148248011919</v>
      </c>
      <c r="DL631" s="411" t="n">
        <v>0.733809247400202</v>
      </c>
      <c r="DM631" s="411" t="n">
        <v>0.215826249235353</v>
      </c>
      <c r="DN631" s="411" t="n">
        <v>0.215826249235353</v>
      </c>
      <c r="DO631" s="411" t="n">
        <v>0.561148248011919</v>
      </c>
      <c r="DP631" s="411" t="n">
        <v>0.733809247400202</v>
      </c>
      <c r="DQ631" s="411" t="n">
        <v>0.215826249235353</v>
      </c>
      <c r="DR631" s="411" t="n">
        <v>0.215826249235353</v>
      </c>
      <c r="DS631" s="411" t="n">
        <v>0.561148248011919</v>
      </c>
      <c r="DT631" s="411" t="n">
        <v>0.733809247400202</v>
      </c>
      <c r="DU631" s="411" t="n">
        <v>0.215826249235353</v>
      </c>
      <c r="DV631" s="411" t="n">
        <v>0.215826249235353</v>
      </c>
      <c r="DW631" s="411" t="n">
        <v>0.561148248011919</v>
      </c>
      <c r="DX631" s="411" t="n">
        <v>0.733809247400202</v>
      </c>
      <c r="DY631" s="411" t="n">
        <v>0.215826249235353</v>
      </c>
      <c r="DZ631" s="411" t="n">
        <v>0.215826249235353</v>
      </c>
      <c r="EA631" s="411" t="n">
        <v>0.561148248011919</v>
      </c>
      <c r="EB631" s="411" t="n">
        <v>0.733809247400202</v>
      </c>
      <c r="EC631" s="411" t="n">
        <v>0.215826249235353</v>
      </c>
      <c r="ED631" s="411" t="n">
        <v>0.215826249235353</v>
      </c>
      <c r="EE631" s="411" t="n">
        <v>0.561148248011919</v>
      </c>
      <c r="EF631" s="411" t="n">
        <v>0.733809247400202</v>
      </c>
      <c r="EG631" s="411" t="n">
        <v>0.215826249235353</v>
      </c>
      <c r="EH631" s="411" t="n">
        <v>0.215826249235353</v>
      </c>
      <c r="EI631" s="411" t="n">
        <v>0.561148248011919</v>
      </c>
      <c r="EJ631" s="411" t="n">
        <v>0.733809247400202</v>
      </c>
      <c r="EK631" s="411" t="n">
        <v>0.215826249235353</v>
      </c>
      <c r="EL631" s="411" t="n">
        <v>0.215826249235353</v>
      </c>
      <c r="EM631" s="411" t="n">
        <v>0.561148248011919</v>
      </c>
      <c r="EN631" s="411" t="n">
        <v>0.733809247400202</v>
      </c>
      <c r="EO631" s="411" t="n">
        <v>0.215826249235353</v>
      </c>
      <c r="EP631" s="411" t="n">
        <v>0.215826249235353</v>
      </c>
      <c r="EQ631" s="411" t="n">
        <v>0.561148248011919</v>
      </c>
      <c r="ER631" s="411" t="n">
        <v>0.733809247400202</v>
      </c>
      <c r="ES631" s="411" t="n">
        <v>0.215826249235353</v>
      </c>
      <c r="ET631" s="411" t="n">
        <v>0.215826249235353</v>
      </c>
      <c r="EU631" s="411" t="n">
        <v>0.561148248011919</v>
      </c>
      <c r="EV631" s="411" t="n">
        <v>0.733809247400202</v>
      </c>
      <c r="EW631" s="411" t="n">
        <v>0.215826249235353</v>
      </c>
      <c r="EX631" s="411" t="n">
        <v>0.215826249235353</v>
      </c>
      <c r="EY631" s="411" t="n">
        <v>0.561148248011919</v>
      </c>
      <c r="EZ631" s="411" t="n">
        <v>0.733809247400202</v>
      </c>
      <c r="FA631" s="411" t="n">
        <v>0.215826249235353</v>
      </c>
      <c r="FB631" s="411" t="n">
        <v>0.215826249235353</v>
      </c>
      <c r="FC631" s="411" t="n">
        <v>0.561148248011919</v>
      </c>
      <c r="FD631" s="411" t="n">
        <v>0.733809247400202</v>
      </c>
      <c r="FE631" s="411" t="n">
        <v>0.215826249235353</v>
      </c>
      <c r="FF631" s="411" t="n">
        <v>0.215826249235353</v>
      </c>
      <c r="FG631" s="411" t="n">
        <v>0.561148248011919</v>
      </c>
      <c r="FH631" s="411" t="n">
        <v>0.733809247400202</v>
      </c>
      <c r="FI631" s="411" t="n">
        <v>0.215826249235353</v>
      </c>
      <c r="FJ631" s="411" t="n">
        <v>0.215826249235353</v>
      </c>
      <c r="FK631" s="411" t="n">
        <v>0.561148248011919</v>
      </c>
      <c r="FL631" s="411" t="n">
        <v>0.733809247400202</v>
      </c>
      <c r="FM631" s="411" t="n">
        <v>0.215826249235353</v>
      </c>
      <c r="FN631" s="411" t="n">
        <v>0.215826249235353</v>
      </c>
      <c r="FO631" s="411" t="n">
        <v>0.561148248011919</v>
      </c>
      <c r="FP631" s="411" t="n">
        <v>0.733809247400202</v>
      </c>
      <c r="FQ631" s="411" t="n">
        <v>0.215826249235353</v>
      </c>
      <c r="FR631" s="411" t="n">
        <v>0.215826249235353</v>
      </c>
      <c r="FS631" s="411" t="n">
        <v>0.561148248011919</v>
      </c>
      <c r="FT631" s="411" t="n">
        <v>0.733809247400202</v>
      </c>
      <c r="FU631" s="411" t="n">
        <v>0.215826249235353</v>
      </c>
      <c r="FV631" s="411" t="n">
        <v>0.215826249235353</v>
      </c>
      <c r="FW631" s="411" t="n">
        <v>0.561148248011919</v>
      </c>
      <c r="FX631" s="411" t="n">
        <v>0.733809247400202</v>
      </c>
      <c r="FY631" s="411" t="n">
        <v>0.215826249235353</v>
      </c>
      <c r="FZ631" s="411" t="n">
        <v>0.215826249235353</v>
      </c>
      <c r="GA631" s="411" t="n">
        <v>0.561148248011919</v>
      </c>
      <c r="GB631" s="411" t="n">
        <v>0.733809247400202</v>
      </c>
      <c r="GC631" s="411" t="n">
        <v>0.215826249235353</v>
      </c>
      <c r="GD631" s="411" t="n">
        <v>0.215826249235353</v>
      </c>
      <c r="GE631" s="411" t="n">
        <v>0.561148248011919</v>
      </c>
      <c r="GF631" s="411" t="n">
        <v>0.733809247400202</v>
      </c>
      <c r="GG631" s="411" t="n">
        <v>0.215826249235353</v>
      </c>
      <c r="GH631" s="284" t="n">
        <f aca="false">GD631</f>
        <v>0.215826249235353</v>
      </c>
      <c r="GI631" s="284" t="n">
        <f aca="false">GE631</f>
        <v>0.561148248011919</v>
      </c>
      <c r="GJ631" s="284" t="n">
        <f aca="false">GF631</f>
        <v>0.733809247400202</v>
      </c>
      <c r="GK631" s="284" t="n">
        <f aca="false">GG631</f>
        <v>0.215826249235353</v>
      </c>
      <c r="GL631" s="284" t="n">
        <f aca="false">GH631</f>
        <v>0.215826249235353</v>
      </c>
      <c r="GM631" s="284" t="n">
        <f aca="false">GI631</f>
        <v>0.561148248011919</v>
      </c>
      <c r="GN631" s="284" t="n">
        <f aca="false">GJ631</f>
        <v>0.733809247400202</v>
      </c>
      <c r="GO631" s="284" t="n">
        <f aca="false">GK631</f>
        <v>0.215826249235353</v>
      </c>
      <c r="GP631" s="284" t="n">
        <f aca="false">GL631</f>
        <v>0.215826249235353</v>
      </c>
      <c r="GQ631" s="284" t="n">
        <f aca="false">GM631</f>
        <v>0.561148248011919</v>
      </c>
      <c r="GR631" s="284" t="n">
        <f aca="false">GN631</f>
        <v>0.733809247400202</v>
      </c>
      <c r="GS631" s="284" t="n">
        <f aca="false">GO631</f>
        <v>0.215826249235353</v>
      </c>
      <c r="GT631" s="284" t="n">
        <f aca="false">GP631</f>
        <v>0.215826249235353</v>
      </c>
      <c r="GU631" s="284" t="n">
        <f aca="false">GQ631</f>
        <v>0.561148248011919</v>
      </c>
      <c r="GV631" s="284" t="n">
        <f aca="false">GR631</f>
        <v>0.733809247400202</v>
      </c>
      <c r="GW631" s="284" t="n">
        <f aca="false">GS631</f>
        <v>0.215826249235353</v>
      </c>
      <c r="GX631" s="284" t="n">
        <f aca="false">GT631</f>
        <v>0.215826249235353</v>
      </c>
      <c r="GY631" s="284" t="n">
        <f aca="false">GU631</f>
        <v>0.561148248011919</v>
      </c>
      <c r="GZ631" s="284" t="n">
        <f aca="false">GV631</f>
        <v>0.733809247400202</v>
      </c>
      <c r="HA631" s="284" t="n">
        <f aca="false">GW631</f>
        <v>0.215826249235353</v>
      </c>
    </row>
    <row r="632" customFormat="false" ht="15" hidden="false" customHeight="false" outlineLevel="0" collapsed="false">
      <c r="A632" s="345" t="s">
        <v>99</v>
      </c>
      <c r="B632" s="346" t="s">
        <v>499</v>
      </c>
      <c r="C632" s="400" t="s">
        <v>506</v>
      </c>
      <c r="D632" s="346" t="s">
        <v>320</v>
      </c>
      <c r="E632" s="397"/>
      <c r="F632" s="399" t="s">
        <v>571</v>
      </c>
      <c r="G632" s="397" t="s">
        <v>12</v>
      </c>
      <c r="H632" s="397"/>
      <c r="I632" s="397"/>
      <c r="CP632" s="411" t="n">
        <v>0.20061752840483</v>
      </c>
      <c r="CQ632" s="411" t="n">
        <v>0.521605573852559</v>
      </c>
      <c r="CR632" s="411" t="n">
        <v>0.682099596576423</v>
      </c>
      <c r="CS632" s="411" t="n">
        <v>0.20061752840483</v>
      </c>
      <c r="CT632" s="411" t="n">
        <v>0.21061752840483</v>
      </c>
      <c r="CU632" s="411" t="n">
        <v>0.547605573852559</v>
      </c>
      <c r="CV632" s="411" t="n">
        <v>0.716099596576423</v>
      </c>
      <c r="CW632" s="411" t="n">
        <v>0.21061752840483</v>
      </c>
      <c r="CX632" s="411" t="n">
        <v>0.21561752840483</v>
      </c>
      <c r="CY632" s="411" t="n">
        <v>0.560605573852559</v>
      </c>
      <c r="CZ632" s="411" t="n">
        <v>0.733099596576423</v>
      </c>
      <c r="DA632" s="411" t="n">
        <v>0.21561752840483</v>
      </c>
      <c r="DB632" s="411" t="n">
        <v>0.21561752840483</v>
      </c>
      <c r="DC632" s="411" t="n">
        <v>0.560605573852559</v>
      </c>
      <c r="DD632" s="411" t="n">
        <v>0.733099596576423</v>
      </c>
      <c r="DE632" s="411" t="n">
        <v>0.21561752840483</v>
      </c>
      <c r="DF632" s="411" t="n">
        <v>0.21561752840483</v>
      </c>
      <c r="DG632" s="411" t="n">
        <v>0.560605573852559</v>
      </c>
      <c r="DH632" s="411" t="n">
        <v>0.733099596576423</v>
      </c>
      <c r="DI632" s="411" t="n">
        <v>0.21561752840483</v>
      </c>
      <c r="DJ632" s="411" t="n">
        <v>0.21561752840483</v>
      </c>
      <c r="DK632" s="411" t="n">
        <v>0.560605573852559</v>
      </c>
      <c r="DL632" s="411" t="n">
        <v>0.733099596576423</v>
      </c>
      <c r="DM632" s="411" t="n">
        <v>0.21561752840483</v>
      </c>
      <c r="DN632" s="411" t="n">
        <v>0.21561752840483</v>
      </c>
      <c r="DO632" s="411" t="n">
        <v>0.560605573852559</v>
      </c>
      <c r="DP632" s="411" t="n">
        <v>0.733099596576423</v>
      </c>
      <c r="DQ632" s="411" t="n">
        <v>0.21561752840483</v>
      </c>
      <c r="DR632" s="411" t="n">
        <v>0.21561752840483</v>
      </c>
      <c r="DS632" s="411" t="n">
        <v>0.560605573852559</v>
      </c>
      <c r="DT632" s="411" t="n">
        <v>0.733099596576423</v>
      </c>
      <c r="DU632" s="411" t="n">
        <v>0.21561752840483</v>
      </c>
      <c r="DV632" s="411" t="n">
        <v>0.21561752840483</v>
      </c>
      <c r="DW632" s="411" t="n">
        <v>0.560605573852559</v>
      </c>
      <c r="DX632" s="411" t="n">
        <v>0.733099596576423</v>
      </c>
      <c r="DY632" s="411" t="n">
        <v>0.21561752840483</v>
      </c>
      <c r="DZ632" s="411" t="n">
        <v>0.21561752840483</v>
      </c>
      <c r="EA632" s="411" t="n">
        <v>0.560605573852559</v>
      </c>
      <c r="EB632" s="411" t="n">
        <v>0.733099596576423</v>
      </c>
      <c r="EC632" s="411" t="n">
        <v>0.21561752840483</v>
      </c>
      <c r="ED632" s="411" t="n">
        <v>0.21561752840483</v>
      </c>
      <c r="EE632" s="411" t="n">
        <v>0.560605573852559</v>
      </c>
      <c r="EF632" s="411" t="n">
        <v>0.733099596576423</v>
      </c>
      <c r="EG632" s="411" t="n">
        <v>0.21561752840483</v>
      </c>
      <c r="EH632" s="411" t="n">
        <v>0.21561752840483</v>
      </c>
      <c r="EI632" s="411" t="n">
        <v>0.560605573852559</v>
      </c>
      <c r="EJ632" s="411" t="n">
        <v>0.733099596576423</v>
      </c>
      <c r="EK632" s="411" t="n">
        <v>0.21561752840483</v>
      </c>
      <c r="EL632" s="411" t="n">
        <v>0.21561752840483</v>
      </c>
      <c r="EM632" s="411" t="n">
        <v>0.560605573852559</v>
      </c>
      <c r="EN632" s="411" t="n">
        <v>0.733099596576423</v>
      </c>
      <c r="EO632" s="411" t="n">
        <v>0.21561752840483</v>
      </c>
      <c r="EP632" s="411" t="n">
        <v>0.21561752840483</v>
      </c>
      <c r="EQ632" s="411" t="n">
        <v>0.560605573852559</v>
      </c>
      <c r="ER632" s="411" t="n">
        <v>0.733099596576423</v>
      </c>
      <c r="ES632" s="411" t="n">
        <v>0.21561752840483</v>
      </c>
      <c r="ET632" s="411" t="n">
        <v>0.21561752840483</v>
      </c>
      <c r="EU632" s="411" t="n">
        <v>0.560605573852559</v>
      </c>
      <c r="EV632" s="411" t="n">
        <v>0.733099596576423</v>
      </c>
      <c r="EW632" s="411" t="n">
        <v>0.21561752840483</v>
      </c>
      <c r="EX632" s="411" t="n">
        <v>0.21561752840483</v>
      </c>
      <c r="EY632" s="411" t="n">
        <v>0.560605573852559</v>
      </c>
      <c r="EZ632" s="411" t="n">
        <v>0.733099596576423</v>
      </c>
      <c r="FA632" s="411" t="n">
        <v>0.21561752840483</v>
      </c>
      <c r="FB632" s="411" t="n">
        <v>0.21561752840483</v>
      </c>
      <c r="FC632" s="411" t="n">
        <v>0.560605573852559</v>
      </c>
      <c r="FD632" s="411" t="n">
        <v>0.733099596576423</v>
      </c>
      <c r="FE632" s="411" t="n">
        <v>0.21561752840483</v>
      </c>
      <c r="FF632" s="411" t="n">
        <v>0.21561752840483</v>
      </c>
      <c r="FG632" s="411" t="n">
        <v>0.560605573852559</v>
      </c>
      <c r="FH632" s="411" t="n">
        <v>0.733099596576423</v>
      </c>
      <c r="FI632" s="411" t="n">
        <v>0.21561752840483</v>
      </c>
      <c r="FJ632" s="411" t="n">
        <v>0.21561752840483</v>
      </c>
      <c r="FK632" s="411" t="n">
        <v>0.560605573852559</v>
      </c>
      <c r="FL632" s="411" t="n">
        <v>0.733099596576423</v>
      </c>
      <c r="FM632" s="411" t="n">
        <v>0.21561752840483</v>
      </c>
      <c r="FN632" s="411" t="n">
        <v>0.21561752840483</v>
      </c>
      <c r="FO632" s="411" t="n">
        <v>0.560605573852559</v>
      </c>
      <c r="FP632" s="411" t="n">
        <v>0.733099596576423</v>
      </c>
      <c r="FQ632" s="411" t="n">
        <v>0.21561752840483</v>
      </c>
      <c r="FR632" s="411" t="n">
        <v>0.21561752840483</v>
      </c>
      <c r="FS632" s="411" t="n">
        <v>0.560605573852559</v>
      </c>
      <c r="FT632" s="411" t="n">
        <v>0.733099596576423</v>
      </c>
      <c r="FU632" s="411" t="n">
        <v>0.21561752840483</v>
      </c>
      <c r="FV632" s="411" t="n">
        <v>0.21561752840483</v>
      </c>
      <c r="FW632" s="411" t="n">
        <v>0.560605573852559</v>
      </c>
      <c r="FX632" s="411" t="n">
        <v>0.733099596576423</v>
      </c>
      <c r="FY632" s="411" t="n">
        <v>0.21561752840483</v>
      </c>
      <c r="FZ632" s="411" t="n">
        <v>0.21561752840483</v>
      </c>
      <c r="GA632" s="411" t="n">
        <v>0.560605573852559</v>
      </c>
      <c r="GB632" s="411" t="n">
        <v>0.733099596576423</v>
      </c>
      <c r="GC632" s="411" t="n">
        <v>0.21561752840483</v>
      </c>
      <c r="GD632" s="411" t="n">
        <v>0.21561752840483</v>
      </c>
      <c r="GE632" s="411" t="n">
        <v>0.560605573852559</v>
      </c>
      <c r="GF632" s="411" t="n">
        <v>0.733099596576423</v>
      </c>
      <c r="GG632" s="411" t="n">
        <v>0.21561752840483</v>
      </c>
      <c r="GH632" s="284" t="n">
        <f aca="false">GD632</f>
        <v>0.21561752840483</v>
      </c>
      <c r="GI632" s="284" t="n">
        <f aca="false">GE632</f>
        <v>0.560605573852559</v>
      </c>
      <c r="GJ632" s="284" t="n">
        <f aca="false">GF632</f>
        <v>0.733099596576423</v>
      </c>
      <c r="GK632" s="284" t="n">
        <f aca="false">GG632</f>
        <v>0.21561752840483</v>
      </c>
      <c r="GL632" s="284" t="n">
        <f aca="false">GH632</f>
        <v>0.21561752840483</v>
      </c>
      <c r="GM632" s="284" t="n">
        <f aca="false">GI632</f>
        <v>0.560605573852559</v>
      </c>
      <c r="GN632" s="284" t="n">
        <f aca="false">GJ632</f>
        <v>0.733099596576423</v>
      </c>
      <c r="GO632" s="284" t="n">
        <f aca="false">GK632</f>
        <v>0.21561752840483</v>
      </c>
      <c r="GP632" s="284" t="n">
        <f aca="false">GL632</f>
        <v>0.21561752840483</v>
      </c>
      <c r="GQ632" s="284" t="n">
        <f aca="false">GM632</f>
        <v>0.560605573852559</v>
      </c>
      <c r="GR632" s="284" t="n">
        <f aca="false">GN632</f>
        <v>0.733099596576423</v>
      </c>
      <c r="GS632" s="284" t="n">
        <f aca="false">GO632</f>
        <v>0.21561752840483</v>
      </c>
      <c r="GT632" s="284" t="n">
        <f aca="false">GP632</f>
        <v>0.21561752840483</v>
      </c>
      <c r="GU632" s="284" t="n">
        <f aca="false">GQ632</f>
        <v>0.560605573852559</v>
      </c>
      <c r="GV632" s="284" t="n">
        <f aca="false">GR632</f>
        <v>0.733099596576423</v>
      </c>
      <c r="GW632" s="284" t="n">
        <f aca="false">GS632</f>
        <v>0.21561752840483</v>
      </c>
      <c r="GX632" s="284" t="n">
        <f aca="false">GT632</f>
        <v>0.21561752840483</v>
      </c>
      <c r="GY632" s="284" t="n">
        <f aca="false">GU632</f>
        <v>0.560605573852559</v>
      </c>
      <c r="GZ632" s="284" t="n">
        <f aca="false">GV632</f>
        <v>0.733099596576423</v>
      </c>
      <c r="HA632" s="284" t="n">
        <f aca="false">GW632</f>
        <v>0.21561752840483</v>
      </c>
    </row>
    <row r="633" customFormat="false" ht="15" hidden="false" customHeight="false" outlineLevel="0" collapsed="false">
      <c r="A633" s="345" t="s">
        <v>99</v>
      </c>
      <c r="B633" s="346" t="s">
        <v>499</v>
      </c>
      <c r="C633" s="400" t="s">
        <v>506</v>
      </c>
      <c r="D633" s="346" t="s">
        <v>320</v>
      </c>
      <c r="E633" s="397"/>
      <c r="F633" s="399" t="s">
        <v>572</v>
      </c>
      <c r="G633" s="397" t="s">
        <v>12</v>
      </c>
      <c r="H633" s="397"/>
      <c r="I633" s="397"/>
      <c r="CP633" s="411" t="n">
        <v>0.264836502096053</v>
      </c>
      <c r="CQ633" s="411" t="n">
        <v>0.688574905449737</v>
      </c>
      <c r="CR633" s="411" t="n">
        <v>0.9</v>
      </c>
      <c r="CS633" s="411" t="n">
        <v>0.264836502096053</v>
      </c>
      <c r="CT633" s="411" t="n">
        <v>0.274836502096053</v>
      </c>
      <c r="CU633" s="411" t="n">
        <v>0.714574905449737</v>
      </c>
      <c r="CV633" s="411" t="n">
        <v>0.9</v>
      </c>
      <c r="CW633" s="411" t="n">
        <v>0.274836502096053</v>
      </c>
      <c r="CX633" s="411" t="n">
        <v>0.279836502096053</v>
      </c>
      <c r="CY633" s="411" t="n">
        <v>0.727574905449737</v>
      </c>
      <c r="CZ633" s="411" t="n">
        <v>0.9</v>
      </c>
      <c r="DA633" s="411" t="n">
        <v>0.279836502096053</v>
      </c>
      <c r="DB633" s="411" t="n">
        <v>0.279836502096053</v>
      </c>
      <c r="DC633" s="411" t="n">
        <v>0.727574905449737</v>
      </c>
      <c r="DD633" s="411" t="n">
        <v>0.9</v>
      </c>
      <c r="DE633" s="411" t="n">
        <v>0.279836502096053</v>
      </c>
      <c r="DF633" s="411" t="n">
        <v>0.279836502096053</v>
      </c>
      <c r="DG633" s="411" t="n">
        <v>0.727574905449737</v>
      </c>
      <c r="DH633" s="411" t="n">
        <v>0.9</v>
      </c>
      <c r="DI633" s="411" t="n">
        <v>0.279836502096053</v>
      </c>
      <c r="DJ633" s="411" t="n">
        <v>0.279836502096053</v>
      </c>
      <c r="DK633" s="411" t="n">
        <v>0.727574905449737</v>
      </c>
      <c r="DL633" s="411" t="n">
        <v>0.9</v>
      </c>
      <c r="DM633" s="411" t="n">
        <v>0.279836502096053</v>
      </c>
      <c r="DN633" s="411" t="n">
        <v>0.279836502096053</v>
      </c>
      <c r="DO633" s="411" t="n">
        <v>0.727574905449737</v>
      </c>
      <c r="DP633" s="411" t="n">
        <v>0.9</v>
      </c>
      <c r="DQ633" s="411" t="n">
        <v>0.279836502096053</v>
      </c>
      <c r="DR633" s="411" t="n">
        <v>0.279836502096053</v>
      </c>
      <c r="DS633" s="411" t="n">
        <v>0.727574905449737</v>
      </c>
      <c r="DT633" s="411" t="n">
        <v>0.9</v>
      </c>
      <c r="DU633" s="411" t="n">
        <v>0.279836502096053</v>
      </c>
      <c r="DV633" s="411" t="n">
        <v>0.279836502096053</v>
      </c>
      <c r="DW633" s="411" t="n">
        <v>0.727574905449737</v>
      </c>
      <c r="DX633" s="411" t="n">
        <v>0.9</v>
      </c>
      <c r="DY633" s="411" t="n">
        <v>0.279836502096053</v>
      </c>
      <c r="DZ633" s="411" t="n">
        <v>0.279836502096053</v>
      </c>
      <c r="EA633" s="411" t="n">
        <v>0.727574905449737</v>
      </c>
      <c r="EB633" s="411" t="n">
        <v>0.9</v>
      </c>
      <c r="EC633" s="411" t="n">
        <v>0.279836502096053</v>
      </c>
      <c r="ED633" s="411" t="n">
        <v>0.279836502096053</v>
      </c>
      <c r="EE633" s="411" t="n">
        <v>0.727574905449737</v>
      </c>
      <c r="EF633" s="411" t="n">
        <v>0.9</v>
      </c>
      <c r="EG633" s="411" t="n">
        <v>0.279836502096053</v>
      </c>
      <c r="EH633" s="411" t="n">
        <v>0.279836502096053</v>
      </c>
      <c r="EI633" s="411" t="n">
        <v>0.727574905449737</v>
      </c>
      <c r="EJ633" s="411" t="n">
        <v>0.9</v>
      </c>
      <c r="EK633" s="411" t="n">
        <v>0.279836502096053</v>
      </c>
      <c r="EL633" s="411" t="n">
        <v>0.279836502096053</v>
      </c>
      <c r="EM633" s="411" t="n">
        <v>0.727574905449737</v>
      </c>
      <c r="EN633" s="411" t="n">
        <v>0.9</v>
      </c>
      <c r="EO633" s="411" t="n">
        <v>0.279836502096053</v>
      </c>
      <c r="EP633" s="411" t="n">
        <v>0.279836502096053</v>
      </c>
      <c r="EQ633" s="411" t="n">
        <v>0.727574905449737</v>
      </c>
      <c r="ER633" s="411" t="n">
        <v>0.9</v>
      </c>
      <c r="ES633" s="411" t="n">
        <v>0.279836502096053</v>
      </c>
      <c r="ET633" s="411" t="n">
        <v>0.279836502096053</v>
      </c>
      <c r="EU633" s="411" t="n">
        <v>0.727574905449737</v>
      </c>
      <c r="EV633" s="411" t="n">
        <v>0.9</v>
      </c>
      <c r="EW633" s="411" t="n">
        <v>0.279836502096053</v>
      </c>
      <c r="EX633" s="411" t="n">
        <v>0.279836502096053</v>
      </c>
      <c r="EY633" s="411" t="n">
        <v>0.727574905449737</v>
      </c>
      <c r="EZ633" s="411" t="n">
        <v>0.9</v>
      </c>
      <c r="FA633" s="411" t="n">
        <v>0.279836502096053</v>
      </c>
      <c r="FB633" s="411" t="n">
        <v>0.279836502096053</v>
      </c>
      <c r="FC633" s="411" t="n">
        <v>0.727574905449737</v>
      </c>
      <c r="FD633" s="411" t="n">
        <v>0.9</v>
      </c>
      <c r="FE633" s="411" t="n">
        <v>0.279836502096053</v>
      </c>
      <c r="FF633" s="411" t="n">
        <v>0.279836502096053</v>
      </c>
      <c r="FG633" s="411" t="n">
        <v>0.727574905449737</v>
      </c>
      <c r="FH633" s="411" t="n">
        <v>0.9</v>
      </c>
      <c r="FI633" s="411" t="n">
        <v>0.279836502096053</v>
      </c>
      <c r="FJ633" s="411" t="n">
        <v>0.279836502096053</v>
      </c>
      <c r="FK633" s="411" t="n">
        <v>0.727574905449737</v>
      </c>
      <c r="FL633" s="411" t="n">
        <v>0.9</v>
      </c>
      <c r="FM633" s="411" t="n">
        <v>0.279836502096053</v>
      </c>
      <c r="FN633" s="411" t="n">
        <v>0.279836502096053</v>
      </c>
      <c r="FO633" s="411" t="n">
        <v>0.727574905449737</v>
      </c>
      <c r="FP633" s="411" t="n">
        <v>0.9</v>
      </c>
      <c r="FQ633" s="411" t="n">
        <v>0.279836502096053</v>
      </c>
      <c r="FR633" s="411" t="n">
        <v>0.279836502096053</v>
      </c>
      <c r="FS633" s="411" t="n">
        <v>0.727574905449737</v>
      </c>
      <c r="FT633" s="411" t="n">
        <v>0.9</v>
      </c>
      <c r="FU633" s="411" t="n">
        <v>0.279836502096053</v>
      </c>
      <c r="FV633" s="411" t="n">
        <v>0.279836502096053</v>
      </c>
      <c r="FW633" s="411" t="n">
        <v>0.727574905449737</v>
      </c>
      <c r="FX633" s="411" t="n">
        <v>0.9</v>
      </c>
      <c r="FY633" s="411" t="n">
        <v>0.279836502096053</v>
      </c>
      <c r="FZ633" s="411" t="n">
        <v>0.279836502096053</v>
      </c>
      <c r="GA633" s="411" t="n">
        <v>0.727574905449737</v>
      </c>
      <c r="GB633" s="411" t="n">
        <v>0.9</v>
      </c>
      <c r="GC633" s="411" t="n">
        <v>0.279836502096053</v>
      </c>
      <c r="GD633" s="411" t="n">
        <v>0.279836502096053</v>
      </c>
      <c r="GE633" s="411" t="n">
        <v>0.727574905449737</v>
      </c>
      <c r="GF633" s="411" t="n">
        <v>0.9</v>
      </c>
      <c r="GG633" s="411" t="n">
        <v>0.279836502096053</v>
      </c>
      <c r="GH633" s="284" t="n">
        <f aca="false">GD633</f>
        <v>0.279836502096053</v>
      </c>
      <c r="GI633" s="284" t="n">
        <f aca="false">GE633</f>
        <v>0.727574905449737</v>
      </c>
      <c r="GJ633" s="284" t="n">
        <f aca="false">GF633</f>
        <v>0.9</v>
      </c>
      <c r="GK633" s="284" t="n">
        <f aca="false">GG633</f>
        <v>0.279836502096053</v>
      </c>
      <c r="GL633" s="284" t="n">
        <f aca="false">GH633</f>
        <v>0.279836502096053</v>
      </c>
      <c r="GM633" s="284" t="n">
        <f aca="false">GI633</f>
        <v>0.727574905449737</v>
      </c>
      <c r="GN633" s="284" t="n">
        <f aca="false">GJ633</f>
        <v>0.9</v>
      </c>
      <c r="GO633" s="284" t="n">
        <f aca="false">GK633</f>
        <v>0.279836502096053</v>
      </c>
      <c r="GP633" s="284" t="n">
        <f aca="false">GL633</f>
        <v>0.279836502096053</v>
      </c>
      <c r="GQ633" s="284" t="n">
        <f aca="false">GM633</f>
        <v>0.727574905449737</v>
      </c>
      <c r="GR633" s="284" t="n">
        <f aca="false">GN633</f>
        <v>0.9</v>
      </c>
      <c r="GS633" s="284" t="n">
        <f aca="false">GO633</f>
        <v>0.279836502096053</v>
      </c>
      <c r="GT633" s="284" t="n">
        <f aca="false">GP633</f>
        <v>0.279836502096053</v>
      </c>
      <c r="GU633" s="284" t="n">
        <f aca="false">GQ633</f>
        <v>0.727574905449737</v>
      </c>
      <c r="GV633" s="284" t="n">
        <f aca="false">GR633</f>
        <v>0.9</v>
      </c>
      <c r="GW633" s="284" t="n">
        <f aca="false">GS633</f>
        <v>0.279836502096053</v>
      </c>
      <c r="GX633" s="284" t="n">
        <f aca="false">GT633</f>
        <v>0.279836502096053</v>
      </c>
      <c r="GY633" s="284" t="n">
        <f aca="false">GU633</f>
        <v>0.727574905449737</v>
      </c>
      <c r="GZ633" s="284" t="n">
        <f aca="false">GV633</f>
        <v>0.9</v>
      </c>
      <c r="HA633" s="284" t="n">
        <f aca="false">GW633</f>
        <v>0.279836502096053</v>
      </c>
    </row>
    <row r="634" customFormat="false" ht="15" hidden="false" customHeight="false" outlineLevel="0" collapsed="false">
      <c r="A634" s="345" t="s">
        <v>99</v>
      </c>
      <c r="B634" s="346" t="s">
        <v>499</v>
      </c>
      <c r="C634" s="400" t="s">
        <v>506</v>
      </c>
      <c r="D634" s="346" t="s">
        <v>320</v>
      </c>
      <c r="E634" s="397"/>
      <c r="F634" s="399" t="s">
        <v>573</v>
      </c>
      <c r="G634" s="397" t="s">
        <v>12</v>
      </c>
      <c r="H634" s="397"/>
      <c r="I634" s="397"/>
      <c r="CP634" s="411" t="n">
        <v>0.314620176149615</v>
      </c>
      <c r="CQ634" s="411" t="n">
        <v>0.818012457988999</v>
      </c>
      <c r="CR634" s="411" t="n">
        <v>0.9</v>
      </c>
      <c r="CS634" s="411" t="n">
        <v>0.314620176149615</v>
      </c>
      <c r="CT634" s="411" t="n">
        <v>0.324620176149615</v>
      </c>
      <c r="CU634" s="411" t="n">
        <v>0.844012457988999</v>
      </c>
      <c r="CV634" s="411" t="n">
        <v>0.9</v>
      </c>
      <c r="CW634" s="411" t="n">
        <v>0.324620176149615</v>
      </c>
      <c r="CX634" s="411" t="n">
        <v>0.329620176149615</v>
      </c>
      <c r="CY634" s="411" t="n">
        <v>0.857012457988999</v>
      </c>
      <c r="CZ634" s="411" t="n">
        <v>0.9</v>
      </c>
      <c r="DA634" s="411" t="n">
        <v>0.329620176149615</v>
      </c>
      <c r="DB634" s="411" t="n">
        <v>0.329620176149615</v>
      </c>
      <c r="DC634" s="411" t="n">
        <v>0.857012457988999</v>
      </c>
      <c r="DD634" s="411" t="n">
        <v>0.9</v>
      </c>
      <c r="DE634" s="411" t="n">
        <v>0.329620176149615</v>
      </c>
      <c r="DF634" s="411" t="n">
        <v>0.329620176149615</v>
      </c>
      <c r="DG634" s="411" t="n">
        <v>0.857012457988999</v>
      </c>
      <c r="DH634" s="411" t="n">
        <v>0.9</v>
      </c>
      <c r="DI634" s="411" t="n">
        <v>0.329620176149615</v>
      </c>
      <c r="DJ634" s="411" t="n">
        <v>0.329620176149615</v>
      </c>
      <c r="DK634" s="411" t="n">
        <v>0.857012457988999</v>
      </c>
      <c r="DL634" s="411" t="n">
        <v>0.9</v>
      </c>
      <c r="DM634" s="411" t="n">
        <v>0.329620176149615</v>
      </c>
      <c r="DN634" s="411" t="n">
        <v>0.329620176149615</v>
      </c>
      <c r="DO634" s="411" t="n">
        <v>0.857012457988999</v>
      </c>
      <c r="DP634" s="411" t="n">
        <v>0.9</v>
      </c>
      <c r="DQ634" s="411" t="n">
        <v>0.329620176149615</v>
      </c>
      <c r="DR634" s="411" t="n">
        <v>0.329620176149615</v>
      </c>
      <c r="DS634" s="411" t="n">
        <v>0.857012457988999</v>
      </c>
      <c r="DT634" s="411" t="n">
        <v>0.9</v>
      </c>
      <c r="DU634" s="411" t="n">
        <v>0.329620176149615</v>
      </c>
      <c r="DV634" s="411" t="n">
        <v>0.329620176149615</v>
      </c>
      <c r="DW634" s="411" t="n">
        <v>0.857012457988999</v>
      </c>
      <c r="DX634" s="411" t="n">
        <v>0.9</v>
      </c>
      <c r="DY634" s="411" t="n">
        <v>0.329620176149615</v>
      </c>
      <c r="DZ634" s="411" t="n">
        <v>0.329620176149615</v>
      </c>
      <c r="EA634" s="411" t="n">
        <v>0.857012457988999</v>
      </c>
      <c r="EB634" s="411" t="n">
        <v>0.9</v>
      </c>
      <c r="EC634" s="411" t="n">
        <v>0.329620176149615</v>
      </c>
      <c r="ED634" s="411" t="n">
        <v>0.329620176149615</v>
      </c>
      <c r="EE634" s="411" t="n">
        <v>0.857012457988999</v>
      </c>
      <c r="EF634" s="411" t="n">
        <v>0.9</v>
      </c>
      <c r="EG634" s="411" t="n">
        <v>0.329620176149615</v>
      </c>
      <c r="EH634" s="411" t="n">
        <v>0.329620176149615</v>
      </c>
      <c r="EI634" s="411" t="n">
        <v>0.857012457988999</v>
      </c>
      <c r="EJ634" s="411" t="n">
        <v>0.9</v>
      </c>
      <c r="EK634" s="411" t="n">
        <v>0.329620176149615</v>
      </c>
      <c r="EL634" s="411" t="n">
        <v>0.329620176149615</v>
      </c>
      <c r="EM634" s="411" t="n">
        <v>0.857012457988999</v>
      </c>
      <c r="EN634" s="411" t="n">
        <v>0.9</v>
      </c>
      <c r="EO634" s="411" t="n">
        <v>0.329620176149615</v>
      </c>
      <c r="EP634" s="411" t="n">
        <v>0.329620176149615</v>
      </c>
      <c r="EQ634" s="411" t="n">
        <v>0.857012457988999</v>
      </c>
      <c r="ER634" s="411" t="n">
        <v>0.9</v>
      </c>
      <c r="ES634" s="411" t="n">
        <v>0.329620176149615</v>
      </c>
      <c r="ET634" s="411" t="n">
        <v>0.329620176149615</v>
      </c>
      <c r="EU634" s="411" t="n">
        <v>0.857012457988999</v>
      </c>
      <c r="EV634" s="411" t="n">
        <v>0.9</v>
      </c>
      <c r="EW634" s="411" t="n">
        <v>0.329620176149615</v>
      </c>
      <c r="EX634" s="411" t="n">
        <v>0.329620176149615</v>
      </c>
      <c r="EY634" s="411" t="n">
        <v>0.857012457988999</v>
      </c>
      <c r="EZ634" s="411" t="n">
        <v>0.9</v>
      </c>
      <c r="FA634" s="411" t="n">
        <v>0.329620176149615</v>
      </c>
      <c r="FB634" s="411" t="n">
        <v>0.329620176149615</v>
      </c>
      <c r="FC634" s="411" t="n">
        <v>0.857012457988999</v>
      </c>
      <c r="FD634" s="411" t="n">
        <v>0.9</v>
      </c>
      <c r="FE634" s="411" t="n">
        <v>0.329620176149615</v>
      </c>
      <c r="FF634" s="411" t="n">
        <v>0.329620176149615</v>
      </c>
      <c r="FG634" s="411" t="n">
        <v>0.857012457988999</v>
      </c>
      <c r="FH634" s="411" t="n">
        <v>0.9</v>
      </c>
      <c r="FI634" s="411" t="n">
        <v>0.329620176149615</v>
      </c>
      <c r="FJ634" s="411" t="n">
        <v>0.329620176149615</v>
      </c>
      <c r="FK634" s="411" t="n">
        <v>0.857012457988999</v>
      </c>
      <c r="FL634" s="411" t="n">
        <v>0.9</v>
      </c>
      <c r="FM634" s="411" t="n">
        <v>0.329620176149615</v>
      </c>
      <c r="FN634" s="411" t="n">
        <v>0.329620176149615</v>
      </c>
      <c r="FO634" s="411" t="n">
        <v>0.857012457988999</v>
      </c>
      <c r="FP634" s="411" t="n">
        <v>0.9</v>
      </c>
      <c r="FQ634" s="411" t="n">
        <v>0.329620176149615</v>
      </c>
      <c r="FR634" s="411" t="n">
        <v>0.329620176149615</v>
      </c>
      <c r="FS634" s="411" t="n">
        <v>0.857012457988999</v>
      </c>
      <c r="FT634" s="411" t="n">
        <v>0.9</v>
      </c>
      <c r="FU634" s="411" t="n">
        <v>0.329620176149615</v>
      </c>
      <c r="FV634" s="411" t="n">
        <v>0.329620176149615</v>
      </c>
      <c r="FW634" s="411" t="n">
        <v>0.857012457988999</v>
      </c>
      <c r="FX634" s="411" t="n">
        <v>0.9</v>
      </c>
      <c r="FY634" s="411" t="n">
        <v>0.329620176149615</v>
      </c>
      <c r="FZ634" s="411" t="n">
        <v>0.329620176149615</v>
      </c>
      <c r="GA634" s="411" t="n">
        <v>0.857012457988999</v>
      </c>
      <c r="GB634" s="411" t="n">
        <v>0.9</v>
      </c>
      <c r="GC634" s="411" t="n">
        <v>0.329620176149615</v>
      </c>
      <c r="GD634" s="411" t="n">
        <v>0.329620176149615</v>
      </c>
      <c r="GE634" s="411" t="n">
        <v>0.857012457988999</v>
      </c>
      <c r="GF634" s="411" t="n">
        <v>0.9</v>
      </c>
      <c r="GG634" s="411" t="n">
        <v>0.329620176149615</v>
      </c>
      <c r="GH634" s="284" t="n">
        <f aca="false">GD634</f>
        <v>0.329620176149615</v>
      </c>
      <c r="GI634" s="284" t="n">
        <f aca="false">GE634</f>
        <v>0.857012457988999</v>
      </c>
      <c r="GJ634" s="284" t="n">
        <f aca="false">GF634</f>
        <v>0.9</v>
      </c>
      <c r="GK634" s="284" t="n">
        <f aca="false">GG634</f>
        <v>0.329620176149615</v>
      </c>
      <c r="GL634" s="284" t="n">
        <f aca="false">GH634</f>
        <v>0.329620176149615</v>
      </c>
      <c r="GM634" s="284" t="n">
        <f aca="false">GI634</f>
        <v>0.857012457988999</v>
      </c>
      <c r="GN634" s="284" t="n">
        <f aca="false">GJ634</f>
        <v>0.9</v>
      </c>
      <c r="GO634" s="284" t="n">
        <f aca="false">GK634</f>
        <v>0.329620176149615</v>
      </c>
      <c r="GP634" s="284" t="n">
        <f aca="false">GL634</f>
        <v>0.329620176149615</v>
      </c>
      <c r="GQ634" s="284" t="n">
        <f aca="false">GM634</f>
        <v>0.857012457988999</v>
      </c>
      <c r="GR634" s="284" t="n">
        <f aca="false">GN634</f>
        <v>0.9</v>
      </c>
      <c r="GS634" s="284" t="n">
        <f aca="false">GO634</f>
        <v>0.329620176149615</v>
      </c>
      <c r="GT634" s="284" t="n">
        <f aca="false">GP634</f>
        <v>0.329620176149615</v>
      </c>
      <c r="GU634" s="284" t="n">
        <f aca="false">GQ634</f>
        <v>0.857012457988999</v>
      </c>
      <c r="GV634" s="284" t="n">
        <f aca="false">GR634</f>
        <v>0.9</v>
      </c>
      <c r="GW634" s="284" t="n">
        <f aca="false">GS634</f>
        <v>0.329620176149615</v>
      </c>
      <c r="GX634" s="284" t="n">
        <f aca="false">GT634</f>
        <v>0.329620176149615</v>
      </c>
      <c r="GY634" s="284" t="n">
        <f aca="false">GU634</f>
        <v>0.857012457988999</v>
      </c>
      <c r="GZ634" s="284" t="n">
        <f aca="false">GV634</f>
        <v>0.9</v>
      </c>
      <c r="HA634" s="284" t="n">
        <f aca="false">GW634</f>
        <v>0.329620176149615</v>
      </c>
    </row>
    <row r="635" customFormat="false" ht="15" hidden="false" customHeight="false" outlineLevel="0" collapsed="false">
      <c r="A635" s="345" t="s">
        <v>99</v>
      </c>
      <c r="B635" s="346" t="s">
        <v>499</v>
      </c>
      <c r="C635" s="400" t="s">
        <v>506</v>
      </c>
      <c r="D635" s="346" t="s">
        <v>320</v>
      </c>
      <c r="E635" s="397"/>
      <c r="F635" s="399" t="s">
        <v>574</v>
      </c>
      <c r="G635" s="397" t="s">
        <v>12</v>
      </c>
      <c r="H635" s="397"/>
      <c r="I635" s="397"/>
      <c r="CP635" s="411" t="n">
        <v>0.255853790139707</v>
      </c>
      <c r="CQ635" s="411" t="n">
        <v>0.665219854363239</v>
      </c>
      <c r="CR635" s="411" t="n">
        <v>0.869902886475005</v>
      </c>
      <c r="CS635" s="411" t="n">
        <v>0.255853790139707</v>
      </c>
      <c r="CT635" s="411" t="n">
        <v>0.265853790139707</v>
      </c>
      <c r="CU635" s="411" t="n">
        <v>0.691219854363239</v>
      </c>
      <c r="CV635" s="411" t="n">
        <v>0.9</v>
      </c>
      <c r="CW635" s="411" t="n">
        <v>0.265853790139707</v>
      </c>
      <c r="CX635" s="411" t="n">
        <v>0.270853790139707</v>
      </c>
      <c r="CY635" s="411" t="n">
        <v>0.704219854363239</v>
      </c>
      <c r="CZ635" s="411" t="n">
        <v>0.9</v>
      </c>
      <c r="DA635" s="411" t="n">
        <v>0.270853790139707</v>
      </c>
      <c r="DB635" s="411" t="n">
        <v>0.270853790139707</v>
      </c>
      <c r="DC635" s="411" t="n">
        <v>0.704219854363239</v>
      </c>
      <c r="DD635" s="411" t="n">
        <v>0.9</v>
      </c>
      <c r="DE635" s="411" t="n">
        <v>0.270853790139707</v>
      </c>
      <c r="DF635" s="411" t="n">
        <v>0.270853790139707</v>
      </c>
      <c r="DG635" s="411" t="n">
        <v>0.704219854363239</v>
      </c>
      <c r="DH635" s="411" t="n">
        <v>0.9</v>
      </c>
      <c r="DI635" s="411" t="n">
        <v>0.270853790139707</v>
      </c>
      <c r="DJ635" s="411" t="n">
        <v>0.270853790139707</v>
      </c>
      <c r="DK635" s="411" t="n">
        <v>0.704219854363239</v>
      </c>
      <c r="DL635" s="411" t="n">
        <v>0.9</v>
      </c>
      <c r="DM635" s="411" t="n">
        <v>0.270853790139707</v>
      </c>
      <c r="DN635" s="411" t="n">
        <v>0.270853790139707</v>
      </c>
      <c r="DO635" s="411" t="n">
        <v>0.704219854363239</v>
      </c>
      <c r="DP635" s="411" t="n">
        <v>0.9</v>
      </c>
      <c r="DQ635" s="411" t="n">
        <v>0.270853790139707</v>
      </c>
      <c r="DR635" s="411" t="n">
        <v>0.270853790139707</v>
      </c>
      <c r="DS635" s="411" t="n">
        <v>0.704219854363239</v>
      </c>
      <c r="DT635" s="411" t="n">
        <v>0.9</v>
      </c>
      <c r="DU635" s="411" t="n">
        <v>0.270853790139707</v>
      </c>
      <c r="DV635" s="411" t="n">
        <v>0.270853790139707</v>
      </c>
      <c r="DW635" s="411" t="n">
        <v>0.704219854363239</v>
      </c>
      <c r="DX635" s="411" t="n">
        <v>0.9</v>
      </c>
      <c r="DY635" s="411" t="n">
        <v>0.270853790139707</v>
      </c>
      <c r="DZ635" s="411" t="n">
        <v>0.270853790139707</v>
      </c>
      <c r="EA635" s="411" t="n">
        <v>0.704219854363239</v>
      </c>
      <c r="EB635" s="411" t="n">
        <v>0.9</v>
      </c>
      <c r="EC635" s="411" t="n">
        <v>0.270853790139707</v>
      </c>
      <c r="ED635" s="411" t="n">
        <v>0.270853790139707</v>
      </c>
      <c r="EE635" s="411" t="n">
        <v>0.704219854363239</v>
      </c>
      <c r="EF635" s="411" t="n">
        <v>0.9</v>
      </c>
      <c r="EG635" s="411" t="n">
        <v>0.270853790139707</v>
      </c>
      <c r="EH635" s="411" t="n">
        <v>0.270853790139707</v>
      </c>
      <c r="EI635" s="411" t="n">
        <v>0.704219854363239</v>
      </c>
      <c r="EJ635" s="411" t="n">
        <v>0.9</v>
      </c>
      <c r="EK635" s="411" t="n">
        <v>0.270853790139707</v>
      </c>
      <c r="EL635" s="411" t="n">
        <v>0.270853790139707</v>
      </c>
      <c r="EM635" s="411" t="n">
        <v>0.704219854363239</v>
      </c>
      <c r="EN635" s="411" t="n">
        <v>0.9</v>
      </c>
      <c r="EO635" s="411" t="n">
        <v>0.270853790139707</v>
      </c>
      <c r="EP635" s="411" t="n">
        <v>0.270853790139707</v>
      </c>
      <c r="EQ635" s="411" t="n">
        <v>0.704219854363239</v>
      </c>
      <c r="ER635" s="411" t="n">
        <v>0.9</v>
      </c>
      <c r="ES635" s="411" t="n">
        <v>0.270853790139707</v>
      </c>
      <c r="ET635" s="411" t="n">
        <v>0.270853790139707</v>
      </c>
      <c r="EU635" s="411" t="n">
        <v>0.704219854363239</v>
      </c>
      <c r="EV635" s="411" t="n">
        <v>0.9</v>
      </c>
      <c r="EW635" s="411" t="n">
        <v>0.270853790139707</v>
      </c>
      <c r="EX635" s="411" t="n">
        <v>0.270853790139707</v>
      </c>
      <c r="EY635" s="411" t="n">
        <v>0.704219854363239</v>
      </c>
      <c r="EZ635" s="411" t="n">
        <v>0.9</v>
      </c>
      <c r="FA635" s="411" t="n">
        <v>0.270853790139707</v>
      </c>
      <c r="FB635" s="411" t="n">
        <v>0.270853790139707</v>
      </c>
      <c r="FC635" s="411" t="n">
        <v>0.704219854363239</v>
      </c>
      <c r="FD635" s="411" t="n">
        <v>0.9</v>
      </c>
      <c r="FE635" s="411" t="n">
        <v>0.270853790139707</v>
      </c>
      <c r="FF635" s="411" t="n">
        <v>0.270853790139707</v>
      </c>
      <c r="FG635" s="411" t="n">
        <v>0.704219854363239</v>
      </c>
      <c r="FH635" s="411" t="n">
        <v>0.9</v>
      </c>
      <c r="FI635" s="411" t="n">
        <v>0.270853790139707</v>
      </c>
      <c r="FJ635" s="411" t="n">
        <v>0.270853790139707</v>
      </c>
      <c r="FK635" s="411" t="n">
        <v>0.704219854363239</v>
      </c>
      <c r="FL635" s="411" t="n">
        <v>0.9</v>
      </c>
      <c r="FM635" s="411" t="n">
        <v>0.270853790139707</v>
      </c>
      <c r="FN635" s="411" t="n">
        <v>0.270853790139707</v>
      </c>
      <c r="FO635" s="411" t="n">
        <v>0.704219854363239</v>
      </c>
      <c r="FP635" s="411" t="n">
        <v>0.9</v>
      </c>
      <c r="FQ635" s="411" t="n">
        <v>0.270853790139707</v>
      </c>
      <c r="FR635" s="411" t="n">
        <v>0.270853790139707</v>
      </c>
      <c r="FS635" s="411" t="n">
        <v>0.704219854363239</v>
      </c>
      <c r="FT635" s="411" t="n">
        <v>0.9</v>
      </c>
      <c r="FU635" s="411" t="n">
        <v>0.270853790139707</v>
      </c>
      <c r="FV635" s="411" t="n">
        <v>0.270853790139707</v>
      </c>
      <c r="FW635" s="411" t="n">
        <v>0.704219854363239</v>
      </c>
      <c r="FX635" s="411" t="n">
        <v>0.9</v>
      </c>
      <c r="FY635" s="411" t="n">
        <v>0.270853790139707</v>
      </c>
      <c r="FZ635" s="411" t="n">
        <v>0.270853790139707</v>
      </c>
      <c r="GA635" s="411" t="n">
        <v>0.704219854363239</v>
      </c>
      <c r="GB635" s="411" t="n">
        <v>0.9</v>
      </c>
      <c r="GC635" s="411" t="n">
        <v>0.270853790139707</v>
      </c>
      <c r="GD635" s="411" t="n">
        <v>0.270853790139707</v>
      </c>
      <c r="GE635" s="411" t="n">
        <v>0.704219854363239</v>
      </c>
      <c r="GF635" s="411" t="n">
        <v>0.9</v>
      </c>
      <c r="GG635" s="411" t="n">
        <v>0.270853790139707</v>
      </c>
      <c r="GH635" s="284" t="n">
        <f aca="false">GD635</f>
        <v>0.270853790139707</v>
      </c>
      <c r="GI635" s="284" t="n">
        <f aca="false">GE635</f>
        <v>0.704219854363239</v>
      </c>
      <c r="GJ635" s="284" t="n">
        <f aca="false">GF635</f>
        <v>0.9</v>
      </c>
      <c r="GK635" s="284" t="n">
        <f aca="false">GG635</f>
        <v>0.270853790139707</v>
      </c>
      <c r="GL635" s="284" t="n">
        <f aca="false">GH635</f>
        <v>0.270853790139707</v>
      </c>
      <c r="GM635" s="284" t="n">
        <f aca="false">GI635</f>
        <v>0.704219854363239</v>
      </c>
      <c r="GN635" s="284" t="n">
        <f aca="false">GJ635</f>
        <v>0.9</v>
      </c>
      <c r="GO635" s="284" t="n">
        <f aca="false">GK635</f>
        <v>0.270853790139707</v>
      </c>
      <c r="GP635" s="284" t="n">
        <f aca="false">GL635</f>
        <v>0.270853790139707</v>
      </c>
      <c r="GQ635" s="284" t="n">
        <f aca="false">GM635</f>
        <v>0.704219854363239</v>
      </c>
      <c r="GR635" s="284" t="n">
        <f aca="false">GN635</f>
        <v>0.9</v>
      </c>
      <c r="GS635" s="284" t="n">
        <f aca="false">GO635</f>
        <v>0.270853790139707</v>
      </c>
      <c r="GT635" s="284" t="n">
        <f aca="false">GP635</f>
        <v>0.270853790139707</v>
      </c>
      <c r="GU635" s="284" t="n">
        <f aca="false">GQ635</f>
        <v>0.704219854363239</v>
      </c>
      <c r="GV635" s="284" t="n">
        <f aca="false">GR635</f>
        <v>0.9</v>
      </c>
      <c r="GW635" s="284" t="n">
        <f aca="false">GS635</f>
        <v>0.270853790139707</v>
      </c>
      <c r="GX635" s="284" t="n">
        <f aca="false">GT635</f>
        <v>0.270853790139707</v>
      </c>
      <c r="GY635" s="284" t="n">
        <f aca="false">GU635</f>
        <v>0.704219854363239</v>
      </c>
      <c r="GZ635" s="284" t="n">
        <f aca="false">GV635</f>
        <v>0.9</v>
      </c>
      <c r="HA635" s="284" t="n">
        <f aca="false">GW635</f>
        <v>0.270853790139707</v>
      </c>
    </row>
    <row r="636" customFormat="false" ht="15" hidden="false" customHeight="false" outlineLevel="0" collapsed="false">
      <c r="A636" s="345" t="s">
        <v>99</v>
      </c>
      <c r="B636" s="346" t="s">
        <v>499</v>
      </c>
      <c r="C636" s="400" t="s">
        <v>506</v>
      </c>
      <c r="D636" s="346" t="s">
        <v>320</v>
      </c>
      <c r="E636" s="397"/>
      <c r="F636" s="399" t="s">
        <v>575</v>
      </c>
      <c r="G636" s="397" t="s">
        <v>12</v>
      </c>
      <c r="H636" s="397"/>
      <c r="I636" s="397"/>
      <c r="CP636" s="411" t="n">
        <v>0.235211055974806</v>
      </c>
      <c r="CQ636" s="411" t="n">
        <v>0.611548745534495</v>
      </c>
      <c r="CR636" s="411" t="n">
        <v>0.799717590314339</v>
      </c>
      <c r="CS636" s="411" t="n">
        <v>0.235211055974806</v>
      </c>
      <c r="CT636" s="411" t="n">
        <v>0.245211055974806</v>
      </c>
      <c r="CU636" s="411" t="n">
        <v>0.637548745534495</v>
      </c>
      <c r="CV636" s="411" t="n">
        <v>0.833717590314339</v>
      </c>
      <c r="CW636" s="411" t="n">
        <v>0.245211055974806</v>
      </c>
      <c r="CX636" s="411" t="n">
        <v>0.250211055974806</v>
      </c>
      <c r="CY636" s="411" t="n">
        <v>0.650548745534495</v>
      </c>
      <c r="CZ636" s="411" t="n">
        <v>0.850717590314339</v>
      </c>
      <c r="DA636" s="411" t="n">
        <v>0.250211055974806</v>
      </c>
      <c r="DB636" s="411" t="n">
        <v>0.250211055974806</v>
      </c>
      <c r="DC636" s="411" t="n">
        <v>0.650548745534495</v>
      </c>
      <c r="DD636" s="411" t="n">
        <v>0.850717590314339</v>
      </c>
      <c r="DE636" s="411" t="n">
        <v>0.250211055974806</v>
      </c>
      <c r="DF636" s="411" t="n">
        <v>0.250211055974806</v>
      </c>
      <c r="DG636" s="411" t="n">
        <v>0.650548745534495</v>
      </c>
      <c r="DH636" s="411" t="n">
        <v>0.850717590314339</v>
      </c>
      <c r="DI636" s="411" t="n">
        <v>0.250211055974806</v>
      </c>
      <c r="DJ636" s="411" t="n">
        <v>0.250211055974806</v>
      </c>
      <c r="DK636" s="411" t="n">
        <v>0.650548745534495</v>
      </c>
      <c r="DL636" s="411" t="n">
        <v>0.850717590314339</v>
      </c>
      <c r="DM636" s="411" t="n">
        <v>0.250211055974806</v>
      </c>
      <c r="DN636" s="411" t="n">
        <v>0.250211055974806</v>
      </c>
      <c r="DO636" s="411" t="n">
        <v>0.650548745534495</v>
      </c>
      <c r="DP636" s="411" t="n">
        <v>0.850717590314339</v>
      </c>
      <c r="DQ636" s="411" t="n">
        <v>0.250211055974806</v>
      </c>
      <c r="DR636" s="411" t="n">
        <v>0.250211055974806</v>
      </c>
      <c r="DS636" s="411" t="n">
        <v>0.650548745534495</v>
      </c>
      <c r="DT636" s="411" t="n">
        <v>0.850717590314339</v>
      </c>
      <c r="DU636" s="411" t="n">
        <v>0.250211055974806</v>
      </c>
      <c r="DV636" s="411" t="n">
        <v>0.250211055974806</v>
      </c>
      <c r="DW636" s="411" t="n">
        <v>0.650548745534495</v>
      </c>
      <c r="DX636" s="411" t="n">
        <v>0.850717590314339</v>
      </c>
      <c r="DY636" s="411" t="n">
        <v>0.250211055974806</v>
      </c>
      <c r="DZ636" s="411" t="n">
        <v>0.250211055974806</v>
      </c>
      <c r="EA636" s="411" t="n">
        <v>0.650548745534495</v>
      </c>
      <c r="EB636" s="411" t="n">
        <v>0.850717590314339</v>
      </c>
      <c r="EC636" s="411" t="n">
        <v>0.250211055974806</v>
      </c>
      <c r="ED636" s="411" t="n">
        <v>0.250211055974806</v>
      </c>
      <c r="EE636" s="411" t="n">
        <v>0.650548745534495</v>
      </c>
      <c r="EF636" s="411" t="n">
        <v>0.850717590314339</v>
      </c>
      <c r="EG636" s="411" t="n">
        <v>0.250211055974806</v>
      </c>
      <c r="EH636" s="411" t="n">
        <v>0.250211055974806</v>
      </c>
      <c r="EI636" s="411" t="n">
        <v>0.650548745534495</v>
      </c>
      <c r="EJ636" s="411" t="n">
        <v>0.850717590314339</v>
      </c>
      <c r="EK636" s="411" t="n">
        <v>0.250211055974806</v>
      </c>
      <c r="EL636" s="411" t="n">
        <v>0.250211055974806</v>
      </c>
      <c r="EM636" s="411" t="n">
        <v>0.650548745534495</v>
      </c>
      <c r="EN636" s="411" t="n">
        <v>0.850717590314339</v>
      </c>
      <c r="EO636" s="411" t="n">
        <v>0.250211055974806</v>
      </c>
      <c r="EP636" s="411" t="n">
        <v>0.250211055974806</v>
      </c>
      <c r="EQ636" s="411" t="n">
        <v>0.650548745534495</v>
      </c>
      <c r="ER636" s="411" t="n">
        <v>0.850717590314339</v>
      </c>
      <c r="ES636" s="411" t="n">
        <v>0.250211055974806</v>
      </c>
      <c r="ET636" s="411" t="n">
        <v>0.250211055974806</v>
      </c>
      <c r="EU636" s="411" t="n">
        <v>0.650548745534495</v>
      </c>
      <c r="EV636" s="411" t="n">
        <v>0.850717590314339</v>
      </c>
      <c r="EW636" s="411" t="n">
        <v>0.250211055974806</v>
      </c>
      <c r="EX636" s="411" t="n">
        <v>0.250211055974806</v>
      </c>
      <c r="EY636" s="411" t="n">
        <v>0.650548745534495</v>
      </c>
      <c r="EZ636" s="411" t="n">
        <v>0.850717590314339</v>
      </c>
      <c r="FA636" s="411" t="n">
        <v>0.250211055974806</v>
      </c>
      <c r="FB636" s="411" t="n">
        <v>0.250211055974806</v>
      </c>
      <c r="FC636" s="411" t="n">
        <v>0.650548745534495</v>
      </c>
      <c r="FD636" s="411" t="n">
        <v>0.850717590314339</v>
      </c>
      <c r="FE636" s="411" t="n">
        <v>0.250211055974806</v>
      </c>
      <c r="FF636" s="411" t="n">
        <v>0.250211055974806</v>
      </c>
      <c r="FG636" s="411" t="n">
        <v>0.650548745534495</v>
      </c>
      <c r="FH636" s="411" t="n">
        <v>0.850717590314339</v>
      </c>
      <c r="FI636" s="411" t="n">
        <v>0.250211055974806</v>
      </c>
      <c r="FJ636" s="411" t="n">
        <v>0.250211055974806</v>
      </c>
      <c r="FK636" s="411" t="n">
        <v>0.650548745534495</v>
      </c>
      <c r="FL636" s="411" t="n">
        <v>0.850717590314339</v>
      </c>
      <c r="FM636" s="411" t="n">
        <v>0.250211055974806</v>
      </c>
      <c r="FN636" s="411" t="n">
        <v>0.250211055974806</v>
      </c>
      <c r="FO636" s="411" t="n">
        <v>0.650548745534495</v>
      </c>
      <c r="FP636" s="411" t="n">
        <v>0.850717590314339</v>
      </c>
      <c r="FQ636" s="411" t="n">
        <v>0.250211055974806</v>
      </c>
      <c r="FR636" s="411" t="n">
        <v>0.250211055974806</v>
      </c>
      <c r="FS636" s="411" t="n">
        <v>0.650548745534495</v>
      </c>
      <c r="FT636" s="411" t="n">
        <v>0.850717590314339</v>
      </c>
      <c r="FU636" s="411" t="n">
        <v>0.250211055974806</v>
      </c>
      <c r="FV636" s="411" t="n">
        <v>0.250211055974806</v>
      </c>
      <c r="FW636" s="411" t="n">
        <v>0.650548745534495</v>
      </c>
      <c r="FX636" s="411" t="n">
        <v>0.850717590314339</v>
      </c>
      <c r="FY636" s="411" t="n">
        <v>0.250211055974806</v>
      </c>
      <c r="FZ636" s="411" t="n">
        <v>0.250211055974806</v>
      </c>
      <c r="GA636" s="411" t="n">
        <v>0.650548745534495</v>
      </c>
      <c r="GB636" s="411" t="n">
        <v>0.850717590314339</v>
      </c>
      <c r="GC636" s="411" t="n">
        <v>0.250211055974806</v>
      </c>
      <c r="GD636" s="411" t="n">
        <v>0.250211055974806</v>
      </c>
      <c r="GE636" s="411" t="n">
        <v>0.650548745534495</v>
      </c>
      <c r="GF636" s="411" t="n">
        <v>0.850717590314339</v>
      </c>
      <c r="GG636" s="411" t="n">
        <v>0.250211055974806</v>
      </c>
      <c r="GH636" s="284" t="n">
        <f aca="false">GD636</f>
        <v>0.250211055974806</v>
      </c>
      <c r="GI636" s="284" t="n">
        <f aca="false">GE636</f>
        <v>0.650548745534495</v>
      </c>
      <c r="GJ636" s="284" t="n">
        <f aca="false">GF636</f>
        <v>0.850717590314339</v>
      </c>
      <c r="GK636" s="284" t="n">
        <f aca="false">GG636</f>
        <v>0.250211055974806</v>
      </c>
      <c r="GL636" s="284" t="n">
        <f aca="false">GH636</f>
        <v>0.250211055974806</v>
      </c>
      <c r="GM636" s="284" t="n">
        <f aca="false">GI636</f>
        <v>0.650548745534495</v>
      </c>
      <c r="GN636" s="284" t="n">
        <f aca="false">GJ636</f>
        <v>0.850717590314339</v>
      </c>
      <c r="GO636" s="284" t="n">
        <f aca="false">GK636</f>
        <v>0.250211055974806</v>
      </c>
      <c r="GP636" s="284" t="n">
        <f aca="false">GL636</f>
        <v>0.250211055974806</v>
      </c>
      <c r="GQ636" s="284" t="n">
        <f aca="false">GM636</f>
        <v>0.650548745534495</v>
      </c>
      <c r="GR636" s="284" t="n">
        <f aca="false">GN636</f>
        <v>0.850717590314339</v>
      </c>
      <c r="GS636" s="284" t="n">
        <f aca="false">GO636</f>
        <v>0.250211055974806</v>
      </c>
      <c r="GT636" s="284" t="n">
        <f aca="false">GP636</f>
        <v>0.250211055974806</v>
      </c>
      <c r="GU636" s="284" t="n">
        <f aca="false">GQ636</f>
        <v>0.650548745534495</v>
      </c>
      <c r="GV636" s="284" t="n">
        <f aca="false">GR636</f>
        <v>0.850717590314339</v>
      </c>
      <c r="GW636" s="284" t="n">
        <f aca="false">GS636</f>
        <v>0.250211055974806</v>
      </c>
      <c r="GX636" s="284" t="n">
        <f aca="false">GT636</f>
        <v>0.250211055974806</v>
      </c>
      <c r="GY636" s="284" t="n">
        <f aca="false">GU636</f>
        <v>0.650548745534495</v>
      </c>
      <c r="GZ636" s="284" t="n">
        <f aca="false">GV636</f>
        <v>0.850717590314339</v>
      </c>
      <c r="HA636" s="284" t="n">
        <f aca="false">GW636</f>
        <v>0.250211055974806</v>
      </c>
    </row>
    <row r="637" customFormat="false" ht="15" hidden="false" customHeight="false" outlineLevel="0" collapsed="false">
      <c r="A637" s="345" t="s">
        <v>99</v>
      </c>
      <c r="B637" s="346" t="s">
        <v>499</v>
      </c>
      <c r="C637" s="400" t="s">
        <v>506</v>
      </c>
      <c r="D637" s="346" t="s">
        <v>320</v>
      </c>
      <c r="E637" s="397"/>
      <c r="F637" s="399" t="s">
        <v>576</v>
      </c>
      <c r="G637" s="397" t="s">
        <v>12</v>
      </c>
      <c r="H637" s="397"/>
      <c r="I637" s="397"/>
      <c r="CP637" s="411" t="n">
        <v>0.255853790139707</v>
      </c>
      <c r="CQ637" s="411" t="n">
        <v>0.665219854363239</v>
      </c>
      <c r="CR637" s="411" t="n">
        <v>0.869902886475005</v>
      </c>
      <c r="CS637" s="411" t="n">
        <v>0.255853790139707</v>
      </c>
      <c r="CT637" s="411" t="n">
        <v>0.265853790139707</v>
      </c>
      <c r="CU637" s="411" t="n">
        <v>0.691219854363239</v>
      </c>
      <c r="CV637" s="411" t="n">
        <v>0.9</v>
      </c>
      <c r="CW637" s="411" t="n">
        <v>0.265853790139707</v>
      </c>
      <c r="CX637" s="411" t="n">
        <v>0.270853790139707</v>
      </c>
      <c r="CY637" s="411" t="n">
        <v>0.704219854363239</v>
      </c>
      <c r="CZ637" s="411" t="n">
        <v>0.9</v>
      </c>
      <c r="DA637" s="411" t="n">
        <v>0.270853790139707</v>
      </c>
      <c r="DB637" s="411" t="n">
        <v>0.270853790139707</v>
      </c>
      <c r="DC637" s="411" t="n">
        <v>0.704219854363239</v>
      </c>
      <c r="DD637" s="411" t="n">
        <v>0.9</v>
      </c>
      <c r="DE637" s="411" t="n">
        <v>0.270853790139707</v>
      </c>
      <c r="DF637" s="411" t="n">
        <v>0.270853790139707</v>
      </c>
      <c r="DG637" s="411" t="n">
        <v>0.704219854363239</v>
      </c>
      <c r="DH637" s="411" t="n">
        <v>0.9</v>
      </c>
      <c r="DI637" s="411" t="n">
        <v>0.270853790139707</v>
      </c>
      <c r="DJ637" s="411" t="n">
        <v>0.270853790139707</v>
      </c>
      <c r="DK637" s="411" t="n">
        <v>0.704219854363239</v>
      </c>
      <c r="DL637" s="411" t="n">
        <v>0.9</v>
      </c>
      <c r="DM637" s="411" t="n">
        <v>0.270853790139707</v>
      </c>
      <c r="DN637" s="411" t="n">
        <v>0.270853790139707</v>
      </c>
      <c r="DO637" s="411" t="n">
        <v>0.704219854363239</v>
      </c>
      <c r="DP637" s="411" t="n">
        <v>0.9</v>
      </c>
      <c r="DQ637" s="411" t="n">
        <v>0.270853790139707</v>
      </c>
      <c r="DR637" s="411" t="n">
        <v>0.270853790139707</v>
      </c>
      <c r="DS637" s="411" t="n">
        <v>0.704219854363239</v>
      </c>
      <c r="DT637" s="411" t="n">
        <v>0.9</v>
      </c>
      <c r="DU637" s="411" t="n">
        <v>0.270853790139707</v>
      </c>
      <c r="DV637" s="411" t="n">
        <v>0.270853790139707</v>
      </c>
      <c r="DW637" s="411" t="n">
        <v>0.704219854363239</v>
      </c>
      <c r="DX637" s="411" t="n">
        <v>0.9</v>
      </c>
      <c r="DY637" s="411" t="n">
        <v>0.270853790139707</v>
      </c>
      <c r="DZ637" s="411" t="n">
        <v>0.270853790139707</v>
      </c>
      <c r="EA637" s="411" t="n">
        <v>0.704219854363239</v>
      </c>
      <c r="EB637" s="411" t="n">
        <v>0.9</v>
      </c>
      <c r="EC637" s="411" t="n">
        <v>0.270853790139707</v>
      </c>
      <c r="ED637" s="411" t="n">
        <v>0.270853790139707</v>
      </c>
      <c r="EE637" s="411" t="n">
        <v>0.704219854363239</v>
      </c>
      <c r="EF637" s="411" t="n">
        <v>0.9</v>
      </c>
      <c r="EG637" s="411" t="n">
        <v>0.270853790139707</v>
      </c>
      <c r="EH637" s="411" t="n">
        <v>0.270853790139707</v>
      </c>
      <c r="EI637" s="411" t="n">
        <v>0.704219854363239</v>
      </c>
      <c r="EJ637" s="411" t="n">
        <v>0.9</v>
      </c>
      <c r="EK637" s="411" t="n">
        <v>0.270853790139707</v>
      </c>
      <c r="EL637" s="411" t="n">
        <v>0.270853790139707</v>
      </c>
      <c r="EM637" s="411" t="n">
        <v>0.704219854363239</v>
      </c>
      <c r="EN637" s="411" t="n">
        <v>0.9</v>
      </c>
      <c r="EO637" s="411" t="n">
        <v>0.270853790139707</v>
      </c>
      <c r="EP637" s="411" t="n">
        <v>0.270853790139707</v>
      </c>
      <c r="EQ637" s="411" t="n">
        <v>0.704219854363239</v>
      </c>
      <c r="ER637" s="411" t="n">
        <v>0.9</v>
      </c>
      <c r="ES637" s="411" t="n">
        <v>0.270853790139707</v>
      </c>
      <c r="ET637" s="411" t="n">
        <v>0.270853790139707</v>
      </c>
      <c r="EU637" s="411" t="n">
        <v>0.704219854363239</v>
      </c>
      <c r="EV637" s="411" t="n">
        <v>0.9</v>
      </c>
      <c r="EW637" s="411" t="n">
        <v>0.270853790139707</v>
      </c>
      <c r="EX637" s="411" t="n">
        <v>0.270853790139707</v>
      </c>
      <c r="EY637" s="411" t="n">
        <v>0.704219854363239</v>
      </c>
      <c r="EZ637" s="411" t="n">
        <v>0.9</v>
      </c>
      <c r="FA637" s="411" t="n">
        <v>0.270853790139707</v>
      </c>
      <c r="FB637" s="411" t="n">
        <v>0.270853790139707</v>
      </c>
      <c r="FC637" s="411" t="n">
        <v>0.704219854363239</v>
      </c>
      <c r="FD637" s="411" t="n">
        <v>0.9</v>
      </c>
      <c r="FE637" s="411" t="n">
        <v>0.270853790139707</v>
      </c>
      <c r="FF637" s="411" t="n">
        <v>0.270853790139707</v>
      </c>
      <c r="FG637" s="411" t="n">
        <v>0.704219854363239</v>
      </c>
      <c r="FH637" s="411" t="n">
        <v>0.9</v>
      </c>
      <c r="FI637" s="411" t="n">
        <v>0.270853790139707</v>
      </c>
      <c r="FJ637" s="411" t="n">
        <v>0.270853790139707</v>
      </c>
      <c r="FK637" s="411" t="n">
        <v>0.704219854363239</v>
      </c>
      <c r="FL637" s="411" t="n">
        <v>0.9</v>
      </c>
      <c r="FM637" s="411" t="n">
        <v>0.270853790139707</v>
      </c>
      <c r="FN637" s="411" t="n">
        <v>0.270853790139707</v>
      </c>
      <c r="FO637" s="411" t="n">
        <v>0.704219854363239</v>
      </c>
      <c r="FP637" s="411" t="n">
        <v>0.9</v>
      </c>
      <c r="FQ637" s="411" t="n">
        <v>0.270853790139707</v>
      </c>
      <c r="FR637" s="411" t="n">
        <v>0.270853790139707</v>
      </c>
      <c r="FS637" s="411" t="n">
        <v>0.704219854363239</v>
      </c>
      <c r="FT637" s="411" t="n">
        <v>0.9</v>
      </c>
      <c r="FU637" s="411" t="n">
        <v>0.270853790139707</v>
      </c>
      <c r="FV637" s="411" t="n">
        <v>0.270853790139707</v>
      </c>
      <c r="FW637" s="411" t="n">
        <v>0.704219854363239</v>
      </c>
      <c r="FX637" s="411" t="n">
        <v>0.9</v>
      </c>
      <c r="FY637" s="411" t="n">
        <v>0.270853790139707</v>
      </c>
      <c r="FZ637" s="411" t="n">
        <v>0.270853790139707</v>
      </c>
      <c r="GA637" s="411" t="n">
        <v>0.704219854363239</v>
      </c>
      <c r="GB637" s="411" t="n">
        <v>0.9</v>
      </c>
      <c r="GC637" s="411" t="n">
        <v>0.270853790139707</v>
      </c>
      <c r="GD637" s="411" t="n">
        <v>0.270853790139707</v>
      </c>
      <c r="GE637" s="411" t="n">
        <v>0.704219854363239</v>
      </c>
      <c r="GF637" s="411" t="n">
        <v>0.9</v>
      </c>
      <c r="GG637" s="411" t="n">
        <v>0.270853790139707</v>
      </c>
      <c r="GH637" s="284" t="n">
        <f aca="false">GD637</f>
        <v>0.270853790139707</v>
      </c>
      <c r="GI637" s="284" t="n">
        <f aca="false">GE637</f>
        <v>0.704219854363239</v>
      </c>
      <c r="GJ637" s="284" t="n">
        <f aca="false">GF637</f>
        <v>0.9</v>
      </c>
      <c r="GK637" s="284" t="n">
        <f aca="false">GG637</f>
        <v>0.270853790139707</v>
      </c>
      <c r="GL637" s="284" t="n">
        <f aca="false">GH637</f>
        <v>0.270853790139707</v>
      </c>
      <c r="GM637" s="284" t="n">
        <f aca="false">GI637</f>
        <v>0.704219854363239</v>
      </c>
      <c r="GN637" s="284" t="n">
        <f aca="false">GJ637</f>
        <v>0.9</v>
      </c>
      <c r="GO637" s="284" t="n">
        <f aca="false">GK637</f>
        <v>0.270853790139707</v>
      </c>
      <c r="GP637" s="284" t="n">
        <f aca="false">GL637</f>
        <v>0.270853790139707</v>
      </c>
      <c r="GQ637" s="284" t="n">
        <f aca="false">GM637</f>
        <v>0.704219854363239</v>
      </c>
      <c r="GR637" s="284" t="n">
        <f aca="false">GN637</f>
        <v>0.9</v>
      </c>
      <c r="GS637" s="284" t="n">
        <f aca="false">GO637</f>
        <v>0.270853790139707</v>
      </c>
      <c r="GT637" s="284" t="n">
        <f aca="false">GP637</f>
        <v>0.270853790139707</v>
      </c>
      <c r="GU637" s="284" t="n">
        <f aca="false">GQ637</f>
        <v>0.704219854363239</v>
      </c>
      <c r="GV637" s="284" t="n">
        <f aca="false">GR637</f>
        <v>0.9</v>
      </c>
      <c r="GW637" s="284" t="n">
        <f aca="false">GS637</f>
        <v>0.270853790139707</v>
      </c>
      <c r="GX637" s="284" t="n">
        <f aca="false">GT637</f>
        <v>0.270853790139707</v>
      </c>
      <c r="GY637" s="284" t="n">
        <f aca="false">GU637</f>
        <v>0.704219854363239</v>
      </c>
      <c r="GZ637" s="284" t="n">
        <f aca="false">GV637</f>
        <v>0.9</v>
      </c>
      <c r="HA637" s="284" t="n">
        <f aca="false">GW637</f>
        <v>0.270853790139707</v>
      </c>
    </row>
    <row r="638" customFormat="false" ht="15" hidden="false" customHeight="false" outlineLevel="0" collapsed="false">
      <c r="A638" s="345" t="s">
        <v>99</v>
      </c>
      <c r="B638" s="346" t="s">
        <v>499</v>
      </c>
      <c r="C638" s="400" t="s">
        <v>506</v>
      </c>
      <c r="D638" s="346" t="s">
        <v>320</v>
      </c>
      <c r="E638" s="397"/>
      <c r="F638" s="399" t="s">
        <v>577</v>
      </c>
      <c r="G638" s="397" t="s">
        <v>12</v>
      </c>
      <c r="H638" s="397"/>
      <c r="I638" s="397"/>
      <c r="CP638" s="411" t="n">
        <v>0.255853790139707</v>
      </c>
      <c r="CQ638" s="411" t="n">
        <v>0.665219854363239</v>
      </c>
      <c r="CR638" s="411" t="n">
        <v>0.869902886475005</v>
      </c>
      <c r="CS638" s="411" t="n">
        <v>0.255853790139707</v>
      </c>
      <c r="CT638" s="411" t="n">
        <v>0.280853790139707</v>
      </c>
      <c r="CU638" s="411" t="n">
        <v>0.730219854363239</v>
      </c>
      <c r="CV638" s="411" t="n">
        <v>0.9</v>
      </c>
      <c r="CW638" s="411" t="n">
        <v>0.280853790139707</v>
      </c>
      <c r="CX638" s="411" t="n">
        <v>0.295853790139707</v>
      </c>
      <c r="CY638" s="411" t="n">
        <v>0.769219854363239</v>
      </c>
      <c r="CZ638" s="411" t="n">
        <v>0.9</v>
      </c>
      <c r="DA638" s="411" t="n">
        <v>0.295853790139707</v>
      </c>
      <c r="DB638" s="411" t="n">
        <v>0.300853790139707</v>
      </c>
      <c r="DC638" s="411" t="n">
        <v>0.782219854363239</v>
      </c>
      <c r="DD638" s="411" t="n">
        <v>0.9</v>
      </c>
      <c r="DE638" s="411" t="n">
        <v>0.300853790139707</v>
      </c>
      <c r="DF638" s="411" t="n">
        <v>0.300853790139707</v>
      </c>
      <c r="DG638" s="411" t="n">
        <v>0.782219854363239</v>
      </c>
      <c r="DH638" s="411" t="n">
        <v>0.9</v>
      </c>
      <c r="DI638" s="411" t="n">
        <v>0.300853790139707</v>
      </c>
      <c r="DJ638" s="411" t="n">
        <v>0.300853790139707</v>
      </c>
      <c r="DK638" s="411" t="n">
        <v>0.782219854363239</v>
      </c>
      <c r="DL638" s="411" t="n">
        <v>0.9</v>
      </c>
      <c r="DM638" s="411" t="n">
        <v>0.300853790139707</v>
      </c>
      <c r="DN638" s="411" t="n">
        <v>0.300853790139707</v>
      </c>
      <c r="DO638" s="411" t="n">
        <v>0.782219854363239</v>
      </c>
      <c r="DP638" s="411" t="n">
        <v>0.9</v>
      </c>
      <c r="DQ638" s="411" t="n">
        <v>0.300853790139707</v>
      </c>
      <c r="DR638" s="411" t="n">
        <v>0.300853790139707</v>
      </c>
      <c r="DS638" s="411" t="n">
        <v>0.782219854363239</v>
      </c>
      <c r="DT638" s="411" t="n">
        <v>0.9</v>
      </c>
      <c r="DU638" s="411" t="n">
        <v>0.300853790139707</v>
      </c>
      <c r="DV638" s="411" t="n">
        <v>0.300853790139707</v>
      </c>
      <c r="DW638" s="411" t="n">
        <v>0.782219854363239</v>
      </c>
      <c r="DX638" s="411" t="n">
        <v>0.9</v>
      </c>
      <c r="DY638" s="411" t="n">
        <v>0.300853790139707</v>
      </c>
      <c r="DZ638" s="411" t="n">
        <v>0.300853790139707</v>
      </c>
      <c r="EA638" s="411" t="n">
        <v>0.782219854363239</v>
      </c>
      <c r="EB638" s="411" t="n">
        <v>0.9</v>
      </c>
      <c r="EC638" s="411" t="n">
        <v>0.300853790139707</v>
      </c>
      <c r="ED638" s="411" t="n">
        <v>0.300853790139707</v>
      </c>
      <c r="EE638" s="411" t="n">
        <v>0.782219854363239</v>
      </c>
      <c r="EF638" s="411" t="n">
        <v>0.9</v>
      </c>
      <c r="EG638" s="411" t="n">
        <v>0.300853790139707</v>
      </c>
      <c r="EH638" s="411" t="n">
        <v>0.300853790139707</v>
      </c>
      <c r="EI638" s="411" t="n">
        <v>0.782219854363239</v>
      </c>
      <c r="EJ638" s="411" t="n">
        <v>0.9</v>
      </c>
      <c r="EK638" s="411" t="n">
        <v>0.300853790139707</v>
      </c>
      <c r="EL638" s="411" t="n">
        <v>0.300853790139707</v>
      </c>
      <c r="EM638" s="411" t="n">
        <v>0.782219854363239</v>
      </c>
      <c r="EN638" s="411" t="n">
        <v>0.9</v>
      </c>
      <c r="EO638" s="411" t="n">
        <v>0.300853790139707</v>
      </c>
      <c r="EP638" s="411" t="n">
        <v>0.300853790139707</v>
      </c>
      <c r="EQ638" s="411" t="n">
        <v>0.782219854363239</v>
      </c>
      <c r="ER638" s="411" t="n">
        <v>0.9</v>
      </c>
      <c r="ES638" s="411" t="n">
        <v>0.300853790139707</v>
      </c>
      <c r="ET638" s="411" t="n">
        <v>0.300853790139707</v>
      </c>
      <c r="EU638" s="411" t="n">
        <v>0.782219854363239</v>
      </c>
      <c r="EV638" s="411" t="n">
        <v>0.9</v>
      </c>
      <c r="EW638" s="411" t="n">
        <v>0.300853790139707</v>
      </c>
      <c r="EX638" s="411" t="n">
        <v>0.300853790139707</v>
      </c>
      <c r="EY638" s="411" t="n">
        <v>0.782219854363239</v>
      </c>
      <c r="EZ638" s="411" t="n">
        <v>0.9</v>
      </c>
      <c r="FA638" s="411" t="n">
        <v>0.300853790139707</v>
      </c>
      <c r="FB638" s="411" t="n">
        <v>0.300853790139707</v>
      </c>
      <c r="FC638" s="411" t="n">
        <v>0.782219854363239</v>
      </c>
      <c r="FD638" s="411" t="n">
        <v>0.9</v>
      </c>
      <c r="FE638" s="411" t="n">
        <v>0.300853790139707</v>
      </c>
      <c r="FF638" s="411" t="n">
        <v>0.300853790139707</v>
      </c>
      <c r="FG638" s="411" t="n">
        <v>0.782219854363239</v>
      </c>
      <c r="FH638" s="411" t="n">
        <v>0.9</v>
      </c>
      <c r="FI638" s="411" t="n">
        <v>0.300853790139707</v>
      </c>
      <c r="FJ638" s="411" t="n">
        <v>0.300853790139707</v>
      </c>
      <c r="FK638" s="411" t="n">
        <v>0.782219854363239</v>
      </c>
      <c r="FL638" s="411" t="n">
        <v>0.9</v>
      </c>
      <c r="FM638" s="411" t="n">
        <v>0.300853790139707</v>
      </c>
      <c r="FN638" s="411" t="n">
        <v>0.300853790139707</v>
      </c>
      <c r="FO638" s="411" t="n">
        <v>0.782219854363239</v>
      </c>
      <c r="FP638" s="411" t="n">
        <v>0.9</v>
      </c>
      <c r="FQ638" s="411" t="n">
        <v>0.300853790139707</v>
      </c>
      <c r="FR638" s="411" t="n">
        <v>0.300853790139707</v>
      </c>
      <c r="FS638" s="411" t="n">
        <v>0.782219854363239</v>
      </c>
      <c r="FT638" s="411" t="n">
        <v>0.9</v>
      </c>
      <c r="FU638" s="411" t="n">
        <v>0.300853790139707</v>
      </c>
      <c r="FV638" s="411" t="n">
        <v>0.300853790139707</v>
      </c>
      <c r="FW638" s="411" t="n">
        <v>0.782219854363239</v>
      </c>
      <c r="FX638" s="411" t="n">
        <v>0.9</v>
      </c>
      <c r="FY638" s="411" t="n">
        <v>0.300853790139707</v>
      </c>
      <c r="FZ638" s="411" t="n">
        <v>0.300853790139707</v>
      </c>
      <c r="GA638" s="411" t="n">
        <v>0.782219854363239</v>
      </c>
      <c r="GB638" s="411" t="n">
        <v>0.9</v>
      </c>
      <c r="GC638" s="411" t="n">
        <v>0.300853790139707</v>
      </c>
      <c r="GD638" s="411" t="n">
        <v>0.300853790139707</v>
      </c>
      <c r="GE638" s="411" t="n">
        <v>0.782219854363239</v>
      </c>
      <c r="GF638" s="411" t="n">
        <v>0.9</v>
      </c>
      <c r="GG638" s="411" t="n">
        <v>0.300853790139707</v>
      </c>
      <c r="GH638" s="284" t="n">
        <f aca="false">GD638</f>
        <v>0.300853790139707</v>
      </c>
      <c r="GI638" s="284" t="n">
        <f aca="false">GE638</f>
        <v>0.782219854363239</v>
      </c>
      <c r="GJ638" s="284" t="n">
        <f aca="false">GF638</f>
        <v>0.9</v>
      </c>
      <c r="GK638" s="284" t="n">
        <f aca="false">GG638</f>
        <v>0.300853790139707</v>
      </c>
      <c r="GL638" s="284" t="n">
        <f aca="false">GH638</f>
        <v>0.300853790139707</v>
      </c>
      <c r="GM638" s="284" t="n">
        <f aca="false">GI638</f>
        <v>0.782219854363239</v>
      </c>
      <c r="GN638" s="284" t="n">
        <f aca="false">GJ638</f>
        <v>0.9</v>
      </c>
      <c r="GO638" s="284" t="n">
        <f aca="false">GK638</f>
        <v>0.300853790139707</v>
      </c>
      <c r="GP638" s="284" t="n">
        <f aca="false">GL638</f>
        <v>0.300853790139707</v>
      </c>
      <c r="GQ638" s="284" t="n">
        <f aca="false">GM638</f>
        <v>0.782219854363239</v>
      </c>
      <c r="GR638" s="284" t="n">
        <f aca="false">GN638</f>
        <v>0.9</v>
      </c>
      <c r="GS638" s="284" t="n">
        <f aca="false">GO638</f>
        <v>0.300853790139707</v>
      </c>
      <c r="GT638" s="284" t="n">
        <f aca="false">GP638</f>
        <v>0.300853790139707</v>
      </c>
      <c r="GU638" s="284" t="n">
        <f aca="false">GQ638</f>
        <v>0.782219854363239</v>
      </c>
      <c r="GV638" s="284" t="n">
        <f aca="false">GR638</f>
        <v>0.9</v>
      </c>
      <c r="GW638" s="284" t="n">
        <f aca="false">GS638</f>
        <v>0.300853790139707</v>
      </c>
      <c r="GX638" s="284" t="n">
        <f aca="false">GT638</f>
        <v>0.300853790139707</v>
      </c>
      <c r="GY638" s="284" t="n">
        <f aca="false">GU638</f>
        <v>0.782219854363239</v>
      </c>
      <c r="GZ638" s="284" t="n">
        <f aca="false">GV638</f>
        <v>0.9</v>
      </c>
      <c r="HA638" s="284" t="n">
        <f aca="false">GW638</f>
        <v>0.300853790139707</v>
      </c>
    </row>
    <row r="639" customFormat="false" ht="15" hidden="false" customHeight="false" outlineLevel="0" collapsed="false">
      <c r="A639" s="48"/>
      <c r="B639" s="123"/>
      <c r="C639" s="123"/>
      <c r="D639" s="123"/>
      <c r="E639" s="124"/>
      <c r="F639" s="19"/>
      <c r="G639" s="124"/>
      <c r="H639" s="124"/>
      <c r="I639" s="124"/>
    </row>
    <row r="640" customFormat="false" ht="15" hidden="false" customHeight="false" outlineLevel="0" collapsed="false">
      <c r="A640" s="48"/>
      <c r="B640" s="123"/>
      <c r="C640" s="123"/>
      <c r="D640" s="123"/>
      <c r="E640" s="124"/>
      <c r="F640" s="19"/>
      <c r="G640" s="124"/>
      <c r="H640" s="124"/>
      <c r="I640" s="124"/>
    </row>
    <row r="641" customFormat="false" ht="15" hidden="false" customHeight="false" outlineLevel="0" collapsed="false">
      <c r="A641" s="48"/>
      <c r="B641" s="123"/>
      <c r="C641" s="123"/>
      <c r="D641" s="123"/>
      <c r="E641" s="124"/>
      <c r="F641" s="19"/>
      <c r="G641" s="124"/>
      <c r="H641" s="124"/>
      <c r="I641" s="124"/>
    </row>
    <row r="642" customFormat="false" ht="15" hidden="false" customHeight="false" outlineLevel="0" collapsed="false">
      <c r="A642" s="48"/>
      <c r="B642" s="123"/>
      <c r="C642" s="123"/>
      <c r="D642" s="123"/>
      <c r="E642" s="124"/>
      <c r="F642" s="19"/>
      <c r="G642" s="124"/>
      <c r="H642" s="124"/>
      <c r="I642" s="124"/>
    </row>
    <row r="643" customFormat="false" ht="15" hidden="false" customHeight="false" outlineLevel="0" collapsed="false">
      <c r="A643" s="48"/>
      <c r="B643" s="123"/>
      <c r="C643" s="123"/>
      <c r="D643" s="123"/>
      <c r="E643" s="124"/>
      <c r="F643" s="19"/>
      <c r="G643" s="124"/>
      <c r="H643" s="124"/>
      <c r="I643" s="124"/>
    </row>
    <row r="644" customFormat="false" ht="15" hidden="false" customHeight="false" outlineLevel="0" collapsed="false">
      <c r="A644" s="48"/>
      <c r="B644" s="123"/>
      <c r="C644" s="123"/>
      <c r="D644" s="123"/>
      <c r="E644" s="124"/>
      <c r="F644" s="19"/>
      <c r="G644" s="124"/>
      <c r="H644" s="124"/>
      <c r="I644" s="124"/>
    </row>
    <row r="645" customFormat="false" ht="15" hidden="false" customHeight="false" outlineLevel="0" collapsed="false">
      <c r="A645" s="48"/>
      <c r="B645" s="123"/>
      <c r="C645" s="123"/>
      <c r="D645" s="123"/>
      <c r="E645" s="124"/>
      <c r="F645" s="19"/>
      <c r="G645" s="124"/>
      <c r="H645" s="124"/>
      <c r="I645" s="124"/>
    </row>
    <row r="646" customFormat="false" ht="15" hidden="false" customHeight="false" outlineLevel="0" collapsed="false">
      <c r="A646" s="48"/>
      <c r="B646" s="123"/>
      <c r="C646" s="123"/>
      <c r="D646" s="123"/>
      <c r="E646" s="124"/>
      <c r="F646" s="19"/>
      <c r="G646" s="124"/>
      <c r="H646" s="124"/>
      <c r="I646" s="124"/>
    </row>
    <row r="647" customFormat="false" ht="15" hidden="false" customHeight="false" outlineLevel="0" collapsed="false">
      <c r="A647" s="48"/>
      <c r="B647" s="123"/>
      <c r="C647" s="123"/>
      <c r="D647" s="123"/>
      <c r="E647" s="124"/>
      <c r="F647" s="19"/>
      <c r="G647" s="124"/>
      <c r="H647" s="124"/>
      <c r="I647" s="124"/>
    </row>
    <row r="648" customFormat="false" ht="15" hidden="false" customHeight="false" outlineLevel="0" collapsed="false">
      <c r="A648" s="48"/>
      <c r="B648" s="123"/>
      <c r="C648" s="123"/>
      <c r="D648" s="123"/>
      <c r="E648" s="124"/>
      <c r="F648" s="19"/>
      <c r="G648" s="124"/>
      <c r="H648" s="124"/>
      <c r="I648" s="124"/>
    </row>
    <row r="649" customFormat="false" ht="15" hidden="false" customHeight="false" outlineLevel="0" collapsed="false">
      <c r="A649" s="48"/>
      <c r="B649" s="123"/>
      <c r="C649" s="123"/>
      <c r="D649" s="123"/>
      <c r="E649" s="124"/>
      <c r="F649" s="19"/>
      <c r="G649" s="124"/>
      <c r="H649" s="124"/>
      <c r="I649" s="124"/>
    </row>
    <row r="650" customFormat="false" ht="15" hidden="false" customHeight="false" outlineLevel="0" collapsed="false">
      <c r="A650" s="241" t="s">
        <v>99</v>
      </c>
      <c r="B650" s="242" t="s">
        <v>578</v>
      </c>
      <c r="C650" s="243"/>
      <c r="D650" s="242" t="s">
        <v>579</v>
      </c>
      <c r="E650" s="244"/>
      <c r="F650" s="245" t="s">
        <v>580</v>
      </c>
      <c r="G650" s="244" t="s">
        <v>581</v>
      </c>
      <c r="H650" s="244"/>
      <c r="I650" s="244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  <c r="AN650" s="321"/>
      <c r="AO650" s="321"/>
      <c r="AP650" s="321"/>
      <c r="AQ650" s="321"/>
      <c r="AR650" s="321"/>
      <c r="AS650" s="321"/>
      <c r="AT650" s="321"/>
      <c r="AU650" s="321"/>
      <c r="AV650" s="321"/>
      <c r="AW650" s="321"/>
      <c r="AX650" s="321"/>
      <c r="AY650" s="321"/>
      <c r="AZ650" s="321"/>
      <c r="BA650" s="321"/>
      <c r="BB650" s="321"/>
      <c r="BC650" s="321"/>
      <c r="BD650" s="321"/>
      <c r="BE650" s="321"/>
      <c r="BF650" s="321"/>
      <c r="BG650" s="321"/>
      <c r="BH650" s="321"/>
      <c r="BI650" s="321"/>
      <c r="BJ650" s="413" t="n">
        <f aca="false">Inputs!V650/4 + (Inputs!W650 - Inputs!V650)*0.25/2.5</f>
        <v>97.2874107336</v>
      </c>
      <c r="BK650" s="413" t="n">
        <f aca="false">Inputs!V650/4 + (Inputs!W650 - Inputs!V650)*0.5/2.5</f>
        <v>194.5748214672</v>
      </c>
      <c r="BL650" s="413" t="n">
        <f aca="false">Inputs!V650/4 + (Inputs!W650 - Inputs!V650)*0.75/2.5</f>
        <v>291.8622322008</v>
      </c>
      <c r="BM650" s="413" t="n">
        <f aca="false">Inputs!V650/4 + (Inputs!W650 - Inputs!V650)*1/2.5</f>
        <v>389.1496429344</v>
      </c>
      <c r="BN650" s="413" t="n">
        <f aca="false">Inputs!W650/4 + (Inputs!X650 - Inputs!W650)*0.25/2.5</f>
        <v>254.3618958222</v>
      </c>
      <c r="BO650" s="413" t="n">
        <f aca="false">Inputs!W650/4 + (Inputs!X650 - Inputs!W650)*0.5/2.5</f>
        <v>265.5052648104</v>
      </c>
      <c r="BP650" s="413" t="n">
        <f aca="false">Inputs!W650/4 + (Inputs!X650 - Inputs!W650)*0.75/2.5</f>
        <v>276.6486337986</v>
      </c>
      <c r="BQ650" s="413" t="n">
        <f aca="false">Inputs!W650/4 + (Inputs!X650 - Inputs!W650)*1/2.5</f>
        <v>287.7920027868</v>
      </c>
      <c r="BR650" s="413" t="n">
        <f aca="false">Inputs!X650/4 + (Inputs!Y650 - Inputs!X650)*0.25/2.5</f>
        <v>269.8110255583</v>
      </c>
      <c r="BS650" s="413" t="n">
        <f aca="false">Inputs!X650/4 + (Inputs!Y650 - Inputs!X650)*0.5/2.5</f>
        <v>268.5451018121</v>
      </c>
      <c r="BT650" s="413" t="n">
        <f aca="false">Inputs!X650/4 + (Inputs!Y650 - Inputs!X650)*0.75/2.5</f>
        <v>267.2791780659</v>
      </c>
      <c r="BU650" s="413" t="n">
        <f aca="false">Inputs!X650/4 + (Inputs!Y650 - Inputs!X650)*1/2.5</f>
        <v>266.0132543197</v>
      </c>
      <c r="BV650" s="413" t="n">
        <f aca="false">Inputs!Y650/4 + (Inputs!Z650 - Inputs!Y650)*0.25/2.5</f>
        <v>291.6537871675</v>
      </c>
      <c r="BW650" s="413" t="n">
        <f aca="false">Inputs!Y650/4 + (Inputs!Z650 - Inputs!Y650)*0.5/2.5</f>
        <v>315.395434396</v>
      </c>
      <c r="BX650" s="413" t="n">
        <f aca="false">Inputs!Y650/4 + (Inputs!Z650 - Inputs!Y650)*0.75/2.5</f>
        <v>339.1370816245</v>
      </c>
      <c r="BY650" s="413" t="n">
        <f aca="false">Inputs!Y650/4 + (Inputs!Z650 - Inputs!Y650)*1/2.5</f>
        <v>362.878728853</v>
      </c>
      <c r="BZ650" s="413" t="n">
        <f aca="false">Inputs!Z650/4 + (Inputs!AA650 - Inputs!Z650)*0.25/2.5</f>
        <v>341.61853025995</v>
      </c>
      <c r="CA650" s="413" t="n">
        <f aca="false">Inputs!Z650/4 + (Inputs!AA650 - Inputs!Z650)*0.5/2.5</f>
        <v>355.97080250965</v>
      </c>
      <c r="CB650" s="413" t="n">
        <f aca="false">Inputs!Z650/4 + (Inputs!AA650 - Inputs!Z650)*0.75/2.5</f>
        <v>370.32307475935</v>
      </c>
      <c r="CC650" s="413" t="n">
        <f aca="false">Inputs!Z650/4 + (Inputs!AA650 - Inputs!Z650)*1/2.5</f>
        <v>384.67534700905</v>
      </c>
      <c r="CD650" s="413" t="n">
        <f aca="false">Inputs!AA650/4 + (Inputs!AB650 - Inputs!AA650)*0.25/2.5</f>
        <v>377.3725160825</v>
      </c>
      <c r="CE650" s="413" t="n">
        <f aca="false">Inputs!AA650/4 + (Inputs!AB650 - Inputs!AA650)*0.5/2.5</f>
        <v>391.5980935305</v>
      </c>
      <c r="CF650" s="413" t="n">
        <f aca="false">Inputs!AA650/4 + (Inputs!AB650 - Inputs!AA650)*0.75/2.5</f>
        <v>405.8236709785</v>
      </c>
      <c r="CG650" s="413" t="n">
        <f aca="false">Inputs!AA650/4 + (Inputs!AB650 - Inputs!AA650)*1/2.5</f>
        <v>420.0492484265</v>
      </c>
      <c r="CH650" s="413" t="n">
        <f aca="false">Inputs!AB650/4 + (Inputs!AC650 - Inputs!AB650)*0.25/2.5</f>
        <v>414.6819520904</v>
      </c>
      <c r="CI650" s="413" t="n">
        <f aca="false">Inputs!AB650/4 + (Inputs!AC650 - Inputs!AB650)*0.5/2.5</f>
        <v>430.6530219263</v>
      </c>
      <c r="CJ650" s="413" t="n">
        <f aca="false">Inputs!AB650/4 + (Inputs!AC650 - Inputs!AB650)*0.75/2.5</f>
        <v>446.6240917622</v>
      </c>
      <c r="CK650" s="413" t="n">
        <f aca="false">Inputs!AB650/4 + (Inputs!AC650 - Inputs!AB650)*1/2.5</f>
        <v>462.5951615981</v>
      </c>
      <c r="CL650" s="413" t="n">
        <f aca="false">Inputs!AC650/4 + (Inputs!AD650 - Inputs!AC650)*0.25/2.5</f>
        <v>463.22726134255</v>
      </c>
      <c r="CM650" s="413" t="n">
        <f aca="false">Inputs!AC650/4 + (Inputs!AD650 - Inputs!AC650)*0.5/2.5</f>
        <v>487.81596584085</v>
      </c>
      <c r="CN650" s="413" t="n">
        <f aca="false">Inputs!AC650/4 + (Inputs!AD650 - Inputs!AC650)*0.75/2.5</f>
        <v>512.40467033915</v>
      </c>
      <c r="CO650" s="413" t="n">
        <f aca="false">Inputs!AC650/4 + (Inputs!AD650 - Inputs!AC650)*1/2.5</f>
        <v>536.99337483745</v>
      </c>
      <c r="CP650" s="413" t="n">
        <f aca="false">Inputs!AD650/4 + (Inputs!AE650 - Inputs!AD650)*0.25/2.5</f>
        <v>523.9760909463</v>
      </c>
      <c r="CQ650" s="413" t="n">
        <f aca="false">Inputs!AD650/4 + (Inputs!AE650 - Inputs!AD650)*0.5/2.5</f>
        <v>547.8418638026</v>
      </c>
      <c r="CR650" s="413" t="n">
        <f aca="false">Inputs!AD650/4 + (Inputs!AE650 - Inputs!AD650)*0.75/2.5</f>
        <v>571.7076366589</v>
      </c>
      <c r="CS650" s="413" t="n">
        <f aca="false">Inputs!AD650/4 + (Inputs!AE650 - Inputs!AD650)*1/2.5</f>
        <v>595.5734095152</v>
      </c>
      <c r="CT650" s="413" t="n">
        <f aca="false">Inputs!AE650/4 + (Inputs!AF650 - Inputs!AE650)*0.25/2.5</f>
        <v>559.19073206555</v>
      </c>
      <c r="CU650" s="413" t="n">
        <f aca="false">Inputs!AE650/4 + (Inputs!AF650 - Inputs!AE650)*0.5/2.5</f>
        <v>558.60671390035</v>
      </c>
      <c r="CV650" s="413" t="n">
        <f aca="false">Inputs!AE650/4 + (Inputs!AF650 - Inputs!AE650)*0.75/2.5</f>
        <v>558.02269573515</v>
      </c>
      <c r="CW650" s="413" t="n">
        <f aca="false">Inputs!AE650/4 + (Inputs!AF650 - Inputs!AE650)*1/2.5</f>
        <v>557.43867756995</v>
      </c>
      <c r="CX650" s="413" t="n">
        <f aca="false">Inputs!AF650/4 + (Inputs!AG650 - Inputs!AF650)*0.25/2.5</f>
        <v>580.26287806135</v>
      </c>
      <c r="CY650" s="413" t="n">
        <f aca="false">Inputs!AF650/4 + (Inputs!AG650 - Inputs!AF650)*0.5/2.5</f>
        <v>602.21105130495</v>
      </c>
      <c r="CZ650" s="413" t="n">
        <f aca="false">Inputs!AF650/4 + (Inputs!AG650 - Inputs!AF650)*0.75/2.5</f>
        <v>624.15922454855</v>
      </c>
      <c r="DA650" s="413" t="n">
        <f aca="false">Inputs!AF650/4 + (Inputs!AG650 - Inputs!AF650)*1/2.5</f>
        <v>646.10739779215</v>
      </c>
      <c r="DB650" s="414" t="n">
        <f aca="false">Inputs!AG650/4 + (Inputs!AH650 - Inputs!AG650)*0.25/2.5</f>
        <v>655.91685843885</v>
      </c>
      <c r="DC650" s="413" t="n">
        <f aca="false">Inputs!AG650/4 + (Inputs!AH650 - Inputs!AG650)*0.5/2.5</f>
        <v>698.64857895095</v>
      </c>
      <c r="DD650" s="413" t="n">
        <f aca="false">Inputs!AG650/4 + (Inputs!AH650 - Inputs!AG650)*0.75/2.5</f>
        <v>741.38029946305</v>
      </c>
      <c r="DE650" s="413" t="n">
        <f aca="false">Inputs!AG650/4 + (Inputs!AH650 - Inputs!AG650)*1/2.5</f>
        <v>784.11201997515</v>
      </c>
      <c r="DF650" s="413" t="n">
        <f aca="false">Inputs!AH650/4 + (Inputs!AI650 - Inputs!AH650)*0.25/2.5</f>
        <v>749.328015744607</v>
      </c>
      <c r="DG650" s="413" t="n">
        <f aca="false">Inputs!AH650/4 + (Inputs!AI650 - Inputs!AH650)*0.5/2.5</f>
        <v>778.641592282214</v>
      </c>
      <c r="DH650" s="413" t="n">
        <f aca="false">Inputs!AH650/4 + (Inputs!AI650 - Inputs!AH650)*0.75/2.5</f>
        <v>807.955168819821</v>
      </c>
      <c r="DI650" s="413" t="n">
        <f aca="false">Inputs!AH650/4 + (Inputs!AI650 - Inputs!AH650)*1/2.5</f>
        <v>837.268745357428</v>
      </c>
      <c r="DJ650" s="413" t="n">
        <f aca="false">Inputs!AI650/4 + (Inputs!AJ650 - Inputs!AI650)*0.25/2.5</f>
        <v>819.381692198579</v>
      </c>
      <c r="DK650" s="413" t="n">
        <f aca="false">Inputs!AI650/4 + (Inputs!AJ650 - Inputs!AI650)*0.5/2.5</f>
        <v>845.465003846141</v>
      </c>
      <c r="DL650" s="413" t="n">
        <f aca="false">Inputs!AI650/4 + (Inputs!AJ650 - Inputs!AI650)*0.75/2.5</f>
        <v>871.548315493703</v>
      </c>
      <c r="DM650" s="413" t="n">
        <f aca="false">Inputs!AI650/4 + (Inputs!AJ650 - Inputs!AI650)*1/2.5</f>
        <v>897.631627141265</v>
      </c>
      <c r="DN650" s="413" t="n">
        <f aca="false">Inputs!AJ650/4 + (Inputs!AK650 - Inputs!AJ650)*0.25/2.5</f>
        <v>882.40823356236</v>
      </c>
      <c r="DO650" s="413" t="n">
        <f aca="false">Inputs!AJ650/4 + (Inputs!AK650 - Inputs!AJ650)*0.5/2.5</f>
        <v>906.309807454798</v>
      </c>
      <c r="DP650" s="413" t="n">
        <f aca="false">Inputs!AJ650/4 + (Inputs!AK650 - Inputs!AJ650)*0.75/2.5</f>
        <v>930.211381347235</v>
      </c>
      <c r="DQ650" s="413" t="n">
        <f aca="false">Inputs!AJ650/4 + (Inputs!AK650 - Inputs!AJ650)*1/2.5</f>
        <v>954.112955239673</v>
      </c>
      <c r="DR650" s="413" t="n">
        <f aca="false">Inputs!AK650/4 + (Inputs!AL650 - Inputs!AK650)*0.25/2.5</f>
        <v>939.19693595336</v>
      </c>
      <c r="DS650" s="413" t="n">
        <f aca="false">Inputs!AK650/4 + (Inputs!AL650 - Inputs!AK650)*0.5/2.5</f>
        <v>960.133277505703</v>
      </c>
      <c r="DT650" s="413" t="n">
        <f aca="false">Inputs!AK650/4 + (Inputs!AL650 - Inputs!AK650)*0.75/2.5</f>
        <v>981.069619058046</v>
      </c>
      <c r="DU650" s="413" t="n">
        <f aca="false">Inputs!AK650/4 + (Inputs!AL650 - Inputs!AK650)*1/2.5</f>
        <v>1002.00596061039</v>
      </c>
      <c r="DV650" s="413" t="n">
        <f aca="false">Inputs!AL650/4 + (Inputs!AM650 - Inputs!AL650)*0.25/2.5</f>
        <v>992.731161302701</v>
      </c>
      <c r="DW650" s="413" t="n">
        <f aca="false">Inputs!AL650/4 + (Inputs!AM650 - Inputs!AL650)*0.5/2.5</f>
        <v>1014.86087432353</v>
      </c>
      <c r="DX650" s="413" t="n">
        <f aca="false">Inputs!AL650/4 + (Inputs!AM650 - Inputs!AL650)*0.75/2.5</f>
        <v>1036.99058734435</v>
      </c>
      <c r="DY650" s="413" t="n">
        <f aca="false">Inputs!AL650/4 + (Inputs!AM650 - Inputs!AL650)*1/2.5</f>
        <v>1059.12030036518</v>
      </c>
      <c r="DZ650" s="413" t="n">
        <f aca="false">Inputs!AM650/4 + (Inputs!AN650 - Inputs!AM650)*0.25/2.5</f>
        <v>1049.31683749696</v>
      </c>
      <c r="EA650" s="413" t="n">
        <f aca="false">Inputs!AM650/4 + (Inputs!AN650 - Inputs!AM650)*0.5/2.5</f>
        <v>1072.70794415997</v>
      </c>
      <c r="EB650" s="413" t="n">
        <f aca="false">Inputs!AM650/4 + (Inputs!AN650 - Inputs!AM650)*0.75/2.5</f>
        <v>1096.09905082298</v>
      </c>
      <c r="EC650" s="413" t="n">
        <f aca="false">Inputs!AM650/4 + (Inputs!AN650 - Inputs!AM650)*1/2.5</f>
        <v>1119.490157486</v>
      </c>
      <c r="ED650" s="413" t="n">
        <f aca="false">Inputs!AN650/4 + (Inputs!AO650 - Inputs!AN650)*0.25/2.5</f>
        <v>1109.12789723428</v>
      </c>
      <c r="EE650" s="413" t="n">
        <f aca="false">Inputs!AN650/4 + (Inputs!AO650 - Inputs!AN650)*0.5/2.5</f>
        <v>1133.85229697709</v>
      </c>
      <c r="EF650" s="413" t="n">
        <f aca="false">Inputs!AN650/4 + (Inputs!AO650 - Inputs!AN650)*0.75/2.5</f>
        <v>1158.57669671989</v>
      </c>
      <c r="EG650" s="413" t="n">
        <f aca="false">Inputs!AN650/4 + (Inputs!AO650 - Inputs!AN650)*1/2.5</f>
        <v>1183.3010964627</v>
      </c>
      <c r="EH650" s="413" t="n">
        <f aca="false">Inputs!AO650/4 + (Inputs!AP650 - Inputs!AO650)*0.25/2.5</f>
        <v>1172.34818737664</v>
      </c>
      <c r="EI650" s="413" t="n">
        <f aca="false">Inputs!AO650/4 + (Inputs!AP650 - Inputs!AO650)*0.5/2.5</f>
        <v>1198.48187790478</v>
      </c>
      <c r="EJ650" s="413" t="n">
        <f aca="false">Inputs!AO650/4 + (Inputs!AP650 - Inputs!AO650)*0.75/2.5</f>
        <v>1224.61556843293</v>
      </c>
      <c r="EK650" s="413" t="n">
        <f aca="false">Inputs!AO650/4 + (Inputs!AP650 - Inputs!AO650)*1/2.5</f>
        <v>1250.74925896107</v>
      </c>
      <c r="EL650" s="413" t="n">
        <f aca="false">Inputs!AP650/4 + (Inputs!AQ650 - Inputs!AP650)*0.25/2.5</f>
        <v>1239.1720340571</v>
      </c>
      <c r="EM650" s="413" t="n">
        <f aca="false">Inputs!AP650/4 + (Inputs!AQ650 - Inputs!AP650)*0.5/2.5</f>
        <v>1266.79534494535</v>
      </c>
      <c r="EN650" s="413" t="n">
        <f aca="false">Inputs!AP650/4 + (Inputs!AQ650 - Inputs!AP650)*0.75/2.5</f>
        <v>1294.4186558336</v>
      </c>
      <c r="EO650" s="413" t="n">
        <f aca="false">Inputs!AP650/4 + (Inputs!AQ650 - Inputs!AP650)*1/2.5</f>
        <v>1322.04196672185</v>
      </c>
      <c r="EP650" s="413" t="n">
        <f aca="false">Inputs!AQ650/4 + (Inputs!AR650 - Inputs!AQ650)*0.25/2.5</f>
        <v>1309.80483999836</v>
      </c>
      <c r="EQ650" s="413" t="n">
        <f aca="false">Inputs!AQ650/4 + (Inputs!AR650 - Inputs!AQ650)*0.5/2.5</f>
        <v>1339.00267960724</v>
      </c>
      <c r="ER650" s="413" t="n">
        <f aca="false">Inputs!AQ650/4 + (Inputs!AR650 - Inputs!AQ650)*0.75/2.5</f>
        <v>1368.20051921612</v>
      </c>
      <c r="ES650" s="413" t="n">
        <f aca="false">Inputs!AQ650/4 + (Inputs!AR650 - Inputs!AQ650)*1/2.5</f>
        <v>1397.398358825</v>
      </c>
      <c r="ET650" s="413" t="n">
        <f aca="false">Inputs!AR650/4 + (Inputs!AS650 - Inputs!AR650)*0.25/2.5</f>
        <v>1384.46371587826</v>
      </c>
      <c r="EU650" s="413" t="n">
        <f aca="false">Inputs!AR650/4 + (Inputs!AS650 - Inputs!AR650)*0.5/2.5</f>
        <v>1415.32583234485</v>
      </c>
      <c r="EV650" s="413" t="n">
        <f aca="false">Inputs!AR650/4 + (Inputs!AS650 - Inputs!AR650)*0.75/2.5</f>
        <v>1446.18794881144</v>
      </c>
      <c r="EW650" s="413" t="n">
        <f aca="false">Inputs!AR650/4 + (Inputs!AS650 - Inputs!AR650)*1/2.5</f>
        <v>1477.05006527802</v>
      </c>
      <c r="EX650" s="413" t="n">
        <f aca="false">Inputs!AS650/4 + (Inputs!AT650 - Inputs!AS650)*0.25/2.5</f>
        <v>1463.37814768333</v>
      </c>
      <c r="EY650" s="413" t="n">
        <f aca="false">Inputs!AS650/4 + (Inputs!AT650 - Inputs!AS650)*0.5/2.5</f>
        <v>1495.99940478851</v>
      </c>
      <c r="EZ650" s="413" t="n">
        <f aca="false">Inputs!AS650/4 + (Inputs!AT650 - Inputs!AS650)*0.75/2.5</f>
        <v>1528.62066189369</v>
      </c>
      <c r="FA650" s="413" t="n">
        <f aca="false">Inputs!AS650/4 + (Inputs!AT650 - Inputs!AS650)*1/2.5</f>
        <v>1561.24191899887</v>
      </c>
      <c r="FB650" s="413" t="n">
        <f aca="false">Inputs!AT650/4 + (Inputs!AU650 - Inputs!AT650)*0.25/2.5</f>
        <v>1546.79070210128</v>
      </c>
      <c r="FC650" s="413" t="n">
        <f aca="false">Inputs!AT650/4 + (Inputs!AU650 - Inputs!AT650)*0.5/2.5</f>
        <v>1581.27137086145</v>
      </c>
      <c r="FD650" s="413" t="n">
        <f aca="false">Inputs!AT650/4 + (Inputs!AU650 - Inputs!AT650)*0.75/2.5</f>
        <v>1615.75203962163</v>
      </c>
      <c r="FE650" s="413" t="n">
        <f aca="false">Inputs!AT650/4 + (Inputs!AU650 - Inputs!AT650)*1/2.5</f>
        <v>1650.23270838181</v>
      </c>
      <c r="FF650" s="413" t="n">
        <f aca="false">Inputs!AU650/4 + (Inputs!AV650 - Inputs!AU650)*0.25/2.5</f>
        <v>1634.95777212105</v>
      </c>
      <c r="FG650" s="413" t="n">
        <f aca="false">Inputs!AU650/4 + (Inputs!AV650 - Inputs!AU650)*0.5/2.5</f>
        <v>1671.40383900055</v>
      </c>
      <c r="FH650" s="413" t="n">
        <f aca="false">Inputs!AU650/4 + (Inputs!AV650 - Inputs!AU650)*0.75/2.5</f>
        <v>1707.84990588006</v>
      </c>
      <c r="FI650" s="413" t="n">
        <f aca="false">Inputs!AU650/4 + (Inputs!AV650 - Inputs!AU650)*1/2.5</f>
        <v>1744.29597275957</v>
      </c>
      <c r="FJ650" s="413" t="n">
        <f aca="false">Inputs!AV650/4 + (Inputs!AW650 - Inputs!AV650)*0.25/2.5</f>
        <v>1728.15036513195</v>
      </c>
      <c r="FK650" s="413" t="n">
        <f aca="false">Inputs!AV650/4 + (Inputs!AW650 - Inputs!AV650)*0.5/2.5</f>
        <v>1766.67385782359</v>
      </c>
      <c r="FL650" s="413" t="n">
        <f aca="false">Inputs!AV650/4 + (Inputs!AW650 - Inputs!AV650)*0.75/2.5</f>
        <v>1805.19735051523</v>
      </c>
      <c r="FM650" s="413" t="n">
        <f aca="false">Inputs!AV650/4 + (Inputs!AW650 - Inputs!AV650)*1/2.5</f>
        <v>1843.72084320686</v>
      </c>
      <c r="FN650" s="413" t="n">
        <f aca="false">Inputs!AW650/4 + (Inputs!AX650 - Inputs!AW650)*0.25/2.5</f>
        <v>1826.65493594447</v>
      </c>
      <c r="FO650" s="413" t="n">
        <f aca="false">Inputs!AW650/4 + (Inputs!AX650 - Inputs!AW650)*0.5/2.5</f>
        <v>1867.37426771953</v>
      </c>
      <c r="FP650" s="413" t="n">
        <f aca="false">Inputs!AW650/4 + (Inputs!AX650 - Inputs!AW650)*0.75/2.5</f>
        <v>1908.09359949459</v>
      </c>
      <c r="FQ650" s="413" t="n">
        <f aca="false">Inputs!AW650/4 + (Inputs!AX650 - Inputs!AW650)*1/2.5</f>
        <v>1948.81293126966</v>
      </c>
      <c r="FR650" s="413" t="n">
        <f aca="false">Inputs!AX650/4 + (Inputs!AY650 - Inputs!AX650)*0.25/2.5</f>
        <v>1930.7742672933</v>
      </c>
      <c r="FS650" s="413" t="n">
        <f aca="false">Inputs!AX650/4 + (Inputs!AY650 - Inputs!AX650)*0.5/2.5</f>
        <v>1973.81460097954</v>
      </c>
      <c r="FT650" s="413" t="n">
        <f aca="false">Inputs!AX650/4 + (Inputs!AY650 - Inputs!AX650)*0.75/2.5</f>
        <v>2016.85493466578</v>
      </c>
      <c r="FU650" s="413" t="n">
        <f aca="false">Inputs!AX650/4 + (Inputs!AY650 - Inputs!AX650)*1/2.5</f>
        <v>2059.89526835203</v>
      </c>
      <c r="FV650" s="413" t="n">
        <f aca="false">Inputs!AY650/4 + (Inputs!AZ650 - Inputs!AY650)*0.25/2.5</f>
        <v>2040.82840052902</v>
      </c>
      <c r="FW650" s="413" t="n">
        <f aca="false">Inputs!AY650/4 + (Inputs!AZ650 - Inputs!AY650)*0.5/2.5</f>
        <v>2086.32203323538</v>
      </c>
      <c r="FX650" s="413" t="n">
        <f aca="false">Inputs!AY650/4 + (Inputs!AZ650 - Inputs!AY650)*0.75/2.5</f>
        <v>2131.81566594173</v>
      </c>
      <c r="FY650" s="413" t="n">
        <f aca="false">Inputs!AY650/4 + (Inputs!AZ650 - Inputs!AY650)*1/2.5</f>
        <v>2177.30929864809</v>
      </c>
      <c r="FZ650" s="413" t="n">
        <f aca="false">Inputs!AZ650/4 + (Inputs!BA650 - Inputs!AZ650)*0.25/2.5</f>
        <v>2157.15561935918</v>
      </c>
      <c r="GA650" s="413" t="n">
        <f aca="false">Inputs!AZ650/4 + (Inputs!BA650 - Inputs!AZ650)*0.5/2.5</f>
        <v>2205.24238912979</v>
      </c>
      <c r="GB650" s="413" t="n">
        <f aca="false">Inputs!AZ650/4 + (Inputs!BA650 - Inputs!AZ650)*0.75/2.5</f>
        <v>2253.32915890041</v>
      </c>
      <c r="GC650" s="413" t="n">
        <f aca="false">Inputs!AZ650/4 + (Inputs!BA650 - Inputs!AZ650)*1/2.5</f>
        <v>2301.41592867103</v>
      </c>
      <c r="GD650" s="413" t="n">
        <f aca="false">Inputs!BA650/4 + (Inputs!BB650 - Inputs!BA650)*0.25/2.5</f>
        <v>2280.11348966265</v>
      </c>
      <c r="GE650" s="413" t="n">
        <f aca="false">Inputs!BA650/4 + (Inputs!BB650 - Inputs!BA650)*0.5/2.5</f>
        <v>2330.94120531019</v>
      </c>
      <c r="GF650" s="413" t="n">
        <f aca="false">Inputs!BA650/4 + (Inputs!BB650 - Inputs!BA650)*0.75/2.5</f>
        <v>2381.76892095774</v>
      </c>
      <c r="GG650" s="413" t="n">
        <f aca="false">Inputs!BA650/4 + (Inputs!BB650 - Inputs!BA650)*1/2.5</f>
        <v>2432.59663660528</v>
      </c>
      <c r="GH650" s="413" t="n">
        <f aca="false">Inputs!BB650/4 + (Inputs!BC650 - Inputs!BB650)*0.25/2.5</f>
        <v>2410.07995857342</v>
      </c>
      <c r="GI650" s="413" t="n">
        <f aca="false">Inputs!BB650/4 + (Inputs!BC650 - Inputs!BB650)*0.5/2.5</f>
        <v>2463.80485401287</v>
      </c>
      <c r="GJ650" s="413" t="n">
        <f aca="false">Inputs!BB650/4 + (Inputs!BC650 - Inputs!BB650)*0.75/2.5</f>
        <v>2517.52974945233</v>
      </c>
      <c r="GK650" s="413" t="n">
        <f aca="false">Inputs!BB650/4 + (Inputs!BC650 - Inputs!BB650)*1/2.5</f>
        <v>2571.25464489178</v>
      </c>
      <c r="GL650" s="413" t="n">
        <f aca="false">Inputs!BC650/4 + (Inputs!BD650 - Inputs!BC650)*0.25/2.5</f>
        <v>2547.4545162121</v>
      </c>
      <c r="GM650" s="413" t="n">
        <f aca="false">Inputs!BC650/4 + (Inputs!BD650 - Inputs!BC650)*0.5/2.5</f>
        <v>2604.24173069161</v>
      </c>
      <c r="GN650" s="413" t="n">
        <f aca="false">Inputs!BC650/4 + (Inputs!BD650 - Inputs!BC650)*0.75/2.5</f>
        <v>2661.02894517111</v>
      </c>
      <c r="GO650" s="413" t="n">
        <f aca="false">Inputs!BC650/4 + (Inputs!BD650 - Inputs!BC650)*1/2.5</f>
        <v>2717.81615965061</v>
      </c>
      <c r="GP650" s="413" t="n">
        <f aca="false">Inputs!BD650/4 + (Inputs!BE650 - Inputs!BD650)*0.25/2.5</f>
        <v>2692.65942363619</v>
      </c>
      <c r="GQ650" s="413" t="n">
        <f aca="false">Inputs!BD650/4 + (Inputs!BE650 - Inputs!BD650)*0.5/2.5</f>
        <v>2752.68350934103</v>
      </c>
      <c r="GR650" s="413" t="n">
        <f aca="false">Inputs!BD650/4 + (Inputs!BE650 - Inputs!BD650)*0.75/2.5</f>
        <v>2812.70759504586</v>
      </c>
      <c r="GS650" s="413" t="n">
        <f aca="false">Inputs!BD650/4 + (Inputs!BE650 - Inputs!BD650)*1/2.5</f>
        <v>2872.7316807507</v>
      </c>
      <c r="GT650" s="413" t="n">
        <f aca="false">Inputs!BE650/4 + (Inputs!BF650 - Inputs!BE650)*0.25/2.5</f>
        <v>2846.14101078346</v>
      </c>
      <c r="GU650" s="413" t="n">
        <f aca="false">Inputs!BE650/4 + (Inputs!BF650 - Inputs!BE650)*0.5/2.5</f>
        <v>2909.58646937347</v>
      </c>
      <c r="GV650" s="413" t="n">
        <f aca="false">Inputs!BE650/4 + (Inputs!BF650 - Inputs!BE650)*0.75/2.5</f>
        <v>2973.03192796348</v>
      </c>
      <c r="GW650" s="413" t="n">
        <f aca="false">Inputs!BE650/4 + (Inputs!BF650 - Inputs!BE650)*1/2.5</f>
        <v>3036.47738655349</v>
      </c>
      <c r="GX650" s="413" t="n">
        <f aca="false">Inputs!BF650/4 + (Inputs!BG650 - Inputs!BF650)*0.25/2.5</f>
        <v>3008.37104839811</v>
      </c>
      <c r="GY650" s="413" t="n">
        <f aca="false">Inputs!BF650/4 + (Inputs!BG650 - Inputs!BF650)*0.5/2.5</f>
        <v>3075.43289812775</v>
      </c>
      <c r="GZ650" s="413" t="n">
        <f aca="false">Inputs!BF650/4 + (Inputs!BG650 - Inputs!BF650)*0.75/2.5</f>
        <v>3142.49474785739</v>
      </c>
      <c r="HA650" s="413" t="n">
        <f aca="false">Inputs!BF650/4 + (Inputs!BG650 - Inputs!BF650)*1/2.5</f>
        <v>3209.55659758704</v>
      </c>
    </row>
    <row r="651" customFormat="false" ht="15" hidden="false" customHeight="false" outlineLevel="0" collapsed="false">
      <c r="A651" s="241" t="s">
        <v>99</v>
      </c>
      <c r="B651" s="242" t="s">
        <v>578</v>
      </c>
      <c r="C651" s="242"/>
      <c r="D651" s="242" t="s">
        <v>579</v>
      </c>
      <c r="E651" s="244"/>
      <c r="F651" s="245" t="s">
        <v>582</v>
      </c>
      <c r="G651" s="244" t="s">
        <v>581</v>
      </c>
      <c r="H651" s="244"/>
      <c r="I651" s="244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  <c r="AN651" s="321"/>
      <c r="AO651" s="321"/>
      <c r="AP651" s="321"/>
      <c r="AQ651" s="321"/>
      <c r="AR651" s="321"/>
      <c r="AS651" s="321"/>
      <c r="AT651" s="321"/>
      <c r="AU651" s="321"/>
      <c r="AV651" s="321"/>
      <c r="AW651" s="321"/>
      <c r="AX651" s="321"/>
      <c r="AY651" s="321"/>
      <c r="AZ651" s="321"/>
      <c r="BA651" s="321"/>
      <c r="BB651" s="321"/>
      <c r="BC651" s="321"/>
      <c r="BD651" s="321"/>
      <c r="BE651" s="321"/>
      <c r="BF651" s="321"/>
      <c r="BG651" s="321"/>
      <c r="BH651" s="321"/>
      <c r="BI651" s="321"/>
      <c r="BJ651" s="321"/>
      <c r="BK651" s="321"/>
      <c r="BL651" s="321"/>
      <c r="BM651" s="321"/>
      <c r="BN651" s="321"/>
      <c r="BO651" s="321"/>
      <c r="BP651" s="321"/>
      <c r="BQ651" s="321"/>
      <c r="BR651" s="321"/>
      <c r="BS651" s="321"/>
      <c r="BT651" s="321"/>
      <c r="BU651" s="321"/>
      <c r="BV651" s="321"/>
      <c r="BW651" s="321"/>
      <c r="BX651" s="321"/>
      <c r="BY651" s="321"/>
      <c r="BZ651" s="321"/>
      <c r="CA651" s="321"/>
      <c r="CB651" s="321"/>
      <c r="CC651" s="321"/>
      <c r="CD651" s="321"/>
      <c r="CE651" s="321"/>
      <c r="CF651" s="321"/>
      <c r="CG651" s="321"/>
      <c r="CH651" s="321"/>
      <c r="CI651" s="321"/>
      <c r="CJ651" s="321"/>
      <c r="CK651" s="321"/>
      <c r="CL651" s="413" t="n">
        <f aca="false">Inputs!AC651/4 + (Inputs!AD651 - Inputs!AC651)*0.25/2.5</f>
        <v>286.4285597467</v>
      </c>
      <c r="CM651" s="413" t="n">
        <f aca="false">Inputs!AC651/4 + (Inputs!AD651 - Inputs!AC651)*0.5/2.5</f>
        <v>290.4550714814</v>
      </c>
      <c r="CN651" s="413" t="n">
        <f aca="false">Inputs!AC651/4 + (Inputs!AD651 - Inputs!AC651)*0.75/2.5</f>
        <v>294.4815832161</v>
      </c>
      <c r="CO651" s="413" t="n">
        <f aca="false">Inputs!AC651/4 + (Inputs!AD651 - Inputs!AC651)*1/2.5</f>
        <v>298.5080949508</v>
      </c>
      <c r="CP651" s="413" t="n">
        <f aca="false">Inputs!AD651/4 + (Inputs!AE651 - Inputs!AD651)*0.25/2.5</f>
        <v>310.03835375405</v>
      </c>
      <c r="CQ651" s="413" t="n">
        <f aca="false">Inputs!AD651/4 + (Inputs!AE651 - Inputs!AD651)*0.5/2.5</f>
        <v>327.60838015935</v>
      </c>
      <c r="CR651" s="413" t="n">
        <f aca="false">Inputs!AD651/4 + (Inputs!AE651 - Inputs!AD651)*0.75/2.5</f>
        <v>345.17840656465</v>
      </c>
      <c r="CS651" s="413" t="n">
        <f aca="false">Inputs!AD651/4 + (Inputs!AE651 - Inputs!AD651)*1/2.5</f>
        <v>362.74843296995</v>
      </c>
      <c r="CT651" s="413" t="n">
        <f aca="false">Inputs!AE651/4 + (Inputs!AF651 - Inputs!AE651)*0.25/2.5</f>
        <v>345.326936613</v>
      </c>
      <c r="CU651" s="413" t="n">
        <f aca="false">Inputs!AE651/4 + (Inputs!AF651 - Inputs!AE651)*0.5/2.5</f>
        <v>354.260479864</v>
      </c>
      <c r="CV651" s="413" t="n">
        <f aca="false">Inputs!AE651/4 + (Inputs!AF651 - Inputs!AE651)*0.75/2.5</f>
        <v>363.194023115</v>
      </c>
      <c r="CW651" s="413" t="n">
        <f aca="false">Inputs!AE651/4 + (Inputs!AF651 - Inputs!AE651)*1/2.5</f>
        <v>372.127566366</v>
      </c>
      <c r="CX651" s="413" t="n">
        <f aca="false">Inputs!AF651/4 + (Inputs!AG651 - Inputs!AF651)*0.25/2.5</f>
        <v>378.5570805788</v>
      </c>
      <c r="CY651" s="413" t="n">
        <f aca="false">Inputs!AF651/4 + (Inputs!AG651 - Inputs!AF651)*0.5/2.5</f>
        <v>398.3869096681</v>
      </c>
      <c r="CZ651" s="413" t="n">
        <f aca="false">Inputs!AF651/4 + (Inputs!AG651 - Inputs!AF651)*0.75/2.5</f>
        <v>418.2167387574</v>
      </c>
      <c r="DA651" s="413" t="n">
        <f aca="false">Inputs!AF651/4 + (Inputs!AG651 - Inputs!AF651)*1/2.5</f>
        <v>438.0465678467</v>
      </c>
      <c r="DB651" s="414" t="n">
        <f aca="false">Inputs!AG651/4 + (Inputs!AH651 - Inputs!AG651)*0.25/2.5</f>
        <v>429.98354697855</v>
      </c>
      <c r="DC651" s="413" t="n">
        <f aca="false">Inputs!AG651/4 + (Inputs!AH651 - Inputs!AG651)*0.5/2.5</f>
        <v>451.66526974435</v>
      </c>
      <c r="DD651" s="413" t="n">
        <f aca="false">Inputs!AG651/4 + (Inputs!AH651 - Inputs!AG651)*0.75/2.5</f>
        <v>473.34699251015</v>
      </c>
      <c r="DE651" s="413" t="n">
        <f aca="false">Inputs!AG651/4 + (Inputs!AH651 - Inputs!AG651)*1/2.5</f>
        <v>495.02871527595</v>
      </c>
      <c r="DF651" s="413" t="n">
        <f aca="false">Inputs!AH651/4 + (Inputs!AI651 - Inputs!AH651)*0.25/2.5</f>
        <v>481.931388634595</v>
      </c>
      <c r="DG651" s="413" t="n">
        <f aca="false">Inputs!AH651/4 + (Inputs!AI651 - Inputs!AH651)*0.5/2.5</f>
        <v>501.356646141939</v>
      </c>
      <c r="DH651" s="413" t="n">
        <f aca="false">Inputs!AH651/4 + (Inputs!AI651 - Inputs!AH651)*0.75/2.5</f>
        <v>520.781903649283</v>
      </c>
      <c r="DI651" s="413" t="n">
        <f aca="false">Inputs!AH651/4 + (Inputs!AI651 - Inputs!AH651)*1/2.5</f>
        <v>540.207161156628</v>
      </c>
      <c r="DJ651" s="413" t="n">
        <f aca="false">Inputs!AI651/4 + (Inputs!AJ651 - Inputs!AI651)*0.25/2.5</f>
        <v>528.241202532104</v>
      </c>
      <c r="DK651" s="413" t="n">
        <f aca="false">Inputs!AI651/4 + (Inputs!AJ651 - Inputs!AI651)*0.5/2.5</f>
        <v>545.413130168596</v>
      </c>
      <c r="DL651" s="413" t="n">
        <f aca="false">Inputs!AI651/4 + (Inputs!AJ651 - Inputs!AI651)*0.75/2.5</f>
        <v>562.585057805089</v>
      </c>
      <c r="DM651" s="413" t="n">
        <f aca="false">Inputs!AI651/4 + (Inputs!AJ651 - Inputs!AI651)*1/2.5</f>
        <v>579.756985441581</v>
      </c>
      <c r="DN651" s="413" t="n">
        <f aca="false">Inputs!AJ651/4 + (Inputs!AK651 - Inputs!AJ651)*0.25/2.5</f>
        <v>569.621868437272</v>
      </c>
      <c r="DO651" s="413" t="n">
        <f aca="false">Inputs!AJ651/4 + (Inputs!AK651 - Inputs!AJ651)*0.5/2.5</f>
        <v>585.244642887701</v>
      </c>
      <c r="DP651" s="413" t="n">
        <f aca="false">Inputs!AJ651/4 + (Inputs!AK651 - Inputs!AJ651)*0.75/2.5</f>
        <v>600.86741733813</v>
      </c>
      <c r="DQ651" s="413" t="n">
        <f aca="false">Inputs!AJ651/4 + (Inputs!AK651 - Inputs!AJ651)*1/2.5</f>
        <v>616.490191788558</v>
      </c>
      <c r="DR651" s="413" t="n">
        <f aca="false">Inputs!AK651/4 + (Inputs!AL651 - Inputs!AK651)*0.25/2.5</f>
        <v>606.577707599489</v>
      </c>
      <c r="DS651" s="413" t="n">
        <f aca="false">Inputs!AK651/4 + (Inputs!AL651 - Inputs!AK651)*0.5/2.5</f>
        <v>620.099385086064</v>
      </c>
      <c r="DT651" s="413" t="n">
        <f aca="false">Inputs!AK651/4 + (Inputs!AL651 - Inputs!AK651)*0.75/2.5</f>
        <v>633.621062572638</v>
      </c>
      <c r="DU651" s="413" t="n">
        <f aca="false">Inputs!AK651/4 + (Inputs!AL651 - Inputs!AK651)*1/2.5</f>
        <v>647.142740059213</v>
      </c>
      <c r="DV651" s="413" t="n">
        <f aca="false">Inputs!AL651/4 + (Inputs!AM651 - Inputs!AL651)*0.25/2.5</f>
        <v>641.15263693266</v>
      </c>
      <c r="DW651" s="413" t="n">
        <f aca="false">Inputs!AL651/4 + (Inputs!AM651 - Inputs!AL651)*0.5/2.5</f>
        <v>655.445050035969</v>
      </c>
      <c r="DX651" s="413" t="n">
        <f aca="false">Inputs!AL651/4 + (Inputs!AM651 - Inputs!AL651)*0.75/2.5</f>
        <v>669.737463139279</v>
      </c>
      <c r="DY651" s="413" t="n">
        <f aca="false">Inputs!AL651/4 + (Inputs!AM651 - Inputs!AL651)*1/2.5</f>
        <v>684.029876242588</v>
      </c>
      <c r="DZ651" s="413" t="n">
        <f aca="false">Inputs!AM651/4 + (Inputs!AN651 - Inputs!AM651)*0.25/2.5</f>
        <v>677.698337237822</v>
      </c>
      <c r="EA651" s="413" t="n">
        <f aca="false">Inputs!AM651/4 + (Inputs!AN651 - Inputs!AM651)*0.5/2.5</f>
        <v>692.80541788802</v>
      </c>
      <c r="EB651" s="413" t="n">
        <f aca="false">Inputs!AM651/4 + (Inputs!AN651 - Inputs!AM651)*0.75/2.5</f>
        <v>707.912498538217</v>
      </c>
      <c r="EC651" s="413" t="n">
        <f aca="false">Inputs!AM651/4 + (Inputs!AN651 - Inputs!AM651)*1/2.5</f>
        <v>723.019579188415</v>
      </c>
      <c r="ED651" s="413" t="n">
        <f aca="false">Inputs!AN651/4 + (Inputs!AO651 - Inputs!AN651)*0.25/2.5</f>
        <v>716.327142460378</v>
      </c>
      <c r="EE651" s="413" t="n">
        <f aca="false">Inputs!AN651/4 + (Inputs!AO651 - Inputs!AN651)*0.5/2.5</f>
        <v>732.295326707637</v>
      </c>
      <c r="EF651" s="413" t="n">
        <f aca="false">Inputs!AN651/4 + (Inputs!AO651 - Inputs!AN651)*0.75/2.5</f>
        <v>748.263510954896</v>
      </c>
      <c r="EG651" s="413" t="n">
        <f aca="false">Inputs!AN651/4 + (Inputs!AO651 - Inputs!AN651)*1/2.5</f>
        <v>764.231695202155</v>
      </c>
      <c r="EH651" s="413" t="n">
        <f aca="false">Inputs!AO651/4 + (Inputs!AP651 - Inputs!AO651)*0.25/2.5</f>
        <v>757.157789580619</v>
      </c>
      <c r="EI651" s="413" t="n">
        <f aca="false">Inputs!AO651/4 + (Inputs!AP651 - Inputs!AO651)*0.5/2.5</f>
        <v>774.036160329972</v>
      </c>
      <c r="EJ651" s="413" t="n">
        <f aca="false">Inputs!AO651/4 + (Inputs!AP651 - Inputs!AO651)*0.75/2.5</f>
        <v>790.914531079325</v>
      </c>
      <c r="EK651" s="413" t="n">
        <f aca="false">Inputs!AO651/4 + (Inputs!AP651 - Inputs!AO651)*1/2.5</f>
        <v>807.792901828678</v>
      </c>
      <c r="EL651" s="413" t="n">
        <f aca="false">Inputs!AP651/4 + (Inputs!AQ651 - Inputs!AP651)*0.25/2.5</f>
        <v>800.315783586714</v>
      </c>
      <c r="EM651" s="413" t="n">
        <f aca="false">Inputs!AP651/4 + (Inputs!AQ651 - Inputs!AP651)*0.5/2.5</f>
        <v>818.15622146878</v>
      </c>
      <c r="EN651" s="413" t="n">
        <f aca="false">Inputs!AP651/4 + (Inputs!AQ651 - Inputs!AP651)*0.75/2.5</f>
        <v>835.996659350846</v>
      </c>
      <c r="EO651" s="413" t="n">
        <f aca="false">Inputs!AP651/4 + (Inputs!AQ651 - Inputs!AP651)*1/2.5</f>
        <v>853.837097232912</v>
      </c>
      <c r="EP651" s="413" t="n">
        <f aca="false">Inputs!AQ651/4 + (Inputs!AR651 - Inputs!AQ651)*0.25/2.5</f>
        <v>845.933783251157</v>
      </c>
      <c r="EQ651" s="413" t="n">
        <f aca="false">Inputs!AQ651/4 + (Inputs!AR651 - Inputs!AQ651)*0.5/2.5</f>
        <v>864.791126092501</v>
      </c>
      <c r="ER651" s="413" t="n">
        <f aca="false">Inputs!AQ651/4 + (Inputs!AR651 - Inputs!AQ651)*0.75/2.5</f>
        <v>883.648468933845</v>
      </c>
      <c r="ES651" s="413" t="n">
        <f aca="false">Inputs!AQ651/4 + (Inputs!AR651 - Inputs!AQ651)*1/2.5</f>
        <v>902.505811775188</v>
      </c>
      <c r="ET651" s="413" t="n">
        <f aca="false">Inputs!AR651/4 + (Inputs!AS651 - Inputs!AR651)*0.25/2.5</f>
        <v>894.152008896473</v>
      </c>
      <c r="EU651" s="413" t="n">
        <f aca="false">Inputs!AR651/4 + (Inputs!AS651 - Inputs!AR651)*0.5/2.5</f>
        <v>914.084220279773</v>
      </c>
      <c r="EV651" s="413" t="n">
        <f aca="false">Inputs!AR651/4 + (Inputs!AS651 - Inputs!AR651)*0.75/2.5</f>
        <v>934.016431663074</v>
      </c>
      <c r="EW651" s="413" t="n">
        <f aca="false">Inputs!AR651/4 + (Inputs!AS651 - Inputs!AR651)*1/2.5</f>
        <v>953.948643046374</v>
      </c>
      <c r="EX651" s="413" t="n">
        <f aca="false">Inputs!AS651/4 + (Inputs!AT651 - Inputs!AS651)*0.25/2.5</f>
        <v>945.118673403572</v>
      </c>
      <c r="EY651" s="413" t="n">
        <f aca="false">Inputs!AS651/4 + (Inputs!AT651 - Inputs!AS651)*0.5/2.5</f>
        <v>966.18702083572</v>
      </c>
      <c r="EZ651" s="413" t="n">
        <f aca="false">Inputs!AS651/4 + (Inputs!AT651 - Inputs!AS651)*0.75/2.5</f>
        <v>987.255368267869</v>
      </c>
      <c r="FA651" s="413" t="n">
        <f aca="false">Inputs!AS651/4 + (Inputs!AT651 - Inputs!AS651)*1/2.5</f>
        <v>1008.32371570002</v>
      </c>
      <c r="FB651" s="413" t="n">
        <f aca="false">Inputs!AT651/4 + (Inputs!AU651 - Inputs!AT651)*0.25/2.5</f>
        <v>998.990437787575</v>
      </c>
      <c r="FC651" s="413" t="n">
        <f aca="false">Inputs!AT651/4 + (Inputs!AU651 - Inputs!AT651)*0.5/2.5</f>
        <v>1021.25968102336</v>
      </c>
      <c r="FD651" s="413" t="n">
        <f aca="false">Inputs!AT651/4 + (Inputs!AU651 - Inputs!AT651)*0.75/2.5</f>
        <v>1043.52892425914</v>
      </c>
      <c r="FE651" s="413" t="n">
        <f aca="false">Inputs!AT651/4 + (Inputs!AU651 - Inputs!AT651)*1/2.5</f>
        <v>1065.79816749492</v>
      </c>
      <c r="FF651" s="413" t="n">
        <f aca="false">Inputs!AU651/4 + (Inputs!AV651 - Inputs!AU651)*0.25/2.5</f>
        <v>1055.93289274147</v>
      </c>
      <c r="FG651" s="413" t="n">
        <f aca="false">Inputs!AU651/4 + (Inputs!AV651 - Inputs!AU651)*0.5/2.5</f>
        <v>1079.47148284169</v>
      </c>
      <c r="FH651" s="413" t="n">
        <f aca="false">Inputs!AU651/4 + (Inputs!AV651 - Inputs!AU651)*0.75/2.5</f>
        <v>1103.01007294191</v>
      </c>
      <c r="FI651" s="413" t="n">
        <f aca="false">Inputs!AU651/4 + (Inputs!AV651 - Inputs!AU651)*1/2.5</f>
        <v>1126.54866304213</v>
      </c>
      <c r="FJ651" s="413" t="n">
        <f aca="false">Inputs!AV651/4 + (Inputs!AW651 - Inputs!AV651)*0.25/2.5</f>
        <v>1116.12106762773</v>
      </c>
      <c r="FK651" s="413" t="n">
        <f aca="false">Inputs!AV651/4 + (Inputs!AW651 - Inputs!AV651)*0.5/2.5</f>
        <v>1141.00135736366</v>
      </c>
      <c r="FL651" s="413" t="n">
        <f aca="false">Inputs!AV651/4 + (Inputs!AW651 - Inputs!AV651)*0.75/2.5</f>
        <v>1165.8816470996</v>
      </c>
      <c r="FM651" s="413" t="n">
        <f aca="false">Inputs!AV651/4 + (Inputs!AW651 - Inputs!AV651)*1/2.5</f>
        <v>1190.76193683553</v>
      </c>
      <c r="FN651" s="413" t="n">
        <f aca="false">Inputs!AW651/4 + (Inputs!AX651 - Inputs!AW651)*0.25/2.5</f>
        <v>1179.73996848251</v>
      </c>
      <c r="FO651" s="413" t="n">
        <f aca="false">Inputs!AW651/4 + (Inputs!AX651 - Inputs!AW651)*0.5/2.5</f>
        <v>1206.03843473339</v>
      </c>
      <c r="FP651" s="413" t="n">
        <f aca="false">Inputs!AW651/4 + (Inputs!AX651 - Inputs!AW651)*0.75/2.5</f>
        <v>1232.33690098427</v>
      </c>
      <c r="FQ651" s="413" t="n">
        <f aca="false">Inputs!AW651/4 + (Inputs!AX651 - Inputs!AW651)*1/2.5</f>
        <v>1258.63536723515</v>
      </c>
      <c r="FR651" s="413" t="n">
        <f aca="false">Inputs!AX651/4 + (Inputs!AY651 - Inputs!AX651)*0.25/2.5</f>
        <v>1246.98514668601</v>
      </c>
      <c r="FS651" s="413" t="n">
        <f aca="false">Inputs!AX651/4 + (Inputs!AY651 - Inputs!AX651)*0.5/2.5</f>
        <v>1274.7826255132</v>
      </c>
      <c r="FT651" s="413" t="n">
        <f aca="false">Inputs!AX651/4 + (Inputs!AY651 - Inputs!AX651)*0.75/2.5</f>
        <v>1302.58010434038</v>
      </c>
      <c r="FU651" s="413" t="n">
        <f aca="false">Inputs!AX651/4 + (Inputs!AY651 - Inputs!AX651)*1/2.5</f>
        <v>1330.37758316756</v>
      </c>
      <c r="FV651" s="413" t="n">
        <f aca="false">Inputs!AY651/4 + (Inputs!AZ651 - Inputs!AY651)*0.25/2.5</f>
        <v>1318.06330004712</v>
      </c>
      <c r="FW651" s="413" t="n">
        <f aca="false">Inputs!AY651/4 + (Inputs!AZ651 - Inputs!AY651)*0.5/2.5</f>
        <v>1347.44523516745</v>
      </c>
      <c r="FX651" s="413" t="n">
        <f aca="false">Inputs!AY651/4 + (Inputs!AZ651 - Inputs!AY651)*0.75/2.5</f>
        <v>1376.82717028778</v>
      </c>
      <c r="FY651" s="413" t="n">
        <f aca="false">Inputs!AY651/4 + (Inputs!AZ651 - Inputs!AY651)*1/2.5</f>
        <v>1406.20910540811</v>
      </c>
      <c r="FZ651" s="413" t="n">
        <f aca="false">Inputs!AZ651/4 + (Inputs!BA651 - Inputs!AZ651)*0.25/2.5</f>
        <v>1393.1929081498</v>
      </c>
      <c r="GA651" s="413" t="n">
        <f aca="false">Inputs!AZ651/4 + (Inputs!BA651 - Inputs!AZ651)*0.5/2.5</f>
        <v>1424.24961357199</v>
      </c>
      <c r="GB651" s="413" t="n">
        <f aca="false">Inputs!AZ651/4 + (Inputs!BA651 - Inputs!AZ651)*0.75/2.5</f>
        <v>1455.30631899418</v>
      </c>
      <c r="GC651" s="413" t="n">
        <f aca="false">Inputs!AZ651/4 + (Inputs!BA651 - Inputs!AZ651)*1/2.5</f>
        <v>1486.36302441637</v>
      </c>
      <c r="GD651" s="413" t="n">
        <f aca="false">Inputs!BA651/4 + (Inputs!BB651 - Inputs!BA651)*0.25/2.5</f>
        <v>1472.60490391434</v>
      </c>
      <c r="GE651" s="413" t="n">
        <f aca="false">Inputs!BA651/4 + (Inputs!BB651 - Inputs!BA651)*0.5/2.5</f>
        <v>1505.4318415456</v>
      </c>
      <c r="GF651" s="413" t="n">
        <f aca="false">Inputs!BA651/4 + (Inputs!BB651 - Inputs!BA651)*0.75/2.5</f>
        <v>1538.25877917685</v>
      </c>
      <c r="GG651" s="413" t="n">
        <f aca="false">Inputs!BA651/4 + (Inputs!BB651 - Inputs!BA651)*1/2.5</f>
        <v>1571.0857168081</v>
      </c>
      <c r="GH651" s="413" t="n">
        <f aca="false">Inputs!BB651/4 + (Inputs!BC651 - Inputs!BB651)*0.25/2.5</f>
        <v>1556.54338343746</v>
      </c>
      <c r="GI651" s="413" t="n">
        <f aca="false">Inputs!BB651/4 + (Inputs!BC651 - Inputs!BB651)*0.5/2.5</f>
        <v>1591.24145651369</v>
      </c>
      <c r="GJ651" s="413" t="n">
        <f aca="false">Inputs!BB651/4 + (Inputs!BC651 - Inputs!BB651)*0.75/2.5</f>
        <v>1625.93952958993</v>
      </c>
      <c r="GK651" s="413" t="n">
        <f aca="false">Inputs!BB651/4 + (Inputs!BC651 - Inputs!BB651)*1/2.5</f>
        <v>1660.63760266617</v>
      </c>
      <c r="GL651" s="413" t="n">
        <f aca="false">Inputs!BC651/4 + (Inputs!BD651 - Inputs!BC651)*0.25/2.5</f>
        <v>1645.26635629339</v>
      </c>
      <c r="GM651" s="413" t="n">
        <f aca="false">Inputs!BC651/4 + (Inputs!BD651 - Inputs!BC651)*0.5/2.5</f>
        <v>1681.94221953498</v>
      </c>
      <c r="GN651" s="413" t="n">
        <f aca="false">Inputs!BC651/4 + (Inputs!BD651 - Inputs!BC651)*0.75/2.5</f>
        <v>1718.61808277656</v>
      </c>
      <c r="GO651" s="413" t="n">
        <f aca="false">Inputs!BC651/4 + (Inputs!BD651 - Inputs!BC651)*1/2.5</f>
        <v>1755.29394601814</v>
      </c>
      <c r="GP651" s="413" t="n">
        <f aca="false">Inputs!BD651/4 + (Inputs!BE651 - Inputs!BD651)*0.25/2.5</f>
        <v>1739.04653860212</v>
      </c>
      <c r="GQ651" s="413" t="n">
        <f aca="false">Inputs!BD651/4 + (Inputs!BE651 - Inputs!BD651)*0.5/2.5</f>
        <v>1777.81292604847</v>
      </c>
      <c r="GR651" s="413" t="n">
        <f aca="false">Inputs!BD651/4 + (Inputs!BE651 - Inputs!BD651)*0.75/2.5</f>
        <v>1816.57931349482</v>
      </c>
      <c r="GS651" s="413" t="n">
        <f aca="false">Inputs!BD651/4 + (Inputs!BE651 - Inputs!BD651)*1/2.5</f>
        <v>1855.34570094117</v>
      </c>
      <c r="GT651" s="413" t="n">
        <f aca="false">Inputs!BE651/4 + (Inputs!BF651 - Inputs!BE651)*0.25/2.5</f>
        <v>1838.17219130244</v>
      </c>
      <c r="GU651" s="413" t="n">
        <f aca="false">Inputs!BE651/4 + (Inputs!BF651 - Inputs!BE651)*0.5/2.5</f>
        <v>1879.14826283323</v>
      </c>
      <c r="GV651" s="413" t="n">
        <f aca="false">Inputs!BE651/4 + (Inputs!BF651 - Inputs!BE651)*0.75/2.5</f>
        <v>1920.12433436402</v>
      </c>
      <c r="GW651" s="413" t="n">
        <f aca="false">Inputs!BE651/4 + (Inputs!BF651 - Inputs!BE651)*1/2.5</f>
        <v>1961.10040589482</v>
      </c>
      <c r="GX651" s="413" t="n">
        <f aca="false">Inputs!BF651/4 + (Inputs!BG651 - Inputs!BF651)*0.25/2.5</f>
        <v>1942.94800620668</v>
      </c>
      <c r="GY651" s="413" t="n">
        <f aca="false">Inputs!BF651/4 + (Inputs!BG651 - Inputs!BF651)*0.5/2.5</f>
        <v>1986.25971381473</v>
      </c>
      <c r="GZ651" s="413" t="n">
        <f aca="false">Inputs!BF651/4 + (Inputs!BG651 - Inputs!BF651)*0.75/2.5</f>
        <v>2029.57142142277</v>
      </c>
      <c r="HA651" s="413" t="n">
        <f aca="false">Inputs!BF651/4 + (Inputs!BG651 - Inputs!BF651)*1/2.5</f>
        <v>2072.88312903082</v>
      </c>
    </row>
    <row r="652" customFormat="false" ht="15" hidden="false" customHeight="false" outlineLevel="0" collapsed="false">
      <c r="A652" s="241" t="s">
        <v>99</v>
      </c>
      <c r="B652" s="242" t="s">
        <v>578</v>
      </c>
      <c r="C652" s="242"/>
      <c r="D652" s="242" t="s">
        <v>579</v>
      </c>
      <c r="E652" s="244"/>
      <c r="F652" s="245" t="s">
        <v>583</v>
      </c>
      <c r="G652" s="244" t="s">
        <v>581</v>
      </c>
      <c r="H652" s="244"/>
      <c r="I652" s="244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  <c r="AN652" s="321"/>
      <c r="AO652" s="321"/>
      <c r="AP652" s="321"/>
      <c r="AQ652" s="321"/>
      <c r="AR652" s="321"/>
      <c r="AS652" s="321"/>
      <c r="AT652" s="321"/>
      <c r="AU652" s="321"/>
      <c r="AV652" s="321"/>
      <c r="AW652" s="321"/>
      <c r="AX652" s="321"/>
      <c r="AY652" s="321"/>
      <c r="AZ652" s="321"/>
      <c r="BA652" s="321"/>
      <c r="BB652" s="321"/>
      <c r="BC652" s="321"/>
      <c r="BD652" s="321"/>
      <c r="BE652" s="321"/>
      <c r="BF652" s="321"/>
      <c r="BG652" s="321"/>
      <c r="BH652" s="321"/>
      <c r="BI652" s="321"/>
      <c r="BJ652" s="413" t="n">
        <f aca="false">Inputs!V652/4 + (Inputs!W652 - Inputs!V652)*0.25/2.5</f>
        <v>23.2624998965</v>
      </c>
      <c r="BK652" s="413" t="n">
        <f aca="false">Inputs!V652/4 + (Inputs!W652 - Inputs!V652)*0.5/2.5</f>
        <v>46.524999793</v>
      </c>
      <c r="BL652" s="413" t="n">
        <f aca="false">Inputs!V652/4 + (Inputs!W652 - Inputs!V652)*0.75/2.5</f>
        <v>69.7874996895</v>
      </c>
      <c r="BM652" s="413" t="n">
        <f aca="false">Inputs!V652/4 + (Inputs!W652 - Inputs!V652)*1/2.5</f>
        <v>93.049999586</v>
      </c>
      <c r="BN652" s="413" t="n">
        <f aca="false">Inputs!W652/4 + (Inputs!X652 - Inputs!W652)*0.25/2.5</f>
        <v>61.46733685365</v>
      </c>
      <c r="BO652" s="413" t="n">
        <f aca="false">Inputs!W652/4 + (Inputs!X652 - Inputs!W652)*0.5/2.5</f>
        <v>64.77842396605</v>
      </c>
      <c r="BP652" s="413" t="n">
        <f aca="false">Inputs!W652/4 + (Inputs!X652 - Inputs!W652)*0.75/2.5</f>
        <v>68.08951107845</v>
      </c>
      <c r="BQ652" s="413" t="n">
        <f aca="false">Inputs!W652/4 + (Inputs!X652 - Inputs!W652)*1/2.5</f>
        <v>71.40059819085</v>
      </c>
      <c r="BR652" s="413" t="n">
        <f aca="false">Inputs!X652/4 + (Inputs!Y652 - Inputs!X652)*0.25/2.5</f>
        <v>58.09953688235</v>
      </c>
      <c r="BS652" s="413" t="n">
        <f aca="false">Inputs!X652/4 + (Inputs!Y652 - Inputs!X652)*0.5/2.5</f>
        <v>49.76510624245</v>
      </c>
      <c r="BT652" s="413" t="n">
        <f aca="false">Inputs!X652/4 + (Inputs!Y652 - Inputs!X652)*0.75/2.5</f>
        <v>41.43067560255</v>
      </c>
      <c r="BU652" s="413" t="n">
        <f aca="false">Inputs!X652/4 + (Inputs!Y652 - Inputs!X652)*1/2.5</f>
        <v>33.09624496265</v>
      </c>
      <c r="BV652" s="413" t="n">
        <f aca="false">Inputs!Y652/4 + (Inputs!Z652 - Inputs!Y652)*0.25/2.5</f>
        <v>64.1851138865</v>
      </c>
      <c r="BW652" s="413" t="n">
        <f aca="false">Inputs!Y652/4 + (Inputs!Z652 - Inputs!Y652)*0.5/2.5</f>
        <v>82.7723368505</v>
      </c>
      <c r="BX652" s="413" t="n">
        <f aca="false">Inputs!Y652/4 + (Inputs!Z652 - Inputs!Y652)*0.75/2.5</f>
        <v>101.3595598145</v>
      </c>
      <c r="BY652" s="413" t="n">
        <f aca="false">Inputs!Y652/4 + (Inputs!Z652 - Inputs!Y652)*1/2.5</f>
        <v>119.9467827785</v>
      </c>
      <c r="BZ652" s="413" t="n">
        <f aca="false">Inputs!Z652/4 + (Inputs!AA652 - Inputs!Z652)*0.25/2.5</f>
        <v>101.3530946039</v>
      </c>
      <c r="CA652" s="413" t="n">
        <f aca="false">Inputs!Z652/4 + (Inputs!AA652 - Inputs!Z652)*0.5/2.5</f>
        <v>110.6402408753</v>
      </c>
      <c r="CB652" s="413" t="n">
        <f aca="false">Inputs!Z652/4 + (Inputs!AA652 - Inputs!Z652)*0.75/2.5</f>
        <v>119.9273871467</v>
      </c>
      <c r="CC652" s="413" t="n">
        <f aca="false">Inputs!Z652/4 + (Inputs!AA652 - Inputs!Z652)*1/2.5</f>
        <v>129.2145334181</v>
      </c>
      <c r="CD652" s="413" t="n">
        <f aca="false">Inputs!AA652/4 + (Inputs!AB652 - Inputs!AA652)*0.25/2.5</f>
        <v>126.6446481896</v>
      </c>
      <c r="CE652" s="413" t="n">
        <f aca="false">Inputs!AA652/4 + (Inputs!AB652 - Inputs!AA652)*0.5/2.5</f>
        <v>138.0054823682</v>
      </c>
      <c r="CF652" s="413" t="n">
        <f aca="false">Inputs!AA652/4 + (Inputs!AB652 - Inputs!AA652)*0.75/2.5</f>
        <v>149.3663165468</v>
      </c>
      <c r="CG652" s="413" t="n">
        <f aca="false">Inputs!AA652/4 + (Inputs!AB652 - Inputs!AA652)*1/2.5</f>
        <v>160.7271507254</v>
      </c>
      <c r="CH652" s="413" t="n">
        <f aca="false">Inputs!AB652/4 + (Inputs!AC652 - Inputs!AB652)*0.25/2.5</f>
        <v>148.7061432074</v>
      </c>
      <c r="CI652" s="413" t="n">
        <f aca="false">Inputs!AB652/4 + (Inputs!AC652 - Inputs!AB652)*0.5/2.5</f>
        <v>153.7263869573</v>
      </c>
      <c r="CJ652" s="413" t="n">
        <f aca="false">Inputs!AB652/4 + (Inputs!AC652 - Inputs!AB652)*0.75/2.5</f>
        <v>158.7466307072</v>
      </c>
      <c r="CK652" s="413" t="n">
        <f aca="false">Inputs!AB652/4 + (Inputs!AC652 - Inputs!AB652)*1/2.5</f>
        <v>163.7668744571</v>
      </c>
      <c r="CL652" s="413" t="n">
        <f aca="false">Inputs!AC652/4 + (Inputs!AD652 - Inputs!AC652)*0.25/2.5</f>
        <v>176.79870159585</v>
      </c>
      <c r="CM652" s="413" t="n">
        <f aca="false">Inputs!AC652/4 + (Inputs!AD652 - Inputs!AC652)*0.5/2.5</f>
        <v>197.36089435945</v>
      </c>
      <c r="CN652" s="413" t="n">
        <f aca="false">Inputs!AC652/4 + (Inputs!AD652 - Inputs!AC652)*0.75/2.5</f>
        <v>217.92308712305</v>
      </c>
      <c r="CO652" s="413" t="n">
        <f aca="false">Inputs!AC652/4 + (Inputs!AD652 - Inputs!AC652)*1/2.5</f>
        <v>238.48527988665</v>
      </c>
      <c r="CP652" s="413" t="n">
        <f aca="false">Inputs!AD652/4 + (Inputs!AE652 - Inputs!AD652)*0.25/2.5</f>
        <v>213.93773719225</v>
      </c>
      <c r="CQ652" s="413" t="n">
        <f aca="false">Inputs!AD652/4 + (Inputs!AE652 - Inputs!AD652)*0.5/2.5</f>
        <v>220.23348364325</v>
      </c>
      <c r="CR652" s="413" t="n">
        <f aca="false">Inputs!AD652/4 + (Inputs!AE652 - Inputs!AD652)*0.75/2.5</f>
        <v>226.52923009425</v>
      </c>
      <c r="CS652" s="413" t="n">
        <f aca="false">Inputs!AD652/4 + (Inputs!AE652 - Inputs!AD652)*1/2.5</f>
        <v>232.82497654525</v>
      </c>
      <c r="CT652" s="413" t="n">
        <f aca="false">Inputs!AE652/4 + (Inputs!AF652 - Inputs!AE652)*0.25/2.5</f>
        <v>213.86379545255</v>
      </c>
      <c r="CU652" s="413" t="n">
        <f aca="false">Inputs!AE652/4 + (Inputs!AF652 - Inputs!AE652)*0.5/2.5</f>
        <v>204.34623403635</v>
      </c>
      <c r="CV652" s="413" t="n">
        <f aca="false">Inputs!AE652/4 + (Inputs!AF652 - Inputs!AE652)*0.75/2.5</f>
        <v>194.82867262015</v>
      </c>
      <c r="CW652" s="413" t="n">
        <f aca="false">Inputs!AE652/4 + (Inputs!AF652 - Inputs!AE652)*1/2.5</f>
        <v>185.31111120395</v>
      </c>
      <c r="CX652" s="413" t="n">
        <f aca="false">Inputs!AF652/4 + (Inputs!AG652 - Inputs!AF652)*0.25/2.5</f>
        <v>201.70579748255</v>
      </c>
      <c r="CY652" s="413" t="n">
        <f aca="false">Inputs!AF652/4 + (Inputs!AG652 - Inputs!AF652)*0.5/2.5</f>
        <v>203.82414163685</v>
      </c>
      <c r="CZ652" s="413" t="n">
        <f aca="false">Inputs!AF652/4 + (Inputs!AG652 - Inputs!AF652)*0.75/2.5</f>
        <v>205.94248579115</v>
      </c>
      <c r="DA652" s="413" t="n">
        <f aca="false">Inputs!AF652/4 + (Inputs!AG652 - Inputs!AF652)*1/2.5</f>
        <v>208.06082994545</v>
      </c>
      <c r="DB652" s="414" t="n">
        <f aca="false">Inputs!AG652/4 + (Inputs!AH652 - Inputs!AG652)*0.25/2.5</f>
        <v>225.9333114603</v>
      </c>
      <c r="DC652" s="413" t="n">
        <f aca="false">Inputs!AG652/4 + (Inputs!AH652 - Inputs!AG652)*0.5/2.5</f>
        <v>246.9833092066</v>
      </c>
      <c r="DD652" s="413" t="n">
        <f aca="false">Inputs!AG652/4 + (Inputs!AH652 - Inputs!AG652)*0.75/2.5</f>
        <v>268.0333069529</v>
      </c>
      <c r="DE652" s="413" t="n">
        <f aca="false">Inputs!AG652/4 + (Inputs!AH652 - Inputs!AG652)*1/2.5</f>
        <v>289.0833046992</v>
      </c>
      <c r="DF652" s="413" t="n">
        <f aca="false">Inputs!AH652/4 + (Inputs!AI652 - Inputs!AH652)*0.25/2.5</f>
        <v>267.396627110012</v>
      </c>
      <c r="DG652" s="413" t="n">
        <f aca="false">Inputs!AH652/4 + (Inputs!AI652 - Inputs!AH652)*0.5/2.5</f>
        <v>277.284946140275</v>
      </c>
      <c r="DH652" s="413" t="n">
        <f aca="false">Inputs!AH652/4 + (Inputs!AI652 - Inputs!AH652)*0.75/2.5</f>
        <v>287.173265170537</v>
      </c>
      <c r="DI652" s="413" t="n">
        <f aca="false">Inputs!AH652/4 + (Inputs!AI652 - Inputs!AH652)*1/2.5</f>
        <v>297.0615842008</v>
      </c>
      <c r="DJ652" s="413" t="n">
        <f aca="false">Inputs!AI652/4 + (Inputs!AJ652 - Inputs!AI652)*0.25/2.5</f>
        <v>291.140489666476</v>
      </c>
      <c r="DK652" s="413" t="n">
        <f aca="false">Inputs!AI652/4 + (Inputs!AJ652 - Inputs!AI652)*0.5/2.5</f>
        <v>300.051873677545</v>
      </c>
      <c r="DL652" s="413" t="n">
        <f aca="false">Inputs!AI652/4 + (Inputs!AJ652 - Inputs!AI652)*0.75/2.5</f>
        <v>308.963257688614</v>
      </c>
      <c r="DM652" s="413" t="n">
        <f aca="false">Inputs!AI652/4 + (Inputs!AJ652 - Inputs!AI652)*1/2.5</f>
        <v>317.874641699684</v>
      </c>
      <c r="DN652" s="413" t="n">
        <f aca="false">Inputs!AJ652/4 + (Inputs!AK652 - Inputs!AJ652)*0.25/2.5</f>
        <v>312.786365125088</v>
      </c>
      <c r="DO652" s="413" t="n">
        <f aca="false">Inputs!AJ652/4 + (Inputs!AK652 - Inputs!AJ652)*0.5/2.5</f>
        <v>321.065164567097</v>
      </c>
      <c r="DP652" s="413" t="n">
        <f aca="false">Inputs!AJ652/4 + (Inputs!AK652 - Inputs!AJ652)*0.75/2.5</f>
        <v>329.343964009106</v>
      </c>
      <c r="DQ652" s="413" t="n">
        <f aca="false">Inputs!AJ652/4 + (Inputs!AK652 - Inputs!AJ652)*1/2.5</f>
        <v>337.622763451115</v>
      </c>
      <c r="DR652" s="413" t="n">
        <f aca="false">Inputs!AK652/4 + (Inputs!AL652 - Inputs!AK652)*0.25/2.5</f>
        <v>332.61922835387</v>
      </c>
      <c r="DS652" s="413" t="n">
        <f aca="false">Inputs!AK652/4 + (Inputs!AL652 - Inputs!AK652)*0.5/2.5</f>
        <v>340.033892419639</v>
      </c>
      <c r="DT652" s="413" t="n">
        <f aca="false">Inputs!AK652/4 + (Inputs!AL652 - Inputs!AK652)*0.75/2.5</f>
        <v>347.448556485408</v>
      </c>
      <c r="DU652" s="413" t="n">
        <f aca="false">Inputs!AK652/4 + (Inputs!AL652 - Inputs!AK652)*1/2.5</f>
        <v>354.863220551176</v>
      </c>
      <c r="DV652" s="413" t="n">
        <f aca="false">Inputs!AL652/4 + (Inputs!AM652 - Inputs!AL652)*0.25/2.5</f>
        <v>351.578524370041</v>
      </c>
      <c r="DW652" s="413" t="n">
        <f aca="false">Inputs!AL652/4 + (Inputs!AM652 - Inputs!AL652)*0.5/2.5</f>
        <v>359.415824287558</v>
      </c>
      <c r="DX652" s="413" t="n">
        <f aca="false">Inputs!AL652/4 + (Inputs!AM652 - Inputs!AL652)*0.75/2.5</f>
        <v>367.253124205076</v>
      </c>
      <c r="DY652" s="413" t="n">
        <f aca="false">Inputs!AL652/4 + (Inputs!AM652 - Inputs!AL652)*1/2.5</f>
        <v>375.090424122593</v>
      </c>
      <c r="DZ652" s="413" t="n">
        <f aca="false">Inputs!AM652/4 + (Inputs!AN652 - Inputs!AM652)*0.25/2.5</f>
        <v>371.618500259133</v>
      </c>
      <c r="EA652" s="413" t="n">
        <f aca="false">Inputs!AM652/4 + (Inputs!AN652 - Inputs!AM652)*0.5/2.5</f>
        <v>379.902526271949</v>
      </c>
      <c r="EB652" s="413" t="n">
        <f aca="false">Inputs!AM652/4 + (Inputs!AN652 - Inputs!AM652)*0.75/2.5</f>
        <v>388.186552284765</v>
      </c>
      <c r="EC652" s="413" t="n">
        <f aca="false">Inputs!AM652/4 + (Inputs!AN652 - Inputs!AM652)*1/2.5</f>
        <v>396.470578297581</v>
      </c>
      <c r="ED652" s="413" t="n">
        <f aca="false">Inputs!AN652/4 + (Inputs!AO652 - Inputs!AN652)*0.25/2.5</f>
        <v>392.800754773904</v>
      </c>
      <c r="EE652" s="413" t="n">
        <f aca="false">Inputs!AN652/4 + (Inputs!AO652 - Inputs!AN652)*0.5/2.5</f>
        <v>401.55697026945</v>
      </c>
      <c r="EF652" s="413" t="n">
        <f aca="false">Inputs!AN652/4 + (Inputs!AO652 - Inputs!AN652)*0.75/2.5</f>
        <v>410.313185764997</v>
      </c>
      <c r="EG652" s="413" t="n">
        <f aca="false">Inputs!AN652/4 + (Inputs!AO652 - Inputs!AN652)*1/2.5</f>
        <v>419.069401260543</v>
      </c>
      <c r="EH652" s="413" t="n">
        <f aca="false">Inputs!AO652/4 + (Inputs!AP652 - Inputs!AO652)*0.25/2.5</f>
        <v>415.190397796016</v>
      </c>
      <c r="EI652" s="413" t="n">
        <f aca="false">Inputs!AO652/4 + (Inputs!AP652 - Inputs!AO652)*0.5/2.5</f>
        <v>424.445717574809</v>
      </c>
      <c r="EJ652" s="413" t="n">
        <f aca="false">Inputs!AO652/4 + (Inputs!AP652 - Inputs!AO652)*0.75/2.5</f>
        <v>433.701037353601</v>
      </c>
      <c r="EK652" s="413" t="n">
        <f aca="false">Inputs!AO652/4 + (Inputs!AP652 - Inputs!AO652)*1/2.5</f>
        <v>442.956357132394</v>
      </c>
      <c r="EL652" s="413" t="n">
        <f aca="false">Inputs!AP652/4 + (Inputs!AQ652 - Inputs!AP652)*0.25/2.5</f>
        <v>438.856250470389</v>
      </c>
      <c r="EM652" s="413" t="n">
        <f aca="false">Inputs!AP652/4 + (Inputs!AQ652 - Inputs!AP652)*0.5/2.5</f>
        <v>448.639123476573</v>
      </c>
      <c r="EN652" s="413" t="n">
        <f aca="false">Inputs!AP652/4 + (Inputs!AQ652 - Inputs!AP652)*0.75/2.5</f>
        <v>458.421996482757</v>
      </c>
      <c r="EO652" s="413" t="n">
        <f aca="false">Inputs!AP652/4 + (Inputs!AQ652 - Inputs!AP652)*1/2.5</f>
        <v>468.204869488941</v>
      </c>
      <c r="EP652" s="413" t="n">
        <f aca="false">Inputs!AQ652/4 + (Inputs!AR652 - Inputs!AQ652)*0.25/2.5</f>
        <v>463.871056747201</v>
      </c>
      <c r="EQ652" s="413" t="n">
        <f aca="false">Inputs!AQ652/4 + (Inputs!AR652 - Inputs!AQ652)*0.5/2.5</f>
        <v>474.211553514738</v>
      </c>
      <c r="ER652" s="413" t="n">
        <f aca="false">Inputs!AQ652/4 + (Inputs!AR652 - Inputs!AQ652)*0.75/2.5</f>
        <v>484.552050282274</v>
      </c>
      <c r="ES652" s="413" t="n">
        <f aca="false">Inputs!AQ652/4 + (Inputs!AR652 - Inputs!AQ652)*1/2.5</f>
        <v>494.89254704981</v>
      </c>
      <c r="ET652" s="413" t="n">
        <f aca="false">Inputs!AR652/4 + (Inputs!AS652 - Inputs!AR652)*0.25/2.5</f>
        <v>490.311706981792</v>
      </c>
      <c r="EU652" s="413" t="n">
        <f aca="false">Inputs!AR652/4 + (Inputs!AS652 - Inputs!AR652)*0.5/2.5</f>
        <v>501.241612065078</v>
      </c>
      <c r="EV652" s="413" t="n">
        <f aca="false">Inputs!AR652/4 + (Inputs!AS652 - Inputs!AR652)*0.75/2.5</f>
        <v>512.171517148363</v>
      </c>
      <c r="EW652" s="413" t="n">
        <f aca="false">Inputs!AR652/4 + (Inputs!AS652 - Inputs!AR652)*1/2.5</f>
        <v>523.101422231649</v>
      </c>
      <c r="EX652" s="413" t="n">
        <f aca="false">Inputs!AS652/4 + (Inputs!AT652 - Inputs!AS652)*0.25/2.5</f>
        <v>518.259474279754</v>
      </c>
      <c r="EY652" s="413" t="n">
        <f aca="false">Inputs!AS652/4 + (Inputs!AT652 - Inputs!AS652)*0.5/2.5</f>
        <v>529.812383952787</v>
      </c>
      <c r="EZ652" s="413" t="n">
        <f aca="false">Inputs!AS652/4 + (Inputs!AT652 - Inputs!AS652)*0.75/2.5</f>
        <v>541.36529362582</v>
      </c>
      <c r="FA652" s="413" t="n">
        <f aca="false">Inputs!AS652/4 + (Inputs!AT652 - Inputs!AS652)*1/2.5</f>
        <v>552.918203298853</v>
      </c>
      <c r="FB652" s="413" t="n">
        <f aca="false">Inputs!AT652/4 + (Inputs!AU652 - Inputs!AT652)*0.25/2.5</f>
        <v>547.8002643137</v>
      </c>
      <c r="FC652" s="413" t="n">
        <f aca="false">Inputs!AT652/4 + (Inputs!AU652 - Inputs!AT652)*0.5/2.5</f>
        <v>560.011689838096</v>
      </c>
      <c r="FD652" s="413" t="n">
        <f aca="false">Inputs!AT652/4 + (Inputs!AU652 - Inputs!AT652)*0.75/2.5</f>
        <v>572.223115362492</v>
      </c>
      <c r="FE652" s="413" t="n">
        <f aca="false">Inputs!AT652/4 + (Inputs!AU652 - Inputs!AT652)*1/2.5</f>
        <v>584.434540886888</v>
      </c>
      <c r="FF652" s="413" t="n">
        <f aca="false">Inputs!AU652/4 + (Inputs!AV652 - Inputs!AU652)*0.25/2.5</f>
        <v>579.02487937958</v>
      </c>
      <c r="FG652" s="413" t="n">
        <f aca="false">Inputs!AU652/4 + (Inputs!AV652 - Inputs!AU652)*0.5/2.5</f>
        <v>591.932356158867</v>
      </c>
      <c r="FH652" s="413" t="n">
        <f aca="false">Inputs!AU652/4 + (Inputs!AV652 - Inputs!AU652)*0.75/2.5</f>
        <v>604.839832938154</v>
      </c>
      <c r="FI652" s="413" t="n">
        <f aca="false">Inputs!AU652/4 + (Inputs!AV652 - Inputs!AU652)*1/2.5</f>
        <v>617.74730971744</v>
      </c>
      <c r="FJ652" s="413" t="n">
        <f aca="false">Inputs!AV652/4 + (Inputs!AW652 - Inputs!AV652)*0.25/2.5</f>
        <v>612.029297504216</v>
      </c>
      <c r="FK652" s="413" t="n">
        <f aca="false">Inputs!AV652/4 + (Inputs!AW652 - Inputs!AV652)*0.5/2.5</f>
        <v>625.672500459922</v>
      </c>
      <c r="FL652" s="413" t="n">
        <f aca="false">Inputs!AV652/4 + (Inputs!AW652 - Inputs!AV652)*0.75/2.5</f>
        <v>639.315703415629</v>
      </c>
      <c r="FM652" s="413" t="n">
        <f aca="false">Inputs!AV652/4 + (Inputs!AW652 - Inputs!AV652)*1/2.5</f>
        <v>652.958906371335</v>
      </c>
      <c r="FN652" s="413" t="n">
        <f aca="false">Inputs!AW652/4 + (Inputs!AX652 - Inputs!AW652)*0.25/2.5</f>
        <v>646.914967461957</v>
      </c>
      <c r="FO652" s="413" t="n">
        <f aca="false">Inputs!AW652/4 + (Inputs!AX652 - Inputs!AW652)*0.5/2.5</f>
        <v>661.335832986138</v>
      </c>
      <c r="FP652" s="413" t="n">
        <f aca="false">Inputs!AW652/4 + (Inputs!AX652 - Inputs!AW652)*0.75/2.5</f>
        <v>675.756698510319</v>
      </c>
      <c r="FQ652" s="413" t="n">
        <f aca="false">Inputs!AW652/4 + (Inputs!AX652 - Inputs!AW652)*1/2.5</f>
        <v>690.177564034501</v>
      </c>
      <c r="FR652" s="413" t="n">
        <f aca="false">Inputs!AX652/4 + (Inputs!AY652 - Inputs!AX652)*0.25/2.5</f>
        <v>683.789120607288</v>
      </c>
      <c r="FS652" s="413" t="n">
        <f aca="false">Inputs!AX652/4 + (Inputs!AY652 - Inputs!AX652)*0.5/2.5</f>
        <v>699.031975466348</v>
      </c>
      <c r="FT652" s="413" t="n">
        <f aca="false">Inputs!AX652/4 + (Inputs!AY652 - Inputs!AX652)*0.75/2.5</f>
        <v>714.274830325408</v>
      </c>
      <c r="FU652" s="413" t="n">
        <f aca="false">Inputs!AX652/4 + (Inputs!AY652 - Inputs!AX652)*1/2.5</f>
        <v>729.517685184467</v>
      </c>
      <c r="FV652" s="413" t="n">
        <f aca="false">Inputs!AY652/4 + (Inputs!AZ652 - Inputs!AY652)*0.25/2.5</f>
        <v>722.765100481904</v>
      </c>
      <c r="FW652" s="413" t="n">
        <f aca="false">Inputs!AY652/4 + (Inputs!AZ652 - Inputs!AY652)*0.5/2.5</f>
        <v>738.87679806793</v>
      </c>
      <c r="FX652" s="413" t="n">
        <f aca="false">Inputs!AY652/4 + (Inputs!AZ652 - Inputs!AY652)*0.75/2.5</f>
        <v>754.988495653956</v>
      </c>
      <c r="FY652" s="413" t="n">
        <f aca="false">Inputs!AY652/4 + (Inputs!AZ652 - Inputs!AY652)*1/2.5</f>
        <v>771.100193239982</v>
      </c>
      <c r="FZ652" s="413" t="n">
        <f aca="false">Inputs!AZ652/4 + (Inputs!BA652 - Inputs!AZ652)*0.25/2.5</f>
        <v>763.962711209372</v>
      </c>
      <c r="GA652" s="413" t="n">
        <f aca="false">Inputs!AZ652/4 + (Inputs!BA652 - Inputs!AZ652)*0.5/2.5</f>
        <v>780.992775557802</v>
      </c>
      <c r="GB652" s="413" t="n">
        <f aca="false">Inputs!AZ652/4 + (Inputs!BA652 - Inputs!AZ652)*0.75/2.5</f>
        <v>798.022839906231</v>
      </c>
      <c r="GC652" s="413" t="n">
        <f aca="false">Inputs!AZ652/4 + (Inputs!BA652 - Inputs!AZ652)*1/2.5</f>
        <v>815.052904254661</v>
      </c>
      <c r="GD652" s="413" t="n">
        <f aca="false">Inputs!BA652/4 + (Inputs!BB652 - Inputs!BA652)*0.25/2.5</f>
        <v>807.508585748306</v>
      </c>
      <c r="GE652" s="413" t="n">
        <f aca="false">Inputs!BA652/4 + (Inputs!BB652 - Inputs!BA652)*0.5/2.5</f>
        <v>825.509363764596</v>
      </c>
      <c r="GF652" s="413" t="n">
        <f aca="false">Inputs!BA652/4 + (Inputs!BB652 - Inputs!BA652)*0.75/2.5</f>
        <v>843.510141780886</v>
      </c>
      <c r="GG652" s="413" t="n">
        <f aca="false">Inputs!BA652/4 + (Inputs!BB652 - Inputs!BA652)*1/2.5</f>
        <v>861.510919797176</v>
      </c>
      <c r="GH652" s="413" t="n">
        <f aca="false">Inputs!BB652/4 + (Inputs!BC652 - Inputs!BB652)*0.25/2.5</f>
        <v>853.53657513596</v>
      </c>
      <c r="GI652" s="413" t="n">
        <f aca="false">Inputs!BB652/4 + (Inputs!BC652 - Inputs!BB652)*0.5/2.5</f>
        <v>872.563397499178</v>
      </c>
      <c r="GJ652" s="413" t="n">
        <f aca="false">Inputs!BB652/4 + (Inputs!BC652 - Inputs!BB652)*0.75/2.5</f>
        <v>891.590219862397</v>
      </c>
      <c r="GK652" s="413" t="n">
        <f aca="false">Inputs!BB652/4 + (Inputs!BC652 - Inputs!BB652)*1/2.5</f>
        <v>910.617042225615</v>
      </c>
      <c r="GL652" s="413" t="n">
        <f aca="false">Inputs!BC652/4 + (Inputs!BD652 - Inputs!BC652)*0.25/2.5</f>
        <v>902.188159918709</v>
      </c>
      <c r="GM652" s="413" t="n">
        <f aca="false">Inputs!BC652/4 + (Inputs!BD652 - Inputs!BC652)*0.5/2.5</f>
        <v>922.299511156631</v>
      </c>
      <c r="GN652" s="413" t="n">
        <f aca="false">Inputs!BC652/4 + (Inputs!BD652 - Inputs!BC652)*0.75/2.5</f>
        <v>942.410862394553</v>
      </c>
      <c r="GO652" s="413" t="n">
        <f aca="false">Inputs!BC652/4 + (Inputs!BD652 - Inputs!BC652)*1/2.5</f>
        <v>962.522213632475</v>
      </c>
      <c r="GP652" s="413" t="n">
        <f aca="false">Inputs!BD652/4 + (Inputs!BE652 - Inputs!BD652)*0.25/2.5</f>
        <v>953.612885034076</v>
      </c>
      <c r="GQ652" s="413" t="n">
        <f aca="false">Inputs!BD652/4 + (Inputs!BE652 - Inputs!BD652)*0.5/2.5</f>
        <v>974.870583292559</v>
      </c>
      <c r="GR652" s="413" t="n">
        <f aca="false">Inputs!BD652/4 + (Inputs!BE652 - Inputs!BD652)*0.75/2.5</f>
        <v>996.128281551043</v>
      </c>
      <c r="GS652" s="413" t="n">
        <f aca="false">Inputs!BD652/4 + (Inputs!BE652 - Inputs!BD652)*1/2.5</f>
        <v>1017.38597980953</v>
      </c>
      <c r="GT652" s="413" t="n">
        <f aca="false">Inputs!BE652/4 + (Inputs!BF652 - Inputs!BE652)*0.25/2.5</f>
        <v>1007.96881948102</v>
      </c>
      <c r="GU652" s="413" t="n">
        <f aca="false">Inputs!BE652/4 + (Inputs!BF652 - Inputs!BE652)*0.5/2.5</f>
        <v>1030.43820654024</v>
      </c>
      <c r="GV652" s="413" t="n">
        <f aca="false">Inputs!BE652/4 + (Inputs!BF652 - Inputs!BE652)*0.75/2.5</f>
        <v>1052.90759359945</v>
      </c>
      <c r="GW652" s="413" t="n">
        <f aca="false">Inputs!BE652/4 + (Inputs!BF652 - Inputs!BE652)*1/2.5</f>
        <v>1075.37698065867</v>
      </c>
      <c r="GX652" s="413" t="n">
        <f aca="false">Inputs!BF652/4 + (Inputs!BG652 - Inputs!BF652)*0.25/2.5</f>
        <v>1065.42304219144</v>
      </c>
      <c r="GY652" s="413" t="n">
        <f aca="false">Inputs!BF652/4 + (Inputs!BG652 - Inputs!BF652)*0.5/2.5</f>
        <v>1089.17318431303</v>
      </c>
      <c r="GZ652" s="413" t="n">
        <f aca="false">Inputs!BF652/4 + (Inputs!BG652 - Inputs!BF652)*0.75/2.5</f>
        <v>1112.92332643462</v>
      </c>
      <c r="HA652" s="413" t="n">
        <f aca="false">Inputs!BF652/4 + (Inputs!BG652 - Inputs!BF652)*1/2.5</f>
        <v>1136.67346855621</v>
      </c>
    </row>
    <row r="653" customFormat="false" ht="15" hidden="false" customHeight="false" outlineLevel="0" collapsed="false">
      <c r="A653" s="241" t="s">
        <v>99</v>
      </c>
      <c r="B653" s="242" t="s">
        <v>578</v>
      </c>
      <c r="C653" s="242"/>
      <c r="D653" s="242" t="s">
        <v>579</v>
      </c>
      <c r="E653" s="244"/>
      <c r="F653" s="245" t="s">
        <v>584</v>
      </c>
      <c r="G653" s="244" t="s">
        <v>12</v>
      </c>
      <c r="H653" s="244"/>
      <c r="I653" s="244"/>
      <c r="BJ653" s="359" t="n">
        <f aca="false">(Inputs!W653 + 1)^0.25 - 1</f>
        <v>0.0161066675951027</v>
      </c>
      <c r="BK653" s="359" t="n">
        <f aca="false">(Inputs!W653 + 1)^0.25 - 1</f>
        <v>0.0161066675951027</v>
      </c>
      <c r="BL653" s="359" t="n">
        <f aca="false">(Inputs!W653 + 1)^0.25 - 1</f>
        <v>0.0161066675951027</v>
      </c>
      <c r="BM653" s="359" t="n">
        <f aca="false">(Inputs!W653 + 1)^0.25 - 1</f>
        <v>0.0161066675951027</v>
      </c>
      <c r="BN653" s="359" t="n">
        <f aca="false">(Inputs!X653 + 1)^0.25 - 1</f>
        <v>0.00692767786516124</v>
      </c>
      <c r="BO653" s="359" t="n">
        <f aca="false">(Inputs!X653 + 1)^0.25 - 1</f>
        <v>0.00692767786516124</v>
      </c>
      <c r="BP653" s="359" t="n">
        <f aca="false">(Inputs!X653 + 1)^0.25 - 1</f>
        <v>0.00692767786516124</v>
      </c>
      <c r="BQ653" s="359" t="n">
        <f aca="false">(Inputs!X653 + 1)^0.25 - 1</f>
        <v>0.00692767786516124</v>
      </c>
      <c r="BR653" s="359" t="n">
        <f aca="false">(Inputs!Y653 + 1)^0.25 - 1</f>
        <v>0.00323427533497411</v>
      </c>
      <c r="BS653" s="359" t="n">
        <f aca="false">(Inputs!Y653 + 1)^0.25 - 1</f>
        <v>0.00323427533497411</v>
      </c>
      <c r="BT653" s="359" t="n">
        <f aca="false">(Inputs!Y653 + 1)^0.25 - 1</f>
        <v>0.00323427533497411</v>
      </c>
      <c r="BU653" s="359" t="n">
        <f aca="false">(Inputs!Y653 + 1)^0.25 - 1</f>
        <v>0.00323427533497411</v>
      </c>
      <c r="BV653" s="359" t="n">
        <f aca="false">(Inputs!Z653 + 1)^0.25 - 1</f>
        <v>-0.00115198908995495</v>
      </c>
      <c r="BW653" s="359" t="n">
        <f aca="false">(Inputs!Z653 + 1)^0.25 - 1</f>
        <v>-0.00115198908995495</v>
      </c>
      <c r="BX653" s="359" t="n">
        <f aca="false">(Inputs!Z653 + 1)^0.25 - 1</f>
        <v>-0.00115198908995495</v>
      </c>
      <c r="BY653" s="359" t="n">
        <f aca="false">(Inputs!Z653 + 1)^0.25 - 1</f>
        <v>-0.00115198908995495</v>
      </c>
      <c r="BZ653" s="359" t="n">
        <f aca="false">(Inputs!AA653 + 1)^0.25 - 1</f>
        <v>0.00912435777166598</v>
      </c>
      <c r="CA653" s="359" t="n">
        <f aca="false">(Inputs!AA653 + 1)^0.25 - 1</f>
        <v>0.00912435777166598</v>
      </c>
      <c r="CB653" s="359" t="n">
        <f aca="false">(Inputs!AA653 + 1)^0.25 - 1</f>
        <v>0.00912435777166598</v>
      </c>
      <c r="CC653" s="359" t="n">
        <f aca="false">(Inputs!AA653 + 1)^0.25 - 1</f>
        <v>0.00912435777166598</v>
      </c>
      <c r="CD653" s="359" t="n">
        <f aca="false">(Inputs!AB653 + 1)^0.25 - 1</f>
        <v>-0.00160385439938271</v>
      </c>
      <c r="CE653" s="359" t="n">
        <f aca="false">(Inputs!AB653 + 1)^0.25 - 1</f>
        <v>-0.00160385439938271</v>
      </c>
      <c r="CF653" s="359" t="n">
        <f aca="false">(Inputs!AB653 + 1)^0.25 - 1</f>
        <v>-0.00160385439938271</v>
      </c>
      <c r="CG653" s="359" t="n">
        <f aca="false">(Inputs!AB653 + 1)^0.25 - 1</f>
        <v>-0.00160385439938271</v>
      </c>
      <c r="CH653" s="359" t="n">
        <f aca="false">(Inputs!AC653 + 1)^0.25 - 1</f>
        <v>0.0123445318429509</v>
      </c>
      <c r="CI653" s="359" t="n">
        <f aca="false">(Inputs!AC653 + 1)^0.25 - 1</f>
        <v>0.0123445318429509</v>
      </c>
      <c r="CJ653" s="359" t="n">
        <f aca="false">(Inputs!AC653 + 1)^0.25 - 1</f>
        <v>0.0123445318429509</v>
      </c>
      <c r="CK653" s="359" t="n">
        <f aca="false">(Inputs!AC653 + 1)^0.25 - 1</f>
        <v>0.0123445318429509</v>
      </c>
      <c r="CL653" s="359" t="n">
        <f aca="false">(Inputs!AD653 + 1)^0.25 - 1</f>
        <v>0.00059946075475481</v>
      </c>
      <c r="CM653" s="359" t="n">
        <f aca="false">(Inputs!AD653 + 1)^0.25 - 1</f>
        <v>0.00059946075475481</v>
      </c>
      <c r="CN653" s="359" t="n">
        <f aca="false">(Inputs!AD653 + 1)^0.25 - 1</f>
        <v>0.00059946075475481</v>
      </c>
      <c r="CO653" s="359" t="n">
        <f aca="false">(Inputs!AD653 + 1)^0.25 - 1</f>
        <v>0.00059946075475481</v>
      </c>
      <c r="CP653" s="359" t="n">
        <f aca="false">(Inputs!AE653 + 1)^0.25 - 1</f>
        <v>0.00249067931432112</v>
      </c>
      <c r="CQ653" s="359" t="n">
        <f aca="false">(Inputs!AE653 + 1)^0.25 - 1</f>
        <v>0.00249067931432112</v>
      </c>
      <c r="CR653" s="359" t="n">
        <f aca="false">(Inputs!AE653 + 1)^0.25 - 1</f>
        <v>0.00249067931432112</v>
      </c>
      <c r="CS653" s="359" t="n">
        <f aca="false">(Inputs!AE653 + 1)^0.25 - 1</f>
        <v>0.00249067931432112</v>
      </c>
      <c r="CT653" s="359" t="n">
        <f aca="false">(Inputs!AF653 + 1)^0.25 - 1</f>
        <v>0.0071724639967381</v>
      </c>
      <c r="CU653" s="359" t="n">
        <f aca="false">(Inputs!AF653 + 1)^0.25 - 1</f>
        <v>0.0071724639967381</v>
      </c>
      <c r="CV653" s="359" t="n">
        <f aca="false">(Inputs!AF653 + 1)^0.25 - 1</f>
        <v>0.0071724639967381</v>
      </c>
      <c r="CW653" s="359" t="n">
        <f aca="false">(Inputs!AF653 + 1)^0.25 - 1</f>
        <v>0.0071724639967381</v>
      </c>
      <c r="CX653" s="359" t="n">
        <f aca="false">(Inputs!AG653 + 1)^0.25 - 1</f>
        <v>0.012103480195548</v>
      </c>
      <c r="CY653" s="359" t="n">
        <f aca="false">(Inputs!AG653 + 1)^0.25 - 1</f>
        <v>0.012103480195548</v>
      </c>
      <c r="CZ653" s="359" t="n">
        <f aca="false">(Inputs!AG653 + 1)^0.25 - 1</f>
        <v>0.012103480195548</v>
      </c>
      <c r="DA653" s="359" t="n">
        <f aca="false">(Inputs!AG653 + 1)^0.25 - 1</f>
        <v>0.012103480195548</v>
      </c>
      <c r="DB653" s="359" t="n">
        <f aca="false">(Inputs!AH653 + 1)^0.25 - 1</f>
        <v>0.00619224632563609</v>
      </c>
      <c r="DC653" s="359" t="n">
        <f aca="false">(Inputs!AH653 + 1)^0.25 - 1</f>
        <v>0.00619224632563609</v>
      </c>
      <c r="DD653" s="359" t="n">
        <f aca="false">(Inputs!AH653 + 1)^0.25 - 1</f>
        <v>0.00619224632563609</v>
      </c>
      <c r="DE653" s="359" t="n">
        <f aca="false">(Inputs!AH653 + 1)^0.25 - 1</f>
        <v>0.00619224632563609</v>
      </c>
      <c r="DF653" s="359" t="n">
        <f aca="false">(Inputs!AI653 + 1)^0.25 - 1</f>
        <v>0.00570106128969683</v>
      </c>
      <c r="DG653" s="359" t="n">
        <f aca="false">(Inputs!AI653 + 1)^0.25 - 1</f>
        <v>0.00570106128969683</v>
      </c>
      <c r="DH653" s="359" t="n">
        <f aca="false">(Inputs!AI653 + 1)^0.25 - 1</f>
        <v>0.00570106128969683</v>
      </c>
      <c r="DI653" s="359" t="n">
        <f aca="false">(Inputs!AI653 + 1)^0.25 - 1</f>
        <v>0.00570106128969683</v>
      </c>
      <c r="DJ653" s="359" t="n">
        <f aca="false">(Inputs!AJ653 + 1)^0.25 - 1</f>
        <v>0.00520915551219003</v>
      </c>
      <c r="DK653" s="359" t="n">
        <f aca="false">(Inputs!AJ653 + 1)^0.25 - 1</f>
        <v>0.00520915551219003</v>
      </c>
      <c r="DL653" s="359" t="n">
        <f aca="false">(Inputs!AJ653 + 1)^0.25 - 1</f>
        <v>0.00520915551219003</v>
      </c>
      <c r="DM653" s="359" t="n">
        <f aca="false">(Inputs!AJ653 + 1)^0.25 - 1</f>
        <v>0.00520915551219003</v>
      </c>
      <c r="DN653" s="359" t="n">
        <f aca="false">(Inputs!AK653 + 1)^0.25 - 1</f>
        <v>0.00496293157320382</v>
      </c>
      <c r="DO653" s="359" t="n">
        <f aca="false">(Inputs!AK653 + 1)^0.25 - 1</f>
        <v>0.00496293157320382</v>
      </c>
      <c r="DP653" s="359" t="n">
        <f aca="false">(Inputs!AK653 + 1)^0.25 - 1</f>
        <v>0.00496293157320382</v>
      </c>
      <c r="DQ653" s="359" t="n">
        <f aca="false">(Inputs!AK653 + 1)^0.25 - 1</f>
        <v>0.00496293157320382</v>
      </c>
      <c r="DR653" s="359" t="n">
        <f aca="false">(Inputs!AL653 + 1)^0.25 - 1</f>
        <v>0.00496293157320382</v>
      </c>
      <c r="DS653" s="359" t="n">
        <f aca="false">(Inputs!AL653 + 1)^0.25 - 1</f>
        <v>0.00496293157320382</v>
      </c>
      <c r="DT653" s="359" t="n">
        <f aca="false">(Inputs!AL653 + 1)^0.25 - 1</f>
        <v>0.00496293157320382</v>
      </c>
      <c r="DU653" s="359" t="n">
        <f aca="false">(Inputs!AL653 + 1)^0.25 - 1</f>
        <v>0.00496293157320382</v>
      </c>
      <c r="DV653" s="359" t="n">
        <f aca="false">(Inputs!AM653 + 1)^0.25 - 1</f>
        <v>0.00496293157320382</v>
      </c>
      <c r="DW653" s="359" t="n">
        <f aca="false">(Inputs!AM653 + 1)^0.25 - 1</f>
        <v>0.00496293157320382</v>
      </c>
      <c r="DX653" s="359" t="n">
        <f aca="false">(Inputs!AM653 + 1)^0.25 - 1</f>
        <v>0.00496293157320382</v>
      </c>
      <c r="DY653" s="359" t="n">
        <f aca="false">(Inputs!AM653 + 1)^0.25 - 1</f>
        <v>0.00496293157320382</v>
      </c>
      <c r="DZ653" s="359" t="n">
        <f aca="false">(Inputs!AN653 + 1)^0.25 - 1</f>
        <v>0.00496293157320382</v>
      </c>
      <c r="EA653" s="359" t="n">
        <f aca="false">(Inputs!AN653 + 1)^0.25 - 1</f>
        <v>0.00496293157320382</v>
      </c>
      <c r="EB653" s="359" t="n">
        <f aca="false">(Inputs!AN653 + 1)^0.25 - 1</f>
        <v>0.00496293157320382</v>
      </c>
      <c r="EC653" s="359" t="n">
        <f aca="false">(Inputs!AN653 + 1)^0.25 - 1</f>
        <v>0.00496293157320382</v>
      </c>
      <c r="ED653" s="359" t="n">
        <f aca="false">(Inputs!AO653 + 1)^0.25 - 1</f>
        <v>0.00496293157320382</v>
      </c>
      <c r="EE653" s="359" t="n">
        <f aca="false">(Inputs!AO653 + 1)^0.25 - 1</f>
        <v>0.00496293157320382</v>
      </c>
      <c r="EF653" s="359" t="n">
        <f aca="false">(Inputs!AO653 + 1)^0.25 - 1</f>
        <v>0.00496293157320382</v>
      </c>
      <c r="EG653" s="359" t="n">
        <f aca="false">(Inputs!AO653 + 1)^0.25 - 1</f>
        <v>0.00496293157320382</v>
      </c>
      <c r="EH653" s="359" t="n">
        <f aca="false">(Inputs!AP653 + 1)^0.25 - 1</f>
        <v>0.00496293157320382</v>
      </c>
      <c r="EI653" s="359" t="n">
        <f aca="false">(Inputs!AP653 + 1)^0.25 - 1</f>
        <v>0.00496293157320382</v>
      </c>
      <c r="EJ653" s="359" t="n">
        <f aca="false">(Inputs!AP653 + 1)^0.25 - 1</f>
        <v>0.00496293157320382</v>
      </c>
      <c r="EK653" s="359" t="n">
        <f aca="false">(Inputs!AP653 + 1)^0.25 - 1</f>
        <v>0.00496293157320382</v>
      </c>
      <c r="EL653" s="359" t="n">
        <f aca="false">(Inputs!AQ653 + 1)^0.25 - 1</f>
        <v>0.00496293157320382</v>
      </c>
      <c r="EM653" s="359" t="n">
        <f aca="false">(Inputs!AQ653 + 1)^0.25 - 1</f>
        <v>0.00496293157320382</v>
      </c>
      <c r="EN653" s="359" t="n">
        <f aca="false">(Inputs!AQ653 + 1)^0.25 - 1</f>
        <v>0.00496293157320382</v>
      </c>
      <c r="EO653" s="359" t="n">
        <f aca="false">(Inputs!AQ653 + 1)^0.25 - 1</f>
        <v>0.00496293157320382</v>
      </c>
      <c r="EP653" s="359" t="n">
        <f aca="false">(Inputs!AR653 + 1)^0.25 - 1</f>
        <v>0.00496293157320382</v>
      </c>
      <c r="EQ653" s="359" t="n">
        <f aca="false">(Inputs!AR653 + 1)^0.25 - 1</f>
        <v>0.00496293157320382</v>
      </c>
      <c r="ER653" s="359" t="n">
        <f aca="false">(Inputs!AR653 + 1)^0.25 - 1</f>
        <v>0.00496293157320382</v>
      </c>
      <c r="ES653" s="359" t="n">
        <f aca="false">(Inputs!AR653 + 1)^0.25 - 1</f>
        <v>0.00496293157320382</v>
      </c>
      <c r="ET653" s="359" t="n">
        <f aca="false">(Inputs!AS653 + 1)^0.25 - 1</f>
        <v>0.00496293157320382</v>
      </c>
      <c r="EU653" s="359" t="n">
        <f aca="false">(Inputs!AS653 + 1)^0.25 - 1</f>
        <v>0.00496293157320382</v>
      </c>
      <c r="EV653" s="359" t="n">
        <f aca="false">(Inputs!AS653 + 1)^0.25 - 1</f>
        <v>0.00496293157320382</v>
      </c>
      <c r="EW653" s="359" t="n">
        <f aca="false">(Inputs!AS653 + 1)^0.25 - 1</f>
        <v>0.00496293157320382</v>
      </c>
      <c r="EX653" s="359" t="n">
        <f aca="false">(Inputs!AT653 + 1)^0.25 - 1</f>
        <v>0.00496293157320382</v>
      </c>
      <c r="EY653" s="359" t="n">
        <f aca="false">(Inputs!AT653 + 1)^0.25 - 1</f>
        <v>0.00496293157320382</v>
      </c>
      <c r="EZ653" s="359" t="n">
        <f aca="false">(Inputs!AT653 + 1)^0.25 - 1</f>
        <v>0.00496293157320382</v>
      </c>
      <c r="FA653" s="359" t="n">
        <f aca="false">(Inputs!AT653 + 1)^0.25 - 1</f>
        <v>0.00496293157320382</v>
      </c>
      <c r="FB653" s="359" t="n">
        <f aca="false">(Inputs!AU653 + 1)^0.25 - 1</f>
        <v>0.00496293157320382</v>
      </c>
      <c r="FC653" s="359" t="n">
        <f aca="false">(Inputs!AU653 + 1)^0.25 - 1</f>
        <v>0.00496293157320382</v>
      </c>
      <c r="FD653" s="359" t="n">
        <f aca="false">(Inputs!AU653 + 1)^0.25 - 1</f>
        <v>0.00496293157320382</v>
      </c>
      <c r="FE653" s="359" t="n">
        <f aca="false">(Inputs!AU653 + 1)^0.25 - 1</f>
        <v>0.00496293157320382</v>
      </c>
      <c r="FF653" s="359" t="n">
        <f aca="false">(Inputs!AV653 + 1)^0.25 - 1</f>
        <v>0.00496293157320382</v>
      </c>
      <c r="FG653" s="359" t="n">
        <f aca="false">(Inputs!AV653 + 1)^0.25 - 1</f>
        <v>0.00496293157320382</v>
      </c>
      <c r="FH653" s="359" t="n">
        <f aca="false">(Inputs!AV653 + 1)^0.25 - 1</f>
        <v>0.00496293157320382</v>
      </c>
      <c r="FI653" s="359" t="n">
        <f aca="false">(Inputs!AV653 + 1)^0.25 - 1</f>
        <v>0.00496293157320382</v>
      </c>
      <c r="FJ653" s="359" t="n">
        <f aca="false">(Inputs!AW653 + 1)^0.25 - 1</f>
        <v>0.00496293157320382</v>
      </c>
      <c r="FK653" s="359" t="n">
        <f aca="false">(Inputs!AW653 + 1)^0.25 - 1</f>
        <v>0.00496293157320382</v>
      </c>
      <c r="FL653" s="359" t="n">
        <f aca="false">(Inputs!AW653 + 1)^0.25 - 1</f>
        <v>0.00496293157320382</v>
      </c>
      <c r="FM653" s="359" t="n">
        <f aca="false">(Inputs!AW653 + 1)^0.25 - 1</f>
        <v>0.00496293157320382</v>
      </c>
      <c r="FN653" s="359" t="n">
        <f aca="false">(Inputs!AX653 + 1)^0.25 - 1</f>
        <v>0.00496293157320382</v>
      </c>
      <c r="FO653" s="359" t="n">
        <f aca="false">(Inputs!AX653 + 1)^0.25 - 1</f>
        <v>0.00496293157320382</v>
      </c>
      <c r="FP653" s="359" t="n">
        <f aca="false">(Inputs!AX653 + 1)^0.25 - 1</f>
        <v>0.00496293157320382</v>
      </c>
      <c r="FQ653" s="359" t="n">
        <f aca="false">(Inputs!AX653 + 1)^0.25 - 1</f>
        <v>0.00496293157320382</v>
      </c>
      <c r="FR653" s="359" t="n">
        <f aca="false">(Inputs!AY653 + 1)^0.25 - 1</f>
        <v>0.00496293157320382</v>
      </c>
      <c r="FS653" s="359" t="n">
        <f aca="false">(Inputs!AY653 + 1)^0.25 - 1</f>
        <v>0.00496293157320382</v>
      </c>
      <c r="FT653" s="359" t="n">
        <f aca="false">(Inputs!AY653 + 1)^0.25 - 1</f>
        <v>0.00496293157320382</v>
      </c>
      <c r="FU653" s="359" t="n">
        <f aca="false">(Inputs!AY653 + 1)^0.25 - 1</f>
        <v>0.00496293157320382</v>
      </c>
      <c r="FV653" s="359" t="n">
        <f aca="false">(Inputs!AZ653 + 1)^0.25 - 1</f>
        <v>0.00496293157320382</v>
      </c>
      <c r="FW653" s="359" t="n">
        <f aca="false">(Inputs!AZ653 + 1)^0.25 - 1</f>
        <v>0.00496293157320382</v>
      </c>
      <c r="FX653" s="359" t="n">
        <f aca="false">(Inputs!AZ653 + 1)^0.25 - 1</f>
        <v>0.00496293157320382</v>
      </c>
      <c r="FY653" s="359" t="n">
        <f aca="false">(Inputs!AZ653 + 1)^0.25 - 1</f>
        <v>0.00496293157320382</v>
      </c>
      <c r="FZ653" s="359" t="n">
        <f aca="false">(Inputs!BA653 + 1)^0.25 - 1</f>
        <v>0.00496293157320382</v>
      </c>
      <c r="GA653" s="359" t="n">
        <f aca="false">(Inputs!BA653 + 1)^0.25 - 1</f>
        <v>0.00496293157320382</v>
      </c>
      <c r="GB653" s="359" t="n">
        <f aca="false">(Inputs!BA653 + 1)^0.25 - 1</f>
        <v>0.00496293157320382</v>
      </c>
      <c r="GC653" s="359" t="n">
        <f aca="false">(Inputs!BA653 + 1)^0.25 - 1</f>
        <v>0.00496293157320382</v>
      </c>
      <c r="GD653" s="359" t="n">
        <f aca="false">(Inputs!BB653 + 1)^0.25 - 1</f>
        <v>0.00496293157320382</v>
      </c>
      <c r="GE653" s="359" t="n">
        <f aca="false">(Inputs!BB653 + 1)^0.25 - 1</f>
        <v>0.00496293157320382</v>
      </c>
      <c r="GF653" s="359" t="n">
        <f aca="false">(Inputs!BB653 + 1)^0.25 - 1</f>
        <v>0.00496293157320382</v>
      </c>
      <c r="GG653" s="359" t="n">
        <f aca="false">(Inputs!BB653 + 1)^0.25 - 1</f>
        <v>0.00496293157320382</v>
      </c>
      <c r="GH653" s="363" t="n">
        <f aca="false">(Inputs!BC653 + 1)^0.25 - 1</f>
        <v>0.00496293157320382</v>
      </c>
      <c r="GI653" s="363" t="n">
        <f aca="false">(Inputs!BC653 + 1)^0.25 - 1</f>
        <v>0.00496293157320382</v>
      </c>
      <c r="GJ653" s="363" t="n">
        <f aca="false">(Inputs!BC653 + 1)^0.25 - 1</f>
        <v>0.00496293157320382</v>
      </c>
      <c r="GK653" s="363" t="n">
        <f aca="false">(Inputs!BC653 + 1)^0.25 - 1</f>
        <v>0.00496293157320382</v>
      </c>
      <c r="GL653" s="363" t="n">
        <f aca="false">(Inputs!BD653 + 1)^0.25 - 1</f>
        <v>0.00496293157320382</v>
      </c>
      <c r="GM653" s="363" t="n">
        <f aca="false">(Inputs!BD653 + 1)^0.25 - 1</f>
        <v>0.00496293157320382</v>
      </c>
      <c r="GN653" s="363" t="n">
        <f aca="false">(Inputs!BD653 + 1)^0.25 - 1</f>
        <v>0.00496293157320382</v>
      </c>
      <c r="GO653" s="363" t="n">
        <f aca="false">(Inputs!BD653 + 1)^0.25 - 1</f>
        <v>0.00496293157320382</v>
      </c>
      <c r="GP653" s="363" t="n">
        <f aca="false">(Inputs!BE653 + 1)^0.25 - 1</f>
        <v>0.00496293157320382</v>
      </c>
      <c r="GQ653" s="363" t="n">
        <f aca="false">(Inputs!BE653 + 1)^0.25 - 1</f>
        <v>0.00496293157320382</v>
      </c>
      <c r="GR653" s="363" t="n">
        <f aca="false">(Inputs!BE653 + 1)^0.25 - 1</f>
        <v>0.00496293157320382</v>
      </c>
      <c r="GS653" s="363" t="n">
        <f aca="false">(Inputs!BE653 + 1)^0.25 - 1</f>
        <v>0.00496293157320382</v>
      </c>
      <c r="GT653" s="363" t="n">
        <f aca="false">(Inputs!BF653 + 1)^0.25 - 1</f>
        <v>0.00496293157320382</v>
      </c>
      <c r="GU653" s="363" t="n">
        <f aca="false">(Inputs!BF653 + 1)^0.25 - 1</f>
        <v>0.00496293157320382</v>
      </c>
      <c r="GV653" s="363" t="n">
        <f aca="false">(Inputs!BF653 + 1)^0.25 - 1</f>
        <v>0.00496293157320382</v>
      </c>
      <c r="GW653" s="363" t="n">
        <f aca="false">(Inputs!BF653 + 1)^0.25 - 1</f>
        <v>0.00496293157320382</v>
      </c>
      <c r="GX653" s="363" t="n">
        <f aca="false">(Inputs!BG653 + 1)^0.25 - 1</f>
        <v>0.00496293157320382</v>
      </c>
      <c r="GY653" s="363" t="n">
        <f aca="false">(Inputs!BG653 + 1)^0.25 - 1</f>
        <v>0.00496293157320382</v>
      </c>
      <c r="GZ653" s="363" t="n">
        <f aca="false">(Inputs!BG653 + 1)^0.25 - 1</f>
        <v>0.00496293157320382</v>
      </c>
      <c r="HA653" s="363" t="n">
        <f aca="false">(Inputs!BG653 + 1)^0.25 - 1</f>
        <v>0.00496293157320382</v>
      </c>
    </row>
    <row r="654" customFormat="false" ht="15" hidden="false" customHeight="false" outlineLevel="0" collapsed="false">
      <c r="A654" s="241" t="s">
        <v>99</v>
      </c>
      <c r="B654" s="242" t="s">
        <v>578</v>
      </c>
      <c r="C654" s="242"/>
      <c r="D654" s="242" t="s">
        <v>579</v>
      </c>
      <c r="E654" s="244"/>
      <c r="F654" s="245" t="s">
        <v>585</v>
      </c>
      <c r="G654" s="244" t="s">
        <v>12</v>
      </c>
      <c r="H654" s="244"/>
      <c r="I654" s="244"/>
      <c r="BJ654" s="359" t="n">
        <f aca="false">(Inputs!W654 + 1)^0.25 - 1</f>
        <v>0.0373543676994705</v>
      </c>
      <c r="BK654" s="359" t="n">
        <f aca="false">(Inputs!W654 + 1)^0.25 - 1</f>
        <v>0.0373543676994705</v>
      </c>
      <c r="BL654" s="359" t="n">
        <f aca="false">(Inputs!W654 + 1)^0.25 - 1</f>
        <v>0.0373543676994705</v>
      </c>
      <c r="BM654" s="359" t="n">
        <f aca="false">(Inputs!W654 + 1)^0.25 - 1</f>
        <v>0.0373543676994705</v>
      </c>
      <c r="BN654" s="359" t="n">
        <f aca="false">(Inputs!X654 + 1)^0.25 - 1</f>
        <v>0.033752388433228</v>
      </c>
      <c r="BO654" s="359" t="n">
        <f aca="false">(Inputs!X654 + 1)^0.25 - 1</f>
        <v>0.033752388433228</v>
      </c>
      <c r="BP654" s="359" t="n">
        <f aca="false">(Inputs!X654 + 1)^0.25 - 1</f>
        <v>0.033752388433228</v>
      </c>
      <c r="BQ654" s="359" t="n">
        <f aca="false">(Inputs!X654 + 1)^0.25 - 1</f>
        <v>0.033752388433228</v>
      </c>
      <c r="BR654" s="359" t="n">
        <f aca="false">(Inputs!Y654 + 1)^0.25 - 1</f>
        <v>0.0168208111781676</v>
      </c>
      <c r="BS654" s="359" t="n">
        <f aca="false">(Inputs!Y654 + 1)^0.25 - 1</f>
        <v>0.0168208111781676</v>
      </c>
      <c r="BT654" s="359" t="n">
        <f aca="false">(Inputs!Y654 + 1)^0.25 - 1</f>
        <v>0.0168208111781676</v>
      </c>
      <c r="BU654" s="359" t="n">
        <f aca="false">(Inputs!Y654 + 1)^0.25 - 1</f>
        <v>0.0168208111781676</v>
      </c>
      <c r="BV654" s="359" t="n">
        <f aca="false">(Inputs!Z654 + 1)^0.25 - 1</f>
        <v>0.00152152392370342</v>
      </c>
      <c r="BW654" s="359" t="n">
        <f aca="false">(Inputs!Z654 + 1)^0.25 - 1</f>
        <v>0.00152152392370342</v>
      </c>
      <c r="BX654" s="359" t="n">
        <f aca="false">(Inputs!Z654 + 1)^0.25 - 1</f>
        <v>0.00152152392370342</v>
      </c>
      <c r="BY654" s="359" t="n">
        <f aca="false">(Inputs!Z654 + 1)^0.25 - 1</f>
        <v>0.00152152392370342</v>
      </c>
      <c r="BZ654" s="359" t="n">
        <f aca="false">(Inputs!AA654 + 1)^0.25 - 1</f>
        <v>0.0180077173786697</v>
      </c>
      <c r="CA654" s="359" t="n">
        <f aca="false">(Inputs!AA654 + 1)^0.25 - 1</f>
        <v>0.0180077173786697</v>
      </c>
      <c r="CB654" s="359" t="n">
        <f aca="false">(Inputs!AA654 + 1)^0.25 - 1</f>
        <v>0.0180077173786697</v>
      </c>
      <c r="CC654" s="359" t="n">
        <f aca="false">(Inputs!AA654 + 1)^0.25 - 1</f>
        <v>0.0180077173786697</v>
      </c>
      <c r="CD654" s="359" t="n">
        <f aca="false">(Inputs!AB654 + 1)^0.25 - 1</f>
        <v>0.00761262979369426</v>
      </c>
      <c r="CE654" s="359" t="n">
        <f aca="false">(Inputs!AB654 + 1)^0.25 - 1</f>
        <v>0.00761262979369426</v>
      </c>
      <c r="CF654" s="359" t="n">
        <f aca="false">(Inputs!AB654 + 1)^0.25 - 1</f>
        <v>0.00761262979369426</v>
      </c>
      <c r="CG654" s="359" t="n">
        <f aca="false">(Inputs!AB654 + 1)^0.25 - 1</f>
        <v>0.00761262979369426</v>
      </c>
      <c r="CH654" s="359" t="n">
        <f aca="false">(Inputs!AC654 + 1)^0.25 - 1</f>
        <v>0.0206279112536956</v>
      </c>
      <c r="CI654" s="359" t="n">
        <f aca="false">(Inputs!AC654 + 1)^0.25 - 1</f>
        <v>0.0206279112536956</v>
      </c>
      <c r="CJ654" s="359" t="n">
        <f aca="false">(Inputs!AC654 + 1)^0.25 - 1</f>
        <v>0.0206279112536956</v>
      </c>
      <c r="CK654" s="359" t="n">
        <f aca="false">(Inputs!AC654 + 1)^0.25 - 1</f>
        <v>0.0206279112536956</v>
      </c>
      <c r="CL654" s="359" t="n">
        <f aca="false">(Inputs!AD654 + 1)^0.25 - 1</f>
        <v>0.015534266653912</v>
      </c>
      <c r="CM654" s="359" t="n">
        <f aca="false">(Inputs!AD654 + 1)^0.25 - 1</f>
        <v>0.015534266653912</v>
      </c>
      <c r="CN654" s="359" t="n">
        <f aca="false">(Inputs!AD654 + 1)^0.25 - 1</f>
        <v>0.015534266653912</v>
      </c>
      <c r="CO654" s="359" t="n">
        <f aca="false">(Inputs!AD654 + 1)^0.25 - 1</f>
        <v>0.015534266653912</v>
      </c>
      <c r="CP654" s="359" t="n">
        <f aca="false">(Inputs!AE654 + 1)^0.25 - 1</f>
        <v>0.0298835719535588</v>
      </c>
      <c r="CQ654" s="359" t="n">
        <f aca="false">(Inputs!AE654 + 1)^0.25 - 1</f>
        <v>0.0298835719535588</v>
      </c>
      <c r="CR654" s="359" t="n">
        <f aca="false">(Inputs!AE654 + 1)^0.25 - 1</f>
        <v>0.0298835719535588</v>
      </c>
      <c r="CS654" s="359" t="n">
        <f aca="false">(Inputs!AE654 + 1)^0.25 - 1</f>
        <v>0.0298835719535588</v>
      </c>
      <c r="CT654" s="359" t="n">
        <f aca="false">(Inputs!AF654 + 1)^0.25 - 1</f>
        <v>0.0236478651344803</v>
      </c>
      <c r="CU654" s="359" t="n">
        <f aca="false">(Inputs!AF654 + 1)^0.25 - 1</f>
        <v>0.0236478651344803</v>
      </c>
      <c r="CV654" s="359" t="n">
        <f aca="false">(Inputs!AF654 + 1)^0.25 - 1</f>
        <v>0.0236478651344803</v>
      </c>
      <c r="CW654" s="359" t="n">
        <f aca="false">(Inputs!AF654 + 1)^0.25 - 1</f>
        <v>0.0236478651344803</v>
      </c>
      <c r="CX654" s="359" t="n">
        <f aca="false">(Inputs!AG654 + 1)^0.25 - 1</f>
        <v>0.0222699665701518</v>
      </c>
      <c r="CY654" s="359" t="n">
        <f aca="false">(Inputs!AG654 + 1)^0.25 - 1</f>
        <v>0.0222699665701518</v>
      </c>
      <c r="CZ654" s="359" t="n">
        <f aca="false">(Inputs!AG654 + 1)^0.25 - 1</f>
        <v>0.0222699665701518</v>
      </c>
      <c r="DA654" s="359" t="n">
        <f aca="false">(Inputs!AG654 + 1)^0.25 - 1</f>
        <v>0.0222699665701518</v>
      </c>
      <c r="DB654" s="359" t="n">
        <f aca="false">(Inputs!AH654 + 1)^0.25 - 1</f>
        <v>0.0181471768640045</v>
      </c>
      <c r="DC654" s="359" t="n">
        <f aca="false">(Inputs!AH654 + 1)^0.25 - 1</f>
        <v>0.0181471768640045</v>
      </c>
      <c r="DD654" s="359" t="n">
        <f aca="false">(Inputs!AH654 + 1)^0.25 - 1</f>
        <v>0.0181471768640045</v>
      </c>
      <c r="DE654" s="359" t="n">
        <f aca="false">(Inputs!AH654 + 1)^0.25 - 1</f>
        <v>0.0181471768640045</v>
      </c>
      <c r="DF654" s="359" t="n">
        <f aca="false">(Inputs!AI654 + 1)^0.25 - 1</f>
        <v>0.0172960722619646</v>
      </c>
      <c r="DG654" s="359" t="n">
        <f aca="false">(Inputs!AI654 + 1)^0.25 - 1</f>
        <v>0.0172960722619646</v>
      </c>
      <c r="DH654" s="359" t="n">
        <f aca="false">(Inputs!AI654 + 1)^0.25 - 1</f>
        <v>0.0172960722619646</v>
      </c>
      <c r="DI654" s="359" t="n">
        <f aca="false">(Inputs!AI654 + 1)^0.25 - 1</f>
        <v>0.0172960722619646</v>
      </c>
      <c r="DJ654" s="359" t="n">
        <f aca="false">(Inputs!AJ654 + 1)^0.25 - 1</f>
        <v>0.0161662370907474</v>
      </c>
      <c r="DK654" s="359" t="n">
        <f aca="false">(Inputs!AJ654 + 1)^0.25 - 1</f>
        <v>0.0161662370907474</v>
      </c>
      <c r="DL654" s="359" t="n">
        <f aca="false">(Inputs!AJ654 + 1)^0.25 - 1</f>
        <v>0.0161662370907474</v>
      </c>
      <c r="DM654" s="359" t="n">
        <f aca="false">(Inputs!AJ654 + 1)^0.25 - 1</f>
        <v>0.0161662370907474</v>
      </c>
      <c r="DN654" s="359" t="n">
        <f aca="false">(Inputs!AK654 + 1)^0.25 - 1</f>
        <v>0.0151521276336173</v>
      </c>
      <c r="DO654" s="359" t="n">
        <f aca="false">(Inputs!AK654 + 1)^0.25 - 1</f>
        <v>0.0151521276336173</v>
      </c>
      <c r="DP654" s="359" t="n">
        <f aca="false">(Inputs!AK654 + 1)^0.25 - 1</f>
        <v>0.0151521276336173</v>
      </c>
      <c r="DQ654" s="359" t="n">
        <f aca="false">(Inputs!AK654 + 1)^0.25 - 1</f>
        <v>0.0151521276336173</v>
      </c>
      <c r="DR654" s="359" t="n">
        <f aca="false">(Inputs!AL654 + 1)^0.25 - 1</f>
        <v>0.0146738461686593</v>
      </c>
      <c r="DS654" s="359" t="n">
        <f aca="false">(Inputs!AL654 + 1)^0.25 - 1</f>
        <v>0.0146738461686593</v>
      </c>
      <c r="DT654" s="359" t="n">
        <f aca="false">(Inputs!AL654 + 1)^0.25 - 1</f>
        <v>0.0146738461686593</v>
      </c>
      <c r="DU654" s="359" t="n">
        <f aca="false">(Inputs!AL654 + 1)^0.25 - 1</f>
        <v>0.0146738461686593</v>
      </c>
      <c r="DV654" s="359" t="n">
        <f aca="false">(Inputs!AM654 + 1)^0.25 - 1</f>
        <v>0.0146738461686593</v>
      </c>
      <c r="DW654" s="359" t="n">
        <f aca="false">(Inputs!AM654 + 1)^0.25 - 1</f>
        <v>0.0146738461686593</v>
      </c>
      <c r="DX654" s="359" t="n">
        <f aca="false">(Inputs!AM654 + 1)^0.25 - 1</f>
        <v>0.0146738461686593</v>
      </c>
      <c r="DY654" s="359" t="n">
        <f aca="false">(Inputs!AM654 + 1)^0.25 - 1</f>
        <v>0.0146738461686593</v>
      </c>
      <c r="DZ654" s="359" t="n">
        <f aca="false">(Inputs!AN654 + 1)^0.25 - 1</f>
        <v>0.0146738461686593</v>
      </c>
      <c r="EA654" s="359" t="n">
        <f aca="false">(Inputs!AN654 + 1)^0.25 - 1</f>
        <v>0.0146738461686593</v>
      </c>
      <c r="EB654" s="359" t="n">
        <f aca="false">(Inputs!AN654 + 1)^0.25 - 1</f>
        <v>0.0146738461686593</v>
      </c>
      <c r="EC654" s="359" t="n">
        <f aca="false">(Inputs!AN654 + 1)^0.25 - 1</f>
        <v>0.0146738461686593</v>
      </c>
      <c r="ED654" s="359" t="n">
        <f aca="false">(Inputs!AO654 + 1)^0.25 - 1</f>
        <v>0.0146738461686593</v>
      </c>
      <c r="EE654" s="359" t="n">
        <f aca="false">(Inputs!AO654 + 1)^0.25 - 1</f>
        <v>0.0146738461686593</v>
      </c>
      <c r="EF654" s="359" t="n">
        <f aca="false">(Inputs!AO654 + 1)^0.25 - 1</f>
        <v>0.0146738461686593</v>
      </c>
      <c r="EG654" s="359" t="n">
        <f aca="false">(Inputs!AO654 + 1)^0.25 - 1</f>
        <v>0.0146738461686593</v>
      </c>
      <c r="EH654" s="359" t="n">
        <f aca="false">(Inputs!AP654 + 1)^0.25 - 1</f>
        <v>0.0146738461686593</v>
      </c>
      <c r="EI654" s="359" t="n">
        <f aca="false">(Inputs!AP654 + 1)^0.25 - 1</f>
        <v>0.0146738461686593</v>
      </c>
      <c r="EJ654" s="359" t="n">
        <f aca="false">(Inputs!AP654 + 1)^0.25 - 1</f>
        <v>0.0146738461686593</v>
      </c>
      <c r="EK654" s="359" t="n">
        <f aca="false">(Inputs!AP654 + 1)^0.25 - 1</f>
        <v>0.0146738461686593</v>
      </c>
      <c r="EL654" s="359" t="n">
        <f aca="false">(Inputs!AQ654 + 1)^0.25 - 1</f>
        <v>0.0146738461686593</v>
      </c>
      <c r="EM654" s="359" t="n">
        <f aca="false">(Inputs!AQ654 + 1)^0.25 - 1</f>
        <v>0.0146738461686593</v>
      </c>
      <c r="EN654" s="359" t="n">
        <f aca="false">(Inputs!AQ654 + 1)^0.25 - 1</f>
        <v>0.0146738461686593</v>
      </c>
      <c r="EO654" s="359" t="n">
        <f aca="false">(Inputs!AQ654 + 1)^0.25 - 1</f>
        <v>0.0146738461686593</v>
      </c>
      <c r="EP654" s="359" t="n">
        <f aca="false">(Inputs!AR654 + 1)^0.25 - 1</f>
        <v>0.0146738461686593</v>
      </c>
      <c r="EQ654" s="359" t="n">
        <f aca="false">(Inputs!AR654 + 1)^0.25 - 1</f>
        <v>0.0146738461686593</v>
      </c>
      <c r="ER654" s="359" t="n">
        <f aca="false">(Inputs!AR654 + 1)^0.25 - 1</f>
        <v>0.0146738461686593</v>
      </c>
      <c r="ES654" s="359" t="n">
        <f aca="false">(Inputs!AR654 + 1)^0.25 - 1</f>
        <v>0.0146738461686593</v>
      </c>
      <c r="ET654" s="359" t="n">
        <f aca="false">(Inputs!AS654 + 1)^0.25 - 1</f>
        <v>0.0146738461686593</v>
      </c>
      <c r="EU654" s="359" t="n">
        <f aca="false">(Inputs!AS654 + 1)^0.25 - 1</f>
        <v>0.0146738461686593</v>
      </c>
      <c r="EV654" s="359" t="n">
        <f aca="false">(Inputs!AS654 + 1)^0.25 - 1</f>
        <v>0.0146738461686593</v>
      </c>
      <c r="EW654" s="359" t="n">
        <f aca="false">(Inputs!AS654 + 1)^0.25 - 1</f>
        <v>0.0146738461686593</v>
      </c>
      <c r="EX654" s="359" t="n">
        <f aca="false">(Inputs!AT654 + 1)^0.25 - 1</f>
        <v>0.0146738461686593</v>
      </c>
      <c r="EY654" s="359" t="n">
        <f aca="false">(Inputs!AT654 + 1)^0.25 - 1</f>
        <v>0.0146738461686593</v>
      </c>
      <c r="EZ654" s="359" t="n">
        <f aca="false">(Inputs!AT654 + 1)^0.25 - 1</f>
        <v>0.0146738461686593</v>
      </c>
      <c r="FA654" s="359" t="n">
        <f aca="false">(Inputs!AT654 + 1)^0.25 - 1</f>
        <v>0.0146738461686593</v>
      </c>
      <c r="FB654" s="359" t="n">
        <f aca="false">(Inputs!AU654 + 1)^0.25 - 1</f>
        <v>0.0146738461686593</v>
      </c>
      <c r="FC654" s="359" t="n">
        <f aca="false">(Inputs!AU654 + 1)^0.25 - 1</f>
        <v>0.0146738461686593</v>
      </c>
      <c r="FD654" s="359" t="n">
        <f aca="false">(Inputs!AU654 + 1)^0.25 - 1</f>
        <v>0.0146738461686593</v>
      </c>
      <c r="FE654" s="359" t="n">
        <f aca="false">(Inputs!AU654 + 1)^0.25 - 1</f>
        <v>0.0146738461686593</v>
      </c>
      <c r="FF654" s="359" t="n">
        <f aca="false">(Inputs!AV654 + 1)^0.25 - 1</f>
        <v>0.0146738461686593</v>
      </c>
      <c r="FG654" s="359" t="n">
        <f aca="false">(Inputs!AV654 + 1)^0.25 - 1</f>
        <v>0.0146738461686593</v>
      </c>
      <c r="FH654" s="359" t="n">
        <f aca="false">(Inputs!AV654 + 1)^0.25 - 1</f>
        <v>0.0146738461686593</v>
      </c>
      <c r="FI654" s="359" t="n">
        <f aca="false">(Inputs!AV654 + 1)^0.25 - 1</f>
        <v>0.0146738461686593</v>
      </c>
      <c r="FJ654" s="359" t="n">
        <f aca="false">(Inputs!AW654 + 1)^0.25 - 1</f>
        <v>0.0146738461686593</v>
      </c>
      <c r="FK654" s="359" t="n">
        <f aca="false">(Inputs!AW654 + 1)^0.25 - 1</f>
        <v>0.0146738461686593</v>
      </c>
      <c r="FL654" s="359" t="n">
        <f aca="false">(Inputs!AW654 + 1)^0.25 - 1</f>
        <v>0.0146738461686593</v>
      </c>
      <c r="FM654" s="359" t="n">
        <f aca="false">(Inputs!AW654 + 1)^0.25 - 1</f>
        <v>0.0146738461686593</v>
      </c>
      <c r="FN654" s="359" t="n">
        <f aca="false">(Inputs!AX654 + 1)^0.25 - 1</f>
        <v>0.0146738461686593</v>
      </c>
      <c r="FO654" s="359" t="n">
        <f aca="false">(Inputs!AX654 + 1)^0.25 - 1</f>
        <v>0.0146738461686593</v>
      </c>
      <c r="FP654" s="359" t="n">
        <f aca="false">(Inputs!AX654 + 1)^0.25 - 1</f>
        <v>0.0146738461686593</v>
      </c>
      <c r="FQ654" s="359" t="n">
        <f aca="false">(Inputs!AX654 + 1)^0.25 - 1</f>
        <v>0.0146738461686593</v>
      </c>
      <c r="FR654" s="359" t="n">
        <f aca="false">(Inputs!AY654 + 1)^0.25 - 1</f>
        <v>0.0146738461686593</v>
      </c>
      <c r="FS654" s="359" t="n">
        <f aca="false">(Inputs!AY654 + 1)^0.25 - 1</f>
        <v>0.0146738461686593</v>
      </c>
      <c r="FT654" s="359" t="n">
        <f aca="false">(Inputs!AY654 + 1)^0.25 - 1</f>
        <v>0.0146738461686593</v>
      </c>
      <c r="FU654" s="359" t="n">
        <f aca="false">(Inputs!AY654 + 1)^0.25 - 1</f>
        <v>0.0146738461686593</v>
      </c>
      <c r="FV654" s="359" t="n">
        <f aca="false">(Inputs!AZ654 + 1)^0.25 - 1</f>
        <v>0.0146738461686593</v>
      </c>
      <c r="FW654" s="359" t="n">
        <f aca="false">(Inputs!AZ654 + 1)^0.25 - 1</f>
        <v>0.0146738461686593</v>
      </c>
      <c r="FX654" s="359" t="n">
        <f aca="false">(Inputs!AZ654 + 1)^0.25 - 1</f>
        <v>0.0146738461686593</v>
      </c>
      <c r="FY654" s="359" t="n">
        <f aca="false">(Inputs!AZ654 + 1)^0.25 - 1</f>
        <v>0.0146738461686593</v>
      </c>
      <c r="FZ654" s="359" t="n">
        <f aca="false">(Inputs!BA654 + 1)^0.25 - 1</f>
        <v>0.0146738461686593</v>
      </c>
      <c r="GA654" s="359" t="n">
        <f aca="false">(Inputs!BA654 + 1)^0.25 - 1</f>
        <v>0.0146738461686593</v>
      </c>
      <c r="GB654" s="359" t="n">
        <f aca="false">(Inputs!BA654 + 1)^0.25 - 1</f>
        <v>0.0146738461686593</v>
      </c>
      <c r="GC654" s="359" t="n">
        <f aca="false">(Inputs!BA654 + 1)^0.25 - 1</f>
        <v>0.0146738461686593</v>
      </c>
      <c r="GD654" s="359" t="n">
        <f aca="false">(Inputs!BB654 + 1)^0.25 - 1</f>
        <v>0.0146738461686593</v>
      </c>
      <c r="GE654" s="359" t="n">
        <f aca="false">(Inputs!BB654 + 1)^0.25 - 1</f>
        <v>0.0146738461686593</v>
      </c>
      <c r="GF654" s="359" t="n">
        <f aca="false">(Inputs!BB654 + 1)^0.25 - 1</f>
        <v>0.0146738461686593</v>
      </c>
      <c r="GG654" s="359" t="n">
        <f aca="false">(Inputs!BB654 + 1)^0.25 - 1</f>
        <v>0.0146738461686593</v>
      </c>
      <c r="GH654" s="363" t="n">
        <f aca="false">(Inputs!BC654 + 1)^0.25 - 1</f>
        <v>0.0146738461686593</v>
      </c>
      <c r="GI654" s="363" t="n">
        <f aca="false">(Inputs!BC654 + 1)^0.25 - 1</f>
        <v>0.0146738461686593</v>
      </c>
      <c r="GJ654" s="363" t="n">
        <f aca="false">(Inputs!BC654 + 1)^0.25 - 1</f>
        <v>0.0146738461686593</v>
      </c>
      <c r="GK654" s="363" t="n">
        <f aca="false">(Inputs!BC654 + 1)^0.25 - 1</f>
        <v>0.0146738461686593</v>
      </c>
      <c r="GL654" s="363" t="n">
        <f aca="false">(Inputs!BD654 + 1)^0.25 - 1</f>
        <v>0.0146738461686593</v>
      </c>
      <c r="GM654" s="363" t="n">
        <f aca="false">(Inputs!BD654 + 1)^0.25 - 1</f>
        <v>0.0146738461686593</v>
      </c>
      <c r="GN654" s="363" t="n">
        <f aca="false">(Inputs!BD654 + 1)^0.25 - 1</f>
        <v>0.0146738461686593</v>
      </c>
      <c r="GO654" s="363" t="n">
        <f aca="false">(Inputs!BD654 + 1)^0.25 - 1</f>
        <v>0.0146738461686593</v>
      </c>
      <c r="GP654" s="363" t="n">
        <f aca="false">(Inputs!BE654 + 1)^0.25 - 1</f>
        <v>0.0146738461686593</v>
      </c>
      <c r="GQ654" s="363" t="n">
        <f aca="false">(Inputs!BE654 + 1)^0.25 - 1</f>
        <v>0.0146738461686593</v>
      </c>
      <c r="GR654" s="363" t="n">
        <f aca="false">(Inputs!BE654 + 1)^0.25 - 1</f>
        <v>0.0146738461686593</v>
      </c>
      <c r="GS654" s="363" t="n">
        <f aca="false">(Inputs!BE654 + 1)^0.25 - 1</f>
        <v>0.0146738461686593</v>
      </c>
      <c r="GT654" s="363" t="n">
        <f aca="false">(Inputs!BF654 + 1)^0.25 - 1</f>
        <v>0.0146738461686593</v>
      </c>
      <c r="GU654" s="363" t="n">
        <f aca="false">(Inputs!BF654 + 1)^0.25 - 1</f>
        <v>0.0146738461686593</v>
      </c>
      <c r="GV654" s="363" t="n">
        <f aca="false">(Inputs!BF654 + 1)^0.25 - 1</f>
        <v>0.0146738461686593</v>
      </c>
      <c r="GW654" s="363" t="n">
        <f aca="false">(Inputs!BF654 + 1)^0.25 - 1</f>
        <v>0.0146738461686593</v>
      </c>
      <c r="GX654" s="363" t="n">
        <f aca="false">(Inputs!BG654 + 1)^0.25 - 1</f>
        <v>0.0146738461686593</v>
      </c>
      <c r="GY654" s="363" t="n">
        <f aca="false">(Inputs!BG654 + 1)^0.25 - 1</f>
        <v>0.0146738461686593</v>
      </c>
      <c r="GZ654" s="363" t="n">
        <f aca="false">(Inputs!BG654 + 1)^0.25 - 1</f>
        <v>0.0146738461686593</v>
      </c>
      <c r="HA654" s="363" t="n">
        <f aca="false">(Inputs!BG654 + 1)^0.25 - 1</f>
        <v>0.0146738461686593</v>
      </c>
    </row>
    <row r="655" customFormat="false" ht="15" hidden="false" customHeight="false" outlineLevel="0" collapsed="false">
      <c r="A655" s="241"/>
      <c r="B655" s="242"/>
      <c r="C655" s="242"/>
      <c r="D655" s="242"/>
      <c r="E655" s="244"/>
      <c r="F655" s="245"/>
      <c r="G655" s="244"/>
      <c r="H655" s="244"/>
      <c r="I655" s="244"/>
    </row>
    <row r="656" customFormat="false" ht="15" hidden="false" customHeight="false" outlineLevel="0" collapsed="false">
      <c r="A656" s="241"/>
      <c r="B656" s="242"/>
      <c r="C656" s="242"/>
      <c r="D656" s="242"/>
      <c r="E656" s="244"/>
      <c r="F656" s="245"/>
      <c r="G656" s="244"/>
      <c r="H656" s="244"/>
      <c r="I656" s="244"/>
    </row>
    <row r="657" customFormat="false" ht="15" hidden="false" customHeight="false" outlineLevel="0" collapsed="false">
      <c r="A657" s="241"/>
      <c r="B657" s="242"/>
      <c r="C657" s="242"/>
      <c r="D657" s="242"/>
      <c r="E657" s="244"/>
      <c r="F657" s="245"/>
      <c r="G657" s="244"/>
      <c r="H657" s="244"/>
      <c r="I657" s="244"/>
    </row>
    <row r="658" customFormat="false" ht="15" hidden="false" customHeight="false" outlineLevel="0" collapsed="false">
      <c r="A658" s="241"/>
      <c r="B658" s="242"/>
      <c r="C658" s="242"/>
      <c r="D658" s="242"/>
      <c r="E658" s="244"/>
      <c r="F658" s="245"/>
      <c r="G658" s="244"/>
      <c r="H658" s="244"/>
      <c r="I658" s="244"/>
    </row>
    <row r="659" customFormat="false" ht="15" hidden="false" customHeight="false" outlineLevel="0" collapsed="false">
      <c r="A659" s="241"/>
      <c r="B659" s="242"/>
      <c r="C659" s="242"/>
      <c r="D659" s="242"/>
      <c r="E659" s="244"/>
      <c r="F659" s="245"/>
      <c r="G659" s="244"/>
      <c r="H659" s="244"/>
      <c r="I659" s="244"/>
    </row>
    <row r="660" customFormat="false" ht="15" hidden="false" customHeight="false" outlineLevel="0" collapsed="false">
      <c r="A660" s="48"/>
      <c r="B660" s="48"/>
      <c r="C660" s="48"/>
      <c r="D660" s="48"/>
      <c r="E660" s="48"/>
      <c r="F660" s="48"/>
      <c r="G660" s="48"/>
      <c r="H660" s="48"/>
      <c r="I660" s="124"/>
    </row>
    <row r="661" customFormat="false" ht="15" hidden="false" customHeight="false" outlineLevel="0" collapsed="false">
      <c r="A661" s="48"/>
      <c r="B661" s="123"/>
      <c r="C661" s="123"/>
      <c r="D661" s="123"/>
      <c r="E661" s="124"/>
      <c r="F661" s="48"/>
      <c r="G661" s="124"/>
      <c r="H661" s="124"/>
      <c r="I661" s="124"/>
    </row>
    <row r="662" customFormat="false" ht="15" hidden="false" customHeight="false" outlineLevel="0" collapsed="false">
      <c r="A662" s="48"/>
      <c r="B662" s="123"/>
      <c r="C662" s="123"/>
      <c r="D662" s="123"/>
      <c r="E662" s="124"/>
      <c r="F662" s="48"/>
      <c r="G662" s="124"/>
      <c r="H662" s="124"/>
      <c r="I662" s="124"/>
    </row>
    <row r="663" customFormat="false" ht="15" hidden="false" customHeight="false" outlineLevel="0" collapsed="false">
      <c r="A663" s="48"/>
      <c r="B663" s="123"/>
      <c r="C663" s="123"/>
      <c r="D663" s="123"/>
      <c r="E663" s="124"/>
      <c r="F663" s="48"/>
      <c r="G663" s="124"/>
      <c r="H663" s="124"/>
      <c r="I663" s="124"/>
    </row>
    <row r="664" customFormat="false" ht="15" hidden="false" customHeight="false" outlineLevel="0" collapsed="false">
      <c r="A664" s="48"/>
      <c r="B664" s="123"/>
      <c r="C664" s="123"/>
      <c r="D664" s="123"/>
      <c r="E664" s="124"/>
      <c r="F664" s="48"/>
      <c r="G664" s="124"/>
      <c r="H664" s="124"/>
      <c r="I664" s="124"/>
    </row>
    <row r="665" customFormat="false" ht="15" hidden="false" customHeight="false" outlineLevel="0" collapsed="false">
      <c r="A665" s="48"/>
      <c r="B665" s="123"/>
      <c r="C665" s="123"/>
      <c r="D665" s="123"/>
      <c r="E665" s="124"/>
      <c r="F665" s="48"/>
      <c r="G665" s="124"/>
      <c r="H665" s="124"/>
      <c r="I665" s="124"/>
    </row>
    <row r="666" customFormat="false" ht="15" hidden="false" customHeight="false" outlineLevel="0" collapsed="false">
      <c r="A666" s="48"/>
      <c r="B666" s="123"/>
      <c r="C666" s="123"/>
      <c r="D666" s="123"/>
      <c r="E666" s="124"/>
      <c r="F666" s="48"/>
      <c r="G666" s="124"/>
      <c r="H666" s="124"/>
      <c r="I666" s="124"/>
    </row>
    <row r="667" customFormat="false" ht="15" hidden="false" customHeight="false" outlineLevel="0" collapsed="false">
      <c r="A667" s="48"/>
      <c r="B667" s="123"/>
      <c r="C667" s="123"/>
      <c r="D667" s="123"/>
      <c r="E667" s="124"/>
      <c r="F667" s="48"/>
      <c r="G667" s="124"/>
      <c r="H667" s="124"/>
      <c r="I667" s="124"/>
    </row>
    <row r="668" customFormat="false" ht="15" hidden="false" customHeight="false" outlineLevel="0" collapsed="false">
      <c r="A668" s="48" t="s">
        <v>99</v>
      </c>
      <c r="B668" s="201" t="s">
        <v>184</v>
      </c>
      <c r="C668" s="201"/>
      <c r="D668" s="201" t="s">
        <v>101</v>
      </c>
      <c r="E668" s="52"/>
      <c r="F668" s="19" t="s">
        <v>586</v>
      </c>
      <c r="G668" s="52" t="s">
        <v>186</v>
      </c>
      <c r="H668" s="246"/>
      <c r="I668" s="246"/>
      <c r="BJ668" s="324" t="n">
        <f aca="false">IF('Inputs Q LTM'!BJ668="","",'Inputs Q LTM'!BJ668)</f>
        <v>11.9487533333333</v>
      </c>
      <c r="BK668" s="324" t="n">
        <f aca="false">IF('Inputs Q LTM'!BK668="","",'Inputs Q LTM'!BK668)</f>
        <v>12.52585</v>
      </c>
      <c r="BL668" s="324" t="n">
        <f aca="false">IF('Inputs Q LTM'!BL668="","",'Inputs Q LTM'!BL668)</f>
        <v>11.3384366666667</v>
      </c>
      <c r="BM668" s="324" t="n">
        <f aca="false">IF('Inputs Q LTM'!BM668="","",'Inputs Q LTM'!BM668)</f>
        <v>11.4954333333333</v>
      </c>
      <c r="BN668" s="324" t="n">
        <f aca="false">IF('Inputs Q LTM'!BN668="","",'Inputs Q LTM'!BN668)</f>
        <v>14.4836666666667</v>
      </c>
      <c r="BO668" s="324" t="n">
        <f aca="false">IF('Inputs Q LTM'!BO668="","",'Inputs Q LTM'!BO668)</f>
        <v>18.0358433333333</v>
      </c>
      <c r="BP668" s="324" t="n">
        <f aca="false">IF('Inputs Q LTM'!BP668="","",'Inputs Q LTM'!BP668)</f>
        <v>18.65079</v>
      </c>
      <c r="BQ668" s="324" t="n">
        <f aca="false">IF('Inputs Q LTM'!BQ668="","",'Inputs Q LTM'!BQ668)</f>
        <v>21.76295</v>
      </c>
      <c r="BR668" s="324" t="n">
        <f aca="false">IF('Inputs Q LTM'!BR668="","",'Inputs Q LTM'!BR668)</f>
        <v>22.7761833333333</v>
      </c>
      <c r="BS668" s="324" t="n">
        <f aca="false">IF('Inputs Q LTM'!BS668="","",'Inputs Q LTM'!BS668)</f>
        <v>25.9428933333333</v>
      </c>
      <c r="BT668" s="324" t="n">
        <f aca="false">IF('Inputs Q LTM'!BT668="","",'Inputs Q LTM'!BT668)</f>
        <v>22.73008</v>
      </c>
      <c r="BU668" s="324" t="n">
        <f aca="false">IF('Inputs Q LTM'!BU668="","",'Inputs Q LTM'!BU668)</f>
        <v>21.3790333333333</v>
      </c>
      <c r="BV668" s="324" t="n">
        <f aca="false">IF('Inputs Q LTM'!BV668="","",'Inputs Q LTM'!BV668)</f>
        <v>23.05291</v>
      </c>
      <c r="BW668" s="324" t="n">
        <f aca="false">IF('Inputs Q LTM'!BW668="","",'Inputs Q LTM'!BW668)</f>
        <v>21.2363833333333</v>
      </c>
      <c r="BX668" s="324" t="n">
        <f aca="false">IF('Inputs Q LTM'!BX668="","",'Inputs Q LTM'!BX668)</f>
        <v>20.4778466666667</v>
      </c>
      <c r="BY668" s="324" t="n">
        <f aca="false">IF('Inputs Q LTM'!BY668="","",'Inputs Q LTM'!BY668)</f>
        <v>18.62403</v>
      </c>
      <c r="BZ668" s="324" t="n">
        <f aca="false">IF('Inputs Q LTM'!BZ668="","",'Inputs Q LTM'!BZ668)</f>
        <v>19.7468866666667</v>
      </c>
      <c r="CA668" s="324" t="n">
        <f aca="false">IF('Inputs Q LTM'!CA668="","",'Inputs Q LTM'!CA668)</f>
        <v>19.5658533333333</v>
      </c>
      <c r="CB668" s="324" t="n">
        <f aca="false">IF('Inputs Q LTM'!CB668="","",'Inputs Q LTM'!CB668)</f>
        <v>21.2729033333333</v>
      </c>
      <c r="CC668" s="324" t="n">
        <f aca="false">IF('Inputs Q LTM'!CC668="","",'Inputs Q LTM'!CC668)</f>
        <v>20.89751</v>
      </c>
      <c r="CD668" s="324" t="n">
        <f aca="false">IF('Inputs Q LTM'!CD668="","",'Inputs Q LTM'!CD668)</f>
        <v>24.1689393939394</v>
      </c>
      <c r="CE668" s="324" t="n">
        <f aca="false">IF('Inputs Q LTM'!CE668="","",'Inputs Q LTM'!CE668)</f>
        <v>22.9919191919192</v>
      </c>
      <c r="CF668" s="324" t="n">
        <f aca="false">IF('Inputs Q LTM'!CF668="","",'Inputs Q LTM'!CF668)</f>
        <v>22.8560606060606</v>
      </c>
      <c r="CG668" s="324" t="n">
        <f aca="false">IF('Inputs Q LTM'!CG668="","",'Inputs Q LTM'!CG668)</f>
        <v>23.4419191919192</v>
      </c>
      <c r="CH668" s="324" t="n">
        <f aca="false">IF('Inputs Q LTM'!CH668="","",'Inputs Q LTM'!CH668)</f>
        <v>24.4242424242424</v>
      </c>
      <c r="CI668" s="324" t="n">
        <f aca="false">IF('Inputs Q LTM'!CI668="","",'Inputs Q LTM'!CI668)</f>
        <v>27.5090909090909</v>
      </c>
      <c r="CJ668" s="324" t="n">
        <f aca="false">IF('Inputs Q LTM'!CJ668="","",'Inputs Q LTM'!CJ668)</f>
        <v>28.4469696969697</v>
      </c>
      <c r="CK668" s="324" t="n">
        <f aca="false">IF('Inputs Q LTM'!CK668="","",'Inputs Q LTM'!CK668)</f>
        <v>35.4598484848485</v>
      </c>
      <c r="CL668" s="324" t="n">
        <f aca="false">IF('Inputs Q LTM'!CL668="","",'Inputs Q LTM'!CL668)</f>
        <v>43.7954545454546</v>
      </c>
      <c r="CM668" s="324" t="n">
        <f aca="false">IF('Inputs Q LTM'!CM668="","",'Inputs Q LTM'!CM668)</f>
        <v>49.2151515151515</v>
      </c>
      <c r="CN668" s="324" t="n">
        <f aca="false">IF('Inputs Q LTM'!CN668="","",'Inputs Q LTM'!CN668)</f>
        <v>45.955303030303</v>
      </c>
      <c r="CO668" s="324" t="n">
        <f aca="false">IF('Inputs Q LTM'!CO668="","",'Inputs Q LTM'!CO668)</f>
        <v>52.2530303030303</v>
      </c>
      <c r="CP668" s="324" t="n">
        <f aca="false">IF('Inputs Q LTM'!CP668="","",'Inputs Q LTM'!CP668)</f>
        <v>54.0643939393939</v>
      </c>
      <c r="CQ668" s="324" t="n">
        <f aca="false">IF('Inputs Q LTM'!CQ668="","",'Inputs Q LTM'!CQ668)</f>
        <v>47.2325757575758</v>
      </c>
      <c r="CR668" s="324" t="n">
        <f aca="false">IF('Inputs Q LTM'!CR668="","",'Inputs Q LTM'!CR668)</f>
        <v>25.920303030303</v>
      </c>
      <c r="CS668" s="324" t="n">
        <f aca="false">IF('Inputs Q LTM'!CS668="","",'Inputs Q LTM'!CS668)</f>
        <v>24.9308080808081</v>
      </c>
      <c r="CT668" s="324" t="n">
        <f aca="false">IF('Inputs Q LTM'!CT668="","",'Inputs Q LTM'!CT668)</f>
        <v>29.8568181818182</v>
      </c>
      <c r="CU668" s="324" t="n">
        <f aca="false">IF('Inputs Q LTM'!CU668="","",'Inputs Q LTM'!CU668)</f>
        <v>26.7765151515152</v>
      </c>
      <c r="CV668" s="324" t="n">
        <f aca="false">IF('Inputs Q LTM'!CV668="","",'Inputs Q LTM'!CV668)</f>
        <v>32.1810606060606</v>
      </c>
      <c r="CW668" s="324" t="n">
        <f aca="false">IF('Inputs Q LTM'!CW668="","",'Inputs Q LTM'!CW668)</f>
        <v>32.6893939393939</v>
      </c>
      <c r="CX668" s="324" t="n">
        <f aca="false">IF('Inputs Q LTM'!CX668="","",'Inputs Q LTM'!CX668)</f>
        <v>33.6401515151515</v>
      </c>
      <c r="CY668" s="324" t="n">
        <f aca="false">IF('Inputs Q LTM'!CY668="","",'Inputs Q LTM'!CY668)</f>
        <v>39.45</v>
      </c>
      <c r="CZ668" s="324" t="n">
        <f aca="false">IF('Inputs Q LTM'!CZ668="","",'Inputs Q LTM'!CZ668)</f>
        <v>33.9719696969697</v>
      </c>
      <c r="DA668" s="324" t="n">
        <f aca="false">IF('Inputs Q LTM'!DA668="","",'Inputs Q LTM'!DA668)</f>
        <v>40.1545454545455</v>
      </c>
      <c r="DB668" s="372" t="n">
        <f aca="false">IF('Inputs Q LTM'!DB668="","",'Inputs Q LTM'!DB668)</f>
        <v>41.6780303030303</v>
      </c>
      <c r="DC668" s="324" t="n">
        <f aca="false">IF('Inputs Q LTM'!DC668="","",'Inputs Q LTM'!DC668)</f>
        <v>41.1325757575758</v>
      </c>
      <c r="DD668" s="324" t="n">
        <f aca="false">IF('Inputs Q LTM'!DD668="","",'Inputs Q LTM'!DD668)</f>
        <v>36.3174242424242</v>
      </c>
      <c r="DE668" s="324" t="n">
        <f aca="false">IF('Inputs Q LTM'!DE668="","",'Inputs Q LTM'!DE668)</f>
        <v>35.5151515151515</v>
      </c>
      <c r="DF668" s="324" t="n">
        <f aca="false">IF('Inputs Q LTM'!DF668="","",'Inputs Q LTM'!DF668)</f>
        <v>35.7664141414141</v>
      </c>
      <c r="DG668" s="324" t="n">
        <f aca="false">IF('Inputs Q LTM'!DG668="","",'Inputs Q LTM'!DG668)</f>
        <v>38.5098484848485</v>
      </c>
      <c r="DH668" s="324" t="n">
        <f aca="false">IF('Inputs Q LTM'!DH668="","",'Inputs Q LTM'!DH668)</f>
        <v>31.8402800488654</v>
      </c>
      <c r="DI668" s="324" t="n">
        <f aca="false">IF('Inputs Q LTM'!DI668="","",'Inputs Q LTM'!DI668)</f>
        <v>32.4396858417583</v>
      </c>
      <c r="DJ668" s="324" t="n">
        <f aca="false">IF('Inputs Q LTM'!DJ668="","",'Inputs Q LTM'!DJ668)</f>
        <v>40.2463517461869</v>
      </c>
      <c r="DK668" s="324" t="n">
        <f aca="false">IF('Inputs Q LTM'!DK668="","",'Inputs Q LTM'!DK668)</f>
        <v>44.5624822484451</v>
      </c>
      <c r="DL668" s="324" t="n">
        <f aca="false">IF('Inputs Q LTM'!DL668="","",'Inputs Q LTM'!DL668)</f>
        <v>44.0917455671062</v>
      </c>
      <c r="DM668" s="324" t="n">
        <f aca="false">IF('Inputs Q LTM'!DM668="","",'Inputs Q LTM'!DM668)</f>
        <v>43.6135621641728</v>
      </c>
      <c r="DN668" s="324" t="n">
        <f aca="false">IF('Inputs Q LTM'!DN668="","",'Inputs Q LTM'!DN668)</f>
        <v>45.5584937571256</v>
      </c>
      <c r="DO668" s="324" t="n">
        <f aca="false">IF('Inputs Q LTM'!DO668="","",'Inputs Q LTM'!DO668)</f>
        <v>47.8364184449819</v>
      </c>
      <c r="DP668" s="324" t="n">
        <f aca="false">IF('Inputs Q LTM'!DP668="","",'Inputs Q LTM'!DP668)</f>
        <v>45.5584937571256</v>
      </c>
      <c r="DQ668" s="324" t="n">
        <f aca="false">IF('Inputs Q LTM'!DQ668="","",'Inputs Q LTM'!DQ668)</f>
        <v>43.2805690692693</v>
      </c>
      <c r="DR668" s="324" t="n">
        <f aca="false">IF('Inputs Q LTM'!DR668="","",'Inputs Q LTM'!DR668)</f>
        <v>48.276847738397</v>
      </c>
      <c r="DS668" s="324" t="n">
        <f aca="false">IF('Inputs Q LTM'!DS668="","",'Inputs Q LTM'!DS668)</f>
        <v>50.6906901253169</v>
      </c>
      <c r="DT668" s="324" t="n">
        <f aca="false">IF('Inputs Q LTM'!DT668="","",'Inputs Q LTM'!DT668)</f>
        <v>48.276847738397</v>
      </c>
      <c r="DU668" s="324" t="n">
        <f aca="false">IF('Inputs Q LTM'!DU668="","",'Inputs Q LTM'!DU668)</f>
        <v>45.8630053514772</v>
      </c>
      <c r="DV668" s="324" t="n">
        <f aca="false">IF('Inputs Q LTM'!DV668="","",'Inputs Q LTM'!DV668)</f>
        <v>51.2918957801242</v>
      </c>
      <c r="DW668" s="324" t="n">
        <f aca="false">IF('Inputs Q LTM'!DW668="","",'Inputs Q LTM'!DW668)</f>
        <v>53.8564905691304</v>
      </c>
      <c r="DX668" s="324" t="n">
        <f aca="false">IF('Inputs Q LTM'!DX668="","",'Inputs Q LTM'!DX668)</f>
        <v>51.2918957801242</v>
      </c>
      <c r="DY668" s="324" t="n">
        <f aca="false">IF('Inputs Q LTM'!DY668="","",'Inputs Q LTM'!DY668)</f>
        <v>48.727300991118</v>
      </c>
      <c r="DZ668" s="324" t="n">
        <f aca="false">IF('Inputs Q LTM'!DZ668="","",'Inputs Q LTM'!DZ668)</f>
        <v>53.5386895561602</v>
      </c>
      <c r="EA668" s="324" t="n">
        <f aca="false">IF('Inputs Q LTM'!EA668="","",'Inputs Q LTM'!EA668)</f>
        <v>56.2156240339683</v>
      </c>
      <c r="EB668" s="324" t="n">
        <f aca="false">IF('Inputs Q LTM'!EB668="","",'Inputs Q LTM'!EB668)</f>
        <v>53.5386895561602</v>
      </c>
      <c r="EC668" s="324" t="n">
        <f aca="false">IF('Inputs Q LTM'!EC668="","",'Inputs Q LTM'!EC668)</f>
        <v>50.8617550783522</v>
      </c>
      <c r="ED668" s="324" t="n">
        <f aca="false">IF('Inputs Q LTM'!ED668="","",'Inputs Q LTM'!ED668)</f>
        <v>55.4689912506486</v>
      </c>
      <c r="EE668" s="324" t="n">
        <f aca="false">IF('Inputs Q LTM'!EE668="","",'Inputs Q LTM'!EE668)</f>
        <v>58.242440813181</v>
      </c>
      <c r="EF668" s="324" t="n">
        <f aca="false">IF('Inputs Q LTM'!EF668="","",'Inputs Q LTM'!EF668)</f>
        <v>55.4689912506486</v>
      </c>
      <c r="EG668" s="324" t="n">
        <f aca="false">IF('Inputs Q LTM'!EG668="","",'Inputs Q LTM'!EG668)</f>
        <v>52.6955416881161</v>
      </c>
      <c r="EH668" s="324" t="n">
        <f aca="false">IF('Inputs Q LTM'!EH668="","",'Inputs Q LTM'!EH668)</f>
        <v>57.5213554551451</v>
      </c>
      <c r="EI668" s="324" t="n">
        <f aca="false">IF('Inputs Q LTM'!EI668="","",'Inputs Q LTM'!EI668)</f>
        <v>60.3974232279023</v>
      </c>
      <c r="EJ668" s="324" t="n">
        <f aca="false">IF('Inputs Q LTM'!EJ668="","",'Inputs Q LTM'!EJ668)</f>
        <v>57.5213554551451</v>
      </c>
      <c r="EK668" s="324" t="n">
        <f aca="false">IF('Inputs Q LTM'!EK668="","",'Inputs Q LTM'!EK668)</f>
        <v>54.6452876823878</v>
      </c>
      <c r="EL668" s="324" t="n">
        <f aca="false">IF('Inputs Q LTM'!EL668="","",'Inputs Q LTM'!EL668)</f>
        <v>59.5984207825834</v>
      </c>
      <c r="EM668" s="324" t="n">
        <f aca="false">IF('Inputs Q LTM'!EM668="","",'Inputs Q LTM'!EM668)</f>
        <v>62.5783418217126</v>
      </c>
      <c r="EN668" s="324" t="n">
        <f aca="false">IF('Inputs Q LTM'!EN668="","",'Inputs Q LTM'!EN668)</f>
        <v>59.5984207825834</v>
      </c>
      <c r="EO668" s="324" t="n">
        <f aca="false">IF('Inputs Q LTM'!EO668="","",'Inputs Q LTM'!EO668)</f>
        <v>56.6184997434542</v>
      </c>
      <c r="EP668" s="324" t="n">
        <f aca="false">IF('Inputs Q LTM'!EP668="","",'Inputs Q LTM'!EP668)</f>
        <v>62.8404522098251</v>
      </c>
      <c r="EQ668" s="324" t="n">
        <f aca="false">IF('Inputs Q LTM'!EQ668="","",'Inputs Q LTM'!EQ668)</f>
        <v>65.9824748203163</v>
      </c>
      <c r="ER668" s="324" t="n">
        <f aca="false">IF('Inputs Q LTM'!ER668="","",'Inputs Q LTM'!ER668)</f>
        <v>62.8404522098251</v>
      </c>
      <c r="ES668" s="324" t="n">
        <f aca="false">IF('Inputs Q LTM'!ES668="","",'Inputs Q LTM'!ES668)</f>
        <v>59.6984295993338</v>
      </c>
      <c r="ET668" s="324" t="n">
        <f aca="false">IF('Inputs Q LTM'!ET668="","",'Inputs Q LTM'!ET668)</f>
        <v>65.2346057024687</v>
      </c>
      <c r="EU668" s="324" t="n">
        <f aca="false">IF('Inputs Q LTM'!EU668="","",'Inputs Q LTM'!EU668)</f>
        <v>68.4963359875922</v>
      </c>
      <c r="EV668" s="324" t="n">
        <f aca="false">IF('Inputs Q LTM'!EV668="","",'Inputs Q LTM'!EV668)</f>
        <v>65.2346057024687</v>
      </c>
      <c r="EW668" s="324" t="n">
        <f aca="false">IF('Inputs Q LTM'!EW668="","",'Inputs Q LTM'!EW668)</f>
        <v>61.9728754173453</v>
      </c>
      <c r="EX668" s="324" t="n">
        <f aca="false">IF('Inputs Q LTM'!EX668="","",'Inputs Q LTM'!EX668)</f>
        <v>67.7199738624925</v>
      </c>
      <c r="EY668" s="324" t="n">
        <f aca="false">IF('Inputs Q LTM'!EY668="","",'Inputs Q LTM'!EY668)</f>
        <v>71.1059725556171</v>
      </c>
      <c r="EZ668" s="324" t="n">
        <f aca="false">IF('Inputs Q LTM'!EZ668="","",'Inputs Q LTM'!EZ668)</f>
        <v>67.7199738624925</v>
      </c>
      <c r="FA668" s="324" t="n">
        <f aca="false">IF('Inputs Q LTM'!FA668="","",'Inputs Q LTM'!FA668)</f>
        <v>64.3339751693679</v>
      </c>
      <c r="FB668" s="324" t="n">
        <f aca="false">IF('Inputs Q LTM'!FB668="","",'Inputs Q LTM'!FB668)</f>
        <v>70.3000318704022</v>
      </c>
      <c r="FC668" s="324" t="n">
        <f aca="false">IF('Inputs Q LTM'!FC668="","",'Inputs Q LTM'!FC668)</f>
        <v>73.8150334639223</v>
      </c>
      <c r="FD668" s="324" t="n">
        <f aca="false">IF('Inputs Q LTM'!FD668="","",'Inputs Q LTM'!FD668)</f>
        <v>70.3000318704022</v>
      </c>
      <c r="FE668" s="324" t="n">
        <f aca="false">IF('Inputs Q LTM'!FE668="","",'Inputs Q LTM'!FE668)</f>
        <v>66.7850302768821</v>
      </c>
      <c r="FF668" s="324" t="n">
        <f aca="false">IF('Inputs Q LTM'!FF668="","",'Inputs Q LTM'!FF668)</f>
        <v>72.9783873073347</v>
      </c>
      <c r="FG668" s="324" t="n">
        <f aca="false">IF('Inputs Q LTM'!FG668="","",'Inputs Q LTM'!FG668)</f>
        <v>76.6273066727014</v>
      </c>
      <c r="FH668" s="324" t="n">
        <f aca="false">IF('Inputs Q LTM'!FH668="","",'Inputs Q LTM'!FH668)</f>
        <v>72.9783873073347</v>
      </c>
      <c r="FI668" s="324" t="n">
        <f aca="false">IF('Inputs Q LTM'!FI668="","",'Inputs Q LTM'!FI668)</f>
        <v>69.329467941968</v>
      </c>
      <c r="FJ668" s="324" t="n">
        <f aca="false">IF('Inputs Q LTM'!FJ668="","",'Inputs Q LTM'!FJ668)</f>
        <v>75.7587851993798</v>
      </c>
      <c r="FK668" s="324" t="n">
        <f aca="false">IF('Inputs Q LTM'!FK668="","",'Inputs Q LTM'!FK668)</f>
        <v>79.5467244593488</v>
      </c>
      <c r="FL668" s="324" t="n">
        <f aca="false">IF('Inputs Q LTM'!FL668="","",'Inputs Q LTM'!FL668)</f>
        <v>75.7587851993798</v>
      </c>
      <c r="FM668" s="324" t="n">
        <f aca="false">IF('Inputs Q LTM'!FM668="","",'Inputs Q LTM'!FM668)</f>
        <v>71.9708459394108</v>
      </c>
      <c r="FN668" s="324" t="n">
        <f aca="false">IF('Inputs Q LTM'!FN668="","",'Inputs Q LTM'!FN668)</f>
        <v>78.6451132540843</v>
      </c>
      <c r="FO668" s="324" t="n">
        <f aca="false">IF('Inputs Q LTM'!FO668="","",'Inputs Q LTM'!FO668)</f>
        <v>82.5773689167885</v>
      </c>
      <c r="FP668" s="324" t="n">
        <f aca="false">IF('Inputs Q LTM'!FP668="","",'Inputs Q LTM'!FP668)</f>
        <v>78.6451132540843</v>
      </c>
      <c r="FQ668" s="324" t="n">
        <f aca="false">IF('Inputs Q LTM'!FQ668="","",'Inputs Q LTM'!FQ668)</f>
        <v>74.7128575913801</v>
      </c>
      <c r="FR668" s="324" t="n">
        <f aca="false">IF('Inputs Q LTM'!FR668="","",'Inputs Q LTM'!FR668)</f>
        <v>81.641407296462</v>
      </c>
      <c r="FS668" s="324" t="n">
        <f aca="false">IF('Inputs Q LTM'!FS668="","",'Inputs Q LTM'!FS668)</f>
        <v>85.7234776612851</v>
      </c>
      <c r="FT668" s="324" t="n">
        <f aca="false">IF('Inputs Q LTM'!FT668="","",'Inputs Q LTM'!FT668)</f>
        <v>81.641407296462</v>
      </c>
      <c r="FU668" s="324" t="n">
        <f aca="false">IF('Inputs Q LTM'!FU668="","",'Inputs Q LTM'!FU668)</f>
        <v>77.5593369316389</v>
      </c>
      <c r="FV668" s="324" t="n">
        <f aca="false">IF('Inputs Q LTM'!FV668="","",'Inputs Q LTM'!FV668)</f>
        <v>84.7518569121096</v>
      </c>
      <c r="FW668" s="324" t="n">
        <f aca="false">IF('Inputs Q LTM'!FW668="","",'Inputs Q LTM'!FW668)</f>
        <v>88.989449757715</v>
      </c>
      <c r="FX668" s="324" t="n">
        <f aca="false">IF('Inputs Q LTM'!FX668="","",'Inputs Q LTM'!FX668)</f>
        <v>84.7518569121096</v>
      </c>
      <c r="FY668" s="324" t="n">
        <f aca="false">IF('Inputs Q LTM'!FY668="","",'Inputs Q LTM'!FY668)</f>
        <v>80.5142640665041</v>
      </c>
      <c r="FZ668" s="324" t="n">
        <f aca="false">IF('Inputs Q LTM'!FZ668="","",'Inputs Q LTM'!FZ668)</f>
        <v>87.9808113053187</v>
      </c>
      <c r="GA668" s="324" t="n">
        <f aca="false">IF('Inputs Q LTM'!GA668="","",'Inputs Q LTM'!GA668)</f>
        <v>92.3798518705846</v>
      </c>
      <c r="GB668" s="324" t="n">
        <f aca="false">IF('Inputs Q LTM'!GB668="","",'Inputs Q LTM'!GB668)</f>
        <v>87.9808113053187</v>
      </c>
      <c r="GC668" s="324" t="n">
        <f aca="false">IF('Inputs Q LTM'!GC668="","",'Inputs Q LTM'!GC668)</f>
        <v>83.5817707400527</v>
      </c>
      <c r="GD668" s="324" t="n">
        <f aca="false">IF('Inputs Q LTM'!GD668="","",'Inputs Q LTM'!GD668)</f>
        <v>91.3327853803766</v>
      </c>
      <c r="GE668" s="324" t="n">
        <f aca="false">IF('Inputs Q LTM'!GE668="","",'Inputs Q LTM'!GE668)</f>
        <v>95.8994246493954</v>
      </c>
      <c r="GF668" s="324" t="n">
        <f aca="false">IF('Inputs Q LTM'!GF668="","",'Inputs Q LTM'!GF668)</f>
        <v>91.3327853803766</v>
      </c>
      <c r="GG668" s="324" t="n">
        <f aca="false">IF('Inputs Q LTM'!GG668="","",'Inputs Q LTM'!GG668)</f>
        <v>86.7661461113577</v>
      </c>
      <c r="GH668" s="324" t="n">
        <f aca="false">IF('Inputs Q LTM'!GH668="","",'Inputs Q LTM'!GH668)</f>
        <v>92.2027055489218</v>
      </c>
      <c r="GI668" s="324" t="n">
        <f aca="false">IF('Inputs Q LTM'!GI668="","",'Inputs Q LTM'!GI668)</f>
        <v>93.0726257174669</v>
      </c>
      <c r="GJ668" s="324" t="n">
        <f aca="false">IF('Inputs Q LTM'!GJ668="","",'Inputs Q LTM'!GJ668)</f>
        <v>93.9425458860121</v>
      </c>
      <c r="GK668" s="324" t="n">
        <f aca="false">IF('Inputs Q LTM'!GK668="","",'Inputs Q LTM'!GK668)</f>
        <v>94.8124660545572</v>
      </c>
      <c r="GL668" s="324" t="n">
        <f aca="false">IF('Inputs Q LTM'!GL668="","",'Inputs Q LTM'!GL668)</f>
        <v>95.7155292438256</v>
      </c>
      <c r="GM668" s="324" t="n">
        <f aca="false">IF('Inputs Q LTM'!GM668="","",'Inputs Q LTM'!GM668)</f>
        <v>96.6185924330939</v>
      </c>
      <c r="GN668" s="324" t="n">
        <f aca="false">IF('Inputs Q LTM'!GN668="","",'Inputs Q LTM'!GN668)</f>
        <v>97.5216556223622</v>
      </c>
      <c r="GO668" s="324" t="n">
        <f aca="false">IF('Inputs Q LTM'!GO668="","",'Inputs Q LTM'!GO668)</f>
        <v>98.4247188116306</v>
      </c>
      <c r="GP668" s="324" t="n">
        <f aca="false">IF('Inputs Q LTM'!GP668="","",'Inputs Q LTM'!GP668)</f>
        <v>99.3621877349863</v>
      </c>
      <c r="GQ668" s="324" t="n">
        <f aca="false">IF('Inputs Q LTM'!GQ668="","",'Inputs Q LTM'!GQ668)</f>
        <v>100.299656658342</v>
      </c>
      <c r="GR668" s="324" t="n">
        <f aca="false">IF('Inputs Q LTM'!GR668="","",'Inputs Q LTM'!GR668)</f>
        <v>101.237125581698</v>
      </c>
      <c r="GS668" s="324" t="n">
        <f aca="false">IF('Inputs Q LTM'!GS668="","",'Inputs Q LTM'!GS668)</f>
        <v>102.174594505054</v>
      </c>
      <c r="GT668" s="324" t="n">
        <f aca="false">IF('Inputs Q LTM'!GT668="","",'Inputs Q LTM'!GT668)</f>
        <v>103.147779983879</v>
      </c>
      <c r="GU668" s="324" t="n">
        <f aca="false">IF('Inputs Q LTM'!GU668="","",'Inputs Q LTM'!GU668)</f>
        <v>104.120965462705</v>
      </c>
      <c r="GV668" s="324" t="n">
        <f aca="false">IF('Inputs Q LTM'!GV668="","",'Inputs Q LTM'!GV668)</f>
        <v>105.09415094153</v>
      </c>
      <c r="GW668" s="324" t="n">
        <f aca="false">IF('Inputs Q LTM'!GW668="","",'Inputs Q LTM'!GW668)</f>
        <v>106.067336420356</v>
      </c>
      <c r="GX668" s="324" t="n">
        <f aca="false">IF('Inputs Q LTM'!GX668="","",'Inputs Q LTM'!GX668)</f>
        <v>107.077599216915</v>
      </c>
      <c r="GY668" s="324" t="n">
        <f aca="false">IF('Inputs Q LTM'!GY668="","",'Inputs Q LTM'!GY668)</f>
        <v>108.087862013474</v>
      </c>
      <c r="GZ668" s="324" t="n">
        <f aca="false">IF('Inputs Q LTM'!GZ668="","",'Inputs Q LTM'!GZ668)</f>
        <v>109.098124810034</v>
      </c>
      <c r="HA668" s="324" t="n">
        <f aca="false">IF('Inputs Q LTM'!HA668="","",'Inputs Q LTM'!HA668)</f>
        <v>110.108387606593</v>
      </c>
    </row>
    <row r="669" customFormat="false" ht="15" hidden="false" customHeight="false" outlineLevel="0" collapsed="false">
      <c r="A669" s="48" t="s">
        <v>99</v>
      </c>
      <c r="B669" s="201" t="s">
        <v>184</v>
      </c>
      <c r="C669" s="201"/>
      <c r="D669" s="201" t="s">
        <v>101</v>
      </c>
      <c r="E669" s="52"/>
      <c r="F669" s="19" t="s">
        <v>587</v>
      </c>
      <c r="G669" s="52" t="s">
        <v>103</v>
      </c>
      <c r="H669" s="246"/>
      <c r="I669" s="246"/>
      <c r="BJ669" s="321" t="n">
        <f aca="false">IF('Inputs Q LTM'!BJ669="","",'Inputs Q LTM'!BJ669)</f>
        <v>998.12720503824</v>
      </c>
      <c r="BK669" s="321" t="n">
        <f aca="false">IF('Inputs Q LTM'!BK669="","",'Inputs Q LTM'!BK669)</f>
        <v>971.610909404762</v>
      </c>
      <c r="BL669" s="321" t="n">
        <f aca="false">IF('Inputs Q LTM'!BL669="","",'Inputs Q LTM'!BL669)</f>
        <v>860.754079211306</v>
      </c>
      <c r="BM669" s="321" t="n">
        <f aca="false">IF('Inputs Q LTM'!BM669="","",'Inputs Q LTM'!BM669)</f>
        <v>827.871804834782</v>
      </c>
      <c r="BN669" s="321" t="n">
        <f aca="false">IF('Inputs Q LTM'!BN669="","",'Inputs Q LTM'!BN669)</f>
        <v>751.962188922222</v>
      </c>
      <c r="BO669" s="321" t="n">
        <f aca="false">IF('Inputs Q LTM'!BO669="","",'Inputs Q LTM'!BO669)</f>
        <v>776.960061780303</v>
      </c>
      <c r="BP669" s="321" t="n">
        <f aca="false">IF('Inputs Q LTM'!BP669="","",'Inputs Q LTM'!BP669)</f>
        <v>770.127300164941</v>
      </c>
      <c r="BQ669" s="321" t="n">
        <f aca="false">IF('Inputs Q LTM'!BQ669="","",'Inputs Q LTM'!BQ669)</f>
        <v>807.857678909091</v>
      </c>
      <c r="BR669" s="321" t="n">
        <f aca="false">IF('Inputs Q LTM'!BR669="","",'Inputs Q LTM'!BR669)</f>
        <v>773.519865649206</v>
      </c>
      <c r="BS669" s="321" t="n">
        <f aca="false">IF('Inputs Q LTM'!BS669="","",'Inputs Q LTM'!BS669)</f>
        <v>801.704471911977</v>
      </c>
      <c r="BT669" s="321" t="n">
        <f aca="false">IF('Inputs Q LTM'!BT669="","",'Inputs Q LTM'!BT669)</f>
        <v>809.878731942092</v>
      </c>
      <c r="BU669" s="321" t="n">
        <f aca="false">IF('Inputs Q LTM'!BU669="","",'Inputs Q LTM'!BU669)</f>
        <v>904.02097324026</v>
      </c>
      <c r="BV669" s="321" t="n">
        <f aca="false">IF('Inputs Q LTM'!BV669="","",'Inputs Q LTM'!BV669)</f>
        <v>883.871574020751</v>
      </c>
      <c r="BW669" s="321" t="n">
        <f aca="false">IF('Inputs Q LTM'!BW669="","",'Inputs Q LTM'!BW669)</f>
        <v>835.419453570707</v>
      </c>
      <c r="BX669" s="321" t="n">
        <f aca="false">IF('Inputs Q LTM'!BX669="","",'Inputs Q LTM'!BX669)</f>
        <v>868.654655848861</v>
      </c>
      <c r="BY669" s="321" t="n">
        <f aca="false">IF('Inputs Q LTM'!BY669="","",'Inputs Q LTM'!BY669)</f>
        <v>912.651427825397</v>
      </c>
      <c r="BZ669" s="321" t="n">
        <f aca="false">IF('Inputs Q LTM'!BZ669="","",'Inputs Q LTM'!BZ669)</f>
        <v>826.453314014217</v>
      </c>
      <c r="CA669" s="321" t="n">
        <f aca="false">IF('Inputs Q LTM'!CA669="","",'Inputs Q LTM'!CA669)</f>
        <v>810.799690129545</v>
      </c>
      <c r="CB669" s="321" t="n">
        <f aca="false">IF('Inputs Q LTM'!CB669="","",'Inputs Q LTM'!CB669)</f>
        <v>846.03415636166</v>
      </c>
      <c r="CC669" s="321" t="n">
        <f aca="false">IF('Inputs Q LTM'!CC669="","",'Inputs Q LTM'!CC669)</f>
        <v>853.771029</v>
      </c>
      <c r="CD669" s="321" t="n">
        <f aca="false">IF('Inputs Q LTM'!CD669="","",'Inputs Q LTM'!CD669)</f>
        <v>833.191607666667</v>
      </c>
      <c r="CE669" s="321" t="n">
        <f aca="false">IF('Inputs Q LTM'!CE669="","",'Inputs Q LTM'!CE669)</f>
        <v>824.592786</v>
      </c>
      <c r="CF669" s="321" t="n">
        <f aca="false">IF('Inputs Q LTM'!CF669="","",'Inputs Q LTM'!CF669)</f>
        <v>871.951806666667</v>
      </c>
      <c r="CG669" s="321" t="n">
        <f aca="false">IF('Inputs Q LTM'!CG669="","",'Inputs Q LTM'!CG669)</f>
        <v>906.692715666667</v>
      </c>
      <c r="CH669" s="321" t="n">
        <f aca="false">IF('Inputs Q LTM'!CH669="","",'Inputs Q LTM'!CH669)</f>
        <v>897.916064</v>
      </c>
      <c r="CI669" s="321" t="n">
        <f aca="false">IF('Inputs Q LTM'!CI669="","",'Inputs Q LTM'!CI669)</f>
        <v>801.884933</v>
      </c>
      <c r="CJ669" s="321" t="n">
        <f aca="false">IF('Inputs Q LTM'!CJ669="","",'Inputs Q LTM'!CJ669)</f>
        <v>920.89299</v>
      </c>
      <c r="CK669" s="321" t="n">
        <f aca="false">IF('Inputs Q LTM'!CK669="","",'Inputs Q LTM'!CK669)</f>
        <v>1026.48643533333</v>
      </c>
      <c r="CL669" s="321" t="n">
        <f aca="false">IF('Inputs Q LTM'!CL669="","",'Inputs Q LTM'!CL669)</f>
        <v>1216.87764833333</v>
      </c>
      <c r="CM669" s="321" t="n">
        <f aca="false">IF('Inputs Q LTM'!CM669="","",'Inputs Q LTM'!CM669)</f>
        <v>1481.80848233333</v>
      </c>
      <c r="CN669" s="321" t="n">
        <f aca="false">IF('Inputs Q LTM'!CN669="","",'Inputs Q LTM'!CN669)</f>
        <v>1534.970025</v>
      </c>
      <c r="CO669" s="321" t="n">
        <f aca="false">IF('Inputs Q LTM'!CO669="","",'Inputs Q LTM'!CO669)</f>
        <v>1802.65467166667</v>
      </c>
      <c r="CP669" s="321" t="n">
        <f aca="false">IF('Inputs Q LTM'!CP669="","",'Inputs Q LTM'!CP669)</f>
        <v>1908.73276</v>
      </c>
      <c r="CQ669" s="321" t="n">
        <f aca="false">IF('Inputs Q LTM'!CQ669="","",'Inputs Q LTM'!CQ669)</f>
        <v>2161.05810409755</v>
      </c>
      <c r="CR669" s="321" t="n">
        <f aca="false">IF('Inputs Q LTM'!CR669="","",'Inputs Q LTM'!CR669)</f>
        <v>1556.24651416667</v>
      </c>
      <c r="CS669" s="321" t="n">
        <f aca="false">IF('Inputs Q LTM'!CS669="","",'Inputs Q LTM'!CS669)</f>
        <v>1343.923721375</v>
      </c>
      <c r="CT669" s="321" t="n">
        <f aca="false">IF('Inputs Q LTM'!CT669="","",'Inputs Q LTM'!CT669)</f>
        <v>1121.625</v>
      </c>
      <c r="CU669" s="321" t="n">
        <f aca="false">IF('Inputs Q LTM'!CU669="","",'Inputs Q LTM'!CU669)</f>
        <v>939.916666666667</v>
      </c>
      <c r="CV669" s="321" t="n">
        <f aca="false">IF('Inputs Q LTM'!CV669="","",'Inputs Q LTM'!CV669)</f>
        <v>1050</v>
      </c>
      <c r="CW669" s="321" t="n">
        <f aca="false">IF('Inputs Q LTM'!CW669="","",'Inputs Q LTM'!CW669)</f>
        <v>1011.83333333333</v>
      </c>
      <c r="CX669" s="321" t="n">
        <f aca="false">IF('Inputs Q LTM'!CX669="","",'Inputs Q LTM'!CX669)</f>
        <v>954</v>
      </c>
      <c r="CY669" s="321" t="n">
        <f aca="false">IF('Inputs Q LTM'!CY669="","",'Inputs Q LTM'!CY669)</f>
        <v>1057.5</v>
      </c>
      <c r="CZ669" s="321" t="n">
        <f aca="false">IF('Inputs Q LTM'!CZ669="","",'Inputs Q LTM'!CZ669)</f>
        <v>1066</v>
      </c>
      <c r="DA669" s="321" t="n">
        <f aca="false">IF('Inputs Q LTM'!DA669="","",'Inputs Q LTM'!DA669)</f>
        <v>1154.75</v>
      </c>
      <c r="DB669" s="391" t="n">
        <f aca="false">IF('Inputs Q LTM'!DB669="","",'Inputs Q LTM'!DB669)</f>
        <v>1130.18241666667</v>
      </c>
      <c r="DC669" s="321" t="n">
        <f aca="false">IF('Inputs Q LTM'!DC669="","",'Inputs Q LTM'!DC669)</f>
        <v>1249.24538333333</v>
      </c>
      <c r="DD669" s="321" t="n">
        <f aca="false">IF('Inputs Q LTM'!DD669="","",'Inputs Q LTM'!DD669)</f>
        <v>1234.50516666667</v>
      </c>
      <c r="DE669" s="321" t="n">
        <f aca="false">IF('Inputs Q LTM'!DE669="","",'Inputs Q LTM'!DE669)</f>
        <v>1281.25978333333</v>
      </c>
      <c r="DF669" s="321" t="n">
        <f aca="false">IF('Inputs Q LTM'!DF669="","",'Inputs Q LTM'!DF669)</f>
        <v>1277.883465</v>
      </c>
      <c r="DG669" s="321" t="n">
        <f aca="false">IF('Inputs Q LTM'!DG669="","",'Inputs Q LTM'!DG669)</f>
        <v>1467.46940833333</v>
      </c>
      <c r="DH669" s="321" t="n">
        <f aca="false">IF('Inputs Q LTM'!DH669="","",'Inputs Q LTM'!DH669)</f>
        <v>1472.70030225779</v>
      </c>
      <c r="DI669" s="321" t="n">
        <f aca="false">IF('Inputs Q LTM'!DI669="","",'Inputs Q LTM'!DI669)</f>
        <v>1433.61582908894</v>
      </c>
      <c r="DJ669" s="321" t="n">
        <f aca="false">IF('Inputs Q LTM'!DJ669="","",'Inputs Q LTM'!DJ669)</f>
        <v>1476.60202724315</v>
      </c>
      <c r="DK669" s="321" t="n">
        <f aca="false">IF('Inputs Q LTM'!DK669="","",'Inputs Q LTM'!DK669)</f>
        <v>1489.58348173999</v>
      </c>
      <c r="DL669" s="321" t="n">
        <f aca="false">IF('Inputs Q LTM'!DL669="","",'Inputs Q LTM'!DL669)</f>
        <v>1465.00211393687</v>
      </c>
      <c r="DM669" s="321" t="n">
        <f aca="false">IF('Inputs Q LTM'!DM669="","",'Inputs Q LTM'!DM669)</f>
        <v>1441.77278128216</v>
      </c>
      <c r="DN669" s="321" t="n">
        <f aca="false">IF('Inputs Q LTM'!DN669="","",'Inputs Q LTM'!DN669)</f>
        <v>1549.43244047756</v>
      </c>
      <c r="DO669" s="321" t="n">
        <f aca="false">IF('Inputs Q LTM'!DO669="","",'Inputs Q LTM'!DO669)</f>
        <v>1549.43244047756</v>
      </c>
      <c r="DP669" s="321" t="n">
        <f aca="false">IF('Inputs Q LTM'!DP669="","",'Inputs Q LTM'!DP669)</f>
        <v>1401.86744614636</v>
      </c>
      <c r="DQ669" s="321" t="n">
        <f aca="false">IF('Inputs Q LTM'!DQ669="","",'Inputs Q LTM'!DQ669)</f>
        <v>1401.86744614636</v>
      </c>
      <c r="DR669" s="321" t="n">
        <f aca="false">IF('Inputs Q LTM'!DR669="","",'Inputs Q LTM'!DR669)</f>
        <v>1557.0127848544</v>
      </c>
      <c r="DS669" s="321" t="n">
        <f aca="false">IF('Inputs Q LTM'!DS669="","",'Inputs Q LTM'!DS669)</f>
        <v>1557.0127848544</v>
      </c>
      <c r="DT669" s="321" t="n">
        <f aca="false">IF('Inputs Q LTM'!DT669="","",'Inputs Q LTM'!DT669)</f>
        <v>1408.72585296351</v>
      </c>
      <c r="DU669" s="321" t="n">
        <f aca="false">IF('Inputs Q LTM'!DU669="","",'Inputs Q LTM'!DU669)</f>
        <v>1408.72585296351</v>
      </c>
      <c r="DV669" s="321" t="n">
        <f aca="false">IF('Inputs Q LTM'!DV669="","",'Inputs Q LTM'!DV669)</f>
        <v>1577.78670895513</v>
      </c>
      <c r="DW669" s="321" t="n">
        <f aca="false">IF('Inputs Q LTM'!DW669="","",'Inputs Q LTM'!DW669)</f>
        <v>1577.78670895513</v>
      </c>
      <c r="DX669" s="321" t="n">
        <f aca="false">IF('Inputs Q LTM'!DX669="","",'Inputs Q LTM'!DX669)</f>
        <v>1427.52130810226</v>
      </c>
      <c r="DY669" s="321" t="n">
        <f aca="false">IF('Inputs Q LTM'!DY669="","",'Inputs Q LTM'!DY669)</f>
        <v>1427.52130810226</v>
      </c>
      <c r="DZ669" s="321" t="n">
        <f aca="false">IF('Inputs Q LTM'!DZ669="","",'Inputs Q LTM'!DZ669)</f>
        <v>1604.1818851389</v>
      </c>
      <c r="EA669" s="321" t="n">
        <f aca="false">IF('Inputs Q LTM'!EA669="","",'Inputs Q LTM'!EA669)</f>
        <v>1604.1818851389</v>
      </c>
      <c r="EB669" s="321" t="n">
        <f aca="false">IF('Inputs Q LTM'!EB669="","",'Inputs Q LTM'!EB669)</f>
        <v>1451.40265798281</v>
      </c>
      <c r="EC669" s="321" t="n">
        <f aca="false">IF('Inputs Q LTM'!EC669="","",'Inputs Q LTM'!EC669)</f>
        <v>1451.40265798281</v>
      </c>
      <c r="ED669" s="321" t="n">
        <f aca="false">IF('Inputs Q LTM'!ED669="","",'Inputs Q LTM'!ED669)</f>
        <v>1630.21930919007</v>
      </c>
      <c r="EE669" s="321" t="n">
        <f aca="false">IF('Inputs Q LTM'!EE669="","",'Inputs Q LTM'!EE669)</f>
        <v>1630.21930919007</v>
      </c>
      <c r="EF669" s="321" t="n">
        <f aca="false">IF('Inputs Q LTM'!EF669="","",'Inputs Q LTM'!EF669)</f>
        <v>1474.96032736244</v>
      </c>
      <c r="EG669" s="321" t="n">
        <f aca="false">IF('Inputs Q LTM'!EG669="","",'Inputs Q LTM'!EG669)</f>
        <v>1474.96032736244</v>
      </c>
      <c r="EH669" s="321" t="n">
        <f aca="false">IF('Inputs Q LTM'!EH669="","",'Inputs Q LTM'!EH669)</f>
        <v>1656.35895629907</v>
      </c>
      <c r="EI669" s="321" t="n">
        <f aca="false">IF('Inputs Q LTM'!EI669="","",'Inputs Q LTM'!EI669)</f>
        <v>1656.35895629907</v>
      </c>
      <c r="EJ669" s="321" t="n">
        <f aca="false">IF('Inputs Q LTM'!EJ669="","",'Inputs Q LTM'!EJ669)</f>
        <v>1498.61048427059</v>
      </c>
      <c r="EK669" s="321" t="n">
        <f aca="false">IF('Inputs Q LTM'!EK669="","",'Inputs Q LTM'!EK669)</f>
        <v>1498.61048427059</v>
      </c>
      <c r="EL669" s="321" t="n">
        <f aca="false">IF('Inputs Q LTM'!EL669="","",'Inputs Q LTM'!EL669)</f>
        <v>1683.07552248689</v>
      </c>
      <c r="EM669" s="321" t="n">
        <f aca="false">IF('Inputs Q LTM'!EM669="","",'Inputs Q LTM'!EM669)</f>
        <v>1683.07552248689</v>
      </c>
      <c r="EN669" s="321" t="n">
        <f aca="false">IF('Inputs Q LTM'!EN669="","",'Inputs Q LTM'!EN669)</f>
        <v>1522.78261558338</v>
      </c>
      <c r="EO669" s="321" t="n">
        <f aca="false">IF('Inputs Q LTM'!EO669="","",'Inputs Q LTM'!EO669)</f>
        <v>1522.78261558338</v>
      </c>
      <c r="EP669" s="321" t="n">
        <f aca="false">IF('Inputs Q LTM'!EP669="","",'Inputs Q LTM'!EP669)</f>
        <v>1743.4812530307</v>
      </c>
      <c r="EQ669" s="321" t="n">
        <f aca="false">IF('Inputs Q LTM'!EQ669="","",'Inputs Q LTM'!EQ669)</f>
        <v>1743.4812530307</v>
      </c>
      <c r="ER669" s="321" t="n">
        <f aca="false">IF('Inputs Q LTM'!ER669="","",'Inputs Q LTM'!ER669)</f>
        <v>1577.43541940873</v>
      </c>
      <c r="ES669" s="321" t="n">
        <f aca="false">IF('Inputs Q LTM'!ES669="","",'Inputs Q LTM'!ES669)</f>
        <v>1577.43541940873</v>
      </c>
      <c r="ET669" s="321" t="n">
        <f aca="false">IF('Inputs Q LTM'!ET669="","",'Inputs Q LTM'!ET669)</f>
        <v>1769.63347182616</v>
      </c>
      <c r="EU669" s="321" t="n">
        <f aca="false">IF('Inputs Q LTM'!EU669="","",'Inputs Q LTM'!EU669)</f>
        <v>1769.63347182616</v>
      </c>
      <c r="EV669" s="321" t="n">
        <f aca="false">IF('Inputs Q LTM'!EV669="","",'Inputs Q LTM'!EV669)</f>
        <v>1601.09695069986</v>
      </c>
      <c r="EW669" s="321" t="n">
        <f aca="false">IF('Inputs Q LTM'!EW669="","",'Inputs Q LTM'!EW669)</f>
        <v>1601.09695069986</v>
      </c>
      <c r="EX669" s="321" t="n">
        <f aca="false">IF('Inputs Q LTM'!EX669="","",'Inputs Q LTM'!EX669)</f>
        <v>1796.17797390355</v>
      </c>
      <c r="EY669" s="321" t="n">
        <f aca="false">IF('Inputs Q LTM'!EY669="","",'Inputs Q LTM'!EY669)</f>
        <v>1796.17797390355</v>
      </c>
      <c r="EZ669" s="321" t="n">
        <f aca="false">IF('Inputs Q LTM'!EZ669="","",'Inputs Q LTM'!EZ669)</f>
        <v>1625.11340496036</v>
      </c>
      <c r="FA669" s="321" t="n">
        <f aca="false">IF('Inputs Q LTM'!FA669="","",'Inputs Q LTM'!FA669)</f>
        <v>1625.11340496036</v>
      </c>
      <c r="FB669" s="321" t="n">
        <f aca="false">IF('Inputs Q LTM'!FB669="","",'Inputs Q LTM'!FB669)</f>
        <v>1823.12064351211</v>
      </c>
      <c r="FC669" s="321" t="n">
        <f aca="false">IF('Inputs Q LTM'!FC669="","",'Inputs Q LTM'!FC669)</f>
        <v>1823.12064351211</v>
      </c>
      <c r="FD669" s="321" t="n">
        <f aca="false">IF('Inputs Q LTM'!FD669="","",'Inputs Q LTM'!FD669)</f>
        <v>1649.49010603476</v>
      </c>
      <c r="FE669" s="321" t="n">
        <f aca="false">IF('Inputs Q LTM'!FE669="","",'Inputs Q LTM'!FE669)</f>
        <v>1649.49010603476</v>
      </c>
      <c r="FF669" s="321" t="n">
        <f aca="false">IF('Inputs Q LTM'!FF669="","",'Inputs Q LTM'!FF669)</f>
        <v>1850.46745316479</v>
      </c>
      <c r="FG669" s="321" t="n">
        <f aca="false">IF('Inputs Q LTM'!FG669="","",'Inputs Q LTM'!FG669)</f>
        <v>1850.46745316479</v>
      </c>
      <c r="FH669" s="321" t="n">
        <f aca="false">IF('Inputs Q LTM'!FH669="","",'Inputs Q LTM'!FH669)</f>
        <v>1674.23245762528</v>
      </c>
      <c r="FI669" s="321" t="n">
        <f aca="false">IF('Inputs Q LTM'!FI669="","",'Inputs Q LTM'!FI669)</f>
        <v>1674.23245762528</v>
      </c>
      <c r="FJ669" s="321" t="n">
        <f aca="false">IF('Inputs Q LTM'!FJ669="","",'Inputs Q LTM'!FJ669)</f>
        <v>1878.22446496226</v>
      </c>
      <c r="FK669" s="321" t="n">
        <f aca="false">IF('Inputs Q LTM'!FK669="","",'Inputs Q LTM'!FK669)</f>
        <v>1878.22446496226</v>
      </c>
      <c r="FL669" s="321" t="n">
        <f aca="false">IF('Inputs Q LTM'!FL669="","",'Inputs Q LTM'!FL669)</f>
        <v>1699.34594448966</v>
      </c>
      <c r="FM669" s="321" t="n">
        <f aca="false">IF('Inputs Q LTM'!FM669="","",'Inputs Q LTM'!FM669)</f>
        <v>1699.34594448966</v>
      </c>
      <c r="FN669" s="321" t="n">
        <f aca="false">IF('Inputs Q LTM'!FN669="","",'Inputs Q LTM'!FN669)</f>
        <v>1906.39783193669</v>
      </c>
      <c r="FO669" s="321" t="n">
        <f aca="false">IF('Inputs Q LTM'!FO669="","",'Inputs Q LTM'!FO669)</f>
        <v>1906.39783193669</v>
      </c>
      <c r="FP669" s="321" t="n">
        <f aca="false">IF('Inputs Q LTM'!FP669="","",'Inputs Q LTM'!FP669)</f>
        <v>1724.83613365701</v>
      </c>
      <c r="FQ669" s="321" t="n">
        <f aca="false">IF('Inputs Q LTM'!FQ669="","",'Inputs Q LTM'!FQ669)</f>
        <v>1724.83613365701</v>
      </c>
      <c r="FR669" s="321" t="n">
        <f aca="false">IF('Inputs Q LTM'!FR669="","",'Inputs Q LTM'!FR669)</f>
        <v>1934.99379941574</v>
      </c>
      <c r="FS669" s="321" t="n">
        <f aca="false">IF('Inputs Q LTM'!FS669="","",'Inputs Q LTM'!FS669)</f>
        <v>1934.99379941574</v>
      </c>
      <c r="FT669" s="321" t="n">
        <f aca="false">IF('Inputs Q LTM'!FT669="","",'Inputs Q LTM'!FT669)</f>
        <v>1750.70867566186</v>
      </c>
      <c r="FU669" s="321" t="n">
        <f aca="false">IF('Inputs Q LTM'!FU669="","",'Inputs Q LTM'!FU669)</f>
        <v>1750.70867566186</v>
      </c>
      <c r="FV669" s="321" t="n">
        <f aca="false">IF('Inputs Q LTM'!FV669="","",'Inputs Q LTM'!FV669)</f>
        <v>1964.01870640698</v>
      </c>
      <c r="FW669" s="321" t="n">
        <f aca="false">IF('Inputs Q LTM'!FW669="","",'Inputs Q LTM'!FW669)</f>
        <v>1964.01870640698</v>
      </c>
      <c r="FX669" s="321" t="n">
        <f aca="false">IF('Inputs Q LTM'!FX669="","",'Inputs Q LTM'!FX669)</f>
        <v>1776.96930579679</v>
      </c>
      <c r="FY669" s="321" t="n">
        <f aca="false">IF('Inputs Q LTM'!FY669="","",'Inputs Q LTM'!FY669)</f>
        <v>1776.96930579679</v>
      </c>
      <c r="FZ669" s="321" t="n">
        <f aca="false">IF('Inputs Q LTM'!FZ669="","",'Inputs Q LTM'!FZ669)</f>
        <v>1993.47898700308</v>
      </c>
      <c r="GA669" s="321" t="n">
        <f aca="false">IF('Inputs Q LTM'!GA669="","",'Inputs Q LTM'!GA669)</f>
        <v>1993.47898700308</v>
      </c>
      <c r="GB669" s="321" t="n">
        <f aca="false">IF('Inputs Q LTM'!GB669="","",'Inputs Q LTM'!GB669)</f>
        <v>1803.62384538374</v>
      </c>
      <c r="GC669" s="321" t="n">
        <f aca="false">IF('Inputs Q LTM'!GC669="","",'Inputs Q LTM'!GC669)</f>
        <v>1803.62384538374</v>
      </c>
      <c r="GD669" s="321" t="n">
        <f aca="false">IF('Inputs Q LTM'!GD669="","",'Inputs Q LTM'!GD669)</f>
        <v>2023.38117180813</v>
      </c>
      <c r="GE669" s="321" t="n">
        <f aca="false">IF('Inputs Q LTM'!GE669="","",'Inputs Q LTM'!GE669)</f>
        <v>2023.38117180813</v>
      </c>
      <c r="GF669" s="321" t="n">
        <f aca="false">IF('Inputs Q LTM'!GF669="","",'Inputs Q LTM'!GF669)</f>
        <v>1830.6782030645</v>
      </c>
      <c r="GG669" s="321" t="n">
        <f aca="false">IF('Inputs Q LTM'!GG669="","",'Inputs Q LTM'!GG669)</f>
        <v>1830.6782030645</v>
      </c>
      <c r="GH669" s="321" t="n">
        <f aca="false">IF('Inputs Q LTM'!GH669="","",'Inputs Q LTM'!GH669)</f>
        <v>1934.2560487642</v>
      </c>
      <c r="GI669" s="321" t="n">
        <f aca="false">IF('Inputs Q LTM'!GI669="","",'Inputs Q LTM'!GI669)</f>
        <v>1941.48241009209</v>
      </c>
      <c r="GJ669" s="321" t="n">
        <f aca="false">IF('Inputs Q LTM'!GJ669="","",'Inputs Q LTM'!GJ669)</f>
        <v>1948.70877141997</v>
      </c>
      <c r="GK669" s="321" t="n">
        <f aca="false">IF('Inputs Q LTM'!GK669="","",'Inputs Q LTM'!GK669)</f>
        <v>1955.93513274786</v>
      </c>
      <c r="GL669" s="321" t="n">
        <f aca="false">IF('Inputs Q LTM'!GL669="","",'Inputs Q LTM'!GL669)</f>
        <v>1963.26988949566</v>
      </c>
      <c r="GM669" s="321" t="n">
        <f aca="false">IF('Inputs Q LTM'!GM669="","",'Inputs Q LTM'!GM669)</f>
        <v>1970.60464624347</v>
      </c>
      <c r="GN669" s="321" t="n">
        <f aca="false">IF('Inputs Q LTM'!GN669="","",'Inputs Q LTM'!GN669)</f>
        <v>1977.93940299127</v>
      </c>
      <c r="GO669" s="321" t="n">
        <f aca="false">IF('Inputs Q LTM'!GO669="","",'Inputs Q LTM'!GO669)</f>
        <v>1985.27415973908</v>
      </c>
      <c r="GP669" s="321" t="n">
        <f aca="false">IF('Inputs Q LTM'!GP669="","",'Inputs Q LTM'!GP669)</f>
        <v>1992.7189378381</v>
      </c>
      <c r="GQ669" s="321" t="n">
        <f aca="false">IF('Inputs Q LTM'!GQ669="","",'Inputs Q LTM'!GQ669)</f>
        <v>2000.16371593712</v>
      </c>
      <c r="GR669" s="321" t="n">
        <f aca="false">IF('Inputs Q LTM'!GR669="","",'Inputs Q LTM'!GR669)</f>
        <v>2007.60849403614</v>
      </c>
      <c r="GS669" s="321" t="n">
        <f aca="false">IF('Inputs Q LTM'!GS669="","",'Inputs Q LTM'!GS669)</f>
        <v>2015.05327213516</v>
      </c>
      <c r="GT669" s="321" t="n">
        <f aca="false">IF('Inputs Q LTM'!GT669="","",'Inputs Q LTM'!GT669)</f>
        <v>2022.60972190567</v>
      </c>
      <c r="GU669" s="321" t="n">
        <f aca="false">IF('Inputs Q LTM'!GU669="","",'Inputs Q LTM'!GU669)</f>
        <v>2030.16617167618</v>
      </c>
      <c r="GV669" s="321" t="n">
        <f aca="false">IF('Inputs Q LTM'!GV669="","",'Inputs Q LTM'!GV669)</f>
        <v>2037.72262144668</v>
      </c>
      <c r="GW669" s="321" t="n">
        <f aca="false">IF('Inputs Q LTM'!GW669="","",'Inputs Q LTM'!GW669)</f>
        <v>2045.27907121719</v>
      </c>
      <c r="GX669" s="321" t="n">
        <f aca="false">IF('Inputs Q LTM'!GX669="","",'Inputs Q LTM'!GX669)</f>
        <v>2052.94886773425</v>
      </c>
      <c r="GY669" s="321" t="n">
        <f aca="false">IF('Inputs Q LTM'!GY669="","",'Inputs Q LTM'!GY669)</f>
        <v>2060.61866425132</v>
      </c>
      <c r="GZ669" s="321" t="n">
        <f aca="false">IF('Inputs Q LTM'!GZ669="","",'Inputs Q LTM'!GZ669)</f>
        <v>2068.28846076838</v>
      </c>
      <c r="HA669" s="321" t="n">
        <f aca="false">IF('Inputs Q LTM'!HA669="","",'Inputs Q LTM'!HA669)</f>
        <v>2075.95825728545</v>
      </c>
    </row>
    <row r="670" customFormat="false" ht="15" hidden="false" customHeight="false" outlineLevel="0" collapsed="false">
      <c r="A670" s="48" t="s">
        <v>99</v>
      </c>
      <c r="B670" s="201" t="s">
        <v>184</v>
      </c>
      <c r="C670" s="201"/>
      <c r="D670" s="201" t="s">
        <v>101</v>
      </c>
      <c r="E670" s="52"/>
      <c r="F670" s="19" t="s">
        <v>588</v>
      </c>
      <c r="G670" s="52" t="s">
        <v>186</v>
      </c>
      <c r="H670" s="246"/>
      <c r="I670" s="246"/>
      <c r="BJ670" s="324" t="n">
        <f aca="false">IF('Inputs Q LTM'!BJ670="","",'Inputs Q LTM'!BJ670)</f>
        <v>11.68353</v>
      </c>
      <c r="BK670" s="324" t="n">
        <f aca="false">IF('Inputs Q LTM'!BK670="","",'Inputs Q LTM'!BK670)</f>
        <v>12.7216666666667</v>
      </c>
      <c r="BL670" s="324" t="n">
        <f aca="false">IF('Inputs Q LTM'!BL670="","",'Inputs Q LTM'!BL670)</f>
        <v>12.74731</v>
      </c>
      <c r="BM670" s="324" t="n">
        <f aca="false">IF('Inputs Q LTM'!BM670="","",'Inputs Q LTM'!BM670)</f>
        <v>13.20383</v>
      </c>
      <c r="BN670" s="324" t="n">
        <f aca="false">IF('Inputs Q LTM'!BN670="","",'Inputs Q LTM'!BN670)</f>
        <v>15.4955466666667</v>
      </c>
      <c r="BO670" s="324" t="n">
        <f aca="false">IF('Inputs Q LTM'!BO670="","",'Inputs Q LTM'!BO670)</f>
        <v>14.8607733333333</v>
      </c>
      <c r="BP670" s="324" t="n">
        <f aca="false">IF('Inputs Q LTM'!BP670="","",'Inputs Q LTM'!BP670)</f>
        <v>14.8521366666667</v>
      </c>
      <c r="BQ670" s="324" t="n">
        <f aca="false">IF('Inputs Q LTM'!BQ670="","",'Inputs Q LTM'!BQ670)</f>
        <v>15.4648066666667</v>
      </c>
      <c r="BR670" s="324" t="n">
        <f aca="false">IF('Inputs Q LTM'!BR670="","",'Inputs Q LTM'!BR670)</f>
        <v>15.5887933333333</v>
      </c>
      <c r="BS670" s="324" t="n">
        <f aca="false">IF('Inputs Q LTM'!BS670="","",'Inputs Q LTM'!BS670)</f>
        <v>15.4421266666667</v>
      </c>
      <c r="BT670" s="324" t="n">
        <f aca="false">IF('Inputs Q LTM'!BT670="","",'Inputs Q LTM'!BT670)</f>
        <v>15.8885933333333</v>
      </c>
      <c r="BU670" s="324" t="n">
        <f aca="false">IF('Inputs Q LTM'!BU670="","",'Inputs Q LTM'!BU670)</f>
        <v>15.3159666666667</v>
      </c>
      <c r="BV670" s="324" t="n">
        <f aca="false">IF('Inputs Q LTM'!BV670="","",'Inputs Q LTM'!BV670)</f>
        <v>15.0867966666667</v>
      </c>
      <c r="BW670" s="324" t="n">
        <f aca="false">IF('Inputs Q LTM'!BW670="","",'Inputs Q LTM'!BW670)</f>
        <v>14.3284066666667</v>
      </c>
      <c r="BX670" s="324" t="n">
        <f aca="false">IF('Inputs Q LTM'!BX670="","",'Inputs Q LTM'!BX670)</f>
        <v>14.0510333333333</v>
      </c>
      <c r="BY670" s="324" t="n">
        <f aca="false">IF('Inputs Q LTM'!BY670="","",'Inputs Q LTM'!BY670)</f>
        <v>12.8304333333333</v>
      </c>
      <c r="BZ670" s="324" t="n">
        <f aca="false">IF('Inputs Q LTM'!BZ670="","",'Inputs Q LTM'!BZ670)</f>
        <v>12.3612266666667</v>
      </c>
      <c r="CA670" s="324" t="n">
        <f aca="false">IF('Inputs Q LTM'!CA670="","",'Inputs Q LTM'!CA670)</f>
        <v>12.8205233333333</v>
      </c>
      <c r="CB670" s="324" t="n">
        <f aca="false">IF('Inputs Q LTM'!CB670="","",'Inputs Q LTM'!CB670)</f>
        <v>14.3355</v>
      </c>
      <c r="CC670" s="324" t="n">
        <f aca="false">IF('Inputs Q LTM'!CC670="","",'Inputs Q LTM'!CC670)</f>
        <v>15.7758733333333</v>
      </c>
      <c r="CD670" s="324" t="n">
        <f aca="false">IF('Inputs Q LTM'!CD670="","",'Inputs Q LTM'!CD670)</f>
        <v>17.7482</v>
      </c>
      <c r="CE670" s="324" t="n">
        <f aca="false">IF('Inputs Q LTM'!CE670="","",'Inputs Q LTM'!CE670)</f>
        <v>17.8697166666667</v>
      </c>
      <c r="CF670" s="324" t="n">
        <f aca="false">IF('Inputs Q LTM'!CF670="","",'Inputs Q LTM'!CF670)</f>
        <v>17.3384533333333</v>
      </c>
      <c r="CG670" s="324" t="n">
        <f aca="false">IF('Inputs Q LTM'!CG670="","",'Inputs Q LTM'!CG670)</f>
        <v>16.7728633333333</v>
      </c>
      <c r="CH670" s="324" t="n">
        <f aca="false">IF('Inputs Q LTM'!CH670="","",'Inputs Q LTM'!CH670)</f>
        <v>17.0406433333333</v>
      </c>
      <c r="CI670" s="324" t="n">
        <f aca="false">IF('Inputs Q LTM'!CI670="","",'Inputs Q LTM'!CI670)</f>
        <v>19.0353466666667</v>
      </c>
      <c r="CJ670" s="324" t="n">
        <f aca="false">IF('Inputs Q LTM'!CJ670="","",'Inputs Q LTM'!CJ670)</f>
        <v>18.9911633333333</v>
      </c>
      <c r="CK670" s="324" t="n">
        <f aca="false">IF('Inputs Q LTM'!CK670="","",'Inputs Q LTM'!CK670)</f>
        <v>20.2304466666667</v>
      </c>
      <c r="CL670" s="324" t="n">
        <f aca="false">IF('Inputs Q LTM'!CL670="","",'Inputs Q LTM'!CL670)</f>
        <v>20.8927533333333</v>
      </c>
      <c r="CM670" s="324" t="n">
        <f aca="false">IF('Inputs Q LTM'!CM670="","",'Inputs Q LTM'!CM670)</f>
        <v>19.89654</v>
      </c>
      <c r="CN670" s="324" t="n">
        <f aca="false">IF('Inputs Q LTM'!CN670="","",'Inputs Q LTM'!CN670)</f>
        <v>20.3132466666667</v>
      </c>
      <c r="CO670" s="324" t="n">
        <f aca="false">IF('Inputs Q LTM'!CO670="","",'Inputs Q LTM'!CO670)</f>
        <v>22.2457666666667</v>
      </c>
      <c r="CP670" s="324" t="n">
        <f aca="false">IF('Inputs Q LTM'!CP670="","",'Inputs Q LTM'!CP670)</f>
        <v>23.02781</v>
      </c>
      <c r="CQ670" s="324" t="n">
        <f aca="false">IF('Inputs Q LTM'!CQ670="","",'Inputs Q LTM'!CQ670)</f>
        <v>25.0740666666667</v>
      </c>
      <c r="CR670" s="324" t="n">
        <f aca="false">IF('Inputs Q LTM'!CR670="","",'Inputs Q LTM'!CR670)</f>
        <v>23.27766</v>
      </c>
      <c r="CS670" s="324" t="n">
        <f aca="false">IF('Inputs Q LTM'!CS670="","",'Inputs Q LTM'!CS670)</f>
        <v>21.4486433333333</v>
      </c>
      <c r="CT670" s="324" t="n">
        <f aca="false">IF('Inputs Q LTM'!CT670="","",'Inputs Q LTM'!CT670)</f>
        <v>20.60253</v>
      </c>
      <c r="CU670" s="324" t="n">
        <f aca="false">IF('Inputs Q LTM'!CU670="","",'Inputs Q LTM'!CU670)</f>
        <v>19.1425966666667</v>
      </c>
      <c r="CV670" s="324" t="n">
        <f aca="false">IF('Inputs Q LTM'!CV670="","",'Inputs Q LTM'!CV670)</f>
        <v>19.92149</v>
      </c>
      <c r="CW670" s="324" t="n">
        <f aca="false">IF('Inputs Q LTM'!CW670="","",'Inputs Q LTM'!CW670)</f>
        <v>20.8447066666667</v>
      </c>
      <c r="CX670" s="324" t="n">
        <f aca="false">IF('Inputs Q LTM'!CX670="","",'Inputs Q LTM'!CX670)</f>
        <v>21.5103933333333</v>
      </c>
      <c r="CY670" s="324" t="n">
        <f aca="false">IF('Inputs Q LTM'!CY670="","",'Inputs Q LTM'!CY670)</f>
        <v>21.5568666666667</v>
      </c>
      <c r="CZ670" s="324" t="n">
        <f aca="false">IF('Inputs Q LTM'!CZ670="","",'Inputs Q LTM'!CZ670)</f>
        <v>23.3613233333333</v>
      </c>
      <c r="DA670" s="324" t="n">
        <f aca="false">IF('Inputs Q LTM'!DA670="","",'Inputs Q LTM'!DA670)</f>
        <v>23.6999266666667</v>
      </c>
      <c r="DB670" s="372" t="n">
        <f aca="false">IF('Inputs Q LTM'!DB670="","",'Inputs Q LTM'!DB670)</f>
        <v>24.5790633333333</v>
      </c>
      <c r="DC670" s="324" t="n">
        <f aca="false">IF('Inputs Q LTM'!DC670="","",'Inputs Q LTM'!DC670)</f>
        <v>24.5561066666667</v>
      </c>
      <c r="DD670" s="324" t="n">
        <f aca="false">IF('Inputs Q LTM'!DD670="","",'Inputs Q LTM'!DD670)</f>
        <v>24.3361966666667</v>
      </c>
      <c r="DE670" s="324" t="n">
        <f aca="false">IF('Inputs Q LTM'!DE670="","",'Inputs Q LTM'!DE670)</f>
        <v>23.42332</v>
      </c>
      <c r="DF670" s="324" t="n">
        <f aca="false">IF('Inputs Q LTM'!DF670="","",'Inputs Q LTM'!DF670)</f>
        <v>23.51615</v>
      </c>
      <c r="DG670" s="324" t="n">
        <f aca="false">IF('Inputs Q LTM'!DG670="","",'Inputs Q LTM'!DG670)</f>
        <v>23.1662966666667</v>
      </c>
      <c r="DH670" s="324" t="n">
        <f aca="false">IF('Inputs Q LTM'!DH670="","",'Inputs Q LTM'!DH670)</f>
        <v>21.0809711454955</v>
      </c>
      <c r="DI670" s="324" t="n">
        <f aca="false">IF('Inputs Q LTM'!DI670="","",'Inputs Q LTM'!DI670)</f>
        <v>17.5858805015554</v>
      </c>
      <c r="DJ670" s="324" t="n">
        <f aca="false">IF('Inputs Q LTM'!DJ670="","",'Inputs Q LTM'!DJ670)</f>
        <v>19.0314227091817</v>
      </c>
      <c r="DK670" s="324" t="n">
        <f aca="false">IF('Inputs Q LTM'!DK670="","",'Inputs Q LTM'!DK670)</f>
        <v>22.7447057129878</v>
      </c>
      <c r="DL670" s="324" t="n">
        <f aca="false">IF('Inputs Q LTM'!DL670="","",'Inputs Q LTM'!DL670)</f>
        <v>22.4683344239838</v>
      </c>
      <c r="DM670" s="324" t="n">
        <f aca="false">IF('Inputs Q LTM'!DM670="","",'Inputs Q LTM'!DM670)</f>
        <v>23.9386375488271</v>
      </c>
      <c r="DN670" s="324" t="n">
        <f aca="false">IF('Inputs Q LTM'!DN670="","",'Inputs Q LTM'!DN670)</f>
        <v>24.2826595952412</v>
      </c>
      <c r="DO670" s="324" t="n">
        <f aca="false">IF('Inputs Q LTM'!DO670="","",'Inputs Q LTM'!DO670)</f>
        <v>25.4967925750033</v>
      </c>
      <c r="DP670" s="324" t="n">
        <f aca="false">IF('Inputs Q LTM'!DP670="","",'Inputs Q LTM'!DP670)</f>
        <v>24.2826595952412</v>
      </c>
      <c r="DQ670" s="324" t="n">
        <f aca="false">IF('Inputs Q LTM'!DQ670="","",'Inputs Q LTM'!DQ670)</f>
        <v>23.0685266154792</v>
      </c>
      <c r="DR670" s="324" t="n">
        <f aca="false">IF('Inputs Q LTM'!DR670="","",'Inputs Q LTM'!DR670)</f>
        <v>26.5972218245346</v>
      </c>
      <c r="DS670" s="324" t="n">
        <f aca="false">IF('Inputs Q LTM'!DS670="","",'Inputs Q LTM'!DS670)</f>
        <v>27.9270829157613</v>
      </c>
      <c r="DT670" s="324" t="n">
        <f aca="false">IF('Inputs Q LTM'!DT670="","",'Inputs Q LTM'!DT670)</f>
        <v>26.5972218245346</v>
      </c>
      <c r="DU670" s="324" t="n">
        <f aca="false">IF('Inputs Q LTM'!DU670="","",'Inputs Q LTM'!DU670)</f>
        <v>25.2673607333079</v>
      </c>
      <c r="DV670" s="324" t="n">
        <f aca="false">IF('Inputs Q LTM'!DV670="","",'Inputs Q LTM'!DV670)</f>
        <v>28.0598152909793</v>
      </c>
      <c r="DW670" s="324" t="n">
        <f aca="false">IF('Inputs Q LTM'!DW670="","",'Inputs Q LTM'!DW670)</f>
        <v>29.4628060555282</v>
      </c>
      <c r="DX670" s="324" t="n">
        <f aca="false">IF('Inputs Q LTM'!DX670="","",'Inputs Q LTM'!DX670)</f>
        <v>28.0598152909793</v>
      </c>
      <c r="DY670" s="324" t="n">
        <f aca="false">IF('Inputs Q LTM'!DY670="","",'Inputs Q LTM'!DY670)</f>
        <v>26.6568245264303</v>
      </c>
      <c r="DZ670" s="324" t="n">
        <f aca="false">IF('Inputs Q LTM'!DZ670="","",'Inputs Q LTM'!DZ670)</f>
        <v>29.0854565286482</v>
      </c>
      <c r="EA670" s="324" t="n">
        <f aca="false">IF('Inputs Q LTM'!EA670="","",'Inputs Q LTM'!EA670)</f>
        <v>30.5397293550806</v>
      </c>
      <c r="EB670" s="324" t="n">
        <f aca="false">IF('Inputs Q LTM'!EB670="","",'Inputs Q LTM'!EB670)</f>
        <v>29.0854565286482</v>
      </c>
      <c r="EC670" s="324" t="n">
        <f aca="false">IF('Inputs Q LTM'!EC670="","",'Inputs Q LTM'!EC670)</f>
        <v>27.6311837022158</v>
      </c>
      <c r="ED670" s="324" t="n">
        <f aca="false">IF('Inputs Q LTM'!ED670="","",'Inputs Q LTM'!ED670)</f>
        <v>30.1292705136441</v>
      </c>
      <c r="EE670" s="324" t="n">
        <f aca="false">IF('Inputs Q LTM'!EE670="","",'Inputs Q LTM'!EE670)</f>
        <v>31.6357340393263</v>
      </c>
      <c r="EF670" s="324" t="n">
        <f aca="false">IF('Inputs Q LTM'!EF670="","",'Inputs Q LTM'!EF670)</f>
        <v>30.1292705136441</v>
      </c>
      <c r="EG670" s="324" t="n">
        <f aca="false">IF('Inputs Q LTM'!EG670="","",'Inputs Q LTM'!EG670)</f>
        <v>28.6228069879619</v>
      </c>
      <c r="EH670" s="324" t="n">
        <f aca="false">IF('Inputs Q LTM'!EH670="","",'Inputs Q LTM'!EH670)</f>
        <v>31.2212502237765</v>
      </c>
      <c r="EI670" s="324" t="n">
        <f aca="false">IF('Inputs Q LTM'!EI670="","",'Inputs Q LTM'!EI670)</f>
        <v>32.7823127349654</v>
      </c>
      <c r="EJ670" s="324" t="n">
        <f aca="false">IF('Inputs Q LTM'!EJ670="","",'Inputs Q LTM'!EJ670)</f>
        <v>31.2212502237765</v>
      </c>
      <c r="EK670" s="324" t="n">
        <f aca="false">IF('Inputs Q LTM'!EK670="","",'Inputs Q LTM'!EK670)</f>
        <v>29.6601877125877</v>
      </c>
      <c r="EL670" s="324" t="n">
        <f aca="false">IF('Inputs Q LTM'!EL670="","",'Inputs Q LTM'!EL670)</f>
        <v>32.341141970851</v>
      </c>
      <c r="EM670" s="324" t="n">
        <f aca="false">IF('Inputs Q LTM'!EM670="","",'Inputs Q LTM'!EM670)</f>
        <v>33.9581990693935</v>
      </c>
      <c r="EN670" s="324" t="n">
        <f aca="false">IF('Inputs Q LTM'!EN670="","",'Inputs Q LTM'!EN670)</f>
        <v>32.341141970851</v>
      </c>
      <c r="EO670" s="324" t="n">
        <f aca="false">IF('Inputs Q LTM'!EO670="","",'Inputs Q LTM'!EO670)</f>
        <v>30.7240848723084</v>
      </c>
      <c r="EP670" s="324" t="n">
        <f aca="false">IF('Inputs Q LTM'!EP670="","",'Inputs Q LTM'!EP670)</f>
        <v>33.8045074862496</v>
      </c>
      <c r="EQ670" s="324" t="n">
        <f aca="false">IF('Inputs Q LTM'!EQ670="","",'Inputs Q LTM'!EQ670)</f>
        <v>35.494732860562</v>
      </c>
      <c r="ER670" s="324" t="n">
        <f aca="false">IF('Inputs Q LTM'!ER670="","",'Inputs Q LTM'!ER670)</f>
        <v>33.8045074862496</v>
      </c>
      <c r="ES670" s="324" t="n">
        <f aca="false">IF('Inputs Q LTM'!ES670="","",'Inputs Q LTM'!ES670)</f>
        <v>32.1142821119371</v>
      </c>
      <c r="ET670" s="324" t="n">
        <f aca="false">IF('Inputs Q LTM'!ET670="","",'Inputs Q LTM'!ET670)</f>
        <v>35.0554946686296</v>
      </c>
      <c r="EU670" s="324" t="n">
        <f aca="false">IF('Inputs Q LTM'!EU670="","",'Inputs Q LTM'!EU670)</f>
        <v>36.8082694020611</v>
      </c>
      <c r="EV670" s="324" t="n">
        <f aca="false">IF('Inputs Q LTM'!EV670="","",'Inputs Q LTM'!EV670)</f>
        <v>35.0554946686296</v>
      </c>
      <c r="EW670" s="324" t="n">
        <f aca="false">IF('Inputs Q LTM'!EW670="","",'Inputs Q LTM'!EW670)</f>
        <v>33.3027199351981</v>
      </c>
      <c r="EX670" s="324" t="n">
        <f aca="false">IF('Inputs Q LTM'!EX670="","",'Inputs Q LTM'!EX670)</f>
        <v>36.3527765331941</v>
      </c>
      <c r="EY670" s="324" t="n">
        <f aca="false">IF('Inputs Q LTM'!EY670="","",'Inputs Q LTM'!EY670)</f>
        <v>38.1704153598538</v>
      </c>
      <c r="EZ670" s="324" t="n">
        <f aca="false">IF('Inputs Q LTM'!EZ670="","",'Inputs Q LTM'!EZ670)</f>
        <v>36.3527765331941</v>
      </c>
      <c r="FA670" s="324" t="n">
        <f aca="false">IF('Inputs Q LTM'!FA670="","",'Inputs Q LTM'!FA670)</f>
        <v>34.5351377065344</v>
      </c>
      <c r="FB670" s="324" t="n">
        <f aca="false">IF('Inputs Q LTM'!FB670="","",'Inputs Q LTM'!FB670)</f>
        <v>37.6980662850253</v>
      </c>
      <c r="FC670" s="324" t="n">
        <f aca="false">IF('Inputs Q LTM'!FC670="","",'Inputs Q LTM'!FC670)</f>
        <v>39.5829695992766</v>
      </c>
      <c r="FD670" s="324" t="n">
        <f aca="false">IF('Inputs Q LTM'!FD670="","",'Inputs Q LTM'!FD670)</f>
        <v>37.6980662850253</v>
      </c>
      <c r="FE670" s="324" t="n">
        <f aca="false">IF('Inputs Q LTM'!FE670="","",'Inputs Q LTM'!FE670)</f>
        <v>35.813162970774</v>
      </c>
      <c r="FF670" s="324" t="n">
        <f aca="false">IF('Inputs Q LTM'!FF670="","",'Inputs Q LTM'!FF670)</f>
        <v>39.0931405289634</v>
      </c>
      <c r="FG670" s="324" t="n">
        <f aca="false">IF('Inputs Q LTM'!FG670="","",'Inputs Q LTM'!FG670)</f>
        <v>41.0477975554116</v>
      </c>
      <c r="FH670" s="324" t="n">
        <f aca="false">IF('Inputs Q LTM'!FH670="","",'Inputs Q LTM'!FH670)</f>
        <v>39.0931405289634</v>
      </c>
      <c r="FI670" s="324" t="n">
        <f aca="false">IF('Inputs Q LTM'!FI670="","",'Inputs Q LTM'!FI670)</f>
        <v>37.1384835025152</v>
      </c>
      <c r="FJ670" s="324" t="n">
        <f aca="false">IF('Inputs Q LTM'!FJ670="","",'Inputs Q LTM'!FJ670)</f>
        <v>40.5398416158113</v>
      </c>
      <c r="FK670" s="324" t="n">
        <f aca="false">IF('Inputs Q LTM'!FK670="","",'Inputs Q LTM'!FK670)</f>
        <v>42.5668336966019</v>
      </c>
      <c r="FL670" s="324" t="n">
        <f aca="false">IF('Inputs Q LTM'!FL670="","",'Inputs Q LTM'!FL670)</f>
        <v>40.5398416158113</v>
      </c>
      <c r="FM670" s="324" t="n">
        <f aca="false">IF('Inputs Q LTM'!FM670="","",'Inputs Q LTM'!FM670)</f>
        <v>38.5128495350207</v>
      </c>
      <c r="FN670" s="324" t="n">
        <f aca="false">IF('Inputs Q LTM'!FN670="","",'Inputs Q LTM'!FN670)</f>
        <v>42.0400800753637</v>
      </c>
      <c r="FO670" s="324" t="n">
        <f aca="false">IF('Inputs Q LTM'!FO670="","",'Inputs Q LTM'!FO670)</f>
        <v>44.1420840791319</v>
      </c>
      <c r="FP670" s="324" t="n">
        <f aca="false">IF('Inputs Q LTM'!FP670="","",'Inputs Q LTM'!FP670)</f>
        <v>42.0400800753637</v>
      </c>
      <c r="FQ670" s="324" t="n">
        <f aca="false">IF('Inputs Q LTM'!FQ670="","",'Inputs Q LTM'!FQ670)</f>
        <v>39.9380760715955</v>
      </c>
      <c r="FR670" s="324" t="n">
        <f aca="false">IF('Inputs Q LTM'!FR670="","",'Inputs Q LTM'!FR670)</f>
        <v>43.5958371394742</v>
      </c>
      <c r="FS670" s="324" t="n">
        <f aca="false">IF('Inputs Q LTM'!FS670="","",'Inputs Q LTM'!FS670)</f>
        <v>45.7756289964479</v>
      </c>
      <c r="FT670" s="324" t="n">
        <f aca="false">IF('Inputs Q LTM'!FT670="","",'Inputs Q LTM'!FT670)</f>
        <v>43.5958371394742</v>
      </c>
      <c r="FU670" s="324" t="n">
        <f aca="false">IF('Inputs Q LTM'!FU670="","",'Inputs Q LTM'!FU670)</f>
        <v>41.4160452825005</v>
      </c>
      <c r="FV670" s="324" t="n">
        <f aca="false">IF('Inputs Q LTM'!FV670="","",'Inputs Q LTM'!FV670)</f>
        <v>45.2091673584929</v>
      </c>
      <c r="FW670" s="324" t="n">
        <f aca="false">IF('Inputs Q LTM'!FW670="","",'Inputs Q LTM'!FW670)</f>
        <v>47.4696257264176</v>
      </c>
      <c r="FX670" s="324" t="n">
        <f aca="false">IF('Inputs Q LTM'!FX670="","",'Inputs Q LTM'!FX670)</f>
        <v>45.2091673584929</v>
      </c>
      <c r="FY670" s="324" t="n">
        <f aca="false">IF('Inputs Q LTM'!FY670="","",'Inputs Q LTM'!FY670)</f>
        <v>42.9487089905683</v>
      </c>
      <c r="FZ670" s="324" t="n">
        <f aca="false">IF('Inputs Q LTM'!FZ670="","",'Inputs Q LTM'!FZ670)</f>
        <v>46.8822013145283</v>
      </c>
      <c r="GA670" s="324" t="n">
        <f aca="false">IF('Inputs Q LTM'!GA670="","",'Inputs Q LTM'!GA670)</f>
        <v>49.2263113802548</v>
      </c>
      <c r="GB670" s="324" t="n">
        <f aca="false">IF('Inputs Q LTM'!GB670="","",'Inputs Q LTM'!GB670)</f>
        <v>46.8822013145283</v>
      </c>
      <c r="GC670" s="324" t="n">
        <f aca="false">IF('Inputs Q LTM'!GC670="","",'Inputs Q LTM'!GC670)</f>
        <v>44.5380912488019</v>
      </c>
      <c r="GD670" s="324" t="n">
        <f aca="false">IF('Inputs Q LTM'!GD670="","",'Inputs Q LTM'!GD670)</f>
        <v>48.6171484351184</v>
      </c>
      <c r="GE670" s="324" t="n">
        <f aca="false">IF('Inputs Q LTM'!GE670="","",'Inputs Q LTM'!GE670)</f>
        <v>51.0480058568744</v>
      </c>
      <c r="GF670" s="324" t="n">
        <f aca="false">IF('Inputs Q LTM'!GF670="","",'Inputs Q LTM'!GF670)</f>
        <v>48.6171484351184</v>
      </c>
      <c r="GG670" s="324" t="n">
        <f aca="false">IF('Inputs Q LTM'!GG670="","",'Inputs Q LTM'!GG670)</f>
        <v>46.1862910133625</v>
      </c>
      <c r="GH670" s="324" t="n">
        <f aca="false">IF('Inputs Q LTM'!GH670="","",'Inputs Q LTM'!GH670)</f>
        <v>49.0669363040952</v>
      </c>
      <c r="GI670" s="324" t="n">
        <f aca="false">IF('Inputs Q LTM'!GI670="","",'Inputs Q LTM'!GI670)</f>
        <v>49.516724173072</v>
      </c>
      <c r="GJ670" s="324" t="n">
        <f aca="false">IF('Inputs Q LTM'!GJ670="","",'Inputs Q LTM'!GJ670)</f>
        <v>49.9665120420488</v>
      </c>
      <c r="GK670" s="324" t="n">
        <f aca="false">IF('Inputs Q LTM'!GK670="","",'Inputs Q LTM'!GK670)</f>
        <v>50.4162999110256</v>
      </c>
      <c r="GL670" s="324" t="n">
        <f aca="false">IF('Inputs Q LTM'!GL670="","",'Inputs Q LTM'!GL670)</f>
        <v>50.8827328637715</v>
      </c>
      <c r="GM670" s="324" t="n">
        <f aca="false">IF('Inputs Q LTM'!GM670="","",'Inputs Q LTM'!GM670)</f>
        <v>51.3491658165173</v>
      </c>
      <c r="GN670" s="324" t="n">
        <f aca="false">IF('Inputs Q LTM'!GN670="","",'Inputs Q LTM'!GN670)</f>
        <v>51.8155987692631</v>
      </c>
      <c r="GO670" s="324" t="n">
        <f aca="false">IF('Inputs Q LTM'!GO670="","",'Inputs Q LTM'!GO670)</f>
        <v>52.282031722009</v>
      </c>
      <c r="GP670" s="324" t="n">
        <f aca="false">IF('Inputs Q LTM'!GP670="","",'Inputs Q LTM'!GP670)</f>
        <v>52.7657257351493</v>
      </c>
      <c r="GQ670" s="324" t="n">
        <f aca="false">IF('Inputs Q LTM'!GQ670="","",'Inputs Q LTM'!GQ670)</f>
        <v>53.2494197482896</v>
      </c>
      <c r="GR670" s="324" t="n">
        <f aca="false">IF('Inputs Q LTM'!GR670="","",'Inputs Q LTM'!GR670)</f>
        <v>53.7331137614298</v>
      </c>
      <c r="GS670" s="324" t="n">
        <f aca="false">IF('Inputs Q LTM'!GS670="","",'Inputs Q LTM'!GS670)</f>
        <v>54.2168077745701</v>
      </c>
      <c r="GT670" s="324" t="n">
        <f aca="false">IF('Inputs Q LTM'!GT670="","",'Inputs Q LTM'!GT670)</f>
        <v>54.7184016198816</v>
      </c>
      <c r="GU670" s="324" t="n">
        <f aca="false">IF('Inputs Q LTM'!GU670="","",'Inputs Q LTM'!GU670)</f>
        <v>55.219995465193</v>
      </c>
      <c r="GV670" s="324" t="n">
        <f aca="false">IF('Inputs Q LTM'!GV670="","",'Inputs Q LTM'!GV670)</f>
        <v>55.7215893105045</v>
      </c>
      <c r="GW670" s="324" t="n">
        <f aca="false">IF('Inputs Q LTM'!GW670="","",'Inputs Q LTM'!GW670)</f>
        <v>56.2231831558159</v>
      </c>
      <c r="GX670" s="324" t="n">
        <f aca="false">IF('Inputs Q LTM'!GX670="","",'Inputs Q LTM'!GX670)</f>
        <v>56.7433392437957</v>
      </c>
      <c r="GY670" s="324" t="n">
        <f aca="false">IF('Inputs Q LTM'!GY670="","",'Inputs Q LTM'!GY670)</f>
        <v>57.2634953317756</v>
      </c>
      <c r="GZ670" s="324" t="n">
        <f aca="false">IF('Inputs Q LTM'!GZ670="","",'Inputs Q LTM'!GZ670)</f>
        <v>57.7836514197554</v>
      </c>
      <c r="HA670" s="324" t="n">
        <f aca="false">IF('Inputs Q LTM'!HA670="","",'Inputs Q LTM'!HA670)</f>
        <v>58.3038075077353</v>
      </c>
    </row>
    <row r="671" customFormat="false" ht="15" hidden="false" customHeight="false" outlineLevel="0" collapsed="false">
      <c r="A671" s="48" t="s">
        <v>99</v>
      </c>
      <c r="B671" s="201" t="s">
        <v>184</v>
      </c>
      <c r="C671" s="201"/>
      <c r="D671" s="201" t="s">
        <v>101</v>
      </c>
      <c r="E671" s="52"/>
      <c r="F671" s="19" t="s">
        <v>589</v>
      </c>
      <c r="G671" s="52" t="s">
        <v>103</v>
      </c>
      <c r="H671" s="246"/>
      <c r="I671" s="246"/>
      <c r="BJ671" s="324" t="n">
        <f aca="false">IF('Inputs Q LTM'!BJ671="","",'Inputs Q LTM'!BJ671)</f>
        <v>283.64</v>
      </c>
      <c r="BK671" s="324" t="n">
        <f aca="false">IF('Inputs Q LTM'!BK671="","",'Inputs Q LTM'!BK671)</f>
        <v>271.083333333333</v>
      </c>
      <c r="BL671" s="324" t="n">
        <f aca="false">IF('Inputs Q LTM'!BL671="","",'Inputs Q LTM'!BL671)</f>
        <v>244.05</v>
      </c>
      <c r="BM671" s="324" t="n">
        <f aca="false">IF('Inputs Q LTM'!BM671="","",'Inputs Q LTM'!BM671)</f>
        <v>249.966666666667</v>
      </c>
      <c r="BN671" s="324" t="n">
        <f aca="false">IF('Inputs Q LTM'!BN671="","",'Inputs Q LTM'!BN671)</f>
        <v>227.75</v>
      </c>
      <c r="BO671" s="324" t="n">
        <f aca="false">IF('Inputs Q LTM'!BO671="","",'Inputs Q LTM'!BO671)</f>
        <v>197.126666666667</v>
      </c>
      <c r="BP671" s="324" t="n">
        <f aca="false">IF('Inputs Q LTM'!BP671="","",'Inputs Q LTM'!BP671)</f>
        <v>187.15</v>
      </c>
      <c r="BQ671" s="324" t="n">
        <f aca="false">IF('Inputs Q LTM'!BQ671="","",'Inputs Q LTM'!BQ671)</f>
        <v>194.333333333333</v>
      </c>
      <c r="BR671" s="324" t="n">
        <f aca="false">IF('Inputs Q LTM'!BR671="","",'Inputs Q LTM'!BR671)</f>
        <v>180.083333333333</v>
      </c>
      <c r="BS671" s="324" t="n">
        <f aca="false">IF('Inputs Q LTM'!BS671="","",'Inputs Q LTM'!BS671)</f>
        <v>184.793333333333</v>
      </c>
      <c r="BT671" s="324" t="n">
        <f aca="false">IF('Inputs Q LTM'!BT671="","",'Inputs Q LTM'!BT671)</f>
        <v>167.833333333333</v>
      </c>
      <c r="BU671" s="324" t="n">
        <f aca="false">IF('Inputs Q LTM'!BU671="","",'Inputs Q LTM'!BU671)</f>
        <v>179.5</v>
      </c>
      <c r="BV671" s="324" t="n">
        <f aca="false">IF('Inputs Q LTM'!BV671="","",'Inputs Q LTM'!BV671)</f>
        <v>188.14</v>
      </c>
      <c r="BW671" s="324" t="n">
        <f aca="false">IF('Inputs Q LTM'!BW671="","",'Inputs Q LTM'!BW671)</f>
        <v>184.616666666667</v>
      </c>
      <c r="BX671" s="324" t="n">
        <f aca="false">IF('Inputs Q LTM'!BX671="","",'Inputs Q LTM'!BX671)</f>
        <v>189.566666666667</v>
      </c>
      <c r="BY671" s="324" t="n">
        <f aca="false">IF('Inputs Q LTM'!BY671="","",'Inputs Q LTM'!BY671)</f>
        <v>191.686666666667</v>
      </c>
      <c r="BZ671" s="324" t="n">
        <f aca="false">IF('Inputs Q LTM'!BZ671="","",'Inputs Q LTM'!BZ671)</f>
        <v>199.976666666667</v>
      </c>
      <c r="CA671" s="324" t="n">
        <f aca="false">IF('Inputs Q LTM'!CA671="","",'Inputs Q LTM'!CA671)</f>
        <v>208.733333333333</v>
      </c>
      <c r="CB671" s="324" t="n">
        <f aca="false">IF('Inputs Q LTM'!CB671="","",'Inputs Q LTM'!CB671)</f>
        <v>218.566666666667</v>
      </c>
      <c r="CC671" s="324" t="n">
        <f aca="false">IF('Inputs Q LTM'!CC671="","",'Inputs Q LTM'!CC671)</f>
        <v>228.466666666667</v>
      </c>
      <c r="CD671" s="324" t="n">
        <f aca="false">IF('Inputs Q LTM'!CD671="","",'Inputs Q LTM'!CD671)</f>
        <v>235.126666666667</v>
      </c>
      <c r="CE671" s="324" t="n">
        <f aca="false">IF('Inputs Q LTM'!CE671="","",'Inputs Q LTM'!CE671)</f>
        <v>202.883333333333</v>
      </c>
      <c r="CF671" s="324" t="n">
        <f aca="false">IF('Inputs Q LTM'!CF671="","",'Inputs Q LTM'!CF671)</f>
        <v>190</v>
      </c>
      <c r="CG671" s="324" t="n">
        <f aca="false">IF('Inputs Q LTM'!CG671="","",'Inputs Q LTM'!CG671)</f>
        <v>207.976666666667</v>
      </c>
      <c r="CH671" s="324" t="n">
        <f aca="false">IF('Inputs Q LTM'!CH671="","",'Inputs Q LTM'!CH671)</f>
        <v>218.833333333333</v>
      </c>
      <c r="CI671" s="324" t="n">
        <f aca="false">IF('Inputs Q LTM'!CI671="","",'Inputs Q LTM'!CI671)</f>
        <v>215.466666666667</v>
      </c>
      <c r="CJ671" s="324" t="n">
        <f aca="false">IF('Inputs Q LTM'!CJ671="","",'Inputs Q LTM'!CJ671)</f>
        <v>211.233333333333</v>
      </c>
      <c r="CK671" s="324" t="n">
        <f aca="false">IF('Inputs Q LTM'!CK671="","",'Inputs Q LTM'!CK671)</f>
        <v>252.483333333333</v>
      </c>
      <c r="CL671" s="324" t="n">
        <f aca="false">IF('Inputs Q LTM'!CL671="","",'Inputs Q LTM'!CL671)</f>
        <v>282.043333333333</v>
      </c>
      <c r="CM671" s="324" t="n">
        <f aca="false">IF('Inputs Q LTM'!CM671="","",'Inputs Q LTM'!CM671)</f>
        <v>256.693333333333</v>
      </c>
      <c r="CN671" s="324" t="n">
        <f aca="false">IF('Inputs Q LTM'!CN671="","",'Inputs Q LTM'!CN671)</f>
        <v>275.7</v>
      </c>
      <c r="CO671" s="324" t="n">
        <f aca="false">IF('Inputs Q LTM'!CO671="","",'Inputs Q LTM'!CO671)</f>
        <v>325.416666666667</v>
      </c>
      <c r="CP671" s="324" t="n">
        <f aca="false">IF('Inputs Q LTM'!CP671="","",'Inputs Q LTM'!CP671)</f>
        <v>348.2778</v>
      </c>
      <c r="CQ671" s="324" t="n">
        <f aca="false">IF('Inputs Q LTM'!CQ671="","",'Inputs Q LTM'!CQ671)</f>
        <v>397.466666666667</v>
      </c>
      <c r="CR671" s="324" t="n">
        <f aca="false">IF('Inputs Q LTM'!CR671="","",'Inputs Q LTM'!CR671)</f>
        <v>338.75</v>
      </c>
      <c r="CS671" s="324" t="n">
        <f aca="false">IF('Inputs Q LTM'!CS671="","",'Inputs Q LTM'!CS671)</f>
        <v>313.55</v>
      </c>
      <c r="CT671" s="324" t="n">
        <f aca="false">IF('Inputs Q LTM'!CT671="","",'Inputs Q LTM'!CT671)</f>
        <v>294.383333333333</v>
      </c>
      <c r="CU671" s="324" t="n">
        <f aca="false">IF('Inputs Q LTM'!CU671="","",'Inputs Q LTM'!CU671)</f>
        <v>249.133333333333</v>
      </c>
      <c r="CV671" s="324" t="n">
        <f aca="false">IF('Inputs Q LTM'!CV671="","",'Inputs Q LTM'!CV671)</f>
        <v>239.783333333333</v>
      </c>
      <c r="CW671" s="324" t="n">
        <f aca="false">IF('Inputs Q LTM'!CW671="","",'Inputs Q LTM'!CW671)</f>
        <v>231</v>
      </c>
      <c r="CX671" s="324" t="n">
        <f aca="false">IF('Inputs Q LTM'!CX671="","",'Inputs Q LTM'!CX671)</f>
        <v>222.083333333333</v>
      </c>
      <c r="CY671" s="324" t="n">
        <f aca="false">IF('Inputs Q LTM'!CY671="","",'Inputs Q LTM'!CY671)</f>
        <v>226.35</v>
      </c>
      <c r="CZ671" s="324" t="n">
        <f aca="false">IF('Inputs Q LTM'!CZ671="","",'Inputs Q LTM'!CZ671)</f>
        <v>218</v>
      </c>
      <c r="DA671" s="324" t="n">
        <f aca="false">IF('Inputs Q LTM'!DA671="","",'Inputs Q LTM'!DA671)</f>
        <v>230.966666666667</v>
      </c>
      <c r="DB671" s="372" t="n">
        <f aca="false">IF('Inputs Q LTM'!DB671="","",'Inputs Q LTM'!DB671)</f>
        <v>243.833333333333</v>
      </c>
      <c r="DC671" s="324" t="n">
        <f aca="false">IF('Inputs Q LTM'!DC671="","",'Inputs Q LTM'!DC671)</f>
        <v>241.383333333333</v>
      </c>
      <c r="DD671" s="324" t="n">
        <f aca="false">IF('Inputs Q LTM'!DD671="","",'Inputs Q LTM'!DD671)</f>
        <v>231.233333333333</v>
      </c>
      <c r="DE671" s="324" t="n">
        <f aca="false">IF('Inputs Q LTM'!DE671="","",'Inputs Q LTM'!DE671)</f>
        <v>228.883333333333</v>
      </c>
      <c r="DF671" s="324" t="n">
        <f aca="false">IF('Inputs Q LTM'!DF671="","",'Inputs Q LTM'!DF671)</f>
        <v>232</v>
      </c>
      <c r="DG671" s="324" t="n">
        <f aca="false">IF('Inputs Q LTM'!DG671="","",'Inputs Q LTM'!DG671)</f>
        <v>238.766666666667</v>
      </c>
      <c r="DH671" s="324" t="n">
        <f aca="false">IF('Inputs Q LTM'!DH671="","",'Inputs Q LTM'!DH671)</f>
        <v>218.556666666667</v>
      </c>
      <c r="DI671" s="324" t="n">
        <f aca="false">IF('Inputs Q LTM'!DI671="","",'Inputs Q LTM'!DI671)</f>
        <v>204.330878111111</v>
      </c>
      <c r="DJ671" s="324" t="n">
        <f aca="false">IF('Inputs Q LTM'!DJ671="","",'Inputs Q LTM'!DJ671)</f>
        <v>231.666666666667</v>
      </c>
      <c r="DK671" s="324" t="n">
        <f aca="false">IF('Inputs Q LTM'!DK671="","",'Inputs Q LTM'!DK671)</f>
        <v>250</v>
      </c>
      <c r="DL671" s="324" t="n">
        <f aca="false">IF('Inputs Q LTM'!DL671="","",'Inputs Q LTM'!DL671)</f>
        <v>240</v>
      </c>
      <c r="DM671" s="324" t="n">
        <f aca="false">IF('Inputs Q LTM'!DM671="","",'Inputs Q LTM'!DM671)</f>
        <v>255</v>
      </c>
      <c r="DN671" s="324" t="n">
        <f aca="false">IF('Inputs Q LTM'!DN671="","",'Inputs Q LTM'!DN671)</f>
        <v>263.011397316012</v>
      </c>
      <c r="DO671" s="324" t="n">
        <f aca="false">IF('Inputs Q LTM'!DO671="","",'Inputs Q LTM'!DO671)</f>
        <v>269.586682248912</v>
      </c>
      <c r="DP671" s="324" t="n">
        <f aca="false">IF('Inputs Q LTM'!DP671="","",'Inputs Q LTM'!DP671)</f>
        <v>249.860827450211</v>
      </c>
      <c r="DQ671" s="324" t="n">
        <f aca="false">IF('Inputs Q LTM'!DQ671="","",'Inputs Q LTM'!DQ671)</f>
        <v>256.436112383112</v>
      </c>
      <c r="DR671" s="324" t="n">
        <f aca="false">IF('Inputs Q LTM'!DR671="","",'Inputs Q LTM'!DR671)</f>
        <v>268.483790789654</v>
      </c>
      <c r="DS671" s="324" t="n">
        <f aca="false">IF('Inputs Q LTM'!DS671="","",'Inputs Q LTM'!DS671)</f>
        <v>275.195885559395</v>
      </c>
      <c r="DT671" s="324" t="n">
        <f aca="false">IF('Inputs Q LTM'!DT671="","",'Inputs Q LTM'!DT671)</f>
        <v>255.059601250171</v>
      </c>
      <c r="DU671" s="324" t="n">
        <f aca="false">IF('Inputs Q LTM'!DU671="","",'Inputs Q LTM'!DU671)</f>
        <v>261.771696019913</v>
      </c>
      <c r="DV671" s="324" t="n">
        <f aca="false">IF('Inputs Q LTM'!DV671="","",'Inputs Q LTM'!DV671)</f>
        <v>273.090483053632</v>
      </c>
      <c r="DW671" s="324" t="n">
        <f aca="false">IF('Inputs Q LTM'!DW671="","",'Inputs Q LTM'!DW671)</f>
        <v>279.917745129973</v>
      </c>
      <c r="DX671" s="324" t="n">
        <f aca="false">IF('Inputs Q LTM'!DX671="","",'Inputs Q LTM'!DX671)</f>
        <v>259.43595890095</v>
      </c>
      <c r="DY671" s="324" t="n">
        <f aca="false">IF('Inputs Q LTM'!DY671="","",'Inputs Q LTM'!DY671)</f>
        <v>266.263220977291</v>
      </c>
      <c r="DZ671" s="324" t="n">
        <f aca="false">IF('Inputs Q LTM'!DZ671="","",'Inputs Q LTM'!DZ671)</f>
        <v>277.015041808141</v>
      </c>
      <c r="EA671" s="324" t="n">
        <f aca="false">IF('Inputs Q LTM'!EA671="","",'Inputs Q LTM'!EA671)</f>
        <v>283.940417853345</v>
      </c>
      <c r="EB671" s="324" t="n">
        <f aca="false">IF('Inputs Q LTM'!EB671="","",'Inputs Q LTM'!EB671)</f>
        <v>263.164289717734</v>
      </c>
      <c r="EC671" s="324" t="n">
        <f aca="false">IF('Inputs Q LTM'!EC671="","",'Inputs Q LTM'!EC671)</f>
        <v>270.089665762938</v>
      </c>
      <c r="ED671" s="324" t="n">
        <f aca="false">IF('Inputs Q LTM'!ED671="","",'Inputs Q LTM'!ED671)</f>
        <v>280.741389693498</v>
      </c>
      <c r="EE671" s="324" t="n">
        <f aca="false">IF('Inputs Q LTM'!EE671="","",'Inputs Q LTM'!EE671)</f>
        <v>287.759924435836</v>
      </c>
      <c r="EF671" s="324" t="n">
        <f aca="false">IF('Inputs Q LTM'!EF671="","",'Inputs Q LTM'!EF671)</f>
        <v>266.704320208823</v>
      </c>
      <c r="EG671" s="324" t="n">
        <f aca="false">IF('Inputs Q LTM'!EG671="","",'Inputs Q LTM'!EG671)</f>
        <v>273.722854951161</v>
      </c>
      <c r="EH671" s="324" t="n">
        <f aca="false">IF('Inputs Q LTM'!EH671="","",'Inputs Q LTM'!EH671)</f>
        <v>284.655916742268</v>
      </c>
      <c r="EI671" s="324" t="n">
        <f aca="false">IF('Inputs Q LTM'!EI671="","",'Inputs Q LTM'!EI671)</f>
        <v>291.772314660825</v>
      </c>
      <c r="EJ671" s="324" t="n">
        <f aca="false">IF('Inputs Q LTM'!EJ671="","",'Inputs Q LTM'!EJ671)</f>
        <v>270.423120905154</v>
      </c>
      <c r="EK671" s="324" t="n">
        <f aca="false">IF('Inputs Q LTM'!EK671="","",'Inputs Q LTM'!EK671)</f>
        <v>277.539518823711</v>
      </c>
      <c r="EL671" s="324" t="n">
        <f aca="false">IF('Inputs Q LTM'!EL671="","",'Inputs Q LTM'!EL671)</f>
        <v>288.477840099479</v>
      </c>
      <c r="EM671" s="324" t="n">
        <f aca="false">IF('Inputs Q LTM'!EM671="","",'Inputs Q LTM'!EM671)</f>
        <v>295.689786101966</v>
      </c>
      <c r="EN671" s="324" t="n">
        <f aca="false">IF('Inputs Q LTM'!EN671="","",'Inputs Q LTM'!EN671)</f>
        <v>274.053948094505</v>
      </c>
      <c r="EO671" s="324" t="n">
        <f aca="false">IF('Inputs Q LTM'!EO671="","",'Inputs Q LTM'!EO671)</f>
        <v>281.265894096992</v>
      </c>
      <c r="EP671" s="324" t="n">
        <f aca="false">IF('Inputs Q LTM'!EP671="","",'Inputs Q LTM'!EP671)</f>
        <v>296.095253851211</v>
      </c>
      <c r="EQ671" s="324" t="n">
        <f aca="false">IF('Inputs Q LTM'!EQ671="","",'Inputs Q LTM'!EQ671)</f>
        <v>303.497635197492</v>
      </c>
      <c r="ER671" s="324" t="n">
        <f aca="false">IF('Inputs Q LTM'!ER671="","",'Inputs Q LTM'!ER671)</f>
        <v>281.290491158651</v>
      </c>
      <c r="ES671" s="324" t="n">
        <f aca="false">IF('Inputs Q LTM'!ES671="","",'Inputs Q LTM'!ES671)</f>
        <v>288.692872504931</v>
      </c>
      <c r="ET671" s="324" t="n">
        <f aca="false">IF('Inputs Q LTM'!ET671="","",'Inputs Q LTM'!ET671)</f>
        <v>300.53668265898</v>
      </c>
      <c r="EU671" s="324" t="n">
        <f aca="false">IF('Inputs Q LTM'!EU671="","",'Inputs Q LTM'!EU671)</f>
        <v>308.050099725454</v>
      </c>
      <c r="EV671" s="324" t="n">
        <f aca="false">IF('Inputs Q LTM'!EV671="","",'Inputs Q LTM'!EV671)</f>
        <v>285.509848526031</v>
      </c>
      <c r="EW671" s="324" t="n">
        <f aca="false">IF('Inputs Q LTM'!EW671="","",'Inputs Q LTM'!EW671)</f>
        <v>293.023265592505</v>
      </c>
      <c r="EX671" s="324" t="n">
        <f aca="false">IF('Inputs Q LTM'!EX671="","",'Inputs Q LTM'!EX671)</f>
        <v>305.044732898864</v>
      </c>
      <c r="EY671" s="324" t="n">
        <f aca="false">IF('Inputs Q LTM'!EY671="","",'Inputs Q LTM'!EY671)</f>
        <v>312.670851221336</v>
      </c>
      <c r="EZ671" s="324" t="n">
        <f aca="false">IF('Inputs Q LTM'!EZ671="","",'Inputs Q LTM'!EZ671)</f>
        <v>289.792496253921</v>
      </c>
      <c r="FA671" s="324" t="n">
        <f aca="false">IF('Inputs Q LTM'!FA671="","",'Inputs Q LTM'!FA671)</f>
        <v>297.418614576393</v>
      </c>
      <c r="FB671" s="324" t="n">
        <f aca="false">IF('Inputs Q LTM'!FB671="","",'Inputs Q LTM'!FB671)</f>
        <v>309.620403892347</v>
      </c>
      <c r="FC671" s="324" t="n">
        <f aca="false">IF('Inputs Q LTM'!FC671="","",'Inputs Q LTM'!FC671)</f>
        <v>317.360913989656</v>
      </c>
      <c r="FD671" s="324" t="n">
        <f aca="false">IF('Inputs Q LTM'!FD671="","",'Inputs Q LTM'!FD671)</f>
        <v>294.13938369773</v>
      </c>
      <c r="FE671" s="324" t="n">
        <f aca="false">IF('Inputs Q LTM'!FE671="","",'Inputs Q LTM'!FE671)</f>
        <v>301.879893795039</v>
      </c>
      <c r="FF671" s="324" t="n">
        <f aca="false">IF('Inputs Q LTM'!FF671="","",'Inputs Q LTM'!FF671)</f>
        <v>314.264709950732</v>
      </c>
      <c r="FG671" s="324" t="n">
        <f aca="false">IF('Inputs Q LTM'!FG671="","",'Inputs Q LTM'!FG671)</f>
        <v>322.121327699501</v>
      </c>
      <c r="FH671" s="324" t="n">
        <f aca="false">IF('Inputs Q LTM'!FH671="","",'Inputs Q LTM'!FH671)</f>
        <v>298.551474453196</v>
      </c>
      <c r="FI671" s="324" t="n">
        <f aca="false">IF('Inputs Q LTM'!FI671="","",'Inputs Q LTM'!FI671)</f>
        <v>306.408092201964</v>
      </c>
      <c r="FJ671" s="324" t="n">
        <f aca="false">IF('Inputs Q LTM'!FJ671="","",'Inputs Q LTM'!FJ671)</f>
        <v>318.978680599993</v>
      </c>
      <c r="FK671" s="324" t="n">
        <f aca="false">IF('Inputs Q LTM'!FK671="","",'Inputs Q LTM'!FK671)</f>
        <v>326.953147614993</v>
      </c>
      <c r="FL671" s="324" t="n">
        <f aca="false">IF('Inputs Q LTM'!FL671="","",'Inputs Q LTM'!FL671)</f>
        <v>303.029746569994</v>
      </c>
      <c r="FM671" s="324" t="n">
        <f aca="false">IF('Inputs Q LTM'!FM671="","",'Inputs Q LTM'!FM671)</f>
        <v>311.004213584993</v>
      </c>
      <c r="FN671" s="324" t="n">
        <f aca="false">IF('Inputs Q LTM'!FN671="","",'Inputs Q LTM'!FN671)</f>
        <v>323.763360808993</v>
      </c>
      <c r="FO671" s="324" t="n">
        <f aca="false">IF('Inputs Q LTM'!FO671="","",'Inputs Q LTM'!FO671)</f>
        <v>331.857444829218</v>
      </c>
      <c r="FP671" s="324" t="n">
        <f aca="false">IF('Inputs Q LTM'!FP671="","",'Inputs Q LTM'!FP671)</f>
        <v>307.575192768544</v>
      </c>
      <c r="FQ671" s="324" t="n">
        <f aca="false">IF('Inputs Q LTM'!FQ671="","",'Inputs Q LTM'!FQ671)</f>
        <v>315.669276788768</v>
      </c>
      <c r="FR671" s="324" t="n">
        <f aca="false">IF('Inputs Q LTM'!FR671="","",'Inputs Q LTM'!FR671)</f>
        <v>328.619811221128</v>
      </c>
      <c r="FS671" s="324" t="n">
        <f aca="false">IF('Inputs Q LTM'!FS671="","",'Inputs Q LTM'!FS671)</f>
        <v>336.835306501656</v>
      </c>
      <c r="FT671" s="324" t="n">
        <f aca="false">IF('Inputs Q LTM'!FT671="","",'Inputs Q LTM'!FT671)</f>
        <v>312.188820660072</v>
      </c>
      <c r="FU671" s="324" t="n">
        <f aca="false">IF('Inputs Q LTM'!FU671="","",'Inputs Q LTM'!FU671)</f>
        <v>320.4043159406</v>
      </c>
      <c r="FV671" s="324" t="n">
        <f aca="false">IF('Inputs Q LTM'!FV671="","",'Inputs Q LTM'!FV671)</f>
        <v>333.549108389445</v>
      </c>
      <c r="FW671" s="324" t="n">
        <f aca="false">IF('Inputs Q LTM'!FW671="","",'Inputs Q LTM'!FW671)</f>
        <v>341.887836099181</v>
      </c>
      <c r="FX671" s="324" t="n">
        <f aca="false">IF('Inputs Q LTM'!FX671="","",'Inputs Q LTM'!FX671)</f>
        <v>316.871652969973</v>
      </c>
      <c r="FY671" s="324" t="n">
        <f aca="false">IF('Inputs Q LTM'!FY671="","",'Inputs Q LTM'!FY671)</f>
        <v>325.210380679709</v>
      </c>
      <c r="FZ671" s="324" t="n">
        <f aca="false">IF('Inputs Q LTM'!FZ671="","",'Inputs Q LTM'!FZ671)</f>
        <v>338.552345015287</v>
      </c>
      <c r="GA671" s="324" t="n">
        <f aca="false">IF('Inputs Q LTM'!GA671="","",'Inputs Q LTM'!GA671)</f>
        <v>347.016153640669</v>
      </c>
      <c r="GB671" s="324" t="n">
        <f aca="false">IF('Inputs Q LTM'!GB671="","",'Inputs Q LTM'!GB671)</f>
        <v>321.624727764522</v>
      </c>
      <c r="GC671" s="324" t="n">
        <f aca="false">IF('Inputs Q LTM'!GC671="","",'Inputs Q LTM'!GC671)</f>
        <v>330.088536389904</v>
      </c>
      <c r="GD671" s="324" t="n">
        <f aca="false">IF('Inputs Q LTM'!GD671="","",'Inputs Q LTM'!GD671)</f>
        <v>343.630630190516</v>
      </c>
      <c r="GE671" s="324" t="n">
        <f aca="false">IF('Inputs Q LTM'!GE671="","",'Inputs Q LTM'!GE671)</f>
        <v>352.221395945279</v>
      </c>
      <c r="GF671" s="324" t="n">
        <f aca="false">IF('Inputs Q LTM'!GF671="","",'Inputs Q LTM'!GF671)</f>
        <v>326.44909868099</v>
      </c>
      <c r="GG671" s="324" t="n">
        <f aca="false">IF('Inputs Q LTM'!GG671="","",'Inputs Q LTM'!GG671)</f>
        <v>335.039864435753</v>
      </c>
      <c r="GH671" s="324" t="n">
        <f aca="false">IF('Inputs Q LTM'!GH671="","",'Inputs Q LTM'!GH671)</f>
        <v>344.91924505373</v>
      </c>
      <c r="GI671" s="324" t="n">
        <f aca="false">IF('Inputs Q LTM'!GI671="","",'Inputs Q LTM'!GI671)</f>
        <v>346.207859916945</v>
      </c>
      <c r="GJ671" s="324" t="n">
        <f aca="false">IF('Inputs Q LTM'!GJ671="","",'Inputs Q LTM'!GJ671)</f>
        <v>347.496474780159</v>
      </c>
      <c r="GK671" s="324" t="n">
        <f aca="false">IF('Inputs Q LTM'!GK671="","",'Inputs Q LTM'!GK671)</f>
        <v>348.785089643374</v>
      </c>
      <c r="GL671" s="324" t="n">
        <f aca="false">IF('Inputs Q LTM'!GL671="","",'Inputs Q LTM'!GL671)</f>
        <v>350.093033729536</v>
      </c>
      <c r="GM671" s="324" t="n">
        <f aca="false">IF('Inputs Q LTM'!GM671="","",'Inputs Q LTM'!GM671)</f>
        <v>351.400977815699</v>
      </c>
      <c r="GN671" s="324" t="n">
        <f aca="false">IF('Inputs Q LTM'!GN671="","",'Inputs Q LTM'!GN671)</f>
        <v>352.708921901861</v>
      </c>
      <c r="GO671" s="324" t="n">
        <f aca="false">IF('Inputs Q LTM'!GO671="","",'Inputs Q LTM'!GO671)</f>
        <v>354.016865988024</v>
      </c>
      <c r="GP671" s="324" t="n">
        <f aca="false">IF('Inputs Q LTM'!GP671="","",'Inputs Q LTM'!GP671)</f>
        <v>355.344429235479</v>
      </c>
      <c r="GQ671" s="324" t="n">
        <f aca="false">IF('Inputs Q LTM'!GQ671="","",'Inputs Q LTM'!GQ671)</f>
        <v>356.671992482934</v>
      </c>
      <c r="GR671" s="324" t="n">
        <f aca="false">IF('Inputs Q LTM'!GR671="","",'Inputs Q LTM'!GR671)</f>
        <v>357.999555730389</v>
      </c>
      <c r="GS671" s="324" t="n">
        <f aca="false">IF('Inputs Q LTM'!GS671="","",'Inputs Q LTM'!GS671)</f>
        <v>359.327118977844</v>
      </c>
      <c r="GT671" s="324" t="n">
        <f aca="false">IF('Inputs Q LTM'!GT671="","",'Inputs Q LTM'!GT671)</f>
        <v>360.674595674011</v>
      </c>
      <c r="GU671" s="324" t="n">
        <f aca="false">IF('Inputs Q LTM'!GU671="","",'Inputs Q LTM'!GU671)</f>
        <v>362.022072370178</v>
      </c>
      <c r="GV671" s="324" t="n">
        <f aca="false">IF('Inputs Q LTM'!GV671="","",'Inputs Q LTM'!GV671)</f>
        <v>363.369549066345</v>
      </c>
      <c r="GW671" s="324" t="n">
        <f aca="false">IF('Inputs Q LTM'!GW671="","",'Inputs Q LTM'!GW671)</f>
        <v>364.717025762512</v>
      </c>
      <c r="GX671" s="324" t="n">
        <f aca="false">IF('Inputs Q LTM'!GX671="","",'Inputs Q LTM'!GX671)</f>
        <v>366.084714609121</v>
      </c>
      <c r="GY671" s="324" t="n">
        <f aca="false">IF('Inputs Q LTM'!GY671="","",'Inputs Q LTM'!GY671)</f>
        <v>367.452403455731</v>
      </c>
      <c r="GZ671" s="324" t="n">
        <f aca="false">IF('Inputs Q LTM'!GZ671="","",'Inputs Q LTM'!GZ671)</f>
        <v>368.82009230234</v>
      </c>
      <c r="HA671" s="324" t="n">
        <f aca="false">IF('Inputs Q LTM'!HA671="","",'Inputs Q LTM'!HA671)</f>
        <v>370.18778114895</v>
      </c>
    </row>
    <row r="672" customFormat="false" ht="15" hidden="false" customHeight="false" outlineLevel="0" collapsed="false">
      <c r="A672" s="48" t="s">
        <v>99</v>
      </c>
      <c r="B672" s="201" t="s">
        <v>184</v>
      </c>
      <c r="C672" s="201"/>
      <c r="D672" s="201" t="s">
        <v>101</v>
      </c>
      <c r="E672" s="52"/>
      <c r="F672" s="19" t="s">
        <v>590</v>
      </c>
      <c r="G672" s="52" t="s">
        <v>103</v>
      </c>
      <c r="H672" s="246"/>
      <c r="I672" s="246"/>
      <c r="BJ672" s="324"/>
      <c r="BK672" s="324"/>
      <c r="BL672" s="324"/>
      <c r="BM672" s="324"/>
      <c r="BN672" s="324"/>
      <c r="BO672" s="324"/>
      <c r="BP672" s="324"/>
      <c r="BQ672" s="324"/>
      <c r="BR672" s="324" t="n">
        <f aca="false">IF('Inputs Q LTM'!BR672="","",'Inputs Q LTM'!BR672)</f>
        <v>9.38990826887802</v>
      </c>
      <c r="BS672" s="324" t="n">
        <f aca="false">IF('Inputs Q LTM'!BS672="","",'Inputs Q LTM'!BS672)</f>
        <v>7.38319326231662</v>
      </c>
      <c r="BT672" s="324" t="n">
        <f aca="false">IF('Inputs Q LTM'!BT672="","",'Inputs Q LTM'!BT672)</f>
        <v>8.12489533189697</v>
      </c>
      <c r="BU672" s="324" t="n">
        <f aca="false">IF('Inputs Q LTM'!BU672="","",'Inputs Q LTM'!BU672)</f>
        <v>16.5132984839376</v>
      </c>
      <c r="BV672" s="324" t="n">
        <f aca="false">IF('Inputs Q LTM'!BV672="","",'Inputs Q LTM'!BV672)</f>
        <v>10.8466541433355</v>
      </c>
      <c r="BW672" s="324" t="n">
        <f aca="false">IF('Inputs Q LTM'!BW672="","",'Inputs Q LTM'!BW672)</f>
        <v>9.56725928546194</v>
      </c>
      <c r="BX672" s="324" t="n">
        <f aca="false">IF('Inputs Q LTM'!BX672="","",'Inputs Q LTM'!BX672)</f>
        <v>12.4483119469073</v>
      </c>
      <c r="BY672" s="324" t="n">
        <f aca="false">IF('Inputs Q LTM'!BY672="","",'Inputs Q LTM'!BY672)</f>
        <v>19.4020678632314</v>
      </c>
      <c r="BZ672" s="324" t="n">
        <f aca="false">IF('Inputs Q LTM'!BZ672="","",'Inputs Q LTM'!BZ672)</f>
        <v>10.8580594839597</v>
      </c>
      <c r="CA672" s="324" t="n">
        <f aca="false">IF('Inputs Q LTM'!CA672="","",'Inputs Q LTM'!CA672)</f>
        <v>11.5824321227528</v>
      </c>
      <c r="CB672" s="324" t="n">
        <f aca="false">IF('Inputs Q LTM'!CB672="","",'Inputs Q LTM'!CB672)</f>
        <v>13.4601229601754</v>
      </c>
      <c r="CC672" s="324" t="n">
        <f aca="false">IF('Inputs Q LTM'!CC672="","",'Inputs Q LTM'!CC672)</f>
        <v>20.5791561697334</v>
      </c>
      <c r="CD672" s="324" t="n">
        <f aca="false">IF('Inputs Q LTM'!CD672="","",'Inputs Q LTM'!CD672)</f>
        <v>16.7782240363633</v>
      </c>
      <c r="CE672" s="324" t="n">
        <f aca="false">IF('Inputs Q LTM'!CE672="","",'Inputs Q LTM'!CE672)</f>
        <v>13.9205450930276</v>
      </c>
      <c r="CF672" s="324" t="n">
        <f aca="false">IF('Inputs Q LTM'!CF672="","",'Inputs Q LTM'!CF672)</f>
        <v>21.4077708740845</v>
      </c>
      <c r="CG672" s="324" t="n">
        <f aca="false">IF('Inputs Q LTM'!CG672="","",'Inputs Q LTM'!CG672)</f>
        <v>26.0297671160941</v>
      </c>
      <c r="CH672" s="324" t="n">
        <f aca="false">IF('Inputs Q LTM'!CH672="","",'Inputs Q LTM'!CH672)</f>
        <v>17.8924068823503</v>
      </c>
      <c r="CI672" s="324" t="n">
        <f aca="false">IF('Inputs Q LTM'!CI672="","",'Inputs Q LTM'!CI672)</f>
        <v>13.1704264800262</v>
      </c>
      <c r="CJ672" s="324" t="n">
        <f aca="false">IF('Inputs Q LTM'!CJ672="","",'Inputs Q LTM'!CJ672)</f>
        <v>17.0338611878608</v>
      </c>
      <c r="CK672" s="324" t="n">
        <f aca="false">IF('Inputs Q LTM'!CK672="","",'Inputs Q LTM'!CK672)</f>
        <v>30.0393414354386</v>
      </c>
      <c r="CL672" s="324" t="n">
        <f aca="false">IF('Inputs Q LTM'!CL672="","",'Inputs Q LTM'!CL672)</f>
        <v>18.1734583980703</v>
      </c>
      <c r="CM672" s="324" t="n">
        <f aca="false">IF('Inputs Q LTM'!CM672="","",'Inputs Q LTM'!CM672)</f>
        <v>23.3911006200853</v>
      </c>
      <c r="CN672" s="324" t="n">
        <f aca="false">IF('Inputs Q LTM'!CN672="","",'Inputs Q LTM'!CN672)</f>
        <v>28.7911246680012</v>
      </c>
      <c r="CO672" s="324" t="n">
        <f aca="false">IF('Inputs Q LTM'!CO672="","",'Inputs Q LTM'!CO672)</f>
        <v>56.1165836444869</v>
      </c>
      <c r="CP672" s="324" t="n">
        <f aca="false">IF('Inputs Q LTM'!CP672="","",'Inputs Q LTM'!CP672)</f>
        <v>28.3851190662393</v>
      </c>
      <c r="CQ672" s="324" t="n">
        <f aca="false">IF('Inputs Q LTM'!CQ672="","",'Inputs Q LTM'!CQ672)</f>
        <v>18.3414764895098</v>
      </c>
      <c r="CR672" s="324" t="n">
        <f aca="false">IF('Inputs Q LTM'!CR672="","",'Inputs Q LTM'!CR672)</f>
        <v>13.2466793312688</v>
      </c>
      <c r="CS672" s="324" t="n">
        <f aca="false">IF('Inputs Q LTM'!CS672="","",'Inputs Q LTM'!CS672)</f>
        <v>12.7613083679707</v>
      </c>
      <c r="CT672" s="324" t="n">
        <f aca="false">IF('Inputs Q LTM'!CT672="","",'Inputs Q LTM'!CT672)</f>
        <v>12.1408692717526</v>
      </c>
      <c r="CU672" s="324" t="n">
        <f aca="false">IF('Inputs Q LTM'!CU672="","",'Inputs Q LTM'!CU672)</f>
        <v>10.1361769814653</v>
      </c>
      <c r="CV672" s="324" t="n">
        <f aca="false">IF('Inputs Q LTM'!CV672="","",'Inputs Q LTM'!CV672)</f>
        <v>9.93506662633716</v>
      </c>
      <c r="CW672" s="324" t="n">
        <f aca="false">IF('Inputs Q LTM'!CW672="","",'Inputs Q LTM'!CW672)</f>
        <v>11.4611631701951</v>
      </c>
      <c r="CX672" s="324" t="n">
        <f aca="false">IF('Inputs Q LTM'!CX672="","",'Inputs Q LTM'!CX672)</f>
        <v>12.9499628196635</v>
      </c>
      <c r="CY672" s="324" t="n">
        <f aca="false">IF('Inputs Q LTM'!CY672="","",'Inputs Q LTM'!CY672)</f>
        <v>11.2869905934826</v>
      </c>
      <c r="CZ672" s="324" t="n">
        <f aca="false">IF('Inputs Q LTM'!CZ672="","",'Inputs Q LTM'!CZ672)</f>
        <v>14.2423898001635</v>
      </c>
      <c r="DA672" s="324" t="n">
        <f aca="false">IF('Inputs Q LTM'!DA672="","",'Inputs Q LTM'!DA672)</f>
        <v>16.0388878721302</v>
      </c>
      <c r="DB672" s="372" t="n">
        <f aca="false">IF('Inputs Q LTM'!DB672="","",'Inputs Q LTM'!DB672)</f>
        <v>16.4454026343618</v>
      </c>
      <c r="DC672" s="324" t="n">
        <f aca="false">IF('Inputs Q LTM'!DC672="","",'Inputs Q LTM'!DC672)</f>
        <v>13.0183429305475</v>
      </c>
      <c r="DD672" s="324" t="n">
        <f aca="false">IF('Inputs Q LTM'!DD672="","",'Inputs Q LTM'!DD672)</f>
        <v>17.2403055469903</v>
      </c>
      <c r="DE672" s="324" t="n">
        <f aca="false">IF('Inputs Q LTM'!DE672="","",'Inputs Q LTM'!DE672)</f>
        <v>18.3816230006019</v>
      </c>
      <c r="DF672" s="324" t="n">
        <f aca="false">IF('Inputs Q LTM'!DF672="","",'Inputs Q LTM'!DF672)</f>
        <v>17.7611499401142</v>
      </c>
      <c r="DG672" s="324" t="n">
        <f aca="false">IF('Inputs Q LTM'!DG672="","",'Inputs Q LTM'!DG672)</f>
        <v>14.916610232562</v>
      </c>
      <c r="DH672" s="324" t="n">
        <f aca="false">IF('Inputs Q LTM'!DH672="","",'Inputs Q LTM'!DH672)</f>
        <v>18.9643361016893</v>
      </c>
      <c r="DI672" s="324" t="n">
        <f aca="false">IF('Inputs Q LTM'!DI672="","",'Inputs Q LTM'!DI672)</f>
        <v>20.2197853006621</v>
      </c>
      <c r="DJ672" s="324" t="n">
        <f aca="false">IF('Inputs Q LTM'!DJ672="","",'Inputs Q LTM'!DJ672)</f>
        <v>18.324779801632</v>
      </c>
      <c r="DK672" s="324" t="n">
        <f aca="false">IF('Inputs Q LTM'!DK672="","",'Inputs Q LTM'!DK672)</f>
        <v>14.6598238413056</v>
      </c>
      <c r="DL672" s="324" t="n">
        <f aca="false">IF('Inputs Q LTM'!DL672="","",'Inputs Q LTM'!DL672)</f>
        <v>16.4923018214688</v>
      </c>
      <c r="DM672" s="324" t="n">
        <f aca="false">IF('Inputs Q LTM'!DM672="","",'Inputs Q LTM'!DM672)</f>
        <v>23.8222137421216</v>
      </c>
      <c r="DN672" s="324" t="n">
        <f aca="false">IF('Inputs Q LTM'!DN672="","",'Inputs Q LTM'!DN672)</f>
        <v>18.7448188048558</v>
      </c>
      <c r="DO672" s="324" t="n">
        <f aca="false">IF('Inputs Q LTM'!DO672="","",'Inputs Q LTM'!DO672)</f>
        <v>14.9958550438846</v>
      </c>
      <c r="DP672" s="324" t="n">
        <f aca="false">IF('Inputs Q LTM'!DP672="","",'Inputs Q LTM'!DP672)</f>
        <v>16.8703369243702</v>
      </c>
      <c r="DQ672" s="324" t="n">
        <f aca="false">IF('Inputs Q LTM'!DQ672="","",'Inputs Q LTM'!DQ672)</f>
        <v>24.3682644463125</v>
      </c>
      <c r="DR672" s="324" t="n">
        <f aca="false">IF('Inputs Q LTM'!DR672="","",'Inputs Q LTM'!DR672)</f>
        <v>19.1083035257495</v>
      </c>
      <c r="DS672" s="324" t="n">
        <f aca="false">IF('Inputs Q LTM'!DS672="","",'Inputs Q LTM'!DS672)</f>
        <v>15.2866428205996</v>
      </c>
      <c r="DT672" s="324" t="n">
        <f aca="false">IF('Inputs Q LTM'!DT672="","",'Inputs Q LTM'!DT672)</f>
        <v>17.1974731731745</v>
      </c>
      <c r="DU672" s="324" t="n">
        <f aca="false">IF('Inputs Q LTM'!DU672="","",'Inputs Q LTM'!DU672)</f>
        <v>24.8407945834743</v>
      </c>
      <c r="DV672" s="324" t="n">
        <f aca="false">IF('Inputs Q LTM'!DV672="","",'Inputs Q LTM'!DV672)</f>
        <v>19.5354497699645</v>
      </c>
      <c r="DW672" s="324" t="n">
        <f aca="false">IF('Inputs Q LTM'!DW672="","",'Inputs Q LTM'!DW672)</f>
        <v>15.6283598159716</v>
      </c>
      <c r="DX672" s="324" t="n">
        <f aca="false">IF('Inputs Q LTM'!DX672="","",'Inputs Q LTM'!DX672)</f>
        <v>17.5819047929681</v>
      </c>
      <c r="DY672" s="324" t="n">
        <f aca="false">IF('Inputs Q LTM'!DY672="","",'Inputs Q LTM'!DY672)</f>
        <v>25.3960847009539</v>
      </c>
      <c r="DZ672" s="324" t="n">
        <f aca="false">IF('Inputs Q LTM'!DZ672="","",'Inputs Q LTM'!DZ672)</f>
        <v>19.9261587653638</v>
      </c>
      <c r="EA672" s="324" t="n">
        <f aca="false">IF('Inputs Q LTM'!EA672="","",'Inputs Q LTM'!EA672)</f>
        <v>15.9409270122911</v>
      </c>
      <c r="EB672" s="324" t="n">
        <f aca="false">IF('Inputs Q LTM'!EB672="","",'Inputs Q LTM'!EB672)</f>
        <v>17.9335428888274</v>
      </c>
      <c r="EC672" s="324" t="n">
        <f aca="false">IF('Inputs Q LTM'!EC672="","",'Inputs Q LTM'!EC672)</f>
        <v>25.904006394973</v>
      </c>
      <c r="ED672" s="324" t="n">
        <f aca="false">IF('Inputs Q LTM'!ED672="","",'Inputs Q LTM'!ED672)</f>
        <v>20.3246819406711</v>
      </c>
      <c r="EE672" s="324" t="n">
        <f aca="false">IF('Inputs Q LTM'!EE672="","",'Inputs Q LTM'!EE672)</f>
        <v>16.2597455525369</v>
      </c>
      <c r="EF672" s="324" t="n">
        <f aca="false">IF('Inputs Q LTM'!EF672="","",'Inputs Q LTM'!EF672)</f>
        <v>18.292213746604</v>
      </c>
      <c r="EG672" s="324" t="n">
        <f aca="false">IF('Inputs Q LTM'!EG672="","",'Inputs Q LTM'!EG672)</f>
        <v>26.4220865228724</v>
      </c>
      <c r="EH672" s="324" t="n">
        <f aca="false">IF('Inputs Q LTM'!EH672="","",'Inputs Q LTM'!EH672)</f>
        <v>20.7311755794845</v>
      </c>
      <c r="EI672" s="324" t="n">
        <f aca="false">IF('Inputs Q LTM'!EI672="","",'Inputs Q LTM'!EI672)</f>
        <v>16.5849404635876</v>
      </c>
      <c r="EJ672" s="324" t="n">
        <f aca="false">IF('Inputs Q LTM'!EJ672="","",'Inputs Q LTM'!EJ672)</f>
        <v>18.6580580215361</v>
      </c>
      <c r="EK672" s="324" t="n">
        <f aca="false">IF('Inputs Q LTM'!EK672="","",'Inputs Q LTM'!EK672)</f>
        <v>26.9505282533299</v>
      </c>
      <c r="EL672" s="324" t="n">
        <f aca="false">IF('Inputs Q LTM'!EL672="","",'Inputs Q LTM'!EL672)</f>
        <v>21.1457990910742</v>
      </c>
      <c r="EM672" s="324" t="n">
        <f aca="false">IF('Inputs Q LTM'!EM672="","",'Inputs Q LTM'!EM672)</f>
        <v>16.9166392728594</v>
      </c>
      <c r="EN672" s="324" t="n">
        <f aca="false">IF('Inputs Q LTM'!EN672="","",'Inputs Q LTM'!EN672)</f>
        <v>19.0312191819668</v>
      </c>
      <c r="EO672" s="324" t="n">
        <f aca="false">IF('Inputs Q LTM'!EO672="","",'Inputs Q LTM'!EO672)</f>
        <v>27.4895388183965</v>
      </c>
      <c r="EP672" s="324" t="n">
        <f aca="false">IF('Inputs Q LTM'!EP672="","",'Inputs Q LTM'!EP672)</f>
        <v>21.5687150728957</v>
      </c>
      <c r="EQ672" s="324" t="n">
        <f aca="false">IF('Inputs Q LTM'!EQ672="","",'Inputs Q LTM'!EQ672)</f>
        <v>17.2549720583166</v>
      </c>
      <c r="ER672" s="324" t="n">
        <f aca="false">IF('Inputs Q LTM'!ER672="","",'Inputs Q LTM'!ER672)</f>
        <v>19.4118435656061</v>
      </c>
      <c r="ES672" s="324" t="n">
        <f aca="false">IF('Inputs Q LTM'!ES672="","",'Inputs Q LTM'!ES672)</f>
        <v>28.0393295947644</v>
      </c>
      <c r="ET672" s="324" t="n">
        <f aca="false">IF('Inputs Q LTM'!ET672="","",'Inputs Q LTM'!ET672)</f>
        <v>22.0000893743536</v>
      </c>
      <c r="EU672" s="324" t="n">
        <f aca="false">IF('Inputs Q LTM'!EU672="","",'Inputs Q LTM'!EU672)</f>
        <v>17.6000714994829</v>
      </c>
      <c r="EV672" s="324" t="n">
        <f aca="false">IF('Inputs Q LTM'!EV672="","",'Inputs Q LTM'!EV672)</f>
        <v>19.8000804369183</v>
      </c>
      <c r="EW672" s="324" t="n">
        <f aca="false">IF('Inputs Q LTM'!EW672="","",'Inputs Q LTM'!EW672)</f>
        <v>28.6001161866597</v>
      </c>
      <c r="EX672" s="324" t="n">
        <f aca="false">IF('Inputs Q LTM'!EX672="","",'Inputs Q LTM'!EX672)</f>
        <v>22.4400911618407</v>
      </c>
      <c r="EY672" s="324" t="n">
        <f aca="false">IF('Inputs Q LTM'!EY672="","",'Inputs Q LTM'!EY672)</f>
        <v>17.9520729294726</v>
      </c>
      <c r="EZ672" s="324" t="n">
        <f aca="false">IF('Inputs Q LTM'!EZ672="","",'Inputs Q LTM'!EZ672)</f>
        <v>20.1960820456566</v>
      </c>
      <c r="FA672" s="324" t="n">
        <f aca="false">IF('Inputs Q LTM'!FA672="","",'Inputs Q LTM'!FA672)</f>
        <v>29.1721185103929</v>
      </c>
      <c r="FB672" s="324" t="n">
        <f aca="false">IF('Inputs Q LTM'!FB672="","",'Inputs Q LTM'!FB672)</f>
        <v>22.8888929850775</v>
      </c>
      <c r="FC672" s="324" t="n">
        <f aca="false">IF('Inputs Q LTM'!FC672="","",'Inputs Q LTM'!FC672)</f>
        <v>18.311114388062</v>
      </c>
      <c r="FD672" s="324" t="n">
        <f aca="false">IF('Inputs Q LTM'!FD672="","",'Inputs Q LTM'!FD672)</f>
        <v>20.6000036865698</v>
      </c>
      <c r="FE672" s="324" t="n">
        <f aca="false">IF('Inputs Q LTM'!FE672="","",'Inputs Q LTM'!FE672)</f>
        <v>29.7555608806008</v>
      </c>
      <c r="FF672" s="324" t="n">
        <f aca="false">IF('Inputs Q LTM'!FF672="","",'Inputs Q LTM'!FF672)</f>
        <v>23.3466708447791</v>
      </c>
      <c r="FG672" s="324" t="n">
        <f aca="false">IF('Inputs Q LTM'!FG672="","",'Inputs Q LTM'!FG672)</f>
        <v>18.6773366758232</v>
      </c>
      <c r="FH672" s="324" t="n">
        <f aca="false">IF('Inputs Q LTM'!FH672="","",'Inputs Q LTM'!FH672)</f>
        <v>21.0120037603012</v>
      </c>
      <c r="FI672" s="324" t="n">
        <f aca="false">IF('Inputs Q LTM'!FI672="","",'Inputs Q LTM'!FI672)</f>
        <v>30.3506720982128</v>
      </c>
      <c r="FJ672" s="324" t="n">
        <f aca="false">IF('Inputs Q LTM'!FJ672="","",'Inputs Q LTM'!FJ672)</f>
        <v>23.8136042616746</v>
      </c>
      <c r="FK672" s="324" t="n">
        <f aca="false">IF('Inputs Q LTM'!FK672="","",'Inputs Q LTM'!FK672)</f>
        <v>19.0508834093397</v>
      </c>
      <c r="FL672" s="324" t="n">
        <f aca="false">IF('Inputs Q LTM'!FL672="","",'Inputs Q LTM'!FL672)</f>
        <v>21.4322438355072</v>
      </c>
      <c r="FM672" s="324" t="n">
        <f aca="false">IF('Inputs Q LTM'!FM672="","",'Inputs Q LTM'!FM672)</f>
        <v>30.957685540177</v>
      </c>
      <c r="FN672" s="324" t="n">
        <f aca="false">IF('Inputs Q LTM'!FN672="","",'Inputs Q LTM'!FN672)</f>
        <v>24.2898763469081</v>
      </c>
      <c r="FO672" s="324" t="n">
        <f aca="false">IF('Inputs Q LTM'!FO672="","",'Inputs Q LTM'!FO672)</f>
        <v>19.4319010775265</v>
      </c>
      <c r="FP672" s="324" t="n">
        <f aca="false">IF('Inputs Q LTM'!FP672="","",'Inputs Q LTM'!FP672)</f>
        <v>21.8608887122173</v>
      </c>
      <c r="FQ672" s="324" t="n">
        <f aca="false">IF('Inputs Q LTM'!FQ672="","",'Inputs Q LTM'!FQ672)</f>
        <v>31.5768392509806</v>
      </c>
      <c r="FR672" s="324" t="n">
        <f aca="false">IF('Inputs Q LTM'!FR672="","",'Inputs Q LTM'!FR672)</f>
        <v>24.7756738738463</v>
      </c>
      <c r="FS672" s="324" t="n">
        <f aca="false">IF('Inputs Q LTM'!FS672="","",'Inputs Q LTM'!FS672)</f>
        <v>19.820539099077</v>
      </c>
      <c r="FT672" s="324" t="n">
        <f aca="false">IF('Inputs Q LTM'!FT672="","",'Inputs Q LTM'!FT672)</f>
        <v>22.2981064864617</v>
      </c>
      <c r="FU672" s="324" t="n">
        <f aca="false">IF('Inputs Q LTM'!FU672="","",'Inputs Q LTM'!FU672)</f>
        <v>32.2083760360002</v>
      </c>
      <c r="FV672" s="324" t="n">
        <f aca="false">IF('Inputs Q LTM'!FV672="","",'Inputs Q LTM'!FV672)</f>
        <v>25.2711873513232</v>
      </c>
      <c r="FW672" s="324" t="n">
        <f aca="false">IF('Inputs Q LTM'!FW672="","",'Inputs Q LTM'!FW672)</f>
        <v>20.2169498810586</v>
      </c>
      <c r="FX672" s="324" t="n">
        <f aca="false">IF('Inputs Q LTM'!FX672="","",'Inputs Q LTM'!FX672)</f>
        <v>22.7440686161909</v>
      </c>
      <c r="FY672" s="324" t="n">
        <f aca="false">IF('Inputs Q LTM'!FY672="","",'Inputs Q LTM'!FY672)</f>
        <v>32.8525435567202</v>
      </c>
      <c r="FZ672" s="324" t="n">
        <f aca="false">IF('Inputs Q LTM'!FZ672="","",'Inputs Q LTM'!FZ672)</f>
        <v>25.7766110983497</v>
      </c>
      <c r="GA672" s="324" t="n">
        <f aca="false">IF('Inputs Q LTM'!GA672="","",'Inputs Q LTM'!GA672)</f>
        <v>20.6212888786798</v>
      </c>
      <c r="GB672" s="324" t="n">
        <f aca="false">IF('Inputs Q LTM'!GB672="","",'Inputs Q LTM'!GB672)</f>
        <v>23.1989499885147</v>
      </c>
      <c r="GC672" s="324" t="n">
        <f aca="false">IF('Inputs Q LTM'!GC672="","",'Inputs Q LTM'!GC672)</f>
        <v>33.5095944278546</v>
      </c>
      <c r="GD672" s="324" t="n">
        <f aca="false">IF('Inputs Q LTM'!GD672="","",'Inputs Q LTM'!GD672)</f>
        <v>26.2921433203167</v>
      </c>
      <c r="GE672" s="324" t="n">
        <f aca="false">IF('Inputs Q LTM'!GE672="","",'Inputs Q LTM'!GE672)</f>
        <v>21.0337146562533</v>
      </c>
      <c r="GF672" s="324" t="n">
        <f aca="false">IF('Inputs Q LTM'!GF672="","",'Inputs Q LTM'!GF672)</f>
        <v>23.662928988285</v>
      </c>
      <c r="GG672" s="324" t="n">
        <f aca="false">IF('Inputs Q LTM'!GG672="","",'Inputs Q LTM'!GG672)</f>
        <v>34.1797863164117</v>
      </c>
      <c r="GH672" s="324" t="n">
        <f aca="false">IF('Inputs Q LTM'!GH672="","",'Inputs Q LTM'!GH672)</f>
        <v>26.4236040369183</v>
      </c>
      <c r="GI672" s="324" t="n">
        <f aca="false">IF('Inputs Q LTM'!GI672="","",'Inputs Q LTM'!GI672)</f>
        <v>26.5550647535198</v>
      </c>
      <c r="GJ672" s="324" t="n">
        <f aca="false">IF('Inputs Q LTM'!GJ672="","",'Inputs Q LTM'!GJ672)</f>
        <v>26.6865254701214</v>
      </c>
      <c r="GK672" s="324" t="n">
        <f aca="false">IF('Inputs Q LTM'!GK672="","",'Inputs Q LTM'!GK672)</f>
        <v>26.817986186723</v>
      </c>
      <c r="GL672" s="324" t="n">
        <f aca="false">IF('Inputs Q LTM'!GL672="","",'Inputs Q LTM'!GL672)</f>
        <v>26.9520761176566</v>
      </c>
      <c r="GM672" s="324" t="n">
        <f aca="false">IF('Inputs Q LTM'!GM672="","",'Inputs Q LTM'!GM672)</f>
        <v>27.0861660485902</v>
      </c>
      <c r="GN672" s="324" t="n">
        <f aca="false">IF('Inputs Q LTM'!GN672="","",'Inputs Q LTM'!GN672)</f>
        <v>27.2202559795239</v>
      </c>
      <c r="GO672" s="324" t="n">
        <f aca="false">IF('Inputs Q LTM'!GO672="","",'Inputs Q LTM'!GO672)</f>
        <v>27.3543459104575</v>
      </c>
      <c r="GP672" s="324" t="n">
        <f aca="false">IF('Inputs Q LTM'!GP672="","",'Inputs Q LTM'!GP672)</f>
        <v>27.4911176400098</v>
      </c>
      <c r="GQ672" s="324" t="n">
        <f aca="false">IF('Inputs Q LTM'!GQ672="","",'Inputs Q LTM'!GQ672)</f>
        <v>27.627889369562</v>
      </c>
      <c r="GR672" s="324" t="n">
        <f aca="false">IF('Inputs Q LTM'!GR672="","",'Inputs Q LTM'!GR672)</f>
        <v>27.7646610991143</v>
      </c>
      <c r="GS672" s="324" t="n">
        <f aca="false">IF('Inputs Q LTM'!GS672="","",'Inputs Q LTM'!GS672)</f>
        <v>27.9014328286666</v>
      </c>
      <c r="GT672" s="324" t="n">
        <f aca="false">IF('Inputs Q LTM'!GT672="","",'Inputs Q LTM'!GT672)</f>
        <v>28.04093999281</v>
      </c>
      <c r="GU672" s="324" t="n">
        <f aca="false">IF('Inputs Q LTM'!GU672="","",'Inputs Q LTM'!GU672)</f>
        <v>28.1804471569533</v>
      </c>
      <c r="GV672" s="324" t="n">
        <f aca="false">IF('Inputs Q LTM'!GV672="","",'Inputs Q LTM'!GV672)</f>
        <v>28.3199543210966</v>
      </c>
      <c r="GW672" s="324" t="n">
        <f aca="false">IF('Inputs Q LTM'!GW672="","",'Inputs Q LTM'!GW672)</f>
        <v>28.45946148524</v>
      </c>
      <c r="GX672" s="324" t="n">
        <f aca="false">IF('Inputs Q LTM'!GX672="","",'Inputs Q LTM'!GX672)</f>
        <v>28.6017587926662</v>
      </c>
      <c r="GY672" s="324" t="n">
        <f aca="false">IF('Inputs Q LTM'!GY672="","",'Inputs Q LTM'!GY672)</f>
        <v>28.7440561000924</v>
      </c>
      <c r="GZ672" s="324" t="n">
        <f aca="false">IF('Inputs Q LTM'!GZ672="","",'Inputs Q LTM'!GZ672)</f>
        <v>28.8863534075186</v>
      </c>
      <c r="HA672" s="324" t="n">
        <f aca="false">IF('Inputs Q LTM'!HA672="","",'Inputs Q LTM'!HA672)</f>
        <v>29.0286507149448</v>
      </c>
    </row>
    <row r="673" customFormat="false" ht="15" hidden="false" customHeight="false" outlineLevel="0" collapsed="false">
      <c r="A673" s="48" t="s">
        <v>99</v>
      </c>
      <c r="B673" s="201" t="s">
        <v>184</v>
      </c>
      <c r="C673" s="201"/>
      <c r="D673" s="201" t="s">
        <v>101</v>
      </c>
      <c r="E673" s="52"/>
      <c r="F673" s="19" t="s">
        <v>591</v>
      </c>
      <c r="G673" s="52" t="s">
        <v>103</v>
      </c>
      <c r="H673" s="246"/>
      <c r="I673" s="246"/>
      <c r="BR673" s="324" t="n">
        <f aca="false">IF('Inputs Q LTM'!BR673="","",'Inputs Q LTM'!BR673)</f>
        <v>10.5719606008594</v>
      </c>
      <c r="BS673" s="324" t="n">
        <f aca="false">IF('Inputs Q LTM'!BS673="","",'Inputs Q LTM'!BS673)</f>
        <v>10.183192742212</v>
      </c>
      <c r="BT673" s="324" t="n">
        <f aca="false">IF('Inputs Q LTM'!BT673="","",'Inputs Q LTM'!BT673)</f>
        <v>10.8728411244449</v>
      </c>
      <c r="BU673" s="324" t="n">
        <f aca="false">IF('Inputs Q LTM'!BU673="","",'Inputs Q LTM'!BU673)</f>
        <v>12.5260763730125</v>
      </c>
      <c r="BV673" s="324" t="n">
        <f aca="false">IF('Inputs Q LTM'!BV673="","",'Inputs Q LTM'!BV673)</f>
        <v>11.6313684093681</v>
      </c>
      <c r="BW673" s="324" t="n">
        <f aca="false">IF('Inputs Q LTM'!BW673="","",'Inputs Q LTM'!BW673)</f>
        <v>10.8761949565349</v>
      </c>
      <c r="BX673" s="324" t="n">
        <f aca="false">IF('Inputs Q LTM'!BX673="","",'Inputs Q LTM'!BX673)</f>
        <v>12.6148232363916</v>
      </c>
      <c r="BY673" s="324" t="n">
        <f aca="false">IF('Inputs Q LTM'!BY673="","",'Inputs Q LTM'!BY673)</f>
        <v>14.7653351928698</v>
      </c>
      <c r="BZ673" s="324" t="n">
        <f aca="false">IF('Inputs Q LTM'!BZ673="","",'Inputs Q LTM'!BZ673)</f>
        <v>13.9401993485975</v>
      </c>
      <c r="CA673" s="324" t="n">
        <f aca="false">IF('Inputs Q LTM'!CA673="","",'Inputs Q LTM'!CA673)</f>
        <v>16.5560921657429</v>
      </c>
      <c r="CB673" s="324" t="n">
        <f aca="false">IF('Inputs Q LTM'!CB673="","",'Inputs Q LTM'!CB673)</f>
        <v>14.8295654035392</v>
      </c>
      <c r="CC673" s="324" t="n">
        <f aca="false">IF('Inputs Q LTM'!CC673="","",'Inputs Q LTM'!CC673)</f>
        <v>16.002588512146</v>
      </c>
      <c r="CD673" s="324" t="n">
        <f aca="false">IF('Inputs Q LTM'!CD673="","",'Inputs Q LTM'!CD673)</f>
        <v>18.3370050601987</v>
      </c>
      <c r="CE673" s="324" t="n">
        <f aca="false">IF('Inputs Q LTM'!CE673="","",'Inputs Q LTM'!CE673)</f>
        <v>18.2931567144983</v>
      </c>
      <c r="CF673" s="324" t="n">
        <f aca="false">IF('Inputs Q LTM'!CF673="","",'Inputs Q LTM'!CF673)</f>
        <v>17.097729379372</v>
      </c>
      <c r="CG673" s="324" t="n">
        <f aca="false">IF('Inputs Q LTM'!CG673="","",'Inputs Q LTM'!CG673)</f>
        <v>20.0927398306383</v>
      </c>
      <c r="CH673" s="324" t="n">
        <f aca="false">IF('Inputs Q LTM'!CH673="","",'Inputs Q LTM'!CH673)</f>
        <v>22.5917011290917</v>
      </c>
      <c r="CI673" s="324" t="n">
        <f aca="false">IF('Inputs Q LTM'!CI673="","",'Inputs Q LTM'!CI673)</f>
        <v>19.8570914718709</v>
      </c>
      <c r="CJ673" s="324" t="n">
        <f aca="false">IF('Inputs Q LTM'!CJ673="","",'Inputs Q LTM'!CJ673)</f>
        <v>19.2560348292641</v>
      </c>
      <c r="CK673" s="324" t="n">
        <f aca="false">IF('Inputs Q LTM'!CK673="","",'Inputs Q LTM'!CK673)</f>
        <v>23.7987206574888</v>
      </c>
      <c r="CL673" s="324" t="n">
        <f aca="false">IF('Inputs Q LTM'!CL673="","",'Inputs Q LTM'!CL673)</f>
        <v>29.748853516892</v>
      </c>
      <c r="CM673" s="324" t="n">
        <f aca="false">IF('Inputs Q LTM'!CM673="","",'Inputs Q LTM'!CM673)</f>
        <v>28.4138038841763</v>
      </c>
      <c r="CN673" s="324" t="n">
        <f aca="false">IF('Inputs Q LTM'!CN673="","",'Inputs Q LTM'!CN673)</f>
        <v>30.8407527210415</v>
      </c>
      <c r="CO673" s="324" t="n">
        <f aca="false">IF('Inputs Q LTM'!CO673="","",'Inputs Q LTM'!CO673)</f>
        <v>32.7205303869293</v>
      </c>
      <c r="CP673" s="324" t="n">
        <f aca="false">IF('Inputs Q LTM'!CP673="","",'Inputs Q LTM'!CP673)</f>
        <v>34.5755390622441</v>
      </c>
      <c r="CQ673" s="324" t="n">
        <f aca="false">IF('Inputs Q LTM'!CQ673="","",'Inputs Q LTM'!CQ673)</f>
        <v>22.897342555067</v>
      </c>
      <c r="CR673" s="324" t="n">
        <f aca="false">IF('Inputs Q LTM'!CR673="","",'Inputs Q LTM'!CR673)</f>
        <v>26.5197667218359</v>
      </c>
      <c r="CS673" s="324" t="n">
        <f aca="false">IF('Inputs Q LTM'!CS673="","",'Inputs Q LTM'!CS673)</f>
        <v>24.4876524403547</v>
      </c>
      <c r="CT673" s="324" t="n">
        <f aca="false">IF('Inputs Q LTM'!CT673="","",'Inputs Q LTM'!CT673)</f>
        <v>28.1776215596926</v>
      </c>
      <c r="CU673" s="324" t="n">
        <f aca="false">IF('Inputs Q LTM'!CU673="","",'Inputs Q LTM'!CU673)</f>
        <v>23.8396207259829</v>
      </c>
      <c r="CV673" s="324" t="n">
        <f aca="false">IF('Inputs Q LTM'!CV673="","",'Inputs Q LTM'!CV673)</f>
        <v>22.1821140716795</v>
      </c>
      <c r="CW673" s="324" t="n">
        <f aca="false">IF('Inputs Q LTM'!CW673="","",'Inputs Q LTM'!CW673)</f>
        <v>26.8483574051162</v>
      </c>
      <c r="CX673" s="324" t="n">
        <f aca="false">IF('Inputs Q LTM'!CX673="","",'Inputs Q LTM'!CX673)</f>
        <v>33.0986671750456</v>
      </c>
      <c r="CY673" s="324" t="n">
        <f aca="false">IF('Inputs Q LTM'!CY673="","",'Inputs Q LTM'!CY673)</f>
        <v>23.1156090101522</v>
      </c>
      <c r="CZ673" s="324" t="n">
        <f aca="false">IF('Inputs Q LTM'!CZ673="","",'Inputs Q LTM'!CZ673)</f>
        <v>20.4352631461916</v>
      </c>
      <c r="DA673" s="324" t="n">
        <f aca="false">IF('Inputs Q LTM'!DA673="","",'Inputs Q LTM'!DA673)</f>
        <v>28.2304937010343</v>
      </c>
      <c r="DB673" s="372" t="n">
        <f aca="false">IF('Inputs Q LTM'!DB673="","",'Inputs Q LTM'!DB673)</f>
        <v>26.0315259973544</v>
      </c>
      <c r="DC673" s="324" t="n">
        <f aca="false">IF('Inputs Q LTM'!DC673="","",'Inputs Q LTM'!DC673)</f>
        <v>18.7375962381443</v>
      </c>
      <c r="DD673" s="324" t="n">
        <f aca="false">IF('Inputs Q LTM'!DD673="","",'Inputs Q LTM'!DD673)</f>
        <v>19.9982310108964</v>
      </c>
      <c r="DE673" s="324" t="n">
        <f aca="false">IF('Inputs Q LTM'!DE673="","",'Inputs Q LTM'!DE673)</f>
        <v>27.8772909051165</v>
      </c>
      <c r="DF673" s="324" t="n">
        <f aca="false">IF('Inputs Q LTM'!DF673="","",'Inputs Q LTM'!DF673)</f>
        <v>28.786939941009</v>
      </c>
      <c r="DG673" s="324" t="n">
        <f aca="false">IF('Inputs Q LTM'!DG673="","",'Inputs Q LTM'!DG673)</f>
        <v>21.3712624945499</v>
      </c>
      <c r="DH673" s="324" t="n">
        <f aca="false">IF('Inputs Q LTM'!DH673="","",'Inputs Q LTM'!DH673)</f>
        <v>20.9981425614412</v>
      </c>
      <c r="DI673" s="324" t="n">
        <f aca="false">IF('Inputs Q LTM'!DI673="","",'Inputs Q LTM'!DI673)</f>
        <v>29.2711554503723</v>
      </c>
      <c r="DJ673" s="324" t="n">
        <f aca="false">IF('Inputs Q LTM'!DJ673="","",'Inputs Q LTM'!DJ673)</f>
        <v>24.328561983376</v>
      </c>
      <c r="DK673" s="324" t="n">
        <f aca="false">IF('Inputs Q LTM'!DK673="","",'Inputs Q LTM'!DK673)</f>
        <v>24.328561983376</v>
      </c>
      <c r="DL673" s="324" t="n">
        <f aca="false">IF('Inputs Q LTM'!DL673="","",'Inputs Q LTM'!DL673)</f>
        <v>25.60901261408</v>
      </c>
      <c r="DM673" s="324" t="n">
        <f aca="false">IF('Inputs Q LTM'!DM673="","",'Inputs Q LTM'!DM673)</f>
        <v>28.169913875488</v>
      </c>
      <c r="DN673" s="324" t="n">
        <f aca="false">IF('Inputs Q LTM'!DN673="","",'Inputs Q LTM'!DN673)</f>
        <v>24.8862191577588</v>
      </c>
      <c r="DO673" s="324" t="n">
        <f aca="false">IF('Inputs Q LTM'!DO673="","",'Inputs Q LTM'!DO673)</f>
        <v>24.8862191577588</v>
      </c>
      <c r="DP673" s="324" t="n">
        <f aca="false">IF('Inputs Q LTM'!DP673="","",'Inputs Q LTM'!DP673)</f>
        <v>26.1960201660619</v>
      </c>
      <c r="DQ673" s="324" t="n">
        <f aca="false">IF('Inputs Q LTM'!DQ673="","",'Inputs Q LTM'!DQ673)</f>
        <v>28.815622182668</v>
      </c>
      <c r="DR673" s="324" t="n">
        <f aca="false">IF('Inputs Q LTM'!DR673="","",'Inputs Q LTM'!DR673)</f>
        <v>25.3687930635846</v>
      </c>
      <c r="DS673" s="324" t="n">
        <f aca="false">IF('Inputs Q LTM'!DS673="","",'Inputs Q LTM'!DS673)</f>
        <v>25.3687930635846</v>
      </c>
      <c r="DT673" s="324" t="n">
        <f aca="false">IF('Inputs Q LTM'!DT673="","",'Inputs Q LTM'!DT673)</f>
        <v>26.7039926985101</v>
      </c>
      <c r="DU673" s="324" t="n">
        <f aca="false">IF('Inputs Q LTM'!DU673="","",'Inputs Q LTM'!DU673)</f>
        <v>29.3743919683611</v>
      </c>
      <c r="DV673" s="324" t="n">
        <f aca="false">IF('Inputs Q LTM'!DV673="","",'Inputs Q LTM'!DV673)</f>
        <v>25.9358860377346</v>
      </c>
      <c r="DW673" s="324" t="n">
        <f aca="false">IF('Inputs Q LTM'!DW673="","",'Inputs Q LTM'!DW673)</f>
        <v>25.9358860377346</v>
      </c>
      <c r="DX673" s="324" t="n">
        <f aca="false">IF('Inputs Q LTM'!DX673="","",'Inputs Q LTM'!DX673)</f>
        <v>27.3009326712996</v>
      </c>
      <c r="DY673" s="324" t="n">
        <f aca="false">IF('Inputs Q LTM'!DY673="","",'Inputs Q LTM'!DY673)</f>
        <v>30.0310259384296</v>
      </c>
      <c r="DZ673" s="324" t="n">
        <f aca="false">IF('Inputs Q LTM'!DZ673="","",'Inputs Q LTM'!DZ673)</f>
        <v>26.4546037584893</v>
      </c>
      <c r="EA673" s="324" t="n">
        <f aca="false">IF('Inputs Q LTM'!EA673="","",'Inputs Q LTM'!EA673)</f>
        <v>26.4546037584893</v>
      </c>
      <c r="EB673" s="324" t="n">
        <f aca="false">IF('Inputs Q LTM'!EB673="","",'Inputs Q LTM'!EB673)</f>
        <v>27.8469513247256</v>
      </c>
      <c r="EC673" s="324" t="n">
        <f aca="false">IF('Inputs Q LTM'!EC673="","",'Inputs Q LTM'!EC673)</f>
        <v>30.6316464571982</v>
      </c>
      <c r="ED673" s="324" t="n">
        <f aca="false">IF('Inputs Q LTM'!ED673="","",'Inputs Q LTM'!ED673)</f>
        <v>26.9836958336591</v>
      </c>
      <c r="EE673" s="324" t="n">
        <f aca="false">IF('Inputs Q LTM'!EE673="","",'Inputs Q LTM'!EE673)</f>
        <v>26.9836958336591</v>
      </c>
      <c r="EF673" s="324" t="n">
        <f aca="false">IF('Inputs Q LTM'!EF673="","",'Inputs Q LTM'!EF673)</f>
        <v>28.4038903512201</v>
      </c>
      <c r="EG673" s="324" t="n">
        <f aca="false">IF('Inputs Q LTM'!EG673="","",'Inputs Q LTM'!EG673)</f>
        <v>31.2442793863421</v>
      </c>
      <c r="EH673" s="324" t="n">
        <f aca="false">IF('Inputs Q LTM'!EH673="","",'Inputs Q LTM'!EH673)</f>
        <v>27.5233697503323</v>
      </c>
      <c r="EI673" s="324" t="n">
        <f aca="false">IF('Inputs Q LTM'!EI673="","",'Inputs Q LTM'!EI673)</f>
        <v>27.5233697503323</v>
      </c>
      <c r="EJ673" s="324" t="n">
        <f aca="false">IF('Inputs Q LTM'!EJ673="","",'Inputs Q LTM'!EJ673)</f>
        <v>28.9719681582445</v>
      </c>
      <c r="EK673" s="324" t="n">
        <f aca="false">IF('Inputs Q LTM'!EK673="","",'Inputs Q LTM'!EK673)</f>
        <v>31.869164974069</v>
      </c>
      <c r="EL673" s="324" t="n">
        <f aca="false">IF('Inputs Q LTM'!EL673="","",'Inputs Q LTM'!EL673)</f>
        <v>28.073837145339</v>
      </c>
      <c r="EM673" s="324" t="n">
        <f aca="false">IF('Inputs Q LTM'!EM673="","",'Inputs Q LTM'!EM673)</f>
        <v>28.073837145339</v>
      </c>
      <c r="EN673" s="324" t="n">
        <f aca="false">IF('Inputs Q LTM'!EN673="","",'Inputs Q LTM'!EN673)</f>
        <v>29.5514075214094</v>
      </c>
      <c r="EO673" s="324" t="n">
        <f aca="false">IF('Inputs Q LTM'!EO673="","",'Inputs Q LTM'!EO673)</f>
        <v>32.5065482735504</v>
      </c>
      <c r="EP673" s="324" t="n">
        <f aca="false">IF('Inputs Q LTM'!EP673="","",'Inputs Q LTM'!EP673)</f>
        <v>28.6353138882457</v>
      </c>
      <c r="EQ673" s="324" t="n">
        <f aca="false">IF('Inputs Q LTM'!EQ673="","",'Inputs Q LTM'!EQ673)</f>
        <v>28.6353138882457</v>
      </c>
      <c r="ER673" s="324" t="n">
        <f aca="false">IF('Inputs Q LTM'!ER673="","",'Inputs Q LTM'!ER673)</f>
        <v>30.1424356718376</v>
      </c>
      <c r="ES673" s="324" t="n">
        <f aca="false">IF('Inputs Q LTM'!ES673="","",'Inputs Q LTM'!ES673)</f>
        <v>33.1566792390214</v>
      </c>
      <c r="ET673" s="324" t="n">
        <f aca="false">IF('Inputs Q LTM'!ET673="","",'Inputs Q LTM'!ET673)</f>
        <v>29.2080201660106</v>
      </c>
      <c r="EU673" s="324" t="n">
        <f aca="false">IF('Inputs Q LTM'!EU673="","",'Inputs Q LTM'!EU673)</f>
        <v>29.2080201660106</v>
      </c>
      <c r="EV673" s="324" t="n">
        <f aca="false">IF('Inputs Q LTM'!EV673="","",'Inputs Q LTM'!EV673)</f>
        <v>30.7452843852744</v>
      </c>
      <c r="EW673" s="324" t="n">
        <f aca="false">IF('Inputs Q LTM'!EW673="","",'Inputs Q LTM'!EW673)</f>
        <v>33.8198128238018</v>
      </c>
      <c r="EX673" s="324" t="n">
        <f aca="false">IF('Inputs Q LTM'!EX673="","",'Inputs Q LTM'!EX673)</f>
        <v>29.7921805693309</v>
      </c>
      <c r="EY673" s="324" t="n">
        <f aca="false">IF('Inputs Q LTM'!EY673="","",'Inputs Q LTM'!EY673)</f>
        <v>29.7921805693309</v>
      </c>
      <c r="EZ673" s="324" t="n">
        <f aca="false">IF('Inputs Q LTM'!EZ673="","",'Inputs Q LTM'!EZ673)</f>
        <v>31.3601900729799</v>
      </c>
      <c r="FA673" s="324" t="n">
        <f aca="false">IF('Inputs Q LTM'!FA673="","",'Inputs Q LTM'!FA673)</f>
        <v>34.4962090802778</v>
      </c>
      <c r="FB673" s="324" t="n">
        <f aca="false">IF('Inputs Q LTM'!FB673="","",'Inputs Q LTM'!FB673)</f>
        <v>30.3880241807175</v>
      </c>
      <c r="FC673" s="324" t="n">
        <f aca="false">IF('Inputs Q LTM'!FC673="","",'Inputs Q LTM'!FC673)</f>
        <v>30.3880241807175</v>
      </c>
      <c r="FD673" s="324" t="n">
        <f aca="false">IF('Inputs Q LTM'!FD673="","",'Inputs Q LTM'!FD673)</f>
        <v>31.9873938744395</v>
      </c>
      <c r="FE673" s="324" t="n">
        <f aca="false">IF('Inputs Q LTM'!FE673="","",'Inputs Q LTM'!FE673)</f>
        <v>35.1861332618834</v>
      </c>
      <c r="FF673" s="324" t="n">
        <f aca="false">IF('Inputs Q LTM'!FF673="","",'Inputs Q LTM'!FF673)</f>
        <v>30.9957846643318</v>
      </c>
      <c r="FG673" s="324" t="n">
        <f aca="false">IF('Inputs Q LTM'!FG673="","",'Inputs Q LTM'!FG673)</f>
        <v>30.9957846643318</v>
      </c>
      <c r="FH673" s="324" t="n">
        <f aca="false">IF('Inputs Q LTM'!FH673="","",'Inputs Q LTM'!FH673)</f>
        <v>32.6271417519282</v>
      </c>
      <c r="FI673" s="324" t="n">
        <f aca="false">IF('Inputs Q LTM'!FI673="","",'Inputs Q LTM'!FI673)</f>
        <v>35.8898559271211</v>
      </c>
      <c r="FJ673" s="324" t="n">
        <f aca="false">IF('Inputs Q LTM'!FJ673="","",'Inputs Q LTM'!FJ673)</f>
        <v>31.6157003576185</v>
      </c>
      <c r="FK673" s="324" t="n">
        <f aca="false">IF('Inputs Q LTM'!FK673="","",'Inputs Q LTM'!FK673)</f>
        <v>31.6157003576185</v>
      </c>
      <c r="FL673" s="324" t="n">
        <f aca="false">IF('Inputs Q LTM'!FL673="","",'Inputs Q LTM'!FL673)</f>
        <v>33.2796845869668</v>
      </c>
      <c r="FM673" s="324" t="n">
        <f aca="false">IF('Inputs Q LTM'!FM673="","",'Inputs Q LTM'!FM673)</f>
        <v>36.6076530456635</v>
      </c>
      <c r="FN673" s="324" t="n">
        <f aca="false">IF('Inputs Q LTM'!FN673="","",'Inputs Q LTM'!FN673)</f>
        <v>32.2480143647708</v>
      </c>
      <c r="FO673" s="324" t="n">
        <f aca="false">IF('Inputs Q LTM'!FO673="","",'Inputs Q LTM'!FO673)</f>
        <v>32.2480143647708</v>
      </c>
      <c r="FP673" s="324" t="n">
        <f aca="false">IF('Inputs Q LTM'!FP673="","",'Inputs Q LTM'!FP673)</f>
        <v>33.9452782787062</v>
      </c>
      <c r="FQ673" s="324" t="n">
        <f aca="false">IF('Inputs Q LTM'!FQ673="","",'Inputs Q LTM'!FQ673)</f>
        <v>37.3398061065768</v>
      </c>
      <c r="FR673" s="324" t="n">
        <f aca="false">IF('Inputs Q LTM'!FR673="","",'Inputs Q LTM'!FR673)</f>
        <v>32.8929746520663</v>
      </c>
      <c r="FS673" s="324" t="n">
        <f aca="false">IF('Inputs Q LTM'!FS673="","",'Inputs Q LTM'!FS673)</f>
        <v>32.8929746520663</v>
      </c>
      <c r="FT673" s="324" t="n">
        <f aca="false">IF('Inputs Q LTM'!FT673="","",'Inputs Q LTM'!FT673)</f>
        <v>34.6241838442803</v>
      </c>
      <c r="FU673" s="324" t="n">
        <f aca="false">IF('Inputs Q LTM'!FU673="","",'Inputs Q LTM'!FU673)</f>
        <v>38.0866022287083</v>
      </c>
      <c r="FV673" s="324" t="n">
        <f aca="false">IF('Inputs Q LTM'!FV673="","",'Inputs Q LTM'!FV673)</f>
        <v>33.5508341451076</v>
      </c>
      <c r="FW673" s="324" t="n">
        <f aca="false">IF('Inputs Q LTM'!FW673="","",'Inputs Q LTM'!FW673)</f>
        <v>33.5508341451076</v>
      </c>
      <c r="FX673" s="324" t="n">
        <f aca="false">IF('Inputs Q LTM'!FX673="","",'Inputs Q LTM'!FX673)</f>
        <v>35.3166675211659</v>
      </c>
      <c r="FY673" s="324" t="n">
        <f aca="false">IF('Inputs Q LTM'!FY673="","",'Inputs Q LTM'!FY673)</f>
        <v>38.8483342732825</v>
      </c>
      <c r="FZ673" s="324" t="n">
        <f aca="false">IF('Inputs Q LTM'!FZ673="","",'Inputs Q LTM'!FZ673)</f>
        <v>34.2218508280097</v>
      </c>
      <c r="GA673" s="324" t="n">
        <f aca="false">IF('Inputs Q LTM'!GA673="","",'Inputs Q LTM'!GA673)</f>
        <v>34.2218508280097</v>
      </c>
      <c r="GB673" s="324" t="n">
        <f aca="false">IF('Inputs Q LTM'!GB673="","",'Inputs Q LTM'!GB673)</f>
        <v>36.0230008715892</v>
      </c>
      <c r="GC673" s="324" t="n">
        <f aca="false">IF('Inputs Q LTM'!GC673="","",'Inputs Q LTM'!GC673)</f>
        <v>39.6253009587481</v>
      </c>
      <c r="GD673" s="324" t="n">
        <f aca="false">IF('Inputs Q LTM'!GD673="","",'Inputs Q LTM'!GD673)</f>
        <v>34.9062878445699</v>
      </c>
      <c r="GE673" s="324" t="n">
        <f aca="false">IF('Inputs Q LTM'!GE673="","",'Inputs Q LTM'!GE673)</f>
        <v>34.9062878445699</v>
      </c>
      <c r="GF673" s="324" t="n">
        <f aca="false">IF('Inputs Q LTM'!GF673="","",'Inputs Q LTM'!GF673)</f>
        <v>36.743460889021</v>
      </c>
      <c r="GG673" s="324" t="n">
        <f aca="false">IF('Inputs Q LTM'!GG673="","",'Inputs Q LTM'!GG673)</f>
        <v>40.4178069779231</v>
      </c>
      <c r="GH673" s="324" t="n">
        <f aca="false">IF('Inputs Q LTM'!GH673="","",'Inputs Q LTM'!GH673)</f>
        <v>36.9271781934661</v>
      </c>
      <c r="GI673" s="324" t="n">
        <f aca="false">IF('Inputs Q LTM'!GI673="","",'Inputs Q LTM'!GI673)</f>
        <v>37.1108954979112</v>
      </c>
      <c r="GJ673" s="324" t="n">
        <f aca="false">IF('Inputs Q LTM'!GJ673="","",'Inputs Q LTM'!GJ673)</f>
        <v>37.2946128023563</v>
      </c>
      <c r="GK673" s="324" t="n">
        <f aca="false">IF('Inputs Q LTM'!GK673="","",'Inputs Q LTM'!GK673)</f>
        <v>37.4783301068014</v>
      </c>
      <c r="GL673" s="324" t="n">
        <f aca="false">IF('Inputs Q LTM'!GL673="","",'Inputs Q LTM'!GL673)</f>
        <v>37.6657217573354</v>
      </c>
      <c r="GM673" s="324" t="n">
        <f aca="false">IF('Inputs Q LTM'!GM673="","",'Inputs Q LTM'!GM673)</f>
        <v>37.8531134078694</v>
      </c>
      <c r="GN673" s="324" t="n">
        <f aca="false">IF('Inputs Q LTM'!GN673="","",'Inputs Q LTM'!GN673)</f>
        <v>38.0405050584034</v>
      </c>
      <c r="GO673" s="324" t="n">
        <f aca="false">IF('Inputs Q LTM'!GO673="","",'Inputs Q LTM'!GO673)</f>
        <v>38.2278967089374</v>
      </c>
      <c r="GP673" s="324" t="n">
        <f aca="false">IF('Inputs Q LTM'!GP673="","",'Inputs Q LTM'!GP673)</f>
        <v>38.4190361924821</v>
      </c>
      <c r="GQ673" s="324" t="n">
        <f aca="false">IF('Inputs Q LTM'!GQ673="","",'Inputs Q LTM'!GQ673)</f>
        <v>38.6101756760268</v>
      </c>
      <c r="GR673" s="324" t="n">
        <f aca="false">IF('Inputs Q LTM'!GR673="","",'Inputs Q LTM'!GR673)</f>
        <v>38.8013151595715</v>
      </c>
      <c r="GS673" s="324" t="n">
        <f aca="false">IF('Inputs Q LTM'!GS673="","",'Inputs Q LTM'!GS673)</f>
        <v>38.9924546431162</v>
      </c>
      <c r="GT673" s="324" t="n">
        <f aca="false">IF('Inputs Q LTM'!GT673="","",'Inputs Q LTM'!GT673)</f>
        <v>39.1874169163318</v>
      </c>
      <c r="GU673" s="324" t="n">
        <f aca="false">IF('Inputs Q LTM'!GU673="","",'Inputs Q LTM'!GU673)</f>
        <v>39.3823791895473</v>
      </c>
      <c r="GV673" s="324" t="n">
        <f aca="false">IF('Inputs Q LTM'!GV673="","",'Inputs Q LTM'!GV673)</f>
        <v>39.5773414627629</v>
      </c>
      <c r="GW673" s="324" t="n">
        <f aca="false">IF('Inputs Q LTM'!GW673="","",'Inputs Q LTM'!GW673)</f>
        <v>39.7723037359785</v>
      </c>
      <c r="GX673" s="324" t="n">
        <f aca="false">IF('Inputs Q LTM'!GX673="","",'Inputs Q LTM'!GX673)</f>
        <v>39.9711652546584</v>
      </c>
      <c r="GY673" s="324" t="n">
        <f aca="false">IF('Inputs Q LTM'!GY673="","",'Inputs Q LTM'!GY673)</f>
        <v>40.1700267733383</v>
      </c>
      <c r="GZ673" s="324" t="n">
        <f aca="false">IF('Inputs Q LTM'!GZ673="","",'Inputs Q LTM'!GZ673)</f>
        <v>40.3688882920182</v>
      </c>
      <c r="HA673" s="324" t="n">
        <f aca="false">IF('Inputs Q LTM'!HA673="","",'Inputs Q LTM'!HA673)</f>
        <v>40.5677498106981</v>
      </c>
    </row>
    <row r="674" customFormat="false" ht="15" hidden="false" customHeight="false" outlineLevel="0" collapsed="false">
      <c r="A674" s="48" t="s">
        <v>99</v>
      </c>
      <c r="B674" s="201" t="s">
        <v>184</v>
      </c>
      <c r="C674" s="201"/>
      <c r="D674" s="201" t="s">
        <v>101</v>
      </c>
      <c r="E674" s="52"/>
      <c r="F674" s="19" t="s">
        <v>592</v>
      </c>
      <c r="G674" s="52" t="s">
        <v>186</v>
      </c>
      <c r="H674" s="246"/>
      <c r="I674" s="246"/>
      <c r="BJ674" s="324"/>
      <c r="BK674" s="324"/>
      <c r="BL674" s="324"/>
      <c r="BM674" s="324"/>
      <c r="BN674" s="324" t="n">
        <f aca="false">IF('Inputs Q LTM'!BN674="","",'Inputs Q LTM'!BN674)</f>
        <v>169.393939393939</v>
      </c>
      <c r="BO674" s="324" t="n">
        <f aca="false">IF('Inputs Q LTM'!BO674="","",'Inputs Q LTM'!BO674)</f>
        <v>129.090909090909</v>
      </c>
      <c r="BP674" s="324" t="n">
        <f aca="false">IF('Inputs Q LTM'!BP674="","",'Inputs Q LTM'!BP674)</f>
        <v>156.969696969697</v>
      </c>
      <c r="BQ674" s="324" t="n">
        <f aca="false">IF('Inputs Q LTM'!BQ674="","",'Inputs Q LTM'!BQ674)</f>
        <v>168.484848484848</v>
      </c>
      <c r="BR674" s="324" t="n">
        <f aca="false">IF('Inputs Q LTM'!BR674="","",'Inputs Q LTM'!BR674)</f>
        <v>177.878787878788</v>
      </c>
      <c r="BS674" s="324" t="n">
        <f aca="false">IF('Inputs Q LTM'!BS674="","",'Inputs Q LTM'!BS674)</f>
        <v>161.515151515152</v>
      </c>
      <c r="BT674" s="324" t="n">
        <f aca="false">IF('Inputs Q LTM'!BT674="","",'Inputs Q LTM'!BT674)</f>
        <v>165.757575757576</v>
      </c>
      <c r="BU674" s="324" t="n">
        <f aca="false">IF('Inputs Q LTM'!BU674="","",'Inputs Q LTM'!BU674)</f>
        <v>180.606060606061</v>
      </c>
      <c r="BV674" s="324" t="n">
        <f aca="false">IF('Inputs Q LTM'!BV674="","",'Inputs Q LTM'!BV674)</f>
        <v>173.030303030303</v>
      </c>
      <c r="BW674" s="324" t="n">
        <f aca="false">IF('Inputs Q LTM'!BW674="","",'Inputs Q LTM'!BW674)</f>
        <v>154.545454545455</v>
      </c>
      <c r="BX674" s="324" t="n">
        <f aca="false">IF('Inputs Q LTM'!BX674="","",'Inputs Q LTM'!BX674)</f>
        <v>170.30303030303</v>
      </c>
      <c r="BY674" s="324" t="n">
        <f aca="false">IF('Inputs Q LTM'!BY674="","",'Inputs Q LTM'!BY674)</f>
        <v>189.69696969697</v>
      </c>
      <c r="BZ674" s="324" t="n">
        <f aca="false">IF('Inputs Q LTM'!BZ674="","",'Inputs Q LTM'!BZ674)</f>
        <v>201.515151515152</v>
      </c>
      <c r="CA674" s="324" t="n">
        <f aca="false">IF('Inputs Q LTM'!CA674="","",'Inputs Q LTM'!CA674)</f>
        <v>201.212121212121</v>
      </c>
      <c r="CB674" s="324" t="n">
        <f aca="false">IF('Inputs Q LTM'!CB674="","",'Inputs Q LTM'!CB674)</f>
        <v>218.181818181818</v>
      </c>
      <c r="CC674" s="324" t="n">
        <f aca="false">IF('Inputs Q LTM'!CC674="","",'Inputs Q LTM'!CC674)</f>
        <v>253.636363636364</v>
      </c>
      <c r="CD674" s="324" t="n">
        <f aca="false">IF('Inputs Q LTM'!CD674="","",'Inputs Q LTM'!CD674)</f>
        <v>256.363636363636</v>
      </c>
      <c r="CE674" s="324" t="n">
        <f aca="false">IF('Inputs Q LTM'!CE674="","",'Inputs Q LTM'!CE674)</f>
        <v>229.393939393939</v>
      </c>
      <c r="CF674" s="324" t="n">
        <f aca="false">IF('Inputs Q LTM'!CF674="","",'Inputs Q LTM'!CF674)</f>
        <v>228.181818181818</v>
      </c>
      <c r="CG674" s="324" t="n">
        <f aca="false">IF('Inputs Q LTM'!CG674="","",'Inputs Q LTM'!CG674)</f>
        <v>234.848484848485</v>
      </c>
      <c r="CH674" s="324" t="n">
        <f aca="false">IF('Inputs Q LTM'!CH674="","",'Inputs Q LTM'!CH674)</f>
        <v>229.69696969697</v>
      </c>
      <c r="CI674" s="324" t="n">
        <f aca="false">IF('Inputs Q LTM'!CI674="","",'Inputs Q LTM'!CI674)</f>
        <v>211.818181818182</v>
      </c>
      <c r="CJ674" s="324" t="n">
        <f aca="false">IF('Inputs Q LTM'!CJ674="","",'Inputs Q LTM'!CJ674)</f>
        <v>174.242424242424</v>
      </c>
      <c r="CK674" s="324" t="n">
        <f aca="false">IF('Inputs Q LTM'!CK674="","",'Inputs Q LTM'!CK674)</f>
        <v>183.636363636364</v>
      </c>
      <c r="CL674" s="324" t="n">
        <f aca="false">IF('Inputs Q LTM'!CL674="","",'Inputs Q LTM'!CL674)</f>
        <v>193.939393939394</v>
      </c>
      <c r="CM674" s="324" t="n">
        <f aca="false">IF('Inputs Q LTM'!CM674="","",'Inputs Q LTM'!CM674)</f>
        <v>208.787878787879</v>
      </c>
      <c r="CN674" s="324" t="n">
        <f aca="false">IF('Inputs Q LTM'!CN674="","",'Inputs Q LTM'!CN674)</f>
        <v>190.909090909091</v>
      </c>
      <c r="CO674" s="324" t="n">
        <f aca="false">IF('Inputs Q LTM'!CO674="","",'Inputs Q LTM'!CO674)</f>
        <v>223.333333333333</v>
      </c>
      <c r="CP674" s="324" t="n">
        <f aca="false">IF('Inputs Q LTM'!CP674="","",'Inputs Q LTM'!CP674)</f>
        <v>251.666666666667</v>
      </c>
      <c r="CQ674" s="324" t="n">
        <f aca="false">IF('Inputs Q LTM'!CQ674="","",'Inputs Q LTM'!CQ674)</f>
        <v>264.212121212121</v>
      </c>
      <c r="CR674" s="324" t="n">
        <f aca="false">IF('Inputs Q LTM'!CR674="","",'Inputs Q LTM'!CR674)</f>
        <v>211.409090909091</v>
      </c>
      <c r="CS674" s="324" t="n">
        <f aca="false">IF('Inputs Q LTM'!CS674="","",'Inputs Q LTM'!CS674)</f>
        <v>224.090909090909</v>
      </c>
      <c r="CT674" s="324" t="n">
        <f aca="false">IF('Inputs Q LTM'!CT674="","",'Inputs Q LTM'!CT674)</f>
        <v>229.848484848485</v>
      </c>
      <c r="CU674" s="324" t="n">
        <f aca="false">IF('Inputs Q LTM'!CU674="","",'Inputs Q LTM'!CU674)</f>
        <v>246.060606060606</v>
      </c>
      <c r="CV674" s="324" t="n">
        <f aca="false">IF('Inputs Q LTM'!CV674="","",'Inputs Q LTM'!CV674)</f>
        <v>257.348484848485</v>
      </c>
      <c r="CW674" s="324" t="n">
        <f aca="false">IF('Inputs Q LTM'!CW674="","",'Inputs Q LTM'!CW674)</f>
        <v>267.393939393939</v>
      </c>
      <c r="CX674" s="324" t="n">
        <f aca="false">IF('Inputs Q LTM'!CX674="","",'Inputs Q LTM'!CX674)</f>
        <v>255.075757575758</v>
      </c>
      <c r="CY674" s="324" t="n">
        <f aca="false">IF('Inputs Q LTM'!CY674="","",'Inputs Q LTM'!CY674)</f>
        <v>261.590909090909</v>
      </c>
      <c r="CZ674" s="324" t="n">
        <f aca="false">IF('Inputs Q LTM'!CZ674="","",'Inputs Q LTM'!CZ674)</f>
        <v>284.5</v>
      </c>
      <c r="DA674" s="324" t="n">
        <f aca="false">IF('Inputs Q LTM'!DA674="","",'Inputs Q LTM'!DA674)</f>
        <v>385.227272727273</v>
      </c>
      <c r="DB674" s="372" t="n">
        <f aca="false">IF('Inputs Q LTM'!DB674="","",'Inputs Q LTM'!DB674)</f>
        <v>498.333333333333</v>
      </c>
      <c r="DC674" s="324" t="n">
        <f aca="false">IF('Inputs Q LTM'!DC674="","",'Inputs Q LTM'!DC674)</f>
        <v>492.848484848485</v>
      </c>
      <c r="DD674" s="324" t="n">
        <f aca="false">IF('Inputs Q LTM'!DD674="","",'Inputs Q LTM'!DD674)</f>
        <v>468.636363636364</v>
      </c>
      <c r="DE674" s="324" t="n">
        <f aca="false">IF('Inputs Q LTM'!DE674="","",'Inputs Q LTM'!DE674)</f>
        <v>460.909090909091</v>
      </c>
      <c r="DF674" s="324" t="n">
        <f aca="false">IF('Inputs Q LTM'!DF674="","",'Inputs Q LTM'!DF674)</f>
        <v>481.868686868687</v>
      </c>
      <c r="DG674" s="324" t="n">
        <f aca="false">IF('Inputs Q LTM'!DG674="","",'Inputs Q LTM'!DG674)</f>
        <v>577.272727272727</v>
      </c>
      <c r="DH674" s="324" t="n">
        <f aca="false">IF('Inputs Q LTM'!DH674="","",'Inputs Q LTM'!DH674)</f>
        <v>612.063258741732</v>
      </c>
      <c r="DI674" s="324" t="n">
        <f aca="false">IF('Inputs Q LTM'!DI674="","",'Inputs Q LTM'!DI674)</f>
        <v>657.133498828623</v>
      </c>
      <c r="DJ674" s="324" t="n">
        <f aca="false">IF('Inputs Q LTM'!DJ674="","",'Inputs Q LTM'!DJ674)</f>
        <v>651.633572755102</v>
      </c>
      <c r="DK674" s="324" t="n">
        <f aca="false">IF('Inputs Q LTM'!DK674="","",'Inputs Q LTM'!DK674)</f>
        <v>705.776006094229</v>
      </c>
      <c r="DL674" s="324" t="n">
        <f aca="false">IF('Inputs Q LTM'!DL674="","",'Inputs Q LTM'!DL674)</f>
        <v>714.45698907258</v>
      </c>
      <c r="DM674" s="324" t="n">
        <f aca="false">IF('Inputs Q LTM'!DM674="","",'Inputs Q LTM'!DM674)</f>
        <v>767.875625276838</v>
      </c>
      <c r="DN674" s="324" t="n">
        <f aca="false">IF('Inputs Q LTM'!DN674="","",'Inputs Q LTM'!DN674)</f>
        <v>695.451092607356</v>
      </c>
      <c r="DO674" s="324" t="n">
        <f aca="false">IF('Inputs Q LTM'!DO674="","",'Inputs Q LTM'!DO674)</f>
        <v>732.053781691954</v>
      </c>
      <c r="DP674" s="324" t="n">
        <f aca="false">IF('Inputs Q LTM'!DP674="","",'Inputs Q LTM'!DP674)</f>
        <v>768.656470776552</v>
      </c>
      <c r="DQ674" s="324" t="n">
        <f aca="false">IF('Inputs Q LTM'!DQ674="","",'Inputs Q LTM'!DQ674)</f>
        <v>732.053781691954</v>
      </c>
      <c r="DR674" s="324" t="n">
        <f aca="false">IF('Inputs Q LTM'!DR674="","",'Inputs Q LTM'!DR674)</f>
        <v>715.215864625893</v>
      </c>
      <c r="DS674" s="324" t="n">
        <f aca="false">IF('Inputs Q LTM'!DS674="","",'Inputs Q LTM'!DS674)</f>
        <v>752.858804869362</v>
      </c>
      <c r="DT674" s="324" t="n">
        <f aca="false">IF('Inputs Q LTM'!DT674="","",'Inputs Q LTM'!DT674)</f>
        <v>790.50174511283</v>
      </c>
      <c r="DU674" s="324" t="n">
        <f aca="false">IF('Inputs Q LTM'!DU674="","",'Inputs Q LTM'!DU674)</f>
        <v>752.858804869362</v>
      </c>
      <c r="DV674" s="324" t="n">
        <f aca="false">IF('Inputs Q LTM'!DV674="","",'Inputs Q LTM'!DV674)</f>
        <v>736.376187676306</v>
      </c>
      <c r="DW674" s="324" t="n">
        <f aca="false">IF('Inputs Q LTM'!DW674="","",'Inputs Q LTM'!DW674)</f>
        <v>775.132829132954</v>
      </c>
      <c r="DX674" s="324" t="n">
        <f aca="false">IF('Inputs Q LTM'!DX674="","",'Inputs Q LTM'!DX674)</f>
        <v>813.889470589601</v>
      </c>
      <c r="DY674" s="324" t="n">
        <f aca="false">IF('Inputs Q LTM'!DY674="","",'Inputs Q LTM'!DY674)</f>
        <v>775.132829132954</v>
      </c>
      <c r="DZ674" s="324" t="n">
        <f aca="false">IF('Inputs Q LTM'!DZ674="","",'Inputs Q LTM'!DZ674)</f>
        <v>749.262770960641</v>
      </c>
      <c r="EA674" s="324" t="n">
        <f aca="false">IF('Inputs Q LTM'!EA674="","",'Inputs Q LTM'!EA674)</f>
        <v>788.69765364278</v>
      </c>
      <c r="EB674" s="324" t="n">
        <f aca="false">IF('Inputs Q LTM'!EB674="","",'Inputs Q LTM'!EB674)</f>
        <v>828.132536324919</v>
      </c>
      <c r="EC674" s="324" t="n">
        <f aca="false">IF('Inputs Q LTM'!EC674="","",'Inputs Q LTM'!EC674)</f>
        <v>788.69765364278</v>
      </c>
      <c r="ED674" s="324" t="n">
        <f aca="false">IF('Inputs Q LTM'!ED674="","",'Inputs Q LTM'!ED674)</f>
        <v>762.374869452453</v>
      </c>
      <c r="EE674" s="324" t="n">
        <f aca="false">IF('Inputs Q LTM'!EE674="","",'Inputs Q LTM'!EE674)</f>
        <v>802.499862581529</v>
      </c>
      <c r="EF674" s="324" t="n">
        <f aca="false">IF('Inputs Q LTM'!EF674="","",'Inputs Q LTM'!EF674)</f>
        <v>842.624855710606</v>
      </c>
      <c r="EG674" s="324" t="n">
        <f aca="false">IF('Inputs Q LTM'!EG674="","",'Inputs Q LTM'!EG674)</f>
        <v>802.499862581529</v>
      </c>
      <c r="EH674" s="324" t="n">
        <f aca="false">IF('Inputs Q LTM'!EH674="","",'Inputs Q LTM'!EH674)</f>
        <v>775.71642966787</v>
      </c>
      <c r="EI674" s="324" t="n">
        <f aca="false">IF('Inputs Q LTM'!EI674="","",'Inputs Q LTM'!EI674)</f>
        <v>816.543610176706</v>
      </c>
      <c r="EJ674" s="324" t="n">
        <f aca="false">IF('Inputs Q LTM'!EJ674="","",'Inputs Q LTM'!EJ674)</f>
        <v>857.370790685541</v>
      </c>
      <c r="EK674" s="324" t="n">
        <f aca="false">IF('Inputs Q LTM'!EK674="","",'Inputs Q LTM'!EK674)</f>
        <v>816.543610176706</v>
      </c>
      <c r="EL674" s="324" t="n">
        <f aca="false">IF('Inputs Q LTM'!EL674="","",'Inputs Q LTM'!EL674)</f>
        <v>789.291467187058</v>
      </c>
      <c r="EM674" s="324" t="n">
        <f aca="false">IF('Inputs Q LTM'!EM674="","",'Inputs Q LTM'!EM674)</f>
        <v>830.833123354798</v>
      </c>
      <c r="EN674" s="324" t="n">
        <f aca="false">IF('Inputs Q LTM'!EN674="","",'Inputs Q LTM'!EN674)</f>
        <v>872.374779522538</v>
      </c>
      <c r="EO674" s="324" t="n">
        <f aca="false">IF('Inputs Q LTM'!EO674="","",'Inputs Q LTM'!EO674)</f>
        <v>830.833123354798</v>
      </c>
      <c r="EP674" s="324" t="n">
        <f aca="false">IF('Inputs Q LTM'!EP674="","",'Inputs Q LTM'!EP674)</f>
        <v>803.104067862832</v>
      </c>
      <c r="EQ674" s="324" t="n">
        <f aca="false">IF('Inputs Q LTM'!EQ674="","",'Inputs Q LTM'!EQ674)</f>
        <v>845.372703013507</v>
      </c>
      <c r="ER674" s="324" t="n">
        <f aca="false">IF('Inputs Q LTM'!ER674="","",'Inputs Q LTM'!ER674)</f>
        <v>887.641338164183</v>
      </c>
      <c r="ES674" s="324" t="n">
        <f aca="false">IF('Inputs Q LTM'!ES674="","",'Inputs Q LTM'!ES674)</f>
        <v>845.372703013507</v>
      </c>
      <c r="ET674" s="324" t="n">
        <f aca="false">IF('Inputs Q LTM'!ET674="","",'Inputs Q LTM'!ET674)</f>
        <v>817.158389050432</v>
      </c>
      <c r="EU674" s="324" t="n">
        <f aca="false">IF('Inputs Q LTM'!EU674="","",'Inputs Q LTM'!EU674)</f>
        <v>860.166725316244</v>
      </c>
      <c r="EV674" s="324" t="n">
        <f aca="false">IF('Inputs Q LTM'!EV674="","",'Inputs Q LTM'!EV674)</f>
        <v>903.175061582056</v>
      </c>
      <c r="EW674" s="324" t="n">
        <f aca="false">IF('Inputs Q LTM'!EW674="","",'Inputs Q LTM'!EW674)</f>
        <v>860.166725316244</v>
      </c>
      <c r="EX674" s="324" t="n">
        <f aca="false">IF('Inputs Q LTM'!EX674="","",'Inputs Q LTM'!EX674)</f>
        <v>831.458660858814</v>
      </c>
      <c r="EY674" s="324" t="n">
        <f aca="false">IF('Inputs Q LTM'!EY674="","",'Inputs Q LTM'!EY674)</f>
        <v>875.219643009278</v>
      </c>
      <c r="EZ674" s="324" t="n">
        <f aca="false">IF('Inputs Q LTM'!EZ674="","",'Inputs Q LTM'!EZ674)</f>
        <v>918.980625159742</v>
      </c>
      <c r="FA674" s="324" t="n">
        <f aca="false">IF('Inputs Q LTM'!FA674="","",'Inputs Q LTM'!FA674)</f>
        <v>875.219643009278</v>
      </c>
      <c r="FB674" s="324" t="n">
        <f aca="false">IF('Inputs Q LTM'!FB674="","",'Inputs Q LTM'!FB674)</f>
        <v>846.009187423844</v>
      </c>
      <c r="FC674" s="324" t="n">
        <f aca="false">IF('Inputs Q LTM'!FC674="","",'Inputs Q LTM'!FC674)</f>
        <v>890.535986761941</v>
      </c>
      <c r="FD674" s="324" t="n">
        <f aca="false">IF('Inputs Q LTM'!FD674="","",'Inputs Q LTM'!FD674)</f>
        <v>935.062786100038</v>
      </c>
      <c r="FE674" s="324" t="n">
        <f aca="false">IF('Inputs Q LTM'!FE674="","",'Inputs Q LTM'!FE674)</f>
        <v>890.535986761941</v>
      </c>
      <c r="FF674" s="324" t="n">
        <f aca="false">IF('Inputs Q LTM'!FF674="","",'Inputs Q LTM'!FF674)</f>
        <v>860.814348203761</v>
      </c>
      <c r="FG674" s="324" t="n">
        <f aca="false">IF('Inputs Q LTM'!FG674="","",'Inputs Q LTM'!FG674)</f>
        <v>906.120366530275</v>
      </c>
      <c r="FH674" s="324" t="n">
        <f aca="false">IF('Inputs Q LTM'!FH674="","",'Inputs Q LTM'!FH674)</f>
        <v>951.426384856788</v>
      </c>
      <c r="FI674" s="324" t="n">
        <f aca="false">IF('Inputs Q LTM'!FI674="","",'Inputs Q LTM'!FI674)</f>
        <v>906.120366530275</v>
      </c>
      <c r="FJ674" s="324" t="n">
        <f aca="false">IF('Inputs Q LTM'!FJ674="","",'Inputs Q LTM'!FJ674)</f>
        <v>875.878599297327</v>
      </c>
      <c r="FK674" s="324" t="n">
        <f aca="false">IF('Inputs Q LTM'!FK674="","",'Inputs Q LTM'!FK674)</f>
        <v>921.977472944554</v>
      </c>
      <c r="FL674" s="324" t="n">
        <f aca="false">IF('Inputs Q LTM'!FL674="","",'Inputs Q LTM'!FL674)</f>
        <v>968.076346591782</v>
      </c>
      <c r="FM674" s="324" t="n">
        <f aca="false">IF('Inputs Q LTM'!FM674="","",'Inputs Q LTM'!FM674)</f>
        <v>921.977472944554</v>
      </c>
      <c r="FN674" s="324" t="n">
        <f aca="false">IF('Inputs Q LTM'!FN674="","",'Inputs Q LTM'!FN674)</f>
        <v>891.20647478503</v>
      </c>
      <c r="FO674" s="324" t="n">
        <f aca="false">IF('Inputs Q LTM'!FO674="","",'Inputs Q LTM'!FO674)</f>
        <v>938.112078721084</v>
      </c>
      <c r="FP674" s="324" t="n">
        <f aca="false">IF('Inputs Q LTM'!FP674="","",'Inputs Q LTM'!FP674)</f>
        <v>985.017682657138</v>
      </c>
      <c r="FQ674" s="324" t="n">
        <f aca="false">IF('Inputs Q LTM'!FQ674="","",'Inputs Q LTM'!FQ674)</f>
        <v>938.112078721084</v>
      </c>
      <c r="FR674" s="324" t="n">
        <f aca="false">IF('Inputs Q LTM'!FR674="","",'Inputs Q LTM'!FR674)</f>
        <v>906.802588093768</v>
      </c>
      <c r="FS674" s="324" t="n">
        <f aca="false">IF('Inputs Q LTM'!FS674="","",'Inputs Q LTM'!FS674)</f>
        <v>954.529040098703</v>
      </c>
      <c r="FT674" s="324" t="n">
        <f aca="false">IF('Inputs Q LTM'!FT674="","",'Inputs Q LTM'!FT674)</f>
        <v>1002.25549210364</v>
      </c>
      <c r="FU674" s="324" t="n">
        <f aca="false">IF('Inputs Q LTM'!FU674="","",'Inputs Q LTM'!FU674)</f>
        <v>954.529040098703</v>
      </c>
      <c r="FV674" s="324" t="n">
        <f aca="false">IF('Inputs Q LTM'!FV674="","",'Inputs Q LTM'!FV674)</f>
        <v>922.671633385409</v>
      </c>
      <c r="FW674" s="324" t="n">
        <f aca="false">IF('Inputs Q LTM'!FW674="","",'Inputs Q LTM'!FW674)</f>
        <v>971.233298300431</v>
      </c>
      <c r="FX674" s="324" t="n">
        <f aca="false">IF('Inputs Q LTM'!FX674="","",'Inputs Q LTM'!FX674)</f>
        <v>1019.79496321545</v>
      </c>
      <c r="FY674" s="324" t="n">
        <f aca="false">IF('Inputs Q LTM'!FY674="","",'Inputs Q LTM'!FY674)</f>
        <v>971.233298300431</v>
      </c>
      <c r="FZ674" s="324" t="n">
        <f aca="false">IF('Inputs Q LTM'!FZ674="","",'Inputs Q LTM'!FZ674)</f>
        <v>938.818386969654</v>
      </c>
      <c r="GA674" s="324" t="n">
        <f aca="false">IF('Inputs Q LTM'!GA674="","",'Inputs Q LTM'!GA674)</f>
        <v>988.229881020688</v>
      </c>
      <c r="GB674" s="324" t="n">
        <f aca="false">IF('Inputs Q LTM'!GB674="","",'Inputs Q LTM'!GB674)</f>
        <v>1037.64137507172</v>
      </c>
      <c r="GC674" s="324" t="n">
        <f aca="false">IF('Inputs Q LTM'!GC674="","",'Inputs Q LTM'!GC674)</f>
        <v>988.229881020688</v>
      </c>
      <c r="GD674" s="324" t="n">
        <f aca="false">IF('Inputs Q LTM'!GD674="","",'Inputs Q LTM'!GD674)</f>
        <v>955.247708741623</v>
      </c>
      <c r="GE674" s="324" t="n">
        <f aca="false">IF('Inputs Q LTM'!GE674="","",'Inputs Q LTM'!GE674)</f>
        <v>1005.52390393855</v>
      </c>
      <c r="GF674" s="324" t="n">
        <f aca="false">IF('Inputs Q LTM'!GF674="","",'Inputs Q LTM'!GF674)</f>
        <v>1055.80009913548</v>
      </c>
      <c r="GG674" s="324" t="n">
        <f aca="false">IF('Inputs Q LTM'!GG674="","",'Inputs Q LTM'!GG674)</f>
        <v>1005.52390393855</v>
      </c>
      <c r="GH674" s="324" t="n">
        <f aca="false">IF('Inputs Q LTM'!GH674="","",'Inputs Q LTM'!GH674)</f>
        <v>1009.92307101828</v>
      </c>
      <c r="GI674" s="324" t="n">
        <f aca="false">IF('Inputs Q LTM'!GI674="","",'Inputs Q LTM'!GI674)</f>
        <v>1014.32223809801</v>
      </c>
      <c r="GJ674" s="324" t="n">
        <f aca="false">IF('Inputs Q LTM'!GJ674="","",'Inputs Q LTM'!GJ674)</f>
        <v>1018.72140517774</v>
      </c>
      <c r="GK674" s="324" t="n">
        <f aca="false">IF('Inputs Q LTM'!GK674="","",'Inputs Q LTM'!GK674)</f>
        <v>1023.12057225747</v>
      </c>
      <c r="GL674" s="324" t="n">
        <f aca="false">IF('Inputs Q LTM'!GL674="","",'Inputs Q LTM'!GL674)</f>
        <v>1027.5967247611</v>
      </c>
      <c r="GM674" s="324" t="n">
        <f aca="false">IF('Inputs Q LTM'!GM674="","",'Inputs Q LTM'!GM674)</f>
        <v>1032.07287726473</v>
      </c>
      <c r="GN674" s="324" t="n">
        <f aca="false">IF('Inputs Q LTM'!GN674="","",'Inputs Q LTM'!GN674)</f>
        <v>1036.54902976835</v>
      </c>
      <c r="GO674" s="324" t="n">
        <f aca="false">IF('Inputs Q LTM'!GO674="","",'Inputs Q LTM'!GO674)</f>
        <v>1041.02518227198</v>
      </c>
      <c r="GP674" s="324" t="n">
        <f aca="false">IF('Inputs Q LTM'!GP674="","",'Inputs Q LTM'!GP674)</f>
        <v>1045.57966744442</v>
      </c>
      <c r="GQ674" s="324" t="n">
        <f aca="false">IF('Inputs Q LTM'!GQ674="","",'Inputs Q LTM'!GQ674)</f>
        <v>1050.13415261686</v>
      </c>
      <c r="GR674" s="324" t="n">
        <f aca="false">IF('Inputs Q LTM'!GR674="","",'Inputs Q LTM'!GR674)</f>
        <v>1054.6886377893</v>
      </c>
      <c r="GS674" s="324" t="n">
        <f aca="false">IF('Inputs Q LTM'!GS674="","",'Inputs Q LTM'!GS674)</f>
        <v>1059.24312296174</v>
      </c>
      <c r="GT674" s="324" t="n">
        <f aca="false">IF('Inputs Q LTM'!GT674="","",'Inputs Q LTM'!GT674)</f>
        <v>1063.8773116247</v>
      </c>
      <c r="GU674" s="324" t="n">
        <f aca="false">IF('Inputs Q LTM'!GU674="","",'Inputs Q LTM'!GU674)</f>
        <v>1068.51150028766</v>
      </c>
      <c r="GV674" s="324" t="n">
        <f aca="false">IF('Inputs Q LTM'!GV674="","",'Inputs Q LTM'!GV674)</f>
        <v>1073.14568895061</v>
      </c>
      <c r="GW674" s="324" t="n">
        <f aca="false">IF('Inputs Q LTM'!GW674="","",'Inputs Q LTM'!GW674)</f>
        <v>1077.77987761357</v>
      </c>
      <c r="GX674" s="324" t="n">
        <f aca="false">IF('Inputs Q LTM'!GX674="","",'Inputs Q LTM'!GX674)</f>
        <v>1082.49516457813</v>
      </c>
      <c r="GY674" s="324" t="n">
        <f aca="false">IF('Inputs Q LTM'!GY674="","",'Inputs Q LTM'!GY674)</f>
        <v>1087.21045154269</v>
      </c>
      <c r="GZ674" s="324" t="n">
        <f aca="false">IF('Inputs Q LTM'!GZ674="","",'Inputs Q LTM'!GZ674)</f>
        <v>1091.92573850725</v>
      </c>
      <c r="HA674" s="324" t="n">
        <f aca="false">IF('Inputs Q LTM'!HA674="","",'Inputs Q LTM'!HA674)</f>
        <v>1096.64102547181</v>
      </c>
    </row>
    <row r="675" customFormat="false" ht="15" hidden="false" customHeight="false" outlineLevel="0" collapsed="false">
      <c r="A675" s="48" t="s">
        <v>99</v>
      </c>
      <c r="B675" s="201" t="s">
        <v>184</v>
      </c>
      <c r="C675" s="201"/>
      <c r="D675" s="201" t="s">
        <v>101</v>
      </c>
      <c r="E675" s="52"/>
      <c r="F675" s="19" t="s">
        <v>593</v>
      </c>
      <c r="G675" s="52" t="s">
        <v>186</v>
      </c>
      <c r="H675" s="246"/>
      <c r="I675" s="246"/>
      <c r="BJ675" s="324"/>
      <c r="BK675" s="324"/>
      <c r="BL675" s="324"/>
      <c r="BM675" s="324"/>
      <c r="BN675" s="324"/>
      <c r="BO675" s="324"/>
      <c r="BP675" s="324"/>
      <c r="BQ675" s="324"/>
      <c r="BR675" s="324"/>
      <c r="BS675" s="324"/>
      <c r="BT675" s="324"/>
      <c r="BU675" s="324"/>
      <c r="BV675" s="324" t="n">
        <f aca="false">IF('Inputs Q LTM'!BV675="","",'Inputs Q LTM'!BV675)</f>
        <v>140.909090909091</v>
      </c>
      <c r="BW675" s="324" t="n">
        <f aca="false">IF('Inputs Q LTM'!BW675="","",'Inputs Q LTM'!BW675)</f>
        <v>145.757575757576</v>
      </c>
      <c r="BX675" s="324" t="n">
        <f aca="false">IF('Inputs Q LTM'!BX675="","",'Inputs Q LTM'!BX675)</f>
        <v>137.272727272727</v>
      </c>
      <c r="BY675" s="324" t="n">
        <f aca="false">IF('Inputs Q LTM'!BY675="","",'Inputs Q LTM'!BY675)</f>
        <v>149.090909090909</v>
      </c>
      <c r="BZ675" s="324" t="n">
        <f aca="false">IF('Inputs Q LTM'!BZ675="","",'Inputs Q LTM'!BZ675)</f>
        <v>173.484848484848</v>
      </c>
      <c r="CA675" s="324" t="n">
        <f aca="false">IF('Inputs Q LTM'!CA675="","",'Inputs Q LTM'!CA675)</f>
        <v>171.666666666667</v>
      </c>
      <c r="CB675" s="324" t="n">
        <f aca="false">IF('Inputs Q LTM'!CB675="","",'Inputs Q LTM'!CB675)</f>
        <v>124.318181818182</v>
      </c>
      <c r="CC675" s="324" t="n">
        <f aca="false">IF('Inputs Q LTM'!CC675="","",'Inputs Q LTM'!CC675)</f>
        <v>96.4242424242424</v>
      </c>
      <c r="CD675" s="324" t="n">
        <f aca="false">IF('Inputs Q LTM'!CD675="","",'Inputs Q LTM'!CD675)</f>
        <v>99.6212121212121</v>
      </c>
      <c r="CE675" s="324" t="n">
        <f aca="false">IF('Inputs Q LTM'!CE675="","",'Inputs Q LTM'!CE675)</f>
        <v>101.507575757576</v>
      </c>
      <c r="CF675" s="324" t="n">
        <f aca="false">IF('Inputs Q LTM'!CF675="","",'Inputs Q LTM'!CF675)</f>
        <v>114.015151515152</v>
      </c>
      <c r="CG675" s="324" t="n">
        <f aca="false">IF('Inputs Q LTM'!CG675="","",'Inputs Q LTM'!CG675)</f>
        <v>102.969696969697</v>
      </c>
      <c r="CH675" s="324" t="n">
        <f aca="false">IF('Inputs Q LTM'!CH675="","",'Inputs Q LTM'!CH675)</f>
        <v>95.4545454545455</v>
      </c>
      <c r="CI675" s="324" t="n">
        <f aca="false">IF('Inputs Q LTM'!CI675="","",'Inputs Q LTM'!CI675)</f>
        <v>95.4545454545455</v>
      </c>
      <c r="CJ675" s="324" t="n">
        <f aca="false">IF('Inputs Q LTM'!CJ675="","",'Inputs Q LTM'!CJ675)</f>
        <v>161.060606060606</v>
      </c>
      <c r="CK675" s="324" t="n">
        <f aca="false">IF('Inputs Q LTM'!CK675="","",'Inputs Q LTM'!CK675)</f>
        <v>194.772727272727</v>
      </c>
      <c r="CL675" s="324" t="n">
        <f aca="false">IF('Inputs Q LTM'!CL675="","",'Inputs Q LTM'!CL675)</f>
        <v>250.454545454545</v>
      </c>
      <c r="CM675" s="324" t="n">
        <f aca="false">IF('Inputs Q LTM'!CM675="","",'Inputs Q LTM'!CM675)</f>
        <v>265.151515151515</v>
      </c>
      <c r="CN675" s="324" t="n">
        <f aca="false">IF('Inputs Q LTM'!CN675="","",'Inputs Q LTM'!CN675)</f>
        <v>171.818181818182</v>
      </c>
      <c r="CO675" s="324" t="n">
        <f aca="false">IF('Inputs Q LTM'!CO675="","",'Inputs Q LTM'!CO675)</f>
        <v>124.090909090909</v>
      </c>
      <c r="CP675" s="324" t="n">
        <f aca="false">IF('Inputs Q LTM'!CP675="","",'Inputs Q LTM'!CP675)</f>
        <v>118.939393939394</v>
      </c>
      <c r="CQ675" s="324" t="n">
        <f aca="false">IF('Inputs Q LTM'!CQ675="","",'Inputs Q LTM'!CQ675)</f>
        <v>132.424242424242</v>
      </c>
      <c r="CR675" s="324" t="n">
        <f aca="false">IF('Inputs Q LTM'!CR675="","",'Inputs Q LTM'!CR675)</f>
        <v>184.545454545455</v>
      </c>
      <c r="CS675" s="324" t="n">
        <f aca="false">IF('Inputs Q LTM'!CS675="","",'Inputs Q LTM'!CS675)</f>
        <v>246.590909090909</v>
      </c>
      <c r="CT675" s="324" t="n">
        <f aca="false">IF('Inputs Q LTM'!CT675="","",'Inputs Q LTM'!CT675)</f>
        <v>277.272727272727</v>
      </c>
      <c r="CU675" s="324" t="n">
        <f aca="false">IF('Inputs Q LTM'!CU675="","",'Inputs Q LTM'!CU675)</f>
        <v>276.363636363636</v>
      </c>
      <c r="CV675" s="324" t="n">
        <f aca="false">IF('Inputs Q LTM'!CV675="","",'Inputs Q LTM'!CV675)</f>
        <v>175.227272727273</v>
      </c>
      <c r="CW675" s="324" t="n">
        <f aca="false">IF('Inputs Q LTM'!CW675="","",'Inputs Q LTM'!CW675)</f>
        <v>131.939393939394</v>
      </c>
      <c r="CX675" s="324" t="n">
        <f aca="false">IF('Inputs Q LTM'!CX675="","",'Inputs Q LTM'!CX675)</f>
        <v>147.348484848485</v>
      </c>
      <c r="CY675" s="324" t="n">
        <f aca="false">IF('Inputs Q LTM'!CY675="","",'Inputs Q LTM'!CY675)</f>
        <v>146.969696969697</v>
      </c>
      <c r="CZ675" s="324" t="n">
        <f aca="false">IF('Inputs Q LTM'!CZ675="","",'Inputs Q LTM'!CZ675)</f>
        <v>225</v>
      </c>
      <c r="DA675" s="324" t="n">
        <f aca="false">IF('Inputs Q LTM'!DA675="","",'Inputs Q LTM'!DA675)</f>
        <v>294.318181818182</v>
      </c>
      <c r="DB675" s="372" t="n">
        <f aca="false">IF('Inputs Q LTM'!DB675="","",'Inputs Q LTM'!DB675)</f>
        <v>320.151515151515</v>
      </c>
      <c r="DC675" s="324" t="n">
        <f aca="false">IF('Inputs Q LTM'!DC675="","",'Inputs Q LTM'!DC675)</f>
        <v>339.469696969697</v>
      </c>
      <c r="DD675" s="324" t="n">
        <f aca="false">IF('Inputs Q LTM'!DD675="","",'Inputs Q LTM'!DD675)</f>
        <v>298.333333333333</v>
      </c>
      <c r="DE675" s="324" t="n">
        <f aca="false">IF('Inputs Q LTM'!DE675="","",'Inputs Q LTM'!DE675)</f>
        <v>308.712121212121</v>
      </c>
      <c r="DF675" s="324" t="n">
        <f aca="false">IF('Inputs Q LTM'!DF675="","",'Inputs Q LTM'!DF675)</f>
        <v>348.181818181818</v>
      </c>
      <c r="DG675" s="324" t="n">
        <f aca="false">IF('Inputs Q LTM'!DG675="","",'Inputs Q LTM'!DG675)</f>
        <v>363.939393939394</v>
      </c>
      <c r="DH675" s="324" t="n">
        <f aca="false">IF('Inputs Q LTM'!DH675="","",'Inputs Q LTM'!DH675)</f>
        <v>405.30303030303</v>
      </c>
      <c r="DI675" s="324" t="n">
        <f aca="false">IF('Inputs Q LTM'!DI675="","",'Inputs Q LTM'!DI675)</f>
        <v>400</v>
      </c>
      <c r="DJ675" s="324" t="n">
        <f aca="false">IF('Inputs Q LTM'!DJ675="","",'Inputs Q LTM'!DJ675)</f>
        <v>477.022645610056</v>
      </c>
      <c r="DK675" s="324" t="n">
        <f aca="false">IF('Inputs Q LTM'!DK675="","",'Inputs Q LTM'!DK675)</f>
        <v>499.738009686725</v>
      </c>
      <c r="DL675" s="324" t="n">
        <f aca="false">IF('Inputs Q LTM'!DL675="","",'Inputs Q LTM'!DL675)</f>
        <v>408.876553380048</v>
      </c>
      <c r="DM675" s="324" t="n">
        <f aca="false">IF('Inputs Q LTM'!DM675="","",'Inputs Q LTM'!DM675)</f>
        <v>431.591917456717</v>
      </c>
      <c r="DN675" s="324" t="n">
        <f aca="false">IF('Inputs Q LTM'!DN675="","",'Inputs Q LTM'!DN675)</f>
        <v>411.070709216181</v>
      </c>
      <c r="DO675" s="324" t="n">
        <f aca="false">IF('Inputs Q LTM'!DO675="","",'Inputs Q LTM'!DO675)</f>
        <v>433.907970839302</v>
      </c>
      <c r="DP675" s="324" t="n">
        <f aca="false">IF('Inputs Q LTM'!DP675="","",'Inputs Q LTM'!DP675)</f>
        <v>479.582494085545</v>
      </c>
      <c r="DQ675" s="324" t="n">
        <f aca="false">IF('Inputs Q LTM'!DQ675="","",'Inputs Q LTM'!DQ675)</f>
        <v>502.419755708666</v>
      </c>
      <c r="DR675" s="324" t="n">
        <f aca="false">IF('Inputs Q LTM'!DR675="","",'Inputs Q LTM'!DR675)</f>
        <v>536.619826429232</v>
      </c>
      <c r="DS675" s="324" t="n">
        <f aca="false">IF('Inputs Q LTM'!DS675="","",'Inputs Q LTM'!DS675)</f>
        <v>562.17315149729</v>
      </c>
      <c r="DT675" s="324" t="n">
        <f aca="false">IF('Inputs Q LTM'!DT675="","",'Inputs Q LTM'!DT675)</f>
        <v>459.959851225056</v>
      </c>
      <c r="DU675" s="324" t="n">
        <f aca="false">IF('Inputs Q LTM'!DU675="","",'Inputs Q LTM'!DU675)</f>
        <v>485.513176293114</v>
      </c>
      <c r="DV675" s="324" t="n">
        <f aca="false">IF('Inputs Q LTM'!DV675="","",'Inputs Q LTM'!DV675)</f>
        <v>460.952937431264</v>
      </c>
      <c r="DW675" s="324" t="n">
        <f aca="false">IF('Inputs Q LTM'!DW675="","",'Inputs Q LTM'!DW675)</f>
        <v>486.561433955223</v>
      </c>
      <c r="DX675" s="324" t="n">
        <f aca="false">IF('Inputs Q LTM'!DX675="","",'Inputs Q LTM'!DX675)</f>
        <v>537.778427003141</v>
      </c>
      <c r="DY675" s="324" t="n">
        <f aca="false">IF('Inputs Q LTM'!DY675="","",'Inputs Q LTM'!DY675)</f>
        <v>563.3869235271</v>
      </c>
      <c r="DZ675" s="324" t="n">
        <f aca="false">IF('Inputs Q LTM'!DZ675="","",'Inputs Q LTM'!DZ675)</f>
        <v>588.952289951651</v>
      </c>
      <c r="EA675" s="324" t="n">
        <f aca="false">IF('Inputs Q LTM'!EA675="","",'Inputs Q LTM'!EA675)</f>
        <v>616.997637092206</v>
      </c>
      <c r="EB675" s="324" t="n">
        <f aca="false">IF('Inputs Q LTM'!EB675="","",'Inputs Q LTM'!EB675)</f>
        <v>504.816248529986</v>
      </c>
      <c r="EC675" s="324" t="n">
        <f aca="false">IF('Inputs Q LTM'!EC675="","",'Inputs Q LTM'!EC675)</f>
        <v>532.861595670541</v>
      </c>
      <c r="ED675" s="324" t="n">
        <f aca="false">IF('Inputs Q LTM'!ED675="","",'Inputs Q LTM'!ED675)</f>
        <v>493.698175472362</v>
      </c>
      <c r="EE675" s="324" t="n">
        <f aca="false">IF('Inputs Q LTM'!EE675="","",'Inputs Q LTM'!EE675)</f>
        <v>521.125851887493</v>
      </c>
      <c r="EF675" s="324" t="n">
        <f aca="false">IF('Inputs Q LTM'!EF675="","",'Inputs Q LTM'!EF675)</f>
        <v>575.981204717756</v>
      </c>
      <c r="EG675" s="324" t="n">
        <f aca="false">IF('Inputs Q LTM'!EG675="","",'Inputs Q LTM'!EG675)</f>
        <v>603.408881132887</v>
      </c>
      <c r="EH675" s="324" t="n">
        <f aca="false">IF('Inputs Q LTM'!EH675="","",'Inputs Q LTM'!EH675)</f>
        <v>630.790363566688</v>
      </c>
      <c r="EI675" s="324" t="n">
        <f aca="false">IF('Inputs Q LTM'!EI675="","",'Inputs Q LTM'!EI675)</f>
        <v>660.827999927006</v>
      </c>
      <c r="EJ675" s="324" t="n">
        <f aca="false">IF('Inputs Q LTM'!EJ675="","",'Inputs Q LTM'!EJ675)</f>
        <v>540.677454485732</v>
      </c>
      <c r="EK675" s="324" t="n">
        <f aca="false">IF('Inputs Q LTM'!EK675="","",'Inputs Q LTM'!EK675)</f>
        <v>570.71509084605</v>
      </c>
      <c r="EL675" s="324" t="n">
        <f aca="false">IF('Inputs Q LTM'!EL675="","",'Inputs Q LTM'!EL675)</f>
        <v>528.769574228138</v>
      </c>
      <c r="EM675" s="324" t="n">
        <f aca="false">IF('Inputs Q LTM'!EM675="","",'Inputs Q LTM'!EM675)</f>
        <v>558.145661685257</v>
      </c>
      <c r="EN675" s="324" t="n">
        <f aca="false">IF('Inputs Q LTM'!EN675="","",'Inputs Q LTM'!EN675)</f>
        <v>616.897836599495</v>
      </c>
      <c r="EO675" s="324" t="n">
        <f aca="false">IF('Inputs Q LTM'!EO675="","",'Inputs Q LTM'!EO675)</f>
        <v>646.273924056614</v>
      </c>
      <c r="EP675" s="324" t="n">
        <f aca="false">IF('Inputs Q LTM'!EP675="","",'Inputs Q LTM'!EP675)</f>
        <v>675.600535998015</v>
      </c>
      <c r="EQ675" s="324" t="n">
        <f aca="false">IF('Inputs Q LTM'!EQ675="","",'Inputs Q LTM'!EQ675)</f>
        <v>707.771990093159</v>
      </c>
      <c r="ER675" s="324" t="n">
        <f aca="false">IF('Inputs Q LTM'!ER675="","",'Inputs Q LTM'!ER675)</f>
        <v>579.086173712584</v>
      </c>
      <c r="ES675" s="324" t="n">
        <f aca="false">IF('Inputs Q LTM'!ES675="","",'Inputs Q LTM'!ES675)</f>
        <v>611.257627807728</v>
      </c>
      <c r="ET675" s="324" t="n">
        <f aca="false">IF('Inputs Q LTM'!ET675="","",'Inputs Q LTM'!ET675)</f>
        <v>590.431630027961</v>
      </c>
      <c r="EU675" s="324" t="n">
        <f aca="false">IF('Inputs Q LTM'!EU675="","",'Inputs Q LTM'!EU675)</f>
        <v>623.233387251737</v>
      </c>
      <c r="EV675" s="324" t="n">
        <f aca="false">IF('Inputs Q LTM'!EV675="","",'Inputs Q LTM'!EV675)</f>
        <v>688.836901699288</v>
      </c>
      <c r="EW675" s="324" t="n">
        <f aca="false">IF('Inputs Q LTM'!EW675="","",'Inputs Q LTM'!EW675)</f>
        <v>721.638658923064</v>
      </c>
      <c r="EX675" s="324" t="n">
        <f aca="false">IF('Inputs Q LTM'!EX675="","",'Inputs Q LTM'!EX675)</f>
        <v>754.385171082042</v>
      </c>
      <c r="EY675" s="324" t="n">
        <f aca="false">IF('Inputs Q LTM'!EY675="","",'Inputs Q LTM'!EY675)</f>
        <v>790.308274466901</v>
      </c>
      <c r="EZ675" s="324" t="n">
        <f aca="false">IF('Inputs Q LTM'!EZ675="","",'Inputs Q LTM'!EZ675)</f>
        <v>646.615860927464</v>
      </c>
      <c r="FA675" s="324" t="n">
        <f aca="false">IF('Inputs Q LTM'!FA675="","",'Inputs Q LTM'!FA675)</f>
        <v>682.538964312323</v>
      </c>
      <c r="FB675" s="324" t="n">
        <f aca="false">IF('Inputs Q LTM'!FB675="","",'Inputs Q LTM'!FB675)</f>
        <v>632.374793206398</v>
      </c>
      <c r="FC675" s="324" t="n">
        <f aca="false">IF('Inputs Q LTM'!FC675="","",'Inputs Q LTM'!FC675)</f>
        <v>667.506726162309</v>
      </c>
      <c r="FD675" s="324" t="n">
        <f aca="false">IF('Inputs Q LTM'!FD675="","",'Inputs Q LTM'!FD675)</f>
        <v>737.770592074131</v>
      </c>
      <c r="FE675" s="324" t="n">
        <f aca="false">IF('Inputs Q LTM'!FE675="","",'Inputs Q LTM'!FE675)</f>
        <v>772.902525030042</v>
      </c>
      <c r="FF675" s="324" t="n">
        <f aca="false">IF('Inputs Q LTM'!FF675="","",'Inputs Q LTM'!FF675)</f>
        <v>807.975288414659</v>
      </c>
      <c r="FG675" s="324" t="n">
        <f aca="false">IF('Inputs Q LTM'!FG675="","",'Inputs Q LTM'!FG675)</f>
        <v>846.45030214869</v>
      </c>
      <c r="FH675" s="324" t="n">
        <f aca="false">IF('Inputs Q LTM'!FH675="","",'Inputs Q LTM'!FH675)</f>
        <v>692.550247212565</v>
      </c>
      <c r="FI675" s="324" t="n">
        <f aca="false">IF('Inputs Q LTM'!FI675="","",'Inputs Q LTM'!FI675)</f>
        <v>731.025260946596</v>
      </c>
      <c r="FJ675" s="324" t="n">
        <f aca="false">IF('Inputs Q LTM'!FJ675="","",'Inputs Q LTM'!FJ675)</f>
        <v>677.297520567955</v>
      </c>
      <c r="FK675" s="324" t="n">
        <f aca="false">IF('Inputs Q LTM'!FK675="","",'Inputs Q LTM'!FK675)</f>
        <v>714.925160599508</v>
      </c>
      <c r="FL675" s="324" t="n">
        <f aca="false">IF('Inputs Q LTM'!FL675="","",'Inputs Q LTM'!FL675)</f>
        <v>790.180440662614</v>
      </c>
      <c r="FM675" s="324" t="n">
        <f aca="false">IF('Inputs Q LTM'!FM675="","",'Inputs Q LTM'!FM675)</f>
        <v>827.808080694167</v>
      </c>
      <c r="FN675" s="324" t="n">
        <f aca="false">IF('Inputs Q LTM'!FN675="","",'Inputs Q LTM'!FN675)</f>
        <v>865.372347858299</v>
      </c>
      <c r="FO675" s="324" t="n">
        <f aca="false">IF('Inputs Q LTM'!FO675="","",'Inputs Q LTM'!FO675)</f>
        <v>906.58055489917</v>
      </c>
      <c r="FP675" s="324" t="n">
        <f aca="false">IF('Inputs Q LTM'!FP675="","",'Inputs Q LTM'!FP675)</f>
        <v>741.747726735685</v>
      </c>
      <c r="FQ675" s="324" t="n">
        <f aca="false">IF('Inputs Q LTM'!FQ675="","",'Inputs Q LTM'!FQ675)</f>
        <v>782.955933776556</v>
      </c>
      <c r="FR675" s="324" t="n">
        <f aca="false">IF('Inputs Q LTM'!FR675="","",'Inputs Q LTM'!FR675)</f>
        <v>725.411474802058</v>
      </c>
      <c r="FS675" s="324" t="n">
        <f aca="false">IF('Inputs Q LTM'!FS675="","",'Inputs Q LTM'!FS675)</f>
        <v>765.712112291061</v>
      </c>
      <c r="FT675" s="324" t="n">
        <f aca="false">IF('Inputs Q LTM'!FT675="","",'Inputs Q LTM'!FT675)</f>
        <v>846.313387269068</v>
      </c>
      <c r="FU675" s="324" t="n">
        <f aca="false">IF('Inputs Q LTM'!FU675="","",'Inputs Q LTM'!FU675)</f>
        <v>886.614024758071</v>
      </c>
      <c r="FV675" s="324" t="n">
        <f aca="false">IF('Inputs Q LTM'!FV675="","",'Inputs Q LTM'!FV675)</f>
        <v>926.846787489198</v>
      </c>
      <c r="FW675" s="324" t="n">
        <f aca="false">IF('Inputs Q LTM'!FW675="","",'Inputs Q LTM'!FW675)</f>
        <v>970.982348798207</v>
      </c>
      <c r="FX675" s="324" t="n">
        <f aca="false">IF('Inputs Q LTM'!FX675="","",'Inputs Q LTM'!FX675)</f>
        <v>794.44010356217</v>
      </c>
      <c r="FY675" s="324" t="n">
        <f aca="false">IF('Inputs Q LTM'!FY675="","",'Inputs Q LTM'!FY675)</f>
        <v>838.575664871179</v>
      </c>
      <c r="FZ675" s="324" t="n">
        <f aca="false">IF('Inputs Q LTM'!FZ675="","",'Inputs Q LTM'!FZ675)</f>
        <v>776.943354721316</v>
      </c>
      <c r="GA675" s="324" t="n">
        <f aca="false">IF('Inputs Q LTM'!GA675="","",'Inputs Q LTM'!GA675)</f>
        <v>820.106874428056</v>
      </c>
      <c r="GB675" s="324" t="n">
        <f aca="false">IF('Inputs Q LTM'!GB675="","",'Inputs Q LTM'!GB675)</f>
        <v>906.433913841536</v>
      </c>
      <c r="GC675" s="324" t="n">
        <f aca="false">IF('Inputs Q LTM'!GC675="","",'Inputs Q LTM'!GC675)</f>
        <v>949.597433548276</v>
      </c>
      <c r="GD675" s="324" t="n">
        <f aca="false">IF('Inputs Q LTM'!GD675="","",'Inputs Q LTM'!GD675)</f>
        <v>992.688256800773</v>
      </c>
      <c r="GE675" s="324" t="n">
        <f aca="false">IF('Inputs Q LTM'!GE675="","",'Inputs Q LTM'!GE675)</f>
        <v>1039.95912617224</v>
      </c>
      <c r="GF675" s="324" t="n">
        <f aca="false">IF('Inputs Q LTM'!GF675="","",'Inputs Q LTM'!GF675)</f>
        <v>850.875648686377</v>
      </c>
      <c r="GG675" s="324" t="n">
        <f aca="false">IF('Inputs Q LTM'!GG675="","",'Inputs Q LTM'!GG675)</f>
        <v>898.146518057842</v>
      </c>
      <c r="GH675" s="328" t="n">
        <f aca="false">IF('Inputs Q LTM'!GH675="","",'Inputs Q LTM'!GH675)</f>
        <v>945.417387429307</v>
      </c>
      <c r="GI675" s="328" t="n">
        <f aca="false">IF('Inputs Q LTM'!GI675="","",'Inputs Q LTM'!GI675)</f>
        <v>945.417387429307</v>
      </c>
      <c r="GJ675" s="328" t="n">
        <f aca="false">IF('Inputs Q LTM'!GJ675="","",'Inputs Q LTM'!GJ675)</f>
        <v>945.417387429307</v>
      </c>
      <c r="GK675" s="328" t="n">
        <f aca="false">IF('Inputs Q LTM'!GK675="","",'Inputs Q LTM'!GK675)</f>
        <v>945.417387429307</v>
      </c>
      <c r="GL675" s="328" t="n">
        <f aca="false">IF('Inputs Q LTM'!GL675="","",'Inputs Q LTM'!GL675)</f>
        <v>945.417387429307</v>
      </c>
      <c r="GM675" s="328" t="n">
        <f aca="false">IF('Inputs Q LTM'!GM675="","",'Inputs Q LTM'!GM675)</f>
        <v>945.417387429307</v>
      </c>
      <c r="GN675" s="328" t="n">
        <f aca="false">IF('Inputs Q LTM'!GN675="","",'Inputs Q LTM'!GN675)</f>
        <v>945.417387429307</v>
      </c>
      <c r="GO675" s="328" t="n">
        <f aca="false">IF('Inputs Q LTM'!GO675="","",'Inputs Q LTM'!GO675)</f>
        <v>945.417387429307</v>
      </c>
      <c r="GP675" s="328" t="n">
        <f aca="false">IF('Inputs Q LTM'!GP675="","",'Inputs Q LTM'!GP675)</f>
        <v>945.417387429307</v>
      </c>
      <c r="GQ675" s="328" t="n">
        <f aca="false">IF('Inputs Q LTM'!GQ675="","",'Inputs Q LTM'!GQ675)</f>
        <v>945.417387429307</v>
      </c>
      <c r="GR675" s="328" t="n">
        <f aca="false">IF('Inputs Q LTM'!GR675="","",'Inputs Q LTM'!GR675)</f>
        <v>945.417387429307</v>
      </c>
      <c r="GS675" s="328" t="n">
        <f aca="false">IF('Inputs Q LTM'!GS675="","",'Inputs Q LTM'!GS675)</f>
        <v>945.417387429307</v>
      </c>
      <c r="GT675" s="328" t="n">
        <f aca="false">IF('Inputs Q LTM'!GT675="","",'Inputs Q LTM'!GT675)</f>
        <v>945.417387429307</v>
      </c>
      <c r="GU675" s="328" t="n">
        <f aca="false">IF('Inputs Q LTM'!GU675="","",'Inputs Q LTM'!GU675)</f>
        <v>945.417387429307</v>
      </c>
      <c r="GV675" s="328" t="n">
        <f aca="false">IF('Inputs Q LTM'!GV675="","",'Inputs Q LTM'!GV675)</f>
        <v>945.417387429307</v>
      </c>
      <c r="GW675" s="328" t="n">
        <f aca="false">IF('Inputs Q LTM'!GW675="","",'Inputs Q LTM'!GW675)</f>
        <v>945.417387429307</v>
      </c>
      <c r="GX675" s="328" t="n">
        <f aca="false">IF('Inputs Q LTM'!GX675="","",'Inputs Q LTM'!GX675)</f>
        <v>945.417387429307</v>
      </c>
      <c r="GY675" s="328" t="n">
        <f aca="false">IF('Inputs Q LTM'!GY675="","",'Inputs Q LTM'!GY675)</f>
        <v>945.417387429307</v>
      </c>
      <c r="GZ675" s="328" t="n">
        <f aca="false">IF('Inputs Q LTM'!GZ675="","",'Inputs Q LTM'!GZ675)</f>
        <v>945.417387429307</v>
      </c>
      <c r="HA675" s="328" t="n">
        <f aca="false">IF('Inputs Q LTM'!HA675="","",'Inputs Q LTM'!HA675)</f>
        <v>945.417387429307</v>
      </c>
    </row>
    <row r="676" customFormat="false" ht="15" hidden="false" customHeight="false" outlineLevel="0" collapsed="false">
      <c r="A676" s="48" t="s">
        <v>99</v>
      </c>
      <c r="B676" s="201" t="s">
        <v>184</v>
      </c>
      <c r="C676" s="201"/>
      <c r="D676" s="201" t="s">
        <v>101</v>
      </c>
      <c r="E676" s="246"/>
      <c r="F676" s="19" t="s">
        <v>594</v>
      </c>
      <c r="G676" s="52" t="s">
        <v>103</v>
      </c>
      <c r="H676" s="246"/>
      <c r="I676" s="246"/>
      <c r="BV676" s="353" t="n">
        <f aca="false">IF('Inputs Q LTM'!BV676="","",'Inputs Q LTM'!BV676)</f>
        <v>3410</v>
      </c>
      <c r="BW676" s="353" t="n">
        <f aca="false">IF('Inputs Q LTM'!BW676="","",'Inputs Q LTM'!BW676)</f>
        <v>3526.66666666667</v>
      </c>
      <c r="BX676" s="353" t="n">
        <f aca="false">IF('Inputs Q LTM'!BX676="","",'Inputs Q LTM'!BX676)</f>
        <v>3746.66666666667</v>
      </c>
      <c r="BY676" s="353" t="n">
        <f aca="false">IF('Inputs Q LTM'!BY676="","",'Inputs Q LTM'!BY676)</f>
        <v>3933.33333333333</v>
      </c>
      <c r="BZ676" s="353" t="n">
        <f aca="false">IF('Inputs Q LTM'!BZ676="","",'Inputs Q LTM'!BZ676)</f>
        <v>4096.66666666667</v>
      </c>
      <c r="CA676" s="353" t="n">
        <f aca="false">IF('Inputs Q LTM'!CA676="","",'Inputs Q LTM'!CA676)</f>
        <v>4243.33333333333</v>
      </c>
      <c r="CB676" s="353" t="n">
        <f aca="false">IF('Inputs Q LTM'!CB676="","",'Inputs Q LTM'!CB676)</f>
        <v>4386.66666666667</v>
      </c>
      <c r="CC676" s="353" t="n">
        <f aca="false">IF('Inputs Q LTM'!CC676="","",'Inputs Q LTM'!CC676)</f>
        <v>4363.33333333333</v>
      </c>
      <c r="CD676" s="353" t="n">
        <f aca="false">IF('Inputs Q LTM'!CD676="","",'Inputs Q LTM'!CD676)</f>
        <v>4310</v>
      </c>
      <c r="CE676" s="353" t="n">
        <f aca="false">IF('Inputs Q LTM'!CE676="","",'Inputs Q LTM'!CE676)</f>
        <v>4423.33333333333</v>
      </c>
      <c r="CF676" s="353" t="n">
        <f aca="false">IF('Inputs Q LTM'!CF676="","",'Inputs Q LTM'!CF676)</f>
        <v>4456.66666666667</v>
      </c>
      <c r="CG676" s="353" t="n">
        <f aca="false">IF('Inputs Q LTM'!CG676="","",'Inputs Q LTM'!CG676)</f>
        <v>4436.66666666667</v>
      </c>
      <c r="CH676" s="353" t="n">
        <f aca="false">IF('Inputs Q LTM'!CH676="","",'Inputs Q LTM'!CH676)</f>
        <v>4453.33333333333</v>
      </c>
      <c r="CI676" s="353" t="n">
        <f aca="false">IF('Inputs Q LTM'!CI676="","",'Inputs Q LTM'!CI676)</f>
        <v>4096.66666666667</v>
      </c>
      <c r="CJ676" s="353" t="n">
        <f aca="false">IF('Inputs Q LTM'!CJ676="","",'Inputs Q LTM'!CJ676)</f>
        <v>3840</v>
      </c>
      <c r="CK676" s="353" t="n">
        <f aca="false">IF('Inputs Q LTM'!CK676="","",'Inputs Q LTM'!CK676)</f>
        <v>3840</v>
      </c>
      <c r="CL676" s="353" t="n">
        <f aca="false">IF('Inputs Q LTM'!CL676="","",'Inputs Q LTM'!CL676)</f>
        <v>3673.33333333333</v>
      </c>
      <c r="CM676" s="353" t="n">
        <f aca="false">IF('Inputs Q LTM'!CM676="","",'Inputs Q LTM'!CM676)</f>
        <v>3760</v>
      </c>
      <c r="CN676" s="353" t="n">
        <f aca="false">IF('Inputs Q LTM'!CN676="","",'Inputs Q LTM'!CN676)</f>
        <v>3886.66666666667</v>
      </c>
      <c r="CO676" s="353" t="n">
        <f aca="false">IF('Inputs Q LTM'!CO676="","",'Inputs Q LTM'!CO676)</f>
        <v>4210</v>
      </c>
      <c r="CP676" s="353" t="n">
        <f aca="false">IF('Inputs Q LTM'!CP676="","",'Inputs Q LTM'!CP676)</f>
        <v>4566.66666666667</v>
      </c>
      <c r="CQ676" s="353" t="n">
        <f aca="false">IF('Inputs Q LTM'!CQ676="","",'Inputs Q LTM'!CQ676)</f>
        <v>5026.66666666667</v>
      </c>
      <c r="CR676" s="353" t="n">
        <f aca="false">IF('Inputs Q LTM'!CR676="","",'Inputs Q LTM'!CR676)</f>
        <v>5443.33333333333</v>
      </c>
      <c r="CS676" s="353" t="n">
        <f aca="false">IF('Inputs Q LTM'!CS676="","",'Inputs Q LTM'!CS676)</f>
        <v>5970</v>
      </c>
      <c r="CT676" s="353" t="n">
        <f aca="false">IF('Inputs Q LTM'!CT676="","",'Inputs Q LTM'!CT676)</f>
        <v>5236.66666666667</v>
      </c>
      <c r="CU676" s="353" t="n">
        <f aca="false">IF('Inputs Q LTM'!CU676="","",'Inputs Q LTM'!CU676)</f>
        <v>5056.66666666667</v>
      </c>
      <c r="CV676" s="353" t="n">
        <f aca="false">IF('Inputs Q LTM'!CV676="","",'Inputs Q LTM'!CV676)</f>
        <v>4810</v>
      </c>
      <c r="CW676" s="353" t="n">
        <f aca="false">IF('Inputs Q LTM'!CW676="","",'Inputs Q LTM'!CW676)</f>
        <v>4343.33333333333</v>
      </c>
      <c r="CX676" s="353" t="n">
        <f aca="false">IF('Inputs Q LTM'!CX676="","",'Inputs Q LTM'!CX676)</f>
        <v>3866.66666666667</v>
      </c>
      <c r="CY676" s="353" t="n">
        <f aca="false">IF('Inputs Q LTM'!CY676="","",'Inputs Q LTM'!CY676)</f>
        <v>4180</v>
      </c>
      <c r="CZ676" s="353" t="n">
        <f aca="false">IF('Inputs Q LTM'!CZ676="","",'Inputs Q LTM'!CZ676)</f>
        <v>5150</v>
      </c>
      <c r="DA676" s="353" t="n">
        <f aca="false">IF('Inputs Q LTM'!DA676="","",'Inputs Q LTM'!DA676)</f>
        <v>5243.33333333333</v>
      </c>
      <c r="DB676" s="412" t="n">
        <f aca="false">IF('Inputs Q LTM'!DB676="","",'Inputs Q LTM'!DB676)</f>
        <v>6133.5</v>
      </c>
      <c r="DC676" s="353" t="n">
        <f aca="false">IF('Inputs Q LTM'!DC676="","",'Inputs Q LTM'!DC676)</f>
        <v>7072.66666666667</v>
      </c>
      <c r="DD676" s="353" t="n">
        <f aca="false">IF('Inputs Q LTM'!DD676="","",'Inputs Q LTM'!DD676)</f>
        <v>7811.66666666667</v>
      </c>
      <c r="DE676" s="353" t="n">
        <f aca="false">IF('Inputs Q LTM'!DE676="","",'Inputs Q LTM'!DE676)</f>
        <v>9010</v>
      </c>
      <c r="DF676" s="353" t="n">
        <f aca="false">IF('Inputs Q LTM'!DF676="","",'Inputs Q LTM'!DF676)</f>
        <v>9698.05555555556</v>
      </c>
      <c r="DG676" s="353" t="n">
        <f aca="false">IF('Inputs Q LTM'!DG676="","",'Inputs Q LTM'!DG676)</f>
        <v>9854.16666666667</v>
      </c>
      <c r="DH676" s="353" t="n">
        <f aca="false">IF('Inputs Q LTM'!DH676="","",'Inputs Q LTM'!DH676)</f>
        <v>9541.66666666667</v>
      </c>
      <c r="DI676" s="353" t="n">
        <f aca="false">IF('Inputs Q LTM'!DI676="","",'Inputs Q LTM'!DI676)</f>
        <v>9500</v>
      </c>
      <c r="DJ676" s="353" t="n">
        <f aca="false">IF('Inputs Q LTM'!DJ676="","",'Inputs Q LTM'!DJ676)</f>
        <v>9277.19775595464</v>
      </c>
      <c r="DK676" s="353" t="n">
        <f aca="false">IF('Inputs Q LTM'!DK676="","",'Inputs Q LTM'!DK676)</f>
        <v>9765.47132205751</v>
      </c>
      <c r="DL676" s="353" t="n">
        <f aca="false">IF('Inputs Q LTM'!DL676="","",'Inputs Q LTM'!DL676)</f>
        <v>9765.47132205751</v>
      </c>
      <c r="DM676" s="353" t="n">
        <f aca="false">IF('Inputs Q LTM'!DM676="","",'Inputs Q LTM'!DM676)</f>
        <v>10253.7448881604</v>
      </c>
      <c r="DN676" s="353" t="n">
        <f aca="false">IF('Inputs Q LTM'!DN676="","",'Inputs Q LTM'!DN676)</f>
        <v>9383.5233145781</v>
      </c>
      <c r="DO676" s="353" t="n">
        <f aca="false">IF('Inputs Q LTM'!DO676="","",'Inputs Q LTM'!DO676)</f>
        <v>9877.39296271379</v>
      </c>
      <c r="DP676" s="353" t="n">
        <f aca="false">IF('Inputs Q LTM'!DP676="","",'Inputs Q LTM'!DP676)</f>
        <v>9877.39296271379</v>
      </c>
      <c r="DQ676" s="353" t="n">
        <f aca="false">IF('Inputs Q LTM'!DQ676="","",'Inputs Q LTM'!DQ676)</f>
        <v>10371.2626108495</v>
      </c>
      <c r="DR676" s="353" t="n">
        <f aca="false">IF('Inputs Q LTM'!DR676="","",'Inputs Q LTM'!DR676)</f>
        <v>9474.50225090464</v>
      </c>
      <c r="DS676" s="353" t="n">
        <f aca="false">IF('Inputs Q LTM'!DS676="","",'Inputs Q LTM'!DS676)</f>
        <v>9973.16026411015</v>
      </c>
      <c r="DT676" s="353" t="n">
        <f aca="false">IF('Inputs Q LTM'!DT676="","",'Inputs Q LTM'!DT676)</f>
        <v>9973.16026411015</v>
      </c>
      <c r="DU676" s="353" t="n">
        <f aca="false">IF('Inputs Q LTM'!DU676="","",'Inputs Q LTM'!DU676)</f>
        <v>10471.8182773157</v>
      </c>
      <c r="DV676" s="353" t="n">
        <f aca="false">IF('Inputs Q LTM'!DV676="","",'Inputs Q LTM'!DV676)</f>
        <v>9580.39857097375</v>
      </c>
      <c r="DW676" s="353" t="n">
        <f aca="false">IF('Inputs Q LTM'!DW676="","",'Inputs Q LTM'!DW676)</f>
        <v>10084.6300747092</v>
      </c>
      <c r="DX676" s="353" t="n">
        <f aca="false">IF('Inputs Q LTM'!DX676="","",'Inputs Q LTM'!DX676)</f>
        <v>10084.6300747092</v>
      </c>
      <c r="DY676" s="353" t="n">
        <f aca="false">IF('Inputs Q LTM'!DY676="","",'Inputs Q LTM'!DY676)</f>
        <v>10588.8615784447</v>
      </c>
      <c r="DZ676" s="353" t="n">
        <f aca="false">IF('Inputs Q LTM'!DZ676="","",'Inputs Q LTM'!DZ676)</f>
        <v>9676.20255668349</v>
      </c>
      <c r="EA676" s="353" t="n">
        <f aca="false">IF('Inputs Q LTM'!EA676="","",'Inputs Q LTM'!EA676)</f>
        <v>10185.4763754563</v>
      </c>
      <c r="EB676" s="353" t="n">
        <f aca="false">IF('Inputs Q LTM'!EB676="","",'Inputs Q LTM'!EB676)</f>
        <v>10185.4763754563</v>
      </c>
      <c r="EC676" s="353" t="n">
        <f aca="false">IF('Inputs Q LTM'!EC676="","",'Inputs Q LTM'!EC676)</f>
        <v>10694.7501942291</v>
      </c>
      <c r="ED676" s="353" t="n">
        <f aca="false">IF('Inputs Q LTM'!ED676="","",'Inputs Q LTM'!ED676)</f>
        <v>9772.96458225032</v>
      </c>
      <c r="EE676" s="353" t="n">
        <f aca="false">IF('Inputs Q LTM'!EE676="","",'Inputs Q LTM'!EE676)</f>
        <v>10287.3311392109</v>
      </c>
      <c r="EF676" s="353" t="n">
        <f aca="false">IF('Inputs Q LTM'!EF676="","",'Inputs Q LTM'!EF676)</f>
        <v>10287.3311392109</v>
      </c>
      <c r="EG676" s="353" t="n">
        <f aca="false">IF('Inputs Q LTM'!EG676="","",'Inputs Q LTM'!EG676)</f>
        <v>10801.6976961714</v>
      </c>
      <c r="EH676" s="353" t="n">
        <f aca="false">IF('Inputs Q LTM'!EH676="","",'Inputs Q LTM'!EH676)</f>
        <v>9870.69422807282</v>
      </c>
      <c r="EI676" s="353" t="n">
        <f aca="false">IF('Inputs Q LTM'!EI676="","",'Inputs Q LTM'!EI676)</f>
        <v>10390.204450603</v>
      </c>
      <c r="EJ676" s="353" t="n">
        <f aca="false">IF('Inputs Q LTM'!EJ676="","",'Inputs Q LTM'!EJ676)</f>
        <v>10390.204450603</v>
      </c>
      <c r="EK676" s="353" t="n">
        <f aca="false">IF('Inputs Q LTM'!EK676="","",'Inputs Q LTM'!EK676)</f>
        <v>10909.7146731331</v>
      </c>
      <c r="EL676" s="353" t="n">
        <f aca="false">IF('Inputs Q LTM'!EL676="","",'Inputs Q LTM'!EL676)</f>
        <v>9969.40117035355</v>
      </c>
      <c r="EM676" s="353" t="n">
        <f aca="false">IF('Inputs Q LTM'!EM676="","",'Inputs Q LTM'!EM676)</f>
        <v>10494.106495109</v>
      </c>
      <c r="EN676" s="353" t="n">
        <f aca="false">IF('Inputs Q LTM'!EN676="","",'Inputs Q LTM'!EN676)</f>
        <v>10494.106495109</v>
      </c>
      <c r="EO676" s="353" t="n">
        <f aca="false">IF('Inputs Q LTM'!EO676="","",'Inputs Q LTM'!EO676)</f>
        <v>11018.8118198645</v>
      </c>
      <c r="EP676" s="353" t="n">
        <f aca="false">IF('Inputs Q LTM'!EP676="","",'Inputs Q LTM'!EP676)</f>
        <v>10069.0951820571</v>
      </c>
      <c r="EQ676" s="353" t="n">
        <f aca="false">IF('Inputs Q LTM'!EQ676="","",'Inputs Q LTM'!EQ676)</f>
        <v>10599.0475600601</v>
      </c>
      <c r="ER676" s="353" t="n">
        <f aca="false">IF('Inputs Q LTM'!ER676="","",'Inputs Q LTM'!ER676)</f>
        <v>10599.0475600601</v>
      </c>
      <c r="ES676" s="353" t="n">
        <f aca="false">IF('Inputs Q LTM'!ES676="","",'Inputs Q LTM'!ES676)</f>
        <v>11128.9999380631</v>
      </c>
      <c r="ET676" s="353" t="n">
        <f aca="false">IF('Inputs Q LTM'!ET676="","",'Inputs Q LTM'!ET676)</f>
        <v>10169.7861338777</v>
      </c>
      <c r="EU676" s="353" t="n">
        <f aca="false">IF('Inputs Q LTM'!EU676="","",'Inputs Q LTM'!EU676)</f>
        <v>10705.0380356607</v>
      </c>
      <c r="EV676" s="353" t="n">
        <f aca="false">IF('Inputs Q LTM'!EV676="","",'Inputs Q LTM'!EV676)</f>
        <v>10705.0380356607</v>
      </c>
      <c r="EW676" s="353" t="n">
        <f aca="false">IF('Inputs Q LTM'!EW676="","",'Inputs Q LTM'!EW676)</f>
        <v>11240.2899374437</v>
      </c>
      <c r="EX676" s="353" t="n">
        <f aca="false">IF('Inputs Q LTM'!EX676="","",'Inputs Q LTM'!EX676)</f>
        <v>10271.4839952164</v>
      </c>
      <c r="EY676" s="353" t="n">
        <f aca="false">IF('Inputs Q LTM'!EY676="","",'Inputs Q LTM'!EY676)</f>
        <v>10812.0884160173</v>
      </c>
      <c r="EZ676" s="353" t="n">
        <f aca="false">IF('Inputs Q LTM'!EZ676="","",'Inputs Q LTM'!EZ676)</f>
        <v>10812.0884160173</v>
      </c>
      <c r="FA676" s="353" t="n">
        <f aca="false">IF('Inputs Q LTM'!FA676="","",'Inputs Q LTM'!FA676)</f>
        <v>11352.6928368182</v>
      </c>
      <c r="FB676" s="353" t="n">
        <f aca="false">IF('Inputs Q LTM'!FB676="","",'Inputs Q LTM'!FB676)</f>
        <v>10374.1988351686</v>
      </c>
      <c r="FC676" s="353" t="n">
        <f aca="false">IF('Inputs Q LTM'!FC676="","",'Inputs Q LTM'!FC676)</f>
        <v>10920.2093001775</v>
      </c>
      <c r="FD676" s="353" t="n">
        <f aca="false">IF('Inputs Q LTM'!FD676="","",'Inputs Q LTM'!FD676)</f>
        <v>10920.2093001775</v>
      </c>
      <c r="FE676" s="353" t="n">
        <f aca="false">IF('Inputs Q LTM'!FE676="","",'Inputs Q LTM'!FE676)</f>
        <v>11466.2197651863</v>
      </c>
      <c r="FF676" s="353" t="n">
        <f aca="false">IF('Inputs Q LTM'!FF676="","",'Inputs Q LTM'!FF676)</f>
        <v>10477.9408235203</v>
      </c>
      <c r="FG676" s="353" t="n">
        <f aca="false">IF('Inputs Q LTM'!FG676="","",'Inputs Q LTM'!FG676)</f>
        <v>11029.4113931792</v>
      </c>
      <c r="FH676" s="353" t="n">
        <f aca="false">IF('Inputs Q LTM'!FH676="","",'Inputs Q LTM'!FH676)</f>
        <v>11029.4113931792</v>
      </c>
      <c r="FI676" s="353" t="n">
        <f aca="false">IF('Inputs Q LTM'!FI676="","",'Inputs Q LTM'!FI676)</f>
        <v>11580.8819628382</v>
      </c>
      <c r="FJ676" s="353" t="n">
        <f aca="false">IF('Inputs Q LTM'!FJ676="","",'Inputs Q LTM'!FJ676)</f>
        <v>10582.7202317555</v>
      </c>
      <c r="FK676" s="353" t="n">
        <f aca="false">IF('Inputs Q LTM'!FK676="","",'Inputs Q LTM'!FK676)</f>
        <v>11139.705507111</v>
      </c>
      <c r="FL676" s="353" t="n">
        <f aca="false">IF('Inputs Q LTM'!FL676="","",'Inputs Q LTM'!FL676)</f>
        <v>11139.705507111</v>
      </c>
      <c r="FM676" s="353" t="n">
        <f aca="false">IF('Inputs Q LTM'!FM676="","",'Inputs Q LTM'!FM676)</f>
        <v>11696.6907824666</v>
      </c>
      <c r="FN676" s="353" t="n">
        <f aca="false">IF('Inputs Q LTM'!FN676="","",'Inputs Q LTM'!FN676)</f>
        <v>10688.547434073</v>
      </c>
      <c r="FO676" s="353" t="n">
        <f aca="false">IF('Inputs Q LTM'!FO676="","",'Inputs Q LTM'!FO676)</f>
        <v>11251.1025621822</v>
      </c>
      <c r="FP676" s="353" t="n">
        <f aca="false">IF('Inputs Q LTM'!FP676="","",'Inputs Q LTM'!FP676)</f>
        <v>11251.1025621822</v>
      </c>
      <c r="FQ676" s="353" t="n">
        <f aca="false">IF('Inputs Q LTM'!FQ676="","",'Inputs Q LTM'!FQ676)</f>
        <v>11813.6576902913</v>
      </c>
      <c r="FR676" s="353" t="n">
        <f aca="false">IF('Inputs Q LTM'!FR676="","",'Inputs Q LTM'!FR676)</f>
        <v>10795.4329084138</v>
      </c>
      <c r="FS676" s="353" t="n">
        <f aca="false">IF('Inputs Q LTM'!FS676="","",'Inputs Q LTM'!FS676)</f>
        <v>11363.613587804</v>
      </c>
      <c r="FT676" s="353" t="n">
        <f aca="false">IF('Inputs Q LTM'!FT676="","",'Inputs Q LTM'!FT676)</f>
        <v>11363.613587804</v>
      </c>
      <c r="FU676" s="353" t="n">
        <f aca="false">IF('Inputs Q LTM'!FU676="","",'Inputs Q LTM'!FU676)</f>
        <v>11931.7942671942</v>
      </c>
      <c r="FV676" s="353" t="n">
        <f aca="false">IF('Inputs Q LTM'!FV676="","",'Inputs Q LTM'!FV676)</f>
        <v>10903.3872374979</v>
      </c>
      <c r="FW676" s="353" t="n">
        <f aca="false">IF('Inputs Q LTM'!FW676="","",'Inputs Q LTM'!FW676)</f>
        <v>11477.249723682</v>
      </c>
      <c r="FX676" s="353" t="n">
        <f aca="false">IF('Inputs Q LTM'!FX676="","",'Inputs Q LTM'!FX676)</f>
        <v>11477.249723682</v>
      </c>
      <c r="FY676" s="353" t="n">
        <f aca="false">IF('Inputs Q LTM'!FY676="","",'Inputs Q LTM'!FY676)</f>
        <v>12051.1122098661</v>
      </c>
      <c r="FZ676" s="353" t="n">
        <f aca="false">IF('Inputs Q LTM'!FZ676="","",'Inputs Q LTM'!FZ676)</f>
        <v>11012.4211098729</v>
      </c>
      <c r="GA676" s="353" t="n">
        <f aca="false">IF('Inputs Q LTM'!GA676="","",'Inputs Q LTM'!GA676)</f>
        <v>11592.0222209188</v>
      </c>
      <c r="GB676" s="353" t="n">
        <f aca="false">IF('Inputs Q LTM'!GB676="","",'Inputs Q LTM'!GB676)</f>
        <v>11592.0222209188</v>
      </c>
      <c r="GC676" s="353" t="n">
        <f aca="false">IF('Inputs Q LTM'!GC676="","",'Inputs Q LTM'!GC676)</f>
        <v>12171.6233319648</v>
      </c>
      <c r="GD676" s="353" t="n">
        <f aca="false">IF('Inputs Q LTM'!GD676="","",'Inputs Q LTM'!GD676)</f>
        <v>11122.5453209716</v>
      </c>
      <c r="GE676" s="353" t="n">
        <f aca="false">IF('Inputs Q LTM'!GE676="","",'Inputs Q LTM'!GE676)</f>
        <v>11707.942443128</v>
      </c>
      <c r="GF676" s="353" t="n">
        <f aca="false">IF('Inputs Q LTM'!GF676="","",'Inputs Q LTM'!GF676)</f>
        <v>11707.942443128</v>
      </c>
      <c r="GG676" s="353" t="n">
        <f aca="false">IF('Inputs Q LTM'!GG676="","",'Inputs Q LTM'!GG676)</f>
        <v>12293.3395652844</v>
      </c>
      <c r="GH676" s="353" t="n">
        <f aca="false">IF('Inputs Q LTM'!GH676="","",'Inputs Q LTM'!GH676)</f>
        <v>11737.2122992358</v>
      </c>
      <c r="GI676" s="353" t="n">
        <f aca="false">IF('Inputs Q LTM'!GI676="","",'Inputs Q LTM'!GI676)</f>
        <v>11766.4821553437</v>
      </c>
      <c r="GJ676" s="353" t="n">
        <f aca="false">IF('Inputs Q LTM'!GJ676="","",'Inputs Q LTM'!GJ676)</f>
        <v>11795.7520114515</v>
      </c>
      <c r="GK676" s="353" t="n">
        <f aca="false">IF('Inputs Q LTM'!GK676="","",'Inputs Q LTM'!GK676)</f>
        <v>11825.0218675593</v>
      </c>
      <c r="GL676" s="353" t="n">
        <f aca="false">IF('Inputs Q LTM'!GL676="","",'Inputs Q LTM'!GL676)</f>
        <v>11854.5844222282</v>
      </c>
      <c r="GM676" s="353" t="n">
        <f aca="false">IF('Inputs Q LTM'!GM676="","",'Inputs Q LTM'!GM676)</f>
        <v>11884.1469768971</v>
      </c>
      <c r="GN676" s="353" t="n">
        <f aca="false">IF('Inputs Q LTM'!GN676="","",'Inputs Q LTM'!GN676)</f>
        <v>11913.709531566</v>
      </c>
      <c r="GO676" s="353" t="n">
        <f aca="false">IF('Inputs Q LTM'!GO676="","",'Inputs Q LTM'!GO676)</f>
        <v>11943.2720862349</v>
      </c>
      <c r="GP676" s="353" t="n">
        <f aca="false">IF('Inputs Q LTM'!GP676="","",'Inputs Q LTM'!GP676)</f>
        <v>11973.1302664505</v>
      </c>
      <c r="GQ676" s="353" t="n">
        <f aca="false">IF('Inputs Q LTM'!GQ676="","",'Inputs Q LTM'!GQ676)</f>
        <v>12002.9884466661</v>
      </c>
      <c r="GR676" s="353" t="n">
        <f aca="false">IF('Inputs Q LTM'!GR676="","",'Inputs Q LTM'!GR676)</f>
        <v>12032.8466268817</v>
      </c>
      <c r="GS676" s="353" t="n">
        <f aca="false">IF('Inputs Q LTM'!GS676="","",'Inputs Q LTM'!GS676)</f>
        <v>12062.7048070972</v>
      </c>
      <c r="GT676" s="353" t="n">
        <f aca="false">IF('Inputs Q LTM'!GT676="","",'Inputs Q LTM'!GT676)</f>
        <v>12092.861569115</v>
      </c>
      <c r="GU676" s="353" t="n">
        <f aca="false">IF('Inputs Q LTM'!GU676="","",'Inputs Q LTM'!GU676)</f>
        <v>12123.0183311327</v>
      </c>
      <c r="GV676" s="353" t="n">
        <f aca="false">IF('Inputs Q LTM'!GV676="","",'Inputs Q LTM'!GV676)</f>
        <v>12153.1750931505</v>
      </c>
      <c r="GW676" s="353" t="n">
        <f aca="false">IF('Inputs Q LTM'!GW676="","",'Inputs Q LTM'!GW676)</f>
        <v>12183.3318551682</v>
      </c>
      <c r="GX676" s="353" t="n">
        <f aca="false">IF('Inputs Q LTM'!GX676="","",'Inputs Q LTM'!GX676)</f>
        <v>12213.7901848061</v>
      </c>
      <c r="GY676" s="353" t="n">
        <f aca="false">IF('Inputs Q LTM'!GY676="","",'Inputs Q LTM'!GY676)</f>
        <v>12244.2485144441</v>
      </c>
      <c r="GZ676" s="353" t="n">
        <f aca="false">IF('Inputs Q LTM'!GZ676="","",'Inputs Q LTM'!GZ676)</f>
        <v>12274.706844082</v>
      </c>
      <c r="HA676" s="353" t="n">
        <f aca="false">IF('Inputs Q LTM'!HA676="","",'Inputs Q LTM'!HA676)</f>
        <v>12305.1651737199</v>
      </c>
    </row>
    <row r="677" customFormat="false" ht="15" hidden="false" customHeight="false" outlineLevel="0" collapsed="false">
      <c r="A677" s="48" t="s">
        <v>99</v>
      </c>
      <c r="B677" s="201" t="s">
        <v>184</v>
      </c>
      <c r="C677" s="201"/>
      <c r="D677" s="201" t="s">
        <v>101</v>
      </c>
      <c r="E677" s="246"/>
      <c r="F677" s="19" t="s">
        <v>595</v>
      </c>
      <c r="G677" s="52" t="s">
        <v>186</v>
      </c>
      <c r="H677" s="246"/>
      <c r="I677" s="246"/>
      <c r="BV677" s="353" t="n">
        <f aca="false">IF('Inputs Q LTM'!BV677="","",'Inputs Q LTM'!BV677)</f>
        <v>172.727272727273</v>
      </c>
      <c r="BW677" s="353" t="n">
        <f aca="false">IF('Inputs Q LTM'!BW677="","",'Inputs Q LTM'!BW677)</f>
        <v>169.69696969697</v>
      </c>
      <c r="BX677" s="353" t="n">
        <f aca="false">IF('Inputs Q LTM'!BX677="","",'Inputs Q LTM'!BX677)</f>
        <v>221.212121212121</v>
      </c>
      <c r="BY677" s="353" t="n">
        <f aca="false">IF('Inputs Q LTM'!BY677="","",'Inputs Q LTM'!BY677)</f>
        <v>233.333333333333</v>
      </c>
      <c r="BZ677" s="353" t="n">
        <f aca="false">IF('Inputs Q LTM'!BZ677="","",'Inputs Q LTM'!BZ677)</f>
        <v>242.272727272727</v>
      </c>
      <c r="CA677" s="353" t="n">
        <f aca="false">IF('Inputs Q LTM'!CA677="","",'Inputs Q LTM'!CA677)</f>
        <v>205.707070707071</v>
      </c>
      <c r="CB677" s="353" t="n">
        <f aca="false">IF('Inputs Q LTM'!CB677="","",'Inputs Q LTM'!CB677)</f>
        <v>174.848484848485</v>
      </c>
      <c r="CC677" s="353" t="n">
        <f aca="false">IF('Inputs Q LTM'!CC677="","",'Inputs Q LTM'!CC677)</f>
        <v>169.5</v>
      </c>
      <c r="CD677" s="353" t="n">
        <f aca="false">IF('Inputs Q LTM'!CD677="","",'Inputs Q LTM'!CD677)</f>
        <v>155.681818181818</v>
      </c>
      <c r="CE677" s="353" t="n">
        <f aca="false">IF('Inputs Q LTM'!CE677="","",'Inputs Q LTM'!CE677)</f>
        <v>136.363636363636</v>
      </c>
      <c r="CF677" s="353" t="n">
        <f aca="false">IF('Inputs Q LTM'!CF677="","",'Inputs Q LTM'!CF677)</f>
        <v>183.030303030303</v>
      </c>
      <c r="CG677" s="353" t="n">
        <f aca="false">IF('Inputs Q LTM'!CG677="","",'Inputs Q LTM'!CG677)</f>
        <v>183.363636363636</v>
      </c>
      <c r="CH677" s="353" t="n">
        <f aca="false">IF('Inputs Q LTM'!CH677="","",'Inputs Q LTM'!CH677)</f>
        <v>173.863636363636</v>
      </c>
      <c r="CI677" s="353" t="n">
        <f aca="false">IF('Inputs Q LTM'!CI677="","",'Inputs Q LTM'!CI677)</f>
        <v>172.727272727273</v>
      </c>
      <c r="CJ677" s="353" t="n">
        <f aca="false">IF('Inputs Q LTM'!CJ677="","",'Inputs Q LTM'!CJ677)</f>
        <v>234.848484848485</v>
      </c>
      <c r="CK677" s="353" t="n">
        <f aca="false">IF('Inputs Q LTM'!CK677="","",'Inputs Q LTM'!CK677)</f>
        <v>254.545454545455</v>
      </c>
      <c r="CL677" s="353" t="n">
        <f aca="false">IF('Inputs Q LTM'!CL677="","",'Inputs Q LTM'!CL677)</f>
        <v>262.5</v>
      </c>
      <c r="CM677" s="353" t="n">
        <f aca="false">IF('Inputs Q LTM'!CM677="","",'Inputs Q LTM'!CM677)</f>
        <v>272.727272727273</v>
      </c>
      <c r="CN677" s="353" t="n">
        <f aca="false">IF('Inputs Q LTM'!CN677="","",'Inputs Q LTM'!CN677)</f>
        <v>278.787878787879</v>
      </c>
      <c r="CO677" s="353" t="n">
        <f aca="false">IF('Inputs Q LTM'!CO677="","",'Inputs Q LTM'!CO677)</f>
        <v>335.681818181818</v>
      </c>
      <c r="CP677" s="353" t="n">
        <f aca="false">IF('Inputs Q LTM'!CP677="","",'Inputs Q LTM'!CP677)</f>
        <v>331.212121212121</v>
      </c>
      <c r="CQ677" s="353" t="n">
        <f aca="false">IF('Inputs Q LTM'!CQ677="","",'Inputs Q LTM'!CQ677)</f>
        <v>303.459595959596</v>
      </c>
      <c r="CR677" s="353" t="n">
        <f aca="false">IF('Inputs Q LTM'!CR677="","",'Inputs Q LTM'!CR677)</f>
        <v>291.818181818182</v>
      </c>
      <c r="CS677" s="353" t="n">
        <f aca="false">IF('Inputs Q LTM'!CS677="","",'Inputs Q LTM'!CS677)</f>
        <v>331.818181818182</v>
      </c>
      <c r="CT677" s="353" t="n">
        <f aca="false">IF('Inputs Q LTM'!CT677="","",'Inputs Q LTM'!CT677)</f>
        <v>328.409090909091</v>
      </c>
      <c r="CU677" s="353" t="n">
        <f aca="false">IF('Inputs Q LTM'!CU677="","",'Inputs Q LTM'!CU677)</f>
        <v>318.787878787879</v>
      </c>
      <c r="CV677" s="353" t="n">
        <f aca="false">IF('Inputs Q LTM'!CV677="","",'Inputs Q LTM'!CV677)</f>
        <v>325.984848484849</v>
      </c>
      <c r="CW677" s="353" t="n">
        <f aca="false">IF('Inputs Q LTM'!CW677="","",'Inputs Q LTM'!CW677)</f>
        <v>325</v>
      </c>
      <c r="CX677" s="353" t="n">
        <f aca="false">IF('Inputs Q LTM'!CX677="","",'Inputs Q LTM'!CX677)</f>
        <v>305.681818181818</v>
      </c>
      <c r="CY677" s="353" t="n">
        <f aca="false">IF('Inputs Q LTM'!CY677="","",'Inputs Q LTM'!CY677)</f>
        <v>274.242424242424</v>
      </c>
      <c r="CZ677" s="353" t="n">
        <f aca="false">IF('Inputs Q LTM'!CZ677="","",'Inputs Q LTM'!CZ677)</f>
        <v>322.424242424242</v>
      </c>
      <c r="DA677" s="353" t="n">
        <f aca="false">IF('Inputs Q LTM'!DA677="","",'Inputs Q LTM'!DA677)</f>
        <v>426.893939393939</v>
      </c>
      <c r="DB677" s="412" t="n">
        <f aca="false">IF('Inputs Q LTM'!DB677="","",'Inputs Q LTM'!DB677)</f>
        <v>419.69696969697</v>
      </c>
      <c r="DC677" s="353" t="n">
        <f aca="false">IF('Inputs Q LTM'!DC677="","",'Inputs Q LTM'!DC677)</f>
        <v>427.272727272727</v>
      </c>
      <c r="DD677" s="353" t="n">
        <f aca="false">IF('Inputs Q LTM'!DD677="","",'Inputs Q LTM'!DD677)</f>
        <v>410.530303030303</v>
      </c>
      <c r="DE677" s="353" t="n">
        <f aca="false">IF('Inputs Q LTM'!DE677="","",'Inputs Q LTM'!DE677)</f>
        <v>428.712121212121</v>
      </c>
      <c r="DF677" s="353" t="n">
        <f aca="false">IF('Inputs Q LTM'!DF677="","",'Inputs Q LTM'!DF677)</f>
        <v>459.848484848485</v>
      </c>
      <c r="DG677" s="353" t="n">
        <f aca="false">IF('Inputs Q LTM'!DG677="","",'Inputs Q LTM'!DG677)</f>
        <v>429.772727272727</v>
      </c>
      <c r="DH677" s="353" t="n">
        <f aca="false">IF('Inputs Q LTM'!DH677="","",'Inputs Q LTM'!DH677)</f>
        <v>457.575757575758</v>
      </c>
      <c r="DI677" s="353" t="n">
        <f aca="false">IF('Inputs Q LTM'!DI677="","",'Inputs Q LTM'!DI677)</f>
        <v>450</v>
      </c>
      <c r="DJ677" s="353" t="n">
        <f aca="false">IF('Inputs Q LTM'!DJ677="","",'Inputs Q LTM'!DJ677)</f>
        <v>544.186752651029</v>
      </c>
      <c r="DK677" s="353" t="n">
        <f aca="false">IF('Inputs Q LTM'!DK677="","",'Inputs Q LTM'!DK677)</f>
        <v>489.768077385926</v>
      </c>
      <c r="DL677" s="353" t="n">
        <f aca="false">IF('Inputs Q LTM'!DL677="","",'Inputs Q LTM'!DL677)</f>
        <v>544.186752651029</v>
      </c>
      <c r="DM677" s="353" t="n">
        <f aca="false">IF('Inputs Q LTM'!DM677="","",'Inputs Q LTM'!DM677)</f>
        <v>598.605427916132</v>
      </c>
      <c r="DN677" s="353" t="n">
        <f aca="false">IF('Inputs Q LTM'!DN677="","",'Inputs Q LTM'!DN677)</f>
        <v>582.028749079724</v>
      </c>
      <c r="DO677" s="353" t="n">
        <f aca="false">IF('Inputs Q LTM'!DO677="","",'Inputs Q LTM'!DO677)</f>
        <v>523.825874171752</v>
      </c>
      <c r="DP677" s="353" t="n">
        <f aca="false">IF('Inputs Q LTM'!DP677="","",'Inputs Q LTM'!DP677)</f>
        <v>582.028749079724</v>
      </c>
      <c r="DQ677" s="353" t="n">
        <f aca="false">IF('Inputs Q LTM'!DQ677="","",'Inputs Q LTM'!DQ677)</f>
        <v>640.231623987697</v>
      </c>
      <c r="DR677" s="353" t="n">
        <f aca="false">IF('Inputs Q LTM'!DR677="","",'Inputs Q LTM'!DR677)</f>
        <v>618.687632788489</v>
      </c>
      <c r="DS677" s="353" t="n">
        <f aca="false">IF('Inputs Q LTM'!DS677="","",'Inputs Q LTM'!DS677)</f>
        <v>556.81886950964</v>
      </c>
      <c r="DT677" s="353" t="n">
        <f aca="false">IF('Inputs Q LTM'!DT677="","",'Inputs Q LTM'!DT677)</f>
        <v>618.687632788489</v>
      </c>
      <c r="DU677" s="353" t="n">
        <f aca="false">IF('Inputs Q LTM'!DU677="","",'Inputs Q LTM'!DU677)</f>
        <v>680.556396067338</v>
      </c>
      <c r="DV677" s="353" t="n">
        <f aca="false">IF('Inputs Q LTM'!DV677="","",'Inputs Q LTM'!DV677)</f>
        <v>659.599386834284</v>
      </c>
      <c r="DW677" s="353" t="n">
        <f aca="false">IF('Inputs Q LTM'!DW677="","",'Inputs Q LTM'!DW677)</f>
        <v>593.639448150856</v>
      </c>
      <c r="DX677" s="353" t="n">
        <f aca="false">IF('Inputs Q LTM'!DX677="","",'Inputs Q LTM'!DX677)</f>
        <v>659.599386834284</v>
      </c>
      <c r="DY677" s="353" t="n">
        <f aca="false">IF('Inputs Q LTM'!DY677="","",'Inputs Q LTM'!DY677)</f>
        <v>725.559325517713</v>
      </c>
      <c r="DZ677" s="353" t="n">
        <f aca="false">IF('Inputs Q LTM'!DZ677="","",'Inputs Q LTM'!DZ677)</f>
        <v>686.247202062389</v>
      </c>
      <c r="EA677" s="353" t="n">
        <f aca="false">IF('Inputs Q LTM'!EA677="","",'Inputs Q LTM'!EA677)</f>
        <v>617.62248185615</v>
      </c>
      <c r="EB677" s="353" t="n">
        <f aca="false">IF('Inputs Q LTM'!EB677="","",'Inputs Q LTM'!EB677)</f>
        <v>686.247202062389</v>
      </c>
      <c r="EC677" s="353" t="n">
        <f aca="false">IF('Inputs Q LTM'!EC677="","",'Inputs Q LTM'!EC677)</f>
        <v>754.871922268628</v>
      </c>
      <c r="ED677" s="353" t="n">
        <f aca="false">IF('Inputs Q LTM'!ED677="","",'Inputs Q LTM'!ED677)</f>
        <v>713.97158902571</v>
      </c>
      <c r="EE677" s="353" t="n">
        <f aca="false">IF('Inputs Q LTM'!EE677="","",'Inputs Q LTM'!EE677)</f>
        <v>642.574430123139</v>
      </c>
      <c r="EF677" s="353" t="n">
        <f aca="false">IF('Inputs Q LTM'!EF677="","",'Inputs Q LTM'!EF677)</f>
        <v>713.97158902571</v>
      </c>
      <c r="EG677" s="353" t="n">
        <f aca="false">IF('Inputs Q LTM'!EG677="","",'Inputs Q LTM'!EG677)</f>
        <v>785.368747928281</v>
      </c>
      <c r="EH677" s="353" t="n">
        <f aca="false">IF('Inputs Q LTM'!EH677="","",'Inputs Q LTM'!EH677)</f>
        <v>742.816041222348</v>
      </c>
      <c r="EI677" s="353" t="n">
        <f aca="false">IF('Inputs Q LTM'!EI677="","",'Inputs Q LTM'!EI677)</f>
        <v>668.534437100114</v>
      </c>
      <c r="EJ677" s="353" t="n">
        <f aca="false">IF('Inputs Q LTM'!EJ677="","",'Inputs Q LTM'!EJ677)</f>
        <v>742.816041222348</v>
      </c>
      <c r="EK677" s="353" t="n">
        <f aca="false">IF('Inputs Q LTM'!EK677="","",'Inputs Q LTM'!EK677)</f>
        <v>817.097645344583</v>
      </c>
      <c r="EL677" s="353" t="n">
        <f aca="false">IF('Inputs Q LTM'!EL677="","",'Inputs Q LTM'!EL677)</f>
        <v>772.825809287731</v>
      </c>
      <c r="EM677" s="353" t="n">
        <f aca="false">IF('Inputs Q LTM'!EM677="","",'Inputs Q LTM'!EM677)</f>
        <v>695.543228358958</v>
      </c>
      <c r="EN677" s="353" t="n">
        <f aca="false">IF('Inputs Q LTM'!EN677="","",'Inputs Q LTM'!EN677)</f>
        <v>772.825809287731</v>
      </c>
      <c r="EO677" s="353" t="n">
        <f aca="false">IF('Inputs Q LTM'!EO677="","",'Inputs Q LTM'!EO677)</f>
        <v>850.108390216505</v>
      </c>
      <c r="EP677" s="353" t="n">
        <f aca="false">IF('Inputs Q LTM'!EP677="","",'Inputs Q LTM'!EP677)</f>
        <v>804.047971982956</v>
      </c>
      <c r="EQ677" s="353" t="n">
        <f aca="false">IF('Inputs Q LTM'!EQ677="","",'Inputs Q LTM'!EQ677)</f>
        <v>723.64317478466</v>
      </c>
      <c r="ER677" s="353" t="n">
        <f aca="false">IF('Inputs Q LTM'!ER677="","",'Inputs Q LTM'!ER677)</f>
        <v>804.047971982956</v>
      </c>
      <c r="ES677" s="353" t="n">
        <f aca="false">IF('Inputs Q LTM'!ES677="","",'Inputs Q LTM'!ES677)</f>
        <v>884.452769181251</v>
      </c>
      <c r="ET677" s="353" t="n">
        <f aca="false">IF('Inputs Q LTM'!ET677="","",'Inputs Q LTM'!ET677)</f>
        <v>836.531510051067</v>
      </c>
      <c r="EU677" s="353" t="n">
        <f aca="false">IF('Inputs Q LTM'!EU677="","",'Inputs Q LTM'!EU677)</f>
        <v>752.878359045961</v>
      </c>
      <c r="EV677" s="353" t="n">
        <f aca="false">IF('Inputs Q LTM'!EV677="","",'Inputs Q LTM'!EV677)</f>
        <v>836.531510051067</v>
      </c>
      <c r="EW677" s="353" t="n">
        <f aca="false">IF('Inputs Q LTM'!EW677="","",'Inputs Q LTM'!EW677)</f>
        <v>920.184661056174</v>
      </c>
      <c r="EX677" s="353" t="n">
        <f aca="false">IF('Inputs Q LTM'!EX677="","",'Inputs Q LTM'!EX677)</f>
        <v>870.32738305713</v>
      </c>
      <c r="EY677" s="353" t="n">
        <f aca="false">IF('Inputs Q LTM'!EY677="","",'Inputs Q LTM'!EY677)</f>
        <v>783.294644751417</v>
      </c>
      <c r="EZ677" s="353" t="n">
        <f aca="false">IF('Inputs Q LTM'!EZ677="","",'Inputs Q LTM'!EZ677)</f>
        <v>870.32738305713</v>
      </c>
      <c r="FA677" s="353" t="n">
        <f aca="false">IF('Inputs Q LTM'!FA677="","",'Inputs Q LTM'!FA677)</f>
        <v>957.360121362843</v>
      </c>
      <c r="FB677" s="353" t="n">
        <f aca="false">IF('Inputs Q LTM'!FB677="","",'Inputs Q LTM'!FB677)</f>
        <v>905.488609332638</v>
      </c>
      <c r="FC677" s="353" t="n">
        <f aca="false">IF('Inputs Q LTM'!FC677="","",'Inputs Q LTM'!FC677)</f>
        <v>814.939748399375</v>
      </c>
      <c r="FD677" s="353" t="n">
        <f aca="false">IF('Inputs Q LTM'!FD677="","",'Inputs Q LTM'!FD677)</f>
        <v>905.488609332638</v>
      </c>
      <c r="FE677" s="353" t="n">
        <f aca="false">IF('Inputs Q LTM'!FE677="","",'Inputs Q LTM'!FE677)</f>
        <v>996.037470265902</v>
      </c>
      <c r="FF677" s="353" t="n">
        <f aca="false">IF('Inputs Q LTM'!FF677="","",'Inputs Q LTM'!FF677)</f>
        <v>942.070349149677</v>
      </c>
      <c r="FG677" s="353" t="n">
        <f aca="false">IF('Inputs Q LTM'!FG677="","",'Inputs Q LTM'!FG677)</f>
        <v>847.863314234709</v>
      </c>
      <c r="FH677" s="353" t="n">
        <f aca="false">IF('Inputs Q LTM'!FH677="","",'Inputs Q LTM'!FH677)</f>
        <v>942.070349149677</v>
      </c>
      <c r="FI677" s="353" t="n">
        <f aca="false">IF('Inputs Q LTM'!FI677="","",'Inputs Q LTM'!FI677)</f>
        <v>1036.27738406464</v>
      </c>
      <c r="FJ677" s="353" t="n">
        <f aca="false">IF('Inputs Q LTM'!FJ677="","",'Inputs Q LTM'!FJ677)</f>
        <v>980.129991255324</v>
      </c>
      <c r="FK677" s="353" t="n">
        <f aca="false">IF('Inputs Q LTM'!FK677="","",'Inputs Q LTM'!FK677)</f>
        <v>882.116992129792</v>
      </c>
      <c r="FL677" s="353" t="n">
        <f aca="false">IF('Inputs Q LTM'!FL677="","",'Inputs Q LTM'!FL677)</f>
        <v>980.129991255324</v>
      </c>
      <c r="FM677" s="353" t="n">
        <f aca="false">IF('Inputs Q LTM'!FM677="","",'Inputs Q LTM'!FM677)</f>
        <v>1078.14299038086</v>
      </c>
      <c r="FN677" s="353" t="n">
        <f aca="false">IF('Inputs Q LTM'!FN677="","",'Inputs Q LTM'!FN677)</f>
        <v>1019.72724290204</v>
      </c>
      <c r="FO677" s="353" t="n">
        <f aca="false">IF('Inputs Q LTM'!FO677="","",'Inputs Q LTM'!FO677)</f>
        <v>917.754518611835</v>
      </c>
      <c r="FP677" s="353" t="n">
        <f aca="false">IF('Inputs Q LTM'!FP677="","",'Inputs Q LTM'!FP677)</f>
        <v>1019.72724290204</v>
      </c>
      <c r="FQ677" s="353" t="n">
        <f aca="false">IF('Inputs Q LTM'!FQ677="","",'Inputs Q LTM'!FQ677)</f>
        <v>1121.69996719224</v>
      </c>
      <c r="FR677" s="353" t="n">
        <f aca="false">IF('Inputs Q LTM'!FR677="","",'Inputs Q LTM'!FR677)</f>
        <v>1060.92422351528</v>
      </c>
      <c r="FS677" s="353" t="n">
        <f aca="false">IF('Inputs Q LTM'!FS677="","",'Inputs Q LTM'!FS677)</f>
        <v>954.831801163754</v>
      </c>
      <c r="FT677" s="353" t="n">
        <f aca="false">IF('Inputs Q LTM'!FT677="","",'Inputs Q LTM'!FT677)</f>
        <v>1060.92422351528</v>
      </c>
      <c r="FU677" s="353" t="n">
        <f aca="false">IF('Inputs Q LTM'!FU677="","",'Inputs Q LTM'!FU677)</f>
        <v>1167.01664586681</v>
      </c>
      <c r="FV677" s="353" t="n">
        <f aca="false">IF('Inputs Q LTM'!FV677="","",'Inputs Q LTM'!FV677)</f>
        <v>1103.7855621453</v>
      </c>
      <c r="FW677" s="353" t="n">
        <f aca="false">IF('Inputs Q LTM'!FW677="","",'Inputs Q LTM'!FW677)</f>
        <v>993.407005930769</v>
      </c>
      <c r="FX677" s="353" t="n">
        <f aca="false">IF('Inputs Q LTM'!FX677="","",'Inputs Q LTM'!FX677)</f>
        <v>1103.7855621453</v>
      </c>
      <c r="FY677" s="353" t="n">
        <f aca="false">IF('Inputs Q LTM'!FY677="","",'Inputs Q LTM'!FY677)</f>
        <v>1214.16411835983</v>
      </c>
      <c r="FZ677" s="353" t="n">
        <f aca="false">IF('Inputs Q LTM'!FZ677="","",'Inputs Q LTM'!FZ677)</f>
        <v>1148.37849885597</v>
      </c>
      <c r="GA677" s="353" t="n">
        <f aca="false">IF('Inputs Q LTM'!GA677="","",'Inputs Q LTM'!GA677)</f>
        <v>1033.54064897037</v>
      </c>
      <c r="GB677" s="353" t="n">
        <f aca="false">IF('Inputs Q LTM'!GB677="","",'Inputs Q LTM'!GB677)</f>
        <v>1148.37849885597</v>
      </c>
      <c r="GC677" s="353" t="n">
        <f aca="false">IF('Inputs Q LTM'!GC677="","",'Inputs Q LTM'!GC677)</f>
        <v>1263.21634874157</v>
      </c>
      <c r="GD677" s="353" t="n">
        <f aca="false">IF('Inputs Q LTM'!GD677="","",'Inputs Q LTM'!GD677)</f>
        <v>1194.77299020975</v>
      </c>
      <c r="GE677" s="353" t="n">
        <f aca="false">IF('Inputs Q LTM'!GE677="","",'Inputs Q LTM'!GE677)</f>
        <v>1075.29569118878</v>
      </c>
      <c r="GF677" s="353" t="n">
        <f aca="false">IF('Inputs Q LTM'!GF677="","",'Inputs Q LTM'!GF677)</f>
        <v>1194.77299020975</v>
      </c>
      <c r="GG677" s="353" t="n">
        <f aca="false">IF('Inputs Q LTM'!GG677="","",'Inputs Q LTM'!GG677)</f>
        <v>1314.25028923073</v>
      </c>
      <c r="GH677" s="353" t="n">
        <f aca="false">IF('Inputs Q LTM'!GH677="","",'Inputs Q LTM'!GH677)</f>
        <v>1206.84019741087</v>
      </c>
      <c r="GI677" s="353" t="n">
        <f aca="false">IF('Inputs Q LTM'!GI677="","",'Inputs Q LTM'!GI677)</f>
        <v>1218.90740461199</v>
      </c>
      <c r="GJ677" s="353" t="n">
        <f aca="false">IF('Inputs Q LTM'!GJ677="","",'Inputs Q LTM'!GJ677)</f>
        <v>1230.97461181311</v>
      </c>
      <c r="GK677" s="353" t="n">
        <f aca="false">IF('Inputs Q LTM'!GK677="","",'Inputs Q LTM'!GK677)</f>
        <v>1243.04181901422</v>
      </c>
      <c r="GL677" s="353" t="n">
        <f aca="false">IF('Inputs Q LTM'!GL677="","",'Inputs Q LTM'!GL677)</f>
        <v>1255.59654138627</v>
      </c>
      <c r="GM677" s="353" t="n">
        <f aca="false">IF('Inputs Q LTM'!GM677="","",'Inputs Q LTM'!GM677)</f>
        <v>1268.15126375831</v>
      </c>
      <c r="GN677" s="353" t="n">
        <f aca="false">IF('Inputs Q LTM'!GN677="","",'Inputs Q LTM'!GN677)</f>
        <v>1280.70598613036</v>
      </c>
      <c r="GO677" s="353" t="n">
        <f aca="false">IF('Inputs Q LTM'!GO677="","",'Inputs Q LTM'!GO677)</f>
        <v>1293.2607085024</v>
      </c>
      <c r="GP677" s="353" t="n">
        <f aca="false">IF('Inputs Q LTM'!GP677="","",'Inputs Q LTM'!GP677)</f>
        <v>1306.32264165827</v>
      </c>
      <c r="GQ677" s="353" t="n">
        <f aca="false">IF('Inputs Q LTM'!GQ677="","",'Inputs Q LTM'!GQ677)</f>
        <v>1319.38457481415</v>
      </c>
      <c r="GR677" s="353" t="n">
        <f aca="false">IF('Inputs Q LTM'!GR677="","",'Inputs Q LTM'!GR677)</f>
        <v>1332.44650797002</v>
      </c>
      <c r="GS677" s="353" t="n">
        <f aca="false">IF('Inputs Q LTM'!GS677="","",'Inputs Q LTM'!GS677)</f>
        <v>1345.5084411259</v>
      </c>
      <c r="GT677" s="353" t="n">
        <f aca="false">IF('Inputs Q LTM'!GT677="","",'Inputs Q LTM'!GT677)</f>
        <v>1359.09807638127</v>
      </c>
      <c r="GU677" s="353" t="n">
        <f aca="false">IF('Inputs Q LTM'!GU677="","",'Inputs Q LTM'!GU677)</f>
        <v>1372.68771163664</v>
      </c>
      <c r="GV677" s="353" t="n">
        <f aca="false">IF('Inputs Q LTM'!GV677="","",'Inputs Q LTM'!GV677)</f>
        <v>1386.27734689201</v>
      </c>
      <c r="GW677" s="353" t="n">
        <f aca="false">IF('Inputs Q LTM'!GW677="","",'Inputs Q LTM'!GW677)</f>
        <v>1399.86698214738</v>
      </c>
      <c r="GX677" s="353" t="n">
        <f aca="false">IF('Inputs Q LTM'!GX677="","",'Inputs Q LTM'!GX677)</f>
        <v>1414.00563866707</v>
      </c>
      <c r="GY677" s="353" t="n">
        <f aca="false">IF('Inputs Q LTM'!GY677="","",'Inputs Q LTM'!GY677)</f>
        <v>1428.14429518676</v>
      </c>
      <c r="GZ677" s="353" t="n">
        <f aca="false">IF('Inputs Q LTM'!GZ677="","",'Inputs Q LTM'!GZ677)</f>
        <v>1442.28295170645</v>
      </c>
      <c r="HA677" s="353" t="n">
        <f aca="false">IF('Inputs Q LTM'!HA677="","",'Inputs Q LTM'!HA677)</f>
        <v>1456.42160822614</v>
      </c>
    </row>
    <row r="678" customFormat="false" ht="15" hidden="false" customHeight="false" outlineLevel="0" collapsed="false">
      <c r="A678" s="48" t="s">
        <v>99</v>
      </c>
      <c r="B678" s="201" t="s">
        <v>184</v>
      </c>
      <c r="C678" s="201"/>
      <c r="D678" s="201" t="s">
        <v>101</v>
      </c>
      <c r="E678" s="246"/>
      <c r="F678" s="19" t="s">
        <v>596</v>
      </c>
      <c r="G678" s="52" t="s">
        <v>186</v>
      </c>
      <c r="H678" s="246"/>
      <c r="I678" s="246"/>
      <c r="BV678" s="353" t="n">
        <f aca="false">IF('Inputs Q LTM'!BV678="","",'Inputs Q LTM'!BV678)</f>
        <v>327.272727272727</v>
      </c>
      <c r="BW678" s="353" t="n">
        <f aca="false">IF('Inputs Q LTM'!BW678="","",'Inputs Q LTM'!BW678)</f>
        <v>343.939393939394</v>
      </c>
      <c r="BX678" s="353" t="n">
        <f aca="false">IF('Inputs Q LTM'!BX678="","",'Inputs Q LTM'!BX678)</f>
        <v>380.30303030303</v>
      </c>
      <c r="BY678" s="353" t="n">
        <f aca="false">IF('Inputs Q LTM'!BY678="","",'Inputs Q LTM'!BY678)</f>
        <v>381.818181818182</v>
      </c>
      <c r="BZ678" s="353" t="n">
        <f aca="false">IF('Inputs Q LTM'!BZ678="","",'Inputs Q LTM'!BZ678)</f>
        <v>398.484848484848</v>
      </c>
      <c r="CA678" s="353" t="n">
        <f aca="false">IF('Inputs Q LTM'!CA678="","",'Inputs Q LTM'!CA678)</f>
        <v>390.530303030303</v>
      </c>
      <c r="CB678" s="353" t="n">
        <f aca="false">IF('Inputs Q LTM'!CB678="","",'Inputs Q LTM'!CB678)</f>
        <v>386.666666666667</v>
      </c>
      <c r="CC678" s="353" t="n">
        <f aca="false">IF('Inputs Q LTM'!CC678="","",'Inputs Q LTM'!CC678)</f>
        <v>443.939393939394</v>
      </c>
      <c r="CD678" s="353" t="n">
        <f aca="false">IF('Inputs Q LTM'!CD678="","",'Inputs Q LTM'!CD678)</f>
        <v>443.939393939394</v>
      </c>
      <c r="CE678" s="353" t="n">
        <f aca="false">IF('Inputs Q LTM'!CE678="","",'Inputs Q LTM'!CE678)</f>
        <v>437.121212121212</v>
      </c>
      <c r="CF678" s="353" t="n">
        <f aca="false">IF('Inputs Q LTM'!CF678="","",'Inputs Q LTM'!CF678)</f>
        <v>446.363636363636</v>
      </c>
      <c r="CG678" s="353" t="n">
        <f aca="false">IF('Inputs Q LTM'!CG678="","",'Inputs Q LTM'!CG678)</f>
        <v>413.333333333333</v>
      </c>
      <c r="CH678" s="353" t="n">
        <f aca="false">IF('Inputs Q LTM'!CH678="","",'Inputs Q LTM'!CH678)</f>
        <v>382.19696969697</v>
      </c>
      <c r="CI678" s="353" t="n">
        <f aca="false">IF('Inputs Q LTM'!CI678="","",'Inputs Q LTM'!CI678)</f>
        <v>339.545454545455</v>
      </c>
      <c r="CJ678" s="353" t="n">
        <f aca="false">IF('Inputs Q LTM'!CJ678="","",'Inputs Q LTM'!CJ678)</f>
        <v>437.727272727273</v>
      </c>
      <c r="CK678" s="353" t="n">
        <f aca="false">IF('Inputs Q LTM'!CK678="","",'Inputs Q LTM'!CK678)</f>
        <v>463.863636363636</v>
      </c>
      <c r="CL678" s="353" t="n">
        <f aca="false">IF('Inputs Q LTM'!CL678="","",'Inputs Q LTM'!CL678)</f>
        <v>474.545454545455</v>
      </c>
      <c r="CM678" s="353" t="n">
        <f aca="false">IF('Inputs Q LTM'!CM678="","",'Inputs Q LTM'!CM678)</f>
        <v>472.727272727273</v>
      </c>
      <c r="CN678" s="353" t="n">
        <f aca="false">IF('Inputs Q LTM'!CN678="","",'Inputs Q LTM'!CN678)</f>
        <v>475.606060606061</v>
      </c>
      <c r="CO678" s="353" t="n">
        <f aca="false">IF('Inputs Q LTM'!CO678="","",'Inputs Q LTM'!CO678)</f>
        <v>553.787878787879</v>
      </c>
      <c r="CP678" s="353" t="n">
        <f aca="false">IF('Inputs Q LTM'!CP678="","",'Inputs Q LTM'!CP678)</f>
        <v>567.424242424242</v>
      </c>
      <c r="CQ678" s="353" t="n">
        <f aca="false">IF('Inputs Q LTM'!CQ678="","",'Inputs Q LTM'!CQ678)</f>
        <v>573.333333333333</v>
      </c>
      <c r="CR678" s="353" t="n">
        <f aca="false">IF('Inputs Q LTM'!CR678="","",'Inputs Q LTM'!CR678)</f>
        <v>472.727272727273</v>
      </c>
      <c r="CS678" s="353" t="n">
        <f aca="false">IF('Inputs Q LTM'!CS678="","",'Inputs Q LTM'!CS678)</f>
        <v>450</v>
      </c>
      <c r="CT678" s="353" t="n">
        <f aca="false">IF('Inputs Q LTM'!CT678="","",'Inputs Q LTM'!CT678)</f>
        <v>429.166666666667</v>
      </c>
      <c r="CU678" s="353" t="n">
        <f aca="false">IF('Inputs Q LTM'!CU678="","",'Inputs Q LTM'!CU678)</f>
        <v>418.484848484849</v>
      </c>
      <c r="CV678" s="353" t="n">
        <f aca="false">IF('Inputs Q LTM'!CV678="","",'Inputs Q LTM'!CV678)</f>
        <v>464.848484848485</v>
      </c>
      <c r="CW678" s="353" t="n">
        <f aca="false">IF('Inputs Q LTM'!CW678="","",'Inputs Q LTM'!CW678)</f>
        <v>485.227272727273</v>
      </c>
      <c r="CX678" s="353" t="n">
        <f aca="false">IF('Inputs Q LTM'!CX678="","",'Inputs Q LTM'!CX678)</f>
        <v>481.439393939394</v>
      </c>
      <c r="CY678" s="353" t="n">
        <f aca="false">IF('Inputs Q LTM'!CY678="","",'Inputs Q LTM'!CY678)</f>
        <v>489.772727272727</v>
      </c>
      <c r="CZ678" s="353" t="n">
        <f aca="false">IF('Inputs Q LTM'!CZ678="","",'Inputs Q LTM'!CZ678)</f>
        <v>585.606060606061</v>
      </c>
      <c r="DA678" s="353" t="n">
        <f aca="false">IF('Inputs Q LTM'!DA678="","",'Inputs Q LTM'!DA678)</f>
        <v>647.727272727273</v>
      </c>
      <c r="DB678" s="412" t="n">
        <f aca="false">IF('Inputs Q LTM'!DB678="","",'Inputs Q LTM'!DB678)</f>
        <v>703.030303030303</v>
      </c>
      <c r="DC678" s="353" t="n">
        <f aca="false">IF('Inputs Q LTM'!DC678="","",'Inputs Q LTM'!DC678)</f>
        <v>781.212121212121</v>
      </c>
      <c r="DD678" s="353" t="n">
        <f aca="false">IF('Inputs Q LTM'!DD678="","",'Inputs Q LTM'!DD678)</f>
        <v>753.181818181818</v>
      </c>
      <c r="DE678" s="353" t="n">
        <f aca="false">IF('Inputs Q LTM'!DE678="","",'Inputs Q LTM'!DE678)</f>
        <v>697.80303030303</v>
      </c>
      <c r="DF678" s="353" t="n">
        <f aca="false">IF('Inputs Q LTM'!DF678="","",'Inputs Q LTM'!DF678)</f>
        <v>725.252525252525</v>
      </c>
      <c r="DG678" s="353" t="n">
        <f aca="false">IF('Inputs Q LTM'!DG678="","",'Inputs Q LTM'!DG678)</f>
        <v>672.575757575758</v>
      </c>
      <c r="DH678" s="353" t="n">
        <f aca="false">IF('Inputs Q LTM'!DH678="","",'Inputs Q LTM'!DH678)</f>
        <v>747.727272727273</v>
      </c>
      <c r="DI678" s="353" t="n">
        <f aca="false">IF('Inputs Q LTM'!DI678="","",'Inputs Q LTM'!DI678)</f>
        <v>750</v>
      </c>
      <c r="DJ678" s="353" t="n">
        <f aca="false">IF('Inputs Q LTM'!DJ678="","",'Inputs Q LTM'!DJ678)</f>
        <v>871.520070658051</v>
      </c>
      <c r="DK678" s="353" t="n">
        <f aca="false">IF('Inputs Q LTM'!DK678="","",'Inputs Q LTM'!DK678)</f>
        <v>827.944067125148</v>
      </c>
      <c r="DL678" s="353" t="n">
        <f aca="false">IF('Inputs Q LTM'!DL678="","",'Inputs Q LTM'!DL678)</f>
        <v>871.520070658051</v>
      </c>
      <c r="DM678" s="353" t="n">
        <f aca="false">IF('Inputs Q LTM'!DM678="","",'Inputs Q LTM'!DM678)</f>
        <v>915.096074190953</v>
      </c>
      <c r="DN678" s="353" t="n">
        <f aca="false">IF('Inputs Q LTM'!DN678="","",'Inputs Q LTM'!DN678)</f>
        <v>932.124374678158</v>
      </c>
      <c r="DO678" s="353" t="n">
        <f aca="false">IF('Inputs Q LTM'!DO678="","",'Inputs Q LTM'!DO678)</f>
        <v>885.51815594425</v>
      </c>
      <c r="DP678" s="353" t="n">
        <f aca="false">IF('Inputs Q LTM'!DP678="","",'Inputs Q LTM'!DP678)</f>
        <v>932.124374678158</v>
      </c>
      <c r="DQ678" s="353" t="n">
        <f aca="false">IF('Inputs Q LTM'!DQ678="","",'Inputs Q LTM'!DQ678)</f>
        <v>978.730593412066</v>
      </c>
      <c r="DR678" s="353" t="n">
        <f aca="false">IF('Inputs Q LTM'!DR678="","",'Inputs Q LTM'!DR678)</f>
        <v>990.833912836643</v>
      </c>
      <c r="DS678" s="353" t="n">
        <f aca="false">IF('Inputs Q LTM'!DS678="","",'Inputs Q LTM'!DS678)</f>
        <v>941.292217194811</v>
      </c>
      <c r="DT678" s="353" t="n">
        <f aca="false">IF('Inputs Q LTM'!DT678="","",'Inputs Q LTM'!DT678)</f>
        <v>990.833912836643</v>
      </c>
      <c r="DU678" s="353" t="n">
        <f aca="false">IF('Inputs Q LTM'!DU678="","",'Inputs Q LTM'!DU678)</f>
        <v>1040.37560847848</v>
      </c>
      <c r="DV678" s="353" t="n">
        <f aca="false">IF('Inputs Q LTM'!DV678="","",'Inputs Q LTM'!DV678)</f>
        <v>1056.35446180819</v>
      </c>
      <c r="DW678" s="353" t="n">
        <f aca="false">IF('Inputs Q LTM'!DW678="","",'Inputs Q LTM'!DW678)</f>
        <v>1003.53673871778</v>
      </c>
      <c r="DX678" s="353" t="n">
        <f aca="false">IF('Inputs Q LTM'!DX678="","",'Inputs Q LTM'!DX678)</f>
        <v>1056.35446180819</v>
      </c>
      <c r="DY678" s="353" t="n">
        <f aca="false">IF('Inputs Q LTM'!DY678="","",'Inputs Q LTM'!DY678)</f>
        <v>1109.1721848986</v>
      </c>
      <c r="DZ678" s="353" t="n">
        <f aca="false">IF('Inputs Q LTM'!DZ678="","",'Inputs Q LTM'!DZ678)</f>
        <v>1099.03118206524</v>
      </c>
      <c r="EA678" s="353" t="n">
        <f aca="false">IF('Inputs Q LTM'!EA678="","",'Inputs Q LTM'!EA678)</f>
        <v>1044.07962296197</v>
      </c>
      <c r="EB678" s="353" t="n">
        <f aca="false">IF('Inputs Q LTM'!EB678="","",'Inputs Q LTM'!EB678)</f>
        <v>1099.03118206524</v>
      </c>
      <c r="EC678" s="353" t="n">
        <f aca="false">IF('Inputs Q LTM'!EC678="","",'Inputs Q LTM'!EC678)</f>
        <v>1153.9827411685</v>
      </c>
      <c r="ED678" s="353" t="n">
        <f aca="false">IF('Inputs Q LTM'!ED678="","",'Inputs Q LTM'!ED678)</f>
        <v>1143.43204182067</v>
      </c>
      <c r="EE678" s="353" t="n">
        <f aca="false">IF('Inputs Q LTM'!EE678="","",'Inputs Q LTM'!EE678)</f>
        <v>1086.26043972964</v>
      </c>
      <c r="EF678" s="353" t="n">
        <f aca="false">IF('Inputs Q LTM'!EF678="","",'Inputs Q LTM'!EF678)</f>
        <v>1143.43204182067</v>
      </c>
      <c r="EG678" s="353" t="n">
        <f aca="false">IF('Inputs Q LTM'!EG678="","",'Inputs Q LTM'!EG678)</f>
        <v>1200.60364391171</v>
      </c>
      <c r="EH678" s="353" t="n">
        <f aca="false">IF('Inputs Q LTM'!EH678="","",'Inputs Q LTM'!EH678)</f>
        <v>1189.62669631023</v>
      </c>
      <c r="EI678" s="353" t="n">
        <f aca="false">IF('Inputs Q LTM'!EI678="","",'Inputs Q LTM'!EI678)</f>
        <v>1130.14536149472</v>
      </c>
      <c r="EJ678" s="353" t="n">
        <f aca="false">IF('Inputs Q LTM'!EJ678="","",'Inputs Q LTM'!EJ678)</f>
        <v>1189.62669631023</v>
      </c>
      <c r="EK678" s="353" t="n">
        <f aca="false">IF('Inputs Q LTM'!EK678="","",'Inputs Q LTM'!EK678)</f>
        <v>1249.10803112574</v>
      </c>
      <c r="EL678" s="353" t="n">
        <f aca="false">IF('Inputs Q LTM'!EL678="","",'Inputs Q LTM'!EL678)</f>
        <v>1237.68761484116</v>
      </c>
      <c r="EM678" s="353" t="n">
        <f aca="false">IF('Inputs Q LTM'!EM678="","",'Inputs Q LTM'!EM678)</f>
        <v>1175.8032340991</v>
      </c>
      <c r="EN678" s="353" t="n">
        <f aca="false">IF('Inputs Q LTM'!EN678="","",'Inputs Q LTM'!EN678)</f>
        <v>1237.68761484116</v>
      </c>
      <c r="EO678" s="353" t="n">
        <f aca="false">IF('Inputs Q LTM'!EO678="","",'Inputs Q LTM'!EO678)</f>
        <v>1299.57199558322</v>
      </c>
      <c r="EP678" s="353" t="n">
        <f aca="false">IF('Inputs Q LTM'!EP678="","",'Inputs Q LTM'!EP678)</f>
        <v>1287.69019448074</v>
      </c>
      <c r="EQ678" s="353" t="n">
        <f aca="false">IF('Inputs Q LTM'!EQ678="","",'Inputs Q LTM'!EQ678)</f>
        <v>1223.30568475671</v>
      </c>
      <c r="ER678" s="353" t="n">
        <f aca="false">IF('Inputs Q LTM'!ER678="","",'Inputs Q LTM'!ER678)</f>
        <v>1287.69019448074</v>
      </c>
      <c r="ES678" s="353" t="n">
        <f aca="false">IF('Inputs Q LTM'!ES678="","",'Inputs Q LTM'!ES678)</f>
        <v>1352.07470420478</v>
      </c>
      <c r="ET678" s="353" t="n">
        <f aca="false">IF('Inputs Q LTM'!ET678="","",'Inputs Q LTM'!ET678)</f>
        <v>1339.71287833777</v>
      </c>
      <c r="EU678" s="353" t="n">
        <f aca="false">IF('Inputs Q LTM'!EU678="","",'Inputs Q LTM'!EU678)</f>
        <v>1272.72723442088</v>
      </c>
      <c r="EV678" s="353" t="n">
        <f aca="false">IF('Inputs Q LTM'!EV678="","",'Inputs Q LTM'!EV678)</f>
        <v>1339.71287833777</v>
      </c>
      <c r="EW678" s="353" t="n">
        <f aca="false">IF('Inputs Q LTM'!EW678="","",'Inputs Q LTM'!EW678)</f>
        <v>1406.69852225465</v>
      </c>
      <c r="EX678" s="353" t="n">
        <f aca="false">IF('Inputs Q LTM'!EX678="","",'Inputs Q LTM'!EX678)</f>
        <v>1393.83727862261</v>
      </c>
      <c r="EY678" s="353" t="n">
        <f aca="false">IF('Inputs Q LTM'!EY678="","",'Inputs Q LTM'!EY678)</f>
        <v>1324.14541469148</v>
      </c>
      <c r="EZ678" s="353" t="n">
        <f aca="false">IF('Inputs Q LTM'!EZ678="","",'Inputs Q LTM'!EZ678)</f>
        <v>1393.83727862261</v>
      </c>
      <c r="FA678" s="353" t="n">
        <f aca="false">IF('Inputs Q LTM'!FA678="","",'Inputs Q LTM'!FA678)</f>
        <v>1463.52914255374</v>
      </c>
      <c r="FB678" s="353" t="n">
        <f aca="false">IF('Inputs Q LTM'!FB678="","",'Inputs Q LTM'!FB678)</f>
        <v>1450.14830467897</v>
      </c>
      <c r="FC678" s="353" t="n">
        <f aca="false">IF('Inputs Q LTM'!FC678="","",'Inputs Q LTM'!FC678)</f>
        <v>1377.64088944502</v>
      </c>
      <c r="FD678" s="353" t="n">
        <f aca="false">IF('Inputs Q LTM'!FD678="","",'Inputs Q LTM'!FD678)</f>
        <v>1450.14830467897</v>
      </c>
      <c r="FE678" s="353" t="n">
        <f aca="false">IF('Inputs Q LTM'!FE678="","",'Inputs Q LTM'!FE678)</f>
        <v>1522.65571991291</v>
      </c>
      <c r="FF678" s="353" t="n">
        <f aca="false">IF('Inputs Q LTM'!FF678="","",'Inputs Q LTM'!FF678)</f>
        <v>1508.734296188</v>
      </c>
      <c r="FG678" s="353" t="n">
        <f aca="false">IF('Inputs Q LTM'!FG678="","",'Inputs Q LTM'!FG678)</f>
        <v>1433.2975813786</v>
      </c>
      <c r="FH678" s="353" t="n">
        <f aca="false">IF('Inputs Q LTM'!FH678="","",'Inputs Q LTM'!FH678)</f>
        <v>1508.734296188</v>
      </c>
      <c r="FI678" s="353" t="n">
        <f aca="false">IF('Inputs Q LTM'!FI678="","",'Inputs Q LTM'!FI678)</f>
        <v>1584.1710109974</v>
      </c>
      <c r="FJ678" s="353" t="n">
        <f aca="false">IF('Inputs Q LTM'!FJ678="","",'Inputs Q LTM'!FJ678)</f>
        <v>1569.68716175399</v>
      </c>
      <c r="FK678" s="353" t="n">
        <f aca="false">IF('Inputs Q LTM'!FK678="","",'Inputs Q LTM'!FK678)</f>
        <v>1491.20280366629</v>
      </c>
      <c r="FL678" s="353" t="n">
        <f aca="false">IF('Inputs Q LTM'!FL678="","",'Inputs Q LTM'!FL678)</f>
        <v>1569.68716175399</v>
      </c>
      <c r="FM678" s="353" t="n">
        <f aca="false">IF('Inputs Q LTM'!FM678="","",'Inputs Q LTM'!FM678)</f>
        <v>1648.17151984169</v>
      </c>
      <c r="FN678" s="353" t="n">
        <f aca="false">IF('Inputs Q LTM'!FN678="","",'Inputs Q LTM'!FN678)</f>
        <v>1633.10252308885</v>
      </c>
      <c r="FO678" s="353" t="n">
        <f aca="false">IF('Inputs Q LTM'!FO678="","",'Inputs Q LTM'!FO678)</f>
        <v>1551.44739693441</v>
      </c>
      <c r="FP678" s="353" t="n">
        <f aca="false">IF('Inputs Q LTM'!FP678="","",'Inputs Q LTM'!FP678)</f>
        <v>1633.10252308885</v>
      </c>
      <c r="FQ678" s="353" t="n">
        <f aca="false">IF('Inputs Q LTM'!FQ678="","",'Inputs Q LTM'!FQ678)</f>
        <v>1714.75764924329</v>
      </c>
      <c r="FR678" s="353" t="n">
        <f aca="false">IF('Inputs Q LTM'!FR678="","",'Inputs Q LTM'!FR678)</f>
        <v>1699.07986502164</v>
      </c>
      <c r="FS678" s="353" t="n">
        <f aca="false">IF('Inputs Q LTM'!FS678="","",'Inputs Q LTM'!FS678)</f>
        <v>1614.12587177056</v>
      </c>
      <c r="FT678" s="353" t="n">
        <f aca="false">IF('Inputs Q LTM'!FT678="","",'Inputs Q LTM'!FT678)</f>
        <v>1699.07986502164</v>
      </c>
      <c r="FU678" s="353" t="n">
        <f aca="false">IF('Inputs Q LTM'!FU678="","",'Inputs Q LTM'!FU678)</f>
        <v>1784.03385827272</v>
      </c>
      <c r="FV678" s="353" t="n">
        <f aca="false">IF('Inputs Q LTM'!FV678="","",'Inputs Q LTM'!FV678)</f>
        <v>1767.72269156852</v>
      </c>
      <c r="FW678" s="353" t="n">
        <f aca="false">IF('Inputs Q LTM'!FW678="","",'Inputs Q LTM'!FW678)</f>
        <v>1679.33655699009</v>
      </c>
      <c r="FX678" s="353" t="n">
        <f aca="false">IF('Inputs Q LTM'!FX678="","",'Inputs Q LTM'!FX678)</f>
        <v>1767.72269156852</v>
      </c>
      <c r="FY678" s="353" t="n">
        <f aca="false">IF('Inputs Q LTM'!FY678="","",'Inputs Q LTM'!FY678)</f>
        <v>1856.10882614694</v>
      </c>
      <c r="FZ678" s="353" t="n">
        <f aca="false">IF('Inputs Q LTM'!FZ678="","",'Inputs Q LTM'!FZ678)</f>
        <v>1839.13868830788</v>
      </c>
      <c r="GA678" s="353" t="n">
        <f aca="false">IF('Inputs Q LTM'!GA678="","",'Inputs Q LTM'!GA678)</f>
        <v>1747.18175389249</v>
      </c>
      <c r="GB678" s="353" t="n">
        <f aca="false">IF('Inputs Q LTM'!GB678="","",'Inputs Q LTM'!GB678)</f>
        <v>1839.13868830788</v>
      </c>
      <c r="GC678" s="353" t="n">
        <f aca="false">IF('Inputs Q LTM'!GC678="","",'Inputs Q LTM'!GC678)</f>
        <v>1931.09562272328</v>
      </c>
      <c r="GD678" s="353" t="n">
        <f aca="false">IF('Inputs Q LTM'!GD678="","",'Inputs Q LTM'!GD678)</f>
        <v>1913.43989131552</v>
      </c>
      <c r="GE678" s="353" t="n">
        <f aca="false">IF('Inputs Q LTM'!GE678="","",'Inputs Q LTM'!GE678)</f>
        <v>1817.76789674975</v>
      </c>
      <c r="GF678" s="353" t="n">
        <f aca="false">IF('Inputs Q LTM'!GF678="","",'Inputs Q LTM'!GF678)</f>
        <v>1913.43989131552</v>
      </c>
      <c r="GG678" s="353" t="n">
        <f aca="false">IF('Inputs Q LTM'!GG678="","",'Inputs Q LTM'!GG678)</f>
        <v>2009.1118858813</v>
      </c>
      <c r="GH678" s="353" t="n">
        <f aca="false">IF('Inputs Q LTM'!GH678="","",'Inputs Q LTM'!GH678)</f>
        <v>1932.76563421781</v>
      </c>
      <c r="GI678" s="353" t="n">
        <f aca="false">IF('Inputs Q LTM'!GI678="","",'Inputs Q LTM'!GI678)</f>
        <v>1952.0913771201</v>
      </c>
      <c r="GJ678" s="353" t="n">
        <f aca="false">IF('Inputs Q LTM'!GJ678="","",'Inputs Q LTM'!GJ678)</f>
        <v>1971.41712002238</v>
      </c>
      <c r="GK678" s="353" t="n">
        <f aca="false">IF('Inputs Q LTM'!GK678="","",'Inputs Q LTM'!GK678)</f>
        <v>1990.74286292467</v>
      </c>
      <c r="GL678" s="353" t="n">
        <f aca="false">IF('Inputs Q LTM'!GL678="","",'Inputs Q LTM'!GL678)</f>
        <v>2010.84936584021</v>
      </c>
      <c r="GM678" s="353" t="n">
        <f aca="false">IF('Inputs Q LTM'!GM678="","",'Inputs Q LTM'!GM678)</f>
        <v>2030.95586875575</v>
      </c>
      <c r="GN678" s="353" t="n">
        <f aca="false">IF('Inputs Q LTM'!GN678="","",'Inputs Q LTM'!GN678)</f>
        <v>2051.06237167129</v>
      </c>
      <c r="GO678" s="353" t="n">
        <f aca="false">IF('Inputs Q LTM'!GO678="","",'Inputs Q LTM'!GO678)</f>
        <v>2071.16887458683</v>
      </c>
      <c r="GP678" s="353" t="n">
        <f aca="false">IF('Inputs Q LTM'!GP678="","",'Inputs Q LTM'!GP678)</f>
        <v>2092.08768022015</v>
      </c>
      <c r="GQ678" s="353" t="n">
        <f aca="false">IF('Inputs Q LTM'!GQ678="","",'Inputs Q LTM'!GQ678)</f>
        <v>2113.00648585348</v>
      </c>
      <c r="GR678" s="353" t="n">
        <f aca="false">IF('Inputs Q LTM'!GR678="","",'Inputs Q LTM'!GR678)</f>
        <v>2133.92529148681</v>
      </c>
      <c r="GS678" s="353" t="n">
        <f aca="false">IF('Inputs Q LTM'!GS678="","",'Inputs Q LTM'!GS678)</f>
        <v>2154.84409712013</v>
      </c>
      <c r="GT678" s="353" t="n">
        <f aca="false">IF('Inputs Q LTM'!GT678="","",'Inputs Q LTM'!GT678)</f>
        <v>2176.60802250105</v>
      </c>
      <c r="GU678" s="353" t="n">
        <f aca="false">IF('Inputs Q LTM'!GU678="","",'Inputs Q LTM'!GU678)</f>
        <v>2198.37194788196</v>
      </c>
      <c r="GV678" s="353" t="n">
        <f aca="false">IF('Inputs Q LTM'!GV678="","",'Inputs Q LTM'!GV678)</f>
        <v>2220.13587326287</v>
      </c>
      <c r="GW678" s="353" t="n">
        <f aca="false">IF('Inputs Q LTM'!GW678="","",'Inputs Q LTM'!GW678)</f>
        <v>2241.89979864379</v>
      </c>
      <c r="GX678" s="353" t="n">
        <f aca="false">IF('Inputs Q LTM'!GX678="","",'Inputs Q LTM'!GX678)</f>
        <v>2264.54298661009</v>
      </c>
      <c r="GY678" s="353" t="n">
        <f aca="false">IF('Inputs Q LTM'!GY678="","",'Inputs Q LTM'!GY678)</f>
        <v>2287.18617457639</v>
      </c>
      <c r="GZ678" s="353" t="n">
        <f aca="false">IF('Inputs Q LTM'!GZ678="","",'Inputs Q LTM'!GZ678)</f>
        <v>2309.82936254269</v>
      </c>
      <c r="HA678" s="353" t="n">
        <f aca="false">IF('Inputs Q LTM'!HA678="","",'Inputs Q LTM'!HA678)</f>
        <v>2332.472550509</v>
      </c>
    </row>
    <row r="679" customFormat="false" ht="15" hidden="false" customHeight="false" outlineLevel="0" collapsed="false">
      <c r="A679" s="48" t="s">
        <v>99</v>
      </c>
      <c r="B679" s="201" t="s">
        <v>184</v>
      </c>
      <c r="C679" s="201"/>
      <c r="D679" s="201" t="s">
        <v>101</v>
      </c>
      <c r="E679" s="246"/>
      <c r="F679" s="19" t="s">
        <v>597</v>
      </c>
      <c r="G679" s="52" t="s">
        <v>186</v>
      </c>
      <c r="H679" s="246"/>
      <c r="I679" s="246"/>
      <c r="BV679" s="353"/>
      <c r="BW679" s="353"/>
      <c r="BX679" s="353"/>
      <c r="BY679" s="353"/>
      <c r="BZ679" s="353"/>
      <c r="CA679" s="353"/>
      <c r="CB679" s="353"/>
      <c r="CC679" s="353"/>
      <c r="CD679" s="353"/>
      <c r="CE679" s="353"/>
      <c r="CF679" s="353"/>
      <c r="CG679" s="353"/>
      <c r="CH679" s="353" t="n">
        <f aca="false">IF('Inputs Q LTM'!CH679="","",'Inputs Q LTM'!CH679)</f>
        <v>1591.07567666667</v>
      </c>
      <c r="CI679" s="353" t="n">
        <f aca="false">IF('Inputs Q LTM'!CI679="","",'Inputs Q LTM'!CI679)</f>
        <v>1845.96984666667</v>
      </c>
      <c r="CJ679" s="353" t="n">
        <f aca="false">IF('Inputs Q LTM'!CJ679="","",'Inputs Q LTM'!CJ679)</f>
        <v>1720.40206666667</v>
      </c>
      <c r="CK679" s="353" t="n">
        <f aca="false">IF('Inputs Q LTM'!CK679="","",'Inputs Q LTM'!CK679)</f>
        <v>1904.64276333333</v>
      </c>
      <c r="CL679" s="353" t="n">
        <f aca="false">IF('Inputs Q LTM'!CL679="","",'Inputs Q LTM'!CL679)</f>
        <v>1925.84410666667</v>
      </c>
      <c r="CM679" s="353" t="n">
        <f aca="false">IF('Inputs Q LTM'!CM679="","",'Inputs Q LTM'!CM679)</f>
        <v>1509.59857333333</v>
      </c>
      <c r="CN679" s="353" t="n">
        <f aca="false">IF('Inputs Q LTM'!CN679="","",'Inputs Q LTM'!CN679)</f>
        <v>2480.69308666667</v>
      </c>
      <c r="CO679" s="353" t="n">
        <f aca="false">IF('Inputs Q LTM'!CO679="","",'Inputs Q LTM'!CO679)</f>
        <v>2051.60604333333</v>
      </c>
      <c r="CP679" s="353" t="n">
        <f aca="false">IF('Inputs Q LTM'!CP679="","",'Inputs Q LTM'!CP679)</f>
        <v>2362.07933333333</v>
      </c>
      <c r="CQ679" s="353" t="n">
        <f aca="false">IF('Inputs Q LTM'!CQ679="","",'Inputs Q LTM'!CQ679)</f>
        <v>2632.88491333333</v>
      </c>
      <c r="CR679" s="353" t="n">
        <f aca="false">IF('Inputs Q LTM'!CR679="","",'Inputs Q LTM'!CR679)</f>
        <v>2711.55429</v>
      </c>
      <c r="CS679" s="353" t="n">
        <f aca="false">IF('Inputs Q LTM'!CS679="","",'Inputs Q LTM'!CS679)</f>
        <v>2920.24065333333</v>
      </c>
      <c r="CT679" s="353" t="n">
        <f aca="false">IF('Inputs Q LTM'!CT679="","",'Inputs Q LTM'!CT679)</f>
        <v>3367.23606666667</v>
      </c>
      <c r="CU679" s="353" t="n">
        <f aca="false">IF('Inputs Q LTM'!CU679="","",'Inputs Q LTM'!CU679)</f>
        <v>3845.07389333333</v>
      </c>
      <c r="CV679" s="353" t="n">
        <f aca="false">IF('Inputs Q LTM'!CV679="","",'Inputs Q LTM'!CV679)</f>
        <v>3487.94294333333</v>
      </c>
      <c r="CW679" s="353" t="n">
        <f aca="false">IF('Inputs Q LTM'!CW679="","",'Inputs Q LTM'!CW679)</f>
        <v>2868.32716666667</v>
      </c>
      <c r="CX679" s="353" t="n">
        <f aca="false">IF('Inputs Q LTM'!CX679="","",'Inputs Q LTM'!CX679)</f>
        <v>3068.59368333333</v>
      </c>
      <c r="CY679" s="353" t="n">
        <f aca="false">IF('Inputs Q LTM'!CY679="","",'Inputs Q LTM'!CY679)</f>
        <v>3033.50382</v>
      </c>
      <c r="CZ679" s="353" t="n">
        <f aca="false">IF('Inputs Q LTM'!CZ679="","",'Inputs Q LTM'!CZ679)</f>
        <v>4423.16994</v>
      </c>
      <c r="DA679" s="353" t="n">
        <f aca="false">IF('Inputs Q LTM'!DA679="","",'Inputs Q LTM'!DA679)</f>
        <v>4207.24714</v>
      </c>
      <c r="DB679" s="412" t="n">
        <f aca="false">IF('Inputs Q LTM'!DB679="","",'Inputs Q LTM'!DB679)</f>
        <v>4662.55420333333</v>
      </c>
      <c r="DC679" s="353" t="n">
        <f aca="false">IF('Inputs Q LTM'!DC679="","",'Inputs Q LTM'!DC679)</f>
        <v>4001.09362666667</v>
      </c>
      <c r="DD679" s="353" t="n">
        <f aca="false">IF('Inputs Q LTM'!DD679="","",'Inputs Q LTM'!DD679)</f>
        <v>4132.49750333333</v>
      </c>
      <c r="DE679" s="353" t="n">
        <f aca="false">IF('Inputs Q LTM'!DE679="","",'Inputs Q LTM'!DE679)</f>
        <v>4278.97974333333</v>
      </c>
      <c r="DF679" s="353" t="n">
        <f aca="false">IF('Inputs Q LTM'!DF679="","",'Inputs Q LTM'!DF679)</f>
        <v>5166.00700333333</v>
      </c>
      <c r="DG679" s="353" t="n">
        <f aca="false">IF('Inputs Q LTM'!DG679="","",'Inputs Q LTM'!DG679)</f>
        <v>6946.92803</v>
      </c>
      <c r="DH679" s="353" t="n">
        <f aca="false">IF('Inputs Q LTM'!DH679="","",'Inputs Q LTM'!DH679)</f>
        <v>8833.33333333333</v>
      </c>
      <c r="DI679" s="353" t="n">
        <f aca="false">IF('Inputs Q LTM'!DI679="","",'Inputs Q LTM'!DI679)</f>
        <v>10000</v>
      </c>
      <c r="DJ679" s="353" t="n">
        <f aca="false">IF('Inputs Q LTM'!DJ679="","",'Inputs Q LTM'!DJ679)</f>
        <v>8166.66666666667</v>
      </c>
      <c r="DK679" s="353" t="n">
        <f aca="false">IF('Inputs Q LTM'!DK679="","",'Inputs Q LTM'!DK679)</f>
        <v>7500</v>
      </c>
      <c r="DL679" s="353" t="n">
        <f aca="false">IF('Inputs Q LTM'!DL679="","",'Inputs Q LTM'!DL679)</f>
        <v>5933.69107739275</v>
      </c>
      <c r="DM679" s="353" t="n">
        <f aca="false">IF('Inputs Q LTM'!DM679="","",'Inputs Q LTM'!DM679)</f>
        <v>6592.99008599194</v>
      </c>
      <c r="DN679" s="353" t="n">
        <f aca="false">IF('Inputs Q LTM'!DN679="","",'Inputs Q LTM'!DN679)</f>
        <v>6784.62173185951</v>
      </c>
      <c r="DO679" s="353" t="n">
        <f aca="false">IF('Inputs Q LTM'!DO679="","",'Inputs Q LTM'!DO679)</f>
        <v>6784.62173185951</v>
      </c>
      <c r="DP679" s="353" t="n">
        <f aca="false">IF('Inputs Q LTM'!DP679="","",'Inputs Q LTM'!DP679)</f>
        <v>7538.46859095501</v>
      </c>
      <c r="DQ679" s="353" t="n">
        <f aca="false">IF('Inputs Q LTM'!DQ679="","",'Inputs Q LTM'!DQ679)</f>
        <v>9046.16230914601</v>
      </c>
      <c r="DR679" s="353" t="n">
        <f aca="false">IF('Inputs Q LTM'!DR679="","",'Inputs Q LTM'!DR679)</f>
        <v>8814.60413122037</v>
      </c>
      <c r="DS679" s="353" t="n">
        <f aca="false">IF('Inputs Q LTM'!DS679="","",'Inputs Q LTM'!DS679)</f>
        <v>8013.27648292761</v>
      </c>
      <c r="DT679" s="353" t="n">
        <f aca="false">IF('Inputs Q LTM'!DT679="","",'Inputs Q LTM'!DT679)</f>
        <v>7211.94883463485</v>
      </c>
      <c r="DU679" s="353" t="n">
        <f aca="false">IF('Inputs Q LTM'!DU679="","",'Inputs Q LTM'!DU679)</f>
        <v>8013.27648292761</v>
      </c>
      <c r="DV679" s="353" t="n">
        <f aca="false">IF('Inputs Q LTM'!DV679="","",'Inputs Q LTM'!DV679)</f>
        <v>7688.85100832726</v>
      </c>
      <c r="DW679" s="353" t="n">
        <f aca="false">IF('Inputs Q LTM'!DW679="","",'Inputs Q LTM'!DW679)</f>
        <v>7688.85100832726</v>
      </c>
      <c r="DX679" s="353" t="n">
        <f aca="false">IF('Inputs Q LTM'!DX679="","",'Inputs Q LTM'!DX679)</f>
        <v>8543.16778703029</v>
      </c>
      <c r="DY679" s="353" t="n">
        <f aca="false">IF('Inputs Q LTM'!DY679="","",'Inputs Q LTM'!DY679)</f>
        <v>10251.8013444363</v>
      </c>
      <c r="DZ679" s="353" t="n">
        <f aca="false">IF('Inputs Q LTM'!DZ679="","",'Inputs Q LTM'!DZ679)</f>
        <v>9777.14294218895</v>
      </c>
      <c r="EA679" s="353" t="n">
        <f aca="false">IF('Inputs Q LTM'!EA679="","",'Inputs Q LTM'!EA679)</f>
        <v>8888.31176562632</v>
      </c>
      <c r="EB679" s="353" t="n">
        <f aca="false">IF('Inputs Q LTM'!EB679="","",'Inputs Q LTM'!EB679)</f>
        <v>7999.48058906368</v>
      </c>
      <c r="EC679" s="353" t="n">
        <f aca="false">IF('Inputs Q LTM'!EC679="","",'Inputs Q LTM'!EC679)</f>
        <v>8888.31176562632</v>
      </c>
      <c r="ED679" s="353" t="n">
        <f aca="false">IF('Inputs Q LTM'!ED679="","",'Inputs Q LTM'!ED679)</f>
        <v>8322.65960486186</v>
      </c>
      <c r="EE679" s="353" t="n">
        <f aca="false">IF('Inputs Q LTM'!EE679="","",'Inputs Q LTM'!EE679)</f>
        <v>8322.65960486186</v>
      </c>
      <c r="EF679" s="353" t="n">
        <f aca="false">IF('Inputs Q LTM'!EF679="","",'Inputs Q LTM'!EF679)</f>
        <v>9247.39956095762</v>
      </c>
      <c r="EG679" s="353" t="n">
        <f aca="false">IF('Inputs Q LTM'!EG679="","",'Inputs Q LTM'!EG679)</f>
        <v>11096.8794731491</v>
      </c>
      <c r="EH679" s="353" t="n">
        <f aca="false">IF('Inputs Q LTM'!EH679="","",'Inputs Q LTM'!EH679)</f>
        <v>10583.0939535423</v>
      </c>
      <c r="EI679" s="353" t="n">
        <f aca="false">IF('Inputs Q LTM'!EI679="","",'Inputs Q LTM'!EI679)</f>
        <v>9620.99450322031</v>
      </c>
      <c r="EJ679" s="353" t="n">
        <f aca="false">IF('Inputs Q LTM'!EJ679="","",'Inputs Q LTM'!EJ679)</f>
        <v>8658.89505289828</v>
      </c>
      <c r="EK679" s="353" t="n">
        <f aca="false">IF('Inputs Q LTM'!EK679="","",'Inputs Q LTM'!EK679)</f>
        <v>9620.99450322031</v>
      </c>
      <c r="EL679" s="353" t="n">
        <f aca="false">IF('Inputs Q LTM'!EL679="","",'Inputs Q LTM'!EL679)</f>
        <v>9008.71441303537</v>
      </c>
      <c r="EM679" s="353" t="n">
        <f aca="false">IF('Inputs Q LTM'!EM679="","",'Inputs Q LTM'!EM679)</f>
        <v>9008.71441303537</v>
      </c>
      <c r="EN679" s="353" t="n">
        <f aca="false">IF('Inputs Q LTM'!EN679="","",'Inputs Q LTM'!EN679)</f>
        <v>10009.6826811504</v>
      </c>
      <c r="EO679" s="353" t="n">
        <f aca="false">IF('Inputs Q LTM'!EO679="","",'Inputs Q LTM'!EO679)</f>
        <v>12011.6192173805</v>
      </c>
      <c r="EP679" s="353" t="n">
        <f aca="false">IF('Inputs Q LTM'!EP679="","",'Inputs Q LTM'!EP679)</f>
        <v>11455.4812476158</v>
      </c>
      <c r="EQ679" s="353" t="n">
        <f aca="false">IF('Inputs Q LTM'!EQ679="","",'Inputs Q LTM'!EQ679)</f>
        <v>10414.0738614689</v>
      </c>
      <c r="ER679" s="353" t="n">
        <f aca="false">IF('Inputs Q LTM'!ER679="","",'Inputs Q LTM'!ER679)</f>
        <v>9372.666475322</v>
      </c>
      <c r="ES679" s="353" t="n">
        <f aca="false">IF('Inputs Q LTM'!ES679="","",'Inputs Q LTM'!ES679)</f>
        <v>10414.0738614689</v>
      </c>
      <c r="ET679" s="353" t="n">
        <f aca="false">IF('Inputs Q LTM'!ET679="","",'Inputs Q LTM'!ET679)</f>
        <v>9751.32220092501</v>
      </c>
      <c r="EU679" s="353" t="n">
        <f aca="false">IF('Inputs Q LTM'!EU679="","",'Inputs Q LTM'!EU679)</f>
        <v>9751.32220092501</v>
      </c>
      <c r="EV679" s="353" t="n">
        <f aca="false">IF('Inputs Q LTM'!EV679="","",'Inputs Q LTM'!EV679)</f>
        <v>10834.8024454722</v>
      </c>
      <c r="EW679" s="353" t="n">
        <f aca="false">IF('Inputs Q LTM'!EW679="","",'Inputs Q LTM'!EW679)</f>
        <v>13001.7629345667</v>
      </c>
      <c r="EX679" s="353" t="n">
        <f aca="false">IF('Inputs Q LTM'!EX679="","",'Inputs Q LTM'!EX679)</f>
        <v>12399.7813106962</v>
      </c>
      <c r="EY679" s="353" t="n">
        <f aca="false">IF('Inputs Q LTM'!EY679="","",'Inputs Q LTM'!EY679)</f>
        <v>11272.5284642693</v>
      </c>
      <c r="EZ679" s="353" t="n">
        <f aca="false">IF('Inputs Q LTM'!EZ679="","",'Inputs Q LTM'!EZ679)</f>
        <v>10145.2756178424</v>
      </c>
      <c r="FA679" s="353" t="n">
        <f aca="false">IF('Inputs Q LTM'!FA679="","",'Inputs Q LTM'!FA679)</f>
        <v>11272.5284642693</v>
      </c>
      <c r="FB679" s="353" t="n">
        <f aca="false">IF('Inputs Q LTM'!FB679="","",'Inputs Q LTM'!FB679)</f>
        <v>10555.1447528032</v>
      </c>
      <c r="FC679" s="353" t="n">
        <f aca="false">IF('Inputs Q LTM'!FC679="","",'Inputs Q LTM'!FC679)</f>
        <v>10555.1447528032</v>
      </c>
      <c r="FD679" s="353" t="n">
        <f aca="false">IF('Inputs Q LTM'!FD679="","",'Inputs Q LTM'!FD679)</f>
        <v>11727.9386142258</v>
      </c>
      <c r="FE679" s="353" t="n">
        <f aca="false">IF('Inputs Q LTM'!FE679="","",'Inputs Q LTM'!FE679)</f>
        <v>14073.5263370709</v>
      </c>
      <c r="FF679" s="353" t="n">
        <f aca="false">IF('Inputs Q LTM'!FF679="","",'Inputs Q LTM'!FF679)</f>
        <v>13421.9220676646</v>
      </c>
      <c r="FG679" s="353" t="n">
        <f aca="false">IF('Inputs Q LTM'!FG679="","",'Inputs Q LTM'!FG679)</f>
        <v>12201.7473342405</v>
      </c>
      <c r="FH679" s="353" t="n">
        <f aca="false">IF('Inputs Q LTM'!FH679="","",'Inputs Q LTM'!FH679)</f>
        <v>10981.5726008165</v>
      </c>
      <c r="FI679" s="353" t="n">
        <f aca="false">IF('Inputs Q LTM'!FI679="","",'Inputs Q LTM'!FI679)</f>
        <v>12201.7473342405</v>
      </c>
      <c r="FJ679" s="353" t="n">
        <f aca="false">IF('Inputs Q LTM'!FJ679="","",'Inputs Q LTM'!FJ679)</f>
        <v>11425.2281338894</v>
      </c>
      <c r="FK679" s="353" t="n">
        <f aca="false">IF('Inputs Q LTM'!FK679="","",'Inputs Q LTM'!FK679)</f>
        <v>11425.2281338894</v>
      </c>
      <c r="FL679" s="353" t="n">
        <f aca="false">IF('Inputs Q LTM'!FL679="","",'Inputs Q LTM'!FL679)</f>
        <v>12694.6979265438</v>
      </c>
      <c r="FM679" s="353" t="n">
        <f aca="false">IF('Inputs Q LTM'!FM679="","",'Inputs Q LTM'!FM679)</f>
        <v>15233.6375118526</v>
      </c>
      <c r="FN679" s="353" t="n">
        <f aca="false">IF('Inputs Q LTM'!FN679="","",'Inputs Q LTM'!FN679)</f>
        <v>14528.3200950538</v>
      </c>
      <c r="FO679" s="353" t="n">
        <f aca="false">IF('Inputs Q LTM'!FO679="","",'Inputs Q LTM'!FO679)</f>
        <v>13207.5637227762</v>
      </c>
      <c r="FP679" s="353" t="n">
        <f aca="false">IF('Inputs Q LTM'!FP679="","",'Inputs Q LTM'!FP679)</f>
        <v>11886.8073504986</v>
      </c>
      <c r="FQ679" s="353" t="n">
        <f aca="false">IF('Inputs Q LTM'!FQ679="","",'Inputs Q LTM'!FQ679)</f>
        <v>13207.5637227762</v>
      </c>
      <c r="FR679" s="353" t="n">
        <f aca="false">IF('Inputs Q LTM'!FR679="","",'Inputs Q LTM'!FR679)</f>
        <v>12367.0343674587</v>
      </c>
      <c r="FS679" s="353" t="n">
        <f aca="false">IF('Inputs Q LTM'!FS679="","",'Inputs Q LTM'!FS679)</f>
        <v>12367.0343674587</v>
      </c>
      <c r="FT679" s="353" t="n">
        <f aca="false">IF('Inputs Q LTM'!FT679="","",'Inputs Q LTM'!FT679)</f>
        <v>13741.1492971764</v>
      </c>
      <c r="FU679" s="353" t="n">
        <f aca="false">IF('Inputs Q LTM'!FU679="","",'Inputs Q LTM'!FU679)</f>
        <v>16489.3791566116</v>
      </c>
      <c r="FV679" s="353" t="n">
        <f aca="false">IF('Inputs Q LTM'!FV679="","",'Inputs Q LTM'!FV679)</f>
        <v>15725.9209016605</v>
      </c>
      <c r="FW679" s="353" t="n">
        <f aca="false">IF('Inputs Q LTM'!FW679="","",'Inputs Q LTM'!FW679)</f>
        <v>14296.2917287823</v>
      </c>
      <c r="FX679" s="353" t="n">
        <f aca="false">IF('Inputs Q LTM'!FX679="","",'Inputs Q LTM'!FX679)</f>
        <v>12866.6625559041</v>
      </c>
      <c r="FY679" s="353" t="n">
        <f aca="false">IF('Inputs Q LTM'!FY679="","",'Inputs Q LTM'!FY679)</f>
        <v>14296.2917287823</v>
      </c>
      <c r="FZ679" s="353" t="n">
        <f aca="false">IF('Inputs Q LTM'!FZ679="","",'Inputs Q LTM'!FZ679)</f>
        <v>13386.4757231626</v>
      </c>
      <c r="GA679" s="353" t="n">
        <f aca="false">IF('Inputs Q LTM'!GA679="","",'Inputs Q LTM'!GA679)</f>
        <v>13386.4757231626</v>
      </c>
      <c r="GB679" s="353" t="n">
        <f aca="false">IF('Inputs Q LTM'!GB679="","",'Inputs Q LTM'!GB679)</f>
        <v>14873.8619146251</v>
      </c>
      <c r="GC679" s="353" t="n">
        <f aca="false">IF('Inputs Q LTM'!GC679="","",'Inputs Q LTM'!GC679)</f>
        <v>17848.6342975501</v>
      </c>
      <c r="GD679" s="353" t="n">
        <f aca="false">IF('Inputs Q LTM'!GD679="","",'Inputs Q LTM'!GD679)</f>
        <v>17022.2425295735</v>
      </c>
      <c r="GE679" s="353" t="n">
        <f aca="false">IF('Inputs Q LTM'!GE679="","",'Inputs Q LTM'!GE679)</f>
        <v>15474.7659359759</v>
      </c>
      <c r="GF679" s="353" t="n">
        <f aca="false">IF('Inputs Q LTM'!GF679="","",'Inputs Q LTM'!GF679)</f>
        <v>13927.2893423784</v>
      </c>
      <c r="GG679" s="353" t="n">
        <f aca="false">IF('Inputs Q LTM'!GG679="","",'Inputs Q LTM'!GG679)</f>
        <v>15474.7659359759</v>
      </c>
      <c r="GH679" s="353" t="n">
        <f aca="false">IF('Inputs Q LTM'!GH679="","",'Inputs Q LTM'!GH679)</f>
        <v>15631.0610719293</v>
      </c>
      <c r="GI679" s="353" t="n">
        <f aca="false">IF('Inputs Q LTM'!GI679="","",'Inputs Q LTM'!GI679)</f>
        <v>15787.3562078827</v>
      </c>
      <c r="GJ679" s="353" t="n">
        <f aca="false">IF('Inputs Q LTM'!GJ679="","",'Inputs Q LTM'!GJ679)</f>
        <v>15943.651343836</v>
      </c>
      <c r="GK679" s="353" t="n">
        <f aca="false">IF('Inputs Q LTM'!GK679="","",'Inputs Q LTM'!GK679)</f>
        <v>16099.9464797894</v>
      </c>
      <c r="GL679" s="353" t="n">
        <f aca="false">IF('Inputs Q LTM'!GL679="","",'Inputs Q LTM'!GL679)</f>
        <v>16262.5559392352</v>
      </c>
      <c r="GM679" s="353" t="n">
        <f aca="false">IF('Inputs Q LTM'!GM679="","",'Inputs Q LTM'!GM679)</f>
        <v>16425.1653986811</v>
      </c>
      <c r="GN679" s="353" t="n">
        <f aca="false">IF('Inputs Q LTM'!GN679="","",'Inputs Q LTM'!GN679)</f>
        <v>16587.774858127</v>
      </c>
      <c r="GO679" s="353" t="n">
        <f aca="false">IF('Inputs Q LTM'!GO679="","",'Inputs Q LTM'!GO679)</f>
        <v>16750.3843175729</v>
      </c>
      <c r="GP679" s="353" t="n">
        <f aca="false">IF('Inputs Q LTM'!GP679="","",'Inputs Q LTM'!GP679)</f>
        <v>16919.5631991803</v>
      </c>
      <c r="GQ679" s="353" t="n">
        <f aca="false">IF('Inputs Q LTM'!GQ679="","",'Inputs Q LTM'!GQ679)</f>
        <v>17088.7420807878</v>
      </c>
      <c r="GR679" s="353" t="n">
        <f aca="false">IF('Inputs Q LTM'!GR679="","",'Inputs Q LTM'!GR679)</f>
        <v>17257.9209623953</v>
      </c>
      <c r="GS679" s="353" t="n">
        <f aca="false">IF('Inputs Q LTM'!GS679="","",'Inputs Q LTM'!GS679)</f>
        <v>17427.0998440028</v>
      </c>
      <c r="GT679" s="353" t="n">
        <f aca="false">IF('Inputs Q LTM'!GT679="","",'Inputs Q LTM'!GT679)</f>
        <v>17603.1135524272</v>
      </c>
      <c r="GU679" s="353" t="n">
        <f aca="false">IF('Inputs Q LTM'!GU679="","",'Inputs Q LTM'!GU679)</f>
        <v>17779.1272608517</v>
      </c>
      <c r="GV679" s="353" t="n">
        <f aca="false">IF('Inputs Q LTM'!GV679="","",'Inputs Q LTM'!GV679)</f>
        <v>17955.1409692761</v>
      </c>
      <c r="GW679" s="353" t="n">
        <f aca="false">IF('Inputs Q LTM'!GW679="","",'Inputs Q LTM'!GW679)</f>
        <v>18131.1546777005</v>
      </c>
      <c r="GX679" s="353" t="n">
        <f aca="false">IF('Inputs Q LTM'!GX679="","",'Inputs Q LTM'!GX679)</f>
        <v>18314.2793399453</v>
      </c>
      <c r="GY679" s="353" t="n">
        <f aca="false">IF('Inputs Q LTM'!GY679="","",'Inputs Q LTM'!GY679)</f>
        <v>18497.4040021901</v>
      </c>
      <c r="GZ679" s="353" t="n">
        <f aca="false">IF('Inputs Q LTM'!GZ679="","",'Inputs Q LTM'!GZ679)</f>
        <v>18680.5286644348</v>
      </c>
      <c r="HA679" s="353" t="n">
        <f aca="false">IF('Inputs Q LTM'!HA679="","",'Inputs Q LTM'!HA679)</f>
        <v>18863.6533266796</v>
      </c>
    </row>
    <row r="680" customFormat="false" ht="15" hidden="false" customHeight="false" outlineLevel="0" collapsed="false">
      <c r="A680" s="48" t="s">
        <v>99</v>
      </c>
      <c r="B680" s="201" t="s">
        <v>184</v>
      </c>
      <c r="C680" s="201"/>
      <c r="D680" s="201" t="s">
        <v>101</v>
      </c>
      <c r="E680" s="246"/>
      <c r="F680" s="19" t="s">
        <v>598</v>
      </c>
      <c r="G680" s="52" t="s">
        <v>103</v>
      </c>
      <c r="H680" s="246"/>
      <c r="I680" s="246"/>
      <c r="BV680" s="353" t="n">
        <f aca="false">IF('Inputs Q LTM'!BV680="","",'Inputs Q LTM'!BV680)</f>
        <v>957.203406875006</v>
      </c>
      <c r="BW680" s="353" t="n">
        <f aca="false">IF('Inputs Q LTM'!BW680="","",'Inputs Q LTM'!BW680)</f>
        <v>904.055945053131</v>
      </c>
      <c r="BX680" s="353" t="n">
        <f aca="false">IF('Inputs Q LTM'!BX680="","",'Inputs Q LTM'!BX680)</f>
        <v>993.478488141263</v>
      </c>
      <c r="BY680" s="353" t="n">
        <f aca="false">IF('Inputs Q LTM'!BY680="","",'Inputs Q LTM'!BY680)</f>
        <v>986.759982379509</v>
      </c>
      <c r="BZ680" s="353" t="n">
        <f aca="false">IF('Inputs Q LTM'!BZ680="","",'Inputs Q LTM'!BZ680)</f>
        <v>987.398412377196</v>
      </c>
      <c r="CA680" s="353" t="n">
        <f aca="false">IF('Inputs Q LTM'!CA680="","",'Inputs Q LTM'!CA680)</f>
        <v>1054.01480450136</v>
      </c>
      <c r="CB680" s="353" t="n">
        <f aca="false">IF('Inputs Q LTM'!CB680="","",'Inputs Q LTM'!CB680)</f>
        <v>942.627921019802</v>
      </c>
      <c r="CC680" s="353" t="n">
        <f aca="false">IF('Inputs Q LTM'!CC680="","",'Inputs Q LTM'!CC680)</f>
        <v>922.476333966138</v>
      </c>
      <c r="CD680" s="353" t="n">
        <f aca="false">IF('Inputs Q LTM'!CD680="","",'Inputs Q LTM'!CD680)</f>
        <v>991.062450961989</v>
      </c>
      <c r="CE680" s="353" t="n">
        <f aca="false">IF('Inputs Q LTM'!CE680="","",'Inputs Q LTM'!CE680)</f>
        <v>1026.3810020409</v>
      </c>
      <c r="CF680" s="353" t="n">
        <f aca="false">IF('Inputs Q LTM'!CF680="","",'Inputs Q LTM'!CF680)</f>
        <v>1014.12729442222</v>
      </c>
      <c r="CG680" s="353" t="n">
        <f aca="false">IF('Inputs Q LTM'!CG680="","",'Inputs Q LTM'!CG680)</f>
        <v>1083.66459919134</v>
      </c>
      <c r="CH680" s="353" t="n">
        <f aca="false">IF('Inputs Q LTM'!CH680="","",'Inputs Q LTM'!CH680)</f>
        <v>1073.49498829773</v>
      </c>
      <c r="CI680" s="353" t="n">
        <f aca="false">IF('Inputs Q LTM'!CI680="","",'Inputs Q LTM'!CI680)</f>
        <v>1023.40050425959</v>
      </c>
      <c r="CJ680" s="353" t="n">
        <f aca="false">IF('Inputs Q LTM'!CJ680="","",'Inputs Q LTM'!CJ680)</f>
        <v>1296.40122726548</v>
      </c>
      <c r="CK680" s="353" t="n">
        <f aca="false">IF('Inputs Q LTM'!CK680="","",'Inputs Q LTM'!CK680)</f>
        <v>1493.5077071882</v>
      </c>
      <c r="CL680" s="353" t="n">
        <f aca="false">IF('Inputs Q LTM'!CL680="","",'Inputs Q LTM'!CL680)</f>
        <v>1602.57130994078</v>
      </c>
      <c r="CM680" s="353" t="n">
        <f aca="false">IF('Inputs Q LTM'!CM680="","",'Inputs Q LTM'!CM680)</f>
        <v>1643.37097613443</v>
      </c>
      <c r="CN680" s="353" t="n">
        <f aca="false">IF('Inputs Q LTM'!CN680="","",'Inputs Q LTM'!CN680)</f>
        <v>1672.6467658992</v>
      </c>
      <c r="CO680" s="353" t="n">
        <f aca="false">IF('Inputs Q LTM'!CO680="","",'Inputs Q LTM'!CO680)</f>
        <v>1976.32759034966</v>
      </c>
      <c r="CP680" s="353" t="n">
        <f aca="false">IF('Inputs Q LTM'!CP680="","",'Inputs Q LTM'!CP680)</f>
        <v>2002.51042224608</v>
      </c>
      <c r="CQ680" s="353" t="n">
        <f aca="false">IF('Inputs Q LTM'!CQ680="","",'Inputs Q LTM'!CQ680)</f>
        <v>2093.13875240372</v>
      </c>
      <c r="CR680" s="353" t="n">
        <f aca="false">IF('Inputs Q LTM'!CR680="","",'Inputs Q LTM'!CR680)</f>
        <v>1842.17714000754</v>
      </c>
      <c r="CS680" s="353" t="n">
        <f aca="false">IF('Inputs Q LTM'!CS680="","",'Inputs Q LTM'!CS680)</f>
        <v>1665.46257770423</v>
      </c>
      <c r="CT680" s="353" t="n">
        <f aca="false">IF('Inputs Q LTM'!CT680="","",'Inputs Q LTM'!CT680)</f>
        <v>1414.02220821927</v>
      </c>
      <c r="CU680" s="353" t="n">
        <f aca="false">IF('Inputs Q LTM'!CU680="","",'Inputs Q LTM'!CU680)</f>
        <v>1173.09472118825</v>
      </c>
      <c r="CV680" s="353" t="n">
        <f aca="false">IF('Inputs Q LTM'!CV680="","",'Inputs Q LTM'!CV680)</f>
        <v>1293.50903470246</v>
      </c>
      <c r="CW680" s="353" t="n">
        <f aca="false">IF('Inputs Q LTM'!CW680="","",'Inputs Q LTM'!CW680)</f>
        <v>1157.95269045111</v>
      </c>
      <c r="CX680" s="353" t="n">
        <f aca="false">IF('Inputs Q LTM'!CX680="","",'Inputs Q LTM'!CX680)</f>
        <v>1094.08412729655</v>
      </c>
      <c r="CY680" s="353" t="n">
        <f aca="false">IF('Inputs Q LTM'!CY680="","",'Inputs Q LTM'!CY680)</f>
        <v>1168.19138350538</v>
      </c>
      <c r="CZ680" s="353" t="n">
        <f aca="false">IF('Inputs Q LTM'!CZ680="","",'Inputs Q LTM'!CZ680)</f>
        <v>1222.78726726071</v>
      </c>
      <c r="DA680" s="353" t="n">
        <f aca="false">IF('Inputs Q LTM'!DA680="","",'Inputs Q LTM'!DA680)</f>
        <v>1261.2833588473</v>
      </c>
      <c r="DB680" s="353" t="n">
        <f aca="false">IF('Inputs Q LTM'!DB680="","",'Inputs Q LTM'!DB680)</f>
        <v>1215.21276473279</v>
      </c>
      <c r="DC680" s="353" t="n">
        <f aca="false">IF('Inputs Q LTM'!DC680="","",'Inputs Q LTM'!DC680)</f>
        <v>1302.44106691245</v>
      </c>
      <c r="DD680" s="353" t="n">
        <f aca="false">IF('Inputs Q LTM'!DD680="","",'Inputs Q LTM'!DD680)</f>
        <v>1384.76502295979</v>
      </c>
      <c r="DE680" s="353" t="n">
        <f aca="false">IF('Inputs Q LTM'!DE680="","",'Inputs Q LTM'!DE680)</f>
        <v>1365.4722021704</v>
      </c>
      <c r="DF680" s="353" t="n">
        <f aca="false">IF('Inputs Q LTM'!DF680="","",'Inputs Q LTM'!DF680)</f>
        <v>1391.36725839746</v>
      </c>
      <c r="DG680" s="353" t="n">
        <f aca="false">IF('Inputs Q LTM'!DG680="","",'Inputs Q LTM'!DG680)</f>
        <v>1450.27432573856</v>
      </c>
      <c r="DH680" s="353" t="n">
        <f aca="false">IF('Inputs Q LTM'!DH680="","",'Inputs Q LTM'!DH680)</f>
        <v>1520.65954466507</v>
      </c>
      <c r="DI680" s="353" t="n">
        <f aca="false">IF('Inputs Q LTM'!DI680="","",'Inputs Q LTM'!DI680)</f>
        <v>1450.28249575561</v>
      </c>
      <c r="DJ680" s="353" t="n">
        <f aca="false">IF('Inputs Q LTM'!DJ680="","",'Inputs Q LTM'!DJ680)</f>
        <v>1476.60202724315</v>
      </c>
      <c r="DK680" s="353" t="n">
        <f aca="false">IF('Inputs Q LTM'!DK680="","",'Inputs Q LTM'!DK680)</f>
        <v>1489.58348173999</v>
      </c>
      <c r="DL680" s="353" t="n">
        <f aca="false">IF('Inputs Q LTM'!DL680="","",'Inputs Q LTM'!DL680)</f>
        <v>1465.00211393687</v>
      </c>
      <c r="DM680" s="353" t="n">
        <f aca="false">IF('Inputs Q LTM'!DM680="","",'Inputs Q LTM'!DM680)</f>
        <v>1441.77278128216</v>
      </c>
      <c r="DN680" s="353" t="n">
        <f aca="false">IF('Inputs Q LTM'!DN680="","",'Inputs Q LTM'!DN680)</f>
        <v>1549.43244047756</v>
      </c>
      <c r="DO680" s="353" t="n">
        <f aca="false">IF('Inputs Q LTM'!DO680="","",'Inputs Q LTM'!DO680)</f>
        <v>1549.43244047756</v>
      </c>
      <c r="DP680" s="353" t="n">
        <f aca="false">IF('Inputs Q LTM'!DP680="","",'Inputs Q LTM'!DP680)</f>
        <v>1401.86744614636</v>
      </c>
      <c r="DQ680" s="353" t="n">
        <f aca="false">IF('Inputs Q LTM'!DQ680="","",'Inputs Q LTM'!DQ680)</f>
        <v>1401.86744614636</v>
      </c>
      <c r="DR680" s="353" t="n">
        <f aca="false">IF('Inputs Q LTM'!DR680="","",'Inputs Q LTM'!DR680)</f>
        <v>1557.0127848544</v>
      </c>
      <c r="DS680" s="353" t="n">
        <f aca="false">IF('Inputs Q LTM'!DS680="","",'Inputs Q LTM'!DS680)</f>
        <v>1557.0127848544</v>
      </c>
      <c r="DT680" s="353" t="n">
        <f aca="false">IF('Inputs Q LTM'!DT680="","",'Inputs Q LTM'!DT680)</f>
        <v>1408.72585296351</v>
      </c>
      <c r="DU680" s="353" t="n">
        <f aca="false">IF('Inputs Q LTM'!DU680="","",'Inputs Q LTM'!DU680)</f>
        <v>1408.72585296351</v>
      </c>
      <c r="DV680" s="353" t="n">
        <f aca="false">IF('Inputs Q LTM'!DV680="","",'Inputs Q LTM'!DV680)</f>
        <v>1577.78670895513</v>
      </c>
      <c r="DW680" s="353" t="n">
        <f aca="false">IF('Inputs Q LTM'!DW680="","",'Inputs Q LTM'!DW680)</f>
        <v>1577.78670895513</v>
      </c>
      <c r="DX680" s="353" t="n">
        <f aca="false">IF('Inputs Q LTM'!DX680="","",'Inputs Q LTM'!DX680)</f>
        <v>1427.52130810226</v>
      </c>
      <c r="DY680" s="353" t="n">
        <f aca="false">IF('Inputs Q LTM'!DY680="","",'Inputs Q LTM'!DY680)</f>
        <v>1427.52130810226</v>
      </c>
      <c r="DZ680" s="353" t="n">
        <f aca="false">IF('Inputs Q LTM'!DZ680="","",'Inputs Q LTM'!DZ680)</f>
        <v>1604.1818851389</v>
      </c>
      <c r="EA680" s="353" t="n">
        <f aca="false">IF('Inputs Q LTM'!EA680="","",'Inputs Q LTM'!EA680)</f>
        <v>1604.1818851389</v>
      </c>
      <c r="EB680" s="353" t="n">
        <f aca="false">IF('Inputs Q LTM'!EB680="","",'Inputs Q LTM'!EB680)</f>
        <v>1451.40265798281</v>
      </c>
      <c r="EC680" s="353" t="n">
        <f aca="false">IF('Inputs Q LTM'!EC680="","",'Inputs Q LTM'!EC680)</f>
        <v>1451.40265798281</v>
      </c>
      <c r="ED680" s="353" t="n">
        <f aca="false">IF('Inputs Q LTM'!ED680="","",'Inputs Q LTM'!ED680)</f>
        <v>1630.21930919007</v>
      </c>
      <c r="EE680" s="353" t="n">
        <f aca="false">IF('Inputs Q LTM'!EE680="","",'Inputs Q LTM'!EE680)</f>
        <v>1630.21930919007</v>
      </c>
      <c r="EF680" s="353" t="n">
        <f aca="false">IF('Inputs Q LTM'!EF680="","",'Inputs Q LTM'!EF680)</f>
        <v>1474.96032736244</v>
      </c>
      <c r="EG680" s="353" t="n">
        <f aca="false">IF('Inputs Q LTM'!EG680="","",'Inputs Q LTM'!EG680)</f>
        <v>1474.96032736244</v>
      </c>
      <c r="EH680" s="353" t="n">
        <f aca="false">IF('Inputs Q LTM'!EH680="","",'Inputs Q LTM'!EH680)</f>
        <v>1656.35895629907</v>
      </c>
      <c r="EI680" s="353" t="n">
        <f aca="false">IF('Inputs Q LTM'!EI680="","",'Inputs Q LTM'!EI680)</f>
        <v>1656.35895629907</v>
      </c>
      <c r="EJ680" s="353" t="n">
        <f aca="false">IF('Inputs Q LTM'!EJ680="","",'Inputs Q LTM'!EJ680)</f>
        <v>1498.61048427059</v>
      </c>
      <c r="EK680" s="353" t="n">
        <f aca="false">IF('Inputs Q LTM'!EK680="","",'Inputs Q LTM'!EK680)</f>
        <v>1498.61048427059</v>
      </c>
      <c r="EL680" s="353" t="n">
        <f aca="false">IF('Inputs Q LTM'!EL680="","",'Inputs Q LTM'!EL680)</f>
        <v>1683.07552248689</v>
      </c>
      <c r="EM680" s="353" t="n">
        <f aca="false">IF('Inputs Q LTM'!EM680="","",'Inputs Q LTM'!EM680)</f>
        <v>1683.07552248689</v>
      </c>
      <c r="EN680" s="353" t="n">
        <f aca="false">IF('Inputs Q LTM'!EN680="","",'Inputs Q LTM'!EN680)</f>
        <v>1522.78261558338</v>
      </c>
      <c r="EO680" s="353" t="n">
        <f aca="false">IF('Inputs Q LTM'!EO680="","",'Inputs Q LTM'!EO680)</f>
        <v>1522.78261558338</v>
      </c>
      <c r="EP680" s="353" t="n">
        <f aca="false">IF('Inputs Q LTM'!EP680="","",'Inputs Q LTM'!EP680)</f>
        <v>1743.4812530307</v>
      </c>
      <c r="EQ680" s="353" t="n">
        <f aca="false">IF('Inputs Q LTM'!EQ680="","",'Inputs Q LTM'!EQ680)</f>
        <v>1743.4812530307</v>
      </c>
      <c r="ER680" s="353" t="n">
        <f aca="false">IF('Inputs Q LTM'!ER680="","",'Inputs Q LTM'!ER680)</f>
        <v>1577.43541940873</v>
      </c>
      <c r="ES680" s="353" t="n">
        <f aca="false">IF('Inputs Q LTM'!ES680="","",'Inputs Q LTM'!ES680)</f>
        <v>1577.43541940873</v>
      </c>
      <c r="ET680" s="353" t="n">
        <f aca="false">IF('Inputs Q LTM'!ET680="","",'Inputs Q LTM'!ET680)</f>
        <v>1769.63347182616</v>
      </c>
      <c r="EU680" s="353" t="n">
        <f aca="false">IF('Inputs Q LTM'!EU680="","",'Inputs Q LTM'!EU680)</f>
        <v>1769.63347182616</v>
      </c>
      <c r="EV680" s="353" t="n">
        <f aca="false">IF('Inputs Q LTM'!EV680="","",'Inputs Q LTM'!EV680)</f>
        <v>1601.09695069986</v>
      </c>
      <c r="EW680" s="353" t="n">
        <f aca="false">IF('Inputs Q LTM'!EW680="","",'Inputs Q LTM'!EW680)</f>
        <v>1601.09695069986</v>
      </c>
      <c r="EX680" s="353" t="n">
        <f aca="false">IF('Inputs Q LTM'!EX680="","",'Inputs Q LTM'!EX680)</f>
        <v>1796.17797390355</v>
      </c>
      <c r="EY680" s="353" t="n">
        <f aca="false">IF('Inputs Q LTM'!EY680="","",'Inputs Q LTM'!EY680)</f>
        <v>1796.17797390355</v>
      </c>
      <c r="EZ680" s="353" t="n">
        <f aca="false">IF('Inputs Q LTM'!EZ680="","",'Inputs Q LTM'!EZ680)</f>
        <v>1625.11340496036</v>
      </c>
      <c r="FA680" s="353" t="n">
        <f aca="false">IF('Inputs Q LTM'!FA680="","",'Inputs Q LTM'!FA680)</f>
        <v>1625.11340496036</v>
      </c>
      <c r="FB680" s="353" t="n">
        <f aca="false">IF('Inputs Q LTM'!FB680="","",'Inputs Q LTM'!FB680)</f>
        <v>1823.12064351211</v>
      </c>
      <c r="FC680" s="353" t="n">
        <f aca="false">IF('Inputs Q LTM'!FC680="","",'Inputs Q LTM'!FC680)</f>
        <v>1823.12064351211</v>
      </c>
      <c r="FD680" s="353" t="n">
        <f aca="false">IF('Inputs Q LTM'!FD680="","",'Inputs Q LTM'!FD680)</f>
        <v>1649.49010603476</v>
      </c>
      <c r="FE680" s="353" t="n">
        <f aca="false">IF('Inputs Q LTM'!FE680="","",'Inputs Q LTM'!FE680)</f>
        <v>1649.49010603476</v>
      </c>
      <c r="FF680" s="353" t="n">
        <f aca="false">IF('Inputs Q LTM'!FF680="","",'Inputs Q LTM'!FF680)</f>
        <v>1850.46745316479</v>
      </c>
      <c r="FG680" s="353" t="n">
        <f aca="false">IF('Inputs Q LTM'!FG680="","",'Inputs Q LTM'!FG680)</f>
        <v>1850.46745316479</v>
      </c>
      <c r="FH680" s="353" t="n">
        <f aca="false">IF('Inputs Q LTM'!FH680="","",'Inputs Q LTM'!FH680)</f>
        <v>1674.23245762528</v>
      </c>
      <c r="FI680" s="353" t="n">
        <f aca="false">IF('Inputs Q LTM'!FI680="","",'Inputs Q LTM'!FI680)</f>
        <v>1674.23245762528</v>
      </c>
      <c r="FJ680" s="353" t="n">
        <f aca="false">IF('Inputs Q LTM'!FJ680="","",'Inputs Q LTM'!FJ680)</f>
        <v>1878.22446496226</v>
      </c>
      <c r="FK680" s="353" t="n">
        <f aca="false">IF('Inputs Q LTM'!FK680="","",'Inputs Q LTM'!FK680)</f>
        <v>1878.22446496226</v>
      </c>
      <c r="FL680" s="353" t="n">
        <f aca="false">IF('Inputs Q LTM'!FL680="","",'Inputs Q LTM'!FL680)</f>
        <v>1699.34594448966</v>
      </c>
      <c r="FM680" s="353" t="n">
        <f aca="false">IF('Inputs Q LTM'!FM680="","",'Inputs Q LTM'!FM680)</f>
        <v>1699.34594448966</v>
      </c>
      <c r="FN680" s="353" t="n">
        <f aca="false">IF('Inputs Q LTM'!FN680="","",'Inputs Q LTM'!FN680)</f>
        <v>1906.39783193669</v>
      </c>
      <c r="FO680" s="353" t="n">
        <f aca="false">IF('Inputs Q LTM'!FO680="","",'Inputs Q LTM'!FO680)</f>
        <v>1906.39783193669</v>
      </c>
      <c r="FP680" s="353" t="n">
        <f aca="false">IF('Inputs Q LTM'!FP680="","",'Inputs Q LTM'!FP680)</f>
        <v>1724.83613365701</v>
      </c>
      <c r="FQ680" s="353" t="n">
        <f aca="false">IF('Inputs Q LTM'!FQ680="","",'Inputs Q LTM'!FQ680)</f>
        <v>1724.83613365701</v>
      </c>
      <c r="FR680" s="353" t="n">
        <f aca="false">IF('Inputs Q LTM'!FR680="","",'Inputs Q LTM'!FR680)</f>
        <v>1934.99379941574</v>
      </c>
      <c r="FS680" s="353" t="n">
        <f aca="false">IF('Inputs Q LTM'!FS680="","",'Inputs Q LTM'!FS680)</f>
        <v>1934.99379941574</v>
      </c>
      <c r="FT680" s="353" t="n">
        <f aca="false">IF('Inputs Q LTM'!FT680="","",'Inputs Q LTM'!FT680)</f>
        <v>1750.70867566186</v>
      </c>
      <c r="FU680" s="353" t="n">
        <f aca="false">IF('Inputs Q LTM'!FU680="","",'Inputs Q LTM'!FU680)</f>
        <v>1750.70867566186</v>
      </c>
      <c r="FV680" s="353" t="n">
        <f aca="false">IF('Inputs Q LTM'!FV680="","",'Inputs Q LTM'!FV680)</f>
        <v>1964.01870640698</v>
      </c>
      <c r="FW680" s="353" t="n">
        <f aca="false">IF('Inputs Q LTM'!FW680="","",'Inputs Q LTM'!FW680)</f>
        <v>1964.01870640698</v>
      </c>
      <c r="FX680" s="353" t="n">
        <f aca="false">IF('Inputs Q LTM'!FX680="","",'Inputs Q LTM'!FX680)</f>
        <v>1776.96930579679</v>
      </c>
      <c r="FY680" s="353" t="n">
        <f aca="false">IF('Inputs Q LTM'!FY680="","",'Inputs Q LTM'!FY680)</f>
        <v>1776.96930579679</v>
      </c>
      <c r="FZ680" s="353" t="n">
        <f aca="false">IF('Inputs Q LTM'!FZ680="","",'Inputs Q LTM'!FZ680)</f>
        <v>1993.47898700308</v>
      </c>
      <c r="GA680" s="353" t="n">
        <f aca="false">IF('Inputs Q LTM'!GA680="","",'Inputs Q LTM'!GA680)</f>
        <v>1993.47898700308</v>
      </c>
      <c r="GB680" s="353" t="n">
        <f aca="false">IF('Inputs Q LTM'!GB680="","",'Inputs Q LTM'!GB680)</f>
        <v>1803.62384538374</v>
      </c>
      <c r="GC680" s="353" t="n">
        <f aca="false">IF('Inputs Q LTM'!GC680="","",'Inputs Q LTM'!GC680)</f>
        <v>1803.62384538374</v>
      </c>
      <c r="GD680" s="353" t="n">
        <f aca="false">IF('Inputs Q LTM'!GD680="","",'Inputs Q LTM'!GD680)</f>
        <v>2023.38117180813</v>
      </c>
      <c r="GE680" s="353" t="n">
        <f aca="false">IF('Inputs Q LTM'!GE680="","",'Inputs Q LTM'!GE680)</f>
        <v>2023.38117180813</v>
      </c>
      <c r="GF680" s="353" t="n">
        <f aca="false">IF('Inputs Q LTM'!GF680="","",'Inputs Q LTM'!GF680)</f>
        <v>1830.6782030645</v>
      </c>
      <c r="GG680" s="353" t="n">
        <f aca="false">IF('Inputs Q LTM'!GG680="","",'Inputs Q LTM'!GG680)</f>
        <v>1830.6782030645</v>
      </c>
      <c r="GH680" s="353" t="n">
        <f aca="false">IF('Inputs Q LTM'!GH680="","",'Inputs Q LTM'!GH680)</f>
        <v>1934.2560487642</v>
      </c>
      <c r="GI680" s="353" t="n">
        <f aca="false">IF('Inputs Q LTM'!GI680="","",'Inputs Q LTM'!GI680)</f>
        <v>1941.48241009209</v>
      </c>
      <c r="GJ680" s="353" t="n">
        <f aca="false">IF('Inputs Q LTM'!GJ680="","",'Inputs Q LTM'!GJ680)</f>
        <v>1948.70877141997</v>
      </c>
      <c r="GK680" s="353" t="n">
        <f aca="false">IF('Inputs Q LTM'!GK680="","",'Inputs Q LTM'!GK680)</f>
        <v>1955.93513274786</v>
      </c>
      <c r="GL680" s="353" t="n">
        <f aca="false">IF('Inputs Q LTM'!GL680="","",'Inputs Q LTM'!GL680)</f>
        <v>1963.26988949566</v>
      </c>
      <c r="GM680" s="353" t="n">
        <f aca="false">IF('Inputs Q LTM'!GM680="","",'Inputs Q LTM'!GM680)</f>
        <v>1970.60464624347</v>
      </c>
      <c r="GN680" s="353" t="n">
        <f aca="false">IF('Inputs Q LTM'!GN680="","",'Inputs Q LTM'!GN680)</f>
        <v>1977.93940299127</v>
      </c>
      <c r="GO680" s="353" t="n">
        <f aca="false">IF('Inputs Q LTM'!GO680="","",'Inputs Q LTM'!GO680)</f>
        <v>1985.27415973908</v>
      </c>
      <c r="GP680" s="353" t="n">
        <f aca="false">IF('Inputs Q LTM'!GP680="","",'Inputs Q LTM'!GP680)</f>
        <v>1992.7189378381</v>
      </c>
      <c r="GQ680" s="353" t="n">
        <f aca="false">IF('Inputs Q LTM'!GQ680="","",'Inputs Q LTM'!GQ680)</f>
        <v>2000.16371593712</v>
      </c>
      <c r="GR680" s="353" t="n">
        <f aca="false">IF('Inputs Q LTM'!GR680="","",'Inputs Q LTM'!GR680)</f>
        <v>2007.60849403614</v>
      </c>
      <c r="GS680" s="353" t="n">
        <f aca="false">IF('Inputs Q LTM'!GS680="","",'Inputs Q LTM'!GS680)</f>
        <v>2015.05327213516</v>
      </c>
      <c r="GT680" s="353" t="n">
        <f aca="false">IF('Inputs Q LTM'!GT680="","",'Inputs Q LTM'!GT680)</f>
        <v>2022.60972190567</v>
      </c>
      <c r="GU680" s="353" t="n">
        <f aca="false">IF('Inputs Q LTM'!GU680="","",'Inputs Q LTM'!GU680)</f>
        <v>2030.16617167618</v>
      </c>
      <c r="GV680" s="353" t="n">
        <f aca="false">IF('Inputs Q LTM'!GV680="","",'Inputs Q LTM'!GV680)</f>
        <v>2037.72262144668</v>
      </c>
      <c r="GW680" s="353" t="n">
        <f aca="false">IF('Inputs Q LTM'!GW680="","",'Inputs Q LTM'!GW680)</f>
        <v>2045.27907121719</v>
      </c>
      <c r="GX680" s="353" t="n">
        <f aca="false">IF('Inputs Q LTM'!GX680="","",'Inputs Q LTM'!GX680)</f>
        <v>2052.94886773425</v>
      </c>
      <c r="GY680" s="353" t="n">
        <f aca="false">IF('Inputs Q LTM'!GY680="","",'Inputs Q LTM'!GY680)</f>
        <v>2060.61866425132</v>
      </c>
      <c r="GZ680" s="353" t="n">
        <f aca="false">IF('Inputs Q LTM'!GZ680="","",'Inputs Q LTM'!GZ680)</f>
        <v>2068.28846076838</v>
      </c>
      <c r="HA680" s="353" t="n">
        <f aca="false">IF('Inputs Q LTM'!HA680="","",'Inputs Q LTM'!HA680)</f>
        <v>2075.95825728545</v>
      </c>
    </row>
    <row r="681" customFormat="false" ht="15" hidden="false" customHeight="false" outlineLevel="0" collapsed="false">
      <c r="A681" s="48" t="s">
        <v>99</v>
      </c>
      <c r="B681" s="201" t="s">
        <v>184</v>
      </c>
      <c r="C681" s="201"/>
      <c r="D681" s="201" t="s">
        <v>101</v>
      </c>
      <c r="E681" s="246"/>
      <c r="F681" s="19" t="s">
        <v>599</v>
      </c>
      <c r="G681" s="52" t="s">
        <v>186</v>
      </c>
      <c r="H681" s="246"/>
      <c r="I681" s="246"/>
      <c r="BV681" s="353"/>
      <c r="BW681" s="353"/>
      <c r="BX681" s="353"/>
      <c r="BY681" s="353"/>
      <c r="BZ681" s="353"/>
      <c r="CA681" s="353"/>
      <c r="CB681" s="353"/>
      <c r="CC681" s="353"/>
      <c r="CD681" s="353" t="n">
        <f aca="false">IF('Inputs Q LTM'!CD681="","",'Inputs Q LTM'!CD681)</f>
        <v>44.780303030303</v>
      </c>
      <c r="CE681" s="353" t="n">
        <f aca="false">IF('Inputs Q LTM'!CE681="","",'Inputs Q LTM'!CE681)</f>
        <v>46.1666666666667</v>
      </c>
      <c r="CF681" s="353" t="n">
        <f aca="false">IF('Inputs Q LTM'!CF681="","",'Inputs Q LTM'!CF681)</f>
        <v>46.7272727272727</v>
      </c>
      <c r="CG681" s="353" t="n">
        <f aca="false">IF('Inputs Q LTM'!CG681="","",'Inputs Q LTM'!CG681)</f>
        <v>48.5949494949495</v>
      </c>
      <c r="CH681" s="353" t="n">
        <f aca="false">IF('Inputs Q LTM'!CH681="","",'Inputs Q LTM'!CH681)</f>
        <v>49.0555555555556</v>
      </c>
      <c r="CI681" s="353" t="n">
        <f aca="false">IF('Inputs Q LTM'!CI681="","",'Inputs Q LTM'!CI681)</f>
        <v>52.3181818181818</v>
      </c>
      <c r="CJ681" s="353" t="n">
        <f aca="false">IF('Inputs Q LTM'!CJ681="","",'Inputs Q LTM'!CJ681)</f>
        <v>59.7878787878788</v>
      </c>
      <c r="CK681" s="353" t="n">
        <f aca="false">IF('Inputs Q LTM'!CK681="","",'Inputs Q LTM'!CK681)</f>
        <v>71.9141414141414</v>
      </c>
      <c r="CL681" s="353" t="n">
        <f aca="false">IF('Inputs Q LTM'!CL681="","",'Inputs Q LTM'!CL681)</f>
        <v>85.5050505050505</v>
      </c>
      <c r="CM681" s="353" t="n">
        <f aca="false">IF('Inputs Q LTM'!CM681="","",'Inputs Q LTM'!CM681)</f>
        <v>98.1924242424243</v>
      </c>
      <c r="CN681" s="353" t="n">
        <f aca="false">IF('Inputs Q LTM'!CN681="","",'Inputs Q LTM'!CN681)</f>
        <v>90.1356060606061</v>
      </c>
      <c r="CO681" s="353" t="n">
        <f aca="false">IF('Inputs Q LTM'!CO681="","",'Inputs Q LTM'!CO681)</f>
        <v>105.890909090909</v>
      </c>
      <c r="CP681" s="353" t="n">
        <f aca="false">IF('Inputs Q LTM'!CP681="","",'Inputs Q LTM'!CP681)</f>
        <v>115.631313131313</v>
      </c>
      <c r="CQ681" s="353" t="n">
        <f aca="false">IF('Inputs Q LTM'!CQ681="","",'Inputs Q LTM'!CQ681)</f>
        <v>101.878787878788</v>
      </c>
      <c r="CR681" s="353" t="n">
        <f aca="false">IF('Inputs Q LTM'!CR681="","",'Inputs Q LTM'!CR681)</f>
        <v>66.3439393939394</v>
      </c>
      <c r="CS681" s="353" t="n">
        <f aca="false">IF('Inputs Q LTM'!CS681="","",'Inputs Q LTM'!CS681)</f>
        <v>63.709595959596</v>
      </c>
      <c r="CT681" s="353" t="n">
        <f aca="false">IF('Inputs Q LTM'!CT681="","",'Inputs Q LTM'!CT681)</f>
        <v>65.8742424242424</v>
      </c>
      <c r="CU681" s="353" t="n">
        <f aca="false">IF('Inputs Q LTM'!CU681="","",'Inputs Q LTM'!CU681)</f>
        <v>59.9128787878788</v>
      </c>
      <c r="CV681" s="353" t="n">
        <f aca="false">IF('Inputs Q LTM'!CV681="","",'Inputs Q LTM'!CV681)</f>
        <v>74.8787878787879</v>
      </c>
      <c r="CW681" s="353" t="n">
        <f aca="false">IF('Inputs Q LTM'!CW681="","",'Inputs Q LTM'!CW681)</f>
        <v>64.6363636363636</v>
      </c>
      <c r="CX681" s="353" t="n">
        <f aca="false">IF('Inputs Q LTM'!CX681="","",'Inputs Q LTM'!CX681)</f>
        <v>59.3181818181818</v>
      </c>
      <c r="CY681" s="353" t="n">
        <f aca="false">IF('Inputs Q LTM'!CY681="","",'Inputs Q LTM'!CY681)</f>
        <v>64.969696969697</v>
      </c>
      <c r="CZ681" s="353" t="n">
        <f aca="false">IF('Inputs Q LTM'!CZ681="","",'Inputs Q LTM'!CZ681)</f>
        <v>67.1363636363636</v>
      </c>
      <c r="DA681" s="353" t="n">
        <f aca="false">IF('Inputs Q LTM'!DA681="","",'Inputs Q LTM'!DA681)</f>
        <v>82.5484848484849</v>
      </c>
      <c r="DB681" s="353" t="n">
        <f aca="false">IF('Inputs Q LTM'!DB681="","",'Inputs Q LTM'!DB681)</f>
        <v>78.3712121212121</v>
      </c>
      <c r="DC681" s="353" t="n">
        <f aca="false">IF('Inputs Q LTM'!DC681="","",'Inputs Q LTM'!DC681)</f>
        <v>73.4015151515151</v>
      </c>
      <c r="DD681" s="353" t="n">
        <f aca="false">IF('Inputs Q LTM'!DD681="","",'Inputs Q LTM'!DD681)</f>
        <v>76.219696969697</v>
      </c>
      <c r="DE681" s="353" t="n">
        <f aca="false">IF('Inputs Q LTM'!DE681="","",'Inputs Q LTM'!DE681)</f>
        <v>75.9469696969697</v>
      </c>
      <c r="DF681" s="353" t="n">
        <f aca="false">IF('Inputs Q LTM'!DF681="","",'Inputs Q LTM'!DF681)</f>
        <v>73.7550505050505</v>
      </c>
      <c r="DG681" s="353" t="n">
        <f aca="false">IF('Inputs Q LTM'!DG681="","",'Inputs Q LTM'!DG681)</f>
        <v>76.2121212121212</v>
      </c>
      <c r="DH681" s="353" t="n">
        <f aca="false">IF('Inputs Q LTM'!DH681="","",'Inputs Q LTM'!DH681)</f>
        <v>85.4581594469749</v>
      </c>
      <c r="DI681" s="353" t="n">
        <f aca="false">IF('Inputs Q LTM'!DI681="","",'Inputs Q LTM'!DI681)</f>
        <v>83.2474202032454</v>
      </c>
      <c r="DJ681" s="353" t="n">
        <f aca="false">IF('Inputs Q LTM'!DJ681="","",'Inputs Q LTM'!DJ681)</f>
        <v>94.9242734476193</v>
      </c>
      <c r="DK681" s="353" t="n">
        <f aca="false">IF('Inputs Q LTM'!DK681="","",'Inputs Q LTM'!DK681)</f>
        <v>99.027738329878</v>
      </c>
      <c r="DL681" s="353" t="n">
        <f aca="false">IF('Inputs Q LTM'!DL681="","",'Inputs Q LTM'!DL681)</f>
        <v>97.9816568157917</v>
      </c>
      <c r="DM681" s="353" t="n">
        <f aca="false">IF('Inputs Q LTM'!DM681="","",'Inputs Q LTM'!DM681)</f>
        <v>96.919027031495</v>
      </c>
      <c r="DN681" s="353" t="n">
        <f aca="false">IF('Inputs Q LTM'!DN681="","",'Inputs Q LTM'!DN681)</f>
        <v>97.0485344656031</v>
      </c>
      <c r="DO681" s="353" t="n">
        <f aca="false">IF('Inputs Q LTM'!DO681="","",'Inputs Q LTM'!DO681)</f>
        <v>107.264169672509</v>
      </c>
      <c r="DP681" s="353" t="n">
        <f aca="false">IF('Inputs Q LTM'!DP681="","",'Inputs Q LTM'!DP681)</f>
        <v>112.371987275961</v>
      </c>
      <c r="DQ681" s="353" t="n">
        <f aca="false">IF('Inputs Q LTM'!DQ681="","",'Inputs Q LTM'!DQ681)</f>
        <v>91.9407168621503</v>
      </c>
      <c r="DR681" s="353" t="n">
        <f aca="false">IF('Inputs Q LTM'!DR681="","",'Inputs Q LTM'!DR681)</f>
        <v>101.693835808365</v>
      </c>
      <c r="DS681" s="353" t="n">
        <f aca="false">IF('Inputs Q LTM'!DS681="","",'Inputs Q LTM'!DS681)</f>
        <v>112.398450103982</v>
      </c>
      <c r="DT681" s="353" t="n">
        <f aca="false">IF('Inputs Q LTM'!DT681="","",'Inputs Q LTM'!DT681)</f>
        <v>117.750757251791</v>
      </c>
      <c r="DU681" s="353" t="n">
        <f aca="false">IF('Inputs Q LTM'!DU681="","",'Inputs Q LTM'!DU681)</f>
        <v>96.3415286605562</v>
      </c>
      <c r="DV681" s="353" t="n">
        <f aca="false">IF('Inputs Q LTM'!DV681="","",'Inputs Q LTM'!DV681)</f>
        <v>107.462828825745</v>
      </c>
      <c r="DW681" s="353" t="n">
        <f aca="false">IF('Inputs Q LTM'!DW681="","",'Inputs Q LTM'!DW681)</f>
        <v>118.774705544245</v>
      </c>
      <c r="DX681" s="353" t="n">
        <f aca="false">IF('Inputs Q LTM'!DX681="","",'Inputs Q LTM'!DX681)</f>
        <v>124.430643903494</v>
      </c>
      <c r="DY681" s="353" t="n">
        <f aca="false">IF('Inputs Q LTM'!DY681="","",'Inputs Q LTM'!DY681)</f>
        <v>101.806890466495</v>
      </c>
      <c r="DZ681" s="353" t="n">
        <f aca="false">IF('Inputs Q LTM'!DZ681="","",'Inputs Q LTM'!DZ681)</f>
        <v>111.445812540181</v>
      </c>
      <c r="EA681" s="353" t="n">
        <f aca="false">IF('Inputs Q LTM'!EA681="","",'Inputs Q LTM'!EA681)</f>
        <v>123.176950702306</v>
      </c>
      <c r="EB681" s="353" t="n">
        <f aca="false">IF('Inputs Q LTM'!EB681="","",'Inputs Q LTM'!EB681)</f>
        <v>129.042519783368</v>
      </c>
      <c r="EC681" s="353" t="n">
        <f aca="false">IF('Inputs Q LTM'!EC681="","",'Inputs Q LTM'!EC681)</f>
        <v>105.580243459119</v>
      </c>
      <c r="ED681" s="353" t="n">
        <f aca="false">IF('Inputs Q LTM'!ED681="","",'Inputs Q LTM'!ED681)</f>
        <v>115.519779620228</v>
      </c>
      <c r="EE681" s="353" t="n">
        <f aca="false">IF('Inputs Q LTM'!EE681="","",'Inputs Q LTM'!EE681)</f>
        <v>127.679756422358</v>
      </c>
      <c r="EF681" s="353" t="n">
        <f aca="false">IF('Inputs Q LTM'!EF681="","",'Inputs Q LTM'!EF681)</f>
        <v>133.759744823422</v>
      </c>
      <c r="EG681" s="353" t="n">
        <f aca="false">IF('Inputs Q LTM'!EG681="","",'Inputs Q LTM'!EG681)</f>
        <v>109.439791219164</v>
      </c>
      <c r="EH681" s="353" t="n">
        <f aca="false">IF('Inputs Q LTM'!EH681="","",'Inputs Q LTM'!EH681)</f>
        <v>119.719515610877</v>
      </c>
      <c r="EI681" s="353" t="n">
        <f aca="false">IF('Inputs Q LTM'!EI681="","",'Inputs Q LTM'!EI681)</f>
        <v>132.321569885706</v>
      </c>
      <c r="EJ681" s="353" t="n">
        <f aca="false">IF('Inputs Q LTM'!EJ681="","",'Inputs Q LTM'!EJ681)</f>
        <v>138.62259702312</v>
      </c>
      <c r="EK681" s="353" t="n">
        <f aca="false">IF('Inputs Q LTM'!EK681="","",'Inputs Q LTM'!EK681)</f>
        <v>113.418488473462</v>
      </c>
      <c r="EL681" s="353" t="n">
        <f aca="false">IF('Inputs Q LTM'!EL681="","",'Inputs Q LTM'!EL681)</f>
        <v>124.083566085006</v>
      </c>
      <c r="EM681" s="353" t="n">
        <f aca="false">IF('Inputs Q LTM'!EM681="","",'Inputs Q LTM'!EM681)</f>
        <v>137.144994093954</v>
      </c>
      <c r="EN681" s="353" t="n">
        <f aca="false">IF('Inputs Q LTM'!EN681="","",'Inputs Q LTM'!EN681)</f>
        <v>143.675708098428</v>
      </c>
      <c r="EO681" s="353" t="n">
        <f aca="false">IF('Inputs Q LTM'!EO681="","",'Inputs Q LTM'!EO681)</f>
        <v>117.552852080532</v>
      </c>
      <c r="EP681" s="353" t="n">
        <f aca="false">IF('Inputs Q LTM'!EP681="","",'Inputs Q LTM'!EP681)</f>
        <v>131.107675060191</v>
      </c>
      <c r="EQ681" s="353" t="n">
        <f aca="false">IF('Inputs Q LTM'!EQ681="","",'Inputs Q LTM'!EQ681)</f>
        <v>144.908482961263</v>
      </c>
      <c r="ER681" s="353" t="n">
        <f aca="false">IF('Inputs Q LTM'!ER681="","",'Inputs Q LTM'!ER681)</f>
        <v>151.8088869118</v>
      </c>
      <c r="ES681" s="353" t="n">
        <f aca="false">IF('Inputs Q LTM'!ES681="","",'Inputs Q LTM'!ES681)</f>
        <v>124.207271109654</v>
      </c>
      <c r="ET681" s="353" t="n">
        <f aca="false">IF('Inputs Q LTM'!ET681="","",'Inputs Q LTM'!ET681)</f>
        <v>135.735775989815</v>
      </c>
      <c r="EU681" s="353" t="n">
        <f aca="false">IF('Inputs Q LTM'!EU681="","",'Inputs Q LTM'!EU681)</f>
        <v>150.023752409796</v>
      </c>
      <c r="EV681" s="353" t="n">
        <f aca="false">IF('Inputs Q LTM'!EV681="","",'Inputs Q LTM'!EV681)</f>
        <v>157.167740619786</v>
      </c>
      <c r="EW681" s="353" t="n">
        <f aca="false">IF('Inputs Q LTM'!EW681="","",'Inputs Q LTM'!EW681)</f>
        <v>128.591787779825</v>
      </c>
      <c r="EX681" s="353" t="n">
        <f aca="false">IF('Inputs Q LTM'!EX681="","",'Inputs Q LTM'!EX681)</f>
        <v>140.527248882256</v>
      </c>
      <c r="EY681" s="353" t="n">
        <f aca="false">IF('Inputs Q LTM'!EY681="","",'Inputs Q LTM'!EY681)</f>
        <v>155.319590869862</v>
      </c>
      <c r="EZ681" s="353" t="n">
        <f aca="false">IF('Inputs Q LTM'!EZ681="","",'Inputs Q LTM'!EZ681)</f>
        <v>162.715761863665</v>
      </c>
      <c r="FA681" s="353" t="n">
        <f aca="false">IF('Inputs Q LTM'!FA681="","",'Inputs Q LTM'!FA681)</f>
        <v>133.131077888453</v>
      </c>
      <c r="FB681" s="353" t="n">
        <f aca="false">IF('Inputs Q LTM'!FB681="","",'Inputs Q LTM'!FB681)</f>
        <v>145.487860767799</v>
      </c>
      <c r="FC681" s="353" t="n">
        <f aca="false">IF('Inputs Q LTM'!FC681="","",'Inputs Q LTM'!FC681)</f>
        <v>160.802372427568</v>
      </c>
      <c r="FD681" s="353" t="n">
        <f aca="false">IF('Inputs Q LTM'!FD681="","",'Inputs Q LTM'!FD681)</f>
        <v>168.459628257452</v>
      </c>
      <c r="FE681" s="353" t="n">
        <f aca="false">IF('Inputs Q LTM'!FE681="","",'Inputs Q LTM'!FE681)</f>
        <v>137.830604937915</v>
      </c>
      <c r="FF681" s="353" t="n">
        <f aca="false">IF('Inputs Q LTM'!FF681="","",'Inputs Q LTM'!FF681)</f>
        <v>150.623582252903</v>
      </c>
      <c r="FG681" s="353" t="n">
        <f aca="false">IF('Inputs Q LTM'!FG681="","",'Inputs Q LTM'!FG681)</f>
        <v>166.478696174261</v>
      </c>
      <c r="FH681" s="353" t="n">
        <f aca="false">IF('Inputs Q LTM'!FH681="","",'Inputs Q LTM'!FH681)</f>
        <v>174.40625313494</v>
      </c>
      <c r="FI681" s="353" t="n">
        <f aca="false">IF('Inputs Q LTM'!FI681="","",'Inputs Q LTM'!FI681)</f>
        <v>142.696025292224</v>
      </c>
      <c r="FJ681" s="353" t="n">
        <f aca="false">IF('Inputs Q LTM'!FJ681="","",'Inputs Q LTM'!FJ681)</f>
        <v>155.94059470643</v>
      </c>
      <c r="FK681" s="353" t="n">
        <f aca="false">IF('Inputs Q LTM'!FK681="","",'Inputs Q LTM'!FK681)</f>
        <v>172.355394149212</v>
      </c>
      <c r="FL681" s="353" t="n">
        <f aca="false">IF('Inputs Q LTM'!FL681="","",'Inputs Q LTM'!FL681)</f>
        <v>180.562793870603</v>
      </c>
      <c r="FM681" s="353" t="n">
        <f aca="false">IF('Inputs Q LTM'!FM681="","",'Inputs Q LTM'!FM681)</f>
        <v>147.733194985039</v>
      </c>
      <c r="FN681" s="353" t="n">
        <f aca="false">IF('Inputs Q LTM'!FN681="","",'Inputs Q LTM'!FN681)</f>
        <v>161.445297699567</v>
      </c>
      <c r="FO681" s="353" t="n">
        <f aca="false">IF('Inputs Q LTM'!FO681="","",'Inputs Q LTM'!FO681)</f>
        <v>178.439539562679</v>
      </c>
      <c r="FP681" s="353" t="n">
        <f aca="false">IF('Inputs Q LTM'!FP681="","",'Inputs Q LTM'!FP681)</f>
        <v>186.936660494236</v>
      </c>
      <c r="FQ681" s="353" t="n">
        <f aca="false">IF('Inputs Q LTM'!FQ681="","",'Inputs Q LTM'!FQ681)</f>
        <v>152.948176768011</v>
      </c>
      <c r="FR681" s="353" t="n">
        <f aca="false">IF('Inputs Q LTM'!FR681="","",'Inputs Q LTM'!FR681)</f>
        <v>167.144316708362</v>
      </c>
      <c r="FS681" s="353" t="n">
        <f aca="false">IF('Inputs Q LTM'!FS681="","",'Inputs Q LTM'!FS681)</f>
        <v>184.738455309242</v>
      </c>
      <c r="FT681" s="353" t="n">
        <f aca="false">IF('Inputs Q LTM'!FT681="","",'Inputs Q LTM'!FT681)</f>
        <v>193.535524609682</v>
      </c>
      <c r="FU681" s="353" t="n">
        <f aca="false">IF('Inputs Q LTM'!FU681="","",'Inputs Q LTM'!FU681)</f>
        <v>158.347247407922</v>
      </c>
      <c r="FV681" s="353" t="n">
        <f aca="false">IF('Inputs Q LTM'!FV681="","",'Inputs Q LTM'!FV681)</f>
        <v>173.044511088167</v>
      </c>
      <c r="FW681" s="353" t="n">
        <f aca="false">IF('Inputs Q LTM'!FW681="","",'Inputs Q LTM'!FW681)</f>
        <v>191.259722781658</v>
      </c>
      <c r="FX681" s="353" t="n">
        <f aca="false">IF('Inputs Q LTM'!FX681="","",'Inputs Q LTM'!FX681)</f>
        <v>200.367328628404</v>
      </c>
      <c r="FY681" s="353" t="n">
        <f aca="false">IF('Inputs Q LTM'!FY681="","",'Inputs Q LTM'!FY681)</f>
        <v>163.936905241421</v>
      </c>
      <c r="FZ681" s="353" t="n">
        <f aca="false">IF('Inputs Q LTM'!FZ681="","",'Inputs Q LTM'!FZ681)</f>
        <v>179.152982329579</v>
      </c>
      <c r="GA681" s="353" t="n">
        <f aca="false">IF('Inputs Q LTM'!GA681="","",'Inputs Q LTM'!GA681)</f>
        <v>198.011190995851</v>
      </c>
      <c r="GB681" s="353" t="n">
        <f aca="false">IF('Inputs Q LTM'!GB681="","",'Inputs Q LTM'!GB681)</f>
        <v>207.440295328986</v>
      </c>
      <c r="GC681" s="353" t="n">
        <f aca="false">IF('Inputs Q LTM'!GC681="","",'Inputs Q LTM'!GC681)</f>
        <v>169.723877996443</v>
      </c>
      <c r="GD681" s="353" t="n">
        <f aca="false">IF('Inputs Q LTM'!GD681="","",'Inputs Q LTM'!GD681)</f>
        <v>185.477082605813</v>
      </c>
      <c r="GE681" s="353" t="n">
        <f aca="false">IF('Inputs Q LTM'!GE681="","",'Inputs Q LTM'!GE681)</f>
        <v>205.000986038004</v>
      </c>
      <c r="GF681" s="353" t="n">
        <f aca="false">IF('Inputs Q LTM'!GF681="","",'Inputs Q LTM'!GF681)</f>
        <v>214.7629377541</v>
      </c>
      <c r="GG681" s="353" t="n">
        <f aca="false">IF('Inputs Q LTM'!GG681="","",'Inputs Q LTM'!GG681)</f>
        <v>175.715130889718</v>
      </c>
      <c r="GH681" s="353" t="n">
        <f aca="false">IF('Inputs Q LTM'!GH681="","",'Inputs Q LTM'!GH681)</f>
        <v>196.9620187998</v>
      </c>
      <c r="GI681" s="353" t="n">
        <f aca="false">IF('Inputs Q LTM'!GI681="","",'Inputs Q LTM'!GI681)</f>
        <v>198.68500327769</v>
      </c>
      <c r="GJ681" s="353" t="n">
        <f aca="false">IF('Inputs Q LTM'!GJ681="","",'Inputs Q LTM'!GJ681)</f>
        <v>200.407987755581</v>
      </c>
      <c r="GK681" s="353" t="n">
        <f aca="false">IF('Inputs Q LTM'!GK681="","",'Inputs Q LTM'!GK681)</f>
        <v>202.130972233472</v>
      </c>
      <c r="GL681" s="353" t="n">
        <f aca="false">IF('Inputs Q LTM'!GL681="","",'Inputs Q LTM'!GL681)</f>
        <v>203.914778063433</v>
      </c>
      <c r="GM681" s="353" t="n">
        <f aca="false">IF('Inputs Q LTM'!GM681="","",'Inputs Q LTM'!GM681)</f>
        <v>205.698583893393</v>
      </c>
      <c r="GN681" s="353" t="n">
        <f aca="false">IF('Inputs Q LTM'!GN681="","",'Inputs Q LTM'!GN681)</f>
        <v>207.482389723353</v>
      </c>
      <c r="GO681" s="353" t="n">
        <f aca="false">IF('Inputs Q LTM'!GO681="","",'Inputs Q LTM'!GO681)</f>
        <v>209.266195553314</v>
      </c>
      <c r="GP681" s="353" t="n">
        <f aca="false">IF('Inputs Q LTM'!GP681="","",'Inputs Q LTM'!GP681)</f>
        <v>211.112969729072</v>
      </c>
      <c r="GQ681" s="353" t="n">
        <f aca="false">IF('Inputs Q LTM'!GQ681="","",'Inputs Q LTM'!GQ681)</f>
        <v>212.95974390483</v>
      </c>
      <c r="GR681" s="353" t="n">
        <f aca="false">IF('Inputs Q LTM'!GR681="","",'Inputs Q LTM'!GR681)</f>
        <v>214.806518080588</v>
      </c>
      <c r="GS681" s="353" t="n">
        <f aca="false">IF('Inputs Q LTM'!GS681="","",'Inputs Q LTM'!GS681)</f>
        <v>216.653292256346</v>
      </c>
      <c r="GT681" s="353" t="n">
        <f aca="false">IF('Inputs Q LTM'!GT681="","",'Inputs Q LTM'!GT681)</f>
        <v>218.565257560508</v>
      </c>
      <c r="GU681" s="353" t="n">
        <f aca="false">IF('Inputs Q LTM'!GU681="","",'Inputs Q LTM'!GU681)</f>
        <v>220.47722286467</v>
      </c>
      <c r="GV681" s="353" t="n">
        <f aca="false">IF('Inputs Q LTM'!GV681="","",'Inputs Q LTM'!GV681)</f>
        <v>222.389188168832</v>
      </c>
      <c r="GW681" s="353" t="n">
        <f aca="false">IF('Inputs Q LTM'!GW681="","",'Inputs Q LTM'!GW681)</f>
        <v>224.301153472995</v>
      </c>
      <c r="GX681" s="353" t="n">
        <f aca="false">IF('Inputs Q LTM'!GX681="","",'Inputs Q LTM'!GX681)</f>
        <v>226.280611152394</v>
      </c>
      <c r="GY681" s="353" t="n">
        <f aca="false">IF('Inputs Q LTM'!GY681="","",'Inputs Q LTM'!GY681)</f>
        <v>228.260068831793</v>
      </c>
      <c r="GZ681" s="353" t="n">
        <f aca="false">IF('Inputs Q LTM'!GZ681="","",'Inputs Q LTM'!GZ681)</f>
        <v>230.239526511192</v>
      </c>
      <c r="HA681" s="353" t="n">
        <f aca="false">IF('Inputs Q LTM'!HA681="","",'Inputs Q LTM'!HA681)</f>
        <v>232.218984190591</v>
      </c>
    </row>
    <row r="682" customFormat="false" ht="15" hidden="false" customHeight="false" outlineLevel="0" collapsed="false">
      <c r="A682" s="48" t="s">
        <v>99</v>
      </c>
      <c r="B682" s="201" t="s">
        <v>184</v>
      </c>
      <c r="C682" s="201"/>
      <c r="D682" s="201" t="s">
        <v>101</v>
      </c>
      <c r="E682" s="246"/>
      <c r="F682" s="19" t="s">
        <v>600</v>
      </c>
      <c r="G682" s="52" t="s">
        <v>186</v>
      </c>
      <c r="H682" s="246"/>
      <c r="I682" s="246"/>
      <c r="BV682" s="353"/>
      <c r="BW682" s="353"/>
      <c r="BX682" s="353"/>
      <c r="BY682" s="353"/>
      <c r="BZ682" s="353"/>
      <c r="CA682" s="353"/>
      <c r="CB682" s="353"/>
      <c r="CC682" s="353"/>
      <c r="CD682" s="353" t="n">
        <f aca="false">IF('Inputs Q LTM'!CD682="","",'Inputs Q LTM'!CD682)</f>
        <v>18.030303030303</v>
      </c>
      <c r="CE682" s="353" t="n">
        <f aca="false">IF('Inputs Q LTM'!CE682="","",'Inputs Q LTM'!CE682)</f>
        <v>16.969696969697</v>
      </c>
      <c r="CF682" s="353" t="n">
        <f aca="false">IF('Inputs Q LTM'!CF682="","",'Inputs Q LTM'!CF682)</f>
        <v>16.1098484848485</v>
      </c>
      <c r="CG682" s="353" t="n">
        <f aca="false">IF('Inputs Q LTM'!CG682="","",'Inputs Q LTM'!CG682)</f>
        <v>15.2525252525253</v>
      </c>
      <c r="CH682" s="353" t="n">
        <f aca="false">IF('Inputs Q LTM'!CH682="","",'Inputs Q LTM'!CH682)</f>
        <v>16.7424242424242</v>
      </c>
      <c r="CI682" s="353" t="n">
        <f aca="false">IF('Inputs Q LTM'!CI682="","",'Inputs Q LTM'!CI682)</f>
        <v>19.9166666666667</v>
      </c>
      <c r="CJ682" s="353" t="n">
        <f aca="false">IF('Inputs Q LTM'!CJ682="","",'Inputs Q LTM'!CJ682)</f>
        <v>17.6565656565657</v>
      </c>
      <c r="CK682" s="353" t="n">
        <f aca="false">IF('Inputs Q LTM'!CK682="","",'Inputs Q LTM'!CK682)</f>
        <v>21.0522222222222</v>
      </c>
      <c r="CL682" s="353" t="n">
        <f aca="false">IF('Inputs Q LTM'!CL682="","",'Inputs Q LTM'!CL682)</f>
        <v>27.7083333333333</v>
      </c>
      <c r="CM682" s="353" t="n">
        <f aca="false">IF('Inputs Q LTM'!CM682="","",'Inputs Q LTM'!CM682)</f>
        <v>29.5113636363636</v>
      </c>
      <c r="CN682" s="353" t="n">
        <f aca="false">IF('Inputs Q LTM'!CN682="","",'Inputs Q LTM'!CN682)</f>
        <v>24.1528787878788</v>
      </c>
      <c r="CO682" s="353" t="n">
        <f aca="false">IF('Inputs Q LTM'!CO682="","",'Inputs Q LTM'!CO682)</f>
        <v>25.4537878787879</v>
      </c>
      <c r="CP682" s="353" t="n">
        <f aca="false">IF('Inputs Q LTM'!CP682="","",'Inputs Q LTM'!CP682)</f>
        <v>26.4887626262626</v>
      </c>
      <c r="CQ682" s="353" t="n">
        <f aca="false">IF('Inputs Q LTM'!CQ682="","",'Inputs Q LTM'!CQ682)</f>
        <v>25.9727272727273</v>
      </c>
      <c r="CR682" s="353" t="n">
        <f aca="false">IF('Inputs Q LTM'!CR682="","",'Inputs Q LTM'!CR682)</f>
        <v>15.5600757575758</v>
      </c>
      <c r="CS682" s="353" t="n">
        <f aca="false">IF('Inputs Q LTM'!CS682="","",'Inputs Q LTM'!CS682)</f>
        <v>14.0093434343434</v>
      </c>
      <c r="CT682" s="353" t="n">
        <f aca="false">IF('Inputs Q LTM'!CT682="","",'Inputs Q LTM'!CT682)</f>
        <v>19.9636363636364</v>
      </c>
      <c r="CU682" s="353" t="n">
        <f aca="false">IF('Inputs Q LTM'!CU682="","",'Inputs Q LTM'!CU682)</f>
        <v>17.9556818181818</v>
      </c>
      <c r="CV682" s="353" t="n">
        <f aca="false">IF('Inputs Q LTM'!CV682="","",'Inputs Q LTM'!CV682)</f>
        <v>20.0818181818182</v>
      </c>
      <c r="CW682" s="353" t="n">
        <f aca="false">IF('Inputs Q LTM'!CW682="","",'Inputs Q LTM'!CW682)</f>
        <v>20.9242424242424</v>
      </c>
      <c r="CX682" s="353" t="n">
        <f aca="false">IF('Inputs Q LTM'!CX682="","",'Inputs Q LTM'!CX682)</f>
        <v>24.1931818181818</v>
      </c>
      <c r="CY682" s="353" t="n">
        <f aca="false">IF('Inputs Q LTM'!CY682="","",'Inputs Q LTM'!CY682)</f>
        <v>26.1893939393939</v>
      </c>
      <c r="CZ682" s="353" t="n">
        <f aca="false">IF('Inputs Q LTM'!CZ682="","",'Inputs Q LTM'!CZ682)</f>
        <v>18.8765151515151</v>
      </c>
      <c r="DA682" s="353" t="n">
        <f aca="false">IF('Inputs Q LTM'!DA682="","",'Inputs Q LTM'!DA682)</f>
        <v>14.9030303030303</v>
      </c>
      <c r="DB682" s="353" t="n">
        <f aca="false">IF('Inputs Q LTM'!DB682="","",'Inputs Q LTM'!DB682)</f>
        <v>20.3131313131313</v>
      </c>
      <c r="DC682" s="353" t="n">
        <f aca="false">IF('Inputs Q LTM'!DC682="","",'Inputs Q LTM'!DC682)</f>
        <v>24.0416666666667</v>
      </c>
      <c r="DD682" s="353" t="n">
        <f aca="false">IF('Inputs Q LTM'!DD682="","",'Inputs Q LTM'!DD682)</f>
        <v>20.3257575757576</v>
      </c>
      <c r="DE682" s="353" t="n">
        <f aca="false">IF('Inputs Q LTM'!DE682="","",'Inputs Q LTM'!DE682)</f>
        <v>15.0984848484849</v>
      </c>
      <c r="DF682" s="353" t="n">
        <f aca="false">IF('Inputs Q LTM'!DF682="","",'Inputs Q LTM'!DF682)</f>
        <v>17.5252525252525</v>
      </c>
      <c r="DG682" s="353" t="n">
        <f aca="false">IF('Inputs Q LTM'!DG682="","",'Inputs Q LTM'!DG682)</f>
        <v>20.9257575757576</v>
      </c>
      <c r="DH682" s="353" t="n">
        <f aca="false">IF('Inputs Q LTM'!DH682="","",'Inputs Q LTM'!DH682)</f>
        <v>15.0306672937336</v>
      </c>
      <c r="DI682" s="353" t="n">
        <f aca="false">IF('Inputs Q LTM'!DI682="","",'Inputs Q LTM'!DI682)</f>
        <v>11.2308932852624</v>
      </c>
      <c r="DJ682" s="353" t="n">
        <f aca="false">IF('Inputs Q LTM'!DJ682="","",'Inputs Q LTM'!DJ682)</f>
        <v>14.4274558247695</v>
      </c>
      <c r="DK682" s="353" t="n">
        <f aca="false">IF('Inputs Q LTM'!DK682="","",'Inputs Q LTM'!DK682)</f>
        <v>19.3237471793188</v>
      </c>
      <c r="DL682" s="353" t="n">
        <f aca="false">IF('Inputs Q LTM'!DL682="","",'Inputs Q LTM'!DL682)</f>
        <v>19.7346384060571</v>
      </c>
      <c r="DM682" s="353" t="n">
        <f aca="false">IF('Inputs Q LTM'!DM682="","",'Inputs Q LTM'!DM682)</f>
        <v>19.3936556241636</v>
      </c>
      <c r="DN682" s="353" t="n">
        <f aca="false">IF('Inputs Q LTM'!DN682="","",'Inputs Q LTM'!DN682)</f>
        <v>19.4958738064956</v>
      </c>
      <c r="DO682" s="353" t="n">
        <f aca="false">IF('Inputs Q LTM'!DO682="","",'Inputs Q LTM'!DO682)</f>
        <v>20.4706674968204</v>
      </c>
      <c r="DP682" s="353" t="n">
        <f aca="false">IF('Inputs Q LTM'!DP682="","",'Inputs Q LTM'!DP682)</f>
        <v>19.4958738064956</v>
      </c>
      <c r="DQ682" s="353" t="n">
        <f aca="false">IF('Inputs Q LTM'!DQ682="","",'Inputs Q LTM'!DQ682)</f>
        <v>18.5210801161708</v>
      </c>
      <c r="DR682" s="353" t="n">
        <f aca="false">IF('Inputs Q LTM'!DR682="","",'Inputs Q LTM'!DR682)</f>
        <v>20.7230476997949</v>
      </c>
      <c r="DS682" s="353" t="n">
        <f aca="false">IF('Inputs Q LTM'!DS682="","",'Inputs Q LTM'!DS682)</f>
        <v>21.7592000847846</v>
      </c>
      <c r="DT682" s="353" t="n">
        <f aca="false">IF('Inputs Q LTM'!DT682="","",'Inputs Q LTM'!DT682)</f>
        <v>20.7230476997949</v>
      </c>
      <c r="DU682" s="353" t="n">
        <f aca="false">IF('Inputs Q LTM'!DU682="","",'Inputs Q LTM'!DU682)</f>
        <v>19.6868953148052</v>
      </c>
      <c r="DV682" s="353" t="n">
        <f aca="false">IF('Inputs Q LTM'!DV682="","",'Inputs Q LTM'!DV682)</f>
        <v>22.0505736610322</v>
      </c>
      <c r="DW682" s="353" t="n">
        <f aca="false">IF('Inputs Q LTM'!DW682="","",'Inputs Q LTM'!DW682)</f>
        <v>23.1531023440838</v>
      </c>
      <c r="DX682" s="353" t="n">
        <f aca="false">IF('Inputs Q LTM'!DX682="","",'Inputs Q LTM'!DX682)</f>
        <v>22.0505736610322</v>
      </c>
      <c r="DY682" s="353" t="n">
        <f aca="false">IF('Inputs Q LTM'!DY682="","",'Inputs Q LTM'!DY682)</f>
        <v>20.9480449779806</v>
      </c>
      <c r="DZ682" s="353" t="n">
        <f aca="false">IF('Inputs Q LTM'!DZ682="","",'Inputs Q LTM'!DZ682)</f>
        <v>23.0410560775682</v>
      </c>
      <c r="EA682" s="353" t="n">
        <f aca="false">IF('Inputs Q LTM'!EA682="","",'Inputs Q LTM'!EA682)</f>
        <v>24.1931088814466</v>
      </c>
      <c r="EB682" s="353" t="n">
        <f aca="false">IF('Inputs Q LTM'!EB682="","",'Inputs Q LTM'!EB682)</f>
        <v>23.0410560775682</v>
      </c>
      <c r="EC682" s="353" t="n">
        <f aca="false">IF('Inputs Q LTM'!EC682="","",'Inputs Q LTM'!EC682)</f>
        <v>21.8890032736898</v>
      </c>
      <c r="ED682" s="353" t="n">
        <f aca="false">IF('Inputs Q LTM'!ED682="","",'Inputs Q LTM'!ED682)</f>
        <v>23.7633792038496</v>
      </c>
      <c r="EE682" s="353" t="n">
        <f aca="false">IF('Inputs Q LTM'!EE682="","",'Inputs Q LTM'!EE682)</f>
        <v>24.9515481640421</v>
      </c>
      <c r="EF682" s="353" t="n">
        <f aca="false">IF('Inputs Q LTM'!EF682="","",'Inputs Q LTM'!EF682)</f>
        <v>23.7633792038496</v>
      </c>
      <c r="EG682" s="353" t="n">
        <f aca="false">IF('Inputs Q LTM'!EG682="","",'Inputs Q LTM'!EG682)</f>
        <v>22.5752102436572</v>
      </c>
      <c r="EH682" s="353" t="n">
        <f aca="false">IF('Inputs Q LTM'!EH682="","",'Inputs Q LTM'!EH682)</f>
        <v>24.693678590643</v>
      </c>
      <c r="EI682" s="353" t="n">
        <f aca="false">IF('Inputs Q LTM'!EI682="","",'Inputs Q LTM'!EI682)</f>
        <v>25.9283625201752</v>
      </c>
      <c r="EJ682" s="353" t="n">
        <f aca="false">IF('Inputs Q LTM'!EJ682="","",'Inputs Q LTM'!EJ682)</f>
        <v>24.693678590643</v>
      </c>
      <c r="EK682" s="353" t="n">
        <f aca="false">IF('Inputs Q LTM'!EK682="","",'Inputs Q LTM'!EK682)</f>
        <v>23.4589946611109</v>
      </c>
      <c r="EL682" s="353" t="n">
        <f aca="false">IF('Inputs Q LTM'!EL682="","",'Inputs Q LTM'!EL682)</f>
        <v>25.5934084435062</v>
      </c>
      <c r="EM682" s="353" t="n">
        <f aca="false">IF('Inputs Q LTM'!EM682="","",'Inputs Q LTM'!EM682)</f>
        <v>26.8730788656815</v>
      </c>
      <c r="EN682" s="353" t="n">
        <f aca="false">IF('Inputs Q LTM'!EN682="","",'Inputs Q LTM'!EN682)</f>
        <v>25.5934084435062</v>
      </c>
      <c r="EO682" s="353" t="n">
        <f aca="false">IF('Inputs Q LTM'!EO682="","",'Inputs Q LTM'!EO682)</f>
        <v>24.3137380213309</v>
      </c>
      <c r="EP682" s="353" t="n">
        <f aca="false">IF('Inputs Q LTM'!EP682="","",'Inputs Q LTM'!EP682)</f>
        <v>26.9072679691066</v>
      </c>
      <c r="EQ682" s="353" t="n">
        <f aca="false">IF('Inputs Q LTM'!EQ682="","",'Inputs Q LTM'!EQ682)</f>
        <v>28.252631367562</v>
      </c>
      <c r="ER682" s="353" t="n">
        <f aca="false">IF('Inputs Q LTM'!ER682="","",'Inputs Q LTM'!ER682)</f>
        <v>26.9072679691066</v>
      </c>
      <c r="ES682" s="353" t="n">
        <f aca="false">IF('Inputs Q LTM'!ES682="","",'Inputs Q LTM'!ES682)</f>
        <v>25.5619045706513</v>
      </c>
      <c r="ET682" s="353" t="n">
        <f aca="false">IF('Inputs Q LTM'!ET682="","",'Inputs Q LTM'!ET682)</f>
        <v>27.9335108453093</v>
      </c>
      <c r="EU682" s="353" t="n">
        <f aca="false">IF('Inputs Q LTM'!EU682="","",'Inputs Q LTM'!EU682)</f>
        <v>29.3301863875748</v>
      </c>
      <c r="EV682" s="353" t="n">
        <f aca="false">IF('Inputs Q LTM'!EV682="","",'Inputs Q LTM'!EV682)</f>
        <v>27.9335108453093</v>
      </c>
      <c r="EW682" s="353" t="n">
        <f aca="false">IF('Inputs Q LTM'!EW682="","",'Inputs Q LTM'!EW682)</f>
        <v>26.5368353030438</v>
      </c>
      <c r="EX682" s="353" t="n">
        <f aca="false">IF('Inputs Q LTM'!EX682="","",'Inputs Q LTM'!EX682)</f>
        <v>28.9988946124477</v>
      </c>
      <c r="EY682" s="353" t="n">
        <f aca="false">IF('Inputs Q LTM'!EY682="","",'Inputs Q LTM'!EY682)</f>
        <v>30.4488393430701</v>
      </c>
      <c r="EZ682" s="353" t="n">
        <f aca="false">IF('Inputs Q LTM'!EZ682="","",'Inputs Q LTM'!EZ682)</f>
        <v>28.9988946124477</v>
      </c>
      <c r="FA682" s="353" t="n">
        <f aca="false">IF('Inputs Q LTM'!FA682="","",'Inputs Q LTM'!FA682)</f>
        <v>27.5489498818253</v>
      </c>
      <c r="FB682" s="353" t="n">
        <f aca="false">IF('Inputs Q LTM'!FB682="","",'Inputs Q LTM'!FB682)</f>
        <v>30.1049121036305</v>
      </c>
      <c r="FC682" s="353" t="n">
        <f aca="false">IF('Inputs Q LTM'!FC682="","",'Inputs Q LTM'!FC682)</f>
        <v>31.6101577088121</v>
      </c>
      <c r="FD682" s="353" t="n">
        <f aca="false">IF('Inputs Q LTM'!FD682="","",'Inputs Q LTM'!FD682)</f>
        <v>30.1049121036305</v>
      </c>
      <c r="FE682" s="353" t="n">
        <f aca="false">IF('Inputs Q LTM'!FE682="","",'Inputs Q LTM'!FE682)</f>
        <v>28.599666498449</v>
      </c>
      <c r="FF682" s="353" t="n">
        <f aca="false">IF('Inputs Q LTM'!FF682="","",'Inputs Q LTM'!FF682)</f>
        <v>31.2531130886034</v>
      </c>
      <c r="FG682" s="353" t="n">
        <f aca="false">IF('Inputs Q LTM'!FG682="","",'Inputs Q LTM'!FG682)</f>
        <v>32.8157687430336</v>
      </c>
      <c r="FH682" s="353" t="n">
        <f aca="false">IF('Inputs Q LTM'!FH682="","",'Inputs Q LTM'!FH682)</f>
        <v>31.2531130886034</v>
      </c>
      <c r="FI682" s="353" t="n">
        <f aca="false">IF('Inputs Q LTM'!FI682="","",'Inputs Q LTM'!FI682)</f>
        <v>29.6904574341733</v>
      </c>
      <c r="FJ682" s="353" t="n">
        <f aca="false">IF('Inputs Q LTM'!FJ682="","",'Inputs Q LTM'!FJ682)</f>
        <v>32.4451064453114</v>
      </c>
      <c r="FK682" s="353" t="n">
        <f aca="false">IF('Inputs Q LTM'!FK682="","",'Inputs Q LTM'!FK682)</f>
        <v>34.067361767577</v>
      </c>
      <c r="FL682" s="353" t="n">
        <f aca="false">IF('Inputs Q LTM'!FL682="","",'Inputs Q LTM'!FL682)</f>
        <v>32.4451064453114</v>
      </c>
      <c r="FM682" s="353" t="n">
        <f aca="false">IF('Inputs Q LTM'!FM682="","",'Inputs Q LTM'!FM682)</f>
        <v>30.8228511230458</v>
      </c>
      <c r="FN682" s="353" t="n">
        <f aca="false">IF('Inputs Q LTM'!FN682="","",'Inputs Q LTM'!FN682)</f>
        <v>33.6825624142848</v>
      </c>
      <c r="FO682" s="353" t="n">
        <f aca="false">IF('Inputs Q LTM'!FO682="","",'Inputs Q LTM'!FO682)</f>
        <v>35.366690534999</v>
      </c>
      <c r="FP682" s="353" t="n">
        <f aca="false">IF('Inputs Q LTM'!FP682="","",'Inputs Q LTM'!FP682)</f>
        <v>33.6825624142848</v>
      </c>
      <c r="FQ682" s="353" t="n">
        <f aca="false">IF('Inputs Q LTM'!FQ682="","",'Inputs Q LTM'!FQ682)</f>
        <v>31.9984342935705</v>
      </c>
      <c r="FR682" s="353" t="n">
        <f aca="false">IF('Inputs Q LTM'!FR682="","",'Inputs Q LTM'!FR682)</f>
        <v>34.9672149390078</v>
      </c>
      <c r="FS682" s="353" t="n">
        <f aca="false">IF('Inputs Q LTM'!FS682="","",'Inputs Q LTM'!FS682)</f>
        <v>36.7155756859582</v>
      </c>
      <c r="FT682" s="353" t="n">
        <f aca="false">IF('Inputs Q LTM'!FT682="","",'Inputs Q LTM'!FT682)</f>
        <v>34.9672149390078</v>
      </c>
      <c r="FU682" s="353" t="n">
        <f aca="false">IF('Inputs Q LTM'!FU682="","",'Inputs Q LTM'!FU682)</f>
        <v>33.2188541920574</v>
      </c>
      <c r="FV682" s="353" t="n">
        <f aca="false">IF('Inputs Q LTM'!FV682="","",'Inputs Q LTM'!FV682)</f>
        <v>36.3008640955481</v>
      </c>
      <c r="FW682" s="353" t="n">
        <f aca="false">IF('Inputs Q LTM'!FW682="","",'Inputs Q LTM'!FW682)</f>
        <v>38.1159073003255</v>
      </c>
      <c r="FX682" s="353" t="n">
        <f aca="false">IF('Inputs Q LTM'!FX682="","",'Inputs Q LTM'!FX682)</f>
        <v>36.3008640955481</v>
      </c>
      <c r="FY682" s="353" t="n">
        <f aca="false">IF('Inputs Q LTM'!FY682="","",'Inputs Q LTM'!FY682)</f>
        <v>34.4858208907707</v>
      </c>
      <c r="FZ682" s="353" t="n">
        <f aca="false">IF('Inputs Q LTM'!FZ682="","",'Inputs Q LTM'!FZ682)</f>
        <v>37.6853786148531</v>
      </c>
      <c r="GA682" s="353" t="n">
        <f aca="false">IF('Inputs Q LTM'!GA682="","",'Inputs Q LTM'!GA682)</f>
        <v>39.5696475455958</v>
      </c>
      <c r="GB682" s="353" t="n">
        <f aca="false">IF('Inputs Q LTM'!GB682="","",'Inputs Q LTM'!GB682)</f>
        <v>37.6853786148531</v>
      </c>
      <c r="GC682" s="353" t="n">
        <f aca="false">IF('Inputs Q LTM'!GC682="","",'Inputs Q LTM'!GC682)</f>
        <v>35.8011096841104</v>
      </c>
      <c r="GD682" s="353" t="n">
        <f aca="false">IF('Inputs Q LTM'!GD682="","",'Inputs Q LTM'!GD682)</f>
        <v>39.1226985012458</v>
      </c>
      <c r="GE682" s="353" t="n">
        <f aca="false">IF('Inputs Q LTM'!GE682="","",'Inputs Q LTM'!GE682)</f>
        <v>41.078833426308</v>
      </c>
      <c r="GF682" s="353" t="n">
        <f aca="false">IF('Inputs Q LTM'!GF682="","",'Inputs Q LTM'!GF682)</f>
        <v>39.1226985012458</v>
      </c>
      <c r="GG682" s="353" t="n">
        <f aca="false">IF('Inputs Q LTM'!GG682="","",'Inputs Q LTM'!GG682)</f>
        <v>37.1665635761835</v>
      </c>
      <c r="GH682" s="353" t="n">
        <f aca="false">IF('Inputs Q LTM'!GH682="","",'Inputs Q LTM'!GH682)</f>
        <v>39.495733313632</v>
      </c>
      <c r="GI682" s="353" t="n">
        <f aca="false">IF('Inputs Q LTM'!GI682="","",'Inputs Q LTM'!GI682)</f>
        <v>39.8687681260182</v>
      </c>
      <c r="GJ682" s="353" t="n">
        <f aca="false">IF('Inputs Q LTM'!GJ682="","",'Inputs Q LTM'!GJ682)</f>
        <v>40.2418029384045</v>
      </c>
      <c r="GK682" s="353" t="n">
        <f aca="false">IF('Inputs Q LTM'!GK682="","",'Inputs Q LTM'!GK682)</f>
        <v>40.6148377507907</v>
      </c>
      <c r="GL682" s="353" t="n">
        <f aca="false">IF('Inputs Q LTM'!GL682="","",'Inputs Q LTM'!GL682)</f>
        <v>41.0021001064276</v>
      </c>
      <c r="GM682" s="353" t="n">
        <f aca="false">IF('Inputs Q LTM'!GM682="","",'Inputs Q LTM'!GM682)</f>
        <v>41.3893624620645</v>
      </c>
      <c r="GN682" s="353" t="n">
        <f aca="false">IF('Inputs Q LTM'!GN682="","",'Inputs Q LTM'!GN682)</f>
        <v>41.7766248177014</v>
      </c>
      <c r="GO682" s="353" t="n">
        <f aca="false">IF('Inputs Q LTM'!GO682="","",'Inputs Q LTM'!GO682)</f>
        <v>42.1638871733383</v>
      </c>
      <c r="GP682" s="353" t="n">
        <f aca="false">IF('Inputs Q LTM'!GP682="","",'Inputs Q LTM'!GP682)</f>
        <v>42.565919710554</v>
      </c>
      <c r="GQ682" s="353" t="n">
        <f aca="false">IF('Inputs Q LTM'!GQ682="","",'Inputs Q LTM'!GQ682)</f>
        <v>42.9679522477697</v>
      </c>
      <c r="GR682" s="353" t="n">
        <f aca="false">IF('Inputs Q LTM'!GR682="","",'Inputs Q LTM'!GR682)</f>
        <v>43.3699847849854</v>
      </c>
      <c r="GS682" s="353" t="n">
        <f aca="false">IF('Inputs Q LTM'!GS682="","",'Inputs Q LTM'!GS682)</f>
        <v>43.7720173222011</v>
      </c>
      <c r="GT682" s="353" t="n">
        <f aca="false">IF('Inputs Q LTM'!GT682="","",'Inputs Q LTM'!GT682)</f>
        <v>44.1893833755431</v>
      </c>
      <c r="GU682" s="353" t="n">
        <f aca="false">IF('Inputs Q LTM'!GU682="","",'Inputs Q LTM'!GU682)</f>
        <v>44.6067494288851</v>
      </c>
      <c r="GV682" s="353" t="n">
        <f aca="false">IF('Inputs Q LTM'!GV682="","",'Inputs Q LTM'!GV682)</f>
        <v>45.0241154822271</v>
      </c>
      <c r="GW682" s="353" t="n">
        <f aca="false">IF('Inputs Q LTM'!GW682="","",'Inputs Q LTM'!GW682)</f>
        <v>45.4414815355692</v>
      </c>
      <c r="GX682" s="353" t="n">
        <f aca="false">IF('Inputs Q LTM'!GX682="","",'Inputs Q LTM'!GX682)</f>
        <v>45.8747659251578</v>
      </c>
      <c r="GY682" s="353" t="n">
        <f aca="false">IF('Inputs Q LTM'!GY682="","",'Inputs Q LTM'!GY682)</f>
        <v>46.3080503147465</v>
      </c>
      <c r="GZ682" s="353" t="n">
        <f aca="false">IF('Inputs Q LTM'!GZ682="","",'Inputs Q LTM'!GZ682)</f>
        <v>46.7413347043352</v>
      </c>
      <c r="HA682" s="353" t="n">
        <f aca="false">IF('Inputs Q LTM'!HA682="","",'Inputs Q LTM'!HA682)</f>
        <v>47.1746190939238</v>
      </c>
    </row>
    <row r="683" customFormat="false" ht="15" hidden="false" customHeight="false" outlineLevel="0" collapsed="false">
      <c r="A683" s="247"/>
      <c r="B683" s="265"/>
      <c r="C683" s="265"/>
      <c r="D683" s="249"/>
      <c r="E683" s="246"/>
      <c r="F683" s="19"/>
      <c r="G683" s="246"/>
      <c r="H683" s="246"/>
      <c r="I683" s="246"/>
    </row>
    <row r="684" customFormat="false" ht="15" hidden="false" customHeight="false" outlineLevel="0" collapsed="false">
      <c r="A684" s="247"/>
      <c r="B684" s="265"/>
      <c r="C684" s="265"/>
      <c r="D684" s="249"/>
      <c r="E684" s="246"/>
      <c r="F684" s="19"/>
      <c r="G684" s="246"/>
      <c r="H684" s="246"/>
      <c r="I684" s="246"/>
    </row>
    <row r="685" customFormat="false" ht="15" hidden="false" customHeight="false" outlineLevel="0" collapsed="false">
      <c r="A685" s="247"/>
      <c r="B685" s="265"/>
      <c r="C685" s="265"/>
      <c r="D685" s="249"/>
      <c r="E685" s="246"/>
      <c r="F685" s="19"/>
      <c r="G685" s="246"/>
      <c r="H685" s="246"/>
      <c r="I685" s="246"/>
    </row>
    <row r="686" customFormat="false" ht="15" hidden="false" customHeight="false" outlineLevel="0" collapsed="false">
      <c r="A686" s="247"/>
      <c r="B686" s="265"/>
      <c r="C686" s="265"/>
      <c r="D686" s="249"/>
      <c r="E686" s="246"/>
      <c r="F686" s="19"/>
      <c r="G686" s="246"/>
      <c r="H686" s="246"/>
      <c r="I686" s="246"/>
    </row>
    <row r="687" customFormat="false" ht="15" hidden="false" customHeight="false" outlineLevel="0" collapsed="false">
      <c r="A687" s="247"/>
      <c r="B687" s="265"/>
      <c r="C687" s="265"/>
      <c r="D687" s="249"/>
      <c r="E687" s="246"/>
      <c r="F687" s="19"/>
      <c r="G687" s="246"/>
      <c r="H687" s="246"/>
      <c r="I687" s="246"/>
    </row>
    <row r="688" customFormat="false" ht="15" hidden="false" customHeight="false" outlineLevel="0" collapsed="false">
      <c r="A688" s="250"/>
      <c r="B688" s="266"/>
      <c r="C688" s="266"/>
      <c r="D688" s="252"/>
      <c r="E688" s="253"/>
      <c r="F688" s="19"/>
      <c r="G688" s="253"/>
      <c r="H688" s="253"/>
      <c r="I688" s="253"/>
    </row>
    <row r="689" customFormat="false" ht="15" hidden="false" customHeight="false" outlineLevel="0" collapsed="false">
      <c r="A689" s="250"/>
      <c r="B689" s="266"/>
      <c r="C689" s="266"/>
      <c r="D689" s="252"/>
      <c r="E689" s="253"/>
      <c r="F689" s="19"/>
      <c r="G689" s="253"/>
      <c r="H689" s="253"/>
      <c r="I689" s="253"/>
    </row>
    <row r="690" customFormat="false" ht="15" hidden="false" customHeight="false" outlineLevel="0" collapsed="false">
      <c r="A690" s="250"/>
      <c r="B690" s="266"/>
      <c r="C690" s="266"/>
      <c r="D690" s="252"/>
      <c r="E690" s="253"/>
      <c r="F690" s="19"/>
      <c r="G690" s="253"/>
      <c r="H690" s="253"/>
      <c r="I690" s="253"/>
    </row>
    <row r="691" customFormat="false" ht="15" hidden="false" customHeight="false" outlineLevel="0" collapsed="false">
      <c r="A691" s="250"/>
      <c r="B691" s="266"/>
      <c r="C691" s="266"/>
      <c r="D691" s="252"/>
      <c r="E691" s="253"/>
      <c r="F691" s="19"/>
      <c r="G691" s="253"/>
      <c r="H691" s="253"/>
      <c r="I691" s="253"/>
    </row>
    <row r="692" customFormat="false" ht="15" hidden="false" customHeight="false" outlineLevel="0" collapsed="false">
      <c r="A692" s="250"/>
      <c r="B692" s="266"/>
      <c r="C692" s="266"/>
      <c r="D692" s="252"/>
      <c r="E692" s="253"/>
      <c r="F692" s="19"/>
      <c r="G692" s="253"/>
      <c r="H692" s="253"/>
      <c r="I692" s="253"/>
    </row>
    <row r="693" customFormat="false" ht="15" hidden="false" customHeight="false" outlineLevel="0" collapsed="false">
      <c r="A693" s="250"/>
      <c r="B693" s="266"/>
      <c r="C693" s="266"/>
      <c r="D693" s="252"/>
      <c r="E693" s="253"/>
      <c r="F693" s="19"/>
      <c r="G693" s="253"/>
      <c r="H693" s="253"/>
      <c r="I693" s="253"/>
    </row>
    <row r="694" customFormat="false" ht="15" hidden="false" customHeight="false" outlineLevel="0" collapsed="false">
      <c r="A694" s="250"/>
      <c r="B694" s="266"/>
      <c r="C694" s="266"/>
      <c r="D694" s="252"/>
      <c r="E694" s="253"/>
      <c r="F694" s="19"/>
      <c r="G694" s="253"/>
      <c r="H694" s="253"/>
      <c r="I694" s="253"/>
    </row>
    <row r="695" customFormat="false" ht="15" hidden="false" customHeight="false" outlineLevel="0" collapsed="false">
      <c r="A695" s="250"/>
      <c r="B695" s="266"/>
      <c r="C695" s="266"/>
      <c r="D695" s="252"/>
      <c r="E695" s="253"/>
      <c r="F695" s="19"/>
      <c r="G695" s="253"/>
      <c r="H695" s="253"/>
      <c r="I695" s="253"/>
    </row>
    <row r="696" customFormat="false" ht="15" hidden="false" customHeight="false" outlineLevel="0" collapsed="false">
      <c r="A696" s="250"/>
      <c r="B696" s="266"/>
      <c r="C696" s="266"/>
      <c r="D696" s="252"/>
      <c r="E696" s="253"/>
      <c r="F696" s="19"/>
      <c r="G696" s="253"/>
      <c r="H696" s="253"/>
      <c r="I696" s="253"/>
    </row>
    <row r="697" customFormat="false" ht="15" hidden="false" customHeight="false" outlineLevel="0" collapsed="false">
      <c r="A697" s="250"/>
      <c r="B697" s="266"/>
      <c r="C697" s="266"/>
      <c r="D697" s="252"/>
      <c r="E697" s="253"/>
      <c r="F697" s="19"/>
      <c r="G697" s="253"/>
      <c r="H697" s="253"/>
      <c r="I697" s="253"/>
    </row>
    <row r="698" customFormat="false" ht="15" hidden="false" customHeight="false" outlineLevel="0" collapsed="false">
      <c r="A698" s="250"/>
      <c r="B698" s="266"/>
      <c r="C698" s="266"/>
      <c r="D698" s="252"/>
      <c r="E698" s="253"/>
      <c r="F698" s="19"/>
      <c r="G698" s="253"/>
      <c r="H698" s="253"/>
      <c r="I698" s="253"/>
    </row>
    <row r="699" customFormat="false" ht="15" hidden="false" customHeight="false" outlineLevel="0" collapsed="false">
      <c r="A699" s="250"/>
      <c r="B699" s="266"/>
      <c r="C699" s="266"/>
      <c r="D699" s="252"/>
      <c r="E699" s="253"/>
      <c r="F699" s="19"/>
      <c r="G699" s="253"/>
      <c r="H699" s="253"/>
      <c r="I699" s="253"/>
    </row>
    <row r="700" customFormat="false" ht="15" hidden="false" customHeight="false" outlineLevel="0" collapsed="false">
      <c r="A700" s="250" t="s">
        <v>99</v>
      </c>
      <c r="B700" s="266" t="s">
        <v>601</v>
      </c>
      <c r="C700" s="266"/>
      <c r="D700" s="252"/>
      <c r="E700" s="253"/>
      <c r="F700" s="19" t="s">
        <v>602</v>
      </c>
      <c r="G700" s="253" t="s">
        <v>603</v>
      </c>
      <c r="H700" s="253"/>
      <c r="I700" s="253"/>
      <c r="N700" s="324"/>
      <c r="O700" s="324"/>
      <c r="P700" s="324"/>
      <c r="Q700" s="324"/>
      <c r="R700" s="324"/>
      <c r="S700" s="324"/>
      <c r="T700" s="324"/>
      <c r="U700" s="324"/>
      <c r="V700" s="324"/>
      <c r="W700" s="324"/>
      <c r="X700" s="324"/>
      <c r="Y700" s="324"/>
      <c r="Z700" s="324"/>
      <c r="AA700" s="324"/>
      <c r="AB700" s="324"/>
      <c r="AC700" s="324"/>
      <c r="AD700" s="324"/>
      <c r="AE700" s="324"/>
      <c r="AF700" s="324"/>
      <c r="AG700" s="324"/>
      <c r="AH700" s="324"/>
      <c r="AI700" s="324"/>
      <c r="AJ700" s="324"/>
      <c r="AK700" s="324"/>
      <c r="AL700" s="324"/>
      <c r="AM700" s="324"/>
      <c r="AN700" s="324"/>
      <c r="AO700" s="324"/>
      <c r="AP700" s="324"/>
      <c r="AQ700" s="324"/>
      <c r="AR700" s="324"/>
      <c r="AS700" s="324"/>
      <c r="AT700" s="324"/>
      <c r="AU700" s="324"/>
      <c r="AV700" s="324"/>
      <c r="AW700" s="324"/>
      <c r="AX700" s="324"/>
      <c r="AY700" s="324"/>
      <c r="AZ700" s="324"/>
      <c r="BA700" s="324"/>
      <c r="BB700" s="324"/>
      <c r="BC700" s="324"/>
      <c r="BD700" s="324"/>
      <c r="BE700" s="324"/>
      <c r="BF700" s="324"/>
      <c r="BG700" s="324"/>
      <c r="BH700" s="324"/>
      <c r="BI700" s="324"/>
      <c r="BJ700" s="324"/>
      <c r="BK700" s="324"/>
      <c r="BL700" s="324"/>
      <c r="BM700" s="324"/>
      <c r="BN700" s="324"/>
      <c r="BO700" s="324"/>
      <c r="BP700" s="324"/>
      <c r="BQ700" s="324"/>
      <c r="BR700" s="324"/>
      <c r="BS700" s="324"/>
      <c r="BT700" s="324"/>
      <c r="BU700" s="324"/>
      <c r="BV700" s="324"/>
      <c r="BW700" s="324"/>
      <c r="BX700" s="324"/>
      <c r="BY700" s="324"/>
      <c r="BZ700" s="324"/>
      <c r="CA700" s="324"/>
      <c r="CB700" s="324"/>
      <c r="CC700" s="324"/>
      <c r="CD700" s="324"/>
      <c r="CE700" s="324"/>
      <c r="CF700" s="324"/>
      <c r="CG700" s="324"/>
      <c r="CH700" s="324"/>
      <c r="CI700" s="324"/>
      <c r="CJ700" s="324"/>
      <c r="CK700" s="324"/>
      <c r="CL700" s="0" t="n">
        <f aca="false">SUMIF(Inputs!$X$1:$AY$1,CL$1059-1,Inputs!$X700:$AY700)+0.25*(SUMIF(Inputs!$X$1:$AY$1,CL$1059,Inputs!$X700:$AY700)-SUMIF(Inputs!$X$1:$AY$1,CL$1059-1,Inputs!$X700:$AY700))</f>
        <v>32.25</v>
      </c>
      <c r="CM700" s="0" t="n">
        <f aca="false">SUMIF(Inputs!$X$1:$AY$1,CM$1059-1,Inputs!$X700:$AY700)+0.5*(SUMIF(Inputs!$X$1:$AY$1,CM$1059,Inputs!$X700:$AY700)-SUMIF(Inputs!$X$1:$AY$1,CM$1059-1,Inputs!$X700:$AY700))</f>
        <v>39.5</v>
      </c>
      <c r="CN700" s="0" t="n">
        <f aca="false">SUMIF(Inputs!$X$1:$AY$1,CN$1059-1,Inputs!$X700:$AY700)+0.75*(SUMIF(Inputs!$X$1:$AY$1,CN$1059,Inputs!$X700:$AY700)-SUMIF(Inputs!$X$1:$AY$1,CN$1059-1,Inputs!$X700:$AY700))</f>
        <v>46.75</v>
      </c>
      <c r="CO700" s="0" t="n">
        <f aca="false">SUMIF(Inputs!$X$1:$AY$1,CO$1059-1,Inputs!$X700:$AY700)+1*(SUMIF(Inputs!$X$1:$AY$1,CO$1059,Inputs!$X700:$AY700)-SUMIF(Inputs!$X$1:$AY$1,CO$1059-1,Inputs!$X700:$AY700))</f>
        <v>54</v>
      </c>
      <c r="CP700" s="0" t="n">
        <f aca="false">SUMIF(Inputs!$X$1:$AY$1,CP$1059-1,Inputs!$X700:$AY700)+0.25*(SUMIF(Inputs!$X$1:$AY$1,CP$1059,Inputs!$X700:$AY700)-SUMIF(Inputs!$X$1:$AY$1,CP$1059-1,Inputs!$X700:$AY700))</f>
        <v>60.5</v>
      </c>
      <c r="CQ700" s="0" t="n">
        <f aca="false">SUMIF(Inputs!$X$1:$AY$1,CQ$1059-1,Inputs!$X700:$AY700)+0.5*(SUMIF(Inputs!$X$1:$AY$1,CQ$1059,Inputs!$X700:$AY700)-SUMIF(Inputs!$X$1:$AY$1,CQ$1059-1,Inputs!$X700:$AY700))</f>
        <v>67</v>
      </c>
      <c r="CR700" s="0" t="n">
        <f aca="false">SUMIF(Inputs!$X$1:$AY$1,CR$1059-1,Inputs!$X700:$AY700)+0.75*(SUMIF(Inputs!$X$1:$AY$1,CR$1059,Inputs!$X700:$AY700)-SUMIF(Inputs!$X$1:$AY$1,CR$1059-1,Inputs!$X700:$AY700))</f>
        <v>73.5</v>
      </c>
      <c r="CS700" s="0" t="n">
        <f aca="false">SUMIF(Inputs!$X$1:$AY$1,CS$1059-1,Inputs!$X700:$AY700)+1*(SUMIF(Inputs!$X$1:$AY$1,CS$1059,Inputs!$X700:$AY700)-SUMIF(Inputs!$X$1:$AY$1,CS$1059-1,Inputs!$X700:$AY700))</f>
        <v>80</v>
      </c>
      <c r="CT700" s="0" t="n">
        <f aca="false">SUMIF(Inputs!$X$1:$AY$1,CT$1059-1,Inputs!$X700:$AY700)+0.25*(SUMIF(Inputs!$X$1:$AY$1,CT$1059,Inputs!$X700:$AY700)-SUMIF(Inputs!$X$1:$AY$1,CT$1059-1,Inputs!$X700:$AY700))</f>
        <v>80.3576232059911</v>
      </c>
      <c r="CU700" s="0" t="n">
        <f aca="false">SUMIF(Inputs!$X$1:$AY$1,CU$1059-1,Inputs!$X700:$AY700)+0.5*(SUMIF(Inputs!$X$1:$AY$1,CU$1059,Inputs!$X700:$AY700)-SUMIF(Inputs!$X$1:$AY$1,CU$1059-1,Inputs!$X700:$AY700))</f>
        <v>80.7152464119821</v>
      </c>
      <c r="CV700" s="0" t="n">
        <f aca="false">SUMIF(Inputs!$X$1:$AY$1,CV$1059-1,Inputs!$X700:$AY700)+0.75*(SUMIF(Inputs!$X$1:$AY$1,CV$1059,Inputs!$X700:$AY700)-SUMIF(Inputs!$X$1:$AY$1,CV$1059-1,Inputs!$X700:$AY700))</f>
        <v>81.0728696179731</v>
      </c>
      <c r="CW700" s="0" t="n">
        <f aca="false">SUMIF(Inputs!$X$1:$AY$1,CW$1059-1,Inputs!$X700:$AY700)+1*(SUMIF(Inputs!$X$1:$AY$1,CW$1059,Inputs!$X700:$AY700)-SUMIF(Inputs!$X$1:$AY$1,CW$1059-1,Inputs!$X700:$AY700))</f>
        <v>81.4304928239642</v>
      </c>
      <c r="CX700" s="0" t="n">
        <f aca="false">SUMIF(Inputs!$X$1:$AY$1,CX$1059-1,Inputs!$X700:$AY700)+0.25*(SUMIF(Inputs!$X$1:$AY$1,CX$1059,Inputs!$X700:$AY700)-SUMIF(Inputs!$X$1:$AY$1,CX$1059-1,Inputs!$X700:$AY700))</f>
        <v>80.951350477268</v>
      </c>
      <c r="CY700" s="0" t="n">
        <f aca="false">SUMIF(Inputs!$X$1:$AY$1,CY$1059-1,Inputs!$X700:$AY700)+0.5*(SUMIF(Inputs!$X$1:$AY$1,CY$1059,Inputs!$X700:$AY700)-SUMIF(Inputs!$X$1:$AY$1,CY$1059-1,Inputs!$X700:$AY700))</f>
        <v>80.4722081305719</v>
      </c>
      <c r="CZ700" s="0" t="n">
        <f aca="false">SUMIF(Inputs!$X$1:$AY$1,CZ$1059-1,Inputs!$X700:$AY700)+0.75*(SUMIF(Inputs!$X$1:$AY$1,CZ$1059,Inputs!$X700:$AY700)-SUMIF(Inputs!$X$1:$AY$1,CZ$1059-1,Inputs!$X700:$AY700))</f>
        <v>79.9930657838758</v>
      </c>
      <c r="DA700" s="0" t="n">
        <f aca="false">SUMIF(Inputs!$X$1:$AY$1,DA$1059-1,Inputs!$X700:$AY700)+1*(SUMIF(Inputs!$X$1:$AY$1,DA$1059,Inputs!$X700:$AY700)-SUMIF(Inputs!$X$1:$AY$1,DA$1059-1,Inputs!$X700:$AY700))</f>
        <v>79.5139234371796</v>
      </c>
      <c r="DB700" s="357" t="n">
        <f aca="false">SUMIF(Inputs!$X$1:$AY$1,DB$1059-1,Inputs!$X700:$AY700)+0.25*(SUMIF(Inputs!$X$1:$AY$1,DB$1059,Inputs!$X700:$AY700)-SUMIF(Inputs!$X$1:$AY$1,DB$1059-1,Inputs!$X700:$AY700))</f>
        <v>78.6025501110639</v>
      </c>
      <c r="DC700" s="0" t="n">
        <f aca="false">SUMIF(Inputs!$X$1:$AY$1,DC$1059-1,Inputs!$X700:$AY700)+0.5*(SUMIF(Inputs!$X$1:$AY$1,DC$1059,Inputs!$X700:$AY700)-SUMIF(Inputs!$X$1:$AY$1,DC$1059-1,Inputs!$X700:$AY700))</f>
        <v>77.6911767849482</v>
      </c>
      <c r="DD700" s="0" t="n">
        <f aca="false">SUMIF(Inputs!$X$1:$AY$1,DD$1059-1,Inputs!$X700:$AY700)+0.75*(SUMIF(Inputs!$X$1:$AY$1,DD$1059,Inputs!$X700:$AY700)-SUMIF(Inputs!$X$1:$AY$1,DD$1059-1,Inputs!$X700:$AY700))</f>
        <v>76.7798034588326</v>
      </c>
      <c r="DE700" s="0" t="n">
        <f aca="false">SUMIF(Inputs!$X$1:$AY$1,DE$1059-1,Inputs!$X700:$AY700)+1*(SUMIF(Inputs!$X$1:$AY$1,DE$1059,Inputs!$X700:$AY700)-SUMIF(Inputs!$X$1:$AY$1,DE$1059-1,Inputs!$X700:$AY700))</f>
        <v>75.8684301327169</v>
      </c>
      <c r="DF700" s="0" t="n">
        <f aca="false">SUMIF(Inputs!$X$1:$AY$1,DF$1059-1,Inputs!$X700:$AY700)+0.25*(SUMIF(Inputs!$X$1:$AY$1,DF$1059,Inputs!$X700:$AY700)-SUMIF(Inputs!$X$1:$AY$1,DF$1059-1,Inputs!$X700:$AY700))</f>
        <v>76.8531538803308</v>
      </c>
      <c r="DG700" s="0" t="n">
        <f aca="false">SUMIF(Inputs!$X$1:$AY$1,DG$1059-1,Inputs!$X700:$AY700)+0.5*(SUMIF(Inputs!$X$1:$AY$1,DG$1059,Inputs!$X700:$AY700)-SUMIF(Inputs!$X$1:$AY$1,DG$1059-1,Inputs!$X700:$AY700))</f>
        <v>77.8378776279447</v>
      </c>
      <c r="DH700" s="0" t="n">
        <f aca="false">SUMIF(Inputs!$X$1:$AY$1,DH$1059-1,Inputs!$X700:$AY700)+0.75*(SUMIF(Inputs!$X$1:$AY$1,DH$1059,Inputs!$X700:$AY700)-SUMIF(Inputs!$X$1:$AY$1,DH$1059-1,Inputs!$X700:$AY700))</f>
        <v>78.8226013755586</v>
      </c>
      <c r="DI700" s="0" t="n">
        <f aca="false">SUMIF(Inputs!$X$1:$AY$1,DI$1059-1,Inputs!$X700:$AY700)+1*(SUMIF(Inputs!$X$1:$AY$1,DI$1059,Inputs!$X700:$AY700)-SUMIF(Inputs!$X$1:$AY$1,DI$1059-1,Inputs!$X700:$AY700))</f>
        <v>79.8073251231725</v>
      </c>
      <c r="DJ700" s="0" t="n">
        <f aca="false">SUMIF(Inputs!$X$1:$AY$1,DJ$1059-1,Inputs!$X700:$AY700)+0.25*(SUMIF(Inputs!$X$1:$AY$1,DJ$1059,Inputs!$X700:$AY700)-SUMIF(Inputs!$X$1:$AY$1,DJ$1059-1,Inputs!$X700:$AY700))</f>
        <v>80.4069665104051</v>
      </c>
      <c r="DK700" s="0" t="n">
        <f aca="false">SUMIF(Inputs!$X$1:$AY$1,DK$1059-1,Inputs!$X700:$AY700)+0.5*(SUMIF(Inputs!$X$1:$AY$1,DK$1059,Inputs!$X700:$AY700)-SUMIF(Inputs!$X$1:$AY$1,DK$1059-1,Inputs!$X700:$AY700))</f>
        <v>81.0066078976376</v>
      </c>
      <c r="DL700" s="0" t="n">
        <f aca="false">SUMIF(Inputs!$X$1:$AY$1,DL$1059-1,Inputs!$X700:$AY700)+0.75*(SUMIF(Inputs!$X$1:$AY$1,DL$1059,Inputs!$X700:$AY700)-SUMIF(Inputs!$X$1:$AY$1,DL$1059-1,Inputs!$X700:$AY700))</f>
        <v>81.6062492848701</v>
      </c>
      <c r="DM700" s="0" t="n">
        <f aca="false">SUMIF(Inputs!$X$1:$AY$1,DM$1059-1,Inputs!$X700:$AY700)+1*(SUMIF(Inputs!$X$1:$AY$1,DM$1059,Inputs!$X700:$AY700)-SUMIF(Inputs!$X$1:$AY$1,DM$1059-1,Inputs!$X700:$AY700))</f>
        <v>82.2058906721027</v>
      </c>
      <c r="DN700" s="0" t="n">
        <f aca="false">SUMIF(Inputs!$X$1:$AY$1,DN$1059-1,Inputs!$X700:$AY700)+0.25*(SUMIF(Inputs!$X$1:$AY$1,DN$1059,Inputs!$X700:$AY700)-SUMIF(Inputs!$X$1:$AY$1,DN$1059-1,Inputs!$X700:$AY700))</f>
        <v>82.3818819448737</v>
      </c>
      <c r="DO700" s="0" t="n">
        <f aca="false">SUMIF(Inputs!$X$1:$AY$1,DO$1059-1,Inputs!$X700:$AY700)+0.5*(SUMIF(Inputs!$X$1:$AY$1,DO$1059,Inputs!$X700:$AY700)-SUMIF(Inputs!$X$1:$AY$1,DO$1059-1,Inputs!$X700:$AY700))</f>
        <v>82.5578732176447</v>
      </c>
      <c r="DP700" s="0" t="n">
        <f aca="false">SUMIF(Inputs!$X$1:$AY$1,DP$1059-1,Inputs!$X700:$AY700)+0.75*(SUMIF(Inputs!$X$1:$AY$1,DP$1059,Inputs!$X700:$AY700)-SUMIF(Inputs!$X$1:$AY$1,DP$1059-1,Inputs!$X700:$AY700))</f>
        <v>82.7338644904158</v>
      </c>
      <c r="DQ700" s="0" t="n">
        <f aca="false">SUMIF(Inputs!$X$1:$AY$1,DQ$1059-1,Inputs!$X700:$AY700)+1*(SUMIF(Inputs!$X$1:$AY$1,DQ$1059,Inputs!$X700:$AY700)-SUMIF(Inputs!$X$1:$AY$1,DQ$1059-1,Inputs!$X700:$AY700))</f>
        <v>82.9098557631868</v>
      </c>
      <c r="DR700" s="0" t="n">
        <f aca="false">SUMIF(Inputs!$X$1:$AY$1,DR$1059-1,Inputs!$X700:$AY700)+0.25*(SUMIF(Inputs!$X$1:$AY$1,DR$1059,Inputs!$X700:$AY700)-SUMIF(Inputs!$X$1:$AY$1,DR$1059-1,Inputs!$X700:$AY700))</f>
        <v>83.1297833788198</v>
      </c>
      <c r="DS700" s="0" t="n">
        <f aca="false">SUMIF(Inputs!$X$1:$AY$1,DS$1059-1,Inputs!$X700:$AY700)+0.5*(SUMIF(Inputs!$X$1:$AY$1,DS$1059,Inputs!$X700:$AY700)-SUMIF(Inputs!$X$1:$AY$1,DS$1059-1,Inputs!$X700:$AY700))</f>
        <v>83.3497109944528</v>
      </c>
      <c r="DT700" s="0" t="n">
        <f aca="false">SUMIF(Inputs!$X$1:$AY$1,DT$1059-1,Inputs!$X700:$AY700)+0.75*(SUMIF(Inputs!$X$1:$AY$1,DT$1059,Inputs!$X700:$AY700)-SUMIF(Inputs!$X$1:$AY$1,DT$1059-1,Inputs!$X700:$AY700))</f>
        <v>83.5696386100858</v>
      </c>
      <c r="DU700" s="0" t="n">
        <f aca="false">SUMIF(Inputs!$X$1:$AY$1,DU$1059-1,Inputs!$X700:$AY700)+1*(SUMIF(Inputs!$X$1:$AY$1,DU$1059,Inputs!$X700:$AY700)-SUMIF(Inputs!$X$1:$AY$1,DU$1059-1,Inputs!$X700:$AY700))</f>
        <v>83.7895662257188</v>
      </c>
      <c r="DV700" s="0" t="n">
        <f aca="false">SUMIF(Inputs!$X$1:$AY$1,DV$1059-1,Inputs!$X700:$AY700)+0.25*(SUMIF(Inputs!$X$1:$AY$1,DV$1059,Inputs!$X700:$AY700)-SUMIF(Inputs!$X$1:$AY$1,DV$1059-1,Inputs!$X700:$AY700))</f>
        <v>83.7149330468364</v>
      </c>
      <c r="DW700" s="0" t="n">
        <f aca="false">SUMIF(Inputs!$X$1:$AY$1,DW$1059-1,Inputs!$X700:$AY700)+0.5*(SUMIF(Inputs!$X$1:$AY$1,DW$1059,Inputs!$X700:$AY700)-SUMIF(Inputs!$X$1:$AY$1,DW$1059-1,Inputs!$X700:$AY700))</f>
        <v>83.640299867954</v>
      </c>
      <c r="DX700" s="0" t="n">
        <f aca="false">SUMIF(Inputs!$X$1:$AY$1,DX$1059-1,Inputs!$X700:$AY700)+0.75*(SUMIF(Inputs!$X$1:$AY$1,DX$1059,Inputs!$X700:$AY700)-SUMIF(Inputs!$X$1:$AY$1,DX$1059-1,Inputs!$X700:$AY700))</f>
        <v>83.5656666890716</v>
      </c>
      <c r="DY700" s="0" t="n">
        <f aca="false">SUMIF(Inputs!$X$1:$AY$1,DY$1059-1,Inputs!$X700:$AY700)+1*(SUMIF(Inputs!$X$1:$AY$1,DY$1059,Inputs!$X700:$AY700)-SUMIF(Inputs!$X$1:$AY$1,DY$1059-1,Inputs!$X700:$AY700))</f>
        <v>83.4910335101892</v>
      </c>
      <c r="DZ700" s="0" t="n">
        <f aca="false">SUMIF(Inputs!$X$1:$AY$1,DZ$1059-1,Inputs!$X700:$AY700)+0.25*(SUMIF(Inputs!$X$1:$AY$1,DZ$1059,Inputs!$X700:$AY700)-SUMIF(Inputs!$X$1:$AY$1,DZ$1059-1,Inputs!$X700:$AY700))</f>
        <v>84.0827476281307</v>
      </c>
      <c r="EA700" s="276" t="n">
        <f aca="false">SUMIF(Inputs!$X$1:$AY$1,EA$1059-1,Inputs!$X700:$AY700)+0.5*(SUMIF(Inputs!$X$1:$AY$1,EA$1059,Inputs!$X700:$AY700)-SUMIF(Inputs!$X$1:$AY$1,EA$1059-1,Inputs!$X700:$AY700))</f>
        <v>84.6744617460723</v>
      </c>
      <c r="EB700" s="0" t="n">
        <f aca="false">SUMIF(Inputs!$X$1:$AY$1,EB$1059-1,Inputs!$X700:$AY700)+0.75*(SUMIF(Inputs!$X$1:$AY$1,EB$1059,Inputs!$X700:$AY700)-SUMIF(Inputs!$X$1:$AY$1,EB$1059-1,Inputs!$X700:$AY700))</f>
        <v>85.2661758640138</v>
      </c>
      <c r="EC700" s="0" t="n">
        <f aca="false">SUMIF(Inputs!$X$1:$AY$1,EC$1059-1,Inputs!$X700:$AY700)+1*(SUMIF(Inputs!$X$1:$AY$1,EC$1059,Inputs!$X700:$AY700)-SUMIF(Inputs!$X$1:$AY$1,EC$1059-1,Inputs!$X700:$AY700))</f>
        <v>85.8578899819553</v>
      </c>
      <c r="ED700" s="0" t="n">
        <f aca="false">SUMIF(Inputs!$X$1:$AY$1,ED$1059-1,Inputs!$X700:$AY700)+0.25*(SUMIF(Inputs!$X$1:$AY$1,ED$1059,Inputs!$X700:$AY700)-SUMIF(Inputs!$X$1:$AY$1,ED$1059-1,Inputs!$X700:$AY700))</f>
        <v>87.3499750839399</v>
      </c>
      <c r="EE700" s="0" t="n">
        <f aca="false">SUMIF(Inputs!$X$1:$AY$1,EE$1059-1,Inputs!$X700:$AY700)+0.5*(SUMIF(Inputs!$X$1:$AY$1,EE$1059,Inputs!$X700:$AY700)-SUMIF(Inputs!$X$1:$AY$1,EE$1059-1,Inputs!$X700:$AY700))</f>
        <v>88.8420601859245</v>
      </c>
      <c r="EF700" s="0" t="n">
        <f aca="false">SUMIF(Inputs!$X$1:$AY$1,EF$1059-1,Inputs!$X700:$AY700)+0.75*(SUMIF(Inputs!$X$1:$AY$1,EF$1059,Inputs!$X700:$AY700)-SUMIF(Inputs!$X$1:$AY$1,EF$1059-1,Inputs!$X700:$AY700))</f>
        <v>90.3341452879091</v>
      </c>
      <c r="EG700" s="0" t="n">
        <f aca="false">SUMIF(Inputs!$X$1:$AY$1,EG$1059-1,Inputs!$X700:$AY700)+1*(SUMIF(Inputs!$X$1:$AY$1,EG$1059,Inputs!$X700:$AY700)-SUMIF(Inputs!$X$1:$AY$1,EG$1059-1,Inputs!$X700:$AY700))</f>
        <v>91.8262303898937</v>
      </c>
      <c r="EH700" s="0" t="n">
        <f aca="false">SUMIF(Inputs!$X$1:$AY$1,EH$1059-1,Inputs!$X700:$AY700)+0.25*(SUMIF(Inputs!$X$1:$AY$1,EH$1059,Inputs!$X700:$AY700)-SUMIF(Inputs!$X$1:$AY$1,EH$1059-1,Inputs!$X700:$AY700))</f>
        <v>93.7769184096984</v>
      </c>
      <c r="EI700" s="0" t="n">
        <f aca="false">SUMIF(Inputs!$X$1:$AY$1,EI$1059-1,Inputs!$X700:$AY700)+0.5*(SUMIF(Inputs!$X$1:$AY$1,EI$1059,Inputs!$X700:$AY700)-SUMIF(Inputs!$X$1:$AY$1,EI$1059-1,Inputs!$X700:$AY700))</f>
        <v>95.727606429503</v>
      </c>
      <c r="EJ700" s="0" t="n">
        <f aca="false">SUMIF(Inputs!$X$1:$AY$1,EJ$1059-1,Inputs!$X700:$AY700)+0.75*(SUMIF(Inputs!$X$1:$AY$1,EJ$1059,Inputs!$X700:$AY700)-SUMIF(Inputs!$X$1:$AY$1,EJ$1059-1,Inputs!$X700:$AY700))</f>
        <v>97.6782944493076</v>
      </c>
      <c r="EK700" s="0" t="n">
        <f aca="false">SUMIF(Inputs!$X$1:$AY$1,EK$1059-1,Inputs!$X700:$AY700)+1*(SUMIF(Inputs!$X$1:$AY$1,EK$1059,Inputs!$X700:$AY700)-SUMIF(Inputs!$X$1:$AY$1,EK$1059-1,Inputs!$X700:$AY700))</f>
        <v>99.6289824691123</v>
      </c>
      <c r="EL700" s="0" t="n">
        <f aca="false">SUMIF(Inputs!$X$1:$AY$1,EL$1059-1,Inputs!$X700:$AY700)+0.25*(SUMIF(Inputs!$X$1:$AY$1,EL$1059,Inputs!$X700:$AY700)-SUMIF(Inputs!$X$1:$AY$1,EL$1059-1,Inputs!$X700:$AY700))</f>
        <v>102.16612208505</v>
      </c>
      <c r="EM700" s="0" t="n">
        <f aca="false">SUMIF(Inputs!$X$1:$AY$1,EM$1059-1,Inputs!$X700:$AY700)+0.5*(SUMIF(Inputs!$X$1:$AY$1,EM$1059,Inputs!$X700:$AY700)-SUMIF(Inputs!$X$1:$AY$1,EM$1059-1,Inputs!$X700:$AY700))</f>
        <v>104.703261700988</v>
      </c>
      <c r="EN700" s="0" t="n">
        <f aca="false">SUMIF(Inputs!$X$1:$AY$1,EN$1059-1,Inputs!$X700:$AY700)+0.75*(SUMIF(Inputs!$X$1:$AY$1,EN$1059,Inputs!$X700:$AY700)-SUMIF(Inputs!$X$1:$AY$1,EN$1059-1,Inputs!$X700:$AY700))</f>
        <v>107.240401316926</v>
      </c>
      <c r="EO700" s="0" t="n">
        <f aca="false">SUMIF(Inputs!$X$1:$AY$1,EO$1059-1,Inputs!$X700:$AY700)+1*(SUMIF(Inputs!$X$1:$AY$1,EO$1059,Inputs!$X700:$AY700)-SUMIF(Inputs!$X$1:$AY$1,EO$1059-1,Inputs!$X700:$AY700))</f>
        <v>109.777540932864</v>
      </c>
      <c r="EP700" s="0" t="n">
        <f aca="false">SUMIF(Inputs!$X$1:$AY$1,EP$1059-1,Inputs!$X700:$AY700)+0.25*(SUMIF(Inputs!$X$1:$AY$1,EP$1059,Inputs!$X700:$AY700)-SUMIF(Inputs!$X$1:$AY$1,EP$1059-1,Inputs!$X700:$AY700))</f>
        <v>112.611706889097</v>
      </c>
      <c r="EQ700" s="0" t="n">
        <f aca="false">SUMIF(Inputs!$X$1:$AY$1,EQ$1059-1,Inputs!$X700:$AY700)+0.5*(SUMIF(Inputs!$X$1:$AY$1,EQ$1059,Inputs!$X700:$AY700)-SUMIF(Inputs!$X$1:$AY$1,EQ$1059-1,Inputs!$X700:$AY700))</f>
        <v>115.44587284533</v>
      </c>
      <c r="ER700" s="0" t="n">
        <f aca="false">SUMIF(Inputs!$X$1:$AY$1,ER$1059-1,Inputs!$X700:$AY700)+0.75*(SUMIF(Inputs!$X$1:$AY$1,ER$1059,Inputs!$X700:$AY700)-SUMIF(Inputs!$X$1:$AY$1,ER$1059-1,Inputs!$X700:$AY700))</f>
        <v>118.280038801563</v>
      </c>
      <c r="ES700" s="0" t="n">
        <f aca="false">SUMIF(Inputs!$X$1:$AY$1,ES$1059-1,Inputs!$X700:$AY700)+1*(SUMIF(Inputs!$X$1:$AY$1,ES$1059,Inputs!$X700:$AY700)-SUMIF(Inputs!$X$1:$AY$1,ES$1059-1,Inputs!$X700:$AY700))</f>
        <v>121.114204757796</v>
      </c>
      <c r="ET700" s="0" t="n">
        <f aca="false">SUMIF(Inputs!$X$1:$AY$1,ET$1059-1,Inputs!$X700:$AY700)+0.25*(SUMIF(Inputs!$X$1:$AY$1,ET$1059,Inputs!$X700:$AY700)-SUMIF(Inputs!$X$1:$AY$1,ET$1059-1,Inputs!$X700:$AY700))</f>
        <v>124.538713194166</v>
      </c>
      <c r="EU700" s="0" t="n">
        <f aca="false">SUMIF(Inputs!$X$1:$AY$1,EU$1059-1,Inputs!$X700:$AY700)+0.5*(SUMIF(Inputs!$X$1:$AY$1,EU$1059,Inputs!$X700:$AY700)-SUMIF(Inputs!$X$1:$AY$1,EU$1059-1,Inputs!$X700:$AY700))</f>
        <v>127.963221630536</v>
      </c>
      <c r="EV700" s="0" t="n">
        <f aca="false">SUMIF(Inputs!$X$1:$AY$1,EV$1059-1,Inputs!$X700:$AY700)+0.75*(SUMIF(Inputs!$X$1:$AY$1,EV$1059,Inputs!$X700:$AY700)-SUMIF(Inputs!$X$1:$AY$1,EV$1059-1,Inputs!$X700:$AY700))</f>
        <v>131.387730066905</v>
      </c>
      <c r="EW700" s="0" t="n">
        <f aca="false">SUMIF(Inputs!$X$1:$AY$1,EW$1059-1,Inputs!$X700:$AY700)+1*(SUMIF(Inputs!$X$1:$AY$1,EW$1059,Inputs!$X700:$AY700)-SUMIF(Inputs!$X$1:$AY$1,EW$1059-1,Inputs!$X700:$AY700))</f>
        <v>134.812238503275</v>
      </c>
      <c r="EX700" s="0" t="n">
        <f aca="false">SUMIF(Inputs!$X$1:$AY$1,EX$1059-1,Inputs!$X700:$AY700)+0.25*(SUMIF(Inputs!$X$1:$AY$1,EX$1059,Inputs!$X700:$AY700)-SUMIF(Inputs!$X$1:$AY$1,EX$1059-1,Inputs!$X700:$AY700))</f>
        <v>138.595873580474</v>
      </c>
      <c r="EY700" s="0" t="n">
        <f aca="false">SUMIF(Inputs!$X$1:$AY$1,EY$1059-1,Inputs!$X700:$AY700)+0.5*(SUMIF(Inputs!$X$1:$AY$1,EY$1059,Inputs!$X700:$AY700)-SUMIF(Inputs!$X$1:$AY$1,EY$1059-1,Inputs!$X700:$AY700))</f>
        <v>142.379508657673</v>
      </c>
      <c r="EZ700" s="0" t="n">
        <f aca="false">SUMIF(Inputs!$X$1:$AY$1,EZ$1059-1,Inputs!$X700:$AY700)+0.75*(SUMIF(Inputs!$X$1:$AY$1,EZ$1059,Inputs!$X700:$AY700)-SUMIF(Inputs!$X$1:$AY$1,EZ$1059-1,Inputs!$X700:$AY700))</f>
        <v>146.163143734871</v>
      </c>
      <c r="FA700" s="0" t="n">
        <f aca="false">SUMIF(Inputs!$X$1:$AY$1,FA$1059-1,Inputs!$X700:$AY700)+1*(SUMIF(Inputs!$X$1:$AY$1,FA$1059,Inputs!$X700:$AY700)-SUMIF(Inputs!$X$1:$AY$1,FA$1059-1,Inputs!$X700:$AY700))</f>
        <v>149.94677881207</v>
      </c>
      <c r="FB700" s="0" t="n">
        <f aca="false">SUMIF(Inputs!$X$1:$AY$1,FB$1059-1,Inputs!$X700:$AY700)+0.25*(SUMIF(Inputs!$X$1:$AY$1,FB$1059,Inputs!$X700:$AY700)-SUMIF(Inputs!$X$1:$AY$1,FB$1059-1,Inputs!$X700:$AY700))</f>
        <v>153.509450368906</v>
      </c>
      <c r="FC700" s="0" t="n">
        <f aca="false">SUMIF(Inputs!$X$1:$AY$1,FC$1059-1,Inputs!$X700:$AY700)+0.5*(SUMIF(Inputs!$X$1:$AY$1,FC$1059,Inputs!$X700:$AY700)-SUMIF(Inputs!$X$1:$AY$1,FC$1059-1,Inputs!$X700:$AY700))</f>
        <v>157.072121925742</v>
      </c>
      <c r="FD700" s="0" t="n">
        <f aca="false">SUMIF(Inputs!$X$1:$AY$1,FD$1059-1,Inputs!$X700:$AY700)+0.75*(SUMIF(Inputs!$X$1:$AY$1,FD$1059,Inputs!$X700:$AY700)-SUMIF(Inputs!$X$1:$AY$1,FD$1059-1,Inputs!$X700:$AY700))</f>
        <v>160.634793482577</v>
      </c>
      <c r="FE700" s="0" t="n">
        <f aca="false">SUMIF(Inputs!$X$1:$AY$1,FE$1059-1,Inputs!$X700:$AY700)+1*(SUMIF(Inputs!$X$1:$AY$1,FE$1059,Inputs!$X700:$AY700)-SUMIF(Inputs!$X$1:$AY$1,FE$1059-1,Inputs!$X700:$AY700))</f>
        <v>164.197465039413</v>
      </c>
      <c r="FF700" s="0" t="n">
        <f aca="false">SUMIF(Inputs!$X$1:$AY$1,FF$1059-1,Inputs!$X700:$AY700)+0.25*(SUMIF(Inputs!$X$1:$AY$1,FF$1059,Inputs!$X700:$AY700)-SUMIF(Inputs!$X$1:$AY$1,FF$1059-1,Inputs!$X700:$AY700))</f>
        <v>167.867133743166</v>
      </c>
      <c r="FG700" s="0" t="n">
        <f aca="false">SUMIF(Inputs!$X$1:$AY$1,FG$1059-1,Inputs!$X700:$AY700)+0.5*(SUMIF(Inputs!$X$1:$AY$1,FG$1059,Inputs!$X700:$AY700)-SUMIF(Inputs!$X$1:$AY$1,FG$1059-1,Inputs!$X700:$AY700))</f>
        <v>171.536802446919</v>
      </c>
      <c r="FH700" s="0" t="n">
        <f aca="false">SUMIF(Inputs!$X$1:$AY$1,FH$1059-1,Inputs!$X700:$AY700)+0.75*(SUMIF(Inputs!$X$1:$AY$1,FH$1059,Inputs!$X700:$AY700)-SUMIF(Inputs!$X$1:$AY$1,FH$1059-1,Inputs!$X700:$AY700))</f>
        <v>175.206471150672</v>
      </c>
      <c r="FI700" s="0" t="n">
        <f aca="false">SUMIF(Inputs!$X$1:$AY$1,FI$1059-1,Inputs!$X700:$AY700)+1*(SUMIF(Inputs!$X$1:$AY$1,FI$1059,Inputs!$X700:$AY700)-SUMIF(Inputs!$X$1:$AY$1,FI$1059-1,Inputs!$X700:$AY700))</f>
        <v>178.876139854425</v>
      </c>
      <c r="FJ700" s="0" t="n">
        <f aca="false">SUMIF(Inputs!$X$1:$AY$1,FJ$1059-1,Inputs!$X700:$AY700)+0.25*(SUMIF(Inputs!$X$1:$AY$1,FJ$1059,Inputs!$X700:$AY700)-SUMIF(Inputs!$X$1:$AY$1,FJ$1059-1,Inputs!$X700:$AY700))</f>
        <v>183.089969363276</v>
      </c>
      <c r="FK700" s="0" t="n">
        <f aca="false">SUMIF(Inputs!$X$1:$AY$1,FK$1059-1,Inputs!$X700:$AY700)+0.5*(SUMIF(Inputs!$X$1:$AY$1,FK$1059,Inputs!$X700:$AY700)-SUMIF(Inputs!$X$1:$AY$1,FK$1059-1,Inputs!$X700:$AY700))</f>
        <v>187.303798872128</v>
      </c>
      <c r="FL700" s="0" t="n">
        <f aca="false">SUMIF(Inputs!$X$1:$AY$1,FL$1059-1,Inputs!$X700:$AY700)+0.75*(SUMIF(Inputs!$X$1:$AY$1,FL$1059,Inputs!$X700:$AY700)-SUMIF(Inputs!$X$1:$AY$1,FL$1059-1,Inputs!$X700:$AY700))</f>
        <v>191.517628380979</v>
      </c>
      <c r="FM700" s="0" t="n">
        <f aca="false">SUMIF(Inputs!$X$1:$AY$1,FM$1059-1,Inputs!$X700:$AY700)+1*(SUMIF(Inputs!$X$1:$AY$1,FM$1059,Inputs!$X700:$AY700)-SUMIF(Inputs!$X$1:$AY$1,FM$1059-1,Inputs!$X700:$AY700))</f>
        <v>195.731457889831</v>
      </c>
      <c r="FN700" s="0" t="n">
        <f aca="false">SUMIF(Inputs!$X$1:$AY$1,FN$1059-1,Inputs!$X700:$AY700)+0.25*(SUMIF(Inputs!$X$1:$AY$1,FN$1059,Inputs!$X700:$AY700)-SUMIF(Inputs!$X$1:$AY$1,FN$1059-1,Inputs!$X700:$AY700))</f>
        <v>199.793143777938</v>
      </c>
      <c r="FO700" s="0" t="n">
        <f aca="false">SUMIF(Inputs!$X$1:$AY$1,FO$1059-1,Inputs!$X700:$AY700)+0.5*(SUMIF(Inputs!$X$1:$AY$1,FO$1059,Inputs!$X700:$AY700)-SUMIF(Inputs!$X$1:$AY$1,FO$1059-1,Inputs!$X700:$AY700))</f>
        <v>203.854829666046</v>
      </c>
      <c r="FP700" s="0" t="n">
        <f aca="false">SUMIF(Inputs!$X$1:$AY$1,FP$1059-1,Inputs!$X700:$AY700)+0.75*(SUMIF(Inputs!$X$1:$AY$1,FP$1059,Inputs!$X700:$AY700)-SUMIF(Inputs!$X$1:$AY$1,FP$1059-1,Inputs!$X700:$AY700))</f>
        <v>207.916515554153</v>
      </c>
      <c r="FQ700" s="0" t="n">
        <f aca="false">SUMIF(Inputs!$X$1:$AY$1,FQ$1059-1,Inputs!$X700:$AY700)+1*(SUMIF(Inputs!$X$1:$AY$1,FQ$1059,Inputs!$X700:$AY700)-SUMIF(Inputs!$X$1:$AY$1,FQ$1059-1,Inputs!$X700:$AY700))</f>
        <v>211.978201442261</v>
      </c>
      <c r="FR700" s="0" t="n">
        <f aca="false">SUMIF(Inputs!$X$1:$AY$1,FR$1059-1,Inputs!$X700:$AY700)+0.25*(SUMIF(Inputs!$X$1:$AY$1,FR$1059,Inputs!$X700:$AY700)-SUMIF(Inputs!$X$1:$AY$1,FR$1059-1,Inputs!$X700:$AY700))</f>
        <v>216.317452020857</v>
      </c>
      <c r="FS700" s="0" t="n">
        <f aca="false">SUMIF(Inputs!$X$1:$AY$1,FS$1059-1,Inputs!$X700:$AY700)+0.5*(SUMIF(Inputs!$X$1:$AY$1,FS$1059,Inputs!$X700:$AY700)-SUMIF(Inputs!$X$1:$AY$1,FS$1059-1,Inputs!$X700:$AY700))</f>
        <v>220.656702599454</v>
      </c>
      <c r="FT700" s="0" t="n">
        <f aca="false">SUMIF(Inputs!$X$1:$AY$1,FT$1059-1,Inputs!$X700:$AY700)+0.75*(SUMIF(Inputs!$X$1:$AY$1,FT$1059,Inputs!$X700:$AY700)-SUMIF(Inputs!$X$1:$AY$1,FT$1059-1,Inputs!$X700:$AY700))</f>
        <v>224.99595317805</v>
      </c>
      <c r="FU700" s="0" t="n">
        <f aca="false">SUMIF(Inputs!$X$1:$AY$1,FU$1059-1,Inputs!$X700:$AY700)+1*(SUMIF(Inputs!$X$1:$AY$1,FU$1059,Inputs!$X700:$AY700)-SUMIF(Inputs!$X$1:$AY$1,FU$1059-1,Inputs!$X700:$AY700))</f>
        <v>229.335203756647</v>
      </c>
      <c r="FV700" s="0" t="n">
        <f aca="false">SUMIF(Inputs!$X$1:$BB$1,FV$1059-1,Inputs!$X700:$BB700)+0.25*(SUMIF(Inputs!$X$1:$BB$1,FV$1059,Inputs!$X700:$BB700)-SUMIF(Inputs!$X$1:$BB$1,FV$1059-1,Inputs!$X700:$BB700))</f>
        <v>233.993876264283</v>
      </c>
      <c r="FW700" s="0" t="n">
        <f aca="false">SUMIF(Inputs!$X$1:$BB$1,FW$1059-1,Inputs!$X700:$BB700)+0.5*(SUMIF(Inputs!$X$1:$BB$1,FW$1059,Inputs!$X700:$BB700)-SUMIF(Inputs!$X$1:$BB$1,FW$1059-1,Inputs!$X700:$BB700))</f>
        <v>238.652548771919</v>
      </c>
      <c r="FX700" s="0" t="n">
        <f aca="false">SUMIF(Inputs!$X$1:$BB$1,FX$1059-1,Inputs!$X700:$BB700)+0.75*(SUMIF(Inputs!$X$1:$BB$1,FX$1059,Inputs!$X700:$BB700)-SUMIF(Inputs!$X$1:$BB$1,FX$1059-1,Inputs!$X700:$BB700))</f>
        <v>243.311221279555</v>
      </c>
      <c r="FY700" s="0" t="n">
        <f aca="false">SUMIF(Inputs!$X$1:$BB$1,FY$1059-1,Inputs!$X700:$BB700)+1*(SUMIF(Inputs!$X$1:$BB$1,FY$1059,Inputs!$X700:$BB700)-SUMIF(Inputs!$X$1:$BB$1,FY$1059-1,Inputs!$X700:$BB700))</f>
        <v>247.969893787191</v>
      </c>
      <c r="FZ700" s="0" t="n">
        <f aca="false">SUMIF(Inputs!$X$1:$BB$1,FZ$1059-1,Inputs!$X700:$BB700)+0.25*(SUMIF(Inputs!$X$1:$BB$1,FZ$1059,Inputs!$X700:$BB700)-SUMIF(Inputs!$X$1:$BB$1,FZ$1059-1,Inputs!$X700:$BB700))</f>
        <v>253.099013937396</v>
      </c>
      <c r="GA700" s="0" t="n">
        <f aca="false">SUMIF(Inputs!$X$1:$BB$1,GA$1059-1,Inputs!$X700:$BB700)+0.5*(SUMIF(Inputs!$X$1:$BB$1,GA$1059,Inputs!$X700:$BB700)-SUMIF(Inputs!$X$1:$BB$1,GA$1059-1,Inputs!$X700:$BB700))</f>
        <v>258.228134087601</v>
      </c>
      <c r="GB700" s="0" t="n">
        <f aca="false">SUMIF(Inputs!$X$1:$BB$1,GB$1059-1,Inputs!$X700:$BB700)+0.75*(SUMIF(Inputs!$X$1:$BB$1,GB$1059,Inputs!$X700:$BB700)-SUMIF(Inputs!$X$1:$BB$1,GB$1059-1,Inputs!$X700:$BB700))</f>
        <v>263.357254237806</v>
      </c>
      <c r="GC700" s="0" t="n">
        <f aca="false">SUMIF(Inputs!$X$1:$BB$1,GC$1059-1,Inputs!$X700:$BB700)+1*(SUMIF(Inputs!$X$1:$BB$1,GC$1059,Inputs!$X700:$BB700)-SUMIF(Inputs!$X$1:$BB$1,GC$1059-1,Inputs!$X700:$BB700))</f>
        <v>268.486374388011</v>
      </c>
      <c r="GD700" s="0" t="n">
        <f aca="false">SUMIF(Inputs!$X$1:$BB$1,GD$1059-1,Inputs!$X700:$BB700)+0.25*(SUMIF(Inputs!$X$1:$BB$1,GD$1059,Inputs!$X700:$BB700)-SUMIF(Inputs!$X$1:$BB$1,GD$1059-1,Inputs!$X700:$BB700))</f>
        <v>273.707782215142</v>
      </c>
      <c r="GE700" s="0" t="n">
        <f aca="false">SUMIF(Inputs!$X$1:$BB$1,GE$1059-1,Inputs!$X700:$BB700)+0.5*(SUMIF(Inputs!$X$1:$BB$1,GE$1059,Inputs!$X700:$BB700)-SUMIF(Inputs!$X$1:$BB$1,GE$1059-1,Inputs!$X700:$BB700))</f>
        <v>278.929190042272</v>
      </c>
      <c r="GF700" s="0" t="n">
        <f aca="false">SUMIF(Inputs!$X$1:$BB$1,GF$1059-1,Inputs!$X700:$BB700)+0.75*(SUMIF(Inputs!$X$1:$BB$1,GF$1059,Inputs!$X700:$BB700)-SUMIF(Inputs!$X$1:$BB$1,GF$1059-1,Inputs!$X700:$BB700))</f>
        <v>284.150597869403</v>
      </c>
      <c r="GG700" s="0" t="n">
        <f aca="false">SUMIF(Inputs!$X$1:$BB$1,GG$1059-1,Inputs!$X700:$BB700)+1*(SUMIF(Inputs!$X$1:$BB$1,GG$1059,Inputs!$X700:$BB700)-SUMIF(Inputs!$X$1:$BB$1,GG$1059-1,Inputs!$X700:$BB700))</f>
        <v>289.372005696534</v>
      </c>
      <c r="GH700" s="409" t="n">
        <f aca="false">SUMIF(Inputs!$X$1:$BG$1,GH$1059-1,Inputs!$X700:$BG700)+0.25*(SUMIF(Inputs!$X$1:$BG$1,GH$1059,Inputs!$X700:$BG700)-SUMIF(Inputs!$X$1:$BG$1,GH$1059-1,Inputs!$X700:$BG700))</f>
        <v>294.999588321315</v>
      </c>
      <c r="GI700" s="409" t="n">
        <f aca="false">SUMIF(Inputs!$X$1:$BG$1,GI$1059-1,Inputs!$X700:$BG700)+0.5*(SUMIF(Inputs!$X$1:$BG$1,GI$1059,Inputs!$X700:$BG700)-SUMIF(Inputs!$X$1:$BG$1,GI$1059-1,Inputs!$X700:$BG700))</f>
        <v>300.627170946096</v>
      </c>
      <c r="GJ700" s="409" t="n">
        <f aca="false">SUMIF(Inputs!$X$1:$BG$1,GJ$1059-1,Inputs!$X700:$BG700)+0.75*(SUMIF(Inputs!$X$1:$BG$1,GJ$1059,Inputs!$X700:$BG700)-SUMIF(Inputs!$X$1:$BG$1,GJ$1059-1,Inputs!$X700:$BG700))</f>
        <v>306.254753570876</v>
      </c>
      <c r="GK700" s="409" t="n">
        <f aca="false">SUMIF(Inputs!$X$1:$BG$1,GK$1059-1,Inputs!$X700:$BG700)+1*(SUMIF(Inputs!$X$1:$BG$1,GK$1059,Inputs!$X700:$BG700)-SUMIF(Inputs!$X$1:$BG$1,GK$1059-1,Inputs!$X700:$BG700))</f>
        <v>311.882336195657</v>
      </c>
      <c r="GL700" s="409" t="n">
        <f aca="false">SUMIF(Inputs!$X$1:$BG$1,GL$1059-1,Inputs!$X700:$BG700)+0.25*(SUMIF(Inputs!$X$1:$BG$1,GL$1059,Inputs!$X700:$BG700)-SUMIF(Inputs!$X$1:$BG$1,GL$1059-1,Inputs!$X700:$BG700))</f>
        <v>317.947690070943</v>
      </c>
      <c r="GM700" s="409" t="n">
        <f aca="false">SUMIF(Inputs!$X$1:$BG$1,GM$1059-1,Inputs!$X700:$BG700)+0.5*(SUMIF(Inputs!$X$1:$BG$1,GM$1059,Inputs!$X700:$BG700)-SUMIF(Inputs!$X$1:$BG$1,GM$1059-1,Inputs!$X700:$BG700))</f>
        <v>324.013043946229</v>
      </c>
      <c r="GN700" s="409" t="n">
        <f aca="false">SUMIF(Inputs!$X$1:$BG$1,GN$1059-1,Inputs!$X700:$BG700)+0.75*(SUMIF(Inputs!$X$1:$BG$1,GN$1059,Inputs!$X700:$BG700)-SUMIF(Inputs!$X$1:$BG$1,GN$1059-1,Inputs!$X700:$BG700))</f>
        <v>330.078397821515</v>
      </c>
      <c r="GO700" s="409" t="n">
        <f aca="false">SUMIF(Inputs!$X$1:$BG$1,GO$1059-1,Inputs!$X700:$BG700)+1*(SUMIF(Inputs!$X$1:$BG$1,GO$1059,Inputs!$X700:$BG700)-SUMIF(Inputs!$X$1:$BG$1,GO$1059-1,Inputs!$X700:$BG700))</f>
        <v>336.143751696801</v>
      </c>
      <c r="GP700" s="409" t="n">
        <f aca="false">SUMIF(Inputs!$X$1:$BG$1,GP$1059-1,Inputs!$X700:$BG700)+0.25*(SUMIF(Inputs!$X$1:$BG$1,GP$1059,Inputs!$X700:$BG700)-SUMIF(Inputs!$X$1:$BG$1,GP$1059-1,Inputs!$X700:$BG700))</f>
        <v>342.680931172487</v>
      </c>
      <c r="GQ700" s="409" t="n">
        <f aca="false">SUMIF(Inputs!$X$1:$BG$1,GQ$1059-1,Inputs!$X700:$BG700)+0.5*(SUMIF(Inputs!$X$1:$BG$1,GQ$1059,Inputs!$X700:$BG700)-SUMIF(Inputs!$X$1:$BG$1,GQ$1059-1,Inputs!$X700:$BG700))</f>
        <v>349.218110648174</v>
      </c>
      <c r="GR700" s="409" t="n">
        <f aca="false">SUMIF(Inputs!$X$1:$BG$1,GR$1059-1,Inputs!$X700:$BG700)+0.75*(SUMIF(Inputs!$X$1:$BG$1,GR$1059,Inputs!$X700:$BG700)-SUMIF(Inputs!$X$1:$BG$1,GR$1059-1,Inputs!$X700:$BG700))</f>
        <v>355.75529012386</v>
      </c>
      <c r="GS700" s="409" t="n">
        <f aca="false">SUMIF(Inputs!$X$1:$BG$1,GS$1059-1,Inputs!$X700:$BG700)+1*(SUMIF(Inputs!$X$1:$BG$1,GS$1059,Inputs!$X700:$BG700)-SUMIF(Inputs!$X$1:$BG$1,GS$1059-1,Inputs!$X700:$BG700))</f>
        <v>362.292469599546</v>
      </c>
      <c r="GT700" s="409" t="n">
        <f aca="false">SUMIF(Inputs!$X$1:$BG$1,GT$1059-1,Inputs!$X700:$BG700)+0.25*(SUMIF(Inputs!$X$1:$BG$1,GT$1059,Inputs!$X700:$BG700)-SUMIF(Inputs!$X$1:$BG$1,GT$1059-1,Inputs!$X700:$BG700))</f>
        <v>369.338178123077</v>
      </c>
      <c r="GU700" s="409" t="n">
        <f aca="false">SUMIF(Inputs!$X$1:$BG$1,GU$1059-1,Inputs!$X700:$BG700)+0.5*(SUMIF(Inputs!$X$1:$BG$1,GU$1059,Inputs!$X700:$BG700)-SUMIF(Inputs!$X$1:$BG$1,GU$1059-1,Inputs!$X700:$BG700))</f>
        <v>376.383886646608</v>
      </c>
      <c r="GV700" s="409" t="n">
        <f aca="false">SUMIF(Inputs!$X$1:$BG$1,GV$1059-1,Inputs!$X700:$BG700)+0.75*(SUMIF(Inputs!$X$1:$BG$1,GV$1059,Inputs!$X700:$BG700)-SUMIF(Inputs!$X$1:$BG$1,GV$1059-1,Inputs!$X700:$BG700))</f>
        <v>383.429595170139</v>
      </c>
      <c r="GW700" s="409" t="n">
        <f aca="false">SUMIF(Inputs!$X$1:$BG$1,GW$1059-1,Inputs!$X700:$BG700)+1*(SUMIF(Inputs!$X$1:$BG$1,GW$1059,Inputs!$X700:$BG700)-SUMIF(Inputs!$X$1:$BG$1,GW$1059-1,Inputs!$X700:$BG700))</f>
        <v>390.47530369367</v>
      </c>
      <c r="GX700" s="409" t="n">
        <f aca="false">SUMIF(Inputs!$X$1:$BG$1,GX$1059-1,Inputs!$X700:$BG700)+0.25*(SUMIF(Inputs!$X$1:$BG$1,GX$1059,Inputs!$X700:$BG700)-SUMIF(Inputs!$X$1:$BG$1,GX$1059-1,Inputs!$X700:$BG700))</f>
        <v>398.06909988409</v>
      </c>
      <c r="GY700" s="409" t="n">
        <f aca="false">SUMIF(Inputs!$X$1:$BG$1,GY$1059-1,Inputs!$X700:$BG700)+0.5*(SUMIF(Inputs!$X$1:$BG$1,GY$1059,Inputs!$X700:$BG700)-SUMIF(Inputs!$X$1:$BG$1,GY$1059-1,Inputs!$X700:$BG700))</f>
        <v>405.66289607451</v>
      </c>
      <c r="GZ700" s="409" t="n">
        <f aca="false">SUMIF(Inputs!$X$1:$BG$1,GZ$1059-1,Inputs!$X700:$BG700)+0.75*(SUMIF(Inputs!$X$1:$BG$1,GZ$1059,Inputs!$X700:$BG700)-SUMIF(Inputs!$X$1:$BG$1,GZ$1059-1,Inputs!$X700:$BG700))</f>
        <v>413.25669226493</v>
      </c>
      <c r="HA700" s="409" t="n">
        <f aca="false">SUMIF(Inputs!$X$1:$BG$1,HA$1059-1,Inputs!$X700:$BG700)+1*(SUMIF(Inputs!$X$1:$BG$1,HA$1059,Inputs!$X700:$BG700)-SUMIF(Inputs!$X$1:$BG$1,HA$1059-1,Inputs!$X700:$BG700))</f>
        <v>420.85048845535</v>
      </c>
    </row>
    <row r="701" customFormat="false" ht="15" hidden="false" customHeight="false" outlineLevel="0" collapsed="false">
      <c r="A701" s="250"/>
      <c r="B701" s="266"/>
      <c r="C701" s="266"/>
      <c r="D701" s="252"/>
      <c r="E701" s="253"/>
      <c r="F701" s="19"/>
      <c r="G701" s="253"/>
      <c r="H701" s="253"/>
      <c r="I701" s="253"/>
    </row>
    <row r="702" customFormat="false" ht="15" hidden="false" customHeight="false" outlineLevel="0" collapsed="false">
      <c r="A702" s="250"/>
      <c r="B702" s="266"/>
      <c r="C702" s="266"/>
      <c r="D702" s="252"/>
      <c r="E702" s="253"/>
      <c r="F702" s="19"/>
      <c r="G702" s="253"/>
      <c r="H702" s="253"/>
      <c r="I702" s="253"/>
    </row>
    <row r="703" customFormat="false" ht="15" hidden="false" customHeight="false" outlineLevel="0" collapsed="false">
      <c r="A703" s="250"/>
      <c r="B703" s="266"/>
      <c r="C703" s="266"/>
      <c r="D703" s="252"/>
      <c r="E703" s="253"/>
      <c r="F703" s="19"/>
      <c r="G703" s="253"/>
      <c r="H703" s="253"/>
      <c r="I703" s="253"/>
    </row>
    <row r="704" customFormat="false" ht="15" hidden="false" customHeight="false" outlineLevel="0" collapsed="false">
      <c r="A704" s="250"/>
      <c r="B704" s="266"/>
      <c r="C704" s="266"/>
      <c r="D704" s="252"/>
      <c r="E704" s="253"/>
      <c r="F704" s="19"/>
      <c r="G704" s="253"/>
      <c r="H704" s="253"/>
      <c r="I704" s="253"/>
    </row>
    <row r="705" customFormat="false" ht="15" hidden="false" customHeight="false" outlineLevel="0" collapsed="false">
      <c r="A705" s="250"/>
      <c r="B705" s="266"/>
      <c r="C705" s="266"/>
      <c r="D705" s="252"/>
      <c r="E705" s="253"/>
      <c r="F705" s="19"/>
      <c r="G705" s="253"/>
      <c r="H705" s="253"/>
      <c r="I705" s="253"/>
    </row>
    <row r="706" customFormat="false" ht="15" hidden="false" customHeight="false" outlineLevel="0" collapsed="false">
      <c r="A706" s="250"/>
      <c r="B706" s="266"/>
      <c r="C706" s="266"/>
      <c r="D706" s="252"/>
      <c r="E706" s="253"/>
      <c r="F706" s="19"/>
      <c r="G706" s="253"/>
      <c r="H706" s="253"/>
      <c r="I706" s="253"/>
    </row>
    <row r="707" customFormat="false" ht="15" hidden="false" customHeight="false" outlineLevel="0" collapsed="false">
      <c r="A707" s="250"/>
      <c r="B707" s="266"/>
      <c r="C707" s="266"/>
      <c r="D707" s="252"/>
      <c r="E707" s="253"/>
      <c r="F707" s="19"/>
      <c r="G707" s="253"/>
      <c r="H707" s="253"/>
      <c r="I707" s="253"/>
    </row>
    <row r="708" s="420" customFormat="true" ht="15" hidden="false" customHeight="false" outlineLevel="0" collapsed="false">
      <c r="A708" s="415" t="s">
        <v>99</v>
      </c>
      <c r="B708" s="416" t="s">
        <v>252</v>
      </c>
      <c r="C708" s="416"/>
      <c r="D708" s="416" t="s">
        <v>101</v>
      </c>
      <c r="E708" s="417"/>
      <c r="F708" s="418" t="s">
        <v>604</v>
      </c>
      <c r="G708" s="417" t="s">
        <v>103</v>
      </c>
      <c r="H708" s="419"/>
      <c r="I708" s="419"/>
      <c r="CL708" s="420" t="n">
        <v>201.384005960717</v>
      </c>
      <c r="CM708" s="420" t="n">
        <v>202.583172242571</v>
      </c>
      <c r="CN708" s="420" t="n">
        <v>203.782338524424</v>
      </c>
      <c r="CO708" s="420" t="n">
        <v>204.981504806277</v>
      </c>
      <c r="CP708" s="420" t="n">
        <v>133.251402095176</v>
      </c>
      <c r="CQ708" s="420" t="n">
        <v>473.549450267066</v>
      </c>
      <c r="CR708" s="420" t="n">
        <v>404.849499329308</v>
      </c>
      <c r="CS708" s="420" t="n">
        <v>484.959837443585</v>
      </c>
      <c r="CT708" s="420" t="n">
        <v>391.164106693691</v>
      </c>
      <c r="CU708" s="420" t="n">
        <v>182.440740510639</v>
      </c>
      <c r="CV708" s="420" t="n">
        <v>66.896928428023</v>
      </c>
      <c r="CW708" s="420" t="n">
        <v>403.091060232512</v>
      </c>
      <c r="CX708" s="420" t="n">
        <v>251.947338225481</v>
      </c>
      <c r="CY708" s="420" t="n">
        <v>191.714238338683</v>
      </c>
      <c r="CZ708" s="420" t="n">
        <v>153.841242332436</v>
      </c>
      <c r="DA708" s="420" t="n">
        <v>196.022755090617</v>
      </c>
      <c r="DB708" s="421" t="n">
        <v>201.384005960717</v>
      </c>
      <c r="DC708" s="420" t="n">
        <v>202.583172242571</v>
      </c>
      <c r="DD708" s="420" t="n">
        <v>203.782338524424</v>
      </c>
      <c r="DE708" s="420" t="n">
        <v>204.981504806277</v>
      </c>
      <c r="DF708" s="422" t="n">
        <v>187.655040433628</v>
      </c>
      <c r="DG708" s="422" t="n">
        <v>494.4566515012</v>
      </c>
      <c r="DH708" s="422" t="n">
        <v>552.590771775647</v>
      </c>
      <c r="DI708" s="422" t="n">
        <v>610.724892050093</v>
      </c>
      <c r="DJ708" s="420" t="n">
        <v>378.777948750009</v>
      </c>
      <c r="DK708" s="420" t="n">
        <v>345.746392673956</v>
      </c>
      <c r="DL708" s="420" t="n">
        <v>312.714836597902</v>
      </c>
      <c r="DM708" s="420" t="n">
        <v>279.683280521849</v>
      </c>
      <c r="DN708" s="420" t="n">
        <v>257.929965379881</v>
      </c>
      <c r="DO708" s="420" t="n">
        <v>229.409705677461</v>
      </c>
      <c r="DP708" s="420" t="n">
        <v>200.889445975042</v>
      </c>
      <c r="DQ708" s="420" t="n">
        <v>172.369186272623</v>
      </c>
      <c r="DR708" s="420" t="n">
        <v>206.376635699754</v>
      </c>
      <c r="DS708" s="420" t="n">
        <v>202.867459649155</v>
      </c>
      <c r="DT708" s="420" t="n">
        <v>199.358283598556</v>
      </c>
      <c r="DU708" s="420" t="n">
        <v>195.849107547956</v>
      </c>
      <c r="DV708" s="420" t="n">
        <v>187.405013711248</v>
      </c>
      <c r="DW708" s="420" t="n">
        <v>181.921870546205</v>
      </c>
      <c r="DX708" s="420" t="n">
        <v>176.438727381162</v>
      </c>
      <c r="DY708" s="420" t="n">
        <v>170.955584216119</v>
      </c>
      <c r="DZ708" s="420" t="n">
        <v>164.306042437644</v>
      </c>
      <c r="EA708" s="420" t="n">
        <v>158.356339827228</v>
      </c>
      <c r="EB708" s="420" t="n">
        <v>152.406637216812</v>
      </c>
      <c r="EC708" s="420" t="n">
        <v>146.456934606396</v>
      </c>
      <c r="ED708" s="420" t="n">
        <v>157.938517623185</v>
      </c>
      <c r="EE708" s="420" t="n">
        <v>158.96132926365</v>
      </c>
      <c r="EF708" s="420" t="n">
        <v>159.984140904116</v>
      </c>
      <c r="EG708" s="420" t="n">
        <v>161.006952544582</v>
      </c>
      <c r="EH708" s="420" t="n">
        <v>160.304398698311</v>
      </c>
      <c r="EI708" s="420" t="n">
        <v>160.637064144082</v>
      </c>
      <c r="EJ708" s="420" t="n">
        <v>160.969729589853</v>
      </c>
      <c r="EK708" s="420" t="n">
        <v>161.302395035624</v>
      </c>
      <c r="EL708" s="420" t="n">
        <v>161.772697643971</v>
      </c>
      <c r="EM708" s="420" t="n">
        <v>162.160417954772</v>
      </c>
      <c r="EN708" s="420" t="n">
        <v>162.548138265574</v>
      </c>
      <c r="EO708" s="420" t="n">
        <v>162.935858576375</v>
      </c>
      <c r="EP708" s="420" t="n">
        <v>163.348600905078</v>
      </c>
      <c r="EQ708" s="420" t="n">
        <v>163.746330023039</v>
      </c>
      <c r="ER708" s="420" t="n">
        <v>164.144059141001</v>
      </c>
      <c r="ES708" s="420" t="n">
        <v>164.541788258963</v>
      </c>
      <c r="ET708" s="420" t="n">
        <v>164.448848879923</v>
      </c>
      <c r="EU708" s="420" t="n">
        <v>164.650310599085</v>
      </c>
      <c r="EV708" s="420" t="n">
        <v>164.851772318246</v>
      </c>
      <c r="EW708" s="420" t="n">
        <v>165.053234037407</v>
      </c>
      <c r="EX708" s="420" t="n">
        <v>165.295985523588</v>
      </c>
      <c r="EY708" s="420" t="n">
        <v>165.513963149556</v>
      </c>
      <c r="EZ708" s="420" t="n">
        <v>165.731940775525</v>
      </c>
      <c r="FA708" s="420" t="n">
        <v>165.949918401494</v>
      </c>
      <c r="FB708" s="420" t="n">
        <v>165.43686242842</v>
      </c>
      <c r="FC708" s="420" t="n">
        <v>165.362426614771</v>
      </c>
      <c r="FD708" s="420" t="n">
        <v>165.287990801123</v>
      </c>
      <c r="FE708" s="420" t="n">
        <v>165.213554987474</v>
      </c>
      <c r="FF708" s="420" t="n">
        <v>165.076624987955</v>
      </c>
      <c r="FG708" s="420" t="n">
        <v>164.977191499958</v>
      </c>
      <c r="FH708" s="420" t="n">
        <v>164.877758011962</v>
      </c>
      <c r="FI708" s="420" t="n">
        <v>164.778324523965</v>
      </c>
      <c r="FJ708" s="420" t="n">
        <v>165.155377356143</v>
      </c>
      <c r="FK708" s="420" t="n">
        <v>165.246538396217</v>
      </c>
      <c r="FL708" s="420" t="n">
        <v>165.33769943629</v>
      </c>
      <c r="FM708" s="420" t="n">
        <v>165.428860476363</v>
      </c>
      <c r="FN708" s="420" t="n">
        <v>165.952207506164</v>
      </c>
      <c r="FO708" s="420" t="n">
        <v>166.216242942128</v>
      </c>
      <c r="FP708" s="420" t="n">
        <v>166.480278378093</v>
      </c>
      <c r="FQ708" s="420" t="n">
        <v>166.744313814057</v>
      </c>
      <c r="FR708" s="420" t="n">
        <v>167.221892703046</v>
      </c>
      <c r="FS708" s="420" t="n">
        <v>167.57134552022</v>
      </c>
      <c r="FT708" s="420" t="n">
        <v>167.920798337394</v>
      </c>
      <c r="FU708" s="420" t="n">
        <v>168.270251154569</v>
      </c>
      <c r="FV708" s="420" t="n">
        <v>169.074119215637</v>
      </c>
      <c r="FW708" s="420" t="n">
        <v>169.605338130369</v>
      </c>
      <c r="FX708" s="420" t="n">
        <v>170.136557045101</v>
      </c>
      <c r="FY708" s="420" t="n">
        <v>170.667775959833</v>
      </c>
      <c r="FZ708" s="420" t="n">
        <v>171.759692052497</v>
      </c>
      <c r="GA708" s="420" t="n">
        <v>172.515189838401</v>
      </c>
      <c r="GB708" s="420" t="n">
        <v>173.270687624305</v>
      </c>
      <c r="GC708" s="420" t="n">
        <v>174.02618541021</v>
      </c>
      <c r="GD708" s="420" t="n">
        <v>175.245373047741</v>
      </c>
      <c r="GE708" s="420" t="n">
        <v>176.186346774296</v>
      </c>
      <c r="GF708" s="420" t="n">
        <v>177.127320500851</v>
      </c>
      <c r="GG708" s="420" t="n">
        <v>178.068294227407</v>
      </c>
      <c r="GH708" s="420" t="n">
        <v>179.060480661697</v>
      </c>
      <c r="GI708" s="420" t="n">
        <v>180.021939471346</v>
      </c>
      <c r="GJ708" s="420" t="n">
        <v>180.983398280995</v>
      </c>
      <c r="GK708" s="420" t="n">
        <v>181.944857090644</v>
      </c>
      <c r="GL708" s="420" t="n">
        <v>182.958643513305</v>
      </c>
      <c r="GM708" s="420" t="n">
        <v>183.941033368159</v>
      </c>
      <c r="GN708" s="420" t="n">
        <v>184.923423223013</v>
      </c>
      <c r="GO708" s="420" t="n">
        <v>185.905813077867</v>
      </c>
      <c r="GP708" s="420" t="n">
        <v>186.941669722599</v>
      </c>
      <c r="GQ708" s="420" t="n">
        <v>187.945446293404</v>
      </c>
      <c r="GR708" s="420" t="n">
        <v>188.949222864209</v>
      </c>
      <c r="GS708" s="420" t="n">
        <v>189.952999435014</v>
      </c>
      <c r="GT708" s="420" t="n">
        <v>191.011406772546</v>
      </c>
      <c r="GU708" s="420" t="n">
        <v>192.037035650042</v>
      </c>
      <c r="GV708" s="420" t="n">
        <v>193.062664527538</v>
      </c>
      <c r="GW708" s="420" t="n">
        <v>194.088293405034</v>
      </c>
      <c r="GX708" s="420" t="n">
        <v>195.169742365987</v>
      </c>
      <c r="GY708" s="420" t="n">
        <v>196.217699276866</v>
      </c>
      <c r="GZ708" s="420" t="n">
        <v>197.265656187745</v>
      </c>
      <c r="HA708" s="420" t="n">
        <v>198.313613098624</v>
      </c>
    </row>
    <row r="709" s="260" customFormat="true" ht="13.5" hidden="false" customHeight="true" outlineLevel="1" collapsed="false">
      <c r="A709" s="256" t="s">
        <v>99</v>
      </c>
      <c r="B709" s="257" t="s">
        <v>252</v>
      </c>
      <c r="C709" s="257"/>
      <c r="D709" s="257" t="s">
        <v>101</v>
      </c>
      <c r="E709" s="258"/>
      <c r="F709" s="259" t="s">
        <v>605</v>
      </c>
      <c r="G709" s="259" t="s">
        <v>103</v>
      </c>
      <c r="H709" s="259"/>
      <c r="I709" s="259" t="s">
        <v>405</v>
      </c>
      <c r="AC709" s="261"/>
      <c r="AD709" s="262"/>
      <c r="AE709" s="262"/>
      <c r="AF709" s="262"/>
      <c r="AG709" s="262"/>
      <c r="AH709" s="262"/>
      <c r="AI709" s="262"/>
      <c r="AJ709" s="262"/>
      <c r="AK709" s="262"/>
      <c r="AL709" s="262"/>
      <c r="AM709" s="262"/>
      <c r="AN709" s="262"/>
      <c r="AO709" s="262"/>
      <c r="AP709" s="262"/>
      <c r="AQ709" s="262"/>
      <c r="AR709" s="262"/>
      <c r="AS709" s="262"/>
      <c r="AT709" s="262"/>
      <c r="AU709" s="262"/>
      <c r="AV709" s="262"/>
      <c r="AW709" s="262"/>
      <c r="AX709" s="262"/>
      <c r="AY709" s="262"/>
      <c r="AZ709" s="262"/>
      <c r="BA709" s="262"/>
      <c r="BB709" s="262"/>
      <c r="BC709" s="262"/>
      <c r="BD709" s="262"/>
      <c r="BE709" s="262"/>
      <c r="BF709" s="262"/>
      <c r="BG709" s="262"/>
      <c r="CL709" s="260" t="n">
        <v>-37.0013330227248</v>
      </c>
      <c r="CM709" s="260" t="n">
        <v>-27.5755948984813</v>
      </c>
      <c r="CN709" s="260" t="n">
        <v>-18.1498567742378</v>
      </c>
      <c r="CO709" s="260" t="n">
        <v>-8.72411864999427</v>
      </c>
      <c r="CP709" s="260" t="n">
        <v>-121.436441587677</v>
      </c>
      <c r="CQ709" s="260" t="n">
        <v>35.5261650777705</v>
      </c>
      <c r="CR709" s="260" t="n">
        <v>-202.000780724379</v>
      </c>
      <c r="CS709" s="260" t="n">
        <v>-180.759343908079</v>
      </c>
      <c r="CT709" s="260" t="n">
        <v>28.5718508022431</v>
      </c>
      <c r="CU709" s="260" t="n">
        <v>-100.32875</v>
      </c>
      <c r="CV709" s="260" t="n">
        <v>-136.805781666667</v>
      </c>
      <c r="CW709" s="260" t="n">
        <v>-109.723233333335</v>
      </c>
      <c r="CX709" s="260" t="n">
        <v>-69.8302866666667</v>
      </c>
      <c r="CY709" s="260" t="n">
        <v>-57.6791533333334</v>
      </c>
      <c r="CZ709" s="260" t="n">
        <v>-68.0749566666667</v>
      </c>
      <c r="DA709" s="260" t="n">
        <v>-46.6783166666672</v>
      </c>
      <c r="DB709" s="260" t="n">
        <v>-37.0013330227248</v>
      </c>
      <c r="DC709" s="260" t="n">
        <v>-27.5755948984813</v>
      </c>
      <c r="DD709" s="260" t="n">
        <v>-18.1498567742378</v>
      </c>
      <c r="DE709" s="260" t="n">
        <v>-8.72411864999427</v>
      </c>
      <c r="DF709" s="260" t="n">
        <v>-40.4875743369738</v>
      </c>
      <c r="DG709" s="260" t="n">
        <v>-47.5375137372195</v>
      </c>
      <c r="DH709" s="260" t="n">
        <v>-54.5874531374652</v>
      </c>
      <c r="DI709" s="260" t="n">
        <v>-61.6373925377109</v>
      </c>
      <c r="DJ709" s="260" t="n">
        <v>-29.3596633924151</v>
      </c>
      <c r="DK709" s="260" t="n">
        <v>-20.6785353744442</v>
      </c>
      <c r="DL709" s="260" t="n">
        <v>-11.9974073564733</v>
      </c>
      <c r="DM709" s="260" t="n">
        <v>-3.31627933850243</v>
      </c>
      <c r="DN709" s="260" t="n">
        <v>-13.4233311755799</v>
      </c>
      <c r="DO709" s="260" t="n">
        <v>-12.2574750996284</v>
      </c>
      <c r="DP709" s="260" t="n">
        <v>-11.0916190236768</v>
      </c>
      <c r="DQ709" s="260" t="n">
        <v>-9.92576294772531</v>
      </c>
      <c r="DR709" s="260" t="n">
        <v>-11.5298609254247</v>
      </c>
      <c r="DS709" s="260" t="n">
        <v>-11.4719864709336</v>
      </c>
      <c r="DT709" s="260" t="n">
        <v>-11.4141120164424</v>
      </c>
      <c r="DU709" s="260" t="n">
        <v>-11.3562375619513</v>
      </c>
      <c r="DV709" s="260" t="n">
        <v>-11.4938541090717</v>
      </c>
      <c r="DW709" s="260" t="n">
        <v>-11.5141760552252</v>
      </c>
      <c r="DX709" s="260" t="n">
        <v>-11.5344980013787</v>
      </c>
      <c r="DY709" s="260" t="n">
        <v>-11.5548199475322</v>
      </c>
      <c r="DZ709" s="260" t="n">
        <v>-11.5363192816512</v>
      </c>
      <c r="EA709" s="260" t="n">
        <v>-11.5411121829909</v>
      </c>
      <c r="EB709" s="260" t="n">
        <v>-11.5459050843306</v>
      </c>
      <c r="EC709" s="260" t="n">
        <v>-11.5506979856703</v>
      </c>
      <c r="ED709" s="260" t="n">
        <v>-11.5423838817591</v>
      </c>
      <c r="EE709" s="260" t="n">
        <v>-11.5419339809985</v>
      </c>
      <c r="EF709" s="260" t="n">
        <v>-11.5414840802378</v>
      </c>
      <c r="EG709" s="260" t="n">
        <v>-11.5410341794772</v>
      </c>
      <c r="EH709" s="260" t="n">
        <v>-11.5367644847695</v>
      </c>
      <c r="EI709" s="260" t="n">
        <v>-11.53478666643</v>
      </c>
      <c r="EJ709" s="260" t="n">
        <v>-11.5328088480905</v>
      </c>
      <c r="EK709" s="260" t="n">
        <v>-11.530831029751</v>
      </c>
      <c r="EL709" s="260" t="n">
        <v>-11.5284071775127</v>
      </c>
      <c r="EM709" s="260" t="n">
        <v>-11.5262509456137</v>
      </c>
      <c r="EN709" s="260" t="n">
        <v>-11.5240947137147</v>
      </c>
      <c r="EO709" s="260" t="n">
        <v>-11.5219384818157</v>
      </c>
      <c r="EP709" s="260" t="n">
        <v>-11.5205819235778</v>
      </c>
      <c r="EQ709" s="260" t="n">
        <v>-11.5187455611432</v>
      </c>
      <c r="ER709" s="260" t="n">
        <v>-11.5169091987086</v>
      </c>
      <c r="ES709" s="260" t="n">
        <v>-11.515072836274</v>
      </c>
      <c r="ET709" s="260" t="n">
        <v>-11.5145165654349</v>
      </c>
      <c r="EU709" s="260" t="n">
        <v>-11.5131922396384</v>
      </c>
      <c r="EV709" s="260" t="n">
        <v>-11.511867913842</v>
      </c>
      <c r="EW709" s="260" t="n">
        <v>-11.5105435880456</v>
      </c>
      <c r="EX709" s="260" t="n">
        <v>-11.52440002267</v>
      </c>
      <c r="EY709" s="260" t="n">
        <v>-11.5291480010419</v>
      </c>
      <c r="EZ709" s="260" t="n">
        <v>-11.5338959794138</v>
      </c>
      <c r="FA709" s="260" t="n">
        <v>-11.5386439577857</v>
      </c>
      <c r="FB709" s="260" t="n">
        <v>-11.5616415170662</v>
      </c>
      <c r="FC709" s="260" t="n">
        <v>-11.5736893278016</v>
      </c>
      <c r="FD709" s="260" t="n">
        <v>-11.585737138537</v>
      </c>
      <c r="FE709" s="260" t="n">
        <v>-11.5977849492723</v>
      </c>
      <c r="FF709" s="260" t="n">
        <v>-11.6121083127911</v>
      </c>
      <c r="FG709" s="260" t="n">
        <v>-11.6250663446398</v>
      </c>
      <c r="FH709" s="260" t="n">
        <v>-11.6380243764885</v>
      </c>
      <c r="FI709" s="260" t="n">
        <v>-11.6509824083372</v>
      </c>
      <c r="FJ709" s="260" t="n">
        <v>-11.6662899604762</v>
      </c>
      <c r="FK709" s="260" t="n">
        <v>-11.680187800441</v>
      </c>
      <c r="FL709" s="260" t="n">
        <v>-11.6940856404058</v>
      </c>
      <c r="FM709" s="260" t="n">
        <v>-11.7079834803706</v>
      </c>
      <c r="FN709" s="260" t="n">
        <v>-11.7169017293565</v>
      </c>
      <c r="FO709" s="260" t="n">
        <v>-11.7288077329297</v>
      </c>
      <c r="FP709" s="260" t="n">
        <v>-11.740713736503</v>
      </c>
      <c r="FQ709" s="260" t="n">
        <v>-11.7526197400762</v>
      </c>
      <c r="FR709" s="260" t="n">
        <v>-11.7668652526177</v>
      </c>
      <c r="FS709" s="260" t="n">
        <v>-11.7797070597782</v>
      </c>
      <c r="FT709" s="260" t="n">
        <v>-11.7925488669387</v>
      </c>
      <c r="FU709" s="260" t="n">
        <v>-11.8053906740993</v>
      </c>
      <c r="FV709" s="260" t="n">
        <v>-11.8206420849754</v>
      </c>
      <c r="FW709" s="260" t="n">
        <v>-11.8344477336222</v>
      </c>
      <c r="FX709" s="260" t="n">
        <v>-11.848253382269</v>
      </c>
      <c r="FY709" s="260" t="n">
        <v>-11.8620590309158</v>
      </c>
      <c r="FZ709" s="260" t="n">
        <v>-11.8783459228504</v>
      </c>
      <c r="GA709" s="260" t="n">
        <v>-11.8931440688123</v>
      </c>
      <c r="GB709" s="260" t="n">
        <v>-11.9079422147742</v>
      </c>
      <c r="GC709" s="260" t="n">
        <v>-11.9227403607361</v>
      </c>
      <c r="GD709" s="260" t="n">
        <v>-11.9400931155329</v>
      </c>
      <c r="GE709" s="260" t="n">
        <v>-11.9559131050288</v>
      </c>
      <c r="GF709" s="260" t="n">
        <v>-11.9717330945247</v>
      </c>
      <c r="GG709" s="260" t="n">
        <v>-11.9875530840205</v>
      </c>
      <c r="GH709" s="260" t="n">
        <v>-12.0035833765796</v>
      </c>
      <c r="GI709" s="260" t="n">
        <v>-12.0194874873008</v>
      </c>
      <c r="GJ709" s="260" t="n">
        <v>-12.0353915980219</v>
      </c>
      <c r="GK709" s="260" t="n">
        <v>-12.051295708743</v>
      </c>
      <c r="GL709" s="260" t="n">
        <v>-12.0674112407931</v>
      </c>
      <c r="GM709" s="260" t="n">
        <v>-12.0833999200458</v>
      </c>
      <c r="GN709" s="260" t="n">
        <v>-12.0993885992985</v>
      </c>
      <c r="GO709" s="260" t="n">
        <v>-12.1153772785512</v>
      </c>
      <c r="GP709" s="260" t="n">
        <v>-12.1315785033447</v>
      </c>
      <c r="GQ709" s="260" t="n">
        <v>-12.1476522008138</v>
      </c>
      <c r="GR709" s="260" t="n">
        <v>-12.1637258982828</v>
      </c>
      <c r="GS709" s="260" t="n">
        <v>-12.1797995957518</v>
      </c>
      <c r="GT709" s="260" t="n">
        <v>-12.1960869689515</v>
      </c>
      <c r="GU709" s="260" t="n">
        <v>-12.2122461367128</v>
      </c>
      <c r="GV709" s="260" t="n">
        <v>-12.2284053044741</v>
      </c>
      <c r="GW709" s="260" t="n">
        <v>-12.2445644722355</v>
      </c>
      <c r="GX709" s="260" t="n">
        <v>-12.2609384519269</v>
      </c>
      <c r="GY709" s="260" t="n">
        <v>-12.2771835444603</v>
      </c>
      <c r="GZ709" s="260" t="n">
        <v>-12.2934286369937</v>
      </c>
      <c r="HA709" s="260" t="n">
        <v>-12.3096737295271</v>
      </c>
    </row>
    <row r="710" s="260" customFormat="true" ht="13.5" hidden="false" customHeight="true" outlineLevel="1" collapsed="false">
      <c r="A710" s="256" t="s">
        <v>99</v>
      </c>
      <c r="B710" s="257" t="s">
        <v>252</v>
      </c>
      <c r="C710" s="257"/>
      <c r="D710" s="257" t="s">
        <v>101</v>
      </c>
      <c r="E710" s="258"/>
      <c r="F710" s="259" t="s">
        <v>606</v>
      </c>
      <c r="G710" s="259" t="s">
        <v>103</v>
      </c>
      <c r="H710" s="259"/>
      <c r="I710" s="259" t="s">
        <v>405</v>
      </c>
      <c r="AC710" s="261"/>
      <c r="AD710" s="262"/>
      <c r="AE710" s="262"/>
      <c r="AF710" s="262"/>
      <c r="AG710" s="262"/>
      <c r="AH710" s="262"/>
      <c r="AI710" s="262"/>
      <c r="AJ710" s="262"/>
      <c r="AK710" s="262"/>
      <c r="AL710" s="262"/>
      <c r="AM710" s="262"/>
      <c r="AN710" s="262"/>
      <c r="AO710" s="262"/>
      <c r="AP710" s="262"/>
      <c r="AQ710" s="262"/>
      <c r="AR710" s="262"/>
      <c r="AS710" s="262"/>
      <c r="AT710" s="262"/>
      <c r="AU710" s="262"/>
      <c r="AV710" s="262"/>
      <c r="AW710" s="262"/>
      <c r="AX710" s="262"/>
      <c r="AY710" s="262"/>
      <c r="AZ710" s="262"/>
      <c r="BA710" s="262"/>
      <c r="BB710" s="262"/>
      <c r="BC710" s="262"/>
      <c r="BD710" s="262"/>
      <c r="BE710" s="262"/>
      <c r="BF710" s="262"/>
      <c r="BG710" s="262"/>
      <c r="CL710" s="260" t="n">
        <v>-360.659345181285</v>
      </c>
      <c r="CM710" s="260" t="n">
        <v>-340.367636991338</v>
      </c>
      <c r="CN710" s="260" t="n">
        <v>-320.075928801392</v>
      </c>
      <c r="CO710" s="260" t="n">
        <v>-299.784220611445</v>
      </c>
      <c r="CP710" s="260" t="n">
        <v>-614.268228904366</v>
      </c>
      <c r="CQ710" s="260" t="n">
        <v>-476.76327154972</v>
      </c>
      <c r="CR710" s="260" t="n">
        <v>-334.891078337276</v>
      </c>
      <c r="CS710" s="260" t="n">
        <v>-273.916777603685</v>
      </c>
      <c r="CT710" s="260" t="n">
        <v>-252.36177810127</v>
      </c>
      <c r="CU710" s="260" t="n">
        <v>-317.097862498538</v>
      </c>
      <c r="CV710" s="260" t="n">
        <v>-457.215570007807</v>
      </c>
      <c r="CW710" s="260" t="n">
        <v>-444.802662091465</v>
      </c>
      <c r="CX710" s="260" t="n">
        <v>-416.618234222802</v>
      </c>
      <c r="CY710" s="260" t="n">
        <v>-435.105968971859</v>
      </c>
      <c r="CZ710" s="260" t="n">
        <v>-424.049662692674</v>
      </c>
      <c r="DA710" s="260" t="n">
        <v>-369.780596737267</v>
      </c>
      <c r="DB710" s="260" t="n">
        <v>-360.659345181285</v>
      </c>
      <c r="DC710" s="260" t="n">
        <v>-340.367636991338</v>
      </c>
      <c r="DD710" s="260" t="n">
        <v>-320.075928801392</v>
      </c>
      <c r="DE710" s="260" t="n">
        <v>-299.784220611445</v>
      </c>
      <c r="DF710" s="260" t="n">
        <v>-301.78781333076</v>
      </c>
      <c r="DG710" s="260" t="n">
        <v>-290.414225504518</v>
      </c>
      <c r="DH710" s="260" t="n">
        <v>-279.040637678276</v>
      </c>
      <c r="DI710" s="260" t="n">
        <v>-267.667049852033</v>
      </c>
      <c r="DJ710" s="260" t="n">
        <v>-303.152398964817</v>
      </c>
      <c r="DK710" s="260" t="n">
        <v>-310.522385914185</v>
      </c>
      <c r="DL710" s="260" t="n">
        <v>-317.892372863553</v>
      </c>
      <c r="DM710" s="260" t="n">
        <v>-325.262359812921</v>
      </c>
      <c r="DN710" s="260" t="n">
        <v>-312.450286203929</v>
      </c>
      <c r="DO710" s="260" t="n">
        <v>-311.747448929953</v>
      </c>
      <c r="DP710" s="260" t="n">
        <v>-311.044611655978</v>
      </c>
      <c r="DQ710" s="260" t="n">
        <v>-310.341774382002</v>
      </c>
      <c r="DR710" s="260" t="n">
        <v>-311.204052710526</v>
      </c>
      <c r="DS710" s="260" t="n">
        <v>-311.12726167755</v>
      </c>
      <c r="DT710" s="260" t="n">
        <v>-311.050470644575</v>
      </c>
      <c r="DU710" s="260" t="n">
        <v>-310.973679611599</v>
      </c>
      <c r="DV710" s="260" t="n">
        <v>-311.238541950437</v>
      </c>
      <c r="DW710" s="260" t="n">
        <v>-311.298412266186</v>
      </c>
      <c r="DX710" s="260" t="n">
        <v>-311.358282581936</v>
      </c>
      <c r="DY710" s="260" t="n">
        <v>-311.418152897686</v>
      </c>
      <c r="DZ710" s="260" t="n">
        <v>-311.441188534122</v>
      </c>
      <c r="EA710" s="260" t="n">
        <v>-311.486324978146</v>
      </c>
      <c r="EB710" s="260" t="n">
        <v>-311.53146142217</v>
      </c>
      <c r="EC710" s="260" t="n">
        <v>-311.576597866194</v>
      </c>
      <c r="ED710" s="260" t="n">
        <v>-311.610655321148</v>
      </c>
      <c r="EE710" s="260" t="n">
        <v>-311.651360169544</v>
      </c>
      <c r="EF710" s="260" t="n">
        <v>-311.69206501794</v>
      </c>
      <c r="EG710" s="260" t="n">
        <v>-311.732769866337</v>
      </c>
      <c r="EH710" s="260" t="n">
        <v>-311.771723832129</v>
      </c>
      <c r="EI710" s="260" t="n">
        <v>-311.811728327483</v>
      </c>
      <c r="EJ710" s="260" t="n">
        <v>-311.851732822838</v>
      </c>
      <c r="EK710" s="260" t="n">
        <v>-311.891737318192</v>
      </c>
      <c r="EL710" s="260" t="n">
        <v>-311.933406414401</v>
      </c>
      <c r="EM710" s="260" t="n">
        <v>-311.974076750097</v>
      </c>
      <c r="EN710" s="260" t="n">
        <v>-312.014747085793</v>
      </c>
      <c r="EO710" s="260" t="n">
        <v>-312.05541742149</v>
      </c>
      <c r="EP710" s="260" t="n">
        <v>-312.099040634141</v>
      </c>
      <c r="EQ710" s="260" t="n">
        <v>-312.14089212062</v>
      </c>
      <c r="ER710" s="260" t="n">
        <v>-312.182743607098</v>
      </c>
      <c r="ES710" s="260" t="n">
        <v>-312.224595093577</v>
      </c>
      <c r="ET710" s="260" t="n">
        <v>-312.26992330585</v>
      </c>
      <c r="EU710" s="260" t="n">
        <v>-312.313165482647</v>
      </c>
      <c r="EV710" s="260" t="n">
        <v>-312.356407659443</v>
      </c>
      <c r="EW710" s="260" t="n">
        <v>-312.39964983624</v>
      </c>
      <c r="EX710" s="260" t="n">
        <v>-312.446618792404</v>
      </c>
      <c r="EY710" s="260" t="n">
        <v>-312.491351680947</v>
      </c>
      <c r="EZ710" s="260" t="n">
        <v>-312.536084569491</v>
      </c>
      <c r="FA710" s="260" t="n">
        <v>-312.580817458034</v>
      </c>
      <c r="FB710" s="260" t="n">
        <v>-312.629430043649</v>
      </c>
      <c r="FC710" s="260" t="n">
        <v>-312.675714811022</v>
      </c>
      <c r="FD710" s="260" t="n">
        <v>-312.721999578394</v>
      </c>
      <c r="FE710" s="260" t="n">
        <v>-312.768284345766</v>
      </c>
      <c r="FF710" s="260" t="n">
        <v>-312.818568222043</v>
      </c>
      <c r="FG710" s="260" t="n">
        <v>-312.866452632977</v>
      </c>
      <c r="FH710" s="260" t="n">
        <v>-312.914337043912</v>
      </c>
      <c r="FI710" s="260" t="n">
        <v>-312.962221454846</v>
      </c>
      <c r="FJ710" s="260" t="n">
        <v>-313.014213820814</v>
      </c>
      <c r="FK710" s="260" t="n">
        <v>-313.063741413761</v>
      </c>
      <c r="FL710" s="260" t="n">
        <v>-313.113269006709</v>
      </c>
      <c r="FM710" s="260" t="n">
        <v>-313.162796599656</v>
      </c>
      <c r="FN710" s="260" t="n">
        <v>-313.20916000283</v>
      </c>
      <c r="FO710" s="260" t="n">
        <v>-313.257421919868</v>
      </c>
      <c r="FP710" s="260" t="n">
        <v>-313.305683836906</v>
      </c>
      <c r="FQ710" s="260" t="n">
        <v>-313.353945753943</v>
      </c>
      <c r="FR710" s="260" t="n">
        <v>-313.40637884882</v>
      </c>
      <c r="FS710" s="260" t="n">
        <v>-313.456309236993</v>
      </c>
      <c r="FT710" s="260" t="n">
        <v>-313.506239625167</v>
      </c>
      <c r="FU710" s="260" t="n">
        <v>-313.55617001334</v>
      </c>
      <c r="FV710" s="260" t="n">
        <v>-313.610378790042</v>
      </c>
      <c r="FW710" s="260" t="n">
        <v>-313.662020533626</v>
      </c>
      <c r="FX710" s="260" t="n">
        <v>-313.713662277211</v>
      </c>
      <c r="FY710" s="260" t="n">
        <v>-313.765304020796</v>
      </c>
      <c r="FZ710" s="260" t="n">
        <v>-313.821333666074</v>
      </c>
      <c r="GA710" s="260" t="n">
        <v>-313.874730570336</v>
      </c>
      <c r="GB710" s="260" t="n">
        <v>-313.928127474598</v>
      </c>
      <c r="GC710" s="260" t="n">
        <v>-313.98152437886</v>
      </c>
      <c r="GD710" s="260" t="n">
        <v>-314.039421197243</v>
      </c>
      <c r="GE710" s="260" t="n">
        <v>-314.094618067153</v>
      </c>
      <c r="GF710" s="260" t="n">
        <v>-314.149814937063</v>
      </c>
      <c r="GG710" s="260" t="n">
        <v>-314.205011806974</v>
      </c>
      <c r="GH710" s="260" t="n">
        <v>-314.260305735838</v>
      </c>
      <c r="GI710" s="260" t="n">
        <v>-314.31554142933</v>
      </c>
      <c r="GJ710" s="260" t="n">
        <v>-314.370777122822</v>
      </c>
      <c r="GK710" s="260" t="n">
        <v>-314.426012816314</v>
      </c>
      <c r="GL710" s="260" t="n">
        <v>-314.481345637028</v>
      </c>
      <c r="GM710" s="260" t="n">
        <v>-314.536620181409</v>
      </c>
      <c r="GN710" s="260" t="n">
        <v>-314.59189472579</v>
      </c>
      <c r="GO710" s="260" t="n">
        <v>-314.647169270171</v>
      </c>
      <c r="GP710" s="260" t="n">
        <v>-314.70254101009</v>
      </c>
      <c r="GQ710" s="260" t="n">
        <v>-314.757854432687</v>
      </c>
      <c r="GR710" s="260" t="n">
        <v>-314.813167855283</v>
      </c>
      <c r="GS710" s="260" t="n">
        <v>-314.868481277879</v>
      </c>
      <c r="GT710" s="260" t="n">
        <v>-314.923891964378</v>
      </c>
      <c r="GU710" s="260" t="n">
        <v>-314.979244292535</v>
      </c>
      <c r="GV710" s="260" t="n">
        <v>-315.034596620692</v>
      </c>
      <c r="GW710" s="260" t="n">
        <v>-315.089948948849</v>
      </c>
      <c r="GX710" s="260" t="n">
        <v>-315.14539860932</v>
      </c>
      <c r="GY710" s="260" t="n">
        <v>-315.200789870403</v>
      </c>
      <c r="GZ710" s="260" t="n">
        <v>-315.256181131486</v>
      </c>
      <c r="HA710" s="260" t="n">
        <v>-315.311572392569</v>
      </c>
    </row>
    <row r="711" s="420" customFormat="true" ht="15" hidden="false" customHeight="false" outlineLevel="0" collapsed="false">
      <c r="A711" s="415" t="s">
        <v>99</v>
      </c>
      <c r="B711" s="416" t="s">
        <v>252</v>
      </c>
      <c r="C711" s="416"/>
      <c r="D711" s="416" t="s">
        <v>101</v>
      </c>
      <c r="E711" s="417"/>
      <c r="F711" s="418" t="s">
        <v>607</v>
      </c>
      <c r="G711" s="417" t="s">
        <v>103</v>
      </c>
      <c r="H711" s="419"/>
      <c r="I711" s="419"/>
      <c r="CL711" s="420" t="n">
        <v>24.1539763520898</v>
      </c>
      <c r="CM711" s="420" t="n">
        <v>29.7433307165429</v>
      </c>
      <c r="CN711" s="420" t="n">
        <v>35.3326850809959</v>
      </c>
      <c r="CO711" s="420" t="n">
        <v>40.9220394454489</v>
      </c>
      <c r="CP711" s="420" t="n">
        <v>123.73885770259</v>
      </c>
      <c r="CQ711" s="420" t="n">
        <v>241.442388645224</v>
      </c>
      <c r="CR711" s="420" t="n">
        <v>71.9145222222222</v>
      </c>
      <c r="CS711" s="420" t="n">
        <v>155.983944126984</v>
      </c>
      <c r="CT711" s="420" t="n">
        <v>269.698698181818</v>
      </c>
      <c r="CU711" s="420" t="n">
        <v>26.419779935951</v>
      </c>
      <c r="CV711" s="420" t="n">
        <v>-89.5032997041847</v>
      </c>
      <c r="CW711" s="420" t="n">
        <v>0.286924979114398</v>
      </c>
      <c r="CX711" s="420" t="n">
        <v>22.3677634586466</v>
      </c>
      <c r="CY711" s="420" t="n">
        <v>-46.0340831578948</v>
      </c>
      <c r="CZ711" s="420" t="n">
        <v>-10.7707624982747</v>
      </c>
      <c r="DA711" s="420" t="n">
        <v>75.1594439613526</v>
      </c>
      <c r="DB711" s="421" t="n">
        <v>24.1539763520898</v>
      </c>
      <c r="DC711" s="420" t="n">
        <v>29.7433307165429</v>
      </c>
      <c r="DD711" s="420" t="n">
        <v>35.3326850809959</v>
      </c>
      <c r="DE711" s="420" t="n">
        <v>40.9220394454489</v>
      </c>
      <c r="DF711" s="420" t="n">
        <v>138.389995321637</v>
      </c>
      <c r="DG711" s="420" t="n">
        <v>52.8735813370433</v>
      </c>
      <c r="DH711" s="420" t="n">
        <v>64.1616099472456</v>
      </c>
      <c r="DI711" s="420" t="n">
        <v>75.4496385574478</v>
      </c>
      <c r="DJ711" s="420" t="n">
        <v>62.2332026666502</v>
      </c>
      <c r="DK711" s="420" t="n">
        <v>54.0390012169729</v>
      </c>
      <c r="DL711" s="420" t="n">
        <v>45.8447997672956</v>
      </c>
      <c r="DM711" s="420" t="n">
        <v>37.6505983176183</v>
      </c>
      <c r="DN711" s="420" t="n">
        <v>43.7363091482632</v>
      </c>
      <c r="DO711" s="420" t="n">
        <v>41.2540726107148</v>
      </c>
      <c r="DP711" s="420" t="n">
        <v>38.7718360731664</v>
      </c>
      <c r="DQ711" s="420" t="n">
        <v>36.289599535618</v>
      </c>
      <c r="DR711" s="420" t="n">
        <v>32.8865014553617</v>
      </c>
      <c r="DS711" s="420" t="n">
        <v>30.0359203007302</v>
      </c>
      <c r="DT711" s="420" t="n">
        <v>27.1853391460987</v>
      </c>
      <c r="DU711" s="420" t="n">
        <v>24.3347579914671</v>
      </c>
      <c r="DV711" s="420" t="n">
        <v>24.7273093175035</v>
      </c>
      <c r="DW711" s="420" t="n">
        <v>23.1739811551392</v>
      </c>
      <c r="DX711" s="420" t="n">
        <v>21.6206529927748</v>
      </c>
      <c r="DY711" s="420" t="n">
        <v>20.0673248304104</v>
      </c>
      <c r="DZ711" s="420" t="n">
        <v>23.4488543937718</v>
      </c>
      <c r="EA711" s="420" t="n">
        <v>23.8694693216978</v>
      </c>
      <c r="EB711" s="420" t="n">
        <v>24.2900842496237</v>
      </c>
      <c r="EC711" s="420" t="n">
        <v>24.7106991775496</v>
      </c>
      <c r="ED711" s="420" t="n">
        <v>25.409294069957</v>
      </c>
      <c r="EE711" s="420" t="n">
        <v>25.9411009836755</v>
      </c>
      <c r="EF711" s="420" t="n">
        <v>26.472907897394</v>
      </c>
      <c r="EG711" s="420" t="n">
        <v>27.0047148111125</v>
      </c>
      <c r="EH711" s="420" t="n">
        <v>26.7033862242653</v>
      </c>
      <c r="EI711" s="420" t="n">
        <v>26.9019389377575</v>
      </c>
      <c r="EJ711" s="420" t="n">
        <v>27.1004916512498</v>
      </c>
      <c r="EK711" s="420" t="n">
        <v>27.299044364742</v>
      </c>
      <c r="EL711" s="420" t="n">
        <v>27.0969807297832</v>
      </c>
      <c r="EM711" s="420" t="n">
        <v>27.135286903895</v>
      </c>
      <c r="EN711" s="420" t="n">
        <v>27.1735930780068</v>
      </c>
      <c r="EO711" s="420" t="n">
        <v>27.2118992521186</v>
      </c>
      <c r="EP711" s="420" t="n">
        <v>27.2688619123867</v>
      </c>
      <c r="EQ711" s="420" t="n">
        <v>27.3146306809611</v>
      </c>
      <c r="ER711" s="420" t="n">
        <v>27.3603994495354</v>
      </c>
      <c r="ES711" s="420" t="n">
        <v>27.4061682181097</v>
      </c>
      <c r="ET711" s="420" t="n">
        <v>27.4648256970823</v>
      </c>
      <c r="EU711" s="420" t="n">
        <v>27.5157499498159</v>
      </c>
      <c r="EV711" s="420" t="n">
        <v>27.5666742025495</v>
      </c>
      <c r="EW711" s="420" t="n">
        <v>27.6175984552832</v>
      </c>
      <c r="EX711" s="420" t="n">
        <v>27.6782225617967</v>
      </c>
      <c r="EY711" s="420" t="n">
        <v>27.7330267560423</v>
      </c>
      <c r="EZ711" s="420" t="n">
        <v>27.7878309502879</v>
      </c>
      <c r="FA711" s="420" t="n">
        <v>27.8426351445335</v>
      </c>
      <c r="FB711" s="420" t="n">
        <v>27.9053952509973</v>
      </c>
      <c r="FC711" s="420" t="n">
        <v>27.9633818101301</v>
      </c>
      <c r="FD711" s="420" t="n">
        <v>28.021368369263</v>
      </c>
      <c r="FE711" s="420" t="n">
        <v>28.0793549283959</v>
      </c>
      <c r="FF711" s="420" t="n">
        <v>28.1443633436854</v>
      </c>
      <c r="FG711" s="420" t="n">
        <v>28.205158645281</v>
      </c>
      <c r="FH711" s="420" t="n">
        <v>28.2659539468765</v>
      </c>
      <c r="FI711" s="420" t="n">
        <v>28.3267492484721</v>
      </c>
      <c r="FJ711" s="420" t="n">
        <v>28.3940866320602</v>
      </c>
      <c r="FK711" s="420" t="n">
        <v>28.4574987664527</v>
      </c>
      <c r="FL711" s="420" t="n">
        <v>28.5209109008453</v>
      </c>
      <c r="FM711" s="420" t="n">
        <v>28.5843230352379</v>
      </c>
      <c r="FN711" s="420" t="n">
        <v>28.4464276160078</v>
      </c>
      <c r="FO711" s="420" t="n">
        <v>28.4293167289513</v>
      </c>
      <c r="FP711" s="420" t="n">
        <v>28.4122058418947</v>
      </c>
      <c r="FQ711" s="420" t="n">
        <v>28.3950949548382</v>
      </c>
      <c r="FR711" s="420" t="n">
        <v>28.5991953088522</v>
      </c>
      <c r="FS711" s="420" t="n">
        <v>28.6705689182238</v>
      </c>
      <c r="FT711" s="420" t="n">
        <v>28.7419425275955</v>
      </c>
      <c r="FU711" s="420" t="n">
        <v>28.8133161369671</v>
      </c>
      <c r="FV711" s="420" t="n">
        <v>28.8910812638019</v>
      </c>
      <c r="FW711" s="420" t="n">
        <v>28.9650114801588</v>
      </c>
      <c r="FX711" s="420" t="n">
        <v>29.0389416965158</v>
      </c>
      <c r="FY711" s="420" t="n">
        <v>29.1128719128727</v>
      </c>
      <c r="FZ711" s="420" t="n">
        <v>29.1932425189211</v>
      </c>
      <c r="GA711" s="420" t="n">
        <v>29.2697488911547</v>
      </c>
      <c r="GB711" s="420" t="n">
        <v>29.3462552633882</v>
      </c>
      <c r="GC711" s="420" t="n">
        <v>29.4227616356218</v>
      </c>
      <c r="GD711" s="420" t="n">
        <v>29.2909617519877</v>
      </c>
      <c r="GE711" s="420" t="n">
        <v>29.2841456218741</v>
      </c>
      <c r="GF711" s="420" t="n">
        <v>29.2773294917606</v>
      </c>
      <c r="GG711" s="420" t="n">
        <v>29.2705133616471</v>
      </c>
      <c r="GH711" s="420" t="n">
        <v>29.2637130837331</v>
      </c>
      <c r="GI711" s="420" t="n">
        <v>29.2569032944994</v>
      </c>
      <c r="GJ711" s="420" t="n">
        <v>29.2500935052657</v>
      </c>
      <c r="GK711" s="420" t="n">
        <v>29.243283716032</v>
      </c>
      <c r="GL711" s="420" t="n">
        <v>29.2364897642509</v>
      </c>
      <c r="GM711" s="420" t="n">
        <v>29.2296863099983</v>
      </c>
      <c r="GN711" s="420" t="n">
        <v>29.2228828557456</v>
      </c>
      <c r="GO711" s="420" t="n">
        <v>29.216079401493</v>
      </c>
      <c r="GP711" s="420" t="n">
        <v>29.2092917699598</v>
      </c>
      <c r="GQ711" s="420" t="n">
        <v>29.2024946447949</v>
      </c>
      <c r="GR711" s="420" t="n">
        <v>29.19569751963</v>
      </c>
      <c r="GS711" s="420" t="n">
        <v>29.1889003944652</v>
      </c>
      <c r="GT711" s="420" t="n">
        <v>29.1821190773002</v>
      </c>
      <c r="GU711" s="420" t="n">
        <v>29.1753282753353</v>
      </c>
      <c r="GV711" s="420" t="n">
        <v>29.1685374733704</v>
      </c>
      <c r="GW711" s="420" t="n">
        <v>29.1617466714055</v>
      </c>
      <c r="GX711" s="420" t="n">
        <v>29.1549716627348</v>
      </c>
      <c r="GY711" s="420" t="n">
        <v>29.1481871780875</v>
      </c>
      <c r="GZ711" s="420" t="n">
        <v>29.1414026934403</v>
      </c>
      <c r="HA711" s="420" t="n">
        <v>29.1346182087931</v>
      </c>
    </row>
    <row r="712" s="260" customFormat="true" ht="13.5" hidden="false" customHeight="true" outlineLevel="1" collapsed="false">
      <c r="A712" s="256" t="s">
        <v>99</v>
      </c>
      <c r="B712" s="257" t="s">
        <v>252</v>
      </c>
      <c r="C712" s="257"/>
      <c r="D712" s="257" t="s">
        <v>101</v>
      </c>
      <c r="E712" s="258"/>
      <c r="F712" s="259" t="s">
        <v>608</v>
      </c>
      <c r="G712" s="259" t="s">
        <v>103</v>
      </c>
      <c r="H712" s="259"/>
      <c r="I712" s="259" t="s">
        <v>405</v>
      </c>
      <c r="AC712" s="261"/>
      <c r="AD712" s="262"/>
      <c r="AE712" s="262"/>
      <c r="AF712" s="262"/>
      <c r="AG712" s="262"/>
      <c r="AH712" s="262"/>
      <c r="AI712" s="262"/>
      <c r="AJ712" s="262"/>
      <c r="AK712" s="262"/>
      <c r="AL712" s="262"/>
      <c r="AM712" s="262"/>
      <c r="AN712" s="262"/>
      <c r="AO712" s="262"/>
      <c r="AP712" s="262"/>
      <c r="AQ712" s="262"/>
      <c r="AR712" s="262"/>
      <c r="AS712" s="262"/>
      <c r="AT712" s="262"/>
      <c r="AU712" s="262"/>
      <c r="AV712" s="262"/>
      <c r="AW712" s="262"/>
      <c r="AX712" s="262"/>
      <c r="AY712" s="262"/>
      <c r="AZ712" s="262"/>
      <c r="BA712" s="262"/>
      <c r="BB712" s="262"/>
      <c r="BC712" s="262"/>
      <c r="BD712" s="262"/>
      <c r="BE712" s="262"/>
      <c r="BF712" s="262"/>
      <c r="BG712" s="262"/>
      <c r="CL712" s="260" t="n">
        <v>512.69836881396</v>
      </c>
      <c r="CM712" s="260" t="n">
        <v>512.484137006211</v>
      </c>
      <c r="CN712" s="260" t="n">
        <v>512.269905198462</v>
      </c>
      <c r="CO712" s="260" t="n">
        <v>512.055673390713</v>
      </c>
      <c r="CP712" s="260" t="n">
        <v>597.979358117516</v>
      </c>
      <c r="CQ712" s="260" t="n">
        <v>662.542884990253</v>
      </c>
      <c r="CR712" s="260" t="n">
        <v>670.555555555556</v>
      </c>
      <c r="CS712" s="260" t="n">
        <v>632.540204678363</v>
      </c>
      <c r="CT712" s="260" t="n">
        <v>439.029713804714</v>
      </c>
      <c r="CU712" s="260" t="n">
        <v>457.743518518519</v>
      </c>
      <c r="CV712" s="260" t="n">
        <v>429.134920634921</v>
      </c>
      <c r="CW712" s="260" t="n">
        <v>484.162724649088</v>
      </c>
      <c r="CX712" s="260" t="n">
        <v>573.529396666667</v>
      </c>
      <c r="CY712" s="260" t="n">
        <v>465.253203333333</v>
      </c>
      <c r="CZ712" s="260" t="n">
        <v>498.009121111111</v>
      </c>
      <c r="DA712" s="260" t="n">
        <v>516.144072222222</v>
      </c>
      <c r="DB712" s="260" t="n">
        <v>512.69836881396</v>
      </c>
      <c r="DC712" s="260" t="n">
        <v>512.484137006211</v>
      </c>
      <c r="DD712" s="260" t="n">
        <v>512.269905198462</v>
      </c>
      <c r="DE712" s="260" t="n">
        <v>512.055673390713</v>
      </c>
      <c r="DF712" s="260" t="n">
        <v>486.982916142107</v>
      </c>
      <c r="DG712" s="260" t="n">
        <v>476.825274158015</v>
      </c>
      <c r="DH712" s="260" t="n">
        <v>466.667632173923</v>
      </c>
      <c r="DI712" s="260" t="n">
        <v>456.509990189831</v>
      </c>
      <c r="DJ712" s="260" t="n">
        <v>489.570070591852</v>
      </c>
      <c r="DK712" s="260" t="n">
        <v>496.699517562205</v>
      </c>
      <c r="DL712" s="260" t="n">
        <v>503.828964532558</v>
      </c>
      <c r="DM712" s="260" t="n">
        <v>510.958411502911</v>
      </c>
      <c r="DN712" s="260" t="n">
        <v>524.410652871627</v>
      </c>
      <c r="DO712" s="260" t="n">
        <v>534.069217601325</v>
      </c>
      <c r="DP712" s="260" t="n">
        <v>543.727782331024</v>
      </c>
      <c r="DQ712" s="260" t="n">
        <v>553.386347060722</v>
      </c>
      <c r="DR712" s="260" t="n">
        <v>543.992079582767</v>
      </c>
      <c r="DS712" s="260" t="n">
        <v>546.029511429403</v>
      </c>
      <c r="DT712" s="260" t="n">
        <v>548.06694327604</v>
      </c>
      <c r="DU712" s="260" t="n">
        <v>550.104375122677</v>
      </c>
      <c r="DV712" s="260" t="n">
        <v>550.542510743149</v>
      </c>
      <c r="DW712" s="260" t="n">
        <v>551.94022409932</v>
      </c>
      <c r="DX712" s="260" t="n">
        <v>553.337937455491</v>
      </c>
      <c r="DY712" s="260" t="n">
        <v>554.735650811662</v>
      </c>
      <c r="DZ712" s="260" t="n">
        <v>556.174206178431</v>
      </c>
      <c r="EA712" s="260" t="n">
        <v>557.588256338842</v>
      </c>
      <c r="EB712" s="260" t="n">
        <v>559.002306499252</v>
      </c>
      <c r="EC712" s="260" t="n">
        <v>560.416356659662</v>
      </c>
      <c r="ED712" s="260" t="n">
        <v>561.871758047155</v>
      </c>
      <c r="EE712" s="260" t="n">
        <v>563.302348698398</v>
      </c>
      <c r="EF712" s="260" t="n">
        <v>564.732939349642</v>
      </c>
      <c r="EG712" s="260" t="n">
        <v>566.163530000885</v>
      </c>
      <c r="EH712" s="260" t="n">
        <v>567.635988005167</v>
      </c>
      <c r="EI712" s="260" t="n">
        <v>569.083325597625</v>
      </c>
      <c r="EJ712" s="260" t="n">
        <v>570.530663190084</v>
      </c>
      <c r="EK712" s="260" t="n">
        <v>571.978000782542</v>
      </c>
      <c r="EL712" s="260" t="n">
        <v>573.467728866723</v>
      </c>
      <c r="EM712" s="260" t="n">
        <v>574.93202265587</v>
      </c>
      <c r="EN712" s="260" t="n">
        <v>576.396316445018</v>
      </c>
      <c r="EO712" s="260" t="n">
        <v>577.860610234165</v>
      </c>
      <c r="EP712" s="260" t="n">
        <v>579.338884997101</v>
      </c>
      <c r="EQ712" s="260" t="n">
        <v>580.808771175764</v>
      </c>
      <c r="ER712" s="260" t="n">
        <v>582.278657354427</v>
      </c>
      <c r="ES712" s="260" t="n">
        <v>583.74854353309</v>
      </c>
      <c r="ET712" s="260" t="n">
        <v>585.112589181795</v>
      </c>
      <c r="EU712" s="260" t="n">
        <v>586.540139148474</v>
      </c>
      <c r="EV712" s="260" t="n">
        <v>587.967689115154</v>
      </c>
      <c r="EW712" s="260" t="n">
        <v>589.395239081834</v>
      </c>
      <c r="EX712" s="260" t="n">
        <v>590.862516681216</v>
      </c>
      <c r="EY712" s="260" t="n">
        <v>592.305957700976</v>
      </c>
      <c r="EZ712" s="260" t="n">
        <v>593.749398720737</v>
      </c>
      <c r="FA712" s="260" t="n">
        <v>595.192839740498</v>
      </c>
      <c r="FB712" s="260" t="n">
        <v>596.676472298709</v>
      </c>
      <c r="FC712" s="260" t="n">
        <v>598.13598993385</v>
      </c>
      <c r="FD712" s="260" t="n">
        <v>599.595507568991</v>
      </c>
      <c r="FE712" s="260" t="n">
        <v>601.055025204131</v>
      </c>
      <c r="FF712" s="260" t="n">
        <v>602.555204060104</v>
      </c>
      <c r="FG712" s="260" t="n">
        <v>604.030986183578</v>
      </c>
      <c r="FH712" s="260" t="n">
        <v>605.506768307052</v>
      </c>
      <c r="FI712" s="260" t="n">
        <v>606.982550430525</v>
      </c>
      <c r="FJ712" s="260" t="n">
        <v>608.499469312105</v>
      </c>
      <c r="FK712" s="260" t="n">
        <v>609.991706138821</v>
      </c>
      <c r="FL712" s="260" t="n">
        <v>611.483942965537</v>
      </c>
      <c r="FM712" s="260" t="n">
        <v>612.976179792253</v>
      </c>
      <c r="FN712" s="260" t="n">
        <v>614.665385519533</v>
      </c>
      <c r="FO712" s="260" t="n">
        <v>616.236409906474</v>
      </c>
      <c r="FP712" s="260" t="n">
        <v>617.807434293416</v>
      </c>
      <c r="FQ712" s="260" t="n">
        <v>619.378458680357</v>
      </c>
      <c r="FR712" s="260" t="n">
        <v>620.994981126449</v>
      </c>
      <c r="FS712" s="260" t="n">
        <v>622.58420473705</v>
      </c>
      <c r="FT712" s="260" t="n">
        <v>624.173428347651</v>
      </c>
      <c r="FU712" s="260" t="n">
        <v>625.762651958253</v>
      </c>
      <c r="FV712" s="260" t="n">
        <v>627.201228344034</v>
      </c>
      <c r="FW712" s="260" t="n">
        <v>628.730193064708</v>
      </c>
      <c r="FX712" s="260" t="n">
        <v>630.259157785381</v>
      </c>
      <c r="FY712" s="260" t="n">
        <v>631.788122506055</v>
      </c>
      <c r="FZ712" s="260" t="n">
        <v>633.35089901309</v>
      </c>
      <c r="GA712" s="260" t="n">
        <v>634.893388448308</v>
      </c>
      <c r="GB712" s="260" t="n">
        <v>636.435877883527</v>
      </c>
      <c r="GC712" s="260" t="n">
        <v>637.978367318745</v>
      </c>
      <c r="GD712" s="260" t="n">
        <v>639.563011398147</v>
      </c>
      <c r="GE712" s="260" t="n">
        <v>641.122362691039</v>
      </c>
      <c r="GF712" s="260" t="n">
        <v>642.68171398393</v>
      </c>
      <c r="GG712" s="260" t="n">
        <v>644.241065276822</v>
      </c>
      <c r="GH712" s="260" t="n">
        <v>645.838669074695</v>
      </c>
      <c r="GI712" s="260" t="n">
        <v>647.413321369579</v>
      </c>
      <c r="GJ712" s="260" t="n">
        <v>648.987973664463</v>
      </c>
      <c r="GK712" s="260" t="n">
        <v>650.562625959347</v>
      </c>
      <c r="GL712" s="260" t="n">
        <v>652.175906108665</v>
      </c>
      <c r="GM712" s="260" t="n">
        <v>653.766009545323</v>
      </c>
      <c r="GN712" s="260" t="n">
        <v>655.356112981981</v>
      </c>
      <c r="GO712" s="260" t="n">
        <v>656.946216418638</v>
      </c>
      <c r="GP712" s="260" t="n">
        <v>658.575326742268</v>
      </c>
      <c r="GQ712" s="260" t="n">
        <v>660.181032933715</v>
      </c>
      <c r="GR712" s="260" t="n">
        <v>661.786739125161</v>
      </c>
      <c r="GS712" s="260" t="n">
        <v>663.392445316607</v>
      </c>
      <c r="GT712" s="260" t="n">
        <v>665.037541146788</v>
      </c>
      <c r="GU712" s="260" t="n">
        <v>666.659003193728</v>
      </c>
      <c r="GV712" s="260" t="n">
        <v>668.280465240668</v>
      </c>
      <c r="GW712" s="260" t="n">
        <v>669.901927287608</v>
      </c>
      <c r="GX712" s="260" t="n">
        <v>671.563165480763</v>
      </c>
      <c r="GY712" s="260" t="n">
        <v>673.200537986189</v>
      </c>
      <c r="GZ712" s="260" t="n">
        <v>674.837910491616</v>
      </c>
      <c r="HA712" s="260" t="n">
        <v>676.475282997042</v>
      </c>
    </row>
    <row r="713" s="420" customFormat="true" ht="15" hidden="false" customHeight="false" outlineLevel="0" collapsed="false">
      <c r="A713" s="415" t="s">
        <v>99</v>
      </c>
      <c r="B713" s="416" t="s">
        <v>252</v>
      </c>
      <c r="C713" s="416"/>
      <c r="D713" s="416" t="s">
        <v>101</v>
      </c>
      <c r="E713" s="417"/>
      <c r="F713" s="418" t="s">
        <v>609</v>
      </c>
      <c r="G713" s="417" t="s">
        <v>103</v>
      </c>
      <c r="H713" s="419"/>
      <c r="I713" s="419"/>
      <c r="CD713" s="420" t="n">
        <v>534.666666666667</v>
      </c>
      <c r="CE713" s="420" t="n">
        <v>660.666666666667</v>
      </c>
      <c r="CF713" s="420" t="n">
        <v>605.333333333333</v>
      </c>
      <c r="CG713" s="420" t="n">
        <v>577</v>
      </c>
      <c r="CH713" s="420" t="n">
        <v>450</v>
      </c>
      <c r="CI713" s="420" t="n">
        <v>251</v>
      </c>
      <c r="CJ713" s="420" t="n">
        <v>388.333333333333</v>
      </c>
      <c r="CK713" s="420" t="n">
        <v>391.666666666667</v>
      </c>
      <c r="CL713" s="420" t="n">
        <v>736.199134093154</v>
      </c>
      <c r="CM713" s="420" t="n">
        <v>715.979069021792</v>
      </c>
      <c r="CN713" s="420" t="n">
        <v>695.75900395043</v>
      </c>
      <c r="CO713" s="420" t="n">
        <v>675.538938879069</v>
      </c>
      <c r="CP713" s="420" t="n">
        <v>913</v>
      </c>
      <c r="CQ713" s="420" t="n">
        <v>1216.33333333333</v>
      </c>
      <c r="CR713" s="420" t="n">
        <v>950.666666666667</v>
      </c>
      <c r="CS713" s="420" t="n">
        <v>827.666666666667</v>
      </c>
      <c r="CT713" s="420" t="n">
        <v>803.333333333333</v>
      </c>
      <c r="CU713" s="420" t="n">
        <v>831.666666666667</v>
      </c>
      <c r="CV713" s="420" t="n">
        <v>938.666666666667</v>
      </c>
      <c r="CW713" s="420" t="n">
        <v>772.333333333333</v>
      </c>
      <c r="CX713" s="420" t="n">
        <v>847.911586069239</v>
      </c>
      <c r="CY713" s="420" t="n">
        <v>834.428269190079</v>
      </c>
      <c r="CZ713" s="420" t="n">
        <v>757.422085488799</v>
      </c>
      <c r="DA713" s="420" t="n">
        <v>705.046576538114</v>
      </c>
      <c r="DB713" s="421" t="n">
        <v>736.199134093154</v>
      </c>
      <c r="DC713" s="420" t="n">
        <v>715.979069021792</v>
      </c>
      <c r="DD713" s="420" t="n">
        <v>695.75900395043</v>
      </c>
      <c r="DE713" s="420" t="n">
        <v>675.538938879069</v>
      </c>
      <c r="DF713" s="422" t="n">
        <v>765.66868850505</v>
      </c>
      <c r="DG713" s="422" t="n">
        <v>878.637619417235</v>
      </c>
      <c r="DH713" s="422" t="n">
        <v>912.706875144889</v>
      </c>
      <c r="DI713" s="422" t="n">
        <v>946.776130872544</v>
      </c>
      <c r="DJ713" s="420" t="n">
        <v>728.644452791667</v>
      </c>
      <c r="DK713" s="420" t="n">
        <v>669.723302514361</v>
      </c>
      <c r="DL713" s="420" t="n">
        <v>610.802152237056</v>
      </c>
      <c r="DM713" s="420" t="n">
        <v>551.881001959751</v>
      </c>
      <c r="DN713" s="420" t="n">
        <v>641.208163357424</v>
      </c>
      <c r="DO713" s="420" t="n">
        <v>641.58633775011</v>
      </c>
      <c r="DP713" s="420" t="n">
        <v>641.964512142796</v>
      </c>
      <c r="DQ713" s="420" t="n">
        <v>642.342686535482</v>
      </c>
      <c r="DR713" s="420" t="n">
        <v>664.152636284418</v>
      </c>
      <c r="DS713" s="420" t="n">
        <v>673.103520819604</v>
      </c>
      <c r="DT713" s="420" t="n">
        <v>682.05440535479</v>
      </c>
      <c r="DU713" s="420" t="n">
        <v>691.005289889976</v>
      </c>
      <c r="DV713" s="420" t="n">
        <v>687.387119505625</v>
      </c>
      <c r="DW713" s="420" t="n">
        <v>691.310382072997</v>
      </c>
      <c r="DX713" s="420" t="n">
        <v>695.233644640368</v>
      </c>
      <c r="DY713" s="420" t="n">
        <v>699.15690720774</v>
      </c>
      <c r="DZ713" s="420" t="n">
        <v>699.60549267635</v>
      </c>
      <c r="EA713" s="420" t="n">
        <v>702.138884404217</v>
      </c>
      <c r="EB713" s="420" t="n">
        <v>704.672276132084</v>
      </c>
      <c r="EC713" s="420" t="n">
        <v>707.205667859952</v>
      </c>
      <c r="ED713" s="420" t="n">
        <v>707.914029092629</v>
      </c>
      <c r="EE713" s="420" t="n">
        <v>709.71740862242</v>
      </c>
      <c r="EF713" s="420" t="n">
        <v>711.520788152211</v>
      </c>
      <c r="EG713" s="420" t="n">
        <v>713.324167682002</v>
      </c>
      <c r="EH713" s="420" t="n">
        <v>714.77961642631</v>
      </c>
      <c r="EI713" s="420" t="n">
        <v>716.443823641908</v>
      </c>
      <c r="EJ713" s="420" t="n">
        <v>718.108030857505</v>
      </c>
      <c r="EK713" s="420" t="n">
        <v>719.772238073103</v>
      </c>
      <c r="EL713" s="420" t="n">
        <v>721.319479102623</v>
      </c>
      <c r="EM713" s="420" t="n">
        <v>722.93689984379</v>
      </c>
      <c r="EN713" s="420" t="n">
        <v>724.554320584956</v>
      </c>
      <c r="EO713" s="420" t="n">
        <v>726.171741326123</v>
      </c>
      <c r="EP713" s="420" t="n">
        <v>728.029802079242</v>
      </c>
      <c r="EQ713" s="420" t="n">
        <v>729.743478825189</v>
      </c>
      <c r="ER713" s="420" t="n">
        <v>731.457155571137</v>
      </c>
      <c r="ES713" s="420" t="n">
        <v>733.170832317084</v>
      </c>
      <c r="ET713" s="420" t="n">
        <v>734.67383513368</v>
      </c>
      <c r="EU713" s="420" t="n">
        <v>736.303242307887</v>
      </c>
      <c r="EV713" s="420" t="n">
        <v>737.932649482094</v>
      </c>
      <c r="EW713" s="420" t="n">
        <v>739.562056656301</v>
      </c>
      <c r="EX713" s="420" t="n">
        <v>740.79909694779</v>
      </c>
      <c r="EY713" s="420" t="n">
        <v>742.27155736891</v>
      </c>
      <c r="EZ713" s="420" t="n">
        <v>743.74401779003</v>
      </c>
      <c r="FA713" s="420" t="n">
        <v>745.21647821115</v>
      </c>
      <c r="FB713" s="420" t="n">
        <v>745.849712555801</v>
      </c>
      <c r="FC713" s="420" t="n">
        <v>746.986482546334</v>
      </c>
      <c r="FD713" s="420" t="n">
        <v>748.123252536866</v>
      </c>
      <c r="FE713" s="420" t="n">
        <v>749.260022527399</v>
      </c>
      <c r="FF713" s="420" t="n">
        <v>750.636125001747</v>
      </c>
      <c r="FG713" s="420" t="n">
        <v>751.868627985806</v>
      </c>
      <c r="FH713" s="420" t="n">
        <v>753.101130969865</v>
      </c>
      <c r="FI713" s="420" t="n">
        <v>754.333633953923</v>
      </c>
      <c r="FJ713" s="420" t="n">
        <v>756.680744416765</v>
      </c>
      <c r="FK713" s="420" t="n">
        <v>758.359090392337</v>
      </c>
      <c r="FL713" s="420" t="n">
        <v>760.037436367909</v>
      </c>
      <c r="FM713" s="420" t="n">
        <v>761.715782343481</v>
      </c>
      <c r="FN713" s="420" t="n">
        <v>762.501062767649</v>
      </c>
      <c r="FO713" s="420" t="n">
        <v>763.822182522659</v>
      </c>
      <c r="FP713" s="420" t="n">
        <v>765.143302277669</v>
      </c>
      <c r="FQ713" s="420" t="n">
        <v>766.46442203268</v>
      </c>
      <c r="FR713" s="420" t="n">
        <v>768.027991119325</v>
      </c>
      <c r="FS713" s="420" t="n">
        <v>769.44609060699</v>
      </c>
      <c r="FT713" s="420" t="n">
        <v>770.864190094655</v>
      </c>
      <c r="FU713" s="420" t="n">
        <v>772.282289582319</v>
      </c>
      <c r="FV713" s="420" t="n">
        <v>774.368474594839</v>
      </c>
      <c r="FW713" s="420" t="n">
        <v>776.053808292445</v>
      </c>
      <c r="FX713" s="420" t="n">
        <v>777.739141990052</v>
      </c>
      <c r="FY713" s="420" t="n">
        <v>779.424475687659</v>
      </c>
      <c r="FZ713" s="420" t="n">
        <v>780.565180040115</v>
      </c>
      <c r="GA713" s="420" t="n">
        <v>782.032661999661</v>
      </c>
      <c r="GB713" s="420" t="n">
        <v>783.500143959208</v>
      </c>
      <c r="GC713" s="420" t="n">
        <v>784.967625918754</v>
      </c>
      <c r="GD713" s="420" t="n">
        <v>785.9519467217</v>
      </c>
      <c r="GE713" s="420" t="n">
        <v>787.226164218607</v>
      </c>
      <c r="GF713" s="420" t="n">
        <v>788.500381715513</v>
      </c>
      <c r="GG713" s="420" t="n">
        <v>789.77459921242</v>
      </c>
      <c r="GH713" s="420" t="n">
        <v>791.069558915727</v>
      </c>
      <c r="GI713" s="420" t="n">
        <v>792.352073295193</v>
      </c>
      <c r="GJ713" s="420" t="n">
        <v>793.63458767466</v>
      </c>
      <c r="GK713" s="420" t="n">
        <v>794.917102054127</v>
      </c>
      <c r="GL713" s="420" t="n">
        <v>796.220493699865</v>
      </c>
      <c r="GM713" s="420" t="n">
        <v>797.51135898584</v>
      </c>
      <c r="GN713" s="420" t="n">
        <v>798.802224271816</v>
      </c>
      <c r="GO713" s="420" t="n">
        <v>800.093089557791</v>
      </c>
      <c r="GP713" s="420" t="n">
        <v>801.404968049332</v>
      </c>
      <c r="GQ713" s="420" t="n">
        <v>802.704238617533</v>
      </c>
      <c r="GR713" s="420" t="n">
        <v>804.003509185735</v>
      </c>
      <c r="GS713" s="420" t="n">
        <v>805.302779753936</v>
      </c>
      <c r="GT713" s="420" t="n">
        <v>806.623200352145</v>
      </c>
      <c r="GU713" s="420" t="n">
        <v>807.93093093235</v>
      </c>
      <c r="GV713" s="420" t="n">
        <v>809.238661512555</v>
      </c>
      <c r="GW713" s="420" t="n">
        <v>810.546392092759</v>
      </c>
      <c r="GX713" s="420" t="n">
        <v>811.875410418327</v>
      </c>
      <c r="GY713" s="420" t="n">
        <v>813.191656096677</v>
      </c>
      <c r="GZ713" s="420" t="n">
        <v>814.507901775026</v>
      </c>
      <c r="HA713" s="420" t="n">
        <v>815.824147453376</v>
      </c>
    </row>
    <row r="714" s="420" customFormat="true" ht="15" hidden="false" customHeight="false" outlineLevel="0" collapsed="false">
      <c r="A714" s="415" t="s">
        <v>99</v>
      </c>
      <c r="B714" s="416" t="s">
        <v>252</v>
      </c>
      <c r="C714" s="416"/>
      <c r="D714" s="416" t="s">
        <v>101</v>
      </c>
      <c r="E714" s="417"/>
      <c r="F714" s="418" t="s">
        <v>610</v>
      </c>
      <c r="G714" s="417" t="s">
        <v>103</v>
      </c>
      <c r="H714" s="419"/>
      <c r="I714" s="419"/>
      <c r="CL714" s="420" t="n">
        <v>149.373759180683</v>
      </c>
      <c r="CM714" s="420" t="n">
        <v>156.255262673745</v>
      </c>
      <c r="CN714" s="420" t="n">
        <v>163.136766166808</v>
      </c>
      <c r="CO714" s="420" t="n">
        <v>170.018269659871</v>
      </c>
      <c r="CP714" s="420" t="n">
        <v>130.374878479776</v>
      </c>
      <c r="CQ714" s="420" t="n">
        <v>305.063361220001</v>
      </c>
      <c r="CR714" s="420" t="n">
        <v>185.767559221577</v>
      </c>
      <c r="CS714" s="420" t="n">
        <v>242.805839704862</v>
      </c>
      <c r="CT714" s="420" t="n">
        <v>328.987292408527</v>
      </c>
      <c r="CU714" s="420" t="n">
        <v>202.005582860304</v>
      </c>
      <c r="CV714" s="420" t="n">
        <v>203.9768110185</v>
      </c>
      <c r="CW714" s="420" t="n">
        <v>95.0213898645109</v>
      </c>
      <c r="CX714" s="420" t="n">
        <v>151.454897529252</v>
      </c>
      <c r="CY714" s="420" t="n">
        <v>157.909038062197</v>
      </c>
      <c r="CZ714" s="420" t="n">
        <v>124.845089306795</v>
      </c>
      <c r="DA714" s="420" t="n">
        <v>93.6296828427445</v>
      </c>
      <c r="DB714" s="421" t="n">
        <v>149.373759180683</v>
      </c>
      <c r="DC714" s="420" t="n">
        <v>156.255262673745</v>
      </c>
      <c r="DD714" s="420" t="n">
        <v>163.136766166808</v>
      </c>
      <c r="DE714" s="420" t="n">
        <v>170.018269659871</v>
      </c>
      <c r="DF714" s="422" t="n">
        <v>166.206884451888</v>
      </c>
      <c r="DG714" s="422" t="n">
        <v>217.467678637134</v>
      </c>
      <c r="DH714" s="422" t="n">
        <v>216.65336786152</v>
      </c>
      <c r="DI714" s="422" t="n">
        <v>215.839057085906</v>
      </c>
      <c r="DJ714" s="420" t="n">
        <v>147.142594003976</v>
      </c>
      <c r="DK714" s="420" t="n">
        <v>124.382932801921</v>
      </c>
      <c r="DL714" s="420" t="n">
        <v>101.623271599867</v>
      </c>
      <c r="DM714" s="420" t="n">
        <v>78.8636103978121</v>
      </c>
      <c r="DN714" s="420" t="n">
        <v>94.0485811427969</v>
      </c>
      <c r="DO714" s="420" t="n">
        <v>86.4667727195581</v>
      </c>
      <c r="DP714" s="420" t="n">
        <v>78.8849642963193</v>
      </c>
      <c r="DQ714" s="420" t="n">
        <v>71.3031558730805</v>
      </c>
      <c r="DR714" s="420" t="n">
        <v>98.296722934735</v>
      </c>
      <c r="DS714" s="420" t="n">
        <v>104.545064705454</v>
      </c>
      <c r="DT714" s="420" t="n">
        <v>110.793406476172</v>
      </c>
      <c r="DU714" s="420" t="n">
        <v>117.041748246891</v>
      </c>
      <c r="DV714" s="420" t="n">
        <v>112.519024440712</v>
      </c>
      <c r="DW714" s="420" t="n">
        <v>114.458939980672</v>
      </c>
      <c r="DX714" s="420" t="n">
        <v>116.398855520632</v>
      </c>
      <c r="DY714" s="420" t="n">
        <v>118.338771060592</v>
      </c>
      <c r="DZ714" s="420" t="n">
        <v>122.898158097208</v>
      </c>
      <c r="EA714" s="420" t="n">
        <v>125.88586223583</v>
      </c>
      <c r="EB714" s="420" t="n">
        <v>128.873566374453</v>
      </c>
      <c r="EC714" s="420" t="n">
        <v>131.861270513075</v>
      </c>
      <c r="ED714" s="420" t="n">
        <v>130.366191742272</v>
      </c>
      <c r="EE714" s="420" t="n">
        <v>131.560782717124</v>
      </c>
      <c r="EF714" s="420" t="n">
        <v>132.755373691976</v>
      </c>
      <c r="EG714" s="420" t="n">
        <v>133.949964666828</v>
      </c>
      <c r="EH714" s="420" t="n">
        <v>133.246627613341</v>
      </c>
      <c r="EI714" s="420" t="n">
        <v>133.682047376858</v>
      </c>
      <c r="EJ714" s="420" t="n">
        <v>134.117467140374</v>
      </c>
      <c r="EK714" s="420" t="n">
        <v>134.552886903891</v>
      </c>
      <c r="EL714" s="420" t="n">
        <v>134.068068326463</v>
      </c>
      <c r="EM714" s="420" t="n">
        <v>134.135392753602</v>
      </c>
      <c r="EN714" s="420" t="n">
        <v>134.202717180741</v>
      </c>
      <c r="EO714" s="420" t="n">
        <v>134.27004160788</v>
      </c>
      <c r="EP714" s="420" t="n">
        <v>134.424815919028</v>
      </c>
      <c r="EQ714" s="420" t="n">
        <v>134.52712029977</v>
      </c>
      <c r="ER714" s="420" t="n">
        <v>134.629424680512</v>
      </c>
      <c r="ES714" s="420" t="n">
        <v>134.731729061255</v>
      </c>
      <c r="ET714" s="420" t="n">
        <v>134.739951730988</v>
      </c>
      <c r="EU714" s="420" t="n">
        <v>134.804623427326</v>
      </c>
      <c r="EV714" s="420" t="n">
        <v>134.869295123665</v>
      </c>
      <c r="EW714" s="420" t="n">
        <v>134.933966820004</v>
      </c>
      <c r="EX714" s="420" t="n">
        <v>134.831261442738</v>
      </c>
      <c r="EY714" s="420" t="n">
        <v>134.828982309635</v>
      </c>
      <c r="EZ714" s="420" t="n">
        <v>134.826703176532</v>
      </c>
      <c r="FA714" s="420" t="n">
        <v>134.824424043429</v>
      </c>
      <c r="FB714" s="420" t="n">
        <v>134.475680731779</v>
      </c>
      <c r="FC714" s="420" t="n">
        <v>134.334815927257</v>
      </c>
      <c r="FD714" s="420" t="n">
        <v>134.193951122735</v>
      </c>
      <c r="FE714" s="420" t="n">
        <v>134.053086318214</v>
      </c>
      <c r="FF714" s="420" t="n">
        <v>133.996758051826</v>
      </c>
      <c r="FG714" s="420" t="n">
        <v>133.889707862558</v>
      </c>
      <c r="FH714" s="420" t="n">
        <v>133.78265767329</v>
      </c>
      <c r="FI714" s="420" t="n">
        <v>133.675607484022</v>
      </c>
      <c r="FJ714" s="420" t="n">
        <v>134.002883496571</v>
      </c>
      <c r="FK714" s="420" t="n">
        <v>134.06956378803</v>
      </c>
      <c r="FL714" s="420" t="n">
        <v>134.136244079489</v>
      </c>
      <c r="FM714" s="420" t="n">
        <v>134.202924370947</v>
      </c>
      <c r="FN714" s="420" t="n">
        <v>133.401428075432</v>
      </c>
      <c r="FO714" s="420" t="n">
        <v>133.120837732101</v>
      </c>
      <c r="FP714" s="420" t="n">
        <v>132.84024738877</v>
      </c>
      <c r="FQ714" s="420" t="n">
        <v>132.559657045439</v>
      </c>
      <c r="FR714" s="420" t="n">
        <v>132.796165232098</v>
      </c>
      <c r="FS714" s="420" t="n">
        <v>132.722414300763</v>
      </c>
      <c r="FT714" s="420" t="n">
        <v>132.648663369427</v>
      </c>
      <c r="FU714" s="420" t="n">
        <v>132.574912438092</v>
      </c>
      <c r="FV714" s="420" t="n">
        <v>132.755046630421</v>
      </c>
      <c r="FW714" s="420" t="n">
        <v>132.782849748551</v>
      </c>
      <c r="FX714" s="420" t="n">
        <v>132.810652866682</v>
      </c>
      <c r="FY714" s="420" t="n">
        <v>132.838455984812</v>
      </c>
      <c r="FZ714" s="420" t="n">
        <v>132.635086717869</v>
      </c>
      <c r="GA714" s="420" t="n">
        <v>132.57042088197</v>
      </c>
      <c r="GB714" s="420" t="n">
        <v>132.505755046071</v>
      </c>
      <c r="GC714" s="420" t="n">
        <v>132.441089210172</v>
      </c>
      <c r="GD714" s="420" t="n">
        <v>131.736430302853</v>
      </c>
      <c r="GE714" s="420" t="n">
        <v>131.415767238386</v>
      </c>
      <c r="GF714" s="420" t="n">
        <v>131.095104173919</v>
      </c>
      <c r="GG714" s="420" t="n">
        <v>130.774441109452</v>
      </c>
      <c r="GH714" s="420" t="n">
        <v>130.461536177193</v>
      </c>
      <c r="GI714" s="420" t="n">
        <v>130.14397636561</v>
      </c>
      <c r="GJ714" s="420" t="n">
        <v>129.826416554027</v>
      </c>
      <c r="GK714" s="420" t="n">
        <v>129.508856742443</v>
      </c>
      <c r="GL714" s="420" t="n">
        <v>129.198979982871</v>
      </c>
      <c r="GM714" s="420" t="n">
        <v>128.884493392092</v>
      </c>
      <c r="GN714" s="420" t="n">
        <v>128.570006801313</v>
      </c>
      <c r="GO714" s="420" t="n">
        <v>128.255520210534</v>
      </c>
      <c r="GP714" s="420" t="n">
        <v>127.948642318167</v>
      </c>
      <c r="GQ714" s="420" t="n">
        <v>127.637199206753</v>
      </c>
      <c r="GR714" s="420" t="n">
        <v>127.325756095338</v>
      </c>
      <c r="GS714" s="420" t="n">
        <v>127.014312983924</v>
      </c>
      <c r="GT714" s="420" t="n">
        <v>126.710404936886</v>
      </c>
      <c r="GU714" s="420" t="n">
        <v>126.401975851222</v>
      </c>
      <c r="GV714" s="420" t="n">
        <v>126.093546765558</v>
      </c>
      <c r="GW714" s="420" t="n">
        <v>125.785117679895</v>
      </c>
      <c r="GX714" s="420" t="n">
        <v>125.484150737174</v>
      </c>
      <c r="GY714" s="420" t="n">
        <v>125.178706508687</v>
      </c>
      <c r="GZ714" s="420" t="n">
        <v>124.873262280201</v>
      </c>
      <c r="HA714" s="420" t="n">
        <v>124.567818051714</v>
      </c>
    </row>
    <row r="715" s="420" customFormat="true" ht="15" hidden="false" customHeight="false" outlineLevel="0" collapsed="false">
      <c r="A715" s="415" t="s">
        <v>99</v>
      </c>
      <c r="B715" s="416" t="s">
        <v>252</v>
      </c>
      <c r="C715" s="416"/>
      <c r="D715" s="416" t="s">
        <v>101</v>
      </c>
      <c r="E715" s="417"/>
      <c r="F715" s="418" t="s">
        <v>611</v>
      </c>
      <c r="G715" s="417" t="s">
        <v>103</v>
      </c>
      <c r="H715" s="419"/>
      <c r="I715" s="419"/>
      <c r="CL715" s="420" t="n">
        <v>146.569544735591</v>
      </c>
      <c r="CM715" s="420" t="n">
        <v>148.617846637877</v>
      </c>
      <c r="CN715" s="420" t="n">
        <v>150.666148540164</v>
      </c>
      <c r="CO715" s="420" t="n">
        <v>152.71445044245</v>
      </c>
      <c r="CP715" s="420" t="n">
        <v>115.801442024797</v>
      </c>
      <c r="CQ715" s="420" t="n">
        <v>301.864050806749</v>
      </c>
      <c r="CR715" s="420" t="n">
        <v>166.652188021347</v>
      </c>
      <c r="CS715" s="420" t="n">
        <v>254.062237773804</v>
      </c>
      <c r="CT715" s="420" t="n">
        <v>291.805197899848</v>
      </c>
      <c r="CU715" s="420" t="n">
        <v>227.477718398574</v>
      </c>
      <c r="CV715" s="420" t="n">
        <v>234.148109185716</v>
      </c>
      <c r="CW715" s="420" t="n">
        <v>59.4999907383939</v>
      </c>
      <c r="CX715" s="420" t="n">
        <v>167.061505641074</v>
      </c>
      <c r="CY715" s="420" t="n">
        <v>174.767364719726</v>
      </c>
      <c r="CZ715" s="420" t="n">
        <v>130.833815348961</v>
      </c>
      <c r="DA715" s="420" t="n">
        <v>93.0639820365403</v>
      </c>
      <c r="DB715" s="421" t="n">
        <v>146.569544735591</v>
      </c>
      <c r="DC715" s="420" t="n">
        <v>148.617846637877</v>
      </c>
      <c r="DD715" s="420" t="n">
        <v>150.666148540164</v>
      </c>
      <c r="DE715" s="420" t="n">
        <v>152.71445044245</v>
      </c>
      <c r="DF715" s="422" t="n">
        <v>191.202233391542</v>
      </c>
      <c r="DG715" s="422" t="n">
        <v>175.412353759872</v>
      </c>
      <c r="DH715" s="422" t="n">
        <v>182.765816306363</v>
      </c>
      <c r="DI715" s="422" t="n">
        <v>190.119278852854</v>
      </c>
      <c r="DJ715" s="420" t="n">
        <v>147.249966938441</v>
      </c>
      <c r="DK715" s="420" t="n">
        <v>132.199985482754</v>
      </c>
      <c r="DL715" s="420" t="n">
        <v>117.150004027067</v>
      </c>
      <c r="DM715" s="420" t="n">
        <v>102.10002257138</v>
      </c>
      <c r="DN715" s="420" t="n">
        <v>118.301544606993</v>
      </c>
      <c r="DO715" s="420" t="n">
        <v>115.752164547826</v>
      </c>
      <c r="DP715" s="420" t="n">
        <v>113.202784488658</v>
      </c>
      <c r="DQ715" s="420" t="n">
        <v>110.653404429491</v>
      </c>
      <c r="DR715" s="420" t="n">
        <v>120.089830063558</v>
      </c>
      <c r="DS715" s="420" t="n">
        <v>122.334772281684</v>
      </c>
      <c r="DT715" s="420" t="n">
        <v>124.57971449981</v>
      </c>
      <c r="DU715" s="420" t="n">
        <v>126.824656717936</v>
      </c>
      <c r="DV715" s="420" t="n">
        <v>124.872846241538</v>
      </c>
      <c r="DW715" s="420" t="n">
        <v>125.439087381855</v>
      </c>
      <c r="DX715" s="420" t="n">
        <v>126.005328522172</v>
      </c>
      <c r="DY715" s="420" t="n">
        <v>126.571569662488</v>
      </c>
      <c r="DZ715" s="420" t="n">
        <v>136.724551528825</v>
      </c>
      <c r="EA715" s="420" t="n">
        <v>141.125488959549</v>
      </c>
      <c r="EB715" s="420" t="n">
        <v>145.526426390274</v>
      </c>
      <c r="EC715" s="420" t="n">
        <v>149.927363820998</v>
      </c>
      <c r="ED715" s="420" t="n">
        <v>146.635295648445</v>
      </c>
      <c r="EE715" s="420" t="n">
        <v>147.959030837858</v>
      </c>
      <c r="EF715" s="420" t="n">
        <v>149.282766027271</v>
      </c>
      <c r="EG715" s="420" t="n">
        <v>150.606501216684</v>
      </c>
      <c r="EH715" s="420" t="n">
        <v>149.508484080762</v>
      </c>
      <c r="EI715" s="420" t="n">
        <v>149.863518340042</v>
      </c>
      <c r="EJ715" s="420" t="n">
        <v>150.218552599321</v>
      </c>
      <c r="EK715" s="420" t="n">
        <v>150.5735868586</v>
      </c>
      <c r="EL715" s="420" t="n">
        <v>149.945884978872</v>
      </c>
      <c r="EM715" s="420" t="n">
        <v>149.907824782548</v>
      </c>
      <c r="EN715" s="420" t="n">
        <v>149.869764586224</v>
      </c>
      <c r="EO715" s="420" t="n">
        <v>149.831704389901</v>
      </c>
      <c r="EP715" s="420" t="n">
        <v>149.928360803953</v>
      </c>
      <c r="EQ715" s="420" t="n">
        <v>149.94418725178</v>
      </c>
      <c r="ER715" s="420" t="n">
        <v>149.960013699607</v>
      </c>
      <c r="ES715" s="420" t="n">
        <v>149.975840147434</v>
      </c>
      <c r="ET715" s="420" t="n">
        <v>149.84940844979</v>
      </c>
      <c r="EU715" s="420" t="n">
        <v>149.808331639428</v>
      </c>
      <c r="EV715" s="420" t="n">
        <v>149.767254829067</v>
      </c>
      <c r="EW715" s="420" t="n">
        <v>149.726178018706</v>
      </c>
      <c r="EX715" s="420" t="n">
        <v>149.430255988987</v>
      </c>
      <c r="EY715" s="420" t="n">
        <v>149.287241090883</v>
      </c>
      <c r="EZ715" s="420" t="n">
        <v>149.144226192779</v>
      </c>
      <c r="FA715" s="420" t="n">
        <v>149.001211294675</v>
      </c>
      <c r="FB715" s="420" t="n">
        <v>148.550893790872</v>
      </c>
      <c r="FC715" s="420" t="n">
        <v>148.284957850489</v>
      </c>
      <c r="FD715" s="420" t="n">
        <v>148.019021910106</v>
      </c>
      <c r="FE715" s="420" t="n">
        <v>147.753085969722</v>
      </c>
      <c r="FF715" s="420" t="n">
        <v>147.795648613782</v>
      </c>
      <c r="FG715" s="420" t="n">
        <v>147.653112107176</v>
      </c>
      <c r="FH715" s="420" t="n">
        <v>147.51057560057</v>
      </c>
      <c r="FI715" s="420" t="n">
        <v>147.368039093964</v>
      </c>
      <c r="FJ715" s="420" t="n">
        <v>147.909687779093</v>
      </c>
      <c r="FK715" s="420" t="n">
        <v>148.04082534918</v>
      </c>
      <c r="FL715" s="420" t="n">
        <v>148.171962919268</v>
      </c>
      <c r="FM715" s="420" t="n">
        <v>148.303100489356</v>
      </c>
      <c r="FN715" s="420" t="n">
        <v>146.642986127987</v>
      </c>
      <c r="FO715" s="420" t="n">
        <v>146.057622925492</v>
      </c>
      <c r="FP715" s="420" t="n">
        <v>145.472259722997</v>
      </c>
      <c r="FQ715" s="420" t="n">
        <v>144.886896520502</v>
      </c>
      <c r="FR715" s="420" t="n">
        <v>144.928326291223</v>
      </c>
      <c r="FS715" s="420" t="n">
        <v>144.593680278014</v>
      </c>
      <c r="FT715" s="420" t="n">
        <v>144.259034264806</v>
      </c>
      <c r="FU715" s="420" t="n">
        <v>143.924388251597</v>
      </c>
      <c r="FV715" s="420" t="n">
        <v>144.032765206181</v>
      </c>
      <c r="FW715" s="420" t="n">
        <v>143.87532838009</v>
      </c>
      <c r="FX715" s="420" t="n">
        <v>143.717891553998</v>
      </c>
      <c r="FY715" s="420" t="n">
        <v>143.560454727907</v>
      </c>
      <c r="FZ715" s="420" t="n">
        <v>142.803144681472</v>
      </c>
      <c r="GA715" s="420" t="n">
        <v>142.405758567243</v>
      </c>
      <c r="GB715" s="420" t="n">
        <v>142.008372453014</v>
      </c>
      <c r="GC715" s="420" t="n">
        <v>141.610986338785</v>
      </c>
      <c r="GD715" s="420" t="n">
        <v>140.582023949989</v>
      </c>
      <c r="GE715" s="420" t="n">
        <v>139.932007325934</v>
      </c>
      <c r="GF715" s="420" t="n">
        <v>139.281990701878</v>
      </c>
      <c r="GG715" s="420" t="n">
        <v>138.631974077822</v>
      </c>
      <c r="GH715" s="420" t="n">
        <v>138.011669170975</v>
      </c>
      <c r="GI715" s="420" t="n">
        <v>137.373537233803</v>
      </c>
      <c r="GJ715" s="420" t="n">
        <v>136.735405296631</v>
      </c>
      <c r="GK715" s="420" t="n">
        <v>136.097273359458</v>
      </c>
      <c r="GL715" s="420" t="n">
        <v>135.488309900379</v>
      </c>
      <c r="GM715" s="420" t="n">
        <v>134.861845354444</v>
      </c>
      <c r="GN715" s="420" t="n">
        <v>134.235380808509</v>
      </c>
      <c r="GO715" s="420" t="n">
        <v>133.608916262574</v>
      </c>
      <c r="GP715" s="420" t="n">
        <v>133.01108688802</v>
      </c>
      <c r="GQ715" s="420" t="n">
        <v>132.396076410637</v>
      </c>
      <c r="GR715" s="420" t="n">
        <v>131.781065933254</v>
      </c>
      <c r="GS715" s="420" t="n">
        <v>131.166055455872</v>
      </c>
      <c r="GT715" s="420" t="n">
        <v>130.579156593958</v>
      </c>
      <c r="GU715" s="420" t="n">
        <v>129.975390762763</v>
      </c>
      <c r="GV715" s="420" t="n">
        <v>129.371624931568</v>
      </c>
      <c r="GW715" s="420" t="n">
        <v>128.767859100373</v>
      </c>
      <c r="GX715" s="420" t="n">
        <v>128.191690901258</v>
      </c>
      <c r="GY715" s="420" t="n">
        <v>127.598964122896</v>
      </c>
      <c r="GZ715" s="420" t="n">
        <v>127.006237344533</v>
      </c>
      <c r="HA715" s="420" t="n">
        <v>126.41351056617</v>
      </c>
    </row>
    <row r="716" s="420" customFormat="true" ht="15" hidden="false" customHeight="false" outlineLevel="0" collapsed="false">
      <c r="A716" s="415" t="s">
        <v>99</v>
      </c>
      <c r="B716" s="416" t="s">
        <v>252</v>
      </c>
      <c r="C716" s="416"/>
      <c r="D716" s="416" t="s">
        <v>101</v>
      </c>
      <c r="E716" s="417"/>
      <c r="F716" s="423" t="s">
        <v>612</v>
      </c>
      <c r="G716" s="417" t="s">
        <v>103</v>
      </c>
      <c r="H716" s="419"/>
      <c r="I716" s="419"/>
      <c r="DB716" s="421"/>
      <c r="DF716" s="422" t="n">
        <v>620.642366666667</v>
      </c>
      <c r="DG716" s="422" t="n">
        <v>810.724720722611</v>
      </c>
      <c r="DH716" s="422" t="n">
        <v>743.548646839663</v>
      </c>
      <c r="DI716" s="422" t="n">
        <v>773.464838152289</v>
      </c>
      <c r="DJ716" s="420" t="n">
        <v>525.587250096227</v>
      </c>
      <c r="DK716" s="420" t="n">
        <v>525.587250096227</v>
      </c>
      <c r="DL716" s="420" t="n">
        <v>525.587250096227</v>
      </c>
      <c r="DM716" s="420" t="n">
        <v>525.587250096227</v>
      </c>
      <c r="DN716" s="420" t="n">
        <v>551.45724490452</v>
      </c>
      <c r="DO716" s="420" t="n">
        <v>551.45724490452</v>
      </c>
      <c r="DP716" s="420" t="n">
        <v>551.45724490452</v>
      </c>
      <c r="DQ716" s="420" t="n">
        <v>551.45724490452</v>
      </c>
      <c r="DR716" s="420" t="n">
        <v>585.494933036486</v>
      </c>
      <c r="DS716" s="420" t="n">
        <v>585.494933036486</v>
      </c>
      <c r="DT716" s="420" t="n">
        <v>585.494933036486</v>
      </c>
      <c r="DU716" s="420" t="n">
        <v>585.494933036486</v>
      </c>
      <c r="DV716" s="420" t="n">
        <v>603.746837073357</v>
      </c>
      <c r="DW716" s="420" t="n">
        <v>603.746837073357</v>
      </c>
      <c r="DX716" s="420" t="n">
        <v>603.746837073357</v>
      </c>
      <c r="DY716" s="420" t="n">
        <v>603.746837073357</v>
      </c>
      <c r="DZ716" s="420" t="n">
        <v>617.231174722493</v>
      </c>
      <c r="EA716" s="420" t="n">
        <v>617.231174722493</v>
      </c>
      <c r="EB716" s="420" t="n">
        <v>617.231174722493</v>
      </c>
      <c r="EC716" s="420" t="n">
        <v>617.231174722493</v>
      </c>
      <c r="ED716" s="420" t="n">
        <v>625.814439598001</v>
      </c>
      <c r="EE716" s="420" t="n">
        <v>625.814439598001</v>
      </c>
      <c r="EF716" s="420" t="n">
        <v>625.814439598001</v>
      </c>
      <c r="EG716" s="420" t="n">
        <v>625.814439598001</v>
      </c>
      <c r="EH716" s="420" t="n">
        <v>633.587217845773</v>
      </c>
      <c r="EI716" s="420" t="n">
        <v>633.587217845773</v>
      </c>
      <c r="EJ716" s="420" t="n">
        <v>633.587217845773</v>
      </c>
      <c r="EK716" s="420" t="n">
        <v>633.587217845773</v>
      </c>
      <c r="EL716" s="420" t="n">
        <v>641.817514428051</v>
      </c>
      <c r="EM716" s="420" t="n">
        <v>641.817514428051</v>
      </c>
      <c r="EN716" s="420" t="n">
        <v>641.817514428051</v>
      </c>
      <c r="EO716" s="420" t="n">
        <v>641.817514428051</v>
      </c>
      <c r="EP716" s="420" t="n">
        <v>648.885193713686</v>
      </c>
      <c r="EQ716" s="420" t="n">
        <v>648.885193713686</v>
      </c>
      <c r="ER716" s="420" t="n">
        <v>648.885193713686</v>
      </c>
      <c r="ES716" s="420" t="n">
        <v>648.885193713686</v>
      </c>
      <c r="ET716" s="420" t="n">
        <v>656.057247551467</v>
      </c>
      <c r="EU716" s="420" t="n">
        <v>656.057247551467</v>
      </c>
      <c r="EV716" s="420" t="n">
        <v>656.057247551467</v>
      </c>
      <c r="EW716" s="420" t="n">
        <v>656.057247551467</v>
      </c>
      <c r="EX716" s="420" t="n">
        <v>662.374500866783</v>
      </c>
      <c r="EY716" s="420" t="n">
        <v>662.374500866783</v>
      </c>
      <c r="EZ716" s="420" t="n">
        <v>662.374500866783</v>
      </c>
      <c r="FA716" s="420" t="n">
        <v>662.374500866783</v>
      </c>
      <c r="FB716" s="420" t="n">
        <v>667.664118795305</v>
      </c>
      <c r="FC716" s="420" t="n">
        <v>667.664118795305</v>
      </c>
      <c r="FD716" s="420" t="n">
        <v>667.664118795305</v>
      </c>
      <c r="FE716" s="420" t="n">
        <v>667.664118795305</v>
      </c>
      <c r="FF716" s="420" t="n">
        <v>673.037697997587</v>
      </c>
      <c r="FG716" s="420" t="n">
        <v>673.037697997587</v>
      </c>
      <c r="FH716" s="420" t="n">
        <v>673.037697997587</v>
      </c>
      <c r="FI716" s="420" t="n">
        <v>673.037697997587</v>
      </c>
      <c r="FJ716" s="420" t="n">
        <v>679.783997628518</v>
      </c>
      <c r="FK716" s="420" t="n">
        <v>679.783997628518</v>
      </c>
      <c r="FL716" s="420" t="n">
        <v>679.783997628518</v>
      </c>
      <c r="FM716" s="420" t="n">
        <v>679.783997628518</v>
      </c>
      <c r="FN716" s="420" t="n">
        <v>686.232561849177</v>
      </c>
      <c r="FO716" s="420" t="n">
        <v>686.232561849177</v>
      </c>
      <c r="FP716" s="420" t="n">
        <v>686.232561849177</v>
      </c>
      <c r="FQ716" s="420" t="n">
        <v>686.232561849177</v>
      </c>
      <c r="FR716" s="420" t="n">
        <v>692.90393384154</v>
      </c>
      <c r="FS716" s="420" t="n">
        <v>692.90393384154</v>
      </c>
      <c r="FT716" s="420" t="n">
        <v>692.90393384154</v>
      </c>
      <c r="FU716" s="420" t="n">
        <v>692.90393384154</v>
      </c>
      <c r="FV716" s="420" t="n">
        <v>874.727126745346</v>
      </c>
      <c r="FW716" s="420" t="n">
        <v>874.727126745346</v>
      </c>
      <c r="FX716" s="420" t="n">
        <v>874.727126745346</v>
      </c>
      <c r="FY716" s="420" t="n">
        <v>874.727126745346</v>
      </c>
      <c r="FZ716" s="420" t="n">
        <v>706.324349701159</v>
      </c>
      <c r="GA716" s="420" t="n">
        <v>706.324349701159</v>
      </c>
      <c r="GB716" s="420" t="n">
        <v>706.324349701159</v>
      </c>
      <c r="GC716" s="420" t="n">
        <v>706.324349701159</v>
      </c>
      <c r="GD716" s="420" t="n">
        <v>712.575160906702</v>
      </c>
      <c r="GE716" s="420" t="n">
        <v>712.575160906702</v>
      </c>
      <c r="GF716" s="420" t="n">
        <v>712.575160906702</v>
      </c>
      <c r="GG716" s="420" t="n">
        <v>712.575160906702</v>
      </c>
      <c r="GH716" s="420" t="n">
        <v>852.489133051746</v>
      </c>
      <c r="GI716" s="420" t="n">
        <v>854.065665420505</v>
      </c>
      <c r="GJ716" s="420" t="n">
        <v>855.642197789264</v>
      </c>
      <c r="GK716" s="420" t="n">
        <v>857.218730158024</v>
      </c>
      <c r="GL716" s="420" t="n">
        <v>722.857501193452</v>
      </c>
      <c r="GM716" s="420" t="n">
        <v>724.447985518138</v>
      </c>
      <c r="GN716" s="420" t="n">
        <v>726.038469842823</v>
      </c>
      <c r="GO716" s="420" t="n">
        <v>727.628954167509</v>
      </c>
      <c r="GP716" s="420" t="n">
        <v>729.254627061168</v>
      </c>
      <c r="GQ716" s="420" t="n">
        <v>730.859186813443</v>
      </c>
      <c r="GR716" s="420" t="n">
        <v>732.463746565718</v>
      </c>
      <c r="GS716" s="420" t="n">
        <v>734.068306317993</v>
      </c>
      <c r="GT716" s="420" t="n">
        <v>735.708366050141</v>
      </c>
      <c r="GU716" s="420" t="n">
        <v>737.327125794366</v>
      </c>
      <c r="GV716" s="420" t="n">
        <v>738.94588553859</v>
      </c>
      <c r="GW716" s="420" t="n">
        <v>740.564645282815</v>
      </c>
      <c r="GX716" s="420" t="n">
        <v>742.219219173729</v>
      </c>
      <c r="GY716" s="420" t="n">
        <v>743.852304576629</v>
      </c>
      <c r="GZ716" s="420" t="n">
        <v>745.48538997953</v>
      </c>
      <c r="HA716" s="420" t="n">
        <v>747.11847538243</v>
      </c>
    </row>
    <row r="717" customFormat="false" ht="15" hidden="false" customHeight="false" outlineLevel="0" collapsed="false">
      <c r="A717" s="172"/>
      <c r="B717" s="318"/>
      <c r="C717" s="318"/>
      <c r="D717" s="318"/>
      <c r="E717" s="96"/>
      <c r="F717" s="19"/>
      <c r="G717" s="96"/>
      <c r="H717" s="246"/>
      <c r="I717" s="246"/>
    </row>
    <row r="718" customFormat="false" ht="15" hidden="false" customHeight="false" outlineLevel="0" collapsed="false">
      <c r="A718" s="172"/>
      <c r="B718" s="318"/>
      <c r="C718" s="318"/>
      <c r="D718" s="318"/>
      <c r="E718" s="96"/>
      <c r="F718" s="19"/>
      <c r="G718" s="96"/>
      <c r="H718" s="246"/>
      <c r="I718" s="246"/>
    </row>
    <row r="719" customFormat="false" ht="15" hidden="false" customHeight="false" outlineLevel="0" collapsed="false">
      <c r="A719" s="172"/>
      <c r="B719" s="318"/>
      <c r="C719" s="318"/>
      <c r="D719" s="318"/>
      <c r="E719" s="96"/>
      <c r="F719" s="19"/>
      <c r="G719" s="96"/>
      <c r="H719" s="246"/>
      <c r="I719" s="246"/>
    </row>
    <row r="720" customFormat="false" ht="15" hidden="false" customHeight="false" outlineLevel="0" collapsed="false">
      <c r="A720" s="172"/>
      <c r="B720" s="318"/>
      <c r="C720" s="318"/>
      <c r="D720" s="318"/>
      <c r="E720" s="96"/>
      <c r="F720" s="19"/>
      <c r="G720" s="96"/>
      <c r="H720" s="246"/>
      <c r="I720" s="246"/>
    </row>
    <row r="721" customFormat="false" ht="15" hidden="false" customHeight="false" outlineLevel="0" collapsed="false">
      <c r="A721" s="172"/>
      <c r="B721" s="318"/>
      <c r="C721" s="318"/>
      <c r="D721" s="318"/>
      <c r="E721" s="96"/>
      <c r="F721" s="19"/>
      <c r="G721" s="96"/>
      <c r="H721" s="246"/>
      <c r="I721" s="246"/>
    </row>
    <row r="722" customFormat="false" ht="15" hidden="false" customHeight="false" outlineLevel="0" collapsed="false">
      <c r="A722" s="172"/>
      <c r="B722" s="318"/>
      <c r="C722" s="318"/>
      <c r="D722" s="318"/>
      <c r="E722" s="96"/>
      <c r="F722" s="19"/>
      <c r="G722" s="96"/>
      <c r="H722" s="246"/>
      <c r="I722" s="246"/>
    </row>
    <row r="723" customFormat="false" ht="15" hidden="false" customHeight="false" outlineLevel="0" collapsed="false">
      <c r="A723" s="172"/>
      <c r="B723" s="318"/>
      <c r="C723" s="318"/>
      <c r="D723" s="318"/>
      <c r="E723" s="96"/>
      <c r="F723" s="19"/>
      <c r="G723" s="96"/>
      <c r="H723" s="246"/>
      <c r="I723" s="246"/>
    </row>
    <row r="724" customFormat="false" ht="15" hidden="false" customHeight="false" outlineLevel="0" collapsed="false">
      <c r="A724" s="172"/>
      <c r="B724" s="318"/>
      <c r="C724" s="318"/>
      <c r="D724" s="318"/>
      <c r="E724" s="96"/>
      <c r="F724" s="19"/>
      <c r="G724" s="96"/>
      <c r="H724" s="246"/>
      <c r="I724" s="246"/>
    </row>
    <row r="725" customFormat="false" ht="15" hidden="false" customHeight="false" outlineLevel="0" collapsed="false">
      <c r="A725" s="172"/>
      <c r="B725" s="318"/>
      <c r="C725" s="318"/>
      <c r="D725" s="318"/>
      <c r="E725" s="96"/>
      <c r="F725" s="19"/>
      <c r="G725" s="96"/>
      <c r="H725" s="246"/>
      <c r="I725" s="246"/>
    </row>
    <row r="726" customFormat="false" ht="15" hidden="false" customHeight="false" outlineLevel="0" collapsed="false">
      <c r="A726" s="172"/>
      <c r="B726" s="318"/>
      <c r="C726" s="318"/>
      <c r="D726" s="318"/>
      <c r="E726" s="96"/>
      <c r="F726" s="19"/>
      <c r="G726" s="96"/>
      <c r="H726" s="246"/>
      <c r="I726" s="246"/>
    </row>
    <row r="727" customFormat="false" ht="15" hidden="false" customHeight="false" outlineLevel="0" collapsed="false">
      <c r="A727" s="172"/>
      <c r="B727" s="318"/>
      <c r="C727" s="318"/>
      <c r="D727" s="318"/>
      <c r="E727" s="96"/>
      <c r="F727" s="19"/>
      <c r="G727" s="96"/>
      <c r="H727" s="246"/>
      <c r="I727" s="246"/>
    </row>
    <row r="728" customFormat="false" ht="15" hidden="false" customHeight="false" outlineLevel="0" collapsed="false">
      <c r="A728" s="250"/>
      <c r="B728" s="266"/>
      <c r="C728" s="266"/>
      <c r="D728" s="252"/>
      <c r="E728" s="253"/>
      <c r="F728" s="19"/>
      <c r="G728" s="253"/>
      <c r="H728" s="253"/>
      <c r="I728" s="253"/>
    </row>
    <row r="729" customFormat="false" ht="15" hidden="false" customHeight="false" outlineLevel="0" collapsed="false">
      <c r="A729" s="250"/>
      <c r="B729" s="266"/>
      <c r="C729" s="266"/>
      <c r="D729" s="252"/>
      <c r="E729" s="253"/>
      <c r="F729" s="19"/>
      <c r="G729" s="253"/>
      <c r="H729" s="253"/>
      <c r="I729" s="253"/>
    </row>
    <row r="730" customFormat="false" ht="15" hidden="false" customHeight="false" outlineLevel="0" collapsed="false">
      <c r="A730" s="250"/>
      <c r="B730" s="266"/>
      <c r="C730" s="266"/>
      <c r="D730" s="252"/>
      <c r="E730" s="253"/>
      <c r="F730" s="19"/>
      <c r="G730" s="253"/>
      <c r="H730" s="253"/>
      <c r="I730" s="253"/>
    </row>
    <row r="731" customFormat="false" ht="15" hidden="false" customHeight="false" outlineLevel="0" collapsed="false">
      <c r="A731" s="250"/>
      <c r="B731" s="266"/>
      <c r="C731" s="266"/>
      <c r="D731" s="252"/>
      <c r="E731" s="253"/>
      <c r="F731" s="19"/>
      <c r="G731" s="253"/>
      <c r="H731" s="253"/>
      <c r="I731" s="253"/>
    </row>
    <row r="732" customFormat="false" ht="15" hidden="false" customHeight="false" outlineLevel="0" collapsed="false">
      <c r="A732" s="250"/>
      <c r="B732" s="266"/>
      <c r="C732" s="266"/>
      <c r="D732" s="252"/>
      <c r="E732" s="253"/>
      <c r="F732" s="19"/>
      <c r="G732" s="253"/>
      <c r="H732" s="253"/>
      <c r="I732" s="253"/>
    </row>
    <row r="733" customFormat="false" ht="15" hidden="false" customHeight="false" outlineLevel="0" collapsed="false">
      <c r="A733" s="250"/>
      <c r="B733" s="266"/>
      <c r="C733" s="266"/>
      <c r="D733" s="252"/>
      <c r="E733" s="253"/>
      <c r="F733" s="19"/>
      <c r="G733" s="253"/>
      <c r="H733" s="253"/>
      <c r="I733" s="253"/>
    </row>
    <row r="734" customFormat="false" ht="15" hidden="false" customHeight="false" outlineLevel="0" collapsed="false">
      <c r="A734" s="250"/>
      <c r="B734" s="266"/>
      <c r="C734" s="266"/>
      <c r="D734" s="252"/>
      <c r="E734" s="253"/>
      <c r="F734" s="19"/>
      <c r="G734" s="253"/>
      <c r="H734" s="253"/>
      <c r="I734" s="253"/>
    </row>
    <row r="735" customFormat="false" ht="15" hidden="false" customHeight="false" outlineLevel="0" collapsed="false">
      <c r="A735" s="250"/>
      <c r="B735" s="266"/>
      <c r="C735" s="266"/>
      <c r="D735" s="252"/>
      <c r="E735" s="253"/>
      <c r="F735" s="19"/>
      <c r="G735" s="253"/>
      <c r="H735" s="253"/>
      <c r="I735" s="253"/>
    </row>
    <row r="736" customFormat="false" ht="15" hidden="false" customHeight="false" outlineLevel="0" collapsed="false">
      <c r="A736" s="250"/>
      <c r="B736" s="266"/>
      <c r="C736" s="266"/>
      <c r="D736" s="252"/>
      <c r="E736" s="253"/>
      <c r="F736" s="19"/>
      <c r="G736" s="253"/>
      <c r="H736" s="253"/>
      <c r="I736" s="253"/>
    </row>
    <row r="737" customFormat="false" ht="15" hidden="false" customHeight="false" outlineLevel="0" collapsed="false">
      <c r="A737" s="250"/>
      <c r="B737" s="266"/>
      <c r="C737" s="266"/>
      <c r="D737" s="252"/>
      <c r="E737" s="253"/>
      <c r="F737" s="19"/>
      <c r="G737" s="253"/>
      <c r="H737" s="253"/>
      <c r="I737" s="253"/>
    </row>
    <row r="738" customFormat="false" ht="15" hidden="false" customHeight="false" outlineLevel="0" collapsed="false">
      <c r="A738" s="250"/>
      <c r="B738" s="266"/>
      <c r="C738" s="266"/>
      <c r="D738" s="252"/>
      <c r="E738" s="253"/>
      <c r="F738" s="19"/>
      <c r="G738" s="253"/>
      <c r="H738" s="253"/>
      <c r="I738" s="253"/>
    </row>
    <row r="739" customFormat="false" ht="15" hidden="false" customHeight="false" outlineLevel="0" collapsed="false">
      <c r="A739" s="250"/>
      <c r="B739" s="266"/>
      <c r="C739" s="266"/>
      <c r="D739" s="252"/>
      <c r="E739" s="253"/>
      <c r="F739" s="19"/>
      <c r="G739" s="253"/>
      <c r="H739" s="253"/>
      <c r="I739" s="253"/>
    </row>
    <row r="740" customFormat="false" ht="15" hidden="false" customHeight="false" outlineLevel="0" collapsed="false">
      <c r="A740" s="250"/>
      <c r="B740" s="266"/>
      <c r="C740" s="266"/>
      <c r="D740" s="252"/>
      <c r="E740" s="253"/>
      <c r="F740" s="19"/>
      <c r="G740" s="253"/>
      <c r="H740" s="253"/>
      <c r="I740" s="253"/>
    </row>
    <row r="741" customFormat="false" ht="15" hidden="false" customHeight="false" outlineLevel="0" collapsed="false">
      <c r="A741" s="250"/>
      <c r="B741" s="266"/>
      <c r="C741" s="266"/>
      <c r="D741" s="252"/>
      <c r="E741" s="253"/>
      <c r="F741" s="19"/>
      <c r="G741" s="253"/>
      <c r="H741" s="253"/>
      <c r="I741" s="253"/>
    </row>
    <row r="742" customFormat="false" ht="15" hidden="false" customHeight="false" outlineLevel="0" collapsed="false">
      <c r="A742" s="250"/>
      <c r="B742" s="266"/>
      <c r="C742" s="266"/>
      <c r="D742" s="252"/>
      <c r="E742" s="253"/>
      <c r="F742" s="19"/>
      <c r="G742" s="253"/>
      <c r="H742" s="253"/>
      <c r="I742" s="253"/>
    </row>
    <row r="743" customFormat="false" ht="15" hidden="false" customHeight="false" outlineLevel="0" collapsed="false">
      <c r="A743" s="250"/>
      <c r="B743" s="266"/>
      <c r="C743" s="266"/>
      <c r="D743" s="252"/>
      <c r="E743" s="253"/>
      <c r="F743" s="19"/>
      <c r="G743" s="253"/>
      <c r="H743" s="253"/>
      <c r="I743" s="253"/>
    </row>
    <row r="744" customFormat="false" ht="15" hidden="false" customHeight="false" outlineLevel="0" collapsed="false">
      <c r="A744" s="250"/>
      <c r="B744" s="266"/>
      <c r="C744" s="266"/>
      <c r="D744" s="252"/>
      <c r="E744" s="253"/>
      <c r="F744" s="19"/>
      <c r="G744" s="253"/>
      <c r="H744" s="253"/>
      <c r="I744" s="253"/>
    </row>
    <row r="745" customFormat="false" ht="15" hidden="false" customHeight="false" outlineLevel="0" collapsed="false">
      <c r="A745" s="250"/>
      <c r="B745" s="266"/>
      <c r="C745" s="266"/>
      <c r="D745" s="252"/>
      <c r="E745" s="253"/>
      <c r="F745" s="19"/>
      <c r="G745" s="253"/>
      <c r="H745" s="253"/>
      <c r="I745" s="253"/>
    </row>
    <row r="746" customFormat="false" ht="15" hidden="false" customHeight="false" outlineLevel="0" collapsed="false">
      <c r="A746" s="250"/>
      <c r="B746" s="266"/>
      <c r="C746" s="266"/>
      <c r="D746" s="252"/>
      <c r="E746" s="253"/>
      <c r="F746" s="19"/>
      <c r="G746" s="253"/>
      <c r="H746" s="253"/>
      <c r="I746" s="253"/>
    </row>
    <row r="747" customFormat="false" ht="15" hidden="false" customHeight="false" outlineLevel="0" collapsed="false">
      <c r="A747" s="250"/>
      <c r="B747" s="266"/>
      <c r="C747" s="266"/>
      <c r="D747" s="252"/>
      <c r="E747" s="253"/>
      <c r="F747" s="19"/>
      <c r="G747" s="253"/>
      <c r="H747" s="253"/>
      <c r="I747" s="253"/>
    </row>
    <row r="748" customFormat="false" ht="15" hidden="false" customHeight="false" outlineLevel="0" collapsed="false">
      <c r="A748" s="247"/>
      <c r="B748" s="265"/>
      <c r="C748" s="265"/>
      <c r="D748" s="249"/>
      <c r="E748" s="246"/>
      <c r="F748" s="264"/>
      <c r="G748" s="246"/>
      <c r="H748" s="246"/>
      <c r="I748" s="246"/>
    </row>
    <row r="749" customFormat="false" ht="15" hidden="false" customHeight="false" outlineLevel="0" collapsed="false">
      <c r="A749" s="247"/>
      <c r="B749" s="265"/>
      <c r="C749" s="265"/>
      <c r="D749" s="249"/>
      <c r="E749" s="246"/>
      <c r="F749" s="264"/>
      <c r="G749" s="246"/>
      <c r="H749" s="246"/>
      <c r="I749" s="246"/>
    </row>
    <row r="750" customFormat="false" ht="15" hidden="false" customHeight="false" outlineLevel="0" collapsed="false">
      <c r="A750" s="247" t="s">
        <v>99</v>
      </c>
      <c r="B750" s="265" t="s">
        <v>613</v>
      </c>
      <c r="C750" s="265"/>
      <c r="D750" s="249" t="s">
        <v>101</v>
      </c>
      <c r="E750" s="246" t="s">
        <v>614</v>
      </c>
      <c r="F750" s="264" t="s">
        <v>614</v>
      </c>
      <c r="G750" s="246" t="s">
        <v>12</v>
      </c>
      <c r="H750" s="246" t="s">
        <v>615</v>
      </c>
      <c r="I750" s="246"/>
      <c r="CL750" s="0" t="n">
        <f aca="false">(1+(SUMIF(Inputs!$X$1:$AY$1,CL$1059,Inputs!$X750:$AY750)))^(CL$1060/CL$1061)-1</f>
        <v>0.105546698739511</v>
      </c>
      <c r="CM750" s="0" t="n">
        <f aca="false">(1+(SUMIF(Inputs!$X$1:$AY$1,CM$1059,Inputs!$X750:$AY750)))^(CM$1060/CM$1061)-1</f>
        <v>0.106779947350401</v>
      </c>
      <c r="CN750" s="0" t="n">
        <f aca="false">(1+(SUMIF(Inputs!$X$1:$AY$1,CN$1059,Inputs!$X750:$AY750)))^(CN$1060/CN$1061)-1</f>
        <v>0.108014571662687</v>
      </c>
      <c r="CO750" s="0" t="n">
        <f aca="false">(1+(SUMIF(Inputs!$X$1:$AY$1,CO$1059,Inputs!$X750:$AY750)))^(CO$1060/CO$1061)-1</f>
        <v>0.108014571662687</v>
      </c>
      <c r="CP750" s="0" t="n">
        <f aca="false">(1+(SUMIF(Inputs!$X$1:$AY$1,CP$1059,Inputs!$X750:$AY750)))^(CP$1060/CP$1061)-1</f>
        <v>0.0179348011348803</v>
      </c>
      <c r="CQ750" s="0" t="n">
        <f aca="false">(1+(SUMIF(Inputs!$X$1:$AY$1,CQ$1059,Inputs!$X750:$AY750)))^(CQ$1060/CQ$1061)-1</f>
        <v>0.0181358729547632</v>
      </c>
      <c r="CR750" s="0" t="n">
        <f aca="false">(1+(SUMIF(Inputs!$X$1:$AY$1,CR$1059,Inputs!$X750:$AY750)))^(CR$1060/CR$1061)-1</f>
        <v>0.0183369844921966</v>
      </c>
      <c r="CS750" s="0" t="n">
        <f aca="false">(1+(SUMIF(Inputs!$X$1:$AY$1,CS$1059,Inputs!$X750:$AY750)))^(CS$1060/CS$1061)-1</f>
        <v>0.0183369844921966</v>
      </c>
      <c r="CT750" s="0" t="n">
        <f aca="false">(1+(SUMIF(Inputs!$X$1:$AY$1,CT$1059,Inputs!$X750:$AY750)))^(CT$1060/CT$1061)-1</f>
        <v>-0.0678167521792682</v>
      </c>
      <c r="CU750" s="0" t="n">
        <f aca="false">(1+(SUMIF(Inputs!$X$1:$AY$1,CU$1059,Inputs!$X750:$AY750)))^(CU$1060/CU$1061)-1</f>
        <v>-0.0685438393145028</v>
      </c>
      <c r="CV750" s="0" t="n">
        <f aca="false">(1+(SUMIF(Inputs!$X$1:$AY$1,CV$1059,Inputs!$X750:$AY750)))^(CV$1060/CV$1061)-1</f>
        <v>-0.0692703593340941</v>
      </c>
      <c r="CW750" s="0" t="n">
        <f aca="false">(1+(SUMIF(Inputs!$X$1:$AY$1,CW$1059,Inputs!$X750:$AY750)))^(CW$1060/CW$1061)-1</f>
        <v>-0.0692703593340941</v>
      </c>
      <c r="CX750" s="0" t="n">
        <f aca="false">(1+(SUMIF(Inputs!$X$1:$AY$1,CX$1059,Inputs!$X750:$AY750)))^(CX$1060/CX$1061)-1</f>
        <v>0.00788462944710799</v>
      </c>
      <c r="CY750" s="0" t="n">
        <f aca="false">(1+(SUMIF(Inputs!$X$1:$AY$1,CY$1059,Inputs!$X750:$AY750)))^(CY$1060/CY$1061)-1</f>
        <v>0.00788462944710799</v>
      </c>
      <c r="CZ750" s="0" t="n">
        <f aca="false">(1+(SUMIF(Inputs!$X$1:$AY$1,CZ$1059,Inputs!$X750:$AY750)))^(CZ$1060/CZ$1061)-1</f>
        <v>0.00797161816525138</v>
      </c>
      <c r="DA750" s="0" t="n">
        <f aca="false">(1+(SUMIF(Inputs!$X$1:$AY$1,DA$1059,Inputs!$X750:$AY750)))^(DA$1060/DA$1061)-1</f>
        <v>0.00797161816525138</v>
      </c>
      <c r="DB750" s="357" t="n">
        <f aca="false">(1+(SUMIF(Inputs!$X$1:$AY$1,DB$1059,Inputs!$X750:$AY750)))^(DB$1060/DB$1061)-1</f>
        <v>0.0134832578322335</v>
      </c>
      <c r="DC750" s="0" t="n">
        <f aca="false">(1+(SUMIF(Inputs!$X$1:$AY$1,DC$1059,Inputs!$X750:$AY750)))^(DC$1060/DC$1061)-1</f>
        <v>0.0136340885119193</v>
      </c>
      <c r="DD750" s="0" t="n">
        <f aca="false">(1+(SUMIF(Inputs!$X$1:$AY$1,DD$1059,Inputs!$X750:$AY750)))^(DD$1060/DD$1061)-1</f>
        <v>0.0137849416388374</v>
      </c>
      <c r="DE750" s="0" t="n">
        <f aca="false">(1+(SUMIF(Inputs!$X$1:$AY$1,DE$1059,Inputs!$X750:$AY750)))^(DE$1060/DE$1061)-1</f>
        <v>0.0137849416388374</v>
      </c>
      <c r="DF750" s="0" t="n">
        <f aca="false">(1+(SUMIF(Inputs!$X$1:$AY$1,DF$1059,Inputs!$X750:$AY750)))^(DF$1060/DF$1061)-1</f>
        <v>0.00610716254192134</v>
      </c>
      <c r="DG750" s="0" t="n">
        <f aca="false">(1+(SUMIF(Inputs!$X$1:$AY$1,DG$1059,Inputs!$X750:$AY750)))^(DG$1060/DG$1061)-1</f>
        <v>0.00617522899328793</v>
      </c>
      <c r="DH750" s="0" t="n">
        <f aca="false">(1+(SUMIF(Inputs!$X$1:$AY$1,DH$1059,Inputs!$X750:$AY750)))^(DH$1060/DH$1061)-1</f>
        <v>0.00624330004957341</v>
      </c>
      <c r="DI750" s="0" t="n">
        <f aca="false">(1+(SUMIF(Inputs!$X$1:$AY$1,DI$1059,Inputs!$X750:$AY750)))^(DI$1060/DI$1061)-1</f>
        <v>0.00624330004957341</v>
      </c>
      <c r="DJ750" s="0" t="n">
        <f aca="false">(1+(SUMIF(Inputs!$X$1:$AY$1,DJ$1059,Inputs!$X750:$AY750)))^(DJ$1060/DJ$1061)-1</f>
        <v>0.00377542716863855</v>
      </c>
      <c r="DK750" s="0" t="n">
        <f aca="false">(1+(SUMIF(Inputs!$X$1:$AY$1,DK$1059,Inputs!$X750:$AY750)))^(DK$1060/DK$1061)-1</f>
        <v>0.00381745632786856</v>
      </c>
      <c r="DL750" s="0" t="n">
        <f aca="false">(1+(SUMIF(Inputs!$X$1:$AY$1,DL$1059,Inputs!$X750:$AY750)))^(DL$1060/DL$1061)-1</f>
        <v>0.00385948724690466</v>
      </c>
      <c r="DM750" s="0" t="n">
        <f aca="false">(1+(SUMIF(Inputs!$X$1:$AY$1,DM$1059,Inputs!$X750:$AY750)))^(DM$1060/DM$1061)-1</f>
        <v>0.00385948724690466</v>
      </c>
      <c r="DN750" s="0" t="n">
        <f aca="false">(1+(SUMIF(Inputs!$X$1:$AY$1,DN$1059,Inputs!$X750:$AY750)))^(DN$1060/DN$1061)-1</f>
        <v>0.00377542716863855</v>
      </c>
      <c r="DO750" s="0" t="n">
        <f aca="false">(1+(SUMIF(Inputs!$X$1:$AY$1,DO$1059,Inputs!$X750:$AY750)))^(DO$1060/DO$1061)-1</f>
        <v>0.00381745632786856</v>
      </c>
      <c r="DP750" s="0" t="n">
        <f aca="false">(1+(SUMIF(Inputs!$X$1:$AY$1,DP$1059,Inputs!$X750:$AY750)))^(DP$1060/DP$1061)-1</f>
        <v>0.00385948724690466</v>
      </c>
      <c r="DQ750" s="0" t="n">
        <f aca="false">(1+(SUMIF(Inputs!$X$1:$AY$1,DQ$1059,Inputs!$X750:$AY750)))^(DQ$1060/DQ$1061)-1</f>
        <v>0.00385948724690466</v>
      </c>
      <c r="DR750" s="0" t="n">
        <f aca="false">(1+(SUMIF(Inputs!$X$1:$AY$1,DR$1059,Inputs!$X750:$AY750)))^(DR$1060/DR$1061)-1</f>
        <v>0.00380700629056885</v>
      </c>
      <c r="DS750" s="0" t="n">
        <f aca="false">(1+(SUMIF(Inputs!$X$1:$AY$1,DS$1059,Inputs!$X750:$AY750)))^(DS$1060/DS$1061)-1</f>
        <v>0.00380700629056885</v>
      </c>
      <c r="DT750" s="0" t="n">
        <f aca="false">(1+(SUMIF(Inputs!$X$1:$AY$1,DT$1059,Inputs!$X750:$AY750)))^(DT$1060/DT$1061)-1</f>
        <v>0.00384892193227193</v>
      </c>
      <c r="DU750" s="0" t="n">
        <f aca="false">(1+(SUMIF(Inputs!$X$1:$AY$1,DU$1059,Inputs!$X750:$AY750)))^(DU$1060/DU$1061)-1</f>
        <v>0.00384892193227193</v>
      </c>
      <c r="DV750" s="0" t="n">
        <f aca="false">(1+(SUMIF(Inputs!$X$1:$AY$1,DV$1059,Inputs!$X750:$AY750)))^(DV$1060/DV$1061)-1</f>
        <v>0.00377542716863855</v>
      </c>
      <c r="DW750" s="0" t="n">
        <f aca="false">(1+(SUMIF(Inputs!$X$1:$AY$1,DW$1059,Inputs!$X750:$AY750)))^(DW$1060/DW$1061)-1</f>
        <v>0.00381745632786856</v>
      </c>
      <c r="DX750" s="0" t="n">
        <f aca="false">(1+(SUMIF(Inputs!$X$1:$AY$1,DX$1059,Inputs!$X750:$AY750)))^(DX$1060/DX$1061)-1</f>
        <v>0.00385948724690466</v>
      </c>
      <c r="DY750" s="0" t="n">
        <f aca="false">(1+(SUMIF(Inputs!$X$1:$AY$1,DY$1059,Inputs!$X750:$AY750)))^(DY$1060/DY$1061)-1</f>
        <v>0.00385948724690466</v>
      </c>
      <c r="DZ750" s="0" t="n">
        <f aca="false">(1+(SUMIF(Inputs!$X$1:$AY$1,DZ$1059,Inputs!$X750:$AY750)))^(DZ$1060/DZ$1061)-1</f>
        <v>0.00377542716863855</v>
      </c>
      <c r="EA750" s="276" t="n">
        <f aca="false">(1+(SUMIF(Inputs!$X$1:$AY$1,EA$1059,Inputs!$X750:$AY750)))^(EA$1060/EA$1061)-1</f>
        <v>0.00381745632786856</v>
      </c>
      <c r="EB750" s="0" t="n">
        <f aca="false">(1+(SUMIF(Inputs!$X$1:$AY$1,EB$1059,Inputs!$X750:$AY750)))^(EB$1060/EB$1061)-1</f>
        <v>0.00385948724690466</v>
      </c>
      <c r="EC750" s="0" t="n">
        <f aca="false">(1+(SUMIF(Inputs!$X$1:$AY$1,EC$1059,Inputs!$X750:$AY750)))^(EC$1060/EC$1061)-1</f>
        <v>0.00385948724690466</v>
      </c>
      <c r="ED750" s="0" t="n">
        <f aca="false">(1+(SUMIF(Inputs!$X$1:$AY$1,ED$1059,Inputs!$X750:$AY750)))^(ED$1060/ED$1061)-1</f>
        <v>0.00377542716863855</v>
      </c>
      <c r="EE750" s="0" t="n">
        <f aca="false">(1+(SUMIF(Inputs!$X$1:$AY$1,EE$1059,Inputs!$X750:$AY750)))^(EE$1060/EE$1061)-1</f>
        <v>0.00381745632786856</v>
      </c>
      <c r="EF750" s="0" t="n">
        <f aca="false">(1+(SUMIF(Inputs!$X$1:$AY$1,EF$1059,Inputs!$X750:$AY750)))^(EF$1060/EF$1061)-1</f>
        <v>0.00385948724690466</v>
      </c>
      <c r="EG750" s="0" t="n">
        <f aca="false">(1+(SUMIF(Inputs!$X$1:$AY$1,EG$1059,Inputs!$X750:$AY750)))^(EG$1060/EG$1061)-1</f>
        <v>0.00385948724690466</v>
      </c>
      <c r="EH750" s="0" t="n">
        <f aca="false">(1+(SUMIF(Inputs!$X$1:$AY$1,EH$1059,Inputs!$X750:$AY750)))^(EH$1060/EH$1061)-1</f>
        <v>0.00376509239905065</v>
      </c>
      <c r="EI750" s="0" t="n">
        <f aca="false">(1+(SUMIF(Inputs!$X$1:$AY$1,EI$1059,Inputs!$X750:$AY750)))^(EI$1060/EI$1061)-1</f>
        <v>0.00380700629056885</v>
      </c>
      <c r="EJ750" s="0" t="n">
        <f aca="false">(1+(SUMIF(Inputs!$X$1:$AY$1,EJ$1059,Inputs!$X750:$AY750)))^(EJ$1060/EJ$1061)-1</f>
        <v>0.00384892193227193</v>
      </c>
      <c r="EK750" s="0" t="n">
        <f aca="false">(1+(SUMIF(Inputs!$X$1:$AY$1,EK$1059,Inputs!$X750:$AY750)))^(EK$1060/EK$1061)-1</f>
        <v>0.00384892193227193</v>
      </c>
      <c r="EL750" s="0" t="n">
        <f aca="false">(1+(SUMIF(Inputs!$X$1:$AY$1,EL$1059,Inputs!$X750:$AY750)))^(EL$1060/EL$1061)-1</f>
        <v>0.00381745632786856</v>
      </c>
      <c r="EM750" s="0" t="n">
        <f aca="false">(1+(SUMIF(Inputs!$X$1:$AY$1,EM$1059,Inputs!$X750:$AY750)))^(EM$1060/EM$1061)-1</f>
        <v>0.00381745632786856</v>
      </c>
      <c r="EN750" s="0" t="n">
        <f aca="false">(1+(SUMIF(Inputs!$X$1:$AY$1,EN$1059,Inputs!$X750:$AY750)))^(EN$1060/EN$1061)-1</f>
        <v>0.00385948724690466</v>
      </c>
      <c r="EO750" s="0" t="n">
        <f aca="false">(1+(SUMIF(Inputs!$X$1:$AY$1,EO$1059,Inputs!$X750:$AY750)))^(EO$1060/EO$1061)-1</f>
        <v>0.00385948724690466</v>
      </c>
      <c r="EP750" s="0" t="n">
        <f aca="false">(1+(SUMIF(Inputs!$X$1:$AY$1,EP$1059,Inputs!$X750:$AY750)))^(EP$1060/EP$1061)-1</f>
        <v>0.00377542716863855</v>
      </c>
      <c r="EQ750" s="0" t="n">
        <f aca="false">(1+(SUMIF(Inputs!$X$1:$AY$1,EQ$1059,Inputs!$X750:$AY750)))^(EQ$1060/EQ$1061)-1</f>
        <v>0.00381745632786856</v>
      </c>
      <c r="ER750" s="0" t="n">
        <f aca="false">(1+(SUMIF(Inputs!$X$1:$AY$1,ER$1059,Inputs!$X750:$AY750)))^(ER$1060/ER$1061)-1</f>
        <v>0.00385948724690466</v>
      </c>
      <c r="ES750" s="0" t="n">
        <f aca="false">(1+(SUMIF(Inputs!$X$1:$AY$1,ES$1059,Inputs!$X750:$AY750)))^(ES$1060/ES$1061)-1</f>
        <v>0.00385948724690466</v>
      </c>
      <c r="ET750" s="0" t="n">
        <f aca="false">(1+(SUMIF(Inputs!$X$1:$AY$1,ET$1059,Inputs!$X750:$AY750)))^(ET$1060/ET$1061)-1</f>
        <v>0.00377542716863855</v>
      </c>
      <c r="EU750" s="0" t="n">
        <f aca="false">(1+(SUMIF(Inputs!$X$1:$AY$1,EU$1059,Inputs!$X750:$AY750)))^(EU$1060/EU$1061)-1</f>
        <v>0.00381745632786856</v>
      </c>
      <c r="EV750" s="0" t="n">
        <f aca="false">(1+(SUMIF(Inputs!$X$1:$AY$1,EV$1059,Inputs!$X750:$AY750)))^(EV$1060/EV$1061)-1</f>
        <v>0.00385948724690466</v>
      </c>
      <c r="EW750" s="0" t="n">
        <f aca="false">(1+(SUMIF(Inputs!$X$1:$AY$1,EW$1059,Inputs!$X750:$AY750)))^(EW$1060/EW$1061)-1</f>
        <v>0.00385948724690466</v>
      </c>
      <c r="EX750" s="0" t="n">
        <f aca="false">(1+(SUMIF(Inputs!$X$1:$AY$1,EX$1059,Inputs!$X750:$AY750)))^(EX$1060/EX$1061)-1</f>
        <v>0.00376509239905065</v>
      </c>
      <c r="EY750" s="0" t="n">
        <f aca="false">(1+(SUMIF(Inputs!$X$1:$AY$1,EY$1059,Inputs!$X750:$AY750)))^(EY$1060/EY$1061)-1</f>
        <v>0.00380700629056885</v>
      </c>
      <c r="EZ750" s="0" t="n">
        <f aca="false">(1+(SUMIF(Inputs!$X$1:$AY$1,EZ$1059,Inputs!$X750:$AY750)))^(EZ$1060/EZ$1061)-1</f>
        <v>0.00384892193227193</v>
      </c>
      <c r="FA750" s="0" t="n">
        <f aca="false">(1+(SUMIF(Inputs!$X$1:$AY$1,FA$1059,Inputs!$X750:$AY750)))^(FA$1060/FA$1061)-1</f>
        <v>0.00384892193227193</v>
      </c>
      <c r="FB750" s="0" t="n">
        <f aca="false">(1+(SUMIF(Inputs!$X$1:$AY$1,FB$1059,Inputs!$X750:$AY750)))^(FB$1060/FB$1061)-1</f>
        <v>0.00377542716863855</v>
      </c>
      <c r="FC750" s="0" t="n">
        <f aca="false">(1+(SUMIF(Inputs!$X$1:$AY$1,FC$1059,Inputs!$X750:$AY750)))^(FC$1060/FC$1061)-1</f>
        <v>0.00381745632786856</v>
      </c>
      <c r="FD750" s="0" t="n">
        <f aca="false">(1+(SUMIF(Inputs!$X$1:$AY$1,FD$1059,Inputs!$X750:$AY750)))^(FD$1060/FD$1061)-1</f>
        <v>0.00385948724690466</v>
      </c>
      <c r="FE750" s="0" t="n">
        <f aca="false">(1+(SUMIF(Inputs!$X$1:$AY$1,FE$1059,Inputs!$X750:$AY750)))^(FE$1060/FE$1061)-1</f>
        <v>0.00385948724690466</v>
      </c>
      <c r="FF750" s="0" t="n">
        <f aca="false">(1+(SUMIF(Inputs!$X$1:$AY$1,FF$1059,Inputs!$X750:$AY750)))^(FF$1060/FF$1061)-1</f>
        <v>0.00381745632786856</v>
      </c>
      <c r="FG750" s="0" t="n">
        <f aca="false">(1+(SUMIF(Inputs!$X$1:$AY$1,FG$1059,Inputs!$X750:$AY750)))^(FG$1060/FG$1061)-1</f>
        <v>0.00381745632786856</v>
      </c>
      <c r="FH750" s="0" t="n">
        <f aca="false">(1+(SUMIF(Inputs!$X$1:$AY$1,FH$1059,Inputs!$X750:$AY750)))^(FH$1060/FH$1061)-1</f>
        <v>0.00385948724690466</v>
      </c>
      <c r="FI750" s="0" t="n">
        <f aca="false">(1+(SUMIF(Inputs!$X$1:$AY$1,FI$1059,Inputs!$X750:$AY750)))^(FI$1060/FI$1061)-1</f>
        <v>0.00385948724690466</v>
      </c>
      <c r="FJ750" s="0" t="n">
        <f aca="false">(1+(SUMIF(Inputs!$X$1:$AY$1,FJ$1059,Inputs!$X750:$AY750)))^(FJ$1060/FJ$1061)-1</f>
        <v>0.00377542716863855</v>
      </c>
      <c r="FK750" s="0" t="n">
        <f aca="false">(1+(SUMIF(Inputs!$X$1:$AY$1,FK$1059,Inputs!$X750:$AY750)))^(FK$1060/FK$1061)-1</f>
        <v>0.00381745632786856</v>
      </c>
      <c r="FL750" s="0" t="n">
        <f aca="false">(1+(SUMIF(Inputs!$X$1:$AY$1,FL$1059,Inputs!$X750:$AY750)))^(FL$1060/FL$1061)-1</f>
        <v>0.00385948724690466</v>
      </c>
      <c r="FM750" s="0" t="n">
        <f aca="false">(1+(SUMIF(Inputs!$X$1:$AY$1,FM$1059,Inputs!$X750:$AY750)))^(FM$1060/FM$1061)-1</f>
        <v>0.00385948724690466</v>
      </c>
      <c r="FN750" s="0" t="n">
        <f aca="false">(1+(SUMIF(Inputs!$X$1:$AY$1,FN$1059,Inputs!$X750:$AY750)))^(FN$1060/FN$1061)-1</f>
        <v>0.00376509239905065</v>
      </c>
      <c r="FO750" s="0" t="n">
        <f aca="false">(1+(SUMIF(Inputs!$X$1:$AY$1,FO$1059,Inputs!$X750:$AY750)))^(FO$1060/FO$1061)-1</f>
        <v>0.00380700629056885</v>
      </c>
      <c r="FP750" s="0" t="n">
        <f aca="false">(1+(SUMIF(Inputs!$X$1:$AY$1,FP$1059,Inputs!$X750:$AY750)))^(FP$1060/FP$1061)-1</f>
        <v>0.00384892193227193</v>
      </c>
      <c r="FQ750" s="0" t="n">
        <f aca="false">(1+(SUMIF(Inputs!$X$1:$AY$1,FQ$1059,Inputs!$X750:$AY750)))^(FQ$1060/FQ$1061)-1</f>
        <v>0.00384892193227193</v>
      </c>
      <c r="FR750" s="0" t="n">
        <f aca="false">(1+(SUMIF(Inputs!$X$1:$AY$1,FR$1059,Inputs!$X750:$AY750)))^(FR$1060/FR$1061)-1</f>
        <v>0.00377542716863855</v>
      </c>
      <c r="FS750" s="0" t="n">
        <f aca="false">(1+(SUMIF(Inputs!$X$1:$AY$1,FS$1059,Inputs!$X750:$AY750)))^(FS$1060/FS$1061)-1</f>
        <v>0.00381745632786856</v>
      </c>
      <c r="FT750" s="0" t="n">
        <f aca="false">(1+(SUMIF(Inputs!$X$1:$AY$1,FT$1059,Inputs!$X750:$AY750)))^(FT$1060/FT$1061)-1</f>
        <v>0.00385948724690466</v>
      </c>
      <c r="FU750" s="0" t="n">
        <f aca="false">(1+(SUMIF(Inputs!$X$1:$AY$1,FU$1059,Inputs!$X750:$AY750)))^(FU$1060/FU$1061)-1</f>
        <v>0.00385948724690466</v>
      </c>
      <c r="FV750" s="0" t="n">
        <f aca="false">(1+(SUMIF(Inputs!$X$1:$BB$1,FV$1059,Inputs!$X750:$BB750)))^(FV$1060/FV$1061)-1</f>
        <v>0.00377542716863855</v>
      </c>
      <c r="FW750" s="0" t="n">
        <f aca="false">(1+(SUMIF(Inputs!$X$1:$BB$1,FW$1059,Inputs!$X750:$BB750)))^(FW$1060/FW$1061)-1</f>
        <v>0.00381745632786856</v>
      </c>
      <c r="FX750" s="0" t="n">
        <f aca="false">(1+(SUMIF(Inputs!$X$1:$BB$1,FX$1059,Inputs!$X750:$BB750)))^(FX$1060/FX$1061)-1</f>
        <v>0.00385948724690466</v>
      </c>
      <c r="FY750" s="0" t="n">
        <f aca="false">(1+(SUMIF(Inputs!$X$1:$BB$1,FY$1059,Inputs!$X750:$BB750)))^(FY$1060/FY$1061)-1</f>
        <v>0.00385948724690466</v>
      </c>
      <c r="FZ750" s="0" t="n">
        <f aca="false">(1+(SUMIF(Inputs!$X$1:$BB$1,FZ$1059,Inputs!$X750:$BB750)))^(FZ$1060/FZ$1061)-1</f>
        <v>0.00377542716863855</v>
      </c>
      <c r="GA750" s="0" t="n">
        <f aca="false">(1+(SUMIF(Inputs!$X$1:$BB$1,GA$1059,Inputs!$X750:$BB750)))^(GA$1060/GA$1061)-1</f>
        <v>0.00381745632786856</v>
      </c>
      <c r="GB750" s="0" t="n">
        <f aca="false">(1+(SUMIF(Inputs!$X$1:$BB$1,GB$1059,Inputs!$X750:$BB750)))^(GB$1060/GB$1061)-1</f>
        <v>0.00385948724690466</v>
      </c>
      <c r="GC750" s="0" t="n">
        <f aca="false">(1+(SUMIF(Inputs!$X$1:$BB$1,GC$1059,Inputs!$X750:$BB750)))^(GC$1060/GC$1061)-1</f>
        <v>0.00385948724690466</v>
      </c>
      <c r="GD750" s="0" t="n">
        <f aca="false">(1+(SUMIF(Inputs!$X$1:$BB$1,GD$1059,Inputs!$X750:$BB750)))^(GD$1060/GD$1061)-1</f>
        <v>0.00377542716863855</v>
      </c>
      <c r="GE750" s="0" t="n">
        <f aca="false">(1+(SUMIF(Inputs!$X$1:$BB$1,GE$1059,Inputs!$X750:$BB750)))^(GE$1060/GE$1061)-1</f>
        <v>0.00381745632786856</v>
      </c>
      <c r="GF750" s="0" t="n">
        <f aca="false">(1+(SUMIF(Inputs!$X$1:$BB$1,GF$1059,Inputs!$X750:$BB750)))^(GF$1060/GF$1061)-1</f>
        <v>0.00385948724690466</v>
      </c>
      <c r="GG750" s="0" t="n">
        <f aca="false">(1+(SUMIF(Inputs!$X$1:$BB$1,GG$1059,Inputs!$X750:$BB750)))^(GG$1060/GG$1061)-1</f>
        <v>0.00385948724690466</v>
      </c>
      <c r="GH750" s="284" t="n">
        <f aca="false">(1+(SUMIF(Inputs!$X$1:$BG$1,GH$1059,Inputs!$X750:$BG750)))^(GH$1060/GH$1061)-1</f>
        <v>0.00377542716863855</v>
      </c>
      <c r="GI750" s="284" t="n">
        <f aca="false">(1+(SUMIF(Inputs!$X$1:$BG$1,GI$1059,Inputs!$X750:$BG750)))^(GI$1060/GI$1061)-1</f>
        <v>0.00381745632786856</v>
      </c>
      <c r="GJ750" s="284" t="n">
        <f aca="false">(1+(SUMIF(Inputs!$X$1:$BG$1,GJ$1059,Inputs!$X750:$BG750)))^(GJ$1060/GJ$1061)-1</f>
        <v>0.00385948724690466</v>
      </c>
      <c r="GK750" s="284" t="n">
        <f aca="false">(1+(SUMIF(Inputs!$X$1:$BG$1,GK$1059,Inputs!$X750:$BG750)))^(GK$1060/GK$1061)-1</f>
        <v>0.00385948724690466</v>
      </c>
      <c r="GL750" s="284" t="n">
        <f aca="false">(1+(SUMIF(Inputs!$X$1:$BG$1,GL$1059,Inputs!$X750:$BG750)))^(GL$1060/GL$1061)-1</f>
        <v>0.00377542716863855</v>
      </c>
      <c r="GM750" s="284" t="n">
        <f aca="false">(1+(SUMIF(Inputs!$X$1:$BG$1,GM$1059,Inputs!$X750:$BG750)))^(GM$1060/GM$1061)-1</f>
        <v>0.00381745632786856</v>
      </c>
      <c r="GN750" s="284" t="n">
        <f aca="false">(1+(SUMIF(Inputs!$X$1:$BG$1,GN$1059,Inputs!$X750:$BG750)))^(GN$1060/GN$1061)-1</f>
        <v>0.00385948724690466</v>
      </c>
      <c r="GO750" s="284" t="n">
        <f aca="false">(1+(SUMIF(Inputs!$X$1:$BG$1,GO$1059,Inputs!$X750:$BG750)))^(GO$1060/GO$1061)-1</f>
        <v>0.00385948724690466</v>
      </c>
      <c r="GP750" s="284" t="n">
        <f aca="false">(1+(SUMIF(Inputs!$X$1:$BG$1,GP$1059,Inputs!$X750:$BG750)))^(GP$1060/GP$1061)-1</f>
        <v>0.00377542716863855</v>
      </c>
      <c r="GQ750" s="284" t="n">
        <f aca="false">(1+(SUMIF(Inputs!$X$1:$BG$1,GQ$1059,Inputs!$X750:$BG750)))^(GQ$1060/GQ$1061)-1</f>
        <v>0.00381745632786856</v>
      </c>
      <c r="GR750" s="284" t="n">
        <f aca="false">(1+(SUMIF(Inputs!$X$1:$BG$1,GR$1059,Inputs!$X750:$BG750)))^(GR$1060/GR$1061)-1</f>
        <v>0.00385948724690466</v>
      </c>
      <c r="GS750" s="284" t="n">
        <f aca="false">(1+(SUMIF(Inputs!$X$1:$BG$1,GS$1059,Inputs!$X750:$BG750)))^(GS$1060/GS$1061)-1</f>
        <v>0.00385948724690466</v>
      </c>
      <c r="GT750" s="284" t="n">
        <f aca="false">(1+(SUMIF(Inputs!$X$1:$BG$1,GT$1059,Inputs!$X750:$BG750)))^(GT$1060/GT$1061)-1</f>
        <v>0.00377542716863855</v>
      </c>
      <c r="GU750" s="284" t="n">
        <f aca="false">(1+(SUMIF(Inputs!$X$1:$BG$1,GU$1059,Inputs!$X750:$BG750)))^(GU$1060/GU$1061)-1</f>
        <v>0.00381745632786856</v>
      </c>
      <c r="GV750" s="284" t="n">
        <f aca="false">(1+(SUMIF(Inputs!$X$1:$BG$1,GV$1059,Inputs!$X750:$BG750)))^(GV$1060/GV$1061)-1</f>
        <v>0.00385948724690466</v>
      </c>
      <c r="GW750" s="284" t="n">
        <f aca="false">(1+(SUMIF(Inputs!$X$1:$BG$1,GW$1059,Inputs!$X750:$BG750)))^(GW$1060/GW$1061)-1</f>
        <v>0.00385948724690466</v>
      </c>
      <c r="GX750" s="284" t="n">
        <f aca="false">(1+(SUMIF(Inputs!$X$1:$BG$1,GX$1059,Inputs!$X750:$BG750)))^(GX$1060/GX$1061)-1</f>
        <v>0.00377542716863855</v>
      </c>
      <c r="GY750" s="284" t="n">
        <f aca="false">(1+(SUMIF(Inputs!$X$1:$BG$1,GY$1059,Inputs!$X750:$BG750)))^(GY$1060/GY$1061)-1</f>
        <v>0.00381745632786856</v>
      </c>
      <c r="GZ750" s="284" t="n">
        <f aca="false">(1+(SUMIF(Inputs!$X$1:$BG$1,GZ$1059,Inputs!$X750:$BG750)))^(GZ$1060/GZ$1061)-1</f>
        <v>0.00385948724690466</v>
      </c>
      <c r="HA750" s="284" t="n">
        <f aca="false">(1+(SUMIF(Inputs!$X$1:$BG$1,HA$1059,Inputs!$X750:$BG750)))^(HA$1060/HA$1061)-1</f>
        <v>0.00385948724690466</v>
      </c>
    </row>
    <row r="751" customFormat="false" ht="15" hidden="false" customHeight="false" outlineLevel="0" collapsed="false">
      <c r="A751" s="247" t="s">
        <v>99</v>
      </c>
      <c r="B751" s="265" t="s">
        <v>613</v>
      </c>
      <c r="C751" s="265"/>
      <c r="D751" s="249" t="s">
        <v>101</v>
      </c>
      <c r="E751" s="246" t="s">
        <v>616</v>
      </c>
      <c r="F751" s="264" t="s">
        <v>616</v>
      </c>
      <c r="G751" s="246" t="s">
        <v>12</v>
      </c>
      <c r="H751" s="246" t="s">
        <v>617</v>
      </c>
      <c r="I751" s="246"/>
      <c r="CL751" s="0" t="n">
        <f aca="false">(1+(SUMIF(Inputs!$X$1:$AY$1,CL$1059,Inputs!$X751:$AY751)))^(CL$1060/CL$1061)-1</f>
        <v>0.121729338446454</v>
      </c>
      <c r="CM751" s="0" t="n">
        <f aca="false">(1+(SUMIF(Inputs!$X$1:$AY$1,CM$1059,Inputs!$X751:$AY751)))^(CM$1060/CM$1061)-1</f>
        <v>0.123161972346261</v>
      </c>
      <c r="CN751" s="0" t="n">
        <f aca="false">(1+(SUMIF(Inputs!$X$1:$AY$1,CN$1059,Inputs!$X751:$AY751)))^(CN$1060/CN$1061)-1</f>
        <v>0.124596435956517</v>
      </c>
      <c r="CO751" s="0" t="n">
        <f aca="false">(1+(SUMIF(Inputs!$X$1:$AY$1,CO$1059,Inputs!$X751:$AY751)))^(CO$1060/CO$1061)-1</f>
        <v>0.124596435956517</v>
      </c>
      <c r="CP751" s="0" t="n">
        <f aca="false">(1+(SUMIF(Inputs!$X$1:$AY$1,CP$1059,Inputs!$X751:$AY751)))^(CP$1060/CP$1061)-1</f>
        <v>0.00867947088619281</v>
      </c>
      <c r="CQ751" s="0" t="n">
        <f aca="false">(1+(SUMIF(Inputs!$X$1:$AY$1,CQ$1059,Inputs!$X751:$AY751)))^(CQ$1060/CQ$1061)-1</f>
        <v>0.00877633141416334</v>
      </c>
      <c r="CR751" s="0" t="n">
        <f aca="false">(1+(SUMIF(Inputs!$X$1:$AY$1,CR$1059,Inputs!$X751:$AY751)))^(CR$1060/CR$1061)-1</f>
        <v>0.00887320124336588</v>
      </c>
      <c r="CS751" s="0" t="n">
        <f aca="false">(1+(SUMIF(Inputs!$X$1:$AY$1,CS$1059,Inputs!$X751:$AY751)))^(CS$1060/CS$1061)-1</f>
        <v>0.00887320124336588</v>
      </c>
      <c r="CT751" s="0" t="n">
        <f aca="false">(1+(SUMIF(Inputs!$X$1:$AY$1,CT$1059,Inputs!$X751:$AY751)))^(CT$1060/CT$1061)-1</f>
        <v>-0.0965126996032502</v>
      </c>
      <c r="CU751" s="0" t="n">
        <f aca="false">(1+(SUMIF(Inputs!$X$1:$AY$1,CU$1059,Inputs!$X751:$AY751)))^(CU$1060/CU$1061)-1</f>
        <v>-0.0975309902188435</v>
      </c>
      <c r="CV751" s="0" t="n">
        <f aca="false">(1+(SUMIF(Inputs!$X$1:$AY$1,CV$1059,Inputs!$X751:$AY751)))^(CV$1060/CV$1061)-1</f>
        <v>-0.0985481331528065</v>
      </c>
      <c r="CW751" s="0" t="n">
        <f aca="false">(1+(SUMIF(Inputs!$X$1:$AY$1,CW$1059,Inputs!$X751:$AY751)))^(CW$1060/CW$1061)-1</f>
        <v>-0.0985481331528065</v>
      </c>
      <c r="CX751" s="0" t="n">
        <f aca="false">(1+(SUMIF(Inputs!$X$1:$AY$1,CX$1059,Inputs!$X751:$AY751)))^(CX$1060/CX$1061)-1</f>
        <v>-0.00425544220543317</v>
      </c>
      <c r="CY751" s="0" t="n">
        <f aca="false">(1+(SUMIF(Inputs!$X$1:$AY$1,CY$1059,Inputs!$X751:$AY751)))^(CY$1060/CY$1061)-1</f>
        <v>-0.00425544220543317</v>
      </c>
      <c r="CZ751" s="0" t="n">
        <f aca="false">(1+(SUMIF(Inputs!$X$1:$AY$1,CZ$1059,Inputs!$X751:$AY751)))^(CZ$1060/CZ$1061)-1</f>
        <v>-0.00430210457294122</v>
      </c>
      <c r="DA751" s="0" t="n">
        <f aca="false">(1+(SUMIF(Inputs!$X$1:$AY$1,DA$1059,Inputs!$X751:$AY751)))^(DA$1060/DA$1061)-1</f>
        <v>-0.00430210457294122</v>
      </c>
      <c r="DB751" s="357" t="n">
        <f aca="false">(1+(SUMIF(Inputs!$X$1:$AY$1,DB$1059,Inputs!$X751:$AY751)))^(DB$1060/DB$1061)-1</f>
        <v>0.0195762655948255</v>
      </c>
      <c r="DC751" s="0" t="n">
        <f aca="false">(1+(SUMIF(Inputs!$X$1:$AY$1,DC$1059,Inputs!$X751:$AY751)))^(DC$1060/DC$1061)-1</f>
        <v>0.0197959186120751</v>
      </c>
      <c r="DD751" s="0" t="n">
        <f aca="false">(1+(SUMIF(Inputs!$X$1:$AY$1,DD$1059,Inputs!$X751:$AY751)))^(DD$1060/DD$1061)-1</f>
        <v>0.0200156189504026</v>
      </c>
      <c r="DE751" s="0" t="n">
        <f aca="false">(1+(SUMIF(Inputs!$X$1:$AY$1,DE$1059,Inputs!$X751:$AY751)))^(DE$1060/DE$1061)-1</f>
        <v>0.0200156189504026</v>
      </c>
      <c r="DF751" s="0" t="n">
        <f aca="false">(1+(SUMIF(Inputs!$X$1:$AY$1,DF$1059,Inputs!$X751:$AY751)))^(DF$1060/DF$1061)-1</f>
        <v>0.00911874273520308</v>
      </c>
      <c r="DG751" s="0" t="n">
        <f aca="false">(1+(SUMIF(Inputs!$X$1:$AY$1,DG$1059,Inputs!$X751:$AY751)))^(DG$1060/DG$1061)-1</f>
        <v>0.00922052778670257</v>
      </c>
      <c r="DH751" s="0" t="n">
        <f aca="false">(1+(SUMIF(Inputs!$X$1:$AY$1,DH$1059,Inputs!$X751:$AY751)))^(DH$1060/DH$1061)-1</f>
        <v>0.00932232310478032</v>
      </c>
      <c r="DI751" s="0" t="n">
        <f aca="false">(1+(SUMIF(Inputs!$X$1:$AY$1,DI$1059,Inputs!$X751:$AY751)))^(DI$1060/DI$1061)-1</f>
        <v>0.00932232310478032</v>
      </c>
      <c r="DJ751" s="0" t="n">
        <f aca="false">(1+(SUMIF(Inputs!$X$1:$AY$1,DJ$1059,Inputs!$X751:$AY751)))^(DJ$1060/DJ$1061)-1</f>
        <v>0.00731509734330516</v>
      </c>
      <c r="DK751" s="0" t="n">
        <f aca="false">(1+(SUMIF(Inputs!$X$1:$AY$1,DK$1059,Inputs!$X751:$AY751)))^(DK$1060/DK$1061)-1</f>
        <v>0.00739667606501926</v>
      </c>
      <c r="DL751" s="0" t="n">
        <f aca="false">(1+(SUMIF(Inputs!$X$1:$AY$1,DL$1059,Inputs!$X751:$AY751)))^(DL$1060/DL$1061)-1</f>
        <v>0.00747826139349228</v>
      </c>
      <c r="DM751" s="0" t="n">
        <f aca="false">(1+(SUMIF(Inputs!$X$1:$AY$1,DM$1059,Inputs!$X751:$AY751)))^(DM$1060/DM$1061)-1</f>
        <v>0.00747826139349228</v>
      </c>
      <c r="DN751" s="0" t="n">
        <f aca="false">(1+(SUMIF(Inputs!$X$1:$AY$1,DN$1059,Inputs!$X751:$AY751)))^(DN$1060/DN$1061)-1</f>
        <v>0.00343399630502073</v>
      </c>
      <c r="DO751" s="0" t="n">
        <f aca="false">(1+(SUMIF(Inputs!$X$1:$AY$1,DO$1059,Inputs!$X751:$AY751)))^(DO$1060/DO$1061)-1</f>
        <v>0.0034722179855371</v>
      </c>
      <c r="DP751" s="0" t="n">
        <f aca="false">(1+(SUMIF(Inputs!$X$1:$AY$1,DP$1059,Inputs!$X751:$AY751)))^(DP$1060/DP$1061)-1</f>
        <v>0.00351044112195087</v>
      </c>
      <c r="DQ751" s="0" t="n">
        <f aca="false">(1+(SUMIF(Inputs!$X$1:$AY$1,DQ$1059,Inputs!$X751:$AY751)))^(DQ$1060/DQ$1061)-1</f>
        <v>0.00351044112195087</v>
      </c>
      <c r="DR751" s="0" t="n">
        <f aca="false">(1+(SUMIF(Inputs!$X$1:$AY$1,DR$1059,Inputs!$X751:$AY751)))^(DR$1060/DR$1061)-1</f>
        <v>0.00346271464482895</v>
      </c>
      <c r="DS751" s="0" t="n">
        <f aca="false">(1+(SUMIF(Inputs!$X$1:$AY$1,DS$1059,Inputs!$X751:$AY751)))^(DS$1060/DS$1061)-1</f>
        <v>0.00346271464482895</v>
      </c>
      <c r="DT751" s="0" t="n">
        <f aca="false">(1+(SUMIF(Inputs!$X$1:$AY$1,DT$1059,Inputs!$X751:$AY751)))^(DT$1060/DT$1061)-1</f>
        <v>0.00350083298345849</v>
      </c>
      <c r="DU751" s="0" t="n">
        <f aca="false">(1+(SUMIF(Inputs!$X$1:$AY$1,DU$1059,Inputs!$X751:$AY751)))^(DU$1060/DU$1061)-1</f>
        <v>0.00350083298345849</v>
      </c>
      <c r="DV751" s="0" t="n">
        <f aca="false">(1+(SUMIF(Inputs!$X$1:$AY$1,DV$1059,Inputs!$X751:$AY751)))^(DV$1060/DV$1061)-1</f>
        <v>0.00343399630502073</v>
      </c>
      <c r="DW751" s="0" t="n">
        <f aca="false">(1+(SUMIF(Inputs!$X$1:$AY$1,DW$1059,Inputs!$X751:$AY751)))^(DW$1060/DW$1061)-1</f>
        <v>0.0034722179855371</v>
      </c>
      <c r="DX751" s="0" t="n">
        <f aca="false">(1+(SUMIF(Inputs!$X$1:$AY$1,DX$1059,Inputs!$X751:$AY751)))^(DX$1060/DX$1061)-1</f>
        <v>0.00351044112195087</v>
      </c>
      <c r="DY751" s="0" t="n">
        <f aca="false">(1+(SUMIF(Inputs!$X$1:$AY$1,DY$1059,Inputs!$X751:$AY751)))^(DY$1060/DY$1061)-1</f>
        <v>0.00351044112195087</v>
      </c>
      <c r="DZ751" s="0" t="n">
        <f aca="false">(1+(SUMIF(Inputs!$X$1:$AY$1,DZ$1059,Inputs!$X751:$AY751)))^(DZ$1060/DZ$1061)-1</f>
        <v>0.00343399630502073</v>
      </c>
      <c r="EA751" s="276" t="n">
        <f aca="false">(1+(SUMIF(Inputs!$X$1:$AY$1,EA$1059,Inputs!$X751:$AY751)))^(EA$1060/EA$1061)-1</f>
        <v>0.0034722179855371</v>
      </c>
      <c r="EB751" s="0" t="n">
        <f aca="false">(1+(SUMIF(Inputs!$X$1:$AY$1,EB$1059,Inputs!$X751:$AY751)))^(EB$1060/EB$1061)-1</f>
        <v>0.00351044112195087</v>
      </c>
      <c r="EC751" s="0" t="n">
        <f aca="false">(1+(SUMIF(Inputs!$X$1:$AY$1,EC$1059,Inputs!$X751:$AY751)))^(EC$1060/EC$1061)-1</f>
        <v>0.00351044112195087</v>
      </c>
      <c r="ED751" s="0" t="n">
        <f aca="false">(1+(SUMIF(Inputs!$X$1:$AY$1,ED$1059,Inputs!$X751:$AY751)))^(ED$1060/ED$1061)-1</f>
        <v>0.00343399630502073</v>
      </c>
      <c r="EE751" s="0" t="n">
        <f aca="false">(1+(SUMIF(Inputs!$X$1:$AY$1,EE$1059,Inputs!$X751:$AY751)))^(EE$1060/EE$1061)-1</f>
        <v>0.0034722179855371</v>
      </c>
      <c r="EF751" s="0" t="n">
        <f aca="false">(1+(SUMIF(Inputs!$X$1:$AY$1,EF$1059,Inputs!$X751:$AY751)))^(EF$1060/EF$1061)-1</f>
        <v>0.00351044112195087</v>
      </c>
      <c r="EG751" s="0" t="n">
        <f aca="false">(1+(SUMIF(Inputs!$X$1:$AY$1,EG$1059,Inputs!$X751:$AY751)))^(EG$1060/EG$1061)-1</f>
        <v>0.00351044112195087</v>
      </c>
      <c r="EH751" s="0" t="n">
        <f aca="false">(1+(SUMIF(Inputs!$X$1:$AY$1,EH$1059,Inputs!$X751:$AY751)))^(EH$1060/EH$1061)-1</f>
        <v>0.00342459775413784</v>
      </c>
      <c r="EI751" s="0" t="n">
        <f aca="false">(1+(SUMIF(Inputs!$X$1:$AY$1,EI$1059,Inputs!$X751:$AY751)))^(EI$1060/EI$1061)-1</f>
        <v>0.00346271464482895</v>
      </c>
      <c r="EJ751" s="0" t="n">
        <f aca="false">(1+(SUMIF(Inputs!$X$1:$AY$1,EJ$1059,Inputs!$X751:$AY751)))^(EJ$1060/EJ$1061)-1</f>
        <v>0.00350083298345849</v>
      </c>
      <c r="EK751" s="0" t="n">
        <f aca="false">(1+(SUMIF(Inputs!$X$1:$AY$1,EK$1059,Inputs!$X751:$AY751)))^(EK$1060/EK$1061)-1</f>
        <v>0.00350083298345849</v>
      </c>
      <c r="EL751" s="0" t="n">
        <f aca="false">(1+(SUMIF(Inputs!$X$1:$AY$1,EL$1059,Inputs!$X751:$AY751)))^(EL$1060/EL$1061)-1</f>
        <v>0.0034722179855371</v>
      </c>
      <c r="EM751" s="0" t="n">
        <f aca="false">(1+(SUMIF(Inputs!$X$1:$AY$1,EM$1059,Inputs!$X751:$AY751)))^(EM$1060/EM$1061)-1</f>
        <v>0.0034722179855371</v>
      </c>
      <c r="EN751" s="0" t="n">
        <f aca="false">(1+(SUMIF(Inputs!$X$1:$AY$1,EN$1059,Inputs!$X751:$AY751)))^(EN$1060/EN$1061)-1</f>
        <v>0.00351044112195087</v>
      </c>
      <c r="EO751" s="0" t="n">
        <f aca="false">(1+(SUMIF(Inputs!$X$1:$AY$1,EO$1059,Inputs!$X751:$AY751)))^(EO$1060/EO$1061)-1</f>
        <v>0.00351044112195087</v>
      </c>
      <c r="EP751" s="0" t="n">
        <f aca="false">(1+(SUMIF(Inputs!$X$1:$AY$1,EP$1059,Inputs!$X751:$AY751)))^(EP$1060/EP$1061)-1</f>
        <v>0.00343399630502073</v>
      </c>
      <c r="EQ751" s="0" t="n">
        <f aca="false">(1+(SUMIF(Inputs!$X$1:$AY$1,EQ$1059,Inputs!$X751:$AY751)))^(EQ$1060/EQ$1061)-1</f>
        <v>0.0034722179855371</v>
      </c>
      <c r="ER751" s="0" t="n">
        <f aca="false">(1+(SUMIF(Inputs!$X$1:$AY$1,ER$1059,Inputs!$X751:$AY751)))^(ER$1060/ER$1061)-1</f>
        <v>0.00351044112195087</v>
      </c>
      <c r="ES751" s="0" t="n">
        <f aca="false">(1+(SUMIF(Inputs!$X$1:$AY$1,ES$1059,Inputs!$X751:$AY751)))^(ES$1060/ES$1061)-1</f>
        <v>0.00351044112195087</v>
      </c>
      <c r="ET751" s="0" t="n">
        <f aca="false">(1+(SUMIF(Inputs!$X$1:$AY$1,ET$1059,Inputs!$X751:$AY751)))^(ET$1060/ET$1061)-1</f>
        <v>0.00343399630502073</v>
      </c>
      <c r="EU751" s="0" t="n">
        <f aca="false">(1+(SUMIF(Inputs!$X$1:$AY$1,EU$1059,Inputs!$X751:$AY751)))^(EU$1060/EU$1061)-1</f>
        <v>0.0034722179855371</v>
      </c>
      <c r="EV751" s="0" t="n">
        <f aca="false">(1+(SUMIF(Inputs!$X$1:$AY$1,EV$1059,Inputs!$X751:$AY751)))^(EV$1060/EV$1061)-1</f>
        <v>0.00351044112195087</v>
      </c>
      <c r="EW751" s="0" t="n">
        <f aca="false">(1+(SUMIF(Inputs!$X$1:$AY$1,EW$1059,Inputs!$X751:$AY751)))^(EW$1060/EW$1061)-1</f>
        <v>0.00351044112195087</v>
      </c>
      <c r="EX751" s="0" t="n">
        <f aca="false">(1+(SUMIF(Inputs!$X$1:$AY$1,EX$1059,Inputs!$X751:$AY751)))^(EX$1060/EX$1061)-1</f>
        <v>0.00342459775413784</v>
      </c>
      <c r="EY751" s="0" t="n">
        <f aca="false">(1+(SUMIF(Inputs!$X$1:$AY$1,EY$1059,Inputs!$X751:$AY751)))^(EY$1060/EY$1061)-1</f>
        <v>0.00346271464482895</v>
      </c>
      <c r="EZ751" s="0" t="n">
        <f aca="false">(1+(SUMIF(Inputs!$X$1:$AY$1,EZ$1059,Inputs!$X751:$AY751)))^(EZ$1060/EZ$1061)-1</f>
        <v>0.00350083298345849</v>
      </c>
      <c r="FA751" s="0" t="n">
        <f aca="false">(1+(SUMIF(Inputs!$X$1:$AY$1,FA$1059,Inputs!$X751:$AY751)))^(FA$1060/FA$1061)-1</f>
        <v>0.00350083298345849</v>
      </c>
      <c r="FB751" s="0" t="n">
        <f aca="false">(1+(SUMIF(Inputs!$X$1:$AY$1,FB$1059,Inputs!$X751:$AY751)))^(FB$1060/FB$1061)-1</f>
        <v>0.00343399630502073</v>
      </c>
      <c r="FC751" s="0" t="n">
        <f aca="false">(1+(SUMIF(Inputs!$X$1:$AY$1,FC$1059,Inputs!$X751:$AY751)))^(FC$1060/FC$1061)-1</f>
        <v>0.0034722179855371</v>
      </c>
      <c r="FD751" s="0" t="n">
        <f aca="false">(1+(SUMIF(Inputs!$X$1:$AY$1,FD$1059,Inputs!$X751:$AY751)))^(FD$1060/FD$1061)-1</f>
        <v>0.00351044112195087</v>
      </c>
      <c r="FE751" s="0" t="n">
        <f aca="false">(1+(SUMIF(Inputs!$X$1:$AY$1,FE$1059,Inputs!$X751:$AY751)))^(FE$1060/FE$1061)-1</f>
        <v>0.00351044112195087</v>
      </c>
      <c r="FF751" s="0" t="n">
        <f aca="false">(1+(SUMIF(Inputs!$X$1:$AY$1,FF$1059,Inputs!$X751:$AY751)))^(FF$1060/FF$1061)-1</f>
        <v>0.0034722179855371</v>
      </c>
      <c r="FG751" s="0" t="n">
        <f aca="false">(1+(SUMIF(Inputs!$X$1:$AY$1,FG$1059,Inputs!$X751:$AY751)))^(FG$1060/FG$1061)-1</f>
        <v>0.0034722179855371</v>
      </c>
      <c r="FH751" s="0" t="n">
        <f aca="false">(1+(SUMIF(Inputs!$X$1:$AY$1,FH$1059,Inputs!$X751:$AY751)))^(FH$1060/FH$1061)-1</f>
        <v>0.00351044112195087</v>
      </c>
      <c r="FI751" s="0" t="n">
        <f aca="false">(1+(SUMIF(Inputs!$X$1:$AY$1,FI$1059,Inputs!$X751:$AY751)))^(FI$1060/FI$1061)-1</f>
        <v>0.00351044112195087</v>
      </c>
      <c r="FJ751" s="0" t="n">
        <f aca="false">(1+(SUMIF(Inputs!$X$1:$AY$1,FJ$1059,Inputs!$X751:$AY751)))^(FJ$1060/FJ$1061)-1</f>
        <v>0.00343399630502073</v>
      </c>
      <c r="FK751" s="0" t="n">
        <f aca="false">(1+(SUMIF(Inputs!$X$1:$AY$1,FK$1059,Inputs!$X751:$AY751)))^(FK$1060/FK$1061)-1</f>
        <v>0.0034722179855371</v>
      </c>
      <c r="FL751" s="0" t="n">
        <f aca="false">(1+(SUMIF(Inputs!$X$1:$AY$1,FL$1059,Inputs!$X751:$AY751)))^(FL$1060/FL$1061)-1</f>
        <v>0.00351044112195087</v>
      </c>
      <c r="FM751" s="0" t="n">
        <f aca="false">(1+(SUMIF(Inputs!$X$1:$AY$1,FM$1059,Inputs!$X751:$AY751)))^(FM$1060/FM$1061)-1</f>
        <v>0.00351044112195087</v>
      </c>
      <c r="FN751" s="0" t="n">
        <f aca="false">(1+(SUMIF(Inputs!$X$1:$AY$1,FN$1059,Inputs!$X751:$AY751)))^(FN$1060/FN$1061)-1</f>
        <v>0.00342459775413784</v>
      </c>
      <c r="FO751" s="0" t="n">
        <f aca="false">(1+(SUMIF(Inputs!$X$1:$AY$1,FO$1059,Inputs!$X751:$AY751)))^(FO$1060/FO$1061)-1</f>
        <v>0.00346271464482895</v>
      </c>
      <c r="FP751" s="0" t="n">
        <f aca="false">(1+(SUMIF(Inputs!$X$1:$AY$1,FP$1059,Inputs!$X751:$AY751)))^(FP$1060/FP$1061)-1</f>
        <v>0.00350083298345849</v>
      </c>
      <c r="FQ751" s="0" t="n">
        <f aca="false">(1+(SUMIF(Inputs!$X$1:$AY$1,FQ$1059,Inputs!$X751:$AY751)))^(FQ$1060/FQ$1061)-1</f>
        <v>0.00350083298345849</v>
      </c>
      <c r="FR751" s="0" t="n">
        <f aca="false">(1+(SUMIF(Inputs!$X$1:$AY$1,FR$1059,Inputs!$X751:$AY751)))^(FR$1060/FR$1061)-1</f>
        <v>0.00343399630502073</v>
      </c>
      <c r="FS751" s="0" t="n">
        <f aca="false">(1+(SUMIF(Inputs!$X$1:$AY$1,FS$1059,Inputs!$X751:$AY751)))^(FS$1060/FS$1061)-1</f>
        <v>0.0034722179855371</v>
      </c>
      <c r="FT751" s="0" t="n">
        <f aca="false">(1+(SUMIF(Inputs!$X$1:$AY$1,FT$1059,Inputs!$X751:$AY751)))^(FT$1060/FT$1061)-1</f>
        <v>0.00351044112195087</v>
      </c>
      <c r="FU751" s="0" t="n">
        <f aca="false">(1+(SUMIF(Inputs!$X$1:$AY$1,FU$1059,Inputs!$X751:$AY751)))^(FU$1060/FU$1061)-1</f>
        <v>0.00351044112195087</v>
      </c>
      <c r="FV751" s="0" t="n">
        <f aca="false">(1+(SUMIF(Inputs!$X$1:$BB$1,FV$1059,Inputs!$X751:$BB751)))^(FV$1060/FV$1061)-1</f>
        <v>0.00343399630502073</v>
      </c>
      <c r="FW751" s="0" t="n">
        <f aca="false">(1+(SUMIF(Inputs!$X$1:$BB$1,FW$1059,Inputs!$X751:$BB751)))^(FW$1060/FW$1061)-1</f>
        <v>0.0034722179855371</v>
      </c>
      <c r="FX751" s="0" t="n">
        <f aca="false">(1+(SUMIF(Inputs!$X$1:$BB$1,FX$1059,Inputs!$X751:$BB751)))^(FX$1060/FX$1061)-1</f>
        <v>0.00351044112195087</v>
      </c>
      <c r="FY751" s="0" t="n">
        <f aca="false">(1+(SUMIF(Inputs!$X$1:$BB$1,FY$1059,Inputs!$X751:$BB751)))^(FY$1060/FY$1061)-1</f>
        <v>0.00351044112195087</v>
      </c>
      <c r="FZ751" s="0" t="n">
        <f aca="false">(1+(SUMIF(Inputs!$X$1:$BB$1,FZ$1059,Inputs!$X751:$BB751)))^(FZ$1060/FZ$1061)-1</f>
        <v>0.00343399630502073</v>
      </c>
      <c r="GA751" s="0" t="n">
        <f aca="false">(1+(SUMIF(Inputs!$X$1:$BB$1,GA$1059,Inputs!$X751:$BB751)))^(GA$1060/GA$1061)-1</f>
        <v>0.0034722179855371</v>
      </c>
      <c r="GB751" s="0" t="n">
        <f aca="false">(1+(SUMIF(Inputs!$X$1:$BB$1,GB$1059,Inputs!$X751:$BB751)))^(GB$1060/GB$1061)-1</f>
        <v>0.00351044112195087</v>
      </c>
      <c r="GC751" s="0" t="n">
        <f aca="false">(1+(SUMIF(Inputs!$X$1:$BB$1,GC$1059,Inputs!$X751:$BB751)))^(GC$1060/GC$1061)-1</f>
        <v>0.00351044112195087</v>
      </c>
      <c r="GD751" s="0" t="n">
        <f aca="false">(1+(SUMIF(Inputs!$X$1:$BB$1,GD$1059,Inputs!$X751:$BB751)))^(GD$1060/GD$1061)-1</f>
        <v>0.00343399630502073</v>
      </c>
      <c r="GE751" s="0" t="n">
        <f aca="false">(1+(SUMIF(Inputs!$X$1:$BB$1,GE$1059,Inputs!$X751:$BB751)))^(GE$1060/GE$1061)-1</f>
        <v>0.0034722179855371</v>
      </c>
      <c r="GF751" s="0" t="n">
        <f aca="false">(1+(SUMIF(Inputs!$X$1:$BB$1,GF$1059,Inputs!$X751:$BB751)))^(GF$1060/GF$1061)-1</f>
        <v>0.00351044112195087</v>
      </c>
      <c r="GG751" s="0" t="n">
        <f aca="false">(1+(SUMIF(Inputs!$X$1:$BB$1,GG$1059,Inputs!$X751:$BB751)))^(GG$1060/GG$1061)-1</f>
        <v>0.00351044112195087</v>
      </c>
      <c r="GH751" s="284" t="n">
        <f aca="false">(1+(SUMIF(Inputs!$X$1:$BG$1,GH$1059,Inputs!$X751:$BG751)))^(GH$1060/GH$1061)-1</f>
        <v>0.00343399630502073</v>
      </c>
      <c r="GI751" s="284" t="n">
        <f aca="false">(1+(SUMIF(Inputs!$X$1:$BG$1,GI$1059,Inputs!$X751:$BG751)))^(GI$1060/GI$1061)-1</f>
        <v>0.0034722179855371</v>
      </c>
      <c r="GJ751" s="284" t="n">
        <f aca="false">(1+(SUMIF(Inputs!$X$1:$BG$1,GJ$1059,Inputs!$X751:$BG751)))^(GJ$1060/GJ$1061)-1</f>
        <v>0.00351044112195087</v>
      </c>
      <c r="GK751" s="284" t="n">
        <f aca="false">(1+(SUMIF(Inputs!$X$1:$BG$1,GK$1059,Inputs!$X751:$BG751)))^(GK$1060/GK$1061)-1</f>
        <v>0.00351044112195087</v>
      </c>
      <c r="GL751" s="284" t="n">
        <f aca="false">(1+(SUMIF(Inputs!$X$1:$BG$1,GL$1059,Inputs!$X751:$BG751)))^(GL$1060/GL$1061)-1</f>
        <v>0.00343399630502073</v>
      </c>
      <c r="GM751" s="284" t="n">
        <f aca="false">(1+(SUMIF(Inputs!$X$1:$BG$1,GM$1059,Inputs!$X751:$BG751)))^(GM$1060/GM$1061)-1</f>
        <v>0.0034722179855371</v>
      </c>
      <c r="GN751" s="284" t="n">
        <f aca="false">(1+(SUMIF(Inputs!$X$1:$BG$1,GN$1059,Inputs!$X751:$BG751)))^(GN$1060/GN$1061)-1</f>
        <v>0.00351044112195087</v>
      </c>
      <c r="GO751" s="284" t="n">
        <f aca="false">(1+(SUMIF(Inputs!$X$1:$BG$1,GO$1059,Inputs!$X751:$BG751)))^(GO$1060/GO$1061)-1</f>
        <v>0.00351044112195087</v>
      </c>
      <c r="GP751" s="284" t="n">
        <f aca="false">(1+(SUMIF(Inputs!$X$1:$BG$1,GP$1059,Inputs!$X751:$BG751)))^(GP$1060/GP$1061)-1</f>
        <v>0.00343399630502073</v>
      </c>
      <c r="GQ751" s="284" t="n">
        <f aca="false">(1+(SUMIF(Inputs!$X$1:$BG$1,GQ$1059,Inputs!$X751:$BG751)))^(GQ$1060/GQ$1061)-1</f>
        <v>0.0034722179855371</v>
      </c>
      <c r="GR751" s="284" t="n">
        <f aca="false">(1+(SUMIF(Inputs!$X$1:$BG$1,GR$1059,Inputs!$X751:$BG751)))^(GR$1060/GR$1061)-1</f>
        <v>0.00351044112195087</v>
      </c>
      <c r="GS751" s="284" t="n">
        <f aca="false">(1+(SUMIF(Inputs!$X$1:$BG$1,GS$1059,Inputs!$X751:$BG751)))^(GS$1060/GS$1061)-1</f>
        <v>0.00351044112195087</v>
      </c>
      <c r="GT751" s="284" t="n">
        <f aca="false">(1+(SUMIF(Inputs!$X$1:$BG$1,GT$1059,Inputs!$X751:$BG751)))^(GT$1060/GT$1061)-1</f>
        <v>0.00343399630502073</v>
      </c>
      <c r="GU751" s="284" t="n">
        <f aca="false">(1+(SUMIF(Inputs!$X$1:$BG$1,GU$1059,Inputs!$X751:$BG751)))^(GU$1060/GU$1061)-1</f>
        <v>0.0034722179855371</v>
      </c>
      <c r="GV751" s="284" t="n">
        <f aca="false">(1+(SUMIF(Inputs!$X$1:$BG$1,GV$1059,Inputs!$X751:$BG751)))^(GV$1060/GV$1061)-1</f>
        <v>0.00351044112195087</v>
      </c>
      <c r="GW751" s="284" t="n">
        <f aca="false">(1+(SUMIF(Inputs!$X$1:$BG$1,GW$1059,Inputs!$X751:$BG751)))^(GW$1060/GW$1061)-1</f>
        <v>0.00351044112195087</v>
      </c>
      <c r="GX751" s="284" t="n">
        <f aca="false">(1+(SUMIF(Inputs!$X$1:$BG$1,GX$1059,Inputs!$X751:$BG751)))^(GX$1060/GX$1061)-1</f>
        <v>0.00343399630502073</v>
      </c>
      <c r="GY751" s="284" t="n">
        <f aca="false">(1+(SUMIF(Inputs!$X$1:$BG$1,GY$1059,Inputs!$X751:$BG751)))^(GY$1060/GY$1061)-1</f>
        <v>0.0034722179855371</v>
      </c>
      <c r="GZ751" s="284" t="n">
        <f aca="false">(1+(SUMIF(Inputs!$X$1:$BG$1,GZ$1059,Inputs!$X751:$BG751)))^(GZ$1060/GZ$1061)-1</f>
        <v>0.00351044112195087</v>
      </c>
      <c r="HA751" s="284" t="n">
        <f aca="false">(1+(SUMIF(Inputs!$X$1:$BG$1,HA$1059,Inputs!$X751:$BG751)))^(HA$1060/HA$1061)-1</f>
        <v>0.00351044112195087</v>
      </c>
    </row>
    <row r="752" customFormat="false" ht="15" hidden="false" customHeight="false" outlineLevel="0" collapsed="false">
      <c r="A752" s="247" t="s">
        <v>99</v>
      </c>
      <c r="B752" s="265" t="s">
        <v>613</v>
      </c>
      <c r="C752" s="265"/>
      <c r="D752" s="265" t="s">
        <v>101</v>
      </c>
      <c r="E752" s="246" t="s">
        <v>618</v>
      </c>
      <c r="F752" s="264" t="s">
        <v>618</v>
      </c>
      <c r="G752" s="246" t="s">
        <v>12</v>
      </c>
      <c r="H752" s="246" t="s">
        <v>617</v>
      </c>
      <c r="I752" s="246"/>
      <c r="CL752" s="0" t="n">
        <f aca="false">(1+(SUMIF(Inputs!$X$1:$AY$1,CL$1059,Inputs!$X752:$AY752)))^(CL$1060/CL$1061)-1</f>
        <v>0.108175949761109</v>
      </c>
      <c r="CM752" s="0" t="n">
        <f aca="false">(1+(SUMIF(Inputs!$X$1:$AY$1,CM$1059,Inputs!$X752:$AY752)))^(CM$1060/CM$1061)-1</f>
        <v>0.109441412953367</v>
      </c>
      <c r="CN752" s="0" t="n">
        <f aca="false">(1+(SUMIF(Inputs!$X$1:$AY$1,CN$1059,Inputs!$X752:$AY752)))^(CN$1060/CN$1061)-1</f>
        <v>0.110708321220381</v>
      </c>
      <c r="CO752" s="0" t="n">
        <f aca="false">(1+(SUMIF(Inputs!$X$1:$AY$1,CO$1059,Inputs!$X752:$AY752)))^(CO$1060/CO$1061)-1</f>
        <v>0.110708321220381</v>
      </c>
      <c r="CP752" s="0" t="n">
        <f aca="false">(1+(SUMIF(Inputs!$X$1:$AY$1,CP$1059,Inputs!$X752:$AY752)))^(CP$1060/CP$1061)-1</f>
        <v>0.00804790156801594</v>
      </c>
      <c r="CQ752" s="0" t="n">
        <f aca="false">(1+(SUMIF(Inputs!$X$1:$AY$1,CQ$1059,Inputs!$X752:$AY752)))^(CQ$1060/CQ$1061)-1</f>
        <v>0.00813768555951988</v>
      </c>
      <c r="CR752" s="0" t="n">
        <f aca="false">(1+(SUMIF(Inputs!$X$1:$AY$1,CR$1059,Inputs!$X752:$AY752)))^(CR$1060/CR$1061)-1</f>
        <v>0.00822747754783126</v>
      </c>
      <c r="CS752" s="0" t="n">
        <f aca="false">(1+(SUMIF(Inputs!$X$1:$AY$1,CS$1059,Inputs!$X752:$AY752)))^(CS$1060/CS$1061)-1</f>
        <v>0.00822747754783126</v>
      </c>
      <c r="CT752" s="0" t="n">
        <f aca="false">(1+(SUMIF(Inputs!$X$1:$AY$1,CT$1059,Inputs!$X752:$AY752)))^(CT$1060/CT$1061)-1</f>
        <v>-0.0298798009907685</v>
      </c>
      <c r="CU752" s="0" t="n">
        <f aca="false">(1+(SUMIF(Inputs!$X$1:$AY$1,CU$1059,Inputs!$X752:$AY752)))^(CU$1060/CU$1061)-1</f>
        <v>-0.0302067335118138</v>
      </c>
      <c r="CV752" s="0" t="n">
        <f aca="false">(1+(SUMIF(Inputs!$X$1:$AY$1,CV$1059,Inputs!$X752:$AY752)))^(CV$1060/CV$1061)-1</f>
        <v>-0.0305335558559209</v>
      </c>
      <c r="CW752" s="0" t="n">
        <f aca="false">(1+(SUMIF(Inputs!$X$1:$AY$1,CW$1059,Inputs!$X752:$AY752)))^(CW$1060/CW$1061)-1</f>
        <v>-0.0305335558559209</v>
      </c>
      <c r="CX752" s="0" t="n">
        <f aca="false">(1+(SUMIF(Inputs!$X$1:$AY$1,CX$1059,Inputs!$X752:$AY752)))^(CX$1060/CX$1061)-1</f>
        <v>-0.0131708297988055</v>
      </c>
      <c r="CY752" s="0" t="n">
        <f aca="false">(1+(SUMIF(Inputs!$X$1:$AY$1,CY$1059,Inputs!$X752:$AY752)))^(CY$1060/CY$1061)-1</f>
        <v>-0.0131708297988055</v>
      </c>
      <c r="CZ752" s="0" t="n">
        <f aca="false">(1+(SUMIF(Inputs!$X$1:$AY$1,CZ$1059,Inputs!$X752:$AY752)))^(CZ$1060/CZ$1061)-1</f>
        <v>-0.0133145963705006</v>
      </c>
      <c r="DA752" s="0" t="n">
        <f aca="false">(1+(SUMIF(Inputs!$X$1:$AY$1,DA$1059,Inputs!$X752:$AY752)))^(DA$1060/DA$1061)-1</f>
        <v>-0.0133145963705006</v>
      </c>
      <c r="DB752" s="357" t="n">
        <f aca="false">(1+(SUMIF(Inputs!$X$1:$AY$1,DB$1059,Inputs!$X752:$AY752)))^(DB$1060/DB$1061)-1</f>
        <v>-0.0134505508843182</v>
      </c>
      <c r="DC752" s="0" t="n">
        <f aca="false">(1+(SUMIF(Inputs!$X$1:$AY$1,DC$1059,Inputs!$X752:$AY752)))^(DC$1060/DC$1061)-1</f>
        <v>-0.0135989806495581</v>
      </c>
      <c r="DD752" s="0" t="n">
        <f aca="false">(1+(SUMIF(Inputs!$X$1:$AY$1,DD$1059,Inputs!$X752:$AY752)))^(DD$1060/DD$1061)-1</f>
        <v>-0.0137473880830281</v>
      </c>
      <c r="DE752" s="0" t="n">
        <f aca="false">(1+(SUMIF(Inputs!$X$1:$AY$1,DE$1059,Inputs!$X752:$AY752)))^(DE$1060/DE$1061)-1</f>
        <v>-0.0137473880830281</v>
      </c>
      <c r="DF752" s="0" t="n">
        <f aca="false">(1+(SUMIF(Inputs!$X$1:$AY$1,DF$1059,Inputs!$X752:$AY752)))^(DF$1060/DF$1061)-1</f>
        <v>-0.0184543377161953</v>
      </c>
      <c r="DG752" s="0" t="n">
        <f aca="false">(1+(SUMIF(Inputs!$X$1:$AY$1,DG$1059,Inputs!$X752:$AY752)))^(DG$1060/DG$1061)-1</f>
        <v>-0.0186574611311627</v>
      </c>
      <c r="DH752" s="0" t="n">
        <f aca="false">(1+(SUMIF(Inputs!$X$1:$AY$1,DH$1059,Inputs!$X752:$AY752)))^(DH$1060/DH$1061)-1</f>
        <v>-0.0188605425112832</v>
      </c>
      <c r="DI752" s="0" t="n">
        <f aca="false">(1+(SUMIF(Inputs!$X$1:$AY$1,DI$1059,Inputs!$X752:$AY752)))^(DI$1060/DI$1061)-1</f>
        <v>-0.0188605425112832</v>
      </c>
      <c r="DJ752" s="0" t="n">
        <f aca="false">(1+(SUMIF(Inputs!$X$1:$AY$1,DJ$1059,Inputs!$X752:$AY752)))^(DJ$1060/DJ$1061)-1</f>
        <v>0.00900769158045223</v>
      </c>
      <c r="DK752" s="0" t="n">
        <f aca="false">(1+(SUMIF(Inputs!$X$1:$AY$1,DK$1059,Inputs!$X752:$AY752)))^(DK$1060/DK$1061)-1</f>
        <v>0.00910823147322537</v>
      </c>
      <c r="DL752" s="0" t="n">
        <f aca="false">(1+(SUMIF(Inputs!$X$1:$AY$1,DL$1059,Inputs!$X752:$AY752)))^(DL$1060/DL$1061)-1</f>
        <v>0.00920878138402936</v>
      </c>
      <c r="DM752" s="0" t="n">
        <f aca="false">(1+(SUMIF(Inputs!$X$1:$AY$1,DM$1059,Inputs!$X752:$AY752)))^(DM$1060/DM$1061)-1</f>
        <v>0.00920878138402936</v>
      </c>
      <c r="DN752" s="0" t="n">
        <f aca="false">(1+(SUMIF(Inputs!$X$1:$AY$1,DN$1059,Inputs!$X752:$AY752)))^(DN$1060/DN$1061)-1</f>
        <v>0.0111521917760977</v>
      </c>
      <c r="DO752" s="0" t="n">
        <f aca="false">(1+(SUMIF(Inputs!$X$1:$AY$1,DO$1059,Inputs!$X752:$AY752)))^(DO$1060/DO$1061)-1</f>
        <v>0.0112768010933395</v>
      </c>
      <c r="DP752" s="0" t="n">
        <f aca="false">(1+(SUMIF(Inputs!$X$1:$AY$1,DP$1059,Inputs!$X752:$AY752)))^(DP$1060/DP$1061)-1</f>
        <v>0.0114014257668078</v>
      </c>
      <c r="DQ752" s="0" t="n">
        <f aca="false">(1+(SUMIF(Inputs!$X$1:$AY$1,DQ$1059,Inputs!$X752:$AY752)))^(DQ$1060/DQ$1061)-1</f>
        <v>0.0114014257668078</v>
      </c>
      <c r="DR752" s="0" t="n">
        <f aca="false">(1+(SUMIF(Inputs!$X$1:$AY$1,DR$1059,Inputs!$X752:$AY752)))^(DR$1060/DR$1061)-1</f>
        <v>0.013533705601094</v>
      </c>
      <c r="DS752" s="0" t="n">
        <f aca="false">(1+(SUMIF(Inputs!$X$1:$AY$1,DS$1059,Inputs!$X752:$AY752)))^(DS$1060/DS$1061)-1</f>
        <v>0.013533705601094</v>
      </c>
      <c r="DT752" s="0" t="n">
        <f aca="false">(1+(SUMIF(Inputs!$X$1:$AY$1,DT$1059,Inputs!$X752:$AY752)))^(DT$1060/DT$1061)-1</f>
        <v>0.0136834405707738</v>
      </c>
      <c r="DU752" s="0" t="n">
        <f aca="false">(1+(SUMIF(Inputs!$X$1:$AY$1,DU$1059,Inputs!$X752:$AY752)))^(DU$1060/DU$1061)-1</f>
        <v>0.0136834405707738</v>
      </c>
      <c r="DV752" s="0" t="n">
        <f aca="false">(1+(SUMIF(Inputs!$X$1:$AY$1,DV$1059,Inputs!$X752:$AY752)))^(DV$1060/DV$1061)-1</f>
        <v>0.00483084656566679</v>
      </c>
      <c r="DW752" s="0" t="n">
        <f aca="false">(1+(SUMIF(Inputs!$X$1:$AY$1,DW$1059,Inputs!$X752:$AY752)))^(DW$1060/DW$1061)-1</f>
        <v>0.00488465352136736</v>
      </c>
      <c r="DX752" s="0" t="n">
        <f aca="false">(1+(SUMIF(Inputs!$X$1:$AY$1,DX$1059,Inputs!$X752:$AY752)))^(DX$1060/DX$1061)-1</f>
        <v>0.00493846335833736</v>
      </c>
      <c r="DY752" s="0" t="n">
        <f aca="false">(1+(SUMIF(Inputs!$X$1:$AY$1,DY$1059,Inputs!$X752:$AY752)))^(DY$1060/DY$1061)-1</f>
        <v>0.00493846335833736</v>
      </c>
      <c r="DZ752" s="0" t="n">
        <f aca="false">(1+(SUMIF(Inputs!$X$1:$AY$1,DZ$1059,Inputs!$X752:$AY752)))^(DZ$1060/DZ$1061)-1</f>
        <v>0.00353158420313848</v>
      </c>
      <c r="EA752" s="276" t="n">
        <f aca="false">(1+(SUMIF(Inputs!$X$1:$AY$1,EA$1059,Inputs!$X752:$AY752)))^(EA$1060/EA$1061)-1</f>
        <v>0.00357089400545774</v>
      </c>
      <c r="EB752" s="0" t="n">
        <f aca="false">(1+(SUMIF(Inputs!$X$1:$AY$1,EB$1059,Inputs!$X752:$AY752)))^(EB$1060/EB$1061)-1</f>
        <v>0.00361020534759948</v>
      </c>
      <c r="EC752" s="0" t="n">
        <f aca="false">(1+(SUMIF(Inputs!$X$1:$AY$1,EC$1059,Inputs!$X752:$AY752)))^(EC$1060/EC$1061)-1</f>
        <v>0.00361020534759948</v>
      </c>
      <c r="ED752" s="0" t="n">
        <f aca="false">(1+(SUMIF(Inputs!$X$1:$AY$1,ED$1059,Inputs!$X752:$AY752)))^(ED$1060/ED$1061)-1</f>
        <v>0.00353158420313848</v>
      </c>
      <c r="EE752" s="0" t="n">
        <f aca="false">(1+(SUMIF(Inputs!$X$1:$AY$1,EE$1059,Inputs!$X752:$AY752)))^(EE$1060/EE$1061)-1</f>
        <v>0.00357089400545774</v>
      </c>
      <c r="EF752" s="0" t="n">
        <f aca="false">(1+(SUMIF(Inputs!$X$1:$AY$1,EF$1059,Inputs!$X752:$AY752)))^(EF$1060/EF$1061)-1</f>
        <v>0.00361020534759948</v>
      </c>
      <c r="EG752" s="0" t="n">
        <f aca="false">(1+(SUMIF(Inputs!$X$1:$AY$1,EG$1059,Inputs!$X752:$AY752)))^(EG$1060/EG$1061)-1</f>
        <v>0.00361020534759948</v>
      </c>
      <c r="EH752" s="0" t="n">
        <f aca="false">(1+(SUMIF(Inputs!$X$1:$AY$1,EH$1059,Inputs!$X752:$AY752)))^(EH$1060/EH$1061)-1</f>
        <v>0.00352191809417612</v>
      </c>
      <c r="EI752" s="0" t="n">
        <f aca="false">(1+(SUMIF(Inputs!$X$1:$AY$1,EI$1059,Inputs!$X752:$AY752)))^(EI$1060/EI$1061)-1</f>
        <v>0.00356112011296506</v>
      </c>
      <c r="EJ752" s="0" t="n">
        <f aca="false">(1+(SUMIF(Inputs!$X$1:$AY$1,EJ$1059,Inputs!$X752:$AY752)))^(EJ$1060/EJ$1061)-1</f>
        <v>0.00360032366315877</v>
      </c>
      <c r="EK752" s="0" t="n">
        <f aca="false">(1+(SUMIF(Inputs!$X$1:$AY$1,EK$1059,Inputs!$X752:$AY752)))^(EK$1060/EK$1061)-1</f>
        <v>0.00360032366315877</v>
      </c>
      <c r="EL752" s="0" t="n">
        <f aca="false">(1+(SUMIF(Inputs!$X$1:$AY$1,EL$1059,Inputs!$X752:$AY752)))^(EL$1060/EL$1061)-1</f>
        <v>0.00357089400545774</v>
      </c>
      <c r="EM752" s="0" t="n">
        <f aca="false">(1+(SUMIF(Inputs!$X$1:$AY$1,EM$1059,Inputs!$X752:$AY752)))^(EM$1060/EM$1061)-1</f>
        <v>0.00357089400545774</v>
      </c>
      <c r="EN752" s="0" t="n">
        <f aca="false">(1+(SUMIF(Inputs!$X$1:$AY$1,EN$1059,Inputs!$X752:$AY752)))^(EN$1060/EN$1061)-1</f>
        <v>0.00361020534759948</v>
      </c>
      <c r="EO752" s="0" t="n">
        <f aca="false">(1+(SUMIF(Inputs!$X$1:$AY$1,EO$1059,Inputs!$X752:$AY752)))^(EO$1060/EO$1061)-1</f>
        <v>0.00361020534759948</v>
      </c>
      <c r="EP752" s="0" t="n">
        <f aca="false">(1+(SUMIF(Inputs!$X$1:$AY$1,EP$1059,Inputs!$X752:$AY752)))^(EP$1060/EP$1061)-1</f>
        <v>0.00353158420313848</v>
      </c>
      <c r="EQ752" s="0" t="n">
        <f aca="false">(1+(SUMIF(Inputs!$X$1:$AY$1,EQ$1059,Inputs!$X752:$AY752)))^(EQ$1060/EQ$1061)-1</f>
        <v>0.00357089400545774</v>
      </c>
      <c r="ER752" s="0" t="n">
        <f aca="false">(1+(SUMIF(Inputs!$X$1:$AY$1,ER$1059,Inputs!$X752:$AY752)))^(ER$1060/ER$1061)-1</f>
        <v>0.00361020534759948</v>
      </c>
      <c r="ES752" s="0" t="n">
        <f aca="false">(1+(SUMIF(Inputs!$X$1:$AY$1,ES$1059,Inputs!$X752:$AY752)))^(ES$1060/ES$1061)-1</f>
        <v>0.00361020534759948</v>
      </c>
      <c r="ET752" s="0" t="n">
        <f aca="false">(1+(SUMIF(Inputs!$X$1:$AY$1,ET$1059,Inputs!$X752:$AY752)))^(ET$1060/ET$1061)-1</f>
        <v>0.00353158420313848</v>
      </c>
      <c r="EU752" s="0" t="n">
        <f aca="false">(1+(SUMIF(Inputs!$X$1:$AY$1,EU$1059,Inputs!$X752:$AY752)))^(EU$1060/EU$1061)-1</f>
        <v>0.00357089400545774</v>
      </c>
      <c r="EV752" s="0" t="n">
        <f aca="false">(1+(SUMIF(Inputs!$X$1:$AY$1,EV$1059,Inputs!$X752:$AY752)))^(EV$1060/EV$1061)-1</f>
        <v>0.00361020534759948</v>
      </c>
      <c r="EW752" s="0" t="n">
        <f aca="false">(1+(SUMIF(Inputs!$X$1:$AY$1,EW$1059,Inputs!$X752:$AY752)))^(EW$1060/EW$1061)-1</f>
        <v>0.00361020534759948</v>
      </c>
      <c r="EX752" s="0" t="n">
        <f aca="false">(1+(SUMIF(Inputs!$X$1:$AY$1,EX$1059,Inputs!$X752:$AY752)))^(EX$1060/EX$1061)-1</f>
        <v>0.00352191809417612</v>
      </c>
      <c r="EY752" s="0" t="n">
        <f aca="false">(1+(SUMIF(Inputs!$X$1:$AY$1,EY$1059,Inputs!$X752:$AY752)))^(EY$1060/EY$1061)-1</f>
        <v>0.00356112011296506</v>
      </c>
      <c r="EZ752" s="0" t="n">
        <f aca="false">(1+(SUMIF(Inputs!$X$1:$AY$1,EZ$1059,Inputs!$X752:$AY752)))^(EZ$1060/EZ$1061)-1</f>
        <v>0.00360032366315877</v>
      </c>
      <c r="FA752" s="0" t="n">
        <f aca="false">(1+(SUMIF(Inputs!$X$1:$AY$1,FA$1059,Inputs!$X752:$AY752)))^(FA$1060/FA$1061)-1</f>
        <v>0.00360032366315877</v>
      </c>
      <c r="FB752" s="0" t="n">
        <f aca="false">(1+(SUMIF(Inputs!$X$1:$AY$1,FB$1059,Inputs!$X752:$AY752)))^(FB$1060/FB$1061)-1</f>
        <v>0.00353158420313848</v>
      </c>
      <c r="FC752" s="0" t="n">
        <f aca="false">(1+(SUMIF(Inputs!$X$1:$AY$1,FC$1059,Inputs!$X752:$AY752)))^(FC$1060/FC$1061)-1</f>
        <v>0.00357089400545774</v>
      </c>
      <c r="FD752" s="0" t="n">
        <f aca="false">(1+(SUMIF(Inputs!$X$1:$AY$1,FD$1059,Inputs!$X752:$AY752)))^(FD$1060/FD$1061)-1</f>
        <v>0.00361020534759948</v>
      </c>
      <c r="FE752" s="0" t="n">
        <f aca="false">(1+(SUMIF(Inputs!$X$1:$AY$1,FE$1059,Inputs!$X752:$AY752)))^(FE$1060/FE$1061)-1</f>
        <v>0.00361020534759948</v>
      </c>
      <c r="FF752" s="0" t="n">
        <f aca="false">(1+(SUMIF(Inputs!$X$1:$AY$1,FF$1059,Inputs!$X752:$AY752)))^(FF$1060/FF$1061)-1</f>
        <v>0.00357089400545774</v>
      </c>
      <c r="FG752" s="0" t="n">
        <f aca="false">(1+(SUMIF(Inputs!$X$1:$AY$1,FG$1059,Inputs!$X752:$AY752)))^(FG$1060/FG$1061)-1</f>
        <v>0.00357089400545774</v>
      </c>
      <c r="FH752" s="0" t="n">
        <f aca="false">(1+(SUMIF(Inputs!$X$1:$AY$1,FH$1059,Inputs!$X752:$AY752)))^(FH$1060/FH$1061)-1</f>
        <v>0.00361020534759948</v>
      </c>
      <c r="FI752" s="0" t="n">
        <f aca="false">(1+(SUMIF(Inputs!$X$1:$AY$1,FI$1059,Inputs!$X752:$AY752)))^(FI$1060/FI$1061)-1</f>
        <v>0.00361020534759948</v>
      </c>
      <c r="FJ752" s="0" t="n">
        <f aca="false">(1+(SUMIF(Inputs!$X$1:$AY$1,FJ$1059,Inputs!$X752:$AY752)))^(FJ$1060/FJ$1061)-1</f>
        <v>0.00353158420313848</v>
      </c>
      <c r="FK752" s="0" t="n">
        <f aca="false">(1+(SUMIF(Inputs!$X$1:$AY$1,FK$1059,Inputs!$X752:$AY752)))^(FK$1060/FK$1061)-1</f>
        <v>0.00357089400545774</v>
      </c>
      <c r="FL752" s="0" t="n">
        <f aca="false">(1+(SUMIF(Inputs!$X$1:$AY$1,FL$1059,Inputs!$X752:$AY752)))^(FL$1060/FL$1061)-1</f>
        <v>0.00361020534759948</v>
      </c>
      <c r="FM752" s="0" t="n">
        <f aca="false">(1+(SUMIF(Inputs!$X$1:$AY$1,FM$1059,Inputs!$X752:$AY752)))^(FM$1060/FM$1061)-1</f>
        <v>0.00361020534759948</v>
      </c>
      <c r="FN752" s="0" t="n">
        <f aca="false">(1+(SUMIF(Inputs!$X$1:$AY$1,FN$1059,Inputs!$X752:$AY752)))^(FN$1060/FN$1061)-1</f>
        <v>0.00352191809417612</v>
      </c>
      <c r="FO752" s="0" t="n">
        <f aca="false">(1+(SUMIF(Inputs!$X$1:$AY$1,FO$1059,Inputs!$X752:$AY752)))^(FO$1060/FO$1061)-1</f>
        <v>0.00356112011296506</v>
      </c>
      <c r="FP752" s="0" t="n">
        <f aca="false">(1+(SUMIF(Inputs!$X$1:$AY$1,FP$1059,Inputs!$X752:$AY752)))^(FP$1060/FP$1061)-1</f>
        <v>0.00360032366315877</v>
      </c>
      <c r="FQ752" s="0" t="n">
        <f aca="false">(1+(SUMIF(Inputs!$X$1:$AY$1,FQ$1059,Inputs!$X752:$AY752)))^(FQ$1060/FQ$1061)-1</f>
        <v>0.00360032366315877</v>
      </c>
      <c r="FR752" s="0" t="n">
        <f aca="false">(1+(SUMIF(Inputs!$X$1:$AY$1,FR$1059,Inputs!$X752:$AY752)))^(FR$1060/FR$1061)-1</f>
        <v>0.00353158420313848</v>
      </c>
      <c r="FS752" s="0" t="n">
        <f aca="false">(1+(SUMIF(Inputs!$X$1:$AY$1,FS$1059,Inputs!$X752:$AY752)))^(FS$1060/FS$1061)-1</f>
        <v>0.00357089400545774</v>
      </c>
      <c r="FT752" s="0" t="n">
        <f aca="false">(1+(SUMIF(Inputs!$X$1:$AY$1,FT$1059,Inputs!$X752:$AY752)))^(FT$1060/FT$1061)-1</f>
        <v>0.00361020534759948</v>
      </c>
      <c r="FU752" s="0" t="n">
        <f aca="false">(1+(SUMIF(Inputs!$X$1:$AY$1,FU$1059,Inputs!$X752:$AY752)))^(FU$1060/FU$1061)-1</f>
        <v>0.00361020534759948</v>
      </c>
      <c r="FV752" s="0" t="n">
        <f aca="false">(1+(SUMIF(Inputs!$X$1:$BB$1,FV$1059,Inputs!$X752:$BB752)))^(FV$1060/FV$1061)-1</f>
        <v>0.00353158420313848</v>
      </c>
      <c r="FW752" s="0" t="n">
        <f aca="false">(1+(SUMIF(Inputs!$X$1:$BB$1,FW$1059,Inputs!$X752:$BB752)))^(FW$1060/FW$1061)-1</f>
        <v>0.00357089400545774</v>
      </c>
      <c r="FX752" s="0" t="n">
        <f aca="false">(1+(SUMIF(Inputs!$X$1:$BB$1,FX$1059,Inputs!$X752:$BB752)))^(FX$1060/FX$1061)-1</f>
        <v>0.00361020534759948</v>
      </c>
      <c r="FY752" s="0" t="n">
        <f aca="false">(1+(SUMIF(Inputs!$X$1:$BB$1,FY$1059,Inputs!$X752:$BB752)))^(FY$1060/FY$1061)-1</f>
        <v>0.00361020534759948</v>
      </c>
      <c r="FZ752" s="0" t="n">
        <f aca="false">(1+(SUMIF(Inputs!$X$1:$BB$1,FZ$1059,Inputs!$X752:$BB752)))^(FZ$1060/FZ$1061)-1</f>
        <v>0.00353158420313848</v>
      </c>
      <c r="GA752" s="0" t="n">
        <f aca="false">(1+(SUMIF(Inputs!$X$1:$BB$1,GA$1059,Inputs!$X752:$BB752)))^(GA$1060/GA$1061)-1</f>
        <v>0.00357089400545774</v>
      </c>
      <c r="GB752" s="0" t="n">
        <f aca="false">(1+(SUMIF(Inputs!$X$1:$BB$1,GB$1059,Inputs!$X752:$BB752)))^(GB$1060/GB$1061)-1</f>
        <v>0.00361020534759948</v>
      </c>
      <c r="GC752" s="0" t="n">
        <f aca="false">(1+(SUMIF(Inputs!$X$1:$BB$1,GC$1059,Inputs!$X752:$BB752)))^(GC$1060/GC$1061)-1</f>
        <v>0.00361020534759948</v>
      </c>
      <c r="GD752" s="0" t="n">
        <f aca="false">(1+(SUMIF(Inputs!$X$1:$BB$1,GD$1059,Inputs!$X752:$BB752)))^(GD$1060/GD$1061)-1</f>
        <v>0.00353158420313848</v>
      </c>
      <c r="GE752" s="0" t="n">
        <f aca="false">(1+(SUMIF(Inputs!$X$1:$BB$1,GE$1059,Inputs!$X752:$BB752)))^(GE$1060/GE$1061)-1</f>
        <v>0.00357089400545774</v>
      </c>
      <c r="GF752" s="0" t="n">
        <f aca="false">(1+(SUMIF(Inputs!$X$1:$BB$1,GF$1059,Inputs!$X752:$BB752)))^(GF$1060/GF$1061)-1</f>
        <v>0.00361020534759948</v>
      </c>
      <c r="GG752" s="0" t="n">
        <f aca="false">(1+(SUMIF(Inputs!$X$1:$BB$1,GG$1059,Inputs!$X752:$BB752)))^(GG$1060/GG$1061)-1</f>
        <v>0.00361020534759948</v>
      </c>
      <c r="GH752" s="284" t="n">
        <f aca="false">(1+(SUMIF(Inputs!$X$1:$BG$1,GH$1059,Inputs!$X752:$BG752)))^(GH$1060/GH$1061)-1</f>
        <v>0.00353158420313848</v>
      </c>
      <c r="GI752" s="284" t="n">
        <f aca="false">(1+(SUMIF(Inputs!$X$1:$BG$1,GI$1059,Inputs!$X752:$BG752)))^(GI$1060/GI$1061)-1</f>
        <v>0.00357089400545774</v>
      </c>
      <c r="GJ752" s="284" t="n">
        <f aca="false">(1+(SUMIF(Inputs!$X$1:$BG$1,GJ$1059,Inputs!$X752:$BG752)))^(GJ$1060/GJ$1061)-1</f>
        <v>0.00361020534759948</v>
      </c>
      <c r="GK752" s="284" t="n">
        <f aca="false">(1+(SUMIF(Inputs!$X$1:$BG$1,GK$1059,Inputs!$X752:$BG752)))^(GK$1060/GK$1061)-1</f>
        <v>0.00361020534759948</v>
      </c>
      <c r="GL752" s="284" t="n">
        <f aca="false">(1+(SUMIF(Inputs!$X$1:$BG$1,GL$1059,Inputs!$X752:$BG752)))^(GL$1060/GL$1061)-1</f>
        <v>0.00353158420313848</v>
      </c>
      <c r="GM752" s="284" t="n">
        <f aca="false">(1+(SUMIF(Inputs!$X$1:$BG$1,GM$1059,Inputs!$X752:$BG752)))^(GM$1060/GM$1061)-1</f>
        <v>0.00357089400545774</v>
      </c>
      <c r="GN752" s="284" t="n">
        <f aca="false">(1+(SUMIF(Inputs!$X$1:$BG$1,GN$1059,Inputs!$X752:$BG752)))^(GN$1060/GN$1061)-1</f>
        <v>0.00361020534759948</v>
      </c>
      <c r="GO752" s="284" t="n">
        <f aca="false">(1+(SUMIF(Inputs!$X$1:$BG$1,GO$1059,Inputs!$X752:$BG752)))^(GO$1060/GO$1061)-1</f>
        <v>0.00361020534759948</v>
      </c>
      <c r="GP752" s="284" t="n">
        <f aca="false">(1+(SUMIF(Inputs!$X$1:$BG$1,GP$1059,Inputs!$X752:$BG752)))^(GP$1060/GP$1061)-1</f>
        <v>0.00353158420313848</v>
      </c>
      <c r="GQ752" s="284" t="n">
        <f aca="false">(1+(SUMIF(Inputs!$X$1:$BG$1,GQ$1059,Inputs!$X752:$BG752)))^(GQ$1060/GQ$1061)-1</f>
        <v>0.00357089400545774</v>
      </c>
      <c r="GR752" s="284" t="n">
        <f aca="false">(1+(SUMIF(Inputs!$X$1:$BG$1,GR$1059,Inputs!$X752:$BG752)))^(GR$1060/GR$1061)-1</f>
        <v>0.00361020534759948</v>
      </c>
      <c r="GS752" s="284" t="n">
        <f aca="false">(1+(SUMIF(Inputs!$X$1:$BG$1,GS$1059,Inputs!$X752:$BG752)))^(GS$1060/GS$1061)-1</f>
        <v>0.00361020534759948</v>
      </c>
      <c r="GT752" s="284" t="n">
        <f aca="false">(1+(SUMIF(Inputs!$X$1:$BG$1,GT$1059,Inputs!$X752:$BG752)))^(GT$1060/GT$1061)-1</f>
        <v>0.00353158420313848</v>
      </c>
      <c r="GU752" s="284" t="n">
        <f aca="false">(1+(SUMIF(Inputs!$X$1:$BG$1,GU$1059,Inputs!$X752:$BG752)))^(GU$1060/GU$1061)-1</f>
        <v>0.00357089400545774</v>
      </c>
      <c r="GV752" s="284" t="n">
        <f aca="false">(1+(SUMIF(Inputs!$X$1:$BG$1,GV$1059,Inputs!$X752:$BG752)))^(GV$1060/GV$1061)-1</f>
        <v>0.00361020534759948</v>
      </c>
      <c r="GW752" s="284" t="n">
        <f aca="false">(1+(SUMIF(Inputs!$X$1:$BG$1,GW$1059,Inputs!$X752:$BG752)))^(GW$1060/GW$1061)-1</f>
        <v>0.00361020534759948</v>
      </c>
      <c r="GX752" s="284" t="n">
        <f aca="false">(1+(SUMIF(Inputs!$X$1:$BG$1,GX$1059,Inputs!$X752:$BG752)))^(GX$1060/GX$1061)-1</f>
        <v>0.00353158420313848</v>
      </c>
      <c r="GY752" s="284" t="n">
        <f aca="false">(1+(SUMIF(Inputs!$X$1:$BG$1,GY$1059,Inputs!$X752:$BG752)))^(GY$1060/GY$1061)-1</f>
        <v>0.00357089400545774</v>
      </c>
      <c r="GZ752" s="284" t="n">
        <f aca="false">(1+(SUMIF(Inputs!$X$1:$BG$1,GZ$1059,Inputs!$X752:$BG752)))^(GZ$1060/GZ$1061)-1</f>
        <v>0.00361020534759948</v>
      </c>
      <c r="HA752" s="284" t="n">
        <f aca="false">(1+(SUMIF(Inputs!$X$1:$BG$1,HA$1059,Inputs!$X752:$BG752)))^(HA$1060/HA$1061)-1</f>
        <v>0.00361020534759948</v>
      </c>
    </row>
    <row r="753" customFormat="false" ht="15" hidden="false" customHeight="false" outlineLevel="0" collapsed="false">
      <c r="A753" s="247" t="s">
        <v>99</v>
      </c>
      <c r="B753" s="265" t="s">
        <v>613</v>
      </c>
      <c r="C753" s="265"/>
      <c r="D753" s="249" t="s">
        <v>101</v>
      </c>
      <c r="E753" s="246" t="s">
        <v>619</v>
      </c>
      <c r="F753" s="264" t="s">
        <v>619</v>
      </c>
      <c r="G753" s="246" t="s">
        <v>12</v>
      </c>
      <c r="H753" s="246" t="s">
        <v>617</v>
      </c>
      <c r="I753" s="246"/>
      <c r="CL753" s="0" t="n">
        <f aca="false">(1+(SUMIF(Inputs!$X$1:$AY$1,CL$1059,Inputs!$X753:$AY753)))^(CL$1060/CL$1061)-1</f>
        <v>0.0860144852962519</v>
      </c>
      <c r="CM753" s="0" t="n">
        <f aca="false">(1+(SUMIF(Inputs!$X$1:$AY$1,CM$1059,Inputs!$X753:$AY753)))^(CM$1060/CM$1061)-1</f>
        <v>0.0870106308405263</v>
      </c>
      <c r="CN753" s="0" t="n">
        <f aca="false">(1+(SUMIF(Inputs!$X$1:$AY$1,CN$1059,Inputs!$X753:$AY753)))^(CN$1060/CN$1061)-1</f>
        <v>0.0880076900981617</v>
      </c>
      <c r="CO753" s="0" t="n">
        <f aca="false">(1+(SUMIF(Inputs!$X$1:$AY$1,CO$1059,Inputs!$X753:$AY753)))^(CO$1060/CO$1061)-1</f>
        <v>0.0880076900981617</v>
      </c>
      <c r="CP753" s="0" t="n">
        <f aca="false">(1+(SUMIF(Inputs!$X$1:$AY$1,CP$1059,Inputs!$X753:$AY753)))^(CP$1060/CP$1061)-1</f>
        <v>0.0510761913271629</v>
      </c>
      <c r="CQ753" s="0" t="n">
        <f aca="false">(1+(SUMIF(Inputs!$X$1:$AY$1,CQ$1059,Inputs!$X753:$AY753)))^(CQ$1060/CQ$1061)-1</f>
        <v>0.0516581181657261</v>
      </c>
      <c r="CR753" s="0" t="n">
        <f aca="false">(1+(SUMIF(Inputs!$X$1:$AY$1,CR$1059,Inputs!$X753:$AY753)))^(CR$1060/CR$1061)-1</f>
        <v>0.052240367187256</v>
      </c>
      <c r="CS753" s="0" t="n">
        <f aca="false">(1+(SUMIF(Inputs!$X$1:$AY$1,CS$1059,Inputs!$X753:$AY753)))^(CS$1060/CS$1061)-1</f>
        <v>0.052240367187256</v>
      </c>
      <c r="CT753" s="0" t="n">
        <f aca="false">(1+(SUMIF(Inputs!$X$1:$AY$1,CT$1059,Inputs!$X753:$AY753)))^(CT$1060/CT$1061)-1</f>
        <v>-0.0646630585728915</v>
      </c>
      <c r="CU753" s="0" t="n">
        <f aca="false">(1+(SUMIF(Inputs!$X$1:$AY$1,CU$1059,Inputs!$X753:$AY753)))^(CU$1060/CU$1061)-1</f>
        <v>-0.0653575320077242</v>
      </c>
      <c r="CV753" s="0" t="n">
        <f aca="false">(1+(SUMIF(Inputs!$X$1:$AY$1,CV$1059,Inputs!$X753:$AY753)))^(CV$1060/CV$1061)-1</f>
        <v>-0.0660514898066076</v>
      </c>
      <c r="CW753" s="0" t="n">
        <f aca="false">(1+(SUMIF(Inputs!$X$1:$AY$1,CW$1059,Inputs!$X753:$AY753)))^(CW$1060/CW$1061)-1</f>
        <v>-0.0660514898066076</v>
      </c>
      <c r="CX753" s="0" t="n">
        <f aca="false">(1+(SUMIF(Inputs!$X$1:$AY$1,CX$1059,Inputs!$X753:$AY753)))^(CX$1060/CX$1061)-1</f>
        <v>0.0288196702898313</v>
      </c>
      <c r="CY753" s="0" t="n">
        <f aca="false">(1+(SUMIF(Inputs!$X$1:$AY$1,CY$1059,Inputs!$X753:$AY753)))^(CY$1060/CY$1061)-1</f>
        <v>0.0288196702898313</v>
      </c>
      <c r="CZ753" s="0" t="n">
        <f aca="false">(1+(SUMIF(Inputs!$X$1:$AY$1,CZ$1059,Inputs!$X753:$AY753)))^(CZ$1060/CZ$1061)-1</f>
        <v>0.0291409404852467</v>
      </c>
      <c r="DA753" s="0" t="n">
        <f aca="false">(1+(SUMIF(Inputs!$X$1:$AY$1,DA$1059,Inputs!$X753:$AY753)))^(DA$1060/DA$1061)-1</f>
        <v>0.0291409404852467</v>
      </c>
      <c r="DB753" s="357" t="n">
        <f aca="false">(1+(SUMIF(Inputs!$X$1:$AY$1,DB$1059,Inputs!$X753:$AY753)))^(DB$1060/DB$1061)-1</f>
        <v>-0.0351216639305217</v>
      </c>
      <c r="DC753" s="0" t="n">
        <f aca="false">(1+(SUMIF(Inputs!$X$1:$AY$1,DC$1059,Inputs!$X753:$AY753)))^(DC$1060/DC$1061)-1</f>
        <v>-0.0355048938952949</v>
      </c>
      <c r="DD753" s="0" t="n">
        <f aca="false">(1+(SUMIF(Inputs!$X$1:$AY$1,DD$1059,Inputs!$X753:$AY753)))^(DD$1060/DD$1061)-1</f>
        <v>-0.0358879716489546</v>
      </c>
      <c r="DE753" s="0" t="n">
        <f aca="false">(1+(SUMIF(Inputs!$X$1:$AY$1,DE$1059,Inputs!$X753:$AY753)))^(DE$1060/DE$1061)-1</f>
        <v>-0.0358879716489546</v>
      </c>
      <c r="DF753" s="0" t="n">
        <f aca="false">(1+(SUMIF(Inputs!$X$1:$AY$1,DF$1059,Inputs!$X753:$AY753)))^(DF$1060/DF$1061)-1</f>
        <v>0.0192231800325808</v>
      </c>
      <c r="DG753" s="0" t="n">
        <f aca="false">(1+(SUMIF(Inputs!$X$1:$AY$1,DG$1059,Inputs!$X753:$AY753)))^(DG$1060/DG$1061)-1</f>
        <v>0.0194388336516118</v>
      </c>
      <c r="DH753" s="0" t="n">
        <f aca="false">(1+(SUMIF(Inputs!$X$1:$AY$1,DH$1059,Inputs!$X753:$AY753)))^(DH$1060/DH$1061)-1</f>
        <v>0.0196545328999851</v>
      </c>
      <c r="DI753" s="0" t="n">
        <f aca="false">(1+(SUMIF(Inputs!$X$1:$AY$1,DI$1059,Inputs!$X753:$AY753)))^(DI$1060/DI$1061)-1</f>
        <v>0.0196545328999851</v>
      </c>
      <c r="DJ753" s="0" t="n">
        <f aca="false">(1+(SUMIF(Inputs!$X$1:$AY$1,DJ$1059,Inputs!$X753:$AY753)))^(DJ$1060/DJ$1061)-1</f>
        <v>-0.00938471566355059</v>
      </c>
      <c r="DK753" s="0" t="n">
        <f aca="false">(1+(SUMIF(Inputs!$X$1:$AY$1,DK$1059,Inputs!$X753:$AY753)))^(DK$1060/DK$1061)-1</f>
        <v>-0.00948849401399321</v>
      </c>
      <c r="DL753" s="0" t="n">
        <f aca="false">(1+(SUMIF(Inputs!$X$1:$AY$1,DL$1059,Inputs!$X753:$AY753)))^(DL$1060/DL$1061)-1</f>
        <v>-0.00959226149245929</v>
      </c>
      <c r="DM753" s="0" t="n">
        <f aca="false">(1+(SUMIF(Inputs!$X$1:$AY$1,DM$1059,Inputs!$X753:$AY753)))^(DM$1060/DM$1061)-1</f>
        <v>-0.00959226149245929</v>
      </c>
      <c r="DN753" s="0" t="n">
        <f aca="false">(1+(SUMIF(Inputs!$X$1:$AY$1,DN$1059,Inputs!$X753:$AY753)))^(DN$1060/DN$1061)-1</f>
        <v>0.0105494082300601</v>
      </c>
      <c r="DO753" s="0" t="n">
        <f aca="false">(1+(SUMIF(Inputs!$X$1:$AY$1,DO$1059,Inputs!$X753:$AY753)))^(DO$1060/DO$1061)-1</f>
        <v>0.010667246862115</v>
      </c>
      <c r="DP753" s="0" t="n">
        <f aca="false">(1+(SUMIF(Inputs!$X$1:$AY$1,DP$1059,Inputs!$X753:$AY753)))^(DP$1060/DP$1061)-1</f>
        <v>0.0107850992351539</v>
      </c>
      <c r="DQ753" s="0" t="n">
        <f aca="false">(1+(SUMIF(Inputs!$X$1:$AY$1,DQ$1059,Inputs!$X753:$AY753)))^(DQ$1060/DQ$1061)-1</f>
        <v>0.0107850992351539</v>
      </c>
      <c r="DR753" s="0" t="n">
        <f aca="false">(1+(SUMIF(Inputs!$X$1:$AY$1,DR$1059,Inputs!$X753:$AY753)))^(DR$1060/DR$1061)-1</f>
        <v>0.0167199751898794</v>
      </c>
      <c r="DS753" s="0" t="n">
        <f aca="false">(1+(SUMIF(Inputs!$X$1:$AY$1,DS$1059,Inputs!$X753:$AY753)))^(DS$1060/DS$1061)-1</f>
        <v>0.0167199751898794</v>
      </c>
      <c r="DT753" s="0" t="n">
        <f aca="false">(1+(SUMIF(Inputs!$X$1:$AY$1,DT$1059,Inputs!$X753:$AY753)))^(DT$1060/DT$1061)-1</f>
        <v>0.0169052556017393</v>
      </c>
      <c r="DU753" s="0" t="n">
        <f aca="false">(1+(SUMIF(Inputs!$X$1:$AY$1,DU$1059,Inputs!$X753:$AY753)))^(DU$1060/DU$1061)-1</f>
        <v>0.0169052556017393</v>
      </c>
      <c r="DV753" s="0" t="n">
        <f aca="false">(1+(SUMIF(Inputs!$X$1:$AY$1,DV$1059,Inputs!$X753:$AY753)))^(DV$1060/DV$1061)-1</f>
        <v>0.0078591685616265</v>
      </c>
      <c r="DW753" s="0" t="n">
        <f aca="false">(1+(SUMIF(Inputs!$X$1:$AY$1,DW$1059,Inputs!$X753:$AY753)))^(DW$1060/DW$1061)-1</f>
        <v>0.007946838721552</v>
      </c>
      <c r="DX753" s="0" t="n">
        <f aca="false">(1+(SUMIF(Inputs!$X$1:$AY$1,DX$1059,Inputs!$X753:$AY753)))^(DX$1060/DX$1061)-1</f>
        <v>0.00803451650759945</v>
      </c>
      <c r="DY753" s="0" t="n">
        <f aca="false">(1+(SUMIF(Inputs!$X$1:$AY$1,DY$1059,Inputs!$X753:$AY753)))^(DY$1060/DY$1061)-1</f>
        <v>0.00803451650759945</v>
      </c>
      <c r="DZ753" s="0" t="n">
        <f aca="false">(1+(SUMIF(Inputs!$X$1:$AY$1,DZ$1059,Inputs!$X753:$AY753)))^(DZ$1060/DZ$1061)-1</f>
        <v>0.00353158420313848</v>
      </c>
      <c r="EA753" s="276" t="n">
        <f aca="false">(1+(SUMIF(Inputs!$X$1:$AY$1,EA$1059,Inputs!$X753:$AY753)))^(EA$1060/EA$1061)-1</f>
        <v>0.00357089400545774</v>
      </c>
      <c r="EB753" s="0" t="n">
        <f aca="false">(1+(SUMIF(Inputs!$X$1:$AY$1,EB$1059,Inputs!$X753:$AY753)))^(EB$1060/EB$1061)-1</f>
        <v>0.00361020534759948</v>
      </c>
      <c r="EC753" s="0" t="n">
        <f aca="false">(1+(SUMIF(Inputs!$X$1:$AY$1,EC$1059,Inputs!$X753:$AY753)))^(EC$1060/EC$1061)-1</f>
        <v>0.00361020534759948</v>
      </c>
      <c r="ED753" s="0" t="n">
        <f aca="false">(1+(SUMIF(Inputs!$X$1:$AY$1,ED$1059,Inputs!$X753:$AY753)))^(ED$1060/ED$1061)-1</f>
        <v>0.00353158420313848</v>
      </c>
      <c r="EE753" s="0" t="n">
        <f aca="false">(1+(SUMIF(Inputs!$X$1:$AY$1,EE$1059,Inputs!$X753:$AY753)))^(EE$1060/EE$1061)-1</f>
        <v>0.00357089400545774</v>
      </c>
      <c r="EF753" s="0" t="n">
        <f aca="false">(1+(SUMIF(Inputs!$X$1:$AY$1,EF$1059,Inputs!$X753:$AY753)))^(EF$1060/EF$1061)-1</f>
        <v>0.00361020534759948</v>
      </c>
      <c r="EG753" s="0" t="n">
        <f aca="false">(1+(SUMIF(Inputs!$X$1:$AY$1,EG$1059,Inputs!$X753:$AY753)))^(EG$1060/EG$1061)-1</f>
        <v>0.00361020534759948</v>
      </c>
      <c r="EH753" s="0" t="n">
        <f aca="false">(1+(SUMIF(Inputs!$X$1:$AY$1,EH$1059,Inputs!$X753:$AY753)))^(EH$1060/EH$1061)-1</f>
        <v>0.00352191809417612</v>
      </c>
      <c r="EI753" s="0" t="n">
        <f aca="false">(1+(SUMIF(Inputs!$X$1:$AY$1,EI$1059,Inputs!$X753:$AY753)))^(EI$1060/EI$1061)-1</f>
        <v>0.00356112011296506</v>
      </c>
      <c r="EJ753" s="0" t="n">
        <f aca="false">(1+(SUMIF(Inputs!$X$1:$AY$1,EJ$1059,Inputs!$X753:$AY753)))^(EJ$1060/EJ$1061)-1</f>
        <v>0.00360032366315877</v>
      </c>
      <c r="EK753" s="0" t="n">
        <f aca="false">(1+(SUMIF(Inputs!$X$1:$AY$1,EK$1059,Inputs!$X753:$AY753)))^(EK$1060/EK$1061)-1</f>
        <v>0.00360032366315877</v>
      </c>
      <c r="EL753" s="0" t="n">
        <f aca="false">(1+(SUMIF(Inputs!$X$1:$AY$1,EL$1059,Inputs!$X753:$AY753)))^(EL$1060/EL$1061)-1</f>
        <v>0.00357089400545774</v>
      </c>
      <c r="EM753" s="0" t="n">
        <f aca="false">(1+(SUMIF(Inputs!$X$1:$AY$1,EM$1059,Inputs!$X753:$AY753)))^(EM$1060/EM$1061)-1</f>
        <v>0.00357089400545774</v>
      </c>
      <c r="EN753" s="0" t="n">
        <f aca="false">(1+(SUMIF(Inputs!$X$1:$AY$1,EN$1059,Inputs!$X753:$AY753)))^(EN$1060/EN$1061)-1</f>
        <v>0.00361020534759948</v>
      </c>
      <c r="EO753" s="0" t="n">
        <f aca="false">(1+(SUMIF(Inputs!$X$1:$AY$1,EO$1059,Inputs!$X753:$AY753)))^(EO$1060/EO$1061)-1</f>
        <v>0.00361020534759948</v>
      </c>
      <c r="EP753" s="0" t="n">
        <f aca="false">(1+(SUMIF(Inputs!$X$1:$AY$1,EP$1059,Inputs!$X753:$AY753)))^(EP$1060/EP$1061)-1</f>
        <v>0.00353158420313848</v>
      </c>
      <c r="EQ753" s="0" t="n">
        <f aca="false">(1+(SUMIF(Inputs!$X$1:$AY$1,EQ$1059,Inputs!$X753:$AY753)))^(EQ$1060/EQ$1061)-1</f>
        <v>0.00357089400545774</v>
      </c>
      <c r="ER753" s="0" t="n">
        <f aca="false">(1+(SUMIF(Inputs!$X$1:$AY$1,ER$1059,Inputs!$X753:$AY753)))^(ER$1060/ER$1061)-1</f>
        <v>0.00361020534759948</v>
      </c>
      <c r="ES753" s="0" t="n">
        <f aca="false">(1+(SUMIF(Inputs!$X$1:$AY$1,ES$1059,Inputs!$X753:$AY753)))^(ES$1060/ES$1061)-1</f>
        <v>0.00361020534759948</v>
      </c>
      <c r="ET753" s="0" t="n">
        <f aca="false">(1+(SUMIF(Inputs!$X$1:$AY$1,ET$1059,Inputs!$X753:$AY753)))^(ET$1060/ET$1061)-1</f>
        <v>0.00353158420313848</v>
      </c>
      <c r="EU753" s="0" t="n">
        <f aca="false">(1+(SUMIF(Inputs!$X$1:$AY$1,EU$1059,Inputs!$X753:$AY753)))^(EU$1060/EU$1061)-1</f>
        <v>0.00357089400545774</v>
      </c>
      <c r="EV753" s="0" t="n">
        <f aca="false">(1+(SUMIF(Inputs!$X$1:$AY$1,EV$1059,Inputs!$X753:$AY753)))^(EV$1060/EV$1061)-1</f>
        <v>0.00361020534759948</v>
      </c>
      <c r="EW753" s="0" t="n">
        <f aca="false">(1+(SUMIF(Inputs!$X$1:$AY$1,EW$1059,Inputs!$X753:$AY753)))^(EW$1060/EW$1061)-1</f>
        <v>0.00361020534759948</v>
      </c>
      <c r="EX753" s="0" t="n">
        <f aca="false">(1+(SUMIF(Inputs!$X$1:$AY$1,EX$1059,Inputs!$X753:$AY753)))^(EX$1060/EX$1061)-1</f>
        <v>0.00352191809417612</v>
      </c>
      <c r="EY753" s="0" t="n">
        <f aca="false">(1+(SUMIF(Inputs!$X$1:$AY$1,EY$1059,Inputs!$X753:$AY753)))^(EY$1060/EY$1061)-1</f>
        <v>0.00356112011296506</v>
      </c>
      <c r="EZ753" s="0" t="n">
        <f aca="false">(1+(SUMIF(Inputs!$X$1:$AY$1,EZ$1059,Inputs!$X753:$AY753)))^(EZ$1060/EZ$1061)-1</f>
        <v>0.00360032366315877</v>
      </c>
      <c r="FA753" s="0" t="n">
        <f aca="false">(1+(SUMIF(Inputs!$X$1:$AY$1,FA$1059,Inputs!$X753:$AY753)))^(FA$1060/FA$1061)-1</f>
        <v>0.00360032366315877</v>
      </c>
      <c r="FB753" s="0" t="n">
        <f aca="false">(1+(SUMIF(Inputs!$X$1:$AY$1,FB$1059,Inputs!$X753:$AY753)))^(FB$1060/FB$1061)-1</f>
        <v>0.00353158420313848</v>
      </c>
      <c r="FC753" s="0" t="n">
        <f aca="false">(1+(SUMIF(Inputs!$X$1:$AY$1,FC$1059,Inputs!$X753:$AY753)))^(FC$1060/FC$1061)-1</f>
        <v>0.00357089400545774</v>
      </c>
      <c r="FD753" s="0" t="n">
        <f aca="false">(1+(SUMIF(Inputs!$X$1:$AY$1,FD$1059,Inputs!$X753:$AY753)))^(FD$1060/FD$1061)-1</f>
        <v>0.00361020534759948</v>
      </c>
      <c r="FE753" s="0" t="n">
        <f aca="false">(1+(SUMIF(Inputs!$X$1:$AY$1,FE$1059,Inputs!$X753:$AY753)))^(FE$1060/FE$1061)-1</f>
        <v>0.00361020534759948</v>
      </c>
      <c r="FF753" s="0" t="n">
        <f aca="false">(1+(SUMIF(Inputs!$X$1:$AY$1,FF$1059,Inputs!$X753:$AY753)))^(FF$1060/FF$1061)-1</f>
        <v>0.00357089400545774</v>
      </c>
      <c r="FG753" s="0" t="n">
        <f aca="false">(1+(SUMIF(Inputs!$X$1:$AY$1,FG$1059,Inputs!$X753:$AY753)))^(FG$1060/FG$1061)-1</f>
        <v>0.00357089400545774</v>
      </c>
      <c r="FH753" s="0" t="n">
        <f aca="false">(1+(SUMIF(Inputs!$X$1:$AY$1,FH$1059,Inputs!$X753:$AY753)))^(FH$1060/FH$1061)-1</f>
        <v>0.00361020534759948</v>
      </c>
      <c r="FI753" s="0" t="n">
        <f aca="false">(1+(SUMIF(Inputs!$X$1:$AY$1,FI$1059,Inputs!$X753:$AY753)))^(FI$1060/FI$1061)-1</f>
        <v>0.00361020534759948</v>
      </c>
      <c r="FJ753" s="0" t="n">
        <f aca="false">(1+(SUMIF(Inputs!$X$1:$AY$1,FJ$1059,Inputs!$X753:$AY753)))^(FJ$1060/FJ$1061)-1</f>
        <v>0.00353158420313848</v>
      </c>
      <c r="FK753" s="0" t="n">
        <f aca="false">(1+(SUMIF(Inputs!$X$1:$AY$1,FK$1059,Inputs!$X753:$AY753)))^(FK$1060/FK$1061)-1</f>
        <v>0.00357089400545774</v>
      </c>
      <c r="FL753" s="0" t="n">
        <f aca="false">(1+(SUMIF(Inputs!$X$1:$AY$1,FL$1059,Inputs!$X753:$AY753)))^(FL$1060/FL$1061)-1</f>
        <v>0.00361020534759948</v>
      </c>
      <c r="FM753" s="0" t="n">
        <f aca="false">(1+(SUMIF(Inputs!$X$1:$AY$1,FM$1059,Inputs!$X753:$AY753)))^(FM$1060/FM$1061)-1</f>
        <v>0.00361020534759948</v>
      </c>
      <c r="FN753" s="0" t="n">
        <f aca="false">(1+(SUMIF(Inputs!$X$1:$AY$1,FN$1059,Inputs!$X753:$AY753)))^(FN$1060/FN$1061)-1</f>
        <v>0.00352191809417612</v>
      </c>
      <c r="FO753" s="0" t="n">
        <f aca="false">(1+(SUMIF(Inputs!$X$1:$AY$1,FO$1059,Inputs!$X753:$AY753)))^(FO$1060/FO$1061)-1</f>
        <v>0.00356112011296506</v>
      </c>
      <c r="FP753" s="0" t="n">
        <f aca="false">(1+(SUMIF(Inputs!$X$1:$AY$1,FP$1059,Inputs!$X753:$AY753)))^(FP$1060/FP$1061)-1</f>
        <v>0.00360032366315877</v>
      </c>
      <c r="FQ753" s="0" t="n">
        <f aca="false">(1+(SUMIF(Inputs!$X$1:$AY$1,FQ$1059,Inputs!$X753:$AY753)))^(FQ$1060/FQ$1061)-1</f>
        <v>0.00360032366315877</v>
      </c>
      <c r="FR753" s="0" t="n">
        <f aca="false">(1+(SUMIF(Inputs!$X$1:$AY$1,FR$1059,Inputs!$X753:$AY753)))^(FR$1060/FR$1061)-1</f>
        <v>0.00353158420313848</v>
      </c>
      <c r="FS753" s="0" t="n">
        <f aca="false">(1+(SUMIF(Inputs!$X$1:$AY$1,FS$1059,Inputs!$X753:$AY753)))^(FS$1060/FS$1061)-1</f>
        <v>0.00357089400545774</v>
      </c>
      <c r="FT753" s="0" t="n">
        <f aca="false">(1+(SUMIF(Inputs!$X$1:$AY$1,FT$1059,Inputs!$X753:$AY753)))^(FT$1060/FT$1061)-1</f>
        <v>0.00361020534759948</v>
      </c>
      <c r="FU753" s="0" t="n">
        <f aca="false">(1+(SUMIF(Inputs!$X$1:$AY$1,FU$1059,Inputs!$X753:$AY753)))^(FU$1060/FU$1061)-1</f>
        <v>0.00361020534759948</v>
      </c>
      <c r="FV753" s="0" t="n">
        <f aca="false">(1+(SUMIF(Inputs!$X$1:$BB$1,FV$1059,Inputs!$X753:$BB753)))^(FV$1060/FV$1061)-1</f>
        <v>0.00353158420313848</v>
      </c>
      <c r="FW753" s="0" t="n">
        <f aca="false">(1+(SUMIF(Inputs!$X$1:$BB$1,FW$1059,Inputs!$X753:$BB753)))^(FW$1060/FW$1061)-1</f>
        <v>0.00357089400545774</v>
      </c>
      <c r="FX753" s="0" t="n">
        <f aca="false">(1+(SUMIF(Inputs!$X$1:$BB$1,FX$1059,Inputs!$X753:$BB753)))^(FX$1060/FX$1061)-1</f>
        <v>0.00361020534759948</v>
      </c>
      <c r="FY753" s="0" t="n">
        <f aca="false">(1+(SUMIF(Inputs!$X$1:$BB$1,FY$1059,Inputs!$X753:$BB753)))^(FY$1060/FY$1061)-1</f>
        <v>0.00361020534759948</v>
      </c>
      <c r="FZ753" s="0" t="n">
        <f aca="false">(1+(SUMIF(Inputs!$X$1:$BB$1,FZ$1059,Inputs!$X753:$BB753)))^(FZ$1060/FZ$1061)-1</f>
        <v>0.00353158420313848</v>
      </c>
      <c r="GA753" s="0" t="n">
        <f aca="false">(1+(SUMIF(Inputs!$X$1:$BB$1,GA$1059,Inputs!$X753:$BB753)))^(GA$1060/GA$1061)-1</f>
        <v>0.00357089400545774</v>
      </c>
      <c r="GB753" s="0" t="n">
        <f aca="false">(1+(SUMIF(Inputs!$X$1:$BB$1,GB$1059,Inputs!$X753:$BB753)))^(GB$1060/GB$1061)-1</f>
        <v>0.00361020534759948</v>
      </c>
      <c r="GC753" s="0" t="n">
        <f aca="false">(1+(SUMIF(Inputs!$X$1:$BB$1,GC$1059,Inputs!$X753:$BB753)))^(GC$1060/GC$1061)-1</f>
        <v>0.00361020534759948</v>
      </c>
      <c r="GD753" s="0" t="n">
        <f aca="false">(1+(SUMIF(Inputs!$X$1:$BB$1,GD$1059,Inputs!$X753:$BB753)))^(GD$1060/GD$1061)-1</f>
        <v>0.00353158420313848</v>
      </c>
      <c r="GE753" s="0" t="n">
        <f aca="false">(1+(SUMIF(Inputs!$X$1:$BB$1,GE$1059,Inputs!$X753:$BB753)))^(GE$1060/GE$1061)-1</f>
        <v>0.00357089400545774</v>
      </c>
      <c r="GF753" s="0" t="n">
        <f aca="false">(1+(SUMIF(Inputs!$X$1:$BB$1,GF$1059,Inputs!$X753:$BB753)))^(GF$1060/GF$1061)-1</f>
        <v>0.00361020534759948</v>
      </c>
      <c r="GG753" s="0" t="n">
        <f aca="false">(1+(SUMIF(Inputs!$X$1:$BB$1,GG$1059,Inputs!$X753:$BB753)))^(GG$1060/GG$1061)-1</f>
        <v>0.00361020534759948</v>
      </c>
      <c r="GH753" s="284" t="n">
        <f aca="false">(1+(SUMIF(Inputs!$X$1:$BG$1,GH$1059,Inputs!$X753:$BG753)))^(GH$1060/GH$1061)-1</f>
        <v>0.00353158420313848</v>
      </c>
      <c r="GI753" s="284" t="n">
        <f aca="false">(1+(SUMIF(Inputs!$X$1:$BG$1,GI$1059,Inputs!$X753:$BG753)))^(GI$1060/GI$1061)-1</f>
        <v>0.00357089400545774</v>
      </c>
      <c r="GJ753" s="284" t="n">
        <f aca="false">(1+(SUMIF(Inputs!$X$1:$BG$1,GJ$1059,Inputs!$X753:$BG753)))^(GJ$1060/GJ$1061)-1</f>
        <v>0.00361020534759948</v>
      </c>
      <c r="GK753" s="284" t="n">
        <f aca="false">(1+(SUMIF(Inputs!$X$1:$BG$1,GK$1059,Inputs!$X753:$BG753)))^(GK$1060/GK$1061)-1</f>
        <v>0.00361020534759948</v>
      </c>
      <c r="GL753" s="284" t="n">
        <f aca="false">(1+(SUMIF(Inputs!$X$1:$BG$1,GL$1059,Inputs!$X753:$BG753)))^(GL$1060/GL$1061)-1</f>
        <v>0.00353158420313848</v>
      </c>
      <c r="GM753" s="284" t="n">
        <f aca="false">(1+(SUMIF(Inputs!$X$1:$BG$1,GM$1059,Inputs!$X753:$BG753)))^(GM$1060/GM$1061)-1</f>
        <v>0.00357089400545774</v>
      </c>
      <c r="GN753" s="284" t="n">
        <f aca="false">(1+(SUMIF(Inputs!$X$1:$BG$1,GN$1059,Inputs!$X753:$BG753)))^(GN$1060/GN$1061)-1</f>
        <v>0.00361020534759948</v>
      </c>
      <c r="GO753" s="284" t="n">
        <f aca="false">(1+(SUMIF(Inputs!$X$1:$BG$1,GO$1059,Inputs!$X753:$BG753)))^(GO$1060/GO$1061)-1</f>
        <v>0.00361020534759948</v>
      </c>
      <c r="GP753" s="284" t="n">
        <f aca="false">(1+(SUMIF(Inputs!$X$1:$BG$1,GP$1059,Inputs!$X753:$BG753)))^(GP$1060/GP$1061)-1</f>
        <v>0.00353158420313848</v>
      </c>
      <c r="GQ753" s="284" t="n">
        <f aca="false">(1+(SUMIF(Inputs!$X$1:$BG$1,GQ$1059,Inputs!$X753:$BG753)))^(GQ$1060/GQ$1061)-1</f>
        <v>0.00357089400545774</v>
      </c>
      <c r="GR753" s="284" t="n">
        <f aca="false">(1+(SUMIF(Inputs!$X$1:$BG$1,GR$1059,Inputs!$X753:$BG753)))^(GR$1060/GR$1061)-1</f>
        <v>0.00361020534759948</v>
      </c>
      <c r="GS753" s="284" t="n">
        <f aca="false">(1+(SUMIF(Inputs!$X$1:$BG$1,GS$1059,Inputs!$X753:$BG753)))^(GS$1060/GS$1061)-1</f>
        <v>0.00361020534759948</v>
      </c>
      <c r="GT753" s="284" t="n">
        <f aca="false">(1+(SUMIF(Inputs!$X$1:$BG$1,GT$1059,Inputs!$X753:$BG753)))^(GT$1060/GT$1061)-1</f>
        <v>0.00353158420313848</v>
      </c>
      <c r="GU753" s="284" t="n">
        <f aca="false">(1+(SUMIF(Inputs!$X$1:$BG$1,GU$1059,Inputs!$X753:$BG753)))^(GU$1060/GU$1061)-1</f>
        <v>0.00357089400545774</v>
      </c>
      <c r="GV753" s="284" t="n">
        <f aca="false">(1+(SUMIF(Inputs!$X$1:$BG$1,GV$1059,Inputs!$X753:$BG753)))^(GV$1060/GV$1061)-1</f>
        <v>0.00361020534759948</v>
      </c>
      <c r="GW753" s="284" t="n">
        <f aca="false">(1+(SUMIF(Inputs!$X$1:$BG$1,GW$1059,Inputs!$X753:$BG753)))^(GW$1060/GW$1061)-1</f>
        <v>0.00361020534759948</v>
      </c>
      <c r="GX753" s="284" t="n">
        <f aca="false">(1+(SUMIF(Inputs!$X$1:$BG$1,GX$1059,Inputs!$X753:$BG753)))^(GX$1060/GX$1061)-1</f>
        <v>0.00353158420313848</v>
      </c>
      <c r="GY753" s="284" t="n">
        <f aca="false">(1+(SUMIF(Inputs!$X$1:$BG$1,GY$1059,Inputs!$X753:$BG753)))^(GY$1060/GY$1061)-1</f>
        <v>0.00357089400545774</v>
      </c>
      <c r="GZ753" s="284" t="n">
        <f aca="false">(1+(SUMIF(Inputs!$X$1:$BG$1,GZ$1059,Inputs!$X753:$BG753)))^(GZ$1060/GZ$1061)-1</f>
        <v>0.00361020534759948</v>
      </c>
      <c r="HA753" s="284" t="n">
        <f aca="false">(1+(SUMIF(Inputs!$X$1:$BG$1,HA$1059,Inputs!$X753:$BG753)))^(HA$1060/HA$1061)-1</f>
        <v>0.00361020534759948</v>
      </c>
    </row>
    <row r="754" customFormat="false" ht="15" hidden="false" customHeight="false" outlineLevel="0" collapsed="false">
      <c r="A754" s="247" t="s">
        <v>99</v>
      </c>
      <c r="B754" s="265" t="s">
        <v>613</v>
      </c>
      <c r="C754" s="265"/>
      <c r="D754" s="249" t="s">
        <v>101</v>
      </c>
      <c r="E754" s="246" t="s">
        <v>620</v>
      </c>
      <c r="F754" s="264" t="s">
        <v>620</v>
      </c>
      <c r="G754" s="246" t="s">
        <v>12</v>
      </c>
      <c r="H754" s="246" t="s">
        <v>617</v>
      </c>
      <c r="I754" s="246"/>
      <c r="CL754" s="0" t="n">
        <f aca="false">(1+(SUMIF(Inputs!$X$1:$AY$1,CL$1059,Inputs!$X754:$AY754)))^(CL$1060/CL$1061)-1</f>
        <v>0.10801244499821</v>
      </c>
      <c r="CM754" s="0" t="n">
        <f aca="false">(1+(SUMIF(Inputs!$X$1:$AY$1,CM$1059,Inputs!$X754:$AY754)))^(CM$1060/CM$1061)-1</f>
        <v>0.109275902820422</v>
      </c>
      <c r="CN754" s="0" t="n">
        <f aca="false">(1+(SUMIF(Inputs!$X$1:$AY$1,CN$1059,Inputs!$X754:$AY754)))^(CN$1060/CN$1061)-1</f>
        <v>0.110540801353589</v>
      </c>
      <c r="CO754" s="0" t="n">
        <f aca="false">(1+(SUMIF(Inputs!$X$1:$AY$1,CO$1059,Inputs!$X754:$AY754)))^(CO$1060/CO$1061)-1</f>
        <v>0.110540801353589</v>
      </c>
      <c r="CP754" s="0" t="n">
        <f aca="false">(1+(SUMIF(Inputs!$X$1:$AY$1,CP$1059,Inputs!$X754:$AY754)))^(CP$1060/CP$1061)-1</f>
        <v>-0.00690756349636146</v>
      </c>
      <c r="CQ754" s="0" t="n">
        <f aca="false">(1+(SUMIF(Inputs!$X$1:$AY$1,CQ$1059,Inputs!$X754:$AY754)))^(CQ$1060/CQ$1061)-1</f>
        <v>-0.00698404556397325</v>
      </c>
      <c r="CR754" s="0" t="n">
        <f aca="false">(1+(SUMIF(Inputs!$X$1:$AY$1,CR$1059,Inputs!$X754:$AY754)))^(CR$1060/CR$1061)-1</f>
        <v>-0.00706052174139138</v>
      </c>
      <c r="CS754" s="0" t="n">
        <f aca="false">(1+(SUMIF(Inputs!$X$1:$AY$1,CS$1059,Inputs!$X754:$AY754)))^(CS$1060/CS$1061)-1</f>
        <v>-0.00706052174139138</v>
      </c>
      <c r="CT754" s="0" t="n">
        <f aca="false">(1+(SUMIF(Inputs!$X$1:$AY$1,CT$1059,Inputs!$X754:$AY754)))^(CT$1060/CT$1061)-1</f>
        <v>-0.0713722897315638</v>
      </c>
      <c r="CU754" s="0" t="n">
        <f aca="false">(1+(SUMIF(Inputs!$X$1:$AY$1,CU$1059,Inputs!$X754:$AY754)))^(CU$1060/CU$1061)-1</f>
        <v>-0.0721360025510495</v>
      </c>
      <c r="CV754" s="0" t="n">
        <f aca="false">(1+(SUMIF(Inputs!$X$1:$AY$1,CV$1059,Inputs!$X754:$AY754)))^(CV$1060/CV$1061)-1</f>
        <v>-0.0728990872853894</v>
      </c>
      <c r="CW754" s="0" t="n">
        <f aca="false">(1+(SUMIF(Inputs!$X$1:$AY$1,CW$1059,Inputs!$X754:$AY754)))^(CW$1060/CW$1061)-1</f>
        <v>-0.0728990872853894</v>
      </c>
      <c r="CX754" s="0" t="n">
        <f aca="false">(1+(SUMIF(Inputs!$X$1:$AY$1,CX$1059,Inputs!$X754:$AY754)))^(CX$1060/CX$1061)-1</f>
        <v>-0.0208177363593862</v>
      </c>
      <c r="CY754" s="0" t="n">
        <f aca="false">(1+(SUMIF(Inputs!$X$1:$AY$1,CY$1059,Inputs!$X754:$AY754)))^(CY$1060/CY$1061)-1</f>
        <v>-0.0208177363593862</v>
      </c>
      <c r="CZ754" s="0" t="n">
        <f aca="false">(1+(SUMIF(Inputs!$X$1:$AY$1,CZ$1059,Inputs!$X754:$AY754)))^(CZ$1060/CZ$1061)-1</f>
        <v>-0.0210440786324654</v>
      </c>
      <c r="DA754" s="0" t="n">
        <f aca="false">(1+(SUMIF(Inputs!$X$1:$AY$1,DA$1059,Inputs!$X754:$AY754)))^(DA$1060/DA$1061)-1</f>
        <v>-0.0210440786324654</v>
      </c>
      <c r="DB754" s="357" t="n">
        <f aca="false">(1+(SUMIF(Inputs!$X$1:$AY$1,DB$1059,Inputs!$X754:$AY754)))^(DB$1060/DB$1061)-1</f>
        <v>0.0235280882133253</v>
      </c>
      <c r="DC754" s="0" t="n">
        <f aca="false">(1+(SUMIF(Inputs!$X$1:$AY$1,DC$1059,Inputs!$X754:$AY754)))^(DC$1060/DC$1061)-1</f>
        <v>0.023792597142644</v>
      </c>
      <c r="DD754" s="0" t="n">
        <f aca="false">(1+(SUMIF(Inputs!$X$1:$AY$1,DD$1059,Inputs!$X754:$AY754)))^(DD$1060/DD$1061)-1</f>
        <v>0.0240571744286346</v>
      </c>
      <c r="DE754" s="0" t="n">
        <f aca="false">(1+(SUMIF(Inputs!$X$1:$AY$1,DE$1059,Inputs!$X754:$AY754)))^(DE$1060/DE$1061)-1</f>
        <v>0.0240571744286346</v>
      </c>
      <c r="DF754" s="0" t="n">
        <f aca="false">(1+(SUMIF(Inputs!$X$1:$AY$1,DF$1059,Inputs!$X754:$AY754)))^(DF$1060/DF$1061)-1</f>
        <v>-0.0219273597195918</v>
      </c>
      <c r="DG754" s="0" t="n">
        <f aca="false">(1+(SUMIF(Inputs!$X$1:$AY$1,DG$1059,Inputs!$X754:$AY754)))^(DG$1060/DG$1061)-1</f>
        <v>-0.0221682764714453</v>
      </c>
      <c r="DH754" s="0" t="n">
        <f aca="false">(1+(SUMIF(Inputs!$X$1:$AY$1,DH$1059,Inputs!$X754:$AY754)))^(DH$1060/DH$1061)-1</f>
        <v>-0.0224091338812018</v>
      </c>
      <c r="DI754" s="0" t="n">
        <f aca="false">(1+(SUMIF(Inputs!$X$1:$AY$1,DI$1059,Inputs!$X754:$AY754)))^(DI$1060/DI$1061)-1</f>
        <v>-0.0224091338812018</v>
      </c>
      <c r="DJ754" s="0" t="n">
        <f aca="false">(1+(SUMIF(Inputs!$X$1:$AY$1,DJ$1059,Inputs!$X754:$AY754)))^(DJ$1060/DJ$1061)-1</f>
        <v>0.00558550092134347</v>
      </c>
      <c r="DK754" s="0" t="n">
        <f aca="false">(1+(SUMIF(Inputs!$X$1:$AY$1,DK$1059,Inputs!$X754:$AY754)))^(DK$1060/DK$1061)-1</f>
        <v>0.00564773696794596</v>
      </c>
      <c r="DL754" s="0" t="n">
        <f aca="false">(1+(SUMIF(Inputs!$X$1:$AY$1,DL$1059,Inputs!$X754:$AY754)))^(DL$1060/DL$1061)-1</f>
        <v>0.00570997686635977</v>
      </c>
      <c r="DM754" s="0" t="n">
        <f aca="false">(1+(SUMIF(Inputs!$X$1:$AY$1,DM$1059,Inputs!$X754:$AY754)))^(DM$1060/DM$1061)-1</f>
        <v>0.00570997686635977</v>
      </c>
      <c r="DN754" s="0" t="n">
        <f aca="false">(1+(SUMIF(Inputs!$X$1:$AY$1,DN$1059,Inputs!$X754:$AY754)))^(DN$1060/DN$1061)-1</f>
        <v>0.00770742960924431</v>
      </c>
      <c r="DO754" s="0" t="n">
        <f aca="false">(1+(SUMIF(Inputs!$X$1:$AY$1,DO$1059,Inputs!$X754:$AY754)))^(DO$1060/DO$1061)-1</f>
        <v>0.00779340056325384</v>
      </c>
      <c r="DP754" s="0" t="n">
        <f aca="false">(1+(SUMIF(Inputs!$X$1:$AY$1,DP$1059,Inputs!$X754:$AY754)))^(DP$1060/DP$1061)-1</f>
        <v>0.00787937885173839</v>
      </c>
      <c r="DQ754" s="0" t="n">
        <f aca="false">(1+(SUMIF(Inputs!$X$1:$AY$1,DQ$1059,Inputs!$X754:$AY754)))^(DQ$1060/DQ$1061)-1</f>
        <v>0.00787937885173839</v>
      </c>
      <c r="DR754" s="0" t="n">
        <f aca="false">(1+(SUMIF(Inputs!$X$1:$AY$1,DR$1059,Inputs!$X754:$AY754)))^(DR$1060/DR$1061)-1</f>
        <v>0.0100358747278773</v>
      </c>
      <c r="DS754" s="0" t="n">
        <f aca="false">(1+(SUMIF(Inputs!$X$1:$AY$1,DS$1059,Inputs!$X754:$AY754)))^(DS$1060/DS$1061)-1</f>
        <v>0.0100358747278773</v>
      </c>
      <c r="DT754" s="0" t="n">
        <f aca="false">(1+(SUMIF(Inputs!$X$1:$AY$1,DT$1059,Inputs!$X754:$AY754)))^(DT$1060/DT$1061)-1</f>
        <v>0.0101467167048843</v>
      </c>
      <c r="DU754" s="0" t="n">
        <f aca="false">(1+(SUMIF(Inputs!$X$1:$AY$1,DU$1059,Inputs!$X754:$AY754)))^(DU$1060/DU$1061)-1</f>
        <v>0.0101467167048843</v>
      </c>
      <c r="DV754" s="0" t="n">
        <f aca="false">(1+(SUMIF(Inputs!$X$1:$AY$1,DV$1059,Inputs!$X754:$AY754)))^(DV$1060/DV$1061)-1</f>
        <v>0.00145290347227522</v>
      </c>
      <c r="DW754" s="0" t="n">
        <f aca="false">(1+(SUMIF(Inputs!$X$1:$AY$1,DW$1059,Inputs!$X754:$AY754)))^(DW$1060/DW$1061)-1</f>
        <v>0.0014690586961994</v>
      </c>
      <c r="DX754" s="0" t="n">
        <f aca="false">(1+(SUMIF(Inputs!$X$1:$AY$1,DX$1059,Inputs!$X754:$AY754)))^(DX$1060/DX$1061)-1</f>
        <v>0.00148521418073622</v>
      </c>
      <c r="DY754" s="0" t="n">
        <f aca="false">(1+(SUMIF(Inputs!$X$1:$AY$1,DY$1059,Inputs!$X754:$AY754)))^(DY$1060/DY$1061)-1</f>
        <v>0.00148521418073622</v>
      </c>
      <c r="DZ754" s="0" t="n">
        <f aca="false">(1+(SUMIF(Inputs!$X$1:$AY$1,DZ$1059,Inputs!$X754:$AY754)))^(DZ$1060/DZ$1061)-1</f>
        <v>0.00304335442861325</v>
      </c>
      <c r="EA754" s="276" t="n">
        <f aca="false">(1+(SUMIF(Inputs!$X$1:$AY$1,EA$1059,Inputs!$X754:$AY754)))^(EA$1060/EA$1061)-1</f>
        <v>0.0030772214530248</v>
      </c>
      <c r="EB754" s="0" t="n">
        <f aca="false">(1+(SUMIF(Inputs!$X$1:$AY$1,EB$1059,Inputs!$X754:$AY754)))^(EB$1060/EB$1061)-1</f>
        <v>0.00311108962093165</v>
      </c>
      <c r="EC754" s="0" t="n">
        <f aca="false">(1+(SUMIF(Inputs!$X$1:$AY$1,EC$1059,Inputs!$X754:$AY754)))^(EC$1060/EC$1061)-1</f>
        <v>0.00311108962093165</v>
      </c>
      <c r="ED754" s="0" t="n">
        <f aca="false">(1+(SUMIF(Inputs!$X$1:$AY$1,ED$1059,Inputs!$X754:$AY754)))^(ED$1060/ED$1061)-1</f>
        <v>0.00304335442861325</v>
      </c>
      <c r="EE754" s="0" t="n">
        <f aca="false">(1+(SUMIF(Inputs!$X$1:$AY$1,EE$1059,Inputs!$X754:$AY754)))^(EE$1060/EE$1061)-1</f>
        <v>0.0030772214530248</v>
      </c>
      <c r="EF754" s="0" t="n">
        <f aca="false">(1+(SUMIF(Inputs!$X$1:$AY$1,EF$1059,Inputs!$X754:$AY754)))^(EF$1060/EF$1061)-1</f>
        <v>0.00311108962093165</v>
      </c>
      <c r="EG754" s="0" t="n">
        <f aca="false">(1+(SUMIF(Inputs!$X$1:$AY$1,EG$1059,Inputs!$X754:$AY754)))^(EG$1060/EG$1061)-1</f>
        <v>0.00311108962093165</v>
      </c>
      <c r="EH754" s="0" t="n">
        <f aca="false">(1+(SUMIF(Inputs!$X$1:$AY$1,EH$1059,Inputs!$X754:$AY754)))^(EH$1060/EH$1061)-1</f>
        <v>0.00303502664695232</v>
      </c>
      <c r="EI754" s="0" t="n">
        <f aca="false">(1+(SUMIF(Inputs!$X$1:$AY$1,EI$1059,Inputs!$X754:$AY754)))^(EI$1060/EI$1061)-1</f>
        <v>0.00306880085653916</v>
      </c>
      <c r="EJ754" s="0" t="n">
        <f aca="false">(1+(SUMIF(Inputs!$X$1:$AY$1,EJ$1059,Inputs!$X754:$AY754)))^(EJ$1060/EJ$1061)-1</f>
        <v>0.00310257620337184</v>
      </c>
      <c r="EK754" s="0" t="n">
        <f aca="false">(1+(SUMIF(Inputs!$X$1:$AY$1,EK$1059,Inputs!$X754:$AY754)))^(EK$1060/EK$1061)-1</f>
        <v>0.00310257620337184</v>
      </c>
      <c r="EL754" s="0" t="n">
        <f aca="false">(1+(SUMIF(Inputs!$X$1:$AY$1,EL$1059,Inputs!$X754:$AY754)))^(EL$1060/EL$1061)-1</f>
        <v>0.0030772214530248</v>
      </c>
      <c r="EM754" s="0" t="n">
        <f aca="false">(1+(SUMIF(Inputs!$X$1:$AY$1,EM$1059,Inputs!$X754:$AY754)))^(EM$1060/EM$1061)-1</f>
        <v>0.0030772214530248</v>
      </c>
      <c r="EN754" s="0" t="n">
        <f aca="false">(1+(SUMIF(Inputs!$X$1:$AY$1,EN$1059,Inputs!$X754:$AY754)))^(EN$1060/EN$1061)-1</f>
        <v>0.00311108962093165</v>
      </c>
      <c r="EO754" s="0" t="n">
        <f aca="false">(1+(SUMIF(Inputs!$X$1:$AY$1,EO$1059,Inputs!$X754:$AY754)))^(EO$1060/EO$1061)-1</f>
        <v>0.00311108962093165</v>
      </c>
      <c r="EP754" s="0" t="n">
        <f aca="false">(1+(SUMIF(Inputs!$X$1:$AY$1,EP$1059,Inputs!$X754:$AY754)))^(EP$1060/EP$1061)-1</f>
        <v>0.00304335442861325</v>
      </c>
      <c r="EQ754" s="0" t="n">
        <f aca="false">(1+(SUMIF(Inputs!$X$1:$AY$1,EQ$1059,Inputs!$X754:$AY754)))^(EQ$1060/EQ$1061)-1</f>
        <v>0.0030772214530248</v>
      </c>
      <c r="ER754" s="0" t="n">
        <f aca="false">(1+(SUMIF(Inputs!$X$1:$AY$1,ER$1059,Inputs!$X754:$AY754)))^(ER$1060/ER$1061)-1</f>
        <v>0.00311108962093165</v>
      </c>
      <c r="ES754" s="0" t="n">
        <f aca="false">(1+(SUMIF(Inputs!$X$1:$AY$1,ES$1059,Inputs!$X754:$AY754)))^(ES$1060/ES$1061)-1</f>
        <v>0.00311108962093165</v>
      </c>
      <c r="ET754" s="0" t="n">
        <f aca="false">(1+(SUMIF(Inputs!$X$1:$AY$1,ET$1059,Inputs!$X754:$AY754)))^(ET$1060/ET$1061)-1</f>
        <v>0.00304335442861325</v>
      </c>
      <c r="EU754" s="0" t="n">
        <f aca="false">(1+(SUMIF(Inputs!$X$1:$AY$1,EU$1059,Inputs!$X754:$AY754)))^(EU$1060/EU$1061)-1</f>
        <v>0.0030772214530248</v>
      </c>
      <c r="EV754" s="0" t="n">
        <f aca="false">(1+(SUMIF(Inputs!$X$1:$AY$1,EV$1059,Inputs!$X754:$AY754)))^(EV$1060/EV$1061)-1</f>
        <v>0.00311108962093165</v>
      </c>
      <c r="EW754" s="0" t="n">
        <f aca="false">(1+(SUMIF(Inputs!$X$1:$AY$1,EW$1059,Inputs!$X754:$AY754)))^(EW$1060/EW$1061)-1</f>
        <v>0.00311108962093165</v>
      </c>
      <c r="EX754" s="0" t="n">
        <f aca="false">(1+(SUMIF(Inputs!$X$1:$AY$1,EX$1059,Inputs!$X754:$AY754)))^(EX$1060/EX$1061)-1</f>
        <v>0.00303502664695232</v>
      </c>
      <c r="EY754" s="0" t="n">
        <f aca="false">(1+(SUMIF(Inputs!$X$1:$AY$1,EY$1059,Inputs!$X754:$AY754)))^(EY$1060/EY$1061)-1</f>
        <v>0.00306880085653916</v>
      </c>
      <c r="EZ754" s="0" t="n">
        <f aca="false">(1+(SUMIF(Inputs!$X$1:$AY$1,EZ$1059,Inputs!$X754:$AY754)))^(EZ$1060/EZ$1061)-1</f>
        <v>0.00310257620337184</v>
      </c>
      <c r="FA754" s="0" t="n">
        <f aca="false">(1+(SUMIF(Inputs!$X$1:$AY$1,FA$1059,Inputs!$X754:$AY754)))^(FA$1060/FA$1061)-1</f>
        <v>0.00310257620337184</v>
      </c>
      <c r="FB754" s="0" t="n">
        <f aca="false">(1+(SUMIF(Inputs!$X$1:$AY$1,FB$1059,Inputs!$X754:$AY754)))^(FB$1060/FB$1061)-1</f>
        <v>0.00304335442861325</v>
      </c>
      <c r="FC754" s="0" t="n">
        <f aca="false">(1+(SUMIF(Inputs!$X$1:$AY$1,FC$1059,Inputs!$X754:$AY754)))^(FC$1060/FC$1061)-1</f>
        <v>0.0030772214530248</v>
      </c>
      <c r="FD754" s="0" t="n">
        <f aca="false">(1+(SUMIF(Inputs!$X$1:$AY$1,FD$1059,Inputs!$X754:$AY754)))^(FD$1060/FD$1061)-1</f>
        <v>0.00311108962093165</v>
      </c>
      <c r="FE754" s="0" t="n">
        <f aca="false">(1+(SUMIF(Inputs!$X$1:$AY$1,FE$1059,Inputs!$X754:$AY754)))^(FE$1060/FE$1061)-1</f>
        <v>0.00311108962093165</v>
      </c>
      <c r="FF754" s="0" t="n">
        <f aca="false">(1+(SUMIF(Inputs!$X$1:$AY$1,FF$1059,Inputs!$X754:$AY754)))^(FF$1060/FF$1061)-1</f>
        <v>0.0030772214530248</v>
      </c>
      <c r="FG754" s="0" t="n">
        <f aca="false">(1+(SUMIF(Inputs!$X$1:$AY$1,FG$1059,Inputs!$X754:$AY754)))^(FG$1060/FG$1061)-1</f>
        <v>0.0030772214530248</v>
      </c>
      <c r="FH754" s="0" t="n">
        <f aca="false">(1+(SUMIF(Inputs!$X$1:$AY$1,FH$1059,Inputs!$X754:$AY754)))^(FH$1060/FH$1061)-1</f>
        <v>0.00311108962093165</v>
      </c>
      <c r="FI754" s="0" t="n">
        <f aca="false">(1+(SUMIF(Inputs!$X$1:$AY$1,FI$1059,Inputs!$X754:$AY754)))^(FI$1060/FI$1061)-1</f>
        <v>0.00311108962093165</v>
      </c>
      <c r="FJ754" s="0" t="n">
        <f aca="false">(1+(SUMIF(Inputs!$X$1:$AY$1,FJ$1059,Inputs!$X754:$AY754)))^(FJ$1060/FJ$1061)-1</f>
        <v>0.00304335442861325</v>
      </c>
      <c r="FK754" s="0" t="n">
        <f aca="false">(1+(SUMIF(Inputs!$X$1:$AY$1,FK$1059,Inputs!$X754:$AY754)))^(FK$1060/FK$1061)-1</f>
        <v>0.0030772214530248</v>
      </c>
      <c r="FL754" s="0" t="n">
        <f aca="false">(1+(SUMIF(Inputs!$X$1:$AY$1,FL$1059,Inputs!$X754:$AY754)))^(FL$1060/FL$1061)-1</f>
        <v>0.00311108962093165</v>
      </c>
      <c r="FM754" s="0" t="n">
        <f aca="false">(1+(SUMIF(Inputs!$X$1:$AY$1,FM$1059,Inputs!$X754:$AY754)))^(FM$1060/FM$1061)-1</f>
        <v>0.00311108962093165</v>
      </c>
      <c r="FN754" s="0" t="n">
        <f aca="false">(1+(SUMIF(Inputs!$X$1:$AY$1,FN$1059,Inputs!$X754:$AY754)))^(FN$1060/FN$1061)-1</f>
        <v>0.00303502664695232</v>
      </c>
      <c r="FO754" s="0" t="n">
        <f aca="false">(1+(SUMIF(Inputs!$X$1:$AY$1,FO$1059,Inputs!$X754:$AY754)))^(FO$1060/FO$1061)-1</f>
        <v>0.00306880085653916</v>
      </c>
      <c r="FP754" s="0" t="n">
        <f aca="false">(1+(SUMIF(Inputs!$X$1:$AY$1,FP$1059,Inputs!$X754:$AY754)))^(FP$1060/FP$1061)-1</f>
        <v>0.00310257620337184</v>
      </c>
      <c r="FQ754" s="0" t="n">
        <f aca="false">(1+(SUMIF(Inputs!$X$1:$AY$1,FQ$1059,Inputs!$X754:$AY754)))^(FQ$1060/FQ$1061)-1</f>
        <v>0.00310257620337184</v>
      </c>
      <c r="FR754" s="0" t="n">
        <f aca="false">(1+(SUMIF(Inputs!$X$1:$AY$1,FR$1059,Inputs!$X754:$AY754)))^(FR$1060/FR$1061)-1</f>
        <v>0.00304335442861325</v>
      </c>
      <c r="FS754" s="0" t="n">
        <f aca="false">(1+(SUMIF(Inputs!$X$1:$AY$1,FS$1059,Inputs!$X754:$AY754)))^(FS$1060/FS$1061)-1</f>
        <v>0.0030772214530248</v>
      </c>
      <c r="FT754" s="0" t="n">
        <f aca="false">(1+(SUMIF(Inputs!$X$1:$AY$1,FT$1059,Inputs!$X754:$AY754)))^(FT$1060/FT$1061)-1</f>
        <v>0.00311108962093165</v>
      </c>
      <c r="FU754" s="0" t="n">
        <f aca="false">(1+(SUMIF(Inputs!$X$1:$AY$1,FU$1059,Inputs!$X754:$AY754)))^(FU$1060/FU$1061)-1</f>
        <v>0.00311108962093165</v>
      </c>
      <c r="FV754" s="0" t="n">
        <f aca="false">(1+(SUMIF(Inputs!$X$1:$BB$1,FV$1059,Inputs!$X754:$BB754)))^(FV$1060/FV$1061)-1</f>
        <v>0.00304335442861325</v>
      </c>
      <c r="FW754" s="0" t="n">
        <f aca="false">(1+(SUMIF(Inputs!$X$1:$BB$1,FW$1059,Inputs!$X754:$BB754)))^(FW$1060/FW$1061)-1</f>
        <v>0.0030772214530248</v>
      </c>
      <c r="FX754" s="0" t="n">
        <f aca="false">(1+(SUMIF(Inputs!$X$1:$BB$1,FX$1059,Inputs!$X754:$BB754)))^(FX$1060/FX$1061)-1</f>
        <v>0.00311108962093165</v>
      </c>
      <c r="FY754" s="0" t="n">
        <f aca="false">(1+(SUMIF(Inputs!$X$1:$BB$1,FY$1059,Inputs!$X754:$BB754)))^(FY$1060/FY$1061)-1</f>
        <v>0.00311108962093165</v>
      </c>
      <c r="FZ754" s="0" t="n">
        <f aca="false">(1+(SUMIF(Inputs!$X$1:$BB$1,FZ$1059,Inputs!$X754:$BB754)))^(FZ$1060/FZ$1061)-1</f>
        <v>0.00304335442861325</v>
      </c>
      <c r="GA754" s="0" t="n">
        <f aca="false">(1+(SUMIF(Inputs!$X$1:$BB$1,GA$1059,Inputs!$X754:$BB754)))^(GA$1060/GA$1061)-1</f>
        <v>0.0030772214530248</v>
      </c>
      <c r="GB754" s="0" t="n">
        <f aca="false">(1+(SUMIF(Inputs!$X$1:$BB$1,GB$1059,Inputs!$X754:$BB754)))^(GB$1060/GB$1061)-1</f>
        <v>0.00311108962093165</v>
      </c>
      <c r="GC754" s="0" t="n">
        <f aca="false">(1+(SUMIF(Inputs!$X$1:$BB$1,GC$1059,Inputs!$X754:$BB754)))^(GC$1060/GC$1061)-1</f>
        <v>0.00311108962093165</v>
      </c>
      <c r="GD754" s="0" t="n">
        <f aca="false">(1+(SUMIF(Inputs!$X$1:$BB$1,GD$1059,Inputs!$X754:$BB754)))^(GD$1060/GD$1061)-1</f>
        <v>0.00304335442861325</v>
      </c>
      <c r="GE754" s="0" t="n">
        <f aca="false">(1+(SUMIF(Inputs!$X$1:$BB$1,GE$1059,Inputs!$X754:$BB754)))^(GE$1060/GE$1061)-1</f>
        <v>0.0030772214530248</v>
      </c>
      <c r="GF754" s="0" t="n">
        <f aca="false">(1+(SUMIF(Inputs!$X$1:$BB$1,GF$1059,Inputs!$X754:$BB754)))^(GF$1060/GF$1061)-1</f>
        <v>0.00311108962093165</v>
      </c>
      <c r="GG754" s="0" t="n">
        <f aca="false">(1+(SUMIF(Inputs!$X$1:$BB$1,GG$1059,Inputs!$X754:$BB754)))^(GG$1060/GG$1061)-1</f>
        <v>0.00311108962093165</v>
      </c>
      <c r="GH754" s="284" t="n">
        <f aca="false">(1+(SUMIF(Inputs!$X$1:$BG$1,GH$1059,Inputs!$X754:$BG754)))^(GH$1060/GH$1061)-1</f>
        <v>0.00304335442861325</v>
      </c>
      <c r="GI754" s="284" t="n">
        <f aca="false">(1+(SUMIF(Inputs!$X$1:$BG$1,GI$1059,Inputs!$X754:$BG754)))^(GI$1060/GI$1061)-1</f>
        <v>0.0030772214530248</v>
      </c>
      <c r="GJ754" s="284" t="n">
        <f aca="false">(1+(SUMIF(Inputs!$X$1:$BG$1,GJ$1059,Inputs!$X754:$BG754)))^(GJ$1060/GJ$1061)-1</f>
        <v>0.00311108962093165</v>
      </c>
      <c r="GK754" s="284" t="n">
        <f aca="false">(1+(SUMIF(Inputs!$X$1:$BG$1,GK$1059,Inputs!$X754:$BG754)))^(GK$1060/GK$1061)-1</f>
        <v>0.00311108962093165</v>
      </c>
      <c r="GL754" s="284" t="n">
        <f aca="false">(1+(SUMIF(Inputs!$X$1:$BG$1,GL$1059,Inputs!$X754:$BG754)))^(GL$1060/GL$1061)-1</f>
        <v>0.00304335442861325</v>
      </c>
      <c r="GM754" s="284" t="n">
        <f aca="false">(1+(SUMIF(Inputs!$X$1:$BG$1,GM$1059,Inputs!$X754:$BG754)))^(GM$1060/GM$1061)-1</f>
        <v>0.0030772214530248</v>
      </c>
      <c r="GN754" s="284" t="n">
        <f aca="false">(1+(SUMIF(Inputs!$X$1:$BG$1,GN$1059,Inputs!$X754:$BG754)))^(GN$1060/GN$1061)-1</f>
        <v>0.00311108962093165</v>
      </c>
      <c r="GO754" s="284" t="n">
        <f aca="false">(1+(SUMIF(Inputs!$X$1:$BG$1,GO$1059,Inputs!$X754:$BG754)))^(GO$1060/GO$1061)-1</f>
        <v>0.00311108962093165</v>
      </c>
      <c r="GP754" s="284" t="n">
        <f aca="false">(1+(SUMIF(Inputs!$X$1:$BG$1,GP$1059,Inputs!$X754:$BG754)))^(GP$1060/GP$1061)-1</f>
        <v>0.00304335442861325</v>
      </c>
      <c r="GQ754" s="284" t="n">
        <f aca="false">(1+(SUMIF(Inputs!$X$1:$BG$1,GQ$1059,Inputs!$X754:$BG754)))^(GQ$1060/GQ$1061)-1</f>
        <v>0.0030772214530248</v>
      </c>
      <c r="GR754" s="284" t="n">
        <f aca="false">(1+(SUMIF(Inputs!$X$1:$BG$1,GR$1059,Inputs!$X754:$BG754)))^(GR$1060/GR$1061)-1</f>
        <v>0.00311108962093165</v>
      </c>
      <c r="GS754" s="284" t="n">
        <f aca="false">(1+(SUMIF(Inputs!$X$1:$BG$1,GS$1059,Inputs!$X754:$BG754)))^(GS$1060/GS$1061)-1</f>
        <v>0.00311108962093165</v>
      </c>
      <c r="GT754" s="284" t="n">
        <f aca="false">(1+(SUMIF(Inputs!$X$1:$BG$1,GT$1059,Inputs!$X754:$BG754)))^(GT$1060/GT$1061)-1</f>
        <v>0.00304335442861325</v>
      </c>
      <c r="GU754" s="284" t="n">
        <f aca="false">(1+(SUMIF(Inputs!$X$1:$BG$1,GU$1059,Inputs!$X754:$BG754)))^(GU$1060/GU$1061)-1</f>
        <v>0.0030772214530248</v>
      </c>
      <c r="GV754" s="284" t="n">
        <f aca="false">(1+(SUMIF(Inputs!$X$1:$BG$1,GV$1059,Inputs!$X754:$BG754)))^(GV$1060/GV$1061)-1</f>
        <v>0.00311108962093165</v>
      </c>
      <c r="GW754" s="284" t="n">
        <f aca="false">(1+(SUMIF(Inputs!$X$1:$BG$1,GW$1059,Inputs!$X754:$BG754)))^(GW$1060/GW$1061)-1</f>
        <v>0.00311108962093165</v>
      </c>
      <c r="GX754" s="284" t="n">
        <f aca="false">(1+(SUMIF(Inputs!$X$1:$BG$1,GX$1059,Inputs!$X754:$BG754)))^(GX$1060/GX$1061)-1</f>
        <v>0.00304335442861325</v>
      </c>
      <c r="GY754" s="284" t="n">
        <f aca="false">(1+(SUMIF(Inputs!$X$1:$BG$1,GY$1059,Inputs!$X754:$BG754)))^(GY$1060/GY$1061)-1</f>
        <v>0.0030772214530248</v>
      </c>
      <c r="GZ754" s="284" t="n">
        <f aca="false">(1+(SUMIF(Inputs!$X$1:$BG$1,GZ$1059,Inputs!$X754:$BG754)))^(GZ$1060/GZ$1061)-1</f>
        <v>0.00311108962093165</v>
      </c>
      <c r="HA754" s="284" t="n">
        <f aca="false">(1+(SUMIF(Inputs!$X$1:$BG$1,HA$1059,Inputs!$X754:$BG754)))^(HA$1060/HA$1061)-1</f>
        <v>0.00311108962093165</v>
      </c>
    </row>
    <row r="755" customFormat="false" ht="15" hidden="false" customHeight="false" outlineLevel="0" collapsed="false">
      <c r="A755" s="247" t="s">
        <v>99</v>
      </c>
      <c r="B755" s="265" t="s">
        <v>613</v>
      </c>
      <c r="C755" s="265"/>
      <c r="D755" s="249" t="s">
        <v>101</v>
      </c>
      <c r="E755" s="246" t="s">
        <v>621</v>
      </c>
      <c r="F755" s="264" t="s">
        <v>621</v>
      </c>
      <c r="G755" s="246" t="s">
        <v>12</v>
      </c>
      <c r="H755" s="246" t="s">
        <v>617</v>
      </c>
      <c r="I755" s="246"/>
      <c r="CL755" s="0" t="n">
        <f aca="false">(1+(SUMIF(Inputs!$X$1:$AY$1,CL$1059,Inputs!$X755:$AY755)))^(CL$1060/CL$1061)-1</f>
        <v>0.0556849569446924</v>
      </c>
      <c r="CM755" s="0" t="n">
        <f aca="false">(1+(SUMIF(Inputs!$X$1:$AY$1,CM$1059,Inputs!$X755:$AY755)))^(CM$1060/CM$1061)-1</f>
        <v>0.0563207856943409</v>
      </c>
      <c r="CN755" s="0" t="n">
        <f aca="false">(1+(SUMIF(Inputs!$X$1:$AY$1,CN$1059,Inputs!$X755:$AY755)))^(CN$1060/CN$1061)-1</f>
        <v>0.0569569973974415</v>
      </c>
      <c r="CO755" s="0" t="n">
        <f aca="false">(1+(SUMIF(Inputs!$X$1:$AY$1,CO$1059,Inputs!$X755:$AY755)))^(CO$1060/CO$1061)-1</f>
        <v>0.0569569973974415</v>
      </c>
      <c r="CP755" s="0" t="n">
        <f aca="false">(1+(SUMIF(Inputs!$X$1:$AY$1,CP$1059,Inputs!$X755:$AY755)))^(CP$1060/CP$1061)-1</f>
        <v>0.0514392693303205</v>
      </c>
      <c r="CQ755" s="0" t="n">
        <f aca="false">(1+(SUMIF(Inputs!$X$1:$AY$1,CQ$1059,Inputs!$X755:$AY755)))^(CQ$1060/CQ$1061)-1</f>
        <v>0.0520254343248958</v>
      </c>
      <c r="CR755" s="0" t="n">
        <f aca="false">(1+(SUMIF(Inputs!$X$1:$AY$1,CR$1059,Inputs!$X755:$AY755)))^(CR$1060/CR$1061)-1</f>
        <v>0.0526119260995437</v>
      </c>
      <c r="CS755" s="0" t="n">
        <f aca="false">(1+(SUMIF(Inputs!$X$1:$AY$1,CS$1059,Inputs!$X755:$AY755)))^(CS$1060/CS$1061)-1</f>
        <v>0.0526119260995437</v>
      </c>
      <c r="CT755" s="0" t="n">
        <f aca="false">(1+(SUMIF(Inputs!$X$1:$AY$1,CT$1059,Inputs!$X755:$AY755)))^(CT$1060/CT$1061)-1</f>
        <v>-0.0888517281922755</v>
      </c>
      <c r="CU755" s="0" t="n">
        <f aca="false">(1+(SUMIF(Inputs!$X$1:$AY$1,CU$1059,Inputs!$X755:$AY755)))^(CU$1060/CU$1061)-1</f>
        <v>-0.0897932637958578</v>
      </c>
      <c r="CV755" s="0" t="n">
        <f aca="false">(1+(SUMIF(Inputs!$X$1:$AY$1,CV$1059,Inputs!$X755:$AY755)))^(CV$1060/CV$1061)-1</f>
        <v>-0.0907338264630695</v>
      </c>
      <c r="CW755" s="0" t="n">
        <f aca="false">(1+(SUMIF(Inputs!$X$1:$AY$1,CW$1059,Inputs!$X755:$AY755)))^(CW$1060/CW$1061)-1</f>
        <v>-0.0907338264630695</v>
      </c>
      <c r="CX755" s="0" t="n">
        <f aca="false">(1+(SUMIF(Inputs!$X$1:$AY$1,CX$1059,Inputs!$X755:$AY755)))^(CX$1060/CX$1061)-1</f>
        <v>0.0240666985532088</v>
      </c>
      <c r="CY755" s="0" t="n">
        <f aca="false">(1+(SUMIF(Inputs!$X$1:$AY$1,CY$1059,Inputs!$X755:$AY755)))^(CY$1060/CY$1061)-1</f>
        <v>0.0240666985532088</v>
      </c>
      <c r="CZ755" s="0" t="n">
        <f aca="false">(1+(SUMIF(Inputs!$X$1:$AY$1,CZ$1059,Inputs!$X755:$AY755)))^(CZ$1060/CZ$1061)-1</f>
        <v>0.0243343599643868</v>
      </c>
      <c r="DA755" s="0" t="n">
        <f aca="false">(1+(SUMIF(Inputs!$X$1:$AY$1,DA$1059,Inputs!$X755:$AY755)))^(DA$1060/DA$1061)-1</f>
        <v>0.0243343599643868</v>
      </c>
      <c r="DB755" s="357" t="n">
        <f aca="false">(1+(SUMIF(Inputs!$X$1:$AY$1,DB$1059,Inputs!$X755:$AY755)))^(DB$1060/DB$1061)-1</f>
        <v>-0.0280875338095056</v>
      </c>
      <c r="DC755" s="0" t="n">
        <f aca="false">(1+(SUMIF(Inputs!$X$1:$AY$1,DC$1059,Inputs!$X755:$AY755)))^(DC$1060/DC$1061)-1</f>
        <v>-0.0283951443774702</v>
      </c>
      <c r="DD755" s="0" t="n">
        <f aca="false">(1+(SUMIF(Inputs!$X$1:$AY$1,DD$1059,Inputs!$X755:$AY755)))^(DD$1060/DD$1061)-1</f>
        <v>-0.0287026575866036</v>
      </c>
      <c r="DE755" s="0" t="n">
        <f aca="false">(1+(SUMIF(Inputs!$X$1:$AY$1,DE$1059,Inputs!$X755:$AY755)))^(DE$1060/DE$1061)-1</f>
        <v>-0.0287026575866036</v>
      </c>
      <c r="DF755" s="0" t="n">
        <f aca="false">(1+(SUMIF(Inputs!$X$1:$AY$1,DF$1059,Inputs!$X755:$AY755)))^(DF$1060/DF$1061)-1</f>
        <v>-0.0128059713648849</v>
      </c>
      <c r="DG755" s="0" t="n">
        <f aca="false">(1+(SUMIF(Inputs!$X$1:$AY$1,DG$1059,Inputs!$X755:$AY755)))^(DG$1060/DG$1061)-1</f>
        <v>-0.0129473348273823</v>
      </c>
      <c r="DH755" s="0" t="n">
        <f aca="false">(1+(SUMIF(Inputs!$X$1:$AY$1,DH$1059,Inputs!$X755:$AY755)))^(DH$1060/DH$1061)-1</f>
        <v>-0.0130886780470217</v>
      </c>
      <c r="DI755" s="0" t="n">
        <f aca="false">(1+(SUMIF(Inputs!$X$1:$AY$1,DI$1059,Inputs!$X755:$AY755)))^(DI$1060/DI$1061)-1</f>
        <v>-0.0130886780470217</v>
      </c>
      <c r="DJ755" s="0" t="n">
        <f aca="false">(1+(SUMIF(Inputs!$X$1:$AY$1,DJ$1059,Inputs!$X755:$AY755)))^(DJ$1060/DJ$1061)-1</f>
        <v>0.00281046525225848</v>
      </c>
      <c r="DK755" s="0" t="n">
        <f aca="false">(1+(SUMIF(Inputs!$X$1:$AY$1,DK$1059,Inputs!$X755:$AY755)))^(DK$1060/DK$1061)-1</f>
        <v>0.002841736972228</v>
      </c>
      <c r="DL755" s="0" t="n">
        <f aca="false">(1+(SUMIF(Inputs!$X$1:$AY$1,DL$1059,Inputs!$X755:$AY755)))^(DL$1060/DL$1061)-1</f>
        <v>0.00287300966737725</v>
      </c>
      <c r="DM755" s="0" t="n">
        <f aca="false">(1+(SUMIF(Inputs!$X$1:$AY$1,DM$1059,Inputs!$X755:$AY755)))^(DM$1060/DM$1061)-1</f>
        <v>0.00287300966737725</v>
      </c>
      <c r="DN755" s="0" t="n">
        <f aca="false">(1+(SUMIF(Inputs!$X$1:$AY$1,DN$1059,Inputs!$X755:$AY755)))^(DN$1060/DN$1061)-1</f>
        <v>0.00403850041547083</v>
      </c>
      <c r="DO755" s="0" t="n">
        <f aca="false">(1+(SUMIF(Inputs!$X$1:$AY$1,DO$1059,Inputs!$X755:$AY755)))^(DO$1060/DO$1061)-1</f>
        <v>0.00408346413560667</v>
      </c>
      <c r="DP755" s="0" t="n">
        <f aca="false">(1+(SUMIF(Inputs!$X$1:$AY$1,DP$1059,Inputs!$X755:$AY755)))^(DP$1060/DP$1061)-1</f>
        <v>0.0041284298693467</v>
      </c>
      <c r="DQ755" s="0" t="n">
        <f aca="false">(1+(SUMIF(Inputs!$X$1:$AY$1,DQ$1059,Inputs!$X755:$AY755)))^(DQ$1060/DQ$1061)-1</f>
        <v>0.0041284298693467</v>
      </c>
      <c r="DR755" s="0" t="n">
        <f aca="false">(1+(SUMIF(Inputs!$X$1:$AY$1,DR$1059,Inputs!$X755:$AY755)))^(DR$1060/DR$1061)-1</f>
        <v>0.00538604299991996</v>
      </c>
      <c r="DS755" s="0" t="n">
        <f aca="false">(1+(SUMIF(Inputs!$X$1:$AY$1,DS$1059,Inputs!$X755:$AY755)))^(DS$1060/DS$1061)-1</f>
        <v>0.00538604299991996</v>
      </c>
      <c r="DT755" s="0" t="n">
        <f aca="false">(1+(SUMIF(Inputs!$X$1:$AY$1,DT$1059,Inputs!$X755:$AY755)))^(DT$1060/DT$1061)-1</f>
        <v>0.00544539114446696</v>
      </c>
      <c r="DU755" s="0" t="n">
        <f aca="false">(1+(SUMIF(Inputs!$X$1:$AY$1,DU$1059,Inputs!$X755:$AY755)))^(DU$1060/DU$1061)-1</f>
        <v>0.00544539114446696</v>
      </c>
      <c r="DV755" s="0" t="n">
        <f aca="false">(1+(SUMIF(Inputs!$X$1:$AY$1,DV$1059,Inputs!$X755:$AY755)))^(DV$1060/DV$1061)-1</f>
        <v>0.000428340631414725</v>
      </c>
      <c r="DW755" s="0" t="n">
        <f aca="false">(1+(SUMIF(Inputs!$X$1:$AY$1,DW$1059,Inputs!$X755:$AY755)))^(DW$1060/DW$1061)-1</f>
        <v>0.000433101002253355</v>
      </c>
      <c r="DX755" s="0" t="n">
        <f aca="false">(1+(SUMIF(Inputs!$X$1:$AY$1,DX$1059,Inputs!$X755:$AY755)))^(DX$1060/DX$1061)-1</f>
        <v>0.000437861395743422</v>
      </c>
      <c r="DY755" s="0" t="n">
        <f aca="false">(1+(SUMIF(Inputs!$X$1:$AY$1,DY$1059,Inputs!$X755:$AY755)))^(DY$1060/DY$1061)-1</f>
        <v>0.000437861395743422</v>
      </c>
      <c r="DZ755" s="0" t="n">
        <f aca="false">(1+(SUMIF(Inputs!$X$1:$AY$1,DZ$1059,Inputs!$X755:$AY755)))^(DZ$1060/DZ$1061)-1</f>
        <v>0.00304335442861325</v>
      </c>
      <c r="EA755" s="276" t="n">
        <f aca="false">(1+(SUMIF(Inputs!$X$1:$AY$1,EA$1059,Inputs!$X755:$AY755)))^(EA$1060/EA$1061)-1</f>
        <v>0.0030772214530248</v>
      </c>
      <c r="EB755" s="0" t="n">
        <f aca="false">(1+(SUMIF(Inputs!$X$1:$AY$1,EB$1059,Inputs!$X755:$AY755)))^(EB$1060/EB$1061)-1</f>
        <v>0.00311108962093165</v>
      </c>
      <c r="EC755" s="0" t="n">
        <f aca="false">(1+(SUMIF(Inputs!$X$1:$AY$1,EC$1059,Inputs!$X755:$AY755)))^(EC$1060/EC$1061)-1</f>
        <v>0.00311108962093165</v>
      </c>
      <c r="ED755" s="0" t="n">
        <f aca="false">(1+(SUMIF(Inputs!$X$1:$AY$1,ED$1059,Inputs!$X755:$AY755)))^(ED$1060/ED$1061)-1</f>
        <v>0.00304335442861325</v>
      </c>
      <c r="EE755" s="0" t="n">
        <f aca="false">(1+(SUMIF(Inputs!$X$1:$AY$1,EE$1059,Inputs!$X755:$AY755)))^(EE$1060/EE$1061)-1</f>
        <v>0.0030772214530248</v>
      </c>
      <c r="EF755" s="0" t="n">
        <f aca="false">(1+(SUMIF(Inputs!$X$1:$AY$1,EF$1059,Inputs!$X755:$AY755)))^(EF$1060/EF$1061)-1</f>
        <v>0.00311108962093165</v>
      </c>
      <c r="EG755" s="0" t="n">
        <f aca="false">(1+(SUMIF(Inputs!$X$1:$AY$1,EG$1059,Inputs!$X755:$AY755)))^(EG$1060/EG$1061)-1</f>
        <v>0.00311108962093165</v>
      </c>
      <c r="EH755" s="0" t="n">
        <f aca="false">(1+(SUMIF(Inputs!$X$1:$AY$1,EH$1059,Inputs!$X755:$AY755)))^(EH$1060/EH$1061)-1</f>
        <v>0.00303502664695232</v>
      </c>
      <c r="EI755" s="0" t="n">
        <f aca="false">(1+(SUMIF(Inputs!$X$1:$AY$1,EI$1059,Inputs!$X755:$AY755)))^(EI$1060/EI$1061)-1</f>
        <v>0.00306880085653916</v>
      </c>
      <c r="EJ755" s="0" t="n">
        <f aca="false">(1+(SUMIF(Inputs!$X$1:$AY$1,EJ$1059,Inputs!$X755:$AY755)))^(EJ$1060/EJ$1061)-1</f>
        <v>0.00310257620337184</v>
      </c>
      <c r="EK755" s="0" t="n">
        <f aca="false">(1+(SUMIF(Inputs!$X$1:$AY$1,EK$1059,Inputs!$X755:$AY755)))^(EK$1060/EK$1061)-1</f>
        <v>0.00310257620337184</v>
      </c>
      <c r="EL755" s="0" t="n">
        <f aca="false">(1+(SUMIF(Inputs!$X$1:$AY$1,EL$1059,Inputs!$X755:$AY755)))^(EL$1060/EL$1061)-1</f>
        <v>0.0030772214530248</v>
      </c>
      <c r="EM755" s="0" t="n">
        <f aca="false">(1+(SUMIF(Inputs!$X$1:$AY$1,EM$1059,Inputs!$X755:$AY755)))^(EM$1060/EM$1061)-1</f>
        <v>0.0030772214530248</v>
      </c>
      <c r="EN755" s="0" t="n">
        <f aca="false">(1+(SUMIF(Inputs!$X$1:$AY$1,EN$1059,Inputs!$X755:$AY755)))^(EN$1060/EN$1061)-1</f>
        <v>0.00311108962093165</v>
      </c>
      <c r="EO755" s="0" t="n">
        <f aca="false">(1+(SUMIF(Inputs!$X$1:$AY$1,EO$1059,Inputs!$X755:$AY755)))^(EO$1060/EO$1061)-1</f>
        <v>0.00311108962093165</v>
      </c>
      <c r="EP755" s="0" t="n">
        <f aca="false">(1+(SUMIF(Inputs!$X$1:$AY$1,EP$1059,Inputs!$X755:$AY755)))^(EP$1060/EP$1061)-1</f>
        <v>0.00304335442861325</v>
      </c>
      <c r="EQ755" s="0" t="n">
        <f aca="false">(1+(SUMIF(Inputs!$X$1:$AY$1,EQ$1059,Inputs!$X755:$AY755)))^(EQ$1060/EQ$1061)-1</f>
        <v>0.0030772214530248</v>
      </c>
      <c r="ER755" s="0" t="n">
        <f aca="false">(1+(SUMIF(Inputs!$X$1:$AY$1,ER$1059,Inputs!$X755:$AY755)))^(ER$1060/ER$1061)-1</f>
        <v>0.00311108962093165</v>
      </c>
      <c r="ES755" s="0" t="n">
        <f aca="false">(1+(SUMIF(Inputs!$X$1:$AY$1,ES$1059,Inputs!$X755:$AY755)))^(ES$1060/ES$1061)-1</f>
        <v>0.00311108962093165</v>
      </c>
      <c r="ET755" s="0" t="n">
        <f aca="false">(1+(SUMIF(Inputs!$X$1:$AY$1,ET$1059,Inputs!$X755:$AY755)))^(ET$1060/ET$1061)-1</f>
        <v>0.00304335442861325</v>
      </c>
      <c r="EU755" s="0" t="n">
        <f aca="false">(1+(SUMIF(Inputs!$X$1:$AY$1,EU$1059,Inputs!$X755:$AY755)))^(EU$1060/EU$1061)-1</f>
        <v>0.0030772214530248</v>
      </c>
      <c r="EV755" s="0" t="n">
        <f aca="false">(1+(SUMIF(Inputs!$X$1:$AY$1,EV$1059,Inputs!$X755:$AY755)))^(EV$1060/EV$1061)-1</f>
        <v>0.00311108962093165</v>
      </c>
      <c r="EW755" s="0" t="n">
        <f aca="false">(1+(SUMIF(Inputs!$X$1:$AY$1,EW$1059,Inputs!$X755:$AY755)))^(EW$1060/EW$1061)-1</f>
        <v>0.00311108962093165</v>
      </c>
      <c r="EX755" s="0" t="n">
        <f aca="false">(1+(SUMIF(Inputs!$X$1:$AY$1,EX$1059,Inputs!$X755:$AY755)))^(EX$1060/EX$1061)-1</f>
        <v>0.00303502664695232</v>
      </c>
      <c r="EY755" s="0" t="n">
        <f aca="false">(1+(SUMIF(Inputs!$X$1:$AY$1,EY$1059,Inputs!$X755:$AY755)))^(EY$1060/EY$1061)-1</f>
        <v>0.00306880085653916</v>
      </c>
      <c r="EZ755" s="0" t="n">
        <f aca="false">(1+(SUMIF(Inputs!$X$1:$AY$1,EZ$1059,Inputs!$X755:$AY755)))^(EZ$1060/EZ$1061)-1</f>
        <v>0.00310257620337184</v>
      </c>
      <c r="FA755" s="0" t="n">
        <f aca="false">(1+(SUMIF(Inputs!$X$1:$AY$1,FA$1059,Inputs!$X755:$AY755)))^(FA$1060/FA$1061)-1</f>
        <v>0.00310257620337184</v>
      </c>
      <c r="FB755" s="0" t="n">
        <f aca="false">(1+(SUMIF(Inputs!$X$1:$AY$1,FB$1059,Inputs!$X755:$AY755)))^(FB$1060/FB$1061)-1</f>
        <v>0.00304335442861325</v>
      </c>
      <c r="FC755" s="0" t="n">
        <f aca="false">(1+(SUMIF(Inputs!$X$1:$AY$1,FC$1059,Inputs!$X755:$AY755)))^(FC$1060/FC$1061)-1</f>
        <v>0.0030772214530248</v>
      </c>
      <c r="FD755" s="0" t="n">
        <f aca="false">(1+(SUMIF(Inputs!$X$1:$AY$1,FD$1059,Inputs!$X755:$AY755)))^(FD$1060/FD$1061)-1</f>
        <v>0.00311108962093165</v>
      </c>
      <c r="FE755" s="0" t="n">
        <f aca="false">(1+(SUMIF(Inputs!$X$1:$AY$1,FE$1059,Inputs!$X755:$AY755)))^(FE$1060/FE$1061)-1</f>
        <v>0.00311108962093165</v>
      </c>
      <c r="FF755" s="0" t="n">
        <f aca="false">(1+(SUMIF(Inputs!$X$1:$AY$1,FF$1059,Inputs!$X755:$AY755)))^(FF$1060/FF$1061)-1</f>
        <v>0.0030772214530248</v>
      </c>
      <c r="FG755" s="0" t="n">
        <f aca="false">(1+(SUMIF(Inputs!$X$1:$AY$1,FG$1059,Inputs!$X755:$AY755)))^(FG$1060/FG$1061)-1</f>
        <v>0.0030772214530248</v>
      </c>
      <c r="FH755" s="0" t="n">
        <f aca="false">(1+(SUMIF(Inputs!$X$1:$AY$1,FH$1059,Inputs!$X755:$AY755)))^(FH$1060/FH$1061)-1</f>
        <v>0.00311108962093165</v>
      </c>
      <c r="FI755" s="0" t="n">
        <f aca="false">(1+(SUMIF(Inputs!$X$1:$AY$1,FI$1059,Inputs!$X755:$AY755)))^(FI$1060/FI$1061)-1</f>
        <v>0.00311108962093165</v>
      </c>
      <c r="FJ755" s="0" t="n">
        <f aca="false">(1+(SUMIF(Inputs!$X$1:$AY$1,FJ$1059,Inputs!$X755:$AY755)))^(FJ$1060/FJ$1061)-1</f>
        <v>0.00304335442861325</v>
      </c>
      <c r="FK755" s="0" t="n">
        <f aca="false">(1+(SUMIF(Inputs!$X$1:$AY$1,FK$1059,Inputs!$X755:$AY755)))^(FK$1060/FK$1061)-1</f>
        <v>0.0030772214530248</v>
      </c>
      <c r="FL755" s="0" t="n">
        <f aca="false">(1+(SUMIF(Inputs!$X$1:$AY$1,FL$1059,Inputs!$X755:$AY755)))^(FL$1060/FL$1061)-1</f>
        <v>0.00311108962093165</v>
      </c>
      <c r="FM755" s="0" t="n">
        <f aca="false">(1+(SUMIF(Inputs!$X$1:$AY$1,FM$1059,Inputs!$X755:$AY755)))^(FM$1060/FM$1061)-1</f>
        <v>0.00311108962093165</v>
      </c>
      <c r="FN755" s="0" t="n">
        <f aca="false">(1+(SUMIF(Inputs!$X$1:$AY$1,FN$1059,Inputs!$X755:$AY755)))^(FN$1060/FN$1061)-1</f>
        <v>0.00303502664695232</v>
      </c>
      <c r="FO755" s="0" t="n">
        <f aca="false">(1+(SUMIF(Inputs!$X$1:$AY$1,FO$1059,Inputs!$X755:$AY755)))^(FO$1060/FO$1061)-1</f>
        <v>0.00306880085653916</v>
      </c>
      <c r="FP755" s="0" t="n">
        <f aca="false">(1+(SUMIF(Inputs!$X$1:$AY$1,FP$1059,Inputs!$X755:$AY755)))^(FP$1060/FP$1061)-1</f>
        <v>0.00310257620337184</v>
      </c>
      <c r="FQ755" s="0" t="n">
        <f aca="false">(1+(SUMIF(Inputs!$X$1:$AY$1,FQ$1059,Inputs!$X755:$AY755)))^(FQ$1060/FQ$1061)-1</f>
        <v>0.00310257620337184</v>
      </c>
      <c r="FR755" s="0" t="n">
        <f aca="false">(1+(SUMIF(Inputs!$X$1:$AY$1,FR$1059,Inputs!$X755:$AY755)))^(FR$1060/FR$1061)-1</f>
        <v>0.00304335442861325</v>
      </c>
      <c r="FS755" s="0" t="n">
        <f aca="false">(1+(SUMIF(Inputs!$X$1:$AY$1,FS$1059,Inputs!$X755:$AY755)))^(FS$1060/FS$1061)-1</f>
        <v>0.0030772214530248</v>
      </c>
      <c r="FT755" s="0" t="n">
        <f aca="false">(1+(SUMIF(Inputs!$X$1:$AY$1,FT$1059,Inputs!$X755:$AY755)))^(FT$1060/FT$1061)-1</f>
        <v>0.00311108962093165</v>
      </c>
      <c r="FU755" s="0" t="n">
        <f aca="false">(1+(SUMIF(Inputs!$X$1:$AY$1,FU$1059,Inputs!$X755:$AY755)))^(FU$1060/FU$1061)-1</f>
        <v>0.00311108962093165</v>
      </c>
      <c r="FV755" s="0" t="n">
        <f aca="false">(1+(SUMIF(Inputs!$X$1:$BB$1,FV$1059,Inputs!$X755:$BB755)))^(FV$1060/FV$1061)-1</f>
        <v>0.00304335442861325</v>
      </c>
      <c r="FW755" s="0" t="n">
        <f aca="false">(1+(SUMIF(Inputs!$X$1:$BB$1,FW$1059,Inputs!$X755:$BB755)))^(FW$1060/FW$1061)-1</f>
        <v>0.0030772214530248</v>
      </c>
      <c r="FX755" s="0" t="n">
        <f aca="false">(1+(SUMIF(Inputs!$X$1:$BB$1,FX$1059,Inputs!$X755:$BB755)))^(FX$1060/FX$1061)-1</f>
        <v>0.00311108962093165</v>
      </c>
      <c r="FY755" s="0" t="n">
        <f aca="false">(1+(SUMIF(Inputs!$X$1:$BB$1,FY$1059,Inputs!$X755:$BB755)))^(FY$1060/FY$1061)-1</f>
        <v>0.00311108962093165</v>
      </c>
      <c r="FZ755" s="0" t="n">
        <f aca="false">(1+(SUMIF(Inputs!$X$1:$BB$1,FZ$1059,Inputs!$X755:$BB755)))^(FZ$1060/FZ$1061)-1</f>
        <v>0.00304335442861325</v>
      </c>
      <c r="GA755" s="0" t="n">
        <f aca="false">(1+(SUMIF(Inputs!$X$1:$BB$1,GA$1059,Inputs!$X755:$BB755)))^(GA$1060/GA$1061)-1</f>
        <v>0.0030772214530248</v>
      </c>
      <c r="GB755" s="0" t="n">
        <f aca="false">(1+(SUMIF(Inputs!$X$1:$BB$1,GB$1059,Inputs!$X755:$BB755)))^(GB$1060/GB$1061)-1</f>
        <v>0.00311108962093165</v>
      </c>
      <c r="GC755" s="0" t="n">
        <f aca="false">(1+(SUMIF(Inputs!$X$1:$BB$1,GC$1059,Inputs!$X755:$BB755)))^(GC$1060/GC$1061)-1</f>
        <v>0.00311108962093165</v>
      </c>
      <c r="GD755" s="0" t="n">
        <f aca="false">(1+(SUMIF(Inputs!$X$1:$BB$1,GD$1059,Inputs!$X755:$BB755)))^(GD$1060/GD$1061)-1</f>
        <v>0.00304335442861325</v>
      </c>
      <c r="GE755" s="0" t="n">
        <f aca="false">(1+(SUMIF(Inputs!$X$1:$BB$1,GE$1059,Inputs!$X755:$BB755)))^(GE$1060/GE$1061)-1</f>
        <v>0.0030772214530248</v>
      </c>
      <c r="GF755" s="0" t="n">
        <f aca="false">(1+(SUMIF(Inputs!$X$1:$BB$1,GF$1059,Inputs!$X755:$BB755)))^(GF$1060/GF$1061)-1</f>
        <v>0.00311108962093165</v>
      </c>
      <c r="GG755" s="0" t="n">
        <f aca="false">(1+(SUMIF(Inputs!$X$1:$BB$1,GG$1059,Inputs!$X755:$BB755)))^(GG$1060/GG$1061)-1</f>
        <v>0.00311108962093165</v>
      </c>
      <c r="GH755" s="284" t="n">
        <f aca="false">(1+(SUMIF(Inputs!$X$1:$BG$1,GH$1059,Inputs!$X755:$BG755)))^(GH$1060/GH$1061)-1</f>
        <v>0.00304335442861325</v>
      </c>
      <c r="GI755" s="284" t="n">
        <f aca="false">(1+(SUMIF(Inputs!$X$1:$BG$1,GI$1059,Inputs!$X755:$BG755)))^(GI$1060/GI$1061)-1</f>
        <v>0.0030772214530248</v>
      </c>
      <c r="GJ755" s="284" t="n">
        <f aca="false">(1+(SUMIF(Inputs!$X$1:$BG$1,GJ$1059,Inputs!$X755:$BG755)))^(GJ$1060/GJ$1061)-1</f>
        <v>0.00311108962093165</v>
      </c>
      <c r="GK755" s="284" t="n">
        <f aca="false">(1+(SUMIF(Inputs!$X$1:$BG$1,GK$1059,Inputs!$X755:$BG755)))^(GK$1060/GK$1061)-1</f>
        <v>0.00311108962093165</v>
      </c>
      <c r="GL755" s="284" t="n">
        <f aca="false">(1+(SUMIF(Inputs!$X$1:$BG$1,GL$1059,Inputs!$X755:$BG755)))^(GL$1060/GL$1061)-1</f>
        <v>0.00304335442861325</v>
      </c>
      <c r="GM755" s="284" t="n">
        <f aca="false">(1+(SUMIF(Inputs!$X$1:$BG$1,GM$1059,Inputs!$X755:$BG755)))^(GM$1060/GM$1061)-1</f>
        <v>0.0030772214530248</v>
      </c>
      <c r="GN755" s="284" t="n">
        <f aca="false">(1+(SUMIF(Inputs!$X$1:$BG$1,GN$1059,Inputs!$X755:$BG755)))^(GN$1060/GN$1061)-1</f>
        <v>0.00311108962093165</v>
      </c>
      <c r="GO755" s="284" t="n">
        <f aca="false">(1+(SUMIF(Inputs!$X$1:$BG$1,GO$1059,Inputs!$X755:$BG755)))^(GO$1060/GO$1061)-1</f>
        <v>0.00311108962093165</v>
      </c>
      <c r="GP755" s="284" t="n">
        <f aca="false">(1+(SUMIF(Inputs!$X$1:$BG$1,GP$1059,Inputs!$X755:$BG755)))^(GP$1060/GP$1061)-1</f>
        <v>0.00304335442861325</v>
      </c>
      <c r="GQ755" s="284" t="n">
        <f aca="false">(1+(SUMIF(Inputs!$X$1:$BG$1,GQ$1059,Inputs!$X755:$BG755)))^(GQ$1060/GQ$1061)-1</f>
        <v>0.0030772214530248</v>
      </c>
      <c r="GR755" s="284" t="n">
        <f aca="false">(1+(SUMIF(Inputs!$X$1:$BG$1,GR$1059,Inputs!$X755:$BG755)))^(GR$1060/GR$1061)-1</f>
        <v>0.00311108962093165</v>
      </c>
      <c r="GS755" s="284" t="n">
        <f aca="false">(1+(SUMIF(Inputs!$X$1:$BG$1,GS$1059,Inputs!$X755:$BG755)))^(GS$1060/GS$1061)-1</f>
        <v>0.00311108962093165</v>
      </c>
      <c r="GT755" s="284" t="n">
        <f aca="false">(1+(SUMIF(Inputs!$X$1:$BG$1,GT$1059,Inputs!$X755:$BG755)))^(GT$1060/GT$1061)-1</f>
        <v>0.00304335442861325</v>
      </c>
      <c r="GU755" s="284" t="n">
        <f aca="false">(1+(SUMIF(Inputs!$X$1:$BG$1,GU$1059,Inputs!$X755:$BG755)))^(GU$1060/GU$1061)-1</f>
        <v>0.0030772214530248</v>
      </c>
      <c r="GV755" s="284" t="n">
        <f aca="false">(1+(SUMIF(Inputs!$X$1:$BG$1,GV$1059,Inputs!$X755:$BG755)))^(GV$1060/GV$1061)-1</f>
        <v>0.00311108962093165</v>
      </c>
      <c r="GW755" s="284" t="n">
        <f aca="false">(1+(SUMIF(Inputs!$X$1:$BG$1,GW$1059,Inputs!$X755:$BG755)))^(GW$1060/GW$1061)-1</f>
        <v>0.00311108962093165</v>
      </c>
      <c r="GX755" s="284" t="n">
        <f aca="false">(1+(SUMIF(Inputs!$X$1:$BG$1,GX$1059,Inputs!$X755:$BG755)))^(GX$1060/GX$1061)-1</f>
        <v>0.00304335442861325</v>
      </c>
      <c r="GY755" s="284" t="n">
        <f aca="false">(1+(SUMIF(Inputs!$X$1:$BG$1,GY$1059,Inputs!$X755:$BG755)))^(GY$1060/GY$1061)-1</f>
        <v>0.0030772214530248</v>
      </c>
      <c r="GZ755" s="284" t="n">
        <f aca="false">(1+(SUMIF(Inputs!$X$1:$BG$1,GZ$1059,Inputs!$X755:$BG755)))^(GZ$1060/GZ$1061)-1</f>
        <v>0.00311108962093165</v>
      </c>
      <c r="HA755" s="284" t="n">
        <f aca="false">(1+(SUMIF(Inputs!$X$1:$BG$1,HA$1059,Inputs!$X755:$BG755)))^(HA$1060/HA$1061)-1</f>
        <v>0.00311108962093165</v>
      </c>
    </row>
    <row r="756" customFormat="false" ht="15" hidden="false" customHeight="false" outlineLevel="0" collapsed="false">
      <c r="A756" s="247" t="s">
        <v>99</v>
      </c>
      <c r="B756" s="265" t="s">
        <v>613</v>
      </c>
      <c r="C756" s="265"/>
      <c r="D756" s="249" t="s">
        <v>101</v>
      </c>
      <c r="E756" s="246" t="s">
        <v>622</v>
      </c>
      <c r="F756" s="264" t="s">
        <v>622</v>
      </c>
      <c r="G756" s="246" t="s">
        <v>12</v>
      </c>
      <c r="H756" s="246" t="s">
        <v>617</v>
      </c>
      <c r="I756" s="246"/>
      <c r="CL756" s="0" t="n">
        <f aca="false">(1+(SUMIF(Inputs!$X$1:$AY$1,CL$1059,Inputs!$X756:$AY756)))^(CL$1060/CL$1061)-1</f>
        <v>0.0910336951506128</v>
      </c>
      <c r="CM756" s="0" t="n">
        <f aca="false">(1+(SUMIF(Inputs!$X$1:$AY$1,CM$1059,Inputs!$X756:$AY756)))^(CM$1060/CM$1061)-1</f>
        <v>0.0920903949382155</v>
      </c>
      <c r="CN756" s="0" t="n">
        <f aca="false">(1+(SUMIF(Inputs!$X$1:$AY$1,CN$1059,Inputs!$X756:$AY756)))^(CN$1060/CN$1061)-1</f>
        <v>0.0931481181721572</v>
      </c>
      <c r="CO756" s="0" t="n">
        <f aca="false">(1+(SUMIF(Inputs!$X$1:$AY$1,CO$1059,Inputs!$X756:$AY756)))^(CO$1060/CO$1061)-1</f>
        <v>0.0931481181721572</v>
      </c>
      <c r="CP756" s="0" t="n">
        <f aca="false">(1+(SUMIF(Inputs!$X$1:$AY$1,CP$1059,Inputs!$X756:$AY756)))^(CP$1060/CP$1061)-1</f>
        <v>0.0141906577850663</v>
      </c>
      <c r="CQ756" s="0" t="n">
        <f aca="false">(1+(SUMIF(Inputs!$X$1:$AY$1,CQ$1059,Inputs!$X756:$AY756)))^(CQ$1060/CQ$1061)-1</f>
        <v>0.0143494576854579</v>
      </c>
      <c r="CR756" s="0" t="n">
        <f aca="false">(1+(SUMIF(Inputs!$X$1:$AY$1,CR$1059,Inputs!$X756:$AY756)))^(CR$1060/CR$1061)-1</f>
        <v>0.0145082824504135</v>
      </c>
      <c r="CS756" s="0" t="n">
        <f aca="false">(1+(SUMIF(Inputs!$X$1:$AY$1,CS$1059,Inputs!$X756:$AY756)))^(CS$1060/CS$1061)-1</f>
        <v>0.0145082824504135</v>
      </c>
      <c r="CT756" s="0" t="n">
        <f aca="false">(1+(SUMIF(Inputs!$X$1:$AY$1,CT$1059,Inputs!$X756:$AY756)))^(CT$1060/CT$1061)-1</f>
        <v>-0.0412681214768366</v>
      </c>
      <c r="CU756" s="0" t="n">
        <f aca="false">(1+(SUMIF(Inputs!$X$1:$AY$1,CU$1059,Inputs!$X756:$AY756)))^(CU$1060/CU$1061)-1</f>
        <v>-0.0417169567265547</v>
      </c>
      <c r="CV756" s="0" t="n">
        <f aca="false">(1+(SUMIF(Inputs!$X$1:$AY$1,CV$1059,Inputs!$X756:$AY756)))^(CV$1060/CV$1061)-1</f>
        <v>-0.0421655818517472</v>
      </c>
      <c r="CW756" s="0" t="n">
        <f aca="false">(1+(SUMIF(Inputs!$X$1:$AY$1,CW$1059,Inputs!$X756:$AY756)))^(CW$1060/CW$1061)-1</f>
        <v>-0.0421655818517472</v>
      </c>
      <c r="CX756" s="0" t="n">
        <f aca="false">(1+(SUMIF(Inputs!$X$1:$AY$1,CX$1059,Inputs!$X756:$AY756)))^(CX$1060/CX$1061)-1</f>
        <v>-0.0120780364657986</v>
      </c>
      <c r="CY756" s="0" t="n">
        <f aca="false">(1+(SUMIF(Inputs!$X$1:$AY$1,CY$1059,Inputs!$X756:$AY756)))^(CY$1060/CY$1061)-1</f>
        <v>-0.0120780364657986</v>
      </c>
      <c r="CZ756" s="0" t="n">
        <f aca="false">(1+(SUMIF(Inputs!$X$1:$AY$1,CZ$1059,Inputs!$X756:$AY756)))^(CZ$1060/CZ$1061)-1</f>
        <v>-0.01220994855431</v>
      </c>
      <c r="DA756" s="0" t="n">
        <f aca="false">(1+(SUMIF(Inputs!$X$1:$AY$1,DA$1059,Inputs!$X756:$AY756)))^(DA$1060/DA$1061)-1</f>
        <v>-0.01220994855431</v>
      </c>
      <c r="DB756" s="357" t="n">
        <f aca="false">(1+(SUMIF(Inputs!$X$1:$AY$1,DB$1059,Inputs!$X756:$AY756)))^(DB$1060/DB$1061)-1</f>
        <v>-0.0156358583614007</v>
      </c>
      <c r="DC756" s="0" t="n">
        <f aca="false">(1+(SUMIF(Inputs!$X$1:$AY$1,DC$1059,Inputs!$X756:$AY756)))^(DC$1060/DC$1061)-1</f>
        <v>-0.0158082096733503</v>
      </c>
      <c r="DD756" s="0" t="n">
        <f aca="false">(1+(SUMIF(Inputs!$X$1:$AY$1,DD$1059,Inputs!$X756:$AY756)))^(DD$1060/DD$1061)-1</f>
        <v>-0.0159805308084847</v>
      </c>
      <c r="DE756" s="0" t="n">
        <f aca="false">(1+(SUMIF(Inputs!$X$1:$AY$1,DE$1059,Inputs!$X756:$AY756)))^(DE$1060/DE$1061)-1</f>
        <v>-0.0159805308084847</v>
      </c>
      <c r="DF756" s="0" t="n">
        <f aca="false">(1+(SUMIF(Inputs!$X$1:$AY$1,DF$1059,Inputs!$X756:$AY756)))^(DF$1060/DF$1061)-1</f>
        <v>-0.0201384375038148</v>
      </c>
      <c r="DG756" s="0" t="n">
        <f aca="false">(1+(SUMIF(Inputs!$X$1:$AY$1,DG$1059,Inputs!$X756:$AY756)))^(DG$1060/DG$1061)-1</f>
        <v>-0.0203599045175815</v>
      </c>
      <c r="DH756" s="0" t="n">
        <f aca="false">(1+(SUMIF(Inputs!$X$1:$AY$1,DH$1059,Inputs!$X756:$AY756)))^(DH$1060/DH$1061)-1</f>
        <v>-0.0205813214756667</v>
      </c>
      <c r="DI756" s="0" t="n">
        <f aca="false">(1+(SUMIF(Inputs!$X$1:$AY$1,DI$1059,Inputs!$X756:$AY756)))^(DI$1060/DI$1061)-1</f>
        <v>-0.0205813214756667</v>
      </c>
      <c r="DJ756" s="0" t="n">
        <f aca="false">(1+(SUMIF(Inputs!$X$1:$AY$1,DJ$1059,Inputs!$X756:$AY756)))^(DJ$1060/DJ$1061)-1</f>
        <v>0.00181460237804965</v>
      </c>
      <c r="DK756" s="0" t="n">
        <f aca="false">(1+(SUMIF(Inputs!$X$1:$AY$1,DK$1059,Inputs!$X756:$AY756)))^(DK$1060/DK$1061)-1</f>
        <v>0.00183478311213126</v>
      </c>
      <c r="DL756" s="0" t="n">
        <f aca="false">(1+(SUMIF(Inputs!$X$1:$AY$1,DL$1059,Inputs!$X756:$AY756)))^(DL$1060/DL$1061)-1</f>
        <v>0.00185496425273723</v>
      </c>
      <c r="DM756" s="0" t="n">
        <f aca="false">(1+(SUMIF(Inputs!$X$1:$AY$1,DM$1059,Inputs!$X756:$AY756)))^(DM$1060/DM$1061)-1</f>
        <v>0.00185496425273723</v>
      </c>
      <c r="DN756" s="0" t="n">
        <f aca="false">(1+(SUMIF(Inputs!$X$1:$AY$1,DN$1059,Inputs!$X756:$AY756)))^(DN$1060/DN$1061)-1</f>
        <v>0.00352298686343966</v>
      </c>
      <c r="DO756" s="0" t="n">
        <f aca="false">(1+(SUMIF(Inputs!$X$1:$AY$1,DO$1059,Inputs!$X756:$AY756)))^(DO$1060/DO$1061)-1</f>
        <v>0.00356220079966363</v>
      </c>
      <c r="DP756" s="0" t="n">
        <f aca="false">(1+(SUMIF(Inputs!$X$1:$AY$1,DP$1059,Inputs!$X756:$AY756)))^(DP$1060/DP$1061)-1</f>
        <v>0.00360141626822208</v>
      </c>
      <c r="DQ756" s="0" t="n">
        <f aca="false">(1+(SUMIF(Inputs!$X$1:$AY$1,DQ$1059,Inputs!$X756:$AY756)))^(DQ$1060/DQ$1061)-1</f>
        <v>0.00360141626822208</v>
      </c>
      <c r="DR756" s="0" t="n">
        <f aca="false">(1+(SUMIF(Inputs!$X$1:$AY$1,DR$1059,Inputs!$X756:$AY756)))^(DR$1060/DR$1061)-1</f>
        <v>0.00537733718754319</v>
      </c>
      <c r="DS756" s="0" t="n">
        <f aca="false">(1+(SUMIF(Inputs!$X$1:$AY$1,DS$1059,Inputs!$X756:$AY756)))^(DS$1060/DS$1061)-1</f>
        <v>0.00537733718754319</v>
      </c>
      <c r="DT756" s="0" t="n">
        <f aca="false">(1+(SUMIF(Inputs!$X$1:$AY$1,DT$1059,Inputs!$X756:$AY756)))^(DT$1060/DT$1061)-1</f>
        <v>0.00543658914468792</v>
      </c>
      <c r="DU756" s="0" t="n">
        <f aca="false">(1+(SUMIF(Inputs!$X$1:$AY$1,DU$1059,Inputs!$X756:$AY756)))^(DU$1060/DU$1061)-1</f>
        <v>0.00543658914468792</v>
      </c>
      <c r="DV756" s="0" t="n">
        <f aca="false">(1+(SUMIF(Inputs!$X$1:$AY$1,DV$1059,Inputs!$X756:$AY756)))^(DV$1060/DV$1061)-1</f>
        <v>-0.00150649719195051</v>
      </c>
      <c r="DW756" s="0" t="n">
        <f aca="false">(1+(SUMIF(Inputs!$X$1:$AY$1,DW$1059,Inputs!$X756:$AY756)))^(DW$1060/DW$1061)-1</f>
        <v>-0.00152322329468757</v>
      </c>
      <c r="DX756" s="0" t="n">
        <f aca="false">(1+(SUMIF(Inputs!$X$1:$AY$1,DX$1059,Inputs!$X756:$AY756)))^(DX$1060/DX$1061)-1</f>
        <v>-0.00153994911724009</v>
      </c>
      <c r="DY756" s="0" t="n">
        <f aca="false">(1+(SUMIF(Inputs!$X$1:$AY$1,DY$1059,Inputs!$X756:$AY756)))^(DY$1060/DY$1061)-1</f>
        <v>-0.00153994911724009</v>
      </c>
      <c r="DZ756" s="0" t="n">
        <f aca="false">(1+(SUMIF(Inputs!$X$1:$AY$1,DZ$1059,Inputs!$X756:$AY756)))^(DZ$1060/DZ$1061)-1</f>
        <v>0.00304335442861325</v>
      </c>
      <c r="EA756" s="276" t="n">
        <f aca="false">(1+(SUMIF(Inputs!$X$1:$AY$1,EA$1059,Inputs!$X756:$AY756)))^(EA$1060/EA$1061)-1</f>
        <v>0.0030772214530248</v>
      </c>
      <c r="EB756" s="0" t="n">
        <f aca="false">(1+(SUMIF(Inputs!$X$1:$AY$1,EB$1059,Inputs!$X756:$AY756)))^(EB$1060/EB$1061)-1</f>
        <v>0.00311108962093165</v>
      </c>
      <c r="EC756" s="0" t="n">
        <f aca="false">(1+(SUMIF(Inputs!$X$1:$AY$1,EC$1059,Inputs!$X756:$AY756)))^(EC$1060/EC$1061)-1</f>
        <v>0.00311108962093165</v>
      </c>
      <c r="ED756" s="0" t="n">
        <f aca="false">(1+(SUMIF(Inputs!$X$1:$AY$1,ED$1059,Inputs!$X756:$AY756)))^(ED$1060/ED$1061)-1</f>
        <v>0.00304335442861325</v>
      </c>
      <c r="EE756" s="0" t="n">
        <f aca="false">(1+(SUMIF(Inputs!$X$1:$AY$1,EE$1059,Inputs!$X756:$AY756)))^(EE$1060/EE$1061)-1</f>
        <v>0.0030772214530248</v>
      </c>
      <c r="EF756" s="0" t="n">
        <f aca="false">(1+(SUMIF(Inputs!$X$1:$AY$1,EF$1059,Inputs!$X756:$AY756)))^(EF$1060/EF$1061)-1</f>
        <v>0.00311108962093165</v>
      </c>
      <c r="EG756" s="0" t="n">
        <f aca="false">(1+(SUMIF(Inputs!$X$1:$AY$1,EG$1059,Inputs!$X756:$AY756)))^(EG$1060/EG$1061)-1</f>
        <v>0.00311108962093165</v>
      </c>
      <c r="EH756" s="0" t="n">
        <f aca="false">(1+(SUMIF(Inputs!$X$1:$AY$1,EH$1059,Inputs!$X756:$AY756)))^(EH$1060/EH$1061)-1</f>
        <v>0.00303502664695232</v>
      </c>
      <c r="EI756" s="0" t="n">
        <f aca="false">(1+(SUMIF(Inputs!$X$1:$AY$1,EI$1059,Inputs!$X756:$AY756)))^(EI$1060/EI$1061)-1</f>
        <v>0.00306880085653916</v>
      </c>
      <c r="EJ756" s="0" t="n">
        <f aca="false">(1+(SUMIF(Inputs!$X$1:$AY$1,EJ$1059,Inputs!$X756:$AY756)))^(EJ$1060/EJ$1061)-1</f>
        <v>0.00310257620337184</v>
      </c>
      <c r="EK756" s="0" t="n">
        <f aca="false">(1+(SUMIF(Inputs!$X$1:$AY$1,EK$1059,Inputs!$X756:$AY756)))^(EK$1060/EK$1061)-1</f>
        <v>0.00310257620337184</v>
      </c>
      <c r="EL756" s="0" t="n">
        <f aca="false">(1+(SUMIF(Inputs!$X$1:$AY$1,EL$1059,Inputs!$X756:$AY756)))^(EL$1060/EL$1061)-1</f>
        <v>0.0030772214530248</v>
      </c>
      <c r="EM756" s="0" t="n">
        <f aca="false">(1+(SUMIF(Inputs!$X$1:$AY$1,EM$1059,Inputs!$X756:$AY756)))^(EM$1060/EM$1061)-1</f>
        <v>0.0030772214530248</v>
      </c>
      <c r="EN756" s="0" t="n">
        <f aca="false">(1+(SUMIF(Inputs!$X$1:$AY$1,EN$1059,Inputs!$X756:$AY756)))^(EN$1060/EN$1061)-1</f>
        <v>0.00311108962093165</v>
      </c>
      <c r="EO756" s="0" t="n">
        <f aca="false">(1+(SUMIF(Inputs!$X$1:$AY$1,EO$1059,Inputs!$X756:$AY756)))^(EO$1060/EO$1061)-1</f>
        <v>0.00311108962093165</v>
      </c>
      <c r="EP756" s="0" t="n">
        <f aca="false">(1+(SUMIF(Inputs!$X$1:$AY$1,EP$1059,Inputs!$X756:$AY756)))^(EP$1060/EP$1061)-1</f>
        <v>0.00304335442861325</v>
      </c>
      <c r="EQ756" s="0" t="n">
        <f aca="false">(1+(SUMIF(Inputs!$X$1:$AY$1,EQ$1059,Inputs!$X756:$AY756)))^(EQ$1060/EQ$1061)-1</f>
        <v>0.0030772214530248</v>
      </c>
      <c r="ER756" s="0" t="n">
        <f aca="false">(1+(SUMIF(Inputs!$X$1:$AY$1,ER$1059,Inputs!$X756:$AY756)))^(ER$1060/ER$1061)-1</f>
        <v>0.00311108962093165</v>
      </c>
      <c r="ES756" s="0" t="n">
        <f aca="false">(1+(SUMIF(Inputs!$X$1:$AY$1,ES$1059,Inputs!$X756:$AY756)))^(ES$1060/ES$1061)-1</f>
        <v>0.00311108962093165</v>
      </c>
      <c r="ET756" s="0" t="n">
        <f aca="false">(1+(SUMIF(Inputs!$X$1:$AY$1,ET$1059,Inputs!$X756:$AY756)))^(ET$1060/ET$1061)-1</f>
        <v>0.00304335442861325</v>
      </c>
      <c r="EU756" s="0" t="n">
        <f aca="false">(1+(SUMIF(Inputs!$X$1:$AY$1,EU$1059,Inputs!$X756:$AY756)))^(EU$1060/EU$1061)-1</f>
        <v>0.0030772214530248</v>
      </c>
      <c r="EV756" s="0" t="n">
        <f aca="false">(1+(SUMIF(Inputs!$X$1:$AY$1,EV$1059,Inputs!$X756:$AY756)))^(EV$1060/EV$1061)-1</f>
        <v>0.00311108962093165</v>
      </c>
      <c r="EW756" s="0" t="n">
        <f aca="false">(1+(SUMIF(Inputs!$X$1:$AY$1,EW$1059,Inputs!$X756:$AY756)))^(EW$1060/EW$1061)-1</f>
        <v>0.00311108962093165</v>
      </c>
      <c r="EX756" s="0" t="n">
        <f aca="false">(1+(SUMIF(Inputs!$X$1:$AY$1,EX$1059,Inputs!$X756:$AY756)))^(EX$1060/EX$1061)-1</f>
        <v>0.00303502664695232</v>
      </c>
      <c r="EY756" s="0" t="n">
        <f aca="false">(1+(SUMIF(Inputs!$X$1:$AY$1,EY$1059,Inputs!$X756:$AY756)))^(EY$1060/EY$1061)-1</f>
        <v>0.00306880085653916</v>
      </c>
      <c r="EZ756" s="0" t="n">
        <f aca="false">(1+(SUMIF(Inputs!$X$1:$AY$1,EZ$1059,Inputs!$X756:$AY756)))^(EZ$1060/EZ$1061)-1</f>
        <v>0.00310257620337184</v>
      </c>
      <c r="FA756" s="0" t="n">
        <f aca="false">(1+(SUMIF(Inputs!$X$1:$AY$1,FA$1059,Inputs!$X756:$AY756)))^(FA$1060/FA$1061)-1</f>
        <v>0.00310257620337184</v>
      </c>
      <c r="FB756" s="0" t="n">
        <f aca="false">(1+(SUMIF(Inputs!$X$1:$AY$1,FB$1059,Inputs!$X756:$AY756)))^(FB$1060/FB$1061)-1</f>
        <v>0.00304335442861325</v>
      </c>
      <c r="FC756" s="0" t="n">
        <f aca="false">(1+(SUMIF(Inputs!$X$1:$AY$1,FC$1059,Inputs!$X756:$AY756)))^(FC$1060/FC$1061)-1</f>
        <v>0.0030772214530248</v>
      </c>
      <c r="FD756" s="0" t="n">
        <f aca="false">(1+(SUMIF(Inputs!$X$1:$AY$1,FD$1059,Inputs!$X756:$AY756)))^(FD$1060/FD$1061)-1</f>
        <v>0.00311108962093165</v>
      </c>
      <c r="FE756" s="0" t="n">
        <f aca="false">(1+(SUMIF(Inputs!$X$1:$AY$1,FE$1059,Inputs!$X756:$AY756)))^(FE$1060/FE$1061)-1</f>
        <v>0.00311108962093165</v>
      </c>
      <c r="FF756" s="0" t="n">
        <f aca="false">(1+(SUMIF(Inputs!$X$1:$AY$1,FF$1059,Inputs!$X756:$AY756)))^(FF$1060/FF$1061)-1</f>
        <v>0.0030772214530248</v>
      </c>
      <c r="FG756" s="0" t="n">
        <f aca="false">(1+(SUMIF(Inputs!$X$1:$AY$1,FG$1059,Inputs!$X756:$AY756)))^(FG$1060/FG$1061)-1</f>
        <v>0.0030772214530248</v>
      </c>
      <c r="FH756" s="0" t="n">
        <f aca="false">(1+(SUMIF(Inputs!$X$1:$AY$1,FH$1059,Inputs!$X756:$AY756)))^(FH$1060/FH$1061)-1</f>
        <v>0.00311108962093165</v>
      </c>
      <c r="FI756" s="0" t="n">
        <f aca="false">(1+(SUMIF(Inputs!$X$1:$AY$1,FI$1059,Inputs!$X756:$AY756)))^(FI$1060/FI$1061)-1</f>
        <v>0.00311108962093165</v>
      </c>
      <c r="FJ756" s="0" t="n">
        <f aca="false">(1+(SUMIF(Inputs!$X$1:$AY$1,FJ$1059,Inputs!$X756:$AY756)))^(FJ$1060/FJ$1061)-1</f>
        <v>0.00304335442861325</v>
      </c>
      <c r="FK756" s="0" t="n">
        <f aca="false">(1+(SUMIF(Inputs!$X$1:$AY$1,FK$1059,Inputs!$X756:$AY756)))^(FK$1060/FK$1061)-1</f>
        <v>0.0030772214530248</v>
      </c>
      <c r="FL756" s="0" t="n">
        <f aca="false">(1+(SUMIF(Inputs!$X$1:$AY$1,FL$1059,Inputs!$X756:$AY756)))^(FL$1060/FL$1061)-1</f>
        <v>0.00311108962093165</v>
      </c>
      <c r="FM756" s="0" t="n">
        <f aca="false">(1+(SUMIF(Inputs!$X$1:$AY$1,FM$1059,Inputs!$X756:$AY756)))^(FM$1060/FM$1061)-1</f>
        <v>0.00311108962093165</v>
      </c>
      <c r="FN756" s="0" t="n">
        <f aca="false">(1+(SUMIF(Inputs!$X$1:$AY$1,FN$1059,Inputs!$X756:$AY756)))^(FN$1060/FN$1061)-1</f>
        <v>0.00303502664695232</v>
      </c>
      <c r="FO756" s="0" t="n">
        <f aca="false">(1+(SUMIF(Inputs!$X$1:$AY$1,FO$1059,Inputs!$X756:$AY756)))^(FO$1060/FO$1061)-1</f>
        <v>0.00306880085653916</v>
      </c>
      <c r="FP756" s="0" t="n">
        <f aca="false">(1+(SUMIF(Inputs!$X$1:$AY$1,FP$1059,Inputs!$X756:$AY756)))^(FP$1060/FP$1061)-1</f>
        <v>0.00310257620337184</v>
      </c>
      <c r="FQ756" s="0" t="n">
        <f aca="false">(1+(SUMIF(Inputs!$X$1:$AY$1,FQ$1059,Inputs!$X756:$AY756)))^(FQ$1060/FQ$1061)-1</f>
        <v>0.00310257620337184</v>
      </c>
      <c r="FR756" s="0" t="n">
        <f aca="false">(1+(SUMIF(Inputs!$X$1:$AY$1,FR$1059,Inputs!$X756:$AY756)))^(FR$1060/FR$1061)-1</f>
        <v>0.00304335442861325</v>
      </c>
      <c r="FS756" s="0" t="n">
        <f aca="false">(1+(SUMIF(Inputs!$X$1:$AY$1,FS$1059,Inputs!$X756:$AY756)))^(FS$1060/FS$1061)-1</f>
        <v>0.0030772214530248</v>
      </c>
      <c r="FT756" s="0" t="n">
        <f aca="false">(1+(SUMIF(Inputs!$X$1:$AY$1,FT$1059,Inputs!$X756:$AY756)))^(FT$1060/FT$1061)-1</f>
        <v>0.00311108962093165</v>
      </c>
      <c r="FU756" s="0" t="n">
        <f aca="false">(1+(SUMIF(Inputs!$X$1:$AY$1,FU$1059,Inputs!$X756:$AY756)))^(FU$1060/FU$1061)-1</f>
        <v>0.00311108962093165</v>
      </c>
      <c r="FV756" s="0" t="n">
        <f aca="false">(1+(SUMIF(Inputs!$X$1:$BB$1,FV$1059,Inputs!$X756:$BB756)))^(FV$1060/FV$1061)-1</f>
        <v>0.00304335442861325</v>
      </c>
      <c r="FW756" s="0" t="n">
        <f aca="false">(1+(SUMIF(Inputs!$X$1:$BB$1,FW$1059,Inputs!$X756:$BB756)))^(FW$1060/FW$1061)-1</f>
        <v>0.0030772214530248</v>
      </c>
      <c r="FX756" s="0" t="n">
        <f aca="false">(1+(SUMIF(Inputs!$X$1:$BB$1,FX$1059,Inputs!$X756:$BB756)))^(FX$1060/FX$1061)-1</f>
        <v>0.00311108962093165</v>
      </c>
      <c r="FY756" s="0" t="n">
        <f aca="false">(1+(SUMIF(Inputs!$X$1:$BB$1,FY$1059,Inputs!$X756:$BB756)))^(FY$1060/FY$1061)-1</f>
        <v>0.00311108962093165</v>
      </c>
      <c r="FZ756" s="0" t="n">
        <f aca="false">(1+(SUMIF(Inputs!$X$1:$BB$1,FZ$1059,Inputs!$X756:$BB756)))^(FZ$1060/FZ$1061)-1</f>
        <v>0.00304335442861325</v>
      </c>
      <c r="GA756" s="0" t="n">
        <f aca="false">(1+(SUMIF(Inputs!$X$1:$BB$1,GA$1059,Inputs!$X756:$BB756)))^(GA$1060/GA$1061)-1</f>
        <v>0.0030772214530248</v>
      </c>
      <c r="GB756" s="0" t="n">
        <f aca="false">(1+(SUMIF(Inputs!$X$1:$BB$1,GB$1059,Inputs!$X756:$BB756)))^(GB$1060/GB$1061)-1</f>
        <v>0.00311108962093165</v>
      </c>
      <c r="GC756" s="0" t="n">
        <f aca="false">(1+(SUMIF(Inputs!$X$1:$BB$1,GC$1059,Inputs!$X756:$BB756)))^(GC$1060/GC$1061)-1</f>
        <v>0.00311108962093165</v>
      </c>
      <c r="GD756" s="0" t="n">
        <f aca="false">(1+(SUMIF(Inputs!$X$1:$BB$1,GD$1059,Inputs!$X756:$BB756)))^(GD$1060/GD$1061)-1</f>
        <v>0.00304335442861325</v>
      </c>
      <c r="GE756" s="0" t="n">
        <f aca="false">(1+(SUMIF(Inputs!$X$1:$BB$1,GE$1059,Inputs!$X756:$BB756)))^(GE$1060/GE$1061)-1</f>
        <v>0.0030772214530248</v>
      </c>
      <c r="GF756" s="0" t="n">
        <f aca="false">(1+(SUMIF(Inputs!$X$1:$BB$1,GF$1059,Inputs!$X756:$BB756)))^(GF$1060/GF$1061)-1</f>
        <v>0.00311108962093165</v>
      </c>
      <c r="GG756" s="0" t="n">
        <f aca="false">(1+(SUMIF(Inputs!$X$1:$BB$1,GG$1059,Inputs!$X756:$BB756)))^(GG$1060/GG$1061)-1</f>
        <v>0.00311108962093165</v>
      </c>
      <c r="GH756" s="284" t="n">
        <f aca="false">(1+(SUMIF(Inputs!$X$1:$BG$1,GH$1059,Inputs!$X756:$BG756)))^(GH$1060/GH$1061)-1</f>
        <v>0.00304335442861325</v>
      </c>
      <c r="GI756" s="284" t="n">
        <f aca="false">(1+(SUMIF(Inputs!$X$1:$BG$1,GI$1059,Inputs!$X756:$BG756)))^(GI$1060/GI$1061)-1</f>
        <v>0.0030772214530248</v>
      </c>
      <c r="GJ756" s="284" t="n">
        <f aca="false">(1+(SUMIF(Inputs!$X$1:$BG$1,GJ$1059,Inputs!$X756:$BG756)))^(GJ$1060/GJ$1061)-1</f>
        <v>0.00311108962093165</v>
      </c>
      <c r="GK756" s="284" t="n">
        <f aca="false">(1+(SUMIF(Inputs!$X$1:$BG$1,GK$1059,Inputs!$X756:$BG756)))^(GK$1060/GK$1061)-1</f>
        <v>0.00311108962093165</v>
      </c>
      <c r="GL756" s="284" t="n">
        <f aca="false">(1+(SUMIF(Inputs!$X$1:$BG$1,GL$1059,Inputs!$X756:$BG756)))^(GL$1060/GL$1061)-1</f>
        <v>0.00304335442861325</v>
      </c>
      <c r="GM756" s="284" t="n">
        <f aca="false">(1+(SUMIF(Inputs!$X$1:$BG$1,GM$1059,Inputs!$X756:$BG756)))^(GM$1060/GM$1061)-1</f>
        <v>0.0030772214530248</v>
      </c>
      <c r="GN756" s="284" t="n">
        <f aca="false">(1+(SUMIF(Inputs!$X$1:$BG$1,GN$1059,Inputs!$X756:$BG756)))^(GN$1060/GN$1061)-1</f>
        <v>0.00311108962093165</v>
      </c>
      <c r="GO756" s="284" t="n">
        <f aca="false">(1+(SUMIF(Inputs!$X$1:$BG$1,GO$1059,Inputs!$X756:$BG756)))^(GO$1060/GO$1061)-1</f>
        <v>0.00311108962093165</v>
      </c>
      <c r="GP756" s="284" t="n">
        <f aca="false">(1+(SUMIF(Inputs!$X$1:$BG$1,GP$1059,Inputs!$X756:$BG756)))^(GP$1060/GP$1061)-1</f>
        <v>0.00304335442861325</v>
      </c>
      <c r="GQ756" s="284" t="n">
        <f aca="false">(1+(SUMIF(Inputs!$X$1:$BG$1,GQ$1059,Inputs!$X756:$BG756)))^(GQ$1060/GQ$1061)-1</f>
        <v>0.0030772214530248</v>
      </c>
      <c r="GR756" s="284" t="n">
        <f aca="false">(1+(SUMIF(Inputs!$X$1:$BG$1,GR$1059,Inputs!$X756:$BG756)))^(GR$1060/GR$1061)-1</f>
        <v>0.00311108962093165</v>
      </c>
      <c r="GS756" s="284" t="n">
        <f aca="false">(1+(SUMIF(Inputs!$X$1:$BG$1,GS$1059,Inputs!$X756:$BG756)))^(GS$1060/GS$1061)-1</f>
        <v>0.00311108962093165</v>
      </c>
      <c r="GT756" s="284" t="n">
        <f aca="false">(1+(SUMIF(Inputs!$X$1:$BG$1,GT$1059,Inputs!$X756:$BG756)))^(GT$1060/GT$1061)-1</f>
        <v>0.00304335442861325</v>
      </c>
      <c r="GU756" s="284" t="n">
        <f aca="false">(1+(SUMIF(Inputs!$X$1:$BG$1,GU$1059,Inputs!$X756:$BG756)))^(GU$1060/GU$1061)-1</f>
        <v>0.0030772214530248</v>
      </c>
      <c r="GV756" s="284" t="n">
        <f aca="false">(1+(SUMIF(Inputs!$X$1:$BG$1,GV$1059,Inputs!$X756:$BG756)))^(GV$1060/GV$1061)-1</f>
        <v>0.00311108962093165</v>
      </c>
      <c r="GW756" s="284" t="n">
        <f aca="false">(1+(SUMIF(Inputs!$X$1:$BG$1,GW$1059,Inputs!$X756:$BG756)))^(GW$1060/GW$1061)-1</f>
        <v>0.00311108962093165</v>
      </c>
      <c r="GX756" s="284" t="n">
        <f aca="false">(1+(SUMIF(Inputs!$X$1:$BG$1,GX$1059,Inputs!$X756:$BG756)))^(GX$1060/GX$1061)-1</f>
        <v>0.00304335442861325</v>
      </c>
      <c r="GY756" s="284" t="n">
        <f aca="false">(1+(SUMIF(Inputs!$X$1:$BG$1,GY$1059,Inputs!$X756:$BG756)))^(GY$1060/GY$1061)-1</f>
        <v>0.0030772214530248</v>
      </c>
      <c r="GZ756" s="284" t="n">
        <f aca="false">(1+(SUMIF(Inputs!$X$1:$BG$1,GZ$1059,Inputs!$X756:$BG756)))^(GZ$1060/GZ$1061)-1</f>
        <v>0.00311108962093165</v>
      </c>
      <c r="HA756" s="284" t="n">
        <f aca="false">(1+(SUMIF(Inputs!$X$1:$BG$1,HA$1059,Inputs!$X756:$BG756)))^(HA$1060/HA$1061)-1</f>
        <v>0.00311108962093165</v>
      </c>
    </row>
    <row r="757" customFormat="false" ht="15" hidden="false" customHeight="false" outlineLevel="0" collapsed="false">
      <c r="A757" s="247" t="s">
        <v>99</v>
      </c>
      <c r="B757" s="265" t="s">
        <v>613</v>
      </c>
      <c r="C757" s="265"/>
      <c r="D757" s="249" t="s">
        <v>101</v>
      </c>
      <c r="E757" s="246" t="s">
        <v>623</v>
      </c>
      <c r="F757" s="264" t="s">
        <v>623</v>
      </c>
      <c r="G757" s="246" t="s">
        <v>12</v>
      </c>
      <c r="H757" s="246" t="s">
        <v>624</v>
      </c>
      <c r="I757" s="246"/>
      <c r="CL757" s="0" t="n">
        <f aca="false">(1+(SUMIF(Inputs!$X$1:$AY$1,CL$1059,Inputs!$X757:$AY757)))^(CL$1060/CL$1061)-1</f>
        <v>0.0325663767436701</v>
      </c>
      <c r="CM757" s="0" t="n">
        <f aca="false">(1+(SUMIF(Inputs!$X$1:$AY$1,CM$1059,Inputs!$X757:$AY757)))^(CM$1060/CM$1061)-1</f>
        <v>0.0329341199536195</v>
      </c>
      <c r="CN757" s="0" t="n">
        <f aca="false">(1+(SUMIF(Inputs!$X$1:$AY$1,CN$1059,Inputs!$X757:$AY757)))^(CN$1060/CN$1061)-1</f>
        <v>0.0333019941334238</v>
      </c>
      <c r="CO757" s="0" t="n">
        <f aca="false">(1+(SUMIF(Inputs!$X$1:$AY$1,CO$1059,Inputs!$X757:$AY757)))^(CO$1060/CO$1061)-1</f>
        <v>0.0333019941334238</v>
      </c>
      <c r="CP757" s="0" t="n">
        <f aca="false">(1+(SUMIF(Inputs!$X$1:$AY$1,CP$1059,Inputs!$X757:$AY757)))^(CP$1060/CP$1061)-1</f>
        <v>0.0548472317670305</v>
      </c>
      <c r="CQ757" s="0" t="n">
        <f aca="false">(1+(SUMIF(Inputs!$X$1:$AY$1,CQ$1059,Inputs!$X757:$AY757)))^(CQ$1060/CQ$1061)-1</f>
        <v>0.0554732460367022</v>
      </c>
      <c r="CR757" s="0" t="n">
        <f aca="false">(1+(SUMIF(Inputs!$X$1:$AY$1,CR$1059,Inputs!$X757:$AY757)))^(CR$1060/CR$1061)-1</f>
        <v>0.0560996318235509</v>
      </c>
      <c r="CS757" s="0" t="n">
        <f aca="false">(1+(SUMIF(Inputs!$X$1:$AY$1,CS$1059,Inputs!$X757:$AY757)))^(CS$1060/CS$1061)-1</f>
        <v>0.0560996318235509</v>
      </c>
      <c r="CT757" s="0" t="n">
        <f aca="false">(1+(SUMIF(Inputs!$X$1:$AY$1,CT$1059,Inputs!$X757:$AY757)))^(CT$1060/CT$1061)-1</f>
        <v>0.011327812226217</v>
      </c>
      <c r="CU757" s="0" t="n">
        <f aca="false">(1+(SUMIF(Inputs!$X$1:$AY$1,CU$1059,Inputs!$X757:$AY757)))^(CU$1060/CU$1061)-1</f>
        <v>0.0114543949362005</v>
      </c>
      <c r="CV757" s="0" t="n">
        <f aca="false">(1+(SUMIF(Inputs!$X$1:$AY$1,CV$1059,Inputs!$X757:$AY757)))^(CV$1060/CV$1061)-1</f>
        <v>0.0115809934898921</v>
      </c>
      <c r="CW757" s="0" t="n">
        <f aca="false">(1+(SUMIF(Inputs!$X$1:$AY$1,CW$1059,Inputs!$X757:$AY757)))^(CW$1060/CW$1061)-1</f>
        <v>0.0115809934898921</v>
      </c>
      <c r="CX757" s="0" t="n">
        <f aca="false">(1+(SUMIF(Inputs!$X$1:$AY$1,CX$1059,Inputs!$X757:$AY757)))^(CX$1060/CX$1061)-1</f>
        <v>0.0181709111716046</v>
      </c>
      <c r="CY757" s="0" t="n">
        <f aca="false">(1+(SUMIF(Inputs!$X$1:$AY$1,CY$1059,Inputs!$X757:$AY757)))^(CY$1060/CY$1061)-1</f>
        <v>0.0181709111716046</v>
      </c>
      <c r="CZ757" s="0" t="n">
        <f aca="false">(1+(SUMIF(Inputs!$X$1:$AY$1,CZ$1059,Inputs!$X757:$AY757)))^(CZ$1060/CZ$1061)-1</f>
        <v>0.0183724147482129</v>
      </c>
      <c r="DA757" s="0" t="n">
        <f aca="false">(1+(SUMIF(Inputs!$X$1:$AY$1,DA$1059,Inputs!$X757:$AY757)))^(DA$1060/DA$1061)-1</f>
        <v>0.0183724147482129</v>
      </c>
      <c r="DB757" s="357" t="n">
        <f aca="false">(1+(SUMIF(Inputs!$X$1:$AY$1,DB$1059,Inputs!$X757:$AY757)))^(DB$1060/DB$1061)-1</f>
        <v>0.00803367429017654</v>
      </c>
      <c r="DC757" s="0" t="n">
        <f aca="false">(1+(SUMIF(Inputs!$X$1:$AY$1,DC$1059,Inputs!$X757:$AY757)))^(DC$1060/DC$1061)-1</f>
        <v>0.00812329892068009</v>
      </c>
      <c r="DD757" s="0" t="n">
        <f aca="false">(1+(SUMIF(Inputs!$X$1:$AY$1,DD$1059,Inputs!$X757:$AY757)))^(DD$1060/DD$1061)-1</f>
        <v>0.00821293151974123</v>
      </c>
      <c r="DE757" s="0" t="n">
        <f aca="false">(1+(SUMIF(Inputs!$X$1:$AY$1,DE$1059,Inputs!$X757:$AY757)))^(DE$1060/DE$1061)-1</f>
        <v>0.00821293151974123</v>
      </c>
      <c r="DF757" s="0" t="n">
        <f aca="false">(1+(SUMIF(Inputs!$X$1:$AY$1,DF$1059,Inputs!$X757:$AY757)))^(DF$1060/DF$1061)-1</f>
        <v>0.015769949344181</v>
      </c>
      <c r="DG757" s="0" t="n">
        <f aca="false">(1+(SUMIF(Inputs!$X$1:$AY$1,DG$1059,Inputs!$X757:$AY757)))^(DG$1060/DG$1061)-1</f>
        <v>0.0159465607678446</v>
      </c>
      <c r="DH757" s="0" t="n">
        <f aca="false">(1+(SUMIF(Inputs!$X$1:$AY$1,DH$1059,Inputs!$X757:$AY757)))^(DH$1060/DH$1061)-1</f>
        <v>0.0161232028988498</v>
      </c>
      <c r="DI757" s="0" t="n">
        <f aca="false">(1+(SUMIF(Inputs!$X$1:$AY$1,DI$1059,Inputs!$X757:$AY757)))^(DI$1060/DI$1061)-1</f>
        <v>0.0161232028988498</v>
      </c>
      <c r="DJ757" s="0" t="n">
        <f aca="false">(1+(SUMIF(Inputs!$X$1:$AY$1,DJ$1059,Inputs!$X757:$AY757)))^(DJ$1060/DJ$1061)-1</f>
        <v>0.0151339228008336</v>
      </c>
      <c r="DK757" s="0" t="n">
        <f aca="false">(1+(SUMIF(Inputs!$X$1:$AY$1,DK$1059,Inputs!$X757:$AY757)))^(DK$1060/DK$1061)-1</f>
        <v>0.0153033576864825</v>
      </c>
      <c r="DL757" s="0" t="n">
        <f aca="false">(1+(SUMIF(Inputs!$X$1:$AY$1,DL$1059,Inputs!$X757:$AY757)))^(DL$1060/DL$1061)-1</f>
        <v>0.0154728208523214</v>
      </c>
      <c r="DM757" s="0" t="n">
        <f aca="false">(1+(SUMIF(Inputs!$X$1:$AY$1,DM$1059,Inputs!$X757:$AY757)))^(DM$1060/DM$1061)-1</f>
        <v>0.0154728208523214</v>
      </c>
      <c r="DN757" s="0" t="n">
        <f aca="false">(1+(SUMIF(Inputs!$X$1:$AY$1,DN$1059,Inputs!$X757:$AY757)))^(DN$1060/DN$1061)-1</f>
        <v>0.0122000051834492</v>
      </c>
      <c r="DO757" s="0" t="n">
        <f aca="false">(1+(SUMIF(Inputs!$X$1:$AY$1,DO$1059,Inputs!$X757:$AY757)))^(DO$1060/DO$1061)-1</f>
        <v>0.0123363935318301</v>
      </c>
      <c r="DP757" s="0" t="n">
        <f aca="false">(1+(SUMIF(Inputs!$X$1:$AY$1,DP$1059,Inputs!$X757:$AY757)))^(DP$1060/DP$1061)-1</f>
        <v>0.0124728002577861</v>
      </c>
      <c r="DQ757" s="0" t="n">
        <f aca="false">(1+(SUMIF(Inputs!$X$1:$AY$1,DQ$1059,Inputs!$X757:$AY757)))^(DQ$1060/DQ$1061)-1</f>
        <v>0.0124728002577861</v>
      </c>
      <c r="DR757" s="0" t="n">
        <f aca="false">(1+(SUMIF(Inputs!$X$1:$AY$1,DR$1059,Inputs!$X757:$AY757)))^(DR$1060/DR$1061)-1</f>
        <v>0.0106862651785886</v>
      </c>
      <c r="DS757" s="0" t="n">
        <f aca="false">(1+(SUMIF(Inputs!$X$1:$AY$1,DS$1059,Inputs!$X757:$AY757)))^(DS$1060/DS$1061)-1</f>
        <v>0.0106862651785886</v>
      </c>
      <c r="DT757" s="0" t="n">
        <f aca="false">(1+(SUMIF(Inputs!$X$1:$AY$1,DT$1059,Inputs!$X757:$AY757)))^(DT$1060/DT$1061)-1</f>
        <v>0.0108043287881718</v>
      </c>
      <c r="DU757" s="0" t="n">
        <f aca="false">(1+(SUMIF(Inputs!$X$1:$AY$1,DU$1059,Inputs!$X757:$AY757)))^(DU$1060/DU$1061)-1</f>
        <v>0.0108043287881718</v>
      </c>
      <c r="DV757" s="0" t="n">
        <f aca="false">(1+(SUMIF(Inputs!$X$1:$AY$1,DV$1059,Inputs!$X757:$AY757)))^(DV$1060/DV$1061)-1</f>
        <v>0.0107549668153593</v>
      </c>
      <c r="DW757" s="0" t="n">
        <f aca="false">(1+(SUMIF(Inputs!$X$1:$AY$1,DW$1059,Inputs!$X757:$AY757)))^(DW$1060/DW$1061)-1</f>
        <v>0.0108751139027903</v>
      </c>
      <c r="DX757" s="0" t="n">
        <f aca="false">(1+(SUMIF(Inputs!$X$1:$AY$1,DX$1059,Inputs!$X757:$AY757)))^(DX$1060/DX$1061)-1</f>
        <v>0.0109952752719444</v>
      </c>
      <c r="DY757" s="0" t="n">
        <f aca="false">(1+(SUMIF(Inputs!$X$1:$AY$1,DY$1059,Inputs!$X757:$AY757)))^(DY$1060/DY$1061)-1</f>
        <v>0.0109952752719444</v>
      </c>
      <c r="DZ757" s="0" t="n">
        <f aca="false">(1+(SUMIF(Inputs!$X$1:$AY$1,DZ$1059,Inputs!$X757:$AY757)))^(DZ$1060/DZ$1061)-1</f>
        <v>0.00971777466220192</v>
      </c>
      <c r="EA757" s="276" t="n">
        <f aca="false">(1+(SUMIF(Inputs!$X$1:$AY$1,EA$1059,Inputs!$X757:$AY757)))^(EA$1060/EA$1061)-1</f>
        <v>0.00982627871417696</v>
      </c>
      <c r="EB757" s="0" t="n">
        <f aca="false">(1+(SUMIF(Inputs!$X$1:$AY$1,EB$1059,Inputs!$X757:$AY757)))^(EB$1060/EB$1061)-1</f>
        <v>0.00993479442597356</v>
      </c>
      <c r="EC757" s="0" t="n">
        <f aca="false">(1+(SUMIF(Inputs!$X$1:$AY$1,EC$1059,Inputs!$X757:$AY757)))^(EC$1060/EC$1061)-1</f>
        <v>0.00993479442597356</v>
      </c>
      <c r="ED757" s="0" t="n">
        <f aca="false">(1+(SUMIF(Inputs!$X$1:$AY$1,ED$1059,Inputs!$X757:$AY757)))^(ED$1060/ED$1061)-1</f>
        <v>0.00971777466220192</v>
      </c>
      <c r="EE757" s="0" t="n">
        <f aca="false">(1+(SUMIF(Inputs!$X$1:$AY$1,EE$1059,Inputs!$X757:$AY757)))^(EE$1060/EE$1061)-1</f>
        <v>0.00982627871417696</v>
      </c>
      <c r="EF757" s="0" t="n">
        <f aca="false">(1+(SUMIF(Inputs!$X$1:$AY$1,EF$1059,Inputs!$X757:$AY757)))^(EF$1060/EF$1061)-1</f>
        <v>0.00993479442597356</v>
      </c>
      <c r="EG757" s="0" t="n">
        <f aca="false">(1+(SUMIF(Inputs!$X$1:$AY$1,EG$1059,Inputs!$X757:$AY757)))^(EG$1060/EG$1061)-1</f>
        <v>0.00993479442597356</v>
      </c>
      <c r="EH757" s="0" t="n">
        <f aca="false">(1+(SUMIF(Inputs!$X$1:$AY$1,EH$1059,Inputs!$X757:$AY757)))^(EH$1060/EH$1061)-1</f>
        <v>0.00969109512390776</v>
      </c>
      <c r="EI757" s="0" t="n">
        <f aca="false">(1+(SUMIF(Inputs!$X$1:$AY$1,EI$1059,Inputs!$X757:$AY757)))^(EI$1060/EI$1061)-1</f>
        <v>0.00979929984169581</v>
      </c>
      <c r="EJ757" s="0" t="n">
        <f aca="false">(1+(SUMIF(Inputs!$X$1:$AY$1,EJ$1059,Inputs!$X757:$AY757)))^(EJ$1060/EJ$1061)-1</f>
        <v>0.00990751615536811</v>
      </c>
      <c r="EK757" s="0" t="n">
        <f aca="false">(1+(SUMIF(Inputs!$X$1:$AY$1,EK$1059,Inputs!$X757:$AY757)))^(EK$1060/EK$1061)-1</f>
        <v>0.00990751615536811</v>
      </c>
      <c r="EL757" s="0" t="n">
        <f aca="false">(1+(SUMIF(Inputs!$X$1:$AY$1,EL$1059,Inputs!$X757:$AY757)))^(EL$1060/EL$1061)-1</f>
        <v>0.00982627871417696</v>
      </c>
      <c r="EM757" s="0" t="n">
        <f aca="false">(1+(SUMIF(Inputs!$X$1:$AY$1,EM$1059,Inputs!$X757:$AY757)))^(EM$1060/EM$1061)-1</f>
        <v>0.00982627871417696</v>
      </c>
      <c r="EN757" s="0" t="n">
        <f aca="false">(1+(SUMIF(Inputs!$X$1:$AY$1,EN$1059,Inputs!$X757:$AY757)))^(EN$1060/EN$1061)-1</f>
        <v>0.00993479442597356</v>
      </c>
      <c r="EO757" s="0" t="n">
        <f aca="false">(1+(SUMIF(Inputs!$X$1:$AY$1,EO$1059,Inputs!$X757:$AY757)))^(EO$1060/EO$1061)-1</f>
        <v>0.00993479442597356</v>
      </c>
      <c r="EP757" s="0" t="n">
        <f aca="false">(1+(SUMIF(Inputs!$X$1:$AY$1,EP$1059,Inputs!$X757:$AY757)))^(EP$1060/EP$1061)-1</f>
        <v>0.00971777466220192</v>
      </c>
      <c r="EQ757" s="0" t="n">
        <f aca="false">(1+(SUMIF(Inputs!$X$1:$AY$1,EQ$1059,Inputs!$X757:$AY757)))^(EQ$1060/EQ$1061)-1</f>
        <v>0.00982627871417696</v>
      </c>
      <c r="ER757" s="0" t="n">
        <f aca="false">(1+(SUMIF(Inputs!$X$1:$AY$1,ER$1059,Inputs!$X757:$AY757)))^(ER$1060/ER$1061)-1</f>
        <v>0.00993479442597356</v>
      </c>
      <c r="ES757" s="0" t="n">
        <f aca="false">(1+(SUMIF(Inputs!$X$1:$AY$1,ES$1059,Inputs!$X757:$AY757)))^(ES$1060/ES$1061)-1</f>
        <v>0.00993479442597356</v>
      </c>
      <c r="ET757" s="0" t="n">
        <f aca="false">(1+(SUMIF(Inputs!$X$1:$AY$1,ET$1059,Inputs!$X757:$AY757)))^(ET$1060/ET$1061)-1</f>
        <v>0.00971777466220192</v>
      </c>
      <c r="EU757" s="0" t="n">
        <f aca="false">(1+(SUMIF(Inputs!$X$1:$AY$1,EU$1059,Inputs!$X757:$AY757)))^(EU$1060/EU$1061)-1</f>
        <v>0.00982627871417696</v>
      </c>
      <c r="EV757" s="0" t="n">
        <f aca="false">(1+(SUMIF(Inputs!$X$1:$AY$1,EV$1059,Inputs!$X757:$AY757)))^(EV$1060/EV$1061)-1</f>
        <v>0.00993479442597356</v>
      </c>
      <c r="EW757" s="0" t="n">
        <f aca="false">(1+(SUMIF(Inputs!$X$1:$AY$1,EW$1059,Inputs!$X757:$AY757)))^(EW$1060/EW$1061)-1</f>
        <v>0.00993479442597356</v>
      </c>
      <c r="EX757" s="0" t="n">
        <f aca="false">(1+(SUMIF(Inputs!$X$1:$AY$1,EX$1059,Inputs!$X757:$AY757)))^(EX$1060/EX$1061)-1</f>
        <v>0.00969109512390776</v>
      </c>
      <c r="EY757" s="0" t="n">
        <f aca="false">(1+(SUMIF(Inputs!$X$1:$AY$1,EY$1059,Inputs!$X757:$AY757)))^(EY$1060/EY$1061)-1</f>
        <v>0.00979929984169581</v>
      </c>
      <c r="EZ757" s="0" t="n">
        <f aca="false">(1+(SUMIF(Inputs!$X$1:$AY$1,EZ$1059,Inputs!$X757:$AY757)))^(EZ$1060/EZ$1061)-1</f>
        <v>0.00990751615536811</v>
      </c>
      <c r="FA757" s="0" t="n">
        <f aca="false">(1+(SUMIF(Inputs!$X$1:$AY$1,FA$1059,Inputs!$X757:$AY757)))^(FA$1060/FA$1061)-1</f>
        <v>0.00990751615536811</v>
      </c>
      <c r="FB757" s="0" t="n">
        <f aca="false">(1+(SUMIF(Inputs!$X$1:$AY$1,FB$1059,Inputs!$X757:$AY757)))^(FB$1060/FB$1061)-1</f>
        <v>0.00971777466220192</v>
      </c>
      <c r="FC757" s="0" t="n">
        <f aca="false">(1+(SUMIF(Inputs!$X$1:$AY$1,FC$1059,Inputs!$X757:$AY757)))^(FC$1060/FC$1061)-1</f>
        <v>0.00982627871417696</v>
      </c>
      <c r="FD757" s="0" t="n">
        <f aca="false">(1+(SUMIF(Inputs!$X$1:$AY$1,FD$1059,Inputs!$X757:$AY757)))^(FD$1060/FD$1061)-1</f>
        <v>0.00993479442597356</v>
      </c>
      <c r="FE757" s="0" t="n">
        <f aca="false">(1+(SUMIF(Inputs!$X$1:$AY$1,FE$1059,Inputs!$X757:$AY757)))^(FE$1060/FE$1061)-1</f>
        <v>0.00993479442597356</v>
      </c>
      <c r="FF757" s="0" t="n">
        <f aca="false">(1+(SUMIF(Inputs!$X$1:$AY$1,FF$1059,Inputs!$X757:$AY757)))^(FF$1060/FF$1061)-1</f>
        <v>0.00982627871417696</v>
      </c>
      <c r="FG757" s="0" t="n">
        <f aca="false">(1+(SUMIF(Inputs!$X$1:$AY$1,FG$1059,Inputs!$X757:$AY757)))^(FG$1060/FG$1061)-1</f>
        <v>0.00982627871417696</v>
      </c>
      <c r="FH757" s="0" t="n">
        <f aca="false">(1+(SUMIF(Inputs!$X$1:$AY$1,FH$1059,Inputs!$X757:$AY757)))^(FH$1060/FH$1061)-1</f>
        <v>0.00993479442597356</v>
      </c>
      <c r="FI757" s="0" t="n">
        <f aca="false">(1+(SUMIF(Inputs!$X$1:$AY$1,FI$1059,Inputs!$X757:$AY757)))^(FI$1060/FI$1061)-1</f>
        <v>0.00993479442597356</v>
      </c>
      <c r="FJ757" s="0" t="n">
        <f aca="false">(1+(SUMIF(Inputs!$X$1:$AY$1,FJ$1059,Inputs!$X757:$AY757)))^(FJ$1060/FJ$1061)-1</f>
        <v>0.00971777466220192</v>
      </c>
      <c r="FK757" s="0" t="n">
        <f aca="false">(1+(SUMIF(Inputs!$X$1:$AY$1,FK$1059,Inputs!$X757:$AY757)))^(FK$1060/FK$1061)-1</f>
        <v>0.00982627871417696</v>
      </c>
      <c r="FL757" s="0" t="n">
        <f aca="false">(1+(SUMIF(Inputs!$X$1:$AY$1,FL$1059,Inputs!$X757:$AY757)))^(FL$1060/FL$1061)-1</f>
        <v>0.00993479442597356</v>
      </c>
      <c r="FM757" s="0" t="n">
        <f aca="false">(1+(SUMIF(Inputs!$X$1:$AY$1,FM$1059,Inputs!$X757:$AY757)))^(FM$1060/FM$1061)-1</f>
        <v>0.00993479442597356</v>
      </c>
      <c r="FN757" s="0" t="n">
        <f aca="false">(1+(SUMIF(Inputs!$X$1:$AY$1,FN$1059,Inputs!$X757:$AY757)))^(FN$1060/FN$1061)-1</f>
        <v>0.00969109512390776</v>
      </c>
      <c r="FO757" s="0" t="n">
        <f aca="false">(1+(SUMIF(Inputs!$X$1:$AY$1,FO$1059,Inputs!$X757:$AY757)))^(FO$1060/FO$1061)-1</f>
        <v>0.00979929984169581</v>
      </c>
      <c r="FP757" s="0" t="n">
        <f aca="false">(1+(SUMIF(Inputs!$X$1:$AY$1,FP$1059,Inputs!$X757:$AY757)))^(FP$1060/FP$1061)-1</f>
        <v>0.00990751615536811</v>
      </c>
      <c r="FQ757" s="0" t="n">
        <f aca="false">(1+(SUMIF(Inputs!$X$1:$AY$1,FQ$1059,Inputs!$X757:$AY757)))^(FQ$1060/FQ$1061)-1</f>
        <v>0.00990751615536811</v>
      </c>
      <c r="FR757" s="0" t="n">
        <f aca="false">(1+(SUMIF(Inputs!$X$1:$AY$1,FR$1059,Inputs!$X757:$AY757)))^(FR$1060/FR$1061)-1</f>
        <v>0.00971777466220192</v>
      </c>
      <c r="FS757" s="0" t="n">
        <f aca="false">(1+(SUMIF(Inputs!$X$1:$AY$1,FS$1059,Inputs!$X757:$AY757)))^(FS$1060/FS$1061)-1</f>
        <v>0.00982627871417696</v>
      </c>
      <c r="FT757" s="0" t="n">
        <f aca="false">(1+(SUMIF(Inputs!$X$1:$AY$1,FT$1059,Inputs!$X757:$AY757)))^(FT$1060/FT$1061)-1</f>
        <v>0.00993479442597356</v>
      </c>
      <c r="FU757" s="0" t="n">
        <f aca="false">(1+(SUMIF(Inputs!$X$1:$AY$1,FU$1059,Inputs!$X757:$AY757)))^(FU$1060/FU$1061)-1</f>
        <v>0.00993479442597356</v>
      </c>
      <c r="FV757" s="0" t="n">
        <f aca="false">(1+(SUMIF(Inputs!$X$1:$BB$1,FV$1059,Inputs!$X757:$BB757)))^(FV$1060/FV$1061)-1</f>
        <v>0.00971777466220192</v>
      </c>
      <c r="FW757" s="0" t="n">
        <f aca="false">(1+(SUMIF(Inputs!$X$1:$BB$1,FW$1059,Inputs!$X757:$BB757)))^(FW$1060/FW$1061)-1</f>
        <v>0.00982627871417696</v>
      </c>
      <c r="FX757" s="0" t="n">
        <f aca="false">(1+(SUMIF(Inputs!$X$1:$BB$1,FX$1059,Inputs!$X757:$BB757)))^(FX$1060/FX$1061)-1</f>
        <v>0.00993479442597356</v>
      </c>
      <c r="FY757" s="0" t="n">
        <f aca="false">(1+(SUMIF(Inputs!$X$1:$BB$1,FY$1059,Inputs!$X757:$BB757)))^(FY$1060/FY$1061)-1</f>
        <v>0.00993479442597356</v>
      </c>
      <c r="FZ757" s="0" t="n">
        <f aca="false">(1+(SUMIF(Inputs!$X$1:$BB$1,FZ$1059,Inputs!$X757:$BB757)))^(FZ$1060/FZ$1061)-1</f>
        <v>0.00971777466220192</v>
      </c>
      <c r="GA757" s="0" t="n">
        <f aca="false">(1+(SUMIF(Inputs!$X$1:$BB$1,GA$1059,Inputs!$X757:$BB757)))^(GA$1060/GA$1061)-1</f>
        <v>0.00982627871417696</v>
      </c>
      <c r="GB757" s="0" t="n">
        <f aca="false">(1+(SUMIF(Inputs!$X$1:$BB$1,GB$1059,Inputs!$X757:$BB757)))^(GB$1060/GB$1061)-1</f>
        <v>0.00993479442597356</v>
      </c>
      <c r="GC757" s="0" t="n">
        <f aca="false">(1+(SUMIF(Inputs!$X$1:$BB$1,GC$1059,Inputs!$X757:$BB757)))^(GC$1060/GC$1061)-1</f>
        <v>0.00993479442597356</v>
      </c>
      <c r="GD757" s="0" t="n">
        <f aca="false">(1+(SUMIF(Inputs!$X$1:$BB$1,GD$1059,Inputs!$X757:$BB757)))^(GD$1060/GD$1061)-1</f>
        <v>0.00971777466220192</v>
      </c>
      <c r="GE757" s="0" t="n">
        <f aca="false">(1+(SUMIF(Inputs!$X$1:$BB$1,GE$1059,Inputs!$X757:$BB757)))^(GE$1060/GE$1061)-1</f>
        <v>0.00982627871417696</v>
      </c>
      <c r="GF757" s="0" t="n">
        <f aca="false">(1+(SUMIF(Inputs!$X$1:$BB$1,GF$1059,Inputs!$X757:$BB757)))^(GF$1060/GF$1061)-1</f>
        <v>0.00993479442597356</v>
      </c>
      <c r="GG757" s="0" t="n">
        <f aca="false">(1+(SUMIF(Inputs!$X$1:$BB$1,GG$1059,Inputs!$X757:$BB757)))^(GG$1060/GG$1061)-1</f>
        <v>0.00993479442597356</v>
      </c>
      <c r="GH757" s="284" t="n">
        <f aca="false">(1+(SUMIF(Inputs!$X$1:$BG$1,GH$1059,Inputs!$X757:$BG757)))^(GH$1060/GH$1061)-1</f>
        <v>0.00971777466220192</v>
      </c>
      <c r="GI757" s="284" t="n">
        <f aca="false">(1+(SUMIF(Inputs!$X$1:$BG$1,GI$1059,Inputs!$X757:$BG757)))^(GI$1060/GI$1061)-1</f>
        <v>0.00982627871417696</v>
      </c>
      <c r="GJ757" s="284" t="n">
        <f aca="false">(1+(SUMIF(Inputs!$X$1:$BG$1,GJ$1059,Inputs!$X757:$BG757)))^(GJ$1060/GJ$1061)-1</f>
        <v>0.00993479442597356</v>
      </c>
      <c r="GK757" s="284" t="n">
        <f aca="false">(1+(SUMIF(Inputs!$X$1:$BG$1,GK$1059,Inputs!$X757:$BG757)))^(GK$1060/GK$1061)-1</f>
        <v>0.00993479442597356</v>
      </c>
      <c r="GL757" s="284" t="n">
        <f aca="false">(1+(SUMIF(Inputs!$X$1:$BG$1,GL$1059,Inputs!$X757:$BG757)))^(GL$1060/GL$1061)-1</f>
        <v>0.00971777466220192</v>
      </c>
      <c r="GM757" s="284" t="n">
        <f aca="false">(1+(SUMIF(Inputs!$X$1:$BG$1,GM$1059,Inputs!$X757:$BG757)))^(GM$1060/GM$1061)-1</f>
        <v>0.00982627871417696</v>
      </c>
      <c r="GN757" s="284" t="n">
        <f aca="false">(1+(SUMIF(Inputs!$X$1:$BG$1,GN$1059,Inputs!$X757:$BG757)))^(GN$1060/GN$1061)-1</f>
        <v>0.00993479442597356</v>
      </c>
      <c r="GO757" s="284" t="n">
        <f aca="false">(1+(SUMIF(Inputs!$X$1:$BG$1,GO$1059,Inputs!$X757:$BG757)))^(GO$1060/GO$1061)-1</f>
        <v>0.00993479442597356</v>
      </c>
      <c r="GP757" s="284" t="n">
        <f aca="false">(1+(SUMIF(Inputs!$X$1:$BG$1,GP$1059,Inputs!$X757:$BG757)))^(GP$1060/GP$1061)-1</f>
        <v>0.00971777466220192</v>
      </c>
      <c r="GQ757" s="284" t="n">
        <f aca="false">(1+(SUMIF(Inputs!$X$1:$BG$1,GQ$1059,Inputs!$X757:$BG757)))^(GQ$1060/GQ$1061)-1</f>
        <v>0.00982627871417696</v>
      </c>
      <c r="GR757" s="284" t="n">
        <f aca="false">(1+(SUMIF(Inputs!$X$1:$BG$1,GR$1059,Inputs!$X757:$BG757)))^(GR$1060/GR$1061)-1</f>
        <v>0.00993479442597356</v>
      </c>
      <c r="GS757" s="284" t="n">
        <f aca="false">(1+(SUMIF(Inputs!$X$1:$BG$1,GS$1059,Inputs!$X757:$BG757)))^(GS$1060/GS$1061)-1</f>
        <v>0.00993479442597356</v>
      </c>
      <c r="GT757" s="284" t="n">
        <f aca="false">(1+(SUMIF(Inputs!$X$1:$BG$1,GT$1059,Inputs!$X757:$BG757)))^(GT$1060/GT$1061)-1</f>
        <v>0.00971777466220192</v>
      </c>
      <c r="GU757" s="284" t="n">
        <f aca="false">(1+(SUMIF(Inputs!$X$1:$BG$1,GU$1059,Inputs!$X757:$BG757)))^(GU$1060/GU$1061)-1</f>
        <v>0.00982627871417696</v>
      </c>
      <c r="GV757" s="284" t="n">
        <f aca="false">(1+(SUMIF(Inputs!$X$1:$BG$1,GV$1059,Inputs!$X757:$BG757)))^(GV$1060/GV$1061)-1</f>
        <v>0.00993479442597356</v>
      </c>
      <c r="GW757" s="284" t="n">
        <f aca="false">(1+(SUMIF(Inputs!$X$1:$BG$1,GW$1059,Inputs!$X757:$BG757)))^(GW$1060/GW$1061)-1</f>
        <v>0.00993479442597356</v>
      </c>
      <c r="GX757" s="284" t="n">
        <f aca="false">(1+(SUMIF(Inputs!$X$1:$BG$1,GX$1059,Inputs!$X757:$BG757)))^(GX$1060/GX$1061)-1</f>
        <v>0.00971777466220192</v>
      </c>
      <c r="GY757" s="284" t="n">
        <f aca="false">(1+(SUMIF(Inputs!$X$1:$BG$1,GY$1059,Inputs!$X757:$BG757)))^(GY$1060/GY$1061)-1</f>
        <v>0.00982627871417696</v>
      </c>
      <c r="GZ757" s="284" t="n">
        <f aca="false">(1+(SUMIF(Inputs!$X$1:$BG$1,GZ$1059,Inputs!$X757:$BG757)))^(GZ$1060/GZ$1061)-1</f>
        <v>0.00993479442597356</v>
      </c>
      <c r="HA757" s="284" t="n">
        <f aca="false">(1+(SUMIF(Inputs!$X$1:$BG$1,HA$1059,Inputs!$X757:$BG757)))^(HA$1060/HA$1061)-1</f>
        <v>0.00993479442597356</v>
      </c>
    </row>
    <row r="758" customFormat="false" ht="15" hidden="false" customHeight="false" outlineLevel="0" collapsed="false">
      <c r="A758" s="247" t="s">
        <v>99</v>
      </c>
      <c r="B758" s="265" t="s">
        <v>613</v>
      </c>
      <c r="C758" s="265"/>
      <c r="D758" s="249" t="s">
        <v>101</v>
      </c>
      <c r="E758" s="246" t="s">
        <v>625</v>
      </c>
      <c r="F758" s="264" t="s">
        <v>626</v>
      </c>
      <c r="G758" s="246" t="s">
        <v>12</v>
      </c>
      <c r="H758" s="246" t="s">
        <v>627</v>
      </c>
      <c r="I758" s="246"/>
      <c r="CL758" s="0" t="n">
        <f aca="false">(1+(SUMIF(Inputs!$X$1:$AY$1,CL$1059,Inputs!$X758:$AY758)))^(CL$1060/CL$1061)-1</f>
        <v>0.0908794733049447</v>
      </c>
      <c r="CM758" s="0" t="n">
        <f aca="false">(1+(SUMIF(Inputs!$X$1:$AY$1,CM$1059,Inputs!$X758:$AY758)))^(CM$1060/CM$1061)-1</f>
        <v>0.0919343086107987</v>
      </c>
      <c r="CN758" s="0" t="n">
        <f aca="false">(1+(SUMIF(Inputs!$X$1:$AY$1,CN$1059,Inputs!$X758:$AY758)))^(CN$1060/CN$1061)-1</f>
        <v>0.0929901638987403</v>
      </c>
      <c r="CO758" s="0" t="n">
        <f aca="false">(1+(SUMIF(Inputs!$X$1:$AY$1,CO$1059,Inputs!$X758:$AY758)))^(CO$1060/CO$1061)-1</f>
        <v>0.0929901638987403</v>
      </c>
      <c r="CP758" s="0" t="n">
        <f aca="false">(1+(SUMIF(Inputs!$X$1:$AY$1,CP$1059,Inputs!$X758:$AY758)))^(CP$1060/CP$1061)-1</f>
        <v>0.0182956330328392</v>
      </c>
      <c r="CQ758" s="0" t="n">
        <f aca="false">(1+(SUMIF(Inputs!$X$1:$AY$1,CQ$1059,Inputs!$X758:$AY758)))^(CQ$1060/CQ$1061)-1</f>
        <v>0.0185007868813423</v>
      </c>
      <c r="CR758" s="0" t="n">
        <f aca="false">(1+(SUMIF(Inputs!$X$1:$AY$1,CR$1059,Inputs!$X758:$AY758)))^(CR$1060/CR$1061)-1</f>
        <v>0.0187059820617537</v>
      </c>
      <c r="CS758" s="0" t="n">
        <f aca="false">(1+(SUMIF(Inputs!$X$1:$AY$1,CS$1059,Inputs!$X758:$AY758)))^(CS$1060/CS$1061)-1</f>
        <v>0.0187059820617537</v>
      </c>
      <c r="CT758" s="0" t="n">
        <f aca="false">(1+(SUMIF(Inputs!$X$1:$AY$1,CT$1059,Inputs!$X758:$AY758)))^(CT$1060/CT$1061)-1</f>
        <v>-0.0272234040445413</v>
      </c>
      <c r="CU758" s="0" t="n">
        <f aca="false">(1+(SUMIF(Inputs!$X$1:$AY$1,CU$1059,Inputs!$X758:$AY758)))^(CU$1060/CU$1061)-1</f>
        <v>-0.0275216853937158</v>
      </c>
      <c r="CV758" s="0" t="n">
        <f aca="false">(1+(SUMIF(Inputs!$X$1:$AY$1,CV$1059,Inputs!$X758:$AY758)))^(CV$1060/CV$1061)-1</f>
        <v>-0.0278198752812293</v>
      </c>
      <c r="CW758" s="0" t="n">
        <f aca="false">(1+(SUMIF(Inputs!$X$1:$AY$1,CW$1059,Inputs!$X758:$AY758)))^(CW$1060/CW$1061)-1</f>
        <v>-0.0278198752812293</v>
      </c>
      <c r="CX758" s="0" t="n">
        <f aca="false">(1+(SUMIF(Inputs!$X$1:$AY$1,CX$1059,Inputs!$X758:$AY758)))^(CX$1060/CX$1061)-1</f>
        <v>0.0563597614279265</v>
      </c>
      <c r="CY758" s="0" t="n">
        <f aca="false">(1+(SUMIF(Inputs!$X$1:$AY$1,CY$1059,Inputs!$X758:$AY758)))^(CY$1060/CY$1061)-1</f>
        <v>0.0563597614279265</v>
      </c>
      <c r="CZ758" s="0" t="n">
        <f aca="false">(1+(SUMIF(Inputs!$X$1:$AY$1,CZ$1059,Inputs!$X758:$AY758)))^(CZ$1060/CZ$1061)-1</f>
        <v>0.0569964251764532</v>
      </c>
      <c r="DA758" s="0" t="n">
        <f aca="false">(1+(SUMIF(Inputs!$X$1:$AY$1,DA$1059,Inputs!$X758:$AY758)))^(DA$1060/DA$1061)-1</f>
        <v>0.0569964251764532</v>
      </c>
      <c r="DB758" s="357" t="n">
        <f aca="false">(1+(SUMIF(Inputs!$X$1:$AY$1,DB$1059,Inputs!$X758:$AY758)))^(DB$1060/DB$1061)-1</f>
        <v>0.00737892228157278</v>
      </c>
      <c r="DC758" s="0" t="n">
        <f aca="false">(1+(SUMIF(Inputs!$X$1:$AY$1,DC$1059,Inputs!$X758:$AY758)))^(DC$1060/DC$1061)-1</f>
        <v>0.00746121541836398</v>
      </c>
      <c r="DD758" s="0" t="n">
        <f aca="false">(1+(SUMIF(Inputs!$X$1:$AY$1,DD$1059,Inputs!$X758:$AY758)))^(DD$1060/DD$1061)-1</f>
        <v>0.00754351527771013</v>
      </c>
      <c r="DE758" s="0" t="n">
        <f aca="false">(1+(SUMIF(Inputs!$X$1:$AY$1,DE$1059,Inputs!$X758:$AY758)))^(DE$1060/DE$1061)-1</f>
        <v>0.00754351527771013</v>
      </c>
      <c r="DF758" s="0" t="n">
        <f aca="false">(1+(SUMIF(Inputs!$X$1:$AY$1,DF$1059,Inputs!$X758:$AY758)))^(DF$1060/DF$1061)-1</f>
        <v>0.015769949344181</v>
      </c>
      <c r="DG758" s="0" t="n">
        <f aca="false">(1+(SUMIF(Inputs!$X$1:$AY$1,DG$1059,Inputs!$X758:$AY758)))^(DG$1060/DG$1061)-1</f>
        <v>0.0159465607678446</v>
      </c>
      <c r="DH758" s="0" t="n">
        <f aca="false">(1+(SUMIF(Inputs!$X$1:$AY$1,DH$1059,Inputs!$X758:$AY758)))^(DH$1060/DH$1061)-1</f>
        <v>0.0161232028988498</v>
      </c>
      <c r="DI758" s="0" t="n">
        <f aca="false">(1+(SUMIF(Inputs!$X$1:$AY$1,DI$1059,Inputs!$X758:$AY758)))^(DI$1060/DI$1061)-1</f>
        <v>0.0161232028988498</v>
      </c>
      <c r="DJ758" s="0" t="n">
        <f aca="false">(1+(SUMIF(Inputs!$X$1:$AY$1,DJ$1059,Inputs!$X758:$AY758)))^(DJ$1060/DJ$1061)-1</f>
        <v>0.0151339228008336</v>
      </c>
      <c r="DK758" s="0" t="n">
        <f aca="false">(1+(SUMIF(Inputs!$X$1:$AY$1,DK$1059,Inputs!$X758:$AY758)))^(DK$1060/DK$1061)-1</f>
        <v>0.0153033576864825</v>
      </c>
      <c r="DL758" s="0" t="n">
        <f aca="false">(1+(SUMIF(Inputs!$X$1:$AY$1,DL$1059,Inputs!$X758:$AY758)))^(DL$1060/DL$1061)-1</f>
        <v>0.0154728208523214</v>
      </c>
      <c r="DM758" s="0" t="n">
        <f aca="false">(1+(SUMIF(Inputs!$X$1:$AY$1,DM$1059,Inputs!$X758:$AY758)))^(DM$1060/DM$1061)-1</f>
        <v>0.0154728208523214</v>
      </c>
      <c r="DN758" s="0" t="n">
        <f aca="false">(1+(SUMIF(Inputs!$X$1:$AY$1,DN$1059,Inputs!$X758:$AY758)))^(DN$1060/DN$1061)-1</f>
        <v>0.0122000051834492</v>
      </c>
      <c r="DO758" s="0" t="n">
        <f aca="false">(1+(SUMIF(Inputs!$X$1:$AY$1,DO$1059,Inputs!$X758:$AY758)))^(DO$1060/DO$1061)-1</f>
        <v>0.0123363935318301</v>
      </c>
      <c r="DP758" s="0" t="n">
        <f aca="false">(1+(SUMIF(Inputs!$X$1:$AY$1,DP$1059,Inputs!$X758:$AY758)))^(DP$1060/DP$1061)-1</f>
        <v>0.0124728002577861</v>
      </c>
      <c r="DQ758" s="0" t="n">
        <f aca="false">(1+(SUMIF(Inputs!$X$1:$AY$1,DQ$1059,Inputs!$X758:$AY758)))^(DQ$1060/DQ$1061)-1</f>
        <v>0.0124728002577861</v>
      </c>
      <c r="DR758" s="0" t="n">
        <f aca="false">(1+(SUMIF(Inputs!$X$1:$AY$1,DR$1059,Inputs!$X758:$AY758)))^(DR$1060/DR$1061)-1</f>
        <v>0.0106862651785886</v>
      </c>
      <c r="DS758" s="0" t="n">
        <f aca="false">(1+(SUMIF(Inputs!$X$1:$AY$1,DS$1059,Inputs!$X758:$AY758)))^(DS$1060/DS$1061)-1</f>
        <v>0.0106862651785886</v>
      </c>
      <c r="DT758" s="0" t="n">
        <f aca="false">(1+(SUMIF(Inputs!$X$1:$AY$1,DT$1059,Inputs!$X758:$AY758)))^(DT$1060/DT$1061)-1</f>
        <v>0.0108043287881718</v>
      </c>
      <c r="DU758" s="0" t="n">
        <f aca="false">(1+(SUMIF(Inputs!$X$1:$AY$1,DU$1059,Inputs!$X758:$AY758)))^(DU$1060/DU$1061)-1</f>
        <v>0.0108043287881718</v>
      </c>
      <c r="DV758" s="0" t="n">
        <f aca="false">(1+(SUMIF(Inputs!$X$1:$AY$1,DV$1059,Inputs!$X758:$AY758)))^(DV$1060/DV$1061)-1</f>
        <v>0.0107549668153593</v>
      </c>
      <c r="DW758" s="0" t="n">
        <f aca="false">(1+(SUMIF(Inputs!$X$1:$AY$1,DW$1059,Inputs!$X758:$AY758)))^(DW$1060/DW$1061)-1</f>
        <v>0.0108751139027903</v>
      </c>
      <c r="DX758" s="0" t="n">
        <f aca="false">(1+(SUMIF(Inputs!$X$1:$AY$1,DX$1059,Inputs!$X758:$AY758)))^(DX$1060/DX$1061)-1</f>
        <v>0.0109952752719444</v>
      </c>
      <c r="DY758" s="0" t="n">
        <f aca="false">(1+(SUMIF(Inputs!$X$1:$AY$1,DY$1059,Inputs!$X758:$AY758)))^(DY$1060/DY$1061)-1</f>
        <v>0.0109952752719444</v>
      </c>
      <c r="DZ758" s="0" t="n">
        <f aca="false">(1+(SUMIF(Inputs!$X$1:$AY$1,DZ$1059,Inputs!$X758:$AY758)))^(DZ$1060/DZ$1061)-1</f>
        <v>0.00971777466220192</v>
      </c>
      <c r="EA758" s="276" t="n">
        <f aca="false">(1+(SUMIF(Inputs!$X$1:$AY$1,EA$1059,Inputs!$X758:$AY758)))^(EA$1060/EA$1061)-1</f>
        <v>0.00982627871417696</v>
      </c>
      <c r="EB758" s="0" t="n">
        <f aca="false">(1+(SUMIF(Inputs!$X$1:$AY$1,EB$1059,Inputs!$X758:$AY758)))^(EB$1060/EB$1061)-1</f>
        <v>0.00993479442597356</v>
      </c>
      <c r="EC758" s="0" t="n">
        <f aca="false">(1+(SUMIF(Inputs!$X$1:$AY$1,EC$1059,Inputs!$X758:$AY758)))^(EC$1060/EC$1061)-1</f>
        <v>0.00993479442597356</v>
      </c>
      <c r="ED758" s="0" t="n">
        <f aca="false">(1+(SUMIF(Inputs!$X$1:$AY$1,ED$1059,Inputs!$X758:$AY758)))^(ED$1060/ED$1061)-1</f>
        <v>0.00971777466220192</v>
      </c>
      <c r="EE758" s="0" t="n">
        <f aca="false">(1+(SUMIF(Inputs!$X$1:$AY$1,EE$1059,Inputs!$X758:$AY758)))^(EE$1060/EE$1061)-1</f>
        <v>0.00982627871417696</v>
      </c>
      <c r="EF758" s="0" t="n">
        <f aca="false">(1+(SUMIF(Inputs!$X$1:$AY$1,EF$1059,Inputs!$X758:$AY758)))^(EF$1060/EF$1061)-1</f>
        <v>0.00993479442597356</v>
      </c>
      <c r="EG758" s="0" t="n">
        <f aca="false">(1+(SUMIF(Inputs!$X$1:$AY$1,EG$1059,Inputs!$X758:$AY758)))^(EG$1060/EG$1061)-1</f>
        <v>0.00993479442597356</v>
      </c>
      <c r="EH758" s="0" t="n">
        <f aca="false">(1+(SUMIF(Inputs!$X$1:$AY$1,EH$1059,Inputs!$X758:$AY758)))^(EH$1060/EH$1061)-1</f>
        <v>0.00969109512390776</v>
      </c>
      <c r="EI758" s="0" t="n">
        <f aca="false">(1+(SUMIF(Inputs!$X$1:$AY$1,EI$1059,Inputs!$X758:$AY758)))^(EI$1060/EI$1061)-1</f>
        <v>0.00979929984169581</v>
      </c>
      <c r="EJ758" s="0" t="n">
        <f aca="false">(1+(SUMIF(Inputs!$X$1:$AY$1,EJ$1059,Inputs!$X758:$AY758)))^(EJ$1060/EJ$1061)-1</f>
        <v>0.00990751615536811</v>
      </c>
      <c r="EK758" s="0" t="n">
        <f aca="false">(1+(SUMIF(Inputs!$X$1:$AY$1,EK$1059,Inputs!$X758:$AY758)))^(EK$1060/EK$1061)-1</f>
        <v>0.00990751615536811</v>
      </c>
      <c r="EL758" s="0" t="n">
        <f aca="false">(1+(SUMIF(Inputs!$X$1:$AY$1,EL$1059,Inputs!$X758:$AY758)))^(EL$1060/EL$1061)-1</f>
        <v>0.00982627871417696</v>
      </c>
      <c r="EM758" s="0" t="n">
        <f aca="false">(1+(SUMIF(Inputs!$X$1:$AY$1,EM$1059,Inputs!$X758:$AY758)))^(EM$1060/EM$1061)-1</f>
        <v>0.00982627871417696</v>
      </c>
      <c r="EN758" s="0" t="n">
        <f aca="false">(1+(SUMIF(Inputs!$X$1:$AY$1,EN$1059,Inputs!$X758:$AY758)))^(EN$1060/EN$1061)-1</f>
        <v>0.00993479442597356</v>
      </c>
      <c r="EO758" s="0" t="n">
        <f aca="false">(1+(SUMIF(Inputs!$X$1:$AY$1,EO$1059,Inputs!$X758:$AY758)))^(EO$1060/EO$1061)-1</f>
        <v>0.00993479442597356</v>
      </c>
      <c r="EP758" s="0" t="n">
        <f aca="false">(1+(SUMIF(Inputs!$X$1:$AY$1,EP$1059,Inputs!$X758:$AY758)))^(EP$1060/EP$1061)-1</f>
        <v>0.00971777466220192</v>
      </c>
      <c r="EQ758" s="0" t="n">
        <f aca="false">(1+(SUMIF(Inputs!$X$1:$AY$1,EQ$1059,Inputs!$X758:$AY758)))^(EQ$1060/EQ$1061)-1</f>
        <v>0.00982627871417696</v>
      </c>
      <c r="ER758" s="0" t="n">
        <f aca="false">(1+(SUMIF(Inputs!$X$1:$AY$1,ER$1059,Inputs!$X758:$AY758)))^(ER$1060/ER$1061)-1</f>
        <v>0.00993479442597356</v>
      </c>
      <c r="ES758" s="0" t="n">
        <f aca="false">(1+(SUMIF(Inputs!$X$1:$AY$1,ES$1059,Inputs!$X758:$AY758)))^(ES$1060/ES$1061)-1</f>
        <v>0.00993479442597356</v>
      </c>
      <c r="ET758" s="0" t="n">
        <f aca="false">(1+(SUMIF(Inputs!$X$1:$AY$1,ET$1059,Inputs!$X758:$AY758)))^(ET$1060/ET$1061)-1</f>
        <v>0.00971777466220192</v>
      </c>
      <c r="EU758" s="0" t="n">
        <f aca="false">(1+(SUMIF(Inputs!$X$1:$AY$1,EU$1059,Inputs!$X758:$AY758)))^(EU$1060/EU$1061)-1</f>
        <v>0.00982627871417696</v>
      </c>
      <c r="EV758" s="0" t="n">
        <f aca="false">(1+(SUMIF(Inputs!$X$1:$AY$1,EV$1059,Inputs!$X758:$AY758)))^(EV$1060/EV$1061)-1</f>
        <v>0.00993479442597356</v>
      </c>
      <c r="EW758" s="0" t="n">
        <f aca="false">(1+(SUMIF(Inputs!$X$1:$AY$1,EW$1059,Inputs!$X758:$AY758)))^(EW$1060/EW$1061)-1</f>
        <v>0.00993479442597356</v>
      </c>
      <c r="EX758" s="0" t="n">
        <f aca="false">(1+(SUMIF(Inputs!$X$1:$AY$1,EX$1059,Inputs!$X758:$AY758)))^(EX$1060/EX$1061)-1</f>
        <v>0.00969109512390776</v>
      </c>
      <c r="EY758" s="0" t="n">
        <f aca="false">(1+(SUMIF(Inputs!$X$1:$AY$1,EY$1059,Inputs!$X758:$AY758)))^(EY$1060/EY$1061)-1</f>
        <v>0.00979929984169581</v>
      </c>
      <c r="EZ758" s="0" t="n">
        <f aca="false">(1+(SUMIF(Inputs!$X$1:$AY$1,EZ$1059,Inputs!$X758:$AY758)))^(EZ$1060/EZ$1061)-1</f>
        <v>0.00990751615536811</v>
      </c>
      <c r="FA758" s="0" t="n">
        <f aca="false">(1+(SUMIF(Inputs!$X$1:$AY$1,FA$1059,Inputs!$X758:$AY758)))^(FA$1060/FA$1061)-1</f>
        <v>0.00990751615536811</v>
      </c>
      <c r="FB758" s="0" t="n">
        <f aca="false">(1+(SUMIF(Inputs!$X$1:$AY$1,FB$1059,Inputs!$X758:$AY758)))^(FB$1060/FB$1061)-1</f>
        <v>0.00971777466220192</v>
      </c>
      <c r="FC758" s="0" t="n">
        <f aca="false">(1+(SUMIF(Inputs!$X$1:$AY$1,FC$1059,Inputs!$X758:$AY758)))^(FC$1060/FC$1061)-1</f>
        <v>0.00982627871417696</v>
      </c>
      <c r="FD758" s="0" t="n">
        <f aca="false">(1+(SUMIF(Inputs!$X$1:$AY$1,FD$1059,Inputs!$X758:$AY758)))^(FD$1060/FD$1061)-1</f>
        <v>0.00993479442597356</v>
      </c>
      <c r="FE758" s="0" t="n">
        <f aca="false">(1+(SUMIF(Inputs!$X$1:$AY$1,FE$1059,Inputs!$X758:$AY758)))^(FE$1060/FE$1061)-1</f>
        <v>0.00993479442597356</v>
      </c>
      <c r="FF758" s="0" t="n">
        <f aca="false">(1+(SUMIF(Inputs!$X$1:$AY$1,FF$1059,Inputs!$X758:$AY758)))^(FF$1060/FF$1061)-1</f>
        <v>0.00982627871417696</v>
      </c>
      <c r="FG758" s="0" t="n">
        <f aca="false">(1+(SUMIF(Inputs!$X$1:$AY$1,FG$1059,Inputs!$X758:$AY758)))^(FG$1060/FG$1061)-1</f>
        <v>0.00982627871417696</v>
      </c>
      <c r="FH758" s="0" t="n">
        <f aca="false">(1+(SUMIF(Inputs!$X$1:$AY$1,FH$1059,Inputs!$X758:$AY758)))^(FH$1060/FH$1061)-1</f>
        <v>0.00993479442597356</v>
      </c>
      <c r="FI758" s="0" t="n">
        <f aca="false">(1+(SUMIF(Inputs!$X$1:$AY$1,FI$1059,Inputs!$X758:$AY758)))^(FI$1060/FI$1061)-1</f>
        <v>0.00993479442597356</v>
      </c>
      <c r="FJ758" s="0" t="n">
        <f aca="false">(1+(SUMIF(Inputs!$X$1:$AY$1,FJ$1059,Inputs!$X758:$AY758)))^(FJ$1060/FJ$1061)-1</f>
        <v>0.00971777466220192</v>
      </c>
      <c r="FK758" s="0" t="n">
        <f aca="false">(1+(SUMIF(Inputs!$X$1:$AY$1,FK$1059,Inputs!$X758:$AY758)))^(FK$1060/FK$1061)-1</f>
        <v>0.00982627871417696</v>
      </c>
      <c r="FL758" s="0" t="n">
        <f aca="false">(1+(SUMIF(Inputs!$X$1:$AY$1,FL$1059,Inputs!$X758:$AY758)))^(FL$1060/FL$1061)-1</f>
        <v>0.00993479442597356</v>
      </c>
      <c r="FM758" s="0" t="n">
        <f aca="false">(1+(SUMIF(Inputs!$X$1:$AY$1,FM$1059,Inputs!$X758:$AY758)))^(FM$1060/FM$1061)-1</f>
        <v>0.00993479442597356</v>
      </c>
      <c r="FN758" s="0" t="n">
        <f aca="false">(1+(SUMIF(Inputs!$X$1:$AY$1,FN$1059,Inputs!$X758:$AY758)))^(FN$1060/FN$1061)-1</f>
        <v>0.00969109512390776</v>
      </c>
      <c r="FO758" s="0" t="n">
        <f aca="false">(1+(SUMIF(Inputs!$X$1:$AY$1,FO$1059,Inputs!$X758:$AY758)))^(FO$1060/FO$1061)-1</f>
        <v>0.00979929984169581</v>
      </c>
      <c r="FP758" s="0" t="n">
        <f aca="false">(1+(SUMIF(Inputs!$X$1:$AY$1,FP$1059,Inputs!$X758:$AY758)))^(FP$1060/FP$1061)-1</f>
        <v>0.00990751615536811</v>
      </c>
      <c r="FQ758" s="0" t="n">
        <f aca="false">(1+(SUMIF(Inputs!$X$1:$AY$1,FQ$1059,Inputs!$X758:$AY758)))^(FQ$1060/FQ$1061)-1</f>
        <v>0.00990751615536811</v>
      </c>
      <c r="FR758" s="0" t="n">
        <f aca="false">(1+(SUMIF(Inputs!$X$1:$AY$1,FR$1059,Inputs!$X758:$AY758)))^(FR$1060/FR$1061)-1</f>
        <v>0.00971777466220192</v>
      </c>
      <c r="FS758" s="0" t="n">
        <f aca="false">(1+(SUMIF(Inputs!$X$1:$AY$1,FS$1059,Inputs!$X758:$AY758)))^(FS$1060/FS$1061)-1</f>
        <v>0.00982627871417696</v>
      </c>
      <c r="FT758" s="0" t="n">
        <f aca="false">(1+(SUMIF(Inputs!$X$1:$AY$1,FT$1059,Inputs!$X758:$AY758)))^(FT$1060/FT$1061)-1</f>
        <v>0.00993479442597356</v>
      </c>
      <c r="FU758" s="0" t="n">
        <f aca="false">(1+(SUMIF(Inputs!$X$1:$AY$1,FU$1059,Inputs!$X758:$AY758)))^(FU$1060/FU$1061)-1</f>
        <v>0.00993479442597356</v>
      </c>
      <c r="FV758" s="0" t="n">
        <f aca="false">(1+(SUMIF(Inputs!$X$1:$BB$1,FV$1059,Inputs!$X758:$BB758)))^(FV$1060/FV$1061)-1</f>
        <v>0.00971777466220192</v>
      </c>
      <c r="FW758" s="0" t="n">
        <f aca="false">(1+(SUMIF(Inputs!$X$1:$BB$1,FW$1059,Inputs!$X758:$BB758)))^(FW$1060/FW$1061)-1</f>
        <v>0.00982627871417696</v>
      </c>
      <c r="FX758" s="0" t="n">
        <f aca="false">(1+(SUMIF(Inputs!$X$1:$BB$1,FX$1059,Inputs!$X758:$BB758)))^(FX$1060/FX$1061)-1</f>
        <v>0.00993479442597356</v>
      </c>
      <c r="FY758" s="0" t="n">
        <f aca="false">(1+(SUMIF(Inputs!$X$1:$BB$1,FY$1059,Inputs!$X758:$BB758)))^(FY$1060/FY$1061)-1</f>
        <v>0.00993479442597356</v>
      </c>
      <c r="FZ758" s="0" t="n">
        <f aca="false">(1+(SUMIF(Inputs!$X$1:$BB$1,FZ$1059,Inputs!$X758:$BB758)))^(FZ$1060/FZ$1061)-1</f>
        <v>0.00971777466220192</v>
      </c>
      <c r="GA758" s="0" t="n">
        <f aca="false">(1+(SUMIF(Inputs!$X$1:$BB$1,GA$1059,Inputs!$X758:$BB758)))^(GA$1060/GA$1061)-1</f>
        <v>0.00982627871417696</v>
      </c>
      <c r="GB758" s="0" t="n">
        <f aca="false">(1+(SUMIF(Inputs!$X$1:$BB$1,GB$1059,Inputs!$X758:$BB758)))^(GB$1060/GB$1061)-1</f>
        <v>0.00993479442597356</v>
      </c>
      <c r="GC758" s="0" t="n">
        <f aca="false">(1+(SUMIF(Inputs!$X$1:$BB$1,GC$1059,Inputs!$X758:$BB758)))^(GC$1060/GC$1061)-1</f>
        <v>0.00993479442597356</v>
      </c>
      <c r="GD758" s="0" t="n">
        <f aca="false">(1+(SUMIF(Inputs!$X$1:$BB$1,GD$1059,Inputs!$X758:$BB758)))^(GD$1060/GD$1061)-1</f>
        <v>0.00971777466220192</v>
      </c>
      <c r="GE758" s="0" t="n">
        <f aca="false">(1+(SUMIF(Inputs!$X$1:$BB$1,GE$1059,Inputs!$X758:$BB758)))^(GE$1060/GE$1061)-1</f>
        <v>0.00982627871417696</v>
      </c>
      <c r="GF758" s="0" t="n">
        <f aca="false">(1+(SUMIF(Inputs!$X$1:$BB$1,GF$1059,Inputs!$X758:$BB758)))^(GF$1060/GF$1061)-1</f>
        <v>0.00993479442597356</v>
      </c>
      <c r="GG758" s="0" t="n">
        <f aca="false">(1+(SUMIF(Inputs!$X$1:$BB$1,GG$1059,Inputs!$X758:$BB758)))^(GG$1060/GG$1061)-1</f>
        <v>0.00993479442597356</v>
      </c>
      <c r="GH758" s="284" t="n">
        <f aca="false">(1+(SUMIF(Inputs!$X$1:$BG$1,GH$1059,Inputs!$X758:$BG758)))^(GH$1060/GH$1061)-1</f>
        <v>0.00971777466220192</v>
      </c>
      <c r="GI758" s="284" t="n">
        <f aca="false">(1+(SUMIF(Inputs!$X$1:$BG$1,GI$1059,Inputs!$X758:$BG758)))^(GI$1060/GI$1061)-1</f>
        <v>0.00982627871417696</v>
      </c>
      <c r="GJ758" s="284" t="n">
        <f aca="false">(1+(SUMIF(Inputs!$X$1:$BG$1,GJ$1059,Inputs!$X758:$BG758)))^(GJ$1060/GJ$1061)-1</f>
        <v>0.00993479442597356</v>
      </c>
      <c r="GK758" s="284" t="n">
        <f aca="false">(1+(SUMIF(Inputs!$X$1:$BG$1,GK$1059,Inputs!$X758:$BG758)))^(GK$1060/GK$1061)-1</f>
        <v>0.00993479442597356</v>
      </c>
      <c r="GL758" s="284" t="n">
        <f aca="false">(1+(SUMIF(Inputs!$X$1:$BG$1,GL$1059,Inputs!$X758:$BG758)))^(GL$1060/GL$1061)-1</f>
        <v>0.00971777466220192</v>
      </c>
      <c r="GM758" s="284" t="n">
        <f aca="false">(1+(SUMIF(Inputs!$X$1:$BG$1,GM$1059,Inputs!$X758:$BG758)))^(GM$1060/GM$1061)-1</f>
        <v>0.00982627871417696</v>
      </c>
      <c r="GN758" s="284" t="n">
        <f aca="false">(1+(SUMIF(Inputs!$X$1:$BG$1,GN$1059,Inputs!$X758:$BG758)))^(GN$1060/GN$1061)-1</f>
        <v>0.00993479442597356</v>
      </c>
      <c r="GO758" s="284" t="n">
        <f aca="false">(1+(SUMIF(Inputs!$X$1:$BG$1,GO$1059,Inputs!$X758:$BG758)))^(GO$1060/GO$1061)-1</f>
        <v>0.00993479442597356</v>
      </c>
      <c r="GP758" s="284" t="n">
        <f aca="false">(1+(SUMIF(Inputs!$X$1:$BG$1,GP$1059,Inputs!$X758:$BG758)))^(GP$1060/GP$1061)-1</f>
        <v>0.00971777466220192</v>
      </c>
      <c r="GQ758" s="284" t="n">
        <f aca="false">(1+(SUMIF(Inputs!$X$1:$BG$1,GQ$1059,Inputs!$X758:$BG758)))^(GQ$1060/GQ$1061)-1</f>
        <v>0.00982627871417696</v>
      </c>
      <c r="GR758" s="284" t="n">
        <f aca="false">(1+(SUMIF(Inputs!$X$1:$BG$1,GR$1059,Inputs!$X758:$BG758)))^(GR$1060/GR$1061)-1</f>
        <v>0.00993479442597356</v>
      </c>
      <c r="GS758" s="284" t="n">
        <f aca="false">(1+(SUMIF(Inputs!$X$1:$BG$1,GS$1059,Inputs!$X758:$BG758)))^(GS$1060/GS$1061)-1</f>
        <v>0.00993479442597356</v>
      </c>
      <c r="GT758" s="284" t="n">
        <f aca="false">(1+(SUMIF(Inputs!$X$1:$BG$1,GT$1059,Inputs!$X758:$BG758)))^(GT$1060/GT$1061)-1</f>
        <v>0.00971777466220192</v>
      </c>
      <c r="GU758" s="284" t="n">
        <f aca="false">(1+(SUMIF(Inputs!$X$1:$BG$1,GU$1059,Inputs!$X758:$BG758)))^(GU$1060/GU$1061)-1</f>
        <v>0.00982627871417696</v>
      </c>
      <c r="GV758" s="284" t="n">
        <f aca="false">(1+(SUMIF(Inputs!$X$1:$BG$1,GV$1059,Inputs!$X758:$BG758)))^(GV$1060/GV$1061)-1</f>
        <v>0.00993479442597356</v>
      </c>
      <c r="GW758" s="284" t="n">
        <f aca="false">(1+(SUMIF(Inputs!$X$1:$BG$1,GW$1059,Inputs!$X758:$BG758)))^(GW$1060/GW$1061)-1</f>
        <v>0.00993479442597356</v>
      </c>
      <c r="GX758" s="284" t="n">
        <f aca="false">(1+(SUMIF(Inputs!$X$1:$BG$1,GX$1059,Inputs!$X758:$BG758)))^(GX$1060/GX$1061)-1</f>
        <v>0.00971777466220192</v>
      </c>
      <c r="GY758" s="284" t="n">
        <f aca="false">(1+(SUMIF(Inputs!$X$1:$BG$1,GY$1059,Inputs!$X758:$BG758)))^(GY$1060/GY$1061)-1</f>
        <v>0.00982627871417696</v>
      </c>
      <c r="GZ758" s="284" t="n">
        <f aca="false">(1+(SUMIF(Inputs!$X$1:$BG$1,GZ$1059,Inputs!$X758:$BG758)))^(GZ$1060/GZ$1061)-1</f>
        <v>0.00993479442597356</v>
      </c>
      <c r="HA758" s="284" t="n">
        <f aca="false">(1+(SUMIF(Inputs!$X$1:$BG$1,HA$1059,Inputs!$X758:$BG758)))^(HA$1060/HA$1061)-1</f>
        <v>0.00993479442597356</v>
      </c>
    </row>
    <row r="759" customFormat="false" ht="15" hidden="false" customHeight="false" outlineLevel="0" collapsed="false">
      <c r="A759" s="247" t="s">
        <v>99</v>
      </c>
      <c r="B759" s="265" t="s">
        <v>613</v>
      </c>
      <c r="C759" s="265"/>
      <c r="D759" s="249" t="s">
        <v>101</v>
      </c>
      <c r="E759" s="246" t="s">
        <v>628</v>
      </c>
      <c r="F759" s="264" t="s">
        <v>629</v>
      </c>
      <c r="G759" s="246" t="s">
        <v>12</v>
      </c>
      <c r="H759" s="246" t="s">
        <v>627</v>
      </c>
      <c r="I759" s="246"/>
      <c r="CL759" s="0" t="n">
        <f aca="false">(1+(SUMIF(Inputs!$X$1:$AY$1,CL$1059,Inputs!$X759:$AY759)))^(CL$1060/CL$1061)-1</f>
        <v>0.0936780085998215</v>
      </c>
      <c r="CM759" s="0" t="n">
        <f aca="false">(1+(SUMIF(Inputs!$X$1:$AY$1,CM$1059,Inputs!$X759:$AY759)))^(CM$1060/CM$1061)-1</f>
        <v>0.0947667152108427</v>
      </c>
      <c r="CN759" s="0" t="n">
        <f aca="false">(1+(SUMIF(Inputs!$X$1:$AY$1,CN$1059,Inputs!$X759:$AY759)))^(CN$1060/CN$1061)-1</f>
        <v>0.0958565055796752</v>
      </c>
      <c r="CO759" s="0" t="n">
        <f aca="false">(1+(SUMIF(Inputs!$X$1:$AY$1,CO$1059,Inputs!$X759:$AY759)))^(CO$1060/CO$1061)-1</f>
        <v>0.0958565055796752</v>
      </c>
      <c r="CP759" s="0" t="n">
        <f aca="false">(1+(SUMIF(Inputs!$X$1:$AY$1,CP$1059,Inputs!$X759:$AY759)))^(CP$1060/CP$1061)-1</f>
        <v>0.0679987355864407</v>
      </c>
      <c r="CQ759" s="0" t="n">
        <f aca="false">(1+(SUMIF(Inputs!$X$1:$AY$1,CQ$1059,Inputs!$X759:$AY759)))^(CQ$1060/CQ$1061)-1</f>
        <v>0.0687796871889714</v>
      </c>
      <c r="CR759" s="0" t="n">
        <f aca="false">(1+(SUMIF(Inputs!$X$1:$AY$1,CR$1059,Inputs!$X759:$AY759)))^(CR$1060/CR$1061)-1</f>
        <v>0.0695612098459288</v>
      </c>
      <c r="CS759" s="0" t="n">
        <f aca="false">(1+(SUMIF(Inputs!$X$1:$AY$1,CS$1059,Inputs!$X759:$AY759)))^(CS$1060/CS$1061)-1</f>
        <v>0.0695612098459288</v>
      </c>
      <c r="CT759" s="0" t="n">
        <f aca="false">(1+(SUMIF(Inputs!$X$1:$AY$1,CT$1059,Inputs!$X759:$AY759)))^(CT$1060/CT$1061)-1</f>
        <v>-0.0507792552065877</v>
      </c>
      <c r="CU759" s="0" t="n">
        <f aca="false">(1+(SUMIF(Inputs!$X$1:$AY$1,CU$1059,Inputs!$X759:$AY759)))^(CU$1060/CU$1061)-1</f>
        <v>-0.0513287360448645</v>
      </c>
      <c r="CV759" s="0" t="n">
        <f aca="false">(1+(SUMIF(Inputs!$X$1:$AY$1,CV$1059,Inputs!$X759:$AY759)))^(CV$1060/CV$1061)-1</f>
        <v>-0.0518778988020279</v>
      </c>
      <c r="CW759" s="0" t="n">
        <f aca="false">(1+(SUMIF(Inputs!$X$1:$AY$1,CW$1059,Inputs!$X759:$AY759)))^(CW$1060/CW$1061)-1</f>
        <v>-0.0518778988020279</v>
      </c>
      <c r="CX759" s="0" t="n">
        <f aca="false">(1+(SUMIF(Inputs!$X$1:$AY$1,CX$1059,Inputs!$X759:$AY759)))^(CX$1060/CX$1061)-1</f>
        <v>0.0260273217502172</v>
      </c>
      <c r="CY759" s="0" t="n">
        <f aca="false">(1+(SUMIF(Inputs!$X$1:$AY$1,CY$1059,Inputs!$X759:$AY759)))^(CY$1060/CY$1061)-1</f>
        <v>0.0260273217502172</v>
      </c>
      <c r="CZ759" s="0" t="n">
        <f aca="false">(1+(SUMIF(Inputs!$X$1:$AY$1,CZ$1059,Inputs!$X759:$AY759)))^(CZ$1060/CZ$1061)-1</f>
        <v>0.0263170673964521</v>
      </c>
      <c r="DA759" s="0" t="n">
        <f aca="false">(1+(SUMIF(Inputs!$X$1:$AY$1,DA$1059,Inputs!$X759:$AY759)))^(DA$1060/DA$1061)-1</f>
        <v>0.0263170673964521</v>
      </c>
      <c r="DB759" s="357" t="n">
        <f aca="false">(1+(SUMIF(Inputs!$X$1:$AY$1,DB$1059,Inputs!$X759:$AY759)))^(DB$1060/DB$1061)-1</f>
        <v>0.0251471096224354</v>
      </c>
      <c r="DC759" s="0" t="n">
        <f aca="false">(1+(SUMIF(Inputs!$X$1:$AY$1,DC$1059,Inputs!$X759:$AY759)))^(DC$1060/DC$1061)-1</f>
        <v>0.0254300451108076</v>
      </c>
      <c r="DD759" s="0" t="n">
        <f aca="false">(1+(SUMIF(Inputs!$X$1:$AY$1,DD$1059,Inputs!$X759:$AY759)))^(DD$1060/DD$1061)-1</f>
        <v>0.0257130586879633</v>
      </c>
      <c r="DE759" s="0" t="n">
        <f aca="false">(1+(SUMIF(Inputs!$X$1:$AY$1,DE$1059,Inputs!$X759:$AY759)))^(DE$1060/DE$1061)-1</f>
        <v>0.0257130586879633</v>
      </c>
      <c r="DF759" s="0" t="n">
        <f aca="false">(1+(SUMIF(Inputs!$X$1:$AY$1,DF$1059,Inputs!$X759:$AY759)))^(DF$1060/DF$1061)-1</f>
        <v>0.015769949344181</v>
      </c>
      <c r="DG759" s="0" t="n">
        <f aca="false">(1+(SUMIF(Inputs!$X$1:$AY$1,DG$1059,Inputs!$X759:$AY759)))^(DG$1060/DG$1061)-1</f>
        <v>0.0159465607678446</v>
      </c>
      <c r="DH759" s="0" t="n">
        <f aca="false">(1+(SUMIF(Inputs!$X$1:$AY$1,DH$1059,Inputs!$X759:$AY759)))^(DH$1060/DH$1061)-1</f>
        <v>0.0161232028988498</v>
      </c>
      <c r="DI759" s="0" t="n">
        <f aca="false">(1+(SUMIF(Inputs!$X$1:$AY$1,DI$1059,Inputs!$X759:$AY759)))^(DI$1060/DI$1061)-1</f>
        <v>0.0161232028988498</v>
      </c>
      <c r="DJ759" s="0" t="n">
        <f aca="false">(1+(SUMIF(Inputs!$X$1:$AY$1,DJ$1059,Inputs!$X759:$AY759)))^(DJ$1060/DJ$1061)-1</f>
        <v>0.0151339228008336</v>
      </c>
      <c r="DK759" s="0" t="n">
        <f aca="false">(1+(SUMIF(Inputs!$X$1:$AY$1,DK$1059,Inputs!$X759:$AY759)))^(DK$1060/DK$1061)-1</f>
        <v>0.0153033576864825</v>
      </c>
      <c r="DL759" s="0" t="n">
        <f aca="false">(1+(SUMIF(Inputs!$X$1:$AY$1,DL$1059,Inputs!$X759:$AY759)))^(DL$1060/DL$1061)-1</f>
        <v>0.0154728208523214</v>
      </c>
      <c r="DM759" s="0" t="n">
        <f aca="false">(1+(SUMIF(Inputs!$X$1:$AY$1,DM$1059,Inputs!$X759:$AY759)))^(DM$1060/DM$1061)-1</f>
        <v>0.0154728208523214</v>
      </c>
      <c r="DN759" s="0" t="n">
        <f aca="false">(1+(SUMIF(Inputs!$X$1:$AY$1,DN$1059,Inputs!$X759:$AY759)))^(DN$1060/DN$1061)-1</f>
        <v>0.0122000051834492</v>
      </c>
      <c r="DO759" s="0" t="n">
        <f aca="false">(1+(SUMIF(Inputs!$X$1:$AY$1,DO$1059,Inputs!$X759:$AY759)))^(DO$1060/DO$1061)-1</f>
        <v>0.0123363935318301</v>
      </c>
      <c r="DP759" s="0" t="n">
        <f aca="false">(1+(SUMIF(Inputs!$X$1:$AY$1,DP$1059,Inputs!$X759:$AY759)))^(DP$1060/DP$1061)-1</f>
        <v>0.0124728002577861</v>
      </c>
      <c r="DQ759" s="0" t="n">
        <f aca="false">(1+(SUMIF(Inputs!$X$1:$AY$1,DQ$1059,Inputs!$X759:$AY759)))^(DQ$1060/DQ$1061)-1</f>
        <v>0.0124728002577861</v>
      </c>
      <c r="DR759" s="0" t="n">
        <f aca="false">(1+(SUMIF(Inputs!$X$1:$AY$1,DR$1059,Inputs!$X759:$AY759)))^(DR$1060/DR$1061)-1</f>
        <v>0.0106862651785886</v>
      </c>
      <c r="DS759" s="0" t="n">
        <f aca="false">(1+(SUMIF(Inputs!$X$1:$AY$1,DS$1059,Inputs!$X759:$AY759)))^(DS$1060/DS$1061)-1</f>
        <v>0.0106862651785886</v>
      </c>
      <c r="DT759" s="0" t="n">
        <f aca="false">(1+(SUMIF(Inputs!$X$1:$AY$1,DT$1059,Inputs!$X759:$AY759)))^(DT$1060/DT$1061)-1</f>
        <v>0.0108043287881718</v>
      </c>
      <c r="DU759" s="0" t="n">
        <f aca="false">(1+(SUMIF(Inputs!$X$1:$AY$1,DU$1059,Inputs!$X759:$AY759)))^(DU$1060/DU$1061)-1</f>
        <v>0.0108043287881718</v>
      </c>
      <c r="DV759" s="0" t="n">
        <f aca="false">(1+(SUMIF(Inputs!$X$1:$AY$1,DV$1059,Inputs!$X759:$AY759)))^(DV$1060/DV$1061)-1</f>
        <v>0.0107549668153593</v>
      </c>
      <c r="DW759" s="0" t="n">
        <f aca="false">(1+(SUMIF(Inputs!$X$1:$AY$1,DW$1059,Inputs!$X759:$AY759)))^(DW$1060/DW$1061)-1</f>
        <v>0.0108751139027903</v>
      </c>
      <c r="DX759" s="0" t="n">
        <f aca="false">(1+(SUMIF(Inputs!$X$1:$AY$1,DX$1059,Inputs!$X759:$AY759)))^(DX$1060/DX$1061)-1</f>
        <v>0.0109952752719444</v>
      </c>
      <c r="DY759" s="0" t="n">
        <f aca="false">(1+(SUMIF(Inputs!$X$1:$AY$1,DY$1059,Inputs!$X759:$AY759)))^(DY$1060/DY$1061)-1</f>
        <v>0.0109952752719444</v>
      </c>
      <c r="DZ759" s="0" t="n">
        <f aca="false">(1+(SUMIF(Inputs!$X$1:$AY$1,DZ$1059,Inputs!$X759:$AY759)))^(DZ$1060/DZ$1061)-1</f>
        <v>0.00971777466220192</v>
      </c>
      <c r="EA759" s="276" t="n">
        <f aca="false">(1+(SUMIF(Inputs!$X$1:$AY$1,EA$1059,Inputs!$X759:$AY759)))^(EA$1060/EA$1061)-1</f>
        <v>0.00982627871417696</v>
      </c>
      <c r="EB759" s="0" t="n">
        <f aca="false">(1+(SUMIF(Inputs!$X$1:$AY$1,EB$1059,Inputs!$X759:$AY759)))^(EB$1060/EB$1061)-1</f>
        <v>0.00993479442597356</v>
      </c>
      <c r="EC759" s="0" t="n">
        <f aca="false">(1+(SUMIF(Inputs!$X$1:$AY$1,EC$1059,Inputs!$X759:$AY759)))^(EC$1060/EC$1061)-1</f>
        <v>0.00993479442597356</v>
      </c>
      <c r="ED759" s="0" t="n">
        <f aca="false">(1+(SUMIF(Inputs!$X$1:$AY$1,ED$1059,Inputs!$X759:$AY759)))^(ED$1060/ED$1061)-1</f>
        <v>0.00971777466220192</v>
      </c>
      <c r="EE759" s="0" t="n">
        <f aca="false">(1+(SUMIF(Inputs!$X$1:$AY$1,EE$1059,Inputs!$X759:$AY759)))^(EE$1060/EE$1061)-1</f>
        <v>0.00982627871417696</v>
      </c>
      <c r="EF759" s="0" t="n">
        <f aca="false">(1+(SUMIF(Inputs!$X$1:$AY$1,EF$1059,Inputs!$X759:$AY759)))^(EF$1060/EF$1061)-1</f>
        <v>0.00993479442597356</v>
      </c>
      <c r="EG759" s="0" t="n">
        <f aca="false">(1+(SUMIF(Inputs!$X$1:$AY$1,EG$1059,Inputs!$X759:$AY759)))^(EG$1060/EG$1061)-1</f>
        <v>0.00993479442597356</v>
      </c>
      <c r="EH759" s="0" t="n">
        <f aca="false">(1+(SUMIF(Inputs!$X$1:$AY$1,EH$1059,Inputs!$X759:$AY759)))^(EH$1060/EH$1061)-1</f>
        <v>0.00969109512390776</v>
      </c>
      <c r="EI759" s="0" t="n">
        <f aca="false">(1+(SUMIF(Inputs!$X$1:$AY$1,EI$1059,Inputs!$X759:$AY759)))^(EI$1060/EI$1061)-1</f>
        <v>0.00979929984169581</v>
      </c>
      <c r="EJ759" s="0" t="n">
        <f aca="false">(1+(SUMIF(Inputs!$X$1:$AY$1,EJ$1059,Inputs!$X759:$AY759)))^(EJ$1060/EJ$1061)-1</f>
        <v>0.00990751615536811</v>
      </c>
      <c r="EK759" s="0" t="n">
        <f aca="false">(1+(SUMIF(Inputs!$X$1:$AY$1,EK$1059,Inputs!$X759:$AY759)))^(EK$1060/EK$1061)-1</f>
        <v>0.00990751615536811</v>
      </c>
      <c r="EL759" s="0" t="n">
        <f aca="false">(1+(SUMIF(Inputs!$X$1:$AY$1,EL$1059,Inputs!$X759:$AY759)))^(EL$1060/EL$1061)-1</f>
        <v>0.00982627871417696</v>
      </c>
      <c r="EM759" s="0" t="n">
        <f aca="false">(1+(SUMIF(Inputs!$X$1:$AY$1,EM$1059,Inputs!$X759:$AY759)))^(EM$1060/EM$1061)-1</f>
        <v>0.00982627871417696</v>
      </c>
      <c r="EN759" s="0" t="n">
        <f aca="false">(1+(SUMIF(Inputs!$X$1:$AY$1,EN$1059,Inputs!$X759:$AY759)))^(EN$1060/EN$1061)-1</f>
        <v>0.00993479442597356</v>
      </c>
      <c r="EO759" s="0" t="n">
        <f aca="false">(1+(SUMIF(Inputs!$X$1:$AY$1,EO$1059,Inputs!$X759:$AY759)))^(EO$1060/EO$1061)-1</f>
        <v>0.00993479442597356</v>
      </c>
      <c r="EP759" s="0" t="n">
        <f aca="false">(1+(SUMIF(Inputs!$X$1:$AY$1,EP$1059,Inputs!$X759:$AY759)))^(EP$1060/EP$1061)-1</f>
        <v>0.00971777466220192</v>
      </c>
      <c r="EQ759" s="0" t="n">
        <f aca="false">(1+(SUMIF(Inputs!$X$1:$AY$1,EQ$1059,Inputs!$X759:$AY759)))^(EQ$1060/EQ$1061)-1</f>
        <v>0.00982627871417696</v>
      </c>
      <c r="ER759" s="0" t="n">
        <f aca="false">(1+(SUMIF(Inputs!$X$1:$AY$1,ER$1059,Inputs!$X759:$AY759)))^(ER$1060/ER$1061)-1</f>
        <v>0.00993479442597356</v>
      </c>
      <c r="ES759" s="0" t="n">
        <f aca="false">(1+(SUMIF(Inputs!$X$1:$AY$1,ES$1059,Inputs!$X759:$AY759)))^(ES$1060/ES$1061)-1</f>
        <v>0.00993479442597356</v>
      </c>
      <c r="ET759" s="0" t="n">
        <f aca="false">(1+(SUMIF(Inputs!$X$1:$AY$1,ET$1059,Inputs!$X759:$AY759)))^(ET$1060/ET$1061)-1</f>
        <v>0.00971777466220192</v>
      </c>
      <c r="EU759" s="0" t="n">
        <f aca="false">(1+(SUMIF(Inputs!$X$1:$AY$1,EU$1059,Inputs!$X759:$AY759)))^(EU$1060/EU$1061)-1</f>
        <v>0.00982627871417696</v>
      </c>
      <c r="EV759" s="0" t="n">
        <f aca="false">(1+(SUMIF(Inputs!$X$1:$AY$1,EV$1059,Inputs!$X759:$AY759)))^(EV$1060/EV$1061)-1</f>
        <v>0.00993479442597356</v>
      </c>
      <c r="EW759" s="0" t="n">
        <f aca="false">(1+(SUMIF(Inputs!$X$1:$AY$1,EW$1059,Inputs!$X759:$AY759)))^(EW$1060/EW$1061)-1</f>
        <v>0.00993479442597356</v>
      </c>
      <c r="EX759" s="0" t="n">
        <f aca="false">(1+(SUMIF(Inputs!$X$1:$AY$1,EX$1059,Inputs!$X759:$AY759)))^(EX$1060/EX$1061)-1</f>
        <v>0.00969109512390776</v>
      </c>
      <c r="EY759" s="0" t="n">
        <f aca="false">(1+(SUMIF(Inputs!$X$1:$AY$1,EY$1059,Inputs!$X759:$AY759)))^(EY$1060/EY$1061)-1</f>
        <v>0.00979929984169581</v>
      </c>
      <c r="EZ759" s="0" t="n">
        <f aca="false">(1+(SUMIF(Inputs!$X$1:$AY$1,EZ$1059,Inputs!$X759:$AY759)))^(EZ$1060/EZ$1061)-1</f>
        <v>0.00990751615536811</v>
      </c>
      <c r="FA759" s="0" t="n">
        <f aca="false">(1+(SUMIF(Inputs!$X$1:$AY$1,FA$1059,Inputs!$X759:$AY759)))^(FA$1060/FA$1061)-1</f>
        <v>0.00990751615536811</v>
      </c>
      <c r="FB759" s="0" t="n">
        <f aca="false">(1+(SUMIF(Inputs!$X$1:$AY$1,FB$1059,Inputs!$X759:$AY759)))^(FB$1060/FB$1061)-1</f>
        <v>0.00971777466220192</v>
      </c>
      <c r="FC759" s="0" t="n">
        <f aca="false">(1+(SUMIF(Inputs!$X$1:$AY$1,FC$1059,Inputs!$X759:$AY759)))^(FC$1060/FC$1061)-1</f>
        <v>0.00982627871417696</v>
      </c>
      <c r="FD759" s="0" t="n">
        <f aca="false">(1+(SUMIF(Inputs!$X$1:$AY$1,FD$1059,Inputs!$X759:$AY759)))^(FD$1060/FD$1061)-1</f>
        <v>0.00993479442597356</v>
      </c>
      <c r="FE759" s="0" t="n">
        <f aca="false">(1+(SUMIF(Inputs!$X$1:$AY$1,FE$1059,Inputs!$X759:$AY759)))^(FE$1060/FE$1061)-1</f>
        <v>0.00993479442597356</v>
      </c>
      <c r="FF759" s="0" t="n">
        <f aca="false">(1+(SUMIF(Inputs!$X$1:$AY$1,FF$1059,Inputs!$X759:$AY759)))^(FF$1060/FF$1061)-1</f>
        <v>0.00982627871417696</v>
      </c>
      <c r="FG759" s="0" t="n">
        <f aca="false">(1+(SUMIF(Inputs!$X$1:$AY$1,FG$1059,Inputs!$X759:$AY759)))^(FG$1060/FG$1061)-1</f>
        <v>0.00982627871417696</v>
      </c>
      <c r="FH759" s="0" t="n">
        <f aca="false">(1+(SUMIF(Inputs!$X$1:$AY$1,FH$1059,Inputs!$X759:$AY759)))^(FH$1060/FH$1061)-1</f>
        <v>0.00993479442597356</v>
      </c>
      <c r="FI759" s="0" t="n">
        <f aca="false">(1+(SUMIF(Inputs!$X$1:$AY$1,FI$1059,Inputs!$X759:$AY759)))^(FI$1060/FI$1061)-1</f>
        <v>0.00993479442597356</v>
      </c>
      <c r="FJ759" s="0" t="n">
        <f aca="false">(1+(SUMIF(Inputs!$X$1:$AY$1,FJ$1059,Inputs!$X759:$AY759)))^(FJ$1060/FJ$1061)-1</f>
        <v>0.00971777466220192</v>
      </c>
      <c r="FK759" s="0" t="n">
        <f aca="false">(1+(SUMIF(Inputs!$X$1:$AY$1,FK$1059,Inputs!$X759:$AY759)))^(FK$1060/FK$1061)-1</f>
        <v>0.00982627871417696</v>
      </c>
      <c r="FL759" s="0" t="n">
        <f aca="false">(1+(SUMIF(Inputs!$X$1:$AY$1,FL$1059,Inputs!$X759:$AY759)))^(FL$1060/FL$1061)-1</f>
        <v>0.00993479442597356</v>
      </c>
      <c r="FM759" s="0" t="n">
        <f aca="false">(1+(SUMIF(Inputs!$X$1:$AY$1,FM$1059,Inputs!$X759:$AY759)))^(FM$1060/FM$1061)-1</f>
        <v>0.00993479442597356</v>
      </c>
      <c r="FN759" s="0" t="n">
        <f aca="false">(1+(SUMIF(Inputs!$X$1:$AY$1,FN$1059,Inputs!$X759:$AY759)))^(FN$1060/FN$1061)-1</f>
        <v>0.00969109512390776</v>
      </c>
      <c r="FO759" s="0" t="n">
        <f aca="false">(1+(SUMIF(Inputs!$X$1:$AY$1,FO$1059,Inputs!$X759:$AY759)))^(FO$1060/FO$1061)-1</f>
        <v>0.00979929984169581</v>
      </c>
      <c r="FP759" s="0" t="n">
        <f aca="false">(1+(SUMIF(Inputs!$X$1:$AY$1,FP$1059,Inputs!$X759:$AY759)))^(FP$1060/FP$1061)-1</f>
        <v>0.00990751615536811</v>
      </c>
      <c r="FQ759" s="0" t="n">
        <f aca="false">(1+(SUMIF(Inputs!$X$1:$AY$1,FQ$1059,Inputs!$X759:$AY759)))^(FQ$1060/FQ$1061)-1</f>
        <v>0.00990751615536811</v>
      </c>
      <c r="FR759" s="0" t="n">
        <f aca="false">(1+(SUMIF(Inputs!$X$1:$AY$1,FR$1059,Inputs!$X759:$AY759)))^(FR$1060/FR$1061)-1</f>
        <v>0.00971777466220192</v>
      </c>
      <c r="FS759" s="0" t="n">
        <f aca="false">(1+(SUMIF(Inputs!$X$1:$AY$1,FS$1059,Inputs!$X759:$AY759)))^(FS$1060/FS$1061)-1</f>
        <v>0.00982627871417696</v>
      </c>
      <c r="FT759" s="0" t="n">
        <f aca="false">(1+(SUMIF(Inputs!$X$1:$AY$1,FT$1059,Inputs!$X759:$AY759)))^(FT$1060/FT$1061)-1</f>
        <v>0.00993479442597356</v>
      </c>
      <c r="FU759" s="0" t="n">
        <f aca="false">(1+(SUMIF(Inputs!$X$1:$AY$1,FU$1059,Inputs!$X759:$AY759)))^(FU$1060/FU$1061)-1</f>
        <v>0.00993479442597356</v>
      </c>
      <c r="FV759" s="0" t="n">
        <f aca="false">(1+(SUMIF(Inputs!$X$1:$BB$1,FV$1059,Inputs!$X759:$BB759)))^(FV$1060/FV$1061)-1</f>
        <v>0.00971777466220192</v>
      </c>
      <c r="FW759" s="0" t="n">
        <f aca="false">(1+(SUMIF(Inputs!$X$1:$BB$1,FW$1059,Inputs!$X759:$BB759)))^(FW$1060/FW$1061)-1</f>
        <v>0.00982627871417696</v>
      </c>
      <c r="FX759" s="0" t="n">
        <f aca="false">(1+(SUMIF(Inputs!$X$1:$BB$1,FX$1059,Inputs!$X759:$BB759)))^(FX$1060/FX$1061)-1</f>
        <v>0.00993479442597356</v>
      </c>
      <c r="FY759" s="0" t="n">
        <f aca="false">(1+(SUMIF(Inputs!$X$1:$BB$1,FY$1059,Inputs!$X759:$BB759)))^(FY$1060/FY$1061)-1</f>
        <v>0.00993479442597356</v>
      </c>
      <c r="FZ759" s="0" t="n">
        <f aca="false">(1+(SUMIF(Inputs!$X$1:$BB$1,FZ$1059,Inputs!$X759:$BB759)))^(FZ$1060/FZ$1061)-1</f>
        <v>0.00971777466220192</v>
      </c>
      <c r="GA759" s="0" t="n">
        <f aca="false">(1+(SUMIF(Inputs!$X$1:$BB$1,GA$1059,Inputs!$X759:$BB759)))^(GA$1060/GA$1061)-1</f>
        <v>0.00982627871417696</v>
      </c>
      <c r="GB759" s="0" t="n">
        <f aca="false">(1+(SUMIF(Inputs!$X$1:$BB$1,GB$1059,Inputs!$X759:$BB759)))^(GB$1060/GB$1061)-1</f>
        <v>0.00993479442597356</v>
      </c>
      <c r="GC759" s="0" t="n">
        <f aca="false">(1+(SUMIF(Inputs!$X$1:$BB$1,GC$1059,Inputs!$X759:$BB759)))^(GC$1060/GC$1061)-1</f>
        <v>0.00993479442597356</v>
      </c>
      <c r="GD759" s="0" t="n">
        <f aca="false">(1+(SUMIF(Inputs!$X$1:$BB$1,GD$1059,Inputs!$X759:$BB759)))^(GD$1060/GD$1061)-1</f>
        <v>0.00971777466220192</v>
      </c>
      <c r="GE759" s="0" t="n">
        <f aca="false">(1+(SUMIF(Inputs!$X$1:$BB$1,GE$1059,Inputs!$X759:$BB759)))^(GE$1060/GE$1061)-1</f>
        <v>0.00982627871417696</v>
      </c>
      <c r="GF759" s="0" t="n">
        <f aca="false">(1+(SUMIF(Inputs!$X$1:$BB$1,GF$1059,Inputs!$X759:$BB759)))^(GF$1060/GF$1061)-1</f>
        <v>0.00993479442597356</v>
      </c>
      <c r="GG759" s="0" t="n">
        <f aca="false">(1+(SUMIF(Inputs!$X$1:$BB$1,GG$1059,Inputs!$X759:$BB759)))^(GG$1060/GG$1061)-1</f>
        <v>0.00993479442597356</v>
      </c>
      <c r="GH759" s="284" t="n">
        <f aca="false">(1+(SUMIF(Inputs!$X$1:$BG$1,GH$1059,Inputs!$X759:$BG759)))^(GH$1060/GH$1061)-1</f>
        <v>0.00971777466220192</v>
      </c>
      <c r="GI759" s="284" t="n">
        <f aca="false">(1+(SUMIF(Inputs!$X$1:$BG$1,GI$1059,Inputs!$X759:$BG759)))^(GI$1060/GI$1061)-1</f>
        <v>0.00982627871417696</v>
      </c>
      <c r="GJ759" s="284" t="n">
        <f aca="false">(1+(SUMIF(Inputs!$X$1:$BG$1,GJ$1059,Inputs!$X759:$BG759)))^(GJ$1060/GJ$1061)-1</f>
        <v>0.00993479442597356</v>
      </c>
      <c r="GK759" s="284" t="n">
        <f aca="false">(1+(SUMIF(Inputs!$X$1:$BG$1,GK$1059,Inputs!$X759:$BG759)))^(GK$1060/GK$1061)-1</f>
        <v>0.00993479442597356</v>
      </c>
      <c r="GL759" s="284" t="n">
        <f aca="false">(1+(SUMIF(Inputs!$X$1:$BG$1,GL$1059,Inputs!$X759:$BG759)))^(GL$1060/GL$1061)-1</f>
        <v>0.00971777466220192</v>
      </c>
      <c r="GM759" s="284" t="n">
        <f aca="false">(1+(SUMIF(Inputs!$X$1:$BG$1,GM$1059,Inputs!$X759:$BG759)))^(GM$1060/GM$1061)-1</f>
        <v>0.00982627871417696</v>
      </c>
      <c r="GN759" s="284" t="n">
        <f aca="false">(1+(SUMIF(Inputs!$X$1:$BG$1,GN$1059,Inputs!$X759:$BG759)))^(GN$1060/GN$1061)-1</f>
        <v>0.00993479442597356</v>
      </c>
      <c r="GO759" s="284" t="n">
        <f aca="false">(1+(SUMIF(Inputs!$X$1:$BG$1,GO$1059,Inputs!$X759:$BG759)))^(GO$1060/GO$1061)-1</f>
        <v>0.00993479442597356</v>
      </c>
      <c r="GP759" s="284" t="n">
        <f aca="false">(1+(SUMIF(Inputs!$X$1:$BG$1,GP$1059,Inputs!$X759:$BG759)))^(GP$1060/GP$1061)-1</f>
        <v>0.00971777466220192</v>
      </c>
      <c r="GQ759" s="284" t="n">
        <f aca="false">(1+(SUMIF(Inputs!$X$1:$BG$1,GQ$1059,Inputs!$X759:$BG759)))^(GQ$1060/GQ$1061)-1</f>
        <v>0.00982627871417696</v>
      </c>
      <c r="GR759" s="284" t="n">
        <f aca="false">(1+(SUMIF(Inputs!$X$1:$BG$1,GR$1059,Inputs!$X759:$BG759)))^(GR$1060/GR$1061)-1</f>
        <v>0.00993479442597356</v>
      </c>
      <c r="GS759" s="284" t="n">
        <f aca="false">(1+(SUMIF(Inputs!$X$1:$BG$1,GS$1059,Inputs!$X759:$BG759)))^(GS$1060/GS$1061)-1</f>
        <v>0.00993479442597356</v>
      </c>
      <c r="GT759" s="284" t="n">
        <f aca="false">(1+(SUMIF(Inputs!$X$1:$BG$1,GT$1059,Inputs!$X759:$BG759)))^(GT$1060/GT$1061)-1</f>
        <v>0.00971777466220192</v>
      </c>
      <c r="GU759" s="284" t="n">
        <f aca="false">(1+(SUMIF(Inputs!$X$1:$BG$1,GU$1059,Inputs!$X759:$BG759)))^(GU$1060/GU$1061)-1</f>
        <v>0.00982627871417696</v>
      </c>
      <c r="GV759" s="284" t="n">
        <f aca="false">(1+(SUMIF(Inputs!$X$1:$BG$1,GV$1059,Inputs!$X759:$BG759)))^(GV$1060/GV$1061)-1</f>
        <v>0.00993479442597356</v>
      </c>
      <c r="GW759" s="284" t="n">
        <f aca="false">(1+(SUMIF(Inputs!$X$1:$BG$1,GW$1059,Inputs!$X759:$BG759)))^(GW$1060/GW$1061)-1</f>
        <v>0.00993479442597356</v>
      </c>
      <c r="GX759" s="284" t="n">
        <f aca="false">(1+(SUMIF(Inputs!$X$1:$BG$1,GX$1059,Inputs!$X759:$BG759)))^(GX$1060/GX$1061)-1</f>
        <v>0.00971777466220192</v>
      </c>
      <c r="GY759" s="284" t="n">
        <f aca="false">(1+(SUMIF(Inputs!$X$1:$BG$1,GY$1059,Inputs!$X759:$BG759)))^(GY$1060/GY$1061)-1</f>
        <v>0.00982627871417696</v>
      </c>
      <c r="GZ759" s="284" t="n">
        <f aca="false">(1+(SUMIF(Inputs!$X$1:$BG$1,GZ$1059,Inputs!$X759:$BG759)))^(GZ$1060/GZ$1061)-1</f>
        <v>0.00993479442597356</v>
      </c>
      <c r="HA759" s="284" t="n">
        <f aca="false">(1+(SUMIF(Inputs!$X$1:$BG$1,HA$1059,Inputs!$X759:$BG759)))^(HA$1060/HA$1061)-1</f>
        <v>0.00993479442597356</v>
      </c>
    </row>
    <row r="760" customFormat="false" ht="15" hidden="false" customHeight="false" outlineLevel="0" collapsed="false">
      <c r="A760" s="247" t="s">
        <v>99</v>
      </c>
      <c r="B760" s="265" t="s">
        <v>613</v>
      </c>
      <c r="C760" s="265"/>
      <c r="D760" s="249" t="s">
        <v>101</v>
      </c>
      <c r="E760" s="246" t="s">
        <v>630</v>
      </c>
      <c r="F760" s="264" t="s">
        <v>630</v>
      </c>
      <c r="G760" s="246" t="s">
        <v>12</v>
      </c>
      <c r="H760" s="246" t="s">
        <v>617</v>
      </c>
      <c r="I760" s="246"/>
      <c r="CL760" s="0" t="n">
        <f aca="false">(1+(SUMIF(Inputs!$X$1:$AY$1,CL$1059,Inputs!$X760:$AY760)))^(CL$1060/CL$1061)-1</f>
        <v>0.135012683390711</v>
      </c>
      <c r="CM760" s="0" t="n">
        <f aca="false">(1+(SUMIF(Inputs!$X$1:$AY$1,CM$1059,Inputs!$X760:$AY760)))^(CM$1060/CM$1061)-1</f>
        <v>0.136610944831142</v>
      </c>
      <c r="CN760" s="0" t="n">
        <f aca="false">(1+(SUMIF(Inputs!$X$1:$AY$1,CN$1059,Inputs!$X760:$AY760)))^(CN$1060/CN$1061)-1</f>
        <v>0.138211456854028</v>
      </c>
      <c r="CO760" s="0" t="n">
        <f aca="false">(1+(SUMIF(Inputs!$X$1:$AY$1,CO$1059,Inputs!$X760:$AY760)))^(CO$1060/CO$1061)-1</f>
        <v>0.138211456854028</v>
      </c>
      <c r="CP760" s="0" t="n">
        <f aca="false">(1+(SUMIF(Inputs!$X$1:$AY$1,CP$1059,Inputs!$X760:$AY760)))^(CP$1060/CP$1061)-1</f>
        <v>-0.0493502842898114</v>
      </c>
      <c r="CQ760" s="0" t="n">
        <f aca="false">(1+(SUMIF(Inputs!$X$1:$AY$1,CQ$1059,Inputs!$X760:$AY760)))^(CQ$1060/CQ$1061)-1</f>
        <v>-0.0498847119902094</v>
      </c>
      <c r="CR760" s="0" t="n">
        <f aca="false">(1+(SUMIF(Inputs!$X$1:$AY$1,CR$1059,Inputs!$X760:$AY760)))^(CR$1060/CR$1061)-1</f>
        <v>-0.0504188392508532</v>
      </c>
      <c r="CS760" s="0" t="n">
        <f aca="false">(1+(SUMIF(Inputs!$X$1:$AY$1,CS$1059,Inputs!$X760:$AY760)))^(CS$1060/CS$1061)-1</f>
        <v>-0.0504188392508532</v>
      </c>
      <c r="CT760" s="0" t="n">
        <f aca="false">(1+(SUMIF(Inputs!$X$1:$AY$1,CT$1059,Inputs!$X760:$AY760)))^(CT$1060/CT$1061)-1</f>
        <v>-0.0832462124368036</v>
      </c>
      <c r="CU760" s="0" t="n">
        <f aca="false">(1+(SUMIF(Inputs!$X$1:$AY$1,CU$1059,Inputs!$X760:$AY760)))^(CU$1060/CU$1061)-1</f>
        <v>-0.0841311282297909</v>
      </c>
      <c r="CV760" s="0" t="n">
        <f aca="false">(1+(SUMIF(Inputs!$X$1:$AY$1,CV$1059,Inputs!$X760:$AY760)))^(CV$1060/CV$1061)-1</f>
        <v>-0.085015189839276</v>
      </c>
      <c r="CW760" s="0" t="n">
        <f aca="false">(1+(SUMIF(Inputs!$X$1:$AY$1,CW$1059,Inputs!$X760:$AY760)))^(CW$1060/CW$1061)-1</f>
        <v>-0.085015189839276</v>
      </c>
      <c r="CX760" s="0" t="n">
        <f aca="false">(1+(SUMIF(Inputs!$X$1:$AY$1,CX$1059,Inputs!$X760:$AY760)))^(CX$1060/CX$1061)-1</f>
        <v>-0.0600306588835811</v>
      </c>
      <c r="CY760" s="0" t="n">
        <f aca="false">(1+(SUMIF(Inputs!$X$1:$AY$1,CY$1059,Inputs!$X760:$AY760)))^(CY$1060/CY$1061)-1</f>
        <v>-0.0600306588835811</v>
      </c>
      <c r="CZ760" s="0" t="n">
        <f aca="false">(1+(SUMIF(Inputs!$X$1:$AY$1,CZ$1059,Inputs!$X760:$AY760)))^(CZ$1060/CZ$1061)-1</f>
        <v>-0.0606699099958763</v>
      </c>
      <c r="DA760" s="0" t="n">
        <f aca="false">(1+(SUMIF(Inputs!$X$1:$AY$1,DA$1059,Inputs!$X760:$AY760)))^(DA$1060/DA$1061)-1</f>
        <v>-0.0606699099958763</v>
      </c>
      <c r="DB760" s="357" t="n">
        <f aca="false">(1+(SUMIF(Inputs!$X$1:$AY$1,DB$1059,Inputs!$X760:$AY760)))^(DB$1060/DB$1061)-1</f>
        <v>0.119882089485569</v>
      </c>
      <c r="DC760" s="0" t="n">
        <f aca="false">(1+(SUMIF(Inputs!$X$1:$AY$1,DC$1059,Inputs!$X760:$AY760)))^(DC$1060/DC$1061)-1</f>
        <v>0.121291830059695</v>
      </c>
      <c r="DD760" s="0" t="n">
        <f aca="false">(1+(SUMIF(Inputs!$X$1:$AY$1,DD$1059,Inputs!$X760:$AY760)))^(DD$1060/DD$1061)-1</f>
        <v>0.122703345256798</v>
      </c>
      <c r="DE760" s="0" t="n">
        <f aca="false">(1+(SUMIF(Inputs!$X$1:$AY$1,DE$1059,Inputs!$X760:$AY760)))^(DE$1060/DE$1061)-1</f>
        <v>0.122703345256798</v>
      </c>
      <c r="DF760" s="0" t="n">
        <f aca="false">(1+(SUMIF(Inputs!$X$1:$AY$1,DF$1059,Inputs!$X760:$AY760)))^(DF$1060/DF$1061)-1</f>
        <v>0.0121031083929313</v>
      </c>
      <c r="DG760" s="0" t="n">
        <f aca="false">(1+(SUMIF(Inputs!$X$1:$AY$1,DG$1059,Inputs!$X760:$AY760)))^(DG$1060/DG$1061)-1</f>
        <v>0.0122384069610437</v>
      </c>
      <c r="DH760" s="0" t="n">
        <f aca="false">(1+(SUMIF(Inputs!$X$1:$AY$1,DH$1059,Inputs!$X760:$AY760)))^(DH$1060/DH$1061)-1</f>
        <v>0.0123737236159522</v>
      </c>
      <c r="DI760" s="0" t="n">
        <f aca="false">(1+(SUMIF(Inputs!$X$1:$AY$1,DI$1059,Inputs!$X760:$AY760)))^(DI$1060/DI$1061)-1</f>
        <v>0.0123737236159522</v>
      </c>
      <c r="DJ760" s="0" t="n">
        <f aca="false">(1+(SUMIF(Inputs!$X$1:$AY$1,DJ$1059,Inputs!$X760:$AY760)))^(DJ$1060/DJ$1061)-1</f>
        <v>0.00377542716863855</v>
      </c>
      <c r="DK760" s="0" t="n">
        <f aca="false">(1+(SUMIF(Inputs!$X$1:$AY$1,DK$1059,Inputs!$X760:$AY760)))^(DK$1060/DK$1061)-1</f>
        <v>0.00381745632786856</v>
      </c>
      <c r="DL760" s="0" t="n">
        <f aca="false">(1+(SUMIF(Inputs!$X$1:$AY$1,DL$1059,Inputs!$X760:$AY760)))^(DL$1060/DL$1061)-1</f>
        <v>0.00385948724690466</v>
      </c>
      <c r="DM760" s="0" t="n">
        <f aca="false">(1+(SUMIF(Inputs!$X$1:$AY$1,DM$1059,Inputs!$X760:$AY760)))^(DM$1060/DM$1061)-1</f>
        <v>0.00385948724690466</v>
      </c>
      <c r="DN760" s="0" t="n">
        <f aca="false">(1+(SUMIF(Inputs!$X$1:$AY$1,DN$1059,Inputs!$X760:$AY760)))^(DN$1060/DN$1061)-1</f>
        <v>0.00377542716863855</v>
      </c>
      <c r="DO760" s="0" t="n">
        <f aca="false">(1+(SUMIF(Inputs!$X$1:$AY$1,DO$1059,Inputs!$X760:$AY760)))^(DO$1060/DO$1061)-1</f>
        <v>0.00381745632786856</v>
      </c>
      <c r="DP760" s="0" t="n">
        <f aca="false">(1+(SUMIF(Inputs!$X$1:$AY$1,DP$1059,Inputs!$X760:$AY760)))^(DP$1060/DP$1061)-1</f>
        <v>0.00385948724690466</v>
      </c>
      <c r="DQ760" s="0" t="n">
        <f aca="false">(1+(SUMIF(Inputs!$X$1:$AY$1,DQ$1059,Inputs!$X760:$AY760)))^(DQ$1060/DQ$1061)-1</f>
        <v>0.00385948724690466</v>
      </c>
      <c r="DR760" s="0" t="n">
        <f aca="false">(1+(SUMIF(Inputs!$X$1:$AY$1,DR$1059,Inputs!$X760:$AY760)))^(DR$1060/DR$1061)-1</f>
        <v>0.00380700629056885</v>
      </c>
      <c r="DS760" s="0" t="n">
        <f aca="false">(1+(SUMIF(Inputs!$X$1:$AY$1,DS$1059,Inputs!$X760:$AY760)))^(DS$1060/DS$1061)-1</f>
        <v>0.00380700629056885</v>
      </c>
      <c r="DT760" s="0" t="n">
        <f aca="false">(1+(SUMIF(Inputs!$X$1:$AY$1,DT$1059,Inputs!$X760:$AY760)))^(DT$1060/DT$1061)-1</f>
        <v>0.00384892193227193</v>
      </c>
      <c r="DU760" s="0" t="n">
        <f aca="false">(1+(SUMIF(Inputs!$X$1:$AY$1,DU$1059,Inputs!$X760:$AY760)))^(DU$1060/DU$1061)-1</f>
        <v>0.00384892193227193</v>
      </c>
      <c r="DV760" s="0" t="n">
        <f aca="false">(1+(SUMIF(Inputs!$X$1:$AY$1,DV$1059,Inputs!$X760:$AY760)))^(DV$1060/DV$1061)-1</f>
        <v>0.00377542716863855</v>
      </c>
      <c r="DW760" s="0" t="n">
        <f aca="false">(1+(SUMIF(Inputs!$X$1:$AY$1,DW$1059,Inputs!$X760:$AY760)))^(DW$1060/DW$1061)-1</f>
        <v>0.00381745632786856</v>
      </c>
      <c r="DX760" s="0" t="n">
        <f aca="false">(1+(SUMIF(Inputs!$X$1:$AY$1,DX$1059,Inputs!$X760:$AY760)))^(DX$1060/DX$1061)-1</f>
        <v>0.00385948724690466</v>
      </c>
      <c r="DY760" s="0" t="n">
        <f aca="false">(1+(SUMIF(Inputs!$X$1:$AY$1,DY$1059,Inputs!$X760:$AY760)))^(DY$1060/DY$1061)-1</f>
        <v>0.00385948724690466</v>
      </c>
      <c r="DZ760" s="0" t="n">
        <f aca="false">(1+(SUMIF(Inputs!$X$1:$AY$1,DZ$1059,Inputs!$X760:$AY760)))^(DZ$1060/DZ$1061)-1</f>
        <v>0.00377542716863855</v>
      </c>
      <c r="EA760" s="276" t="n">
        <f aca="false">(1+(SUMIF(Inputs!$X$1:$AY$1,EA$1059,Inputs!$X760:$AY760)))^(EA$1060/EA$1061)-1</f>
        <v>0.00381745632786856</v>
      </c>
      <c r="EB760" s="0" t="n">
        <f aca="false">(1+(SUMIF(Inputs!$X$1:$AY$1,EB$1059,Inputs!$X760:$AY760)))^(EB$1060/EB$1061)-1</f>
        <v>0.00385948724690466</v>
      </c>
      <c r="EC760" s="0" t="n">
        <f aca="false">(1+(SUMIF(Inputs!$X$1:$AY$1,EC$1059,Inputs!$X760:$AY760)))^(EC$1060/EC$1061)-1</f>
        <v>0.00385948724690466</v>
      </c>
      <c r="ED760" s="0" t="n">
        <f aca="false">(1+(SUMIF(Inputs!$X$1:$AY$1,ED$1059,Inputs!$X760:$AY760)))^(ED$1060/ED$1061)-1</f>
        <v>0.00377542716863855</v>
      </c>
      <c r="EE760" s="0" t="n">
        <f aca="false">(1+(SUMIF(Inputs!$X$1:$AY$1,EE$1059,Inputs!$X760:$AY760)))^(EE$1060/EE$1061)-1</f>
        <v>0.00381745632786856</v>
      </c>
      <c r="EF760" s="0" t="n">
        <f aca="false">(1+(SUMIF(Inputs!$X$1:$AY$1,EF$1059,Inputs!$X760:$AY760)))^(EF$1060/EF$1061)-1</f>
        <v>0.00385948724690466</v>
      </c>
      <c r="EG760" s="0" t="n">
        <f aca="false">(1+(SUMIF(Inputs!$X$1:$AY$1,EG$1059,Inputs!$X760:$AY760)))^(EG$1060/EG$1061)-1</f>
        <v>0.00385948724690466</v>
      </c>
      <c r="EH760" s="0" t="n">
        <f aca="false">(1+(SUMIF(Inputs!$X$1:$AY$1,EH$1059,Inputs!$X760:$AY760)))^(EH$1060/EH$1061)-1</f>
        <v>0.00376509239905065</v>
      </c>
      <c r="EI760" s="0" t="n">
        <f aca="false">(1+(SUMIF(Inputs!$X$1:$AY$1,EI$1059,Inputs!$X760:$AY760)))^(EI$1060/EI$1061)-1</f>
        <v>0.00380700629056885</v>
      </c>
      <c r="EJ760" s="0" t="n">
        <f aca="false">(1+(SUMIF(Inputs!$X$1:$AY$1,EJ$1059,Inputs!$X760:$AY760)))^(EJ$1060/EJ$1061)-1</f>
        <v>0.00384892193227193</v>
      </c>
      <c r="EK760" s="0" t="n">
        <f aca="false">(1+(SUMIF(Inputs!$X$1:$AY$1,EK$1059,Inputs!$X760:$AY760)))^(EK$1060/EK$1061)-1</f>
        <v>0.00384892193227193</v>
      </c>
      <c r="EL760" s="0" t="n">
        <f aca="false">(1+(SUMIF(Inputs!$X$1:$AY$1,EL$1059,Inputs!$X760:$AY760)))^(EL$1060/EL$1061)-1</f>
        <v>0.00381745632786856</v>
      </c>
      <c r="EM760" s="0" t="n">
        <f aca="false">(1+(SUMIF(Inputs!$X$1:$AY$1,EM$1059,Inputs!$X760:$AY760)))^(EM$1060/EM$1061)-1</f>
        <v>0.00381745632786856</v>
      </c>
      <c r="EN760" s="0" t="n">
        <f aca="false">(1+(SUMIF(Inputs!$X$1:$AY$1,EN$1059,Inputs!$X760:$AY760)))^(EN$1060/EN$1061)-1</f>
        <v>0.00385948724690466</v>
      </c>
      <c r="EO760" s="0" t="n">
        <f aca="false">(1+(SUMIF(Inputs!$X$1:$AY$1,EO$1059,Inputs!$X760:$AY760)))^(EO$1060/EO$1061)-1</f>
        <v>0.00385948724690466</v>
      </c>
      <c r="EP760" s="0" t="n">
        <f aca="false">(1+(SUMIF(Inputs!$X$1:$AY$1,EP$1059,Inputs!$X760:$AY760)))^(EP$1060/EP$1061)-1</f>
        <v>0.00377542716863855</v>
      </c>
      <c r="EQ760" s="0" t="n">
        <f aca="false">(1+(SUMIF(Inputs!$X$1:$AY$1,EQ$1059,Inputs!$X760:$AY760)))^(EQ$1060/EQ$1061)-1</f>
        <v>0.00381745632786856</v>
      </c>
      <c r="ER760" s="0" t="n">
        <f aca="false">(1+(SUMIF(Inputs!$X$1:$AY$1,ER$1059,Inputs!$X760:$AY760)))^(ER$1060/ER$1061)-1</f>
        <v>0.00385948724690466</v>
      </c>
      <c r="ES760" s="0" t="n">
        <f aca="false">(1+(SUMIF(Inputs!$X$1:$AY$1,ES$1059,Inputs!$X760:$AY760)))^(ES$1060/ES$1061)-1</f>
        <v>0.00385948724690466</v>
      </c>
      <c r="ET760" s="0" t="n">
        <f aca="false">(1+(SUMIF(Inputs!$X$1:$AY$1,ET$1059,Inputs!$X760:$AY760)))^(ET$1060/ET$1061)-1</f>
        <v>0.00377542716863855</v>
      </c>
      <c r="EU760" s="0" t="n">
        <f aca="false">(1+(SUMIF(Inputs!$X$1:$AY$1,EU$1059,Inputs!$X760:$AY760)))^(EU$1060/EU$1061)-1</f>
        <v>0.00381745632786856</v>
      </c>
      <c r="EV760" s="0" t="n">
        <f aca="false">(1+(SUMIF(Inputs!$X$1:$AY$1,EV$1059,Inputs!$X760:$AY760)))^(EV$1060/EV$1061)-1</f>
        <v>0.00385948724690466</v>
      </c>
      <c r="EW760" s="0" t="n">
        <f aca="false">(1+(SUMIF(Inputs!$X$1:$AY$1,EW$1059,Inputs!$X760:$AY760)))^(EW$1060/EW$1061)-1</f>
        <v>0.00385948724690466</v>
      </c>
      <c r="EX760" s="0" t="n">
        <f aca="false">(1+(SUMIF(Inputs!$X$1:$AY$1,EX$1059,Inputs!$X760:$AY760)))^(EX$1060/EX$1061)-1</f>
        <v>0.00376509239905065</v>
      </c>
      <c r="EY760" s="0" t="n">
        <f aca="false">(1+(SUMIF(Inputs!$X$1:$AY$1,EY$1059,Inputs!$X760:$AY760)))^(EY$1060/EY$1061)-1</f>
        <v>0.00380700629056885</v>
      </c>
      <c r="EZ760" s="0" t="n">
        <f aca="false">(1+(SUMIF(Inputs!$X$1:$AY$1,EZ$1059,Inputs!$X760:$AY760)))^(EZ$1060/EZ$1061)-1</f>
        <v>0.00384892193227193</v>
      </c>
      <c r="FA760" s="0" t="n">
        <f aca="false">(1+(SUMIF(Inputs!$X$1:$AY$1,FA$1059,Inputs!$X760:$AY760)))^(FA$1060/FA$1061)-1</f>
        <v>0.00384892193227193</v>
      </c>
      <c r="FB760" s="0" t="n">
        <f aca="false">(1+(SUMIF(Inputs!$X$1:$AY$1,FB$1059,Inputs!$X760:$AY760)))^(FB$1060/FB$1061)-1</f>
        <v>0.00377542716863855</v>
      </c>
      <c r="FC760" s="0" t="n">
        <f aca="false">(1+(SUMIF(Inputs!$X$1:$AY$1,FC$1059,Inputs!$X760:$AY760)))^(FC$1060/FC$1061)-1</f>
        <v>0.00381745632786856</v>
      </c>
      <c r="FD760" s="0" t="n">
        <f aca="false">(1+(SUMIF(Inputs!$X$1:$AY$1,FD$1059,Inputs!$X760:$AY760)))^(FD$1060/FD$1061)-1</f>
        <v>0.00385948724690466</v>
      </c>
      <c r="FE760" s="0" t="n">
        <f aca="false">(1+(SUMIF(Inputs!$X$1:$AY$1,FE$1059,Inputs!$X760:$AY760)))^(FE$1060/FE$1061)-1</f>
        <v>0.00385948724690466</v>
      </c>
      <c r="FF760" s="0" t="n">
        <f aca="false">(1+(SUMIF(Inputs!$X$1:$AY$1,FF$1059,Inputs!$X760:$AY760)))^(FF$1060/FF$1061)-1</f>
        <v>0.00381745632786856</v>
      </c>
      <c r="FG760" s="0" t="n">
        <f aca="false">(1+(SUMIF(Inputs!$X$1:$AY$1,FG$1059,Inputs!$X760:$AY760)))^(FG$1060/FG$1061)-1</f>
        <v>0.00381745632786856</v>
      </c>
      <c r="FH760" s="0" t="n">
        <f aca="false">(1+(SUMIF(Inputs!$X$1:$AY$1,FH$1059,Inputs!$X760:$AY760)))^(FH$1060/FH$1061)-1</f>
        <v>0.00385948724690466</v>
      </c>
      <c r="FI760" s="0" t="n">
        <f aca="false">(1+(SUMIF(Inputs!$X$1:$AY$1,FI$1059,Inputs!$X760:$AY760)))^(FI$1060/FI$1061)-1</f>
        <v>0.00385948724690466</v>
      </c>
      <c r="FJ760" s="0" t="n">
        <f aca="false">(1+(SUMIF(Inputs!$X$1:$AY$1,FJ$1059,Inputs!$X760:$AY760)))^(FJ$1060/FJ$1061)-1</f>
        <v>0.00377542716863855</v>
      </c>
      <c r="FK760" s="0" t="n">
        <f aca="false">(1+(SUMIF(Inputs!$X$1:$AY$1,FK$1059,Inputs!$X760:$AY760)))^(FK$1060/FK$1061)-1</f>
        <v>0.00381745632786856</v>
      </c>
      <c r="FL760" s="0" t="n">
        <f aca="false">(1+(SUMIF(Inputs!$X$1:$AY$1,FL$1059,Inputs!$X760:$AY760)))^(FL$1060/FL$1061)-1</f>
        <v>0.00385948724690466</v>
      </c>
      <c r="FM760" s="0" t="n">
        <f aca="false">(1+(SUMIF(Inputs!$X$1:$AY$1,FM$1059,Inputs!$X760:$AY760)))^(FM$1060/FM$1061)-1</f>
        <v>0.00385948724690466</v>
      </c>
      <c r="FN760" s="0" t="n">
        <f aca="false">(1+(SUMIF(Inputs!$X$1:$AY$1,FN$1059,Inputs!$X760:$AY760)))^(FN$1060/FN$1061)-1</f>
        <v>0.00376509239905065</v>
      </c>
      <c r="FO760" s="0" t="n">
        <f aca="false">(1+(SUMIF(Inputs!$X$1:$AY$1,FO$1059,Inputs!$X760:$AY760)))^(FO$1060/FO$1061)-1</f>
        <v>0.00380700629056885</v>
      </c>
      <c r="FP760" s="0" t="n">
        <f aca="false">(1+(SUMIF(Inputs!$X$1:$AY$1,FP$1059,Inputs!$X760:$AY760)))^(FP$1060/FP$1061)-1</f>
        <v>0.00384892193227193</v>
      </c>
      <c r="FQ760" s="0" t="n">
        <f aca="false">(1+(SUMIF(Inputs!$X$1:$AY$1,FQ$1059,Inputs!$X760:$AY760)))^(FQ$1060/FQ$1061)-1</f>
        <v>0.00384892193227193</v>
      </c>
      <c r="FR760" s="0" t="n">
        <f aca="false">(1+(SUMIF(Inputs!$X$1:$AY$1,FR$1059,Inputs!$X760:$AY760)))^(FR$1060/FR$1061)-1</f>
        <v>0.00377542716863855</v>
      </c>
      <c r="FS760" s="0" t="n">
        <f aca="false">(1+(SUMIF(Inputs!$X$1:$AY$1,FS$1059,Inputs!$X760:$AY760)))^(FS$1060/FS$1061)-1</f>
        <v>0.00381745632786856</v>
      </c>
      <c r="FT760" s="0" t="n">
        <f aca="false">(1+(SUMIF(Inputs!$X$1:$AY$1,FT$1059,Inputs!$X760:$AY760)))^(FT$1060/FT$1061)-1</f>
        <v>0.00385948724690466</v>
      </c>
      <c r="FU760" s="0" t="n">
        <f aca="false">(1+(SUMIF(Inputs!$X$1:$AY$1,FU$1059,Inputs!$X760:$AY760)))^(FU$1060/FU$1061)-1</f>
        <v>0.00385948724690466</v>
      </c>
      <c r="FV760" s="0" t="n">
        <f aca="false">(1+(SUMIF(Inputs!$X$1:$BB$1,FV$1059,Inputs!$X760:$BB760)))^(FV$1060/FV$1061)-1</f>
        <v>0.00377542716863855</v>
      </c>
      <c r="FW760" s="0" t="n">
        <f aca="false">(1+(SUMIF(Inputs!$X$1:$BB$1,FW$1059,Inputs!$X760:$BB760)))^(FW$1060/FW$1061)-1</f>
        <v>0.00381745632786856</v>
      </c>
      <c r="FX760" s="0" t="n">
        <f aca="false">(1+(SUMIF(Inputs!$X$1:$BB$1,FX$1059,Inputs!$X760:$BB760)))^(FX$1060/FX$1061)-1</f>
        <v>0.00385948724690466</v>
      </c>
      <c r="FY760" s="0" t="n">
        <f aca="false">(1+(SUMIF(Inputs!$X$1:$BB$1,FY$1059,Inputs!$X760:$BB760)))^(FY$1060/FY$1061)-1</f>
        <v>0.00385948724690466</v>
      </c>
      <c r="FZ760" s="0" t="n">
        <f aca="false">(1+(SUMIF(Inputs!$X$1:$BB$1,FZ$1059,Inputs!$X760:$BB760)))^(FZ$1060/FZ$1061)-1</f>
        <v>0.00377542716863855</v>
      </c>
      <c r="GA760" s="0" t="n">
        <f aca="false">(1+(SUMIF(Inputs!$X$1:$BB$1,GA$1059,Inputs!$X760:$BB760)))^(GA$1060/GA$1061)-1</f>
        <v>0.00381745632786856</v>
      </c>
      <c r="GB760" s="0" t="n">
        <f aca="false">(1+(SUMIF(Inputs!$X$1:$BB$1,GB$1059,Inputs!$X760:$BB760)))^(GB$1060/GB$1061)-1</f>
        <v>0.00385948724690466</v>
      </c>
      <c r="GC760" s="0" t="n">
        <f aca="false">(1+(SUMIF(Inputs!$X$1:$BB$1,GC$1059,Inputs!$X760:$BB760)))^(GC$1060/GC$1061)-1</f>
        <v>0.00385948724690466</v>
      </c>
      <c r="GD760" s="0" t="n">
        <f aca="false">(1+(SUMIF(Inputs!$X$1:$BB$1,GD$1059,Inputs!$X760:$BB760)))^(GD$1060/GD$1061)-1</f>
        <v>0.00377542716863855</v>
      </c>
      <c r="GE760" s="0" t="n">
        <f aca="false">(1+(SUMIF(Inputs!$X$1:$BB$1,GE$1059,Inputs!$X760:$BB760)))^(GE$1060/GE$1061)-1</f>
        <v>0.00381745632786856</v>
      </c>
      <c r="GF760" s="0" t="n">
        <f aca="false">(1+(SUMIF(Inputs!$X$1:$BB$1,GF$1059,Inputs!$X760:$BB760)))^(GF$1060/GF$1061)-1</f>
        <v>0.00385948724690466</v>
      </c>
      <c r="GG760" s="0" t="n">
        <f aca="false">(1+(SUMIF(Inputs!$X$1:$BB$1,GG$1059,Inputs!$X760:$BB760)))^(GG$1060/GG$1061)-1</f>
        <v>0.00385948724690466</v>
      </c>
      <c r="GH760" s="284" t="n">
        <f aca="false">(1+(SUMIF(Inputs!$X$1:$BG$1,GH$1059,Inputs!$X760:$BG760)))^(GH$1060/GH$1061)-1</f>
        <v>0.00377542716863855</v>
      </c>
      <c r="GI760" s="284" t="n">
        <f aca="false">(1+(SUMIF(Inputs!$X$1:$BG$1,GI$1059,Inputs!$X760:$BG760)))^(GI$1060/GI$1061)-1</f>
        <v>0.00381745632786856</v>
      </c>
      <c r="GJ760" s="284" t="n">
        <f aca="false">(1+(SUMIF(Inputs!$X$1:$BG$1,GJ$1059,Inputs!$X760:$BG760)))^(GJ$1060/GJ$1061)-1</f>
        <v>0.00385948724690466</v>
      </c>
      <c r="GK760" s="284" t="n">
        <f aca="false">(1+(SUMIF(Inputs!$X$1:$BG$1,GK$1059,Inputs!$X760:$BG760)))^(GK$1060/GK$1061)-1</f>
        <v>0.00385948724690466</v>
      </c>
      <c r="GL760" s="284" t="n">
        <f aca="false">(1+(SUMIF(Inputs!$X$1:$BG$1,GL$1059,Inputs!$X760:$BG760)))^(GL$1060/GL$1061)-1</f>
        <v>0.00377542716863855</v>
      </c>
      <c r="GM760" s="284" t="n">
        <f aca="false">(1+(SUMIF(Inputs!$X$1:$BG$1,GM$1059,Inputs!$X760:$BG760)))^(GM$1060/GM$1061)-1</f>
        <v>0.00381745632786856</v>
      </c>
      <c r="GN760" s="284" t="n">
        <f aca="false">(1+(SUMIF(Inputs!$X$1:$BG$1,GN$1059,Inputs!$X760:$BG760)))^(GN$1060/GN$1061)-1</f>
        <v>0.00385948724690466</v>
      </c>
      <c r="GO760" s="284" t="n">
        <f aca="false">(1+(SUMIF(Inputs!$X$1:$BG$1,GO$1059,Inputs!$X760:$BG760)))^(GO$1060/GO$1061)-1</f>
        <v>0.00385948724690466</v>
      </c>
      <c r="GP760" s="284" t="n">
        <f aca="false">(1+(SUMIF(Inputs!$X$1:$BG$1,GP$1059,Inputs!$X760:$BG760)))^(GP$1060/GP$1061)-1</f>
        <v>0.00377542716863855</v>
      </c>
      <c r="GQ760" s="284" t="n">
        <f aca="false">(1+(SUMIF(Inputs!$X$1:$BG$1,GQ$1059,Inputs!$X760:$BG760)))^(GQ$1060/GQ$1061)-1</f>
        <v>0.00381745632786856</v>
      </c>
      <c r="GR760" s="284" t="n">
        <f aca="false">(1+(SUMIF(Inputs!$X$1:$BG$1,GR$1059,Inputs!$X760:$BG760)))^(GR$1060/GR$1061)-1</f>
        <v>0.00385948724690466</v>
      </c>
      <c r="GS760" s="284" t="n">
        <f aca="false">(1+(SUMIF(Inputs!$X$1:$BG$1,GS$1059,Inputs!$X760:$BG760)))^(GS$1060/GS$1061)-1</f>
        <v>0.00385948724690466</v>
      </c>
      <c r="GT760" s="284" t="n">
        <f aca="false">(1+(SUMIF(Inputs!$X$1:$BG$1,GT$1059,Inputs!$X760:$BG760)))^(GT$1060/GT$1061)-1</f>
        <v>0.00377542716863855</v>
      </c>
      <c r="GU760" s="284" t="n">
        <f aca="false">(1+(SUMIF(Inputs!$X$1:$BG$1,GU$1059,Inputs!$X760:$BG760)))^(GU$1060/GU$1061)-1</f>
        <v>0.00381745632786856</v>
      </c>
      <c r="GV760" s="284" t="n">
        <f aca="false">(1+(SUMIF(Inputs!$X$1:$BG$1,GV$1059,Inputs!$X760:$BG760)))^(GV$1060/GV$1061)-1</f>
        <v>0.00385948724690466</v>
      </c>
      <c r="GW760" s="284" t="n">
        <f aca="false">(1+(SUMIF(Inputs!$X$1:$BG$1,GW$1059,Inputs!$X760:$BG760)))^(GW$1060/GW$1061)-1</f>
        <v>0.00385948724690466</v>
      </c>
      <c r="GX760" s="284" t="n">
        <f aca="false">(1+(SUMIF(Inputs!$X$1:$BG$1,GX$1059,Inputs!$X760:$BG760)))^(GX$1060/GX$1061)-1</f>
        <v>0.00377542716863855</v>
      </c>
      <c r="GY760" s="284" t="n">
        <f aca="false">(1+(SUMIF(Inputs!$X$1:$BG$1,GY$1059,Inputs!$X760:$BG760)))^(GY$1060/GY$1061)-1</f>
        <v>0.00381745632786856</v>
      </c>
      <c r="GZ760" s="284" t="n">
        <f aca="false">(1+(SUMIF(Inputs!$X$1:$BG$1,GZ$1059,Inputs!$X760:$BG760)))^(GZ$1060/GZ$1061)-1</f>
        <v>0.00385948724690466</v>
      </c>
      <c r="HA760" s="284" t="n">
        <f aca="false">(1+(SUMIF(Inputs!$X$1:$BG$1,HA$1059,Inputs!$X760:$BG760)))^(HA$1060/HA$1061)-1</f>
        <v>0.00385948724690466</v>
      </c>
    </row>
    <row r="761" customFormat="false" ht="15" hidden="false" customHeight="false" outlineLevel="0" collapsed="false">
      <c r="A761" s="247"/>
      <c r="B761" s="265"/>
      <c r="C761" s="265"/>
      <c r="D761" s="249"/>
      <c r="E761" s="246"/>
      <c r="F761" s="264"/>
      <c r="G761" s="246"/>
      <c r="H761" s="246"/>
      <c r="I761" s="246"/>
    </row>
    <row r="762" customFormat="false" ht="15" hidden="false" customHeight="false" outlineLevel="0" collapsed="false">
      <c r="A762" s="247"/>
      <c r="B762" s="265"/>
      <c r="C762" s="265"/>
      <c r="D762" s="249"/>
      <c r="E762" s="246"/>
      <c r="F762" s="264"/>
      <c r="G762" s="246"/>
      <c r="H762" s="246"/>
      <c r="I762" s="246"/>
    </row>
    <row r="763" customFormat="false" ht="15" hidden="false" customHeight="false" outlineLevel="0" collapsed="false">
      <c r="A763" s="247"/>
      <c r="B763" s="265"/>
      <c r="C763" s="265"/>
      <c r="D763" s="249"/>
      <c r="E763" s="246"/>
      <c r="F763" s="264"/>
      <c r="G763" s="246"/>
      <c r="H763" s="246"/>
      <c r="I763" s="246"/>
    </row>
    <row r="764" customFormat="false" ht="15" hidden="false" customHeight="false" outlineLevel="0" collapsed="false">
      <c r="A764" s="247"/>
      <c r="B764" s="265"/>
      <c r="C764" s="265"/>
      <c r="D764" s="249"/>
      <c r="E764" s="246"/>
      <c r="F764" s="264"/>
      <c r="G764" s="246"/>
      <c r="H764" s="246"/>
      <c r="I764" s="246"/>
    </row>
    <row r="765" customFormat="false" ht="15" hidden="false" customHeight="false" outlineLevel="0" collapsed="false">
      <c r="A765" s="247"/>
      <c r="B765" s="265"/>
      <c r="C765" s="265"/>
      <c r="D765" s="249"/>
      <c r="E765" s="246"/>
      <c r="F765" s="264"/>
      <c r="G765" s="246"/>
      <c r="H765" s="246"/>
      <c r="I765" s="246"/>
    </row>
    <row r="766" customFormat="false" ht="15" hidden="false" customHeight="false" outlineLevel="0" collapsed="false">
      <c r="A766" s="247"/>
      <c r="B766" s="265"/>
      <c r="C766" s="265"/>
      <c r="D766" s="249"/>
      <c r="E766" s="246"/>
      <c r="F766" s="264"/>
      <c r="G766" s="246"/>
      <c r="H766" s="246"/>
      <c r="I766" s="246"/>
    </row>
    <row r="767" customFormat="false" ht="15" hidden="false" customHeight="false" outlineLevel="0" collapsed="false">
      <c r="A767" s="247"/>
      <c r="B767" s="265"/>
      <c r="C767" s="265"/>
      <c r="D767" s="249"/>
      <c r="E767" s="246"/>
      <c r="F767" s="264"/>
      <c r="G767" s="246"/>
      <c r="H767" s="246"/>
      <c r="I767" s="246"/>
    </row>
    <row r="768" customFormat="false" ht="15" hidden="false" customHeight="false" outlineLevel="0" collapsed="false">
      <c r="A768" s="250"/>
      <c r="B768" s="266"/>
      <c r="C768" s="266"/>
      <c r="D768" s="252"/>
      <c r="E768" s="253"/>
      <c r="F768" s="19"/>
      <c r="G768" s="253"/>
      <c r="H768" s="253"/>
      <c r="I768" s="253"/>
    </row>
    <row r="769" customFormat="false" ht="15" hidden="false" customHeight="false" outlineLevel="0" collapsed="false">
      <c r="A769" s="250"/>
      <c r="B769" s="266"/>
      <c r="C769" s="266"/>
      <c r="D769" s="252"/>
      <c r="E769" s="253"/>
      <c r="F769" s="19"/>
      <c r="G769" s="253"/>
      <c r="H769" s="253"/>
      <c r="I769" s="253"/>
    </row>
    <row r="770" customFormat="false" ht="15" hidden="false" customHeight="false" outlineLevel="0" collapsed="false">
      <c r="A770" s="250"/>
      <c r="B770" s="266"/>
      <c r="C770" s="266"/>
      <c r="D770" s="252"/>
      <c r="E770" s="253"/>
      <c r="F770" s="19"/>
      <c r="G770" s="253"/>
      <c r="H770" s="253"/>
      <c r="I770" s="253"/>
    </row>
    <row r="771" customFormat="false" ht="15" hidden="false" customHeight="false" outlineLevel="0" collapsed="false">
      <c r="A771" s="250"/>
      <c r="B771" s="266"/>
      <c r="C771" s="266"/>
      <c r="D771" s="252"/>
      <c r="E771" s="253"/>
      <c r="F771" s="19"/>
      <c r="G771" s="253"/>
      <c r="H771" s="253"/>
      <c r="I771" s="253"/>
    </row>
    <row r="772" customFormat="false" ht="15" hidden="false" customHeight="false" outlineLevel="0" collapsed="false">
      <c r="A772" s="250"/>
      <c r="B772" s="266"/>
      <c r="C772" s="266"/>
      <c r="D772" s="252"/>
      <c r="E772" s="253"/>
      <c r="F772" s="19"/>
      <c r="G772" s="253"/>
      <c r="H772" s="253"/>
      <c r="I772" s="253"/>
    </row>
    <row r="773" customFormat="false" ht="15" hidden="false" customHeight="false" outlineLevel="0" collapsed="false">
      <c r="A773" s="250"/>
      <c r="B773" s="266"/>
      <c r="C773" s="266"/>
      <c r="D773" s="252"/>
      <c r="E773" s="253"/>
      <c r="F773" s="19"/>
      <c r="G773" s="253"/>
      <c r="H773" s="253"/>
      <c r="I773" s="253"/>
    </row>
    <row r="774" customFormat="false" ht="15" hidden="false" customHeight="false" outlineLevel="0" collapsed="false">
      <c r="A774" s="250"/>
      <c r="B774" s="266"/>
      <c r="C774" s="266"/>
      <c r="D774" s="252"/>
      <c r="E774" s="253"/>
      <c r="F774" s="19"/>
      <c r="G774" s="253"/>
      <c r="H774" s="253"/>
      <c r="I774" s="253"/>
    </row>
    <row r="775" customFormat="false" ht="15" hidden="false" customHeight="false" outlineLevel="0" collapsed="false">
      <c r="A775" s="250"/>
      <c r="B775" s="266"/>
      <c r="C775" s="266"/>
      <c r="D775" s="252"/>
      <c r="E775" s="253"/>
      <c r="F775" s="19"/>
      <c r="G775" s="253"/>
      <c r="H775" s="253"/>
      <c r="I775" s="253"/>
    </row>
    <row r="776" customFormat="false" ht="15" hidden="false" customHeight="false" outlineLevel="0" collapsed="false">
      <c r="A776" s="250"/>
      <c r="B776" s="266"/>
      <c r="C776" s="266"/>
      <c r="D776" s="252"/>
      <c r="E776" s="253"/>
      <c r="F776" s="19"/>
      <c r="G776" s="253"/>
      <c r="H776" s="253"/>
      <c r="I776" s="253"/>
    </row>
    <row r="777" customFormat="false" ht="15" hidden="false" customHeight="false" outlineLevel="0" collapsed="false">
      <c r="A777" s="250"/>
      <c r="B777" s="266"/>
      <c r="C777" s="266"/>
      <c r="D777" s="252"/>
      <c r="E777" s="253"/>
      <c r="F777" s="19"/>
      <c r="G777" s="253"/>
      <c r="H777" s="253"/>
      <c r="I777" s="253"/>
    </row>
    <row r="778" customFormat="false" ht="15" hidden="false" customHeight="false" outlineLevel="0" collapsed="false">
      <c r="A778" s="250"/>
      <c r="B778" s="266"/>
      <c r="C778" s="266"/>
      <c r="D778" s="252"/>
      <c r="E778" s="253"/>
      <c r="F778" s="19"/>
      <c r="G778" s="253"/>
      <c r="H778" s="253"/>
      <c r="I778" s="253"/>
    </row>
    <row r="779" customFormat="false" ht="15" hidden="false" customHeight="false" outlineLevel="0" collapsed="false">
      <c r="A779" s="250"/>
      <c r="B779" s="266"/>
      <c r="C779" s="266"/>
      <c r="D779" s="252"/>
      <c r="E779" s="253"/>
      <c r="F779" s="19"/>
      <c r="G779" s="253"/>
      <c r="H779" s="253"/>
      <c r="I779" s="253"/>
    </row>
    <row r="780" customFormat="false" ht="15" hidden="false" customHeight="false" outlineLevel="0" collapsed="false">
      <c r="A780" s="250"/>
      <c r="B780" s="266"/>
      <c r="C780" s="266"/>
      <c r="D780" s="252"/>
      <c r="E780" s="253"/>
      <c r="F780" s="19"/>
      <c r="G780" s="253"/>
      <c r="H780" s="253"/>
      <c r="I780" s="253"/>
    </row>
    <row r="781" customFormat="false" ht="15" hidden="false" customHeight="false" outlineLevel="0" collapsed="false">
      <c r="A781" s="250"/>
      <c r="B781" s="266"/>
      <c r="C781" s="266"/>
      <c r="D781" s="252"/>
      <c r="E781" s="253"/>
      <c r="F781" s="19"/>
      <c r="G781" s="253"/>
      <c r="H781" s="253"/>
      <c r="I781" s="253"/>
    </row>
    <row r="782" customFormat="false" ht="15" hidden="false" customHeight="false" outlineLevel="0" collapsed="false">
      <c r="A782" s="250"/>
      <c r="B782" s="266"/>
      <c r="C782" s="266"/>
      <c r="D782" s="252"/>
      <c r="E782" s="253"/>
      <c r="F782" s="19"/>
      <c r="G782" s="253"/>
      <c r="H782" s="253"/>
      <c r="I782" s="253"/>
    </row>
    <row r="783" customFormat="false" ht="15" hidden="false" customHeight="false" outlineLevel="0" collapsed="false">
      <c r="A783" s="250"/>
      <c r="B783" s="266"/>
      <c r="C783" s="266"/>
      <c r="D783" s="252"/>
      <c r="E783" s="253"/>
      <c r="F783" s="19"/>
      <c r="G783" s="253"/>
      <c r="H783" s="253"/>
      <c r="I783" s="253"/>
    </row>
    <row r="784" customFormat="false" ht="15" hidden="false" customHeight="false" outlineLevel="0" collapsed="false">
      <c r="A784" s="250"/>
      <c r="B784" s="266"/>
      <c r="C784" s="266"/>
      <c r="D784" s="252"/>
      <c r="E784" s="253"/>
      <c r="F784" s="19"/>
      <c r="G784" s="253"/>
      <c r="H784" s="253"/>
      <c r="I784" s="253"/>
    </row>
    <row r="785" customFormat="false" ht="15" hidden="false" customHeight="false" outlineLevel="0" collapsed="false">
      <c r="A785" s="250"/>
      <c r="B785" s="266"/>
      <c r="C785" s="266"/>
      <c r="D785" s="252"/>
      <c r="E785" s="253"/>
      <c r="F785" s="19"/>
      <c r="G785" s="253"/>
      <c r="H785" s="253"/>
      <c r="I785" s="253"/>
    </row>
    <row r="786" customFormat="false" ht="15" hidden="false" customHeight="false" outlineLevel="0" collapsed="false">
      <c r="A786" s="250"/>
      <c r="B786" s="266"/>
      <c r="C786" s="266"/>
      <c r="D786" s="252"/>
      <c r="E786" s="253"/>
      <c r="F786" s="19"/>
      <c r="G786" s="253"/>
      <c r="H786" s="253"/>
      <c r="I786" s="253"/>
    </row>
    <row r="787" customFormat="false" ht="15" hidden="false" customHeight="false" outlineLevel="0" collapsed="false">
      <c r="A787" s="250"/>
      <c r="B787" s="266"/>
      <c r="C787" s="266"/>
      <c r="D787" s="252"/>
      <c r="E787" s="253"/>
      <c r="F787" s="19"/>
      <c r="G787" s="253"/>
      <c r="H787" s="253"/>
      <c r="I787" s="253"/>
    </row>
    <row r="788" customFormat="false" ht="15" hidden="false" customHeight="false" outlineLevel="0" collapsed="false">
      <c r="A788" s="247"/>
      <c r="B788" s="265"/>
      <c r="C788" s="265"/>
      <c r="D788" s="249"/>
      <c r="E788" s="246"/>
      <c r="F788" s="19"/>
      <c r="G788" s="246"/>
      <c r="H788" s="246"/>
      <c r="I788" s="246"/>
    </row>
    <row r="789" customFormat="false" ht="15" hidden="false" customHeight="false" outlineLevel="0" collapsed="false">
      <c r="A789" s="247"/>
      <c r="B789" s="265"/>
      <c r="C789" s="265"/>
      <c r="D789" s="249"/>
      <c r="E789" s="246"/>
      <c r="F789" s="19"/>
      <c r="G789" s="246"/>
      <c r="H789" s="246"/>
      <c r="I789" s="246"/>
    </row>
    <row r="790" customFormat="false" ht="15" hidden="false" customHeight="false" outlineLevel="0" collapsed="false">
      <c r="A790" s="247"/>
      <c r="B790" s="265"/>
      <c r="C790" s="265"/>
      <c r="D790" s="249"/>
      <c r="E790" s="246"/>
      <c r="F790" s="19"/>
      <c r="G790" s="246"/>
      <c r="H790" s="246"/>
      <c r="I790" s="246"/>
    </row>
    <row r="791" customFormat="false" ht="15" hidden="false" customHeight="false" outlineLevel="0" collapsed="false">
      <c r="A791" s="247"/>
      <c r="B791" s="265"/>
      <c r="C791" s="265"/>
      <c r="D791" s="249"/>
      <c r="E791" s="246"/>
      <c r="F791" s="19"/>
      <c r="G791" s="246"/>
      <c r="H791" s="246"/>
      <c r="I791" s="246"/>
    </row>
    <row r="792" customFormat="false" ht="15" hidden="false" customHeight="false" outlineLevel="0" collapsed="false">
      <c r="A792" s="247"/>
      <c r="B792" s="265"/>
      <c r="C792" s="265"/>
      <c r="D792" s="249"/>
      <c r="E792" s="246"/>
      <c r="F792" s="19"/>
      <c r="G792" s="246"/>
      <c r="H792" s="246"/>
      <c r="I792" s="246"/>
    </row>
    <row r="793" customFormat="false" ht="15" hidden="false" customHeight="false" outlineLevel="0" collapsed="false">
      <c r="A793" s="247"/>
      <c r="B793" s="265"/>
      <c r="C793" s="265"/>
      <c r="D793" s="249"/>
      <c r="E793" s="246"/>
      <c r="F793" s="19"/>
      <c r="G793" s="246"/>
      <c r="H793" s="246"/>
      <c r="I793" s="246"/>
    </row>
    <row r="794" customFormat="false" ht="15" hidden="false" customHeight="false" outlineLevel="0" collapsed="false">
      <c r="A794" s="247"/>
      <c r="B794" s="265"/>
      <c r="C794" s="265"/>
      <c r="D794" s="249"/>
      <c r="E794" s="246"/>
      <c r="F794" s="19"/>
      <c r="G794" s="246"/>
      <c r="H794" s="246"/>
      <c r="I794" s="246"/>
    </row>
    <row r="795" customFormat="false" ht="15" hidden="false" customHeight="false" outlineLevel="0" collapsed="false">
      <c r="A795" s="247"/>
      <c r="B795" s="265"/>
      <c r="C795" s="265"/>
      <c r="D795" s="249"/>
      <c r="E795" s="246"/>
      <c r="F795" s="19"/>
      <c r="G795" s="246"/>
      <c r="H795" s="246"/>
      <c r="I795" s="246"/>
    </row>
    <row r="796" customFormat="false" ht="15" hidden="false" customHeight="false" outlineLevel="0" collapsed="false">
      <c r="A796" s="247"/>
      <c r="B796" s="265"/>
      <c r="C796" s="265"/>
      <c r="D796" s="249"/>
      <c r="E796" s="246"/>
      <c r="F796" s="19"/>
      <c r="G796" s="246"/>
      <c r="H796" s="246"/>
      <c r="I796" s="246"/>
    </row>
    <row r="797" customFormat="false" ht="15" hidden="false" customHeight="false" outlineLevel="0" collapsed="false">
      <c r="A797" s="247"/>
      <c r="B797" s="265"/>
      <c r="C797" s="265"/>
      <c r="D797" s="249"/>
      <c r="E797" s="246"/>
      <c r="F797" s="19"/>
      <c r="G797" s="246"/>
      <c r="H797" s="246"/>
      <c r="I797" s="246"/>
    </row>
    <row r="798" customFormat="false" ht="15" hidden="false" customHeight="false" outlineLevel="0" collapsed="false">
      <c r="A798" s="247"/>
      <c r="B798" s="265"/>
      <c r="C798" s="265"/>
      <c r="D798" s="249"/>
      <c r="E798" s="246"/>
      <c r="F798" s="19"/>
      <c r="G798" s="246"/>
      <c r="H798" s="246"/>
      <c r="I798" s="246"/>
    </row>
    <row r="799" customFormat="false" ht="15" hidden="false" customHeight="false" outlineLevel="0" collapsed="false">
      <c r="A799" s="247"/>
      <c r="B799" s="265"/>
      <c r="C799" s="265"/>
      <c r="D799" s="249"/>
      <c r="E799" s="246"/>
      <c r="F799" s="19"/>
      <c r="G799" s="246"/>
      <c r="H799" s="246"/>
      <c r="I799" s="246"/>
    </row>
    <row r="800" customFormat="false" ht="15" hidden="false" customHeight="false" outlineLevel="0" collapsed="false">
      <c r="A800" s="247"/>
      <c r="B800" s="265"/>
      <c r="C800" s="265"/>
      <c r="D800" s="249"/>
      <c r="E800" s="246"/>
      <c r="F800" s="19"/>
      <c r="G800" s="246"/>
      <c r="H800" s="246"/>
      <c r="I800" s="246"/>
    </row>
    <row r="801" customFormat="false" ht="15" hidden="false" customHeight="false" outlineLevel="0" collapsed="false">
      <c r="A801" s="247"/>
      <c r="B801" s="265"/>
      <c r="C801" s="265"/>
      <c r="D801" s="249"/>
      <c r="E801" s="246"/>
      <c r="F801" s="19"/>
      <c r="G801" s="246"/>
      <c r="H801" s="246"/>
      <c r="I801" s="246"/>
    </row>
    <row r="802" customFormat="false" ht="15" hidden="false" customHeight="false" outlineLevel="0" collapsed="false">
      <c r="A802" s="247"/>
      <c r="B802" s="265"/>
      <c r="C802" s="265"/>
      <c r="D802" s="249"/>
      <c r="E802" s="246"/>
      <c r="F802" s="19"/>
      <c r="G802" s="246"/>
      <c r="H802" s="246"/>
      <c r="I802" s="246"/>
    </row>
    <row r="803" customFormat="false" ht="15" hidden="false" customHeight="false" outlineLevel="0" collapsed="false">
      <c r="A803" s="247"/>
      <c r="B803" s="265"/>
      <c r="C803" s="265"/>
      <c r="D803" s="249"/>
      <c r="E803" s="246"/>
      <c r="F803" s="19"/>
      <c r="G803" s="246"/>
      <c r="H803" s="246"/>
      <c r="I803" s="246"/>
    </row>
    <row r="804" customFormat="false" ht="15" hidden="false" customHeight="false" outlineLevel="0" collapsed="false">
      <c r="A804" s="247"/>
      <c r="B804" s="265"/>
      <c r="C804" s="265"/>
      <c r="D804" s="249"/>
      <c r="E804" s="246"/>
      <c r="F804" s="19"/>
      <c r="G804" s="246"/>
      <c r="H804" s="246"/>
      <c r="I804" s="246"/>
    </row>
    <row r="805" customFormat="false" ht="15" hidden="false" customHeight="false" outlineLevel="0" collapsed="false">
      <c r="A805" s="247"/>
      <c r="B805" s="265"/>
      <c r="C805" s="265"/>
      <c r="D805" s="249"/>
      <c r="E805" s="246"/>
      <c r="F805" s="19"/>
      <c r="G805" s="246"/>
      <c r="H805" s="246"/>
      <c r="I805" s="246"/>
    </row>
    <row r="806" customFormat="false" ht="15" hidden="false" customHeight="false" outlineLevel="0" collapsed="false">
      <c r="A806" s="247"/>
      <c r="B806" s="265"/>
      <c r="C806" s="265"/>
      <c r="D806" s="249"/>
      <c r="E806" s="246"/>
      <c r="F806" s="19"/>
      <c r="G806" s="246"/>
      <c r="H806" s="246"/>
      <c r="I806" s="246"/>
    </row>
    <row r="807" customFormat="false" ht="15" hidden="false" customHeight="false" outlineLevel="0" collapsed="false">
      <c r="A807" s="247"/>
      <c r="B807" s="265"/>
      <c r="C807" s="265"/>
      <c r="D807" s="249"/>
      <c r="E807" s="246"/>
      <c r="F807" s="19"/>
      <c r="G807" s="246"/>
      <c r="H807" s="246"/>
      <c r="I807" s="246"/>
    </row>
    <row r="808" customFormat="false" ht="15" hidden="false" customHeight="false" outlineLevel="0" collapsed="false">
      <c r="A808" s="250"/>
      <c r="B808" s="266"/>
      <c r="C808" s="266"/>
      <c r="D808" s="252"/>
      <c r="E808" s="253"/>
      <c r="F808" s="19"/>
      <c r="G808" s="253"/>
      <c r="H808" s="253"/>
      <c r="I808" s="253"/>
    </row>
    <row r="809" customFormat="false" ht="15" hidden="false" customHeight="false" outlineLevel="0" collapsed="false">
      <c r="A809" s="250"/>
      <c r="B809" s="266"/>
      <c r="C809" s="266"/>
      <c r="D809" s="252"/>
      <c r="E809" s="253"/>
      <c r="F809" s="19"/>
      <c r="G809" s="253"/>
      <c r="H809" s="253"/>
      <c r="I809" s="253"/>
    </row>
    <row r="810" customFormat="false" ht="15" hidden="false" customHeight="false" outlineLevel="0" collapsed="false">
      <c r="A810" s="250"/>
      <c r="B810" s="266"/>
      <c r="C810" s="266"/>
      <c r="D810" s="252"/>
      <c r="E810" s="253"/>
      <c r="F810" s="19"/>
      <c r="G810" s="253"/>
      <c r="H810" s="253"/>
      <c r="I810" s="253"/>
    </row>
    <row r="811" customFormat="false" ht="15" hidden="false" customHeight="false" outlineLevel="0" collapsed="false">
      <c r="A811" s="250"/>
      <c r="B811" s="266"/>
      <c r="C811" s="266"/>
      <c r="D811" s="252"/>
      <c r="E811" s="253"/>
      <c r="F811" s="19"/>
      <c r="G811" s="253"/>
      <c r="H811" s="253"/>
      <c r="I811" s="253"/>
    </row>
    <row r="812" customFormat="false" ht="15" hidden="false" customHeight="false" outlineLevel="0" collapsed="false">
      <c r="A812" s="250"/>
      <c r="B812" s="266"/>
      <c r="C812" s="266"/>
      <c r="D812" s="252"/>
      <c r="E812" s="253"/>
      <c r="F812" s="19"/>
      <c r="G812" s="253"/>
      <c r="H812" s="253"/>
      <c r="I812" s="253"/>
    </row>
    <row r="813" customFormat="false" ht="15" hidden="false" customHeight="false" outlineLevel="0" collapsed="false">
      <c r="A813" s="250"/>
      <c r="B813" s="266"/>
      <c r="C813" s="266"/>
      <c r="D813" s="252"/>
      <c r="E813" s="253"/>
      <c r="F813" s="19"/>
      <c r="G813" s="253"/>
      <c r="H813" s="253"/>
      <c r="I813" s="253"/>
    </row>
    <row r="814" customFormat="false" ht="15" hidden="false" customHeight="false" outlineLevel="0" collapsed="false">
      <c r="A814" s="250"/>
      <c r="B814" s="266"/>
      <c r="C814" s="266"/>
      <c r="D814" s="252"/>
      <c r="E814" s="253"/>
      <c r="F814" s="19"/>
      <c r="G814" s="253"/>
      <c r="H814" s="253"/>
      <c r="I814" s="253"/>
    </row>
    <row r="815" customFormat="false" ht="15" hidden="false" customHeight="false" outlineLevel="0" collapsed="false">
      <c r="A815" s="250"/>
      <c r="B815" s="266"/>
      <c r="C815" s="266"/>
      <c r="D815" s="252"/>
      <c r="E815" s="253"/>
      <c r="F815" s="19"/>
      <c r="G815" s="253"/>
      <c r="H815" s="253"/>
      <c r="I815" s="253"/>
    </row>
    <row r="816" customFormat="false" ht="15" hidden="false" customHeight="false" outlineLevel="0" collapsed="false">
      <c r="A816" s="250"/>
      <c r="B816" s="266"/>
      <c r="C816" s="266"/>
      <c r="D816" s="252"/>
      <c r="E816" s="253"/>
      <c r="F816" s="19"/>
      <c r="G816" s="253"/>
      <c r="H816" s="253"/>
      <c r="I816" s="253"/>
    </row>
    <row r="817" customFormat="false" ht="15" hidden="false" customHeight="false" outlineLevel="0" collapsed="false">
      <c r="A817" s="250"/>
      <c r="B817" s="266"/>
      <c r="C817" s="266"/>
      <c r="D817" s="252"/>
      <c r="E817" s="253"/>
      <c r="F817" s="19"/>
      <c r="G817" s="253"/>
      <c r="H817" s="253"/>
      <c r="I817" s="253"/>
    </row>
    <row r="818" customFormat="false" ht="15" hidden="false" customHeight="false" outlineLevel="0" collapsed="false">
      <c r="A818" s="250"/>
      <c r="B818" s="266"/>
      <c r="C818" s="266"/>
      <c r="D818" s="252"/>
      <c r="E818" s="253"/>
      <c r="F818" s="19"/>
      <c r="G818" s="253"/>
      <c r="H818" s="253"/>
      <c r="I818" s="253"/>
    </row>
    <row r="819" customFormat="false" ht="15" hidden="false" customHeight="false" outlineLevel="0" collapsed="false">
      <c r="A819" s="250"/>
      <c r="B819" s="266"/>
      <c r="C819" s="266"/>
      <c r="D819" s="252"/>
      <c r="E819" s="253"/>
      <c r="F819" s="19"/>
      <c r="G819" s="253"/>
      <c r="H819" s="253"/>
      <c r="I819" s="253"/>
    </row>
    <row r="820" customFormat="false" ht="15" hidden="false" customHeight="false" outlineLevel="0" collapsed="false">
      <c r="A820" s="250"/>
      <c r="B820" s="266"/>
      <c r="C820" s="266"/>
      <c r="D820" s="252"/>
      <c r="E820" s="253"/>
      <c r="F820" s="19"/>
      <c r="G820" s="253"/>
      <c r="H820" s="253"/>
      <c r="I820" s="253"/>
    </row>
    <row r="821" customFormat="false" ht="15" hidden="false" customHeight="false" outlineLevel="0" collapsed="false">
      <c r="A821" s="250"/>
      <c r="B821" s="266"/>
      <c r="C821" s="266"/>
      <c r="D821" s="252"/>
      <c r="E821" s="253"/>
      <c r="F821" s="19"/>
      <c r="G821" s="253"/>
      <c r="H821" s="253"/>
      <c r="I821" s="253"/>
    </row>
    <row r="822" customFormat="false" ht="15" hidden="false" customHeight="false" outlineLevel="0" collapsed="false">
      <c r="A822" s="250"/>
      <c r="B822" s="266"/>
      <c r="C822" s="266"/>
      <c r="D822" s="252"/>
      <c r="E822" s="253"/>
      <c r="F822" s="19"/>
      <c r="G822" s="253"/>
      <c r="H822" s="253"/>
      <c r="I822" s="253"/>
    </row>
    <row r="823" customFormat="false" ht="15" hidden="false" customHeight="false" outlineLevel="0" collapsed="false">
      <c r="A823" s="250"/>
      <c r="B823" s="266"/>
      <c r="C823" s="266"/>
      <c r="D823" s="252"/>
      <c r="E823" s="253"/>
      <c r="F823" s="19"/>
      <c r="G823" s="253"/>
      <c r="H823" s="253"/>
      <c r="I823" s="253"/>
    </row>
    <row r="824" customFormat="false" ht="15" hidden="false" customHeight="false" outlineLevel="0" collapsed="false">
      <c r="A824" s="250"/>
      <c r="B824" s="266"/>
      <c r="C824" s="266"/>
      <c r="D824" s="252"/>
      <c r="E824" s="253"/>
      <c r="F824" s="19"/>
      <c r="G824" s="253"/>
      <c r="H824" s="253"/>
      <c r="I824" s="253"/>
    </row>
    <row r="825" customFormat="false" ht="15" hidden="false" customHeight="false" outlineLevel="0" collapsed="false">
      <c r="A825" s="250"/>
      <c r="B825" s="266"/>
      <c r="C825" s="266"/>
      <c r="D825" s="252"/>
      <c r="E825" s="253"/>
      <c r="F825" s="19"/>
      <c r="G825" s="253"/>
      <c r="H825" s="253"/>
      <c r="I825" s="253"/>
    </row>
    <row r="826" customFormat="false" ht="15" hidden="false" customHeight="false" outlineLevel="0" collapsed="false">
      <c r="A826" s="250"/>
      <c r="B826" s="266"/>
      <c r="C826" s="266"/>
      <c r="D826" s="252"/>
      <c r="E826" s="253"/>
      <c r="F826" s="19"/>
      <c r="G826" s="253"/>
      <c r="H826" s="253"/>
      <c r="I826" s="253"/>
    </row>
    <row r="827" customFormat="false" ht="15" hidden="false" customHeight="false" outlineLevel="0" collapsed="false">
      <c r="A827" s="250"/>
      <c r="B827" s="266"/>
      <c r="C827" s="266"/>
      <c r="D827" s="252"/>
      <c r="E827" s="253"/>
      <c r="F827" s="19"/>
      <c r="G827" s="253"/>
      <c r="H827" s="253"/>
      <c r="I827" s="253"/>
    </row>
    <row r="828" customFormat="false" ht="15" hidden="false" customHeight="false" outlineLevel="0" collapsed="false">
      <c r="A828" s="247"/>
      <c r="B828" s="265"/>
      <c r="C828" s="265"/>
      <c r="D828" s="249"/>
      <c r="E828" s="246"/>
      <c r="F828" s="19"/>
      <c r="G828" s="246"/>
      <c r="H828" s="246"/>
      <c r="I828" s="246"/>
    </row>
    <row r="829" customFormat="false" ht="15" hidden="false" customHeight="false" outlineLevel="0" collapsed="false">
      <c r="A829" s="247"/>
      <c r="B829" s="265"/>
      <c r="C829" s="265"/>
      <c r="D829" s="249"/>
      <c r="E829" s="246"/>
      <c r="F829" s="19"/>
      <c r="G829" s="246"/>
      <c r="H829" s="246"/>
      <c r="I829" s="246"/>
    </row>
    <row r="830" customFormat="false" ht="15" hidden="false" customHeight="false" outlineLevel="0" collapsed="false">
      <c r="A830" s="247"/>
      <c r="B830" s="265"/>
      <c r="C830" s="265"/>
      <c r="D830" s="249"/>
      <c r="E830" s="246"/>
      <c r="F830" s="19"/>
      <c r="G830" s="246"/>
      <c r="H830" s="246"/>
      <c r="I830" s="246"/>
    </row>
    <row r="831" customFormat="false" ht="15" hidden="false" customHeight="false" outlineLevel="0" collapsed="false">
      <c r="A831" s="247"/>
      <c r="B831" s="265"/>
      <c r="C831" s="265"/>
      <c r="D831" s="249"/>
      <c r="E831" s="246"/>
      <c r="F831" s="19"/>
      <c r="G831" s="246"/>
      <c r="H831" s="246"/>
      <c r="I831" s="246"/>
    </row>
    <row r="832" customFormat="false" ht="15" hidden="false" customHeight="false" outlineLevel="0" collapsed="false">
      <c r="A832" s="247"/>
      <c r="B832" s="265"/>
      <c r="C832" s="265"/>
      <c r="D832" s="249"/>
      <c r="E832" s="246"/>
      <c r="F832" s="19"/>
      <c r="G832" s="246"/>
      <c r="H832" s="246"/>
      <c r="I832" s="246"/>
    </row>
    <row r="833" customFormat="false" ht="15" hidden="false" customHeight="false" outlineLevel="0" collapsed="false">
      <c r="A833" s="247"/>
      <c r="B833" s="265"/>
      <c r="C833" s="265"/>
      <c r="D833" s="249"/>
      <c r="E833" s="246"/>
      <c r="F833" s="19"/>
      <c r="G833" s="246"/>
      <c r="H833" s="246"/>
      <c r="I833" s="246"/>
    </row>
    <row r="834" customFormat="false" ht="15" hidden="false" customHeight="false" outlineLevel="0" collapsed="false">
      <c r="A834" s="247"/>
      <c r="B834" s="265"/>
      <c r="C834" s="265"/>
      <c r="D834" s="249"/>
      <c r="E834" s="246"/>
      <c r="F834" s="19"/>
      <c r="G834" s="246"/>
      <c r="H834" s="246"/>
      <c r="I834" s="246"/>
    </row>
    <row r="835" customFormat="false" ht="15" hidden="false" customHeight="false" outlineLevel="0" collapsed="false">
      <c r="A835" s="247"/>
      <c r="B835" s="265"/>
      <c r="C835" s="265"/>
      <c r="D835" s="249"/>
      <c r="E835" s="246"/>
      <c r="F835" s="19"/>
      <c r="G835" s="246"/>
      <c r="H835" s="246"/>
      <c r="I835" s="246"/>
    </row>
    <row r="836" customFormat="false" ht="15" hidden="false" customHeight="false" outlineLevel="0" collapsed="false">
      <c r="A836" s="247"/>
      <c r="B836" s="265"/>
      <c r="C836" s="265"/>
      <c r="D836" s="249"/>
      <c r="E836" s="246"/>
      <c r="F836" s="19"/>
      <c r="G836" s="246"/>
      <c r="H836" s="246"/>
      <c r="I836" s="246"/>
    </row>
    <row r="837" customFormat="false" ht="15" hidden="false" customHeight="false" outlineLevel="0" collapsed="false">
      <c r="A837" s="247"/>
      <c r="B837" s="265"/>
      <c r="C837" s="265"/>
      <c r="D837" s="249"/>
      <c r="E837" s="246"/>
      <c r="F837" s="19"/>
      <c r="G837" s="246"/>
      <c r="H837" s="246"/>
      <c r="I837" s="246"/>
    </row>
    <row r="838" customFormat="false" ht="15" hidden="false" customHeight="false" outlineLevel="0" collapsed="false">
      <c r="A838" s="247"/>
      <c r="B838" s="265"/>
      <c r="C838" s="265"/>
      <c r="D838" s="249"/>
      <c r="E838" s="246"/>
      <c r="F838" s="19"/>
      <c r="G838" s="246"/>
      <c r="H838" s="246"/>
      <c r="I838" s="246"/>
    </row>
    <row r="839" customFormat="false" ht="15" hidden="false" customHeight="false" outlineLevel="0" collapsed="false">
      <c r="A839" s="247"/>
      <c r="B839" s="265"/>
      <c r="C839" s="265"/>
      <c r="D839" s="249"/>
      <c r="E839" s="246"/>
      <c r="F839" s="19"/>
      <c r="G839" s="246"/>
      <c r="H839" s="246"/>
      <c r="I839" s="246"/>
    </row>
    <row r="840" customFormat="false" ht="15" hidden="false" customHeight="false" outlineLevel="0" collapsed="false">
      <c r="A840" s="247"/>
      <c r="B840" s="265"/>
      <c r="C840" s="265"/>
      <c r="D840" s="249"/>
      <c r="E840" s="246"/>
      <c r="F840" s="19"/>
      <c r="G840" s="246"/>
      <c r="H840" s="246"/>
      <c r="I840" s="246"/>
    </row>
    <row r="841" customFormat="false" ht="15" hidden="false" customHeight="false" outlineLevel="0" collapsed="false">
      <c r="A841" s="247"/>
      <c r="B841" s="265"/>
      <c r="C841" s="265"/>
      <c r="D841" s="249"/>
      <c r="E841" s="246"/>
      <c r="F841" s="19"/>
      <c r="G841" s="246"/>
      <c r="H841" s="246"/>
      <c r="I841" s="246"/>
    </row>
    <row r="842" customFormat="false" ht="15" hidden="false" customHeight="false" outlineLevel="0" collapsed="false">
      <c r="A842" s="247"/>
      <c r="B842" s="265"/>
      <c r="C842" s="265"/>
      <c r="D842" s="249"/>
      <c r="E842" s="246"/>
      <c r="F842" s="19"/>
      <c r="G842" s="246"/>
      <c r="H842" s="246"/>
      <c r="I842" s="246"/>
    </row>
    <row r="843" customFormat="false" ht="15" hidden="false" customHeight="false" outlineLevel="0" collapsed="false">
      <c r="A843" s="247"/>
      <c r="B843" s="265"/>
      <c r="C843" s="265"/>
      <c r="D843" s="249"/>
      <c r="E843" s="246"/>
      <c r="F843" s="19"/>
      <c r="G843" s="246"/>
      <c r="H843" s="246"/>
      <c r="I843" s="246"/>
    </row>
    <row r="844" customFormat="false" ht="15" hidden="false" customHeight="false" outlineLevel="0" collapsed="false">
      <c r="A844" s="247"/>
      <c r="B844" s="265"/>
      <c r="C844" s="265"/>
      <c r="D844" s="249"/>
      <c r="E844" s="246"/>
      <c r="F844" s="19"/>
      <c r="G844" s="246"/>
      <c r="H844" s="246"/>
      <c r="I844" s="246"/>
    </row>
    <row r="845" customFormat="false" ht="15" hidden="false" customHeight="false" outlineLevel="0" collapsed="false">
      <c r="A845" s="247"/>
      <c r="B845" s="265"/>
      <c r="C845" s="265"/>
      <c r="D845" s="249"/>
      <c r="E845" s="246"/>
      <c r="F845" s="19"/>
      <c r="G845" s="246"/>
      <c r="H845" s="246"/>
      <c r="I845" s="246"/>
    </row>
    <row r="846" customFormat="false" ht="15" hidden="false" customHeight="false" outlineLevel="0" collapsed="false">
      <c r="A846" s="247"/>
      <c r="B846" s="265"/>
      <c r="C846" s="265"/>
      <c r="D846" s="249"/>
      <c r="E846" s="246"/>
      <c r="F846" s="19"/>
      <c r="G846" s="246"/>
      <c r="H846" s="246"/>
      <c r="I846" s="246"/>
    </row>
    <row r="847" customFormat="false" ht="15" hidden="false" customHeight="false" outlineLevel="0" collapsed="false">
      <c r="A847" s="247"/>
      <c r="B847" s="265"/>
      <c r="C847" s="265"/>
      <c r="D847" s="249"/>
      <c r="E847" s="246"/>
      <c r="F847" s="19"/>
      <c r="G847" s="246"/>
      <c r="H847" s="246"/>
      <c r="I847" s="246"/>
    </row>
    <row r="848" customFormat="false" ht="15" hidden="false" customHeight="false" outlineLevel="0" collapsed="false">
      <c r="A848" s="250"/>
      <c r="B848" s="252"/>
      <c r="C848" s="252"/>
      <c r="D848" s="252"/>
      <c r="E848" s="253"/>
      <c r="F848" s="19"/>
      <c r="G848" s="253"/>
      <c r="H848" s="253"/>
      <c r="I848" s="253"/>
    </row>
    <row r="849" customFormat="false" ht="15" hidden="false" customHeight="false" outlineLevel="0" collapsed="false">
      <c r="A849" s="250"/>
      <c r="B849" s="252"/>
      <c r="C849" s="252"/>
      <c r="D849" s="252"/>
      <c r="E849" s="253"/>
      <c r="F849" s="19"/>
      <c r="G849" s="253"/>
      <c r="H849" s="253"/>
      <c r="I849" s="253"/>
    </row>
    <row r="850" customFormat="false" ht="15" hidden="false" customHeight="false" outlineLevel="0" collapsed="false">
      <c r="A850" s="250"/>
      <c r="B850" s="252"/>
      <c r="C850" s="252"/>
      <c r="D850" s="252"/>
      <c r="E850" s="253"/>
      <c r="F850" s="19"/>
      <c r="G850" s="253"/>
      <c r="H850" s="253"/>
      <c r="I850" s="253"/>
    </row>
    <row r="851" customFormat="false" ht="15" hidden="false" customHeight="false" outlineLevel="0" collapsed="false">
      <c r="A851" s="250"/>
      <c r="B851" s="252"/>
      <c r="C851" s="252"/>
      <c r="D851" s="252"/>
      <c r="E851" s="253"/>
      <c r="F851" s="19"/>
      <c r="G851" s="253"/>
      <c r="H851" s="253"/>
      <c r="I851" s="253"/>
    </row>
    <row r="852" customFormat="false" ht="15" hidden="false" customHeight="false" outlineLevel="0" collapsed="false">
      <c r="A852" s="250"/>
      <c r="B852" s="252"/>
      <c r="C852" s="252"/>
      <c r="D852" s="252"/>
      <c r="E852" s="253"/>
      <c r="F852" s="19"/>
      <c r="G852" s="253"/>
      <c r="H852" s="253"/>
      <c r="I852" s="253"/>
    </row>
    <row r="853" customFormat="false" ht="15" hidden="false" customHeight="false" outlineLevel="0" collapsed="false">
      <c r="A853" s="250"/>
      <c r="B853" s="252"/>
      <c r="C853" s="252"/>
      <c r="D853" s="252"/>
      <c r="E853" s="253"/>
      <c r="F853" s="19"/>
      <c r="G853" s="253"/>
      <c r="H853" s="253"/>
      <c r="I853" s="253"/>
    </row>
    <row r="854" customFormat="false" ht="15" hidden="false" customHeight="false" outlineLevel="0" collapsed="false">
      <c r="A854" s="250"/>
      <c r="B854" s="252"/>
      <c r="C854" s="252"/>
      <c r="D854" s="252"/>
      <c r="E854" s="253"/>
      <c r="F854" s="19"/>
      <c r="G854" s="253"/>
      <c r="H854" s="253"/>
      <c r="I854" s="253"/>
    </row>
    <row r="855" customFormat="false" ht="15" hidden="false" customHeight="false" outlineLevel="0" collapsed="false">
      <c r="A855" s="250"/>
      <c r="B855" s="252"/>
      <c r="C855" s="252"/>
      <c r="D855" s="252"/>
      <c r="E855" s="253"/>
      <c r="F855" s="19"/>
      <c r="G855" s="253"/>
      <c r="H855" s="253"/>
      <c r="I855" s="253"/>
    </row>
    <row r="856" customFormat="false" ht="15" hidden="false" customHeight="false" outlineLevel="0" collapsed="false">
      <c r="A856" s="250"/>
      <c r="B856" s="252"/>
      <c r="C856" s="252"/>
      <c r="D856" s="252"/>
      <c r="E856" s="253"/>
      <c r="F856" s="19"/>
      <c r="G856" s="253"/>
      <c r="H856" s="253"/>
      <c r="I856" s="253"/>
    </row>
    <row r="857" customFormat="false" ht="15" hidden="false" customHeight="false" outlineLevel="0" collapsed="false">
      <c r="A857" s="250"/>
      <c r="B857" s="252"/>
      <c r="C857" s="252"/>
      <c r="D857" s="252"/>
      <c r="E857" s="253"/>
      <c r="F857" s="19"/>
      <c r="G857" s="253"/>
      <c r="H857" s="253"/>
      <c r="I857" s="253"/>
    </row>
    <row r="858" customFormat="false" ht="15" hidden="false" customHeight="false" outlineLevel="0" collapsed="false">
      <c r="A858" s="250"/>
      <c r="B858" s="252"/>
      <c r="C858" s="252"/>
      <c r="D858" s="252"/>
      <c r="E858" s="253"/>
      <c r="F858" s="19"/>
      <c r="G858" s="253"/>
      <c r="H858" s="253"/>
      <c r="I858" s="253"/>
    </row>
    <row r="859" customFormat="false" ht="15" hidden="false" customHeight="false" outlineLevel="0" collapsed="false">
      <c r="A859" s="250"/>
      <c r="B859" s="252"/>
      <c r="C859" s="252"/>
      <c r="D859" s="252"/>
      <c r="E859" s="253"/>
      <c r="F859" s="19"/>
      <c r="G859" s="253"/>
      <c r="H859" s="253"/>
      <c r="I859" s="253"/>
    </row>
    <row r="860" customFormat="false" ht="15" hidden="false" customHeight="false" outlineLevel="0" collapsed="false">
      <c r="A860" s="250"/>
      <c r="B860" s="252"/>
      <c r="C860" s="252"/>
      <c r="D860" s="252"/>
      <c r="E860" s="253"/>
      <c r="F860" s="19"/>
      <c r="G860" s="253"/>
      <c r="H860" s="253"/>
      <c r="I860" s="253"/>
    </row>
    <row r="861" customFormat="false" ht="15" hidden="false" customHeight="false" outlineLevel="0" collapsed="false">
      <c r="A861" s="250"/>
      <c r="B861" s="252"/>
      <c r="C861" s="252"/>
      <c r="D861" s="252"/>
      <c r="E861" s="253"/>
      <c r="F861" s="19"/>
      <c r="G861" s="253"/>
      <c r="H861" s="253"/>
      <c r="I861" s="253"/>
    </row>
    <row r="862" customFormat="false" ht="15" hidden="false" customHeight="false" outlineLevel="0" collapsed="false">
      <c r="A862" s="250"/>
      <c r="B862" s="252"/>
      <c r="C862" s="252"/>
      <c r="D862" s="252"/>
      <c r="E862" s="253"/>
      <c r="F862" s="19"/>
      <c r="G862" s="253"/>
      <c r="H862" s="253"/>
      <c r="I862" s="253"/>
    </row>
    <row r="863" customFormat="false" ht="15" hidden="false" customHeight="false" outlineLevel="0" collapsed="false">
      <c r="A863" s="250"/>
      <c r="B863" s="252"/>
      <c r="C863" s="252"/>
      <c r="D863" s="252"/>
      <c r="E863" s="253"/>
      <c r="F863" s="19"/>
      <c r="G863" s="253"/>
      <c r="H863" s="253"/>
      <c r="I863" s="253"/>
    </row>
    <row r="864" customFormat="false" ht="15" hidden="false" customHeight="false" outlineLevel="0" collapsed="false">
      <c r="A864" s="250"/>
      <c r="B864" s="252"/>
      <c r="C864" s="252"/>
      <c r="D864" s="252"/>
      <c r="E864" s="253"/>
      <c r="F864" s="19"/>
      <c r="G864" s="253"/>
      <c r="H864" s="253"/>
      <c r="I864" s="253"/>
    </row>
    <row r="865" customFormat="false" ht="15" hidden="false" customHeight="false" outlineLevel="0" collapsed="false">
      <c r="A865" s="250"/>
      <c r="B865" s="252"/>
      <c r="C865" s="252"/>
      <c r="D865" s="252"/>
      <c r="E865" s="253"/>
      <c r="F865" s="19"/>
      <c r="G865" s="253"/>
      <c r="H865" s="253"/>
      <c r="I865" s="253"/>
    </row>
    <row r="866" customFormat="false" ht="15" hidden="false" customHeight="false" outlineLevel="0" collapsed="false">
      <c r="A866" s="250"/>
      <c r="B866" s="252"/>
      <c r="C866" s="252"/>
      <c r="D866" s="252"/>
      <c r="E866" s="253"/>
      <c r="F866" s="19"/>
      <c r="G866" s="253"/>
      <c r="H866" s="253"/>
      <c r="I866" s="253"/>
    </row>
    <row r="867" customFormat="false" ht="15" hidden="false" customHeight="false" outlineLevel="0" collapsed="false">
      <c r="A867" s="250"/>
      <c r="B867" s="252"/>
      <c r="C867" s="252"/>
      <c r="D867" s="252"/>
      <c r="E867" s="253"/>
      <c r="F867" s="19"/>
      <c r="G867" s="253"/>
      <c r="H867" s="253"/>
      <c r="I867" s="253"/>
    </row>
    <row r="868" customFormat="false" ht="15" hidden="false" customHeight="false" outlineLevel="0" collapsed="false">
      <c r="A868" s="247"/>
      <c r="B868" s="249"/>
      <c r="C868" s="249"/>
      <c r="D868" s="249"/>
      <c r="E868" s="246"/>
      <c r="F868" s="19"/>
      <c r="G868" s="246"/>
      <c r="H868" s="246"/>
      <c r="I868" s="246"/>
    </row>
    <row r="869" customFormat="false" ht="15" hidden="false" customHeight="false" outlineLevel="0" collapsed="false">
      <c r="A869" s="247"/>
      <c r="B869" s="249"/>
      <c r="C869" s="249"/>
      <c r="D869" s="249"/>
      <c r="E869" s="246"/>
      <c r="F869" s="19"/>
      <c r="G869" s="246"/>
      <c r="H869" s="246"/>
      <c r="I869" s="246"/>
    </row>
    <row r="870" customFormat="false" ht="15" hidden="false" customHeight="false" outlineLevel="0" collapsed="false">
      <c r="A870" s="247"/>
      <c r="B870" s="249"/>
      <c r="C870" s="249"/>
      <c r="D870" s="249"/>
      <c r="E870" s="246"/>
      <c r="F870" s="19"/>
      <c r="G870" s="246"/>
      <c r="H870" s="246"/>
      <c r="I870" s="246"/>
    </row>
    <row r="871" customFormat="false" ht="15" hidden="false" customHeight="false" outlineLevel="0" collapsed="false">
      <c r="A871" s="247"/>
      <c r="B871" s="249"/>
      <c r="C871" s="249"/>
      <c r="D871" s="249"/>
      <c r="E871" s="246"/>
      <c r="F871" s="19"/>
      <c r="G871" s="246"/>
      <c r="H871" s="246"/>
      <c r="I871" s="246"/>
    </row>
    <row r="872" customFormat="false" ht="15" hidden="false" customHeight="false" outlineLevel="0" collapsed="false">
      <c r="A872" s="247"/>
      <c r="B872" s="249"/>
      <c r="C872" s="249"/>
      <c r="D872" s="249"/>
      <c r="E872" s="246"/>
      <c r="F872" s="19"/>
      <c r="G872" s="246"/>
      <c r="H872" s="246"/>
      <c r="I872" s="246"/>
    </row>
    <row r="873" customFormat="false" ht="15" hidden="false" customHeight="false" outlineLevel="0" collapsed="false">
      <c r="A873" s="247"/>
      <c r="B873" s="249"/>
      <c r="C873" s="249"/>
      <c r="D873" s="249"/>
      <c r="E873" s="246"/>
      <c r="F873" s="19"/>
      <c r="G873" s="246"/>
      <c r="H873" s="246"/>
      <c r="I873" s="246"/>
    </row>
    <row r="874" customFormat="false" ht="15" hidden="false" customHeight="false" outlineLevel="0" collapsed="false">
      <c r="A874" s="247"/>
      <c r="B874" s="249"/>
      <c r="C874" s="249"/>
      <c r="D874" s="249"/>
      <c r="E874" s="246"/>
      <c r="F874" s="19"/>
      <c r="G874" s="246"/>
      <c r="H874" s="246"/>
      <c r="I874" s="246"/>
    </row>
    <row r="875" customFormat="false" ht="15" hidden="false" customHeight="false" outlineLevel="0" collapsed="false">
      <c r="A875" s="247"/>
      <c r="B875" s="249"/>
      <c r="C875" s="249"/>
      <c r="D875" s="249"/>
      <c r="E875" s="246"/>
      <c r="F875" s="19"/>
      <c r="G875" s="246"/>
      <c r="H875" s="246"/>
      <c r="I875" s="246"/>
    </row>
    <row r="876" customFormat="false" ht="15" hidden="false" customHeight="false" outlineLevel="0" collapsed="false">
      <c r="A876" s="247"/>
      <c r="B876" s="249"/>
      <c r="C876" s="249"/>
      <c r="D876" s="249"/>
      <c r="E876" s="246"/>
      <c r="F876" s="19"/>
      <c r="G876" s="246"/>
      <c r="H876" s="246"/>
      <c r="I876" s="246"/>
    </row>
    <row r="877" customFormat="false" ht="15" hidden="false" customHeight="false" outlineLevel="0" collapsed="false">
      <c r="A877" s="247"/>
      <c r="B877" s="249"/>
      <c r="C877" s="249"/>
      <c r="D877" s="249"/>
      <c r="E877" s="246"/>
      <c r="F877" s="19"/>
      <c r="G877" s="246"/>
      <c r="H877" s="246"/>
      <c r="I877" s="246"/>
    </row>
    <row r="878" customFormat="false" ht="15" hidden="false" customHeight="false" outlineLevel="0" collapsed="false">
      <c r="A878" s="247"/>
      <c r="B878" s="249"/>
      <c r="C878" s="249"/>
      <c r="D878" s="249"/>
      <c r="E878" s="246"/>
      <c r="F878" s="19"/>
      <c r="G878" s="246"/>
      <c r="H878" s="246"/>
      <c r="I878" s="246"/>
    </row>
    <row r="879" customFormat="false" ht="15" hidden="false" customHeight="false" outlineLevel="0" collapsed="false">
      <c r="A879" s="247"/>
      <c r="B879" s="249"/>
      <c r="C879" s="249"/>
      <c r="D879" s="249"/>
      <c r="E879" s="246"/>
      <c r="F879" s="19"/>
      <c r="G879" s="246"/>
      <c r="H879" s="246"/>
      <c r="I879" s="246"/>
    </row>
    <row r="880" customFormat="false" ht="15" hidden="false" customHeight="false" outlineLevel="0" collapsed="false">
      <c r="A880" s="247"/>
      <c r="B880" s="249"/>
      <c r="C880" s="249"/>
      <c r="D880" s="249"/>
      <c r="E880" s="246"/>
      <c r="F880" s="19"/>
      <c r="G880" s="246"/>
      <c r="H880" s="246"/>
      <c r="I880" s="246"/>
    </row>
    <row r="881" customFormat="false" ht="15" hidden="false" customHeight="false" outlineLevel="0" collapsed="false">
      <c r="A881" s="247"/>
      <c r="B881" s="249"/>
      <c r="C881" s="249"/>
      <c r="D881" s="249"/>
      <c r="E881" s="246"/>
      <c r="F881" s="19"/>
      <c r="G881" s="246"/>
      <c r="H881" s="246"/>
      <c r="I881" s="246"/>
    </row>
    <row r="882" customFormat="false" ht="15" hidden="false" customHeight="false" outlineLevel="0" collapsed="false">
      <c r="A882" s="247"/>
      <c r="B882" s="249"/>
      <c r="C882" s="249"/>
      <c r="D882" s="249"/>
      <c r="E882" s="246"/>
      <c r="F882" s="19"/>
      <c r="G882" s="246"/>
      <c r="H882" s="246"/>
      <c r="I882" s="246"/>
    </row>
    <row r="883" customFormat="false" ht="15" hidden="false" customHeight="false" outlineLevel="0" collapsed="false">
      <c r="A883" s="247"/>
      <c r="B883" s="249"/>
      <c r="C883" s="249"/>
      <c r="D883" s="249"/>
      <c r="E883" s="246"/>
      <c r="F883" s="19"/>
      <c r="G883" s="246"/>
      <c r="H883" s="246"/>
      <c r="I883" s="246"/>
    </row>
    <row r="884" customFormat="false" ht="15" hidden="false" customHeight="false" outlineLevel="0" collapsed="false">
      <c r="A884" s="247"/>
      <c r="B884" s="249"/>
      <c r="C884" s="249"/>
      <c r="D884" s="249"/>
      <c r="E884" s="246"/>
      <c r="F884" s="19"/>
      <c r="G884" s="246"/>
      <c r="H884" s="246"/>
      <c r="I884" s="246"/>
    </row>
    <row r="885" customFormat="false" ht="15" hidden="false" customHeight="false" outlineLevel="0" collapsed="false">
      <c r="A885" s="247"/>
      <c r="B885" s="249"/>
      <c r="C885" s="249"/>
      <c r="D885" s="249"/>
      <c r="E885" s="246"/>
      <c r="F885" s="19"/>
      <c r="G885" s="246"/>
      <c r="H885" s="246"/>
      <c r="I885" s="246"/>
    </row>
    <row r="886" customFormat="false" ht="15" hidden="false" customHeight="false" outlineLevel="0" collapsed="false">
      <c r="A886" s="247"/>
      <c r="B886" s="249"/>
      <c r="C886" s="249"/>
      <c r="D886" s="249"/>
      <c r="E886" s="246"/>
      <c r="F886" s="19"/>
      <c r="G886" s="246"/>
      <c r="H886" s="246"/>
      <c r="I886" s="246"/>
    </row>
    <row r="887" customFormat="false" ht="15" hidden="false" customHeight="false" outlineLevel="0" collapsed="false">
      <c r="A887" s="247"/>
      <c r="B887" s="249"/>
      <c r="C887" s="249"/>
      <c r="D887" s="249"/>
      <c r="E887" s="246"/>
      <c r="F887" s="19"/>
      <c r="G887" s="246"/>
      <c r="H887" s="246"/>
      <c r="I887" s="246"/>
    </row>
    <row r="888" customFormat="false" ht="15" hidden="false" customHeight="false" outlineLevel="0" collapsed="false">
      <c r="A888" s="250"/>
      <c r="B888" s="252"/>
      <c r="C888" s="252"/>
      <c r="D888" s="252"/>
      <c r="E888" s="253"/>
      <c r="F888" s="19"/>
      <c r="G888" s="253"/>
      <c r="H888" s="253"/>
      <c r="I888" s="253"/>
    </row>
    <row r="889" customFormat="false" ht="15" hidden="false" customHeight="false" outlineLevel="0" collapsed="false">
      <c r="A889" s="250"/>
      <c r="B889" s="252"/>
      <c r="C889" s="252"/>
      <c r="D889" s="252"/>
      <c r="E889" s="253"/>
      <c r="F889" s="19"/>
      <c r="G889" s="253"/>
      <c r="H889" s="253"/>
      <c r="I889" s="253"/>
    </row>
    <row r="890" customFormat="false" ht="15" hidden="false" customHeight="false" outlineLevel="0" collapsed="false">
      <c r="A890" s="250"/>
      <c r="B890" s="252"/>
      <c r="C890" s="252"/>
      <c r="D890" s="252"/>
      <c r="E890" s="253"/>
      <c r="F890" s="19"/>
      <c r="G890" s="253"/>
      <c r="H890" s="253"/>
      <c r="I890" s="253"/>
    </row>
    <row r="891" customFormat="false" ht="15" hidden="false" customHeight="false" outlineLevel="0" collapsed="false">
      <c r="A891" s="250"/>
      <c r="B891" s="252"/>
      <c r="C891" s="252"/>
      <c r="D891" s="252"/>
      <c r="E891" s="253"/>
      <c r="F891" s="19"/>
      <c r="G891" s="253"/>
      <c r="H891" s="253"/>
      <c r="I891" s="253"/>
    </row>
    <row r="892" customFormat="false" ht="15" hidden="false" customHeight="false" outlineLevel="0" collapsed="false">
      <c r="A892" s="250"/>
      <c r="B892" s="252"/>
      <c r="C892" s="252"/>
      <c r="D892" s="252"/>
      <c r="E892" s="253"/>
      <c r="F892" s="19"/>
      <c r="G892" s="253"/>
      <c r="H892" s="253"/>
      <c r="I892" s="253"/>
    </row>
    <row r="893" customFormat="false" ht="15" hidden="false" customHeight="false" outlineLevel="0" collapsed="false">
      <c r="A893" s="250"/>
      <c r="B893" s="252"/>
      <c r="C893" s="252"/>
      <c r="D893" s="252"/>
      <c r="E893" s="253"/>
      <c r="F893" s="19"/>
      <c r="G893" s="253"/>
      <c r="H893" s="253"/>
      <c r="I893" s="253"/>
    </row>
    <row r="894" customFormat="false" ht="15" hidden="false" customHeight="false" outlineLevel="0" collapsed="false">
      <c r="A894" s="250"/>
      <c r="B894" s="252"/>
      <c r="C894" s="252"/>
      <c r="D894" s="252"/>
      <c r="E894" s="253"/>
      <c r="F894" s="19"/>
      <c r="G894" s="253"/>
      <c r="H894" s="253"/>
      <c r="I894" s="253"/>
    </row>
    <row r="895" customFormat="false" ht="15" hidden="false" customHeight="false" outlineLevel="0" collapsed="false">
      <c r="A895" s="250"/>
      <c r="B895" s="252"/>
      <c r="C895" s="252"/>
      <c r="D895" s="252"/>
      <c r="E895" s="253"/>
      <c r="F895" s="19"/>
      <c r="G895" s="253"/>
      <c r="H895" s="253"/>
      <c r="I895" s="253"/>
    </row>
    <row r="896" customFormat="false" ht="15" hidden="false" customHeight="false" outlineLevel="0" collapsed="false">
      <c r="A896" s="250"/>
      <c r="B896" s="252"/>
      <c r="C896" s="252"/>
      <c r="D896" s="252"/>
      <c r="E896" s="253"/>
      <c r="F896" s="19"/>
      <c r="G896" s="253"/>
      <c r="H896" s="253"/>
      <c r="I896" s="253"/>
    </row>
    <row r="897" customFormat="false" ht="15" hidden="false" customHeight="false" outlineLevel="0" collapsed="false">
      <c r="A897" s="250"/>
      <c r="B897" s="252"/>
      <c r="C897" s="252"/>
      <c r="D897" s="252"/>
      <c r="E897" s="253"/>
      <c r="F897" s="19"/>
      <c r="G897" s="253"/>
      <c r="H897" s="253"/>
      <c r="I897" s="253"/>
    </row>
    <row r="898" customFormat="false" ht="15" hidden="false" customHeight="false" outlineLevel="0" collapsed="false">
      <c r="A898" s="250"/>
      <c r="B898" s="252"/>
      <c r="C898" s="252"/>
      <c r="D898" s="252"/>
      <c r="E898" s="253"/>
      <c r="F898" s="19"/>
      <c r="G898" s="253"/>
      <c r="H898" s="253"/>
      <c r="I898" s="253"/>
    </row>
    <row r="899" customFormat="false" ht="15" hidden="false" customHeight="false" outlineLevel="0" collapsed="false">
      <c r="A899" s="250"/>
      <c r="B899" s="252"/>
      <c r="C899" s="252"/>
      <c r="D899" s="252"/>
      <c r="E899" s="253"/>
      <c r="F899" s="19"/>
      <c r="G899" s="253"/>
      <c r="H899" s="253"/>
      <c r="I899" s="253"/>
    </row>
    <row r="900" customFormat="false" ht="15" hidden="false" customHeight="false" outlineLevel="0" collapsed="false">
      <c r="A900" s="250"/>
      <c r="B900" s="252"/>
      <c r="C900" s="252"/>
      <c r="D900" s="252"/>
      <c r="E900" s="253"/>
      <c r="F900" s="19"/>
      <c r="G900" s="253"/>
      <c r="H900" s="253"/>
      <c r="I900" s="253"/>
    </row>
    <row r="901" customFormat="false" ht="15" hidden="false" customHeight="false" outlineLevel="0" collapsed="false">
      <c r="A901" s="250"/>
      <c r="B901" s="252"/>
      <c r="C901" s="252"/>
      <c r="D901" s="252"/>
      <c r="E901" s="253"/>
      <c r="F901" s="19"/>
      <c r="G901" s="253"/>
      <c r="H901" s="253"/>
      <c r="I901" s="253"/>
    </row>
    <row r="902" customFormat="false" ht="15" hidden="false" customHeight="false" outlineLevel="0" collapsed="false">
      <c r="A902" s="250"/>
      <c r="B902" s="252"/>
      <c r="C902" s="252"/>
      <c r="D902" s="252"/>
      <c r="E902" s="253"/>
      <c r="F902" s="19"/>
      <c r="G902" s="253"/>
      <c r="H902" s="253"/>
      <c r="I902" s="253"/>
    </row>
    <row r="903" customFormat="false" ht="15" hidden="false" customHeight="false" outlineLevel="0" collapsed="false">
      <c r="A903" s="250"/>
      <c r="B903" s="252"/>
      <c r="C903" s="252"/>
      <c r="D903" s="252"/>
      <c r="E903" s="253"/>
      <c r="F903" s="19"/>
      <c r="G903" s="253"/>
      <c r="H903" s="253"/>
      <c r="I903" s="253"/>
    </row>
    <row r="904" customFormat="false" ht="15" hidden="false" customHeight="false" outlineLevel="0" collapsed="false">
      <c r="A904" s="250"/>
      <c r="B904" s="252"/>
      <c r="C904" s="252"/>
      <c r="D904" s="252"/>
      <c r="E904" s="253"/>
      <c r="F904" s="19"/>
      <c r="G904" s="253"/>
      <c r="H904" s="253"/>
      <c r="I904" s="253"/>
    </row>
    <row r="905" customFormat="false" ht="15" hidden="false" customHeight="false" outlineLevel="0" collapsed="false">
      <c r="A905" s="250"/>
      <c r="B905" s="252"/>
      <c r="C905" s="252"/>
      <c r="D905" s="252"/>
      <c r="E905" s="253"/>
      <c r="F905" s="19"/>
      <c r="G905" s="253"/>
      <c r="H905" s="253"/>
      <c r="I905" s="253"/>
    </row>
    <row r="906" customFormat="false" ht="15" hidden="false" customHeight="false" outlineLevel="0" collapsed="false">
      <c r="A906" s="250"/>
      <c r="B906" s="252"/>
      <c r="C906" s="252"/>
      <c r="D906" s="252"/>
      <c r="E906" s="253"/>
      <c r="F906" s="19"/>
      <c r="G906" s="253"/>
      <c r="H906" s="253"/>
      <c r="I906" s="253"/>
    </row>
    <row r="907" customFormat="false" ht="15" hidden="false" customHeight="false" outlineLevel="0" collapsed="false">
      <c r="A907" s="250"/>
      <c r="B907" s="252"/>
      <c r="C907" s="252"/>
      <c r="D907" s="252"/>
      <c r="E907" s="253"/>
      <c r="F907" s="19"/>
      <c r="G907" s="253"/>
      <c r="H907" s="253"/>
      <c r="I907" s="253"/>
    </row>
    <row r="908" customFormat="false" ht="15" hidden="false" customHeight="false" outlineLevel="0" collapsed="false">
      <c r="A908" s="247"/>
      <c r="B908" s="249"/>
      <c r="C908" s="249"/>
      <c r="D908" s="249"/>
      <c r="E908" s="246"/>
      <c r="F908" s="19"/>
      <c r="G908" s="246"/>
      <c r="H908" s="246"/>
      <c r="I908" s="246"/>
    </row>
    <row r="909" customFormat="false" ht="15" hidden="false" customHeight="false" outlineLevel="0" collapsed="false">
      <c r="A909" s="247"/>
      <c r="B909" s="249"/>
      <c r="C909" s="249"/>
      <c r="D909" s="249"/>
      <c r="E909" s="246"/>
      <c r="F909" s="19"/>
      <c r="G909" s="246"/>
      <c r="H909" s="246"/>
      <c r="I909" s="246"/>
    </row>
    <row r="910" customFormat="false" ht="15" hidden="false" customHeight="false" outlineLevel="0" collapsed="false">
      <c r="A910" s="247"/>
      <c r="B910" s="249"/>
      <c r="C910" s="249"/>
      <c r="D910" s="249"/>
      <c r="E910" s="246"/>
      <c r="F910" s="19"/>
      <c r="G910" s="246"/>
      <c r="H910" s="246"/>
      <c r="I910" s="246"/>
    </row>
    <row r="911" customFormat="false" ht="15" hidden="false" customHeight="false" outlineLevel="0" collapsed="false">
      <c r="A911" s="247"/>
      <c r="B911" s="249"/>
      <c r="C911" s="249"/>
      <c r="D911" s="249"/>
      <c r="E911" s="246"/>
      <c r="F911" s="19"/>
      <c r="G911" s="246"/>
      <c r="H911" s="246"/>
      <c r="I911" s="246"/>
    </row>
    <row r="912" customFormat="false" ht="15" hidden="false" customHeight="false" outlineLevel="0" collapsed="false">
      <c r="A912" s="247"/>
      <c r="B912" s="249"/>
      <c r="C912" s="249"/>
      <c r="D912" s="249"/>
      <c r="E912" s="246"/>
      <c r="F912" s="19"/>
      <c r="G912" s="246"/>
      <c r="H912" s="246"/>
      <c r="I912" s="246"/>
    </row>
    <row r="913" customFormat="false" ht="15" hidden="false" customHeight="false" outlineLevel="0" collapsed="false">
      <c r="A913" s="247"/>
      <c r="B913" s="249"/>
      <c r="C913" s="249"/>
      <c r="D913" s="249"/>
      <c r="E913" s="246"/>
      <c r="F913" s="19"/>
      <c r="G913" s="246"/>
      <c r="H913" s="246"/>
      <c r="I913" s="246"/>
    </row>
    <row r="914" customFormat="false" ht="15" hidden="false" customHeight="false" outlineLevel="0" collapsed="false">
      <c r="A914" s="247"/>
      <c r="B914" s="249"/>
      <c r="C914" s="249"/>
      <c r="D914" s="249"/>
      <c r="E914" s="246"/>
      <c r="F914" s="19"/>
      <c r="G914" s="246"/>
      <c r="H914" s="246"/>
      <c r="I914" s="246"/>
    </row>
    <row r="915" customFormat="false" ht="15" hidden="false" customHeight="false" outlineLevel="0" collapsed="false">
      <c r="A915" s="247"/>
      <c r="B915" s="249"/>
      <c r="C915" s="249"/>
      <c r="D915" s="249"/>
      <c r="E915" s="246"/>
      <c r="F915" s="19"/>
      <c r="G915" s="246"/>
      <c r="H915" s="246"/>
      <c r="I915" s="246"/>
    </row>
    <row r="916" customFormat="false" ht="15" hidden="false" customHeight="false" outlineLevel="0" collapsed="false">
      <c r="A916" s="247"/>
      <c r="B916" s="249"/>
      <c r="C916" s="249"/>
      <c r="D916" s="249"/>
      <c r="E916" s="246"/>
      <c r="F916" s="19"/>
      <c r="G916" s="246"/>
      <c r="H916" s="246"/>
      <c r="I916" s="246"/>
    </row>
    <row r="917" customFormat="false" ht="15" hidden="false" customHeight="false" outlineLevel="0" collapsed="false">
      <c r="A917" s="247"/>
      <c r="B917" s="249"/>
      <c r="C917" s="249"/>
      <c r="D917" s="249"/>
      <c r="E917" s="246"/>
      <c r="F917" s="19"/>
      <c r="G917" s="246"/>
      <c r="H917" s="246"/>
      <c r="I917" s="246"/>
    </row>
    <row r="918" customFormat="false" ht="15" hidden="false" customHeight="false" outlineLevel="0" collapsed="false">
      <c r="A918" s="247"/>
      <c r="B918" s="249"/>
      <c r="C918" s="249"/>
      <c r="D918" s="249"/>
      <c r="E918" s="246"/>
      <c r="F918" s="19"/>
      <c r="G918" s="246"/>
      <c r="H918" s="246"/>
      <c r="I918" s="246"/>
    </row>
    <row r="919" customFormat="false" ht="15" hidden="false" customHeight="false" outlineLevel="0" collapsed="false">
      <c r="A919" s="247"/>
      <c r="B919" s="249"/>
      <c r="C919" s="249"/>
      <c r="D919" s="249"/>
      <c r="E919" s="246"/>
      <c r="F919" s="19"/>
      <c r="G919" s="246"/>
      <c r="H919" s="246"/>
      <c r="I919" s="246"/>
    </row>
    <row r="920" customFormat="false" ht="15" hidden="false" customHeight="false" outlineLevel="0" collapsed="false">
      <c r="A920" s="247"/>
      <c r="B920" s="249"/>
      <c r="C920" s="249"/>
      <c r="D920" s="249"/>
      <c r="E920" s="246"/>
      <c r="F920" s="19"/>
      <c r="G920" s="246"/>
      <c r="H920" s="246"/>
      <c r="I920" s="246"/>
    </row>
    <row r="921" customFormat="false" ht="15" hidden="false" customHeight="false" outlineLevel="0" collapsed="false">
      <c r="A921" s="247"/>
      <c r="B921" s="249"/>
      <c r="C921" s="249"/>
      <c r="D921" s="249"/>
      <c r="E921" s="246"/>
      <c r="F921" s="19"/>
      <c r="G921" s="246"/>
      <c r="H921" s="246"/>
      <c r="I921" s="246"/>
    </row>
    <row r="922" customFormat="false" ht="15" hidden="false" customHeight="false" outlineLevel="0" collapsed="false">
      <c r="A922" s="247"/>
      <c r="B922" s="249"/>
      <c r="C922" s="249"/>
      <c r="D922" s="249"/>
      <c r="E922" s="246"/>
      <c r="F922" s="19"/>
      <c r="G922" s="246"/>
      <c r="H922" s="246"/>
      <c r="I922" s="246"/>
    </row>
    <row r="923" customFormat="false" ht="15" hidden="false" customHeight="false" outlineLevel="0" collapsed="false">
      <c r="A923" s="247"/>
      <c r="B923" s="249"/>
      <c r="C923" s="249"/>
      <c r="D923" s="249"/>
      <c r="E923" s="246"/>
      <c r="F923" s="19"/>
      <c r="G923" s="246"/>
      <c r="H923" s="246"/>
      <c r="I923" s="246"/>
    </row>
    <row r="924" customFormat="false" ht="15" hidden="false" customHeight="false" outlineLevel="0" collapsed="false">
      <c r="A924" s="247"/>
      <c r="B924" s="249"/>
      <c r="C924" s="249"/>
      <c r="D924" s="249"/>
      <c r="E924" s="246"/>
      <c r="F924" s="19"/>
      <c r="G924" s="246"/>
      <c r="H924" s="246"/>
      <c r="I924" s="246"/>
    </row>
    <row r="925" customFormat="false" ht="15" hidden="false" customHeight="false" outlineLevel="0" collapsed="false">
      <c r="A925" s="247"/>
      <c r="B925" s="249"/>
      <c r="C925" s="249"/>
      <c r="D925" s="249"/>
      <c r="E925" s="246"/>
      <c r="F925" s="19"/>
      <c r="G925" s="246"/>
      <c r="H925" s="246"/>
      <c r="I925" s="246"/>
    </row>
    <row r="926" customFormat="false" ht="15" hidden="false" customHeight="false" outlineLevel="0" collapsed="false">
      <c r="A926" s="247"/>
      <c r="B926" s="249"/>
      <c r="C926" s="249"/>
      <c r="D926" s="249"/>
      <c r="E926" s="246"/>
      <c r="F926" s="19"/>
      <c r="G926" s="246"/>
      <c r="H926" s="246"/>
      <c r="I926" s="246"/>
    </row>
    <row r="927" customFormat="false" ht="15" hidden="false" customHeight="false" outlineLevel="0" collapsed="false">
      <c r="A927" s="247"/>
      <c r="B927" s="249"/>
      <c r="C927" s="249"/>
      <c r="D927" s="249"/>
      <c r="E927" s="246"/>
      <c r="F927" s="19"/>
      <c r="G927" s="246"/>
      <c r="H927" s="246"/>
      <c r="I927" s="246"/>
    </row>
    <row r="928" customFormat="false" ht="15" hidden="false" customHeight="false" outlineLevel="0" collapsed="false">
      <c r="A928" s="250"/>
      <c r="B928" s="252"/>
      <c r="C928" s="252"/>
      <c r="D928" s="252"/>
      <c r="E928" s="253"/>
      <c r="F928" s="19"/>
      <c r="G928" s="253"/>
      <c r="H928" s="253"/>
      <c r="I928" s="253"/>
    </row>
    <row r="929" customFormat="false" ht="15" hidden="false" customHeight="false" outlineLevel="0" collapsed="false">
      <c r="A929" s="250"/>
      <c r="B929" s="252"/>
      <c r="C929" s="252"/>
      <c r="D929" s="252"/>
      <c r="E929" s="253"/>
      <c r="F929" s="19"/>
      <c r="G929" s="253"/>
      <c r="H929" s="253"/>
      <c r="I929" s="253"/>
    </row>
    <row r="930" customFormat="false" ht="15" hidden="false" customHeight="false" outlineLevel="0" collapsed="false">
      <c r="A930" s="250"/>
      <c r="B930" s="252"/>
      <c r="C930" s="252"/>
      <c r="D930" s="252"/>
      <c r="E930" s="253"/>
      <c r="F930" s="19"/>
      <c r="G930" s="253"/>
      <c r="H930" s="253"/>
      <c r="I930" s="253"/>
    </row>
    <row r="931" customFormat="false" ht="15" hidden="false" customHeight="false" outlineLevel="0" collapsed="false">
      <c r="A931" s="250"/>
      <c r="B931" s="252"/>
      <c r="C931" s="252"/>
      <c r="D931" s="252"/>
      <c r="E931" s="253"/>
      <c r="F931" s="19"/>
      <c r="G931" s="253"/>
      <c r="H931" s="253"/>
      <c r="I931" s="253"/>
    </row>
    <row r="932" customFormat="false" ht="15" hidden="false" customHeight="false" outlineLevel="0" collapsed="false">
      <c r="A932" s="250"/>
      <c r="B932" s="252"/>
      <c r="C932" s="252"/>
      <c r="D932" s="252"/>
      <c r="E932" s="253"/>
      <c r="F932" s="19"/>
      <c r="G932" s="253"/>
      <c r="H932" s="253"/>
      <c r="I932" s="253"/>
    </row>
    <row r="933" customFormat="false" ht="15" hidden="false" customHeight="false" outlineLevel="0" collapsed="false">
      <c r="A933" s="250"/>
      <c r="B933" s="252"/>
      <c r="C933" s="252"/>
      <c r="D933" s="252"/>
      <c r="E933" s="253"/>
      <c r="F933" s="19"/>
      <c r="G933" s="253"/>
      <c r="H933" s="253"/>
      <c r="I933" s="253"/>
    </row>
    <row r="934" customFormat="false" ht="15" hidden="false" customHeight="false" outlineLevel="0" collapsed="false">
      <c r="A934" s="250"/>
      <c r="B934" s="252"/>
      <c r="C934" s="252"/>
      <c r="D934" s="252"/>
      <c r="E934" s="253"/>
      <c r="F934" s="19"/>
      <c r="G934" s="253"/>
      <c r="H934" s="253"/>
      <c r="I934" s="253"/>
    </row>
    <row r="935" customFormat="false" ht="15" hidden="false" customHeight="false" outlineLevel="0" collapsed="false">
      <c r="A935" s="250"/>
      <c r="B935" s="252"/>
      <c r="C935" s="252"/>
      <c r="D935" s="252"/>
      <c r="E935" s="253"/>
      <c r="F935" s="19"/>
      <c r="G935" s="253"/>
      <c r="H935" s="253"/>
      <c r="I935" s="253"/>
    </row>
    <row r="936" customFormat="false" ht="15" hidden="false" customHeight="false" outlineLevel="0" collapsed="false">
      <c r="A936" s="250"/>
      <c r="B936" s="252"/>
      <c r="C936" s="252"/>
      <c r="D936" s="252"/>
      <c r="E936" s="253"/>
      <c r="F936" s="19"/>
      <c r="G936" s="253"/>
      <c r="H936" s="253"/>
      <c r="I936" s="253"/>
    </row>
    <row r="937" customFormat="false" ht="15" hidden="false" customHeight="false" outlineLevel="0" collapsed="false">
      <c r="A937" s="250"/>
      <c r="B937" s="252"/>
      <c r="C937" s="252"/>
      <c r="D937" s="252"/>
      <c r="E937" s="253"/>
      <c r="F937" s="19"/>
      <c r="G937" s="253"/>
      <c r="H937" s="253"/>
      <c r="I937" s="253"/>
    </row>
    <row r="938" customFormat="false" ht="15" hidden="false" customHeight="false" outlineLevel="0" collapsed="false">
      <c r="A938" s="250"/>
      <c r="B938" s="252"/>
      <c r="C938" s="252"/>
      <c r="D938" s="252"/>
      <c r="E938" s="253"/>
      <c r="F938" s="19"/>
      <c r="G938" s="253"/>
      <c r="H938" s="253"/>
      <c r="I938" s="253"/>
    </row>
    <row r="939" customFormat="false" ht="15" hidden="false" customHeight="false" outlineLevel="0" collapsed="false">
      <c r="A939" s="250"/>
      <c r="B939" s="252"/>
      <c r="C939" s="252"/>
      <c r="D939" s="252"/>
      <c r="E939" s="253"/>
      <c r="F939" s="19"/>
      <c r="G939" s="253"/>
      <c r="H939" s="253"/>
      <c r="I939" s="253"/>
    </row>
    <row r="940" customFormat="false" ht="15" hidden="false" customHeight="false" outlineLevel="0" collapsed="false">
      <c r="A940" s="250"/>
      <c r="B940" s="252"/>
      <c r="C940" s="252"/>
      <c r="D940" s="252"/>
      <c r="E940" s="253"/>
      <c r="F940" s="19"/>
      <c r="G940" s="253"/>
      <c r="H940" s="253"/>
      <c r="I940" s="253"/>
    </row>
    <row r="941" customFormat="false" ht="15" hidden="false" customHeight="false" outlineLevel="0" collapsed="false">
      <c r="A941" s="250"/>
      <c r="B941" s="252"/>
      <c r="C941" s="252"/>
      <c r="D941" s="252"/>
      <c r="E941" s="253"/>
      <c r="F941" s="19"/>
      <c r="G941" s="253"/>
      <c r="H941" s="253"/>
      <c r="I941" s="253"/>
    </row>
    <row r="942" customFormat="false" ht="15" hidden="false" customHeight="false" outlineLevel="0" collapsed="false">
      <c r="A942" s="250"/>
      <c r="B942" s="252"/>
      <c r="C942" s="252"/>
      <c r="D942" s="252"/>
      <c r="E942" s="253"/>
      <c r="F942" s="19"/>
      <c r="G942" s="253"/>
      <c r="H942" s="253"/>
      <c r="I942" s="253"/>
    </row>
    <row r="943" customFormat="false" ht="15" hidden="false" customHeight="false" outlineLevel="0" collapsed="false">
      <c r="A943" s="250"/>
      <c r="B943" s="252"/>
      <c r="C943" s="252"/>
      <c r="D943" s="252"/>
      <c r="E943" s="253"/>
      <c r="F943" s="19"/>
      <c r="G943" s="253"/>
      <c r="H943" s="253"/>
      <c r="I943" s="253"/>
    </row>
    <row r="944" customFormat="false" ht="15" hidden="false" customHeight="false" outlineLevel="0" collapsed="false">
      <c r="A944" s="250"/>
      <c r="B944" s="252"/>
      <c r="C944" s="252"/>
      <c r="D944" s="252"/>
      <c r="E944" s="253"/>
      <c r="F944" s="19"/>
      <c r="G944" s="253"/>
      <c r="H944" s="253"/>
      <c r="I944" s="253"/>
    </row>
    <row r="945" customFormat="false" ht="15" hidden="false" customHeight="false" outlineLevel="0" collapsed="false">
      <c r="A945" s="250"/>
      <c r="B945" s="252"/>
      <c r="C945" s="252"/>
      <c r="D945" s="252"/>
      <c r="E945" s="253"/>
      <c r="F945" s="19"/>
      <c r="G945" s="253"/>
      <c r="H945" s="253"/>
      <c r="I945" s="253"/>
    </row>
    <row r="946" customFormat="false" ht="15" hidden="false" customHeight="false" outlineLevel="0" collapsed="false">
      <c r="A946" s="250"/>
      <c r="B946" s="252"/>
      <c r="C946" s="252"/>
      <c r="D946" s="252"/>
      <c r="E946" s="253"/>
      <c r="F946" s="19"/>
      <c r="G946" s="253"/>
      <c r="H946" s="253"/>
      <c r="I946" s="253"/>
    </row>
    <row r="947" customFormat="false" ht="15" hidden="false" customHeight="false" outlineLevel="0" collapsed="false">
      <c r="A947" s="250"/>
      <c r="B947" s="252"/>
      <c r="C947" s="252"/>
      <c r="D947" s="252"/>
      <c r="E947" s="253"/>
      <c r="F947" s="19"/>
      <c r="G947" s="253"/>
      <c r="H947" s="253"/>
      <c r="I947" s="253"/>
    </row>
    <row r="948" customFormat="false" ht="15" hidden="false" customHeight="false" outlineLevel="0" collapsed="false">
      <c r="A948" s="247"/>
      <c r="B948" s="249"/>
      <c r="C948" s="249"/>
      <c r="D948" s="249"/>
      <c r="E948" s="246"/>
      <c r="F948" s="19"/>
      <c r="G948" s="246"/>
      <c r="H948" s="246"/>
      <c r="I948" s="246"/>
    </row>
    <row r="949" customFormat="false" ht="15" hidden="false" customHeight="false" outlineLevel="0" collapsed="false">
      <c r="A949" s="247"/>
      <c r="B949" s="249"/>
      <c r="C949" s="249"/>
      <c r="D949" s="249"/>
      <c r="E949" s="246"/>
      <c r="F949" s="19"/>
      <c r="G949" s="246"/>
      <c r="H949" s="246"/>
      <c r="I949" s="246"/>
    </row>
    <row r="950" customFormat="false" ht="15" hidden="false" customHeight="false" outlineLevel="0" collapsed="false">
      <c r="A950" s="247"/>
      <c r="B950" s="249"/>
      <c r="C950" s="249"/>
      <c r="D950" s="249"/>
      <c r="E950" s="246"/>
      <c r="F950" s="19"/>
      <c r="G950" s="246"/>
      <c r="H950" s="246"/>
      <c r="I950" s="246"/>
    </row>
    <row r="951" customFormat="false" ht="15" hidden="false" customHeight="false" outlineLevel="0" collapsed="false">
      <c r="A951" s="247"/>
      <c r="B951" s="249"/>
      <c r="C951" s="249"/>
      <c r="D951" s="249"/>
      <c r="E951" s="246"/>
      <c r="F951" s="19"/>
      <c r="G951" s="246"/>
      <c r="H951" s="246"/>
      <c r="I951" s="246"/>
    </row>
    <row r="952" customFormat="false" ht="15" hidden="false" customHeight="false" outlineLevel="0" collapsed="false">
      <c r="A952" s="247"/>
      <c r="B952" s="249"/>
      <c r="C952" s="249"/>
      <c r="D952" s="249"/>
      <c r="E952" s="246"/>
      <c r="F952" s="19"/>
      <c r="G952" s="246"/>
      <c r="H952" s="246"/>
      <c r="I952" s="246"/>
    </row>
    <row r="953" customFormat="false" ht="15" hidden="false" customHeight="false" outlineLevel="0" collapsed="false">
      <c r="A953" s="247"/>
      <c r="B953" s="249"/>
      <c r="C953" s="249"/>
      <c r="D953" s="249"/>
      <c r="E953" s="246"/>
      <c r="F953" s="19"/>
      <c r="G953" s="246"/>
      <c r="H953" s="246"/>
      <c r="I953" s="246"/>
    </row>
    <row r="954" customFormat="false" ht="15" hidden="false" customHeight="false" outlineLevel="0" collapsed="false">
      <c r="A954" s="247"/>
      <c r="B954" s="249"/>
      <c r="C954" s="249"/>
      <c r="D954" s="249"/>
      <c r="E954" s="246"/>
      <c r="F954" s="19"/>
      <c r="G954" s="246"/>
      <c r="H954" s="246"/>
      <c r="I954" s="246"/>
    </row>
    <row r="955" customFormat="false" ht="15" hidden="false" customHeight="false" outlineLevel="0" collapsed="false">
      <c r="A955" s="247"/>
      <c r="B955" s="249"/>
      <c r="C955" s="249"/>
      <c r="D955" s="249"/>
      <c r="E955" s="246"/>
      <c r="F955" s="19"/>
      <c r="G955" s="246"/>
      <c r="H955" s="246"/>
      <c r="I955" s="246"/>
    </row>
    <row r="956" customFormat="false" ht="15" hidden="false" customHeight="false" outlineLevel="0" collapsed="false">
      <c r="A956" s="247"/>
      <c r="B956" s="249"/>
      <c r="C956" s="249"/>
      <c r="D956" s="249"/>
      <c r="E956" s="246"/>
      <c r="F956" s="19"/>
      <c r="G956" s="246"/>
      <c r="H956" s="246"/>
      <c r="I956" s="246"/>
    </row>
    <row r="957" customFormat="false" ht="15" hidden="false" customHeight="false" outlineLevel="0" collapsed="false">
      <c r="A957" s="247"/>
      <c r="B957" s="249"/>
      <c r="C957" s="249"/>
      <c r="D957" s="249"/>
      <c r="E957" s="246"/>
      <c r="F957" s="19"/>
      <c r="G957" s="246"/>
      <c r="H957" s="246"/>
      <c r="I957" s="246"/>
    </row>
    <row r="958" customFormat="false" ht="15" hidden="false" customHeight="false" outlineLevel="0" collapsed="false">
      <c r="A958" s="247"/>
      <c r="B958" s="249"/>
      <c r="C958" s="249"/>
      <c r="D958" s="249"/>
      <c r="E958" s="246"/>
      <c r="F958" s="19"/>
      <c r="G958" s="246"/>
      <c r="H958" s="246"/>
      <c r="I958" s="246"/>
    </row>
    <row r="959" customFormat="false" ht="15" hidden="false" customHeight="false" outlineLevel="0" collapsed="false">
      <c r="A959" s="247"/>
      <c r="B959" s="249"/>
      <c r="C959" s="249"/>
      <c r="D959" s="249"/>
      <c r="E959" s="246"/>
      <c r="F959" s="19"/>
      <c r="G959" s="246"/>
      <c r="H959" s="246"/>
      <c r="I959" s="246"/>
    </row>
    <row r="960" customFormat="false" ht="15" hidden="false" customHeight="false" outlineLevel="0" collapsed="false">
      <c r="A960" s="247"/>
      <c r="B960" s="249"/>
      <c r="C960" s="249"/>
      <c r="D960" s="249"/>
      <c r="E960" s="246"/>
      <c r="F960" s="19"/>
      <c r="G960" s="246"/>
      <c r="H960" s="246"/>
      <c r="I960" s="246"/>
    </row>
    <row r="961" customFormat="false" ht="15" hidden="false" customHeight="false" outlineLevel="0" collapsed="false">
      <c r="A961" s="247"/>
      <c r="B961" s="249"/>
      <c r="C961" s="249"/>
      <c r="D961" s="249"/>
      <c r="E961" s="246"/>
      <c r="F961" s="19"/>
      <c r="G961" s="246"/>
      <c r="H961" s="246"/>
      <c r="I961" s="246"/>
    </row>
    <row r="962" customFormat="false" ht="15" hidden="false" customHeight="false" outlineLevel="0" collapsed="false">
      <c r="A962" s="247"/>
      <c r="B962" s="249"/>
      <c r="C962" s="249"/>
      <c r="D962" s="249"/>
      <c r="E962" s="246"/>
      <c r="F962" s="19"/>
      <c r="G962" s="246"/>
      <c r="H962" s="246"/>
      <c r="I962" s="246"/>
    </row>
    <row r="963" customFormat="false" ht="15" hidden="false" customHeight="false" outlineLevel="0" collapsed="false">
      <c r="A963" s="247"/>
      <c r="B963" s="249"/>
      <c r="C963" s="249"/>
      <c r="D963" s="249"/>
      <c r="E963" s="246"/>
      <c r="F963" s="19"/>
      <c r="G963" s="246"/>
      <c r="H963" s="246"/>
      <c r="I963" s="246"/>
    </row>
    <row r="964" customFormat="false" ht="15" hidden="false" customHeight="false" outlineLevel="0" collapsed="false">
      <c r="A964" s="247"/>
      <c r="B964" s="249"/>
      <c r="C964" s="249"/>
      <c r="D964" s="249"/>
      <c r="E964" s="246"/>
      <c r="F964" s="19"/>
      <c r="G964" s="246"/>
      <c r="H964" s="246"/>
      <c r="I964" s="246"/>
    </row>
    <row r="965" customFormat="false" ht="15" hidden="false" customHeight="false" outlineLevel="0" collapsed="false">
      <c r="A965" s="247"/>
      <c r="B965" s="249"/>
      <c r="C965" s="249"/>
      <c r="D965" s="249"/>
      <c r="E965" s="246"/>
      <c r="F965" s="19"/>
      <c r="G965" s="246"/>
      <c r="H965" s="246"/>
      <c r="I965" s="246"/>
    </row>
    <row r="966" customFormat="false" ht="15" hidden="false" customHeight="false" outlineLevel="0" collapsed="false">
      <c r="A966" s="247"/>
      <c r="B966" s="249"/>
      <c r="C966" s="249"/>
      <c r="D966" s="249"/>
      <c r="E966" s="246"/>
      <c r="F966" s="19"/>
      <c r="G966" s="246"/>
      <c r="H966" s="246"/>
      <c r="I966" s="246"/>
    </row>
    <row r="967" customFormat="false" ht="15" hidden="false" customHeight="false" outlineLevel="0" collapsed="false">
      <c r="A967" s="247"/>
      <c r="B967" s="249"/>
      <c r="C967" s="249"/>
      <c r="D967" s="249"/>
      <c r="E967" s="246"/>
      <c r="F967" s="19"/>
      <c r="G967" s="246"/>
      <c r="H967" s="246"/>
      <c r="I967" s="246"/>
    </row>
    <row r="968" customFormat="false" ht="15" hidden="false" customHeight="false" outlineLevel="0" collapsed="false">
      <c r="A968" s="266"/>
      <c r="B968" s="252"/>
      <c r="C968" s="252"/>
      <c r="D968" s="252"/>
      <c r="E968" s="253"/>
      <c r="F968" s="19"/>
      <c r="G968" s="253"/>
      <c r="H968" s="253"/>
      <c r="I968" s="253"/>
    </row>
    <row r="969" customFormat="false" ht="15" hidden="false" customHeight="false" outlineLevel="0" collapsed="false">
      <c r="A969" s="266"/>
      <c r="B969" s="252"/>
      <c r="C969" s="252"/>
      <c r="D969" s="252"/>
      <c r="E969" s="253"/>
      <c r="F969" s="19"/>
      <c r="G969" s="253"/>
      <c r="H969" s="253"/>
      <c r="I969" s="253"/>
    </row>
    <row r="970" customFormat="false" ht="15" hidden="false" customHeight="false" outlineLevel="0" collapsed="false">
      <c r="A970" s="266"/>
      <c r="B970" s="252"/>
      <c r="C970" s="252"/>
      <c r="D970" s="252"/>
      <c r="E970" s="253"/>
      <c r="F970" s="19"/>
      <c r="G970" s="253"/>
      <c r="H970" s="253"/>
      <c r="I970" s="253"/>
    </row>
    <row r="971" customFormat="false" ht="15" hidden="false" customHeight="false" outlineLevel="0" collapsed="false">
      <c r="A971" s="266"/>
      <c r="B971" s="252"/>
      <c r="C971" s="252"/>
      <c r="D971" s="252"/>
      <c r="E971" s="253"/>
      <c r="F971" s="19"/>
      <c r="G971" s="253"/>
      <c r="H971" s="253"/>
      <c r="I971" s="253"/>
    </row>
    <row r="972" customFormat="false" ht="15" hidden="false" customHeight="false" outlineLevel="0" collapsed="false">
      <c r="A972" s="266"/>
      <c r="B972" s="252"/>
      <c r="C972" s="252"/>
      <c r="D972" s="252"/>
      <c r="E972" s="253"/>
      <c r="F972" s="19"/>
      <c r="G972" s="253"/>
      <c r="H972" s="253"/>
      <c r="I972" s="253"/>
    </row>
    <row r="973" customFormat="false" ht="15" hidden="false" customHeight="false" outlineLevel="0" collapsed="false">
      <c r="A973" s="266"/>
      <c r="B973" s="252"/>
      <c r="C973" s="252"/>
      <c r="D973" s="252"/>
      <c r="E973" s="253"/>
      <c r="F973" s="19"/>
      <c r="G973" s="253"/>
      <c r="H973" s="253"/>
      <c r="I973" s="253"/>
    </row>
    <row r="974" customFormat="false" ht="15" hidden="false" customHeight="false" outlineLevel="0" collapsed="false">
      <c r="A974" s="266"/>
      <c r="B974" s="252"/>
      <c r="C974" s="252"/>
      <c r="D974" s="252"/>
      <c r="E974" s="253"/>
      <c r="F974" s="19"/>
      <c r="G974" s="253"/>
      <c r="H974" s="253"/>
      <c r="I974" s="253"/>
    </row>
    <row r="975" customFormat="false" ht="15" hidden="false" customHeight="false" outlineLevel="0" collapsed="false">
      <c r="A975" s="266"/>
      <c r="B975" s="252"/>
      <c r="C975" s="252"/>
      <c r="D975" s="252"/>
      <c r="E975" s="253"/>
      <c r="F975" s="19"/>
      <c r="G975" s="253"/>
      <c r="H975" s="253"/>
      <c r="I975" s="253"/>
    </row>
    <row r="976" customFormat="false" ht="15" hidden="false" customHeight="false" outlineLevel="0" collapsed="false">
      <c r="A976" s="266"/>
      <c r="B976" s="252"/>
      <c r="C976" s="252"/>
      <c r="D976" s="252"/>
      <c r="E976" s="253"/>
      <c r="F976" s="19"/>
      <c r="G976" s="253"/>
      <c r="H976" s="253"/>
      <c r="I976" s="253"/>
    </row>
    <row r="977" customFormat="false" ht="15" hidden="false" customHeight="false" outlineLevel="0" collapsed="false">
      <c r="A977" s="266"/>
      <c r="B977" s="252"/>
      <c r="C977" s="252"/>
      <c r="D977" s="252"/>
      <c r="E977" s="253"/>
      <c r="F977" s="19"/>
      <c r="G977" s="253"/>
      <c r="H977" s="253"/>
      <c r="I977" s="253"/>
    </row>
    <row r="978" customFormat="false" ht="15" hidden="false" customHeight="false" outlineLevel="0" collapsed="false">
      <c r="A978" s="266"/>
      <c r="B978" s="252"/>
      <c r="C978" s="252"/>
      <c r="D978" s="252"/>
      <c r="E978" s="253"/>
      <c r="F978" s="19"/>
      <c r="G978" s="253"/>
      <c r="H978" s="253"/>
      <c r="I978" s="253"/>
    </row>
    <row r="979" customFormat="false" ht="15" hidden="false" customHeight="false" outlineLevel="0" collapsed="false">
      <c r="A979" s="266"/>
      <c r="B979" s="252"/>
      <c r="C979" s="252"/>
      <c r="D979" s="252"/>
      <c r="E979" s="253"/>
      <c r="F979" s="19"/>
      <c r="G979" s="253"/>
      <c r="H979" s="253"/>
      <c r="I979" s="253"/>
    </row>
    <row r="980" customFormat="false" ht="15" hidden="false" customHeight="false" outlineLevel="0" collapsed="false">
      <c r="A980" s="266"/>
      <c r="B980" s="252"/>
      <c r="C980" s="252"/>
      <c r="D980" s="252"/>
      <c r="E980" s="253"/>
      <c r="F980" s="19"/>
      <c r="G980" s="253"/>
      <c r="H980" s="253"/>
      <c r="I980" s="253"/>
    </row>
    <row r="981" customFormat="false" ht="15" hidden="false" customHeight="false" outlineLevel="0" collapsed="false">
      <c r="A981" s="266"/>
      <c r="B981" s="252"/>
      <c r="C981" s="252"/>
      <c r="D981" s="252"/>
      <c r="E981" s="253"/>
      <c r="F981" s="19"/>
      <c r="G981" s="253"/>
      <c r="H981" s="253"/>
      <c r="I981" s="253"/>
    </row>
    <row r="982" customFormat="false" ht="15" hidden="false" customHeight="false" outlineLevel="0" collapsed="false">
      <c r="A982" s="266"/>
      <c r="B982" s="252"/>
      <c r="C982" s="252"/>
      <c r="D982" s="252"/>
      <c r="E982" s="253"/>
      <c r="F982" s="19"/>
      <c r="G982" s="253"/>
      <c r="H982" s="253"/>
      <c r="I982" s="253"/>
    </row>
    <row r="983" customFormat="false" ht="15" hidden="false" customHeight="false" outlineLevel="0" collapsed="false">
      <c r="A983" s="266"/>
      <c r="B983" s="252"/>
      <c r="C983" s="252"/>
      <c r="D983" s="252"/>
      <c r="E983" s="253"/>
      <c r="F983" s="19"/>
      <c r="G983" s="253"/>
      <c r="H983" s="253"/>
      <c r="I983" s="253"/>
    </row>
    <row r="984" customFormat="false" ht="15" hidden="false" customHeight="false" outlineLevel="0" collapsed="false">
      <c r="A984" s="266"/>
      <c r="B984" s="252"/>
      <c r="C984" s="252"/>
      <c r="D984" s="252"/>
      <c r="E984" s="253"/>
      <c r="F984" s="19"/>
      <c r="G984" s="253"/>
      <c r="H984" s="253"/>
      <c r="I984" s="253"/>
    </row>
    <row r="985" customFormat="false" ht="15" hidden="false" customHeight="false" outlineLevel="0" collapsed="false">
      <c r="A985" s="266"/>
      <c r="B985" s="252"/>
      <c r="C985" s="252"/>
      <c r="D985" s="252"/>
      <c r="E985" s="253"/>
      <c r="F985" s="19"/>
      <c r="G985" s="253"/>
      <c r="H985" s="253"/>
      <c r="I985" s="253"/>
    </row>
    <row r="986" customFormat="false" ht="15" hidden="false" customHeight="false" outlineLevel="0" collapsed="false">
      <c r="A986" s="266"/>
      <c r="B986" s="252"/>
      <c r="C986" s="252"/>
      <c r="D986" s="252"/>
      <c r="E986" s="253"/>
      <c r="F986" s="19"/>
      <c r="G986" s="253"/>
      <c r="H986" s="253"/>
      <c r="I986" s="253"/>
    </row>
    <row r="987" customFormat="false" ht="15" hidden="false" customHeight="false" outlineLevel="0" collapsed="false">
      <c r="A987" s="266"/>
      <c r="B987" s="252"/>
      <c r="C987" s="252"/>
      <c r="D987" s="252"/>
      <c r="E987" s="253"/>
      <c r="F987" s="19"/>
      <c r="G987" s="253"/>
      <c r="H987" s="253"/>
      <c r="I987" s="253"/>
    </row>
    <row r="988" customFormat="false" ht="15" hidden="false" customHeight="false" outlineLevel="0" collapsed="false">
      <c r="A988" s="267" t="s">
        <v>631</v>
      </c>
      <c r="B988" s="268"/>
      <c r="C988" s="268"/>
      <c r="D988" s="268"/>
      <c r="E988" s="269"/>
      <c r="F988" s="19" t="s">
        <v>632</v>
      </c>
      <c r="G988" s="269" t="s">
        <v>12</v>
      </c>
      <c r="H988" s="269"/>
      <c r="I988" s="269"/>
      <c r="J988" s="162" t="str">
        <f aca="false">IF('Inputs Q LTM'!I988="","",'Inputs Q LTM'!I988)</f>
        <v/>
      </c>
      <c r="K988" s="162" t="n">
        <f aca="false">IF('Inputs Q LTM'!J988="","",'Inputs Q LTM'!J988)</f>
        <v>1</v>
      </c>
      <c r="L988" s="162" t="n">
        <f aca="false">IF('Inputs Q LTM'!K988="","",'Inputs Q LTM'!K988)</f>
        <v>1</v>
      </c>
      <c r="M988" s="162" t="n">
        <f aca="false">IF('Inputs Q LTM'!L988="","",'Inputs Q LTM'!L988)</f>
        <v>1</v>
      </c>
      <c r="N988" s="162" t="n">
        <f aca="false">IF('Inputs Q LTM'!M988="","",'Inputs Q LTM'!M988)</f>
        <v>1</v>
      </c>
      <c r="O988" s="162" t="n">
        <f aca="false">IF('Inputs Q LTM'!N988="","",'Inputs Q LTM'!N988)</f>
        <v>1</v>
      </c>
      <c r="P988" s="162" t="n">
        <f aca="false">IF('Inputs Q LTM'!O988="","",'Inputs Q LTM'!O988)</f>
        <v>1</v>
      </c>
      <c r="Q988" s="162" t="n">
        <f aca="false">IF('Inputs Q LTM'!P988="","",'Inputs Q LTM'!P988)</f>
        <v>1</v>
      </c>
      <c r="R988" s="162" t="n">
        <f aca="false">IF('Inputs Q LTM'!Q988="","",'Inputs Q LTM'!Q988)</f>
        <v>1</v>
      </c>
      <c r="S988" s="162" t="n">
        <f aca="false">IF('Inputs Q LTM'!R988="","",'Inputs Q LTM'!R988)</f>
        <v>1</v>
      </c>
      <c r="T988" s="162" t="n">
        <f aca="false">IF('Inputs Q LTM'!S988="","",'Inputs Q LTM'!S988)</f>
        <v>1</v>
      </c>
      <c r="U988" s="162" t="n">
        <f aca="false">IF('Inputs Q LTM'!T988="","",'Inputs Q LTM'!T988)</f>
        <v>1</v>
      </c>
      <c r="V988" s="162" t="n">
        <f aca="false">IF('Inputs Q LTM'!U988="","",'Inputs Q LTM'!U988)</f>
        <v>1</v>
      </c>
      <c r="W988" s="162" t="n">
        <f aca="false">IF('Inputs Q LTM'!V988="","",'Inputs Q LTM'!V988)</f>
        <v>1</v>
      </c>
      <c r="X988" s="162" t="n">
        <f aca="false">IF('Inputs Q LTM'!W988="","",'Inputs Q LTM'!W988)</f>
        <v>1</v>
      </c>
      <c r="Y988" s="162" t="n">
        <f aca="false">IF('Inputs Q LTM'!X988="","",'Inputs Q LTM'!X988)</f>
        <v>1</v>
      </c>
      <c r="Z988" s="162" t="n">
        <f aca="false">IF('Inputs Q LTM'!Y988="","",'Inputs Q LTM'!Y988)</f>
        <v>1</v>
      </c>
      <c r="AA988" s="162" t="n">
        <f aca="false">IF('Inputs Q LTM'!Z988="","",'Inputs Q LTM'!Z988)</f>
        <v>1</v>
      </c>
      <c r="AB988" s="162" t="n">
        <f aca="false">IF('Inputs Q LTM'!AA988="","",'Inputs Q LTM'!AA988)</f>
        <v>1</v>
      </c>
      <c r="AC988" s="162" t="n">
        <f aca="false">IF('Inputs Q LTM'!AB988="","",'Inputs Q LTM'!AB988)</f>
        <v>1</v>
      </c>
      <c r="AD988" s="162" t="n">
        <f aca="false">IF('Inputs Q LTM'!AC988="","",'Inputs Q LTM'!AC988)</f>
        <v>1</v>
      </c>
      <c r="AE988" s="162" t="n">
        <f aca="false">IF('Inputs Q LTM'!AD988="","",'Inputs Q LTM'!AD988)</f>
        <v>1</v>
      </c>
      <c r="AF988" s="162" t="n">
        <f aca="false">IF('Inputs Q LTM'!AE988="","",'Inputs Q LTM'!AE988)</f>
        <v>1</v>
      </c>
      <c r="AG988" s="162" t="n">
        <f aca="false">IF('Inputs Q LTM'!AF988="","",'Inputs Q LTM'!AF988)</f>
        <v>1</v>
      </c>
      <c r="AH988" s="162" t="n">
        <f aca="false">IF('Inputs Q LTM'!AG988="","",'Inputs Q LTM'!AG988)</f>
        <v>1</v>
      </c>
      <c r="AI988" s="162" t="n">
        <f aca="false">IF('Inputs Q LTM'!AH988="","",'Inputs Q LTM'!AH988)</f>
        <v>1</v>
      </c>
      <c r="AJ988" s="162" t="n">
        <f aca="false">IF('Inputs Q LTM'!AI988="","",'Inputs Q LTM'!AI988)</f>
        <v>1</v>
      </c>
      <c r="AK988" s="162" t="n">
        <f aca="false">IF('Inputs Q LTM'!AJ988="","",'Inputs Q LTM'!AJ988)</f>
        <v>1</v>
      </c>
      <c r="AL988" s="162" t="n">
        <f aca="false">IF('Inputs Q LTM'!AK988="","",'Inputs Q LTM'!AK988)</f>
        <v>1</v>
      </c>
      <c r="AM988" s="162" t="n">
        <f aca="false">IF('Inputs Q LTM'!AL988="","",'Inputs Q LTM'!AL988)</f>
        <v>1</v>
      </c>
      <c r="AN988" s="162" t="n">
        <f aca="false">IF('Inputs Q LTM'!AM988="","",'Inputs Q LTM'!AM988)</f>
        <v>1</v>
      </c>
      <c r="AO988" s="162" t="n">
        <f aca="false">IF('Inputs Q LTM'!AN988="","",'Inputs Q LTM'!AN988)</f>
        <v>1</v>
      </c>
      <c r="AP988" s="162" t="n">
        <f aca="false">IF('Inputs Q LTM'!AO988="","",'Inputs Q LTM'!AO988)</f>
        <v>1</v>
      </c>
      <c r="AQ988" s="162" t="n">
        <f aca="false">IF('Inputs Q LTM'!AP988="","",'Inputs Q LTM'!AP988)</f>
        <v>1</v>
      </c>
      <c r="AR988" s="162" t="n">
        <f aca="false">IF('Inputs Q LTM'!AQ988="","",'Inputs Q LTM'!AQ988)</f>
        <v>1</v>
      </c>
      <c r="AS988" s="162" t="n">
        <f aca="false">IF('Inputs Q LTM'!AR988="","",'Inputs Q LTM'!AR988)</f>
        <v>1</v>
      </c>
      <c r="AT988" s="162" t="n">
        <f aca="false">IF('Inputs Q LTM'!AS988="","",'Inputs Q LTM'!AS988)</f>
        <v>1</v>
      </c>
      <c r="AU988" s="162" t="n">
        <f aca="false">IF('Inputs Q LTM'!AT988="","",'Inputs Q LTM'!AT988)</f>
        <v>1</v>
      </c>
      <c r="AV988" s="162" t="n">
        <f aca="false">IF('Inputs Q LTM'!AU988="","",'Inputs Q LTM'!AU988)</f>
        <v>1</v>
      </c>
      <c r="AW988" s="162" t="n">
        <f aca="false">IF('Inputs Q LTM'!AV988="","",'Inputs Q LTM'!AV988)</f>
        <v>1</v>
      </c>
      <c r="AX988" s="162" t="n">
        <f aca="false">IF('Inputs Q LTM'!AW988="","",'Inputs Q LTM'!AW988)</f>
        <v>1</v>
      </c>
      <c r="AY988" s="162" t="n">
        <f aca="false">IF('Inputs Q LTM'!AX988="","",'Inputs Q LTM'!AX988)</f>
        <v>1</v>
      </c>
      <c r="AZ988" s="162" t="n">
        <f aca="false">IF('Inputs Q LTM'!AY988="","",'Inputs Q LTM'!AY988)</f>
        <v>1</v>
      </c>
      <c r="BA988" s="162" t="n">
        <f aca="false">IF('Inputs Q LTM'!AZ988="","",'Inputs Q LTM'!AZ988)</f>
        <v>1</v>
      </c>
      <c r="BB988" s="162" t="n">
        <f aca="false">IF('Inputs Q LTM'!BA988="","",'Inputs Q LTM'!BA988)</f>
        <v>1</v>
      </c>
      <c r="BC988" s="162" t="n">
        <f aca="false">IF('Inputs Q LTM'!BB988="","",'Inputs Q LTM'!BB988)</f>
        <v>1</v>
      </c>
      <c r="BD988" s="162" t="n">
        <f aca="false">IF('Inputs Q LTM'!BC988="","",'Inputs Q LTM'!BC988)</f>
        <v>1</v>
      </c>
      <c r="BE988" s="162" t="n">
        <f aca="false">IF('Inputs Q LTM'!BD988="","",'Inputs Q LTM'!BD988)</f>
        <v>1</v>
      </c>
      <c r="BF988" s="162" t="n">
        <f aca="false">IF('Inputs Q LTM'!BE988="","",'Inputs Q LTM'!BE988)</f>
        <v>1</v>
      </c>
      <c r="BG988" s="162" t="n">
        <f aca="false">IF('Inputs Q LTM'!BF988="","",'Inputs Q LTM'!BF988)</f>
        <v>1</v>
      </c>
      <c r="BH988" s="162" t="n">
        <f aca="false">IF('Inputs Q LTM'!BG988="","",'Inputs Q LTM'!BG988)</f>
        <v>1</v>
      </c>
      <c r="BI988" s="162" t="n">
        <f aca="false">IF('Inputs Q LTM'!BH988="","",'Inputs Q LTM'!BH988)</f>
        <v>1</v>
      </c>
      <c r="BJ988" s="162" t="n">
        <f aca="false">IF('Inputs Q LTM'!BI988="","",'Inputs Q LTM'!BI988)</f>
        <v>1</v>
      </c>
      <c r="BK988" s="162" t="n">
        <f aca="false">IF('Inputs Q LTM'!BJ988="","",'Inputs Q LTM'!BJ988)</f>
        <v>1</v>
      </c>
      <c r="BL988" s="162" t="n">
        <f aca="false">IF('Inputs Q LTM'!BK988="","",'Inputs Q LTM'!BK988)</f>
        <v>1</v>
      </c>
      <c r="BM988" s="162" t="n">
        <f aca="false">IF('Inputs Q LTM'!BL988="","",'Inputs Q LTM'!BL988)</f>
        <v>1</v>
      </c>
      <c r="BN988" s="162" t="n">
        <f aca="false">IF('Inputs Q LTM'!BM988="","",'Inputs Q LTM'!BM988)</f>
        <v>1</v>
      </c>
      <c r="BO988" s="162" t="n">
        <f aca="false">IF('Inputs Q LTM'!BN988="","",'Inputs Q LTM'!BN988)</f>
        <v>1</v>
      </c>
      <c r="BP988" s="162" t="n">
        <f aca="false">IF('Inputs Q LTM'!BO988="","",'Inputs Q LTM'!BO988)</f>
        <v>1</v>
      </c>
      <c r="BQ988" s="162" t="n">
        <f aca="false">IF('Inputs Q LTM'!BP988="","",'Inputs Q LTM'!BP988)</f>
        <v>1</v>
      </c>
      <c r="BR988" s="162" t="n">
        <f aca="false">IF('Inputs Q LTM'!BQ988="","",'Inputs Q LTM'!BQ988)</f>
        <v>1</v>
      </c>
      <c r="BS988" s="162" t="n">
        <f aca="false">IF('Inputs Q LTM'!BR988="","",'Inputs Q LTM'!BR988)</f>
        <v>1</v>
      </c>
      <c r="BT988" s="162" t="n">
        <f aca="false">IF('Inputs Q LTM'!BS988="","",'Inputs Q LTM'!BS988)</f>
        <v>1</v>
      </c>
      <c r="BU988" s="162" t="n">
        <f aca="false">IF('Inputs Q LTM'!BT988="","",'Inputs Q LTM'!BT988)</f>
        <v>1</v>
      </c>
      <c r="BV988" s="162" t="n">
        <f aca="false">IF('Inputs Q LTM'!BU988="","",'Inputs Q LTM'!BU988)</f>
        <v>1</v>
      </c>
      <c r="BW988" s="162" t="n">
        <f aca="false">IF('Inputs Q LTM'!BV988="","",'Inputs Q LTM'!BV988)</f>
        <v>1</v>
      </c>
      <c r="BX988" s="162" t="n">
        <f aca="false">IF('Inputs Q LTM'!BW988="","",'Inputs Q LTM'!BW988)</f>
        <v>1</v>
      </c>
      <c r="BY988" s="162" t="n">
        <f aca="false">IF('Inputs Q LTM'!BX988="","",'Inputs Q LTM'!BX988)</f>
        <v>1</v>
      </c>
      <c r="BZ988" s="162" t="n">
        <f aca="false">IF('Inputs Q LTM'!BY988="","",'Inputs Q LTM'!BY988)</f>
        <v>1</v>
      </c>
      <c r="CA988" s="162" t="n">
        <f aca="false">IF('Inputs Q LTM'!BZ988="","",'Inputs Q LTM'!BZ988)</f>
        <v>1</v>
      </c>
      <c r="CB988" s="162" t="n">
        <f aca="false">IF('Inputs Q LTM'!CA988="","",'Inputs Q LTM'!CA988)</f>
        <v>1</v>
      </c>
      <c r="CC988" s="162" t="n">
        <f aca="false">IF('Inputs Q LTM'!CB988="","",'Inputs Q LTM'!CB988)</f>
        <v>1</v>
      </c>
      <c r="CD988" s="162" t="n">
        <f aca="false">IF('Inputs Q LTM'!CC988="","",'Inputs Q LTM'!CC988)</f>
        <v>1</v>
      </c>
      <c r="CE988" s="162" t="n">
        <f aca="false">IF('Inputs Q LTM'!CD988="","",'Inputs Q LTM'!CD988)</f>
        <v>1</v>
      </c>
      <c r="CF988" s="162" t="n">
        <f aca="false">IF('Inputs Q LTM'!CE988="","",'Inputs Q LTM'!CE988)</f>
        <v>1</v>
      </c>
      <c r="CG988" s="162" t="n">
        <f aca="false">IF('Inputs Q LTM'!CF988="","",'Inputs Q LTM'!CF988)</f>
        <v>1</v>
      </c>
      <c r="CH988" s="162" t="n">
        <f aca="false">IF('Inputs Q LTM'!CG988="","",'Inputs Q LTM'!CG988)</f>
        <v>1</v>
      </c>
      <c r="CI988" s="162" t="n">
        <f aca="false">IF('Inputs Q LTM'!CH988="","",'Inputs Q LTM'!CH988)</f>
        <v>1</v>
      </c>
      <c r="CJ988" s="162" t="n">
        <f aca="false">IF('Inputs Q LTM'!CI988="","",'Inputs Q LTM'!CI988)</f>
        <v>1</v>
      </c>
      <c r="CK988" s="162" t="n">
        <f aca="false">IF('Inputs Q LTM'!CJ988="","",'Inputs Q LTM'!CJ988)</f>
        <v>1</v>
      </c>
      <c r="CL988" s="162" t="n">
        <f aca="false">IF('Inputs Q LTM'!CK988="","",'Inputs Q LTM'!CK988)</f>
        <v>1</v>
      </c>
      <c r="CM988" s="162" t="n">
        <f aca="false">IF('Inputs Q LTM'!CL988="","",'Inputs Q LTM'!CL988)</f>
        <v>1</v>
      </c>
      <c r="CN988" s="162" t="n">
        <f aca="false">IF('Inputs Q LTM'!CM988="","",'Inputs Q LTM'!CM988)</f>
        <v>1</v>
      </c>
      <c r="CO988" s="162" t="n">
        <f aca="false">IF('Inputs Q LTM'!CN988="","",'Inputs Q LTM'!CN988)</f>
        <v>1</v>
      </c>
      <c r="CP988" s="162" t="n">
        <f aca="false">IF('Inputs Q LTM'!CO988="","",'Inputs Q LTM'!CO988)</f>
        <v>1</v>
      </c>
      <c r="CQ988" s="162" t="n">
        <f aca="false">IF('Inputs Q LTM'!CP988="","",'Inputs Q LTM'!CP988)</f>
        <v>1</v>
      </c>
      <c r="CR988" s="162" t="n">
        <f aca="false">IF('Inputs Q LTM'!CQ988="","",'Inputs Q LTM'!CQ988)</f>
        <v>1</v>
      </c>
      <c r="CS988" s="162" t="n">
        <f aca="false">IF('Inputs Q LTM'!CR988="","",'Inputs Q LTM'!CR988)</f>
        <v>1</v>
      </c>
      <c r="CT988" s="162" t="n">
        <f aca="false">IF('Inputs Q LTM'!CS988="","",'Inputs Q LTM'!CS988)</f>
        <v>1</v>
      </c>
      <c r="CU988" s="162" t="n">
        <f aca="false">IF('Inputs Q LTM'!CT988="","",'Inputs Q LTM'!CT988)</f>
        <v>1</v>
      </c>
      <c r="CV988" s="162" t="n">
        <f aca="false">IF('Inputs Q LTM'!CU988="","",'Inputs Q LTM'!CU988)</f>
        <v>1</v>
      </c>
      <c r="CW988" s="162" t="n">
        <f aca="false">IF('Inputs Q LTM'!CV988="","",'Inputs Q LTM'!CV988)</f>
        <v>1</v>
      </c>
      <c r="CX988" s="162" t="n">
        <f aca="false">IF('Inputs Q LTM'!CW988="","",'Inputs Q LTM'!CW988)</f>
        <v>1</v>
      </c>
      <c r="CY988" s="162" t="n">
        <f aca="false">IF('Inputs Q LTM'!CX988="","",'Inputs Q LTM'!CX988)</f>
        <v>1</v>
      </c>
      <c r="CZ988" s="162" t="n">
        <f aca="false">IF('Inputs Q LTM'!CY988="","",'Inputs Q LTM'!CY988)</f>
        <v>1</v>
      </c>
      <c r="DA988" s="162" t="n">
        <f aca="false">IF('Inputs Q LTM'!CZ988="","",'Inputs Q LTM'!CZ988)</f>
        <v>1</v>
      </c>
      <c r="DB988" s="162" t="n">
        <f aca="false">IF('Inputs Q LTM'!DA988="","",'Inputs Q LTM'!DA988)</f>
        <v>1</v>
      </c>
      <c r="DC988" s="162" t="n">
        <f aca="false">IF('Inputs Q LTM'!DB988="","",'Inputs Q LTM'!DB988)</f>
        <v>1</v>
      </c>
      <c r="DD988" s="162" t="n">
        <f aca="false">IF('Inputs Q LTM'!DC988="","",'Inputs Q LTM'!DC988)</f>
        <v>1</v>
      </c>
      <c r="DE988" s="162" t="n">
        <f aca="false">IF('Inputs Q LTM'!DD988="","",'Inputs Q LTM'!DD988)</f>
        <v>1</v>
      </c>
      <c r="DF988" s="162" t="n">
        <f aca="false">IF('Inputs Q LTM'!DE988="","",'Inputs Q LTM'!DE988)</f>
        <v>1</v>
      </c>
      <c r="DG988" s="162" t="n">
        <f aca="false">IF('Inputs Q LTM'!DF988="","",'Inputs Q LTM'!DF988)</f>
        <v>1</v>
      </c>
      <c r="DH988" s="162" t="n">
        <f aca="false">IF('Inputs Q LTM'!DG988="","",'Inputs Q LTM'!DG988)</f>
        <v>1</v>
      </c>
      <c r="DI988" s="162" t="n">
        <f aca="false">IF('Inputs Q LTM'!DH988="","",'Inputs Q LTM'!DH988)</f>
        <v>1</v>
      </c>
      <c r="DJ988" s="162" t="n">
        <f aca="false">IF('Inputs Q LTM'!DI988="","",'Inputs Q LTM'!DI988)</f>
        <v>1</v>
      </c>
      <c r="DK988" s="162" t="n">
        <f aca="false">IF('Inputs Q LTM'!DJ988="","",'Inputs Q LTM'!DJ988)</f>
        <v>1</v>
      </c>
      <c r="DL988" s="162" t="n">
        <f aca="false">IF('Inputs Q LTM'!DK988="","",'Inputs Q LTM'!DK988)</f>
        <v>1</v>
      </c>
      <c r="DM988" s="162" t="n">
        <f aca="false">IF('Inputs Q LTM'!DL988="","",'Inputs Q LTM'!DL988)</f>
        <v>1</v>
      </c>
      <c r="DN988" s="162" t="n">
        <f aca="false">IF('Inputs Q LTM'!DM988="","",'Inputs Q LTM'!DM988)</f>
        <v>1</v>
      </c>
      <c r="DO988" s="162" t="n">
        <f aca="false">IF('Inputs Q LTM'!DN988="","",'Inputs Q LTM'!DN988)</f>
        <v>1</v>
      </c>
      <c r="DP988" s="162" t="n">
        <f aca="false">IF('Inputs Q LTM'!DO988="","",'Inputs Q LTM'!DO988)</f>
        <v>1</v>
      </c>
      <c r="DQ988" s="162" t="n">
        <f aca="false">IF('Inputs Q LTM'!DP988="","",'Inputs Q LTM'!DP988)</f>
        <v>1</v>
      </c>
      <c r="DR988" s="162" t="n">
        <f aca="false">IF('Inputs Q LTM'!DQ988="","",'Inputs Q LTM'!DQ988)</f>
        <v>1</v>
      </c>
      <c r="DS988" s="162" t="n">
        <f aca="false">IF('Inputs Q LTM'!DR988="","",'Inputs Q LTM'!DR988)</f>
        <v>1</v>
      </c>
      <c r="DT988" s="162" t="n">
        <f aca="false">IF('Inputs Q LTM'!DS988="","",'Inputs Q LTM'!DS988)</f>
        <v>1</v>
      </c>
      <c r="DU988" s="162" t="n">
        <f aca="false">IF('Inputs Q LTM'!DT988="","",'Inputs Q LTM'!DT988)</f>
        <v>1</v>
      </c>
      <c r="DV988" s="162" t="n">
        <f aca="false">IF('Inputs Q LTM'!DU988="","",'Inputs Q LTM'!DU988)</f>
        <v>1</v>
      </c>
      <c r="DW988" s="162" t="n">
        <f aca="false">IF('Inputs Q LTM'!DV988="","",'Inputs Q LTM'!DV988)</f>
        <v>1</v>
      </c>
      <c r="DX988" s="162" t="n">
        <f aca="false">IF('Inputs Q LTM'!DW988="","",'Inputs Q LTM'!DW988)</f>
        <v>1</v>
      </c>
      <c r="DY988" s="162" t="n">
        <f aca="false">IF('Inputs Q LTM'!DX988="","",'Inputs Q LTM'!DX988)</f>
        <v>1</v>
      </c>
      <c r="DZ988" s="162" t="n">
        <f aca="false">IF('Inputs Q LTM'!DY988="","",'Inputs Q LTM'!DY988)</f>
        <v>1</v>
      </c>
      <c r="EA988" s="162" t="n">
        <f aca="false">IF('Inputs Q LTM'!DZ988="","",'Inputs Q LTM'!DZ988)</f>
        <v>1</v>
      </c>
      <c r="EB988" s="162" t="n">
        <f aca="false">IF('Inputs Q LTM'!EA988="","",'Inputs Q LTM'!EA988)</f>
        <v>1</v>
      </c>
      <c r="EC988" s="162" t="n">
        <f aca="false">IF('Inputs Q LTM'!EB988="","",'Inputs Q LTM'!EB988)</f>
        <v>1</v>
      </c>
      <c r="ED988" s="162" t="n">
        <f aca="false">IF('Inputs Q LTM'!EC988="","",'Inputs Q LTM'!EC988)</f>
        <v>1</v>
      </c>
      <c r="EE988" s="162" t="n">
        <f aca="false">IF('Inputs Q LTM'!ED988="","",'Inputs Q LTM'!ED988)</f>
        <v>1</v>
      </c>
      <c r="EF988" s="162" t="n">
        <f aca="false">IF('Inputs Q LTM'!EE988="","",'Inputs Q LTM'!EE988)</f>
        <v>1</v>
      </c>
      <c r="EG988" s="162" t="n">
        <f aca="false">IF('Inputs Q LTM'!EF988="","",'Inputs Q LTM'!EF988)</f>
        <v>1</v>
      </c>
      <c r="EH988" s="162" t="n">
        <f aca="false">IF('Inputs Q LTM'!EG988="","",'Inputs Q LTM'!EG988)</f>
        <v>1</v>
      </c>
      <c r="EI988" s="162" t="n">
        <f aca="false">IF('Inputs Q LTM'!EH988="","",'Inputs Q LTM'!EH988)</f>
        <v>1</v>
      </c>
      <c r="EJ988" s="162" t="n">
        <f aca="false">IF('Inputs Q LTM'!EI988="","",'Inputs Q LTM'!EI988)</f>
        <v>1</v>
      </c>
      <c r="EK988" s="162" t="n">
        <f aca="false">IF('Inputs Q LTM'!EJ988="","",'Inputs Q LTM'!EJ988)</f>
        <v>1</v>
      </c>
      <c r="EL988" s="162" t="n">
        <f aca="false">IF('Inputs Q LTM'!EK988="","",'Inputs Q LTM'!EK988)</f>
        <v>1</v>
      </c>
      <c r="EM988" s="162" t="n">
        <f aca="false">IF('Inputs Q LTM'!EL988="","",'Inputs Q LTM'!EL988)</f>
        <v>1</v>
      </c>
      <c r="EN988" s="162" t="n">
        <f aca="false">IF('Inputs Q LTM'!EM988="","",'Inputs Q LTM'!EM988)</f>
        <v>1</v>
      </c>
      <c r="EO988" s="162" t="n">
        <f aca="false">IF('Inputs Q LTM'!EN988="","",'Inputs Q LTM'!EN988)</f>
        <v>1</v>
      </c>
      <c r="EP988" s="162" t="n">
        <f aca="false">IF('Inputs Q LTM'!EO988="","",'Inputs Q LTM'!EO988)</f>
        <v>1</v>
      </c>
      <c r="EQ988" s="162" t="n">
        <f aca="false">IF('Inputs Q LTM'!EP988="","",'Inputs Q LTM'!EP988)</f>
        <v>1</v>
      </c>
      <c r="ER988" s="162" t="n">
        <f aca="false">IF('Inputs Q LTM'!EQ988="","",'Inputs Q LTM'!EQ988)</f>
        <v>1</v>
      </c>
      <c r="ES988" s="162" t="n">
        <f aca="false">IF('Inputs Q LTM'!ER988="","",'Inputs Q LTM'!ER988)</f>
        <v>1</v>
      </c>
      <c r="ET988" s="162" t="n">
        <f aca="false">IF('Inputs Q LTM'!ES988="","",'Inputs Q LTM'!ES988)</f>
        <v>1</v>
      </c>
      <c r="EU988" s="162" t="n">
        <f aca="false">IF('Inputs Q LTM'!ET988="","",'Inputs Q LTM'!ET988)</f>
        <v>1</v>
      </c>
      <c r="EV988" s="162" t="n">
        <f aca="false">IF('Inputs Q LTM'!EU988="","",'Inputs Q LTM'!EU988)</f>
        <v>1</v>
      </c>
      <c r="EW988" s="162" t="n">
        <f aca="false">IF('Inputs Q LTM'!EV988="","",'Inputs Q LTM'!EV988)</f>
        <v>1</v>
      </c>
      <c r="EX988" s="162" t="n">
        <f aca="false">IF('Inputs Q LTM'!EW988="","",'Inputs Q LTM'!EW988)</f>
        <v>1</v>
      </c>
      <c r="EY988" s="162" t="n">
        <f aca="false">IF('Inputs Q LTM'!EX988="","",'Inputs Q LTM'!EX988)</f>
        <v>1</v>
      </c>
      <c r="EZ988" s="162" t="n">
        <f aca="false">IF('Inputs Q LTM'!EY988="","",'Inputs Q LTM'!EY988)</f>
        <v>1</v>
      </c>
      <c r="FA988" s="162" t="n">
        <f aca="false">IF('Inputs Q LTM'!EZ988="","",'Inputs Q LTM'!EZ988)</f>
        <v>1</v>
      </c>
      <c r="FB988" s="162" t="n">
        <f aca="false">IF('Inputs Q LTM'!FA988="","",'Inputs Q LTM'!FA988)</f>
        <v>1</v>
      </c>
      <c r="FC988" s="162" t="n">
        <f aca="false">IF('Inputs Q LTM'!FB988="","",'Inputs Q LTM'!FB988)</f>
        <v>1</v>
      </c>
      <c r="FD988" s="162" t="n">
        <f aca="false">IF('Inputs Q LTM'!FC988="","",'Inputs Q LTM'!FC988)</f>
        <v>1</v>
      </c>
      <c r="FE988" s="162" t="n">
        <f aca="false">IF('Inputs Q LTM'!FD988="","",'Inputs Q LTM'!FD988)</f>
        <v>1</v>
      </c>
      <c r="FF988" s="162" t="n">
        <f aca="false">IF('Inputs Q LTM'!FE988="","",'Inputs Q LTM'!FE988)</f>
        <v>1</v>
      </c>
      <c r="FG988" s="162" t="n">
        <f aca="false">IF('Inputs Q LTM'!FF988="","",'Inputs Q LTM'!FF988)</f>
        <v>1</v>
      </c>
      <c r="FH988" s="162" t="n">
        <f aca="false">IF('Inputs Q LTM'!FG988="","",'Inputs Q LTM'!FG988)</f>
        <v>1</v>
      </c>
      <c r="FI988" s="162" t="n">
        <f aca="false">IF('Inputs Q LTM'!FH988="","",'Inputs Q LTM'!FH988)</f>
        <v>1</v>
      </c>
      <c r="FJ988" s="162" t="n">
        <f aca="false">IF('Inputs Q LTM'!FI988="","",'Inputs Q LTM'!FI988)</f>
        <v>1</v>
      </c>
      <c r="FK988" s="162" t="n">
        <f aca="false">IF('Inputs Q LTM'!FJ988="","",'Inputs Q LTM'!FJ988)</f>
        <v>1</v>
      </c>
      <c r="FL988" s="162" t="n">
        <f aca="false">IF('Inputs Q LTM'!FK988="","",'Inputs Q LTM'!FK988)</f>
        <v>1</v>
      </c>
      <c r="FM988" s="162" t="n">
        <f aca="false">IF('Inputs Q LTM'!FL988="","",'Inputs Q LTM'!FL988)</f>
        <v>1</v>
      </c>
      <c r="FN988" s="162" t="n">
        <f aca="false">IF('Inputs Q LTM'!FM988="","",'Inputs Q LTM'!FM988)</f>
        <v>1</v>
      </c>
      <c r="FO988" s="162" t="n">
        <f aca="false">IF('Inputs Q LTM'!FN988="","",'Inputs Q LTM'!FN988)</f>
        <v>1</v>
      </c>
      <c r="FP988" s="162" t="n">
        <f aca="false">IF('Inputs Q LTM'!FO988="","",'Inputs Q LTM'!FO988)</f>
        <v>1</v>
      </c>
      <c r="FQ988" s="162" t="n">
        <f aca="false">IF('Inputs Q LTM'!FP988="","",'Inputs Q LTM'!FP988)</f>
        <v>1</v>
      </c>
      <c r="FR988" s="162" t="n">
        <f aca="false">IF('Inputs Q LTM'!FQ988="","",'Inputs Q LTM'!FQ988)</f>
        <v>1</v>
      </c>
      <c r="FS988" s="162" t="n">
        <f aca="false">IF('Inputs Q LTM'!FR988="","",'Inputs Q LTM'!FR988)</f>
        <v>1</v>
      </c>
      <c r="FT988" s="162" t="n">
        <f aca="false">IF('Inputs Q LTM'!FS988="","",'Inputs Q LTM'!FS988)</f>
        <v>1</v>
      </c>
      <c r="FU988" s="162" t="n">
        <f aca="false">IF('Inputs Q LTM'!FT988="","",'Inputs Q LTM'!FT988)</f>
        <v>1</v>
      </c>
      <c r="FV988" s="162" t="n">
        <f aca="false">IF('Inputs Q LTM'!FU988="","",'Inputs Q LTM'!FU988)</f>
        <v>1</v>
      </c>
      <c r="FW988" s="162" t="n">
        <f aca="false">IF('Inputs Q LTM'!FV988="","",'Inputs Q LTM'!FV988)</f>
        <v>1</v>
      </c>
      <c r="FX988" s="162" t="n">
        <f aca="false">IF('Inputs Q LTM'!FW988="","",'Inputs Q LTM'!FW988)</f>
        <v>1</v>
      </c>
      <c r="FY988" s="162" t="n">
        <f aca="false">IF('Inputs Q LTM'!FX988="","",'Inputs Q LTM'!FX988)</f>
        <v>1</v>
      </c>
      <c r="FZ988" s="162" t="n">
        <f aca="false">IF('Inputs Q LTM'!FY988="","",'Inputs Q LTM'!FY988)</f>
        <v>1</v>
      </c>
      <c r="GA988" s="162" t="n">
        <f aca="false">IF('Inputs Q LTM'!FZ988="","",'Inputs Q LTM'!FZ988)</f>
        <v>1</v>
      </c>
      <c r="GB988" s="162" t="n">
        <f aca="false">IF('Inputs Q LTM'!GA988="","",'Inputs Q LTM'!GA988)</f>
        <v>1</v>
      </c>
      <c r="GC988" s="162" t="n">
        <f aca="false">IF('Inputs Q LTM'!GB988="","",'Inputs Q LTM'!GB988)</f>
        <v>1</v>
      </c>
      <c r="GD988" s="162" t="n">
        <f aca="false">IF('Inputs Q LTM'!GC988="","",'Inputs Q LTM'!GC988)</f>
        <v>1</v>
      </c>
      <c r="GE988" s="162" t="n">
        <f aca="false">IF('Inputs Q LTM'!GD988="","",'Inputs Q LTM'!GD988)</f>
        <v>1</v>
      </c>
      <c r="GF988" s="162" t="n">
        <f aca="false">IF('Inputs Q LTM'!GE988="","",'Inputs Q LTM'!GE988)</f>
        <v>1</v>
      </c>
      <c r="GG988" s="162" t="n">
        <f aca="false">IF('Inputs Q LTM'!GF988="","",'Inputs Q LTM'!GF988)</f>
        <v>1</v>
      </c>
      <c r="GH988" s="162" t="n">
        <f aca="false">IF('Inputs Q LTM'!GG988="","",'Inputs Q LTM'!GG988)</f>
        <v>1</v>
      </c>
      <c r="GI988" s="162" t="n">
        <f aca="false">IF('Inputs Q LTM'!GH988="","",'Inputs Q LTM'!GH988)</f>
        <v>1</v>
      </c>
      <c r="GJ988" s="162" t="n">
        <f aca="false">IF('Inputs Q LTM'!GI988="","",'Inputs Q LTM'!GI988)</f>
        <v>1</v>
      </c>
      <c r="GK988" s="162" t="n">
        <f aca="false">IF('Inputs Q LTM'!GJ988="","",'Inputs Q LTM'!GJ988)</f>
        <v>1</v>
      </c>
      <c r="GL988" s="162" t="n">
        <f aca="false">IF('Inputs Q LTM'!GK988="","",'Inputs Q LTM'!GK988)</f>
        <v>1</v>
      </c>
      <c r="GM988" s="162" t="n">
        <f aca="false">IF('Inputs Q LTM'!GL988="","",'Inputs Q LTM'!GL988)</f>
        <v>1</v>
      </c>
      <c r="GN988" s="162" t="n">
        <f aca="false">IF('Inputs Q LTM'!GM988="","",'Inputs Q LTM'!GM988)</f>
        <v>1</v>
      </c>
      <c r="GO988" s="162" t="n">
        <f aca="false">IF('Inputs Q LTM'!GN988="","",'Inputs Q LTM'!GN988)</f>
        <v>1</v>
      </c>
      <c r="GP988" s="162" t="n">
        <f aca="false">IF('Inputs Q LTM'!GO988="","",'Inputs Q LTM'!GO988)</f>
        <v>1</v>
      </c>
      <c r="GQ988" s="162" t="n">
        <f aca="false">IF('Inputs Q LTM'!GP988="","",'Inputs Q LTM'!GP988)</f>
        <v>1</v>
      </c>
      <c r="GR988" s="162" t="n">
        <f aca="false">IF('Inputs Q LTM'!GQ988="","",'Inputs Q LTM'!GQ988)</f>
        <v>1</v>
      </c>
      <c r="GS988" s="162" t="n">
        <f aca="false">IF('Inputs Q LTM'!GR988="","",'Inputs Q LTM'!GR988)</f>
        <v>1</v>
      </c>
      <c r="GT988" s="162" t="n">
        <f aca="false">IF('Inputs Q LTM'!GS988="","",'Inputs Q LTM'!GS988)</f>
        <v>1</v>
      </c>
      <c r="GU988" s="162" t="n">
        <f aca="false">IF('Inputs Q LTM'!GT988="","",'Inputs Q LTM'!GT988)</f>
        <v>1</v>
      </c>
      <c r="GV988" s="162" t="n">
        <f aca="false">IF('Inputs Q LTM'!GU988="","",'Inputs Q LTM'!GU988)</f>
        <v>1</v>
      </c>
      <c r="GW988" s="162" t="n">
        <f aca="false">IF('Inputs Q LTM'!GV988="","",'Inputs Q LTM'!GV988)</f>
        <v>1</v>
      </c>
      <c r="GX988" s="162" t="n">
        <f aca="false">IF('Inputs Q LTM'!GW988="","",'Inputs Q LTM'!GW988)</f>
        <v>1</v>
      </c>
      <c r="GY988" s="162" t="n">
        <f aca="false">IF('Inputs Q LTM'!GX988="","",'Inputs Q LTM'!GX988)</f>
        <v>1</v>
      </c>
      <c r="GZ988" s="162" t="n">
        <f aca="false">IF('Inputs Q LTM'!GY988="","",'Inputs Q LTM'!GY988)</f>
        <v>1</v>
      </c>
      <c r="HA988" s="162" t="n">
        <f aca="false">IF('Inputs Q LTM'!GZ988="","",'Inputs Q LTM'!GZ988)</f>
        <v>1</v>
      </c>
    </row>
    <row r="989" customFormat="false" ht="15" hidden="false" customHeight="false" outlineLevel="0" collapsed="false">
      <c r="A989" s="267" t="s">
        <v>631</v>
      </c>
      <c r="B989" s="268"/>
      <c r="C989" s="268"/>
      <c r="D989" s="268"/>
      <c r="E989" s="269"/>
      <c r="F989" s="19" t="s">
        <v>633</v>
      </c>
      <c r="G989" s="269" t="s">
        <v>12</v>
      </c>
      <c r="H989" s="269"/>
      <c r="I989" s="269"/>
      <c r="J989" s="162" t="str">
        <f aca="false">IF('Inputs Q LTM'!I989="","",'Inputs Q LTM'!I989)</f>
        <v/>
      </c>
      <c r="K989" s="162" t="n">
        <f aca="false">IF('Inputs Q LTM'!J989="","",'Inputs Q LTM'!J989)</f>
        <v>1</v>
      </c>
      <c r="L989" s="162" t="n">
        <f aca="false">IF('Inputs Q LTM'!K989="","",'Inputs Q LTM'!K989)</f>
        <v>1</v>
      </c>
      <c r="M989" s="162" t="n">
        <f aca="false">IF('Inputs Q LTM'!L989="","",'Inputs Q LTM'!L989)</f>
        <v>1</v>
      </c>
      <c r="N989" s="162" t="n">
        <f aca="false">IF('Inputs Q LTM'!M989="","",'Inputs Q LTM'!M989)</f>
        <v>1</v>
      </c>
      <c r="O989" s="162" t="n">
        <f aca="false">IF('Inputs Q LTM'!N989="","",'Inputs Q LTM'!N989)</f>
        <v>1</v>
      </c>
      <c r="P989" s="162" t="n">
        <f aca="false">IF('Inputs Q LTM'!O989="","",'Inputs Q LTM'!O989)</f>
        <v>1</v>
      </c>
      <c r="Q989" s="162" t="n">
        <f aca="false">IF('Inputs Q LTM'!P989="","",'Inputs Q LTM'!P989)</f>
        <v>1</v>
      </c>
      <c r="R989" s="162" t="n">
        <f aca="false">IF('Inputs Q LTM'!Q989="","",'Inputs Q LTM'!Q989)</f>
        <v>1</v>
      </c>
      <c r="S989" s="162" t="n">
        <f aca="false">IF('Inputs Q LTM'!R989="","",'Inputs Q LTM'!R989)</f>
        <v>1</v>
      </c>
      <c r="T989" s="162" t="n">
        <f aca="false">IF('Inputs Q LTM'!S989="","",'Inputs Q LTM'!S989)</f>
        <v>1</v>
      </c>
      <c r="U989" s="162" t="n">
        <f aca="false">IF('Inputs Q LTM'!T989="","",'Inputs Q LTM'!T989)</f>
        <v>1</v>
      </c>
      <c r="V989" s="162" t="n">
        <f aca="false">IF('Inputs Q LTM'!U989="","",'Inputs Q LTM'!U989)</f>
        <v>1</v>
      </c>
      <c r="W989" s="162" t="n">
        <f aca="false">IF('Inputs Q LTM'!V989="","",'Inputs Q LTM'!V989)</f>
        <v>1</v>
      </c>
      <c r="X989" s="162" t="n">
        <f aca="false">IF('Inputs Q LTM'!W989="","",'Inputs Q LTM'!W989)</f>
        <v>1</v>
      </c>
      <c r="Y989" s="162" t="n">
        <f aca="false">IF('Inputs Q LTM'!X989="","",'Inputs Q LTM'!X989)</f>
        <v>1</v>
      </c>
      <c r="Z989" s="162" t="n">
        <f aca="false">IF('Inputs Q LTM'!Y989="","",'Inputs Q LTM'!Y989)</f>
        <v>1</v>
      </c>
      <c r="AA989" s="162" t="n">
        <f aca="false">IF('Inputs Q LTM'!Z989="","",'Inputs Q LTM'!Z989)</f>
        <v>1</v>
      </c>
      <c r="AB989" s="162" t="n">
        <f aca="false">IF('Inputs Q LTM'!AA989="","",'Inputs Q LTM'!AA989)</f>
        <v>1</v>
      </c>
      <c r="AC989" s="162" t="n">
        <f aca="false">IF('Inputs Q LTM'!AB989="","",'Inputs Q LTM'!AB989)</f>
        <v>1</v>
      </c>
      <c r="AD989" s="162" t="n">
        <f aca="false">IF('Inputs Q LTM'!AC989="","",'Inputs Q LTM'!AC989)</f>
        <v>1</v>
      </c>
      <c r="AE989" s="162" t="n">
        <f aca="false">IF('Inputs Q LTM'!AD989="","",'Inputs Q LTM'!AD989)</f>
        <v>1</v>
      </c>
      <c r="AF989" s="162" t="n">
        <f aca="false">IF('Inputs Q LTM'!AE989="","",'Inputs Q LTM'!AE989)</f>
        <v>1</v>
      </c>
      <c r="AG989" s="162" t="n">
        <f aca="false">IF('Inputs Q LTM'!AF989="","",'Inputs Q LTM'!AF989)</f>
        <v>1</v>
      </c>
      <c r="AH989" s="162" t="n">
        <f aca="false">IF('Inputs Q LTM'!AG989="","",'Inputs Q LTM'!AG989)</f>
        <v>1</v>
      </c>
      <c r="AI989" s="162" t="n">
        <f aca="false">IF('Inputs Q LTM'!AH989="","",'Inputs Q LTM'!AH989)</f>
        <v>1</v>
      </c>
      <c r="AJ989" s="162" t="n">
        <f aca="false">IF('Inputs Q LTM'!AI989="","",'Inputs Q LTM'!AI989)</f>
        <v>1</v>
      </c>
      <c r="AK989" s="162" t="n">
        <f aca="false">IF('Inputs Q LTM'!AJ989="","",'Inputs Q LTM'!AJ989)</f>
        <v>1</v>
      </c>
      <c r="AL989" s="162" t="n">
        <f aca="false">IF('Inputs Q LTM'!AK989="","",'Inputs Q LTM'!AK989)</f>
        <v>1</v>
      </c>
      <c r="AM989" s="162" t="n">
        <f aca="false">IF('Inputs Q LTM'!AL989="","",'Inputs Q LTM'!AL989)</f>
        <v>1</v>
      </c>
      <c r="AN989" s="162" t="n">
        <f aca="false">IF('Inputs Q LTM'!AM989="","",'Inputs Q LTM'!AM989)</f>
        <v>1</v>
      </c>
      <c r="AO989" s="162" t="n">
        <f aca="false">IF('Inputs Q LTM'!AN989="","",'Inputs Q LTM'!AN989)</f>
        <v>1</v>
      </c>
      <c r="AP989" s="162" t="n">
        <f aca="false">IF('Inputs Q LTM'!AO989="","",'Inputs Q LTM'!AO989)</f>
        <v>1</v>
      </c>
      <c r="AQ989" s="162" t="n">
        <f aca="false">IF('Inputs Q LTM'!AP989="","",'Inputs Q LTM'!AP989)</f>
        <v>1</v>
      </c>
      <c r="AR989" s="162" t="n">
        <f aca="false">IF('Inputs Q LTM'!AQ989="","",'Inputs Q LTM'!AQ989)</f>
        <v>1</v>
      </c>
      <c r="AS989" s="162" t="n">
        <f aca="false">IF('Inputs Q LTM'!AR989="","",'Inputs Q LTM'!AR989)</f>
        <v>1</v>
      </c>
      <c r="AT989" s="162" t="n">
        <f aca="false">IF('Inputs Q LTM'!AS989="","",'Inputs Q LTM'!AS989)</f>
        <v>1</v>
      </c>
      <c r="AU989" s="162" t="n">
        <f aca="false">IF('Inputs Q LTM'!AT989="","",'Inputs Q LTM'!AT989)</f>
        <v>1</v>
      </c>
      <c r="AV989" s="162" t="n">
        <f aca="false">IF('Inputs Q LTM'!AU989="","",'Inputs Q LTM'!AU989)</f>
        <v>1</v>
      </c>
      <c r="AW989" s="162" t="n">
        <f aca="false">IF('Inputs Q LTM'!AV989="","",'Inputs Q LTM'!AV989)</f>
        <v>1</v>
      </c>
      <c r="AX989" s="162" t="n">
        <f aca="false">IF('Inputs Q LTM'!AW989="","",'Inputs Q LTM'!AW989)</f>
        <v>1</v>
      </c>
      <c r="AY989" s="162" t="n">
        <f aca="false">IF('Inputs Q LTM'!AX989="","",'Inputs Q LTM'!AX989)</f>
        <v>1</v>
      </c>
      <c r="AZ989" s="162" t="n">
        <f aca="false">IF('Inputs Q LTM'!AY989="","",'Inputs Q LTM'!AY989)</f>
        <v>1</v>
      </c>
      <c r="BA989" s="162" t="n">
        <f aca="false">IF('Inputs Q LTM'!AZ989="","",'Inputs Q LTM'!AZ989)</f>
        <v>1</v>
      </c>
      <c r="BB989" s="162" t="n">
        <f aca="false">IF('Inputs Q LTM'!BA989="","",'Inputs Q LTM'!BA989)</f>
        <v>1</v>
      </c>
      <c r="BC989" s="162" t="n">
        <f aca="false">IF('Inputs Q LTM'!BB989="","",'Inputs Q LTM'!BB989)</f>
        <v>1</v>
      </c>
      <c r="BD989" s="162" t="n">
        <f aca="false">IF('Inputs Q LTM'!BC989="","",'Inputs Q LTM'!BC989)</f>
        <v>1</v>
      </c>
      <c r="BE989" s="162" t="n">
        <f aca="false">IF('Inputs Q LTM'!BD989="","",'Inputs Q LTM'!BD989)</f>
        <v>1</v>
      </c>
      <c r="BF989" s="162" t="n">
        <f aca="false">IF('Inputs Q LTM'!BE989="","",'Inputs Q LTM'!BE989)</f>
        <v>1</v>
      </c>
      <c r="BG989" s="162" t="n">
        <f aca="false">IF('Inputs Q LTM'!BF989="","",'Inputs Q LTM'!BF989)</f>
        <v>1</v>
      </c>
      <c r="BH989" s="162" t="n">
        <f aca="false">IF('Inputs Q LTM'!BG989="","",'Inputs Q LTM'!BG989)</f>
        <v>1</v>
      </c>
      <c r="BI989" s="162" t="n">
        <f aca="false">IF('Inputs Q LTM'!BH989="","",'Inputs Q LTM'!BH989)</f>
        <v>1</v>
      </c>
      <c r="BJ989" s="162" t="n">
        <f aca="false">IF('Inputs Q LTM'!BI989="","",'Inputs Q LTM'!BI989)</f>
        <v>1</v>
      </c>
      <c r="BK989" s="162" t="n">
        <f aca="false">IF('Inputs Q LTM'!BJ989="","",'Inputs Q LTM'!BJ989)</f>
        <v>1</v>
      </c>
      <c r="BL989" s="162" t="n">
        <f aca="false">IF('Inputs Q LTM'!BK989="","",'Inputs Q LTM'!BK989)</f>
        <v>1</v>
      </c>
      <c r="BM989" s="162" t="n">
        <f aca="false">IF('Inputs Q LTM'!BL989="","",'Inputs Q LTM'!BL989)</f>
        <v>1</v>
      </c>
      <c r="BN989" s="162" t="n">
        <f aca="false">IF('Inputs Q LTM'!BM989="","",'Inputs Q LTM'!BM989)</f>
        <v>1</v>
      </c>
      <c r="BO989" s="162" t="n">
        <f aca="false">IF('Inputs Q LTM'!BN989="","",'Inputs Q LTM'!BN989)</f>
        <v>1</v>
      </c>
      <c r="BP989" s="162" t="n">
        <f aca="false">IF('Inputs Q LTM'!BO989="","",'Inputs Q LTM'!BO989)</f>
        <v>1</v>
      </c>
      <c r="BQ989" s="162" t="n">
        <f aca="false">IF('Inputs Q LTM'!BP989="","",'Inputs Q LTM'!BP989)</f>
        <v>1</v>
      </c>
      <c r="BR989" s="162" t="n">
        <f aca="false">IF('Inputs Q LTM'!BQ989="","",'Inputs Q LTM'!BQ989)</f>
        <v>1</v>
      </c>
      <c r="BS989" s="162" t="n">
        <f aca="false">IF('Inputs Q LTM'!BR989="","",'Inputs Q LTM'!BR989)</f>
        <v>1</v>
      </c>
      <c r="BT989" s="162" t="n">
        <f aca="false">IF('Inputs Q LTM'!BS989="","",'Inputs Q LTM'!BS989)</f>
        <v>1</v>
      </c>
      <c r="BU989" s="162" t="n">
        <f aca="false">IF('Inputs Q LTM'!BT989="","",'Inputs Q LTM'!BT989)</f>
        <v>1</v>
      </c>
      <c r="BV989" s="162" t="n">
        <f aca="false">IF('Inputs Q LTM'!BU989="","",'Inputs Q LTM'!BU989)</f>
        <v>1</v>
      </c>
      <c r="BW989" s="162" t="n">
        <f aca="false">IF('Inputs Q LTM'!BV989="","",'Inputs Q LTM'!BV989)</f>
        <v>1</v>
      </c>
      <c r="BX989" s="162" t="n">
        <f aca="false">IF('Inputs Q LTM'!BW989="","",'Inputs Q LTM'!BW989)</f>
        <v>1</v>
      </c>
      <c r="BY989" s="162" t="n">
        <f aca="false">IF('Inputs Q LTM'!BX989="","",'Inputs Q LTM'!BX989)</f>
        <v>1</v>
      </c>
      <c r="BZ989" s="162" t="n">
        <f aca="false">IF('Inputs Q LTM'!BY989="","",'Inputs Q LTM'!BY989)</f>
        <v>1</v>
      </c>
      <c r="CA989" s="162" t="n">
        <f aca="false">IF('Inputs Q LTM'!BZ989="","",'Inputs Q LTM'!BZ989)</f>
        <v>1</v>
      </c>
      <c r="CB989" s="162" t="n">
        <f aca="false">IF('Inputs Q LTM'!CA989="","",'Inputs Q LTM'!CA989)</f>
        <v>1</v>
      </c>
      <c r="CC989" s="162" t="n">
        <f aca="false">IF('Inputs Q LTM'!CB989="","",'Inputs Q LTM'!CB989)</f>
        <v>1</v>
      </c>
      <c r="CD989" s="162" t="n">
        <f aca="false">IF('Inputs Q LTM'!CC989="","",'Inputs Q LTM'!CC989)</f>
        <v>1</v>
      </c>
      <c r="CE989" s="162" t="n">
        <f aca="false">IF('Inputs Q LTM'!CD989="","",'Inputs Q LTM'!CD989)</f>
        <v>1</v>
      </c>
      <c r="CF989" s="162" t="n">
        <f aca="false">IF('Inputs Q LTM'!CE989="","",'Inputs Q LTM'!CE989)</f>
        <v>1</v>
      </c>
      <c r="CG989" s="162" t="n">
        <f aca="false">IF('Inputs Q LTM'!CF989="","",'Inputs Q LTM'!CF989)</f>
        <v>1</v>
      </c>
      <c r="CH989" s="162" t="n">
        <f aca="false">IF('Inputs Q LTM'!CG989="","",'Inputs Q LTM'!CG989)</f>
        <v>1</v>
      </c>
      <c r="CI989" s="162" t="n">
        <f aca="false">IF('Inputs Q LTM'!CH989="","",'Inputs Q LTM'!CH989)</f>
        <v>1</v>
      </c>
      <c r="CJ989" s="162" t="n">
        <f aca="false">IF('Inputs Q LTM'!CI989="","",'Inputs Q LTM'!CI989)</f>
        <v>1</v>
      </c>
      <c r="CK989" s="162" t="n">
        <f aca="false">IF('Inputs Q LTM'!CJ989="","",'Inputs Q LTM'!CJ989)</f>
        <v>1</v>
      </c>
      <c r="CL989" s="162" t="n">
        <f aca="false">IF('Inputs Q LTM'!CK989="","",'Inputs Q LTM'!CK989)</f>
        <v>1</v>
      </c>
      <c r="CM989" s="162" t="n">
        <f aca="false">IF('Inputs Q LTM'!CL989="","",'Inputs Q LTM'!CL989)</f>
        <v>1</v>
      </c>
      <c r="CN989" s="162" t="n">
        <f aca="false">IF('Inputs Q LTM'!CM989="","",'Inputs Q LTM'!CM989)</f>
        <v>1</v>
      </c>
      <c r="CO989" s="162" t="n">
        <f aca="false">IF('Inputs Q LTM'!CN989="","",'Inputs Q LTM'!CN989)</f>
        <v>1</v>
      </c>
      <c r="CP989" s="162" t="n">
        <f aca="false">IF('Inputs Q LTM'!CO989="","",'Inputs Q LTM'!CO989)</f>
        <v>1</v>
      </c>
      <c r="CQ989" s="162" t="n">
        <f aca="false">IF('Inputs Q LTM'!CP989="","",'Inputs Q LTM'!CP989)</f>
        <v>1</v>
      </c>
      <c r="CR989" s="162" t="n">
        <f aca="false">IF('Inputs Q LTM'!CQ989="","",'Inputs Q LTM'!CQ989)</f>
        <v>1</v>
      </c>
      <c r="CS989" s="162" t="n">
        <f aca="false">IF('Inputs Q LTM'!CR989="","",'Inputs Q LTM'!CR989)</f>
        <v>1</v>
      </c>
      <c r="CT989" s="162" t="n">
        <f aca="false">IF('Inputs Q LTM'!CS989="","",'Inputs Q LTM'!CS989)</f>
        <v>1</v>
      </c>
      <c r="CU989" s="162" t="n">
        <f aca="false">IF('Inputs Q LTM'!CT989="","",'Inputs Q LTM'!CT989)</f>
        <v>1</v>
      </c>
      <c r="CV989" s="162" t="n">
        <f aca="false">IF('Inputs Q LTM'!CU989="","",'Inputs Q LTM'!CU989)</f>
        <v>1</v>
      </c>
      <c r="CW989" s="162" t="n">
        <f aca="false">IF('Inputs Q LTM'!CV989="","",'Inputs Q LTM'!CV989)</f>
        <v>1</v>
      </c>
      <c r="CX989" s="162" t="n">
        <f aca="false">IF('Inputs Q LTM'!CW989="","",'Inputs Q LTM'!CW989)</f>
        <v>1</v>
      </c>
      <c r="CY989" s="162" t="n">
        <f aca="false">IF('Inputs Q LTM'!CX989="","",'Inputs Q LTM'!CX989)</f>
        <v>1</v>
      </c>
      <c r="CZ989" s="162" t="n">
        <f aca="false">IF('Inputs Q LTM'!CY989="","",'Inputs Q LTM'!CY989)</f>
        <v>1</v>
      </c>
      <c r="DA989" s="162" t="n">
        <f aca="false">IF('Inputs Q LTM'!CZ989="","",'Inputs Q LTM'!CZ989)</f>
        <v>1</v>
      </c>
      <c r="DB989" s="162" t="n">
        <f aca="false">IF('Inputs Q LTM'!DA989="","",'Inputs Q LTM'!DA989)</f>
        <v>1</v>
      </c>
      <c r="DC989" s="162" t="n">
        <f aca="false">IF('Inputs Q LTM'!DB989="","",'Inputs Q LTM'!DB989)</f>
        <v>1</v>
      </c>
      <c r="DD989" s="162" t="n">
        <f aca="false">IF('Inputs Q LTM'!DC989="","",'Inputs Q LTM'!DC989)</f>
        <v>1</v>
      </c>
      <c r="DE989" s="162" t="n">
        <f aca="false">IF('Inputs Q LTM'!DD989="","",'Inputs Q LTM'!DD989)</f>
        <v>1</v>
      </c>
      <c r="DF989" s="162" t="n">
        <f aca="false">IF('Inputs Q LTM'!DE989="","",'Inputs Q LTM'!DE989)</f>
        <v>1</v>
      </c>
      <c r="DG989" s="162" t="n">
        <f aca="false">IF('Inputs Q LTM'!DF989="","",'Inputs Q LTM'!DF989)</f>
        <v>1</v>
      </c>
      <c r="DH989" s="162" t="n">
        <f aca="false">IF('Inputs Q LTM'!DG989="","",'Inputs Q LTM'!DG989)</f>
        <v>1</v>
      </c>
      <c r="DI989" s="162" t="n">
        <f aca="false">IF('Inputs Q LTM'!DH989="","",'Inputs Q LTM'!DH989)</f>
        <v>1</v>
      </c>
      <c r="DJ989" s="162" t="n">
        <f aca="false">IF('Inputs Q LTM'!DI989="","",'Inputs Q LTM'!DI989)</f>
        <v>1</v>
      </c>
      <c r="DK989" s="162" t="n">
        <f aca="false">IF('Inputs Q LTM'!DJ989="","",'Inputs Q LTM'!DJ989)</f>
        <v>1</v>
      </c>
      <c r="DL989" s="162" t="n">
        <f aca="false">IF('Inputs Q LTM'!DK989="","",'Inputs Q LTM'!DK989)</f>
        <v>1</v>
      </c>
      <c r="DM989" s="162" t="n">
        <f aca="false">IF('Inputs Q LTM'!DL989="","",'Inputs Q LTM'!DL989)</f>
        <v>1</v>
      </c>
      <c r="DN989" s="162" t="n">
        <f aca="false">IF('Inputs Q LTM'!DM989="","",'Inputs Q LTM'!DM989)</f>
        <v>1</v>
      </c>
      <c r="DO989" s="162" t="n">
        <f aca="false">IF('Inputs Q LTM'!DN989="","",'Inputs Q LTM'!DN989)</f>
        <v>1</v>
      </c>
      <c r="DP989" s="162" t="n">
        <f aca="false">IF('Inputs Q LTM'!DO989="","",'Inputs Q LTM'!DO989)</f>
        <v>1</v>
      </c>
      <c r="DQ989" s="162" t="n">
        <f aca="false">IF('Inputs Q LTM'!DP989="","",'Inputs Q LTM'!DP989)</f>
        <v>1</v>
      </c>
      <c r="DR989" s="162" t="n">
        <f aca="false">IF('Inputs Q LTM'!DQ989="","",'Inputs Q LTM'!DQ989)</f>
        <v>1</v>
      </c>
      <c r="DS989" s="162" t="n">
        <f aca="false">IF('Inputs Q LTM'!DR989="","",'Inputs Q LTM'!DR989)</f>
        <v>1</v>
      </c>
      <c r="DT989" s="162" t="n">
        <f aca="false">IF('Inputs Q LTM'!DS989="","",'Inputs Q LTM'!DS989)</f>
        <v>1</v>
      </c>
      <c r="DU989" s="162" t="n">
        <f aca="false">IF('Inputs Q LTM'!DT989="","",'Inputs Q LTM'!DT989)</f>
        <v>1</v>
      </c>
      <c r="DV989" s="162" t="n">
        <f aca="false">IF('Inputs Q LTM'!DU989="","",'Inputs Q LTM'!DU989)</f>
        <v>1</v>
      </c>
      <c r="DW989" s="162" t="n">
        <f aca="false">IF('Inputs Q LTM'!DV989="","",'Inputs Q LTM'!DV989)</f>
        <v>1</v>
      </c>
      <c r="DX989" s="162" t="n">
        <f aca="false">IF('Inputs Q LTM'!DW989="","",'Inputs Q LTM'!DW989)</f>
        <v>1</v>
      </c>
      <c r="DY989" s="162" t="n">
        <f aca="false">IF('Inputs Q LTM'!DX989="","",'Inputs Q LTM'!DX989)</f>
        <v>1</v>
      </c>
      <c r="DZ989" s="162" t="n">
        <f aca="false">IF('Inputs Q LTM'!DY989="","",'Inputs Q LTM'!DY989)</f>
        <v>1</v>
      </c>
      <c r="EA989" s="162" t="n">
        <f aca="false">IF('Inputs Q LTM'!DZ989="","",'Inputs Q LTM'!DZ989)</f>
        <v>1</v>
      </c>
      <c r="EB989" s="162" t="n">
        <f aca="false">IF('Inputs Q LTM'!EA989="","",'Inputs Q LTM'!EA989)</f>
        <v>1</v>
      </c>
      <c r="EC989" s="162" t="n">
        <f aca="false">IF('Inputs Q LTM'!EB989="","",'Inputs Q LTM'!EB989)</f>
        <v>1</v>
      </c>
      <c r="ED989" s="162" t="n">
        <f aca="false">IF('Inputs Q LTM'!EC989="","",'Inputs Q LTM'!EC989)</f>
        <v>1</v>
      </c>
      <c r="EE989" s="162" t="n">
        <f aca="false">IF('Inputs Q LTM'!ED989="","",'Inputs Q LTM'!ED989)</f>
        <v>1</v>
      </c>
      <c r="EF989" s="162" t="n">
        <f aca="false">IF('Inputs Q LTM'!EE989="","",'Inputs Q LTM'!EE989)</f>
        <v>1</v>
      </c>
      <c r="EG989" s="162" t="n">
        <f aca="false">IF('Inputs Q LTM'!EF989="","",'Inputs Q LTM'!EF989)</f>
        <v>1</v>
      </c>
      <c r="EH989" s="162" t="n">
        <f aca="false">IF('Inputs Q LTM'!EG989="","",'Inputs Q LTM'!EG989)</f>
        <v>1</v>
      </c>
      <c r="EI989" s="162" t="n">
        <f aca="false">IF('Inputs Q LTM'!EH989="","",'Inputs Q LTM'!EH989)</f>
        <v>1</v>
      </c>
      <c r="EJ989" s="162" t="n">
        <f aca="false">IF('Inputs Q LTM'!EI989="","",'Inputs Q LTM'!EI989)</f>
        <v>1</v>
      </c>
      <c r="EK989" s="162" t="n">
        <f aca="false">IF('Inputs Q LTM'!EJ989="","",'Inputs Q LTM'!EJ989)</f>
        <v>1</v>
      </c>
      <c r="EL989" s="162" t="n">
        <f aca="false">IF('Inputs Q LTM'!EK989="","",'Inputs Q LTM'!EK989)</f>
        <v>1</v>
      </c>
      <c r="EM989" s="162" t="n">
        <f aca="false">IF('Inputs Q LTM'!EL989="","",'Inputs Q LTM'!EL989)</f>
        <v>1</v>
      </c>
      <c r="EN989" s="162" t="n">
        <f aca="false">IF('Inputs Q LTM'!EM989="","",'Inputs Q LTM'!EM989)</f>
        <v>1</v>
      </c>
      <c r="EO989" s="162" t="n">
        <f aca="false">IF('Inputs Q LTM'!EN989="","",'Inputs Q LTM'!EN989)</f>
        <v>1</v>
      </c>
      <c r="EP989" s="162" t="n">
        <f aca="false">IF('Inputs Q LTM'!EO989="","",'Inputs Q LTM'!EO989)</f>
        <v>1</v>
      </c>
      <c r="EQ989" s="162" t="n">
        <f aca="false">IF('Inputs Q LTM'!EP989="","",'Inputs Q LTM'!EP989)</f>
        <v>1</v>
      </c>
      <c r="ER989" s="162" t="n">
        <f aca="false">IF('Inputs Q LTM'!EQ989="","",'Inputs Q LTM'!EQ989)</f>
        <v>1</v>
      </c>
      <c r="ES989" s="162" t="n">
        <f aca="false">IF('Inputs Q LTM'!ER989="","",'Inputs Q LTM'!ER989)</f>
        <v>1</v>
      </c>
      <c r="ET989" s="162" t="n">
        <f aca="false">IF('Inputs Q LTM'!ES989="","",'Inputs Q LTM'!ES989)</f>
        <v>1</v>
      </c>
      <c r="EU989" s="162" t="n">
        <f aca="false">IF('Inputs Q LTM'!ET989="","",'Inputs Q LTM'!ET989)</f>
        <v>1</v>
      </c>
      <c r="EV989" s="162" t="n">
        <f aca="false">IF('Inputs Q LTM'!EU989="","",'Inputs Q LTM'!EU989)</f>
        <v>1</v>
      </c>
      <c r="EW989" s="162" t="n">
        <f aca="false">IF('Inputs Q LTM'!EV989="","",'Inputs Q LTM'!EV989)</f>
        <v>1</v>
      </c>
      <c r="EX989" s="162" t="n">
        <f aca="false">IF('Inputs Q LTM'!EW989="","",'Inputs Q LTM'!EW989)</f>
        <v>1</v>
      </c>
      <c r="EY989" s="162" t="n">
        <f aca="false">IF('Inputs Q LTM'!EX989="","",'Inputs Q LTM'!EX989)</f>
        <v>1</v>
      </c>
      <c r="EZ989" s="162" t="n">
        <f aca="false">IF('Inputs Q LTM'!EY989="","",'Inputs Q LTM'!EY989)</f>
        <v>1</v>
      </c>
      <c r="FA989" s="162" t="n">
        <f aca="false">IF('Inputs Q LTM'!EZ989="","",'Inputs Q LTM'!EZ989)</f>
        <v>1</v>
      </c>
      <c r="FB989" s="162" t="n">
        <f aca="false">IF('Inputs Q LTM'!FA989="","",'Inputs Q LTM'!FA989)</f>
        <v>1</v>
      </c>
      <c r="FC989" s="162" t="n">
        <f aca="false">IF('Inputs Q LTM'!FB989="","",'Inputs Q LTM'!FB989)</f>
        <v>1</v>
      </c>
      <c r="FD989" s="162" t="n">
        <f aca="false">IF('Inputs Q LTM'!FC989="","",'Inputs Q LTM'!FC989)</f>
        <v>1</v>
      </c>
      <c r="FE989" s="162" t="n">
        <f aca="false">IF('Inputs Q LTM'!FD989="","",'Inputs Q LTM'!FD989)</f>
        <v>1</v>
      </c>
      <c r="FF989" s="162" t="n">
        <f aca="false">IF('Inputs Q LTM'!FE989="","",'Inputs Q LTM'!FE989)</f>
        <v>1</v>
      </c>
      <c r="FG989" s="162" t="n">
        <f aca="false">IF('Inputs Q LTM'!FF989="","",'Inputs Q LTM'!FF989)</f>
        <v>1</v>
      </c>
      <c r="FH989" s="162" t="n">
        <f aca="false">IF('Inputs Q LTM'!FG989="","",'Inputs Q LTM'!FG989)</f>
        <v>1</v>
      </c>
      <c r="FI989" s="162" t="n">
        <f aca="false">IF('Inputs Q LTM'!FH989="","",'Inputs Q LTM'!FH989)</f>
        <v>1</v>
      </c>
      <c r="FJ989" s="162" t="n">
        <f aca="false">IF('Inputs Q LTM'!FI989="","",'Inputs Q LTM'!FI989)</f>
        <v>1</v>
      </c>
      <c r="FK989" s="162" t="n">
        <f aca="false">IF('Inputs Q LTM'!FJ989="","",'Inputs Q LTM'!FJ989)</f>
        <v>1</v>
      </c>
      <c r="FL989" s="162" t="n">
        <f aca="false">IF('Inputs Q LTM'!FK989="","",'Inputs Q LTM'!FK989)</f>
        <v>1</v>
      </c>
      <c r="FM989" s="162" t="n">
        <f aca="false">IF('Inputs Q LTM'!FL989="","",'Inputs Q LTM'!FL989)</f>
        <v>1</v>
      </c>
      <c r="FN989" s="162" t="n">
        <f aca="false">IF('Inputs Q LTM'!FM989="","",'Inputs Q LTM'!FM989)</f>
        <v>1</v>
      </c>
      <c r="FO989" s="162" t="n">
        <f aca="false">IF('Inputs Q LTM'!FN989="","",'Inputs Q LTM'!FN989)</f>
        <v>1</v>
      </c>
      <c r="FP989" s="162" t="n">
        <f aca="false">IF('Inputs Q LTM'!FO989="","",'Inputs Q LTM'!FO989)</f>
        <v>1</v>
      </c>
      <c r="FQ989" s="162" t="n">
        <f aca="false">IF('Inputs Q LTM'!FP989="","",'Inputs Q LTM'!FP989)</f>
        <v>1</v>
      </c>
      <c r="FR989" s="162" t="n">
        <f aca="false">IF('Inputs Q LTM'!FQ989="","",'Inputs Q LTM'!FQ989)</f>
        <v>1</v>
      </c>
      <c r="FS989" s="162" t="n">
        <f aca="false">IF('Inputs Q LTM'!FR989="","",'Inputs Q LTM'!FR989)</f>
        <v>1</v>
      </c>
      <c r="FT989" s="162" t="n">
        <f aca="false">IF('Inputs Q LTM'!FS989="","",'Inputs Q LTM'!FS989)</f>
        <v>1</v>
      </c>
      <c r="FU989" s="162" t="n">
        <f aca="false">IF('Inputs Q LTM'!FT989="","",'Inputs Q LTM'!FT989)</f>
        <v>1</v>
      </c>
      <c r="FV989" s="162" t="n">
        <f aca="false">IF('Inputs Q LTM'!FU989="","",'Inputs Q LTM'!FU989)</f>
        <v>1</v>
      </c>
      <c r="FW989" s="162" t="n">
        <f aca="false">IF('Inputs Q LTM'!FV989="","",'Inputs Q LTM'!FV989)</f>
        <v>1</v>
      </c>
      <c r="FX989" s="162" t="n">
        <f aca="false">IF('Inputs Q LTM'!FW989="","",'Inputs Q LTM'!FW989)</f>
        <v>1</v>
      </c>
      <c r="FY989" s="162" t="n">
        <f aca="false">IF('Inputs Q LTM'!FX989="","",'Inputs Q LTM'!FX989)</f>
        <v>1</v>
      </c>
      <c r="FZ989" s="162" t="n">
        <f aca="false">IF('Inputs Q LTM'!FY989="","",'Inputs Q LTM'!FY989)</f>
        <v>1</v>
      </c>
      <c r="GA989" s="162" t="n">
        <f aca="false">IF('Inputs Q LTM'!FZ989="","",'Inputs Q LTM'!FZ989)</f>
        <v>1</v>
      </c>
      <c r="GB989" s="162" t="n">
        <f aca="false">IF('Inputs Q LTM'!GA989="","",'Inputs Q LTM'!GA989)</f>
        <v>1</v>
      </c>
      <c r="GC989" s="162" t="n">
        <f aca="false">IF('Inputs Q LTM'!GB989="","",'Inputs Q LTM'!GB989)</f>
        <v>1</v>
      </c>
      <c r="GD989" s="162" t="n">
        <f aca="false">IF('Inputs Q LTM'!GC989="","",'Inputs Q LTM'!GC989)</f>
        <v>1</v>
      </c>
      <c r="GE989" s="162" t="n">
        <f aca="false">IF('Inputs Q LTM'!GD989="","",'Inputs Q LTM'!GD989)</f>
        <v>1</v>
      </c>
      <c r="GF989" s="162" t="n">
        <f aca="false">IF('Inputs Q LTM'!GE989="","",'Inputs Q LTM'!GE989)</f>
        <v>1</v>
      </c>
      <c r="GG989" s="162" t="n">
        <f aca="false">IF('Inputs Q LTM'!GF989="","",'Inputs Q LTM'!GF989)</f>
        <v>1</v>
      </c>
      <c r="GH989" s="162" t="n">
        <f aca="false">IF('Inputs Q LTM'!GG989="","",'Inputs Q LTM'!GG989)</f>
        <v>1</v>
      </c>
      <c r="GI989" s="162" t="n">
        <f aca="false">IF('Inputs Q LTM'!GH989="","",'Inputs Q LTM'!GH989)</f>
        <v>1</v>
      </c>
      <c r="GJ989" s="162" t="n">
        <f aca="false">IF('Inputs Q LTM'!GI989="","",'Inputs Q LTM'!GI989)</f>
        <v>1</v>
      </c>
      <c r="GK989" s="162" t="n">
        <f aca="false">IF('Inputs Q LTM'!GJ989="","",'Inputs Q LTM'!GJ989)</f>
        <v>1</v>
      </c>
      <c r="GL989" s="162" t="n">
        <f aca="false">IF('Inputs Q LTM'!GK989="","",'Inputs Q LTM'!GK989)</f>
        <v>1</v>
      </c>
      <c r="GM989" s="162" t="n">
        <f aca="false">IF('Inputs Q LTM'!GL989="","",'Inputs Q LTM'!GL989)</f>
        <v>1</v>
      </c>
      <c r="GN989" s="162" t="n">
        <f aca="false">IF('Inputs Q LTM'!GM989="","",'Inputs Q LTM'!GM989)</f>
        <v>1</v>
      </c>
      <c r="GO989" s="162" t="n">
        <f aca="false">IF('Inputs Q LTM'!GN989="","",'Inputs Q LTM'!GN989)</f>
        <v>1</v>
      </c>
      <c r="GP989" s="162" t="n">
        <f aca="false">IF('Inputs Q LTM'!GO989="","",'Inputs Q LTM'!GO989)</f>
        <v>1</v>
      </c>
      <c r="GQ989" s="162" t="n">
        <f aca="false">IF('Inputs Q LTM'!GP989="","",'Inputs Q LTM'!GP989)</f>
        <v>1</v>
      </c>
      <c r="GR989" s="162" t="n">
        <f aca="false">IF('Inputs Q LTM'!GQ989="","",'Inputs Q LTM'!GQ989)</f>
        <v>1</v>
      </c>
      <c r="GS989" s="162" t="n">
        <f aca="false">IF('Inputs Q LTM'!GR989="","",'Inputs Q LTM'!GR989)</f>
        <v>1</v>
      </c>
      <c r="GT989" s="162" t="n">
        <f aca="false">IF('Inputs Q LTM'!GS989="","",'Inputs Q LTM'!GS989)</f>
        <v>1</v>
      </c>
      <c r="GU989" s="162" t="n">
        <f aca="false">IF('Inputs Q LTM'!GT989="","",'Inputs Q LTM'!GT989)</f>
        <v>1</v>
      </c>
      <c r="GV989" s="162" t="n">
        <f aca="false">IF('Inputs Q LTM'!GU989="","",'Inputs Q LTM'!GU989)</f>
        <v>1</v>
      </c>
      <c r="GW989" s="162" t="n">
        <f aca="false">IF('Inputs Q LTM'!GV989="","",'Inputs Q LTM'!GV989)</f>
        <v>1</v>
      </c>
      <c r="GX989" s="162" t="n">
        <f aca="false">IF('Inputs Q LTM'!GW989="","",'Inputs Q LTM'!GW989)</f>
        <v>1</v>
      </c>
      <c r="GY989" s="162" t="n">
        <f aca="false">IF('Inputs Q LTM'!GX989="","",'Inputs Q LTM'!GX989)</f>
        <v>1</v>
      </c>
      <c r="GZ989" s="162" t="n">
        <f aca="false">IF('Inputs Q LTM'!GY989="","",'Inputs Q LTM'!GY989)</f>
        <v>1</v>
      </c>
      <c r="HA989" s="162" t="n">
        <f aca="false">IF('Inputs Q LTM'!GZ989="","",'Inputs Q LTM'!GZ989)</f>
        <v>1</v>
      </c>
    </row>
    <row r="990" customFormat="false" ht="15" hidden="false" customHeight="false" outlineLevel="0" collapsed="false">
      <c r="A990" s="267" t="s">
        <v>631</v>
      </c>
      <c r="B990" s="268"/>
      <c r="C990" s="268"/>
      <c r="D990" s="268"/>
      <c r="E990" s="269"/>
      <c r="F990" s="19" t="s">
        <v>634</v>
      </c>
      <c r="G990" s="269" t="s">
        <v>12</v>
      </c>
      <c r="H990" s="269"/>
      <c r="I990" s="269"/>
      <c r="J990" s="162" t="str">
        <f aca="false">IF('Inputs Q LTM'!I990="","",'Inputs Q LTM'!I990)</f>
        <v/>
      </c>
      <c r="K990" s="162" t="n">
        <f aca="false">IF('Inputs Q LTM'!J990="","",'Inputs Q LTM'!J990)</f>
        <v>1</v>
      </c>
      <c r="L990" s="162" t="n">
        <f aca="false">IF('Inputs Q LTM'!K990="","",'Inputs Q LTM'!K990)</f>
        <v>1</v>
      </c>
      <c r="M990" s="162" t="n">
        <f aca="false">IF('Inputs Q LTM'!L990="","",'Inputs Q LTM'!L990)</f>
        <v>1</v>
      </c>
      <c r="N990" s="162" t="n">
        <f aca="false">IF('Inputs Q LTM'!M990="","",'Inputs Q LTM'!M990)</f>
        <v>1</v>
      </c>
      <c r="O990" s="162" t="n">
        <f aca="false">IF('Inputs Q LTM'!N990="","",'Inputs Q LTM'!N990)</f>
        <v>1</v>
      </c>
      <c r="P990" s="162" t="n">
        <f aca="false">IF('Inputs Q LTM'!O990="","",'Inputs Q LTM'!O990)</f>
        <v>1</v>
      </c>
      <c r="Q990" s="162" t="n">
        <f aca="false">IF('Inputs Q LTM'!P990="","",'Inputs Q LTM'!P990)</f>
        <v>1</v>
      </c>
      <c r="R990" s="162" t="n">
        <f aca="false">IF('Inputs Q LTM'!Q990="","",'Inputs Q LTM'!Q990)</f>
        <v>1</v>
      </c>
      <c r="S990" s="162" t="n">
        <f aca="false">IF('Inputs Q LTM'!R990="","",'Inputs Q LTM'!R990)</f>
        <v>1</v>
      </c>
      <c r="T990" s="162" t="n">
        <f aca="false">IF('Inputs Q LTM'!S990="","",'Inputs Q LTM'!S990)</f>
        <v>1</v>
      </c>
      <c r="U990" s="162" t="n">
        <f aca="false">IF('Inputs Q LTM'!T990="","",'Inputs Q LTM'!T990)</f>
        <v>1</v>
      </c>
      <c r="V990" s="162" t="n">
        <f aca="false">IF('Inputs Q LTM'!U990="","",'Inputs Q LTM'!U990)</f>
        <v>1</v>
      </c>
      <c r="W990" s="162" t="n">
        <f aca="false">IF('Inputs Q LTM'!V990="","",'Inputs Q LTM'!V990)</f>
        <v>1</v>
      </c>
      <c r="X990" s="162" t="n">
        <f aca="false">IF('Inputs Q LTM'!W990="","",'Inputs Q LTM'!W990)</f>
        <v>1</v>
      </c>
      <c r="Y990" s="162" t="n">
        <f aca="false">IF('Inputs Q LTM'!X990="","",'Inputs Q LTM'!X990)</f>
        <v>1</v>
      </c>
      <c r="Z990" s="162" t="n">
        <f aca="false">IF('Inputs Q LTM'!Y990="","",'Inputs Q LTM'!Y990)</f>
        <v>1</v>
      </c>
      <c r="AA990" s="162" t="n">
        <f aca="false">IF('Inputs Q LTM'!Z990="","",'Inputs Q LTM'!Z990)</f>
        <v>1</v>
      </c>
      <c r="AB990" s="162" t="n">
        <f aca="false">IF('Inputs Q LTM'!AA990="","",'Inputs Q LTM'!AA990)</f>
        <v>1</v>
      </c>
      <c r="AC990" s="162" t="n">
        <f aca="false">IF('Inputs Q LTM'!AB990="","",'Inputs Q LTM'!AB990)</f>
        <v>1</v>
      </c>
      <c r="AD990" s="162" t="n">
        <f aca="false">IF('Inputs Q LTM'!AC990="","",'Inputs Q LTM'!AC990)</f>
        <v>1</v>
      </c>
      <c r="AE990" s="162" t="n">
        <f aca="false">IF('Inputs Q LTM'!AD990="","",'Inputs Q LTM'!AD990)</f>
        <v>1</v>
      </c>
      <c r="AF990" s="162" t="n">
        <f aca="false">IF('Inputs Q LTM'!AE990="","",'Inputs Q LTM'!AE990)</f>
        <v>1</v>
      </c>
      <c r="AG990" s="162" t="n">
        <f aca="false">IF('Inputs Q LTM'!AF990="","",'Inputs Q LTM'!AF990)</f>
        <v>1</v>
      </c>
      <c r="AH990" s="162" t="n">
        <f aca="false">IF('Inputs Q LTM'!AG990="","",'Inputs Q LTM'!AG990)</f>
        <v>1</v>
      </c>
      <c r="AI990" s="162" t="n">
        <f aca="false">IF('Inputs Q LTM'!AH990="","",'Inputs Q LTM'!AH990)</f>
        <v>1</v>
      </c>
      <c r="AJ990" s="162" t="n">
        <f aca="false">IF('Inputs Q LTM'!AI990="","",'Inputs Q LTM'!AI990)</f>
        <v>1</v>
      </c>
      <c r="AK990" s="162" t="n">
        <f aca="false">IF('Inputs Q LTM'!AJ990="","",'Inputs Q LTM'!AJ990)</f>
        <v>1</v>
      </c>
      <c r="AL990" s="162" t="n">
        <f aca="false">IF('Inputs Q LTM'!AK990="","",'Inputs Q LTM'!AK990)</f>
        <v>1</v>
      </c>
      <c r="AM990" s="162" t="n">
        <f aca="false">IF('Inputs Q LTM'!AL990="","",'Inputs Q LTM'!AL990)</f>
        <v>1</v>
      </c>
      <c r="AN990" s="162" t="n">
        <f aca="false">IF('Inputs Q LTM'!AM990="","",'Inputs Q LTM'!AM990)</f>
        <v>1</v>
      </c>
      <c r="AO990" s="162" t="n">
        <f aca="false">IF('Inputs Q LTM'!AN990="","",'Inputs Q LTM'!AN990)</f>
        <v>1</v>
      </c>
      <c r="AP990" s="162" t="n">
        <f aca="false">IF('Inputs Q LTM'!AO990="","",'Inputs Q LTM'!AO990)</f>
        <v>1</v>
      </c>
      <c r="AQ990" s="162" t="n">
        <f aca="false">IF('Inputs Q LTM'!AP990="","",'Inputs Q LTM'!AP990)</f>
        <v>1</v>
      </c>
      <c r="AR990" s="162" t="n">
        <f aca="false">IF('Inputs Q LTM'!AQ990="","",'Inputs Q LTM'!AQ990)</f>
        <v>1</v>
      </c>
      <c r="AS990" s="162" t="n">
        <f aca="false">IF('Inputs Q LTM'!AR990="","",'Inputs Q LTM'!AR990)</f>
        <v>1</v>
      </c>
      <c r="AT990" s="162" t="n">
        <f aca="false">IF('Inputs Q LTM'!AS990="","",'Inputs Q LTM'!AS990)</f>
        <v>1</v>
      </c>
      <c r="AU990" s="162" t="n">
        <f aca="false">IF('Inputs Q LTM'!AT990="","",'Inputs Q LTM'!AT990)</f>
        <v>1</v>
      </c>
      <c r="AV990" s="162" t="n">
        <f aca="false">IF('Inputs Q LTM'!AU990="","",'Inputs Q LTM'!AU990)</f>
        <v>1</v>
      </c>
      <c r="AW990" s="162" t="n">
        <f aca="false">IF('Inputs Q LTM'!AV990="","",'Inputs Q LTM'!AV990)</f>
        <v>1</v>
      </c>
      <c r="AX990" s="162" t="n">
        <f aca="false">IF('Inputs Q LTM'!AW990="","",'Inputs Q LTM'!AW990)</f>
        <v>1</v>
      </c>
      <c r="AY990" s="162" t="n">
        <f aca="false">IF('Inputs Q LTM'!AX990="","",'Inputs Q LTM'!AX990)</f>
        <v>1</v>
      </c>
      <c r="AZ990" s="162" t="n">
        <f aca="false">IF('Inputs Q LTM'!AY990="","",'Inputs Q LTM'!AY990)</f>
        <v>1</v>
      </c>
      <c r="BA990" s="162" t="n">
        <f aca="false">IF('Inputs Q LTM'!AZ990="","",'Inputs Q LTM'!AZ990)</f>
        <v>1</v>
      </c>
      <c r="BB990" s="162" t="n">
        <f aca="false">IF('Inputs Q LTM'!BA990="","",'Inputs Q LTM'!BA990)</f>
        <v>1</v>
      </c>
      <c r="BC990" s="162" t="n">
        <f aca="false">IF('Inputs Q LTM'!BB990="","",'Inputs Q LTM'!BB990)</f>
        <v>1</v>
      </c>
      <c r="BD990" s="162" t="n">
        <f aca="false">IF('Inputs Q LTM'!BC990="","",'Inputs Q LTM'!BC990)</f>
        <v>1</v>
      </c>
      <c r="BE990" s="162" t="n">
        <f aca="false">IF('Inputs Q LTM'!BD990="","",'Inputs Q LTM'!BD990)</f>
        <v>1</v>
      </c>
      <c r="BF990" s="162" t="n">
        <f aca="false">IF('Inputs Q LTM'!BE990="","",'Inputs Q LTM'!BE990)</f>
        <v>1</v>
      </c>
      <c r="BG990" s="162" t="n">
        <f aca="false">IF('Inputs Q LTM'!BF990="","",'Inputs Q LTM'!BF990)</f>
        <v>1</v>
      </c>
      <c r="BH990" s="162" t="n">
        <f aca="false">IF('Inputs Q LTM'!BG990="","",'Inputs Q LTM'!BG990)</f>
        <v>1</v>
      </c>
      <c r="BI990" s="162" t="n">
        <f aca="false">IF('Inputs Q LTM'!BH990="","",'Inputs Q LTM'!BH990)</f>
        <v>1</v>
      </c>
      <c r="BJ990" s="162" t="n">
        <f aca="false">IF('Inputs Q LTM'!BI990="","",'Inputs Q LTM'!BI990)</f>
        <v>1</v>
      </c>
      <c r="BK990" s="162" t="n">
        <f aca="false">IF('Inputs Q LTM'!BJ990="","",'Inputs Q LTM'!BJ990)</f>
        <v>1</v>
      </c>
      <c r="BL990" s="162" t="n">
        <f aca="false">IF('Inputs Q LTM'!BK990="","",'Inputs Q LTM'!BK990)</f>
        <v>1</v>
      </c>
      <c r="BM990" s="162" t="n">
        <f aca="false">IF('Inputs Q LTM'!BL990="","",'Inputs Q LTM'!BL990)</f>
        <v>1</v>
      </c>
      <c r="BN990" s="162" t="n">
        <f aca="false">IF('Inputs Q LTM'!BM990="","",'Inputs Q LTM'!BM990)</f>
        <v>1</v>
      </c>
      <c r="BO990" s="162" t="n">
        <f aca="false">IF('Inputs Q LTM'!BN990="","",'Inputs Q LTM'!BN990)</f>
        <v>1</v>
      </c>
      <c r="BP990" s="162" t="n">
        <f aca="false">IF('Inputs Q LTM'!BO990="","",'Inputs Q LTM'!BO990)</f>
        <v>1</v>
      </c>
      <c r="BQ990" s="162" t="n">
        <f aca="false">IF('Inputs Q LTM'!BP990="","",'Inputs Q LTM'!BP990)</f>
        <v>1</v>
      </c>
      <c r="BR990" s="162" t="n">
        <f aca="false">IF('Inputs Q LTM'!BQ990="","",'Inputs Q LTM'!BQ990)</f>
        <v>1</v>
      </c>
      <c r="BS990" s="162" t="n">
        <f aca="false">IF('Inputs Q LTM'!BR990="","",'Inputs Q LTM'!BR990)</f>
        <v>1</v>
      </c>
      <c r="BT990" s="162" t="n">
        <f aca="false">IF('Inputs Q LTM'!BS990="","",'Inputs Q LTM'!BS990)</f>
        <v>1</v>
      </c>
      <c r="BU990" s="162" t="n">
        <f aca="false">IF('Inputs Q LTM'!BT990="","",'Inputs Q LTM'!BT990)</f>
        <v>1</v>
      </c>
      <c r="BV990" s="162" t="n">
        <f aca="false">IF('Inputs Q LTM'!BU990="","",'Inputs Q LTM'!BU990)</f>
        <v>1</v>
      </c>
      <c r="BW990" s="162" t="n">
        <f aca="false">IF('Inputs Q LTM'!BV990="","",'Inputs Q LTM'!BV990)</f>
        <v>1</v>
      </c>
      <c r="BX990" s="162" t="n">
        <f aca="false">IF('Inputs Q LTM'!BW990="","",'Inputs Q LTM'!BW990)</f>
        <v>1</v>
      </c>
      <c r="BY990" s="162" t="n">
        <f aca="false">IF('Inputs Q LTM'!BX990="","",'Inputs Q LTM'!BX990)</f>
        <v>1</v>
      </c>
      <c r="BZ990" s="162" t="n">
        <f aca="false">IF('Inputs Q LTM'!BY990="","",'Inputs Q LTM'!BY990)</f>
        <v>1</v>
      </c>
      <c r="CA990" s="162" t="n">
        <f aca="false">IF('Inputs Q LTM'!BZ990="","",'Inputs Q LTM'!BZ990)</f>
        <v>1</v>
      </c>
      <c r="CB990" s="162" t="n">
        <f aca="false">IF('Inputs Q LTM'!CA990="","",'Inputs Q LTM'!CA990)</f>
        <v>1</v>
      </c>
      <c r="CC990" s="162" t="n">
        <f aca="false">IF('Inputs Q LTM'!CB990="","",'Inputs Q LTM'!CB990)</f>
        <v>1</v>
      </c>
      <c r="CD990" s="162" t="n">
        <f aca="false">IF('Inputs Q LTM'!CC990="","",'Inputs Q LTM'!CC990)</f>
        <v>1</v>
      </c>
      <c r="CE990" s="162" t="n">
        <f aca="false">IF('Inputs Q LTM'!CD990="","",'Inputs Q LTM'!CD990)</f>
        <v>1</v>
      </c>
      <c r="CF990" s="162" t="n">
        <f aca="false">IF('Inputs Q LTM'!CE990="","",'Inputs Q LTM'!CE990)</f>
        <v>1</v>
      </c>
      <c r="CG990" s="162" t="n">
        <f aca="false">IF('Inputs Q LTM'!CF990="","",'Inputs Q LTM'!CF990)</f>
        <v>1</v>
      </c>
      <c r="CH990" s="162" t="n">
        <f aca="false">IF('Inputs Q LTM'!CG990="","",'Inputs Q LTM'!CG990)</f>
        <v>1</v>
      </c>
      <c r="CI990" s="162" t="n">
        <f aca="false">IF('Inputs Q LTM'!CH990="","",'Inputs Q LTM'!CH990)</f>
        <v>1</v>
      </c>
      <c r="CJ990" s="162" t="n">
        <f aca="false">IF('Inputs Q LTM'!CI990="","",'Inputs Q LTM'!CI990)</f>
        <v>1</v>
      </c>
      <c r="CK990" s="162" t="n">
        <f aca="false">IF('Inputs Q LTM'!CJ990="","",'Inputs Q LTM'!CJ990)</f>
        <v>1</v>
      </c>
      <c r="CL990" s="162" t="n">
        <f aca="false">IF('Inputs Q LTM'!CK990="","",'Inputs Q LTM'!CK990)</f>
        <v>1</v>
      </c>
      <c r="CM990" s="162" t="n">
        <f aca="false">IF('Inputs Q LTM'!CL990="","",'Inputs Q LTM'!CL990)</f>
        <v>1</v>
      </c>
      <c r="CN990" s="162" t="n">
        <f aca="false">IF('Inputs Q LTM'!CM990="","",'Inputs Q LTM'!CM990)</f>
        <v>1</v>
      </c>
      <c r="CO990" s="162" t="n">
        <f aca="false">IF('Inputs Q LTM'!CN990="","",'Inputs Q LTM'!CN990)</f>
        <v>1</v>
      </c>
      <c r="CP990" s="162" t="n">
        <f aca="false">IF('Inputs Q LTM'!CO990="","",'Inputs Q LTM'!CO990)</f>
        <v>1</v>
      </c>
      <c r="CQ990" s="162" t="n">
        <f aca="false">IF('Inputs Q LTM'!CP990="","",'Inputs Q LTM'!CP990)</f>
        <v>1</v>
      </c>
      <c r="CR990" s="162" t="n">
        <f aca="false">IF('Inputs Q LTM'!CQ990="","",'Inputs Q LTM'!CQ990)</f>
        <v>1</v>
      </c>
      <c r="CS990" s="162" t="n">
        <f aca="false">IF('Inputs Q LTM'!CR990="","",'Inputs Q LTM'!CR990)</f>
        <v>1</v>
      </c>
      <c r="CT990" s="162" t="n">
        <f aca="false">IF('Inputs Q LTM'!CS990="","",'Inputs Q LTM'!CS990)</f>
        <v>1</v>
      </c>
      <c r="CU990" s="162" t="n">
        <f aca="false">IF('Inputs Q LTM'!CT990="","",'Inputs Q LTM'!CT990)</f>
        <v>1</v>
      </c>
      <c r="CV990" s="162" t="n">
        <f aca="false">IF('Inputs Q LTM'!CU990="","",'Inputs Q LTM'!CU990)</f>
        <v>1</v>
      </c>
      <c r="CW990" s="162" t="n">
        <f aca="false">IF('Inputs Q LTM'!CV990="","",'Inputs Q LTM'!CV990)</f>
        <v>1</v>
      </c>
      <c r="CX990" s="162" t="n">
        <f aca="false">IF('Inputs Q LTM'!CW990="","",'Inputs Q LTM'!CW990)</f>
        <v>1</v>
      </c>
      <c r="CY990" s="162" t="n">
        <f aca="false">IF('Inputs Q LTM'!CX990="","",'Inputs Q LTM'!CX990)</f>
        <v>1</v>
      </c>
      <c r="CZ990" s="162" t="n">
        <f aca="false">IF('Inputs Q LTM'!CY990="","",'Inputs Q LTM'!CY990)</f>
        <v>1</v>
      </c>
      <c r="DA990" s="162" t="n">
        <f aca="false">IF('Inputs Q LTM'!CZ990="","",'Inputs Q LTM'!CZ990)</f>
        <v>1</v>
      </c>
      <c r="DB990" s="162" t="n">
        <f aca="false">IF('Inputs Q LTM'!DA990="","",'Inputs Q LTM'!DA990)</f>
        <v>1</v>
      </c>
      <c r="DC990" s="162" t="n">
        <f aca="false">IF('Inputs Q LTM'!DB990="","",'Inputs Q LTM'!DB990)</f>
        <v>1</v>
      </c>
      <c r="DD990" s="162" t="n">
        <f aca="false">IF('Inputs Q LTM'!DC990="","",'Inputs Q LTM'!DC990)</f>
        <v>1</v>
      </c>
      <c r="DE990" s="162" t="n">
        <f aca="false">IF('Inputs Q LTM'!DD990="","",'Inputs Q LTM'!DD990)</f>
        <v>1</v>
      </c>
      <c r="DF990" s="162" t="n">
        <f aca="false">IF('Inputs Q LTM'!DE990="","",'Inputs Q LTM'!DE990)</f>
        <v>1</v>
      </c>
      <c r="DG990" s="162" t="n">
        <f aca="false">IF('Inputs Q LTM'!DF990="","",'Inputs Q LTM'!DF990)</f>
        <v>1</v>
      </c>
      <c r="DH990" s="162" t="n">
        <f aca="false">IF('Inputs Q LTM'!DG990="","",'Inputs Q LTM'!DG990)</f>
        <v>1</v>
      </c>
      <c r="DI990" s="162" t="n">
        <f aca="false">IF('Inputs Q LTM'!DH990="","",'Inputs Q LTM'!DH990)</f>
        <v>1</v>
      </c>
      <c r="DJ990" s="162" t="n">
        <f aca="false">IF('Inputs Q LTM'!DI990="","",'Inputs Q LTM'!DI990)</f>
        <v>1</v>
      </c>
      <c r="DK990" s="162" t="n">
        <f aca="false">IF('Inputs Q LTM'!DJ990="","",'Inputs Q LTM'!DJ990)</f>
        <v>1</v>
      </c>
      <c r="DL990" s="162" t="n">
        <f aca="false">IF('Inputs Q LTM'!DK990="","",'Inputs Q LTM'!DK990)</f>
        <v>1</v>
      </c>
      <c r="DM990" s="162" t="n">
        <f aca="false">IF('Inputs Q LTM'!DL990="","",'Inputs Q LTM'!DL990)</f>
        <v>1</v>
      </c>
      <c r="DN990" s="162" t="n">
        <f aca="false">IF('Inputs Q LTM'!DM990="","",'Inputs Q LTM'!DM990)</f>
        <v>1</v>
      </c>
      <c r="DO990" s="162" t="n">
        <f aca="false">IF('Inputs Q LTM'!DN990="","",'Inputs Q LTM'!DN990)</f>
        <v>1</v>
      </c>
      <c r="DP990" s="162" t="n">
        <f aca="false">IF('Inputs Q LTM'!DO990="","",'Inputs Q LTM'!DO990)</f>
        <v>1</v>
      </c>
      <c r="DQ990" s="162" t="n">
        <f aca="false">IF('Inputs Q LTM'!DP990="","",'Inputs Q LTM'!DP990)</f>
        <v>1</v>
      </c>
      <c r="DR990" s="162" t="n">
        <f aca="false">IF('Inputs Q LTM'!DQ990="","",'Inputs Q LTM'!DQ990)</f>
        <v>1</v>
      </c>
      <c r="DS990" s="162" t="n">
        <f aca="false">IF('Inputs Q LTM'!DR990="","",'Inputs Q LTM'!DR990)</f>
        <v>1</v>
      </c>
      <c r="DT990" s="162" t="n">
        <f aca="false">IF('Inputs Q LTM'!DS990="","",'Inputs Q LTM'!DS990)</f>
        <v>1</v>
      </c>
      <c r="DU990" s="162" t="n">
        <f aca="false">IF('Inputs Q LTM'!DT990="","",'Inputs Q LTM'!DT990)</f>
        <v>1</v>
      </c>
      <c r="DV990" s="162" t="n">
        <f aca="false">IF('Inputs Q LTM'!DU990="","",'Inputs Q LTM'!DU990)</f>
        <v>1</v>
      </c>
      <c r="DW990" s="162" t="n">
        <f aca="false">IF('Inputs Q LTM'!DV990="","",'Inputs Q LTM'!DV990)</f>
        <v>1</v>
      </c>
      <c r="DX990" s="162" t="n">
        <f aca="false">IF('Inputs Q LTM'!DW990="","",'Inputs Q LTM'!DW990)</f>
        <v>1</v>
      </c>
      <c r="DY990" s="162" t="n">
        <f aca="false">IF('Inputs Q LTM'!DX990="","",'Inputs Q LTM'!DX990)</f>
        <v>1</v>
      </c>
      <c r="DZ990" s="162" t="n">
        <f aca="false">IF('Inputs Q LTM'!DY990="","",'Inputs Q LTM'!DY990)</f>
        <v>1</v>
      </c>
      <c r="EA990" s="162" t="n">
        <f aca="false">IF('Inputs Q LTM'!DZ990="","",'Inputs Q LTM'!DZ990)</f>
        <v>1</v>
      </c>
      <c r="EB990" s="162" t="n">
        <f aca="false">IF('Inputs Q LTM'!EA990="","",'Inputs Q LTM'!EA990)</f>
        <v>1</v>
      </c>
      <c r="EC990" s="162" t="n">
        <f aca="false">IF('Inputs Q LTM'!EB990="","",'Inputs Q LTM'!EB990)</f>
        <v>1</v>
      </c>
      <c r="ED990" s="162" t="n">
        <f aca="false">IF('Inputs Q LTM'!EC990="","",'Inputs Q LTM'!EC990)</f>
        <v>1</v>
      </c>
      <c r="EE990" s="162" t="n">
        <f aca="false">IF('Inputs Q LTM'!ED990="","",'Inputs Q LTM'!ED990)</f>
        <v>1</v>
      </c>
      <c r="EF990" s="162" t="n">
        <f aca="false">IF('Inputs Q LTM'!EE990="","",'Inputs Q LTM'!EE990)</f>
        <v>1</v>
      </c>
      <c r="EG990" s="162" t="n">
        <f aca="false">IF('Inputs Q LTM'!EF990="","",'Inputs Q LTM'!EF990)</f>
        <v>1</v>
      </c>
      <c r="EH990" s="162" t="n">
        <f aca="false">IF('Inputs Q LTM'!EG990="","",'Inputs Q LTM'!EG990)</f>
        <v>1</v>
      </c>
      <c r="EI990" s="162" t="n">
        <f aca="false">IF('Inputs Q LTM'!EH990="","",'Inputs Q LTM'!EH990)</f>
        <v>1</v>
      </c>
      <c r="EJ990" s="162" t="n">
        <f aca="false">IF('Inputs Q LTM'!EI990="","",'Inputs Q LTM'!EI990)</f>
        <v>1</v>
      </c>
      <c r="EK990" s="162" t="n">
        <f aca="false">IF('Inputs Q LTM'!EJ990="","",'Inputs Q LTM'!EJ990)</f>
        <v>1</v>
      </c>
      <c r="EL990" s="162" t="n">
        <f aca="false">IF('Inputs Q LTM'!EK990="","",'Inputs Q LTM'!EK990)</f>
        <v>1</v>
      </c>
      <c r="EM990" s="162" t="n">
        <f aca="false">IF('Inputs Q LTM'!EL990="","",'Inputs Q LTM'!EL990)</f>
        <v>1</v>
      </c>
      <c r="EN990" s="162" t="n">
        <f aca="false">IF('Inputs Q LTM'!EM990="","",'Inputs Q LTM'!EM990)</f>
        <v>1</v>
      </c>
      <c r="EO990" s="162" t="n">
        <f aca="false">IF('Inputs Q LTM'!EN990="","",'Inputs Q LTM'!EN990)</f>
        <v>1</v>
      </c>
      <c r="EP990" s="162" t="n">
        <f aca="false">IF('Inputs Q LTM'!EO990="","",'Inputs Q LTM'!EO990)</f>
        <v>1</v>
      </c>
      <c r="EQ990" s="162" t="n">
        <f aca="false">IF('Inputs Q LTM'!EP990="","",'Inputs Q LTM'!EP990)</f>
        <v>1</v>
      </c>
      <c r="ER990" s="162" t="n">
        <f aca="false">IF('Inputs Q LTM'!EQ990="","",'Inputs Q LTM'!EQ990)</f>
        <v>1</v>
      </c>
      <c r="ES990" s="162" t="n">
        <f aca="false">IF('Inputs Q LTM'!ER990="","",'Inputs Q LTM'!ER990)</f>
        <v>1</v>
      </c>
      <c r="ET990" s="162" t="n">
        <f aca="false">IF('Inputs Q LTM'!ES990="","",'Inputs Q LTM'!ES990)</f>
        <v>1</v>
      </c>
      <c r="EU990" s="162" t="n">
        <f aca="false">IF('Inputs Q LTM'!ET990="","",'Inputs Q LTM'!ET990)</f>
        <v>1</v>
      </c>
      <c r="EV990" s="162" t="n">
        <f aca="false">IF('Inputs Q LTM'!EU990="","",'Inputs Q LTM'!EU990)</f>
        <v>1</v>
      </c>
      <c r="EW990" s="162" t="n">
        <f aca="false">IF('Inputs Q LTM'!EV990="","",'Inputs Q LTM'!EV990)</f>
        <v>1</v>
      </c>
      <c r="EX990" s="162" t="n">
        <f aca="false">IF('Inputs Q LTM'!EW990="","",'Inputs Q LTM'!EW990)</f>
        <v>1</v>
      </c>
      <c r="EY990" s="162" t="n">
        <f aca="false">IF('Inputs Q LTM'!EX990="","",'Inputs Q LTM'!EX990)</f>
        <v>1</v>
      </c>
      <c r="EZ990" s="162" t="n">
        <f aca="false">IF('Inputs Q LTM'!EY990="","",'Inputs Q LTM'!EY990)</f>
        <v>1</v>
      </c>
      <c r="FA990" s="162" t="n">
        <f aca="false">IF('Inputs Q LTM'!EZ990="","",'Inputs Q LTM'!EZ990)</f>
        <v>1</v>
      </c>
      <c r="FB990" s="162" t="n">
        <f aca="false">IF('Inputs Q LTM'!FA990="","",'Inputs Q LTM'!FA990)</f>
        <v>1</v>
      </c>
      <c r="FC990" s="162" t="n">
        <f aca="false">IF('Inputs Q LTM'!FB990="","",'Inputs Q LTM'!FB990)</f>
        <v>1</v>
      </c>
      <c r="FD990" s="162" t="n">
        <f aca="false">IF('Inputs Q LTM'!FC990="","",'Inputs Q LTM'!FC990)</f>
        <v>1</v>
      </c>
      <c r="FE990" s="162" t="n">
        <f aca="false">IF('Inputs Q LTM'!FD990="","",'Inputs Q LTM'!FD990)</f>
        <v>1</v>
      </c>
      <c r="FF990" s="162" t="n">
        <f aca="false">IF('Inputs Q LTM'!FE990="","",'Inputs Q LTM'!FE990)</f>
        <v>1</v>
      </c>
      <c r="FG990" s="162" t="n">
        <f aca="false">IF('Inputs Q LTM'!FF990="","",'Inputs Q LTM'!FF990)</f>
        <v>1</v>
      </c>
      <c r="FH990" s="162" t="n">
        <f aca="false">IF('Inputs Q LTM'!FG990="","",'Inputs Q LTM'!FG990)</f>
        <v>1</v>
      </c>
      <c r="FI990" s="162" t="n">
        <f aca="false">IF('Inputs Q LTM'!FH990="","",'Inputs Q LTM'!FH990)</f>
        <v>1</v>
      </c>
      <c r="FJ990" s="162" t="n">
        <f aca="false">IF('Inputs Q LTM'!FI990="","",'Inputs Q LTM'!FI990)</f>
        <v>1</v>
      </c>
      <c r="FK990" s="162" t="n">
        <f aca="false">IF('Inputs Q LTM'!FJ990="","",'Inputs Q LTM'!FJ990)</f>
        <v>1</v>
      </c>
      <c r="FL990" s="162" t="n">
        <f aca="false">IF('Inputs Q LTM'!FK990="","",'Inputs Q LTM'!FK990)</f>
        <v>1</v>
      </c>
      <c r="FM990" s="162" t="n">
        <f aca="false">IF('Inputs Q LTM'!FL990="","",'Inputs Q LTM'!FL990)</f>
        <v>1</v>
      </c>
      <c r="FN990" s="162" t="n">
        <f aca="false">IF('Inputs Q LTM'!FM990="","",'Inputs Q LTM'!FM990)</f>
        <v>1</v>
      </c>
      <c r="FO990" s="162" t="n">
        <f aca="false">IF('Inputs Q LTM'!FN990="","",'Inputs Q LTM'!FN990)</f>
        <v>1</v>
      </c>
      <c r="FP990" s="162" t="n">
        <f aca="false">IF('Inputs Q LTM'!FO990="","",'Inputs Q LTM'!FO990)</f>
        <v>1</v>
      </c>
      <c r="FQ990" s="162" t="n">
        <f aca="false">IF('Inputs Q LTM'!FP990="","",'Inputs Q LTM'!FP990)</f>
        <v>1</v>
      </c>
      <c r="FR990" s="162" t="n">
        <f aca="false">IF('Inputs Q LTM'!FQ990="","",'Inputs Q LTM'!FQ990)</f>
        <v>1</v>
      </c>
      <c r="FS990" s="162" t="n">
        <f aca="false">IF('Inputs Q LTM'!FR990="","",'Inputs Q LTM'!FR990)</f>
        <v>1</v>
      </c>
      <c r="FT990" s="162" t="n">
        <f aca="false">IF('Inputs Q LTM'!FS990="","",'Inputs Q LTM'!FS990)</f>
        <v>1</v>
      </c>
      <c r="FU990" s="162" t="n">
        <f aca="false">IF('Inputs Q LTM'!FT990="","",'Inputs Q LTM'!FT990)</f>
        <v>1</v>
      </c>
      <c r="FV990" s="162" t="n">
        <f aca="false">IF('Inputs Q LTM'!FU990="","",'Inputs Q LTM'!FU990)</f>
        <v>1</v>
      </c>
      <c r="FW990" s="162" t="n">
        <f aca="false">IF('Inputs Q LTM'!FV990="","",'Inputs Q LTM'!FV990)</f>
        <v>1</v>
      </c>
      <c r="FX990" s="162" t="n">
        <f aca="false">IF('Inputs Q LTM'!FW990="","",'Inputs Q LTM'!FW990)</f>
        <v>1</v>
      </c>
      <c r="FY990" s="162" t="n">
        <f aca="false">IF('Inputs Q LTM'!FX990="","",'Inputs Q LTM'!FX990)</f>
        <v>1</v>
      </c>
      <c r="FZ990" s="162" t="n">
        <f aca="false">IF('Inputs Q LTM'!FY990="","",'Inputs Q LTM'!FY990)</f>
        <v>1</v>
      </c>
      <c r="GA990" s="162" t="n">
        <f aca="false">IF('Inputs Q LTM'!FZ990="","",'Inputs Q LTM'!FZ990)</f>
        <v>1</v>
      </c>
      <c r="GB990" s="162" t="n">
        <f aca="false">IF('Inputs Q LTM'!GA990="","",'Inputs Q LTM'!GA990)</f>
        <v>1</v>
      </c>
      <c r="GC990" s="162" t="n">
        <f aca="false">IF('Inputs Q LTM'!GB990="","",'Inputs Q LTM'!GB990)</f>
        <v>1</v>
      </c>
      <c r="GD990" s="162" t="n">
        <f aca="false">IF('Inputs Q LTM'!GC990="","",'Inputs Q LTM'!GC990)</f>
        <v>1</v>
      </c>
      <c r="GE990" s="162" t="n">
        <f aca="false">IF('Inputs Q LTM'!GD990="","",'Inputs Q LTM'!GD990)</f>
        <v>1</v>
      </c>
      <c r="GF990" s="162" t="n">
        <f aca="false">IF('Inputs Q LTM'!GE990="","",'Inputs Q LTM'!GE990)</f>
        <v>1</v>
      </c>
      <c r="GG990" s="162" t="n">
        <f aca="false">IF('Inputs Q LTM'!GF990="","",'Inputs Q LTM'!GF990)</f>
        <v>1</v>
      </c>
      <c r="GH990" s="162" t="n">
        <f aca="false">IF('Inputs Q LTM'!GG990="","",'Inputs Q LTM'!GG990)</f>
        <v>1</v>
      </c>
      <c r="GI990" s="162" t="n">
        <f aca="false">IF('Inputs Q LTM'!GH990="","",'Inputs Q LTM'!GH990)</f>
        <v>1</v>
      </c>
      <c r="GJ990" s="162" t="n">
        <f aca="false">IF('Inputs Q LTM'!GI990="","",'Inputs Q LTM'!GI990)</f>
        <v>1</v>
      </c>
      <c r="GK990" s="162" t="n">
        <f aca="false">IF('Inputs Q LTM'!GJ990="","",'Inputs Q LTM'!GJ990)</f>
        <v>1</v>
      </c>
      <c r="GL990" s="162" t="n">
        <f aca="false">IF('Inputs Q LTM'!GK990="","",'Inputs Q LTM'!GK990)</f>
        <v>1</v>
      </c>
      <c r="GM990" s="162" t="n">
        <f aca="false">IF('Inputs Q LTM'!GL990="","",'Inputs Q LTM'!GL990)</f>
        <v>1</v>
      </c>
      <c r="GN990" s="162" t="n">
        <f aca="false">IF('Inputs Q LTM'!GM990="","",'Inputs Q LTM'!GM990)</f>
        <v>1</v>
      </c>
      <c r="GO990" s="162" t="n">
        <f aca="false">IF('Inputs Q LTM'!GN990="","",'Inputs Q LTM'!GN990)</f>
        <v>1</v>
      </c>
      <c r="GP990" s="162" t="n">
        <f aca="false">IF('Inputs Q LTM'!GO990="","",'Inputs Q LTM'!GO990)</f>
        <v>1</v>
      </c>
      <c r="GQ990" s="162" t="n">
        <f aca="false">IF('Inputs Q LTM'!GP990="","",'Inputs Q LTM'!GP990)</f>
        <v>1</v>
      </c>
      <c r="GR990" s="162" t="n">
        <f aca="false">IF('Inputs Q LTM'!GQ990="","",'Inputs Q LTM'!GQ990)</f>
        <v>1</v>
      </c>
      <c r="GS990" s="162" t="n">
        <f aca="false">IF('Inputs Q LTM'!GR990="","",'Inputs Q LTM'!GR990)</f>
        <v>1</v>
      </c>
      <c r="GT990" s="162" t="n">
        <f aca="false">IF('Inputs Q LTM'!GS990="","",'Inputs Q LTM'!GS990)</f>
        <v>1</v>
      </c>
      <c r="GU990" s="162" t="n">
        <f aca="false">IF('Inputs Q LTM'!GT990="","",'Inputs Q LTM'!GT990)</f>
        <v>1</v>
      </c>
      <c r="GV990" s="162" t="n">
        <f aca="false">IF('Inputs Q LTM'!GU990="","",'Inputs Q LTM'!GU990)</f>
        <v>1</v>
      </c>
      <c r="GW990" s="162" t="n">
        <f aca="false">IF('Inputs Q LTM'!GV990="","",'Inputs Q LTM'!GV990)</f>
        <v>1</v>
      </c>
      <c r="GX990" s="162" t="n">
        <f aca="false">IF('Inputs Q LTM'!GW990="","",'Inputs Q LTM'!GW990)</f>
        <v>1</v>
      </c>
      <c r="GY990" s="162" t="n">
        <f aca="false">IF('Inputs Q LTM'!GX990="","",'Inputs Q LTM'!GX990)</f>
        <v>1</v>
      </c>
      <c r="GZ990" s="162" t="n">
        <f aca="false">IF('Inputs Q LTM'!GY990="","",'Inputs Q LTM'!GY990)</f>
        <v>1</v>
      </c>
      <c r="HA990" s="162" t="n">
        <f aca="false">IF('Inputs Q LTM'!GZ990="","",'Inputs Q LTM'!GZ990)</f>
        <v>1</v>
      </c>
    </row>
    <row r="991" customFormat="false" ht="15" hidden="false" customHeight="false" outlineLevel="0" collapsed="false">
      <c r="A991" s="267" t="s">
        <v>631</v>
      </c>
      <c r="B991" s="268"/>
      <c r="C991" s="268"/>
      <c r="D991" s="268"/>
      <c r="E991" s="269"/>
      <c r="F991" s="19" t="s">
        <v>635</v>
      </c>
      <c r="G991" s="269" t="s">
        <v>12</v>
      </c>
      <c r="H991" s="269"/>
      <c r="I991" s="269"/>
      <c r="J991" s="162" t="str">
        <f aca="false">IF('Inputs Q LTM'!I991="","",'Inputs Q LTM'!I991)</f>
        <v/>
      </c>
      <c r="K991" s="162" t="n">
        <f aca="false">IF('Inputs Q LTM'!J991="","",'Inputs Q LTM'!J991)</f>
        <v>1</v>
      </c>
      <c r="L991" s="162" t="n">
        <f aca="false">IF('Inputs Q LTM'!K991="","",'Inputs Q LTM'!K991)</f>
        <v>1</v>
      </c>
      <c r="M991" s="162" t="n">
        <f aca="false">IF('Inputs Q LTM'!L991="","",'Inputs Q LTM'!L991)</f>
        <v>1</v>
      </c>
      <c r="N991" s="162" t="n">
        <f aca="false">IF('Inputs Q LTM'!M991="","",'Inputs Q LTM'!M991)</f>
        <v>1</v>
      </c>
      <c r="O991" s="162" t="n">
        <f aca="false">IF('Inputs Q LTM'!N991="","",'Inputs Q LTM'!N991)</f>
        <v>1</v>
      </c>
      <c r="P991" s="162" t="n">
        <f aca="false">IF('Inputs Q LTM'!O991="","",'Inputs Q LTM'!O991)</f>
        <v>1</v>
      </c>
      <c r="Q991" s="162" t="n">
        <f aca="false">IF('Inputs Q LTM'!P991="","",'Inputs Q LTM'!P991)</f>
        <v>1</v>
      </c>
      <c r="R991" s="162" t="n">
        <f aca="false">IF('Inputs Q LTM'!Q991="","",'Inputs Q LTM'!Q991)</f>
        <v>1</v>
      </c>
      <c r="S991" s="162" t="n">
        <f aca="false">IF('Inputs Q LTM'!R991="","",'Inputs Q LTM'!R991)</f>
        <v>1</v>
      </c>
      <c r="T991" s="162" t="n">
        <f aca="false">IF('Inputs Q LTM'!S991="","",'Inputs Q LTM'!S991)</f>
        <v>1</v>
      </c>
      <c r="U991" s="162" t="n">
        <f aca="false">IF('Inputs Q LTM'!T991="","",'Inputs Q LTM'!T991)</f>
        <v>1</v>
      </c>
      <c r="V991" s="162" t="n">
        <f aca="false">IF('Inputs Q LTM'!U991="","",'Inputs Q LTM'!U991)</f>
        <v>1</v>
      </c>
      <c r="W991" s="162" t="n">
        <f aca="false">IF('Inputs Q LTM'!V991="","",'Inputs Q LTM'!V991)</f>
        <v>1</v>
      </c>
      <c r="X991" s="162" t="n">
        <f aca="false">IF('Inputs Q LTM'!W991="","",'Inputs Q LTM'!W991)</f>
        <v>1</v>
      </c>
      <c r="Y991" s="162" t="n">
        <f aca="false">IF('Inputs Q LTM'!X991="","",'Inputs Q LTM'!X991)</f>
        <v>1</v>
      </c>
      <c r="Z991" s="162" t="n">
        <f aca="false">IF('Inputs Q LTM'!Y991="","",'Inputs Q LTM'!Y991)</f>
        <v>1</v>
      </c>
      <c r="AA991" s="162" t="n">
        <f aca="false">IF('Inputs Q LTM'!Z991="","",'Inputs Q LTM'!Z991)</f>
        <v>1</v>
      </c>
      <c r="AB991" s="162" t="n">
        <f aca="false">IF('Inputs Q LTM'!AA991="","",'Inputs Q LTM'!AA991)</f>
        <v>1</v>
      </c>
      <c r="AC991" s="162" t="n">
        <f aca="false">IF('Inputs Q LTM'!AB991="","",'Inputs Q LTM'!AB991)</f>
        <v>1</v>
      </c>
      <c r="AD991" s="162" t="n">
        <f aca="false">IF('Inputs Q LTM'!AC991="","",'Inputs Q LTM'!AC991)</f>
        <v>1</v>
      </c>
      <c r="AE991" s="162" t="n">
        <f aca="false">IF('Inputs Q LTM'!AD991="","",'Inputs Q LTM'!AD991)</f>
        <v>1</v>
      </c>
      <c r="AF991" s="162" t="n">
        <f aca="false">IF('Inputs Q LTM'!AE991="","",'Inputs Q LTM'!AE991)</f>
        <v>1</v>
      </c>
      <c r="AG991" s="162" t="n">
        <f aca="false">IF('Inputs Q LTM'!AF991="","",'Inputs Q LTM'!AF991)</f>
        <v>1</v>
      </c>
      <c r="AH991" s="162" t="n">
        <f aca="false">IF('Inputs Q LTM'!AG991="","",'Inputs Q LTM'!AG991)</f>
        <v>1</v>
      </c>
      <c r="AI991" s="162" t="n">
        <f aca="false">IF('Inputs Q LTM'!AH991="","",'Inputs Q LTM'!AH991)</f>
        <v>1</v>
      </c>
      <c r="AJ991" s="162" t="n">
        <f aca="false">IF('Inputs Q LTM'!AI991="","",'Inputs Q LTM'!AI991)</f>
        <v>1</v>
      </c>
      <c r="AK991" s="162" t="n">
        <f aca="false">IF('Inputs Q LTM'!AJ991="","",'Inputs Q LTM'!AJ991)</f>
        <v>1</v>
      </c>
      <c r="AL991" s="162" t="n">
        <f aca="false">IF('Inputs Q LTM'!AK991="","",'Inputs Q LTM'!AK991)</f>
        <v>1</v>
      </c>
      <c r="AM991" s="162" t="n">
        <f aca="false">IF('Inputs Q LTM'!AL991="","",'Inputs Q LTM'!AL991)</f>
        <v>1</v>
      </c>
      <c r="AN991" s="162" t="n">
        <f aca="false">IF('Inputs Q LTM'!AM991="","",'Inputs Q LTM'!AM991)</f>
        <v>1</v>
      </c>
      <c r="AO991" s="162" t="n">
        <f aca="false">IF('Inputs Q LTM'!AN991="","",'Inputs Q LTM'!AN991)</f>
        <v>1</v>
      </c>
      <c r="AP991" s="162" t="n">
        <f aca="false">IF('Inputs Q LTM'!AO991="","",'Inputs Q LTM'!AO991)</f>
        <v>1</v>
      </c>
      <c r="AQ991" s="162" t="n">
        <f aca="false">IF('Inputs Q LTM'!AP991="","",'Inputs Q LTM'!AP991)</f>
        <v>1</v>
      </c>
      <c r="AR991" s="162" t="n">
        <f aca="false">IF('Inputs Q LTM'!AQ991="","",'Inputs Q LTM'!AQ991)</f>
        <v>1</v>
      </c>
      <c r="AS991" s="162" t="n">
        <f aca="false">IF('Inputs Q LTM'!AR991="","",'Inputs Q LTM'!AR991)</f>
        <v>1</v>
      </c>
      <c r="AT991" s="162" t="n">
        <f aca="false">IF('Inputs Q LTM'!AS991="","",'Inputs Q LTM'!AS991)</f>
        <v>1</v>
      </c>
      <c r="AU991" s="162" t="n">
        <f aca="false">IF('Inputs Q LTM'!AT991="","",'Inputs Q LTM'!AT991)</f>
        <v>1</v>
      </c>
      <c r="AV991" s="162" t="n">
        <f aca="false">IF('Inputs Q LTM'!AU991="","",'Inputs Q LTM'!AU991)</f>
        <v>1</v>
      </c>
      <c r="AW991" s="162" t="n">
        <f aca="false">IF('Inputs Q LTM'!AV991="","",'Inputs Q LTM'!AV991)</f>
        <v>1</v>
      </c>
      <c r="AX991" s="162" t="n">
        <f aca="false">IF('Inputs Q LTM'!AW991="","",'Inputs Q LTM'!AW991)</f>
        <v>1</v>
      </c>
      <c r="AY991" s="162" t="n">
        <f aca="false">IF('Inputs Q LTM'!AX991="","",'Inputs Q LTM'!AX991)</f>
        <v>1</v>
      </c>
      <c r="AZ991" s="162" t="n">
        <f aca="false">IF('Inputs Q LTM'!AY991="","",'Inputs Q LTM'!AY991)</f>
        <v>1</v>
      </c>
      <c r="BA991" s="162" t="n">
        <f aca="false">IF('Inputs Q LTM'!AZ991="","",'Inputs Q LTM'!AZ991)</f>
        <v>1</v>
      </c>
      <c r="BB991" s="162" t="n">
        <f aca="false">IF('Inputs Q LTM'!BA991="","",'Inputs Q LTM'!BA991)</f>
        <v>1</v>
      </c>
      <c r="BC991" s="162" t="n">
        <f aca="false">IF('Inputs Q LTM'!BB991="","",'Inputs Q LTM'!BB991)</f>
        <v>1</v>
      </c>
      <c r="BD991" s="162" t="n">
        <f aca="false">IF('Inputs Q LTM'!BC991="","",'Inputs Q LTM'!BC991)</f>
        <v>1</v>
      </c>
      <c r="BE991" s="162" t="n">
        <f aca="false">IF('Inputs Q LTM'!BD991="","",'Inputs Q LTM'!BD991)</f>
        <v>1</v>
      </c>
      <c r="BF991" s="162" t="n">
        <f aca="false">IF('Inputs Q LTM'!BE991="","",'Inputs Q LTM'!BE991)</f>
        <v>1</v>
      </c>
      <c r="BG991" s="162" t="n">
        <f aca="false">IF('Inputs Q LTM'!BF991="","",'Inputs Q LTM'!BF991)</f>
        <v>1</v>
      </c>
      <c r="BH991" s="162" t="n">
        <f aca="false">IF('Inputs Q LTM'!BG991="","",'Inputs Q LTM'!BG991)</f>
        <v>1</v>
      </c>
      <c r="BI991" s="162" t="n">
        <f aca="false">IF('Inputs Q LTM'!BH991="","",'Inputs Q LTM'!BH991)</f>
        <v>1</v>
      </c>
      <c r="BJ991" s="162" t="n">
        <f aca="false">IF('Inputs Q LTM'!BI991="","",'Inputs Q LTM'!BI991)</f>
        <v>1</v>
      </c>
      <c r="BK991" s="162" t="n">
        <f aca="false">IF('Inputs Q LTM'!BJ991="","",'Inputs Q LTM'!BJ991)</f>
        <v>1</v>
      </c>
      <c r="BL991" s="162" t="n">
        <f aca="false">IF('Inputs Q LTM'!BK991="","",'Inputs Q LTM'!BK991)</f>
        <v>1</v>
      </c>
      <c r="BM991" s="162" t="n">
        <f aca="false">IF('Inputs Q LTM'!BL991="","",'Inputs Q LTM'!BL991)</f>
        <v>1</v>
      </c>
      <c r="BN991" s="162" t="n">
        <f aca="false">IF('Inputs Q LTM'!BM991="","",'Inputs Q LTM'!BM991)</f>
        <v>1</v>
      </c>
      <c r="BO991" s="162" t="n">
        <f aca="false">IF('Inputs Q LTM'!BN991="","",'Inputs Q LTM'!BN991)</f>
        <v>1</v>
      </c>
      <c r="BP991" s="162" t="n">
        <f aca="false">IF('Inputs Q LTM'!BO991="","",'Inputs Q LTM'!BO991)</f>
        <v>1</v>
      </c>
      <c r="BQ991" s="162" t="n">
        <f aca="false">IF('Inputs Q LTM'!BP991="","",'Inputs Q LTM'!BP991)</f>
        <v>1</v>
      </c>
      <c r="BR991" s="162" t="n">
        <f aca="false">IF('Inputs Q LTM'!BQ991="","",'Inputs Q LTM'!BQ991)</f>
        <v>1</v>
      </c>
      <c r="BS991" s="162" t="n">
        <f aca="false">IF('Inputs Q LTM'!BR991="","",'Inputs Q LTM'!BR991)</f>
        <v>1</v>
      </c>
      <c r="BT991" s="162" t="n">
        <f aca="false">IF('Inputs Q LTM'!BS991="","",'Inputs Q LTM'!BS991)</f>
        <v>1</v>
      </c>
      <c r="BU991" s="162" t="n">
        <f aca="false">IF('Inputs Q LTM'!BT991="","",'Inputs Q LTM'!BT991)</f>
        <v>1</v>
      </c>
      <c r="BV991" s="162" t="n">
        <f aca="false">IF('Inputs Q LTM'!BU991="","",'Inputs Q LTM'!BU991)</f>
        <v>1</v>
      </c>
      <c r="BW991" s="162" t="n">
        <f aca="false">IF('Inputs Q LTM'!BV991="","",'Inputs Q LTM'!BV991)</f>
        <v>1</v>
      </c>
      <c r="BX991" s="162" t="n">
        <f aca="false">IF('Inputs Q LTM'!BW991="","",'Inputs Q LTM'!BW991)</f>
        <v>1</v>
      </c>
      <c r="BY991" s="162" t="n">
        <f aca="false">IF('Inputs Q LTM'!BX991="","",'Inputs Q LTM'!BX991)</f>
        <v>1</v>
      </c>
      <c r="BZ991" s="162" t="n">
        <f aca="false">IF('Inputs Q LTM'!BY991="","",'Inputs Q LTM'!BY991)</f>
        <v>1</v>
      </c>
      <c r="CA991" s="162" t="n">
        <f aca="false">IF('Inputs Q LTM'!BZ991="","",'Inputs Q LTM'!BZ991)</f>
        <v>1</v>
      </c>
      <c r="CB991" s="162" t="n">
        <f aca="false">IF('Inputs Q LTM'!CA991="","",'Inputs Q LTM'!CA991)</f>
        <v>1</v>
      </c>
      <c r="CC991" s="162" t="n">
        <f aca="false">IF('Inputs Q LTM'!CB991="","",'Inputs Q LTM'!CB991)</f>
        <v>1</v>
      </c>
      <c r="CD991" s="162" t="n">
        <f aca="false">IF('Inputs Q LTM'!CC991="","",'Inputs Q LTM'!CC991)</f>
        <v>1</v>
      </c>
      <c r="CE991" s="162" t="n">
        <f aca="false">IF('Inputs Q LTM'!CD991="","",'Inputs Q LTM'!CD991)</f>
        <v>1</v>
      </c>
      <c r="CF991" s="162" t="n">
        <f aca="false">IF('Inputs Q LTM'!CE991="","",'Inputs Q LTM'!CE991)</f>
        <v>1</v>
      </c>
      <c r="CG991" s="162" t="n">
        <f aca="false">IF('Inputs Q LTM'!CF991="","",'Inputs Q LTM'!CF991)</f>
        <v>1</v>
      </c>
      <c r="CH991" s="162" t="n">
        <f aca="false">IF('Inputs Q LTM'!CG991="","",'Inputs Q LTM'!CG991)</f>
        <v>1</v>
      </c>
      <c r="CI991" s="162" t="n">
        <f aca="false">IF('Inputs Q LTM'!CH991="","",'Inputs Q LTM'!CH991)</f>
        <v>1</v>
      </c>
      <c r="CJ991" s="162" t="n">
        <f aca="false">IF('Inputs Q LTM'!CI991="","",'Inputs Q LTM'!CI991)</f>
        <v>1</v>
      </c>
      <c r="CK991" s="162" t="n">
        <f aca="false">IF('Inputs Q LTM'!CJ991="","",'Inputs Q LTM'!CJ991)</f>
        <v>1</v>
      </c>
      <c r="CL991" s="162" t="n">
        <f aca="false">IF('Inputs Q LTM'!CK991="","",'Inputs Q LTM'!CK991)</f>
        <v>1</v>
      </c>
      <c r="CM991" s="162" t="n">
        <f aca="false">IF('Inputs Q LTM'!CL991="","",'Inputs Q LTM'!CL991)</f>
        <v>1</v>
      </c>
      <c r="CN991" s="162" t="n">
        <f aca="false">IF('Inputs Q LTM'!CM991="","",'Inputs Q LTM'!CM991)</f>
        <v>1</v>
      </c>
      <c r="CO991" s="162" t="n">
        <f aca="false">IF('Inputs Q LTM'!CN991="","",'Inputs Q LTM'!CN991)</f>
        <v>1</v>
      </c>
      <c r="CP991" s="162" t="n">
        <f aca="false">IF('Inputs Q LTM'!CO991="","",'Inputs Q LTM'!CO991)</f>
        <v>1</v>
      </c>
      <c r="CQ991" s="162" t="n">
        <f aca="false">IF('Inputs Q LTM'!CP991="","",'Inputs Q LTM'!CP991)</f>
        <v>1</v>
      </c>
      <c r="CR991" s="162" t="n">
        <f aca="false">IF('Inputs Q LTM'!CQ991="","",'Inputs Q LTM'!CQ991)</f>
        <v>1</v>
      </c>
      <c r="CS991" s="162" t="n">
        <f aca="false">IF('Inputs Q LTM'!CR991="","",'Inputs Q LTM'!CR991)</f>
        <v>1</v>
      </c>
      <c r="CT991" s="162" t="n">
        <f aca="false">IF('Inputs Q LTM'!CS991="","",'Inputs Q LTM'!CS991)</f>
        <v>1</v>
      </c>
      <c r="CU991" s="162" t="n">
        <f aca="false">IF('Inputs Q LTM'!CT991="","",'Inputs Q LTM'!CT991)</f>
        <v>1</v>
      </c>
      <c r="CV991" s="162" t="n">
        <f aca="false">IF('Inputs Q LTM'!CU991="","",'Inputs Q LTM'!CU991)</f>
        <v>1</v>
      </c>
      <c r="CW991" s="162" t="n">
        <f aca="false">IF('Inputs Q LTM'!CV991="","",'Inputs Q LTM'!CV991)</f>
        <v>1</v>
      </c>
      <c r="CX991" s="162" t="n">
        <f aca="false">IF('Inputs Q LTM'!CW991="","",'Inputs Q LTM'!CW991)</f>
        <v>1</v>
      </c>
      <c r="CY991" s="162" t="n">
        <f aca="false">IF('Inputs Q LTM'!CX991="","",'Inputs Q LTM'!CX991)</f>
        <v>1</v>
      </c>
      <c r="CZ991" s="162" t="n">
        <f aca="false">IF('Inputs Q LTM'!CY991="","",'Inputs Q LTM'!CY991)</f>
        <v>1</v>
      </c>
      <c r="DA991" s="162" t="n">
        <f aca="false">IF('Inputs Q LTM'!CZ991="","",'Inputs Q LTM'!CZ991)</f>
        <v>1</v>
      </c>
      <c r="DB991" s="162" t="n">
        <f aca="false">IF('Inputs Q LTM'!DA991="","",'Inputs Q LTM'!DA991)</f>
        <v>1</v>
      </c>
      <c r="DC991" s="162" t="n">
        <f aca="false">IF('Inputs Q LTM'!DB991="","",'Inputs Q LTM'!DB991)</f>
        <v>1</v>
      </c>
      <c r="DD991" s="162" t="n">
        <f aca="false">IF('Inputs Q LTM'!DC991="","",'Inputs Q LTM'!DC991)</f>
        <v>1</v>
      </c>
      <c r="DE991" s="162" t="n">
        <f aca="false">IF('Inputs Q LTM'!DD991="","",'Inputs Q LTM'!DD991)</f>
        <v>1</v>
      </c>
      <c r="DF991" s="162" t="n">
        <f aca="false">IF('Inputs Q LTM'!DE991="","",'Inputs Q LTM'!DE991)</f>
        <v>1</v>
      </c>
      <c r="DG991" s="162" t="n">
        <f aca="false">IF('Inputs Q LTM'!DF991="","",'Inputs Q LTM'!DF991)</f>
        <v>1</v>
      </c>
      <c r="DH991" s="162" t="n">
        <f aca="false">IF('Inputs Q LTM'!DG991="","",'Inputs Q LTM'!DG991)</f>
        <v>1</v>
      </c>
      <c r="DI991" s="162" t="n">
        <f aca="false">IF('Inputs Q LTM'!DH991="","",'Inputs Q LTM'!DH991)</f>
        <v>1</v>
      </c>
      <c r="DJ991" s="162" t="n">
        <f aca="false">IF('Inputs Q LTM'!DI991="","",'Inputs Q LTM'!DI991)</f>
        <v>1</v>
      </c>
      <c r="DK991" s="162" t="n">
        <f aca="false">IF('Inputs Q LTM'!DJ991="","",'Inputs Q LTM'!DJ991)</f>
        <v>1</v>
      </c>
      <c r="DL991" s="162" t="n">
        <f aca="false">IF('Inputs Q LTM'!DK991="","",'Inputs Q LTM'!DK991)</f>
        <v>1</v>
      </c>
      <c r="DM991" s="162" t="n">
        <f aca="false">IF('Inputs Q LTM'!DL991="","",'Inputs Q LTM'!DL991)</f>
        <v>1</v>
      </c>
      <c r="DN991" s="162" t="n">
        <f aca="false">IF('Inputs Q LTM'!DM991="","",'Inputs Q LTM'!DM991)</f>
        <v>1</v>
      </c>
      <c r="DO991" s="162" t="n">
        <f aca="false">IF('Inputs Q LTM'!DN991="","",'Inputs Q LTM'!DN991)</f>
        <v>1</v>
      </c>
      <c r="DP991" s="162" t="n">
        <f aca="false">IF('Inputs Q LTM'!DO991="","",'Inputs Q LTM'!DO991)</f>
        <v>1</v>
      </c>
      <c r="DQ991" s="162" t="n">
        <f aca="false">IF('Inputs Q LTM'!DP991="","",'Inputs Q LTM'!DP991)</f>
        <v>1</v>
      </c>
      <c r="DR991" s="162" t="n">
        <f aca="false">IF('Inputs Q LTM'!DQ991="","",'Inputs Q LTM'!DQ991)</f>
        <v>1</v>
      </c>
      <c r="DS991" s="162" t="n">
        <f aca="false">IF('Inputs Q LTM'!DR991="","",'Inputs Q LTM'!DR991)</f>
        <v>1</v>
      </c>
      <c r="DT991" s="162" t="n">
        <f aca="false">IF('Inputs Q LTM'!DS991="","",'Inputs Q LTM'!DS991)</f>
        <v>1</v>
      </c>
      <c r="DU991" s="162" t="n">
        <f aca="false">IF('Inputs Q LTM'!DT991="","",'Inputs Q LTM'!DT991)</f>
        <v>1</v>
      </c>
      <c r="DV991" s="162" t="n">
        <f aca="false">IF('Inputs Q LTM'!DU991="","",'Inputs Q LTM'!DU991)</f>
        <v>1</v>
      </c>
      <c r="DW991" s="162" t="n">
        <f aca="false">IF('Inputs Q LTM'!DV991="","",'Inputs Q LTM'!DV991)</f>
        <v>1</v>
      </c>
      <c r="DX991" s="162" t="n">
        <f aca="false">IF('Inputs Q LTM'!DW991="","",'Inputs Q LTM'!DW991)</f>
        <v>1</v>
      </c>
      <c r="DY991" s="162" t="n">
        <f aca="false">IF('Inputs Q LTM'!DX991="","",'Inputs Q LTM'!DX991)</f>
        <v>1</v>
      </c>
      <c r="DZ991" s="162" t="n">
        <f aca="false">IF('Inputs Q LTM'!DY991="","",'Inputs Q LTM'!DY991)</f>
        <v>1</v>
      </c>
      <c r="EA991" s="162" t="n">
        <f aca="false">IF('Inputs Q LTM'!DZ991="","",'Inputs Q LTM'!DZ991)</f>
        <v>1</v>
      </c>
      <c r="EB991" s="162" t="n">
        <f aca="false">IF('Inputs Q LTM'!EA991="","",'Inputs Q LTM'!EA991)</f>
        <v>1</v>
      </c>
      <c r="EC991" s="162" t="n">
        <f aca="false">IF('Inputs Q LTM'!EB991="","",'Inputs Q LTM'!EB991)</f>
        <v>1</v>
      </c>
      <c r="ED991" s="162" t="n">
        <f aca="false">IF('Inputs Q LTM'!EC991="","",'Inputs Q LTM'!EC991)</f>
        <v>1</v>
      </c>
      <c r="EE991" s="162" t="n">
        <f aca="false">IF('Inputs Q LTM'!ED991="","",'Inputs Q LTM'!ED991)</f>
        <v>1</v>
      </c>
      <c r="EF991" s="162" t="n">
        <f aca="false">IF('Inputs Q LTM'!EE991="","",'Inputs Q LTM'!EE991)</f>
        <v>1</v>
      </c>
      <c r="EG991" s="162" t="n">
        <f aca="false">IF('Inputs Q LTM'!EF991="","",'Inputs Q LTM'!EF991)</f>
        <v>1</v>
      </c>
      <c r="EH991" s="162" t="n">
        <f aca="false">IF('Inputs Q LTM'!EG991="","",'Inputs Q LTM'!EG991)</f>
        <v>1</v>
      </c>
      <c r="EI991" s="162" t="n">
        <f aca="false">IF('Inputs Q LTM'!EH991="","",'Inputs Q LTM'!EH991)</f>
        <v>1</v>
      </c>
      <c r="EJ991" s="162" t="n">
        <f aca="false">IF('Inputs Q LTM'!EI991="","",'Inputs Q LTM'!EI991)</f>
        <v>1</v>
      </c>
      <c r="EK991" s="162" t="n">
        <f aca="false">IF('Inputs Q LTM'!EJ991="","",'Inputs Q LTM'!EJ991)</f>
        <v>1</v>
      </c>
      <c r="EL991" s="162" t="n">
        <f aca="false">IF('Inputs Q LTM'!EK991="","",'Inputs Q LTM'!EK991)</f>
        <v>1</v>
      </c>
      <c r="EM991" s="162" t="n">
        <f aca="false">IF('Inputs Q LTM'!EL991="","",'Inputs Q LTM'!EL991)</f>
        <v>1</v>
      </c>
      <c r="EN991" s="162" t="n">
        <f aca="false">IF('Inputs Q LTM'!EM991="","",'Inputs Q LTM'!EM991)</f>
        <v>1</v>
      </c>
      <c r="EO991" s="162" t="n">
        <f aca="false">IF('Inputs Q LTM'!EN991="","",'Inputs Q LTM'!EN991)</f>
        <v>1</v>
      </c>
      <c r="EP991" s="162" t="n">
        <f aca="false">IF('Inputs Q LTM'!EO991="","",'Inputs Q LTM'!EO991)</f>
        <v>1</v>
      </c>
      <c r="EQ991" s="162" t="n">
        <f aca="false">IF('Inputs Q LTM'!EP991="","",'Inputs Q LTM'!EP991)</f>
        <v>1</v>
      </c>
      <c r="ER991" s="162" t="n">
        <f aca="false">IF('Inputs Q LTM'!EQ991="","",'Inputs Q LTM'!EQ991)</f>
        <v>1</v>
      </c>
      <c r="ES991" s="162" t="n">
        <f aca="false">IF('Inputs Q LTM'!ER991="","",'Inputs Q LTM'!ER991)</f>
        <v>1</v>
      </c>
      <c r="ET991" s="162" t="n">
        <f aca="false">IF('Inputs Q LTM'!ES991="","",'Inputs Q LTM'!ES991)</f>
        <v>1</v>
      </c>
      <c r="EU991" s="162" t="n">
        <f aca="false">IF('Inputs Q LTM'!ET991="","",'Inputs Q LTM'!ET991)</f>
        <v>1</v>
      </c>
      <c r="EV991" s="162" t="n">
        <f aca="false">IF('Inputs Q LTM'!EU991="","",'Inputs Q LTM'!EU991)</f>
        <v>1</v>
      </c>
      <c r="EW991" s="162" t="n">
        <f aca="false">IF('Inputs Q LTM'!EV991="","",'Inputs Q LTM'!EV991)</f>
        <v>1</v>
      </c>
      <c r="EX991" s="162" t="n">
        <f aca="false">IF('Inputs Q LTM'!EW991="","",'Inputs Q LTM'!EW991)</f>
        <v>1</v>
      </c>
      <c r="EY991" s="162" t="n">
        <f aca="false">IF('Inputs Q LTM'!EX991="","",'Inputs Q LTM'!EX991)</f>
        <v>1</v>
      </c>
      <c r="EZ991" s="162" t="n">
        <f aca="false">IF('Inputs Q LTM'!EY991="","",'Inputs Q LTM'!EY991)</f>
        <v>1</v>
      </c>
      <c r="FA991" s="162" t="n">
        <f aca="false">IF('Inputs Q LTM'!EZ991="","",'Inputs Q LTM'!EZ991)</f>
        <v>1</v>
      </c>
      <c r="FB991" s="162" t="n">
        <f aca="false">IF('Inputs Q LTM'!FA991="","",'Inputs Q LTM'!FA991)</f>
        <v>1</v>
      </c>
      <c r="FC991" s="162" t="n">
        <f aca="false">IF('Inputs Q LTM'!FB991="","",'Inputs Q LTM'!FB991)</f>
        <v>1</v>
      </c>
      <c r="FD991" s="162" t="n">
        <f aca="false">IF('Inputs Q LTM'!FC991="","",'Inputs Q LTM'!FC991)</f>
        <v>1</v>
      </c>
      <c r="FE991" s="162" t="n">
        <f aca="false">IF('Inputs Q LTM'!FD991="","",'Inputs Q LTM'!FD991)</f>
        <v>1</v>
      </c>
      <c r="FF991" s="162" t="n">
        <f aca="false">IF('Inputs Q LTM'!FE991="","",'Inputs Q LTM'!FE991)</f>
        <v>1</v>
      </c>
      <c r="FG991" s="162" t="n">
        <f aca="false">IF('Inputs Q LTM'!FF991="","",'Inputs Q LTM'!FF991)</f>
        <v>1</v>
      </c>
      <c r="FH991" s="162" t="n">
        <f aca="false">IF('Inputs Q LTM'!FG991="","",'Inputs Q LTM'!FG991)</f>
        <v>1</v>
      </c>
      <c r="FI991" s="162" t="n">
        <f aca="false">IF('Inputs Q LTM'!FH991="","",'Inputs Q LTM'!FH991)</f>
        <v>1</v>
      </c>
      <c r="FJ991" s="162" t="n">
        <f aca="false">IF('Inputs Q LTM'!FI991="","",'Inputs Q LTM'!FI991)</f>
        <v>1</v>
      </c>
      <c r="FK991" s="162" t="n">
        <f aca="false">IF('Inputs Q LTM'!FJ991="","",'Inputs Q LTM'!FJ991)</f>
        <v>1</v>
      </c>
      <c r="FL991" s="162" t="n">
        <f aca="false">IF('Inputs Q LTM'!FK991="","",'Inputs Q LTM'!FK991)</f>
        <v>1</v>
      </c>
      <c r="FM991" s="162" t="n">
        <f aca="false">IF('Inputs Q LTM'!FL991="","",'Inputs Q LTM'!FL991)</f>
        <v>1</v>
      </c>
      <c r="FN991" s="162" t="n">
        <f aca="false">IF('Inputs Q LTM'!FM991="","",'Inputs Q LTM'!FM991)</f>
        <v>1</v>
      </c>
      <c r="FO991" s="162" t="n">
        <f aca="false">IF('Inputs Q LTM'!FN991="","",'Inputs Q LTM'!FN991)</f>
        <v>1</v>
      </c>
      <c r="FP991" s="162" t="n">
        <f aca="false">IF('Inputs Q LTM'!FO991="","",'Inputs Q LTM'!FO991)</f>
        <v>1</v>
      </c>
      <c r="FQ991" s="162" t="n">
        <f aca="false">IF('Inputs Q LTM'!FP991="","",'Inputs Q LTM'!FP991)</f>
        <v>1</v>
      </c>
      <c r="FR991" s="162" t="n">
        <f aca="false">IF('Inputs Q LTM'!FQ991="","",'Inputs Q LTM'!FQ991)</f>
        <v>1</v>
      </c>
      <c r="FS991" s="162" t="n">
        <f aca="false">IF('Inputs Q LTM'!FR991="","",'Inputs Q LTM'!FR991)</f>
        <v>1</v>
      </c>
      <c r="FT991" s="162" t="n">
        <f aca="false">IF('Inputs Q LTM'!FS991="","",'Inputs Q LTM'!FS991)</f>
        <v>1</v>
      </c>
      <c r="FU991" s="162" t="n">
        <f aca="false">IF('Inputs Q LTM'!FT991="","",'Inputs Q LTM'!FT991)</f>
        <v>1</v>
      </c>
      <c r="FV991" s="162" t="n">
        <f aca="false">IF('Inputs Q LTM'!FU991="","",'Inputs Q LTM'!FU991)</f>
        <v>1</v>
      </c>
      <c r="FW991" s="162" t="n">
        <f aca="false">IF('Inputs Q LTM'!FV991="","",'Inputs Q LTM'!FV991)</f>
        <v>1</v>
      </c>
      <c r="FX991" s="162" t="n">
        <f aca="false">IF('Inputs Q LTM'!FW991="","",'Inputs Q LTM'!FW991)</f>
        <v>1</v>
      </c>
      <c r="FY991" s="162" t="n">
        <f aca="false">IF('Inputs Q LTM'!FX991="","",'Inputs Q LTM'!FX991)</f>
        <v>1</v>
      </c>
      <c r="FZ991" s="162" t="n">
        <f aca="false">IF('Inputs Q LTM'!FY991="","",'Inputs Q LTM'!FY991)</f>
        <v>1</v>
      </c>
      <c r="GA991" s="162" t="n">
        <f aca="false">IF('Inputs Q LTM'!FZ991="","",'Inputs Q LTM'!FZ991)</f>
        <v>1</v>
      </c>
      <c r="GB991" s="162" t="n">
        <f aca="false">IF('Inputs Q LTM'!GA991="","",'Inputs Q LTM'!GA991)</f>
        <v>1</v>
      </c>
      <c r="GC991" s="162" t="n">
        <f aca="false">IF('Inputs Q LTM'!GB991="","",'Inputs Q LTM'!GB991)</f>
        <v>1</v>
      </c>
      <c r="GD991" s="162" t="n">
        <f aca="false">IF('Inputs Q LTM'!GC991="","",'Inputs Q LTM'!GC991)</f>
        <v>1</v>
      </c>
      <c r="GE991" s="162" t="n">
        <f aca="false">IF('Inputs Q LTM'!GD991="","",'Inputs Q LTM'!GD991)</f>
        <v>1</v>
      </c>
      <c r="GF991" s="162" t="n">
        <f aca="false">IF('Inputs Q LTM'!GE991="","",'Inputs Q LTM'!GE991)</f>
        <v>1</v>
      </c>
      <c r="GG991" s="162" t="n">
        <f aca="false">IF('Inputs Q LTM'!GF991="","",'Inputs Q LTM'!GF991)</f>
        <v>1</v>
      </c>
      <c r="GH991" s="162" t="n">
        <f aca="false">IF('Inputs Q LTM'!GG991="","",'Inputs Q LTM'!GG991)</f>
        <v>1</v>
      </c>
      <c r="GI991" s="162" t="n">
        <f aca="false">IF('Inputs Q LTM'!GH991="","",'Inputs Q LTM'!GH991)</f>
        <v>1</v>
      </c>
      <c r="GJ991" s="162" t="n">
        <f aca="false">IF('Inputs Q LTM'!GI991="","",'Inputs Q LTM'!GI991)</f>
        <v>1</v>
      </c>
      <c r="GK991" s="162" t="n">
        <f aca="false">IF('Inputs Q LTM'!GJ991="","",'Inputs Q LTM'!GJ991)</f>
        <v>1</v>
      </c>
      <c r="GL991" s="162" t="n">
        <f aca="false">IF('Inputs Q LTM'!GK991="","",'Inputs Q LTM'!GK991)</f>
        <v>1</v>
      </c>
      <c r="GM991" s="162" t="n">
        <f aca="false">IF('Inputs Q LTM'!GL991="","",'Inputs Q LTM'!GL991)</f>
        <v>1</v>
      </c>
      <c r="GN991" s="162" t="n">
        <f aca="false">IF('Inputs Q LTM'!GM991="","",'Inputs Q LTM'!GM991)</f>
        <v>1</v>
      </c>
      <c r="GO991" s="162" t="n">
        <f aca="false">IF('Inputs Q LTM'!GN991="","",'Inputs Q LTM'!GN991)</f>
        <v>1</v>
      </c>
      <c r="GP991" s="162" t="n">
        <f aca="false">IF('Inputs Q LTM'!GO991="","",'Inputs Q LTM'!GO991)</f>
        <v>1</v>
      </c>
      <c r="GQ991" s="162" t="n">
        <f aca="false">IF('Inputs Q LTM'!GP991="","",'Inputs Q LTM'!GP991)</f>
        <v>1</v>
      </c>
      <c r="GR991" s="162" t="n">
        <f aca="false">IF('Inputs Q LTM'!GQ991="","",'Inputs Q LTM'!GQ991)</f>
        <v>1</v>
      </c>
      <c r="GS991" s="162" t="n">
        <f aca="false">IF('Inputs Q LTM'!GR991="","",'Inputs Q LTM'!GR991)</f>
        <v>1</v>
      </c>
      <c r="GT991" s="162" t="n">
        <f aca="false">IF('Inputs Q LTM'!GS991="","",'Inputs Q LTM'!GS991)</f>
        <v>1</v>
      </c>
      <c r="GU991" s="162" t="n">
        <f aca="false">IF('Inputs Q LTM'!GT991="","",'Inputs Q LTM'!GT991)</f>
        <v>1</v>
      </c>
      <c r="GV991" s="162" t="n">
        <f aca="false">IF('Inputs Q LTM'!GU991="","",'Inputs Q LTM'!GU991)</f>
        <v>1</v>
      </c>
      <c r="GW991" s="162" t="n">
        <f aca="false">IF('Inputs Q LTM'!GV991="","",'Inputs Q LTM'!GV991)</f>
        <v>1</v>
      </c>
      <c r="GX991" s="162" t="n">
        <f aca="false">IF('Inputs Q LTM'!GW991="","",'Inputs Q LTM'!GW991)</f>
        <v>1</v>
      </c>
      <c r="GY991" s="162" t="n">
        <f aca="false">IF('Inputs Q LTM'!GX991="","",'Inputs Q LTM'!GX991)</f>
        <v>1</v>
      </c>
      <c r="GZ991" s="162" t="n">
        <f aca="false">IF('Inputs Q LTM'!GY991="","",'Inputs Q LTM'!GY991)</f>
        <v>1</v>
      </c>
      <c r="HA991" s="162" t="n">
        <f aca="false">IF('Inputs Q LTM'!GZ991="","",'Inputs Q LTM'!GZ991)</f>
        <v>1</v>
      </c>
    </row>
    <row r="992" customFormat="false" ht="15" hidden="false" customHeight="false" outlineLevel="0" collapsed="false">
      <c r="A992" s="267" t="s">
        <v>631</v>
      </c>
      <c r="B992" s="268"/>
      <c r="C992" s="268"/>
      <c r="D992" s="268"/>
      <c r="E992" s="269"/>
      <c r="F992" s="19" t="s">
        <v>636</v>
      </c>
      <c r="G992" s="269" t="s">
        <v>12</v>
      </c>
      <c r="H992" s="269"/>
      <c r="I992" s="269"/>
      <c r="J992" s="162" t="str">
        <f aca="false">IF('Inputs Q LTM'!I992="","",'Inputs Q LTM'!I992)</f>
        <v/>
      </c>
      <c r="K992" s="162" t="n">
        <f aca="false">IF('Inputs Q LTM'!J992="","",'Inputs Q LTM'!J992)</f>
        <v>1</v>
      </c>
      <c r="L992" s="162" t="n">
        <f aca="false">IF('Inputs Q LTM'!K992="","",'Inputs Q LTM'!K992)</f>
        <v>1</v>
      </c>
      <c r="M992" s="162" t="n">
        <f aca="false">IF('Inputs Q LTM'!L992="","",'Inputs Q LTM'!L992)</f>
        <v>1</v>
      </c>
      <c r="N992" s="162" t="n">
        <f aca="false">IF('Inputs Q LTM'!M992="","",'Inputs Q LTM'!M992)</f>
        <v>1</v>
      </c>
      <c r="O992" s="162" t="n">
        <f aca="false">IF('Inputs Q LTM'!N992="","",'Inputs Q LTM'!N992)</f>
        <v>1</v>
      </c>
      <c r="P992" s="162" t="n">
        <f aca="false">IF('Inputs Q LTM'!O992="","",'Inputs Q LTM'!O992)</f>
        <v>1</v>
      </c>
      <c r="Q992" s="162" t="n">
        <f aca="false">IF('Inputs Q LTM'!P992="","",'Inputs Q LTM'!P992)</f>
        <v>1</v>
      </c>
      <c r="R992" s="162" t="n">
        <f aca="false">IF('Inputs Q LTM'!Q992="","",'Inputs Q LTM'!Q992)</f>
        <v>1</v>
      </c>
      <c r="S992" s="162" t="n">
        <f aca="false">IF('Inputs Q LTM'!R992="","",'Inputs Q LTM'!R992)</f>
        <v>1</v>
      </c>
      <c r="T992" s="162" t="n">
        <f aca="false">IF('Inputs Q LTM'!S992="","",'Inputs Q LTM'!S992)</f>
        <v>1</v>
      </c>
      <c r="U992" s="162" t="n">
        <f aca="false">IF('Inputs Q LTM'!T992="","",'Inputs Q LTM'!T992)</f>
        <v>1</v>
      </c>
      <c r="V992" s="162" t="n">
        <f aca="false">IF('Inputs Q LTM'!U992="","",'Inputs Q LTM'!U992)</f>
        <v>1</v>
      </c>
      <c r="W992" s="162" t="n">
        <f aca="false">IF('Inputs Q LTM'!V992="","",'Inputs Q LTM'!V992)</f>
        <v>1</v>
      </c>
      <c r="X992" s="162" t="n">
        <f aca="false">IF('Inputs Q LTM'!W992="","",'Inputs Q LTM'!W992)</f>
        <v>1</v>
      </c>
      <c r="Y992" s="162" t="n">
        <f aca="false">IF('Inputs Q LTM'!X992="","",'Inputs Q LTM'!X992)</f>
        <v>1</v>
      </c>
      <c r="Z992" s="162" t="n">
        <f aca="false">IF('Inputs Q LTM'!Y992="","",'Inputs Q LTM'!Y992)</f>
        <v>1</v>
      </c>
      <c r="AA992" s="162" t="n">
        <f aca="false">IF('Inputs Q LTM'!Z992="","",'Inputs Q LTM'!Z992)</f>
        <v>1</v>
      </c>
      <c r="AB992" s="162" t="n">
        <f aca="false">IF('Inputs Q LTM'!AA992="","",'Inputs Q LTM'!AA992)</f>
        <v>1</v>
      </c>
      <c r="AC992" s="162" t="n">
        <f aca="false">IF('Inputs Q LTM'!AB992="","",'Inputs Q LTM'!AB992)</f>
        <v>1</v>
      </c>
      <c r="AD992" s="162" t="n">
        <f aca="false">IF('Inputs Q LTM'!AC992="","",'Inputs Q LTM'!AC992)</f>
        <v>1</v>
      </c>
      <c r="AE992" s="162" t="n">
        <f aca="false">IF('Inputs Q LTM'!AD992="","",'Inputs Q LTM'!AD992)</f>
        <v>1</v>
      </c>
      <c r="AF992" s="162" t="n">
        <f aca="false">IF('Inputs Q LTM'!AE992="","",'Inputs Q LTM'!AE992)</f>
        <v>1</v>
      </c>
      <c r="AG992" s="162" t="n">
        <f aca="false">IF('Inputs Q LTM'!AF992="","",'Inputs Q LTM'!AF992)</f>
        <v>1</v>
      </c>
      <c r="AH992" s="162" t="n">
        <f aca="false">IF('Inputs Q LTM'!AG992="","",'Inputs Q LTM'!AG992)</f>
        <v>1</v>
      </c>
      <c r="AI992" s="162" t="n">
        <f aca="false">IF('Inputs Q LTM'!AH992="","",'Inputs Q LTM'!AH992)</f>
        <v>1</v>
      </c>
      <c r="AJ992" s="162" t="n">
        <f aca="false">IF('Inputs Q LTM'!AI992="","",'Inputs Q LTM'!AI992)</f>
        <v>1</v>
      </c>
      <c r="AK992" s="162" t="n">
        <f aca="false">IF('Inputs Q LTM'!AJ992="","",'Inputs Q LTM'!AJ992)</f>
        <v>1</v>
      </c>
      <c r="AL992" s="162" t="n">
        <f aca="false">IF('Inputs Q LTM'!AK992="","",'Inputs Q LTM'!AK992)</f>
        <v>1</v>
      </c>
      <c r="AM992" s="162" t="n">
        <f aca="false">IF('Inputs Q LTM'!AL992="","",'Inputs Q LTM'!AL992)</f>
        <v>1</v>
      </c>
      <c r="AN992" s="162" t="n">
        <f aca="false">IF('Inputs Q LTM'!AM992="","",'Inputs Q LTM'!AM992)</f>
        <v>1</v>
      </c>
      <c r="AO992" s="162" t="n">
        <f aca="false">IF('Inputs Q LTM'!AN992="","",'Inputs Q LTM'!AN992)</f>
        <v>1</v>
      </c>
      <c r="AP992" s="162" t="n">
        <f aca="false">IF('Inputs Q LTM'!AO992="","",'Inputs Q LTM'!AO992)</f>
        <v>1</v>
      </c>
      <c r="AQ992" s="162" t="n">
        <f aca="false">IF('Inputs Q LTM'!AP992="","",'Inputs Q LTM'!AP992)</f>
        <v>1</v>
      </c>
      <c r="AR992" s="162" t="n">
        <f aca="false">IF('Inputs Q LTM'!AQ992="","",'Inputs Q LTM'!AQ992)</f>
        <v>1</v>
      </c>
      <c r="AS992" s="162" t="n">
        <f aca="false">IF('Inputs Q LTM'!AR992="","",'Inputs Q LTM'!AR992)</f>
        <v>1</v>
      </c>
      <c r="AT992" s="162" t="n">
        <f aca="false">IF('Inputs Q LTM'!AS992="","",'Inputs Q LTM'!AS992)</f>
        <v>1</v>
      </c>
      <c r="AU992" s="162" t="n">
        <f aca="false">IF('Inputs Q LTM'!AT992="","",'Inputs Q LTM'!AT992)</f>
        <v>1</v>
      </c>
      <c r="AV992" s="162" t="n">
        <f aca="false">IF('Inputs Q LTM'!AU992="","",'Inputs Q LTM'!AU992)</f>
        <v>1</v>
      </c>
      <c r="AW992" s="162" t="n">
        <f aca="false">IF('Inputs Q LTM'!AV992="","",'Inputs Q LTM'!AV992)</f>
        <v>1</v>
      </c>
      <c r="AX992" s="162" t="n">
        <f aca="false">IF('Inputs Q LTM'!AW992="","",'Inputs Q LTM'!AW992)</f>
        <v>1</v>
      </c>
      <c r="AY992" s="162" t="n">
        <f aca="false">IF('Inputs Q LTM'!AX992="","",'Inputs Q LTM'!AX992)</f>
        <v>1</v>
      </c>
      <c r="AZ992" s="162" t="n">
        <f aca="false">IF('Inputs Q LTM'!AY992="","",'Inputs Q LTM'!AY992)</f>
        <v>1</v>
      </c>
      <c r="BA992" s="162" t="n">
        <f aca="false">IF('Inputs Q LTM'!AZ992="","",'Inputs Q LTM'!AZ992)</f>
        <v>1</v>
      </c>
      <c r="BB992" s="162" t="n">
        <f aca="false">IF('Inputs Q LTM'!BA992="","",'Inputs Q LTM'!BA992)</f>
        <v>1</v>
      </c>
      <c r="BC992" s="162" t="n">
        <f aca="false">IF('Inputs Q LTM'!BB992="","",'Inputs Q LTM'!BB992)</f>
        <v>1</v>
      </c>
      <c r="BD992" s="162" t="n">
        <f aca="false">IF('Inputs Q LTM'!BC992="","",'Inputs Q LTM'!BC992)</f>
        <v>1</v>
      </c>
      <c r="BE992" s="162" t="n">
        <f aca="false">IF('Inputs Q LTM'!BD992="","",'Inputs Q LTM'!BD992)</f>
        <v>1</v>
      </c>
      <c r="BF992" s="162" t="n">
        <f aca="false">IF('Inputs Q LTM'!BE992="","",'Inputs Q LTM'!BE992)</f>
        <v>1</v>
      </c>
      <c r="BG992" s="162" t="n">
        <f aca="false">IF('Inputs Q LTM'!BF992="","",'Inputs Q LTM'!BF992)</f>
        <v>1</v>
      </c>
      <c r="BH992" s="162" t="n">
        <f aca="false">IF('Inputs Q LTM'!BG992="","",'Inputs Q LTM'!BG992)</f>
        <v>1</v>
      </c>
      <c r="BI992" s="162" t="n">
        <f aca="false">IF('Inputs Q LTM'!BH992="","",'Inputs Q LTM'!BH992)</f>
        <v>1</v>
      </c>
      <c r="BJ992" s="162" t="n">
        <f aca="false">IF('Inputs Q LTM'!BI992="","",'Inputs Q LTM'!BI992)</f>
        <v>1</v>
      </c>
      <c r="BK992" s="162" t="n">
        <f aca="false">IF('Inputs Q LTM'!BJ992="","",'Inputs Q LTM'!BJ992)</f>
        <v>1</v>
      </c>
      <c r="BL992" s="162" t="n">
        <f aca="false">IF('Inputs Q LTM'!BK992="","",'Inputs Q LTM'!BK992)</f>
        <v>1</v>
      </c>
      <c r="BM992" s="162" t="n">
        <f aca="false">IF('Inputs Q LTM'!BL992="","",'Inputs Q LTM'!BL992)</f>
        <v>1</v>
      </c>
      <c r="BN992" s="162" t="n">
        <f aca="false">IF('Inputs Q LTM'!BM992="","",'Inputs Q LTM'!BM992)</f>
        <v>1</v>
      </c>
      <c r="BO992" s="162" t="n">
        <f aca="false">IF('Inputs Q LTM'!BN992="","",'Inputs Q LTM'!BN992)</f>
        <v>1</v>
      </c>
      <c r="BP992" s="162" t="n">
        <f aca="false">IF('Inputs Q LTM'!BO992="","",'Inputs Q LTM'!BO992)</f>
        <v>1</v>
      </c>
      <c r="BQ992" s="162" t="n">
        <f aca="false">IF('Inputs Q LTM'!BP992="","",'Inputs Q LTM'!BP992)</f>
        <v>1</v>
      </c>
      <c r="BR992" s="162" t="n">
        <f aca="false">IF('Inputs Q LTM'!BQ992="","",'Inputs Q LTM'!BQ992)</f>
        <v>1</v>
      </c>
      <c r="BS992" s="162" t="n">
        <f aca="false">IF('Inputs Q LTM'!BR992="","",'Inputs Q LTM'!BR992)</f>
        <v>1</v>
      </c>
      <c r="BT992" s="162" t="n">
        <f aca="false">IF('Inputs Q LTM'!BS992="","",'Inputs Q LTM'!BS992)</f>
        <v>1</v>
      </c>
      <c r="BU992" s="162" t="n">
        <f aca="false">IF('Inputs Q LTM'!BT992="","",'Inputs Q LTM'!BT992)</f>
        <v>1</v>
      </c>
      <c r="BV992" s="162" t="n">
        <f aca="false">IF('Inputs Q LTM'!BU992="","",'Inputs Q LTM'!BU992)</f>
        <v>1</v>
      </c>
      <c r="BW992" s="162" t="n">
        <f aca="false">IF('Inputs Q LTM'!BV992="","",'Inputs Q LTM'!BV992)</f>
        <v>1</v>
      </c>
      <c r="BX992" s="162" t="n">
        <f aca="false">IF('Inputs Q LTM'!BW992="","",'Inputs Q LTM'!BW992)</f>
        <v>1</v>
      </c>
      <c r="BY992" s="162" t="n">
        <f aca="false">IF('Inputs Q LTM'!BX992="","",'Inputs Q LTM'!BX992)</f>
        <v>1</v>
      </c>
      <c r="BZ992" s="162" t="n">
        <f aca="false">IF('Inputs Q LTM'!BY992="","",'Inputs Q LTM'!BY992)</f>
        <v>1</v>
      </c>
      <c r="CA992" s="162" t="n">
        <f aca="false">IF('Inputs Q LTM'!BZ992="","",'Inputs Q LTM'!BZ992)</f>
        <v>1</v>
      </c>
      <c r="CB992" s="162" t="n">
        <f aca="false">IF('Inputs Q LTM'!CA992="","",'Inputs Q LTM'!CA992)</f>
        <v>1</v>
      </c>
      <c r="CC992" s="162" t="n">
        <f aca="false">IF('Inputs Q LTM'!CB992="","",'Inputs Q LTM'!CB992)</f>
        <v>1</v>
      </c>
      <c r="CD992" s="162" t="n">
        <f aca="false">IF('Inputs Q LTM'!CC992="","",'Inputs Q LTM'!CC992)</f>
        <v>1</v>
      </c>
      <c r="CE992" s="162" t="n">
        <f aca="false">IF('Inputs Q LTM'!CD992="","",'Inputs Q LTM'!CD992)</f>
        <v>1</v>
      </c>
      <c r="CF992" s="162" t="n">
        <f aca="false">IF('Inputs Q LTM'!CE992="","",'Inputs Q LTM'!CE992)</f>
        <v>1</v>
      </c>
      <c r="CG992" s="162" t="n">
        <f aca="false">IF('Inputs Q LTM'!CF992="","",'Inputs Q LTM'!CF992)</f>
        <v>1</v>
      </c>
      <c r="CH992" s="162" t="n">
        <f aca="false">IF('Inputs Q LTM'!CG992="","",'Inputs Q LTM'!CG992)</f>
        <v>1</v>
      </c>
      <c r="CI992" s="162" t="n">
        <f aca="false">IF('Inputs Q LTM'!CH992="","",'Inputs Q LTM'!CH992)</f>
        <v>1</v>
      </c>
      <c r="CJ992" s="162" t="n">
        <f aca="false">IF('Inputs Q LTM'!CI992="","",'Inputs Q LTM'!CI992)</f>
        <v>1</v>
      </c>
      <c r="CK992" s="162" t="n">
        <f aca="false">IF('Inputs Q LTM'!CJ992="","",'Inputs Q LTM'!CJ992)</f>
        <v>1</v>
      </c>
      <c r="CL992" s="162" t="n">
        <f aca="false">IF('Inputs Q LTM'!CK992="","",'Inputs Q LTM'!CK992)</f>
        <v>1</v>
      </c>
      <c r="CM992" s="162" t="n">
        <f aca="false">IF('Inputs Q LTM'!CL992="","",'Inputs Q LTM'!CL992)</f>
        <v>1</v>
      </c>
      <c r="CN992" s="162" t="n">
        <f aca="false">IF('Inputs Q LTM'!CM992="","",'Inputs Q LTM'!CM992)</f>
        <v>1</v>
      </c>
      <c r="CO992" s="162" t="n">
        <f aca="false">IF('Inputs Q LTM'!CN992="","",'Inputs Q LTM'!CN992)</f>
        <v>1</v>
      </c>
      <c r="CP992" s="162" t="n">
        <f aca="false">IF('Inputs Q LTM'!CO992="","",'Inputs Q LTM'!CO992)</f>
        <v>1</v>
      </c>
      <c r="CQ992" s="162" t="n">
        <f aca="false">IF('Inputs Q LTM'!CP992="","",'Inputs Q LTM'!CP992)</f>
        <v>1</v>
      </c>
      <c r="CR992" s="162" t="n">
        <f aca="false">IF('Inputs Q LTM'!CQ992="","",'Inputs Q LTM'!CQ992)</f>
        <v>1</v>
      </c>
      <c r="CS992" s="162" t="n">
        <f aca="false">IF('Inputs Q LTM'!CR992="","",'Inputs Q LTM'!CR992)</f>
        <v>1</v>
      </c>
      <c r="CT992" s="162" t="n">
        <f aca="false">IF('Inputs Q LTM'!CS992="","",'Inputs Q LTM'!CS992)</f>
        <v>1</v>
      </c>
      <c r="CU992" s="162" t="n">
        <f aca="false">IF('Inputs Q LTM'!CT992="","",'Inputs Q LTM'!CT992)</f>
        <v>1</v>
      </c>
      <c r="CV992" s="162" t="n">
        <f aca="false">IF('Inputs Q LTM'!CU992="","",'Inputs Q LTM'!CU992)</f>
        <v>1</v>
      </c>
      <c r="CW992" s="162" t="n">
        <f aca="false">IF('Inputs Q LTM'!CV992="","",'Inputs Q LTM'!CV992)</f>
        <v>1</v>
      </c>
      <c r="CX992" s="162" t="n">
        <f aca="false">IF('Inputs Q LTM'!CW992="","",'Inputs Q LTM'!CW992)</f>
        <v>1</v>
      </c>
      <c r="CY992" s="162" t="n">
        <f aca="false">IF('Inputs Q LTM'!CX992="","",'Inputs Q LTM'!CX992)</f>
        <v>1</v>
      </c>
      <c r="CZ992" s="162" t="n">
        <f aca="false">IF('Inputs Q LTM'!CY992="","",'Inputs Q LTM'!CY992)</f>
        <v>1</v>
      </c>
      <c r="DA992" s="162" t="n">
        <f aca="false">IF('Inputs Q LTM'!CZ992="","",'Inputs Q LTM'!CZ992)</f>
        <v>1</v>
      </c>
      <c r="DB992" s="162" t="n">
        <f aca="false">IF('Inputs Q LTM'!DA992="","",'Inputs Q LTM'!DA992)</f>
        <v>1</v>
      </c>
      <c r="DC992" s="162" t="n">
        <f aca="false">IF('Inputs Q LTM'!DB992="","",'Inputs Q LTM'!DB992)</f>
        <v>1</v>
      </c>
      <c r="DD992" s="162" t="n">
        <f aca="false">IF('Inputs Q LTM'!DC992="","",'Inputs Q LTM'!DC992)</f>
        <v>1</v>
      </c>
      <c r="DE992" s="162" t="n">
        <f aca="false">IF('Inputs Q LTM'!DD992="","",'Inputs Q LTM'!DD992)</f>
        <v>1</v>
      </c>
      <c r="DF992" s="162" t="n">
        <f aca="false">IF('Inputs Q LTM'!DE992="","",'Inputs Q LTM'!DE992)</f>
        <v>1</v>
      </c>
      <c r="DG992" s="162" t="n">
        <f aca="false">IF('Inputs Q LTM'!DF992="","",'Inputs Q LTM'!DF992)</f>
        <v>1</v>
      </c>
      <c r="DH992" s="162" t="n">
        <f aca="false">IF('Inputs Q LTM'!DG992="","",'Inputs Q LTM'!DG992)</f>
        <v>1</v>
      </c>
      <c r="DI992" s="162" t="n">
        <f aca="false">IF('Inputs Q LTM'!DH992="","",'Inputs Q LTM'!DH992)</f>
        <v>1</v>
      </c>
      <c r="DJ992" s="162" t="n">
        <f aca="false">IF('Inputs Q LTM'!DI992="","",'Inputs Q LTM'!DI992)</f>
        <v>1</v>
      </c>
      <c r="DK992" s="162" t="n">
        <f aca="false">IF('Inputs Q LTM'!DJ992="","",'Inputs Q LTM'!DJ992)</f>
        <v>1</v>
      </c>
      <c r="DL992" s="162" t="n">
        <f aca="false">IF('Inputs Q LTM'!DK992="","",'Inputs Q LTM'!DK992)</f>
        <v>1</v>
      </c>
      <c r="DM992" s="162" t="n">
        <f aca="false">IF('Inputs Q LTM'!DL992="","",'Inputs Q LTM'!DL992)</f>
        <v>1</v>
      </c>
      <c r="DN992" s="162" t="n">
        <f aca="false">IF('Inputs Q LTM'!DM992="","",'Inputs Q LTM'!DM992)</f>
        <v>1</v>
      </c>
      <c r="DO992" s="162" t="n">
        <f aca="false">IF('Inputs Q LTM'!DN992="","",'Inputs Q LTM'!DN992)</f>
        <v>1</v>
      </c>
      <c r="DP992" s="162" t="n">
        <f aca="false">IF('Inputs Q LTM'!DO992="","",'Inputs Q LTM'!DO992)</f>
        <v>1</v>
      </c>
      <c r="DQ992" s="162" t="n">
        <f aca="false">IF('Inputs Q LTM'!DP992="","",'Inputs Q LTM'!DP992)</f>
        <v>1</v>
      </c>
      <c r="DR992" s="162" t="n">
        <f aca="false">IF('Inputs Q LTM'!DQ992="","",'Inputs Q LTM'!DQ992)</f>
        <v>1</v>
      </c>
      <c r="DS992" s="162" t="n">
        <f aca="false">IF('Inputs Q LTM'!DR992="","",'Inputs Q LTM'!DR992)</f>
        <v>1</v>
      </c>
      <c r="DT992" s="162" t="n">
        <f aca="false">IF('Inputs Q LTM'!DS992="","",'Inputs Q LTM'!DS992)</f>
        <v>1</v>
      </c>
      <c r="DU992" s="162" t="n">
        <f aca="false">IF('Inputs Q LTM'!DT992="","",'Inputs Q LTM'!DT992)</f>
        <v>1</v>
      </c>
      <c r="DV992" s="162" t="n">
        <f aca="false">IF('Inputs Q LTM'!DU992="","",'Inputs Q LTM'!DU992)</f>
        <v>1</v>
      </c>
      <c r="DW992" s="162" t="n">
        <f aca="false">IF('Inputs Q LTM'!DV992="","",'Inputs Q LTM'!DV992)</f>
        <v>1</v>
      </c>
      <c r="DX992" s="162" t="n">
        <f aca="false">IF('Inputs Q LTM'!DW992="","",'Inputs Q LTM'!DW992)</f>
        <v>1</v>
      </c>
      <c r="DY992" s="162" t="n">
        <f aca="false">IF('Inputs Q LTM'!DX992="","",'Inputs Q LTM'!DX992)</f>
        <v>1</v>
      </c>
      <c r="DZ992" s="162" t="n">
        <f aca="false">IF('Inputs Q LTM'!DY992="","",'Inputs Q LTM'!DY992)</f>
        <v>1</v>
      </c>
      <c r="EA992" s="162" t="n">
        <f aca="false">IF('Inputs Q LTM'!DZ992="","",'Inputs Q LTM'!DZ992)</f>
        <v>1</v>
      </c>
      <c r="EB992" s="162" t="n">
        <f aca="false">IF('Inputs Q LTM'!EA992="","",'Inputs Q LTM'!EA992)</f>
        <v>1</v>
      </c>
      <c r="EC992" s="162" t="n">
        <f aca="false">IF('Inputs Q LTM'!EB992="","",'Inputs Q LTM'!EB992)</f>
        <v>1</v>
      </c>
      <c r="ED992" s="162" t="n">
        <f aca="false">IF('Inputs Q LTM'!EC992="","",'Inputs Q LTM'!EC992)</f>
        <v>1</v>
      </c>
      <c r="EE992" s="162" t="n">
        <f aca="false">IF('Inputs Q LTM'!ED992="","",'Inputs Q LTM'!ED992)</f>
        <v>1</v>
      </c>
      <c r="EF992" s="162" t="n">
        <f aca="false">IF('Inputs Q LTM'!EE992="","",'Inputs Q LTM'!EE992)</f>
        <v>1</v>
      </c>
      <c r="EG992" s="162" t="n">
        <f aca="false">IF('Inputs Q LTM'!EF992="","",'Inputs Q LTM'!EF992)</f>
        <v>1</v>
      </c>
      <c r="EH992" s="162" t="n">
        <f aca="false">IF('Inputs Q LTM'!EG992="","",'Inputs Q LTM'!EG992)</f>
        <v>1</v>
      </c>
      <c r="EI992" s="162" t="n">
        <f aca="false">IF('Inputs Q LTM'!EH992="","",'Inputs Q LTM'!EH992)</f>
        <v>1</v>
      </c>
      <c r="EJ992" s="162" t="n">
        <f aca="false">IF('Inputs Q LTM'!EI992="","",'Inputs Q LTM'!EI992)</f>
        <v>1</v>
      </c>
      <c r="EK992" s="162" t="n">
        <f aca="false">IF('Inputs Q LTM'!EJ992="","",'Inputs Q LTM'!EJ992)</f>
        <v>1</v>
      </c>
      <c r="EL992" s="162" t="n">
        <f aca="false">IF('Inputs Q LTM'!EK992="","",'Inputs Q LTM'!EK992)</f>
        <v>1</v>
      </c>
      <c r="EM992" s="162" t="n">
        <f aca="false">IF('Inputs Q LTM'!EL992="","",'Inputs Q LTM'!EL992)</f>
        <v>1</v>
      </c>
      <c r="EN992" s="162" t="n">
        <f aca="false">IF('Inputs Q LTM'!EM992="","",'Inputs Q LTM'!EM992)</f>
        <v>1</v>
      </c>
      <c r="EO992" s="162" t="n">
        <f aca="false">IF('Inputs Q LTM'!EN992="","",'Inputs Q LTM'!EN992)</f>
        <v>1</v>
      </c>
      <c r="EP992" s="162" t="n">
        <f aca="false">IF('Inputs Q LTM'!EO992="","",'Inputs Q LTM'!EO992)</f>
        <v>1</v>
      </c>
      <c r="EQ992" s="162" t="n">
        <f aca="false">IF('Inputs Q LTM'!EP992="","",'Inputs Q LTM'!EP992)</f>
        <v>1</v>
      </c>
      <c r="ER992" s="162" t="n">
        <f aca="false">IF('Inputs Q LTM'!EQ992="","",'Inputs Q LTM'!EQ992)</f>
        <v>1</v>
      </c>
      <c r="ES992" s="162" t="n">
        <f aca="false">IF('Inputs Q LTM'!ER992="","",'Inputs Q LTM'!ER992)</f>
        <v>1</v>
      </c>
      <c r="ET992" s="162" t="n">
        <f aca="false">IF('Inputs Q LTM'!ES992="","",'Inputs Q LTM'!ES992)</f>
        <v>1</v>
      </c>
      <c r="EU992" s="162" t="n">
        <f aca="false">IF('Inputs Q LTM'!ET992="","",'Inputs Q LTM'!ET992)</f>
        <v>1</v>
      </c>
      <c r="EV992" s="162" t="n">
        <f aca="false">IF('Inputs Q LTM'!EU992="","",'Inputs Q LTM'!EU992)</f>
        <v>1</v>
      </c>
      <c r="EW992" s="162" t="n">
        <f aca="false">IF('Inputs Q LTM'!EV992="","",'Inputs Q LTM'!EV992)</f>
        <v>1</v>
      </c>
      <c r="EX992" s="162" t="n">
        <f aca="false">IF('Inputs Q LTM'!EW992="","",'Inputs Q LTM'!EW992)</f>
        <v>1</v>
      </c>
      <c r="EY992" s="162" t="n">
        <f aca="false">IF('Inputs Q LTM'!EX992="","",'Inputs Q LTM'!EX992)</f>
        <v>1</v>
      </c>
      <c r="EZ992" s="162" t="n">
        <f aca="false">IF('Inputs Q LTM'!EY992="","",'Inputs Q LTM'!EY992)</f>
        <v>1</v>
      </c>
      <c r="FA992" s="162" t="n">
        <f aca="false">IF('Inputs Q LTM'!EZ992="","",'Inputs Q LTM'!EZ992)</f>
        <v>1</v>
      </c>
      <c r="FB992" s="162" t="n">
        <f aca="false">IF('Inputs Q LTM'!FA992="","",'Inputs Q LTM'!FA992)</f>
        <v>1</v>
      </c>
      <c r="FC992" s="162" t="n">
        <f aca="false">IF('Inputs Q LTM'!FB992="","",'Inputs Q LTM'!FB992)</f>
        <v>1</v>
      </c>
      <c r="FD992" s="162" t="n">
        <f aca="false">IF('Inputs Q LTM'!FC992="","",'Inputs Q LTM'!FC992)</f>
        <v>1</v>
      </c>
      <c r="FE992" s="162" t="n">
        <f aca="false">IF('Inputs Q LTM'!FD992="","",'Inputs Q LTM'!FD992)</f>
        <v>1</v>
      </c>
      <c r="FF992" s="162" t="n">
        <f aca="false">IF('Inputs Q LTM'!FE992="","",'Inputs Q LTM'!FE992)</f>
        <v>1</v>
      </c>
      <c r="FG992" s="162" t="n">
        <f aca="false">IF('Inputs Q LTM'!FF992="","",'Inputs Q LTM'!FF992)</f>
        <v>1</v>
      </c>
      <c r="FH992" s="162" t="n">
        <f aca="false">IF('Inputs Q LTM'!FG992="","",'Inputs Q LTM'!FG992)</f>
        <v>1</v>
      </c>
      <c r="FI992" s="162" t="n">
        <f aca="false">IF('Inputs Q LTM'!FH992="","",'Inputs Q LTM'!FH992)</f>
        <v>1</v>
      </c>
      <c r="FJ992" s="162" t="n">
        <f aca="false">IF('Inputs Q LTM'!FI992="","",'Inputs Q LTM'!FI992)</f>
        <v>1</v>
      </c>
      <c r="FK992" s="162" t="n">
        <f aca="false">IF('Inputs Q LTM'!FJ992="","",'Inputs Q LTM'!FJ992)</f>
        <v>1</v>
      </c>
      <c r="FL992" s="162" t="n">
        <f aca="false">IF('Inputs Q LTM'!FK992="","",'Inputs Q LTM'!FK992)</f>
        <v>1</v>
      </c>
      <c r="FM992" s="162" t="n">
        <f aca="false">IF('Inputs Q LTM'!FL992="","",'Inputs Q LTM'!FL992)</f>
        <v>1</v>
      </c>
      <c r="FN992" s="162" t="n">
        <f aca="false">IF('Inputs Q LTM'!FM992="","",'Inputs Q LTM'!FM992)</f>
        <v>1</v>
      </c>
      <c r="FO992" s="162" t="n">
        <f aca="false">IF('Inputs Q LTM'!FN992="","",'Inputs Q LTM'!FN992)</f>
        <v>1</v>
      </c>
      <c r="FP992" s="162" t="n">
        <f aca="false">IF('Inputs Q LTM'!FO992="","",'Inputs Q LTM'!FO992)</f>
        <v>1</v>
      </c>
      <c r="FQ992" s="162" t="n">
        <f aca="false">IF('Inputs Q LTM'!FP992="","",'Inputs Q LTM'!FP992)</f>
        <v>1</v>
      </c>
      <c r="FR992" s="162" t="n">
        <f aca="false">IF('Inputs Q LTM'!FQ992="","",'Inputs Q LTM'!FQ992)</f>
        <v>1</v>
      </c>
      <c r="FS992" s="162" t="n">
        <f aca="false">IF('Inputs Q LTM'!FR992="","",'Inputs Q LTM'!FR992)</f>
        <v>1</v>
      </c>
      <c r="FT992" s="162" t="n">
        <f aca="false">IF('Inputs Q LTM'!FS992="","",'Inputs Q LTM'!FS992)</f>
        <v>1</v>
      </c>
      <c r="FU992" s="162" t="n">
        <f aca="false">IF('Inputs Q LTM'!FT992="","",'Inputs Q LTM'!FT992)</f>
        <v>1</v>
      </c>
      <c r="FV992" s="162" t="n">
        <f aca="false">IF('Inputs Q LTM'!FU992="","",'Inputs Q LTM'!FU992)</f>
        <v>1</v>
      </c>
      <c r="FW992" s="162" t="n">
        <f aca="false">IF('Inputs Q LTM'!FV992="","",'Inputs Q LTM'!FV992)</f>
        <v>1</v>
      </c>
      <c r="FX992" s="162" t="n">
        <f aca="false">IF('Inputs Q LTM'!FW992="","",'Inputs Q LTM'!FW992)</f>
        <v>1</v>
      </c>
      <c r="FY992" s="162" t="n">
        <f aca="false">IF('Inputs Q LTM'!FX992="","",'Inputs Q LTM'!FX992)</f>
        <v>1</v>
      </c>
      <c r="FZ992" s="162" t="n">
        <f aca="false">IF('Inputs Q LTM'!FY992="","",'Inputs Q LTM'!FY992)</f>
        <v>1</v>
      </c>
      <c r="GA992" s="162" t="n">
        <f aca="false">IF('Inputs Q LTM'!FZ992="","",'Inputs Q LTM'!FZ992)</f>
        <v>1</v>
      </c>
      <c r="GB992" s="162" t="n">
        <f aca="false">IF('Inputs Q LTM'!GA992="","",'Inputs Q LTM'!GA992)</f>
        <v>1</v>
      </c>
      <c r="GC992" s="162" t="n">
        <f aca="false">IF('Inputs Q LTM'!GB992="","",'Inputs Q LTM'!GB992)</f>
        <v>1</v>
      </c>
      <c r="GD992" s="162" t="n">
        <f aca="false">IF('Inputs Q LTM'!GC992="","",'Inputs Q LTM'!GC992)</f>
        <v>1</v>
      </c>
      <c r="GE992" s="162" t="n">
        <f aca="false">IF('Inputs Q LTM'!GD992="","",'Inputs Q LTM'!GD992)</f>
        <v>1</v>
      </c>
      <c r="GF992" s="162" t="n">
        <f aca="false">IF('Inputs Q LTM'!GE992="","",'Inputs Q LTM'!GE992)</f>
        <v>1</v>
      </c>
      <c r="GG992" s="162" t="n">
        <f aca="false">IF('Inputs Q LTM'!GF992="","",'Inputs Q LTM'!GF992)</f>
        <v>1</v>
      </c>
      <c r="GH992" s="162" t="n">
        <f aca="false">IF('Inputs Q LTM'!GG992="","",'Inputs Q LTM'!GG992)</f>
        <v>1</v>
      </c>
      <c r="GI992" s="162" t="n">
        <f aca="false">IF('Inputs Q LTM'!GH992="","",'Inputs Q LTM'!GH992)</f>
        <v>1</v>
      </c>
      <c r="GJ992" s="162" t="n">
        <f aca="false">IF('Inputs Q LTM'!GI992="","",'Inputs Q LTM'!GI992)</f>
        <v>1</v>
      </c>
      <c r="GK992" s="162" t="n">
        <f aca="false">IF('Inputs Q LTM'!GJ992="","",'Inputs Q LTM'!GJ992)</f>
        <v>1</v>
      </c>
      <c r="GL992" s="162" t="n">
        <f aca="false">IF('Inputs Q LTM'!GK992="","",'Inputs Q LTM'!GK992)</f>
        <v>1</v>
      </c>
      <c r="GM992" s="162" t="n">
        <f aca="false">IF('Inputs Q LTM'!GL992="","",'Inputs Q LTM'!GL992)</f>
        <v>1</v>
      </c>
      <c r="GN992" s="162" t="n">
        <f aca="false">IF('Inputs Q LTM'!GM992="","",'Inputs Q LTM'!GM992)</f>
        <v>1</v>
      </c>
      <c r="GO992" s="162" t="n">
        <f aca="false">IF('Inputs Q LTM'!GN992="","",'Inputs Q LTM'!GN992)</f>
        <v>1</v>
      </c>
      <c r="GP992" s="162" t="n">
        <f aca="false">IF('Inputs Q LTM'!GO992="","",'Inputs Q LTM'!GO992)</f>
        <v>1</v>
      </c>
      <c r="GQ992" s="162" t="n">
        <f aca="false">IF('Inputs Q LTM'!GP992="","",'Inputs Q LTM'!GP992)</f>
        <v>1</v>
      </c>
      <c r="GR992" s="162" t="n">
        <f aca="false">IF('Inputs Q LTM'!GQ992="","",'Inputs Q LTM'!GQ992)</f>
        <v>1</v>
      </c>
      <c r="GS992" s="162" t="n">
        <f aca="false">IF('Inputs Q LTM'!GR992="","",'Inputs Q LTM'!GR992)</f>
        <v>1</v>
      </c>
      <c r="GT992" s="162" t="n">
        <f aca="false">IF('Inputs Q LTM'!GS992="","",'Inputs Q LTM'!GS992)</f>
        <v>1</v>
      </c>
      <c r="GU992" s="162" t="n">
        <f aca="false">IF('Inputs Q LTM'!GT992="","",'Inputs Q LTM'!GT992)</f>
        <v>1</v>
      </c>
      <c r="GV992" s="162" t="n">
        <f aca="false">IF('Inputs Q LTM'!GU992="","",'Inputs Q LTM'!GU992)</f>
        <v>1</v>
      </c>
      <c r="GW992" s="162" t="n">
        <f aca="false">IF('Inputs Q LTM'!GV992="","",'Inputs Q LTM'!GV992)</f>
        <v>1</v>
      </c>
      <c r="GX992" s="162" t="n">
        <f aca="false">IF('Inputs Q LTM'!GW992="","",'Inputs Q LTM'!GW992)</f>
        <v>1</v>
      </c>
      <c r="GY992" s="162" t="n">
        <f aca="false">IF('Inputs Q LTM'!GX992="","",'Inputs Q LTM'!GX992)</f>
        <v>1</v>
      </c>
      <c r="GZ992" s="162" t="n">
        <f aca="false">IF('Inputs Q LTM'!GY992="","",'Inputs Q LTM'!GY992)</f>
        <v>1</v>
      </c>
      <c r="HA992" s="162" t="n">
        <f aca="false">IF('Inputs Q LTM'!GZ992="","",'Inputs Q LTM'!GZ992)</f>
        <v>1</v>
      </c>
    </row>
    <row r="993" customFormat="false" ht="15" hidden="false" customHeight="false" outlineLevel="0" collapsed="false">
      <c r="A993" s="267" t="s">
        <v>631</v>
      </c>
      <c r="B993" s="268"/>
      <c r="C993" s="268"/>
      <c r="D993" s="268"/>
      <c r="E993" s="269"/>
      <c r="F993" s="19" t="s">
        <v>637</v>
      </c>
      <c r="G993" s="269" t="s">
        <v>12</v>
      </c>
      <c r="H993" s="269"/>
      <c r="I993" s="269"/>
      <c r="J993" s="162" t="str">
        <f aca="false">IF('Inputs Q LTM'!I993="","",'Inputs Q LTM'!I993)</f>
        <v/>
      </c>
      <c r="K993" s="162" t="n">
        <f aca="false">IF('Inputs Q LTM'!J993="","",'Inputs Q LTM'!J993)</f>
        <v>1</v>
      </c>
      <c r="L993" s="162" t="n">
        <f aca="false">IF('Inputs Q LTM'!K993="","",'Inputs Q LTM'!K993)</f>
        <v>1</v>
      </c>
      <c r="M993" s="162" t="n">
        <f aca="false">IF('Inputs Q LTM'!L993="","",'Inputs Q LTM'!L993)</f>
        <v>1</v>
      </c>
      <c r="N993" s="162" t="n">
        <f aca="false">IF('Inputs Q LTM'!M993="","",'Inputs Q LTM'!M993)</f>
        <v>1</v>
      </c>
      <c r="O993" s="162" t="n">
        <f aca="false">IF('Inputs Q LTM'!N993="","",'Inputs Q LTM'!N993)</f>
        <v>1</v>
      </c>
      <c r="P993" s="162" t="n">
        <f aca="false">IF('Inputs Q LTM'!O993="","",'Inputs Q LTM'!O993)</f>
        <v>1</v>
      </c>
      <c r="Q993" s="162" t="n">
        <f aca="false">IF('Inputs Q LTM'!P993="","",'Inputs Q LTM'!P993)</f>
        <v>1</v>
      </c>
      <c r="R993" s="162" t="n">
        <f aca="false">IF('Inputs Q LTM'!Q993="","",'Inputs Q LTM'!Q993)</f>
        <v>1</v>
      </c>
      <c r="S993" s="162" t="n">
        <f aca="false">IF('Inputs Q LTM'!R993="","",'Inputs Q LTM'!R993)</f>
        <v>1</v>
      </c>
      <c r="T993" s="162" t="n">
        <f aca="false">IF('Inputs Q LTM'!S993="","",'Inputs Q LTM'!S993)</f>
        <v>1</v>
      </c>
      <c r="U993" s="162" t="n">
        <f aca="false">IF('Inputs Q LTM'!T993="","",'Inputs Q LTM'!T993)</f>
        <v>1</v>
      </c>
      <c r="V993" s="162" t="n">
        <f aca="false">IF('Inputs Q LTM'!U993="","",'Inputs Q LTM'!U993)</f>
        <v>1</v>
      </c>
      <c r="W993" s="162" t="n">
        <f aca="false">IF('Inputs Q LTM'!V993="","",'Inputs Q LTM'!V993)</f>
        <v>1</v>
      </c>
      <c r="X993" s="162" t="n">
        <f aca="false">IF('Inputs Q LTM'!W993="","",'Inputs Q LTM'!W993)</f>
        <v>1</v>
      </c>
      <c r="Y993" s="162" t="n">
        <f aca="false">IF('Inputs Q LTM'!X993="","",'Inputs Q LTM'!X993)</f>
        <v>1</v>
      </c>
      <c r="Z993" s="162" t="n">
        <f aca="false">IF('Inputs Q LTM'!Y993="","",'Inputs Q LTM'!Y993)</f>
        <v>1</v>
      </c>
      <c r="AA993" s="162" t="n">
        <f aca="false">IF('Inputs Q LTM'!Z993="","",'Inputs Q LTM'!Z993)</f>
        <v>1</v>
      </c>
      <c r="AB993" s="162" t="n">
        <f aca="false">IF('Inputs Q LTM'!AA993="","",'Inputs Q LTM'!AA993)</f>
        <v>1</v>
      </c>
      <c r="AC993" s="162" t="n">
        <f aca="false">IF('Inputs Q LTM'!AB993="","",'Inputs Q LTM'!AB993)</f>
        <v>1</v>
      </c>
      <c r="AD993" s="162" t="n">
        <f aca="false">IF('Inputs Q LTM'!AC993="","",'Inputs Q LTM'!AC993)</f>
        <v>1</v>
      </c>
      <c r="AE993" s="162" t="n">
        <f aca="false">IF('Inputs Q LTM'!AD993="","",'Inputs Q LTM'!AD993)</f>
        <v>1</v>
      </c>
      <c r="AF993" s="162" t="n">
        <f aca="false">IF('Inputs Q LTM'!AE993="","",'Inputs Q LTM'!AE993)</f>
        <v>1</v>
      </c>
      <c r="AG993" s="162" t="n">
        <f aca="false">IF('Inputs Q LTM'!AF993="","",'Inputs Q LTM'!AF993)</f>
        <v>1</v>
      </c>
      <c r="AH993" s="162" t="n">
        <f aca="false">IF('Inputs Q LTM'!AG993="","",'Inputs Q LTM'!AG993)</f>
        <v>1</v>
      </c>
      <c r="AI993" s="162" t="n">
        <f aca="false">IF('Inputs Q LTM'!AH993="","",'Inputs Q LTM'!AH993)</f>
        <v>1</v>
      </c>
      <c r="AJ993" s="162" t="n">
        <f aca="false">IF('Inputs Q LTM'!AI993="","",'Inputs Q LTM'!AI993)</f>
        <v>1</v>
      </c>
      <c r="AK993" s="162" t="n">
        <f aca="false">IF('Inputs Q LTM'!AJ993="","",'Inputs Q LTM'!AJ993)</f>
        <v>1</v>
      </c>
      <c r="AL993" s="162" t="n">
        <f aca="false">IF('Inputs Q LTM'!AK993="","",'Inputs Q LTM'!AK993)</f>
        <v>1</v>
      </c>
      <c r="AM993" s="162" t="n">
        <f aca="false">IF('Inputs Q LTM'!AL993="","",'Inputs Q LTM'!AL993)</f>
        <v>1</v>
      </c>
      <c r="AN993" s="162" t="n">
        <f aca="false">IF('Inputs Q LTM'!AM993="","",'Inputs Q LTM'!AM993)</f>
        <v>1</v>
      </c>
      <c r="AO993" s="162" t="n">
        <f aca="false">IF('Inputs Q LTM'!AN993="","",'Inputs Q LTM'!AN993)</f>
        <v>1</v>
      </c>
      <c r="AP993" s="162" t="n">
        <f aca="false">IF('Inputs Q LTM'!AO993="","",'Inputs Q LTM'!AO993)</f>
        <v>1</v>
      </c>
      <c r="AQ993" s="162" t="n">
        <f aca="false">IF('Inputs Q LTM'!AP993="","",'Inputs Q LTM'!AP993)</f>
        <v>1</v>
      </c>
      <c r="AR993" s="162" t="n">
        <f aca="false">IF('Inputs Q LTM'!AQ993="","",'Inputs Q LTM'!AQ993)</f>
        <v>1</v>
      </c>
      <c r="AS993" s="162" t="n">
        <f aca="false">IF('Inputs Q LTM'!AR993="","",'Inputs Q LTM'!AR993)</f>
        <v>1</v>
      </c>
      <c r="AT993" s="162" t="n">
        <f aca="false">IF('Inputs Q LTM'!AS993="","",'Inputs Q LTM'!AS993)</f>
        <v>1</v>
      </c>
      <c r="AU993" s="162" t="n">
        <f aca="false">IF('Inputs Q LTM'!AT993="","",'Inputs Q LTM'!AT993)</f>
        <v>1</v>
      </c>
      <c r="AV993" s="162" t="n">
        <f aca="false">IF('Inputs Q LTM'!AU993="","",'Inputs Q LTM'!AU993)</f>
        <v>1</v>
      </c>
      <c r="AW993" s="162" t="n">
        <f aca="false">IF('Inputs Q LTM'!AV993="","",'Inputs Q LTM'!AV993)</f>
        <v>1</v>
      </c>
      <c r="AX993" s="162" t="n">
        <f aca="false">IF('Inputs Q LTM'!AW993="","",'Inputs Q LTM'!AW993)</f>
        <v>1</v>
      </c>
      <c r="AY993" s="162" t="n">
        <f aca="false">IF('Inputs Q LTM'!AX993="","",'Inputs Q LTM'!AX993)</f>
        <v>1</v>
      </c>
      <c r="AZ993" s="162" t="n">
        <f aca="false">IF('Inputs Q LTM'!AY993="","",'Inputs Q LTM'!AY993)</f>
        <v>1</v>
      </c>
      <c r="BA993" s="162" t="n">
        <f aca="false">IF('Inputs Q LTM'!AZ993="","",'Inputs Q LTM'!AZ993)</f>
        <v>1</v>
      </c>
      <c r="BB993" s="162" t="n">
        <f aca="false">IF('Inputs Q LTM'!BA993="","",'Inputs Q LTM'!BA993)</f>
        <v>1</v>
      </c>
      <c r="BC993" s="162" t="n">
        <f aca="false">IF('Inputs Q LTM'!BB993="","",'Inputs Q LTM'!BB993)</f>
        <v>1</v>
      </c>
      <c r="BD993" s="162" t="n">
        <f aca="false">IF('Inputs Q LTM'!BC993="","",'Inputs Q LTM'!BC993)</f>
        <v>1</v>
      </c>
      <c r="BE993" s="162" t="n">
        <f aca="false">IF('Inputs Q LTM'!BD993="","",'Inputs Q LTM'!BD993)</f>
        <v>1</v>
      </c>
      <c r="BF993" s="162" t="n">
        <f aca="false">IF('Inputs Q LTM'!BE993="","",'Inputs Q LTM'!BE993)</f>
        <v>1</v>
      </c>
      <c r="BG993" s="162" t="n">
        <f aca="false">IF('Inputs Q LTM'!BF993="","",'Inputs Q LTM'!BF993)</f>
        <v>1</v>
      </c>
      <c r="BH993" s="162" t="n">
        <f aca="false">IF('Inputs Q LTM'!BG993="","",'Inputs Q LTM'!BG993)</f>
        <v>1</v>
      </c>
      <c r="BI993" s="162" t="n">
        <f aca="false">IF('Inputs Q LTM'!BH993="","",'Inputs Q LTM'!BH993)</f>
        <v>1</v>
      </c>
      <c r="BJ993" s="162" t="n">
        <f aca="false">IF('Inputs Q LTM'!BI993="","",'Inputs Q LTM'!BI993)</f>
        <v>1</v>
      </c>
      <c r="BK993" s="162" t="n">
        <f aca="false">IF('Inputs Q LTM'!BJ993="","",'Inputs Q LTM'!BJ993)</f>
        <v>1</v>
      </c>
      <c r="BL993" s="162" t="n">
        <f aca="false">IF('Inputs Q LTM'!BK993="","",'Inputs Q LTM'!BK993)</f>
        <v>1</v>
      </c>
      <c r="BM993" s="162" t="n">
        <f aca="false">IF('Inputs Q LTM'!BL993="","",'Inputs Q LTM'!BL993)</f>
        <v>1</v>
      </c>
      <c r="BN993" s="162" t="n">
        <f aca="false">IF('Inputs Q LTM'!BM993="","",'Inputs Q LTM'!BM993)</f>
        <v>1</v>
      </c>
      <c r="BO993" s="162" t="n">
        <f aca="false">IF('Inputs Q LTM'!BN993="","",'Inputs Q LTM'!BN993)</f>
        <v>1</v>
      </c>
      <c r="BP993" s="162" t="n">
        <f aca="false">IF('Inputs Q LTM'!BO993="","",'Inputs Q LTM'!BO993)</f>
        <v>1</v>
      </c>
      <c r="BQ993" s="162" t="n">
        <f aca="false">IF('Inputs Q LTM'!BP993="","",'Inputs Q LTM'!BP993)</f>
        <v>1</v>
      </c>
      <c r="BR993" s="162" t="n">
        <f aca="false">IF('Inputs Q LTM'!BQ993="","",'Inputs Q LTM'!BQ993)</f>
        <v>1</v>
      </c>
      <c r="BS993" s="162" t="n">
        <f aca="false">IF('Inputs Q LTM'!BR993="","",'Inputs Q LTM'!BR993)</f>
        <v>1</v>
      </c>
      <c r="BT993" s="162" t="n">
        <f aca="false">IF('Inputs Q LTM'!BS993="","",'Inputs Q LTM'!BS993)</f>
        <v>1</v>
      </c>
      <c r="BU993" s="162" t="n">
        <f aca="false">IF('Inputs Q LTM'!BT993="","",'Inputs Q LTM'!BT993)</f>
        <v>1</v>
      </c>
      <c r="BV993" s="162" t="n">
        <f aca="false">IF('Inputs Q LTM'!BU993="","",'Inputs Q LTM'!BU993)</f>
        <v>1</v>
      </c>
      <c r="BW993" s="162" t="n">
        <f aca="false">IF('Inputs Q LTM'!BV993="","",'Inputs Q LTM'!BV993)</f>
        <v>1</v>
      </c>
      <c r="BX993" s="162" t="n">
        <f aca="false">IF('Inputs Q LTM'!BW993="","",'Inputs Q LTM'!BW993)</f>
        <v>1</v>
      </c>
      <c r="BY993" s="162" t="n">
        <f aca="false">IF('Inputs Q LTM'!BX993="","",'Inputs Q LTM'!BX993)</f>
        <v>1</v>
      </c>
      <c r="BZ993" s="162" t="n">
        <f aca="false">IF('Inputs Q LTM'!BY993="","",'Inputs Q LTM'!BY993)</f>
        <v>1</v>
      </c>
      <c r="CA993" s="162" t="n">
        <f aca="false">IF('Inputs Q LTM'!BZ993="","",'Inputs Q LTM'!BZ993)</f>
        <v>1</v>
      </c>
      <c r="CB993" s="162" t="n">
        <f aca="false">IF('Inputs Q LTM'!CA993="","",'Inputs Q LTM'!CA993)</f>
        <v>1</v>
      </c>
      <c r="CC993" s="162" t="n">
        <f aca="false">IF('Inputs Q LTM'!CB993="","",'Inputs Q LTM'!CB993)</f>
        <v>1</v>
      </c>
      <c r="CD993" s="162" t="n">
        <f aca="false">IF('Inputs Q LTM'!CC993="","",'Inputs Q LTM'!CC993)</f>
        <v>1</v>
      </c>
      <c r="CE993" s="162" t="n">
        <f aca="false">IF('Inputs Q LTM'!CD993="","",'Inputs Q LTM'!CD993)</f>
        <v>1</v>
      </c>
      <c r="CF993" s="162" t="n">
        <f aca="false">IF('Inputs Q LTM'!CE993="","",'Inputs Q LTM'!CE993)</f>
        <v>1</v>
      </c>
      <c r="CG993" s="162" t="n">
        <f aca="false">IF('Inputs Q LTM'!CF993="","",'Inputs Q LTM'!CF993)</f>
        <v>1</v>
      </c>
      <c r="CH993" s="162" t="n">
        <f aca="false">IF('Inputs Q LTM'!CG993="","",'Inputs Q LTM'!CG993)</f>
        <v>1</v>
      </c>
      <c r="CI993" s="162" t="n">
        <f aca="false">IF('Inputs Q LTM'!CH993="","",'Inputs Q LTM'!CH993)</f>
        <v>1</v>
      </c>
      <c r="CJ993" s="162" t="n">
        <f aca="false">IF('Inputs Q LTM'!CI993="","",'Inputs Q LTM'!CI993)</f>
        <v>1</v>
      </c>
      <c r="CK993" s="162" t="n">
        <f aca="false">IF('Inputs Q LTM'!CJ993="","",'Inputs Q LTM'!CJ993)</f>
        <v>1</v>
      </c>
      <c r="CL993" s="162" t="n">
        <f aca="false">IF('Inputs Q LTM'!CK993="","",'Inputs Q LTM'!CK993)</f>
        <v>1</v>
      </c>
      <c r="CM993" s="162" t="n">
        <f aca="false">IF('Inputs Q LTM'!CL993="","",'Inputs Q LTM'!CL993)</f>
        <v>1</v>
      </c>
      <c r="CN993" s="162" t="n">
        <f aca="false">IF('Inputs Q LTM'!CM993="","",'Inputs Q LTM'!CM993)</f>
        <v>1</v>
      </c>
      <c r="CO993" s="162" t="n">
        <f aca="false">IF('Inputs Q LTM'!CN993="","",'Inputs Q LTM'!CN993)</f>
        <v>1</v>
      </c>
      <c r="CP993" s="162" t="n">
        <f aca="false">IF('Inputs Q LTM'!CO993="","",'Inputs Q LTM'!CO993)</f>
        <v>1</v>
      </c>
      <c r="CQ993" s="162" t="n">
        <f aca="false">IF('Inputs Q LTM'!CP993="","",'Inputs Q LTM'!CP993)</f>
        <v>1</v>
      </c>
      <c r="CR993" s="162" t="n">
        <f aca="false">IF('Inputs Q LTM'!CQ993="","",'Inputs Q LTM'!CQ993)</f>
        <v>1</v>
      </c>
      <c r="CS993" s="162" t="n">
        <f aca="false">IF('Inputs Q LTM'!CR993="","",'Inputs Q LTM'!CR993)</f>
        <v>1</v>
      </c>
      <c r="CT993" s="162" t="n">
        <f aca="false">IF('Inputs Q LTM'!CS993="","",'Inputs Q LTM'!CS993)</f>
        <v>1</v>
      </c>
      <c r="CU993" s="162" t="n">
        <f aca="false">IF('Inputs Q LTM'!CT993="","",'Inputs Q LTM'!CT993)</f>
        <v>1</v>
      </c>
      <c r="CV993" s="162" t="n">
        <f aca="false">IF('Inputs Q LTM'!CU993="","",'Inputs Q LTM'!CU993)</f>
        <v>1</v>
      </c>
      <c r="CW993" s="162" t="n">
        <f aca="false">IF('Inputs Q LTM'!CV993="","",'Inputs Q LTM'!CV993)</f>
        <v>1</v>
      </c>
      <c r="CX993" s="162" t="n">
        <f aca="false">IF('Inputs Q LTM'!CW993="","",'Inputs Q LTM'!CW993)</f>
        <v>1</v>
      </c>
      <c r="CY993" s="162" t="n">
        <f aca="false">IF('Inputs Q LTM'!CX993="","",'Inputs Q LTM'!CX993)</f>
        <v>1</v>
      </c>
      <c r="CZ993" s="162" t="n">
        <f aca="false">IF('Inputs Q LTM'!CY993="","",'Inputs Q LTM'!CY993)</f>
        <v>1</v>
      </c>
      <c r="DA993" s="162" t="n">
        <f aca="false">IF('Inputs Q LTM'!CZ993="","",'Inputs Q LTM'!CZ993)</f>
        <v>1</v>
      </c>
      <c r="DB993" s="162" t="n">
        <f aca="false">IF('Inputs Q LTM'!DA993="","",'Inputs Q LTM'!DA993)</f>
        <v>1</v>
      </c>
      <c r="DC993" s="162" t="n">
        <f aca="false">IF('Inputs Q LTM'!DB993="","",'Inputs Q LTM'!DB993)</f>
        <v>1</v>
      </c>
      <c r="DD993" s="162" t="n">
        <f aca="false">IF('Inputs Q LTM'!DC993="","",'Inputs Q LTM'!DC993)</f>
        <v>1</v>
      </c>
      <c r="DE993" s="162" t="n">
        <f aca="false">IF('Inputs Q LTM'!DD993="","",'Inputs Q LTM'!DD993)</f>
        <v>1</v>
      </c>
      <c r="DF993" s="162" t="n">
        <f aca="false">IF('Inputs Q LTM'!DE993="","",'Inputs Q LTM'!DE993)</f>
        <v>1</v>
      </c>
      <c r="DG993" s="162" t="n">
        <f aca="false">IF('Inputs Q LTM'!DF993="","",'Inputs Q LTM'!DF993)</f>
        <v>1</v>
      </c>
      <c r="DH993" s="162" t="n">
        <f aca="false">IF('Inputs Q LTM'!DG993="","",'Inputs Q LTM'!DG993)</f>
        <v>1</v>
      </c>
      <c r="DI993" s="162" t="n">
        <f aca="false">IF('Inputs Q LTM'!DH993="","",'Inputs Q LTM'!DH993)</f>
        <v>1</v>
      </c>
      <c r="DJ993" s="162" t="n">
        <f aca="false">IF('Inputs Q LTM'!DI993="","",'Inputs Q LTM'!DI993)</f>
        <v>1</v>
      </c>
      <c r="DK993" s="162" t="n">
        <f aca="false">IF('Inputs Q LTM'!DJ993="","",'Inputs Q LTM'!DJ993)</f>
        <v>1</v>
      </c>
      <c r="DL993" s="162" t="n">
        <f aca="false">IF('Inputs Q LTM'!DK993="","",'Inputs Q LTM'!DK993)</f>
        <v>1</v>
      </c>
      <c r="DM993" s="162" t="n">
        <f aca="false">IF('Inputs Q LTM'!DL993="","",'Inputs Q LTM'!DL993)</f>
        <v>1</v>
      </c>
      <c r="DN993" s="162" t="n">
        <f aca="false">IF('Inputs Q LTM'!DM993="","",'Inputs Q LTM'!DM993)</f>
        <v>1</v>
      </c>
      <c r="DO993" s="162" t="n">
        <f aca="false">IF('Inputs Q LTM'!DN993="","",'Inputs Q LTM'!DN993)</f>
        <v>1</v>
      </c>
      <c r="DP993" s="162" t="n">
        <f aca="false">IF('Inputs Q LTM'!DO993="","",'Inputs Q LTM'!DO993)</f>
        <v>1</v>
      </c>
      <c r="DQ993" s="162" t="n">
        <f aca="false">IF('Inputs Q LTM'!DP993="","",'Inputs Q LTM'!DP993)</f>
        <v>1</v>
      </c>
      <c r="DR993" s="162" t="n">
        <f aca="false">IF('Inputs Q LTM'!DQ993="","",'Inputs Q LTM'!DQ993)</f>
        <v>1</v>
      </c>
      <c r="DS993" s="162" t="n">
        <f aca="false">IF('Inputs Q LTM'!DR993="","",'Inputs Q LTM'!DR993)</f>
        <v>1</v>
      </c>
      <c r="DT993" s="162" t="n">
        <f aca="false">IF('Inputs Q LTM'!DS993="","",'Inputs Q LTM'!DS993)</f>
        <v>1</v>
      </c>
      <c r="DU993" s="162" t="n">
        <f aca="false">IF('Inputs Q LTM'!DT993="","",'Inputs Q LTM'!DT993)</f>
        <v>1</v>
      </c>
      <c r="DV993" s="162" t="n">
        <f aca="false">IF('Inputs Q LTM'!DU993="","",'Inputs Q LTM'!DU993)</f>
        <v>1</v>
      </c>
      <c r="DW993" s="162" t="n">
        <f aca="false">IF('Inputs Q LTM'!DV993="","",'Inputs Q LTM'!DV993)</f>
        <v>1</v>
      </c>
      <c r="DX993" s="162" t="n">
        <f aca="false">IF('Inputs Q LTM'!DW993="","",'Inputs Q LTM'!DW993)</f>
        <v>1</v>
      </c>
      <c r="DY993" s="162" t="n">
        <f aca="false">IF('Inputs Q LTM'!DX993="","",'Inputs Q LTM'!DX993)</f>
        <v>1</v>
      </c>
      <c r="DZ993" s="162" t="n">
        <f aca="false">IF('Inputs Q LTM'!DY993="","",'Inputs Q LTM'!DY993)</f>
        <v>1</v>
      </c>
      <c r="EA993" s="162" t="n">
        <f aca="false">IF('Inputs Q LTM'!DZ993="","",'Inputs Q LTM'!DZ993)</f>
        <v>1</v>
      </c>
      <c r="EB993" s="162" t="n">
        <f aca="false">IF('Inputs Q LTM'!EA993="","",'Inputs Q LTM'!EA993)</f>
        <v>1</v>
      </c>
      <c r="EC993" s="162" t="n">
        <f aca="false">IF('Inputs Q LTM'!EB993="","",'Inputs Q LTM'!EB993)</f>
        <v>1</v>
      </c>
      <c r="ED993" s="162" t="n">
        <f aca="false">IF('Inputs Q LTM'!EC993="","",'Inputs Q LTM'!EC993)</f>
        <v>1</v>
      </c>
      <c r="EE993" s="162" t="n">
        <f aca="false">IF('Inputs Q LTM'!ED993="","",'Inputs Q LTM'!ED993)</f>
        <v>1</v>
      </c>
      <c r="EF993" s="162" t="n">
        <f aca="false">IF('Inputs Q LTM'!EE993="","",'Inputs Q LTM'!EE993)</f>
        <v>1</v>
      </c>
      <c r="EG993" s="162" t="n">
        <f aca="false">IF('Inputs Q LTM'!EF993="","",'Inputs Q LTM'!EF993)</f>
        <v>1</v>
      </c>
      <c r="EH993" s="162" t="n">
        <f aca="false">IF('Inputs Q LTM'!EG993="","",'Inputs Q LTM'!EG993)</f>
        <v>1</v>
      </c>
      <c r="EI993" s="162" t="n">
        <f aca="false">IF('Inputs Q LTM'!EH993="","",'Inputs Q LTM'!EH993)</f>
        <v>1</v>
      </c>
      <c r="EJ993" s="162" t="n">
        <f aca="false">IF('Inputs Q LTM'!EI993="","",'Inputs Q LTM'!EI993)</f>
        <v>1</v>
      </c>
      <c r="EK993" s="162" t="n">
        <f aca="false">IF('Inputs Q LTM'!EJ993="","",'Inputs Q LTM'!EJ993)</f>
        <v>1</v>
      </c>
      <c r="EL993" s="162" t="n">
        <f aca="false">IF('Inputs Q LTM'!EK993="","",'Inputs Q LTM'!EK993)</f>
        <v>1</v>
      </c>
      <c r="EM993" s="162" t="n">
        <f aca="false">IF('Inputs Q LTM'!EL993="","",'Inputs Q LTM'!EL993)</f>
        <v>1</v>
      </c>
      <c r="EN993" s="162" t="n">
        <f aca="false">IF('Inputs Q LTM'!EM993="","",'Inputs Q LTM'!EM993)</f>
        <v>1</v>
      </c>
      <c r="EO993" s="162" t="n">
        <f aca="false">IF('Inputs Q LTM'!EN993="","",'Inputs Q LTM'!EN993)</f>
        <v>1</v>
      </c>
      <c r="EP993" s="162" t="n">
        <f aca="false">IF('Inputs Q LTM'!EO993="","",'Inputs Q LTM'!EO993)</f>
        <v>1</v>
      </c>
      <c r="EQ993" s="162" t="n">
        <f aca="false">IF('Inputs Q LTM'!EP993="","",'Inputs Q LTM'!EP993)</f>
        <v>1</v>
      </c>
      <c r="ER993" s="162" t="n">
        <f aca="false">IF('Inputs Q LTM'!EQ993="","",'Inputs Q LTM'!EQ993)</f>
        <v>1</v>
      </c>
      <c r="ES993" s="162" t="n">
        <f aca="false">IF('Inputs Q LTM'!ER993="","",'Inputs Q LTM'!ER993)</f>
        <v>1</v>
      </c>
      <c r="ET993" s="162" t="n">
        <f aca="false">IF('Inputs Q LTM'!ES993="","",'Inputs Q LTM'!ES993)</f>
        <v>1</v>
      </c>
      <c r="EU993" s="162" t="n">
        <f aca="false">IF('Inputs Q LTM'!ET993="","",'Inputs Q LTM'!ET993)</f>
        <v>1</v>
      </c>
      <c r="EV993" s="162" t="n">
        <f aca="false">IF('Inputs Q LTM'!EU993="","",'Inputs Q LTM'!EU993)</f>
        <v>1</v>
      </c>
      <c r="EW993" s="162" t="n">
        <f aca="false">IF('Inputs Q LTM'!EV993="","",'Inputs Q LTM'!EV993)</f>
        <v>1</v>
      </c>
      <c r="EX993" s="162" t="n">
        <f aca="false">IF('Inputs Q LTM'!EW993="","",'Inputs Q LTM'!EW993)</f>
        <v>1</v>
      </c>
      <c r="EY993" s="162" t="n">
        <f aca="false">IF('Inputs Q LTM'!EX993="","",'Inputs Q LTM'!EX993)</f>
        <v>1</v>
      </c>
      <c r="EZ993" s="162" t="n">
        <f aca="false">IF('Inputs Q LTM'!EY993="","",'Inputs Q LTM'!EY993)</f>
        <v>1</v>
      </c>
      <c r="FA993" s="162" t="n">
        <f aca="false">IF('Inputs Q LTM'!EZ993="","",'Inputs Q LTM'!EZ993)</f>
        <v>1</v>
      </c>
      <c r="FB993" s="162" t="n">
        <f aca="false">IF('Inputs Q LTM'!FA993="","",'Inputs Q LTM'!FA993)</f>
        <v>1</v>
      </c>
      <c r="FC993" s="162" t="n">
        <f aca="false">IF('Inputs Q LTM'!FB993="","",'Inputs Q LTM'!FB993)</f>
        <v>1</v>
      </c>
      <c r="FD993" s="162" t="n">
        <f aca="false">IF('Inputs Q LTM'!FC993="","",'Inputs Q LTM'!FC993)</f>
        <v>1</v>
      </c>
      <c r="FE993" s="162" t="n">
        <f aca="false">IF('Inputs Q LTM'!FD993="","",'Inputs Q LTM'!FD993)</f>
        <v>1</v>
      </c>
      <c r="FF993" s="162" t="n">
        <f aca="false">IF('Inputs Q LTM'!FE993="","",'Inputs Q LTM'!FE993)</f>
        <v>1</v>
      </c>
      <c r="FG993" s="162" t="n">
        <f aca="false">IF('Inputs Q LTM'!FF993="","",'Inputs Q LTM'!FF993)</f>
        <v>1</v>
      </c>
      <c r="FH993" s="162" t="n">
        <f aca="false">IF('Inputs Q LTM'!FG993="","",'Inputs Q LTM'!FG993)</f>
        <v>1</v>
      </c>
      <c r="FI993" s="162" t="n">
        <f aca="false">IF('Inputs Q LTM'!FH993="","",'Inputs Q LTM'!FH993)</f>
        <v>1</v>
      </c>
      <c r="FJ993" s="162" t="n">
        <f aca="false">IF('Inputs Q LTM'!FI993="","",'Inputs Q LTM'!FI993)</f>
        <v>1</v>
      </c>
      <c r="FK993" s="162" t="n">
        <f aca="false">IF('Inputs Q LTM'!FJ993="","",'Inputs Q LTM'!FJ993)</f>
        <v>1</v>
      </c>
      <c r="FL993" s="162" t="n">
        <f aca="false">IF('Inputs Q LTM'!FK993="","",'Inputs Q LTM'!FK993)</f>
        <v>1</v>
      </c>
      <c r="FM993" s="162" t="n">
        <f aca="false">IF('Inputs Q LTM'!FL993="","",'Inputs Q LTM'!FL993)</f>
        <v>1</v>
      </c>
      <c r="FN993" s="162" t="n">
        <f aca="false">IF('Inputs Q LTM'!FM993="","",'Inputs Q LTM'!FM993)</f>
        <v>1</v>
      </c>
      <c r="FO993" s="162" t="n">
        <f aca="false">IF('Inputs Q LTM'!FN993="","",'Inputs Q LTM'!FN993)</f>
        <v>1</v>
      </c>
      <c r="FP993" s="162" t="n">
        <f aca="false">IF('Inputs Q LTM'!FO993="","",'Inputs Q LTM'!FO993)</f>
        <v>1</v>
      </c>
      <c r="FQ993" s="162" t="n">
        <f aca="false">IF('Inputs Q LTM'!FP993="","",'Inputs Q LTM'!FP993)</f>
        <v>1</v>
      </c>
      <c r="FR993" s="162" t="n">
        <f aca="false">IF('Inputs Q LTM'!FQ993="","",'Inputs Q LTM'!FQ993)</f>
        <v>1</v>
      </c>
      <c r="FS993" s="162" t="n">
        <f aca="false">IF('Inputs Q LTM'!FR993="","",'Inputs Q LTM'!FR993)</f>
        <v>1</v>
      </c>
      <c r="FT993" s="162" t="n">
        <f aca="false">IF('Inputs Q LTM'!FS993="","",'Inputs Q LTM'!FS993)</f>
        <v>1</v>
      </c>
      <c r="FU993" s="162" t="n">
        <f aca="false">IF('Inputs Q LTM'!FT993="","",'Inputs Q LTM'!FT993)</f>
        <v>1</v>
      </c>
      <c r="FV993" s="162" t="n">
        <f aca="false">IF('Inputs Q LTM'!FU993="","",'Inputs Q LTM'!FU993)</f>
        <v>1</v>
      </c>
      <c r="FW993" s="162" t="n">
        <f aca="false">IF('Inputs Q LTM'!FV993="","",'Inputs Q LTM'!FV993)</f>
        <v>1</v>
      </c>
      <c r="FX993" s="162" t="n">
        <f aca="false">IF('Inputs Q LTM'!FW993="","",'Inputs Q LTM'!FW993)</f>
        <v>1</v>
      </c>
      <c r="FY993" s="162" t="n">
        <f aca="false">IF('Inputs Q LTM'!FX993="","",'Inputs Q LTM'!FX993)</f>
        <v>1</v>
      </c>
      <c r="FZ993" s="162" t="n">
        <f aca="false">IF('Inputs Q LTM'!FY993="","",'Inputs Q LTM'!FY993)</f>
        <v>1</v>
      </c>
      <c r="GA993" s="162" t="n">
        <f aca="false">IF('Inputs Q LTM'!FZ993="","",'Inputs Q LTM'!FZ993)</f>
        <v>1</v>
      </c>
      <c r="GB993" s="162" t="n">
        <f aca="false">IF('Inputs Q LTM'!GA993="","",'Inputs Q LTM'!GA993)</f>
        <v>1</v>
      </c>
      <c r="GC993" s="162" t="n">
        <f aca="false">IF('Inputs Q LTM'!GB993="","",'Inputs Q LTM'!GB993)</f>
        <v>1</v>
      </c>
      <c r="GD993" s="162" t="n">
        <f aca="false">IF('Inputs Q LTM'!GC993="","",'Inputs Q LTM'!GC993)</f>
        <v>1</v>
      </c>
      <c r="GE993" s="162" t="n">
        <f aca="false">IF('Inputs Q LTM'!GD993="","",'Inputs Q LTM'!GD993)</f>
        <v>1</v>
      </c>
      <c r="GF993" s="162" t="n">
        <f aca="false">IF('Inputs Q LTM'!GE993="","",'Inputs Q LTM'!GE993)</f>
        <v>1</v>
      </c>
      <c r="GG993" s="162" t="n">
        <f aca="false">IF('Inputs Q LTM'!GF993="","",'Inputs Q LTM'!GF993)</f>
        <v>1</v>
      </c>
      <c r="GH993" s="162" t="n">
        <f aca="false">IF('Inputs Q LTM'!GG993="","",'Inputs Q LTM'!GG993)</f>
        <v>1</v>
      </c>
      <c r="GI993" s="162" t="n">
        <f aca="false">IF('Inputs Q LTM'!GH993="","",'Inputs Q LTM'!GH993)</f>
        <v>1</v>
      </c>
      <c r="GJ993" s="162" t="n">
        <f aca="false">IF('Inputs Q LTM'!GI993="","",'Inputs Q LTM'!GI993)</f>
        <v>1</v>
      </c>
      <c r="GK993" s="162" t="n">
        <f aca="false">IF('Inputs Q LTM'!GJ993="","",'Inputs Q LTM'!GJ993)</f>
        <v>1</v>
      </c>
      <c r="GL993" s="162" t="n">
        <f aca="false">IF('Inputs Q LTM'!GK993="","",'Inputs Q LTM'!GK993)</f>
        <v>1</v>
      </c>
      <c r="GM993" s="162" t="n">
        <f aca="false">IF('Inputs Q LTM'!GL993="","",'Inputs Q LTM'!GL993)</f>
        <v>1</v>
      </c>
      <c r="GN993" s="162" t="n">
        <f aca="false">IF('Inputs Q LTM'!GM993="","",'Inputs Q LTM'!GM993)</f>
        <v>1</v>
      </c>
      <c r="GO993" s="162" t="n">
        <f aca="false">IF('Inputs Q LTM'!GN993="","",'Inputs Q LTM'!GN993)</f>
        <v>1</v>
      </c>
      <c r="GP993" s="162" t="n">
        <f aca="false">IF('Inputs Q LTM'!GO993="","",'Inputs Q LTM'!GO993)</f>
        <v>1</v>
      </c>
      <c r="GQ993" s="162" t="n">
        <f aca="false">IF('Inputs Q LTM'!GP993="","",'Inputs Q LTM'!GP993)</f>
        <v>1</v>
      </c>
      <c r="GR993" s="162" t="n">
        <f aca="false">IF('Inputs Q LTM'!GQ993="","",'Inputs Q LTM'!GQ993)</f>
        <v>1</v>
      </c>
      <c r="GS993" s="162" t="n">
        <f aca="false">IF('Inputs Q LTM'!GR993="","",'Inputs Q LTM'!GR993)</f>
        <v>1</v>
      </c>
      <c r="GT993" s="162" t="n">
        <f aca="false">IF('Inputs Q LTM'!GS993="","",'Inputs Q LTM'!GS993)</f>
        <v>1</v>
      </c>
      <c r="GU993" s="162" t="n">
        <f aca="false">IF('Inputs Q LTM'!GT993="","",'Inputs Q LTM'!GT993)</f>
        <v>1</v>
      </c>
      <c r="GV993" s="162" t="n">
        <f aca="false">IF('Inputs Q LTM'!GU993="","",'Inputs Q LTM'!GU993)</f>
        <v>1</v>
      </c>
      <c r="GW993" s="162" t="n">
        <f aca="false">IF('Inputs Q LTM'!GV993="","",'Inputs Q LTM'!GV993)</f>
        <v>1</v>
      </c>
      <c r="GX993" s="162" t="n">
        <f aca="false">IF('Inputs Q LTM'!GW993="","",'Inputs Q LTM'!GW993)</f>
        <v>1</v>
      </c>
      <c r="GY993" s="162" t="n">
        <f aca="false">IF('Inputs Q LTM'!GX993="","",'Inputs Q LTM'!GX993)</f>
        <v>1</v>
      </c>
      <c r="GZ993" s="162" t="n">
        <f aca="false">IF('Inputs Q LTM'!GY993="","",'Inputs Q LTM'!GY993)</f>
        <v>1</v>
      </c>
      <c r="HA993" s="162" t="n">
        <f aca="false">IF('Inputs Q LTM'!GZ993="","",'Inputs Q LTM'!GZ993)</f>
        <v>1</v>
      </c>
    </row>
    <row r="994" customFormat="false" ht="15" hidden="false" customHeight="false" outlineLevel="0" collapsed="false">
      <c r="A994" s="267" t="s">
        <v>631</v>
      </c>
      <c r="B994" s="268"/>
      <c r="C994" s="268"/>
      <c r="D994" s="268"/>
      <c r="E994" s="269"/>
      <c r="F994" s="19" t="s">
        <v>638</v>
      </c>
      <c r="G994" s="269" t="s">
        <v>12</v>
      </c>
      <c r="H994" s="269"/>
      <c r="I994" s="269"/>
      <c r="J994" s="162" t="str">
        <f aca="false">IF('Inputs Q LTM'!I994="","",'Inputs Q LTM'!I994)</f>
        <v/>
      </c>
      <c r="K994" s="162" t="n">
        <f aca="false">IF('Inputs Q LTM'!J994="","",'Inputs Q LTM'!J994)</f>
        <v>1</v>
      </c>
      <c r="L994" s="162" t="n">
        <f aca="false">IF('Inputs Q LTM'!K994="","",'Inputs Q LTM'!K994)</f>
        <v>1</v>
      </c>
      <c r="M994" s="162" t="n">
        <f aca="false">IF('Inputs Q LTM'!L994="","",'Inputs Q LTM'!L994)</f>
        <v>1</v>
      </c>
      <c r="N994" s="162" t="n">
        <f aca="false">IF('Inputs Q LTM'!M994="","",'Inputs Q LTM'!M994)</f>
        <v>1</v>
      </c>
      <c r="O994" s="162" t="n">
        <f aca="false">IF('Inputs Q LTM'!N994="","",'Inputs Q LTM'!N994)</f>
        <v>1</v>
      </c>
      <c r="P994" s="162" t="n">
        <f aca="false">IF('Inputs Q LTM'!O994="","",'Inputs Q LTM'!O994)</f>
        <v>1</v>
      </c>
      <c r="Q994" s="162" t="n">
        <f aca="false">IF('Inputs Q LTM'!P994="","",'Inputs Q LTM'!P994)</f>
        <v>1</v>
      </c>
      <c r="R994" s="162" t="n">
        <f aca="false">IF('Inputs Q LTM'!Q994="","",'Inputs Q LTM'!Q994)</f>
        <v>1</v>
      </c>
      <c r="S994" s="162" t="n">
        <f aca="false">IF('Inputs Q LTM'!R994="","",'Inputs Q LTM'!R994)</f>
        <v>1</v>
      </c>
      <c r="T994" s="162" t="n">
        <f aca="false">IF('Inputs Q LTM'!S994="","",'Inputs Q LTM'!S994)</f>
        <v>1</v>
      </c>
      <c r="U994" s="162" t="n">
        <f aca="false">IF('Inputs Q LTM'!T994="","",'Inputs Q LTM'!T994)</f>
        <v>1</v>
      </c>
      <c r="V994" s="162" t="n">
        <f aca="false">IF('Inputs Q LTM'!U994="","",'Inputs Q LTM'!U994)</f>
        <v>1</v>
      </c>
      <c r="W994" s="162" t="n">
        <f aca="false">IF('Inputs Q LTM'!V994="","",'Inputs Q LTM'!V994)</f>
        <v>1</v>
      </c>
      <c r="X994" s="162" t="n">
        <f aca="false">IF('Inputs Q LTM'!W994="","",'Inputs Q LTM'!W994)</f>
        <v>1</v>
      </c>
      <c r="Y994" s="162" t="n">
        <f aca="false">IF('Inputs Q LTM'!X994="","",'Inputs Q LTM'!X994)</f>
        <v>1</v>
      </c>
      <c r="Z994" s="162" t="n">
        <f aca="false">IF('Inputs Q LTM'!Y994="","",'Inputs Q LTM'!Y994)</f>
        <v>1</v>
      </c>
      <c r="AA994" s="162" t="n">
        <f aca="false">IF('Inputs Q LTM'!Z994="","",'Inputs Q LTM'!Z994)</f>
        <v>1</v>
      </c>
      <c r="AB994" s="162" t="n">
        <f aca="false">IF('Inputs Q LTM'!AA994="","",'Inputs Q LTM'!AA994)</f>
        <v>1</v>
      </c>
      <c r="AC994" s="162" t="n">
        <f aca="false">IF('Inputs Q LTM'!AB994="","",'Inputs Q LTM'!AB994)</f>
        <v>1</v>
      </c>
      <c r="AD994" s="162" t="n">
        <f aca="false">IF('Inputs Q LTM'!AC994="","",'Inputs Q LTM'!AC994)</f>
        <v>1</v>
      </c>
      <c r="AE994" s="162" t="n">
        <f aca="false">IF('Inputs Q LTM'!AD994="","",'Inputs Q LTM'!AD994)</f>
        <v>1</v>
      </c>
      <c r="AF994" s="162" t="n">
        <f aca="false">IF('Inputs Q LTM'!AE994="","",'Inputs Q LTM'!AE994)</f>
        <v>1</v>
      </c>
      <c r="AG994" s="162" t="n">
        <f aca="false">IF('Inputs Q LTM'!AF994="","",'Inputs Q LTM'!AF994)</f>
        <v>1</v>
      </c>
      <c r="AH994" s="162" t="n">
        <f aca="false">IF('Inputs Q LTM'!AG994="","",'Inputs Q LTM'!AG994)</f>
        <v>1</v>
      </c>
      <c r="AI994" s="162" t="n">
        <f aca="false">IF('Inputs Q LTM'!AH994="","",'Inputs Q LTM'!AH994)</f>
        <v>1</v>
      </c>
      <c r="AJ994" s="162" t="n">
        <f aca="false">IF('Inputs Q LTM'!AI994="","",'Inputs Q LTM'!AI994)</f>
        <v>1</v>
      </c>
      <c r="AK994" s="162" t="n">
        <f aca="false">IF('Inputs Q LTM'!AJ994="","",'Inputs Q LTM'!AJ994)</f>
        <v>1</v>
      </c>
      <c r="AL994" s="162" t="n">
        <f aca="false">IF('Inputs Q LTM'!AK994="","",'Inputs Q LTM'!AK994)</f>
        <v>1</v>
      </c>
      <c r="AM994" s="162" t="n">
        <f aca="false">IF('Inputs Q LTM'!AL994="","",'Inputs Q LTM'!AL994)</f>
        <v>1</v>
      </c>
      <c r="AN994" s="162" t="n">
        <f aca="false">IF('Inputs Q LTM'!AM994="","",'Inputs Q LTM'!AM994)</f>
        <v>1</v>
      </c>
      <c r="AO994" s="162" t="n">
        <f aca="false">IF('Inputs Q LTM'!AN994="","",'Inputs Q LTM'!AN994)</f>
        <v>1</v>
      </c>
      <c r="AP994" s="162" t="n">
        <f aca="false">IF('Inputs Q LTM'!AO994="","",'Inputs Q LTM'!AO994)</f>
        <v>1</v>
      </c>
      <c r="AQ994" s="162" t="n">
        <f aca="false">IF('Inputs Q LTM'!AP994="","",'Inputs Q LTM'!AP994)</f>
        <v>1</v>
      </c>
      <c r="AR994" s="162" t="n">
        <f aca="false">IF('Inputs Q LTM'!AQ994="","",'Inputs Q LTM'!AQ994)</f>
        <v>1</v>
      </c>
      <c r="AS994" s="162" t="n">
        <f aca="false">IF('Inputs Q LTM'!AR994="","",'Inputs Q LTM'!AR994)</f>
        <v>1</v>
      </c>
      <c r="AT994" s="162" t="n">
        <f aca="false">IF('Inputs Q LTM'!AS994="","",'Inputs Q LTM'!AS994)</f>
        <v>1</v>
      </c>
      <c r="AU994" s="162" t="n">
        <f aca="false">IF('Inputs Q LTM'!AT994="","",'Inputs Q LTM'!AT994)</f>
        <v>1</v>
      </c>
      <c r="AV994" s="162" t="n">
        <f aca="false">IF('Inputs Q LTM'!AU994="","",'Inputs Q LTM'!AU994)</f>
        <v>1</v>
      </c>
      <c r="AW994" s="162" t="n">
        <f aca="false">IF('Inputs Q LTM'!AV994="","",'Inputs Q LTM'!AV994)</f>
        <v>1</v>
      </c>
      <c r="AX994" s="162" t="n">
        <f aca="false">IF('Inputs Q LTM'!AW994="","",'Inputs Q LTM'!AW994)</f>
        <v>1</v>
      </c>
      <c r="AY994" s="162" t="n">
        <f aca="false">IF('Inputs Q LTM'!AX994="","",'Inputs Q LTM'!AX994)</f>
        <v>1</v>
      </c>
      <c r="AZ994" s="162" t="n">
        <f aca="false">IF('Inputs Q LTM'!AY994="","",'Inputs Q LTM'!AY994)</f>
        <v>1</v>
      </c>
      <c r="BA994" s="162" t="n">
        <f aca="false">IF('Inputs Q LTM'!AZ994="","",'Inputs Q LTM'!AZ994)</f>
        <v>1</v>
      </c>
      <c r="BB994" s="162" t="n">
        <f aca="false">IF('Inputs Q LTM'!BA994="","",'Inputs Q LTM'!BA994)</f>
        <v>1</v>
      </c>
      <c r="BC994" s="162" t="n">
        <f aca="false">IF('Inputs Q LTM'!BB994="","",'Inputs Q LTM'!BB994)</f>
        <v>1</v>
      </c>
      <c r="BD994" s="162" t="n">
        <f aca="false">IF('Inputs Q LTM'!BC994="","",'Inputs Q LTM'!BC994)</f>
        <v>1</v>
      </c>
      <c r="BE994" s="162" t="n">
        <f aca="false">IF('Inputs Q LTM'!BD994="","",'Inputs Q LTM'!BD994)</f>
        <v>1</v>
      </c>
      <c r="BF994" s="162" t="n">
        <f aca="false">IF('Inputs Q LTM'!BE994="","",'Inputs Q LTM'!BE994)</f>
        <v>1</v>
      </c>
      <c r="BG994" s="162" t="n">
        <f aca="false">IF('Inputs Q LTM'!BF994="","",'Inputs Q LTM'!BF994)</f>
        <v>1</v>
      </c>
      <c r="BH994" s="162" t="n">
        <f aca="false">IF('Inputs Q LTM'!BG994="","",'Inputs Q LTM'!BG994)</f>
        <v>1</v>
      </c>
      <c r="BI994" s="162" t="n">
        <f aca="false">IF('Inputs Q LTM'!BH994="","",'Inputs Q LTM'!BH994)</f>
        <v>1</v>
      </c>
      <c r="BJ994" s="162" t="n">
        <f aca="false">IF('Inputs Q LTM'!BI994="","",'Inputs Q LTM'!BI994)</f>
        <v>1</v>
      </c>
      <c r="BK994" s="162" t="n">
        <f aca="false">IF('Inputs Q LTM'!BJ994="","",'Inputs Q LTM'!BJ994)</f>
        <v>1</v>
      </c>
      <c r="BL994" s="162" t="n">
        <f aca="false">IF('Inputs Q LTM'!BK994="","",'Inputs Q LTM'!BK994)</f>
        <v>1</v>
      </c>
      <c r="BM994" s="162" t="n">
        <f aca="false">IF('Inputs Q LTM'!BL994="","",'Inputs Q LTM'!BL994)</f>
        <v>1</v>
      </c>
      <c r="BN994" s="162" t="n">
        <f aca="false">IF('Inputs Q LTM'!BM994="","",'Inputs Q LTM'!BM994)</f>
        <v>1</v>
      </c>
      <c r="BO994" s="162" t="n">
        <f aca="false">IF('Inputs Q LTM'!BN994="","",'Inputs Q LTM'!BN994)</f>
        <v>1</v>
      </c>
      <c r="BP994" s="162" t="n">
        <f aca="false">IF('Inputs Q LTM'!BO994="","",'Inputs Q LTM'!BO994)</f>
        <v>1</v>
      </c>
      <c r="BQ994" s="162" t="n">
        <f aca="false">IF('Inputs Q LTM'!BP994="","",'Inputs Q LTM'!BP994)</f>
        <v>1</v>
      </c>
      <c r="BR994" s="162" t="n">
        <f aca="false">IF('Inputs Q LTM'!BQ994="","",'Inputs Q LTM'!BQ994)</f>
        <v>1</v>
      </c>
      <c r="BS994" s="162" t="n">
        <f aca="false">IF('Inputs Q LTM'!BR994="","",'Inputs Q LTM'!BR994)</f>
        <v>1</v>
      </c>
      <c r="BT994" s="162" t="n">
        <f aca="false">IF('Inputs Q LTM'!BS994="","",'Inputs Q LTM'!BS994)</f>
        <v>1</v>
      </c>
      <c r="BU994" s="162" t="n">
        <f aca="false">IF('Inputs Q LTM'!BT994="","",'Inputs Q LTM'!BT994)</f>
        <v>1</v>
      </c>
      <c r="BV994" s="162" t="n">
        <f aca="false">IF('Inputs Q LTM'!BU994="","",'Inputs Q LTM'!BU994)</f>
        <v>1</v>
      </c>
      <c r="BW994" s="162" t="n">
        <f aca="false">IF('Inputs Q LTM'!BV994="","",'Inputs Q LTM'!BV994)</f>
        <v>1</v>
      </c>
      <c r="BX994" s="162" t="n">
        <f aca="false">IF('Inputs Q LTM'!BW994="","",'Inputs Q LTM'!BW994)</f>
        <v>1</v>
      </c>
      <c r="BY994" s="162" t="n">
        <f aca="false">IF('Inputs Q LTM'!BX994="","",'Inputs Q LTM'!BX994)</f>
        <v>1</v>
      </c>
      <c r="BZ994" s="162" t="n">
        <f aca="false">IF('Inputs Q LTM'!BY994="","",'Inputs Q LTM'!BY994)</f>
        <v>1</v>
      </c>
      <c r="CA994" s="162" t="n">
        <f aca="false">IF('Inputs Q LTM'!BZ994="","",'Inputs Q LTM'!BZ994)</f>
        <v>1</v>
      </c>
      <c r="CB994" s="162" t="n">
        <f aca="false">IF('Inputs Q LTM'!CA994="","",'Inputs Q LTM'!CA994)</f>
        <v>1</v>
      </c>
      <c r="CC994" s="162" t="n">
        <f aca="false">IF('Inputs Q LTM'!CB994="","",'Inputs Q LTM'!CB994)</f>
        <v>1</v>
      </c>
      <c r="CD994" s="162" t="n">
        <f aca="false">IF('Inputs Q LTM'!CC994="","",'Inputs Q LTM'!CC994)</f>
        <v>1</v>
      </c>
      <c r="CE994" s="162" t="n">
        <f aca="false">IF('Inputs Q LTM'!CD994="","",'Inputs Q LTM'!CD994)</f>
        <v>1</v>
      </c>
      <c r="CF994" s="162" t="n">
        <f aca="false">IF('Inputs Q LTM'!CE994="","",'Inputs Q LTM'!CE994)</f>
        <v>1</v>
      </c>
      <c r="CG994" s="162" t="n">
        <f aca="false">IF('Inputs Q LTM'!CF994="","",'Inputs Q LTM'!CF994)</f>
        <v>1</v>
      </c>
      <c r="CH994" s="162" t="n">
        <f aca="false">IF('Inputs Q LTM'!CG994="","",'Inputs Q LTM'!CG994)</f>
        <v>1</v>
      </c>
      <c r="CI994" s="162" t="n">
        <f aca="false">IF('Inputs Q LTM'!CH994="","",'Inputs Q LTM'!CH994)</f>
        <v>1</v>
      </c>
      <c r="CJ994" s="162" t="n">
        <f aca="false">IF('Inputs Q LTM'!CI994="","",'Inputs Q LTM'!CI994)</f>
        <v>1</v>
      </c>
      <c r="CK994" s="162" t="n">
        <f aca="false">IF('Inputs Q LTM'!CJ994="","",'Inputs Q LTM'!CJ994)</f>
        <v>1</v>
      </c>
      <c r="CL994" s="162" t="n">
        <f aca="false">IF('Inputs Q LTM'!CK994="","",'Inputs Q LTM'!CK994)</f>
        <v>1</v>
      </c>
      <c r="CM994" s="162" t="n">
        <f aca="false">IF('Inputs Q LTM'!CL994="","",'Inputs Q LTM'!CL994)</f>
        <v>1</v>
      </c>
      <c r="CN994" s="162" t="n">
        <f aca="false">IF('Inputs Q LTM'!CM994="","",'Inputs Q LTM'!CM994)</f>
        <v>1</v>
      </c>
      <c r="CO994" s="162" t="n">
        <f aca="false">IF('Inputs Q LTM'!CN994="","",'Inputs Q LTM'!CN994)</f>
        <v>1</v>
      </c>
      <c r="CP994" s="162" t="n">
        <f aca="false">IF('Inputs Q LTM'!CO994="","",'Inputs Q LTM'!CO994)</f>
        <v>1</v>
      </c>
      <c r="CQ994" s="162" t="n">
        <f aca="false">IF('Inputs Q LTM'!CP994="","",'Inputs Q LTM'!CP994)</f>
        <v>1</v>
      </c>
      <c r="CR994" s="162" t="n">
        <f aca="false">IF('Inputs Q LTM'!CQ994="","",'Inputs Q LTM'!CQ994)</f>
        <v>1</v>
      </c>
      <c r="CS994" s="162" t="n">
        <f aca="false">IF('Inputs Q LTM'!CR994="","",'Inputs Q LTM'!CR994)</f>
        <v>1</v>
      </c>
      <c r="CT994" s="162" t="n">
        <f aca="false">IF('Inputs Q LTM'!CS994="","",'Inputs Q LTM'!CS994)</f>
        <v>1</v>
      </c>
      <c r="CU994" s="162" t="n">
        <f aca="false">IF('Inputs Q LTM'!CT994="","",'Inputs Q LTM'!CT994)</f>
        <v>1</v>
      </c>
      <c r="CV994" s="162" t="n">
        <f aca="false">IF('Inputs Q LTM'!CU994="","",'Inputs Q LTM'!CU994)</f>
        <v>1</v>
      </c>
      <c r="CW994" s="162" t="n">
        <f aca="false">IF('Inputs Q LTM'!CV994="","",'Inputs Q LTM'!CV994)</f>
        <v>1</v>
      </c>
      <c r="CX994" s="162" t="n">
        <f aca="false">IF('Inputs Q LTM'!CW994="","",'Inputs Q LTM'!CW994)</f>
        <v>1</v>
      </c>
      <c r="CY994" s="162" t="n">
        <f aca="false">IF('Inputs Q LTM'!CX994="","",'Inputs Q LTM'!CX994)</f>
        <v>1</v>
      </c>
      <c r="CZ994" s="162" t="n">
        <f aca="false">IF('Inputs Q LTM'!CY994="","",'Inputs Q LTM'!CY994)</f>
        <v>1</v>
      </c>
      <c r="DA994" s="162" t="n">
        <f aca="false">IF('Inputs Q LTM'!CZ994="","",'Inputs Q LTM'!CZ994)</f>
        <v>1</v>
      </c>
      <c r="DB994" s="162" t="n">
        <f aca="false">IF('Inputs Q LTM'!DA994="","",'Inputs Q LTM'!DA994)</f>
        <v>1</v>
      </c>
      <c r="DC994" s="162" t="n">
        <f aca="false">IF('Inputs Q LTM'!DB994="","",'Inputs Q LTM'!DB994)</f>
        <v>1</v>
      </c>
      <c r="DD994" s="162" t="n">
        <f aca="false">IF('Inputs Q LTM'!DC994="","",'Inputs Q LTM'!DC994)</f>
        <v>1</v>
      </c>
      <c r="DE994" s="162" t="n">
        <f aca="false">IF('Inputs Q LTM'!DD994="","",'Inputs Q LTM'!DD994)</f>
        <v>1</v>
      </c>
      <c r="DF994" s="162" t="n">
        <f aca="false">IF('Inputs Q LTM'!DE994="","",'Inputs Q LTM'!DE994)</f>
        <v>1</v>
      </c>
      <c r="DG994" s="162" t="n">
        <f aca="false">IF('Inputs Q LTM'!DF994="","",'Inputs Q LTM'!DF994)</f>
        <v>1</v>
      </c>
      <c r="DH994" s="162" t="n">
        <f aca="false">IF('Inputs Q LTM'!DG994="","",'Inputs Q LTM'!DG994)</f>
        <v>1</v>
      </c>
      <c r="DI994" s="162" t="n">
        <f aca="false">IF('Inputs Q LTM'!DH994="","",'Inputs Q LTM'!DH994)</f>
        <v>1</v>
      </c>
      <c r="DJ994" s="162" t="n">
        <f aca="false">IF('Inputs Q LTM'!DI994="","",'Inputs Q LTM'!DI994)</f>
        <v>1</v>
      </c>
      <c r="DK994" s="162" t="n">
        <f aca="false">IF('Inputs Q LTM'!DJ994="","",'Inputs Q LTM'!DJ994)</f>
        <v>1</v>
      </c>
      <c r="DL994" s="162" t="n">
        <f aca="false">IF('Inputs Q LTM'!DK994="","",'Inputs Q LTM'!DK994)</f>
        <v>1</v>
      </c>
      <c r="DM994" s="162" t="n">
        <f aca="false">IF('Inputs Q LTM'!DL994="","",'Inputs Q LTM'!DL994)</f>
        <v>1</v>
      </c>
      <c r="DN994" s="162" t="n">
        <f aca="false">IF('Inputs Q LTM'!DM994="","",'Inputs Q LTM'!DM994)</f>
        <v>1</v>
      </c>
      <c r="DO994" s="162" t="n">
        <f aca="false">IF('Inputs Q LTM'!DN994="","",'Inputs Q LTM'!DN994)</f>
        <v>1</v>
      </c>
      <c r="DP994" s="162" t="n">
        <f aca="false">IF('Inputs Q LTM'!DO994="","",'Inputs Q LTM'!DO994)</f>
        <v>1</v>
      </c>
      <c r="DQ994" s="162" t="n">
        <f aca="false">IF('Inputs Q LTM'!DP994="","",'Inputs Q LTM'!DP994)</f>
        <v>1</v>
      </c>
      <c r="DR994" s="162" t="n">
        <f aca="false">IF('Inputs Q LTM'!DQ994="","",'Inputs Q LTM'!DQ994)</f>
        <v>1</v>
      </c>
      <c r="DS994" s="162" t="n">
        <f aca="false">IF('Inputs Q LTM'!DR994="","",'Inputs Q LTM'!DR994)</f>
        <v>1</v>
      </c>
      <c r="DT994" s="162" t="n">
        <f aca="false">IF('Inputs Q LTM'!DS994="","",'Inputs Q LTM'!DS994)</f>
        <v>1</v>
      </c>
      <c r="DU994" s="162" t="n">
        <f aca="false">IF('Inputs Q LTM'!DT994="","",'Inputs Q LTM'!DT994)</f>
        <v>1</v>
      </c>
      <c r="DV994" s="162" t="n">
        <f aca="false">IF('Inputs Q LTM'!DU994="","",'Inputs Q LTM'!DU994)</f>
        <v>1</v>
      </c>
      <c r="DW994" s="162" t="n">
        <f aca="false">IF('Inputs Q LTM'!DV994="","",'Inputs Q LTM'!DV994)</f>
        <v>1</v>
      </c>
      <c r="DX994" s="162" t="n">
        <f aca="false">IF('Inputs Q LTM'!DW994="","",'Inputs Q LTM'!DW994)</f>
        <v>1</v>
      </c>
      <c r="DY994" s="162" t="n">
        <f aca="false">IF('Inputs Q LTM'!DX994="","",'Inputs Q LTM'!DX994)</f>
        <v>1</v>
      </c>
      <c r="DZ994" s="162" t="n">
        <f aca="false">IF('Inputs Q LTM'!DY994="","",'Inputs Q LTM'!DY994)</f>
        <v>1</v>
      </c>
      <c r="EA994" s="162" t="n">
        <f aca="false">IF('Inputs Q LTM'!DZ994="","",'Inputs Q LTM'!DZ994)</f>
        <v>1</v>
      </c>
      <c r="EB994" s="162" t="n">
        <f aca="false">IF('Inputs Q LTM'!EA994="","",'Inputs Q LTM'!EA994)</f>
        <v>1</v>
      </c>
      <c r="EC994" s="162" t="n">
        <f aca="false">IF('Inputs Q LTM'!EB994="","",'Inputs Q LTM'!EB994)</f>
        <v>1</v>
      </c>
      <c r="ED994" s="162" t="n">
        <f aca="false">IF('Inputs Q LTM'!EC994="","",'Inputs Q LTM'!EC994)</f>
        <v>1</v>
      </c>
      <c r="EE994" s="162" t="n">
        <f aca="false">IF('Inputs Q LTM'!ED994="","",'Inputs Q LTM'!ED994)</f>
        <v>1</v>
      </c>
      <c r="EF994" s="162" t="n">
        <f aca="false">IF('Inputs Q LTM'!EE994="","",'Inputs Q LTM'!EE994)</f>
        <v>1</v>
      </c>
      <c r="EG994" s="162" t="n">
        <f aca="false">IF('Inputs Q LTM'!EF994="","",'Inputs Q LTM'!EF994)</f>
        <v>1</v>
      </c>
      <c r="EH994" s="162" t="n">
        <f aca="false">IF('Inputs Q LTM'!EG994="","",'Inputs Q LTM'!EG994)</f>
        <v>1</v>
      </c>
      <c r="EI994" s="162" t="n">
        <f aca="false">IF('Inputs Q LTM'!EH994="","",'Inputs Q LTM'!EH994)</f>
        <v>1</v>
      </c>
      <c r="EJ994" s="162" t="n">
        <f aca="false">IF('Inputs Q LTM'!EI994="","",'Inputs Q LTM'!EI994)</f>
        <v>1</v>
      </c>
      <c r="EK994" s="162" t="n">
        <f aca="false">IF('Inputs Q LTM'!EJ994="","",'Inputs Q LTM'!EJ994)</f>
        <v>1</v>
      </c>
      <c r="EL994" s="162" t="n">
        <f aca="false">IF('Inputs Q LTM'!EK994="","",'Inputs Q LTM'!EK994)</f>
        <v>1</v>
      </c>
      <c r="EM994" s="162" t="n">
        <f aca="false">IF('Inputs Q LTM'!EL994="","",'Inputs Q LTM'!EL994)</f>
        <v>1</v>
      </c>
      <c r="EN994" s="162" t="n">
        <f aca="false">IF('Inputs Q LTM'!EM994="","",'Inputs Q LTM'!EM994)</f>
        <v>1</v>
      </c>
      <c r="EO994" s="162" t="n">
        <f aca="false">IF('Inputs Q LTM'!EN994="","",'Inputs Q LTM'!EN994)</f>
        <v>1</v>
      </c>
      <c r="EP994" s="162" t="n">
        <f aca="false">IF('Inputs Q LTM'!EO994="","",'Inputs Q LTM'!EO994)</f>
        <v>1</v>
      </c>
      <c r="EQ994" s="162" t="n">
        <f aca="false">IF('Inputs Q LTM'!EP994="","",'Inputs Q LTM'!EP994)</f>
        <v>1</v>
      </c>
      <c r="ER994" s="162" t="n">
        <f aca="false">IF('Inputs Q LTM'!EQ994="","",'Inputs Q LTM'!EQ994)</f>
        <v>1</v>
      </c>
      <c r="ES994" s="162" t="n">
        <f aca="false">IF('Inputs Q LTM'!ER994="","",'Inputs Q LTM'!ER994)</f>
        <v>1</v>
      </c>
      <c r="ET994" s="162" t="n">
        <f aca="false">IF('Inputs Q LTM'!ES994="","",'Inputs Q LTM'!ES994)</f>
        <v>1</v>
      </c>
      <c r="EU994" s="162" t="n">
        <f aca="false">IF('Inputs Q LTM'!ET994="","",'Inputs Q LTM'!ET994)</f>
        <v>1</v>
      </c>
      <c r="EV994" s="162" t="n">
        <f aca="false">IF('Inputs Q LTM'!EU994="","",'Inputs Q LTM'!EU994)</f>
        <v>1</v>
      </c>
      <c r="EW994" s="162" t="n">
        <f aca="false">IF('Inputs Q LTM'!EV994="","",'Inputs Q LTM'!EV994)</f>
        <v>1</v>
      </c>
      <c r="EX994" s="162" t="n">
        <f aca="false">IF('Inputs Q LTM'!EW994="","",'Inputs Q LTM'!EW994)</f>
        <v>1</v>
      </c>
      <c r="EY994" s="162" t="n">
        <f aca="false">IF('Inputs Q LTM'!EX994="","",'Inputs Q LTM'!EX994)</f>
        <v>1</v>
      </c>
      <c r="EZ994" s="162" t="n">
        <f aca="false">IF('Inputs Q LTM'!EY994="","",'Inputs Q LTM'!EY994)</f>
        <v>1</v>
      </c>
      <c r="FA994" s="162" t="n">
        <f aca="false">IF('Inputs Q LTM'!EZ994="","",'Inputs Q LTM'!EZ994)</f>
        <v>1</v>
      </c>
      <c r="FB994" s="162" t="n">
        <f aca="false">IF('Inputs Q LTM'!FA994="","",'Inputs Q LTM'!FA994)</f>
        <v>1</v>
      </c>
      <c r="FC994" s="162" t="n">
        <f aca="false">IF('Inputs Q LTM'!FB994="","",'Inputs Q LTM'!FB994)</f>
        <v>1</v>
      </c>
      <c r="FD994" s="162" t="n">
        <f aca="false">IF('Inputs Q LTM'!FC994="","",'Inputs Q LTM'!FC994)</f>
        <v>1</v>
      </c>
      <c r="FE994" s="162" t="n">
        <f aca="false">IF('Inputs Q LTM'!FD994="","",'Inputs Q LTM'!FD994)</f>
        <v>1</v>
      </c>
      <c r="FF994" s="162" t="n">
        <f aca="false">IF('Inputs Q LTM'!FE994="","",'Inputs Q LTM'!FE994)</f>
        <v>1</v>
      </c>
      <c r="FG994" s="162" t="n">
        <f aca="false">IF('Inputs Q LTM'!FF994="","",'Inputs Q LTM'!FF994)</f>
        <v>1</v>
      </c>
      <c r="FH994" s="162" t="n">
        <f aca="false">IF('Inputs Q LTM'!FG994="","",'Inputs Q LTM'!FG994)</f>
        <v>1</v>
      </c>
      <c r="FI994" s="162" t="n">
        <f aca="false">IF('Inputs Q LTM'!FH994="","",'Inputs Q LTM'!FH994)</f>
        <v>1</v>
      </c>
      <c r="FJ994" s="162" t="n">
        <f aca="false">IF('Inputs Q LTM'!FI994="","",'Inputs Q LTM'!FI994)</f>
        <v>1</v>
      </c>
      <c r="FK994" s="162" t="n">
        <f aca="false">IF('Inputs Q LTM'!FJ994="","",'Inputs Q LTM'!FJ994)</f>
        <v>1</v>
      </c>
      <c r="FL994" s="162" t="n">
        <f aca="false">IF('Inputs Q LTM'!FK994="","",'Inputs Q LTM'!FK994)</f>
        <v>1</v>
      </c>
      <c r="FM994" s="162" t="n">
        <f aca="false">IF('Inputs Q LTM'!FL994="","",'Inputs Q LTM'!FL994)</f>
        <v>1</v>
      </c>
      <c r="FN994" s="162" t="n">
        <f aca="false">IF('Inputs Q LTM'!FM994="","",'Inputs Q LTM'!FM994)</f>
        <v>1</v>
      </c>
      <c r="FO994" s="162" t="n">
        <f aca="false">IF('Inputs Q LTM'!FN994="","",'Inputs Q LTM'!FN994)</f>
        <v>1</v>
      </c>
      <c r="FP994" s="162" t="n">
        <f aca="false">IF('Inputs Q LTM'!FO994="","",'Inputs Q LTM'!FO994)</f>
        <v>1</v>
      </c>
      <c r="FQ994" s="162" t="n">
        <f aca="false">IF('Inputs Q LTM'!FP994="","",'Inputs Q LTM'!FP994)</f>
        <v>1</v>
      </c>
      <c r="FR994" s="162" t="n">
        <f aca="false">IF('Inputs Q LTM'!FQ994="","",'Inputs Q LTM'!FQ994)</f>
        <v>1</v>
      </c>
      <c r="FS994" s="162" t="n">
        <f aca="false">IF('Inputs Q LTM'!FR994="","",'Inputs Q LTM'!FR994)</f>
        <v>1</v>
      </c>
      <c r="FT994" s="162" t="n">
        <f aca="false">IF('Inputs Q LTM'!FS994="","",'Inputs Q LTM'!FS994)</f>
        <v>1</v>
      </c>
      <c r="FU994" s="162" t="n">
        <f aca="false">IF('Inputs Q LTM'!FT994="","",'Inputs Q LTM'!FT994)</f>
        <v>1</v>
      </c>
      <c r="FV994" s="162" t="n">
        <f aca="false">IF('Inputs Q LTM'!FU994="","",'Inputs Q LTM'!FU994)</f>
        <v>1</v>
      </c>
      <c r="FW994" s="162" t="n">
        <f aca="false">IF('Inputs Q LTM'!FV994="","",'Inputs Q LTM'!FV994)</f>
        <v>1</v>
      </c>
      <c r="FX994" s="162" t="n">
        <f aca="false">IF('Inputs Q LTM'!FW994="","",'Inputs Q LTM'!FW994)</f>
        <v>1</v>
      </c>
      <c r="FY994" s="162" t="n">
        <f aca="false">IF('Inputs Q LTM'!FX994="","",'Inputs Q LTM'!FX994)</f>
        <v>1</v>
      </c>
      <c r="FZ994" s="162" t="n">
        <f aca="false">IF('Inputs Q LTM'!FY994="","",'Inputs Q LTM'!FY994)</f>
        <v>1</v>
      </c>
      <c r="GA994" s="162" t="n">
        <f aca="false">IF('Inputs Q LTM'!FZ994="","",'Inputs Q LTM'!FZ994)</f>
        <v>1</v>
      </c>
      <c r="GB994" s="162" t="n">
        <f aca="false">IF('Inputs Q LTM'!GA994="","",'Inputs Q LTM'!GA994)</f>
        <v>1</v>
      </c>
      <c r="GC994" s="162" t="n">
        <f aca="false">IF('Inputs Q LTM'!GB994="","",'Inputs Q LTM'!GB994)</f>
        <v>1</v>
      </c>
      <c r="GD994" s="162" t="n">
        <f aca="false">IF('Inputs Q LTM'!GC994="","",'Inputs Q LTM'!GC994)</f>
        <v>1</v>
      </c>
      <c r="GE994" s="162" t="n">
        <f aca="false">IF('Inputs Q LTM'!GD994="","",'Inputs Q LTM'!GD994)</f>
        <v>1</v>
      </c>
      <c r="GF994" s="162" t="n">
        <f aca="false">IF('Inputs Q LTM'!GE994="","",'Inputs Q LTM'!GE994)</f>
        <v>1</v>
      </c>
      <c r="GG994" s="162" t="n">
        <f aca="false">IF('Inputs Q LTM'!GF994="","",'Inputs Q LTM'!GF994)</f>
        <v>1</v>
      </c>
      <c r="GH994" s="162" t="n">
        <f aca="false">IF('Inputs Q LTM'!GG994="","",'Inputs Q LTM'!GG994)</f>
        <v>1</v>
      </c>
      <c r="GI994" s="162" t="n">
        <f aca="false">IF('Inputs Q LTM'!GH994="","",'Inputs Q LTM'!GH994)</f>
        <v>1</v>
      </c>
      <c r="GJ994" s="162" t="n">
        <f aca="false">IF('Inputs Q LTM'!GI994="","",'Inputs Q LTM'!GI994)</f>
        <v>1</v>
      </c>
      <c r="GK994" s="162" t="n">
        <f aca="false">IF('Inputs Q LTM'!GJ994="","",'Inputs Q LTM'!GJ994)</f>
        <v>1</v>
      </c>
      <c r="GL994" s="162" t="n">
        <f aca="false">IF('Inputs Q LTM'!GK994="","",'Inputs Q LTM'!GK994)</f>
        <v>1</v>
      </c>
      <c r="GM994" s="162" t="n">
        <f aca="false">IF('Inputs Q LTM'!GL994="","",'Inputs Q LTM'!GL994)</f>
        <v>1</v>
      </c>
      <c r="GN994" s="162" t="n">
        <f aca="false">IF('Inputs Q LTM'!GM994="","",'Inputs Q LTM'!GM994)</f>
        <v>1</v>
      </c>
      <c r="GO994" s="162" t="n">
        <f aca="false">IF('Inputs Q LTM'!GN994="","",'Inputs Q LTM'!GN994)</f>
        <v>1</v>
      </c>
      <c r="GP994" s="162" t="n">
        <f aca="false">IF('Inputs Q LTM'!GO994="","",'Inputs Q LTM'!GO994)</f>
        <v>1</v>
      </c>
      <c r="GQ994" s="162" t="n">
        <f aca="false">IF('Inputs Q LTM'!GP994="","",'Inputs Q LTM'!GP994)</f>
        <v>1</v>
      </c>
      <c r="GR994" s="162" t="n">
        <f aca="false">IF('Inputs Q LTM'!GQ994="","",'Inputs Q LTM'!GQ994)</f>
        <v>1</v>
      </c>
      <c r="GS994" s="162" t="n">
        <f aca="false">IF('Inputs Q LTM'!GR994="","",'Inputs Q LTM'!GR994)</f>
        <v>1</v>
      </c>
      <c r="GT994" s="162" t="n">
        <f aca="false">IF('Inputs Q LTM'!GS994="","",'Inputs Q LTM'!GS994)</f>
        <v>1</v>
      </c>
      <c r="GU994" s="162" t="n">
        <f aca="false">IF('Inputs Q LTM'!GT994="","",'Inputs Q LTM'!GT994)</f>
        <v>1</v>
      </c>
      <c r="GV994" s="162" t="n">
        <f aca="false">IF('Inputs Q LTM'!GU994="","",'Inputs Q LTM'!GU994)</f>
        <v>1</v>
      </c>
      <c r="GW994" s="162" t="n">
        <f aca="false">IF('Inputs Q LTM'!GV994="","",'Inputs Q LTM'!GV994)</f>
        <v>1</v>
      </c>
      <c r="GX994" s="162" t="n">
        <f aca="false">IF('Inputs Q LTM'!GW994="","",'Inputs Q LTM'!GW994)</f>
        <v>1</v>
      </c>
      <c r="GY994" s="162" t="n">
        <f aca="false">IF('Inputs Q LTM'!GX994="","",'Inputs Q LTM'!GX994)</f>
        <v>1</v>
      </c>
      <c r="GZ994" s="162" t="n">
        <f aca="false">IF('Inputs Q LTM'!GY994="","",'Inputs Q LTM'!GY994)</f>
        <v>1</v>
      </c>
      <c r="HA994" s="162" t="n">
        <f aca="false">IF('Inputs Q LTM'!GZ994="","",'Inputs Q LTM'!GZ994)</f>
        <v>1</v>
      </c>
    </row>
    <row r="995" customFormat="false" ht="15" hidden="false" customHeight="false" outlineLevel="0" collapsed="false">
      <c r="A995" s="267" t="s">
        <v>631</v>
      </c>
      <c r="B995" s="268"/>
      <c r="C995" s="268"/>
      <c r="D995" s="268"/>
      <c r="E995" s="269"/>
      <c r="F995" s="19" t="s">
        <v>639</v>
      </c>
      <c r="G995" s="269" t="s">
        <v>12</v>
      </c>
      <c r="H995" s="269"/>
      <c r="I995" s="269"/>
      <c r="J995" s="162" t="str">
        <f aca="false">IF('Inputs Q LTM'!I995="","",'Inputs Q LTM'!I995)</f>
        <v/>
      </c>
      <c r="K995" s="162" t="n">
        <f aca="false">IF('Inputs Q LTM'!J995="","",'Inputs Q LTM'!J995)</f>
        <v>1</v>
      </c>
      <c r="L995" s="162" t="n">
        <f aca="false">IF('Inputs Q LTM'!K995="","",'Inputs Q LTM'!K995)</f>
        <v>1</v>
      </c>
      <c r="M995" s="162" t="n">
        <f aca="false">IF('Inputs Q LTM'!L995="","",'Inputs Q LTM'!L995)</f>
        <v>1</v>
      </c>
      <c r="N995" s="162" t="n">
        <f aca="false">IF('Inputs Q LTM'!M995="","",'Inputs Q LTM'!M995)</f>
        <v>1</v>
      </c>
      <c r="O995" s="162" t="n">
        <f aca="false">IF('Inputs Q LTM'!N995="","",'Inputs Q LTM'!N995)</f>
        <v>1</v>
      </c>
      <c r="P995" s="162" t="n">
        <f aca="false">IF('Inputs Q LTM'!O995="","",'Inputs Q LTM'!O995)</f>
        <v>1</v>
      </c>
      <c r="Q995" s="162" t="n">
        <f aca="false">IF('Inputs Q LTM'!P995="","",'Inputs Q LTM'!P995)</f>
        <v>1</v>
      </c>
      <c r="R995" s="162" t="n">
        <f aca="false">IF('Inputs Q LTM'!Q995="","",'Inputs Q LTM'!Q995)</f>
        <v>1</v>
      </c>
      <c r="S995" s="162" t="n">
        <f aca="false">IF('Inputs Q LTM'!R995="","",'Inputs Q LTM'!R995)</f>
        <v>1</v>
      </c>
      <c r="T995" s="162" t="n">
        <f aca="false">IF('Inputs Q LTM'!S995="","",'Inputs Q LTM'!S995)</f>
        <v>1</v>
      </c>
      <c r="U995" s="162" t="n">
        <f aca="false">IF('Inputs Q LTM'!T995="","",'Inputs Q LTM'!T995)</f>
        <v>1</v>
      </c>
      <c r="V995" s="162" t="n">
        <f aca="false">IF('Inputs Q LTM'!U995="","",'Inputs Q LTM'!U995)</f>
        <v>1</v>
      </c>
      <c r="W995" s="162" t="n">
        <f aca="false">IF('Inputs Q LTM'!V995="","",'Inputs Q LTM'!V995)</f>
        <v>1</v>
      </c>
      <c r="X995" s="162" t="n">
        <f aca="false">IF('Inputs Q LTM'!W995="","",'Inputs Q LTM'!W995)</f>
        <v>1</v>
      </c>
      <c r="Y995" s="162" t="n">
        <f aca="false">IF('Inputs Q LTM'!X995="","",'Inputs Q LTM'!X995)</f>
        <v>1</v>
      </c>
      <c r="Z995" s="162" t="n">
        <f aca="false">IF('Inputs Q LTM'!Y995="","",'Inputs Q LTM'!Y995)</f>
        <v>1</v>
      </c>
      <c r="AA995" s="162" t="n">
        <f aca="false">IF('Inputs Q LTM'!Z995="","",'Inputs Q LTM'!Z995)</f>
        <v>1</v>
      </c>
      <c r="AB995" s="162" t="n">
        <f aca="false">IF('Inputs Q LTM'!AA995="","",'Inputs Q LTM'!AA995)</f>
        <v>1</v>
      </c>
      <c r="AC995" s="162" t="n">
        <f aca="false">IF('Inputs Q LTM'!AB995="","",'Inputs Q LTM'!AB995)</f>
        <v>1</v>
      </c>
      <c r="AD995" s="162" t="n">
        <f aca="false">IF('Inputs Q LTM'!AC995="","",'Inputs Q LTM'!AC995)</f>
        <v>1</v>
      </c>
      <c r="AE995" s="162" t="n">
        <f aca="false">IF('Inputs Q LTM'!AD995="","",'Inputs Q LTM'!AD995)</f>
        <v>1</v>
      </c>
      <c r="AF995" s="162" t="n">
        <f aca="false">IF('Inputs Q LTM'!AE995="","",'Inputs Q LTM'!AE995)</f>
        <v>1</v>
      </c>
      <c r="AG995" s="162" t="n">
        <f aca="false">IF('Inputs Q LTM'!AF995="","",'Inputs Q LTM'!AF995)</f>
        <v>1</v>
      </c>
      <c r="AH995" s="162" t="n">
        <f aca="false">IF('Inputs Q LTM'!AG995="","",'Inputs Q LTM'!AG995)</f>
        <v>1</v>
      </c>
      <c r="AI995" s="162" t="n">
        <f aca="false">IF('Inputs Q LTM'!AH995="","",'Inputs Q LTM'!AH995)</f>
        <v>1</v>
      </c>
      <c r="AJ995" s="162" t="n">
        <f aca="false">IF('Inputs Q LTM'!AI995="","",'Inputs Q LTM'!AI995)</f>
        <v>1</v>
      </c>
      <c r="AK995" s="162" t="n">
        <f aca="false">IF('Inputs Q LTM'!AJ995="","",'Inputs Q LTM'!AJ995)</f>
        <v>1</v>
      </c>
      <c r="AL995" s="162" t="n">
        <f aca="false">IF('Inputs Q LTM'!AK995="","",'Inputs Q LTM'!AK995)</f>
        <v>1</v>
      </c>
      <c r="AM995" s="162" t="n">
        <f aca="false">IF('Inputs Q LTM'!AL995="","",'Inputs Q LTM'!AL995)</f>
        <v>1</v>
      </c>
      <c r="AN995" s="162" t="n">
        <f aca="false">IF('Inputs Q LTM'!AM995="","",'Inputs Q LTM'!AM995)</f>
        <v>1</v>
      </c>
      <c r="AO995" s="162" t="n">
        <f aca="false">IF('Inputs Q LTM'!AN995="","",'Inputs Q LTM'!AN995)</f>
        <v>1</v>
      </c>
      <c r="AP995" s="162" t="n">
        <f aca="false">IF('Inputs Q LTM'!AO995="","",'Inputs Q LTM'!AO995)</f>
        <v>1</v>
      </c>
      <c r="AQ995" s="162" t="n">
        <f aca="false">IF('Inputs Q LTM'!AP995="","",'Inputs Q LTM'!AP995)</f>
        <v>1</v>
      </c>
      <c r="AR995" s="162" t="n">
        <f aca="false">IF('Inputs Q LTM'!AQ995="","",'Inputs Q LTM'!AQ995)</f>
        <v>1</v>
      </c>
      <c r="AS995" s="162" t="n">
        <f aca="false">IF('Inputs Q LTM'!AR995="","",'Inputs Q LTM'!AR995)</f>
        <v>1</v>
      </c>
      <c r="AT995" s="162" t="n">
        <f aca="false">IF('Inputs Q LTM'!AS995="","",'Inputs Q LTM'!AS995)</f>
        <v>1</v>
      </c>
      <c r="AU995" s="162" t="n">
        <f aca="false">IF('Inputs Q LTM'!AT995="","",'Inputs Q LTM'!AT995)</f>
        <v>1</v>
      </c>
      <c r="AV995" s="162" t="n">
        <f aca="false">IF('Inputs Q LTM'!AU995="","",'Inputs Q LTM'!AU995)</f>
        <v>1</v>
      </c>
      <c r="AW995" s="162" t="n">
        <f aca="false">IF('Inputs Q LTM'!AV995="","",'Inputs Q LTM'!AV995)</f>
        <v>1</v>
      </c>
      <c r="AX995" s="162" t="n">
        <f aca="false">IF('Inputs Q LTM'!AW995="","",'Inputs Q LTM'!AW995)</f>
        <v>1</v>
      </c>
      <c r="AY995" s="162" t="n">
        <f aca="false">IF('Inputs Q LTM'!AX995="","",'Inputs Q LTM'!AX995)</f>
        <v>1</v>
      </c>
      <c r="AZ995" s="162" t="n">
        <f aca="false">IF('Inputs Q LTM'!AY995="","",'Inputs Q LTM'!AY995)</f>
        <v>1</v>
      </c>
      <c r="BA995" s="162" t="n">
        <f aca="false">IF('Inputs Q LTM'!AZ995="","",'Inputs Q LTM'!AZ995)</f>
        <v>1</v>
      </c>
      <c r="BB995" s="162" t="n">
        <f aca="false">IF('Inputs Q LTM'!BA995="","",'Inputs Q LTM'!BA995)</f>
        <v>1</v>
      </c>
      <c r="BC995" s="162" t="n">
        <f aca="false">IF('Inputs Q LTM'!BB995="","",'Inputs Q LTM'!BB995)</f>
        <v>1</v>
      </c>
      <c r="BD995" s="162" t="n">
        <f aca="false">IF('Inputs Q LTM'!BC995="","",'Inputs Q LTM'!BC995)</f>
        <v>1</v>
      </c>
      <c r="BE995" s="162" t="n">
        <f aca="false">IF('Inputs Q LTM'!BD995="","",'Inputs Q LTM'!BD995)</f>
        <v>1</v>
      </c>
      <c r="BF995" s="162" t="n">
        <f aca="false">IF('Inputs Q LTM'!BE995="","",'Inputs Q LTM'!BE995)</f>
        <v>1</v>
      </c>
      <c r="BG995" s="162" t="n">
        <f aca="false">IF('Inputs Q LTM'!BF995="","",'Inputs Q LTM'!BF995)</f>
        <v>1</v>
      </c>
      <c r="BH995" s="162" t="n">
        <f aca="false">IF('Inputs Q LTM'!BG995="","",'Inputs Q LTM'!BG995)</f>
        <v>1</v>
      </c>
      <c r="BI995" s="162" t="n">
        <f aca="false">IF('Inputs Q LTM'!BH995="","",'Inputs Q LTM'!BH995)</f>
        <v>1</v>
      </c>
      <c r="BJ995" s="162" t="n">
        <f aca="false">IF('Inputs Q LTM'!BI995="","",'Inputs Q LTM'!BI995)</f>
        <v>1</v>
      </c>
      <c r="BK995" s="162" t="n">
        <f aca="false">IF('Inputs Q LTM'!BJ995="","",'Inputs Q LTM'!BJ995)</f>
        <v>1</v>
      </c>
      <c r="BL995" s="162" t="n">
        <f aca="false">IF('Inputs Q LTM'!BK995="","",'Inputs Q LTM'!BK995)</f>
        <v>1</v>
      </c>
      <c r="BM995" s="162" t="n">
        <f aca="false">IF('Inputs Q LTM'!BL995="","",'Inputs Q LTM'!BL995)</f>
        <v>1</v>
      </c>
      <c r="BN995" s="162" t="n">
        <f aca="false">IF('Inputs Q LTM'!BM995="","",'Inputs Q LTM'!BM995)</f>
        <v>1</v>
      </c>
      <c r="BO995" s="162" t="n">
        <f aca="false">IF('Inputs Q LTM'!BN995="","",'Inputs Q LTM'!BN995)</f>
        <v>1</v>
      </c>
      <c r="BP995" s="162" t="n">
        <f aca="false">IF('Inputs Q LTM'!BO995="","",'Inputs Q LTM'!BO995)</f>
        <v>1</v>
      </c>
      <c r="BQ995" s="162" t="n">
        <f aca="false">IF('Inputs Q LTM'!BP995="","",'Inputs Q LTM'!BP995)</f>
        <v>1</v>
      </c>
      <c r="BR995" s="162" t="n">
        <f aca="false">IF('Inputs Q LTM'!BQ995="","",'Inputs Q LTM'!BQ995)</f>
        <v>1</v>
      </c>
      <c r="BS995" s="162" t="n">
        <f aca="false">IF('Inputs Q LTM'!BR995="","",'Inputs Q LTM'!BR995)</f>
        <v>1</v>
      </c>
      <c r="BT995" s="162" t="n">
        <f aca="false">IF('Inputs Q LTM'!BS995="","",'Inputs Q LTM'!BS995)</f>
        <v>1</v>
      </c>
      <c r="BU995" s="162" t="n">
        <f aca="false">IF('Inputs Q LTM'!BT995="","",'Inputs Q LTM'!BT995)</f>
        <v>1</v>
      </c>
      <c r="BV995" s="162" t="n">
        <f aca="false">IF('Inputs Q LTM'!BU995="","",'Inputs Q LTM'!BU995)</f>
        <v>1</v>
      </c>
      <c r="BW995" s="162" t="n">
        <f aca="false">IF('Inputs Q LTM'!BV995="","",'Inputs Q LTM'!BV995)</f>
        <v>1</v>
      </c>
      <c r="BX995" s="162" t="n">
        <f aca="false">IF('Inputs Q LTM'!BW995="","",'Inputs Q LTM'!BW995)</f>
        <v>1</v>
      </c>
      <c r="BY995" s="162" t="n">
        <f aca="false">IF('Inputs Q LTM'!BX995="","",'Inputs Q LTM'!BX995)</f>
        <v>1</v>
      </c>
      <c r="BZ995" s="162" t="n">
        <f aca="false">IF('Inputs Q LTM'!BY995="","",'Inputs Q LTM'!BY995)</f>
        <v>1</v>
      </c>
      <c r="CA995" s="162" t="n">
        <f aca="false">IF('Inputs Q LTM'!BZ995="","",'Inputs Q LTM'!BZ995)</f>
        <v>1</v>
      </c>
      <c r="CB995" s="162" t="n">
        <f aca="false">IF('Inputs Q LTM'!CA995="","",'Inputs Q LTM'!CA995)</f>
        <v>1</v>
      </c>
      <c r="CC995" s="162" t="n">
        <f aca="false">IF('Inputs Q LTM'!CB995="","",'Inputs Q LTM'!CB995)</f>
        <v>1</v>
      </c>
      <c r="CD995" s="162" t="n">
        <f aca="false">IF('Inputs Q LTM'!CC995="","",'Inputs Q LTM'!CC995)</f>
        <v>1</v>
      </c>
      <c r="CE995" s="162" t="n">
        <f aca="false">IF('Inputs Q LTM'!CD995="","",'Inputs Q LTM'!CD995)</f>
        <v>1</v>
      </c>
      <c r="CF995" s="162" t="n">
        <f aca="false">IF('Inputs Q LTM'!CE995="","",'Inputs Q LTM'!CE995)</f>
        <v>1</v>
      </c>
      <c r="CG995" s="162" t="n">
        <f aca="false">IF('Inputs Q LTM'!CF995="","",'Inputs Q LTM'!CF995)</f>
        <v>1</v>
      </c>
      <c r="CH995" s="162" t="n">
        <f aca="false">IF('Inputs Q LTM'!CG995="","",'Inputs Q LTM'!CG995)</f>
        <v>1</v>
      </c>
      <c r="CI995" s="162" t="n">
        <f aca="false">IF('Inputs Q LTM'!CH995="","",'Inputs Q LTM'!CH995)</f>
        <v>1</v>
      </c>
      <c r="CJ995" s="162" t="n">
        <f aca="false">IF('Inputs Q LTM'!CI995="","",'Inputs Q LTM'!CI995)</f>
        <v>1</v>
      </c>
      <c r="CK995" s="162" t="n">
        <f aca="false">IF('Inputs Q LTM'!CJ995="","",'Inputs Q LTM'!CJ995)</f>
        <v>1</v>
      </c>
      <c r="CL995" s="162" t="n">
        <f aca="false">IF('Inputs Q LTM'!CK995="","",'Inputs Q LTM'!CK995)</f>
        <v>1</v>
      </c>
      <c r="CM995" s="162" t="n">
        <f aca="false">IF('Inputs Q LTM'!CL995="","",'Inputs Q LTM'!CL995)</f>
        <v>1</v>
      </c>
      <c r="CN995" s="162" t="n">
        <f aca="false">IF('Inputs Q LTM'!CM995="","",'Inputs Q LTM'!CM995)</f>
        <v>1</v>
      </c>
      <c r="CO995" s="162" t="n">
        <f aca="false">IF('Inputs Q LTM'!CN995="","",'Inputs Q LTM'!CN995)</f>
        <v>1</v>
      </c>
      <c r="CP995" s="162" t="n">
        <f aca="false">IF('Inputs Q LTM'!CO995="","",'Inputs Q LTM'!CO995)</f>
        <v>1</v>
      </c>
      <c r="CQ995" s="162" t="n">
        <f aca="false">IF('Inputs Q LTM'!CP995="","",'Inputs Q LTM'!CP995)</f>
        <v>1</v>
      </c>
      <c r="CR995" s="162" t="n">
        <f aca="false">IF('Inputs Q LTM'!CQ995="","",'Inputs Q LTM'!CQ995)</f>
        <v>1</v>
      </c>
      <c r="CS995" s="162" t="n">
        <f aca="false">IF('Inputs Q LTM'!CR995="","",'Inputs Q LTM'!CR995)</f>
        <v>1</v>
      </c>
      <c r="CT995" s="162" t="n">
        <f aca="false">IF('Inputs Q LTM'!CS995="","",'Inputs Q LTM'!CS995)</f>
        <v>1</v>
      </c>
      <c r="CU995" s="162" t="n">
        <f aca="false">IF('Inputs Q LTM'!CT995="","",'Inputs Q LTM'!CT995)</f>
        <v>1</v>
      </c>
      <c r="CV995" s="162" t="n">
        <f aca="false">IF('Inputs Q LTM'!CU995="","",'Inputs Q LTM'!CU995)</f>
        <v>1</v>
      </c>
      <c r="CW995" s="162" t="n">
        <f aca="false">IF('Inputs Q LTM'!CV995="","",'Inputs Q LTM'!CV995)</f>
        <v>1</v>
      </c>
      <c r="CX995" s="162" t="n">
        <f aca="false">IF('Inputs Q LTM'!CW995="","",'Inputs Q LTM'!CW995)</f>
        <v>1</v>
      </c>
      <c r="CY995" s="162" t="n">
        <f aca="false">IF('Inputs Q LTM'!CX995="","",'Inputs Q LTM'!CX995)</f>
        <v>1</v>
      </c>
      <c r="CZ995" s="162" t="n">
        <f aca="false">IF('Inputs Q LTM'!CY995="","",'Inputs Q LTM'!CY995)</f>
        <v>1</v>
      </c>
      <c r="DA995" s="162" t="n">
        <f aca="false">IF('Inputs Q LTM'!CZ995="","",'Inputs Q LTM'!CZ995)</f>
        <v>1</v>
      </c>
      <c r="DB995" s="162" t="n">
        <f aca="false">IF('Inputs Q LTM'!DA995="","",'Inputs Q LTM'!DA995)</f>
        <v>1</v>
      </c>
      <c r="DC995" s="162" t="n">
        <f aca="false">IF('Inputs Q LTM'!DB995="","",'Inputs Q LTM'!DB995)</f>
        <v>1</v>
      </c>
      <c r="DD995" s="162" t="n">
        <f aca="false">IF('Inputs Q LTM'!DC995="","",'Inputs Q LTM'!DC995)</f>
        <v>1</v>
      </c>
      <c r="DE995" s="162" t="n">
        <f aca="false">IF('Inputs Q LTM'!DD995="","",'Inputs Q LTM'!DD995)</f>
        <v>1</v>
      </c>
      <c r="DF995" s="162" t="n">
        <f aca="false">IF('Inputs Q LTM'!DE995="","",'Inputs Q LTM'!DE995)</f>
        <v>1</v>
      </c>
      <c r="DG995" s="162" t="n">
        <f aca="false">IF('Inputs Q LTM'!DF995="","",'Inputs Q LTM'!DF995)</f>
        <v>1</v>
      </c>
      <c r="DH995" s="162" t="n">
        <f aca="false">IF('Inputs Q LTM'!DG995="","",'Inputs Q LTM'!DG995)</f>
        <v>1</v>
      </c>
      <c r="DI995" s="162" t="n">
        <f aca="false">IF('Inputs Q LTM'!DH995="","",'Inputs Q LTM'!DH995)</f>
        <v>1</v>
      </c>
      <c r="DJ995" s="162" t="n">
        <f aca="false">IF('Inputs Q LTM'!DI995="","",'Inputs Q LTM'!DI995)</f>
        <v>1</v>
      </c>
      <c r="DK995" s="162" t="n">
        <f aca="false">IF('Inputs Q LTM'!DJ995="","",'Inputs Q LTM'!DJ995)</f>
        <v>1</v>
      </c>
      <c r="DL995" s="162" t="n">
        <f aca="false">IF('Inputs Q LTM'!DK995="","",'Inputs Q LTM'!DK995)</f>
        <v>1</v>
      </c>
      <c r="DM995" s="162" t="n">
        <f aca="false">IF('Inputs Q LTM'!DL995="","",'Inputs Q LTM'!DL995)</f>
        <v>1</v>
      </c>
      <c r="DN995" s="162" t="n">
        <f aca="false">IF('Inputs Q LTM'!DM995="","",'Inputs Q LTM'!DM995)</f>
        <v>1</v>
      </c>
      <c r="DO995" s="162" t="n">
        <f aca="false">IF('Inputs Q LTM'!DN995="","",'Inputs Q LTM'!DN995)</f>
        <v>1</v>
      </c>
      <c r="DP995" s="162" t="n">
        <f aca="false">IF('Inputs Q LTM'!DO995="","",'Inputs Q LTM'!DO995)</f>
        <v>1</v>
      </c>
      <c r="DQ995" s="162" t="n">
        <f aca="false">IF('Inputs Q LTM'!DP995="","",'Inputs Q LTM'!DP995)</f>
        <v>1</v>
      </c>
      <c r="DR995" s="162" t="n">
        <f aca="false">IF('Inputs Q LTM'!DQ995="","",'Inputs Q LTM'!DQ995)</f>
        <v>1</v>
      </c>
      <c r="DS995" s="162" t="n">
        <f aca="false">IF('Inputs Q LTM'!DR995="","",'Inputs Q LTM'!DR995)</f>
        <v>1</v>
      </c>
      <c r="DT995" s="162" t="n">
        <f aca="false">IF('Inputs Q LTM'!DS995="","",'Inputs Q LTM'!DS995)</f>
        <v>1</v>
      </c>
      <c r="DU995" s="162" t="n">
        <f aca="false">IF('Inputs Q LTM'!DT995="","",'Inputs Q LTM'!DT995)</f>
        <v>1</v>
      </c>
      <c r="DV995" s="162" t="n">
        <f aca="false">IF('Inputs Q LTM'!DU995="","",'Inputs Q LTM'!DU995)</f>
        <v>1</v>
      </c>
      <c r="DW995" s="162" t="n">
        <f aca="false">IF('Inputs Q LTM'!DV995="","",'Inputs Q LTM'!DV995)</f>
        <v>1</v>
      </c>
      <c r="DX995" s="162" t="n">
        <f aca="false">IF('Inputs Q LTM'!DW995="","",'Inputs Q LTM'!DW995)</f>
        <v>1</v>
      </c>
      <c r="DY995" s="162" t="n">
        <f aca="false">IF('Inputs Q LTM'!DX995="","",'Inputs Q LTM'!DX995)</f>
        <v>1</v>
      </c>
      <c r="DZ995" s="162" t="n">
        <f aca="false">IF('Inputs Q LTM'!DY995="","",'Inputs Q LTM'!DY995)</f>
        <v>1</v>
      </c>
      <c r="EA995" s="162" t="n">
        <f aca="false">IF('Inputs Q LTM'!DZ995="","",'Inputs Q LTM'!DZ995)</f>
        <v>1</v>
      </c>
      <c r="EB995" s="162" t="n">
        <f aca="false">IF('Inputs Q LTM'!EA995="","",'Inputs Q LTM'!EA995)</f>
        <v>1</v>
      </c>
      <c r="EC995" s="162" t="n">
        <f aca="false">IF('Inputs Q LTM'!EB995="","",'Inputs Q LTM'!EB995)</f>
        <v>1</v>
      </c>
      <c r="ED995" s="162" t="n">
        <f aca="false">IF('Inputs Q LTM'!EC995="","",'Inputs Q LTM'!EC995)</f>
        <v>1</v>
      </c>
      <c r="EE995" s="162" t="n">
        <f aca="false">IF('Inputs Q LTM'!ED995="","",'Inputs Q LTM'!ED995)</f>
        <v>1</v>
      </c>
      <c r="EF995" s="162" t="n">
        <f aca="false">IF('Inputs Q LTM'!EE995="","",'Inputs Q LTM'!EE995)</f>
        <v>1</v>
      </c>
      <c r="EG995" s="162" t="n">
        <f aca="false">IF('Inputs Q LTM'!EF995="","",'Inputs Q LTM'!EF995)</f>
        <v>1</v>
      </c>
      <c r="EH995" s="162" t="n">
        <f aca="false">IF('Inputs Q LTM'!EG995="","",'Inputs Q LTM'!EG995)</f>
        <v>1</v>
      </c>
      <c r="EI995" s="162" t="n">
        <f aca="false">IF('Inputs Q LTM'!EH995="","",'Inputs Q LTM'!EH995)</f>
        <v>1</v>
      </c>
      <c r="EJ995" s="162" t="n">
        <f aca="false">IF('Inputs Q LTM'!EI995="","",'Inputs Q LTM'!EI995)</f>
        <v>1</v>
      </c>
      <c r="EK995" s="162" t="n">
        <f aca="false">IF('Inputs Q LTM'!EJ995="","",'Inputs Q LTM'!EJ995)</f>
        <v>1</v>
      </c>
      <c r="EL995" s="162" t="n">
        <f aca="false">IF('Inputs Q LTM'!EK995="","",'Inputs Q LTM'!EK995)</f>
        <v>1</v>
      </c>
      <c r="EM995" s="162" t="n">
        <f aca="false">IF('Inputs Q LTM'!EL995="","",'Inputs Q LTM'!EL995)</f>
        <v>1</v>
      </c>
      <c r="EN995" s="162" t="n">
        <f aca="false">IF('Inputs Q LTM'!EM995="","",'Inputs Q LTM'!EM995)</f>
        <v>1</v>
      </c>
      <c r="EO995" s="162" t="n">
        <f aca="false">IF('Inputs Q LTM'!EN995="","",'Inputs Q LTM'!EN995)</f>
        <v>1</v>
      </c>
      <c r="EP995" s="162" t="n">
        <f aca="false">IF('Inputs Q LTM'!EO995="","",'Inputs Q LTM'!EO995)</f>
        <v>1</v>
      </c>
      <c r="EQ995" s="162" t="n">
        <f aca="false">IF('Inputs Q LTM'!EP995="","",'Inputs Q LTM'!EP995)</f>
        <v>1</v>
      </c>
      <c r="ER995" s="162" t="n">
        <f aca="false">IF('Inputs Q LTM'!EQ995="","",'Inputs Q LTM'!EQ995)</f>
        <v>1</v>
      </c>
      <c r="ES995" s="162" t="n">
        <f aca="false">IF('Inputs Q LTM'!ER995="","",'Inputs Q LTM'!ER995)</f>
        <v>1</v>
      </c>
      <c r="ET995" s="162" t="n">
        <f aca="false">IF('Inputs Q LTM'!ES995="","",'Inputs Q LTM'!ES995)</f>
        <v>1</v>
      </c>
      <c r="EU995" s="162" t="n">
        <f aca="false">IF('Inputs Q LTM'!ET995="","",'Inputs Q LTM'!ET995)</f>
        <v>1</v>
      </c>
      <c r="EV995" s="162" t="n">
        <f aca="false">IF('Inputs Q LTM'!EU995="","",'Inputs Q LTM'!EU995)</f>
        <v>1</v>
      </c>
      <c r="EW995" s="162" t="n">
        <f aca="false">IF('Inputs Q LTM'!EV995="","",'Inputs Q LTM'!EV995)</f>
        <v>1</v>
      </c>
      <c r="EX995" s="162" t="n">
        <f aca="false">IF('Inputs Q LTM'!EW995="","",'Inputs Q LTM'!EW995)</f>
        <v>1</v>
      </c>
      <c r="EY995" s="162" t="n">
        <f aca="false">IF('Inputs Q LTM'!EX995="","",'Inputs Q LTM'!EX995)</f>
        <v>1</v>
      </c>
      <c r="EZ995" s="162" t="n">
        <f aca="false">IF('Inputs Q LTM'!EY995="","",'Inputs Q LTM'!EY995)</f>
        <v>1</v>
      </c>
      <c r="FA995" s="162" t="n">
        <f aca="false">IF('Inputs Q LTM'!EZ995="","",'Inputs Q LTM'!EZ995)</f>
        <v>1</v>
      </c>
      <c r="FB995" s="162" t="n">
        <f aca="false">IF('Inputs Q LTM'!FA995="","",'Inputs Q LTM'!FA995)</f>
        <v>1</v>
      </c>
      <c r="FC995" s="162" t="n">
        <f aca="false">IF('Inputs Q LTM'!FB995="","",'Inputs Q LTM'!FB995)</f>
        <v>1</v>
      </c>
      <c r="FD995" s="162" t="n">
        <f aca="false">IF('Inputs Q LTM'!FC995="","",'Inputs Q LTM'!FC995)</f>
        <v>1</v>
      </c>
      <c r="FE995" s="162" t="n">
        <f aca="false">IF('Inputs Q LTM'!FD995="","",'Inputs Q LTM'!FD995)</f>
        <v>1</v>
      </c>
      <c r="FF995" s="162" t="n">
        <f aca="false">IF('Inputs Q LTM'!FE995="","",'Inputs Q LTM'!FE995)</f>
        <v>1</v>
      </c>
      <c r="FG995" s="162" t="n">
        <f aca="false">IF('Inputs Q LTM'!FF995="","",'Inputs Q LTM'!FF995)</f>
        <v>1</v>
      </c>
      <c r="FH995" s="162" t="n">
        <f aca="false">IF('Inputs Q LTM'!FG995="","",'Inputs Q LTM'!FG995)</f>
        <v>1</v>
      </c>
      <c r="FI995" s="162" t="n">
        <f aca="false">IF('Inputs Q LTM'!FH995="","",'Inputs Q LTM'!FH995)</f>
        <v>1</v>
      </c>
      <c r="FJ995" s="162" t="n">
        <f aca="false">IF('Inputs Q LTM'!FI995="","",'Inputs Q LTM'!FI995)</f>
        <v>1</v>
      </c>
      <c r="FK995" s="162" t="n">
        <f aca="false">IF('Inputs Q LTM'!FJ995="","",'Inputs Q LTM'!FJ995)</f>
        <v>1</v>
      </c>
      <c r="FL995" s="162" t="n">
        <f aca="false">IF('Inputs Q LTM'!FK995="","",'Inputs Q LTM'!FK995)</f>
        <v>1</v>
      </c>
      <c r="FM995" s="162" t="n">
        <f aca="false">IF('Inputs Q LTM'!FL995="","",'Inputs Q LTM'!FL995)</f>
        <v>1</v>
      </c>
      <c r="FN995" s="162" t="n">
        <f aca="false">IF('Inputs Q LTM'!FM995="","",'Inputs Q LTM'!FM995)</f>
        <v>1</v>
      </c>
      <c r="FO995" s="162" t="n">
        <f aca="false">IF('Inputs Q LTM'!FN995="","",'Inputs Q LTM'!FN995)</f>
        <v>1</v>
      </c>
      <c r="FP995" s="162" t="n">
        <f aca="false">IF('Inputs Q LTM'!FO995="","",'Inputs Q LTM'!FO995)</f>
        <v>1</v>
      </c>
      <c r="FQ995" s="162" t="n">
        <f aca="false">IF('Inputs Q LTM'!FP995="","",'Inputs Q LTM'!FP995)</f>
        <v>1</v>
      </c>
      <c r="FR995" s="162" t="n">
        <f aca="false">IF('Inputs Q LTM'!FQ995="","",'Inputs Q LTM'!FQ995)</f>
        <v>1</v>
      </c>
      <c r="FS995" s="162" t="n">
        <f aca="false">IF('Inputs Q LTM'!FR995="","",'Inputs Q LTM'!FR995)</f>
        <v>1</v>
      </c>
      <c r="FT995" s="162" t="n">
        <f aca="false">IF('Inputs Q LTM'!FS995="","",'Inputs Q LTM'!FS995)</f>
        <v>1</v>
      </c>
      <c r="FU995" s="162" t="n">
        <f aca="false">IF('Inputs Q LTM'!FT995="","",'Inputs Q LTM'!FT995)</f>
        <v>1</v>
      </c>
      <c r="FV995" s="162" t="n">
        <f aca="false">IF('Inputs Q LTM'!FU995="","",'Inputs Q LTM'!FU995)</f>
        <v>1</v>
      </c>
      <c r="FW995" s="162" t="n">
        <f aca="false">IF('Inputs Q LTM'!FV995="","",'Inputs Q LTM'!FV995)</f>
        <v>1</v>
      </c>
      <c r="FX995" s="162" t="n">
        <f aca="false">IF('Inputs Q LTM'!FW995="","",'Inputs Q LTM'!FW995)</f>
        <v>1</v>
      </c>
      <c r="FY995" s="162" t="n">
        <f aca="false">IF('Inputs Q LTM'!FX995="","",'Inputs Q LTM'!FX995)</f>
        <v>1</v>
      </c>
      <c r="FZ995" s="162" t="n">
        <f aca="false">IF('Inputs Q LTM'!FY995="","",'Inputs Q LTM'!FY995)</f>
        <v>1</v>
      </c>
      <c r="GA995" s="162" t="n">
        <f aca="false">IF('Inputs Q LTM'!FZ995="","",'Inputs Q LTM'!FZ995)</f>
        <v>1</v>
      </c>
      <c r="GB995" s="162" t="n">
        <f aca="false">IF('Inputs Q LTM'!GA995="","",'Inputs Q LTM'!GA995)</f>
        <v>1</v>
      </c>
      <c r="GC995" s="162" t="n">
        <f aca="false">IF('Inputs Q LTM'!GB995="","",'Inputs Q LTM'!GB995)</f>
        <v>1</v>
      </c>
      <c r="GD995" s="162" t="n">
        <f aca="false">IF('Inputs Q LTM'!GC995="","",'Inputs Q LTM'!GC995)</f>
        <v>1</v>
      </c>
      <c r="GE995" s="162" t="n">
        <f aca="false">IF('Inputs Q LTM'!GD995="","",'Inputs Q LTM'!GD995)</f>
        <v>1</v>
      </c>
      <c r="GF995" s="162" t="n">
        <f aca="false">IF('Inputs Q LTM'!GE995="","",'Inputs Q LTM'!GE995)</f>
        <v>1</v>
      </c>
      <c r="GG995" s="162" t="n">
        <f aca="false">IF('Inputs Q LTM'!GF995="","",'Inputs Q LTM'!GF995)</f>
        <v>1</v>
      </c>
      <c r="GH995" s="162" t="n">
        <f aca="false">IF('Inputs Q LTM'!GG995="","",'Inputs Q LTM'!GG995)</f>
        <v>1</v>
      </c>
      <c r="GI995" s="162" t="n">
        <f aca="false">IF('Inputs Q LTM'!GH995="","",'Inputs Q LTM'!GH995)</f>
        <v>1</v>
      </c>
      <c r="GJ995" s="162" t="n">
        <f aca="false">IF('Inputs Q LTM'!GI995="","",'Inputs Q LTM'!GI995)</f>
        <v>1</v>
      </c>
      <c r="GK995" s="162" t="n">
        <f aca="false">IF('Inputs Q LTM'!GJ995="","",'Inputs Q LTM'!GJ995)</f>
        <v>1</v>
      </c>
      <c r="GL995" s="162" t="n">
        <f aca="false">IF('Inputs Q LTM'!GK995="","",'Inputs Q LTM'!GK995)</f>
        <v>1</v>
      </c>
      <c r="GM995" s="162" t="n">
        <f aca="false">IF('Inputs Q LTM'!GL995="","",'Inputs Q LTM'!GL995)</f>
        <v>1</v>
      </c>
      <c r="GN995" s="162" t="n">
        <f aca="false">IF('Inputs Q LTM'!GM995="","",'Inputs Q LTM'!GM995)</f>
        <v>1</v>
      </c>
      <c r="GO995" s="162" t="n">
        <f aca="false">IF('Inputs Q LTM'!GN995="","",'Inputs Q LTM'!GN995)</f>
        <v>1</v>
      </c>
      <c r="GP995" s="162" t="n">
        <f aca="false">IF('Inputs Q LTM'!GO995="","",'Inputs Q LTM'!GO995)</f>
        <v>1</v>
      </c>
      <c r="GQ995" s="162" t="n">
        <f aca="false">IF('Inputs Q LTM'!GP995="","",'Inputs Q LTM'!GP995)</f>
        <v>1</v>
      </c>
      <c r="GR995" s="162" t="n">
        <f aca="false">IF('Inputs Q LTM'!GQ995="","",'Inputs Q LTM'!GQ995)</f>
        <v>1</v>
      </c>
      <c r="GS995" s="162" t="n">
        <f aca="false">IF('Inputs Q LTM'!GR995="","",'Inputs Q LTM'!GR995)</f>
        <v>1</v>
      </c>
      <c r="GT995" s="162" t="n">
        <f aca="false">IF('Inputs Q LTM'!GS995="","",'Inputs Q LTM'!GS995)</f>
        <v>1</v>
      </c>
      <c r="GU995" s="162" t="n">
        <f aca="false">IF('Inputs Q LTM'!GT995="","",'Inputs Q LTM'!GT995)</f>
        <v>1</v>
      </c>
      <c r="GV995" s="162" t="n">
        <f aca="false">IF('Inputs Q LTM'!GU995="","",'Inputs Q LTM'!GU995)</f>
        <v>1</v>
      </c>
      <c r="GW995" s="162" t="n">
        <f aca="false">IF('Inputs Q LTM'!GV995="","",'Inputs Q LTM'!GV995)</f>
        <v>1</v>
      </c>
      <c r="GX995" s="162" t="n">
        <f aca="false">IF('Inputs Q LTM'!GW995="","",'Inputs Q LTM'!GW995)</f>
        <v>1</v>
      </c>
      <c r="GY995" s="162" t="n">
        <f aca="false">IF('Inputs Q LTM'!GX995="","",'Inputs Q LTM'!GX995)</f>
        <v>1</v>
      </c>
      <c r="GZ995" s="162" t="n">
        <f aca="false">IF('Inputs Q LTM'!GY995="","",'Inputs Q LTM'!GY995)</f>
        <v>1</v>
      </c>
      <c r="HA995" s="162" t="n">
        <f aca="false">IF('Inputs Q LTM'!GZ995="","",'Inputs Q LTM'!GZ995)</f>
        <v>1</v>
      </c>
    </row>
    <row r="996" customFormat="false" ht="15" hidden="false" customHeight="false" outlineLevel="0" collapsed="false">
      <c r="A996" s="267" t="s">
        <v>631</v>
      </c>
      <c r="B996" s="268"/>
      <c r="C996" s="268"/>
      <c r="D996" s="268"/>
      <c r="E996" s="269"/>
      <c r="F996" s="19" t="s">
        <v>640</v>
      </c>
      <c r="G996" s="269" t="s">
        <v>12</v>
      </c>
      <c r="H996" s="269"/>
      <c r="I996" s="269"/>
      <c r="J996" s="162" t="str">
        <f aca="false">IF('Inputs Q LTM'!I996="","",'Inputs Q LTM'!I996)</f>
        <v/>
      </c>
      <c r="K996" s="162" t="n">
        <f aca="false">IF('Inputs Q LTM'!J996="","",'Inputs Q LTM'!J996)</f>
        <v>1</v>
      </c>
      <c r="L996" s="162" t="n">
        <f aca="false">IF('Inputs Q LTM'!K996="","",'Inputs Q LTM'!K996)</f>
        <v>1</v>
      </c>
      <c r="M996" s="162" t="n">
        <f aca="false">IF('Inputs Q LTM'!L996="","",'Inputs Q LTM'!L996)</f>
        <v>1</v>
      </c>
      <c r="N996" s="162" t="n">
        <f aca="false">IF('Inputs Q LTM'!M996="","",'Inputs Q LTM'!M996)</f>
        <v>1</v>
      </c>
      <c r="O996" s="162" t="n">
        <f aca="false">IF('Inputs Q LTM'!N996="","",'Inputs Q LTM'!N996)</f>
        <v>1</v>
      </c>
      <c r="P996" s="162" t="n">
        <f aca="false">IF('Inputs Q LTM'!O996="","",'Inputs Q LTM'!O996)</f>
        <v>1</v>
      </c>
      <c r="Q996" s="162" t="n">
        <f aca="false">IF('Inputs Q LTM'!P996="","",'Inputs Q LTM'!P996)</f>
        <v>1</v>
      </c>
      <c r="R996" s="162" t="n">
        <f aca="false">IF('Inputs Q LTM'!Q996="","",'Inputs Q LTM'!Q996)</f>
        <v>1</v>
      </c>
      <c r="S996" s="162" t="n">
        <f aca="false">IF('Inputs Q LTM'!R996="","",'Inputs Q LTM'!R996)</f>
        <v>1</v>
      </c>
      <c r="T996" s="162" t="n">
        <f aca="false">IF('Inputs Q LTM'!S996="","",'Inputs Q LTM'!S996)</f>
        <v>1</v>
      </c>
      <c r="U996" s="162" t="n">
        <f aca="false">IF('Inputs Q LTM'!T996="","",'Inputs Q LTM'!T996)</f>
        <v>1</v>
      </c>
      <c r="V996" s="162" t="n">
        <f aca="false">IF('Inputs Q LTM'!U996="","",'Inputs Q LTM'!U996)</f>
        <v>1</v>
      </c>
      <c r="W996" s="162" t="n">
        <f aca="false">IF('Inputs Q LTM'!V996="","",'Inputs Q LTM'!V996)</f>
        <v>1</v>
      </c>
      <c r="X996" s="162" t="n">
        <f aca="false">IF('Inputs Q LTM'!W996="","",'Inputs Q LTM'!W996)</f>
        <v>1</v>
      </c>
      <c r="Y996" s="162" t="n">
        <f aca="false">IF('Inputs Q LTM'!X996="","",'Inputs Q LTM'!X996)</f>
        <v>1</v>
      </c>
      <c r="Z996" s="162" t="n">
        <f aca="false">IF('Inputs Q LTM'!Y996="","",'Inputs Q LTM'!Y996)</f>
        <v>1</v>
      </c>
      <c r="AA996" s="162" t="n">
        <f aca="false">IF('Inputs Q LTM'!Z996="","",'Inputs Q LTM'!Z996)</f>
        <v>1</v>
      </c>
      <c r="AB996" s="162" t="n">
        <f aca="false">IF('Inputs Q LTM'!AA996="","",'Inputs Q LTM'!AA996)</f>
        <v>1</v>
      </c>
      <c r="AC996" s="162" t="n">
        <f aca="false">IF('Inputs Q LTM'!AB996="","",'Inputs Q LTM'!AB996)</f>
        <v>1</v>
      </c>
      <c r="AD996" s="162" t="n">
        <f aca="false">IF('Inputs Q LTM'!AC996="","",'Inputs Q LTM'!AC996)</f>
        <v>1</v>
      </c>
      <c r="AE996" s="162" t="n">
        <f aca="false">IF('Inputs Q LTM'!AD996="","",'Inputs Q LTM'!AD996)</f>
        <v>1</v>
      </c>
      <c r="AF996" s="162" t="n">
        <f aca="false">IF('Inputs Q LTM'!AE996="","",'Inputs Q LTM'!AE996)</f>
        <v>1</v>
      </c>
      <c r="AG996" s="162" t="n">
        <f aca="false">IF('Inputs Q LTM'!AF996="","",'Inputs Q LTM'!AF996)</f>
        <v>1</v>
      </c>
      <c r="AH996" s="162" t="n">
        <f aca="false">IF('Inputs Q LTM'!AG996="","",'Inputs Q LTM'!AG996)</f>
        <v>1</v>
      </c>
      <c r="AI996" s="162" t="n">
        <f aca="false">IF('Inputs Q LTM'!AH996="","",'Inputs Q LTM'!AH996)</f>
        <v>1</v>
      </c>
      <c r="AJ996" s="162" t="n">
        <f aca="false">IF('Inputs Q LTM'!AI996="","",'Inputs Q LTM'!AI996)</f>
        <v>1</v>
      </c>
      <c r="AK996" s="162" t="n">
        <f aca="false">IF('Inputs Q LTM'!AJ996="","",'Inputs Q LTM'!AJ996)</f>
        <v>1</v>
      </c>
      <c r="AL996" s="162" t="n">
        <f aca="false">IF('Inputs Q LTM'!AK996="","",'Inputs Q LTM'!AK996)</f>
        <v>1</v>
      </c>
      <c r="AM996" s="162" t="n">
        <f aca="false">IF('Inputs Q LTM'!AL996="","",'Inputs Q LTM'!AL996)</f>
        <v>1</v>
      </c>
      <c r="AN996" s="162" t="n">
        <f aca="false">IF('Inputs Q LTM'!AM996="","",'Inputs Q LTM'!AM996)</f>
        <v>1</v>
      </c>
      <c r="AO996" s="162" t="n">
        <f aca="false">IF('Inputs Q LTM'!AN996="","",'Inputs Q LTM'!AN996)</f>
        <v>1</v>
      </c>
      <c r="AP996" s="162" t="n">
        <f aca="false">IF('Inputs Q LTM'!AO996="","",'Inputs Q LTM'!AO996)</f>
        <v>1</v>
      </c>
      <c r="AQ996" s="162" t="n">
        <f aca="false">IF('Inputs Q LTM'!AP996="","",'Inputs Q LTM'!AP996)</f>
        <v>1</v>
      </c>
      <c r="AR996" s="162" t="n">
        <f aca="false">IF('Inputs Q LTM'!AQ996="","",'Inputs Q LTM'!AQ996)</f>
        <v>1</v>
      </c>
      <c r="AS996" s="162" t="n">
        <f aca="false">IF('Inputs Q LTM'!AR996="","",'Inputs Q LTM'!AR996)</f>
        <v>1</v>
      </c>
      <c r="AT996" s="162" t="n">
        <f aca="false">IF('Inputs Q LTM'!AS996="","",'Inputs Q LTM'!AS996)</f>
        <v>1</v>
      </c>
      <c r="AU996" s="162" t="n">
        <f aca="false">IF('Inputs Q LTM'!AT996="","",'Inputs Q LTM'!AT996)</f>
        <v>1</v>
      </c>
      <c r="AV996" s="162" t="n">
        <f aca="false">IF('Inputs Q LTM'!AU996="","",'Inputs Q LTM'!AU996)</f>
        <v>1</v>
      </c>
      <c r="AW996" s="162" t="n">
        <f aca="false">IF('Inputs Q LTM'!AV996="","",'Inputs Q LTM'!AV996)</f>
        <v>1</v>
      </c>
      <c r="AX996" s="162" t="n">
        <f aca="false">IF('Inputs Q LTM'!AW996="","",'Inputs Q LTM'!AW996)</f>
        <v>1</v>
      </c>
      <c r="AY996" s="162" t="n">
        <f aca="false">IF('Inputs Q LTM'!AX996="","",'Inputs Q LTM'!AX996)</f>
        <v>1</v>
      </c>
      <c r="AZ996" s="162" t="n">
        <f aca="false">IF('Inputs Q LTM'!AY996="","",'Inputs Q LTM'!AY996)</f>
        <v>1</v>
      </c>
      <c r="BA996" s="162" t="n">
        <f aca="false">IF('Inputs Q LTM'!AZ996="","",'Inputs Q LTM'!AZ996)</f>
        <v>1</v>
      </c>
      <c r="BB996" s="162" t="n">
        <f aca="false">IF('Inputs Q LTM'!BA996="","",'Inputs Q LTM'!BA996)</f>
        <v>1</v>
      </c>
      <c r="BC996" s="162" t="n">
        <f aca="false">IF('Inputs Q LTM'!BB996="","",'Inputs Q LTM'!BB996)</f>
        <v>1</v>
      </c>
      <c r="BD996" s="162" t="n">
        <f aca="false">IF('Inputs Q LTM'!BC996="","",'Inputs Q LTM'!BC996)</f>
        <v>1</v>
      </c>
      <c r="BE996" s="162" t="n">
        <f aca="false">IF('Inputs Q LTM'!BD996="","",'Inputs Q LTM'!BD996)</f>
        <v>1</v>
      </c>
      <c r="BF996" s="162" t="n">
        <f aca="false">IF('Inputs Q LTM'!BE996="","",'Inputs Q LTM'!BE996)</f>
        <v>1</v>
      </c>
      <c r="BG996" s="162" t="n">
        <f aca="false">IF('Inputs Q LTM'!BF996="","",'Inputs Q LTM'!BF996)</f>
        <v>1</v>
      </c>
      <c r="BH996" s="162" t="n">
        <f aca="false">IF('Inputs Q LTM'!BG996="","",'Inputs Q LTM'!BG996)</f>
        <v>1</v>
      </c>
      <c r="BI996" s="162" t="n">
        <f aca="false">IF('Inputs Q LTM'!BH996="","",'Inputs Q LTM'!BH996)</f>
        <v>1</v>
      </c>
      <c r="BJ996" s="162" t="n">
        <f aca="false">IF('Inputs Q LTM'!BI996="","",'Inputs Q LTM'!BI996)</f>
        <v>1</v>
      </c>
      <c r="BK996" s="162" t="n">
        <f aca="false">IF('Inputs Q LTM'!BJ996="","",'Inputs Q LTM'!BJ996)</f>
        <v>1</v>
      </c>
      <c r="BL996" s="162" t="n">
        <f aca="false">IF('Inputs Q LTM'!BK996="","",'Inputs Q LTM'!BK996)</f>
        <v>1</v>
      </c>
      <c r="BM996" s="162" t="n">
        <f aca="false">IF('Inputs Q LTM'!BL996="","",'Inputs Q LTM'!BL996)</f>
        <v>1</v>
      </c>
      <c r="BN996" s="162" t="n">
        <f aca="false">IF('Inputs Q LTM'!BM996="","",'Inputs Q LTM'!BM996)</f>
        <v>1</v>
      </c>
      <c r="BO996" s="162" t="n">
        <f aca="false">IF('Inputs Q LTM'!BN996="","",'Inputs Q LTM'!BN996)</f>
        <v>1</v>
      </c>
      <c r="BP996" s="162" t="n">
        <f aca="false">IF('Inputs Q LTM'!BO996="","",'Inputs Q LTM'!BO996)</f>
        <v>1</v>
      </c>
      <c r="BQ996" s="162" t="n">
        <f aca="false">IF('Inputs Q LTM'!BP996="","",'Inputs Q LTM'!BP996)</f>
        <v>1</v>
      </c>
      <c r="BR996" s="162" t="n">
        <f aca="false">IF('Inputs Q LTM'!BQ996="","",'Inputs Q LTM'!BQ996)</f>
        <v>1</v>
      </c>
      <c r="BS996" s="162" t="n">
        <f aca="false">IF('Inputs Q LTM'!BR996="","",'Inputs Q LTM'!BR996)</f>
        <v>1</v>
      </c>
      <c r="BT996" s="162" t="n">
        <f aca="false">IF('Inputs Q LTM'!BS996="","",'Inputs Q LTM'!BS996)</f>
        <v>1</v>
      </c>
      <c r="BU996" s="162" t="n">
        <f aca="false">IF('Inputs Q LTM'!BT996="","",'Inputs Q LTM'!BT996)</f>
        <v>1</v>
      </c>
      <c r="BV996" s="162" t="n">
        <f aca="false">IF('Inputs Q LTM'!BU996="","",'Inputs Q LTM'!BU996)</f>
        <v>1</v>
      </c>
      <c r="BW996" s="162" t="n">
        <f aca="false">IF('Inputs Q LTM'!BV996="","",'Inputs Q LTM'!BV996)</f>
        <v>1</v>
      </c>
      <c r="BX996" s="162" t="n">
        <f aca="false">IF('Inputs Q LTM'!BW996="","",'Inputs Q LTM'!BW996)</f>
        <v>1</v>
      </c>
      <c r="BY996" s="162" t="n">
        <f aca="false">IF('Inputs Q LTM'!BX996="","",'Inputs Q LTM'!BX996)</f>
        <v>1</v>
      </c>
      <c r="BZ996" s="162" t="n">
        <f aca="false">IF('Inputs Q LTM'!BY996="","",'Inputs Q LTM'!BY996)</f>
        <v>1</v>
      </c>
      <c r="CA996" s="162" t="n">
        <f aca="false">IF('Inputs Q LTM'!BZ996="","",'Inputs Q LTM'!BZ996)</f>
        <v>1</v>
      </c>
      <c r="CB996" s="162" t="n">
        <f aca="false">IF('Inputs Q LTM'!CA996="","",'Inputs Q LTM'!CA996)</f>
        <v>1</v>
      </c>
      <c r="CC996" s="162" t="n">
        <f aca="false">IF('Inputs Q LTM'!CB996="","",'Inputs Q LTM'!CB996)</f>
        <v>1</v>
      </c>
      <c r="CD996" s="162" t="n">
        <f aca="false">IF('Inputs Q LTM'!CC996="","",'Inputs Q LTM'!CC996)</f>
        <v>1</v>
      </c>
      <c r="CE996" s="162" t="n">
        <f aca="false">IF('Inputs Q LTM'!CD996="","",'Inputs Q LTM'!CD996)</f>
        <v>1</v>
      </c>
      <c r="CF996" s="162" t="n">
        <f aca="false">IF('Inputs Q LTM'!CE996="","",'Inputs Q LTM'!CE996)</f>
        <v>1</v>
      </c>
      <c r="CG996" s="162" t="n">
        <f aca="false">IF('Inputs Q LTM'!CF996="","",'Inputs Q LTM'!CF996)</f>
        <v>1</v>
      </c>
      <c r="CH996" s="162" t="n">
        <f aca="false">IF('Inputs Q LTM'!CG996="","",'Inputs Q LTM'!CG996)</f>
        <v>1</v>
      </c>
      <c r="CI996" s="162" t="n">
        <f aca="false">IF('Inputs Q LTM'!CH996="","",'Inputs Q LTM'!CH996)</f>
        <v>1</v>
      </c>
      <c r="CJ996" s="162" t="n">
        <f aca="false">IF('Inputs Q LTM'!CI996="","",'Inputs Q LTM'!CI996)</f>
        <v>1</v>
      </c>
      <c r="CK996" s="162" t="n">
        <f aca="false">IF('Inputs Q LTM'!CJ996="","",'Inputs Q LTM'!CJ996)</f>
        <v>1</v>
      </c>
      <c r="CL996" s="162" t="n">
        <f aca="false">IF('Inputs Q LTM'!CK996="","",'Inputs Q LTM'!CK996)</f>
        <v>1</v>
      </c>
      <c r="CM996" s="162" t="n">
        <f aca="false">IF('Inputs Q LTM'!CL996="","",'Inputs Q LTM'!CL996)</f>
        <v>1</v>
      </c>
      <c r="CN996" s="162" t="n">
        <f aca="false">IF('Inputs Q LTM'!CM996="","",'Inputs Q LTM'!CM996)</f>
        <v>1</v>
      </c>
      <c r="CO996" s="162" t="n">
        <f aca="false">IF('Inputs Q LTM'!CN996="","",'Inputs Q LTM'!CN996)</f>
        <v>1</v>
      </c>
      <c r="CP996" s="162" t="n">
        <f aca="false">IF('Inputs Q LTM'!CO996="","",'Inputs Q LTM'!CO996)</f>
        <v>1</v>
      </c>
      <c r="CQ996" s="162" t="n">
        <f aca="false">IF('Inputs Q LTM'!CP996="","",'Inputs Q LTM'!CP996)</f>
        <v>1</v>
      </c>
      <c r="CR996" s="162" t="n">
        <f aca="false">IF('Inputs Q LTM'!CQ996="","",'Inputs Q LTM'!CQ996)</f>
        <v>1</v>
      </c>
      <c r="CS996" s="162" t="n">
        <f aca="false">IF('Inputs Q LTM'!CR996="","",'Inputs Q LTM'!CR996)</f>
        <v>1</v>
      </c>
      <c r="CT996" s="162" t="n">
        <f aca="false">IF('Inputs Q LTM'!CS996="","",'Inputs Q LTM'!CS996)</f>
        <v>1</v>
      </c>
      <c r="CU996" s="162" t="n">
        <f aca="false">IF('Inputs Q LTM'!CT996="","",'Inputs Q LTM'!CT996)</f>
        <v>1</v>
      </c>
      <c r="CV996" s="162" t="n">
        <f aca="false">IF('Inputs Q LTM'!CU996="","",'Inputs Q LTM'!CU996)</f>
        <v>1</v>
      </c>
      <c r="CW996" s="162" t="n">
        <f aca="false">IF('Inputs Q LTM'!CV996="","",'Inputs Q LTM'!CV996)</f>
        <v>1</v>
      </c>
      <c r="CX996" s="162" t="n">
        <f aca="false">IF('Inputs Q LTM'!CW996="","",'Inputs Q LTM'!CW996)</f>
        <v>1</v>
      </c>
      <c r="CY996" s="162" t="n">
        <f aca="false">IF('Inputs Q LTM'!CX996="","",'Inputs Q LTM'!CX996)</f>
        <v>1</v>
      </c>
      <c r="CZ996" s="162" t="n">
        <f aca="false">IF('Inputs Q LTM'!CY996="","",'Inputs Q LTM'!CY996)</f>
        <v>1</v>
      </c>
      <c r="DA996" s="162" t="n">
        <f aca="false">IF('Inputs Q LTM'!CZ996="","",'Inputs Q LTM'!CZ996)</f>
        <v>1</v>
      </c>
      <c r="DB996" s="162" t="n">
        <f aca="false">IF('Inputs Q LTM'!DA996="","",'Inputs Q LTM'!DA996)</f>
        <v>1</v>
      </c>
      <c r="DC996" s="162" t="n">
        <f aca="false">IF('Inputs Q LTM'!DB996="","",'Inputs Q LTM'!DB996)</f>
        <v>1</v>
      </c>
      <c r="DD996" s="162" t="n">
        <f aca="false">IF('Inputs Q LTM'!DC996="","",'Inputs Q LTM'!DC996)</f>
        <v>1</v>
      </c>
      <c r="DE996" s="162" t="n">
        <f aca="false">IF('Inputs Q LTM'!DD996="","",'Inputs Q LTM'!DD996)</f>
        <v>1</v>
      </c>
      <c r="DF996" s="162" t="n">
        <f aca="false">IF('Inputs Q LTM'!DE996="","",'Inputs Q LTM'!DE996)</f>
        <v>1</v>
      </c>
      <c r="DG996" s="162" t="n">
        <f aca="false">IF('Inputs Q LTM'!DF996="","",'Inputs Q LTM'!DF996)</f>
        <v>1</v>
      </c>
      <c r="DH996" s="162" t="n">
        <f aca="false">IF('Inputs Q LTM'!DG996="","",'Inputs Q LTM'!DG996)</f>
        <v>1</v>
      </c>
      <c r="DI996" s="162" t="n">
        <f aca="false">IF('Inputs Q LTM'!DH996="","",'Inputs Q LTM'!DH996)</f>
        <v>1</v>
      </c>
      <c r="DJ996" s="162" t="n">
        <f aca="false">IF('Inputs Q LTM'!DI996="","",'Inputs Q LTM'!DI996)</f>
        <v>1</v>
      </c>
      <c r="DK996" s="162" t="n">
        <f aca="false">IF('Inputs Q LTM'!DJ996="","",'Inputs Q LTM'!DJ996)</f>
        <v>1</v>
      </c>
      <c r="DL996" s="162" t="n">
        <f aca="false">IF('Inputs Q LTM'!DK996="","",'Inputs Q LTM'!DK996)</f>
        <v>1</v>
      </c>
      <c r="DM996" s="162" t="n">
        <f aca="false">IF('Inputs Q LTM'!DL996="","",'Inputs Q LTM'!DL996)</f>
        <v>1</v>
      </c>
      <c r="DN996" s="162" t="n">
        <f aca="false">IF('Inputs Q LTM'!DM996="","",'Inputs Q LTM'!DM996)</f>
        <v>1</v>
      </c>
      <c r="DO996" s="162" t="n">
        <f aca="false">IF('Inputs Q LTM'!DN996="","",'Inputs Q LTM'!DN996)</f>
        <v>1</v>
      </c>
      <c r="DP996" s="162" t="n">
        <f aca="false">IF('Inputs Q LTM'!DO996="","",'Inputs Q LTM'!DO996)</f>
        <v>1</v>
      </c>
      <c r="DQ996" s="162" t="n">
        <f aca="false">IF('Inputs Q LTM'!DP996="","",'Inputs Q LTM'!DP996)</f>
        <v>1</v>
      </c>
      <c r="DR996" s="162" t="n">
        <f aca="false">IF('Inputs Q LTM'!DQ996="","",'Inputs Q LTM'!DQ996)</f>
        <v>1</v>
      </c>
      <c r="DS996" s="162" t="n">
        <f aca="false">IF('Inputs Q LTM'!DR996="","",'Inputs Q LTM'!DR996)</f>
        <v>1</v>
      </c>
      <c r="DT996" s="162" t="n">
        <f aca="false">IF('Inputs Q LTM'!DS996="","",'Inputs Q LTM'!DS996)</f>
        <v>1</v>
      </c>
      <c r="DU996" s="162" t="n">
        <f aca="false">IF('Inputs Q LTM'!DT996="","",'Inputs Q LTM'!DT996)</f>
        <v>1</v>
      </c>
      <c r="DV996" s="162" t="n">
        <f aca="false">IF('Inputs Q LTM'!DU996="","",'Inputs Q LTM'!DU996)</f>
        <v>1</v>
      </c>
      <c r="DW996" s="162" t="n">
        <f aca="false">IF('Inputs Q LTM'!DV996="","",'Inputs Q LTM'!DV996)</f>
        <v>1</v>
      </c>
      <c r="DX996" s="162" t="n">
        <f aca="false">IF('Inputs Q LTM'!DW996="","",'Inputs Q LTM'!DW996)</f>
        <v>1</v>
      </c>
      <c r="DY996" s="162" t="n">
        <f aca="false">IF('Inputs Q LTM'!DX996="","",'Inputs Q LTM'!DX996)</f>
        <v>1</v>
      </c>
      <c r="DZ996" s="162" t="n">
        <f aca="false">IF('Inputs Q LTM'!DY996="","",'Inputs Q LTM'!DY996)</f>
        <v>1</v>
      </c>
      <c r="EA996" s="162" t="n">
        <f aca="false">IF('Inputs Q LTM'!DZ996="","",'Inputs Q LTM'!DZ996)</f>
        <v>1</v>
      </c>
      <c r="EB996" s="162" t="n">
        <f aca="false">IF('Inputs Q LTM'!EA996="","",'Inputs Q LTM'!EA996)</f>
        <v>1</v>
      </c>
      <c r="EC996" s="162" t="n">
        <f aca="false">IF('Inputs Q LTM'!EB996="","",'Inputs Q LTM'!EB996)</f>
        <v>1</v>
      </c>
      <c r="ED996" s="162" t="n">
        <f aca="false">IF('Inputs Q LTM'!EC996="","",'Inputs Q LTM'!EC996)</f>
        <v>1</v>
      </c>
      <c r="EE996" s="162" t="n">
        <f aca="false">IF('Inputs Q LTM'!ED996="","",'Inputs Q LTM'!ED996)</f>
        <v>1</v>
      </c>
      <c r="EF996" s="162" t="n">
        <f aca="false">IF('Inputs Q LTM'!EE996="","",'Inputs Q LTM'!EE996)</f>
        <v>1</v>
      </c>
      <c r="EG996" s="162" t="n">
        <f aca="false">IF('Inputs Q LTM'!EF996="","",'Inputs Q LTM'!EF996)</f>
        <v>1</v>
      </c>
      <c r="EH996" s="162" t="n">
        <f aca="false">IF('Inputs Q LTM'!EG996="","",'Inputs Q LTM'!EG996)</f>
        <v>1</v>
      </c>
      <c r="EI996" s="162" t="n">
        <f aca="false">IF('Inputs Q LTM'!EH996="","",'Inputs Q LTM'!EH996)</f>
        <v>1</v>
      </c>
      <c r="EJ996" s="162" t="n">
        <f aca="false">IF('Inputs Q LTM'!EI996="","",'Inputs Q LTM'!EI996)</f>
        <v>1</v>
      </c>
      <c r="EK996" s="162" t="n">
        <f aca="false">IF('Inputs Q LTM'!EJ996="","",'Inputs Q LTM'!EJ996)</f>
        <v>1</v>
      </c>
      <c r="EL996" s="162" t="n">
        <f aca="false">IF('Inputs Q LTM'!EK996="","",'Inputs Q LTM'!EK996)</f>
        <v>1</v>
      </c>
      <c r="EM996" s="162" t="n">
        <f aca="false">IF('Inputs Q LTM'!EL996="","",'Inputs Q LTM'!EL996)</f>
        <v>1</v>
      </c>
      <c r="EN996" s="162" t="n">
        <f aca="false">IF('Inputs Q LTM'!EM996="","",'Inputs Q LTM'!EM996)</f>
        <v>1</v>
      </c>
      <c r="EO996" s="162" t="n">
        <f aca="false">IF('Inputs Q LTM'!EN996="","",'Inputs Q LTM'!EN996)</f>
        <v>1</v>
      </c>
      <c r="EP996" s="162" t="n">
        <f aca="false">IF('Inputs Q LTM'!EO996="","",'Inputs Q LTM'!EO996)</f>
        <v>1</v>
      </c>
      <c r="EQ996" s="162" t="n">
        <f aca="false">IF('Inputs Q LTM'!EP996="","",'Inputs Q LTM'!EP996)</f>
        <v>1</v>
      </c>
      <c r="ER996" s="162" t="n">
        <f aca="false">IF('Inputs Q LTM'!EQ996="","",'Inputs Q LTM'!EQ996)</f>
        <v>1</v>
      </c>
      <c r="ES996" s="162" t="n">
        <f aca="false">IF('Inputs Q LTM'!ER996="","",'Inputs Q LTM'!ER996)</f>
        <v>1</v>
      </c>
      <c r="ET996" s="162" t="n">
        <f aca="false">IF('Inputs Q LTM'!ES996="","",'Inputs Q LTM'!ES996)</f>
        <v>1</v>
      </c>
      <c r="EU996" s="162" t="n">
        <f aca="false">IF('Inputs Q LTM'!ET996="","",'Inputs Q LTM'!ET996)</f>
        <v>1</v>
      </c>
      <c r="EV996" s="162" t="n">
        <f aca="false">IF('Inputs Q LTM'!EU996="","",'Inputs Q LTM'!EU996)</f>
        <v>1</v>
      </c>
      <c r="EW996" s="162" t="n">
        <f aca="false">IF('Inputs Q LTM'!EV996="","",'Inputs Q LTM'!EV996)</f>
        <v>1</v>
      </c>
      <c r="EX996" s="162" t="n">
        <f aca="false">IF('Inputs Q LTM'!EW996="","",'Inputs Q LTM'!EW996)</f>
        <v>1</v>
      </c>
      <c r="EY996" s="162" t="n">
        <f aca="false">IF('Inputs Q LTM'!EX996="","",'Inputs Q LTM'!EX996)</f>
        <v>1</v>
      </c>
      <c r="EZ996" s="162" t="n">
        <f aca="false">IF('Inputs Q LTM'!EY996="","",'Inputs Q LTM'!EY996)</f>
        <v>1</v>
      </c>
      <c r="FA996" s="162" t="n">
        <f aca="false">IF('Inputs Q LTM'!EZ996="","",'Inputs Q LTM'!EZ996)</f>
        <v>1</v>
      </c>
      <c r="FB996" s="162" t="n">
        <f aca="false">IF('Inputs Q LTM'!FA996="","",'Inputs Q LTM'!FA996)</f>
        <v>1</v>
      </c>
      <c r="FC996" s="162" t="n">
        <f aca="false">IF('Inputs Q LTM'!FB996="","",'Inputs Q LTM'!FB996)</f>
        <v>1</v>
      </c>
      <c r="FD996" s="162" t="n">
        <f aca="false">IF('Inputs Q LTM'!FC996="","",'Inputs Q LTM'!FC996)</f>
        <v>1</v>
      </c>
      <c r="FE996" s="162" t="n">
        <f aca="false">IF('Inputs Q LTM'!FD996="","",'Inputs Q LTM'!FD996)</f>
        <v>1</v>
      </c>
      <c r="FF996" s="162" t="n">
        <f aca="false">IF('Inputs Q LTM'!FE996="","",'Inputs Q LTM'!FE996)</f>
        <v>1</v>
      </c>
      <c r="FG996" s="162" t="n">
        <f aca="false">IF('Inputs Q LTM'!FF996="","",'Inputs Q LTM'!FF996)</f>
        <v>1</v>
      </c>
      <c r="FH996" s="162" t="n">
        <f aca="false">IF('Inputs Q LTM'!FG996="","",'Inputs Q LTM'!FG996)</f>
        <v>1</v>
      </c>
      <c r="FI996" s="162" t="n">
        <f aca="false">IF('Inputs Q LTM'!FH996="","",'Inputs Q LTM'!FH996)</f>
        <v>1</v>
      </c>
      <c r="FJ996" s="162" t="n">
        <f aca="false">IF('Inputs Q LTM'!FI996="","",'Inputs Q LTM'!FI996)</f>
        <v>1</v>
      </c>
      <c r="FK996" s="162" t="n">
        <f aca="false">IF('Inputs Q LTM'!FJ996="","",'Inputs Q LTM'!FJ996)</f>
        <v>1</v>
      </c>
      <c r="FL996" s="162" t="n">
        <f aca="false">IF('Inputs Q LTM'!FK996="","",'Inputs Q LTM'!FK996)</f>
        <v>1</v>
      </c>
      <c r="FM996" s="162" t="n">
        <f aca="false">IF('Inputs Q LTM'!FL996="","",'Inputs Q LTM'!FL996)</f>
        <v>1</v>
      </c>
      <c r="FN996" s="162" t="n">
        <f aca="false">IF('Inputs Q LTM'!FM996="","",'Inputs Q LTM'!FM996)</f>
        <v>1</v>
      </c>
      <c r="FO996" s="162" t="n">
        <f aca="false">IF('Inputs Q LTM'!FN996="","",'Inputs Q LTM'!FN996)</f>
        <v>1</v>
      </c>
      <c r="FP996" s="162" t="n">
        <f aca="false">IF('Inputs Q LTM'!FO996="","",'Inputs Q LTM'!FO996)</f>
        <v>1</v>
      </c>
      <c r="FQ996" s="162" t="n">
        <f aca="false">IF('Inputs Q LTM'!FP996="","",'Inputs Q LTM'!FP996)</f>
        <v>1</v>
      </c>
      <c r="FR996" s="162" t="n">
        <f aca="false">IF('Inputs Q LTM'!FQ996="","",'Inputs Q LTM'!FQ996)</f>
        <v>1</v>
      </c>
      <c r="FS996" s="162" t="n">
        <f aca="false">IF('Inputs Q LTM'!FR996="","",'Inputs Q LTM'!FR996)</f>
        <v>1</v>
      </c>
      <c r="FT996" s="162" t="n">
        <f aca="false">IF('Inputs Q LTM'!FS996="","",'Inputs Q LTM'!FS996)</f>
        <v>1</v>
      </c>
      <c r="FU996" s="162" t="n">
        <f aca="false">IF('Inputs Q LTM'!FT996="","",'Inputs Q LTM'!FT996)</f>
        <v>1</v>
      </c>
      <c r="FV996" s="162" t="n">
        <f aca="false">IF('Inputs Q LTM'!FU996="","",'Inputs Q LTM'!FU996)</f>
        <v>1</v>
      </c>
      <c r="FW996" s="162" t="n">
        <f aca="false">IF('Inputs Q LTM'!FV996="","",'Inputs Q LTM'!FV996)</f>
        <v>1</v>
      </c>
      <c r="FX996" s="162" t="n">
        <f aca="false">IF('Inputs Q LTM'!FW996="","",'Inputs Q LTM'!FW996)</f>
        <v>1</v>
      </c>
      <c r="FY996" s="162" t="n">
        <f aca="false">IF('Inputs Q LTM'!FX996="","",'Inputs Q LTM'!FX996)</f>
        <v>1</v>
      </c>
      <c r="FZ996" s="162" t="n">
        <f aca="false">IF('Inputs Q LTM'!FY996="","",'Inputs Q LTM'!FY996)</f>
        <v>1</v>
      </c>
      <c r="GA996" s="162" t="n">
        <f aca="false">IF('Inputs Q LTM'!FZ996="","",'Inputs Q LTM'!FZ996)</f>
        <v>1</v>
      </c>
      <c r="GB996" s="162" t="n">
        <f aca="false">IF('Inputs Q LTM'!GA996="","",'Inputs Q LTM'!GA996)</f>
        <v>1</v>
      </c>
      <c r="GC996" s="162" t="n">
        <f aca="false">IF('Inputs Q LTM'!GB996="","",'Inputs Q LTM'!GB996)</f>
        <v>1</v>
      </c>
      <c r="GD996" s="162" t="n">
        <f aca="false">IF('Inputs Q LTM'!GC996="","",'Inputs Q LTM'!GC996)</f>
        <v>1</v>
      </c>
      <c r="GE996" s="162" t="n">
        <f aca="false">IF('Inputs Q LTM'!GD996="","",'Inputs Q LTM'!GD996)</f>
        <v>1</v>
      </c>
      <c r="GF996" s="162" t="n">
        <f aca="false">IF('Inputs Q LTM'!GE996="","",'Inputs Q LTM'!GE996)</f>
        <v>1</v>
      </c>
      <c r="GG996" s="162" t="n">
        <f aca="false">IF('Inputs Q LTM'!GF996="","",'Inputs Q LTM'!GF996)</f>
        <v>1</v>
      </c>
      <c r="GH996" s="162" t="n">
        <f aca="false">IF('Inputs Q LTM'!GG996="","",'Inputs Q LTM'!GG996)</f>
        <v>1</v>
      </c>
      <c r="GI996" s="162" t="n">
        <f aca="false">IF('Inputs Q LTM'!GH996="","",'Inputs Q LTM'!GH996)</f>
        <v>1</v>
      </c>
      <c r="GJ996" s="162" t="n">
        <f aca="false">IF('Inputs Q LTM'!GI996="","",'Inputs Q LTM'!GI996)</f>
        <v>1</v>
      </c>
      <c r="GK996" s="162" t="n">
        <f aca="false">IF('Inputs Q LTM'!GJ996="","",'Inputs Q LTM'!GJ996)</f>
        <v>1</v>
      </c>
      <c r="GL996" s="162" t="n">
        <f aca="false">IF('Inputs Q LTM'!GK996="","",'Inputs Q LTM'!GK996)</f>
        <v>1</v>
      </c>
      <c r="GM996" s="162" t="n">
        <f aca="false">IF('Inputs Q LTM'!GL996="","",'Inputs Q LTM'!GL996)</f>
        <v>1</v>
      </c>
      <c r="GN996" s="162" t="n">
        <f aca="false">IF('Inputs Q LTM'!GM996="","",'Inputs Q LTM'!GM996)</f>
        <v>1</v>
      </c>
      <c r="GO996" s="162" t="n">
        <f aca="false">IF('Inputs Q LTM'!GN996="","",'Inputs Q LTM'!GN996)</f>
        <v>1</v>
      </c>
      <c r="GP996" s="162" t="n">
        <f aca="false">IF('Inputs Q LTM'!GO996="","",'Inputs Q LTM'!GO996)</f>
        <v>1</v>
      </c>
      <c r="GQ996" s="162" t="n">
        <f aca="false">IF('Inputs Q LTM'!GP996="","",'Inputs Q LTM'!GP996)</f>
        <v>1</v>
      </c>
      <c r="GR996" s="162" t="n">
        <f aca="false">IF('Inputs Q LTM'!GQ996="","",'Inputs Q LTM'!GQ996)</f>
        <v>1</v>
      </c>
      <c r="GS996" s="162" t="n">
        <f aca="false">IF('Inputs Q LTM'!GR996="","",'Inputs Q LTM'!GR996)</f>
        <v>1</v>
      </c>
      <c r="GT996" s="162" t="n">
        <f aca="false">IF('Inputs Q LTM'!GS996="","",'Inputs Q LTM'!GS996)</f>
        <v>1</v>
      </c>
      <c r="GU996" s="162" t="n">
        <f aca="false">IF('Inputs Q LTM'!GT996="","",'Inputs Q LTM'!GT996)</f>
        <v>1</v>
      </c>
      <c r="GV996" s="162" t="n">
        <f aca="false">IF('Inputs Q LTM'!GU996="","",'Inputs Q LTM'!GU996)</f>
        <v>1</v>
      </c>
      <c r="GW996" s="162" t="n">
        <f aca="false">IF('Inputs Q LTM'!GV996="","",'Inputs Q LTM'!GV996)</f>
        <v>1</v>
      </c>
      <c r="GX996" s="162" t="n">
        <f aca="false">IF('Inputs Q LTM'!GW996="","",'Inputs Q LTM'!GW996)</f>
        <v>1</v>
      </c>
      <c r="GY996" s="162" t="n">
        <f aca="false">IF('Inputs Q LTM'!GX996="","",'Inputs Q LTM'!GX996)</f>
        <v>1</v>
      </c>
      <c r="GZ996" s="162" t="n">
        <f aca="false">IF('Inputs Q LTM'!GY996="","",'Inputs Q LTM'!GY996)</f>
        <v>1</v>
      </c>
      <c r="HA996" s="162" t="n">
        <f aca="false">IF('Inputs Q LTM'!GZ996="","",'Inputs Q LTM'!GZ996)</f>
        <v>1</v>
      </c>
    </row>
    <row r="997" customFormat="false" ht="15" hidden="false" customHeight="false" outlineLevel="0" collapsed="false">
      <c r="A997" s="267" t="s">
        <v>631</v>
      </c>
      <c r="B997" s="268"/>
      <c r="C997" s="268"/>
      <c r="D997" s="268"/>
      <c r="E997" s="269"/>
      <c r="F997" s="19" t="s">
        <v>641</v>
      </c>
      <c r="G997" s="269" t="s">
        <v>12</v>
      </c>
      <c r="H997" s="269"/>
      <c r="I997" s="269"/>
      <c r="J997" s="162" t="str">
        <f aca="false">IF('Inputs Q LTM'!I997="","",'Inputs Q LTM'!I997)</f>
        <v/>
      </c>
      <c r="K997" s="162" t="n">
        <f aca="false">IF('Inputs Q LTM'!J997="","",'Inputs Q LTM'!J997)</f>
        <v>1</v>
      </c>
      <c r="L997" s="162" t="n">
        <f aca="false">IF('Inputs Q LTM'!K997="","",'Inputs Q LTM'!K997)</f>
        <v>1</v>
      </c>
      <c r="M997" s="162" t="n">
        <f aca="false">IF('Inputs Q LTM'!L997="","",'Inputs Q LTM'!L997)</f>
        <v>1</v>
      </c>
      <c r="N997" s="162" t="n">
        <f aca="false">IF('Inputs Q LTM'!M997="","",'Inputs Q LTM'!M997)</f>
        <v>1</v>
      </c>
      <c r="O997" s="162" t="n">
        <f aca="false">IF('Inputs Q LTM'!N997="","",'Inputs Q LTM'!N997)</f>
        <v>1</v>
      </c>
      <c r="P997" s="162" t="n">
        <f aca="false">IF('Inputs Q LTM'!O997="","",'Inputs Q LTM'!O997)</f>
        <v>1</v>
      </c>
      <c r="Q997" s="162" t="n">
        <f aca="false">IF('Inputs Q LTM'!P997="","",'Inputs Q LTM'!P997)</f>
        <v>1</v>
      </c>
      <c r="R997" s="162" t="n">
        <f aca="false">IF('Inputs Q LTM'!Q997="","",'Inputs Q LTM'!Q997)</f>
        <v>1</v>
      </c>
      <c r="S997" s="162" t="n">
        <f aca="false">IF('Inputs Q LTM'!R997="","",'Inputs Q LTM'!R997)</f>
        <v>1</v>
      </c>
      <c r="T997" s="162" t="n">
        <f aca="false">IF('Inputs Q LTM'!S997="","",'Inputs Q LTM'!S997)</f>
        <v>1</v>
      </c>
      <c r="U997" s="162" t="n">
        <f aca="false">IF('Inputs Q LTM'!T997="","",'Inputs Q LTM'!T997)</f>
        <v>1</v>
      </c>
      <c r="V997" s="162" t="n">
        <f aca="false">IF('Inputs Q LTM'!U997="","",'Inputs Q LTM'!U997)</f>
        <v>1</v>
      </c>
      <c r="W997" s="162" t="n">
        <f aca="false">IF('Inputs Q LTM'!V997="","",'Inputs Q LTM'!V997)</f>
        <v>1</v>
      </c>
      <c r="X997" s="162" t="n">
        <f aca="false">IF('Inputs Q LTM'!W997="","",'Inputs Q LTM'!W997)</f>
        <v>1</v>
      </c>
      <c r="Y997" s="162" t="n">
        <f aca="false">IF('Inputs Q LTM'!X997="","",'Inputs Q LTM'!X997)</f>
        <v>1</v>
      </c>
      <c r="Z997" s="162" t="n">
        <f aca="false">IF('Inputs Q LTM'!Y997="","",'Inputs Q LTM'!Y997)</f>
        <v>1</v>
      </c>
      <c r="AA997" s="162" t="n">
        <f aca="false">IF('Inputs Q LTM'!Z997="","",'Inputs Q LTM'!Z997)</f>
        <v>1</v>
      </c>
      <c r="AB997" s="162" t="n">
        <f aca="false">IF('Inputs Q LTM'!AA997="","",'Inputs Q LTM'!AA997)</f>
        <v>1</v>
      </c>
      <c r="AC997" s="162" t="n">
        <f aca="false">IF('Inputs Q LTM'!AB997="","",'Inputs Q LTM'!AB997)</f>
        <v>1</v>
      </c>
      <c r="AD997" s="162" t="n">
        <f aca="false">IF('Inputs Q LTM'!AC997="","",'Inputs Q LTM'!AC997)</f>
        <v>1</v>
      </c>
      <c r="AE997" s="162" t="n">
        <f aca="false">IF('Inputs Q LTM'!AD997="","",'Inputs Q LTM'!AD997)</f>
        <v>1</v>
      </c>
      <c r="AF997" s="162" t="n">
        <f aca="false">IF('Inputs Q LTM'!AE997="","",'Inputs Q LTM'!AE997)</f>
        <v>1</v>
      </c>
      <c r="AG997" s="162" t="n">
        <f aca="false">IF('Inputs Q LTM'!AF997="","",'Inputs Q LTM'!AF997)</f>
        <v>1</v>
      </c>
      <c r="AH997" s="162" t="n">
        <f aca="false">IF('Inputs Q LTM'!AG997="","",'Inputs Q LTM'!AG997)</f>
        <v>1</v>
      </c>
      <c r="AI997" s="162" t="n">
        <f aca="false">IF('Inputs Q LTM'!AH997="","",'Inputs Q LTM'!AH997)</f>
        <v>1</v>
      </c>
      <c r="AJ997" s="162" t="n">
        <f aca="false">IF('Inputs Q LTM'!AI997="","",'Inputs Q LTM'!AI997)</f>
        <v>1</v>
      </c>
      <c r="AK997" s="162" t="n">
        <f aca="false">IF('Inputs Q LTM'!AJ997="","",'Inputs Q LTM'!AJ997)</f>
        <v>1</v>
      </c>
      <c r="AL997" s="162" t="n">
        <f aca="false">IF('Inputs Q LTM'!AK997="","",'Inputs Q LTM'!AK997)</f>
        <v>1</v>
      </c>
      <c r="AM997" s="162" t="n">
        <f aca="false">IF('Inputs Q LTM'!AL997="","",'Inputs Q LTM'!AL997)</f>
        <v>1</v>
      </c>
      <c r="AN997" s="162" t="n">
        <f aca="false">IF('Inputs Q LTM'!AM997="","",'Inputs Q LTM'!AM997)</f>
        <v>1</v>
      </c>
      <c r="AO997" s="162" t="n">
        <f aca="false">IF('Inputs Q LTM'!AN997="","",'Inputs Q LTM'!AN997)</f>
        <v>1</v>
      </c>
      <c r="AP997" s="162" t="n">
        <f aca="false">IF('Inputs Q LTM'!AO997="","",'Inputs Q LTM'!AO997)</f>
        <v>1</v>
      </c>
      <c r="AQ997" s="162" t="n">
        <f aca="false">IF('Inputs Q LTM'!AP997="","",'Inputs Q LTM'!AP997)</f>
        <v>1</v>
      </c>
      <c r="AR997" s="162" t="n">
        <f aca="false">IF('Inputs Q LTM'!AQ997="","",'Inputs Q LTM'!AQ997)</f>
        <v>1</v>
      </c>
      <c r="AS997" s="162" t="n">
        <f aca="false">IF('Inputs Q LTM'!AR997="","",'Inputs Q LTM'!AR997)</f>
        <v>1</v>
      </c>
      <c r="AT997" s="162" t="n">
        <f aca="false">IF('Inputs Q LTM'!AS997="","",'Inputs Q LTM'!AS997)</f>
        <v>1</v>
      </c>
      <c r="AU997" s="162" t="n">
        <f aca="false">IF('Inputs Q LTM'!AT997="","",'Inputs Q LTM'!AT997)</f>
        <v>1</v>
      </c>
      <c r="AV997" s="162" t="n">
        <f aca="false">IF('Inputs Q LTM'!AU997="","",'Inputs Q LTM'!AU997)</f>
        <v>1</v>
      </c>
      <c r="AW997" s="162" t="n">
        <f aca="false">IF('Inputs Q LTM'!AV997="","",'Inputs Q LTM'!AV997)</f>
        <v>1</v>
      </c>
      <c r="AX997" s="162" t="n">
        <f aca="false">IF('Inputs Q LTM'!AW997="","",'Inputs Q LTM'!AW997)</f>
        <v>1</v>
      </c>
      <c r="AY997" s="162" t="n">
        <f aca="false">IF('Inputs Q LTM'!AX997="","",'Inputs Q LTM'!AX997)</f>
        <v>1</v>
      </c>
      <c r="AZ997" s="162" t="n">
        <f aca="false">IF('Inputs Q LTM'!AY997="","",'Inputs Q LTM'!AY997)</f>
        <v>1</v>
      </c>
      <c r="BA997" s="162" t="n">
        <f aca="false">IF('Inputs Q LTM'!AZ997="","",'Inputs Q LTM'!AZ997)</f>
        <v>1</v>
      </c>
      <c r="BB997" s="162" t="n">
        <f aca="false">IF('Inputs Q LTM'!BA997="","",'Inputs Q LTM'!BA997)</f>
        <v>1</v>
      </c>
      <c r="BC997" s="162" t="n">
        <f aca="false">IF('Inputs Q LTM'!BB997="","",'Inputs Q LTM'!BB997)</f>
        <v>1</v>
      </c>
      <c r="BD997" s="162" t="n">
        <f aca="false">IF('Inputs Q LTM'!BC997="","",'Inputs Q LTM'!BC997)</f>
        <v>1</v>
      </c>
      <c r="BE997" s="162" t="n">
        <f aca="false">IF('Inputs Q LTM'!BD997="","",'Inputs Q LTM'!BD997)</f>
        <v>1</v>
      </c>
      <c r="BF997" s="162" t="n">
        <f aca="false">IF('Inputs Q LTM'!BE997="","",'Inputs Q LTM'!BE997)</f>
        <v>1</v>
      </c>
      <c r="BG997" s="162" t="n">
        <f aca="false">IF('Inputs Q LTM'!BF997="","",'Inputs Q LTM'!BF997)</f>
        <v>1</v>
      </c>
      <c r="BH997" s="162" t="n">
        <f aca="false">IF('Inputs Q LTM'!BG997="","",'Inputs Q LTM'!BG997)</f>
        <v>1</v>
      </c>
      <c r="BI997" s="162" t="n">
        <f aca="false">IF('Inputs Q LTM'!BH997="","",'Inputs Q LTM'!BH997)</f>
        <v>1</v>
      </c>
      <c r="BJ997" s="162" t="n">
        <f aca="false">IF('Inputs Q LTM'!BI997="","",'Inputs Q LTM'!BI997)</f>
        <v>1</v>
      </c>
      <c r="BK997" s="162" t="n">
        <f aca="false">IF('Inputs Q LTM'!BJ997="","",'Inputs Q LTM'!BJ997)</f>
        <v>1</v>
      </c>
      <c r="BL997" s="162" t="n">
        <f aca="false">IF('Inputs Q LTM'!BK997="","",'Inputs Q LTM'!BK997)</f>
        <v>1</v>
      </c>
      <c r="BM997" s="162" t="n">
        <f aca="false">IF('Inputs Q LTM'!BL997="","",'Inputs Q LTM'!BL997)</f>
        <v>1</v>
      </c>
      <c r="BN997" s="162" t="n">
        <f aca="false">IF('Inputs Q LTM'!BM997="","",'Inputs Q LTM'!BM997)</f>
        <v>1</v>
      </c>
      <c r="BO997" s="162" t="n">
        <f aca="false">IF('Inputs Q LTM'!BN997="","",'Inputs Q LTM'!BN997)</f>
        <v>1</v>
      </c>
      <c r="BP997" s="162" t="n">
        <f aca="false">IF('Inputs Q LTM'!BO997="","",'Inputs Q LTM'!BO997)</f>
        <v>1</v>
      </c>
      <c r="BQ997" s="162" t="n">
        <f aca="false">IF('Inputs Q LTM'!BP997="","",'Inputs Q LTM'!BP997)</f>
        <v>1</v>
      </c>
      <c r="BR997" s="162" t="n">
        <f aca="false">IF('Inputs Q LTM'!BQ997="","",'Inputs Q LTM'!BQ997)</f>
        <v>1</v>
      </c>
      <c r="BS997" s="162" t="n">
        <f aca="false">IF('Inputs Q LTM'!BR997="","",'Inputs Q LTM'!BR997)</f>
        <v>1</v>
      </c>
      <c r="BT997" s="162" t="n">
        <f aca="false">IF('Inputs Q LTM'!BS997="","",'Inputs Q LTM'!BS997)</f>
        <v>1</v>
      </c>
      <c r="BU997" s="162" t="n">
        <f aca="false">IF('Inputs Q LTM'!BT997="","",'Inputs Q LTM'!BT997)</f>
        <v>1</v>
      </c>
      <c r="BV997" s="162" t="n">
        <f aca="false">IF('Inputs Q LTM'!BU997="","",'Inputs Q LTM'!BU997)</f>
        <v>1</v>
      </c>
      <c r="BW997" s="162" t="n">
        <f aca="false">IF('Inputs Q LTM'!BV997="","",'Inputs Q LTM'!BV997)</f>
        <v>1</v>
      </c>
      <c r="BX997" s="162" t="n">
        <f aca="false">IF('Inputs Q LTM'!BW997="","",'Inputs Q LTM'!BW997)</f>
        <v>1</v>
      </c>
      <c r="BY997" s="162" t="n">
        <f aca="false">IF('Inputs Q LTM'!BX997="","",'Inputs Q LTM'!BX997)</f>
        <v>1</v>
      </c>
      <c r="BZ997" s="162" t="n">
        <f aca="false">IF('Inputs Q LTM'!BY997="","",'Inputs Q LTM'!BY997)</f>
        <v>1</v>
      </c>
      <c r="CA997" s="162" t="n">
        <f aca="false">IF('Inputs Q LTM'!BZ997="","",'Inputs Q LTM'!BZ997)</f>
        <v>1</v>
      </c>
      <c r="CB997" s="162" t="n">
        <f aca="false">IF('Inputs Q LTM'!CA997="","",'Inputs Q LTM'!CA997)</f>
        <v>1</v>
      </c>
      <c r="CC997" s="162" t="n">
        <f aca="false">IF('Inputs Q LTM'!CB997="","",'Inputs Q LTM'!CB997)</f>
        <v>1</v>
      </c>
      <c r="CD997" s="162" t="n">
        <f aca="false">IF('Inputs Q LTM'!CC997="","",'Inputs Q LTM'!CC997)</f>
        <v>1</v>
      </c>
      <c r="CE997" s="162" t="n">
        <f aca="false">IF('Inputs Q LTM'!CD997="","",'Inputs Q LTM'!CD997)</f>
        <v>1</v>
      </c>
      <c r="CF997" s="162" t="n">
        <f aca="false">IF('Inputs Q LTM'!CE997="","",'Inputs Q LTM'!CE997)</f>
        <v>1</v>
      </c>
      <c r="CG997" s="162" t="n">
        <f aca="false">IF('Inputs Q LTM'!CF997="","",'Inputs Q LTM'!CF997)</f>
        <v>1</v>
      </c>
      <c r="CH997" s="162" t="n">
        <f aca="false">IF('Inputs Q LTM'!CG997="","",'Inputs Q LTM'!CG997)</f>
        <v>1</v>
      </c>
      <c r="CI997" s="162" t="n">
        <f aca="false">IF('Inputs Q LTM'!CH997="","",'Inputs Q LTM'!CH997)</f>
        <v>1</v>
      </c>
      <c r="CJ997" s="162" t="n">
        <f aca="false">IF('Inputs Q LTM'!CI997="","",'Inputs Q LTM'!CI997)</f>
        <v>1</v>
      </c>
      <c r="CK997" s="162" t="n">
        <f aca="false">IF('Inputs Q LTM'!CJ997="","",'Inputs Q LTM'!CJ997)</f>
        <v>1</v>
      </c>
      <c r="CL997" s="162" t="n">
        <f aca="false">IF('Inputs Q LTM'!CK997="","",'Inputs Q LTM'!CK997)</f>
        <v>1</v>
      </c>
      <c r="CM997" s="162" t="n">
        <f aca="false">IF('Inputs Q LTM'!CL997="","",'Inputs Q LTM'!CL997)</f>
        <v>1</v>
      </c>
      <c r="CN997" s="162" t="n">
        <f aca="false">IF('Inputs Q LTM'!CM997="","",'Inputs Q LTM'!CM997)</f>
        <v>1</v>
      </c>
      <c r="CO997" s="162" t="n">
        <f aca="false">IF('Inputs Q LTM'!CN997="","",'Inputs Q LTM'!CN997)</f>
        <v>1</v>
      </c>
      <c r="CP997" s="162" t="n">
        <f aca="false">IF('Inputs Q LTM'!CO997="","",'Inputs Q LTM'!CO997)</f>
        <v>1</v>
      </c>
      <c r="CQ997" s="162" t="n">
        <f aca="false">IF('Inputs Q LTM'!CP997="","",'Inputs Q LTM'!CP997)</f>
        <v>1</v>
      </c>
      <c r="CR997" s="162" t="n">
        <f aca="false">IF('Inputs Q LTM'!CQ997="","",'Inputs Q LTM'!CQ997)</f>
        <v>1</v>
      </c>
      <c r="CS997" s="162" t="n">
        <f aca="false">IF('Inputs Q LTM'!CR997="","",'Inputs Q LTM'!CR997)</f>
        <v>1</v>
      </c>
      <c r="CT997" s="162" t="n">
        <f aca="false">IF('Inputs Q LTM'!CS997="","",'Inputs Q LTM'!CS997)</f>
        <v>1</v>
      </c>
      <c r="CU997" s="162" t="n">
        <f aca="false">IF('Inputs Q LTM'!CT997="","",'Inputs Q LTM'!CT997)</f>
        <v>1</v>
      </c>
      <c r="CV997" s="162" t="n">
        <f aca="false">IF('Inputs Q LTM'!CU997="","",'Inputs Q LTM'!CU997)</f>
        <v>1</v>
      </c>
      <c r="CW997" s="162" t="n">
        <f aca="false">IF('Inputs Q LTM'!CV997="","",'Inputs Q LTM'!CV997)</f>
        <v>1</v>
      </c>
      <c r="CX997" s="162" t="n">
        <f aca="false">IF('Inputs Q LTM'!CW997="","",'Inputs Q LTM'!CW997)</f>
        <v>1</v>
      </c>
      <c r="CY997" s="162" t="n">
        <f aca="false">IF('Inputs Q LTM'!CX997="","",'Inputs Q LTM'!CX997)</f>
        <v>1</v>
      </c>
      <c r="CZ997" s="162" t="n">
        <f aca="false">IF('Inputs Q LTM'!CY997="","",'Inputs Q LTM'!CY997)</f>
        <v>1</v>
      </c>
      <c r="DA997" s="162" t="n">
        <f aca="false">IF('Inputs Q LTM'!CZ997="","",'Inputs Q LTM'!CZ997)</f>
        <v>1</v>
      </c>
      <c r="DB997" s="162" t="n">
        <f aca="false">IF('Inputs Q LTM'!DA997="","",'Inputs Q LTM'!DA997)</f>
        <v>1</v>
      </c>
      <c r="DC997" s="162" t="n">
        <f aca="false">IF('Inputs Q LTM'!DB997="","",'Inputs Q LTM'!DB997)</f>
        <v>1</v>
      </c>
      <c r="DD997" s="162" t="n">
        <f aca="false">IF('Inputs Q LTM'!DC997="","",'Inputs Q LTM'!DC997)</f>
        <v>1</v>
      </c>
      <c r="DE997" s="162" t="n">
        <f aca="false">IF('Inputs Q LTM'!DD997="","",'Inputs Q LTM'!DD997)</f>
        <v>1</v>
      </c>
      <c r="DF997" s="162" t="n">
        <f aca="false">IF('Inputs Q LTM'!DE997="","",'Inputs Q LTM'!DE997)</f>
        <v>1</v>
      </c>
      <c r="DG997" s="162" t="n">
        <f aca="false">IF('Inputs Q LTM'!DF997="","",'Inputs Q LTM'!DF997)</f>
        <v>1</v>
      </c>
      <c r="DH997" s="162" t="n">
        <f aca="false">IF('Inputs Q LTM'!DG997="","",'Inputs Q LTM'!DG997)</f>
        <v>1</v>
      </c>
      <c r="DI997" s="162" t="n">
        <f aca="false">IF('Inputs Q LTM'!DH997="","",'Inputs Q LTM'!DH997)</f>
        <v>1</v>
      </c>
      <c r="DJ997" s="162" t="n">
        <f aca="false">IF('Inputs Q LTM'!DI997="","",'Inputs Q LTM'!DI997)</f>
        <v>1</v>
      </c>
      <c r="DK997" s="162" t="n">
        <f aca="false">IF('Inputs Q LTM'!DJ997="","",'Inputs Q LTM'!DJ997)</f>
        <v>1</v>
      </c>
      <c r="DL997" s="162" t="n">
        <f aca="false">IF('Inputs Q LTM'!DK997="","",'Inputs Q LTM'!DK997)</f>
        <v>1</v>
      </c>
      <c r="DM997" s="162" t="n">
        <f aca="false">IF('Inputs Q LTM'!DL997="","",'Inputs Q LTM'!DL997)</f>
        <v>1</v>
      </c>
      <c r="DN997" s="162" t="n">
        <f aca="false">IF('Inputs Q LTM'!DM997="","",'Inputs Q LTM'!DM997)</f>
        <v>1</v>
      </c>
      <c r="DO997" s="162" t="n">
        <f aca="false">IF('Inputs Q LTM'!DN997="","",'Inputs Q LTM'!DN997)</f>
        <v>1</v>
      </c>
      <c r="DP997" s="162" t="n">
        <f aca="false">IF('Inputs Q LTM'!DO997="","",'Inputs Q LTM'!DO997)</f>
        <v>1</v>
      </c>
      <c r="DQ997" s="162" t="n">
        <f aca="false">IF('Inputs Q LTM'!DP997="","",'Inputs Q LTM'!DP997)</f>
        <v>1</v>
      </c>
      <c r="DR997" s="162" t="n">
        <f aca="false">IF('Inputs Q LTM'!DQ997="","",'Inputs Q LTM'!DQ997)</f>
        <v>1</v>
      </c>
      <c r="DS997" s="162" t="n">
        <f aca="false">IF('Inputs Q LTM'!DR997="","",'Inputs Q LTM'!DR997)</f>
        <v>1</v>
      </c>
      <c r="DT997" s="162" t="n">
        <f aca="false">IF('Inputs Q LTM'!DS997="","",'Inputs Q LTM'!DS997)</f>
        <v>1</v>
      </c>
      <c r="DU997" s="162" t="n">
        <f aca="false">IF('Inputs Q LTM'!DT997="","",'Inputs Q LTM'!DT997)</f>
        <v>1</v>
      </c>
      <c r="DV997" s="162" t="n">
        <f aca="false">IF('Inputs Q LTM'!DU997="","",'Inputs Q LTM'!DU997)</f>
        <v>1</v>
      </c>
      <c r="DW997" s="162" t="n">
        <f aca="false">IF('Inputs Q LTM'!DV997="","",'Inputs Q LTM'!DV997)</f>
        <v>1</v>
      </c>
      <c r="DX997" s="162" t="n">
        <f aca="false">IF('Inputs Q LTM'!DW997="","",'Inputs Q LTM'!DW997)</f>
        <v>1</v>
      </c>
      <c r="DY997" s="162" t="n">
        <f aca="false">IF('Inputs Q LTM'!DX997="","",'Inputs Q LTM'!DX997)</f>
        <v>1</v>
      </c>
      <c r="DZ997" s="162" t="n">
        <f aca="false">IF('Inputs Q LTM'!DY997="","",'Inputs Q LTM'!DY997)</f>
        <v>1</v>
      </c>
      <c r="EA997" s="162" t="n">
        <f aca="false">IF('Inputs Q LTM'!DZ997="","",'Inputs Q LTM'!DZ997)</f>
        <v>1</v>
      </c>
      <c r="EB997" s="162" t="n">
        <f aca="false">IF('Inputs Q LTM'!EA997="","",'Inputs Q LTM'!EA997)</f>
        <v>1</v>
      </c>
      <c r="EC997" s="162" t="n">
        <f aca="false">IF('Inputs Q LTM'!EB997="","",'Inputs Q LTM'!EB997)</f>
        <v>1</v>
      </c>
      <c r="ED997" s="162" t="n">
        <f aca="false">IF('Inputs Q LTM'!EC997="","",'Inputs Q LTM'!EC997)</f>
        <v>1</v>
      </c>
      <c r="EE997" s="162" t="n">
        <f aca="false">IF('Inputs Q LTM'!ED997="","",'Inputs Q LTM'!ED997)</f>
        <v>1</v>
      </c>
      <c r="EF997" s="162" t="n">
        <f aca="false">IF('Inputs Q LTM'!EE997="","",'Inputs Q LTM'!EE997)</f>
        <v>1</v>
      </c>
      <c r="EG997" s="162" t="n">
        <f aca="false">IF('Inputs Q LTM'!EF997="","",'Inputs Q LTM'!EF997)</f>
        <v>1</v>
      </c>
      <c r="EH997" s="162" t="n">
        <f aca="false">IF('Inputs Q LTM'!EG997="","",'Inputs Q LTM'!EG997)</f>
        <v>1</v>
      </c>
      <c r="EI997" s="162" t="n">
        <f aca="false">IF('Inputs Q LTM'!EH997="","",'Inputs Q LTM'!EH997)</f>
        <v>1</v>
      </c>
      <c r="EJ997" s="162" t="n">
        <f aca="false">IF('Inputs Q LTM'!EI997="","",'Inputs Q LTM'!EI997)</f>
        <v>1</v>
      </c>
      <c r="EK997" s="162" t="n">
        <f aca="false">IF('Inputs Q LTM'!EJ997="","",'Inputs Q LTM'!EJ997)</f>
        <v>1</v>
      </c>
      <c r="EL997" s="162" t="n">
        <f aca="false">IF('Inputs Q LTM'!EK997="","",'Inputs Q LTM'!EK997)</f>
        <v>1</v>
      </c>
      <c r="EM997" s="162" t="n">
        <f aca="false">IF('Inputs Q LTM'!EL997="","",'Inputs Q LTM'!EL997)</f>
        <v>1</v>
      </c>
      <c r="EN997" s="162" t="n">
        <f aca="false">IF('Inputs Q LTM'!EM997="","",'Inputs Q LTM'!EM997)</f>
        <v>1</v>
      </c>
      <c r="EO997" s="162" t="n">
        <f aca="false">IF('Inputs Q LTM'!EN997="","",'Inputs Q LTM'!EN997)</f>
        <v>1</v>
      </c>
      <c r="EP997" s="162" t="n">
        <f aca="false">IF('Inputs Q LTM'!EO997="","",'Inputs Q LTM'!EO997)</f>
        <v>1</v>
      </c>
      <c r="EQ997" s="162" t="n">
        <f aca="false">IF('Inputs Q LTM'!EP997="","",'Inputs Q LTM'!EP997)</f>
        <v>1</v>
      </c>
      <c r="ER997" s="162" t="n">
        <f aca="false">IF('Inputs Q LTM'!EQ997="","",'Inputs Q LTM'!EQ997)</f>
        <v>1</v>
      </c>
      <c r="ES997" s="162" t="n">
        <f aca="false">IF('Inputs Q LTM'!ER997="","",'Inputs Q LTM'!ER997)</f>
        <v>1</v>
      </c>
      <c r="ET997" s="162" t="n">
        <f aca="false">IF('Inputs Q LTM'!ES997="","",'Inputs Q LTM'!ES997)</f>
        <v>1</v>
      </c>
      <c r="EU997" s="162" t="n">
        <f aca="false">IF('Inputs Q LTM'!ET997="","",'Inputs Q LTM'!ET997)</f>
        <v>1</v>
      </c>
      <c r="EV997" s="162" t="n">
        <f aca="false">IF('Inputs Q LTM'!EU997="","",'Inputs Q LTM'!EU997)</f>
        <v>1</v>
      </c>
      <c r="EW997" s="162" t="n">
        <f aca="false">IF('Inputs Q LTM'!EV997="","",'Inputs Q LTM'!EV997)</f>
        <v>1</v>
      </c>
      <c r="EX997" s="162" t="n">
        <f aca="false">IF('Inputs Q LTM'!EW997="","",'Inputs Q LTM'!EW997)</f>
        <v>1</v>
      </c>
      <c r="EY997" s="162" t="n">
        <f aca="false">IF('Inputs Q LTM'!EX997="","",'Inputs Q LTM'!EX997)</f>
        <v>1</v>
      </c>
      <c r="EZ997" s="162" t="n">
        <f aca="false">IF('Inputs Q LTM'!EY997="","",'Inputs Q LTM'!EY997)</f>
        <v>1</v>
      </c>
      <c r="FA997" s="162" t="n">
        <f aca="false">IF('Inputs Q LTM'!EZ997="","",'Inputs Q LTM'!EZ997)</f>
        <v>1</v>
      </c>
      <c r="FB997" s="162" t="n">
        <f aca="false">IF('Inputs Q LTM'!FA997="","",'Inputs Q LTM'!FA997)</f>
        <v>1</v>
      </c>
      <c r="FC997" s="162" t="n">
        <f aca="false">IF('Inputs Q LTM'!FB997="","",'Inputs Q LTM'!FB997)</f>
        <v>1</v>
      </c>
      <c r="FD997" s="162" t="n">
        <f aca="false">IF('Inputs Q LTM'!FC997="","",'Inputs Q LTM'!FC997)</f>
        <v>1</v>
      </c>
      <c r="FE997" s="162" t="n">
        <f aca="false">IF('Inputs Q LTM'!FD997="","",'Inputs Q LTM'!FD997)</f>
        <v>1</v>
      </c>
      <c r="FF997" s="162" t="n">
        <f aca="false">IF('Inputs Q LTM'!FE997="","",'Inputs Q LTM'!FE997)</f>
        <v>1</v>
      </c>
      <c r="FG997" s="162" t="n">
        <f aca="false">IF('Inputs Q LTM'!FF997="","",'Inputs Q LTM'!FF997)</f>
        <v>1</v>
      </c>
      <c r="FH997" s="162" t="n">
        <f aca="false">IF('Inputs Q LTM'!FG997="","",'Inputs Q LTM'!FG997)</f>
        <v>1</v>
      </c>
      <c r="FI997" s="162" t="n">
        <f aca="false">IF('Inputs Q LTM'!FH997="","",'Inputs Q LTM'!FH997)</f>
        <v>1</v>
      </c>
      <c r="FJ997" s="162" t="n">
        <f aca="false">IF('Inputs Q LTM'!FI997="","",'Inputs Q LTM'!FI997)</f>
        <v>1</v>
      </c>
      <c r="FK997" s="162" t="n">
        <f aca="false">IF('Inputs Q LTM'!FJ997="","",'Inputs Q LTM'!FJ997)</f>
        <v>1</v>
      </c>
      <c r="FL997" s="162" t="n">
        <f aca="false">IF('Inputs Q LTM'!FK997="","",'Inputs Q LTM'!FK997)</f>
        <v>1</v>
      </c>
      <c r="FM997" s="162" t="n">
        <f aca="false">IF('Inputs Q LTM'!FL997="","",'Inputs Q LTM'!FL997)</f>
        <v>1</v>
      </c>
      <c r="FN997" s="162" t="n">
        <f aca="false">IF('Inputs Q LTM'!FM997="","",'Inputs Q LTM'!FM997)</f>
        <v>1</v>
      </c>
      <c r="FO997" s="162" t="n">
        <f aca="false">IF('Inputs Q LTM'!FN997="","",'Inputs Q LTM'!FN997)</f>
        <v>1</v>
      </c>
      <c r="FP997" s="162" t="n">
        <f aca="false">IF('Inputs Q LTM'!FO997="","",'Inputs Q LTM'!FO997)</f>
        <v>1</v>
      </c>
      <c r="FQ997" s="162" t="n">
        <f aca="false">IF('Inputs Q LTM'!FP997="","",'Inputs Q LTM'!FP997)</f>
        <v>1</v>
      </c>
      <c r="FR997" s="162" t="n">
        <f aca="false">IF('Inputs Q LTM'!FQ997="","",'Inputs Q LTM'!FQ997)</f>
        <v>1</v>
      </c>
      <c r="FS997" s="162" t="n">
        <f aca="false">IF('Inputs Q LTM'!FR997="","",'Inputs Q LTM'!FR997)</f>
        <v>1</v>
      </c>
      <c r="FT997" s="162" t="n">
        <f aca="false">IF('Inputs Q LTM'!FS997="","",'Inputs Q LTM'!FS997)</f>
        <v>1</v>
      </c>
      <c r="FU997" s="162" t="n">
        <f aca="false">IF('Inputs Q LTM'!FT997="","",'Inputs Q LTM'!FT997)</f>
        <v>1</v>
      </c>
      <c r="FV997" s="162" t="n">
        <f aca="false">IF('Inputs Q LTM'!FU997="","",'Inputs Q LTM'!FU997)</f>
        <v>1</v>
      </c>
      <c r="FW997" s="162" t="n">
        <f aca="false">IF('Inputs Q LTM'!FV997="","",'Inputs Q LTM'!FV997)</f>
        <v>1</v>
      </c>
      <c r="FX997" s="162" t="n">
        <f aca="false">IF('Inputs Q LTM'!FW997="","",'Inputs Q LTM'!FW997)</f>
        <v>1</v>
      </c>
      <c r="FY997" s="162" t="n">
        <f aca="false">IF('Inputs Q LTM'!FX997="","",'Inputs Q LTM'!FX997)</f>
        <v>1</v>
      </c>
      <c r="FZ997" s="162" t="n">
        <f aca="false">IF('Inputs Q LTM'!FY997="","",'Inputs Q LTM'!FY997)</f>
        <v>1</v>
      </c>
      <c r="GA997" s="162" t="n">
        <f aca="false">IF('Inputs Q LTM'!FZ997="","",'Inputs Q LTM'!FZ997)</f>
        <v>1</v>
      </c>
      <c r="GB997" s="162" t="n">
        <f aca="false">IF('Inputs Q LTM'!GA997="","",'Inputs Q LTM'!GA997)</f>
        <v>1</v>
      </c>
      <c r="GC997" s="162" t="n">
        <f aca="false">IF('Inputs Q LTM'!GB997="","",'Inputs Q LTM'!GB997)</f>
        <v>1</v>
      </c>
      <c r="GD997" s="162" t="n">
        <f aca="false">IF('Inputs Q LTM'!GC997="","",'Inputs Q LTM'!GC997)</f>
        <v>1</v>
      </c>
      <c r="GE997" s="162" t="n">
        <f aca="false">IF('Inputs Q LTM'!GD997="","",'Inputs Q LTM'!GD997)</f>
        <v>1</v>
      </c>
      <c r="GF997" s="162" t="n">
        <f aca="false">IF('Inputs Q LTM'!GE997="","",'Inputs Q LTM'!GE997)</f>
        <v>1</v>
      </c>
      <c r="GG997" s="162" t="n">
        <f aca="false">IF('Inputs Q LTM'!GF997="","",'Inputs Q LTM'!GF997)</f>
        <v>1</v>
      </c>
      <c r="GH997" s="162" t="n">
        <f aca="false">IF('Inputs Q LTM'!GG997="","",'Inputs Q LTM'!GG997)</f>
        <v>1</v>
      </c>
      <c r="GI997" s="162" t="n">
        <f aca="false">IF('Inputs Q LTM'!GH997="","",'Inputs Q LTM'!GH997)</f>
        <v>1</v>
      </c>
      <c r="GJ997" s="162" t="n">
        <f aca="false">IF('Inputs Q LTM'!GI997="","",'Inputs Q LTM'!GI997)</f>
        <v>1</v>
      </c>
      <c r="GK997" s="162" t="n">
        <f aca="false">IF('Inputs Q LTM'!GJ997="","",'Inputs Q LTM'!GJ997)</f>
        <v>1</v>
      </c>
      <c r="GL997" s="162" t="n">
        <f aca="false">IF('Inputs Q LTM'!GK997="","",'Inputs Q LTM'!GK997)</f>
        <v>1</v>
      </c>
      <c r="GM997" s="162" t="n">
        <f aca="false">IF('Inputs Q LTM'!GL997="","",'Inputs Q LTM'!GL997)</f>
        <v>1</v>
      </c>
      <c r="GN997" s="162" t="n">
        <f aca="false">IF('Inputs Q LTM'!GM997="","",'Inputs Q LTM'!GM997)</f>
        <v>1</v>
      </c>
      <c r="GO997" s="162" t="n">
        <f aca="false">IF('Inputs Q LTM'!GN997="","",'Inputs Q LTM'!GN997)</f>
        <v>1</v>
      </c>
      <c r="GP997" s="162" t="n">
        <f aca="false">IF('Inputs Q LTM'!GO997="","",'Inputs Q LTM'!GO997)</f>
        <v>1</v>
      </c>
      <c r="GQ997" s="162" t="n">
        <f aca="false">IF('Inputs Q LTM'!GP997="","",'Inputs Q LTM'!GP997)</f>
        <v>1</v>
      </c>
      <c r="GR997" s="162" t="n">
        <f aca="false">IF('Inputs Q LTM'!GQ997="","",'Inputs Q LTM'!GQ997)</f>
        <v>1</v>
      </c>
      <c r="GS997" s="162" t="n">
        <f aca="false">IF('Inputs Q LTM'!GR997="","",'Inputs Q LTM'!GR997)</f>
        <v>1</v>
      </c>
      <c r="GT997" s="162" t="n">
        <f aca="false">IF('Inputs Q LTM'!GS997="","",'Inputs Q LTM'!GS997)</f>
        <v>1</v>
      </c>
      <c r="GU997" s="162" t="n">
        <f aca="false">IF('Inputs Q LTM'!GT997="","",'Inputs Q LTM'!GT997)</f>
        <v>1</v>
      </c>
      <c r="GV997" s="162" t="n">
        <f aca="false">IF('Inputs Q LTM'!GU997="","",'Inputs Q LTM'!GU997)</f>
        <v>1</v>
      </c>
      <c r="GW997" s="162" t="n">
        <f aca="false">IF('Inputs Q LTM'!GV997="","",'Inputs Q LTM'!GV997)</f>
        <v>1</v>
      </c>
      <c r="GX997" s="162" t="n">
        <f aca="false">IF('Inputs Q LTM'!GW997="","",'Inputs Q LTM'!GW997)</f>
        <v>1</v>
      </c>
      <c r="GY997" s="162" t="n">
        <f aca="false">IF('Inputs Q LTM'!GX997="","",'Inputs Q LTM'!GX997)</f>
        <v>1</v>
      </c>
      <c r="GZ997" s="162" t="n">
        <f aca="false">IF('Inputs Q LTM'!GY997="","",'Inputs Q LTM'!GY997)</f>
        <v>1</v>
      </c>
      <c r="HA997" s="162" t="n">
        <f aca="false">IF('Inputs Q LTM'!GZ997="","",'Inputs Q LTM'!GZ997)</f>
        <v>1</v>
      </c>
    </row>
    <row r="998" customFormat="false" ht="15" hidden="false" customHeight="false" outlineLevel="0" collapsed="false">
      <c r="A998" s="267" t="s">
        <v>631</v>
      </c>
      <c r="B998" s="268"/>
      <c r="C998" s="268"/>
      <c r="D998" s="268"/>
      <c r="E998" s="269"/>
      <c r="F998" s="19" t="s">
        <v>642</v>
      </c>
      <c r="G998" s="269" t="s">
        <v>643</v>
      </c>
      <c r="H998" s="269"/>
      <c r="I998" s="269"/>
      <c r="J998" s="3" t="str">
        <f aca="false">IF('Inputs Q LTM'!I998="","",'Inputs Q LTM'!I998)</f>
        <v/>
      </c>
      <c r="K998" s="3" t="n">
        <f aca="false">IF('Inputs Q LTM'!J998="","",'Inputs Q LTM'!J998)</f>
        <v>0</v>
      </c>
      <c r="L998" s="3" t="n">
        <f aca="false">IF('Inputs Q LTM'!K998="","",'Inputs Q LTM'!K998)</f>
        <v>0</v>
      </c>
      <c r="M998" s="3" t="n">
        <f aca="false">IF('Inputs Q LTM'!L998="","",'Inputs Q LTM'!L998)</f>
        <v>0</v>
      </c>
      <c r="N998" s="3" t="n">
        <f aca="false">IF('Inputs Q LTM'!M998="","",'Inputs Q LTM'!M998)</f>
        <v>0</v>
      </c>
      <c r="O998" s="3" t="n">
        <f aca="false">IF('Inputs Q LTM'!N998="","",'Inputs Q LTM'!N998)</f>
        <v>0</v>
      </c>
      <c r="P998" s="3" t="n">
        <f aca="false">IF('Inputs Q LTM'!O998="","",'Inputs Q LTM'!O998)</f>
        <v>0</v>
      </c>
      <c r="Q998" s="3" t="n">
        <f aca="false">IF('Inputs Q LTM'!P998="","",'Inputs Q LTM'!P998)</f>
        <v>0</v>
      </c>
      <c r="R998" s="3" t="n">
        <f aca="false">IF('Inputs Q LTM'!Q998="","",'Inputs Q LTM'!Q998)</f>
        <v>0</v>
      </c>
      <c r="S998" s="3" t="n">
        <f aca="false">IF('Inputs Q LTM'!R998="","",'Inputs Q LTM'!R998)</f>
        <v>0</v>
      </c>
      <c r="T998" s="3" t="n">
        <f aca="false">IF('Inputs Q LTM'!S998="","",'Inputs Q LTM'!S998)</f>
        <v>0</v>
      </c>
      <c r="U998" s="3" t="n">
        <f aca="false">IF('Inputs Q LTM'!T998="","",'Inputs Q LTM'!T998)</f>
        <v>0</v>
      </c>
      <c r="V998" s="3" t="n">
        <f aca="false">IF('Inputs Q LTM'!U998="","",'Inputs Q LTM'!U998)</f>
        <v>0</v>
      </c>
      <c r="W998" s="3" t="n">
        <f aca="false">IF('Inputs Q LTM'!V998="","",'Inputs Q LTM'!V998)</f>
        <v>0</v>
      </c>
      <c r="X998" s="3" t="n">
        <f aca="false">IF('Inputs Q LTM'!W998="","",'Inputs Q LTM'!W998)</f>
        <v>0</v>
      </c>
      <c r="Y998" s="3" t="n">
        <f aca="false">IF('Inputs Q LTM'!X998="","",'Inputs Q LTM'!X998)</f>
        <v>0</v>
      </c>
      <c r="Z998" s="3" t="n">
        <f aca="false">IF('Inputs Q LTM'!Y998="","",'Inputs Q LTM'!Y998)</f>
        <v>0</v>
      </c>
      <c r="AA998" s="3" t="n">
        <f aca="false">IF('Inputs Q LTM'!Z998="","",'Inputs Q LTM'!Z998)</f>
        <v>0</v>
      </c>
      <c r="AB998" s="3" t="n">
        <f aca="false">IF('Inputs Q LTM'!AA998="","",'Inputs Q LTM'!AA998)</f>
        <v>0</v>
      </c>
      <c r="AC998" s="3" t="n">
        <f aca="false">IF('Inputs Q LTM'!AB998="","",'Inputs Q LTM'!AB998)</f>
        <v>0</v>
      </c>
      <c r="AD998" s="3" t="n">
        <f aca="false">IF('Inputs Q LTM'!AC998="","",'Inputs Q LTM'!AC998)</f>
        <v>0</v>
      </c>
      <c r="AE998" s="3" t="n">
        <f aca="false">IF('Inputs Q LTM'!AD998="","",'Inputs Q LTM'!AD998)</f>
        <v>0</v>
      </c>
      <c r="AF998" s="3" t="n">
        <f aca="false">IF('Inputs Q LTM'!AE998="","",'Inputs Q LTM'!AE998)</f>
        <v>0</v>
      </c>
      <c r="AG998" s="3" t="n">
        <f aca="false">IF('Inputs Q LTM'!AF998="","",'Inputs Q LTM'!AF998)</f>
        <v>0</v>
      </c>
      <c r="AH998" s="3" t="n">
        <f aca="false">IF('Inputs Q LTM'!AG998="","",'Inputs Q LTM'!AG998)</f>
        <v>0</v>
      </c>
      <c r="AI998" s="3" t="n">
        <f aca="false">IF('Inputs Q LTM'!AH998="","",'Inputs Q LTM'!AH998)</f>
        <v>0</v>
      </c>
      <c r="AJ998" s="3" t="n">
        <f aca="false">IF('Inputs Q LTM'!AI998="","",'Inputs Q LTM'!AI998)</f>
        <v>0</v>
      </c>
      <c r="AK998" s="3" t="n">
        <f aca="false">IF('Inputs Q LTM'!AJ998="","",'Inputs Q LTM'!AJ998)</f>
        <v>0</v>
      </c>
      <c r="AL998" s="3" t="n">
        <f aca="false">IF('Inputs Q LTM'!AK998="","",'Inputs Q LTM'!AK998)</f>
        <v>0</v>
      </c>
      <c r="AM998" s="3" t="n">
        <f aca="false">IF('Inputs Q LTM'!AL998="","",'Inputs Q LTM'!AL998)</f>
        <v>0</v>
      </c>
      <c r="AN998" s="3" t="n">
        <f aca="false">IF('Inputs Q LTM'!AM998="","",'Inputs Q LTM'!AM998)</f>
        <v>0</v>
      </c>
      <c r="AO998" s="3" t="n">
        <f aca="false">IF('Inputs Q LTM'!AN998="","",'Inputs Q LTM'!AN998)</f>
        <v>0</v>
      </c>
      <c r="AP998" s="3" t="n">
        <f aca="false">IF('Inputs Q LTM'!AO998="","",'Inputs Q LTM'!AO998)</f>
        <v>0</v>
      </c>
      <c r="AQ998" s="3" t="n">
        <f aca="false">IF('Inputs Q LTM'!AP998="","",'Inputs Q LTM'!AP998)</f>
        <v>0</v>
      </c>
      <c r="AR998" s="3" t="n">
        <f aca="false">IF('Inputs Q LTM'!AQ998="","",'Inputs Q LTM'!AQ998)</f>
        <v>0</v>
      </c>
      <c r="AS998" s="3" t="n">
        <f aca="false">IF('Inputs Q LTM'!AR998="","",'Inputs Q LTM'!AR998)</f>
        <v>0</v>
      </c>
      <c r="AT998" s="3" t="n">
        <f aca="false">IF('Inputs Q LTM'!AS998="","",'Inputs Q LTM'!AS998)</f>
        <v>0</v>
      </c>
      <c r="AU998" s="3" t="n">
        <f aca="false">IF('Inputs Q LTM'!AT998="","",'Inputs Q LTM'!AT998)</f>
        <v>0</v>
      </c>
      <c r="AV998" s="3" t="n">
        <f aca="false">IF('Inputs Q LTM'!AU998="","",'Inputs Q LTM'!AU998)</f>
        <v>0</v>
      </c>
      <c r="AW998" s="3" t="n">
        <f aca="false">IF('Inputs Q LTM'!AV998="","",'Inputs Q LTM'!AV998)</f>
        <v>0</v>
      </c>
      <c r="AX998" s="3" t="n">
        <f aca="false">IF('Inputs Q LTM'!AW998="","",'Inputs Q LTM'!AW998)</f>
        <v>0</v>
      </c>
      <c r="AY998" s="3" t="n">
        <f aca="false">IF('Inputs Q LTM'!AX998="","",'Inputs Q LTM'!AX998)</f>
        <v>0</v>
      </c>
      <c r="AZ998" s="3" t="n">
        <f aca="false">IF('Inputs Q LTM'!AY998="","",'Inputs Q LTM'!AY998)</f>
        <v>0</v>
      </c>
      <c r="BA998" s="3" t="n">
        <f aca="false">IF('Inputs Q LTM'!AZ998="","",'Inputs Q LTM'!AZ998)</f>
        <v>0</v>
      </c>
      <c r="BB998" s="3" t="n">
        <f aca="false">IF('Inputs Q LTM'!BA998="","",'Inputs Q LTM'!BA998)</f>
        <v>0</v>
      </c>
      <c r="BC998" s="3" t="n">
        <f aca="false">IF('Inputs Q LTM'!BB998="","",'Inputs Q LTM'!BB998)</f>
        <v>0</v>
      </c>
      <c r="BD998" s="3" t="n">
        <f aca="false">IF('Inputs Q LTM'!BC998="","",'Inputs Q LTM'!BC998)</f>
        <v>0</v>
      </c>
      <c r="BE998" s="3" t="n">
        <f aca="false">IF('Inputs Q LTM'!BD998="","",'Inputs Q LTM'!BD998)</f>
        <v>0</v>
      </c>
      <c r="BF998" s="3" t="n">
        <f aca="false">IF('Inputs Q LTM'!BE998="","",'Inputs Q LTM'!BE998)</f>
        <v>0</v>
      </c>
      <c r="BG998" s="3" t="n">
        <f aca="false">IF('Inputs Q LTM'!BF998="","",'Inputs Q LTM'!BF998)</f>
        <v>0</v>
      </c>
      <c r="BH998" s="3" t="n">
        <f aca="false">IF('Inputs Q LTM'!BG998="","",'Inputs Q LTM'!BG998)</f>
        <v>0</v>
      </c>
      <c r="BI998" s="3" t="n">
        <f aca="false">IF('Inputs Q LTM'!BH998="","",'Inputs Q LTM'!BH998)</f>
        <v>0</v>
      </c>
      <c r="BJ998" s="3" t="n">
        <f aca="false">IF('Inputs Q LTM'!BI998="","",'Inputs Q LTM'!BI998)</f>
        <v>0</v>
      </c>
      <c r="BK998" s="3" t="n">
        <f aca="false">IF('Inputs Q LTM'!BJ998="","",'Inputs Q LTM'!BJ998)</f>
        <v>0</v>
      </c>
      <c r="BL998" s="3" t="n">
        <f aca="false">IF('Inputs Q LTM'!BK998="","",'Inputs Q LTM'!BK998)</f>
        <v>0</v>
      </c>
      <c r="BM998" s="3" t="n">
        <f aca="false">IF('Inputs Q LTM'!BL998="","",'Inputs Q LTM'!BL998)</f>
        <v>0</v>
      </c>
      <c r="BN998" s="3" t="n">
        <f aca="false">IF('Inputs Q LTM'!BM998="","",'Inputs Q LTM'!BM998)</f>
        <v>0</v>
      </c>
      <c r="BO998" s="3" t="n">
        <f aca="false">IF('Inputs Q LTM'!BN998="","",'Inputs Q LTM'!BN998)</f>
        <v>0</v>
      </c>
      <c r="BP998" s="3" t="n">
        <f aca="false">IF('Inputs Q LTM'!BO998="","",'Inputs Q LTM'!BO998)</f>
        <v>0</v>
      </c>
      <c r="BQ998" s="3" t="n">
        <f aca="false">IF('Inputs Q LTM'!BP998="","",'Inputs Q LTM'!BP998)</f>
        <v>0</v>
      </c>
      <c r="BR998" s="3" t="n">
        <f aca="false">IF('Inputs Q LTM'!BQ998="","",'Inputs Q LTM'!BQ998)</f>
        <v>0</v>
      </c>
      <c r="BS998" s="3" t="n">
        <f aca="false">IF('Inputs Q LTM'!BR998="","",'Inputs Q LTM'!BR998)</f>
        <v>0</v>
      </c>
      <c r="BT998" s="3" t="n">
        <f aca="false">IF('Inputs Q LTM'!BS998="","",'Inputs Q LTM'!BS998)</f>
        <v>0</v>
      </c>
      <c r="BU998" s="3" t="n">
        <f aca="false">IF('Inputs Q LTM'!BT998="","",'Inputs Q LTM'!BT998)</f>
        <v>0</v>
      </c>
      <c r="BV998" s="3" t="n">
        <f aca="false">IF('Inputs Q LTM'!BU998="","",'Inputs Q LTM'!BU998)</f>
        <v>0</v>
      </c>
      <c r="BW998" s="3" t="n">
        <f aca="false">IF('Inputs Q LTM'!BV998="","",'Inputs Q LTM'!BV998)</f>
        <v>0</v>
      </c>
      <c r="BX998" s="3" t="n">
        <f aca="false">IF('Inputs Q LTM'!BW998="","",'Inputs Q LTM'!BW998)</f>
        <v>0</v>
      </c>
      <c r="BY998" s="3" t="n">
        <f aca="false">IF('Inputs Q LTM'!BX998="","",'Inputs Q LTM'!BX998)</f>
        <v>0</v>
      </c>
      <c r="BZ998" s="3" t="n">
        <f aca="false">IF('Inputs Q LTM'!BY998="","",'Inputs Q LTM'!BY998)</f>
        <v>0</v>
      </c>
      <c r="CA998" s="3" t="n">
        <f aca="false">IF('Inputs Q LTM'!BZ998="","",'Inputs Q LTM'!BZ998)</f>
        <v>0</v>
      </c>
      <c r="CB998" s="3" t="n">
        <f aca="false">IF('Inputs Q LTM'!CA998="","",'Inputs Q LTM'!CA998)</f>
        <v>0</v>
      </c>
      <c r="CC998" s="3" t="n">
        <f aca="false">IF('Inputs Q LTM'!CB998="","",'Inputs Q LTM'!CB998)</f>
        <v>0</v>
      </c>
      <c r="CD998" s="3" t="n">
        <f aca="false">IF('Inputs Q LTM'!CC998="","",'Inputs Q LTM'!CC998)</f>
        <v>0</v>
      </c>
      <c r="CE998" s="3" t="n">
        <f aca="false">IF('Inputs Q LTM'!CD998="","",'Inputs Q LTM'!CD998)</f>
        <v>0</v>
      </c>
      <c r="CF998" s="3" t="n">
        <f aca="false">IF('Inputs Q LTM'!CE998="","",'Inputs Q LTM'!CE998)</f>
        <v>0</v>
      </c>
      <c r="CG998" s="3" t="n">
        <f aca="false">IF('Inputs Q LTM'!CF998="","",'Inputs Q LTM'!CF998)</f>
        <v>0</v>
      </c>
      <c r="CH998" s="3" t="n">
        <f aca="false">IF('Inputs Q LTM'!CG998="","",'Inputs Q LTM'!CG998)</f>
        <v>0</v>
      </c>
      <c r="CI998" s="3" t="n">
        <f aca="false">IF('Inputs Q LTM'!CH998="","",'Inputs Q LTM'!CH998)</f>
        <v>0</v>
      </c>
      <c r="CJ998" s="3" t="n">
        <f aca="false">IF('Inputs Q LTM'!CI998="","",'Inputs Q LTM'!CI998)</f>
        <v>0</v>
      </c>
      <c r="CK998" s="3" t="n">
        <f aca="false">IF('Inputs Q LTM'!CJ998="","",'Inputs Q LTM'!CJ998)</f>
        <v>0</v>
      </c>
      <c r="CL998" s="3" t="n">
        <f aca="false">IF('Inputs Q LTM'!CK998="","",'Inputs Q LTM'!CK998)</f>
        <v>0</v>
      </c>
      <c r="CM998" s="3" t="n">
        <f aca="false">IF('Inputs Q LTM'!CL998="","",'Inputs Q LTM'!CL998)</f>
        <v>0</v>
      </c>
      <c r="CN998" s="3" t="n">
        <f aca="false">IF('Inputs Q LTM'!CM998="","",'Inputs Q LTM'!CM998)</f>
        <v>0</v>
      </c>
      <c r="CO998" s="3" t="n">
        <f aca="false">IF('Inputs Q LTM'!CN998="","",'Inputs Q LTM'!CN998)</f>
        <v>0</v>
      </c>
      <c r="CP998" s="3" t="n">
        <f aca="false">IF('Inputs Q LTM'!CO998="","",'Inputs Q LTM'!CO998)</f>
        <v>0</v>
      </c>
      <c r="CQ998" s="3" t="n">
        <f aca="false">IF('Inputs Q LTM'!CP998="","",'Inputs Q LTM'!CP998)</f>
        <v>0</v>
      </c>
      <c r="CR998" s="3" t="n">
        <f aca="false">IF('Inputs Q LTM'!CQ998="","",'Inputs Q LTM'!CQ998)</f>
        <v>0</v>
      </c>
      <c r="CS998" s="3" t="n">
        <f aca="false">IF('Inputs Q LTM'!CR998="","",'Inputs Q LTM'!CR998)</f>
        <v>0</v>
      </c>
      <c r="CT998" s="3" t="n">
        <f aca="false">IF('Inputs Q LTM'!CS998="","",'Inputs Q LTM'!CS998)</f>
        <v>0</v>
      </c>
      <c r="CU998" s="3" t="n">
        <f aca="false">IF('Inputs Q LTM'!CT998="","",'Inputs Q LTM'!CT998)</f>
        <v>0</v>
      </c>
      <c r="CV998" s="3" t="n">
        <f aca="false">IF('Inputs Q LTM'!CU998="","",'Inputs Q LTM'!CU998)</f>
        <v>0</v>
      </c>
      <c r="CW998" s="3" t="n">
        <f aca="false">IF('Inputs Q LTM'!CV998="","",'Inputs Q LTM'!CV998)</f>
        <v>0</v>
      </c>
      <c r="CX998" s="3" t="n">
        <f aca="false">IF('Inputs Q LTM'!CW998="","",'Inputs Q LTM'!CW998)</f>
        <v>0</v>
      </c>
      <c r="CY998" s="3" t="n">
        <f aca="false">IF('Inputs Q LTM'!CX998="","",'Inputs Q LTM'!CX998)</f>
        <v>0</v>
      </c>
      <c r="CZ998" s="3" t="n">
        <f aca="false">IF('Inputs Q LTM'!CY998="","",'Inputs Q LTM'!CY998)</f>
        <v>0</v>
      </c>
      <c r="DA998" s="3" t="n">
        <f aca="false">IF('Inputs Q LTM'!CZ998="","",'Inputs Q LTM'!CZ998)</f>
        <v>0</v>
      </c>
      <c r="DB998" s="3" t="n">
        <f aca="false">IF('Inputs Q LTM'!DA998="","",'Inputs Q LTM'!DA998)</f>
        <v>0</v>
      </c>
      <c r="DC998" s="3" t="n">
        <f aca="false">IF('Inputs Q LTM'!DB998="","",'Inputs Q LTM'!DB998)</f>
        <v>0</v>
      </c>
      <c r="DD998" s="3" t="n">
        <f aca="false">IF('Inputs Q LTM'!DC998="","",'Inputs Q LTM'!DC998)</f>
        <v>0</v>
      </c>
      <c r="DE998" s="3" t="n">
        <f aca="false">IF('Inputs Q LTM'!DD998="","",'Inputs Q LTM'!DD998)</f>
        <v>0</v>
      </c>
      <c r="DF998" s="3" t="n">
        <f aca="false">IF('Inputs Q LTM'!DE998="","",'Inputs Q LTM'!DE998)</f>
        <v>0</v>
      </c>
      <c r="DG998" s="3" t="n">
        <f aca="false">IF('Inputs Q LTM'!DF998="","",'Inputs Q LTM'!DF998)</f>
        <v>0</v>
      </c>
      <c r="DH998" s="3" t="n">
        <f aca="false">IF('Inputs Q LTM'!DG998="","",'Inputs Q LTM'!DG998)</f>
        <v>0</v>
      </c>
      <c r="DI998" s="3" t="n">
        <f aca="false">IF('Inputs Q LTM'!DH998="","",'Inputs Q LTM'!DH998)</f>
        <v>0</v>
      </c>
      <c r="DJ998" s="3" t="n">
        <f aca="false">IF('Inputs Q LTM'!DI998="","",'Inputs Q LTM'!DI998)</f>
        <v>0</v>
      </c>
      <c r="DK998" s="3" t="n">
        <f aca="false">IF('Inputs Q LTM'!DJ998="","",'Inputs Q LTM'!DJ998)</f>
        <v>0</v>
      </c>
      <c r="DL998" s="3" t="n">
        <f aca="false">IF('Inputs Q LTM'!DK998="","",'Inputs Q LTM'!DK998)</f>
        <v>0</v>
      </c>
      <c r="DM998" s="3" t="n">
        <f aca="false">IF('Inputs Q LTM'!DL998="","",'Inputs Q LTM'!DL998)</f>
        <v>0</v>
      </c>
      <c r="DN998" s="3" t="n">
        <f aca="false">IF('Inputs Q LTM'!DM998="","",'Inputs Q LTM'!DM998)</f>
        <v>0</v>
      </c>
      <c r="DO998" s="3" t="n">
        <f aca="false">IF('Inputs Q LTM'!DN998="","",'Inputs Q LTM'!DN998)</f>
        <v>0</v>
      </c>
      <c r="DP998" s="3" t="n">
        <f aca="false">IF('Inputs Q LTM'!DO998="","",'Inputs Q LTM'!DO998)</f>
        <v>0</v>
      </c>
      <c r="DQ998" s="3" t="n">
        <f aca="false">IF('Inputs Q LTM'!DP998="","",'Inputs Q LTM'!DP998)</f>
        <v>0</v>
      </c>
      <c r="DR998" s="3" t="n">
        <f aca="false">IF('Inputs Q LTM'!DQ998="","",'Inputs Q LTM'!DQ998)</f>
        <v>0</v>
      </c>
      <c r="DS998" s="3" t="n">
        <f aca="false">IF('Inputs Q LTM'!DR998="","",'Inputs Q LTM'!DR998)</f>
        <v>0</v>
      </c>
      <c r="DT998" s="3" t="n">
        <f aca="false">IF('Inputs Q LTM'!DS998="","",'Inputs Q LTM'!DS998)</f>
        <v>0</v>
      </c>
      <c r="DU998" s="3" t="n">
        <f aca="false">IF('Inputs Q LTM'!DT998="","",'Inputs Q LTM'!DT998)</f>
        <v>0</v>
      </c>
      <c r="DV998" s="3" t="n">
        <f aca="false">IF('Inputs Q LTM'!DU998="","",'Inputs Q LTM'!DU998)</f>
        <v>0</v>
      </c>
      <c r="DW998" s="3" t="n">
        <f aca="false">IF('Inputs Q LTM'!DV998="","",'Inputs Q LTM'!DV998)</f>
        <v>0</v>
      </c>
      <c r="DX998" s="3" t="n">
        <f aca="false">IF('Inputs Q LTM'!DW998="","",'Inputs Q LTM'!DW998)</f>
        <v>0</v>
      </c>
      <c r="DY998" s="3" t="n">
        <f aca="false">IF('Inputs Q LTM'!DX998="","",'Inputs Q LTM'!DX998)</f>
        <v>0</v>
      </c>
      <c r="DZ998" s="3" t="n">
        <f aca="false">IF('Inputs Q LTM'!DY998="","",'Inputs Q LTM'!DY998)</f>
        <v>0</v>
      </c>
      <c r="EA998" s="3" t="n">
        <f aca="false">IF('Inputs Q LTM'!DZ998="","",'Inputs Q LTM'!DZ998)</f>
        <v>0</v>
      </c>
      <c r="EB998" s="3" t="n">
        <f aca="false">IF('Inputs Q LTM'!EA998="","",'Inputs Q LTM'!EA998)</f>
        <v>0</v>
      </c>
      <c r="EC998" s="3" t="n">
        <f aca="false">IF('Inputs Q LTM'!EB998="","",'Inputs Q LTM'!EB998)</f>
        <v>0</v>
      </c>
      <c r="ED998" s="3" t="n">
        <f aca="false">IF('Inputs Q LTM'!EC998="","",'Inputs Q LTM'!EC998)</f>
        <v>0</v>
      </c>
      <c r="EE998" s="3" t="n">
        <f aca="false">IF('Inputs Q LTM'!ED998="","",'Inputs Q LTM'!ED998)</f>
        <v>0</v>
      </c>
      <c r="EF998" s="3" t="n">
        <f aca="false">IF('Inputs Q LTM'!EE998="","",'Inputs Q LTM'!EE998)</f>
        <v>0</v>
      </c>
      <c r="EG998" s="3" t="n">
        <f aca="false">IF('Inputs Q LTM'!EF998="","",'Inputs Q LTM'!EF998)</f>
        <v>0</v>
      </c>
      <c r="EH998" s="3" t="n">
        <f aca="false">IF('Inputs Q LTM'!EG998="","",'Inputs Q LTM'!EG998)</f>
        <v>0</v>
      </c>
      <c r="EI998" s="3" t="n">
        <f aca="false">IF('Inputs Q LTM'!EH998="","",'Inputs Q LTM'!EH998)</f>
        <v>0</v>
      </c>
      <c r="EJ998" s="3" t="n">
        <f aca="false">IF('Inputs Q LTM'!EI998="","",'Inputs Q LTM'!EI998)</f>
        <v>0</v>
      </c>
      <c r="EK998" s="3" t="n">
        <f aca="false">IF('Inputs Q LTM'!EJ998="","",'Inputs Q LTM'!EJ998)</f>
        <v>0</v>
      </c>
      <c r="EL998" s="3" t="n">
        <f aca="false">IF('Inputs Q LTM'!EK998="","",'Inputs Q LTM'!EK998)</f>
        <v>0</v>
      </c>
      <c r="EM998" s="3" t="n">
        <f aca="false">IF('Inputs Q LTM'!EL998="","",'Inputs Q LTM'!EL998)</f>
        <v>0</v>
      </c>
      <c r="EN998" s="3" t="n">
        <f aca="false">IF('Inputs Q LTM'!EM998="","",'Inputs Q LTM'!EM998)</f>
        <v>0</v>
      </c>
      <c r="EO998" s="3" t="n">
        <f aca="false">IF('Inputs Q LTM'!EN998="","",'Inputs Q LTM'!EN998)</f>
        <v>0</v>
      </c>
      <c r="EP998" s="3" t="n">
        <f aca="false">IF('Inputs Q LTM'!EO998="","",'Inputs Q LTM'!EO998)</f>
        <v>0</v>
      </c>
      <c r="EQ998" s="3" t="n">
        <f aca="false">IF('Inputs Q LTM'!EP998="","",'Inputs Q LTM'!EP998)</f>
        <v>0</v>
      </c>
      <c r="ER998" s="3" t="n">
        <f aca="false">IF('Inputs Q LTM'!EQ998="","",'Inputs Q LTM'!EQ998)</f>
        <v>0</v>
      </c>
      <c r="ES998" s="3" t="n">
        <f aca="false">IF('Inputs Q LTM'!ER998="","",'Inputs Q LTM'!ER998)</f>
        <v>0</v>
      </c>
      <c r="ET998" s="3" t="n">
        <f aca="false">IF('Inputs Q LTM'!ES998="","",'Inputs Q LTM'!ES998)</f>
        <v>0</v>
      </c>
      <c r="EU998" s="3" t="n">
        <f aca="false">IF('Inputs Q LTM'!ET998="","",'Inputs Q LTM'!ET998)</f>
        <v>0</v>
      </c>
      <c r="EV998" s="3" t="n">
        <f aca="false">IF('Inputs Q LTM'!EU998="","",'Inputs Q LTM'!EU998)</f>
        <v>0</v>
      </c>
      <c r="EW998" s="3" t="n">
        <f aca="false">IF('Inputs Q LTM'!EV998="","",'Inputs Q LTM'!EV998)</f>
        <v>0</v>
      </c>
      <c r="EX998" s="3" t="n">
        <f aca="false">IF('Inputs Q LTM'!EW998="","",'Inputs Q LTM'!EW998)</f>
        <v>0</v>
      </c>
      <c r="EY998" s="3" t="n">
        <f aca="false">IF('Inputs Q LTM'!EX998="","",'Inputs Q LTM'!EX998)</f>
        <v>0</v>
      </c>
      <c r="EZ998" s="3" t="n">
        <f aca="false">IF('Inputs Q LTM'!EY998="","",'Inputs Q LTM'!EY998)</f>
        <v>0</v>
      </c>
      <c r="FA998" s="3" t="n">
        <f aca="false">IF('Inputs Q LTM'!EZ998="","",'Inputs Q LTM'!EZ998)</f>
        <v>0</v>
      </c>
      <c r="FB998" s="3" t="n">
        <f aca="false">IF('Inputs Q LTM'!FA998="","",'Inputs Q LTM'!FA998)</f>
        <v>0</v>
      </c>
      <c r="FC998" s="3" t="n">
        <f aca="false">IF('Inputs Q LTM'!FB998="","",'Inputs Q LTM'!FB998)</f>
        <v>0</v>
      </c>
      <c r="FD998" s="3" t="n">
        <f aca="false">IF('Inputs Q LTM'!FC998="","",'Inputs Q LTM'!FC998)</f>
        <v>0</v>
      </c>
      <c r="FE998" s="3" t="n">
        <f aca="false">IF('Inputs Q LTM'!FD998="","",'Inputs Q LTM'!FD998)</f>
        <v>0</v>
      </c>
      <c r="FF998" s="3" t="n">
        <f aca="false">IF('Inputs Q LTM'!FE998="","",'Inputs Q LTM'!FE998)</f>
        <v>0</v>
      </c>
      <c r="FG998" s="3" t="n">
        <f aca="false">IF('Inputs Q LTM'!FF998="","",'Inputs Q LTM'!FF998)</f>
        <v>0</v>
      </c>
      <c r="FH998" s="3" t="n">
        <f aca="false">IF('Inputs Q LTM'!FG998="","",'Inputs Q LTM'!FG998)</f>
        <v>0</v>
      </c>
      <c r="FI998" s="3" t="n">
        <f aca="false">IF('Inputs Q LTM'!FH998="","",'Inputs Q LTM'!FH998)</f>
        <v>0</v>
      </c>
      <c r="FJ998" s="3" t="n">
        <f aca="false">IF('Inputs Q LTM'!FI998="","",'Inputs Q LTM'!FI998)</f>
        <v>0</v>
      </c>
      <c r="FK998" s="3" t="n">
        <f aca="false">IF('Inputs Q LTM'!FJ998="","",'Inputs Q LTM'!FJ998)</f>
        <v>0</v>
      </c>
      <c r="FL998" s="3" t="n">
        <f aca="false">IF('Inputs Q LTM'!FK998="","",'Inputs Q LTM'!FK998)</f>
        <v>0</v>
      </c>
      <c r="FM998" s="3" t="n">
        <f aca="false">IF('Inputs Q LTM'!FL998="","",'Inputs Q LTM'!FL998)</f>
        <v>0</v>
      </c>
      <c r="FN998" s="3" t="n">
        <f aca="false">IF('Inputs Q LTM'!FM998="","",'Inputs Q LTM'!FM998)</f>
        <v>0</v>
      </c>
      <c r="FO998" s="3" t="n">
        <f aca="false">IF('Inputs Q LTM'!FN998="","",'Inputs Q LTM'!FN998)</f>
        <v>0</v>
      </c>
      <c r="FP998" s="3" t="n">
        <f aca="false">IF('Inputs Q LTM'!FO998="","",'Inputs Q LTM'!FO998)</f>
        <v>0</v>
      </c>
      <c r="FQ998" s="3" t="n">
        <f aca="false">IF('Inputs Q LTM'!FP998="","",'Inputs Q LTM'!FP998)</f>
        <v>0</v>
      </c>
      <c r="FR998" s="3" t="n">
        <f aca="false">IF('Inputs Q LTM'!FQ998="","",'Inputs Q LTM'!FQ998)</f>
        <v>0</v>
      </c>
      <c r="FS998" s="3" t="n">
        <f aca="false">IF('Inputs Q LTM'!FR998="","",'Inputs Q LTM'!FR998)</f>
        <v>0</v>
      </c>
      <c r="FT998" s="3" t="n">
        <f aca="false">IF('Inputs Q LTM'!FS998="","",'Inputs Q LTM'!FS998)</f>
        <v>0</v>
      </c>
      <c r="FU998" s="3" t="n">
        <f aca="false">IF('Inputs Q LTM'!FT998="","",'Inputs Q LTM'!FT998)</f>
        <v>0</v>
      </c>
      <c r="FV998" s="3" t="n">
        <f aca="false">IF('Inputs Q LTM'!FU998="","",'Inputs Q LTM'!FU998)</f>
        <v>0</v>
      </c>
      <c r="FW998" s="3" t="n">
        <f aca="false">IF('Inputs Q LTM'!FV998="","",'Inputs Q LTM'!FV998)</f>
        <v>0</v>
      </c>
      <c r="FX998" s="3" t="n">
        <f aca="false">IF('Inputs Q LTM'!FW998="","",'Inputs Q LTM'!FW998)</f>
        <v>0</v>
      </c>
      <c r="FY998" s="3" t="n">
        <f aca="false">IF('Inputs Q LTM'!FX998="","",'Inputs Q LTM'!FX998)</f>
        <v>0</v>
      </c>
      <c r="FZ998" s="3" t="n">
        <f aca="false">IF('Inputs Q LTM'!FY998="","",'Inputs Q LTM'!FY998)</f>
        <v>0</v>
      </c>
      <c r="GA998" s="3" t="n">
        <f aca="false">IF('Inputs Q LTM'!FZ998="","",'Inputs Q LTM'!FZ998)</f>
        <v>0</v>
      </c>
      <c r="GB998" s="3" t="n">
        <f aca="false">IF('Inputs Q LTM'!GA998="","",'Inputs Q LTM'!GA998)</f>
        <v>0</v>
      </c>
      <c r="GC998" s="3" t="n">
        <f aca="false">IF('Inputs Q LTM'!GB998="","",'Inputs Q LTM'!GB998)</f>
        <v>0</v>
      </c>
      <c r="GD998" s="3" t="n">
        <f aca="false">IF('Inputs Q LTM'!GC998="","",'Inputs Q LTM'!GC998)</f>
        <v>0</v>
      </c>
      <c r="GE998" s="3" t="n">
        <f aca="false">IF('Inputs Q LTM'!GD998="","",'Inputs Q LTM'!GD998)</f>
        <v>0</v>
      </c>
      <c r="GF998" s="3" t="n">
        <f aca="false">IF('Inputs Q LTM'!GE998="","",'Inputs Q LTM'!GE998)</f>
        <v>0</v>
      </c>
      <c r="GG998" s="3" t="n">
        <f aca="false">IF('Inputs Q LTM'!GF998="","",'Inputs Q LTM'!GF998)</f>
        <v>0</v>
      </c>
      <c r="GH998" s="3" t="n">
        <f aca="false">IF('Inputs Q LTM'!GG998="","",'Inputs Q LTM'!GG998)</f>
        <v>0</v>
      </c>
      <c r="GI998" s="3" t="n">
        <f aca="false">IF('Inputs Q LTM'!GH998="","",'Inputs Q LTM'!GH998)</f>
        <v>0</v>
      </c>
      <c r="GJ998" s="3" t="n">
        <f aca="false">IF('Inputs Q LTM'!GI998="","",'Inputs Q LTM'!GI998)</f>
        <v>0</v>
      </c>
      <c r="GK998" s="3" t="n">
        <f aca="false">IF('Inputs Q LTM'!GJ998="","",'Inputs Q LTM'!GJ998)</f>
        <v>0</v>
      </c>
      <c r="GL998" s="3" t="n">
        <f aca="false">IF('Inputs Q LTM'!GK998="","",'Inputs Q LTM'!GK998)</f>
        <v>0</v>
      </c>
      <c r="GM998" s="3" t="n">
        <f aca="false">IF('Inputs Q LTM'!GL998="","",'Inputs Q LTM'!GL998)</f>
        <v>0</v>
      </c>
      <c r="GN998" s="3" t="n">
        <f aca="false">IF('Inputs Q LTM'!GM998="","",'Inputs Q LTM'!GM998)</f>
        <v>0</v>
      </c>
      <c r="GO998" s="3" t="n">
        <f aca="false">IF('Inputs Q LTM'!GN998="","",'Inputs Q LTM'!GN998)</f>
        <v>0</v>
      </c>
      <c r="GP998" s="3" t="n">
        <f aca="false">IF('Inputs Q LTM'!GO998="","",'Inputs Q LTM'!GO998)</f>
        <v>0</v>
      </c>
      <c r="GQ998" s="3" t="n">
        <f aca="false">IF('Inputs Q LTM'!GP998="","",'Inputs Q LTM'!GP998)</f>
        <v>0</v>
      </c>
      <c r="GR998" s="3" t="n">
        <f aca="false">IF('Inputs Q LTM'!GQ998="","",'Inputs Q LTM'!GQ998)</f>
        <v>0</v>
      </c>
      <c r="GS998" s="3" t="n">
        <f aca="false">IF('Inputs Q LTM'!GR998="","",'Inputs Q LTM'!GR998)</f>
        <v>0</v>
      </c>
      <c r="GT998" s="3" t="n">
        <f aca="false">IF('Inputs Q LTM'!GS998="","",'Inputs Q LTM'!GS998)</f>
        <v>0</v>
      </c>
      <c r="GU998" s="3" t="n">
        <f aca="false">IF('Inputs Q LTM'!GT998="","",'Inputs Q LTM'!GT998)</f>
        <v>0</v>
      </c>
      <c r="GV998" s="3" t="n">
        <f aca="false">IF('Inputs Q LTM'!GU998="","",'Inputs Q LTM'!GU998)</f>
        <v>0</v>
      </c>
      <c r="GW998" s="3" t="n">
        <f aca="false">IF('Inputs Q LTM'!GV998="","",'Inputs Q LTM'!GV998)</f>
        <v>0</v>
      </c>
      <c r="GX998" s="3" t="n">
        <f aca="false">IF('Inputs Q LTM'!GW998="","",'Inputs Q LTM'!GW998)</f>
        <v>0</v>
      </c>
      <c r="GY998" s="3" t="n">
        <f aca="false">IF('Inputs Q LTM'!GX998="","",'Inputs Q LTM'!GX998)</f>
        <v>0</v>
      </c>
      <c r="GZ998" s="3" t="n">
        <f aca="false">IF('Inputs Q LTM'!GY998="","",'Inputs Q LTM'!GY998)</f>
        <v>0</v>
      </c>
      <c r="HA998" s="3" t="n">
        <f aca="false">IF('Inputs Q LTM'!GZ998="","",'Inputs Q LTM'!GZ998)</f>
        <v>0</v>
      </c>
    </row>
    <row r="999" customFormat="false" ht="15" hidden="false" customHeight="false" outlineLevel="0" collapsed="false">
      <c r="A999" s="267"/>
      <c r="B999" s="268"/>
      <c r="C999" s="268"/>
      <c r="D999" s="268"/>
      <c r="E999" s="269"/>
      <c r="F999" s="19"/>
      <c r="G999" s="269"/>
      <c r="H999" s="269"/>
      <c r="I999" s="269"/>
    </row>
    <row r="1000" customFormat="false" ht="15" hidden="false" customHeight="true" outlineLevel="0" collapsed="false">
      <c r="A1000" s="267" t="s">
        <v>631</v>
      </c>
      <c r="B1000" s="268"/>
      <c r="C1000" s="268"/>
      <c r="D1000" s="268"/>
      <c r="E1000" s="269"/>
      <c r="F1000" s="19" t="s">
        <v>644</v>
      </c>
      <c r="G1000" s="269" t="s">
        <v>12</v>
      </c>
      <c r="H1000" s="269"/>
      <c r="I1000" s="269"/>
      <c r="K1000" s="424" t="n">
        <f aca="false">IF('Inputs Q LTM'!K1000="","",'Inputs Q LTM'!K1000)</f>
        <v>1</v>
      </c>
      <c r="L1000" s="424" t="n">
        <f aca="false">IF('Inputs Q LTM'!L1000="","",'Inputs Q LTM'!L1000)</f>
        <v>1</v>
      </c>
      <c r="M1000" s="424" t="n">
        <f aca="false">IF('Inputs Q LTM'!M1000="","",'Inputs Q LTM'!M1000)</f>
        <v>1</v>
      </c>
      <c r="N1000" s="424" t="n">
        <f aca="false">IF('Inputs Q LTM'!N1000="","",'Inputs Q LTM'!N1000)</f>
        <v>1</v>
      </c>
      <c r="O1000" s="424" t="n">
        <f aca="false">IF('Inputs Q LTM'!O1000="","",'Inputs Q LTM'!O1000)</f>
        <v>1</v>
      </c>
      <c r="P1000" s="424" t="n">
        <f aca="false">IF('Inputs Q LTM'!P1000="","",'Inputs Q LTM'!P1000)</f>
        <v>1</v>
      </c>
      <c r="Q1000" s="424" t="n">
        <f aca="false">IF('Inputs Q LTM'!Q1000="","",'Inputs Q LTM'!Q1000)</f>
        <v>1</v>
      </c>
      <c r="R1000" s="424" t="n">
        <f aca="false">IF('Inputs Q LTM'!R1000="","",'Inputs Q LTM'!R1000)</f>
        <v>1</v>
      </c>
      <c r="S1000" s="424" t="n">
        <f aca="false">IF('Inputs Q LTM'!S1000="","",'Inputs Q LTM'!S1000)</f>
        <v>1</v>
      </c>
      <c r="T1000" s="424" t="n">
        <f aca="false">IF('Inputs Q LTM'!T1000="","",'Inputs Q LTM'!T1000)</f>
        <v>1</v>
      </c>
      <c r="U1000" s="424" t="n">
        <f aca="false">IF('Inputs Q LTM'!U1000="","",'Inputs Q LTM'!U1000)</f>
        <v>1</v>
      </c>
      <c r="V1000" s="424" t="n">
        <f aca="false">IF('Inputs Q LTM'!V1000="","",'Inputs Q LTM'!V1000)</f>
        <v>1</v>
      </c>
      <c r="W1000" s="424" t="n">
        <f aca="false">IF('Inputs Q LTM'!W1000="","",'Inputs Q LTM'!W1000)</f>
        <v>1</v>
      </c>
      <c r="X1000" s="424" t="n">
        <f aca="false">IF('Inputs Q LTM'!X1000="","",'Inputs Q LTM'!X1000)</f>
        <v>1</v>
      </c>
      <c r="Y1000" s="424" t="n">
        <f aca="false">IF('Inputs Q LTM'!Y1000="","",'Inputs Q LTM'!Y1000)</f>
        <v>1</v>
      </c>
      <c r="Z1000" s="424" t="n">
        <f aca="false">IF('Inputs Q LTM'!Z1000="","",'Inputs Q LTM'!Z1000)</f>
        <v>1</v>
      </c>
      <c r="AA1000" s="424" t="n">
        <f aca="false">IF('Inputs Q LTM'!AA1000="","",'Inputs Q LTM'!AA1000)</f>
        <v>1</v>
      </c>
      <c r="AB1000" s="424" t="n">
        <f aca="false">IF('Inputs Q LTM'!AB1000="","",'Inputs Q LTM'!AB1000)</f>
        <v>1</v>
      </c>
      <c r="AC1000" s="424" t="n">
        <f aca="false">IF('Inputs Q LTM'!AC1000="","",'Inputs Q LTM'!AC1000)</f>
        <v>1</v>
      </c>
      <c r="AD1000" s="424" t="n">
        <f aca="false">IF('Inputs Q LTM'!AD1000="","",'Inputs Q LTM'!AD1000)</f>
        <v>1</v>
      </c>
      <c r="AE1000" s="424" t="n">
        <f aca="false">IF('Inputs Q LTM'!AE1000="","",'Inputs Q LTM'!AE1000)</f>
        <v>1</v>
      </c>
      <c r="AF1000" s="424" t="n">
        <f aca="false">IF('Inputs Q LTM'!AF1000="","",'Inputs Q LTM'!AF1000)</f>
        <v>1</v>
      </c>
      <c r="AG1000" s="424" t="n">
        <f aca="false">IF('Inputs Q LTM'!AG1000="","",'Inputs Q LTM'!AG1000)</f>
        <v>1</v>
      </c>
      <c r="AH1000" s="424" t="n">
        <f aca="false">IF('Inputs Q LTM'!AH1000="","",'Inputs Q LTM'!AH1000)</f>
        <v>1</v>
      </c>
      <c r="AI1000" s="424" t="n">
        <f aca="false">IF('Inputs Q LTM'!AI1000="","",'Inputs Q LTM'!AI1000)</f>
        <v>1</v>
      </c>
      <c r="AJ1000" s="424" t="n">
        <f aca="false">IF('Inputs Q LTM'!AJ1000="","",'Inputs Q LTM'!AJ1000)</f>
        <v>1</v>
      </c>
      <c r="AK1000" s="424" t="n">
        <f aca="false">IF('Inputs Q LTM'!AK1000="","",'Inputs Q LTM'!AK1000)</f>
        <v>1</v>
      </c>
      <c r="AL1000" s="424" t="n">
        <f aca="false">IF('Inputs Q LTM'!AL1000="","",'Inputs Q LTM'!AL1000)</f>
        <v>1</v>
      </c>
      <c r="AM1000" s="424" t="n">
        <f aca="false">IF('Inputs Q LTM'!AM1000="","",'Inputs Q LTM'!AM1000)</f>
        <v>1</v>
      </c>
      <c r="AN1000" s="424" t="n">
        <f aca="false">IF('Inputs Q LTM'!AN1000="","",'Inputs Q LTM'!AN1000)</f>
        <v>1</v>
      </c>
      <c r="AO1000" s="424" t="n">
        <f aca="false">IF('Inputs Q LTM'!AO1000="","",'Inputs Q LTM'!AO1000)</f>
        <v>1</v>
      </c>
      <c r="AP1000" s="424" t="n">
        <f aca="false">IF('Inputs Q LTM'!AP1000="","",'Inputs Q LTM'!AP1000)</f>
        <v>1</v>
      </c>
      <c r="AQ1000" s="424" t="n">
        <f aca="false">IF('Inputs Q LTM'!AQ1000="","",'Inputs Q LTM'!AQ1000)</f>
        <v>1</v>
      </c>
      <c r="AR1000" s="424" t="n">
        <f aca="false">IF('Inputs Q LTM'!AR1000="","",'Inputs Q LTM'!AR1000)</f>
        <v>1</v>
      </c>
      <c r="AS1000" s="424" t="n">
        <f aca="false">IF('Inputs Q LTM'!AS1000="","",'Inputs Q LTM'!AS1000)</f>
        <v>1</v>
      </c>
      <c r="AT1000" s="424" t="n">
        <f aca="false">IF('Inputs Q LTM'!AT1000="","",'Inputs Q LTM'!AT1000)</f>
        <v>1</v>
      </c>
      <c r="AU1000" s="424" t="n">
        <f aca="false">IF('Inputs Q LTM'!AU1000="","",'Inputs Q LTM'!AU1000)</f>
        <v>1</v>
      </c>
      <c r="AV1000" s="424" t="n">
        <f aca="false">IF('Inputs Q LTM'!AV1000="","",'Inputs Q LTM'!AV1000)</f>
        <v>1</v>
      </c>
      <c r="AW1000" s="424" t="n">
        <f aca="false">IF('Inputs Q LTM'!AW1000="","",'Inputs Q LTM'!AW1000)</f>
        <v>1</v>
      </c>
      <c r="AX1000" s="424" t="n">
        <f aca="false">IF('Inputs Q LTM'!AX1000="","",'Inputs Q LTM'!AX1000)</f>
        <v>1</v>
      </c>
      <c r="AY1000" s="424" t="n">
        <f aca="false">IF('Inputs Q LTM'!AY1000="","",'Inputs Q LTM'!AY1000)</f>
        <v>1</v>
      </c>
      <c r="AZ1000" s="424" t="n">
        <f aca="false">IF('Inputs Q LTM'!AZ1000="","",'Inputs Q LTM'!AZ1000)</f>
        <v>1</v>
      </c>
      <c r="BA1000" s="424" t="n">
        <f aca="false">IF('Inputs Q LTM'!BA1000="","",'Inputs Q LTM'!BA1000)</f>
        <v>1</v>
      </c>
      <c r="BB1000" s="424" t="n">
        <f aca="false">IF('Inputs Q LTM'!BB1000="","",'Inputs Q LTM'!BB1000)</f>
        <v>1</v>
      </c>
      <c r="BC1000" s="424" t="n">
        <f aca="false">IF('Inputs Q LTM'!BC1000="","",'Inputs Q LTM'!BC1000)</f>
        <v>1</v>
      </c>
      <c r="BD1000" s="424" t="n">
        <f aca="false">IF('Inputs Q LTM'!BD1000="","",'Inputs Q LTM'!BD1000)</f>
        <v>1</v>
      </c>
      <c r="BE1000" s="424" t="n">
        <f aca="false">IF('Inputs Q LTM'!BE1000="","",'Inputs Q LTM'!BE1000)</f>
        <v>1</v>
      </c>
      <c r="BF1000" s="424" t="n">
        <f aca="false">IF('Inputs Q LTM'!BF1000="","",'Inputs Q LTM'!BF1000)</f>
        <v>1</v>
      </c>
      <c r="BG1000" s="424" t="n">
        <f aca="false">IF('Inputs Q LTM'!BG1000="","",'Inputs Q LTM'!BG1000)</f>
        <v>1</v>
      </c>
      <c r="BH1000" s="424" t="n">
        <f aca="false">IF('Inputs Q LTM'!BH1000="","",'Inputs Q LTM'!BH1000)</f>
        <v>1</v>
      </c>
      <c r="BI1000" s="424" t="n">
        <f aca="false">IF('Inputs Q LTM'!BI1000="","",'Inputs Q LTM'!BI1000)</f>
        <v>1</v>
      </c>
      <c r="BJ1000" s="424" t="n">
        <f aca="false">IF('Inputs Q LTM'!BJ1000="","",'Inputs Q LTM'!BJ1000)</f>
        <v>1</v>
      </c>
      <c r="BK1000" s="424" t="n">
        <f aca="false">IF('Inputs Q LTM'!BK1000="","",'Inputs Q LTM'!BK1000)</f>
        <v>1</v>
      </c>
      <c r="BL1000" s="424" t="n">
        <f aca="false">IF('Inputs Q LTM'!BL1000="","",'Inputs Q LTM'!BL1000)</f>
        <v>1</v>
      </c>
      <c r="BM1000" s="424" t="n">
        <f aca="false">IF('Inputs Q LTM'!BM1000="","",'Inputs Q LTM'!BM1000)</f>
        <v>1</v>
      </c>
      <c r="BN1000" s="424" t="n">
        <f aca="false">IF('Inputs Q LTM'!BN1000="","",'Inputs Q LTM'!BN1000)</f>
        <v>1</v>
      </c>
      <c r="BO1000" s="424" t="n">
        <f aca="false">IF('Inputs Q LTM'!BO1000="","",'Inputs Q LTM'!BO1000)</f>
        <v>1</v>
      </c>
      <c r="BP1000" s="424" t="n">
        <f aca="false">IF('Inputs Q LTM'!BP1000="","",'Inputs Q LTM'!BP1000)</f>
        <v>1</v>
      </c>
      <c r="BQ1000" s="424" t="n">
        <f aca="false">IF('Inputs Q LTM'!BQ1000="","",'Inputs Q LTM'!BQ1000)</f>
        <v>1</v>
      </c>
      <c r="BR1000" s="424" t="n">
        <f aca="false">IF('Inputs Q LTM'!BR1000="","",'Inputs Q LTM'!BR1000)</f>
        <v>1</v>
      </c>
      <c r="BS1000" s="424" t="n">
        <f aca="false">IF('Inputs Q LTM'!BS1000="","",'Inputs Q LTM'!BS1000)</f>
        <v>1</v>
      </c>
      <c r="BT1000" s="424" t="n">
        <f aca="false">IF('Inputs Q LTM'!BT1000="","",'Inputs Q LTM'!BT1000)</f>
        <v>1</v>
      </c>
      <c r="BU1000" s="424" t="n">
        <f aca="false">IF('Inputs Q LTM'!BU1000="","",'Inputs Q LTM'!BU1000)</f>
        <v>1</v>
      </c>
      <c r="BV1000" s="424" t="n">
        <f aca="false">IF('Inputs Q LTM'!BV1000="","",'Inputs Q LTM'!BV1000)</f>
        <v>1</v>
      </c>
      <c r="BW1000" s="424" t="n">
        <f aca="false">IF('Inputs Q LTM'!BW1000="","",'Inputs Q LTM'!BW1000)</f>
        <v>1</v>
      </c>
      <c r="BX1000" s="424" t="n">
        <f aca="false">IF('Inputs Q LTM'!BX1000="","",'Inputs Q LTM'!BX1000)</f>
        <v>1</v>
      </c>
      <c r="BY1000" s="424" t="n">
        <f aca="false">IF('Inputs Q LTM'!BY1000="","",'Inputs Q LTM'!BY1000)</f>
        <v>1</v>
      </c>
      <c r="BZ1000" s="424" t="n">
        <f aca="false">IF('Inputs Q LTM'!BZ1000="","",'Inputs Q LTM'!BZ1000)</f>
        <v>1</v>
      </c>
      <c r="CA1000" s="424" t="n">
        <f aca="false">IF('Inputs Q LTM'!CA1000="","",'Inputs Q LTM'!CA1000)</f>
        <v>1</v>
      </c>
      <c r="CB1000" s="424" t="n">
        <f aca="false">IF('Inputs Q LTM'!CB1000="","",'Inputs Q LTM'!CB1000)</f>
        <v>1</v>
      </c>
      <c r="CC1000" s="424" t="n">
        <f aca="false">IF('Inputs Q LTM'!CC1000="","",'Inputs Q LTM'!CC1000)</f>
        <v>1</v>
      </c>
      <c r="CD1000" s="424" t="n">
        <f aca="false">IF('Inputs Q LTM'!CD1000="","",'Inputs Q LTM'!CD1000)</f>
        <v>1</v>
      </c>
      <c r="CE1000" s="424" t="n">
        <f aca="false">IF('Inputs Q LTM'!CE1000="","",'Inputs Q LTM'!CE1000)</f>
        <v>1</v>
      </c>
      <c r="CF1000" s="424" t="n">
        <f aca="false">IF('Inputs Q LTM'!CF1000="","",'Inputs Q LTM'!CF1000)</f>
        <v>1</v>
      </c>
      <c r="CG1000" s="424" t="n">
        <f aca="false">IF('Inputs Q LTM'!CG1000="","",'Inputs Q LTM'!CG1000)</f>
        <v>1</v>
      </c>
      <c r="CH1000" s="424" t="n">
        <f aca="false">IF('Inputs Q LTM'!CH1000="","",'Inputs Q LTM'!CH1000)</f>
        <v>1</v>
      </c>
      <c r="CI1000" s="424" t="n">
        <f aca="false">IF('Inputs Q LTM'!CI1000="","",'Inputs Q LTM'!CI1000)</f>
        <v>1</v>
      </c>
      <c r="CJ1000" s="424" t="n">
        <f aca="false">IF('Inputs Q LTM'!CJ1000="","",'Inputs Q LTM'!CJ1000)</f>
        <v>1</v>
      </c>
      <c r="CK1000" s="424" t="n">
        <f aca="false">IF('Inputs Q LTM'!CK1000="","",'Inputs Q LTM'!CK1000)</f>
        <v>1</v>
      </c>
      <c r="CL1000" s="424" t="n">
        <f aca="false">IF('Inputs Q LTM'!CL1000="","",'Inputs Q LTM'!CL1000)</f>
        <v>1</v>
      </c>
      <c r="CM1000" s="424" t="n">
        <f aca="false">IF('Inputs Q LTM'!CM1000="","",'Inputs Q LTM'!CM1000)</f>
        <v>1</v>
      </c>
      <c r="CN1000" s="424" t="n">
        <f aca="false">IF('Inputs Q LTM'!CN1000="","",'Inputs Q LTM'!CN1000)</f>
        <v>1</v>
      </c>
      <c r="CO1000" s="424" t="n">
        <f aca="false">IF('Inputs Q LTM'!CO1000="","",'Inputs Q LTM'!CO1000)</f>
        <v>1</v>
      </c>
      <c r="CP1000" s="424" t="n">
        <f aca="false">IF('Inputs Q LTM'!CP1000="","",'Inputs Q LTM'!CP1000)</f>
        <v>1</v>
      </c>
      <c r="CQ1000" s="424" t="n">
        <f aca="false">IF('Inputs Q LTM'!CQ1000="","",'Inputs Q LTM'!CQ1000)</f>
        <v>1</v>
      </c>
      <c r="CR1000" s="424" t="n">
        <f aca="false">IF('Inputs Q LTM'!CR1000="","",'Inputs Q LTM'!CR1000)</f>
        <v>1</v>
      </c>
      <c r="CS1000" s="424" t="n">
        <f aca="false">IF('Inputs Q LTM'!CS1000="","",'Inputs Q LTM'!CS1000)</f>
        <v>1</v>
      </c>
      <c r="CT1000" s="424" t="n">
        <f aca="false">IF('Inputs Q LTM'!CT1000="","",'Inputs Q LTM'!CT1000)</f>
        <v>1</v>
      </c>
      <c r="CU1000" s="424" t="n">
        <f aca="false">IF('Inputs Q LTM'!CU1000="","",'Inputs Q LTM'!CU1000)</f>
        <v>1</v>
      </c>
      <c r="CV1000" s="424" t="n">
        <f aca="false">IF('Inputs Q LTM'!CV1000="","",'Inputs Q LTM'!CV1000)</f>
        <v>1</v>
      </c>
      <c r="CW1000" s="424" t="n">
        <f aca="false">IF('Inputs Q LTM'!CW1000="","",'Inputs Q LTM'!CW1000)</f>
        <v>1</v>
      </c>
      <c r="CX1000" s="424" t="n">
        <f aca="false">IF('Inputs Q LTM'!CX1000="","",'Inputs Q LTM'!CX1000)</f>
        <v>1</v>
      </c>
      <c r="CY1000" s="424" t="n">
        <f aca="false">IF('Inputs Q LTM'!CY1000="","",'Inputs Q LTM'!CY1000)</f>
        <v>1</v>
      </c>
      <c r="CZ1000" s="424" t="n">
        <f aca="false">IF('Inputs Q LTM'!CZ1000="","",'Inputs Q LTM'!CZ1000)</f>
        <v>1</v>
      </c>
      <c r="DA1000" s="424" t="n">
        <f aca="false">IF('Inputs Q LTM'!DA1000="","",'Inputs Q LTM'!DA1000)</f>
        <v>1</v>
      </c>
      <c r="DB1000" s="424" t="n">
        <f aca="false">IF('Inputs Q LTM'!DB1000="","",'Inputs Q LTM'!DB1000)</f>
        <v>1</v>
      </c>
      <c r="DC1000" s="424" t="n">
        <f aca="false">IF('Inputs Q LTM'!DC1000="","",'Inputs Q LTM'!DC1000)</f>
        <v>1</v>
      </c>
      <c r="DD1000" s="424" t="n">
        <f aca="false">IF('Inputs Q LTM'!DD1000="","",'Inputs Q LTM'!DD1000)</f>
        <v>1</v>
      </c>
      <c r="DE1000" s="424" t="n">
        <f aca="false">IF('Inputs Q LTM'!DE1000="","",'Inputs Q LTM'!DE1000)</f>
        <v>1</v>
      </c>
      <c r="DF1000" s="424" t="n">
        <f aca="false">IF('Inputs Q LTM'!DF1000="","",'Inputs Q LTM'!DF1000)</f>
        <v>1</v>
      </c>
      <c r="DG1000" s="424" t="n">
        <f aca="false">IF('Inputs Q LTM'!DG1000="","",'Inputs Q LTM'!DG1000)</f>
        <v>1</v>
      </c>
      <c r="DH1000" s="424" t="n">
        <f aca="false">IF('Inputs Q LTM'!DH1000="","",'Inputs Q LTM'!DH1000)</f>
        <v>1</v>
      </c>
      <c r="DI1000" s="424" t="n">
        <f aca="false">IF('Inputs Q LTM'!DI1000="","",'Inputs Q LTM'!DI1000)</f>
        <v>1</v>
      </c>
      <c r="DJ1000" s="424" t="n">
        <f aca="false">IF('Inputs Q LTM'!DJ1000="","",'Inputs Q LTM'!DJ1000)</f>
        <v>1</v>
      </c>
      <c r="DK1000" s="424" t="n">
        <f aca="false">IF('Inputs Q LTM'!DK1000="","",'Inputs Q LTM'!DK1000)</f>
        <v>1</v>
      </c>
      <c r="DL1000" s="424" t="n">
        <f aca="false">IF('Inputs Q LTM'!DL1000="","",'Inputs Q LTM'!DL1000)</f>
        <v>1</v>
      </c>
      <c r="DM1000" s="424" t="n">
        <f aca="false">IF('Inputs Q LTM'!DM1000="","",'Inputs Q LTM'!DM1000)</f>
        <v>1</v>
      </c>
      <c r="DN1000" s="424" t="n">
        <f aca="false">IF('Inputs Q LTM'!DN1000="","",'Inputs Q LTM'!DN1000)</f>
        <v>1</v>
      </c>
      <c r="DO1000" s="424" t="n">
        <f aca="false">IF('Inputs Q LTM'!DO1000="","",'Inputs Q LTM'!DO1000)</f>
        <v>1</v>
      </c>
      <c r="DP1000" s="424" t="n">
        <f aca="false">IF('Inputs Q LTM'!DP1000="","",'Inputs Q LTM'!DP1000)</f>
        <v>1</v>
      </c>
      <c r="DQ1000" s="424" t="n">
        <f aca="false">IF('Inputs Q LTM'!DQ1000="","",'Inputs Q LTM'!DQ1000)</f>
        <v>1</v>
      </c>
      <c r="DR1000" s="424" t="n">
        <f aca="false">IF('Inputs Q LTM'!DR1000="","",'Inputs Q LTM'!DR1000)</f>
        <v>1</v>
      </c>
      <c r="DS1000" s="424" t="n">
        <f aca="false">IF('Inputs Q LTM'!DS1000="","",'Inputs Q LTM'!DS1000)</f>
        <v>1</v>
      </c>
      <c r="DT1000" s="424" t="n">
        <f aca="false">IF('Inputs Q LTM'!DT1000="","",'Inputs Q LTM'!DT1000)</f>
        <v>1</v>
      </c>
      <c r="DU1000" s="424" t="n">
        <f aca="false">IF('Inputs Q LTM'!DU1000="","",'Inputs Q LTM'!DU1000)</f>
        <v>1</v>
      </c>
      <c r="DV1000" s="424" t="n">
        <f aca="false">IF('Inputs Q LTM'!DV1000="","",'Inputs Q LTM'!DV1000)</f>
        <v>1</v>
      </c>
      <c r="DW1000" s="424" t="n">
        <f aca="false">IF('Inputs Q LTM'!DW1000="","",'Inputs Q LTM'!DW1000)</f>
        <v>1</v>
      </c>
      <c r="DX1000" s="424" t="n">
        <f aca="false">IF('Inputs Q LTM'!DX1000="","",'Inputs Q LTM'!DX1000)</f>
        <v>1</v>
      </c>
      <c r="DY1000" s="424" t="n">
        <f aca="false">IF('Inputs Q LTM'!DY1000="","",'Inputs Q LTM'!DY1000)</f>
        <v>1</v>
      </c>
      <c r="DZ1000" s="424" t="n">
        <f aca="false">IF('Inputs Q LTM'!DZ1000="","",'Inputs Q LTM'!DZ1000)</f>
        <v>1</v>
      </c>
      <c r="EA1000" s="424" t="n">
        <f aca="false">IF('Inputs Q LTM'!EA1000="","",'Inputs Q LTM'!EA1000)</f>
        <v>1</v>
      </c>
      <c r="EB1000" s="424" t="n">
        <f aca="false">IF('Inputs Q LTM'!EB1000="","",'Inputs Q LTM'!EB1000)</f>
        <v>1</v>
      </c>
      <c r="EC1000" s="424" t="n">
        <f aca="false">IF('Inputs Q LTM'!EC1000="","",'Inputs Q LTM'!EC1000)</f>
        <v>1</v>
      </c>
      <c r="ED1000" s="424" t="n">
        <f aca="false">IF('Inputs Q LTM'!ED1000="","",'Inputs Q LTM'!ED1000)</f>
        <v>1</v>
      </c>
      <c r="EE1000" s="424" t="n">
        <f aca="false">IF('Inputs Q LTM'!EE1000="","",'Inputs Q LTM'!EE1000)</f>
        <v>1</v>
      </c>
      <c r="EF1000" s="424" t="n">
        <f aca="false">IF('Inputs Q LTM'!EF1000="","",'Inputs Q LTM'!EF1000)</f>
        <v>1</v>
      </c>
      <c r="EG1000" s="424" t="n">
        <f aca="false">IF('Inputs Q LTM'!EG1000="","",'Inputs Q LTM'!EG1000)</f>
        <v>1</v>
      </c>
      <c r="EH1000" s="424" t="n">
        <f aca="false">IF('Inputs Q LTM'!EH1000="","",'Inputs Q LTM'!EH1000)</f>
        <v>1</v>
      </c>
      <c r="EI1000" s="424" t="n">
        <f aca="false">IF('Inputs Q LTM'!EI1000="","",'Inputs Q LTM'!EI1000)</f>
        <v>1</v>
      </c>
      <c r="EJ1000" s="424" t="n">
        <f aca="false">IF('Inputs Q LTM'!EJ1000="","",'Inputs Q LTM'!EJ1000)</f>
        <v>1</v>
      </c>
      <c r="EK1000" s="424" t="n">
        <f aca="false">IF('Inputs Q LTM'!EK1000="","",'Inputs Q LTM'!EK1000)</f>
        <v>1</v>
      </c>
      <c r="EL1000" s="424" t="n">
        <f aca="false">IF('Inputs Q LTM'!EL1000="","",'Inputs Q LTM'!EL1000)</f>
        <v>1</v>
      </c>
      <c r="EM1000" s="424" t="n">
        <f aca="false">IF('Inputs Q LTM'!EM1000="","",'Inputs Q LTM'!EM1000)</f>
        <v>1</v>
      </c>
      <c r="EN1000" s="424" t="n">
        <f aca="false">IF('Inputs Q LTM'!EN1000="","",'Inputs Q LTM'!EN1000)</f>
        <v>1</v>
      </c>
      <c r="EO1000" s="424" t="n">
        <f aca="false">IF('Inputs Q LTM'!EO1000="","",'Inputs Q LTM'!EO1000)</f>
        <v>1</v>
      </c>
      <c r="EP1000" s="424" t="n">
        <f aca="false">IF('Inputs Q LTM'!EP1000="","",'Inputs Q LTM'!EP1000)</f>
        <v>1</v>
      </c>
      <c r="EQ1000" s="424" t="n">
        <f aca="false">IF('Inputs Q LTM'!EQ1000="","",'Inputs Q LTM'!EQ1000)</f>
        <v>1</v>
      </c>
      <c r="ER1000" s="424" t="n">
        <f aca="false">IF('Inputs Q LTM'!ER1000="","",'Inputs Q LTM'!ER1000)</f>
        <v>1</v>
      </c>
      <c r="ES1000" s="424" t="n">
        <f aca="false">IF('Inputs Q LTM'!ES1000="","",'Inputs Q LTM'!ES1000)</f>
        <v>1</v>
      </c>
      <c r="ET1000" s="424" t="n">
        <f aca="false">IF('Inputs Q LTM'!ET1000="","",'Inputs Q LTM'!ET1000)</f>
        <v>1</v>
      </c>
      <c r="EU1000" s="424" t="n">
        <f aca="false">IF('Inputs Q LTM'!EU1000="","",'Inputs Q LTM'!EU1000)</f>
        <v>1</v>
      </c>
      <c r="EV1000" s="424" t="n">
        <f aca="false">IF('Inputs Q LTM'!EV1000="","",'Inputs Q LTM'!EV1000)</f>
        <v>1</v>
      </c>
      <c r="EW1000" s="424" t="n">
        <f aca="false">IF('Inputs Q LTM'!EW1000="","",'Inputs Q LTM'!EW1000)</f>
        <v>1</v>
      </c>
      <c r="EX1000" s="424" t="n">
        <f aca="false">IF('Inputs Q LTM'!EX1000="","",'Inputs Q LTM'!EX1000)</f>
        <v>1</v>
      </c>
      <c r="EY1000" s="424" t="n">
        <f aca="false">IF('Inputs Q LTM'!EY1000="","",'Inputs Q LTM'!EY1000)</f>
        <v>1</v>
      </c>
      <c r="EZ1000" s="424" t="n">
        <f aca="false">IF('Inputs Q LTM'!EZ1000="","",'Inputs Q LTM'!EZ1000)</f>
        <v>1</v>
      </c>
      <c r="FA1000" s="424" t="n">
        <f aca="false">IF('Inputs Q LTM'!FA1000="","",'Inputs Q LTM'!FA1000)</f>
        <v>1</v>
      </c>
      <c r="FB1000" s="424" t="n">
        <f aca="false">IF('Inputs Q LTM'!FB1000="","",'Inputs Q LTM'!FB1000)</f>
        <v>1</v>
      </c>
      <c r="FC1000" s="424" t="n">
        <f aca="false">IF('Inputs Q LTM'!FC1000="","",'Inputs Q LTM'!FC1000)</f>
        <v>1</v>
      </c>
      <c r="FD1000" s="424" t="n">
        <f aca="false">IF('Inputs Q LTM'!FD1000="","",'Inputs Q LTM'!FD1000)</f>
        <v>1</v>
      </c>
      <c r="FE1000" s="424" t="n">
        <f aca="false">IF('Inputs Q LTM'!FE1000="","",'Inputs Q LTM'!FE1000)</f>
        <v>1</v>
      </c>
      <c r="FF1000" s="424" t="n">
        <f aca="false">IF('Inputs Q LTM'!FF1000="","",'Inputs Q LTM'!FF1000)</f>
        <v>1</v>
      </c>
      <c r="FG1000" s="424" t="n">
        <f aca="false">IF('Inputs Q LTM'!FG1000="","",'Inputs Q LTM'!FG1000)</f>
        <v>1</v>
      </c>
      <c r="FH1000" s="424" t="n">
        <f aca="false">IF('Inputs Q LTM'!FH1000="","",'Inputs Q LTM'!FH1000)</f>
        <v>1</v>
      </c>
      <c r="FI1000" s="424" t="n">
        <f aca="false">IF('Inputs Q LTM'!FI1000="","",'Inputs Q LTM'!FI1000)</f>
        <v>1</v>
      </c>
      <c r="FJ1000" s="424" t="n">
        <f aca="false">IF('Inputs Q LTM'!FJ1000="","",'Inputs Q LTM'!FJ1000)</f>
        <v>1</v>
      </c>
      <c r="FK1000" s="424" t="n">
        <f aca="false">IF('Inputs Q LTM'!FK1000="","",'Inputs Q LTM'!FK1000)</f>
        <v>1</v>
      </c>
      <c r="FL1000" s="424" t="n">
        <f aca="false">IF('Inputs Q LTM'!FL1000="","",'Inputs Q LTM'!FL1000)</f>
        <v>1</v>
      </c>
      <c r="FM1000" s="424" t="n">
        <f aca="false">IF('Inputs Q LTM'!FM1000="","",'Inputs Q LTM'!FM1000)</f>
        <v>1</v>
      </c>
      <c r="FN1000" s="424" t="n">
        <f aca="false">IF('Inputs Q LTM'!FN1000="","",'Inputs Q LTM'!FN1000)</f>
        <v>1</v>
      </c>
      <c r="FO1000" s="424" t="n">
        <f aca="false">IF('Inputs Q LTM'!FO1000="","",'Inputs Q LTM'!FO1000)</f>
        <v>1</v>
      </c>
      <c r="FP1000" s="424" t="n">
        <f aca="false">IF('Inputs Q LTM'!FP1000="","",'Inputs Q LTM'!FP1000)</f>
        <v>1</v>
      </c>
      <c r="FQ1000" s="424" t="n">
        <f aca="false">IF('Inputs Q LTM'!FQ1000="","",'Inputs Q LTM'!FQ1000)</f>
        <v>1</v>
      </c>
      <c r="FR1000" s="424" t="n">
        <f aca="false">IF('Inputs Q LTM'!FR1000="","",'Inputs Q LTM'!FR1000)</f>
        <v>1</v>
      </c>
      <c r="FS1000" s="424" t="n">
        <f aca="false">IF('Inputs Q LTM'!FS1000="","",'Inputs Q LTM'!FS1000)</f>
        <v>1</v>
      </c>
      <c r="FT1000" s="424" t="n">
        <f aca="false">IF('Inputs Q LTM'!FT1000="","",'Inputs Q LTM'!FT1000)</f>
        <v>1</v>
      </c>
      <c r="FU1000" s="424" t="n">
        <f aca="false">IF('Inputs Q LTM'!FU1000="","",'Inputs Q LTM'!FU1000)</f>
        <v>1</v>
      </c>
      <c r="FV1000" s="424" t="n">
        <f aca="false">IF('Inputs Q LTM'!FV1000="","",'Inputs Q LTM'!FV1000)</f>
        <v>1</v>
      </c>
      <c r="FW1000" s="424" t="n">
        <f aca="false">IF('Inputs Q LTM'!FW1000="","",'Inputs Q LTM'!FW1000)</f>
        <v>1</v>
      </c>
      <c r="FX1000" s="424" t="n">
        <f aca="false">IF('Inputs Q LTM'!FX1000="","",'Inputs Q LTM'!FX1000)</f>
        <v>1</v>
      </c>
      <c r="FY1000" s="424" t="n">
        <f aca="false">IF('Inputs Q LTM'!FY1000="","",'Inputs Q LTM'!FY1000)</f>
        <v>1</v>
      </c>
      <c r="FZ1000" s="424" t="n">
        <f aca="false">IF('Inputs Q LTM'!FZ1000="","",'Inputs Q LTM'!FZ1000)</f>
        <v>1</v>
      </c>
      <c r="GA1000" s="424" t="n">
        <f aca="false">IF('Inputs Q LTM'!GA1000="","",'Inputs Q LTM'!GA1000)</f>
        <v>1</v>
      </c>
      <c r="GB1000" s="424" t="n">
        <f aca="false">IF('Inputs Q LTM'!GB1000="","",'Inputs Q LTM'!GB1000)</f>
        <v>1</v>
      </c>
      <c r="GC1000" s="424" t="n">
        <f aca="false">IF('Inputs Q LTM'!GC1000="","",'Inputs Q LTM'!GC1000)</f>
        <v>1</v>
      </c>
      <c r="GD1000" s="424" t="n">
        <f aca="false">IF('Inputs Q LTM'!GD1000="","",'Inputs Q LTM'!GD1000)</f>
        <v>1</v>
      </c>
      <c r="GE1000" s="424" t="n">
        <f aca="false">IF('Inputs Q LTM'!GE1000="","",'Inputs Q LTM'!GE1000)</f>
        <v>1</v>
      </c>
      <c r="GF1000" s="424" t="n">
        <f aca="false">IF('Inputs Q LTM'!GF1000="","",'Inputs Q LTM'!GF1000)</f>
        <v>1</v>
      </c>
      <c r="GG1000" s="424" t="n">
        <f aca="false">IF('Inputs Q LTM'!GG1000="","",'Inputs Q LTM'!GG1000)</f>
        <v>1</v>
      </c>
      <c r="GH1000" s="424" t="n">
        <f aca="false">IF('Inputs Q LTM'!GH1000="","",'Inputs Q LTM'!GH1000)</f>
        <v>1</v>
      </c>
      <c r="GI1000" s="424" t="n">
        <f aca="false">IF('Inputs Q LTM'!GI1000="","",'Inputs Q LTM'!GI1000)</f>
        <v>1</v>
      </c>
      <c r="GJ1000" s="424" t="n">
        <f aca="false">IF('Inputs Q LTM'!GJ1000="","",'Inputs Q LTM'!GJ1000)</f>
        <v>1</v>
      </c>
      <c r="GK1000" s="424" t="n">
        <f aca="false">IF('Inputs Q LTM'!GK1000="","",'Inputs Q LTM'!GK1000)</f>
        <v>1</v>
      </c>
      <c r="GL1000" s="424" t="n">
        <f aca="false">IF('Inputs Q LTM'!GL1000="","",'Inputs Q LTM'!GL1000)</f>
        <v>1</v>
      </c>
      <c r="GM1000" s="424" t="n">
        <f aca="false">IF('Inputs Q LTM'!GM1000="","",'Inputs Q LTM'!GM1000)</f>
        <v>1</v>
      </c>
      <c r="GN1000" s="424" t="n">
        <f aca="false">IF('Inputs Q LTM'!GN1000="","",'Inputs Q LTM'!GN1000)</f>
        <v>1</v>
      </c>
      <c r="GO1000" s="424" t="n">
        <f aca="false">IF('Inputs Q LTM'!GO1000="","",'Inputs Q LTM'!GO1000)</f>
        <v>1</v>
      </c>
      <c r="GP1000" s="424" t="n">
        <f aca="false">IF('Inputs Q LTM'!GP1000="","",'Inputs Q LTM'!GP1000)</f>
        <v>1</v>
      </c>
      <c r="GQ1000" s="424" t="n">
        <f aca="false">IF('Inputs Q LTM'!GQ1000="","",'Inputs Q LTM'!GQ1000)</f>
        <v>1</v>
      </c>
      <c r="GR1000" s="424" t="n">
        <f aca="false">IF('Inputs Q LTM'!GR1000="","",'Inputs Q LTM'!GR1000)</f>
        <v>1</v>
      </c>
      <c r="GS1000" s="424" t="n">
        <f aca="false">IF('Inputs Q LTM'!GS1000="","",'Inputs Q LTM'!GS1000)</f>
        <v>1</v>
      </c>
      <c r="GT1000" s="424" t="n">
        <f aca="false">IF('Inputs Q LTM'!GT1000="","",'Inputs Q LTM'!GT1000)</f>
        <v>1</v>
      </c>
      <c r="GU1000" s="424" t="n">
        <f aca="false">IF('Inputs Q LTM'!GU1000="","",'Inputs Q LTM'!GU1000)</f>
        <v>1</v>
      </c>
      <c r="GV1000" s="424" t="n">
        <f aca="false">IF('Inputs Q LTM'!GV1000="","",'Inputs Q LTM'!GV1000)</f>
        <v>1</v>
      </c>
      <c r="GW1000" s="424" t="n">
        <f aca="false">IF('Inputs Q LTM'!GW1000="","",'Inputs Q LTM'!GW1000)</f>
        <v>1</v>
      </c>
      <c r="GX1000" s="424" t="n">
        <f aca="false">IF('Inputs Q LTM'!GX1000="","",'Inputs Q LTM'!GX1000)</f>
        <v>1</v>
      </c>
      <c r="GY1000" s="424" t="n">
        <f aca="false">IF('Inputs Q LTM'!GY1000="","",'Inputs Q LTM'!GY1000)</f>
        <v>1</v>
      </c>
      <c r="GZ1000" s="424" t="n">
        <f aca="false">IF('Inputs Q LTM'!GZ1000="","",'Inputs Q LTM'!GZ1000)</f>
        <v>1</v>
      </c>
      <c r="HA1000" s="424" t="n">
        <f aca="false">IF('Inputs Q LTM'!HA1000="","",'Inputs Q LTM'!HA1000)</f>
        <v>1</v>
      </c>
    </row>
    <row r="1001" customFormat="false" ht="15" hidden="false" customHeight="true" outlineLevel="0" collapsed="false">
      <c r="A1001" s="267" t="s">
        <v>631</v>
      </c>
      <c r="B1001" s="268"/>
      <c r="C1001" s="268"/>
      <c r="D1001" s="268"/>
      <c r="E1001" s="269"/>
      <c r="F1001" s="19" t="s">
        <v>645</v>
      </c>
      <c r="G1001" s="269" t="s">
        <v>12</v>
      </c>
      <c r="K1001" s="424" t="n">
        <f aca="false">IF('Inputs Q LTM'!K1001="","",'Inputs Q LTM'!K1001)</f>
        <v>1</v>
      </c>
      <c r="L1001" s="424" t="n">
        <f aca="false">IF('Inputs Q LTM'!L1001="","",'Inputs Q LTM'!L1001)</f>
        <v>1</v>
      </c>
      <c r="M1001" s="424" t="n">
        <f aca="false">IF('Inputs Q LTM'!M1001="","",'Inputs Q LTM'!M1001)</f>
        <v>1</v>
      </c>
      <c r="N1001" s="424" t="n">
        <f aca="false">IF('Inputs Q LTM'!N1001="","",'Inputs Q LTM'!N1001)</f>
        <v>1</v>
      </c>
      <c r="O1001" s="424" t="n">
        <f aca="false">IF('Inputs Q LTM'!O1001="","",'Inputs Q LTM'!O1001)</f>
        <v>1</v>
      </c>
      <c r="P1001" s="424" t="n">
        <f aca="false">IF('Inputs Q LTM'!P1001="","",'Inputs Q LTM'!P1001)</f>
        <v>1</v>
      </c>
      <c r="Q1001" s="424" t="n">
        <f aca="false">IF('Inputs Q LTM'!Q1001="","",'Inputs Q LTM'!Q1001)</f>
        <v>1</v>
      </c>
      <c r="R1001" s="424" t="n">
        <f aca="false">IF('Inputs Q LTM'!R1001="","",'Inputs Q LTM'!R1001)</f>
        <v>1</v>
      </c>
      <c r="S1001" s="424" t="n">
        <f aca="false">IF('Inputs Q LTM'!S1001="","",'Inputs Q LTM'!S1001)</f>
        <v>1</v>
      </c>
      <c r="T1001" s="424" t="n">
        <f aca="false">IF('Inputs Q LTM'!T1001="","",'Inputs Q LTM'!T1001)</f>
        <v>1</v>
      </c>
      <c r="U1001" s="424" t="n">
        <f aca="false">IF('Inputs Q LTM'!U1001="","",'Inputs Q LTM'!U1001)</f>
        <v>1</v>
      </c>
      <c r="V1001" s="424" t="n">
        <f aca="false">IF('Inputs Q LTM'!V1001="","",'Inputs Q LTM'!V1001)</f>
        <v>1</v>
      </c>
      <c r="W1001" s="424" t="n">
        <f aca="false">IF('Inputs Q LTM'!W1001="","",'Inputs Q LTM'!W1001)</f>
        <v>1</v>
      </c>
      <c r="X1001" s="424" t="n">
        <f aca="false">IF('Inputs Q LTM'!X1001="","",'Inputs Q LTM'!X1001)</f>
        <v>1</v>
      </c>
      <c r="Y1001" s="424" t="n">
        <f aca="false">IF('Inputs Q LTM'!Y1001="","",'Inputs Q LTM'!Y1001)</f>
        <v>1</v>
      </c>
      <c r="Z1001" s="424" t="n">
        <f aca="false">IF('Inputs Q LTM'!Z1001="","",'Inputs Q LTM'!Z1001)</f>
        <v>1</v>
      </c>
      <c r="AA1001" s="424" t="n">
        <f aca="false">IF('Inputs Q LTM'!AA1001="","",'Inputs Q LTM'!AA1001)</f>
        <v>1</v>
      </c>
      <c r="AB1001" s="424" t="n">
        <f aca="false">IF('Inputs Q LTM'!AB1001="","",'Inputs Q LTM'!AB1001)</f>
        <v>1</v>
      </c>
      <c r="AC1001" s="424" t="n">
        <f aca="false">IF('Inputs Q LTM'!AC1001="","",'Inputs Q LTM'!AC1001)</f>
        <v>1</v>
      </c>
      <c r="AD1001" s="424" t="n">
        <f aca="false">IF('Inputs Q LTM'!AD1001="","",'Inputs Q LTM'!AD1001)</f>
        <v>1</v>
      </c>
      <c r="AE1001" s="424" t="n">
        <f aca="false">IF('Inputs Q LTM'!AE1001="","",'Inputs Q LTM'!AE1001)</f>
        <v>1</v>
      </c>
      <c r="AF1001" s="424" t="n">
        <f aca="false">IF('Inputs Q LTM'!AF1001="","",'Inputs Q LTM'!AF1001)</f>
        <v>1</v>
      </c>
      <c r="AG1001" s="424" t="n">
        <f aca="false">IF('Inputs Q LTM'!AG1001="","",'Inputs Q LTM'!AG1001)</f>
        <v>1</v>
      </c>
      <c r="AH1001" s="424" t="n">
        <f aca="false">IF('Inputs Q LTM'!AH1001="","",'Inputs Q LTM'!AH1001)</f>
        <v>1</v>
      </c>
      <c r="AI1001" s="424" t="n">
        <f aca="false">IF('Inputs Q LTM'!AI1001="","",'Inputs Q LTM'!AI1001)</f>
        <v>1</v>
      </c>
      <c r="AJ1001" s="424" t="n">
        <f aca="false">IF('Inputs Q LTM'!AJ1001="","",'Inputs Q LTM'!AJ1001)</f>
        <v>1</v>
      </c>
      <c r="AK1001" s="424" t="n">
        <f aca="false">IF('Inputs Q LTM'!AK1001="","",'Inputs Q LTM'!AK1001)</f>
        <v>1</v>
      </c>
      <c r="AL1001" s="424" t="n">
        <f aca="false">IF('Inputs Q LTM'!AL1001="","",'Inputs Q LTM'!AL1001)</f>
        <v>1</v>
      </c>
      <c r="AM1001" s="424" t="n">
        <f aca="false">IF('Inputs Q LTM'!AM1001="","",'Inputs Q LTM'!AM1001)</f>
        <v>1</v>
      </c>
      <c r="AN1001" s="424" t="n">
        <f aca="false">IF('Inputs Q LTM'!AN1001="","",'Inputs Q LTM'!AN1001)</f>
        <v>1</v>
      </c>
      <c r="AO1001" s="424" t="n">
        <f aca="false">IF('Inputs Q LTM'!AO1001="","",'Inputs Q LTM'!AO1001)</f>
        <v>1</v>
      </c>
      <c r="AP1001" s="424" t="n">
        <f aca="false">IF('Inputs Q LTM'!AP1001="","",'Inputs Q LTM'!AP1001)</f>
        <v>1</v>
      </c>
      <c r="AQ1001" s="424" t="n">
        <f aca="false">IF('Inputs Q LTM'!AQ1001="","",'Inputs Q LTM'!AQ1001)</f>
        <v>1</v>
      </c>
      <c r="AR1001" s="424" t="n">
        <f aca="false">IF('Inputs Q LTM'!AR1001="","",'Inputs Q LTM'!AR1001)</f>
        <v>1</v>
      </c>
      <c r="AS1001" s="424" t="n">
        <f aca="false">IF('Inputs Q LTM'!AS1001="","",'Inputs Q LTM'!AS1001)</f>
        <v>1</v>
      </c>
      <c r="AT1001" s="424" t="n">
        <f aca="false">IF('Inputs Q LTM'!AT1001="","",'Inputs Q LTM'!AT1001)</f>
        <v>1</v>
      </c>
      <c r="AU1001" s="424" t="n">
        <f aca="false">IF('Inputs Q LTM'!AU1001="","",'Inputs Q LTM'!AU1001)</f>
        <v>1</v>
      </c>
      <c r="AV1001" s="424" t="n">
        <f aca="false">IF('Inputs Q LTM'!AV1001="","",'Inputs Q LTM'!AV1001)</f>
        <v>1</v>
      </c>
      <c r="AW1001" s="424" t="n">
        <f aca="false">IF('Inputs Q LTM'!AW1001="","",'Inputs Q LTM'!AW1001)</f>
        <v>1</v>
      </c>
      <c r="AX1001" s="424" t="n">
        <f aca="false">IF('Inputs Q LTM'!AX1001="","",'Inputs Q LTM'!AX1001)</f>
        <v>1</v>
      </c>
      <c r="AY1001" s="424" t="n">
        <f aca="false">IF('Inputs Q LTM'!AY1001="","",'Inputs Q LTM'!AY1001)</f>
        <v>1</v>
      </c>
      <c r="AZ1001" s="424" t="n">
        <f aca="false">IF('Inputs Q LTM'!AZ1001="","",'Inputs Q LTM'!AZ1001)</f>
        <v>1</v>
      </c>
      <c r="BA1001" s="424" t="n">
        <f aca="false">IF('Inputs Q LTM'!BA1001="","",'Inputs Q LTM'!BA1001)</f>
        <v>1</v>
      </c>
      <c r="BB1001" s="424" t="n">
        <f aca="false">IF('Inputs Q LTM'!BB1001="","",'Inputs Q LTM'!BB1001)</f>
        <v>1</v>
      </c>
      <c r="BC1001" s="424" t="n">
        <f aca="false">IF('Inputs Q LTM'!BC1001="","",'Inputs Q LTM'!BC1001)</f>
        <v>1</v>
      </c>
      <c r="BD1001" s="424" t="n">
        <f aca="false">IF('Inputs Q LTM'!BD1001="","",'Inputs Q LTM'!BD1001)</f>
        <v>1</v>
      </c>
      <c r="BE1001" s="424" t="n">
        <f aca="false">IF('Inputs Q LTM'!BE1001="","",'Inputs Q LTM'!BE1001)</f>
        <v>1</v>
      </c>
      <c r="BF1001" s="424" t="n">
        <f aca="false">IF('Inputs Q LTM'!BF1001="","",'Inputs Q LTM'!BF1001)</f>
        <v>1</v>
      </c>
      <c r="BG1001" s="424" t="n">
        <f aca="false">IF('Inputs Q LTM'!BG1001="","",'Inputs Q LTM'!BG1001)</f>
        <v>1</v>
      </c>
      <c r="BH1001" s="424" t="n">
        <f aca="false">IF('Inputs Q LTM'!BH1001="","",'Inputs Q LTM'!BH1001)</f>
        <v>1</v>
      </c>
      <c r="BI1001" s="424" t="n">
        <f aca="false">IF('Inputs Q LTM'!BI1001="","",'Inputs Q LTM'!BI1001)</f>
        <v>1</v>
      </c>
      <c r="BJ1001" s="424" t="n">
        <f aca="false">IF('Inputs Q LTM'!BJ1001="","",'Inputs Q LTM'!BJ1001)</f>
        <v>1</v>
      </c>
      <c r="BK1001" s="424" t="n">
        <f aca="false">IF('Inputs Q LTM'!BK1001="","",'Inputs Q LTM'!BK1001)</f>
        <v>1</v>
      </c>
      <c r="BL1001" s="424" t="n">
        <f aca="false">IF('Inputs Q LTM'!BL1001="","",'Inputs Q LTM'!BL1001)</f>
        <v>1</v>
      </c>
      <c r="BM1001" s="424" t="n">
        <f aca="false">IF('Inputs Q LTM'!BM1001="","",'Inputs Q LTM'!BM1001)</f>
        <v>1</v>
      </c>
      <c r="BN1001" s="424" t="n">
        <f aca="false">IF('Inputs Q LTM'!BN1001="","",'Inputs Q LTM'!BN1001)</f>
        <v>1</v>
      </c>
      <c r="BO1001" s="424" t="n">
        <f aca="false">IF('Inputs Q LTM'!BO1001="","",'Inputs Q LTM'!BO1001)</f>
        <v>1</v>
      </c>
      <c r="BP1001" s="424" t="n">
        <f aca="false">IF('Inputs Q LTM'!BP1001="","",'Inputs Q LTM'!BP1001)</f>
        <v>1</v>
      </c>
      <c r="BQ1001" s="424" t="n">
        <f aca="false">IF('Inputs Q LTM'!BQ1001="","",'Inputs Q LTM'!BQ1001)</f>
        <v>1</v>
      </c>
      <c r="BR1001" s="424" t="n">
        <f aca="false">IF('Inputs Q LTM'!BR1001="","",'Inputs Q LTM'!BR1001)</f>
        <v>1</v>
      </c>
      <c r="BS1001" s="424" t="n">
        <f aca="false">IF('Inputs Q LTM'!BS1001="","",'Inputs Q LTM'!BS1001)</f>
        <v>1</v>
      </c>
      <c r="BT1001" s="424" t="n">
        <f aca="false">IF('Inputs Q LTM'!BT1001="","",'Inputs Q LTM'!BT1001)</f>
        <v>1</v>
      </c>
      <c r="BU1001" s="424" t="n">
        <f aca="false">IF('Inputs Q LTM'!BU1001="","",'Inputs Q LTM'!BU1001)</f>
        <v>1</v>
      </c>
      <c r="BV1001" s="424" t="n">
        <f aca="false">IF('Inputs Q LTM'!BV1001="","",'Inputs Q LTM'!BV1001)</f>
        <v>1</v>
      </c>
      <c r="BW1001" s="424" t="n">
        <f aca="false">IF('Inputs Q LTM'!BW1001="","",'Inputs Q LTM'!BW1001)</f>
        <v>1</v>
      </c>
      <c r="BX1001" s="424" t="n">
        <f aca="false">IF('Inputs Q LTM'!BX1001="","",'Inputs Q LTM'!BX1001)</f>
        <v>1</v>
      </c>
      <c r="BY1001" s="424" t="n">
        <f aca="false">IF('Inputs Q LTM'!BY1001="","",'Inputs Q LTM'!BY1001)</f>
        <v>1</v>
      </c>
      <c r="BZ1001" s="424" t="n">
        <f aca="false">IF('Inputs Q LTM'!BZ1001="","",'Inputs Q LTM'!BZ1001)</f>
        <v>1</v>
      </c>
      <c r="CA1001" s="424" t="n">
        <f aca="false">IF('Inputs Q LTM'!CA1001="","",'Inputs Q LTM'!CA1001)</f>
        <v>1</v>
      </c>
      <c r="CB1001" s="424" t="n">
        <f aca="false">IF('Inputs Q LTM'!CB1001="","",'Inputs Q LTM'!CB1001)</f>
        <v>1</v>
      </c>
      <c r="CC1001" s="424" t="n">
        <f aca="false">IF('Inputs Q LTM'!CC1001="","",'Inputs Q LTM'!CC1001)</f>
        <v>1</v>
      </c>
      <c r="CD1001" s="424" t="n">
        <f aca="false">IF('Inputs Q LTM'!CD1001="","",'Inputs Q LTM'!CD1001)</f>
        <v>1</v>
      </c>
      <c r="CE1001" s="424" t="n">
        <f aca="false">IF('Inputs Q LTM'!CE1001="","",'Inputs Q LTM'!CE1001)</f>
        <v>1</v>
      </c>
      <c r="CF1001" s="424" t="n">
        <f aca="false">IF('Inputs Q LTM'!CF1001="","",'Inputs Q LTM'!CF1001)</f>
        <v>1</v>
      </c>
      <c r="CG1001" s="424" t="n">
        <f aca="false">IF('Inputs Q LTM'!CG1001="","",'Inputs Q LTM'!CG1001)</f>
        <v>1</v>
      </c>
      <c r="CH1001" s="424" t="n">
        <f aca="false">IF('Inputs Q LTM'!CH1001="","",'Inputs Q LTM'!CH1001)</f>
        <v>1</v>
      </c>
      <c r="CI1001" s="424" t="n">
        <f aca="false">IF('Inputs Q LTM'!CI1001="","",'Inputs Q LTM'!CI1001)</f>
        <v>1</v>
      </c>
      <c r="CJ1001" s="424" t="n">
        <f aca="false">IF('Inputs Q LTM'!CJ1001="","",'Inputs Q LTM'!CJ1001)</f>
        <v>1</v>
      </c>
      <c r="CK1001" s="424" t="n">
        <f aca="false">IF('Inputs Q LTM'!CK1001="","",'Inputs Q LTM'!CK1001)</f>
        <v>1</v>
      </c>
      <c r="CL1001" s="424" t="n">
        <f aca="false">IF('Inputs Q LTM'!CL1001="","",'Inputs Q LTM'!CL1001)</f>
        <v>1</v>
      </c>
      <c r="CM1001" s="424" t="n">
        <f aca="false">IF('Inputs Q LTM'!CM1001="","",'Inputs Q LTM'!CM1001)</f>
        <v>1</v>
      </c>
      <c r="CN1001" s="424" t="n">
        <f aca="false">IF('Inputs Q LTM'!CN1001="","",'Inputs Q LTM'!CN1001)</f>
        <v>1</v>
      </c>
      <c r="CO1001" s="424" t="n">
        <f aca="false">IF('Inputs Q LTM'!CO1001="","",'Inputs Q LTM'!CO1001)</f>
        <v>1</v>
      </c>
      <c r="CP1001" s="424" t="n">
        <f aca="false">IF('Inputs Q LTM'!CP1001="","",'Inputs Q LTM'!CP1001)</f>
        <v>1</v>
      </c>
      <c r="CQ1001" s="424" t="n">
        <f aca="false">IF('Inputs Q LTM'!CQ1001="","",'Inputs Q LTM'!CQ1001)</f>
        <v>1</v>
      </c>
      <c r="CR1001" s="424" t="n">
        <f aca="false">IF('Inputs Q LTM'!CR1001="","",'Inputs Q LTM'!CR1001)</f>
        <v>1</v>
      </c>
      <c r="CS1001" s="424" t="n">
        <f aca="false">IF('Inputs Q LTM'!CS1001="","",'Inputs Q LTM'!CS1001)</f>
        <v>1</v>
      </c>
      <c r="CT1001" s="424" t="n">
        <f aca="false">IF('Inputs Q LTM'!CT1001="","",'Inputs Q LTM'!CT1001)</f>
        <v>1</v>
      </c>
      <c r="CU1001" s="424" t="n">
        <f aca="false">IF('Inputs Q LTM'!CU1001="","",'Inputs Q LTM'!CU1001)</f>
        <v>1</v>
      </c>
      <c r="CV1001" s="424" t="n">
        <f aca="false">IF('Inputs Q LTM'!CV1001="","",'Inputs Q LTM'!CV1001)</f>
        <v>1</v>
      </c>
      <c r="CW1001" s="424" t="n">
        <f aca="false">IF('Inputs Q LTM'!CW1001="","",'Inputs Q LTM'!CW1001)</f>
        <v>1</v>
      </c>
      <c r="CX1001" s="424" t="n">
        <f aca="false">IF('Inputs Q LTM'!CX1001="","",'Inputs Q LTM'!CX1001)</f>
        <v>1</v>
      </c>
      <c r="CY1001" s="424" t="n">
        <f aca="false">IF('Inputs Q LTM'!CY1001="","",'Inputs Q LTM'!CY1001)</f>
        <v>1</v>
      </c>
      <c r="CZ1001" s="424" t="n">
        <f aca="false">IF('Inputs Q LTM'!CZ1001="","",'Inputs Q LTM'!CZ1001)</f>
        <v>1</v>
      </c>
      <c r="DA1001" s="424" t="n">
        <f aca="false">IF('Inputs Q LTM'!DA1001="","",'Inputs Q LTM'!DA1001)</f>
        <v>1</v>
      </c>
      <c r="DB1001" s="424" t="n">
        <f aca="false">IF('Inputs Q LTM'!DB1001="","",'Inputs Q LTM'!DB1001)</f>
        <v>1</v>
      </c>
      <c r="DC1001" s="424" t="n">
        <f aca="false">IF('Inputs Q LTM'!DC1001="","",'Inputs Q LTM'!DC1001)</f>
        <v>1</v>
      </c>
      <c r="DD1001" s="424" t="n">
        <f aca="false">IF('Inputs Q LTM'!DD1001="","",'Inputs Q LTM'!DD1001)</f>
        <v>1</v>
      </c>
      <c r="DE1001" s="424" t="n">
        <f aca="false">IF('Inputs Q LTM'!DE1001="","",'Inputs Q LTM'!DE1001)</f>
        <v>1</v>
      </c>
      <c r="DF1001" s="424" t="n">
        <f aca="false">IF('Inputs Q LTM'!DF1001="","",'Inputs Q LTM'!DF1001)</f>
        <v>1</v>
      </c>
      <c r="DG1001" s="424" t="n">
        <f aca="false">IF('Inputs Q LTM'!DG1001="","",'Inputs Q LTM'!DG1001)</f>
        <v>1</v>
      </c>
      <c r="DH1001" s="424" t="n">
        <f aca="false">IF('Inputs Q LTM'!DH1001="","",'Inputs Q LTM'!DH1001)</f>
        <v>1</v>
      </c>
      <c r="DI1001" s="424" t="n">
        <f aca="false">IF('Inputs Q LTM'!DI1001="","",'Inputs Q LTM'!DI1001)</f>
        <v>1</v>
      </c>
      <c r="DJ1001" s="424" t="n">
        <f aca="false">IF('Inputs Q LTM'!DJ1001="","",'Inputs Q LTM'!DJ1001)</f>
        <v>1</v>
      </c>
      <c r="DK1001" s="424" t="n">
        <f aca="false">IF('Inputs Q LTM'!DK1001="","",'Inputs Q LTM'!DK1001)</f>
        <v>1</v>
      </c>
      <c r="DL1001" s="424" t="n">
        <f aca="false">IF('Inputs Q LTM'!DL1001="","",'Inputs Q LTM'!DL1001)</f>
        <v>1</v>
      </c>
      <c r="DM1001" s="424" t="n">
        <f aca="false">IF('Inputs Q LTM'!DM1001="","",'Inputs Q LTM'!DM1001)</f>
        <v>1</v>
      </c>
      <c r="DN1001" s="424" t="n">
        <f aca="false">IF('Inputs Q LTM'!DN1001="","",'Inputs Q LTM'!DN1001)</f>
        <v>1</v>
      </c>
      <c r="DO1001" s="424" t="n">
        <f aca="false">IF('Inputs Q LTM'!DO1001="","",'Inputs Q LTM'!DO1001)</f>
        <v>1</v>
      </c>
      <c r="DP1001" s="424" t="n">
        <f aca="false">IF('Inputs Q LTM'!DP1001="","",'Inputs Q LTM'!DP1001)</f>
        <v>1</v>
      </c>
      <c r="DQ1001" s="424" t="n">
        <f aca="false">IF('Inputs Q LTM'!DQ1001="","",'Inputs Q LTM'!DQ1001)</f>
        <v>1</v>
      </c>
      <c r="DR1001" s="424" t="n">
        <f aca="false">IF('Inputs Q LTM'!DR1001="","",'Inputs Q LTM'!DR1001)</f>
        <v>1</v>
      </c>
      <c r="DS1001" s="424" t="n">
        <f aca="false">IF('Inputs Q LTM'!DS1001="","",'Inputs Q LTM'!DS1001)</f>
        <v>1</v>
      </c>
      <c r="DT1001" s="424" t="n">
        <f aca="false">IF('Inputs Q LTM'!DT1001="","",'Inputs Q LTM'!DT1001)</f>
        <v>1</v>
      </c>
      <c r="DU1001" s="424" t="n">
        <f aca="false">IF('Inputs Q LTM'!DU1001="","",'Inputs Q LTM'!DU1001)</f>
        <v>1</v>
      </c>
      <c r="DV1001" s="424" t="n">
        <f aca="false">IF('Inputs Q LTM'!DV1001="","",'Inputs Q LTM'!DV1001)</f>
        <v>1</v>
      </c>
      <c r="DW1001" s="424" t="n">
        <f aca="false">IF('Inputs Q LTM'!DW1001="","",'Inputs Q LTM'!DW1001)</f>
        <v>1</v>
      </c>
      <c r="DX1001" s="424" t="n">
        <f aca="false">IF('Inputs Q LTM'!DX1001="","",'Inputs Q LTM'!DX1001)</f>
        <v>1</v>
      </c>
      <c r="DY1001" s="424" t="n">
        <f aca="false">IF('Inputs Q LTM'!DY1001="","",'Inputs Q LTM'!DY1001)</f>
        <v>1</v>
      </c>
      <c r="DZ1001" s="424" t="n">
        <f aca="false">IF('Inputs Q LTM'!DZ1001="","",'Inputs Q LTM'!DZ1001)</f>
        <v>1</v>
      </c>
      <c r="EA1001" s="424" t="n">
        <f aca="false">IF('Inputs Q LTM'!EA1001="","",'Inputs Q LTM'!EA1001)</f>
        <v>1</v>
      </c>
      <c r="EB1001" s="424" t="n">
        <f aca="false">IF('Inputs Q LTM'!EB1001="","",'Inputs Q LTM'!EB1001)</f>
        <v>1</v>
      </c>
      <c r="EC1001" s="424" t="n">
        <f aca="false">IF('Inputs Q LTM'!EC1001="","",'Inputs Q LTM'!EC1001)</f>
        <v>1</v>
      </c>
      <c r="ED1001" s="424" t="n">
        <f aca="false">IF('Inputs Q LTM'!ED1001="","",'Inputs Q LTM'!ED1001)</f>
        <v>1</v>
      </c>
      <c r="EE1001" s="424" t="n">
        <f aca="false">IF('Inputs Q LTM'!EE1001="","",'Inputs Q LTM'!EE1001)</f>
        <v>1</v>
      </c>
      <c r="EF1001" s="424" t="n">
        <f aca="false">IF('Inputs Q LTM'!EF1001="","",'Inputs Q LTM'!EF1001)</f>
        <v>1</v>
      </c>
      <c r="EG1001" s="424" t="n">
        <f aca="false">IF('Inputs Q LTM'!EG1001="","",'Inputs Q LTM'!EG1001)</f>
        <v>1</v>
      </c>
      <c r="EH1001" s="424" t="n">
        <f aca="false">IF('Inputs Q LTM'!EH1001="","",'Inputs Q LTM'!EH1001)</f>
        <v>1</v>
      </c>
      <c r="EI1001" s="424" t="n">
        <f aca="false">IF('Inputs Q LTM'!EI1001="","",'Inputs Q LTM'!EI1001)</f>
        <v>1</v>
      </c>
      <c r="EJ1001" s="424" t="n">
        <f aca="false">IF('Inputs Q LTM'!EJ1001="","",'Inputs Q LTM'!EJ1001)</f>
        <v>1</v>
      </c>
      <c r="EK1001" s="424" t="n">
        <f aca="false">IF('Inputs Q LTM'!EK1001="","",'Inputs Q LTM'!EK1001)</f>
        <v>1</v>
      </c>
      <c r="EL1001" s="424" t="n">
        <f aca="false">IF('Inputs Q LTM'!EL1001="","",'Inputs Q LTM'!EL1001)</f>
        <v>1</v>
      </c>
      <c r="EM1001" s="424" t="n">
        <f aca="false">IF('Inputs Q LTM'!EM1001="","",'Inputs Q LTM'!EM1001)</f>
        <v>1</v>
      </c>
      <c r="EN1001" s="424" t="n">
        <f aca="false">IF('Inputs Q LTM'!EN1001="","",'Inputs Q LTM'!EN1001)</f>
        <v>1</v>
      </c>
      <c r="EO1001" s="424" t="n">
        <f aca="false">IF('Inputs Q LTM'!EO1001="","",'Inputs Q LTM'!EO1001)</f>
        <v>1</v>
      </c>
      <c r="EP1001" s="424" t="n">
        <f aca="false">IF('Inputs Q LTM'!EP1001="","",'Inputs Q LTM'!EP1001)</f>
        <v>1</v>
      </c>
      <c r="EQ1001" s="424" t="n">
        <f aca="false">IF('Inputs Q LTM'!EQ1001="","",'Inputs Q LTM'!EQ1001)</f>
        <v>1</v>
      </c>
      <c r="ER1001" s="424" t="n">
        <f aca="false">IF('Inputs Q LTM'!ER1001="","",'Inputs Q LTM'!ER1001)</f>
        <v>1</v>
      </c>
      <c r="ES1001" s="424" t="n">
        <f aca="false">IF('Inputs Q LTM'!ES1001="","",'Inputs Q LTM'!ES1001)</f>
        <v>1</v>
      </c>
      <c r="ET1001" s="424" t="n">
        <f aca="false">IF('Inputs Q LTM'!ET1001="","",'Inputs Q LTM'!ET1001)</f>
        <v>1</v>
      </c>
      <c r="EU1001" s="424" t="n">
        <f aca="false">IF('Inputs Q LTM'!EU1001="","",'Inputs Q LTM'!EU1001)</f>
        <v>1</v>
      </c>
      <c r="EV1001" s="424" t="n">
        <f aca="false">IF('Inputs Q LTM'!EV1001="","",'Inputs Q LTM'!EV1001)</f>
        <v>1</v>
      </c>
      <c r="EW1001" s="424" t="n">
        <f aca="false">IF('Inputs Q LTM'!EW1001="","",'Inputs Q LTM'!EW1001)</f>
        <v>1</v>
      </c>
      <c r="EX1001" s="424" t="n">
        <f aca="false">IF('Inputs Q LTM'!EX1001="","",'Inputs Q LTM'!EX1001)</f>
        <v>1</v>
      </c>
      <c r="EY1001" s="424" t="n">
        <f aca="false">IF('Inputs Q LTM'!EY1001="","",'Inputs Q LTM'!EY1001)</f>
        <v>1</v>
      </c>
      <c r="EZ1001" s="424" t="n">
        <f aca="false">IF('Inputs Q LTM'!EZ1001="","",'Inputs Q LTM'!EZ1001)</f>
        <v>1</v>
      </c>
      <c r="FA1001" s="424" t="n">
        <f aca="false">IF('Inputs Q LTM'!FA1001="","",'Inputs Q LTM'!FA1001)</f>
        <v>1</v>
      </c>
      <c r="FB1001" s="424" t="n">
        <f aca="false">IF('Inputs Q LTM'!FB1001="","",'Inputs Q LTM'!FB1001)</f>
        <v>1</v>
      </c>
      <c r="FC1001" s="424" t="n">
        <f aca="false">IF('Inputs Q LTM'!FC1001="","",'Inputs Q LTM'!FC1001)</f>
        <v>1</v>
      </c>
      <c r="FD1001" s="424" t="n">
        <f aca="false">IF('Inputs Q LTM'!FD1001="","",'Inputs Q LTM'!FD1001)</f>
        <v>1</v>
      </c>
      <c r="FE1001" s="424" t="n">
        <f aca="false">IF('Inputs Q LTM'!FE1001="","",'Inputs Q LTM'!FE1001)</f>
        <v>1</v>
      </c>
      <c r="FF1001" s="424" t="n">
        <f aca="false">IF('Inputs Q LTM'!FF1001="","",'Inputs Q LTM'!FF1001)</f>
        <v>1</v>
      </c>
      <c r="FG1001" s="424" t="n">
        <f aca="false">IF('Inputs Q LTM'!FG1001="","",'Inputs Q LTM'!FG1001)</f>
        <v>1</v>
      </c>
      <c r="FH1001" s="424" t="n">
        <f aca="false">IF('Inputs Q LTM'!FH1001="","",'Inputs Q LTM'!FH1001)</f>
        <v>1</v>
      </c>
      <c r="FI1001" s="424" t="n">
        <f aca="false">IF('Inputs Q LTM'!FI1001="","",'Inputs Q LTM'!FI1001)</f>
        <v>1</v>
      </c>
      <c r="FJ1001" s="424" t="n">
        <f aca="false">IF('Inputs Q LTM'!FJ1001="","",'Inputs Q LTM'!FJ1001)</f>
        <v>1</v>
      </c>
      <c r="FK1001" s="424" t="n">
        <f aca="false">IF('Inputs Q LTM'!FK1001="","",'Inputs Q LTM'!FK1001)</f>
        <v>1</v>
      </c>
      <c r="FL1001" s="424" t="n">
        <f aca="false">IF('Inputs Q LTM'!FL1001="","",'Inputs Q LTM'!FL1001)</f>
        <v>1</v>
      </c>
      <c r="FM1001" s="424" t="n">
        <f aca="false">IF('Inputs Q LTM'!FM1001="","",'Inputs Q LTM'!FM1001)</f>
        <v>1</v>
      </c>
      <c r="FN1001" s="424" t="n">
        <f aca="false">IF('Inputs Q LTM'!FN1001="","",'Inputs Q LTM'!FN1001)</f>
        <v>1</v>
      </c>
      <c r="FO1001" s="424" t="n">
        <f aca="false">IF('Inputs Q LTM'!FO1001="","",'Inputs Q LTM'!FO1001)</f>
        <v>1</v>
      </c>
      <c r="FP1001" s="424" t="n">
        <f aca="false">IF('Inputs Q LTM'!FP1001="","",'Inputs Q LTM'!FP1001)</f>
        <v>1</v>
      </c>
      <c r="FQ1001" s="424" t="n">
        <f aca="false">IF('Inputs Q LTM'!FQ1001="","",'Inputs Q LTM'!FQ1001)</f>
        <v>1</v>
      </c>
      <c r="FR1001" s="424" t="n">
        <f aca="false">IF('Inputs Q LTM'!FR1001="","",'Inputs Q LTM'!FR1001)</f>
        <v>1</v>
      </c>
      <c r="FS1001" s="424" t="n">
        <f aca="false">IF('Inputs Q LTM'!FS1001="","",'Inputs Q LTM'!FS1001)</f>
        <v>1</v>
      </c>
      <c r="FT1001" s="424" t="n">
        <f aca="false">IF('Inputs Q LTM'!FT1001="","",'Inputs Q LTM'!FT1001)</f>
        <v>1</v>
      </c>
      <c r="FU1001" s="424" t="n">
        <f aca="false">IF('Inputs Q LTM'!FU1001="","",'Inputs Q LTM'!FU1001)</f>
        <v>1</v>
      </c>
      <c r="FV1001" s="424" t="n">
        <f aca="false">IF('Inputs Q LTM'!FV1001="","",'Inputs Q LTM'!FV1001)</f>
        <v>1</v>
      </c>
      <c r="FW1001" s="424" t="n">
        <f aca="false">IF('Inputs Q LTM'!FW1001="","",'Inputs Q LTM'!FW1001)</f>
        <v>1</v>
      </c>
      <c r="FX1001" s="424" t="n">
        <f aca="false">IF('Inputs Q LTM'!FX1001="","",'Inputs Q LTM'!FX1001)</f>
        <v>1</v>
      </c>
      <c r="FY1001" s="424" t="n">
        <f aca="false">IF('Inputs Q LTM'!FY1001="","",'Inputs Q LTM'!FY1001)</f>
        <v>1</v>
      </c>
      <c r="FZ1001" s="424" t="n">
        <f aca="false">IF('Inputs Q LTM'!FZ1001="","",'Inputs Q LTM'!FZ1001)</f>
        <v>1</v>
      </c>
      <c r="GA1001" s="424" t="n">
        <f aca="false">IF('Inputs Q LTM'!GA1001="","",'Inputs Q LTM'!GA1001)</f>
        <v>1</v>
      </c>
      <c r="GB1001" s="424" t="n">
        <f aca="false">IF('Inputs Q LTM'!GB1001="","",'Inputs Q LTM'!GB1001)</f>
        <v>1</v>
      </c>
      <c r="GC1001" s="424" t="n">
        <f aca="false">IF('Inputs Q LTM'!GC1001="","",'Inputs Q LTM'!GC1001)</f>
        <v>1</v>
      </c>
      <c r="GD1001" s="424" t="n">
        <f aca="false">IF('Inputs Q LTM'!GD1001="","",'Inputs Q LTM'!GD1001)</f>
        <v>1</v>
      </c>
      <c r="GE1001" s="424" t="n">
        <f aca="false">IF('Inputs Q LTM'!GE1001="","",'Inputs Q LTM'!GE1001)</f>
        <v>1</v>
      </c>
      <c r="GF1001" s="424" t="n">
        <f aca="false">IF('Inputs Q LTM'!GF1001="","",'Inputs Q LTM'!GF1001)</f>
        <v>1</v>
      </c>
      <c r="GG1001" s="424" t="n">
        <f aca="false">IF('Inputs Q LTM'!GG1001="","",'Inputs Q LTM'!GG1001)</f>
        <v>1</v>
      </c>
      <c r="GH1001" s="424" t="n">
        <f aca="false">IF('Inputs Q LTM'!GH1001="","",'Inputs Q LTM'!GH1001)</f>
        <v>1</v>
      </c>
      <c r="GI1001" s="424" t="n">
        <f aca="false">IF('Inputs Q LTM'!GI1001="","",'Inputs Q LTM'!GI1001)</f>
        <v>1</v>
      </c>
      <c r="GJ1001" s="424" t="n">
        <f aca="false">IF('Inputs Q LTM'!GJ1001="","",'Inputs Q LTM'!GJ1001)</f>
        <v>1</v>
      </c>
      <c r="GK1001" s="424" t="n">
        <f aca="false">IF('Inputs Q LTM'!GK1001="","",'Inputs Q LTM'!GK1001)</f>
        <v>1</v>
      </c>
      <c r="GL1001" s="424" t="n">
        <f aca="false">IF('Inputs Q LTM'!GL1001="","",'Inputs Q LTM'!GL1001)</f>
        <v>1</v>
      </c>
      <c r="GM1001" s="424" t="n">
        <f aca="false">IF('Inputs Q LTM'!GM1001="","",'Inputs Q LTM'!GM1001)</f>
        <v>1</v>
      </c>
      <c r="GN1001" s="424" t="n">
        <f aca="false">IF('Inputs Q LTM'!GN1001="","",'Inputs Q LTM'!GN1001)</f>
        <v>1</v>
      </c>
      <c r="GO1001" s="424" t="n">
        <f aca="false">IF('Inputs Q LTM'!GO1001="","",'Inputs Q LTM'!GO1001)</f>
        <v>1</v>
      </c>
      <c r="GP1001" s="424" t="n">
        <f aca="false">IF('Inputs Q LTM'!GP1001="","",'Inputs Q LTM'!GP1001)</f>
        <v>1</v>
      </c>
      <c r="GQ1001" s="424" t="n">
        <f aca="false">IF('Inputs Q LTM'!GQ1001="","",'Inputs Q LTM'!GQ1001)</f>
        <v>1</v>
      </c>
      <c r="GR1001" s="424" t="n">
        <f aca="false">IF('Inputs Q LTM'!GR1001="","",'Inputs Q LTM'!GR1001)</f>
        <v>1</v>
      </c>
      <c r="GS1001" s="424" t="n">
        <f aca="false">IF('Inputs Q LTM'!GS1001="","",'Inputs Q LTM'!GS1001)</f>
        <v>1</v>
      </c>
      <c r="GT1001" s="424" t="n">
        <f aca="false">IF('Inputs Q LTM'!GT1001="","",'Inputs Q LTM'!GT1001)</f>
        <v>1</v>
      </c>
      <c r="GU1001" s="424" t="n">
        <f aca="false">IF('Inputs Q LTM'!GU1001="","",'Inputs Q LTM'!GU1001)</f>
        <v>1</v>
      </c>
      <c r="GV1001" s="424" t="n">
        <f aca="false">IF('Inputs Q LTM'!GV1001="","",'Inputs Q LTM'!GV1001)</f>
        <v>1</v>
      </c>
      <c r="GW1001" s="424" t="n">
        <f aca="false">IF('Inputs Q LTM'!GW1001="","",'Inputs Q LTM'!GW1001)</f>
        <v>1</v>
      </c>
      <c r="GX1001" s="424" t="n">
        <f aca="false">IF('Inputs Q LTM'!GX1001="","",'Inputs Q LTM'!GX1001)</f>
        <v>1</v>
      </c>
      <c r="GY1001" s="424" t="n">
        <f aca="false">IF('Inputs Q LTM'!GY1001="","",'Inputs Q LTM'!GY1001)</f>
        <v>1</v>
      </c>
      <c r="GZ1001" s="424" t="n">
        <f aca="false">IF('Inputs Q LTM'!GZ1001="","",'Inputs Q LTM'!GZ1001)</f>
        <v>1</v>
      </c>
      <c r="HA1001" s="424" t="n">
        <f aca="false">IF('Inputs Q LTM'!HA1001="","",'Inputs Q LTM'!HA1001)</f>
        <v>1</v>
      </c>
    </row>
    <row r="1002" customFormat="false" ht="15" hidden="false" customHeight="true" outlineLevel="0" collapsed="false">
      <c r="A1002" s="267" t="s">
        <v>631</v>
      </c>
      <c r="B1002" s="268"/>
      <c r="C1002" s="268"/>
      <c r="D1002" s="268"/>
      <c r="E1002" s="269"/>
      <c r="F1002" s="19" t="s">
        <v>646</v>
      </c>
      <c r="G1002" s="269" t="s">
        <v>12</v>
      </c>
      <c r="K1002" s="424" t="n">
        <f aca="false">IF('Inputs Q LTM'!K1002="","",'Inputs Q LTM'!K1002)</f>
        <v>1</v>
      </c>
      <c r="L1002" s="424" t="n">
        <f aca="false">IF('Inputs Q LTM'!L1002="","",'Inputs Q LTM'!L1002)</f>
        <v>1</v>
      </c>
      <c r="M1002" s="424" t="n">
        <f aca="false">IF('Inputs Q LTM'!M1002="","",'Inputs Q LTM'!M1002)</f>
        <v>1</v>
      </c>
      <c r="N1002" s="424" t="n">
        <f aca="false">IF('Inputs Q LTM'!N1002="","",'Inputs Q LTM'!N1002)</f>
        <v>1</v>
      </c>
      <c r="O1002" s="424" t="n">
        <f aca="false">IF('Inputs Q LTM'!O1002="","",'Inputs Q LTM'!O1002)</f>
        <v>1</v>
      </c>
      <c r="P1002" s="424" t="n">
        <f aca="false">IF('Inputs Q LTM'!P1002="","",'Inputs Q LTM'!P1002)</f>
        <v>1</v>
      </c>
      <c r="Q1002" s="424" t="n">
        <f aca="false">IF('Inputs Q LTM'!Q1002="","",'Inputs Q LTM'!Q1002)</f>
        <v>1</v>
      </c>
      <c r="R1002" s="424" t="n">
        <f aca="false">IF('Inputs Q LTM'!R1002="","",'Inputs Q LTM'!R1002)</f>
        <v>1</v>
      </c>
      <c r="S1002" s="424" t="n">
        <f aca="false">IF('Inputs Q LTM'!S1002="","",'Inputs Q LTM'!S1002)</f>
        <v>1</v>
      </c>
      <c r="T1002" s="424" t="n">
        <f aca="false">IF('Inputs Q LTM'!T1002="","",'Inputs Q LTM'!T1002)</f>
        <v>1</v>
      </c>
      <c r="U1002" s="424" t="n">
        <f aca="false">IF('Inputs Q LTM'!U1002="","",'Inputs Q LTM'!U1002)</f>
        <v>1</v>
      </c>
      <c r="V1002" s="424" t="n">
        <f aca="false">IF('Inputs Q LTM'!V1002="","",'Inputs Q LTM'!V1002)</f>
        <v>1</v>
      </c>
      <c r="W1002" s="424" t="n">
        <f aca="false">IF('Inputs Q LTM'!W1002="","",'Inputs Q LTM'!W1002)</f>
        <v>1</v>
      </c>
      <c r="X1002" s="424" t="n">
        <f aca="false">IF('Inputs Q LTM'!X1002="","",'Inputs Q LTM'!X1002)</f>
        <v>1</v>
      </c>
      <c r="Y1002" s="424" t="n">
        <f aca="false">IF('Inputs Q LTM'!Y1002="","",'Inputs Q LTM'!Y1002)</f>
        <v>1</v>
      </c>
      <c r="Z1002" s="424" t="n">
        <f aca="false">IF('Inputs Q LTM'!Z1002="","",'Inputs Q LTM'!Z1002)</f>
        <v>1</v>
      </c>
      <c r="AA1002" s="424" t="n">
        <f aca="false">IF('Inputs Q LTM'!AA1002="","",'Inputs Q LTM'!AA1002)</f>
        <v>1</v>
      </c>
      <c r="AB1002" s="424" t="n">
        <f aca="false">IF('Inputs Q LTM'!AB1002="","",'Inputs Q LTM'!AB1002)</f>
        <v>1</v>
      </c>
      <c r="AC1002" s="424" t="n">
        <f aca="false">IF('Inputs Q LTM'!AC1002="","",'Inputs Q LTM'!AC1002)</f>
        <v>1</v>
      </c>
      <c r="AD1002" s="424" t="n">
        <f aca="false">IF('Inputs Q LTM'!AD1002="","",'Inputs Q LTM'!AD1002)</f>
        <v>1</v>
      </c>
      <c r="AE1002" s="424" t="n">
        <f aca="false">IF('Inputs Q LTM'!AE1002="","",'Inputs Q LTM'!AE1002)</f>
        <v>1</v>
      </c>
      <c r="AF1002" s="424" t="n">
        <f aca="false">IF('Inputs Q LTM'!AF1002="","",'Inputs Q LTM'!AF1002)</f>
        <v>1</v>
      </c>
      <c r="AG1002" s="424" t="n">
        <f aca="false">IF('Inputs Q LTM'!AG1002="","",'Inputs Q LTM'!AG1002)</f>
        <v>1</v>
      </c>
      <c r="AH1002" s="424" t="n">
        <f aca="false">IF('Inputs Q LTM'!AH1002="","",'Inputs Q LTM'!AH1002)</f>
        <v>1</v>
      </c>
      <c r="AI1002" s="424" t="n">
        <f aca="false">IF('Inputs Q LTM'!AI1002="","",'Inputs Q LTM'!AI1002)</f>
        <v>1</v>
      </c>
      <c r="AJ1002" s="424" t="n">
        <f aca="false">IF('Inputs Q LTM'!AJ1002="","",'Inputs Q LTM'!AJ1002)</f>
        <v>1</v>
      </c>
      <c r="AK1002" s="424" t="n">
        <f aca="false">IF('Inputs Q LTM'!AK1002="","",'Inputs Q LTM'!AK1002)</f>
        <v>1</v>
      </c>
      <c r="AL1002" s="424" t="n">
        <f aca="false">IF('Inputs Q LTM'!AL1002="","",'Inputs Q LTM'!AL1002)</f>
        <v>1</v>
      </c>
      <c r="AM1002" s="424" t="n">
        <f aca="false">IF('Inputs Q LTM'!AM1002="","",'Inputs Q LTM'!AM1002)</f>
        <v>1</v>
      </c>
      <c r="AN1002" s="424" t="n">
        <f aca="false">IF('Inputs Q LTM'!AN1002="","",'Inputs Q LTM'!AN1002)</f>
        <v>1</v>
      </c>
      <c r="AO1002" s="424" t="n">
        <f aca="false">IF('Inputs Q LTM'!AO1002="","",'Inputs Q LTM'!AO1002)</f>
        <v>1</v>
      </c>
      <c r="AP1002" s="424" t="n">
        <f aca="false">IF('Inputs Q LTM'!AP1002="","",'Inputs Q LTM'!AP1002)</f>
        <v>1</v>
      </c>
      <c r="AQ1002" s="424" t="n">
        <f aca="false">IF('Inputs Q LTM'!AQ1002="","",'Inputs Q LTM'!AQ1002)</f>
        <v>1</v>
      </c>
      <c r="AR1002" s="424" t="n">
        <f aca="false">IF('Inputs Q LTM'!AR1002="","",'Inputs Q LTM'!AR1002)</f>
        <v>1</v>
      </c>
      <c r="AS1002" s="424" t="n">
        <f aca="false">IF('Inputs Q LTM'!AS1002="","",'Inputs Q LTM'!AS1002)</f>
        <v>1</v>
      </c>
      <c r="AT1002" s="424" t="n">
        <f aca="false">IF('Inputs Q LTM'!AT1002="","",'Inputs Q LTM'!AT1002)</f>
        <v>1</v>
      </c>
      <c r="AU1002" s="424" t="n">
        <f aca="false">IF('Inputs Q LTM'!AU1002="","",'Inputs Q LTM'!AU1002)</f>
        <v>1</v>
      </c>
      <c r="AV1002" s="424" t="n">
        <f aca="false">IF('Inputs Q LTM'!AV1002="","",'Inputs Q LTM'!AV1002)</f>
        <v>1</v>
      </c>
      <c r="AW1002" s="424" t="n">
        <f aca="false">IF('Inputs Q LTM'!AW1002="","",'Inputs Q LTM'!AW1002)</f>
        <v>1</v>
      </c>
      <c r="AX1002" s="424" t="n">
        <f aca="false">IF('Inputs Q LTM'!AX1002="","",'Inputs Q LTM'!AX1002)</f>
        <v>1</v>
      </c>
      <c r="AY1002" s="424" t="n">
        <f aca="false">IF('Inputs Q LTM'!AY1002="","",'Inputs Q LTM'!AY1002)</f>
        <v>1</v>
      </c>
      <c r="AZ1002" s="424" t="n">
        <f aca="false">IF('Inputs Q LTM'!AZ1002="","",'Inputs Q LTM'!AZ1002)</f>
        <v>1</v>
      </c>
      <c r="BA1002" s="424" t="n">
        <f aca="false">IF('Inputs Q LTM'!BA1002="","",'Inputs Q LTM'!BA1002)</f>
        <v>1</v>
      </c>
      <c r="BB1002" s="424" t="n">
        <f aca="false">IF('Inputs Q LTM'!BB1002="","",'Inputs Q LTM'!BB1002)</f>
        <v>1</v>
      </c>
      <c r="BC1002" s="424" t="n">
        <f aca="false">IF('Inputs Q LTM'!BC1002="","",'Inputs Q LTM'!BC1002)</f>
        <v>1</v>
      </c>
      <c r="BD1002" s="424" t="n">
        <f aca="false">IF('Inputs Q LTM'!BD1002="","",'Inputs Q LTM'!BD1002)</f>
        <v>1</v>
      </c>
      <c r="BE1002" s="424" t="n">
        <f aca="false">IF('Inputs Q LTM'!BE1002="","",'Inputs Q LTM'!BE1002)</f>
        <v>1</v>
      </c>
      <c r="BF1002" s="424" t="n">
        <f aca="false">IF('Inputs Q LTM'!BF1002="","",'Inputs Q LTM'!BF1002)</f>
        <v>1</v>
      </c>
      <c r="BG1002" s="424" t="n">
        <f aca="false">IF('Inputs Q LTM'!BG1002="","",'Inputs Q LTM'!BG1002)</f>
        <v>1</v>
      </c>
      <c r="BH1002" s="424" t="n">
        <f aca="false">IF('Inputs Q LTM'!BH1002="","",'Inputs Q LTM'!BH1002)</f>
        <v>1</v>
      </c>
      <c r="BI1002" s="424" t="n">
        <f aca="false">IF('Inputs Q LTM'!BI1002="","",'Inputs Q LTM'!BI1002)</f>
        <v>1</v>
      </c>
      <c r="BJ1002" s="424" t="n">
        <f aca="false">IF('Inputs Q LTM'!BJ1002="","",'Inputs Q LTM'!BJ1002)</f>
        <v>1</v>
      </c>
      <c r="BK1002" s="424" t="n">
        <f aca="false">IF('Inputs Q LTM'!BK1002="","",'Inputs Q LTM'!BK1002)</f>
        <v>1</v>
      </c>
      <c r="BL1002" s="424" t="n">
        <f aca="false">IF('Inputs Q LTM'!BL1002="","",'Inputs Q LTM'!BL1002)</f>
        <v>1</v>
      </c>
      <c r="BM1002" s="424" t="n">
        <f aca="false">IF('Inputs Q LTM'!BM1002="","",'Inputs Q LTM'!BM1002)</f>
        <v>1</v>
      </c>
      <c r="BN1002" s="424" t="n">
        <f aca="false">IF('Inputs Q LTM'!BN1002="","",'Inputs Q LTM'!BN1002)</f>
        <v>1</v>
      </c>
      <c r="BO1002" s="424" t="n">
        <f aca="false">IF('Inputs Q LTM'!BO1002="","",'Inputs Q LTM'!BO1002)</f>
        <v>1</v>
      </c>
      <c r="BP1002" s="424" t="n">
        <f aca="false">IF('Inputs Q LTM'!BP1002="","",'Inputs Q LTM'!BP1002)</f>
        <v>1</v>
      </c>
      <c r="BQ1002" s="424" t="n">
        <f aca="false">IF('Inputs Q LTM'!BQ1002="","",'Inputs Q LTM'!BQ1002)</f>
        <v>1</v>
      </c>
      <c r="BR1002" s="424" t="n">
        <f aca="false">IF('Inputs Q LTM'!BR1002="","",'Inputs Q LTM'!BR1002)</f>
        <v>1</v>
      </c>
      <c r="BS1002" s="424" t="n">
        <f aca="false">IF('Inputs Q LTM'!BS1002="","",'Inputs Q LTM'!BS1002)</f>
        <v>1</v>
      </c>
      <c r="BT1002" s="424" t="n">
        <f aca="false">IF('Inputs Q LTM'!BT1002="","",'Inputs Q LTM'!BT1002)</f>
        <v>1</v>
      </c>
      <c r="BU1002" s="424" t="n">
        <f aca="false">IF('Inputs Q LTM'!BU1002="","",'Inputs Q LTM'!BU1002)</f>
        <v>1</v>
      </c>
      <c r="BV1002" s="424" t="n">
        <f aca="false">IF('Inputs Q LTM'!BV1002="","",'Inputs Q LTM'!BV1002)</f>
        <v>1</v>
      </c>
      <c r="BW1002" s="424" t="n">
        <f aca="false">IF('Inputs Q LTM'!BW1002="","",'Inputs Q LTM'!BW1002)</f>
        <v>1</v>
      </c>
      <c r="BX1002" s="424" t="n">
        <f aca="false">IF('Inputs Q LTM'!BX1002="","",'Inputs Q LTM'!BX1002)</f>
        <v>1</v>
      </c>
      <c r="BY1002" s="424" t="n">
        <f aca="false">IF('Inputs Q LTM'!BY1002="","",'Inputs Q LTM'!BY1002)</f>
        <v>1</v>
      </c>
      <c r="BZ1002" s="424" t="n">
        <f aca="false">IF('Inputs Q LTM'!BZ1002="","",'Inputs Q LTM'!BZ1002)</f>
        <v>1</v>
      </c>
      <c r="CA1002" s="424" t="n">
        <f aca="false">IF('Inputs Q LTM'!CA1002="","",'Inputs Q LTM'!CA1002)</f>
        <v>1</v>
      </c>
      <c r="CB1002" s="424" t="n">
        <f aca="false">IF('Inputs Q LTM'!CB1002="","",'Inputs Q LTM'!CB1002)</f>
        <v>1</v>
      </c>
      <c r="CC1002" s="424" t="n">
        <f aca="false">IF('Inputs Q LTM'!CC1002="","",'Inputs Q LTM'!CC1002)</f>
        <v>1</v>
      </c>
      <c r="CD1002" s="424" t="n">
        <f aca="false">IF('Inputs Q LTM'!CD1002="","",'Inputs Q LTM'!CD1002)</f>
        <v>1</v>
      </c>
      <c r="CE1002" s="424" t="n">
        <f aca="false">IF('Inputs Q LTM'!CE1002="","",'Inputs Q LTM'!CE1002)</f>
        <v>1</v>
      </c>
      <c r="CF1002" s="424" t="n">
        <f aca="false">IF('Inputs Q LTM'!CF1002="","",'Inputs Q LTM'!CF1002)</f>
        <v>1</v>
      </c>
      <c r="CG1002" s="424" t="n">
        <f aca="false">IF('Inputs Q LTM'!CG1002="","",'Inputs Q LTM'!CG1002)</f>
        <v>1</v>
      </c>
      <c r="CH1002" s="424" t="n">
        <f aca="false">IF('Inputs Q LTM'!CH1002="","",'Inputs Q LTM'!CH1002)</f>
        <v>1</v>
      </c>
      <c r="CI1002" s="424" t="n">
        <f aca="false">IF('Inputs Q LTM'!CI1002="","",'Inputs Q LTM'!CI1002)</f>
        <v>1</v>
      </c>
      <c r="CJ1002" s="424" t="n">
        <f aca="false">IF('Inputs Q LTM'!CJ1002="","",'Inputs Q LTM'!CJ1002)</f>
        <v>1</v>
      </c>
      <c r="CK1002" s="424" t="n">
        <f aca="false">IF('Inputs Q LTM'!CK1002="","",'Inputs Q LTM'!CK1002)</f>
        <v>1</v>
      </c>
      <c r="CL1002" s="424" t="n">
        <f aca="false">IF('Inputs Q LTM'!CL1002="","",'Inputs Q LTM'!CL1002)</f>
        <v>1</v>
      </c>
      <c r="CM1002" s="424" t="n">
        <f aca="false">IF('Inputs Q LTM'!CM1002="","",'Inputs Q LTM'!CM1002)</f>
        <v>1</v>
      </c>
      <c r="CN1002" s="424" t="n">
        <f aca="false">IF('Inputs Q LTM'!CN1002="","",'Inputs Q LTM'!CN1002)</f>
        <v>1</v>
      </c>
      <c r="CO1002" s="424" t="n">
        <f aca="false">IF('Inputs Q LTM'!CO1002="","",'Inputs Q LTM'!CO1002)</f>
        <v>1</v>
      </c>
      <c r="CP1002" s="424" t="n">
        <f aca="false">IF('Inputs Q LTM'!CP1002="","",'Inputs Q LTM'!CP1002)</f>
        <v>1</v>
      </c>
      <c r="CQ1002" s="424" t="n">
        <f aca="false">IF('Inputs Q LTM'!CQ1002="","",'Inputs Q LTM'!CQ1002)</f>
        <v>1</v>
      </c>
      <c r="CR1002" s="424" t="n">
        <f aca="false">IF('Inputs Q LTM'!CR1002="","",'Inputs Q LTM'!CR1002)</f>
        <v>1</v>
      </c>
      <c r="CS1002" s="424" t="n">
        <f aca="false">IF('Inputs Q LTM'!CS1002="","",'Inputs Q LTM'!CS1002)</f>
        <v>1</v>
      </c>
      <c r="CT1002" s="424" t="n">
        <f aca="false">IF('Inputs Q LTM'!CT1002="","",'Inputs Q LTM'!CT1002)</f>
        <v>1</v>
      </c>
      <c r="CU1002" s="424" t="n">
        <f aca="false">IF('Inputs Q LTM'!CU1002="","",'Inputs Q LTM'!CU1002)</f>
        <v>1</v>
      </c>
      <c r="CV1002" s="424" t="n">
        <f aca="false">IF('Inputs Q LTM'!CV1002="","",'Inputs Q LTM'!CV1002)</f>
        <v>1</v>
      </c>
      <c r="CW1002" s="424" t="n">
        <f aca="false">IF('Inputs Q LTM'!CW1002="","",'Inputs Q LTM'!CW1002)</f>
        <v>1</v>
      </c>
      <c r="CX1002" s="424" t="n">
        <f aca="false">IF('Inputs Q LTM'!CX1002="","",'Inputs Q LTM'!CX1002)</f>
        <v>1</v>
      </c>
      <c r="CY1002" s="424" t="n">
        <f aca="false">IF('Inputs Q LTM'!CY1002="","",'Inputs Q LTM'!CY1002)</f>
        <v>1</v>
      </c>
      <c r="CZ1002" s="424" t="n">
        <f aca="false">IF('Inputs Q LTM'!CZ1002="","",'Inputs Q LTM'!CZ1002)</f>
        <v>1</v>
      </c>
      <c r="DA1002" s="424" t="n">
        <f aca="false">IF('Inputs Q LTM'!DA1002="","",'Inputs Q LTM'!DA1002)</f>
        <v>1</v>
      </c>
      <c r="DB1002" s="424" t="n">
        <f aca="false">IF('Inputs Q LTM'!DB1002="","",'Inputs Q LTM'!DB1002)</f>
        <v>1</v>
      </c>
      <c r="DC1002" s="424" t="n">
        <f aca="false">IF('Inputs Q LTM'!DC1002="","",'Inputs Q LTM'!DC1002)</f>
        <v>1</v>
      </c>
      <c r="DD1002" s="424" t="n">
        <f aca="false">IF('Inputs Q LTM'!DD1002="","",'Inputs Q LTM'!DD1002)</f>
        <v>1</v>
      </c>
      <c r="DE1002" s="424" t="n">
        <f aca="false">IF('Inputs Q LTM'!DE1002="","",'Inputs Q LTM'!DE1002)</f>
        <v>1</v>
      </c>
      <c r="DF1002" s="424" t="n">
        <f aca="false">IF('Inputs Q LTM'!DF1002="","",'Inputs Q LTM'!DF1002)</f>
        <v>1</v>
      </c>
      <c r="DG1002" s="424" t="n">
        <f aca="false">IF('Inputs Q LTM'!DG1002="","",'Inputs Q LTM'!DG1002)</f>
        <v>1</v>
      </c>
      <c r="DH1002" s="424" t="n">
        <f aca="false">IF('Inputs Q LTM'!DH1002="","",'Inputs Q LTM'!DH1002)</f>
        <v>1</v>
      </c>
      <c r="DI1002" s="424" t="n">
        <f aca="false">IF('Inputs Q LTM'!DI1002="","",'Inputs Q LTM'!DI1002)</f>
        <v>1</v>
      </c>
      <c r="DJ1002" s="424" t="n">
        <f aca="false">IF('Inputs Q LTM'!DJ1002="","",'Inputs Q LTM'!DJ1002)</f>
        <v>1</v>
      </c>
      <c r="DK1002" s="424" t="n">
        <f aca="false">IF('Inputs Q LTM'!DK1002="","",'Inputs Q LTM'!DK1002)</f>
        <v>1</v>
      </c>
      <c r="DL1002" s="424" t="n">
        <f aca="false">IF('Inputs Q LTM'!DL1002="","",'Inputs Q LTM'!DL1002)</f>
        <v>1</v>
      </c>
      <c r="DM1002" s="424" t="n">
        <f aca="false">IF('Inputs Q LTM'!DM1002="","",'Inputs Q LTM'!DM1002)</f>
        <v>1</v>
      </c>
      <c r="DN1002" s="424" t="n">
        <f aca="false">IF('Inputs Q LTM'!DN1002="","",'Inputs Q LTM'!DN1002)</f>
        <v>1</v>
      </c>
      <c r="DO1002" s="424" t="n">
        <f aca="false">IF('Inputs Q LTM'!DO1002="","",'Inputs Q LTM'!DO1002)</f>
        <v>1</v>
      </c>
      <c r="DP1002" s="424" t="n">
        <f aca="false">IF('Inputs Q LTM'!DP1002="","",'Inputs Q LTM'!DP1002)</f>
        <v>1</v>
      </c>
      <c r="DQ1002" s="424" t="n">
        <f aca="false">IF('Inputs Q LTM'!DQ1002="","",'Inputs Q LTM'!DQ1002)</f>
        <v>1</v>
      </c>
      <c r="DR1002" s="424" t="n">
        <f aca="false">IF('Inputs Q LTM'!DR1002="","",'Inputs Q LTM'!DR1002)</f>
        <v>1</v>
      </c>
      <c r="DS1002" s="424" t="n">
        <f aca="false">IF('Inputs Q LTM'!DS1002="","",'Inputs Q LTM'!DS1002)</f>
        <v>1</v>
      </c>
      <c r="DT1002" s="424" t="n">
        <f aca="false">IF('Inputs Q LTM'!DT1002="","",'Inputs Q LTM'!DT1002)</f>
        <v>1</v>
      </c>
      <c r="DU1002" s="424" t="n">
        <f aca="false">IF('Inputs Q LTM'!DU1002="","",'Inputs Q LTM'!DU1002)</f>
        <v>1</v>
      </c>
      <c r="DV1002" s="424" t="n">
        <f aca="false">IF('Inputs Q LTM'!DV1002="","",'Inputs Q LTM'!DV1002)</f>
        <v>1</v>
      </c>
      <c r="DW1002" s="424" t="n">
        <f aca="false">IF('Inputs Q LTM'!DW1002="","",'Inputs Q LTM'!DW1002)</f>
        <v>1</v>
      </c>
      <c r="DX1002" s="424" t="n">
        <f aca="false">IF('Inputs Q LTM'!DX1002="","",'Inputs Q LTM'!DX1002)</f>
        <v>1</v>
      </c>
      <c r="DY1002" s="424" t="n">
        <f aca="false">IF('Inputs Q LTM'!DY1002="","",'Inputs Q LTM'!DY1002)</f>
        <v>1</v>
      </c>
      <c r="DZ1002" s="424" t="n">
        <f aca="false">IF('Inputs Q LTM'!DZ1002="","",'Inputs Q LTM'!DZ1002)</f>
        <v>1</v>
      </c>
      <c r="EA1002" s="424" t="n">
        <f aca="false">IF('Inputs Q LTM'!EA1002="","",'Inputs Q LTM'!EA1002)</f>
        <v>1</v>
      </c>
      <c r="EB1002" s="424" t="n">
        <f aca="false">IF('Inputs Q LTM'!EB1002="","",'Inputs Q LTM'!EB1002)</f>
        <v>1</v>
      </c>
      <c r="EC1002" s="424" t="n">
        <f aca="false">IF('Inputs Q LTM'!EC1002="","",'Inputs Q LTM'!EC1002)</f>
        <v>1</v>
      </c>
      <c r="ED1002" s="424" t="n">
        <f aca="false">IF('Inputs Q LTM'!ED1002="","",'Inputs Q LTM'!ED1002)</f>
        <v>1</v>
      </c>
      <c r="EE1002" s="424" t="n">
        <f aca="false">IF('Inputs Q LTM'!EE1002="","",'Inputs Q LTM'!EE1002)</f>
        <v>1</v>
      </c>
      <c r="EF1002" s="424" t="n">
        <f aca="false">IF('Inputs Q LTM'!EF1002="","",'Inputs Q LTM'!EF1002)</f>
        <v>1</v>
      </c>
      <c r="EG1002" s="424" t="n">
        <f aca="false">IF('Inputs Q LTM'!EG1002="","",'Inputs Q LTM'!EG1002)</f>
        <v>1</v>
      </c>
      <c r="EH1002" s="424" t="n">
        <f aca="false">IF('Inputs Q LTM'!EH1002="","",'Inputs Q LTM'!EH1002)</f>
        <v>1</v>
      </c>
      <c r="EI1002" s="424" t="n">
        <f aca="false">IF('Inputs Q LTM'!EI1002="","",'Inputs Q LTM'!EI1002)</f>
        <v>1</v>
      </c>
      <c r="EJ1002" s="424" t="n">
        <f aca="false">IF('Inputs Q LTM'!EJ1002="","",'Inputs Q LTM'!EJ1002)</f>
        <v>1</v>
      </c>
      <c r="EK1002" s="424" t="n">
        <f aca="false">IF('Inputs Q LTM'!EK1002="","",'Inputs Q LTM'!EK1002)</f>
        <v>1</v>
      </c>
      <c r="EL1002" s="424" t="n">
        <f aca="false">IF('Inputs Q LTM'!EL1002="","",'Inputs Q LTM'!EL1002)</f>
        <v>1</v>
      </c>
      <c r="EM1002" s="424" t="n">
        <f aca="false">IF('Inputs Q LTM'!EM1002="","",'Inputs Q LTM'!EM1002)</f>
        <v>1</v>
      </c>
      <c r="EN1002" s="424" t="n">
        <f aca="false">IF('Inputs Q LTM'!EN1002="","",'Inputs Q LTM'!EN1002)</f>
        <v>1</v>
      </c>
      <c r="EO1002" s="424" t="n">
        <f aca="false">IF('Inputs Q LTM'!EO1002="","",'Inputs Q LTM'!EO1002)</f>
        <v>1</v>
      </c>
      <c r="EP1002" s="424" t="n">
        <f aca="false">IF('Inputs Q LTM'!EP1002="","",'Inputs Q LTM'!EP1002)</f>
        <v>1</v>
      </c>
      <c r="EQ1002" s="424" t="n">
        <f aca="false">IF('Inputs Q LTM'!EQ1002="","",'Inputs Q LTM'!EQ1002)</f>
        <v>1</v>
      </c>
      <c r="ER1002" s="424" t="n">
        <f aca="false">IF('Inputs Q LTM'!ER1002="","",'Inputs Q LTM'!ER1002)</f>
        <v>1</v>
      </c>
      <c r="ES1002" s="424" t="n">
        <f aca="false">IF('Inputs Q LTM'!ES1002="","",'Inputs Q LTM'!ES1002)</f>
        <v>1</v>
      </c>
      <c r="ET1002" s="424" t="n">
        <f aca="false">IF('Inputs Q LTM'!ET1002="","",'Inputs Q LTM'!ET1002)</f>
        <v>1</v>
      </c>
      <c r="EU1002" s="424" t="n">
        <f aca="false">IF('Inputs Q LTM'!EU1002="","",'Inputs Q LTM'!EU1002)</f>
        <v>1</v>
      </c>
      <c r="EV1002" s="424" t="n">
        <f aca="false">IF('Inputs Q LTM'!EV1002="","",'Inputs Q LTM'!EV1002)</f>
        <v>1</v>
      </c>
      <c r="EW1002" s="424" t="n">
        <f aca="false">IF('Inputs Q LTM'!EW1002="","",'Inputs Q LTM'!EW1002)</f>
        <v>1</v>
      </c>
      <c r="EX1002" s="424" t="n">
        <f aca="false">IF('Inputs Q LTM'!EX1002="","",'Inputs Q LTM'!EX1002)</f>
        <v>1</v>
      </c>
      <c r="EY1002" s="424" t="n">
        <f aca="false">IF('Inputs Q LTM'!EY1002="","",'Inputs Q LTM'!EY1002)</f>
        <v>1</v>
      </c>
      <c r="EZ1002" s="424" t="n">
        <f aca="false">IF('Inputs Q LTM'!EZ1002="","",'Inputs Q LTM'!EZ1002)</f>
        <v>1</v>
      </c>
      <c r="FA1002" s="424" t="n">
        <f aca="false">IF('Inputs Q LTM'!FA1002="","",'Inputs Q LTM'!FA1002)</f>
        <v>1</v>
      </c>
      <c r="FB1002" s="424" t="n">
        <f aca="false">IF('Inputs Q LTM'!FB1002="","",'Inputs Q LTM'!FB1002)</f>
        <v>1</v>
      </c>
      <c r="FC1002" s="424" t="n">
        <f aca="false">IF('Inputs Q LTM'!FC1002="","",'Inputs Q LTM'!FC1002)</f>
        <v>1</v>
      </c>
      <c r="FD1002" s="424" t="n">
        <f aca="false">IF('Inputs Q LTM'!FD1002="","",'Inputs Q LTM'!FD1002)</f>
        <v>1</v>
      </c>
      <c r="FE1002" s="424" t="n">
        <f aca="false">IF('Inputs Q LTM'!FE1002="","",'Inputs Q LTM'!FE1002)</f>
        <v>1</v>
      </c>
      <c r="FF1002" s="424" t="n">
        <f aca="false">IF('Inputs Q LTM'!FF1002="","",'Inputs Q LTM'!FF1002)</f>
        <v>1</v>
      </c>
      <c r="FG1002" s="424" t="n">
        <f aca="false">IF('Inputs Q LTM'!FG1002="","",'Inputs Q LTM'!FG1002)</f>
        <v>1</v>
      </c>
      <c r="FH1002" s="424" t="n">
        <f aca="false">IF('Inputs Q LTM'!FH1002="","",'Inputs Q LTM'!FH1002)</f>
        <v>1</v>
      </c>
      <c r="FI1002" s="424" t="n">
        <f aca="false">IF('Inputs Q LTM'!FI1002="","",'Inputs Q LTM'!FI1002)</f>
        <v>1</v>
      </c>
      <c r="FJ1002" s="424" t="n">
        <f aca="false">IF('Inputs Q LTM'!FJ1002="","",'Inputs Q LTM'!FJ1002)</f>
        <v>1</v>
      </c>
      <c r="FK1002" s="424" t="n">
        <f aca="false">IF('Inputs Q LTM'!FK1002="","",'Inputs Q LTM'!FK1002)</f>
        <v>1</v>
      </c>
      <c r="FL1002" s="424" t="n">
        <f aca="false">IF('Inputs Q LTM'!FL1002="","",'Inputs Q LTM'!FL1002)</f>
        <v>1</v>
      </c>
      <c r="FM1002" s="424" t="n">
        <f aca="false">IF('Inputs Q LTM'!FM1002="","",'Inputs Q LTM'!FM1002)</f>
        <v>1</v>
      </c>
      <c r="FN1002" s="424" t="n">
        <f aca="false">IF('Inputs Q LTM'!FN1002="","",'Inputs Q LTM'!FN1002)</f>
        <v>1</v>
      </c>
      <c r="FO1002" s="424" t="n">
        <f aca="false">IF('Inputs Q LTM'!FO1002="","",'Inputs Q LTM'!FO1002)</f>
        <v>1</v>
      </c>
      <c r="FP1002" s="424" t="n">
        <f aca="false">IF('Inputs Q LTM'!FP1002="","",'Inputs Q LTM'!FP1002)</f>
        <v>1</v>
      </c>
      <c r="FQ1002" s="424" t="n">
        <f aca="false">IF('Inputs Q LTM'!FQ1002="","",'Inputs Q LTM'!FQ1002)</f>
        <v>1</v>
      </c>
      <c r="FR1002" s="424" t="n">
        <f aca="false">IF('Inputs Q LTM'!FR1002="","",'Inputs Q LTM'!FR1002)</f>
        <v>1</v>
      </c>
      <c r="FS1002" s="424" t="n">
        <f aca="false">IF('Inputs Q LTM'!FS1002="","",'Inputs Q LTM'!FS1002)</f>
        <v>1</v>
      </c>
      <c r="FT1002" s="424" t="n">
        <f aca="false">IF('Inputs Q LTM'!FT1002="","",'Inputs Q LTM'!FT1002)</f>
        <v>1</v>
      </c>
      <c r="FU1002" s="424" t="n">
        <f aca="false">IF('Inputs Q LTM'!FU1002="","",'Inputs Q LTM'!FU1002)</f>
        <v>1</v>
      </c>
      <c r="FV1002" s="424" t="n">
        <f aca="false">IF('Inputs Q LTM'!FV1002="","",'Inputs Q LTM'!FV1002)</f>
        <v>1</v>
      </c>
      <c r="FW1002" s="424" t="n">
        <f aca="false">IF('Inputs Q LTM'!FW1002="","",'Inputs Q LTM'!FW1002)</f>
        <v>1</v>
      </c>
      <c r="FX1002" s="424" t="n">
        <f aca="false">IF('Inputs Q LTM'!FX1002="","",'Inputs Q LTM'!FX1002)</f>
        <v>1</v>
      </c>
      <c r="FY1002" s="424" t="n">
        <f aca="false">IF('Inputs Q LTM'!FY1002="","",'Inputs Q LTM'!FY1002)</f>
        <v>1</v>
      </c>
      <c r="FZ1002" s="424" t="n">
        <f aca="false">IF('Inputs Q LTM'!FZ1002="","",'Inputs Q LTM'!FZ1002)</f>
        <v>1</v>
      </c>
      <c r="GA1002" s="424" t="n">
        <f aca="false">IF('Inputs Q LTM'!GA1002="","",'Inputs Q LTM'!GA1002)</f>
        <v>1</v>
      </c>
      <c r="GB1002" s="424" t="n">
        <f aca="false">IF('Inputs Q LTM'!GB1002="","",'Inputs Q LTM'!GB1002)</f>
        <v>1</v>
      </c>
      <c r="GC1002" s="424" t="n">
        <f aca="false">IF('Inputs Q LTM'!GC1002="","",'Inputs Q LTM'!GC1002)</f>
        <v>1</v>
      </c>
      <c r="GD1002" s="424" t="n">
        <f aca="false">IF('Inputs Q LTM'!GD1002="","",'Inputs Q LTM'!GD1002)</f>
        <v>1</v>
      </c>
      <c r="GE1002" s="424" t="n">
        <f aca="false">IF('Inputs Q LTM'!GE1002="","",'Inputs Q LTM'!GE1002)</f>
        <v>1</v>
      </c>
      <c r="GF1002" s="424" t="n">
        <f aca="false">IF('Inputs Q LTM'!GF1002="","",'Inputs Q LTM'!GF1002)</f>
        <v>1</v>
      </c>
      <c r="GG1002" s="424" t="n">
        <f aca="false">IF('Inputs Q LTM'!GG1002="","",'Inputs Q LTM'!GG1002)</f>
        <v>1</v>
      </c>
      <c r="GH1002" s="424" t="n">
        <f aca="false">IF('Inputs Q LTM'!GH1002="","",'Inputs Q LTM'!GH1002)</f>
        <v>1</v>
      </c>
      <c r="GI1002" s="424" t="n">
        <f aca="false">IF('Inputs Q LTM'!GI1002="","",'Inputs Q LTM'!GI1002)</f>
        <v>1</v>
      </c>
      <c r="GJ1002" s="424" t="n">
        <f aca="false">IF('Inputs Q LTM'!GJ1002="","",'Inputs Q LTM'!GJ1002)</f>
        <v>1</v>
      </c>
      <c r="GK1002" s="424" t="n">
        <f aca="false">IF('Inputs Q LTM'!GK1002="","",'Inputs Q LTM'!GK1002)</f>
        <v>1</v>
      </c>
      <c r="GL1002" s="424" t="n">
        <f aca="false">IF('Inputs Q LTM'!GL1002="","",'Inputs Q LTM'!GL1002)</f>
        <v>1</v>
      </c>
      <c r="GM1002" s="424" t="n">
        <f aca="false">IF('Inputs Q LTM'!GM1002="","",'Inputs Q LTM'!GM1002)</f>
        <v>1</v>
      </c>
      <c r="GN1002" s="424" t="n">
        <f aca="false">IF('Inputs Q LTM'!GN1002="","",'Inputs Q LTM'!GN1002)</f>
        <v>1</v>
      </c>
      <c r="GO1002" s="424" t="n">
        <f aca="false">IF('Inputs Q LTM'!GO1002="","",'Inputs Q LTM'!GO1002)</f>
        <v>1</v>
      </c>
      <c r="GP1002" s="424" t="n">
        <f aca="false">IF('Inputs Q LTM'!GP1002="","",'Inputs Q LTM'!GP1002)</f>
        <v>1</v>
      </c>
      <c r="GQ1002" s="424" t="n">
        <f aca="false">IF('Inputs Q LTM'!GQ1002="","",'Inputs Q LTM'!GQ1002)</f>
        <v>1</v>
      </c>
      <c r="GR1002" s="424" t="n">
        <f aca="false">IF('Inputs Q LTM'!GR1002="","",'Inputs Q LTM'!GR1002)</f>
        <v>1</v>
      </c>
      <c r="GS1002" s="424" t="n">
        <f aca="false">IF('Inputs Q LTM'!GS1002="","",'Inputs Q LTM'!GS1002)</f>
        <v>1</v>
      </c>
      <c r="GT1002" s="424" t="n">
        <f aca="false">IF('Inputs Q LTM'!GT1002="","",'Inputs Q LTM'!GT1002)</f>
        <v>1</v>
      </c>
      <c r="GU1002" s="424" t="n">
        <f aca="false">IF('Inputs Q LTM'!GU1002="","",'Inputs Q LTM'!GU1002)</f>
        <v>1</v>
      </c>
      <c r="GV1002" s="424" t="n">
        <f aca="false">IF('Inputs Q LTM'!GV1002="","",'Inputs Q LTM'!GV1002)</f>
        <v>1</v>
      </c>
      <c r="GW1002" s="424" t="n">
        <f aca="false">IF('Inputs Q LTM'!GW1002="","",'Inputs Q LTM'!GW1002)</f>
        <v>1</v>
      </c>
      <c r="GX1002" s="424" t="n">
        <f aca="false">IF('Inputs Q LTM'!GX1002="","",'Inputs Q LTM'!GX1002)</f>
        <v>1</v>
      </c>
      <c r="GY1002" s="424" t="n">
        <f aca="false">IF('Inputs Q LTM'!GY1002="","",'Inputs Q LTM'!GY1002)</f>
        <v>1</v>
      </c>
      <c r="GZ1002" s="424" t="n">
        <f aca="false">IF('Inputs Q LTM'!GZ1002="","",'Inputs Q LTM'!GZ1002)</f>
        <v>1</v>
      </c>
      <c r="HA1002" s="424" t="n">
        <f aca="false">IF('Inputs Q LTM'!HA1002="","",'Inputs Q LTM'!HA1002)</f>
        <v>1</v>
      </c>
    </row>
    <row r="1003" customFormat="false" ht="15" hidden="false" customHeight="true" outlineLevel="0" collapsed="false">
      <c r="A1003" s="267" t="s">
        <v>631</v>
      </c>
      <c r="B1003" s="268"/>
      <c r="C1003" s="268"/>
      <c r="D1003" s="268"/>
      <c r="E1003" s="269"/>
      <c r="F1003" s="19" t="s">
        <v>647</v>
      </c>
      <c r="G1003" s="269" t="s">
        <v>12</v>
      </c>
      <c r="K1003" s="424" t="n">
        <f aca="false">IF('Inputs Q LTM'!K1003="","",'Inputs Q LTM'!K1003)</f>
        <v>1</v>
      </c>
      <c r="L1003" s="424" t="n">
        <f aca="false">IF('Inputs Q LTM'!L1003="","",'Inputs Q LTM'!L1003)</f>
        <v>1</v>
      </c>
      <c r="M1003" s="424" t="n">
        <f aca="false">IF('Inputs Q LTM'!M1003="","",'Inputs Q LTM'!M1003)</f>
        <v>1</v>
      </c>
      <c r="N1003" s="424" t="n">
        <f aca="false">IF('Inputs Q LTM'!N1003="","",'Inputs Q LTM'!N1003)</f>
        <v>1</v>
      </c>
      <c r="O1003" s="424" t="n">
        <f aca="false">IF('Inputs Q LTM'!O1003="","",'Inputs Q LTM'!O1003)</f>
        <v>1</v>
      </c>
      <c r="P1003" s="424" t="n">
        <f aca="false">IF('Inputs Q LTM'!P1003="","",'Inputs Q LTM'!P1003)</f>
        <v>1</v>
      </c>
      <c r="Q1003" s="424" t="n">
        <f aca="false">IF('Inputs Q LTM'!Q1003="","",'Inputs Q LTM'!Q1003)</f>
        <v>1</v>
      </c>
      <c r="R1003" s="424" t="n">
        <f aca="false">IF('Inputs Q LTM'!R1003="","",'Inputs Q LTM'!R1003)</f>
        <v>1</v>
      </c>
      <c r="S1003" s="424" t="n">
        <f aca="false">IF('Inputs Q LTM'!S1003="","",'Inputs Q LTM'!S1003)</f>
        <v>1</v>
      </c>
      <c r="T1003" s="424" t="n">
        <f aca="false">IF('Inputs Q LTM'!T1003="","",'Inputs Q LTM'!T1003)</f>
        <v>1</v>
      </c>
      <c r="U1003" s="424" t="n">
        <f aca="false">IF('Inputs Q LTM'!U1003="","",'Inputs Q LTM'!U1003)</f>
        <v>1</v>
      </c>
      <c r="V1003" s="424" t="n">
        <f aca="false">IF('Inputs Q LTM'!V1003="","",'Inputs Q LTM'!V1003)</f>
        <v>1</v>
      </c>
      <c r="W1003" s="424" t="n">
        <f aca="false">IF('Inputs Q LTM'!W1003="","",'Inputs Q LTM'!W1003)</f>
        <v>1</v>
      </c>
      <c r="X1003" s="424" t="n">
        <f aca="false">IF('Inputs Q LTM'!X1003="","",'Inputs Q LTM'!X1003)</f>
        <v>1</v>
      </c>
      <c r="Y1003" s="424" t="n">
        <f aca="false">IF('Inputs Q LTM'!Y1003="","",'Inputs Q LTM'!Y1003)</f>
        <v>1</v>
      </c>
      <c r="Z1003" s="424" t="n">
        <f aca="false">IF('Inputs Q LTM'!Z1003="","",'Inputs Q LTM'!Z1003)</f>
        <v>1</v>
      </c>
      <c r="AA1003" s="424" t="n">
        <f aca="false">IF('Inputs Q LTM'!AA1003="","",'Inputs Q LTM'!AA1003)</f>
        <v>1</v>
      </c>
      <c r="AB1003" s="424" t="n">
        <f aca="false">IF('Inputs Q LTM'!AB1003="","",'Inputs Q LTM'!AB1003)</f>
        <v>1</v>
      </c>
      <c r="AC1003" s="424" t="n">
        <f aca="false">IF('Inputs Q LTM'!AC1003="","",'Inputs Q LTM'!AC1003)</f>
        <v>1</v>
      </c>
      <c r="AD1003" s="424" t="n">
        <f aca="false">IF('Inputs Q LTM'!AD1003="","",'Inputs Q LTM'!AD1003)</f>
        <v>1</v>
      </c>
      <c r="AE1003" s="424" t="n">
        <f aca="false">IF('Inputs Q LTM'!AE1003="","",'Inputs Q LTM'!AE1003)</f>
        <v>1</v>
      </c>
      <c r="AF1003" s="424" t="n">
        <f aca="false">IF('Inputs Q LTM'!AF1003="","",'Inputs Q LTM'!AF1003)</f>
        <v>1</v>
      </c>
      <c r="AG1003" s="424" t="n">
        <f aca="false">IF('Inputs Q LTM'!AG1003="","",'Inputs Q LTM'!AG1003)</f>
        <v>1</v>
      </c>
      <c r="AH1003" s="424" t="n">
        <f aca="false">IF('Inputs Q LTM'!AH1003="","",'Inputs Q LTM'!AH1003)</f>
        <v>1</v>
      </c>
      <c r="AI1003" s="424" t="n">
        <f aca="false">IF('Inputs Q LTM'!AI1003="","",'Inputs Q LTM'!AI1003)</f>
        <v>1</v>
      </c>
      <c r="AJ1003" s="424" t="n">
        <f aca="false">IF('Inputs Q LTM'!AJ1003="","",'Inputs Q LTM'!AJ1003)</f>
        <v>1</v>
      </c>
      <c r="AK1003" s="424" t="n">
        <f aca="false">IF('Inputs Q LTM'!AK1003="","",'Inputs Q LTM'!AK1003)</f>
        <v>1</v>
      </c>
      <c r="AL1003" s="424" t="n">
        <f aca="false">IF('Inputs Q LTM'!AL1003="","",'Inputs Q LTM'!AL1003)</f>
        <v>1</v>
      </c>
      <c r="AM1003" s="424" t="n">
        <f aca="false">IF('Inputs Q LTM'!AM1003="","",'Inputs Q LTM'!AM1003)</f>
        <v>1</v>
      </c>
      <c r="AN1003" s="424" t="n">
        <f aca="false">IF('Inputs Q LTM'!AN1003="","",'Inputs Q LTM'!AN1003)</f>
        <v>1</v>
      </c>
      <c r="AO1003" s="424" t="n">
        <f aca="false">IF('Inputs Q LTM'!AO1003="","",'Inputs Q LTM'!AO1003)</f>
        <v>1</v>
      </c>
      <c r="AP1003" s="424" t="n">
        <f aca="false">IF('Inputs Q LTM'!AP1003="","",'Inputs Q LTM'!AP1003)</f>
        <v>1</v>
      </c>
      <c r="AQ1003" s="424" t="n">
        <f aca="false">IF('Inputs Q LTM'!AQ1003="","",'Inputs Q LTM'!AQ1003)</f>
        <v>1</v>
      </c>
      <c r="AR1003" s="424" t="n">
        <f aca="false">IF('Inputs Q LTM'!AR1003="","",'Inputs Q LTM'!AR1003)</f>
        <v>1</v>
      </c>
      <c r="AS1003" s="424" t="n">
        <f aca="false">IF('Inputs Q LTM'!AS1003="","",'Inputs Q LTM'!AS1003)</f>
        <v>1</v>
      </c>
      <c r="AT1003" s="424" t="n">
        <f aca="false">IF('Inputs Q LTM'!AT1003="","",'Inputs Q LTM'!AT1003)</f>
        <v>1</v>
      </c>
      <c r="AU1003" s="424" t="n">
        <f aca="false">IF('Inputs Q LTM'!AU1003="","",'Inputs Q LTM'!AU1003)</f>
        <v>1</v>
      </c>
      <c r="AV1003" s="424" t="n">
        <f aca="false">IF('Inputs Q LTM'!AV1003="","",'Inputs Q LTM'!AV1003)</f>
        <v>1</v>
      </c>
      <c r="AW1003" s="424" t="n">
        <f aca="false">IF('Inputs Q LTM'!AW1003="","",'Inputs Q LTM'!AW1003)</f>
        <v>1</v>
      </c>
      <c r="AX1003" s="424" t="n">
        <f aca="false">IF('Inputs Q LTM'!AX1003="","",'Inputs Q LTM'!AX1003)</f>
        <v>1</v>
      </c>
      <c r="AY1003" s="424" t="n">
        <f aca="false">IF('Inputs Q LTM'!AY1003="","",'Inputs Q LTM'!AY1003)</f>
        <v>1</v>
      </c>
      <c r="AZ1003" s="424" t="n">
        <f aca="false">IF('Inputs Q LTM'!AZ1003="","",'Inputs Q LTM'!AZ1003)</f>
        <v>1</v>
      </c>
      <c r="BA1003" s="424" t="n">
        <f aca="false">IF('Inputs Q LTM'!BA1003="","",'Inputs Q LTM'!BA1003)</f>
        <v>1</v>
      </c>
      <c r="BB1003" s="424" t="n">
        <f aca="false">IF('Inputs Q LTM'!BB1003="","",'Inputs Q LTM'!BB1003)</f>
        <v>1</v>
      </c>
      <c r="BC1003" s="424" t="n">
        <f aca="false">IF('Inputs Q LTM'!BC1003="","",'Inputs Q LTM'!BC1003)</f>
        <v>1</v>
      </c>
      <c r="BD1003" s="424" t="n">
        <f aca="false">IF('Inputs Q LTM'!BD1003="","",'Inputs Q LTM'!BD1003)</f>
        <v>1</v>
      </c>
      <c r="BE1003" s="424" t="n">
        <f aca="false">IF('Inputs Q LTM'!BE1003="","",'Inputs Q LTM'!BE1003)</f>
        <v>1</v>
      </c>
      <c r="BF1003" s="424" t="n">
        <f aca="false">IF('Inputs Q LTM'!BF1003="","",'Inputs Q LTM'!BF1003)</f>
        <v>1</v>
      </c>
      <c r="BG1003" s="424" t="n">
        <f aca="false">IF('Inputs Q LTM'!BG1003="","",'Inputs Q LTM'!BG1003)</f>
        <v>1</v>
      </c>
      <c r="BH1003" s="424" t="n">
        <f aca="false">IF('Inputs Q LTM'!BH1003="","",'Inputs Q LTM'!BH1003)</f>
        <v>1</v>
      </c>
      <c r="BI1003" s="424" t="n">
        <f aca="false">IF('Inputs Q LTM'!BI1003="","",'Inputs Q LTM'!BI1003)</f>
        <v>1</v>
      </c>
      <c r="BJ1003" s="424" t="n">
        <f aca="false">IF('Inputs Q LTM'!BJ1003="","",'Inputs Q LTM'!BJ1003)</f>
        <v>1</v>
      </c>
      <c r="BK1003" s="424" t="n">
        <f aca="false">IF('Inputs Q LTM'!BK1003="","",'Inputs Q LTM'!BK1003)</f>
        <v>1</v>
      </c>
      <c r="BL1003" s="424" t="n">
        <f aca="false">IF('Inputs Q LTM'!BL1003="","",'Inputs Q LTM'!BL1003)</f>
        <v>1</v>
      </c>
      <c r="BM1003" s="424" t="n">
        <f aca="false">IF('Inputs Q LTM'!BM1003="","",'Inputs Q LTM'!BM1003)</f>
        <v>1</v>
      </c>
      <c r="BN1003" s="424" t="n">
        <f aca="false">IF('Inputs Q LTM'!BN1003="","",'Inputs Q LTM'!BN1003)</f>
        <v>1</v>
      </c>
      <c r="BO1003" s="424" t="n">
        <f aca="false">IF('Inputs Q LTM'!BO1003="","",'Inputs Q LTM'!BO1003)</f>
        <v>1</v>
      </c>
      <c r="BP1003" s="424" t="n">
        <f aca="false">IF('Inputs Q LTM'!BP1003="","",'Inputs Q LTM'!BP1003)</f>
        <v>1</v>
      </c>
      <c r="BQ1003" s="424" t="n">
        <f aca="false">IF('Inputs Q LTM'!BQ1003="","",'Inputs Q LTM'!BQ1003)</f>
        <v>1</v>
      </c>
      <c r="BR1003" s="424" t="n">
        <f aca="false">IF('Inputs Q LTM'!BR1003="","",'Inputs Q LTM'!BR1003)</f>
        <v>1</v>
      </c>
      <c r="BS1003" s="424" t="n">
        <f aca="false">IF('Inputs Q LTM'!BS1003="","",'Inputs Q LTM'!BS1003)</f>
        <v>1</v>
      </c>
      <c r="BT1003" s="424" t="n">
        <f aca="false">IF('Inputs Q LTM'!BT1003="","",'Inputs Q LTM'!BT1003)</f>
        <v>1</v>
      </c>
      <c r="BU1003" s="424" t="n">
        <f aca="false">IF('Inputs Q LTM'!BU1003="","",'Inputs Q LTM'!BU1003)</f>
        <v>1</v>
      </c>
      <c r="BV1003" s="424" t="n">
        <f aca="false">IF('Inputs Q LTM'!BV1003="","",'Inputs Q LTM'!BV1003)</f>
        <v>1</v>
      </c>
      <c r="BW1003" s="424" t="n">
        <f aca="false">IF('Inputs Q LTM'!BW1003="","",'Inputs Q LTM'!BW1003)</f>
        <v>1</v>
      </c>
      <c r="BX1003" s="424" t="n">
        <f aca="false">IF('Inputs Q LTM'!BX1003="","",'Inputs Q LTM'!BX1003)</f>
        <v>1</v>
      </c>
      <c r="BY1003" s="424" t="n">
        <f aca="false">IF('Inputs Q LTM'!BY1003="","",'Inputs Q LTM'!BY1003)</f>
        <v>1</v>
      </c>
      <c r="BZ1003" s="424" t="n">
        <f aca="false">IF('Inputs Q LTM'!BZ1003="","",'Inputs Q LTM'!BZ1003)</f>
        <v>1</v>
      </c>
      <c r="CA1003" s="424" t="n">
        <f aca="false">IF('Inputs Q LTM'!CA1003="","",'Inputs Q LTM'!CA1003)</f>
        <v>1</v>
      </c>
      <c r="CB1003" s="424" t="n">
        <f aca="false">IF('Inputs Q LTM'!CB1003="","",'Inputs Q LTM'!CB1003)</f>
        <v>1</v>
      </c>
      <c r="CC1003" s="424" t="n">
        <f aca="false">IF('Inputs Q LTM'!CC1003="","",'Inputs Q LTM'!CC1003)</f>
        <v>1</v>
      </c>
      <c r="CD1003" s="424" t="n">
        <f aca="false">IF('Inputs Q LTM'!CD1003="","",'Inputs Q LTM'!CD1003)</f>
        <v>1</v>
      </c>
      <c r="CE1003" s="424" t="n">
        <f aca="false">IF('Inputs Q LTM'!CE1003="","",'Inputs Q LTM'!CE1003)</f>
        <v>1</v>
      </c>
      <c r="CF1003" s="424" t="n">
        <f aca="false">IF('Inputs Q LTM'!CF1003="","",'Inputs Q LTM'!CF1003)</f>
        <v>1</v>
      </c>
      <c r="CG1003" s="424" t="n">
        <f aca="false">IF('Inputs Q LTM'!CG1003="","",'Inputs Q LTM'!CG1003)</f>
        <v>1</v>
      </c>
      <c r="CH1003" s="424" t="n">
        <f aca="false">IF('Inputs Q LTM'!CH1003="","",'Inputs Q LTM'!CH1003)</f>
        <v>1</v>
      </c>
      <c r="CI1003" s="424" t="n">
        <f aca="false">IF('Inputs Q LTM'!CI1003="","",'Inputs Q LTM'!CI1003)</f>
        <v>1</v>
      </c>
      <c r="CJ1003" s="424" t="n">
        <f aca="false">IF('Inputs Q LTM'!CJ1003="","",'Inputs Q LTM'!CJ1003)</f>
        <v>1</v>
      </c>
      <c r="CK1003" s="424" t="n">
        <f aca="false">IF('Inputs Q LTM'!CK1003="","",'Inputs Q LTM'!CK1003)</f>
        <v>1</v>
      </c>
      <c r="CL1003" s="424" t="n">
        <f aca="false">IF('Inputs Q LTM'!CL1003="","",'Inputs Q LTM'!CL1003)</f>
        <v>1</v>
      </c>
      <c r="CM1003" s="424" t="n">
        <f aca="false">IF('Inputs Q LTM'!CM1003="","",'Inputs Q LTM'!CM1003)</f>
        <v>1</v>
      </c>
      <c r="CN1003" s="424" t="n">
        <f aca="false">IF('Inputs Q LTM'!CN1003="","",'Inputs Q LTM'!CN1003)</f>
        <v>1</v>
      </c>
      <c r="CO1003" s="424" t="n">
        <f aca="false">IF('Inputs Q LTM'!CO1003="","",'Inputs Q LTM'!CO1003)</f>
        <v>1</v>
      </c>
      <c r="CP1003" s="424" t="n">
        <f aca="false">IF('Inputs Q LTM'!CP1003="","",'Inputs Q LTM'!CP1003)</f>
        <v>1</v>
      </c>
      <c r="CQ1003" s="424" t="n">
        <f aca="false">IF('Inputs Q LTM'!CQ1003="","",'Inputs Q LTM'!CQ1003)</f>
        <v>1</v>
      </c>
      <c r="CR1003" s="424" t="n">
        <f aca="false">IF('Inputs Q LTM'!CR1003="","",'Inputs Q LTM'!CR1003)</f>
        <v>1</v>
      </c>
      <c r="CS1003" s="424" t="n">
        <f aca="false">IF('Inputs Q LTM'!CS1003="","",'Inputs Q LTM'!CS1003)</f>
        <v>1</v>
      </c>
      <c r="CT1003" s="424" t="n">
        <f aca="false">IF('Inputs Q LTM'!CT1003="","",'Inputs Q LTM'!CT1003)</f>
        <v>1</v>
      </c>
      <c r="CU1003" s="424" t="n">
        <f aca="false">IF('Inputs Q LTM'!CU1003="","",'Inputs Q LTM'!CU1003)</f>
        <v>1</v>
      </c>
      <c r="CV1003" s="424" t="n">
        <f aca="false">IF('Inputs Q LTM'!CV1003="","",'Inputs Q LTM'!CV1003)</f>
        <v>1</v>
      </c>
      <c r="CW1003" s="424" t="n">
        <f aca="false">IF('Inputs Q LTM'!CW1003="","",'Inputs Q LTM'!CW1003)</f>
        <v>1</v>
      </c>
      <c r="CX1003" s="424" t="n">
        <f aca="false">IF('Inputs Q LTM'!CX1003="","",'Inputs Q LTM'!CX1003)</f>
        <v>1</v>
      </c>
      <c r="CY1003" s="424" t="n">
        <f aca="false">IF('Inputs Q LTM'!CY1003="","",'Inputs Q LTM'!CY1003)</f>
        <v>1</v>
      </c>
      <c r="CZ1003" s="424" t="n">
        <f aca="false">IF('Inputs Q LTM'!CZ1003="","",'Inputs Q LTM'!CZ1003)</f>
        <v>1</v>
      </c>
      <c r="DA1003" s="424" t="n">
        <f aca="false">IF('Inputs Q LTM'!DA1003="","",'Inputs Q LTM'!DA1003)</f>
        <v>1</v>
      </c>
      <c r="DB1003" s="424" t="n">
        <f aca="false">IF('Inputs Q LTM'!DB1003="","",'Inputs Q LTM'!DB1003)</f>
        <v>1</v>
      </c>
      <c r="DC1003" s="424" t="n">
        <f aca="false">IF('Inputs Q LTM'!DC1003="","",'Inputs Q LTM'!DC1003)</f>
        <v>1</v>
      </c>
      <c r="DD1003" s="424" t="n">
        <f aca="false">IF('Inputs Q LTM'!DD1003="","",'Inputs Q LTM'!DD1003)</f>
        <v>1</v>
      </c>
      <c r="DE1003" s="424" t="n">
        <f aca="false">IF('Inputs Q LTM'!DE1003="","",'Inputs Q LTM'!DE1003)</f>
        <v>1</v>
      </c>
      <c r="DF1003" s="424" t="n">
        <f aca="false">IF('Inputs Q LTM'!DF1003="","",'Inputs Q LTM'!DF1003)</f>
        <v>1</v>
      </c>
      <c r="DG1003" s="424" t="n">
        <f aca="false">IF('Inputs Q LTM'!DG1003="","",'Inputs Q LTM'!DG1003)</f>
        <v>1</v>
      </c>
      <c r="DH1003" s="424" t="n">
        <f aca="false">IF('Inputs Q LTM'!DH1003="","",'Inputs Q LTM'!DH1003)</f>
        <v>1</v>
      </c>
      <c r="DI1003" s="424" t="n">
        <f aca="false">IF('Inputs Q LTM'!DI1003="","",'Inputs Q LTM'!DI1003)</f>
        <v>1</v>
      </c>
      <c r="DJ1003" s="424" t="n">
        <f aca="false">IF('Inputs Q LTM'!DJ1003="","",'Inputs Q LTM'!DJ1003)</f>
        <v>1</v>
      </c>
      <c r="DK1003" s="424" t="n">
        <f aca="false">IF('Inputs Q LTM'!DK1003="","",'Inputs Q LTM'!DK1003)</f>
        <v>1</v>
      </c>
      <c r="DL1003" s="424" t="n">
        <f aca="false">IF('Inputs Q LTM'!DL1003="","",'Inputs Q LTM'!DL1003)</f>
        <v>1</v>
      </c>
      <c r="DM1003" s="424" t="n">
        <f aca="false">IF('Inputs Q LTM'!DM1003="","",'Inputs Q LTM'!DM1003)</f>
        <v>1</v>
      </c>
      <c r="DN1003" s="424" t="n">
        <f aca="false">IF('Inputs Q LTM'!DN1003="","",'Inputs Q LTM'!DN1003)</f>
        <v>1</v>
      </c>
      <c r="DO1003" s="424" t="n">
        <f aca="false">IF('Inputs Q LTM'!DO1003="","",'Inputs Q LTM'!DO1003)</f>
        <v>1</v>
      </c>
      <c r="DP1003" s="424" t="n">
        <f aca="false">IF('Inputs Q LTM'!DP1003="","",'Inputs Q LTM'!DP1003)</f>
        <v>1</v>
      </c>
      <c r="DQ1003" s="424" t="n">
        <f aca="false">IF('Inputs Q LTM'!DQ1003="","",'Inputs Q LTM'!DQ1003)</f>
        <v>1</v>
      </c>
      <c r="DR1003" s="424" t="n">
        <f aca="false">IF('Inputs Q LTM'!DR1003="","",'Inputs Q LTM'!DR1003)</f>
        <v>1</v>
      </c>
      <c r="DS1003" s="424" t="n">
        <f aca="false">IF('Inputs Q LTM'!DS1003="","",'Inputs Q LTM'!DS1003)</f>
        <v>1</v>
      </c>
      <c r="DT1003" s="424" t="n">
        <f aca="false">IF('Inputs Q LTM'!DT1003="","",'Inputs Q LTM'!DT1003)</f>
        <v>1</v>
      </c>
      <c r="DU1003" s="424" t="n">
        <f aca="false">IF('Inputs Q LTM'!DU1003="","",'Inputs Q LTM'!DU1003)</f>
        <v>1</v>
      </c>
      <c r="DV1003" s="424" t="n">
        <f aca="false">IF('Inputs Q LTM'!DV1003="","",'Inputs Q LTM'!DV1003)</f>
        <v>1</v>
      </c>
      <c r="DW1003" s="424" t="n">
        <f aca="false">IF('Inputs Q LTM'!DW1003="","",'Inputs Q LTM'!DW1003)</f>
        <v>1</v>
      </c>
      <c r="DX1003" s="424" t="n">
        <f aca="false">IF('Inputs Q LTM'!DX1003="","",'Inputs Q LTM'!DX1003)</f>
        <v>1</v>
      </c>
      <c r="DY1003" s="424" t="n">
        <f aca="false">IF('Inputs Q LTM'!DY1003="","",'Inputs Q LTM'!DY1003)</f>
        <v>1</v>
      </c>
      <c r="DZ1003" s="424" t="n">
        <f aca="false">IF('Inputs Q LTM'!DZ1003="","",'Inputs Q LTM'!DZ1003)</f>
        <v>1</v>
      </c>
      <c r="EA1003" s="424" t="n">
        <f aca="false">IF('Inputs Q LTM'!EA1003="","",'Inputs Q LTM'!EA1003)</f>
        <v>1</v>
      </c>
      <c r="EB1003" s="424" t="n">
        <f aca="false">IF('Inputs Q LTM'!EB1003="","",'Inputs Q LTM'!EB1003)</f>
        <v>1</v>
      </c>
      <c r="EC1003" s="424" t="n">
        <f aca="false">IF('Inputs Q LTM'!EC1003="","",'Inputs Q LTM'!EC1003)</f>
        <v>1</v>
      </c>
      <c r="ED1003" s="424" t="n">
        <f aca="false">IF('Inputs Q LTM'!ED1003="","",'Inputs Q LTM'!ED1003)</f>
        <v>1</v>
      </c>
      <c r="EE1003" s="424" t="n">
        <f aca="false">IF('Inputs Q LTM'!EE1003="","",'Inputs Q LTM'!EE1003)</f>
        <v>1</v>
      </c>
      <c r="EF1003" s="424" t="n">
        <f aca="false">IF('Inputs Q LTM'!EF1003="","",'Inputs Q LTM'!EF1003)</f>
        <v>1</v>
      </c>
      <c r="EG1003" s="424" t="n">
        <f aca="false">IF('Inputs Q LTM'!EG1003="","",'Inputs Q LTM'!EG1003)</f>
        <v>1</v>
      </c>
      <c r="EH1003" s="424" t="n">
        <f aca="false">IF('Inputs Q LTM'!EH1003="","",'Inputs Q LTM'!EH1003)</f>
        <v>1</v>
      </c>
      <c r="EI1003" s="424" t="n">
        <f aca="false">IF('Inputs Q LTM'!EI1003="","",'Inputs Q LTM'!EI1003)</f>
        <v>1</v>
      </c>
      <c r="EJ1003" s="424" t="n">
        <f aca="false">IF('Inputs Q LTM'!EJ1003="","",'Inputs Q LTM'!EJ1003)</f>
        <v>1</v>
      </c>
      <c r="EK1003" s="424" t="n">
        <f aca="false">IF('Inputs Q LTM'!EK1003="","",'Inputs Q LTM'!EK1003)</f>
        <v>1</v>
      </c>
      <c r="EL1003" s="424" t="n">
        <f aca="false">IF('Inputs Q LTM'!EL1003="","",'Inputs Q LTM'!EL1003)</f>
        <v>1</v>
      </c>
      <c r="EM1003" s="424" t="n">
        <f aca="false">IF('Inputs Q LTM'!EM1003="","",'Inputs Q LTM'!EM1003)</f>
        <v>1</v>
      </c>
      <c r="EN1003" s="424" t="n">
        <f aca="false">IF('Inputs Q LTM'!EN1003="","",'Inputs Q LTM'!EN1003)</f>
        <v>1</v>
      </c>
      <c r="EO1003" s="424" t="n">
        <f aca="false">IF('Inputs Q LTM'!EO1003="","",'Inputs Q LTM'!EO1003)</f>
        <v>1</v>
      </c>
      <c r="EP1003" s="424" t="n">
        <f aca="false">IF('Inputs Q LTM'!EP1003="","",'Inputs Q LTM'!EP1003)</f>
        <v>1</v>
      </c>
      <c r="EQ1003" s="424" t="n">
        <f aca="false">IF('Inputs Q LTM'!EQ1003="","",'Inputs Q LTM'!EQ1003)</f>
        <v>1</v>
      </c>
      <c r="ER1003" s="424" t="n">
        <f aca="false">IF('Inputs Q LTM'!ER1003="","",'Inputs Q LTM'!ER1003)</f>
        <v>1</v>
      </c>
      <c r="ES1003" s="424" t="n">
        <f aca="false">IF('Inputs Q LTM'!ES1003="","",'Inputs Q LTM'!ES1003)</f>
        <v>1</v>
      </c>
      <c r="ET1003" s="424" t="n">
        <f aca="false">IF('Inputs Q LTM'!ET1003="","",'Inputs Q LTM'!ET1003)</f>
        <v>1</v>
      </c>
      <c r="EU1003" s="424" t="n">
        <f aca="false">IF('Inputs Q LTM'!EU1003="","",'Inputs Q LTM'!EU1003)</f>
        <v>1</v>
      </c>
      <c r="EV1003" s="424" t="n">
        <f aca="false">IF('Inputs Q LTM'!EV1003="","",'Inputs Q LTM'!EV1003)</f>
        <v>1</v>
      </c>
      <c r="EW1003" s="424" t="n">
        <f aca="false">IF('Inputs Q LTM'!EW1003="","",'Inputs Q LTM'!EW1003)</f>
        <v>1</v>
      </c>
      <c r="EX1003" s="424" t="n">
        <f aca="false">IF('Inputs Q LTM'!EX1003="","",'Inputs Q LTM'!EX1003)</f>
        <v>1</v>
      </c>
      <c r="EY1003" s="424" t="n">
        <f aca="false">IF('Inputs Q LTM'!EY1003="","",'Inputs Q LTM'!EY1003)</f>
        <v>1</v>
      </c>
      <c r="EZ1003" s="424" t="n">
        <f aca="false">IF('Inputs Q LTM'!EZ1003="","",'Inputs Q LTM'!EZ1003)</f>
        <v>1</v>
      </c>
      <c r="FA1003" s="424" t="n">
        <f aca="false">IF('Inputs Q LTM'!FA1003="","",'Inputs Q LTM'!FA1003)</f>
        <v>1</v>
      </c>
      <c r="FB1003" s="424" t="n">
        <f aca="false">IF('Inputs Q LTM'!FB1003="","",'Inputs Q LTM'!FB1003)</f>
        <v>1</v>
      </c>
      <c r="FC1003" s="424" t="n">
        <f aca="false">IF('Inputs Q LTM'!FC1003="","",'Inputs Q LTM'!FC1003)</f>
        <v>1</v>
      </c>
      <c r="FD1003" s="424" t="n">
        <f aca="false">IF('Inputs Q LTM'!FD1003="","",'Inputs Q LTM'!FD1003)</f>
        <v>1</v>
      </c>
      <c r="FE1003" s="424" t="n">
        <f aca="false">IF('Inputs Q LTM'!FE1003="","",'Inputs Q LTM'!FE1003)</f>
        <v>1</v>
      </c>
      <c r="FF1003" s="424" t="n">
        <f aca="false">IF('Inputs Q LTM'!FF1003="","",'Inputs Q LTM'!FF1003)</f>
        <v>1</v>
      </c>
      <c r="FG1003" s="424" t="n">
        <f aca="false">IF('Inputs Q LTM'!FG1003="","",'Inputs Q LTM'!FG1003)</f>
        <v>1</v>
      </c>
      <c r="FH1003" s="424" t="n">
        <f aca="false">IF('Inputs Q LTM'!FH1003="","",'Inputs Q LTM'!FH1003)</f>
        <v>1</v>
      </c>
      <c r="FI1003" s="424" t="n">
        <f aca="false">IF('Inputs Q LTM'!FI1003="","",'Inputs Q LTM'!FI1003)</f>
        <v>1</v>
      </c>
      <c r="FJ1003" s="424" t="n">
        <f aca="false">IF('Inputs Q LTM'!FJ1003="","",'Inputs Q LTM'!FJ1003)</f>
        <v>1</v>
      </c>
      <c r="FK1003" s="424" t="n">
        <f aca="false">IF('Inputs Q LTM'!FK1003="","",'Inputs Q LTM'!FK1003)</f>
        <v>1</v>
      </c>
      <c r="FL1003" s="424" t="n">
        <f aca="false">IF('Inputs Q LTM'!FL1003="","",'Inputs Q LTM'!FL1003)</f>
        <v>1</v>
      </c>
      <c r="FM1003" s="424" t="n">
        <f aca="false">IF('Inputs Q LTM'!FM1003="","",'Inputs Q LTM'!FM1003)</f>
        <v>1</v>
      </c>
      <c r="FN1003" s="424" t="n">
        <f aca="false">IF('Inputs Q LTM'!FN1003="","",'Inputs Q LTM'!FN1003)</f>
        <v>1</v>
      </c>
      <c r="FO1003" s="424" t="n">
        <f aca="false">IF('Inputs Q LTM'!FO1003="","",'Inputs Q LTM'!FO1003)</f>
        <v>1</v>
      </c>
      <c r="FP1003" s="424" t="n">
        <f aca="false">IF('Inputs Q LTM'!FP1003="","",'Inputs Q LTM'!FP1003)</f>
        <v>1</v>
      </c>
      <c r="FQ1003" s="424" t="n">
        <f aca="false">IF('Inputs Q LTM'!FQ1003="","",'Inputs Q LTM'!FQ1003)</f>
        <v>1</v>
      </c>
      <c r="FR1003" s="424" t="n">
        <f aca="false">IF('Inputs Q LTM'!FR1003="","",'Inputs Q LTM'!FR1003)</f>
        <v>1</v>
      </c>
      <c r="FS1003" s="424" t="n">
        <f aca="false">IF('Inputs Q LTM'!FS1003="","",'Inputs Q LTM'!FS1003)</f>
        <v>1</v>
      </c>
      <c r="FT1003" s="424" t="n">
        <f aca="false">IF('Inputs Q LTM'!FT1003="","",'Inputs Q LTM'!FT1003)</f>
        <v>1</v>
      </c>
      <c r="FU1003" s="424" t="n">
        <f aca="false">IF('Inputs Q LTM'!FU1003="","",'Inputs Q LTM'!FU1003)</f>
        <v>1</v>
      </c>
      <c r="FV1003" s="424" t="n">
        <f aca="false">IF('Inputs Q LTM'!FV1003="","",'Inputs Q LTM'!FV1003)</f>
        <v>1</v>
      </c>
      <c r="FW1003" s="424" t="n">
        <f aca="false">IF('Inputs Q LTM'!FW1003="","",'Inputs Q LTM'!FW1003)</f>
        <v>1</v>
      </c>
      <c r="FX1003" s="424" t="n">
        <f aca="false">IF('Inputs Q LTM'!FX1003="","",'Inputs Q LTM'!FX1003)</f>
        <v>1</v>
      </c>
      <c r="FY1003" s="424" t="n">
        <f aca="false">IF('Inputs Q LTM'!FY1003="","",'Inputs Q LTM'!FY1003)</f>
        <v>1</v>
      </c>
      <c r="FZ1003" s="424" t="n">
        <f aca="false">IF('Inputs Q LTM'!FZ1003="","",'Inputs Q LTM'!FZ1003)</f>
        <v>1</v>
      </c>
      <c r="GA1003" s="424" t="n">
        <f aca="false">IF('Inputs Q LTM'!GA1003="","",'Inputs Q LTM'!GA1003)</f>
        <v>1</v>
      </c>
      <c r="GB1003" s="424" t="n">
        <f aca="false">IF('Inputs Q LTM'!GB1003="","",'Inputs Q LTM'!GB1003)</f>
        <v>1</v>
      </c>
      <c r="GC1003" s="424" t="n">
        <f aca="false">IF('Inputs Q LTM'!GC1003="","",'Inputs Q LTM'!GC1003)</f>
        <v>1</v>
      </c>
      <c r="GD1003" s="424" t="n">
        <f aca="false">IF('Inputs Q LTM'!GD1003="","",'Inputs Q LTM'!GD1003)</f>
        <v>1</v>
      </c>
      <c r="GE1003" s="424" t="n">
        <f aca="false">IF('Inputs Q LTM'!GE1003="","",'Inputs Q LTM'!GE1003)</f>
        <v>1</v>
      </c>
      <c r="GF1003" s="424" t="n">
        <f aca="false">IF('Inputs Q LTM'!GF1003="","",'Inputs Q LTM'!GF1003)</f>
        <v>1</v>
      </c>
      <c r="GG1003" s="424" t="n">
        <f aca="false">IF('Inputs Q LTM'!GG1003="","",'Inputs Q LTM'!GG1003)</f>
        <v>1</v>
      </c>
      <c r="GH1003" s="424" t="n">
        <f aca="false">IF('Inputs Q LTM'!GH1003="","",'Inputs Q LTM'!GH1003)</f>
        <v>1</v>
      </c>
      <c r="GI1003" s="424" t="n">
        <f aca="false">IF('Inputs Q LTM'!GI1003="","",'Inputs Q LTM'!GI1003)</f>
        <v>1</v>
      </c>
      <c r="GJ1003" s="424" t="n">
        <f aca="false">IF('Inputs Q LTM'!GJ1003="","",'Inputs Q LTM'!GJ1003)</f>
        <v>1</v>
      </c>
      <c r="GK1003" s="424" t="n">
        <f aca="false">IF('Inputs Q LTM'!GK1003="","",'Inputs Q LTM'!GK1003)</f>
        <v>1</v>
      </c>
      <c r="GL1003" s="424" t="n">
        <f aca="false">IF('Inputs Q LTM'!GL1003="","",'Inputs Q LTM'!GL1003)</f>
        <v>1</v>
      </c>
      <c r="GM1003" s="424" t="n">
        <f aca="false">IF('Inputs Q LTM'!GM1003="","",'Inputs Q LTM'!GM1003)</f>
        <v>1</v>
      </c>
      <c r="GN1003" s="424" t="n">
        <f aca="false">IF('Inputs Q LTM'!GN1003="","",'Inputs Q LTM'!GN1003)</f>
        <v>1</v>
      </c>
      <c r="GO1003" s="424" t="n">
        <f aca="false">IF('Inputs Q LTM'!GO1003="","",'Inputs Q LTM'!GO1003)</f>
        <v>1</v>
      </c>
      <c r="GP1003" s="424" t="n">
        <f aca="false">IF('Inputs Q LTM'!GP1003="","",'Inputs Q LTM'!GP1003)</f>
        <v>1</v>
      </c>
      <c r="GQ1003" s="424" t="n">
        <f aca="false">IF('Inputs Q LTM'!GQ1003="","",'Inputs Q LTM'!GQ1003)</f>
        <v>1</v>
      </c>
      <c r="GR1003" s="424" t="n">
        <f aca="false">IF('Inputs Q LTM'!GR1003="","",'Inputs Q LTM'!GR1003)</f>
        <v>1</v>
      </c>
      <c r="GS1003" s="424" t="n">
        <f aca="false">IF('Inputs Q LTM'!GS1003="","",'Inputs Q LTM'!GS1003)</f>
        <v>1</v>
      </c>
      <c r="GT1003" s="424" t="n">
        <f aca="false">IF('Inputs Q LTM'!GT1003="","",'Inputs Q LTM'!GT1003)</f>
        <v>1</v>
      </c>
      <c r="GU1003" s="424" t="n">
        <f aca="false">IF('Inputs Q LTM'!GU1003="","",'Inputs Q LTM'!GU1003)</f>
        <v>1</v>
      </c>
      <c r="GV1003" s="424" t="n">
        <f aca="false">IF('Inputs Q LTM'!GV1003="","",'Inputs Q LTM'!GV1003)</f>
        <v>1</v>
      </c>
      <c r="GW1003" s="424" t="n">
        <f aca="false">IF('Inputs Q LTM'!GW1003="","",'Inputs Q LTM'!GW1003)</f>
        <v>1</v>
      </c>
      <c r="GX1003" s="424" t="n">
        <f aca="false">IF('Inputs Q LTM'!GX1003="","",'Inputs Q LTM'!GX1003)</f>
        <v>1</v>
      </c>
      <c r="GY1003" s="424" t="n">
        <f aca="false">IF('Inputs Q LTM'!GY1003="","",'Inputs Q LTM'!GY1003)</f>
        <v>1</v>
      </c>
      <c r="GZ1003" s="424" t="n">
        <f aca="false">IF('Inputs Q LTM'!GZ1003="","",'Inputs Q LTM'!GZ1003)</f>
        <v>1</v>
      </c>
      <c r="HA1003" s="424" t="n">
        <f aca="false">IF('Inputs Q LTM'!HA1003="","",'Inputs Q LTM'!HA1003)</f>
        <v>1</v>
      </c>
    </row>
    <row r="1004" customFormat="false" ht="15" hidden="false" customHeight="true" outlineLevel="0" collapsed="false">
      <c r="A1004" s="267" t="s">
        <v>631</v>
      </c>
      <c r="B1004" s="268"/>
      <c r="C1004" s="268"/>
      <c r="D1004" s="268"/>
      <c r="E1004" s="269"/>
      <c r="F1004" s="19" t="s">
        <v>648</v>
      </c>
      <c r="G1004" s="269" t="s">
        <v>12</v>
      </c>
      <c r="K1004" s="424" t="n">
        <f aca="false">IF('Inputs Q LTM'!K1004="","",'Inputs Q LTM'!K1004)</f>
        <v>1</v>
      </c>
      <c r="L1004" s="424" t="n">
        <f aca="false">IF('Inputs Q LTM'!L1004="","",'Inputs Q LTM'!L1004)</f>
        <v>1</v>
      </c>
      <c r="M1004" s="424" t="n">
        <f aca="false">IF('Inputs Q LTM'!M1004="","",'Inputs Q LTM'!M1004)</f>
        <v>1</v>
      </c>
      <c r="N1004" s="424" t="n">
        <f aca="false">IF('Inputs Q LTM'!N1004="","",'Inputs Q LTM'!N1004)</f>
        <v>1</v>
      </c>
      <c r="O1004" s="424" t="n">
        <f aca="false">IF('Inputs Q LTM'!O1004="","",'Inputs Q LTM'!O1004)</f>
        <v>1</v>
      </c>
      <c r="P1004" s="424" t="n">
        <f aca="false">IF('Inputs Q LTM'!P1004="","",'Inputs Q LTM'!P1004)</f>
        <v>1</v>
      </c>
      <c r="Q1004" s="424" t="n">
        <f aca="false">IF('Inputs Q LTM'!Q1004="","",'Inputs Q LTM'!Q1004)</f>
        <v>1</v>
      </c>
      <c r="R1004" s="424" t="n">
        <f aca="false">IF('Inputs Q LTM'!R1004="","",'Inputs Q LTM'!R1004)</f>
        <v>1</v>
      </c>
      <c r="S1004" s="424" t="n">
        <f aca="false">IF('Inputs Q LTM'!S1004="","",'Inputs Q LTM'!S1004)</f>
        <v>1</v>
      </c>
      <c r="T1004" s="424" t="n">
        <f aca="false">IF('Inputs Q LTM'!T1004="","",'Inputs Q LTM'!T1004)</f>
        <v>1</v>
      </c>
      <c r="U1004" s="424" t="n">
        <f aca="false">IF('Inputs Q LTM'!U1004="","",'Inputs Q LTM'!U1004)</f>
        <v>1</v>
      </c>
      <c r="V1004" s="424" t="n">
        <f aca="false">IF('Inputs Q LTM'!V1004="","",'Inputs Q LTM'!V1004)</f>
        <v>1</v>
      </c>
      <c r="W1004" s="424" t="n">
        <f aca="false">IF('Inputs Q LTM'!W1004="","",'Inputs Q LTM'!W1004)</f>
        <v>1</v>
      </c>
      <c r="X1004" s="424" t="n">
        <f aca="false">IF('Inputs Q LTM'!X1004="","",'Inputs Q LTM'!X1004)</f>
        <v>1</v>
      </c>
      <c r="Y1004" s="424" t="n">
        <f aca="false">IF('Inputs Q LTM'!Y1004="","",'Inputs Q LTM'!Y1004)</f>
        <v>1</v>
      </c>
      <c r="Z1004" s="424" t="n">
        <f aca="false">IF('Inputs Q LTM'!Z1004="","",'Inputs Q LTM'!Z1004)</f>
        <v>1</v>
      </c>
      <c r="AA1004" s="424" t="n">
        <f aca="false">IF('Inputs Q LTM'!AA1004="","",'Inputs Q LTM'!AA1004)</f>
        <v>1</v>
      </c>
      <c r="AB1004" s="424" t="n">
        <f aca="false">IF('Inputs Q LTM'!AB1004="","",'Inputs Q LTM'!AB1004)</f>
        <v>1</v>
      </c>
      <c r="AC1004" s="424" t="n">
        <f aca="false">IF('Inputs Q LTM'!AC1004="","",'Inputs Q LTM'!AC1004)</f>
        <v>1</v>
      </c>
      <c r="AD1004" s="424" t="n">
        <f aca="false">IF('Inputs Q LTM'!AD1004="","",'Inputs Q LTM'!AD1004)</f>
        <v>1</v>
      </c>
      <c r="AE1004" s="424" t="n">
        <f aca="false">IF('Inputs Q LTM'!AE1004="","",'Inputs Q LTM'!AE1004)</f>
        <v>1</v>
      </c>
      <c r="AF1004" s="424" t="n">
        <f aca="false">IF('Inputs Q LTM'!AF1004="","",'Inputs Q LTM'!AF1004)</f>
        <v>1</v>
      </c>
      <c r="AG1004" s="424" t="n">
        <f aca="false">IF('Inputs Q LTM'!AG1004="","",'Inputs Q LTM'!AG1004)</f>
        <v>1</v>
      </c>
      <c r="AH1004" s="424" t="n">
        <f aca="false">IF('Inputs Q LTM'!AH1004="","",'Inputs Q LTM'!AH1004)</f>
        <v>1</v>
      </c>
      <c r="AI1004" s="424" t="n">
        <f aca="false">IF('Inputs Q LTM'!AI1004="","",'Inputs Q LTM'!AI1004)</f>
        <v>1</v>
      </c>
      <c r="AJ1004" s="424" t="n">
        <f aca="false">IF('Inputs Q LTM'!AJ1004="","",'Inputs Q LTM'!AJ1004)</f>
        <v>1</v>
      </c>
      <c r="AK1004" s="424" t="n">
        <f aca="false">IF('Inputs Q LTM'!AK1004="","",'Inputs Q LTM'!AK1004)</f>
        <v>1</v>
      </c>
      <c r="AL1004" s="424" t="n">
        <f aca="false">IF('Inputs Q LTM'!AL1004="","",'Inputs Q LTM'!AL1004)</f>
        <v>1</v>
      </c>
      <c r="AM1004" s="424" t="n">
        <f aca="false">IF('Inputs Q LTM'!AM1004="","",'Inputs Q LTM'!AM1004)</f>
        <v>1</v>
      </c>
      <c r="AN1004" s="424" t="n">
        <f aca="false">IF('Inputs Q LTM'!AN1004="","",'Inputs Q LTM'!AN1004)</f>
        <v>1</v>
      </c>
      <c r="AO1004" s="424" t="n">
        <f aca="false">IF('Inputs Q LTM'!AO1004="","",'Inputs Q LTM'!AO1004)</f>
        <v>1</v>
      </c>
      <c r="AP1004" s="424" t="n">
        <f aca="false">IF('Inputs Q LTM'!AP1004="","",'Inputs Q LTM'!AP1004)</f>
        <v>1</v>
      </c>
      <c r="AQ1004" s="424" t="n">
        <f aca="false">IF('Inputs Q LTM'!AQ1004="","",'Inputs Q LTM'!AQ1004)</f>
        <v>1</v>
      </c>
      <c r="AR1004" s="424" t="n">
        <f aca="false">IF('Inputs Q LTM'!AR1004="","",'Inputs Q LTM'!AR1004)</f>
        <v>1</v>
      </c>
      <c r="AS1004" s="424" t="n">
        <f aca="false">IF('Inputs Q LTM'!AS1004="","",'Inputs Q LTM'!AS1004)</f>
        <v>1</v>
      </c>
      <c r="AT1004" s="424" t="n">
        <f aca="false">IF('Inputs Q LTM'!AT1004="","",'Inputs Q LTM'!AT1004)</f>
        <v>1</v>
      </c>
      <c r="AU1004" s="424" t="n">
        <f aca="false">IF('Inputs Q LTM'!AU1004="","",'Inputs Q LTM'!AU1004)</f>
        <v>1</v>
      </c>
      <c r="AV1004" s="424" t="n">
        <f aca="false">IF('Inputs Q LTM'!AV1004="","",'Inputs Q LTM'!AV1004)</f>
        <v>1</v>
      </c>
      <c r="AW1004" s="424" t="n">
        <f aca="false">IF('Inputs Q LTM'!AW1004="","",'Inputs Q LTM'!AW1004)</f>
        <v>1</v>
      </c>
      <c r="AX1004" s="424" t="n">
        <f aca="false">IF('Inputs Q LTM'!AX1004="","",'Inputs Q LTM'!AX1004)</f>
        <v>1</v>
      </c>
      <c r="AY1004" s="424" t="n">
        <f aca="false">IF('Inputs Q LTM'!AY1004="","",'Inputs Q LTM'!AY1004)</f>
        <v>1</v>
      </c>
      <c r="AZ1004" s="424" t="n">
        <f aca="false">IF('Inputs Q LTM'!AZ1004="","",'Inputs Q LTM'!AZ1004)</f>
        <v>1</v>
      </c>
      <c r="BA1004" s="424" t="n">
        <f aca="false">IF('Inputs Q LTM'!BA1004="","",'Inputs Q LTM'!BA1004)</f>
        <v>1</v>
      </c>
      <c r="BB1004" s="424" t="n">
        <f aca="false">IF('Inputs Q LTM'!BB1004="","",'Inputs Q LTM'!BB1004)</f>
        <v>1</v>
      </c>
      <c r="BC1004" s="424" t="n">
        <f aca="false">IF('Inputs Q LTM'!BC1004="","",'Inputs Q LTM'!BC1004)</f>
        <v>1</v>
      </c>
      <c r="BD1004" s="424" t="n">
        <f aca="false">IF('Inputs Q LTM'!BD1004="","",'Inputs Q LTM'!BD1004)</f>
        <v>1</v>
      </c>
      <c r="BE1004" s="424" t="n">
        <f aca="false">IF('Inputs Q LTM'!BE1004="","",'Inputs Q LTM'!BE1004)</f>
        <v>1</v>
      </c>
      <c r="BF1004" s="424" t="n">
        <f aca="false">IF('Inputs Q LTM'!BF1004="","",'Inputs Q LTM'!BF1004)</f>
        <v>1</v>
      </c>
      <c r="BG1004" s="424" t="n">
        <f aca="false">IF('Inputs Q LTM'!BG1004="","",'Inputs Q LTM'!BG1004)</f>
        <v>1</v>
      </c>
      <c r="BH1004" s="424" t="n">
        <f aca="false">IF('Inputs Q LTM'!BH1004="","",'Inputs Q LTM'!BH1004)</f>
        <v>1</v>
      </c>
      <c r="BI1004" s="424" t="n">
        <f aca="false">IF('Inputs Q LTM'!BI1004="","",'Inputs Q LTM'!BI1004)</f>
        <v>1</v>
      </c>
      <c r="BJ1004" s="424" t="n">
        <f aca="false">IF('Inputs Q LTM'!BJ1004="","",'Inputs Q LTM'!BJ1004)</f>
        <v>1</v>
      </c>
      <c r="BK1004" s="424" t="n">
        <f aca="false">IF('Inputs Q LTM'!BK1004="","",'Inputs Q LTM'!BK1004)</f>
        <v>1</v>
      </c>
      <c r="BL1004" s="424" t="n">
        <f aca="false">IF('Inputs Q LTM'!BL1004="","",'Inputs Q LTM'!BL1004)</f>
        <v>1</v>
      </c>
      <c r="BM1004" s="424" t="n">
        <f aca="false">IF('Inputs Q LTM'!BM1004="","",'Inputs Q LTM'!BM1004)</f>
        <v>1</v>
      </c>
      <c r="BN1004" s="424" t="n">
        <f aca="false">IF('Inputs Q LTM'!BN1004="","",'Inputs Q LTM'!BN1004)</f>
        <v>1</v>
      </c>
      <c r="BO1004" s="424" t="n">
        <f aca="false">IF('Inputs Q LTM'!BO1004="","",'Inputs Q LTM'!BO1004)</f>
        <v>1</v>
      </c>
      <c r="BP1004" s="424" t="n">
        <f aca="false">IF('Inputs Q LTM'!BP1004="","",'Inputs Q LTM'!BP1004)</f>
        <v>1</v>
      </c>
      <c r="BQ1004" s="424" t="n">
        <f aca="false">IF('Inputs Q LTM'!BQ1004="","",'Inputs Q LTM'!BQ1004)</f>
        <v>1</v>
      </c>
      <c r="BR1004" s="424" t="n">
        <f aca="false">IF('Inputs Q LTM'!BR1004="","",'Inputs Q LTM'!BR1004)</f>
        <v>1</v>
      </c>
      <c r="BS1004" s="424" t="n">
        <f aca="false">IF('Inputs Q LTM'!BS1004="","",'Inputs Q LTM'!BS1004)</f>
        <v>1</v>
      </c>
      <c r="BT1004" s="424" t="n">
        <f aca="false">IF('Inputs Q LTM'!BT1004="","",'Inputs Q LTM'!BT1004)</f>
        <v>1</v>
      </c>
      <c r="BU1004" s="424" t="n">
        <f aca="false">IF('Inputs Q LTM'!BU1004="","",'Inputs Q LTM'!BU1004)</f>
        <v>1</v>
      </c>
      <c r="BV1004" s="424" t="n">
        <f aca="false">IF('Inputs Q LTM'!BV1004="","",'Inputs Q LTM'!BV1004)</f>
        <v>1</v>
      </c>
      <c r="BW1004" s="424" t="n">
        <f aca="false">IF('Inputs Q LTM'!BW1004="","",'Inputs Q LTM'!BW1004)</f>
        <v>1</v>
      </c>
      <c r="BX1004" s="424" t="n">
        <f aca="false">IF('Inputs Q LTM'!BX1004="","",'Inputs Q LTM'!BX1004)</f>
        <v>1</v>
      </c>
      <c r="BY1004" s="424" t="n">
        <f aca="false">IF('Inputs Q LTM'!BY1004="","",'Inputs Q LTM'!BY1004)</f>
        <v>1</v>
      </c>
      <c r="BZ1004" s="424" t="n">
        <f aca="false">IF('Inputs Q LTM'!BZ1004="","",'Inputs Q LTM'!BZ1004)</f>
        <v>1</v>
      </c>
      <c r="CA1004" s="424" t="n">
        <f aca="false">IF('Inputs Q LTM'!CA1004="","",'Inputs Q LTM'!CA1004)</f>
        <v>1</v>
      </c>
      <c r="CB1004" s="424" t="n">
        <f aca="false">IF('Inputs Q LTM'!CB1004="","",'Inputs Q LTM'!CB1004)</f>
        <v>1</v>
      </c>
      <c r="CC1004" s="424" t="n">
        <f aca="false">IF('Inputs Q LTM'!CC1004="","",'Inputs Q LTM'!CC1004)</f>
        <v>1</v>
      </c>
      <c r="CD1004" s="424" t="n">
        <f aca="false">IF('Inputs Q LTM'!CD1004="","",'Inputs Q LTM'!CD1004)</f>
        <v>1</v>
      </c>
      <c r="CE1004" s="424" t="n">
        <f aca="false">IF('Inputs Q LTM'!CE1004="","",'Inputs Q LTM'!CE1004)</f>
        <v>1</v>
      </c>
      <c r="CF1004" s="424" t="n">
        <f aca="false">IF('Inputs Q LTM'!CF1004="","",'Inputs Q LTM'!CF1004)</f>
        <v>1</v>
      </c>
      <c r="CG1004" s="424" t="n">
        <f aca="false">IF('Inputs Q LTM'!CG1004="","",'Inputs Q LTM'!CG1004)</f>
        <v>1</v>
      </c>
      <c r="CH1004" s="424" t="n">
        <f aca="false">IF('Inputs Q LTM'!CH1004="","",'Inputs Q LTM'!CH1004)</f>
        <v>1</v>
      </c>
      <c r="CI1004" s="424" t="n">
        <f aca="false">IF('Inputs Q LTM'!CI1004="","",'Inputs Q LTM'!CI1004)</f>
        <v>1</v>
      </c>
      <c r="CJ1004" s="424" t="n">
        <f aca="false">IF('Inputs Q LTM'!CJ1004="","",'Inputs Q LTM'!CJ1004)</f>
        <v>1</v>
      </c>
      <c r="CK1004" s="424" t="n">
        <f aca="false">IF('Inputs Q LTM'!CK1004="","",'Inputs Q LTM'!CK1004)</f>
        <v>1</v>
      </c>
      <c r="CL1004" s="424" t="n">
        <f aca="false">IF('Inputs Q LTM'!CL1004="","",'Inputs Q LTM'!CL1004)</f>
        <v>1</v>
      </c>
      <c r="CM1004" s="424" t="n">
        <f aca="false">IF('Inputs Q LTM'!CM1004="","",'Inputs Q LTM'!CM1004)</f>
        <v>1</v>
      </c>
      <c r="CN1004" s="424" t="n">
        <f aca="false">IF('Inputs Q LTM'!CN1004="","",'Inputs Q LTM'!CN1004)</f>
        <v>1</v>
      </c>
      <c r="CO1004" s="424" t="n">
        <f aca="false">IF('Inputs Q LTM'!CO1004="","",'Inputs Q LTM'!CO1004)</f>
        <v>1</v>
      </c>
      <c r="CP1004" s="424" t="n">
        <f aca="false">IF('Inputs Q LTM'!CP1004="","",'Inputs Q LTM'!CP1004)</f>
        <v>1</v>
      </c>
      <c r="CQ1004" s="424" t="n">
        <f aca="false">IF('Inputs Q LTM'!CQ1004="","",'Inputs Q LTM'!CQ1004)</f>
        <v>1</v>
      </c>
      <c r="CR1004" s="424" t="n">
        <f aca="false">IF('Inputs Q LTM'!CR1004="","",'Inputs Q LTM'!CR1004)</f>
        <v>1</v>
      </c>
      <c r="CS1004" s="424" t="n">
        <f aca="false">IF('Inputs Q LTM'!CS1004="","",'Inputs Q LTM'!CS1004)</f>
        <v>1</v>
      </c>
      <c r="CT1004" s="424" t="n">
        <f aca="false">IF('Inputs Q LTM'!CT1004="","",'Inputs Q LTM'!CT1004)</f>
        <v>1</v>
      </c>
      <c r="CU1004" s="424" t="n">
        <f aca="false">IF('Inputs Q LTM'!CU1004="","",'Inputs Q LTM'!CU1004)</f>
        <v>1</v>
      </c>
      <c r="CV1004" s="424" t="n">
        <f aca="false">IF('Inputs Q LTM'!CV1004="","",'Inputs Q LTM'!CV1004)</f>
        <v>1</v>
      </c>
      <c r="CW1004" s="424" t="n">
        <f aca="false">IF('Inputs Q LTM'!CW1004="","",'Inputs Q LTM'!CW1004)</f>
        <v>1</v>
      </c>
      <c r="CX1004" s="424" t="n">
        <f aca="false">IF('Inputs Q LTM'!CX1004="","",'Inputs Q LTM'!CX1004)</f>
        <v>1</v>
      </c>
      <c r="CY1004" s="424" t="n">
        <f aca="false">IF('Inputs Q LTM'!CY1004="","",'Inputs Q LTM'!CY1004)</f>
        <v>1</v>
      </c>
      <c r="CZ1004" s="424" t="n">
        <f aca="false">IF('Inputs Q LTM'!CZ1004="","",'Inputs Q LTM'!CZ1004)</f>
        <v>1</v>
      </c>
      <c r="DA1004" s="424" t="n">
        <f aca="false">IF('Inputs Q LTM'!DA1004="","",'Inputs Q LTM'!DA1004)</f>
        <v>1</v>
      </c>
      <c r="DB1004" s="424" t="n">
        <f aca="false">IF('Inputs Q LTM'!DB1004="","",'Inputs Q LTM'!DB1004)</f>
        <v>1</v>
      </c>
      <c r="DC1004" s="424" t="n">
        <f aca="false">IF('Inputs Q LTM'!DC1004="","",'Inputs Q LTM'!DC1004)</f>
        <v>1</v>
      </c>
      <c r="DD1004" s="424" t="n">
        <f aca="false">IF('Inputs Q LTM'!DD1004="","",'Inputs Q LTM'!DD1004)</f>
        <v>1</v>
      </c>
      <c r="DE1004" s="424" t="n">
        <f aca="false">IF('Inputs Q LTM'!DE1004="","",'Inputs Q LTM'!DE1004)</f>
        <v>1</v>
      </c>
      <c r="DF1004" s="424" t="n">
        <f aca="false">IF('Inputs Q LTM'!DF1004="","",'Inputs Q LTM'!DF1004)</f>
        <v>1</v>
      </c>
      <c r="DG1004" s="424" t="n">
        <f aca="false">IF('Inputs Q LTM'!DG1004="","",'Inputs Q LTM'!DG1004)</f>
        <v>1</v>
      </c>
      <c r="DH1004" s="424" t="n">
        <f aca="false">IF('Inputs Q LTM'!DH1004="","",'Inputs Q LTM'!DH1004)</f>
        <v>1</v>
      </c>
      <c r="DI1004" s="424" t="n">
        <f aca="false">IF('Inputs Q LTM'!DI1004="","",'Inputs Q LTM'!DI1004)</f>
        <v>1</v>
      </c>
      <c r="DJ1004" s="424" t="n">
        <f aca="false">IF('Inputs Q LTM'!DJ1004="","",'Inputs Q LTM'!DJ1004)</f>
        <v>1</v>
      </c>
      <c r="DK1004" s="424" t="n">
        <f aca="false">IF('Inputs Q LTM'!DK1004="","",'Inputs Q LTM'!DK1004)</f>
        <v>1</v>
      </c>
      <c r="DL1004" s="424" t="n">
        <f aca="false">IF('Inputs Q LTM'!DL1004="","",'Inputs Q LTM'!DL1004)</f>
        <v>1</v>
      </c>
      <c r="DM1004" s="424" t="n">
        <f aca="false">IF('Inputs Q LTM'!DM1004="","",'Inputs Q LTM'!DM1004)</f>
        <v>1</v>
      </c>
      <c r="DN1004" s="424" t="n">
        <f aca="false">IF('Inputs Q LTM'!DN1004="","",'Inputs Q LTM'!DN1004)</f>
        <v>1</v>
      </c>
      <c r="DO1004" s="424" t="n">
        <f aca="false">IF('Inputs Q LTM'!DO1004="","",'Inputs Q LTM'!DO1004)</f>
        <v>1</v>
      </c>
      <c r="DP1004" s="424" t="n">
        <f aca="false">IF('Inputs Q LTM'!DP1004="","",'Inputs Q LTM'!DP1004)</f>
        <v>1</v>
      </c>
      <c r="DQ1004" s="424" t="n">
        <f aca="false">IF('Inputs Q LTM'!DQ1004="","",'Inputs Q LTM'!DQ1004)</f>
        <v>1</v>
      </c>
      <c r="DR1004" s="424" t="n">
        <f aca="false">IF('Inputs Q LTM'!DR1004="","",'Inputs Q LTM'!DR1004)</f>
        <v>1</v>
      </c>
      <c r="DS1004" s="424" t="n">
        <f aca="false">IF('Inputs Q LTM'!DS1004="","",'Inputs Q LTM'!DS1004)</f>
        <v>1</v>
      </c>
      <c r="DT1004" s="424" t="n">
        <f aca="false">IF('Inputs Q LTM'!DT1004="","",'Inputs Q LTM'!DT1004)</f>
        <v>1</v>
      </c>
      <c r="DU1004" s="424" t="n">
        <f aca="false">IF('Inputs Q LTM'!DU1004="","",'Inputs Q LTM'!DU1004)</f>
        <v>1</v>
      </c>
      <c r="DV1004" s="424" t="n">
        <f aca="false">IF('Inputs Q LTM'!DV1004="","",'Inputs Q LTM'!DV1004)</f>
        <v>1</v>
      </c>
      <c r="DW1004" s="424" t="n">
        <f aca="false">IF('Inputs Q LTM'!DW1004="","",'Inputs Q LTM'!DW1004)</f>
        <v>1</v>
      </c>
      <c r="DX1004" s="424" t="n">
        <f aca="false">IF('Inputs Q LTM'!DX1004="","",'Inputs Q LTM'!DX1004)</f>
        <v>1</v>
      </c>
      <c r="DY1004" s="424" t="n">
        <f aca="false">IF('Inputs Q LTM'!DY1004="","",'Inputs Q LTM'!DY1004)</f>
        <v>1</v>
      </c>
      <c r="DZ1004" s="424" t="n">
        <f aca="false">IF('Inputs Q LTM'!DZ1004="","",'Inputs Q LTM'!DZ1004)</f>
        <v>1</v>
      </c>
      <c r="EA1004" s="424" t="n">
        <f aca="false">IF('Inputs Q LTM'!EA1004="","",'Inputs Q LTM'!EA1004)</f>
        <v>1</v>
      </c>
      <c r="EB1004" s="424" t="n">
        <f aca="false">IF('Inputs Q LTM'!EB1004="","",'Inputs Q LTM'!EB1004)</f>
        <v>1</v>
      </c>
      <c r="EC1004" s="424" t="n">
        <f aca="false">IF('Inputs Q LTM'!EC1004="","",'Inputs Q LTM'!EC1004)</f>
        <v>1</v>
      </c>
      <c r="ED1004" s="424" t="n">
        <f aca="false">IF('Inputs Q LTM'!ED1004="","",'Inputs Q LTM'!ED1004)</f>
        <v>1</v>
      </c>
      <c r="EE1004" s="424" t="n">
        <f aca="false">IF('Inputs Q LTM'!EE1004="","",'Inputs Q LTM'!EE1004)</f>
        <v>1</v>
      </c>
      <c r="EF1004" s="424" t="n">
        <f aca="false">IF('Inputs Q LTM'!EF1004="","",'Inputs Q LTM'!EF1004)</f>
        <v>1</v>
      </c>
      <c r="EG1004" s="424" t="n">
        <f aca="false">IF('Inputs Q LTM'!EG1004="","",'Inputs Q LTM'!EG1004)</f>
        <v>1</v>
      </c>
      <c r="EH1004" s="424" t="n">
        <f aca="false">IF('Inputs Q LTM'!EH1004="","",'Inputs Q LTM'!EH1004)</f>
        <v>1</v>
      </c>
      <c r="EI1004" s="424" t="n">
        <f aca="false">IF('Inputs Q LTM'!EI1004="","",'Inputs Q LTM'!EI1004)</f>
        <v>1</v>
      </c>
      <c r="EJ1004" s="424" t="n">
        <f aca="false">IF('Inputs Q LTM'!EJ1004="","",'Inputs Q LTM'!EJ1004)</f>
        <v>1</v>
      </c>
      <c r="EK1004" s="424" t="n">
        <f aca="false">IF('Inputs Q LTM'!EK1004="","",'Inputs Q LTM'!EK1004)</f>
        <v>1</v>
      </c>
      <c r="EL1004" s="424" t="n">
        <f aca="false">IF('Inputs Q LTM'!EL1004="","",'Inputs Q LTM'!EL1004)</f>
        <v>1</v>
      </c>
      <c r="EM1004" s="424" t="n">
        <f aca="false">IF('Inputs Q LTM'!EM1004="","",'Inputs Q LTM'!EM1004)</f>
        <v>1</v>
      </c>
      <c r="EN1004" s="424" t="n">
        <f aca="false">IF('Inputs Q LTM'!EN1004="","",'Inputs Q LTM'!EN1004)</f>
        <v>1</v>
      </c>
      <c r="EO1004" s="424" t="n">
        <f aca="false">IF('Inputs Q LTM'!EO1004="","",'Inputs Q LTM'!EO1004)</f>
        <v>1</v>
      </c>
      <c r="EP1004" s="424" t="n">
        <f aca="false">IF('Inputs Q LTM'!EP1004="","",'Inputs Q LTM'!EP1004)</f>
        <v>1</v>
      </c>
      <c r="EQ1004" s="424" t="n">
        <f aca="false">IF('Inputs Q LTM'!EQ1004="","",'Inputs Q LTM'!EQ1004)</f>
        <v>1</v>
      </c>
      <c r="ER1004" s="424" t="n">
        <f aca="false">IF('Inputs Q LTM'!ER1004="","",'Inputs Q LTM'!ER1004)</f>
        <v>1</v>
      </c>
      <c r="ES1004" s="424" t="n">
        <f aca="false">IF('Inputs Q LTM'!ES1004="","",'Inputs Q LTM'!ES1004)</f>
        <v>1</v>
      </c>
      <c r="ET1004" s="424" t="n">
        <f aca="false">IF('Inputs Q LTM'!ET1004="","",'Inputs Q LTM'!ET1004)</f>
        <v>1</v>
      </c>
      <c r="EU1004" s="424" t="n">
        <f aca="false">IF('Inputs Q LTM'!EU1004="","",'Inputs Q LTM'!EU1004)</f>
        <v>1</v>
      </c>
      <c r="EV1004" s="424" t="n">
        <f aca="false">IF('Inputs Q LTM'!EV1004="","",'Inputs Q LTM'!EV1004)</f>
        <v>1</v>
      </c>
      <c r="EW1004" s="424" t="n">
        <f aca="false">IF('Inputs Q LTM'!EW1004="","",'Inputs Q LTM'!EW1004)</f>
        <v>1</v>
      </c>
      <c r="EX1004" s="424" t="n">
        <f aca="false">IF('Inputs Q LTM'!EX1004="","",'Inputs Q LTM'!EX1004)</f>
        <v>1</v>
      </c>
      <c r="EY1004" s="424" t="n">
        <f aca="false">IF('Inputs Q LTM'!EY1004="","",'Inputs Q LTM'!EY1004)</f>
        <v>1</v>
      </c>
      <c r="EZ1004" s="424" t="n">
        <f aca="false">IF('Inputs Q LTM'!EZ1004="","",'Inputs Q LTM'!EZ1004)</f>
        <v>1</v>
      </c>
      <c r="FA1004" s="424" t="n">
        <f aca="false">IF('Inputs Q LTM'!FA1004="","",'Inputs Q LTM'!FA1004)</f>
        <v>1</v>
      </c>
      <c r="FB1004" s="424" t="n">
        <f aca="false">IF('Inputs Q LTM'!FB1004="","",'Inputs Q LTM'!FB1004)</f>
        <v>1</v>
      </c>
      <c r="FC1004" s="424" t="n">
        <f aca="false">IF('Inputs Q LTM'!FC1004="","",'Inputs Q LTM'!FC1004)</f>
        <v>1</v>
      </c>
      <c r="FD1004" s="424" t="n">
        <f aca="false">IF('Inputs Q LTM'!FD1004="","",'Inputs Q LTM'!FD1004)</f>
        <v>1</v>
      </c>
      <c r="FE1004" s="424" t="n">
        <f aca="false">IF('Inputs Q LTM'!FE1004="","",'Inputs Q LTM'!FE1004)</f>
        <v>1</v>
      </c>
      <c r="FF1004" s="424" t="n">
        <f aca="false">IF('Inputs Q LTM'!FF1004="","",'Inputs Q LTM'!FF1004)</f>
        <v>1</v>
      </c>
      <c r="FG1004" s="424" t="n">
        <f aca="false">IF('Inputs Q LTM'!FG1004="","",'Inputs Q LTM'!FG1004)</f>
        <v>1</v>
      </c>
      <c r="FH1004" s="424" t="n">
        <f aca="false">IF('Inputs Q LTM'!FH1004="","",'Inputs Q LTM'!FH1004)</f>
        <v>1</v>
      </c>
      <c r="FI1004" s="424" t="n">
        <f aca="false">IF('Inputs Q LTM'!FI1004="","",'Inputs Q LTM'!FI1004)</f>
        <v>1</v>
      </c>
      <c r="FJ1004" s="424" t="n">
        <f aca="false">IF('Inputs Q LTM'!FJ1004="","",'Inputs Q LTM'!FJ1004)</f>
        <v>1</v>
      </c>
      <c r="FK1004" s="424" t="n">
        <f aca="false">IF('Inputs Q LTM'!FK1004="","",'Inputs Q LTM'!FK1004)</f>
        <v>1</v>
      </c>
      <c r="FL1004" s="424" t="n">
        <f aca="false">IF('Inputs Q LTM'!FL1004="","",'Inputs Q LTM'!FL1004)</f>
        <v>1</v>
      </c>
      <c r="FM1004" s="424" t="n">
        <f aca="false">IF('Inputs Q LTM'!FM1004="","",'Inputs Q LTM'!FM1004)</f>
        <v>1</v>
      </c>
      <c r="FN1004" s="424" t="n">
        <f aca="false">IF('Inputs Q LTM'!FN1004="","",'Inputs Q LTM'!FN1004)</f>
        <v>1</v>
      </c>
      <c r="FO1004" s="424" t="n">
        <f aca="false">IF('Inputs Q LTM'!FO1004="","",'Inputs Q LTM'!FO1004)</f>
        <v>1</v>
      </c>
      <c r="FP1004" s="424" t="n">
        <f aca="false">IF('Inputs Q LTM'!FP1004="","",'Inputs Q LTM'!FP1004)</f>
        <v>1</v>
      </c>
      <c r="FQ1004" s="424" t="n">
        <f aca="false">IF('Inputs Q LTM'!FQ1004="","",'Inputs Q LTM'!FQ1004)</f>
        <v>1</v>
      </c>
      <c r="FR1004" s="424" t="n">
        <f aca="false">IF('Inputs Q LTM'!FR1004="","",'Inputs Q LTM'!FR1004)</f>
        <v>1</v>
      </c>
      <c r="FS1004" s="424" t="n">
        <f aca="false">IF('Inputs Q LTM'!FS1004="","",'Inputs Q LTM'!FS1004)</f>
        <v>1</v>
      </c>
      <c r="FT1004" s="424" t="n">
        <f aca="false">IF('Inputs Q LTM'!FT1004="","",'Inputs Q LTM'!FT1004)</f>
        <v>1</v>
      </c>
      <c r="FU1004" s="424" t="n">
        <f aca="false">IF('Inputs Q LTM'!FU1004="","",'Inputs Q LTM'!FU1004)</f>
        <v>1</v>
      </c>
      <c r="FV1004" s="424" t="n">
        <f aca="false">IF('Inputs Q LTM'!FV1004="","",'Inputs Q LTM'!FV1004)</f>
        <v>1</v>
      </c>
      <c r="FW1004" s="424" t="n">
        <f aca="false">IF('Inputs Q LTM'!FW1004="","",'Inputs Q LTM'!FW1004)</f>
        <v>1</v>
      </c>
      <c r="FX1004" s="424" t="n">
        <f aca="false">IF('Inputs Q LTM'!FX1004="","",'Inputs Q LTM'!FX1004)</f>
        <v>1</v>
      </c>
      <c r="FY1004" s="424" t="n">
        <f aca="false">IF('Inputs Q LTM'!FY1004="","",'Inputs Q LTM'!FY1004)</f>
        <v>1</v>
      </c>
      <c r="FZ1004" s="424" t="n">
        <f aca="false">IF('Inputs Q LTM'!FZ1004="","",'Inputs Q LTM'!FZ1004)</f>
        <v>1</v>
      </c>
      <c r="GA1004" s="424" t="n">
        <f aca="false">IF('Inputs Q LTM'!GA1004="","",'Inputs Q LTM'!GA1004)</f>
        <v>1</v>
      </c>
      <c r="GB1004" s="424" t="n">
        <f aca="false">IF('Inputs Q LTM'!GB1004="","",'Inputs Q LTM'!GB1004)</f>
        <v>1</v>
      </c>
      <c r="GC1004" s="424" t="n">
        <f aca="false">IF('Inputs Q LTM'!GC1004="","",'Inputs Q LTM'!GC1004)</f>
        <v>1</v>
      </c>
      <c r="GD1004" s="424" t="n">
        <f aca="false">IF('Inputs Q LTM'!GD1004="","",'Inputs Q LTM'!GD1004)</f>
        <v>1</v>
      </c>
      <c r="GE1004" s="424" t="n">
        <f aca="false">IF('Inputs Q LTM'!GE1004="","",'Inputs Q LTM'!GE1004)</f>
        <v>1</v>
      </c>
      <c r="GF1004" s="424" t="n">
        <f aca="false">IF('Inputs Q LTM'!GF1004="","",'Inputs Q LTM'!GF1004)</f>
        <v>1</v>
      </c>
      <c r="GG1004" s="424" t="n">
        <f aca="false">IF('Inputs Q LTM'!GG1004="","",'Inputs Q LTM'!GG1004)</f>
        <v>1</v>
      </c>
      <c r="GH1004" s="424" t="n">
        <f aca="false">IF('Inputs Q LTM'!GH1004="","",'Inputs Q LTM'!GH1004)</f>
        <v>1</v>
      </c>
      <c r="GI1004" s="424" t="n">
        <f aca="false">IF('Inputs Q LTM'!GI1004="","",'Inputs Q LTM'!GI1004)</f>
        <v>1</v>
      </c>
      <c r="GJ1004" s="424" t="n">
        <f aca="false">IF('Inputs Q LTM'!GJ1004="","",'Inputs Q LTM'!GJ1004)</f>
        <v>1</v>
      </c>
      <c r="GK1004" s="424" t="n">
        <f aca="false">IF('Inputs Q LTM'!GK1004="","",'Inputs Q LTM'!GK1004)</f>
        <v>1</v>
      </c>
      <c r="GL1004" s="424" t="n">
        <f aca="false">IF('Inputs Q LTM'!GL1004="","",'Inputs Q LTM'!GL1004)</f>
        <v>1</v>
      </c>
      <c r="GM1004" s="424" t="n">
        <f aca="false">IF('Inputs Q LTM'!GM1004="","",'Inputs Q LTM'!GM1004)</f>
        <v>1</v>
      </c>
      <c r="GN1004" s="424" t="n">
        <f aca="false">IF('Inputs Q LTM'!GN1004="","",'Inputs Q LTM'!GN1004)</f>
        <v>1</v>
      </c>
      <c r="GO1004" s="424" t="n">
        <f aca="false">IF('Inputs Q LTM'!GO1004="","",'Inputs Q LTM'!GO1004)</f>
        <v>1</v>
      </c>
      <c r="GP1004" s="424" t="n">
        <f aca="false">IF('Inputs Q LTM'!GP1004="","",'Inputs Q LTM'!GP1004)</f>
        <v>1</v>
      </c>
      <c r="GQ1004" s="424" t="n">
        <f aca="false">IF('Inputs Q LTM'!GQ1004="","",'Inputs Q LTM'!GQ1004)</f>
        <v>1</v>
      </c>
      <c r="GR1004" s="424" t="n">
        <f aca="false">IF('Inputs Q LTM'!GR1004="","",'Inputs Q LTM'!GR1004)</f>
        <v>1</v>
      </c>
      <c r="GS1004" s="424" t="n">
        <f aca="false">IF('Inputs Q LTM'!GS1004="","",'Inputs Q LTM'!GS1004)</f>
        <v>1</v>
      </c>
      <c r="GT1004" s="424" t="n">
        <f aca="false">IF('Inputs Q LTM'!GT1004="","",'Inputs Q LTM'!GT1004)</f>
        <v>1</v>
      </c>
      <c r="GU1004" s="424" t="n">
        <f aca="false">IF('Inputs Q LTM'!GU1004="","",'Inputs Q LTM'!GU1004)</f>
        <v>1</v>
      </c>
      <c r="GV1004" s="424" t="n">
        <f aca="false">IF('Inputs Q LTM'!GV1004="","",'Inputs Q LTM'!GV1004)</f>
        <v>1</v>
      </c>
      <c r="GW1004" s="424" t="n">
        <f aca="false">IF('Inputs Q LTM'!GW1004="","",'Inputs Q LTM'!GW1004)</f>
        <v>1</v>
      </c>
      <c r="GX1004" s="424" t="n">
        <f aca="false">IF('Inputs Q LTM'!GX1004="","",'Inputs Q LTM'!GX1004)</f>
        <v>1</v>
      </c>
      <c r="GY1004" s="424" t="n">
        <f aca="false">IF('Inputs Q LTM'!GY1004="","",'Inputs Q LTM'!GY1004)</f>
        <v>1</v>
      </c>
      <c r="GZ1004" s="424" t="n">
        <f aca="false">IF('Inputs Q LTM'!GZ1004="","",'Inputs Q LTM'!GZ1004)</f>
        <v>1</v>
      </c>
      <c r="HA1004" s="424" t="n">
        <f aca="false">IF('Inputs Q LTM'!HA1004="","",'Inputs Q LTM'!HA1004)</f>
        <v>1</v>
      </c>
    </row>
    <row r="1005" customFormat="false" ht="15" hidden="false" customHeight="true" outlineLevel="0" collapsed="false">
      <c r="A1005" s="267" t="s">
        <v>631</v>
      </c>
      <c r="B1005" s="268"/>
      <c r="C1005" s="268"/>
      <c r="D1005" s="268"/>
      <c r="E1005" s="269"/>
      <c r="F1005" s="19" t="s">
        <v>649</v>
      </c>
      <c r="G1005" s="269" t="s">
        <v>12</v>
      </c>
      <c r="K1005" s="424" t="n">
        <f aca="false">IF('Inputs Q LTM'!K1005="","",'Inputs Q LTM'!K1005)</f>
        <v>1</v>
      </c>
      <c r="L1005" s="424" t="n">
        <f aca="false">IF('Inputs Q LTM'!L1005="","",'Inputs Q LTM'!L1005)</f>
        <v>1</v>
      </c>
      <c r="M1005" s="424" t="n">
        <f aca="false">IF('Inputs Q LTM'!M1005="","",'Inputs Q LTM'!M1005)</f>
        <v>1</v>
      </c>
      <c r="N1005" s="424" t="n">
        <f aca="false">IF('Inputs Q LTM'!N1005="","",'Inputs Q LTM'!N1005)</f>
        <v>1</v>
      </c>
      <c r="O1005" s="424" t="n">
        <f aca="false">IF('Inputs Q LTM'!O1005="","",'Inputs Q LTM'!O1005)</f>
        <v>1</v>
      </c>
      <c r="P1005" s="424" t="n">
        <f aca="false">IF('Inputs Q LTM'!P1005="","",'Inputs Q LTM'!P1005)</f>
        <v>1</v>
      </c>
      <c r="Q1005" s="424" t="n">
        <f aca="false">IF('Inputs Q LTM'!Q1005="","",'Inputs Q LTM'!Q1005)</f>
        <v>1</v>
      </c>
      <c r="R1005" s="424" t="n">
        <f aca="false">IF('Inputs Q LTM'!R1005="","",'Inputs Q LTM'!R1005)</f>
        <v>1</v>
      </c>
      <c r="S1005" s="424" t="n">
        <f aca="false">IF('Inputs Q LTM'!S1005="","",'Inputs Q LTM'!S1005)</f>
        <v>1</v>
      </c>
      <c r="T1005" s="424" t="n">
        <f aca="false">IF('Inputs Q LTM'!T1005="","",'Inputs Q LTM'!T1005)</f>
        <v>1</v>
      </c>
      <c r="U1005" s="424" t="n">
        <f aca="false">IF('Inputs Q LTM'!U1005="","",'Inputs Q LTM'!U1005)</f>
        <v>1</v>
      </c>
      <c r="V1005" s="424" t="n">
        <f aca="false">IF('Inputs Q LTM'!V1005="","",'Inputs Q LTM'!V1005)</f>
        <v>1</v>
      </c>
      <c r="W1005" s="424" t="n">
        <f aca="false">IF('Inputs Q LTM'!W1005="","",'Inputs Q LTM'!W1005)</f>
        <v>1</v>
      </c>
      <c r="X1005" s="424" t="n">
        <f aca="false">IF('Inputs Q LTM'!X1005="","",'Inputs Q LTM'!X1005)</f>
        <v>1</v>
      </c>
      <c r="Y1005" s="424" t="n">
        <f aca="false">IF('Inputs Q LTM'!Y1005="","",'Inputs Q LTM'!Y1005)</f>
        <v>1</v>
      </c>
      <c r="Z1005" s="424" t="n">
        <f aca="false">IF('Inputs Q LTM'!Z1005="","",'Inputs Q LTM'!Z1005)</f>
        <v>1</v>
      </c>
      <c r="AA1005" s="424" t="n">
        <f aca="false">IF('Inputs Q LTM'!AA1005="","",'Inputs Q LTM'!AA1005)</f>
        <v>1</v>
      </c>
      <c r="AB1005" s="424" t="n">
        <f aca="false">IF('Inputs Q LTM'!AB1005="","",'Inputs Q LTM'!AB1005)</f>
        <v>1</v>
      </c>
      <c r="AC1005" s="424" t="n">
        <f aca="false">IF('Inputs Q LTM'!AC1005="","",'Inputs Q LTM'!AC1005)</f>
        <v>1</v>
      </c>
      <c r="AD1005" s="424" t="n">
        <f aca="false">IF('Inputs Q LTM'!AD1005="","",'Inputs Q LTM'!AD1005)</f>
        <v>1</v>
      </c>
      <c r="AE1005" s="424" t="n">
        <f aca="false">IF('Inputs Q LTM'!AE1005="","",'Inputs Q LTM'!AE1005)</f>
        <v>1</v>
      </c>
      <c r="AF1005" s="424" t="n">
        <f aca="false">IF('Inputs Q LTM'!AF1005="","",'Inputs Q LTM'!AF1005)</f>
        <v>1</v>
      </c>
      <c r="AG1005" s="424" t="n">
        <f aca="false">IF('Inputs Q LTM'!AG1005="","",'Inputs Q LTM'!AG1005)</f>
        <v>1</v>
      </c>
      <c r="AH1005" s="424" t="n">
        <f aca="false">IF('Inputs Q LTM'!AH1005="","",'Inputs Q LTM'!AH1005)</f>
        <v>1</v>
      </c>
      <c r="AI1005" s="424" t="n">
        <f aca="false">IF('Inputs Q LTM'!AI1005="","",'Inputs Q LTM'!AI1005)</f>
        <v>1</v>
      </c>
      <c r="AJ1005" s="424" t="n">
        <f aca="false">IF('Inputs Q LTM'!AJ1005="","",'Inputs Q LTM'!AJ1005)</f>
        <v>1</v>
      </c>
      <c r="AK1005" s="424" t="n">
        <f aca="false">IF('Inputs Q LTM'!AK1005="","",'Inputs Q LTM'!AK1005)</f>
        <v>1</v>
      </c>
      <c r="AL1005" s="424" t="n">
        <f aca="false">IF('Inputs Q LTM'!AL1005="","",'Inputs Q LTM'!AL1005)</f>
        <v>1</v>
      </c>
      <c r="AM1005" s="424" t="n">
        <f aca="false">IF('Inputs Q LTM'!AM1005="","",'Inputs Q LTM'!AM1005)</f>
        <v>1</v>
      </c>
      <c r="AN1005" s="424" t="n">
        <f aca="false">IF('Inputs Q LTM'!AN1005="","",'Inputs Q LTM'!AN1005)</f>
        <v>1</v>
      </c>
      <c r="AO1005" s="424" t="n">
        <f aca="false">IF('Inputs Q LTM'!AO1005="","",'Inputs Q LTM'!AO1005)</f>
        <v>1</v>
      </c>
      <c r="AP1005" s="424" t="n">
        <f aca="false">IF('Inputs Q LTM'!AP1005="","",'Inputs Q LTM'!AP1005)</f>
        <v>1</v>
      </c>
      <c r="AQ1005" s="424" t="n">
        <f aca="false">IF('Inputs Q LTM'!AQ1005="","",'Inputs Q LTM'!AQ1005)</f>
        <v>1</v>
      </c>
      <c r="AR1005" s="424" t="n">
        <f aca="false">IF('Inputs Q LTM'!AR1005="","",'Inputs Q LTM'!AR1005)</f>
        <v>1</v>
      </c>
      <c r="AS1005" s="424" t="n">
        <f aca="false">IF('Inputs Q LTM'!AS1005="","",'Inputs Q LTM'!AS1005)</f>
        <v>1</v>
      </c>
      <c r="AT1005" s="424" t="n">
        <f aca="false">IF('Inputs Q LTM'!AT1005="","",'Inputs Q LTM'!AT1005)</f>
        <v>1</v>
      </c>
      <c r="AU1005" s="424" t="n">
        <f aca="false">IF('Inputs Q LTM'!AU1005="","",'Inputs Q LTM'!AU1005)</f>
        <v>1</v>
      </c>
      <c r="AV1005" s="424" t="n">
        <f aca="false">IF('Inputs Q LTM'!AV1005="","",'Inputs Q LTM'!AV1005)</f>
        <v>1</v>
      </c>
      <c r="AW1005" s="424" t="n">
        <f aca="false">IF('Inputs Q LTM'!AW1005="","",'Inputs Q LTM'!AW1005)</f>
        <v>1</v>
      </c>
      <c r="AX1005" s="424" t="n">
        <f aca="false">IF('Inputs Q LTM'!AX1005="","",'Inputs Q LTM'!AX1005)</f>
        <v>1</v>
      </c>
      <c r="AY1005" s="424" t="n">
        <f aca="false">IF('Inputs Q LTM'!AY1005="","",'Inputs Q LTM'!AY1005)</f>
        <v>1</v>
      </c>
      <c r="AZ1005" s="424" t="n">
        <f aca="false">IF('Inputs Q LTM'!AZ1005="","",'Inputs Q LTM'!AZ1005)</f>
        <v>1</v>
      </c>
      <c r="BA1005" s="424" t="n">
        <f aca="false">IF('Inputs Q LTM'!BA1005="","",'Inputs Q LTM'!BA1005)</f>
        <v>1</v>
      </c>
      <c r="BB1005" s="424" t="n">
        <f aca="false">IF('Inputs Q LTM'!BB1005="","",'Inputs Q LTM'!BB1005)</f>
        <v>1</v>
      </c>
      <c r="BC1005" s="424" t="n">
        <f aca="false">IF('Inputs Q LTM'!BC1005="","",'Inputs Q LTM'!BC1005)</f>
        <v>1</v>
      </c>
      <c r="BD1005" s="424" t="n">
        <f aca="false">IF('Inputs Q LTM'!BD1005="","",'Inputs Q LTM'!BD1005)</f>
        <v>1</v>
      </c>
      <c r="BE1005" s="424" t="n">
        <f aca="false">IF('Inputs Q LTM'!BE1005="","",'Inputs Q LTM'!BE1005)</f>
        <v>1</v>
      </c>
      <c r="BF1005" s="424" t="n">
        <f aca="false">IF('Inputs Q LTM'!BF1005="","",'Inputs Q LTM'!BF1005)</f>
        <v>1</v>
      </c>
      <c r="BG1005" s="424" t="n">
        <f aca="false">IF('Inputs Q LTM'!BG1005="","",'Inputs Q LTM'!BG1005)</f>
        <v>1</v>
      </c>
      <c r="BH1005" s="424" t="n">
        <f aca="false">IF('Inputs Q LTM'!BH1005="","",'Inputs Q LTM'!BH1005)</f>
        <v>1</v>
      </c>
      <c r="BI1005" s="424" t="n">
        <f aca="false">IF('Inputs Q LTM'!BI1005="","",'Inputs Q LTM'!BI1005)</f>
        <v>1</v>
      </c>
      <c r="BJ1005" s="424" t="n">
        <f aca="false">IF('Inputs Q LTM'!BJ1005="","",'Inputs Q LTM'!BJ1005)</f>
        <v>1</v>
      </c>
      <c r="BK1005" s="424" t="n">
        <f aca="false">IF('Inputs Q LTM'!BK1005="","",'Inputs Q LTM'!BK1005)</f>
        <v>1</v>
      </c>
      <c r="BL1005" s="424" t="n">
        <f aca="false">IF('Inputs Q LTM'!BL1005="","",'Inputs Q LTM'!BL1005)</f>
        <v>1</v>
      </c>
      <c r="BM1005" s="424" t="n">
        <f aca="false">IF('Inputs Q LTM'!BM1005="","",'Inputs Q LTM'!BM1005)</f>
        <v>1</v>
      </c>
      <c r="BN1005" s="424" t="n">
        <f aca="false">IF('Inputs Q LTM'!BN1005="","",'Inputs Q LTM'!BN1005)</f>
        <v>1</v>
      </c>
      <c r="BO1005" s="424" t="n">
        <f aca="false">IF('Inputs Q LTM'!BO1005="","",'Inputs Q LTM'!BO1005)</f>
        <v>1</v>
      </c>
      <c r="BP1005" s="424" t="n">
        <f aca="false">IF('Inputs Q LTM'!BP1005="","",'Inputs Q LTM'!BP1005)</f>
        <v>1</v>
      </c>
      <c r="BQ1005" s="424" t="n">
        <f aca="false">IF('Inputs Q LTM'!BQ1005="","",'Inputs Q LTM'!BQ1005)</f>
        <v>1</v>
      </c>
      <c r="BR1005" s="424" t="n">
        <f aca="false">IF('Inputs Q LTM'!BR1005="","",'Inputs Q LTM'!BR1005)</f>
        <v>1</v>
      </c>
      <c r="BS1005" s="424" t="n">
        <f aca="false">IF('Inputs Q LTM'!BS1005="","",'Inputs Q LTM'!BS1005)</f>
        <v>1</v>
      </c>
      <c r="BT1005" s="424" t="n">
        <f aca="false">IF('Inputs Q LTM'!BT1005="","",'Inputs Q LTM'!BT1005)</f>
        <v>1</v>
      </c>
      <c r="BU1005" s="424" t="n">
        <f aca="false">IF('Inputs Q LTM'!BU1005="","",'Inputs Q LTM'!BU1005)</f>
        <v>1</v>
      </c>
      <c r="BV1005" s="424" t="n">
        <f aca="false">IF('Inputs Q LTM'!BV1005="","",'Inputs Q LTM'!BV1005)</f>
        <v>1</v>
      </c>
      <c r="BW1005" s="424" t="n">
        <f aca="false">IF('Inputs Q LTM'!BW1005="","",'Inputs Q LTM'!BW1005)</f>
        <v>1</v>
      </c>
      <c r="BX1005" s="424" t="n">
        <f aca="false">IF('Inputs Q LTM'!BX1005="","",'Inputs Q LTM'!BX1005)</f>
        <v>1</v>
      </c>
      <c r="BY1005" s="424" t="n">
        <f aca="false">IF('Inputs Q LTM'!BY1005="","",'Inputs Q LTM'!BY1005)</f>
        <v>1</v>
      </c>
      <c r="BZ1005" s="424" t="n">
        <f aca="false">IF('Inputs Q LTM'!BZ1005="","",'Inputs Q LTM'!BZ1005)</f>
        <v>1</v>
      </c>
      <c r="CA1005" s="424" t="n">
        <f aca="false">IF('Inputs Q LTM'!CA1005="","",'Inputs Q LTM'!CA1005)</f>
        <v>1</v>
      </c>
      <c r="CB1005" s="424" t="n">
        <f aca="false">IF('Inputs Q LTM'!CB1005="","",'Inputs Q LTM'!CB1005)</f>
        <v>1</v>
      </c>
      <c r="CC1005" s="424" t="n">
        <f aca="false">IF('Inputs Q LTM'!CC1005="","",'Inputs Q LTM'!CC1005)</f>
        <v>1</v>
      </c>
      <c r="CD1005" s="424" t="n">
        <f aca="false">IF('Inputs Q LTM'!CD1005="","",'Inputs Q LTM'!CD1005)</f>
        <v>1</v>
      </c>
      <c r="CE1005" s="424" t="n">
        <f aca="false">IF('Inputs Q LTM'!CE1005="","",'Inputs Q LTM'!CE1005)</f>
        <v>1</v>
      </c>
      <c r="CF1005" s="424" t="n">
        <f aca="false">IF('Inputs Q LTM'!CF1005="","",'Inputs Q LTM'!CF1005)</f>
        <v>1</v>
      </c>
      <c r="CG1005" s="424" t="n">
        <f aca="false">IF('Inputs Q LTM'!CG1005="","",'Inputs Q LTM'!CG1005)</f>
        <v>1</v>
      </c>
      <c r="CH1005" s="424" t="n">
        <f aca="false">IF('Inputs Q LTM'!CH1005="","",'Inputs Q LTM'!CH1005)</f>
        <v>1</v>
      </c>
      <c r="CI1005" s="424" t="n">
        <f aca="false">IF('Inputs Q LTM'!CI1005="","",'Inputs Q LTM'!CI1005)</f>
        <v>1</v>
      </c>
      <c r="CJ1005" s="424" t="n">
        <f aca="false">IF('Inputs Q LTM'!CJ1005="","",'Inputs Q LTM'!CJ1005)</f>
        <v>1</v>
      </c>
      <c r="CK1005" s="424" t="n">
        <f aca="false">IF('Inputs Q LTM'!CK1005="","",'Inputs Q LTM'!CK1005)</f>
        <v>1</v>
      </c>
      <c r="CL1005" s="424" t="n">
        <f aca="false">IF('Inputs Q LTM'!CL1005="","",'Inputs Q LTM'!CL1005)</f>
        <v>1</v>
      </c>
      <c r="CM1005" s="424" t="n">
        <f aca="false">IF('Inputs Q LTM'!CM1005="","",'Inputs Q LTM'!CM1005)</f>
        <v>1</v>
      </c>
      <c r="CN1005" s="424" t="n">
        <f aca="false">IF('Inputs Q LTM'!CN1005="","",'Inputs Q LTM'!CN1005)</f>
        <v>1</v>
      </c>
      <c r="CO1005" s="424" t="n">
        <f aca="false">IF('Inputs Q LTM'!CO1005="","",'Inputs Q LTM'!CO1005)</f>
        <v>1</v>
      </c>
      <c r="CP1005" s="424" t="n">
        <f aca="false">IF('Inputs Q LTM'!CP1005="","",'Inputs Q LTM'!CP1005)</f>
        <v>1</v>
      </c>
      <c r="CQ1005" s="424" t="n">
        <f aca="false">IF('Inputs Q LTM'!CQ1005="","",'Inputs Q LTM'!CQ1005)</f>
        <v>1</v>
      </c>
      <c r="CR1005" s="424" t="n">
        <f aca="false">IF('Inputs Q LTM'!CR1005="","",'Inputs Q LTM'!CR1005)</f>
        <v>1</v>
      </c>
      <c r="CS1005" s="424" t="n">
        <f aca="false">IF('Inputs Q LTM'!CS1005="","",'Inputs Q LTM'!CS1005)</f>
        <v>1</v>
      </c>
      <c r="CT1005" s="424" t="n">
        <f aca="false">IF('Inputs Q LTM'!CT1005="","",'Inputs Q LTM'!CT1005)</f>
        <v>1</v>
      </c>
      <c r="CU1005" s="424" t="n">
        <f aca="false">IF('Inputs Q LTM'!CU1005="","",'Inputs Q LTM'!CU1005)</f>
        <v>1</v>
      </c>
      <c r="CV1005" s="424" t="n">
        <f aca="false">IF('Inputs Q LTM'!CV1005="","",'Inputs Q LTM'!CV1005)</f>
        <v>1</v>
      </c>
      <c r="CW1005" s="424" t="n">
        <f aca="false">IF('Inputs Q LTM'!CW1005="","",'Inputs Q LTM'!CW1005)</f>
        <v>1</v>
      </c>
      <c r="CX1005" s="424" t="n">
        <f aca="false">IF('Inputs Q LTM'!CX1005="","",'Inputs Q LTM'!CX1005)</f>
        <v>1</v>
      </c>
      <c r="CY1005" s="424" t="n">
        <f aca="false">IF('Inputs Q LTM'!CY1005="","",'Inputs Q LTM'!CY1005)</f>
        <v>1</v>
      </c>
      <c r="CZ1005" s="424" t="n">
        <f aca="false">IF('Inputs Q LTM'!CZ1005="","",'Inputs Q LTM'!CZ1005)</f>
        <v>1</v>
      </c>
      <c r="DA1005" s="424" t="n">
        <f aca="false">IF('Inputs Q LTM'!DA1005="","",'Inputs Q LTM'!DA1005)</f>
        <v>1</v>
      </c>
      <c r="DB1005" s="424" t="n">
        <f aca="false">IF('Inputs Q LTM'!DB1005="","",'Inputs Q LTM'!DB1005)</f>
        <v>1</v>
      </c>
      <c r="DC1005" s="424" t="n">
        <f aca="false">IF('Inputs Q LTM'!DC1005="","",'Inputs Q LTM'!DC1005)</f>
        <v>1</v>
      </c>
      <c r="DD1005" s="424" t="n">
        <f aca="false">IF('Inputs Q LTM'!DD1005="","",'Inputs Q LTM'!DD1005)</f>
        <v>1</v>
      </c>
      <c r="DE1005" s="424" t="n">
        <f aca="false">IF('Inputs Q LTM'!DE1005="","",'Inputs Q LTM'!DE1005)</f>
        <v>1</v>
      </c>
      <c r="DF1005" s="424" t="n">
        <f aca="false">IF('Inputs Q LTM'!DF1005="","",'Inputs Q LTM'!DF1005)</f>
        <v>1</v>
      </c>
      <c r="DG1005" s="424" t="n">
        <f aca="false">IF('Inputs Q LTM'!DG1005="","",'Inputs Q LTM'!DG1005)</f>
        <v>1</v>
      </c>
      <c r="DH1005" s="424" t="n">
        <f aca="false">IF('Inputs Q LTM'!DH1005="","",'Inputs Q LTM'!DH1005)</f>
        <v>1</v>
      </c>
      <c r="DI1005" s="424" t="n">
        <f aca="false">IF('Inputs Q LTM'!DI1005="","",'Inputs Q LTM'!DI1005)</f>
        <v>1</v>
      </c>
      <c r="DJ1005" s="424" t="n">
        <f aca="false">IF('Inputs Q LTM'!DJ1005="","",'Inputs Q LTM'!DJ1005)</f>
        <v>1</v>
      </c>
      <c r="DK1005" s="424" t="n">
        <f aca="false">IF('Inputs Q LTM'!DK1005="","",'Inputs Q LTM'!DK1005)</f>
        <v>1</v>
      </c>
      <c r="DL1005" s="424" t="n">
        <f aca="false">IF('Inputs Q LTM'!DL1005="","",'Inputs Q LTM'!DL1005)</f>
        <v>1</v>
      </c>
      <c r="DM1005" s="424" t="n">
        <f aca="false">IF('Inputs Q LTM'!DM1005="","",'Inputs Q LTM'!DM1005)</f>
        <v>1</v>
      </c>
      <c r="DN1005" s="424" t="n">
        <f aca="false">IF('Inputs Q LTM'!DN1005="","",'Inputs Q LTM'!DN1005)</f>
        <v>1</v>
      </c>
      <c r="DO1005" s="424" t="n">
        <f aca="false">IF('Inputs Q LTM'!DO1005="","",'Inputs Q LTM'!DO1005)</f>
        <v>1</v>
      </c>
      <c r="DP1005" s="424" t="n">
        <f aca="false">IF('Inputs Q LTM'!DP1005="","",'Inputs Q LTM'!DP1005)</f>
        <v>1</v>
      </c>
      <c r="DQ1005" s="424" t="n">
        <f aca="false">IF('Inputs Q LTM'!DQ1005="","",'Inputs Q LTM'!DQ1005)</f>
        <v>1</v>
      </c>
      <c r="DR1005" s="424" t="n">
        <f aca="false">IF('Inputs Q LTM'!DR1005="","",'Inputs Q LTM'!DR1005)</f>
        <v>1</v>
      </c>
      <c r="DS1005" s="424" t="n">
        <f aca="false">IF('Inputs Q LTM'!DS1005="","",'Inputs Q LTM'!DS1005)</f>
        <v>1</v>
      </c>
      <c r="DT1005" s="424" t="n">
        <f aca="false">IF('Inputs Q LTM'!DT1005="","",'Inputs Q LTM'!DT1005)</f>
        <v>1</v>
      </c>
      <c r="DU1005" s="424" t="n">
        <f aca="false">IF('Inputs Q LTM'!DU1005="","",'Inputs Q LTM'!DU1005)</f>
        <v>1</v>
      </c>
      <c r="DV1005" s="424" t="n">
        <f aca="false">IF('Inputs Q LTM'!DV1005="","",'Inputs Q LTM'!DV1005)</f>
        <v>1</v>
      </c>
      <c r="DW1005" s="424" t="n">
        <f aca="false">IF('Inputs Q LTM'!DW1005="","",'Inputs Q LTM'!DW1005)</f>
        <v>1</v>
      </c>
      <c r="DX1005" s="424" t="n">
        <f aca="false">IF('Inputs Q LTM'!DX1005="","",'Inputs Q LTM'!DX1005)</f>
        <v>1</v>
      </c>
      <c r="DY1005" s="424" t="n">
        <f aca="false">IF('Inputs Q LTM'!DY1005="","",'Inputs Q LTM'!DY1005)</f>
        <v>1</v>
      </c>
      <c r="DZ1005" s="424" t="n">
        <f aca="false">IF('Inputs Q LTM'!DZ1005="","",'Inputs Q LTM'!DZ1005)</f>
        <v>1</v>
      </c>
      <c r="EA1005" s="424" t="n">
        <f aca="false">IF('Inputs Q LTM'!EA1005="","",'Inputs Q LTM'!EA1005)</f>
        <v>1</v>
      </c>
      <c r="EB1005" s="424" t="n">
        <f aca="false">IF('Inputs Q LTM'!EB1005="","",'Inputs Q LTM'!EB1005)</f>
        <v>1</v>
      </c>
      <c r="EC1005" s="424" t="n">
        <f aca="false">IF('Inputs Q LTM'!EC1005="","",'Inputs Q LTM'!EC1005)</f>
        <v>1</v>
      </c>
      <c r="ED1005" s="424" t="n">
        <f aca="false">IF('Inputs Q LTM'!ED1005="","",'Inputs Q LTM'!ED1005)</f>
        <v>1</v>
      </c>
      <c r="EE1005" s="424" t="n">
        <f aca="false">IF('Inputs Q LTM'!EE1005="","",'Inputs Q LTM'!EE1005)</f>
        <v>1</v>
      </c>
      <c r="EF1005" s="424" t="n">
        <f aca="false">IF('Inputs Q LTM'!EF1005="","",'Inputs Q LTM'!EF1005)</f>
        <v>1</v>
      </c>
      <c r="EG1005" s="424" t="n">
        <f aca="false">IF('Inputs Q LTM'!EG1005="","",'Inputs Q LTM'!EG1005)</f>
        <v>1</v>
      </c>
      <c r="EH1005" s="424" t="n">
        <f aca="false">IF('Inputs Q LTM'!EH1005="","",'Inputs Q LTM'!EH1005)</f>
        <v>1</v>
      </c>
      <c r="EI1005" s="424" t="n">
        <f aca="false">IF('Inputs Q LTM'!EI1005="","",'Inputs Q LTM'!EI1005)</f>
        <v>1</v>
      </c>
      <c r="EJ1005" s="424" t="n">
        <f aca="false">IF('Inputs Q LTM'!EJ1005="","",'Inputs Q LTM'!EJ1005)</f>
        <v>1</v>
      </c>
      <c r="EK1005" s="424" t="n">
        <f aca="false">IF('Inputs Q LTM'!EK1005="","",'Inputs Q LTM'!EK1005)</f>
        <v>1</v>
      </c>
      <c r="EL1005" s="424" t="n">
        <f aca="false">IF('Inputs Q LTM'!EL1005="","",'Inputs Q LTM'!EL1005)</f>
        <v>1</v>
      </c>
      <c r="EM1005" s="424" t="n">
        <f aca="false">IF('Inputs Q LTM'!EM1005="","",'Inputs Q LTM'!EM1005)</f>
        <v>1</v>
      </c>
      <c r="EN1005" s="424" t="n">
        <f aca="false">IF('Inputs Q LTM'!EN1005="","",'Inputs Q LTM'!EN1005)</f>
        <v>1</v>
      </c>
      <c r="EO1005" s="424" t="n">
        <f aca="false">IF('Inputs Q LTM'!EO1005="","",'Inputs Q LTM'!EO1005)</f>
        <v>1</v>
      </c>
      <c r="EP1005" s="424" t="n">
        <f aca="false">IF('Inputs Q LTM'!EP1005="","",'Inputs Q LTM'!EP1005)</f>
        <v>1</v>
      </c>
      <c r="EQ1005" s="424" t="n">
        <f aca="false">IF('Inputs Q LTM'!EQ1005="","",'Inputs Q LTM'!EQ1005)</f>
        <v>1</v>
      </c>
      <c r="ER1005" s="424" t="n">
        <f aca="false">IF('Inputs Q LTM'!ER1005="","",'Inputs Q LTM'!ER1005)</f>
        <v>1</v>
      </c>
      <c r="ES1005" s="424" t="n">
        <f aca="false">IF('Inputs Q LTM'!ES1005="","",'Inputs Q LTM'!ES1005)</f>
        <v>1</v>
      </c>
      <c r="ET1005" s="424" t="n">
        <f aca="false">IF('Inputs Q LTM'!ET1005="","",'Inputs Q LTM'!ET1005)</f>
        <v>1</v>
      </c>
      <c r="EU1005" s="424" t="n">
        <f aca="false">IF('Inputs Q LTM'!EU1005="","",'Inputs Q LTM'!EU1005)</f>
        <v>1</v>
      </c>
      <c r="EV1005" s="424" t="n">
        <f aca="false">IF('Inputs Q LTM'!EV1005="","",'Inputs Q LTM'!EV1005)</f>
        <v>1</v>
      </c>
      <c r="EW1005" s="424" t="n">
        <f aca="false">IF('Inputs Q LTM'!EW1005="","",'Inputs Q LTM'!EW1005)</f>
        <v>1</v>
      </c>
      <c r="EX1005" s="424" t="n">
        <f aca="false">IF('Inputs Q LTM'!EX1005="","",'Inputs Q LTM'!EX1005)</f>
        <v>1</v>
      </c>
      <c r="EY1005" s="424" t="n">
        <f aca="false">IF('Inputs Q LTM'!EY1005="","",'Inputs Q LTM'!EY1005)</f>
        <v>1</v>
      </c>
      <c r="EZ1005" s="424" t="n">
        <f aca="false">IF('Inputs Q LTM'!EZ1005="","",'Inputs Q LTM'!EZ1005)</f>
        <v>1</v>
      </c>
      <c r="FA1005" s="424" t="n">
        <f aca="false">IF('Inputs Q LTM'!FA1005="","",'Inputs Q LTM'!FA1005)</f>
        <v>1</v>
      </c>
      <c r="FB1005" s="424" t="n">
        <f aca="false">IF('Inputs Q LTM'!FB1005="","",'Inputs Q LTM'!FB1005)</f>
        <v>1</v>
      </c>
      <c r="FC1005" s="424" t="n">
        <f aca="false">IF('Inputs Q LTM'!FC1005="","",'Inputs Q LTM'!FC1005)</f>
        <v>1</v>
      </c>
      <c r="FD1005" s="424" t="n">
        <f aca="false">IF('Inputs Q LTM'!FD1005="","",'Inputs Q LTM'!FD1005)</f>
        <v>1</v>
      </c>
      <c r="FE1005" s="424" t="n">
        <f aca="false">IF('Inputs Q LTM'!FE1005="","",'Inputs Q LTM'!FE1005)</f>
        <v>1</v>
      </c>
      <c r="FF1005" s="424" t="n">
        <f aca="false">IF('Inputs Q LTM'!FF1005="","",'Inputs Q LTM'!FF1005)</f>
        <v>1</v>
      </c>
      <c r="FG1005" s="424" t="n">
        <f aca="false">IF('Inputs Q LTM'!FG1005="","",'Inputs Q LTM'!FG1005)</f>
        <v>1</v>
      </c>
      <c r="FH1005" s="424" t="n">
        <f aca="false">IF('Inputs Q LTM'!FH1005="","",'Inputs Q LTM'!FH1005)</f>
        <v>1</v>
      </c>
      <c r="FI1005" s="424" t="n">
        <f aca="false">IF('Inputs Q LTM'!FI1005="","",'Inputs Q LTM'!FI1005)</f>
        <v>1</v>
      </c>
      <c r="FJ1005" s="424" t="n">
        <f aca="false">IF('Inputs Q LTM'!FJ1005="","",'Inputs Q LTM'!FJ1005)</f>
        <v>1</v>
      </c>
      <c r="FK1005" s="424" t="n">
        <f aca="false">IF('Inputs Q LTM'!FK1005="","",'Inputs Q LTM'!FK1005)</f>
        <v>1</v>
      </c>
      <c r="FL1005" s="424" t="n">
        <f aca="false">IF('Inputs Q LTM'!FL1005="","",'Inputs Q LTM'!FL1005)</f>
        <v>1</v>
      </c>
      <c r="FM1005" s="424" t="n">
        <f aca="false">IF('Inputs Q LTM'!FM1005="","",'Inputs Q LTM'!FM1005)</f>
        <v>1</v>
      </c>
      <c r="FN1005" s="424" t="n">
        <f aca="false">IF('Inputs Q LTM'!FN1005="","",'Inputs Q LTM'!FN1005)</f>
        <v>1</v>
      </c>
      <c r="FO1005" s="424" t="n">
        <f aca="false">IF('Inputs Q LTM'!FO1005="","",'Inputs Q LTM'!FO1005)</f>
        <v>1</v>
      </c>
      <c r="FP1005" s="424" t="n">
        <f aca="false">IF('Inputs Q LTM'!FP1005="","",'Inputs Q LTM'!FP1005)</f>
        <v>1</v>
      </c>
      <c r="FQ1005" s="424" t="n">
        <f aca="false">IF('Inputs Q LTM'!FQ1005="","",'Inputs Q LTM'!FQ1005)</f>
        <v>1</v>
      </c>
      <c r="FR1005" s="424" t="n">
        <f aca="false">IF('Inputs Q LTM'!FR1005="","",'Inputs Q LTM'!FR1005)</f>
        <v>1</v>
      </c>
      <c r="FS1005" s="424" t="n">
        <f aca="false">IF('Inputs Q LTM'!FS1005="","",'Inputs Q LTM'!FS1005)</f>
        <v>1</v>
      </c>
      <c r="FT1005" s="424" t="n">
        <f aca="false">IF('Inputs Q LTM'!FT1005="","",'Inputs Q LTM'!FT1005)</f>
        <v>1</v>
      </c>
      <c r="FU1005" s="424" t="n">
        <f aca="false">IF('Inputs Q LTM'!FU1005="","",'Inputs Q LTM'!FU1005)</f>
        <v>1</v>
      </c>
      <c r="FV1005" s="424" t="n">
        <f aca="false">IF('Inputs Q LTM'!FV1005="","",'Inputs Q LTM'!FV1005)</f>
        <v>1</v>
      </c>
      <c r="FW1005" s="424" t="n">
        <f aca="false">IF('Inputs Q LTM'!FW1005="","",'Inputs Q LTM'!FW1005)</f>
        <v>1</v>
      </c>
      <c r="FX1005" s="424" t="n">
        <f aca="false">IF('Inputs Q LTM'!FX1005="","",'Inputs Q LTM'!FX1005)</f>
        <v>1</v>
      </c>
      <c r="FY1005" s="424" t="n">
        <f aca="false">IF('Inputs Q LTM'!FY1005="","",'Inputs Q LTM'!FY1005)</f>
        <v>1</v>
      </c>
      <c r="FZ1005" s="424" t="n">
        <f aca="false">IF('Inputs Q LTM'!FZ1005="","",'Inputs Q LTM'!FZ1005)</f>
        <v>1</v>
      </c>
      <c r="GA1005" s="424" t="n">
        <f aca="false">IF('Inputs Q LTM'!GA1005="","",'Inputs Q LTM'!GA1005)</f>
        <v>1</v>
      </c>
      <c r="GB1005" s="424" t="n">
        <f aca="false">IF('Inputs Q LTM'!GB1005="","",'Inputs Q LTM'!GB1005)</f>
        <v>1</v>
      </c>
      <c r="GC1005" s="424" t="n">
        <f aca="false">IF('Inputs Q LTM'!GC1005="","",'Inputs Q LTM'!GC1005)</f>
        <v>1</v>
      </c>
      <c r="GD1005" s="424" t="n">
        <f aca="false">IF('Inputs Q LTM'!GD1005="","",'Inputs Q LTM'!GD1005)</f>
        <v>1</v>
      </c>
      <c r="GE1005" s="424" t="n">
        <f aca="false">IF('Inputs Q LTM'!GE1005="","",'Inputs Q LTM'!GE1005)</f>
        <v>1</v>
      </c>
      <c r="GF1005" s="424" t="n">
        <f aca="false">IF('Inputs Q LTM'!GF1005="","",'Inputs Q LTM'!GF1005)</f>
        <v>1</v>
      </c>
      <c r="GG1005" s="424" t="n">
        <f aca="false">IF('Inputs Q LTM'!GG1005="","",'Inputs Q LTM'!GG1005)</f>
        <v>1</v>
      </c>
      <c r="GH1005" s="424" t="n">
        <f aca="false">IF('Inputs Q LTM'!GH1005="","",'Inputs Q LTM'!GH1005)</f>
        <v>1</v>
      </c>
      <c r="GI1005" s="424" t="n">
        <f aca="false">IF('Inputs Q LTM'!GI1005="","",'Inputs Q LTM'!GI1005)</f>
        <v>1</v>
      </c>
      <c r="GJ1005" s="424" t="n">
        <f aca="false">IF('Inputs Q LTM'!GJ1005="","",'Inputs Q LTM'!GJ1005)</f>
        <v>1</v>
      </c>
      <c r="GK1005" s="424" t="n">
        <f aca="false">IF('Inputs Q LTM'!GK1005="","",'Inputs Q LTM'!GK1005)</f>
        <v>1</v>
      </c>
      <c r="GL1005" s="424" t="n">
        <f aca="false">IF('Inputs Q LTM'!GL1005="","",'Inputs Q LTM'!GL1005)</f>
        <v>1</v>
      </c>
      <c r="GM1005" s="424" t="n">
        <f aca="false">IF('Inputs Q LTM'!GM1005="","",'Inputs Q LTM'!GM1005)</f>
        <v>1</v>
      </c>
      <c r="GN1005" s="424" t="n">
        <f aca="false">IF('Inputs Q LTM'!GN1005="","",'Inputs Q LTM'!GN1005)</f>
        <v>1</v>
      </c>
      <c r="GO1005" s="424" t="n">
        <f aca="false">IF('Inputs Q LTM'!GO1005="","",'Inputs Q LTM'!GO1005)</f>
        <v>1</v>
      </c>
      <c r="GP1005" s="424" t="n">
        <f aca="false">IF('Inputs Q LTM'!GP1005="","",'Inputs Q LTM'!GP1005)</f>
        <v>1</v>
      </c>
      <c r="GQ1005" s="424" t="n">
        <f aca="false">IF('Inputs Q LTM'!GQ1005="","",'Inputs Q LTM'!GQ1005)</f>
        <v>1</v>
      </c>
      <c r="GR1005" s="424" t="n">
        <f aca="false">IF('Inputs Q LTM'!GR1005="","",'Inputs Q LTM'!GR1005)</f>
        <v>1</v>
      </c>
      <c r="GS1005" s="424" t="n">
        <f aca="false">IF('Inputs Q LTM'!GS1005="","",'Inputs Q LTM'!GS1005)</f>
        <v>1</v>
      </c>
      <c r="GT1005" s="424" t="n">
        <f aca="false">IF('Inputs Q LTM'!GT1005="","",'Inputs Q LTM'!GT1005)</f>
        <v>1</v>
      </c>
      <c r="GU1005" s="424" t="n">
        <f aca="false">IF('Inputs Q LTM'!GU1005="","",'Inputs Q LTM'!GU1005)</f>
        <v>1</v>
      </c>
      <c r="GV1005" s="424" t="n">
        <f aca="false">IF('Inputs Q LTM'!GV1005="","",'Inputs Q LTM'!GV1005)</f>
        <v>1</v>
      </c>
      <c r="GW1005" s="424" t="n">
        <f aca="false">IF('Inputs Q LTM'!GW1005="","",'Inputs Q LTM'!GW1005)</f>
        <v>1</v>
      </c>
      <c r="GX1005" s="424" t="n">
        <f aca="false">IF('Inputs Q LTM'!GX1005="","",'Inputs Q LTM'!GX1005)</f>
        <v>1</v>
      </c>
      <c r="GY1005" s="424" t="n">
        <f aca="false">IF('Inputs Q LTM'!GY1005="","",'Inputs Q LTM'!GY1005)</f>
        <v>1</v>
      </c>
      <c r="GZ1005" s="424" t="n">
        <f aca="false">IF('Inputs Q LTM'!GZ1005="","",'Inputs Q LTM'!GZ1005)</f>
        <v>1</v>
      </c>
      <c r="HA1005" s="424" t="n">
        <f aca="false">IF('Inputs Q LTM'!HA1005="","",'Inputs Q LTM'!HA1005)</f>
        <v>1</v>
      </c>
    </row>
    <row r="1006" customFormat="false" ht="15" hidden="false" customHeight="true" outlineLevel="0" collapsed="false">
      <c r="A1006" s="267" t="s">
        <v>631</v>
      </c>
      <c r="B1006" s="268"/>
      <c r="C1006" s="268"/>
      <c r="D1006" s="268"/>
      <c r="E1006" s="269"/>
      <c r="F1006" s="19" t="s">
        <v>650</v>
      </c>
      <c r="G1006" s="269" t="s">
        <v>12</v>
      </c>
      <c r="K1006" s="424" t="n">
        <f aca="false">IF('Inputs Q LTM'!K1006="","",'Inputs Q LTM'!K1006)</f>
        <v>1</v>
      </c>
      <c r="L1006" s="424" t="n">
        <f aca="false">IF('Inputs Q LTM'!L1006="","",'Inputs Q LTM'!L1006)</f>
        <v>1</v>
      </c>
      <c r="M1006" s="424" t="n">
        <f aca="false">IF('Inputs Q LTM'!M1006="","",'Inputs Q LTM'!M1006)</f>
        <v>1</v>
      </c>
      <c r="N1006" s="424" t="n">
        <f aca="false">IF('Inputs Q LTM'!N1006="","",'Inputs Q LTM'!N1006)</f>
        <v>1</v>
      </c>
      <c r="O1006" s="424" t="n">
        <f aca="false">IF('Inputs Q LTM'!O1006="","",'Inputs Q LTM'!O1006)</f>
        <v>1</v>
      </c>
      <c r="P1006" s="424" t="n">
        <f aca="false">IF('Inputs Q LTM'!P1006="","",'Inputs Q LTM'!P1006)</f>
        <v>1</v>
      </c>
      <c r="Q1006" s="424" t="n">
        <f aca="false">IF('Inputs Q LTM'!Q1006="","",'Inputs Q LTM'!Q1006)</f>
        <v>1</v>
      </c>
      <c r="R1006" s="424" t="n">
        <f aca="false">IF('Inputs Q LTM'!R1006="","",'Inputs Q LTM'!R1006)</f>
        <v>1</v>
      </c>
      <c r="S1006" s="424" t="n">
        <f aca="false">IF('Inputs Q LTM'!S1006="","",'Inputs Q LTM'!S1006)</f>
        <v>1</v>
      </c>
      <c r="T1006" s="424" t="n">
        <f aca="false">IF('Inputs Q LTM'!T1006="","",'Inputs Q LTM'!T1006)</f>
        <v>1</v>
      </c>
      <c r="U1006" s="424" t="n">
        <f aca="false">IF('Inputs Q LTM'!U1006="","",'Inputs Q LTM'!U1006)</f>
        <v>1</v>
      </c>
      <c r="V1006" s="424" t="n">
        <f aca="false">IF('Inputs Q LTM'!V1006="","",'Inputs Q LTM'!V1006)</f>
        <v>1</v>
      </c>
      <c r="W1006" s="424" t="n">
        <f aca="false">IF('Inputs Q LTM'!W1006="","",'Inputs Q LTM'!W1006)</f>
        <v>1</v>
      </c>
      <c r="X1006" s="424" t="n">
        <f aca="false">IF('Inputs Q LTM'!X1006="","",'Inputs Q LTM'!X1006)</f>
        <v>1</v>
      </c>
      <c r="Y1006" s="424" t="n">
        <f aca="false">IF('Inputs Q LTM'!Y1006="","",'Inputs Q LTM'!Y1006)</f>
        <v>1</v>
      </c>
      <c r="Z1006" s="424" t="n">
        <f aca="false">IF('Inputs Q LTM'!Z1006="","",'Inputs Q LTM'!Z1006)</f>
        <v>1</v>
      </c>
      <c r="AA1006" s="424" t="n">
        <f aca="false">IF('Inputs Q LTM'!AA1006="","",'Inputs Q LTM'!AA1006)</f>
        <v>1</v>
      </c>
      <c r="AB1006" s="424" t="n">
        <f aca="false">IF('Inputs Q LTM'!AB1006="","",'Inputs Q LTM'!AB1006)</f>
        <v>1</v>
      </c>
      <c r="AC1006" s="424" t="n">
        <f aca="false">IF('Inputs Q LTM'!AC1006="","",'Inputs Q LTM'!AC1006)</f>
        <v>1</v>
      </c>
      <c r="AD1006" s="424" t="n">
        <f aca="false">IF('Inputs Q LTM'!AD1006="","",'Inputs Q LTM'!AD1006)</f>
        <v>1</v>
      </c>
      <c r="AE1006" s="424" t="n">
        <f aca="false">IF('Inputs Q LTM'!AE1006="","",'Inputs Q LTM'!AE1006)</f>
        <v>1</v>
      </c>
      <c r="AF1006" s="424" t="n">
        <f aca="false">IF('Inputs Q LTM'!AF1006="","",'Inputs Q LTM'!AF1006)</f>
        <v>1</v>
      </c>
      <c r="AG1006" s="424" t="n">
        <f aca="false">IF('Inputs Q LTM'!AG1006="","",'Inputs Q LTM'!AG1006)</f>
        <v>1</v>
      </c>
      <c r="AH1006" s="424" t="n">
        <f aca="false">IF('Inputs Q LTM'!AH1006="","",'Inputs Q LTM'!AH1006)</f>
        <v>1</v>
      </c>
      <c r="AI1006" s="424" t="n">
        <f aca="false">IF('Inputs Q LTM'!AI1006="","",'Inputs Q LTM'!AI1006)</f>
        <v>1</v>
      </c>
      <c r="AJ1006" s="424" t="n">
        <f aca="false">IF('Inputs Q LTM'!AJ1006="","",'Inputs Q LTM'!AJ1006)</f>
        <v>1</v>
      </c>
      <c r="AK1006" s="424" t="n">
        <f aca="false">IF('Inputs Q LTM'!AK1006="","",'Inputs Q LTM'!AK1006)</f>
        <v>1</v>
      </c>
      <c r="AL1006" s="424" t="n">
        <f aca="false">IF('Inputs Q LTM'!AL1006="","",'Inputs Q LTM'!AL1006)</f>
        <v>1</v>
      </c>
      <c r="AM1006" s="424" t="n">
        <f aca="false">IF('Inputs Q LTM'!AM1006="","",'Inputs Q LTM'!AM1006)</f>
        <v>1</v>
      </c>
      <c r="AN1006" s="424" t="n">
        <f aca="false">IF('Inputs Q LTM'!AN1006="","",'Inputs Q LTM'!AN1006)</f>
        <v>1</v>
      </c>
      <c r="AO1006" s="424" t="n">
        <f aca="false">IF('Inputs Q LTM'!AO1006="","",'Inputs Q LTM'!AO1006)</f>
        <v>1</v>
      </c>
      <c r="AP1006" s="424" t="n">
        <f aca="false">IF('Inputs Q LTM'!AP1006="","",'Inputs Q LTM'!AP1006)</f>
        <v>1</v>
      </c>
      <c r="AQ1006" s="424" t="n">
        <f aca="false">IF('Inputs Q LTM'!AQ1006="","",'Inputs Q LTM'!AQ1006)</f>
        <v>1</v>
      </c>
      <c r="AR1006" s="424" t="n">
        <f aca="false">IF('Inputs Q LTM'!AR1006="","",'Inputs Q LTM'!AR1006)</f>
        <v>1</v>
      </c>
      <c r="AS1006" s="424" t="n">
        <f aca="false">IF('Inputs Q LTM'!AS1006="","",'Inputs Q LTM'!AS1006)</f>
        <v>1</v>
      </c>
      <c r="AT1006" s="424" t="n">
        <f aca="false">IF('Inputs Q LTM'!AT1006="","",'Inputs Q LTM'!AT1006)</f>
        <v>1</v>
      </c>
      <c r="AU1006" s="424" t="n">
        <f aca="false">IF('Inputs Q LTM'!AU1006="","",'Inputs Q LTM'!AU1006)</f>
        <v>1</v>
      </c>
      <c r="AV1006" s="424" t="n">
        <f aca="false">IF('Inputs Q LTM'!AV1006="","",'Inputs Q LTM'!AV1006)</f>
        <v>1</v>
      </c>
      <c r="AW1006" s="424" t="n">
        <f aca="false">IF('Inputs Q LTM'!AW1006="","",'Inputs Q LTM'!AW1006)</f>
        <v>1</v>
      </c>
      <c r="AX1006" s="424" t="n">
        <f aca="false">IF('Inputs Q LTM'!AX1006="","",'Inputs Q LTM'!AX1006)</f>
        <v>1</v>
      </c>
      <c r="AY1006" s="424" t="n">
        <f aca="false">IF('Inputs Q LTM'!AY1006="","",'Inputs Q LTM'!AY1006)</f>
        <v>1</v>
      </c>
      <c r="AZ1006" s="424" t="n">
        <f aca="false">IF('Inputs Q LTM'!AZ1006="","",'Inputs Q LTM'!AZ1006)</f>
        <v>1</v>
      </c>
      <c r="BA1006" s="424" t="n">
        <f aca="false">IF('Inputs Q LTM'!BA1006="","",'Inputs Q LTM'!BA1006)</f>
        <v>1</v>
      </c>
      <c r="BB1006" s="424" t="n">
        <f aca="false">IF('Inputs Q LTM'!BB1006="","",'Inputs Q LTM'!BB1006)</f>
        <v>1</v>
      </c>
      <c r="BC1006" s="424" t="n">
        <f aca="false">IF('Inputs Q LTM'!BC1006="","",'Inputs Q LTM'!BC1006)</f>
        <v>1</v>
      </c>
      <c r="BD1006" s="424" t="n">
        <f aca="false">IF('Inputs Q LTM'!BD1006="","",'Inputs Q LTM'!BD1006)</f>
        <v>1</v>
      </c>
      <c r="BE1006" s="424" t="n">
        <f aca="false">IF('Inputs Q LTM'!BE1006="","",'Inputs Q LTM'!BE1006)</f>
        <v>1</v>
      </c>
      <c r="BF1006" s="424" t="n">
        <f aca="false">IF('Inputs Q LTM'!BF1006="","",'Inputs Q LTM'!BF1006)</f>
        <v>1</v>
      </c>
      <c r="BG1006" s="424" t="n">
        <f aca="false">IF('Inputs Q LTM'!BG1006="","",'Inputs Q LTM'!BG1006)</f>
        <v>1</v>
      </c>
      <c r="BH1006" s="424" t="n">
        <f aca="false">IF('Inputs Q LTM'!BH1006="","",'Inputs Q LTM'!BH1006)</f>
        <v>1</v>
      </c>
      <c r="BI1006" s="424" t="n">
        <f aca="false">IF('Inputs Q LTM'!BI1006="","",'Inputs Q LTM'!BI1006)</f>
        <v>1</v>
      </c>
      <c r="BJ1006" s="424" t="n">
        <f aca="false">IF('Inputs Q LTM'!BJ1006="","",'Inputs Q LTM'!BJ1006)</f>
        <v>1</v>
      </c>
      <c r="BK1006" s="424" t="n">
        <f aca="false">IF('Inputs Q LTM'!BK1006="","",'Inputs Q LTM'!BK1006)</f>
        <v>1</v>
      </c>
      <c r="BL1006" s="424" t="n">
        <f aca="false">IF('Inputs Q LTM'!BL1006="","",'Inputs Q LTM'!BL1006)</f>
        <v>1</v>
      </c>
      <c r="BM1006" s="424" t="n">
        <f aca="false">IF('Inputs Q LTM'!BM1006="","",'Inputs Q LTM'!BM1006)</f>
        <v>1</v>
      </c>
      <c r="BN1006" s="424" t="n">
        <f aca="false">IF('Inputs Q LTM'!BN1006="","",'Inputs Q LTM'!BN1006)</f>
        <v>1</v>
      </c>
      <c r="BO1006" s="424" t="n">
        <f aca="false">IF('Inputs Q LTM'!BO1006="","",'Inputs Q LTM'!BO1006)</f>
        <v>1</v>
      </c>
      <c r="BP1006" s="424" t="n">
        <f aca="false">IF('Inputs Q LTM'!BP1006="","",'Inputs Q LTM'!BP1006)</f>
        <v>1</v>
      </c>
      <c r="BQ1006" s="424" t="n">
        <f aca="false">IF('Inputs Q LTM'!BQ1006="","",'Inputs Q LTM'!BQ1006)</f>
        <v>1</v>
      </c>
      <c r="BR1006" s="424" t="n">
        <f aca="false">IF('Inputs Q LTM'!BR1006="","",'Inputs Q LTM'!BR1006)</f>
        <v>1</v>
      </c>
      <c r="BS1006" s="424" t="n">
        <f aca="false">IF('Inputs Q LTM'!BS1006="","",'Inputs Q LTM'!BS1006)</f>
        <v>1</v>
      </c>
      <c r="BT1006" s="424" t="n">
        <f aca="false">IF('Inputs Q LTM'!BT1006="","",'Inputs Q LTM'!BT1006)</f>
        <v>1</v>
      </c>
      <c r="BU1006" s="424" t="n">
        <f aca="false">IF('Inputs Q LTM'!BU1006="","",'Inputs Q LTM'!BU1006)</f>
        <v>1</v>
      </c>
      <c r="BV1006" s="424" t="n">
        <f aca="false">IF('Inputs Q LTM'!BV1006="","",'Inputs Q LTM'!BV1006)</f>
        <v>1</v>
      </c>
      <c r="BW1006" s="424" t="n">
        <f aca="false">IF('Inputs Q LTM'!BW1006="","",'Inputs Q LTM'!BW1006)</f>
        <v>1</v>
      </c>
      <c r="BX1006" s="424" t="n">
        <f aca="false">IF('Inputs Q LTM'!BX1006="","",'Inputs Q LTM'!BX1006)</f>
        <v>1</v>
      </c>
      <c r="BY1006" s="424" t="n">
        <f aca="false">IF('Inputs Q LTM'!BY1006="","",'Inputs Q LTM'!BY1006)</f>
        <v>1</v>
      </c>
      <c r="BZ1006" s="424" t="n">
        <f aca="false">IF('Inputs Q LTM'!BZ1006="","",'Inputs Q LTM'!BZ1006)</f>
        <v>1</v>
      </c>
      <c r="CA1006" s="424" t="n">
        <f aca="false">IF('Inputs Q LTM'!CA1006="","",'Inputs Q LTM'!CA1006)</f>
        <v>1</v>
      </c>
      <c r="CB1006" s="424" t="n">
        <f aca="false">IF('Inputs Q LTM'!CB1006="","",'Inputs Q LTM'!CB1006)</f>
        <v>1</v>
      </c>
      <c r="CC1006" s="424" t="n">
        <f aca="false">IF('Inputs Q LTM'!CC1006="","",'Inputs Q LTM'!CC1006)</f>
        <v>1</v>
      </c>
      <c r="CD1006" s="424" t="n">
        <f aca="false">IF('Inputs Q LTM'!CD1006="","",'Inputs Q LTM'!CD1006)</f>
        <v>1</v>
      </c>
      <c r="CE1006" s="424" t="n">
        <f aca="false">IF('Inputs Q LTM'!CE1006="","",'Inputs Q LTM'!CE1006)</f>
        <v>1</v>
      </c>
      <c r="CF1006" s="424" t="n">
        <f aca="false">IF('Inputs Q LTM'!CF1006="","",'Inputs Q LTM'!CF1006)</f>
        <v>1</v>
      </c>
      <c r="CG1006" s="424" t="n">
        <f aca="false">IF('Inputs Q LTM'!CG1006="","",'Inputs Q LTM'!CG1006)</f>
        <v>1</v>
      </c>
      <c r="CH1006" s="424" t="n">
        <f aca="false">IF('Inputs Q LTM'!CH1006="","",'Inputs Q LTM'!CH1006)</f>
        <v>1</v>
      </c>
      <c r="CI1006" s="424" t="n">
        <f aca="false">IF('Inputs Q LTM'!CI1006="","",'Inputs Q LTM'!CI1006)</f>
        <v>1</v>
      </c>
      <c r="CJ1006" s="424" t="n">
        <f aca="false">IF('Inputs Q LTM'!CJ1006="","",'Inputs Q LTM'!CJ1006)</f>
        <v>1</v>
      </c>
      <c r="CK1006" s="424" t="n">
        <f aca="false">IF('Inputs Q LTM'!CK1006="","",'Inputs Q LTM'!CK1006)</f>
        <v>1</v>
      </c>
      <c r="CL1006" s="424" t="n">
        <f aca="false">IF('Inputs Q LTM'!CL1006="","",'Inputs Q LTM'!CL1006)</f>
        <v>1</v>
      </c>
      <c r="CM1006" s="424" t="n">
        <f aca="false">IF('Inputs Q LTM'!CM1006="","",'Inputs Q LTM'!CM1006)</f>
        <v>1</v>
      </c>
      <c r="CN1006" s="424" t="n">
        <f aca="false">IF('Inputs Q LTM'!CN1006="","",'Inputs Q LTM'!CN1006)</f>
        <v>1</v>
      </c>
      <c r="CO1006" s="424" t="n">
        <f aca="false">IF('Inputs Q LTM'!CO1006="","",'Inputs Q LTM'!CO1006)</f>
        <v>1</v>
      </c>
      <c r="CP1006" s="424" t="n">
        <f aca="false">IF('Inputs Q LTM'!CP1006="","",'Inputs Q LTM'!CP1006)</f>
        <v>1</v>
      </c>
      <c r="CQ1006" s="424" t="n">
        <f aca="false">IF('Inputs Q LTM'!CQ1006="","",'Inputs Q LTM'!CQ1006)</f>
        <v>1</v>
      </c>
      <c r="CR1006" s="424" t="n">
        <f aca="false">IF('Inputs Q LTM'!CR1006="","",'Inputs Q LTM'!CR1006)</f>
        <v>1</v>
      </c>
      <c r="CS1006" s="424" t="n">
        <f aca="false">IF('Inputs Q LTM'!CS1006="","",'Inputs Q LTM'!CS1006)</f>
        <v>1</v>
      </c>
      <c r="CT1006" s="424" t="n">
        <f aca="false">IF('Inputs Q LTM'!CT1006="","",'Inputs Q LTM'!CT1006)</f>
        <v>1</v>
      </c>
      <c r="CU1006" s="424" t="n">
        <f aca="false">IF('Inputs Q LTM'!CU1006="","",'Inputs Q LTM'!CU1006)</f>
        <v>1</v>
      </c>
      <c r="CV1006" s="424" t="n">
        <f aca="false">IF('Inputs Q LTM'!CV1006="","",'Inputs Q LTM'!CV1006)</f>
        <v>1</v>
      </c>
      <c r="CW1006" s="424" t="n">
        <f aca="false">IF('Inputs Q LTM'!CW1006="","",'Inputs Q LTM'!CW1006)</f>
        <v>1</v>
      </c>
      <c r="CX1006" s="424" t="n">
        <f aca="false">IF('Inputs Q LTM'!CX1006="","",'Inputs Q LTM'!CX1006)</f>
        <v>1</v>
      </c>
      <c r="CY1006" s="424" t="n">
        <f aca="false">IF('Inputs Q LTM'!CY1006="","",'Inputs Q LTM'!CY1006)</f>
        <v>1</v>
      </c>
      <c r="CZ1006" s="424" t="n">
        <f aca="false">IF('Inputs Q LTM'!CZ1006="","",'Inputs Q LTM'!CZ1006)</f>
        <v>1</v>
      </c>
      <c r="DA1006" s="424" t="n">
        <f aca="false">IF('Inputs Q LTM'!DA1006="","",'Inputs Q LTM'!DA1006)</f>
        <v>1</v>
      </c>
      <c r="DB1006" s="424" t="n">
        <f aca="false">IF('Inputs Q LTM'!DB1006="","",'Inputs Q LTM'!DB1006)</f>
        <v>1</v>
      </c>
      <c r="DC1006" s="424" t="n">
        <f aca="false">IF('Inputs Q LTM'!DC1006="","",'Inputs Q LTM'!DC1006)</f>
        <v>1</v>
      </c>
      <c r="DD1006" s="424" t="n">
        <f aca="false">IF('Inputs Q LTM'!DD1006="","",'Inputs Q LTM'!DD1006)</f>
        <v>1</v>
      </c>
      <c r="DE1006" s="424" t="n">
        <f aca="false">IF('Inputs Q LTM'!DE1006="","",'Inputs Q LTM'!DE1006)</f>
        <v>1</v>
      </c>
      <c r="DF1006" s="424" t="n">
        <f aca="false">IF('Inputs Q LTM'!DF1006="","",'Inputs Q LTM'!DF1006)</f>
        <v>1</v>
      </c>
      <c r="DG1006" s="424" t="n">
        <f aca="false">IF('Inputs Q LTM'!DG1006="","",'Inputs Q LTM'!DG1006)</f>
        <v>1</v>
      </c>
      <c r="DH1006" s="424" t="n">
        <f aca="false">IF('Inputs Q LTM'!DH1006="","",'Inputs Q LTM'!DH1006)</f>
        <v>1</v>
      </c>
      <c r="DI1006" s="424" t="n">
        <f aca="false">IF('Inputs Q LTM'!DI1006="","",'Inputs Q LTM'!DI1006)</f>
        <v>1</v>
      </c>
      <c r="DJ1006" s="424" t="n">
        <f aca="false">IF('Inputs Q LTM'!DJ1006="","",'Inputs Q LTM'!DJ1006)</f>
        <v>1</v>
      </c>
      <c r="DK1006" s="424" t="n">
        <f aca="false">IF('Inputs Q LTM'!DK1006="","",'Inputs Q LTM'!DK1006)</f>
        <v>1</v>
      </c>
      <c r="DL1006" s="424" t="n">
        <f aca="false">IF('Inputs Q LTM'!DL1006="","",'Inputs Q LTM'!DL1006)</f>
        <v>1</v>
      </c>
      <c r="DM1006" s="424" t="n">
        <f aca="false">IF('Inputs Q LTM'!DM1006="","",'Inputs Q LTM'!DM1006)</f>
        <v>1</v>
      </c>
      <c r="DN1006" s="424" t="n">
        <f aca="false">IF('Inputs Q LTM'!DN1006="","",'Inputs Q LTM'!DN1006)</f>
        <v>1</v>
      </c>
      <c r="DO1006" s="424" t="n">
        <f aca="false">IF('Inputs Q LTM'!DO1006="","",'Inputs Q LTM'!DO1006)</f>
        <v>1</v>
      </c>
      <c r="DP1006" s="424" t="n">
        <f aca="false">IF('Inputs Q LTM'!DP1006="","",'Inputs Q LTM'!DP1006)</f>
        <v>1</v>
      </c>
      <c r="DQ1006" s="424" t="n">
        <f aca="false">IF('Inputs Q LTM'!DQ1006="","",'Inputs Q LTM'!DQ1006)</f>
        <v>1</v>
      </c>
      <c r="DR1006" s="424" t="n">
        <f aca="false">IF('Inputs Q LTM'!DR1006="","",'Inputs Q LTM'!DR1006)</f>
        <v>1</v>
      </c>
      <c r="DS1006" s="424" t="n">
        <f aca="false">IF('Inputs Q LTM'!DS1006="","",'Inputs Q LTM'!DS1006)</f>
        <v>1</v>
      </c>
      <c r="DT1006" s="424" t="n">
        <f aca="false">IF('Inputs Q LTM'!DT1006="","",'Inputs Q LTM'!DT1006)</f>
        <v>1</v>
      </c>
      <c r="DU1006" s="424" t="n">
        <f aca="false">IF('Inputs Q LTM'!DU1006="","",'Inputs Q LTM'!DU1006)</f>
        <v>1</v>
      </c>
      <c r="DV1006" s="424" t="n">
        <f aca="false">IF('Inputs Q LTM'!DV1006="","",'Inputs Q LTM'!DV1006)</f>
        <v>1</v>
      </c>
      <c r="DW1006" s="424" t="n">
        <f aca="false">IF('Inputs Q LTM'!DW1006="","",'Inputs Q LTM'!DW1006)</f>
        <v>1</v>
      </c>
      <c r="DX1006" s="424" t="n">
        <f aca="false">IF('Inputs Q LTM'!DX1006="","",'Inputs Q LTM'!DX1006)</f>
        <v>1</v>
      </c>
      <c r="DY1006" s="424" t="n">
        <f aca="false">IF('Inputs Q LTM'!DY1006="","",'Inputs Q LTM'!DY1006)</f>
        <v>1</v>
      </c>
      <c r="DZ1006" s="424" t="n">
        <f aca="false">IF('Inputs Q LTM'!DZ1006="","",'Inputs Q LTM'!DZ1006)</f>
        <v>1</v>
      </c>
      <c r="EA1006" s="424" t="n">
        <f aca="false">IF('Inputs Q LTM'!EA1006="","",'Inputs Q LTM'!EA1006)</f>
        <v>1</v>
      </c>
      <c r="EB1006" s="424" t="n">
        <f aca="false">IF('Inputs Q LTM'!EB1006="","",'Inputs Q LTM'!EB1006)</f>
        <v>1</v>
      </c>
      <c r="EC1006" s="424" t="n">
        <f aca="false">IF('Inputs Q LTM'!EC1006="","",'Inputs Q LTM'!EC1006)</f>
        <v>1</v>
      </c>
      <c r="ED1006" s="424" t="n">
        <f aca="false">IF('Inputs Q LTM'!ED1006="","",'Inputs Q LTM'!ED1006)</f>
        <v>1</v>
      </c>
      <c r="EE1006" s="424" t="n">
        <f aca="false">IF('Inputs Q LTM'!EE1006="","",'Inputs Q LTM'!EE1006)</f>
        <v>1</v>
      </c>
      <c r="EF1006" s="424" t="n">
        <f aca="false">IF('Inputs Q LTM'!EF1006="","",'Inputs Q LTM'!EF1006)</f>
        <v>1</v>
      </c>
      <c r="EG1006" s="424" t="n">
        <f aca="false">IF('Inputs Q LTM'!EG1006="","",'Inputs Q LTM'!EG1006)</f>
        <v>1</v>
      </c>
      <c r="EH1006" s="424" t="n">
        <f aca="false">IF('Inputs Q LTM'!EH1006="","",'Inputs Q LTM'!EH1006)</f>
        <v>1</v>
      </c>
      <c r="EI1006" s="424" t="n">
        <f aca="false">IF('Inputs Q LTM'!EI1006="","",'Inputs Q LTM'!EI1006)</f>
        <v>1</v>
      </c>
      <c r="EJ1006" s="424" t="n">
        <f aca="false">IF('Inputs Q LTM'!EJ1006="","",'Inputs Q LTM'!EJ1006)</f>
        <v>1</v>
      </c>
      <c r="EK1006" s="424" t="n">
        <f aca="false">IF('Inputs Q LTM'!EK1006="","",'Inputs Q LTM'!EK1006)</f>
        <v>1</v>
      </c>
      <c r="EL1006" s="424" t="n">
        <f aca="false">IF('Inputs Q LTM'!EL1006="","",'Inputs Q LTM'!EL1006)</f>
        <v>1</v>
      </c>
      <c r="EM1006" s="424" t="n">
        <f aca="false">IF('Inputs Q LTM'!EM1006="","",'Inputs Q LTM'!EM1006)</f>
        <v>1</v>
      </c>
      <c r="EN1006" s="424" t="n">
        <f aca="false">IF('Inputs Q LTM'!EN1006="","",'Inputs Q LTM'!EN1006)</f>
        <v>1</v>
      </c>
      <c r="EO1006" s="424" t="n">
        <f aca="false">IF('Inputs Q LTM'!EO1006="","",'Inputs Q LTM'!EO1006)</f>
        <v>1</v>
      </c>
      <c r="EP1006" s="424" t="n">
        <f aca="false">IF('Inputs Q LTM'!EP1006="","",'Inputs Q LTM'!EP1006)</f>
        <v>1</v>
      </c>
      <c r="EQ1006" s="424" t="n">
        <f aca="false">IF('Inputs Q LTM'!EQ1006="","",'Inputs Q LTM'!EQ1006)</f>
        <v>1</v>
      </c>
      <c r="ER1006" s="424" t="n">
        <f aca="false">IF('Inputs Q LTM'!ER1006="","",'Inputs Q LTM'!ER1006)</f>
        <v>1</v>
      </c>
      <c r="ES1006" s="424" t="n">
        <f aca="false">IF('Inputs Q LTM'!ES1006="","",'Inputs Q LTM'!ES1006)</f>
        <v>1</v>
      </c>
      <c r="ET1006" s="424" t="n">
        <f aca="false">IF('Inputs Q LTM'!ET1006="","",'Inputs Q LTM'!ET1006)</f>
        <v>1</v>
      </c>
      <c r="EU1006" s="424" t="n">
        <f aca="false">IF('Inputs Q LTM'!EU1006="","",'Inputs Q LTM'!EU1006)</f>
        <v>1</v>
      </c>
      <c r="EV1006" s="424" t="n">
        <f aca="false">IF('Inputs Q LTM'!EV1006="","",'Inputs Q LTM'!EV1006)</f>
        <v>1</v>
      </c>
      <c r="EW1006" s="424" t="n">
        <f aca="false">IF('Inputs Q LTM'!EW1006="","",'Inputs Q LTM'!EW1006)</f>
        <v>1</v>
      </c>
      <c r="EX1006" s="424" t="n">
        <f aca="false">IF('Inputs Q LTM'!EX1006="","",'Inputs Q LTM'!EX1006)</f>
        <v>1</v>
      </c>
      <c r="EY1006" s="424" t="n">
        <f aca="false">IF('Inputs Q LTM'!EY1006="","",'Inputs Q LTM'!EY1006)</f>
        <v>1</v>
      </c>
      <c r="EZ1006" s="424" t="n">
        <f aca="false">IF('Inputs Q LTM'!EZ1006="","",'Inputs Q LTM'!EZ1006)</f>
        <v>1</v>
      </c>
      <c r="FA1006" s="424" t="n">
        <f aca="false">IF('Inputs Q LTM'!FA1006="","",'Inputs Q LTM'!FA1006)</f>
        <v>1</v>
      </c>
      <c r="FB1006" s="424" t="n">
        <f aca="false">IF('Inputs Q LTM'!FB1006="","",'Inputs Q LTM'!FB1006)</f>
        <v>1</v>
      </c>
      <c r="FC1006" s="424" t="n">
        <f aca="false">IF('Inputs Q LTM'!FC1006="","",'Inputs Q LTM'!FC1006)</f>
        <v>1</v>
      </c>
      <c r="FD1006" s="424" t="n">
        <f aca="false">IF('Inputs Q LTM'!FD1006="","",'Inputs Q LTM'!FD1006)</f>
        <v>1</v>
      </c>
      <c r="FE1006" s="424" t="n">
        <f aca="false">IF('Inputs Q LTM'!FE1006="","",'Inputs Q LTM'!FE1006)</f>
        <v>1</v>
      </c>
      <c r="FF1006" s="424" t="n">
        <f aca="false">IF('Inputs Q LTM'!FF1006="","",'Inputs Q LTM'!FF1006)</f>
        <v>1</v>
      </c>
      <c r="FG1006" s="424" t="n">
        <f aca="false">IF('Inputs Q LTM'!FG1006="","",'Inputs Q LTM'!FG1006)</f>
        <v>1</v>
      </c>
      <c r="FH1006" s="424" t="n">
        <f aca="false">IF('Inputs Q LTM'!FH1006="","",'Inputs Q LTM'!FH1006)</f>
        <v>1</v>
      </c>
      <c r="FI1006" s="424" t="n">
        <f aca="false">IF('Inputs Q LTM'!FI1006="","",'Inputs Q LTM'!FI1006)</f>
        <v>1</v>
      </c>
      <c r="FJ1006" s="424" t="n">
        <f aca="false">IF('Inputs Q LTM'!FJ1006="","",'Inputs Q LTM'!FJ1006)</f>
        <v>1</v>
      </c>
      <c r="FK1006" s="424" t="n">
        <f aca="false">IF('Inputs Q LTM'!FK1006="","",'Inputs Q LTM'!FK1006)</f>
        <v>1</v>
      </c>
      <c r="FL1006" s="424" t="n">
        <f aca="false">IF('Inputs Q LTM'!FL1006="","",'Inputs Q LTM'!FL1006)</f>
        <v>1</v>
      </c>
      <c r="FM1006" s="424" t="n">
        <f aca="false">IF('Inputs Q LTM'!FM1006="","",'Inputs Q LTM'!FM1006)</f>
        <v>1</v>
      </c>
      <c r="FN1006" s="424" t="n">
        <f aca="false">IF('Inputs Q LTM'!FN1006="","",'Inputs Q LTM'!FN1006)</f>
        <v>1</v>
      </c>
      <c r="FO1006" s="424" t="n">
        <f aca="false">IF('Inputs Q LTM'!FO1006="","",'Inputs Q LTM'!FO1006)</f>
        <v>1</v>
      </c>
      <c r="FP1006" s="424" t="n">
        <f aca="false">IF('Inputs Q LTM'!FP1006="","",'Inputs Q LTM'!FP1006)</f>
        <v>1</v>
      </c>
      <c r="FQ1006" s="424" t="n">
        <f aca="false">IF('Inputs Q LTM'!FQ1006="","",'Inputs Q LTM'!FQ1006)</f>
        <v>1</v>
      </c>
      <c r="FR1006" s="424" t="n">
        <f aca="false">IF('Inputs Q LTM'!FR1006="","",'Inputs Q LTM'!FR1006)</f>
        <v>1</v>
      </c>
      <c r="FS1006" s="424" t="n">
        <f aca="false">IF('Inputs Q LTM'!FS1006="","",'Inputs Q LTM'!FS1006)</f>
        <v>1</v>
      </c>
      <c r="FT1006" s="424" t="n">
        <f aca="false">IF('Inputs Q LTM'!FT1006="","",'Inputs Q LTM'!FT1006)</f>
        <v>1</v>
      </c>
      <c r="FU1006" s="424" t="n">
        <f aca="false">IF('Inputs Q LTM'!FU1006="","",'Inputs Q LTM'!FU1006)</f>
        <v>1</v>
      </c>
      <c r="FV1006" s="424" t="n">
        <f aca="false">IF('Inputs Q LTM'!FV1006="","",'Inputs Q LTM'!FV1006)</f>
        <v>1</v>
      </c>
      <c r="FW1006" s="424" t="n">
        <f aca="false">IF('Inputs Q LTM'!FW1006="","",'Inputs Q LTM'!FW1006)</f>
        <v>1</v>
      </c>
      <c r="FX1006" s="424" t="n">
        <f aca="false">IF('Inputs Q LTM'!FX1006="","",'Inputs Q LTM'!FX1006)</f>
        <v>1</v>
      </c>
      <c r="FY1006" s="424" t="n">
        <f aca="false">IF('Inputs Q LTM'!FY1006="","",'Inputs Q LTM'!FY1006)</f>
        <v>1</v>
      </c>
      <c r="FZ1006" s="424" t="n">
        <f aca="false">IF('Inputs Q LTM'!FZ1006="","",'Inputs Q LTM'!FZ1006)</f>
        <v>1</v>
      </c>
      <c r="GA1006" s="424" t="n">
        <f aca="false">IF('Inputs Q LTM'!GA1006="","",'Inputs Q LTM'!GA1006)</f>
        <v>1</v>
      </c>
      <c r="GB1006" s="424" t="n">
        <f aca="false">IF('Inputs Q LTM'!GB1006="","",'Inputs Q LTM'!GB1006)</f>
        <v>1</v>
      </c>
      <c r="GC1006" s="424" t="n">
        <f aca="false">IF('Inputs Q LTM'!GC1006="","",'Inputs Q LTM'!GC1006)</f>
        <v>1</v>
      </c>
      <c r="GD1006" s="424" t="n">
        <f aca="false">IF('Inputs Q LTM'!GD1006="","",'Inputs Q LTM'!GD1006)</f>
        <v>1</v>
      </c>
      <c r="GE1006" s="424" t="n">
        <f aca="false">IF('Inputs Q LTM'!GE1006="","",'Inputs Q LTM'!GE1006)</f>
        <v>1</v>
      </c>
      <c r="GF1006" s="424" t="n">
        <f aca="false">IF('Inputs Q LTM'!GF1006="","",'Inputs Q LTM'!GF1006)</f>
        <v>1</v>
      </c>
      <c r="GG1006" s="424" t="n">
        <f aca="false">IF('Inputs Q LTM'!GG1006="","",'Inputs Q LTM'!GG1006)</f>
        <v>1</v>
      </c>
      <c r="GH1006" s="424" t="n">
        <f aca="false">IF('Inputs Q LTM'!GH1006="","",'Inputs Q LTM'!GH1006)</f>
        <v>1</v>
      </c>
      <c r="GI1006" s="424" t="n">
        <f aca="false">IF('Inputs Q LTM'!GI1006="","",'Inputs Q LTM'!GI1006)</f>
        <v>1</v>
      </c>
      <c r="GJ1006" s="424" t="n">
        <f aca="false">IF('Inputs Q LTM'!GJ1006="","",'Inputs Q LTM'!GJ1006)</f>
        <v>1</v>
      </c>
      <c r="GK1006" s="424" t="n">
        <f aca="false">IF('Inputs Q LTM'!GK1006="","",'Inputs Q LTM'!GK1006)</f>
        <v>1</v>
      </c>
      <c r="GL1006" s="424" t="n">
        <f aca="false">IF('Inputs Q LTM'!GL1006="","",'Inputs Q LTM'!GL1006)</f>
        <v>1</v>
      </c>
      <c r="GM1006" s="424" t="n">
        <f aca="false">IF('Inputs Q LTM'!GM1006="","",'Inputs Q LTM'!GM1006)</f>
        <v>1</v>
      </c>
      <c r="GN1006" s="424" t="n">
        <f aca="false">IF('Inputs Q LTM'!GN1006="","",'Inputs Q LTM'!GN1006)</f>
        <v>1</v>
      </c>
      <c r="GO1006" s="424" t="n">
        <f aca="false">IF('Inputs Q LTM'!GO1006="","",'Inputs Q LTM'!GO1006)</f>
        <v>1</v>
      </c>
      <c r="GP1006" s="424" t="n">
        <f aca="false">IF('Inputs Q LTM'!GP1006="","",'Inputs Q LTM'!GP1006)</f>
        <v>1</v>
      </c>
      <c r="GQ1006" s="424" t="n">
        <f aca="false">IF('Inputs Q LTM'!GQ1006="","",'Inputs Q LTM'!GQ1006)</f>
        <v>1</v>
      </c>
      <c r="GR1006" s="424" t="n">
        <f aca="false">IF('Inputs Q LTM'!GR1006="","",'Inputs Q LTM'!GR1006)</f>
        <v>1</v>
      </c>
      <c r="GS1006" s="424" t="n">
        <f aca="false">IF('Inputs Q LTM'!GS1006="","",'Inputs Q LTM'!GS1006)</f>
        <v>1</v>
      </c>
      <c r="GT1006" s="424" t="n">
        <f aca="false">IF('Inputs Q LTM'!GT1006="","",'Inputs Q LTM'!GT1006)</f>
        <v>1</v>
      </c>
      <c r="GU1006" s="424" t="n">
        <f aca="false">IF('Inputs Q LTM'!GU1006="","",'Inputs Q LTM'!GU1006)</f>
        <v>1</v>
      </c>
      <c r="GV1006" s="424" t="n">
        <f aca="false">IF('Inputs Q LTM'!GV1006="","",'Inputs Q LTM'!GV1006)</f>
        <v>1</v>
      </c>
      <c r="GW1006" s="424" t="n">
        <f aca="false">IF('Inputs Q LTM'!GW1006="","",'Inputs Q LTM'!GW1006)</f>
        <v>1</v>
      </c>
      <c r="GX1006" s="424" t="n">
        <f aca="false">IF('Inputs Q LTM'!GX1006="","",'Inputs Q LTM'!GX1006)</f>
        <v>1</v>
      </c>
      <c r="GY1006" s="424" t="n">
        <f aca="false">IF('Inputs Q LTM'!GY1006="","",'Inputs Q LTM'!GY1006)</f>
        <v>1</v>
      </c>
      <c r="GZ1006" s="424" t="n">
        <f aca="false">IF('Inputs Q LTM'!GZ1006="","",'Inputs Q LTM'!GZ1006)</f>
        <v>1</v>
      </c>
      <c r="HA1006" s="424" t="n">
        <f aca="false">IF('Inputs Q LTM'!HA1006="","",'Inputs Q LTM'!HA1006)</f>
        <v>1</v>
      </c>
    </row>
    <row r="1007" customFormat="false" ht="15" hidden="false" customHeight="true" outlineLevel="0" collapsed="false">
      <c r="A1007" s="267" t="s">
        <v>631</v>
      </c>
      <c r="B1007" s="268"/>
      <c r="C1007" s="268"/>
      <c r="D1007" s="268"/>
      <c r="E1007" s="269"/>
      <c r="F1007" s="19" t="s">
        <v>651</v>
      </c>
      <c r="G1007" s="269" t="s">
        <v>12</v>
      </c>
      <c r="K1007" s="424" t="n">
        <f aca="false">IF('Inputs Q LTM'!K1007="","",'Inputs Q LTM'!K1007)</f>
        <v>1</v>
      </c>
      <c r="L1007" s="424" t="n">
        <f aca="false">IF('Inputs Q LTM'!L1007="","",'Inputs Q LTM'!L1007)</f>
        <v>1</v>
      </c>
      <c r="M1007" s="424" t="n">
        <f aca="false">IF('Inputs Q LTM'!M1007="","",'Inputs Q LTM'!M1007)</f>
        <v>1</v>
      </c>
      <c r="N1007" s="424" t="n">
        <f aca="false">IF('Inputs Q LTM'!N1007="","",'Inputs Q LTM'!N1007)</f>
        <v>1</v>
      </c>
      <c r="O1007" s="424" t="n">
        <f aca="false">IF('Inputs Q LTM'!O1007="","",'Inputs Q LTM'!O1007)</f>
        <v>1</v>
      </c>
      <c r="P1007" s="424" t="n">
        <f aca="false">IF('Inputs Q LTM'!P1007="","",'Inputs Q LTM'!P1007)</f>
        <v>1</v>
      </c>
      <c r="Q1007" s="424" t="n">
        <f aca="false">IF('Inputs Q LTM'!Q1007="","",'Inputs Q LTM'!Q1007)</f>
        <v>1</v>
      </c>
      <c r="R1007" s="424" t="n">
        <f aca="false">IF('Inputs Q LTM'!R1007="","",'Inputs Q LTM'!R1007)</f>
        <v>1</v>
      </c>
      <c r="S1007" s="424" t="n">
        <f aca="false">IF('Inputs Q LTM'!S1007="","",'Inputs Q LTM'!S1007)</f>
        <v>1</v>
      </c>
      <c r="T1007" s="424" t="n">
        <f aca="false">IF('Inputs Q LTM'!T1007="","",'Inputs Q LTM'!T1007)</f>
        <v>1</v>
      </c>
      <c r="U1007" s="424" t="n">
        <f aca="false">IF('Inputs Q LTM'!U1007="","",'Inputs Q LTM'!U1007)</f>
        <v>1</v>
      </c>
      <c r="V1007" s="424" t="n">
        <f aca="false">IF('Inputs Q LTM'!V1007="","",'Inputs Q LTM'!V1007)</f>
        <v>1</v>
      </c>
      <c r="W1007" s="424" t="n">
        <f aca="false">IF('Inputs Q LTM'!W1007="","",'Inputs Q LTM'!W1007)</f>
        <v>1</v>
      </c>
      <c r="X1007" s="424" t="n">
        <f aca="false">IF('Inputs Q LTM'!X1007="","",'Inputs Q LTM'!X1007)</f>
        <v>1</v>
      </c>
      <c r="Y1007" s="424" t="n">
        <f aca="false">IF('Inputs Q LTM'!Y1007="","",'Inputs Q LTM'!Y1007)</f>
        <v>1</v>
      </c>
      <c r="Z1007" s="424" t="n">
        <f aca="false">IF('Inputs Q LTM'!Z1007="","",'Inputs Q LTM'!Z1007)</f>
        <v>1</v>
      </c>
      <c r="AA1007" s="424" t="n">
        <f aca="false">IF('Inputs Q LTM'!AA1007="","",'Inputs Q LTM'!AA1007)</f>
        <v>1</v>
      </c>
      <c r="AB1007" s="424" t="n">
        <f aca="false">IF('Inputs Q LTM'!AB1007="","",'Inputs Q LTM'!AB1007)</f>
        <v>1</v>
      </c>
      <c r="AC1007" s="424" t="n">
        <f aca="false">IF('Inputs Q LTM'!AC1007="","",'Inputs Q LTM'!AC1007)</f>
        <v>1</v>
      </c>
      <c r="AD1007" s="424" t="n">
        <f aca="false">IF('Inputs Q LTM'!AD1007="","",'Inputs Q LTM'!AD1007)</f>
        <v>1</v>
      </c>
      <c r="AE1007" s="424" t="n">
        <f aca="false">IF('Inputs Q LTM'!AE1007="","",'Inputs Q LTM'!AE1007)</f>
        <v>1</v>
      </c>
      <c r="AF1007" s="424" t="n">
        <f aca="false">IF('Inputs Q LTM'!AF1007="","",'Inputs Q LTM'!AF1007)</f>
        <v>1</v>
      </c>
      <c r="AG1007" s="424" t="n">
        <f aca="false">IF('Inputs Q LTM'!AG1007="","",'Inputs Q LTM'!AG1007)</f>
        <v>1</v>
      </c>
      <c r="AH1007" s="424" t="n">
        <f aca="false">IF('Inputs Q LTM'!AH1007="","",'Inputs Q LTM'!AH1007)</f>
        <v>1</v>
      </c>
      <c r="AI1007" s="424" t="n">
        <f aca="false">IF('Inputs Q LTM'!AI1007="","",'Inputs Q LTM'!AI1007)</f>
        <v>1</v>
      </c>
      <c r="AJ1007" s="424" t="n">
        <f aca="false">IF('Inputs Q LTM'!AJ1007="","",'Inputs Q LTM'!AJ1007)</f>
        <v>1</v>
      </c>
      <c r="AK1007" s="424" t="n">
        <f aca="false">IF('Inputs Q LTM'!AK1007="","",'Inputs Q LTM'!AK1007)</f>
        <v>1</v>
      </c>
      <c r="AL1007" s="424" t="n">
        <f aca="false">IF('Inputs Q LTM'!AL1007="","",'Inputs Q LTM'!AL1007)</f>
        <v>1</v>
      </c>
      <c r="AM1007" s="424" t="n">
        <f aca="false">IF('Inputs Q LTM'!AM1007="","",'Inputs Q LTM'!AM1007)</f>
        <v>1</v>
      </c>
      <c r="AN1007" s="424" t="n">
        <f aca="false">IF('Inputs Q LTM'!AN1007="","",'Inputs Q LTM'!AN1007)</f>
        <v>1</v>
      </c>
      <c r="AO1007" s="424" t="n">
        <f aca="false">IF('Inputs Q LTM'!AO1007="","",'Inputs Q LTM'!AO1007)</f>
        <v>1</v>
      </c>
      <c r="AP1007" s="424" t="n">
        <f aca="false">IF('Inputs Q LTM'!AP1007="","",'Inputs Q LTM'!AP1007)</f>
        <v>1</v>
      </c>
      <c r="AQ1007" s="424" t="n">
        <f aca="false">IF('Inputs Q LTM'!AQ1007="","",'Inputs Q LTM'!AQ1007)</f>
        <v>1</v>
      </c>
      <c r="AR1007" s="424" t="n">
        <f aca="false">IF('Inputs Q LTM'!AR1007="","",'Inputs Q LTM'!AR1007)</f>
        <v>1</v>
      </c>
      <c r="AS1007" s="424" t="n">
        <f aca="false">IF('Inputs Q LTM'!AS1007="","",'Inputs Q LTM'!AS1007)</f>
        <v>1</v>
      </c>
      <c r="AT1007" s="424" t="n">
        <f aca="false">IF('Inputs Q LTM'!AT1007="","",'Inputs Q LTM'!AT1007)</f>
        <v>1</v>
      </c>
      <c r="AU1007" s="424" t="n">
        <f aca="false">IF('Inputs Q LTM'!AU1007="","",'Inputs Q LTM'!AU1007)</f>
        <v>1</v>
      </c>
      <c r="AV1007" s="424" t="n">
        <f aca="false">IF('Inputs Q LTM'!AV1007="","",'Inputs Q LTM'!AV1007)</f>
        <v>1</v>
      </c>
      <c r="AW1007" s="424" t="n">
        <f aca="false">IF('Inputs Q LTM'!AW1007="","",'Inputs Q LTM'!AW1007)</f>
        <v>1</v>
      </c>
      <c r="AX1007" s="424" t="n">
        <f aca="false">IF('Inputs Q LTM'!AX1007="","",'Inputs Q LTM'!AX1007)</f>
        <v>1</v>
      </c>
      <c r="AY1007" s="424" t="n">
        <f aca="false">IF('Inputs Q LTM'!AY1007="","",'Inputs Q LTM'!AY1007)</f>
        <v>1</v>
      </c>
      <c r="AZ1007" s="424" t="n">
        <f aca="false">IF('Inputs Q LTM'!AZ1007="","",'Inputs Q LTM'!AZ1007)</f>
        <v>1</v>
      </c>
      <c r="BA1007" s="424" t="n">
        <f aca="false">IF('Inputs Q LTM'!BA1007="","",'Inputs Q LTM'!BA1007)</f>
        <v>1</v>
      </c>
      <c r="BB1007" s="424" t="n">
        <f aca="false">IF('Inputs Q LTM'!BB1007="","",'Inputs Q LTM'!BB1007)</f>
        <v>1</v>
      </c>
      <c r="BC1007" s="424" t="n">
        <f aca="false">IF('Inputs Q LTM'!BC1007="","",'Inputs Q LTM'!BC1007)</f>
        <v>1</v>
      </c>
      <c r="BD1007" s="424" t="n">
        <f aca="false">IF('Inputs Q LTM'!BD1007="","",'Inputs Q LTM'!BD1007)</f>
        <v>1</v>
      </c>
      <c r="BE1007" s="424" t="n">
        <f aca="false">IF('Inputs Q LTM'!BE1007="","",'Inputs Q LTM'!BE1007)</f>
        <v>1</v>
      </c>
      <c r="BF1007" s="424" t="n">
        <f aca="false">IF('Inputs Q LTM'!BF1007="","",'Inputs Q LTM'!BF1007)</f>
        <v>1</v>
      </c>
      <c r="BG1007" s="424" t="n">
        <f aca="false">IF('Inputs Q LTM'!BG1007="","",'Inputs Q LTM'!BG1007)</f>
        <v>1</v>
      </c>
      <c r="BH1007" s="424" t="n">
        <f aca="false">IF('Inputs Q LTM'!BH1007="","",'Inputs Q LTM'!BH1007)</f>
        <v>1</v>
      </c>
      <c r="BI1007" s="424" t="n">
        <f aca="false">IF('Inputs Q LTM'!BI1007="","",'Inputs Q LTM'!BI1007)</f>
        <v>1</v>
      </c>
      <c r="BJ1007" s="424" t="n">
        <f aca="false">IF('Inputs Q LTM'!BJ1007="","",'Inputs Q LTM'!BJ1007)</f>
        <v>1</v>
      </c>
      <c r="BK1007" s="424" t="n">
        <f aca="false">IF('Inputs Q LTM'!BK1007="","",'Inputs Q LTM'!BK1007)</f>
        <v>1</v>
      </c>
      <c r="BL1007" s="424" t="n">
        <f aca="false">IF('Inputs Q LTM'!BL1007="","",'Inputs Q LTM'!BL1007)</f>
        <v>1</v>
      </c>
      <c r="BM1007" s="424" t="n">
        <f aca="false">IF('Inputs Q LTM'!BM1007="","",'Inputs Q LTM'!BM1007)</f>
        <v>1</v>
      </c>
      <c r="BN1007" s="424" t="n">
        <f aca="false">IF('Inputs Q LTM'!BN1007="","",'Inputs Q LTM'!BN1007)</f>
        <v>1</v>
      </c>
      <c r="BO1007" s="424" t="n">
        <f aca="false">IF('Inputs Q LTM'!BO1007="","",'Inputs Q LTM'!BO1007)</f>
        <v>1</v>
      </c>
      <c r="BP1007" s="424" t="n">
        <f aca="false">IF('Inputs Q LTM'!BP1007="","",'Inputs Q LTM'!BP1007)</f>
        <v>1</v>
      </c>
      <c r="BQ1007" s="424" t="n">
        <f aca="false">IF('Inputs Q LTM'!BQ1007="","",'Inputs Q LTM'!BQ1007)</f>
        <v>1</v>
      </c>
      <c r="BR1007" s="424" t="n">
        <f aca="false">IF('Inputs Q LTM'!BR1007="","",'Inputs Q LTM'!BR1007)</f>
        <v>1</v>
      </c>
      <c r="BS1007" s="424" t="n">
        <f aca="false">IF('Inputs Q LTM'!BS1007="","",'Inputs Q LTM'!BS1007)</f>
        <v>1</v>
      </c>
      <c r="BT1007" s="424" t="n">
        <f aca="false">IF('Inputs Q LTM'!BT1007="","",'Inputs Q LTM'!BT1007)</f>
        <v>1</v>
      </c>
      <c r="BU1007" s="424" t="n">
        <f aca="false">IF('Inputs Q LTM'!BU1007="","",'Inputs Q LTM'!BU1007)</f>
        <v>1</v>
      </c>
      <c r="BV1007" s="424" t="n">
        <f aca="false">IF('Inputs Q LTM'!BV1007="","",'Inputs Q LTM'!BV1007)</f>
        <v>1</v>
      </c>
      <c r="BW1007" s="424" t="n">
        <f aca="false">IF('Inputs Q LTM'!BW1007="","",'Inputs Q LTM'!BW1007)</f>
        <v>1</v>
      </c>
      <c r="BX1007" s="424" t="n">
        <f aca="false">IF('Inputs Q LTM'!BX1007="","",'Inputs Q LTM'!BX1007)</f>
        <v>1</v>
      </c>
      <c r="BY1007" s="424" t="n">
        <f aca="false">IF('Inputs Q LTM'!BY1007="","",'Inputs Q LTM'!BY1007)</f>
        <v>1</v>
      </c>
      <c r="BZ1007" s="424" t="n">
        <f aca="false">IF('Inputs Q LTM'!BZ1007="","",'Inputs Q LTM'!BZ1007)</f>
        <v>1</v>
      </c>
      <c r="CA1007" s="424" t="n">
        <f aca="false">IF('Inputs Q LTM'!CA1007="","",'Inputs Q LTM'!CA1007)</f>
        <v>1</v>
      </c>
      <c r="CB1007" s="424" t="n">
        <f aca="false">IF('Inputs Q LTM'!CB1007="","",'Inputs Q LTM'!CB1007)</f>
        <v>1</v>
      </c>
      <c r="CC1007" s="424" t="n">
        <f aca="false">IF('Inputs Q LTM'!CC1007="","",'Inputs Q LTM'!CC1007)</f>
        <v>1</v>
      </c>
      <c r="CD1007" s="424" t="n">
        <f aca="false">IF('Inputs Q LTM'!CD1007="","",'Inputs Q LTM'!CD1007)</f>
        <v>1</v>
      </c>
      <c r="CE1007" s="424" t="n">
        <f aca="false">IF('Inputs Q LTM'!CE1007="","",'Inputs Q LTM'!CE1007)</f>
        <v>1</v>
      </c>
      <c r="CF1007" s="424" t="n">
        <f aca="false">IF('Inputs Q LTM'!CF1007="","",'Inputs Q LTM'!CF1007)</f>
        <v>1</v>
      </c>
      <c r="CG1007" s="424" t="n">
        <f aca="false">IF('Inputs Q LTM'!CG1007="","",'Inputs Q LTM'!CG1007)</f>
        <v>1</v>
      </c>
      <c r="CH1007" s="424" t="n">
        <f aca="false">IF('Inputs Q LTM'!CH1007="","",'Inputs Q LTM'!CH1007)</f>
        <v>1</v>
      </c>
      <c r="CI1007" s="424" t="n">
        <f aca="false">IF('Inputs Q LTM'!CI1007="","",'Inputs Q LTM'!CI1007)</f>
        <v>1</v>
      </c>
      <c r="CJ1007" s="424" t="n">
        <f aca="false">IF('Inputs Q LTM'!CJ1007="","",'Inputs Q LTM'!CJ1007)</f>
        <v>1</v>
      </c>
      <c r="CK1007" s="424" t="n">
        <f aca="false">IF('Inputs Q LTM'!CK1007="","",'Inputs Q LTM'!CK1007)</f>
        <v>1</v>
      </c>
      <c r="CL1007" s="424" t="n">
        <f aca="false">IF('Inputs Q LTM'!CL1007="","",'Inputs Q LTM'!CL1007)</f>
        <v>1</v>
      </c>
      <c r="CM1007" s="424" t="n">
        <f aca="false">IF('Inputs Q LTM'!CM1007="","",'Inputs Q LTM'!CM1007)</f>
        <v>1</v>
      </c>
      <c r="CN1007" s="424" t="n">
        <f aca="false">IF('Inputs Q LTM'!CN1007="","",'Inputs Q LTM'!CN1007)</f>
        <v>1</v>
      </c>
      <c r="CO1007" s="424" t="n">
        <f aca="false">IF('Inputs Q LTM'!CO1007="","",'Inputs Q LTM'!CO1007)</f>
        <v>1</v>
      </c>
      <c r="CP1007" s="424" t="n">
        <f aca="false">IF('Inputs Q LTM'!CP1007="","",'Inputs Q LTM'!CP1007)</f>
        <v>1</v>
      </c>
      <c r="CQ1007" s="424" t="n">
        <f aca="false">IF('Inputs Q LTM'!CQ1007="","",'Inputs Q LTM'!CQ1007)</f>
        <v>1</v>
      </c>
      <c r="CR1007" s="424" t="n">
        <f aca="false">IF('Inputs Q LTM'!CR1007="","",'Inputs Q LTM'!CR1007)</f>
        <v>1</v>
      </c>
      <c r="CS1007" s="424" t="n">
        <f aca="false">IF('Inputs Q LTM'!CS1007="","",'Inputs Q LTM'!CS1007)</f>
        <v>1</v>
      </c>
      <c r="CT1007" s="424" t="n">
        <f aca="false">IF('Inputs Q LTM'!CT1007="","",'Inputs Q LTM'!CT1007)</f>
        <v>1</v>
      </c>
      <c r="CU1007" s="424" t="n">
        <f aca="false">IF('Inputs Q LTM'!CU1007="","",'Inputs Q LTM'!CU1007)</f>
        <v>1</v>
      </c>
      <c r="CV1007" s="424" t="n">
        <f aca="false">IF('Inputs Q LTM'!CV1007="","",'Inputs Q LTM'!CV1007)</f>
        <v>1</v>
      </c>
      <c r="CW1007" s="424" t="n">
        <f aca="false">IF('Inputs Q LTM'!CW1007="","",'Inputs Q LTM'!CW1007)</f>
        <v>1</v>
      </c>
      <c r="CX1007" s="424" t="n">
        <f aca="false">IF('Inputs Q LTM'!CX1007="","",'Inputs Q LTM'!CX1007)</f>
        <v>1</v>
      </c>
      <c r="CY1007" s="424" t="n">
        <f aca="false">IF('Inputs Q LTM'!CY1007="","",'Inputs Q LTM'!CY1007)</f>
        <v>1</v>
      </c>
      <c r="CZ1007" s="424" t="n">
        <f aca="false">IF('Inputs Q LTM'!CZ1007="","",'Inputs Q LTM'!CZ1007)</f>
        <v>1</v>
      </c>
      <c r="DA1007" s="424" t="n">
        <f aca="false">IF('Inputs Q LTM'!DA1007="","",'Inputs Q LTM'!DA1007)</f>
        <v>1</v>
      </c>
      <c r="DB1007" s="424" t="n">
        <f aca="false">IF('Inputs Q LTM'!DB1007="","",'Inputs Q LTM'!DB1007)</f>
        <v>1</v>
      </c>
      <c r="DC1007" s="424" t="n">
        <f aca="false">IF('Inputs Q LTM'!DC1007="","",'Inputs Q LTM'!DC1007)</f>
        <v>1</v>
      </c>
      <c r="DD1007" s="424" t="n">
        <f aca="false">IF('Inputs Q LTM'!DD1007="","",'Inputs Q LTM'!DD1007)</f>
        <v>1</v>
      </c>
      <c r="DE1007" s="424" t="n">
        <f aca="false">IF('Inputs Q LTM'!DE1007="","",'Inputs Q LTM'!DE1007)</f>
        <v>1</v>
      </c>
      <c r="DF1007" s="424" t="n">
        <f aca="false">IF('Inputs Q LTM'!DF1007="","",'Inputs Q LTM'!DF1007)</f>
        <v>1</v>
      </c>
      <c r="DG1007" s="424" t="n">
        <f aca="false">IF('Inputs Q LTM'!DG1007="","",'Inputs Q LTM'!DG1007)</f>
        <v>1</v>
      </c>
      <c r="DH1007" s="424" t="n">
        <f aca="false">IF('Inputs Q LTM'!DH1007="","",'Inputs Q LTM'!DH1007)</f>
        <v>1</v>
      </c>
      <c r="DI1007" s="424" t="n">
        <f aca="false">IF('Inputs Q LTM'!DI1007="","",'Inputs Q LTM'!DI1007)</f>
        <v>1</v>
      </c>
      <c r="DJ1007" s="424" t="n">
        <f aca="false">IF('Inputs Q LTM'!DJ1007="","",'Inputs Q LTM'!DJ1007)</f>
        <v>1</v>
      </c>
      <c r="DK1007" s="424" t="n">
        <f aca="false">IF('Inputs Q LTM'!DK1007="","",'Inputs Q LTM'!DK1007)</f>
        <v>1</v>
      </c>
      <c r="DL1007" s="424" t="n">
        <f aca="false">IF('Inputs Q LTM'!DL1007="","",'Inputs Q LTM'!DL1007)</f>
        <v>1</v>
      </c>
      <c r="DM1007" s="424" t="n">
        <f aca="false">IF('Inputs Q LTM'!DM1007="","",'Inputs Q LTM'!DM1007)</f>
        <v>1</v>
      </c>
      <c r="DN1007" s="424" t="n">
        <f aca="false">IF('Inputs Q LTM'!DN1007="","",'Inputs Q LTM'!DN1007)</f>
        <v>1</v>
      </c>
      <c r="DO1007" s="424" t="n">
        <f aca="false">IF('Inputs Q LTM'!DO1007="","",'Inputs Q LTM'!DO1007)</f>
        <v>1</v>
      </c>
      <c r="DP1007" s="424" t="n">
        <f aca="false">IF('Inputs Q LTM'!DP1007="","",'Inputs Q LTM'!DP1007)</f>
        <v>1</v>
      </c>
      <c r="DQ1007" s="424" t="n">
        <f aca="false">IF('Inputs Q LTM'!DQ1007="","",'Inputs Q LTM'!DQ1007)</f>
        <v>1</v>
      </c>
      <c r="DR1007" s="424" t="n">
        <f aca="false">IF('Inputs Q LTM'!DR1007="","",'Inputs Q LTM'!DR1007)</f>
        <v>1</v>
      </c>
      <c r="DS1007" s="424" t="n">
        <f aca="false">IF('Inputs Q LTM'!DS1007="","",'Inputs Q LTM'!DS1007)</f>
        <v>1</v>
      </c>
      <c r="DT1007" s="424" t="n">
        <f aca="false">IF('Inputs Q LTM'!DT1007="","",'Inputs Q LTM'!DT1007)</f>
        <v>1</v>
      </c>
      <c r="DU1007" s="424" t="n">
        <f aca="false">IF('Inputs Q LTM'!DU1007="","",'Inputs Q LTM'!DU1007)</f>
        <v>1</v>
      </c>
      <c r="DV1007" s="424" t="n">
        <f aca="false">IF('Inputs Q LTM'!DV1007="","",'Inputs Q LTM'!DV1007)</f>
        <v>1</v>
      </c>
      <c r="DW1007" s="424" t="n">
        <f aca="false">IF('Inputs Q LTM'!DW1007="","",'Inputs Q LTM'!DW1007)</f>
        <v>1</v>
      </c>
      <c r="DX1007" s="424" t="n">
        <f aca="false">IF('Inputs Q LTM'!DX1007="","",'Inputs Q LTM'!DX1007)</f>
        <v>1</v>
      </c>
      <c r="DY1007" s="424" t="n">
        <f aca="false">IF('Inputs Q LTM'!DY1007="","",'Inputs Q LTM'!DY1007)</f>
        <v>1</v>
      </c>
      <c r="DZ1007" s="424" t="n">
        <f aca="false">IF('Inputs Q LTM'!DZ1007="","",'Inputs Q LTM'!DZ1007)</f>
        <v>1</v>
      </c>
      <c r="EA1007" s="424" t="n">
        <f aca="false">IF('Inputs Q LTM'!EA1007="","",'Inputs Q LTM'!EA1007)</f>
        <v>1</v>
      </c>
      <c r="EB1007" s="424" t="n">
        <f aca="false">IF('Inputs Q LTM'!EB1007="","",'Inputs Q LTM'!EB1007)</f>
        <v>1</v>
      </c>
      <c r="EC1007" s="424" t="n">
        <f aca="false">IF('Inputs Q LTM'!EC1007="","",'Inputs Q LTM'!EC1007)</f>
        <v>1</v>
      </c>
      <c r="ED1007" s="424" t="n">
        <f aca="false">IF('Inputs Q LTM'!ED1007="","",'Inputs Q LTM'!ED1007)</f>
        <v>1</v>
      </c>
      <c r="EE1007" s="424" t="n">
        <f aca="false">IF('Inputs Q LTM'!EE1007="","",'Inputs Q LTM'!EE1007)</f>
        <v>1</v>
      </c>
      <c r="EF1007" s="424" t="n">
        <f aca="false">IF('Inputs Q LTM'!EF1007="","",'Inputs Q LTM'!EF1007)</f>
        <v>1</v>
      </c>
      <c r="EG1007" s="424" t="n">
        <f aca="false">IF('Inputs Q LTM'!EG1007="","",'Inputs Q LTM'!EG1007)</f>
        <v>1</v>
      </c>
      <c r="EH1007" s="424" t="n">
        <f aca="false">IF('Inputs Q LTM'!EH1007="","",'Inputs Q LTM'!EH1007)</f>
        <v>1</v>
      </c>
      <c r="EI1007" s="424" t="n">
        <f aca="false">IF('Inputs Q LTM'!EI1007="","",'Inputs Q LTM'!EI1007)</f>
        <v>1</v>
      </c>
      <c r="EJ1007" s="424" t="n">
        <f aca="false">IF('Inputs Q LTM'!EJ1007="","",'Inputs Q LTM'!EJ1007)</f>
        <v>1</v>
      </c>
      <c r="EK1007" s="424" t="n">
        <f aca="false">IF('Inputs Q LTM'!EK1007="","",'Inputs Q LTM'!EK1007)</f>
        <v>1</v>
      </c>
      <c r="EL1007" s="424" t="n">
        <f aca="false">IF('Inputs Q LTM'!EL1007="","",'Inputs Q LTM'!EL1007)</f>
        <v>1</v>
      </c>
      <c r="EM1007" s="424" t="n">
        <f aca="false">IF('Inputs Q LTM'!EM1007="","",'Inputs Q LTM'!EM1007)</f>
        <v>1</v>
      </c>
      <c r="EN1007" s="424" t="n">
        <f aca="false">IF('Inputs Q LTM'!EN1007="","",'Inputs Q LTM'!EN1007)</f>
        <v>1</v>
      </c>
      <c r="EO1007" s="424" t="n">
        <f aca="false">IF('Inputs Q LTM'!EO1007="","",'Inputs Q LTM'!EO1007)</f>
        <v>1</v>
      </c>
      <c r="EP1007" s="424" t="n">
        <f aca="false">IF('Inputs Q LTM'!EP1007="","",'Inputs Q LTM'!EP1007)</f>
        <v>1</v>
      </c>
      <c r="EQ1007" s="424" t="n">
        <f aca="false">IF('Inputs Q LTM'!EQ1007="","",'Inputs Q LTM'!EQ1007)</f>
        <v>1</v>
      </c>
      <c r="ER1007" s="424" t="n">
        <f aca="false">IF('Inputs Q LTM'!ER1007="","",'Inputs Q LTM'!ER1007)</f>
        <v>1</v>
      </c>
      <c r="ES1007" s="424" t="n">
        <f aca="false">IF('Inputs Q LTM'!ES1007="","",'Inputs Q LTM'!ES1007)</f>
        <v>1</v>
      </c>
      <c r="ET1007" s="424" t="n">
        <f aca="false">IF('Inputs Q LTM'!ET1007="","",'Inputs Q LTM'!ET1007)</f>
        <v>1</v>
      </c>
      <c r="EU1007" s="424" t="n">
        <f aca="false">IF('Inputs Q LTM'!EU1007="","",'Inputs Q LTM'!EU1007)</f>
        <v>1</v>
      </c>
      <c r="EV1007" s="424" t="n">
        <f aca="false">IF('Inputs Q LTM'!EV1007="","",'Inputs Q LTM'!EV1007)</f>
        <v>1</v>
      </c>
      <c r="EW1007" s="424" t="n">
        <f aca="false">IF('Inputs Q LTM'!EW1007="","",'Inputs Q LTM'!EW1007)</f>
        <v>1</v>
      </c>
      <c r="EX1007" s="424" t="n">
        <f aca="false">IF('Inputs Q LTM'!EX1007="","",'Inputs Q LTM'!EX1007)</f>
        <v>1</v>
      </c>
      <c r="EY1007" s="424" t="n">
        <f aca="false">IF('Inputs Q LTM'!EY1007="","",'Inputs Q LTM'!EY1007)</f>
        <v>1</v>
      </c>
      <c r="EZ1007" s="424" t="n">
        <f aca="false">IF('Inputs Q LTM'!EZ1007="","",'Inputs Q LTM'!EZ1007)</f>
        <v>1</v>
      </c>
      <c r="FA1007" s="424" t="n">
        <f aca="false">IF('Inputs Q LTM'!FA1007="","",'Inputs Q LTM'!FA1007)</f>
        <v>1</v>
      </c>
      <c r="FB1007" s="424" t="n">
        <f aca="false">IF('Inputs Q LTM'!FB1007="","",'Inputs Q LTM'!FB1007)</f>
        <v>1</v>
      </c>
      <c r="FC1007" s="424" t="n">
        <f aca="false">IF('Inputs Q LTM'!FC1007="","",'Inputs Q LTM'!FC1007)</f>
        <v>1</v>
      </c>
      <c r="FD1007" s="424" t="n">
        <f aca="false">IF('Inputs Q LTM'!FD1007="","",'Inputs Q LTM'!FD1007)</f>
        <v>1</v>
      </c>
      <c r="FE1007" s="424" t="n">
        <f aca="false">IF('Inputs Q LTM'!FE1007="","",'Inputs Q LTM'!FE1007)</f>
        <v>1</v>
      </c>
      <c r="FF1007" s="424" t="n">
        <f aca="false">IF('Inputs Q LTM'!FF1007="","",'Inputs Q LTM'!FF1007)</f>
        <v>1</v>
      </c>
      <c r="FG1007" s="424" t="n">
        <f aca="false">IF('Inputs Q LTM'!FG1007="","",'Inputs Q LTM'!FG1007)</f>
        <v>1</v>
      </c>
      <c r="FH1007" s="424" t="n">
        <f aca="false">IF('Inputs Q LTM'!FH1007="","",'Inputs Q LTM'!FH1007)</f>
        <v>1</v>
      </c>
      <c r="FI1007" s="424" t="n">
        <f aca="false">IF('Inputs Q LTM'!FI1007="","",'Inputs Q LTM'!FI1007)</f>
        <v>1</v>
      </c>
      <c r="FJ1007" s="424" t="n">
        <f aca="false">IF('Inputs Q LTM'!FJ1007="","",'Inputs Q LTM'!FJ1007)</f>
        <v>1</v>
      </c>
      <c r="FK1007" s="424" t="n">
        <f aca="false">IF('Inputs Q LTM'!FK1007="","",'Inputs Q LTM'!FK1007)</f>
        <v>1</v>
      </c>
      <c r="FL1007" s="424" t="n">
        <f aca="false">IF('Inputs Q LTM'!FL1007="","",'Inputs Q LTM'!FL1007)</f>
        <v>1</v>
      </c>
      <c r="FM1007" s="424" t="n">
        <f aca="false">IF('Inputs Q LTM'!FM1007="","",'Inputs Q LTM'!FM1007)</f>
        <v>1</v>
      </c>
      <c r="FN1007" s="424" t="n">
        <f aca="false">IF('Inputs Q LTM'!FN1007="","",'Inputs Q LTM'!FN1007)</f>
        <v>1</v>
      </c>
      <c r="FO1007" s="424" t="n">
        <f aca="false">IF('Inputs Q LTM'!FO1007="","",'Inputs Q LTM'!FO1007)</f>
        <v>1</v>
      </c>
      <c r="FP1007" s="424" t="n">
        <f aca="false">IF('Inputs Q LTM'!FP1007="","",'Inputs Q LTM'!FP1007)</f>
        <v>1</v>
      </c>
      <c r="FQ1007" s="424" t="n">
        <f aca="false">IF('Inputs Q LTM'!FQ1007="","",'Inputs Q LTM'!FQ1007)</f>
        <v>1</v>
      </c>
      <c r="FR1007" s="424" t="n">
        <f aca="false">IF('Inputs Q LTM'!FR1007="","",'Inputs Q LTM'!FR1007)</f>
        <v>1</v>
      </c>
      <c r="FS1007" s="424" t="n">
        <f aca="false">IF('Inputs Q LTM'!FS1007="","",'Inputs Q LTM'!FS1007)</f>
        <v>1</v>
      </c>
      <c r="FT1007" s="424" t="n">
        <f aca="false">IF('Inputs Q LTM'!FT1007="","",'Inputs Q LTM'!FT1007)</f>
        <v>1</v>
      </c>
      <c r="FU1007" s="424" t="n">
        <f aca="false">IF('Inputs Q LTM'!FU1007="","",'Inputs Q LTM'!FU1007)</f>
        <v>1</v>
      </c>
      <c r="FV1007" s="424" t="n">
        <f aca="false">IF('Inputs Q LTM'!FV1007="","",'Inputs Q LTM'!FV1007)</f>
        <v>1</v>
      </c>
      <c r="FW1007" s="424" t="n">
        <f aca="false">IF('Inputs Q LTM'!FW1007="","",'Inputs Q LTM'!FW1007)</f>
        <v>1</v>
      </c>
      <c r="FX1007" s="424" t="n">
        <f aca="false">IF('Inputs Q LTM'!FX1007="","",'Inputs Q LTM'!FX1007)</f>
        <v>1</v>
      </c>
      <c r="FY1007" s="424" t="n">
        <f aca="false">IF('Inputs Q LTM'!FY1007="","",'Inputs Q LTM'!FY1007)</f>
        <v>1</v>
      </c>
      <c r="FZ1007" s="424" t="n">
        <f aca="false">IF('Inputs Q LTM'!FZ1007="","",'Inputs Q LTM'!FZ1007)</f>
        <v>1</v>
      </c>
      <c r="GA1007" s="424" t="n">
        <f aca="false">IF('Inputs Q LTM'!GA1007="","",'Inputs Q LTM'!GA1007)</f>
        <v>1</v>
      </c>
      <c r="GB1007" s="424" t="n">
        <f aca="false">IF('Inputs Q LTM'!GB1007="","",'Inputs Q LTM'!GB1007)</f>
        <v>1</v>
      </c>
      <c r="GC1007" s="424" t="n">
        <f aca="false">IF('Inputs Q LTM'!GC1007="","",'Inputs Q LTM'!GC1007)</f>
        <v>1</v>
      </c>
      <c r="GD1007" s="424" t="n">
        <f aca="false">IF('Inputs Q LTM'!GD1007="","",'Inputs Q LTM'!GD1007)</f>
        <v>1</v>
      </c>
      <c r="GE1007" s="424" t="n">
        <f aca="false">IF('Inputs Q LTM'!GE1007="","",'Inputs Q LTM'!GE1007)</f>
        <v>1</v>
      </c>
      <c r="GF1007" s="424" t="n">
        <f aca="false">IF('Inputs Q LTM'!GF1007="","",'Inputs Q LTM'!GF1007)</f>
        <v>1</v>
      </c>
      <c r="GG1007" s="424" t="n">
        <f aca="false">IF('Inputs Q LTM'!GG1007="","",'Inputs Q LTM'!GG1007)</f>
        <v>1</v>
      </c>
      <c r="GH1007" s="424" t="n">
        <f aca="false">IF('Inputs Q LTM'!GH1007="","",'Inputs Q LTM'!GH1007)</f>
        <v>1</v>
      </c>
      <c r="GI1007" s="424" t="n">
        <f aca="false">IF('Inputs Q LTM'!GI1007="","",'Inputs Q LTM'!GI1007)</f>
        <v>1</v>
      </c>
      <c r="GJ1007" s="424" t="n">
        <f aca="false">IF('Inputs Q LTM'!GJ1007="","",'Inputs Q LTM'!GJ1007)</f>
        <v>1</v>
      </c>
      <c r="GK1007" s="424" t="n">
        <f aca="false">IF('Inputs Q LTM'!GK1007="","",'Inputs Q LTM'!GK1007)</f>
        <v>1</v>
      </c>
      <c r="GL1007" s="424" t="n">
        <f aca="false">IF('Inputs Q LTM'!GL1007="","",'Inputs Q LTM'!GL1007)</f>
        <v>1</v>
      </c>
      <c r="GM1007" s="424" t="n">
        <f aca="false">IF('Inputs Q LTM'!GM1007="","",'Inputs Q LTM'!GM1007)</f>
        <v>1</v>
      </c>
      <c r="GN1007" s="424" t="n">
        <f aca="false">IF('Inputs Q LTM'!GN1007="","",'Inputs Q LTM'!GN1007)</f>
        <v>1</v>
      </c>
      <c r="GO1007" s="424" t="n">
        <f aca="false">IF('Inputs Q LTM'!GO1007="","",'Inputs Q LTM'!GO1007)</f>
        <v>1</v>
      </c>
      <c r="GP1007" s="424" t="n">
        <f aca="false">IF('Inputs Q LTM'!GP1007="","",'Inputs Q LTM'!GP1007)</f>
        <v>1</v>
      </c>
      <c r="GQ1007" s="424" t="n">
        <f aca="false">IF('Inputs Q LTM'!GQ1007="","",'Inputs Q LTM'!GQ1007)</f>
        <v>1</v>
      </c>
      <c r="GR1007" s="424" t="n">
        <f aca="false">IF('Inputs Q LTM'!GR1007="","",'Inputs Q LTM'!GR1007)</f>
        <v>1</v>
      </c>
      <c r="GS1007" s="424" t="n">
        <f aca="false">IF('Inputs Q LTM'!GS1007="","",'Inputs Q LTM'!GS1007)</f>
        <v>1</v>
      </c>
      <c r="GT1007" s="424" t="n">
        <f aca="false">IF('Inputs Q LTM'!GT1007="","",'Inputs Q LTM'!GT1007)</f>
        <v>1</v>
      </c>
      <c r="GU1007" s="424" t="n">
        <f aca="false">IF('Inputs Q LTM'!GU1007="","",'Inputs Q LTM'!GU1007)</f>
        <v>1</v>
      </c>
      <c r="GV1007" s="424" t="n">
        <f aca="false">IF('Inputs Q LTM'!GV1007="","",'Inputs Q LTM'!GV1007)</f>
        <v>1</v>
      </c>
      <c r="GW1007" s="424" t="n">
        <f aca="false">IF('Inputs Q LTM'!GW1007="","",'Inputs Q LTM'!GW1007)</f>
        <v>1</v>
      </c>
      <c r="GX1007" s="424" t="n">
        <f aca="false">IF('Inputs Q LTM'!GX1007="","",'Inputs Q LTM'!GX1007)</f>
        <v>1</v>
      </c>
      <c r="GY1007" s="424" t="n">
        <f aca="false">IF('Inputs Q LTM'!GY1007="","",'Inputs Q LTM'!GY1007)</f>
        <v>1</v>
      </c>
      <c r="GZ1007" s="424" t="n">
        <f aca="false">IF('Inputs Q LTM'!GZ1007="","",'Inputs Q LTM'!GZ1007)</f>
        <v>1</v>
      </c>
      <c r="HA1007" s="424" t="n">
        <f aca="false">IF('Inputs Q LTM'!HA1007="","",'Inputs Q LTM'!HA1007)</f>
        <v>1</v>
      </c>
    </row>
    <row r="1008" customFormat="false" ht="15" hidden="false" customHeight="true" outlineLevel="0" collapsed="false">
      <c r="A1008" s="267" t="s">
        <v>631</v>
      </c>
      <c r="B1008" s="268"/>
      <c r="C1008" s="268"/>
      <c r="D1008" s="268"/>
      <c r="E1008" s="269"/>
      <c r="F1008" s="19" t="s">
        <v>652</v>
      </c>
      <c r="G1008" s="269" t="s">
        <v>12</v>
      </c>
      <c r="K1008" s="424" t="n">
        <f aca="false">IF('Inputs Q LTM'!K1008="","",'Inputs Q LTM'!K1008)</f>
        <v>1</v>
      </c>
      <c r="L1008" s="424" t="n">
        <f aca="false">IF('Inputs Q LTM'!L1008="","",'Inputs Q LTM'!L1008)</f>
        <v>1</v>
      </c>
      <c r="M1008" s="424" t="n">
        <f aca="false">IF('Inputs Q LTM'!M1008="","",'Inputs Q LTM'!M1008)</f>
        <v>1</v>
      </c>
      <c r="N1008" s="424" t="n">
        <f aca="false">IF('Inputs Q LTM'!N1008="","",'Inputs Q LTM'!N1008)</f>
        <v>1</v>
      </c>
      <c r="O1008" s="424" t="n">
        <f aca="false">IF('Inputs Q LTM'!O1008="","",'Inputs Q LTM'!O1008)</f>
        <v>1</v>
      </c>
      <c r="P1008" s="424" t="n">
        <f aca="false">IF('Inputs Q LTM'!P1008="","",'Inputs Q LTM'!P1008)</f>
        <v>1</v>
      </c>
      <c r="Q1008" s="424" t="n">
        <f aca="false">IF('Inputs Q LTM'!Q1008="","",'Inputs Q LTM'!Q1008)</f>
        <v>1</v>
      </c>
      <c r="R1008" s="424" t="n">
        <f aca="false">IF('Inputs Q LTM'!R1008="","",'Inputs Q LTM'!R1008)</f>
        <v>1</v>
      </c>
      <c r="S1008" s="424" t="n">
        <f aca="false">IF('Inputs Q LTM'!S1008="","",'Inputs Q LTM'!S1008)</f>
        <v>1</v>
      </c>
      <c r="T1008" s="424" t="n">
        <f aca="false">IF('Inputs Q LTM'!T1008="","",'Inputs Q LTM'!T1008)</f>
        <v>1</v>
      </c>
      <c r="U1008" s="424" t="n">
        <f aca="false">IF('Inputs Q LTM'!U1008="","",'Inputs Q LTM'!U1008)</f>
        <v>1</v>
      </c>
      <c r="V1008" s="424" t="n">
        <f aca="false">IF('Inputs Q LTM'!V1008="","",'Inputs Q LTM'!V1008)</f>
        <v>1</v>
      </c>
      <c r="W1008" s="424" t="n">
        <f aca="false">IF('Inputs Q LTM'!W1008="","",'Inputs Q LTM'!W1008)</f>
        <v>1</v>
      </c>
      <c r="X1008" s="424" t="n">
        <f aca="false">IF('Inputs Q LTM'!X1008="","",'Inputs Q LTM'!X1008)</f>
        <v>1</v>
      </c>
      <c r="Y1008" s="424" t="n">
        <f aca="false">IF('Inputs Q LTM'!Y1008="","",'Inputs Q LTM'!Y1008)</f>
        <v>1</v>
      </c>
      <c r="Z1008" s="424" t="n">
        <f aca="false">IF('Inputs Q LTM'!Z1008="","",'Inputs Q LTM'!Z1008)</f>
        <v>1</v>
      </c>
      <c r="AA1008" s="424" t="n">
        <f aca="false">IF('Inputs Q LTM'!AA1008="","",'Inputs Q LTM'!AA1008)</f>
        <v>1</v>
      </c>
      <c r="AB1008" s="424" t="n">
        <f aca="false">IF('Inputs Q LTM'!AB1008="","",'Inputs Q LTM'!AB1008)</f>
        <v>1</v>
      </c>
      <c r="AC1008" s="424" t="n">
        <f aca="false">IF('Inputs Q LTM'!AC1008="","",'Inputs Q LTM'!AC1008)</f>
        <v>1</v>
      </c>
      <c r="AD1008" s="424" t="n">
        <f aca="false">IF('Inputs Q LTM'!AD1008="","",'Inputs Q LTM'!AD1008)</f>
        <v>1</v>
      </c>
      <c r="AE1008" s="424" t="n">
        <f aca="false">IF('Inputs Q LTM'!AE1008="","",'Inputs Q LTM'!AE1008)</f>
        <v>1</v>
      </c>
      <c r="AF1008" s="424" t="n">
        <f aca="false">IF('Inputs Q LTM'!AF1008="","",'Inputs Q LTM'!AF1008)</f>
        <v>1</v>
      </c>
      <c r="AG1008" s="424" t="n">
        <f aca="false">IF('Inputs Q LTM'!AG1008="","",'Inputs Q LTM'!AG1008)</f>
        <v>1</v>
      </c>
      <c r="AH1008" s="424" t="n">
        <f aca="false">IF('Inputs Q LTM'!AH1008="","",'Inputs Q LTM'!AH1008)</f>
        <v>1</v>
      </c>
      <c r="AI1008" s="424" t="n">
        <f aca="false">IF('Inputs Q LTM'!AI1008="","",'Inputs Q LTM'!AI1008)</f>
        <v>1</v>
      </c>
      <c r="AJ1008" s="424" t="n">
        <f aca="false">IF('Inputs Q LTM'!AJ1008="","",'Inputs Q LTM'!AJ1008)</f>
        <v>1</v>
      </c>
      <c r="AK1008" s="424" t="n">
        <f aca="false">IF('Inputs Q LTM'!AK1008="","",'Inputs Q LTM'!AK1008)</f>
        <v>1</v>
      </c>
      <c r="AL1008" s="424" t="n">
        <f aca="false">IF('Inputs Q LTM'!AL1008="","",'Inputs Q LTM'!AL1008)</f>
        <v>1</v>
      </c>
      <c r="AM1008" s="424" t="n">
        <f aca="false">IF('Inputs Q LTM'!AM1008="","",'Inputs Q LTM'!AM1008)</f>
        <v>1</v>
      </c>
      <c r="AN1008" s="424" t="n">
        <f aca="false">IF('Inputs Q LTM'!AN1008="","",'Inputs Q LTM'!AN1008)</f>
        <v>1</v>
      </c>
      <c r="AO1008" s="424" t="n">
        <f aca="false">IF('Inputs Q LTM'!AO1008="","",'Inputs Q LTM'!AO1008)</f>
        <v>1</v>
      </c>
      <c r="AP1008" s="424" t="n">
        <f aca="false">IF('Inputs Q LTM'!AP1008="","",'Inputs Q LTM'!AP1008)</f>
        <v>1</v>
      </c>
      <c r="AQ1008" s="424" t="n">
        <f aca="false">IF('Inputs Q LTM'!AQ1008="","",'Inputs Q LTM'!AQ1008)</f>
        <v>1</v>
      </c>
      <c r="AR1008" s="424" t="n">
        <f aca="false">IF('Inputs Q LTM'!AR1008="","",'Inputs Q LTM'!AR1008)</f>
        <v>1</v>
      </c>
      <c r="AS1008" s="424" t="n">
        <f aca="false">IF('Inputs Q LTM'!AS1008="","",'Inputs Q LTM'!AS1008)</f>
        <v>1</v>
      </c>
      <c r="AT1008" s="424" t="n">
        <f aca="false">IF('Inputs Q LTM'!AT1008="","",'Inputs Q LTM'!AT1008)</f>
        <v>1</v>
      </c>
      <c r="AU1008" s="424" t="n">
        <f aca="false">IF('Inputs Q LTM'!AU1008="","",'Inputs Q LTM'!AU1008)</f>
        <v>1</v>
      </c>
      <c r="AV1008" s="424" t="n">
        <f aca="false">IF('Inputs Q LTM'!AV1008="","",'Inputs Q LTM'!AV1008)</f>
        <v>1</v>
      </c>
      <c r="AW1008" s="424" t="n">
        <f aca="false">IF('Inputs Q LTM'!AW1008="","",'Inputs Q LTM'!AW1008)</f>
        <v>1</v>
      </c>
      <c r="AX1008" s="424" t="n">
        <f aca="false">IF('Inputs Q LTM'!AX1008="","",'Inputs Q LTM'!AX1008)</f>
        <v>1</v>
      </c>
      <c r="AY1008" s="424" t="n">
        <f aca="false">IF('Inputs Q LTM'!AY1008="","",'Inputs Q LTM'!AY1008)</f>
        <v>1</v>
      </c>
      <c r="AZ1008" s="424" t="n">
        <f aca="false">IF('Inputs Q LTM'!AZ1008="","",'Inputs Q LTM'!AZ1008)</f>
        <v>1</v>
      </c>
      <c r="BA1008" s="424" t="n">
        <f aca="false">IF('Inputs Q LTM'!BA1008="","",'Inputs Q LTM'!BA1008)</f>
        <v>1</v>
      </c>
      <c r="BB1008" s="424" t="n">
        <f aca="false">IF('Inputs Q LTM'!BB1008="","",'Inputs Q LTM'!BB1008)</f>
        <v>1</v>
      </c>
      <c r="BC1008" s="424" t="n">
        <f aca="false">IF('Inputs Q LTM'!BC1008="","",'Inputs Q LTM'!BC1008)</f>
        <v>1</v>
      </c>
      <c r="BD1008" s="424" t="n">
        <f aca="false">IF('Inputs Q LTM'!BD1008="","",'Inputs Q LTM'!BD1008)</f>
        <v>1</v>
      </c>
      <c r="BE1008" s="424" t="n">
        <f aca="false">IF('Inputs Q LTM'!BE1008="","",'Inputs Q LTM'!BE1008)</f>
        <v>1</v>
      </c>
      <c r="BF1008" s="424" t="n">
        <f aca="false">IF('Inputs Q LTM'!BF1008="","",'Inputs Q LTM'!BF1008)</f>
        <v>1</v>
      </c>
      <c r="BG1008" s="424" t="n">
        <f aca="false">IF('Inputs Q LTM'!BG1008="","",'Inputs Q LTM'!BG1008)</f>
        <v>1</v>
      </c>
      <c r="BH1008" s="424" t="n">
        <f aca="false">IF('Inputs Q LTM'!BH1008="","",'Inputs Q LTM'!BH1008)</f>
        <v>1</v>
      </c>
      <c r="BI1008" s="424" t="n">
        <f aca="false">IF('Inputs Q LTM'!BI1008="","",'Inputs Q LTM'!BI1008)</f>
        <v>1</v>
      </c>
      <c r="BJ1008" s="424" t="n">
        <f aca="false">IF('Inputs Q LTM'!BJ1008="","",'Inputs Q LTM'!BJ1008)</f>
        <v>1</v>
      </c>
      <c r="BK1008" s="424" t="n">
        <f aca="false">IF('Inputs Q LTM'!BK1008="","",'Inputs Q LTM'!BK1008)</f>
        <v>1</v>
      </c>
      <c r="BL1008" s="424" t="n">
        <f aca="false">IF('Inputs Q LTM'!BL1008="","",'Inputs Q LTM'!BL1008)</f>
        <v>1</v>
      </c>
      <c r="BM1008" s="424" t="n">
        <f aca="false">IF('Inputs Q LTM'!BM1008="","",'Inputs Q LTM'!BM1008)</f>
        <v>1</v>
      </c>
      <c r="BN1008" s="424" t="n">
        <f aca="false">IF('Inputs Q LTM'!BN1008="","",'Inputs Q LTM'!BN1008)</f>
        <v>1</v>
      </c>
      <c r="BO1008" s="424" t="n">
        <f aca="false">IF('Inputs Q LTM'!BO1008="","",'Inputs Q LTM'!BO1008)</f>
        <v>1</v>
      </c>
      <c r="BP1008" s="424" t="n">
        <f aca="false">IF('Inputs Q LTM'!BP1008="","",'Inputs Q LTM'!BP1008)</f>
        <v>1</v>
      </c>
      <c r="BQ1008" s="424" t="n">
        <f aca="false">IF('Inputs Q LTM'!BQ1008="","",'Inputs Q LTM'!BQ1008)</f>
        <v>1</v>
      </c>
      <c r="BR1008" s="424" t="n">
        <f aca="false">IF('Inputs Q LTM'!BR1008="","",'Inputs Q LTM'!BR1008)</f>
        <v>1</v>
      </c>
      <c r="BS1008" s="424" t="n">
        <f aca="false">IF('Inputs Q LTM'!BS1008="","",'Inputs Q LTM'!BS1008)</f>
        <v>1</v>
      </c>
      <c r="BT1008" s="424" t="n">
        <f aca="false">IF('Inputs Q LTM'!BT1008="","",'Inputs Q LTM'!BT1008)</f>
        <v>1</v>
      </c>
      <c r="BU1008" s="424" t="n">
        <f aca="false">IF('Inputs Q LTM'!BU1008="","",'Inputs Q LTM'!BU1008)</f>
        <v>1</v>
      </c>
      <c r="BV1008" s="424" t="n">
        <f aca="false">IF('Inputs Q LTM'!BV1008="","",'Inputs Q LTM'!BV1008)</f>
        <v>1</v>
      </c>
      <c r="BW1008" s="424" t="n">
        <f aca="false">IF('Inputs Q LTM'!BW1008="","",'Inputs Q LTM'!BW1008)</f>
        <v>1</v>
      </c>
      <c r="BX1008" s="424" t="n">
        <f aca="false">IF('Inputs Q LTM'!BX1008="","",'Inputs Q LTM'!BX1008)</f>
        <v>1</v>
      </c>
      <c r="BY1008" s="424" t="n">
        <f aca="false">IF('Inputs Q LTM'!BY1008="","",'Inputs Q LTM'!BY1008)</f>
        <v>1</v>
      </c>
      <c r="BZ1008" s="424" t="n">
        <f aca="false">IF('Inputs Q LTM'!BZ1008="","",'Inputs Q LTM'!BZ1008)</f>
        <v>1</v>
      </c>
      <c r="CA1008" s="424" t="n">
        <f aca="false">IF('Inputs Q LTM'!CA1008="","",'Inputs Q LTM'!CA1008)</f>
        <v>1</v>
      </c>
      <c r="CB1008" s="424" t="n">
        <f aca="false">IF('Inputs Q LTM'!CB1008="","",'Inputs Q LTM'!CB1008)</f>
        <v>1</v>
      </c>
      <c r="CC1008" s="424" t="n">
        <f aca="false">IF('Inputs Q LTM'!CC1008="","",'Inputs Q LTM'!CC1008)</f>
        <v>1</v>
      </c>
      <c r="CD1008" s="424" t="n">
        <f aca="false">IF('Inputs Q LTM'!CD1008="","",'Inputs Q LTM'!CD1008)</f>
        <v>1</v>
      </c>
      <c r="CE1008" s="424" t="n">
        <f aca="false">IF('Inputs Q LTM'!CE1008="","",'Inputs Q LTM'!CE1008)</f>
        <v>1</v>
      </c>
      <c r="CF1008" s="424" t="n">
        <f aca="false">IF('Inputs Q LTM'!CF1008="","",'Inputs Q LTM'!CF1008)</f>
        <v>1</v>
      </c>
      <c r="CG1008" s="424" t="n">
        <f aca="false">IF('Inputs Q LTM'!CG1008="","",'Inputs Q LTM'!CG1008)</f>
        <v>1</v>
      </c>
      <c r="CH1008" s="424" t="n">
        <f aca="false">IF('Inputs Q LTM'!CH1008="","",'Inputs Q LTM'!CH1008)</f>
        <v>1</v>
      </c>
      <c r="CI1008" s="424" t="n">
        <f aca="false">IF('Inputs Q LTM'!CI1008="","",'Inputs Q LTM'!CI1008)</f>
        <v>1</v>
      </c>
      <c r="CJ1008" s="424" t="n">
        <f aca="false">IF('Inputs Q LTM'!CJ1008="","",'Inputs Q LTM'!CJ1008)</f>
        <v>1</v>
      </c>
      <c r="CK1008" s="424" t="n">
        <f aca="false">IF('Inputs Q LTM'!CK1008="","",'Inputs Q LTM'!CK1008)</f>
        <v>1</v>
      </c>
      <c r="CL1008" s="424" t="n">
        <f aca="false">IF('Inputs Q LTM'!CL1008="","",'Inputs Q LTM'!CL1008)</f>
        <v>1</v>
      </c>
      <c r="CM1008" s="424" t="n">
        <f aca="false">IF('Inputs Q LTM'!CM1008="","",'Inputs Q LTM'!CM1008)</f>
        <v>1</v>
      </c>
      <c r="CN1008" s="424" t="n">
        <f aca="false">IF('Inputs Q LTM'!CN1008="","",'Inputs Q LTM'!CN1008)</f>
        <v>1</v>
      </c>
      <c r="CO1008" s="424" t="n">
        <f aca="false">IF('Inputs Q LTM'!CO1008="","",'Inputs Q LTM'!CO1008)</f>
        <v>1</v>
      </c>
      <c r="CP1008" s="424" t="n">
        <f aca="false">IF('Inputs Q LTM'!CP1008="","",'Inputs Q LTM'!CP1008)</f>
        <v>1</v>
      </c>
      <c r="CQ1008" s="424" t="n">
        <f aca="false">IF('Inputs Q LTM'!CQ1008="","",'Inputs Q LTM'!CQ1008)</f>
        <v>1</v>
      </c>
      <c r="CR1008" s="424" t="n">
        <f aca="false">IF('Inputs Q LTM'!CR1008="","",'Inputs Q LTM'!CR1008)</f>
        <v>1</v>
      </c>
      <c r="CS1008" s="424" t="n">
        <f aca="false">IF('Inputs Q LTM'!CS1008="","",'Inputs Q LTM'!CS1008)</f>
        <v>1</v>
      </c>
      <c r="CT1008" s="424" t="n">
        <f aca="false">IF('Inputs Q LTM'!CT1008="","",'Inputs Q LTM'!CT1008)</f>
        <v>1</v>
      </c>
      <c r="CU1008" s="424" t="n">
        <f aca="false">IF('Inputs Q LTM'!CU1008="","",'Inputs Q LTM'!CU1008)</f>
        <v>1</v>
      </c>
      <c r="CV1008" s="424" t="n">
        <f aca="false">IF('Inputs Q LTM'!CV1008="","",'Inputs Q LTM'!CV1008)</f>
        <v>1</v>
      </c>
      <c r="CW1008" s="424" t="n">
        <f aca="false">IF('Inputs Q LTM'!CW1008="","",'Inputs Q LTM'!CW1008)</f>
        <v>1</v>
      </c>
      <c r="CX1008" s="424" t="n">
        <f aca="false">IF('Inputs Q LTM'!CX1008="","",'Inputs Q LTM'!CX1008)</f>
        <v>1</v>
      </c>
      <c r="CY1008" s="424" t="n">
        <f aca="false">IF('Inputs Q LTM'!CY1008="","",'Inputs Q LTM'!CY1008)</f>
        <v>1</v>
      </c>
      <c r="CZ1008" s="424" t="n">
        <f aca="false">IF('Inputs Q LTM'!CZ1008="","",'Inputs Q LTM'!CZ1008)</f>
        <v>1</v>
      </c>
      <c r="DA1008" s="424" t="n">
        <f aca="false">IF('Inputs Q LTM'!DA1008="","",'Inputs Q LTM'!DA1008)</f>
        <v>1</v>
      </c>
      <c r="DB1008" s="424" t="n">
        <f aca="false">IF('Inputs Q LTM'!DB1008="","",'Inputs Q LTM'!DB1008)</f>
        <v>1</v>
      </c>
      <c r="DC1008" s="424" t="n">
        <f aca="false">IF('Inputs Q LTM'!DC1008="","",'Inputs Q LTM'!DC1008)</f>
        <v>1</v>
      </c>
      <c r="DD1008" s="424" t="n">
        <f aca="false">IF('Inputs Q LTM'!DD1008="","",'Inputs Q LTM'!DD1008)</f>
        <v>1</v>
      </c>
      <c r="DE1008" s="424" t="n">
        <f aca="false">IF('Inputs Q LTM'!DE1008="","",'Inputs Q LTM'!DE1008)</f>
        <v>1</v>
      </c>
      <c r="DF1008" s="424" t="n">
        <f aca="false">IF('Inputs Q LTM'!DF1008="","",'Inputs Q LTM'!DF1008)</f>
        <v>1</v>
      </c>
      <c r="DG1008" s="424" t="n">
        <f aca="false">IF('Inputs Q LTM'!DG1008="","",'Inputs Q LTM'!DG1008)</f>
        <v>1</v>
      </c>
      <c r="DH1008" s="424" t="n">
        <f aca="false">IF('Inputs Q LTM'!DH1008="","",'Inputs Q LTM'!DH1008)</f>
        <v>1</v>
      </c>
      <c r="DI1008" s="424" t="n">
        <f aca="false">IF('Inputs Q LTM'!DI1008="","",'Inputs Q LTM'!DI1008)</f>
        <v>1</v>
      </c>
      <c r="DJ1008" s="424" t="n">
        <f aca="false">IF('Inputs Q LTM'!DJ1008="","",'Inputs Q LTM'!DJ1008)</f>
        <v>1</v>
      </c>
      <c r="DK1008" s="424" t="n">
        <f aca="false">IF('Inputs Q LTM'!DK1008="","",'Inputs Q LTM'!DK1008)</f>
        <v>1</v>
      </c>
      <c r="DL1008" s="424" t="n">
        <f aca="false">IF('Inputs Q LTM'!DL1008="","",'Inputs Q LTM'!DL1008)</f>
        <v>1</v>
      </c>
      <c r="DM1008" s="424" t="n">
        <f aca="false">IF('Inputs Q LTM'!DM1008="","",'Inputs Q LTM'!DM1008)</f>
        <v>1</v>
      </c>
      <c r="DN1008" s="424" t="n">
        <f aca="false">IF('Inputs Q LTM'!DN1008="","",'Inputs Q LTM'!DN1008)</f>
        <v>1</v>
      </c>
      <c r="DO1008" s="424" t="n">
        <f aca="false">IF('Inputs Q LTM'!DO1008="","",'Inputs Q LTM'!DO1008)</f>
        <v>1</v>
      </c>
      <c r="DP1008" s="424" t="n">
        <f aca="false">IF('Inputs Q LTM'!DP1008="","",'Inputs Q LTM'!DP1008)</f>
        <v>1</v>
      </c>
      <c r="DQ1008" s="424" t="n">
        <f aca="false">IF('Inputs Q LTM'!DQ1008="","",'Inputs Q LTM'!DQ1008)</f>
        <v>1</v>
      </c>
      <c r="DR1008" s="424" t="n">
        <f aca="false">IF('Inputs Q LTM'!DR1008="","",'Inputs Q LTM'!DR1008)</f>
        <v>1</v>
      </c>
      <c r="DS1008" s="424" t="n">
        <f aca="false">IF('Inputs Q LTM'!DS1008="","",'Inputs Q LTM'!DS1008)</f>
        <v>1</v>
      </c>
      <c r="DT1008" s="424" t="n">
        <f aca="false">IF('Inputs Q LTM'!DT1008="","",'Inputs Q LTM'!DT1008)</f>
        <v>1</v>
      </c>
      <c r="DU1008" s="424" t="n">
        <f aca="false">IF('Inputs Q LTM'!DU1008="","",'Inputs Q LTM'!DU1008)</f>
        <v>1</v>
      </c>
      <c r="DV1008" s="424" t="n">
        <f aca="false">IF('Inputs Q LTM'!DV1008="","",'Inputs Q LTM'!DV1008)</f>
        <v>1</v>
      </c>
      <c r="DW1008" s="424" t="n">
        <f aca="false">IF('Inputs Q LTM'!DW1008="","",'Inputs Q LTM'!DW1008)</f>
        <v>1</v>
      </c>
      <c r="DX1008" s="424" t="n">
        <f aca="false">IF('Inputs Q LTM'!DX1008="","",'Inputs Q LTM'!DX1008)</f>
        <v>1</v>
      </c>
      <c r="DY1008" s="424" t="n">
        <f aca="false">IF('Inputs Q LTM'!DY1008="","",'Inputs Q LTM'!DY1008)</f>
        <v>1</v>
      </c>
      <c r="DZ1008" s="424" t="n">
        <f aca="false">IF('Inputs Q LTM'!DZ1008="","",'Inputs Q LTM'!DZ1008)</f>
        <v>1</v>
      </c>
      <c r="EA1008" s="424" t="n">
        <f aca="false">IF('Inputs Q LTM'!EA1008="","",'Inputs Q LTM'!EA1008)</f>
        <v>1</v>
      </c>
      <c r="EB1008" s="424" t="n">
        <f aca="false">IF('Inputs Q LTM'!EB1008="","",'Inputs Q LTM'!EB1008)</f>
        <v>1</v>
      </c>
      <c r="EC1008" s="424" t="n">
        <f aca="false">IF('Inputs Q LTM'!EC1008="","",'Inputs Q LTM'!EC1008)</f>
        <v>1</v>
      </c>
      <c r="ED1008" s="424" t="n">
        <f aca="false">IF('Inputs Q LTM'!ED1008="","",'Inputs Q LTM'!ED1008)</f>
        <v>1</v>
      </c>
      <c r="EE1008" s="424" t="n">
        <f aca="false">IF('Inputs Q LTM'!EE1008="","",'Inputs Q LTM'!EE1008)</f>
        <v>1</v>
      </c>
      <c r="EF1008" s="424" t="n">
        <f aca="false">IF('Inputs Q LTM'!EF1008="","",'Inputs Q LTM'!EF1008)</f>
        <v>1</v>
      </c>
      <c r="EG1008" s="424" t="n">
        <f aca="false">IF('Inputs Q LTM'!EG1008="","",'Inputs Q LTM'!EG1008)</f>
        <v>1</v>
      </c>
      <c r="EH1008" s="424" t="n">
        <f aca="false">IF('Inputs Q LTM'!EH1008="","",'Inputs Q LTM'!EH1008)</f>
        <v>1</v>
      </c>
      <c r="EI1008" s="424" t="n">
        <f aca="false">IF('Inputs Q LTM'!EI1008="","",'Inputs Q LTM'!EI1008)</f>
        <v>1</v>
      </c>
      <c r="EJ1008" s="424" t="n">
        <f aca="false">IF('Inputs Q LTM'!EJ1008="","",'Inputs Q LTM'!EJ1008)</f>
        <v>1</v>
      </c>
      <c r="EK1008" s="424" t="n">
        <f aca="false">IF('Inputs Q LTM'!EK1008="","",'Inputs Q LTM'!EK1008)</f>
        <v>1</v>
      </c>
      <c r="EL1008" s="424" t="n">
        <f aca="false">IF('Inputs Q LTM'!EL1008="","",'Inputs Q LTM'!EL1008)</f>
        <v>1</v>
      </c>
      <c r="EM1008" s="424" t="n">
        <f aca="false">IF('Inputs Q LTM'!EM1008="","",'Inputs Q LTM'!EM1008)</f>
        <v>1</v>
      </c>
      <c r="EN1008" s="424" t="n">
        <f aca="false">IF('Inputs Q LTM'!EN1008="","",'Inputs Q LTM'!EN1008)</f>
        <v>1</v>
      </c>
      <c r="EO1008" s="424" t="n">
        <f aca="false">IF('Inputs Q LTM'!EO1008="","",'Inputs Q LTM'!EO1008)</f>
        <v>1</v>
      </c>
      <c r="EP1008" s="424" t="n">
        <f aca="false">IF('Inputs Q LTM'!EP1008="","",'Inputs Q LTM'!EP1008)</f>
        <v>1</v>
      </c>
      <c r="EQ1008" s="424" t="n">
        <f aca="false">IF('Inputs Q LTM'!EQ1008="","",'Inputs Q LTM'!EQ1008)</f>
        <v>1</v>
      </c>
      <c r="ER1008" s="424" t="n">
        <f aca="false">IF('Inputs Q LTM'!ER1008="","",'Inputs Q LTM'!ER1008)</f>
        <v>1</v>
      </c>
      <c r="ES1008" s="424" t="n">
        <f aca="false">IF('Inputs Q LTM'!ES1008="","",'Inputs Q LTM'!ES1008)</f>
        <v>1</v>
      </c>
      <c r="ET1008" s="424" t="n">
        <f aca="false">IF('Inputs Q LTM'!ET1008="","",'Inputs Q LTM'!ET1008)</f>
        <v>1</v>
      </c>
      <c r="EU1008" s="424" t="n">
        <f aca="false">IF('Inputs Q LTM'!EU1008="","",'Inputs Q LTM'!EU1008)</f>
        <v>1</v>
      </c>
      <c r="EV1008" s="424" t="n">
        <f aca="false">IF('Inputs Q LTM'!EV1008="","",'Inputs Q LTM'!EV1008)</f>
        <v>1</v>
      </c>
      <c r="EW1008" s="424" t="n">
        <f aca="false">IF('Inputs Q LTM'!EW1008="","",'Inputs Q LTM'!EW1008)</f>
        <v>1</v>
      </c>
      <c r="EX1008" s="424" t="n">
        <f aca="false">IF('Inputs Q LTM'!EX1008="","",'Inputs Q LTM'!EX1008)</f>
        <v>1</v>
      </c>
      <c r="EY1008" s="424" t="n">
        <f aca="false">IF('Inputs Q LTM'!EY1008="","",'Inputs Q LTM'!EY1008)</f>
        <v>1</v>
      </c>
      <c r="EZ1008" s="424" t="n">
        <f aca="false">IF('Inputs Q LTM'!EZ1008="","",'Inputs Q LTM'!EZ1008)</f>
        <v>1</v>
      </c>
      <c r="FA1008" s="424" t="n">
        <f aca="false">IF('Inputs Q LTM'!FA1008="","",'Inputs Q LTM'!FA1008)</f>
        <v>1</v>
      </c>
      <c r="FB1008" s="424" t="n">
        <f aca="false">IF('Inputs Q LTM'!FB1008="","",'Inputs Q LTM'!FB1008)</f>
        <v>1</v>
      </c>
      <c r="FC1008" s="424" t="n">
        <f aca="false">IF('Inputs Q LTM'!FC1008="","",'Inputs Q LTM'!FC1008)</f>
        <v>1</v>
      </c>
      <c r="FD1008" s="424" t="n">
        <f aca="false">IF('Inputs Q LTM'!FD1008="","",'Inputs Q LTM'!FD1008)</f>
        <v>1</v>
      </c>
      <c r="FE1008" s="424" t="n">
        <f aca="false">IF('Inputs Q LTM'!FE1008="","",'Inputs Q LTM'!FE1008)</f>
        <v>1</v>
      </c>
      <c r="FF1008" s="424" t="n">
        <f aca="false">IF('Inputs Q LTM'!FF1008="","",'Inputs Q LTM'!FF1008)</f>
        <v>1</v>
      </c>
      <c r="FG1008" s="424" t="n">
        <f aca="false">IF('Inputs Q LTM'!FG1008="","",'Inputs Q LTM'!FG1008)</f>
        <v>1</v>
      </c>
      <c r="FH1008" s="424" t="n">
        <f aca="false">IF('Inputs Q LTM'!FH1008="","",'Inputs Q LTM'!FH1008)</f>
        <v>1</v>
      </c>
      <c r="FI1008" s="424" t="n">
        <f aca="false">IF('Inputs Q LTM'!FI1008="","",'Inputs Q LTM'!FI1008)</f>
        <v>1</v>
      </c>
      <c r="FJ1008" s="424" t="n">
        <f aca="false">IF('Inputs Q LTM'!FJ1008="","",'Inputs Q LTM'!FJ1008)</f>
        <v>1</v>
      </c>
      <c r="FK1008" s="424" t="n">
        <f aca="false">IF('Inputs Q LTM'!FK1008="","",'Inputs Q LTM'!FK1008)</f>
        <v>1</v>
      </c>
      <c r="FL1008" s="424" t="n">
        <f aca="false">IF('Inputs Q LTM'!FL1008="","",'Inputs Q LTM'!FL1008)</f>
        <v>1</v>
      </c>
      <c r="FM1008" s="424" t="n">
        <f aca="false">IF('Inputs Q LTM'!FM1008="","",'Inputs Q LTM'!FM1008)</f>
        <v>1</v>
      </c>
      <c r="FN1008" s="424" t="n">
        <f aca="false">IF('Inputs Q LTM'!FN1008="","",'Inputs Q LTM'!FN1008)</f>
        <v>1</v>
      </c>
      <c r="FO1008" s="424" t="n">
        <f aca="false">IF('Inputs Q LTM'!FO1008="","",'Inputs Q LTM'!FO1008)</f>
        <v>1</v>
      </c>
      <c r="FP1008" s="424" t="n">
        <f aca="false">IF('Inputs Q LTM'!FP1008="","",'Inputs Q LTM'!FP1008)</f>
        <v>1</v>
      </c>
      <c r="FQ1008" s="424" t="n">
        <f aca="false">IF('Inputs Q LTM'!FQ1008="","",'Inputs Q LTM'!FQ1008)</f>
        <v>1</v>
      </c>
      <c r="FR1008" s="424" t="n">
        <f aca="false">IF('Inputs Q LTM'!FR1008="","",'Inputs Q LTM'!FR1008)</f>
        <v>1</v>
      </c>
      <c r="FS1008" s="424" t="n">
        <f aca="false">IF('Inputs Q LTM'!FS1008="","",'Inputs Q LTM'!FS1008)</f>
        <v>1</v>
      </c>
      <c r="FT1008" s="424" t="n">
        <f aca="false">IF('Inputs Q LTM'!FT1008="","",'Inputs Q LTM'!FT1008)</f>
        <v>1</v>
      </c>
      <c r="FU1008" s="424" t="n">
        <f aca="false">IF('Inputs Q LTM'!FU1008="","",'Inputs Q LTM'!FU1008)</f>
        <v>1</v>
      </c>
      <c r="FV1008" s="424" t="n">
        <f aca="false">IF('Inputs Q LTM'!FV1008="","",'Inputs Q LTM'!FV1008)</f>
        <v>1</v>
      </c>
      <c r="FW1008" s="424" t="n">
        <f aca="false">IF('Inputs Q LTM'!FW1008="","",'Inputs Q LTM'!FW1008)</f>
        <v>1</v>
      </c>
      <c r="FX1008" s="424" t="n">
        <f aca="false">IF('Inputs Q LTM'!FX1008="","",'Inputs Q LTM'!FX1008)</f>
        <v>1</v>
      </c>
      <c r="FY1008" s="424" t="n">
        <f aca="false">IF('Inputs Q LTM'!FY1008="","",'Inputs Q LTM'!FY1008)</f>
        <v>1</v>
      </c>
      <c r="FZ1008" s="424" t="n">
        <f aca="false">IF('Inputs Q LTM'!FZ1008="","",'Inputs Q LTM'!FZ1008)</f>
        <v>1</v>
      </c>
      <c r="GA1008" s="424" t="n">
        <f aca="false">IF('Inputs Q LTM'!GA1008="","",'Inputs Q LTM'!GA1008)</f>
        <v>1</v>
      </c>
      <c r="GB1008" s="424" t="n">
        <f aca="false">IF('Inputs Q LTM'!GB1008="","",'Inputs Q LTM'!GB1008)</f>
        <v>1</v>
      </c>
      <c r="GC1008" s="424" t="n">
        <f aca="false">IF('Inputs Q LTM'!GC1008="","",'Inputs Q LTM'!GC1008)</f>
        <v>1</v>
      </c>
      <c r="GD1008" s="424" t="n">
        <f aca="false">IF('Inputs Q LTM'!GD1008="","",'Inputs Q LTM'!GD1008)</f>
        <v>1</v>
      </c>
      <c r="GE1008" s="424" t="n">
        <f aca="false">IF('Inputs Q LTM'!GE1008="","",'Inputs Q LTM'!GE1008)</f>
        <v>1</v>
      </c>
      <c r="GF1008" s="424" t="n">
        <f aca="false">IF('Inputs Q LTM'!GF1008="","",'Inputs Q LTM'!GF1008)</f>
        <v>1</v>
      </c>
      <c r="GG1008" s="424" t="n">
        <f aca="false">IF('Inputs Q LTM'!GG1008="","",'Inputs Q LTM'!GG1008)</f>
        <v>1</v>
      </c>
      <c r="GH1008" s="424" t="n">
        <f aca="false">IF('Inputs Q LTM'!GH1008="","",'Inputs Q LTM'!GH1008)</f>
        <v>1</v>
      </c>
      <c r="GI1008" s="424" t="n">
        <f aca="false">IF('Inputs Q LTM'!GI1008="","",'Inputs Q LTM'!GI1008)</f>
        <v>1</v>
      </c>
      <c r="GJ1008" s="424" t="n">
        <f aca="false">IF('Inputs Q LTM'!GJ1008="","",'Inputs Q LTM'!GJ1008)</f>
        <v>1</v>
      </c>
      <c r="GK1008" s="424" t="n">
        <f aca="false">IF('Inputs Q LTM'!GK1008="","",'Inputs Q LTM'!GK1008)</f>
        <v>1</v>
      </c>
      <c r="GL1008" s="424" t="n">
        <f aca="false">IF('Inputs Q LTM'!GL1008="","",'Inputs Q LTM'!GL1008)</f>
        <v>1</v>
      </c>
      <c r="GM1008" s="424" t="n">
        <f aca="false">IF('Inputs Q LTM'!GM1008="","",'Inputs Q LTM'!GM1008)</f>
        <v>1</v>
      </c>
      <c r="GN1008" s="424" t="n">
        <f aca="false">IF('Inputs Q LTM'!GN1008="","",'Inputs Q LTM'!GN1008)</f>
        <v>1</v>
      </c>
      <c r="GO1008" s="424" t="n">
        <f aca="false">IF('Inputs Q LTM'!GO1008="","",'Inputs Q LTM'!GO1008)</f>
        <v>1</v>
      </c>
      <c r="GP1008" s="424" t="n">
        <f aca="false">IF('Inputs Q LTM'!GP1008="","",'Inputs Q LTM'!GP1008)</f>
        <v>1</v>
      </c>
      <c r="GQ1008" s="424" t="n">
        <f aca="false">IF('Inputs Q LTM'!GQ1008="","",'Inputs Q LTM'!GQ1008)</f>
        <v>1</v>
      </c>
      <c r="GR1008" s="424" t="n">
        <f aca="false">IF('Inputs Q LTM'!GR1008="","",'Inputs Q LTM'!GR1008)</f>
        <v>1</v>
      </c>
      <c r="GS1008" s="424" t="n">
        <f aca="false">IF('Inputs Q LTM'!GS1008="","",'Inputs Q LTM'!GS1008)</f>
        <v>1</v>
      </c>
      <c r="GT1008" s="424" t="n">
        <f aca="false">IF('Inputs Q LTM'!GT1008="","",'Inputs Q LTM'!GT1008)</f>
        <v>1</v>
      </c>
      <c r="GU1008" s="424" t="n">
        <f aca="false">IF('Inputs Q LTM'!GU1008="","",'Inputs Q LTM'!GU1008)</f>
        <v>1</v>
      </c>
      <c r="GV1008" s="424" t="n">
        <f aca="false">IF('Inputs Q LTM'!GV1008="","",'Inputs Q LTM'!GV1008)</f>
        <v>1</v>
      </c>
      <c r="GW1008" s="424" t="n">
        <f aca="false">IF('Inputs Q LTM'!GW1008="","",'Inputs Q LTM'!GW1008)</f>
        <v>1</v>
      </c>
      <c r="GX1008" s="424" t="n">
        <f aca="false">IF('Inputs Q LTM'!GX1008="","",'Inputs Q LTM'!GX1008)</f>
        <v>1</v>
      </c>
      <c r="GY1008" s="424" t="n">
        <f aca="false">IF('Inputs Q LTM'!GY1008="","",'Inputs Q LTM'!GY1008)</f>
        <v>1</v>
      </c>
      <c r="GZ1008" s="424" t="n">
        <f aca="false">IF('Inputs Q LTM'!GZ1008="","",'Inputs Q LTM'!GZ1008)</f>
        <v>1</v>
      </c>
      <c r="HA1008" s="424" t="n">
        <f aca="false">IF('Inputs Q LTM'!HA1008="","",'Inputs Q LTM'!HA1008)</f>
        <v>1</v>
      </c>
    </row>
    <row r="1009" customFormat="false" ht="15" hidden="false" customHeight="true" outlineLevel="0" collapsed="false">
      <c r="A1009" s="267" t="s">
        <v>631</v>
      </c>
      <c r="B1009" s="268"/>
      <c r="C1009" s="268"/>
      <c r="D1009" s="268"/>
      <c r="E1009" s="269"/>
      <c r="F1009" s="19" t="s">
        <v>653</v>
      </c>
      <c r="G1009" s="269" t="s">
        <v>12</v>
      </c>
      <c r="K1009" s="424" t="n">
        <f aca="false">IF('Inputs Q LTM'!K1009="","",'Inputs Q LTM'!K1009)</f>
        <v>1</v>
      </c>
      <c r="L1009" s="424" t="n">
        <f aca="false">IF('Inputs Q LTM'!L1009="","",'Inputs Q LTM'!L1009)</f>
        <v>1</v>
      </c>
      <c r="M1009" s="424" t="n">
        <f aca="false">IF('Inputs Q LTM'!M1009="","",'Inputs Q LTM'!M1009)</f>
        <v>1</v>
      </c>
      <c r="N1009" s="424" t="n">
        <f aca="false">IF('Inputs Q LTM'!N1009="","",'Inputs Q LTM'!N1009)</f>
        <v>1</v>
      </c>
      <c r="O1009" s="424" t="n">
        <f aca="false">IF('Inputs Q LTM'!O1009="","",'Inputs Q LTM'!O1009)</f>
        <v>1</v>
      </c>
      <c r="P1009" s="424" t="n">
        <f aca="false">IF('Inputs Q LTM'!P1009="","",'Inputs Q LTM'!P1009)</f>
        <v>1</v>
      </c>
      <c r="Q1009" s="424" t="n">
        <f aca="false">IF('Inputs Q LTM'!Q1009="","",'Inputs Q LTM'!Q1009)</f>
        <v>1</v>
      </c>
      <c r="R1009" s="424" t="n">
        <f aca="false">IF('Inputs Q LTM'!R1009="","",'Inputs Q LTM'!R1009)</f>
        <v>1</v>
      </c>
      <c r="S1009" s="424" t="n">
        <f aca="false">IF('Inputs Q LTM'!S1009="","",'Inputs Q LTM'!S1009)</f>
        <v>1</v>
      </c>
      <c r="T1009" s="424" t="n">
        <f aca="false">IF('Inputs Q LTM'!T1009="","",'Inputs Q LTM'!T1009)</f>
        <v>1</v>
      </c>
      <c r="U1009" s="424" t="n">
        <f aca="false">IF('Inputs Q LTM'!U1009="","",'Inputs Q LTM'!U1009)</f>
        <v>1</v>
      </c>
      <c r="V1009" s="424" t="n">
        <f aca="false">IF('Inputs Q LTM'!V1009="","",'Inputs Q LTM'!V1009)</f>
        <v>1</v>
      </c>
      <c r="W1009" s="424" t="n">
        <f aca="false">IF('Inputs Q LTM'!W1009="","",'Inputs Q LTM'!W1009)</f>
        <v>1</v>
      </c>
      <c r="X1009" s="424" t="n">
        <f aca="false">IF('Inputs Q LTM'!X1009="","",'Inputs Q LTM'!X1009)</f>
        <v>1</v>
      </c>
      <c r="Y1009" s="424" t="n">
        <f aca="false">IF('Inputs Q LTM'!Y1009="","",'Inputs Q LTM'!Y1009)</f>
        <v>1</v>
      </c>
      <c r="Z1009" s="424" t="n">
        <f aca="false">IF('Inputs Q LTM'!Z1009="","",'Inputs Q LTM'!Z1009)</f>
        <v>1</v>
      </c>
      <c r="AA1009" s="424" t="n">
        <f aca="false">IF('Inputs Q LTM'!AA1009="","",'Inputs Q LTM'!AA1009)</f>
        <v>1</v>
      </c>
      <c r="AB1009" s="424" t="n">
        <f aca="false">IF('Inputs Q LTM'!AB1009="","",'Inputs Q LTM'!AB1009)</f>
        <v>1</v>
      </c>
      <c r="AC1009" s="424" t="n">
        <f aca="false">IF('Inputs Q LTM'!AC1009="","",'Inputs Q LTM'!AC1009)</f>
        <v>1</v>
      </c>
      <c r="AD1009" s="424" t="n">
        <f aca="false">IF('Inputs Q LTM'!AD1009="","",'Inputs Q LTM'!AD1009)</f>
        <v>1</v>
      </c>
      <c r="AE1009" s="424" t="n">
        <f aca="false">IF('Inputs Q LTM'!AE1009="","",'Inputs Q LTM'!AE1009)</f>
        <v>1</v>
      </c>
      <c r="AF1009" s="424" t="n">
        <f aca="false">IF('Inputs Q LTM'!AF1009="","",'Inputs Q LTM'!AF1009)</f>
        <v>1</v>
      </c>
      <c r="AG1009" s="424" t="n">
        <f aca="false">IF('Inputs Q LTM'!AG1009="","",'Inputs Q LTM'!AG1009)</f>
        <v>1</v>
      </c>
      <c r="AH1009" s="424" t="n">
        <f aca="false">IF('Inputs Q LTM'!AH1009="","",'Inputs Q LTM'!AH1009)</f>
        <v>1</v>
      </c>
      <c r="AI1009" s="424" t="n">
        <f aca="false">IF('Inputs Q LTM'!AI1009="","",'Inputs Q LTM'!AI1009)</f>
        <v>1</v>
      </c>
      <c r="AJ1009" s="424" t="n">
        <f aca="false">IF('Inputs Q LTM'!AJ1009="","",'Inputs Q LTM'!AJ1009)</f>
        <v>1</v>
      </c>
      <c r="AK1009" s="424" t="n">
        <f aca="false">IF('Inputs Q LTM'!AK1009="","",'Inputs Q LTM'!AK1009)</f>
        <v>1</v>
      </c>
      <c r="AL1009" s="424" t="n">
        <f aca="false">IF('Inputs Q LTM'!AL1009="","",'Inputs Q LTM'!AL1009)</f>
        <v>1</v>
      </c>
      <c r="AM1009" s="424" t="n">
        <f aca="false">IF('Inputs Q LTM'!AM1009="","",'Inputs Q LTM'!AM1009)</f>
        <v>1</v>
      </c>
      <c r="AN1009" s="424" t="n">
        <f aca="false">IF('Inputs Q LTM'!AN1009="","",'Inputs Q LTM'!AN1009)</f>
        <v>1</v>
      </c>
      <c r="AO1009" s="424" t="n">
        <f aca="false">IF('Inputs Q LTM'!AO1009="","",'Inputs Q LTM'!AO1009)</f>
        <v>1</v>
      </c>
      <c r="AP1009" s="424" t="n">
        <f aca="false">IF('Inputs Q LTM'!AP1009="","",'Inputs Q LTM'!AP1009)</f>
        <v>1</v>
      </c>
      <c r="AQ1009" s="424" t="n">
        <f aca="false">IF('Inputs Q LTM'!AQ1009="","",'Inputs Q LTM'!AQ1009)</f>
        <v>1</v>
      </c>
      <c r="AR1009" s="424" t="n">
        <f aca="false">IF('Inputs Q LTM'!AR1009="","",'Inputs Q LTM'!AR1009)</f>
        <v>1</v>
      </c>
      <c r="AS1009" s="424" t="n">
        <f aca="false">IF('Inputs Q LTM'!AS1009="","",'Inputs Q LTM'!AS1009)</f>
        <v>1</v>
      </c>
      <c r="AT1009" s="424" t="n">
        <f aca="false">IF('Inputs Q LTM'!AT1009="","",'Inputs Q LTM'!AT1009)</f>
        <v>1</v>
      </c>
      <c r="AU1009" s="424" t="n">
        <f aca="false">IF('Inputs Q LTM'!AU1009="","",'Inputs Q LTM'!AU1009)</f>
        <v>1</v>
      </c>
      <c r="AV1009" s="424" t="n">
        <f aca="false">IF('Inputs Q LTM'!AV1009="","",'Inputs Q LTM'!AV1009)</f>
        <v>1</v>
      </c>
      <c r="AW1009" s="424" t="n">
        <f aca="false">IF('Inputs Q LTM'!AW1009="","",'Inputs Q LTM'!AW1009)</f>
        <v>1</v>
      </c>
      <c r="AX1009" s="424" t="n">
        <f aca="false">IF('Inputs Q LTM'!AX1009="","",'Inputs Q LTM'!AX1009)</f>
        <v>1</v>
      </c>
      <c r="AY1009" s="424" t="n">
        <f aca="false">IF('Inputs Q LTM'!AY1009="","",'Inputs Q LTM'!AY1009)</f>
        <v>1</v>
      </c>
      <c r="AZ1009" s="424" t="n">
        <f aca="false">IF('Inputs Q LTM'!AZ1009="","",'Inputs Q LTM'!AZ1009)</f>
        <v>1</v>
      </c>
      <c r="BA1009" s="424" t="n">
        <f aca="false">IF('Inputs Q LTM'!BA1009="","",'Inputs Q LTM'!BA1009)</f>
        <v>1</v>
      </c>
      <c r="BB1009" s="424" t="n">
        <f aca="false">IF('Inputs Q LTM'!BB1009="","",'Inputs Q LTM'!BB1009)</f>
        <v>1</v>
      </c>
      <c r="BC1009" s="424" t="n">
        <f aca="false">IF('Inputs Q LTM'!BC1009="","",'Inputs Q LTM'!BC1009)</f>
        <v>1</v>
      </c>
      <c r="BD1009" s="424" t="n">
        <f aca="false">IF('Inputs Q LTM'!BD1009="","",'Inputs Q LTM'!BD1009)</f>
        <v>1</v>
      </c>
      <c r="BE1009" s="424" t="n">
        <f aca="false">IF('Inputs Q LTM'!BE1009="","",'Inputs Q LTM'!BE1009)</f>
        <v>1</v>
      </c>
      <c r="BF1009" s="424" t="n">
        <f aca="false">IF('Inputs Q LTM'!BF1009="","",'Inputs Q LTM'!BF1009)</f>
        <v>1</v>
      </c>
      <c r="BG1009" s="424" t="n">
        <f aca="false">IF('Inputs Q LTM'!BG1009="","",'Inputs Q LTM'!BG1009)</f>
        <v>1</v>
      </c>
      <c r="BH1009" s="424" t="n">
        <f aca="false">IF('Inputs Q LTM'!BH1009="","",'Inputs Q LTM'!BH1009)</f>
        <v>1</v>
      </c>
      <c r="BI1009" s="424" t="n">
        <f aca="false">IF('Inputs Q LTM'!BI1009="","",'Inputs Q LTM'!BI1009)</f>
        <v>1</v>
      </c>
      <c r="BJ1009" s="424" t="n">
        <f aca="false">IF('Inputs Q LTM'!BJ1009="","",'Inputs Q LTM'!BJ1009)</f>
        <v>1</v>
      </c>
      <c r="BK1009" s="424" t="n">
        <f aca="false">IF('Inputs Q LTM'!BK1009="","",'Inputs Q LTM'!BK1009)</f>
        <v>1</v>
      </c>
      <c r="BL1009" s="424" t="n">
        <f aca="false">IF('Inputs Q LTM'!BL1009="","",'Inputs Q LTM'!BL1009)</f>
        <v>1</v>
      </c>
      <c r="BM1009" s="424" t="n">
        <f aca="false">IF('Inputs Q LTM'!BM1009="","",'Inputs Q LTM'!BM1009)</f>
        <v>1</v>
      </c>
      <c r="BN1009" s="424" t="n">
        <f aca="false">IF('Inputs Q LTM'!BN1009="","",'Inputs Q LTM'!BN1009)</f>
        <v>1</v>
      </c>
      <c r="BO1009" s="424" t="n">
        <f aca="false">IF('Inputs Q LTM'!BO1009="","",'Inputs Q LTM'!BO1009)</f>
        <v>1</v>
      </c>
      <c r="BP1009" s="424" t="n">
        <f aca="false">IF('Inputs Q LTM'!BP1009="","",'Inputs Q LTM'!BP1009)</f>
        <v>1</v>
      </c>
      <c r="BQ1009" s="424" t="n">
        <f aca="false">IF('Inputs Q LTM'!BQ1009="","",'Inputs Q LTM'!BQ1009)</f>
        <v>1</v>
      </c>
      <c r="BR1009" s="424" t="n">
        <f aca="false">IF('Inputs Q LTM'!BR1009="","",'Inputs Q LTM'!BR1009)</f>
        <v>1</v>
      </c>
      <c r="BS1009" s="424" t="n">
        <f aca="false">IF('Inputs Q LTM'!BS1009="","",'Inputs Q LTM'!BS1009)</f>
        <v>1</v>
      </c>
      <c r="BT1009" s="424" t="n">
        <f aca="false">IF('Inputs Q LTM'!BT1009="","",'Inputs Q LTM'!BT1009)</f>
        <v>1</v>
      </c>
      <c r="BU1009" s="424" t="n">
        <f aca="false">IF('Inputs Q LTM'!BU1009="","",'Inputs Q LTM'!BU1009)</f>
        <v>1</v>
      </c>
      <c r="BV1009" s="424" t="n">
        <f aca="false">IF('Inputs Q LTM'!BV1009="","",'Inputs Q LTM'!BV1009)</f>
        <v>1</v>
      </c>
      <c r="BW1009" s="424" t="n">
        <f aca="false">IF('Inputs Q LTM'!BW1009="","",'Inputs Q LTM'!BW1009)</f>
        <v>1</v>
      </c>
      <c r="BX1009" s="424" t="n">
        <f aca="false">IF('Inputs Q LTM'!BX1009="","",'Inputs Q LTM'!BX1009)</f>
        <v>1</v>
      </c>
      <c r="BY1009" s="424" t="n">
        <f aca="false">IF('Inputs Q LTM'!BY1009="","",'Inputs Q LTM'!BY1009)</f>
        <v>1</v>
      </c>
      <c r="BZ1009" s="424" t="n">
        <f aca="false">IF('Inputs Q LTM'!BZ1009="","",'Inputs Q LTM'!BZ1009)</f>
        <v>1</v>
      </c>
      <c r="CA1009" s="424" t="n">
        <f aca="false">IF('Inputs Q LTM'!CA1009="","",'Inputs Q LTM'!CA1009)</f>
        <v>1</v>
      </c>
      <c r="CB1009" s="424" t="n">
        <f aca="false">IF('Inputs Q LTM'!CB1009="","",'Inputs Q LTM'!CB1009)</f>
        <v>1</v>
      </c>
      <c r="CC1009" s="424" t="n">
        <f aca="false">IF('Inputs Q LTM'!CC1009="","",'Inputs Q LTM'!CC1009)</f>
        <v>1</v>
      </c>
      <c r="CD1009" s="424" t="n">
        <f aca="false">IF('Inputs Q LTM'!CD1009="","",'Inputs Q LTM'!CD1009)</f>
        <v>1</v>
      </c>
      <c r="CE1009" s="424" t="n">
        <f aca="false">IF('Inputs Q LTM'!CE1009="","",'Inputs Q LTM'!CE1009)</f>
        <v>1</v>
      </c>
      <c r="CF1009" s="424" t="n">
        <f aca="false">IF('Inputs Q LTM'!CF1009="","",'Inputs Q LTM'!CF1009)</f>
        <v>1</v>
      </c>
      <c r="CG1009" s="424" t="n">
        <f aca="false">IF('Inputs Q LTM'!CG1009="","",'Inputs Q LTM'!CG1009)</f>
        <v>1</v>
      </c>
      <c r="CH1009" s="424" t="n">
        <f aca="false">IF('Inputs Q LTM'!CH1009="","",'Inputs Q LTM'!CH1009)</f>
        <v>1</v>
      </c>
      <c r="CI1009" s="424" t="n">
        <f aca="false">IF('Inputs Q LTM'!CI1009="","",'Inputs Q LTM'!CI1009)</f>
        <v>1</v>
      </c>
      <c r="CJ1009" s="424" t="n">
        <f aca="false">IF('Inputs Q LTM'!CJ1009="","",'Inputs Q LTM'!CJ1009)</f>
        <v>1</v>
      </c>
      <c r="CK1009" s="424" t="n">
        <f aca="false">IF('Inputs Q LTM'!CK1009="","",'Inputs Q LTM'!CK1009)</f>
        <v>1</v>
      </c>
      <c r="CL1009" s="424" t="n">
        <f aca="false">IF('Inputs Q LTM'!CL1009="","",'Inputs Q LTM'!CL1009)</f>
        <v>1</v>
      </c>
      <c r="CM1009" s="424" t="n">
        <f aca="false">IF('Inputs Q LTM'!CM1009="","",'Inputs Q LTM'!CM1009)</f>
        <v>1</v>
      </c>
      <c r="CN1009" s="424" t="n">
        <f aca="false">IF('Inputs Q LTM'!CN1009="","",'Inputs Q LTM'!CN1009)</f>
        <v>1</v>
      </c>
      <c r="CO1009" s="424" t="n">
        <f aca="false">IF('Inputs Q LTM'!CO1009="","",'Inputs Q LTM'!CO1009)</f>
        <v>1</v>
      </c>
      <c r="CP1009" s="424" t="n">
        <f aca="false">IF('Inputs Q LTM'!CP1009="","",'Inputs Q LTM'!CP1009)</f>
        <v>1</v>
      </c>
      <c r="CQ1009" s="424" t="n">
        <f aca="false">IF('Inputs Q LTM'!CQ1009="","",'Inputs Q LTM'!CQ1009)</f>
        <v>1</v>
      </c>
      <c r="CR1009" s="424" t="n">
        <f aca="false">IF('Inputs Q LTM'!CR1009="","",'Inputs Q LTM'!CR1009)</f>
        <v>1</v>
      </c>
      <c r="CS1009" s="424" t="n">
        <f aca="false">IF('Inputs Q LTM'!CS1009="","",'Inputs Q LTM'!CS1009)</f>
        <v>1</v>
      </c>
      <c r="CT1009" s="424" t="n">
        <f aca="false">IF('Inputs Q LTM'!CT1009="","",'Inputs Q LTM'!CT1009)</f>
        <v>1</v>
      </c>
      <c r="CU1009" s="424" t="n">
        <f aca="false">IF('Inputs Q LTM'!CU1009="","",'Inputs Q LTM'!CU1009)</f>
        <v>1</v>
      </c>
      <c r="CV1009" s="424" t="n">
        <f aca="false">IF('Inputs Q LTM'!CV1009="","",'Inputs Q LTM'!CV1009)</f>
        <v>1</v>
      </c>
      <c r="CW1009" s="424" t="n">
        <f aca="false">IF('Inputs Q LTM'!CW1009="","",'Inputs Q LTM'!CW1009)</f>
        <v>1</v>
      </c>
      <c r="CX1009" s="424" t="n">
        <f aca="false">IF('Inputs Q LTM'!CX1009="","",'Inputs Q LTM'!CX1009)</f>
        <v>1</v>
      </c>
      <c r="CY1009" s="424" t="n">
        <f aca="false">IF('Inputs Q LTM'!CY1009="","",'Inputs Q LTM'!CY1009)</f>
        <v>1</v>
      </c>
      <c r="CZ1009" s="424" t="n">
        <f aca="false">IF('Inputs Q LTM'!CZ1009="","",'Inputs Q LTM'!CZ1009)</f>
        <v>1</v>
      </c>
      <c r="DA1009" s="424" t="n">
        <f aca="false">IF('Inputs Q LTM'!DA1009="","",'Inputs Q LTM'!DA1009)</f>
        <v>1</v>
      </c>
      <c r="DB1009" s="424" t="n">
        <f aca="false">IF('Inputs Q LTM'!DB1009="","",'Inputs Q LTM'!DB1009)</f>
        <v>1</v>
      </c>
      <c r="DC1009" s="424" t="n">
        <f aca="false">IF('Inputs Q LTM'!DC1009="","",'Inputs Q LTM'!DC1009)</f>
        <v>1</v>
      </c>
      <c r="DD1009" s="424" t="n">
        <f aca="false">IF('Inputs Q LTM'!DD1009="","",'Inputs Q LTM'!DD1009)</f>
        <v>1</v>
      </c>
      <c r="DE1009" s="424" t="n">
        <f aca="false">IF('Inputs Q LTM'!DE1009="","",'Inputs Q LTM'!DE1009)</f>
        <v>1</v>
      </c>
      <c r="DF1009" s="424" t="n">
        <f aca="false">IF('Inputs Q LTM'!DF1009="","",'Inputs Q LTM'!DF1009)</f>
        <v>1</v>
      </c>
      <c r="DG1009" s="424" t="n">
        <f aca="false">IF('Inputs Q LTM'!DG1009="","",'Inputs Q LTM'!DG1009)</f>
        <v>1</v>
      </c>
      <c r="DH1009" s="424" t="n">
        <f aca="false">IF('Inputs Q LTM'!DH1009="","",'Inputs Q LTM'!DH1009)</f>
        <v>1</v>
      </c>
      <c r="DI1009" s="424" t="n">
        <f aca="false">IF('Inputs Q LTM'!DI1009="","",'Inputs Q LTM'!DI1009)</f>
        <v>1</v>
      </c>
      <c r="DJ1009" s="424" t="n">
        <f aca="false">IF('Inputs Q LTM'!DJ1009="","",'Inputs Q LTM'!DJ1009)</f>
        <v>1</v>
      </c>
      <c r="DK1009" s="424" t="n">
        <f aca="false">IF('Inputs Q LTM'!DK1009="","",'Inputs Q LTM'!DK1009)</f>
        <v>1</v>
      </c>
      <c r="DL1009" s="424" t="n">
        <f aca="false">IF('Inputs Q LTM'!DL1009="","",'Inputs Q LTM'!DL1009)</f>
        <v>1</v>
      </c>
      <c r="DM1009" s="424" t="n">
        <f aca="false">IF('Inputs Q LTM'!DM1009="","",'Inputs Q LTM'!DM1009)</f>
        <v>1</v>
      </c>
      <c r="DN1009" s="424" t="n">
        <f aca="false">IF('Inputs Q LTM'!DN1009="","",'Inputs Q LTM'!DN1009)</f>
        <v>1</v>
      </c>
      <c r="DO1009" s="424" t="n">
        <f aca="false">IF('Inputs Q LTM'!DO1009="","",'Inputs Q LTM'!DO1009)</f>
        <v>1</v>
      </c>
      <c r="DP1009" s="424" t="n">
        <f aca="false">IF('Inputs Q LTM'!DP1009="","",'Inputs Q LTM'!DP1009)</f>
        <v>1</v>
      </c>
      <c r="DQ1009" s="424" t="n">
        <f aca="false">IF('Inputs Q LTM'!DQ1009="","",'Inputs Q LTM'!DQ1009)</f>
        <v>1</v>
      </c>
      <c r="DR1009" s="424" t="n">
        <f aca="false">IF('Inputs Q LTM'!DR1009="","",'Inputs Q LTM'!DR1009)</f>
        <v>1</v>
      </c>
      <c r="DS1009" s="424" t="n">
        <f aca="false">IF('Inputs Q LTM'!DS1009="","",'Inputs Q LTM'!DS1009)</f>
        <v>1</v>
      </c>
      <c r="DT1009" s="424" t="n">
        <f aca="false">IF('Inputs Q LTM'!DT1009="","",'Inputs Q LTM'!DT1009)</f>
        <v>1</v>
      </c>
      <c r="DU1009" s="424" t="n">
        <f aca="false">IF('Inputs Q LTM'!DU1009="","",'Inputs Q LTM'!DU1009)</f>
        <v>1</v>
      </c>
      <c r="DV1009" s="424" t="n">
        <f aca="false">IF('Inputs Q LTM'!DV1009="","",'Inputs Q LTM'!DV1009)</f>
        <v>1</v>
      </c>
      <c r="DW1009" s="424" t="n">
        <f aca="false">IF('Inputs Q LTM'!DW1009="","",'Inputs Q LTM'!DW1009)</f>
        <v>1</v>
      </c>
      <c r="DX1009" s="424" t="n">
        <f aca="false">IF('Inputs Q LTM'!DX1009="","",'Inputs Q LTM'!DX1009)</f>
        <v>1</v>
      </c>
      <c r="DY1009" s="424" t="n">
        <f aca="false">IF('Inputs Q LTM'!DY1009="","",'Inputs Q LTM'!DY1009)</f>
        <v>1</v>
      </c>
      <c r="DZ1009" s="424" t="n">
        <f aca="false">IF('Inputs Q LTM'!DZ1009="","",'Inputs Q LTM'!DZ1009)</f>
        <v>1</v>
      </c>
      <c r="EA1009" s="424" t="n">
        <f aca="false">IF('Inputs Q LTM'!EA1009="","",'Inputs Q LTM'!EA1009)</f>
        <v>1</v>
      </c>
      <c r="EB1009" s="424" t="n">
        <f aca="false">IF('Inputs Q LTM'!EB1009="","",'Inputs Q LTM'!EB1009)</f>
        <v>1</v>
      </c>
      <c r="EC1009" s="424" t="n">
        <f aca="false">IF('Inputs Q LTM'!EC1009="","",'Inputs Q LTM'!EC1009)</f>
        <v>1</v>
      </c>
      <c r="ED1009" s="424" t="n">
        <f aca="false">IF('Inputs Q LTM'!ED1009="","",'Inputs Q LTM'!ED1009)</f>
        <v>1</v>
      </c>
      <c r="EE1009" s="424" t="n">
        <f aca="false">IF('Inputs Q LTM'!EE1009="","",'Inputs Q LTM'!EE1009)</f>
        <v>1</v>
      </c>
      <c r="EF1009" s="424" t="n">
        <f aca="false">IF('Inputs Q LTM'!EF1009="","",'Inputs Q LTM'!EF1009)</f>
        <v>1</v>
      </c>
      <c r="EG1009" s="424" t="n">
        <f aca="false">IF('Inputs Q LTM'!EG1009="","",'Inputs Q LTM'!EG1009)</f>
        <v>1</v>
      </c>
      <c r="EH1009" s="424" t="n">
        <f aca="false">IF('Inputs Q LTM'!EH1009="","",'Inputs Q LTM'!EH1009)</f>
        <v>1</v>
      </c>
      <c r="EI1009" s="424" t="n">
        <f aca="false">IF('Inputs Q LTM'!EI1009="","",'Inputs Q LTM'!EI1009)</f>
        <v>1</v>
      </c>
      <c r="EJ1009" s="424" t="n">
        <f aca="false">IF('Inputs Q LTM'!EJ1009="","",'Inputs Q LTM'!EJ1009)</f>
        <v>1</v>
      </c>
      <c r="EK1009" s="424" t="n">
        <f aca="false">IF('Inputs Q LTM'!EK1009="","",'Inputs Q LTM'!EK1009)</f>
        <v>1</v>
      </c>
      <c r="EL1009" s="424" t="n">
        <f aca="false">IF('Inputs Q LTM'!EL1009="","",'Inputs Q LTM'!EL1009)</f>
        <v>1</v>
      </c>
      <c r="EM1009" s="424" t="n">
        <f aca="false">IF('Inputs Q LTM'!EM1009="","",'Inputs Q LTM'!EM1009)</f>
        <v>1</v>
      </c>
      <c r="EN1009" s="424" t="n">
        <f aca="false">IF('Inputs Q LTM'!EN1009="","",'Inputs Q LTM'!EN1009)</f>
        <v>1</v>
      </c>
      <c r="EO1009" s="424" t="n">
        <f aca="false">IF('Inputs Q LTM'!EO1009="","",'Inputs Q LTM'!EO1009)</f>
        <v>1</v>
      </c>
      <c r="EP1009" s="424" t="n">
        <f aca="false">IF('Inputs Q LTM'!EP1009="","",'Inputs Q LTM'!EP1009)</f>
        <v>1</v>
      </c>
      <c r="EQ1009" s="424" t="n">
        <f aca="false">IF('Inputs Q LTM'!EQ1009="","",'Inputs Q LTM'!EQ1009)</f>
        <v>1</v>
      </c>
      <c r="ER1009" s="424" t="n">
        <f aca="false">IF('Inputs Q LTM'!ER1009="","",'Inputs Q LTM'!ER1009)</f>
        <v>1</v>
      </c>
      <c r="ES1009" s="424" t="n">
        <f aca="false">IF('Inputs Q LTM'!ES1009="","",'Inputs Q LTM'!ES1009)</f>
        <v>1</v>
      </c>
      <c r="ET1009" s="424" t="n">
        <f aca="false">IF('Inputs Q LTM'!ET1009="","",'Inputs Q LTM'!ET1009)</f>
        <v>1</v>
      </c>
      <c r="EU1009" s="424" t="n">
        <f aca="false">IF('Inputs Q LTM'!EU1009="","",'Inputs Q LTM'!EU1009)</f>
        <v>1</v>
      </c>
      <c r="EV1009" s="424" t="n">
        <f aca="false">IF('Inputs Q LTM'!EV1009="","",'Inputs Q LTM'!EV1009)</f>
        <v>1</v>
      </c>
      <c r="EW1009" s="424" t="n">
        <f aca="false">IF('Inputs Q LTM'!EW1009="","",'Inputs Q LTM'!EW1009)</f>
        <v>1</v>
      </c>
      <c r="EX1009" s="424" t="n">
        <f aca="false">IF('Inputs Q LTM'!EX1009="","",'Inputs Q LTM'!EX1009)</f>
        <v>1</v>
      </c>
      <c r="EY1009" s="424" t="n">
        <f aca="false">IF('Inputs Q LTM'!EY1009="","",'Inputs Q LTM'!EY1009)</f>
        <v>1</v>
      </c>
      <c r="EZ1009" s="424" t="n">
        <f aca="false">IF('Inputs Q LTM'!EZ1009="","",'Inputs Q LTM'!EZ1009)</f>
        <v>1</v>
      </c>
      <c r="FA1009" s="424" t="n">
        <f aca="false">IF('Inputs Q LTM'!FA1009="","",'Inputs Q LTM'!FA1009)</f>
        <v>1</v>
      </c>
      <c r="FB1009" s="424" t="n">
        <f aca="false">IF('Inputs Q LTM'!FB1009="","",'Inputs Q LTM'!FB1009)</f>
        <v>1</v>
      </c>
      <c r="FC1009" s="424" t="n">
        <f aca="false">IF('Inputs Q LTM'!FC1009="","",'Inputs Q LTM'!FC1009)</f>
        <v>1</v>
      </c>
      <c r="FD1009" s="424" t="n">
        <f aca="false">IF('Inputs Q LTM'!FD1009="","",'Inputs Q LTM'!FD1009)</f>
        <v>1</v>
      </c>
      <c r="FE1009" s="424" t="n">
        <f aca="false">IF('Inputs Q LTM'!FE1009="","",'Inputs Q LTM'!FE1009)</f>
        <v>1</v>
      </c>
      <c r="FF1009" s="424" t="n">
        <f aca="false">IF('Inputs Q LTM'!FF1009="","",'Inputs Q LTM'!FF1009)</f>
        <v>1</v>
      </c>
      <c r="FG1009" s="424" t="n">
        <f aca="false">IF('Inputs Q LTM'!FG1009="","",'Inputs Q LTM'!FG1009)</f>
        <v>1</v>
      </c>
      <c r="FH1009" s="424" t="n">
        <f aca="false">IF('Inputs Q LTM'!FH1009="","",'Inputs Q LTM'!FH1009)</f>
        <v>1</v>
      </c>
      <c r="FI1009" s="424" t="n">
        <f aca="false">IF('Inputs Q LTM'!FI1009="","",'Inputs Q LTM'!FI1009)</f>
        <v>1</v>
      </c>
      <c r="FJ1009" s="424" t="n">
        <f aca="false">IF('Inputs Q LTM'!FJ1009="","",'Inputs Q LTM'!FJ1009)</f>
        <v>1</v>
      </c>
      <c r="FK1009" s="424" t="n">
        <f aca="false">IF('Inputs Q LTM'!FK1009="","",'Inputs Q LTM'!FK1009)</f>
        <v>1</v>
      </c>
      <c r="FL1009" s="424" t="n">
        <f aca="false">IF('Inputs Q LTM'!FL1009="","",'Inputs Q LTM'!FL1009)</f>
        <v>1</v>
      </c>
      <c r="FM1009" s="424" t="n">
        <f aca="false">IF('Inputs Q LTM'!FM1009="","",'Inputs Q LTM'!FM1009)</f>
        <v>1</v>
      </c>
      <c r="FN1009" s="424" t="n">
        <f aca="false">IF('Inputs Q LTM'!FN1009="","",'Inputs Q LTM'!FN1009)</f>
        <v>1</v>
      </c>
      <c r="FO1009" s="424" t="n">
        <f aca="false">IF('Inputs Q LTM'!FO1009="","",'Inputs Q LTM'!FO1009)</f>
        <v>1</v>
      </c>
      <c r="FP1009" s="424" t="n">
        <f aca="false">IF('Inputs Q LTM'!FP1009="","",'Inputs Q LTM'!FP1009)</f>
        <v>1</v>
      </c>
      <c r="FQ1009" s="424" t="n">
        <f aca="false">IF('Inputs Q LTM'!FQ1009="","",'Inputs Q LTM'!FQ1009)</f>
        <v>1</v>
      </c>
      <c r="FR1009" s="424" t="n">
        <f aca="false">IF('Inputs Q LTM'!FR1009="","",'Inputs Q LTM'!FR1009)</f>
        <v>1</v>
      </c>
      <c r="FS1009" s="424" t="n">
        <f aca="false">IF('Inputs Q LTM'!FS1009="","",'Inputs Q LTM'!FS1009)</f>
        <v>1</v>
      </c>
      <c r="FT1009" s="424" t="n">
        <f aca="false">IF('Inputs Q LTM'!FT1009="","",'Inputs Q LTM'!FT1009)</f>
        <v>1</v>
      </c>
      <c r="FU1009" s="424" t="n">
        <f aca="false">IF('Inputs Q LTM'!FU1009="","",'Inputs Q LTM'!FU1009)</f>
        <v>1</v>
      </c>
      <c r="FV1009" s="424" t="n">
        <f aca="false">IF('Inputs Q LTM'!FV1009="","",'Inputs Q LTM'!FV1009)</f>
        <v>1</v>
      </c>
      <c r="FW1009" s="424" t="n">
        <f aca="false">IF('Inputs Q LTM'!FW1009="","",'Inputs Q LTM'!FW1009)</f>
        <v>1</v>
      </c>
      <c r="FX1009" s="424" t="n">
        <f aca="false">IF('Inputs Q LTM'!FX1009="","",'Inputs Q LTM'!FX1009)</f>
        <v>1</v>
      </c>
      <c r="FY1009" s="424" t="n">
        <f aca="false">IF('Inputs Q LTM'!FY1009="","",'Inputs Q LTM'!FY1009)</f>
        <v>1</v>
      </c>
      <c r="FZ1009" s="424" t="n">
        <f aca="false">IF('Inputs Q LTM'!FZ1009="","",'Inputs Q LTM'!FZ1009)</f>
        <v>1</v>
      </c>
      <c r="GA1009" s="424" t="n">
        <f aca="false">IF('Inputs Q LTM'!GA1009="","",'Inputs Q LTM'!GA1009)</f>
        <v>1</v>
      </c>
      <c r="GB1009" s="424" t="n">
        <f aca="false">IF('Inputs Q LTM'!GB1009="","",'Inputs Q LTM'!GB1009)</f>
        <v>1</v>
      </c>
      <c r="GC1009" s="424" t="n">
        <f aca="false">IF('Inputs Q LTM'!GC1009="","",'Inputs Q LTM'!GC1009)</f>
        <v>1</v>
      </c>
      <c r="GD1009" s="424" t="n">
        <f aca="false">IF('Inputs Q LTM'!GD1009="","",'Inputs Q LTM'!GD1009)</f>
        <v>1</v>
      </c>
      <c r="GE1009" s="424" t="n">
        <f aca="false">IF('Inputs Q LTM'!GE1009="","",'Inputs Q LTM'!GE1009)</f>
        <v>1</v>
      </c>
      <c r="GF1009" s="424" t="n">
        <f aca="false">IF('Inputs Q LTM'!GF1009="","",'Inputs Q LTM'!GF1009)</f>
        <v>1</v>
      </c>
      <c r="GG1009" s="424" t="n">
        <f aca="false">IF('Inputs Q LTM'!GG1009="","",'Inputs Q LTM'!GG1009)</f>
        <v>1</v>
      </c>
      <c r="GH1009" s="424" t="n">
        <f aca="false">IF('Inputs Q LTM'!GH1009="","",'Inputs Q LTM'!GH1009)</f>
        <v>1</v>
      </c>
      <c r="GI1009" s="424" t="n">
        <f aca="false">IF('Inputs Q LTM'!GI1009="","",'Inputs Q LTM'!GI1009)</f>
        <v>1</v>
      </c>
      <c r="GJ1009" s="424" t="n">
        <f aca="false">IF('Inputs Q LTM'!GJ1009="","",'Inputs Q LTM'!GJ1009)</f>
        <v>1</v>
      </c>
      <c r="GK1009" s="424" t="n">
        <f aca="false">IF('Inputs Q LTM'!GK1009="","",'Inputs Q LTM'!GK1009)</f>
        <v>1</v>
      </c>
      <c r="GL1009" s="424" t="n">
        <f aca="false">IF('Inputs Q LTM'!GL1009="","",'Inputs Q LTM'!GL1009)</f>
        <v>1</v>
      </c>
      <c r="GM1009" s="424" t="n">
        <f aca="false">IF('Inputs Q LTM'!GM1009="","",'Inputs Q LTM'!GM1009)</f>
        <v>1</v>
      </c>
      <c r="GN1009" s="424" t="n">
        <f aca="false">IF('Inputs Q LTM'!GN1009="","",'Inputs Q LTM'!GN1009)</f>
        <v>1</v>
      </c>
      <c r="GO1009" s="424" t="n">
        <f aca="false">IF('Inputs Q LTM'!GO1009="","",'Inputs Q LTM'!GO1009)</f>
        <v>1</v>
      </c>
      <c r="GP1009" s="424" t="n">
        <f aca="false">IF('Inputs Q LTM'!GP1009="","",'Inputs Q LTM'!GP1009)</f>
        <v>1</v>
      </c>
      <c r="GQ1009" s="424" t="n">
        <f aca="false">IF('Inputs Q LTM'!GQ1009="","",'Inputs Q LTM'!GQ1009)</f>
        <v>1</v>
      </c>
      <c r="GR1009" s="424" t="n">
        <f aca="false">IF('Inputs Q LTM'!GR1009="","",'Inputs Q LTM'!GR1009)</f>
        <v>1</v>
      </c>
      <c r="GS1009" s="424" t="n">
        <f aca="false">IF('Inputs Q LTM'!GS1009="","",'Inputs Q LTM'!GS1009)</f>
        <v>1</v>
      </c>
      <c r="GT1009" s="424" t="n">
        <f aca="false">IF('Inputs Q LTM'!GT1009="","",'Inputs Q LTM'!GT1009)</f>
        <v>1</v>
      </c>
      <c r="GU1009" s="424" t="n">
        <f aca="false">IF('Inputs Q LTM'!GU1009="","",'Inputs Q LTM'!GU1009)</f>
        <v>1</v>
      </c>
      <c r="GV1009" s="424" t="n">
        <f aca="false">IF('Inputs Q LTM'!GV1009="","",'Inputs Q LTM'!GV1009)</f>
        <v>1</v>
      </c>
      <c r="GW1009" s="424" t="n">
        <f aca="false">IF('Inputs Q LTM'!GW1009="","",'Inputs Q LTM'!GW1009)</f>
        <v>1</v>
      </c>
      <c r="GX1009" s="424" t="n">
        <f aca="false">IF('Inputs Q LTM'!GX1009="","",'Inputs Q LTM'!GX1009)</f>
        <v>1</v>
      </c>
      <c r="GY1009" s="424" t="n">
        <f aca="false">IF('Inputs Q LTM'!GY1009="","",'Inputs Q LTM'!GY1009)</f>
        <v>1</v>
      </c>
      <c r="GZ1009" s="424" t="n">
        <f aca="false">IF('Inputs Q LTM'!GZ1009="","",'Inputs Q LTM'!GZ1009)</f>
        <v>1</v>
      </c>
      <c r="HA1009" s="424" t="n">
        <f aca="false">IF('Inputs Q LTM'!HA1009="","",'Inputs Q LTM'!HA1009)</f>
        <v>1</v>
      </c>
    </row>
    <row r="1010" customFormat="false" ht="15" hidden="false" customHeight="true" outlineLevel="0" collapsed="false">
      <c r="A1010" s="267" t="s">
        <v>631</v>
      </c>
      <c r="B1010" s="268"/>
      <c r="C1010" s="268"/>
      <c r="D1010" s="268"/>
      <c r="E1010" s="269"/>
      <c r="F1010" s="19" t="s">
        <v>654</v>
      </c>
      <c r="G1010" s="269" t="s">
        <v>12</v>
      </c>
      <c r="K1010" s="424" t="n">
        <f aca="false">IF('Inputs Q LTM'!K1010="","",'Inputs Q LTM'!K1010)</f>
        <v>1</v>
      </c>
      <c r="L1010" s="424" t="n">
        <f aca="false">IF('Inputs Q LTM'!L1010="","",'Inputs Q LTM'!L1010)</f>
        <v>1</v>
      </c>
      <c r="M1010" s="424" t="n">
        <f aca="false">IF('Inputs Q LTM'!M1010="","",'Inputs Q LTM'!M1010)</f>
        <v>1</v>
      </c>
      <c r="N1010" s="424" t="n">
        <f aca="false">IF('Inputs Q LTM'!N1010="","",'Inputs Q LTM'!N1010)</f>
        <v>1</v>
      </c>
      <c r="O1010" s="424" t="n">
        <f aca="false">IF('Inputs Q LTM'!O1010="","",'Inputs Q LTM'!O1010)</f>
        <v>1</v>
      </c>
      <c r="P1010" s="424" t="n">
        <f aca="false">IF('Inputs Q LTM'!P1010="","",'Inputs Q LTM'!P1010)</f>
        <v>1</v>
      </c>
      <c r="Q1010" s="424" t="n">
        <f aca="false">IF('Inputs Q LTM'!Q1010="","",'Inputs Q LTM'!Q1010)</f>
        <v>1</v>
      </c>
      <c r="R1010" s="424" t="n">
        <f aca="false">IF('Inputs Q LTM'!R1010="","",'Inputs Q LTM'!R1010)</f>
        <v>1</v>
      </c>
      <c r="S1010" s="424" t="n">
        <f aca="false">IF('Inputs Q LTM'!S1010="","",'Inputs Q LTM'!S1010)</f>
        <v>1</v>
      </c>
      <c r="T1010" s="424" t="n">
        <f aca="false">IF('Inputs Q LTM'!T1010="","",'Inputs Q LTM'!T1010)</f>
        <v>1</v>
      </c>
      <c r="U1010" s="424" t="n">
        <f aca="false">IF('Inputs Q LTM'!U1010="","",'Inputs Q LTM'!U1010)</f>
        <v>1</v>
      </c>
      <c r="V1010" s="424" t="n">
        <f aca="false">IF('Inputs Q LTM'!V1010="","",'Inputs Q LTM'!V1010)</f>
        <v>1</v>
      </c>
      <c r="W1010" s="424" t="n">
        <f aca="false">IF('Inputs Q LTM'!W1010="","",'Inputs Q LTM'!W1010)</f>
        <v>1</v>
      </c>
      <c r="X1010" s="424" t="n">
        <f aca="false">IF('Inputs Q LTM'!X1010="","",'Inputs Q LTM'!X1010)</f>
        <v>1</v>
      </c>
      <c r="Y1010" s="424" t="n">
        <f aca="false">IF('Inputs Q LTM'!Y1010="","",'Inputs Q LTM'!Y1010)</f>
        <v>1</v>
      </c>
      <c r="Z1010" s="424" t="n">
        <f aca="false">IF('Inputs Q LTM'!Z1010="","",'Inputs Q LTM'!Z1010)</f>
        <v>1</v>
      </c>
      <c r="AA1010" s="424" t="n">
        <f aca="false">IF('Inputs Q LTM'!AA1010="","",'Inputs Q LTM'!AA1010)</f>
        <v>1</v>
      </c>
      <c r="AB1010" s="424" t="n">
        <f aca="false">IF('Inputs Q LTM'!AB1010="","",'Inputs Q LTM'!AB1010)</f>
        <v>1</v>
      </c>
      <c r="AC1010" s="424" t="n">
        <f aca="false">IF('Inputs Q LTM'!AC1010="","",'Inputs Q LTM'!AC1010)</f>
        <v>1</v>
      </c>
      <c r="AD1010" s="424" t="n">
        <f aca="false">IF('Inputs Q LTM'!AD1010="","",'Inputs Q LTM'!AD1010)</f>
        <v>1</v>
      </c>
      <c r="AE1010" s="424" t="n">
        <f aca="false">IF('Inputs Q LTM'!AE1010="","",'Inputs Q LTM'!AE1010)</f>
        <v>1</v>
      </c>
      <c r="AF1010" s="424" t="n">
        <f aca="false">IF('Inputs Q LTM'!AF1010="","",'Inputs Q LTM'!AF1010)</f>
        <v>1</v>
      </c>
      <c r="AG1010" s="424" t="n">
        <f aca="false">IF('Inputs Q LTM'!AG1010="","",'Inputs Q LTM'!AG1010)</f>
        <v>1</v>
      </c>
      <c r="AH1010" s="424" t="n">
        <f aca="false">IF('Inputs Q LTM'!AH1010="","",'Inputs Q LTM'!AH1010)</f>
        <v>1</v>
      </c>
      <c r="AI1010" s="424" t="n">
        <f aca="false">IF('Inputs Q LTM'!AI1010="","",'Inputs Q LTM'!AI1010)</f>
        <v>1</v>
      </c>
      <c r="AJ1010" s="424" t="n">
        <f aca="false">IF('Inputs Q LTM'!AJ1010="","",'Inputs Q LTM'!AJ1010)</f>
        <v>1</v>
      </c>
      <c r="AK1010" s="424" t="n">
        <f aca="false">IF('Inputs Q LTM'!AK1010="","",'Inputs Q LTM'!AK1010)</f>
        <v>1</v>
      </c>
      <c r="AL1010" s="424" t="n">
        <f aca="false">IF('Inputs Q LTM'!AL1010="","",'Inputs Q LTM'!AL1010)</f>
        <v>1</v>
      </c>
      <c r="AM1010" s="424" t="n">
        <f aca="false">IF('Inputs Q LTM'!AM1010="","",'Inputs Q LTM'!AM1010)</f>
        <v>1</v>
      </c>
      <c r="AN1010" s="424" t="n">
        <f aca="false">IF('Inputs Q LTM'!AN1010="","",'Inputs Q LTM'!AN1010)</f>
        <v>1</v>
      </c>
      <c r="AO1010" s="424" t="n">
        <f aca="false">IF('Inputs Q LTM'!AO1010="","",'Inputs Q LTM'!AO1010)</f>
        <v>1</v>
      </c>
      <c r="AP1010" s="424" t="n">
        <f aca="false">IF('Inputs Q LTM'!AP1010="","",'Inputs Q LTM'!AP1010)</f>
        <v>1</v>
      </c>
      <c r="AQ1010" s="424" t="n">
        <f aca="false">IF('Inputs Q LTM'!AQ1010="","",'Inputs Q LTM'!AQ1010)</f>
        <v>1</v>
      </c>
      <c r="AR1010" s="424" t="n">
        <f aca="false">IF('Inputs Q LTM'!AR1010="","",'Inputs Q LTM'!AR1010)</f>
        <v>1</v>
      </c>
      <c r="AS1010" s="424" t="n">
        <f aca="false">IF('Inputs Q LTM'!AS1010="","",'Inputs Q LTM'!AS1010)</f>
        <v>1</v>
      </c>
      <c r="AT1010" s="424" t="n">
        <f aca="false">IF('Inputs Q LTM'!AT1010="","",'Inputs Q LTM'!AT1010)</f>
        <v>1</v>
      </c>
      <c r="AU1010" s="424" t="n">
        <f aca="false">IF('Inputs Q LTM'!AU1010="","",'Inputs Q LTM'!AU1010)</f>
        <v>1</v>
      </c>
      <c r="AV1010" s="424" t="n">
        <f aca="false">IF('Inputs Q LTM'!AV1010="","",'Inputs Q LTM'!AV1010)</f>
        <v>1</v>
      </c>
      <c r="AW1010" s="424" t="n">
        <f aca="false">IF('Inputs Q LTM'!AW1010="","",'Inputs Q LTM'!AW1010)</f>
        <v>1</v>
      </c>
      <c r="AX1010" s="424" t="n">
        <f aca="false">IF('Inputs Q LTM'!AX1010="","",'Inputs Q LTM'!AX1010)</f>
        <v>1</v>
      </c>
      <c r="AY1010" s="424" t="n">
        <f aca="false">IF('Inputs Q LTM'!AY1010="","",'Inputs Q LTM'!AY1010)</f>
        <v>1</v>
      </c>
      <c r="AZ1010" s="424" t="n">
        <f aca="false">IF('Inputs Q LTM'!AZ1010="","",'Inputs Q LTM'!AZ1010)</f>
        <v>1</v>
      </c>
      <c r="BA1010" s="424" t="n">
        <f aca="false">IF('Inputs Q LTM'!BA1010="","",'Inputs Q LTM'!BA1010)</f>
        <v>1</v>
      </c>
      <c r="BB1010" s="424" t="n">
        <f aca="false">IF('Inputs Q LTM'!BB1010="","",'Inputs Q LTM'!BB1010)</f>
        <v>1</v>
      </c>
      <c r="BC1010" s="424" t="n">
        <f aca="false">IF('Inputs Q LTM'!BC1010="","",'Inputs Q LTM'!BC1010)</f>
        <v>1</v>
      </c>
      <c r="BD1010" s="424" t="n">
        <f aca="false">IF('Inputs Q LTM'!BD1010="","",'Inputs Q LTM'!BD1010)</f>
        <v>1</v>
      </c>
      <c r="BE1010" s="424" t="n">
        <f aca="false">IF('Inputs Q LTM'!BE1010="","",'Inputs Q LTM'!BE1010)</f>
        <v>1</v>
      </c>
      <c r="BF1010" s="424" t="n">
        <f aca="false">IF('Inputs Q LTM'!BF1010="","",'Inputs Q LTM'!BF1010)</f>
        <v>1</v>
      </c>
      <c r="BG1010" s="424" t="n">
        <f aca="false">IF('Inputs Q LTM'!BG1010="","",'Inputs Q LTM'!BG1010)</f>
        <v>1</v>
      </c>
      <c r="BH1010" s="424" t="n">
        <f aca="false">IF('Inputs Q LTM'!BH1010="","",'Inputs Q LTM'!BH1010)</f>
        <v>1</v>
      </c>
      <c r="BI1010" s="424" t="n">
        <f aca="false">IF('Inputs Q LTM'!BI1010="","",'Inputs Q LTM'!BI1010)</f>
        <v>1</v>
      </c>
      <c r="BJ1010" s="424" t="n">
        <f aca="false">IF('Inputs Q LTM'!BJ1010="","",'Inputs Q LTM'!BJ1010)</f>
        <v>1</v>
      </c>
      <c r="BK1010" s="424" t="n">
        <f aca="false">IF('Inputs Q LTM'!BK1010="","",'Inputs Q LTM'!BK1010)</f>
        <v>1</v>
      </c>
      <c r="BL1010" s="424" t="n">
        <f aca="false">IF('Inputs Q LTM'!BL1010="","",'Inputs Q LTM'!BL1010)</f>
        <v>1</v>
      </c>
      <c r="BM1010" s="424" t="n">
        <f aca="false">IF('Inputs Q LTM'!BM1010="","",'Inputs Q LTM'!BM1010)</f>
        <v>1</v>
      </c>
      <c r="BN1010" s="424" t="n">
        <f aca="false">IF('Inputs Q LTM'!BN1010="","",'Inputs Q LTM'!BN1010)</f>
        <v>1</v>
      </c>
      <c r="BO1010" s="424" t="n">
        <f aca="false">IF('Inputs Q LTM'!BO1010="","",'Inputs Q LTM'!BO1010)</f>
        <v>1</v>
      </c>
      <c r="BP1010" s="424" t="n">
        <f aca="false">IF('Inputs Q LTM'!BP1010="","",'Inputs Q LTM'!BP1010)</f>
        <v>1</v>
      </c>
      <c r="BQ1010" s="424" t="n">
        <f aca="false">IF('Inputs Q LTM'!BQ1010="","",'Inputs Q LTM'!BQ1010)</f>
        <v>1</v>
      </c>
      <c r="BR1010" s="424" t="n">
        <f aca="false">IF('Inputs Q LTM'!BR1010="","",'Inputs Q LTM'!BR1010)</f>
        <v>1</v>
      </c>
      <c r="BS1010" s="424" t="n">
        <f aca="false">IF('Inputs Q LTM'!BS1010="","",'Inputs Q LTM'!BS1010)</f>
        <v>1</v>
      </c>
      <c r="BT1010" s="424" t="n">
        <f aca="false">IF('Inputs Q LTM'!BT1010="","",'Inputs Q LTM'!BT1010)</f>
        <v>1</v>
      </c>
      <c r="BU1010" s="424" t="n">
        <f aca="false">IF('Inputs Q LTM'!BU1010="","",'Inputs Q LTM'!BU1010)</f>
        <v>1</v>
      </c>
      <c r="BV1010" s="424" t="n">
        <f aca="false">IF('Inputs Q LTM'!BV1010="","",'Inputs Q LTM'!BV1010)</f>
        <v>1</v>
      </c>
      <c r="BW1010" s="424" t="n">
        <f aca="false">IF('Inputs Q LTM'!BW1010="","",'Inputs Q LTM'!BW1010)</f>
        <v>1</v>
      </c>
      <c r="BX1010" s="424" t="n">
        <f aca="false">IF('Inputs Q LTM'!BX1010="","",'Inputs Q LTM'!BX1010)</f>
        <v>1</v>
      </c>
      <c r="BY1010" s="424" t="n">
        <f aca="false">IF('Inputs Q LTM'!BY1010="","",'Inputs Q LTM'!BY1010)</f>
        <v>1</v>
      </c>
      <c r="BZ1010" s="424" t="n">
        <f aca="false">IF('Inputs Q LTM'!BZ1010="","",'Inputs Q LTM'!BZ1010)</f>
        <v>1</v>
      </c>
      <c r="CA1010" s="424" t="n">
        <f aca="false">IF('Inputs Q LTM'!CA1010="","",'Inputs Q LTM'!CA1010)</f>
        <v>1</v>
      </c>
      <c r="CB1010" s="424" t="n">
        <f aca="false">IF('Inputs Q LTM'!CB1010="","",'Inputs Q LTM'!CB1010)</f>
        <v>1</v>
      </c>
      <c r="CC1010" s="424" t="n">
        <f aca="false">IF('Inputs Q LTM'!CC1010="","",'Inputs Q LTM'!CC1010)</f>
        <v>1</v>
      </c>
      <c r="CD1010" s="424" t="n">
        <f aca="false">IF('Inputs Q LTM'!CD1010="","",'Inputs Q LTM'!CD1010)</f>
        <v>1</v>
      </c>
      <c r="CE1010" s="424" t="n">
        <f aca="false">IF('Inputs Q LTM'!CE1010="","",'Inputs Q LTM'!CE1010)</f>
        <v>1</v>
      </c>
      <c r="CF1010" s="424" t="n">
        <f aca="false">IF('Inputs Q LTM'!CF1010="","",'Inputs Q LTM'!CF1010)</f>
        <v>1</v>
      </c>
      <c r="CG1010" s="424" t="n">
        <f aca="false">IF('Inputs Q LTM'!CG1010="","",'Inputs Q LTM'!CG1010)</f>
        <v>1</v>
      </c>
      <c r="CH1010" s="424" t="n">
        <f aca="false">IF('Inputs Q LTM'!CH1010="","",'Inputs Q LTM'!CH1010)</f>
        <v>1</v>
      </c>
      <c r="CI1010" s="424" t="n">
        <f aca="false">IF('Inputs Q LTM'!CI1010="","",'Inputs Q LTM'!CI1010)</f>
        <v>1</v>
      </c>
      <c r="CJ1010" s="424" t="n">
        <f aca="false">IF('Inputs Q LTM'!CJ1010="","",'Inputs Q LTM'!CJ1010)</f>
        <v>1</v>
      </c>
      <c r="CK1010" s="424" t="n">
        <f aca="false">IF('Inputs Q LTM'!CK1010="","",'Inputs Q LTM'!CK1010)</f>
        <v>1</v>
      </c>
      <c r="CL1010" s="424" t="n">
        <f aca="false">IF('Inputs Q LTM'!CL1010="","",'Inputs Q LTM'!CL1010)</f>
        <v>1</v>
      </c>
      <c r="CM1010" s="424" t="n">
        <f aca="false">IF('Inputs Q LTM'!CM1010="","",'Inputs Q LTM'!CM1010)</f>
        <v>1</v>
      </c>
      <c r="CN1010" s="424" t="n">
        <f aca="false">IF('Inputs Q LTM'!CN1010="","",'Inputs Q LTM'!CN1010)</f>
        <v>1</v>
      </c>
      <c r="CO1010" s="424" t="n">
        <f aca="false">IF('Inputs Q LTM'!CO1010="","",'Inputs Q LTM'!CO1010)</f>
        <v>1</v>
      </c>
      <c r="CP1010" s="424" t="n">
        <f aca="false">IF('Inputs Q LTM'!CP1010="","",'Inputs Q LTM'!CP1010)</f>
        <v>1</v>
      </c>
      <c r="CQ1010" s="424" t="n">
        <f aca="false">IF('Inputs Q LTM'!CQ1010="","",'Inputs Q LTM'!CQ1010)</f>
        <v>1</v>
      </c>
      <c r="CR1010" s="424" t="n">
        <f aca="false">IF('Inputs Q LTM'!CR1010="","",'Inputs Q LTM'!CR1010)</f>
        <v>1</v>
      </c>
      <c r="CS1010" s="424" t="n">
        <f aca="false">IF('Inputs Q LTM'!CS1010="","",'Inputs Q LTM'!CS1010)</f>
        <v>1</v>
      </c>
      <c r="CT1010" s="424" t="n">
        <f aca="false">IF('Inputs Q LTM'!CT1010="","",'Inputs Q LTM'!CT1010)</f>
        <v>1</v>
      </c>
      <c r="CU1010" s="424" t="n">
        <f aca="false">IF('Inputs Q LTM'!CU1010="","",'Inputs Q LTM'!CU1010)</f>
        <v>1</v>
      </c>
      <c r="CV1010" s="424" t="n">
        <f aca="false">IF('Inputs Q LTM'!CV1010="","",'Inputs Q LTM'!CV1010)</f>
        <v>1</v>
      </c>
      <c r="CW1010" s="424" t="n">
        <f aca="false">IF('Inputs Q LTM'!CW1010="","",'Inputs Q LTM'!CW1010)</f>
        <v>1</v>
      </c>
      <c r="CX1010" s="424" t="n">
        <f aca="false">IF('Inputs Q LTM'!CX1010="","",'Inputs Q LTM'!CX1010)</f>
        <v>1</v>
      </c>
      <c r="CY1010" s="424" t="n">
        <f aca="false">IF('Inputs Q LTM'!CY1010="","",'Inputs Q LTM'!CY1010)</f>
        <v>1</v>
      </c>
      <c r="CZ1010" s="424" t="n">
        <f aca="false">IF('Inputs Q LTM'!CZ1010="","",'Inputs Q LTM'!CZ1010)</f>
        <v>1</v>
      </c>
      <c r="DA1010" s="424" t="n">
        <f aca="false">IF('Inputs Q LTM'!DA1010="","",'Inputs Q LTM'!DA1010)</f>
        <v>1</v>
      </c>
      <c r="DB1010" s="424" t="n">
        <f aca="false">IF('Inputs Q LTM'!DB1010="","",'Inputs Q LTM'!DB1010)</f>
        <v>1</v>
      </c>
      <c r="DC1010" s="424" t="n">
        <f aca="false">IF('Inputs Q LTM'!DC1010="","",'Inputs Q LTM'!DC1010)</f>
        <v>1</v>
      </c>
      <c r="DD1010" s="424" t="n">
        <f aca="false">IF('Inputs Q LTM'!DD1010="","",'Inputs Q LTM'!DD1010)</f>
        <v>1</v>
      </c>
      <c r="DE1010" s="424" t="n">
        <f aca="false">IF('Inputs Q LTM'!DE1010="","",'Inputs Q LTM'!DE1010)</f>
        <v>1</v>
      </c>
      <c r="DF1010" s="424" t="n">
        <f aca="false">IF('Inputs Q LTM'!DF1010="","",'Inputs Q LTM'!DF1010)</f>
        <v>1</v>
      </c>
      <c r="DG1010" s="424" t="n">
        <f aca="false">IF('Inputs Q LTM'!DG1010="","",'Inputs Q LTM'!DG1010)</f>
        <v>1</v>
      </c>
      <c r="DH1010" s="424" t="n">
        <f aca="false">IF('Inputs Q LTM'!DH1010="","",'Inputs Q LTM'!DH1010)</f>
        <v>1</v>
      </c>
      <c r="DI1010" s="424" t="n">
        <f aca="false">IF('Inputs Q LTM'!DI1010="","",'Inputs Q LTM'!DI1010)</f>
        <v>1</v>
      </c>
      <c r="DJ1010" s="424" t="n">
        <f aca="false">IF('Inputs Q LTM'!DJ1010="","",'Inputs Q LTM'!DJ1010)</f>
        <v>1</v>
      </c>
      <c r="DK1010" s="424" t="n">
        <f aca="false">IF('Inputs Q LTM'!DK1010="","",'Inputs Q LTM'!DK1010)</f>
        <v>1</v>
      </c>
      <c r="DL1010" s="424" t="n">
        <f aca="false">IF('Inputs Q LTM'!DL1010="","",'Inputs Q LTM'!DL1010)</f>
        <v>1</v>
      </c>
      <c r="DM1010" s="424" t="n">
        <f aca="false">IF('Inputs Q LTM'!DM1010="","",'Inputs Q LTM'!DM1010)</f>
        <v>1</v>
      </c>
      <c r="DN1010" s="424" t="n">
        <f aca="false">IF('Inputs Q LTM'!DN1010="","",'Inputs Q LTM'!DN1010)</f>
        <v>1</v>
      </c>
      <c r="DO1010" s="424" t="n">
        <f aca="false">IF('Inputs Q LTM'!DO1010="","",'Inputs Q LTM'!DO1010)</f>
        <v>1</v>
      </c>
      <c r="DP1010" s="424" t="n">
        <f aca="false">IF('Inputs Q LTM'!DP1010="","",'Inputs Q LTM'!DP1010)</f>
        <v>1</v>
      </c>
      <c r="DQ1010" s="424" t="n">
        <f aca="false">IF('Inputs Q LTM'!DQ1010="","",'Inputs Q LTM'!DQ1010)</f>
        <v>1</v>
      </c>
      <c r="DR1010" s="424" t="n">
        <f aca="false">IF('Inputs Q LTM'!DR1010="","",'Inputs Q LTM'!DR1010)</f>
        <v>1</v>
      </c>
      <c r="DS1010" s="424" t="n">
        <f aca="false">IF('Inputs Q LTM'!DS1010="","",'Inputs Q LTM'!DS1010)</f>
        <v>1</v>
      </c>
      <c r="DT1010" s="424" t="n">
        <f aca="false">IF('Inputs Q LTM'!DT1010="","",'Inputs Q LTM'!DT1010)</f>
        <v>1</v>
      </c>
      <c r="DU1010" s="424" t="n">
        <f aca="false">IF('Inputs Q LTM'!DU1010="","",'Inputs Q LTM'!DU1010)</f>
        <v>1</v>
      </c>
      <c r="DV1010" s="424" t="n">
        <f aca="false">IF('Inputs Q LTM'!DV1010="","",'Inputs Q LTM'!DV1010)</f>
        <v>1</v>
      </c>
      <c r="DW1010" s="424" t="n">
        <f aca="false">IF('Inputs Q LTM'!DW1010="","",'Inputs Q LTM'!DW1010)</f>
        <v>1</v>
      </c>
      <c r="DX1010" s="424" t="n">
        <f aca="false">IF('Inputs Q LTM'!DX1010="","",'Inputs Q LTM'!DX1010)</f>
        <v>1</v>
      </c>
      <c r="DY1010" s="424" t="n">
        <f aca="false">IF('Inputs Q LTM'!DY1010="","",'Inputs Q LTM'!DY1010)</f>
        <v>1</v>
      </c>
      <c r="DZ1010" s="424" t="n">
        <f aca="false">IF('Inputs Q LTM'!DZ1010="","",'Inputs Q LTM'!DZ1010)</f>
        <v>1</v>
      </c>
      <c r="EA1010" s="424" t="n">
        <f aca="false">IF('Inputs Q LTM'!EA1010="","",'Inputs Q LTM'!EA1010)</f>
        <v>1</v>
      </c>
      <c r="EB1010" s="424" t="n">
        <f aca="false">IF('Inputs Q LTM'!EB1010="","",'Inputs Q LTM'!EB1010)</f>
        <v>1</v>
      </c>
      <c r="EC1010" s="424" t="n">
        <f aca="false">IF('Inputs Q LTM'!EC1010="","",'Inputs Q LTM'!EC1010)</f>
        <v>1</v>
      </c>
      <c r="ED1010" s="424" t="n">
        <f aca="false">IF('Inputs Q LTM'!ED1010="","",'Inputs Q LTM'!ED1010)</f>
        <v>1</v>
      </c>
      <c r="EE1010" s="424" t="n">
        <f aca="false">IF('Inputs Q LTM'!EE1010="","",'Inputs Q LTM'!EE1010)</f>
        <v>1</v>
      </c>
      <c r="EF1010" s="424" t="n">
        <f aca="false">IF('Inputs Q LTM'!EF1010="","",'Inputs Q LTM'!EF1010)</f>
        <v>1</v>
      </c>
      <c r="EG1010" s="424" t="n">
        <f aca="false">IF('Inputs Q LTM'!EG1010="","",'Inputs Q LTM'!EG1010)</f>
        <v>1</v>
      </c>
      <c r="EH1010" s="424" t="n">
        <f aca="false">IF('Inputs Q LTM'!EH1010="","",'Inputs Q LTM'!EH1010)</f>
        <v>1</v>
      </c>
      <c r="EI1010" s="424" t="n">
        <f aca="false">IF('Inputs Q LTM'!EI1010="","",'Inputs Q LTM'!EI1010)</f>
        <v>1</v>
      </c>
      <c r="EJ1010" s="424" t="n">
        <f aca="false">IF('Inputs Q LTM'!EJ1010="","",'Inputs Q LTM'!EJ1010)</f>
        <v>1</v>
      </c>
      <c r="EK1010" s="424" t="n">
        <f aca="false">IF('Inputs Q LTM'!EK1010="","",'Inputs Q LTM'!EK1010)</f>
        <v>1</v>
      </c>
      <c r="EL1010" s="424" t="n">
        <f aca="false">IF('Inputs Q LTM'!EL1010="","",'Inputs Q LTM'!EL1010)</f>
        <v>1</v>
      </c>
      <c r="EM1010" s="424" t="n">
        <f aca="false">IF('Inputs Q LTM'!EM1010="","",'Inputs Q LTM'!EM1010)</f>
        <v>1</v>
      </c>
      <c r="EN1010" s="424" t="n">
        <f aca="false">IF('Inputs Q LTM'!EN1010="","",'Inputs Q LTM'!EN1010)</f>
        <v>1</v>
      </c>
      <c r="EO1010" s="424" t="n">
        <f aca="false">IF('Inputs Q LTM'!EO1010="","",'Inputs Q LTM'!EO1010)</f>
        <v>1</v>
      </c>
      <c r="EP1010" s="424" t="n">
        <f aca="false">IF('Inputs Q LTM'!EP1010="","",'Inputs Q LTM'!EP1010)</f>
        <v>1</v>
      </c>
      <c r="EQ1010" s="424" t="n">
        <f aca="false">IF('Inputs Q LTM'!EQ1010="","",'Inputs Q LTM'!EQ1010)</f>
        <v>1</v>
      </c>
      <c r="ER1010" s="424" t="n">
        <f aca="false">IF('Inputs Q LTM'!ER1010="","",'Inputs Q LTM'!ER1010)</f>
        <v>1</v>
      </c>
      <c r="ES1010" s="424" t="n">
        <f aca="false">IF('Inputs Q LTM'!ES1010="","",'Inputs Q LTM'!ES1010)</f>
        <v>1</v>
      </c>
      <c r="ET1010" s="424" t="n">
        <f aca="false">IF('Inputs Q LTM'!ET1010="","",'Inputs Q LTM'!ET1010)</f>
        <v>1</v>
      </c>
      <c r="EU1010" s="424" t="n">
        <f aca="false">IF('Inputs Q LTM'!EU1010="","",'Inputs Q LTM'!EU1010)</f>
        <v>1</v>
      </c>
      <c r="EV1010" s="424" t="n">
        <f aca="false">IF('Inputs Q LTM'!EV1010="","",'Inputs Q LTM'!EV1010)</f>
        <v>1</v>
      </c>
      <c r="EW1010" s="424" t="n">
        <f aca="false">IF('Inputs Q LTM'!EW1010="","",'Inputs Q LTM'!EW1010)</f>
        <v>1</v>
      </c>
      <c r="EX1010" s="424" t="n">
        <f aca="false">IF('Inputs Q LTM'!EX1010="","",'Inputs Q LTM'!EX1010)</f>
        <v>1</v>
      </c>
      <c r="EY1010" s="424" t="n">
        <f aca="false">IF('Inputs Q LTM'!EY1010="","",'Inputs Q LTM'!EY1010)</f>
        <v>1</v>
      </c>
      <c r="EZ1010" s="424" t="n">
        <f aca="false">IF('Inputs Q LTM'!EZ1010="","",'Inputs Q LTM'!EZ1010)</f>
        <v>1</v>
      </c>
      <c r="FA1010" s="424" t="n">
        <f aca="false">IF('Inputs Q LTM'!FA1010="","",'Inputs Q LTM'!FA1010)</f>
        <v>1</v>
      </c>
      <c r="FB1010" s="424" t="n">
        <f aca="false">IF('Inputs Q LTM'!FB1010="","",'Inputs Q LTM'!FB1010)</f>
        <v>1</v>
      </c>
      <c r="FC1010" s="424" t="n">
        <f aca="false">IF('Inputs Q LTM'!FC1010="","",'Inputs Q LTM'!FC1010)</f>
        <v>1</v>
      </c>
      <c r="FD1010" s="424" t="n">
        <f aca="false">IF('Inputs Q LTM'!FD1010="","",'Inputs Q LTM'!FD1010)</f>
        <v>1</v>
      </c>
      <c r="FE1010" s="424" t="n">
        <f aca="false">IF('Inputs Q LTM'!FE1010="","",'Inputs Q LTM'!FE1010)</f>
        <v>1</v>
      </c>
      <c r="FF1010" s="424" t="n">
        <f aca="false">IF('Inputs Q LTM'!FF1010="","",'Inputs Q LTM'!FF1010)</f>
        <v>1</v>
      </c>
      <c r="FG1010" s="424" t="n">
        <f aca="false">IF('Inputs Q LTM'!FG1010="","",'Inputs Q LTM'!FG1010)</f>
        <v>1</v>
      </c>
      <c r="FH1010" s="424" t="n">
        <f aca="false">IF('Inputs Q LTM'!FH1010="","",'Inputs Q LTM'!FH1010)</f>
        <v>1</v>
      </c>
      <c r="FI1010" s="424" t="n">
        <f aca="false">IF('Inputs Q LTM'!FI1010="","",'Inputs Q LTM'!FI1010)</f>
        <v>1</v>
      </c>
      <c r="FJ1010" s="424" t="n">
        <f aca="false">IF('Inputs Q LTM'!FJ1010="","",'Inputs Q LTM'!FJ1010)</f>
        <v>1</v>
      </c>
      <c r="FK1010" s="424" t="n">
        <f aca="false">IF('Inputs Q LTM'!FK1010="","",'Inputs Q LTM'!FK1010)</f>
        <v>1</v>
      </c>
      <c r="FL1010" s="424" t="n">
        <f aca="false">IF('Inputs Q LTM'!FL1010="","",'Inputs Q LTM'!FL1010)</f>
        <v>1</v>
      </c>
      <c r="FM1010" s="424" t="n">
        <f aca="false">IF('Inputs Q LTM'!FM1010="","",'Inputs Q LTM'!FM1010)</f>
        <v>1</v>
      </c>
      <c r="FN1010" s="424" t="n">
        <f aca="false">IF('Inputs Q LTM'!FN1010="","",'Inputs Q LTM'!FN1010)</f>
        <v>1</v>
      </c>
      <c r="FO1010" s="424" t="n">
        <f aca="false">IF('Inputs Q LTM'!FO1010="","",'Inputs Q LTM'!FO1010)</f>
        <v>1</v>
      </c>
      <c r="FP1010" s="424" t="n">
        <f aca="false">IF('Inputs Q LTM'!FP1010="","",'Inputs Q LTM'!FP1010)</f>
        <v>1</v>
      </c>
      <c r="FQ1010" s="424" t="n">
        <f aca="false">IF('Inputs Q LTM'!FQ1010="","",'Inputs Q LTM'!FQ1010)</f>
        <v>1</v>
      </c>
      <c r="FR1010" s="424" t="n">
        <f aca="false">IF('Inputs Q LTM'!FR1010="","",'Inputs Q LTM'!FR1010)</f>
        <v>1</v>
      </c>
      <c r="FS1010" s="424" t="n">
        <f aca="false">IF('Inputs Q LTM'!FS1010="","",'Inputs Q LTM'!FS1010)</f>
        <v>1</v>
      </c>
      <c r="FT1010" s="424" t="n">
        <f aca="false">IF('Inputs Q LTM'!FT1010="","",'Inputs Q LTM'!FT1010)</f>
        <v>1</v>
      </c>
      <c r="FU1010" s="424" t="n">
        <f aca="false">IF('Inputs Q LTM'!FU1010="","",'Inputs Q LTM'!FU1010)</f>
        <v>1</v>
      </c>
      <c r="FV1010" s="424" t="n">
        <f aca="false">IF('Inputs Q LTM'!FV1010="","",'Inputs Q LTM'!FV1010)</f>
        <v>1</v>
      </c>
      <c r="FW1010" s="424" t="n">
        <f aca="false">IF('Inputs Q LTM'!FW1010="","",'Inputs Q LTM'!FW1010)</f>
        <v>1</v>
      </c>
      <c r="FX1010" s="424" t="n">
        <f aca="false">IF('Inputs Q LTM'!FX1010="","",'Inputs Q LTM'!FX1010)</f>
        <v>1</v>
      </c>
      <c r="FY1010" s="424" t="n">
        <f aca="false">IF('Inputs Q LTM'!FY1010="","",'Inputs Q LTM'!FY1010)</f>
        <v>1</v>
      </c>
      <c r="FZ1010" s="424" t="n">
        <f aca="false">IF('Inputs Q LTM'!FZ1010="","",'Inputs Q LTM'!FZ1010)</f>
        <v>1</v>
      </c>
      <c r="GA1010" s="424" t="n">
        <f aca="false">IF('Inputs Q LTM'!GA1010="","",'Inputs Q LTM'!GA1010)</f>
        <v>1</v>
      </c>
      <c r="GB1010" s="424" t="n">
        <f aca="false">IF('Inputs Q LTM'!GB1010="","",'Inputs Q LTM'!GB1010)</f>
        <v>1</v>
      </c>
      <c r="GC1010" s="424" t="n">
        <f aca="false">IF('Inputs Q LTM'!GC1010="","",'Inputs Q LTM'!GC1010)</f>
        <v>1</v>
      </c>
      <c r="GD1010" s="424" t="n">
        <f aca="false">IF('Inputs Q LTM'!GD1010="","",'Inputs Q LTM'!GD1010)</f>
        <v>1</v>
      </c>
      <c r="GE1010" s="424" t="n">
        <f aca="false">IF('Inputs Q LTM'!GE1010="","",'Inputs Q LTM'!GE1010)</f>
        <v>1</v>
      </c>
      <c r="GF1010" s="424" t="n">
        <f aca="false">IF('Inputs Q LTM'!GF1010="","",'Inputs Q LTM'!GF1010)</f>
        <v>1</v>
      </c>
      <c r="GG1010" s="424" t="n">
        <f aca="false">IF('Inputs Q LTM'!GG1010="","",'Inputs Q LTM'!GG1010)</f>
        <v>1</v>
      </c>
      <c r="GH1010" s="424" t="n">
        <f aca="false">IF('Inputs Q LTM'!GH1010="","",'Inputs Q LTM'!GH1010)</f>
        <v>1</v>
      </c>
      <c r="GI1010" s="424" t="n">
        <f aca="false">IF('Inputs Q LTM'!GI1010="","",'Inputs Q LTM'!GI1010)</f>
        <v>1</v>
      </c>
      <c r="GJ1010" s="424" t="n">
        <f aca="false">IF('Inputs Q LTM'!GJ1010="","",'Inputs Q LTM'!GJ1010)</f>
        <v>1</v>
      </c>
      <c r="GK1010" s="424" t="n">
        <f aca="false">IF('Inputs Q LTM'!GK1010="","",'Inputs Q LTM'!GK1010)</f>
        <v>1</v>
      </c>
      <c r="GL1010" s="424" t="n">
        <f aca="false">IF('Inputs Q LTM'!GL1010="","",'Inputs Q LTM'!GL1010)</f>
        <v>1</v>
      </c>
      <c r="GM1010" s="424" t="n">
        <f aca="false">IF('Inputs Q LTM'!GM1010="","",'Inputs Q LTM'!GM1010)</f>
        <v>1</v>
      </c>
      <c r="GN1010" s="424" t="n">
        <f aca="false">IF('Inputs Q LTM'!GN1010="","",'Inputs Q LTM'!GN1010)</f>
        <v>1</v>
      </c>
      <c r="GO1010" s="424" t="n">
        <f aca="false">IF('Inputs Q LTM'!GO1010="","",'Inputs Q LTM'!GO1010)</f>
        <v>1</v>
      </c>
      <c r="GP1010" s="424" t="n">
        <f aca="false">IF('Inputs Q LTM'!GP1010="","",'Inputs Q LTM'!GP1010)</f>
        <v>1</v>
      </c>
      <c r="GQ1010" s="424" t="n">
        <f aca="false">IF('Inputs Q LTM'!GQ1010="","",'Inputs Q LTM'!GQ1010)</f>
        <v>1</v>
      </c>
      <c r="GR1010" s="424" t="n">
        <f aca="false">IF('Inputs Q LTM'!GR1010="","",'Inputs Q LTM'!GR1010)</f>
        <v>1</v>
      </c>
      <c r="GS1010" s="424" t="n">
        <f aca="false">IF('Inputs Q LTM'!GS1010="","",'Inputs Q LTM'!GS1010)</f>
        <v>1</v>
      </c>
      <c r="GT1010" s="424" t="n">
        <f aca="false">IF('Inputs Q LTM'!GT1010="","",'Inputs Q LTM'!GT1010)</f>
        <v>1</v>
      </c>
      <c r="GU1010" s="424" t="n">
        <f aca="false">IF('Inputs Q LTM'!GU1010="","",'Inputs Q LTM'!GU1010)</f>
        <v>1</v>
      </c>
      <c r="GV1010" s="424" t="n">
        <f aca="false">IF('Inputs Q LTM'!GV1010="","",'Inputs Q LTM'!GV1010)</f>
        <v>1</v>
      </c>
      <c r="GW1010" s="424" t="n">
        <f aca="false">IF('Inputs Q LTM'!GW1010="","",'Inputs Q LTM'!GW1010)</f>
        <v>1</v>
      </c>
      <c r="GX1010" s="424" t="n">
        <f aca="false">IF('Inputs Q LTM'!GX1010="","",'Inputs Q LTM'!GX1010)</f>
        <v>1</v>
      </c>
      <c r="GY1010" s="424" t="n">
        <f aca="false">IF('Inputs Q LTM'!GY1010="","",'Inputs Q LTM'!GY1010)</f>
        <v>1</v>
      </c>
      <c r="GZ1010" s="424" t="n">
        <f aca="false">IF('Inputs Q LTM'!GZ1010="","",'Inputs Q LTM'!GZ1010)</f>
        <v>1</v>
      </c>
      <c r="HA1010" s="424" t="n">
        <f aca="false">IF('Inputs Q LTM'!HA1010="","",'Inputs Q LTM'!HA1010)</f>
        <v>1</v>
      </c>
    </row>
    <row r="1011" customFormat="false" ht="15" hidden="false" customHeight="true" outlineLevel="0" collapsed="false">
      <c r="A1011" s="267" t="s">
        <v>631</v>
      </c>
      <c r="B1011" s="268"/>
      <c r="C1011" s="268"/>
      <c r="D1011" s="268"/>
      <c r="E1011" s="269"/>
      <c r="F1011" s="19" t="s">
        <v>655</v>
      </c>
      <c r="G1011" s="269" t="s">
        <v>12</v>
      </c>
      <c r="K1011" s="424" t="n">
        <f aca="false">IF('Inputs Q LTM'!K1011="","",'Inputs Q LTM'!K1011)</f>
        <v>1</v>
      </c>
      <c r="L1011" s="424" t="n">
        <f aca="false">IF('Inputs Q LTM'!L1011="","",'Inputs Q LTM'!L1011)</f>
        <v>1</v>
      </c>
      <c r="M1011" s="424" t="n">
        <f aca="false">IF('Inputs Q LTM'!M1011="","",'Inputs Q LTM'!M1011)</f>
        <v>1</v>
      </c>
      <c r="N1011" s="424" t="n">
        <f aca="false">IF('Inputs Q LTM'!N1011="","",'Inputs Q LTM'!N1011)</f>
        <v>1</v>
      </c>
      <c r="O1011" s="424" t="n">
        <f aca="false">IF('Inputs Q LTM'!O1011="","",'Inputs Q LTM'!O1011)</f>
        <v>1</v>
      </c>
      <c r="P1011" s="424" t="n">
        <f aca="false">IF('Inputs Q LTM'!P1011="","",'Inputs Q LTM'!P1011)</f>
        <v>1</v>
      </c>
      <c r="Q1011" s="424" t="n">
        <f aca="false">IF('Inputs Q LTM'!Q1011="","",'Inputs Q LTM'!Q1011)</f>
        <v>1</v>
      </c>
      <c r="R1011" s="424" t="n">
        <f aca="false">IF('Inputs Q LTM'!R1011="","",'Inputs Q LTM'!R1011)</f>
        <v>1</v>
      </c>
      <c r="S1011" s="424" t="n">
        <f aca="false">IF('Inputs Q LTM'!S1011="","",'Inputs Q LTM'!S1011)</f>
        <v>1</v>
      </c>
      <c r="T1011" s="424" t="n">
        <f aca="false">IF('Inputs Q LTM'!T1011="","",'Inputs Q LTM'!T1011)</f>
        <v>1</v>
      </c>
      <c r="U1011" s="424" t="n">
        <f aca="false">IF('Inputs Q LTM'!U1011="","",'Inputs Q LTM'!U1011)</f>
        <v>1</v>
      </c>
      <c r="V1011" s="424" t="n">
        <f aca="false">IF('Inputs Q LTM'!V1011="","",'Inputs Q LTM'!V1011)</f>
        <v>1</v>
      </c>
      <c r="W1011" s="424" t="n">
        <f aca="false">IF('Inputs Q LTM'!W1011="","",'Inputs Q LTM'!W1011)</f>
        <v>1</v>
      </c>
      <c r="X1011" s="424" t="n">
        <f aca="false">IF('Inputs Q LTM'!X1011="","",'Inputs Q LTM'!X1011)</f>
        <v>1</v>
      </c>
      <c r="Y1011" s="424" t="n">
        <f aca="false">IF('Inputs Q LTM'!Y1011="","",'Inputs Q LTM'!Y1011)</f>
        <v>1</v>
      </c>
      <c r="Z1011" s="424" t="n">
        <f aca="false">IF('Inputs Q LTM'!Z1011="","",'Inputs Q LTM'!Z1011)</f>
        <v>1</v>
      </c>
      <c r="AA1011" s="424" t="n">
        <f aca="false">IF('Inputs Q LTM'!AA1011="","",'Inputs Q LTM'!AA1011)</f>
        <v>1</v>
      </c>
      <c r="AB1011" s="424" t="n">
        <f aca="false">IF('Inputs Q LTM'!AB1011="","",'Inputs Q LTM'!AB1011)</f>
        <v>1</v>
      </c>
      <c r="AC1011" s="424" t="n">
        <f aca="false">IF('Inputs Q LTM'!AC1011="","",'Inputs Q LTM'!AC1011)</f>
        <v>1</v>
      </c>
      <c r="AD1011" s="424" t="n">
        <f aca="false">IF('Inputs Q LTM'!AD1011="","",'Inputs Q LTM'!AD1011)</f>
        <v>1</v>
      </c>
      <c r="AE1011" s="424" t="n">
        <f aca="false">IF('Inputs Q LTM'!AE1011="","",'Inputs Q LTM'!AE1011)</f>
        <v>1</v>
      </c>
      <c r="AF1011" s="424" t="n">
        <f aca="false">IF('Inputs Q LTM'!AF1011="","",'Inputs Q LTM'!AF1011)</f>
        <v>1</v>
      </c>
      <c r="AG1011" s="424" t="n">
        <f aca="false">IF('Inputs Q LTM'!AG1011="","",'Inputs Q LTM'!AG1011)</f>
        <v>1</v>
      </c>
      <c r="AH1011" s="424" t="n">
        <f aca="false">IF('Inputs Q LTM'!AH1011="","",'Inputs Q LTM'!AH1011)</f>
        <v>1</v>
      </c>
      <c r="AI1011" s="424" t="n">
        <f aca="false">IF('Inputs Q LTM'!AI1011="","",'Inputs Q LTM'!AI1011)</f>
        <v>1</v>
      </c>
      <c r="AJ1011" s="424" t="n">
        <f aca="false">IF('Inputs Q LTM'!AJ1011="","",'Inputs Q LTM'!AJ1011)</f>
        <v>1</v>
      </c>
      <c r="AK1011" s="424" t="n">
        <f aca="false">IF('Inputs Q LTM'!AK1011="","",'Inputs Q LTM'!AK1011)</f>
        <v>1</v>
      </c>
      <c r="AL1011" s="424" t="n">
        <f aca="false">IF('Inputs Q LTM'!AL1011="","",'Inputs Q LTM'!AL1011)</f>
        <v>1</v>
      </c>
      <c r="AM1011" s="424" t="n">
        <f aca="false">IF('Inputs Q LTM'!AM1011="","",'Inputs Q LTM'!AM1011)</f>
        <v>1</v>
      </c>
      <c r="AN1011" s="424" t="n">
        <f aca="false">IF('Inputs Q LTM'!AN1011="","",'Inputs Q LTM'!AN1011)</f>
        <v>1</v>
      </c>
      <c r="AO1011" s="424" t="n">
        <f aca="false">IF('Inputs Q LTM'!AO1011="","",'Inputs Q LTM'!AO1011)</f>
        <v>1</v>
      </c>
      <c r="AP1011" s="424" t="n">
        <f aca="false">IF('Inputs Q LTM'!AP1011="","",'Inputs Q LTM'!AP1011)</f>
        <v>1</v>
      </c>
      <c r="AQ1011" s="424" t="n">
        <f aca="false">IF('Inputs Q LTM'!AQ1011="","",'Inputs Q LTM'!AQ1011)</f>
        <v>1</v>
      </c>
      <c r="AR1011" s="424" t="n">
        <f aca="false">IF('Inputs Q LTM'!AR1011="","",'Inputs Q LTM'!AR1011)</f>
        <v>1</v>
      </c>
      <c r="AS1011" s="424" t="n">
        <f aca="false">IF('Inputs Q LTM'!AS1011="","",'Inputs Q LTM'!AS1011)</f>
        <v>1</v>
      </c>
      <c r="AT1011" s="424" t="n">
        <f aca="false">IF('Inputs Q LTM'!AT1011="","",'Inputs Q LTM'!AT1011)</f>
        <v>1</v>
      </c>
      <c r="AU1011" s="424" t="n">
        <f aca="false">IF('Inputs Q LTM'!AU1011="","",'Inputs Q LTM'!AU1011)</f>
        <v>1</v>
      </c>
      <c r="AV1011" s="424" t="n">
        <f aca="false">IF('Inputs Q LTM'!AV1011="","",'Inputs Q LTM'!AV1011)</f>
        <v>1</v>
      </c>
      <c r="AW1011" s="424" t="n">
        <f aca="false">IF('Inputs Q LTM'!AW1011="","",'Inputs Q LTM'!AW1011)</f>
        <v>1</v>
      </c>
      <c r="AX1011" s="424" t="n">
        <f aca="false">IF('Inputs Q LTM'!AX1011="","",'Inputs Q LTM'!AX1011)</f>
        <v>1</v>
      </c>
      <c r="AY1011" s="424" t="n">
        <f aca="false">IF('Inputs Q LTM'!AY1011="","",'Inputs Q LTM'!AY1011)</f>
        <v>1</v>
      </c>
      <c r="AZ1011" s="424" t="n">
        <f aca="false">IF('Inputs Q LTM'!AZ1011="","",'Inputs Q LTM'!AZ1011)</f>
        <v>1</v>
      </c>
      <c r="BA1011" s="424" t="n">
        <f aca="false">IF('Inputs Q LTM'!BA1011="","",'Inputs Q LTM'!BA1011)</f>
        <v>1</v>
      </c>
      <c r="BB1011" s="424" t="n">
        <f aca="false">IF('Inputs Q LTM'!BB1011="","",'Inputs Q LTM'!BB1011)</f>
        <v>1</v>
      </c>
      <c r="BC1011" s="424" t="n">
        <f aca="false">IF('Inputs Q LTM'!BC1011="","",'Inputs Q LTM'!BC1011)</f>
        <v>1</v>
      </c>
      <c r="BD1011" s="424" t="n">
        <f aca="false">IF('Inputs Q LTM'!BD1011="","",'Inputs Q LTM'!BD1011)</f>
        <v>1</v>
      </c>
      <c r="BE1011" s="424" t="n">
        <f aca="false">IF('Inputs Q LTM'!BE1011="","",'Inputs Q LTM'!BE1011)</f>
        <v>1</v>
      </c>
      <c r="BF1011" s="424" t="n">
        <f aca="false">IF('Inputs Q LTM'!BF1011="","",'Inputs Q LTM'!BF1011)</f>
        <v>1</v>
      </c>
      <c r="BG1011" s="424" t="n">
        <f aca="false">IF('Inputs Q LTM'!BG1011="","",'Inputs Q LTM'!BG1011)</f>
        <v>1</v>
      </c>
      <c r="BH1011" s="424" t="n">
        <f aca="false">IF('Inputs Q LTM'!BH1011="","",'Inputs Q LTM'!BH1011)</f>
        <v>1</v>
      </c>
      <c r="BI1011" s="424" t="n">
        <f aca="false">IF('Inputs Q LTM'!BI1011="","",'Inputs Q LTM'!BI1011)</f>
        <v>1</v>
      </c>
      <c r="BJ1011" s="424" t="n">
        <f aca="false">IF('Inputs Q LTM'!BJ1011="","",'Inputs Q LTM'!BJ1011)</f>
        <v>1</v>
      </c>
      <c r="BK1011" s="424" t="n">
        <f aca="false">IF('Inputs Q LTM'!BK1011="","",'Inputs Q LTM'!BK1011)</f>
        <v>1</v>
      </c>
      <c r="BL1011" s="424" t="n">
        <f aca="false">IF('Inputs Q LTM'!BL1011="","",'Inputs Q LTM'!BL1011)</f>
        <v>1</v>
      </c>
      <c r="BM1011" s="424" t="n">
        <f aca="false">IF('Inputs Q LTM'!BM1011="","",'Inputs Q LTM'!BM1011)</f>
        <v>1</v>
      </c>
      <c r="BN1011" s="424" t="n">
        <f aca="false">IF('Inputs Q LTM'!BN1011="","",'Inputs Q LTM'!BN1011)</f>
        <v>1</v>
      </c>
      <c r="BO1011" s="424" t="n">
        <f aca="false">IF('Inputs Q LTM'!BO1011="","",'Inputs Q LTM'!BO1011)</f>
        <v>1</v>
      </c>
      <c r="BP1011" s="424" t="n">
        <f aca="false">IF('Inputs Q LTM'!BP1011="","",'Inputs Q LTM'!BP1011)</f>
        <v>1</v>
      </c>
      <c r="BQ1011" s="424" t="n">
        <f aca="false">IF('Inputs Q LTM'!BQ1011="","",'Inputs Q LTM'!BQ1011)</f>
        <v>1</v>
      </c>
      <c r="BR1011" s="424" t="n">
        <f aca="false">IF('Inputs Q LTM'!BR1011="","",'Inputs Q LTM'!BR1011)</f>
        <v>1</v>
      </c>
      <c r="BS1011" s="424" t="n">
        <f aca="false">IF('Inputs Q LTM'!BS1011="","",'Inputs Q LTM'!BS1011)</f>
        <v>1</v>
      </c>
      <c r="BT1011" s="424" t="n">
        <f aca="false">IF('Inputs Q LTM'!BT1011="","",'Inputs Q LTM'!BT1011)</f>
        <v>1</v>
      </c>
      <c r="BU1011" s="424" t="n">
        <f aca="false">IF('Inputs Q LTM'!BU1011="","",'Inputs Q LTM'!BU1011)</f>
        <v>1</v>
      </c>
      <c r="BV1011" s="424" t="n">
        <f aca="false">IF('Inputs Q LTM'!BV1011="","",'Inputs Q LTM'!BV1011)</f>
        <v>1</v>
      </c>
      <c r="BW1011" s="424" t="n">
        <f aca="false">IF('Inputs Q LTM'!BW1011="","",'Inputs Q LTM'!BW1011)</f>
        <v>1</v>
      </c>
      <c r="BX1011" s="424" t="n">
        <f aca="false">IF('Inputs Q LTM'!BX1011="","",'Inputs Q LTM'!BX1011)</f>
        <v>1</v>
      </c>
      <c r="BY1011" s="424" t="n">
        <f aca="false">IF('Inputs Q LTM'!BY1011="","",'Inputs Q LTM'!BY1011)</f>
        <v>1</v>
      </c>
      <c r="BZ1011" s="424" t="n">
        <f aca="false">IF('Inputs Q LTM'!BZ1011="","",'Inputs Q LTM'!BZ1011)</f>
        <v>1</v>
      </c>
      <c r="CA1011" s="424" t="n">
        <f aca="false">IF('Inputs Q LTM'!CA1011="","",'Inputs Q LTM'!CA1011)</f>
        <v>1</v>
      </c>
      <c r="CB1011" s="424" t="n">
        <f aca="false">IF('Inputs Q LTM'!CB1011="","",'Inputs Q LTM'!CB1011)</f>
        <v>1</v>
      </c>
      <c r="CC1011" s="424" t="n">
        <f aca="false">IF('Inputs Q LTM'!CC1011="","",'Inputs Q LTM'!CC1011)</f>
        <v>1</v>
      </c>
      <c r="CD1011" s="424" t="n">
        <f aca="false">IF('Inputs Q LTM'!CD1011="","",'Inputs Q LTM'!CD1011)</f>
        <v>1</v>
      </c>
      <c r="CE1011" s="424" t="n">
        <f aca="false">IF('Inputs Q LTM'!CE1011="","",'Inputs Q LTM'!CE1011)</f>
        <v>1</v>
      </c>
      <c r="CF1011" s="424" t="n">
        <f aca="false">IF('Inputs Q LTM'!CF1011="","",'Inputs Q LTM'!CF1011)</f>
        <v>1</v>
      </c>
      <c r="CG1011" s="424" t="n">
        <f aca="false">IF('Inputs Q LTM'!CG1011="","",'Inputs Q LTM'!CG1011)</f>
        <v>1</v>
      </c>
      <c r="CH1011" s="424" t="n">
        <f aca="false">IF('Inputs Q LTM'!CH1011="","",'Inputs Q LTM'!CH1011)</f>
        <v>1</v>
      </c>
      <c r="CI1011" s="424" t="n">
        <f aca="false">IF('Inputs Q LTM'!CI1011="","",'Inputs Q LTM'!CI1011)</f>
        <v>1</v>
      </c>
      <c r="CJ1011" s="424" t="n">
        <f aca="false">IF('Inputs Q LTM'!CJ1011="","",'Inputs Q LTM'!CJ1011)</f>
        <v>1</v>
      </c>
      <c r="CK1011" s="424" t="n">
        <f aca="false">IF('Inputs Q LTM'!CK1011="","",'Inputs Q LTM'!CK1011)</f>
        <v>1</v>
      </c>
      <c r="CL1011" s="424" t="n">
        <f aca="false">IF('Inputs Q LTM'!CL1011="","",'Inputs Q LTM'!CL1011)</f>
        <v>1</v>
      </c>
      <c r="CM1011" s="424" t="n">
        <f aca="false">IF('Inputs Q LTM'!CM1011="","",'Inputs Q LTM'!CM1011)</f>
        <v>1</v>
      </c>
      <c r="CN1011" s="424" t="n">
        <f aca="false">IF('Inputs Q LTM'!CN1011="","",'Inputs Q LTM'!CN1011)</f>
        <v>1</v>
      </c>
      <c r="CO1011" s="424" t="n">
        <f aca="false">IF('Inputs Q LTM'!CO1011="","",'Inputs Q LTM'!CO1011)</f>
        <v>1</v>
      </c>
      <c r="CP1011" s="424" t="n">
        <f aca="false">IF('Inputs Q LTM'!CP1011="","",'Inputs Q LTM'!CP1011)</f>
        <v>1</v>
      </c>
      <c r="CQ1011" s="424" t="n">
        <f aca="false">IF('Inputs Q LTM'!CQ1011="","",'Inputs Q LTM'!CQ1011)</f>
        <v>1</v>
      </c>
      <c r="CR1011" s="424" t="n">
        <f aca="false">IF('Inputs Q LTM'!CR1011="","",'Inputs Q LTM'!CR1011)</f>
        <v>1</v>
      </c>
      <c r="CS1011" s="424" t="n">
        <f aca="false">IF('Inputs Q LTM'!CS1011="","",'Inputs Q LTM'!CS1011)</f>
        <v>1</v>
      </c>
      <c r="CT1011" s="424" t="n">
        <f aca="false">IF('Inputs Q LTM'!CT1011="","",'Inputs Q LTM'!CT1011)</f>
        <v>1</v>
      </c>
      <c r="CU1011" s="424" t="n">
        <f aca="false">IF('Inputs Q LTM'!CU1011="","",'Inputs Q LTM'!CU1011)</f>
        <v>1</v>
      </c>
      <c r="CV1011" s="424" t="n">
        <f aca="false">IF('Inputs Q LTM'!CV1011="","",'Inputs Q LTM'!CV1011)</f>
        <v>1</v>
      </c>
      <c r="CW1011" s="424" t="n">
        <f aca="false">IF('Inputs Q LTM'!CW1011="","",'Inputs Q LTM'!CW1011)</f>
        <v>1</v>
      </c>
      <c r="CX1011" s="424" t="n">
        <f aca="false">IF('Inputs Q LTM'!CX1011="","",'Inputs Q LTM'!CX1011)</f>
        <v>1</v>
      </c>
      <c r="CY1011" s="424" t="n">
        <f aca="false">IF('Inputs Q LTM'!CY1011="","",'Inputs Q LTM'!CY1011)</f>
        <v>1</v>
      </c>
      <c r="CZ1011" s="424" t="n">
        <f aca="false">IF('Inputs Q LTM'!CZ1011="","",'Inputs Q LTM'!CZ1011)</f>
        <v>1</v>
      </c>
      <c r="DA1011" s="424" t="n">
        <f aca="false">IF('Inputs Q LTM'!DA1011="","",'Inputs Q LTM'!DA1011)</f>
        <v>1</v>
      </c>
      <c r="DB1011" s="424" t="n">
        <f aca="false">IF('Inputs Q LTM'!DB1011="","",'Inputs Q LTM'!DB1011)</f>
        <v>1</v>
      </c>
      <c r="DC1011" s="424" t="n">
        <f aca="false">IF('Inputs Q LTM'!DC1011="","",'Inputs Q LTM'!DC1011)</f>
        <v>1</v>
      </c>
      <c r="DD1011" s="424" t="n">
        <f aca="false">IF('Inputs Q LTM'!DD1011="","",'Inputs Q LTM'!DD1011)</f>
        <v>1</v>
      </c>
      <c r="DE1011" s="424" t="n">
        <f aca="false">IF('Inputs Q LTM'!DE1011="","",'Inputs Q LTM'!DE1011)</f>
        <v>1</v>
      </c>
      <c r="DF1011" s="424" t="n">
        <f aca="false">IF('Inputs Q LTM'!DF1011="","",'Inputs Q LTM'!DF1011)</f>
        <v>1</v>
      </c>
      <c r="DG1011" s="424" t="n">
        <f aca="false">IF('Inputs Q LTM'!DG1011="","",'Inputs Q LTM'!DG1011)</f>
        <v>1</v>
      </c>
      <c r="DH1011" s="424" t="n">
        <f aca="false">IF('Inputs Q LTM'!DH1011="","",'Inputs Q LTM'!DH1011)</f>
        <v>1</v>
      </c>
      <c r="DI1011" s="424" t="n">
        <f aca="false">IF('Inputs Q LTM'!DI1011="","",'Inputs Q LTM'!DI1011)</f>
        <v>1</v>
      </c>
      <c r="DJ1011" s="424" t="n">
        <f aca="false">IF('Inputs Q LTM'!DJ1011="","",'Inputs Q LTM'!DJ1011)</f>
        <v>1</v>
      </c>
      <c r="DK1011" s="424" t="n">
        <f aca="false">IF('Inputs Q LTM'!DK1011="","",'Inputs Q LTM'!DK1011)</f>
        <v>1</v>
      </c>
      <c r="DL1011" s="424" t="n">
        <f aca="false">IF('Inputs Q LTM'!DL1011="","",'Inputs Q LTM'!DL1011)</f>
        <v>1</v>
      </c>
      <c r="DM1011" s="424" t="n">
        <f aca="false">IF('Inputs Q LTM'!DM1011="","",'Inputs Q LTM'!DM1011)</f>
        <v>1</v>
      </c>
      <c r="DN1011" s="424" t="n">
        <f aca="false">IF('Inputs Q LTM'!DN1011="","",'Inputs Q LTM'!DN1011)</f>
        <v>1</v>
      </c>
      <c r="DO1011" s="424" t="n">
        <f aca="false">IF('Inputs Q LTM'!DO1011="","",'Inputs Q LTM'!DO1011)</f>
        <v>1</v>
      </c>
      <c r="DP1011" s="424" t="n">
        <f aca="false">IF('Inputs Q LTM'!DP1011="","",'Inputs Q LTM'!DP1011)</f>
        <v>1</v>
      </c>
      <c r="DQ1011" s="424" t="n">
        <f aca="false">IF('Inputs Q LTM'!DQ1011="","",'Inputs Q LTM'!DQ1011)</f>
        <v>1</v>
      </c>
      <c r="DR1011" s="424" t="n">
        <f aca="false">IF('Inputs Q LTM'!DR1011="","",'Inputs Q LTM'!DR1011)</f>
        <v>1</v>
      </c>
      <c r="DS1011" s="424" t="n">
        <f aca="false">IF('Inputs Q LTM'!DS1011="","",'Inputs Q LTM'!DS1011)</f>
        <v>1</v>
      </c>
      <c r="DT1011" s="424" t="n">
        <f aca="false">IF('Inputs Q LTM'!DT1011="","",'Inputs Q LTM'!DT1011)</f>
        <v>1</v>
      </c>
      <c r="DU1011" s="424" t="n">
        <f aca="false">IF('Inputs Q LTM'!DU1011="","",'Inputs Q LTM'!DU1011)</f>
        <v>1</v>
      </c>
      <c r="DV1011" s="424" t="n">
        <f aca="false">IF('Inputs Q LTM'!DV1011="","",'Inputs Q LTM'!DV1011)</f>
        <v>1</v>
      </c>
      <c r="DW1011" s="424" t="n">
        <f aca="false">IF('Inputs Q LTM'!DW1011="","",'Inputs Q LTM'!DW1011)</f>
        <v>1</v>
      </c>
      <c r="DX1011" s="424" t="n">
        <f aca="false">IF('Inputs Q LTM'!DX1011="","",'Inputs Q LTM'!DX1011)</f>
        <v>1</v>
      </c>
      <c r="DY1011" s="424" t="n">
        <f aca="false">IF('Inputs Q LTM'!DY1011="","",'Inputs Q LTM'!DY1011)</f>
        <v>1</v>
      </c>
      <c r="DZ1011" s="424" t="n">
        <f aca="false">IF('Inputs Q LTM'!DZ1011="","",'Inputs Q LTM'!DZ1011)</f>
        <v>1</v>
      </c>
      <c r="EA1011" s="424" t="n">
        <f aca="false">IF('Inputs Q LTM'!EA1011="","",'Inputs Q LTM'!EA1011)</f>
        <v>1</v>
      </c>
      <c r="EB1011" s="424" t="n">
        <f aca="false">IF('Inputs Q LTM'!EB1011="","",'Inputs Q LTM'!EB1011)</f>
        <v>1</v>
      </c>
      <c r="EC1011" s="424" t="n">
        <f aca="false">IF('Inputs Q LTM'!EC1011="","",'Inputs Q LTM'!EC1011)</f>
        <v>1</v>
      </c>
      <c r="ED1011" s="424" t="n">
        <f aca="false">IF('Inputs Q LTM'!ED1011="","",'Inputs Q LTM'!ED1011)</f>
        <v>1</v>
      </c>
      <c r="EE1011" s="424" t="n">
        <f aca="false">IF('Inputs Q LTM'!EE1011="","",'Inputs Q LTM'!EE1011)</f>
        <v>1</v>
      </c>
      <c r="EF1011" s="424" t="n">
        <f aca="false">IF('Inputs Q LTM'!EF1011="","",'Inputs Q LTM'!EF1011)</f>
        <v>1</v>
      </c>
      <c r="EG1011" s="424" t="n">
        <f aca="false">IF('Inputs Q LTM'!EG1011="","",'Inputs Q LTM'!EG1011)</f>
        <v>1</v>
      </c>
      <c r="EH1011" s="424" t="n">
        <f aca="false">IF('Inputs Q LTM'!EH1011="","",'Inputs Q LTM'!EH1011)</f>
        <v>1</v>
      </c>
      <c r="EI1011" s="424" t="n">
        <f aca="false">IF('Inputs Q LTM'!EI1011="","",'Inputs Q LTM'!EI1011)</f>
        <v>1</v>
      </c>
      <c r="EJ1011" s="424" t="n">
        <f aca="false">IF('Inputs Q LTM'!EJ1011="","",'Inputs Q LTM'!EJ1011)</f>
        <v>1</v>
      </c>
      <c r="EK1011" s="424" t="n">
        <f aca="false">IF('Inputs Q LTM'!EK1011="","",'Inputs Q LTM'!EK1011)</f>
        <v>1</v>
      </c>
      <c r="EL1011" s="424" t="n">
        <f aca="false">IF('Inputs Q LTM'!EL1011="","",'Inputs Q LTM'!EL1011)</f>
        <v>1</v>
      </c>
      <c r="EM1011" s="424" t="n">
        <f aca="false">IF('Inputs Q LTM'!EM1011="","",'Inputs Q LTM'!EM1011)</f>
        <v>1</v>
      </c>
      <c r="EN1011" s="424" t="n">
        <f aca="false">IF('Inputs Q LTM'!EN1011="","",'Inputs Q LTM'!EN1011)</f>
        <v>1</v>
      </c>
      <c r="EO1011" s="424" t="n">
        <f aca="false">IF('Inputs Q LTM'!EO1011="","",'Inputs Q LTM'!EO1011)</f>
        <v>1</v>
      </c>
      <c r="EP1011" s="424" t="n">
        <f aca="false">IF('Inputs Q LTM'!EP1011="","",'Inputs Q LTM'!EP1011)</f>
        <v>1</v>
      </c>
      <c r="EQ1011" s="424" t="n">
        <f aca="false">IF('Inputs Q LTM'!EQ1011="","",'Inputs Q LTM'!EQ1011)</f>
        <v>1</v>
      </c>
      <c r="ER1011" s="424" t="n">
        <f aca="false">IF('Inputs Q LTM'!ER1011="","",'Inputs Q LTM'!ER1011)</f>
        <v>1</v>
      </c>
      <c r="ES1011" s="424" t="n">
        <f aca="false">IF('Inputs Q LTM'!ES1011="","",'Inputs Q LTM'!ES1011)</f>
        <v>1</v>
      </c>
      <c r="ET1011" s="424" t="n">
        <f aca="false">IF('Inputs Q LTM'!ET1011="","",'Inputs Q LTM'!ET1011)</f>
        <v>1</v>
      </c>
      <c r="EU1011" s="424" t="n">
        <f aca="false">IF('Inputs Q LTM'!EU1011="","",'Inputs Q LTM'!EU1011)</f>
        <v>1</v>
      </c>
      <c r="EV1011" s="424" t="n">
        <f aca="false">IF('Inputs Q LTM'!EV1011="","",'Inputs Q LTM'!EV1011)</f>
        <v>1</v>
      </c>
      <c r="EW1011" s="424" t="n">
        <f aca="false">IF('Inputs Q LTM'!EW1011="","",'Inputs Q LTM'!EW1011)</f>
        <v>1</v>
      </c>
      <c r="EX1011" s="424" t="n">
        <f aca="false">IF('Inputs Q LTM'!EX1011="","",'Inputs Q LTM'!EX1011)</f>
        <v>1</v>
      </c>
      <c r="EY1011" s="424" t="n">
        <f aca="false">IF('Inputs Q LTM'!EY1011="","",'Inputs Q LTM'!EY1011)</f>
        <v>1</v>
      </c>
      <c r="EZ1011" s="424" t="n">
        <f aca="false">IF('Inputs Q LTM'!EZ1011="","",'Inputs Q LTM'!EZ1011)</f>
        <v>1</v>
      </c>
      <c r="FA1011" s="424" t="n">
        <f aca="false">IF('Inputs Q LTM'!FA1011="","",'Inputs Q LTM'!FA1011)</f>
        <v>1</v>
      </c>
      <c r="FB1011" s="424" t="n">
        <f aca="false">IF('Inputs Q LTM'!FB1011="","",'Inputs Q LTM'!FB1011)</f>
        <v>1</v>
      </c>
      <c r="FC1011" s="424" t="n">
        <f aca="false">IF('Inputs Q LTM'!FC1011="","",'Inputs Q LTM'!FC1011)</f>
        <v>1</v>
      </c>
      <c r="FD1011" s="424" t="n">
        <f aca="false">IF('Inputs Q LTM'!FD1011="","",'Inputs Q LTM'!FD1011)</f>
        <v>1</v>
      </c>
      <c r="FE1011" s="424" t="n">
        <f aca="false">IF('Inputs Q LTM'!FE1011="","",'Inputs Q LTM'!FE1011)</f>
        <v>1</v>
      </c>
      <c r="FF1011" s="424" t="n">
        <f aca="false">IF('Inputs Q LTM'!FF1011="","",'Inputs Q LTM'!FF1011)</f>
        <v>1</v>
      </c>
      <c r="FG1011" s="424" t="n">
        <f aca="false">IF('Inputs Q LTM'!FG1011="","",'Inputs Q LTM'!FG1011)</f>
        <v>1</v>
      </c>
      <c r="FH1011" s="424" t="n">
        <f aca="false">IF('Inputs Q LTM'!FH1011="","",'Inputs Q LTM'!FH1011)</f>
        <v>1</v>
      </c>
      <c r="FI1011" s="424" t="n">
        <f aca="false">IF('Inputs Q LTM'!FI1011="","",'Inputs Q LTM'!FI1011)</f>
        <v>1</v>
      </c>
      <c r="FJ1011" s="424" t="n">
        <f aca="false">IF('Inputs Q LTM'!FJ1011="","",'Inputs Q LTM'!FJ1011)</f>
        <v>1</v>
      </c>
      <c r="FK1011" s="424" t="n">
        <f aca="false">IF('Inputs Q LTM'!FK1011="","",'Inputs Q LTM'!FK1011)</f>
        <v>1</v>
      </c>
      <c r="FL1011" s="424" t="n">
        <f aca="false">IF('Inputs Q LTM'!FL1011="","",'Inputs Q LTM'!FL1011)</f>
        <v>1</v>
      </c>
      <c r="FM1011" s="424" t="n">
        <f aca="false">IF('Inputs Q LTM'!FM1011="","",'Inputs Q LTM'!FM1011)</f>
        <v>1</v>
      </c>
      <c r="FN1011" s="424" t="n">
        <f aca="false">IF('Inputs Q LTM'!FN1011="","",'Inputs Q LTM'!FN1011)</f>
        <v>1</v>
      </c>
      <c r="FO1011" s="424" t="n">
        <f aca="false">IF('Inputs Q LTM'!FO1011="","",'Inputs Q LTM'!FO1011)</f>
        <v>1</v>
      </c>
      <c r="FP1011" s="424" t="n">
        <f aca="false">IF('Inputs Q LTM'!FP1011="","",'Inputs Q LTM'!FP1011)</f>
        <v>1</v>
      </c>
      <c r="FQ1011" s="424" t="n">
        <f aca="false">IF('Inputs Q LTM'!FQ1011="","",'Inputs Q LTM'!FQ1011)</f>
        <v>1</v>
      </c>
      <c r="FR1011" s="424" t="n">
        <f aca="false">IF('Inputs Q LTM'!FR1011="","",'Inputs Q LTM'!FR1011)</f>
        <v>1</v>
      </c>
      <c r="FS1011" s="424" t="n">
        <f aca="false">IF('Inputs Q LTM'!FS1011="","",'Inputs Q LTM'!FS1011)</f>
        <v>1</v>
      </c>
      <c r="FT1011" s="424" t="n">
        <f aca="false">IF('Inputs Q LTM'!FT1011="","",'Inputs Q LTM'!FT1011)</f>
        <v>1</v>
      </c>
      <c r="FU1011" s="424" t="n">
        <f aca="false">IF('Inputs Q LTM'!FU1011="","",'Inputs Q LTM'!FU1011)</f>
        <v>1</v>
      </c>
      <c r="FV1011" s="424" t="n">
        <f aca="false">IF('Inputs Q LTM'!FV1011="","",'Inputs Q LTM'!FV1011)</f>
        <v>1</v>
      </c>
      <c r="FW1011" s="424" t="n">
        <f aca="false">IF('Inputs Q LTM'!FW1011="","",'Inputs Q LTM'!FW1011)</f>
        <v>1</v>
      </c>
      <c r="FX1011" s="424" t="n">
        <f aca="false">IF('Inputs Q LTM'!FX1011="","",'Inputs Q LTM'!FX1011)</f>
        <v>1</v>
      </c>
      <c r="FY1011" s="424" t="n">
        <f aca="false">IF('Inputs Q LTM'!FY1011="","",'Inputs Q LTM'!FY1011)</f>
        <v>1</v>
      </c>
      <c r="FZ1011" s="424" t="n">
        <f aca="false">IF('Inputs Q LTM'!FZ1011="","",'Inputs Q LTM'!FZ1011)</f>
        <v>1</v>
      </c>
      <c r="GA1011" s="424" t="n">
        <f aca="false">IF('Inputs Q LTM'!GA1011="","",'Inputs Q LTM'!GA1011)</f>
        <v>1</v>
      </c>
      <c r="GB1011" s="424" t="n">
        <f aca="false">IF('Inputs Q LTM'!GB1011="","",'Inputs Q LTM'!GB1011)</f>
        <v>1</v>
      </c>
      <c r="GC1011" s="424" t="n">
        <f aca="false">IF('Inputs Q LTM'!GC1011="","",'Inputs Q LTM'!GC1011)</f>
        <v>1</v>
      </c>
      <c r="GD1011" s="424" t="n">
        <f aca="false">IF('Inputs Q LTM'!GD1011="","",'Inputs Q LTM'!GD1011)</f>
        <v>1</v>
      </c>
      <c r="GE1011" s="424" t="n">
        <f aca="false">IF('Inputs Q LTM'!GE1011="","",'Inputs Q LTM'!GE1011)</f>
        <v>1</v>
      </c>
      <c r="GF1011" s="424" t="n">
        <f aca="false">IF('Inputs Q LTM'!GF1011="","",'Inputs Q LTM'!GF1011)</f>
        <v>1</v>
      </c>
      <c r="GG1011" s="424" t="n">
        <f aca="false">IF('Inputs Q LTM'!GG1011="","",'Inputs Q LTM'!GG1011)</f>
        <v>1</v>
      </c>
      <c r="GH1011" s="424" t="n">
        <f aca="false">IF('Inputs Q LTM'!GH1011="","",'Inputs Q LTM'!GH1011)</f>
        <v>1</v>
      </c>
      <c r="GI1011" s="424" t="n">
        <f aca="false">IF('Inputs Q LTM'!GI1011="","",'Inputs Q LTM'!GI1011)</f>
        <v>1</v>
      </c>
      <c r="GJ1011" s="424" t="n">
        <f aca="false">IF('Inputs Q LTM'!GJ1011="","",'Inputs Q LTM'!GJ1011)</f>
        <v>1</v>
      </c>
      <c r="GK1011" s="424" t="n">
        <f aca="false">IF('Inputs Q LTM'!GK1011="","",'Inputs Q LTM'!GK1011)</f>
        <v>1</v>
      </c>
      <c r="GL1011" s="424" t="n">
        <f aca="false">IF('Inputs Q LTM'!GL1011="","",'Inputs Q LTM'!GL1011)</f>
        <v>1</v>
      </c>
      <c r="GM1011" s="424" t="n">
        <f aca="false">IF('Inputs Q LTM'!GM1011="","",'Inputs Q LTM'!GM1011)</f>
        <v>1</v>
      </c>
      <c r="GN1011" s="424" t="n">
        <f aca="false">IF('Inputs Q LTM'!GN1011="","",'Inputs Q LTM'!GN1011)</f>
        <v>1</v>
      </c>
      <c r="GO1011" s="424" t="n">
        <f aca="false">IF('Inputs Q LTM'!GO1011="","",'Inputs Q LTM'!GO1011)</f>
        <v>1</v>
      </c>
      <c r="GP1011" s="424" t="n">
        <f aca="false">IF('Inputs Q LTM'!GP1011="","",'Inputs Q LTM'!GP1011)</f>
        <v>1</v>
      </c>
      <c r="GQ1011" s="424" t="n">
        <f aca="false">IF('Inputs Q LTM'!GQ1011="","",'Inputs Q LTM'!GQ1011)</f>
        <v>1</v>
      </c>
      <c r="GR1011" s="424" t="n">
        <f aca="false">IF('Inputs Q LTM'!GR1011="","",'Inputs Q LTM'!GR1011)</f>
        <v>1</v>
      </c>
      <c r="GS1011" s="424" t="n">
        <f aca="false">IF('Inputs Q LTM'!GS1011="","",'Inputs Q LTM'!GS1011)</f>
        <v>1</v>
      </c>
      <c r="GT1011" s="424" t="n">
        <f aca="false">IF('Inputs Q LTM'!GT1011="","",'Inputs Q LTM'!GT1011)</f>
        <v>1</v>
      </c>
      <c r="GU1011" s="424" t="n">
        <f aca="false">IF('Inputs Q LTM'!GU1011="","",'Inputs Q LTM'!GU1011)</f>
        <v>1</v>
      </c>
      <c r="GV1011" s="424" t="n">
        <f aca="false">IF('Inputs Q LTM'!GV1011="","",'Inputs Q LTM'!GV1011)</f>
        <v>1</v>
      </c>
      <c r="GW1011" s="424" t="n">
        <f aca="false">IF('Inputs Q LTM'!GW1011="","",'Inputs Q LTM'!GW1011)</f>
        <v>1</v>
      </c>
      <c r="GX1011" s="424" t="n">
        <f aca="false">IF('Inputs Q LTM'!GX1011="","",'Inputs Q LTM'!GX1011)</f>
        <v>1</v>
      </c>
      <c r="GY1011" s="424" t="n">
        <f aca="false">IF('Inputs Q LTM'!GY1011="","",'Inputs Q LTM'!GY1011)</f>
        <v>1</v>
      </c>
      <c r="GZ1011" s="424" t="n">
        <f aca="false">IF('Inputs Q LTM'!GZ1011="","",'Inputs Q LTM'!GZ1011)</f>
        <v>1</v>
      </c>
      <c r="HA1011" s="424" t="n">
        <f aca="false">IF('Inputs Q LTM'!HA1011="","",'Inputs Q LTM'!HA1011)</f>
        <v>1</v>
      </c>
    </row>
    <row r="1012" customFormat="false" ht="15" hidden="false" customHeight="true" outlineLevel="0" collapsed="false">
      <c r="A1012" s="267" t="s">
        <v>631</v>
      </c>
      <c r="B1012" s="268"/>
      <c r="C1012" s="268"/>
      <c r="D1012" s="268"/>
      <c r="E1012" s="269"/>
      <c r="F1012" s="19" t="s">
        <v>656</v>
      </c>
      <c r="G1012" s="269" t="s">
        <v>12</v>
      </c>
      <c r="K1012" s="424" t="n">
        <f aca="false">IF('Inputs Q LTM'!K1012="","",'Inputs Q LTM'!K1012)</f>
        <v>1</v>
      </c>
      <c r="L1012" s="424" t="n">
        <f aca="false">IF('Inputs Q LTM'!L1012="","",'Inputs Q LTM'!L1012)</f>
        <v>1</v>
      </c>
      <c r="M1012" s="424" t="n">
        <f aca="false">IF('Inputs Q LTM'!M1012="","",'Inputs Q LTM'!M1012)</f>
        <v>1</v>
      </c>
      <c r="N1012" s="424" t="n">
        <f aca="false">IF('Inputs Q LTM'!N1012="","",'Inputs Q LTM'!N1012)</f>
        <v>1</v>
      </c>
      <c r="O1012" s="424" t="n">
        <f aca="false">IF('Inputs Q LTM'!O1012="","",'Inputs Q LTM'!O1012)</f>
        <v>1</v>
      </c>
      <c r="P1012" s="424" t="n">
        <f aca="false">IF('Inputs Q LTM'!P1012="","",'Inputs Q LTM'!P1012)</f>
        <v>1</v>
      </c>
      <c r="Q1012" s="424" t="n">
        <f aca="false">IF('Inputs Q LTM'!Q1012="","",'Inputs Q LTM'!Q1012)</f>
        <v>1</v>
      </c>
      <c r="R1012" s="424" t="n">
        <f aca="false">IF('Inputs Q LTM'!R1012="","",'Inputs Q LTM'!R1012)</f>
        <v>1</v>
      </c>
      <c r="S1012" s="424" t="n">
        <f aca="false">IF('Inputs Q LTM'!S1012="","",'Inputs Q LTM'!S1012)</f>
        <v>1</v>
      </c>
      <c r="T1012" s="424" t="n">
        <f aca="false">IF('Inputs Q LTM'!T1012="","",'Inputs Q LTM'!T1012)</f>
        <v>1</v>
      </c>
      <c r="U1012" s="424" t="n">
        <f aca="false">IF('Inputs Q LTM'!U1012="","",'Inputs Q LTM'!U1012)</f>
        <v>1</v>
      </c>
      <c r="V1012" s="424" t="n">
        <f aca="false">IF('Inputs Q LTM'!V1012="","",'Inputs Q LTM'!V1012)</f>
        <v>1</v>
      </c>
      <c r="W1012" s="424" t="n">
        <f aca="false">IF('Inputs Q LTM'!W1012="","",'Inputs Q LTM'!W1012)</f>
        <v>1</v>
      </c>
      <c r="X1012" s="424" t="n">
        <f aca="false">IF('Inputs Q LTM'!X1012="","",'Inputs Q LTM'!X1012)</f>
        <v>1</v>
      </c>
      <c r="Y1012" s="424" t="n">
        <f aca="false">IF('Inputs Q LTM'!Y1012="","",'Inputs Q LTM'!Y1012)</f>
        <v>1</v>
      </c>
      <c r="Z1012" s="424" t="n">
        <f aca="false">IF('Inputs Q LTM'!Z1012="","",'Inputs Q LTM'!Z1012)</f>
        <v>1</v>
      </c>
      <c r="AA1012" s="424" t="n">
        <f aca="false">IF('Inputs Q LTM'!AA1012="","",'Inputs Q LTM'!AA1012)</f>
        <v>1</v>
      </c>
      <c r="AB1012" s="424" t="n">
        <f aca="false">IF('Inputs Q LTM'!AB1012="","",'Inputs Q LTM'!AB1012)</f>
        <v>1</v>
      </c>
      <c r="AC1012" s="424" t="n">
        <f aca="false">IF('Inputs Q LTM'!AC1012="","",'Inputs Q LTM'!AC1012)</f>
        <v>1</v>
      </c>
      <c r="AD1012" s="424" t="n">
        <f aca="false">IF('Inputs Q LTM'!AD1012="","",'Inputs Q LTM'!AD1012)</f>
        <v>1</v>
      </c>
      <c r="AE1012" s="424" t="n">
        <f aca="false">IF('Inputs Q LTM'!AE1012="","",'Inputs Q LTM'!AE1012)</f>
        <v>1</v>
      </c>
      <c r="AF1012" s="424" t="n">
        <f aca="false">IF('Inputs Q LTM'!AF1012="","",'Inputs Q LTM'!AF1012)</f>
        <v>1</v>
      </c>
      <c r="AG1012" s="424" t="n">
        <f aca="false">IF('Inputs Q LTM'!AG1012="","",'Inputs Q LTM'!AG1012)</f>
        <v>1</v>
      </c>
      <c r="AH1012" s="424" t="n">
        <f aca="false">IF('Inputs Q LTM'!AH1012="","",'Inputs Q LTM'!AH1012)</f>
        <v>1</v>
      </c>
      <c r="AI1012" s="424" t="n">
        <f aca="false">IF('Inputs Q LTM'!AI1012="","",'Inputs Q LTM'!AI1012)</f>
        <v>1</v>
      </c>
      <c r="AJ1012" s="424" t="n">
        <f aca="false">IF('Inputs Q LTM'!AJ1012="","",'Inputs Q LTM'!AJ1012)</f>
        <v>1</v>
      </c>
      <c r="AK1012" s="424" t="n">
        <f aca="false">IF('Inputs Q LTM'!AK1012="","",'Inputs Q LTM'!AK1012)</f>
        <v>1</v>
      </c>
      <c r="AL1012" s="424" t="n">
        <f aca="false">IF('Inputs Q LTM'!AL1012="","",'Inputs Q LTM'!AL1012)</f>
        <v>1</v>
      </c>
      <c r="AM1012" s="424" t="n">
        <f aca="false">IF('Inputs Q LTM'!AM1012="","",'Inputs Q LTM'!AM1012)</f>
        <v>1</v>
      </c>
      <c r="AN1012" s="424" t="n">
        <f aca="false">IF('Inputs Q LTM'!AN1012="","",'Inputs Q LTM'!AN1012)</f>
        <v>1</v>
      </c>
      <c r="AO1012" s="424" t="n">
        <f aca="false">IF('Inputs Q LTM'!AO1012="","",'Inputs Q LTM'!AO1012)</f>
        <v>1</v>
      </c>
      <c r="AP1012" s="424" t="n">
        <f aca="false">IF('Inputs Q LTM'!AP1012="","",'Inputs Q LTM'!AP1012)</f>
        <v>1</v>
      </c>
      <c r="AQ1012" s="424" t="n">
        <f aca="false">IF('Inputs Q LTM'!AQ1012="","",'Inputs Q LTM'!AQ1012)</f>
        <v>1</v>
      </c>
      <c r="AR1012" s="424" t="n">
        <f aca="false">IF('Inputs Q LTM'!AR1012="","",'Inputs Q LTM'!AR1012)</f>
        <v>1</v>
      </c>
      <c r="AS1012" s="424" t="n">
        <f aca="false">IF('Inputs Q LTM'!AS1012="","",'Inputs Q LTM'!AS1012)</f>
        <v>1</v>
      </c>
      <c r="AT1012" s="424" t="n">
        <f aca="false">IF('Inputs Q LTM'!AT1012="","",'Inputs Q LTM'!AT1012)</f>
        <v>1</v>
      </c>
      <c r="AU1012" s="424" t="n">
        <f aca="false">IF('Inputs Q LTM'!AU1012="","",'Inputs Q LTM'!AU1012)</f>
        <v>1</v>
      </c>
      <c r="AV1012" s="424" t="n">
        <f aca="false">IF('Inputs Q LTM'!AV1012="","",'Inputs Q LTM'!AV1012)</f>
        <v>1</v>
      </c>
      <c r="AW1012" s="424" t="n">
        <f aca="false">IF('Inputs Q LTM'!AW1012="","",'Inputs Q LTM'!AW1012)</f>
        <v>1</v>
      </c>
      <c r="AX1012" s="424" t="n">
        <f aca="false">IF('Inputs Q LTM'!AX1012="","",'Inputs Q LTM'!AX1012)</f>
        <v>1</v>
      </c>
      <c r="AY1012" s="424" t="n">
        <f aca="false">IF('Inputs Q LTM'!AY1012="","",'Inputs Q LTM'!AY1012)</f>
        <v>1</v>
      </c>
      <c r="AZ1012" s="424" t="n">
        <f aca="false">IF('Inputs Q LTM'!AZ1012="","",'Inputs Q LTM'!AZ1012)</f>
        <v>1</v>
      </c>
      <c r="BA1012" s="424" t="n">
        <f aca="false">IF('Inputs Q LTM'!BA1012="","",'Inputs Q LTM'!BA1012)</f>
        <v>1</v>
      </c>
      <c r="BB1012" s="424" t="n">
        <f aca="false">IF('Inputs Q LTM'!BB1012="","",'Inputs Q LTM'!BB1012)</f>
        <v>1</v>
      </c>
      <c r="BC1012" s="424" t="n">
        <f aca="false">IF('Inputs Q LTM'!BC1012="","",'Inputs Q LTM'!BC1012)</f>
        <v>1</v>
      </c>
      <c r="BD1012" s="424" t="n">
        <f aca="false">IF('Inputs Q LTM'!BD1012="","",'Inputs Q LTM'!BD1012)</f>
        <v>1</v>
      </c>
      <c r="BE1012" s="424" t="n">
        <f aca="false">IF('Inputs Q LTM'!BE1012="","",'Inputs Q LTM'!BE1012)</f>
        <v>1</v>
      </c>
      <c r="BF1012" s="424" t="n">
        <f aca="false">IF('Inputs Q LTM'!BF1012="","",'Inputs Q LTM'!BF1012)</f>
        <v>1</v>
      </c>
      <c r="BG1012" s="424" t="n">
        <f aca="false">IF('Inputs Q LTM'!BG1012="","",'Inputs Q LTM'!BG1012)</f>
        <v>1</v>
      </c>
      <c r="BH1012" s="424" t="n">
        <f aca="false">IF('Inputs Q LTM'!BH1012="","",'Inputs Q LTM'!BH1012)</f>
        <v>1</v>
      </c>
      <c r="BI1012" s="424" t="n">
        <f aca="false">IF('Inputs Q LTM'!BI1012="","",'Inputs Q LTM'!BI1012)</f>
        <v>1</v>
      </c>
      <c r="BJ1012" s="424" t="n">
        <f aca="false">IF('Inputs Q LTM'!BJ1012="","",'Inputs Q LTM'!BJ1012)</f>
        <v>1</v>
      </c>
      <c r="BK1012" s="424" t="n">
        <f aca="false">IF('Inputs Q LTM'!BK1012="","",'Inputs Q LTM'!BK1012)</f>
        <v>1</v>
      </c>
      <c r="BL1012" s="424" t="n">
        <f aca="false">IF('Inputs Q LTM'!BL1012="","",'Inputs Q LTM'!BL1012)</f>
        <v>1</v>
      </c>
      <c r="BM1012" s="424" t="n">
        <f aca="false">IF('Inputs Q LTM'!BM1012="","",'Inputs Q LTM'!BM1012)</f>
        <v>1</v>
      </c>
      <c r="BN1012" s="424" t="n">
        <f aca="false">IF('Inputs Q LTM'!BN1012="","",'Inputs Q LTM'!BN1012)</f>
        <v>1</v>
      </c>
      <c r="BO1012" s="424" t="n">
        <f aca="false">IF('Inputs Q LTM'!BO1012="","",'Inputs Q LTM'!BO1012)</f>
        <v>1</v>
      </c>
      <c r="BP1012" s="424" t="n">
        <f aca="false">IF('Inputs Q LTM'!BP1012="","",'Inputs Q LTM'!BP1012)</f>
        <v>1</v>
      </c>
      <c r="BQ1012" s="424" t="n">
        <f aca="false">IF('Inputs Q LTM'!BQ1012="","",'Inputs Q LTM'!BQ1012)</f>
        <v>1</v>
      </c>
      <c r="BR1012" s="424" t="n">
        <f aca="false">IF('Inputs Q LTM'!BR1012="","",'Inputs Q LTM'!BR1012)</f>
        <v>1</v>
      </c>
      <c r="BS1012" s="424" t="n">
        <f aca="false">IF('Inputs Q LTM'!BS1012="","",'Inputs Q LTM'!BS1012)</f>
        <v>1</v>
      </c>
      <c r="BT1012" s="424" t="n">
        <f aca="false">IF('Inputs Q LTM'!BT1012="","",'Inputs Q LTM'!BT1012)</f>
        <v>1</v>
      </c>
      <c r="BU1012" s="424" t="n">
        <f aca="false">IF('Inputs Q LTM'!BU1012="","",'Inputs Q LTM'!BU1012)</f>
        <v>1</v>
      </c>
      <c r="BV1012" s="424" t="n">
        <f aca="false">IF('Inputs Q LTM'!BV1012="","",'Inputs Q LTM'!BV1012)</f>
        <v>1</v>
      </c>
      <c r="BW1012" s="424" t="n">
        <f aca="false">IF('Inputs Q LTM'!BW1012="","",'Inputs Q LTM'!BW1012)</f>
        <v>1</v>
      </c>
      <c r="BX1012" s="424" t="n">
        <f aca="false">IF('Inputs Q LTM'!BX1012="","",'Inputs Q LTM'!BX1012)</f>
        <v>1</v>
      </c>
      <c r="BY1012" s="424" t="n">
        <f aca="false">IF('Inputs Q LTM'!BY1012="","",'Inputs Q LTM'!BY1012)</f>
        <v>1</v>
      </c>
      <c r="BZ1012" s="424" t="n">
        <f aca="false">IF('Inputs Q LTM'!BZ1012="","",'Inputs Q LTM'!BZ1012)</f>
        <v>1</v>
      </c>
      <c r="CA1012" s="424" t="n">
        <f aca="false">IF('Inputs Q LTM'!CA1012="","",'Inputs Q LTM'!CA1012)</f>
        <v>1</v>
      </c>
      <c r="CB1012" s="424" t="n">
        <f aca="false">IF('Inputs Q LTM'!CB1012="","",'Inputs Q LTM'!CB1012)</f>
        <v>1</v>
      </c>
      <c r="CC1012" s="424" t="n">
        <f aca="false">IF('Inputs Q LTM'!CC1012="","",'Inputs Q LTM'!CC1012)</f>
        <v>1</v>
      </c>
      <c r="CD1012" s="424" t="n">
        <f aca="false">IF('Inputs Q LTM'!CD1012="","",'Inputs Q LTM'!CD1012)</f>
        <v>1</v>
      </c>
      <c r="CE1012" s="424" t="n">
        <f aca="false">IF('Inputs Q LTM'!CE1012="","",'Inputs Q LTM'!CE1012)</f>
        <v>1</v>
      </c>
      <c r="CF1012" s="424" t="n">
        <f aca="false">IF('Inputs Q LTM'!CF1012="","",'Inputs Q LTM'!CF1012)</f>
        <v>1</v>
      </c>
      <c r="CG1012" s="424" t="n">
        <f aca="false">IF('Inputs Q LTM'!CG1012="","",'Inputs Q LTM'!CG1012)</f>
        <v>1</v>
      </c>
      <c r="CH1012" s="424" t="n">
        <f aca="false">IF('Inputs Q LTM'!CH1012="","",'Inputs Q LTM'!CH1012)</f>
        <v>1</v>
      </c>
      <c r="CI1012" s="424" t="n">
        <f aca="false">IF('Inputs Q LTM'!CI1012="","",'Inputs Q LTM'!CI1012)</f>
        <v>1</v>
      </c>
      <c r="CJ1012" s="424" t="n">
        <f aca="false">IF('Inputs Q LTM'!CJ1012="","",'Inputs Q LTM'!CJ1012)</f>
        <v>1</v>
      </c>
      <c r="CK1012" s="424" t="n">
        <f aca="false">IF('Inputs Q LTM'!CK1012="","",'Inputs Q LTM'!CK1012)</f>
        <v>1</v>
      </c>
      <c r="CL1012" s="424" t="n">
        <f aca="false">IF('Inputs Q LTM'!CL1012="","",'Inputs Q LTM'!CL1012)</f>
        <v>1</v>
      </c>
      <c r="CM1012" s="424" t="n">
        <f aca="false">IF('Inputs Q LTM'!CM1012="","",'Inputs Q LTM'!CM1012)</f>
        <v>1</v>
      </c>
      <c r="CN1012" s="424" t="n">
        <f aca="false">IF('Inputs Q LTM'!CN1012="","",'Inputs Q LTM'!CN1012)</f>
        <v>1</v>
      </c>
      <c r="CO1012" s="424" t="n">
        <f aca="false">IF('Inputs Q LTM'!CO1012="","",'Inputs Q LTM'!CO1012)</f>
        <v>1</v>
      </c>
      <c r="CP1012" s="424" t="n">
        <f aca="false">IF('Inputs Q LTM'!CP1012="","",'Inputs Q LTM'!CP1012)</f>
        <v>1</v>
      </c>
      <c r="CQ1012" s="424" t="n">
        <f aca="false">IF('Inputs Q LTM'!CQ1012="","",'Inputs Q LTM'!CQ1012)</f>
        <v>1</v>
      </c>
      <c r="CR1012" s="424" t="n">
        <f aca="false">IF('Inputs Q LTM'!CR1012="","",'Inputs Q LTM'!CR1012)</f>
        <v>1</v>
      </c>
      <c r="CS1012" s="424" t="n">
        <f aca="false">IF('Inputs Q LTM'!CS1012="","",'Inputs Q LTM'!CS1012)</f>
        <v>1</v>
      </c>
      <c r="CT1012" s="424" t="n">
        <f aca="false">IF('Inputs Q LTM'!CT1012="","",'Inputs Q LTM'!CT1012)</f>
        <v>1</v>
      </c>
      <c r="CU1012" s="424" t="n">
        <f aca="false">IF('Inputs Q LTM'!CU1012="","",'Inputs Q LTM'!CU1012)</f>
        <v>1</v>
      </c>
      <c r="CV1012" s="424" t="n">
        <f aca="false">IF('Inputs Q LTM'!CV1012="","",'Inputs Q LTM'!CV1012)</f>
        <v>1</v>
      </c>
      <c r="CW1012" s="424" t="n">
        <f aca="false">IF('Inputs Q LTM'!CW1012="","",'Inputs Q LTM'!CW1012)</f>
        <v>1</v>
      </c>
      <c r="CX1012" s="424" t="n">
        <f aca="false">IF('Inputs Q LTM'!CX1012="","",'Inputs Q LTM'!CX1012)</f>
        <v>1</v>
      </c>
      <c r="CY1012" s="424" t="n">
        <f aca="false">IF('Inputs Q LTM'!CY1012="","",'Inputs Q LTM'!CY1012)</f>
        <v>1</v>
      </c>
      <c r="CZ1012" s="424" t="n">
        <f aca="false">IF('Inputs Q LTM'!CZ1012="","",'Inputs Q LTM'!CZ1012)</f>
        <v>1</v>
      </c>
      <c r="DA1012" s="424" t="n">
        <f aca="false">IF('Inputs Q LTM'!DA1012="","",'Inputs Q LTM'!DA1012)</f>
        <v>1</v>
      </c>
      <c r="DB1012" s="424" t="n">
        <f aca="false">IF('Inputs Q LTM'!DB1012="","",'Inputs Q LTM'!DB1012)</f>
        <v>1</v>
      </c>
      <c r="DC1012" s="424" t="n">
        <f aca="false">IF('Inputs Q LTM'!DC1012="","",'Inputs Q LTM'!DC1012)</f>
        <v>1</v>
      </c>
      <c r="DD1012" s="424" t="n">
        <f aca="false">IF('Inputs Q LTM'!DD1012="","",'Inputs Q LTM'!DD1012)</f>
        <v>1</v>
      </c>
      <c r="DE1012" s="424" t="n">
        <f aca="false">IF('Inputs Q LTM'!DE1012="","",'Inputs Q LTM'!DE1012)</f>
        <v>1</v>
      </c>
      <c r="DF1012" s="424" t="n">
        <f aca="false">IF('Inputs Q LTM'!DF1012="","",'Inputs Q LTM'!DF1012)</f>
        <v>1</v>
      </c>
      <c r="DG1012" s="424" t="n">
        <f aca="false">IF('Inputs Q LTM'!DG1012="","",'Inputs Q LTM'!DG1012)</f>
        <v>1</v>
      </c>
      <c r="DH1012" s="424" t="n">
        <f aca="false">IF('Inputs Q LTM'!DH1012="","",'Inputs Q LTM'!DH1012)</f>
        <v>1</v>
      </c>
      <c r="DI1012" s="424" t="n">
        <f aca="false">IF('Inputs Q LTM'!DI1012="","",'Inputs Q LTM'!DI1012)</f>
        <v>1</v>
      </c>
      <c r="DJ1012" s="424" t="n">
        <f aca="false">IF('Inputs Q LTM'!DJ1012="","",'Inputs Q LTM'!DJ1012)</f>
        <v>1</v>
      </c>
      <c r="DK1012" s="424" t="n">
        <f aca="false">IF('Inputs Q LTM'!DK1012="","",'Inputs Q LTM'!DK1012)</f>
        <v>1</v>
      </c>
      <c r="DL1012" s="424" t="n">
        <f aca="false">IF('Inputs Q LTM'!DL1012="","",'Inputs Q LTM'!DL1012)</f>
        <v>1</v>
      </c>
      <c r="DM1012" s="424" t="n">
        <f aca="false">IF('Inputs Q LTM'!DM1012="","",'Inputs Q LTM'!DM1012)</f>
        <v>1</v>
      </c>
      <c r="DN1012" s="424" t="n">
        <f aca="false">IF('Inputs Q LTM'!DN1012="","",'Inputs Q LTM'!DN1012)</f>
        <v>1</v>
      </c>
      <c r="DO1012" s="424" t="n">
        <f aca="false">IF('Inputs Q LTM'!DO1012="","",'Inputs Q LTM'!DO1012)</f>
        <v>1</v>
      </c>
      <c r="DP1012" s="424" t="n">
        <f aca="false">IF('Inputs Q LTM'!DP1012="","",'Inputs Q LTM'!DP1012)</f>
        <v>1</v>
      </c>
      <c r="DQ1012" s="424" t="n">
        <f aca="false">IF('Inputs Q LTM'!DQ1012="","",'Inputs Q LTM'!DQ1012)</f>
        <v>1</v>
      </c>
      <c r="DR1012" s="424" t="n">
        <f aca="false">IF('Inputs Q LTM'!DR1012="","",'Inputs Q LTM'!DR1012)</f>
        <v>1</v>
      </c>
      <c r="DS1012" s="424" t="n">
        <f aca="false">IF('Inputs Q LTM'!DS1012="","",'Inputs Q LTM'!DS1012)</f>
        <v>1</v>
      </c>
      <c r="DT1012" s="424" t="n">
        <f aca="false">IF('Inputs Q LTM'!DT1012="","",'Inputs Q LTM'!DT1012)</f>
        <v>1</v>
      </c>
      <c r="DU1012" s="424" t="n">
        <f aca="false">IF('Inputs Q LTM'!DU1012="","",'Inputs Q LTM'!DU1012)</f>
        <v>1</v>
      </c>
      <c r="DV1012" s="424" t="n">
        <f aca="false">IF('Inputs Q LTM'!DV1012="","",'Inputs Q LTM'!DV1012)</f>
        <v>1</v>
      </c>
      <c r="DW1012" s="424" t="n">
        <f aca="false">IF('Inputs Q LTM'!DW1012="","",'Inputs Q LTM'!DW1012)</f>
        <v>1</v>
      </c>
      <c r="DX1012" s="424" t="n">
        <f aca="false">IF('Inputs Q LTM'!DX1012="","",'Inputs Q LTM'!DX1012)</f>
        <v>1</v>
      </c>
      <c r="DY1012" s="424" t="n">
        <f aca="false">IF('Inputs Q LTM'!DY1012="","",'Inputs Q LTM'!DY1012)</f>
        <v>1</v>
      </c>
      <c r="DZ1012" s="424" t="n">
        <f aca="false">IF('Inputs Q LTM'!DZ1012="","",'Inputs Q LTM'!DZ1012)</f>
        <v>1</v>
      </c>
      <c r="EA1012" s="424" t="n">
        <f aca="false">IF('Inputs Q LTM'!EA1012="","",'Inputs Q LTM'!EA1012)</f>
        <v>1</v>
      </c>
      <c r="EB1012" s="424" t="n">
        <f aca="false">IF('Inputs Q LTM'!EB1012="","",'Inputs Q LTM'!EB1012)</f>
        <v>1</v>
      </c>
      <c r="EC1012" s="424" t="n">
        <f aca="false">IF('Inputs Q LTM'!EC1012="","",'Inputs Q LTM'!EC1012)</f>
        <v>1</v>
      </c>
      <c r="ED1012" s="424" t="n">
        <f aca="false">IF('Inputs Q LTM'!ED1012="","",'Inputs Q LTM'!ED1012)</f>
        <v>1</v>
      </c>
      <c r="EE1012" s="424" t="n">
        <f aca="false">IF('Inputs Q LTM'!EE1012="","",'Inputs Q LTM'!EE1012)</f>
        <v>1</v>
      </c>
      <c r="EF1012" s="424" t="n">
        <f aca="false">IF('Inputs Q LTM'!EF1012="","",'Inputs Q LTM'!EF1012)</f>
        <v>1</v>
      </c>
      <c r="EG1012" s="424" t="n">
        <f aca="false">IF('Inputs Q LTM'!EG1012="","",'Inputs Q LTM'!EG1012)</f>
        <v>1</v>
      </c>
      <c r="EH1012" s="424" t="n">
        <f aca="false">IF('Inputs Q LTM'!EH1012="","",'Inputs Q LTM'!EH1012)</f>
        <v>1</v>
      </c>
      <c r="EI1012" s="424" t="n">
        <f aca="false">IF('Inputs Q LTM'!EI1012="","",'Inputs Q LTM'!EI1012)</f>
        <v>1</v>
      </c>
      <c r="EJ1012" s="424" t="n">
        <f aca="false">IF('Inputs Q LTM'!EJ1012="","",'Inputs Q LTM'!EJ1012)</f>
        <v>1</v>
      </c>
      <c r="EK1012" s="424" t="n">
        <f aca="false">IF('Inputs Q LTM'!EK1012="","",'Inputs Q LTM'!EK1012)</f>
        <v>1</v>
      </c>
      <c r="EL1012" s="424" t="n">
        <f aca="false">IF('Inputs Q LTM'!EL1012="","",'Inputs Q LTM'!EL1012)</f>
        <v>1</v>
      </c>
      <c r="EM1012" s="424" t="n">
        <f aca="false">IF('Inputs Q LTM'!EM1012="","",'Inputs Q LTM'!EM1012)</f>
        <v>1</v>
      </c>
      <c r="EN1012" s="424" t="n">
        <f aca="false">IF('Inputs Q LTM'!EN1012="","",'Inputs Q LTM'!EN1012)</f>
        <v>1</v>
      </c>
      <c r="EO1012" s="424" t="n">
        <f aca="false">IF('Inputs Q LTM'!EO1012="","",'Inputs Q LTM'!EO1012)</f>
        <v>1</v>
      </c>
      <c r="EP1012" s="424" t="n">
        <f aca="false">IF('Inputs Q LTM'!EP1012="","",'Inputs Q LTM'!EP1012)</f>
        <v>1</v>
      </c>
      <c r="EQ1012" s="424" t="n">
        <f aca="false">IF('Inputs Q LTM'!EQ1012="","",'Inputs Q LTM'!EQ1012)</f>
        <v>1</v>
      </c>
      <c r="ER1012" s="424" t="n">
        <f aca="false">IF('Inputs Q LTM'!ER1012="","",'Inputs Q LTM'!ER1012)</f>
        <v>1</v>
      </c>
      <c r="ES1012" s="424" t="n">
        <f aca="false">IF('Inputs Q LTM'!ES1012="","",'Inputs Q LTM'!ES1012)</f>
        <v>1</v>
      </c>
      <c r="ET1012" s="424" t="n">
        <f aca="false">IF('Inputs Q LTM'!ET1012="","",'Inputs Q LTM'!ET1012)</f>
        <v>1</v>
      </c>
      <c r="EU1012" s="424" t="n">
        <f aca="false">IF('Inputs Q LTM'!EU1012="","",'Inputs Q LTM'!EU1012)</f>
        <v>1</v>
      </c>
      <c r="EV1012" s="424" t="n">
        <f aca="false">IF('Inputs Q LTM'!EV1012="","",'Inputs Q LTM'!EV1012)</f>
        <v>1</v>
      </c>
      <c r="EW1012" s="424" t="n">
        <f aca="false">IF('Inputs Q LTM'!EW1012="","",'Inputs Q LTM'!EW1012)</f>
        <v>1</v>
      </c>
      <c r="EX1012" s="424" t="n">
        <f aca="false">IF('Inputs Q LTM'!EX1012="","",'Inputs Q LTM'!EX1012)</f>
        <v>1</v>
      </c>
      <c r="EY1012" s="424" t="n">
        <f aca="false">IF('Inputs Q LTM'!EY1012="","",'Inputs Q LTM'!EY1012)</f>
        <v>1</v>
      </c>
      <c r="EZ1012" s="424" t="n">
        <f aca="false">IF('Inputs Q LTM'!EZ1012="","",'Inputs Q LTM'!EZ1012)</f>
        <v>1</v>
      </c>
      <c r="FA1012" s="424" t="n">
        <f aca="false">IF('Inputs Q LTM'!FA1012="","",'Inputs Q LTM'!FA1012)</f>
        <v>1</v>
      </c>
      <c r="FB1012" s="424" t="n">
        <f aca="false">IF('Inputs Q LTM'!FB1012="","",'Inputs Q LTM'!FB1012)</f>
        <v>1</v>
      </c>
      <c r="FC1012" s="424" t="n">
        <f aca="false">IF('Inputs Q LTM'!FC1012="","",'Inputs Q LTM'!FC1012)</f>
        <v>1</v>
      </c>
      <c r="FD1012" s="424" t="n">
        <f aca="false">IF('Inputs Q LTM'!FD1012="","",'Inputs Q LTM'!FD1012)</f>
        <v>1</v>
      </c>
      <c r="FE1012" s="424" t="n">
        <f aca="false">IF('Inputs Q LTM'!FE1012="","",'Inputs Q LTM'!FE1012)</f>
        <v>1</v>
      </c>
      <c r="FF1012" s="424" t="n">
        <f aca="false">IF('Inputs Q LTM'!FF1012="","",'Inputs Q LTM'!FF1012)</f>
        <v>1</v>
      </c>
      <c r="FG1012" s="424" t="n">
        <f aca="false">IF('Inputs Q LTM'!FG1012="","",'Inputs Q LTM'!FG1012)</f>
        <v>1</v>
      </c>
      <c r="FH1012" s="424" t="n">
        <f aca="false">IF('Inputs Q LTM'!FH1012="","",'Inputs Q LTM'!FH1012)</f>
        <v>1</v>
      </c>
      <c r="FI1012" s="424" t="n">
        <f aca="false">IF('Inputs Q LTM'!FI1012="","",'Inputs Q LTM'!FI1012)</f>
        <v>1</v>
      </c>
      <c r="FJ1012" s="424" t="n">
        <f aca="false">IF('Inputs Q LTM'!FJ1012="","",'Inputs Q LTM'!FJ1012)</f>
        <v>1</v>
      </c>
      <c r="FK1012" s="424" t="n">
        <f aca="false">IF('Inputs Q LTM'!FK1012="","",'Inputs Q LTM'!FK1012)</f>
        <v>1</v>
      </c>
      <c r="FL1012" s="424" t="n">
        <f aca="false">IF('Inputs Q LTM'!FL1012="","",'Inputs Q LTM'!FL1012)</f>
        <v>1</v>
      </c>
      <c r="FM1012" s="424" t="n">
        <f aca="false">IF('Inputs Q LTM'!FM1012="","",'Inputs Q LTM'!FM1012)</f>
        <v>1</v>
      </c>
      <c r="FN1012" s="424" t="n">
        <f aca="false">IF('Inputs Q LTM'!FN1012="","",'Inputs Q LTM'!FN1012)</f>
        <v>1</v>
      </c>
      <c r="FO1012" s="424" t="n">
        <f aca="false">IF('Inputs Q LTM'!FO1012="","",'Inputs Q LTM'!FO1012)</f>
        <v>1</v>
      </c>
      <c r="FP1012" s="424" t="n">
        <f aca="false">IF('Inputs Q LTM'!FP1012="","",'Inputs Q LTM'!FP1012)</f>
        <v>1</v>
      </c>
      <c r="FQ1012" s="424" t="n">
        <f aca="false">IF('Inputs Q LTM'!FQ1012="","",'Inputs Q LTM'!FQ1012)</f>
        <v>1</v>
      </c>
      <c r="FR1012" s="424" t="n">
        <f aca="false">IF('Inputs Q LTM'!FR1012="","",'Inputs Q LTM'!FR1012)</f>
        <v>1</v>
      </c>
      <c r="FS1012" s="424" t="n">
        <f aca="false">IF('Inputs Q LTM'!FS1012="","",'Inputs Q LTM'!FS1012)</f>
        <v>1</v>
      </c>
      <c r="FT1012" s="424" t="n">
        <f aca="false">IF('Inputs Q LTM'!FT1012="","",'Inputs Q LTM'!FT1012)</f>
        <v>1</v>
      </c>
      <c r="FU1012" s="424" t="n">
        <f aca="false">IF('Inputs Q LTM'!FU1012="","",'Inputs Q LTM'!FU1012)</f>
        <v>1</v>
      </c>
      <c r="FV1012" s="424" t="n">
        <f aca="false">IF('Inputs Q LTM'!FV1012="","",'Inputs Q LTM'!FV1012)</f>
        <v>1</v>
      </c>
      <c r="FW1012" s="424" t="n">
        <f aca="false">IF('Inputs Q LTM'!FW1012="","",'Inputs Q LTM'!FW1012)</f>
        <v>1</v>
      </c>
      <c r="FX1012" s="424" t="n">
        <f aca="false">IF('Inputs Q LTM'!FX1012="","",'Inputs Q LTM'!FX1012)</f>
        <v>1</v>
      </c>
      <c r="FY1012" s="424" t="n">
        <f aca="false">IF('Inputs Q LTM'!FY1012="","",'Inputs Q LTM'!FY1012)</f>
        <v>1</v>
      </c>
      <c r="FZ1012" s="424" t="n">
        <f aca="false">IF('Inputs Q LTM'!FZ1012="","",'Inputs Q LTM'!FZ1012)</f>
        <v>1</v>
      </c>
      <c r="GA1012" s="424" t="n">
        <f aca="false">IF('Inputs Q LTM'!GA1012="","",'Inputs Q LTM'!GA1012)</f>
        <v>1</v>
      </c>
      <c r="GB1012" s="424" t="n">
        <f aca="false">IF('Inputs Q LTM'!GB1012="","",'Inputs Q LTM'!GB1012)</f>
        <v>1</v>
      </c>
      <c r="GC1012" s="424" t="n">
        <f aca="false">IF('Inputs Q LTM'!GC1012="","",'Inputs Q LTM'!GC1012)</f>
        <v>1</v>
      </c>
      <c r="GD1012" s="424" t="n">
        <f aca="false">IF('Inputs Q LTM'!GD1012="","",'Inputs Q LTM'!GD1012)</f>
        <v>1</v>
      </c>
      <c r="GE1012" s="424" t="n">
        <f aca="false">IF('Inputs Q LTM'!GE1012="","",'Inputs Q LTM'!GE1012)</f>
        <v>1</v>
      </c>
      <c r="GF1012" s="424" t="n">
        <f aca="false">IF('Inputs Q LTM'!GF1012="","",'Inputs Q LTM'!GF1012)</f>
        <v>1</v>
      </c>
      <c r="GG1012" s="424" t="n">
        <f aca="false">IF('Inputs Q LTM'!GG1012="","",'Inputs Q LTM'!GG1012)</f>
        <v>1</v>
      </c>
      <c r="GH1012" s="424" t="n">
        <f aca="false">IF('Inputs Q LTM'!GH1012="","",'Inputs Q LTM'!GH1012)</f>
        <v>1</v>
      </c>
      <c r="GI1012" s="424" t="n">
        <f aca="false">IF('Inputs Q LTM'!GI1012="","",'Inputs Q LTM'!GI1012)</f>
        <v>1</v>
      </c>
      <c r="GJ1012" s="424" t="n">
        <f aca="false">IF('Inputs Q LTM'!GJ1012="","",'Inputs Q LTM'!GJ1012)</f>
        <v>1</v>
      </c>
      <c r="GK1012" s="424" t="n">
        <f aca="false">IF('Inputs Q LTM'!GK1012="","",'Inputs Q LTM'!GK1012)</f>
        <v>1</v>
      </c>
      <c r="GL1012" s="424" t="n">
        <f aca="false">IF('Inputs Q LTM'!GL1012="","",'Inputs Q LTM'!GL1012)</f>
        <v>1</v>
      </c>
      <c r="GM1012" s="424" t="n">
        <f aca="false">IF('Inputs Q LTM'!GM1012="","",'Inputs Q LTM'!GM1012)</f>
        <v>1</v>
      </c>
      <c r="GN1012" s="424" t="n">
        <f aca="false">IF('Inputs Q LTM'!GN1012="","",'Inputs Q LTM'!GN1012)</f>
        <v>1</v>
      </c>
      <c r="GO1012" s="424" t="n">
        <f aca="false">IF('Inputs Q LTM'!GO1012="","",'Inputs Q LTM'!GO1012)</f>
        <v>1</v>
      </c>
      <c r="GP1012" s="424" t="n">
        <f aca="false">IF('Inputs Q LTM'!GP1012="","",'Inputs Q LTM'!GP1012)</f>
        <v>1</v>
      </c>
      <c r="GQ1012" s="424" t="n">
        <f aca="false">IF('Inputs Q LTM'!GQ1012="","",'Inputs Q LTM'!GQ1012)</f>
        <v>1</v>
      </c>
      <c r="GR1012" s="424" t="n">
        <f aca="false">IF('Inputs Q LTM'!GR1012="","",'Inputs Q LTM'!GR1012)</f>
        <v>1</v>
      </c>
      <c r="GS1012" s="424" t="n">
        <f aca="false">IF('Inputs Q LTM'!GS1012="","",'Inputs Q LTM'!GS1012)</f>
        <v>1</v>
      </c>
      <c r="GT1012" s="424" t="n">
        <f aca="false">IF('Inputs Q LTM'!GT1012="","",'Inputs Q LTM'!GT1012)</f>
        <v>1</v>
      </c>
      <c r="GU1012" s="424" t="n">
        <f aca="false">IF('Inputs Q LTM'!GU1012="","",'Inputs Q LTM'!GU1012)</f>
        <v>1</v>
      </c>
      <c r="GV1012" s="424" t="n">
        <f aca="false">IF('Inputs Q LTM'!GV1012="","",'Inputs Q LTM'!GV1012)</f>
        <v>1</v>
      </c>
      <c r="GW1012" s="424" t="n">
        <f aca="false">IF('Inputs Q LTM'!GW1012="","",'Inputs Q LTM'!GW1012)</f>
        <v>1</v>
      </c>
      <c r="GX1012" s="424" t="n">
        <f aca="false">IF('Inputs Q LTM'!GX1012="","",'Inputs Q LTM'!GX1012)</f>
        <v>1</v>
      </c>
      <c r="GY1012" s="424" t="n">
        <f aca="false">IF('Inputs Q LTM'!GY1012="","",'Inputs Q LTM'!GY1012)</f>
        <v>1</v>
      </c>
      <c r="GZ1012" s="424" t="n">
        <f aca="false">IF('Inputs Q LTM'!GZ1012="","",'Inputs Q LTM'!GZ1012)</f>
        <v>1</v>
      </c>
      <c r="HA1012" s="424" t="n">
        <f aca="false">IF('Inputs Q LTM'!HA1012="","",'Inputs Q LTM'!HA1012)</f>
        <v>1</v>
      </c>
    </row>
    <row r="1013" customFormat="false" ht="15" hidden="false" customHeight="true" outlineLevel="0" collapsed="false">
      <c r="A1013" s="267" t="s">
        <v>631</v>
      </c>
      <c r="B1013" s="268"/>
      <c r="C1013" s="268"/>
      <c r="D1013" s="268"/>
      <c r="E1013" s="269"/>
      <c r="F1013" s="19" t="s">
        <v>657</v>
      </c>
      <c r="G1013" s="269" t="s">
        <v>12</v>
      </c>
      <c r="K1013" s="424" t="n">
        <f aca="false">IF('Inputs Q LTM'!K1013="","",'Inputs Q LTM'!K1013)</f>
        <v>1</v>
      </c>
      <c r="L1013" s="424" t="n">
        <f aca="false">IF('Inputs Q LTM'!L1013="","",'Inputs Q LTM'!L1013)</f>
        <v>1</v>
      </c>
      <c r="M1013" s="424" t="n">
        <f aca="false">IF('Inputs Q LTM'!M1013="","",'Inputs Q LTM'!M1013)</f>
        <v>1</v>
      </c>
      <c r="N1013" s="424" t="n">
        <f aca="false">IF('Inputs Q LTM'!N1013="","",'Inputs Q LTM'!N1013)</f>
        <v>1</v>
      </c>
      <c r="O1013" s="424" t="n">
        <f aca="false">IF('Inputs Q LTM'!O1013="","",'Inputs Q LTM'!O1013)</f>
        <v>1</v>
      </c>
      <c r="P1013" s="424" t="n">
        <f aca="false">IF('Inputs Q LTM'!P1013="","",'Inputs Q LTM'!P1013)</f>
        <v>1</v>
      </c>
      <c r="Q1013" s="424" t="n">
        <f aca="false">IF('Inputs Q LTM'!Q1013="","",'Inputs Q LTM'!Q1013)</f>
        <v>1</v>
      </c>
      <c r="R1013" s="424" t="n">
        <f aca="false">IF('Inputs Q LTM'!R1013="","",'Inputs Q LTM'!R1013)</f>
        <v>1</v>
      </c>
      <c r="S1013" s="424" t="n">
        <f aca="false">IF('Inputs Q LTM'!S1013="","",'Inputs Q LTM'!S1013)</f>
        <v>1</v>
      </c>
      <c r="T1013" s="424" t="n">
        <f aca="false">IF('Inputs Q LTM'!T1013="","",'Inputs Q LTM'!T1013)</f>
        <v>1</v>
      </c>
      <c r="U1013" s="424" t="n">
        <f aca="false">IF('Inputs Q LTM'!U1013="","",'Inputs Q LTM'!U1013)</f>
        <v>1</v>
      </c>
      <c r="V1013" s="424" t="n">
        <f aca="false">IF('Inputs Q LTM'!V1013="","",'Inputs Q LTM'!V1013)</f>
        <v>1</v>
      </c>
      <c r="W1013" s="424" t="n">
        <f aca="false">IF('Inputs Q LTM'!W1013="","",'Inputs Q LTM'!W1013)</f>
        <v>1</v>
      </c>
      <c r="X1013" s="424" t="n">
        <f aca="false">IF('Inputs Q LTM'!X1013="","",'Inputs Q LTM'!X1013)</f>
        <v>1</v>
      </c>
      <c r="Y1013" s="424" t="n">
        <f aca="false">IF('Inputs Q LTM'!Y1013="","",'Inputs Q LTM'!Y1013)</f>
        <v>1</v>
      </c>
      <c r="Z1013" s="424" t="n">
        <f aca="false">IF('Inputs Q LTM'!Z1013="","",'Inputs Q LTM'!Z1013)</f>
        <v>1</v>
      </c>
      <c r="AA1013" s="424" t="n">
        <f aca="false">IF('Inputs Q LTM'!AA1013="","",'Inputs Q LTM'!AA1013)</f>
        <v>1</v>
      </c>
      <c r="AB1013" s="424" t="n">
        <f aca="false">IF('Inputs Q LTM'!AB1013="","",'Inputs Q LTM'!AB1013)</f>
        <v>1</v>
      </c>
      <c r="AC1013" s="424" t="n">
        <f aca="false">IF('Inputs Q LTM'!AC1013="","",'Inputs Q LTM'!AC1013)</f>
        <v>1</v>
      </c>
      <c r="AD1013" s="424" t="n">
        <f aca="false">IF('Inputs Q LTM'!AD1013="","",'Inputs Q LTM'!AD1013)</f>
        <v>1</v>
      </c>
      <c r="AE1013" s="424" t="n">
        <f aca="false">IF('Inputs Q LTM'!AE1013="","",'Inputs Q LTM'!AE1013)</f>
        <v>1</v>
      </c>
      <c r="AF1013" s="424" t="n">
        <f aca="false">IF('Inputs Q LTM'!AF1013="","",'Inputs Q LTM'!AF1013)</f>
        <v>1</v>
      </c>
      <c r="AG1013" s="424" t="n">
        <f aca="false">IF('Inputs Q LTM'!AG1013="","",'Inputs Q LTM'!AG1013)</f>
        <v>1</v>
      </c>
      <c r="AH1013" s="424" t="n">
        <f aca="false">IF('Inputs Q LTM'!AH1013="","",'Inputs Q LTM'!AH1013)</f>
        <v>1</v>
      </c>
      <c r="AI1013" s="424" t="n">
        <f aca="false">IF('Inputs Q LTM'!AI1013="","",'Inputs Q LTM'!AI1013)</f>
        <v>1</v>
      </c>
      <c r="AJ1013" s="424" t="n">
        <f aca="false">IF('Inputs Q LTM'!AJ1013="","",'Inputs Q LTM'!AJ1013)</f>
        <v>1</v>
      </c>
      <c r="AK1013" s="424" t="n">
        <f aca="false">IF('Inputs Q LTM'!AK1013="","",'Inputs Q LTM'!AK1013)</f>
        <v>1</v>
      </c>
      <c r="AL1013" s="424" t="n">
        <f aca="false">IF('Inputs Q LTM'!AL1013="","",'Inputs Q LTM'!AL1013)</f>
        <v>1</v>
      </c>
      <c r="AM1013" s="424" t="n">
        <f aca="false">IF('Inputs Q LTM'!AM1013="","",'Inputs Q LTM'!AM1013)</f>
        <v>1</v>
      </c>
      <c r="AN1013" s="424" t="n">
        <f aca="false">IF('Inputs Q LTM'!AN1013="","",'Inputs Q LTM'!AN1013)</f>
        <v>1</v>
      </c>
      <c r="AO1013" s="424" t="n">
        <f aca="false">IF('Inputs Q LTM'!AO1013="","",'Inputs Q LTM'!AO1013)</f>
        <v>1</v>
      </c>
      <c r="AP1013" s="424" t="n">
        <f aca="false">IF('Inputs Q LTM'!AP1013="","",'Inputs Q LTM'!AP1013)</f>
        <v>1</v>
      </c>
      <c r="AQ1013" s="424" t="n">
        <f aca="false">IF('Inputs Q LTM'!AQ1013="","",'Inputs Q LTM'!AQ1013)</f>
        <v>1</v>
      </c>
      <c r="AR1013" s="424" t="n">
        <f aca="false">IF('Inputs Q LTM'!AR1013="","",'Inputs Q LTM'!AR1013)</f>
        <v>1</v>
      </c>
      <c r="AS1013" s="424" t="n">
        <f aca="false">IF('Inputs Q LTM'!AS1013="","",'Inputs Q LTM'!AS1013)</f>
        <v>1</v>
      </c>
      <c r="AT1013" s="424" t="n">
        <f aca="false">IF('Inputs Q LTM'!AT1013="","",'Inputs Q LTM'!AT1013)</f>
        <v>1</v>
      </c>
      <c r="AU1013" s="424" t="n">
        <f aca="false">IF('Inputs Q LTM'!AU1013="","",'Inputs Q LTM'!AU1013)</f>
        <v>1</v>
      </c>
      <c r="AV1013" s="424" t="n">
        <f aca="false">IF('Inputs Q LTM'!AV1013="","",'Inputs Q LTM'!AV1013)</f>
        <v>1</v>
      </c>
      <c r="AW1013" s="424" t="n">
        <f aca="false">IF('Inputs Q LTM'!AW1013="","",'Inputs Q LTM'!AW1013)</f>
        <v>1</v>
      </c>
      <c r="AX1013" s="424" t="n">
        <f aca="false">IF('Inputs Q LTM'!AX1013="","",'Inputs Q LTM'!AX1013)</f>
        <v>1</v>
      </c>
      <c r="AY1013" s="424" t="n">
        <f aca="false">IF('Inputs Q LTM'!AY1013="","",'Inputs Q LTM'!AY1013)</f>
        <v>1</v>
      </c>
      <c r="AZ1013" s="424" t="n">
        <f aca="false">IF('Inputs Q LTM'!AZ1013="","",'Inputs Q LTM'!AZ1013)</f>
        <v>1</v>
      </c>
      <c r="BA1013" s="424" t="n">
        <f aca="false">IF('Inputs Q LTM'!BA1013="","",'Inputs Q LTM'!BA1013)</f>
        <v>1</v>
      </c>
      <c r="BB1013" s="424" t="n">
        <f aca="false">IF('Inputs Q LTM'!BB1013="","",'Inputs Q LTM'!BB1013)</f>
        <v>1</v>
      </c>
      <c r="BC1013" s="424" t="n">
        <f aca="false">IF('Inputs Q LTM'!BC1013="","",'Inputs Q LTM'!BC1013)</f>
        <v>1</v>
      </c>
      <c r="BD1013" s="424" t="n">
        <f aca="false">IF('Inputs Q LTM'!BD1013="","",'Inputs Q LTM'!BD1013)</f>
        <v>1</v>
      </c>
      <c r="BE1013" s="424" t="n">
        <f aca="false">IF('Inputs Q LTM'!BE1013="","",'Inputs Q LTM'!BE1013)</f>
        <v>1</v>
      </c>
      <c r="BF1013" s="424" t="n">
        <f aca="false">IF('Inputs Q LTM'!BF1013="","",'Inputs Q LTM'!BF1013)</f>
        <v>1</v>
      </c>
      <c r="BG1013" s="424" t="n">
        <f aca="false">IF('Inputs Q LTM'!BG1013="","",'Inputs Q LTM'!BG1013)</f>
        <v>1</v>
      </c>
      <c r="BH1013" s="424" t="n">
        <f aca="false">IF('Inputs Q LTM'!BH1013="","",'Inputs Q LTM'!BH1013)</f>
        <v>1</v>
      </c>
      <c r="BI1013" s="424" t="n">
        <f aca="false">IF('Inputs Q LTM'!BI1013="","",'Inputs Q LTM'!BI1013)</f>
        <v>1</v>
      </c>
      <c r="BJ1013" s="424" t="n">
        <f aca="false">IF('Inputs Q LTM'!BJ1013="","",'Inputs Q LTM'!BJ1013)</f>
        <v>1</v>
      </c>
      <c r="BK1013" s="424" t="n">
        <f aca="false">IF('Inputs Q LTM'!BK1013="","",'Inputs Q LTM'!BK1013)</f>
        <v>1</v>
      </c>
      <c r="BL1013" s="424" t="n">
        <f aca="false">IF('Inputs Q LTM'!BL1013="","",'Inputs Q LTM'!BL1013)</f>
        <v>1</v>
      </c>
      <c r="BM1013" s="424" t="n">
        <f aca="false">IF('Inputs Q LTM'!BM1013="","",'Inputs Q LTM'!BM1013)</f>
        <v>1</v>
      </c>
      <c r="BN1013" s="424" t="n">
        <f aca="false">IF('Inputs Q LTM'!BN1013="","",'Inputs Q LTM'!BN1013)</f>
        <v>1</v>
      </c>
      <c r="BO1013" s="424" t="n">
        <f aca="false">IF('Inputs Q LTM'!BO1013="","",'Inputs Q LTM'!BO1013)</f>
        <v>1</v>
      </c>
      <c r="BP1013" s="424" t="n">
        <f aca="false">IF('Inputs Q LTM'!BP1013="","",'Inputs Q LTM'!BP1013)</f>
        <v>1</v>
      </c>
      <c r="BQ1013" s="424" t="n">
        <f aca="false">IF('Inputs Q LTM'!BQ1013="","",'Inputs Q LTM'!BQ1013)</f>
        <v>1</v>
      </c>
      <c r="BR1013" s="424" t="n">
        <f aca="false">IF('Inputs Q LTM'!BR1013="","",'Inputs Q LTM'!BR1013)</f>
        <v>1</v>
      </c>
      <c r="BS1013" s="424" t="n">
        <f aca="false">IF('Inputs Q LTM'!BS1013="","",'Inputs Q LTM'!BS1013)</f>
        <v>1</v>
      </c>
      <c r="BT1013" s="424" t="n">
        <f aca="false">IF('Inputs Q LTM'!BT1013="","",'Inputs Q LTM'!BT1013)</f>
        <v>1</v>
      </c>
      <c r="BU1013" s="424" t="n">
        <f aca="false">IF('Inputs Q LTM'!BU1013="","",'Inputs Q LTM'!BU1013)</f>
        <v>1</v>
      </c>
      <c r="BV1013" s="424" t="n">
        <f aca="false">IF('Inputs Q LTM'!BV1013="","",'Inputs Q LTM'!BV1013)</f>
        <v>1</v>
      </c>
      <c r="BW1013" s="424" t="n">
        <f aca="false">IF('Inputs Q LTM'!BW1013="","",'Inputs Q LTM'!BW1013)</f>
        <v>1</v>
      </c>
      <c r="BX1013" s="424" t="n">
        <f aca="false">IF('Inputs Q LTM'!BX1013="","",'Inputs Q LTM'!BX1013)</f>
        <v>1</v>
      </c>
      <c r="BY1013" s="424" t="n">
        <f aca="false">IF('Inputs Q LTM'!BY1013="","",'Inputs Q LTM'!BY1013)</f>
        <v>1</v>
      </c>
      <c r="BZ1013" s="424" t="n">
        <f aca="false">IF('Inputs Q LTM'!BZ1013="","",'Inputs Q LTM'!BZ1013)</f>
        <v>1</v>
      </c>
      <c r="CA1013" s="424" t="n">
        <f aca="false">IF('Inputs Q LTM'!CA1013="","",'Inputs Q LTM'!CA1013)</f>
        <v>1</v>
      </c>
      <c r="CB1013" s="424" t="n">
        <f aca="false">IF('Inputs Q LTM'!CB1013="","",'Inputs Q LTM'!CB1013)</f>
        <v>1</v>
      </c>
      <c r="CC1013" s="424" t="n">
        <f aca="false">IF('Inputs Q LTM'!CC1013="","",'Inputs Q LTM'!CC1013)</f>
        <v>1</v>
      </c>
      <c r="CD1013" s="424" t="n">
        <f aca="false">IF('Inputs Q LTM'!CD1013="","",'Inputs Q LTM'!CD1013)</f>
        <v>1</v>
      </c>
      <c r="CE1013" s="424" t="n">
        <f aca="false">IF('Inputs Q LTM'!CE1013="","",'Inputs Q LTM'!CE1013)</f>
        <v>1</v>
      </c>
      <c r="CF1013" s="424" t="n">
        <f aca="false">IF('Inputs Q LTM'!CF1013="","",'Inputs Q LTM'!CF1013)</f>
        <v>1</v>
      </c>
      <c r="CG1013" s="424" t="n">
        <f aca="false">IF('Inputs Q LTM'!CG1013="","",'Inputs Q LTM'!CG1013)</f>
        <v>1</v>
      </c>
      <c r="CH1013" s="424" t="n">
        <f aca="false">IF('Inputs Q LTM'!CH1013="","",'Inputs Q LTM'!CH1013)</f>
        <v>1</v>
      </c>
      <c r="CI1013" s="424" t="n">
        <f aca="false">IF('Inputs Q LTM'!CI1013="","",'Inputs Q LTM'!CI1013)</f>
        <v>1</v>
      </c>
      <c r="CJ1013" s="424" t="n">
        <f aca="false">IF('Inputs Q LTM'!CJ1013="","",'Inputs Q LTM'!CJ1013)</f>
        <v>1</v>
      </c>
      <c r="CK1013" s="424" t="n">
        <f aca="false">IF('Inputs Q LTM'!CK1013="","",'Inputs Q LTM'!CK1013)</f>
        <v>1</v>
      </c>
      <c r="CL1013" s="424" t="n">
        <f aca="false">IF('Inputs Q LTM'!CL1013="","",'Inputs Q LTM'!CL1013)</f>
        <v>1</v>
      </c>
      <c r="CM1013" s="424" t="n">
        <f aca="false">IF('Inputs Q LTM'!CM1013="","",'Inputs Q LTM'!CM1013)</f>
        <v>1</v>
      </c>
      <c r="CN1013" s="424" t="n">
        <f aca="false">IF('Inputs Q LTM'!CN1013="","",'Inputs Q LTM'!CN1013)</f>
        <v>1</v>
      </c>
      <c r="CO1013" s="424" t="n">
        <f aca="false">IF('Inputs Q LTM'!CO1013="","",'Inputs Q LTM'!CO1013)</f>
        <v>1</v>
      </c>
      <c r="CP1013" s="424" t="n">
        <f aca="false">IF('Inputs Q LTM'!CP1013="","",'Inputs Q LTM'!CP1013)</f>
        <v>1</v>
      </c>
      <c r="CQ1013" s="424" t="n">
        <f aca="false">IF('Inputs Q LTM'!CQ1013="","",'Inputs Q LTM'!CQ1013)</f>
        <v>1</v>
      </c>
      <c r="CR1013" s="424" t="n">
        <f aca="false">IF('Inputs Q LTM'!CR1013="","",'Inputs Q LTM'!CR1013)</f>
        <v>1</v>
      </c>
      <c r="CS1013" s="424" t="n">
        <f aca="false">IF('Inputs Q LTM'!CS1013="","",'Inputs Q LTM'!CS1013)</f>
        <v>1</v>
      </c>
      <c r="CT1013" s="424" t="n">
        <f aca="false">IF('Inputs Q LTM'!CT1013="","",'Inputs Q LTM'!CT1013)</f>
        <v>1</v>
      </c>
      <c r="CU1013" s="424" t="n">
        <f aca="false">IF('Inputs Q LTM'!CU1013="","",'Inputs Q LTM'!CU1013)</f>
        <v>1</v>
      </c>
      <c r="CV1013" s="424" t="n">
        <f aca="false">IF('Inputs Q LTM'!CV1013="","",'Inputs Q LTM'!CV1013)</f>
        <v>1</v>
      </c>
      <c r="CW1013" s="424" t="n">
        <f aca="false">IF('Inputs Q LTM'!CW1013="","",'Inputs Q LTM'!CW1013)</f>
        <v>1</v>
      </c>
      <c r="CX1013" s="424" t="n">
        <f aca="false">IF('Inputs Q LTM'!CX1013="","",'Inputs Q LTM'!CX1013)</f>
        <v>1</v>
      </c>
      <c r="CY1013" s="424" t="n">
        <f aca="false">IF('Inputs Q LTM'!CY1013="","",'Inputs Q LTM'!CY1013)</f>
        <v>1</v>
      </c>
      <c r="CZ1013" s="424" t="n">
        <f aca="false">IF('Inputs Q LTM'!CZ1013="","",'Inputs Q LTM'!CZ1013)</f>
        <v>1</v>
      </c>
      <c r="DA1013" s="424" t="n">
        <f aca="false">IF('Inputs Q LTM'!DA1013="","",'Inputs Q LTM'!DA1013)</f>
        <v>1</v>
      </c>
      <c r="DB1013" s="424" t="n">
        <f aca="false">IF('Inputs Q LTM'!DB1013="","",'Inputs Q LTM'!DB1013)</f>
        <v>1</v>
      </c>
      <c r="DC1013" s="424" t="n">
        <f aca="false">IF('Inputs Q LTM'!DC1013="","",'Inputs Q LTM'!DC1013)</f>
        <v>1</v>
      </c>
      <c r="DD1013" s="424" t="n">
        <f aca="false">IF('Inputs Q LTM'!DD1013="","",'Inputs Q LTM'!DD1013)</f>
        <v>1</v>
      </c>
      <c r="DE1013" s="424" t="n">
        <f aca="false">IF('Inputs Q LTM'!DE1013="","",'Inputs Q LTM'!DE1013)</f>
        <v>1</v>
      </c>
      <c r="DF1013" s="424" t="n">
        <f aca="false">IF('Inputs Q LTM'!DF1013="","",'Inputs Q LTM'!DF1013)</f>
        <v>1</v>
      </c>
      <c r="DG1013" s="424" t="n">
        <f aca="false">IF('Inputs Q LTM'!DG1013="","",'Inputs Q LTM'!DG1013)</f>
        <v>1</v>
      </c>
      <c r="DH1013" s="424" t="n">
        <f aca="false">IF('Inputs Q LTM'!DH1013="","",'Inputs Q LTM'!DH1013)</f>
        <v>1</v>
      </c>
      <c r="DI1013" s="424" t="n">
        <f aca="false">IF('Inputs Q LTM'!DI1013="","",'Inputs Q LTM'!DI1013)</f>
        <v>1</v>
      </c>
      <c r="DJ1013" s="424" t="n">
        <f aca="false">IF('Inputs Q LTM'!DJ1013="","",'Inputs Q LTM'!DJ1013)</f>
        <v>1</v>
      </c>
      <c r="DK1013" s="424" t="n">
        <f aca="false">IF('Inputs Q LTM'!DK1013="","",'Inputs Q LTM'!DK1013)</f>
        <v>1</v>
      </c>
      <c r="DL1013" s="424" t="n">
        <f aca="false">IF('Inputs Q LTM'!DL1013="","",'Inputs Q LTM'!DL1013)</f>
        <v>1</v>
      </c>
      <c r="DM1013" s="424" t="n">
        <f aca="false">IF('Inputs Q LTM'!DM1013="","",'Inputs Q LTM'!DM1013)</f>
        <v>1</v>
      </c>
      <c r="DN1013" s="424" t="n">
        <f aca="false">IF('Inputs Q LTM'!DN1013="","",'Inputs Q LTM'!DN1013)</f>
        <v>1</v>
      </c>
      <c r="DO1013" s="424" t="n">
        <f aca="false">IF('Inputs Q LTM'!DO1013="","",'Inputs Q LTM'!DO1013)</f>
        <v>1</v>
      </c>
      <c r="DP1013" s="424" t="n">
        <f aca="false">IF('Inputs Q LTM'!DP1013="","",'Inputs Q LTM'!DP1013)</f>
        <v>1</v>
      </c>
      <c r="DQ1013" s="424" t="n">
        <f aca="false">IF('Inputs Q LTM'!DQ1013="","",'Inputs Q LTM'!DQ1013)</f>
        <v>1</v>
      </c>
      <c r="DR1013" s="424" t="n">
        <f aca="false">IF('Inputs Q LTM'!DR1013="","",'Inputs Q LTM'!DR1013)</f>
        <v>1</v>
      </c>
      <c r="DS1013" s="424" t="n">
        <f aca="false">IF('Inputs Q LTM'!DS1013="","",'Inputs Q LTM'!DS1013)</f>
        <v>1</v>
      </c>
      <c r="DT1013" s="424" t="n">
        <f aca="false">IF('Inputs Q LTM'!DT1013="","",'Inputs Q LTM'!DT1013)</f>
        <v>1</v>
      </c>
      <c r="DU1013" s="424" t="n">
        <f aca="false">IF('Inputs Q LTM'!DU1013="","",'Inputs Q LTM'!DU1013)</f>
        <v>1</v>
      </c>
      <c r="DV1013" s="424" t="n">
        <f aca="false">IF('Inputs Q LTM'!DV1013="","",'Inputs Q LTM'!DV1013)</f>
        <v>1</v>
      </c>
      <c r="DW1013" s="424" t="n">
        <f aca="false">IF('Inputs Q LTM'!DW1013="","",'Inputs Q LTM'!DW1013)</f>
        <v>1</v>
      </c>
      <c r="DX1013" s="424" t="n">
        <f aca="false">IF('Inputs Q LTM'!DX1013="","",'Inputs Q LTM'!DX1013)</f>
        <v>1</v>
      </c>
      <c r="DY1013" s="424" t="n">
        <f aca="false">IF('Inputs Q LTM'!DY1013="","",'Inputs Q LTM'!DY1013)</f>
        <v>1</v>
      </c>
      <c r="DZ1013" s="424" t="n">
        <f aca="false">IF('Inputs Q LTM'!DZ1013="","",'Inputs Q LTM'!DZ1013)</f>
        <v>1</v>
      </c>
      <c r="EA1013" s="424" t="n">
        <f aca="false">IF('Inputs Q LTM'!EA1013="","",'Inputs Q LTM'!EA1013)</f>
        <v>1</v>
      </c>
      <c r="EB1013" s="424" t="n">
        <f aca="false">IF('Inputs Q LTM'!EB1013="","",'Inputs Q LTM'!EB1013)</f>
        <v>1</v>
      </c>
      <c r="EC1013" s="424" t="n">
        <f aca="false">IF('Inputs Q LTM'!EC1013="","",'Inputs Q LTM'!EC1013)</f>
        <v>1</v>
      </c>
      <c r="ED1013" s="424" t="n">
        <f aca="false">IF('Inputs Q LTM'!ED1013="","",'Inputs Q LTM'!ED1013)</f>
        <v>1</v>
      </c>
      <c r="EE1013" s="424" t="n">
        <f aca="false">IF('Inputs Q LTM'!EE1013="","",'Inputs Q LTM'!EE1013)</f>
        <v>1</v>
      </c>
      <c r="EF1013" s="424" t="n">
        <f aca="false">IF('Inputs Q LTM'!EF1013="","",'Inputs Q LTM'!EF1013)</f>
        <v>1</v>
      </c>
      <c r="EG1013" s="424" t="n">
        <f aca="false">IF('Inputs Q LTM'!EG1013="","",'Inputs Q LTM'!EG1013)</f>
        <v>1</v>
      </c>
      <c r="EH1013" s="424" t="n">
        <f aca="false">IF('Inputs Q LTM'!EH1013="","",'Inputs Q LTM'!EH1013)</f>
        <v>1</v>
      </c>
      <c r="EI1013" s="424" t="n">
        <f aca="false">IF('Inputs Q LTM'!EI1013="","",'Inputs Q LTM'!EI1013)</f>
        <v>1</v>
      </c>
      <c r="EJ1013" s="424" t="n">
        <f aca="false">IF('Inputs Q LTM'!EJ1013="","",'Inputs Q LTM'!EJ1013)</f>
        <v>1</v>
      </c>
      <c r="EK1013" s="424" t="n">
        <f aca="false">IF('Inputs Q LTM'!EK1013="","",'Inputs Q LTM'!EK1013)</f>
        <v>1</v>
      </c>
      <c r="EL1013" s="424" t="n">
        <f aca="false">IF('Inputs Q LTM'!EL1013="","",'Inputs Q LTM'!EL1013)</f>
        <v>1</v>
      </c>
      <c r="EM1013" s="424" t="n">
        <f aca="false">IF('Inputs Q LTM'!EM1013="","",'Inputs Q LTM'!EM1013)</f>
        <v>1</v>
      </c>
      <c r="EN1013" s="424" t="n">
        <f aca="false">IF('Inputs Q LTM'!EN1013="","",'Inputs Q LTM'!EN1013)</f>
        <v>1</v>
      </c>
      <c r="EO1013" s="424" t="n">
        <f aca="false">IF('Inputs Q LTM'!EO1013="","",'Inputs Q LTM'!EO1013)</f>
        <v>1</v>
      </c>
      <c r="EP1013" s="424" t="n">
        <f aca="false">IF('Inputs Q LTM'!EP1013="","",'Inputs Q LTM'!EP1013)</f>
        <v>1</v>
      </c>
      <c r="EQ1013" s="424" t="n">
        <f aca="false">IF('Inputs Q LTM'!EQ1013="","",'Inputs Q LTM'!EQ1013)</f>
        <v>1</v>
      </c>
      <c r="ER1013" s="424" t="n">
        <f aca="false">IF('Inputs Q LTM'!ER1013="","",'Inputs Q LTM'!ER1013)</f>
        <v>1</v>
      </c>
      <c r="ES1013" s="424" t="n">
        <f aca="false">IF('Inputs Q LTM'!ES1013="","",'Inputs Q LTM'!ES1013)</f>
        <v>1</v>
      </c>
      <c r="ET1013" s="424" t="n">
        <f aca="false">IF('Inputs Q LTM'!ET1013="","",'Inputs Q LTM'!ET1013)</f>
        <v>1</v>
      </c>
      <c r="EU1013" s="424" t="n">
        <f aca="false">IF('Inputs Q LTM'!EU1013="","",'Inputs Q LTM'!EU1013)</f>
        <v>1</v>
      </c>
      <c r="EV1013" s="424" t="n">
        <f aca="false">IF('Inputs Q LTM'!EV1013="","",'Inputs Q LTM'!EV1013)</f>
        <v>1</v>
      </c>
      <c r="EW1013" s="424" t="n">
        <f aca="false">IF('Inputs Q LTM'!EW1013="","",'Inputs Q LTM'!EW1013)</f>
        <v>1</v>
      </c>
      <c r="EX1013" s="424" t="n">
        <f aca="false">IF('Inputs Q LTM'!EX1013="","",'Inputs Q LTM'!EX1013)</f>
        <v>1</v>
      </c>
      <c r="EY1013" s="424" t="n">
        <f aca="false">IF('Inputs Q LTM'!EY1013="","",'Inputs Q LTM'!EY1013)</f>
        <v>1</v>
      </c>
      <c r="EZ1013" s="424" t="n">
        <f aca="false">IF('Inputs Q LTM'!EZ1013="","",'Inputs Q LTM'!EZ1013)</f>
        <v>1</v>
      </c>
      <c r="FA1013" s="424" t="n">
        <f aca="false">IF('Inputs Q LTM'!FA1013="","",'Inputs Q LTM'!FA1013)</f>
        <v>1</v>
      </c>
      <c r="FB1013" s="424" t="n">
        <f aca="false">IF('Inputs Q LTM'!FB1013="","",'Inputs Q LTM'!FB1013)</f>
        <v>1</v>
      </c>
      <c r="FC1013" s="424" t="n">
        <f aca="false">IF('Inputs Q LTM'!FC1013="","",'Inputs Q LTM'!FC1013)</f>
        <v>1</v>
      </c>
      <c r="FD1013" s="424" t="n">
        <f aca="false">IF('Inputs Q LTM'!FD1013="","",'Inputs Q LTM'!FD1013)</f>
        <v>1</v>
      </c>
      <c r="FE1013" s="424" t="n">
        <f aca="false">IF('Inputs Q LTM'!FE1013="","",'Inputs Q LTM'!FE1013)</f>
        <v>1</v>
      </c>
      <c r="FF1013" s="424" t="n">
        <f aca="false">IF('Inputs Q LTM'!FF1013="","",'Inputs Q LTM'!FF1013)</f>
        <v>1</v>
      </c>
      <c r="FG1013" s="424" t="n">
        <f aca="false">IF('Inputs Q LTM'!FG1013="","",'Inputs Q LTM'!FG1013)</f>
        <v>1</v>
      </c>
      <c r="FH1013" s="424" t="n">
        <f aca="false">IF('Inputs Q LTM'!FH1013="","",'Inputs Q LTM'!FH1013)</f>
        <v>1</v>
      </c>
      <c r="FI1013" s="424" t="n">
        <f aca="false">IF('Inputs Q LTM'!FI1013="","",'Inputs Q LTM'!FI1013)</f>
        <v>1</v>
      </c>
      <c r="FJ1013" s="424" t="n">
        <f aca="false">IF('Inputs Q LTM'!FJ1013="","",'Inputs Q LTM'!FJ1013)</f>
        <v>1</v>
      </c>
      <c r="FK1013" s="424" t="n">
        <f aca="false">IF('Inputs Q LTM'!FK1013="","",'Inputs Q LTM'!FK1013)</f>
        <v>1</v>
      </c>
      <c r="FL1013" s="424" t="n">
        <f aca="false">IF('Inputs Q LTM'!FL1013="","",'Inputs Q LTM'!FL1013)</f>
        <v>1</v>
      </c>
      <c r="FM1013" s="424" t="n">
        <f aca="false">IF('Inputs Q LTM'!FM1013="","",'Inputs Q LTM'!FM1013)</f>
        <v>1</v>
      </c>
      <c r="FN1013" s="424" t="n">
        <f aca="false">IF('Inputs Q LTM'!FN1013="","",'Inputs Q LTM'!FN1013)</f>
        <v>1</v>
      </c>
      <c r="FO1013" s="424" t="n">
        <f aca="false">IF('Inputs Q LTM'!FO1013="","",'Inputs Q LTM'!FO1013)</f>
        <v>1</v>
      </c>
      <c r="FP1013" s="424" t="n">
        <f aca="false">IF('Inputs Q LTM'!FP1013="","",'Inputs Q LTM'!FP1013)</f>
        <v>1</v>
      </c>
      <c r="FQ1013" s="424" t="n">
        <f aca="false">IF('Inputs Q LTM'!FQ1013="","",'Inputs Q LTM'!FQ1013)</f>
        <v>1</v>
      </c>
      <c r="FR1013" s="424" t="n">
        <f aca="false">IF('Inputs Q LTM'!FR1013="","",'Inputs Q LTM'!FR1013)</f>
        <v>1</v>
      </c>
      <c r="FS1013" s="424" t="n">
        <f aca="false">IF('Inputs Q LTM'!FS1013="","",'Inputs Q LTM'!FS1013)</f>
        <v>1</v>
      </c>
      <c r="FT1013" s="424" t="n">
        <f aca="false">IF('Inputs Q LTM'!FT1013="","",'Inputs Q LTM'!FT1013)</f>
        <v>1</v>
      </c>
      <c r="FU1013" s="424" t="n">
        <f aca="false">IF('Inputs Q LTM'!FU1013="","",'Inputs Q LTM'!FU1013)</f>
        <v>1</v>
      </c>
      <c r="FV1013" s="424" t="n">
        <f aca="false">IF('Inputs Q LTM'!FV1013="","",'Inputs Q LTM'!FV1013)</f>
        <v>1</v>
      </c>
      <c r="FW1013" s="424" t="n">
        <f aca="false">IF('Inputs Q LTM'!FW1013="","",'Inputs Q LTM'!FW1013)</f>
        <v>1</v>
      </c>
      <c r="FX1013" s="424" t="n">
        <f aca="false">IF('Inputs Q LTM'!FX1013="","",'Inputs Q LTM'!FX1013)</f>
        <v>1</v>
      </c>
      <c r="FY1013" s="424" t="n">
        <f aca="false">IF('Inputs Q LTM'!FY1013="","",'Inputs Q LTM'!FY1013)</f>
        <v>1</v>
      </c>
      <c r="FZ1013" s="424" t="n">
        <f aca="false">IF('Inputs Q LTM'!FZ1013="","",'Inputs Q LTM'!FZ1013)</f>
        <v>1</v>
      </c>
      <c r="GA1013" s="424" t="n">
        <f aca="false">IF('Inputs Q LTM'!GA1013="","",'Inputs Q LTM'!GA1013)</f>
        <v>1</v>
      </c>
      <c r="GB1013" s="424" t="n">
        <f aca="false">IF('Inputs Q LTM'!GB1013="","",'Inputs Q LTM'!GB1013)</f>
        <v>1</v>
      </c>
      <c r="GC1013" s="424" t="n">
        <f aca="false">IF('Inputs Q LTM'!GC1013="","",'Inputs Q LTM'!GC1013)</f>
        <v>1</v>
      </c>
      <c r="GD1013" s="424" t="n">
        <f aca="false">IF('Inputs Q LTM'!GD1013="","",'Inputs Q LTM'!GD1013)</f>
        <v>1</v>
      </c>
      <c r="GE1013" s="424" t="n">
        <f aca="false">IF('Inputs Q LTM'!GE1013="","",'Inputs Q LTM'!GE1013)</f>
        <v>1</v>
      </c>
      <c r="GF1013" s="424" t="n">
        <f aca="false">IF('Inputs Q LTM'!GF1013="","",'Inputs Q LTM'!GF1013)</f>
        <v>1</v>
      </c>
      <c r="GG1013" s="424" t="n">
        <f aca="false">IF('Inputs Q LTM'!GG1013="","",'Inputs Q LTM'!GG1013)</f>
        <v>1</v>
      </c>
      <c r="GH1013" s="424" t="n">
        <f aca="false">IF('Inputs Q LTM'!GH1013="","",'Inputs Q LTM'!GH1013)</f>
        <v>1</v>
      </c>
      <c r="GI1013" s="424" t="n">
        <f aca="false">IF('Inputs Q LTM'!GI1013="","",'Inputs Q LTM'!GI1013)</f>
        <v>1</v>
      </c>
      <c r="GJ1013" s="424" t="n">
        <f aca="false">IF('Inputs Q LTM'!GJ1013="","",'Inputs Q LTM'!GJ1013)</f>
        <v>1</v>
      </c>
      <c r="GK1013" s="424" t="n">
        <f aca="false">IF('Inputs Q LTM'!GK1013="","",'Inputs Q LTM'!GK1013)</f>
        <v>1</v>
      </c>
      <c r="GL1013" s="424" t="n">
        <f aca="false">IF('Inputs Q LTM'!GL1013="","",'Inputs Q LTM'!GL1013)</f>
        <v>1</v>
      </c>
      <c r="GM1013" s="424" t="n">
        <f aca="false">IF('Inputs Q LTM'!GM1013="","",'Inputs Q LTM'!GM1013)</f>
        <v>1</v>
      </c>
      <c r="GN1013" s="424" t="n">
        <f aca="false">IF('Inputs Q LTM'!GN1013="","",'Inputs Q LTM'!GN1013)</f>
        <v>1</v>
      </c>
      <c r="GO1013" s="424" t="n">
        <f aca="false">IF('Inputs Q LTM'!GO1013="","",'Inputs Q LTM'!GO1013)</f>
        <v>1</v>
      </c>
      <c r="GP1013" s="424" t="n">
        <f aca="false">IF('Inputs Q LTM'!GP1013="","",'Inputs Q LTM'!GP1013)</f>
        <v>1</v>
      </c>
      <c r="GQ1013" s="424" t="n">
        <f aca="false">IF('Inputs Q LTM'!GQ1013="","",'Inputs Q LTM'!GQ1013)</f>
        <v>1</v>
      </c>
      <c r="GR1013" s="424" t="n">
        <f aca="false">IF('Inputs Q LTM'!GR1013="","",'Inputs Q LTM'!GR1013)</f>
        <v>1</v>
      </c>
      <c r="GS1013" s="424" t="n">
        <f aca="false">IF('Inputs Q LTM'!GS1013="","",'Inputs Q LTM'!GS1013)</f>
        <v>1</v>
      </c>
      <c r="GT1013" s="424" t="n">
        <f aca="false">IF('Inputs Q LTM'!GT1013="","",'Inputs Q LTM'!GT1013)</f>
        <v>1</v>
      </c>
      <c r="GU1013" s="424" t="n">
        <f aca="false">IF('Inputs Q LTM'!GU1013="","",'Inputs Q LTM'!GU1013)</f>
        <v>1</v>
      </c>
      <c r="GV1013" s="424" t="n">
        <f aca="false">IF('Inputs Q LTM'!GV1013="","",'Inputs Q LTM'!GV1013)</f>
        <v>1</v>
      </c>
      <c r="GW1013" s="424" t="n">
        <f aca="false">IF('Inputs Q LTM'!GW1013="","",'Inputs Q LTM'!GW1013)</f>
        <v>1</v>
      </c>
      <c r="GX1013" s="424" t="n">
        <f aca="false">IF('Inputs Q LTM'!GX1013="","",'Inputs Q LTM'!GX1013)</f>
        <v>1</v>
      </c>
      <c r="GY1013" s="424" t="n">
        <f aca="false">IF('Inputs Q LTM'!GY1013="","",'Inputs Q LTM'!GY1013)</f>
        <v>1</v>
      </c>
      <c r="GZ1013" s="424" t="n">
        <f aca="false">IF('Inputs Q LTM'!GZ1013="","",'Inputs Q LTM'!GZ1013)</f>
        <v>1</v>
      </c>
      <c r="HA1013" s="424" t="n">
        <f aca="false">IF('Inputs Q LTM'!HA1013="","",'Inputs Q LTM'!HA1013)</f>
        <v>1</v>
      </c>
    </row>
    <row r="1014" customFormat="false" ht="15" hidden="false" customHeight="true" outlineLevel="0" collapsed="false">
      <c r="A1014" s="267" t="s">
        <v>631</v>
      </c>
      <c r="B1014" s="268"/>
      <c r="C1014" s="268"/>
      <c r="D1014" s="268"/>
      <c r="E1014" s="269"/>
      <c r="F1014" s="19" t="s">
        <v>658</v>
      </c>
      <c r="G1014" s="269" t="s">
        <v>12</v>
      </c>
      <c r="K1014" s="424" t="n">
        <f aca="false">IF('Inputs Q LTM'!K1014="","",'Inputs Q LTM'!K1014)</f>
        <v>1</v>
      </c>
      <c r="L1014" s="424" t="n">
        <f aca="false">IF('Inputs Q LTM'!L1014="","",'Inputs Q LTM'!L1014)</f>
        <v>1</v>
      </c>
      <c r="M1014" s="424" t="n">
        <f aca="false">IF('Inputs Q LTM'!M1014="","",'Inputs Q LTM'!M1014)</f>
        <v>1</v>
      </c>
      <c r="N1014" s="424" t="n">
        <f aca="false">IF('Inputs Q LTM'!N1014="","",'Inputs Q LTM'!N1014)</f>
        <v>1</v>
      </c>
      <c r="O1014" s="424" t="n">
        <f aca="false">IF('Inputs Q LTM'!O1014="","",'Inputs Q LTM'!O1014)</f>
        <v>1</v>
      </c>
      <c r="P1014" s="424" t="n">
        <f aca="false">IF('Inputs Q LTM'!P1014="","",'Inputs Q LTM'!P1014)</f>
        <v>1</v>
      </c>
      <c r="Q1014" s="424" t="n">
        <f aca="false">IF('Inputs Q LTM'!Q1014="","",'Inputs Q LTM'!Q1014)</f>
        <v>1</v>
      </c>
      <c r="R1014" s="424" t="n">
        <f aca="false">IF('Inputs Q LTM'!R1014="","",'Inputs Q LTM'!R1014)</f>
        <v>1</v>
      </c>
      <c r="S1014" s="424" t="n">
        <f aca="false">IF('Inputs Q LTM'!S1014="","",'Inputs Q LTM'!S1014)</f>
        <v>1</v>
      </c>
      <c r="T1014" s="424" t="n">
        <f aca="false">IF('Inputs Q LTM'!T1014="","",'Inputs Q LTM'!T1014)</f>
        <v>1</v>
      </c>
      <c r="U1014" s="424" t="n">
        <f aca="false">IF('Inputs Q LTM'!U1014="","",'Inputs Q LTM'!U1014)</f>
        <v>1</v>
      </c>
      <c r="V1014" s="424" t="n">
        <f aca="false">IF('Inputs Q LTM'!V1014="","",'Inputs Q LTM'!V1014)</f>
        <v>1</v>
      </c>
      <c r="W1014" s="424" t="n">
        <f aca="false">IF('Inputs Q LTM'!W1014="","",'Inputs Q LTM'!W1014)</f>
        <v>1</v>
      </c>
      <c r="X1014" s="424" t="n">
        <f aca="false">IF('Inputs Q LTM'!X1014="","",'Inputs Q LTM'!X1014)</f>
        <v>1</v>
      </c>
      <c r="Y1014" s="424" t="n">
        <f aca="false">IF('Inputs Q LTM'!Y1014="","",'Inputs Q LTM'!Y1014)</f>
        <v>1</v>
      </c>
      <c r="Z1014" s="424" t="n">
        <f aca="false">IF('Inputs Q LTM'!Z1014="","",'Inputs Q LTM'!Z1014)</f>
        <v>1</v>
      </c>
      <c r="AA1014" s="424" t="n">
        <f aca="false">IF('Inputs Q LTM'!AA1014="","",'Inputs Q LTM'!AA1014)</f>
        <v>1</v>
      </c>
      <c r="AB1014" s="424" t="n">
        <f aca="false">IF('Inputs Q LTM'!AB1014="","",'Inputs Q LTM'!AB1014)</f>
        <v>1</v>
      </c>
      <c r="AC1014" s="424" t="n">
        <f aca="false">IF('Inputs Q LTM'!AC1014="","",'Inputs Q LTM'!AC1014)</f>
        <v>1</v>
      </c>
      <c r="AD1014" s="424" t="n">
        <f aca="false">IF('Inputs Q LTM'!AD1014="","",'Inputs Q LTM'!AD1014)</f>
        <v>1</v>
      </c>
      <c r="AE1014" s="424" t="n">
        <f aca="false">IF('Inputs Q LTM'!AE1014="","",'Inputs Q LTM'!AE1014)</f>
        <v>1</v>
      </c>
      <c r="AF1014" s="424" t="n">
        <f aca="false">IF('Inputs Q LTM'!AF1014="","",'Inputs Q LTM'!AF1014)</f>
        <v>1</v>
      </c>
      <c r="AG1014" s="424" t="n">
        <f aca="false">IF('Inputs Q LTM'!AG1014="","",'Inputs Q LTM'!AG1014)</f>
        <v>1</v>
      </c>
      <c r="AH1014" s="424" t="n">
        <f aca="false">IF('Inputs Q LTM'!AH1014="","",'Inputs Q LTM'!AH1014)</f>
        <v>1</v>
      </c>
      <c r="AI1014" s="424" t="n">
        <f aca="false">IF('Inputs Q LTM'!AI1014="","",'Inputs Q LTM'!AI1014)</f>
        <v>1</v>
      </c>
      <c r="AJ1014" s="424" t="n">
        <f aca="false">IF('Inputs Q LTM'!AJ1014="","",'Inputs Q LTM'!AJ1014)</f>
        <v>1</v>
      </c>
      <c r="AK1014" s="424" t="n">
        <f aca="false">IF('Inputs Q LTM'!AK1014="","",'Inputs Q LTM'!AK1014)</f>
        <v>1</v>
      </c>
      <c r="AL1014" s="424" t="n">
        <f aca="false">IF('Inputs Q LTM'!AL1014="","",'Inputs Q LTM'!AL1014)</f>
        <v>1</v>
      </c>
      <c r="AM1014" s="424" t="n">
        <f aca="false">IF('Inputs Q LTM'!AM1014="","",'Inputs Q LTM'!AM1014)</f>
        <v>1</v>
      </c>
      <c r="AN1014" s="424" t="n">
        <f aca="false">IF('Inputs Q LTM'!AN1014="","",'Inputs Q LTM'!AN1014)</f>
        <v>1</v>
      </c>
      <c r="AO1014" s="424" t="n">
        <f aca="false">IF('Inputs Q LTM'!AO1014="","",'Inputs Q LTM'!AO1014)</f>
        <v>1</v>
      </c>
      <c r="AP1014" s="424" t="n">
        <f aca="false">IF('Inputs Q LTM'!AP1014="","",'Inputs Q LTM'!AP1014)</f>
        <v>1</v>
      </c>
      <c r="AQ1014" s="424" t="n">
        <f aca="false">IF('Inputs Q LTM'!AQ1014="","",'Inputs Q LTM'!AQ1014)</f>
        <v>1</v>
      </c>
      <c r="AR1014" s="424" t="n">
        <f aca="false">IF('Inputs Q LTM'!AR1014="","",'Inputs Q LTM'!AR1014)</f>
        <v>1</v>
      </c>
      <c r="AS1014" s="424" t="n">
        <f aca="false">IF('Inputs Q LTM'!AS1014="","",'Inputs Q LTM'!AS1014)</f>
        <v>1</v>
      </c>
      <c r="AT1014" s="424" t="n">
        <f aca="false">IF('Inputs Q LTM'!AT1014="","",'Inputs Q LTM'!AT1014)</f>
        <v>1</v>
      </c>
      <c r="AU1014" s="424" t="n">
        <f aca="false">IF('Inputs Q LTM'!AU1014="","",'Inputs Q LTM'!AU1014)</f>
        <v>1</v>
      </c>
      <c r="AV1014" s="424" t="n">
        <f aca="false">IF('Inputs Q LTM'!AV1014="","",'Inputs Q LTM'!AV1014)</f>
        <v>1</v>
      </c>
      <c r="AW1014" s="424" t="n">
        <f aca="false">IF('Inputs Q LTM'!AW1014="","",'Inputs Q LTM'!AW1014)</f>
        <v>1</v>
      </c>
      <c r="AX1014" s="424" t="n">
        <f aca="false">IF('Inputs Q LTM'!AX1014="","",'Inputs Q LTM'!AX1014)</f>
        <v>1</v>
      </c>
      <c r="AY1014" s="424" t="n">
        <f aca="false">IF('Inputs Q LTM'!AY1014="","",'Inputs Q LTM'!AY1014)</f>
        <v>1</v>
      </c>
      <c r="AZ1014" s="424" t="n">
        <f aca="false">IF('Inputs Q LTM'!AZ1014="","",'Inputs Q LTM'!AZ1014)</f>
        <v>1</v>
      </c>
      <c r="BA1014" s="424" t="n">
        <f aca="false">IF('Inputs Q LTM'!BA1014="","",'Inputs Q LTM'!BA1014)</f>
        <v>1</v>
      </c>
      <c r="BB1014" s="424" t="n">
        <f aca="false">IF('Inputs Q LTM'!BB1014="","",'Inputs Q LTM'!BB1014)</f>
        <v>1</v>
      </c>
      <c r="BC1014" s="424" t="n">
        <f aca="false">IF('Inputs Q LTM'!BC1014="","",'Inputs Q LTM'!BC1014)</f>
        <v>1</v>
      </c>
      <c r="BD1014" s="424" t="n">
        <f aca="false">IF('Inputs Q LTM'!BD1014="","",'Inputs Q LTM'!BD1014)</f>
        <v>1</v>
      </c>
      <c r="BE1014" s="424" t="n">
        <f aca="false">IF('Inputs Q LTM'!BE1014="","",'Inputs Q LTM'!BE1014)</f>
        <v>1</v>
      </c>
      <c r="BF1014" s="424" t="n">
        <f aca="false">IF('Inputs Q LTM'!BF1014="","",'Inputs Q LTM'!BF1014)</f>
        <v>1</v>
      </c>
      <c r="BG1014" s="424" t="n">
        <f aca="false">IF('Inputs Q LTM'!BG1014="","",'Inputs Q LTM'!BG1014)</f>
        <v>1</v>
      </c>
      <c r="BH1014" s="424" t="n">
        <f aca="false">IF('Inputs Q LTM'!BH1014="","",'Inputs Q LTM'!BH1014)</f>
        <v>1</v>
      </c>
      <c r="BI1014" s="424" t="n">
        <f aca="false">IF('Inputs Q LTM'!BI1014="","",'Inputs Q LTM'!BI1014)</f>
        <v>1</v>
      </c>
      <c r="BJ1014" s="424" t="n">
        <f aca="false">IF('Inputs Q LTM'!BJ1014="","",'Inputs Q LTM'!BJ1014)</f>
        <v>1</v>
      </c>
      <c r="BK1014" s="424" t="n">
        <f aca="false">IF('Inputs Q LTM'!BK1014="","",'Inputs Q LTM'!BK1014)</f>
        <v>1</v>
      </c>
      <c r="BL1014" s="424" t="n">
        <f aca="false">IF('Inputs Q LTM'!BL1014="","",'Inputs Q LTM'!BL1014)</f>
        <v>1</v>
      </c>
      <c r="BM1014" s="424" t="n">
        <f aca="false">IF('Inputs Q LTM'!BM1014="","",'Inputs Q LTM'!BM1014)</f>
        <v>1</v>
      </c>
      <c r="BN1014" s="424" t="n">
        <f aca="false">IF('Inputs Q LTM'!BN1014="","",'Inputs Q LTM'!BN1014)</f>
        <v>1</v>
      </c>
      <c r="BO1014" s="424" t="n">
        <f aca="false">IF('Inputs Q LTM'!BO1014="","",'Inputs Q LTM'!BO1014)</f>
        <v>1</v>
      </c>
      <c r="BP1014" s="424" t="n">
        <f aca="false">IF('Inputs Q LTM'!BP1014="","",'Inputs Q LTM'!BP1014)</f>
        <v>1</v>
      </c>
      <c r="BQ1014" s="424" t="n">
        <f aca="false">IF('Inputs Q LTM'!BQ1014="","",'Inputs Q LTM'!BQ1014)</f>
        <v>1</v>
      </c>
      <c r="BR1014" s="424" t="n">
        <f aca="false">IF('Inputs Q LTM'!BR1014="","",'Inputs Q LTM'!BR1014)</f>
        <v>1</v>
      </c>
      <c r="BS1014" s="424" t="n">
        <f aca="false">IF('Inputs Q LTM'!BS1014="","",'Inputs Q LTM'!BS1014)</f>
        <v>1</v>
      </c>
      <c r="BT1014" s="424" t="n">
        <f aca="false">IF('Inputs Q LTM'!BT1014="","",'Inputs Q LTM'!BT1014)</f>
        <v>1</v>
      </c>
      <c r="BU1014" s="424" t="n">
        <f aca="false">IF('Inputs Q LTM'!BU1014="","",'Inputs Q LTM'!BU1014)</f>
        <v>1</v>
      </c>
      <c r="BV1014" s="424" t="n">
        <f aca="false">IF('Inputs Q LTM'!BV1014="","",'Inputs Q LTM'!BV1014)</f>
        <v>1</v>
      </c>
      <c r="BW1014" s="424" t="n">
        <f aca="false">IF('Inputs Q LTM'!BW1014="","",'Inputs Q LTM'!BW1014)</f>
        <v>1</v>
      </c>
      <c r="BX1014" s="424" t="n">
        <f aca="false">IF('Inputs Q LTM'!BX1014="","",'Inputs Q LTM'!BX1014)</f>
        <v>1</v>
      </c>
      <c r="BY1014" s="424" t="n">
        <f aca="false">IF('Inputs Q LTM'!BY1014="","",'Inputs Q LTM'!BY1014)</f>
        <v>1</v>
      </c>
      <c r="BZ1014" s="424" t="n">
        <f aca="false">IF('Inputs Q LTM'!BZ1014="","",'Inputs Q LTM'!BZ1014)</f>
        <v>1</v>
      </c>
      <c r="CA1014" s="424" t="n">
        <f aca="false">IF('Inputs Q LTM'!CA1014="","",'Inputs Q LTM'!CA1014)</f>
        <v>1</v>
      </c>
      <c r="CB1014" s="424" t="n">
        <f aca="false">IF('Inputs Q LTM'!CB1014="","",'Inputs Q LTM'!CB1014)</f>
        <v>1</v>
      </c>
      <c r="CC1014" s="424" t="n">
        <f aca="false">IF('Inputs Q LTM'!CC1014="","",'Inputs Q LTM'!CC1014)</f>
        <v>1</v>
      </c>
      <c r="CD1014" s="424" t="n">
        <f aca="false">IF('Inputs Q LTM'!CD1014="","",'Inputs Q LTM'!CD1014)</f>
        <v>1</v>
      </c>
      <c r="CE1014" s="424" t="n">
        <f aca="false">IF('Inputs Q LTM'!CE1014="","",'Inputs Q LTM'!CE1014)</f>
        <v>1</v>
      </c>
      <c r="CF1014" s="424" t="n">
        <f aca="false">IF('Inputs Q LTM'!CF1014="","",'Inputs Q LTM'!CF1014)</f>
        <v>1</v>
      </c>
      <c r="CG1014" s="424" t="n">
        <f aca="false">IF('Inputs Q LTM'!CG1014="","",'Inputs Q LTM'!CG1014)</f>
        <v>1</v>
      </c>
      <c r="CH1014" s="424" t="n">
        <f aca="false">IF('Inputs Q LTM'!CH1014="","",'Inputs Q LTM'!CH1014)</f>
        <v>1</v>
      </c>
      <c r="CI1014" s="424" t="n">
        <f aca="false">IF('Inputs Q LTM'!CI1014="","",'Inputs Q LTM'!CI1014)</f>
        <v>1</v>
      </c>
      <c r="CJ1014" s="424" t="n">
        <f aca="false">IF('Inputs Q LTM'!CJ1014="","",'Inputs Q LTM'!CJ1014)</f>
        <v>1</v>
      </c>
      <c r="CK1014" s="424" t="n">
        <f aca="false">IF('Inputs Q LTM'!CK1014="","",'Inputs Q LTM'!CK1014)</f>
        <v>1</v>
      </c>
      <c r="CL1014" s="424" t="n">
        <f aca="false">IF('Inputs Q LTM'!CL1014="","",'Inputs Q LTM'!CL1014)</f>
        <v>1</v>
      </c>
      <c r="CM1014" s="424" t="n">
        <f aca="false">IF('Inputs Q LTM'!CM1014="","",'Inputs Q LTM'!CM1014)</f>
        <v>1</v>
      </c>
      <c r="CN1014" s="424" t="n">
        <f aca="false">IF('Inputs Q LTM'!CN1014="","",'Inputs Q LTM'!CN1014)</f>
        <v>1</v>
      </c>
      <c r="CO1014" s="424" t="n">
        <f aca="false">IF('Inputs Q LTM'!CO1014="","",'Inputs Q LTM'!CO1014)</f>
        <v>1</v>
      </c>
      <c r="CP1014" s="424" t="n">
        <f aca="false">IF('Inputs Q LTM'!CP1014="","",'Inputs Q LTM'!CP1014)</f>
        <v>1</v>
      </c>
      <c r="CQ1014" s="424" t="n">
        <f aca="false">IF('Inputs Q LTM'!CQ1014="","",'Inputs Q LTM'!CQ1014)</f>
        <v>1</v>
      </c>
      <c r="CR1014" s="424" t="n">
        <f aca="false">IF('Inputs Q LTM'!CR1014="","",'Inputs Q LTM'!CR1014)</f>
        <v>1</v>
      </c>
      <c r="CS1014" s="424" t="n">
        <f aca="false">IF('Inputs Q LTM'!CS1014="","",'Inputs Q LTM'!CS1014)</f>
        <v>1</v>
      </c>
      <c r="CT1014" s="424" t="n">
        <f aca="false">IF('Inputs Q LTM'!CT1014="","",'Inputs Q LTM'!CT1014)</f>
        <v>1</v>
      </c>
      <c r="CU1014" s="424" t="n">
        <f aca="false">IF('Inputs Q LTM'!CU1014="","",'Inputs Q LTM'!CU1014)</f>
        <v>1</v>
      </c>
      <c r="CV1014" s="424" t="n">
        <f aca="false">IF('Inputs Q LTM'!CV1014="","",'Inputs Q LTM'!CV1014)</f>
        <v>1</v>
      </c>
      <c r="CW1014" s="424" t="n">
        <f aca="false">IF('Inputs Q LTM'!CW1014="","",'Inputs Q LTM'!CW1014)</f>
        <v>1</v>
      </c>
      <c r="CX1014" s="424" t="n">
        <f aca="false">IF('Inputs Q LTM'!CX1014="","",'Inputs Q LTM'!CX1014)</f>
        <v>1</v>
      </c>
      <c r="CY1014" s="424" t="n">
        <f aca="false">IF('Inputs Q LTM'!CY1014="","",'Inputs Q LTM'!CY1014)</f>
        <v>1</v>
      </c>
      <c r="CZ1014" s="424" t="n">
        <f aca="false">IF('Inputs Q LTM'!CZ1014="","",'Inputs Q LTM'!CZ1014)</f>
        <v>1</v>
      </c>
      <c r="DA1014" s="424" t="n">
        <f aca="false">IF('Inputs Q LTM'!DA1014="","",'Inputs Q LTM'!DA1014)</f>
        <v>1</v>
      </c>
      <c r="DB1014" s="424" t="n">
        <f aca="false">IF('Inputs Q LTM'!DB1014="","",'Inputs Q LTM'!DB1014)</f>
        <v>1</v>
      </c>
      <c r="DC1014" s="424" t="n">
        <f aca="false">IF('Inputs Q LTM'!DC1014="","",'Inputs Q LTM'!DC1014)</f>
        <v>1</v>
      </c>
      <c r="DD1014" s="424" t="n">
        <f aca="false">IF('Inputs Q LTM'!DD1014="","",'Inputs Q LTM'!DD1014)</f>
        <v>1</v>
      </c>
      <c r="DE1014" s="424" t="n">
        <f aca="false">IF('Inputs Q LTM'!DE1014="","",'Inputs Q LTM'!DE1014)</f>
        <v>1</v>
      </c>
      <c r="DF1014" s="424" t="n">
        <f aca="false">IF('Inputs Q LTM'!DF1014="","",'Inputs Q LTM'!DF1014)</f>
        <v>1</v>
      </c>
      <c r="DG1014" s="424" t="n">
        <f aca="false">IF('Inputs Q LTM'!DG1014="","",'Inputs Q LTM'!DG1014)</f>
        <v>1</v>
      </c>
      <c r="DH1014" s="424" t="n">
        <f aca="false">IF('Inputs Q LTM'!DH1014="","",'Inputs Q LTM'!DH1014)</f>
        <v>1</v>
      </c>
      <c r="DI1014" s="424" t="n">
        <f aca="false">IF('Inputs Q LTM'!DI1014="","",'Inputs Q LTM'!DI1014)</f>
        <v>1</v>
      </c>
      <c r="DJ1014" s="424" t="n">
        <f aca="false">IF('Inputs Q LTM'!DJ1014="","",'Inputs Q LTM'!DJ1014)</f>
        <v>1</v>
      </c>
      <c r="DK1014" s="424" t="n">
        <f aca="false">IF('Inputs Q LTM'!DK1014="","",'Inputs Q LTM'!DK1014)</f>
        <v>1</v>
      </c>
      <c r="DL1014" s="424" t="n">
        <f aca="false">IF('Inputs Q LTM'!DL1014="","",'Inputs Q LTM'!DL1014)</f>
        <v>1</v>
      </c>
      <c r="DM1014" s="424" t="n">
        <f aca="false">IF('Inputs Q LTM'!DM1014="","",'Inputs Q LTM'!DM1014)</f>
        <v>1</v>
      </c>
      <c r="DN1014" s="424" t="n">
        <f aca="false">IF('Inputs Q LTM'!DN1014="","",'Inputs Q LTM'!DN1014)</f>
        <v>1</v>
      </c>
      <c r="DO1014" s="424" t="n">
        <f aca="false">IF('Inputs Q LTM'!DO1014="","",'Inputs Q LTM'!DO1014)</f>
        <v>1</v>
      </c>
      <c r="DP1014" s="424" t="n">
        <f aca="false">IF('Inputs Q LTM'!DP1014="","",'Inputs Q LTM'!DP1014)</f>
        <v>1</v>
      </c>
      <c r="DQ1014" s="424" t="n">
        <f aca="false">IF('Inputs Q LTM'!DQ1014="","",'Inputs Q LTM'!DQ1014)</f>
        <v>1</v>
      </c>
      <c r="DR1014" s="424" t="n">
        <f aca="false">IF('Inputs Q LTM'!DR1014="","",'Inputs Q LTM'!DR1014)</f>
        <v>1</v>
      </c>
      <c r="DS1014" s="424" t="n">
        <f aca="false">IF('Inputs Q LTM'!DS1014="","",'Inputs Q LTM'!DS1014)</f>
        <v>1</v>
      </c>
      <c r="DT1014" s="424" t="n">
        <f aca="false">IF('Inputs Q LTM'!DT1014="","",'Inputs Q LTM'!DT1014)</f>
        <v>1</v>
      </c>
      <c r="DU1014" s="424" t="n">
        <f aca="false">IF('Inputs Q LTM'!DU1014="","",'Inputs Q LTM'!DU1014)</f>
        <v>1</v>
      </c>
      <c r="DV1014" s="424" t="n">
        <f aca="false">IF('Inputs Q LTM'!DV1014="","",'Inputs Q LTM'!DV1014)</f>
        <v>1</v>
      </c>
      <c r="DW1014" s="424" t="n">
        <f aca="false">IF('Inputs Q LTM'!DW1014="","",'Inputs Q LTM'!DW1014)</f>
        <v>1</v>
      </c>
      <c r="DX1014" s="424" t="n">
        <f aca="false">IF('Inputs Q LTM'!DX1014="","",'Inputs Q LTM'!DX1014)</f>
        <v>1</v>
      </c>
      <c r="DY1014" s="424" t="n">
        <f aca="false">IF('Inputs Q LTM'!DY1014="","",'Inputs Q LTM'!DY1014)</f>
        <v>1</v>
      </c>
      <c r="DZ1014" s="424" t="n">
        <f aca="false">IF('Inputs Q LTM'!DZ1014="","",'Inputs Q LTM'!DZ1014)</f>
        <v>1</v>
      </c>
      <c r="EA1014" s="424" t="n">
        <f aca="false">IF('Inputs Q LTM'!EA1014="","",'Inputs Q LTM'!EA1014)</f>
        <v>1</v>
      </c>
      <c r="EB1014" s="424" t="n">
        <f aca="false">IF('Inputs Q LTM'!EB1014="","",'Inputs Q LTM'!EB1014)</f>
        <v>1</v>
      </c>
      <c r="EC1014" s="424" t="n">
        <f aca="false">IF('Inputs Q LTM'!EC1014="","",'Inputs Q LTM'!EC1014)</f>
        <v>1</v>
      </c>
      <c r="ED1014" s="424" t="n">
        <f aca="false">IF('Inputs Q LTM'!ED1014="","",'Inputs Q LTM'!ED1014)</f>
        <v>1</v>
      </c>
      <c r="EE1014" s="424" t="n">
        <f aca="false">IF('Inputs Q LTM'!EE1014="","",'Inputs Q LTM'!EE1014)</f>
        <v>1</v>
      </c>
      <c r="EF1014" s="424" t="n">
        <f aca="false">IF('Inputs Q LTM'!EF1014="","",'Inputs Q LTM'!EF1014)</f>
        <v>1</v>
      </c>
      <c r="EG1014" s="424" t="n">
        <f aca="false">IF('Inputs Q LTM'!EG1014="","",'Inputs Q LTM'!EG1014)</f>
        <v>1</v>
      </c>
      <c r="EH1014" s="424" t="n">
        <f aca="false">IF('Inputs Q LTM'!EH1014="","",'Inputs Q LTM'!EH1014)</f>
        <v>1</v>
      </c>
      <c r="EI1014" s="424" t="n">
        <f aca="false">IF('Inputs Q LTM'!EI1014="","",'Inputs Q LTM'!EI1014)</f>
        <v>1</v>
      </c>
      <c r="EJ1014" s="424" t="n">
        <f aca="false">IF('Inputs Q LTM'!EJ1014="","",'Inputs Q LTM'!EJ1014)</f>
        <v>1</v>
      </c>
      <c r="EK1014" s="424" t="n">
        <f aca="false">IF('Inputs Q LTM'!EK1014="","",'Inputs Q LTM'!EK1014)</f>
        <v>1</v>
      </c>
      <c r="EL1014" s="424" t="n">
        <f aca="false">IF('Inputs Q LTM'!EL1014="","",'Inputs Q LTM'!EL1014)</f>
        <v>1</v>
      </c>
      <c r="EM1014" s="424" t="n">
        <f aca="false">IF('Inputs Q LTM'!EM1014="","",'Inputs Q LTM'!EM1014)</f>
        <v>1</v>
      </c>
      <c r="EN1014" s="424" t="n">
        <f aca="false">IF('Inputs Q LTM'!EN1014="","",'Inputs Q LTM'!EN1014)</f>
        <v>1</v>
      </c>
      <c r="EO1014" s="424" t="n">
        <f aca="false">IF('Inputs Q LTM'!EO1014="","",'Inputs Q LTM'!EO1014)</f>
        <v>1</v>
      </c>
      <c r="EP1014" s="424" t="n">
        <f aca="false">IF('Inputs Q LTM'!EP1014="","",'Inputs Q LTM'!EP1014)</f>
        <v>1</v>
      </c>
      <c r="EQ1014" s="424" t="n">
        <f aca="false">IF('Inputs Q LTM'!EQ1014="","",'Inputs Q LTM'!EQ1014)</f>
        <v>1</v>
      </c>
      <c r="ER1014" s="424" t="n">
        <f aca="false">IF('Inputs Q LTM'!ER1014="","",'Inputs Q LTM'!ER1014)</f>
        <v>1</v>
      </c>
      <c r="ES1014" s="424" t="n">
        <f aca="false">IF('Inputs Q LTM'!ES1014="","",'Inputs Q LTM'!ES1014)</f>
        <v>1</v>
      </c>
      <c r="ET1014" s="424" t="n">
        <f aca="false">IF('Inputs Q LTM'!ET1014="","",'Inputs Q LTM'!ET1014)</f>
        <v>1</v>
      </c>
      <c r="EU1014" s="424" t="n">
        <f aca="false">IF('Inputs Q LTM'!EU1014="","",'Inputs Q LTM'!EU1014)</f>
        <v>1</v>
      </c>
      <c r="EV1014" s="424" t="n">
        <f aca="false">IF('Inputs Q LTM'!EV1014="","",'Inputs Q LTM'!EV1014)</f>
        <v>1</v>
      </c>
      <c r="EW1014" s="424" t="n">
        <f aca="false">IF('Inputs Q LTM'!EW1014="","",'Inputs Q LTM'!EW1014)</f>
        <v>1</v>
      </c>
      <c r="EX1014" s="424" t="n">
        <f aca="false">IF('Inputs Q LTM'!EX1014="","",'Inputs Q LTM'!EX1014)</f>
        <v>1</v>
      </c>
      <c r="EY1014" s="424" t="n">
        <f aca="false">IF('Inputs Q LTM'!EY1014="","",'Inputs Q LTM'!EY1014)</f>
        <v>1</v>
      </c>
      <c r="EZ1014" s="424" t="n">
        <f aca="false">IF('Inputs Q LTM'!EZ1014="","",'Inputs Q LTM'!EZ1014)</f>
        <v>1</v>
      </c>
      <c r="FA1014" s="424" t="n">
        <f aca="false">IF('Inputs Q LTM'!FA1014="","",'Inputs Q LTM'!FA1014)</f>
        <v>1</v>
      </c>
      <c r="FB1014" s="424" t="n">
        <f aca="false">IF('Inputs Q LTM'!FB1014="","",'Inputs Q LTM'!FB1014)</f>
        <v>1</v>
      </c>
      <c r="FC1014" s="424" t="n">
        <f aca="false">IF('Inputs Q LTM'!FC1014="","",'Inputs Q LTM'!FC1014)</f>
        <v>1</v>
      </c>
      <c r="FD1014" s="424" t="n">
        <f aca="false">IF('Inputs Q LTM'!FD1014="","",'Inputs Q LTM'!FD1014)</f>
        <v>1</v>
      </c>
      <c r="FE1014" s="424" t="n">
        <f aca="false">IF('Inputs Q LTM'!FE1014="","",'Inputs Q LTM'!FE1014)</f>
        <v>1</v>
      </c>
      <c r="FF1014" s="424" t="n">
        <f aca="false">IF('Inputs Q LTM'!FF1014="","",'Inputs Q LTM'!FF1014)</f>
        <v>1</v>
      </c>
      <c r="FG1014" s="424" t="n">
        <f aca="false">IF('Inputs Q LTM'!FG1014="","",'Inputs Q LTM'!FG1014)</f>
        <v>1</v>
      </c>
      <c r="FH1014" s="424" t="n">
        <f aca="false">IF('Inputs Q LTM'!FH1014="","",'Inputs Q LTM'!FH1014)</f>
        <v>1</v>
      </c>
      <c r="FI1014" s="424" t="n">
        <f aca="false">IF('Inputs Q LTM'!FI1014="","",'Inputs Q LTM'!FI1014)</f>
        <v>1</v>
      </c>
      <c r="FJ1014" s="424" t="n">
        <f aca="false">IF('Inputs Q LTM'!FJ1014="","",'Inputs Q LTM'!FJ1014)</f>
        <v>1</v>
      </c>
      <c r="FK1014" s="424" t="n">
        <f aca="false">IF('Inputs Q LTM'!FK1014="","",'Inputs Q LTM'!FK1014)</f>
        <v>1</v>
      </c>
      <c r="FL1014" s="424" t="n">
        <f aca="false">IF('Inputs Q LTM'!FL1014="","",'Inputs Q LTM'!FL1014)</f>
        <v>1</v>
      </c>
      <c r="FM1014" s="424" t="n">
        <f aca="false">IF('Inputs Q LTM'!FM1014="","",'Inputs Q LTM'!FM1014)</f>
        <v>1</v>
      </c>
      <c r="FN1014" s="424" t="n">
        <f aca="false">IF('Inputs Q LTM'!FN1014="","",'Inputs Q LTM'!FN1014)</f>
        <v>1</v>
      </c>
      <c r="FO1014" s="424" t="n">
        <f aca="false">IF('Inputs Q LTM'!FO1014="","",'Inputs Q LTM'!FO1014)</f>
        <v>1</v>
      </c>
      <c r="FP1014" s="424" t="n">
        <f aca="false">IF('Inputs Q LTM'!FP1014="","",'Inputs Q LTM'!FP1014)</f>
        <v>1</v>
      </c>
      <c r="FQ1014" s="424" t="n">
        <f aca="false">IF('Inputs Q LTM'!FQ1014="","",'Inputs Q LTM'!FQ1014)</f>
        <v>1</v>
      </c>
      <c r="FR1014" s="424" t="n">
        <f aca="false">IF('Inputs Q LTM'!FR1014="","",'Inputs Q LTM'!FR1014)</f>
        <v>1</v>
      </c>
      <c r="FS1014" s="424" t="n">
        <f aca="false">IF('Inputs Q LTM'!FS1014="","",'Inputs Q LTM'!FS1014)</f>
        <v>1</v>
      </c>
      <c r="FT1014" s="424" t="n">
        <f aca="false">IF('Inputs Q LTM'!FT1014="","",'Inputs Q LTM'!FT1014)</f>
        <v>1</v>
      </c>
      <c r="FU1014" s="424" t="n">
        <f aca="false">IF('Inputs Q LTM'!FU1014="","",'Inputs Q LTM'!FU1014)</f>
        <v>1</v>
      </c>
      <c r="FV1014" s="424" t="n">
        <f aca="false">IF('Inputs Q LTM'!FV1014="","",'Inputs Q LTM'!FV1014)</f>
        <v>1</v>
      </c>
      <c r="FW1014" s="424" t="n">
        <f aca="false">IF('Inputs Q LTM'!FW1014="","",'Inputs Q LTM'!FW1014)</f>
        <v>1</v>
      </c>
      <c r="FX1014" s="424" t="n">
        <f aca="false">IF('Inputs Q LTM'!FX1014="","",'Inputs Q LTM'!FX1014)</f>
        <v>1</v>
      </c>
      <c r="FY1014" s="424" t="n">
        <f aca="false">IF('Inputs Q LTM'!FY1014="","",'Inputs Q LTM'!FY1014)</f>
        <v>1</v>
      </c>
      <c r="FZ1014" s="424" t="n">
        <f aca="false">IF('Inputs Q LTM'!FZ1014="","",'Inputs Q LTM'!FZ1014)</f>
        <v>1</v>
      </c>
      <c r="GA1014" s="424" t="n">
        <f aca="false">IF('Inputs Q LTM'!GA1014="","",'Inputs Q LTM'!GA1014)</f>
        <v>1</v>
      </c>
      <c r="GB1014" s="424" t="n">
        <f aca="false">IF('Inputs Q LTM'!GB1014="","",'Inputs Q LTM'!GB1014)</f>
        <v>1</v>
      </c>
      <c r="GC1014" s="424" t="n">
        <f aca="false">IF('Inputs Q LTM'!GC1014="","",'Inputs Q LTM'!GC1014)</f>
        <v>1</v>
      </c>
      <c r="GD1014" s="424" t="n">
        <f aca="false">IF('Inputs Q LTM'!GD1014="","",'Inputs Q LTM'!GD1014)</f>
        <v>1</v>
      </c>
      <c r="GE1014" s="424" t="n">
        <f aca="false">IF('Inputs Q LTM'!GE1014="","",'Inputs Q LTM'!GE1014)</f>
        <v>1</v>
      </c>
      <c r="GF1014" s="424" t="n">
        <f aca="false">IF('Inputs Q LTM'!GF1014="","",'Inputs Q LTM'!GF1014)</f>
        <v>1</v>
      </c>
      <c r="GG1014" s="424" t="n">
        <f aca="false">IF('Inputs Q LTM'!GG1014="","",'Inputs Q LTM'!GG1014)</f>
        <v>1</v>
      </c>
      <c r="GH1014" s="424" t="n">
        <f aca="false">IF('Inputs Q LTM'!GH1014="","",'Inputs Q LTM'!GH1014)</f>
        <v>1</v>
      </c>
      <c r="GI1014" s="424" t="n">
        <f aca="false">IF('Inputs Q LTM'!GI1014="","",'Inputs Q LTM'!GI1014)</f>
        <v>1</v>
      </c>
      <c r="GJ1014" s="424" t="n">
        <f aca="false">IF('Inputs Q LTM'!GJ1014="","",'Inputs Q LTM'!GJ1014)</f>
        <v>1</v>
      </c>
      <c r="GK1014" s="424" t="n">
        <f aca="false">IF('Inputs Q LTM'!GK1014="","",'Inputs Q LTM'!GK1014)</f>
        <v>1</v>
      </c>
      <c r="GL1014" s="424" t="n">
        <f aca="false">IF('Inputs Q LTM'!GL1014="","",'Inputs Q LTM'!GL1014)</f>
        <v>1</v>
      </c>
      <c r="GM1014" s="424" t="n">
        <f aca="false">IF('Inputs Q LTM'!GM1014="","",'Inputs Q LTM'!GM1014)</f>
        <v>1</v>
      </c>
      <c r="GN1014" s="424" t="n">
        <f aca="false">IF('Inputs Q LTM'!GN1014="","",'Inputs Q LTM'!GN1014)</f>
        <v>1</v>
      </c>
      <c r="GO1014" s="424" t="n">
        <f aca="false">IF('Inputs Q LTM'!GO1014="","",'Inputs Q LTM'!GO1014)</f>
        <v>1</v>
      </c>
      <c r="GP1014" s="424" t="n">
        <f aca="false">IF('Inputs Q LTM'!GP1014="","",'Inputs Q LTM'!GP1014)</f>
        <v>1</v>
      </c>
      <c r="GQ1014" s="424" t="n">
        <f aca="false">IF('Inputs Q LTM'!GQ1014="","",'Inputs Q LTM'!GQ1014)</f>
        <v>1</v>
      </c>
      <c r="GR1014" s="424" t="n">
        <f aca="false">IF('Inputs Q LTM'!GR1014="","",'Inputs Q LTM'!GR1014)</f>
        <v>1</v>
      </c>
      <c r="GS1014" s="424" t="n">
        <f aca="false">IF('Inputs Q LTM'!GS1014="","",'Inputs Q LTM'!GS1014)</f>
        <v>1</v>
      </c>
      <c r="GT1014" s="424" t="n">
        <f aca="false">IF('Inputs Q LTM'!GT1014="","",'Inputs Q LTM'!GT1014)</f>
        <v>1</v>
      </c>
      <c r="GU1014" s="424" t="n">
        <f aca="false">IF('Inputs Q LTM'!GU1014="","",'Inputs Q LTM'!GU1014)</f>
        <v>1</v>
      </c>
      <c r="GV1014" s="424" t="n">
        <f aca="false">IF('Inputs Q LTM'!GV1014="","",'Inputs Q LTM'!GV1014)</f>
        <v>1</v>
      </c>
      <c r="GW1014" s="424" t="n">
        <f aca="false">IF('Inputs Q LTM'!GW1014="","",'Inputs Q LTM'!GW1014)</f>
        <v>1</v>
      </c>
      <c r="GX1014" s="424" t="n">
        <f aca="false">IF('Inputs Q LTM'!GX1014="","",'Inputs Q LTM'!GX1014)</f>
        <v>1</v>
      </c>
      <c r="GY1014" s="424" t="n">
        <f aca="false">IF('Inputs Q LTM'!GY1014="","",'Inputs Q LTM'!GY1014)</f>
        <v>1</v>
      </c>
      <c r="GZ1014" s="424" t="n">
        <f aca="false">IF('Inputs Q LTM'!GZ1014="","",'Inputs Q LTM'!GZ1014)</f>
        <v>1</v>
      </c>
      <c r="HA1014" s="424" t="n">
        <f aca="false">IF('Inputs Q LTM'!HA1014="","",'Inputs Q LTM'!HA1014)</f>
        <v>1</v>
      </c>
    </row>
    <row r="1015" customFormat="false" ht="15" hidden="false" customHeight="true" outlineLevel="0" collapsed="false">
      <c r="A1015" s="267" t="s">
        <v>631</v>
      </c>
      <c r="B1015" s="268"/>
      <c r="C1015" s="268"/>
      <c r="D1015" s="268"/>
      <c r="E1015" s="269"/>
      <c r="F1015" s="19" t="s">
        <v>659</v>
      </c>
      <c r="G1015" s="269" t="s">
        <v>12</v>
      </c>
      <c r="K1015" s="424" t="n">
        <f aca="false">IF('Inputs Q LTM'!K1015="","",'Inputs Q LTM'!K1015)</f>
        <v>1</v>
      </c>
      <c r="L1015" s="424" t="n">
        <f aca="false">IF('Inputs Q LTM'!L1015="","",'Inputs Q LTM'!L1015)</f>
        <v>1</v>
      </c>
      <c r="M1015" s="424" t="n">
        <f aca="false">IF('Inputs Q LTM'!M1015="","",'Inputs Q LTM'!M1015)</f>
        <v>1</v>
      </c>
      <c r="N1015" s="424" t="n">
        <f aca="false">IF('Inputs Q LTM'!N1015="","",'Inputs Q LTM'!N1015)</f>
        <v>1</v>
      </c>
      <c r="O1015" s="424" t="n">
        <f aca="false">IF('Inputs Q LTM'!O1015="","",'Inputs Q LTM'!O1015)</f>
        <v>1</v>
      </c>
      <c r="P1015" s="424" t="n">
        <f aca="false">IF('Inputs Q LTM'!P1015="","",'Inputs Q LTM'!P1015)</f>
        <v>1</v>
      </c>
      <c r="Q1015" s="424" t="n">
        <f aca="false">IF('Inputs Q LTM'!Q1015="","",'Inputs Q LTM'!Q1015)</f>
        <v>1</v>
      </c>
      <c r="R1015" s="424" t="n">
        <f aca="false">IF('Inputs Q LTM'!R1015="","",'Inputs Q LTM'!R1015)</f>
        <v>1</v>
      </c>
      <c r="S1015" s="424" t="n">
        <f aca="false">IF('Inputs Q LTM'!S1015="","",'Inputs Q LTM'!S1015)</f>
        <v>1</v>
      </c>
      <c r="T1015" s="424" t="n">
        <f aca="false">IF('Inputs Q LTM'!T1015="","",'Inputs Q LTM'!T1015)</f>
        <v>1</v>
      </c>
      <c r="U1015" s="424" t="n">
        <f aca="false">IF('Inputs Q LTM'!U1015="","",'Inputs Q LTM'!U1015)</f>
        <v>1</v>
      </c>
      <c r="V1015" s="424" t="n">
        <f aca="false">IF('Inputs Q LTM'!V1015="","",'Inputs Q LTM'!V1015)</f>
        <v>1</v>
      </c>
      <c r="W1015" s="424" t="n">
        <f aca="false">IF('Inputs Q LTM'!W1015="","",'Inputs Q LTM'!W1015)</f>
        <v>1</v>
      </c>
      <c r="X1015" s="424" t="n">
        <f aca="false">IF('Inputs Q LTM'!X1015="","",'Inputs Q LTM'!X1015)</f>
        <v>1</v>
      </c>
      <c r="Y1015" s="424" t="n">
        <f aca="false">IF('Inputs Q LTM'!Y1015="","",'Inputs Q LTM'!Y1015)</f>
        <v>1</v>
      </c>
      <c r="Z1015" s="424" t="n">
        <f aca="false">IF('Inputs Q LTM'!Z1015="","",'Inputs Q LTM'!Z1015)</f>
        <v>1</v>
      </c>
      <c r="AA1015" s="424" t="n">
        <f aca="false">IF('Inputs Q LTM'!AA1015="","",'Inputs Q LTM'!AA1015)</f>
        <v>1</v>
      </c>
      <c r="AB1015" s="424" t="n">
        <f aca="false">IF('Inputs Q LTM'!AB1015="","",'Inputs Q LTM'!AB1015)</f>
        <v>1</v>
      </c>
      <c r="AC1015" s="424" t="n">
        <f aca="false">IF('Inputs Q LTM'!AC1015="","",'Inputs Q LTM'!AC1015)</f>
        <v>1</v>
      </c>
      <c r="AD1015" s="424" t="n">
        <f aca="false">IF('Inputs Q LTM'!AD1015="","",'Inputs Q LTM'!AD1015)</f>
        <v>1</v>
      </c>
      <c r="AE1015" s="424" t="n">
        <f aca="false">IF('Inputs Q LTM'!AE1015="","",'Inputs Q LTM'!AE1015)</f>
        <v>1</v>
      </c>
      <c r="AF1015" s="424" t="n">
        <f aca="false">IF('Inputs Q LTM'!AF1015="","",'Inputs Q LTM'!AF1015)</f>
        <v>1</v>
      </c>
      <c r="AG1015" s="424" t="n">
        <f aca="false">IF('Inputs Q LTM'!AG1015="","",'Inputs Q LTM'!AG1015)</f>
        <v>1</v>
      </c>
      <c r="AH1015" s="424" t="n">
        <f aca="false">IF('Inputs Q LTM'!AH1015="","",'Inputs Q LTM'!AH1015)</f>
        <v>1</v>
      </c>
      <c r="AI1015" s="424" t="n">
        <f aca="false">IF('Inputs Q LTM'!AI1015="","",'Inputs Q LTM'!AI1015)</f>
        <v>1</v>
      </c>
      <c r="AJ1015" s="424" t="n">
        <f aca="false">IF('Inputs Q LTM'!AJ1015="","",'Inputs Q LTM'!AJ1015)</f>
        <v>1</v>
      </c>
      <c r="AK1015" s="424" t="n">
        <f aca="false">IF('Inputs Q LTM'!AK1015="","",'Inputs Q LTM'!AK1015)</f>
        <v>1</v>
      </c>
      <c r="AL1015" s="424" t="n">
        <f aca="false">IF('Inputs Q LTM'!AL1015="","",'Inputs Q LTM'!AL1015)</f>
        <v>1</v>
      </c>
      <c r="AM1015" s="424" t="n">
        <f aca="false">IF('Inputs Q LTM'!AM1015="","",'Inputs Q LTM'!AM1015)</f>
        <v>1</v>
      </c>
      <c r="AN1015" s="424" t="n">
        <f aca="false">IF('Inputs Q LTM'!AN1015="","",'Inputs Q LTM'!AN1015)</f>
        <v>1</v>
      </c>
      <c r="AO1015" s="424" t="n">
        <f aca="false">IF('Inputs Q LTM'!AO1015="","",'Inputs Q LTM'!AO1015)</f>
        <v>1</v>
      </c>
      <c r="AP1015" s="424" t="n">
        <f aca="false">IF('Inputs Q LTM'!AP1015="","",'Inputs Q LTM'!AP1015)</f>
        <v>1</v>
      </c>
      <c r="AQ1015" s="424" t="n">
        <f aca="false">IF('Inputs Q LTM'!AQ1015="","",'Inputs Q LTM'!AQ1015)</f>
        <v>1</v>
      </c>
      <c r="AR1015" s="424" t="n">
        <f aca="false">IF('Inputs Q LTM'!AR1015="","",'Inputs Q LTM'!AR1015)</f>
        <v>1</v>
      </c>
      <c r="AS1015" s="424" t="n">
        <f aca="false">IF('Inputs Q LTM'!AS1015="","",'Inputs Q LTM'!AS1015)</f>
        <v>1</v>
      </c>
      <c r="AT1015" s="424" t="n">
        <f aca="false">IF('Inputs Q LTM'!AT1015="","",'Inputs Q LTM'!AT1015)</f>
        <v>1</v>
      </c>
      <c r="AU1015" s="424" t="n">
        <f aca="false">IF('Inputs Q LTM'!AU1015="","",'Inputs Q LTM'!AU1015)</f>
        <v>1</v>
      </c>
      <c r="AV1015" s="424" t="n">
        <f aca="false">IF('Inputs Q LTM'!AV1015="","",'Inputs Q LTM'!AV1015)</f>
        <v>1</v>
      </c>
      <c r="AW1015" s="424" t="n">
        <f aca="false">IF('Inputs Q LTM'!AW1015="","",'Inputs Q LTM'!AW1015)</f>
        <v>1</v>
      </c>
      <c r="AX1015" s="424" t="n">
        <f aca="false">IF('Inputs Q LTM'!AX1015="","",'Inputs Q LTM'!AX1015)</f>
        <v>1</v>
      </c>
      <c r="AY1015" s="424" t="n">
        <f aca="false">IF('Inputs Q LTM'!AY1015="","",'Inputs Q LTM'!AY1015)</f>
        <v>1</v>
      </c>
      <c r="AZ1015" s="424" t="n">
        <f aca="false">IF('Inputs Q LTM'!AZ1015="","",'Inputs Q LTM'!AZ1015)</f>
        <v>1</v>
      </c>
      <c r="BA1015" s="424" t="n">
        <f aca="false">IF('Inputs Q LTM'!BA1015="","",'Inputs Q LTM'!BA1015)</f>
        <v>1</v>
      </c>
      <c r="BB1015" s="424" t="n">
        <f aca="false">IF('Inputs Q LTM'!BB1015="","",'Inputs Q LTM'!BB1015)</f>
        <v>1</v>
      </c>
      <c r="BC1015" s="424" t="n">
        <f aca="false">IF('Inputs Q LTM'!BC1015="","",'Inputs Q LTM'!BC1015)</f>
        <v>1</v>
      </c>
      <c r="BD1015" s="424" t="n">
        <f aca="false">IF('Inputs Q LTM'!BD1015="","",'Inputs Q LTM'!BD1015)</f>
        <v>1</v>
      </c>
      <c r="BE1015" s="424" t="n">
        <f aca="false">IF('Inputs Q LTM'!BE1015="","",'Inputs Q LTM'!BE1015)</f>
        <v>1</v>
      </c>
      <c r="BF1015" s="424" t="n">
        <f aca="false">IF('Inputs Q LTM'!BF1015="","",'Inputs Q LTM'!BF1015)</f>
        <v>1</v>
      </c>
      <c r="BG1015" s="424" t="n">
        <f aca="false">IF('Inputs Q LTM'!BG1015="","",'Inputs Q LTM'!BG1015)</f>
        <v>1</v>
      </c>
      <c r="BH1015" s="424" t="n">
        <f aca="false">IF('Inputs Q LTM'!BH1015="","",'Inputs Q LTM'!BH1015)</f>
        <v>1</v>
      </c>
      <c r="BI1015" s="424" t="n">
        <f aca="false">IF('Inputs Q LTM'!BI1015="","",'Inputs Q LTM'!BI1015)</f>
        <v>1</v>
      </c>
      <c r="BJ1015" s="424" t="n">
        <f aca="false">IF('Inputs Q LTM'!BJ1015="","",'Inputs Q LTM'!BJ1015)</f>
        <v>1</v>
      </c>
      <c r="BK1015" s="424" t="n">
        <f aca="false">IF('Inputs Q LTM'!BK1015="","",'Inputs Q LTM'!BK1015)</f>
        <v>1</v>
      </c>
      <c r="BL1015" s="424" t="n">
        <f aca="false">IF('Inputs Q LTM'!BL1015="","",'Inputs Q LTM'!BL1015)</f>
        <v>1</v>
      </c>
      <c r="BM1015" s="424" t="n">
        <f aca="false">IF('Inputs Q LTM'!BM1015="","",'Inputs Q LTM'!BM1015)</f>
        <v>1</v>
      </c>
      <c r="BN1015" s="424" t="n">
        <f aca="false">IF('Inputs Q LTM'!BN1015="","",'Inputs Q LTM'!BN1015)</f>
        <v>1</v>
      </c>
      <c r="BO1015" s="424" t="n">
        <f aca="false">IF('Inputs Q LTM'!BO1015="","",'Inputs Q LTM'!BO1015)</f>
        <v>1</v>
      </c>
      <c r="BP1015" s="424" t="n">
        <f aca="false">IF('Inputs Q LTM'!BP1015="","",'Inputs Q LTM'!BP1015)</f>
        <v>1</v>
      </c>
      <c r="BQ1015" s="424" t="n">
        <f aca="false">IF('Inputs Q LTM'!BQ1015="","",'Inputs Q LTM'!BQ1015)</f>
        <v>1</v>
      </c>
      <c r="BR1015" s="424" t="n">
        <f aca="false">IF('Inputs Q LTM'!BR1015="","",'Inputs Q LTM'!BR1015)</f>
        <v>1</v>
      </c>
      <c r="BS1015" s="424" t="n">
        <f aca="false">IF('Inputs Q LTM'!BS1015="","",'Inputs Q LTM'!BS1015)</f>
        <v>1</v>
      </c>
      <c r="BT1015" s="424" t="n">
        <f aca="false">IF('Inputs Q LTM'!BT1015="","",'Inputs Q LTM'!BT1015)</f>
        <v>1</v>
      </c>
      <c r="BU1015" s="424" t="n">
        <f aca="false">IF('Inputs Q LTM'!BU1015="","",'Inputs Q LTM'!BU1015)</f>
        <v>1</v>
      </c>
      <c r="BV1015" s="424" t="n">
        <f aca="false">IF('Inputs Q LTM'!BV1015="","",'Inputs Q LTM'!BV1015)</f>
        <v>1</v>
      </c>
      <c r="BW1015" s="424" t="n">
        <f aca="false">IF('Inputs Q LTM'!BW1015="","",'Inputs Q LTM'!BW1015)</f>
        <v>1</v>
      </c>
      <c r="BX1015" s="424" t="n">
        <f aca="false">IF('Inputs Q LTM'!BX1015="","",'Inputs Q LTM'!BX1015)</f>
        <v>1</v>
      </c>
      <c r="BY1015" s="424" t="n">
        <f aca="false">IF('Inputs Q LTM'!BY1015="","",'Inputs Q LTM'!BY1015)</f>
        <v>1</v>
      </c>
      <c r="BZ1015" s="424" t="n">
        <f aca="false">IF('Inputs Q LTM'!BZ1015="","",'Inputs Q LTM'!BZ1015)</f>
        <v>1</v>
      </c>
      <c r="CA1015" s="424" t="n">
        <f aca="false">IF('Inputs Q LTM'!CA1015="","",'Inputs Q LTM'!CA1015)</f>
        <v>1</v>
      </c>
      <c r="CB1015" s="424" t="n">
        <f aca="false">IF('Inputs Q LTM'!CB1015="","",'Inputs Q LTM'!CB1015)</f>
        <v>1</v>
      </c>
      <c r="CC1015" s="424" t="n">
        <f aca="false">IF('Inputs Q LTM'!CC1015="","",'Inputs Q LTM'!CC1015)</f>
        <v>1</v>
      </c>
      <c r="CD1015" s="424" t="n">
        <f aca="false">IF('Inputs Q LTM'!CD1015="","",'Inputs Q LTM'!CD1015)</f>
        <v>1</v>
      </c>
      <c r="CE1015" s="424" t="n">
        <f aca="false">IF('Inputs Q LTM'!CE1015="","",'Inputs Q LTM'!CE1015)</f>
        <v>1</v>
      </c>
      <c r="CF1015" s="424" t="n">
        <f aca="false">IF('Inputs Q LTM'!CF1015="","",'Inputs Q LTM'!CF1015)</f>
        <v>1</v>
      </c>
      <c r="CG1015" s="424" t="n">
        <f aca="false">IF('Inputs Q LTM'!CG1015="","",'Inputs Q LTM'!CG1015)</f>
        <v>1</v>
      </c>
      <c r="CH1015" s="424" t="n">
        <f aca="false">IF('Inputs Q LTM'!CH1015="","",'Inputs Q LTM'!CH1015)</f>
        <v>1</v>
      </c>
      <c r="CI1015" s="424" t="n">
        <f aca="false">IF('Inputs Q LTM'!CI1015="","",'Inputs Q LTM'!CI1015)</f>
        <v>1</v>
      </c>
      <c r="CJ1015" s="424" t="n">
        <f aca="false">IF('Inputs Q LTM'!CJ1015="","",'Inputs Q LTM'!CJ1015)</f>
        <v>1</v>
      </c>
      <c r="CK1015" s="424" t="n">
        <f aca="false">IF('Inputs Q LTM'!CK1015="","",'Inputs Q LTM'!CK1015)</f>
        <v>1</v>
      </c>
      <c r="CL1015" s="424" t="n">
        <f aca="false">IF('Inputs Q LTM'!CL1015="","",'Inputs Q LTM'!CL1015)</f>
        <v>1</v>
      </c>
      <c r="CM1015" s="424" t="n">
        <f aca="false">IF('Inputs Q LTM'!CM1015="","",'Inputs Q LTM'!CM1015)</f>
        <v>1</v>
      </c>
      <c r="CN1015" s="424" t="n">
        <f aca="false">IF('Inputs Q LTM'!CN1015="","",'Inputs Q LTM'!CN1015)</f>
        <v>1</v>
      </c>
      <c r="CO1015" s="424" t="n">
        <f aca="false">IF('Inputs Q LTM'!CO1015="","",'Inputs Q LTM'!CO1015)</f>
        <v>1</v>
      </c>
      <c r="CP1015" s="424" t="n">
        <f aca="false">IF('Inputs Q LTM'!CP1015="","",'Inputs Q LTM'!CP1015)</f>
        <v>1</v>
      </c>
      <c r="CQ1015" s="424" t="n">
        <f aca="false">IF('Inputs Q LTM'!CQ1015="","",'Inputs Q LTM'!CQ1015)</f>
        <v>1</v>
      </c>
      <c r="CR1015" s="424" t="n">
        <f aca="false">IF('Inputs Q LTM'!CR1015="","",'Inputs Q LTM'!CR1015)</f>
        <v>1</v>
      </c>
      <c r="CS1015" s="424" t="n">
        <f aca="false">IF('Inputs Q LTM'!CS1015="","",'Inputs Q LTM'!CS1015)</f>
        <v>1</v>
      </c>
      <c r="CT1015" s="424" t="n">
        <f aca="false">IF('Inputs Q LTM'!CT1015="","",'Inputs Q LTM'!CT1015)</f>
        <v>1</v>
      </c>
      <c r="CU1015" s="424" t="n">
        <f aca="false">IF('Inputs Q LTM'!CU1015="","",'Inputs Q LTM'!CU1015)</f>
        <v>1</v>
      </c>
      <c r="CV1015" s="424" t="n">
        <f aca="false">IF('Inputs Q LTM'!CV1015="","",'Inputs Q LTM'!CV1015)</f>
        <v>1</v>
      </c>
      <c r="CW1015" s="424" t="n">
        <f aca="false">IF('Inputs Q LTM'!CW1015="","",'Inputs Q LTM'!CW1015)</f>
        <v>1</v>
      </c>
      <c r="CX1015" s="424" t="n">
        <f aca="false">IF('Inputs Q LTM'!CX1015="","",'Inputs Q LTM'!CX1015)</f>
        <v>1</v>
      </c>
      <c r="CY1015" s="424" t="n">
        <f aca="false">IF('Inputs Q LTM'!CY1015="","",'Inputs Q LTM'!CY1015)</f>
        <v>1</v>
      </c>
      <c r="CZ1015" s="424" t="n">
        <f aca="false">IF('Inputs Q LTM'!CZ1015="","",'Inputs Q LTM'!CZ1015)</f>
        <v>1</v>
      </c>
      <c r="DA1015" s="424" t="n">
        <f aca="false">IF('Inputs Q LTM'!DA1015="","",'Inputs Q LTM'!DA1015)</f>
        <v>1</v>
      </c>
      <c r="DB1015" s="424" t="n">
        <f aca="false">IF('Inputs Q LTM'!DB1015="","",'Inputs Q LTM'!DB1015)</f>
        <v>1</v>
      </c>
      <c r="DC1015" s="424" t="n">
        <f aca="false">IF('Inputs Q LTM'!DC1015="","",'Inputs Q LTM'!DC1015)</f>
        <v>1</v>
      </c>
      <c r="DD1015" s="424" t="n">
        <f aca="false">IF('Inputs Q LTM'!DD1015="","",'Inputs Q LTM'!DD1015)</f>
        <v>1</v>
      </c>
      <c r="DE1015" s="424" t="n">
        <f aca="false">IF('Inputs Q LTM'!DE1015="","",'Inputs Q LTM'!DE1015)</f>
        <v>1</v>
      </c>
      <c r="DF1015" s="424" t="n">
        <f aca="false">IF('Inputs Q LTM'!DF1015="","",'Inputs Q LTM'!DF1015)</f>
        <v>1</v>
      </c>
      <c r="DG1015" s="424" t="n">
        <f aca="false">IF('Inputs Q LTM'!DG1015="","",'Inputs Q LTM'!DG1015)</f>
        <v>1</v>
      </c>
      <c r="DH1015" s="424" t="n">
        <f aca="false">IF('Inputs Q LTM'!DH1015="","",'Inputs Q LTM'!DH1015)</f>
        <v>1</v>
      </c>
      <c r="DI1015" s="424" t="n">
        <f aca="false">IF('Inputs Q LTM'!DI1015="","",'Inputs Q LTM'!DI1015)</f>
        <v>1</v>
      </c>
      <c r="DJ1015" s="424" t="n">
        <f aca="false">IF('Inputs Q LTM'!DJ1015="","",'Inputs Q LTM'!DJ1015)</f>
        <v>1</v>
      </c>
      <c r="DK1015" s="424" t="n">
        <f aca="false">IF('Inputs Q LTM'!DK1015="","",'Inputs Q LTM'!DK1015)</f>
        <v>1</v>
      </c>
      <c r="DL1015" s="424" t="n">
        <f aca="false">IF('Inputs Q LTM'!DL1015="","",'Inputs Q LTM'!DL1015)</f>
        <v>1</v>
      </c>
      <c r="DM1015" s="424" t="n">
        <f aca="false">IF('Inputs Q LTM'!DM1015="","",'Inputs Q LTM'!DM1015)</f>
        <v>1</v>
      </c>
      <c r="DN1015" s="424" t="n">
        <f aca="false">IF('Inputs Q LTM'!DN1015="","",'Inputs Q LTM'!DN1015)</f>
        <v>1</v>
      </c>
      <c r="DO1015" s="424" t="n">
        <f aca="false">IF('Inputs Q LTM'!DO1015="","",'Inputs Q LTM'!DO1015)</f>
        <v>1</v>
      </c>
      <c r="DP1015" s="424" t="n">
        <f aca="false">IF('Inputs Q LTM'!DP1015="","",'Inputs Q LTM'!DP1015)</f>
        <v>1</v>
      </c>
      <c r="DQ1015" s="424" t="n">
        <f aca="false">IF('Inputs Q LTM'!DQ1015="","",'Inputs Q LTM'!DQ1015)</f>
        <v>1</v>
      </c>
      <c r="DR1015" s="424" t="n">
        <f aca="false">IF('Inputs Q LTM'!DR1015="","",'Inputs Q LTM'!DR1015)</f>
        <v>1</v>
      </c>
      <c r="DS1015" s="424" t="n">
        <f aca="false">IF('Inputs Q LTM'!DS1015="","",'Inputs Q LTM'!DS1015)</f>
        <v>1</v>
      </c>
      <c r="DT1015" s="424" t="n">
        <f aca="false">IF('Inputs Q LTM'!DT1015="","",'Inputs Q LTM'!DT1015)</f>
        <v>1</v>
      </c>
      <c r="DU1015" s="424" t="n">
        <f aca="false">IF('Inputs Q LTM'!DU1015="","",'Inputs Q LTM'!DU1015)</f>
        <v>1</v>
      </c>
      <c r="DV1015" s="424" t="n">
        <f aca="false">IF('Inputs Q LTM'!DV1015="","",'Inputs Q LTM'!DV1015)</f>
        <v>1</v>
      </c>
      <c r="DW1015" s="424" t="n">
        <f aca="false">IF('Inputs Q LTM'!DW1015="","",'Inputs Q LTM'!DW1015)</f>
        <v>1</v>
      </c>
      <c r="DX1015" s="424" t="n">
        <f aca="false">IF('Inputs Q LTM'!DX1015="","",'Inputs Q LTM'!DX1015)</f>
        <v>1</v>
      </c>
      <c r="DY1015" s="424" t="n">
        <f aca="false">IF('Inputs Q LTM'!DY1015="","",'Inputs Q LTM'!DY1015)</f>
        <v>1</v>
      </c>
      <c r="DZ1015" s="424" t="n">
        <f aca="false">IF('Inputs Q LTM'!DZ1015="","",'Inputs Q LTM'!DZ1015)</f>
        <v>1</v>
      </c>
      <c r="EA1015" s="424" t="n">
        <f aca="false">IF('Inputs Q LTM'!EA1015="","",'Inputs Q LTM'!EA1015)</f>
        <v>1</v>
      </c>
      <c r="EB1015" s="424" t="n">
        <f aca="false">IF('Inputs Q LTM'!EB1015="","",'Inputs Q LTM'!EB1015)</f>
        <v>1</v>
      </c>
      <c r="EC1015" s="424" t="n">
        <f aca="false">IF('Inputs Q LTM'!EC1015="","",'Inputs Q LTM'!EC1015)</f>
        <v>1</v>
      </c>
      <c r="ED1015" s="424" t="n">
        <f aca="false">IF('Inputs Q LTM'!ED1015="","",'Inputs Q LTM'!ED1015)</f>
        <v>1</v>
      </c>
      <c r="EE1015" s="424" t="n">
        <f aca="false">IF('Inputs Q LTM'!EE1015="","",'Inputs Q LTM'!EE1015)</f>
        <v>1</v>
      </c>
      <c r="EF1015" s="424" t="n">
        <f aca="false">IF('Inputs Q LTM'!EF1015="","",'Inputs Q LTM'!EF1015)</f>
        <v>1</v>
      </c>
      <c r="EG1015" s="424" t="n">
        <f aca="false">IF('Inputs Q LTM'!EG1015="","",'Inputs Q LTM'!EG1015)</f>
        <v>1</v>
      </c>
      <c r="EH1015" s="424" t="n">
        <f aca="false">IF('Inputs Q LTM'!EH1015="","",'Inputs Q LTM'!EH1015)</f>
        <v>1</v>
      </c>
      <c r="EI1015" s="424" t="n">
        <f aca="false">IF('Inputs Q LTM'!EI1015="","",'Inputs Q LTM'!EI1015)</f>
        <v>1</v>
      </c>
      <c r="EJ1015" s="424" t="n">
        <f aca="false">IF('Inputs Q LTM'!EJ1015="","",'Inputs Q LTM'!EJ1015)</f>
        <v>1</v>
      </c>
      <c r="EK1015" s="424" t="n">
        <f aca="false">IF('Inputs Q LTM'!EK1015="","",'Inputs Q LTM'!EK1015)</f>
        <v>1</v>
      </c>
      <c r="EL1015" s="424" t="n">
        <f aca="false">IF('Inputs Q LTM'!EL1015="","",'Inputs Q LTM'!EL1015)</f>
        <v>1</v>
      </c>
      <c r="EM1015" s="424" t="n">
        <f aca="false">IF('Inputs Q LTM'!EM1015="","",'Inputs Q LTM'!EM1015)</f>
        <v>1</v>
      </c>
      <c r="EN1015" s="424" t="n">
        <f aca="false">IF('Inputs Q LTM'!EN1015="","",'Inputs Q LTM'!EN1015)</f>
        <v>1</v>
      </c>
      <c r="EO1015" s="424" t="n">
        <f aca="false">IF('Inputs Q LTM'!EO1015="","",'Inputs Q LTM'!EO1015)</f>
        <v>1</v>
      </c>
      <c r="EP1015" s="424" t="n">
        <f aca="false">IF('Inputs Q LTM'!EP1015="","",'Inputs Q LTM'!EP1015)</f>
        <v>1</v>
      </c>
      <c r="EQ1015" s="424" t="n">
        <f aca="false">IF('Inputs Q LTM'!EQ1015="","",'Inputs Q LTM'!EQ1015)</f>
        <v>1</v>
      </c>
      <c r="ER1015" s="424" t="n">
        <f aca="false">IF('Inputs Q LTM'!ER1015="","",'Inputs Q LTM'!ER1015)</f>
        <v>1</v>
      </c>
      <c r="ES1015" s="424" t="n">
        <f aca="false">IF('Inputs Q LTM'!ES1015="","",'Inputs Q LTM'!ES1015)</f>
        <v>1</v>
      </c>
      <c r="ET1015" s="424" t="n">
        <f aca="false">IF('Inputs Q LTM'!ET1015="","",'Inputs Q LTM'!ET1015)</f>
        <v>1</v>
      </c>
      <c r="EU1015" s="424" t="n">
        <f aca="false">IF('Inputs Q LTM'!EU1015="","",'Inputs Q LTM'!EU1015)</f>
        <v>1</v>
      </c>
      <c r="EV1015" s="424" t="n">
        <f aca="false">IF('Inputs Q LTM'!EV1015="","",'Inputs Q LTM'!EV1015)</f>
        <v>1</v>
      </c>
      <c r="EW1015" s="424" t="n">
        <f aca="false">IF('Inputs Q LTM'!EW1015="","",'Inputs Q LTM'!EW1015)</f>
        <v>1</v>
      </c>
      <c r="EX1015" s="424" t="n">
        <f aca="false">IF('Inputs Q LTM'!EX1015="","",'Inputs Q LTM'!EX1015)</f>
        <v>1</v>
      </c>
      <c r="EY1015" s="424" t="n">
        <f aca="false">IF('Inputs Q LTM'!EY1015="","",'Inputs Q LTM'!EY1015)</f>
        <v>1</v>
      </c>
      <c r="EZ1015" s="424" t="n">
        <f aca="false">IF('Inputs Q LTM'!EZ1015="","",'Inputs Q LTM'!EZ1015)</f>
        <v>1</v>
      </c>
      <c r="FA1015" s="424" t="n">
        <f aca="false">IF('Inputs Q LTM'!FA1015="","",'Inputs Q LTM'!FA1015)</f>
        <v>1</v>
      </c>
      <c r="FB1015" s="424" t="n">
        <f aca="false">IF('Inputs Q LTM'!FB1015="","",'Inputs Q LTM'!FB1015)</f>
        <v>1</v>
      </c>
      <c r="FC1015" s="424" t="n">
        <f aca="false">IF('Inputs Q LTM'!FC1015="","",'Inputs Q LTM'!FC1015)</f>
        <v>1</v>
      </c>
      <c r="FD1015" s="424" t="n">
        <f aca="false">IF('Inputs Q LTM'!FD1015="","",'Inputs Q LTM'!FD1015)</f>
        <v>1</v>
      </c>
      <c r="FE1015" s="424" t="n">
        <f aca="false">IF('Inputs Q LTM'!FE1015="","",'Inputs Q LTM'!FE1015)</f>
        <v>1</v>
      </c>
      <c r="FF1015" s="424" t="n">
        <f aca="false">IF('Inputs Q LTM'!FF1015="","",'Inputs Q LTM'!FF1015)</f>
        <v>1</v>
      </c>
      <c r="FG1015" s="424" t="n">
        <f aca="false">IF('Inputs Q LTM'!FG1015="","",'Inputs Q LTM'!FG1015)</f>
        <v>1</v>
      </c>
      <c r="FH1015" s="424" t="n">
        <f aca="false">IF('Inputs Q LTM'!FH1015="","",'Inputs Q LTM'!FH1015)</f>
        <v>1</v>
      </c>
      <c r="FI1015" s="424" t="n">
        <f aca="false">IF('Inputs Q LTM'!FI1015="","",'Inputs Q LTM'!FI1015)</f>
        <v>1</v>
      </c>
      <c r="FJ1015" s="424" t="n">
        <f aca="false">IF('Inputs Q LTM'!FJ1015="","",'Inputs Q LTM'!FJ1015)</f>
        <v>1</v>
      </c>
      <c r="FK1015" s="424" t="n">
        <f aca="false">IF('Inputs Q LTM'!FK1015="","",'Inputs Q LTM'!FK1015)</f>
        <v>1</v>
      </c>
      <c r="FL1015" s="424" t="n">
        <f aca="false">IF('Inputs Q LTM'!FL1015="","",'Inputs Q LTM'!FL1015)</f>
        <v>1</v>
      </c>
      <c r="FM1015" s="424" t="n">
        <f aca="false">IF('Inputs Q LTM'!FM1015="","",'Inputs Q LTM'!FM1015)</f>
        <v>1</v>
      </c>
      <c r="FN1015" s="424" t="n">
        <f aca="false">IF('Inputs Q LTM'!FN1015="","",'Inputs Q LTM'!FN1015)</f>
        <v>1</v>
      </c>
      <c r="FO1015" s="424" t="n">
        <f aca="false">IF('Inputs Q LTM'!FO1015="","",'Inputs Q LTM'!FO1015)</f>
        <v>1</v>
      </c>
      <c r="FP1015" s="424" t="n">
        <f aca="false">IF('Inputs Q LTM'!FP1015="","",'Inputs Q LTM'!FP1015)</f>
        <v>1</v>
      </c>
      <c r="FQ1015" s="424" t="n">
        <f aca="false">IF('Inputs Q LTM'!FQ1015="","",'Inputs Q LTM'!FQ1015)</f>
        <v>1</v>
      </c>
      <c r="FR1015" s="424" t="n">
        <f aca="false">IF('Inputs Q LTM'!FR1015="","",'Inputs Q LTM'!FR1015)</f>
        <v>1</v>
      </c>
      <c r="FS1015" s="424" t="n">
        <f aca="false">IF('Inputs Q LTM'!FS1015="","",'Inputs Q LTM'!FS1015)</f>
        <v>1</v>
      </c>
      <c r="FT1015" s="424" t="n">
        <f aca="false">IF('Inputs Q LTM'!FT1015="","",'Inputs Q LTM'!FT1015)</f>
        <v>1</v>
      </c>
      <c r="FU1015" s="424" t="n">
        <f aca="false">IF('Inputs Q LTM'!FU1015="","",'Inputs Q LTM'!FU1015)</f>
        <v>1</v>
      </c>
      <c r="FV1015" s="424" t="n">
        <f aca="false">IF('Inputs Q LTM'!FV1015="","",'Inputs Q LTM'!FV1015)</f>
        <v>1</v>
      </c>
      <c r="FW1015" s="424" t="n">
        <f aca="false">IF('Inputs Q LTM'!FW1015="","",'Inputs Q LTM'!FW1015)</f>
        <v>1</v>
      </c>
      <c r="FX1015" s="424" t="n">
        <f aca="false">IF('Inputs Q LTM'!FX1015="","",'Inputs Q LTM'!FX1015)</f>
        <v>1</v>
      </c>
      <c r="FY1015" s="424" t="n">
        <f aca="false">IF('Inputs Q LTM'!FY1015="","",'Inputs Q LTM'!FY1015)</f>
        <v>1</v>
      </c>
      <c r="FZ1015" s="424" t="n">
        <f aca="false">IF('Inputs Q LTM'!FZ1015="","",'Inputs Q LTM'!FZ1015)</f>
        <v>1</v>
      </c>
      <c r="GA1015" s="424" t="n">
        <f aca="false">IF('Inputs Q LTM'!GA1015="","",'Inputs Q LTM'!GA1015)</f>
        <v>1</v>
      </c>
      <c r="GB1015" s="424" t="n">
        <f aca="false">IF('Inputs Q LTM'!GB1015="","",'Inputs Q LTM'!GB1015)</f>
        <v>1</v>
      </c>
      <c r="GC1015" s="424" t="n">
        <f aca="false">IF('Inputs Q LTM'!GC1015="","",'Inputs Q LTM'!GC1015)</f>
        <v>1</v>
      </c>
      <c r="GD1015" s="424" t="n">
        <f aca="false">IF('Inputs Q LTM'!GD1015="","",'Inputs Q LTM'!GD1015)</f>
        <v>1</v>
      </c>
      <c r="GE1015" s="424" t="n">
        <f aca="false">IF('Inputs Q LTM'!GE1015="","",'Inputs Q LTM'!GE1015)</f>
        <v>1</v>
      </c>
      <c r="GF1015" s="424" t="n">
        <f aca="false">IF('Inputs Q LTM'!GF1015="","",'Inputs Q LTM'!GF1015)</f>
        <v>1</v>
      </c>
      <c r="GG1015" s="424" t="n">
        <f aca="false">IF('Inputs Q LTM'!GG1015="","",'Inputs Q LTM'!GG1015)</f>
        <v>1</v>
      </c>
      <c r="GH1015" s="424" t="n">
        <f aca="false">IF('Inputs Q LTM'!GH1015="","",'Inputs Q LTM'!GH1015)</f>
        <v>1</v>
      </c>
      <c r="GI1015" s="424" t="n">
        <f aca="false">IF('Inputs Q LTM'!GI1015="","",'Inputs Q LTM'!GI1015)</f>
        <v>1</v>
      </c>
      <c r="GJ1015" s="424" t="n">
        <f aca="false">IF('Inputs Q LTM'!GJ1015="","",'Inputs Q LTM'!GJ1015)</f>
        <v>1</v>
      </c>
      <c r="GK1015" s="424" t="n">
        <f aca="false">IF('Inputs Q LTM'!GK1015="","",'Inputs Q LTM'!GK1015)</f>
        <v>1</v>
      </c>
      <c r="GL1015" s="424" t="n">
        <f aca="false">IF('Inputs Q LTM'!GL1015="","",'Inputs Q LTM'!GL1015)</f>
        <v>1</v>
      </c>
      <c r="GM1015" s="424" t="n">
        <f aca="false">IF('Inputs Q LTM'!GM1015="","",'Inputs Q LTM'!GM1015)</f>
        <v>1</v>
      </c>
      <c r="GN1015" s="424" t="n">
        <f aca="false">IF('Inputs Q LTM'!GN1015="","",'Inputs Q LTM'!GN1015)</f>
        <v>1</v>
      </c>
      <c r="GO1015" s="424" t="n">
        <f aca="false">IF('Inputs Q LTM'!GO1015="","",'Inputs Q LTM'!GO1015)</f>
        <v>1</v>
      </c>
      <c r="GP1015" s="424" t="n">
        <f aca="false">IF('Inputs Q LTM'!GP1015="","",'Inputs Q LTM'!GP1015)</f>
        <v>1</v>
      </c>
      <c r="GQ1015" s="424" t="n">
        <f aca="false">IF('Inputs Q LTM'!GQ1015="","",'Inputs Q LTM'!GQ1015)</f>
        <v>1</v>
      </c>
      <c r="GR1015" s="424" t="n">
        <f aca="false">IF('Inputs Q LTM'!GR1015="","",'Inputs Q LTM'!GR1015)</f>
        <v>1</v>
      </c>
      <c r="GS1015" s="424" t="n">
        <f aca="false">IF('Inputs Q LTM'!GS1015="","",'Inputs Q LTM'!GS1015)</f>
        <v>1</v>
      </c>
      <c r="GT1015" s="424" t="n">
        <f aca="false">IF('Inputs Q LTM'!GT1015="","",'Inputs Q LTM'!GT1015)</f>
        <v>1</v>
      </c>
      <c r="GU1015" s="424" t="n">
        <f aca="false">IF('Inputs Q LTM'!GU1015="","",'Inputs Q LTM'!GU1015)</f>
        <v>1</v>
      </c>
      <c r="GV1015" s="424" t="n">
        <f aca="false">IF('Inputs Q LTM'!GV1015="","",'Inputs Q LTM'!GV1015)</f>
        <v>1</v>
      </c>
      <c r="GW1015" s="424" t="n">
        <f aca="false">IF('Inputs Q LTM'!GW1015="","",'Inputs Q LTM'!GW1015)</f>
        <v>1</v>
      </c>
      <c r="GX1015" s="424" t="n">
        <f aca="false">IF('Inputs Q LTM'!GX1015="","",'Inputs Q LTM'!GX1015)</f>
        <v>1</v>
      </c>
      <c r="GY1015" s="424" t="n">
        <f aca="false">IF('Inputs Q LTM'!GY1015="","",'Inputs Q LTM'!GY1015)</f>
        <v>1</v>
      </c>
      <c r="GZ1015" s="424" t="n">
        <f aca="false">IF('Inputs Q LTM'!GZ1015="","",'Inputs Q LTM'!GZ1015)</f>
        <v>1</v>
      </c>
      <c r="HA1015" s="424" t="n">
        <f aca="false">IF('Inputs Q LTM'!HA1015="","",'Inputs Q LTM'!HA1015)</f>
        <v>1</v>
      </c>
    </row>
    <row r="1016" customFormat="false" ht="15" hidden="false" customHeight="true" outlineLevel="0" collapsed="false">
      <c r="A1016" s="267" t="s">
        <v>631</v>
      </c>
      <c r="B1016" s="268"/>
      <c r="C1016" s="268"/>
      <c r="D1016" s="268"/>
      <c r="E1016" s="269"/>
      <c r="F1016" s="19" t="s">
        <v>660</v>
      </c>
      <c r="G1016" s="269" t="s">
        <v>12</v>
      </c>
      <c r="K1016" s="424" t="n">
        <f aca="false">IF('Inputs Q LTM'!K1016="","",'Inputs Q LTM'!K1016)</f>
        <v>1</v>
      </c>
      <c r="L1016" s="424" t="n">
        <f aca="false">IF('Inputs Q LTM'!L1016="","",'Inputs Q LTM'!L1016)</f>
        <v>1</v>
      </c>
      <c r="M1016" s="424" t="n">
        <f aca="false">IF('Inputs Q LTM'!M1016="","",'Inputs Q LTM'!M1016)</f>
        <v>1</v>
      </c>
      <c r="N1016" s="424" t="n">
        <f aca="false">IF('Inputs Q LTM'!N1016="","",'Inputs Q LTM'!N1016)</f>
        <v>1</v>
      </c>
      <c r="O1016" s="424" t="n">
        <f aca="false">IF('Inputs Q LTM'!O1016="","",'Inputs Q LTM'!O1016)</f>
        <v>1</v>
      </c>
      <c r="P1016" s="424" t="n">
        <f aca="false">IF('Inputs Q LTM'!P1016="","",'Inputs Q LTM'!P1016)</f>
        <v>1</v>
      </c>
      <c r="Q1016" s="424" t="n">
        <f aca="false">IF('Inputs Q LTM'!Q1016="","",'Inputs Q LTM'!Q1016)</f>
        <v>1</v>
      </c>
      <c r="R1016" s="424" t="n">
        <f aca="false">IF('Inputs Q LTM'!R1016="","",'Inputs Q LTM'!R1016)</f>
        <v>1</v>
      </c>
      <c r="S1016" s="424" t="n">
        <f aca="false">IF('Inputs Q LTM'!S1016="","",'Inputs Q LTM'!S1016)</f>
        <v>1</v>
      </c>
      <c r="T1016" s="424" t="n">
        <f aca="false">IF('Inputs Q LTM'!T1016="","",'Inputs Q LTM'!T1016)</f>
        <v>1</v>
      </c>
      <c r="U1016" s="424" t="n">
        <f aca="false">IF('Inputs Q LTM'!U1016="","",'Inputs Q LTM'!U1016)</f>
        <v>1</v>
      </c>
      <c r="V1016" s="424" t="n">
        <f aca="false">IF('Inputs Q LTM'!V1016="","",'Inputs Q LTM'!V1016)</f>
        <v>1</v>
      </c>
      <c r="W1016" s="424" t="n">
        <f aca="false">IF('Inputs Q LTM'!W1016="","",'Inputs Q LTM'!W1016)</f>
        <v>1</v>
      </c>
      <c r="X1016" s="424" t="n">
        <f aca="false">IF('Inputs Q LTM'!X1016="","",'Inputs Q LTM'!X1016)</f>
        <v>1</v>
      </c>
      <c r="Y1016" s="424" t="n">
        <f aca="false">IF('Inputs Q LTM'!Y1016="","",'Inputs Q LTM'!Y1016)</f>
        <v>1</v>
      </c>
      <c r="Z1016" s="424" t="n">
        <f aca="false">IF('Inputs Q LTM'!Z1016="","",'Inputs Q LTM'!Z1016)</f>
        <v>1</v>
      </c>
      <c r="AA1016" s="424" t="n">
        <f aca="false">IF('Inputs Q LTM'!AA1016="","",'Inputs Q LTM'!AA1016)</f>
        <v>1</v>
      </c>
      <c r="AB1016" s="424" t="n">
        <f aca="false">IF('Inputs Q LTM'!AB1016="","",'Inputs Q LTM'!AB1016)</f>
        <v>1</v>
      </c>
      <c r="AC1016" s="424" t="n">
        <f aca="false">IF('Inputs Q LTM'!AC1016="","",'Inputs Q LTM'!AC1016)</f>
        <v>1</v>
      </c>
      <c r="AD1016" s="424" t="n">
        <f aca="false">IF('Inputs Q LTM'!AD1016="","",'Inputs Q LTM'!AD1016)</f>
        <v>1</v>
      </c>
      <c r="AE1016" s="424" t="n">
        <f aca="false">IF('Inputs Q LTM'!AE1016="","",'Inputs Q LTM'!AE1016)</f>
        <v>1</v>
      </c>
      <c r="AF1016" s="424" t="n">
        <f aca="false">IF('Inputs Q LTM'!AF1016="","",'Inputs Q LTM'!AF1016)</f>
        <v>1</v>
      </c>
      <c r="AG1016" s="424" t="n">
        <f aca="false">IF('Inputs Q LTM'!AG1016="","",'Inputs Q LTM'!AG1016)</f>
        <v>1</v>
      </c>
      <c r="AH1016" s="424" t="n">
        <f aca="false">IF('Inputs Q LTM'!AH1016="","",'Inputs Q LTM'!AH1016)</f>
        <v>1</v>
      </c>
      <c r="AI1016" s="424" t="n">
        <f aca="false">IF('Inputs Q LTM'!AI1016="","",'Inputs Q LTM'!AI1016)</f>
        <v>1</v>
      </c>
      <c r="AJ1016" s="424" t="n">
        <f aca="false">IF('Inputs Q LTM'!AJ1016="","",'Inputs Q LTM'!AJ1016)</f>
        <v>1</v>
      </c>
      <c r="AK1016" s="424" t="n">
        <f aca="false">IF('Inputs Q LTM'!AK1016="","",'Inputs Q LTM'!AK1016)</f>
        <v>1</v>
      </c>
      <c r="AL1016" s="424" t="n">
        <f aca="false">IF('Inputs Q LTM'!AL1016="","",'Inputs Q LTM'!AL1016)</f>
        <v>1</v>
      </c>
      <c r="AM1016" s="424" t="n">
        <f aca="false">IF('Inputs Q LTM'!AM1016="","",'Inputs Q LTM'!AM1016)</f>
        <v>1</v>
      </c>
      <c r="AN1016" s="424" t="n">
        <f aca="false">IF('Inputs Q LTM'!AN1016="","",'Inputs Q LTM'!AN1016)</f>
        <v>1</v>
      </c>
      <c r="AO1016" s="424" t="n">
        <f aca="false">IF('Inputs Q LTM'!AO1016="","",'Inputs Q LTM'!AO1016)</f>
        <v>1</v>
      </c>
      <c r="AP1016" s="424" t="n">
        <f aca="false">IF('Inputs Q LTM'!AP1016="","",'Inputs Q LTM'!AP1016)</f>
        <v>1</v>
      </c>
      <c r="AQ1016" s="424" t="n">
        <f aca="false">IF('Inputs Q LTM'!AQ1016="","",'Inputs Q LTM'!AQ1016)</f>
        <v>1</v>
      </c>
      <c r="AR1016" s="424" t="n">
        <f aca="false">IF('Inputs Q LTM'!AR1016="","",'Inputs Q LTM'!AR1016)</f>
        <v>1</v>
      </c>
      <c r="AS1016" s="424" t="n">
        <f aca="false">IF('Inputs Q LTM'!AS1016="","",'Inputs Q LTM'!AS1016)</f>
        <v>1</v>
      </c>
      <c r="AT1016" s="424" t="n">
        <f aca="false">IF('Inputs Q LTM'!AT1016="","",'Inputs Q LTM'!AT1016)</f>
        <v>1</v>
      </c>
      <c r="AU1016" s="424" t="n">
        <f aca="false">IF('Inputs Q LTM'!AU1016="","",'Inputs Q LTM'!AU1016)</f>
        <v>1</v>
      </c>
      <c r="AV1016" s="424" t="n">
        <f aca="false">IF('Inputs Q LTM'!AV1016="","",'Inputs Q LTM'!AV1016)</f>
        <v>1</v>
      </c>
      <c r="AW1016" s="424" t="n">
        <f aca="false">IF('Inputs Q LTM'!AW1016="","",'Inputs Q LTM'!AW1016)</f>
        <v>1</v>
      </c>
      <c r="AX1016" s="424" t="n">
        <f aca="false">IF('Inputs Q LTM'!AX1016="","",'Inputs Q LTM'!AX1016)</f>
        <v>1</v>
      </c>
      <c r="AY1016" s="424" t="n">
        <f aca="false">IF('Inputs Q LTM'!AY1016="","",'Inputs Q LTM'!AY1016)</f>
        <v>1</v>
      </c>
      <c r="AZ1016" s="424" t="n">
        <f aca="false">IF('Inputs Q LTM'!AZ1016="","",'Inputs Q LTM'!AZ1016)</f>
        <v>1</v>
      </c>
      <c r="BA1016" s="424" t="n">
        <f aca="false">IF('Inputs Q LTM'!BA1016="","",'Inputs Q LTM'!BA1016)</f>
        <v>1</v>
      </c>
      <c r="BB1016" s="424" t="n">
        <f aca="false">IF('Inputs Q LTM'!BB1016="","",'Inputs Q LTM'!BB1016)</f>
        <v>1</v>
      </c>
      <c r="BC1016" s="424" t="n">
        <f aca="false">IF('Inputs Q LTM'!BC1016="","",'Inputs Q LTM'!BC1016)</f>
        <v>1</v>
      </c>
      <c r="BD1016" s="424" t="n">
        <f aca="false">IF('Inputs Q LTM'!BD1016="","",'Inputs Q LTM'!BD1016)</f>
        <v>1</v>
      </c>
      <c r="BE1016" s="424" t="n">
        <f aca="false">IF('Inputs Q LTM'!BE1016="","",'Inputs Q LTM'!BE1016)</f>
        <v>1</v>
      </c>
      <c r="BF1016" s="424" t="n">
        <f aca="false">IF('Inputs Q LTM'!BF1016="","",'Inputs Q LTM'!BF1016)</f>
        <v>1</v>
      </c>
      <c r="BG1016" s="424" t="n">
        <f aca="false">IF('Inputs Q LTM'!BG1016="","",'Inputs Q LTM'!BG1016)</f>
        <v>1</v>
      </c>
      <c r="BH1016" s="424" t="n">
        <f aca="false">IF('Inputs Q LTM'!BH1016="","",'Inputs Q LTM'!BH1016)</f>
        <v>1</v>
      </c>
      <c r="BI1016" s="424" t="n">
        <f aca="false">IF('Inputs Q LTM'!BI1016="","",'Inputs Q LTM'!BI1016)</f>
        <v>1</v>
      </c>
      <c r="BJ1016" s="424" t="n">
        <f aca="false">IF('Inputs Q LTM'!BJ1016="","",'Inputs Q LTM'!BJ1016)</f>
        <v>1</v>
      </c>
      <c r="BK1016" s="424" t="n">
        <f aca="false">IF('Inputs Q LTM'!BK1016="","",'Inputs Q LTM'!BK1016)</f>
        <v>1</v>
      </c>
      <c r="BL1016" s="424" t="n">
        <f aca="false">IF('Inputs Q LTM'!BL1016="","",'Inputs Q LTM'!BL1016)</f>
        <v>1</v>
      </c>
      <c r="BM1016" s="424" t="n">
        <f aca="false">IF('Inputs Q LTM'!BM1016="","",'Inputs Q LTM'!BM1016)</f>
        <v>1</v>
      </c>
      <c r="BN1016" s="424" t="n">
        <f aca="false">IF('Inputs Q LTM'!BN1016="","",'Inputs Q LTM'!BN1016)</f>
        <v>1</v>
      </c>
      <c r="BO1016" s="424" t="n">
        <f aca="false">IF('Inputs Q LTM'!BO1016="","",'Inputs Q LTM'!BO1016)</f>
        <v>1</v>
      </c>
      <c r="BP1016" s="424" t="n">
        <f aca="false">IF('Inputs Q LTM'!BP1016="","",'Inputs Q LTM'!BP1016)</f>
        <v>1</v>
      </c>
      <c r="BQ1016" s="424" t="n">
        <f aca="false">IF('Inputs Q LTM'!BQ1016="","",'Inputs Q LTM'!BQ1016)</f>
        <v>1</v>
      </c>
      <c r="BR1016" s="424" t="n">
        <f aca="false">IF('Inputs Q LTM'!BR1016="","",'Inputs Q LTM'!BR1016)</f>
        <v>1</v>
      </c>
      <c r="BS1016" s="424" t="n">
        <f aca="false">IF('Inputs Q LTM'!BS1016="","",'Inputs Q LTM'!BS1016)</f>
        <v>1</v>
      </c>
      <c r="BT1016" s="424" t="n">
        <f aca="false">IF('Inputs Q LTM'!BT1016="","",'Inputs Q LTM'!BT1016)</f>
        <v>1</v>
      </c>
      <c r="BU1016" s="424" t="n">
        <f aca="false">IF('Inputs Q LTM'!BU1016="","",'Inputs Q LTM'!BU1016)</f>
        <v>1</v>
      </c>
      <c r="BV1016" s="424" t="n">
        <f aca="false">IF('Inputs Q LTM'!BV1016="","",'Inputs Q LTM'!BV1016)</f>
        <v>1</v>
      </c>
      <c r="BW1016" s="424" t="n">
        <f aca="false">IF('Inputs Q LTM'!BW1016="","",'Inputs Q LTM'!BW1016)</f>
        <v>1</v>
      </c>
      <c r="BX1016" s="424" t="n">
        <f aca="false">IF('Inputs Q LTM'!BX1016="","",'Inputs Q LTM'!BX1016)</f>
        <v>1</v>
      </c>
      <c r="BY1016" s="424" t="n">
        <f aca="false">IF('Inputs Q LTM'!BY1016="","",'Inputs Q LTM'!BY1016)</f>
        <v>1</v>
      </c>
      <c r="BZ1016" s="424" t="n">
        <f aca="false">IF('Inputs Q LTM'!BZ1016="","",'Inputs Q LTM'!BZ1016)</f>
        <v>1</v>
      </c>
      <c r="CA1016" s="424" t="n">
        <f aca="false">IF('Inputs Q LTM'!CA1016="","",'Inputs Q LTM'!CA1016)</f>
        <v>1</v>
      </c>
      <c r="CB1016" s="424" t="n">
        <f aca="false">IF('Inputs Q LTM'!CB1016="","",'Inputs Q LTM'!CB1016)</f>
        <v>1</v>
      </c>
      <c r="CC1016" s="424" t="n">
        <f aca="false">IF('Inputs Q LTM'!CC1016="","",'Inputs Q LTM'!CC1016)</f>
        <v>1</v>
      </c>
      <c r="CD1016" s="424" t="n">
        <f aca="false">IF('Inputs Q LTM'!CD1016="","",'Inputs Q LTM'!CD1016)</f>
        <v>1</v>
      </c>
      <c r="CE1016" s="424" t="n">
        <f aca="false">IF('Inputs Q LTM'!CE1016="","",'Inputs Q LTM'!CE1016)</f>
        <v>1</v>
      </c>
      <c r="CF1016" s="424" t="n">
        <f aca="false">IF('Inputs Q LTM'!CF1016="","",'Inputs Q LTM'!CF1016)</f>
        <v>1</v>
      </c>
      <c r="CG1016" s="424" t="n">
        <f aca="false">IF('Inputs Q LTM'!CG1016="","",'Inputs Q LTM'!CG1016)</f>
        <v>1</v>
      </c>
      <c r="CH1016" s="424" t="n">
        <f aca="false">IF('Inputs Q LTM'!CH1016="","",'Inputs Q LTM'!CH1016)</f>
        <v>1</v>
      </c>
      <c r="CI1016" s="424" t="n">
        <f aca="false">IF('Inputs Q LTM'!CI1016="","",'Inputs Q LTM'!CI1016)</f>
        <v>1</v>
      </c>
      <c r="CJ1016" s="424" t="n">
        <f aca="false">IF('Inputs Q LTM'!CJ1016="","",'Inputs Q LTM'!CJ1016)</f>
        <v>1</v>
      </c>
      <c r="CK1016" s="424" t="n">
        <f aca="false">IF('Inputs Q LTM'!CK1016="","",'Inputs Q LTM'!CK1016)</f>
        <v>1</v>
      </c>
      <c r="CL1016" s="424" t="n">
        <f aca="false">IF('Inputs Q LTM'!CL1016="","",'Inputs Q LTM'!CL1016)</f>
        <v>1</v>
      </c>
      <c r="CM1016" s="424" t="n">
        <f aca="false">IF('Inputs Q LTM'!CM1016="","",'Inputs Q LTM'!CM1016)</f>
        <v>1</v>
      </c>
      <c r="CN1016" s="424" t="n">
        <f aca="false">IF('Inputs Q LTM'!CN1016="","",'Inputs Q LTM'!CN1016)</f>
        <v>1</v>
      </c>
      <c r="CO1016" s="424" t="n">
        <f aca="false">IF('Inputs Q LTM'!CO1016="","",'Inputs Q LTM'!CO1016)</f>
        <v>1</v>
      </c>
      <c r="CP1016" s="424" t="n">
        <f aca="false">IF('Inputs Q LTM'!CP1016="","",'Inputs Q LTM'!CP1016)</f>
        <v>1</v>
      </c>
      <c r="CQ1016" s="424" t="n">
        <f aca="false">IF('Inputs Q LTM'!CQ1016="","",'Inputs Q LTM'!CQ1016)</f>
        <v>1</v>
      </c>
      <c r="CR1016" s="424" t="n">
        <f aca="false">IF('Inputs Q LTM'!CR1016="","",'Inputs Q LTM'!CR1016)</f>
        <v>1</v>
      </c>
      <c r="CS1016" s="424" t="n">
        <f aca="false">IF('Inputs Q LTM'!CS1016="","",'Inputs Q LTM'!CS1016)</f>
        <v>1</v>
      </c>
      <c r="CT1016" s="424" t="n">
        <f aca="false">IF('Inputs Q LTM'!CT1016="","",'Inputs Q LTM'!CT1016)</f>
        <v>1</v>
      </c>
      <c r="CU1016" s="424" t="n">
        <f aca="false">IF('Inputs Q LTM'!CU1016="","",'Inputs Q LTM'!CU1016)</f>
        <v>1</v>
      </c>
      <c r="CV1016" s="424" t="n">
        <f aca="false">IF('Inputs Q LTM'!CV1016="","",'Inputs Q LTM'!CV1016)</f>
        <v>1</v>
      </c>
      <c r="CW1016" s="424" t="n">
        <f aca="false">IF('Inputs Q LTM'!CW1016="","",'Inputs Q LTM'!CW1016)</f>
        <v>1</v>
      </c>
      <c r="CX1016" s="424" t="n">
        <f aca="false">IF('Inputs Q LTM'!CX1016="","",'Inputs Q LTM'!CX1016)</f>
        <v>1</v>
      </c>
      <c r="CY1016" s="424" t="n">
        <f aca="false">IF('Inputs Q LTM'!CY1016="","",'Inputs Q LTM'!CY1016)</f>
        <v>1</v>
      </c>
      <c r="CZ1016" s="424" t="n">
        <f aca="false">IF('Inputs Q LTM'!CZ1016="","",'Inputs Q LTM'!CZ1016)</f>
        <v>1</v>
      </c>
      <c r="DA1016" s="424" t="n">
        <f aca="false">IF('Inputs Q LTM'!DA1016="","",'Inputs Q LTM'!DA1016)</f>
        <v>1</v>
      </c>
      <c r="DB1016" s="424" t="n">
        <f aca="false">IF('Inputs Q LTM'!DB1016="","",'Inputs Q LTM'!DB1016)</f>
        <v>1</v>
      </c>
      <c r="DC1016" s="424" t="n">
        <f aca="false">IF('Inputs Q LTM'!DC1016="","",'Inputs Q LTM'!DC1016)</f>
        <v>1</v>
      </c>
      <c r="DD1016" s="424" t="n">
        <f aca="false">IF('Inputs Q LTM'!DD1016="","",'Inputs Q LTM'!DD1016)</f>
        <v>1</v>
      </c>
      <c r="DE1016" s="424" t="n">
        <f aca="false">IF('Inputs Q LTM'!DE1016="","",'Inputs Q LTM'!DE1016)</f>
        <v>1</v>
      </c>
      <c r="DF1016" s="424" t="n">
        <f aca="false">IF('Inputs Q LTM'!DF1016="","",'Inputs Q LTM'!DF1016)</f>
        <v>1</v>
      </c>
      <c r="DG1016" s="424" t="n">
        <f aca="false">IF('Inputs Q LTM'!DG1016="","",'Inputs Q LTM'!DG1016)</f>
        <v>1</v>
      </c>
      <c r="DH1016" s="424" t="n">
        <f aca="false">IF('Inputs Q LTM'!DH1016="","",'Inputs Q LTM'!DH1016)</f>
        <v>1</v>
      </c>
      <c r="DI1016" s="424" t="n">
        <f aca="false">IF('Inputs Q LTM'!DI1016="","",'Inputs Q LTM'!DI1016)</f>
        <v>1</v>
      </c>
      <c r="DJ1016" s="424" t="n">
        <f aca="false">IF('Inputs Q LTM'!DJ1016="","",'Inputs Q LTM'!DJ1016)</f>
        <v>1</v>
      </c>
      <c r="DK1016" s="424" t="n">
        <f aca="false">IF('Inputs Q LTM'!DK1016="","",'Inputs Q LTM'!DK1016)</f>
        <v>1</v>
      </c>
      <c r="DL1016" s="424" t="n">
        <f aca="false">IF('Inputs Q LTM'!DL1016="","",'Inputs Q LTM'!DL1016)</f>
        <v>1</v>
      </c>
      <c r="DM1016" s="424" t="n">
        <f aca="false">IF('Inputs Q LTM'!DM1016="","",'Inputs Q LTM'!DM1016)</f>
        <v>1</v>
      </c>
      <c r="DN1016" s="424" t="n">
        <f aca="false">IF('Inputs Q LTM'!DN1016="","",'Inputs Q LTM'!DN1016)</f>
        <v>1</v>
      </c>
      <c r="DO1016" s="424" t="n">
        <f aca="false">IF('Inputs Q LTM'!DO1016="","",'Inputs Q LTM'!DO1016)</f>
        <v>1</v>
      </c>
      <c r="DP1016" s="424" t="n">
        <f aca="false">IF('Inputs Q LTM'!DP1016="","",'Inputs Q LTM'!DP1016)</f>
        <v>1</v>
      </c>
      <c r="DQ1016" s="424" t="n">
        <f aca="false">IF('Inputs Q LTM'!DQ1016="","",'Inputs Q LTM'!DQ1016)</f>
        <v>1</v>
      </c>
      <c r="DR1016" s="424" t="n">
        <f aca="false">IF('Inputs Q LTM'!DR1016="","",'Inputs Q LTM'!DR1016)</f>
        <v>1</v>
      </c>
      <c r="DS1016" s="424" t="n">
        <f aca="false">IF('Inputs Q LTM'!DS1016="","",'Inputs Q LTM'!DS1016)</f>
        <v>1</v>
      </c>
      <c r="DT1016" s="424" t="n">
        <f aca="false">IF('Inputs Q LTM'!DT1016="","",'Inputs Q LTM'!DT1016)</f>
        <v>1</v>
      </c>
      <c r="DU1016" s="424" t="n">
        <f aca="false">IF('Inputs Q LTM'!DU1016="","",'Inputs Q LTM'!DU1016)</f>
        <v>1</v>
      </c>
      <c r="DV1016" s="424" t="n">
        <f aca="false">IF('Inputs Q LTM'!DV1016="","",'Inputs Q LTM'!DV1016)</f>
        <v>1</v>
      </c>
      <c r="DW1016" s="424" t="n">
        <f aca="false">IF('Inputs Q LTM'!DW1016="","",'Inputs Q LTM'!DW1016)</f>
        <v>1</v>
      </c>
      <c r="DX1016" s="424" t="n">
        <f aca="false">IF('Inputs Q LTM'!DX1016="","",'Inputs Q LTM'!DX1016)</f>
        <v>1</v>
      </c>
      <c r="DY1016" s="424" t="n">
        <f aca="false">IF('Inputs Q LTM'!DY1016="","",'Inputs Q LTM'!DY1016)</f>
        <v>1</v>
      </c>
      <c r="DZ1016" s="424" t="n">
        <f aca="false">IF('Inputs Q LTM'!DZ1016="","",'Inputs Q LTM'!DZ1016)</f>
        <v>1</v>
      </c>
      <c r="EA1016" s="424" t="n">
        <f aca="false">IF('Inputs Q LTM'!EA1016="","",'Inputs Q LTM'!EA1016)</f>
        <v>1</v>
      </c>
      <c r="EB1016" s="424" t="n">
        <f aca="false">IF('Inputs Q LTM'!EB1016="","",'Inputs Q LTM'!EB1016)</f>
        <v>1</v>
      </c>
      <c r="EC1016" s="424" t="n">
        <f aca="false">IF('Inputs Q LTM'!EC1016="","",'Inputs Q LTM'!EC1016)</f>
        <v>1</v>
      </c>
      <c r="ED1016" s="424" t="n">
        <f aca="false">IF('Inputs Q LTM'!ED1016="","",'Inputs Q LTM'!ED1016)</f>
        <v>1</v>
      </c>
      <c r="EE1016" s="424" t="n">
        <f aca="false">IF('Inputs Q LTM'!EE1016="","",'Inputs Q LTM'!EE1016)</f>
        <v>1</v>
      </c>
      <c r="EF1016" s="424" t="n">
        <f aca="false">IF('Inputs Q LTM'!EF1016="","",'Inputs Q LTM'!EF1016)</f>
        <v>1</v>
      </c>
      <c r="EG1016" s="424" t="n">
        <f aca="false">IF('Inputs Q LTM'!EG1016="","",'Inputs Q LTM'!EG1016)</f>
        <v>1</v>
      </c>
      <c r="EH1016" s="424" t="n">
        <f aca="false">IF('Inputs Q LTM'!EH1016="","",'Inputs Q LTM'!EH1016)</f>
        <v>1</v>
      </c>
      <c r="EI1016" s="424" t="n">
        <f aca="false">IF('Inputs Q LTM'!EI1016="","",'Inputs Q LTM'!EI1016)</f>
        <v>1</v>
      </c>
      <c r="EJ1016" s="424" t="n">
        <f aca="false">IF('Inputs Q LTM'!EJ1016="","",'Inputs Q LTM'!EJ1016)</f>
        <v>1</v>
      </c>
      <c r="EK1016" s="424" t="n">
        <f aca="false">IF('Inputs Q LTM'!EK1016="","",'Inputs Q LTM'!EK1016)</f>
        <v>1</v>
      </c>
      <c r="EL1016" s="424" t="n">
        <f aca="false">IF('Inputs Q LTM'!EL1016="","",'Inputs Q LTM'!EL1016)</f>
        <v>1</v>
      </c>
      <c r="EM1016" s="424" t="n">
        <f aca="false">IF('Inputs Q LTM'!EM1016="","",'Inputs Q LTM'!EM1016)</f>
        <v>1</v>
      </c>
      <c r="EN1016" s="424" t="n">
        <f aca="false">IF('Inputs Q LTM'!EN1016="","",'Inputs Q LTM'!EN1016)</f>
        <v>1</v>
      </c>
      <c r="EO1016" s="424" t="n">
        <f aca="false">IF('Inputs Q LTM'!EO1016="","",'Inputs Q LTM'!EO1016)</f>
        <v>1</v>
      </c>
      <c r="EP1016" s="424" t="n">
        <f aca="false">IF('Inputs Q LTM'!EP1016="","",'Inputs Q LTM'!EP1016)</f>
        <v>1</v>
      </c>
      <c r="EQ1016" s="424" t="n">
        <f aca="false">IF('Inputs Q LTM'!EQ1016="","",'Inputs Q LTM'!EQ1016)</f>
        <v>1</v>
      </c>
      <c r="ER1016" s="424" t="n">
        <f aca="false">IF('Inputs Q LTM'!ER1016="","",'Inputs Q LTM'!ER1016)</f>
        <v>1</v>
      </c>
      <c r="ES1016" s="424" t="n">
        <f aca="false">IF('Inputs Q LTM'!ES1016="","",'Inputs Q LTM'!ES1016)</f>
        <v>1</v>
      </c>
      <c r="ET1016" s="424" t="n">
        <f aca="false">IF('Inputs Q LTM'!ET1016="","",'Inputs Q LTM'!ET1016)</f>
        <v>1</v>
      </c>
      <c r="EU1016" s="424" t="n">
        <f aca="false">IF('Inputs Q LTM'!EU1016="","",'Inputs Q LTM'!EU1016)</f>
        <v>1</v>
      </c>
      <c r="EV1016" s="424" t="n">
        <f aca="false">IF('Inputs Q LTM'!EV1016="","",'Inputs Q LTM'!EV1016)</f>
        <v>1</v>
      </c>
      <c r="EW1016" s="424" t="n">
        <f aca="false">IF('Inputs Q LTM'!EW1016="","",'Inputs Q LTM'!EW1016)</f>
        <v>1</v>
      </c>
      <c r="EX1016" s="424" t="n">
        <f aca="false">IF('Inputs Q LTM'!EX1016="","",'Inputs Q LTM'!EX1016)</f>
        <v>1</v>
      </c>
      <c r="EY1016" s="424" t="n">
        <f aca="false">IF('Inputs Q LTM'!EY1016="","",'Inputs Q LTM'!EY1016)</f>
        <v>1</v>
      </c>
      <c r="EZ1016" s="424" t="n">
        <f aca="false">IF('Inputs Q LTM'!EZ1016="","",'Inputs Q LTM'!EZ1016)</f>
        <v>1</v>
      </c>
      <c r="FA1016" s="424" t="n">
        <f aca="false">IF('Inputs Q LTM'!FA1016="","",'Inputs Q LTM'!FA1016)</f>
        <v>1</v>
      </c>
      <c r="FB1016" s="424" t="n">
        <f aca="false">IF('Inputs Q LTM'!FB1016="","",'Inputs Q LTM'!FB1016)</f>
        <v>1</v>
      </c>
      <c r="FC1016" s="424" t="n">
        <f aca="false">IF('Inputs Q LTM'!FC1016="","",'Inputs Q LTM'!FC1016)</f>
        <v>1</v>
      </c>
      <c r="FD1016" s="424" t="n">
        <f aca="false">IF('Inputs Q LTM'!FD1016="","",'Inputs Q LTM'!FD1016)</f>
        <v>1</v>
      </c>
      <c r="FE1016" s="424" t="n">
        <f aca="false">IF('Inputs Q LTM'!FE1016="","",'Inputs Q LTM'!FE1016)</f>
        <v>1</v>
      </c>
      <c r="FF1016" s="424" t="n">
        <f aca="false">IF('Inputs Q LTM'!FF1016="","",'Inputs Q LTM'!FF1016)</f>
        <v>1</v>
      </c>
      <c r="FG1016" s="424" t="n">
        <f aca="false">IF('Inputs Q LTM'!FG1016="","",'Inputs Q LTM'!FG1016)</f>
        <v>1</v>
      </c>
      <c r="FH1016" s="424" t="n">
        <f aca="false">IF('Inputs Q LTM'!FH1016="","",'Inputs Q LTM'!FH1016)</f>
        <v>1</v>
      </c>
      <c r="FI1016" s="424" t="n">
        <f aca="false">IF('Inputs Q LTM'!FI1016="","",'Inputs Q LTM'!FI1016)</f>
        <v>1</v>
      </c>
      <c r="FJ1016" s="424" t="n">
        <f aca="false">IF('Inputs Q LTM'!FJ1016="","",'Inputs Q LTM'!FJ1016)</f>
        <v>1</v>
      </c>
      <c r="FK1016" s="424" t="n">
        <f aca="false">IF('Inputs Q LTM'!FK1016="","",'Inputs Q LTM'!FK1016)</f>
        <v>1</v>
      </c>
      <c r="FL1016" s="424" t="n">
        <f aca="false">IF('Inputs Q LTM'!FL1016="","",'Inputs Q LTM'!FL1016)</f>
        <v>1</v>
      </c>
      <c r="FM1016" s="424" t="n">
        <f aca="false">IF('Inputs Q LTM'!FM1016="","",'Inputs Q LTM'!FM1016)</f>
        <v>1</v>
      </c>
      <c r="FN1016" s="424" t="n">
        <f aca="false">IF('Inputs Q LTM'!FN1016="","",'Inputs Q LTM'!FN1016)</f>
        <v>1</v>
      </c>
      <c r="FO1016" s="424" t="n">
        <f aca="false">IF('Inputs Q LTM'!FO1016="","",'Inputs Q LTM'!FO1016)</f>
        <v>1</v>
      </c>
      <c r="FP1016" s="424" t="n">
        <f aca="false">IF('Inputs Q LTM'!FP1016="","",'Inputs Q LTM'!FP1016)</f>
        <v>1</v>
      </c>
      <c r="FQ1016" s="424" t="n">
        <f aca="false">IF('Inputs Q LTM'!FQ1016="","",'Inputs Q LTM'!FQ1016)</f>
        <v>1</v>
      </c>
      <c r="FR1016" s="424" t="n">
        <f aca="false">IF('Inputs Q LTM'!FR1016="","",'Inputs Q LTM'!FR1016)</f>
        <v>1</v>
      </c>
      <c r="FS1016" s="424" t="n">
        <f aca="false">IF('Inputs Q LTM'!FS1016="","",'Inputs Q LTM'!FS1016)</f>
        <v>1</v>
      </c>
      <c r="FT1016" s="424" t="n">
        <f aca="false">IF('Inputs Q LTM'!FT1016="","",'Inputs Q LTM'!FT1016)</f>
        <v>1</v>
      </c>
      <c r="FU1016" s="424" t="n">
        <f aca="false">IF('Inputs Q LTM'!FU1016="","",'Inputs Q LTM'!FU1016)</f>
        <v>1</v>
      </c>
      <c r="FV1016" s="424" t="n">
        <f aca="false">IF('Inputs Q LTM'!FV1016="","",'Inputs Q LTM'!FV1016)</f>
        <v>1</v>
      </c>
      <c r="FW1016" s="424" t="n">
        <f aca="false">IF('Inputs Q LTM'!FW1016="","",'Inputs Q LTM'!FW1016)</f>
        <v>1</v>
      </c>
      <c r="FX1016" s="424" t="n">
        <f aca="false">IF('Inputs Q LTM'!FX1016="","",'Inputs Q LTM'!FX1016)</f>
        <v>1</v>
      </c>
      <c r="FY1016" s="424" t="n">
        <f aca="false">IF('Inputs Q LTM'!FY1016="","",'Inputs Q LTM'!FY1016)</f>
        <v>1</v>
      </c>
      <c r="FZ1016" s="424" t="n">
        <f aca="false">IF('Inputs Q LTM'!FZ1016="","",'Inputs Q LTM'!FZ1016)</f>
        <v>1</v>
      </c>
      <c r="GA1016" s="424" t="n">
        <f aca="false">IF('Inputs Q LTM'!GA1016="","",'Inputs Q LTM'!GA1016)</f>
        <v>1</v>
      </c>
      <c r="GB1016" s="424" t="n">
        <f aca="false">IF('Inputs Q LTM'!GB1016="","",'Inputs Q LTM'!GB1016)</f>
        <v>1</v>
      </c>
      <c r="GC1016" s="424" t="n">
        <f aca="false">IF('Inputs Q LTM'!GC1016="","",'Inputs Q LTM'!GC1016)</f>
        <v>1</v>
      </c>
      <c r="GD1016" s="424" t="n">
        <f aca="false">IF('Inputs Q LTM'!GD1016="","",'Inputs Q LTM'!GD1016)</f>
        <v>1</v>
      </c>
      <c r="GE1016" s="424" t="n">
        <f aca="false">IF('Inputs Q LTM'!GE1016="","",'Inputs Q LTM'!GE1016)</f>
        <v>1</v>
      </c>
      <c r="GF1016" s="424" t="n">
        <f aca="false">IF('Inputs Q LTM'!GF1016="","",'Inputs Q LTM'!GF1016)</f>
        <v>1</v>
      </c>
      <c r="GG1016" s="424" t="n">
        <f aca="false">IF('Inputs Q LTM'!GG1016="","",'Inputs Q LTM'!GG1016)</f>
        <v>1</v>
      </c>
      <c r="GH1016" s="424" t="n">
        <f aca="false">IF('Inputs Q LTM'!GH1016="","",'Inputs Q LTM'!GH1016)</f>
        <v>1</v>
      </c>
      <c r="GI1016" s="424" t="n">
        <f aca="false">IF('Inputs Q LTM'!GI1016="","",'Inputs Q LTM'!GI1016)</f>
        <v>1</v>
      </c>
      <c r="GJ1016" s="424" t="n">
        <f aca="false">IF('Inputs Q LTM'!GJ1016="","",'Inputs Q LTM'!GJ1016)</f>
        <v>1</v>
      </c>
      <c r="GK1016" s="424" t="n">
        <f aca="false">IF('Inputs Q LTM'!GK1016="","",'Inputs Q LTM'!GK1016)</f>
        <v>1</v>
      </c>
      <c r="GL1016" s="424" t="n">
        <f aca="false">IF('Inputs Q LTM'!GL1016="","",'Inputs Q LTM'!GL1016)</f>
        <v>1</v>
      </c>
      <c r="GM1016" s="424" t="n">
        <f aca="false">IF('Inputs Q LTM'!GM1016="","",'Inputs Q LTM'!GM1016)</f>
        <v>1</v>
      </c>
      <c r="GN1016" s="424" t="n">
        <f aca="false">IF('Inputs Q LTM'!GN1016="","",'Inputs Q LTM'!GN1016)</f>
        <v>1</v>
      </c>
      <c r="GO1016" s="424" t="n">
        <f aca="false">IF('Inputs Q LTM'!GO1016="","",'Inputs Q LTM'!GO1016)</f>
        <v>1</v>
      </c>
      <c r="GP1016" s="424" t="n">
        <f aca="false">IF('Inputs Q LTM'!GP1016="","",'Inputs Q LTM'!GP1016)</f>
        <v>1</v>
      </c>
      <c r="GQ1016" s="424" t="n">
        <f aca="false">IF('Inputs Q LTM'!GQ1016="","",'Inputs Q LTM'!GQ1016)</f>
        <v>1</v>
      </c>
      <c r="GR1016" s="424" t="n">
        <f aca="false">IF('Inputs Q LTM'!GR1016="","",'Inputs Q LTM'!GR1016)</f>
        <v>1</v>
      </c>
      <c r="GS1016" s="424" t="n">
        <f aca="false">IF('Inputs Q LTM'!GS1016="","",'Inputs Q LTM'!GS1016)</f>
        <v>1</v>
      </c>
      <c r="GT1016" s="424" t="n">
        <f aca="false">IF('Inputs Q LTM'!GT1016="","",'Inputs Q LTM'!GT1016)</f>
        <v>1</v>
      </c>
      <c r="GU1016" s="424" t="n">
        <f aca="false">IF('Inputs Q LTM'!GU1016="","",'Inputs Q LTM'!GU1016)</f>
        <v>1</v>
      </c>
      <c r="GV1016" s="424" t="n">
        <f aca="false">IF('Inputs Q LTM'!GV1016="","",'Inputs Q LTM'!GV1016)</f>
        <v>1</v>
      </c>
      <c r="GW1016" s="424" t="n">
        <f aca="false">IF('Inputs Q LTM'!GW1016="","",'Inputs Q LTM'!GW1016)</f>
        <v>1</v>
      </c>
      <c r="GX1016" s="424" t="n">
        <f aca="false">IF('Inputs Q LTM'!GX1016="","",'Inputs Q LTM'!GX1016)</f>
        <v>1</v>
      </c>
      <c r="GY1016" s="424" t="n">
        <f aca="false">IF('Inputs Q LTM'!GY1016="","",'Inputs Q LTM'!GY1016)</f>
        <v>1</v>
      </c>
      <c r="GZ1016" s="424" t="n">
        <f aca="false">IF('Inputs Q LTM'!GZ1016="","",'Inputs Q LTM'!GZ1016)</f>
        <v>1</v>
      </c>
      <c r="HA1016" s="424" t="n">
        <f aca="false">IF('Inputs Q LTM'!HA1016="","",'Inputs Q LTM'!HA1016)</f>
        <v>1</v>
      </c>
    </row>
    <row r="1017" customFormat="false" ht="15" hidden="false" customHeight="true" outlineLevel="0" collapsed="false">
      <c r="A1017" s="267" t="s">
        <v>631</v>
      </c>
      <c r="B1017" s="268"/>
      <c r="C1017" s="268"/>
      <c r="D1017" s="268"/>
      <c r="E1017" s="269"/>
      <c r="F1017" s="19" t="s">
        <v>661</v>
      </c>
      <c r="G1017" s="269" t="s">
        <v>12</v>
      </c>
      <c r="K1017" s="424" t="n">
        <f aca="false">IF('Inputs Q LTM'!K1017="","",'Inputs Q LTM'!K1017)</f>
        <v>1</v>
      </c>
      <c r="L1017" s="424" t="n">
        <f aca="false">IF('Inputs Q LTM'!L1017="","",'Inputs Q LTM'!L1017)</f>
        <v>1</v>
      </c>
      <c r="M1017" s="424" t="n">
        <f aca="false">IF('Inputs Q LTM'!M1017="","",'Inputs Q LTM'!M1017)</f>
        <v>1</v>
      </c>
      <c r="N1017" s="424" t="n">
        <f aca="false">IF('Inputs Q LTM'!N1017="","",'Inputs Q LTM'!N1017)</f>
        <v>1</v>
      </c>
      <c r="O1017" s="424" t="n">
        <f aca="false">IF('Inputs Q LTM'!O1017="","",'Inputs Q LTM'!O1017)</f>
        <v>1</v>
      </c>
      <c r="P1017" s="424" t="n">
        <f aca="false">IF('Inputs Q LTM'!P1017="","",'Inputs Q LTM'!P1017)</f>
        <v>1</v>
      </c>
      <c r="Q1017" s="424" t="n">
        <f aca="false">IF('Inputs Q LTM'!Q1017="","",'Inputs Q LTM'!Q1017)</f>
        <v>1</v>
      </c>
      <c r="R1017" s="424" t="n">
        <f aca="false">IF('Inputs Q LTM'!R1017="","",'Inputs Q LTM'!R1017)</f>
        <v>1</v>
      </c>
      <c r="S1017" s="424" t="n">
        <f aca="false">IF('Inputs Q LTM'!S1017="","",'Inputs Q LTM'!S1017)</f>
        <v>1</v>
      </c>
      <c r="T1017" s="424" t="n">
        <f aca="false">IF('Inputs Q LTM'!T1017="","",'Inputs Q LTM'!T1017)</f>
        <v>1</v>
      </c>
      <c r="U1017" s="424" t="n">
        <f aca="false">IF('Inputs Q LTM'!U1017="","",'Inputs Q LTM'!U1017)</f>
        <v>1</v>
      </c>
      <c r="V1017" s="424" t="n">
        <f aca="false">IF('Inputs Q LTM'!V1017="","",'Inputs Q LTM'!V1017)</f>
        <v>1</v>
      </c>
      <c r="W1017" s="424" t="n">
        <f aca="false">IF('Inputs Q LTM'!W1017="","",'Inputs Q LTM'!W1017)</f>
        <v>1</v>
      </c>
      <c r="X1017" s="424" t="n">
        <f aca="false">IF('Inputs Q LTM'!X1017="","",'Inputs Q LTM'!X1017)</f>
        <v>1</v>
      </c>
      <c r="Y1017" s="424" t="n">
        <f aca="false">IF('Inputs Q LTM'!Y1017="","",'Inputs Q LTM'!Y1017)</f>
        <v>1</v>
      </c>
      <c r="Z1017" s="424" t="n">
        <f aca="false">IF('Inputs Q LTM'!Z1017="","",'Inputs Q LTM'!Z1017)</f>
        <v>1</v>
      </c>
      <c r="AA1017" s="424" t="n">
        <f aca="false">IF('Inputs Q LTM'!AA1017="","",'Inputs Q LTM'!AA1017)</f>
        <v>1</v>
      </c>
      <c r="AB1017" s="424" t="n">
        <f aca="false">IF('Inputs Q LTM'!AB1017="","",'Inputs Q LTM'!AB1017)</f>
        <v>1</v>
      </c>
      <c r="AC1017" s="424" t="n">
        <f aca="false">IF('Inputs Q LTM'!AC1017="","",'Inputs Q LTM'!AC1017)</f>
        <v>1</v>
      </c>
      <c r="AD1017" s="424" t="n">
        <f aca="false">IF('Inputs Q LTM'!AD1017="","",'Inputs Q LTM'!AD1017)</f>
        <v>1</v>
      </c>
      <c r="AE1017" s="424" t="n">
        <f aca="false">IF('Inputs Q LTM'!AE1017="","",'Inputs Q LTM'!AE1017)</f>
        <v>1</v>
      </c>
      <c r="AF1017" s="424" t="n">
        <f aca="false">IF('Inputs Q LTM'!AF1017="","",'Inputs Q LTM'!AF1017)</f>
        <v>1</v>
      </c>
      <c r="AG1017" s="424" t="n">
        <f aca="false">IF('Inputs Q LTM'!AG1017="","",'Inputs Q LTM'!AG1017)</f>
        <v>1</v>
      </c>
      <c r="AH1017" s="424" t="n">
        <f aca="false">IF('Inputs Q LTM'!AH1017="","",'Inputs Q LTM'!AH1017)</f>
        <v>1</v>
      </c>
      <c r="AI1017" s="424" t="n">
        <f aca="false">IF('Inputs Q LTM'!AI1017="","",'Inputs Q LTM'!AI1017)</f>
        <v>1</v>
      </c>
      <c r="AJ1017" s="424" t="n">
        <f aca="false">IF('Inputs Q LTM'!AJ1017="","",'Inputs Q LTM'!AJ1017)</f>
        <v>1</v>
      </c>
      <c r="AK1017" s="424" t="n">
        <f aca="false">IF('Inputs Q LTM'!AK1017="","",'Inputs Q LTM'!AK1017)</f>
        <v>1</v>
      </c>
      <c r="AL1017" s="424" t="n">
        <f aca="false">IF('Inputs Q LTM'!AL1017="","",'Inputs Q LTM'!AL1017)</f>
        <v>1</v>
      </c>
      <c r="AM1017" s="424" t="n">
        <f aca="false">IF('Inputs Q LTM'!AM1017="","",'Inputs Q LTM'!AM1017)</f>
        <v>1</v>
      </c>
      <c r="AN1017" s="424" t="n">
        <f aca="false">IF('Inputs Q LTM'!AN1017="","",'Inputs Q LTM'!AN1017)</f>
        <v>1</v>
      </c>
      <c r="AO1017" s="424" t="n">
        <f aca="false">IF('Inputs Q LTM'!AO1017="","",'Inputs Q LTM'!AO1017)</f>
        <v>1</v>
      </c>
      <c r="AP1017" s="424" t="n">
        <f aca="false">IF('Inputs Q LTM'!AP1017="","",'Inputs Q LTM'!AP1017)</f>
        <v>1</v>
      </c>
      <c r="AQ1017" s="424" t="n">
        <f aca="false">IF('Inputs Q LTM'!AQ1017="","",'Inputs Q LTM'!AQ1017)</f>
        <v>1</v>
      </c>
      <c r="AR1017" s="424" t="n">
        <f aca="false">IF('Inputs Q LTM'!AR1017="","",'Inputs Q LTM'!AR1017)</f>
        <v>1</v>
      </c>
      <c r="AS1017" s="424" t="n">
        <f aca="false">IF('Inputs Q LTM'!AS1017="","",'Inputs Q LTM'!AS1017)</f>
        <v>1</v>
      </c>
      <c r="AT1017" s="424" t="n">
        <f aca="false">IF('Inputs Q LTM'!AT1017="","",'Inputs Q LTM'!AT1017)</f>
        <v>1</v>
      </c>
      <c r="AU1017" s="424" t="n">
        <f aca="false">IF('Inputs Q LTM'!AU1017="","",'Inputs Q LTM'!AU1017)</f>
        <v>1</v>
      </c>
      <c r="AV1017" s="424" t="n">
        <f aca="false">IF('Inputs Q LTM'!AV1017="","",'Inputs Q LTM'!AV1017)</f>
        <v>1</v>
      </c>
      <c r="AW1017" s="424" t="n">
        <f aca="false">IF('Inputs Q LTM'!AW1017="","",'Inputs Q LTM'!AW1017)</f>
        <v>1</v>
      </c>
      <c r="AX1017" s="424" t="n">
        <f aca="false">IF('Inputs Q LTM'!AX1017="","",'Inputs Q LTM'!AX1017)</f>
        <v>1</v>
      </c>
      <c r="AY1017" s="424" t="n">
        <f aca="false">IF('Inputs Q LTM'!AY1017="","",'Inputs Q LTM'!AY1017)</f>
        <v>1</v>
      </c>
      <c r="AZ1017" s="424" t="n">
        <f aca="false">IF('Inputs Q LTM'!AZ1017="","",'Inputs Q LTM'!AZ1017)</f>
        <v>1</v>
      </c>
      <c r="BA1017" s="424" t="n">
        <f aca="false">IF('Inputs Q LTM'!BA1017="","",'Inputs Q LTM'!BA1017)</f>
        <v>1</v>
      </c>
      <c r="BB1017" s="424" t="n">
        <f aca="false">IF('Inputs Q LTM'!BB1017="","",'Inputs Q LTM'!BB1017)</f>
        <v>1</v>
      </c>
      <c r="BC1017" s="424" t="n">
        <f aca="false">IF('Inputs Q LTM'!BC1017="","",'Inputs Q LTM'!BC1017)</f>
        <v>1</v>
      </c>
      <c r="BD1017" s="424" t="n">
        <f aca="false">IF('Inputs Q LTM'!BD1017="","",'Inputs Q LTM'!BD1017)</f>
        <v>1</v>
      </c>
      <c r="BE1017" s="424" t="n">
        <f aca="false">IF('Inputs Q LTM'!BE1017="","",'Inputs Q LTM'!BE1017)</f>
        <v>1</v>
      </c>
      <c r="BF1017" s="424" t="n">
        <f aca="false">IF('Inputs Q LTM'!BF1017="","",'Inputs Q LTM'!BF1017)</f>
        <v>1</v>
      </c>
      <c r="BG1017" s="424" t="n">
        <f aca="false">IF('Inputs Q LTM'!BG1017="","",'Inputs Q LTM'!BG1017)</f>
        <v>1</v>
      </c>
      <c r="BH1017" s="424" t="n">
        <f aca="false">IF('Inputs Q LTM'!BH1017="","",'Inputs Q LTM'!BH1017)</f>
        <v>1</v>
      </c>
      <c r="BI1017" s="424" t="n">
        <f aca="false">IF('Inputs Q LTM'!BI1017="","",'Inputs Q LTM'!BI1017)</f>
        <v>1</v>
      </c>
      <c r="BJ1017" s="424" t="n">
        <f aca="false">IF('Inputs Q LTM'!BJ1017="","",'Inputs Q LTM'!BJ1017)</f>
        <v>1</v>
      </c>
      <c r="BK1017" s="424" t="n">
        <f aca="false">IF('Inputs Q LTM'!BK1017="","",'Inputs Q LTM'!BK1017)</f>
        <v>1</v>
      </c>
      <c r="BL1017" s="424" t="n">
        <f aca="false">IF('Inputs Q LTM'!BL1017="","",'Inputs Q LTM'!BL1017)</f>
        <v>1</v>
      </c>
      <c r="BM1017" s="424" t="n">
        <f aca="false">IF('Inputs Q LTM'!BM1017="","",'Inputs Q LTM'!BM1017)</f>
        <v>1</v>
      </c>
      <c r="BN1017" s="424" t="n">
        <f aca="false">IF('Inputs Q LTM'!BN1017="","",'Inputs Q LTM'!BN1017)</f>
        <v>1</v>
      </c>
      <c r="BO1017" s="424" t="n">
        <f aca="false">IF('Inputs Q LTM'!BO1017="","",'Inputs Q LTM'!BO1017)</f>
        <v>1</v>
      </c>
      <c r="BP1017" s="424" t="n">
        <f aca="false">IF('Inputs Q LTM'!BP1017="","",'Inputs Q LTM'!BP1017)</f>
        <v>1</v>
      </c>
      <c r="BQ1017" s="424" t="n">
        <f aca="false">IF('Inputs Q LTM'!BQ1017="","",'Inputs Q LTM'!BQ1017)</f>
        <v>1</v>
      </c>
      <c r="BR1017" s="424" t="n">
        <f aca="false">IF('Inputs Q LTM'!BR1017="","",'Inputs Q LTM'!BR1017)</f>
        <v>1</v>
      </c>
      <c r="BS1017" s="424" t="n">
        <f aca="false">IF('Inputs Q LTM'!BS1017="","",'Inputs Q LTM'!BS1017)</f>
        <v>1</v>
      </c>
      <c r="BT1017" s="424" t="n">
        <f aca="false">IF('Inputs Q LTM'!BT1017="","",'Inputs Q LTM'!BT1017)</f>
        <v>1</v>
      </c>
      <c r="BU1017" s="424" t="n">
        <f aca="false">IF('Inputs Q LTM'!BU1017="","",'Inputs Q LTM'!BU1017)</f>
        <v>1</v>
      </c>
      <c r="BV1017" s="424" t="n">
        <f aca="false">IF('Inputs Q LTM'!BV1017="","",'Inputs Q LTM'!BV1017)</f>
        <v>1</v>
      </c>
      <c r="BW1017" s="424" t="n">
        <f aca="false">IF('Inputs Q LTM'!BW1017="","",'Inputs Q LTM'!BW1017)</f>
        <v>1</v>
      </c>
      <c r="BX1017" s="424" t="n">
        <f aca="false">IF('Inputs Q LTM'!BX1017="","",'Inputs Q LTM'!BX1017)</f>
        <v>1</v>
      </c>
      <c r="BY1017" s="424" t="n">
        <f aca="false">IF('Inputs Q LTM'!BY1017="","",'Inputs Q LTM'!BY1017)</f>
        <v>1</v>
      </c>
      <c r="BZ1017" s="424" t="n">
        <f aca="false">IF('Inputs Q LTM'!BZ1017="","",'Inputs Q LTM'!BZ1017)</f>
        <v>1</v>
      </c>
      <c r="CA1017" s="424" t="n">
        <f aca="false">IF('Inputs Q LTM'!CA1017="","",'Inputs Q LTM'!CA1017)</f>
        <v>1</v>
      </c>
      <c r="CB1017" s="424" t="n">
        <f aca="false">IF('Inputs Q LTM'!CB1017="","",'Inputs Q LTM'!CB1017)</f>
        <v>1</v>
      </c>
      <c r="CC1017" s="424" t="n">
        <f aca="false">IF('Inputs Q LTM'!CC1017="","",'Inputs Q LTM'!CC1017)</f>
        <v>1</v>
      </c>
      <c r="CD1017" s="424" t="n">
        <f aca="false">IF('Inputs Q LTM'!CD1017="","",'Inputs Q LTM'!CD1017)</f>
        <v>1</v>
      </c>
      <c r="CE1017" s="424" t="n">
        <f aca="false">IF('Inputs Q LTM'!CE1017="","",'Inputs Q LTM'!CE1017)</f>
        <v>1</v>
      </c>
      <c r="CF1017" s="424" t="n">
        <f aca="false">IF('Inputs Q LTM'!CF1017="","",'Inputs Q LTM'!CF1017)</f>
        <v>1</v>
      </c>
      <c r="CG1017" s="424" t="n">
        <f aca="false">IF('Inputs Q LTM'!CG1017="","",'Inputs Q LTM'!CG1017)</f>
        <v>1</v>
      </c>
      <c r="CH1017" s="424" t="n">
        <f aca="false">IF('Inputs Q LTM'!CH1017="","",'Inputs Q LTM'!CH1017)</f>
        <v>1</v>
      </c>
      <c r="CI1017" s="424" t="n">
        <f aca="false">IF('Inputs Q LTM'!CI1017="","",'Inputs Q LTM'!CI1017)</f>
        <v>1</v>
      </c>
      <c r="CJ1017" s="424" t="n">
        <f aca="false">IF('Inputs Q LTM'!CJ1017="","",'Inputs Q LTM'!CJ1017)</f>
        <v>1</v>
      </c>
      <c r="CK1017" s="424" t="n">
        <f aca="false">IF('Inputs Q LTM'!CK1017="","",'Inputs Q LTM'!CK1017)</f>
        <v>1</v>
      </c>
      <c r="CL1017" s="424" t="n">
        <f aca="false">IF('Inputs Q LTM'!CL1017="","",'Inputs Q LTM'!CL1017)</f>
        <v>1</v>
      </c>
      <c r="CM1017" s="424" t="n">
        <f aca="false">IF('Inputs Q LTM'!CM1017="","",'Inputs Q LTM'!CM1017)</f>
        <v>1</v>
      </c>
      <c r="CN1017" s="424" t="n">
        <f aca="false">IF('Inputs Q LTM'!CN1017="","",'Inputs Q LTM'!CN1017)</f>
        <v>1</v>
      </c>
      <c r="CO1017" s="424" t="n">
        <f aca="false">IF('Inputs Q LTM'!CO1017="","",'Inputs Q LTM'!CO1017)</f>
        <v>1</v>
      </c>
      <c r="CP1017" s="424" t="n">
        <f aca="false">IF('Inputs Q LTM'!CP1017="","",'Inputs Q LTM'!CP1017)</f>
        <v>1</v>
      </c>
      <c r="CQ1017" s="424" t="n">
        <f aca="false">IF('Inputs Q LTM'!CQ1017="","",'Inputs Q LTM'!CQ1017)</f>
        <v>1</v>
      </c>
      <c r="CR1017" s="424" t="n">
        <f aca="false">IF('Inputs Q LTM'!CR1017="","",'Inputs Q LTM'!CR1017)</f>
        <v>1</v>
      </c>
      <c r="CS1017" s="424" t="n">
        <f aca="false">IF('Inputs Q LTM'!CS1017="","",'Inputs Q LTM'!CS1017)</f>
        <v>1</v>
      </c>
      <c r="CT1017" s="424" t="n">
        <f aca="false">IF('Inputs Q LTM'!CT1017="","",'Inputs Q LTM'!CT1017)</f>
        <v>1</v>
      </c>
      <c r="CU1017" s="424" t="n">
        <f aca="false">IF('Inputs Q LTM'!CU1017="","",'Inputs Q LTM'!CU1017)</f>
        <v>1</v>
      </c>
      <c r="CV1017" s="424" t="n">
        <f aca="false">IF('Inputs Q LTM'!CV1017="","",'Inputs Q LTM'!CV1017)</f>
        <v>1</v>
      </c>
      <c r="CW1017" s="424" t="n">
        <f aca="false">IF('Inputs Q LTM'!CW1017="","",'Inputs Q LTM'!CW1017)</f>
        <v>1</v>
      </c>
      <c r="CX1017" s="424" t="n">
        <f aca="false">IF('Inputs Q LTM'!CX1017="","",'Inputs Q LTM'!CX1017)</f>
        <v>1</v>
      </c>
      <c r="CY1017" s="424" t="n">
        <f aca="false">IF('Inputs Q LTM'!CY1017="","",'Inputs Q LTM'!CY1017)</f>
        <v>1</v>
      </c>
      <c r="CZ1017" s="424" t="n">
        <f aca="false">IF('Inputs Q LTM'!CZ1017="","",'Inputs Q LTM'!CZ1017)</f>
        <v>1</v>
      </c>
      <c r="DA1017" s="424" t="n">
        <f aca="false">IF('Inputs Q LTM'!DA1017="","",'Inputs Q LTM'!DA1017)</f>
        <v>1</v>
      </c>
      <c r="DB1017" s="424" t="n">
        <f aca="false">IF('Inputs Q LTM'!DB1017="","",'Inputs Q LTM'!DB1017)</f>
        <v>1</v>
      </c>
      <c r="DC1017" s="424" t="n">
        <f aca="false">IF('Inputs Q LTM'!DC1017="","",'Inputs Q LTM'!DC1017)</f>
        <v>1</v>
      </c>
      <c r="DD1017" s="424" t="n">
        <f aca="false">IF('Inputs Q LTM'!DD1017="","",'Inputs Q LTM'!DD1017)</f>
        <v>1</v>
      </c>
      <c r="DE1017" s="424" t="n">
        <f aca="false">IF('Inputs Q LTM'!DE1017="","",'Inputs Q LTM'!DE1017)</f>
        <v>1</v>
      </c>
      <c r="DF1017" s="424" t="n">
        <f aca="false">IF('Inputs Q LTM'!DF1017="","",'Inputs Q LTM'!DF1017)</f>
        <v>1</v>
      </c>
      <c r="DG1017" s="424" t="n">
        <f aca="false">IF('Inputs Q LTM'!DG1017="","",'Inputs Q LTM'!DG1017)</f>
        <v>1</v>
      </c>
      <c r="DH1017" s="424" t="n">
        <f aca="false">IF('Inputs Q LTM'!DH1017="","",'Inputs Q LTM'!DH1017)</f>
        <v>1</v>
      </c>
      <c r="DI1017" s="424" t="n">
        <f aca="false">IF('Inputs Q LTM'!DI1017="","",'Inputs Q LTM'!DI1017)</f>
        <v>1</v>
      </c>
      <c r="DJ1017" s="424" t="n">
        <f aca="false">IF('Inputs Q LTM'!DJ1017="","",'Inputs Q LTM'!DJ1017)</f>
        <v>1</v>
      </c>
      <c r="DK1017" s="424" t="n">
        <f aca="false">IF('Inputs Q LTM'!DK1017="","",'Inputs Q LTM'!DK1017)</f>
        <v>1</v>
      </c>
      <c r="DL1017" s="424" t="n">
        <f aca="false">IF('Inputs Q LTM'!DL1017="","",'Inputs Q LTM'!DL1017)</f>
        <v>1</v>
      </c>
      <c r="DM1017" s="424" t="n">
        <f aca="false">IF('Inputs Q LTM'!DM1017="","",'Inputs Q LTM'!DM1017)</f>
        <v>1</v>
      </c>
      <c r="DN1017" s="424" t="n">
        <f aca="false">IF('Inputs Q LTM'!DN1017="","",'Inputs Q LTM'!DN1017)</f>
        <v>1</v>
      </c>
      <c r="DO1017" s="424" t="n">
        <f aca="false">IF('Inputs Q LTM'!DO1017="","",'Inputs Q LTM'!DO1017)</f>
        <v>1</v>
      </c>
      <c r="DP1017" s="424" t="n">
        <f aca="false">IF('Inputs Q LTM'!DP1017="","",'Inputs Q LTM'!DP1017)</f>
        <v>1</v>
      </c>
      <c r="DQ1017" s="424" t="n">
        <f aca="false">IF('Inputs Q LTM'!DQ1017="","",'Inputs Q LTM'!DQ1017)</f>
        <v>1</v>
      </c>
      <c r="DR1017" s="424" t="n">
        <f aca="false">IF('Inputs Q LTM'!DR1017="","",'Inputs Q LTM'!DR1017)</f>
        <v>1</v>
      </c>
      <c r="DS1017" s="424" t="n">
        <f aca="false">IF('Inputs Q LTM'!DS1017="","",'Inputs Q LTM'!DS1017)</f>
        <v>1</v>
      </c>
      <c r="DT1017" s="424" t="n">
        <f aca="false">IF('Inputs Q LTM'!DT1017="","",'Inputs Q LTM'!DT1017)</f>
        <v>1</v>
      </c>
      <c r="DU1017" s="424" t="n">
        <f aca="false">IF('Inputs Q LTM'!DU1017="","",'Inputs Q LTM'!DU1017)</f>
        <v>1</v>
      </c>
      <c r="DV1017" s="424" t="n">
        <f aca="false">IF('Inputs Q LTM'!DV1017="","",'Inputs Q LTM'!DV1017)</f>
        <v>1</v>
      </c>
      <c r="DW1017" s="424" t="n">
        <f aca="false">IF('Inputs Q LTM'!DW1017="","",'Inputs Q LTM'!DW1017)</f>
        <v>1</v>
      </c>
      <c r="DX1017" s="424" t="n">
        <f aca="false">IF('Inputs Q LTM'!DX1017="","",'Inputs Q LTM'!DX1017)</f>
        <v>1</v>
      </c>
      <c r="DY1017" s="424" t="n">
        <f aca="false">IF('Inputs Q LTM'!DY1017="","",'Inputs Q LTM'!DY1017)</f>
        <v>1</v>
      </c>
      <c r="DZ1017" s="424" t="n">
        <f aca="false">IF('Inputs Q LTM'!DZ1017="","",'Inputs Q LTM'!DZ1017)</f>
        <v>1</v>
      </c>
      <c r="EA1017" s="424" t="n">
        <f aca="false">IF('Inputs Q LTM'!EA1017="","",'Inputs Q LTM'!EA1017)</f>
        <v>1</v>
      </c>
      <c r="EB1017" s="424" t="n">
        <f aca="false">IF('Inputs Q LTM'!EB1017="","",'Inputs Q LTM'!EB1017)</f>
        <v>1</v>
      </c>
      <c r="EC1017" s="424" t="n">
        <f aca="false">IF('Inputs Q LTM'!EC1017="","",'Inputs Q LTM'!EC1017)</f>
        <v>1</v>
      </c>
      <c r="ED1017" s="424" t="n">
        <f aca="false">IF('Inputs Q LTM'!ED1017="","",'Inputs Q LTM'!ED1017)</f>
        <v>1</v>
      </c>
      <c r="EE1017" s="424" t="n">
        <f aca="false">IF('Inputs Q LTM'!EE1017="","",'Inputs Q LTM'!EE1017)</f>
        <v>1</v>
      </c>
      <c r="EF1017" s="424" t="n">
        <f aca="false">IF('Inputs Q LTM'!EF1017="","",'Inputs Q LTM'!EF1017)</f>
        <v>1</v>
      </c>
      <c r="EG1017" s="424" t="n">
        <f aca="false">IF('Inputs Q LTM'!EG1017="","",'Inputs Q LTM'!EG1017)</f>
        <v>1</v>
      </c>
      <c r="EH1017" s="424" t="n">
        <f aca="false">IF('Inputs Q LTM'!EH1017="","",'Inputs Q LTM'!EH1017)</f>
        <v>1</v>
      </c>
      <c r="EI1017" s="424" t="n">
        <f aca="false">IF('Inputs Q LTM'!EI1017="","",'Inputs Q LTM'!EI1017)</f>
        <v>1</v>
      </c>
      <c r="EJ1017" s="424" t="n">
        <f aca="false">IF('Inputs Q LTM'!EJ1017="","",'Inputs Q LTM'!EJ1017)</f>
        <v>1</v>
      </c>
      <c r="EK1017" s="424" t="n">
        <f aca="false">IF('Inputs Q LTM'!EK1017="","",'Inputs Q LTM'!EK1017)</f>
        <v>1</v>
      </c>
      <c r="EL1017" s="424" t="n">
        <f aca="false">IF('Inputs Q LTM'!EL1017="","",'Inputs Q LTM'!EL1017)</f>
        <v>1</v>
      </c>
      <c r="EM1017" s="424" t="n">
        <f aca="false">IF('Inputs Q LTM'!EM1017="","",'Inputs Q LTM'!EM1017)</f>
        <v>1</v>
      </c>
      <c r="EN1017" s="424" t="n">
        <f aca="false">IF('Inputs Q LTM'!EN1017="","",'Inputs Q LTM'!EN1017)</f>
        <v>1</v>
      </c>
      <c r="EO1017" s="424" t="n">
        <f aca="false">IF('Inputs Q LTM'!EO1017="","",'Inputs Q LTM'!EO1017)</f>
        <v>1</v>
      </c>
      <c r="EP1017" s="424" t="n">
        <f aca="false">IF('Inputs Q LTM'!EP1017="","",'Inputs Q LTM'!EP1017)</f>
        <v>1</v>
      </c>
      <c r="EQ1017" s="424" t="n">
        <f aca="false">IF('Inputs Q LTM'!EQ1017="","",'Inputs Q LTM'!EQ1017)</f>
        <v>1</v>
      </c>
      <c r="ER1017" s="424" t="n">
        <f aca="false">IF('Inputs Q LTM'!ER1017="","",'Inputs Q LTM'!ER1017)</f>
        <v>1</v>
      </c>
      <c r="ES1017" s="424" t="n">
        <f aca="false">IF('Inputs Q LTM'!ES1017="","",'Inputs Q LTM'!ES1017)</f>
        <v>1</v>
      </c>
      <c r="ET1017" s="424" t="n">
        <f aca="false">IF('Inputs Q LTM'!ET1017="","",'Inputs Q LTM'!ET1017)</f>
        <v>1</v>
      </c>
      <c r="EU1017" s="424" t="n">
        <f aca="false">IF('Inputs Q LTM'!EU1017="","",'Inputs Q LTM'!EU1017)</f>
        <v>1</v>
      </c>
      <c r="EV1017" s="424" t="n">
        <f aca="false">IF('Inputs Q LTM'!EV1017="","",'Inputs Q LTM'!EV1017)</f>
        <v>1</v>
      </c>
      <c r="EW1017" s="424" t="n">
        <f aca="false">IF('Inputs Q LTM'!EW1017="","",'Inputs Q LTM'!EW1017)</f>
        <v>1</v>
      </c>
      <c r="EX1017" s="424" t="n">
        <f aca="false">IF('Inputs Q LTM'!EX1017="","",'Inputs Q LTM'!EX1017)</f>
        <v>1</v>
      </c>
      <c r="EY1017" s="424" t="n">
        <f aca="false">IF('Inputs Q LTM'!EY1017="","",'Inputs Q LTM'!EY1017)</f>
        <v>1</v>
      </c>
      <c r="EZ1017" s="424" t="n">
        <f aca="false">IF('Inputs Q LTM'!EZ1017="","",'Inputs Q LTM'!EZ1017)</f>
        <v>1</v>
      </c>
      <c r="FA1017" s="424" t="n">
        <f aca="false">IF('Inputs Q LTM'!FA1017="","",'Inputs Q LTM'!FA1017)</f>
        <v>1</v>
      </c>
      <c r="FB1017" s="424" t="n">
        <f aca="false">IF('Inputs Q LTM'!FB1017="","",'Inputs Q LTM'!FB1017)</f>
        <v>1</v>
      </c>
      <c r="FC1017" s="424" t="n">
        <f aca="false">IF('Inputs Q LTM'!FC1017="","",'Inputs Q LTM'!FC1017)</f>
        <v>1</v>
      </c>
      <c r="FD1017" s="424" t="n">
        <f aca="false">IF('Inputs Q LTM'!FD1017="","",'Inputs Q LTM'!FD1017)</f>
        <v>1</v>
      </c>
      <c r="FE1017" s="424" t="n">
        <f aca="false">IF('Inputs Q LTM'!FE1017="","",'Inputs Q LTM'!FE1017)</f>
        <v>1</v>
      </c>
      <c r="FF1017" s="424" t="n">
        <f aca="false">IF('Inputs Q LTM'!FF1017="","",'Inputs Q LTM'!FF1017)</f>
        <v>1</v>
      </c>
      <c r="FG1017" s="424" t="n">
        <f aca="false">IF('Inputs Q LTM'!FG1017="","",'Inputs Q LTM'!FG1017)</f>
        <v>1</v>
      </c>
      <c r="FH1017" s="424" t="n">
        <f aca="false">IF('Inputs Q LTM'!FH1017="","",'Inputs Q LTM'!FH1017)</f>
        <v>1</v>
      </c>
      <c r="FI1017" s="424" t="n">
        <f aca="false">IF('Inputs Q LTM'!FI1017="","",'Inputs Q LTM'!FI1017)</f>
        <v>1</v>
      </c>
      <c r="FJ1017" s="424" t="n">
        <f aca="false">IF('Inputs Q LTM'!FJ1017="","",'Inputs Q LTM'!FJ1017)</f>
        <v>1</v>
      </c>
      <c r="FK1017" s="424" t="n">
        <f aca="false">IF('Inputs Q LTM'!FK1017="","",'Inputs Q LTM'!FK1017)</f>
        <v>1</v>
      </c>
      <c r="FL1017" s="424" t="n">
        <f aca="false">IF('Inputs Q LTM'!FL1017="","",'Inputs Q LTM'!FL1017)</f>
        <v>1</v>
      </c>
      <c r="FM1017" s="424" t="n">
        <f aca="false">IF('Inputs Q LTM'!FM1017="","",'Inputs Q LTM'!FM1017)</f>
        <v>1</v>
      </c>
      <c r="FN1017" s="424" t="n">
        <f aca="false">IF('Inputs Q LTM'!FN1017="","",'Inputs Q LTM'!FN1017)</f>
        <v>1</v>
      </c>
      <c r="FO1017" s="424" t="n">
        <f aca="false">IF('Inputs Q LTM'!FO1017="","",'Inputs Q LTM'!FO1017)</f>
        <v>1</v>
      </c>
      <c r="FP1017" s="424" t="n">
        <f aca="false">IF('Inputs Q LTM'!FP1017="","",'Inputs Q LTM'!FP1017)</f>
        <v>1</v>
      </c>
      <c r="FQ1017" s="424" t="n">
        <f aca="false">IF('Inputs Q LTM'!FQ1017="","",'Inputs Q LTM'!FQ1017)</f>
        <v>1</v>
      </c>
      <c r="FR1017" s="424" t="n">
        <f aca="false">IF('Inputs Q LTM'!FR1017="","",'Inputs Q LTM'!FR1017)</f>
        <v>1</v>
      </c>
      <c r="FS1017" s="424" t="n">
        <f aca="false">IF('Inputs Q LTM'!FS1017="","",'Inputs Q LTM'!FS1017)</f>
        <v>1</v>
      </c>
      <c r="FT1017" s="424" t="n">
        <f aca="false">IF('Inputs Q LTM'!FT1017="","",'Inputs Q LTM'!FT1017)</f>
        <v>1</v>
      </c>
      <c r="FU1017" s="424" t="n">
        <f aca="false">IF('Inputs Q LTM'!FU1017="","",'Inputs Q LTM'!FU1017)</f>
        <v>1</v>
      </c>
      <c r="FV1017" s="424" t="n">
        <f aca="false">IF('Inputs Q LTM'!FV1017="","",'Inputs Q LTM'!FV1017)</f>
        <v>1</v>
      </c>
      <c r="FW1017" s="424" t="n">
        <f aca="false">IF('Inputs Q LTM'!FW1017="","",'Inputs Q LTM'!FW1017)</f>
        <v>1</v>
      </c>
      <c r="FX1017" s="424" t="n">
        <f aca="false">IF('Inputs Q LTM'!FX1017="","",'Inputs Q LTM'!FX1017)</f>
        <v>1</v>
      </c>
      <c r="FY1017" s="424" t="n">
        <f aca="false">IF('Inputs Q LTM'!FY1017="","",'Inputs Q LTM'!FY1017)</f>
        <v>1</v>
      </c>
      <c r="FZ1017" s="424" t="n">
        <f aca="false">IF('Inputs Q LTM'!FZ1017="","",'Inputs Q LTM'!FZ1017)</f>
        <v>1</v>
      </c>
      <c r="GA1017" s="424" t="n">
        <f aca="false">IF('Inputs Q LTM'!GA1017="","",'Inputs Q LTM'!GA1017)</f>
        <v>1</v>
      </c>
      <c r="GB1017" s="424" t="n">
        <f aca="false">IF('Inputs Q LTM'!GB1017="","",'Inputs Q LTM'!GB1017)</f>
        <v>1</v>
      </c>
      <c r="GC1017" s="424" t="n">
        <f aca="false">IF('Inputs Q LTM'!GC1017="","",'Inputs Q LTM'!GC1017)</f>
        <v>1</v>
      </c>
      <c r="GD1017" s="424" t="n">
        <f aca="false">IF('Inputs Q LTM'!GD1017="","",'Inputs Q LTM'!GD1017)</f>
        <v>1</v>
      </c>
      <c r="GE1017" s="424" t="n">
        <f aca="false">IF('Inputs Q LTM'!GE1017="","",'Inputs Q LTM'!GE1017)</f>
        <v>1</v>
      </c>
      <c r="GF1017" s="424" t="n">
        <f aca="false">IF('Inputs Q LTM'!GF1017="","",'Inputs Q LTM'!GF1017)</f>
        <v>1</v>
      </c>
      <c r="GG1017" s="424" t="n">
        <f aca="false">IF('Inputs Q LTM'!GG1017="","",'Inputs Q LTM'!GG1017)</f>
        <v>1</v>
      </c>
      <c r="GH1017" s="424" t="n">
        <f aca="false">IF('Inputs Q LTM'!GH1017="","",'Inputs Q LTM'!GH1017)</f>
        <v>1</v>
      </c>
      <c r="GI1017" s="424" t="n">
        <f aca="false">IF('Inputs Q LTM'!GI1017="","",'Inputs Q LTM'!GI1017)</f>
        <v>1</v>
      </c>
      <c r="GJ1017" s="424" t="n">
        <f aca="false">IF('Inputs Q LTM'!GJ1017="","",'Inputs Q LTM'!GJ1017)</f>
        <v>1</v>
      </c>
      <c r="GK1017" s="424" t="n">
        <f aca="false">IF('Inputs Q LTM'!GK1017="","",'Inputs Q LTM'!GK1017)</f>
        <v>1</v>
      </c>
      <c r="GL1017" s="424" t="n">
        <f aca="false">IF('Inputs Q LTM'!GL1017="","",'Inputs Q LTM'!GL1017)</f>
        <v>1</v>
      </c>
      <c r="GM1017" s="424" t="n">
        <f aca="false">IF('Inputs Q LTM'!GM1017="","",'Inputs Q LTM'!GM1017)</f>
        <v>1</v>
      </c>
      <c r="GN1017" s="424" t="n">
        <f aca="false">IF('Inputs Q LTM'!GN1017="","",'Inputs Q LTM'!GN1017)</f>
        <v>1</v>
      </c>
      <c r="GO1017" s="424" t="n">
        <f aca="false">IF('Inputs Q LTM'!GO1017="","",'Inputs Q LTM'!GO1017)</f>
        <v>1</v>
      </c>
      <c r="GP1017" s="424" t="n">
        <f aca="false">IF('Inputs Q LTM'!GP1017="","",'Inputs Q LTM'!GP1017)</f>
        <v>1</v>
      </c>
      <c r="GQ1017" s="424" t="n">
        <f aca="false">IF('Inputs Q LTM'!GQ1017="","",'Inputs Q LTM'!GQ1017)</f>
        <v>1</v>
      </c>
      <c r="GR1017" s="424" t="n">
        <f aca="false">IF('Inputs Q LTM'!GR1017="","",'Inputs Q LTM'!GR1017)</f>
        <v>1</v>
      </c>
      <c r="GS1017" s="424" t="n">
        <f aca="false">IF('Inputs Q LTM'!GS1017="","",'Inputs Q LTM'!GS1017)</f>
        <v>1</v>
      </c>
      <c r="GT1017" s="424" t="n">
        <f aca="false">IF('Inputs Q LTM'!GT1017="","",'Inputs Q LTM'!GT1017)</f>
        <v>1</v>
      </c>
      <c r="GU1017" s="424" t="n">
        <f aca="false">IF('Inputs Q LTM'!GU1017="","",'Inputs Q LTM'!GU1017)</f>
        <v>1</v>
      </c>
      <c r="GV1017" s="424" t="n">
        <f aca="false">IF('Inputs Q LTM'!GV1017="","",'Inputs Q LTM'!GV1017)</f>
        <v>1</v>
      </c>
      <c r="GW1017" s="424" t="n">
        <f aca="false">IF('Inputs Q LTM'!GW1017="","",'Inputs Q LTM'!GW1017)</f>
        <v>1</v>
      </c>
      <c r="GX1017" s="424" t="n">
        <f aca="false">IF('Inputs Q LTM'!GX1017="","",'Inputs Q LTM'!GX1017)</f>
        <v>1</v>
      </c>
      <c r="GY1017" s="424" t="n">
        <f aca="false">IF('Inputs Q LTM'!GY1017="","",'Inputs Q LTM'!GY1017)</f>
        <v>1</v>
      </c>
      <c r="GZ1017" s="424" t="n">
        <f aca="false">IF('Inputs Q LTM'!GZ1017="","",'Inputs Q LTM'!GZ1017)</f>
        <v>1</v>
      </c>
      <c r="HA1017" s="424" t="n">
        <f aca="false">IF('Inputs Q LTM'!HA1017="","",'Inputs Q LTM'!HA1017)</f>
        <v>1</v>
      </c>
    </row>
    <row r="1018" customFormat="false" ht="15" hidden="false" customHeight="true" outlineLevel="0" collapsed="false">
      <c r="A1018" s="267" t="s">
        <v>631</v>
      </c>
      <c r="B1018" s="268"/>
      <c r="C1018" s="268"/>
      <c r="D1018" s="268"/>
      <c r="E1018" s="269"/>
      <c r="F1018" s="19" t="s">
        <v>662</v>
      </c>
      <c r="G1018" s="269" t="s">
        <v>12</v>
      </c>
      <c r="K1018" s="424" t="n">
        <f aca="false">IF('Inputs Q LTM'!K1018="","",'Inputs Q LTM'!K1018)</f>
        <v>1</v>
      </c>
      <c r="L1018" s="424" t="n">
        <f aca="false">IF('Inputs Q LTM'!L1018="","",'Inputs Q LTM'!L1018)</f>
        <v>1</v>
      </c>
      <c r="M1018" s="424" t="n">
        <f aca="false">IF('Inputs Q LTM'!M1018="","",'Inputs Q LTM'!M1018)</f>
        <v>1</v>
      </c>
      <c r="N1018" s="424" t="n">
        <f aca="false">IF('Inputs Q LTM'!N1018="","",'Inputs Q LTM'!N1018)</f>
        <v>1</v>
      </c>
      <c r="O1018" s="424" t="n">
        <f aca="false">IF('Inputs Q LTM'!O1018="","",'Inputs Q LTM'!O1018)</f>
        <v>1</v>
      </c>
      <c r="P1018" s="424" t="n">
        <f aca="false">IF('Inputs Q LTM'!P1018="","",'Inputs Q LTM'!P1018)</f>
        <v>1</v>
      </c>
      <c r="Q1018" s="424" t="n">
        <f aca="false">IF('Inputs Q LTM'!Q1018="","",'Inputs Q LTM'!Q1018)</f>
        <v>1</v>
      </c>
      <c r="R1018" s="424" t="n">
        <f aca="false">IF('Inputs Q LTM'!R1018="","",'Inputs Q LTM'!R1018)</f>
        <v>1</v>
      </c>
      <c r="S1018" s="424" t="n">
        <f aca="false">IF('Inputs Q LTM'!S1018="","",'Inputs Q LTM'!S1018)</f>
        <v>1</v>
      </c>
      <c r="T1018" s="424" t="n">
        <f aca="false">IF('Inputs Q LTM'!T1018="","",'Inputs Q LTM'!T1018)</f>
        <v>1</v>
      </c>
      <c r="U1018" s="424" t="n">
        <f aca="false">IF('Inputs Q LTM'!U1018="","",'Inputs Q LTM'!U1018)</f>
        <v>1</v>
      </c>
      <c r="V1018" s="424" t="n">
        <f aca="false">IF('Inputs Q LTM'!V1018="","",'Inputs Q LTM'!V1018)</f>
        <v>1</v>
      </c>
      <c r="W1018" s="424" t="n">
        <f aca="false">IF('Inputs Q LTM'!W1018="","",'Inputs Q LTM'!W1018)</f>
        <v>1</v>
      </c>
      <c r="X1018" s="424" t="n">
        <f aca="false">IF('Inputs Q LTM'!X1018="","",'Inputs Q LTM'!X1018)</f>
        <v>1</v>
      </c>
      <c r="Y1018" s="424" t="n">
        <f aca="false">IF('Inputs Q LTM'!Y1018="","",'Inputs Q LTM'!Y1018)</f>
        <v>1</v>
      </c>
      <c r="Z1018" s="424" t="n">
        <f aca="false">IF('Inputs Q LTM'!Z1018="","",'Inputs Q LTM'!Z1018)</f>
        <v>1</v>
      </c>
      <c r="AA1018" s="424" t="n">
        <f aca="false">IF('Inputs Q LTM'!AA1018="","",'Inputs Q LTM'!AA1018)</f>
        <v>1</v>
      </c>
      <c r="AB1018" s="424" t="n">
        <f aca="false">IF('Inputs Q LTM'!AB1018="","",'Inputs Q LTM'!AB1018)</f>
        <v>1</v>
      </c>
      <c r="AC1018" s="424" t="n">
        <f aca="false">IF('Inputs Q LTM'!AC1018="","",'Inputs Q LTM'!AC1018)</f>
        <v>1</v>
      </c>
      <c r="AD1018" s="424" t="n">
        <f aca="false">IF('Inputs Q LTM'!AD1018="","",'Inputs Q LTM'!AD1018)</f>
        <v>1</v>
      </c>
      <c r="AE1018" s="424" t="n">
        <f aca="false">IF('Inputs Q LTM'!AE1018="","",'Inputs Q LTM'!AE1018)</f>
        <v>1</v>
      </c>
      <c r="AF1018" s="424" t="n">
        <f aca="false">IF('Inputs Q LTM'!AF1018="","",'Inputs Q LTM'!AF1018)</f>
        <v>1</v>
      </c>
      <c r="AG1018" s="424" t="n">
        <f aca="false">IF('Inputs Q LTM'!AG1018="","",'Inputs Q LTM'!AG1018)</f>
        <v>1</v>
      </c>
      <c r="AH1018" s="424" t="n">
        <f aca="false">IF('Inputs Q LTM'!AH1018="","",'Inputs Q LTM'!AH1018)</f>
        <v>1</v>
      </c>
      <c r="AI1018" s="424" t="n">
        <f aca="false">IF('Inputs Q LTM'!AI1018="","",'Inputs Q LTM'!AI1018)</f>
        <v>1</v>
      </c>
      <c r="AJ1018" s="424" t="n">
        <f aca="false">IF('Inputs Q LTM'!AJ1018="","",'Inputs Q LTM'!AJ1018)</f>
        <v>1</v>
      </c>
      <c r="AK1018" s="424" t="n">
        <f aca="false">IF('Inputs Q LTM'!AK1018="","",'Inputs Q LTM'!AK1018)</f>
        <v>1</v>
      </c>
      <c r="AL1018" s="424" t="n">
        <f aca="false">IF('Inputs Q LTM'!AL1018="","",'Inputs Q LTM'!AL1018)</f>
        <v>1</v>
      </c>
      <c r="AM1018" s="424" t="n">
        <f aca="false">IF('Inputs Q LTM'!AM1018="","",'Inputs Q LTM'!AM1018)</f>
        <v>1</v>
      </c>
      <c r="AN1018" s="424" t="n">
        <f aca="false">IF('Inputs Q LTM'!AN1018="","",'Inputs Q LTM'!AN1018)</f>
        <v>1</v>
      </c>
      <c r="AO1018" s="424" t="n">
        <f aca="false">IF('Inputs Q LTM'!AO1018="","",'Inputs Q LTM'!AO1018)</f>
        <v>1</v>
      </c>
      <c r="AP1018" s="424" t="n">
        <f aca="false">IF('Inputs Q LTM'!AP1018="","",'Inputs Q LTM'!AP1018)</f>
        <v>1</v>
      </c>
      <c r="AQ1018" s="424" t="n">
        <f aca="false">IF('Inputs Q LTM'!AQ1018="","",'Inputs Q LTM'!AQ1018)</f>
        <v>1</v>
      </c>
      <c r="AR1018" s="424" t="n">
        <f aca="false">IF('Inputs Q LTM'!AR1018="","",'Inputs Q LTM'!AR1018)</f>
        <v>1</v>
      </c>
      <c r="AS1018" s="424" t="n">
        <f aca="false">IF('Inputs Q LTM'!AS1018="","",'Inputs Q LTM'!AS1018)</f>
        <v>1</v>
      </c>
      <c r="AT1018" s="424" t="n">
        <f aca="false">IF('Inputs Q LTM'!AT1018="","",'Inputs Q LTM'!AT1018)</f>
        <v>1</v>
      </c>
      <c r="AU1018" s="424" t="n">
        <f aca="false">IF('Inputs Q LTM'!AU1018="","",'Inputs Q LTM'!AU1018)</f>
        <v>1</v>
      </c>
      <c r="AV1018" s="424" t="n">
        <f aca="false">IF('Inputs Q LTM'!AV1018="","",'Inputs Q LTM'!AV1018)</f>
        <v>1</v>
      </c>
      <c r="AW1018" s="424" t="n">
        <f aca="false">IF('Inputs Q LTM'!AW1018="","",'Inputs Q LTM'!AW1018)</f>
        <v>1</v>
      </c>
      <c r="AX1018" s="424" t="n">
        <f aca="false">IF('Inputs Q LTM'!AX1018="","",'Inputs Q LTM'!AX1018)</f>
        <v>1</v>
      </c>
      <c r="AY1018" s="424" t="n">
        <f aca="false">IF('Inputs Q LTM'!AY1018="","",'Inputs Q LTM'!AY1018)</f>
        <v>1</v>
      </c>
      <c r="AZ1018" s="424" t="n">
        <f aca="false">IF('Inputs Q LTM'!AZ1018="","",'Inputs Q LTM'!AZ1018)</f>
        <v>1</v>
      </c>
      <c r="BA1018" s="424" t="n">
        <f aca="false">IF('Inputs Q LTM'!BA1018="","",'Inputs Q LTM'!BA1018)</f>
        <v>1</v>
      </c>
      <c r="BB1018" s="424" t="n">
        <f aca="false">IF('Inputs Q LTM'!BB1018="","",'Inputs Q LTM'!BB1018)</f>
        <v>1</v>
      </c>
      <c r="BC1018" s="424" t="n">
        <f aca="false">IF('Inputs Q LTM'!BC1018="","",'Inputs Q LTM'!BC1018)</f>
        <v>1</v>
      </c>
      <c r="BD1018" s="424" t="n">
        <f aca="false">IF('Inputs Q LTM'!BD1018="","",'Inputs Q LTM'!BD1018)</f>
        <v>1</v>
      </c>
      <c r="BE1018" s="424" t="n">
        <f aca="false">IF('Inputs Q LTM'!BE1018="","",'Inputs Q LTM'!BE1018)</f>
        <v>1</v>
      </c>
      <c r="BF1018" s="424" t="n">
        <f aca="false">IF('Inputs Q LTM'!BF1018="","",'Inputs Q LTM'!BF1018)</f>
        <v>1</v>
      </c>
      <c r="BG1018" s="424" t="n">
        <f aca="false">IF('Inputs Q LTM'!BG1018="","",'Inputs Q LTM'!BG1018)</f>
        <v>1</v>
      </c>
      <c r="BH1018" s="424" t="n">
        <f aca="false">IF('Inputs Q LTM'!BH1018="","",'Inputs Q LTM'!BH1018)</f>
        <v>1</v>
      </c>
      <c r="BI1018" s="424" t="n">
        <f aca="false">IF('Inputs Q LTM'!BI1018="","",'Inputs Q LTM'!BI1018)</f>
        <v>1</v>
      </c>
      <c r="BJ1018" s="424" t="n">
        <f aca="false">IF('Inputs Q LTM'!BJ1018="","",'Inputs Q LTM'!BJ1018)</f>
        <v>1</v>
      </c>
      <c r="BK1018" s="424" t="n">
        <f aca="false">IF('Inputs Q LTM'!BK1018="","",'Inputs Q LTM'!BK1018)</f>
        <v>1</v>
      </c>
      <c r="BL1018" s="424" t="n">
        <f aca="false">IF('Inputs Q LTM'!BL1018="","",'Inputs Q LTM'!BL1018)</f>
        <v>1</v>
      </c>
      <c r="BM1018" s="424" t="n">
        <f aca="false">IF('Inputs Q LTM'!BM1018="","",'Inputs Q LTM'!BM1018)</f>
        <v>1</v>
      </c>
      <c r="BN1018" s="424" t="n">
        <f aca="false">IF('Inputs Q LTM'!BN1018="","",'Inputs Q LTM'!BN1018)</f>
        <v>1</v>
      </c>
      <c r="BO1018" s="424" t="n">
        <f aca="false">IF('Inputs Q LTM'!BO1018="","",'Inputs Q LTM'!BO1018)</f>
        <v>1</v>
      </c>
      <c r="BP1018" s="424" t="n">
        <f aca="false">IF('Inputs Q LTM'!BP1018="","",'Inputs Q LTM'!BP1018)</f>
        <v>1</v>
      </c>
      <c r="BQ1018" s="424" t="n">
        <f aca="false">IF('Inputs Q LTM'!BQ1018="","",'Inputs Q LTM'!BQ1018)</f>
        <v>1</v>
      </c>
      <c r="BR1018" s="424" t="n">
        <f aca="false">IF('Inputs Q LTM'!BR1018="","",'Inputs Q LTM'!BR1018)</f>
        <v>1</v>
      </c>
      <c r="BS1018" s="424" t="n">
        <f aca="false">IF('Inputs Q LTM'!BS1018="","",'Inputs Q LTM'!BS1018)</f>
        <v>1</v>
      </c>
      <c r="BT1018" s="424" t="n">
        <f aca="false">IF('Inputs Q LTM'!BT1018="","",'Inputs Q LTM'!BT1018)</f>
        <v>1</v>
      </c>
      <c r="BU1018" s="424" t="n">
        <f aca="false">IF('Inputs Q LTM'!BU1018="","",'Inputs Q LTM'!BU1018)</f>
        <v>1</v>
      </c>
      <c r="BV1018" s="424" t="n">
        <f aca="false">IF('Inputs Q LTM'!BV1018="","",'Inputs Q LTM'!BV1018)</f>
        <v>1</v>
      </c>
      <c r="BW1018" s="424" t="n">
        <f aca="false">IF('Inputs Q LTM'!BW1018="","",'Inputs Q LTM'!BW1018)</f>
        <v>1</v>
      </c>
      <c r="BX1018" s="424" t="n">
        <f aca="false">IF('Inputs Q LTM'!BX1018="","",'Inputs Q LTM'!BX1018)</f>
        <v>1</v>
      </c>
      <c r="BY1018" s="424" t="n">
        <f aca="false">IF('Inputs Q LTM'!BY1018="","",'Inputs Q LTM'!BY1018)</f>
        <v>1</v>
      </c>
      <c r="BZ1018" s="424" t="n">
        <f aca="false">IF('Inputs Q LTM'!BZ1018="","",'Inputs Q LTM'!BZ1018)</f>
        <v>1</v>
      </c>
      <c r="CA1018" s="424" t="n">
        <f aca="false">IF('Inputs Q LTM'!CA1018="","",'Inputs Q LTM'!CA1018)</f>
        <v>1</v>
      </c>
      <c r="CB1018" s="424" t="n">
        <f aca="false">IF('Inputs Q LTM'!CB1018="","",'Inputs Q LTM'!CB1018)</f>
        <v>1</v>
      </c>
      <c r="CC1018" s="424" t="n">
        <f aca="false">IF('Inputs Q LTM'!CC1018="","",'Inputs Q LTM'!CC1018)</f>
        <v>1</v>
      </c>
      <c r="CD1018" s="424" t="n">
        <f aca="false">IF('Inputs Q LTM'!CD1018="","",'Inputs Q LTM'!CD1018)</f>
        <v>1</v>
      </c>
      <c r="CE1018" s="424" t="n">
        <f aca="false">IF('Inputs Q LTM'!CE1018="","",'Inputs Q LTM'!CE1018)</f>
        <v>1</v>
      </c>
      <c r="CF1018" s="424" t="n">
        <f aca="false">IF('Inputs Q LTM'!CF1018="","",'Inputs Q LTM'!CF1018)</f>
        <v>1</v>
      </c>
      <c r="CG1018" s="424" t="n">
        <f aca="false">IF('Inputs Q LTM'!CG1018="","",'Inputs Q LTM'!CG1018)</f>
        <v>1</v>
      </c>
      <c r="CH1018" s="424" t="n">
        <f aca="false">IF('Inputs Q LTM'!CH1018="","",'Inputs Q LTM'!CH1018)</f>
        <v>1</v>
      </c>
      <c r="CI1018" s="424" t="n">
        <f aca="false">IF('Inputs Q LTM'!CI1018="","",'Inputs Q LTM'!CI1018)</f>
        <v>1</v>
      </c>
      <c r="CJ1018" s="424" t="n">
        <f aca="false">IF('Inputs Q LTM'!CJ1018="","",'Inputs Q LTM'!CJ1018)</f>
        <v>1</v>
      </c>
      <c r="CK1018" s="424" t="n">
        <f aca="false">IF('Inputs Q LTM'!CK1018="","",'Inputs Q LTM'!CK1018)</f>
        <v>1</v>
      </c>
      <c r="CL1018" s="424" t="n">
        <f aca="false">IF('Inputs Q LTM'!CL1018="","",'Inputs Q LTM'!CL1018)</f>
        <v>1</v>
      </c>
      <c r="CM1018" s="424" t="n">
        <f aca="false">IF('Inputs Q LTM'!CM1018="","",'Inputs Q LTM'!CM1018)</f>
        <v>1</v>
      </c>
      <c r="CN1018" s="424" t="n">
        <f aca="false">IF('Inputs Q LTM'!CN1018="","",'Inputs Q LTM'!CN1018)</f>
        <v>1</v>
      </c>
      <c r="CO1018" s="424" t="n">
        <f aca="false">IF('Inputs Q LTM'!CO1018="","",'Inputs Q LTM'!CO1018)</f>
        <v>1</v>
      </c>
      <c r="CP1018" s="424" t="n">
        <f aca="false">IF('Inputs Q LTM'!CP1018="","",'Inputs Q LTM'!CP1018)</f>
        <v>1</v>
      </c>
      <c r="CQ1018" s="424" t="n">
        <f aca="false">IF('Inputs Q LTM'!CQ1018="","",'Inputs Q LTM'!CQ1018)</f>
        <v>1</v>
      </c>
      <c r="CR1018" s="424" t="n">
        <f aca="false">IF('Inputs Q LTM'!CR1018="","",'Inputs Q LTM'!CR1018)</f>
        <v>1</v>
      </c>
      <c r="CS1018" s="424" t="n">
        <f aca="false">IF('Inputs Q LTM'!CS1018="","",'Inputs Q LTM'!CS1018)</f>
        <v>1</v>
      </c>
      <c r="CT1018" s="424" t="n">
        <f aca="false">IF('Inputs Q LTM'!CT1018="","",'Inputs Q LTM'!CT1018)</f>
        <v>1</v>
      </c>
      <c r="CU1018" s="424" t="n">
        <f aca="false">IF('Inputs Q LTM'!CU1018="","",'Inputs Q LTM'!CU1018)</f>
        <v>1</v>
      </c>
      <c r="CV1018" s="424" t="n">
        <f aca="false">IF('Inputs Q LTM'!CV1018="","",'Inputs Q LTM'!CV1018)</f>
        <v>1</v>
      </c>
      <c r="CW1018" s="424" t="n">
        <f aca="false">IF('Inputs Q LTM'!CW1018="","",'Inputs Q LTM'!CW1018)</f>
        <v>1</v>
      </c>
      <c r="CX1018" s="424" t="n">
        <f aca="false">IF('Inputs Q LTM'!CX1018="","",'Inputs Q LTM'!CX1018)</f>
        <v>1</v>
      </c>
      <c r="CY1018" s="424" t="n">
        <f aca="false">IF('Inputs Q LTM'!CY1018="","",'Inputs Q LTM'!CY1018)</f>
        <v>1</v>
      </c>
      <c r="CZ1018" s="424" t="n">
        <f aca="false">IF('Inputs Q LTM'!CZ1018="","",'Inputs Q LTM'!CZ1018)</f>
        <v>1</v>
      </c>
      <c r="DA1018" s="424" t="n">
        <f aca="false">IF('Inputs Q LTM'!DA1018="","",'Inputs Q LTM'!DA1018)</f>
        <v>1</v>
      </c>
      <c r="DB1018" s="424" t="n">
        <f aca="false">IF('Inputs Q LTM'!DB1018="","",'Inputs Q LTM'!DB1018)</f>
        <v>1</v>
      </c>
      <c r="DC1018" s="424" t="n">
        <f aca="false">IF('Inputs Q LTM'!DC1018="","",'Inputs Q LTM'!DC1018)</f>
        <v>1</v>
      </c>
      <c r="DD1018" s="424" t="n">
        <f aca="false">IF('Inputs Q LTM'!DD1018="","",'Inputs Q LTM'!DD1018)</f>
        <v>1</v>
      </c>
      <c r="DE1018" s="424" t="n">
        <f aca="false">IF('Inputs Q LTM'!DE1018="","",'Inputs Q LTM'!DE1018)</f>
        <v>1</v>
      </c>
      <c r="DF1018" s="424" t="n">
        <f aca="false">IF('Inputs Q LTM'!DF1018="","",'Inputs Q LTM'!DF1018)</f>
        <v>1</v>
      </c>
      <c r="DG1018" s="424" t="n">
        <f aca="false">IF('Inputs Q LTM'!DG1018="","",'Inputs Q LTM'!DG1018)</f>
        <v>1</v>
      </c>
      <c r="DH1018" s="424" t="n">
        <f aca="false">IF('Inputs Q LTM'!DH1018="","",'Inputs Q LTM'!DH1018)</f>
        <v>1</v>
      </c>
      <c r="DI1018" s="424" t="n">
        <f aca="false">IF('Inputs Q LTM'!DI1018="","",'Inputs Q LTM'!DI1018)</f>
        <v>1</v>
      </c>
      <c r="DJ1018" s="424" t="n">
        <f aca="false">IF('Inputs Q LTM'!DJ1018="","",'Inputs Q LTM'!DJ1018)</f>
        <v>1</v>
      </c>
      <c r="DK1018" s="424" t="n">
        <f aca="false">IF('Inputs Q LTM'!DK1018="","",'Inputs Q LTM'!DK1018)</f>
        <v>1</v>
      </c>
      <c r="DL1018" s="424" t="n">
        <f aca="false">IF('Inputs Q LTM'!DL1018="","",'Inputs Q LTM'!DL1018)</f>
        <v>1</v>
      </c>
      <c r="DM1018" s="424" t="n">
        <f aca="false">IF('Inputs Q LTM'!DM1018="","",'Inputs Q LTM'!DM1018)</f>
        <v>1</v>
      </c>
      <c r="DN1018" s="424" t="n">
        <f aca="false">IF('Inputs Q LTM'!DN1018="","",'Inputs Q LTM'!DN1018)</f>
        <v>1</v>
      </c>
      <c r="DO1018" s="424" t="n">
        <f aca="false">IF('Inputs Q LTM'!DO1018="","",'Inputs Q LTM'!DO1018)</f>
        <v>1</v>
      </c>
      <c r="DP1018" s="424" t="n">
        <f aca="false">IF('Inputs Q LTM'!DP1018="","",'Inputs Q LTM'!DP1018)</f>
        <v>1</v>
      </c>
      <c r="DQ1018" s="424" t="n">
        <f aca="false">IF('Inputs Q LTM'!DQ1018="","",'Inputs Q LTM'!DQ1018)</f>
        <v>1</v>
      </c>
      <c r="DR1018" s="424" t="n">
        <f aca="false">IF('Inputs Q LTM'!DR1018="","",'Inputs Q LTM'!DR1018)</f>
        <v>1</v>
      </c>
      <c r="DS1018" s="424" t="n">
        <f aca="false">IF('Inputs Q LTM'!DS1018="","",'Inputs Q LTM'!DS1018)</f>
        <v>1</v>
      </c>
      <c r="DT1018" s="424" t="n">
        <f aca="false">IF('Inputs Q LTM'!DT1018="","",'Inputs Q LTM'!DT1018)</f>
        <v>1</v>
      </c>
      <c r="DU1018" s="424" t="n">
        <f aca="false">IF('Inputs Q LTM'!DU1018="","",'Inputs Q LTM'!DU1018)</f>
        <v>1</v>
      </c>
      <c r="DV1018" s="424" t="n">
        <f aca="false">IF('Inputs Q LTM'!DV1018="","",'Inputs Q LTM'!DV1018)</f>
        <v>1</v>
      </c>
      <c r="DW1018" s="424" t="n">
        <f aca="false">IF('Inputs Q LTM'!DW1018="","",'Inputs Q LTM'!DW1018)</f>
        <v>1</v>
      </c>
      <c r="DX1018" s="424" t="n">
        <f aca="false">IF('Inputs Q LTM'!DX1018="","",'Inputs Q LTM'!DX1018)</f>
        <v>1</v>
      </c>
      <c r="DY1018" s="424" t="n">
        <f aca="false">IF('Inputs Q LTM'!DY1018="","",'Inputs Q LTM'!DY1018)</f>
        <v>1</v>
      </c>
      <c r="DZ1018" s="424" t="n">
        <f aca="false">IF('Inputs Q LTM'!DZ1018="","",'Inputs Q LTM'!DZ1018)</f>
        <v>1</v>
      </c>
      <c r="EA1018" s="424" t="n">
        <f aca="false">IF('Inputs Q LTM'!EA1018="","",'Inputs Q LTM'!EA1018)</f>
        <v>1</v>
      </c>
      <c r="EB1018" s="424" t="n">
        <f aca="false">IF('Inputs Q LTM'!EB1018="","",'Inputs Q LTM'!EB1018)</f>
        <v>1</v>
      </c>
      <c r="EC1018" s="424" t="n">
        <f aca="false">IF('Inputs Q LTM'!EC1018="","",'Inputs Q LTM'!EC1018)</f>
        <v>1</v>
      </c>
      <c r="ED1018" s="424" t="n">
        <f aca="false">IF('Inputs Q LTM'!ED1018="","",'Inputs Q LTM'!ED1018)</f>
        <v>1</v>
      </c>
      <c r="EE1018" s="424" t="n">
        <f aca="false">IF('Inputs Q LTM'!EE1018="","",'Inputs Q LTM'!EE1018)</f>
        <v>1</v>
      </c>
      <c r="EF1018" s="424" t="n">
        <f aca="false">IF('Inputs Q LTM'!EF1018="","",'Inputs Q LTM'!EF1018)</f>
        <v>1</v>
      </c>
      <c r="EG1018" s="424" t="n">
        <f aca="false">IF('Inputs Q LTM'!EG1018="","",'Inputs Q LTM'!EG1018)</f>
        <v>1</v>
      </c>
      <c r="EH1018" s="424" t="n">
        <f aca="false">IF('Inputs Q LTM'!EH1018="","",'Inputs Q LTM'!EH1018)</f>
        <v>1</v>
      </c>
      <c r="EI1018" s="424" t="n">
        <f aca="false">IF('Inputs Q LTM'!EI1018="","",'Inputs Q LTM'!EI1018)</f>
        <v>1</v>
      </c>
      <c r="EJ1018" s="424" t="n">
        <f aca="false">IF('Inputs Q LTM'!EJ1018="","",'Inputs Q LTM'!EJ1018)</f>
        <v>1</v>
      </c>
      <c r="EK1018" s="424" t="n">
        <f aca="false">IF('Inputs Q LTM'!EK1018="","",'Inputs Q LTM'!EK1018)</f>
        <v>1</v>
      </c>
      <c r="EL1018" s="424" t="n">
        <f aca="false">IF('Inputs Q LTM'!EL1018="","",'Inputs Q LTM'!EL1018)</f>
        <v>1</v>
      </c>
      <c r="EM1018" s="424" t="n">
        <f aca="false">IF('Inputs Q LTM'!EM1018="","",'Inputs Q LTM'!EM1018)</f>
        <v>1</v>
      </c>
      <c r="EN1018" s="424" t="n">
        <f aca="false">IF('Inputs Q LTM'!EN1018="","",'Inputs Q LTM'!EN1018)</f>
        <v>1</v>
      </c>
      <c r="EO1018" s="424" t="n">
        <f aca="false">IF('Inputs Q LTM'!EO1018="","",'Inputs Q LTM'!EO1018)</f>
        <v>1</v>
      </c>
      <c r="EP1018" s="424" t="n">
        <f aca="false">IF('Inputs Q LTM'!EP1018="","",'Inputs Q LTM'!EP1018)</f>
        <v>1</v>
      </c>
      <c r="EQ1018" s="424" t="n">
        <f aca="false">IF('Inputs Q LTM'!EQ1018="","",'Inputs Q LTM'!EQ1018)</f>
        <v>1</v>
      </c>
      <c r="ER1018" s="424" t="n">
        <f aca="false">IF('Inputs Q LTM'!ER1018="","",'Inputs Q LTM'!ER1018)</f>
        <v>1</v>
      </c>
      <c r="ES1018" s="424" t="n">
        <f aca="false">IF('Inputs Q LTM'!ES1018="","",'Inputs Q LTM'!ES1018)</f>
        <v>1</v>
      </c>
      <c r="ET1018" s="424" t="n">
        <f aca="false">IF('Inputs Q LTM'!ET1018="","",'Inputs Q LTM'!ET1018)</f>
        <v>1</v>
      </c>
      <c r="EU1018" s="424" t="n">
        <f aca="false">IF('Inputs Q LTM'!EU1018="","",'Inputs Q LTM'!EU1018)</f>
        <v>1</v>
      </c>
      <c r="EV1018" s="424" t="n">
        <f aca="false">IF('Inputs Q LTM'!EV1018="","",'Inputs Q LTM'!EV1018)</f>
        <v>1</v>
      </c>
      <c r="EW1018" s="424" t="n">
        <f aca="false">IF('Inputs Q LTM'!EW1018="","",'Inputs Q LTM'!EW1018)</f>
        <v>1</v>
      </c>
      <c r="EX1018" s="424" t="n">
        <f aca="false">IF('Inputs Q LTM'!EX1018="","",'Inputs Q LTM'!EX1018)</f>
        <v>1</v>
      </c>
      <c r="EY1018" s="424" t="n">
        <f aca="false">IF('Inputs Q LTM'!EY1018="","",'Inputs Q LTM'!EY1018)</f>
        <v>1</v>
      </c>
      <c r="EZ1018" s="424" t="n">
        <f aca="false">IF('Inputs Q LTM'!EZ1018="","",'Inputs Q LTM'!EZ1018)</f>
        <v>1</v>
      </c>
      <c r="FA1018" s="424" t="n">
        <f aca="false">IF('Inputs Q LTM'!FA1018="","",'Inputs Q LTM'!FA1018)</f>
        <v>1</v>
      </c>
      <c r="FB1018" s="424" t="n">
        <f aca="false">IF('Inputs Q LTM'!FB1018="","",'Inputs Q LTM'!FB1018)</f>
        <v>1</v>
      </c>
      <c r="FC1018" s="424" t="n">
        <f aca="false">IF('Inputs Q LTM'!FC1018="","",'Inputs Q LTM'!FC1018)</f>
        <v>1</v>
      </c>
      <c r="FD1018" s="424" t="n">
        <f aca="false">IF('Inputs Q LTM'!FD1018="","",'Inputs Q LTM'!FD1018)</f>
        <v>1</v>
      </c>
      <c r="FE1018" s="424" t="n">
        <f aca="false">IF('Inputs Q LTM'!FE1018="","",'Inputs Q LTM'!FE1018)</f>
        <v>1</v>
      </c>
      <c r="FF1018" s="424" t="n">
        <f aca="false">IF('Inputs Q LTM'!FF1018="","",'Inputs Q LTM'!FF1018)</f>
        <v>1</v>
      </c>
      <c r="FG1018" s="424" t="n">
        <f aca="false">IF('Inputs Q LTM'!FG1018="","",'Inputs Q LTM'!FG1018)</f>
        <v>1</v>
      </c>
      <c r="FH1018" s="424" t="n">
        <f aca="false">IF('Inputs Q LTM'!FH1018="","",'Inputs Q LTM'!FH1018)</f>
        <v>1</v>
      </c>
      <c r="FI1018" s="424" t="n">
        <f aca="false">IF('Inputs Q LTM'!FI1018="","",'Inputs Q LTM'!FI1018)</f>
        <v>1</v>
      </c>
      <c r="FJ1018" s="424" t="n">
        <f aca="false">IF('Inputs Q LTM'!FJ1018="","",'Inputs Q LTM'!FJ1018)</f>
        <v>1</v>
      </c>
      <c r="FK1018" s="424" t="n">
        <f aca="false">IF('Inputs Q LTM'!FK1018="","",'Inputs Q LTM'!FK1018)</f>
        <v>1</v>
      </c>
      <c r="FL1018" s="424" t="n">
        <f aca="false">IF('Inputs Q LTM'!FL1018="","",'Inputs Q LTM'!FL1018)</f>
        <v>1</v>
      </c>
      <c r="FM1018" s="424" t="n">
        <f aca="false">IF('Inputs Q LTM'!FM1018="","",'Inputs Q LTM'!FM1018)</f>
        <v>1</v>
      </c>
      <c r="FN1018" s="424" t="n">
        <f aca="false">IF('Inputs Q LTM'!FN1018="","",'Inputs Q LTM'!FN1018)</f>
        <v>1</v>
      </c>
      <c r="FO1018" s="424" t="n">
        <f aca="false">IF('Inputs Q LTM'!FO1018="","",'Inputs Q LTM'!FO1018)</f>
        <v>1</v>
      </c>
      <c r="FP1018" s="424" t="n">
        <f aca="false">IF('Inputs Q LTM'!FP1018="","",'Inputs Q LTM'!FP1018)</f>
        <v>1</v>
      </c>
      <c r="FQ1018" s="424" t="n">
        <f aca="false">IF('Inputs Q LTM'!FQ1018="","",'Inputs Q LTM'!FQ1018)</f>
        <v>1</v>
      </c>
      <c r="FR1018" s="424" t="n">
        <f aca="false">IF('Inputs Q LTM'!FR1018="","",'Inputs Q LTM'!FR1018)</f>
        <v>1</v>
      </c>
      <c r="FS1018" s="424" t="n">
        <f aca="false">IF('Inputs Q LTM'!FS1018="","",'Inputs Q LTM'!FS1018)</f>
        <v>1</v>
      </c>
      <c r="FT1018" s="424" t="n">
        <f aca="false">IF('Inputs Q LTM'!FT1018="","",'Inputs Q LTM'!FT1018)</f>
        <v>1</v>
      </c>
      <c r="FU1018" s="424" t="n">
        <f aca="false">IF('Inputs Q LTM'!FU1018="","",'Inputs Q LTM'!FU1018)</f>
        <v>1</v>
      </c>
      <c r="FV1018" s="424" t="n">
        <f aca="false">IF('Inputs Q LTM'!FV1018="","",'Inputs Q LTM'!FV1018)</f>
        <v>1</v>
      </c>
      <c r="FW1018" s="424" t="n">
        <f aca="false">IF('Inputs Q LTM'!FW1018="","",'Inputs Q LTM'!FW1018)</f>
        <v>1</v>
      </c>
      <c r="FX1018" s="424" t="n">
        <f aca="false">IF('Inputs Q LTM'!FX1018="","",'Inputs Q LTM'!FX1018)</f>
        <v>1</v>
      </c>
      <c r="FY1018" s="424" t="n">
        <f aca="false">IF('Inputs Q LTM'!FY1018="","",'Inputs Q LTM'!FY1018)</f>
        <v>1</v>
      </c>
      <c r="FZ1018" s="424" t="n">
        <f aca="false">IF('Inputs Q LTM'!FZ1018="","",'Inputs Q LTM'!FZ1018)</f>
        <v>1</v>
      </c>
      <c r="GA1018" s="424" t="n">
        <f aca="false">IF('Inputs Q LTM'!GA1018="","",'Inputs Q LTM'!GA1018)</f>
        <v>1</v>
      </c>
      <c r="GB1018" s="424" t="n">
        <f aca="false">IF('Inputs Q LTM'!GB1018="","",'Inputs Q LTM'!GB1018)</f>
        <v>1</v>
      </c>
      <c r="GC1018" s="424" t="n">
        <f aca="false">IF('Inputs Q LTM'!GC1018="","",'Inputs Q LTM'!GC1018)</f>
        <v>1</v>
      </c>
      <c r="GD1018" s="424" t="n">
        <f aca="false">IF('Inputs Q LTM'!GD1018="","",'Inputs Q LTM'!GD1018)</f>
        <v>1</v>
      </c>
      <c r="GE1018" s="424" t="n">
        <f aca="false">IF('Inputs Q LTM'!GE1018="","",'Inputs Q LTM'!GE1018)</f>
        <v>1</v>
      </c>
      <c r="GF1018" s="424" t="n">
        <f aca="false">IF('Inputs Q LTM'!GF1018="","",'Inputs Q LTM'!GF1018)</f>
        <v>1</v>
      </c>
      <c r="GG1018" s="424" t="n">
        <f aca="false">IF('Inputs Q LTM'!GG1018="","",'Inputs Q LTM'!GG1018)</f>
        <v>1</v>
      </c>
      <c r="GH1018" s="424" t="n">
        <f aca="false">IF('Inputs Q LTM'!GH1018="","",'Inputs Q LTM'!GH1018)</f>
        <v>1</v>
      </c>
      <c r="GI1018" s="424" t="n">
        <f aca="false">IF('Inputs Q LTM'!GI1018="","",'Inputs Q LTM'!GI1018)</f>
        <v>1</v>
      </c>
      <c r="GJ1018" s="424" t="n">
        <f aca="false">IF('Inputs Q LTM'!GJ1018="","",'Inputs Q LTM'!GJ1018)</f>
        <v>1</v>
      </c>
      <c r="GK1018" s="424" t="n">
        <f aca="false">IF('Inputs Q LTM'!GK1018="","",'Inputs Q LTM'!GK1018)</f>
        <v>1</v>
      </c>
      <c r="GL1018" s="424" t="n">
        <f aca="false">IF('Inputs Q LTM'!GL1018="","",'Inputs Q LTM'!GL1018)</f>
        <v>1</v>
      </c>
      <c r="GM1018" s="424" t="n">
        <f aca="false">IF('Inputs Q LTM'!GM1018="","",'Inputs Q LTM'!GM1018)</f>
        <v>1</v>
      </c>
      <c r="GN1018" s="424" t="n">
        <f aca="false">IF('Inputs Q LTM'!GN1018="","",'Inputs Q LTM'!GN1018)</f>
        <v>1</v>
      </c>
      <c r="GO1018" s="424" t="n">
        <f aca="false">IF('Inputs Q LTM'!GO1018="","",'Inputs Q LTM'!GO1018)</f>
        <v>1</v>
      </c>
      <c r="GP1018" s="424" t="n">
        <f aca="false">IF('Inputs Q LTM'!GP1018="","",'Inputs Q LTM'!GP1018)</f>
        <v>1</v>
      </c>
      <c r="GQ1018" s="424" t="n">
        <f aca="false">IF('Inputs Q LTM'!GQ1018="","",'Inputs Q LTM'!GQ1018)</f>
        <v>1</v>
      </c>
      <c r="GR1018" s="424" t="n">
        <f aca="false">IF('Inputs Q LTM'!GR1018="","",'Inputs Q LTM'!GR1018)</f>
        <v>1</v>
      </c>
      <c r="GS1018" s="424" t="n">
        <f aca="false">IF('Inputs Q LTM'!GS1018="","",'Inputs Q LTM'!GS1018)</f>
        <v>1</v>
      </c>
      <c r="GT1018" s="424" t="n">
        <f aca="false">IF('Inputs Q LTM'!GT1018="","",'Inputs Q LTM'!GT1018)</f>
        <v>1</v>
      </c>
      <c r="GU1018" s="424" t="n">
        <f aca="false">IF('Inputs Q LTM'!GU1018="","",'Inputs Q LTM'!GU1018)</f>
        <v>1</v>
      </c>
      <c r="GV1018" s="424" t="n">
        <f aca="false">IF('Inputs Q LTM'!GV1018="","",'Inputs Q LTM'!GV1018)</f>
        <v>1</v>
      </c>
      <c r="GW1018" s="424" t="n">
        <f aca="false">IF('Inputs Q LTM'!GW1018="","",'Inputs Q LTM'!GW1018)</f>
        <v>1</v>
      </c>
      <c r="GX1018" s="424" t="n">
        <f aca="false">IF('Inputs Q LTM'!GX1018="","",'Inputs Q LTM'!GX1018)</f>
        <v>1</v>
      </c>
      <c r="GY1018" s="424" t="n">
        <f aca="false">IF('Inputs Q LTM'!GY1018="","",'Inputs Q LTM'!GY1018)</f>
        <v>1</v>
      </c>
      <c r="GZ1018" s="424" t="n">
        <f aca="false">IF('Inputs Q LTM'!GZ1018="","",'Inputs Q LTM'!GZ1018)</f>
        <v>1</v>
      </c>
      <c r="HA1018" s="424" t="n">
        <f aca="false">IF('Inputs Q LTM'!HA1018="","",'Inputs Q LTM'!HA1018)</f>
        <v>1</v>
      </c>
    </row>
    <row r="1019" customFormat="false" ht="15" hidden="false" customHeight="true" outlineLevel="0" collapsed="false">
      <c r="A1019" s="267" t="s">
        <v>631</v>
      </c>
      <c r="B1019" s="268"/>
      <c r="C1019" s="268"/>
      <c r="D1019" s="268"/>
      <c r="E1019" s="269"/>
      <c r="F1019" s="19" t="s">
        <v>663</v>
      </c>
      <c r="G1019" s="269" t="s">
        <v>12</v>
      </c>
      <c r="K1019" s="424" t="n">
        <f aca="false">IF('Inputs Q LTM'!K1019="","",'Inputs Q LTM'!K1019)</f>
        <v>1</v>
      </c>
      <c r="L1019" s="424" t="n">
        <f aca="false">IF('Inputs Q LTM'!L1019="","",'Inputs Q LTM'!L1019)</f>
        <v>1</v>
      </c>
      <c r="M1019" s="424" t="n">
        <f aca="false">IF('Inputs Q LTM'!M1019="","",'Inputs Q LTM'!M1019)</f>
        <v>1</v>
      </c>
      <c r="N1019" s="424" t="n">
        <f aca="false">IF('Inputs Q LTM'!N1019="","",'Inputs Q LTM'!N1019)</f>
        <v>1</v>
      </c>
      <c r="O1019" s="424" t="n">
        <f aca="false">IF('Inputs Q LTM'!O1019="","",'Inputs Q LTM'!O1019)</f>
        <v>1</v>
      </c>
      <c r="P1019" s="424" t="n">
        <f aca="false">IF('Inputs Q LTM'!P1019="","",'Inputs Q LTM'!P1019)</f>
        <v>1</v>
      </c>
      <c r="Q1019" s="424" t="n">
        <f aca="false">IF('Inputs Q LTM'!Q1019="","",'Inputs Q LTM'!Q1019)</f>
        <v>1</v>
      </c>
      <c r="R1019" s="424" t="n">
        <f aca="false">IF('Inputs Q LTM'!R1019="","",'Inputs Q LTM'!R1019)</f>
        <v>1</v>
      </c>
      <c r="S1019" s="424" t="n">
        <f aca="false">IF('Inputs Q LTM'!S1019="","",'Inputs Q LTM'!S1019)</f>
        <v>1</v>
      </c>
      <c r="T1019" s="424" t="n">
        <f aca="false">IF('Inputs Q LTM'!T1019="","",'Inputs Q LTM'!T1019)</f>
        <v>1</v>
      </c>
      <c r="U1019" s="424" t="n">
        <f aca="false">IF('Inputs Q LTM'!U1019="","",'Inputs Q LTM'!U1019)</f>
        <v>1</v>
      </c>
      <c r="V1019" s="424" t="n">
        <f aca="false">IF('Inputs Q LTM'!V1019="","",'Inputs Q LTM'!V1019)</f>
        <v>1</v>
      </c>
      <c r="W1019" s="424" t="n">
        <f aca="false">IF('Inputs Q LTM'!W1019="","",'Inputs Q LTM'!W1019)</f>
        <v>1</v>
      </c>
      <c r="X1019" s="424" t="n">
        <f aca="false">IF('Inputs Q LTM'!X1019="","",'Inputs Q LTM'!X1019)</f>
        <v>1</v>
      </c>
      <c r="Y1019" s="424" t="n">
        <f aca="false">IF('Inputs Q LTM'!Y1019="","",'Inputs Q LTM'!Y1019)</f>
        <v>1</v>
      </c>
      <c r="Z1019" s="424" t="n">
        <f aca="false">IF('Inputs Q LTM'!Z1019="","",'Inputs Q LTM'!Z1019)</f>
        <v>1</v>
      </c>
      <c r="AA1019" s="424" t="n">
        <f aca="false">IF('Inputs Q LTM'!AA1019="","",'Inputs Q LTM'!AA1019)</f>
        <v>1</v>
      </c>
      <c r="AB1019" s="424" t="n">
        <f aca="false">IF('Inputs Q LTM'!AB1019="","",'Inputs Q LTM'!AB1019)</f>
        <v>1</v>
      </c>
      <c r="AC1019" s="424" t="n">
        <f aca="false">IF('Inputs Q LTM'!AC1019="","",'Inputs Q LTM'!AC1019)</f>
        <v>1</v>
      </c>
      <c r="AD1019" s="424" t="n">
        <f aca="false">IF('Inputs Q LTM'!AD1019="","",'Inputs Q LTM'!AD1019)</f>
        <v>1</v>
      </c>
      <c r="AE1019" s="424" t="n">
        <f aca="false">IF('Inputs Q LTM'!AE1019="","",'Inputs Q LTM'!AE1019)</f>
        <v>1</v>
      </c>
      <c r="AF1019" s="424" t="n">
        <f aca="false">IF('Inputs Q LTM'!AF1019="","",'Inputs Q LTM'!AF1019)</f>
        <v>1</v>
      </c>
      <c r="AG1019" s="424" t="n">
        <f aca="false">IF('Inputs Q LTM'!AG1019="","",'Inputs Q LTM'!AG1019)</f>
        <v>1</v>
      </c>
      <c r="AH1019" s="424" t="n">
        <f aca="false">IF('Inputs Q LTM'!AH1019="","",'Inputs Q LTM'!AH1019)</f>
        <v>1</v>
      </c>
      <c r="AI1019" s="424" t="n">
        <f aca="false">IF('Inputs Q LTM'!AI1019="","",'Inputs Q LTM'!AI1019)</f>
        <v>1</v>
      </c>
      <c r="AJ1019" s="424" t="n">
        <f aca="false">IF('Inputs Q LTM'!AJ1019="","",'Inputs Q LTM'!AJ1019)</f>
        <v>1</v>
      </c>
      <c r="AK1019" s="424" t="n">
        <f aca="false">IF('Inputs Q LTM'!AK1019="","",'Inputs Q LTM'!AK1019)</f>
        <v>1</v>
      </c>
      <c r="AL1019" s="424" t="n">
        <f aca="false">IF('Inputs Q LTM'!AL1019="","",'Inputs Q LTM'!AL1019)</f>
        <v>1</v>
      </c>
      <c r="AM1019" s="424" t="n">
        <f aca="false">IF('Inputs Q LTM'!AM1019="","",'Inputs Q LTM'!AM1019)</f>
        <v>1</v>
      </c>
      <c r="AN1019" s="424" t="n">
        <f aca="false">IF('Inputs Q LTM'!AN1019="","",'Inputs Q LTM'!AN1019)</f>
        <v>1</v>
      </c>
      <c r="AO1019" s="424" t="n">
        <f aca="false">IF('Inputs Q LTM'!AO1019="","",'Inputs Q LTM'!AO1019)</f>
        <v>1</v>
      </c>
      <c r="AP1019" s="424" t="n">
        <f aca="false">IF('Inputs Q LTM'!AP1019="","",'Inputs Q LTM'!AP1019)</f>
        <v>1</v>
      </c>
      <c r="AQ1019" s="424" t="n">
        <f aca="false">IF('Inputs Q LTM'!AQ1019="","",'Inputs Q LTM'!AQ1019)</f>
        <v>1</v>
      </c>
      <c r="AR1019" s="424" t="n">
        <f aca="false">IF('Inputs Q LTM'!AR1019="","",'Inputs Q LTM'!AR1019)</f>
        <v>1</v>
      </c>
      <c r="AS1019" s="424" t="n">
        <f aca="false">IF('Inputs Q LTM'!AS1019="","",'Inputs Q LTM'!AS1019)</f>
        <v>1</v>
      </c>
      <c r="AT1019" s="424" t="n">
        <f aca="false">IF('Inputs Q LTM'!AT1019="","",'Inputs Q LTM'!AT1019)</f>
        <v>1</v>
      </c>
      <c r="AU1019" s="424" t="n">
        <f aca="false">IF('Inputs Q LTM'!AU1019="","",'Inputs Q LTM'!AU1019)</f>
        <v>1</v>
      </c>
      <c r="AV1019" s="424" t="n">
        <f aca="false">IF('Inputs Q LTM'!AV1019="","",'Inputs Q LTM'!AV1019)</f>
        <v>1</v>
      </c>
      <c r="AW1019" s="424" t="n">
        <f aca="false">IF('Inputs Q LTM'!AW1019="","",'Inputs Q LTM'!AW1019)</f>
        <v>1</v>
      </c>
      <c r="AX1019" s="424" t="n">
        <f aca="false">IF('Inputs Q LTM'!AX1019="","",'Inputs Q LTM'!AX1019)</f>
        <v>1</v>
      </c>
      <c r="AY1019" s="424" t="n">
        <f aca="false">IF('Inputs Q LTM'!AY1019="","",'Inputs Q LTM'!AY1019)</f>
        <v>1</v>
      </c>
      <c r="AZ1019" s="424" t="n">
        <f aca="false">IF('Inputs Q LTM'!AZ1019="","",'Inputs Q LTM'!AZ1019)</f>
        <v>1</v>
      </c>
      <c r="BA1019" s="424" t="n">
        <f aca="false">IF('Inputs Q LTM'!BA1019="","",'Inputs Q LTM'!BA1019)</f>
        <v>1</v>
      </c>
      <c r="BB1019" s="424" t="n">
        <f aca="false">IF('Inputs Q LTM'!BB1019="","",'Inputs Q LTM'!BB1019)</f>
        <v>1</v>
      </c>
      <c r="BC1019" s="424" t="n">
        <f aca="false">IF('Inputs Q LTM'!BC1019="","",'Inputs Q LTM'!BC1019)</f>
        <v>1</v>
      </c>
      <c r="BD1019" s="424" t="n">
        <f aca="false">IF('Inputs Q LTM'!BD1019="","",'Inputs Q LTM'!BD1019)</f>
        <v>1</v>
      </c>
      <c r="BE1019" s="424" t="n">
        <f aca="false">IF('Inputs Q LTM'!BE1019="","",'Inputs Q LTM'!BE1019)</f>
        <v>1</v>
      </c>
      <c r="BF1019" s="424" t="n">
        <f aca="false">IF('Inputs Q LTM'!BF1019="","",'Inputs Q LTM'!BF1019)</f>
        <v>1</v>
      </c>
      <c r="BG1019" s="424" t="n">
        <f aca="false">IF('Inputs Q LTM'!BG1019="","",'Inputs Q LTM'!BG1019)</f>
        <v>1</v>
      </c>
      <c r="BH1019" s="424" t="n">
        <f aca="false">IF('Inputs Q LTM'!BH1019="","",'Inputs Q LTM'!BH1019)</f>
        <v>1</v>
      </c>
      <c r="BI1019" s="424" t="n">
        <f aca="false">IF('Inputs Q LTM'!BI1019="","",'Inputs Q LTM'!BI1019)</f>
        <v>1</v>
      </c>
      <c r="BJ1019" s="424" t="n">
        <f aca="false">IF('Inputs Q LTM'!BJ1019="","",'Inputs Q LTM'!BJ1019)</f>
        <v>1</v>
      </c>
      <c r="BK1019" s="424" t="n">
        <f aca="false">IF('Inputs Q LTM'!BK1019="","",'Inputs Q LTM'!BK1019)</f>
        <v>1</v>
      </c>
      <c r="BL1019" s="424" t="n">
        <f aca="false">IF('Inputs Q LTM'!BL1019="","",'Inputs Q LTM'!BL1019)</f>
        <v>1</v>
      </c>
      <c r="BM1019" s="424" t="n">
        <f aca="false">IF('Inputs Q LTM'!BM1019="","",'Inputs Q LTM'!BM1019)</f>
        <v>1</v>
      </c>
      <c r="BN1019" s="424" t="n">
        <f aca="false">IF('Inputs Q LTM'!BN1019="","",'Inputs Q LTM'!BN1019)</f>
        <v>1</v>
      </c>
      <c r="BO1019" s="424" t="n">
        <f aca="false">IF('Inputs Q LTM'!BO1019="","",'Inputs Q LTM'!BO1019)</f>
        <v>1</v>
      </c>
      <c r="BP1019" s="424" t="n">
        <f aca="false">IF('Inputs Q LTM'!BP1019="","",'Inputs Q LTM'!BP1019)</f>
        <v>1</v>
      </c>
      <c r="BQ1019" s="424" t="n">
        <f aca="false">IF('Inputs Q LTM'!BQ1019="","",'Inputs Q LTM'!BQ1019)</f>
        <v>1</v>
      </c>
      <c r="BR1019" s="424" t="n">
        <f aca="false">IF('Inputs Q LTM'!BR1019="","",'Inputs Q LTM'!BR1019)</f>
        <v>1</v>
      </c>
      <c r="BS1019" s="424" t="n">
        <f aca="false">IF('Inputs Q LTM'!BS1019="","",'Inputs Q LTM'!BS1019)</f>
        <v>1</v>
      </c>
      <c r="BT1019" s="424" t="n">
        <f aca="false">IF('Inputs Q LTM'!BT1019="","",'Inputs Q LTM'!BT1019)</f>
        <v>1</v>
      </c>
      <c r="BU1019" s="424" t="n">
        <f aca="false">IF('Inputs Q LTM'!BU1019="","",'Inputs Q LTM'!BU1019)</f>
        <v>1</v>
      </c>
      <c r="BV1019" s="424" t="n">
        <f aca="false">IF('Inputs Q LTM'!BV1019="","",'Inputs Q LTM'!BV1019)</f>
        <v>1</v>
      </c>
      <c r="BW1019" s="424" t="n">
        <f aca="false">IF('Inputs Q LTM'!BW1019="","",'Inputs Q LTM'!BW1019)</f>
        <v>1</v>
      </c>
      <c r="BX1019" s="424" t="n">
        <f aca="false">IF('Inputs Q LTM'!BX1019="","",'Inputs Q LTM'!BX1019)</f>
        <v>1</v>
      </c>
      <c r="BY1019" s="424" t="n">
        <f aca="false">IF('Inputs Q LTM'!BY1019="","",'Inputs Q LTM'!BY1019)</f>
        <v>1</v>
      </c>
      <c r="BZ1019" s="424" t="n">
        <f aca="false">IF('Inputs Q LTM'!BZ1019="","",'Inputs Q LTM'!BZ1019)</f>
        <v>1</v>
      </c>
      <c r="CA1019" s="424" t="n">
        <f aca="false">IF('Inputs Q LTM'!CA1019="","",'Inputs Q LTM'!CA1019)</f>
        <v>1</v>
      </c>
      <c r="CB1019" s="424" t="n">
        <f aca="false">IF('Inputs Q LTM'!CB1019="","",'Inputs Q LTM'!CB1019)</f>
        <v>1</v>
      </c>
      <c r="CC1019" s="424" t="n">
        <f aca="false">IF('Inputs Q LTM'!CC1019="","",'Inputs Q LTM'!CC1019)</f>
        <v>1</v>
      </c>
      <c r="CD1019" s="424" t="n">
        <f aca="false">IF('Inputs Q LTM'!CD1019="","",'Inputs Q LTM'!CD1019)</f>
        <v>1</v>
      </c>
      <c r="CE1019" s="424" t="n">
        <f aca="false">IF('Inputs Q LTM'!CE1019="","",'Inputs Q LTM'!CE1019)</f>
        <v>1</v>
      </c>
      <c r="CF1019" s="424" t="n">
        <f aca="false">IF('Inputs Q LTM'!CF1019="","",'Inputs Q LTM'!CF1019)</f>
        <v>1</v>
      </c>
      <c r="CG1019" s="424" t="n">
        <f aca="false">IF('Inputs Q LTM'!CG1019="","",'Inputs Q LTM'!CG1019)</f>
        <v>1</v>
      </c>
      <c r="CH1019" s="424" t="n">
        <f aca="false">IF('Inputs Q LTM'!CH1019="","",'Inputs Q LTM'!CH1019)</f>
        <v>1</v>
      </c>
      <c r="CI1019" s="424" t="n">
        <f aca="false">IF('Inputs Q LTM'!CI1019="","",'Inputs Q LTM'!CI1019)</f>
        <v>1</v>
      </c>
      <c r="CJ1019" s="424" t="n">
        <f aca="false">IF('Inputs Q LTM'!CJ1019="","",'Inputs Q LTM'!CJ1019)</f>
        <v>1</v>
      </c>
      <c r="CK1019" s="424" t="n">
        <f aca="false">IF('Inputs Q LTM'!CK1019="","",'Inputs Q LTM'!CK1019)</f>
        <v>1</v>
      </c>
      <c r="CL1019" s="424" t="n">
        <f aca="false">IF('Inputs Q LTM'!CL1019="","",'Inputs Q LTM'!CL1019)</f>
        <v>1</v>
      </c>
      <c r="CM1019" s="424" t="n">
        <f aca="false">IF('Inputs Q LTM'!CM1019="","",'Inputs Q LTM'!CM1019)</f>
        <v>1</v>
      </c>
      <c r="CN1019" s="424" t="n">
        <f aca="false">IF('Inputs Q LTM'!CN1019="","",'Inputs Q LTM'!CN1019)</f>
        <v>1</v>
      </c>
      <c r="CO1019" s="424" t="n">
        <f aca="false">IF('Inputs Q LTM'!CO1019="","",'Inputs Q LTM'!CO1019)</f>
        <v>1</v>
      </c>
      <c r="CP1019" s="424" t="n">
        <f aca="false">IF('Inputs Q LTM'!CP1019="","",'Inputs Q LTM'!CP1019)</f>
        <v>1</v>
      </c>
      <c r="CQ1019" s="424" t="n">
        <f aca="false">IF('Inputs Q LTM'!CQ1019="","",'Inputs Q LTM'!CQ1019)</f>
        <v>1</v>
      </c>
      <c r="CR1019" s="424" t="n">
        <f aca="false">IF('Inputs Q LTM'!CR1019="","",'Inputs Q LTM'!CR1019)</f>
        <v>1</v>
      </c>
      <c r="CS1019" s="424" t="n">
        <f aca="false">IF('Inputs Q LTM'!CS1019="","",'Inputs Q LTM'!CS1019)</f>
        <v>1</v>
      </c>
      <c r="CT1019" s="424" t="n">
        <f aca="false">IF('Inputs Q LTM'!CT1019="","",'Inputs Q LTM'!CT1019)</f>
        <v>1</v>
      </c>
      <c r="CU1019" s="424" t="n">
        <f aca="false">IF('Inputs Q LTM'!CU1019="","",'Inputs Q LTM'!CU1019)</f>
        <v>1</v>
      </c>
      <c r="CV1019" s="424" t="n">
        <f aca="false">IF('Inputs Q LTM'!CV1019="","",'Inputs Q LTM'!CV1019)</f>
        <v>1</v>
      </c>
      <c r="CW1019" s="424" t="n">
        <f aca="false">IF('Inputs Q LTM'!CW1019="","",'Inputs Q LTM'!CW1019)</f>
        <v>1</v>
      </c>
      <c r="CX1019" s="424" t="n">
        <f aca="false">IF('Inputs Q LTM'!CX1019="","",'Inputs Q LTM'!CX1019)</f>
        <v>1</v>
      </c>
      <c r="CY1019" s="424" t="n">
        <f aca="false">IF('Inputs Q LTM'!CY1019="","",'Inputs Q LTM'!CY1019)</f>
        <v>1</v>
      </c>
      <c r="CZ1019" s="424" t="n">
        <f aca="false">IF('Inputs Q LTM'!CZ1019="","",'Inputs Q LTM'!CZ1019)</f>
        <v>1</v>
      </c>
      <c r="DA1019" s="424" t="n">
        <f aca="false">IF('Inputs Q LTM'!DA1019="","",'Inputs Q LTM'!DA1019)</f>
        <v>1</v>
      </c>
      <c r="DB1019" s="424" t="n">
        <f aca="false">IF('Inputs Q LTM'!DB1019="","",'Inputs Q LTM'!DB1019)</f>
        <v>1</v>
      </c>
      <c r="DC1019" s="424" t="n">
        <f aca="false">IF('Inputs Q LTM'!DC1019="","",'Inputs Q LTM'!DC1019)</f>
        <v>1</v>
      </c>
      <c r="DD1019" s="424" t="n">
        <f aca="false">IF('Inputs Q LTM'!DD1019="","",'Inputs Q LTM'!DD1019)</f>
        <v>1</v>
      </c>
      <c r="DE1019" s="424" t="n">
        <f aca="false">IF('Inputs Q LTM'!DE1019="","",'Inputs Q LTM'!DE1019)</f>
        <v>1</v>
      </c>
      <c r="DF1019" s="424" t="n">
        <f aca="false">IF('Inputs Q LTM'!DF1019="","",'Inputs Q LTM'!DF1019)</f>
        <v>1</v>
      </c>
      <c r="DG1019" s="424" t="n">
        <f aca="false">IF('Inputs Q LTM'!DG1019="","",'Inputs Q LTM'!DG1019)</f>
        <v>1</v>
      </c>
      <c r="DH1019" s="424" t="n">
        <f aca="false">IF('Inputs Q LTM'!DH1019="","",'Inputs Q LTM'!DH1019)</f>
        <v>1</v>
      </c>
      <c r="DI1019" s="424" t="n">
        <f aca="false">IF('Inputs Q LTM'!DI1019="","",'Inputs Q LTM'!DI1019)</f>
        <v>1</v>
      </c>
      <c r="DJ1019" s="424" t="n">
        <f aca="false">IF('Inputs Q LTM'!DJ1019="","",'Inputs Q LTM'!DJ1019)</f>
        <v>1</v>
      </c>
      <c r="DK1019" s="424" t="n">
        <f aca="false">IF('Inputs Q LTM'!DK1019="","",'Inputs Q LTM'!DK1019)</f>
        <v>1</v>
      </c>
      <c r="DL1019" s="424" t="n">
        <f aca="false">IF('Inputs Q LTM'!DL1019="","",'Inputs Q LTM'!DL1019)</f>
        <v>1</v>
      </c>
      <c r="DM1019" s="424" t="n">
        <f aca="false">IF('Inputs Q LTM'!DM1019="","",'Inputs Q LTM'!DM1019)</f>
        <v>1</v>
      </c>
      <c r="DN1019" s="424" t="n">
        <f aca="false">IF('Inputs Q LTM'!DN1019="","",'Inputs Q LTM'!DN1019)</f>
        <v>1</v>
      </c>
      <c r="DO1019" s="424" t="n">
        <f aca="false">IF('Inputs Q LTM'!DO1019="","",'Inputs Q LTM'!DO1019)</f>
        <v>1</v>
      </c>
      <c r="DP1019" s="424" t="n">
        <f aca="false">IF('Inputs Q LTM'!DP1019="","",'Inputs Q LTM'!DP1019)</f>
        <v>1</v>
      </c>
      <c r="DQ1019" s="424" t="n">
        <f aca="false">IF('Inputs Q LTM'!DQ1019="","",'Inputs Q LTM'!DQ1019)</f>
        <v>1</v>
      </c>
      <c r="DR1019" s="424" t="n">
        <f aca="false">IF('Inputs Q LTM'!DR1019="","",'Inputs Q LTM'!DR1019)</f>
        <v>1</v>
      </c>
      <c r="DS1019" s="424" t="n">
        <f aca="false">IF('Inputs Q LTM'!DS1019="","",'Inputs Q LTM'!DS1019)</f>
        <v>1</v>
      </c>
      <c r="DT1019" s="424" t="n">
        <f aca="false">IF('Inputs Q LTM'!DT1019="","",'Inputs Q LTM'!DT1019)</f>
        <v>1</v>
      </c>
      <c r="DU1019" s="424" t="n">
        <f aca="false">IF('Inputs Q LTM'!DU1019="","",'Inputs Q LTM'!DU1019)</f>
        <v>1</v>
      </c>
      <c r="DV1019" s="424" t="n">
        <f aca="false">IF('Inputs Q LTM'!DV1019="","",'Inputs Q LTM'!DV1019)</f>
        <v>1</v>
      </c>
      <c r="DW1019" s="424" t="n">
        <f aca="false">IF('Inputs Q LTM'!DW1019="","",'Inputs Q LTM'!DW1019)</f>
        <v>1</v>
      </c>
      <c r="DX1019" s="424" t="n">
        <f aca="false">IF('Inputs Q LTM'!DX1019="","",'Inputs Q LTM'!DX1019)</f>
        <v>1</v>
      </c>
      <c r="DY1019" s="424" t="n">
        <f aca="false">IF('Inputs Q LTM'!DY1019="","",'Inputs Q LTM'!DY1019)</f>
        <v>1</v>
      </c>
      <c r="DZ1019" s="424" t="n">
        <f aca="false">IF('Inputs Q LTM'!DZ1019="","",'Inputs Q LTM'!DZ1019)</f>
        <v>1</v>
      </c>
      <c r="EA1019" s="424" t="n">
        <f aca="false">IF('Inputs Q LTM'!EA1019="","",'Inputs Q LTM'!EA1019)</f>
        <v>1</v>
      </c>
      <c r="EB1019" s="424" t="n">
        <f aca="false">IF('Inputs Q LTM'!EB1019="","",'Inputs Q LTM'!EB1019)</f>
        <v>1</v>
      </c>
      <c r="EC1019" s="424" t="n">
        <f aca="false">IF('Inputs Q LTM'!EC1019="","",'Inputs Q LTM'!EC1019)</f>
        <v>1</v>
      </c>
      <c r="ED1019" s="424" t="n">
        <f aca="false">IF('Inputs Q LTM'!ED1019="","",'Inputs Q LTM'!ED1019)</f>
        <v>1</v>
      </c>
      <c r="EE1019" s="424" t="n">
        <f aca="false">IF('Inputs Q LTM'!EE1019="","",'Inputs Q LTM'!EE1019)</f>
        <v>1</v>
      </c>
      <c r="EF1019" s="424" t="n">
        <f aca="false">IF('Inputs Q LTM'!EF1019="","",'Inputs Q LTM'!EF1019)</f>
        <v>1</v>
      </c>
      <c r="EG1019" s="424" t="n">
        <f aca="false">IF('Inputs Q LTM'!EG1019="","",'Inputs Q LTM'!EG1019)</f>
        <v>1</v>
      </c>
      <c r="EH1019" s="424" t="n">
        <f aca="false">IF('Inputs Q LTM'!EH1019="","",'Inputs Q LTM'!EH1019)</f>
        <v>1</v>
      </c>
      <c r="EI1019" s="424" t="n">
        <f aca="false">IF('Inputs Q LTM'!EI1019="","",'Inputs Q LTM'!EI1019)</f>
        <v>1</v>
      </c>
      <c r="EJ1019" s="424" t="n">
        <f aca="false">IF('Inputs Q LTM'!EJ1019="","",'Inputs Q LTM'!EJ1019)</f>
        <v>1</v>
      </c>
      <c r="EK1019" s="424" t="n">
        <f aca="false">IF('Inputs Q LTM'!EK1019="","",'Inputs Q LTM'!EK1019)</f>
        <v>1</v>
      </c>
      <c r="EL1019" s="424" t="n">
        <f aca="false">IF('Inputs Q LTM'!EL1019="","",'Inputs Q LTM'!EL1019)</f>
        <v>1</v>
      </c>
      <c r="EM1019" s="424" t="n">
        <f aca="false">IF('Inputs Q LTM'!EM1019="","",'Inputs Q LTM'!EM1019)</f>
        <v>1</v>
      </c>
      <c r="EN1019" s="424" t="n">
        <f aca="false">IF('Inputs Q LTM'!EN1019="","",'Inputs Q LTM'!EN1019)</f>
        <v>1</v>
      </c>
      <c r="EO1019" s="424" t="n">
        <f aca="false">IF('Inputs Q LTM'!EO1019="","",'Inputs Q LTM'!EO1019)</f>
        <v>1</v>
      </c>
      <c r="EP1019" s="424" t="n">
        <f aca="false">IF('Inputs Q LTM'!EP1019="","",'Inputs Q LTM'!EP1019)</f>
        <v>1</v>
      </c>
      <c r="EQ1019" s="424" t="n">
        <f aca="false">IF('Inputs Q LTM'!EQ1019="","",'Inputs Q LTM'!EQ1019)</f>
        <v>1</v>
      </c>
      <c r="ER1019" s="424" t="n">
        <f aca="false">IF('Inputs Q LTM'!ER1019="","",'Inputs Q LTM'!ER1019)</f>
        <v>1</v>
      </c>
      <c r="ES1019" s="424" t="n">
        <f aca="false">IF('Inputs Q LTM'!ES1019="","",'Inputs Q LTM'!ES1019)</f>
        <v>1</v>
      </c>
      <c r="ET1019" s="424" t="n">
        <f aca="false">IF('Inputs Q LTM'!ET1019="","",'Inputs Q LTM'!ET1019)</f>
        <v>1</v>
      </c>
      <c r="EU1019" s="424" t="n">
        <f aca="false">IF('Inputs Q LTM'!EU1019="","",'Inputs Q LTM'!EU1019)</f>
        <v>1</v>
      </c>
      <c r="EV1019" s="424" t="n">
        <f aca="false">IF('Inputs Q LTM'!EV1019="","",'Inputs Q LTM'!EV1019)</f>
        <v>1</v>
      </c>
      <c r="EW1019" s="424" t="n">
        <f aca="false">IF('Inputs Q LTM'!EW1019="","",'Inputs Q LTM'!EW1019)</f>
        <v>1</v>
      </c>
      <c r="EX1019" s="424" t="n">
        <f aca="false">IF('Inputs Q LTM'!EX1019="","",'Inputs Q LTM'!EX1019)</f>
        <v>1</v>
      </c>
      <c r="EY1019" s="424" t="n">
        <f aca="false">IF('Inputs Q LTM'!EY1019="","",'Inputs Q LTM'!EY1019)</f>
        <v>1</v>
      </c>
      <c r="EZ1019" s="424" t="n">
        <f aca="false">IF('Inputs Q LTM'!EZ1019="","",'Inputs Q LTM'!EZ1019)</f>
        <v>1</v>
      </c>
      <c r="FA1019" s="424" t="n">
        <f aca="false">IF('Inputs Q LTM'!FA1019="","",'Inputs Q LTM'!FA1019)</f>
        <v>1</v>
      </c>
      <c r="FB1019" s="424" t="n">
        <f aca="false">IF('Inputs Q LTM'!FB1019="","",'Inputs Q LTM'!FB1019)</f>
        <v>1</v>
      </c>
      <c r="FC1019" s="424" t="n">
        <f aca="false">IF('Inputs Q LTM'!FC1019="","",'Inputs Q LTM'!FC1019)</f>
        <v>1</v>
      </c>
      <c r="FD1019" s="424" t="n">
        <f aca="false">IF('Inputs Q LTM'!FD1019="","",'Inputs Q LTM'!FD1019)</f>
        <v>1</v>
      </c>
      <c r="FE1019" s="424" t="n">
        <f aca="false">IF('Inputs Q LTM'!FE1019="","",'Inputs Q LTM'!FE1019)</f>
        <v>1</v>
      </c>
      <c r="FF1019" s="424" t="n">
        <f aca="false">IF('Inputs Q LTM'!FF1019="","",'Inputs Q LTM'!FF1019)</f>
        <v>1</v>
      </c>
      <c r="FG1019" s="424" t="n">
        <f aca="false">IF('Inputs Q LTM'!FG1019="","",'Inputs Q LTM'!FG1019)</f>
        <v>1</v>
      </c>
      <c r="FH1019" s="424" t="n">
        <f aca="false">IF('Inputs Q LTM'!FH1019="","",'Inputs Q LTM'!FH1019)</f>
        <v>1</v>
      </c>
      <c r="FI1019" s="424" t="n">
        <f aca="false">IF('Inputs Q LTM'!FI1019="","",'Inputs Q LTM'!FI1019)</f>
        <v>1</v>
      </c>
      <c r="FJ1019" s="424" t="n">
        <f aca="false">IF('Inputs Q LTM'!FJ1019="","",'Inputs Q LTM'!FJ1019)</f>
        <v>1</v>
      </c>
      <c r="FK1019" s="424" t="n">
        <f aca="false">IF('Inputs Q LTM'!FK1019="","",'Inputs Q LTM'!FK1019)</f>
        <v>1</v>
      </c>
      <c r="FL1019" s="424" t="n">
        <f aca="false">IF('Inputs Q LTM'!FL1019="","",'Inputs Q LTM'!FL1019)</f>
        <v>1</v>
      </c>
      <c r="FM1019" s="424" t="n">
        <f aca="false">IF('Inputs Q LTM'!FM1019="","",'Inputs Q LTM'!FM1019)</f>
        <v>1</v>
      </c>
      <c r="FN1019" s="424" t="n">
        <f aca="false">IF('Inputs Q LTM'!FN1019="","",'Inputs Q LTM'!FN1019)</f>
        <v>1</v>
      </c>
      <c r="FO1019" s="424" t="n">
        <f aca="false">IF('Inputs Q LTM'!FO1019="","",'Inputs Q LTM'!FO1019)</f>
        <v>1</v>
      </c>
      <c r="FP1019" s="424" t="n">
        <f aca="false">IF('Inputs Q LTM'!FP1019="","",'Inputs Q LTM'!FP1019)</f>
        <v>1</v>
      </c>
      <c r="FQ1019" s="424" t="n">
        <f aca="false">IF('Inputs Q LTM'!FQ1019="","",'Inputs Q LTM'!FQ1019)</f>
        <v>1</v>
      </c>
      <c r="FR1019" s="424" t="n">
        <f aca="false">IF('Inputs Q LTM'!FR1019="","",'Inputs Q LTM'!FR1019)</f>
        <v>1</v>
      </c>
      <c r="FS1019" s="424" t="n">
        <f aca="false">IF('Inputs Q LTM'!FS1019="","",'Inputs Q LTM'!FS1019)</f>
        <v>1</v>
      </c>
      <c r="FT1019" s="424" t="n">
        <f aca="false">IF('Inputs Q LTM'!FT1019="","",'Inputs Q LTM'!FT1019)</f>
        <v>1</v>
      </c>
      <c r="FU1019" s="424" t="n">
        <f aca="false">IF('Inputs Q LTM'!FU1019="","",'Inputs Q LTM'!FU1019)</f>
        <v>1</v>
      </c>
      <c r="FV1019" s="424" t="n">
        <f aca="false">IF('Inputs Q LTM'!FV1019="","",'Inputs Q LTM'!FV1019)</f>
        <v>1</v>
      </c>
      <c r="FW1019" s="424" t="n">
        <f aca="false">IF('Inputs Q LTM'!FW1019="","",'Inputs Q LTM'!FW1019)</f>
        <v>1</v>
      </c>
      <c r="FX1019" s="424" t="n">
        <f aca="false">IF('Inputs Q LTM'!FX1019="","",'Inputs Q LTM'!FX1019)</f>
        <v>1</v>
      </c>
      <c r="FY1019" s="424" t="n">
        <f aca="false">IF('Inputs Q LTM'!FY1019="","",'Inputs Q LTM'!FY1019)</f>
        <v>1</v>
      </c>
      <c r="FZ1019" s="424" t="n">
        <f aca="false">IF('Inputs Q LTM'!FZ1019="","",'Inputs Q LTM'!FZ1019)</f>
        <v>1</v>
      </c>
      <c r="GA1019" s="424" t="n">
        <f aca="false">IF('Inputs Q LTM'!GA1019="","",'Inputs Q LTM'!GA1019)</f>
        <v>1</v>
      </c>
      <c r="GB1019" s="424" t="n">
        <f aca="false">IF('Inputs Q LTM'!GB1019="","",'Inputs Q LTM'!GB1019)</f>
        <v>1</v>
      </c>
      <c r="GC1019" s="424" t="n">
        <f aca="false">IF('Inputs Q LTM'!GC1019="","",'Inputs Q LTM'!GC1019)</f>
        <v>1</v>
      </c>
      <c r="GD1019" s="424" t="n">
        <f aca="false">IF('Inputs Q LTM'!GD1019="","",'Inputs Q LTM'!GD1019)</f>
        <v>1</v>
      </c>
      <c r="GE1019" s="424" t="n">
        <f aca="false">IF('Inputs Q LTM'!GE1019="","",'Inputs Q LTM'!GE1019)</f>
        <v>1</v>
      </c>
      <c r="GF1019" s="424" t="n">
        <f aca="false">IF('Inputs Q LTM'!GF1019="","",'Inputs Q LTM'!GF1019)</f>
        <v>1</v>
      </c>
      <c r="GG1019" s="424" t="n">
        <f aca="false">IF('Inputs Q LTM'!GG1019="","",'Inputs Q LTM'!GG1019)</f>
        <v>1</v>
      </c>
      <c r="GH1019" s="424" t="n">
        <f aca="false">IF('Inputs Q LTM'!GH1019="","",'Inputs Q LTM'!GH1019)</f>
        <v>1</v>
      </c>
      <c r="GI1019" s="424" t="n">
        <f aca="false">IF('Inputs Q LTM'!GI1019="","",'Inputs Q LTM'!GI1019)</f>
        <v>1</v>
      </c>
      <c r="GJ1019" s="424" t="n">
        <f aca="false">IF('Inputs Q LTM'!GJ1019="","",'Inputs Q LTM'!GJ1019)</f>
        <v>1</v>
      </c>
      <c r="GK1019" s="424" t="n">
        <f aca="false">IF('Inputs Q LTM'!GK1019="","",'Inputs Q LTM'!GK1019)</f>
        <v>1</v>
      </c>
      <c r="GL1019" s="424" t="n">
        <f aca="false">IF('Inputs Q LTM'!GL1019="","",'Inputs Q LTM'!GL1019)</f>
        <v>1</v>
      </c>
      <c r="GM1019" s="424" t="n">
        <f aca="false">IF('Inputs Q LTM'!GM1019="","",'Inputs Q LTM'!GM1019)</f>
        <v>1</v>
      </c>
      <c r="GN1019" s="424" t="n">
        <f aca="false">IF('Inputs Q LTM'!GN1019="","",'Inputs Q LTM'!GN1019)</f>
        <v>1</v>
      </c>
      <c r="GO1019" s="424" t="n">
        <f aca="false">IF('Inputs Q LTM'!GO1019="","",'Inputs Q LTM'!GO1019)</f>
        <v>1</v>
      </c>
      <c r="GP1019" s="424" t="n">
        <f aca="false">IF('Inputs Q LTM'!GP1019="","",'Inputs Q LTM'!GP1019)</f>
        <v>1</v>
      </c>
      <c r="GQ1019" s="424" t="n">
        <f aca="false">IF('Inputs Q LTM'!GQ1019="","",'Inputs Q LTM'!GQ1019)</f>
        <v>1</v>
      </c>
      <c r="GR1019" s="424" t="n">
        <f aca="false">IF('Inputs Q LTM'!GR1019="","",'Inputs Q LTM'!GR1019)</f>
        <v>1</v>
      </c>
      <c r="GS1019" s="424" t="n">
        <f aca="false">IF('Inputs Q LTM'!GS1019="","",'Inputs Q LTM'!GS1019)</f>
        <v>1</v>
      </c>
      <c r="GT1019" s="424" t="n">
        <f aca="false">IF('Inputs Q LTM'!GT1019="","",'Inputs Q LTM'!GT1019)</f>
        <v>1</v>
      </c>
      <c r="GU1019" s="424" t="n">
        <f aca="false">IF('Inputs Q LTM'!GU1019="","",'Inputs Q LTM'!GU1019)</f>
        <v>1</v>
      </c>
      <c r="GV1019" s="424" t="n">
        <f aca="false">IF('Inputs Q LTM'!GV1019="","",'Inputs Q LTM'!GV1019)</f>
        <v>1</v>
      </c>
      <c r="GW1019" s="424" t="n">
        <f aca="false">IF('Inputs Q LTM'!GW1019="","",'Inputs Q LTM'!GW1019)</f>
        <v>1</v>
      </c>
      <c r="GX1019" s="424" t="n">
        <f aca="false">IF('Inputs Q LTM'!GX1019="","",'Inputs Q LTM'!GX1019)</f>
        <v>1</v>
      </c>
      <c r="GY1019" s="424" t="n">
        <f aca="false">IF('Inputs Q LTM'!GY1019="","",'Inputs Q LTM'!GY1019)</f>
        <v>1</v>
      </c>
      <c r="GZ1019" s="424" t="n">
        <f aca="false">IF('Inputs Q LTM'!GZ1019="","",'Inputs Q LTM'!GZ1019)</f>
        <v>1</v>
      </c>
      <c r="HA1019" s="424" t="n">
        <f aca="false">IF('Inputs Q LTM'!HA1019="","",'Inputs Q LTM'!HA1019)</f>
        <v>1</v>
      </c>
    </row>
    <row r="1020" customFormat="false" ht="15" hidden="false" customHeight="true" outlineLevel="0" collapsed="false">
      <c r="A1020" s="267" t="s">
        <v>631</v>
      </c>
      <c r="B1020" s="268"/>
      <c r="C1020" s="268"/>
      <c r="D1020" s="268"/>
      <c r="E1020" s="269"/>
      <c r="F1020" s="19" t="s">
        <v>664</v>
      </c>
      <c r="G1020" s="269" t="s">
        <v>12</v>
      </c>
      <c r="K1020" s="424" t="n">
        <f aca="false">IF('Inputs Q LTM'!K1020="","",'Inputs Q LTM'!K1020)</f>
        <v>1</v>
      </c>
      <c r="L1020" s="424" t="n">
        <f aca="false">IF('Inputs Q LTM'!L1020="","",'Inputs Q LTM'!L1020)</f>
        <v>1</v>
      </c>
      <c r="M1020" s="424" t="n">
        <f aca="false">IF('Inputs Q LTM'!M1020="","",'Inputs Q LTM'!M1020)</f>
        <v>1</v>
      </c>
      <c r="N1020" s="424" t="n">
        <f aca="false">IF('Inputs Q LTM'!N1020="","",'Inputs Q LTM'!N1020)</f>
        <v>1</v>
      </c>
      <c r="O1020" s="424" t="n">
        <f aca="false">IF('Inputs Q LTM'!O1020="","",'Inputs Q LTM'!O1020)</f>
        <v>1</v>
      </c>
      <c r="P1020" s="424" t="n">
        <f aca="false">IF('Inputs Q LTM'!P1020="","",'Inputs Q LTM'!P1020)</f>
        <v>1</v>
      </c>
      <c r="Q1020" s="424" t="n">
        <f aca="false">IF('Inputs Q LTM'!Q1020="","",'Inputs Q LTM'!Q1020)</f>
        <v>1</v>
      </c>
      <c r="R1020" s="424" t="n">
        <f aca="false">IF('Inputs Q LTM'!R1020="","",'Inputs Q LTM'!R1020)</f>
        <v>1</v>
      </c>
      <c r="S1020" s="424" t="n">
        <f aca="false">IF('Inputs Q LTM'!S1020="","",'Inputs Q LTM'!S1020)</f>
        <v>1</v>
      </c>
      <c r="T1020" s="424" t="n">
        <f aca="false">IF('Inputs Q LTM'!T1020="","",'Inputs Q LTM'!T1020)</f>
        <v>1</v>
      </c>
      <c r="U1020" s="424" t="n">
        <f aca="false">IF('Inputs Q LTM'!U1020="","",'Inputs Q LTM'!U1020)</f>
        <v>1</v>
      </c>
      <c r="V1020" s="424" t="n">
        <f aca="false">IF('Inputs Q LTM'!V1020="","",'Inputs Q LTM'!V1020)</f>
        <v>1</v>
      </c>
      <c r="W1020" s="424" t="n">
        <f aca="false">IF('Inputs Q LTM'!W1020="","",'Inputs Q LTM'!W1020)</f>
        <v>1</v>
      </c>
      <c r="X1020" s="424" t="n">
        <f aca="false">IF('Inputs Q LTM'!X1020="","",'Inputs Q LTM'!X1020)</f>
        <v>1</v>
      </c>
      <c r="Y1020" s="424" t="n">
        <f aca="false">IF('Inputs Q LTM'!Y1020="","",'Inputs Q LTM'!Y1020)</f>
        <v>1</v>
      </c>
      <c r="Z1020" s="424" t="n">
        <f aca="false">IF('Inputs Q LTM'!Z1020="","",'Inputs Q LTM'!Z1020)</f>
        <v>1</v>
      </c>
      <c r="AA1020" s="424" t="n">
        <f aca="false">IF('Inputs Q LTM'!AA1020="","",'Inputs Q LTM'!AA1020)</f>
        <v>1</v>
      </c>
      <c r="AB1020" s="424" t="n">
        <f aca="false">IF('Inputs Q LTM'!AB1020="","",'Inputs Q LTM'!AB1020)</f>
        <v>1</v>
      </c>
      <c r="AC1020" s="424" t="n">
        <f aca="false">IF('Inputs Q LTM'!AC1020="","",'Inputs Q LTM'!AC1020)</f>
        <v>1</v>
      </c>
      <c r="AD1020" s="424" t="n">
        <f aca="false">IF('Inputs Q LTM'!AD1020="","",'Inputs Q LTM'!AD1020)</f>
        <v>1</v>
      </c>
      <c r="AE1020" s="424" t="n">
        <f aca="false">IF('Inputs Q LTM'!AE1020="","",'Inputs Q LTM'!AE1020)</f>
        <v>1</v>
      </c>
      <c r="AF1020" s="424" t="n">
        <f aca="false">IF('Inputs Q LTM'!AF1020="","",'Inputs Q LTM'!AF1020)</f>
        <v>1</v>
      </c>
      <c r="AG1020" s="424" t="n">
        <f aca="false">IF('Inputs Q LTM'!AG1020="","",'Inputs Q LTM'!AG1020)</f>
        <v>1</v>
      </c>
      <c r="AH1020" s="424" t="n">
        <f aca="false">IF('Inputs Q LTM'!AH1020="","",'Inputs Q LTM'!AH1020)</f>
        <v>1</v>
      </c>
      <c r="AI1020" s="424" t="n">
        <f aca="false">IF('Inputs Q LTM'!AI1020="","",'Inputs Q LTM'!AI1020)</f>
        <v>1</v>
      </c>
      <c r="AJ1020" s="424" t="n">
        <f aca="false">IF('Inputs Q LTM'!AJ1020="","",'Inputs Q LTM'!AJ1020)</f>
        <v>1</v>
      </c>
      <c r="AK1020" s="424" t="n">
        <f aca="false">IF('Inputs Q LTM'!AK1020="","",'Inputs Q LTM'!AK1020)</f>
        <v>1</v>
      </c>
      <c r="AL1020" s="424" t="n">
        <f aca="false">IF('Inputs Q LTM'!AL1020="","",'Inputs Q LTM'!AL1020)</f>
        <v>1</v>
      </c>
      <c r="AM1020" s="424" t="n">
        <f aca="false">IF('Inputs Q LTM'!AM1020="","",'Inputs Q LTM'!AM1020)</f>
        <v>1</v>
      </c>
      <c r="AN1020" s="424" t="n">
        <f aca="false">IF('Inputs Q LTM'!AN1020="","",'Inputs Q LTM'!AN1020)</f>
        <v>1</v>
      </c>
      <c r="AO1020" s="424" t="n">
        <f aca="false">IF('Inputs Q LTM'!AO1020="","",'Inputs Q LTM'!AO1020)</f>
        <v>1</v>
      </c>
      <c r="AP1020" s="424" t="n">
        <f aca="false">IF('Inputs Q LTM'!AP1020="","",'Inputs Q LTM'!AP1020)</f>
        <v>1</v>
      </c>
      <c r="AQ1020" s="424" t="n">
        <f aca="false">IF('Inputs Q LTM'!AQ1020="","",'Inputs Q LTM'!AQ1020)</f>
        <v>1</v>
      </c>
      <c r="AR1020" s="424" t="n">
        <f aca="false">IF('Inputs Q LTM'!AR1020="","",'Inputs Q LTM'!AR1020)</f>
        <v>1</v>
      </c>
      <c r="AS1020" s="424" t="n">
        <f aca="false">IF('Inputs Q LTM'!AS1020="","",'Inputs Q LTM'!AS1020)</f>
        <v>1</v>
      </c>
      <c r="AT1020" s="424" t="n">
        <f aca="false">IF('Inputs Q LTM'!AT1020="","",'Inputs Q LTM'!AT1020)</f>
        <v>1</v>
      </c>
      <c r="AU1020" s="424" t="n">
        <f aca="false">IF('Inputs Q LTM'!AU1020="","",'Inputs Q LTM'!AU1020)</f>
        <v>1</v>
      </c>
      <c r="AV1020" s="424" t="n">
        <f aca="false">IF('Inputs Q LTM'!AV1020="","",'Inputs Q LTM'!AV1020)</f>
        <v>1</v>
      </c>
      <c r="AW1020" s="424" t="n">
        <f aca="false">IF('Inputs Q LTM'!AW1020="","",'Inputs Q LTM'!AW1020)</f>
        <v>1</v>
      </c>
      <c r="AX1020" s="424" t="n">
        <f aca="false">IF('Inputs Q LTM'!AX1020="","",'Inputs Q LTM'!AX1020)</f>
        <v>1</v>
      </c>
      <c r="AY1020" s="424" t="n">
        <f aca="false">IF('Inputs Q LTM'!AY1020="","",'Inputs Q LTM'!AY1020)</f>
        <v>1</v>
      </c>
      <c r="AZ1020" s="424" t="n">
        <f aca="false">IF('Inputs Q LTM'!AZ1020="","",'Inputs Q LTM'!AZ1020)</f>
        <v>1</v>
      </c>
      <c r="BA1020" s="424" t="n">
        <f aca="false">IF('Inputs Q LTM'!BA1020="","",'Inputs Q LTM'!BA1020)</f>
        <v>1</v>
      </c>
      <c r="BB1020" s="424" t="n">
        <f aca="false">IF('Inputs Q LTM'!BB1020="","",'Inputs Q LTM'!BB1020)</f>
        <v>1</v>
      </c>
      <c r="BC1020" s="424" t="n">
        <f aca="false">IF('Inputs Q LTM'!BC1020="","",'Inputs Q LTM'!BC1020)</f>
        <v>1</v>
      </c>
      <c r="BD1020" s="424" t="n">
        <f aca="false">IF('Inputs Q LTM'!BD1020="","",'Inputs Q LTM'!BD1020)</f>
        <v>1</v>
      </c>
      <c r="BE1020" s="424" t="n">
        <f aca="false">IF('Inputs Q LTM'!BE1020="","",'Inputs Q LTM'!BE1020)</f>
        <v>1</v>
      </c>
      <c r="BF1020" s="424" t="n">
        <f aca="false">IF('Inputs Q LTM'!BF1020="","",'Inputs Q LTM'!BF1020)</f>
        <v>1</v>
      </c>
      <c r="BG1020" s="424" t="n">
        <f aca="false">IF('Inputs Q LTM'!BG1020="","",'Inputs Q LTM'!BG1020)</f>
        <v>1</v>
      </c>
      <c r="BH1020" s="424" t="n">
        <f aca="false">IF('Inputs Q LTM'!BH1020="","",'Inputs Q LTM'!BH1020)</f>
        <v>1</v>
      </c>
      <c r="BI1020" s="424" t="n">
        <f aca="false">IF('Inputs Q LTM'!BI1020="","",'Inputs Q LTM'!BI1020)</f>
        <v>1</v>
      </c>
      <c r="BJ1020" s="424" t="n">
        <f aca="false">IF('Inputs Q LTM'!BJ1020="","",'Inputs Q LTM'!BJ1020)</f>
        <v>1</v>
      </c>
      <c r="BK1020" s="424" t="n">
        <f aca="false">IF('Inputs Q LTM'!BK1020="","",'Inputs Q LTM'!BK1020)</f>
        <v>1</v>
      </c>
      <c r="BL1020" s="424" t="n">
        <f aca="false">IF('Inputs Q LTM'!BL1020="","",'Inputs Q LTM'!BL1020)</f>
        <v>1</v>
      </c>
      <c r="BM1020" s="424" t="n">
        <f aca="false">IF('Inputs Q LTM'!BM1020="","",'Inputs Q LTM'!BM1020)</f>
        <v>1</v>
      </c>
      <c r="BN1020" s="424" t="n">
        <f aca="false">IF('Inputs Q LTM'!BN1020="","",'Inputs Q LTM'!BN1020)</f>
        <v>1</v>
      </c>
      <c r="BO1020" s="424" t="n">
        <f aca="false">IF('Inputs Q LTM'!BO1020="","",'Inputs Q LTM'!BO1020)</f>
        <v>1</v>
      </c>
      <c r="BP1020" s="424" t="n">
        <f aca="false">IF('Inputs Q LTM'!BP1020="","",'Inputs Q LTM'!BP1020)</f>
        <v>1</v>
      </c>
      <c r="BQ1020" s="424" t="n">
        <f aca="false">IF('Inputs Q LTM'!BQ1020="","",'Inputs Q LTM'!BQ1020)</f>
        <v>1</v>
      </c>
      <c r="BR1020" s="424" t="n">
        <f aca="false">IF('Inputs Q LTM'!BR1020="","",'Inputs Q LTM'!BR1020)</f>
        <v>1</v>
      </c>
      <c r="BS1020" s="424" t="n">
        <f aca="false">IF('Inputs Q LTM'!BS1020="","",'Inputs Q LTM'!BS1020)</f>
        <v>1</v>
      </c>
      <c r="BT1020" s="424" t="n">
        <f aca="false">IF('Inputs Q LTM'!BT1020="","",'Inputs Q LTM'!BT1020)</f>
        <v>1</v>
      </c>
      <c r="BU1020" s="424" t="n">
        <f aca="false">IF('Inputs Q LTM'!BU1020="","",'Inputs Q LTM'!BU1020)</f>
        <v>1</v>
      </c>
      <c r="BV1020" s="424" t="n">
        <f aca="false">IF('Inputs Q LTM'!BV1020="","",'Inputs Q LTM'!BV1020)</f>
        <v>1</v>
      </c>
      <c r="BW1020" s="424" t="n">
        <f aca="false">IF('Inputs Q LTM'!BW1020="","",'Inputs Q LTM'!BW1020)</f>
        <v>1</v>
      </c>
      <c r="BX1020" s="424" t="n">
        <f aca="false">IF('Inputs Q LTM'!BX1020="","",'Inputs Q LTM'!BX1020)</f>
        <v>1</v>
      </c>
      <c r="BY1020" s="424" t="n">
        <f aca="false">IF('Inputs Q LTM'!BY1020="","",'Inputs Q LTM'!BY1020)</f>
        <v>1</v>
      </c>
      <c r="BZ1020" s="424" t="n">
        <f aca="false">IF('Inputs Q LTM'!BZ1020="","",'Inputs Q LTM'!BZ1020)</f>
        <v>1</v>
      </c>
      <c r="CA1020" s="424" t="n">
        <f aca="false">IF('Inputs Q LTM'!CA1020="","",'Inputs Q LTM'!CA1020)</f>
        <v>1</v>
      </c>
      <c r="CB1020" s="424" t="n">
        <f aca="false">IF('Inputs Q LTM'!CB1020="","",'Inputs Q LTM'!CB1020)</f>
        <v>1</v>
      </c>
      <c r="CC1020" s="424" t="n">
        <f aca="false">IF('Inputs Q LTM'!CC1020="","",'Inputs Q LTM'!CC1020)</f>
        <v>1</v>
      </c>
      <c r="CD1020" s="424" t="n">
        <f aca="false">IF('Inputs Q LTM'!CD1020="","",'Inputs Q LTM'!CD1020)</f>
        <v>1</v>
      </c>
      <c r="CE1020" s="424" t="n">
        <f aca="false">IF('Inputs Q LTM'!CE1020="","",'Inputs Q LTM'!CE1020)</f>
        <v>1</v>
      </c>
      <c r="CF1020" s="424" t="n">
        <f aca="false">IF('Inputs Q LTM'!CF1020="","",'Inputs Q LTM'!CF1020)</f>
        <v>1</v>
      </c>
      <c r="CG1020" s="424" t="n">
        <f aca="false">IF('Inputs Q LTM'!CG1020="","",'Inputs Q LTM'!CG1020)</f>
        <v>1</v>
      </c>
      <c r="CH1020" s="424" t="n">
        <f aca="false">IF('Inputs Q LTM'!CH1020="","",'Inputs Q LTM'!CH1020)</f>
        <v>1</v>
      </c>
      <c r="CI1020" s="424" t="n">
        <f aca="false">IF('Inputs Q LTM'!CI1020="","",'Inputs Q LTM'!CI1020)</f>
        <v>1</v>
      </c>
      <c r="CJ1020" s="424" t="n">
        <f aca="false">IF('Inputs Q LTM'!CJ1020="","",'Inputs Q LTM'!CJ1020)</f>
        <v>1</v>
      </c>
      <c r="CK1020" s="424" t="n">
        <f aca="false">IF('Inputs Q LTM'!CK1020="","",'Inputs Q LTM'!CK1020)</f>
        <v>1</v>
      </c>
      <c r="CL1020" s="424" t="n">
        <f aca="false">IF('Inputs Q LTM'!CL1020="","",'Inputs Q LTM'!CL1020)</f>
        <v>1</v>
      </c>
      <c r="CM1020" s="424" t="n">
        <f aca="false">IF('Inputs Q LTM'!CM1020="","",'Inputs Q LTM'!CM1020)</f>
        <v>1</v>
      </c>
      <c r="CN1020" s="424" t="n">
        <f aca="false">IF('Inputs Q LTM'!CN1020="","",'Inputs Q LTM'!CN1020)</f>
        <v>1</v>
      </c>
      <c r="CO1020" s="424" t="n">
        <f aca="false">IF('Inputs Q LTM'!CO1020="","",'Inputs Q LTM'!CO1020)</f>
        <v>1</v>
      </c>
      <c r="CP1020" s="424" t="n">
        <f aca="false">IF('Inputs Q LTM'!CP1020="","",'Inputs Q LTM'!CP1020)</f>
        <v>1</v>
      </c>
      <c r="CQ1020" s="424" t="n">
        <f aca="false">IF('Inputs Q LTM'!CQ1020="","",'Inputs Q LTM'!CQ1020)</f>
        <v>1</v>
      </c>
      <c r="CR1020" s="424" t="n">
        <f aca="false">IF('Inputs Q LTM'!CR1020="","",'Inputs Q LTM'!CR1020)</f>
        <v>1</v>
      </c>
      <c r="CS1020" s="424" t="n">
        <f aca="false">IF('Inputs Q LTM'!CS1020="","",'Inputs Q LTM'!CS1020)</f>
        <v>1</v>
      </c>
      <c r="CT1020" s="424" t="n">
        <f aca="false">IF('Inputs Q LTM'!CT1020="","",'Inputs Q LTM'!CT1020)</f>
        <v>1</v>
      </c>
      <c r="CU1020" s="424" t="n">
        <f aca="false">IF('Inputs Q LTM'!CU1020="","",'Inputs Q LTM'!CU1020)</f>
        <v>1</v>
      </c>
      <c r="CV1020" s="424" t="n">
        <f aca="false">IF('Inputs Q LTM'!CV1020="","",'Inputs Q LTM'!CV1020)</f>
        <v>1</v>
      </c>
      <c r="CW1020" s="424" t="n">
        <f aca="false">IF('Inputs Q LTM'!CW1020="","",'Inputs Q LTM'!CW1020)</f>
        <v>1</v>
      </c>
      <c r="CX1020" s="424" t="n">
        <f aca="false">IF('Inputs Q LTM'!CX1020="","",'Inputs Q LTM'!CX1020)</f>
        <v>1</v>
      </c>
      <c r="CY1020" s="424" t="n">
        <f aca="false">IF('Inputs Q LTM'!CY1020="","",'Inputs Q LTM'!CY1020)</f>
        <v>1</v>
      </c>
      <c r="CZ1020" s="424" t="n">
        <f aca="false">IF('Inputs Q LTM'!CZ1020="","",'Inputs Q LTM'!CZ1020)</f>
        <v>1</v>
      </c>
      <c r="DA1020" s="424" t="n">
        <f aca="false">IF('Inputs Q LTM'!DA1020="","",'Inputs Q LTM'!DA1020)</f>
        <v>1</v>
      </c>
      <c r="DB1020" s="424" t="n">
        <f aca="false">IF('Inputs Q LTM'!DB1020="","",'Inputs Q LTM'!DB1020)</f>
        <v>1</v>
      </c>
      <c r="DC1020" s="424" t="n">
        <f aca="false">IF('Inputs Q LTM'!DC1020="","",'Inputs Q LTM'!DC1020)</f>
        <v>1</v>
      </c>
      <c r="DD1020" s="424" t="n">
        <f aca="false">IF('Inputs Q LTM'!DD1020="","",'Inputs Q LTM'!DD1020)</f>
        <v>1</v>
      </c>
      <c r="DE1020" s="424" t="n">
        <f aca="false">IF('Inputs Q LTM'!DE1020="","",'Inputs Q LTM'!DE1020)</f>
        <v>1</v>
      </c>
      <c r="DF1020" s="424" t="n">
        <f aca="false">IF('Inputs Q LTM'!DF1020="","",'Inputs Q LTM'!DF1020)</f>
        <v>1</v>
      </c>
      <c r="DG1020" s="424" t="n">
        <f aca="false">IF('Inputs Q LTM'!DG1020="","",'Inputs Q LTM'!DG1020)</f>
        <v>1</v>
      </c>
      <c r="DH1020" s="424" t="n">
        <f aca="false">IF('Inputs Q LTM'!DH1020="","",'Inputs Q LTM'!DH1020)</f>
        <v>1</v>
      </c>
      <c r="DI1020" s="424" t="n">
        <f aca="false">IF('Inputs Q LTM'!DI1020="","",'Inputs Q LTM'!DI1020)</f>
        <v>1</v>
      </c>
      <c r="DJ1020" s="424" t="n">
        <f aca="false">IF('Inputs Q LTM'!DJ1020="","",'Inputs Q LTM'!DJ1020)</f>
        <v>1</v>
      </c>
      <c r="DK1020" s="424" t="n">
        <f aca="false">IF('Inputs Q LTM'!DK1020="","",'Inputs Q LTM'!DK1020)</f>
        <v>1</v>
      </c>
      <c r="DL1020" s="424" t="n">
        <f aca="false">IF('Inputs Q LTM'!DL1020="","",'Inputs Q LTM'!DL1020)</f>
        <v>1</v>
      </c>
      <c r="DM1020" s="424" t="n">
        <f aca="false">IF('Inputs Q LTM'!DM1020="","",'Inputs Q LTM'!DM1020)</f>
        <v>1</v>
      </c>
      <c r="DN1020" s="424" t="n">
        <f aca="false">IF('Inputs Q LTM'!DN1020="","",'Inputs Q LTM'!DN1020)</f>
        <v>1</v>
      </c>
      <c r="DO1020" s="424" t="n">
        <f aca="false">IF('Inputs Q LTM'!DO1020="","",'Inputs Q LTM'!DO1020)</f>
        <v>1</v>
      </c>
      <c r="DP1020" s="424" t="n">
        <f aca="false">IF('Inputs Q LTM'!DP1020="","",'Inputs Q LTM'!DP1020)</f>
        <v>1</v>
      </c>
      <c r="DQ1020" s="424" t="n">
        <f aca="false">IF('Inputs Q LTM'!DQ1020="","",'Inputs Q LTM'!DQ1020)</f>
        <v>1</v>
      </c>
      <c r="DR1020" s="424" t="n">
        <f aca="false">IF('Inputs Q LTM'!DR1020="","",'Inputs Q LTM'!DR1020)</f>
        <v>1</v>
      </c>
      <c r="DS1020" s="424" t="n">
        <f aca="false">IF('Inputs Q LTM'!DS1020="","",'Inputs Q LTM'!DS1020)</f>
        <v>1</v>
      </c>
      <c r="DT1020" s="424" t="n">
        <f aca="false">IF('Inputs Q LTM'!DT1020="","",'Inputs Q LTM'!DT1020)</f>
        <v>1</v>
      </c>
      <c r="DU1020" s="424" t="n">
        <f aca="false">IF('Inputs Q LTM'!DU1020="","",'Inputs Q LTM'!DU1020)</f>
        <v>1</v>
      </c>
      <c r="DV1020" s="424" t="n">
        <f aca="false">IF('Inputs Q LTM'!DV1020="","",'Inputs Q LTM'!DV1020)</f>
        <v>1</v>
      </c>
      <c r="DW1020" s="424" t="n">
        <f aca="false">IF('Inputs Q LTM'!DW1020="","",'Inputs Q LTM'!DW1020)</f>
        <v>1</v>
      </c>
      <c r="DX1020" s="424" t="n">
        <f aca="false">IF('Inputs Q LTM'!DX1020="","",'Inputs Q LTM'!DX1020)</f>
        <v>1</v>
      </c>
      <c r="DY1020" s="424" t="n">
        <f aca="false">IF('Inputs Q LTM'!DY1020="","",'Inputs Q LTM'!DY1020)</f>
        <v>1</v>
      </c>
      <c r="DZ1020" s="424" t="n">
        <f aca="false">IF('Inputs Q LTM'!DZ1020="","",'Inputs Q LTM'!DZ1020)</f>
        <v>1</v>
      </c>
      <c r="EA1020" s="424" t="n">
        <f aca="false">IF('Inputs Q LTM'!EA1020="","",'Inputs Q LTM'!EA1020)</f>
        <v>1</v>
      </c>
      <c r="EB1020" s="424" t="n">
        <f aca="false">IF('Inputs Q LTM'!EB1020="","",'Inputs Q LTM'!EB1020)</f>
        <v>1</v>
      </c>
      <c r="EC1020" s="424" t="n">
        <f aca="false">IF('Inputs Q LTM'!EC1020="","",'Inputs Q LTM'!EC1020)</f>
        <v>1</v>
      </c>
      <c r="ED1020" s="424" t="n">
        <f aca="false">IF('Inputs Q LTM'!ED1020="","",'Inputs Q LTM'!ED1020)</f>
        <v>1</v>
      </c>
      <c r="EE1020" s="424" t="n">
        <f aca="false">IF('Inputs Q LTM'!EE1020="","",'Inputs Q LTM'!EE1020)</f>
        <v>1</v>
      </c>
      <c r="EF1020" s="424" t="n">
        <f aca="false">IF('Inputs Q LTM'!EF1020="","",'Inputs Q LTM'!EF1020)</f>
        <v>1</v>
      </c>
      <c r="EG1020" s="424" t="n">
        <f aca="false">IF('Inputs Q LTM'!EG1020="","",'Inputs Q LTM'!EG1020)</f>
        <v>1</v>
      </c>
      <c r="EH1020" s="424" t="n">
        <f aca="false">IF('Inputs Q LTM'!EH1020="","",'Inputs Q LTM'!EH1020)</f>
        <v>1</v>
      </c>
      <c r="EI1020" s="424" t="n">
        <f aca="false">IF('Inputs Q LTM'!EI1020="","",'Inputs Q LTM'!EI1020)</f>
        <v>1</v>
      </c>
      <c r="EJ1020" s="424" t="n">
        <f aca="false">IF('Inputs Q LTM'!EJ1020="","",'Inputs Q LTM'!EJ1020)</f>
        <v>1</v>
      </c>
      <c r="EK1020" s="424" t="n">
        <f aca="false">IF('Inputs Q LTM'!EK1020="","",'Inputs Q LTM'!EK1020)</f>
        <v>1</v>
      </c>
      <c r="EL1020" s="424" t="n">
        <f aca="false">IF('Inputs Q LTM'!EL1020="","",'Inputs Q LTM'!EL1020)</f>
        <v>1</v>
      </c>
      <c r="EM1020" s="424" t="n">
        <f aca="false">IF('Inputs Q LTM'!EM1020="","",'Inputs Q LTM'!EM1020)</f>
        <v>1</v>
      </c>
      <c r="EN1020" s="424" t="n">
        <f aca="false">IF('Inputs Q LTM'!EN1020="","",'Inputs Q LTM'!EN1020)</f>
        <v>1</v>
      </c>
      <c r="EO1020" s="424" t="n">
        <f aca="false">IF('Inputs Q LTM'!EO1020="","",'Inputs Q LTM'!EO1020)</f>
        <v>1</v>
      </c>
      <c r="EP1020" s="424" t="n">
        <f aca="false">IF('Inputs Q LTM'!EP1020="","",'Inputs Q LTM'!EP1020)</f>
        <v>1</v>
      </c>
      <c r="EQ1020" s="424" t="n">
        <f aca="false">IF('Inputs Q LTM'!EQ1020="","",'Inputs Q LTM'!EQ1020)</f>
        <v>1</v>
      </c>
      <c r="ER1020" s="424" t="n">
        <f aca="false">IF('Inputs Q LTM'!ER1020="","",'Inputs Q LTM'!ER1020)</f>
        <v>1</v>
      </c>
      <c r="ES1020" s="424" t="n">
        <f aca="false">IF('Inputs Q LTM'!ES1020="","",'Inputs Q LTM'!ES1020)</f>
        <v>1</v>
      </c>
      <c r="ET1020" s="424" t="n">
        <f aca="false">IF('Inputs Q LTM'!ET1020="","",'Inputs Q LTM'!ET1020)</f>
        <v>1</v>
      </c>
      <c r="EU1020" s="424" t="n">
        <f aca="false">IF('Inputs Q LTM'!EU1020="","",'Inputs Q LTM'!EU1020)</f>
        <v>1</v>
      </c>
      <c r="EV1020" s="424" t="n">
        <f aca="false">IF('Inputs Q LTM'!EV1020="","",'Inputs Q LTM'!EV1020)</f>
        <v>1</v>
      </c>
      <c r="EW1020" s="424" t="n">
        <f aca="false">IF('Inputs Q LTM'!EW1020="","",'Inputs Q LTM'!EW1020)</f>
        <v>1</v>
      </c>
      <c r="EX1020" s="424" t="n">
        <f aca="false">IF('Inputs Q LTM'!EX1020="","",'Inputs Q LTM'!EX1020)</f>
        <v>1</v>
      </c>
      <c r="EY1020" s="424" t="n">
        <f aca="false">IF('Inputs Q LTM'!EY1020="","",'Inputs Q LTM'!EY1020)</f>
        <v>1</v>
      </c>
      <c r="EZ1020" s="424" t="n">
        <f aca="false">IF('Inputs Q LTM'!EZ1020="","",'Inputs Q LTM'!EZ1020)</f>
        <v>1</v>
      </c>
      <c r="FA1020" s="424" t="n">
        <f aca="false">IF('Inputs Q LTM'!FA1020="","",'Inputs Q LTM'!FA1020)</f>
        <v>1</v>
      </c>
      <c r="FB1020" s="424" t="n">
        <f aca="false">IF('Inputs Q LTM'!FB1020="","",'Inputs Q LTM'!FB1020)</f>
        <v>1</v>
      </c>
      <c r="FC1020" s="424" t="n">
        <f aca="false">IF('Inputs Q LTM'!FC1020="","",'Inputs Q LTM'!FC1020)</f>
        <v>1</v>
      </c>
      <c r="FD1020" s="424" t="n">
        <f aca="false">IF('Inputs Q LTM'!FD1020="","",'Inputs Q LTM'!FD1020)</f>
        <v>1</v>
      </c>
      <c r="FE1020" s="424" t="n">
        <f aca="false">IF('Inputs Q LTM'!FE1020="","",'Inputs Q LTM'!FE1020)</f>
        <v>1</v>
      </c>
      <c r="FF1020" s="424" t="n">
        <f aca="false">IF('Inputs Q LTM'!FF1020="","",'Inputs Q LTM'!FF1020)</f>
        <v>1</v>
      </c>
      <c r="FG1020" s="424" t="n">
        <f aca="false">IF('Inputs Q LTM'!FG1020="","",'Inputs Q LTM'!FG1020)</f>
        <v>1</v>
      </c>
      <c r="FH1020" s="424" t="n">
        <f aca="false">IF('Inputs Q LTM'!FH1020="","",'Inputs Q LTM'!FH1020)</f>
        <v>1</v>
      </c>
      <c r="FI1020" s="424" t="n">
        <f aca="false">IF('Inputs Q LTM'!FI1020="","",'Inputs Q LTM'!FI1020)</f>
        <v>1</v>
      </c>
      <c r="FJ1020" s="424" t="n">
        <f aca="false">IF('Inputs Q LTM'!FJ1020="","",'Inputs Q LTM'!FJ1020)</f>
        <v>1</v>
      </c>
      <c r="FK1020" s="424" t="n">
        <f aca="false">IF('Inputs Q LTM'!FK1020="","",'Inputs Q LTM'!FK1020)</f>
        <v>1</v>
      </c>
      <c r="FL1020" s="424" t="n">
        <f aca="false">IF('Inputs Q LTM'!FL1020="","",'Inputs Q LTM'!FL1020)</f>
        <v>1</v>
      </c>
      <c r="FM1020" s="424" t="n">
        <f aca="false">IF('Inputs Q LTM'!FM1020="","",'Inputs Q LTM'!FM1020)</f>
        <v>1</v>
      </c>
      <c r="FN1020" s="424" t="n">
        <f aca="false">IF('Inputs Q LTM'!FN1020="","",'Inputs Q LTM'!FN1020)</f>
        <v>1</v>
      </c>
      <c r="FO1020" s="424" t="n">
        <f aca="false">IF('Inputs Q LTM'!FO1020="","",'Inputs Q LTM'!FO1020)</f>
        <v>1</v>
      </c>
      <c r="FP1020" s="424" t="n">
        <f aca="false">IF('Inputs Q LTM'!FP1020="","",'Inputs Q LTM'!FP1020)</f>
        <v>1</v>
      </c>
      <c r="FQ1020" s="424" t="n">
        <f aca="false">IF('Inputs Q LTM'!FQ1020="","",'Inputs Q LTM'!FQ1020)</f>
        <v>1</v>
      </c>
      <c r="FR1020" s="424" t="n">
        <f aca="false">IF('Inputs Q LTM'!FR1020="","",'Inputs Q LTM'!FR1020)</f>
        <v>1</v>
      </c>
      <c r="FS1020" s="424" t="n">
        <f aca="false">IF('Inputs Q LTM'!FS1020="","",'Inputs Q LTM'!FS1020)</f>
        <v>1</v>
      </c>
      <c r="FT1020" s="424" t="n">
        <f aca="false">IF('Inputs Q LTM'!FT1020="","",'Inputs Q LTM'!FT1020)</f>
        <v>1</v>
      </c>
      <c r="FU1020" s="424" t="n">
        <f aca="false">IF('Inputs Q LTM'!FU1020="","",'Inputs Q LTM'!FU1020)</f>
        <v>1</v>
      </c>
      <c r="FV1020" s="424" t="n">
        <f aca="false">IF('Inputs Q LTM'!FV1020="","",'Inputs Q LTM'!FV1020)</f>
        <v>1</v>
      </c>
      <c r="FW1020" s="424" t="n">
        <f aca="false">IF('Inputs Q LTM'!FW1020="","",'Inputs Q LTM'!FW1020)</f>
        <v>1</v>
      </c>
      <c r="FX1020" s="424" t="n">
        <f aca="false">IF('Inputs Q LTM'!FX1020="","",'Inputs Q LTM'!FX1020)</f>
        <v>1</v>
      </c>
      <c r="FY1020" s="424" t="n">
        <f aca="false">IF('Inputs Q LTM'!FY1020="","",'Inputs Q LTM'!FY1020)</f>
        <v>1</v>
      </c>
      <c r="FZ1020" s="424" t="n">
        <f aca="false">IF('Inputs Q LTM'!FZ1020="","",'Inputs Q LTM'!FZ1020)</f>
        <v>1</v>
      </c>
      <c r="GA1020" s="424" t="n">
        <f aca="false">IF('Inputs Q LTM'!GA1020="","",'Inputs Q LTM'!GA1020)</f>
        <v>1</v>
      </c>
      <c r="GB1020" s="424" t="n">
        <f aca="false">IF('Inputs Q LTM'!GB1020="","",'Inputs Q LTM'!GB1020)</f>
        <v>1</v>
      </c>
      <c r="GC1020" s="424" t="n">
        <f aca="false">IF('Inputs Q LTM'!GC1020="","",'Inputs Q LTM'!GC1020)</f>
        <v>1</v>
      </c>
      <c r="GD1020" s="424" t="n">
        <f aca="false">IF('Inputs Q LTM'!GD1020="","",'Inputs Q LTM'!GD1020)</f>
        <v>1</v>
      </c>
      <c r="GE1020" s="424" t="n">
        <f aca="false">IF('Inputs Q LTM'!GE1020="","",'Inputs Q LTM'!GE1020)</f>
        <v>1</v>
      </c>
      <c r="GF1020" s="424" t="n">
        <f aca="false">IF('Inputs Q LTM'!GF1020="","",'Inputs Q LTM'!GF1020)</f>
        <v>1</v>
      </c>
      <c r="GG1020" s="424" t="n">
        <f aca="false">IF('Inputs Q LTM'!GG1020="","",'Inputs Q LTM'!GG1020)</f>
        <v>1</v>
      </c>
      <c r="GH1020" s="424" t="n">
        <f aca="false">IF('Inputs Q LTM'!GH1020="","",'Inputs Q LTM'!GH1020)</f>
        <v>1</v>
      </c>
      <c r="GI1020" s="424" t="n">
        <f aca="false">IF('Inputs Q LTM'!GI1020="","",'Inputs Q LTM'!GI1020)</f>
        <v>1</v>
      </c>
      <c r="GJ1020" s="424" t="n">
        <f aca="false">IF('Inputs Q LTM'!GJ1020="","",'Inputs Q LTM'!GJ1020)</f>
        <v>1</v>
      </c>
      <c r="GK1020" s="424" t="n">
        <f aca="false">IF('Inputs Q LTM'!GK1020="","",'Inputs Q LTM'!GK1020)</f>
        <v>1</v>
      </c>
      <c r="GL1020" s="424" t="n">
        <f aca="false">IF('Inputs Q LTM'!GL1020="","",'Inputs Q LTM'!GL1020)</f>
        <v>1</v>
      </c>
      <c r="GM1020" s="424" t="n">
        <f aca="false">IF('Inputs Q LTM'!GM1020="","",'Inputs Q LTM'!GM1020)</f>
        <v>1</v>
      </c>
      <c r="GN1020" s="424" t="n">
        <f aca="false">IF('Inputs Q LTM'!GN1020="","",'Inputs Q LTM'!GN1020)</f>
        <v>1</v>
      </c>
      <c r="GO1020" s="424" t="n">
        <f aca="false">IF('Inputs Q LTM'!GO1020="","",'Inputs Q LTM'!GO1020)</f>
        <v>1</v>
      </c>
      <c r="GP1020" s="424" t="n">
        <f aca="false">IF('Inputs Q LTM'!GP1020="","",'Inputs Q LTM'!GP1020)</f>
        <v>1</v>
      </c>
      <c r="GQ1020" s="424" t="n">
        <f aca="false">IF('Inputs Q LTM'!GQ1020="","",'Inputs Q LTM'!GQ1020)</f>
        <v>1</v>
      </c>
      <c r="GR1020" s="424" t="n">
        <f aca="false">IF('Inputs Q LTM'!GR1020="","",'Inputs Q LTM'!GR1020)</f>
        <v>1</v>
      </c>
      <c r="GS1020" s="424" t="n">
        <f aca="false">IF('Inputs Q LTM'!GS1020="","",'Inputs Q LTM'!GS1020)</f>
        <v>1</v>
      </c>
      <c r="GT1020" s="424" t="n">
        <f aca="false">IF('Inputs Q LTM'!GT1020="","",'Inputs Q LTM'!GT1020)</f>
        <v>1</v>
      </c>
      <c r="GU1020" s="424" t="n">
        <f aca="false">IF('Inputs Q LTM'!GU1020="","",'Inputs Q LTM'!GU1020)</f>
        <v>1</v>
      </c>
      <c r="GV1020" s="424" t="n">
        <f aca="false">IF('Inputs Q LTM'!GV1020="","",'Inputs Q LTM'!GV1020)</f>
        <v>1</v>
      </c>
      <c r="GW1020" s="424" t="n">
        <f aca="false">IF('Inputs Q LTM'!GW1020="","",'Inputs Q LTM'!GW1020)</f>
        <v>1</v>
      </c>
      <c r="GX1020" s="424" t="n">
        <f aca="false">IF('Inputs Q LTM'!GX1020="","",'Inputs Q LTM'!GX1020)</f>
        <v>1</v>
      </c>
      <c r="GY1020" s="424" t="n">
        <f aca="false">IF('Inputs Q LTM'!GY1020="","",'Inputs Q LTM'!GY1020)</f>
        <v>1</v>
      </c>
      <c r="GZ1020" s="424" t="n">
        <f aca="false">IF('Inputs Q LTM'!GZ1020="","",'Inputs Q LTM'!GZ1020)</f>
        <v>1</v>
      </c>
      <c r="HA1020" s="424" t="n">
        <f aca="false">IF('Inputs Q LTM'!HA1020="","",'Inputs Q LTM'!HA1020)</f>
        <v>1</v>
      </c>
    </row>
    <row r="1021" customFormat="false" ht="15" hidden="false" customHeight="true" outlineLevel="0" collapsed="false">
      <c r="A1021" s="267" t="s">
        <v>631</v>
      </c>
      <c r="B1021" s="268"/>
      <c r="C1021" s="268"/>
      <c r="D1021" s="268"/>
      <c r="E1021" s="269"/>
      <c r="F1021" s="19" t="s">
        <v>665</v>
      </c>
      <c r="G1021" s="269" t="s">
        <v>12</v>
      </c>
      <c r="K1021" s="424" t="n">
        <f aca="false">IF('Inputs Q LTM'!K1021="","",'Inputs Q LTM'!K1021)</f>
        <v>1</v>
      </c>
      <c r="L1021" s="424" t="n">
        <f aca="false">IF('Inputs Q LTM'!L1021="","",'Inputs Q LTM'!L1021)</f>
        <v>1</v>
      </c>
      <c r="M1021" s="424" t="n">
        <f aca="false">IF('Inputs Q LTM'!M1021="","",'Inputs Q LTM'!M1021)</f>
        <v>1</v>
      </c>
      <c r="N1021" s="424" t="n">
        <f aca="false">IF('Inputs Q LTM'!N1021="","",'Inputs Q LTM'!N1021)</f>
        <v>1</v>
      </c>
      <c r="O1021" s="424" t="n">
        <f aca="false">IF('Inputs Q LTM'!O1021="","",'Inputs Q LTM'!O1021)</f>
        <v>1</v>
      </c>
      <c r="P1021" s="424" t="n">
        <f aca="false">IF('Inputs Q LTM'!P1021="","",'Inputs Q LTM'!P1021)</f>
        <v>1</v>
      </c>
      <c r="Q1021" s="424" t="n">
        <f aca="false">IF('Inputs Q LTM'!Q1021="","",'Inputs Q LTM'!Q1021)</f>
        <v>1</v>
      </c>
      <c r="R1021" s="424" t="n">
        <f aca="false">IF('Inputs Q LTM'!R1021="","",'Inputs Q LTM'!R1021)</f>
        <v>1</v>
      </c>
      <c r="S1021" s="424" t="n">
        <f aca="false">IF('Inputs Q LTM'!S1021="","",'Inputs Q LTM'!S1021)</f>
        <v>1</v>
      </c>
      <c r="T1021" s="424" t="n">
        <f aca="false">IF('Inputs Q LTM'!T1021="","",'Inputs Q LTM'!T1021)</f>
        <v>1</v>
      </c>
      <c r="U1021" s="424" t="n">
        <f aca="false">IF('Inputs Q LTM'!U1021="","",'Inputs Q LTM'!U1021)</f>
        <v>1</v>
      </c>
      <c r="V1021" s="424" t="n">
        <f aca="false">IF('Inputs Q LTM'!V1021="","",'Inputs Q LTM'!V1021)</f>
        <v>1</v>
      </c>
      <c r="W1021" s="424" t="n">
        <f aca="false">IF('Inputs Q LTM'!W1021="","",'Inputs Q LTM'!W1021)</f>
        <v>1</v>
      </c>
      <c r="X1021" s="424" t="n">
        <f aca="false">IF('Inputs Q LTM'!X1021="","",'Inputs Q LTM'!X1021)</f>
        <v>1</v>
      </c>
      <c r="Y1021" s="424" t="n">
        <f aca="false">IF('Inputs Q LTM'!Y1021="","",'Inputs Q LTM'!Y1021)</f>
        <v>1</v>
      </c>
      <c r="Z1021" s="424" t="n">
        <f aca="false">IF('Inputs Q LTM'!Z1021="","",'Inputs Q LTM'!Z1021)</f>
        <v>1</v>
      </c>
      <c r="AA1021" s="424" t="n">
        <f aca="false">IF('Inputs Q LTM'!AA1021="","",'Inputs Q LTM'!AA1021)</f>
        <v>1</v>
      </c>
      <c r="AB1021" s="424" t="n">
        <f aca="false">IF('Inputs Q LTM'!AB1021="","",'Inputs Q LTM'!AB1021)</f>
        <v>1</v>
      </c>
      <c r="AC1021" s="424" t="n">
        <f aca="false">IF('Inputs Q LTM'!AC1021="","",'Inputs Q LTM'!AC1021)</f>
        <v>1</v>
      </c>
      <c r="AD1021" s="424" t="n">
        <f aca="false">IF('Inputs Q LTM'!AD1021="","",'Inputs Q LTM'!AD1021)</f>
        <v>1</v>
      </c>
      <c r="AE1021" s="424" t="n">
        <f aca="false">IF('Inputs Q LTM'!AE1021="","",'Inputs Q LTM'!AE1021)</f>
        <v>1</v>
      </c>
      <c r="AF1021" s="424" t="n">
        <f aca="false">IF('Inputs Q LTM'!AF1021="","",'Inputs Q LTM'!AF1021)</f>
        <v>1</v>
      </c>
      <c r="AG1021" s="424" t="n">
        <f aca="false">IF('Inputs Q LTM'!AG1021="","",'Inputs Q LTM'!AG1021)</f>
        <v>1</v>
      </c>
      <c r="AH1021" s="424" t="n">
        <f aca="false">IF('Inputs Q LTM'!AH1021="","",'Inputs Q LTM'!AH1021)</f>
        <v>1</v>
      </c>
      <c r="AI1021" s="424" t="n">
        <f aca="false">IF('Inputs Q LTM'!AI1021="","",'Inputs Q LTM'!AI1021)</f>
        <v>1</v>
      </c>
      <c r="AJ1021" s="424" t="n">
        <f aca="false">IF('Inputs Q LTM'!AJ1021="","",'Inputs Q LTM'!AJ1021)</f>
        <v>1</v>
      </c>
      <c r="AK1021" s="424" t="n">
        <f aca="false">IF('Inputs Q LTM'!AK1021="","",'Inputs Q LTM'!AK1021)</f>
        <v>1</v>
      </c>
      <c r="AL1021" s="424" t="n">
        <f aca="false">IF('Inputs Q LTM'!AL1021="","",'Inputs Q LTM'!AL1021)</f>
        <v>1</v>
      </c>
      <c r="AM1021" s="424" t="n">
        <f aca="false">IF('Inputs Q LTM'!AM1021="","",'Inputs Q LTM'!AM1021)</f>
        <v>1</v>
      </c>
      <c r="AN1021" s="424" t="n">
        <f aca="false">IF('Inputs Q LTM'!AN1021="","",'Inputs Q LTM'!AN1021)</f>
        <v>1</v>
      </c>
      <c r="AO1021" s="424" t="n">
        <f aca="false">IF('Inputs Q LTM'!AO1021="","",'Inputs Q LTM'!AO1021)</f>
        <v>1</v>
      </c>
      <c r="AP1021" s="424" t="n">
        <f aca="false">IF('Inputs Q LTM'!AP1021="","",'Inputs Q LTM'!AP1021)</f>
        <v>1</v>
      </c>
      <c r="AQ1021" s="424" t="n">
        <f aca="false">IF('Inputs Q LTM'!AQ1021="","",'Inputs Q LTM'!AQ1021)</f>
        <v>1</v>
      </c>
      <c r="AR1021" s="424" t="n">
        <f aca="false">IF('Inputs Q LTM'!AR1021="","",'Inputs Q LTM'!AR1021)</f>
        <v>1</v>
      </c>
      <c r="AS1021" s="424" t="n">
        <f aca="false">IF('Inputs Q LTM'!AS1021="","",'Inputs Q LTM'!AS1021)</f>
        <v>1</v>
      </c>
      <c r="AT1021" s="424" t="n">
        <f aca="false">IF('Inputs Q LTM'!AT1021="","",'Inputs Q LTM'!AT1021)</f>
        <v>1</v>
      </c>
      <c r="AU1021" s="424" t="n">
        <f aca="false">IF('Inputs Q LTM'!AU1021="","",'Inputs Q LTM'!AU1021)</f>
        <v>1</v>
      </c>
      <c r="AV1021" s="424" t="n">
        <f aca="false">IF('Inputs Q LTM'!AV1021="","",'Inputs Q LTM'!AV1021)</f>
        <v>1</v>
      </c>
      <c r="AW1021" s="424" t="n">
        <f aca="false">IF('Inputs Q LTM'!AW1021="","",'Inputs Q LTM'!AW1021)</f>
        <v>1</v>
      </c>
      <c r="AX1021" s="424" t="n">
        <f aca="false">IF('Inputs Q LTM'!AX1021="","",'Inputs Q LTM'!AX1021)</f>
        <v>1</v>
      </c>
      <c r="AY1021" s="424" t="n">
        <f aca="false">IF('Inputs Q LTM'!AY1021="","",'Inputs Q LTM'!AY1021)</f>
        <v>1</v>
      </c>
      <c r="AZ1021" s="424" t="n">
        <f aca="false">IF('Inputs Q LTM'!AZ1021="","",'Inputs Q LTM'!AZ1021)</f>
        <v>1</v>
      </c>
      <c r="BA1021" s="424" t="n">
        <f aca="false">IF('Inputs Q LTM'!BA1021="","",'Inputs Q LTM'!BA1021)</f>
        <v>1</v>
      </c>
      <c r="BB1021" s="424" t="n">
        <f aca="false">IF('Inputs Q LTM'!BB1021="","",'Inputs Q LTM'!BB1021)</f>
        <v>1</v>
      </c>
      <c r="BC1021" s="424" t="n">
        <f aca="false">IF('Inputs Q LTM'!BC1021="","",'Inputs Q LTM'!BC1021)</f>
        <v>1</v>
      </c>
      <c r="BD1021" s="424" t="n">
        <f aca="false">IF('Inputs Q LTM'!BD1021="","",'Inputs Q LTM'!BD1021)</f>
        <v>1</v>
      </c>
      <c r="BE1021" s="424" t="n">
        <f aca="false">IF('Inputs Q LTM'!BE1021="","",'Inputs Q LTM'!BE1021)</f>
        <v>1</v>
      </c>
      <c r="BF1021" s="424" t="n">
        <f aca="false">IF('Inputs Q LTM'!BF1021="","",'Inputs Q LTM'!BF1021)</f>
        <v>1</v>
      </c>
      <c r="BG1021" s="424" t="n">
        <f aca="false">IF('Inputs Q LTM'!BG1021="","",'Inputs Q LTM'!BG1021)</f>
        <v>1</v>
      </c>
      <c r="BH1021" s="424" t="n">
        <f aca="false">IF('Inputs Q LTM'!BH1021="","",'Inputs Q LTM'!BH1021)</f>
        <v>1</v>
      </c>
      <c r="BI1021" s="424" t="n">
        <f aca="false">IF('Inputs Q LTM'!BI1021="","",'Inputs Q LTM'!BI1021)</f>
        <v>1</v>
      </c>
      <c r="BJ1021" s="424" t="n">
        <f aca="false">IF('Inputs Q LTM'!BJ1021="","",'Inputs Q LTM'!BJ1021)</f>
        <v>1</v>
      </c>
      <c r="BK1021" s="424" t="n">
        <f aca="false">IF('Inputs Q LTM'!BK1021="","",'Inputs Q LTM'!BK1021)</f>
        <v>1</v>
      </c>
      <c r="BL1021" s="424" t="n">
        <f aca="false">IF('Inputs Q LTM'!BL1021="","",'Inputs Q LTM'!BL1021)</f>
        <v>1</v>
      </c>
      <c r="BM1021" s="424" t="n">
        <f aca="false">IF('Inputs Q LTM'!BM1021="","",'Inputs Q LTM'!BM1021)</f>
        <v>1</v>
      </c>
      <c r="BN1021" s="424" t="n">
        <f aca="false">IF('Inputs Q LTM'!BN1021="","",'Inputs Q LTM'!BN1021)</f>
        <v>1</v>
      </c>
      <c r="BO1021" s="424" t="n">
        <f aca="false">IF('Inputs Q LTM'!BO1021="","",'Inputs Q LTM'!BO1021)</f>
        <v>1</v>
      </c>
      <c r="BP1021" s="424" t="n">
        <f aca="false">IF('Inputs Q LTM'!BP1021="","",'Inputs Q LTM'!BP1021)</f>
        <v>1</v>
      </c>
      <c r="BQ1021" s="424" t="n">
        <f aca="false">IF('Inputs Q LTM'!BQ1021="","",'Inputs Q LTM'!BQ1021)</f>
        <v>1</v>
      </c>
      <c r="BR1021" s="424" t="n">
        <f aca="false">IF('Inputs Q LTM'!BR1021="","",'Inputs Q LTM'!BR1021)</f>
        <v>1</v>
      </c>
      <c r="BS1021" s="424" t="n">
        <f aca="false">IF('Inputs Q LTM'!BS1021="","",'Inputs Q LTM'!BS1021)</f>
        <v>1</v>
      </c>
      <c r="BT1021" s="424" t="n">
        <f aca="false">IF('Inputs Q LTM'!BT1021="","",'Inputs Q LTM'!BT1021)</f>
        <v>1</v>
      </c>
      <c r="BU1021" s="424" t="n">
        <f aca="false">IF('Inputs Q LTM'!BU1021="","",'Inputs Q LTM'!BU1021)</f>
        <v>1</v>
      </c>
      <c r="BV1021" s="424" t="n">
        <f aca="false">IF('Inputs Q LTM'!BV1021="","",'Inputs Q LTM'!BV1021)</f>
        <v>1</v>
      </c>
      <c r="BW1021" s="424" t="n">
        <f aca="false">IF('Inputs Q LTM'!BW1021="","",'Inputs Q LTM'!BW1021)</f>
        <v>1</v>
      </c>
      <c r="BX1021" s="424" t="n">
        <f aca="false">IF('Inputs Q LTM'!BX1021="","",'Inputs Q LTM'!BX1021)</f>
        <v>1</v>
      </c>
      <c r="BY1021" s="424" t="n">
        <f aca="false">IF('Inputs Q LTM'!BY1021="","",'Inputs Q LTM'!BY1021)</f>
        <v>1</v>
      </c>
      <c r="BZ1021" s="424" t="n">
        <f aca="false">IF('Inputs Q LTM'!BZ1021="","",'Inputs Q LTM'!BZ1021)</f>
        <v>1</v>
      </c>
      <c r="CA1021" s="424" t="n">
        <f aca="false">IF('Inputs Q LTM'!CA1021="","",'Inputs Q LTM'!CA1021)</f>
        <v>1</v>
      </c>
      <c r="CB1021" s="424" t="n">
        <f aca="false">IF('Inputs Q LTM'!CB1021="","",'Inputs Q LTM'!CB1021)</f>
        <v>1</v>
      </c>
      <c r="CC1021" s="424" t="n">
        <f aca="false">IF('Inputs Q LTM'!CC1021="","",'Inputs Q LTM'!CC1021)</f>
        <v>1</v>
      </c>
      <c r="CD1021" s="424" t="n">
        <f aca="false">IF('Inputs Q LTM'!CD1021="","",'Inputs Q LTM'!CD1021)</f>
        <v>1</v>
      </c>
      <c r="CE1021" s="424" t="n">
        <f aca="false">IF('Inputs Q LTM'!CE1021="","",'Inputs Q LTM'!CE1021)</f>
        <v>1</v>
      </c>
      <c r="CF1021" s="424" t="n">
        <f aca="false">IF('Inputs Q LTM'!CF1021="","",'Inputs Q LTM'!CF1021)</f>
        <v>1</v>
      </c>
      <c r="CG1021" s="424" t="n">
        <f aca="false">IF('Inputs Q LTM'!CG1021="","",'Inputs Q LTM'!CG1021)</f>
        <v>1</v>
      </c>
      <c r="CH1021" s="424" t="n">
        <f aca="false">IF('Inputs Q LTM'!CH1021="","",'Inputs Q LTM'!CH1021)</f>
        <v>1</v>
      </c>
      <c r="CI1021" s="424" t="n">
        <f aca="false">IF('Inputs Q LTM'!CI1021="","",'Inputs Q LTM'!CI1021)</f>
        <v>1</v>
      </c>
      <c r="CJ1021" s="424" t="n">
        <f aca="false">IF('Inputs Q LTM'!CJ1021="","",'Inputs Q LTM'!CJ1021)</f>
        <v>1</v>
      </c>
      <c r="CK1021" s="424" t="n">
        <f aca="false">IF('Inputs Q LTM'!CK1021="","",'Inputs Q LTM'!CK1021)</f>
        <v>1</v>
      </c>
      <c r="CL1021" s="424" t="n">
        <f aca="false">IF('Inputs Q LTM'!CL1021="","",'Inputs Q LTM'!CL1021)</f>
        <v>1</v>
      </c>
      <c r="CM1021" s="424" t="n">
        <f aca="false">IF('Inputs Q LTM'!CM1021="","",'Inputs Q LTM'!CM1021)</f>
        <v>1</v>
      </c>
      <c r="CN1021" s="424" t="n">
        <f aca="false">IF('Inputs Q LTM'!CN1021="","",'Inputs Q LTM'!CN1021)</f>
        <v>1</v>
      </c>
      <c r="CO1021" s="424" t="n">
        <f aca="false">IF('Inputs Q LTM'!CO1021="","",'Inputs Q LTM'!CO1021)</f>
        <v>1</v>
      </c>
      <c r="CP1021" s="424" t="n">
        <f aca="false">IF('Inputs Q LTM'!CP1021="","",'Inputs Q LTM'!CP1021)</f>
        <v>1</v>
      </c>
      <c r="CQ1021" s="424" t="n">
        <f aca="false">IF('Inputs Q LTM'!CQ1021="","",'Inputs Q LTM'!CQ1021)</f>
        <v>1</v>
      </c>
      <c r="CR1021" s="424" t="n">
        <f aca="false">IF('Inputs Q LTM'!CR1021="","",'Inputs Q LTM'!CR1021)</f>
        <v>1</v>
      </c>
      <c r="CS1021" s="424" t="n">
        <f aca="false">IF('Inputs Q LTM'!CS1021="","",'Inputs Q LTM'!CS1021)</f>
        <v>1</v>
      </c>
      <c r="CT1021" s="424" t="n">
        <f aca="false">IF('Inputs Q LTM'!CT1021="","",'Inputs Q LTM'!CT1021)</f>
        <v>1</v>
      </c>
      <c r="CU1021" s="424" t="n">
        <f aca="false">IF('Inputs Q LTM'!CU1021="","",'Inputs Q LTM'!CU1021)</f>
        <v>1</v>
      </c>
      <c r="CV1021" s="424" t="n">
        <f aca="false">IF('Inputs Q LTM'!CV1021="","",'Inputs Q LTM'!CV1021)</f>
        <v>1</v>
      </c>
      <c r="CW1021" s="424" t="n">
        <f aca="false">IF('Inputs Q LTM'!CW1021="","",'Inputs Q LTM'!CW1021)</f>
        <v>1</v>
      </c>
      <c r="CX1021" s="424" t="n">
        <f aca="false">IF('Inputs Q LTM'!CX1021="","",'Inputs Q LTM'!CX1021)</f>
        <v>1</v>
      </c>
      <c r="CY1021" s="424" t="n">
        <f aca="false">IF('Inputs Q LTM'!CY1021="","",'Inputs Q LTM'!CY1021)</f>
        <v>1</v>
      </c>
      <c r="CZ1021" s="424" t="n">
        <f aca="false">IF('Inputs Q LTM'!CZ1021="","",'Inputs Q LTM'!CZ1021)</f>
        <v>1</v>
      </c>
      <c r="DA1021" s="424" t="n">
        <f aca="false">IF('Inputs Q LTM'!DA1021="","",'Inputs Q LTM'!DA1021)</f>
        <v>1</v>
      </c>
      <c r="DB1021" s="424" t="n">
        <f aca="false">IF('Inputs Q LTM'!DB1021="","",'Inputs Q LTM'!DB1021)</f>
        <v>1</v>
      </c>
      <c r="DC1021" s="424" t="n">
        <f aca="false">IF('Inputs Q LTM'!DC1021="","",'Inputs Q LTM'!DC1021)</f>
        <v>1</v>
      </c>
      <c r="DD1021" s="424" t="n">
        <f aca="false">IF('Inputs Q LTM'!DD1021="","",'Inputs Q LTM'!DD1021)</f>
        <v>1</v>
      </c>
      <c r="DE1021" s="424" t="n">
        <f aca="false">IF('Inputs Q LTM'!DE1021="","",'Inputs Q LTM'!DE1021)</f>
        <v>1</v>
      </c>
      <c r="DF1021" s="424" t="n">
        <f aca="false">IF('Inputs Q LTM'!DF1021="","",'Inputs Q LTM'!DF1021)</f>
        <v>1</v>
      </c>
      <c r="DG1021" s="424" t="n">
        <f aca="false">IF('Inputs Q LTM'!DG1021="","",'Inputs Q LTM'!DG1021)</f>
        <v>1</v>
      </c>
      <c r="DH1021" s="424" t="n">
        <f aca="false">IF('Inputs Q LTM'!DH1021="","",'Inputs Q LTM'!DH1021)</f>
        <v>1</v>
      </c>
      <c r="DI1021" s="424" t="n">
        <f aca="false">IF('Inputs Q LTM'!DI1021="","",'Inputs Q LTM'!DI1021)</f>
        <v>1</v>
      </c>
      <c r="DJ1021" s="424" t="n">
        <f aca="false">IF('Inputs Q LTM'!DJ1021="","",'Inputs Q LTM'!DJ1021)</f>
        <v>1</v>
      </c>
      <c r="DK1021" s="424" t="n">
        <f aca="false">IF('Inputs Q LTM'!DK1021="","",'Inputs Q LTM'!DK1021)</f>
        <v>1</v>
      </c>
      <c r="DL1021" s="424" t="n">
        <f aca="false">IF('Inputs Q LTM'!DL1021="","",'Inputs Q LTM'!DL1021)</f>
        <v>1</v>
      </c>
      <c r="DM1021" s="424" t="n">
        <f aca="false">IF('Inputs Q LTM'!DM1021="","",'Inputs Q LTM'!DM1021)</f>
        <v>1</v>
      </c>
      <c r="DN1021" s="424" t="n">
        <f aca="false">IF('Inputs Q LTM'!DN1021="","",'Inputs Q LTM'!DN1021)</f>
        <v>1</v>
      </c>
      <c r="DO1021" s="424" t="n">
        <f aca="false">IF('Inputs Q LTM'!DO1021="","",'Inputs Q LTM'!DO1021)</f>
        <v>1</v>
      </c>
      <c r="DP1021" s="424" t="n">
        <f aca="false">IF('Inputs Q LTM'!DP1021="","",'Inputs Q LTM'!DP1021)</f>
        <v>1</v>
      </c>
      <c r="DQ1021" s="424" t="n">
        <f aca="false">IF('Inputs Q LTM'!DQ1021="","",'Inputs Q LTM'!DQ1021)</f>
        <v>1</v>
      </c>
      <c r="DR1021" s="424" t="n">
        <f aca="false">IF('Inputs Q LTM'!DR1021="","",'Inputs Q LTM'!DR1021)</f>
        <v>1</v>
      </c>
      <c r="DS1021" s="424" t="n">
        <f aca="false">IF('Inputs Q LTM'!DS1021="","",'Inputs Q LTM'!DS1021)</f>
        <v>1</v>
      </c>
      <c r="DT1021" s="424" t="n">
        <f aca="false">IF('Inputs Q LTM'!DT1021="","",'Inputs Q LTM'!DT1021)</f>
        <v>1</v>
      </c>
      <c r="DU1021" s="424" t="n">
        <f aca="false">IF('Inputs Q LTM'!DU1021="","",'Inputs Q LTM'!DU1021)</f>
        <v>1</v>
      </c>
      <c r="DV1021" s="424" t="n">
        <f aca="false">IF('Inputs Q LTM'!DV1021="","",'Inputs Q LTM'!DV1021)</f>
        <v>1</v>
      </c>
      <c r="DW1021" s="424" t="n">
        <f aca="false">IF('Inputs Q LTM'!DW1021="","",'Inputs Q LTM'!DW1021)</f>
        <v>1</v>
      </c>
      <c r="DX1021" s="424" t="n">
        <f aca="false">IF('Inputs Q LTM'!DX1021="","",'Inputs Q LTM'!DX1021)</f>
        <v>1</v>
      </c>
      <c r="DY1021" s="424" t="n">
        <f aca="false">IF('Inputs Q LTM'!DY1021="","",'Inputs Q LTM'!DY1021)</f>
        <v>1</v>
      </c>
      <c r="DZ1021" s="424" t="n">
        <f aca="false">IF('Inputs Q LTM'!DZ1021="","",'Inputs Q LTM'!DZ1021)</f>
        <v>1</v>
      </c>
      <c r="EA1021" s="424" t="n">
        <f aca="false">IF('Inputs Q LTM'!EA1021="","",'Inputs Q LTM'!EA1021)</f>
        <v>1</v>
      </c>
      <c r="EB1021" s="424" t="n">
        <f aca="false">IF('Inputs Q LTM'!EB1021="","",'Inputs Q LTM'!EB1021)</f>
        <v>1</v>
      </c>
      <c r="EC1021" s="424" t="n">
        <f aca="false">IF('Inputs Q LTM'!EC1021="","",'Inputs Q LTM'!EC1021)</f>
        <v>1</v>
      </c>
      <c r="ED1021" s="424" t="n">
        <f aca="false">IF('Inputs Q LTM'!ED1021="","",'Inputs Q LTM'!ED1021)</f>
        <v>1</v>
      </c>
      <c r="EE1021" s="424" t="n">
        <f aca="false">IF('Inputs Q LTM'!EE1021="","",'Inputs Q LTM'!EE1021)</f>
        <v>1</v>
      </c>
      <c r="EF1021" s="424" t="n">
        <f aca="false">IF('Inputs Q LTM'!EF1021="","",'Inputs Q LTM'!EF1021)</f>
        <v>1</v>
      </c>
      <c r="EG1021" s="424" t="n">
        <f aca="false">IF('Inputs Q LTM'!EG1021="","",'Inputs Q LTM'!EG1021)</f>
        <v>1</v>
      </c>
      <c r="EH1021" s="424" t="n">
        <f aca="false">IF('Inputs Q LTM'!EH1021="","",'Inputs Q LTM'!EH1021)</f>
        <v>1</v>
      </c>
      <c r="EI1021" s="424" t="n">
        <f aca="false">IF('Inputs Q LTM'!EI1021="","",'Inputs Q LTM'!EI1021)</f>
        <v>1</v>
      </c>
      <c r="EJ1021" s="424" t="n">
        <f aca="false">IF('Inputs Q LTM'!EJ1021="","",'Inputs Q LTM'!EJ1021)</f>
        <v>1</v>
      </c>
      <c r="EK1021" s="424" t="n">
        <f aca="false">IF('Inputs Q LTM'!EK1021="","",'Inputs Q LTM'!EK1021)</f>
        <v>1</v>
      </c>
      <c r="EL1021" s="424" t="n">
        <f aca="false">IF('Inputs Q LTM'!EL1021="","",'Inputs Q LTM'!EL1021)</f>
        <v>1</v>
      </c>
      <c r="EM1021" s="424" t="n">
        <f aca="false">IF('Inputs Q LTM'!EM1021="","",'Inputs Q LTM'!EM1021)</f>
        <v>1</v>
      </c>
      <c r="EN1021" s="424" t="n">
        <f aca="false">IF('Inputs Q LTM'!EN1021="","",'Inputs Q LTM'!EN1021)</f>
        <v>1</v>
      </c>
      <c r="EO1021" s="424" t="n">
        <f aca="false">IF('Inputs Q LTM'!EO1021="","",'Inputs Q LTM'!EO1021)</f>
        <v>1</v>
      </c>
      <c r="EP1021" s="424" t="n">
        <f aca="false">IF('Inputs Q LTM'!EP1021="","",'Inputs Q LTM'!EP1021)</f>
        <v>1</v>
      </c>
      <c r="EQ1021" s="424" t="n">
        <f aca="false">IF('Inputs Q LTM'!EQ1021="","",'Inputs Q LTM'!EQ1021)</f>
        <v>1</v>
      </c>
      <c r="ER1021" s="424" t="n">
        <f aca="false">IF('Inputs Q LTM'!ER1021="","",'Inputs Q LTM'!ER1021)</f>
        <v>1</v>
      </c>
      <c r="ES1021" s="424" t="n">
        <f aca="false">IF('Inputs Q LTM'!ES1021="","",'Inputs Q LTM'!ES1021)</f>
        <v>1</v>
      </c>
      <c r="ET1021" s="424" t="n">
        <f aca="false">IF('Inputs Q LTM'!ET1021="","",'Inputs Q LTM'!ET1021)</f>
        <v>1</v>
      </c>
      <c r="EU1021" s="424" t="n">
        <f aca="false">IF('Inputs Q LTM'!EU1021="","",'Inputs Q LTM'!EU1021)</f>
        <v>1</v>
      </c>
      <c r="EV1021" s="424" t="n">
        <f aca="false">IF('Inputs Q LTM'!EV1021="","",'Inputs Q LTM'!EV1021)</f>
        <v>1</v>
      </c>
      <c r="EW1021" s="424" t="n">
        <f aca="false">IF('Inputs Q LTM'!EW1021="","",'Inputs Q LTM'!EW1021)</f>
        <v>1</v>
      </c>
      <c r="EX1021" s="424" t="n">
        <f aca="false">IF('Inputs Q LTM'!EX1021="","",'Inputs Q LTM'!EX1021)</f>
        <v>1</v>
      </c>
      <c r="EY1021" s="424" t="n">
        <f aca="false">IF('Inputs Q LTM'!EY1021="","",'Inputs Q LTM'!EY1021)</f>
        <v>1</v>
      </c>
      <c r="EZ1021" s="424" t="n">
        <f aca="false">IF('Inputs Q LTM'!EZ1021="","",'Inputs Q LTM'!EZ1021)</f>
        <v>1</v>
      </c>
      <c r="FA1021" s="424" t="n">
        <f aca="false">IF('Inputs Q LTM'!FA1021="","",'Inputs Q LTM'!FA1021)</f>
        <v>1</v>
      </c>
      <c r="FB1021" s="424" t="n">
        <f aca="false">IF('Inputs Q LTM'!FB1021="","",'Inputs Q LTM'!FB1021)</f>
        <v>1</v>
      </c>
      <c r="FC1021" s="424" t="n">
        <f aca="false">IF('Inputs Q LTM'!FC1021="","",'Inputs Q LTM'!FC1021)</f>
        <v>1</v>
      </c>
      <c r="FD1021" s="424" t="n">
        <f aca="false">IF('Inputs Q LTM'!FD1021="","",'Inputs Q LTM'!FD1021)</f>
        <v>1</v>
      </c>
      <c r="FE1021" s="424" t="n">
        <f aca="false">IF('Inputs Q LTM'!FE1021="","",'Inputs Q LTM'!FE1021)</f>
        <v>1</v>
      </c>
      <c r="FF1021" s="424" t="n">
        <f aca="false">IF('Inputs Q LTM'!FF1021="","",'Inputs Q LTM'!FF1021)</f>
        <v>1</v>
      </c>
      <c r="FG1021" s="424" t="n">
        <f aca="false">IF('Inputs Q LTM'!FG1021="","",'Inputs Q LTM'!FG1021)</f>
        <v>1</v>
      </c>
      <c r="FH1021" s="424" t="n">
        <f aca="false">IF('Inputs Q LTM'!FH1021="","",'Inputs Q LTM'!FH1021)</f>
        <v>1</v>
      </c>
      <c r="FI1021" s="424" t="n">
        <f aca="false">IF('Inputs Q LTM'!FI1021="","",'Inputs Q LTM'!FI1021)</f>
        <v>1</v>
      </c>
      <c r="FJ1021" s="424" t="n">
        <f aca="false">IF('Inputs Q LTM'!FJ1021="","",'Inputs Q LTM'!FJ1021)</f>
        <v>1</v>
      </c>
      <c r="FK1021" s="424" t="n">
        <f aca="false">IF('Inputs Q LTM'!FK1021="","",'Inputs Q LTM'!FK1021)</f>
        <v>1</v>
      </c>
      <c r="FL1021" s="424" t="n">
        <f aca="false">IF('Inputs Q LTM'!FL1021="","",'Inputs Q LTM'!FL1021)</f>
        <v>1</v>
      </c>
      <c r="FM1021" s="424" t="n">
        <f aca="false">IF('Inputs Q LTM'!FM1021="","",'Inputs Q LTM'!FM1021)</f>
        <v>1</v>
      </c>
      <c r="FN1021" s="424" t="n">
        <f aca="false">IF('Inputs Q LTM'!FN1021="","",'Inputs Q LTM'!FN1021)</f>
        <v>1</v>
      </c>
      <c r="FO1021" s="424" t="n">
        <f aca="false">IF('Inputs Q LTM'!FO1021="","",'Inputs Q LTM'!FO1021)</f>
        <v>1</v>
      </c>
      <c r="FP1021" s="424" t="n">
        <f aca="false">IF('Inputs Q LTM'!FP1021="","",'Inputs Q LTM'!FP1021)</f>
        <v>1</v>
      </c>
      <c r="FQ1021" s="424" t="n">
        <f aca="false">IF('Inputs Q LTM'!FQ1021="","",'Inputs Q LTM'!FQ1021)</f>
        <v>1</v>
      </c>
      <c r="FR1021" s="424" t="n">
        <f aca="false">IF('Inputs Q LTM'!FR1021="","",'Inputs Q LTM'!FR1021)</f>
        <v>1</v>
      </c>
      <c r="FS1021" s="424" t="n">
        <f aca="false">IF('Inputs Q LTM'!FS1021="","",'Inputs Q LTM'!FS1021)</f>
        <v>1</v>
      </c>
      <c r="FT1021" s="424" t="n">
        <f aca="false">IF('Inputs Q LTM'!FT1021="","",'Inputs Q LTM'!FT1021)</f>
        <v>1</v>
      </c>
      <c r="FU1021" s="424" t="n">
        <f aca="false">IF('Inputs Q LTM'!FU1021="","",'Inputs Q LTM'!FU1021)</f>
        <v>1</v>
      </c>
      <c r="FV1021" s="424" t="n">
        <f aca="false">IF('Inputs Q LTM'!FV1021="","",'Inputs Q LTM'!FV1021)</f>
        <v>1</v>
      </c>
      <c r="FW1021" s="424" t="n">
        <f aca="false">IF('Inputs Q LTM'!FW1021="","",'Inputs Q LTM'!FW1021)</f>
        <v>1</v>
      </c>
      <c r="FX1021" s="424" t="n">
        <f aca="false">IF('Inputs Q LTM'!FX1021="","",'Inputs Q LTM'!FX1021)</f>
        <v>1</v>
      </c>
      <c r="FY1021" s="424" t="n">
        <f aca="false">IF('Inputs Q LTM'!FY1021="","",'Inputs Q LTM'!FY1021)</f>
        <v>1</v>
      </c>
      <c r="FZ1021" s="424" t="n">
        <f aca="false">IF('Inputs Q LTM'!FZ1021="","",'Inputs Q LTM'!FZ1021)</f>
        <v>1</v>
      </c>
      <c r="GA1021" s="424" t="n">
        <f aca="false">IF('Inputs Q LTM'!GA1021="","",'Inputs Q LTM'!GA1021)</f>
        <v>1</v>
      </c>
      <c r="GB1021" s="424" t="n">
        <f aca="false">IF('Inputs Q LTM'!GB1021="","",'Inputs Q LTM'!GB1021)</f>
        <v>1</v>
      </c>
      <c r="GC1021" s="424" t="n">
        <f aca="false">IF('Inputs Q LTM'!GC1021="","",'Inputs Q LTM'!GC1021)</f>
        <v>1</v>
      </c>
      <c r="GD1021" s="424" t="n">
        <f aca="false">IF('Inputs Q LTM'!GD1021="","",'Inputs Q LTM'!GD1021)</f>
        <v>1</v>
      </c>
      <c r="GE1021" s="424" t="n">
        <f aca="false">IF('Inputs Q LTM'!GE1021="","",'Inputs Q LTM'!GE1021)</f>
        <v>1</v>
      </c>
      <c r="GF1021" s="424" t="n">
        <f aca="false">IF('Inputs Q LTM'!GF1021="","",'Inputs Q LTM'!GF1021)</f>
        <v>1</v>
      </c>
      <c r="GG1021" s="424" t="n">
        <f aca="false">IF('Inputs Q LTM'!GG1021="","",'Inputs Q LTM'!GG1021)</f>
        <v>1</v>
      </c>
      <c r="GH1021" s="424" t="n">
        <f aca="false">IF('Inputs Q LTM'!GH1021="","",'Inputs Q LTM'!GH1021)</f>
        <v>1</v>
      </c>
      <c r="GI1021" s="424" t="n">
        <f aca="false">IF('Inputs Q LTM'!GI1021="","",'Inputs Q LTM'!GI1021)</f>
        <v>1</v>
      </c>
      <c r="GJ1021" s="424" t="n">
        <f aca="false">IF('Inputs Q LTM'!GJ1021="","",'Inputs Q LTM'!GJ1021)</f>
        <v>1</v>
      </c>
      <c r="GK1021" s="424" t="n">
        <f aca="false">IF('Inputs Q LTM'!GK1021="","",'Inputs Q LTM'!GK1021)</f>
        <v>1</v>
      </c>
      <c r="GL1021" s="424" t="n">
        <f aca="false">IF('Inputs Q LTM'!GL1021="","",'Inputs Q LTM'!GL1021)</f>
        <v>1</v>
      </c>
      <c r="GM1021" s="424" t="n">
        <f aca="false">IF('Inputs Q LTM'!GM1021="","",'Inputs Q LTM'!GM1021)</f>
        <v>1</v>
      </c>
      <c r="GN1021" s="424" t="n">
        <f aca="false">IF('Inputs Q LTM'!GN1021="","",'Inputs Q LTM'!GN1021)</f>
        <v>1</v>
      </c>
      <c r="GO1021" s="424" t="n">
        <f aca="false">IF('Inputs Q LTM'!GO1021="","",'Inputs Q LTM'!GO1021)</f>
        <v>1</v>
      </c>
      <c r="GP1021" s="424" t="n">
        <f aca="false">IF('Inputs Q LTM'!GP1021="","",'Inputs Q LTM'!GP1021)</f>
        <v>1</v>
      </c>
      <c r="GQ1021" s="424" t="n">
        <f aca="false">IF('Inputs Q LTM'!GQ1021="","",'Inputs Q LTM'!GQ1021)</f>
        <v>1</v>
      </c>
      <c r="GR1021" s="424" t="n">
        <f aca="false">IF('Inputs Q LTM'!GR1021="","",'Inputs Q LTM'!GR1021)</f>
        <v>1</v>
      </c>
      <c r="GS1021" s="424" t="n">
        <f aca="false">IF('Inputs Q LTM'!GS1021="","",'Inputs Q LTM'!GS1021)</f>
        <v>1</v>
      </c>
      <c r="GT1021" s="424" t="n">
        <f aca="false">IF('Inputs Q LTM'!GT1021="","",'Inputs Q LTM'!GT1021)</f>
        <v>1</v>
      </c>
      <c r="GU1021" s="424" t="n">
        <f aca="false">IF('Inputs Q LTM'!GU1021="","",'Inputs Q LTM'!GU1021)</f>
        <v>1</v>
      </c>
      <c r="GV1021" s="424" t="n">
        <f aca="false">IF('Inputs Q LTM'!GV1021="","",'Inputs Q LTM'!GV1021)</f>
        <v>1</v>
      </c>
      <c r="GW1021" s="424" t="n">
        <f aca="false">IF('Inputs Q LTM'!GW1021="","",'Inputs Q LTM'!GW1021)</f>
        <v>1</v>
      </c>
      <c r="GX1021" s="424" t="n">
        <f aca="false">IF('Inputs Q LTM'!GX1021="","",'Inputs Q LTM'!GX1021)</f>
        <v>1</v>
      </c>
      <c r="GY1021" s="424" t="n">
        <f aca="false">IF('Inputs Q LTM'!GY1021="","",'Inputs Q LTM'!GY1021)</f>
        <v>1</v>
      </c>
      <c r="GZ1021" s="424" t="n">
        <f aca="false">IF('Inputs Q LTM'!GZ1021="","",'Inputs Q LTM'!GZ1021)</f>
        <v>1</v>
      </c>
      <c r="HA1021" s="424" t="n">
        <f aca="false">IF('Inputs Q LTM'!HA1021="","",'Inputs Q LTM'!HA1021)</f>
        <v>1</v>
      </c>
    </row>
    <row r="1022" customFormat="false" ht="15" hidden="false" customHeight="true" outlineLevel="0" collapsed="false">
      <c r="A1022" s="267" t="s">
        <v>631</v>
      </c>
      <c r="B1022" s="268"/>
      <c r="C1022" s="268"/>
      <c r="D1022" s="268"/>
      <c r="E1022" s="269"/>
      <c r="F1022" s="19" t="s">
        <v>666</v>
      </c>
      <c r="G1022" s="269" t="s">
        <v>12</v>
      </c>
      <c r="K1022" s="424" t="n">
        <f aca="false">IF('Inputs Q LTM'!K1022="","",'Inputs Q LTM'!K1022)</f>
        <v>1</v>
      </c>
      <c r="L1022" s="424" t="n">
        <f aca="false">IF('Inputs Q LTM'!L1022="","",'Inputs Q LTM'!L1022)</f>
        <v>1</v>
      </c>
      <c r="M1022" s="424" t="n">
        <f aca="false">IF('Inputs Q LTM'!M1022="","",'Inputs Q LTM'!M1022)</f>
        <v>1</v>
      </c>
      <c r="N1022" s="424" t="n">
        <f aca="false">IF('Inputs Q LTM'!N1022="","",'Inputs Q LTM'!N1022)</f>
        <v>1</v>
      </c>
      <c r="O1022" s="424" t="n">
        <f aca="false">IF('Inputs Q LTM'!O1022="","",'Inputs Q LTM'!O1022)</f>
        <v>1</v>
      </c>
      <c r="P1022" s="424" t="n">
        <f aca="false">IF('Inputs Q LTM'!P1022="","",'Inputs Q LTM'!P1022)</f>
        <v>1</v>
      </c>
      <c r="Q1022" s="424" t="n">
        <f aca="false">IF('Inputs Q LTM'!Q1022="","",'Inputs Q LTM'!Q1022)</f>
        <v>1</v>
      </c>
      <c r="R1022" s="424" t="n">
        <f aca="false">IF('Inputs Q LTM'!R1022="","",'Inputs Q LTM'!R1022)</f>
        <v>1</v>
      </c>
      <c r="S1022" s="424" t="n">
        <f aca="false">IF('Inputs Q LTM'!S1022="","",'Inputs Q LTM'!S1022)</f>
        <v>1</v>
      </c>
      <c r="T1022" s="424" t="n">
        <f aca="false">IF('Inputs Q LTM'!T1022="","",'Inputs Q LTM'!T1022)</f>
        <v>1</v>
      </c>
      <c r="U1022" s="424" t="n">
        <f aca="false">IF('Inputs Q LTM'!U1022="","",'Inputs Q LTM'!U1022)</f>
        <v>1</v>
      </c>
      <c r="V1022" s="424" t="n">
        <f aca="false">IF('Inputs Q LTM'!V1022="","",'Inputs Q LTM'!V1022)</f>
        <v>1</v>
      </c>
      <c r="W1022" s="424" t="n">
        <f aca="false">IF('Inputs Q LTM'!W1022="","",'Inputs Q LTM'!W1022)</f>
        <v>1</v>
      </c>
      <c r="X1022" s="424" t="n">
        <f aca="false">IF('Inputs Q LTM'!X1022="","",'Inputs Q LTM'!X1022)</f>
        <v>1</v>
      </c>
      <c r="Y1022" s="424" t="n">
        <f aca="false">IF('Inputs Q LTM'!Y1022="","",'Inputs Q LTM'!Y1022)</f>
        <v>1</v>
      </c>
      <c r="Z1022" s="424" t="n">
        <f aca="false">IF('Inputs Q LTM'!Z1022="","",'Inputs Q LTM'!Z1022)</f>
        <v>1</v>
      </c>
      <c r="AA1022" s="424" t="n">
        <f aca="false">IF('Inputs Q LTM'!AA1022="","",'Inputs Q LTM'!AA1022)</f>
        <v>1</v>
      </c>
      <c r="AB1022" s="424" t="n">
        <f aca="false">IF('Inputs Q LTM'!AB1022="","",'Inputs Q LTM'!AB1022)</f>
        <v>1</v>
      </c>
      <c r="AC1022" s="424" t="n">
        <f aca="false">IF('Inputs Q LTM'!AC1022="","",'Inputs Q LTM'!AC1022)</f>
        <v>1</v>
      </c>
      <c r="AD1022" s="424" t="n">
        <f aca="false">IF('Inputs Q LTM'!AD1022="","",'Inputs Q LTM'!AD1022)</f>
        <v>1</v>
      </c>
      <c r="AE1022" s="424" t="n">
        <f aca="false">IF('Inputs Q LTM'!AE1022="","",'Inputs Q LTM'!AE1022)</f>
        <v>1</v>
      </c>
      <c r="AF1022" s="424" t="n">
        <f aca="false">IF('Inputs Q LTM'!AF1022="","",'Inputs Q LTM'!AF1022)</f>
        <v>1</v>
      </c>
      <c r="AG1022" s="424" t="n">
        <f aca="false">IF('Inputs Q LTM'!AG1022="","",'Inputs Q LTM'!AG1022)</f>
        <v>1</v>
      </c>
      <c r="AH1022" s="424" t="n">
        <f aca="false">IF('Inputs Q LTM'!AH1022="","",'Inputs Q LTM'!AH1022)</f>
        <v>1</v>
      </c>
      <c r="AI1022" s="424" t="n">
        <f aca="false">IF('Inputs Q LTM'!AI1022="","",'Inputs Q LTM'!AI1022)</f>
        <v>1</v>
      </c>
      <c r="AJ1022" s="424" t="n">
        <f aca="false">IF('Inputs Q LTM'!AJ1022="","",'Inputs Q LTM'!AJ1022)</f>
        <v>1</v>
      </c>
      <c r="AK1022" s="424" t="n">
        <f aca="false">IF('Inputs Q LTM'!AK1022="","",'Inputs Q LTM'!AK1022)</f>
        <v>1</v>
      </c>
      <c r="AL1022" s="424" t="n">
        <f aca="false">IF('Inputs Q LTM'!AL1022="","",'Inputs Q LTM'!AL1022)</f>
        <v>1</v>
      </c>
      <c r="AM1022" s="424" t="n">
        <f aca="false">IF('Inputs Q LTM'!AM1022="","",'Inputs Q LTM'!AM1022)</f>
        <v>1</v>
      </c>
      <c r="AN1022" s="424" t="n">
        <f aca="false">IF('Inputs Q LTM'!AN1022="","",'Inputs Q LTM'!AN1022)</f>
        <v>1</v>
      </c>
      <c r="AO1022" s="424" t="n">
        <f aca="false">IF('Inputs Q LTM'!AO1022="","",'Inputs Q LTM'!AO1022)</f>
        <v>1</v>
      </c>
      <c r="AP1022" s="424" t="n">
        <f aca="false">IF('Inputs Q LTM'!AP1022="","",'Inputs Q LTM'!AP1022)</f>
        <v>1</v>
      </c>
      <c r="AQ1022" s="424" t="n">
        <f aca="false">IF('Inputs Q LTM'!AQ1022="","",'Inputs Q LTM'!AQ1022)</f>
        <v>1</v>
      </c>
      <c r="AR1022" s="424" t="n">
        <f aca="false">IF('Inputs Q LTM'!AR1022="","",'Inputs Q LTM'!AR1022)</f>
        <v>1</v>
      </c>
      <c r="AS1022" s="424" t="n">
        <f aca="false">IF('Inputs Q LTM'!AS1022="","",'Inputs Q LTM'!AS1022)</f>
        <v>1</v>
      </c>
      <c r="AT1022" s="424" t="n">
        <f aca="false">IF('Inputs Q LTM'!AT1022="","",'Inputs Q LTM'!AT1022)</f>
        <v>1</v>
      </c>
      <c r="AU1022" s="424" t="n">
        <f aca="false">IF('Inputs Q LTM'!AU1022="","",'Inputs Q LTM'!AU1022)</f>
        <v>1</v>
      </c>
      <c r="AV1022" s="424" t="n">
        <f aca="false">IF('Inputs Q LTM'!AV1022="","",'Inputs Q LTM'!AV1022)</f>
        <v>1</v>
      </c>
      <c r="AW1022" s="424" t="n">
        <f aca="false">IF('Inputs Q LTM'!AW1022="","",'Inputs Q LTM'!AW1022)</f>
        <v>1</v>
      </c>
      <c r="AX1022" s="424" t="n">
        <f aca="false">IF('Inputs Q LTM'!AX1022="","",'Inputs Q LTM'!AX1022)</f>
        <v>1</v>
      </c>
      <c r="AY1022" s="424" t="n">
        <f aca="false">IF('Inputs Q LTM'!AY1022="","",'Inputs Q LTM'!AY1022)</f>
        <v>1</v>
      </c>
      <c r="AZ1022" s="424" t="n">
        <f aca="false">IF('Inputs Q LTM'!AZ1022="","",'Inputs Q LTM'!AZ1022)</f>
        <v>1</v>
      </c>
      <c r="BA1022" s="424" t="n">
        <f aca="false">IF('Inputs Q LTM'!BA1022="","",'Inputs Q LTM'!BA1022)</f>
        <v>1</v>
      </c>
      <c r="BB1022" s="424" t="n">
        <f aca="false">IF('Inputs Q LTM'!BB1022="","",'Inputs Q LTM'!BB1022)</f>
        <v>1</v>
      </c>
      <c r="BC1022" s="424" t="n">
        <f aca="false">IF('Inputs Q LTM'!BC1022="","",'Inputs Q LTM'!BC1022)</f>
        <v>1</v>
      </c>
      <c r="BD1022" s="424" t="n">
        <f aca="false">IF('Inputs Q LTM'!BD1022="","",'Inputs Q LTM'!BD1022)</f>
        <v>1</v>
      </c>
      <c r="BE1022" s="424" t="n">
        <f aca="false">IF('Inputs Q LTM'!BE1022="","",'Inputs Q LTM'!BE1022)</f>
        <v>1</v>
      </c>
      <c r="BF1022" s="424" t="n">
        <f aca="false">IF('Inputs Q LTM'!BF1022="","",'Inputs Q LTM'!BF1022)</f>
        <v>1</v>
      </c>
      <c r="BG1022" s="424" t="n">
        <f aca="false">IF('Inputs Q LTM'!BG1022="","",'Inputs Q LTM'!BG1022)</f>
        <v>1</v>
      </c>
      <c r="BH1022" s="424" t="n">
        <f aca="false">IF('Inputs Q LTM'!BH1022="","",'Inputs Q LTM'!BH1022)</f>
        <v>1</v>
      </c>
      <c r="BI1022" s="424" t="n">
        <f aca="false">IF('Inputs Q LTM'!BI1022="","",'Inputs Q LTM'!BI1022)</f>
        <v>1</v>
      </c>
      <c r="BJ1022" s="424" t="n">
        <f aca="false">IF('Inputs Q LTM'!BJ1022="","",'Inputs Q LTM'!BJ1022)</f>
        <v>1</v>
      </c>
      <c r="BK1022" s="424" t="n">
        <f aca="false">IF('Inputs Q LTM'!BK1022="","",'Inputs Q LTM'!BK1022)</f>
        <v>1</v>
      </c>
      <c r="BL1022" s="424" t="n">
        <f aca="false">IF('Inputs Q LTM'!BL1022="","",'Inputs Q LTM'!BL1022)</f>
        <v>1</v>
      </c>
      <c r="BM1022" s="424" t="n">
        <f aca="false">IF('Inputs Q LTM'!BM1022="","",'Inputs Q LTM'!BM1022)</f>
        <v>1</v>
      </c>
      <c r="BN1022" s="424" t="n">
        <f aca="false">IF('Inputs Q LTM'!BN1022="","",'Inputs Q LTM'!BN1022)</f>
        <v>1</v>
      </c>
      <c r="BO1022" s="424" t="n">
        <f aca="false">IF('Inputs Q LTM'!BO1022="","",'Inputs Q LTM'!BO1022)</f>
        <v>1</v>
      </c>
      <c r="BP1022" s="424" t="n">
        <f aca="false">IF('Inputs Q LTM'!BP1022="","",'Inputs Q LTM'!BP1022)</f>
        <v>1</v>
      </c>
      <c r="BQ1022" s="424" t="n">
        <f aca="false">IF('Inputs Q LTM'!BQ1022="","",'Inputs Q LTM'!BQ1022)</f>
        <v>1</v>
      </c>
      <c r="BR1022" s="424" t="n">
        <f aca="false">IF('Inputs Q LTM'!BR1022="","",'Inputs Q LTM'!BR1022)</f>
        <v>1</v>
      </c>
      <c r="BS1022" s="424" t="n">
        <f aca="false">IF('Inputs Q LTM'!BS1022="","",'Inputs Q LTM'!BS1022)</f>
        <v>1</v>
      </c>
      <c r="BT1022" s="424" t="n">
        <f aca="false">IF('Inputs Q LTM'!BT1022="","",'Inputs Q LTM'!BT1022)</f>
        <v>1</v>
      </c>
      <c r="BU1022" s="424" t="n">
        <f aca="false">IF('Inputs Q LTM'!BU1022="","",'Inputs Q LTM'!BU1022)</f>
        <v>1</v>
      </c>
      <c r="BV1022" s="424" t="n">
        <f aca="false">IF('Inputs Q LTM'!BV1022="","",'Inputs Q LTM'!BV1022)</f>
        <v>1</v>
      </c>
      <c r="BW1022" s="424" t="n">
        <f aca="false">IF('Inputs Q LTM'!BW1022="","",'Inputs Q LTM'!BW1022)</f>
        <v>1</v>
      </c>
      <c r="BX1022" s="424" t="n">
        <f aca="false">IF('Inputs Q LTM'!BX1022="","",'Inputs Q LTM'!BX1022)</f>
        <v>1</v>
      </c>
      <c r="BY1022" s="424" t="n">
        <f aca="false">IF('Inputs Q LTM'!BY1022="","",'Inputs Q LTM'!BY1022)</f>
        <v>1</v>
      </c>
      <c r="BZ1022" s="424" t="n">
        <f aca="false">IF('Inputs Q LTM'!BZ1022="","",'Inputs Q LTM'!BZ1022)</f>
        <v>1</v>
      </c>
      <c r="CA1022" s="424" t="n">
        <f aca="false">IF('Inputs Q LTM'!CA1022="","",'Inputs Q LTM'!CA1022)</f>
        <v>1</v>
      </c>
      <c r="CB1022" s="424" t="n">
        <f aca="false">IF('Inputs Q LTM'!CB1022="","",'Inputs Q LTM'!CB1022)</f>
        <v>1</v>
      </c>
      <c r="CC1022" s="424" t="n">
        <f aca="false">IF('Inputs Q LTM'!CC1022="","",'Inputs Q LTM'!CC1022)</f>
        <v>1</v>
      </c>
      <c r="CD1022" s="424" t="n">
        <f aca="false">IF('Inputs Q LTM'!CD1022="","",'Inputs Q LTM'!CD1022)</f>
        <v>1</v>
      </c>
      <c r="CE1022" s="424" t="n">
        <f aca="false">IF('Inputs Q LTM'!CE1022="","",'Inputs Q LTM'!CE1022)</f>
        <v>1</v>
      </c>
      <c r="CF1022" s="424" t="n">
        <f aca="false">IF('Inputs Q LTM'!CF1022="","",'Inputs Q LTM'!CF1022)</f>
        <v>1</v>
      </c>
      <c r="CG1022" s="424" t="n">
        <f aca="false">IF('Inputs Q LTM'!CG1022="","",'Inputs Q LTM'!CG1022)</f>
        <v>1</v>
      </c>
      <c r="CH1022" s="424" t="n">
        <f aca="false">IF('Inputs Q LTM'!CH1022="","",'Inputs Q LTM'!CH1022)</f>
        <v>1</v>
      </c>
      <c r="CI1022" s="424" t="n">
        <f aca="false">IF('Inputs Q LTM'!CI1022="","",'Inputs Q LTM'!CI1022)</f>
        <v>1</v>
      </c>
      <c r="CJ1022" s="424" t="n">
        <f aca="false">IF('Inputs Q LTM'!CJ1022="","",'Inputs Q LTM'!CJ1022)</f>
        <v>1</v>
      </c>
      <c r="CK1022" s="424" t="n">
        <f aca="false">IF('Inputs Q LTM'!CK1022="","",'Inputs Q LTM'!CK1022)</f>
        <v>1</v>
      </c>
      <c r="CL1022" s="424" t="n">
        <f aca="false">IF('Inputs Q LTM'!CL1022="","",'Inputs Q LTM'!CL1022)</f>
        <v>1</v>
      </c>
      <c r="CM1022" s="424" t="n">
        <f aca="false">IF('Inputs Q LTM'!CM1022="","",'Inputs Q LTM'!CM1022)</f>
        <v>1</v>
      </c>
      <c r="CN1022" s="424" t="n">
        <f aca="false">IF('Inputs Q LTM'!CN1022="","",'Inputs Q LTM'!CN1022)</f>
        <v>1</v>
      </c>
      <c r="CO1022" s="424" t="n">
        <f aca="false">IF('Inputs Q LTM'!CO1022="","",'Inputs Q LTM'!CO1022)</f>
        <v>1</v>
      </c>
      <c r="CP1022" s="424" t="n">
        <f aca="false">IF('Inputs Q LTM'!CP1022="","",'Inputs Q LTM'!CP1022)</f>
        <v>1</v>
      </c>
      <c r="CQ1022" s="424" t="n">
        <f aca="false">IF('Inputs Q LTM'!CQ1022="","",'Inputs Q LTM'!CQ1022)</f>
        <v>1</v>
      </c>
      <c r="CR1022" s="424" t="n">
        <f aca="false">IF('Inputs Q LTM'!CR1022="","",'Inputs Q LTM'!CR1022)</f>
        <v>1</v>
      </c>
      <c r="CS1022" s="424" t="n">
        <f aca="false">IF('Inputs Q LTM'!CS1022="","",'Inputs Q LTM'!CS1022)</f>
        <v>1</v>
      </c>
      <c r="CT1022" s="424" t="n">
        <f aca="false">IF('Inputs Q LTM'!CT1022="","",'Inputs Q LTM'!CT1022)</f>
        <v>1</v>
      </c>
      <c r="CU1022" s="424" t="n">
        <f aca="false">IF('Inputs Q LTM'!CU1022="","",'Inputs Q LTM'!CU1022)</f>
        <v>1</v>
      </c>
      <c r="CV1022" s="424" t="n">
        <f aca="false">IF('Inputs Q LTM'!CV1022="","",'Inputs Q LTM'!CV1022)</f>
        <v>1</v>
      </c>
      <c r="CW1022" s="424" t="n">
        <f aca="false">IF('Inputs Q LTM'!CW1022="","",'Inputs Q LTM'!CW1022)</f>
        <v>1</v>
      </c>
      <c r="CX1022" s="424" t="n">
        <f aca="false">IF('Inputs Q LTM'!CX1022="","",'Inputs Q LTM'!CX1022)</f>
        <v>1</v>
      </c>
      <c r="CY1022" s="424" t="n">
        <f aca="false">IF('Inputs Q LTM'!CY1022="","",'Inputs Q LTM'!CY1022)</f>
        <v>1</v>
      </c>
      <c r="CZ1022" s="424" t="n">
        <f aca="false">IF('Inputs Q LTM'!CZ1022="","",'Inputs Q LTM'!CZ1022)</f>
        <v>1</v>
      </c>
      <c r="DA1022" s="424" t="n">
        <f aca="false">IF('Inputs Q LTM'!DA1022="","",'Inputs Q LTM'!DA1022)</f>
        <v>1</v>
      </c>
      <c r="DB1022" s="424" t="n">
        <f aca="false">IF('Inputs Q LTM'!DB1022="","",'Inputs Q LTM'!DB1022)</f>
        <v>1</v>
      </c>
      <c r="DC1022" s="424" t="n">
        <f aca="false">IF('Inputs Q LTM'!DC1022="","",'Inputs Q LTM'!DC1022)</f>
        <v>1</v>
      </c>
      <c r="DD1022" s="424" t="n">
        <f aca="false">IF('Inputs Q LTM'!DD1022="","",'Inputs Q LTM'!DD1022)</f>
        <v>1</v>
      </c>
      <c r="DE1022" s="424" t="n">
        <f aca="false">IF('Inputs Q LTM'!DE1022="","",'Inputs Q LTM'!DE1022)</f>
        <v>1</v>
      </c>
      <c r="DF1022" s="424" t="n">
        <f aca="false">IF('Inputs Q LTM'!DF1022="","",'Inputs Q LTM'!DF1022)</f>
        <v>1</v>
      </c>
      <c r="DG1022" s="424" t="n">
        <f aca="false">IF('Inputs Q LTM'!DG1022="","",'Inputs Q LTM'!DG1022)</f>
        <v>1</v>
      </c>
      <c r="DH1022" s="424" t="n">
        <f aca="false">IF('Inputs Q LTM'!DH1022="","",'Inputs Q LTM'!DH1022)</f>
        <v>1</v>
      </c>
      <c r="DI1022" s="424" t="n">
        <f aca="false">IF('Inputs Q LTM'!DI1022="","",'Inputs Q LTM'!DI1022)</f>
        <v>1</v>
      </c>
      <c r="DJ1022" s="424" t="n">
        <f aca="false">IF('Inputs Q LTM'!DJ1022="","",'Inputs Q LTM'!DJ1022)</f>
        <v>1</v>
      </c>
      <c r="DK1022" s="424" t="n">
        <f aca="false">IF('Inputs Q LTM'!DK1022="","",'Inputs Q LTM'!DK1022)</f>
        <v>1</v>
      </c>
      <c r="DL1022" s="424" t="n">
        <f aca="false">IF('Inputs Q LTM'!DL1022="","",'Inputs Q LTM'!DL1022)</f>
        <v>1</v>
      </c>
      <c r="DM1022" s="424" t="n">
        <f aca="false">IF('Inputs Q LTM'!DM1022="","",'Inputs Q LTM'!DM1022)</f>
        <v>1</v>
      </c>
      <c r="DN1022" s="424" t="n">
        <f aca="false">IF('Inputs Q LTM'!DN1022="","",'Inputs Q LTM'!DN1022)</f>
        <v>1</v>
      </c>
      <c r="DO1022" s="424" t="n">
        <f aca="false">IF('Inputs Q LTM'!DO1022="","",'Inputs Q LTM'!DO1022)</f>
        <v>1</v>
      </c>
      <c r="DP1022" s="424" t="n">
        <f aca="false">IF('Inputs Q LTM'!DP1022="","",'Inputs Q LTM'!DP1022)</f>
        <v>1</v>
      </c>
      <c r="DQ1022" s="424" t="n">
        <f aca="false">IF('Inputs Q LTM'!DQ1022="","",'Inputs Q LTM'!DQ1022)</f>
        <v>1</v>
      </c>
      <c r="DR1022" s="424" t="n">
        <f aca="false">IF('Inputs Q LTM'!DR1022="","",'Inputs Q LTM'!DR1022)</f>
        <v>1</v>
      </c>
      <c r="DS1022" s="424" t="n">
        <f aca="false">IF('Inputs Q LTM'!DS1022="","",'Inputs Q LTM'!DS1022)</f>
        <v>1</v>
      </c>
      <c r="DT1022" s="424" t="n">
        <f aca="false">IF('Inputs Q LTM'!DT1022="","",'Inputs Q LTM'!DT1022)</f>
        <v>1</v>
      </c>
      <c r="DU1022" s="424" t="n">
        <f aca="false">IF('Inputs Q LTM'!DU1022="","",'Inputs Q LTM'!DU1022)</f>
        <v>1</v>
      </c>
      <c r="DV1022" s="424" t="n">
        <f aca="false">IF('Inputs Q LTM'!DV1022="","",'Inputs Q LTM'!DV1022)</f>
        <v>1</v>
      </c>
      <c r="DW1022" s="424" t="n">
        <f aca="false">IF('Inputs Q LTM'!DW1022="","",'Inputs Q LTM'!DW1022)</f>
        <v>1</v>
      </c>
      <c r="DX1022" s="424" t="n">
        <f aca="false">IF('Inputs Q LTM'!DX1022="","",'Inputs Q LTM'!DX1022)</f>
        <v>1</v>
      </c>
      <c r="DY1022" s="424" t="n">
        <f aca="false">IF('Inputs Q LTM'!DY1022="","",'Inputs Q LTM'!DY1022)</f>
        <v>1</v>
      </c>
      <c r="DZ1022" s="424" t="n">
        <f aca="false">IF('Inputs Q LTM'!DZ1022="","",'Inputs Q LTM'!DZ1022)</f>
        <v>1</v>
      </c>
      <c r="EA1022" s="424" t="n">
        <f aca="false">IF('Inputs Q LTM'!EA1022="","",'Inputs Q LTM'!EA1022)</f>
        <v>1</v>
      </c>
      <c r="EB1022" s="424" t="n">
        <f aca="false">IF('Inputs Q LTM'!EB1022="","",'Inputs Q LTM'!EB1022)</f>
        <v>1</v>
      </c>
      <c r="EC1022" s="424" t="n">
        <f aca="false">IF('Inputs Q LTM'!EC1022="","",'Inputs Q LTM'!EC1022)</f>
        <v>1</v>
      </c>
      <c r="ED1022" s="424" t="n">
        <f aca="false">IF('Inputs Q LTM'!ED1022="","",'Inputs Q LTM'!ED1022)</f>
        <v>1</v>
      </c>
      <c r="EE1022" s="424" t="n">
        <f aca="false">IF('Inputs Q LTM'!EE1022="","",'Inputs Q LTM'!EE1022)</f>
        <v>1</v>
      </c>
      <c r="EF1022" s="424" t="n">
        <f aca="false">IF('Inputs Q LTM'!EF1022="","",'Inputs Q LTM'!EF1022)</f>
        <v>1</v>
      </c>
      <c r="EG1022" s="424" t="n">
        <f aca="false">IF('Inputs Q LTM'!EG1022="","",'Inputs Q LTM'!EG1022)</f>
        <v>1</v>
      </c>
      <c r="EH1022" s="424" t="n">
        <f aca="false">IF('Inputs Q LTM'!EH1022="","",'Inputs Q LTM'!EH1022)</f>
        <v>1</v>
      </c>
      <c r="EI1022" s="424" t="n">
        <f aca="false">IF('Inputs Q LTM'!EI1022="","",'Inputs Q LTM'!EI1022)</f>
        <v>1</v>
      </c>
      <c r="EJ1022" s="424" t="n">
        <f aca="false">IF('Inputs Q LTM'!EJ1022="","",'Inputs Q LTM'!EJ1022)</f>
        <v>1</v>
      </c>
      <c r="EK1022" s="424" t="n">
        <f aca="false">IF('Inputs Q LTM'!EK1022="","",'Inputs Q LTM'!EK1022)</f>
        <v>1</v>
      </c>
      <c r="EL1022" s="424" t="n">
        <f aca="false">IF('Inputs Q LTM'!EL1022="","",'Inputs Q LTM'!EL1022)</f>
        <v>1</v>
      </c>
      <c r="EM1022" s="424" t="n">
        <f aca="false">IF('Inputs Q LTM'!EM1022="","",'Inputs Q LTM'!EM1022)</f>
        <v>1</v>
      </c>
      <c r="EN1022" s="424" t="n">
        <f aca="false">IF('Inputs Q LTM'!EN1022="","",'Inputs Q LTM'!EN1022)</f>
        <v>1</v>
      </c>
      <c r="EO1022" s="424" t="n">
        <f aca="false">IF('Inputs Q LTM'!EO1022="","",'Inputs Q LTM'!EO1022)</f>
        <v>1</v>
      </c>
      <c r="EP1022" s="424" t="n">
        <f aca="false">IF('Inputs Q LTM'!EP1022="","",'Inputs Q LTM'!EP1022)</f>
        <v>1</v>
      </c>
      <c r="EQ1022" s="424" t="n">
        <f aca="false">IF('Inputs Q LTM'!EQ1022="","",'Inputs Q LTM'!EQ1022)</f>
        <v>1</v>
      </c>
      <c r="ER1022" s="424" t="n">
        <f aca="false">IF('Inputs Q LTM'!ER1022="","",'Inputs Q LTM'!ER1022)</f>
        <v>1</v>
      </c>
      <c r="ES1022" s="424" t="n">
        <f aca="false">IF('Inputs Q LTM'!ES1022="","",'Inputs Q LTM'!ES1022)</f>
        <v>1</v>
      </c>
      <c r="ET1022" s="424" t="n">
        <f aca="false">IF('Inputs Q LTM'!ET1022="","",'Inputs Q LTM'!ET1022)</f>
        <v>1</v>
      </c>
      <c r="EU1022" s="424" t="n">
        <f aca="false">IF('Inputs Q LTM'!EU1022="","",'Inputs Q LTM'!EU1022)</f>
        <v>1</v>
      </c>
      <c r="EV1022" s="424" t="n">
        <f aca="false">IF('Inputs Q LTM'!EV1022="","",'Inputs Q LTM'!EV1022)</f>
        <v>1</v>
      </c>
      <c r="EW1022" s="424" t="n">
        <f aca="false">IF('Inputs Q LTM'!EW1022="","",'Inputs Q LTM'!EW1022)</f>
        <v>1</v>
      </c>
      <c r="EX1022" s="424" t="n">
        <f aca="false">IF('Inputs Q LTM'!EX1022="","",'Inputs Q LTM'!EX1022)</f>
        <v>1</v>
      </c>
      <c r="EY1022" s="424" t="n">
        <f aca="false">IF('Inputs Q LTM'!EY1022="","",'Inputs Q LTM'!EY1022)</f>
        <v>1</v>
      </c>
      <c r="EZ1022" s="424" t="n">
        <f aca="false">IF('Inputs Q LTM'!EZ1022="","",'Inputs Q LTM'!EZ1022)</f>
        <v>1</v>
      </c>
      <c r="FA1022" s="424" t="n">
        <f aca="false">IF('Inputs Q LTM'!FA1022="","",'Inputs Q LTM'!FA1022)</f>
        <v>1</v>
      </c>
      <c r="FB1022" s="424" t="n">
        <f aca="false">IF('Inputs Q LTM'!FB1022="","",'Inputs Q LTM'!FB1022)</f>
        <v>1</v>
      </c>
      <c r="FC1022" s="424" t="n">
        <f aca="false">IF('Inputs Q LTM'!FC1022="","",'Inputs Q LTM'!FC1022)</f>
        <v>1</v>
      </c>
      <c r="FD1022" s="424" t="n">
        <f aca="false">IF('Inputs Q LTM'!FD1022="","",'Inputs Q LTM'!FD1022)</f>
        <v>1</v>
      </c>
      <c r="FE1022" s="424" t="n">
        <f aca="false">IF('Inputs Q LTM'!FE1022="","",'Inputs Q LTM'!FE1022)</f>
        <v>1</v>
      </c>
      <c r="FF1022" s="424" t="n">
        <f aca="false">IF('Inputs Q LTM'!FF1022="","",'Inputs Q LTM'!FF1022)</f>
        <v>1</v>
      </c>
      <c r="FG1022" s="424" t="n">
        <f aca="false">IF('Inputs Q LTM'!FG1022="","",'Inputs Q LTM'!FG1022)</f>
        <v>1</v>
      </c>
      <c r="FH1022" s="424" t="n">
        <f aca="false">IF('Inputs Q LTM'!FH1022="","",'Inputs Q LTM'!FH1022)</f>
        <v>1</v>
      </c>
      <c r="FI1022" s="424" t="n">
        <f aca="false">IF('Inputs Q LTM'!FI1022="","",'Inputs Q LTM'!FI1022)</f>
        <v>1</v>
      </c>
      <c r="FJ1022" s="424" t="n">
        <f aca="false">IF('Inputs Q LTM'!FJ1022="","",'Inputs Q LTM'!FJ1022)</f>
        <v>1</v>
      </c>
      <c r="FK1022" s="424" t="n">
        <f aca="false">IF('Inputs Q LTM'!FK1022="","",'Inputs Q LTM'!FK1022)</f>
        <v>1</v>
      </c>
      <c r="FL1022" s="424" t="n">
        <f aca="false">IF('Inputs Q LTM'!FL1022="","",'Inputs Q LTM'!FL1022)</f>
        <v>1</v>
      </c>
      <c r="FM1022" s="424" t="n">
        <f aca="false">IF('Inputs Q LTM'!FM1022="","",'Inputs Q LTM'!FM1022)</f>
        <v>1</v>
      </c>
      <c r="FN1022" s="424" t="n">
        <f aca="false">IF('Inputs Q LTM'!FN1022="","",'Inputs Q LTM'!FN1022)</f>
        <v>1</v>
      </c>
      <c r="FO1022" s="424" t="n">
        <f aca="false">IF('Inputs Q LTM'!FO1022="","",'Inputs Q LTM'!FO1022)</f>
        <v>1</v>
      </c>
      <c r="FP1022" s="424" t="n">
        <f aca="false">IF('Inputs Q LTM'!FP1022="","",'Inputs Q LTM'!FP1022)</f>
        <v>1</v>
      </c>
      <c r="FQ1022" s="424" t="n">
        <f aca="false">IF('Inputs Q LTM'!FQ1022="","",'Inputs Q LTM'!FQ1022)</f>
        <v>1</v>
      </c>
      <c r="FR1022" s="424" t="n">
        <f aca="false">IF('Inputs Q LTM'!FR1022="","",'Inputs Q LTM'!FR1022)</f>
        <v>1</v>
      </c>
      <c r="FS1022" s="424" t="n">
        <f aca="false">IF('Inputs Q LTM'!FS1022="","",'Inputs Q LTM'!FS1022)</f>
        <v>1</v>
      </c>
      <c r="FT1022" s="424" t="n">
        <f aca="false">IF('Inputs Q LTM'!FT1022="","",'Inputs Q LTM'!FT1022)</f>
        <v>1</v>
      </c>
      <c r="FU1022" s="424" t="n">
        <f aca="false">IF('Inputs Q LTM'!FU1022="","",'Inputs Q LTM'!FU1022)</f>
        <v>1</v>
      </c>
      <c r="FV1022" s="424" t="n">
        <f aca="false">IF('Inputs Q LTM'!FV1022="","",'Inputs Q LTM'!FV1022)</f>
        <v>1</v>
      </c>
      <c r="FW1022" s="424" t="n">
        <f aca="false">IF('Inputs Q LTM'!FW1022="","",'Inputs Q LTM'!FW1022)</f>
        <v>1</v>
      </c>
      <c r="FX1022" s="424" t="n">
        <f aca="false">IF('Inputs Q LTM'!FX1022="","",'Inputs Q LTM'!FX1022)</f>
        <v>1</v>
      </c>
      <c r="FY1022" s="424" t="n">
        <f aca="false">IF('Inputs Q LTM'!FY1022="","",'Inputs Q LTM'!FY1022)</f>
        <v>1</v>
      </c>
      <c r="FZ1022" s="424" t="n">
        <f aca="false">IF('Inputs Q LTM'!FZ1022="","",'Inputs Q LTM'!FZ1022)</f>
        <v>1</v>
      </c>
      <c r="GA1022" s="424" t="n">
        <f aca="false">IF('Inputs Q LTM'!GA1022="","",'Inputs Q LTM'!GA1022)</f>
        <v>1</v>
      </c>
      <c r="GB1022" s="424" t="n">
        <f aca="false">IF('Inputs Q LTM'!GB1022="","",'Inputs Q LTM'!GB1022)</f>
        <v>1</v>
      </c>
      <c r="GC1022" s="424" t="n">
        <f aca="false">IF('Inputs Q LTM'!GC1022="","",'Inputs Q LTM'!GC1022)</f>
        <v>1</v>
      </c>
      <c r="GD1022" s="424" t="n">
        <f aca="false">IF('Inputs Q LTM'!GD1022="","",'Inputs Q LTM'!GD1022)</f>
        <v>1</v>
      </c>
      <c r="GE1022" s="424" t="n">
        <f aca="false">IF('Inputs Q LTM'!GE1022="","",'Inputs Q LTM'!GE1022)</f>
        <v>1</v>
      </c>
      <c r="GF1022" s="424" t="n">
        <f aca="false">IF('Inputs Q LTM'!GF1022="","",'Inputs Q LTM'!GF1022)</f>
        <v>1</v>
      </c>
      <c r="GG1022" s="424" t="n">
        <f aca="false">IF('Inputs Q LTM'!GG1022="","",'Inputs Q LTM'!GG1022)</f>
        <v>1</v>
      </c>
      <c r="GH1022" s="424" t="n">
        <f aca="false">IF('Inputs Q LTM'!GH1022="","",'Inputs Q LTM'!GH1022)</f>
        <v>1</v>
      </c>
      <c r="GI1022" s="424" t="n">
        <f aca="false">IF('Inputs Q LTM'!GI1022="","",'Inputs Q LTM'!GI1022)</f>
        <v>1</v>
      </c>
      <c r="GJ1022" s="424" t="n">
        <f aca="false">IF('Inputs Q LTM'!GJ1022="","",'Inputs Q LTM'!GJ1022)</f>
        <v>1</v>
      </c>
      <c r="GK1022" s="424" t="n">
        <f aca="false">IF('Inputs Q LTM'!GK1022="","",'Inputs Q LTM'!GK1022)</f>
        <v>1</v>
      </c>
      <c r="GL1022" s="424" t="n">
        <f aca="false">IF('Inputs Q LTM'!GL1022="","",'Inputs Q LTM'!GL1022)</f>
        <v>1</v>
      </c>
      <c r="GM1022" s="424" t="n">
        <f aca="false">IF('Inputs Q LTM'!GM1022="","",'Inputs Q LTM'!GM1022)</f>
        <v>1</v>
      </c>
      <c r="GN1022" s="424" t="n">
        <f aca="false">IF('Inputs Q LTM'!GN1022="","",'Inputs Q LTM'!GN1022)</f>
        <v>1</v>
      </c>
      <c r="GO1022" s="424" t="n">
        <f aca="false">IF('Inputs Q LTM'!GO1022="","",'Inputs Q LTM'!GO1022)</f>
        <v>1</v>
      </c>
      <c r="GP1022" s="424" t="n">
        <f aca="false">IF('Inputs Q LTM'!GP1022="","",'Inputs Q LTM'!GP1022)</f>
        <v>1</v>
      </c>
      <c r="GQ1022" s="424" t="n">
        <f aca="false">IF('Inputs Q LTM'!GQ1022="","",'Inputs Q LTM'!GQ1022)</f>
        <v>1</v>
      </c>
      <c r="GR1022" s="424" t="n">
        <f aca="false">IF('Inputs Q LTM'!GR1022="","",'Inputs Q LTM'!GR1022)</f>
        <v>1</v>
      </c>
      <c r="GS1022" s="424" t="n">
        <f aca="false">IF('Inputs Q LTM'!GS1022="","",'Inputs Q LTM'!GS1022)</f>
        <v>1</v>
      </c>
      <c r="GT1022" s="424" t="n">
        <f aca="false">IF('Inputs Q LTM'!GT1022="","",'Inputs Q LTM'!GT1022)</f>
        <v>1</v>
      </c>
      <c r="GU1022" s="424" t="n">
        <f aca="false">IF('Inputs Q LTM'!GU1022="","",'Inputs Q LTM'!GU1022)</f>
        <v>1</v>
      </c>
      <c r="GV1022" s="424" t="n">
        <f aca="false">IF('Inputs Q LTM'!GV1022="","",'Inputs Q LTM'!GV1022)</f>
        <v>1</v>
      </c>
      <c r="GW1022" s="424" t="n">
        <f aca="false">IF('Inputs Q LTM'!GW1022="","",'Inputs Q LTM'!GW1022)</f>
        <v>1</v>
      </c>
      <c r="GX1022" s="424" t="n">
        <f aca="false">IF('Inputs Q LTM'!GX1022="","",'Inputs Q LTM'!GX1022)</f>
        <v>1</v>
      </c>
      <c r="GY1022" s="424" t="n">
        <f aca="false">IF('Inputs Q LTM'!GY1022="","",'Inputs Q LTM'!GY1022)</f>
        <v>1</v>
      </c>
      <c r="GZ1022" s="424" t="n">
        <f aca="false">IF('Inputs Q LTM'!GZ1022="","",'Inputs Q LTM'!GZ1022)</f>
        <v>1</v>
      </c>
      <c r="HA1022" s="424" t="n">
        <f aca="false">IF('Inputs Q LTM'!HA1022="","",'Inputs Q LTM'!HA1022)</f>
        <v>1</v>
      </c>
    </row>
    <row r="1023" customFormat="false" ht="15" hidden="false" customHeight="true" outlineLevel="0" collapsed="false">
      <c r="A1023" s="267" t="s">
        <v>631</v>
      </c>
      <c r="B1023" s="268"/>
      <c r="C1023" s="268"/>
      <c r="D1023" s="268"/>
      <c r="E1023" s="269"/>
      <c r="F1023" s="19" t="s">
        <v>667</v>
      </c>
      <c r="G1023" s="269" t="s">
        <v>12</v>
      </c>
      <c r="K1023" s="424" t="n">
        <f aca="false">IF('Inputs Q LTM'!K1023="","",'Inputs Q LTM'!K1023)</f>
        <v>1</v>
      </c>
      <c r="L1023" s="424" t="n">
        <f aca="false">IF('Inputs Q LTM'!L1023="","",'Inputs Q LTM'!L1023)</f>
        <v>1</v>
      </c>
      <c r="M1023" s="424" t="n">
        <f aca="false">IF('Inputs Q LTM'!M1023="","",'Inputs Q LTM'!M1023)</f>
        <v>1</v>
      </c>
      <c r="N1023" s="424" t="n">
        <f aca="false">IF('Inputs Q LTM'!N1023="","",'Inputs Q LTM'!N1023)</f>
        <v>1</v>
      </c>
      <c r="O1023" s="424" t="n">
        <f aca="false">IF('Inputs Q LTM'!O1023="","",'Inputs Q LTM'!O1023)</f>
        <v>1</v>
      </c>
      <c r="P1023" s="424" t="n">
        <f aca="false">IF('Inputs Q LTM'!P1023="","",'Inputs Q LTM'!P1023)</f>
        <v>1</v>
      </c>
      <c r="Q1023" s="424" t="n">
        <f aca="false">IF('Inputs Q LTM'!Q1023="","",'Inputs Q LTM'!Q1023)</f>
        <v>1</v>
      </c>
      <c r="R1023" s="424" t="n">
        <f aca="false">IF('Inputs Q LTM'!R1023="","",'Inputs Q LTM'!R1023)</f>
        <v>1</v>
      </c>
      <c r="S1023" s="424" t="n">
        <f aca="false">IF('Inputs Q LTM'!S1023="","",'Inputs Q LTM'!S1023)</f>
        <v>1</v>
      </c>
      <c r="T1023" s="424" t="n">
        <f aca="false">IF('Inputs Q LTM'!T1023="","",'Inputs Q LTM'!T1023)</f>
        <v>1</v>
      </c>
      <c r="U1023" s="424" t="n">
        <f aca="false">IF('Inputs Q LTM'!U1023="","",'Inputs Q LTM'!U1023)</f>
        <v>1</v>
      </c>
      <c r="V1023" s="424" t="n">
        <f aca="false">IF('Inputs Q LTM'!V1023="","",'Inputs Q LTM'!V1023)</f>
        <v>1</v>
      </c>
      <c r="W1023" s="424" t="n">
        <f aca="false">IF('Inputs Q LTM'!W1023="","",'Inputs Q LTM'!W1023)</f>
        <v>1</v>
      </c>
      <c r="X1023" s="424" t="n">
        <f aca="false">IF('Inputs Q LTM'!X1023="","",'Inputs Q LTM'!X1023)</f>
        <v>1</v>
      </c>
      <c r="Y1023" s="424" t="n">
        <f aca="false">IF('Inputs Q LTM'!Y1023="","",'Inputs Q LTM'!Y1023)</f>
        <v>1</v>
      </c>
      <c r="Z1023" s="424" t="n">
        <f aca="false">IF('Inputs Q LTM'!Z1023="","",'Inputs Q LTM'!Z1023)</f>
        <v>1</v>
      </c>
      <c r="AA1023" s="424" t="n">
        <f aca="false">IF('Inputs Q LTM'!AA1023="","",'Inputs Q LTM'!AA1023)</f>
        <v>1</v>
      </c>
      <c r="AB1023" s="424" t="n">
        <f aca="false">IF('Inputs Q LTM'!AB1023="","",'Inputs Q LTM'!AB1023)</f>
        <v>1</v>
      </c>
      <c r="AC1023" s="424" t="n">
        <f aca="false">IF('Inputs Q LTM'!AC1023="","",'Inputs Q LTM'!AC1023)</f>
        <v>1</v>
      </c>
      <c r="AD1023" s="424" t="n">
        <f aca="false">IF('Inputs Q LTM'!AD1023="","",'Inputs Q LTM'!AD1023)</f>
        <v>1</v>
      </c>
      <c r="AE1023" s="424" t="n">
        <f aca="false">IF('Inputs Q LTM'!AE1023="","",'Inputs Q LTM'!AE1023)</f>
        <v>1</v>
      </c>
      <c r="AF1023" s="424" t="n">
        <f aca="false">IF('Inputs Q LTM'!AF1023="","",'Inputs Q LTM'!AF1023)</f>
        <v>1</v>
      </c>
      <c r="AG1023" s="424" t="n">
        <f aca="false">IF('Inputs Q LTM'!AG1023="","",'Inputs Q LTM'!AG1023)</f>
        <v>1</v>
      </c>
      <c r="AH1023" s="424" t="n">
        <f aca="false">IF('Inputs Q LTM'!AH1023="","",'Inputs Q LTM'!AH1023)</f>
        <v>1</v>
      </c>
      <c r="AI1023" s="424" t="n">
        <f aca="false">IF('Inputs Q LTM'!AI1023="","",'Inputs Q LTM'!AI1023)</f>
        <v>1</v>
      </c>
      <c r="AJ1023" s="424" t="n">
        <f aca="false">IF('Inputs Q LTM'!AJ1023="","",'Inputs Q LTM'!AJ1023)</f>
        <v>1</v>
      </c>
      <c r="AK1023" s="424" t="n">
        <f aca="false">IF('Inputs Q LTM'!AK1023="","",'Inputs Q LTM'!AK1023)</f>
        <v>1</v>
      </c>
      <c r="AL1023" s="424" t="n">
        <f aca="false">IF('Inputs Q LTM'!AL1023="","",'Inputs Q LTM'!AL1023)</f>
        <v>1</v>
      </c>
      <c r="AM1023" s="424" t="n">
        <f aca="false">IF('Inputs Q LTM'!AM1023="","",'Inputs Q LTM'!AM1023)</f>
        <v>1</v>
      </c>
      <c r="AN1023" s="424" t="n">
        <f aca="false">IF('Inputs Q LTM'!AN1023="","",'Inputs Q LTM'!AN1023)</f>
        <v>1</v>
      </c>
      <c r="AO1023" s="424" t="n">
        <f aca="false">IF('Inputs Q LTM'!AO1023="","",'Inputs Q LTM'!AO1023)</f>
        <v>1</v>
      </c>
      <c r="AP1023" s="424" t="n">
        <f aca="false">IF('Inputs Q LTM'!AP1023="","",'Inputs Q LTM'!AP1023)</f>
        <v>1</v>
      </c>
      <c r="AQ1023" s="424" t="n">
        <f aca="false">IF('Inputs Q LTM'!AQ1023="","",'Inputs Q LTM'!AQ1023)</f>
        <v>1</v>
      </c>
      <c r="AR1023" s="424" t="n">
        <f aca="false">IF('Inputs Q LTM'!AR1023="","",'Inputs Q LTM'!AR1023)</f>
        <v>1</v>
      </c>
      <c r="AS1023" s="424" t="n">
        <f aca="false">IF('Inputs Q LTM'!AS1023="","",'Inputs Q LTM'!AS1023)</f>
        <v>1</v>
      </c>
      <c r="AT1023" s="424" t="n">
        <f aca="false">IF('Inputs Q LTM'!AT1023="","",'Inputs Q LTM'!AT1023)</f>
        <v>1</v>
      </c>
      <c r="AU1023" s="424" t="n">
        <f aca="false">IF('Inputs Q LTM'!AU1023="","",'Inputs Q LTM'!AU1023)</f>
        <v>1</v>
      </c>
      <c r="AV1023" s="424" t="n">
        <f aca="false">IF('Inputs Q LTM'!AV1023="","",'Inputs Q LTM'!AV1023)</f>
        <v>1</v>
      </c>
      <c r="AW1023" s="424" t="n">
        <f aca="false">IF('Inputs Q LTM'!AW1023="","",'Inputs Q LTM'!AW1023)</f>
        <v>1</v>
      </c>
      <c r="AX1023" s="424" t="n">
        <f aca="false">IF('Inputs Q LTM'!AX1023="","",'Inputs Q LTM'!AX1023)</f>
        <v>1</v>
      </c>
      <c r="AY1023" s="424" t="n">
        <f aca="false">IF('Inputs Q LTM'!AY1023="","",'Inputs Q LTM'!AY1023)</f>
        <v>1</v>
      </c>
      <c r="AZ1023" s="424" t="n">
        <f aca="false">IF('Inputs Q LTM'!AZ1023="","",'Inputs Q LTM'!AZ1023)</f>
        <v>1</v>
      </c>
      <c r="BA1023" s="424" t="n">
        <f aca="false">IF('Inputs Q LTM'!BA1023="","",'Inputs Q LTM'!BA1023)</f>
        <v>1</v>
      </c>
      <c r="BB1023" s="424" t="n">
        <f aca="false">IF('Inputs Q LTM'!BB1023="","",'Inputs Q LTM'!BB1023)</f>
        <v>1</v>
      </c>
      <c r="BC1023" s="424" t="n">
        <f aca="false">IF('Inputs Q LTM'!BC1023="","",'Inputs Q LTM'!BC1023)</f>
        <v>1</v>
      </c>
      <c r="BD1023" s="424" t="n">
        <f aca="false">IF('Inputs Q LTM'!BD1023="","",'Inputs Q LTM'!BD1023)</f>
        <v>1</v>
      </c>
      <c r="BE1023" s="424" t="n">
        <f aca="false">IF('Inputs Q LTM'!BE1023="","",'Inputs Q LTM'!BE1023)</f>
        <v>1</v>
      </c>
      <c r="BF1023" s="424" t="n">
        <f aca="false">IF('Inputs Q LTM'!BF1023="","",'Inputs Q LTM'!BF1023)</f>
        <v>1</v>
      </c>
      <c r="BG1023" s="424" t="n">
        <f aca="false">IF('Inputs Q LTM'!BG1023="","",'Inputs Q LTM'!BG1023)</f>
        <v>1</v>
      </c>
      <c r="BH1023" s="424" t="n">
        <f aca="false">IF('Inputs Q LTM'!BH1023="","",'Inputs Q LTM'!BH1023)</f>
        <v>1</v>
      </c>
      <c r="BI1023" s="424" t="n">
        <f aca="false">IF('Inputs Q LTM'!BI1023="","",'Inputs Q LTM'!BI1023)</f>
        <v>1</v>
      </c>
      <c r="BJ1023" s="424" t="n">
        <f aca="false">IF('Inputs Q LTM'!BJ1023="","",'Inputs Q LTM'!BJ1023)</f>
        <v>1</v>
      </c>
      <c r="BK1023" s="424" t="n">
        <f aca="false">IF('Inputs Q LTM'!BK1023="","",'Inputs Q LTM'!BK1023)</f>
        <v>1</v>
      </c>
      <c r="BL1023" s="424" t="n">
        <f aca="false">IF('Inputs Q LTM'!BL1023="","",'Inputs Q LTM'!BL1023)</f>
        <v>1</v>
      </c>
      <c r="BM1023" s="424" t="n">
        <f aca="false">IF('Inputs Q LTM'!BM1023="","",'Inputs Q LTM'!BM1023)</f>
        <v>1</v>
      </c>
      <c r="BN1023" s="424" t="n">
        <f aca="false">IF('Inputs Q LTM'!BN1023="","",'Inputs Q LTM'!BN1023)</f>
        <v>1</v>
      </c>
      <c r="BO1023" s="424" t="n">
        <f aca="false">IF('Inputs Q LTM'!BO1023="","",'Inputs Q LTM'!BO1023)</f>
        <v>1</v>
      </c>
      <c r="BP1023" s="424" t="n">
        <f aca="false">IF('Inputs Q LTM'!BP1023="","",'Inputs Q LTM'!BP1023)</f>
        <v>1</v>
      </c>
      <c r="BQ1023" s="424" t="n">
        <f aca="false">IF('Inputs Q LTM'!BQ1023="","",'Inputs Q LTM'!BQ1023)</f>
        <v>1</v>
      </c>
      <c r="BR1023" s="424" t="n">
        <f aca="false">IF('Inputs Q LTM'!BR1023="","",'Inputs Q LTM'!BR1023)</f>
        <v>1</v>
      </c>
      <c r="BS1023" s="424" t="n">
        <f aca="false">IF('Inputs Q LTM'!BS1023="","",'Inputs Q LTM'!BS1023)</f>
        <v>1</v>
      </c>
      <c r="BT1023" s="424" t="n">
        <f aca="false">IF('Inputs Q LTM'!BT1023="","",'Inputs Q LTM'!BT1023)</f>
        <v>1</v>
      </c>
      <c r="BU1023" s="424" t="n">
        <f aca="false">IF('Inputs Q LTM'!BU1023="","",'Inputs Q LTM'!BU1023)</f>
        <v>1</v>
      </c>
      <c r="BV1023" s="424" t="n">
        <f aca="false">IF('Inputs Q LTM'!BV1023="","",'Inputs Q LTM'!BV1023)</f>
        <v>1</v>
      </c>
      <c r="BW1023" s="424" t="n">
        <f aca="false">IF('Inputs Q LTM'!BW1023="","",'Inputs Q LTM'!BW1023)</f>
        <v>1</v>
      </c>
      <c r="BX1023" s="424" t="n">
        <f aca="false">IF('Inputs Q LTM'!BX1023="","",'Inputs Q LTM'!BX1023)</f>
        <v>1</v>
      </c>
      <c r="BY1023" s="424" t="n">
        <f aca="false">IF('Inputs Q LTM'!BY1023="","",'Inputs Q LTM'!BY1023)</f>
        <v>1</v>
      </c>
      <c r="BZ1023" s="424" t="n">
        <f aca="false">IF('Inputs Q LTM'!BZ1023="","",'Inputs Q LTM'!BZ1023)</f>
        <v>1</v>
      </c>
      <c r="CA1023" s="424" t="n">
        <f aca="false">IF('Inputs Q LTM'!CA1023="","",'Inputs Q LTM'!CA1023)</f>
        <v>1</v>
      </c>
      <c r="CB1023" s="424" t="n">
        <f aca="false">IF('Inputs Q LTM'!CB1023="","",'Inputs Q LTM'!CB1023)</f>
        <v>1</v>
      </c>
      <c r="CC1023" s="424" t="n">
        <f aca="false">IF('Inputs Q LTM'!CC1023="","",'Inputs Q LTM'!CC1023)</f>
        <v>1</v>
      </c>
      <c r="CD1023" s="424" t="n">
        <f aca="false">IF('Inputs Q LTM'!CD1023="","",'Inputs Q LTM'!CD1023)</f>
        <v>1</v>
      </c>
      <c r="CE1023" s="424" t="n">
        <f aca="false">IF('Inputs Q LTM'!CE1023="","",'Inputs Q LTM'!CE1023)</f>
        <v>1</v>
      </c>
      <c r="CF1023" s="424" t="n">
        <f aca="false">IF('Inputs Q LTM'!CF1023="","",'Inputs Q LTM'!CF1023)</f>
        <v>1</v>
      </c>
      <c r="CG1023" s="424" t="n">
        <f aca="false">IF('Inputs Q LTM'!CG1023="","",'Inputs Q LTM'!CG1023)</f>
        <v>1</v>
      </c>
      <c r="CH1023" s="424" t="n">
        <f aca="false">IF('Inputs Q LTM'!CH1023="","",'Inputs Q LTM'!CH1023)</f>
        <v>1</v>
      </c>
      <c r="CI1023" s="424" t="n">
        <f aca="false">IF('Inputs Q LTM'!CI1023="","",'Inputs Q LTM'!CI1023)</f>
        <v>1</v>
      </c>
      <c r="CJ1023" s="424" t="n">
        <f aca="false">IF('Inputs Q LTM'!CJ1023="","",'Inputs Q LTM'!CJ1023)</f>
        <v>1</v>
      </c>
      <c r="CK1023" s="424" t="n">
        <f aca="false">IF('Inputs Q LTM'!CK1023="","",'Inputs Q LTM'!CK1023)</f>
        <v>1</v>
      </c>
      <c r="CL1023" s="424" t="n">
        <f aca="false">IF('Inputs Q LTM'!CL1023="","",'Inputs Q LTM'!CL1023)</f>
        <v>1</v>
      </c>
      <c r="CM1023" s="424" t="n">
        <f aca="false">IF('Inputs Q LTM'!CM1023="","",'Inputs Q LTM'!CM1023)</f>
        <v>1</v>
      </c>
      <c r="CN1023" s="424" t="n">
        <f aca="false">IF('Inputs Q LTM'!CN1023="","",'Inputs Q LTM'!CN1023)</f>
        <v>1</v>
      </c>
      <c r="CO1023" s="424" t="n">
        <f aca="false">IF('Inputs Q LTM'!CO1023="","",'Inputs Q LTM'!CO1023)</f>
        <v>1</v>
      </c>
      <c r="CP1023" s="424" t="n">
        <f aca="false">IF('Inputs Q LTM'!CP1023="","",'Inputs Q LTM'!CP1023)</f>
        <v>1</v>
      </c>
      <c r="CQ1023" s="424" t="n">
        <f aca="false">IF('Inputs Q LTM'!CQ1023="","",'Inputs Q LTM'!CQ1023)</f>
        <v>1</v>
      </c>
      <c r="CR1023" s="424" t="n">
        <f aca="false">IF('Inputs Q LTM'!CR1023="","",'Inputs Q LTM'!CR1023)</f>
        <v>1</v>
      </c>
      <c r="CS1023" s="424" t="n">
        <f aca="false">IF('Inputs Q LTM'!CS1023="","",'Inputs Q LTM'!CS1023)</f>
        <v>1</v>
      </c>
      <c r="CT1023" s="424" t="n">
        <f aca="false">IF('Inputs Q LTM'!CT1023="","",'Inputs Q LTM'!CT1023)</f>
        <v>1</v>
      </c>
      <c r="CU1023" s="424" t="n">
        <f aca="false">IF('Inputs Q LTM'!CU1023="","",'Inputs Q LTM'!CU1023)</f>
        <v>1</v>
      </c>
      <c r="CV1023" s="424" t="n">
        <f aca="false">IF('Inputs Q LTM'!CV1023="","",'Inputs Q LTM'!CV1023)</f>
        <v>1</v>
      </c>
      <c r="CW1023" s="424" t="n">
        <f aca="false">IF('Inputs Q LTM'!CW1023="","",'Inputs Q LTM'!CW1023)</f>
        <v>1</v>
      </c>
      <c r="CX1023" s="424" t="n">
        <f aca="false">IF('Inputs Q LTM'!CX1023="","",'Inputs Q LTM'!CX1023)</f>
        <v>1</v>
      </c>
      <c r="CY1023" s="424" t="n">
        <f aca="false">IF('Inputs Q LTM'!CY1023="","",'Inputs Q LTM'!CY1023)</f>
        <v>1</v>
      </c>
      <c r="CZ1023" s="424" t="n">
        <f aca="false">IF('Inputs Q LTM'!CZ1023="","",'Inputs Q LTM'!CZ1023)</f>
        <v>1</v>
      </c>
      <c r="DA1023" s="424" t="n">
        <f aca="false">IF('Inputs Q LTM'!DA1023="","",'Inputs Q LTM'!DA1023)</f>
        <v>1</v>
      </c>
      <c r="DB1023" s="424" t="n">
        <f aca="false">IF('Inputs Q LTM'!DB1023="","",'Inputs Q LTM'!DB1023)</f>
        <v>1</v>
      </c>
      <c r="DC1023" s="424" t="n">
        <f aca="false">IF('Inputs Q LTM'!DC1023="","",'Inputs Q LTM'!DC1023)</f>
        <v>1</v>
      </c>
      <c r="DD1023" s="424" t="n">
        <f aca="false">IF('Inputs Q LTM'!DD1023="","",'Inputs Q LTM'!DD1023)</f>
        <v>1</v>
      </c>
      <c r="DE1023" s="424" t="n">
        <f aca="false">IF('Inputs Q LTM'!DE1023="","",'Inputs Q LTM'!DE1023)</f>
        <v>1</v>
      </c>
      <c r="DF1023" s="424" t="n">
        <f aca="false">IF('Inputs Q LTM'!DF1023="","",'Inputs Q LTM'!DF1023)</f>
        <v>1</v>
      </c>
      <c r="DG1023" s="424" t="n">
        <f aca="false">IF('Inputs Q LTM'!DG1023="","",'Inputs Q LTM'!DG1023)</f>
        <v>1</v>
      </c>
      <c r="DH1023" s="424" t="n">
        <f aca="false">IF('Inputs Q LTM'!DH1023="","",'Inputs Q LTM'!DH1023)</f>
        <v>1</v>
      </c>
      <c r="DI1023" s="424" t="n">
        <f aca="false">IF('Inputs Q LTM'!DI1023="","",'Inputs Q LTM'!DI1023)</f>
        <v>1</v>
      </c>
      <c r="DJ1023" s="424" t="n">
        <f aca="false">IF('Inputs Q LTM'!DJ1023="","",'Inputs Q LTM'!DJ1023)</f>
        <v>1</v>
      </c>
      <c r="DK1023" s="424" t="n">
        <f aca="false">IF('Inputs Q LTM'!DK1023="","",'Inputs Q LTM'!DK1023)</f>
        <v>1</v>
      </c>
      <c r="DL1023" s="424" t="n">
        <f aca="false">IF('Inputs Q LTM'!DL1023="","",'Inputs Q LTM'!DL1023)</f>
        <v>1</v>
      </c>
      <c r="DM1023" s="424" t="n">
        <f aca="false">IF('Inputs Q LTM'!DM1023="","",'Inputs Q LTM'!DM1023)</f>
        <v>1</v>
      </c>
      <c r="DN1023" s="424" t="n">
        <f aca="false">IF('Inputs Q LTM'!DN1023="","",'Inputs Q LTM'!DN1023)</f>
        <v>1</v>
      </c>
      <c r="DO1023" s="424" t="n">
        <f aca="false">IF('Inputs Q LTM'!DO1023="","",'Inputs Q LTM'!DO1023)</f>
        <v>1</v>
      </c>
      <c r="DP1023" s="424" t="n">
        <f aca="false">IF('Inputs Q LTM'!DP1023="","",'Inputs Q LTM'!DP1023)</f>
        <v>1</v>
      </c>
      <c r="DQ1023" s="424" t="n">
        <f aca="false">IF('Inputs Q LTM'!DQ1023="","",'Inputs Q LTM'!DQ1023)</f>
        <v>1</v>
      </c>
      <c r="DR1023" s="424" t="n">
        <f aca="false">IF('Inputs Q LTM'!DR1023="","",'Inputs Q LTM'!DR1023)</f>
        <v>1</v>
      </c>
      <c r="DS1023" s="424" t="n">
        <f aca="false">IF('Inputs Q LTM'!DS1023="","",'Inputs Q LTM'!DS1023)</f>
        <v>1</v>
      </c>
      <c r="DT1023" s="424" t="n">
        <f aca="false">IF('Inputs Q LTM'!DT1023="","",'Inputs Q LTM'!DT1023)</f>
        <v>1</v>
      </c>
      <c r="DU1023" s="424" t="n">
        <f aca="false">IF('Inputs Q LTM'!DU1023="","",'Inputs Q LTM'!DU1023)</f>
        <v>1</v>
      </c>
      <c r="DV1023" s="424" t="n">
        <f aca="false">IF('Inputs Q LTM'!DV1023="","",'Inputs Q LTM'!DV1023)</f>
        <v>1</v>
      </c>
      <c r="DW1023" s="424" t="n">
        <f aca="false">IF('Inputs Q LTM'!DW1023="","",'Inputs Q LTM'!DW1023)</f>
        <v>1</v>
      </c>
      <c r="DX1023" s="424" t="n">
        <f aca="false">IF('Inputs Q LTM'!DX1023="","",'Inputs Q LTM'!DX1023)</f>
        <v>1</v>
      </c>
      <c r="DY1023" s="424" t="n">
        <f aca="false">IF('Inputs Q LTM'!DY1023="","",'Inputs Q LTM'!DY1023)</f>
        <v>1</v>
      </c>
      <c r="DZ1023" s="424" t="n">
        <f aca="false">IF('Inputs Q LTM'!DZ1023="","",'Inputs Q LTM'!DZ1023)</f>
        <v>1</v>
      </c>
      <c r="EA1023" s="424" t="n">
        <f aca="false">IF('Inputs Q LTM'!EA1023="","",'Inputs Q LTM'!EA1023)</f>
        <v>1</v>
      </c>
      <c r="EB1023" s="424" t="n">
        <f aca="false">IF('Inputs Q LTM'!EB1023="","",'Inputs Q LTM'!EB1023)</f>
        <v>1</v>
      </c>
      <c r="EC1023" s="424" t="n">
        <f aca="false">IF('Inputs Q LTM'!EC1023="","",'Inputs Q LTM'!EC1023)</f>
        <v>1</v>
      </c>
      <c r="ED1023" s="424" t="n">
        <f aca="false">IF('Inputs Q LTM'!ED1023="","",'Inputs Q LTM'!ED1023)</f>
        <v>1</v>
      </c>
      <c r="EE1023" s="424" t="n">
        <f aca="false">IF('Inputs Q LTM'!EE1023="","",'Inputs Q LTM'!EE1023)</f>
        <v>1</v>
      </c>
      <c r="EF1023" s="424" t="n">
        <f aca="false">IF('Inputs Q LTM'!EF1023="","",'Inputs Q LTM'!EF1023)</f>
        <v>1</v>
      </c>
      <c r="EG1023" s="424" t="n">
        <f aca="false">IF('Inputs Q LTM'!EG1023="","",'Inputs Q LTM'!EG1023)</f>
        <v>1</v>
      </c>
      <c r="EH1023" s="424" t="n">
        <f aca="false">IF('Inputs Q LTM'!EH1023="","",'Inputs Q LTM'!EH1023)</f>
        <v>1</v>
      </c>
      <c r="EI1023" s="424" t="n">
        <f aca="false">IF('Inputs Q LTM'!EI1023="","",'Inputs Q LTM'!EI1023)</f>
        <v>1</v>
      </c>
      <c r="EJ1023" s="424" t="n">
        <f aca="false">IF('Inputs Q LTM'!EJ1023="","",'Inputs Q LTM'!EJ1023)</f>
        <v>1</v>
      </c>
      <c r="EK1023" s="424" t="n">
        <f aca="false">IF('Inputs Q LTM'!EK1023="","",'Inputs Q LTM'!EK1023)</f>
        <v>1</v>
      </c>
      <c r="EL1023" s="424" t="n">
        <f aca="false">IF('Inputs Q LTM'!EL1023="","",'Inputs Q LTM'!EL1023)</f>
        <v>1</v>
      </c>
      <c r="EM1023" s="424" t="n">
        <f aca="false">IF('Inputs Q LTM'!EM1023="","",'Inputs Q LTM'!EM1023)</f>
        <v>1</v>
      </c>
      <c r="EN1023" s="424" t="n">
        <f aca="false">IF('Inputs Q LTM'!EN1023="","",'Inputs Q LTM'!EN1023)</f>
        <v>1</v>
      </c>
      <c r="EO1023" s="424" t="n">
        <f aca="false">IF('Inputs Q LTM'!EO1023="","",'Inputs Q LTM'!EO1023)</f>
        <v>1</v>
      </c>
      <c r="EP1023" s="424" t="n">
        <f aca="false">IF('Inputs Q LTM'!EP1023="","",'Inputs Q LTM'!EP1023)</f>
        <v>1</v>
      </c>
      <c r="EQ1023" s="424" t="n">
        <f aca="false">IF('Inputs Q LTM'!EQ1023="","",'Inputs Q LTM'!EQ1023)</f>
        <v>1</v>
      </c>
      <c r="ER1023" s="424" t="n">
        <f aca="false">IF('Inputs Q LTM'!ER1023="","",'Inputs Q LTM'!ER1023)</f>
        <v>1</v>
      </c>
      <c r="ES1023" s="424" t="n">
        <f aca="false">IF('Inputs Q LTM'!ES1023="","",'Inputs Q LTM'!ES1023)</f>
        <v>1</v>
      </c>
      <c r="ET1023" s="424" t="n">
        <f aca="false">IF('Inputs Q LTM'!ET1023="","",'Inputs Q LTM'!ET1023)</f>
        <v>1</v>
      </c>
      <c r="EU1023" s="424" t="n">
        <f aca="false">IF('Inputs Q LTM'!EU1023="","",'Inputs Q LTM'!EU1023)</f>
        <v>1</v>
      </c>
      <c r="EV1023" s="424" t="n">
        <f aca="false">IF('Inputs Q LTM'!EV1023="","",'Inputs Q LTM'!EV1023)</f>
        <v>1</v>
      </c>
      <c r="EW1023" s="424" t="n">
        <f aca="false">IF('Inputs Q LTM'!EW1023="","",'Inputs Q LTM'!EW1023)</f>
        <v>1</v>
      </c>
      <c r="EX1023" s="424" t="n">
        <f aca="false">IF('Inputs Q LTM'!EX1023="","",'Inputs Q LTM'!EX1023)</f>
        <v>1</v>
      </c>
      <c r="EY1023" s="424" t="n">
        <f aca="false">IF('Inputs Q LTM'!EY1023="","",'Inputs Q LTM'!EY1023)</f>
        <v>1</v>
      </c>
      <c r="EZ1023" s="424" t="n">
        <f aca="false">IF('Inputs Q LTM'!EZ1023="","",'Inputs Q LTM'!EZ1023)</f>
        <v>1</v>
      </c>
      <c r="FA1023" s="424" t="n">
        <f aca="false">IF('Inputs Q LTM'!FA1023="","",'Inputs Q LTM'!FA1023)</f>
        <v>1</v>
      </c>
      <c r="FB1023" s="424" t="n">
        <f aca="false">IF('Inputs Q LTM'!FB1023="","",'Inputs Q LTM'!FB1023)</f>
        <v>1</v>
      </c>
      <c r="FC1023" s="424" t="n">
        <f aca="false">IF('Inputs Q LTM'!FC1023="","",'Inputs Q LTM'!FC1023)</f>
        <v>1</v>
      </c>
      <c r="FD1023" s="424" t="n">
        <f aca="false">IF('Inputs Q LTM'!FD1023="","",'Inputs Q LTM'!FD1023)</f>
        <v>1</v>
      </c>
      <c r="FE1023" s="424" t="n">
        <f aca="false">IF('Inputs Q LTM'!FE1023="","",'Inputs Q LTM'!FE1023)</f>
        <v>1</v>
      </c>
      <c r="FF1023" s="424" t="n">
        <f aca="false">IF('Inputs Q LTM'!FF1023="","",'Inputs Q LTM'!FF1023)</f>
        <v>1</v>
      </c>
      <c r="FG1023" s="424" t="n">
        <f aca="false">IF('Inputs Q LTM'!FG1023="","",'Inputs Q LTM'!FG1023)</f>
        <v>1</v>
      </c>
      <c r="FH1023" s="424" t="n">
        <f aca="false">IF('Inputs Q LTM'!FH1023="","",'Inputs Q LTM'!FH1023)</f>
        <v>1</v>
      </c>
      <c r="FI1023" s="424" t="n">
        <f aca="false">IF('Inputs Q LTM'!FI1023="","",'Inputs Q LTM'!FI1023)</f>
        <v>1</v>
      </c>
      <c r="FJ1023" s="424" t="n">
        <f aca="false">IF('Inputs Q LTM'!FJ1023="","",'Inputs Q LTM'!FJ1023)</f>
        <v>1</v>
      </c>
      <c r="FK1023" s="424" t="n">
        <f aca="false">IF('Inputs Q LTM'!FK1023="","",'Inputs Q LTM'!FK1023)</f>
        <v>1</v>
      </c>
      <c r="FL1023" s="424" t="n">
        <f aca="false">IF('Inputs Q LTM'!FL1023="","",'Inputs Q LTM'!FL1023)</f>
        <v>1</v>
      </c>
      <c r="FM1023" s="424" t="n">
        <f aca="false">IF('Inputs Q LTM'!FM1023="","",'Inputs Q LTM'!FM1023)</f>
        <v>1</v>
      </c>
      <c r="FN1023" s="424" t="n">
        <f aca="false">IF('Inputs Q LTM'!FN1023="","",'Inputs Q LTM'!FN1023)</f>
        <v>1</v>
      </c>
      <c r="FO1023" s="424" t="n">
        <f aca="false">IF('Inputs Q LTM'!FO1023="","",'Inputs Q LTM'!FO1023)</f>
        <v>1</v>
      </c>
      <c r="FP1023" s="424" t="n">
        <f aca="false">IF('Inputs Q LTM'!FP1023="","",'Inputs Q LTM'!FP1023)</f>
        <v>1</v>
      </c>
      <c r="FQ1023" s="424" t="n">
        <f aca="false">IF('Inputs Q LTM'!FQ1023="","",'Inputs Q LTM'!FQ1023)</f>
        <v>1</v>
      </c>
      <c r="FR1023" s="424" t="n">
        <f aca="false">IF('Inputs Q LTM'!FR1023="","",'Inputs Q LTM'!FR1023)</f>
        <v>1</v>
      </c>
      <c r="FS1023" s="424" t="n">
        <f aca="false">IF('Inputs Q LTM'!FS1023="","",'Inputs Q LTM'!FS1023)</f>
        <v>1</v>
      </c>
      <c r="FT1023" s="424" t="n">
        <f aca="false">IF('Inputs Q LTM'!FT1023="","",'Inputs Q LTM'!FT1023)</f>
        <v>1</v>
      </c>
      <c r="FU1023" s="424" t="n">
        <f aca="false">IF('Inputs Q LTM'!FU1023="","",'Inputs Q LTM'!FU1023)</f>
        <v>1</v>
      </c>
      <c r="FV1023" s="424" t="n">
        <f aca="false">IF('Inputs Q LTM'!FV1023="","",'Inputs Q LTM'!FV1023)</f>
        <v>1</v>
      </c>
      <c r="FW1023" s="424" t="n">
        <f aca="false">IF('Inputs Q LTM'!FW1023="","",'Inputs Q LTM'!FW1023)</f>
        <v>1</v>
      </c>
      <c r="FX1023" s="424" t="n">
        <f aca="false">IF('Inputs Q LTM'!FX1023="","",'Inputs Q LTM'!FX1023)</f>
        <v>1</v>
      </c>
      <c r="FY1023" s="424" t="n">
        <f aca="false">IF('Inputs Q LTM'!FY1023="","",'Inputs Q LTM'!FY1023)</f>
        <v>1</v>
      </c>
      <c r="FZ1023" s="424" t="n">
        <f aca="false">IF('Inputs Q LTM'!FZ1023="","",'Inputs Q LTM'!FZ1023)</f>
        <v>1</v>
      </c>
      <c r="GA1023" s="424" t="n">
        <f aca="false">IF('Inputs Q LTM'!GA1023="","",'Inputs Q LTM'!GA1023)</f>
        <v>1</v>
      </c>
      <c r="GB1023" s="424" t="n">
        <f aca="false">IF('Inputs Q LTM'!GB1023="","",'Inputs Q LTM'!GB1023)</f>
        <v>1</v>
      </c>
      <c r="GC1023" s="424" t="n">
        <f aca="false">IF('Inputs Q LTM'!GC1023="","",'Inputs Q LTM'!GC1023)</f>
        <v>1</v>
      </c>
      <c r="GD1023" s="424" t="n">
        <f aca="false">IF('Inputs Q LTM'!GD1023="","",'Inputs Q LTM'!GD1023)</f>
        <v>1</v>
      </c>
      <c r="GE1023" s="424" t="n">
        <f aca="false">IF('Inputs Q LTM'!GE1023="","",'Inputs Q LTM'!GE1023)</f>
        <v>1</v>
      </c>
      <c r="GF1023" s="424" t="n">
        <f aca="false">IF('Inputs Q LTM'!GF1023="","",'Inputs Q LTM'!GF1023)</f>
        <v>1</v>
      </c>
      <c r="GG1023" s="424" t="n">
        <f aca="false">IF('Inputs Q LTM'!GG1023="","",'Inputs Q LTM'!GG1023)</f>
        <v>1</v>
      </c>
      <c r="GH1023" s="424" t="n">
        <f aca="false">IF('Inputs Q LTM'!GH1023="","",'Inputs Q LTM'!GH1023)</f>
        <v>1</v>
      </c>
      <c r="GI1023" s="424" t="n">
        <f aca="false">IF('Inputs Q LTM'!GI1023="","",'Inputs Q LTM'!GI1023)</f>
        <v>1</v>
      </c>
      <c r="GJ1023" s="424" t="n">
        <f aca="false">IF('Inputs Q LTM'!GJ1023="","",'Inputs Q LTM'!GJ1023)</f>
        <v>1</v>
      </c>
      <c r="GK1023" s="424" t="n">
        <f aca="false">IF('Inputs Q LTM'!GK1023="","",'Inputs Q LTM'!GK1023)</f>
        <v>1</v>
      </c>
      <c r="GL1023" s="424" t="n">
        <f aca="false">IF('Inputs Q LTM'!GL1023="","",'Inputs Q LTM'!GL1023)</f>
        <v>1</v>
      </c>
      <c r="GM1023" s="424" t="n">
        <f aca="false">IF('Inputs Q LTM'!GM1023="","",'Inputs Q LTM'!GM1023)</f>
        <v>1</v>
      </c>
      <c r="GN1023" s="424" t="n">
        <f aca="false">IF('Inputs Q LTM'!GN1023="","",'Inputs Q LTM'!GN1023)</f>
        <v>1</v>
      </c>
      <c r="GO1023" s="424" t="n">
        <f aca="false">IF('Inputs Q LTM'!GO1023="","",'Inputs Q LTM'!GO1023)</f>
        <v>1</v>
      </c>
      <c r="GP1023" s="424" t="n">
        <f aca="false">IF('Inputs Q LTM'!GP1023="","",'Inputs Q LTM'!GP1023)</f>
        <v>1</v>
      </c>
      <c r="GQ1023" s="424" t="n">
        <f aca="false">IF('Inputs Q LTM'!GQ1023="","",'Inputs Q LTM'!GQ1023)</f>
        <v>1</v>
      </c>
      <c r="GR1023" s="424" t="n">
        <f aca="false">IF('Inputs Q LTM'!GR1023="","",'Inputs Q LTM'!GR1023)</f>
        <v>1</v>
      </c>
      <c r="GS1023" s="424" t="n">
        <f aca="false">IF('Inputs Q LTM'!GS1023="","",'Inputs Q LTM'!GS1023)</f>
        <v>1</v>
      </c>
      <c r="GT1023" s="424" t="n">
        <f aca="false">IF('Inputs Q LTM'!GT1023="","",'Inputs Q LTM'!GT1023)</f>
        <v>1</v>
      </c>
      <c r="GU1023" s="424" t="n">
        <f aca="false">IF('Inputs Q LTM'!GU1023="","",'Inputs Q LTM'!GU1023)</f>
        <v>1</v>
      </c>
      <c r="GV1023" s="424" t="n">
        <f aca="false">IF('Inputs Q LTM'!GV1023="","",'Inputs Q LTM'!GV1023)</f>
        <v>1</v>
      </c>
      <c r="GW1023" s="424" t="n">
        <f aca="false">IF('Inputs Q LTM'!GW1023="","",'Inputs Q LTM'!GW1023)</f>
        <v>1</v>
      </c>
      <c r="GX1023" s="424" t="n">
        <f aca="false">IF('Inputs Q LTM'!GX1023="","",'Inputs Q LTM'!GX1023)</f>
        <v>1</v>
      </c>
      <c r="GY1023" s="424" t="n">
        <f aca="false">IF('Inputs Q LTM'!GY1023="","",'Inputs Q LTM'!GY1023)</f>
        <v>1</v>
      </c>
      <c r="GZ1023" s="424" t="n">
        <f aca="false">IF('Inputs Q LTM'!GZ1023="","",'Inputs Q LTM'!GZ1023)</f>
        <v>1</v>
      </c>
      <c r="HA1023" s="424" t="n">
        <f aca="false">IF('Inputs Q LTM'!HA1023="","",'Inputs Q LTM'!HA1023)</f>
        <v>1</v>
      </c>
    </row>
    <row r="1024" customFormat="false" ht="15" hidden="false" customHeight="true" outlineLevel="0" collapsed="false">
      <c r="A1024" s="267" t="s">
        <v>631</v>
      </c>
      <c r="B1024" s="268"/>
      <c r="C1024" s="268"/>
      <c r="D1024" s="268"/>
      <c r="E1024" s="269"/>
      <c r="F1024" s="19" t="s">
        <v>668</v>
      </c>
      <c r="G1024" s="269" t="s">
        <v>12</v>
      </c>
      <c r="K1024" s="424" t="n">
        <f aca="false">IF('Inputs Q LTM'!K1024="","",'Inputs Q LTM'!K1024)</f>
        <v>1</v>
      </c>
      <c r="L1024" s="424" t="n">
        <f aca="false">IF('Inputs Q LTM'!L1024="","",'Inputs Q LTM'!L1024)</f>
        <v>1</v>
      </c>
      <c r="M1024" s="424" t="n">
        <f aca="false">IF('Inputs Q LTM'!M1024="","",'Inputs Q LTM'!M1024)</f>
        <v>1</v>
      </c>
      <c r="N1024" s="424" t="n">
        <f aca="false">IF('Inputs Q LTM'!N1024="","",'Inputs Q LTM'!N1024)</f>
        <v>1</v>
      </c>
      <c r="O1024" s="424" t="n">
        <f aca="false">IF('Inputs Q LTM'!O1024="","",'Inputs Q LTM'!O1024)</f>
        <v>1</v>
      </c>
      <c r="P1024" s="424" t="n">
        <f aca="false">IF('Inputs Q LTM'!P1024="","",'Inputs Q LTM'!P1024)</f>
        <v>1</v>
      </c>
      <c r="Q1024" s="424" t="n">
        <f aca="false">IF('Inputs Q LTM'!Q1024="","",'Inputs Q LTM'!Q1024)</f>
        <v>1</v>
      </c>
      <c r="R1024" s="424" t="n">
        <f aca="false">IF('Inputs Q LTM'!R1024="","",'Inputs Q LTM'!R1024)</f>
        <v>1</v>
      </c>
      <c r="S1024" s="424" t="n">
        <f aca="false">IF('Inputs Q LTM'!S1024="","",'Inputs Q LTM'!S1024)</f>
        <v>1</v>
      </c>
      <c r="T1024" s="424" t="n">
        <f aca="false">IF('Inputs Q LTM'!T1024="","",'Inputs Q LTM'!T1024)</f>
        <v>1</v>
      </c>
      <c r="U1024" s="424" t="n">
        <f aca="false">IF('Inputs Q LTM'!U1024="","",'Inputs Q LTM'!U1024)</f>
        <v>1</v>
      </c>
      <c r="V1024" s="424" t="n">
        <f aca="false">IF('Inputs Q LTM'!V1024="","",'Inputs Q LTM'!V1024)</f>
        <v>1</v>
      </c>
      <c r="W1024" s="424" t="n">
        <f aca="false">IF('Inputs Q LTM'!W1024="","",'Inputs Q LTM'!W1024)</f>
        <v>1</v>
      </c>
      <c r="X1024" s="424" t="n">
        <f aca="false">IF('Inputs Q LTM'!X1024="","",'Inputs Q LTM'!X1024)</f>
        <v>1</v>
      </c>
      <c r="Y1024" s="424" t="n">
        <f aca="false">IF('Inputs Q LTM'!Y1024="","",'Inputs Q LTM'!Y1024)</f>
        <v>1</v>
      </c>
      <c r="Z1024" s="424" t="n">
        <f aca="false">IF('Inputs Q LTM'!Z1024="","",'Inputs Q LTM'!Z1024)</f>
        <v>1</v>
      </c>
      <c r="AA1024" s="424" t="n">
        <f aca="false">IF('Inputs Q LTM'!AA1024="","",'Inputs Q LTM'!AA1024)</f>
        <v>1</v>
      </c>
      <c r="AB1024" s="424" t="n">
        <f aca="false">IF('Inputs Q LTM'!AB1024="","",'Inputs Q LTM'!AB1024)</f>
        <v>1</v>
      </c>
      <c r="AC1024" s="424" t="n">
        <f aca="false">IF('Inputs Q LTM'!AC1024="","",'Inputs Q LTM'!AC1024)</f>
        <v>1</v>
      </c>
      <c r="AD1024" s="424" t="n">
        <f aca="false">IF('Inputs Q LTM'!AD1024="","",'Inputs Q LTM'!AD1024)</f>
        <v>1</v>
      </c>
      <c r="AE1024" s="424" t="n">
        <f aca="false">IF('Inputs Q LTM'!AE1024="","",'Inputs Q LTM'!AE1024)</f>
        <v>1</v>
      </c>
      <c r="AF1024" s="424" t="n">
        <f aca="false">IF('Inputs Q LTM'!AF1024="","",'Inputs Q LTM'!AF1024)</f>
        <v>1</v>
      </c>
      <c r="AG1024" s="424" t="n">
        <f aca="false">IF('Inputs Q LTM'!AG1024="","",'Inputs Q LTM'!AG1024)</f>
        <v>1</v>
      </c>
      <c r="AH1024" s="424" t="n">
        <f aca="false">IF('Inputs Q LTM'!AH1024="","",'Inputs Q LTM'!AH1024)</f>
        <v>1</v>
      </c>
      <c r="AI1024" s="424" t="n">
        <f aca="false">IF('Inputs Q LTM'!AI1024="","",'Inputs Q LTM'!AI1024)</f>
        <v>1</v>
      </c>
      <c r="AJ1024" s="424" t="n">
        <f aca="false">IF('Inputs Q LTM'!AJ1024="","",'Inputs Q LTM'!AJ1024)</f>
        <v>1</v>
      </c>
      <c r="AK1024" s="424" t="n">
        <f aca="false">IF('Inputs Q LTM'!AK1024="","",'Inputs Q LTM'!AK1024)</f>
        <v>1</v>
      </c>
      <c r="AL1024" s="424" t="n">
        <f aca="false">IF('Inputs Q LTM'!AL1024="","",'Inputs Q LTM'!AL1024)</f>
        <v>1</v>
      </c>
      <c r="AM1024" s="424" t="n">
        <f aca="false">IF('Inputs Q LTM'!AM1024="","",'Inputs Q LTM'!AM1024)</f>
        <v>1</v>
      </c>
      <c r="AN1024" s="424" t="n">
        <f aca="false">IF('Inputs Q LTM'!AN1024="","",'Inputs Q LTM'!AN1024)</f>
        <v>1</v>
      </c>
      <c r="AO1024" s="424" t="n">
        <f aca="false">IF('Inputs Q LTM'!AO1024="","",'Inputs Q LTM'!AO1024)</f>
        <v>1</v>
      </c>
      <c r="AP1024" s="424" t="n">
        <f aca="false">IF('Inputs Q LTM'!AP1024="","",'Inputs Q LTM'!AP1024)</f>
        <v>1</v>
      </c>
      <c r="AQ1024" s="424" t="n">
        <f aca="false">IF('Inputs Q LTM'!AQ1024="","",'Inputs Q LTM'!AQ1024)</f>
        <v>1</v>
      </c>
      <c r="AR1024" s="424" t="n">
        <f aca="false">IF('Inputs Q LTM'!AR1024="","",'Inputs Q LTM'!AR1024)</f>
        <v>1</v>
      </c>
      <c r="AS1024" s="424" t="n">
        <f aca="false">IF('Inputs Q LTM'!AS1024="","",'Inputs Q LTM'!AS1024)</f>
        <v>1</v>
      </c>
      <c r="AT1024" s="424" t="n">
        <f aca="false">IF('Inputs Q LTM'!AT1024="","",'Inputs Q LTM'!AT1024)</f>
        <v>1</v>
      </c>
      <c r="AU1024" s="424" t="n">
        <f aca="false">IF('Inputs Q LTM'!AU1024="","",'Inputs Q LTM'!AU1024)</f>
        <v>1</v>
      </c>
      <c r="AV1024" s="424" t="n">
        <f aca="false">IF('Inputs Q LTM'!AV1024="","",'Inputs Q LTM'!AV1024)</f>
        <v>1</v>
      </c>
      <c r="AW1024" s="424" t="n">
        <f aca="false">IF('Inputs Q LTM'!AW1024="","",'Inputs Q LTM'!AW1024)</f>
        <v>1</v>
      </c>
      <c r="AX1024" s="424" t="n">
        <f aca="false">IF('Inputs Q LTM'!AX1024="","",'Inputs Q LTM'!AX1024)</f>
        <v>1</v>
      </c>
      <c r="AY1024" s="424" t="n">
        <f aca="false">IF('Inputs Q LTM'!AY1024="","",'Inputs Q LTM'!AY1024)</f>
        <v>1</v>
      </c>
      <c r="AZ1024" s="424" t="n">
        <f aca="false">IF('Inputs Q LTM'!AZ1024="","",'Inputs Q LTM'!AZ1024)</f>
        <v>1</v>
      </c>
      <c r="BA1024" s="424" t="n">
        <f aca="false">IF('Inputs Q LTM'!BA1024="","",'Inputs Q LTM'!BA1024)</f>
        <v>1</v>
      </c>
      <c r="BB1024" s="424" t="n">
        <f aca="false">IF('Inputs Q LTM'!BB1024="","",'Inputs Q LTM'!BB1024)</f>
        <v>1</v>
      </c>
      <c r="BC1024" s="424" t="n">
        <f aca="false">IF('Inputs Q LTM'!BC1024="","",'Inputs Q LTM'!BC1024)</f>
        <v>1</v>
      </c>
      <c r="BD1024" s="424" t="n">
        <f aca="false">IF('Inputs Q LTM'!BD1024="","",'Inputs Q LTM'!BD1024)</f>
        <v>1</v>
      </c>
      <c r="BE1024" s="424" t="n">
        <f aca="false">IF('Inputs Q LTM'!BE1024="","",'Inputs Q LTM'!BE1024)</f>
        <v>1</v>
      </c>
      <c r="BF1024" s="424" t="n">
        <f aca="false">IF('Inputs Q LTM'!BF1024="","",'Inputs Q LTM'!BF1024)</f>
        <v>1</v>
      </c>
      <c r="BG1024" s="424" t="n">
        <f aca="false">IF('Inputs Q LTM'!BG1024="","",'Inputs Q LTM'!BG1024)</f>
        <v>1</v>
      </c>
      <c r="BH1024" s="424" t="n">
        <f aca="false">IF('Inputs Q LTM'!BH1024="","",'Inputs Q LTM'!BH1024)</f>
        <v>1</v>
      </c>
      <c r="BI1024" s="424" t="n">
        <f aca="false">IF('Inputs Q LTM'!BI1024="","",'Inputs Q LTM'!BI1024)</f>
        <v>1</v>
      </c>
      <c r="BJ1024" s="424" t="n">
        <f aca="false">IF('Inputs Q LTM'!BJ1024="","",'Inputs Q LTM'!BJ1024)</f>
        <v>1</v>
      </c>
      <c r="BK1024" s="424" t="n">
        <f aca="false">IF('Inputs Q LTM'!BK1024="","",'Inputs Q LTM'!BK1024)</f>
        <v>1</v>
      </c>
      <c r="BL1024" s="424" t="n">
        <f aca="false">IF('Inputs Q LTM'!BL1024="","",'Inputs Q LTM'!BL1024)</f>
        <v>1</v>
      </c>
      <c r="BM1024" s="424" t="n">
        <f aca="false">IF('Inputs Q LTM'!BM1024="","",'Inputs Q LTM'!BM1024)</f>
        <v>1</v>
      </c>
      <c r="BN1024" s="424" t="n">
        <f aca="false">IF('Inputs Q LTM'!BN1024="","",'Inputs Q LTM'!BN1024)</f>
        <v>1</v>
      </c>
      <c r="BO1024" s="424" t="n">
        <f aca="false">IF('Inputs Q LTM'!BO1024="","",'Inputs Q LTM'!BO1024)</f>
        <v>1</v>
      </c>
      <c r="BP1024" s="424" t="n">
        <f aca="false">IF('Inputs Q LTM'!BP1024="","",'Inputs Q LTM'!BP1024)</f>
        <v>1</v>
      </c>
      <c r="BQ1024" s="424" t="n">
        <f aca="false">IF('Inputs Q LTM'!BQ1024="","",'Inputs Q LTM'!BQ1024)</f>
        <v>1</v>
      </c>
      <c r="BR1024" s="424" t="n">
        <f aca="false">IF('Inputs Q LTM'!BR1024="","",'Inputs Q LTM'!BR1024)</f>
        <v>1</v>
      </c>
      <c r="BS1024" s="424" t="n">
        <f aca="false">IF('Inputs Q LTM'!BS1024="","",'Inputs Q LTM'!BS1024)</f>
        <v>1</v>
      </c>
      <c r="BT1024" s="424" t="n">
        <f aca="false">IF('Inputs Q LTM'!BT1024="","",'Inputs Q LTM'!BT1024)</f>
        <v>1</v>
      </c>
      <c r="BU1024" s="424" t="n">
        <f aca="false">IF('Inputs Q LTM'!BU1024="","",'Inputs Q LTM'!BU1024)</f>
        <v>1</v>
      </c>
      <c r="BV1024" s="424" t="n">
        <f aca="false">IF('Inputs Q LTM'!BV1024="","",'Inputs Q LTM'!BV1024)</f>
        <v>1</v>
      </c>
      <c r="BW1024" s="424" t="n">
        <f aca="false">IF('Inputs Q LTM'!BW1024="","",'Inputs Q LTM'!BW1024)</f>
        <v>1</v>
      </c>
      <c r="BX1024" s="424" t="n">
        <f aca="false">IF('Inputs Q LTM'!BX1024="","",'Inputs Q LTM'!BX1024)</f>
        <v>1</v>
      </c>
      <c r="BY1024" s="424" t="n">
        <f aca="false">IF('Inputs Q LTM'!BY1024="","",'Inputs Q LTM'!BY1024)</f>
        <v>1</v>
      </c>
      <c r="BZ1024" s="424" t="n">
        <f aca="false">IF('Inputs Q LTM'!BZ1024="","",'Inputs Q LTM'!BZ1024)</f>
        <v>1</v>
      </c>
      <c r="CA1024" s="424" t="n">
        <f aca="false">IF('Inputs Q LTM'!CA1024="","",'Inputs Q LTM'!CA1024)</f>
        <v>1</v>
      </c>
      <c r="CB1024" s="424" t="n">
        <f aca="false">IF('Inputs Q LTM'!CB1024="","",'Inputs Q LTM'!CB1024)</f>
        <v>1</v>
      </c>
      <c r="CC1024" s="424" t="n">
        <f aca="false">IF('Inputs Q LTM'!CC1024="","",'Inputs Q LTM'!CC1024)</f>
        <v>1</v>
      </c>
      <c r="CD1024" s="424" t="n">
        <f aca="false">IF('Inputs Q LTM'!CD1024="","",'Inputs Q LTM'!CD1024)</f>
        <v>1</v>
      </c>
      <c r="CE1024" s="424" t="n">
        <f aca="false">IF('Inputs Q LTM'!CE1024="","",'Inputs Q LTM'!CE1024)</f>
        <v>1</v>
      </c>
      <c r="CF1024" s="424" t="n">
        <f aca="false">IF('Inputs Q LTM'!CF1024="","",'Inputs Q LTM'!CF1024)</f>
        <v>1</v>
      </c>
      <c r="CG1024" s="424" t="n">
        <f aca="false">IF('Inputs Q LTM'!CG1024="","",'Inputs Q LTM'!CG1024)</f>
        <v>1</v>
      </c>
      <c r="CH1024" s="424" t="n">
        <f aca="false">IF('Inputs Q LTM'!CH1024="","",'Inputs Q LTM'!CH1024)</f>
        <v>1</v>
      </c>
      <c r="CI1024" s="424" t="n">
        <f aca="false">IF('Inputs Q LTM'!CI1024="","",'Inputs Q LTM'!CI1024)</f>
        <v>1</v>
      </c>
      <c r="CJ1024" s="424" t="n">
        <f aca="false">IF('Inputs Q LTM'!CJ1024="","",'Inputs Q LTM'!CJ1024)</f>
        <v>1</v>
      </c>
      <c r="CK1024" s="424" t="n">
        <f aca="false">IF('Inputs Q LTM'!CK1024="","",'Inputs Q LTM'!CK1024)</f>
        <v>1</v>
      </c>
      <c r="CL1024" s="424" t="n">
        <f aca="false">IF('Inputs Q LTM'!CL1024="","",'Inputs Q LTM'!CL1024)</f>
        <v>1</v>
      </c>
      <c r="CM1024" s="424" t="n">
        <f aca="false">IF('Inputs Q LTM'!CM1024="","",'Inputs Q LTM'!CM1024)</f>
        <v>1</v>
      </c>
      <c r="CN1024" s="424" t="n">
        <f aca="false">IF('Inputs Q LTM'!CN1024="","",'Inputs Q LTM'!CN1024)</f>
        <v>1</v>
      </c>
      <c r="CO1024" s="424" t="n">
        <f aca="false">IF('Inputs Q LTM'!CO1024="","",'Inputs Q LTM'!CO1024)</f>
        <v>1</v>
      </c>
      <c r="CP1024" s="424" t="n">
        <f aca="false">IF('Inputs Q LTM'!CP1024="","",'Inputs Q LTM'!CP1024)</f>
        <v>1</v>
      </c>
      <c r="CQ1024" s="424" t="n">
        <f aca="false">IF('Inputs Q LTM'!CQ1024="","",'Inputs Q LTM'!CQ1024)</f>
        <v>1</v>
      </c>
      <c r="CR1024" s="424" t="n">
        <f aca="false">IF('Inputs Q LTM'!CR1024="","",'Inputs Q LTM'!CR1024)</f>
        <v>1</v>
      </c>
      <c r="CS1024" s="424" t="n">
        <f aca="false">IF('Inputs Q LTM'!CS1024="","",'Inputs Q LTM'!CS1024)</f>
        <v>1</v>
      </c>
      <c r="CT1024" s="424" t="n">
        <f aca="false">IF('Inputs Q LTM'!CT1024="","",'Inputs Q LTM'!CT1024)</f>
        <v>1</v>
      </c>
      <c r="CU1024" s="424" t="n">
        <f aca="false">IF('Inputs Q LTM'!CU1024="","",'Inputs Q LTM'!CU1024)</f>
        <v>1</v>
      </c>
      <c r="CV1024" s="424" t="n">
        <f aca="false">IF('Inputs Q LTM'!CV1024="","",'Inputs Q LTM'!CV1024)</f>
        <v>1</v>
      </c>
      <c r="CW1024" s="424" t="n">
        <f aca="false">IF('Inputs Q LTM'!CW1024="","",'Inputs Q LTM'!CW1024)</f>
        <v>1</v>
      </c>
      <c r="CX1024" s="424" t="n">
        <f aca="false">IF('Inputs Q LTM'!CX1024="","",'Inputs Q LTM'!CX1024)</f>
        <v>1</v>
      </c>
      <c r="CY1024" s="424" t="n">
        <f aca="false">IF('Inputs Q LTM'!CY1024="","",'Inputs Q LTM'!CY1024)</f>
        <v>1</v>
      </c>
      <c r="CZ1024" s="424" t="n">
        <f aca="false">IF('Inputs Q LTM'!CZ1024="","",'Inputs Q LTM'!CZ1024)</f>
        <v>1</v>
      </c>
      <c r="DA1024" s="424" t="n">
        <f aca="false">IF('Inputs Q LTM'!DA1024="","",'Inputs Q LTM'!DA1024)</f>
        <v>1</v>
      </c>
      <c r="DB1024" s="424" t="n">
        <f aca="false">IF('Inputs Q LTM'!DB1024="","",'Inputs Q LTM'!DB1024)</f>
        <v>1</v>
      </c>
      <c r="DC1024" s="424" t="n">
        <f aca="false">IF('Inputs Q LTM'!DC1024="","",'Inputs Q LTM'!DC1024)</f>
        <v>1</v>
      </c>
      <c r="DD1024" s="424" t="n">
        <f aca="false">IF('Inputs Q LTM'!DD1024="","",'Inputs Q LTM'!DD1024)</f>
        <v>1</v>
      </c>
      <c r="DE1024" s="424" t="n">
        <f aca="false">IF('Inputs Q LTM'!DE1024="","",'Inputs Q LTM'!DE1024)</f>
        <v>1</v>
      </c>
      <c r="DF1024" s="424" t="n">
        <f aca="false">IF('Inputs Q LTM'!DF1024="","",'Inputs Q LTM'!DF1024)</f>
        <v>1</v>
      </c>
      <c r="DG1024" s="424" t="n">
        <f aca="false">IF('Inputs Q LTM'!DG1024="","",'Inputs Q LTM'!DG1024)</f>
        <v>1</v>
      </c>
      <c r="DH1024" s="424" t="n">
        <f aca="false">IF('Inputs Q LTM'!DH1024="","",'Inputs Q LTM'!DH1024)</f>
        <v>1</v>
      </c>
      <c r="DI1024" s="424" t="n">
        <f aca="false">IF('Inputs Q LTM'!DI1024="","",'Inputs Q LTM'!DI1024)</f>
        <v>1</v>
      </c>
      <c r="DJ1024" s="424" t="n">
        <f aca="false">IF('Inputs Q LTM'!DJ1024="","",'Inputs Q LTM'!DJ1024)</f>
        <v>1</v>
      </c>
      <c r="DK1024" s="424" t="n">
        <f aca="false">IF('Inputs Q LTM'!DK1024="","",'Inputs Q LTM'!DK1024)</f>
        <v>1</v>
      </c>
      <c r="DL1024" s="424" t="n">
        <f aca="false">IF('Inputs Q LTM'!DL1024="","",'Inputs Q LTM'!DL1024)</f>
        <v>1</v>
      </c>
      <c r="DM1024" s="424" t="n">
        <f aca="false">IF('Inputs Q LTM'!DM1024="","",'Inputs Q LTM'!DM1024)</f>
        <v>1</v>
      </c>
      <c r="DN1024" s="424" t="n">
        <f aca="false">IF('Inputs Q LTM'!DN1024="","",'Inputs Q LTM'!DN1024)</f>
        <v>1</v>
      </c>
      <c r="DO1024" s="424" t="n">
        <f aca="false">IF('Inputs Q LTM'!DO1024="","",'Inputs Q LTM'!DO1024)</f>
        <v>1</v>
      </c>
      <c r="DP1024" s="424" t="n">
        <f aca="false">IF('Inputs Q LTM'!DP1024="","",'Inputs Q LTM'!DP1024)</f>
        <v>1</v>
      </c>
      <c r="DQ1024" s="424" t="n">
        <f aca="false">IF('Inputs Q LTM'!DQ1024="","",'Inputs Q LTM'!DQ1024)</f>
        <v>1</v>
      </c>
      <c r="DR1024" s="424" t="n">
        <f aca="false">IF('Inputs Q LTM'!DR1024="","",'Inputs Q LTM'!DR1024)</f>
        <v>1</v>
      </c>
      <c r="DS1024" s="424" t="n">
        <f aca="false">IF('Inputs Q LTM'!DS1024="","",'Inputs Q LTM'!DS1024)</f>
        <v>1</v>
      </c>
      <c r="DT1024" s="424" t="n">
        <f aca="false">IF('Inputs Q LTM'!DT1024="","",'Inputs Q LTM'!DT1024)</f>
        <v>1</v>
      </c>
      <c r="DU1024" s="424" t="n">
        <f aca="false">IF('Inputs Q LTM'!DU1024="","",'Inputs Q LTM'!DU1024)</f>
        <v>1</v>
      </c>
      <c r="DV1024" s="424" t="n">
        <f aca="false">IF('Inputs Q LTM'!DV1024="","",'Inputs Q LTM'!DV1024)</f>
        <v>1</v>
      </c>
      <c r="DW1024" s="424" t="n">
        <f aca="false">IF('Inputs Q LTM'!DW1024="","",'Inputs Q LTM'!DW1024)</f>
        <v>1</v>
      </c>
      <c r="DX1024" s="424" t="n">
        <f aca="false">IF('Inputs Q LTM'!DX1024="","",'Inputs Q LTM'!DX1024)</f>
        <v>1</v>
      </c>
      <c r="DY1024" s="424" t="n">
        <f aca="false">IF('Inputs Q LTM'!DY1024="","",'Inputs Q LTM'!DY1024)</f>
        <v>1</v>
      </c>
      <c r="DZ1024" s="424" t="n">
        <f aca="false">IF('Inputs Q LTM'!DZ1024="","",'Inputs Q LTM'!DZ1024)</f>
        <v>1</v>
      </c>
      <c r="EA1024" s="424" t="n">
        <f aca="false">IF('Inputs Q LTM'!EA1024="","",'Inputs Q LTM'!EA1024)</f>
        <v>1</v>
      </c>
      <c r="EB1024" s="424" t="n">
        <f aca="false">IF('Inputs Q LTM'!EB1024="","",'Inputs Q LTM'!EB1024)</f>
        <v>1</v>
      </c>
      <c r="EC1024" s="424" t="n">
        <f aca="false">IF('Inputs Q LTM'!EC1024="","",'Inputs Q LTM'!EC1024)</f>
        <v>1</v>
      </c>
      <c r="ED1024" s="424" t="n">
        <f aca="false">IF('Inputs Q LTM'!ED1024="","",'Inputs Q LTM'!ED1024)</f>
        <v>1</v>
      </c>
      <c r="EE1024" s="424" t="n">
        <f aca="false">IF('Inputs Q LTM'!EE1024="","",'Inputs Q LTM'!EE1024)</f>
        <v>1</v>
      </c>
      <c r="EF1024" s="424" t="n">
        <f aca="false">IF('Inputs Q LTM'!EF1024="","",'Inputs Q LTM'!EF1024)</f>
        <v>1</v>
      </c>
      <c r="EG1024" s="424" t="n">
        <f aca="false">IF('Inputs Q LTM'!EG1024="","",'Inputs Q LTM'!EG1024)</f>
        <v>1</v>
      </c>
      <c r="EH1024" s="424" t="n">
        <f aca="false">IF('Inputs Q LTM'!EH1024="","",'Inputs Q LTM'!EH1024)</f>
        <v>1</v>
      </c>
      <c r="EI1024" s="424" t="n">
        <f aca="false">IF('Inputs Q LTM'!EI1024="","",'Inputs Q LTM'!EI1024)</f>
        <v>1</v>
      </c>
      <c r="EJ1024" s="424" t="n">
        <f aca="false">IF('Inputs Q LTM'!EJ1024="","",'Inputs Q LTM'!EJ1024)</f>
        <v>1</v>
      </c>
      <c r="EK1024" s="424" t="n">
        <f aca="false">IF('Inputs Q LTM'!EK1024="","",'Inputs Q LTM'!EK1024)</f>
        <v>1</v>
      </c>
      <c r="EL1024" s="424" t="n">
        <f aca="false">IF('Inputs Q LTM'!EL1024="","",'Inputs Q LTM'!EL1024)</f>
        <v>1</v>
      </c>
      <c r="EM1024" s="424" t="n">
        <f aca="false">IF('Inputs Q LTM'!EM1024="","",'Inputs Q LTM'!EM1024)</f>
        <v>1</v>
      </c>
      <c r="EN1024" s="424" t="n">
        <f aca="false">IF('Inputs Q LTM'!EN1024="","",'Inputs Q LTM'!EN1024)</f>
        <v>1</v>
      </c>
      <c r="EO1024" s="424" t="n">
        <f aca="false">IF('Inputs Q LTM'!EO1024="","",'Inputs Q LTM'!EO1024)</f>
        <v>1</v>
      </c>
      <c r="EP1024" s="424" t="n">
        <f aca="false">IF('Inputs Q LTM'!EP1024="","",'Inputs Q LTM'!EP1024)</f>
        <v>1</v>
      </c>
      <c r="EQ1024" s="424" t="n">
        <f aca="false">IF('Inputs Q LTM'!EQ1024="","",'Inputs Q LTM'!EQ1024)</f>
        <v>1</v>
      </c>
      <c r="ER1024" s="424" t="n">
        <f aca="false">IF('Inputs Q LTM'!ER1024="","",'Inputs Q LTM'!ER1024)</f>
        <v>1</v>
      </c>
      <c r="ES1024" s="424" t="n">
        <f aca="false">IF('Inputs Q LTM'!ES1024="","",'Inputs Q LTM'!ES1024)</f>
        <v>1</v>
      </c>
      <c r="ET1024" s="424" t="n">
        <f aca="false">IF('Inputs Q LTM'!ET1024="","",'Inputs Q LTM'!ET1024)</f>
        <v>1</v>
      </c>
      <c r="EU1024" s="424" t="n">
        <f aca="false">IF('Inputs Q LTM'!EU1024="","",'Inputs Q LTM'!EU1024)</f>
        <v>1</v>
      </c>
      <c r="EV1024" s="424" t="n">
        <f aca="false">IF('Inputs Q LTM'!EV1024="","",'Inputs Q LTM'!EV1024)</f>
        <v>1</v>
      </c>
      <c r="EW1024" s="424" t="n">
        <f aca="false">IF('Inputs Q LTM'!EW1024="","",'Inputs Q LTM'!EW1024)</f>
        <v>1</v>
      </c>
      <c r="EX1024" s="424" t="n">
        <f aca="false">IF('Inputs Q LTM'!EX1024="","",'Inputs Q LTM'!EX1024)</f>
        <v>1</v>
      </c>
      <c r="EY1024" s="424" t="n">
        <f aca="false">IF('Inputs Q LTM'!EY1024="","",'Inputs Q LTM'!EY1024)</f>
        <v>1</v>
      </c>
      <c r="EZ1024" s="424" t="n">
        <f aca="false">IF('Inputs Q LTM'!EZ1024="","",'Inputs Q LTM'!EZ1024)</f>
        <v>1</v>
      </c>
      <c r="FA1024" s="424" t="n">
        <f aca="false">IF('Inputs Q LTM'!FA1024="","",'Inputs Q LTM'!FA1024)</f>
        <v>1</v>
      </c>
      <c r="FB1024" s="424" t="n">
        <f aca="false">IF('Inputs Q LTM'!FB1024="","",'Inputs Q LTM'!FB1024)</f>
        <v>1</v>
      </c>
      <c r="FC1024" s="424" t="n">
        <f aca="false">IF('Inputs Q LTM'!FC1024="","",'Inputs Q LTM'!FC1024)</f>
        <v>1</v>
      </c>
      <c r="FD1024" s="424" t="n">
        <f aca="false">IF('Inputs Q LTM'!FD1024="","",'Inputs Q LTM'!FD1024)</f>
        <v>1</v>
      </c>
      <c r="FE1024" s="424" t="n">
        <f aca="false">IF('Inputs Q LTM'!FE1024="","",'Inputs Q LTM'!FE1024)</f>
        <v>1</v>
      </c>
      <c r="FF1024" s="424" t="n">
        <f aca="false">IF('Inputs Q LTM'!FF1024="","",'Inputs Q LTM'!FF1024)</f>
        <v>1</v>
      </c>
      <c r="FG1024" s="424" t="n">
        <f aca="false">IF('Inputs Q LTM'!FG1024="","",'Inputs Q LTM'!FG1024)</f>
        <v>1</v>
      </c>
      <c r="FH1024" s="424" t="n">
        <f aca="false">IF('Inputs Q LTM'!FH1024="","",'Inputs Q LTM'!FH1024)</f>
        <v>1</v>
      </c>
      <c r="FI1024" s="424" t="n">
        <f aca="false">IF('Inputs Q LTM'!FI1024="","",'Inputs Q LTM'!FI1024)</f>
        <v>1</v>
      </c>
      <c r="FJ1024" s="424" t="n">
        <f aca="false">IF('Inputs Q LTM'!FJ1024="","",'Inputs Q LTM'!FJ1024)</f>
        <v>1</v>
      </c>
      <c r="FK1024" s="424" t="n">
        <f aca="false">IF('Inputs Q LTM'!FK1024="","",'Inputs Q LTM'!FK1024)</f>
        <v>1</v>
      </c>
      <c r="FL1024" s="424" t="n">
        <f aca="false">IF('Inputs Q LTM'!FL1024="","",'Inputs Q LTM'!FL1024)</f>
        <v>1</v>
      </c>
      <c r="FM1024" s="424" t="n">
        <f aca="false">IF('Inputs Q LTM'!FM1024="","",'Inputs Q LTM'!FM1024)</f>
        <v>1</v>
      </c>
      <c r="FN1024" s="424" t="n">
        <f aca="false">IF('Inputs Q LTM'!FN1024="","",'Inputs Q LTM'!FN1024)</f>
        <v>1</v>
      </c>
      <c r="FO1024" s="424" t="n">
        <f aca="false">IF('Inputs Q LTM'!FO1024="","",'Inputs Q LTM'!FO1024)</f>
        <v>1</v>
      </c>
      <c r="FP1024" s="424" t="n">
        <f aca="false">IF('Inputs Q LTM'!FP1024="","",'Inputs Q LTM'!FP1024)</f>
        <v>1</v>
      </c>
      <c r="FQ1024" s="424" t="n">
        <f aca="false">IF('Inputs Q LTM'!FQ1024="","",'Inputs Q LTM'!FQ1024)</f>
        <v>1</v>
      </c>
      <c r="FR1024" s="424" t="n">
        <f aca="false">IF('Inputs Q LTM'!FR1024="","",'Inputs Q LTM'!FR1024)</f>
        <v>1</v>
      </c>
      <c r="FS1024" s="424" t="n">
        <f aca="false">IF('Inputs Q LTM'!FS1024="","",'Inputs Q LTM'!FS1024)</f>
        <v>1</v>
      </c>
      <c r="FT1024" s="424" t="n">
        <f aca="false">IF('Inputs Q LTM'!FT1024="","",'Inputs Q LTM'!FT1024)</f>
        <v>1</v>
      </c>
      <c r="FU1024" s="424" t="n">
        <f aca="false">IF('Inputs Q LTM'!FU1024="","",'Inputs Q LTM'!FU1024)</f>
        <v>1</v>
      </c>
      <c r="FV1024" s="424" t="n">
        <f aca="false">IF('Inputs Q LTM'!FV1024="","",'Inputs Q LTM'!FV1024)</f>
        <v>1</v>
      </c>
      <c r="FW1024" s="424" t="n">
        <f aca="false">IF('Inputs Q LTM'!FW1024="","",'Inputs Q LTM'!FW1024)</f>
        <v>1</v>
      </c>
      <c r="FX1024" s="424" t="n">
        <f aca="false">IF('Inputs Q LTM'!FX1024="","",'Inputs Q LTM'!FX1024)</f>
        <v>1</v>
      </c>
      <c r="FY1024" s="424" t="n">
        <f aca="false">IF('Inputs Q LTM'!FY1024="","",'Inputs Q LTM'!FY1024)</f>
        <v>1</v>
      </c>
      <c r="FZ1024" s="424" t="n">
        <f aca="false">IF('Inputs Q LTM'!FZ1024="","",'Inputs Q LTM'!FZ1024)</f>
        <v>1</v>
      </c>
      <c r="GA1024" s="424" t="n">
        <f aca="false">IF('Inputs Q LTM'!GA1024="","",'Inputs Q LTM'!GA1024)</f>
        <v>1</v>
      </c>
      <c r="GB1024" s="424" t="n">
        <f aca="false">IF('Inputs Q LTM'!GB1024="","",'Inputs Q LTM'!GB1024)</f>
        <v>1</v>
      </c>
      <c r="GC1024" s="424" t="n">
        <f aca="false">IF('Inputs Q LTM'!GC1024="","",'Inputs Q LTM'!GC1024)</f>
        <v>1</v>
      </c>
      <c r="GD1024" s="424" t="n">
        <f aca="false">IF('Inputs Q LTM'!GD1024="","",'Inputs Q LTM'!GD1024)</f>
        <v>1</v>
      </c>
      <c r="GE1024" s="424" t="n">
        <f aca="false">IF('Inputs Q LTM'!GE1024="","",'Inputs Q LTM'!GE1024)</f>
        <v>1</v>
      </c>
      <c r="GF1024" s="424" t="n">
        <f aca="false">IF('Inputs Q LTM'!GF1024="","",'Inputs Q LTM'!GF1024)</f>
        <v>1</v>
      </c>
      <c r="GG1024" s="424" t="n">
        <f aca="false">IF('Inputs Q LTM'!GG1024="","",'Inputs Q LTM'!GG1024)</f>
        <v>1</v>
      </c>
      <c r="GH1024" s="424" t="n">
        <f aca="false">IF('Inputs Q LTM'!GH1024="","",'Inputs Q LTM'!GH1024)</f>
        <v>1</v>
      </c>
      <c r="GI1024" s="424" t="n">
        <f aca="false">IF('Inputs Q LTM'!GI1024="","",'Inputs Q LTM'!GI1024)</f>
        <v>1</v>
      </c>
      <c r="GJ1024" s="424" t="n">
        <f aca="false">IF('Inputs Q LTM'!GJ1024="","",'Inputs Q LTM'!GJ1024)</f>
        <v>1</v>
      </c>
      <c r="GK1024" s="424" t="n">
        <f aca="false">IF('Inputs Q LTM'!GK1024="","",'Inputs Q LTM'!GK1024)</f>
        <v>1</v>
      </c>
      <c r="GL1024" s="424" t="n">
        <f aca="false">IF('Inputs Q LTM'!GL1024="","",'Inputs Q LTM'!GL1024)</f>
        <v>1</v>
      </c>
      <c r="GM1024" s="424" t="n">
        <f aca="false">IF('Inputs Q LTM'!GM1024="","",'Inputs Q LTM'!GM1024)</f>
        <v>1</v>
      </c>
      <c r="GN1024" s="424" t="n">
        <f aca="false">IF('Inputs Q LTM'!GN1024="","",'Inputs Q LTM'!GN1024)</f>
        <v>1</v>
      </c>
      <c r="GO1024" s="424" t="n">
        <f aca="false">IF('Inputs Q LTM'!GO1024="","",'Inputs Q LTM'!GO1024)</f>
        <v>1</v>
      </c>
      <c r="GP1024" s="424" t="n">
        <f aca="false">IF('Inputs Q LTM'!GP1024="","",'Inputs Q LTM'!GP1024)</f>
        <v>1</v>
      </c>
      <c r="GQ1024" s="424" t="n">
        <f aca="false">IF('Inputs Q LTM'!GQ1024="","",'Inputs Q LTM'!GQ1024)</f>
        <v>1</v>
      </c>
      <c r="GR1024" s="424" t="n">
        <f aca="false">IF('Inputs Q LTM'!GR1024="","",'Inputs Q LTM'!GR1024)</f>
        <v>1</v>
      </c>
      <c r="GS1024" s="424" t="n">
        <f aca="false">IF('Inputs Q LTM'!GS1024="","",'Inputs Q LTM'!GS1024)</f>
        <v>1</v>
      </c>
      <c r="GT1024" s="424" t="n">
        <f aca="false">IF('Inputs Q LTM'!GT1024="","",'Inputs Q LTM'!GT1024)</f>
        <v>1</v>
      </c>
      <c r="GU1024" s="424" t="n">
        <f aca="false">IF('Inputs Q LTM'!GU1024="","",'Inputs Q LTM'!GU1024)</f>
        <v>1</v>
      </c>
      <c r="GV1024" s="424" t="n">
        <f aca="false">IF('Inputs Q LTM'!GV1024="","",'Inputs Q LTM'!GV1024)</f>
        <v>1</v>
      </c>
      <c r="GW1024" s="424" t="n">
        <f aca="false">IF('Inputs Q LTM'!GW1024="","",'Inputs Q LTM'!GW1024)</f>
        <v>1</v>
      </c>
      <c r="GX1024" s="424" t="n">
        <f aca="false">IF('Inputs Q LTM'!GX1024="","",'Inputs Q LTM'!GX1024)</f>
        <v>1</v>
      </c>
      <c r="GY1024" s="424" t="n">
        <f aca="false">IF('Inputs Q LTM'!GY1024="","",'Inputs Q LTM'!GY1024)</f>
        <v>1</v>
      </c>
      <c r="GZ1024" s="424" t="n">
        <f aca="false">IF('Inputs Q LTM'!GZ1024="","",'Inputs Q LTM'!GZ1024)</f>
        <v>1</v>
      </c>
      <c r="HA1024" s="424" t="n">
        <f aca="false">IF('Inputs Q LTM'!HA1024="","",'Inputs Q LTM'!HA1024)</f>
        <v>1</v>
      </c>
    </row>
    <row r="1025" customFormat="false" ht="15" hidden="false" customHeight="true" outlineLevel="0" collapsed="false">
      <c r="A1025" s="267" t="s">
        <v>631</v>
      </c>
      <c r="B1025" s="268"/>
      <c r="C1025" s="268"/>
      <c r="D1025" s="268"/>
      <c r="E1025" s="269"/>
      <c r="F1025" s="19" t="s">
        <v>669</v>
      </c>
      <c r="G1025" s="269" t="s">
        <v>12</v>
      </c>
      <c r="K1025" s="424" t="n">
        <f aca="false">IF('Inputs Q LTM'!K1025="","",'Inputs Q LTM'!K1025)</f>
        <v>1</v>
      </c>
      <c r="L1025" s="424" t="n">
        <f aca="false">IF('Inputs Q LTM'!L1025="","",'Inputs Q LTM'!L1025)</f>
        <v>1</v>
      </c>
      <c r="M1025" s="424" t="n">
        <f aca="false">IF('Inputs Q LTM'!M1025="","",'Inputs Q LTM'!M1025)</f>
        <v>1</v>
      </c>
      <c r="N1025" s="424" t="n">
        <f aca="false">IF('Inputs Q LTM'!N1025="","",'Inputs Q LTM'!N1025)</f>
        <v>1</v>
      </c>
      <c r="O1025" s="424" t="n">
        <f aca="false">IF('Inputs Q LTM'!O1025="","",'Inputs Q LTM'!O1025)</f>
        <v>1</v>
      </c>
      <c r="P1025" s="424" t="n">
        <f aca="false">IF('Inputs Q LTM'!P1025="","",'Inputs Q LTM'!P1025)</f>
        <v>1</v>
      </c>
      <c r="Q1025" s="424" t="n">
        <f aca="false">IF('Inputs Q LTM'!Q1025="","",'Inputs Q LTM'!Q1025)</f>
        <v>1</v>
      </c>
      <c r="R1025" s="424" t="n">
        <f aca="false">IF('Inputs Q LTM'!R1025="","",'Inputs Q LTM'!R1025)</f>
        <v>1</v>
      </c>
      <c r="S1025" s="424" t="n">
        <f aca="false">IF('Inputs Q LTM'!S1025="","",'Inputs Q LTM'!S1025)</f>
        <v>1</v>
      </c>
      <c r="T1025" s="424" t="n">
        <f aca="false">IF('Inputs Q LTM'!T1025="","",'Inputs Q LTM'!T1025)</f>
        <v>1</v>
      </c>
      <c r="U1025" s="424" t="n">
        <f aca="false">IF('Inputs Q LTM'!U1025="","",'Inputs Q LTM'!U1025)</f>
        <v>1</v>
      </c>
      <c r="V1025" s="424" t="n">
        <f aca="false">IF('Inputs Q LTM'!V1025="","",'Inputs Q LTM'!V1025)</f>
        <v>1</v>
      </c>
      <c r="W1025" s="424" t="n">
        <f aca="false">IF('Inputs Q LTM'!W1025="","",'Inputs Q LTM'!W1025)</f>
        <v>1</v>
      </c>
      <c r="X1025" s="424" t="n">
        <f aca="false">IF('Inputs Q LTM'!X1025="","",'Inputs Q LTM'!X1025)</f>
        <v>1</v>
      </c>
      <c r="Y1025" s="424" t="n">
        <f aca="false">IF('Inputs Q LTM'!Y1025="","",'Inputs Q LTM'!Y1025)</f>
        <v>1</v>
      </c>
      <c r="Z1025" s="424" t="n">
        <f aca="false">IF('Inputs Q LTM'!Z1025="","",'Inputs Q LTM'!Z1025)</f>
        <v>1</v>
      </c>
      <c r="AA1025" s="424" t="n">
        <f aca="false">IF('Inputs Q LTM'!AA1025="","",'Inputs Q LTM'!AA1025)</f>
        <v>1</v>
      </c>
      <c r="AB1025" s="424" t="n">
        <f aca="false">IF('Inputs Q LTM'!AB1025="","",'Inputs Q LTM'!AB1025)</f>
        <v>1</v>
      </c>
      <c r="AC1025" s="424" t="n">
        <f aca="false">IF('Inputs Q LTM'!AC1025="","",'Inputs Q LTM'!AC1025)</f>
        <v>1</v>
      </c>
      <c r="AD1025" s="424" t="n">
        <f aca="false">IF('Inputs Q LTM'!AD1025="","",'Inputs Q LTM'!AD1025)</f>
        <v>1</v>
      </c>
      <c r="AE1025" s="424" t="n">
        <f aca="false">IF('Inputs Q LTM'!AE1025="","",'Inputs Q LTM'!AE1025)</f>
        <v>1</v>
      </c>
      <c r="AF1025" s="424" t="n">
        <f aca="false">IF('Inputs Q LTM'!AF1025="","",'Inputs Q LTM'!AF1025)</f>
        <v>1</v>
      </c>
      <c r="AG1025" s="424" t="n">
        <f aca="false">IF('Inputs Q LTM'!AG1025="","",'Inputs Q LTM'!AG1025)</f>
        <v>1</v>
      </c>
      <c r="AH1025" s="424" t="n">
        <f aca="false">IF('Inputs Q LTM'!AH1025="","",'Inputs Q LTM'!AH1025)</f>
        <v>1</v>
      </c>
      <c r="AI1025" s="424" t="n">
        <f aca="false">IF('Inputs Q LTM'!AI1025="","",'Inputs Q LTM'!AI1025)</f>
        <v>1</v>
      </c>
      <c r="AJ1025" s="424" t="n">
        <f aca="false">IF('Inputs Q LTM'!AJ1025="","",'Inputs Q LTM'!AJ1025)</f>
        <v>1</v>
      </c>
      <c r="AK1025" s="424" t="n">
        <f aca="false">IF('Inputs Q LTM'!AK1025="","",'Inputs Q LTM'!AK1025)</f>
        <v>1</v>
      </c>
      <c r="AL1025" s="424" t="n">
        <f aca="false">IF('Inputs Q LTM'!AL1025="","",'Inputs Q LTM'!AL1025)</f>
        <v>1</v>
      </c>
      <c r="AM1025" s="424" t="n">
        <f aca="false">IF('Inputs Q LTM'!AM1025="","",'Inputs Q LTM'!AM1025)</f>
        <v>1</v>
      </c>
      <c r="AN1025" s="424" t="n">
        <f aca="false">IF('Inputs Q LTM'!AN1025="","",'Inputs Q LTM'!AN1025)</f>
        <v>1</v>
      </c>
      <c r="AO1025" s="424" t="n">
        <f aca="false">IF('Inputs Q LTM'!AO1025="","",'Inputs Q LTM'!AO1025)</f>
        <v>1</v>
      </c>
      <c r="AP1025" s="424" t="n">
        <f aca="false">IF('Inputs Q LTM'!AP1025="","",'Inputs Q LTM'!AP1025)</f>
        <v>1</v>
      </c>
      <c r="AQ1025" s="424" t="n">
        <f aca="false">IF('Inputs Q LTM'!AQ1025="","",'Inputs Q LTM'!AQ1025)</f>
        <v>1</v>
      </c>
      <c r="AR1025" s="424" t="n">
        <f aca="false">IF('Inputs Q LTM'!AR1025="","",'Inputs Q LTM'!AR1025)</f>
        <v>1</v>
      </c>
      <c r="AS1025" s="424" t="n">
        <f aca="false">IF('Inputs Q LTM'!AS1025="","",'Inputs Q LTM'!AS1025)</f>
        <v>1</v>
      </c>
      <c r="AT1025" s="424" t="n">
        <f aca="false">IF('Inputs Q LTM'!AT1025="","",'Inputs Q LTM'!AT1025)</f>
        <v>1</v>
      </c>
      <c r="AU1025" s="424" t="n">
        <f aca="false">IF('Inputs Q LTM'!AU1025="","",'Inputs Q LTM'!AU1025)</f>
        <v>1</v>
      </c>
      <c r="AV1025" s="424" t="n">
        <f aca="false">IF('Inputs Q LTM'!AV1025="","",'Inputs Q LTM'!AV1025)</f>
        <v>1</v>
      </c>
      <c r="AW1025" s="424" t="n">
        <f aca="false">IF('Inputs Q LTM'!AW1025="","",'Inputs Q LTM'!AW1025)</f>
        <v>1</v>
      </c>
      <c r="AX1025" s="424" t="n">
        <f aca="false">IF('Inputs Q LTM'!AX1025="","",'Inputs Q LTM'!AX1025)</f>
        <v>1</v>
      </c>
      <c r="AY1025" s="424" t="n">
        <f aca="false">IF('Inputs Q LTM'!AY1025="","",'Inputs Q LTM'!AY1025)</f>
        <v>1</v>
      </c>
      <c r="AZ1025" s="424" t="n">
        <f aca="false">IF('Inputs Q LTM'!AZ1025="","",'Inputs Q LTM'!AZ1025)</f>
        <v>1</v>
      </c>
      <c r="BA1025" s="424" t="n">
        <f aca="false">IF('Inputs Q LTM'!BA1025="","",'Inputs Q LTM'!BA1025)</f>
        <v>1</v>
      </c>
      <c r="BB1025" s="424" t="n">
        <f aca="false">IF('Inputs Q LTM'!BB1025="","",'Inputs Q LTM'!BB1025)</f>
        <v>1</v>
      </c>
      <c r="BC1025" s="424" t="n">
        <f aca="false">IF('Inputs Q LTM'!BC1025="","",'Inputs Q LTM'!BC1025)</f>
        <v>1</v>
      </c>
      <c r="BD1025" s="424" t="n">
        <f aca="false">IF('Inputs Q LTM'!BD1025="","",'Inputs Q LTM'!BD1025)</f>
        <v>1</v>
      </c>
      <c r="BE1025" s="424" t="n">
        <f aca="false">IF('Inputs Q LTM'!BE1025="","",'Inputs Q LTM'!BE1025)</f>
        <v>1</v>
      </c>
      <c r="BF1025" s="424" t="n">
        <f aca="false">IF('Inputs Q LTM'!BF1025="","",'Inputs Q LTM'!BF1025)</f>
        <v>1</v>
      </c>
      <c r="BG1025" s="424" t="n">
        <f aca="false">IF('Inputs Q LTM'!BG1025="","",'Inputs Q LTM'!BG1025)</f>
        <v>1</v>
      </c>
      <c r="BH1025" s="424" t="n">
        <f aca="false">IF('Inputs Q LTM'!BH1025="","",'Inputs Q LTM'!BH1025)</f>
        <v>1</v>
      </c>
      <c r="BI1025" s="424" t="n">
        <f aca="false">IF('Inputs Q LTM'!BI1025="","",'Inputs Q LTM'!BI1025)</f>
        <v>1</v>
      </c>
      <c r="BJ1025" s="424" t="n">
        <f aca="false">IF('Inputs Q LTM'!BJ1025="","",'Inputs Q LTM'!BJ1025)</f>
        <v>1</v>
      </c>
      <c r="BK1025" s="424" t="n">
        <f aca="false">IF('Inputs Q LTM'!BK1025="","",'Inputs Q LTM'!BK1025)</f>
        <v>1</v>
      </c>
      <c r="BL1025" s="424" t="n">
        <f aca="false">IF('Inputs Q LTM'!BL1025="","",'Inputs Q LTM'!BL1025)</f>
        <v>1</v>
      </c>
      <c r="BM1025" s="424" t="n">
        <f aca="false">IF('Inputs Q LTM'!BM1025="","",'Inputs Q LTM'!BM1025)</f>
        <v>1</v>
      </c>
      <c r="BN1025" s="424" t="n">
        <f aca="false">IF('Inputs Q LTM'!BN1025="","",'Inputs Q LTM'!BN1025)</f>
        <v>1</v>
      </c>
      <c r="BO1025" s="424" t="n">
        <f aca="false">IF('Inputs Q LTM'!BO1025="","",'Inputs Q LTM'!BO1025)</f>
        <v>1</v>
      </c>
      <c r="BP1025" s="424" t="n">
        <f aca="false">IF('Inputs Q LTM'!BP1025="","",'Inputs Q LTM'!BP1025)</f>
        <v>1</v>
      </c>
      <c r="BQ1025" s="424" t="n">
        <f aca="false">IF('Inputs Q LTM'!BQ1025="","",'Inputs Q LTM'!BQ1025)</f>
        <v>1</v>
      </c>
      <c r="BR1025" s="424" t="n">
        <f aca="false">IF('Inputs Q LTM'!BR1025="","",'Inputs Q LTM'!BR1025)</f>
        <v>1</v>
      </c>
      <c r="BS1025" s="424" t="n">
        <f aca="false">IF('Inputs Q LTM'!BS1025="","",'Inputs Q LTM'!BS1025)</f>
        <v>1</v>
      </c>
      <c r="BT1025" s="424" t="n">
        <f aca="false">IF('Inputs Q LTM'!BT1025="","",'Inputs Q LTM'!BT1025)</f>
        <v>1</v>
      </c>
      <c r="BU1025" s="424" t="n">
        <f aca="false">IF('Inputs Q LTM'!BU1025="","",'Inputs Q LTM'!BU1025)</f>
        <v>1</v>
      </c>
      <c r="BV1025" s="424" t="n">
        <f aca="false">IF('Inputs Q LTM'!BV1025="","",'Inputs Q LTM'!BV1025)</f>
        <v>1</v>
      </c>
      <c r="BW1025" s="424" t="n">
        <f aca="false">IF('Inputs Q LTM'!BW1025="","",'Inputs Q LTM'!BW1025)</f>
        <v>1</v>
      </c>
      <c r="BX1025" s="424" t="n">
        <f aca="false">IF('Inputs Q LTM'!BX1025="","",'Inputs Q LTM'!BX1025)</f>
        <v>1</v>
      </c>
      <c r="BY1025" s="424" t="n">
        <f aca="false">IF('Inputs Q LTM'!BY1025="","",'Inputs Q LTM'!BY1025)</f>
        <v>1</v>
      </c>
      <c r="BZ1025" s="424" t="n">
        <f aca="false">IF('Inputs Q LTM'!BZ1025="","",'Inputs Q LTM'!BZ1025)</f>
        <v>1</v>
      </c>
      <c r="CA1025" s="424" t="n">
        <f aca="false">IF('Inputs Q LTM'!CA1025="","",'Inputs Q LTM'!CA1025)</f>
        <v>1</v>
      </c>
      <c r="CB1025" s="424" t="n">
        <f aca="false">IF('Inputs Q LTM'!CB1025="","",'Inputs Q LTM'!CB1025)</f>
        <v>1</v>
      </c>
      <c r="CC1025" s="424" t="n">
        <f aca="false">IF('Inputs Q LTM'!CC1025="","",'Inputs Q LTM'!CC1025)</f>
        <v>1</v>
      </c>
      <c r="CD1025" s="424" t="n">
        <f aca="false">IF('Inputs Q LTM'!CD1025="","",'Inputs Q LTM'!CD1025)</f>
        <v>1</v>
      </c>
      <c r="CE1025" s="424" t="n">
        <f aca="false">IF('Inputs Q LTM'!CE1025="","",'Inputs Q LTM'!CE1025)</f>
        <v>1</v>
      </c>
      <c r="CF1025" s="424" t="n">
        <f aca="false">IF('Inputs Q LTM'!CF1025="","",'Inputs Q LTM'!CF1025)</f>
        <v>1</v>
      </c>
      <c r="CG1025" s="424" t="n">
        <f aca="false">IF('Inputs Q LTM'!CG1025="","",'Inputs Q LTM'!CG1025)</f>
        <v>1</v>
      </c>
      <c r="CH1025" s="424" t="n">
        <f aca="false">IF('Inputs Q LTM'!CH1025="","",'Inputs Q LTM'!CH1025)</f>
        <v>1</v>
      </c>
      <c r="CI1025" s="424" t="n">
        <f aca="false">IF('Inputs Q LTM'!CI1025="","",'Inputs Q LTM'!CI1025)</f>
        <v>1</v>
      </c>
      <c r="CJ1025" s="424" t="n">
        <f aca="false">IF('Inputs Q LTM'!CJ1025="","",'Inputs Q LTM'!CJ1025)</f>
        <v>1</v>
      </c>
      <c r="CK1025" s="424" t="n">
        <f aca="false">IF('Inputs Q LTM'!CK1025="","",'Inputs Q LTM'!CK1025)</f>
        <v>1</v>
      </c>
      <c r="CL1025" s="424" t="n">
        <f aca="false">IF('Inputs Q LTM'!CL1025="","",'Inputs Q LTM'!CL1025)</f>
        <v>1</v>
      </c>
      <c r="CM1025" s="424" t="n">
        <f aca="false">IF('Inputs Q LTM'!CM1025="","",'Inputs Q LTM'!CM1025)</f>
        <v>1</v>
      </c>
      <c r="CN1025" s="424" t="n">
        <f aca="false">IF('Inputs Q LTM'!CN1025="","",'Inputs Q LTM'!CN1025)</f>
        <v>1</v>
      </c>
      <c r="CO1025" s="424" t="n">
        <f aca="false">IF('Inputs Q LTM'!CO1025="","",'Inputs Q LTM'!CO1025)</f>
        <v>1</v>
      </c>
      <c r="CP1025" s="424" t="n">
        <f aca="false">IF('Inputs Q LTM'!CP1025="","",'Inputs Q LTM'!CP1025)</f>
        <v>1</v>
      </c>
      <c r="CQ1025" s="424" t="n">
        <f aca="false">IF('Inputs Q LTM'!CQ1025="","",'Inputs Q LTM'!CQ1025)</f>
        <v>1</v>
      </c>
      <c r="CR1025" s="424" t="n">
        <f aca="false">IF('Inputs Q LTM'!CR1025="","",'Inputs Q LTM'!CR1025)</f>
        <v>1</v>
      </c>
      <c r="CS1025" s="424" t="n">
        <f aca="false">IF('Inputs Q LTM'!CS1025="","",'Inputs Q LTM'!CS1025)</f>
        <v>1</v>
      </c>
      <c r="CT1025" s="424" t="n">
        <f aca="false">IF('Inputs Q LTM'!CT1025="","",'Inputs Q LTM'!CT1025)</f>
        <v>1</v>
      </c>
      <c r="CU1025" s="424" t="n">
        <f aca="false">IF('Inputs Q LTM'!CU1025="","",'Inputs Q LTM'!CU1025)</f>
        <v>1</v>
      </c>
      <c r="CV1025" s="424" t="n">
        <f aca="false">IF('Inputs Q LTM'!CV1025="","",'Inputs Q LTM'!CV1025)</f>
        <v>1</v>
      </c>
      <c r="CW1025" s="424" t="n">
        <f aca="false">IF('Inputs Q LTM'!CW1025="","",'Inputs Q LTM'!CW1025)</f>
        <v>1</v>
      </c>
      <c r="CX1025" s="424" t="n">
        <f aca="false">IF('Inputs Q LTM'!CX1025="","",'Inputs Q LTM'!CX1025)</f>
        <v>1</v>
      </c>
      <c r="CY1025" s="424" t="n">
        <f aca="false">IF('Inputs Q LTM'!CY1025="","",'Inputs Q LTM'!CY1025)</f>
        <v>1</v>
      </c>
      <c r="CZ1025" s="424" t="n">
        <f aca="false">IF('Inputs Q LTM'!CZ1025="","",'Inputs Q LTM'!CZ1025)</f>
        <v>1</v>
      </c>
      <c r="DA1025" s="424" t="n">
        <f aca="false">IF('Inputs Q LTM'!DA1025="","",'Inputs Q LTM'!DA1025)</f>
        <v>1</v>
      </c>
      <c r="DB1025" s="424" t="n">
        <f aca="false">IF('Inputs Q LTM'!DB1025="","",'Inputs Q LTM'!DB1025)</f>
        <v>1</v>
      </c>
      <c r="DC1025" s="424" t="n">
        <f aca="false">IF('Inputs Q LTM'!DC1025="","",'Inputs Q LTM'!DC1025)</f>
        <v>1</v>
      </c>
      <c r="DD1025" s="424" t="n">
        <f aca="false">IF('Inputs Q LTM'!DD1025="","",'Inputs Q LTM'!DD1025)</f>
        <v>1</v>
      </c>
      <c r="DE1025" s="424" t="n">
        <f aca="false">IF('Inputs Q LTM'!DE1025="","",'Inputs Q LTM'!DE1025)</f>
        <v>1</v>
      </c>
      <c r="DF1025" s="424" t="n">
        <f aca="false">IF('Inputs Q LTM'!DF1025="","",'Inputs Q LTM'!DF1025)</f>
        <v>1</v>
      </c>
      <c r="DG1025" s="424" t="n">
        <f aca="false">IF('Inputs Q LTM'!DG1025="","",'Inputs Q LTM'!DG1025)</f>
        <v>1</v>
      </c>
      <c r="DH1025" s="424" t="n">
        <f aca="false">IF('Inputs Q LTM'!DH1025="","",'Inputs Q LTM'!DH1025)</f>
        <v>1</v>
      </c>
      <c r="DI1025" s="424" t="n">
        <f aca="false">IF('Inputs Q LTM'!DI1025="","",'Inputs Q LTM'!DI1025)</f>
        <v>1</v>
      </c>
      <c r="DJ1025" s="424" t="n">
        <f aca="false">IF('Inputs Q LTM'!DJ1025="","",'Inputs Q LTM'!DJ1025)</f>
        <v>1</v>
      </c>
      <c r="DK1025" s="424" t="n">
        <f aca="false">IF('Inputs Q LTM'!DK1025="","",'Inputs Q LTM'!DK1025)</f>
        <v>1</v>
      </c>
      <c r="DL1025" s="424" t="n">
        <f aca="false">IF('Inputs Q LTM'!DL1025="","",'Inputs Q LTM'!DL1025)</f>
        <v>1</v>
      </c>
      <c r="DM1025" s="424" t="n">
        <f aca="false">IF('Inputs Q LTM'!DM1025="","",'Inputs Q LTM'!DM1025)</f>
        <v>1</v>
      </c>
      <c r="DN1025" s="424" t="n">
        <f aca="false">IF('Inputs Q LTM'!DN1025="","",'Inputs Q LTM'!DN1025)</f>
        <v>1</v>
      </c>
      <c r="DO1025" s="424" t="n">
        <f aca="false">IF('Inputs Q LTM'!DO1025="","",'Inputs Q LTM'!DO1025)</f>
        <v>1</v>
      </c>
      <c r="DP1025" s="424" t="n">
        <f aca="false">IF('Inputs Q LTM'!DP1025="","",'Inputs Q LTM'!DP1025)</f>
        <v>1</v>
      </c>
      <c r="DQ1025" s="424" t="n">
        <f aca="false">IF('Inputs Q LTM'!DQ1025="","",'Inputs Q LTM'!DQ1025)</f>
        <v>1</v>
      </c>
      <c r="DR1025" s="424" t="n">
        <f aca="false">IF('Inputs Q LTM'!DR1025="","",'Inputs Q LTM'!DR1025)</f>
        <v>1</v>
      </c>
      <c r="DS1025" s="424" t="n">
        <f aca="false">IF('Inputs Q LTM'!DS1025="","",'Inputs Q LTM'!DS1025)</f>
        <v>1</v>
      </c>
      <c r="DT1025" s="424" t="n">
        <f aca="false">IF('Inputs Q LTM'!DT1025="","",'Inputs Q LTM'!DT1025)</f>
        <v>1</v>
      </c>
      <c r="DU1025" s="424" t="n">
        <f aca="false">IF('Inputs Q LTM'!DU1025="","",'Inputs Q LTM'!DU1025)</f>
        <v>1</v>
      </c>
      <c r="DV1025" s="424" t="n">
        <f aca="false">IF('Inputs Q LTM'!DV1025="","",'Inputs Q LTM'!DV1025)</f>
        <v>1</v>
      </c>
      <c r="DW1025" s="424" t="n">
        <f aca="false">IF('Inputs Q LTM'!DW1025="","",'Inputs Q LTM'!DW1025)</f>
        <v>1</v>
      </c>
      <c r="DX1025" s="424" t="n">
        <f aca="false">IF('Inputs Q LTM'!DX1025="","",'Inputs Q LTM'!DX1025)</f>
        <v>1</v>
      </c>
      <c r="DY1025" s="424" t="n">
        <f aca="false">IF('Inputs Q LTM'!DY1025="","",'Inputs Q LTM'!DY1025)</f>
        <v>1</v>
      </c>
      <c r="DZ1025" s="424" t="n">
        <f aca="false">IF('Inputs Q LTM'!DZ1025="","",'Inputs Q LTM'!DZ1025)</f>
        <v>1</v>
      </c>
      <c r="EA1025" s="424" t="n">
        <f aca="false">IF('Inputs Q LTM'!EA1025="","",'Inputs Q LTM'!EA1025)</f>
        <v>1</v>
      </c>
      <c r="EB1025" s="424" t="n">
        <f aca="false">IF('Inputs Q LTM'!EB1025="","",'Inputs Q LTM'!EB1025)</f>
        <v>1</v>
      </c>
      <c r="EC1025" s="424" t="n">
        <f aca="false">IF('Inputs Q LTM'!EC1025="","",'Inputs Q LTM'!EC1025)</f>
        <v>1</v>
      </c>
      <c r="ED1025" s="424" t="n">
        <f aca="false">IF('Inputs Q LTM'!ED1025="","",'Inputs Q LTM'!ED1025)</f>
        <v>1</v>
      </c>
      <c r="EE1025" s="424" t="n">
        <f aca="false">IF('Inputs Q LTM'!EE1025="","",'Inputs Q LTM'!EE1025)</f>
        <v>1</v>
      </c>
      <c r="EF1025" s="424" t="n">
        <f aca="false">IF('Inputs Q LTM'!EF1025="","",'Inputs Q LTM'!EF1025)</f>
        <v>1</v>
      </c>
      <c r="EG1025" s="424" t="n">
        <f aca="false">IF('Inputs Q LTM'!EG1025="","",'Inputs Q LTM'!EG1025)</f>
        <v>1</v>
      </c>
      <c r="EH1025" s="424" t="n">
        <f aca="false">IF('Inputs Q LTM'!EH1025="","",'Inputs Q LTM'!EH1025)</f>
        <v>1</v>
      </c>
      <c r="EI1025" s="424" t="n">
        <f aca="false">IF('Inputs Q LTM'!EI1025="","",'Inputs Q LTM'!EI1025)</f>
        <v>1</v>
      </c>
      <c r="EJ1025" s="424" t="n">
        <f aca="false">IF('Inputs Q LTM'!EJ1025="","",'Inputs Q LTM'!EJ1025)</f>
        <v>1</v>
      </c>
      <c r="EK1025" s="424" t="n">
        <f aca="false">IF('Inputs Q LTM'!EK1025="","",'Inputs Q LTM'!EK1025)</f>
        <v>1</v>
      </c>
      <c r="EL1025" s="424" t="n">
        <f aca="false">IF('Inputs Q LTM'!EL1025="","",'Inputs Q LTM'!EL1025)</f>
        <v>1</v>
      </c>
      <c r="EM1025" s="424" t="n">
        <f aca="false">IF('Inputs Q LTM'!EM1025="","",'Inputs Q LTM'!EM1025)</f>
        <v>1</v>
      </c>
      <c r="EN1025" s="424" t="n">
        <f aca="false">IF('Inputs Q LTM'!EN1025="","",'Inputs Q LTM'!EN1025)</f>
        <v>1</v>
      </c>
      <c r="EO1025" s="424" t="n">
        <f aca="false">IF('Inputs Q LTM'!EO1025="","",'Inputs Q LTM'!EO1025)</f>
        <v>1</v>
      </c>
      <c r="EP1025" s="424" t="n">
        <f aca="false">IF('Inputs Q LTM'!EP1025="","",'Inputs Q LTM'!EP1025)</f>
        <v>1</v>
      </c>
      <c r="EQ1025" s="424" t="n">
        <f aca="false">IF('Inputs Q LTM'!EQ1025="","",'Inputs Q LTM'!EQ1025)</f>
        <v>1</v>
      </c>
      <c r="ER1025" s="424" t="n">
        <f aca="false">IF('Inputs Q LTM'!ER1025="","",'Inputs Q LTM'!ER1025)</f>
        <v>1</v>
      </c>
      <c r="ES1025" s="424" t="n">
        <f aca="false">IF('Inputs Q LTM'!ES1025="","",'Inputs Q LTM'!ES1025)</f>
        <v>1</v>
      </c>
      <c r="ET1025" s="424" t="n">
        <f aca="false">IF('Inputs Q LTM'!ET1025="","",'Inputs Q LTM'!ET1025)</f>
        <v>1</v>
      </c>
      <c r="EU1025" s="424" t="n">
        <f aca="false">IF('Inputs Q LTM'!EU1025="","",'Inputs Q LTM'!EU1025)</f>
        <v>1</v>
      </c>
      <c r="EV1025" s="424" t="n">
        <f aca="false">IF('Inputs Q LTM'!EV1025="","",'Inputs Q LTM'!EV1025)</f>
        <v>1</v>
      </c>
      <c r="EW1025" s="424" t="n">
        <f aca="false">IF('Inputs Q LTM'!EW1025="","",'Inputs Q LTM'!EW1025)</f>
        <v>1</v>
      </c>
      <c r="EX1025" s="424" t="n">
        <f aca="false">IF('Inputs Q LTM'!EX1025="","",'Inputs Q LTM'!EX1025)</f>
        <v>1</v>
      </c>
      <c r="EY1025" s="424" t="n">
        <f aca="false">IF('Inputs Q LTM'!EY1025="","",'Inputs Q LTM'!EY1025)</f>
        <v>1</v>
      </c>
      <c r="EZ1025" s="424" t="n">
        <f aca="false">IF('Inputs Q LTM'!EZ1025="","",'Inputs Q LTM'!EZ1025)</f>
        <v>1</v>
      </c>
      <c r="FA1025" s="424" t="n">
        <f aca="false">IF('Inputs Q LTM'!FA1025="","",'Inputs Q LTM'!FA1025)</f>
        <v>1</v>
      </c>
      <c r="FB1025" s="424" t="n">
        <f aca="false">IF('Inputs Q LTM'!FB1025="","",'Inputs Q LTM'!FB1025)</f>
        <v>1</v>
      </c>
      <c r="FC1025" s="424" t="n">
        <f aca="false">IF('Inputs Q LTM'!FC1025="","",'Inputs Q LTM'!FC1025)</f>
        <v>1</v>
      </c>
      <c r="FD1025" s="424" t="n">
        <f aca="false">IF('Inputs Q LTM'!FD1025="","",'Inputs Q LTM'!FD1025)</f>
        <v>1</v>
      </c>
      <c r="FE1025" s="424" t="n">
        <f aca="false">IF('Inputs Q LTM'!FE1025="","",'Inputs Q LTM'!FE1025)</f>
        <v>1</v>
      </c>
      <c r="FF1025" s="424" t="n">
        <f aca="false">IF('Inputs Q LTM'!FF1025="","",'Inputs Q LTM'!FF1025)</f>
        <v>1</v>
      </c>
      <c r="FG1025" s="424" t="n">
        <f aca="false">IF('Inputs Q LTM'!FG1025="","",'Inputs Q LTM'!FG1025)</f>
        <v>1</v>
      </c>
      <c r="FH1025" s="424" t="n">
        <f aca="false">IF('Inputs Q LTM'!FH1025="","",'Inputs Q LTM'!FH1025)</f>
        <v>1</v>
      </c>
      <c r="FI1025" s="424" t="n">
        <f aca="false">IF('Inputs Q LTM'!FI1025="","",'Inputs Q LTM'!FI1025)</f>
        <v>1</v>
      </c>
      <c r="FJ1025" s="424" t="n">
        <f aca="false">IF('Inputs Q LTM'!FJ1025="","",'Inputs Q LTM'!FJ1025)</f>
        <v>1</v>
      </c>
      <c r="FK1025" s="424" t="n">
        <f aca="false">IF('Inputs Q LTM'!FK1025="","",'Inputs Q LTM'!FK1025)</f>
        <v>1</v>
      </c>
      <c r="FL1025" s="424" t="n">
        <f aca="false">IF('Inputs Q LTM'!FL1025="","",'Inputs Q LTM'!FL1025)</f>
        <v>1</v>
      </c>
      <c r="FM1025" s="424" t="n">
        <f aca="false">IF('Inputs Q LTM'!FM1025="","",'Inputs Q LTM'!FM1025)</f>
        <v>1</v>
      </c>
      <c r="FN1025" s="424" t="n">
        <f aca="false">IF('Inputs Q LTM'!FN1025="","",'Inputs Q LTM'!FN1025)</f>
        <v>1</v>
      </c>
      <c r="FO1025" s="424" t="n">
        <f aca="false">IF('Inputs Q LTM'!FO1025="","",'Inputs Q LTM'!FO1025)</f>
        <v>1</v>
      </c>
      <c r="FP1025" s="424" t="n">
        <f aca="false">IF('Inputs Q LTM'!FP1025="","",'Inputs Q LTM'!FP1025)</f>
        <v>1</v>
      </c>
      <c r="FQ1025" s="424" t="n">
        <f aca="false">IF('Inputs Q LTM'!FQ1025="","",'Inputs Q LTM'!FQ1025)</f>
        <v>1</v>
      </c>
      <c r="FR1025" s="424" t="n">
        <f aca="false">IF('Inputs Q LTM'!FR1025="","",'Inputs Q LTM'!FR1025)</f>
        <v>1</v>
      </c>
      <c r="FS1025" s="424" t="n">
        <f aca="false">IF('Inputs Q LTM'!FS1025="","",'Inputs Q LTM'!FS1025)</f>
        <v>1</v>
      </c>
      <c r="FT1025" s="424" t="n">
        <f aca="false">IF('Inputs Q LTM'!FT1025="","",'Inputs Q LTM'!FT1025)</f>
        <v>1</v>
      </c>
      <c r="FU1025" s="424" t="n">
        <f aca="false">IF('Inputs Q LTM'!FU1025="","",'Inputs Q LTM'!FU1025)</f>
        <v>1</v>
      </c>
      <c r="FV1025" s="424" t="n">
        <f aca="false">IF('Inputs Q LTM'!FV1025="","",'Inputs Q LTM'!FV1025)</f>
        <v>1</v>
      </c>
      <c r="FW1025" s="424" t="n">
        <f aca="false">IF('Inputs Q LTM'!FW1025="","",'Inputs Q LTM'!FW1025)</f>
        <v>1</v>
      </c>
      <c r="FX1025" s="424" t="n">
        <f aca="false">IF('Inputs Q LTM'!FX1025="","",'Inputs Q LTM'!FX1025)</f>
        <v>1</v>
      </c>
      <c r="FY1025" s="424" t="n">
        <f aca="false">IF('Inputs Q LTM'!FY1025="","",'Inputs Q LTM'!FY1025)</f>
        <v>1</v>
      </c>
      <c r="FZ1025" s="424" t="n">
        <f aca="false">IF('Inputs Q LTM'!FZ1025="","",'Inputs Q LTM'!FZ1025)</f>
        <v>1</v>
      </c>
      <c r="GA1025" s="424" t="n">
        <f aca="false">IF('Inputs Q LTM'!GA1025="","",'Inputs Q LTM'!GA1025)</f>
        <v>1</v>
      </c>
      <c r="GB1025" s="424" t="n">
        <f aca="false">IF('Inputs Q LTM'!GB1025="","",'Inputs Q LTM'!GB1025)</f>
        <v>1</v>
      </c>
      <c r="GC1025" s="424" t="n">
        <f aca="false">IF('Inputs Q LTM'!GC1025="","",'Inputs Q LTM'!GC1025)</f>
        <v>1</v>
      </c>
      <c r="GD1025" s="424" t="n">
        <f aca="false">IF('Inputs Q LTM'!GD1025="","",'Inputs Q LTM'!GD1025)</f>
        <v>1</v>
      </c>
      <c r="GE1025" s="424" t="n">
        <f aca="false">IF('Inputs Q LTM'!GE1025="","",'Inputs Q LTM'!GE1025)</f>
        <v>1</v>
      </c>
      <c r="GF1025" s="424" t="n">
        <f aca="false">IF('Inputs Q LTM'!GF1025="","",'Inputs Q LTM'!GF1025)</f>
        <v>1</v>
      </c>
      <c r="GG1025" s="424" t="n">
        <f aca="false">IF('Inputs Q LTM'!GG1025="","",'Inputs Q LTM'!GG1025)</f>
        <v>1</v>
      </c>
      <c r="GH1025" s="424" t="n">
        <f aca="false">IF('Inputs Q LTM'!GH1025="","",'Inputs Q LTM'!GH1025)</f>
        <v>1</v>
      </c>
      <c r="GI1025" s="424" t="n">
        <f aca="false">IF('Inputs Q LTM'!GI1025="","",'Inputs Q LTM'!GI1025)</f>
        <v>1</v>
      </c>
      <c r="GJ1025" s="424" t="n">
        <f aca="false">IF('Inputs Q LTM'!GJ1025="","",'Inputs Q LTM'!GJ1025)</f>
        <v>1</v>
      </c>
      <c r="GK1025" s="424" t="n">
        <f aca="false">IF('Inputs Q LTM'!GK1025="","",'Inputs Q LTM'!GK1025)</f>
        <v>1</v>
      </c>
      <c r="GL1025" s="424" t="n">
        <f aca="false">IF('Inputs Q LTM'!GL1025="","",'Inputs Q LTM'!GL1025)</f>
        <v>1</v>
      </c>
      <c r="GM1025" s="424" t="n">
        <f aca="false">IF('Inputs Q LTM'!GM1025="","",'Inputs Q LTM'!GM1025)</f>
        <v>1</v>
      </c>
      <c r="GN1025" s="424" t="n">
        <f aca="false">IF('Inputs Q LTM'!GN1025="","",'Inputs Q LTM'!GN1025)</f>
        <v>1</v>
      </c>
      <c r="GO1025" s="424" t="n">
        <f aca="false">IF('Inputs Q LTM'!GO1025="","",'Inputs Q LTM'!GO1025)</f>
        <v>1</v>
      </c>
      <c r="GP1025" s="424" t="n">
        <f aca="false">IF('Inputs Q LTM'!GP1025="","",'Inputs Q LTM'!GP1025)</f>
        <v>1</v>
      </c>
      <c r="GQ1025" s="424" t="n">
        <f aca="false">IF('Inputs Q LTM'!GQ1025="","",'Inputs Q LTM'!GQ1025)</f>
        <v>1</v>
      </c>
      <c r="GR1025" s="424" t="n">
        <f aca="false">IF('Inputs Q LTM'!GR1025="","",'Inputs Q LTM'!GR1025)</f>
        <v>1</v>
      </c>
      <c r="GS1025" s="424" t="n">
        <f aca="false">IF('Inputs Q LTM'!GS1025="","",'Inputs Q LTM'!GS1025)</f>
        <v>1</v>
      </c>
      <c r="GT1025" s="424" t="n">
        <f aca="false">IF('Inputs Q LTM'!GT1025="","",'Inputs Q LTM'!GT1025)</f>
        <v>1</v>
      </c>
      <c r="GU1025" s="424" t="n">
        <f aca="false">IF('Inputs Q LTM'!GU1025="","",'Inputs Q LTM'!GU1025)</f>
        <v>1</v>
      </c>
      <c r="GV1025" s="424" t="n">
        <f aca="false">IF('Inputs Q LTM'!GV1025="","",'Inputs Q LTM'!GV1025)</f>
        <v>1</v>
      </c>
      <c r="GW1025" s="424" t="n">
        <f aca="false">IF('Inputs Q LTM'!GW1025="","",'Inputs Q LTM'!GW1025)</f>
        <v>1</v>
      </c>
      <c r="GX1025" s="424" t="n">
        <f aca="false">IF('Inputs Q LTM'!GX1025="","",'Inputs Q LTM'!GX1025)</f>
        <v>1</v>
      </c>
      <c r="GY1025" s="424" t="n">
        <f aca="false">IF('Inputs Q LTM'!GY1025="","",'Inputs Q LTM'!GY1025)</f>
        <v>1</v>
      </c>
      <c r="GZ1025" s="424" t="n">
        <f aca="false">IF('Inputs Q LTM'!GZ1025="","",'Inputs Q LTM'!GZ1025)</f>
        <v>1</v>
      </c>
      <c r="HA1025" s="424" t="n">
        <f aca="false">IF('Inputs Q LTM'!HA1025="","",'Inputs Q LTM'!HA1025)</f>
        <v>1</v>
      </c>
    </row>
    <row r="1026" customFormat="false" ht="15" hidden="false" customHeight="true" outlineLevel="0" collapsed="false">
      <c r="A1026" s="267" t="s">
        <v>631</v>
      </c>
      <c r="B1026" s="268"/>
      <c r="C1026" s="268"/>
      <c r="D1026" s="268"/>
      <c r="E1026" s="269"/>
      <c r="F1026" s="19" t="s">
        <v>670</v>
      </c>
      <c r="G1026" s="269" t="s">
        <v>12</v>
      </c>
      <c r="K1026" s="424" t="n">
        <f aca="false">IF('Inputs Q LTM'!K1026="","",'Inputs Q LTM'!K1026)</f>
        <v>1</v>
      </c>
      <c r="L1026" s="424" t="n">
        <f aca="false">IF('Inputs Q LTM'!L1026="","",'Inputs Q LTM'!L1026)</f>
        <v>1</v>
      </c>
      <c r="M1026" s="424" t="n">
        <f aca="false">IF('Inputs Q LTM'!M1026="","",'Inputs Q LTM'!M1026)</f>
        <v>1</v>
      </c>
      <c r="N1026" s="424" t="n">
        <f aca="false">IF('Inputs Q LTM'!N1026="","",'Inputs Q LTM'!N1026)</f>
        <v>1</v>
      </c>
      <c r="O1026" s="424" t="n">
        <f aca="false">IF('Inputs Q LTM'!O1026="","",'Inputs Q LTM'!O1026)</f>
        <v>1</v>
      </c>
      <c r="P1026" s="424" t="n">
        <f aca="false">IF('Inputs Q LTM'!P1026="","",'Inputs Q LTM'!P1026)</f>
        <v>1</v>
      </c>
      <c r="Q1026" s="424" t="n">
        <f aca="false">IF('Inputs Q LTM'!Q1026="","",'Inputs Q LTM'!Q1026)</f>
        <v>1</v>
      </c>
      <c r="R1026" s="424" t="n">
        <f aca="false">IF('Inputs Q LTM'!R1026="","",'Inputs Q LTM'!R1026)</f>
        <v>1</v>
      </c>
      <c r="S1026" s="424" t="n">
        <f aca="false">IF('Inputs Q LTM'!S1026="","",'Inputs Q LTM'!S1026)</f>
        <v>1</v>
      </c>
      <c r="T1026" s="424" t="n">
        <f aca="false">IF('Inputs Q LTM'!T1026="","",'Inputs Q LTM'!T1026)</f>
        <v>1</v>
      </c>
      <c r="U1026" s="424" t="n">
        <f aca="false">IF('Inputs Q LTM'!U1026="","",'Inputs Q LTM'!U1026)</f>
        <v>1</v>
      </c>
      <c r="V1026" s="424" t="n">
        <f aca="false">IF('Inputs Q LTM'!V1026="","",'Inputs Q LTM'!V1026)</f>
        <v>1</v>
      </c>
      <c r="W1026" s="424" t="n">
        <f aca="false">IF('Inputs Q LTM'!W1026="","",'Inputs Q LTM'!W1026)</f>
        <v>1</v>
      </c>
      <c r="X1026" s="424" t="n">
        <f aca="false">IF('Inputs Q LTM'!X1026="","",'Inputs Q LTM'!X1026)</f>
        <v>1</v>
      </c>
      <c r="Y1026" s="424" t="n">
        <f aca="false">IF('Inputs Q LTM'!Y1026="","",'Inputs Q LTM'!Y1026)</f>
        <v>1</v>
      </c>
      <c r="Z1026" s="424" t="n">
        <f aca="false">IF('Inputs Q LTM'!Z1026="","",'Inputs Q LTM'!Z1026)</f>
        <v>1</v>
      </c>
      <c r="AA1026" s="424" t="n">
        <f aca="false">IF('Inputs Q LTM'!AA1026="","",'Inputs Q LTM'!AA1026)</f>
        <v>1</v>
      </c>
      <c r="AB1026" s="424" t="n">
        <f aca="false">IF('Inputs Q LTM'!AB1026="","",'Inputs Q LTM'!AB1026)</f>
        <v>1</v>
      </c>
      <c r="AC1026" s="424" t="n">
        <f aca="false">IF('Inputs Q LTM'!AC1026="","",'Inputs Q LTM'!AC1026)</f>
        <v>1</v>
      </c>
      <c r="AD1026" s="424" t="n">
        <f aca="false">IF('Inputs Q LTM'!AD1026="","",'Inputs Q LTM'!AD1026)</f>
        <v>1</v>
      </c>
      <c r="AE1026" s="424" t="n">
        <f aca="false">IF('Inputs Q LTM'!AE1026="","",'Inputs Q LTM'!AE1026)</f>
        <v>1</v>
      </c>
      <c r="AF1026" s="424" t="n">
        <f aca="false">IF('Inputs Q LTM'!AF1026="","",'Inputs Q LTM'!AF1026)</f>
        <v>1</v>
      </c>
      <c r="AG1026" s="424" t="n">
        <f aca="false">IF('Inputs Q LTM'!AG1026="","",'Inputs Q LTM'!AG1026)</f>
        <v>1</v>
      </c>
      <c r="AH1026" s="424" t="n">
        <f aca="false">IF('Inputs Q LTM'!AH1026="","",'Inputs Q LTM'!AH1026)</f>
        <v>1</v>
      </c>
      <c r="AI1026" s="424" t="n">
        <f aca="false">IF('Inputs Q LTM'!AI1026="","",'Inputs Q LTM'!AI1026)</f>
        <v>1</v>
      </c>
      <c r="AJ1026" s="424" t="n">
        <f aca="false">IF('Inputs Q LTM'!AJ1026="","",'Inputs Q LTM'!AJ1026)</f>
        <v>1</v>
      </c>
      <c r="AK1026" s="424" t="n">
        <f aca="false">IF('Inputs Q LTM'!AK1026="","",'Inputs Q LTM'!AK1026)</f>
        <v>1</v>
      </c>
      <c r="AL1026" s="424" t="n">
        <f aca="false">IF('Inputs Q LTM'!AL1026="","",'Inputs Q LTM'!AL1026)</f>
        <v>1</v>
      </c>
      <c r="AM1026" s="424" t="n">
        <f aca="false">IF('Inputs Q LTM'!AM1026="","",'Inputs Q LTM'!AM1026)</f>
        <v>1</v>
      </c>
      <c r="AN1026" s="424" t="n">
        <f aca="false">IF('Inputs Q LTM'!AN1026="","",'Inputs Q LTM'!AN1026)</f>
        <v>1</v>
      </c>
      <c r="AO1026" s="424" t="n">
        <f aca="false">IF('Inputs Q LTM'!AO1026="","",'Inputs Q LTM'!AO1026)</f>
        <v>1</v>
      </c>
      <c r="AP1026" s="424" t="n">
        <f aca="false">IF('Inputs Q LTM'!AP1026="","",'Inputs Q LTM'!AP1026)</f>
        <v>1</v>
      </c>
      <c r="AQ1026" s="424" t="n">
        <f aca="false">IF('Inputs Q LTM'!AQ1026="","",'Inputs Q LTM'!AQ1026)</f>
        <v>1</v>
      </c>
      <c r="AR1026" s="424" t="n">
        <f aca="false">IF('Inputs Q LTM'!AR1026="","",'Inputs Q LTM'!AR1026)</f>
        <v>1</v>
      </c>
      <c r="AS1026" s="424" t="n">
        <f aca="false">IF('Inputs Q LTM'!AS1026="","",'Inputs Q LTM'!AS1026)</f>
        <v>1</v>
      </c>
      <c r="AT1026" s="424" t="n">
        <f aca="false">IF('Inputs Q LTM'!AT1026="","",'Inputs Q LTM'!AT1026)</f>
        <v>1</v>
      </c>
      <c r="AU1026" s="424" t="n">
        <f aca="false">IF('Inputs Q LTM'!AU1026="","",'Inputs Q LTM'!AU1026)</f>
        <v>1</v>
      </c>
      <c r="AV1026" s="424" t="n">
        <f aca="false">IF('Inputs Q LTM'!AV1026="","",'Inputs Q LTM'!AV1026)</f>
        <v>1</v>
      </c>
      <c r="AW1026" s="424" t="n">
        <f aca="false">IF('Inputs Q LTM'!AW1026="","",'Inputs Q LTM'!AW1026)</f>
        <v>1</v>
      </c>
      <c r="AX1026" s="424" t="n">
        <f aca="false">IF('Inputs Q LTM'!AX1026="","",'Inputs Q LTM'!AX1026)</f>
        <v>1</v>
      </c>
      <c r="AY1026" s="424" t="n">
        <f aca="false">IF('Inputs Q LTM'!AY1026="","",'Inputs Q LTM'!AY1026)</f>
        <v>1</v>
      </c>
      <c r="AZ1026" s="424" t="n">
        <f aca="false">IF('Inputs Q LTM'!AZ1026="","",'Inputs Q LTM'!AZ1026)</f>
        <v>1</v>
      </c>
      <c r="BA1026" s="424" t="n">
        <f aca="false">IF('Inputs Q LTM'!BA1026="","",'Inputs Q LTM'!BA1026)</f>
        <v>1</v>
      </c>
      <c r="BB1026" s="424" t="n">
        <f aca="false">IF('Inputs Q LTM'!BB1026="","",'Inputs Q LTM'!BB1026)</f>
        <v>1</v>
      </c>
      <c r="BC1026" s="424" t="n">
        <f aca="false">IF('Inputs Q LTM'!BC1026="","",'Inputs Q LTM'!BC1026)</f>
        <v>1</v>
      </c>
      <c r="BD1026" s="424" t="n">
        <f aca="false">IF('Inputs Q LTM'!BD1026="","",'Inputs Q LTM'!BD1026)</f>
        <v>1</v>
      </c>
      <c r="BE1026" s="424" t="n">
        <f aca="false">IF('Inputs Q LTM'!BE1026="","",'Inputs Q LTM'!BE1026)</f>
        <v>1</v>
      </c>
      <c r="BF1026" s="424" t="n">
        <f aca="false">IF('Inputs Q LTM'!BF1026="","",'Inputs Q LTM'!BF1026)</f>
        <v>1</v>
      </c>
      <c r="BG1026" s="424" t="n">
        <f aca="false">IF('Inputs Q LTM'!BG1026="","",'Inputs Q LTM'!BG1026)</f>
        <v>1</v>
      </c>
      <c r="BH1026" s="424" t="n">
        <f aca="false">IF('Inputs Q LTM'!BH1026="","",'Inputs Q LTM'!BH1026)</f>
        <v>1</v>
      </c>
      <c r="BI1026" s="424" t="n">
        <f aca="false">IF('Inputs Q LTM'!BI1026="","",'Inputs Q LTM'!BI1026)</f>
        <v>1</v>
      </c>
      <c r="BJ1026" s="424" t="n">
        <f aca="false">IF('Inputs Q LTM'!BJ1026="","",'Inputs Q LTM'!BJ1026)</f>
        <v>1</v>
      </c>
      <c r="BK1026" s="424" t="n">
        <f aca="false">IF('Inputs Q LTM'!BK1026="","",'Inputs Q LTM'!BK1026)</f>
        <v>1</v>
      </c>
      <c r="BL1026" s="424" t="n">
        <f aca="false">IF('Inputs Q LTM'!BL1026="","",'Inputs Q LTM'!BL1026)</f>
        <v>1</v>
      </c>
      <c r="BM1026" s="424" t="n">
        <f aca="false">IF('Inputs Q LTM'!BM1026="","",'Inputs Q LTM'!BM1026)</f>
        <v>1</v>
      </c>
      <c r="BN1026" s="424" t="n">
        <f aca="false">IF('Inputs Q LTM'!BN1026="","",'Inputs Q LTM'!BN1026)</f>
        <v>1</v>
      </c>
      <c r="BO1026" s="424" t="n">
        <f aca="false">IF('Inputs Q LTM'!BO1026="","",'Inputs Q LTM'!BO1026)</f>
        <v>1</v>
      </c>
      <c r="BP1026" s="424" t="n">
        <f aca="false">IF('Inputs Q LTM'!BP1026="","",'Inputs Q LTM'!BP1026)</f>
        <v>1</v>
      </c>
      <c r="BQ1026" s="424" t="n">
        <f aca="false">IF('Inputs Q LTM'!BQ1026="","",'Inputs Q LTM'!BQ1026)</f>
        <v>1</v>
      </c>
      <c r="BR1026" s="424" t="n">
        <f aca="false">IF('Inputs Q LTM'!BR1026="","",'Inputs Q LTM'!BR1026)</f>
        <v>1</v>
      </c>
      <c r="BS1026" s="424" t="n">
        <f aca="false">IF('Inputs Q LTM'!BS1026="","",'Inputs Q LTM'!BS1026)</f>
        <v>1</v>
      </c>
      <c r="BT1026" s="424" t="n">
        <f aca="false">IF('Inputs Q LTM'!BT1026="","",'Inputs Q LTM'!BT1026)</f>
        <v>1</v>
      </c>
      <c r="BU1026" s="424" t="n">
        <f aca="false">IF('Inputs Q LTM'!BU1026="","",'Inputs Q LTM'!BU1026)</f>
        <v>1</v>
      </c>
      <c r="BV1026" s="424" t="n">
        <f aca="false">IF('Inputs Q LTM'!BV1026="","",'Inputs Q LTM'!BV1026)</f>
        <v>1</v>
      </c>
      <c r="BW1026" s="424" t="n">
        <f aca="false">IF('Inputs Q LTM'!BW1026="","",'Inputs Q LTM'!BW1026)</f>
        <v>1</v>
      </c>
      <c r="BX1026" s="424" t="n">
        <f aca="false">IF('Inputs Q LTM'!BX1026="","",'Inputs Q LTM'!BX1026)</f>
        <v>1</v>
      </c>
      <c r="BY1026" s="424" t="n">
        <f aca="false">IF('Inputs Q LTM'!BY1026="","",'Inputs Q LTM'!BY1026)</f>
        <v>1</v>
      </c>
      <c r="BZ1026" s="424" t="n">
        <f aca="false">IF('Inputs Q LTM'!BZ1026="","",'Inputs Q LTM'!BZ1026)</f>
        <v>1</v>
      </c>
      <c r="CA1026" s="424" t="n">
        <f aca="false">IF('Inputs Q LTM'!CA1026="","",'Inputs Q LTM'!CA1026)</f>
        <v>1</v>
      </c>
      <c r="CB1026" s="424" t="n">
        <f aca="false">IF('Inputs Q LTM'!CB1026="","",'Inputs Q LTM'!CB1026)</f>
        <v>1</v>
      </c>
      <c r="CC1026" s="424" t="n">
        <f aca="false">IF('Inputs Q LTM'!CC1026="","",'Inputs Q LTM'!CC1026)</f>
        <v>1</v>
      </c>
      <c r="CD1026" s="424" t="n">
        <f aca="false">IF('Inputs Q LTM'!CD1026="","",'Inputs Q LTM'!CD1026)</f>
        <v>1</v>
      </c>
      <c r="CE1026" s="424" t="n">
        <f aca="false">IF('Inputs Q LTM'!CE1026="","",'Inputs Q LTM'!CE1026)</f>
        <v>1</v>
      </c>
      <c r="CF1026" s="424" t="n">
        <f aca="false">IF('Inputs Q LTM'!CF1026="","",'Inputs Q LTM'!CF1026)</f>
        <v>1</v>
      </c>
      <c r="CG1026" s="424" t="n">
        <f aca="false">IF('Inputs Q LTM'!CG1026="","",'Inputs Q LTM'!CG1026)</f>
        <v>1</v>
      </c>
      <c r="CH1026" s="424" t="n">
        <f aca="false">IF('Inputs Q LTM'!CH1026="","",'Inputs Q LTM'!CH1026)</f>
        <v>1</v>
      </c>
      <c r="CI1026" s="424" t="n">
        <f aca="false">IF('Inputs Q LTM'!CI1026="","",'Inputs Q LTM'!CI1026)</f>
        <v>1</v>
      </c>
      <c r="CJ1026" s="424" t="n">
        <f aca="false">IF('Inputs Q LTM'!CJ1026="","",'Inputs Q LTM'!CJ1026)</f>
        <v>1</v>
      </c>
      <c r="CK1026" s="424" t="n">
        <f aca="false">IF('Inputs Q LTM'!CK1026="","",'Inputs Q LTM'!CK1026)</f>
        <v>1</v>
      </c>
      <c r="CL1026" s="424" t="n">
        <f aca="false">IF('Inputs Q LTM'!CL1026="","",'Inputs Q LTM'!CL1026)</f>
        <v>1</v>
      </c>
      <c r="CM1026" s="424" t="n">
        <f aca="false">IF('Inputs Q LTM'!CM1026="","",'Inputs Q LTM'!CM1026)</f>
        <v>1</v>
      </c>
      <c r="CN1026" s="424" t="n">
        <f aca="false">IF('Inputs Q LTM'!CN1026="","",'Inputs Q LTM'!CN1026)</f>
        <v>1</v>
      </c>
      <c r="CO1026" s="424" t="n">
        <f aca="false">IF('Inputs Q LTM'!CO1026="","",'Inputs Q LTM'!CO1026)</f>
        <v>1</v>
      </c>
      <c r="CP1026" s="424" t="n">
        <f aca="false">IF('Inputs Q LTM'!CP1026="","",'Inputs Q LTM'!CP1026)</f>
        <v>1</v>
      </c>
      <c r="CQ1026" s="424" t="n">
        <f aca="false">IF('Inputs Q LTM'!CQ1026="","",'Inputs Q LTM'!CQ1026)</f>
        <v>1</v>
      </c>
      <c r="CR1026" s="424" t="n">
        <f aca="false">IF('Inputs Q LTM'!CR1026="","",'Inputs Q LTM'!CR1026)</f>
        <v>1</v>
      </c>
      <c r="CS1026" s="424" t="n">
        <f aca="false">IF('Inputs Q LTM'!CS1026="","",'Inputs Q LTM'!CS1026)</f>
        <v>1</v>
      </c>
      <c r="CT1026" s="424" t="n">
        <f aca="false">IF('Inputs Q LTM'!CT1026="","",'Inputs Q LTM'!CT1026)</f>
        <v>1</v>
      </c>
      <c r="CU1026" s="424" t="n">
        <f aca="false">IF('Inputs Q LTM'!CU1026="","",'Inputs Q LTM'!CU1026)</f>
        <v>1</v>
      </c>
      <c r="CV1026" s="424" t="n">
        <f aca="false">IF('Inputs Q LTM'!CV1026="","",'Inputs Q LTM'!CV1026)</f>
        <v>1</v>
      </c>
      <c r="CW1026" s="424" t="n">
        <f aca="false">IF('Inputs Q LTM'!CW1026="","",'Inputs Q LTM'!CW1026)</f>
        <v>1</v>
      </c>
      <c r="CX1026" s="424" t="n">
        <f aca="false">IF('Inputs Q LTM'!CX1026="","",'Inputs Q LTM'!CX1026)</f>
        <v>1</v>
      </c>
      <c r="CY1026" s="424" t="n">
        <f aca="false">IF('Inputs Q LTM'!CY1026="","",'Inputs Q LTM'!CY1026)</f>
        <v>1</v>
      </c>
      <c r="CZ1026" s="424" t="n">
        <f aca="false">IF('Inputs Q LTM'!CZ1026="","",'Inputs Q LTM'!CZ1026)</f>
        <v>1</v>
      </c>
      <c r="DA1026" s="424" t="n">
        <f aca="false">IF('Inputs Q LTM'!DA1026="","",'Inputs Q LTM'!DA1026)</f>
        <v>1</v>
      </c>
      <c r="DB1026" s="424" t="n">
        <f aca="false">IF('Inputs Q LTM'!DB1026="","",'Inputs Q LTM'!DB1026)</f>
        <v>1</v>
      </c>
      <c r="DC1026" s="424" t="n">
        <f aca="false">IF('Inputs Q LTM'!DC1026="","",'Inputs Q LTM'!DC1026)</f>
        <v>1</v>
      </c>
      <c r="DD1026" s="424" t="n">
        <f aca="false">IF('Inputs Q LTM'!DD1026="","",'Inputs Q LTM'!DD1026)</f>
        <v>1</v>
      </c>
      <c r="DE1026" s="424" t="n">
        <f aca="false">IF('Inputs Q LTM'!DE1026="","",'Inputs Q LTM'!DE1026)</f>
        <v>1</v>
      </c>
      <c r="DF1026" s="424" t="n">
        <f aca="false">IF('Inputs Q LTM'!DF1026="","",'Inputs Q LTM'!DF1026)</f>
        <v>1</v>
      </c>
      <c r="DG1026" s="424" t="n">
        <f aca="false">IF('Inputs Q LTM'!DG1026="","",'Inputs Q LTM'!DG1026)</f>
        <v>1</v>
      </c>
      <c r="DH1026" s="424" t="n">
        <f aca="false">IF('Inputs Q LTM'!DH1026="","",'Inputs Q LTM'!DH1026)</f>
        <v>1</v>
      </c>
      <c r="DI1026" s="424" t="n">
        <f aca="false">IF('Inputs Q LTM'!DI1026="","",'Inputs Q LTM'!DI1026)</f>
        <v>1</v>
      </c>
      <c r="DJ1026" s="424" t="n">
        <f aca="false">IF('Inputs Q LTM'!DJ1026="","",'Inputs Q LTM'!DJ1026)</f>
        <v>1</v>
      </c>
      <c r="DK1026" s="424" t="n">
        <f aca="false">IF('Inputs Q LTM'!DK1026="","",'Inputs Q LTM'!DK1026)</f>
        <v>1</v>
      </c>
      <c r="DL1026" s="424" t="n">
        <f aca="false">IF('Inputs Q LTM'!DL1026="","",'Inputs Q LTM'!DL1026)</f>
        <v>1</v>
      </c>
      <c r="DM1026" s="424" t="n">
        <f aca="false">IF('Inputs Q LTM'!DM1026="","",'Inputs Q LTM'!DM1026)</f>
        <v>1</v>
      </c>
      <c r="DN1026" s="424" t="n">
        <f aca="false">IF('Inputs Q LTM'!DN1026="","",'Inputs Q LTM'!DN1026)</f>
        <v>1</v>
      </c>
      <c r="DO1026" s="424" t="n">
        <f aca="false">IF('Inputs Q LTM'!DO1026="","",'Inputs Q LTM'!DO1026)</f>
        <v>1</v>
      </c>
      <c r="DP1026" s="424" t="n">
        <f aca="false">IF('Inputs Q LTM'!DP1026="","",'Inputs Q LTM'!DP1026)</f>
        <v>1</v>
      </c>
      <c r="DQ1026" s="424" t="n">
        <f aca="false">IF('Inputs Q LTM'!DQ1026="","",'Inputs Q LTM'!DQ1026)</f>
        <v>1</v>
      </c>
      <c r="DR1026" s="424" t="n">
        <f aca="false">IF('Inputs Q LTM'!DR1026="","",'Inputs Q LTM'!DR1026)</f>
        <v>1</v>
      </c>
      <c r="DS1026" s="424" t="n">
        <f aca="false">IF('Inputs Q LTM'!DS1026="","",'Inputs Q LTM'!DS1026)</f>
        <v>1</v>
      </c>
      <c r="DT1026" s="424" t="n">
        <f aca="false">IF('Inputs Q LTM'!DT1026="","",'Inputs Q LTM'!DT1026)</f>
        <v>1</v>
      </c>
      <c r="DU1026" s="424" t="n">
        <f aca="false">IF('Inputs Q LTM'!DU1026="","",'Inputs Q LTM'!DU1026)</f>
        <v>1</v>
      </c>
      <c r="DV1026" s="424" t="n">
        <f aca="false">IF('Inputs Q LTM'!DV1026="","",'Inputs Q LTM'!DV1026)</f>
        <v>1</v>
      </c>
      <c r="DW1026" s="424" t="n">
        <f aca="false">IF('Inputs Q LTM'!DW1026="","",'Inputs Q LTM'!DW1026)</f>
        <v>1</v>
      </c>
      <c r="DX1026" s="424" t="n">
        <f aca="false">IF('Inputs Q LTM'!DX1026="","",'Inputs Q LTM'!DX1026)</f>
        <v>1</v>
      </c>
      <c r="DY1026" s="424" t="n">
        <f aca="false">IF('Inputs Q LTM'!DY1026="","",'Inputs Q LTM'!DY1026)</f>
        <v>1</v>
      </c>
      <c r="DZ1026" s="424" t="n">
        <f aca="false">IF('Inputs Q LTM'!DZ1026="","",'Inputs Q LTM'!DZ1026)</f>
        <v>1</v>
      </c>
      <c r="EA1026" s="424" t="n">
        <f aca="false">IF('Inputs Q LTM'!EA1026="","",'Inputs Q LTM'!EA1026)</f>
        <v>1</v>
      </c>
      <c r="EB1026" s="424" t="n">
        <f aca="false">IF('Inputs Q LTM'!EB1026="","",'Inputs Q LTM'!EB1026)</f>
        <v>1</v>
      </c>
      <c r="EC1026" s="424" t="n">
        <f aca="false">IF('Inputs Q LTM'!EC1026="","",'Inputs Q LTM'!EC1026)</f>
        <v>1</v>
      </c>
      <c r="ED1026" s="424" t="n">
        <f aca="false">IF('Inputs Q LTM'!ED1026="","",'Inputs Q LTM'!ED1026)</f>
        <v>1</v>
      </c>
      <c r="EE1026" s="424" t="n">
        <f aca="false">IF('Inputs Q LTM'!EE1026="","",'Inputs Q LTM'!EE1026)</f>
        <v>1</v>
      </c>
      <c r="EF1026" s="424" t="n">
        <f aca="false">IF('Inputs Q LTM'!EF1026="","",'Inputs Q LTM'!EF1026)</f>
        <v>1</v>
      </c>
      <c r="EG1026" s="424" t="n">
        <f aca="false">IF('Inputs Q LTM'!EG1026="","",'Inputs Q LTM'!EG1026)</f>
        <v>1</v>
      </c>
      <c r="EH1026" s="424" t="n">
        <f aca="false">IF('Inputs Q LTM'!EH1026="","",'Inputs Q LTM'!EH1026)</f>
        <v>1</v>
      </c>
      <c r="EI1026" s="424" t="n">
        <f aca="false">IF('Inputs Q LTM'!EI1026="","",'Inputs Q LTM'!EI1026)</f>
        <v>1</v>
      </c>
      <c r="EJ1026" s="424" t="n">
        <f aca="false">IF('Inputs Q LTM'!EJ1026="","",'Inputs Q LTM'!EJ1026)</f>
        <v>1</v>
      </c>
      <c r="EK1026" s="424" t="n">
        <f aca="false">IF('Inputs Q LTM'!EK1026="","",'Inputs Q LTM'!EK1026)</f>
        <v>1</v>
      </c>
      <c r="EL1026" s="424" t="n">
        <f aca="false">IF('Inputs Q LTM'!EL1026="","",'Inputs Q LTM'!EL1026)</f>
        <v>1</v>
      </c>
      <c r="EM1026" s="424" t="n">
        <f aca="false">IF('Inputs Q LTM'!EM1026="","",'Inputs Q LTM'!EM1026)</f>
        <v>1</v>
      </c>
      <c r="EN1026" s="424" t="n">
        <f aca="false">IF('Inputs Q LTM'!EN1026="","",'Inputs Q LTM'!EN1026)</f>
        <v>1</v>
      </c>
      <c r="EO1026" s="424" t="n">
        <f aca="false">IF('Inputs Q LTM'!EO1026="","",'Inputs Q LTM'!EO1026)</f>
        <v>1</v>
      </c>
      <c r="EP1026" s="424" t="n">
        <f aca="false">IF('Inputs Q LTM'!EP1026="","",'Inputs Q LTM'!EP1026)</f>
        <v>1</v>
      </c>
      <c r="EQ1026" s="424" t="n">
        <f aca="false">IF('Inputs Q LTM'!EQ1026="","",'Inputs Q LTM'!EQ1026)</f>
        <v>1</v>
      </c>
      <c r="ER1026" s="424" t="n">
        <f aca="false">IF('Inputs Q LTM'!ER1026="","",'Inputs Q LTM'!ER1026)</f>
        <v>1</v>
      </c>
      <c r="ES1026" s="424" t="n">
        <f aca="false">IF('Inputs Q LTM'!ES1026="","",'Inputs Q LTM'!ES1026)</f>
        <v>1</v>
      </c>
      <c r="ET1026" s="424" t="n">
        <f aca="false">IF('Inputs Q LTM'!ET1026="","",'Inputs Q LTM'!ET1026)</f>
        <v>1</v>
      </c>
      <c r="EU1026" s="424" t="n">
        <f aca="false">IF('Inputs Q LTM'!EU1026="","",'Inputs Q LTM'!EU1026)</f>
        <v>1</v>
      </c>
      <c r="EV1026" s="424" t="n">
        <f aca="false">IF('Inputs Q LTM'!EV1026="","",'Inputs Q LTM'!EV1026)</f>
        <v>1</v>
      </c>
      <c r="EW1026" s="424" t="n">
        <f aca="false">IF('Inputs Q LTM'!EW1026="","",'Inputs Q LTM'!EW1026)</f>
        <v>1</v>
      </c>
      <c r="EX1026" s="424" t="n">
        <f aca="false">IF('Inputs Q LTM'!EX1026="","",'Inputs Q LTM'!EX1026)</f>
        <v>1</v>
      </c>
      <c r="EY1026" s="424" t="n">
        <f aca="false">IF('Inputs Q LTM'!EY1026="","",'Inputs Q LTM'!EY1026)</f>
        <v>1</v>
      </c>
      <c r="EZ1026" s="424" t="n">
        <f aca="false">IF('Inputs Q LTM'!EZ1026="","",'Inputs Q LTM'!EZ1026)</f>
        <v>1</v>
      </c>
      <c r="FA1026" s="424" t="n">
        <f aca="false">IF('Inputs Q LTM'!FA1026="","",'Inputs Q LTM'!FA1026)</f>
        <v>1</v>
      </c>
      <c r="FB1026" s="424" t="n">
        <f aca="false">IF('Inputs Q LTM'!FB1026="","",'Inputs Q LTM'!FB1026)</f>
        <v>1</v>
      </c>
      <c r="FC1026" s="424" t="n">
        <f aca="false">IF('Inputs Q LTM'!FC1026="","",'Inputs Q LTM'!FC1026)</f>
        <v>1</v>
      </c>
      <c r="FD1026" s="424" t="n">
        <f aca="false">IF('Inputs Q LTM'!FD1026="","",'Inputs Q LTM'!FD1026)</f>
        <v>1</v>
      </c>
      <c r="FE1026" s="424" t="n">
        <f aca="false">IF('Inputs Q LTM'!FE1026="","",'Inputs Q LTM'!FE1026)</f>
        <v>1</v>
      </c>
      <c r="FF1026" s="424" t="n">
        <f aca="false">IF('Inputs Q LTM'!FF1026="","",'Inputs Q LTM'!FF1026)</f>
        <v>1</v>
      </c>
      <c r="FG1026" s="424" t="n">
        <f aca="false">IF('Inputs Q LTM'!FG1026="","",'Inputs Q LTM'!FG1026)</f>
        <v>1</v>
      </c>
      <c r="FH1026" s="424" t="n">
        <f aca="false">IF('Inputs Q LTM'!FH1026="","",'Inputs Q LTM'!FH1026)</f>
        <v>1</v>
      </c>
      <c r="FI1026" s="424" t="n">
        <f aca="false">IF('Inputs Q LTM'!FI1026="","",'Inputs Q LTM'!FI1026)</f>
        <v>1</v>
      </c>
      <c r="FJ1026" s="424" t="n">
        <f aca="false">IF('Inputs Q LTM'!FJ1026="","",'Inputs Q LTM'!FJ1026)</f>
        <v>1</v>
      </c>
      <c r="FK1026" s="424" t="n">
        <f aca="false">IF('Inputs Q LTM'!FK1026="","",'Inputs Q LTM'!FK1026)</f>
        <v>1</v>
      </c>
      <c r="FL1026" s="424" t="n">
        <f aca="false">IF('Inputs Q LTM'!FL1026="","",'Inputs Q LTM'!FL1026)</f>
        <v>1</v>
      </c>
      <c r="FM1026" s="424" t="n">
        <f aca="false">IF('Inputs Q LTM'!FM1026="","",'Inputs Q LTM'!FM1026)</f>
        <v>1</v>
      </c>
      <c r="FN1026" s="424" t="n">
        <f aca="false">IF('Inputs Q LTM'!FN1026="","",'Inputs Q LTM'!FN1026)</f>
        <v>1</v>
      </c>
      <c r="FO1026" s="424" t="n">
        <f aca="false">IF('Inputs Q LTM'!FO1026="","",'Inputs Q LTM'!FO1026)</f>
        <v>1</v>
      </c>
      <c r="FP1026" s="424" t="n">
        <f aca="false">IF('Inputs Q LTM'!FP1026="","",'Inputs Q LTM'!FP1026)</f>
        <v>1</v>
      </c>
      <c r="FQ1026" s="424" t="n">
        <f aca="false">IF('Inputs Q LTM'!FQ1026="","",'Inputs Q LTM'!FQ1026)</f>
        <v>1</v>
      </c>
      <c r="FR1026" s="424" t="n">
        <f aca="false">IF('Inputs Q LTM'!FR1026="","",'Inputs Q LTM'!FR1026)</f>
        <v>1</v>
      </c>
      <c r="FS1026" s="424" t="n">
        <f aca="false">IF('Inputs Q LTM'!FS1026="","",'Inputs Q LTM'!FS1026)</f>
        <v>1</v>
      </c>
      <c r="FT1026" s="424" t="n">
        <f aca="false">IF('Inputs Q LTM'!FT1026="","",'Inputs Q LTM'!FT1026)</f>
        <v>1</v>
      </c>
      <c r="FU1026" s="424" t="n">
        <f aca="false">IF('Inputs Q LTM'!FU1026="","",'Inputs Q LTM'!FU1026)</f>
        <v>1</v>
      </c>
      <c r="FV1026" s="424" t="n">
        <f aca="false">IF('Inputs Q LTM'!FV1026="","",'Inputs Q LTM'!FV1026)</f>
        <v>1</v>
      </c>
      <c r="FW1026" s="424" t="n">
        <f aca="false">IF('Inputs Q LTM'!FW1026="","",'Inputs Q LTM'!FW1026)</f>
        <v>1</v>
      </c>
      <c r="FX1026" s="424" t="n">
        <f aca="false">IF('Inputs Q LTM'!FX1026="","",'Inputs Q LTM'!FX1026)</f>
        <v>1</v>
      </c>
      <c r="FY1026" s="424" t="n">
        <f aca="false">IF('Inputs Q LTM'!FY1026="","",'Inputs Q LTM'!FY1026)</f>
        <v>1</v>
      </c>
      <c r="FZ1026" s="424" t="n">
        <f aca="false">IF('Inputs Q LTM'!FZ1026="","",'Inputs Q LTM'!FZ1026)</f>
        <v>1</v>
      </c>
      <c r="GA1026" s="424" t="n">
        <f aca="false">IF('Inputs Q LTM'!GA1026="","",'Inputs Q LTM'!GA1026)</f>
        <v>1</v>
      </c>
      <c r="GB1026" s="424" t="n">
        <f aca="false">IF('Inputs Q LTM'!GB1026="","",'Inputs Q LTM'!GB1026)</f>
        <v>1</v>
      </c>
      <c r="GC1026" s="424" t="n">
        <f aca="false">IF('Inputs Q LTM'!GC1026="","",'Inputs Q LTM'!GC1026)</f>
        <v>1</v>
      </c>
      <c r="GD1026" s="424" t="n">
        <f aca="false">IF('Inputs Q LTM'!GD1026="","",'Inputs Q LTM'!GD1026)</f>
        <v>1</v>
      </c>
      <c r="GE1026" s="424" t="n">
        <f aca="false">IF('Inputs Q LTM'!GE1026="","",'Inputs Q LTM'!GE1026)</f>
        <v>1</v>
      </c>
      <c r="GF1026" s="424" t="n">
        <f aca="false">IF('Inputs Q LTM'!GF1026="","",'Inputs Q LTM'!GF1026)</f>
        <v>1</v>
      </c>
      <c r="GG1026" s="424" t="n">
        <f aca="false">IF('Inputs Q LTM'!GG1026="","",'Inputs Q LTM'!GG1026)</f>
        <v>1</v>
      </c>
      <c r="GH1026" s="424" t="n">
        <f aca="false">IF('Inputs Q LTM'!GH1026="","",'Inputs Q LTM'!GH1026)</f>
        <v>1</v>
      </c>
      <c r="GI1026" s="424" t="n">
        <f aca="false">IF('Inputs Q LTM'!GI1026="","",'Inputs Q LTM'!GI1026)</f>
        <v>1</v>
      </c>
      <c r="GJ1026" s="424" t="n">
        <f aca="false">IF('Inputs Q LTM'!GJ1026="","",'Inputs Q LTM'!GJ1026)</f>
        <v>1</v>
      </c>
      <c r="GK1026" s="424" t="n">
        <f aca="false">IF('Inputs Q LTM'!GK1026="","",'Inputs Q LTM'!GK1026)</f>
        <v>1</v>
      </c>
      <c r="GL1026" s="424" t="n">
        <f aca="false">IF('Inputs Q LTM'!GL1026="","",'Inputs Q LTM'!GL1026)</f>
        <v>1</v>
      </c>
      <c r="GM1026" s="424" t="n">
        <f aca="false">IF('Inputs Q LTM'!GM1026="","",'Inputs Q LTM'!GM1026)</f>
        <v>1</v>
      </c>
      <c r="GN1026" s="424" t="n">
        <f aca="false">IF('Inputs Q LTM'!GN1026="","",'Inputs Q LTM'!GN1026)</f>
        <v>1</v>
      </c>
      <c r="GO1026" s="424" t="n">
        <f aca="false">IF('Inputs Q LTM'!GO1026="","",'Inputs Q LTM'!GO1026)</f>
        <v>1</v>
      </c>
      <c r="GP1026" s="424" t="n">
        <f aca="false">IF('Inputs Q LTM'!GP1026="","",'Inputs Q LTM'!GP1026)</f>
        <v>1</v>
      </c>
      <c r="GQ1026" s="424" t="n">
        <f aca="false">IF('Inputs Q LTM'!GQ1026="","",'Inputs Q LTM'!GQ1026)</f>
        <v>1</v>
      </c>
      <c r="GR1026" s="424" t="n">
        <f aca="false">IF('Inputs Q LTM'!GR1026="","",'Inputs Q LTM'!GR1026)</f>
        <v>1</v>
      </c>
      <c r="GS1026" s="424" t="n">
        <f aca="false">IF('Inputs Q LTM'!GS1026="","",'Inputs Q LTM'!GS1026)</f>
        <v>1</v>
      </c>
      <c r="GT1026" s="424" t="n">
        <f aca="false">IF('Inputs Q LTM'!GT1026="","",'Inputs Q LTM'!GT1026)</f>
        <v>1</v>
      </c>
      <c r="GU1026" s="424" t="n">
        <f aca="false">IF('Inputs Q LTM'!GU1026="","",'Inputs Q LTM'!GU1026)</f>
        <v>1</v>
      </c>
      <c r="GV1026" s="424" t="n">
        <f aca="false">IF('Inputs Q LTM'!GV1026="","",'Inputs Q LTM'!GV1026)</f>
        <v>1</v>
      </c>
      <c r="GW1026" s="424" t="n">
        <f aca="false">IF('Inputs Q LTM'!GW1026="","",'Inputs Q LTM'!GW1026)</f>
        <v>1</v>
      </c>
      <c r="GX1026" s="424" t="n">
        <f aca="false">IF('Inputs Q LTM'!GX1026="","",'Inputs Q LTM'!GX1026)</f>
        <v>1</v>
      </c>
      <c r="GY1026" s="424" t="n">
        <f aca="false">IF('Inputs Q LTM'!GY1026="","",'Inputs Q LTM'!GY1026)</f>
        <v>1</v>
      </c>
      <c r="GZ1026" s="424" t="n">
        <f aca="false">IF('Inputs Q LTM'!GZ1026="","",'Inputs Q LTM'!GZ1026)</f>
        <v>1</v>
      </c>
      <c r="HA1026" s="424" t="n">
        <f aca="false">IF('Inputs Q LTM'!HA1026="","",'Inputs Q LTM'!HA1026)</f>
        <v>1</v>
      </c>
    </row>
    <row r="1027" customFormat="false" ht="15" hidden="false" customHeight="true" outlineLevel="0" collapsed="false">
      <c r="A1027" s="267"/>
      <c r="B1027" s="268"/>
      <c r="C1027" s="268"/>
      <c r="D1027" s="268"/>
      <c r="E1027" s="269"/>
      <c r="F1027" s="19"/>
      <c r="G1027" s="269"/>
      <c r="H1027" s="269"/>
      <c r="I1027" s="269"/>
    </row>
    <row r="1028" customFormat="false" ht="15" hidden="false" customHeight="false" outlineLevel="0" collapsed="false">
      <c r="A1028" s="267" t="s">
        <v>631</v>
      </c>
      <c r="B1028" s="268"/>
      <c r="C1028" s="268"/>
      <c r="D1028" s="268"/>
      <c r="E1028" s="269"/>
      <c r="F1028" s="19" t="s">
        <v>671</v>
      </c>
    </row>
    <row r="1029" customFormat="false" ht="15" hidden="false" customHeight="false" outlineLevel="0" collapsed="false">
      <c r="A1029" s="267" t="s">
        <v>631</v>
      </c>
      <c r="B1029" s="268"/>
      <c r="C1029" s="268"/>
      <c r="D1029" s="268"/>
      <c r="E1029" s="269"/>
      <c r="F1029" s="19" t="s">
        <v>672</v>
      </c>
    </row>
    <row r="1030" customFormat="false" ht="15" hidden="false" customHeight="false" outlineLevel="0" collapsed="false">
      <c r="A1030" s="267" t="s">
        <v>631</v>
      </c>
      <c r="B1030" s="268"/>
      <c r="C1030" s="268"/>
      <c r="D1030" s="268"/>
      <c r="E1030" s="269"/>
      <c r="F1030" s="19" t="s">
        <v>673</v>
      </c>
    </row>
    <row r="1031" customFormat="false" ht="15" hidden="false" customHeight="false" outlineLevel="0" collapsed="false">
      <c r="A1031" s="267" t="s">
        <v>631</v>
      </c>
      <c r="B1031" s="268"/>
      <c r="C1031" s="268"/>
      <c r="D1031" s="268"/>
      <c r="E1031" s="269"/>
      <c r="F1031" s="19" t="s">
        <v>674</v>
      </c>
    </row>
    <row r="1032" customFormat="false" ht="15" hidden="false" customHeight="false" outlineLevel="0" collapsed="false">
      <c r="A1032" s="267" t="s">
        <v>631</v>
      </c>
      <c r="B1032" s="268"/>
      <c r="C1032" s="268"/>
      <c r="D1032" s="268"/>
      <c r="E1032" s="269"/>
      <c r="F1032" s="19" t="s">
        <v>675</v>
      </c>
    </row>
    <row r="1033" customFormat="false" ht="15" hidden="false" customHeight="false" outlineLevel="0" collapsed="false">
      <c r="A1033" s="267" t="s">
        <v>631</v>
      </c>
      <c r="B1033" s="268"/>
      <c r="C1033" s="268"/>
      <c r="D1033" s="268"/>
      <c r="E1033" s="269"/>
      <c r="F1033" s="19" t="s">
        <v>676</v>
      </c>
    </row>
    <row r="1034" customFormat="false" ht="15" hidden="false" customHeight="false" outlineLevel="0" collapsed="false">
      <c r="A1034" s="267" t="s">
        <v>631</v>
      </c>
      <c r="B1034" s="268"/>
      <c r="C1034" s="268"/>
      <c r="D1034" s="268"/>
      <c r="E1034" s="269"/>
      <c r="F1034" s="19" t="s">
        <v>677</v>
      </c>
    </row>
    <row r="1035" customFormat="false" ht="15" hidden="false" customHeight="false" outlineLevel="0" collapsed="false">
      <c r="A1035" s="267" t="s">
        <v>631</v>
      </c>
      <c r="B1035" s="268"/>
      <c r="C1035" s="268"/>
      <c r="D1035" s="268"/>
      <c r="E1035" s="269"/>
      <c r="F1035" s="19" t="s">
        <v>678</v>
      </c>
    </row>
    <row r="1036" customFormat="false" ht="15" hidden="false" customHeight="false" outlineLevel="0" collapsed="false">
      <c r="A1036" s="267" t="s">
        <v>631</v>
      </c>
      <c r="B1036" s="268"/>
      <c r="C1036" s="268"/>
      <c r="D1036" s="268"/>
      <c r="E1036" s="269"/>
      <c r="F1036" s="19" t="s">
        <v>679</v>
      </c>
    </row>
    <row r="1037" customFormat="false" ht="15" hidden="false" customHeight="false" outlineLevel="0" collapsed="false">
      <c r="A1037" s="267" t="s">
        <v>631</v>
      </c>
      <c r="B1037" s="268"/>
      <c r="C1037" s="268"/>
      <c r="D1037" s="268"/>
      <c r="E1037" s="269"/>
      <c r="F1037" s="19" t="s">
        <v>680</v>
      </c>
    </row>
    <row r="1038" customFormat="false" ht="15" hidden="false" customHeight="false" outlineLevel="0" collapsed="false">
      <c r="A1038" s="267" t="s">
        <v>631</v>
      </c>
      <c r="B1038" s="268"/>
      <c r="C1038" s="268"/>
      <c r="D1038" s="268"/>
      <c r="E1038" s="269"/>
      <c r="F1038" s="19" t="s">
        <v>681</v>
      </c>
    </row>
    <row r="1039" customFormat="false" ht="15" hidden="false" customHeight="false" outlineLevel="0" collapsed="false">
      <c r="A1039" s="267" t="s">
        <v>631</v>
      </c>
      <c r="B1039" s="268"/>
      <c r="C1039" s="268"/>
      <c r="D1039" s="268"/>
      <c r="E1039" s="269"/>
      <c r="F1039" s="19" t="s">
        <v>682</v>
      </c>
    </row>
    <row r="1040" customFormat="false" ht="15" hidden="false" customHeight="false" outlineLevel="0" collapsed="false">
      <c r="A1040" s="267" t="s">
        <v>631</v>
      </c>
      <c r="B1040" s="268"/>
      <c r="C1040" s="268"/>
      <c r="D1040" s="268"/>
      <c r="E1040" s="269"/>
      <c r="F1040" s="19" t="s">
        <v>683</v>
      </c>
    </row>
    <row r="1041" customFormat="false" ht="15" hidden="false" customHeight="false" outlineLevel="0" collapsed="false">
      <c r="A1041" s="267" t="s">
        <v>631</v>
      </c>
      <c r="B1041" s="268"/>
      <c r="C1041" s="268"/>
      <c r="D1041" s="268"/>
      <c r="E1041" s="269"/>
      <c r="F1041" s="19" t="s">
        <v>684</v>
      </c>
    </row>
    <row r="1042" customFormat="false" ht="15" hidden="false" customHeight="false" outlineLevel="0" collapsed="false">
      <c r="A1042" s="267" t="s">
        <v>631</v>
      </c>
      <c r="B1042" s="268"/>
      <c r="C1042" s="268"/>
      <c r="D1042" s="268"/>
      <c r="E1042" s="269"/>
      <c r="F1042" s="19" t="s">
        <v>685</v>
      </c>
    </row>
    <row r="1043" customFormat="false" ht="15" hidden="false" customHeight="false" outlineLevel="0" collapsed="false">
      <c r="A1043" s="267" t="s">
        <v>631</v>
      </c>
      <c r="B1043" s="268"/>
      <c r="C1043" s="268"/>
      <c r="D1043" s="268"/>
      <c r="E1043" s="269"/>
      <c r="F1043" s="19" t="s">
        <v>686</v>
      </c>
    </row>
    <row r="1044" customFormat="false" ht="15" hidden="false" customHeight="false" outlineLevel="0" collapsed="false">
      <c r="A1044" s="267" t="s">
        <v>631</v>
      </c>
      <c r="B1044" s="268"/>
      <c r="C1044" s="268"/>
      <c r="D1044" s="268"/>
      <c r="E1044" s="269"/>
      <c r="F1044" s="19" t="s">
        <v>687</v>
      </c>
    </row>
    <row r="1045" customFormat="false" ht="15" hidden="false" customHeight="false" outlineLevel="0" collapsed="false">
      <c r="A1045" s="267" t="s">
        <v>631</v>
      </c>
      <c r="B1045" s="268"/>
      <c r="C1045" s="268"/>
      <c r="D1045" s="268"/>
      <c r="E1045" s="269"/>
      <c r="F1045" s="19" t="s">
        <v>688</v>
      </c>
    </row>
    <row r="1046" customFormat="false" ht="15" hidden="false" customHeight="false" outlineLevel="0" collapsed="false">
      <c r="A1046" s="267" t="s">
        <v>631</v>
      </c>
      <c r="B1046" s="268"/>
      <c r="C1046" s="268"/>
      <c r="D1046" s="268"/>
      <c r="E1046" s="269"/>
      <c r="F1046" s="19" t="s">
        <v>689</v>
      </c>
    </row>
    <row r="1047" customFormat="false" ht="15" hidden="false" customHeight="false" outlineLevel="0" collapsed="false">
      <c r="A1047" s="267" t="s">
        <v>631</v>
      </c>
      <c r="B1047" s="268"/>
      <c r="C1047" s="268"/>
      <c r="D1047" s="268"/>
      <c r="E1047" s="269"/>
      <c r="F1047" s="19" t="s">
        <v>690</v>
      </c>
    </row>
    <row r="1048" customFormat="false" ht="15" hidden="false" customHeight="false" outlineLevel="0" collapsed="false">
      <c r="A1048" s="267" t="s">
        <v>631</v>
      </c>
      <c r="B1048" s="268"/>
      <c r="C1048" s="268"/>
      <c r="D1048" s="268"/>
      <c r="E1048" s="269"/>
      <c r="F1048" s="19" t="s">
        <v>691</v>
      </c>
    </row>
    <row r="1049" customFormat="false" ht="15" hidden="false" customHeight="false" outlineLevel="0" collapsed="false">
      <c r="A1049" s="267" t="s">
        <v>631</v>
      </c>
      <c r="B1049" s="268"/>
      <c r="C1049" s="268"/>
      <c r="D1049" s="268"/>
      <c r="E1049" s="269"/>
      <c r="F1049" s="19" t="s">
        <v>692</v>
      </c>
    </row>
    <row r="1050" customFormat="false" ht="15" hidden="false" customHeight="false" outlineLevel="0" collapsed="false">
      <c r="A1050" s="267" t="s">
        <v>631</v>
      </c>
      <c r="B1050" s="268"/>
      <c r="C1050" s="268"/>
      <c r="D1050" s="268"/>
      <c r="E1050" s="269"/>
      <c r="F1050" s="19" t="s">
        <v>693</v>
      </c>
    </row>
    <row r="1051" customFormat="false" ht="15" hidden="false" customHeight="false" outlineLevel="0" collapsed="false">
      <c r="A1051" s="267" t="s">
        <v>631</v>
      </c>
      <c r="B1051" s="268"/>
      <c r="C1051" s="268"/>
      <c r="D1051" s="268"/>
      <c r="E1051" s="269"/>
      <c r="F1051" s="19" t="s">
        <v>694</v>
      </c>
    </row>
    <row r="1052" s="428" customFormat="true" ht="15" hidden="false" customHeight="false" outlineLevel="0" collapsed="false">
      <c r="A1052" s="425"/>
      <c r="B1052" s="426"/>
      <c r="C1052" s="426"/>
      <c r="D1052" s="426"/>
      <c r="E1052" s="427"/>
      <c r="F1052" s="427"/>
      <c r="G1052" s="427"/>
      <c r="H1052" s="427"/>
      <c r="I1052" s="427"/>
      <c r="CP1052" s="429" t="n">
        <f aca="false">CP584/((1+(SUMIF(Inputs!$X$1:$AY$1,CP$1059,Inputs!$X584:$AY584)))^(CP$1060/CP$1061)-1)</f>
        <v>1.55165230308482</v>
      </c>
      <c r="CQ1052" s="429" t="n">
        <f aca="false">CQ584/((1+(SUMIF(Inputs!$X$1:$AY$1,CQ$1059,Inputs!$X584:$AY584)))^(CQ$1060/CQ$1061)-1)</f>
        <v>1.46124614927518</v>
      </c>
      <c r="CR1052" s="429" t="n">
        <f aca="false">CR584/((1+(SUMIF(Inputs!$X$1:$AY$1,CR$1059,Inputs!$X584:$AY584)))^(CR$1060/CR$1061)-1)</f>
        <v>0.980725821088149</v>
      </c>
      <c r="CS1052" s="429" t="n">
        <f aca="false">CS584/((1+(SUMIF(Inputs!$X$1:$AY$1,CS$1059,Inputs!$X584:$AY584)))^(CS$1060/CS$1061)-1)</f>
        <v>0.0607865635930717</v>
      </c>
      <c r="CT1052" s="429" t="n">
        <f aca="false">CT584/((1+(SUMIF(Inputs!$X$1:$AY$1,CT$1059,Inputs!$X584:$AY584)))^(CT$1060/CT$1061)-1)</f>
        <v>-0.765753431455123</v>
      </c>
      <c r="CU1052" s="429" t="n">
        <f aca="false">CU584/((1+(SUMIF(Inputs!$X$1:$AY$1,CU$1059,Inputs!$X584:$AY584)))^(CU$1060/CU$1061)-1)</f>
        <v>-0.433516436314034</v>
      </c>
      <c r="CV1052" s="429" t="n">
        <f aca="false">CV584/((1+(SUMIF(Inputs!$X$1:$AY$1,CV$1059,Inputs!$X584:$AY584)))^(CV$1060/CV$1061)-1)</f>
        <v>1.63252461515156</v>
      </c>
      <c r="CW1052" s="429" t="n">
        <f aca="false">CW584/((1+(SUMIF(Inputs!$X$1:$AY$1,CW$1059,Inputs!$X584:$AY584)))^(CW$1060/CW$1061)-1)</f>
        <v>3.61338538106655</v>
      </c>
      <c r="CX1052" s="429" t="n">
        <f aca="false">CX584/((1+(SUMIF(Inputs!$X$1:$AY$1,CX$1059,Inputs!$X584:$AY584)))^(CX$1060/CX$1061)-1)</f>
        <v>1.5899343231945</v>
      </c>
      <c r="CY1052" s="429" t="n">
        <f aca="false">CY584/((1+(SUMIF(Inputs!$X$1:$AY$1,CY$1059,Inputs!$X584:$AY584)))^(CY$1060/CY$1061)-1)</f>
        <v>0.528463146921929</v>
      </c>
      <c r="CZ1052" s="429" t="n">
        <f aca="false">CZ584/((1+(SUMIF(Inputs!$X$1:$AY$1,CZ$1059,Inputs!$X584:$AY584)))^(CZ$1060/CZ$1061)-1)</f>
        <v>0.733473376950027</v>
      </c>
      <c r="DA1052" s="430" t="n">
        <f aca="false">DA584/((1+(SUMIF(Inputs!$X$1:$AY$1,DA$1059,Inputs!$X584:$AY584)))^(DA$1060/DA$1061)-1)</f>
        <v>0.820369974112897</v>
      </c>
      <c r="DB1052" s="431" t="n">
        <f aca="false">DB584/((1+(SUMIF(Inputs!$X$1:$AY$1,DB$1059,Inputs!$X584:$AY584)))^(DB$1060/DB$1061)-1)</f>
        <v>1.72628990360914</v>
      </c>
      <c r="DC1052" s="429" t="n">
        <f aca="false">DC584/((1+(SUMIF(Inputs!$X$1:$AY$1,DC$1059,Inputs!$X584:$AY584)))^(DC$1060/DC$1061)-1)</f>
        <v>0.704484548159875</v>
      </c>
      <c r="DD1052" s="429" t="n">
        <f aca="false">DD584/((1+(SUMIF(Inputs!$X$1:$AY$1,DD$1059,Inputs!$X584:$AY584)))^(DD$1060/DD$1061)-1)</f>
        <v>0.367207000354313</v>
      </c>
      <c r="DE1052" s="429" t="n">
        <f aca="false">DE584/((1+(SUMIF(Inputs!$X$1:$AY$1,DE$1059,Inputs!$X584:$AY584)))^(DE$1060/DE$1061)-1)</f>
        <v>1.22378641509686</v>
      </c>
      <c r="DF1052" s="429" t="n">
        <f aca="false">DF584/((1+(SUMIF(Inputs!$X$1:$AY$1,DF$1059,Inputs!$X584:$AY584)))^(DF$1060/DF$1061)-1)</f>
        <v>3.01950753795867</v>
      </c>
      <c r="DG1052" s="429" t="n">
        <f aca="false">DG584/((1+(SUMIF(Inputs!$X$1:$AY$1,DG$1059,Inputs!$X584:$AY584)))^(DG$1060/DG$1061)-1)</f>
        <v>-0.309419735227673</v>
      </c>
      <c r="DH1052" s="429" t="n">
        <f aca="false">DH584/((1+(SUMIF(Inputs!$X$1:$AY$1,DH$1059,Inputs!$X584:$AY584)))^(DH$1060/DH$1061)-1)</f>
        <v>0.677346572938289</v>
      </c>
      <c r="DI1052" s="429" t="n">
        <f aca="false">DI584/((1+(SUMIF(Inputs!$X$1:$AY$1,DI$1059,Inputs!$X584:$AY584)))^(DI$1060/DI$1061)-1)</f>
        <v>0.677346572938289</v>
      </c>
      <c r="DJ1052" s="429" t="n">
        <f aca="false">DJ584/((1+(SUMIF(Inputs!$X$1:$AY$1,DJ$1059,Inputs!$X584:$AY584)))^(DJ$1060/DJ$1061)-1)</f>
        <v>1.01396951308488</v>
      </c>
      <c r="DK1052" s="429" t="n">
        <f aca="false">DK584/((1+(SUMIF(Inputs!$X$1:$AY$1,DK$1059,Inputs!$X584:$AY584)))^(DK$1060/DK$1061)-1)</f>
        <v>1.0027632000516</v>
      </c>
      <c r="DL1052" s="429" t="n">
        <f aca="false">DL584/((1+(SUMIF(Inputs!$X$1:$AY$1,DL$1059,Inputs!$X584:$AY584)))^(DL$1060/DL$1061)-1)</f>
        <v>0.991800505200068</v>
      </c>
      <c r="DM1052" s="429" t="n">
        <f aca="false">DM584/((1+(SUMIF(Inputs!$X$1:$AY$1,DM$1059,Inputs!$X584:$AY584)))^(DM$1060/DM$1061)-1)</f>
        <v>0.991800505200068</v>
      </c>
      <c r="DN1052" s="429" t="n">
        <f aca="false">DN584/((1+(SUMIF(Inputs!$X$1:$AY$1,DN$1059,Inputs!$X584:$AY584)))^(DN$1060/DN$1061)-1)</f>
        <v>1.01892586489615</v>
      </c>
      <c r="DO1052" s="429" t="n">
        <f aca="false">DO584/((1+(SUMIF(Inputs!$X$1:$AY$1,DO$1059,Inputs!$X584:$AY584)))^(DO$1060/DO$1061)-1)</f>
        <v>1.00439580080331</v>
      </c>
      <c r="DP1052" s="429" t="n">
        <f aca="false">DP584/((1+(SUMIF(Inputs!$X$1:$AY$1,DP$1059,Inputs!$X584:$AY584)))^(DP$1060/DP$1061)-1)</f>
        <v>0.990182071702783</v>
      </c>
      <c r="DQ1052" s="429" t="n">
        <f aca="false">DQ584/((1+(SUMIF(Inputs!$X$1:$AY$1,DQ$1059,Inputs!$X584:$AY584)))^(DQ$1060/DQ$1061)-1)</f>
        <v>0.98695662446868</v>
      </c>
      <c r="DR1052" s="429" t="n">
        <f aca="false">DR584/((1+(SUMIF(Inputs!$X$1:$AY$1,DR$1059,Inputs!$X584:$AY584)))^(DR$1060/DR$1061)-1)</f>
        <v>1.00599136737006</v>
      </c>
      <c r="DS1052" s="429" t="n">
        <f aca="false">DS584/((1+(SUMIF(Inputs!$X$1:$AY$1,DS$1059,Inputs!$X584:$AY584)))^(DS$1060/DS$1061)-1)</f>
        <v>1.00568378959614</v>
      </c>
      <c r="DT1052" s="429" t="n">
        <f aca="false">DT584/((1+(SUMIF(Inputs!$X$1:$AY$1,DT$1059,Inputs!$X584:$AY584)))^(DT$1060/DT$1061)-1)</f>
        <v>0.994378003782698</v>
      </c>
      <c r="DU1052" s="429" t="n">
        <f aca="false">DU584/((1+(SUMIF(Inputs!$X$1:$AY$1,DU$1059,Inputs!$X584:$AY584)))^(DU$1060/DU$1061)-1)</f>
        <v>0.994073790723704</v>
      </c>
      <c r="DV1052" s="429" t="n">
        <f aca="false">DV584/((1+(SUMIF(Inputs!$X$1:$AY$1,DV$1059,Inputs!$X584:$AY584)))^(DV$1060/DV$1061)-1)</f>
        <v>1.02822523700835</v>
      </c>
      <c r="DW1052" s="429" t="n">
        <f aca="false">DW584/((1+(SUMIF(Inputs!$X$1:$AY$1,DW$1059,Inputs!$X584:$AY584)))^(DW$1060/DW$1061)-1)</f>
        <v>1.00746199656455</v>
      </c>
      <c r="DX1052" s="429" t="n">
        <f aca="false">DX584/((1+(SUMIF(Inputs!$X$1:$AY$1,DX$1059,Inputs!$X584:$AY584)))^(DX$1060/DX$1061)-1)</f>
        <v>0.987151430496054</v>
      </c>
      <c r="DY1052" s="429" t="n">
        <f aca="false">DY584/((1+(SUMIF(Inputs!$X$1:$AY$1,DY$1059,Inputs!$X584:$AY584)))^(DY$1060/DY$1061)-1)</f>
        <v>0.97786105650627</v>
      </c>
      <c r="DZ1052" s="429" t="n">
        <f aca="false">DZ584/((1+(SUMIF(Inputs!$X$1:$AY$1,DZ$1059,Inputs!$X584:$AY584)))^(DZ$1060/DZ$1061)-1)</f>
        <v>1.01397524511338</v>
      </c>
      <c r="EA1052" s="429" t="n">
        <f aca="false">EA584/((1+(SUMIF(Inputs!$X$1:$AY$1,EA$1059,Inputs!$X584:$AY584)))^(EA$1060/EA$1061)-1)</f>
        <v>1.0027643338095</v>
      </c>
      <c r="EB1052" s="429" t="n">
        <f aca="false">EB584/((1+(SUMIF(Inputs!$X$1:$AY$1,EB$1059,Inputs!$X584:$AY584)))^(EB$1060/EB$1061)-1)</f>
        <v>0.991797141044933</v>
      </c>
      <c r="EC1052" s="429" t="n">
        <f aca="false">EC584/((1+(SUMIF(Inputs!$X$1:$AY$1,EC$1059,Inputs!$X584:$AY584)))^(EC$1060/EC$1061)-1)</f>
        <v>0.991797141044933</v>
      </c>
      <c r="ED1052" s="429" t="n">
        <f aca="false">ED584/((1+(SUMIF(Inputs!$X$1:$AY$1,ED$1059,Inputs!$X584:$AY584)))^(ED$1060/ED$1061)-1)</f>
        <v>1.01397524511338</v>
      </c>
      <c r="EE1052" s="429" t="n">
        <f aca="false">EE584/((1+(SUMIF(Inputs!$X$1:$AY$1,EE$1059,Inputs!$X584:$AY584)))^(EE$1060/EE$1061)-1)</f>
        <v>1.0027643338095</v>
      </c>
      <c r="EF1052" s="429" t="n">
        <f aca="false">EF584/((1+(SUMIF(Inputs!$X$1:$AY$1,EF$1059,Inputs!$X584:$AY584)))^(EF$1060/EF$1061)-1)</f>
        <v>0.991797141044933</v>
      </c>
      <c r="EG1052" s="429" t="n">
        <f aca="false">EG584/((1+(SUMIF(Inputs!$X$1:$AY$1,EG$1059,Inputs!$X584:$AY584)))^(EG$1060/EG$1061)-1)</f>
        <v>0.991797141044933</v>
      </c>
      <c r="EH1052" s="429" t="n">
        <f aca="false">EH584/((1+(SUMIF(Inputs!$X$1:$AY$1,EH$1059,Inputs!$X584:$AY584)))^(EH$1060/EH$1061)-1)</f>
        <v>1.01677029471599</v>
      </c>
      <c r="EI1052" s="429" t="n">
        <f aca="false">EI584/((1+(SUMIF(Inputs!$X$1:$AY$1,EI$1059,Inputs!$X584:$AY584)))^(EI$1060/EI$1061)-1)</f>
        <v>1.00552866781232</v>
      </c>
      <c r="EJ1052" s="429" t="n">
        <f aca="false">EJ584/((1+(SUMIF(Inputs!$X$1:$AY$1,EJ$1059,Inputs!$X584:$AY584)))^(EJ$1060/EJ$1061)-1)</f>
        <v>0.994531427169969</v>
      </c>
      <c r="EK1052" s="429" t="n">
        <f aca="false">EK584/((1+(SUMIF(Inputs!$X$1:$AY$1,EK$1059,Inputs!$X584:$AY584)))^(EK$1060/EK$1061)-1)</f>
        <v>0.994531427169969</v>
      </c>
      <c r="EL1052" s="429" t="n">
        <f aca="false">EL584/((1+(SUMIF(Inputs!$X$1:$AY$1,EL$1059,Inputs!$X584:$AY584)))^(EL$1060/EL$1061)-1)</f>
        <v>1.0027643338095</v>
      </c>
      <c r="EM1052" s="429" t="n">
        <f aca="false">EM584/((1+(SUMIF(Inputs!$X$1:$AY$1,EM$1059,Inputs!$X584:$AY584)))^(EM$1060/EM$1061)-1)</f>
        <v>1.0027643338095</v>
      </c>
      <c r="EN1052" s="429" t="n">
        <f aca="false">EN584/((1+(SUMIF(Inputs!$X$1:$AY$1,EN$1059,Inputs!$X584:$AY584)))^(EN$1060/EN$1061)-1)</f>
        <v>0.991797141044933</v>
      </c>
      <c r="EO1052" s="429" t="n">
        <f aca="false">EO584/((1+(SUMIF(Inputs!$X$1:$AY$1,EO$1059,Inputs!$X584:$AY584)))^(EO$1060/EO$1061)-1)</f>
        <v>0.991797141044933</v>
      </c>
      <c r="EP1052" s="429" t="n">
        <f aca="false">EP584/((1+(SUMIF(Inputs!$X$1:$AY$1,EP$1059,Inputs!$X584:$AY584)))^(EP$1060/EP$1061)-1)</f>
        <v>1.01397524511338</v>
      </c>
      <c r="EQ1052" s="429" t="n">
        <f aca="false">EQ584/((1+(SUMIF(Inputs!$X$1:$AY$1,EQ$1059,Inputs!$X584:$AY584)))^(EQ$1060/EQ$1061)-1)</f>
        <v>1.0027643338095</v>
      </c>
      <c r="ER1052" s="429" t="n">
        <f aca="false">ER584/((1+(SUMIF(Inputs!$X$1:$AY$1,ER$1059,Inputs!$X584:$AY584)))^(ER$1060/ER$1061)-1)</f>
        <v>0.991797141044933</v>
      </c>
      <c r="ES1052" s="429" t="n">
        <f aca="false">ES584/((1+(SUMIF(Inputs!$X$1:$AY$1,ES$1059,Inputs!$X584:$AY584)))^(ES$1060/ES$1061)-1)</f>
        <v>0.991797141044933</v>
      </c>
      <c r="ET1052" s="429" t="n">
        <f aca="false">ET584/((1+(SUMIF(Inputs!$X$1:$AY$1,ET$1059,Inputs!$X584:$AY584)))^(ET$1060/ET$1061)-1)</f>
        <v>1.01397524511338</v>
      </c>
      <c r="EU1052" s="429" t="n">
        <f aca="false">EU584/((1+(SUMIF(Inputs!$X$1:$AY$1,EU$1059,Inputs!$X584:$AY584)))^(EU$1060/EU$1061)-1)</f>
        <v>1.0027643338095</v>
      </c>
      <c r="EV1052" s="429" t="n">
        <f aca="false">EV584/((1+(SUMIF(Inputs!$X$1:$AY$1,EV$1059,Inputs!$X584:$AY584)))^(EV$1060/EV$1061)-1)</f>
        <v>0.991797141044933</v>
      </c>
      <c r="EW1052" s="429" t="n">
        <f aca="false">EW584/((1+(SUMIF(Inputs!$X$1:$AY$1,EW$1059,Inputs!$X584:$AY584)))^(EW$1060/EW$1061)-1)</f>
        <v>0.991797141044933</v>
      </c>
      <c r="EX1052" s="429" t="n">
        <f aca="false">EX584/((1+(SUMIF(Inputs!$X$1:$AY$1,EX$1059,Inputs!$X584:$AY584)))^(EX$1060/EX$1061)-1)</f>
        <v>1.01677029471599</v>
      </c>
      <c r="EY1052" s="429" t="n">
        <f aca="false">EY584/((1+(SUMIF(Inputs!$X$1:$AY$1,EY$1059,Inputs!$X584:$AY584)))^(EY$1060/EY$1061)-1)</f>
        <v>1.00552866781232</v>
      </c>
      <c r="EZ1052" s="429" t="n">
        <f aca="false">EZ584/((1+(SUMIF(Inputs!$X$1:$AY$1,EZ$1059,Inputs!$X584:$AY584)))^(EZ$1060/EZ$1061)-1)</f>
        <v>0.994531427169986</v>
      </c>
      <c r="FA1052" s="429" t="n">
        <f aca="false">FA584/((1+(SUMIF(Inputs!$X$1:$AY$1,FA$1059,Inputs!$X584:$AY584)))^(FA$1060/FA$1061)-1)</f>
        <v>0.994531427169986</v>
      </c>
      <c r="FB1052" s="429" t="n">
        <f aca="false">FB584/((1+(SUMIF(Inputs!$X$1:$AY$1,FB$1059,Inputs!$X584:$AY584)))^(FB$1060/FB$1061)-1)</f>
        <v>1.01397524511338</v>
      </c>
      <c r="FC1052" s="429" t="n">
        <f aca="false">FC584/((1+(SUMIF(Inputs!$X$1:$AY$1,FC$1059,Inputs!$X584:$AY584)))^(FC$1060/FC$1061)-1)</f>
        <v>1.0027643338095</v>
      </c>
      <c r="FD1052" s="429" t="n">
        <f aca="false">FD584/((1+(SUMIF(Inputs!$X$1:$AY$1,FD$1059,Inputs!$X584:$AY584)))^(FD$1060/FD$1061)-1)</f>
        <v>0.991797141044933</v>
      </c>
      <c r="FE1052" s="429" t="n">
        <f aca="false">FE584/((1+(SUMIF(Inputs!$X$1:$AY$1,FE$1059,Inputs!$X584:$AY584)))^(FE$1060/FE$1061)-1)</f>
        <v>0.991797141044933</v>
      </c>
      <c r="FF1052" s="429" t="n">
        <f aca="false">FF584/((1+(SUMIF(Inputs!$X$1:$AY$1,FF$1059,Inputs!$X584:$AY584)))^(FF$1060/FF$1061)-1)</f>
        <v>1.0027643338095</v>
      </c>
      <c r="FG1052" s="429" t="n">
        <f aca="false">FG584/((1+(SUMIF(Inputs!$X$1:$AY$1,FG$1059,Inputs!$X584:$AY584)))^(FG$1060/FG$1061)-1)</f>
        <v>1.0027643338095</v>
      </c>
      <c r="FH1052" s="429" t="n">
        <f aca="false">FH584/((1+(SUMIF(Inputs!$X$1:$AY$1,FH$1059,Inputs!$X584:$AY584)))^(FH$1060/FH$1061)-1)</f>
        <v>0.991797141044933</v>
      </c>
      <c r="FI1052" s="429" t="n">
        <f aca="false">FI584/((1+(SUMIF(Inputs!$X$1:$AY$1,FI$1059,Inputs!$X584:$AY584)))^(FI$1060/FI$1061)-1)</f>
        <v>0.991797141044933</v>
      </c>
      <c r="FJ1052" s="429" t="n">
        <f aca="false">FJ584/((1+(SUMIF(Inputs!$X$1:$AY$1,FJ$1059,Inputs!$X584:$AY584)))^(FJ$1060/FJ$1061)-1)</f>
        <v>1.01397524511338</v>
      </c>
      <c r="FK1052" s="429" t="n">
        <f aca="false">FK584/((1+(SUMIF(Inputs!$X$1:$AY$1,FK$1059,Inputs!$X584:$AY584)))^(FK$1060/FK$1061)-1)</f>
        <v>1.0027643338095</v>
      </c>
      <c r="FL1052" s="429" t="n">
        <f aca="false">FL584/((1+(SUMIF(Inputs!$X$1:$AY$1,FL$1059,Inputs!$X584:$AY584)))^(FL$1060/FL$1061)-1)</f>
        <v>0.991797141044933</v>
      </c>
      <c r="FM1052" s="429" t="n">
        <f aca="false">FM584/((1+(SUMIF(Inputs!$X$1:$AY$1,FM$1059,Inputs!$X584:$AY584)))^(FM$1060/FM$1061)-1)</f>
        <v>0.991797141044933</v>
      </c>
      <c r="FN1052" s="429" t="n">
        <f aca="false">FN584/((1+(SUMIF(Inputs!$X$1:$AY$1,FN$1059,Inputs!$X584:$AY584)))^(FN$1060/FN$1061)-1)</f>
        <v>1.01677029471599</v>
      </c>
      <c r="FO1052" s="429" t="n">
        <f aca="false">FO584/((1+(SUMIF(Inputs!$X$1:$AY$1,FO$1059,Inputs!$X584:$AY584)))^(FO$1060/FO$1061)-1)</f>
        <v>1.00552866781232</v>
      </c>
      <c r="FP1052" s="429" t="n">
        <f aca="false">FP584/((1+(SUMIF(Inputs!$X$1:$AY$1,FP$1059,Inputs!$X584:$AY584)))^(FP$1060/FP$1061)-1)</f>
        <v>0.994531427169969</v>
      </c>
      <c r="FQ1052" s="429" t="n">
        <f aca="false">FQ584/((1+(SUMIF(Inputs!$X$1:$AY$1,FQ$1059,Inputs!$X584:$AY584)))^(FQ$1060/FQ$1061)-1)</f>
        <v>0.994531427169969</v>
      </c>
      <c r="FR1052" s="429" t="n">
        <f aca="false">FR584/((1+(SUMIF(Inputs!$X$1:$AY$1,FR$1059,Inputs!$X584:$AY584)))^(FR$1060/FR$1061)-1)</f>
        <v>1.01397524511338</v>
      </c>
      <c r="FS1052" s="429" t="n">
        <f aca="false">FS584/((1+(SUMIF(Inputs!$X$1:$AY$1,FS$1059,Inputs!$X584:$AY584)))^(FS$1060/FS$1061)-1)</f>
        <v>1.0027643338095</v>
      </c>
      <c r="FT1052" s="429" t="n">
        <f aca="false">FT584/((1+(SUMIF(Inputs!$X$1:$AY$1,FT$1059,Inputs!$X584:$AY584)))^(FT$1060/FT$1061)-1)</f>
        <v>0.991797141044933</v>
      </c>
      <c r="FU1052" s="429" t="n">
        <f aca="false">FU584/((1+(SUMIF(Inputs!$X$1:$AY$1,FU$1059,Inputs!$X584:$AY584)))^(FU$1060/FU$1061)-1)</f>
        <v>0.991797141044933</v>
      </c>
      <c r="FV1052" s="429" t="n">
        <f aca="false">FV584/((1+(SUMIF(Inputs!$X$1:$BB$1,FV$1059,Inputs!$X584:$BB584)))^(FV$1060/FV$1061)-1)</f>
        <v>1.01397524511338</v>
      </c>
      <c r="FW1052" s="429" t="n">
        <f aca="false">FW584/((1+(SUMIF(Inputs!$X$1:$BB$1,FW$1059,Inputs!$X584:$BB584)))^(FW$1060/FW$1061)-1)</f>
        <v>1.0027643338095</v>
      </c>
      <c r="FX1052" s="429" t="n">
        <f aca="false">FX584/((1+(SUMIF(Inputs!$X$1:$BB$1,FX$1059,Inputs!$X584:$BB584)))^(FX$1060/FX$1061)-1)</f>
        <v>0.991797141044933</v>
      </c>
      <c r="FY1052" s="429" t="n">
        <f aca="false">FY584/((1+(SUMIF(Inputs!$X$1:$BB$1,FY$1059,Inputs!$X584:$BB584)))^(FY$1060/FY$1061)-1)</f>
        <v>0.991797141044933</v>
      </c>
      <c r="FZ1052" s="429" t="n">
        <f aca="false">FZ584/((1+(SUMIF(Inputs!$X$1:$BB$1,FZ$1059,Inputs!$X584:$BB584)))^(FZ$1060/FZ$1061)-1)</f>
        <v>1.01397524511338</v>
      </c>
      <c r="GA1052" s="429" t="n">
        <f aca="false">GA584/((1+(SUMIF(Inputs!$X$1:$BB$1,GA$1059,Inputs!$X584:$BB584)))^(GA$1060/GA$1061)-1)</f>
        <v>1.0027643338095</v>
      </c>
      <c r="GB1052" s="429" t="n">
        <f aca="false">GB584/((1+(SUMIF(Inputs!$X$1:$BB$1,GB$1059,Inputs!$X584:$BB584)))^(GB$1060/GB$1061)-1)</f>
        <v>0.991797141044933</v>
      </c>
      <c r="GC1052" s="429" t="n">
        <f aca="false">GC584/((1+(SUMIF(Inputs!$X$1:$BB$1,GC$1059,Inputs!$X584:$BB584)))^(GC$1060/GC$1061)-1)</f>
        <v>0.991797141044933</v>
      </c>
      <c r="GD1052" s="429" t="n">
        <f aca="false">GD584/((1+(SUMIF(Inputs!$X$1:$BB$1,GD$1059,Inputs!$X584:$BB584)))^(GD$1060/GD$1061)-1)</f>
        <v>1.01397524511338</v>
      </c>
      <c r="GE1052" s="429" t="n">
        <f aca="false">GE584/((1+(SUMIF(Inputs!$X$1:$BB$1,GE$1059,Inputs!$X584:$BB584)))^(GE$1060/GE$1061)-1)</f>
        <v>1.0027643338095</v>
      </c>
      <c r="GF1052" s="429" t="n">
        <f aca="false">GF584/((1+(SUMIF(Inputs!$X$1:$BB$1,GF$1059,Inputs!$X584:$BB584)))^(GF$1060/GF$1061)-1)</f>
        <v>0.991797141044933</v>
      </c>
      <c r="GG1052" s="429" t="n">
        <f aca="false">GG584/((1+(SUMIF(Inputs!$X$1:$BB$1,GG$1059,Inputs!$X584:$BB584)))^(GG$1060/GG$1061)-1)</f>
        <v>0.991797141044933</v>
      </c>
      <c r="GH1052" s="429" t="n">
        <f aca="false">GH584/((1+(SUMIF(Inputs!$X$1:$BG$1,GH$1059,Inputs!$X584:$BG584)))^(GH$1060/GH$1061)-1)</f>
        <v>1.01397524511338</v>
      </c>
      <c r="GI1052" s="429" t="n">
        <f aca="false">GI584/((1+(SUMIF(Inputs!$X$1:$BG$1,GI$1059,Inputs!$X584:$BG584)))^(GI$1060/GI$1061)-1)</f>
        <v>1.0027643338095</v>
      </c>
      <c r="GJ1052" s="429" t="n">
        <f aca="false">GJ584/((1+(SUMIF(Inputs!$X$1:$BG$1,GJ$1059,Inputs!$X584:$BG584)))^(GJ$1060/GJ$1061)-1)</f>
        <v>0.991797141044933</v>
      </c>
      <c r="GK1052" s="429" t="n">
        <f aca="false">GK584/((1+(SUMIF(Inputs!$X$1:$BG$1,GK$1059,Inputs!$X584:$BG584)))^(GK$1060/GK$1061)-1)</f>
        <v>0.991797141044933</v>
      </c>
      <c r="GL1052" s="429" t="n">
        <f aca="false">GL584/((1+(SUMIF(Inputs!$X$1:$BG$1,GL$1059,Inputs!$X584:$BG584)))^(GL$1060/GL$1061)-1)</f>
        <v>1.01397524511338</v>
      </c>
      <c r="GM1052" s="429" t="n">
        <f aca="false">GM584/((1+(SUMIF(Inputs!$X$1:$BG$1,GM$1059,Inputs!$X584:$BG584)))^(GM$1060/GM$1061)-1)</f>
        <v>1.0027643338095</v>
      </c>
      <c r="GN1052" s="429" t="n">
        <f aca="false">GN584/((1+(SUMIF(Inputs!$X$1:$BG$1,GN$1059,Inputs!$X584:$BG584)))^(GN$1060/GN$1061)-1)</f>
        <v>0.991797141044933</v>
      </c>
      <c r="GO1052" s="429" t="n">
        <f aca="false">GO584/((1+(SUMIF(Inputs!$X$1:$BG$1,GO$1059,Inputs!$X584:$BG584)))^(GO$1060/GO$1061)-1)</f>
        <v>0.991797141044933</v>
      </c>
      <c r="GP1052" s="429" t="n">
        <f aca="false">GP584/((1+(SUMIF(Inputs!$X$1:$BG$1,GP$1059,Inputs!$X584:$BG584)))^(GP$1060/GP$1061)-1)</f>
        <v>1.01397524511338</v>
      </c>
      <c r="GQ1052" s="429" t="n">
        <f aca="false">GQ584/((1+(SUMIF(Inputs!$X$1:$BG$1,GQ$1059,Inputs!$X584:$BG584)))^(GQ$1060/GQ$1061)-1)</f>
        <v>1.0027643338095</v>
      </c>
      <c r="GR1052" s="429" t="n">
        <f aca="false">GR584/((1+(SUMIF(Inputs!$X$1:$BG$1,GR$1059,Inputs!$X584:$BG584)))^(GR$1060/GR$1061)-1)</f>
        <v>0.991797141044933</v>
      </c>
      <c r="GS1052" s="429" t="n">
        <f aca="false">GS584/((1+(SUMIF(Inputs!$X$1:$BG$1,GS$1059,Inputs!$X584:$BG584)))^(GS$1060/GS$1061)-1)</f>
        <v>0.991797141044933</v>
      </c>
      <c r="GT1052" s="429" t="n">
        <f aca="false">GT584/((1+(SUMIF(Inputs!$X$1:$BG$1,GT$1059,Inputs!$X584:$BG584)))^(GT$1060/GT$1061)-1)</f>
        <v>1.01397524511338</v>
      </c>
      <c r="GU1052" s="429" t="n">
        <f aca="false">GU584/((1+(SUMIF(Inputs!$X$1:$BG$1,GU$1059,Inputs!$X584:$BG584)))^(GU$1060/GU$1061)-1)</f>
        <v>1.0027643338095</v>
      </c>
      <c r="GV1052" s="429" t="n">
        <f aca="false">GV584/((1+(SUMIF(Inputs!$X$1:$BG$1,GV$1059,Inputs!$X584:$BG584)))^(GV$1060/GV$1061)-1)</f>
        <v>0.991797141044933</v>
      </c>
      <c r="GW1052" s="429" t="n">
        <f aca="false">GW584/((1+(SUMIF(Inputs!$X$1:$BG$1,GW$1059,Inputs!$X584:$BG584)))^(GW$1060/GW$1061)-1)</f>
        <v>0.991797141044933</v>
      </c>
      <c r="GX1052" s="429" t="n">
        <f aca="false">GX584/((1+(SUMIF(Inputs!$X$1:$BG$1,GX$1059,Inputs!$X584:$BG584)))^(GX$1060/GX$1061)-1)</f>
        <v>1.01397524511338</v>
      </c>
      <c r="GY1052" s="429" t="n">
        <f aca="false">GY584/((1+(SUMIF(Inputs!$X$1:$BG$1,GY$1059,Inputs!$X584:$BG584)))^(GY$1060/GY$1061)-1)</f>
        <v>1.0027643338095</v>
      </c>
      <c r="GZ1052" s="429" t="n">
        <f aca="false">GZ584/((1+(SUMIF(Inputs!$X$1:$BG$1,GZ$1059,Inputs!$X584:$BG584)))^(GZ$1060/GZ$1061)-1)</f>
        <v>0.991797141044933</v>
      </c>
      <c r="HA1052" s="429" t="n">
        <f aca="false">HA584/((1+(SUMIF(Inputs!$X$1:$BG$1,HA$1059,Inputs!$X584:$BG584)))^(HA$1060/HA$1061)-1)</f>
        <v>0.991797141044933</v>
      </c>
    </row>
    <row r="1053" s="428" customFormat="true" ht="15" hidden="false" customHeight="false" outlineLevel="0" collapsed="false">
      <c r="A1053" s="425"/>
      <c r="B1053" s="426"/>
      <c r="C1053" s="426"/>
      <c r="D1053" s="426"/>
      <c r="E1053" s="427"/>
      <c r="F1053" s="427"/>
      <c r="G1053" s="427"/>
      <c r="H1053" s="427"/>
      <c r="I1053" s="427"/>
      <c r="CP1053" s="429" t="n">
        <f aca="false">CP586/((1+(SUMIF(Inputs!$X$1:$AY$1,CP$1059,Inputs!$X586:$AY586)))^(CP$1060/CP$1061)-1)</f>
        <v>1.85315261350434</v>
      </c>
      <c r="CQ1053" s="429" t="n">
        <f aca="false">CQ586/((1+(SUMIF(Inputs!$X$1:$AY$1,CQ$1059,Inputs!$X586:$AY586)))^(CQ$1060/CQ$1061)-1)</f>
        <v>1.20690045855726</v>
      </c>
      <c r="CR1053" s="429" t="n">
        <f aca="false">CR586/((1+(SUMIF(Inputs!$X$1:$AY$1,CR$1059,Inputs!$X586:$AY586)))^(CR$1060/CR$1061)-1)</f>
        <v>0.0989042500457454</v>
      </c>
      <c r="CS1053" s="429" t="n">
        <f aca="false">CS586/((1+(SUMIF(Inputs!$X$1:$AY$1,CS$1059,Inputs!$X586:$AY586)))^(CS$1060/CS$1061)-1)</f>
        <v>0.973760004101805</v>
      </c>
      <c r="CT1053" s="429" t="n">
        <f aca="false">CT586/((1+(SUMIF(Inputs!$X$1:$AY$1,CT$1059,Inputs!$X586:$AY586)))^(CT$1060/CT$1061)-1)</f>
        <v>-1.63573137279639</v>
      </c>
      <c r="CU1053" s="429" t="n">
        <f aca="false">CU586/((1+(SUMIF(Inputs!$X$1:$AY$1,CU$1059,Inputs!$X586:$AY586)))^(CU$1060/CU$1061)-1)</f>
        <v>0.0416891129676967</v>
      </c>
      <c r="CV1053" s="429" t="n">
        <f aca="false">CV586/((1+(SUMIF(Inputs!$X$1:$AY$1,CV$1059,Inputs!$X586:$AY586)))^(CV$1060/CV$1061)-1)</f>
        <v>2.2310459672976</v>
      </c>
      <c r="CW1053" s="429" t="n">
        <f aca="false">CW586/((1+(SUMIF(Inputs!$X$1:$AY$1,CW$1059,Inputs!$X586:$AY586)))^(CW$1060/CW$1061)-1)</f>
        <v>3.43383183695411</v>
      </c>
      <c r="CX1053" s="429" t="n">
        <f aca="false">CX586/((1+(SUMIF(Inputs!$X$1:$AY$1,CX$1059,Inputs!$X586:$AY586)))^(CX$1060/CX$1061)-1)</f>
        <v>-0.0304222991610331</v>
      </c>
      <c r="CY1053" s="429" t="n">
        <f aca="false">CY586/((1+(SUMIF(Inputs!$X$1:$AY$1,CY$1059,Inputs!$X586:$AY586)))^(CY$1060/CY$1061)-1)</f>
        <v>1.85327577173773</v>
      </c>
      <c r="CZ1053" s="429" t="n">
        <f aca="false">CZ586/((1+(SUMIF(Inputs!$X$1:$AY$1,CZ$1059,Inputs!$X586:$AY586)))^(CZ$1060/CZ$1061)-1)</f>
        <v>1.34353934230409</v>
      </c>
      <c r="DA1053" s="430" t="n">
        <f aca="false">DA586/((1+(SUMIF(Inputs!$X$1:$AY$1,DA$1059,Inputs!$X586:$AY586)))^(DA$1060/DA$1061)-1)</f>
        <v>0.696174126009876</v>
      </c>
      <c r="DB1053" s="431" t="n">
        <f aca="false">DB586/((1+(SUMIF(Inputs!$X$1:$AY$1,DB$1059,Inputs!$X586:$AY586)))^(DB$1060/DB$1061)-1)</f>
        <v>0.574679209153138</v>
      </c>
      <c r="DC1053" s="429" t="n">
        <f aca="false">DC586/((1+(SUMIF(Inputs!$X$1:$AY$1,DC$1059,Inputs!$X586:$AY586)))^(DC$1060/DC$1061)-1)</f>
        <v>1.23116647681702</v>
      </c>
      <c r="DD1053" s="429" t="n">
        <f aca="false">DD586/((1+(SUMIF(Inputs!$X$1:$AY$1,DD$1059,Inputs!$X586:$AY586)))^(DD$1060/DD$1061)-1)</f>
        <v>0.290576372299354</v>
      </c>
      <c r="DE1053" s="429" t="n">
        <f aca="false">DE586/((1+(SUMIF(Inputs!$X$1:$AY$1,DE$1059,Inputs!$X586:$AY586)))^(DE$1060/DE$1061)-1)</f>
        <v>1.92423292354931</v>
      </c>
      <c r="DF1053" s="429" t="n">
        <f aca="false">DF586/((1+(SUMIF(Inputs!$X$1:$AY$1,DF$1059,Inputs!$X586:$AY586)))^(DF$1060/DF$1061)-1)</f>
        <v>2.98568572735408</v>
      </c>
      <c r="DG1053" s="429" t="n">
        <f aca="false">DG586/((1+(SUMIF(Inputs!$X$1:$AY$1,DG$1059,Inputs!$X586:$AY586)))^(DG$1060/DG$1061)-1)</f>
        <v>-0.0136814934172013</v>
      </c>
      <c r="DH1053" s="429" t="n">
        <f aca="false">DH586/((1+(SUMIF(Inputs!$X$1:$AY$1,DH$1059,Inputs!$X586:$AY586)))^(DH$1060/DH$1061)-1)</f>
        <v>0.558037336915709</v>
      </c>
      <c r="DI1053" s="429" t="n">
        <f aca="false">DI586/((1+(SUMIF(Inputs!$X$1:$AY$1,DI$1059,Inputs!$X586:$AY586)))^(DI$1060/DI$1061)-1)</f>
        <v>0.558037336915709</v>
      </c>
      <c r="DJ1053" s="429" t="n">
        <f aca="false">DJ586/((1+(SUMIF(Inputs!$X$1:$AY$1,DJ$1059,Inputs!$X586:$AY586)))^(DJ$1060/DJ$1061)-1)</f>
        <v>1.0139775415709</v>
      </c>
      <c r="DK1053" s="429" t="n">
        <f aca="false">DK586/((1+(SUMIF(Inputs!$X$1:$AY$1,DK$1059,Inputs!$X586:$AY586)))^(DK$1060/DK$1061)-1)</f>
        <v>1.00276478803288</v>
      </c>
      <c r="DL1053" s="429" t="n">
        <f aca="false">DL586/((1+(SUMIF(Inputs!$X$1:$AY$1,DL$1059,Inputs!$X586:$AY586)))^(DL$1060/DL$1061)-1)</f>
        <v>0.991795793248676</v>
      </c>
      <c r="DM1053" s="429" t="n">
        <f aca="false">DM586/((1+(SUMIF(Inputs!$X$1:$AY$1,DM$1059,Inputs!$X586:$AY586)))^(DM$1060/DM$1061)-1)</f>
        <v>0.991795793248676</v>
      </c>
      <c r="DN1053" s="429" t="n">
        <f aca="false">DN586/((1+(SUMIF(Inputs!$X$1:$AY$1,DN$1059,Inputs!$X586:$AY586)))^(DN$1060/DN$1061)-1)</f>
        <v>1.0189349244148</v>
      </c>
      <c r="DO1053" s="429" t="n">
        <f aca="false">DO586/((1+(SUMIF(Inputs!$X$1:$AY$1,DO$1059,Inputs!$X586:$AY586)))^(DO$1060/DO$1061)-1)</f>
        <v>1.00439759367128</v>
      </c>
      <c r="DP1053" s="429" t="n">
        <f aca="false">DP586/((1+(SUMIF(Inputs!$X$1:$AY$1,DP$1059,Inputs!$X586:$AY586)))^(DP$1060/DP$1061)-1)</f>
        <v>0.990176802445333</v>
      </c>
      <c r="DQ1053" s="429" t="n">
        <f aca="false">DQ586/((1+(SUMIF(Inputs!$X$1:$AY$1,DQ$1059,Inputs!$X586:$AY586)))^(DQ$1060/DQ$1061)-1)</f>
        <v>0.986951372375454</v>
      </c>
      <c r="DR1053" s="429" t="n">
        <f aca="false">DR586/((1+(SUMIF(Inputs!$X$1:$AY$1,DR$1059,Inputs!$X586:$AY586)))^(DR$1060/DR$1061)-1)</f>
        <v>1.00599136737006</v>
      </c>
      <c r="DS1053" s="429" t="n">
        <f aca="false">DS586/((1+(SUMIF(Inputs!$X$1:$AY$1,DS$1059,Inputs!$X586:$AY586)))^(DS$1060/DS$1061)-1)</f>
        <v>1.00568378959614</v>
      </c>
      <c r="DT1053" s="429" t="n">
        <f aca="false">DT586/((1+(SUMIF(Inputs!$X$1:$AY$1,DT$1059,Inputs!$X586:$AY586)))^(DT$1060/DT$1061)-1)</f>
        <v>0.994378003782698</v>
      </c>
      <c r="DU1053" s="429" t="n">
        <f aca="false">DU586/((1+(SUMIF(Inputs!$X$1:$AY$1,DU$1059,Inputs!$X586:$AY586)))^(DU$1060/DU$1061)-1)</f>
        <v>0.994073790723704</v>
      </c>
      <c r="DV1053" s="429" t="n">
        <f aca="false">DV586/((1+(SUMIF(Inputs!$X$1:$AY$1,DV$1059,Inputs!$X586:$AY586)))^(DV$1060/DV$1061)-1)</f>
        <v>1.02822523700835</v>
      </c>
      <c r="DW1053" s="429" t="n">
        <f aca="false">DW586/((1+(SUMIF(Inputs!$X$1:$AY$1,DW$1059,Inputs!$X586:$AY586)))^(DW$1060/DW$1061)-1)</f>
        <v>1.00746199656455</v>
      </c>
      <c r="DX1053" s="429" t="n">
        <f aca="false">DX586/((1+(SUMIF(Inputs!$X$1:$AY$1,DX$1059,Inputs!$X586:$AY586)))^(DX$1060/DX$1061)-1)</f>
        <v>0.987151430496054</v>
      </c>
      <c r="DY1053" s="429" t="n">
        <f aca="false">DY586/((1+(SUMIF(Inputs!$X$1:$AY$1,DY$1059,Inputs!$X586:$AY586)))^(DY$1060/DY$1061)-1)</f>
        <v>0.97786105650627</v>
      </c>
      <c r="DZ1053" s="429" t="n">
        <f aca="false">DZ586/((1+(SUMIF(Inputs!$X$1:$AY$1,DZ$1059,Inputs!$X586:$AY586)))^(DZ$1060/DZ$1061)-1)</f>
        <v>1.01397524511338</v>
      </c>
      <c r="EA1053" s="429" t="n">
        <f aca="false">EA586/((1+(SUMIF(Inputs!$X$1:$AY$1,EA$1059,Inputs!$X586:$AY586)))^(EA$1060/EA$1061)-1)</f>
        <v>1.0027643338095</v>
      </c>
      <c r="EB1053" s="429" t="n">
        <f aca="false">EB586/((1+(SUMIF(Inputs!$X$1:$AY$1,EB$1059,Inputs!$X586:$AY586)))^(EB$1060/EB$1061)-1)</f>
        <v>0.991797141044933</v>
      </c>
      <c r="EC1053" s="429" t="n">
        <f aca="false">EC586/((1+(SUMIF(Inputs!$X$1:$AY$1,EC$1059,Inputs!$X586:$AY586)))^(EC$1060/EC$1061)-1)</f>
        <v>0.991797141044933</v>
      </c>
      <c r="ED1053" s="429" t="n">
        <f aca="false">ED586/((1+(SUMIF(Inputs!$X$1:$AY$1,ED$1059,Inputs!$X586:$AY586)))^(ED$1060/ED$1061)-1)</f>
        <v>1.01397524511338</v>
      </c>
      <c r="EE1053" s="429" t="n">
        <f aca="false">EE586/((1+(SUMIF(Inputs!$X$1:$AY$1,EE$1059,Inputs!$X586:$AY586)))^(EE$1060/EE$1061)-1)</f>
        <v>1.0027643338095</v>
      </c>
      <c r="EF1053" s="429" t="n">
        <f aca="false">EF586/((1+(SUMIF(Inputs!$X$1:$AY$1,EF$1059,Inputs!$X586:$AY586)))^(EF$1060/EF$1061)-1)</f>
        <v>0.991797141044933</v>
      </c>
      <c r="EG1053" s="429" t="n">
        <f aca="false">EG586/((1+(SUMIF(Inputs!$X$1:$AY$1,EG$1059,Inputs!$X586:$AY586)))^(EG$1060/EG$1061)-1)</f>
        <v>0.991797141044933</v>
      </c>
      <c r="EH1053" s="429" t="n">
        <f aca="false">EH586/((1+(SUMIF(Inputs!$X$1:$AY$1,EH$1059,Inputs!$X586:$AY586)))^(EH$1060/EH$1061)-1)</f>
        <v>1.01677029471599</v>
      </c>
      <c r="EI1053" s="429" t="n">
        <f aca="false">EI586/((1+(SUMIF(Inputs!$X$1:$AY$1,EI$1059,Inputs!$X586:$AY586)))^(EI$1060/EI$1061)-1)</f>
        <v>1.00552866781231</v>
      </c>
      <c r="EJ1053" s="429" t="n">
        <f aca="false">EJ586/((1+(SUMIF(Inputs!$X$1:$AY$1,EJ$1059,Inputs!$X586:$AY586)))^(EJ$1060/EJ$1061)-1)</f>
        <v>0.994531427169969</v>
      </c>
      <c r="EK1053" s="429" t="n">
        <f aca="false">EK586/((1+(SUMIF(Inputs!$X$1:$AY$1,EK$1059,Inputs!$X586:$AY586)))^(EK$1060/EK$1061)-1)</f>
        <v>0.994531427169969</v>
      </c>
      <c r="EL1053" s="429" t="n">
        <f aca="false">EL586/((1+(SUMIF(Inputs!$X$1:$AY$1,EL$1059,Inputs!$X586:$AY586)))^(EL$1060/EL$1061)-1)</f>
        <v>1.0027643338095</v>
      </c>
      <c r="EM1053" s="429" t="n">
        <f aca="false">EM586/((1+(SUMIF(Inputs!$X$1:$AY$1,EM$1059,Inputs!$X586:$AY586)))^(EM$1060/EM$1061)-1)</f>
        <v>1.0027643338095</v>
      </c>
      <c r="EN1053" s="429" t="n">
        <f aca="false">EN586/((1+(SUMIF(Inputs!$X$1:$AY$1,EN$1059,Inputs!$X586:$AY586)))^(EN$1060/EN$1061)-1)</f>
        <v>0.991797141044933</v>
      </c>
      <c r="EO1053" s="429" t="n">
        <f aca="false">EO586/((1+(SUMIF(Inputs!$X$1:$AY$1,EO$1059,Inputs!$X586:$AY586)))^(EO$1060/EO$1061)-1)</f>
        <v>0.991797141044933</v>
      </c>
      <c r="EP1053" s="429" t="n">
        <f aca="false">EP586/((1+(SUMIF(Inputs!$X$1:$AY$1,EP$1059,Inputs!$X586:$AY586)))^(EP$1060/EP$1061)-1)</f>
        <v>1.01397524511338</v>
      </c>
      <c r="EQ1053" s="429" t="n">
        <f aca="false">EQ586/((1+(SUMIF(Inputs!$X$1:$AY$1,EQ$1059,Inputs!$X586:$AY586)))^(EQ$1060/EQ$1061)-1)</f>
        <v>1.0027643338095</v>
      </c>
      <c r="ER1053" s="429" t="n">
        <f aca="false">ER586/((1+(SUMIF(Inputs!$X$1:$AY$1,ER$1059,Inputs!$X586:$AY586)))^(ER$1060/ER$1061)-1)</f>
        <v>0.991797141044933</v>
      </c>
      <c r="ES1053" s="429" t="n">
        <f aca="false">ES586/((1+(SUMIF(Inputs!$X$1:$AY$1,ES$1059,Inputs!$X586:$AY586)))^(ES$1060/ES$1061)-1)</f>
        <v>0.991797141044933</v>
      </c>
      <c r="ET1053" s="429" t="n">
        <f aca="false">ET586/((1+(SUMIF(Inputs!$X$1:$AY$1,ET$1059,Inputs!$X586:$AY586)))^(ET$1060/ET$1061)-1)</f>
        <v>1.01397524511338</v>
      </c>
      <c r="EU1053" s="429" t="n">
        <f aca="false">EU586/((1+(SUMIF(Inputs!$X$1:$AY$1,EU$1059,Inputs!$X586:$AY586)))^(EU$1060/EU$1061)-1)</f>
        <v>1.0027643338095</v>
      </c>
      <c r="EV1053" s="429" t="n">
        <f aca="false">EV586/((1+(SUMIF(Inputs!$X$1:$AY$1,EV$1059,Inputs!$X586:$AY586)))^(EV$1060/EV$1061)-1)</f>
        <v>0.991797141044933</v>
      </c>
      <c r="EW1053" s="429" t="n">
        <f aca="false">EW586/((1+(SUMIF(Inputs!$X$1:$AY$1,EW$1059,Inputs!$X586:$AY586)))^(EW$1060/EW$1061)-1)</f>
        <v>0.991797141044933</v>
      </c>
      <c r="EX1053" s="429" t="n">
        <f aca="false">EX586/((1+(SUMIF(Inputs!$X$1:$AY$1,EX$1059,Inputs!$X586:$AY586)))^(EX$1060/EX$1061)-1)</f>
        <v>1.01677029471599</v>
      </c>
      <c r="EY1053" s="429" t="n">
        <f aca="false">EY586/((1+(SUMIF(Inputs!$X$1:$AY$1,EY$1059,Inputs!$X586:$AY586)))^(EY$1060/EY$1061)-1)</f>
        <v>1.00552866781232</v>
      </c>
      <c r="EZ1053" s="429" t="n">
        <f aca="false">EZ586/((1+(SUMIF(Inputs!$X$1:$AY$1,EZ$1059,Inputs!$X586:$AY586)))^(EZ$1060/EZ$1061)-1)</f>
        <v>0.994531427169986</v>
      </c>
      <c r="FA1053" s="429" t="n">
        <f aca="false">FA586/((1+(SUMIF(Inputs!$X$1:$AY$1,FA$1059,Inputs!$X586:$AY586)))^(FA$1060/FA$1061)-1)</f>
        <v>0.994531427169986</v>
      </c>
      <c r="FB1053" s="429" t="n">
        <f aca="false">FB586/((1+(SUMIF(Inputs!$X$1:$AY$1,FB$1059,Inputs!$X586:$AY586)))^(FB$1060/FB$1061)-1)</f>
        <v>1.01397524511338</v>
      </c>
      <c r="FC1053" s="429" t="n">
        <f aca="false">FC586/((1+(SUMIF(Inputs!$X$1:$AY$1,FC$1059,Inputs!$X586:$AY586)))^(FC$1060/FC$1061)-1)</f>
        <v>1.0027643338095</v>
      </c>
      <c r="FD1053" s="429" t="n">
        <f aca="false">FD586/((1+(SUMIF(Inputs!$X$1:$AY$1,FD$1059,Inputs!$X586:$AY586)))^(FD$1060/FD$1061)-1)</f>
        <v>0.991797141044933</v>
      </c>
      <c r="FE1053" s="429" t="n">
        <f aca="false">FE586/((1+(SUMIF(Inputs!$X$1:$AY$1,FE$1059,Inputs!$X586:$AY586)))^(FE$1060/FE$1061)-1)</f>
        <v>0.991797141044933</v>
      </c>
      <c r="FF1053" s="429" t="n">
        <f aca="false">FF586/((1+(SUMIF(Inputs!$X$1:$AY$1,FF$1059,Inputs!$X586:$AY586)))^(FF$1060/FF$1061)-1)</f>
        <v>1.0027643338095</v>
      </c>
      <c r="FG1053" s="429" t="n">
        <f aca="false">FG586/((1+(SUMIF(Inputs!$X$1:$AY$1,FG$1059,Inputs!$X586:$AY586)))^(FG$1060/FG$1061)-1)</f>
        <v>1.0027643338095</v>
      </c>
      <c r="FH1053" s="429" t="n">
        <f aca="false">FH586/((1+(SUMIF(Inputs!$X$1:$AY$1,FH$1059,Inputs!$X586:$AY586)))^(FH$1060/FH$1061)-1)</f>
        <v>0.991797141044933</v>
      </c>
      <c r="FI1053" s="429" t="n">
        <f aca="false">FI586/((1+(SUMIF(Inputs!$X$1:$AY$1,FI$1059,Inputs!$X586:$AY586)))^(FI$1060/FI$1061)-1)</f>
        <v>0.991797141044933</v>
      </c>
      <c r="FJ1053" s="429" t="n">
        <f aca="false">FJ586/((1+(SUMIF(Inputs!$X$1:$AY$1,FJ$1059,Inputs!$X586:$AY586)))^(FJ$1060/FJ$1061)-1)</f>
        <v>1.01397524511338</v>
      </c>
      <c r="FK1053" s="429" t="n">
        <f aca="false">FK586/((1+(SUMIF(Inputs!$X$1:$AY$1,FK$1059,Inputs!$X586:$AY586)))^(FK$1060/FK$1061)-1)</f>
        <v>1.0027643338095</v>
      </c>
      <c r="FL1053" s="429" t="n">
        <f aca="false">FL586/((1+(SUMIF(Inputs!$X$1:$AY$1,FL$1059,Inputs!$X586:$AY586)))^(FL$1060/FL$1061)-1)</f>
        <v>0.991797141044933</v>
      </c>
      <c r="FM1053" s="429" t="n">
        <f aca="false">FM586/((1+(SUMIF(Inputs!$X$1:$AY$1,FM$1059,Inputs!$X586:$AY586)))^(FM$1060/FM$1061)-1)</f>
        <v>0.991797141044933</v>
      </c>
      <c r="FN1053" s="429" t="n">
        <f aca="false">FN586/((1+(SUMIF(Inputs!$X$1:$AY$1,FN$1059,Inputs!$X586:$AY586)))^(FN$1060/FN$1061)-1)</f>
        <v>1.01677029471599</v>
      </c>
      <c r="FO1053" s="429" t="n">
        <f aca="false">FO586/((1+(SUMIF(Inputs!$X$1:$AY$1,FO$1059,Inputs!$X586:$AY586)))^(FO$1060/FO$1061)-1)</f>
        <v>1.00552866781232</v>
      </c>
      <c r="FP1053" s="429" t="n">
        <f aca="false">FP586/((1+(SUMIF(Inputs!$X$1:$AY$1,FP$1059,Inputs!$X586:$AY586)))^(FP$1060/FP$1061)-1)</f>
        <v>0.994531427169986</v>
      </c>
      <c r="FQ1053" s="429" t="n">
        <f aca="false">FQ586/((1+(SUMIF(Inputs!$X$1:$AY$1,FQ$1059,Inputs!$X586:$AY586)))^(FQ$1060/FQ$1061)-1)</f>
        <v>0.994531427169986</v>
      </c>
      <c r="FR1053" s="429" t="n">
        <f aca="false">FR586/((1+(SUMIF(Inputs!$X$1:$AY$1,FR$1059,Inputs!$X586:$AY586)))^(FR$1060/FR$1061)-1)</f>
        <v>1.01397524511338</v>
      </c>
      <c r="FS1053" s="429" t="n">
        <f aca="false">FS586/((1+(SUMIF(Inputs!$X$1:$AY$1,FS$1059,Inputs!$X586:$AY586)))^(FS$1060/FS$1061)-1)</f>
        <v>1.0027643338095</v>
      </c>
      <c r="FT1053" s="429" t="n">
        <f aca="false">FT586/((1+(SUMIF(Inputs!$X$1:$AY$1,FT$1059,Inputs!$X586:$AY586)))^(FT$1060/FT$1061)-1)</f>
        <v>0.991797141044933</v>
      </c>
      <c r="FU1053" s="429" t="n">
        <f aca="false">FU586/((1+(SUMIF(Inputs!$X$1:$AY$1,FU$1059,Inputs!$X586:$AY586)))^(FU$1060/FU$1061)-1)</f>
        <v>0.991797141044933</v>
      </c>
      <c r="FV1053" s="429" t="n">
        <f aca="false">FV586/((1+(SUMIF(Inputs!$X$1:$BB$1,FV$1059,Inputs!$X586:$BB586)))^(FV$1060/FV$1061)-1)</f>
        <v>1.01397524511338</v>
      </c>
      <c r="FW1053" s="429" t="n">
        <f aca="false">FW586/((1+(SUMIF(Inputs!$X$1:$BB$1,FW$1059,Inputs!$X586:$BB586)))^(FW$1060/FW$1061)-1)</f>
        <v>1.0027643338095</v>
      </c>
      <c r="FX1053" s="429" t="n">
        <f aca="false">FX586/((1+(SUMIF(Inputs!$X$1:$BB$1,FX$1059,Inputs!$X586:$BB586)))^(FX$1060/FX$1061)-1)</f>
        <v>0.991797141044933</v>
      </c>
      <c r="FY1053" s="429" t="n">
        <f aca="false">FY586/((1+(SUMIF(Inputs!$X$1:$BB$1,FY$1059,Inputs!$X586:$BB586)))^(FY$1060/FY$1061)-1)</f>
        <v>0.991797141044933</v>
      </c>
      <c r="FZ1053" s="429" t="n">
        <f aca="false">FZ586/((1+(SUMIF(Inputs!$X$1:$BB$1,FZ$1059,Inputs!$X586:$BB586)))^(FZ$1060/FZ$1061)-1)</f>
        <v>1.01397524511338</v>
      </c>
      <c r="GA1053" s="429" t="n">
        <f aca="false">GA586/((1+(SUMIF(Inputs!$X$1:$BB$1,GA$1059,Inputs!$X586:$BB586)))^(GA$1060/GA$1061)-1)</f>
        <v>1.0027643338095</v>
      </c>
      <c r="GB1053" s="429" t="n">
        <f aca="false">GB586/((1+(SUMIF(Inputs!$X$1:$BB$1,GB$1059,Inputs!$X586:$BB586)))^(GB$1060/GB$1061)-1)</f>
        <v>0.991797141044933</v>
      </c>
      <c r="GC1053" s="429" t="n">
        <f aca="false">GC586/((1+(SUMIF(Inputs!$X$1:$BB$1,GC$1059,Inputs!$X586:$BB586)))^(GC$1060/GC$1061)-1)</f>
        <v>0.991797141044933</v>
      </c>
      <c r="GD1053" s="429" t="n">
        <f aca="false">GD586/((1+(SUMIF(Inputs!$X$1:$BB$1,GD$1059,Inputs!$X586:$BB586)))^(GD$1060/GD$1061)-1)</f>
        <v>1.01397524511338</v>
      </c>
      <c r="GE1053" s="429" t="n">
        <f aca="false">GE586/((1+(SUMIF(Inputs!$X$1:$BB$1,GE$1059,Inputs!$X586:$BB586)))^(GE$1060/GE$1061)-1)</f>
        <v>1.0027643338095</v>
      </c>
      <c r="GF1053" s="429" t="n">
        <f aca="false">GF586/((1+(SUMIF(Inputs!$X$1:$BB$1,GF$1059,Inputs!$X586:$BB586)))^(GF$1060/GF$1061)-1)</f>
        <v>0.991797141044933</v>
      </c>
      <c r="GG1053" s="429" t="n">
        <f aca="false">GG586/((1+(SUMIF(Inputs!$X$1:$BB$1,GG$1059,Inputs!$X586:$BB586)))^(GG$1060/GG$1061)-1)</f>
        <v>0.991797141044933</v>
      </c>
      <c r="GH1053" s="429" t="n">
        <f aca="false">GH586/((1+(SUMIF(Inputs!$X$1:$BG$1,GH$1059,Inputs!$X586:$BG586)))^(GH$1060/GH$1061)-1)</f>
        <v>1.01397524511338</v>
      </c>
      <c r="GI1053" s="429" t="n">
        <f aca="false">GI586/((1+(SUMIF(Inputs!$X$1:$BG$1,GI$1059,Inputs!$X586:$BG586)))^(GI$1060/GI$1061)-1)</f>
        <v>1.0027643338095</v>
      </c>
      <c r="GJ1053" s="429" t="n">
        <f aca="false">GJ586/((1+(SUMIF(Inputs!$X$1:$BG$1,GJ$1059,Inputs!$X586:$BG586)))^(GJ$1060/GJ$1061)-1)</f>
        <v>0.991797141044933</v>
      </c>
      <c r="GK1053" s="429" t="n">
        <f aca="false">GK586/((1+(SUMIF(Inputs!$X$1:$BG$1,GK$1059,Inputs!$X586:$BG586)))^(GK$1060/GK$1061)-1)</f>
        <v>0.991797141044933</v>
      </c>
      <c r="GL1053" s="429" t="n">
        <f aca="false">GL586/((1+(SUMIF(Inputs!$X$1:$BG$1,GL$1059,Inputs!$X586:$BG586)))^(GL$1060/GL$1061)-1)</f>
        <v>1.01397524511338</v>
      </c>
      <c r="GM1053" s="429" t="n">
        <f aca="false">GM586/((1+(SUMIF(Inputs!$X$1:$BG$1,GM$1059,Inputs!$X586:$BG586)))^(GM$1060/GM$1061)-1)</f>
        <v>1.0027643338095</v>
      </c>
      <c r="GN1053" s="429" t="n">
        <f aca="false">GN586/((1+(SUMIF(Inputs!$X$1:$BG$1,GN$1059,Inputs!$X586:$BG586)))^(GN$1060/GN$1061)-1)</f>
        <v>0.991797141044933</v>
      </c>
      <c r="GO1053" s="429" t="n">
        <f aca="false">GO586/((1+(SUMIF(Inputs!$X$1:$BG$1,GO$1059,Inputs!$X586:$BG586)))^(GO$1060/GO$1061)-1)</f>
        <v>0.991797141044933</v>
      </c>
      <c r="GP1053" s="429" t="n">
        <f aca="false">GP586/((1+(SUMIF(Inputs!$X$1:$BG$1,GP$1059,Inputs!$X586:$BG586)))^(GP$1060/GP$1061)-1)</f>
        <v>1.01397524511338</v>
      </c>
      <c r="GQ1053" s="429" t="n">
        <f aca="false">GQ586/((1+(SUMIF(Inputs!$X$1:$BG$1,GQ$1059,Inputs!$X586:$BG586)))^(GQ$1060/GQ$1061)-1)</f>
        <v>1.0027643338095</v>
      </c>
      <c r="GR1053" s="429" t="n">
        <f aca="false">GR586/((1+(SUMIF(Inputs!$X$1:$BG$1,GR$1059,Inputs!$X586:$BG586)))^(GR$1060/GR$1061)-1)</f>
        <v>0.991797141044933</v>
      </c>
      <c r="GS1053" s="429" t="n">
        <f aca="false">GS586/((1+(SUMIF(Inputs!$X$1:$BG$1,GS$1059,Inputs!$X586:$BG586)))^(GS$1060/GS$1061)-1)</f>
        <v>0.991797141044933</v>
      </c>
      <c r="GT1053" s="429" t="n">
        <f aca="false">GT586/((1+(SUMIF(Inputs!$X$1:$BG$1,GT$1059,Inputs!$X586:$BG586)))^(GT$1060/GT$1061)-1)</f>
        <v>1.01397524511338</v>
      </c>
      <c r="GU1053" s="429" t="n">
        <f aca="false">GU586/((1+(SUMIF(Inputs!$X$1:$BG$1,GU$1059,Inputs!$X586:$BG586)))^(GU$1060/GU$1061)-1)</f>
        <v>1.0027643338095</v>
      </c>
      <c r="GV1053" s="429" t="n">
        <f aca="false">GV586/((1+(SUMIF(Inputs!$X$1:$BG$1,GV$1059,Inputs!$X586:$BG586)))^(GV$1060/GV$1061)-1)</f>
        <v>0.991797141044933</v>
      </c>
      <c r="GW1053" s="429" t="n">
        <f aca="false">GW586/((1+(SUMIF(Inputs!$X$1:$BG$1,GW$1059,Inputs!$X586:$BG586)))^(GW$1060/GW$1061)-1)</f>
        <v>0.991797141044933</v>
      </c>
      <c r="GX1053" s="429" t="n">
        <f aca="false">GX586/((1+(SUMIF(Inputs!$X$1:$BG$1,GX$1059,Inputs!$X586:$BG586)))^(GX$1060/GX$1061)-1)</f>
        <v>1.01397524511338</v>
      </c>
      <c r="GY1053" s="429" t="n">
        <f aca="false">GY586/((1+(SUMIF(Inputs!$X$1:$BG$1,GY$1059,Inputs!$X586:$BG586)))^(GY$1060/GY$1061)-1)</f>
        <v>1.0027643338095</v>
      </c>
      <c r="GZ1053" s="429" t="n">
        <f aca="false">GZ586/((1+(SUMIF(Inputs!$X$1:$BG$1,GZ$1059,Inputs!$X586:$BG586)))^(GZ$1060/GZ$1061)-1)</f>
        <v>0.991797141044933</v>
      </c>
      <c r="HA1053" s="429" t="n">
        <f aca="false">HA586/((1+(SUMIF(Inputs!$X$1:$BG$1,HA$1059,Inputs!$X586:$BG586)))^(HA$1060/HA$1061)-1)</f>
        <v>0.991797141044933</v>
      </c>
    </row>
    <row r="1054" s="428" customFormat="true" ht="15" hidden="false" customHeight="false" outlineLevel="0" collapsed="false">
      <c r="A1054" s="425"/>
      <c r="B1054" s="426"/>
      <c r="C1054" s="426"/>
      <c r="D1054" s="426"/>
      <c r="E1054" s="427"/>
      <c r="F1054" s="427"/>
      <c r="G1054" s="427"/>
      <c r="H1054" s="427"/>
      <c r="I1054" s="427"/>
      <c r="CP1054" s="429" t="n">
        <f aca="false">CP588/((1+(SUMIF(Inputs!$X$1:$AY$1,CP$1059,Inputs!$X588:$AY588)))^(CP$1060/CP$1061)-1)</f>
        <v>1.60174844857871</v>
      </c>
      <c r="CQ1054" s="429" t="n">
        <f aca="false">CQ588/((1+(SUMIF(Inputs!$X$1:$AY$1,CQ$1059,Inputs!$X588:$AY588)))^(CQ$1060/CQ$1061)-1)</f>
        <v>1.78636506522923</v>
      </c>
      <c r="CR1054" s="429" t="n">
        <f aca="false">CR588/((1+(SUMIF(Inputs!$X$1:$AY$1,CR$1059,Inputs!$X588:$AY588)))^(CR$1060/CR$1061)-1)</f>
        <v>0.371573220272222</v>
      </c>
      <c r="CS1054" s="429" t="n">
        <f aca="false">CS588/((1+(SUMIF(Inputs!$X$1:$AY$1,CS$1059,Inputs!$X588:$AY588)))^(CS$1060/CS$1061)-1)</f>
        <v>0.296658354841906</v>
      </c>
      <c r="CT1054" s="429" t="n">
        <f aca="false">CT588/((1+(SUMIF(Inputs!$X$1:$AY$1,CT$1059,Inputs!$X588:$AY588)))^(CT$1060/CT$1061)-1)</f>
        <v>-7.16534897842313</v>
      </c>
      <c r="CU1054" s="429" t="n">
        <f aca="false">CU588/((1+(SUMIF(Inputs!$X$1:$AY$1,CU$1059,Inputs!$X588:$AY588)))^(CU$1060/CU$1061)-1)</f>
        <v>-6.98708584195189</v>
      </c>
      <c r="CV1054" s="429" t="n">
        <f aca="false">CV588/((1+(SUMIF(Inputs!$X$1:$AY$1,CV$1059,Inputs!$X588:$AY588)))^(CV$1060/CV$1061)-1)</f>
        <v>4.98605105105807</v>
      </c>
      <c r="CW1054" s="429" t="n">
        <f aca="false">CW588/((1+(SUMIF(Inputs!$X$1:$AY$1,CW$1059,Inputs!$X588:$AY588)))^(CW$1060/CW$1061)-1)</f>
        <v>13.711482229186</v>
      </c>
      <c r="CX1054" s="429" t="n">
        <f aca="false">CX588/((1+(SUMIF(Inputs!$X$1:$AY$1,CX$1059,Inputs!$X588:$AY588)))^(CX$1060/CX$1061)-1)</f>
        <v>1.60770124069496</v>
      </c>
      <c r="CY1054" s="429" t="n">
        <f aca="false">CY588/((1+(SUMIF(Inputs!$X$1:$AY$1,CY$1059,Inputs!$X588:$AY588)))^(CY$1060/CY$1061)-1)</f>
        <v>0.424067625331278</v>
      </c>
      <c r="CZ1054" s="429" t="n">
        <f aca="false">CZ588/((1+(SUMIF(Inputs!$X$1:$AY$1,CZ$1059,Inputs!$X588:$AY588)))^(CZ$1060/CZ$1061)-1)</f>
        <v>1.77241881130886</v>
      </c>
      <c r="DA1054" s="430" t="n">
        <f aca="false">DA588/((1+(SUMIF(Inputs!$X$1:$AY$1,DA$1059,Inputs!$X588:$AY588)))^(DA$1060/DA$1061)-1)</f>
        <v>0.151472878515448</v>
      </c>
      <c r="DB1054" s="431" t="n">
        <f aca="false">DB588/((1+(SUMIF(Inputs!$X$1:$AY$1,DB$1059,Inputs!$X588:$AY588)))^(DB$1060/DB$1061)-1)</f>
        <v>1.73296591045492</v>
      </c>
      <c r="DC1054" s="429" t="n">
        <f aca="false">DC588/((1+(SUMIF(Inputs!$X$1:$AY$1,DC$1059,Inputs!$X588:$AY588)))^(DC$1060/DC$1061)-1)</f>
        <v>-0.0695736781465933</v>
      </c>
      <c r="DD1054" s="429" t="n">
        <f aca="false">DD588/((1+(SUMIF(Inputs!$X$1:$AY$1,DD$1059,Inputs!$X588:$AY588)))^(DD$1060/DD$1061)-1)</f>
        <v>-0.0590384996521014</v>
      </c>
      <c r="DE1054" s="429" t="n">
        <f aca="false">DE588/((1+(SUMIF(Inputs!$X$1:$AY$1,DE$1059,Inputs!$X588:$AY588)))^(DE$1060/DE$1061)-1)</f>
        <v>2.44262756127398</v>
      </c>
      <c r="DF1054" s="429" t="n">
        <f aca="false">DF588/((1+(SUMIF(Inputs!$X$1:$AY$1,DF$1059,Inputs!$X588:$AY588)))^(DF$1060/DF$1061)-1)</f>
        <v>3.8707760641622</v>
      </c>
      <c r="DG1054" s="429" t="n">
        <f aca="false">DG588/((1+(SUMIF(Inputs!$X$1:$AY$1,DG$1059,Inputs!$X588:$AY588)))^(DG$1060/DG$1061)-1)</f>
        <v>-0.525546594025652</v>
      </c>
      <c r="DH1054" s="429" t="n">
        <f aca="false">DH588/((1+(SUMIF(Inputs!$X$1:$AY$1,DH$1059,Inputs!$X588:$AY588)))^(DH$1060/DH$1061)-1)</f>
        <v>0.404356022443162</v>
      </c>
      <c r="DI1054" s="429" t="n">
        <f aca="false">DI588/((1+(SUMIF(Inputs!$X$1:$AY$1,DI$1059,Inputs!$X588:$AY588)))^(DI$1060/DI$1061)-1)</f>
        <v>0.404356022443162</v>
      </c>
      <c r="DJ1054" s="429" t="n">
        <f aca="false">DJ588/((1+(SUMIF(Inputs!$X$1:$AY$1,DJ$1059,Inputs!$X588:$AY588)))^(DJ$1060/DJ$1061)-1)</f>
        <v>1.01396951308488</v>
      </c>
      <c r="DK1054" s="429" t="n">
        <f aca="false">DK588/((1+(SUMIF(Inputs!$X$1:$AY$1,DK$1059,Inputs!$X588:$AY588)))^(DK$1060/DK$1061)-1)</f>
        <v>1.00276320005161</v>
      </c>
      <c r="DL1054" s="429" t="n">
        <f aca="false">DL588/((1+(SUMIF(Inputs!$X$1:$AY$1,DL$1059,Inputs!$X588:$AY588)))^(DL$1060/DL$1061)-1)</f>
        <v>0.991800505200068</v>
      </c>
      <c r="DM1054" s="429" t="n">
        <f aca="false">DM588/((1+(SUMIF(Inputs!$X$1:$AY$1,DM$1059,Inputs!$X588:$AY588)))^(DM$1060/DM$1061)-1)</f>
        <v>0.991800505200068</v>
      </c>
      <c r="DN1054" s="429" t="n">
        <f aca="false">DN588/((1+(SUMIF(Inputs!$X$1:$AY$1,DN$1059,Inputs!$X588:$AY588)))^(DN$1060/DN$1061)-1)</f>
        <v>1.01892586489615</v>
      </c>
      <c r="DO1054" s="429" t="n">
        <f aca="false">DO588/((1+(SUMIF(Inputs!$X$1:$AY$1,DO$1059,Inputs!$X588:$AY588)))^(DO$1060/DO$1061)-1)</f>
        <v>1.00439580080331</v>
      </c>
      <c r="DP1054" s="429" t="n">
        <f aca="false">DP588/((1+(SUMIF(Inputs!$X$1:$AY$1,DP$1059,Inputs!$X588:$AY588)))^(DP$1060/DP$1061)-1)</f>
        <v>0.990182071702783</v>
      </c>
      <c r="DQ1054" s="429" t="n">
        <f aca="false">DQ588/((1+(SUMIF(Inputs!$X$1:$AY$1,DQ$1059,Inputs!$X588:$AY588)))^(DQ$1060/DQ$1061)-1)</f>
        <v>0.98695662446868</v>
      </c>
      <c r="DR1054" s="429" t="n">
        <f aca="false">DR588/((1+(SUMIF(Inputs!$X$1:$AY$1,DR$1059,Inputs!$X588:$AY588)))^(DR$1060/DR$1061)-1)</f>
        <v>1.00599136737004</v>
      </c>
      <c r="DS1054" s="429" t="n">
        <f aca="false">DS588/((1+(SUMIF(Inputs!$X$1:$AY$1,DS$1059,Inputs!$X588:$AY588)))^(DS$1060/DS$1061)-1)</f>
        <v>1.00568378959612</v>
      </c>
      <c r="DT1054" s="429" t="n">
        <f aca="false">DT588/((1+(SUMIF(Inputs!$X$1:$AY$1,DT$1059,Inputs!$X588:$AY588)))^(DT$1060/DT$1061)-1)</f>
        <v>0.994378003782698</v>
      </c>
      <c r="DU1054" s="429" t="n">
        <f aca="false">DU588/((1+(SUMIF(Inputs!$X$1:$AY$1,DU$1059,Inputs!$X588:$AY588)))^(DU$1060/DU$1061)-1)</f>
        <v>0.994073790723704</v>
      </c>
      <c r="DV1054" s="429" t="n">
        <f aca="false">DV588/((1+(SUMIF(Inputs!$X$1:$AY$1,DV$1059,Inputs!$X588:$AY588)))^(DV$1060/DV$1061)-1)</f>
        <v>1.02822523700835</v>
      </c>
      <c r="DW1054" s="429" t="n">
        <f aca="false">DW588/((1+(SUMIF(Inputs!$X$1:$AY$1,DW$1059,Inputs!$X588:$AY588)))^(DW$1060/DW$1061)-1)</f>
        <v>1.00746199656455</v>
      </c>
      <c r="DX1054" s="429" t="n">
        <f aca="false">DX588/((1+(SUMIF(Inputs!$X$1:$AY$1,DX$1059,Inputs!$X588:$AY588)))^(DX$1060/DX$1061)-1)</f>
        <v>0.987151430496054</v>
      </c>
      <c r="DY1054" s="429" t="n">
        <f aca="false">DY588/((1+(SUMIF(Inputs!$X$1:$AY$1,DY$1059,Inputs!$X588:$AY588)))^(DY$1060/DY$1061)-1)</f>
        <v>0.97786105650627</v>
      </c>
      <c r="DZ1054" s="429" t="n">
        <f aca="false">DZ588/((1+(SUMIF(Inputs!$X$1:$AY$1,DZ$1059,Inputs!$X588:$AY588)))^(DZ$1060/DZ$1061)-1)</f>
        <v>1.01397524511338</v>
      </c>
      <c r="EA1054" s="429" t="n">
        <f aca="false">EA588/((1+(SUMIF(Inputs!$X$1:$AY$1,EA$1059,Inputs!$X588:$AY588)))^(EA$1060/EA$1061)-1)</f>
        <v>1.0027643338095</v>
      </c>
      <c r="EB1054" s="429" t="n">
        <f aca="false">EB588/((1+(SUMIF(Inputs!$X$1:$AY$1,EB$1059,Inputs!$X588:$AY588)))^(EB$1060/EB$1061)-1)</f>
        <v>0.991797141044933</v>
      </c>
      <c r="EC1054" s="429" t="n">
        <f aca="false">EC588/((1+(SUMIF(Inputs!$X$1:$AY$1,EC$1059,Inputs!$X588:$AY588)))^(EC$1060/EC$1061)-1)</f>
        <v>0.991797141044933</v>
      </c>
      <c r="ED1054" s="429" t="n">
        <f aca="false">ED588/((1+(SUMIF(Inputs!$X$1:$AY$1,ED$1059,Inputs!$X588:$AY588)))^(ED$1060/ED$1061)-1)</f>
        <v>1.01397524511338</v>
      </c>
      <c r="EE1054" s="429" t="n">
        <f aca="false">EE588/((1+(SUMIF(Inputs!$X$1:$AY$1,EE$1059,Inputs!$X588:$AY588)))^(EE$1060/EE$1061)-1)</f>
        <v>1.0027643338095</v>
      </c>
      <c r="EF1054" s="429" t="n">
        <f aca="false">EF588/((1+(SUMIF(Inputs!$X$1:$AY$1,EF$1059,Inputs!$X588:$AY588)))^(EF$1060/EF$1061)-1)</f>
        <v>0.991797141044933</v>
      </c>
      <c r="EG1054" s="429" t="n">
        <f aca="false">EG588/((1+(SUMIF(Inputs!$X$1:$AY$1,EG$1059,Inputs!$X588:$AY588)))^(EG$1060/EG$1061)-1)</f>
        <v>0.991797141044933</v>
      </c>
      <c r="EH1054" s="429" t="n">
        <f aca="false">EH588/((1+(SUMIF(Inputs!$X$1:$AY$1,EH$1059,Inputs!$X588:$AY588)))^(EH$1060/EH$1061)-1)</f>
        <v>1.01677029471599</v>
      </c>
      <c r="EI1054" s="429" t="n">
        <f aca="false">EI588/((1+(SUMIF(Inputs!$X$1:$AY$1,EI$1059,Inputs!$X588:$AY588)))^(EI$1060/EI$1061)-1)</f>
        <v>1.00552866781232</v>
      </c>
      <c r="EJ1054" s="429" t="n">
        <f aca="false">EJ588/((1+(SUMIF(Inputs!$X$1:$AY$1,EJ$1059,Inputs!$X588:$AY588)))^(EJ$1060/EJ$1061)-1)</f>
        <v>0.994531427169969</v>
      </c>
      <c r="EK1054" s="429" t="n">
        <f aca="false">EK588/((1+(SUMIF(Inputs!$X$1:$AY$1,EK$1059,Inputs!$X588:$AY588)))^(EK$1060/EK$1061)-1)</f>
        <v>0.994531427169969</v>
      </c>
      <c r="EL1054" s="429" t="n">
        <f aca="false">EL588/((1+(SUMIF(Inputs!$X$1:$AY$1,EL$1059,Inputs!$X588:$AY588)))^(EL$1060/EL$1061)-1)</f>
        <v>1.0027643338095</v>
      </c>
      <c r="EM1054" s="429" t="n">
        <f aca="false">EM588/((1+(SUMIF(Inputs!$X$1:$AY$1,EM$1059,Inputs!$X588:$AY588)))^(EM$1060/EM$1061)-1)</f>
        <v>1.0027643338095</v>
      </c>
      <c r="EN1054" s="429" t="n">
        <f aca="false">EN588/((1+(SUMIF(Inputs!$X$1:$AY$1,EN$1059,Inputs!$X588:$AY588)))^(EN$1060/EN$1061)-1)</f>
        <v>0.991797141044933</v>
      </c>
      <c r="EO1054" s="429" t="n">
        <f aca="false">EO588/((1+(SUMIF(Inputs!$X$1:$AY$1,EO$1059,Inputs!$X588:$AY588)))^(EO$1060/EO$1061)-1)</f>
        <v>0.991797141044933</v>
      </c>
      <c r="EP1054" s="429" t="n">
        <f aca="false">EP588/((1+(SUMIF(Inputs!$X$1:$AY$1,EP$1059,Inputs!$X588:$AY588)))^(EP$1060/EP$1061)-1)</f>
        <v>1.01397524511338</v>
      </c>
      <c r="EQ1054" s="429" t="n">
        <f aca="false">EQ588/((1+(SUMIF(Inputs!$X$1:$AY$1,EQ$1059,Inputs!$X588:$AY588)))^(EQ$1060/EQ$1061)-1)</f>
        <v>1.0027643338095</v>
      </c>
      <c r="ER1054" s="429" t="n">
        <f aca="false">ER588/((1+(SUMIF(Inputs!$X$1:$AY$1,ER$1059,Inputs!$X588:$AY588)))^(ER$1060/ER$1061)-1)</f>
        <v>0.991797141044933</v>
      </c>
      <c r="ES1054" s="429" t="n">
        <f aca="false">ES588/((1+(SUMIF(Inputs!$X$1:$AY$1,ES$1059,Inputs!$X588:$AY588)))^(ES$1060/ES$1061)-1)</f>
        <v>0.991797141044933</v>
      </c>
      <c r="ET1054" s="429" t="n">
        <f aca="false">ET588/((1+(SUMIF(Inputs!$X$1:$AY$1,ET$1059,Inputs!$X588:$AY588)))^(ET$1060/ET$1061)-1)</f>
        <v>1.01397524511338</v>
      </c>
      <c r="EU1054" s="429" t="n">
        <f aca="false">EU588/((1+(SUMIF(Inputs!$X$1:$AY$1,EU$1059,Inputs!$X588:$AY588)))^(EU$1060/EU$1061)-1)</f>
        <v>1.0027643338095</v>
      </c>
      <c r="EV1054" s="429" t="n">
        <f aca="false">EV588/((1+(SUMIF(Inputs!$X$1:$AY$1,EV$1059,Inputs!$X588:$AY588)))^(EV$1060/EV$1061)-1)</f>
        <v>0.991797141044933</v>
      </c>
      <c r="EW1054" s="429" t="n">
        <f aca="false">EW588/((1+(SUMIF(Inputs!$X$1:$AY$1,EW$1059,Inputs!$X588:$AY588)))^(EW$1060/EW$1061)-1)</f>
        <v>0.991797141044933</v>
      </c>
      <c r="EX1054" s="429" t="n">
        <f aca="false">EX588/((1+(SUMIF(Inputs!$X$1:$AY$1,EX$1059,Inputs!$X588:$AY588)))^(EX$1060/EX$1061)-1)</f>
        <v>1.01677029471599</v>
      </c>
      <c r="EY1054" s="429" t="n">
        <f aca="false">EY588/((1+(SUMIF(Inputs!$X$1:$AY$1,EY$1059,Inputs!$X588:$AY588)))^(EY$1060/EY$1061)-1)</f>
        <v>1.00552866781232</v>
      </c>
      <c r="EZ1054" s="429" t="n">
        <f aca="false">EZ588/((1+(SUMIF(Inputs!$X$1:$AY$1,EZ$1059,Inputs!$X588:$AY588)))^(EZ$1060/EZ$1061)-1)</f>
        <v>0.994531427169969</v>
      </c>
      <c r="FA1054" s="429" t="n">
        <f aca="false">FA588/((1+(SUMIF(Inputs!$X$1:$AY$1,FA$1059,Inputs!$X588:$AY588)))^(FA$1060/FA$1061)-1)</f>
        <v>0.994531427169969</v>
      </c>
      <c r="FB1054" s="429" t="n">
        <f aca="false">FB588/((1+(SUMIF(Inputs!$X$1:$AY$1,FB$1059,Inputs!$X588:$AY588)))^(FB$1060/FB$1061)-1)</f>
        <v>1.01397524511338</v>
      </c>
      <c r="FC1054" s="429" t="n">
        <f aca="false">FC588/((1+(SUMIF(Inputs!$X$1:$AY$1,FC$1059,Inputs!$X588:$AY588)))^(FC$1060/FC$1061)-1)</f>
        <v>1.0027643338095</v>
      </c>
      <c r="FD1054" s="429" t="n">
        <f aca="false">FD588/((1+(SUMIF(Inputs!$X$1:$AY$1,FD$1059,Inputs!$X588:$AY588)))^(FD$1060/FD$1061)-1)</f>
        <v>0.991797141044933</v>
      </c>
      <c r="FE1054" s="429" t="n">
        <f aca="false">FE588/((1+(SUMIF(Inputs!$X$1:$AY$1,FE$1059,Inputs!$X588:$AY588)))^(FE$1060/FE$1061)-1)</f>
        <v>0.991797141044933</v>
      </c>
      <c r="FF1054" s="429" t="n">
        <f aca="false">FF588/((1+(SUMIF(Inputs!$X$1:$AY$1,FF$1059,Inputs!$X588:$AY588)))^(FF$1060/FF$1061)-1)</f>
        <v>1.0027643338095</v>
      </c>
      <c r="FG1054" s="429" t="n">
        <f aca="false">FG588/((1+(SUMIF(Inputs!$X$1:$AY$1,FG$1059,Inputs!$X588:$AY588)))^(FG$1060/FG$1061)-1)</f>
        <v>1.0027643338095</v>
      </c>
      <c r="FH1054" s="429" t="n">
        <f aca="false">FH588/((1+(SUMIF(Inputs!$X$1:$AY$1,FH$1059,Inputs!$X588:$AY588)))^(FH$1060/FH$1061)-1)</f>
        <v>0.991797141044933</v>
      </c>
      <c r="FI1054" s="429" t="n">
        <f aca="false">FI588/((1+(SUMIF(Inputs!$X$1:$AY$1,FI$1059,Inputs!$X588:$AY588)))^(FI$1060/FI$1061)-1)</f>
        <v>0.991797141044933</v>
      </c>
      <c r="FJ1054" s="429" t="n">
        <f aca="false">FJ588/((1+(SUMIF(Inputs!$X$1:$AY$1,FJ$1059,Inputs!$X588:$AY588)))^(FJ$1060/FJ$1061)-1)</f>
        <v>1.01397524511338</v>
      </c>
      <c r="FK1054" s="429" t="n">
        <f aca="false">FK588/((1+(SUMIF(Inputs!$X$1:$AY$1,FK$1059,Inputs!$X588:$AY588)))^(FK$1060/FK$1061)-1)</f>
        <v>1.0027643338095</v>
      </c>
      <c r="FL1054" s="429" t="n">
        <f aca="false">FL588/((1+(SUMIF(Inputs!$X$1:$AY$1,FL$1059,Inputs!$X588:$AY588)))^(FL$1060/FL$1061)-1)</f>
        <v>0.991797141044933</v>
      </c>
      <c r="FM1054" s="429" t="n">
        <f aca="false">FM588/((1+(SUMIF(Inputs!$X$1:$AY$1,FM$1059,Inputs!$X588:$AY588)))^(FM$1060/FM$1061)-1)</f>
        <v>0.991797141044933</v>
      </c>
      <c r="FN1054" s="429" t="n">
        <f aca="false">FN588/((1+(SUMIF(Inputs!$X$1:$AY$1,FN$1059,Inputs!$X588:$AY588)))^(FN$1060/FN$1061)-1)</f>
        <v>1.01677029471599</v>
      </c>
      <c r="FO1054" s="429" t="n">
        <f aca="false">FO588/((1+(SUMIF(Inputs!$X$1:$AY$1,FO$1059,Inputs!$X588:$AY588)))^(FO$1060/FO$1061)-1)</f>
        <v>1.00552866781232</v>
      </c>
      <c r="FP1054" s="429" t="n">
        <f aca="false">FP588/((1+(SUMIF(Inputs!$X$1:$AY$1,FP$1059,Inputs!$X588:$AY588)))^(FP$1060/FP$1061)-1)</f>
        <v>0.994531427169986</v>
      </c>
      <c r="FQ1054" s="429" t="n">
        <f aca="false">FQ588/((1+(SUMIF(Inputs!$X$1:$AY$1,FQ$1059,Inputs!$X588:$AY588)))^(FQ$1060/FQ$1061)-1)</f>
        <v>0.994531427169986</v>
      </c>
      <c r="FR1054" s="429" t="n">
        <f aca="false">FR588/((1+(SUMIF(Inputs!$X$1:$AY$1,FR$1059,Inputs!$X588:$AY588)))^(FR$1060/FR$1061)-1)</f>
        <v>1.01397524511338</v>
      </c>
      <c r="FS1054" s="429" t="n">
        <f aca="false">FS588/((1+(SUMIF(Inputs!$X$1:$AY$1,FS$1059,Inputs!$X588:$AY588)))^(FS$1060/FS$1061)-1)</f>
        <v>1.0027643338095</v>
      </c>
      <c r="FT1054" s="429" t="n">
        <f aca="false">FT588/((1+(SUMIF(Inputs!$X$1:$AY$1,FT$1059,Inputs!$X588:$AY588)))^(FT$1060/FT$1061)-1)</f>
        <v>0.991797141044933</v>
      </c>
      <c r="FU1054" s="429" t="n">
        <f aca="false">FU588/((1+(SUMIF(Inputs!$X$1:$AY$1,FU$1059,Inputs!$X588:$AY588)))^(FU$1060/FU$1061)-1)</f>
        <v>0.991797141044933</v>
      </c>
      <c r="FV1054" s="429" t="n">
        <f aca="false">FV588/((1+(SUMIF(Inputs!$X$1:$BB$1,FV$1059,Inputs!$X588:$BB588)))^(FV$1060/FV$1061)-1)</f>
        <v>1.01397524511338</v>
      </c>
      <c r="FW1054" s="429" t="n">
        <f aca="false">FW588/((1+(SUMIF(Inputs!$X$1:$BB$1,FW$1059,Inputs!$X588:$BB588)))^(FW$1060/FW$1061)-1)</f>
        <v>1.0027643338095</v>
      </c>
      <c r="FX1054" s="429" t="n">
        <f aca="false">FX588/((1+(SUMIF(Inputs!$X$1:$BB$1,FX$1059,Inputs!$X588:$BB588)))^(FX$1060/FX$1061)-1)</f>
        <v>0.991797141044933</v>
      </c>
      <c r="FY1054" s="429" t="n">
        <f aca="false">FY588/((1+(SUMIF(Inputs!$X$1:$BB$1,FY$1059,Inputs!$X588:$BB588)))^(FY$1060/FY$1061)-1)</f>
        <v>0.991797141044933</v>
      </c>
      <c r="FZ1054" s="429" t="n">
        <f aca="false">FZ588/((1+(SUMIF(Inputs!$X$1:$BB$1,FZ$1059,Inputs!$X588:$BB588)))^(FZ$1060/FZ$1061)-1)</f>
        <v>1.01397524511338</v>
      </c>
      <c r="GA1054" s="429" t="n">
        <f aca="false">GA588/((1+(SUMIF(Inputs!$X$1:$BB$1,GA$1059,Inputs!$X588:$BB588)))^(GA$1060/GA$1061)-1)</f>
        <v>1.0027643338095</v>
      </c>
      <c r="GB1054" s="429" t="n">
        <f aca="false">GB588/((1+(SUMIF(Inputs!$X$1:$BB$1,GB$1059,Inputs!$X588:$BB588)))^(GB$1060/GB$1061)-1)</f>
        <v>0.991797141044933</v>
      </c>
      <c r="GC1054" s="429" t="n">
        <f aca="false">GC588/((1+(SUMIF(Inputs!$X$1:$BB$1,GC$1059,Inputs!$X588:$BB588)))^(GC$1060/GC$1061)-1)</f>
        <v>0.991797141044933</v>
      </c>
      <c r="GD1054" s="429" t="n">
        <f aca="false">GD588/((1+(SUMIF(Inputs!$X$1:$BB$1,GD$1059,Inputs!$X588:$BB588)))^(GD$1060/GD$1061)-1)</f>
        <v>1.01397524511338</v>
      </c>
      <c r="GE1054" s="429" t="n">
        <f aca="false">GE588/((1+(SUMIF(Inputs!$X$1:$BB$1,GE$1059,Inputs!$X588:$BB588)))^(GE$1060/GE$1061)-1)</f>
        <v>1.0027643338095</v>
      </c>
      <c r="GF1054" s="429" t="n">
        <f aca="false">GF588/((1+(SUMIF(Inputs!$X$1:$BB$1,GF$1059,Inputs!$X588:$BB588)))^(GF$1060/GF$1061)-1)</f>
        <v>0.991797141044933</v>
      </c>
      <c r="GG1054" s="429" t="n">
        <f aca="false">GG588/((1+(SUMIF(Inputs!$X$1:$BB$1,GG$1059,Inputs!$X588:$BB588)))^(GG$1060/GG$1061)-1)</f>
        <v>0.991797141044933</v>
      </c>
      <c r="GH1054" s="429" t="n">
        <f aca="false">GH588/((1+(SUMIF(Inputs!$X$1:$BG$1,GH$1059,Inputs!$X588:$BG588)))^(GH$1060/GH$1061)-1)</f>
        <v>1.01397524511338</v>
      </c>
      <c r="GI1054" s="429" t="n">
        <f aca="false">GI588/((1+(SUMIF(Inputs!$X$1:$BG$1,GI$1059,Inputs!$X588:$BG588)))^(GI$1060/GI$1061)-1)</f>
        <v>1.0027643338095</v>
      </c>
      <c r="GJ1054" s="429" t="n">
        <f aca="false">GJ588/((1+(SUMIF(Inputs!$X$1:$BG$1,GJ$1059,Inputs!$X588:$BG588)))^(GJ$1060/GJ$1061)-1)</f>
        <v>0.991797141044933</v>
      </c>
      <c r="GK1054" s="429" t="n">
        <f aca="false">GK588/((1+(SUMIF(Inputs!$X$1:$BG$1,GK$1059,Inputs!$X588:$BG588)))^(GK$1060/GK$1061)-1)</f>
        <v>0.991797141044933</v>
      </c>
      <c r="GL1054" s="429" t="n">
        <f aca="false">GL588/((1+(SUMIF(Inputs!$X$1:$BG$1,GL$1059,Inputs!$X588:$BG588)))^(GL$1060/GL$1061)-1)</f>
        <v>1.01397524511338</v>
      </c>
      <c r="GM1054" s="429" t="n">
        <f aca="false">GM588/((1+(SUMIF(Inputs!$X$1:$BG$1,GM$1059,Inputs!$X588:$BG588)))^(GM$1060/GM$1061)-1)</f>
        <v>1.0027643338095</v>
      </c>
      <c r="GN1054" s="429" t="n">
        <f aca="false">GN588/((1+(SUMIF(Inputs!$X$1:$BG$1,GN$1059,Inputs!$X588:$BG588)))^(GN$1060/GN$1061)-1)</f>
        <v>0.991797141044933</v>
      </c>
      <c r="GO1054" s="429" t="n">
        <f aca="false">GO588/((1+(SUMIF(Inputs!$X$1:$BG$1,GO$1059,Inputs!$X588:$BG588)))^(GO$1060/GO$1061)-1)</f>
        <v>0.991797141044933</v>
      </c>
      <c r="GP1054" s="429" t="n">
        <f aca="false">GP588/((1+(SUMIF(Inputs!$X$1:$BG$1,GP$1059,Inputs!$X588:$BG588)))^(GP$1060/GP$1061)-1)</f>
        <v>1.01397524511338</v>
      </c>
      <c r="GQ1054" s="429" t="n">
        <f aca="false">GQ588/((1+(SUMIF(Inputs!$X$1:$BG$1,GQ$1059,Inputs!$X588:$BG588)))^(GQ$1060/GQ$1061)-1)</f>
        <v>1.0027643338095</v>
      </c>
      <c r="GR1054" s="429" t="n">
        <f aca="false">GR588/((1+(SUMIF(Inputs!$X$1:$BG$1,GR$1059,Inputs!$X588:$BG588)))^(GR$1060/GR$1061)-1)</f>
        <v>0.991797141044933</v>
      </c>
      <c r="GS1054" s="429" t="n">
        <f aca="false">GS588/((1+(SUMIF(Inputs!$X$1:$BG$1,GS$1059,Inputs!$X588:$BG588)))^(GS$1060/GS$1061)-1)</f>
        <v>0.991797141044933</v>
      </c>
      <c r="GT1054" s="429" t="n">
        <f aca="false">GT588/((1+(SUMIF(Inputs!$X$1:$BG$1,GT$1059,Inputs!$X588:$BG588)))^(GT$1060/GT$1061)-1)</f>
        <v>1.01397524511338</v>
      </c>
      <c r="GU1054" s="429" t="n">
        <f aca="false">GU588/((1+(SUMIF(Inputs!$X$1:$BG$1,GU$1059,Inputs!$X588:$BG588)))^(GU$1060/GU$1061)-1)</f>
        <v>1.0027643338095</v>
      </c>
      <c r="GV1054" s="429" t="n">
        <f aca="false">GV588/((1+(SUMIF(Inputs!$X$1:$BG$1,GV$1059,Inputs!$X588:$BG588)))^(GV$1060/GV$1061)-1)</f>
        <v>0.991797141044933</v>
      </c>
      <c r="GW1054" s="429" t="n">
        <f aca="false">GW588/((1+(SUMIF(Inputs!$X$1:$BG$1,GW$1059,Inputs!$X588:$BG588)))^(GW$1060/GW$1061)-1)</f>
        <v>0.991797141044933</v>
      </c>
      <c r="GX1054" s="429" t="n">
        <f aca="false">GX588/((1+(SUMIF(Inputs!$X$1:$BG$1,GX$1059,Inputs!$X588:$BG588)))^(GX$1060/GX$1061)-1)</f>
        <v>1.01397524511338</v>
      </c>
      <c r="GY1054" s="429" t="n">
        <f aca="false">GY588/((1+(SUMIF(Inputs!$X$1:$BG$1,GY$1059,Inputs!$X588:$BG588)))^(GY$1060/GY$1061)-1)</f>
        <v>1.0027643338095</v>
      </c>
      <c r="GZ1054" s="429" t="n">
        <f aca="false">GZ588/((1+(SUMIF(Inputs!$X$1:$BG$1,GZ$1059,Inputs!$X588:$BG588)))^(GZ$1060/GZ$1061)-1)</f>
        <v>0.991797141044933</v>
      </c>
      <c r="HA1054" s="429" t="n">
        <f aca="false">HA588/((1+(SUMIF(Inputs!$X$1:$BG$1,HA$1059,Inputs!$X588:$BG588)))^(HA$1060/HA$1061)-1)</f>
        <v>0.991797141044933</v>
      </c>
    </row>
    <row r="1055" s="428" customFormat="true" ht="15" hidden="false" customHeight="false" outlineLevel="0" collapsed="false">
      <c r="A1055" s="425"/>
      <c r="B1055" s="426"/>
      <c r="C1055" s="426"/>
      <c r="D1055" s="426"/>
      <c r="E1055" s="427"/>
      <c r="F1055" s="427"/>
      <c r="G1055" s="427"/>
      <c r="H1055" s="427"/>
      <c r="I1055" s="427"/>
      <c r="CP1055" s="429" t="n">
        <f aca="false">CP590/((1+(SUMIF(Inputs!$X$1:$AY$1,CP$1059,Inputs!$X590:$AY590)))^(CP$1060/CP$1061)-1)</f>
        <v>1.47065252081038</v>
      </c>
      <c r="CQ1055" s="429" t="n">
        <f aca="false">CQ590/((1+(SUMIF(Inputs!$X$1:$AY$1,CQ$1059,Inputs!$X590:$AY590)))^(CQ$1060/CQ$1061)-1)</f>
        <v>1.16547940579536</v>
      </c>
      <c r="CR1055" s="429" t="n">
        <f aca="false">CR590/((1+(SUMIF(Inputs!$X$1:$AY$1,CR$1059,Inputs!$X590:$AY590)))^(CR$1060/CR$1061)-1)</f>
        <v>1.0945046295456</v>
      </c>
      <c r="CS1055" s="429" t="n">
        <f aca="false">CS590/((1+(SUMIF(Inputs!$X$1:$AY$1,CS$1059,Inputs!$X590:$AY590)))^(CS$1060/CS$1061)-1)</f>
        <v>0.299215740392522</v>
      </c>
      <c r="CT1055" s="429" t="n">
        <f aca="false">CT590/((1+(SUMIF(Inputs!$X$1:$AY$1,CT$1059,Inputs!$X590:$AY590)))^(CT$1060/CT$1061)-1)</f>
        <v>40.03390556669</v>
      </c>
      <c r="CU1055" s="429" t="n">
        <f aca="false">CU590/((1+(SUMIF(Inputs!$X$1:$AY$1,CU$1059,Inputs!$X590:$AY590)))^(CU$1060/CU$1061)-1)</f>
        <v>36.8061132601813</v>
      </c>
      <c r="CV1055" s="429" t="n">
        <f aca="false">CV590/((1+(SUMIF(Inputs!$X$1:$AY$1,CV$1059,Inputs!$X590:$AY590)))^(CV$1060/CV$1061)-1)</f>
        <v>-11.7363742195393</v>
      </c>
      <c r="CW1055" s="429" t="n">
        <f aca="false">CW590/((1+(SUMIF(Inputs!$X$1:$AY$1,CW$1059,Inputs!$X590:$AY590)))^(CW$1060/CW$1061)-1)</f>
        <v>-63.2331421242389</v>
      </c>
      <c r="CX1055" s="429" t="n">
        <f aca="false">CX590/((1+(SUMIF(Inputs!$X$1:$AY$1,CX$1059,Inputs!$X590:$AY590)))^(CX$1060/CX$1061)-1)</f>
        <v>0.95903624881205</v>
      </c>
      <c r="CY1055" s="429" t="n">
        <f aca="false">CY590/((1+(SUMIF(Inputs!$X$1:$AY$1,CY$1059,Inputs!$X590:$AY590)))^(CY$1060/CY$1061)-1)</f>
        <v>0.414641202299087</v>
      </c>
      <c r="CZ1055" s="429" t="n">
        <f aca="false">CZ590/((1+(SUMIF(Inputs!$X$1:$AY$1,CZ$1059,Inputs!$X590:$AY590)))^(CZ$1060/CZ$1061)-1)</f>
        <v>1.09990823450087</v>
      </c>
      <c r="DA1055" s="430" t="n">
        <f aca="false">DA590/((1+(SUMIF(Inputs!$X$1:$AY$1,DA$1059,Inputs!$X590:$AY590)))^(DA$1060/DA$1061)-1)</f>
        <v>1.61086575561667</v>
      </c>
      <c r="DB1055" s="431" t="n">
        <f aca="false">DB590/((1+(SUMIF(Inputs!$X$1:$AY$1,DB$1059,Inputs!$X590:$AY590)))^(DB$1060/DB$1061)-1)</f>
        <v>-0.634138767486518</v>
      </c>
      <c r="DC1055" s="429" t="n">
        <f aca="false">DC590/((1+(SUMIF(Inputs!$X$1:$AY$1,DC$1059,Inputs!$X590:$AY590)))^(DC$1060/DC$1061)-1)</f>
        <v>1.16001011123832</v>
      </c>
      <c r="DD1055" s="429" t="n">
        <f aca="false">DD590/((1+(SUMIF(Inputs!$X$1:$AY$1,DD$1059,Inputs!$X590:$AY590)))^(DD$1060/DD$1061)-1)</f>
        <v>1.32827660628661</v>
      </c>
      <c r="DE1055" s="429" t="n">
        <f aca="false">DE590/((1+(SUMIF(Inputs!$X$1:$AY$1,DE$1059,Inputs!$X590:$AY590)))^(DE$1060/DE$1061)-1)</f>
        <v>2.14796542394476</v>
      </c>
      <c r="DF1055" s="429" t="n">
        <f aca="false">DF590/((1+(SUMIF(Inputs!$X$1:$AY$1,DF$1059,Inputs!$X590:$AY590)))^(DF$1060/DF$1061)-1)</f>
        <v>2.00809282238555</v>
      </c>
      <c r="DG1055" s="429" t="n">
        <f aca="false">DG590/((1+(SUMIF(Inputs!$X$1:$AY$1,DG$1059,Inputs!$X590:$AY590)))^(DG$1060/DG$1061)-1)</f>
        <v>1.3712010715702</v>
      </c>
      <c r="DH1055" s="429" t="n">
        <f aca="false">DH590/((1+(SUMIF(Inputs!$X$1:$AY$1,DH$1059,Inputs!$X590:$AY590)))^(DH$1060/DH$1061)-1)</f>
        <v>0.34069039104345</v>
      </c>
      <c r="DI1055" s="429" t="n">
        <f aca="false">DI590/((1+(SUMIF(Inputs!$X$1:$AY$1,DI$1059,Inputs!$X590:$AY590)))^(DI$1060/DI$1061)-1)</f>
        <v>0.34069039104345</v>
      </c>
      <c r="DJ1055" s="429" t="n">
        <f aca="false">DJ590/((1+(SUMIF(Inputs!$X$1:$AY$1,DJ$1059,Inputs!$X590:$AY590)))^(DJ$1060/DJ$1061)-1)</f>
        <v>1.01396951308488</v>
      </c>
      <c r="DK1055" s="429" t="n">
        <f aca="false">DK590/((1+(SUMIF(Inputs!$X$1:$AY$1,DK$1059,Inputs!$X590:$AY590)))^(DK$1060/DK$1061)-1)</f>
        <v>1.00276320005161</v>
      </c>
      <c r="DL1055" s="429" t="n">
        <f aca="false">DL590/((1+(SUMIF(Inputs!$X$1:$AY$1,DL$1059,Inputs!$X590:$AY590)))^(DL$1060/DL$1061)-1)</f>
        <v>0.991800505200068</v>
      </c>
      <c r="DM1055" s="429" t="n">
        <f aca="false">DM590/((1+(SUMIF(Inputs!$X$1:$AY$1,DM$1059,Inputs!$X590:$AY590)))^(DM$1060/DM$1061)-1)</f>
        <v>0.991800505200068</v>
      </c>
      <c r="DN1055" s="429" t="n">
        <f aca="false">DN590/((1+(SUMIF(Inputs!$X$1:$AY$1,DN$1059,Inputs!$X590:$AY590)))^(DN$1060/DN$1061)-1)</f>
        <v>1.01892586489615</v>
      </c>
      <c r="DO1055" s="429" t="n">
        <f aca="false">DO590/((1+(SUMIF(Inputs!$X$1:$AY$1,DO$1059,Inputs!$X590:$AY590)))^(DO$1060/DO$1061)-1)</f>
        <v>1.00439580080331</v>
      </c>
      <c r="DP1055" s="429" t="n">
        <f aca="false">DP590/((1+(SUMIF(Inputs!$X$1:$AY$1,DP$1059,Inputs!$X590:$AY590)))^(DP$1060/DP$1061)-1)</f>
        <v>0.990182071702783</v>
      </c>
      <c r="DQ1055" s="429" t="n">
        <f aca="false">DQ590/((1+(SUMIF(Inputs!$X$1:$AY$1,DQ$1059,Inputs!$X590:$AY590)))^(DQ$1060/DQ$1061)-1)</f>
        <v>0.98695662446868</v>
      </c>
      <c r="DR1055" s="429" t="n">
        <f aca="false">DR590/((1+(SUMIF(Inputs!$X$1:$AY$1,DR$1059,Inputs!$X590:$AY590)))^(DR$1060/DR$1061)-1)</f>
        <v>1.00599136737004</v>
      </c>
      <c r="DS1055" s="429" t="n">
        <f aca="false">DS590/((1+(SUMIF(Inputs!$X$1:$AY$1,DS$1059,Inputs!$X590:$AY590)))^(DS$1060/DS$1061)-1)</f>
        <v>1.00568378959612</v>
      </c>
      <c r="DT1055" s="429" t="n">
        <f aca="false">DT590/((1+(SUMIF(Inputs!$X$1:$AY$1,DT$1059,Inputs!$X590:$AY590)))^(DT$1060/DT$1061)-1)</f>
        <v>0.994378003782698</v>
      </c>
      <c r="DU1055" s="429" t="n">
        <f aca="false">DU590/((1+(SUMIF(Inputs!$X$1:$AY$1,DU$1059,Inputs!$X590:$AY590)))^(DU$1060/DU$1061)-1)</f>
        <v>0.994073790723704</v>
      </c>
      <c r="DV1055" s="429" t="n">
        <f aca="false">DV590/((1+(SUMIF(Inputs!$X$1:$AY$1,DV$1059,Inputs!$X590:$AY590)))^(DV$1060/DV$1061)-1)</f>
        <v>1.02822523700835</v>
      </c>
      <c r="DW1055" s="429" t="n">
        <f aca="false">DW590/((1+(SUMIF(Inputs!$X$1:$AY$1,DW$1059,Inputs!$X590:$AY590)))^(DW$1060/DW$1061)-1)</f>
        <v>1.00746199656455</v>
      </c>
      <c r="DX1055" s="429" t="n">
        <f aca="false">DX590/((1+(SUMIF(Inputs!$X$1:$AY$1,DX$1059,Inputs!$X590:$AY590)))^(DX$1060/DX$1061)-1)</f>
        <v>0.987151430496054</v>
      </c>
      <c r="DY1055" s="429" t="n">
        <f aca="false">DY590/((1+(SUMIF(Inputs!$X$1:$AY$1,DY$1059,Inputs!$X590:$AY590)))^(DY$1060/DY$1061)-1)</f>
        <v>0.97786105650627</v>
      </c>
      <c r="DZ1055" s="429" t="n">
        <f aca="false">DZ590/((1+(SUMIF(Inputs!$X$1:$AY$1,DZ$1059,Inputs!$X590:$AY590)))^(DZ$1060/DZ$1061)-1)</f>
        <v>1.01397524511338</v>
      </c>
      <c r="EA1055" s="429" t="n">
        <f aca="false">EA590/((1+(SUMIF(Inputs!$X$1:$AY$1,EA$1059,Inputs!$X590:$AY590)))^(EA$1060/EA$1061)-1)</f>
        <v>1.0027643338095</v>
      </c>
      <c r="EB1055" s="429" t="n">
        <f aca="false">EB590/((1+(SUMIF(Inputs!$X$1:$AY$1,EB$1059,Inputs!$X590:$AY590)))^(EB$1060/EB$1061)-1)</f>
        <v>0.991797141044933</v>
      </c>
      <c r="EC1055" s="429" t="n">
        <f aca="false">EC590/((1+(SUMIF(Inputs!$X$1:$AY$1,EC$1059,Inputs!$X590:$AY590)))^(EC$1060/EC$1061)-1)</f>
        <v>0.991797141044933</v>
      </c>
      <c r="ED1055" s="429" t="n">
        <f aca="false">ED590/((1+(SUMIF(Inputs!$X$1:$AY$1,ED$1059,Inputs!$X590:$AY590)))^(ED$1060/ED$1061)-1)</f>
        <v>1.01397524511338</v>
      </c>
      <c r="EE1055" s="429" t="n">
        <f aca="false">EE590/((1+(SUMIF(Inputs!$X$1:$AY$1,EE$1059,Inputs!$X590:$AY590)))^(EE$1060/EE$1061)-1)</f>
        <v>1.0027643338095</v>
      </c>
      <c r="EF1055" s="429" t="n">
        <f aca="false">EF590/((1+(SUMIF(Inputs!$X$1:$AY$1,EF$1059,Inputs!$X590:$AY590)))^(EF$1060/EF$1061)-1)</f>
        <v>0.991797141044933</v>
      </c>
      <c r="EG1055" s="429" t="n">
        <f aca="false">EG590/((1+(SUMIF(Inputs!$X$1:$AY$1,EG$1059,Inputs!$X590:$AY590)))^(EG$1060/EG$1061)-1)</f>
        <v>0.991797141044933</v>
      </c>
      <c r="EH1055" s="429" t="n">
        <f aca="false">EH590/((1+(SUMIF(Inputs!$X$1:$AY$1,EH$1059,Inputs!$X590:$AY590)))^(EH$1060/EH$1061)-1)</f>
        <v>1.01677029471599</v>
      </c>
      <c r="EI1055" s="429" t="n">
        <f aca="false">EI590/((1+(SUMIF(Inputs!$X$1:$AY$1,EI$1059,Inputs!$X590:$AY590)))^(EI$1060/EI$1061)-1)</f>
        <v>1.00552866781232</v>
      </c>
      <c r="EJ1055" s="429" t="n">
        <f aca="false">EJ590/((1+(SUMIF(Inputs!$X$1:$AY$1,EJ$1059,Inputs!$X590:$AY590)))^(EJ$1060/EJ$1061)-1)</f>
        <v>0.994531427169969</v>
      </c>
      <c r="EK1055" s="429" t="n">
        <f aca="false">EK590/((1+(SUMIF(Inputs!$X$1:$AY$1,EK$1059,Inputs!$X590:$AY590)))^(EK$1060/EK$1061)-1)</f>
        <v>0.994531427169969</v>
      </c>
      <c r="EL1055" s="429" t="n">
        <f aca="false">EL590/((1+(SUMIF(Inputs!$X$1:$AY$1,EL$1059,Inputs!$X590:$AY590)))^(EL$1060/EL$1061)-1)</f>
        <v>1.0027643338095</v>
      </c>
      <c r="EM1055" s="429" t="n">
        <f aca="false">EM590/((1+(SUMIF(Inputs!$X$1:$AY$1,EM$1059,Inputs!$X590:$AY590)))^(EM$1060/EM$1061)-1)</f>
        <v>1.0027643338095</v>
      </c>
      <c r="EN1055" s="429" t="n">
        <f aca="false">EN590/((1+(SUMIF(Inputs!$X$1:$AY$1,EN$1059,Inputs!$X590:$AY590)))^(EN$1060/EN$1061)-1)</f>
        <v>0.991797141044933</v>
      </c>
      <c r="EO1055" s="429" t="n">
        <f aca="false">EO590/((1+(SUMIF(Inputs!$X$1:$AY$1,EO$1059,Inputs!$X590:$AY590)))^(EO$1060/EO$1061)-1)</f>
        <v>0.991797141044933</v>
      </c>
      <c r="EP1055" s="429" t="n">
        <f aca="false">EP590/((1+(SUMIF(Inputs!$X$1:$AY$1,EP$1059,Inputs!$X590:$AY590)))^(EP$1060/EP$1061)-1)</f>
        <v>1.01397524511338</v>
      </c>
      <c r="EQ1055" s="429" t="n">
        <f aca="false">EQ590/((1+(SUMIF(Inputs!$X$1:$AY$1,EQ$1059,Inputs!$X590:$AY590)))^(EQ$1060/EQ$1061)-1)</f>
        <v>1.0027643338095</v>
      </c>
      <c r="ER1055" s="429" t="n">
        <f aca="false">ER590/((1+(SUMIF(Inputs!$X$1:$AY$1,ER$1059,Inputs!$X590:$AY590)))^(ER$1060/ER$1061)-1)</f>
        <v>0.991797141044933</v>
      </c>
      <c r="ES1055" s="429" t="n">
        <f aca="false">ES590/((1+(SUMIF(Inputs!$X$1:$AY$1,ES$1059,Inputs!$X590:$AY590)))^(ES$1060/ES$1061)-1)</f>
        <v>0.991797141044933</v>
      </c>
      <c r="ET1055" s="429" t="n">
        <f aca="false">ET590/((1+(SUMIF(Inputs!$X$1:$AY$1,ET$1059,Inputs!$X590:$AY590)))^(ET$1060/ET$1061)-1)</f>
        <v>1.01397524511338</v>
      </c>
      <c r="EU1055" s="429" t="n">
        <f aca="false">EU590/((1+(SUMIF(Inputs!$X$1:$AY$1,EU$1059,Inputs!$X590:$AY590)))^(EU$1060/EU$1061)-1)</f>
        <v>1.0027643338095</v>
      </c>
      <c r="EV1055" s="429" t="n">
        <f aca="false">EV590/((1+(SUMIF(Inputs!$X$1:$AY$1,EV$1059,Inputs!$X590:$AY590)))^(EV$1060/EV$1061)-1)</f>
        <v>0.991797141044933</v>
      </c>
      <c r="EW1055" s="429" t="n">
        <f aca="false">EW590/((1+(SUMIF(Inputs!$X$1:$AY$1,EW$1059,Inputs!$X590:$AY590)))^(EW$1060/EW$1061)-1)</f>
        <v>0.991797141044933</v>
      </c>
      <c r="EX1055" s="429" t="n">
        <f aca="false">EX590/((1+(SUMIF(Inputs!$X$1:$AY$1,EX$1059,Inputs!$X590:$AY590)))^(EX$1060/EX$1061)-1)</f>
        <v>1.01677029471599</v>
      </c>
      <c r="EY1055" s="429" t="n">
        <f aca="false">EY590/((1+(SUMIF(Inputs!$X$1:$AY$1,EY$1059,Inputs!$X590:$AY590)))^(EY$1060/EY$1061)-1)</f>
        <v>1.00552866781232</v>
      </c>
      <c r="EZ1055" s="429" t="n">
        <f aca="false">EZ590/((1+(SUMIF(Inputs!$X$1:$AY$1,EZ$1059,Inputs!$X590:$AY590)))^(EZ$1060/EZ$1061)-1)</f>
        <v>0.994531427169986</v>
      </c>
      <c r="FA1055" s="429" t="n">
        <f aca="false">FA590/((1+(SUMIF(Inputs!$X$1:$AY$1,FA$1059,Inputs!$X590:$AY590)))^(FA$1060/FA$1061)-1)</f>
        <v>0.994531427169986</v>
      </c>
      <c r="FB1055" s="429" t="n">
        <f aca="false">FB590/((1+(SUMIF(Inputs!$X$1:$AY$1,FB$1059,Inputs!$X590:$AY590)))^(FB$1060/FB$1061)-1)</f>
        <v>1.01397524511338</v>
      </c>
      <c r="FC1055" s="429" t="n">
        <f aca="false">FC590/((1+(SUMIF(Inputs!$X$1:$AY$1,FC$1059,Inputs!$X590:$AY590)))^(FC$1060/FC$1061)-1)</f>
        <v>1.0027643338095</v>
      </c>
      <c r="FD1055" s="429" t="n">
        <f aca="false">FD590/((1+(SUMIF(Inputs!$X$1:$AY$1,FD$1059,Inputs!$X590:$AY590)))^(FD$1060/FD$1061)-1)</f>
        <v>0.991797141044933</v>
      </c>
      <c r="FE1055" s="429" t="n">
        <f aca="false">FE590/((1+(SUMIF(Inputs!$X$1:$AY$1,FE$1059,Inputs!$X590:$AY590)))^(FE$1060/FE$1061)-1)</f>
        <v>0.991797141044933</v>
      </c>
      <c r="FF1055" s="429" t="n">
        <f aca="false">FF590/((1+(SUMIF(Inputs!$X$1:$AY$1,FF$1059,Inputs!$X590:$AY590)))^(FF$1060/FF$1061)-1)</f>
        <v>1.0027643338095</v>
      </c>
      <c r="FG1055" s="429" t="n">
        <f aca="false">FG590/((1+(SUMIF(Inputs!$X$1:$AY$1,FG$1059,Inputs!$X590:$AY590)))^(FG$1060/FG$1061)-1)</f>
        <v>1.0027643338095</v>
      </c>
      <c r="FH1055" s="429" t="n">
        <f aca="false">FH590/((1+(SUMIF(Inputs!$X$1:$AY$1,FH$1059,Inputs!$X590:$AY590)))^(FH$1060/FH$1061)-1)</f>
        <v>0.991797141044933</v>
      </c>
      <c r="FI1055" s="429" t="n">
        <f aca="false">FI590/((1+(SUMIF(Inputs!$X$1:$AY$1,FI$1059,Inputs!$X590:$AY590)))^(FI$1060/FI$1061)-1)</f>
        <v>0.991797141044933</v>
      </c>
      <c r="FJ1055" s="429" t="n">
        <f aca="false">FJ590/((1+(SUMIF(Inputs!$X$1:$AY$1,FJ$1059,Inputs!$X590:$AY590)))^(FJ$1060/FJ$1061)-1)</f>
        <v>1.01397524511338</v>
      </c>
      <c r="FK1055" s="429" t="n">
        <f aca="false">FK590/((1+(SUMIF(Inputs!$X$1:$AY$1,FK$1059,Inputs!$X590:$AY590)))^(FK$1060/FK$1061)-1)</f>
        <v>1.00276433380952</v>
      </c>
      <c r="FL1055" s="429" t="n">
        <f aca="false">FL590/((1+(SUMIF(Inputs!$X$1:$AY$1,FL$1059,Inputs!$X590:$AY590)))^(FL$1060/FL$1061)-1)</f>
        <v>0.991797141044933</v>
      </c>
      <c r="FM1055" s="429" t="n">
        <f aca="false">FM590/((1+(SUMIF(Inputs!$X$1:$AY$1,FM$1059,Inputs!$X590:$AY590)))^(FM$1060/FM$1061)-1)</f>
        <v>0.991797141044933</v>
      </c>
      <c r="FN1055" s="429" t="n">
        <f aca="false">FN590/((1+(SUMIF(Inputs!$X$1:$AY$1,FN$1059,Inputs!$X590:$AY590)))^(FN$1060/FN$1061)-1)</f>
        <v>1.01677029471599</v>
      </c>
      <c r="FO1055" s="429" t="n">
        <f aca="false">FO590/((1+(SUMIF(Inputs!$X$1:$AY$1,FO$1059,Inputs!$X590:$AY590)))^(FO$1060/FO$1061)-1)</f>
        <v>1.00552866781232</v>
      </c>
      <c r="FP1055" s="429" t="n">
        <f aca="false">FP590/((1+(SUMIF(Inputs!$X$1:$AY$1,FP$1059,Inputs!$X590:$AY590)))^(FP$1060/FP$1061)-1)</f>
        <v>0.994531427169969</v>
      </c>
      <c r="FQ1055" s="429" t="n">
        <f aca="false">FQ590/((1+(SUMIF(Inputs!$X$1:$AY$1,FQ$1059,Inputs!$X590:$AY590)))^(FQ$1060/FQ$1061)-1)</f>
        <v>0.994531427169969</v>
      </c>
      <c r="FR1055" s="429" t="n">
        <f aca="false">FR590/((1+(SUMIF(Inputs!$X$1:$AY$1,FR$1059,Inputs!$X590:$AY590)))^(FR$1060/FR$1061)-1)</f>
        <v>1.01397524511338</v>
      </c>
      <c r="FS1055" s="429" t="n">
        <f aca="false">FS590/((1+(SUMIF(Inputs!$X$1:$AY$1,FS$1059,Inputs!$X590:$AY590)))^(FS$1060/FS$1061)-1)</f>
        <v>1.0027643338095</v>
      </c>
      <c r="FT1055" s="429" t="n">
        <f aca="false">FT590/((1+(SUMIF(Inputs!$X$1:$AY$1,FT$1059,Inputs!$X590:$AY590)))^(FT$1060/FT$1061)-1)</f>
        <v>0.991797141044933</v>
      </c>
      <c r="FU1055" s="429" t="n">
        <f aca="false">FU590/((1+(SUMIF(Inputs!$X$1:$AY$1,FU$1059,Inputs!$X590:$AY590)))^(FU$1060/FU$1061)-1)</f>
        <v>0.991797141044933</v>
      </c>
      <c r="FV1055" s="429" t="n">
        <f aca="false">FV590/((1+(SUMIF(Inputs!$X$1:$BB$1,FV$1059,Inputs!$X590:$BB590)))^(FV$1060/FV$1061)-1)</f>
        <v>1.01397524511338</v>
      </c>
      <c r="FW1055" s="429" t="n">
        <f aca="false">FW590/((1+(SUMIF(Inputs!$X$1:$BB$1,FW$1059,Inputs!$X590:$BB590)))^(FW$1060/FW$1061)-1)</f>
        <v>1.0027643338095</v>
      </c>
      <c r="FX1055" s="429" t="n">
        <f aca="false">FX590/((1+(SUMIF(Inputs!$X$1:$BB$1,FX$1059,Inputs!$X590:$BB590)))^(FX$1060/FX$1061)-1)</f>
        <v>0.991797141044933</v>
      </c>
      <c r="FY1055" s="429" t="n">
        <f aca="false">FY590/((1+(SUMIF(Inputs!$X$1:$BB$1,FY$1059,Inputs!$X590:$BB590)))^(FY$1060/FY$1061)-1)</f>
        <v>0.991797141044933</v>
      </c>
      <c r="FZ1055" s="429" t="n">
        <f aca="false">FZ590/((1+(SUMIF(Inputs!$X$1:$BB$1,FZ$1059,Inputs!$X590:$BB590)))^(FZ$1060/FZ$1061)-1)</f>
        <v>1.01397524511338</v>
      </c>
      <c r="GA1055" s="429" t="n">
        <f aca="false">GA590/((1+(SUMIF(Inputs!$X$1:$BB$1,GA$1059,Inputs!$X590:$BB590)))^(GA$1060/GA$1061)-1)</f>
        <v>1.0027643338095</v>
      </c>
      <c r="GB1055" s="429" t="n">
        <f aca="false">GB590/((1+(SUMIF(Inputs!$X$1:$BB$1,GB$1059,Inputs!$X590:$BB590)))^(GB$1060/GB$1061)-1)</f>
        <v>0.991797141044933</v>
      </c>
      <c r="GC1055" s="429" t="n">
        <f aca="false">GC590/((1+(SUMIF(Inputs!$X$1:$BB$1,GC$1059,Inputs!$X590:$BB590)))^(GC$1060/GC$1061)-1)</f>
        <v>0.991797141044933</v>
      </c>
      <c r="GD1055" s="429" t="n">
        <f aca="false">GD590/((1+(SUMIF(Inputs!$X$1:$BB$1,GD$1059,Inputs!$X590:$BB590)))^(GD$1060/GD$1061)-1)</f>
        <v>1.01397524511338</v>
      </c>
      <c r="GE1055" s="429" t="n">
        <f aca="false">GE590/((1+(SUMIF(Inputs!$X$1:$BB$1,GE$1059,Inputs!$X590:$BB590)))^(GE$1060/GE$1061)-1)</f>
        <v>1.0027643338095</v>
      </c>
      <c r="GF1055" s="429" t="n">
        <f aca="false">GF590/((1+(SUMIF(Inputs!$X$1:$BB$1,GF$1059,Inputs!$X590:$BB590)))^(GF$1060/GF$1061)-1)</f>
        <v>0.991797141044933</v>
      </c>
      <c r="GG1055" s="429" t="n">
        <f aca="false">GG590/((1+(SUMIF(Inputs!$X$1:$BB$1,GG$1059,Inputs!$X590:$BB590)))^(GG$1060/GG$1061)-1)</f>
        <v>0.991797141044933</v>
      </c>
      <c r="GH1055" s="429" t="n">
        <f aca="false">GH590/((1+(SUMIF(Inputs!$X$1:$BG$1,GH$1059,Inputs!$X590:$BG590)))^(GH$1060/GH$1061)-1)</f>
        <v>1.01397524511338</v>
      </c>
      <c r="GI1055" s="429" t="n">
        <f aca="false">GI590/((1+(SUMIF(Inputs!$X$1:$BG$1,GI$1059,Inputs!$X590:$BG590)))^(GI$1060/GI$1061)-1)</f>
        <v>1.0027643338095</v>
      </c>
      <c r="GJ1055" s="429" t="n">
        <f aca="false">GJ590/((1+(SUMIF(Inputs!$X$1:$BG$1,GJ$1059,Inputs!$X590:$BG590)))^(GJ$1060/GJ$1061)-1)</f>
        <v>0.991797141044933</v>
      </c>
      <c r="GK1055" s="429" t="n">
        <f aca="false">GK590/((1+(SUMIF(Inputs!$X$1:$BG$1,GK$1059,Inputs!$X590:$BG590)))^(GK$1060/GK$1061)-1)</f>
        <v>0.991797141044933</v>
      </c>
      <c r="GL1055" s="429" t="n">
        <f aca="false">GL590/((1+(SUMIF(Inputs!$X$1:$BG$1,GL$1059,Inputs!$X590:$BG590)))^(GL$1060/GL$1061)-1)</f>
        <v>1.01397524511338</v>
      </c>
      <c r="GM1055" s="429" t="n">
        <f aca="false">GM590/((1+(SUMIF(Inputs!$X$1:$BG$1,GM$1059,Inputs!$X590:$BG590)))^(GM$1060/GM$1061)-1)</f>
        <v>1.0027643338095</v>
      </c>
      <c r="GN1055" s="429" t="n">
        <f aca="false">GN590/((1+(SUMIF(Inputs!$X$1:$BG$1,GN$1059,Inputs!$X590:$BG590)))^(GN$1060/GN$1061)-1)</f>
        <v>0.991797141044933</v>
      </c>
      <c r="GO1055" s="429" t="n">
        <f aca="false">GO590/((1+(SUMIF(Inputs!$X$1:$BG$1,GO$1059,Inputs!$X590:$BG590)))^(GO$1060/GO$1061)-1)</f>
        <v>0.991797141044933</v>
      </c>
      <c r="GP1055" s="429" t="n">
        <f aca="false">GP590/((1+(SUMIF(Inputs!$X$1:$BG$1,GP$1059,Inputs!$X590:$BG590)))^(GP$1060/GP$1061)-1)</f>
        <v>1.01397524511338</v>
      </c>
      <c r="GQ1055" s="429" t="n">
        <f aca="false">GQ590/((1+(SUMIF(Inputs!$X$1:$BG$1,GQ$1059,Inputs!$X590:$BG590)))^(GQ$1060/GQ$1061)-1)</f>
        <v>1.0027643338095</v>
      </c>
      <c r="GR1055" s="429" t="n">
        <f aca="false">GR590/((1+(SUMIF(Inputs!$X$1:$BG$1,GR$1059,Inputs!$X590:$BG590)))^(GR$1060/GR$1061)-1)</f>
        <v>0.991797141044933</v>
      </c>
      <c r="GS1055" s="429" t="n">
        <f aca="false">GS590/((1+(SUMIF(Inputs!$X$1:$BG$1,GS$1059,Inputs!$X590:$BG590)))^(GS$1060/GS$1061)-1)</f>
        <v>0.991797141044933</v>
      </c>
      <c r="GT1055" s="429" t="n">
        <f aca="false">GT590/((1+(SUMIF(Inputs!$X$1:$BG$1,GT$1059,Inputs!$X590:$BG590)))^(GT$1060/GT$1061)-1)</f>
        <v>1.01397524511338</v>
      </c>
      <c r="GU1055" s="429" t="n">
        <f aca="false">GU590/((1+(SUMIF(Inputs!$X$1:$BG$1,GU$1059,Inputs!$X590:$BG590)))^(GU$1060/GU$1061)-1)</f>
        <v>1.0027643338095</v>
      </c>
      <c r="GV1055" s="429" t="n">
        <f aca="false">GV590/((1+(SUMIF(Inputs!$X$1:$BG$1,GV$1059,Inputs!$X590:$BG590)))^(GV$1060/GV$1061)-1)</f>
        <v>0.991797141044933</v>
      </c>
      <c r="GW1055" s="429" t="n">
        <f aca="false">GW590/((1+(SUMIF(Inputs!$X$1:$BG$1,GW$1059,Inputs!$X590:$BG590)))^(GW$1060/GW$1061)-1)</f>
        <v>0.991797141044933</v>
      </c>
      <c r="GX1055" s="429" t="n">
        <f aca="false">GX590/((1+(SUMIF(Inputs!$X$1:$BG$1,GX$1059,Inputs!$X590:$BG590)))^(GX$1060/GX$1061)-1)</f>
        <v>1.01397524511338</v>
      </c>
      <c r="GY1055" s="429" t="n">
        <f aca="false">GY590/((1+(SUMIF(Inputs!$X$1:$BG$1,GY$1059,Inputs!$X590:$BG590)))^(GY$1060/GY$1061)-1)</f>
        <v>1.0027643338095</v>
      </c>
      <c r="GZ1055" s="429" t="n">
        <f aca="false">GZ590/((1+(SUMIF(Inputs!$X$1:$BG$1,GZ$1059,Inputs!$X590:$BG590)))^(GZ$1060/GZ$1061)-1)</f>
        <v>0.991797141044933</v>
      </c>
      <c r="HA1055" s="429" t="n">
        <f aca="false">HA590/((1+(SUMIF(Inputs!$X$1:$BG$1,HA$1059,Inputs!$X590:$BG590)))^(HA$1060/HA$1061)-1)</f>
        <v>0.991797141044933</v>
      </c>
    </row>
    <row r="1056" s="428" customFormat="true" ht="15" hidden="false" customHeight="false" outlineLevel="0" collapsed="false">
      <c r="A1056" s="425"/>
      <c r="B1056" s="426"/>
      <c r="C1056" s="426"/>
      <c r="D1056" s="426"/>
      <c r="E1056" s="427"/>
      <c r="F1056" s="427"/>
      <c r="G1056" s="427"/>
      <c r="H1056" s="427"/>
      <c r="I1056" s="427"/>
      <c r="CP1056" s="429" t="n">
        <f aca="false">CP591/((1+(SUMIF(Inputs!$X$1:$BG$1,CP$1059,Inputs!$X591:$BG591)))^(CP$1060/CP$1061)-1)</f>
        <v>1.31063248371482</v>
      </c>
      <c r="CQ1056" s="429" t="n">
        <f aca="false">CQ591/((1+(SUMIF(Inputs!$X$1:$BG$1,CQ$1059,Inputs!$X591:$BG591)))^(CQ$1060/CQ$1061)-1)</f>
        <v>1.79496337992404</v>
      </c>
      <c r="CR1056" s="429" t="n">
        <f aca="false">CR591/((1+(SUMIF(Inputs!$X$1:$BG$1,CR$1059,Inputs!$X591:$BG591)))^(CR$1060/CR$1061)-1)</f>
        <v>0.714754082477479</v>
      </c>
      <c r="CS1056" s="429" t="n">
        <f aca="false">CS591/((1+(SUMIF(Inputs!$X$1:$BG$1,CS$1059,Inputs!$X591:$BG591)))^(CS$1060/CS$1061)-1)</f>
        <v>0.22190331915754</v>
      </c>
      <c r="CT1056" s="429" t="n">
        <f aca="false">CT591/((1+(SUMIF(Inputs!$X$1:$BG$1,CT$1059,Inputs!$X591:$BG591)))^(CT$1060/CT$1061)-1)</f>
        <v>-0.788576621111385</v>
      </c>
      <c r="CU1056" s="429" t="n">
        <f aca="false">CU591/((1+(SUMIF(Inputs!$X$1:$BG$1,CU$1059,Inputs!$X591:$BG591)))^(CU$1060/CU$1061)-1)</f>
        <v>0.00808066737895401</v>
      </c>
      <c r="CV1056" s="429" t="n">
        <f aca="false">CV591/((1+(SUMIF(Inputs!$X$1:$BG$1,CV$1059,Inputs!$X591:$BG591)))^(CV$1060/CV$1061)-1)</f>
        <v>2.42833816005726</v>
      </c>
      <c r="CW1056" s="429" t="n">
        <f aca="false">CW591/((1+(SUMIF(Inputs!$X$1:$BG$1,CW$1059,Inputs!$X591:$BG591)))^(CW$1060/CW$1061)-1)</f>
        <v>2.37097075724021</v>
      </c>
      <c r="CX1056" s="429" t="n">
        <f aca="false">CX591/((1+(SUMIF(Inputs!$X$1:$BG$1,CX$1059,Inputs!$X591:$BG591)))^(CX$1060/CX$1061)-1)</f>
        <v>0.651297275905894</v>
      </c>
      <c r="CY1056" s="429" t="n">
        <f aca="false">CY591/((1+(SUMIF(Inputs!$X$1:$BG$1,CY$1059,Inputs!$X591:$BG591)))^(CY$1060/CY$1061)-1)</f>
        <v>1.67160529254965</v>
      </c>
      <c r="CZ1056" s="429" t="n">
        <f aca="false">CZ591/((1+(SUMIF(Inputs!$X$1:$BG$1,CZ$1059,Inputs!$X591:$BG591)))^(CZ$1060/CZ$1061)-1)</f>
        <v>0.370680480668973</v>
      </c>
      <c r="DA1056" s="430" t="n">
        <f aca="false">DA591/((1+(SUMIF(Inputs!$X$1:$BG$1,DA$1059,Inputs!$X591:$BG591)))^(DA$1060/DA$1061)-1)</f>
        <v>1.21644002409315</v>
      </c>
      <c r="DB1056" s="431" t="n">
        <f aca="false">DB591/((1+(SUMIF(Inputs!$X$1:$BG$1,DB$1059,Inputs!$X591:$BG591)))^(DB$1060/DB$1061)-1)</f>
        <v>2.67450922028924</v>
      </c>
      <c r="DC1056" s="429" t="n">
        <f aca="false">DC591/((1+(SUMIF(Inputs!$X$1:$BG$1,DC$1059,Inputs!$X591:$BG591)))^(DC$1060/DC$1061)-1)</f>
        <v>0.100893579002216</v>
      </c>
      <c r="DD1056" s="429" t="n">
        <f aca="false">DD591/((1+(SUMIF(Inputs!$X$1:$BG$1,DD$1059,Inputs!$X591:$BG591)))^(DD$1060/DD$1061)-1)</f>
        <v>1.22880845065067</v>
      </c>
      <c r="DE1056" s="429" t="n">
        <f aca="false">DE591/((1+(SUMIF(Inputs!$X$1:$BG$1,DE$1059,Inputs!$X591:$BG591)))^(DE$1060/DE$1061)-1)</f>
        <v>0.0427929391574172</v>
      </c>
      <c r="DF1056" s="429" t="n">
        <f aca="false">DF591/((1+(SUMIF(Inputs!$X$1:$BG$1,DF$1059,Inputs!$X591:$BG591)))^(DF$1060/DF$1061)-1)</f>
        <v>0.609744947247311</v>
      </c>
      <c r="DG1056" s="429" t="n">
        <f aca="false">DG591/((1+(SUMIF(Inputs!$X$1:$BG$1,DG$1059,Inputs!$X591:$BG591)))^(DG$1060/DG$1061)-1)</f>
        <v>2.45229475588871</v>
      </c>
      <c r="DH1056" s="429" t="n">
        <f aca="false">DH591/((1+(SUMIF(Inputs!$X$1:$BG$1,DH$1059,Inputs!$X591:$BG591)))^(DH$1060/DH$1061)-1)</f>
        <v>0.478586239875577</v>
      </c>
      <c r="DI1056" s="429" t="n">
        <f aca="false">DI591/((1+(SUMIF(Inputs!$X$1:$BG$1,DI$1059,Inputs!$X591:$BG591)))^(DI$1060/DI$1061)-1)</f>
        <v>0.478586239875577</v>
      </c>
      <c r="DJ1056" s="429" t="n">
        <f aca="false">DJ591/((1+(SUMIF(Inputs!$X$1:$BG$1,DJ$1059,Inputs!$X591:$BG591)))^(DJ$1060/DJ$1061)-1)</f>
        <v>0.869197644636173</v>
      </c>
      <c r="DK1056" s="429" t="n">
        <f aca="false">DK591/((1+(SUMIF(Inputs!$X$1:$BG$1,DK$1059,Inputs!$X591:$BG591)))^(DK$1060/DK$1061)-1)</f>
        <v>0.859598156087137</v>
      </c>
      <c r="DL1056" s="429" t="n">
        <f aca="false">DL591/((1+(SUMIF(Inputs!$X$1:$BG$1,DL$1059,Inputs!$X591:$BG591)))^(DL$1060/DL$1061)-1)</f>
        <v>1.13360980510968</v>
      </c>
      <c r="DM1056" s="429" t="n">
        <f aca="false">DM591/((1+(SUMIF(Inputs!$X$1:$BG$1,DM$1059,Inputs!$X591:$BG591)))^(DM$1060/DM$1061)-1)</f>
        <v>1.13360980510968</v>
      </c>
      <c r="DN1056" s="429" t="n">
        <f aca="false">DN591/((1+(SUMIF(Inputs!$X$1:$BG$1,DN$1059,Inputs!$X591:$BG591)))^(DN$1060/DN$1061)-1)</f>
        <v>1.01892586489615</v>
      </c>
      <c r="DO1056" s="429" t="n">
        <f aca="false">DO591/((1+(SUMIF(Inputs!$X$1:$BG$1,DO$1059,Inputs!$X591:$BG591)))^(DO$1060/DO$1061)-1)</f>
        <v>1.00439580080331</v>
      </c>
      <c r="DP1056" s="429" t="n">
        <f aca="false">DP591/((1+(SUMIF(Inputs!$X$1:$BG$1,DP$1059,Inputs!$X591:$BG591)))^(DP$1060/DP$1061)-1)</f>
        <v>0.990182071702783</v>
      </c>
      <c r="DQ1056" s="429" t="n">
        <f aca="false">DQ591/((1+(SUMIF(Inputs!$X$1:$BG$1,DQ$1059,Inputs!$X591:$BG591)))^(DQ$1060/DQ$1061)-1)</f>
        <v>0.98695662446868</v>
      </c>
      <c r="DR1056" s="429" t="n">
        <f aca="false">DR591/((1+(SUMIF(Inputs!$X$1:$BG$1,DR$1059,Inputs!$X591:$BG591)))^(DR$1060/DR$1061)-1)</f>
        <v>1.00599136737006</v>
      </c>
      <c r="DS1056" s="429" t="n">
        <f aca="false">DS591/((1+(SUMIF(Inputs!$X$1:$BG$1,DS$1059,Inputs!$X591:$BG591)))^(DS$1060/DS$1061)-1)</f>
        <v>1.00568378959614</v>
      </c>
      <c r="DT1056" s="429" t="n">
        <f aca="false">DT591/((1+(SUMIF(Inputs!$X$1:$BG$1,DT$1059,Inputs!$X591:$BG591)))^(DT$1060/DT$1061)-1)</f>
        <v>0.994378003782698</v>
      </c>
      <c r="DU1056" s="429" t="n">
        <f aca="false">DU591/((1+(SUMIF(Inputs!$X$1:$BG$1,DU$1059,Inputs!$X591:$BG591)))^(DU$1060/DU$1061)-1)</f>
        <v>0.994073790723704</v>
      </c>
      <c r="DV1056" s="429" t="n">
        <f aca="false">DV591/((1+(SUMIF(Inputs!$X$1:$BG$1,DV$1059,Inputs!$X591:$BG591)))^(DV$1060/DV$1061)-1)</f>
        <v>1.02822523700835</v>
      </c>
      <c r="DW1056" s="429" t="n">
        <f aca="false">DW591/((1+(SUMIF(Inputs!$X$1:$BG$1,DW$1059,Inputs!$X591:$BG591)))^(DW$1060/DW$1061)-1)</f>
        <v>1.00746199656455</v>
      </c>
      <c r="DX1056" s="429" t="n">
        <f aca="false">DX591/((1+(SUMIF(Inputs!$X$1:$BG$1,DX$1059,Inputs!$X591:$BG591)))^(DX$1060/DX$1061)-1)</f>
        <v>0.987151430496054</v>
      </c>
      <c r="DY1056" s="429" t="n">
        <f aca="false">DY591/((1+(SUMIF(Inputs!$X$1:$BG$1,DY$1059,Inputs!$X591:$BG591)))^(DY$1060/DY$1061)-1)</f>
        <v>0.97786105650627</v>
      </c>
      <c r="DZ1056" s="429" t="n">
        <f aca="false">DZ591/((1+(SUMIF(Inputs!$X$1:$BG$1,DZ$1059,Inputs!$X591:$BG591)))^(DZ$1060/DZ$1061)-1)</f>
        <v>1.01397524511338</v>
      </c>
      <c r="EA1056" s="429" t="n">
        <f aca="false">EA591/((1+(SUMIF(Inputs!$X$1:$BG$1,EA$1059,Inputs!$X591:$BG591)))^(EA$1060/EA$1061)-1)</f>
        <v>1.0027643338095</v>
      </c>
      <c r="EB1056" s="429" t="n">
        <f aca="false">EB591/((1+(SUMIF(Inputs!$X$1:$BG$1,EB$1059,Inputs!$X591:$BG591)))^(EB$1060/EB$1061)-1)</f>
        <v>0.991797141044933</v>
      </c>
      <c r="EC1056" s="429" t="n">
        <f aca="false">EC591/((1+(SUMIF(Inputs!$X$1:$BG$1,EC$1059,Inputs!$X591:$BG591)))^(EC$1060/EC$1061)-1)</f>
        <v>0.991797141044933</v>
      </c>
      <c r="ED1056" s="429" t="n">
        <f aca="false">ED591/((1+(SUMIF(Inputs!$X$1:$BG$1,ED$1059,Inputs!$X591:$BG591)))^(ED$1060/ED$1061)-1)</f>
        <v>1.01397524511338</v>
      </c>
      <c r="EE1056" s="429" t="n">
        <f aca="false">EE591/((1+(SUMIF(Inputs!$X$1:$BG$1,EE$1059,Inputs!$X591:$BG591)))^(EE$1060/EE$1061)-1)</f>
        <v>1.0027643338095</v>
      </c>
      <c r="EF1056" s="429" t="n">
        <f aca="false">EF591/((1+(SUMIF(Inputs!$X$1:$BG$1,EF$1059,Inputs!$X591:$BG591)))^(EF$1060/EF$1061)-1)</f>
        <v>0.991797141044933</v>
      </c>
      <c r="EG1056" s="429" t="n">
        <f aca="false">EG591/((1+(SUMIF(Inputs!$X$1:$BG$1,EG$1059,Inputs!$X591:$BG591)))^(EG$1060/EG$1061)-1)</f>
        <v>0.991797141044933</v>
      </c>
      <c r="EH1056" s="429" t="n">
        <f aca="false">EH591/((1+(SUMIF(Inputs!$X$1:$BG$1,EH$1059,Inputs!$X591:$BG591)))^(EH$1060/EH$1061)-1)</f>
        <v>1.01677029471599</v>
      </c>
      <c r="EI1056" s="429" t="n">
        <f aca="false">EI591/((1+(SUMIF(Inputs!$X$1:$BG$1,EI$1059,Inputs!$X591:$BG591)))^(EI$1060/EI$1061)-1)</f>
        <v>1.00552866781232</v>
      </c>
      <c r="EJ1056" s="429" t="n">
        <f aca="false">EJ591/((1+(SUMIF(Inputs!$X$1:$BG$1,EJ$1059,Inputs!$X591:$BG591)))^(EJ$1060/EJ$1061)-1)</f>
        <v>0.994531427169986</v>
      </c>
      <c r="EK1056" s="429" t="n">
        <f aca="false">EK591/((1+(SUMIF(Inputs!$X$1:$BG$1,EK$1059,Inputs!$X591:$BG591)))^(EK$1060/EK$1061)-1)</f>
        <v>0.994531427169986</v>
      </c>
      <c r="EL1056" s="429" t="n">
        <f aca="false">EL591/((1+(SUMIF(Inputs!$X$1:$BG$1,EL$1059,Inputs!$X591:$BG591)))^(EL$1060/EL$1061)-1)</f>
        <v>1.0027643338095</v>
      </c>
      <c r="EM1056" s="429" t="n">
        <f aca="false">EM591/((1+(SUMIF(Inputs!$X$1:$BG$1,EM$1059,Inputs!$X591:$BG591)))^(EM$1060/EM$1061)-1)</f>
        <v>1.0027643338095</v>
      </c>
      <c r="EN1056" s="429" t="n">
        <f aca="false">EN591/((1+(SUMIF(Inputs!$X$1:$BG$1,EN$1059,Inputs!$X591:$BG591)))^(EN$1060/EN$1061)-1)</f>
        <v>0.991797141044933</v>
      </c>
      <c r="EO1056" s="429" t="n">
        <f aca="false">EO591/((1+(SUMIF(Inputs!$X$1:$BG$1,EO$1059,Inputs!$X591:$BG591)))^(EO$1060/EO$1061)-1)</f>
        <v>0.991797141044933</v>
      </c>
      <c r="EP1056" s="429" t="n">
        <f aca="false">EP591/((1+(SUMIF(Inputs!$X$1:$BG$1,EP$1059,Inputs!$X591:$BG591)))^(EP$1060/EP$1061)-1)</f>
        <v>1.01397524511338</v>
      </c>
      <c r="EQ1056" s="429" t="n">
        <f aca="false">EQ591/((1+(SUMIF(Inputs!$X$1:$BG$1,EQ$1059,Inputs!$X591:$BG591)))^(EQ$1060/EQ$1061)-1)</f>
        <v>1.0027643338095</v>
      </c>
      <c r="ER1056" s="429" t="n">
        <f aca="false">ER591/((1+(SUMIF(Inputs!$X$1:$BG$1,ER$1059,Inputs!$X591:$BG591)))^(ER$1060/ER$1061)-1)</f>
        <v>0.991797141044933</v>
      </c>
      <c r="ES1056" s="429" t="n">
        <f aca="false">ES591/((1+(SUMIF(Inputs!$X$1:$BG$1,ES$1059,Inputs!$X591:$BG591)))^(ES$1060/ES$1061)-1)</f>
        <v>0.991797141044933</v>
      </c>
      <c r="ET1056" s="429" t="n">
        <f aca="false">ET591/((1+(SUMIF(Inputs!$X$1:$BG$1,ET$1059,Inputs!$X591:$BG591)))^(ET$1060/ET$1061)-1)</f>
        <v>1.01397524511338</v>
      </c>
      <c r="EU1056" s="429" t="n">
        <f aca="false">EU591/((1+(SUMIF(Inputs!$X$1:$BG$1,EU$1059,Inputs!$X591:$BG591)))^(EU$1060/EU$1061)-1)</f>
        <v>1.0027643338095</v>
      </c>
      <c r="EV1056" s="429" t="n">
        <f aca="false">EV591/((1+(SUMIF(Inputs!$X$1:$BG$1,EV$1059,Inputs!$X591:$BG591)))^(EV$1060/EV$1061)-1)</f>
        <v>0.991797141044933</v>
      </c>
      <c r="EW1056" s="429" t="n">
        <f aca="false">EW591/((1+(SUMIF(Inputs!$X$1:$BG$1,EW$1059,Inputs!$X591:$BG591)))^(EW$1060/EW$1061)-1)</f>
        <v>0.991797141044933</v>
      </c>
      <c r="EX1056" s="429" t="n">
        <f aca="false">EX591/((1+(SUMIF(Inputs!$X$1:$BG$1,EX$1059,Inputs!$X591:$BG591)))^(EX$1060/EX$1061)-1)</f>
        <v>1.01677029471599</v>
      </c>
      <c r="EY1056" s="429" t="n">
        <f aca="false">EY591/((1+(SUMIF(Inputs!$X$1:$BG$1,EY$1059,Inputs!$X591:$BG591)))^(EY$1060/EY$1061)-1)</f>
        <v>1.00552866781232</v>
      </c>
      <c r="EZ1056" s="429" t="n">
        <f aca="false">EZ591/((1+(SUMIF(Inputs!$X$1:$BG$1,EZ$1059,Inputs!$X591:$BG591)))^(EZ$1060/EZ$1061)-1)</f>
        <v>0.994531427169986</v>
      </c>
      <c r="FA1056" s="429" t="n">
        <f aca="false">FA591/((1+(SUMIF(Inputs!$X$1:$BG$1,FA$1059,Inputs!$X591:$BG591)))^(FA$1060/FA$1061)-1)</f>
        <v>0.994531427169986</v>
      </c>
      <c r="FB1056" s="429" t="n">
        <f aca="false">FB591/((1+(SUMIF(Inputs!$X$1:$BG$1,FB$1059,Inputs!$X591:$BG591)))^(FB$1060/FB$1061)-1)</f>
        <v>1.01397524511338</v>
      </c>
      <c r="FC1056" s="429" t="n">
        <f aca="false">FC591/((1+(SUMIF(Inputs!$X$1:$BG$1,FC$1059,Inputs!$X591:$BG591)))^(FC$1060/FC$1061)-1)</f>
        <v>1.0027643338095</v>
      </c>
      <c r="FD1056" s="429" t="n">
        <f aca="false">FD591/((1+(SUMIF(Inputs!$X$1:$BG$1,FD$1059,Inputs!$X591:$BG591)))^(FD$1060/FD$1061)-1)</f>
        <v>0.991797141044933</v>
      </c>
      <c r="FE1056" s="429" t="n">
        <f aca="false">FE591/((1+(SUMIF(Inputs!$X$1:$BG$1,FE$1059,Inputs!$X591:$BG591)))^(FE$1060/FE$1061)-1)</f>
        <v>0.991797141044933</v>
      </c>
      <c r="FF1056" s="429" t="n">
        <f aca="false">FF591/((1+(SUMIF(Inputs!$X$1:$BG$1,FF$1059,Inputs!$X591:$BG591)))^(FF$1060/FF$1061)-1)</f>
        <v>1.0027643338095</v>
      </c>
      <c r="FG1056" s="429" t="n">
        <f aca="false">FG591/((1+(SUMIF(Inputs!$X$1:$BG$1,FG$1059,Inputs!$X591:$BG591)))^(FG$1060/FG$1061)-1)</f>
        <v>1.0027643338095</v>
      </c>
      <c r="FH1056" s="429" t="n">
        <f aca="false">FH591/((1+(SUMIF(Inputs!$X$1:$BG$1,FH$1059,Inputs!$X591:$BG591)))^(FH$1060/FH$1061)-1)</f>
        <v>0.991797141044933</v>
      </c>
      <c r="FI1056" s="429" t="n">
        <f aca="false">FI591/((1+(SUMIF(Inputs!$X$1:$BG$1,FI$1059,Inputs!$X591:$BG591)))^(FI$1060/FI$1061)-1)</f>
        <v>0.991797141044933</v>
      </c>
      <c r="FJ1056" s="429" t="n">
        <f aca="false">FJ591/((1+(SUMIF(Inputs!$X$1:$BG$1,FJ$1059,Inputs!$X591:$BG591)))^(FJ$1060/FJ$1061)-1)</f>
        <v>1.01397524511338</v>
      </c>
      <c r="FK1056" s="429" t="n">
        <f aca="false">FK591/((1+(SUMIF(Inputs!$X$1:$BG$1,FK$1059,Inputs!$X591:$BG591)))^(FK$1060/FK$1061)-1)</f>
        <v>1.0027643338095</v>
      </c>
      <c r="FL1056" s="429" t="n">
        <f aca="false">FL591/((1+(SUMIF(Inputs!$X$1:$BG$1,FL$1059,Inputs!$X591:$BG591)))^(FL$1060/FL$1061)-1)</f>
        <v>0.991797141044933</v>
      </c>
      <c r="FM1056" s="429" t="n">
        <f aca="false">FM591/((1+(SUMIF(Inputs!$X$1:$BG$1,FM$1059,Inputs!$X591:$BG591)))^(FM$1060/FM$1061)-1)</f>
        <v>0.991797141044933</v>
      </c>
      <c r="FN1056" s="429" t="n">
        <f aca="false">FN591/((1+(SUMIF(Inputs!$X$1:$BG$1,FN$1059,Inputs!$X591:$BG591)))^(FN$1060/FN$1061)-1)</f>
        <v>1.01677029471599</v>
      </c>
      <c r="FO1056" s="429" t="n">
        <f aca="false">FO591/((1+(SUMIF(Inputs!$X$1:$BG$1,FO$1059,Inputs!$X591:$BG591)))^(FO$1060/FO$1061)-1)</f>
        <v>1.00552866781232</v>
      </c>
      <c r="FP1056" s="429" t="n">
        <f aca="false">FP591/((1+(SUMIF(Inputs!$X$1:$BG$1,FP$1059,Inputs!$X591:$BG591)))^(FP$1060/FP$1061)-1)</f>
        <v>0.994531427169969</v>
      </c>
      <c r="FQ1056" s="429" t="n">
        <f aca="false">FQ591/((1+(SUMIF(Inputs!$X$1:$BG$1,FQ$1059,Inputs!$X591:$BG591)))^(FQ$1060/FQ$1061)-1)</f>
        <v>0.994531427169969</v>
      </c>
      <c r="FR1056" s="429" t="n">
        <f aca="false">FR591/((1+(SUMIF(Inputs!$X$1:$BG$1,FR$1059,Inputs!$X591:$BG591)))^(FR$1060/FR$1061)-1)</f>
        <v>1.01397524511338</v>
      </c>
      <c r="FS1056" s="429" t="n">
        <f aca="false">FS591/((1+(SUMIF(Inputs!$X$1:$BG$1,FS$1059,Inputs!$X591:$BG591)))^(FS$1060/FS$1061)-1)</f>
        <v>1.0027643338095</v>
      </c>
      <c r="FT1056" s="429" t="n">
        <f aca="false">FT591/((1+(SUMIF(Inputs!$X$1:$BG$1,FT$1059,Inputs!$X591:$BG591)))^(FT$1060/FT$1061)-1)</f>
        <v>0.991797141044933</v>
      </c>
      <c r="FU1056" s="429" t="n">
        <f aca="false">FU591/((1+(SUMIF(Inputs!$X$1:$BG$1,FU$1059,Inputs!$X591:$BG591)))^(FU$1060/FU$1061)-1)</f>
        <v>0.991797141044933</v>
      </c>
      <c r="FV1056" s="429" t="n">
        <f aca="false">FV591/((1+(SUMIF(Inputs!$X$1:$BG$1,FV$1059,Inputs!$X591:$BG591)))^(FV$1060/FV$1061)-1)</f>
        <v>1.01397524511338</v>
      </c>
      <c r="FW1056" s="429" t="n">
        <f aca="false">FW591/((1+(SUMIF(Inputs!$X$1:$BG$1,FW$1059,Inputs!$X591:$BG591)))^(FW$1060/FW$1061)-1)</f>
        <v>1.0027643338095</v>
      </c>
      <c r="FX1056" s="429" t="n">
        <f aca="false">FX591/((1+(SUMIF(Inputs!$X$1:$BG$1,FX$1059,Inputs!$X591:$BG591)))^(FX$1060/FX$1061)-1)</f>
        <v>0.991797141044933</v>
      </c>
      <c r="FY1056" s="429" t="n">
        <f aca="false">FY591/((1+(SUMIF(Inputs!$X$1:$BG$1,FY$1059,Inputs!$X591:$BG591)))^(FY$1060/FY$1061)-1)</f>
        <v>0.991797141044933</v>
      </c>
      <c r="FZ1056" s="429" t="n">
        <f aca="false">FZ591/((1+(SUMIF(Inputs!$X$1:$BG$1,FZ$1059,Inputs!$X591:$BG591)))^(FZ$1060/FZ$1061)-1)</f>
        <v>1.01397524511338</v>
      </c>
      <c r="GA1056" s="429" t="n">
        <f aca="false">GA591/((1+(SUMIF(Inputs!$X$1:$BG$1,GA$1059,Inputs!$X591:$BG591)))^(GA$1060/GA$1061)-1)</f>
        <v>1.0027643338095</v>
      </c>
      <c r="GB1056" s="429" t="n">
        <f aca="false">GB591/((1+(SUMIF(Inputs!$X$1:$BG$1,GB$1059,Inputs!$X591:$BG591)))^(GB$1060/GB$1061)-1)</f>
        <v>0.991797141044933</v>
      </c>
      <c r="GC1056" s="429" t="n">
        <f aca="false">GC591/((1+(SUMIF(Inputs!$X$1:$BG$1,GC$1059,Inputs!$X591:$BG591)))^(GC$1060/GC$1061)-1)</f>
        <v>0.991797141044933</v>
      </c>
      <c r="GD1056" s="429" t="n">
        <f aca="false">GD591/((1+(SUMIF(Inputs!$X$1:$BG$1,GD$1059,Inputs!$X591:$BG591)))^(GD$1060/GD$1061)-1)</f>
        <v>1.01397524511338</v>
      </c>
      <c r="GE1056" s="429" t="n">
        <f aca="false">GE591/((1+(SUMIF(Inputs!$X$1:$BG$1,GE$1059,Inputs!$X591:$BG591)))^(GE$1060/GE$1061)-1)</f>
        <v>1.0027643338095</v>
      </c>
      <c r="GF1056" s="429" t="n">
        <f aca="false">GF591/((1+(SUMIF(Inputs!$X$1:$BG$1,GF$1059,Inputs!$X591:$BG591)))^(GF$1060/GF$1061)-1)</f>
        <v>0.991797141044933</v>
      </c>
      <c r="GG1056" s="429" t="n">
        <f aca="false">GG591/((1+(SUMIF(Inputs!$X$1:$BG$1,GG$1059,Inputs!$X591:$BG591)))^(GG$1060/GG$1061)-1)</f>
        <v>0.991797141044933</v>
      </c>
      <c r="GH1056" s="429" t="n">
        <f aca="false">GH591/((1+(SUMIF(Inputs!$X$1:$BG$1,GH$1059,Inputs!$X591:$BG591)))^(GH$1060/GH$1061)-1)</f>
        <v>1.01397524511338</v>
      </c>
      <c r="GI1056" s="429" t="n">
        <f aca="false">GI591/((1+(SUMIF(Inputs!$X$1:$BG$1,GI$1059,Inputs!$X591:$BG591)))^(GI$1060/GI$1061)-1)</f>
        <v>1.0027643338095</v>
      </c>
      <c r="GJ1056" s="429" t="n">
        <f aca="false">GJ591/((1+(SUMIF(Inputs!$X$1:$BG$1,GJ$1059,Inputs!$X591:$BG591)))^(GJ$1060/GJ$1061)-1)</f>
        <v>0.991797141044933</v>
      </c>
      <c r="GK1056" s="429" t="n">
        <f aca="false">GK591/((1+(SUMIF(Inputs!$X$1:$BG$1,GK$1059,Inputs!$X591:$BG591)))^(GK$1060/GK$1061)-1)</f>
        <v>0.991797141044933</v>
      </c>
      <c r="GL1056" s="429" t="n">
        <f aca="false">GL591/((1+(SUMIF(Inputs!$X$1:$BG$1,GL$1059,Inputs!$X591:$BG591)))^(GL$1060/GL$1061)-1)</f>
        <v>1.01397524511338</v>
      </c>
      <c r="GM1056" s="429" t="n">
        <f aca="false">GM591/((1+(SUMIF(Inputs!$X$1:$BG$1,GM$1059,Inputs!$X591:$BG591)))^(GM$1060/GM$1061)-1)</f>
        <v>1.0027643338095</v>
      </c>
      <c r="GN1056" s="429" t="n">
        <f aca="false">GN591/((1+(SUMIF(Inputs!$X$1:$BG$1,GN$1059,Inputs!$X591:$BG591)))^(GN$1060/GN$1061)-1)</f>
        <v>0.991797141044933</v>
      </c>
      <c r="GO1056" s="429" t="n">
        <f aca="false">GO591/((1+(SUMIF(Inputs!$X$1:$BG$1,GO$1059,Inputs!$X591:$BG591)))^(GO$1060/GO$1061)-1)</f>
        <v>0.991797141044933</v>
      </c>
      <c r="GP1056" s="429" t="n">
        <f aca="false">GP591/((1+(SUMIF(Inputs!$X$1:$BG$1,GP$1059,Inputs!$X591:$BG591)))^(GP$1060/GP$1061)-1)</f>
        <v>1.01397524511338</v>
      </c>
      <c r="GQ1056" s="429" t="n">
        <f aca="false">GQ591/((1+(SUMIF(Inputs!$X$1:$BG$1,GQ$1059,Inputs!$X591:$BG591)))^(GQ$1060/GQ$1061)-1)</f>
        <v>1.0027643338095</v>
      </c>
      <c r="GR1056" s="429" t="n">
        <f aca="false">GR591/((1+(SUMIF(Inputs!$X$1:$BG$1,GR$1059,Inputs!$X591:$BG591)))^(GR$1060/GR$1061)-1)</f>
        <v>0.991797141044933</v>
      </c>
      <c r="GS1056" s="429" t="n">
        <f aca="false">GS591/((1+(SUMIF(Inputs!$X$1:$BG$1,GS$1059,Inputs!$X591:$BG591)))^(GS$1060/GS$1061)-1)</f>
        <v>0.991797141044933</v>
      </c>
      <c r="GT1056" s="429" t="n">
        <f aca="false">GT591/((1+(SUMIF(Inputs!$X$1:$BG$1,GT$1059,Inputs!$X591:$BG591)))^(GT$1060/GT$1061)-1)</f>
        <v>1.01397524511338</v>
      </c>
      <c r="GU1056" s="429" t="n">
        <f aca="false">GU591/((1+(SUMIF(Inputs!$X$1:$BG$1,GU$1059,Inputs!$X591:$BG591)))^(GU$1060/GU$1061)-1)</f>
        <v>1.0027643338095</v>
      </c>
      <c r="GV1056" s="429" t="n">
        <f aca="false">GV591/((1+(SUMIF(Inputs!$X$1:$BG$1,GV$1059,Inputs!$X591:$BG591)))^(GV$1060/GV$1061)-1)</f>
        <v>0.991797141044933</v>
      </c>
      <c r="GW1056" s="429" t="n">
        <f aca="false">GW591/((1+(SUMIF(Inputs!$X$1:$BG$1,GW$1059,Inputs!$X591:$BG591)))^(GW$1060/GW$1061)-1)</f>
        <v>0.991797141044933</v>
      </c>
      <c r="GX1056" s="429" t="n">
        <f aca="false">GX591/((1+(SUMIF(Inputs!$X$1:$BG$1,GX$1059,Inputs!$X591:$BG591)))^(GX$1060/GX$1061)-1)</f>
        <v>1.01397524511338</v>
      </c>
      <c r="GY1056" s="429" t="n">
        <f aca="false">GY591/((1+(SUMIF(Inputs!$X$1:$BG$1,GY$1059,Inputs!$X591:$BG591)))^(GY$1060/GY$1061)-1)</f>
        <v>1.0027643338095</v>
      </c>
      <c r="GZ1056" s="429" t="n">
        <f aca="false">GZ591/((1+(SUMIF(Inputs!$X$1:$BG$1,GZ$1059,Inputs!$X591:$BG591)))^(GZ$1060/GZ$1061)-1)</f>
        <v>0.991797141044933</v>
      </c>
      <c r="HA1056" s="429" t="n">
        <f aca="false">HA591/((1+(SUMIF(Inputs!$X$1:$BG$1,HA$1059,Inputs!$X591:$BG591)))^(HA$1060/HA$1061)-1)</f>
        <v>0.991797141044933</v>
      </c>
    </row>
    <row r="1057" s="435" customFormat="true" ht="15" hidden="false" customHeight="false" outlineLevel="0" collapsed="false">
      <c r="A1057" s="425"/>
      <c r="B1057" s="426"/>
      <c r="C1057" s="426"/>
      <c r="D1057" s="426"/>
      <c r="E1057" s="427"/>
      <c r="F1057" s="427"/>
      <c r="G1057" s="427"/>
      <c r="H1057" s="427"/>
      <c r="I1057" s="427"/>
      <c r="J1057" s="428"/>
      <c r="K1057" s="428"/>
      <c r="L1057" s="428"/>
      <c r="M1057" s="428"/>
      <c r="N1057" s="428"/>
      <c r="O1057" s="428"/>
      <c r="P1057" s="428"/>
      <c r="Q1057" s="428"/>
      <c r="R1057" s="428"/>
      <c r="S1057" s="428"/>
      <c r="T1057" s="428"/>
      <c r="U1057" s="428"/>
      <c r="V1057" s="428"/>
      <c r="W1057" s="428"/>
      <c r="X1057" s="428"/>
      <c r="Y1057" s="428"/>
      <c r="Z1057" s="428"/>
      <c r="AA1057" s="428"/>
      <c r="AB1057" s="428"/>
      <c r="AC1057" s="428"/>
      <c r="AD1057" s="428"/>
      <c r="AE1057" s="428"/>
      <c r="AF1057" s="428"/>
      <c r="AG1057" s="428"/>
      <c r="AH1057" s="428"/>
      <c r="AI1057" s="428"/>
      <c r="AJ1057" s="428"/>
      <c r="AK1057" s="428"/>
      <c r="AL1057" s="428"/>
      <c r="AM1057" s="428"/>
      <c r="AN1057" s="428"/>
      <c r="AO1057" s="428"/>
      <c r="AP1057" s="428"/>
      <c r="AQ1057" s="428"/>
      <c r="AR1057" s="428"/>
      <c r="AS1057" s="428"/>
      <c r="AT1057" s="428"/>
      <c r="AU1057" s="428"/>
      <c r="AV1057" s="428"/>
      <c r="AW1057" s="428"/>
      <c r="AX1057" s="428"/>
      <c r="AY1057" s="428"/>
      <c r="AZ1057" s="428"/>
      <c r="BA1057" s="428"/>
      <c r="BB1057" s="428"/>
      <c r="BC1057" s="428"/>
      <c r="BD1057" s="428"/>
      <c r="BE1057" s="428"/>
      <c r="BF1057" s="428"/>
      <c r="BG1057" s="428"/>
      <c r="BH1057" s="428"/>
      <c r="BI1057" s="428"/>
      <c r="BJ1057" s="428"/>
      <c r="BK1057" s="428"/>
      <c r="BL1057" s="428"/>
      <c r="BM1057" s="428"/>
      <c r="BN1057" s="428"/>
      <c r="BO1057" s="428"/>
      <c r="BP1057" s="428"/>
      <c r="BQ1057" s="428"/>
      <c r="BR1057" s="428"/>
      <c r="BS1057" s="428"/>
      <c r="BT1057" s="428"/>
      <c r="BU1057" s="428"/>
      <c r="BV1057" s="428"/>
      <c r="BW1057" s="428"/>
      <c r="BX1057" s="428"/>
      <c r="BY1057" s="428"/>
      <c r="BZ1057" s="428"/>
      <c r="CA1057" s="428"/>
      <c r="CB1057" s="428"/>
      <c r="CC1057" s="428"/>
      <c r="CD1057" s="428"/>
      <c r="CE1057" s="428"/>
      <c r="CF1057" s="428"/>
      <c r="CG1057" s="428"/>
      <c r="CH1057" s="428"/>
      <c r="CI1057" s="428"/>
      <c r="CJ1057" s="428"/>
      <c r="CK1057" s="428"/>
      <c r="CL1057" s="428"/>
      <c r="CM1057" s="428"/>
      <c r="CN1057" s="428"/>
      <c r="CO1057" s="428"/>
      <c r="CP1057" s="432" t="n">
        <f aca="false">CP594/((1+(SUMIF(Inputs!$X$1:$AY$1,CP$1059,Inputs!$X591:$AY591)))^(CP$1060/CP$1061)-1)</f>
        <v>0</v>
      </c>
      <c r="CQ1057" s="432" t="n">
        <f aca="false">CQ594/((1+(SUMIF(Inputs!$X$1:$AY$1,CQ$1059,Inputs!$X591:$AY591)))^(CQ$1060/CQ$1061)-1)</f>
        <v>0</v>
      </c>
      <c r="CR1057" s="432" t="n">
        <f aca="false">CR594/((1+(SUMIF(Inputs!$X$1:$AY$1,CR$1059,Inputs!$X591:$AY591)))^(CR$1060/CR$1061)-1)</f>
        <v>0</v>
      </c>
      <c r="CS1057" s="432" t="n">
        <f aca="false">CS594/((1+(SUMIF(Inputs!$X$1:$AY$1,CS$1059,Inputs!$X591:$AY591)))^(CS$1060/CS$1061)-1)</f>
        <v>0</v>
      </c>
      <c r="CT1057" s="432" t="n">
        <f aca="false">CT594/((1+(SUMIF(Inputs!$X$1:$BG$1,CT$1059,Inputs!$X594:$BG594)))^(CT$1060/CT$1061)-1)</f>
        <v>0.399281783147049</v>
      </c>
      <c r="CU1057" s="432" t="n">
        <f aca="false">CU594/((1+(SUMIF(Inputs!$X$1:$BG$1,CU$1059,Inputs!$X594:$BG594)))^(CU$1060/CU$1061)-1)</f>
        <v>0.166839147193817</v>
      </c>
      <c r="CV1057" s="432" t="n">
        <f aca="false">CV594/((1+(SUMIF(Inputs!$X$1:$BG$1,CV$1059,Inputs!$X594:$BG594)))^(CV$1060/CV$1061)-1)</f>
        <v>1.05511664437532</v>
      </c>
      <c r="CW1057" s="432" t="n">
        <f aca="false">CW594/((1+(SUMIF(Inputs!$X$1:$BG$1,CW$1059,Inputs!$X594:$BG594)))^(CW$1060/CW$1061)-1)</f>
        <v>2.40084292154166</v>
      </c>
      <c r="CX1057" s="432" t="n">
        <f aca="false">CX594/((1+(SUMIF(Inputs!$X$1:$BG$1,CX$1059,Inputs!$X594:$BG594)))^(CX$1060/CX$1061)-1)</f>
        <v>1.48052229166025</v>
      </c>
      <c r="CY1057" s="432" t="n">
        <f aca="false">CY594/((1+(SUMIF(Inputs!$X$1:$BG$1,CY$1059,Inputs!$X594:$BG594)))^(CY$1060/CY$1061)-1)</f>
        <v>0.464970521857519</v>
      </c>
      <c r="CZ1057" s="432" t="n">
        <f aca="false">CZ594/((1+(SUMIF(Inputs!$X$1:$BG$1,CZ$1059,Inputs!$X594:$BG594)))^(CZ$1060/CZ$1061)-1)</f>
        <v>0.792706947510383</v>
      </c>
      <c r="DA1057" s="433" t="n">
        <f aca="false">DA594/((1+(SUMIF(Inputs!$X$1:$BG$1,DA$1059,Inputs!$X594:$BG594)))^(DA$1060/DA$1061)-1)</f>
        <v>1.11864624057282</v>
      </c>
      <c r="DB1057" s="434" t="n">
        <f aca="false">DB594/((1+(SUMIF(Inputs!$X$1:$BG$1,DB$1059,Inputs!$X594:$BG594)))^(DB$1060/DB$1061)-1)</f>
        <v>-3.72778231168234</v>
      </c>
      <c r="DC1057" s="432" t="n">
        <f aca="false">DC594/((1+(SUMIF(Inputs!$X$1:$BG$1,DC$1059,Inputs!$X594:$BG594)))^(DC$1060/DC$1061)-1)</f>
        <v>-2.28653399777259</v>
      </c>
      <c r="DD1057" s="432" t="n">
        <f aca="false">DD594/((1+(SUMIF(Inputs!$X$1:$BG$1,DD$1059,Inputs!$X594:$BG594)))^(DD$1060/DD$1061)-1)</f>
        <v>8.99794923093065</v>
      </c>
      <c r="DE1057" s="432" t="n">
        <f aca="false">DE594/((1+(SUMIF(Inputs!$X$1:$BG$1,DE$1059,Inputs!$X594:$BG594)))^(DE$1060/DE$1061)-1)</f>
        <v>1.00163705137957</v>
      </c>
      <c r="DF1057" s="432" t="n">
        <f aca="false">DF594/((1+(SUMIF(Inputs!$X$1:$BG$1,DF$1059,Inputs!$X594:$BG594)))^(DF$1060/DF$1061)-1)</f>
        <v>0.168760686939562</v>
      </c>
      <c r="DG1057" s="432" t="n">
        <f aca="false">DG594/((1+(SUMIF(Inputs!$X$1:$BG$1,DG$1059,Inputs!$X594:$BG594)))^(DG$1060/DG$1061)-1)</f>
        <v>3.33124504474582</v>
      </c>
      <c r="DH1057" s="432" t="n">
        <f aca="false">DH594/((1+(SUMIF(Inputs!$X$1:$BG$1,DH$1059,Inputs!$X594:$BG594)))^(DH$1060/DH$1061)-1)</f>
        <v>0.474532127069651</v>
      </c>
      <c r="DI1057" s="432" t="n">
        <f aca="false">DI594/((1+(SUMIF(Inputs!$X$1:$BG$1,DI$1059,Inputs!$X594:$BG594)))^(DI$1060/DI$1061)-1)</f>
        <v>0</v>
      </c>
      <c r="DJ1057" s="432" t="n">
        <f aca="false">DJ594/((1+(SUMIF(Inputs!$X$1:$BG$1,DJ$1059,Inputs!$X594:$BG594)))^(DJ$1060/DJ$1061)-1)</f>
        <v>0.45083700176559</v>
      </c>
      <c r="DK1057" s="432" t="n">
        <f aca="false">DK594/((1+(SUMIF(Inputs!$X$1:$BG$1,DK$1059,Inputs!$X594:$BG594)))^(DK$1060/DK$1061)-1)</f>
        <v>0.891733549027375</v>
      </c>
      <c r="DL1057" s="432" t="n">
        <f aca="false">DL594/((1+(SUMIF(Inputs!$X$1:$BG$1,DL$1059,Inputs!$X594:$BG594)))^(DL$1060/DL$1061)-1)</f>
        <v>1.32301378817428</v>
      </c>
      <c r="DM1057" s="432" t="n">
        <f aca="false">DM594/((1+(SUMIF(Inputs!$X$1:$BG$1,DM$1059,Inputs!$X594:$BG594)))^(DM$1060/DM$1061)-1)</f>
        <v>1.32301378817428</v>
      </c>
      <c r="DN1057" s="432" t="n">
        <f aca="false">DN594/((1+(SUMIF(Inputs!$X$1:$BG$1,DN$1059,Inputs!$X594:$BG594)))^(DN$1060/DN$1061)-1)</f>
        <v>1.01892586489617</v>
      </c>
      <c r="DO1057" s="432" t="n">
        <f aca="false">DO594/((1+(SUMIF(Inputs!$X$1:$BG$1,DO$1059,Inputs!$X594:$BG594)))^(DO$1060/DO$1061)-1)</f>
        <v>1.00439580080331</v>
      </c>
      <c r="DP1057" s="432" t="n">
        <f aca="false">DP594/((1+(SUMIF(Inputs!$X$1:$BG$1,DP$1059,Inputs!$X594:$BG594)))^(DP$1060/DP$1061)-1)</f>
        <v>0.990182071702783</v>
      </c>
      <c r="DQ1057" s="432" t="n">
        <f aca="false">DQ594/((1+(SUMIF(Inputs!$X$1:$BG$1,DQ$1059,Inputs!$X594:$BG594)))^(DQ$1060/DQ$1061)-1)</f>
        <v>0.98695662446868</v>
      </c>
      <c r="DR1057" s="432" t="n">
        <f aca="false">DR594/((1+(SUMIF(Inputs!$X$1:$BG$1,DR$1059,Inputs!$X594:$BG594)))^(DR$1060/DR$1061)-1)</f>
        <v>1.00599136737006</v>
      </c>
      <c r="DS1057" s="432" t="n">
        <f aca="false">DS594/((1+(SUMIF(Inputs!$X$1:$BG$1,DS$1059,Inputs!$X594:$BG594)))^(DS$1060/DS$1061)-1)</f>
        <v>1.00568378959614</v>
      </c>
      <c r="DT1057" s="432" t="n">
        <f aca="false">DT594/((1+(SUMIF(Inputs!$X$1:$BG$1,DT$1059,Inputs!$X594:$BG594)))^(DT$1060/DT$1061)-1)</f>
        <v>0.994378003782698</v>
      </c>
      <c r="DU1057" s="432" t="n">
        <f aca="false">DU594/((1+(SUMIF(Inputs!$X$1:$BG$1,DU$1059,Inputs!$X594:$BG594)))^(DU$1060/DU$1061)-1)</f>
        <v>0.994073790723704</v>
      </c>
      <c r="DV1057" s="432" t="n">
        <f aca="false">DV594/((1+(SUMIF(Inputs!$X$1:$BG$1,DV$1059,Inputs!$X594:$BG594)))^(DV$1060/DV$1061)-1)</f>
        <v>1.02822523700835</v>
      </c>
      <c r="DW1057" s="432" t="n">
        <f aca="false">DW594/((1+(SUMIF(Inputs!$X$1:$BG$1,DW$1059,Inputs!$X594:$BG594)))^(DW$1060/DW$1061)-1)</f>
        <v>1.00746199656455</v>
      </c>
      <c r="DX1057" s="432" t="n">
        <f aca="false">DX594/((1+(SUMIF(Inputs!$X$1:$BG$1,DX$1059,Inputs!$X594:$BG594)))^(DX$1060/DX$1061)-1)</f>
        <v>0.987151430496054</v>
      </c>
      <c r="DY1057" s="432" t="n">
        <f aca="false">DY594/((1+(SUMIF(Inputs!$X$1:$BG$1,DY$1059,Inputs!$X594:$BG594)))^(DY$1060/DY$1061)-1)</f>
        <v>0.97786105650627</v>
      </c>
      <c r="DZ1057" s="432" t="n">
        <f aca="false">DZ594/((1+(SUMIF(Inputs!$X$1:$BG$1,DZ$1059,Inputs!$X594:$BG594)))^(DZ$1060/DZ$1061)-1)</f>
        <v>1.01397524511338</v>
      </c>
      <c r="EA1057" s="432" t="n">
        <f aca="false">EA594/((1+(SUMIF(Inputs!$X$1:$BG$1,EA$1059,Inputs!$X594:$BG594)))^(EA$1060/EA$1061)-1)</f>
        <v>1.0027643338095</v>
      </c>
      <c r="EB1057" s="432" t="n">
        <f aca="false">EB594/((1+(SUMIF(Inputs!$X$1:$BG$1,EB$1059,Inputs!$X594:$BG594)))^(EB$1060/EB$1061)-1)</f>
        <v>0.991797141044933</v>
      </c>
      <c r="EC1057" s="432" t="n">
        <f aca="false">EC594/((1+(SUMIF(Inputs!$X$1:$BG$1,EC$1059,Inputs!$X594:$BG594)))^(EC$1060/EC$1061)-1)</f>
        <v>0.991797141044933</v>
      </c>
      <c r="ED1057" s="432" t="n">
        <f aca="false">ED594/((1+(SUMIF(Inputs!$X$1:$BG$1,ED$1059,Inputs!$X594:$BG594)))^(ED$1060/ED$1061)-1)</f>
        <v>1.01397524511338</v>
      </c>
      <c r="EE1057" s="432" t="n">
        <f aca="false">EE594/((1+(SUMIF(Inputs!$X$1:$BG$1,EE$1059,Inputs!$X594:$BG594)))^(EE$1060/EE$1061)-1)</f>
        <v>1.0027643338095</v>
      </c>
      <c r="EF1057" s="432" t="n">
        <f aca="false">EF594/((1+(SUMIF(Inputs!$X$1:$BG$1,EF$1059,Inputs!$X594:$BG594)))^(EF$1060/EF$1061)-1)</f>
        <v>0.991797141044933</v>
      </c>
      <c r="EG1057" s="432" t="n">
        <f aca="false">EG594/((1+(SUMIF(Inputs!$X$1:$BG$1,EG$1059,Inputs!$X594:$BG594)))^(EG$1060/EG$1061)-1)</f>
        <v>0.991797141044933</v>
      </c>
      <c r="EH1057" s="432" t="n">
        <f aca="false">EH594/((1+(SUMIF(Inputs!$X$1:$BG$1,EH$1059,Inputs!$X594:$BG594)))^(EH$1060/EH$1061)-1)</f>
        <v>1.01677029471599</v>
      </c>
      <c r="EI1057" s="432" t="n">
        <f aca="false">EI594/((1+(SUMIF(Inputs!$X$1:$BG$1,EI$1059,Inputs!$X594:$BG594)))^(EI$1060/EI$1061)-1)</f>
        <v>1.00552866781232</v>
      </c>
      <c r="EJ1057" s="432" t="n">
        <f aca="false">EJ594/((1+(SUMIF(Inputs!$X$1:$BG$1,EJ$1059,Inputs!$X594:$BG594)))^(EJ$1060/EJ$1061)-1)</f>
        <v>0.994531427169986</v>
      </c>
      <c r="EK1057" s="432" t="n">
        <f aca="false">EK594/((1+(SUMIF(Inputs!$X$1:$BG$1,EK$1059,Inputs!$X594:$BG594)))^(EK$1060/EK$1061)-1)</f>
        <v>0.994531427169986</v>
      </c>
      <c r="EL1057" s="432" t="n">
        <f aca="false">EL594/((1+(SUMIF(Inputs!$X$1:$BG$1,EL$1059,Inputs!$X594:$BG594)))^(EL$1060/EL$1061)-1)</f>
        <v>1.0027643338095</v>
      </c>
      <c r="EM1057" s="432" t="n">
        <f aca="false">EM594/((1+(SUMIF(Inputs!$X$1:$BG$1,EM$1059,Inputs!$X594:$BG594)))^(EM$1060/EM$1061)-1)</f>
        <v>1.0027643338095</v>
      </c>
      <c r="EN1057" s="432" t="n">
        <f aca="false">EN594/((1+(SUMIF(Inputs!$X$1:$BG$1,EN$1059,Inputs!$X594:$BG594)))^(EN$1060/EN$1061)-1)</f>
        <v>0.991797141044933</v>
      </c>
      <c r="EO1057" s="432" t="n">
        <f aca="false">EO594/((1+(SUMIF(Inputs!$X$1:$BG$1,EO$1059,Inputs!$X594:$BG594)))^(EO$1060/EO$1061)-1)</f>
        <v>0.991797141044933</v>
      </c>
      <c r="EP1057" s="432" t="n">
        <f aca="false">EP594/((1+(SUMIF(Inputs!$X$1:$BG$1,EP$1059,Inputs!$X594:$BG594)))^(EP$1060/EP$1061)-1)</f>
        <v>1.01397524511338</v>
      </c>
      <c r="EQ1057" s="432" t="n">
        <f aca="false">EQ594/((1+(SUMIF(Inputs!$X$1:$BG$1,EQ$1059,Inputs!$X594:$BG594)))^(EQ$1060/EQ$1061)-1)</f>
        <v>1.0027643338095</v>
      </c>
      <c r="ER1057" s="432" t="n">
        <f aca="false">ER594/((1+(SUMIF(Inputs!$X$1:$BG$1,ER$1059,Inputs!$X594:$BG594)))^(ER$1060/ER$1061)-1)</f>
        <v>0.991797141044933</v>
      </c>
      <c r="ES1057" s="432" t="n">
        <f aca="false">ES594/((1+(SUMIF(Inputs!$X$1:$BG$1,ES$1059,Inputs!$X594:$BG594)))^(ES$1060/ES$1061)-1)</f>
        <v>0.991797141044933</v>
      </c>
      <c r="ET1057" s="432" t="n">
        <f aca="false">ET594/((1+(SUMIF(Inputs!$X$1:$BG$1,ET$1059,Inputs!$X594:$BG594)))^(ET$1060/ET$1061)-1)</f>
        <v>1.01397524511338</v>
      </c>
      <c r="EU1057" s="432" t="n">
        <f aca="false">EU594/((1+(SUMIF(Inputs!$X$1:$BG$1,EU$1059,Inputs!$X594:$BG594)))^(EU$1060/EU$1061)-1)</f>
        <v>1.0027643338095</v>
      </c>
      <c r="EV1057" s="432" t="n">
        <f aca="false">EV594/((1+(SUMIF(Inputs!$X$1:$BG$1,EV$1059,Inputs!$X594:$BG594)))^(EV$1060/EV$1061)-1)</f>
        <v>0.991797141044933</v>
      </c>
      <c r="EW1057" s="432" t="n">
        <f aca="false">EW594/((1+(SUMIF(Inputs!$X$1:$BG$1,EW$1059,Inputs!$X594:$BG594)))^(EW$1060/EW$1061)-1)</f>
        <v>0.991797141044933</v>
      </c>
      <c r="EX1057" s="432" t="n">
        <f aca="false">EX594/((1+(SUMIF(Inputs!$X$1:$BG$1,EX$1059,Inputs!$X594:$BG594)))^(EX$1060/EX$1061)-1)</f>
        <v>1.01677029471599</v>
      </c>
      <c r="EY1057" s="432" t="n">
        <f aca="false">EY594/((1+(SUMIF(Inputs!$X$1:$BG$1,EY$1059,Inputs!$X594:$BG594)))^(EY$1060/EY$1061)-1)</f>
        <v>1.00552866781232</v>
      </c>
      <c r="EZ1057" s="432" t="n">
        <f aca="false">EZ594/((1+(SUMIF(Inputs!$X$1:$BG$1,EZ$1059,Inputs!$X594:$BG594)))^(EZ$1060/EZ$1061)-1)</f>
        <v>0.994531427169969</v>
      </c>
      <c r="FA1057" s="432" t="n">
        <f aca="false">FA594/((1+(SUMIF(Inputs!$X$1:$BG$1,FA$1059,Inputs!$X594:$BG594)))^(FA$1060/FA$1061)-1)</f>
        <v>0.994531427169969</v>
      </c>
      <c r="FB1057" s="432" t="n">
        <f aca="false">FB594/((1+(SUMIF(Inputs!$X$1:$BG$1,FB$1059,Inputs!$X594:$BG594)))^(FB$1060/FB$1061)-1)</f>
        <v>1.01397524511338</v>
      </c>
      <c r="FC1057" s="432" t="n">
        <f aca="false">FC594/((1+(SUMIF(Inputs!$X$1:$BG$1,FC$1059,Inputs!$X594:$BG594)))^(FC$1060/FC$1061)-1)</f>
        <v>1.0027643338095</v>
      </c>
      <c r="FD1057" s="432" t="n">
        <f aca="false">FD594/((1+(SUMIF(Inputs!$X$1:$BG$1,FD$1059,Inputs!$X594:$BG594)))^(FD$1060/FD$1061)-1)</f>
        <v>0.991797141044933</v>
      </c>
      <c r="FE1057" s="432" t="n">
        <f aca="false">FE594/((1+(SUMIF(Inputs!$X$1:$BG$1,FE$1059,Inputs!$X594:$BG594)))^(FE$1060/FE$1061)-1)</f>
        <v>0.991797141044933</v>
      </c>
      <c r="FF1057" s="432" t="n">
        <f aca="false">FF594/((1+(SUMIF(Inputs!$X$1:$BG$1,FF$1059,Inputs!$X594:$BG594)))^(FF$1060/FF$1061)-1)</f>
        <v>1.0027643338095</v>
      </c>
      <c r="FG1057" s="432" t="n">
        <f aca="false">FG594/((1+(SUMIF(Inputs!$X$1:$BG$1,FG$1059,Inputs!$X594:$BG594)))^(FG$1060/FG$1061)-1)</f>
        <v>1.0027643338095</v>
      </c>
      <c r="FH1057" s="432" t="n">
        <f aca="false">FH594/((1+(SUMIF(Inputs!$X$1:$BG$1,FH$1059,Inputs!$X594:$BG594)))^(FH$1060/FH$1061)-1)</f>
        <v>0.991797141044933</v>
      </c>
      <c r="FI1057" s="432" t="n">
        <f aca="false">FI594/((1+(SUMIF(Inputs!$X$1:$BG$1,FI$1059,Inputs!$X594:$BG594)))^(FI$1060/FI$1061)-1)</f>
        <v>0.991797141044933</v>
      </c>
      <c r="FJ1057" s="432" t="n">
        <f aca="false">FJ594/((1+(SUMIF(Inputs!$X$1:$BG$1,FJ$1059,Inputs!$X594:$BG594)))^(FJ$1060/FJ$1061)-1)</f>
        <v>1.01397524511338</v>
      </c>
      <c r="FK1057" s="432" t="n">
        <f aca="false">FK594/((1+(SUMIF(Inputs!$X$1:$BG$1,FK$1059,Inputs!$X594:$BG594)))^(FK$1060/FK$1061)-1)</f>
        <v>1.0027643338095</v>
      </c>
      <c r="FL1057" s="432" t="n">
        <f aca="false">FL594/((1+(SUMIF(Inputs!$X$1:$BG$1,FL$1059,Inputs!$X594:$BG594)))^(FL$1060/FL$1061)-1)</f>
        <v>0.991797141044933</v>
      </c>
      <c r="FM1057" s="432" t="n">
        <f aca="false">FM594/((1+(SUMIF(Inputs!$X$1:$BG$1,FM$1059,Inputs!$X594:$BG594)))^(FM$1060/FM$1061)-1)</f>
        <v>0.991797141044933</v>
      </c>
      <c r="FN1057" s="432" t="n">
        <f aca="false">FN594/((1+(SUMIF(Inputs!$X$1:$BG$1,FN$1059,Inputs!$X594:$BG594)))^(FN$1060/FN$1061)-1)</f>
        <v>1.01677029471599</v>
      </c>
      <c r="FO1057" s="432" t="n">
        <f aca="false">FO594/((1+(SUMIF(Inputs!$X$1:$BG$1,FO$1059,Inputs!$X594:$BG594)))^(FO$1060/FO$1061)-1)</f>
        <v>1.00552866781232</v>
      </c>
      <c r="FP1057" s="432" t="n">
        <f aca="false">FP594/((1+(SUMIF(Inputs!$X$1:$BG$1,FP$1059,Inputs!$X594:$BG594)))^(FP$1060/FP$1061)-1)</f>
        <v>0.994531427169969</v>
      </c>
      <c r="FQ1057" s="432" t="n">
        <f aca="false">FQ594/((1+(SUMIF(Inputs!$X$1:$BG$1,FQ$1059,Inputs!$X594:$BG594)))^(FQ$1060/FQ$1061)-1)</f>
        <v>0.994531427169969</v>
      </c>
      <c r="FR1057" s="432" t="n">
        <f aca="false">FR594/((1+(SUMIF(Inputs!$X$1:$BG$1,FR$1059,Inputs!$X594:$BG594)))^(FR$1060/FR$1061)-1)</f>
        <v>1.01397524511338</v>
      </c>
      <c r="FS1057" s="432" t="n">
        <f aca="false">FS594/((1+(SUMIF(Inputs!$X$1:$BG$1,FS$1059,Inputs!$X594:$BG594)))^(FS$1060/FS$1061)-1)</f>
        <v>1.0027643338095</v>
      </c>
      <c r="FT1057" s="432" t="n">
        <f aca="false">FT594/((1+(SUMIF(Inputs!$X$1:$BG$1,FT$1059,Inputs!$X594:$BG594)))^(FT$1060/FT$1061)-1)</f>
        <v>0.991797141044933</v>
      </c>
      <c r="FU1057" s="432" t="n">
        <f aca="false">FU594/((1+(SUMIF(Inputs!$X$1:$BG$1,FU$1059,Inputs!$X594:$BG594)))^(FU$1060/FU$1061)-1)</f>
        <v>0.991797141044933</v>
      </c>
      <c r="FV1057" s="432" t="n">
        <f aca="false">FV594/((1+(SUMIF(Inputs!$X$1:$BG$1,FV$1059,Inputs!$X594:$BG594)))^(FV$1060/FV$1061)-1)</f>
        <v>1.01397524511338</v>
      </c>
      <c r="FW1057" s="432" t="n">
        <f aca="false">FW594/((1+(SUMIF(Inputs!$X$1:$BG$1,FW$1059,Inputs!$X594:$BG594)))^(FW$1060/FW$1061)-1)</f>
        <v>1.0027643338095</v>
      </c>
      <c r="FX1057" s="432" t="n">
        <f aca="false">FX594/((1+(SUMIF(Inputs!$X$1:$BG$1,FX$1059,Inputs!$X594:$BG594)))^(FX$1060/FX$1061)-1)</f>
        <v>0.991797141044933</v>
      </c>
      <c r="FY1057" s="432" t="n">
        <f aca="false">FY594/((1+(SUMIF(Inputs!$X$1:$BG$1,FY$1059,Inputs!$X594:$BG594)))^(FY$1060/FY$1061)-1)</f>
        <v>0.991797141044933</v>
      </c>
      <c r="FZ1057" s="432" t="n">
        <f aca="false">FZ594/((1+(SUMIF(Inputs!$X$1:$BG$1,FZ$1059,Inputs!$X594:$BG594)))^(FZ$1060/FZ$1061)-1)</f>
        <v>1.01397524511338</v>
      </c>
      <c r="GA1057" s="432" t="n">
        <f aca="false">GA594/((1+(SUMIF(Inputs!$X$1:$BG$1,GA$1059,Inputs!$X594:$BG594)))^(GA$1060/GA$1061)-1)</f>
        <v>1.0027643338095</v>
      </c>
      <c r="GB1057" s="432" t="n">
        <f aca="false">GB594/((1+(SUMIF(Inputs!$X$1:$BG$1,GB$1059,Inputs!$X594:$BG594)))^(GB$1060/GB$1061)-1)</f>
        <v>0.991797141044933</v>
      </c>
      <c r="GC1057" s="432" t="n">
        <f aca="false">GC594/((1+(SUMIF(Inputs!$X$1:$BG$1,GC$1059,Inputs!$X594:$BG594)))^(GC$1060/GC$1061)-1)</f>
        <v>0.991797141044933</v>
      </c>
      <c r="GD1057" s="432" t="n">
        <f aca="false">GD594/((1+(SUMIF(Inputs!$X$1:$BG$1,GD$1059,Inputs!$X594:$BG594)))^(GD$1060/GD$1061)-1)</f>
        <v>1.01397524511338</v>
      </c>
      <c r="GE1057" s="432" t="n">
        <f aca="false">GE594/((1+(SUMIF(Inputs!$X$1:$BG$1,GE$1059,Inputs!$X594:$BG594)))^(GE$1060/GE$1061)-1)</f>
        <v>1.0027643338095</v>
      </c>
      <c r="GF1057" s="432" t="n">
        <f aca="false">GF594/((1+(SUMIF(Inputs!$X$1:$BG$1,GF$1059,Inputs!$X594:$BG594)))^(GF$1060/GF$1061)-1)</f>
        <v>0.991797141044933</v>
      </c>
      <c r="GG1057" s="432" t="n">
        <f aca="false">GG594/((1+(SUMIF(Inputs!$X$1:$BG$1,GG$1059,Inputs!$X594:$BG594)))^(GG$1060/GG$1061)-1)</f>
        <v>0.991797141044933</v>
      </c>
      <c r="GH1057" s="432" t="n">
        <f aca="false">GH594/((1+(SUMIF(Inputs!$X$1:$BG$1,GH$1059,Inputs!$X594:$BG594)))^(GH$1060/GH$1061)-1)</f>
        <v>1.01397524511338</v>
      </c>
      <c r="GI1057" s="432" t="n">
        <f aca="false">GI594/((1+(SUMIF(Inputs!$X$1:$BG$1,GI$1059,Inputs!$X594:$BG594)))^(GI$1060/GI$1061)-1)</f>
        <v>1.0027643338095</v>
      </c>
      <c r="GJ1057" s="432" t="n">
        <f aca="false">GJ594/((1+(SUMIF(Inputs!$X$1:$BG$1,GJ$1059,Inputs!$X594:$BG594)))^(GJ$1060/GJ$1061)-1)</f>
        <v>0.991797141044933</v>
      </c>
      <c r="GK1057" s="432" t="n">
        <f aca="false">GK594/((1+(SUMIF(Inputs!$X$1:$BG$1,GK$1059,Inputs!$X594:$BG594)))^(GK$1060/GK$1061)-1)</f>
        <v>0.991797141044933</v>
      </c>
      <c r="GL1057" s="432" t="n">
        <f aca="false">GL594/((1+(SUMIF(Inputs!$X$1:$BG$1,GL$1059,Inputs!$X594:$BG594)))^(GL$1060/GL$1061)-1)</f>
        <v>1.01397524511338</v>
      </c>
      <c r="GM1057" s="432" t="n">
        <f aca="false">GM594/((1+(SUMIF(Inputs!$X$1:$BG$1,GM$1059,Inputs!$X594:$BG594)))^(GM$1060/GM$1061)-1)</f>
        <v>1.0027643338095</v>
      </c>
      <c r="GN1057" s="432" t="n">
        <f aca="false">GN594/((1+(SUMIF(Inputs!$X$1:$BG$1,GN$1059,Inputs!$X594:$BG594)))^(GN$1060/GN$1061)-1)</f>
        <v>0.991797141044933</v>
      </c>
      <c r="GO1057" s="432" t="n">
        <f aca="false">GO594/((1+(SUMIF(Inputs!$X$1:$BG$1,GO$1059,Inputs!$X594:$BG594)))^(GO$1060/GO$1061)-1)</f>
        <v>0.991797141044933</v>
      </c>
      <c r="GP1057" s="432" t="n">
        <f aca="false">GP594/((1+(SUMIF(Inputs!$X$1:$BG$1,GP$1059,Inputs!$X594:$BG594)))^(GP$1060/GP$1061)-1)</f>
        <v>1.01397524511338</v>
      </c>
      <c r="GQ1057" s="432" t="n">
        <f aca="false">GQ594/((1+(SUMIF(Inputs!$X$1:$BG$1,GQ$1059,Inputs!$X594:$BG594)))^(GQ$1060/GQ$1061)-1)</f>
        <v>1.0027643338095</v>
      </c>
      <c r="GR1057" s="432" t="n">
        <f aca="false">GR594/((1+(SUMIF(Inputs!$X$1:$BG$1,GR$1059,Inputs!$X594:$BG594)))^(GR$1060/GR$1061)-1)</f>
        <v>0.991797141044933</v>
      </c>
      <c r="GS1057" s="432" t="n">
        <f aca="false">GS594/((1+(SUMIF(Inputs!$X$1:$BG$1,GS$1059,Inputs!$X594:$BG594)))^(GS$1060/GS$1061)-1)</f>
        <v>0.991797141044933</v>
      </c>
      <c r="GT1057" s="432" t="n">
        <f aca="false">GT594/((1+(SUMIF(Inputs!$X$1:$BG$1,GT$1059,Inputs!$X594:$BG594)))^(GT$1060/GT$1061)-1)</f>
        <v>1.01397524511338</v>
      </c>
      <c r="GU1057" s="432" t="n">
        <f aca="false">GU594/((1+(SUMIF(Inputs!$X$1:$BG$1,GU$1059,Inputs!$X594:$BG594)))^(GU$1060/GU$1061)-1)</f>
        <v>1.0027643338095</v>
      </c>
      <c r="GV1057" s="432" t="n">
        <f aca="false">GV594/((1+(SUMIF(Inputs!$X$1:$BG$1,GV$1059,Inputs!$X594:$BG594)))^(GV$1060/GV$1061)-1)</f>
        <v>0.991797141044933</v>
      </c>
      <c r="GW1057" s="432" t="n">
        <f aca="false">GW594/((1+(SUMIF(Inputs!$X$1:$BG$1,GW$1059,Inputs!$X594:$BG594)))^(GW$1060/GW$1061)-1)</f>
        <v>0.991797141044933</v>
      </c>
      <c r="GX1057" s="432" t="n">
        <f aca="false">GX594/((1+(SUMIF(Inputs!$X$1:$BG$1,GX$1059,Inputs!$X594:$BG594)))^(GX$1060/GX$1061)-1)</f>
        <v>1.01397524511338</v>
      </c>
      <c r="GY1057" s="432" t="n">
        <f aca="false">GY594/((1+(SUMIF(Inputs!$X$1:$BG$1,GY$1059,Inputs!$X594:$BG594)))^(GY$1060/GY$1061)-1)</f>
        <v>1.0027643338095</v>
      </c>
      <c r="GZ1057" s="432" t="n">
        <f aca="false">GZ594/((1+(SUMIF(Inputs!$X$1:$BG$1,GZ$1059,Inputs!$X594:$BG594)))^(GZ$1060/GZ$1061)-1)</f>
        <v>0.991797141044933</v>
      </c>
      <c r="HA1057" s="432" t="n">
        <f aca="false">HA594/((1+(SUMIF(Inputs!$X$1:$BG$1,HA$1059,Inputs!$X594:$BG594)))^(HA$1060/HA$1061)-1)</f>
        <v>0.991797141044933</v>
      </c>
    </row>
    <row r="1058" s="435" customFormat="true" ht="15" hidden="false" customHeight="false" outlineLevel="0" collapsed="false">
      <c r="A1058" s="425"/>
      <c r="B1058" s="426"/>
      <c r="C1058" s="426"/>
      <c r="D1058" s="426"/>
      <c r="E1058" s="427"/>
      <c r="F1058" s="427"/>
      <c r="G1058" s="427"/>
      <c r="H1058" s="427"/>
      <c r="I1058" s="427"/>
      <c r="J1058" s="428"/>
      <c r="K1058" s="428"/>
      <c r="L1058" s="428"/>
      <c r="M1058" s="428"/>
      <c r="N1058" s="428"/>
      <c r="O1058" s="428"/>
      <c r="P1058" s="428"/>
      <c r="Q1058" s="428"/>
      <c r="R1058" s="428"/>
      <c r="S1058" s="428"/>
      <c r="T1058" s="428"/>
      <c r="U1058" s="428"/>
      <c r="V1058" s="428"/>
      <c r="W1058" s="428"/>
      <c r="X1058" s="428"/>
      <c r="Y1058" s="428"/>
      <c r="Z1058" s="428"/>
      <c r="AA1058" s="428"/>
      <c r="AB1058" s="428"/>
      <c r="AC1058" s="428"/>
      <c r="AD1058" s="428"/>
      <c r="AE1058" s="428"/>
      <c r="AF1058" s="428"/>
      <c r="AG1058" s="428"/>
      <c r="AH1058" s="428"/>
      <c r="AI1058" s="428"/>
      <c r="AJ1058" s="428"/>
      <c r="AK1058" s="428"/>
      <c r="AL1058" s="428"/>
      <c r="AM1058" s="428"/>
      <c r="AN1058" s="428"/>
      <c r="AO1058" s="428"/>
      <c r="AP1058" s="428"/>
      <c r="AQ1058" s="428"/>
      <c r="AR1058" s="428"/>
      <c r="AS1058" s="428"/>
      <c r="AT1058" s="428"/>
      <c r="AU1058" s="428"/>
      <c r="AV1058" s="428"/>
      <c r="AW1058" s="428"/>
      <c r="AX1058" s="428"/>
      <c r="AY1058" s="428"/>
      <c r="AZ1058" s="428"/>
      <c r="BA1058" s="428"/>
      <c r="BB1058" s="428"/>
      <c r="BC1058" s="428"/>
      <c r="BD1058" s="428"/>
      <c r="BE1058" s="428"/>
      <c r="BF1058" s="428"/>
      <c r="BG1058" s="428"/>
      <c r="BH1058" s="428"/>
      <c r="BI1058" s="428"/>
      <c r="BJ1058" s="428"/>
      <c r="BK1058" s="428"/>
      <c r="BL1058" s="428"/>
      <c r="BM1058" s="428"/>
      <c r="BN1058" s="428"/>
      <c r="BO1058" s="428"/>
      <c r="BP1058" s="428"/>
      <c r="BQ1058" s="428"/>
      <c r="BR1058" s="428"/>
      <c r="BS1058" s="428"/>
      <c r="BT1058" s="428"/>
      <c r="BU1058" s="428"/>
      <c r="BV1058" s="428"/>
      <c r="BW1058" s="428"/>
      <c r="BX1058" s="428"/>
      <c r="BY1058" s="428"/>
      <c r="BZ1058" s="428"/>
      <c r="CA1058" s="428"/>
      <c r="CB1058" s="428"/>
      <c r="CC1058" s="428"/>
      <c r="CD1058" s="428"/>
      <c r="CE1058" s="428"/>
      <c r="CF1058" s="428"/>
      <c r="CG1058" s="428"/>
      <c r="CH1058" s="428"/>
      <c r="CI1058" s="428"/>
      <c r="CJ1058" s="428"/>
      <c r="CK1058" s="428"/>
      <c r="CL1058" s="428"/>
      <c r="CM1058" s="428"/>
      <c r="CN1058" s="428"/>
      <c r="CO1058" s="428"/>
      <c r="CP1058" s="428"/>
      <c r="CQ1058" s="428"/>
      <c r="CR1058" s="428"/>
      <c r="CS1058" s="428"/>
      <c r="CT1058" s="428"/>
      <c r="CU1058" s="428"/>
      <c r="CV1058" s="428"/>
      <c r="CW1058" s="436"/>
      <c r="CX1058" s="428"/>
      <c r="CY1058" s="428"/>
      <c r="CZ1058" s="428"/>
      <c r="DA1058" s="437"/>
      <c r="DB1058" s="438"/>
      <c r="DC1058" s="428"/>
      <c r="DD1058" s="428"/>
      <c r="DE1058" s="428"/>
      <c r="DF1058" s="428"/>
      <c r="DG1058" s="428"/>
      <c r="DH1058" s="428"/>
      <c r="DI1058" s="428"/>
      <c r="DJ1058" s="428"/>
      <c r="DK1058" s="428"/>
      <c r="DL1058" s="428"/>
      <c r="DM1058" s="428"/>
      <c r="DN1058" s="428"/>
      <c r="DO1058" s="428"/>
      <c r="DP1058" s="428"/>
      <c r="DQ1058" s="428"/>
      <c r="DR1058" s="428"/>
      <c r="DS1058" s="428"/>
      <c r="DT1058" s="428"/>
      <c r="DU1058" s="428"/>
      <c r="DV1058" s="428"/>
      <c r="DW1058" s="428"/>
      <c r="DX1058" s="428"/>
      <c r="DY1058" s="428"/>
      <c r="DZ1058" s="428"/>
      <c r="EA1058" s="439"/>
      <c r="EB1058" s="428"/>
      <c r="EC1058" s="428"/>
      <c r="ED1058" s="428"/>
      <c r="EE1058" s="428"/>
      <c r="EF1058" s="428"/>
      <c r="EG1058" s="428"/>
      <c r="EH1058" s="428"/>
      <c r="EI1058" s="428"/>
      <c r="EJ1058" s="428"/>
      <c r="EK1058" s="428"/>
      <c r="EL1058" s="428"/>
      <c r="EM1058" s="428"/>
      <c r="EN1058" s="428"/>
      <c r="EO1058" s="428"/>
      <c r="EP1058" s="428"/>
      <c r="EQ1058" s="428"/>
      <c r="ER1058" s="428"/>
      <c r="ES1058" s="428"/>
      <c r="ET1058" s="428"/>
      <c r="EU1058" s="428"/>
      <c r="EV1058" s="428"/>
      <c r="EW1058" s="428"/>
      <c r="EX1058" s="428"/>
      <c r="EY1058" s="428"/>
      <c r="EZ1058" s="428"/>
      <c r="FA1058" s="428"/>
      <c r="FB1058" s="428"/>
      <c r="FC1058" s="428"/>
      <c r="FD1058" s="428"/>
      <c r="FE1058" s="428"/>
      <c r="FF1058" s="428"/>
      <c r="FG1058" s="428"/>
      <c r="FH1058" s="428"/>
      <c r="FI1058" s="428"/>
      <c r="FJ1058" s="428"/>
      <c r="FK1058" s="428"/>
      <c r="FL1058" s="428"/>
      <c r="FM1058" s="428"/>
      <c r="FN1058" s="428"/>
      <c r="FO1058" s="428"/>
      <c r="FP1058" s="428"/>
      <c r="FQ1058" s="428"/>
      <c r="FR1058" s="428"/>
      <c r="FS1058" s="428"/>
      <c r="FT1058" s="428"/>
      <c r="FU1058" s="428"/>
      <c r="FV1058" s="428"/>
      <c r="FW1058" s="428"/>
      <c r="FX1058" s="428"/>
      <c r="FY1058" s="428"/>
      <c r="FZ1058" s="428"/>
      <c r="GA1058" s="428"/>
      <c r="GB1058" s="428"/>
      <c r="GC1058" s="428"/>
      <c r="GD1058" s="428"/>
      <c r="GE1058" s="428"/>
      <c r="GF1058" s="428"/>
      <c r="GG1058" s="428"/>
      <c r="GH1058" s="440"/>
    </row>
    <row r="1059" s="428" customFormat="true" ht="15" hidden="false" customHeight="false" outlineLevel="0" collapsed="false">
      <c r="A1059" s="425"/>
      <c r="B1059" s="426"/>
      <c r="C1059" s="426"/>
      <c r="D1059" s="426"/>
      <c r="E1059" s="427"/>
      <c r="F1059" s="427"/>
      <c r="G1059" s="427"/>
      <c r="H1059" s="427"/>
      <c r="I1059" s="427"/>
      <c r="CK1059" s="428" t="n">
        <v>2020</v>
      </c>
      <c r="CL1059" s="428" t="n">
        <v>2021</v>
      </c>
      <c r="CM1059" s="428" t="n">
        <v>2021</v>
      </c>
      <c r="CN1059" s="428" t="n">
        <v>2021</v>
      </c>
      <c r="CO1059" s="428" t="n">
        <v>2021</v>
      </c>
      <c r="CP1059" s="428" t="n">
        <v>2022</v>
      </c>
      <c r="CQ1059" s="428" t="n">
        <v>2022</v>
      </c>
      <c r="CR1059" s="428" t="n">
        <v>2022</v>
      </c>
      <c r="CS1059" s="428" t="n">
        <v>2022</v>
      </c>
      <c r="CT1059" s="428" t="n">
        <v>2023</v>
      </c>
      <c r="CU1059" s="428" t="n">
        <v>2023</v>
      </c>
      <c r="CV1059" s="428" t="n">
        <v>2023</v>
      </c>
      <c r="CW1059" s="436" t="n">
        <v>2023</v>
      </c>
      <c r="CX1059" s="428" t="n">
        <v>2024</v>
      </c>
      <c r="CY1059" s="428" t="n">
        <v>2024</v>
      </c>
      <c r="CZ1059" s="428" t="n">
        <v>2024</v>
      </c>
      <c r="DA1059" s="437" t="n">
        <v>2024</v>
      </c>
      <c r="DB1059" s="438" t="n">
        <v>2025</v>
      </c>
      <c r="DC1059" s="428" t="n">
        <v>2025</v>
      </c>
      <c r="DD1059" s="428" t="n">
        <v>2025</v>
      </c>
      <c r="DE1059" s="428" t="n">
        <v>2025</v>
      </c>
      <c r="DF1059" s="428" t="n">
        <v>2026</v>
      </c>
      <c r="DG1059" s="428" t="n">
        <v>2026</v>
      </c>
      <c r="DH1059" s="428" t="n">
        <v>2026</v>
      </c>
      <c r="DI1059" s="428" t="n">
        <v>2026</v>
      </c>
      <c r="DJ1059" s="428" t="n">
        <v>2027</v>
      </c>
      <c r="DK1059" s="428" t="n">
        <v>2027</v>
      </c>
      <c r="DL1059" s="428" t="n">
        <v>2027</v>
      </c>
      <c r="DM1059" s="428" t="n">
        <v>2027</v>
      </c>
      <c r="DN1059" s="428" t="n">
        <v>2028</v>
      </c>
      <c r="DO1059" s="428" t="n">
        <v>2028</v>
      </c>
      <c r="DP1059" s="428" t="n">
        <v>2028</v>
      </c>
      <c r="DQ1059" s="428" t="n">
        <v>2028</v>
      </c>
      <c r="DR1059" s="428" t="n">
        <v>2029</v>
      </c>
      <c r="DS1059" s="428" t="n">
        <v>2029</v>
      </c>
      <c r="DT1059" s="428" t="n">
        <v>2029</v>
      </c>
      <c r="DU1059" s="428" t="n">
        <v>2029</v>
      </c>
      <c r="DV1059" s="428" t="n">
        <v>2030</v>
      </c>
      <c r="DW1059" s="428" t="n">
        <v>2030</v>
      </c>
      <c r="DX1059" s="428" t="n">
        <v>2030</v>
      </c>
      <c r="DY1059" s="428" t="n">
        <v>2030</v>
      </c>
      <c r="DZ1059" s="428" t="n">
        <v>2031</v>
      </c>
      <c r="EA1059" s="428" t="n">
        <v>2031</v>
      </c>
      <c r="EB1059" s="428" t="n">
        <v>2031</v>
      </c>
      <c r="EC1059" s="428" t="n">
        <v>2031</v>
      </c>
      <c r="ED1059" s="428" t="n">
        <v>2032</v>
      </c>
      <c r="EE1059" s="428" t="n">
        <v>2032</v>
      </c>
      <c r="EF1059" s="428" t="n">
        <v>2032</v>
      </c>
      <c r="EG1059" s="428" t="n">
        <v>2032</v>
      </c>
      <c r="EH1059" s="428" t="n">
        <v>2033</v>
      </c>
      <c r="EI1059" s="428" t="n">
        <v>2033</v>
      </c>
      <c r="EJ1059" s="428" t="n">
        <v>2033</v>
      </c>
      <c r="EK1059" s="428" t="n">
        <v>2033</v>
      </c>
      <c r="EL1059" s="428" t="n">
        <v>2034</v>
      </c>
      <c r="EM1059" s="428" t="n">
        <v>2034</v>
      </c>
      <c r="EN1059" s="428" t="n">
        <v>2034</v>
      </c>
      <c r="EO1059" s="428" t="n">
        <v>2034</v>
      </c>
      <c r="EP1059" s="428" t="n">
        <v>2035</v>
      </c>
      <c r="EQ1059" s="428" t="n">
        <v>2035</v>
      </c>
      <c r="ER1059" s="428" t="n">
        <v>2035</v>
      </c>
      <c r="ES1059" s="428" t="n">
        <v>2035</v>
      </c>
      <c r="ET1059" s="428" t="n">
        <v>2036</v>
      </c>
      <c r="EU1059" s="428" t="n">
        <v>2036</v>
      </c>
      <c r="EV1059" s="428" t="n">
        <v>2036</v>
      </c>
      <c r="EW1059" s="428" t="n">
        <v>2036</v>
      </c>
      <c r="EX1059" s="428" t="n">
        <v>2037</v>
      </c>
      <c r="EY1059" s="428" t="n">
        <v>2037</v>
      </c>
      <c r="EZ1059" s="428" t="n">
        <v>2037</v>
      </c>
      <c r="FA1059" s="428" t="n">
        <v>2037</v>
      </c>
      <c r="FB1059" s="428" t="n">
        <v>2038</v>
      </c>
      <c r="FC1059" s="428" t="n">
        <v>2038</v>
      </c>
      <c r="FD1059" s="428" t="n">
        <v>2038</v>
      </c>
      <c r="FE1059" s="428" t="n">
        <v>2038</v>
      </c>
      <c r="FF1059" s="428" t="n">
        <v>2039</v>
      </c>
      <c r="FG1059" s="428" t="n">
        <v>2039</v>
      </c>
      <c r="FH1059" s="428" t="n">
        <v>2039</v>
      </c>
      <c r="FI1059" s="428" t="n">
        <v>2039</v>
      </c>
      <c r="FJ1059" s="428" t="n">
        <v>2040</v>
      </c>
      <c r="FK1059" s="428" t="n">
        <v>2040</v>
      </c>
      <c r="FL1059" s="428" t="n">
        <v>2040</v>
      </c>
      <c r="FM1059" s="428" t="n">
        <v>2040</v>
      </c>
      <c r="FN1059" s="428" t="n">
        <v>2041</v>
      </c>
      <c r="FO1059" s="428" t="n">
        <v>2041</v>
      </c>
      <c r="FP1059" s="428" t="n">
        <v>2041</v>
      </c>
      <c r="FQ1059" s="428" t="n">
        <v>2041</v>
      </c>
      <c r="FR1059" s="428" t="n">
        <v>2042</v>
      </c>
      <c r="FS1059" s="428" t="n">
        <v>2042</v>
      </c>
      <c r="FT1059" s="428" t="n">
        <v>2042</v>
      </c>
      <c r="FU1059" s="428" t="n">
        <v>2042</v>
      </c>
      <c r="FV1059" s="428" t="n">
        <v>2043</v>
      </c>
      <c r="FW1059" s="428" t="n">
        <v>2043</v>
      </c>
      <c r="FX1059" s="428" t="n">
        <v>2043</v>
      </c>
      <c r="FY1059" s="428" t="n">
        <v>2043</v>
      </c>
      <c r="FZ1059" s="428" t="n">
        <v>2044</v>
      </c>
      <c r="GA1059" s="428" t="n">
        <v>2044</v>
      </c>
      <c r="GB1059" s="428" t="n">
        <v>2044</v>
      </c>
      <c r="GC1059" s="428" t="n">
        <v>2044</v>
      </c>
      <c r="GD1059" s="428" t="n">
        <v>2045</v>
      </c>
      <c r="GE1059" s="428" t="n">
        <v>2045</v>
      </c>
      <c r="GF1059" s="428" t="n">
        <v>2045</v>
      </c>
      <c r="GG1059" s="428" t="n">
        <v>2045</v>
      </c>
      <c r="GH1059" s="428" t="n">
        <v>2046</v>
      </c>
      <c r="GI1059" s="428" t="n">
        <v>2046</v>
      </c>
      <c r="GJ1059" s="428" t="n">
        <v>2046</v>
      </c>
      <c r="GK1059" s="428" t="n">
        <v>2046</v>
      </c>
      <c r="GL1059" s="428" t="n">
        <v>2047</v>
      </c>
      <c r="GM1059" s="428" t="n">
        <v>2047</v>
      </c>
      <c r="GN1059" s="428" t="n">
        <v>2047</v>
      </c>
      <c r="GO1059" s="428" t="n">
        <v>2047</v>
      </c>
      <c r="GP1059" s="428" t="n">
        <v>2048</v>
      </c>
      <c r="GQ1059" s="428" t="n">
        <v>2048</v>
      </c>
      <c r="GR1059" s="428" t="n">
        <v>2048</v>
      </c>
      <c r="GS1059" s="428" t="n">
        <v>2048</v>
      </c>
      <c r="GT1059" s="428" t="n">
        <v>2049</v>
      </c>
      <c r="GU1059" s="428" t="n">
        <v>2049</v>
      </c>
      <c r="GV1059" s="428" t="n">
        <v>2049</v>
      </c>
      <c r="GW1059" s="428" t="n">
        <v>2049</v>
      </c>
      <c r="GX1059" s="428" t="n">
        <v>2050</v>
      </c>
      <c r="GY1059" s="428" t="n">
        <v>2050</v>
      </c>
      <c r="GZ1059" s="428" t="n">
        <v>2050</v>
      </c>
      <c r="HA1059" s="428" t="n">
        <v>2050</v>
      </c>
    </row>
    <row r="1060" s="435" customFormat="true" ht="15" hidden="false" customHeight="false" outlineLevel="0" collapsed="false">
      <c r="A1060" s="425"/>
      <c r="B1060" s="426"/>
      <c r="C1060" s="426"/>
      <c r="D1060" s="426"/>
      <c r="E1060" s="427"/>
      <c r="F1060" s="427"/>
      <c r="G1060" s="427"/>
      <c r="H1060" s="427"/>
      <c r="I1060" s="427"/>
      <c r="J1060" s="428"/>
      <c r="K1060" s="428"/>
      <c r="L1060" s="428"/>
      <c r="M1060" s="428"/>
      <c r="N1060" s="428"/>
      <c r="O1060" s="428"/>
      <c r="P1060" s="428"/>
      <c r="Q1060" s="428"/>
      <c r="R1060" s="428"/>
      <c r="S1060" s="428"/>
      <c r="T1060" s="428"/>
      <c r="U1060" s="428"/>
      <c r="V1060" s="428"/>
      <c r="W1060" s="428"/>
      <c r="X1060" s="428"/>
      <c r="Y1060" s="428"/>
      <c r="Z1060" s="428"/>
      <c r="AA1060" s="428"/>
      <c r="AB1060" s="428"/>
      <c r="AC1060" s="428"/>
      <c r="AD1060" s="428"/>
      <c r="AE1060" s="428"/>
      <c r="AF1060" s="428"/>
      <c r="AG1060" s="428"/>
      <c r="AH1060" s="428"/>
      <c r="AI1060" s="428"/>
      <c r="AJ1060" s="428"/>
      <c r="AK1060" s="428"/>
      <c r="AL1060" s="428"/>
      <c r="AM1060" s="428"/>
      <c r="AN1060" s="428"/>
      <c r="AO1060" s="428"/>
      <c r="AP1060" s="428"/>
      <c r="AQ1060" s="428"/>
      <c r="AR1060" s="428"/>
      <c r="AS1060" s="428"/>
      <c r="AT1060" s="428"/>
      <c r="AU1060" s="428"/>
      <c r="AV1060" s="428"/>
      <c r="AW1060" s="428"/>
      <c r="AX1060" s="428"/>
      <c r="AY1060" s="428"/>
      <c r="AZ1060" s="428"/>
      <c r="BA1060" s="428"/>
      <c r="BB1060" s="428"/>
      <c r="BC1060" s="428"/>
      <c r="BD1060" s="428"/>
      <c r="BE1060" s="428"/>
      <c r="BF1060" s="428"/>
      <c r="BG1060" s="428"/>
      <c r="BH1060" s="428"/>
      <c r="BI1060" s="428"/>
      <c r="BJ1060" s="428"/>
      <c r="BK1060" s="428"/>
      <c r="BL1060" s="428"/>
      <c r="BM1060" s="428"/>
      <c r="BN1060" s="428"/>
      <c r="BO1060" s="428"/>
      <c r="BP1060" s="428"/>
      <c r="BQ1060" s="428"/>
      <c r="BR1060" s="428"/>
      <c r="BS1060" s="428"/>
      <c r="BT1060" s="428"/>
      <c r="BU1060" s="428"/>
      <c r="BV1060" s="428"/>
      <c r="BW1060" s="428"/>
      <c r="BX1060" s="428"/>
      <c r="BY1060" s="428"/>
      <c r="BZ1060" s="428"/>
      <c r="CA1060" s="428"/>
      <c r="CB1060" s="428"/>
      <c r="CC1060" s="428"/>
      <c r="CD1060" s="428"/>
      <c r="CE1060" s="428"/>
      <c r="CF1060" s="428"/>
      <c r="CG1060" s="428"/>
      <c r="CH1060" s="428"/>
      <c r="CI1060" s="428"/>
      <c r="CJ1060" s="428"/>
      <c r="CK1060" s="428"/>
      <c r="CL1060" s="428" t="n">
        <v>90</v>
      </c>
      <c r="CM1060" s="428" t="n">
        <v>91</v>
      </c>
      <c r="CN1060" s="428" t="n">
        <v>92</v>
      </c>
      <c r="CO1060" s="428" t="n">
        <v>92</v>
      </c>
      <c r="CP1060" s="428" t="n">
        <v>90</v>
      </c>
      <c r="CQ1060" s="428" t="n">
        <v>91</v>
      </c>
      <c r="CR1060" s="428" t="n">
        <v>92</v>
      </c>
      <c r="CS1060" s="428" t="n">
        <v>92</v>
      </c>
      <c r="CT1060" s="428" t="n">
        <v>90</v>
      </c>
      <c r="CU1060" s="428" t="n">
        <v>91</v>
      </c>
      <c r="CV1060" s="428" t="n">
        <v>92</v>
      </c>
      <c r="CW1060" s="436" t="n">
        <v>92</v>
      </c>
      <c r="CX1060" s="428" t="n">
        <v>91</v>
      </c>
      <c r="CY1060" s="428" t="n">
        <v>91</v>
      </c>
      <c r="CZ1060" s="428" t="n">
        <v>92</v>
      </c>
      <c r="DA1060" s="437" t="n">
        <v>92</v>
      </c>
      <c r="DB1060" s="438" t="n">
        <v>90</v>
      </c>
      <c r="DC1060" s="428" t="n">
        <v>91</v>
      </c>
      <c r="DD1060" s="428" t="n">
        <v>92</v>
      </c>
      <c r="DE1060" s="428" t="n">
        <v>92</v>
      </c>
      <c r="DF1060" s="428" t="n">
        <v>90</v>
      </c>
      <c r="DG1060" s="428" t="n">
        <v>91</v>
      </c>
      <c r="DH1060" s="428" t="n">
        <v>92</v>
      </c>
      <c r="DI1060" s="428" t="n">
        <v>92</v>
      </c>
      <c r="DJ1060" s="428" t="n">
        <v>90</v>
      </c>
      <c r="DK1060" s="428" t="n">
        <v>91</v>
      </c>
      <c r="DL1060" s="428" t="n">
        <v>92</v>
      </c>
      <c r="DM1060" s="428" t="n">
        <v>92</v>
      </c>
      <c r="DN1060" s="428" t="n">
        <v>90</v>
      </c>
      <c r="DO1060" s="428" t="n">
        <v>91</v>
      </c>
      <c r="DP1060" s="428" t="n">
        <v>92</v>
      </c>
      <c r="DQ1060" s="428" t="n">
        <v>92</v>
      </c>
      <c r="DR1060" s="428" t="n">
        <v>91</v>
      </c>
      <c r="DS1060" s="428" t="n">
        <v>91</v>
      </c>
      <c r="DT1060" s="428" t="n">
        <v>92</v>
      </c>
      <c r="DU1060" s="428" t="n">
        <v>92</v>
      </c>
      <c r="DV1060" s="428" t="n">
        <v>90</v>
      </c>
      <c r="DW1060" s="428" t="n">
        <v>91</v>
      </c>
      <c r="DX1060" s="428" t="n">
        <v>92</v>
      </c>
      <c r="DY1060" s="428" t="n">
        <v>92</v>
      </c>
      <c r="DZ1060" s="428" t="n">
        <v>90</v>
      </c>
      <c r="EA1060" s="428" t="n">
        <v>91</v>
      </c>
      <c r="EB1060" s="428" t="n">
        <v>92</v>
      </c>
      <c r="EC1060" s="428" t="n">
        <v>92</v>
      </c>
      <c r="ED1060" s="428" t="n">
        <v>90</v>
      </c>
      <c r="EE1060" s="428" t="n">
        <v>91</v>
      </c>
      <c r="EF1060" s="428" t="n">
        <v>92</v>
      </c>
      <c r="EG1060" s="428" t="n">
        <v>92</v>
      </c>
      <c r="EH1060" s="428" t="n">
        <v>90</v>
      </c>
      <c r="EI1060" s="428" t="n">
        <v>91</v>
      </c>
      <c r="EJ1060" s="428" t="n">
        <v>92</v>
      </c>
      <c r="EK1060" s="428" t="n">
        <v>92</v>
      </c>
      <c r="EL1060" s="428" t="n">
        <v>91</v>
      </c>
      <c r="EM1060" s="428" t="n">
        <v>91</v>
      </c>
      <c r="EN1060" s="428" t="n">
        <v>92</v>
      </c>
      <c r="EO1060" s="428" t="n">
        <v>92</v>
      </c>
      <c r="EP1060" s="428" t="n">
        <v>90</v>
      </c>
      <c r="EQ1060" s="428" t="n">
        <v>91</v>
      </c>
      <c r="ER1060" s="428" t="n">
        <v>92</v>
      </c>
      <c r="ES1060" s="428" t="n">
        <v>92</v>
      </c>
      <c r="ET1060" s="428" t="n">
        <v>90</v>
      </c>
      <c r="EU1060" s="428" t="n">
        <v>91</v>
      </c>
      <c r="EV1060" s="428" t="n">
        <v>92</v>
      </c>
      <c r="EW1060" s="428" t="n">
        <v>92</v>
      </c>
      <c r="EX1060" s="428" t="n">
        <v>90</v>
      </c>
      <c r="EY1060" s="428" t="n">
        <v>91</v>
      </c>
      <c r="EZ1060" s="428" t="n">
        <v>92</v>
      </c>
      <c r="FA1060" s="428" t="n">
        <v>92</v>
      </c>
      <c r="FB1060" s="428" t="n">
        <v>90</v>
      </c>
      <c r="FC1060" s="428" t="n">
        <v>91</v>
      </c>
      <c r="FD1060" s="428" t="n">
        <v>92</v>
      </c>
      <c r="FE1060" s="428" t="n">
        <v>92</v>
      </c>
      <c r="FF1060" s="428" t="n">
        <v>91</v>
      </c>
      <c r="FG1060" s="428" t="n">
        <v>91</v>
      </c>
      <c r="FH1060" s="428" t="n">
        <v>92</v>
      </c>
      <c r="FI1060" s="428" t="n">
        <v>92</v>
      </c>
      <c r="FJ1060" s="428" t="n">
        <v>90</v>
      </c>
      <c r="FK1060" s="428" t="n">
        <v>91</v>
      </c>
      <c r="FL1060" s="428" t="n">
        <v>92</v>
      </c>
      <c r="FM1060" s="428" t="n">
        <v>92</v>
      </c>
      <c r="FN1060" s="428" t="n">
        <v>90</v>
      </c>
      <c r="FO1060" s="428" t="n">
        <v>91</v>
      </c>
      <c r="FP1060" s="428" t="n">
        <v>92</v>
      </c>
      <c r="FQ1060" s="428" t="n">
        <v>92</v>
      </c>
      <c r="FR1060" s="428" t="n">
        <v>90</v>
      </c>
      <c r="FS1060" s="428" t="n">
        <v>91</v>
      </c>
      <c r="FT1060" s="428" t="n">
        <v>92</v>
      </c>
      <c r="FU1060" s="428" t="n">
        <v>92</v>
      </c>
      <c r="FV1060" s="428" t="n">
        <v>90</v>
      </c>
      <c r="FW1060" s="428" t="n">
        <v>91</v>
      </c>
      <c r="FX1060" s="428" t="n">
        <v>92</v>
      </c>
      <c r="FY1060" s="428" t="n">
        <v>92</v>
      </c>
      <c r="FZ1060" s="428" t="n">
        <v>90</v>
      </c>
      <c r="GA1060" s="428" t="n">
        <v>91</v>
      </c>
      <c r="GB1060" s="428" t="n">
        <v>92</v>
      </c>
      <c r="GC1060" s="428" t="n">
        <v>92</v>
      </c>
      <c r="GD1060" s="428" t="n">
        <v>90</v>
      </c>
      <c r="GE1060" s="428" t="n">
        <v>91</v>
      </c>
      <c r="GF1060" s="428" t="n">
        <v>92</v>
      </c>
      <c r="GG1060" s="428" t="n">
        <v>92</v>
      </c>
      <c r="GH1060" s="428" t="n">
        <v>90</v>
      </c>
      <c r="GI1060" s="428" t="n">
        <v>91</v>
      </c>
      <c r="GJ1060" s="428" t="n">
        <v>92</v>
      </c>
      <c r="GK1060" s="428" t="n">
        <v>92</v>
      </c>
      <c r="GL1060" s="428" t="n">
        <v>90</v>
      </c>
      <c r="GM1060" s="428" t="n">
        <v>91</v>
      </c>
      <c r="GN1060" s="428" t="n">
        <v>92</v>
      </c>
      <c r="GO1060" s="428" t="n">
        <v>92</v>
      </c>
      <c r="GP1060" s="428" t="n">
        <v>90</v>
      </c>
      <c r="GQ1060" s="428" t="n">
        <v>91</v>
      </c>
      <c r="GR1060" s="428" t="n">
        <v>92</v>
      </c>
      <c r="GS1060" s="428" t="n">
        <v>92</v>
      </c>
      <c r="GT1060" s="428" t="n">
        <v>90</v>
      </c>
      <c r="GU1060" s="428" t="n">
        <v>91</v>
      </c>
      <c r="GV1060" s="428" t="n">
        <v>92</v>
      </c>
      <c r="GW1060" s="428" t="n">
        <v>92</v>
      </c>
      <c r="GX1060" s="428" t="n">
        <v>90</v>
      </c>
      <c r="GY1060" s="428" t="n">
        <v>91</v>
      </c>
      <c r="GZ1060" s="428" t="n">
        <v>92</v>
      </c>
      <c r="HA1060" s="428" t="n">
        <v>92</v>
      </c>
    </row>
    <row r="1061" s="435" customFormat="true" ht="15" hidden="false" customHeight="false" outlineLevel="0" collapsed="false">
      <c r="A1061" s="425"/>
      <c r="B1061" s="426"/>
      <c r="C1061" s="426"/>
      <c r="D1061" s="426"/>
      <c r="E1061" s="427"/>
      <c r="F1061" s="427"/>
      <c r="G1061" s="427"/>
      <c r="H1061" s="427"/>
      <c r="I1061" s="427"/>
      <c r="J1061" s="428"/>
      <c r="K1061" s="428"/>
      <c r="L1061" s="428"/>
      <c r="M1061" s="428"/>
      <c r="N1061" s="428"/>
      <c r="O1061" s="428"/>
      <c r="P1061" s="428"/>
      <c r="Q1061" s="428"/>
      <c r="R1061" s="428"/>
      <c r="S1061" s="428"/>
      <c r="T1061" s="428"/>
      <c r="U1061" s="428"/>
      <c r="V1061" s="428"/>
      <c r="W1061" s="428"/>
      <c r="X1061" s="428"/>
      <c r="Y1061" s="428"/>
      <c r="Z1061" s="428"/>
      <c r="AA1061" s="428"/>
      <c r="AB1061" s="428"/>
      <c r="AC1061" s="428"/>
      <c r="AD1061" s="428"/>
      <c r="AE1061" s="428"/>
      <c r="AF1061" s="428"/>
      <c r="AG1061" s="428"/>
      <c r="AH1061" s="428"/>
      <c r="AI1061" s="428"/>
      <c r="AJ1061" s="428"/>
      <c r="AK1061" s="428"/>
      <c r="AL1061" s="428"/>
      <c r="AM1061" s="428"/>
      <c r="AN1061" s="428"/>
      <c r="AO1061" s="428"/>
      <c r="AP1061" s="428"/>
      <c r="AQ1061" s="428"/>
      <c r="AR1061" s="428"/>
      <c r="AS1061" s="428"/>
      <c r="AT1061" s="428"/>
      <c r="AU1061" s="428"/>
      <c r="AV1061" s="428"/>
      <c r="AW1061" s="428"/>
      <c r="AX1061" s="428"/>
      <c r="AY1061" s="428"/>
      <c r="AZ1061" s="428"/>
      <c r="BA1061" s="428"/>
      <c r="BB1061" s="428"/>
      <c r="BC1061" s="428"/>
      <c r="BD1061" s="428"/>
      <c r="BE1061" s="428"/>
      <c r="BF1061" s="428"/>
      <c r="BG1061" s="428"/>
      <c r="BH1061" s="428"/>
      <c r="BI1061" s="428"/>
      <c r="BJ1061" s="428"/>
      <c r="BK1061" s="428"/>
      <c r="BL1061" s="428"/>
      <c r="BM1061" s="428"/>
      <c r="BN1061" s="428"/>
      <c r="BO1061" s="428"/>
      <c r="BP1061" s="428"/>
      <c r="BQ1061" s="428"/>
      <c r="BR1061" s="428"/>
      <c r="BS1061" s="428"/>
      <c r="BT1061" s="428"/>
      <c r="BU1061" s="428"/>
      <c r="BV1061" s="428"/>
      <c r="BW1061" s="428"/>
      <c r="BX1061" s="428"/>
      <c r="BY1061" s="428"/>
      <c r="BZ1061" s="428"/>
      <c r="CA1061" s="428"/>
      <c r="CB1061" s="428"/>
      <c r="CC1061" s="428"/>
      <c r="CD1061" s="428"/>
      <c r="CE1061" s="428"/>
      <c r="CF1061" s="428"/>
      <c r="CG1061" s="428"/>
      <c r="CH1061" s="428"/>
      <c r="CI1061" s="428"/>
      <c r="CJ1061" s="428"/>
      <c r="CK1061" s="428"/>
      <c r="CL1061" s="428" t="n">
        <v>365</v>
      </c>
      <c r="CM1061" s="428" t="n">
        <v>365</v>
      </c>
      <c r="CN1061" s="428" t="n">
        <v>365</v>
      </c>
      <c r="CO1061" s="428" t="n">
        <v>365</v>
      </c>
      <c r="CP1061" s="428" t="n">
        <v>365</v>
      </c>
      <c r="CQ1061" s="428" t="n">
        <v>365</v>
      </c>
      <c r="CR1061" s="428" t="n">
        <v>365</v>
      </c>
      <c r="CS1061" s="428" t="n">
        <v>365</v>
      </c>
      <c r="CT1061" s="428" t="n">
        <v>365</v>
      </c>
      <c r="CU1061" s="428" t="n">
        <v>365</v>
      </c>
      <c r="CV1061" s="428" t="n">
        <v>365</v>
      </c>
      <c r="CW1061" s="436" t="n">
        <v>365</v>
      </c>
      <c r="CX1061" s="428" t="n">
        <v>366</v>
      </c>
      <c r="CY1061" s="428" t="n">
        <v>366</v>
      </c>
      <c r="CZ1061" s="428" t="n">
        <v>366</v>
      </c>
      <c r="DA1061" s="437" t="n">
        <v>366</v>
      </c>
      <c r="DB1061" s="438" t="n">
        <v>365</v>
      </c>
      <c r="DC1061" s="428" t="n">
        <v>365</v>
      </c>
      <c r="DD1061" s="428" t="n">
        <v>365</v>
      </c>
      <c r="DE1061" s="428" t="n">
        <v>365</v>
      </c>
      <c r="DF1061" s="428" t="n">
        <v>365</v>
      </c>
      <c r="DG1061" s="428" t="n">
        <v>365</v>
      </c>
      <c r="DH1061" s="428" t="n">
        <v>365</v>
      </c>
      <c r="DI1061" s="428" t="n">
        <v>365</v>
      </c>
      <c r="DJ1061" s="428" t="n">
        <v>365</v>
      </c>
      <c r="DK1061" s="428" t="n">
        <v>365</v>
      </c>
      <c r="DL1061" s="428" t="n">
        <v>365</v>
      </c>
      <c r="DM1061" s="428" t="n">
        <v>365</v>
      </c>
      <c r="DN1061" s="428" t="n">
        <v>365</v>
      </c>
      <c r="DO1061" s="428" t="n">
        <v>365</v>
      </c>
      <c r="DP1061" s="428" t="n">
        <v>365</v>
      </c>
      <c r="DQ1061" s="428" t="n">
        <v>365</v>
      </c>
      <c r="DR1061" s="428" t="n">
        <v>366</v>
      </c>
      <c r="DS1061" s="428" t="n">
        <v>366</v>
      </c>
      <c r="DT1061" s="428" t="n">
        <v>366</v>
      </c>
      <c r="DU1061" s="428" t="n">
        <v>366</v>
      </c>
      <c r="DV1061" s="428" t="n">
        <v>365</v>
      </c>
      <c r="DW1061" s="428" t="n">
        <v>365</v>
      </c>
      <c r="DX1061" s="428" t="n">
        <v>365</v>
      </c>
      <c r="DY1061" s="428" t="n">
        <v>365</v>
      </c>
      <c r="DZ1061" s="428" t="n">
        <v>365</v>
      </c>
      <c r="EA1061" s="428" t="n">
        <v>365</v>
      </c>
      <c r="EB1061" s="428" t="n">
        <v>365</v>
      </c>
      <c r="EC1061" s="428" t="n">
        <v>365</v>
      </c>
      <c r="ED1061" s="428" t="n">
        <v>365</v>
      </c>
      <c r="EE1061" s="428" t="n">
        <v>365</v>
      </c>
      <c r="EF1061" s="428" t="n">
        <v>365</v>
      </c>
      <c r="EG1061" s="428" t="n">
        <v>365</v>
      </c>
      <c r="EH1061" s="428" t="n">
        <v>366</v>
      </c>
      <c r="EI1061" s="428" t="n">
        <v>366</v>
      </c>
      <c r="EJ1061" s="428" t="n">
        <v>366</v>
      </c>
      <c r="EK1061" s="428" t="n">
        <v>366</v>
      </c>
      <c r="EL1061" s="428" t="n">
        <v>365</v>
      </c>
      <c r="EM1061" s="428" t="n">
        <v>365</v>
      </c>
      <c r="EN1061" s="428" t="n">
        <v>365</v>
      </c>
      <c r="EO1061" s="428" t="n">
        <v>365</v>
      </c>
      <c r="EP1061" s="428" t="n">
        <v>365</v>
      </c>
      <c r="EQ1061" s="428" t="n">
        <v>365</v>
      </c>
      <c r="ER1061" s="428" t="n">
        <v>365</v>
      </c>
      <c r="ES1061" s="428" t="n">
        <v>365</v>
      </c>
      <c r="ET1061" s="428" t="n">
        <v>365</v>
      </c>
      <c r="EU1061" s="428" t="n">
        <v>365</v>
      </c>
      <c r="EV1061" s="428" t="n">
        <v>365</v>
      </c>
      <c r="EW1061" s="428" t="n">
        <v>365</v>
      </c>
      <c r="EX1061" s="428" t="n">
        <v>366</v>
      </c>
      <c r="EY1061" s="428" t="n">
        <v>366</v>
      </c>
      <c r="EZ1061" s="428" t="n">
        <v>366</v>
      </c>
      <c r="FA1061" s="428" t="n">
        <v>366</v>
      </c>
      <c r="FB1061" s="428" t="n">
        <v>365</v>
      </c>
      <c r="FC1061" s="428" t="n">
        <v>365</v>
      </c>
      <c r="FD1061" s="428" t="n">
        <v>365</v>
      </c>
      <c r="FE1061" s="428" t="n">
        <v>365</v>
      </c>
      <c r="FF1061" s="428" t="n">
        <v>365</v>
      </c>
      <c r="FG1061" s="428" t="n">
        <v>365</v>
      </c>
      <c r="FH1061" s="428" t="n">
        <v>365</v>
      </c>
      <c r="FI1061" s="428" t="n">
        <v>365</v>
      </c>
      <c r="FJ1061" s="428" t="n">
        <v>365</v>
      </c>
      <c r="FK1061" s="428" t="n">
        <v>365</v>
      </c>
      <c r="FL1061" s="428" t="n">
        <v>365</v>
      </c>
      <c r="FM1061" s="428" t="n">
        <v>365</v>
      </c>
      <c r="FN1061" s="428" t="n">
        <v>366</v>
      </c>
      <c r="FO1061" s="428" t="n">
        <v>366</v>
      </c>
      <c r="FP1061" s="428" t="n">
        <v>366</v>
      </c>
      <c r="FQ1061" s="428" t="n">
        <v>366</v>
      </c>
      <c r="FR1061" s="428" t="n">
        <v>365</v>
      </c>
      <c r="FS1061" s="428" t="n">
        <v>365</v>
      </c>
      <c r="FT1061" s="428" t="n">
        <v>365</v>
      </c>
      <c r="FU1061" s="428" t="n">
        <v>365</v>
      </c>
      <c r="FV1061" s="428" t="n">
        <v>365</v>
      </c>
      <c r="FW1061" s="428" t="n">
        <v>365</v>
      </c>
      <c r="FX1061" s="428" t="n">
        <v>365</v>
      </c>
      <c r="FY1061" s="428" t="n">
        <v>365</v>
      </c>
      <c r="FZ1061" s="428" t="n">
        <v>365</v>
      </c>
      <c r="GA1061" s="428" t="n">
        <v>365</v>
      </c>
      <c r="GB1061" s="428" t="n">
        <v>365</v>
      </c>
      <c r="GC1061" s="428" t="n">
        <v>365</v>
      </c>
      <c r="GD1061" s="428" t="n">
        <v>365</v>
      </c>
      <c r="GE1061" s="428" t="n">
        <v>365</v>
      </c>
      <c r="GF1061" s="428" t="n">
        <v>365</v>
      </c>
      <c r="GG1061" s="428" t="n">
        <v>365</v>
      </c>
      <c r="GH1061" s="428" t="n">
        <v>365</v>
      </c>
      <c r="GI1061" s="428" t="n">
        <v>365</v>
      </c>
      <c r="GJ1061" s="428" t="n">
        <v>365</v>
      </c>
      <c r="GK1061" s="428" t="n">
        <v>365</v>
      </c>
      <c r="GL1061" s="428" t="n">
        <v>365</v>
      </c>
      <c r="GM1061" s="428" t="n">
        <v>365</v>
      </c>
      <c r="GN1061" s="428" t="n">
        <v>365</v>
      </c>
      <c r="GO1061" s="428" t="n">
        <v>365</v>
      </c>
      <c r="GP1061" s="428" t="n">
        <v>365</v>
      </c>
      <c r="GQ1061" s="428" t="n">
        <v>365</v>
      </c>
      <c r="GR1061" s="428" t="n">
        <v>365</v>
      </c>
      <c r="GS1061" s="428" t="n">
        <v>365</v>
      </c>
      <c r="GT1061" s="428" t="n">
        <v>365</v>
      </c>
      <c r="GU1061" s="428" t="n">
        <v>365</v>
      </c>
      <c r="GV1061" s="428" t="n">
        <v>365</v>
      </c>
      <c r="GW1061" s="428" t="n">
        <v>365</v>
      </c>
      <c r="GX1061" s="428" t="n">
        <v>365</v>
      </c>
      <c r="GY1061" s="428" t="n">
        <v>365</v>
      </c>
      <c r="GZ1061" s="428" t="n">
        <v>365</v>
      </c>
      <c r="HA1061" s="428" t="n">
        <v>365</v>
      </c>
    </row>
    <row r="1062" s="428" customFormat="true" ht="15" hidden="false" customHeight="false" outlineLevel="0" collapsed="false">
      <c r="A1062" s="425"/>
      <c r="B1062" s="426"/>
      <c r="C1062" s="426"/>
      <c r="D1062" s="426"/>
      <c r="E1062" s="427"/>
      <c r="F1062" s="427"/>
      <c r="G1062" s="427"/>
      <c r="H1062" s="427"/>
      <c r="I1062" s="427"/>
      <c r="CP1062" s="428" t="n">
        <v>1</v>
      </c>
      <c r="CQ1062" s="428" t="n">
        <v>2</v>
      </c>
      <c r="CR1062" s="428" t="n">
        <v>3</v>
      </c>
      <c r="CS1062" s="428" t="n">
        <v>4</v>
      </c>
      <c r="CT1062" s="428" t="n">
        <v>1</v>
      </c>
      <c r="CU1062" s="428" t="n">
        <v>2</v>
      </c>
      <c r="CV1062" s="428" t="n">
        <v>3</v>
      </c>
      <c r="CW1062" s="436" t="n">
        <v>4</v>
      </c>
      <c r="CX1062" s="428" t="n">
        <v>1</v>
      </c>
      <c r="CY1062" s="428" t="n">
        <v>2</v>
      </c>
      <c r="CZ1062" s="428" t="n">
        <v>3</v>
      </c>
      <c r="DA1062" s="437" t="n">
        <v>4</v>
      </c>
      <c r="DB1062" s="438" t="n">
        <v>1</v>
      </c>
      <c r="DC1062" s="428" t="n">
        <v>2</v>
      </c>
      <c r="DD1062" s="428" t="n">
        <v>3</v>
      </c>
      <c r="DE1062" s="428" t="n">
        <v>4</v>
      </c>
      <c r="DF1062" s="428" t="n">
        <v>1</v>
      </c>
      <c r="DG1062" s="428" t="n">
        <v>2</v>
      </c>
      <c r="DH1062" s="428" t="n">
        <v>3</v>
      </c>
      <c r="DI1062" s="428" t="n">
        <v>4</v>
      </c>
      <c r="DJ1062" s="428" t="n">
        <v>1</v>
      </c>
      <c r="DK1062" s="428" t="n">
        <v>2</v>
      </c>
      <c r="DL1062" s="428" t="n">
        <v>3</v>
      </c>
      <c r="DM1062" s="428" t="n">
        <v>4</v>
      </c>
      <c r="DN1062" s="428" t="n">
        <v>1</v>
      </c>
      <c r="DO1062" s="428" t="n">
        <v>2</v>
      </c>
      <c r="DP1062" s="428" t="n">
        <v>3</v>
      </c>
      <c r="DQ1062" s="428" t="n">
        <v>4</v>
      </c>
      <c r="DR1062" s="428" t="n">
        <v>1</v>
      </c>
      <c r="DS1062" s="428" t="n">
        <v>2</v>
      </c>
      <c r="DT1062" s="428" t="n">
        <v>3</v>
      </c>
      <c r="DU1062" s="428" t="n">
        <v>4</v>
      </c>
      <c r="DV1062" s="428" t="n">
        <v>1</v>
      </c>
      <c r="DW1062" s="428" t="n">
        <v>2</v>
      </c>
      <c r="DX1062" s="428" t="n">
        <v>3</v>
      </c>
      <c r="DY1062" s="428" t="n">
        <v>4</v>
      </c>
      <c r="DZ1062" s="428" t="n">
        <v>1</v>
      </c>
      <c r="EA1062" s="428" t="n">
        <v>2</v>
      </c>
      <c r="EB1062" s="428" t="n">
        <v>3</v>
      </c>
      <c r="EC1062" s="428" t="n">
        <v>4</v>
      </c>
      <c r="ED1062" s="428" t="n">
        <v>1</v>
      </c>
      <c r="EE1062" s="428" t="n">
        <v>2</v>
      </c>
      <c r="EF1062" s="428" t="n">
        <v>3</v>
      </c>
      <c r="EG1062" s="428" t="n">
        <v>4</v>
      </c>
      <c r="EH1062" s="428" t="n">
        <v>1</v>
      </c>
      <c r="EI1062" s="428" t="n">
        <v>2</v>
      </c>
      <c r="EJ1062" s="428" t="n">
        <v>3</v>
      </c>
      <c r="EK1062" s="428" t="n">
        <v>4</v>
      </c>
      <c r="EL1062" s="428" t="n">
        <v>1</v>
      </c>
      <c r="EM1062" s="428" t="n">
        <v>2</v>
      </c>
      <c r="EN1062" s="428" t="n">
        <v>3</v>
      </c>
      <c r="EO1062" s="428" t="n">
        <v>4</v>
      </c>
      <c r="EP1062" s="428" t="n">
        <v>1</v>
      </c>
      <c r="EQ1062" s="428" t="n">
        <v>2</v>
      </c>
      <c r="ER1062" s="428" t="n">
        <v>3</v>
      </c>
      <c r="ES1062" s="428" t="n">
        <v>4</v>
      </c>
      <c r="ET1062" s="428" t="n">
        <v>1</v>
      </c>
      <c r="EU1062" s="428" t="n">
        <v>2</v>
      </c>
      <c r="EV1062" s="428" t="n">
        <v>3</v>
      </c>
      <c r="EW1062" s="428" t="n">
        <v>4</v>
      </c>
      <c r="EX1062" s="428" t="n">
        <v>1</v>
      </c>
      <c r="EY1062" s="428" t="n">
        <v>2</v>
      </c>
      <c r="EZ1062" s="428" t="n">
        <v>3</v>
      </c>
      <c r="FA1062" s="428" t="n">
        <v>4</v>
      </c>
      <c r="FB1062" s="428" t="n">
        <v>1</v>
      </c>
      <c r="FC1062" s="428" t="n">
        <v>2</v>
      </c>
      <c r="FD1062" s="428" t="n">
        <v>3</v>
      </c>
      <c r="FE1062" s="428" t="n">
        <v>4</v>
      </c>
      <c r="FF1062" s="428" t="n">
        <v>1</v>
      </c>
      <c r="FG1062" s="428" t="n">
        <v>2</v>
      </c>
      <c r="FH1062" s="428" t="n">
        <v>3</v>
      </c>
      <c r="FI1062" s="428" t="n">
        <v>4</v>
      </c>
      <c r="FJ1062" s="428" t="n">
        <v>1</v>
      </c>
      <c r="FK1062" s="428" t="n">
        <v>2</v>
      </c>
      <c r="FL1062" s="428" t="n">
        <v>3</v>
      </c>
      <c r="FM1062" s="428" t="n">
        <v>4</v>
      </c>
      <c r="FN1062" s="428" t="n">
        <v>1</v>
      </c>
      <c r="FO1062" s="428" t="n">
        <v>2</v>
      </c>
      <c r="FP1062" s="428" t="n">
        <v>3</v>
      </c>
      <c r="FQ1062" s="428" t="n">
        <v>4</v>
      </c>
      <c r="FR1062" s="428" t="n">
        <v>1</v>
      </c>
      <c r="FS1062" s="428" t="n">
        <v>2</v>
      </c>
      <c r="FT1062" s="428" t="n">
        <v>3</v>
      </c>
      <c r="FU1062" s="428" t="n">
        <v>4</v>
      </c>
      <c r="FV1062" s="428" t="n">
        <v>1</v>
      </c>
      <c r="FW1062" s="428" t="n">
        <v>2</v>
      </c>
      <c r="FX1062" s="428" t="n">
        <v>3</v>
      </c>
      <c r="FY1062" s="428" t="n">
        <v>4</v>
      </c>
      <c r="FZ1062" s="428" t="n">
        <v>1</v>
      </c>
      <c r="GA1062" s="428" t="n">
        <v>2</v>
      </c>
      <c r="GB1062" s="428" t="n">
        <v>3</v>
      </c>
      <c r="GC1062" s="428" t="n">
        <v>4</v>
      </c>
      <c r="GD1062" s="428" t="n">
        <v>1</v>
      </c>
      <c r="GE1062" s="428" t="n">
        <v>2</v>
      </c>
      <c r="GF1062" s="428" t="n">
        <v>3</v>
      </c>
      <c r="GG1062" s="428" t="n">
        <v>4</v>
      </c>
      <c r="GH1062" s="428" t="n">
        <v>1</v>
      </c>
      <c r="GI1062" s="428" t="n">
        <v>2</v>
      </c>
      <c r="GJ1062" s="428" t="n">
        <v>3</v>
      </c>
      <c r="GK1062" s="428" t="n">
        <v>4</v>
      </c>
      <c r="GL1062" s="428" t="n">
        <v>1</v>
      </c>
      <c r="GM1062" s="428" t="n">
        <v>2</v>
      </c>
      <c r="GN1062" s="428" t="n">
        <v>3</v>
      </c>
      <c r="GO1062" s="428" t="n">
        <v>4</v>
      </c>
      <c r="GP1062" s="428" t="n">
        <v>1</v>
      </c>
      <c r="GQ1062" s="428" t="n">
        <v>2</v>
      </c>
      <c r="GR1062" s="428" t="n">
        <v>3</v>
      </c>
      <c r="GS1062" s="428" t="n">
        <v>4</v>
      </c>
      <c r="GT1062" s="428" t="n">
        <v>1</v>
      </c>
      <c r="GU1062" s="428" t="n">
        <v>2</v>
      </c>
      <c r="GV1062" s="428" t="n">
        <v>3</v>
      </c>
      <c r="GW1062" s="428" t="n">
        <v>4</v>
      </c>
      <c r="GX1062" s="428" t="n">
        <v>1</v>
      </c>
      <c r="GY1062" s="428" t="n">
        <v>2</v>
      </c>
      <c r="GZ1062" s="428" t="n">
        <v>3</v>
      </c>
      <c r="HA1062" s="428" t="n">
        <v>4</v>
      </c>
    </row>
    <row r="1063" s="435" customFormat="true" ht="15" hidden="false" customHeight="false" outlineLevel="0" collapsed="false">
      <c r="A1063" s="425"/>
      <c r="B1063" s="426"/>
      <c r="C1063" s="426"/>
      <c r="D1063" s="426"/>
      <c r="E1063" s="427"/>
      <c r="F1063" s="427"/>
      <c r="G1063" s="427"/>
      <c r="H1063" s="427"/>
      <c r="I1063" s="427"/>
      <c r="J1063" s="441"/>
      <c r="K1063" s="441"/>
      <c r="L1063" s="441"/>
      <c r="M1063" s="441"/>
      <c r="N1063" s="441"/>
      <c r="O1063" s="441"/>
      <c r="P1063" s="441"/>
      <c r="Q1063" s="441"/>
      <c r="R1063" s="441"/>
      <c r="S1063" s="441"/>
      <c r="T1063" s="441"/>
      <c r="U1063" s="441"/>
      <c r="V1063" s="441"/>
      <c r="W1063" s="441"/>
      <c r="X1063" s="441"/>
      <c r="Y1063" s="441"/>
      <c r="Z1063" s="441"/>
      <c r="AA1063" s="441"/>
      <c r="AB1063" s="441"/>
      <c r="AC1063" s="441"/>
      <c r="AD1063" s="441"/>
      <c r="AE1063" s="441"/>
      <c r="AF1063" s="441"/>
      <c r="AG1063" s="441"/>
      <c r="AH1063" s="441"/>
      <c r="AI1063" s="441"/>
      <c r="AJ1063" s="441"/>
      <c r="AK1063" s="441"/>
      <c r="AL1063" s="441"/>
      <c r="AM1063" s="441"/>
      <c r="AN1063" s="441"/>
      <c r="AO1063" s="441"/>
      <c r="AP1063" s="441"/>
      <c r="AQ1063" s="441"/>
      <c r="AR1063" s="441"/>
      <c r="AS1063" s="441"/>
      <c r="AT1063" s="441"/>
      <c r="AU1063" s="441"/>
      <c r="AV1063" s="441"/>
      <c r="AW1063" s="441"/>
      <c r="AX1063" s="441"/>
      <c r="AY1063" s="441"/>
      <c r="AZ1063" s="441"/>
      <c r="BA1063" s="441"/>
      <c r="BB1063" s="441"/>
      <c r="BC1063" s="441"/>
      <c r="BD1063" s="441"/>
      <c r="BE1063" s="441"/>
      <c r="BF1063" s="441"/>
      <c r="BG1063" s="441"/>
      <c r="BH1063" s="441"/>
      <c r="BI1063" s="441"/>
      <c r="BJ1063" s="441"/>
      <c r="BK1063" s="441"/>
      <c r="BL1063" s="441"/>
      <c r="BM1063" s="441"/>
      <c r="BN1063" s="441"/>
      <c r="BO1063" s="441"/>
      <c r="BP1063" s="441"/>
      <c r="BQ1063" s="441"/>
      <c r="BR1063" s="441"/>
      <c r="BS1063" s="441"/>
      <c r="BT1063" s="441"/>
      <c r="BU1063" s="441"/>
      <c r="BV1063" s="441"/>
      <c r="BW1063" s="441"/>
      <c r="BX1063" s="441"/>
      <c r="BY1063" s="441"/>
      <c r="BZ1063" s="441"/>
      <c r="CA1063" s="441"/>
      <c r="CB1063" s="441"/>
      <c r="CC1063" s="441"/>
      <c r="CD1063" s="441"/>
      <c r="CE1063" s="441"/>
      <c r="CF1063" s="441"/>
      <c r="CG1063" s="441"/>
      <c r="CH1063" s="441"/>
      <c r="CI1063" s="441"/>
      <c r="CJ1063" s="441"/>
      <c r="CK1063" s="441"/>
      <c r="CL1063" s="441"/>
      <c r="CM1063" s="441"/>
      <c r="CN1063" s="441"/>
      <c r="CO1063" s="441"/>
      <c r="CP1063" s="442"/>
      <c r="CQ1063" s="442"/>
      <c r="CR1063" s="442"/>
      <c r="CS1063" s="442"/>
      <c r="CT1063" s="442"/>
      <c r="CU1063" s="442"/>
      <c r="CV1063" s="442"/>
      <c r="CW1063" s="443"/>
      <c r="CX1063" s="442"/>
      <c r="CY1063" s="442"/>
      <c r="CZ1063" s="442"/>
      <c r="DA1063" s="444"/>
      <c r="DB1063" s="445"/>
      <c r="DC1063" s="442"/>
      <c r="DD1063" s="442"/>
      <c r="DE1063" s="442"/>
      <c r="DF1063" s="442"/>
      <c r="DG1063" s="442"/>
      <c r="DH1063" s="442"/>
      <c r="DI1063" s="442"/>
      <c r="DJ1063" s="442"/>
      <c r="DK1063" s="442"/>
      <c r="DL1063" s="442"/>
      <c r="DM1063" s="442"/>
      <c r="DN1063" s="442"/>
      <c r="DO1063" s="442"/>
      <c r="DP1063" s="442"/>
      <c r="DQ1063" s="442"/>
      <c r="DR1063" s="442"/>
      <c r="DS1063" s="442"/>
      <c r="DT1063" s="442"/>
      <c r="DU1063" s="442"/>
      <c r="DV1063" s="442"/>
      <c r="DW1063" s="442"/>
      <c r="DX1063" s="442"/>
      <c r="DY1063" s="442"/>
      <c r="DZ1063" s="442"/>
      <c r="EA1063" s="442"/>
      <c r="EB1063" s="442"/>
      <c r="EC1063" s="442"/>
      <c r="ED1063" s="442"/>
      <c r="EE1063" s="442"/>
      <c r="EF1063" s="442"/>
      <c r="EG1063" s="442"/>
      <c r="EH1063" s="442"/>
      <c r="EI1063" s="442"/>
      <c r="EJ1063" s="442"/>
      <c r="EK1063" s="442"/>
      <c r="EL1063" s="442"/>
      <c r="EM1063" s="442"/>
      <c r="EN1063" s="442"/>
      <c r="EO1063" s="442"/>
      <c r="EP1063" s="442"/>
      <c r="EQ1063" s="442"/>
      <c r="ER1063" s="442"/>
      <c r="ES1063" s="442"/>
      <c r="ET1063" s="442"/>
      <c r="EU1063" s="442"/>
      <c r="EV1063" s="442"/>
      <c r="EW1063" s="442"/>
      <c r="EX1063" s="442"/>
      <c r="EY1063" s="442"/>
      <c r="EZ1063" s="442"/>
      <c r="FA1063" s="442"/>
      <c r="FB1063" s="442"/>
      <c r="FC1063" s="442"/>
      <c r="FD1063" s="442"/>
      <c r="FE1063" s="442"/>
      <c r="FF1063" s="442"/>
      <c r="FG1063" s="442"/>
      <c r="FH1063" s="442"/>
      <c r="FI1063" s="442"/>
      <c r="FJ1063" s="442"/>
      <c r="FK1063" s="442"/>
      <c r="FL1063" s="442"/>
      <c r="FM1063" s="442"/>
      <c r="FN1063" s="442"/>
      <c r="FO1063" s="442"/>
      <c r="FP1063" s="442"/>
      <c r="FQ1063" s="442"/>
      <c r="FR1063" s="442"/>
      <c r="FS1063" s="442"/>
      <c r="FT1063" s="442"/>
      <c r="FU1063" s="442"/>
      <c r="GH1063" s="435" t="n">
        <v>3</v>
      </c>
      <c r="GI1063" s="435" t="n">
        <v>6</v>
      </c>
      <c r="GJ1063" s="435" t="n">
        <v>9</v>
      </c>
      <c r="GK1063" s="435" t="n">
        <v>12</v>
      </c>
      <c r="GL1063" s="435" t="n">
        <v>3</v>
      </c>
      <c r="GM1063" s="435" t="n">
        <v>6</v>
      </c>
      <c r="GN1063" s="435" t="n">
        <v>9</v>
      </c>
      <c r="GO1063" s="435" t="n">
        <v>12</v>
      </c>
      <c r="GP1063" s="435" t="n">
        <v>3</v>
      </c>
      <c r="GQ1063" s="435" t="n">
        <v>6</v>
      </c>
      <c r="GR1063" s="435" t="n">
        <v>9</v>
      </c>
      <c r="GS1063" s="435" t="n">
        <v>12</v>
      </c>
      <c r="GT1063" s="435" t="n">
        <v>3</v>
      </c>
      <c r="GU1063" s="435" t="n">
        <v>6</v>
      </c>
      <c r="GV1063" s="435" t="n">
        <v>9</v>
      </c>
      <c r="GW1063" s="435" t="n">
        <v>12</v>
      </c>
      <c r="GX1063" s="435" t="n">
        <v>3</v>
      </c>
      <c r="GY1063" s="435" t="n">
        <v>6</v>
      </c>
      <c r="GZ1063" s="435" t="n">
        <v>9</v>
      </c>
      <c r="HA1063" s="435" t="n">
        <v>12</v>
      </c>
    </row>
    <row r="1064" s="275" customFormat="true" ht="15" hidden="false" customHeight="false" outlineLevel="0" collapsed="false">
      <c r="A1064" s="1"/>
      <c r="B1064" s="2"/>
      <c r="C1064" s="2"/>
      <c r="D1064" s="2"/>
      <c r="E1064" s="3"/>
      <c r="F1064" s="3"/>
      <c r="G1064" s="3"/>
      <c r="H1064" s="3"/>
      <c r="I1064" s="3"/>
      <c r="J1064" s="162"/>
      <c r="K1064" s="162"/>
      <c r="L1064" s="162"/>
      <c r="M1064" s="162"/>
      <c r="N1064" s="162"/>
      <c r="O1064" s="162"/>
      <c r="P1064" s="162"/>
      <c r="Q1064" s="162"/>
      <c r="R1064" s="162"/>
      <c r="S1064" s="162"/>
      <c r="T1064" s="162"/>
      <c r="U1064" s="162"/>
      <c r="V1064" s="162"/>
      <c r="W1064" s="162"/>
      <c r="X1064" s="162"/>
      <c r="Y1064" s="162"/>
      <c r="Z1064" s="162"/>
      <c r="AA1064" s="162"/>
      <c r="AB1064" s="162"/>
      <c r="AC1064" s="162"/>
      <c r="AD1064" s="162"/>
      <c r="AE1064" s="162"/>
      <c r="AF1064" s="162"/>
      <c r="AG1064" s="162"/>
      <c r="AH1064" s="162"/>
      <c r="AI1064" s="162"/>
      <c r="AJ1064" s="162"/>
      <c r="AK1064" s="162"/>
      <c r="AL1064" s="162"/>
      <c r="AM1064" s="162"/>
      <c r="AN1064" s="162"/>
      <c r="AO1064" s="162"/>
      <c r="AP1064" s="162"/>
      <c r="AQ1064" s="162"/>
      <c r="AR1064" s="162"/>
      <c r="AS1064" s="162"/>
      <c r="AT1064" s="162"/>
      <c r="AU1064" s="162"/>
      <c r="AV1064" s="162"/>
      <c r="AW1064" s="162"/>
      <c r="AX1064" s="162"/>
      <c r="AY1064" s="162"/>
      <c r="AZ1064" s="162"/>
      <c r="BA1064" s="162"/>
      <c r="BB1064" s="162"/>
      <c r="BC1064" s="162"/>
      <c r="BD1064" s="162"/>
      <c r="BE1064" s="162"/>
      <c r="BF1064" s="162"/>
      <c r="BG1064" s="162"/>
      <c r="BH1064" s="162"/>
      <c r="BI1064" s="162"/>
      <c r="BJ1064" s="162"/>
      <c r="BK1064" s="162"/>
      <c r="BL1064" s="162"/>
      <c r="BM1064" s="162"/>
      <c r="BN1064" s="162"/>
      <c r="BO1064" s="162"/>
      <c r="BP1064" s="162"/>
      <c r="BQ1064" s="162"/>
      <c r="BR1064" s="162"/>
      <c r="BS1064" s="162"/>
      <c r="BT1064" s="162"/>
      <c r="BU1064" s="162"/>
      <c r="BV1064" s="162"/>
      <c r="BW1064" s="162"/>
      <c r="BX1064" s="162"/>
      <c r="BY1064" s="162"/>
      <c r="BZ1064" s="162"/>
      <c r="CA1064" s="162"/>
      <c r="CB1064" s="162"/>
      <c r="CC1064" s="162"/>
      <c r="CD1064" s="162"/>
      <c r="CE1064" s="162"/>
      <c r="CF1064" s="162"/>
      <c r="CG1064" s="162"/>
      <c r="CH1064" s="162"/>
      <c r="CI1064" s="162"/>
      <c r="CJ1064" s="162"/>
      <c r="CK1064" s="162"/>
      <c r="CL1064" s="162"/>
      <c r="CM1064" s="162"/>
      <c r="CN1064" s="162"/>
      <c r="CO1064" s="162"/>
      <c r="CP1064" s="368"/>
      <c r="CQ1064" s="368"/>
      <c r="CR1064" s="368"/>
      <c r="CS1064" s="368"/>
      <c r="CT1064" s="368"/>
      <c r="CU1064" s="368"/>
      <c r="CV1064" s="368"/>
      <c r="CW1064" s="368"/>
      <c r="CX1064" s="368"/>
      <c r="CY1064" s="368"/>
      <c r="CZ1064" s="368"/>
      <c r="DA1064" s="368"/>
      <c r="DB1064" s="368"/>
      <c r="DC1064" s="368"/>
      <c r="DD1064" s="368"/>
      <c r="DE1064" s="368"/>
      <c r="DF1064" s="368"/>
      <c r="DG1064" s="368"/>
      <c r="DH1064" s="368"/>
      <c r="DI1064" s="368"/>
      <c r="DJ1064" s="368"/>
      <c r="DK1064" s="368"/>
      <c r="DL1064" s="368"/>
      <c r="DM1064" s="368"/>
      <c r="DN1064" s="368"/>
      <c r="DO1064" s="368"/>
      <c r="DP1064" s="368"/>
      <c r="DQ1064" s="368"/>
      <c r="DR1064" s="368"/>
      <c r="DS1064" s="368"/>
      <c r="DT1064" s="368"/>
      <c r="DU1064" s="368"/>
      <c r="DV1064" s="368"/>
      <c r="DW1064" s="368"/>
      <c r="DX1064" s="368"/>
      <c r="DY1064" s="368"/>
      <c r="DZ1064" s="368"/>
      <c r="EA1064" s="368"/>
      <c r="EB1064" s="368"/>
      <c r="EC1064" s="368"/>
      <c r="ED1064" s="368"/>
      <c r="EE1064" s="368"/>
      <c r="EF1064" s="368"/>
      <c r="EG1064" s="368"/>
      <c r="EH1064" s="368"/>
      <c r="EI1064" s="368"/>
      <c r="EJ1064" s="368"/>
      <c r="EK1064" s="368"/>
      <c r="EL1064" s="368"/>
      <c r="EM1064" s="368"/>
      <c r="EN1064" s="368"/>
      <c r="EO1064" s="368"/>
      <c r="EP1064" s="368"/>
      <c r="EQ1064" s="368"/>
      <c r="ER1064" s="368"/>
      <c r="ES1064" s="368"/>
      <c r="ET1064" s="368"/>
      <c r="EU1064" s="368"/>
      <c r="EV1064" s="368"/>
      <c r="EW1064" s="368"/>
      <c r="EX1064" s="368"/>
      <c r="EY1064" s="368"/>
      <c r="EZ1064" s="368"/>
      <c r="FA1064" s="368"/>
      <c r="FB1064" s="368"/>
      <c r="FC1064" s="368"/>
      <c r="FD1064" s="368"/>
      <c r="FE1064" s="368"/>
      <c r="FF1064" s="368"/>
      <c r="FG1064" s="368"/>
      <c r="FH1064" s="368"/>
      <c r="FI1064" s="368"/>
      <c r="FJ1064" s="368"/>
      <c r="FK1064" s="368"/>
      <c r="FL1064" s="368"/>
      <c r="FM1064" s="368"/>
      <c r="FN1064" s="368"/>
      <c r="FO1064" s="368"/>
      <c r="FP1064" s="368"/>
      <c r="FQ1064" s="368"/>
      <c r="FR1064" s="368"/>
      <c r="FS1064" s="368"/>
      <c r="FT1064" s="368"/>
      <c r="FU1064" s="368"/>
    </row>
    <row r="1065" s="275" customFormat="true" ht="15" hidden="false" customHeight="false" outlineLevel="0" collapsed="false">
      <c r="A1065" s="1"/>
      <c r="B1065" s="2"/>
      <c r="C1065" s="2"/>
      <c r="D1065" s="2"/>
      <c r="E1065" s="3"/>
      <c r="F1065" s="3"/>
      <c r="G1065" s="3"/>
      <c r="H1065" s="3"/>
      <c r="I1065" s="3"/>
      <c r="J1065" s="162"/>
      <c r="K1065" s="162"/>
      <c r="L1065" s="162"/>
      <c r="M1065" s="162"/>
      <c r="N1065" s="162"/>
      <c r="O1065" s="162"/>
      <c r="P1065" s="162"/>
      <c r="Q1065" s="162"/>
      <c r="R1065" s="162"/>
      <c r="S1065" s="162"/>
      <c r="T1065" s="162"/>
      <c r="U1065" s="162"/>
      <c r="V1065" s="162"/>
      <c r="W1065" s="162"/>
      <c r="X1065" s="162"/>
      <c r="Y1065" s="162"/>
      <c r="Z1065" s="162"/>
      <c r="AA1065" s="162"/>
      <c r="AB1065" s="162"/>
      <c r="AC1065" s="162"/>
      <c r="AD1065" s="162"/>
      <c r="AE1065" s="162"/>
      <c r="AF1065" s="162"/>
      <c r="AG1065" s="162"/>
      <c r="AH1065" s="162"/>
      <c r="AI1065" s="162"/>
      <c r="AJ1065" s="162"/>
      <c r="AK1065" s="162"/>
      <c r="AL1065" s="162"/>
      <c r="AM1065" s="162"/>
      <c r="AN1065" s="162"/>
      <c r="AO1065" s="162"/>
      <c r="AP1065" s="162"/>
      <c r="AQ1065" s="162"/>
      <c r="AR1065" s="162"/>
      <c r="AS1065" s="162"/>
      <c r="AT1065" s="162"/>
      <c r="AU1065" s="162"/>
      <c r="AV1065" s="162"/>
      <c r="AW1065" s="162"/>
      <c r="AX1065" s="162"/>
      <c r="AY1065" s="162"/>
      <c r="AZ1065" s="162"/>
      <c r="BA1065" s="162"/>
      <c r="BB1065" s="162"/>
      <c r="BC1065" s="162"/>
      <c r="BD1065" s="162"/>
      <c r="BE1065" s="162"/>
      <c r="BF1065" s="162"/>
      <c r="BG1065" s="162"/>
      <c r="BH1065" s="162"/>
      <c r="BI1065" s="162"/>
      <c r="BJ1065" s="162"/>
      <c r="BK1065" s="162"/>
      <c r="BL1065" s="162"/>
      <c r="BM1065" s="162"/>
      <c r="BN1065" s="162"/>
      <c r="BO1065" s="162"/>
      <c r="BP1065" s="162"/>
      <c r="BQ1065" s="162"/>
      <c r="BR1065" s="162"/>
      <c r="BS1065" s="162"/>
      <c r="BT1065" s="162"/>
      <c r="BU1065" s="162"/>
      <c r="BV1065" s="162"/>
      <c r="BW1065" s="162"/>
      <c r="BX1065" s="162"/>
      <c r="BY1065" s="162"/>
      <c r="BZ1065" s="162"/>
      <c r="CA1065" s="162"/>
      <c r="CB1065" s="162"/>
      <c r="CC1065" s="162"/>
      <c r="CD1065" s="162"/>
      <c r="CE1065" s="162"/>
      <c r="CF1065" s="162"/>
      <c r="CG1065" s="162"/>
      <c r="CH1065" s="162"/>
      <c r="CI1065" s="162"/>
      <c r="CJ1065" s="162"/>
      <c r="CK1065" s="162"/>
      <c r="CL1065" s="162"/>
      <c r="CM1065" s="162"/>
      <c r="CN1065" s="162"/>
      <c r="CO1065" s="162"/>
      <c r="CP1065" s="368"/>
      <c r="CQ1065" s="368"/>
      <c r="CR1065" s="368"/>
      <c r="CS1065" s="368"/>
      <c r="CT1065" s="368"/>
      <c r="CU1065" s="368"/>
      <c r="CV1065" s="368"/>
      <c r="CW1065" s="368"/>
      <c r="CX1065" s="368"/>
      <c r="CY1065" s="368"/>
      <c r="CZ1065" s="368"/>
      <c r="DA1065" s="368"/>
      <c r="DB1065" s="368"/>
      <c r="DC1065" s="368"/>
      <c r="DD1065" s="368"/>
      <c r="DE1065" s="368"/>
      <c r="DF1065" s="368"/>
      <c r="DG1065" s="368"/>
      <c r="DH1065" s="368"/>
      <c r="DI1065" s="368"/>
      <c r="DJ1065" s="368"/>
      <c r="DK1065" s="368"/>
      <c r="DL1065" s="368"/>
      <c r="DM1065" s="368"/>
      <c r="DN1065" s="368"/>
      <c r="DO1065" s="368"/>
      <c r="DP1065" s="368"/>
      <c r="DQ1065" s="368"/>
      <c r="DR1065" s="368"/>
      <c r="DS1065" s="368"/>
      <c r="DT1065" s="368"/>
      <c r="DU1065" s="368"/>
      <c r="DV1065" s="368"/>
      <c r="DW1065" s="368"/>
      <c r="DX1065" s="368"/>
      <c r="DY1065" s="368"/>
      <c r="DZ1065" s="368"/>
      <c r="EA1065" s="368"/>
      <c r="EB1065" s="368"/>
      <c r="EC1065" s="368"/>
      <c r="ED1065" s="368"/>
      <c r="EE1065" s="368"/>
      <c r="EF1065" s="368"/>
      <c r="EG1065" s="368"/>
      <c r="EH1065" s="368"/>
      <c r="EI1065" s="368"/>
      <c r="EJ1065" s="368"/>
      <c r="EK1065" s="368"/>
      <c r="EL1065" s="368"/>
      <c r="EM1065" s="368"/>
      <c r="EN1065" s="368"/>
      <c r="EO1065" s="368"/>
      <c r="EP1065" s="368"/>
      <c r="EQ1065" s="368"/>
      <c r="ER1065" s="368"/>
      <c r="ES1065" s="368"/>
      <c r="ET1065" s="368"/>
      <c r="EU1065" s="368"/>
      <c r="EV1065" s="368"/>
      <c r="EW1065" s="368"/>
      <c r="EX1065" s="368"/>
      <c r="EY1065" s="368"/>
      <c r="EZ1065" s="368"/>
      <c r="FA1065" s="368"/>
      <c r="FB1065" s="368"/>
      <c r="FC1065" s="368"/>
      <c r="FD1065" s="368"/>
      <c r="FE1065" s="368"/>
      <c r="FF1065" s="368"/>
      <c r="FG1065" s="368"/>
      <c r="FH1065" s="368"/>
      <c r="FI1065" s="368"/>
      <c r="FJ1065" s="368"/>
      <c r="FK1065" s="368"/>
      <c r="FL1065" s="368"/>
      <c r="FM1065" s="368"/>
      <c r="FN1065" s="368"/>
      <c r="FO1065" s="368"/>
      <c r="FP1065" s="368"/>
      <c r="FQ1065" s="368"/>
      <c r="FR1065" s="368"/>
      <c r="FS1065" s="368"/>
      <c r="FT1065" s="368"/>
      <c r="FU1065" s="368"/>
    </row>
    <row r="1066" s="275" customFormat="true" ht="15" hidden="false" customHeight="false" outlineLevel="0" collapsed="false">
      <c r="A1066" s="1"/>
      <c r="B1066" s="2"/>
      <c r="C1066" s="2"/>
      <c r="D1066" s="2"/>
      <c r="E1066" s="3"/>
      <c r="F1066" s="3"/>
      <c r="G1066" s="3"/>
      <c r="H1066" s="3"/>
      <c r="I1066" s="3"/>
      <c r="J1066" s="162"/>
      <c r="K1066" s="162"/>
      <c r="L1066" s="162"/>
      <c r="M1066" s="162"/>
      <c r="N1066" s="162"/>
      <c r="O1066" s="162"/>
      <c r="P1066" s="162"/>
      <c r="Q1066" s="162"/>
      <c r="R1066" s="162"/>
      <c r="S1066" s="162"/>
      <c r="T1066" s="162"/>
      <c r="U1066" s="162"/>
      <c r="V1066" s="162"/>
      <c r="W1066" s="162"/>
      <c r="X1066" s="162"/>
      <c r="Y1066" s="162"/>
      <c r="Z1066" s="162"/>
      <c r="AA1066" s="162"/>
      <c r="AB1066" s="162"/>
      <c r="AC1066" s="162"/>
      <c r="AD1066" s="162"/>
      <c r="AE1066" s="162"/>
      <c r="AF1066" s="162"/>
      <c r="AG1066" s="162"/>
      <c r="AH1066" s="162"/>
      <c r="AI1066" s="162"/>
      <c r="AJ1066" s="162"/>
      <c r="AK1066" s="162"/>
      <c r="AL1066" s="162"/>
      <c r="AM1066" s="162"/>
      <c r="AN1066" s="162"/>
      <c r="AO1066" s="162"/>
      <c r="AP1066" s="162"/>
      <c r="AQ1066" s="162"/>
      <c r="AR1066" s="162"/>
      <c r="AS1066" s="162"/>
      <c r="AT1066" s="162"/>
      <c r="AU1066" s="162"/>
      <c r="AV1066" s="162"/>
      <c r="AW1066" s="162"/>
      <c r="AX1066" s="162"/>
      <c r="AY1066" s="162"/>
      <c r="AZ1066" s="162"/>
      <c r="BA1066" s="162"/>
      <c r="BB1066" s="162"/>
      <c r="BC1066" s="162"/>
      <c r="BD1066" s="162"/>
      <c r="BE1066" s="162"/>
      <c r="BF1066" s="162"/>
      <c r="BG1066" s="162"/>
      <c r="BH1066" s="162"/>
      <c r="BI1066" s="162"/>
      <c r="BJ1066" s="162"/>
      <c r="BK1066" s="162"/>
      <c r="BL1066" s="162"/>
      <c r="BM1066" s="162"/>
      <c r="BN1066" s="162"/>
      <c r="BO1066" s="162"/>
      <c r="BP1066" s="162"/>
      <c r="BQ1066" s="162"/>
      <c r="BR1066" s="162"/>
      <c r="BS1066" s="162"/>
      <c r="BT1066" s="162"/>
      <c r="BU1066" s="162"/>
      <c r="BV1066" s="162"/>
      <c r="BW1066" s="162"/>
      <c r="BX1066" s="162"/>
      <c r="BY1066" s="162"/>
      <c r="BZ1066" s="162"/>
      <c r="CA1066" s="162"/>
      <c r="CB1066" s="162"/>
      <c r="CC1066" s="162"/>
      <c r="CD1066" s="162"/>
      <c r="CE1066" s="162"/>
      <c r="CF1066" s="162"/>
      <c r="CG1066" s="162"/>
      <c r="CH1066" s="162"/>
      <c r="CI1066" s="162"/>
      <c r="CJ1066" s="162"/>
      <c r="CK1066" s="162"/>
      <c r="CL1066" s="162"/>
      <c r="CM1066" s="162"/>
      <c r="CN1066" s="162"/>
      <c r="CO1066" s="162"/>
      <c r="CP1066" s="368"/>
      <c r="CQ1066" s="368"/>
      <c r="CR1066" s="368"/>
      <c r="CS1066" s="368"/>
      <c r="CT1066" s="368"/>
      <c r="CU1066" s="368"/>
      <c r="CV1066" s="368"/>
      <c r="CW1066" s="368"/>
      <c r="CX1066" s="368"/>
      <c r="CY1066" s="368"/>
      <c r="CZ1066" s="368"/>
      <c r="DA1066" s="368"/>
      <c r="DB1066" s="368"/>
      <c r="DC1066" s="368"/>
      <c r="DD1066" s="368"/>
      <c r="DE1066" s="368"/>
      <c r="DF1066" s="368"/>
      <c r="DG1066" s="368"/>
      <c r="DH1066" s="368"/>
      <c r="DI1066" s="368"/>
      <c r="DJ1066" s="368"/>
      <c r="DK1066" s="368"/>
      <c r="DL1066" s="368"/>
      <c r="DM1066" s="368"/>
      <c r="DN1066" s="368"/>
      <c r="DO1066" s="368"/>
      <c r="DP1066" s="368"/>
      <c r="DQ1066" s="368"/>
      <c r="DR1066" s="368"/>
      <c r="DS1066" s="368"/>
      <c r="DT1066" s="368"/>
      <c r="DU1066" s="368"/>
      <c r="DV1066" s="368"/>
      <c r="DW1066" s="368"/>
      <c r="DX1066" s="368"/>
      <c r="DY1066" s="368"/>
      <c r="DZ1066" s="368"/>
      <c r="EA1066" s="368"/>
      <c r="EB1066" s="368"/>
      <c r="EC1066" s="368"/>
      <c r="ED1066" s="368"/>
      <c r="EE1066" s="368"/>
      <c r="EF1066" s="368"/>
      <c r="EG1066" s="368"/>
      <c r="EH1066" s="368"/>
      <c r="EI1066" s="368"/>
      <c r="EJ1066" s="368"/>
      <c r="EK1066" s="368"/>
      <c r="EL1066" s="368"/>
      <c r="EM1066" s="368"/>
      <c r="EN1066" s="368"/>
      <c r="EO1066" s="368"/>
      <c r="EP1066" s="368"/>
      <c r="EQ1066" s="368"/>
      <c r="ER1066" s="368"/>
      <c r="ES1066" s="368"/>
      <c r="ET1066" s="368"/>
      <c r="EU1066" s="368"/>
      <c r="EV1066" s="368"/>
      <c r="EW1066" s="368"/>
      <c r="EX1066" s="368"/>
      <c r="EY1066" s="368"/>
      <c r="EZ1066" s="368"/>
      <c r="FA1066" s="368"/>
      <c r="FB1066" s="368"/>
      <c r="FC1066" s="368"/>
      <c r="FD1066" s="368"/>
      <c r="FE1066" s="368"/>
      <c r="FF1066" s="368"/>
      <c r="FG1066" s="368"/>
      <c r="FH1066" s="368"/>
      <c r="FI1066" s="368"/>
      <c r="FJ1066" s="368"/>
      <c r="FK1066" s="368"/>
      <c r="FL1066" s="368"/>
      <c r="FM1066" s="368"/>
      <c r="FN1066" s="368"/>
      <c r="FO1066" s="368"/>
      <c r="FP1066" s="368"/>
      <c r="FQ1066" s="368"/>
      <c r="FR1066" s="368"/>
      <c r="FS1066" s="368"/>
      <c r="FT1066" s="368"/>
      <c r="FU1066" s="368"/>
    </row>
    <row r="1067" s="275" customFormat="true" ht="15" hidden="false" customHeight="false" outlineLevel="0" collapsed="false">
      <c r="A1067" s="1"/>
      <c r="B1067" s="2"/>
      <c r="C1067" s="2"/>
      <c r="D1067" s="2"/>
      <c r="E1067" s="3"/>
      <c r="F1067" s="3"/>
      <c r="G1067" s="3"/>
      <c r="H1067" s="3"/>
      <c r="I1067" s="3"/>
      <c r="J1067" s="162"/>
      <c r="K1067" s="162"/>
      <c r="L1067" s="162"/>
      <c r="M1067" s="162"/>
      <c r="N1067" s="162"/>
      <c r="O1067" s="162"/>
      <c r="P1067" s="162"/>
      <c r="Q1067" s="162"/>
      <c r="R1067" s="162"/>
      <c r="S1067" s="162"/>
      <c r="T1067" s="162"/>
      <c r="U1067" s="162"/>
      <c r="V1067" s="162"/>
      <c r="W1067" s="162"/>
      <c r="X1067" s="162"/>
      <c r="Y1067" s="162"/>
      <c r="Z1067" s="162"/>
      <c r="AA1067" s="162"/>
      <c r="AB1067" s="162"/>
      <c r="AC1067" s="162"/>
      <c r="AD1067" s="162"/>
      <c r="AE1067" s="162"/>
      <c r="AF1067" s="162"/>
      <c r="AG1067" s="162"/>
      <c r="AH1067" s="162"/>
      <c r="AI1067" s="162"/>
      <c r="AJ1067" s="162"/>
      <c r="AK1067" s="162"/>
      <c r="AL1067" s="162"/>
      <c r="AM1067" s="162"/>
      <c r="AN1067" s="162"/>
      <c r="AO1067" s="162"/>
      <c r="AP1067" s="162"/>
      <c r="AQ1067" s="162"/>
      <c r="AR1067" s="162"/>
      <c r="AS1067" s="162"/>
      <c r="AT1067" s="162"/>
      <c r="AU1067" s="162"/>
      <c r="AV1067" s="162"/>
      <c r="AW1067" s="162"/>
      <c r="AX1067" s="162"/>
      <c r="AY1067" s="162"/>
      <c r="AZ1067" s="162"/>
      <c r="BA1067" s="162"/>
      <c r="BB1067" s="162"/>
      <c r="BC1067" s="162"/>
      <c r="BD1067" s="162"/>
      <c r="BE1067" s="162"/>
      <c r="BF1067" s="162"/>
      <c r="BG1067" s="162"/>
      <c r="BH1067" s="162"/>
      <c r="BI1067" s="162"/>
      <c r="BJ1067" s="162"/>
      <c r="BK1067" s="162"/>
      <c r="BL1067" s="162"/>
      <c r="BM1067" s="162"/>
      <c r="BN1067" s="162"/>
      <c r="BO1067" s="162"/>
      <c r="BP1067" s="162"/>
      <c r="BQ1067" s="162"/>
      <c r="BR1067" s="162"/>
      <c r="BS1067" s="162"/>
      <c r="BT1067" s="162"/>
      <c r="BU1067" s="162"/>
      <c r="BV1067" s="162"/>
      <c r="BW1067" s="162"/>
      <c r="BX1067" s="162"/>
      <c r="BY1067" s="162"/>
      <c r="BZ1067" s="162"/>
      <c r="CA1067" s="162"/>
      <c r="CB1067" s="162"/>
      <c r="CC1067" s="162"/>
      <c r="CD1067" s="162"/>
      <c r="CE1067" s="162"/>
      <c r="CF1067" s="162"/>
      <c r="CG1067" s="162"/>
      <c r="CH1067" s="162"/>
      <c r="CI1067" s="162"/>
      <c r="CJ1067" s="162"/>
      <c r="CK1067" s="162"/>
      <c r="CL1067" s="162"/>
      <c r="CM1067" s="162"/>
      <c r="CN1067" s="162"/>
      <c r="CO1067" s="162"/>
      <c r="CP1067" s="368"/>
      <c r="CQ1067" s="368"/>
      <c r="CR1067" s="368"/>
      <c r="CS1067" s="368"/>
      <c r="CT1067" s="368"/>
      <c r="CU1067" s="368"/>
      <c r="CV1067" s="368"/>
      <c r="CW1067" s="368"/>
      <c r="CX1067" s="368"/>
      <c r="CY1067" s="368"/>
      <c r="CZ1067" s="368"/>
      <c r="DA1067" s="368"/>
      <c r="DB1067" s="368"/>
      <c r="DC1067" s="368"/>
      <c r="DD1067" s="368"/>
      <c r="DE1067" s="368"/>
      <c r="DF1067" s="368"/>
      <c r="DG1067" s="368"/>
      <c r="DH1067" s="368"/>
      <c r="DI1067" s="368"/>
      <c r="DJ1067" s="368"/>
      <c r="DK1067" s="368"/>
      <c r="DL1067" s="368"/>
      <c r="DM1067" s="368"/>
      <c r="DN1067" s="368"/>
      <c r="DO1067" s="368"/>
      <c r="DP1067" s="368"/>
      <c r="DQ1067" s="368"/>
      <c r="DR1067" s="368"/>
      <c r="DS1067" s="368"/>
      <c r="DT1067" s="368"/>
      <c r="DU1067" s="368"/>
      <c r="DV1067" s="368"/>
      <c r="DW1067" s="368"/>
      <c r="DX1067" s="368"/>
      <c r="DY1067" s="368"/>
      <c r="DZ1067" s="368"/>
      <c r="EA1067" s="368"/>
      <c r="EB1067" s="368"/>
      <c r="EC1067" s="368"/>
      <c r="ED1067" s="368"/>
      <c r="EE1067" s="368"/>
      <c r="EF1067" s="368"/>
      <c r="EG1067" s="368"/>
      <c r="EH1067" s="368"/>
      <c r="EI1067" s="368"/>
      <c r="EJ1067" s="368"/>
      <c r="EK1067" s="368"/>
      <c r="EL1067" s="368"/>
      <c r="EM1067" s="368"/>
      <c r="EN1067" s="368"/>
      <c r="EO1067" s="368"/>
      <c r="EP1067" s="368"/>
      <c r="EQ1067" s="368"/>
      <c r="ER1067" s="368"/>
      <c r="ES1067" s="368"/>
      <c r="ET1067" s="368"/>
      <c r="EU1067" s="368"/>
      <c r="EV1067" s="368"/>
      <c r="EW1067" s="368"/>
      <c r="EX1067" s="368"/>
      <c r="EY1067" s="368"/>
      <c r="EZ1067" s="368"/>
      <c r="FA1067" s="368"/>
      <c r="FB1067" s="368"/>
      <c r="FC1067" s="368"/>
      <c r="FD1067" s="368"/>
      <c r="FE1067" s="368"/>
      <c r="FF1067" s="368"/>
      <c r="FG1067" s="368"/>
      <c r="FH1067" s="368"/>
      <c r="FI1067" s="368"/>
      <c r="FJ1067" s="368"/>
      <c r="FK1067" s="368"/>
      <c r="FL1067" s="368"/>
      <c r="FM1067" s="368"/>
      <c r="FN1067" s="368"/>
      <c r="FO1067" s="368"/>
      <c r="FP1067" s="368"/>
      <c r="FQ1067" s="368"/>
      <c r="FR1067" s="368"/>
      <c r="FS1067" s="368"/>
      <c r="FT1067" s="368"/>
      <c r="FU1067" s="368"/>
    </row>
    <row r="1068" s="275" customFormat="true" ht="15" hidden="false" customHeight="false" outlineLevel="0" collapsed="false">
      <c r="A1068" s="1"/>
      <c r="B1068" s="2"/>
      <c r="C1068" s="2"/>
      <c r="D1068" s="2"/>
      <c r="E1068" s="3"/>
      <c r="F1068" s="3"/>
      <c r="G1068" s="3"/>
      <c r="H1068" s="3"/>
      <c r="I1068" s="3"/>
      <c r="J1068" s="162"/>
      <c r="K1068" s="162"/>
      <c r="L1068" s="162"/>
      <c r="M1068" s="162"/>
      <c r="N1068" s="162"/>
      <c r="O1068" s="162"/>
      <c r="P1068" s="162"/>
      <c r="Q1068" s="162"/>
      <c r="R1068" s="162"/>
      <c r="S1068" s="162"/>
      <c r="T1068" s="162"/>
      <c r="U1068" s="162"/>
      <c r="V1068" s="162"/>
      <c r="W1068" s="162"/>
      <c r="X1068" s="162"/>
      <c r="Y1068" s="162"/>
      <c r="Z1068" s="162"/>
      <c r="AA1068" s="162"/>
      <c r="AB1068" s="162"/>
      <c r="AC1068" s="162"/>
      <c r="AD1068" s="162"/>
      <c r="AE1068" s="162"/>
      <c r="AF1068" s="162"/>
      <c r="AG1068" s="162"/>
      <c r="AH1068" s="162"/>
      <c r="AI1068" s="162"/>
      <c r="AJ1068" s="162"/>
      <c r="AK1068" s="162"/>
      <c r="AL1068" s="162"/>
      <c r="AM1068" s="162"/>
      <c r="AN1068" s="162"/>
      <c r="AO1068" s="162"/>
      <c r="AP1068" s="162"/>
      <c r="AQ1068" s="162"/>
      <c r="AR1068" s="162"/>
      <c r="AS1068" s="162"/>
      <c r="AT1068" s="162"/>
      <c r="AU1068" s="162"/>
      <c r="AV1068" s="162"/>
      <c r="AW1068" s="162"/>
      <c r="AX1068" s="162"/>
      <c r="AY1068" s="162"/>
      <c r="AZ1068" s="162"/>
      <c r="BA1068" s="162"/>
      <c r="BB1068" s="162"/>
      <c r="BC1068" s="162"/>
      <c r="BD1068" s="162"/>
      <c r="BE1068" s="162"/>
      <c r="BF1068" s="162"/>
      <c r="BG1068" s="162"/>
      <c r="BH1068" s="162"/>
      <c r="BI1068" s="162"/>
      <c r="BJ1068" s="162"/>
      <c r="BK1068" s="162"/>
      <c r="BL1068" s="162"/>
      <c r="BM1068" s="162"/>
      <c r="BN1068" s="162"/>
      <c r="BO1068" s="162"/>
      <c r="BP1068" s="162"/>
      <c r="BQ1068" s="162"/>
      <c r="BR1068" s="162"/>
      <c r="BS1068" s="162"/>
      <c r="BT1068" s="162"/>
      <c r="BU1068" s="162"/>
      <c r="BV1068" s="162"/>
      <c r="BW1068" s="162"/>
      <c r="BX1068" s="162"/>
      <c r="BY1068" s="162"/>
      <c r="BZ1068" s="162"/>
      <c r="CA1068" s="162"/>
      <c r="CB1068" s="162"/>
      <c r="CC1068" s="162"/>
      <c r="CD1068" s="162"/>
      <c r="CE1068" s="162"/>
      <c r="CF1068" s="162"/>
      <c r="CG1068" s="162"/>
      <c r="CH1068" s="162"/>
      <c r="CI1068" s="162"/>
      <c r="CJ1068" s="162"/>
      <c r="CK1068" s="162"/>
      <c r="CL1068" s="162"/>
      <c r="CM1068" s="162"/>
      <c r="CN1068" s="162"/>
      <c r="CO1068" s="162"/>
      <c r="CP1068" s="368"/>
      <c r="CQ1068" s="368"/>
      <c r="CR1068" s="368"/>
      <c r="CS1068" s="368"/>
      <c r="CT1068" s="368"/>
      <c r="CU1068" s="368"/>
      <c r="CV1068" s="368"/>
      <c r="CW1068" s="368"/>
      <c r="CX1068" s="368"/>
      <c r="CY1068" s="368"/>
      <c r="CZ1068" s="368"/>
      <c r="DA1068" s="368"/>
      <c r="DB1068" s="368"/>
      <c r="DC1068" s="368"/>
      <c r="DD1068" s="368"/>
      <c r="DE1068" s="368"/>
      <c r="DF1068" s="368"/>
      <c r="DG1068" s="368"/>
      <c r="DH1068" s="368"/>
      <c r="DI1068" s="368"/>
      <c r="DJ1068" s="368"/>
      <c r="DK1068" s="368"/>
      <c r="DL1068" s="368"/>
      <c r="DM1068" s="368"/>
      <c r="DN1068" s="368"/>
      <c r="DO1068" s="368"/>
      <c r="DP1068" s="368"/>
      <c r="DQ1068" s="368"/>
      <c r="DR1068" s="368"/>
      <c r="DS1068" s="368"/>
      <c r="DT1068" s="368"/>
      <c r="DU1068" s="368"/>
      <c r="DV1068" s="368"/>
      <c r="DW1068" s="368"/>
      <c r="DX1068" s="368"/>
      <c r="DY1068" s="368"/>
      <c r="DZ1068" s="368"/>
      <c r="EA1068" s="368"/>
      <c r="EB1068" s="368"/>
      <c r="EC1068" s="368"/>
      <c r="ED1068" s="368"/>
      <c r="EE1068" s="368"/>
      <c r="EF1068" s="368"/>
      <c r="EG1068" s="368"/>
      <c r="EH1068" s="368"/>
      <c r="EI1068" s="368"/>
      <c r="EJ1068" s="368"/>
      <c r="EK1068" s="368"/>
      <c r="EL1068" s="368"/>
      <c r="EM1068" s="368"/>
      <c r="EN1068" s="368"/>
      <c r="EO1068" s="368"/>
      <c r="EP1068" s="368"/>
      <c r="EQ1068" s="368"/>
      <c r="ER1068" s="368"/>
      <c r="ES1068" s="368"/>
      <c r="ET1068" s="368"/>
      <c r="EU1068" s="368"/>
      <c r="EV1068" s="368"/>
      <c r="EW1068" s="368"/>
      <c r="EX1068" s="368"/>
      <c r="EY1068" s="368"/>
      <c r="EZ1068" s="368"/>
      <c r="FA1068" s="368"/>
      <c r="FB1068" s="368"/>
      <c r="FC1068" s="368"/>
      <c r="FD1068" s="368"/>
      <c r="FE1068" s="368"/>
      <c r="FF1068" s="368"/>
      <c r="FG1068" s="368"/>
      <c r="FH1068" s="368"/>
      <c r="FI1068" s="368"/>
      <c r="FJ1068" s="368"/>
      <c r="FK1068" s="368"/>
      <c r="FL1068" s="368"/>
      <c r="FM1068" s="368"/>
      <c r="FN1068" s="368"/>
      <c r="FO1068" s="368"/>
      <c r="FP1068" s="368"/>
      <c r="FQ1068" s="368"/>
      <c r="FR1068" s="368"/>
      <c r="FS1068" s="368"/>
      <c r="FT1068" s="368"/>
      <c r="FU1068" s="368"/>
    </row>
    <row r="1069" s="275" customFormat="true" ht="15" hidden="false" customHeight="false" outlineLevel="0" collapsed="false">
      <c r="A1069" s="1"/>
      <c r="B1069" s="2"/>
      <c r="C1069" s="2"/>
      <c r="D1069" s="2"/>
      <c r="E1069" s="3"/>
      <c r="F1069" s="3"/>
      <c r="G1069" s="3"/>
      <c r="H1069" s="3"/>
      <c r="I1069" s="3"/>
      <c r="J1069" s="162"/>
      <c r="K1069" s="162"/>
      <c r="L1069" s="162"/>
      <c r="M1069" s="162"/>
      <c r="N1069" s="162"/>
      <c r="O1069" s="162"/>
      <c r="P1069" s="162"/>
      <c r="Q1069" s="162"/>
      <c r="R1069" s="162"/>
      <c r="S1069" s="162"/>
      <c r="T1069" s="162"/>
      <c r="U1069" s="162"/>
      <c r="V1069" s="162"/>
      <c r="W1069" s="162"/>
      <c r="X1069" s="162"/>
      <c r="Y1069" s="162"/>
      <c r="Z1069" s="162"/>
      <c r="AA1069" s="162"/>
      <c r="AB1069" s="162"/>
      <c r="AC1069" s="162"/>
      <c r="AD1069" s="162"/>
      <c r="AE1069" s="162"/>
      <c r="AF1069" s="162"/>
      <c r="AG1069" s="162"/>
      <c r="AH1069" s="162"/>
      <c r="AI1069" s="162"/>
      <c r="AJ1069" s="162"/>
      <c r="AK1069" s="162"/>
      <c r="AL1069" s="162"/>
      <c r="AM1069" s="162"/>
      <c r="AN1069" s="162"/>
      <c r="AO1069" s="162"/>
      <c r="AP1069" s="162"/>
      <c r="AQ1069" s="162"/>
      <c r="AR1069" s="162"/>
      <c r="AS1069" s="162"/>
      <c r="AT1069" s="162"/>
      <c r="AU1069" s="162"/>
      <c r="AV1069" s="162"/>
      <c r="AW1069" s="162"/>
      <c r="AX1069" s="162"/>
      <c r="AY1069" s="162"/>
      <c r="AZ1069" s="162"/>
      <c r="BA1069" s="162"/>
      <c r="BB1069" s="162"/>
      <c r="BC1069" s="162"/>
      <c r="BD1069" s="162"/>
      <c r="BE1069" s="162"/>
      <c r="BF1069" s="162"/>
      <c r="BG1069" s="162"/>
      <c r="BH1069" s="162"/>
      <c r="BI1069" s="162"/>
      <c r="BJ1069" s="162"/>
      <c r="BK1069" s="162"/>
      <c r="BL1069" s="162"/>
      <c r="BM1069" s="162"/>
      <c r="BN1069" s="162"/>
      <c r="BO1069" s="162"/>
      <c r="BP1069" s="162"/>
      <c r="BQ1069" s="162"/>
      <c r="BR1069" s="162"/>
      <c r="BS1069" s="162"/>
      <c r="BT1069" s="162"/>
      <c r="BU1069" s="162"/>
      <c r="BV1069" s="162"/>
      <c r="BW1069" s="162"/>
      <c r="BX1069" s="162"/>
      <c r="BY1069" s="162"/>
      <c r="BZ1069" s="162"/>
      <c r="CA1069" s="162"/>
      <c r="CB1069" s="162"/>
      <c r="CC1069" s="162"/>
      <c r="CD1069" s="162"/>
      <c r="CE1069" s="162"/>
      <c r="CF1069" s="162"/>
      <c r="CG1069" s="162"/>
      <c r="CH1069" s="162"/>
      <c r="CI1069" s="162"/>
      <c r="CJ1069" s="162"/>
      <c r="CK1069" s="162"/>
      <c r="CL1069" s="162"/>
      <c r="CM1069" s="162"/>
      <c r="CN1069" s="162"/>
      <c r="CO1069" s="162"/>
      <c r="CP1069" s="368"/>
      <c r="CQ1069" s="368"/>
      <c r="CR1069" s="368"/>
      <c r="CS1069" s="368"/>
      <c r="CT1069" s="368"/>
      <c r="CU1069" s="368"/>
      <c r="CV1069" s="368"/>
      <c r="CW1069" s="368"/>
      <c r="CX1069" s="368"/>
      <c r="CY1069" s="368"/>
      <c r="CZ1069" s="368"/>
      <c r="DA1069" s="368"/>
      <c r="DB1069" s="368"/>
      <c r="DC1069" s="368"/>
      <c r="DD1069" s="368"/>
      <c r="DE1069" s="368"/>
      <c r="DF1069" s="368"/>
      <c r="DG1069" s="368"/>
      <c r="DH1069" s="368"/>
      <c r="DI1069" s="368"/>
      <c r="DJ1069" s="368"/>
      <c r="DK1069" s="368"/>
      <c r="DL1069" s="368"/>
      <c r="DM1069" s="368"/>
      <c r="DN1069" s="368"/>
      <c r="DO1069" s="368"/>
      <c r="DP1069" s="368"/>
      <c r="DQ1069" s="368"/>
      <c r="DR1069" s="368"/>
      <c r="DS1069" s="368"/>
      <c r="DT1069" s="368"/>
      <c r="DU1069" s="368"/>
      <c r="DV1069" s="368"/>
      <c r="DW1069" s="368"/>
      <c r="DX1069" s="368"/>
      <c r="DY1069" s="368"/>
      <c r="DZ1069" s="368"/>
      <c r="EA1069" s="368"/>
      <c r="EB1069" s="368"/>
      <c r="EC1069" s="368"/>
      <c r="ED1069" s="368"/>
      <c r="EE1069" s="368"/>
      <c r="EF1069" s="368"/>
      <c r="EG1069" s="368"/>
      <c r="EH1069" s="368"/>
      <c r="EI1069" s="368"/>
      <c r="EJ1069" s="368"/>
      <c r="EK1069" s="368"/>
      <c r="EL1069" s="368"/>
      <c r="EM1069" s="368"/>
      <c r="EN1069" s="368"/>
      <c r="EO1069" s="368"/>
      <c r="EP1069" s="368"/>
      <c r="EQ1069" s="368"/>
      <c r="ER1069" s="368"/>
      <c r="ES1069" s="368"/>
      <c r="ET1069" s="368"/>
      <c r="EU1069" s="368"/>
      <c r="EV1069" s="368"/>
      <c r="EW1069" s="368"/>
      <c r="EX1069" s="368"/>
      <c r="EY1069" s="368"/>
      <c r="EZ1069" s="368"/>
      <c r="FA1069" s="368"/>
      <c r="FB1069" s="368"/>
      <c r="FC1069" s="368"/>
      <c r="FD1069" s="368"/>
      <c r="FE1069" s="368"/>
      <c r="FF1069" s="368"/>
      <c r="FG1069" s="368"/>
      <c r="FH1069" s="368"/>
      <c r="FI1069" s="368"/>
      <c r="FJ1069" s="368"/>
      <c r="FK1069" s="368"/>
      <c r="FL1069" s="368"/>
      <c r="FM1069" s="368"/>
      <c r="FN1069" s="368"/>
      <c r="FO1069" s="368"/>
      <c r="FP1069" s="368"/>
      <c r="FQ1069" s="368"/>
      <c r="FR1069" s="368"/>
      <c r="FS1069" s="368"/>
      <c r="FT1069" s="368"/>
      <c r="FU1069" s="368"/>
    </row>
    <row r="1070" s="275" customFormat="true" ht="15" hidden="false" customHeight="false" outlineLevel="0" collapsed="false">
      <c r="A1070" s="1"/>
      <c r="B1070" s="2"/>
      <c r="C1070" s="2"/>
      <c r="D1070" s="2"/>
      <c r="E1070" s="3"/>
      <c r="F1070" s="3"/>
      <c r="G1070" s="3"/>
      <c r="H1070" s="3"/>
      <c r="I1070" s="3"/>
      <c r="J1070" s="162"/>
      <c r="K1070" s="162"/>
      <c r="L1070" s="162"/>
      <c r="M1070" s="162"/>
      <c r="N1070" s="162"/>
      <c r="O1070" s="162"/>
      <c r="P1070" s="162"/>
      <c r="Q1070" s="162"/>
      <c r="R1070" s="162"/>
      <c r="S1070" s="162"/>
      <c r="T1070" s="162"/>
      <c r="U1070" s="162"/>
      <c r="V1070" s="162"/>
      <c r="W1070" s="162"/>
      <c r="X1070" s="162"/>
      <c r="Y1070" s="162"/>
      <c r="Z1070" s="162"/>
      <c r="AA1070" s="162"/>
      <c r="AB1070" s="162"/>
      <c r="AC1070" s="162"/>
      <c r="AD1070" s="162"/>
      <c r="AE1070" s="162"/>
      <c r="AF1070" s="162"/>
      <c r="AG1070" s="162"/>
      <c r="AH1070" s="162"/>
      <c r="AI1070" s="162"/>
      <c r="AJ1070" s="162"/>
      <c r="AK1070" s="162"/>
      <c r="AL1070" s="162"/>
      <c r="AM1070" s="162"/>
      <c r="AN1070" s="162"/>
      <c r="AO1070" s="162"/>
      <c r="AP1070" s="162"/>
      <c r="AQ1070" s="162"/>
      <c r="AR1070" s="162"/>
      <c r="AS1070" s="162"/>
      <c r="AT1070" s="162"/>
      <c r="AU1070" s="162"/>
      <c r="AV1070" s="162"/>
      <c r="AW1070" s="162"/>
      <c r="AX1070" s="162"/>
      <c r="AY1070" s="162"/>
      <c r="AZ1070" s="162"/>
      <c r="BA1070" s="162"/>
      <c r="BB1070" s="162"/>
      <c r="BC1070" s="162"/>
      <c r="BD1070" s="162"/>
      <c r="BE1070" s="162"/>
      <c r="BF1070" s="162"/>
      <c r="BG1070" s="162"/>
      <c r="BH1070" s="162"/>
      <c r="BI1070" s="162"/>
      <c r="BJ1070" s="162"/>
      <c r="BK1070" s="162"/>
      <c r="BL1070" s="162"/>
      <c r="BM1070" s="162"/>
      <c r="BN1070" s="162"/>
      <c r="BO1070" s="162"/>
      <c r="BP1070" s="162"/>
      <c r="BQ1070" s="162"/>
      <c r="BR1070" s="162"/>
      <c r="BS1070" s="162"/>
      <c r="BT1070" s="162"/>
      <c r="BU1070" s="162"/>
      <c r="BV1070" s="162"/>
      <c r="BW1070" s="162"/>
      <c r="BX1070" s="162"/>
      <c r="BY1070" s="162"/>
      <c r="BZ1070" s="162"/>
      <c r="CA1070" s="162"/>
      <c r="CB1070" s="162"/>
      <c r="CC1070" s="162"/>
      <c r="CD1070" s="162"/>
      <c r="CE1070" s="162"/>
      <c r="CF1070" s="162"/>
      <c r="CG1070" s="162"/>
      <c r="CH1070" s="162"/>
      <c r="CI1070" s="162"/>
      <c r="CJ1070" s="162"/>
      <c r="CK1070" s="162"/>
      <c r="CL1070" s="162"/>
      <c r="CM1070" s="162"/>
      <c r="CN1070" s="162"/>
      <c r="CO1070" s="162"/>
      <c r="CP1070" s="368"/>
      <c r="CQ1070" s="368"/>
      <c r="CR1070" s="368"/>
      <c r="CS1070" s="368"/>
      <c r="CT1070" s="368"/>
      <c r="CU1070" s="368"/>
      <c r="CV1070" s="368"/>
      <c r="CW1070" s="368"/>
      <c r="CX1070" s="368"/>
      <c r="CY1070" s="368"/>
      <c r="CZ1070" s="368"/>
      <c r="DA1070" s="368"/>
      <c r="DB1070" s="368"/>
      <c r="DC1070" s="368"/>
      <c r="DD1070" s="368"/>
      <c r="DE1070" s="368"/>
      <c r="DF1070" s="368"/>
      <c r="DG1070" s="368"/>
      <c r="DH1070" s="368"/>
      <c r="DI1070" s="368"/>
      <c r="DJ1070" s="368"/>
      <c r="DK1070" s="368"/>
      <c r="DL1070" s="368"/>
      <c r="DM1070" s="368"/>
      <c r="DN1070" s="368"/>
      <c r="DO1070" s="368"/>
      <c r="DP1070" s="368"/>
      <c r="DQ1070" s="368"/>
      <c r="DR1070" s="368"/>
      <c r="DS1070" s="368"/>
      <c r="DT1070" s="368"/>
      <c r="DU1070" s="368"/>
      <c r="DV1070" s="368"/>
      <c r="DW1070" s="368"/>
      <c r="DX1070" s="368"/>
      <c r="DY1070" s="368"/>
      <c r="DZ1070" s="368"/>
      <c r="EA1070" s="368"/>
      <c r="EB1070" s="368"/>
      <c r="EC1070" s="368"/>
      <c r="ED1070" s="368"/>
      <c r="EE1070" s="368"/>
      <c r="EF1070" s="368"/>
      <c r="EG1070" s="368"/>
      <c r="EH1070" s="368"/>
      <c r="EI1070" s="368"/>
      <c r="EJ1070" s="368"/>
      <c r="EK1070" s="368"/>
      <c r="EL1070" s="368"/>
      <c r="EM1070" s="368"/>
      <c r="EN1070" s="368"/>
      <c r="EO1070" s="368"/>
      <c r="EP1070" s="368"/>
      <c r="EQ1070" s="368"/>
      <c r="ER1070" s="368"/>
      <c r="ES1070" s="368"/>
      <c r="ET1070" s="368"/>
      <c r="EU1070" s="368"/>
      <c r="EV1070" s="368"/>
      <c r="EW1070" s="368"/>
      <c r="EX1070" s="368"/>
      <c r="EY1070" s="368"/>
      <c r="EZ1070" s="368"/>
      <c r="FA1070" s="368"/>
      <c r="FB1070" s="368"/>
      <c r="FC1070" s="368"/>
      <c r="FD1070" s="368"/>
      <c r="FE1070" s="368"/>
      <c r="FF1070" s="368"/>
      <c r="FG1070" s="368"/>
      <c r="FH1070" s="368"/>
      <c r="FI1070" s="368"/>
      <c r="FJ1070" s="368"/>
      <c r="FK1070" s="368"/>
      <c r="FL1070" s="368"/>
      <c r="FM1070" s="368"/>
      <c r="FN1070" s="368"/>
      <c r="FO1070" s="368"/>
      <c r="FP1070" s="368"/>
      <c r="FQ1070" s="368"/>
      <c r="FR1070" s="368"/>
      <c r="FS1070" s="368"/>
      <c r="FT1070" s="368"/>
      <c r="FU1070" s="368"/>
    </row>
    <row r="1071" s="275" customFormat="true" ht="15" hidden="false" customHeight="false" outlineLevel="0" collapsed="false">
      <c r="A1071" s="1"/>
      <c r="B1071" s="2"/>
      <c r="C1071" s="2"/>
      <c r="D1071" s="2"/>
      <c r="E1071" s="3"/>
      <c r="F1071" s="3"/>
      <c r="G1071" s="3"/>
      <c r="H1071" s="3"/>
      <c r="I1071" s="3"/>
      <c r="J1071" s="162"/>
      <c r="K1071" s="162"/>
      <c r="L1071" s="162"/>
      <c r="M1071" s="162"/>
      <c r="N1071" s="162"/>
      <c r="O1071" s="162"/>
      <c r="P1071" s="162"/>
      <c r="Q1071" s="162"/>
      <c r="R1071" s="162"/>
      <c r="S1071" s="162"/>
      <c r="T1071" s="162"/>
      <c r="U1071" s="162"/>
      <c r="V1071" s="162"/>
      <c r="W1071" s="162"/>
      <c r="X1071" s="162"/>
      <c r="Y1071" s="162"/>
      <c r="Z1071" s="162"/>
      <c r="AA1071" s="162"/>
      <c r="AB1071" s="162"/>
      <c r="AC1071" s="162"/>
      <c r="AD1071" s="162"/>
      <c r="AE1071" s="162"/>
      <c r="AF1071" s="162"/>
      <c r="AG1071" s="162"/>
      <c r="AH1071" s="162"/>
      <c r="AI1071" s="162"/>
      <c r="AJ1071" s="162"/>
      <c r="AK1071" s="162"/>
      <c r="AL1071" s="162"/>
      <c r="AM1071" s="162"/>
      <c r="AN1071" s="162"/>
      <c r="AO1071" s="162"/>
      <c r="AP1071" s="162"/>
      <c r="AQ1071" s="162"/>
      <c r="AR1071" s="162"/>
      <c r="AS1071" s="162"/>
      <c r="AT1071" s="162"/>
      <c r="AU1071" s="162"/>
      <c r="AV1071" s="162"/>
      <c r="AW1071" s="162"/>
      <c r="AX1071" s="162"/>
      <c r="AY1071" s="162"/>
      <c r="AZ1071" s="162"/>
      <c r="BA1071" s="162"/>
      <c r="BB1071" s="162"/>
      <c r="BC1071" s="162"/>
      <c r="BD1071" s="162"/>
      <c r="BE1071" s="162"/>
      <c r="BF1071" s="162"/>
      <c r="BG1071" s="162"/>
      <c r="BH1071" s="162"/>
      <c r="BI1071" s="162"/>
      <c r="BJ1071" s="162"/>
      <c r="BK1071" s="162"/>
      <c r="BL1071" s="162"/>
      <c r="BM1071" s="162"/>
      <c r="BN1071" s="162"/>
      <c r="BO1071" s="162"/>
      <c r="BP1071" s="162"/>
      <c r="BQ1071" s="162"/>
      <c r="BR1071" s="162"/>
      <c r="BS1071" s="162"/>
      <c r="BT1071" s="162"/>
      <c r="BU1071" s="162"/>
      <c r="BV1071" s="162"/>
      <c r="BW1071" s="162"/>
      <c r="BX1071" s="162"/>
      <c r="BY1071" s="162"/>
      <c r="BZ1071" s="162"/>
      <c r="CA1071" s="162"/>
      <c r="CB1071" s="162"/>
      <c r="CC1071" s="162"/>
      <c r="CD1071" s="162"/>
      <c r="CE1071" s="162"/>
      <c r="CF1071" s="162"/>
      <c r="CG1071" s="162"/>
      <c r="CH1071" s="162"/>
      <c r="CI1071" s="162"/>
      <c r="CJ1071" s="162"/>
      <c r="CK1071" s="162"/>
      <c r="CL1071" s="162"/>
      <c r="CM1071" s="162"/>
      <c r="CN1071" s="162"/>
      <c r="CO1071" s="162"/>
      <c r="CP1071" s="368"/>
      <c r="CQ1071" s="368"/>
      <c r="CR1071" s="368"/>
      <c r="CS1071" s="368"/>
      <c r="CT1071" s="368"/>
      <c r="CU1071" s="368"/>
      <c r="CV1071" s="368"/>
      <c r="CW1071" s="368"/>
      <c r="CX1071" s="368"/>
      <c r="CY1071" s="368"/>
      <c r="CZ1071" s="368"/>
      <c r="DA1071" s="368"/>
      <c r="DB1071" s="368"/>
      <c r="DC1071" s="368"/>
      <c r="DD1071" s="368"/>
      <c r="DE1071" s="368"/>
      <c r="DF1071" s="368"/>
      <c r="DG1071" s="368"/>
      <c r="DH1071" s="368"/>
      <c r="DI1071" s="368"/>
      <c r="DJ1071" s="368"/>
      <c r="DK1071" s="368"/>
      <c r="DL1071" s="368"/>
      <c r="DM1071" s="368"/>
      <c r="DN1071" s="368"/>
      <c r="DO1071" s="368"/>
      <c r="DP1071" s="368"/>
      <c r="DQ1071" s="368"/>
      <c r="DR1071" s="368"/>
      <c r="DS1071" s="368"/>
      <c r="DT1071" s="368"/>
      <c r="DU1071" s="368"/>
      <c r="DV1071" s="368"/>
      <c r="DW1071" s="368"/>
      <c r="DX1071" s="368"/>
      <c r="DY1071" s="368"/>
      <c r="DZ1071" s="368"/>
      <c r="EA1071" s="368"/>
      <c r="EB1071" s="368"/>
      <c r="EC1071" s="368"/>
      <c r="ED1071" s="368"/>
      <c r="EE1071" s="368"/>
      <c r="EF1071" s="368"/>
      <c r="EG1071" s="368"/>
      <c r="EH1071" s="368"/>
      <c r="EI1071" s="368"/>
      <c r="EJ1071" s="368"/>
      <c r="EK1071" s="368"/>
      <c r="EL1071" s="368"/>
      <c r="EM1071" s="368"/>
      <c r="EN1071" s="368"/>
      <c r="EO1071" s="368"/>
      <c r="EP1071" s="368"/>
      <c r="EQ1071" s="368"/>
      <c r="ER1071" s="368"/>
      <c r="ES1071" s="368"/>
      <c r="ET1071" s="368"/>
      <c r="EU1071" s="368"/>
      <c r="EV1071" s="368"/>
      <c r="EW1071" s="368"/>
      <c r="EX1071" s="368"/>
      <c r="EY1071" s="368"/>
      <c r="EZ1071" s="368"/>
      <c r="FA1071" s="368"/>
      <c r="FB1071" s="368"/>
      <c r="FC1071" s="368"/>
      <c r="FD1071" s="368"/>
      <c r="FE1071" s="368"/>
      <c r="FF1071" s="368"/>
      <c r="FG1071" s="368"/>
      <c r="FH1071" s="368"/>
      <c r="FI1071" s="368"/>
      <c r="FJ1071" s="368"/>
      <c r="FK1071" s="368"/>
      <c r="FL1071" s="368"/>
      <c r="FM1071" s="368"/>
      <c r="FN1071" s="368"/>
      <c r="FO1071" s="368"/>
      <c r="FP1071" s="368"/>
      <c r="FQ1071" s="368"/>
      <c r="FR1071" s="368"/>
      <c r="FS1071" s="368"/>
      <c r="FT1071" s="368"/>
      <c r="FU1071" s="368"/>
    </row>
    <row r="1072" customFormat="false" ht="15" hidden="false" customHeight="false" outlineLevel="0" collapsed="false">
      <c r="CP1072" s="316"/>
      <c r="CQ1072" s="316"/>
      <c r="CR1072" s="316"/>
      <c r="CS1072" s="316"/>
    </row>
    <row r="1278" customFormat="false" ht="15" hidden="false" customHeight="false" outlineLevel="0" collapsed="false">
      <c r="A1278" s="1" t="e">
        <f aca="false">_xll.sbertoolslibrary.udftools.enablecalc(TRUE())</f>
        <v>#NAME?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R707" activeCellId="1" sqref="AI1058:AI1059 DR70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52.57"/>
    <col collapsed="false" customWidth="true" hidden="false" outlineLevel="0" max="3" min="3" style="0" width="12.42"/>
  </cols>
  <sheetData>
    <row r="1" customFormat="false" ht="15" hidden="false" customHeight="false" outlineLevel="0" collapsed="false">
      <c r="A1" s="446" t="s">
        <v>902</v>
      </c>
    </row>
    <row r="2" customFormat="false" ht="15" hidden="false" customHeight="false" outlineLevel="0" collapsed="false">
      <c r="B2" s="447" t="s">
        <v>903</v>
      </c>
      <c r="C2" s="447" t="n">
        <v>0.0670831963170009</v>
      </c>
    </row>
    <row r="3" customFormat="false" ht="15" hidden="false" customHeight="false" outlineLevel="0" collapsed="false">
      <c r="B3" s="448" t="s">
        <v>904</v>
      </c>
      <c r="C3" s="341" t="n">
        <f aca="false">C2+2%</f>
        <v>0.0870831963170009</v>
      </c>
    </row>
    <row r="4" customFormat="false" ht="15" hidden="false" customHeight="false" outlineLevel="0" collapsed="false">
      <c r="B4" s="447"/>
    </row>
    <row r="5" customFormat="false" ht="15" hidden="false" customHeight="false" outlineLevel="0" collapsed="false">
      <c r="B5" s="386" t="s">
        <v>905</v>
      </c>
      <c r="C5" s="386"/>
    </row>
    <row r="6" customFormat="false" ht="15" hidden="false" customHeight="false" outlineLevel="0" collapsed="false">
      <c r="B6" s="449" t="s">
        <v>906</v>
      </c>
      <c r="C6" s="449"/>
    </row>
    <row r="7" customFormat="false" ht="15" hidden="false" customHeight="false" outlineLevel="0" collapsed="false">
      <c r="B7" s="450" t="s">
        <v>907</v>
      </c>
      <c r="C7" s="4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BG109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85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F11" activeCellId="1" sqref="AI1058:AI1059 F11"/>
    </sheetView>
  </sheetViews>
  <sheetFormatPr defaultColWidth="8.859375" defaultRowHeight="12.75" customHeight="true" zeroHeight="false" outlineLevelRow="1" outlineLevelCol="1"/>
  <cols>
    <col collapsed="false" customWidth="true" hidden="false" outlineLevel="1" max="1" min="1" style="1" width="4.71"/>
    <col collapsed="false" customWidth="true" hidden="false" outlineLevel="1" max="2" min="2" style="2" width="22.57"/>
    <col collapsed="false" customWidth="true" hidden="false" outlineLevel="1" max="3" min="3" style="2" width="13.86"/>
    <col collapsed="false" customWidth="true" hidden="false" outlineLevel="0" max="4" min="4" style="2" width="10.57"/>
    <col collapsed="false" customWidth="true" hidden="true" outlineLevel="0" max="5" min="5" style="3" width="22.42"/>
    <col collapsed="false" customWidth="true" hidden="false" outlineLevel="0" max="6" min="6" style="3" width="96.57"/>
    <col collapsed="false" customWidth="true" hidden="false" outlineLevel="0" max="7" min="7" style="3" width="11.57"/>
    <col collapsed="false" customWidth="true" hidden="false" outlineLevel="0" max="8" min="8" style="3" width="10.42"/>
    <col collapsed="false" customWidth="true" hidden="false" outlineLevel="0" max="9" min="9" style="3" width="20.85"/>
    <col collapsed="false" customWidth="true" hidden="true" outlineLevel="1" max="22" min="10" style="4" width="10"/>
    <col collapsed="false" customWidth="true" hidden="true" outlineLevel="1" max="23" min="23" style="5" width="12.86"/>
    <col collapsed="false" customWidth="true" hidden="false" outlineLevel="0" max="30" min="24" style="6" width="10"/>
    <col collapsed="false" customWidth="true" hidden="false" outlineLevel="0" max="34" min="31" style="6" width="10.57"/>
    <col collapsed="false" customWidth="true" hidden="false" outlineLevel="0" max="36" min="35" style="3" width="10.57"/>
    <col collapsed="false" customWidth="true" hidden="false" outlineLevel="0" max="39" min="37" style="3" width="10"/>
    <col collapsed="false" customWidth="true" hidden="false" outlineLevel="0" max="40" min="40" style="3" width="9.86"/>
    <col collapsed="false" customWidth="true" hidden="false" outlineLevel="0" max="41" min="41" style="3" width="10.42"/>
    <col collapsed="false" customWidth="true" hidden="false" outlineLevel="0" max="43" min="42" style="3" width="9.86"/>
    <col collapsed="false" customWidth="true" hidden="false" outlineLevel="0" max="45" min="44" style="3" width="9.71"/>
    <col collapsed="false" customWidth="true" hidden="false" outlineLevel="0" max="47" min="46" style="3" width="10.42"/>
    <col collapsed="false" customWidth="true" hidden="false" outlineLevel="0" max="48" min="48" style="3" width="9.86"/>
    <col collapsed="false" customWidth="true" hidden="false" outlineLevel="0" max="49" min="49" style="3" width="10"/>
    <col collapsed="false" customWidth="true" hidden="false" outlineLevel="0" max="50" min="50" style="3" width="10.42"/>
    <col collapsed="false" customWidth="true" hidden="false" outlineLevel="0" max="54" min="51" style="3" width="10.57"/>
    <col collapsed="false" customWidth="true" hidden="false" outlineLevel="0" max="59" min="55" style="3" width="10.42"/>
    <col collapsed="false" customWidth="false" hidden="false" outlineLevel="0" max="16384" min="60" style="3" width="8.86"/>
  </cols>
  <sheetData>
    <row r="1" s="13" customFormat="true" ht="12.7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10" t="n">
        <v>2001</v>
      </c>
      <c r="K1" s="10" t="n">
        <v>2002</v>
      </c>
      <c r="L1" s="10" t="n">
        <v>2003</v>
      </c>
      <c r="M1" s="10" t="n">
        <v>2004</v>
      </c>
      <c r="N1" s="10" t="n">
        <v>2005</v>
      </c>
      <c r="O1" s="10" t="n">
        <v>2006</v>
      </c>
      <c r="P1" s="10" t="n">
        <v>2007</v>
      </c>
      <c r="Q1" s="10" t="n">
        <v>2008</v>
      </c>
      <c r="R1" s="10" t="n">
        <v>2009</v>
      </c>
      <c r="S1" s="10" t="n">
        <v>2010</v>
      </c>
      <c r="T1" s="10" t="n">
        <v>2011</v>
      </c>
      <c r="U1" s="10" t="n">
        <v>2012</v>
      </c>
      <c r="V1" s="10" t="n">
        <v>2013</v>
      </c>
      <c r="W1" s="10" t="n">
        <v>2014</v>
      </c>
      <c r="X1" s="11" t="n">
        <v>2015</v>
      </c>
      <c r="Y1" s="11" t="n">
        <v>2016</v>
      </c>
      <c r="Z1" s="11" t="n">
        <v>2017</v>
      </c>
      <c r="AA1" s="11" t="n">
        <v>2018</v>
      </c>
      <c r="AB1" s="11" t="n">
        <v>2019</v>
      </c>
      <c r="AC1" s="11" t="n">
        <v>2020</v>
      </c>
      <c r="AD1" s="11" t="n">
        <v>2021</v>
      </c>
      <c r="AE1" s="11" t="n">
        <v>2022</v>
      </c>
      <c r="AF1" s="11" t="n">
        <v>2023</v>
      </c>
      <c r="AG1" s="11" t="n">
        <v>2024</v>
      </c>
      <c r="AH1" s="11" t="n">
        <v>2025</v>
      </c>
      <c r="AI1" s="11" t="n">
        <v>2026</v>
      </c>
      <c r="AJ1" s="11" t="n">
        <v>2027</v>
      </c>
      <c r="AK1" s="11" t="n">
        <v>2028</v>
      </c>
      <c r="AL1" s="11" t="n">
        <v>2029</v>
      </c>
      <c r="AM1" s="11" t="n">
        <v>2030</v>
      </c>
      <c r="AN1" s="11" t="n">
        <v>2031</v>
      </c>
      <c r="AO1" s="11" t="n">
        <v>2032</v>
      </c>
      <c r="AP1" s="11" t="n">
        <v>2033</v>
      </c>
      <c r="AQ1" s="11" t="n">
        <v>2034</v>
      </c>
      <c r="AR1" s="11" t="n">
        <v>2035</v>
      </c>
      <c r="AS1" s="11" t="n">
        <v>2036</v>
      </c>
      <c r="AT1" s="11" t="n">
        <v>2037</v>
      </c>
      <c r="AU1" s="11" t="n">
        <v>2038</v>
      </c>
      <c r="AV1" s="11" t="n">
        <v>2039</v>
      </c>
      <c r="AW1" s="11" t="n">
        <v>2040</v>
      </c>
      <c r="AX1" s="11" t="n">
        <v>2041</v>
      </c>
      <c r="AY1" s="11" t="n">
        <v>2042</v>
      </c>
      <c r="AZ1" s="11" t="n">
        <v>2043</v>
      </c>
      <c r="BA1" s="11" t="n">
        <v>2044</v>
      </c>
      <c r="BB1" s="11" t="n">
        <v>2045</v>
      </c>
      <c r="BC1" s="11" t="n">
        <v>2046</v>
      </c>
      <c r="BD1" s="11" t="n">
        <v>2047</v>
      </c>
      <c r="BE1" s="11" t="n">
        <v>2048</v>
      </c>
      <c r="BF1" s="11" t="n">
        <v>2049</v>
      </c>
      <c r="BG1" s="11" t="n">
        <v>2050</v>
      </c>
    </row>
    <row r="2" customFormat="false" ht="13.5" hidden="false" customHeight="true" outlineLevel="0" collapsed="false">
      <c r="A2" s="14" t="s">
        <v>9</v>
      </c>
      <c r="B2" s="42"/>
      <c r="C2" s="42"/>
      <c r="D2" s="59" t="s">
        <v>10</v>
      </c>
      <c r="E2" s="19"/>
      <c r="F2" s="18" t="s">
        <v>11</v>
      </c>
      <c r="G2" s="19" t="s">
        <v>12</v>
      </c>
      <c r="H2" s="19" t="s">
        <v>13</v>
      </c>
      <c r="I2" s="20" t="s">
        <v>908</v>
      </c>
      <c r="J2" s="21" t="n">
        <v>0.0509999999999999</v>
      </c>
      <c r="K2" s="21" t="n">
        <v>0.0470000000000002</v>
      </c>
      <c r="L2" s="21" t="n">
        <v>0.0729561406399315</v>
      </c>
      <c r="M2" s="21" t="n">
        <v>0.0717593303508968</v>
      </c>
      <c r="N2" s="21" t="n">
        <v>0.0637644152089609</v>
      </c>
      <c r="O2" s="21" t="n">
        <v>0.0815342482153814</v>
      </c>
      <c r="P2" s="21" t="n">
        <v>0.0853503290475057</v>
      </c>
      <c r="Q2" s="21" t="n">
        <v>0.0524775171028109</v>
      </c>
      <c r="R2" s="21" t="n">
        <v>-0.078208582060625</v>
      </c>
      <c r="S2" s="21" t="n">
        <v>0.045037136714623</v>
      </c>
      <c r="T2" s="21" t="n">
        <v>0.0426435157008416</v>
      </c>
      <c r="U2" s="22" t="n">
        <v>0.0365590157306383</v>
      </c>
      <c r="V2" s="23" t="n">
        <v>0.0178535450091057</v>
      </c>
      <c r="W2" s="23" t="n">
        <v>0.00738600773301016</v>
      </c>
      <c r="X2" s="24" t="n">
        <v>-0.0253831679261623</v>
      </c>
      <c r="Y2" s="24" t="n">
        <v>0.00288784115999903</v>
      </c>
      <c r="Z2" s="24" t="n">
        <v>0.0164688367269497</v>
      </c>
      <c r="AA2" s="24" t="n">
        <v>0.0280634082</v>
      </c>
      <c r="AB2" s="25" t="n">
        <v>0.0203298273999999</v>
      </c>
      <c r="AC2" s="25" t="n">
        <v>-0.0265365449695445</v>
      </c>
      <c r="AD2" s="25" t="n">
        <v>0.0590000000000001</v>
      </c>
      <c r="AE2" s="25" t="n">
        <v>-0.0143593549943405</v>
      </c>
      <c r="AF2" s="25" t="n">
        <v>0.0406661392171652</v>
      </c>
      <c r="AG2" s="25" t="n">
        <v>0.049</v>
      </c>
      <c r="AH2" s="25" t="n">
        <v>0.0100117656925747</v>
      </c>
      <c r="AI2" s="27" t="n">
        <v>0.00372176926682455</v>
      </c>
      <c r="AJ2" s="27" t="n">
        <v>0.0131668804455647</v>
      </c>
      <c r="AK2" s="27" t="n">
        <v>0.0163247636974668</v>
      </c>
      <c r="AL2" s="27" t="n">
        <v>0.0181629763897939</v>
      </c>
      <c r="AM2" s="27" t="n">
        <v>0.0181629763897935</v>
      </c>
      <c r="AN2" s="28" t="n">
        <v>0.0181629763897935</v>
      </c>
      <c r="AO2" s="28" t="n">
        <v>0.0181629763897935</v>
      </c>
      <c r="AP2" s="28" t="n">
        <v>0.0181629763897935</v>
      </c>
      <c r="AQ2" s="28" t="n">
        <v>0.0181629763897935</v>
      </c>
      <c r="AR2" s="28" t="n">
        <v>0.0181629763897935</v>
      </c>
      <c r="AS2" s="28" t="n">
        <v>0.0181629763897935</v>
      </c>
      <c r="AT2" s="28" t="n">
        <v>0.0181629763897935</v>
      </c>
      <c r="AU2" s="28" t="n">
        <v>0.0181629763897935</v>
      </c>
      <c r="AV2" s="28" t="n">
        <v>0.0181629763897935</v>
      </c>
      <c r="AW2" s="28" t="n">
        <v>0.0181629763897935</v>
      </c>
      <c r="AX2" s="28" t="n">
        <v>0.0181629763897935</v>
      </c>
      <c r="AY2" s="28" t="n">
        <v>0.0181629763897935</v>
      </c>
      <c r="AZ2" s="28" t="n">
        <v>0.0181629763897935</v>
      </c>
      <c r="BA2" s="28" t="n">
        <v>0.0181629763897935</v>
      </c>
      <c r="BB2" s="28" t="n">
        <v>0.0181629763897935</v>
      </c>
      <c r="BC2" s="28" t="n">
        <v>0.0181629763897935</v>
      </c>
      <c r="BD2" s="28" t="n">
        <v>0.0181629763897935</v>
      </c>
      <c r="BE2" s="28" t="n">
        <v>0.0181629763897935</v>
      </c>
      <c r="BF2" s="28" t="n">
        <v>0.0181629763897935</v>
      </c>
      <c r="BG2" s="28" t="n">
        <v>0.0181629763897935</v>
      </c>
    </row>
    <row r="3" customFormat="false" ht="13.5" hidden="false" customHeight="true" outlineLevel="0" collapsed="false">
      <c r="A3" s="14" t="s">
        <v>9</v>
      </c>
      <c r="B3" s="42"/>
      <c r="C3" s="42"/>
      <c r="D3" s="59" t="s">
        <v>10</v>
      </c>
      <c r="E3" s="19"/>
      <c r="F3" s="18" t="s">
        <v>15</v>
      </c>
      <c r="G3" s="19" t="s">
        <v>12</v>
      </c>
      <c r="H3" s="19"/>
      <c r="I3" s="19" t="s">
        <v>16</v>
      </c>
      <c r="J3" s="21" t="n">
        <v>0.1858</v>
      </c>
      <c r="K3" s="21" t="n">
        <v>0.1506</v>
      </c>
      <c r="L3" s="21" t="n">
        <v>0.1199</v>
      </c>
      <c r="M3" s="21" t="n">
        <v>0.1173</v>
      </c>
      <c r="N3" s="21" t="n">
        <v>0.1092</v>
      </c>
      <c r="O3" s="21" t="n">
        <v>0.09</v>
      </c>
      <c r="P3" s="21" t="n">
        <v>0.1187</v>
      </c>
      <c r="Q3" s="21" t="n">
        <v>0.1328</v>
      </c>
      <c r="R3" s="21" t="n">
        <v>0.088</v>
      </c>
      <c r="S3" s="21" t="n">
        <v>0.0878</v>
      </c>
      <c r="T3" s="21" t="n">
        <v>0.0609999999999999</v>
      </c>
      <c r="U3" s="22" t="n">
        <v>0.066</v>
      </c>
      <c r="V3" s="22" t="n">
        <v>0.065</v>
      </c>
      <c r="W3" s="22" t="n">
        <v>0.1135</v>
      </c>
      <c r="X3" s="24" t="n">
        <v>0.1291</v>
      </c>
      <c r="Y3" s="24" t="n">
        <v>0.0539</v>
      </c>
      <c r="Z3" s="29" t="n">
        <v>0.0251000000000001</v>
      </c>
      <c r="AA3" s="24" t="n">
        <v>0.0426000000000001</v>
      </c>
      <c r="AB3" s="24" t="n">
        <v>0.0304000000000001</v>
      </c>
      <c r="AC3" s="30" t="n">
        <v>0.0491</v>
      </c>
      <c r="AD3" s="30" t="n">
        <v>0.083930152750189</v>
      </c>
      <c r="AE3" s="30" t="n">
        <v>0.119228356892628</v>
      </c>
      <c r="AF3" s="30" t="n">
        <v>0.07416701272039</v>
      </c>
      <c r="AG3" s="30" t="n">
        <v>0.0951364144346378</v>
      </c>
      <c r="AH3" s="24" t="n">
        <v>0.0560080172121431</v>
      </c>
      <c r="AI3" s="32" t="n">
        <v>0.0652291461046892</v>
      </c>
      <c r="AJ3" s="32" t="n">
        <v>0.044832867453735</v>
      </c>
      <c r="AK3" s="32" t="n">
        <v>0.0399820395573247</v>
      </c>
      <c r="AL3" s="32" t="n">
        <v>0.0399507901391354</v>
      </c>
      <c r="AM3" s="32" t="n">
        <v>0.0399507901391356</v>
      </c>
      <c r="AN3" s="33" t="n">
        <v>0.04</v>
      </c>
      <c r="AO3" s="33" t="n">
        <v>0.04</v>
      </c>
      <c r="AP3" s="33" t="n">
        <v>0.04</v>
      </c>
      <c r="AQ3" s="33" t="n">
        <v>0.04</v>
      </c>
      <c r="AR3" s="33" t="n">
        <v>0.04</v>
      </c>
      <c r="AS3" s="33" t="n">
        <v>0.04</v>
      </c>
      <c r="AT3" s="33" t="n">
        <v>0.04</v>
      </c>
      <c r="AU3" s="33" t="n">
        <v>0.04</v>
      </c>
      <c r="AV3" s="33" t="n">
        <v>0.04</v>
      </c>
      <c r="AW3" s="33" t="n">
        <v>0.04</v>
      </c>
      <c r="AX3" s="33" t="n">
        <v>0.04</v>
      </c>
      <c r="AY3" s="33" t="n">
        <v>0.04</v>
      </c>
      <c r="AZ3" s="33" t="n">
        <v>0.04</v>
      </c>
      <c r="BA3" s="33" t="n">
        <v>0.04</v>
      </c>
      <c r="BB3" s="33" t="n">
        <v>0.04</v>
      </c>
      <c r="BC3" s="33" t="n">
        <v>0.04</v>
      </c>
      <c r="BD3" s="33" t="n">
        <v>0.04</v>
      </c>
      <c r="BE3" s="33" t="n">
        <v>0.04</v>
      </c>
      <c r="BF3" s="33" t="n">
        <v>0.04</v>
      </c>
      <c r="BG3" s="33" t="n">
        <v>0.04</v>
      </c>
    </row>
    <row r="4" customFormat="false" ht="13.5" hidden="false" customHeight="true" outlineLevel="0" collapsed="false">
      <c r="A4" s="14" t="s">
        <v>9</v>
      </c>
      <c r="B4" s="42"/>
      <c r="C4" s="42"/>
      <c r="D4" s="42" t="s">
        <v>17</v>
      </c>
      <c r="E4" s="19"/>
      <c r="F4" s="18" t="s">
        <v>18</v>
      </c>
      <c r="G4" s="19" t="s">
        <v>12</v>
      </c>
      <c r="H4" s="19"/>
      <c r="I4" s="19" t="s">
        <v>19</v>
      </c>
      <c r="J4" s="21" t="n">
        <v>0.0172429</v>
      </c>
      <c r="K4" s="21" t="n">
        <v>0.0172766</v>
      </c>
      <c r="L4" s="21" t="n">
        <v>0.0141467</v>
      </c>
      <c r="M4" s="21" t="n">
        <v>0.021474</v>
      </c>
      <c r="N4" s="21" t="n">
        <v>0.0219964</v>
      </c>
      <c r="O4" s="21" t="n">
        <v>0.0222292</v>
      </c>
      <c r="P4" s="21" t="n">
        <v>0.0233468</v>
      </c>
      <c r="Q4" s="21" t="n">
        <v>0.0135128</v>
      </c>
      <c r="R4" s="21" t="n">
        <v>0.0161556</v>
      </c>
      <c r="S4" s="21" t="n">
        <v>0.0090211</v>
      </c>
      <c r="T4" s="21" t="n">
        <v>0.0205826</v>
      </c>
      <c r="U4" s="23" t="n">
        <v>0.0171363</v>
      </c>
      <c r="V4" s="23" t="n">
        <v>0.016331</v>
      </c>
      <c r="W4" s="23" t="n">
        <v>0.0075649327</v>
      </c>
      <c r="X4" s="34" t="n">
        <v>0.00638714576825405</v>
      </c>
      <c r="Y4" s="34" t="n">
        <v>0.0205079240969515</v>
      </c>
      <c r="Z4" s="35" t="n">
        <v>0.0212993571219364</v>
      </c>
      <c r="AA4" s="36" t="n">
        <v>0.0200237065833215</v>
      </c>
      <c r="AB4" s="36" t="n">
        <v>0.023195291038786</v>
      </c>
      <c r="AC4" s="36" t="n">
        <v>0.0130495357856273</v>
      </c>
      <c r="AD4" s="37" t="n">
        <v>0.0717659657875669</v>
      </c>
      <c r="AE4" s="36" t="n">
        <v>0.0641150040322445</v>
      </c>
      <c r="AF4" s="36" t="n">
        <v>0.0332315602701516</v>
      </c>
      <c r="AG4" s="38" t="n">
        <v>0.028723677260668</v>
      </c>
      <c r="AH4" s="38" t="n">
        <v>0.0268994491377796</v>
      </c>
      <c r="AI4" s="39" t="n">
        <v>0.0287504971715382</v>
      </c>
      <c r="AJ4" s="39" t="n">
        <v>0.0229419546800385</v>
      </c>
      <c r="AK4" s="40" t="n">
        <v>0.0271666742773842</v>
      </c>
      <c r="AL4" s="41" t="n">
        <v>0.0190810407006674</v>
      </c>
      <c r="AM4" s="41" t="n">
        <v>0.0220588607875765</v>
      </c>
      <c r="AN4" s="36" t="n">
        <v>0.02</v>
      </c>
      <c r="AO4" s="36" t="n">
        <v>0.02</v>
      </c>
      <c r="AP4" s="36" t="n">
        <v>0.02</v>
      </c>
      <c r="AQ4" s="36" t="n">
        <v>0.02</v>
      </c>
      <c r="AR4" s="36" t="n">
        <v>0.02</v>
      </c>
      <c r="AS4" s="36" t="n">
        <v>0.02</v>
      </c>
      <c r="AT4" s="36" t="n">
        <v>0.02</v>
      </c>
      <c r="AU4" s="36" t="n">
        <v>0.02</v>
      </c>
      <c r="AV4" s="36" t="n">
        <v>0.02</v>
      </c>
      <c r="AW4" s="36" t="n">
        <v>0.02</v>
      </c>
      <c r="AX4" s="36" t="n">
        <v>0.02</v>
      </c>
      <c r="AY4" s="36" t="n">
        <v>0.02</v>
      </c>
      <c r="AZ4" s="36" t="n">
        <v>0.02</v>
      </c>
      <c r="BA4" s="36" t="n">
        <v>0.02</v>
      </c>
      <c r="BB4" s="36" t="n">
        <v>0.02</v>
      </c>
      <c r="BC4" s="36" t="n">
        <v>0.02</v>
      </c>
      <c r="BD4" s="36" t="n">
        <v>0.02</v>
      </c>
      <c r="BE4" s="36" t="n">
        <v>0.02</v>
      </c>
      <c r="BF4" s="36" t="n">
        <v>0.02</v>
      </c>
      <c r="BG4" s="36" t="n">
        <v>0.02</v>
      </c>
    </row>
    <row r="5" customFormat="false" ht="13.5" hidden="false" customHeight="true" outlineLevel="0" collapsed="false">
      <c r="A5" s="14" t="s">
        <v>9</v>
      </c>
      <c r="B5" s="42"/>
      <c r="C5" s="42"/>
      <c r="D5" s="59" t="s">
        <v>10</v>
      </c>
      <c r="E5" s="19"/>
      <c r="F5" s="18" t="s">
        <v>20</v>
      </c>
      <c r="G5" s="19" t="s">
        <v>12</v>
      </c>
      <c r="H5" s="19"/>
      <c r="I5" s="19" t="s">
        <v>16</v>
      </c>
      <c r="J5" s="21" t="n">
        <v>0.0833</v>
      </c>
      <c r="K5" s="21" t="n">
        <v>0.1765</v>
      </c>
      <c r="L5" s="21" t="n">
        <v>0.1254</v>
      </c>
      <c r="M5" s="21" t="n">
        <v>0.2883</v>
      </c>
      <c r="N5" s="21" t="n">
        <v>0.1335</v>
      </c>
      <c r="O5" s="21" t="n">
        <v>0.1037</v>
      </c>
      <c r="P5" s="21" t="n">
        <v>0.2507</v>
      </c>
      <c r="Q5" s="21" t="n">
        <v>-0.07</v>
      </c>
      <c r="R5" s="21" t="n">
        <v>0.1385</v>
      </c>
      <c r="S5" s="21" t="n">
        <v>0.1666</v>
      </c>
      <c r="T5" s="21" t="n">
        <v>0.1201</v>
      </c>
      <c r="U5" s="22" t="n">
        <v>0.051</v>
      </c>
      <c r="V5" s="22" t="n">
        <v>0.0346</v>
      </c>
      <c r="W5" s="22" t="n">
        <v>0.0628</v>
      </c>
      <c r="X5" s="34" t="n">
        <v>0.1214</v>
      </c>
      <c r="Y5" s="24" t="n">
        <v>0.0745</v>
      </c>
      <c r="Z5" s="24" t="n">
        <v>0.0837</v>
      </c>
      <c r="AA5" s="24" t="n">
        <v>0.1171</v>
      </c>
      <c r="AB5" s="24" t="n">
        <v>-0.0426000000000001</v>
      </c>
      <c r="AC5" s="24" t="n">
        <v>0.0356</v>
      </c>
      <c r="AD5" s="24" t="n">
        <v>0.2852</v>
      </c>
      <c r="AE5" s="24" t="n">
        <v>-0.0331814367689758</v>
      </c>
      <c r="AF5" s="24" t="n">
        <v>0.191417322056768</v>
      </c>
      <c r="AG5" s="30" t="n">
        <v>0.0790066758017871</v>
      </c>
      <c r="AH5" s="31" t="n">
        <v>-0.0327959557278771</v>
      </c>
      <c r="AI5" s="31" t="n">
        <v>0.120676950315449</v>
      </c>
      <c r="AJ5" s="31" t="n">
        <v>0.0576174473559496</v>
      </c>
      <c r="AK5" s="31" t="n">
        <v>0.0948267439123256</v>
      </c>
      <c r="AL5" s="31" t="n">
        <v>0.0483514647601804</v>
      </c>
      <c r="AM5" s="31" t="n">
        <v>0.0511139248416326</v>
      </c>
      <c r="AN5" s="30" t="n">
        <v>0.04</v>
      </c>
      <c r="AO5" s="30" t="n">
        <v>0.04</v>
      </c>
      <c r="AP5" s="30" t="n">
        <v>0.04</v>
      </c>
      <c r="AQ5" s="30" t="n">
        <v>0.04</v>
      </c>
      <c r="AR5" s="30" t="n">
        <v>0.04</v>
      </c>
      <c r="AS5" s="30" t="n">
        <v>0.04</v>
      </c>
      <c r="AT5" s="30" t="n">
        <v>0.04</v>
      </c>
      <c r="AU5" s="30" t="n">
        <v>0.04</v>
      </c>
      <c r="AV5" s="30" t="n">
        <v>0.04</v>
      </c>
      <c r="AW5" s="30" t="n">
        <v>0.04</v>
      </c>
      <c r="AX5" s="30" t="n">
        <v>0.04</v>
      </c>
      <c r="AY5" s="30" t="n">
        <v>0.04</v>
      </c>
      <c r="AZ5" s="30" t="n">
        <v>0.04</v>
      </c>
      <c r="BA5" s="30" t="n">
        <v>0.04</v>
      </c>
      <c r="BB5" s="30" t="n">
        <v>0.04</v>
      </c>
      <c r="BC5" s="30" t="n">
        <v>0.04</v>
      </c>
      <c r="BD5" s="30" t="n">
        <v>0.04</v>
      </c>
      <c r="BE5" s="30" t="n">
        <v>0.04</v>
      </c>
      <c r="BF5" s="30" t="n">
        <v>0.04</v>
      </c>
      <c r="BG5" s="30" t="n">
        <v>0.04</v>
      </c>
    </row>
    <row r="6" customFormat="false" ht="13.5" hidden="false" customHeight="true" outlineLevel="0" collapsed="false">
      <c r="A6" s="14" t="s">
        <v>9</v>
      </c>
      <c r="B6" s="42"/>
      <c r="C6" s="42"/>
      <c r="D6" s="59" t="s">
        <v>10</v>
      </c>
      <c r="E6" s="19"/>
      <c r="F6" s="18" t="s">
        <v>21</v>
      </c>
      <c r="G6" s="19" t="s">
        <v>12</v>
      </c>
      <c r="H6" s="19"/>
      <c r="I6" s="19" t="s">
        <v>22</v>
      </c>
      <c r="J6" s="21" t="n">
        <v>0.164895193476</v>
      </c>
      <c r="K6" s="21" t="n">
        <v>0.156139262037686</v>
      </c>
      <c r="L6" s="21" t="n">
        <v>0.13780061468852</v>
      </c>
      <c r="M6" s="21" t="n">
        <v>0.202820769282179</v>
      </c>
      <c r="N6" s="21" t="n">
        <v>0.193060948358685</v>
      </c>
      <c r="O6" s="21" t="n">
        <v>0.151700471050962</v>
      </c>
      <c r="P6" s="21" t="n">
        <v>0.138044206797406</v>
      </c>
      <c r="Q6" s="21" t="n">
        <v>0.179597140373189</v>
      </c>
      <c r="R6" s="21" t="n">
        <v>0.0199372282320176</v>
      </c>
      <c r="S6" s="21" t="n">
        <v>0.141870385813545</v>
      </c>
      <c r="T6" s="21" t="n">
        <v>0.159144476002068</v>
      </c>
      <c r="U6" s="22" t="n">
        <v>0.074</v>
      </c>
      <c r="V6" s="22" t="n">
        <v>0.05</v>
      </c>
      <c r="W6" s="22" t="n">
        <v>0.089</v>
      </c>
      <c r="X6" s="34" t="n">
        <v>0.079</v>
      </c>
      <c r="Y6" s="24" t="n">
        <v>0.0351589223145209</v>
      </c>
      <c r="Z6" s="24" t="n">
        <v>0.044</v>
      </c>
      <c r="AA6" s="24" t="n">
        <v>0.0999894758000001</v>
      </c>
      <c r="AB6" s="24" t="n">
        <v>0.0308417384000001</v>
      </c>
      <c r="AC6" s="24" t="n">
        <v>0.00898269819397626</v>
      </c>
      <c r="AD6" s="24" t="n">
        <v>0.182</v>
      </c>
      <c r="AE6" s="30" t="n">
        <v>0.182</v>
      </c>
      <c r="AF6" s="30" t="n">
        <v>0.067</v>
      </c>
      <c r="AG6" s="30" t="n">
        <v>0.107</v>
      </c>
      <c r="AH6" s="30" t="n">
        <v>0.049</v>
      </c>
      <c r="AI6" s="31" t="n">
        <v>0.064852788345144</v>
      </c>
      <c r="AJ6" s="31" t="n">
        <v>0.0364301503041398</v>
      </c>
      <c r="AK6" s="31" t="n">
        <v>0.0456622482376632</v>
      </c>
      <c r="AL6" s="31" t="n">
        <v>0.0478238584600654</v>
      </c>
      <c r="AM6" s="31" t="n">
        <v>0.0579252035414033</v>
      </c>
      <c r="AN6" s="30" t="n">
        <v>0.04</v>
      </c>
      <c r="AO6" s="30" t="n">
        <v>0.04</v>
      </c>
      <c r="AP6" s="30" t="n">
        <v>0.04</v>
      </c>
      <c r="AQ6" s="30" t="n">
        <v>0.04</v>
      </c>
      <c r="AR6" s="30" t="n">
        <v>0.04</v>
      </c>
      <c r="AS6" s="30" t="n">
        <v>0.04</v>
      </c>
      <c r="AT6" s="30" t="n">
        <v>0.04</v>
      </c>
      <c r="AU6" s="30" t="n">
        <v>0.04</v>
      </c>
      <c r="AV6" s="30" t="n">
        <v>0.04</v>
      </c>
      <c r="AW6" s="30" t="n">
        <v>0.04</v>
      </c>
      <c r="AX6" s="30" t="n">
        <v>0.04</v>
      </c>
      <c r="AY6" s="30" t="n">
        <v>0.04</v>
      </c>
      <c r="AZ6" s="30" t="n">
        <v>0.04</v>
      </c>
      <c r="BA6" s="30" t="n">
        <v>0.04</v>
      </c>
      <c r="BB6" s="30" t="n">
        <v>0.04</v>
      </c>
      <c r="BC6" s="30" t="n">
        <v>0.04</v>
      </c>
      <c r="BD6" s="30" t="n">
        <v>0.04</v>
      </c>
      <c r="BE6" s="30" t="n">
        <v>0.04</v>
      </c>
      <c r="BF6" s="30" t="n">
        <v>0.04</v>
      </c>
      <c r="BG6" s="30" t="n">
        <v>0.04</v>
      </c>
    </row>
    <row r="7" customFormat="false" ht="13.5" hidden="false" customHeight="true" outlineLevel="0" collapsed="false">
      <c r="A7" s="14" t="s">
        <v>9</v>
      </c>
      <c r="B7" s="42"/>
      <c r="C7" s="42"/>
      <c r="D7" s="42" t="s">
        <v>23</v>
      </c>
      <c r="E7" s="19"/>
      <c r="F7" s="18" t="s">
        <v>24</v>
      </c>
      <c r="G7" s="19" t="s">
        <v>25</v>
      </c>
      <c r="H7" s="19"/>
      <c r="I7" s="19" t="s">
        <v>26</v>
      </c>
      <c r="J7" s="43" t="n">
        <v>30.14</v>
      </c>
      <c r="K7" s="43" t="n">
        <v>31.78</v>
      </c>
      <c r="L7" s="43" t="n">
        <v>29.45</v>
      </c>
      <c r="M7" s="43" t="n">
        <v>27.75</v>
      </c>
      <c r="N7" s="43" t="n">
        <v>28.78</v>
      </c>
      <c r="O7" s="43" t="n">
        <v>26.33</v>
      </c>
      <c r="P7" s="43" t="n">
        <v>24.55</v>
      </c>
      <c r="Q7" s="43" t="n">
        <v>29.38</v>
      </c>
      <c r="R7" s="43" t="n">
        <v>30.24</v>
      </c>
      <c r="S7" s="43" t="n">
        <v>30.48</v>
      </c>
      <c r="T7" s="43" t="n">
        <v>32.2</v>
      </c>
      <c r="U7" s="44" t="n">
        <v>30.37</v>
      </c>
      <c r="V7" s="44" t="n">
        <v>32.73</v>
      </c>
      <c r="W7" s="44" t="n">
        <v>56.2584</v>
      </c>
      <c r="X7" s="45" t="n">
        <v>72.8827</v>
      </c>
      <c r="Y7" s="46" t="n">
        <v>60.6569</v>
      </c>
      <c r="Z7" s="46" t="n">
        <v>57.6002</v>
      </c>
      <c r="AA7" s="47" t="n">
        <v>69.4706</v>
      </c>
      <c r="AB7" s="47" t="n">
        <v>61.9057</v>
      </c>
      <c r="AC7" s="47" t="n">
        <v>73.8757</v>
      </c>
      <c r="AD7" s="47" t="n">
        <v>74.2926</v>
      </c>
      <c r="AE7" s="47" t="n">
        <v>70.3375</v>
      </c>
      <c r="AF7" s="47" t="n">
        <v>89.69</v>
      </c>
      <c r="AG7" s="47" t="n">
        <v>101.68</v>
      </c>
      <c r="AH7" s="47" t="n">
        <v>78.23</v>
      </c>
      <c r="AI7" s="47" t="n">
        <v>88.2038984501439</v>
      </c>
      <c r="AJ7" s="47" t="n">
        <v>97.2009539241057</v>
      </c>
      <c r="AK7" s="47" t="n">
        <v>98.6879026546998</v>
      </c>
      <c r="AL7" s="47" t="n">
        <v>100.041393753986</v>
      </c>
      <c r="AM7" s="47" t="n">
        <v>101.725971316145</v>
      </c>
      <c r="AN7" s="47" t="n">
        <v>102.982333238847</v>
      </c>
      <c r="AO7" s="47" t="n">
        <v>105.041979903624</v>
      </c>
      <c r="AP7" s="47" t="n">
        <v>107.142819501696</v>
      </c>
      <c r="AQ7" s="47" t="n">
        <v>109.28567589173</v>
      </c>
      <c r="AR7" s="47" t="n">
        <v>111.471389409565</v>
      </c>
      <c r="AS7" s="47" t="n">
        <v>113.700817197756</v>
      </c>
      <c r="AT7" s="47" t="n">
        <v>115.974833541711</v>
      </c>
      <c r="AU7" s="47" t="n">
        <v>118.294330212545</v>
      </c>
      <c r="AV7" s="47" t="n">
        <v>120.660216816796</v>
      </c>
      <c r="AW7" s="47" t="n">
        <v>123.073421153132</v>
      </c>
      <c r="AX7" s="47" t="n">
        <v>125.534889576195</v>
      </c>
      <c r="AY7" s="47" t="n">
        <v>128.045587367719</v>
      </c>
      <c r="AZ7" s="47" t="n">
        <v>130.606499115073</v>
      </c>
      <c r="BA7" s="47" t="n">
        <v>133.218629097375</v>
      </c>
      <c r="BB7" s="47" t="n">
        <v>135.883001679322</v>
      </c>
      <c r="BC7" s="47" t="n">
        <v>138.600661712909</v>
      </c>
      <c r="BD7" s="47" t="n">
        <v>141.372674947167</v>
      </c>
      <c r="BE7" s="47" t="n">
        <v>144.20012844611</v>
      </c>
      <c r="BF7" s="47" t="n">
        <v>147.084131015032</v>
      </c>
      <c r="BG7" s="47" t="n">
        <v>150.025813635333</v>
      </c>
    </row>
    <row r="8" customFormat="false" ht="13.5" hidden="false" customHeight="true" outlineLevel="0" collapsed="false">
      <c r="A8" s="14" t="s">
        <v>9</v>
      </c>
      <c r="B8" s="42"/>
      <c r="C8" s="42"/>
      <c r="D8" s="42" t="s">
        <v>23</v>
      </c>
      <c r="E8" s="19"/>
      <c r="F8" s="19" t="s">
        <v>27</v>
      </c>
      <c r="G8" s="19" t="s">
        <v>28</v>
      </c>
      <c r="H8" s="19"/>
      <c r="I8" s="19" t="s">
        <v>29</v>
      </c>
      <c r="J8" s="43" t="n">
        <v>26.49</v>
      </c>
      <c r="K8" s="43" t="n">
        <v>33.11</v>
      </c>
      <c r="L8" s="43" t="n">
        <v>36.82</v>
      </c>
      <c r="M8" s="43" t="n">
        <v>37.81</v>
      </c>
      <c r="N8" s="43" t="n">
        <v>34.19</v>
      </c>
      <c r="O8" s="43" t="n">
        <v>34.7</v>
      </c>
      <c r="P8" s="43" t="n">
        <v>35.93</v>
      </c>
      <c r="Q8" s="43" t="n">
        <v>41.44</v>
      </c>
      <c r="R8" s="43" t="n">
        <v>43.39</v>
      </c>
      <c r="S8" s="43" t="n">
        <v>40.33</v>
      </c>
      <c r="T8" s="43" t="n">
        <v>41.67</v>
      </c>
      <c r="U8" s="44" t="n">
        <v>40.23</v>
      </c>
      <c r="V8" s="44" t="n">
        <v>44.97</v>
      </c>
      <c r="W8" s="44" t="n">
        <v>68.34</v>
      </c>
      <c r="X8" s="34" t="n">
        <v>79.56</v>
      </c>
      <c r="Y8" s="46" t="n">
        <v>63.8111</v>
      </c>
      <c r="Z8" s="46" t="n">
        <v>68.8668</v>
      </c>
      <c r="AA8" s="47" t="n">
        <v>79.4605</v>
      </c>
      <c r="AB8" s="47" t="n">
        <v>69.3406</v>
      </c>
      <c r="AC8" s="47" t="n">
        <v>90.6824</v>
      </c>
      <c r="AD8" s="47" t="n">
        <v>84.0695</v>
      </c>
      <c r="AE8" s="47" t="n">
        <v>75.6553</v>
      </c>
      <c r="AF8" s="47" t="n">
        <v>99.2</v>
      </c>
      <c r="AG8" s="47" t="n">
        <v>106.1028</v>
      </c>
      <c r="AH8" s="47" t="n">
        <v>92.097683463</v>
      </c>
      <c r="AI8" s="47" t="n">
        <v>100.552444233164</v>
      </c>
      <c r="AJ8" s="47" t="n">
        <v>111.781097012722</v>
      </c>
      <c r="AK8" s="47" t="n">
        <v>113.491088052905</v>
      </c>
      <c r="AL8" s="47" t="n">
        <v>115.047602817084</v>
      </c>
      <c r="AM8" s="47" t="n">
        <v>116.984867013567</v>
      </c>
      <c r="AN8" s="47" t="n">
        <v>118.450998153113</v>
      </c>
      <c r="AO8" s="47" t="n">
        <v>120.820018116175</v>
      </c>
      <c r="AP8" s="47" t="n">
        <v>123.236418478499</v>
      </c>
      <c r="AQ8" s="47" t="n">
        <v>125.701146848069</v>
      </c>
      <c r="AR8" s="47" t="n">
        <v>128.21516978503</v>
      </c>
      <c r="AS8" s="47" t="n">
        <v>130.779473180731</v>
      </c>
      <c r="AT8" s="47" t="n">
        <v>133.395062644345</v>
      </c>
      <c r="AU8" s="47" t="n">
        <v>136.062963897232</v>
      </c>
      <c r="AV8" s="47" t="n">
        <v>138.784223175177</v>
      </c>
      <c r="AW8" s="47" t="n">
        <v>141.55990763868</v>
      </c>
      <c r="AX8" s="47" t="n">
        <v>144.391105791454</v>
      </c>
      <c r="AY8" s="47" t="n">
        <v>147.278927907283</v>
      </c>
      <c r="AZ8" s="47" t="n">
        <v>150.224506465429</v>
      </c>
      <c r="BA8" s="47" t="n">
        <v>153.228996594737</v>
      </c>
      <c r="BB8" s="47" t="n">
        <v>156.293576526632</v>
      </c>
      <c r="BC8" s="47" t="n">
        <v>159.419448057165</v>
      </c>
      <c r="BD8" s="47" t="n">
        <v>162.607837018308</v>
      </c>
      <c r="BE8" s="47" t="n">
        <v>165.859993758674</v>
      </c>
      <c r="BF8" s="47" t="n">
        <v>169.177193633848</v>
      </c>
      <c r="BG8" s="47" t="n">
        <v>172.560737506525</v>
      </c>
    </row>
    <row r="9" customFormat="false" ht="13.5" hidden="false" customHeight="true" outlineLevel="0" collapsed="false">
      <c r="A9" s="14" t="s">
        <v>9</v>
      </c>
      <c r="B9" s="42"/>
      <c r="C9" s="42"/>
      <c r="D9" s="59" t="s">
        <v>10</v>
      </c>
      <c r="E9" s="19"/>
      <c r="F9" s="18" t="s">
        <v>30</v>
      </c>
      <c r="G9" s="19" t="s">
        <v>12</v>
      </c>
      <c r="H9" s="19"/>
      <c r="I9" s="19" t="s">
        <v>16</v>
      </c>
      <c r="J9" s="21" t="n">
        <v>0.087</v>
      </c>
      <c r="K9" s="21" t="n">
        <v>0.111</v>
      </c>
      <c r="L9" s="21" t="n">
        <v>0.15</v>
      </c>
      <c r="M9" s="21" t="n">
        <v>0.104</v>
      </c>
      <c r="N9" s="21" t="n">
        <v>0.124</v>
      </c>
      <c r="O9" s="21" t="n">
        <v>0.135</v>
      </c>
      <c r="P9" s="21" t="n">
        <v>0.121</v>
      </c>
      <c r="Q9" s="21" t="n">
        <v>0.0240000000000001</v>
      </c>
      <c r="R9" s="21" t="n">
        <v>0.03</v>
      </c>
      <c r="S9" s="21" t="n">
        <v>0.0590000000000001</v>
      </c>
      <c r="T9" s="21" t="n">
        <v>0.005</v>
      </c>
      <c r="U9" s="22" t="n">
        <v>0.058</v>
      </c>
      <c r="V9" s="22" t="n">
        <v>0.048</v>
      </c>
      <c r="W9" s="22" t="n">
        <v>-0.012</v>
      </c>
      <c r="X9" s="34" t="n">
        <v>-0.0240000000000001</v>
      </c>
      <c r="Y9" s="29" t="n">
        <v>-0.045</v>
      </c>
      <c r="Z9" s="24" t="n">
        <v>-0.005</v>
      </c>
      <c r="AA9" s="24" t="n">
        <v>0.00675000000000001</v>
      </c>
      <c r="AB9" s="24" t="n">
        <v>0.01125</v>
      </c>
      <c r="AC9" s="24" t="n">
        <v>-0.01975</v>
      </c>
      <c r="AD9" s="30" t="n">
        <v>0.032167842616283</v>
      </c>
      <c r="AE9" s="30" t="n">
        <v>0.045</v>
      </c>
      <c r="AF9" s="30" t="n">
        <v>0.061</v>
      </c>
      <c r="AG9" s="30" t="n">
        <v>0.082</v>
      </c>
      <c r="AH9" s="30" t="n">
        <v>0.074</v>
      </c>
      <c r="AI9" s="31" t="n">
        <v>0.0181538236553958</v>
      </c>
      <c r="AJ9" s="31" t="n">
        <v>0.0429946506699326</v>
      </c>
      <c r="AK9" s="31" t="n">
        <v>0.0200355457899482</v>
      </c>
      <c r="AL9" s="31" t="n">
        <v>0.021023687928899</v>
      </c>
      <c r="AM9" s="31" t="n">
        <v>0.021023687928899</v>
      </c>
      <c r="AN9" s="30" t="n">
        <v>0.021023687928899</v>
      </c>
      <c r="AO9" s="30" t="n">
        <v>0.021023687928899</v>
      </c>
      <c r="AP9" s="30" t="n">
        <v>0.021023687928899</v>
      </c>
      <c r="AQ9" s="30" t="n">
        <v>0.021023687928899</v>
      </c>
      <c r="AR9" s="30" t="n">
        <v>0.021023687928899</v>
      </c>
      <c r="AS9" s="30" t="n">
        <v>0.021023687928899</v>
      </c>
      <c r="AT9" s="30" t="n">
        <v>0.021023687928899</v>
      </c>
      <c r="AU9" s="30" t="n">
        <v>0.021023687928899</v>
      </c>
      <c r="AV9" s="30" t="n">
        <v>0.021023687928899</v>
      </c>
      <c r="AW9" s="30" t="n">
        <v>0.021023687928899</v>
      </c>
      <c r="AX9" s="30" t="n">
        <v>0.021023687928899</v>
      </c>
      <c r="AY9" s="30" t="n">
        <v>0.021023687928899</v>
      </c>
      <c r="AZ9" s="30" t="n">
        <v>0.021023687928899</v>
      </c>
      <c r="BA9" s="30" t="n">
        <v>0.021023687928899</v>
      </c>
      <c r="BB9" s="30" t="n">
        <v>0.021023687928899</v>
      </c>
      <c r="BC9" s="30" t="n">
        <v>0.021023687928899</v>
      </c>
      <c r="BD9" s="30" t="n">
        <v>0.021023687928899</v>
      </c>
      <c r="BE9" s="30" t="n">
        <v>0.021023687928899</v>
      </c>
      <c r="BF9" s="30" t="n">
        <v>0.021023687928899</v>
      </c>
      <c r="BG9" s="30" t="n">
        <v>0.021023687928899</v>
      </c>
    </row>
    <row r="10" customFormat="false" ht="13.5" hidden="false" customHeight="true" outlineLevel="0" collapsed="false">
      <c r="A10" s="48" t="s">
        <v>9</v>
      </c>
      <c r="B10" s="201"/>
      <c r="C10" s="201"/>
      <c r="D10" s="201" t="s">
        <v>10</v>
      </c>
      <c r="E10" s="52"/>
      <c r="F10" s="451" t="s">
        <v>31</v>
      </c>
      <c r="G10" s="52" t="s">
        <v>12</v>
      </c>
      <c r="H10" s="19"/>
      <c r="I10" s="19" t="s">
        <v>32</v>
      </c>
      <c r="J10" s="21" t="n">
        <v>0.0188125</v>
      </c>
      <c r="K10" s="21" t="n">
        <v>0.0138</v>
      </c>
      <c r="L10" s="21" t="n">
        <v>0.0115188</v>
      </c>
      <c r="M10" s="21" t="n">
        <v>0.0256438</v>
      </c>
      <c r="N10" s="21" t="n">
        <v>0.0453625</v>
      </c>
      <c r="O10" s="21" t="n">
        <v>0.0536</v>
      </c>
      <c r="P10" s="21" t="n">
        <v>0.047025</v>
      </c>
      <c r="Q10" s="21" t="n">
        <v>0.01425</v>
      </c>
      <c r="R10" s="21" t="n">
        <v>0.0025063</v>
      </c>
      <c r="S10" s="21" t="n">
        <v>0.0030281</v>
      </c>
      <c r="T10" s="53" t="n">
        <v>0.00581</v>
      </c>
      <c r="U10" s="22" t="n">
        <v>0.00430060714285714</v>
      </c>
      <c r="V10" s="22" t="n">
        <v>0.00267201185770751</v>
      </c>
      <c r="W10" s="22" t="n">
        <v>0.002556</v>
      </c>
      <c r="X10" s="34" t="n">
        <v>0.006127</v>
      </c>
      <c r="Y10" s="54" t="n">
        <v>0.0099789</v>
      </c>
      <c r="Z10" s="36" t="n">
        <v>0.0169428</v>
      </c>
      <c r="AA10" s="36" t="n">
        <v>0.0280763</v>
      </c>
      <c r="AB10" s="36" t="n">
        <v>0.0190838</v>
      </c>
      <c r="AC10" s="36" t="n">
        <v>0.0024</v>
      </c>
      <c r="AD10" s="36" t="n">
        <v>0.0021</v>
      </c>
      <c r="AE10" s="36" t="n">
        <v>0.0477</v>
      </c>
      <c r="AF10" s="55" t="n">
        <v>0.0559301</v>
      </c>
      <c r="AG10" s="56" t="n">
        <v>0.0395</v>
      </c>
      <c r="AH10" s="56" t="n">
        <v>0.0295</v>
      </c>
      <c r="AI10" s="56" t="n">
        <v>0.0255</v>
      </c>
      <c r="AJ10" s="56" t="n">
        <v>0.0255</v>
      </c>
      <c r="AK10" s="56" t="n">
        <v>0.0255</v>
      </c>
      <c r="AL10" s="56" t="n">
        <v>0.0255</v>
      </c>
      <c r="AM10" s="56" t="n">
        <v>0.0255</v>
      </c>
      <c r="AN10" s="57" t="n">
        <v>0.0255</v>
      </c>
      <c r="AO10" s="57" t="n">
        <v>0.0255</v>
      </c>
      <c r="AP10" s="57" t="n">
        <v>0.0255</v>
      </c>
      <c r="AQ10" s="57" t="n">
        <v>0.0255</v>
      </c>
      <c r="AR10" s="57" t="n">
        <v>0.0255</v>
      </c>
      <c r="AS10" s="57" t="n">
        <v>0.0255</v>
      </c>
      <c r="AT10" s="57" t="n">
        <v>0.0255</v>
      </c>
      <c r="AU10" s="57" t="n">
        <v>0.0255</v>
      </c>
      <c r="AV10" s="57" t="n">
        <v>0.0255</v>
      </c>
      <c r="AW10" s="57" t="n">
        <v>0.0255</v>
      </c>
      <c r="AX10" s="57" t="n">
        <v>0.0255</v>
      </c>
      <c r="AY10" s="57" t="n">
        <v>0.0255</v>
      </c>
      <c r="AZ10" s="57" t="n">
        <v>0.0255</v>
      </c>
      <c r="BA10" s="57" t="n">
        <v>0.0255</v>
      </c>
      <c r="BB10" s="57" t="n">
        <v>0.0255</v>
      </c>
      <c r="BC10" s="57" t="n">
        <v>0.0255</v>
      </c>
      <c r="BD10" s="57" t="n">
        <v>0.0255</v>
      </c>
      <c r="BE10" s="57" t="n">
        <v>0.0255</v>
      </c>
      <c r="BF10" s="57" t="n">
        <v>0.0255</v>
      </c>
      <c r="BG10" s="57" t="n">
        <v>0.0255</v>
      </c>
    </row>
    <row r="11" customFormat="false" ht="13.5" hidden="false" customHeight="true" outlineLevel="0" collapsed="false">
      <c r="A11" s="48" t="s">
        <v>9</v>
      </c>
      <c r="B11" s="201"/>
      <c r="C11" s="201"/>
      <c r="D11" s="201" t="s">
        <v>10</v>
      </c>
      <c r="E11" s="52"/>
      <c r="F11" s="451" t="s">
        <v>33</v>
      </c>
      <c r="G11" s="52" t="s">
        <v>12</v>
      </c>
      <c r="H11" s="19"/>
      <c r="I11" s="19" t="s">
        <v>34</v>
      </c>
      <c r="J11" s="21"/>
      <c r="K11" s="21"/>
      <c r="L11" s="21"/>
      <c r="M11" s="21"/>
      <c r="N11" s="21" t="n">
        <v>0.0622</v>
      </c>
      <c r="O11" s="21" t="n">
        <v>0.058</v>
      </c>
      <c r="P11" s="21" t="n">
        <v>0.0671</v>
      </c>
      <c r="Q11" s="21" t="n">
        <v>0.218</v>
      </c>
      <c r="R11" s="21" t="n">
        <v>0.0705</v>
      </c>
      <c r="S11" s="21" t="n">
        <v>0.0406</v>
      </c>
      <c r="T11" s="21" t="n">
        <v>0.0722</v>
      </c>
      <c r="U11" s="22" t="n">
        <v>0.070919918699187</v>
      </c>
      <c r="V11" s="22" t="n">
        <v>0.070100406504065</v>
      </c>
      <c r="W11" s="22" t="n">
        <v>0.105294331983806</v>
      </c>
      <c r="X11" s="34" t="n">
        <v>0.1179</v>
      </c>
      <c r="Y11" s="54" t="n">
        <v>0.1049</v>
      </c>
      <c r="Z11" s="54" t="n">
        <v>0.0788</v>
      </c>
      <c r="AA11" s="36" t="n">
        <v>0.0858</v>
      </c>
      <c r="AB11" s="36" t="n">
        <v>0.0645</v>
      </c>
      <c r="AC11" s="36" t="n">
        <v>0.0492</v>
      </c>
      <c r="AD11" s="36" t="n">
        <v>0.095</v>
      </c>
      <c r="AE11" s="36" t="n">
        <v>0.0841</v>
      </c>
      <c r="AF11" s="56" t="n">
        <v>0.0955</v>
      </c>
      <c r="AG11" s="56" t="n">
        <v>0.083</v>
      </c>
      <c r="AH11" s="56" t="n">
        <v>0.07</v>
      </c>
      <c r="AI11" s="56" t="n">
        <v>0.0655</v>
      </c>
      <c r="AJ11" s="56" t="n">
        <v>0.048</v>
      </c>
      <c r="AK11" s="56" t="n">
        <v>0.0255</v>
      </c>
      <c r="AL11" s="56" t="n">
        <v>0.0205</v>
      </c>
      <c r="AM11" s="56" t="n">
        <v>0.0205</v>
      </c>
      <c r="AN11" s="57" t="n">
        <v>0.0205</v>
      </c>
      <c r="AO11" s="57" t="n">
        <v>0.0205</v>
      </c>
      <c r="AP11" s="57" t="n">
        <v>0.0205</v>
      </c>
      <c r="AQ11" s="57" t="n">
        <v>0.0205</v>
      </c>
      <c r="AR11" s="57" t="n">
        <v>0.0205</v>
      </c>
      <c r="AS11" s="57" t="n">
        <v>0.0205</v>
      </c>
      <c r="AT11" s="57" t="n">
        <v>0.0205</v>
      </c>
      <c r="AU11" s="57" t="n">
        <v>0.0205</v>
      </c>
      <c r="AV11" s="57" t="n">
        <v>0.0205</v>
      </c>
      <c r="AW11" s="57" t="n">
        <v>0.0205</v>
      </c>
      <c r="AX11" s="57" t="n">
        <v>0.0205</v>
      </c>
      <c r="AY11" s="57" t="n">
        <v>0.0205</v>
      </c>
      <c r="AZ11" s="57" t="n">
        <v>0.0205</v>
      </c>
      <c r="BA11" s="57" t="n">
        <v>0.0205</v>
      </c>
      <c r="BB11" s="57" t="n">
        <v>0.0205</v>
      </c>
      <c r="BC11" s="57" t="n">
        <v>0.0205</v>
      </c>
      <c r="BD11" s="57" t="n">
        <v>0.0205</v>
      </c>
      <c r="BE11" s="57" t="n">
        <v>0.0205</v>
      </c>
      <c r="BF11" s="57" t="n">
        <v>0.0205</v>
      </c>
      <c r="BG11" s="57" t="n">
        <v>0.0205</v>
      </c>
    </row>
    <row r="12" s="3" customFormat="true" ht="13.5" hidden="false" customHeight="true" outlineLevel="0" collapsed="false">
      <c r="A12" s="14" t="s">
        <v>9</v>
      </c>
      <c r="B12" s="42"/>
      <c r="C12" s="42"/>
      <c r="D12" s="42" t="s">
        <v>35</v>
      </c>
      <c r="E12" s="19"/>
      <c r="F12" s="19" t="s">
        <v>36</v>
      </c>
      <c r="G12" s="19" t="s">
        <v>12</v>
      </c>
      <c r="H12" s="19"/>
      <c r="I12" s="19" t="s">
        <v>37</v>
      </c>
      <c r="U12" s="22" t="n">
        <v>0.18</v>
      </c>
      <c r="V12" s="22" t="n">
        <v>0.18</v>
      </c>
      <c r="W12" s="22" t="n">
        <v>0.18</v>
      </c>
      <c r="X12" s="34" t="n">
        <v>0.18</v>
      </c>
      <c r="Y12" s="24" t="n">
        <v>0.18</v>
      </c>
      <c r="Z12" s="24" t="n">
        <v>0.18</v>
      </c>
      <c r="AA12" s="24" t="n">
        <v>0.18</v>
      </c>
      <c r="AB12" s="35" t="n">
        <v>0.2</v>
      </c>
      <c r="AC12" s="35" t="n">
        <v>0.2</v>
      </c>
      <c r="AD12" s="35" t="n">
        <v>0.2</v>
      </c>
      <c r="AE12" s="30" t="n">
        <v>0.2</v>
      </c>
      <c r="AF12" s="30" t="n">
        <v>0.2</v>
      </c>
      <c r="AG12" s="30" t="n">
        <v>0.2</v>
      </c>
      <c r="AH12" s="30" t="n">
        <v>0.2</v>
      </c>
      <c r="AI12" s="30" t="n">
        <v>0.22</v>
      </c>
      <c r="AJ12" s="30" t="n">
        <v>0.22</v>
      </c>
      <c r="AK12" s="30" t="n">
        <v>0.22</v>
      </c>
      <c r="AL12" s="30" t="n">
        <v>0.22</v>
      </c>
      <c r="AM12" s="30" t="n">
        <v>0.22</v>
      </c>
      <c r="AN12" s="30" t="n">
        <v>0.22</v>
      </c>
      <c r="AO12" s="30" t="n">
        <v>0.22</v>
      </c>
      <c r="AP12" s="30" t="n">
        <v>0.22</v>
      </c>
      <c r="AQ12" s="30" t="n">
        <v>0.22</v>
      </c>
      <c r="AR12" s="30" t="n">
        <v>0.22</v>
      </c>
      <c r="AS12" s="30" t="n">
        <v>0.22</v>
      </c>
      <c r="AT12" s="30" t="n">
        <v>0.22</v>
      </c>
      <c r="AU12" s="30" t="n">
        <v>0.22</v>
      </c>
      <c r="AV12" s="30" t="n">
        <v>0.22</v>
      </c>
      <c r="AW12" s="30" t="n">
        <v>0.22</v>
      </c>
      <c r="AX12" s="30" t="n">
        <v>0.22</v>
      </c>
      <c r="AY12" s="30" t="n">
        <v>0.22</v>
      </c>
      <c r="AZ12" s="30" t="n">
        <v>0.22</v>
      </c>
      <c r="BA12" s="30" t="n">
        <v>0.22</v>
      </c>
      <c r="BB12" s="30" t="n">
        <v>0.22</v>
      </c>
      <c r="BC12" s="30" t="n">
        <v>0.22</v>
      </c>
      <c r="BD12" s="30" t="n">
        <v>0.22</v>
      </c>
      <c r="BE12" s="30" t="n">
        <v>0.22</v>
      </c>
      <c r="BF12" s="30" t="n">
        <v>0.22</v>
      </c>
      <c r="BG12" s="30" t="n">
        <v>0.22</v>
      </c>
    </row>
    <row r="13" s="3" customFormat="true" ht="13.5" hidden="false" customHeight="true" outlineLevel="0" collapsed="false">
      <c r="A13" s="14" t="s">
        <v>9</v>
      </c>
      <c r="B13" s="42"/>
      <c r="C13" s="42"/>
      <c r="D13" s="42" t="s">
        <v>35</v>
      </c>
      <c r="E13" s="19"/>
      <c r="F13" s="19" t="s">
        <v>38</v>
      </c>
      <c r="G13" s="19" t="s">
        <v>12</v>
      </c>
      <c r="H13" s="19"/>
      <c r="I13" s="19" t="s">
        <v>39</v>
      </c>
      <c r="U13" s="22" t="n">
        <v>0.13</v>
      </c>
      <c r="V13" s="22" t="n">
        <v>0.13</v>
      </c>
      <c r="W13" s="22" t="n">
        <v>0.13</v>
      </c>
      <c r="X13" s="34" t="n">
        <v>0.13</v>
      </c>
      <c r="Y13" s="24" t="n">
        <v>0.13</v>
      </c>
      <c r="Z13" s="24" t="n">
        <v>0.13</v>
      </c>
      <c r="AA13" s="24" t="n">
        <v>0.13</v>
      </c>
      <c r="AB13" s="35" t="n">
        <v>0.13</v>
      </c>
      <c r="AC13" s="35" t="n">
        <v>0.13</v>
      </c>
      <c r="AD13" s="35" t="n">
        <v>0.13</v>
      </c>
      <c r="AE13" s="30" t="n">
        <v>0.13</v>
      </c>
      <c r="AF13" s="30" t="n">
        <v>0.13</v>
      </c>
      <c r="AG13" s="30" t="n">
        <v>0.13</v>
      </c>
      <c r="AH13" s="30" t="n">
        <v>0.13</v>
      </c>
      <c r="AI13" s="30" t="n">
        <v>0.13</v>
      </c>
      <c r="AJ13" s="30" t="n">
        <v>0.13</v>
      </c>
      <c r="AK13" s="30" t="n">
        <v>0.13</v>
      </c>
      <c r="AL13" s="30" t="n">
        <v>0.13</v>
      </c>
      <c r="AM13" s="30" t="n">
        <v>0.13</v>
      </c>
      <c r="AN13" s="30" t="n">
        <v>0.13</v>
      </c>
      <c r="AO13" s="30" t="n">
        <v>0.13</v>
      </c>
      <c r="AP13" s="30" t="n">
        <v>0.13</v>
      </c>
      <c r="AQ13" s="30" t="n">
        <v>0.13</v>
      </c>
      <c r="AR13" s="30" t="n">
        <v>0.13</v>
      </c>
      <c r="AS13" s="30" t="n">
        <v>0.13</v>
      </c>
      <c r="AT13" s="30" t="n">
        <v>0.13</v>
      </c>
      <c r="AU13" s="30" t="n">
        <v>0.13</v>
      </c>
      <c r="AV13" s="30" t="n">
        <v>0.13</v>
      </c>
      <c r="AW13" s="30" t="n">
        <v>0.13</v>
      </c>
      <c r="AX13" s="30" t="n">
        <v>0.13</v>
      </c>
      <c r="AY13" s="30" t="n">
        <v>0.13</v>
      </c>
      <c r="AZ13" s="30" t="n">
        <v>0.13</v>
      </c>
      <c r="BA13" s="30" t="n">
        <v>0.13</v>
      </c>
      <c r="BB13" s="30" t="n">
        <v>0.13</v>
      </c>
      <c r="BC13" s="30" t="n">
        <v>0.13</v>
      </c>
      <c r="BD13" s="30" t="n">
        <v>0.13</v>
      </c>
      <c r="BE13" s="30" t="n">
        <v>0.13</v>
      </c>
      <c r="BF13" s="30" t="n">
        <v>0.13</v>
      </c>
      <c r="BG13" s="30" t="n">
        <v>0.13</v>
      </c>
    </row>
    <row r="14" customFormat="false" ht="13.5" hidden="false" customHeight="true" outlineLevel="0" collapsed="false">
      <c r="A14" s="14" t="s">
        <v>9</v>
      </c>
      <c r="B14" s="42"/>
      <c r="C14" s="58"/>
      <c r="D14" s="59" t="s">
        <v>10</v>
      </c>
      <c r="E14" s="60"/>
      <c r="F14" s="18" t="s">
        <v>40</v>
      </c>
      <c r="G14" s="19" t="s">
        <v>25</v>
      </c>
      <c r="H14" s="60"/>
      <c r="I14" s="19" t="s">
        <v>16</v>
      </c>
      <c r="J14" s="43" t="n">
        <v>29.17</v>
      </c>
      <c r="K14" s="43" t="n">
        <v>31.35</v>
      </c>
      <c r="L14" s="43" t="n">
        <v>30.68</v>
      </c>
      <c r="M14" s="43" t="n">
        <v>28.81</v>
      </c>
      <c r="N14" s="43" t="n">
        <v>28.7</v>
      </c>
      <c r="O14" s="43" t="n">
        <v>27.18</v>
      </c>
      <c r="P14" s="43" t="n">
        <v>25.57</v>
      </c>
      <c r="Q14" s="43" t="n">
        <v>24.81</v>
      </c>
      <c r="R14" s="43" t="n">
        <v>31.68</v>
      </c>
      <c r="S14" s="43" t="n">
        <v>30.36</v>
      </c>
      <c r="T14" s="43" t="n">
        <v>29.35</v>
      </c>
      <c r="U14" s="44" t="n">
        <v>31.07</v>
      </c>
      <c r="V14" s="44" t="n">
        <v>31.82</v>
      </c>
      <c r="W14" s="44" t="n">
        <v>38.3783333333333</v>
      </c>
      <c r="X14" s="46" t="n">
        <v>60.9383333333333</v>
      </c>
      <c r="Y14" s="61" t="n">
        <v>67.055</v>
      </c>
      <c r="Z14" s="46" t="n">
        <v>58.3433333333333</v>
      </c>
      <c r="AA14" s="61" t="n">
        <v>62.6683333333333</v>
      </c>
      <c r="AB14" s="61" t="n">
        <v>64.7376416666667</v>
      </c>
      <c r="AC14" s="61" t="n">
        <v>72.1049083333333</v>
      </c>
      <c r="AD14" s="61" t="n">
        <v>73.65435</v>
      </c>
      <c r="AE14" s="61" t="n">
        <v>68.485225</v>
      </c>
      <c r="AF14" s="61" t="n">
        <v>85.1725</v>
      </c>
      <c r="AG14" s="61" t="n">
        <v>92.5521666666667</v>
      </c>
      <c r="AH14" s="61" t="n">
        <v>83.6541666666667</v>
      </c>
      <c r="AI14" s="62" t="n">
        <v>80.2275416386823</v>
      </c>
      <c r="AJ14" s="62" t="n">
        <v>94.0645794349832</v>
      </c>
      <c r="AK14" s="62" t="n">
        <v>98.6527993691028</v>
      </c>
      <c r="AL14" s="62" t="n">
        <v>99.2220744446178</v>
      </c>
      <c r="AM14" s="62" t="n">
        <v>100.963071802791</v>
      </c>
      <c r="AN14" s="63" t="n">
        <v>102.982333238847</v>
      </c>
      <c r="AO14" s="63" t="n">
        <v>105.041979903624</v>
      </c>
      <c r="AP14" s="63" t="n">
        <v>107.142819501696</v>
      </c>
      <c r="AQ14" s="63" t="n">
        <v>109.28567589173</v>
      </c>
      <c r="AR14" s="63" t="n">
        <v>111.471389409565</v>
      </c>
      <c r="AS14" s="63" t="n">
        <v>113.700817197756</v>
      </c>
      <c r="AT14" s="63" t="n">
        <v>115.974833541711</v>
      </c>
      <c r="AU14" s="63" t="n">
        <v>118.294330212545</v>
      </c>
      <c r="AV14" s="63" t="n">
        <v>120.660216816796</v>
      </c>
      <c r="AW14" s="63" t="n">
        <v>123.073421153132</v>
      </c>
      <c r="AX14" s="63" t="n">
        <v>125.534889576195</v>
      </c>
      <c r="AY14" s="63" t="n">
        <v>128.045587367719</v>
      </c>
      <c r="AZ14" s="63" t="n">
        <v>130.606499115073</v>
      </c>
      <c r="BA14" s="63" t="n">
        <v>133.218629097375</v>
      </c>
      <c r="BB14" s="63" t="n">
        <v>135.883001679322</v>
      </c>
      <c r="BC14" s="63" t="n">
        <v>138.600661712909</v>
      </c>
      <c r="BD14" s="63" t="n">
        <v>141.372674947167</v>
      </c>
      <c r="BE14" s="63" t="n">
        <v>144.20012844611</v>
      </c>
      <c r="BF14" s="63" t="n">
        <v>147.084131015032</v>
      </c>
      <c r="BG14" s="63" t="n">
        <v>150.025813635333</v>
      </c>
    </row>
    <row r="15" customFormat="false" ht="13.5" hidden="false" customHeight="true" outlineLevel="0" collapsed="false">
      <c r="A15" s="14" t="s">
        <v>9</v>
      </c>
      <c r="B15" s="42"/>
      <c r="C15" s="58"/>
      <c r="D15" s="59" t="s">
        <v>10</v>
      </c>
      <c r="E15" s="19"/>
      <c r="F15" s="19" t="s">
        <v>41</v>
      </c>
      <c r="G15" s="19" t="s">
        <v>28</v>
      </c>
      <c r="H15" s="19"/>
      <c r="I15" s="19" t="s">
        <v>42</v>
      </c>
      <c r="J15" s="43" t="n">
        <v>26.13</v>
      </c>
      <c r="K15" s="43" t="n">
        <v>29.65</v>
      </c>
      <c r="L15" s="43" t="n">
        <v>34.69</v>
      </c>
      <c r="M15" s="43" t="n">
        <v>35.81</v>
      </c>
      <c r="N15" s="43" t="n">
        <v>34.17</v>
      </c>
      <c r="O15" s="43" t="n">
        <v>34.11</v>
      </c>
      <c r="P15" s="43" t="n">
        <v>35.01</v>
      </c>
      <c r="Q15" s="43" t="n">
        <v>36.41</v>
      </c>
      <c r="R15" s="43" t="n">
        <v>44.13</v>
      </c>
      <c r="S15" s="43" t="n">
        <v>40.27</v>
      </c>
      <c r="T15" s="43" t="n">
        <v>40.87</v>
      </c>
      <c r="U15" s="44" t="n">
        <v>39.9375204918033</v>
      </c>
      <c r="V15" s="44" t="n">
        <v>42.3828547717842</v>
      </c>
      <c r="W15" s="44" t="n">
        <v>51.0197492553611</v>
      </c>
      <c r="X15" s="46" t="n">
        <v>67.7623754348307</v>
      </c>
      <c r="Y15" s="46" t="n">
        <v>74.2536840549637</v>
      </c>
      <c r="Z15" s="46" t="n">
        <v>65.8551762148358</v>
      </c>
      <c r="AA15" s="47" t="n">
        <v>74.052363699411</v>
      </c>
      <c r="AB15" s="47" t="n">
        <v>72.499500465032</v>
      </c>
      <c r="AC15" s="47" t="n">
        <v>82.2747624625214</v>
      </c>
      <c r="AD15" s="47" t="n">
        <v>87.1895179481402</v>
      </c>
      <c r="AE15" s="47" t="n">
        <v>72.022338503108</v>
      </c>
      <c r="AF15" s="47" t="n">
        <v>92.1514710593858</v>
      </c>
      <c r="AG15" s="47" t="n">
        <v>100.280111290323</v>
      </c>
      <c r="AH15" s="47" t="n">
        <v>94.58473557573</v>
      </c>
      <c r="AI15" s="47" t="n">
        <v>92.515605114854</v>
      </c>
      <c r="AJ15" s="47" t="n">
        <v>107.720569018224</v>
      </c>
      <c r="AK15" s="47" t="n">
        <v>113.512382187706</v>
      </c>
      <c r="AL15" s="47" t="n">
        <v>114.084806954146</v>
      </c>
      <c r="AM15" s="47" t="n">
        <v>116.128429561875</v>
      </c>
      <c r="AN15" s="47" t="n">
        <v>118.450998153113</v>
      </c>
      <c r="AO15" s="47" t="n">
        <v>120.820018116175</v>
      </c>
      <c r="AP15" s="47" t="n">
        <v>123.236418478499</v>
      </c>
      <c r="AQ15" s="47" t="n">
        <v>125.701146848069</v>
      </c>
      <c r="AR15" s="47" t="n">
        <v>128.21516978503</v>
      </c>
      <c r="AS15" s="47" t="n">
        <v>130.779473180731</v>
      </c>
      <c r="AT15" s="47" t="n">
        <v>133.395062644345</v>
      </c>
      <c r="AU15" s="47" t="n">
        <v>136.062963897232</v>
      </c>
      <c r="AV15" s="47" t="n">
        <v>138.784223175177</v>
      </c>
      <c r="AW15" s="47" t="n">
        <v>141.55990763868</v>
      </c>
      <c r="AX15" s="47" t="n">
        <v>144.391105791454</v>
      </c>
      <c r="AY15" s="47" t="n">
        <v>147.278927907283</v>
      </c>
      <c r="AZ15" s="47" t="n">
        <v>150.224506465429</v>
      </c>
      <c r="BA15" s="47" t="n">
        <v>153.228996594737</v>
      </c>
      <c r="BB15" s="47" t="n">
        <v>156.293576526632</v>
      </c>
      <c r="BC15" s="47" t="n">
        <v>159.419448057165</v>
      </c>
      <c r="BD15" s="47" t="n">
        <v>162.607837018308</v>
      </c>
      <c r="BE15" s="47" t="n">
        <v>165.859993758674</v>
      </c>
      <c r="BF15" s="47" t="n">
        <v>169.177193633848</v>
      </c>
      <c r="BG15" s="47" t="n">
        <v>172.560737506525</v>
      </c>
    </row>
    <row r="16" customFormat="false" ht="13.5" hidden="false" customHeight="true" outlineLevel="0" collapsed="false">
      <c r="A16" s="14" t="s">
        <v>9</v>
      </c>
      <c r="B16" s="42"/>
      <c r="C16" s="42"/>
      <c r="D16" s="42" t="s">
        <v>35</v>
      </c>
      <c r="E16" s="19"/>
      <c r="F16" s="19" t="s">
        <v>43</v>
      </c>
      <c r="G16" s="19" t="s">
        <v>12</v>
      </c>
      <c r="H16" s="19"/>
      <c r="I16" s="19" t="s">
        <v>44</v>
      </c>
      <c r="U16" s="22" t="n">
        <v>0.022</v>
      </c>
      <c r="V16" s="22" t="n">
        <v>0.022</v>
      </c>
      <c r="W16" s="22" t="n">
        <v>0.022</v>
      </c>
      <c r="X16" s="34" t="n">
        <v>0.022</v>
      </c>
      <c r="Y16" s="24" t="n">
        <v>0.022</v>
      </c>
      <c r="Z16" s="24" t="n">
        <v>0.022</v>
      </c>
      <c r="AA16" s="24" t="n">
        <v>0.022</v>
      </c>
      <c r="AB16" s="35" t="n">
        <v>0.022</v>
      </c>
      <c r="AC16" s="35" t="n">
        <v>0.022</v>
      </c>
      <c r="AD16" s="35" t="n">
        <v>0.022</v>
      </c>
      <c r="AE16" s="35" t="n">
        <v>0.022</v>
      </c>
      <c r="AF16" s="35" t="n">
        <v>0.022</v>
      </c>
      <c r="AG16" s="35" t="n">
        <v>0.022</v>
      </c>
      <c r="AH16" s="30" t="n">
        <v>0.022</v>
      </c>
      <c r="AI16" s="30" t="n">
        <v>0.022</v>
      </c>
      <c r="AJ16" s="30" t="n">
        <v>0.022</v>
      </c>
      <c r="AK16" s="30" t="n">
        <v>0.022</v>
      </c>
      <c r="AL16" s="30" t="n">
        <v>0.022</v>
      </c>
      <c r="AM16" s="30" t="n">
        <v>0.022</v>
      </c>
      <c r="AN16" s="30" t="n">
        <v>0.022</v>
      </c>
      <c r="AO16" s="30" t="n">
        <v>0.022</v>
      </c>
      <c r="AP16" s="30" t="n">
        <v>0.022</v>
      </c>
      <c r="AQ16" s="30" t="n">
        <v>0.022</v>
      </c>
      <c r="AR16" s="30" t="n">
        <v>0.022</v>
      </c>
      <c r="AS16" s="30" t="n">
        <v>0.022</v>
      </c>
      <c r="AT16" s="30" t="n">
        <v>0.022</v>
      </c>
      <c r="AU16" s="30" t="n">
        <v>0.022</v>
      </c>
      <c r="AV16" s="30" t="n">
        <v>0.022</v>
      </c>
      <c r="AW16" s="30" t="n">
        <v>0.022</v>
      </c>
      <c r="AX16" s="30" t="n">
        <v>0.022</v>
      </c>
      <c r="AY16" s="30" t="n">
        <v>0.022</v>
      </c>
      <c r="AZ16" s="30" t="n">
        <v>0.022</v>
      </c>
      <c r="BA16" s="30" t="n">
        <v>0.022</v>
      </c>
      <c r="BB16" s="30" t="n">
        <v>0.022</v>
      </c>
      <c r="BC16" s="30" t="n">
        <v>0.022</v>
      </c>
      <c r="BD16" s="30" t="n">
        <v>0.022</v>
      </c>
      <c r="BE16" s="30" t="n">
        <v>0.022</v>
      </c>
      <c r="BF16" s="30" t="n">
        <v>0.022</v>
      </c>
      <c r="BG16" s="30" t="n">
        <v>0.022</v>
      </c>
    </row>
    <row r="17" customFormat="false" ht="13.5" hidden="false" customHeight="true" outlineLevel="0" collapsed="false">
      <c r="A17" s="14" t="s">
        <v>9</v>
      </c>
      <c r="B17" s="42"/>
      <c r="C17" s="42"/>
      <c r="D17" s="42" t="s">
        <v>35</v>
      </c>
      <c r="E17" s="19"/>
      <c r="F17" s="19" t="s">
        <v>45</v>
      </c>
      <c r="G17" s="19" t="s">
        <v>12</v>
      </c>
      <c r="H17" s="19"/>
      <c r="I17" s="19" t="s">
        <v>44</v>
      </c>
      <c r="W17" s="22" t="n">
        <v>0.009</v>
      </c>
      <c r="X17" s="34" t="n">
        <v>0.012</v>
      </c>
      <c r="Y17" s="24" t="n">
        <v>0.013</v>
      </c>
      <c r="Z17" s="24" t="n">
        <v>0.014</v>
      </c>
      <c r="AA17" s="24" t="n">
        <v>0.015</v>
      </c>
      <c r="AB17" s="24" t="n">
        <v>0.016</v>
      </c>
      <c r="AC17" s="24" t="n">
        <v>0.017</v>
      </c>
      <c r="AD17" s="24" t="n">
        <v>0.018</v>
      </c>
      <c r="AE17" s="24" t="n">
        <v>0.019</v>
      </c>
      <c r="AF17" s="24" t="n">
        <v>0.02</v>
      </c>
      <c r="AG17" s="24" t="n">
        <v>0.02</v>
      </c>
      <c r="AH17" s="24" t="n">
        <v>0.02</v>
      </c>
      <c r="AI17" s="24" t="n">
        <v>0.02</v>
      </c>
      <c r="AJ17" s="24" t="n">
        <v>0.02</v>
      </c>
      <c r="AK17" s="24" t="n">
        <v>0.02</v>
      </c>
      <c r="AL17" s="24" t="n">
        <v>0.02</v>
      </c>
      <c r="AM17" s="24" t="n">
        <v>0.02</v>
      </c>
      <c r="AN17" s="24" t="n">
        <v>0.02</v>
      </c>
      <c r="AO17" s="24" t="n">
        <v>0.02</v>
      </c>
      <c r="AP17" s="24" t="n">
        <v>0.02</v>
      </c>
      <c r="AQ17" s="24" t="n">
        <v>0.02</v>
      </c>
      <c r="AR17" s="24" t="n">
        <v>0.02</v>
      </c>
      <c r="AS17" s="24" t="n">
        <v>0.02</v>
      </c>
      <c r="AT17" s="24" t="n">
        <v>0.02</v>
      </c>
      <c r="AU17" s="24" t="n">
        <v>0.02</v>
      </c>
      <c r="AV17" s="24" t="n">
        <v>0.02</v>
      </c>
      <c r="AW17" s="24" t="n">
        <v>0.02</v>
      </c>
      <c r="AX17" s="24" t="n">
        <v>0.02</v>
      </c>
      <c r="AY17" s="24" t="n">
        <v>0.02</v>
      </c>
      <c r="AZ17" s="24" t="n">
        <v>0.02</v>
      </c>
      <c r="BA17" s="24" t="n">
        <v>0.02</v>
      </c>
      <c r="BB17" s="24" t="n">
        <v>0.02</v>
      </c>
      <c r="BC17" s="24" t="n">
        <v>0.02</v>
      </c>
      <c r="BD17" s="24" t="n">
        <v>0.02</v>
      </c>
      <c r="BE17" s="24" t="n">
        <v>0.02</v>
      </c>
      <c r="BF17" s="24" t="n">
        <v>0.02</v>
      </c>
      <c r="BG17" s="24" t="n">
        <v>0.02</v>
      </c>
    </row>
    <row r="18" customFormat="false" ht="13.5" hidden="false" customHeight="true" outlineLevel="0" collapsed="false">
      <c r="A18" s="14" t="s">
        <v>9</v>
      </c>
      <c r="B18" s="42"/>
      <c r="C18" s="42"/>
      <c r="D18" s="42" t="s">
        <v>35</v>
      </c>
      <c r="E18" s="19"/>
      <c r="F18" s="19" t="s">
        <v>46</v>
      </c>
      <c r="G18" s="19" t="s">
        <v>12</v>
      </c>
      <c r="H18" s="19"/>
      <c r="I18" s="19" t="s">
        <v>44</v>
      </c>
      <c r="W18" s="34" t="n">
        <v>0.01</v>
      </c>
      <c r="X18" s="34" t="n">
        <v>0.015</v>
      </c>
      <c r="Y18" s="24" t="n">
        <v>0.02</v>
      </c>
      <c r="Z18" s="24" t="n">
        <v>0.02</v>
      </c>
      <c r="AA18" s="24" t="n">
        <v>0.02</v>
      </c>
      <c r="AB18" s="35" t="n">
        <v>0.02</v>
      </c>
      <c r="AC18" s="35" t="n">
        <v>0.02</v>
      </c>
      <c r="AD18" s="35" t="n">
        <v>0.02</v>
      </c>
      <c r="AE18" s="35" t="n">
        <v>0.02</v>
      </c>
      <c r="AF18" s="35" t="n">
        <v>0.02</v>
      </c>
      <c r="AG18" s="35" t="n">
        <v>0.02</v>
      </c>
      <c r="AH18" s="30" t="n">
        <v>0.02</v>
      </c>
      <c r="AI18" s="30" t="n">
        <v>0.02</v>
      </c>
      <c r="AJ18" s="30" t="n">
        <v>0.02</v>
      </c>
      <c r="AK18" s="30" t="n">
        <v>0.02</v>
      </c>
      <c r="AL18" s="30" t="n">
        <v>0.02</v>
      </c>
      <c r="AM18" s="30" t="n">
        <v>0.02</v>
      </c>
      <c r="AN18" s="30" t="n">
        <v>0.02</v>
      </c>
      <c r="AO18" s="30" t="n">
        <v>0.02</v>
      </c>
      <c r="AP18" s="30" t="n">
        <v>0.02</v>
      </c>
      <c r="AQ18" s="30" t="n">
        <v>0.02</v>
      </c>
      <c r="AR18" s="30" t="n">
        <v>0.02</v>
      </c>
      <c r="AS18" s="30" t="n">
        <v>0.02</v>
      </c>
      <c r="AT18" s="30" t="n">
        <v>0.02</v>
      </c>
      <c r="AU18" s="30" t="n">
        <v>0.02</v>
      </c>
      <c r="AV18" s="30" t="n">
        <v>0.02</v>
      </c>
      <c r="AW18" s="30" t="n">
        <v>0.02</v>
      </c>
      <c r="AX18" s="30" t="n">
        <v>0.02</v>
      </c>
      <c r="AY18" s="30" t="n">
        <v>0.02</v>
      </c>
      <c r="AZ18" s="30" t="n">
        <v>0.02</v>
      </c>
      <c r="BA18" s="30" t="n">
        <v>0.02</v>
      </c>
      <c r="BB18" s="30" t="n">
        <v>0.02</v>
      </c>
      <c r="BC18" s="30" t="n">
        <v>0.02</v>
      </c>
      <c r="BD18" s="30" t="n">
        <v>0.02</v>
      </c>
      <c r="BE18" s="30" t="n">
        <v>0.02</v>
      </c>
      <c r="BF18" s="30" t="n">
        <v>0.02</v>
      </c>
      <c r="BG18" s="30" t="n">
        <v>0.02</v>
      </c>
    </row>
    <row r="19" customFormat="false" ht="13.5" hidden="false" customHeight="true" outlineLevel="0" collapsed="false">
      <c r="A19" s="14" t="s">
        <v>9</v>
      </c>
      <c r="B19" s="42"/>
      <c r="C19" s="42"/>
      <c r="D19" s="59" t="s">
        <v>10</v>
      </c>
      <c r="E19" s="19"/>
      <c r="F19" s="18" t="s">
        <v>47</v>
      </c>
      <c r="G19" s="19" t="s">
        <v>12</v>
      </c>
      <c r="H19" s="19"/>
      <c r="I19" s="19" t="s">
        <v>48</v>
      </c>
      <c r="J19" s="21" t="n">
        <v>0.457</v>
      </c>
      <c r="K19" s="21" t="n">
        <v>0.346</v>
      </c>
      <c r="L19" s="21" t="n">
        <v>0.261</v>
      </c>
      <c r="M19" s="21" t="n">
        <v>0.226</v>
      </c>
      <c r="N19" s="21" t="n">
        <v>0.269</v>
      </c>
      <c r="O19" s="21" t="n">
        <v>0.243</v>
      </c>
      <c r="P19" s="21" t="n">
        <v>0.278</v>
      </c>
      <c r="Q19" s="21" t="n">
        <v>0.272</v>
      </c>
      <c r="R19" s="21" t="n">
        <v>0.078</v>
      </c>
      <c r="S19" s="21" t="n">
        <v>0.124</v>
      </c>
      <c r="T19" s="21" t="n">
        <v>0.115</v>
      </c>
      <c r="U19" s="22" t="n">
        <v>0.139</v>
      </c>
      <c r="V19" s="22" t="n">
        <v>0.119</v>
      </c>
      <c r="W19" s="22" t="n">
        <v>0.091</v>
      </c>
      <c r="X19" s="24" t="n">
        <v>0.042392096629442</v>
      </c>
      <c r="Y19" s="24" t="n">
        <v>0.0802012995286023</v>
      </c>
      <c r="Z19" s="24" t="n">
        <v>0.0655300057611787</v>
      </c>
      <c r="AA19" s="24" t="n">
        <v>0.110097952824285</v>
      </c>
      <c r="AB19" s="24" t="n">
        <v>0.0917985826699186</v>
      </c>
      <c r="AC19" s="24" t="n">
        <v>0.0760351304219549</v>
      </c>
      <c r="AD19" s="24" t="n">
        <v>0.106569590855158</v>
      </c>
      <c r="AE19" s="30" t="n">
        <v>0.156400900276396</v>
      </c>
      <c r="AF19" s="30" t="n">
        <v>0.145642658177477</v>
      </c>
      <c r="AG19" s="30" t="n">
        <v>0.189903011195127</v>
      </c>
      <c r="AH19" s="30" t="n">
        <v>0.121609684034192</v>
      </c>
      <c r="AI19" s="31" t="n">
        <v>0.122163593282035</v>
      </c>
      <c r="AJ19" s="31" t="n">
        <v>0.0820957464888643</v>
      </c>
      <c r="AK19" s="31" t="n">
        <v>0.0636232889700736</v>
      </c>
      <c r="AL19" s="31" t="n">
        <v>0.0647427675742507</v>
      </c>
      <c r="AM19" s="31" t="n">
        <v>0.0668940293333105</v>
      </c>
      <c r="AN19" s="30" t="n">
        <v>0.061864635446055</v>
      </c>
      <c r="AO19" s="30" t="n">
        <v>0.061864635446055</v>
      </c>
      <c r="AP19" s="30" t="n">
        <v>0.061864635446055</v>
      </c>
      <c r="AQ19" s="30" t="n">
        <v>0.061864635446055</v>
      </c>
      <c r="AR19" s="30" t="n">
        <v>0.061864635446055</v>
      </c>
      <c r="AS19" s="30" t="n">
        <v>0.061864635446055</v>
      </c>
      <c r="AT19" s="30" t="n">
        <v>0.061864635446055</v>
      </c>
      <c r="AU19" s="30" t="n">
        <v>0.061864635446055</v>
      </c>
      <c r="AV19" s="30" t="n">
        <v>0.061864635446055</v>
      </c>
      <c r="AW19" s="30" t="n">
        <v>0.061864635446055</v>
      </c>
      <c r="AX19" s="30" t="n">
        <v>0.061864635446055</v>
      </c>
      <c r="AY19" s="30" t="n">
        <v>0.061864635446055</v>
      </c>
      <c r="AZ19" s="30" t="n">
        <v>0.061864635446055</v>
      </c>
      <c r="BA19" s="30" t="n">
        <v>0.061864635446055</v>
      </c>
      <c r="BB19" s="30" t="n">
        <v>0.061864635446055</v>
      </c>
      <c r="BC19" s="30" t="n">
        <v>0.061864635446055</v>
      </c>
      <c r="BD19" s="30" t="n">
        <v>0.061864635446055</v>
      </c>
      <c r="BE19" s="30" t="n">
        <v>0.061864635446055</v>
      </c>
      <c r="BF19" s="30" t="n">
        <v>0.061864635446055</v>
      </c>
      <c r="BG19" s="30" t="n">
        <v>0.061864635446055</v>
      </c>
    </row>
    <row r="20" customFormat="false" ht="13.5" hidden="false" customHeight="true" outlineLevel="0" collapsed="false">
      <c r="A20" s="14" t="s">
        <v>9</v>
      </c>
      <c r="B20" s="42"/>
      <c r="C20" s="42"/>
      <c r="D20" s="59" t="s">
        <v>10</v>
      </c>
      <c r="E20" s="19"/>
      <c r="F20" s="18" t="s">
        <v>49</v>
      </c>
      <c r="G20" s="19" t="s">
        <v>12</v>
      </c>
      <c r="H20" s="19"/>
      <c r="I20" s="19" t="s">
        <v>50</v>
      </c>
      <c r="J20" s="21" t="n">
        <v>0.03294</v>
      </c>
      <c r="K20" s="21" t="n">
        <v>0.02865</v>
      </c>
      <c r="L20" s="21" t="n">
        <v>0.02124</v>
      </c>
      <c r="M20" s="21" t="n">
        <v>0.02155</v>
      </c>
      <c r="N20" s="21" t="n">
        <v>0.02488</v>
      </c>
      <c r="O20" s="21" t="n">
        <v>0.03725</v>
      </c>
      <c r="P20" s="21" t="n">
        <v>0.04684</v>
      </c>
      <c r="Q20" s="21" t="n">
        <v>0.02892</v>
      </c>
      <c r="R20" s="21" t="n">
        <v>0.007</v>
      </c>
      <c r="S20" s="21" t="n">
        <v>0.01006</v>
      </c>
      <c r="T20" s="53" t="n">
        <v>0.01356</v>
      </c>
      <c r="U20" s="22" t="n">
        <v>0.00490810583657587</v>
      </c>
      <c r="V20" s="22" t="n">
        <v>0.00152185019762846</v>
      </c>
      <c r="W20" s="22" t="n">
        <v>0.00078</v>
      </c>
      <c r="X20" s="34" t="n">
        <v>-0.00131</v>
      </c>
      <c r="Y20" s="54" t="n">
        <v>-0.00319</v>
      </c>
      <c r="Z20" s="54" t="n">
        <v>-0.00329</v>
      </c>
      <c r="AA20" s="36" t="n">
        <v>-0.00309</v>
      </c>
      <c r="AB20" s="36" t="n">
        <v>-0.00383</v>
      </c>
      <c r="AC20" s="36" t="n">
        <v>-0.00545</v>
      </c>
      <c r="AD20" s="36" t="n">
        <v>-0.00572</v>
      </c>
      <c r="AE20" s="36" t="n">
        <v>0.02132</v>
      </c>
      <c r="AF20" s="36" t="n">
        <v>0.03909</v>
      </c>
      <c r="AG20" s="36" t="n">
        <v>0.02678</v>
      </c>
      <c r="AH20" s="55" t="n">
        <v>0.02026</v>
      </c>
      <c r="AI20" s="64" t="n">
        <v>0.0275</v>
      </c>
      <c r="AJ20" s="55" t="n">
        <v>0.0225</v>
      </c>
      <c r="AK20" s="55" t="n">
        <v>0.0203</v>
      </c>
      <c r="AL20" s="55" t="n">
        <v>0.0203</v>
      </c>
      <c r="AM20" s="55" t="n">
        <v>0.0203</v>
      </c>
      <c r="AN20" s="55" t="n">
        <v>0.0203</v>
      </c>
      <c r="AO20" s="55" t="n">
        <v>0.0203</v>
      </c>
      <c r="AP20" s="55" t="n">
        <v>0.0203</v>
      </c>
      <c r="AQ20" s="55" t="n">
        <v>0.0203</v>
      </c>
      <c r="AR20" s="55" t="n">
        <v>0.0203</v>
      </c>
      <c r="AS20" s="55" t="n">
        <v>0.0203</v>
      </c>
      <c r="AT20" s="55" t="n">
        <v>0.0203</v>
      </c>
      <c r="AU20" s="55" t="n">
        <v>0.0203</v>
      </c>
      <c r="AV20" s="55" t="n">
        <v>0.0203</v>
      </c>
      <c r="AW20" s="55" t="n">
        <v>0.0203</v>
      </c>
      <c r="AX20" s="55" t="n">
        <v>0.0203</v>
      </c>
      <c r="AY20" s="55" t="n">
        <v>0.0203</v>
      </c>
      <c r="AZ20" s="55" t="n">
        <v>0.0203</v>
      </c>
      <c r="BA20" s="55" t="n">
        <v>0.0203</v>
      </c>
      <c r="BB20" s="55" t="n">
        <v>0.0203</v>
      </c>
      <c r="BC20" s="55" t="n">
        <v>0.0203</v>
      </c>
      <c r="BD20" s="55" t="n">
        <v>0.0203</v>
      </c>
      <c r="BE20" s="55" t="n">
        <v>0.0203</v>
      </c>
      <c r="BF20" s="55" t="n">
        <v>0.0203</v>
      </c>
      <c r="BG20" s="55" t="n">
        <v>0.0203</v>
      </c>
    </row>
    <row r="21" customFormat="false" ht="13.5" hidden="false" customHeight="true" outlineLevel="0" collapsed="false">
      <c r="A21" s="14" t="s">
        <v>9</v>
      </c>
      <c r="B21" s="42"/>
      <c r="C21" s="42"/>
      <c r="D21" s="42" t="s">
        <v>10</v>
      </c>
      <c r="E21" s="19"/>
      <c r="F21" s="19" t="s">
        <v>51</v>
      </c>
      <c r="G21" s="19" t="s">
        <v>12</v>
      </c>
      <c r="H21" s="19"/>
      <c r="I21" s="19" t="s">
        <v>34</v>
      </c>
      <c r="J21" s="21"/>
      <c r="K21" s="21"/>
      <c r="L21" s="21"/>
      <c r="M21" s="21"/>
      <c r="N21" s="21"/>
      <c r="O21" s="21" t="n">
        <v>0.0578</v>
      </c>
      <c r="P21" s="21" t="n">
        <v>0.0568</v>
      </c>
      <c r="Q21" s="21" t="n">
        <v>0.1575</v>
      </c>
      <c r="R21" s="21" t="n">
        <v>0.0732</v>
      </c>
      <c r="S21" s="21" t="n">
        <v>0.05335</v>
      </c>
      <c r="T21" s="21" t="n">
        <v>0.0721</v>
      </c>
      <c r="U21" s="22" t="n">
        <v>0.0732225938697318</v>
      </c>
      <c r="V21" s="22" t="n">
        <v>0.0693545287356323</v>
      </c>
      <c r="W21" s="22" t="n">
        <v>0.105866157088123</v>
      </c>
      <c r="X21" s="34" t="n">
        <v>0.116</v>
      </c>
      <c r="Y21" s="54" t="n">
        <v>0.10465</v>
      </c>
      <c r="Z21" s="54" t="n">
        <v>0.078</v>
      </c>
      <c r="AA21" s="36" t="n">
        <v>0.0957</v>
      </c>
      <c r="AB21" s="36" t="n">
        <v>0.0646</v>
      </c>
      <c r="AC21" s="36" t="n">
        <v>0.0504</v>
      </c>
      <c r="AD21" s="65" t="n">
        <v>0.1022</v>
      </c>
      <c r="AE21" s="36" t="n">
        <v>0.088</v>
      </c>
      <c r="AF21" s="36" t="n">
        <v>0.1516</v>
      </c>
      <c r="AG21" s="56" t="n">
        <v>0.2192</v>
      </c>
      <c r="AH21" s="56" t="n">
        <v>0.1515</v>
      </c>
      <c r="AI21" s="66" t="n">
        <v>0.133156446939021</v>
      </c>
      <c r="AJ21" s="56" t="n">
        <v>0.107664872488993</v>
      </c>
      <c r="AK21" s="56" t="n">
        <v>0.0942982720783768</v>
      </c>
      <c r="AL21" s="66" t="n">
        <v>0.0929752587744331</v>
      </c>
      <c r="AM21" s="66" t="n">
        <v>0.0929752587744331</v>
      </c>
      <c r="AN21" s="56" t="n">
        <v>0.0929752587744331</v>
      </c>
      <c r="AO21" s="56" t="n">
        <v>0.0929752587744331</v>
      </c>
      <c r="AP21" s="56" t="n">
        <v>0.0929752587744331</v>
      </c>
      <c r="AQ21" s="56" t="n">
        <v>0.0929752587744331</v>
      </c>
      <c r="AR21" s="56" t="n">
        <v>0.0929752587744331</v>
      </c>
      <c r="AS21" s="56" t="n">
        <v>0.0929752587744331</v>
      </c>
      <c r="AT21" s="56" t="n">
        <v>0.0929752587744331</v>
      </c>
      <c r="AU21" s="56" t="n">
        <v>0.0929752587744331</v>
      </c>
      <c r="AV21" s="56" t="n">
        <v>0.0929752587744331</v>
      </c>
      <c r="AW21" s="56" t="n">
        <v>0.0929752587744331</v>
      </c>
      <c r="AX21" s="56" t="n">
        <v>0.0929752587744331</v>
      </c>
      <c r="AY21" s="56" t="n">
        <v>0.0929752587744331</v>
      </c>
      <c r="AZ21" s="56" t="n">
        <v>0.0929752587744331</v>
      </c>
      <c r="BA21" s="56" t="n">
        <v>0.0929752587744331</v>
      </c>
      <c r="BB21" s="56" t="n">
        <v>0.0929752587744331</v>
      </c>
      <c r="BC21" s="56" t="n">
        <v>0.0929752587744331</v>
      </c>
      <c r="BD21" s="56" t="n">
        <v>0.0929752587744331</v>
      </c>
      <c r="BE21" s="56" t="n">
        <v>0.0929752587744331</v>
      </c>
      <c r="BF21" s="56" t="n">
        <v>0.0929752587744331</v>
      </c>
      <c r="BG21" s="56" t="n">
        <v>0.0929752587744331</v>
      </c>
    </row>
    <row r="22" customFormat="false" ht="13.5" hidden="false" customHeight="true" outlineLevel="0" collapsed="false">
      <c r="A22" s="14" t="s">
        <v>9</v>
      </c>
      <c r="B22" s="42"/>
      <c r="C22" s="42"/>
      <c r="D22" s="42" t="s">
        <v>10</v>
      </c>
      <c r="E22" s="19"/>
      <c r="F22" s="19" t="s">
        <v>52</v>
      </c>
      <c r="G22" s="19" t="s">
        <v>12</v>
      </c>
      <c r="H22" s="19"/>
      <c r="I22" s="19" t="s">
        <v>34</v>
      </c>
      <c r="J22" s="21"/>
      <c r="K22" s="21"/>
      <c r="L22" s="21"/>
      <c r="M22" s="21"/>
      <c r="N22" s="21"/>
      <c r="O22" s="21" t="n">
        <v>0.0615</v>
      </c>
      <c r="P22" s="21" t="n">
        <v>0.0667</v>
      </c>
      <c r="Q22" s="21" t="n">
        <v>0.16</v>
      </c>
      <c r="R22" s="21" t="n">
        <v>0.076</v>
      </c>
      <c r="S22" s="21" t="n">
        <v>0.0675</v>
      </c>
      <c r="T22" s="21" t="n">
        <v>0.0742</v>
      </c>
      <c r="U22" s="22" t="n">
        <v>0.0750709770114943</v>
      </c>
      <c r="V22" s="22" t="n">
        <v>0.0699349616858237</v>
      </c>
      <c r="W22" s="22" t="n">
        <v>0.0989136398467432</v>
      </c>
      <c r="X22" s="34" t="n">
        <v>0.1079</v>
      </c>
      <c r="Y22" s="54" t="n">
        <v>0.0953</v>
      </c>
      <c r="Z22" s="54" t="n">
        <v>0.0759</v>
      </c>
      <c r="AA22" s="36" t="n">
        <v>0.0968</v>
      </c>
      <c r="AB22" s="36" t="n">
        <v>0.0634</v>
      </c>
      <c r="AC22" s="36" t="n">
        <v>0.0554</v>
      </c>
      <c r="AD22" s="65" t="n">
        <v>0.0935</v>
      </c>
      <c r="AE22" s="36" t="n">
        <v>0.097</v>
      </c>
      <c r="AF22" s="36" t="n">
        <v>0.1293</v>
      </c>
      <c r="AG22" s="56" t="n">
        <v>0.1901</v>
      </c>
      <c r="AH22" s="56" t="n">
        <v>0.14</v>
      </c>
      <c r="AI22" s="66" t="n">
        <v>0.123636102066245</v>
      </c>
      <c r="AJ22" s="66" t="n">
        <v>0.103437339599242</v>
      </c>
      <c r="AK22" s="66" t="n">
        <v>0.095726653623014</v>
      </c>
      <c r="AL22" s="66" t="n">
        <v>0.0952535554553029</v>
      </c>
      <c r="AM22" s="66" t="n">
        <v>0.0952538910751355</v>
      </c>
      <c r="AN22" s="56" t="n">
        <v>0.0952538910751355</v>
      </c>
      <c r="AO22" s="56" t="n">
        <v>0.0952538910751355</v>
      </c>
      <c r="AP22" s="56" t="n">
        <v>0.0952538910751355</v>
      </c>
      <c r="AQ22" s="56" t="n">
        <v>0.0952538910751355</v>
      </c>
      <c r="AR22" s="56" t="n">
        <v>0.0952538910751355</v>
      </c>
      <c r="AS22" s="56" t="n">
        <v>0.0952538910751355</v>
      </c>
      <c r="AT22" s="56" t="n">
        <v>0.0952538910751355</v>
      </c>
      <c r="AU22" s="56" t="n">
        <v>0.0952538910751355</v>
      </c>
      <c r="AV22" s="56" t="n">
        <v>0.0952538910751355</v>
      </c>
      <c r="AW22" s="56" t="n">
        <v>0.0952538910751355</v>
      </c>
      <c r="AX22" s="56" t="n">
        <v>0.0952538910751355</v>
      </c>
      <c r="AY22" s="56" t="n">
        <v>0.0952538910751355</v>
      </c>
      <c r="AZ22" s="56" t="n">
        <v>0.0952538910751355</v>
      </c>
      <c r="BA22" s="56" t="n">
        <v>0.0952538910751355</v>
      </c>
      <c r="BB22" s="56" t="n">
        <v>0.0952538910751355</v>
      </c>
      <c r="BC22" s="56" t="n">
        <v>0.0952538910751355</v>
      </c>
      <c r="BD22" s="56" t="n">
        <v>0.0952538910751355</v>
      </c>
      <c r="BE22" s="56" t="n">
        <v>0.0952538910751355</v>
      </c>
      <c r="BF22" s="56" t="n">
        <v>0.0952538910751355</v>
      </c>
      <c r="BG22" s="56" t="n">
        <v>0.0952538910751355</v>
      </c>
    </row>
    <row r="23" customFormat="false" ht="13.5" hidden="false" customHeight="true" outlineLevel="0" collapsed="false">
      <c r="A23" s="14" t="s">
        <v>9</v>
      </c>
      <c r="B23" s="42"/>
      <c r="C23" s="42"/>
      <c r="D23" s="42" t="s">
        <v>10</v>
      </c>
      <c r="E23" s="19"/>
      <c r="F23" s="19" t="s">
        <v>53</v>
      </c>
      <c r="G23" s="19" t="s">
        <v>12</v>
      </c>
      <c r="H23" s="19"/>
      <c r="I23" s="19" t="s">
        <v>34</v>
      </c>
      <c r="J23" s="21"/>
      <c r="K23" s="21"/>
      <c r="L23" s="21"/>
      <c r="M23" s="21"/>
      <c r="N23" s="21"/>
      <c r="O23" s="21" t="n">
        <v>0.064</v>
      </c>
      <c r="P23" s="21" t="n">
        <v>0.0718</v>
      </c>
      <c r="Q23" s="21" t="n">
        <v>0.165</v>
      </c>
      <c r="R23" s="21" t="n">
        <v>0.0785</v>
      </c>
      <c r="S23" s="21" t="n">
        <v>0.0735</v>
      </c>
      <c r="T23" s="21" t="n">
        <v>0.0754</v>
      </c>
      <c r="U23" s="22" t="n">
        <v>0.0767515555555556</v>
      </c>
      <c r="V23" s="22" t="n">
        <v>0.0714346321839081</v>
      </c>
      <c r="W23" s="22" t="n">
        <v>0.096330785440613</v>
      </c>
      <c r="X23" s="34" t="n">
        <v>0.1062</v>
      </c>
      <c r="Y23" s="54" t="n">
        <v>0.0918</v>
      </c>
      <c r="Z23" s="54" t="n">
        <v>0.0755</v>
      </c>
      <c r="AA23" s="36" t="n">
        <v>0.0956</v>
      </c>
      <c r="AB23" s="36" t="n">
        <v>0.0646</v>
      </c>
      <c r="AC23" s="36" t="n">
        <v>0.0588</v>
      </c>
      <c r="AD23" s="65" t="n">
        <v>0.0894</v>
      </c>
      <c r="AE23" s="36" t="n">
        <v>0.102</v>
      </c>
      <c r="AF23" s="36" t="n">
        <v>0.124</v>
      </c>
      <c r="AG23" s="56" t="n">
        <v>0.1808</v>
      </c>
      <c r="AH23" s="56" t="n">
        <v>0.1395</v>
      </c>
      <c r="AI23" s="66" t="n">
        <v>0.12245790713968</v>
      </c>
      <c r="AJ23" s="56" t="n">
        <v>0.103955541606869</v>
      </c>
      <c r="AK23" s="66" t="n">
        <v>0.09638382383251</v>
      </c>
      <c r="AL23" s="56" t="n">
        <v>0.0960798309279888</v>
      </c>
      <c r="AM23" s="56" t="n">
        <v>0.0960800460392481</v>
      </c>
      <c r="AN23" s="56" t="n">
        <v>0.0960800460392481</v>
      </c>
      <c r="AO23" s="56" t="n">
        <v>0.0960800460392481</v>
      </c>
      <c r="AP23" s="56" t="n">
        <v>0.0960800460392481</v>
      </c>
      <c r="AQ23" s="56" t="n">
        <v>0.0960800460392481</v>
      </c>
      <c r="AR23" s="56" t="n">
        <v>0.0960800460392481</v>
      </c>
      <c r="AS23" s="56" t="n">
        <v>0.0960800460392481</v>
      </c>
      <c r="AT23" s="56" t="n">
        <v>0.0960800460392481</v>
      </c>
      <c r="AU23" s="56" t="n">
        <v>0.0960800460392481</v>
      </c>
      <c r="AV23" s="56" t="n">
        <v>0.0960800460392481</v>
      </c>
      <c r="AW23" s="56" t="n">
        <v>0.0960800460392481</v>
      </c>
      <c r="AX23" s="56" t="n">
        <v>0.0960800460392481</v>
      </c>
      <c r="AY23" s="56" t="n">
        <v>0.0960800460392481</v>
      </c>
      <c r="AZ23" s="56" t="n">
        <v>0.0960800460392481</v>
      </c>
      <c r="BA23" s="56" t="n">
        <v>0.0960800460392481</v>
      </c>
      <c r="BB23" s="56" t="n">
        <v>0.0960800460392481</v>
      </c>
      <c r="BC23" s="56" t="n">
        <v>0.0960800460392481</v>
      </c>
      <c r="BD23" s="56" t="n">
        <v>0.0960800460392481</v>
      </c>
      <c r="BE23" s="56" t="n">
        <v>0.0960800460392481</v>
      </c>
      <c r="BF23" s="56" t="n">
        <v>0.0960800460392481</v>
      </c>
      <c r="BG23" s="56" t="n">
        <v>0.0960800460392481</v>
      </c>
    </row>
    <row r="24" customFormat="false" ht="13.5" hidden="false" customHeight="true" outlineLevel="0" collapsed="false">
      <c r="A24" s="14" t="s">
        <v>9</v>
      </c>
      <c r="B24" s="42"/>
      <c r="C24" s="42"/>
      <c r="D24" s="42" t="s">
        <v>10</v>
      </c>
      <c r="E24" s="19"/>
      <c r="F24" s="19" t="s">
        <v>54</v>
      </c>
      <c r="G24" s="19" t="s">
        <v>12</v>
      </c>
      <c r="H24" s="19"/>
      <c r="I24" s="19" t="s">
        <v>34</v>
      </c>
      <c r="J24" s="21"/>
      <c r="K24" s="21"/>
      <c r="L24" s="21"/>
      <c r="M24" s="21"/>
      <c r="N24" s="21"/>
      <c r="O24" s="21" t="n">
        <v>0.0646</v>
      </c>
      <c r="P24" s="21" t="n">
        <v>0.0737</v>
      </c>
      <c r="Q24" s="21" t="n">
        <v>0.165</v>
      </c>
      <c r="R24" s="21" t="n">
        <v>0.0815</v>
      </c>
      <c r="S24" s="21" t="n">
        <v>0.07651</v>
      </c>
      <c r="T24" s="21" t="n">
        <v>0.0771</v>
      </c>
      <c r="U24" s="22" t="n">
        <v>0.0785969118773947</v>
      </c>
      <c r="V24" s="22" t="n">
        <v>0.0735665938697316</v>
      </c>
      <c r="W24" s="22" t="n">
        <v>0.0953798505747126</v>
      </c>
      <c r="X24" s="67" t="n">
        <v>0.1054</v>
      </c>
      <c r="Y24" s="54" t="n">
        <v>0.0896</v>
      </c>
      <c r="Z24" s="54" t="n">
        <v>0.0753</v>
      </c>
      <c r="AA24" s="36" t="n">
        <v>0.0945</v>
      </c>
      <c r="AB24" s="36" t="n">
        <v>0.0682</v>
      </c>
      <c r="AC24" s="36" t="n">
        <v>0.0613</v>
      </c>
      <c r="AD24" s="36" t="n">
        <v>0.0879</v>
      </c>
      <c r="AE24" s="36" t="n">
        <v>0.1048</v>
      </c>
      <c r="AF24" s="36" t="n">
        <v>0.12216</v>
      </c>
      <c r="AG24" s="36" t="n">
        <v>0.17244</v>
      </c>
      <c r="AH24" s="36" t="n">
        <v>0.1405</v>
      </c>
      <c r="AI24" s="36" t="n">
        <v>0.12304684414241</v>
      </c>
      <c r="AJ24" s="36" t="n">
        <v>0.105049859947025</v>
      </c>
      <c r="AK24" s="36" t="n">
        <v>0.0974089557425855</v>
      </c>
      <c r="AL24" s="36" t="n">
        <v>0.0971566511002932</v>
      </c>
      <c r="AM24" s="36" t="n">
        <v>0.0971569384031443</v>
      </c>
      <c r="AN24" s="36" t="n">
        <v>0.0971569384031443</v>
      </c>
      <c r="AO24" s="36" t="n">
        <v>0.0971569384031443</v>
      </c>
      <c r="AP24" s="36" t="n">
        <v>0.0971569384031443</v>
      </c>
      <c r="AQ24" s="36" t="n">
        <v>0.0971569384031443</v>
      </c>
      <c r="AR24" s="36" t="n">
        <v>0.0971569384031443</v>
      </c>
      <c r="AS24" s="36" t="n">
        <v>0.0971569384031443</v>
      </c>
      <c r="AT24" s="36" t="n">
        <v>0.0971569384031443</v>
      </c>
      <c r="AU24" s="36" t="n">
        <v>0.0971569384031443</v>
      </c>
      <c r="AV24" s="36" t="n">
        <v>0.0971569384031443</v>
      </c>
      <c r="AW24" s="36" t="n">
        <v>0.0971569384031443</v>
      </c>
      <c r="AX24" s="36" t="n">
        <v>0.0971569384031443</v>
      </c>
      <c r="AY24" s="36" t="n">
        <v>0.0971569384031443</v>
      </c>
      <c r="AZ24" s="36" t="n">
        <v>0.0971569384031443</v>
      </c>
      <c r="BA24" s="36" t="n">
        <v>0.0971569384031443</v>
      </c>
      <c r="BB24" s="36" t="n">
        <v>0.0971569384031443</v>
      </c>
      <c r="BC24" s="36" t="n">
        <v>0.0971569384031443</v>
      </c>
      <c r="BD24" s="36" t="n">
        <v>0.0971569384031443</v>
      </c>
      <c r="BE24" s="36" t="n">
        <v>0.0971569384031443</v>
      </c>
      <c r="BF24" s="36" t="n">
        <v>0.0971569384031443</v>
      </c>
      <c r="BG24" s="36" t="n">
        <v>0.0971569384031443</v>
      </c>
    </row>
    <row r="25" customFormat="false" ht="13.5" hidden="false" customHeight="true" outlineLevel="0" collapsed="false">
      <c r="A25" s="14" t="s">
        <v>9</v>
      </c>
      <c r="B25" s="42"/>
      <c r="C25" s="42"/>
      <c r="D25" s="42" t="s">
        <v>10</v>
      </c>
      <c r="E25" s="19"/>
      <c r="F25" s="19" t="s">
        <v>55</v>
      </c>
      <c r="G25" s="19" t="s">
        <v>12</v>
      </c>
      <c r="H25" s="19"/>
      <c r="I25" s="19" t="s">
        <v>34</v>
      </c>
      <c r="J25" s="21"/>
      <c r="K25" s="21"/>
      <c r="L25" s="21"/>
      <c r="M25" s="21"/>
      <c r="N25" s="21"/>
      <c r="O25" s="21" t="n">
        <v>0.0651</v>
      </c>
      <c r="P25" s="21" t="n">
        <v>0.0766</v>
      </c>
      <c r="Q25" s="21" t="n">
        <v>0.165</v>
      </c>
      <c r="R25" s="21" t="n">
        <v>0.082</v>
      </c>
      <c r="S25" s="21" t="n">
        <v>0.07951</v>
      </c>
      <c r="T25" s="21" t="n">
        <v>0.0789</v>
      </c>
      <c r="U25" s="22" t="n">
        <v>0.0812696168582375</v>
      </c>
      <c r="V25" s="22" t="n">
        <v>0.0763044137931035</v>
      </c>
      <c r="W25" s="22" t="n">
        <v>0.095675601532567</v>
      </c>
      <c r="X25" s="34" t="n">
        <v>0.1039</v>
      </c>
      <c r="Y25" s="54" t="n">
        <v>0.0873</v>
      </c>
      <c r="Z25" s="54" t="n">
        <v>0.0753</v>
      </c>
      <c r="AA25" s="36" t="n">
        <v>0.0932</v>
      </c>
      <c r="AB25" s="36" t="n">
        <v>0.0684</v>
      </c>
      <c r="AC25" s="36" t="n">
        <v>0.0646</v>
      </c>
      <c r="AD25" s="36" t="n">
        <v>0.0877</v>
      </c>
      <c r="AE25" s="36" t="n">
        <v>0.109</v>
      </c>
      <c r="AF25" s="36" t="n">
        <v>0.1194</v>
      </c>
      <c r="AG25" s="56" t="n">
        <v>0.1599</v>
      </c>
      <c r="AH25" s="56" t="n">
        <v>0.142</v>
      </c>
      <c r="AI25" s="66" t="n">
        <v>0.123930249646506</v>
      </c>
      <c r="AJ25" s="66" t="n">
        <v>0.10669133745726</v>
      </c>
      <c r="AK25" s="66" t="n">
        <v>0.0989466536076988</v>
      </c>
      <c r="AL25" s="66" t="n">
        <v>0.0987718813587497</v>
      </c>
      <c r="AM25" s="66" t="n">
        <v>0.0987722769489885</v>
      </c>
      <c r="AN25" s="56" t="n">
        <v>0.0987722769489885</v>
      </c>
      <c r="AO25" s="56" t="n">
        <v>0.0987722769489885</v>
      </c>
      <c r="AP25" s="56" t="n">
        <v>0.0987722769489885</v>
      </c>
      <c r="AQ25" s="56" t="n">
        <v>0.0987722769489885</v>
      </c>
      <c r="AR25" s="56" t="n">
        <v>0.0987722769489885</v>
      </c>
      <c r="AS25" s="56" t="n">
        <v>0.0987722769489885</v>
      </c>
      <c r="AT25" s="56" t="n">
        <v>0.0987722769489885</v>
      </c>
      <c r="AU25" s="56" t="n">
        <v>0.0987722769489885</v>
      </c>
      <c r="AV25" s="56" t="n">
        <v>0.0987722769489885</v>
      </c>
      <c r="AW25" s="56" t="n">
        <v>0.0987722769489885</v>
      </c>
      <c r="AX25" s="56" t="n">
        <v>0.0987722769489885</v>
      </c>
      <c r="AY25" s="56" t="n">
        <v>0.0987722769489885</v>
      </c>
      <c r="AZ25" s="56" t="n">
        <v>0.0987722769489885</v>
      </c>
      <c r="BA25" s="56" t="n">
        <v>0.0987722769489885</v>
      </c>
      <c r="BB25" s="56" t="n">
        <v>0.0987722769489885</v>
      </c>
      <c r="BC25" s="56" t="n">
        <v>0.0987722769489885</v>
      </c>
      <c r="BD25" s="56" t="n">
        <v>0.0987722769489885</v>
      </c>
      <c r="BE25" s="56" t="n">
        <v>0.0987722769489885</v>
      </c>
      <c r="BF25" s="56" t="n">
        <v>0.0987722769489885</v>
      </c>
      <c r="BG25" s="56" t="n">
        <v>0.0987722769489885</v>
      </c>
    </row>
    <row r="26" customFormat="false" ht="13.5" hidden="false" customHeight="true" outlineLevel="0" collapsed="false">
      <c r="A26" s="14" t="s">
        <v>9</v>
      </c>
      <c r="B26" s="42"/>
      <c r="C26" s="42"/>
      <c r="D26" s="42" t="s">
        <v>23</v>
      </c>
      <c r="E26" s="19"/>
      <c r="F26" s="19" t="s">
        <v>56</v>
      </c>
      <c r="G26" s="19" t="s">
        <v>57</v>
      </c>
      <c r="H26" s="60"/>
      <c r="I26" s="19" t="s">
        <v>42</v>
      </c>
      <c r="J26" s="43" t="n">
        <v>17.3185633802817</v>
      </c>
      <c r="K26" s="43" t="n">
        <v>20.2253515492958</v>
      </c>
      <c r="L26" s="43" t="n">
        <v>22.797648048048</v>
      </c>
      <c r="M26" s="43" t="n">
        <v>23.2000513119533</v>
      </c>
      <c r="N26" s="43" t="n">
        <v>22.7265874285714</v>
      </c>
      <c r="O26" s="43" t="n">
        <v>21.6744982905983</v>
      </c>
      <c r="P26" s="43" t="n">
        <v>21.3104174157304</v>
      </c>
      <c r="Q26" s="43" t="n">
        <v>22.9253600760456</v>
      </c>
      <c r="R26" s="43" t="n">
        <v>29.2451935323383</v>
      </c>
      <c r="S26" s="43" t="n">
        <v>29.4926893835616</v>
      </c>
      <c r="T26" s="43" t="n">
        <v>33.2180574585636</v>
      </c>
      <c r="U26" s="68" t="n">
        <v>33.1147570281124</v>
      </c>
      <c r="V26" s="68" t="n">
        <v>34.4283512195122</v>
      </c>
      <c r="W26" s="68" t="n">
        <v>42.0146076923077</v>
      </c>
      <c r="X26" s="34" t="n">
        <v>63.8771091633466</v>
      </c>
      <c r="Y26" s="69" t="n">
        <v>67.8489241935484</v>
      </c>
      <c r="Z26" s="46" t="n">
        <v>59.2963125506073</v>
      </c>
      <c r="AA26" s="70" t="n">
        <v>64.2713526315789</v>
      </c>
      <c r="AB26" s="70" t="n">
        <v>65.0385463414634</v>
      </c>
      <c r="AC26" s="70" t="n">
        <v>77.3421374485596</v>
      </c>
      <c r="AD26" s="70" t="n">
        <v>80.5177459677419</v>
      </c>
      <c r="AE26" s="70" t="n">
        <v>74.6982182639411</v>
      </c>
      <c r="AF26" s="70" t="n">
        <v>93.3506557377049</v>
      </c>
      <c r="AG26" s="70" t="n">
        <v>105.255758064516</v>
      </c>
      <c r="AH26" s="70" t="n">
        <v>100.283229149798</v>
      </c>
      <c r="AI26" s="70" t="n">
        <v>96.5898647227092</v>
      </c>
      <c r="AJ26" s="70" t="n">
        <v>113.24895188416</v>
      </c>
      <c r="AK26" s="70" t="n">
        <v>118.772934467978</v>
      </c>
      <c r="AL26" s="70" t="n">
        <v>119.458312598866</v>
      </c>
      <c r="AM26" s="70" t="n">
        <v>121.554384544656</v>
      </c>
      <c r="AN26" s="70" t="n">
        <v>123.985472235549</v>
      </c>
      <c r="AO26" s="70" t="n">
        <v>126.46518168026</v>
      </c>
      <c r="AP26" s="70" t="n">
        <v>128.994485313865</v>
      </c>
      <c r="AQ26" s="70" t="n">
        <v>131.574375020142</v>
      </c>
      <c r="AR26" s="70" t="n">
        <v>134.205862520545</v>
      </c>
      <c r="AS26" s="70" t="n">
        <v>136.889979770956</v>
      </c>
      <c r="AT26" s="70" t="n">
        <v>139.627779366375</v>
      </c>
      <c r="AU26" s="70" t="n">
        <v>142.420334953703</v>
      </c>
      <c r="AV26" s="70" t="n">
        <v>145.268741652777</v>
      </c>
      <c r="AW26" s="70" t="n">
        <v>148.174116485832</v>
      </c>
      <c r="AX26" s="70" t="n">
        <v>151.137598815549</v>
      </c>
      <c r="AY26" s="70" t="n">
        <v>154.16035079186</v>
      </c>
      <c r="AZ26" s="70" t="n">
        <v>157.243557807697</v>
      </c>
      <c r="BA26" s="70" t="n">
        <v>160.388428963851</v>
      </c>
      <c r="BB26" s="70" t="n">
        <v>163.596197543128</v>
      </c>
      <c r="BC26" s="70" t="n">
        <v>166.868121493991</v>
      </c>
      <c r="BD26" s="70" t="n">
        <v>170.20548392387</v>
      </c>
      <c r="BE26" s="70" t="n">
        <v>173.609593602348</v>
      </c>
      <c r="BF26" s="70" t="n">
        <v>177.081785474395</v>
      </c>
      <c r="BG26" s="70" t="n">
        <v>180.623421183883</v>
      </c>
    </row>
    <row r="27" customFormat="false" ht="13.5" hidden="false" customHeight="true" outlineLevel="0" collapsed="false">
      <c r="A27" s="14" t="s">
        <v>9</v>
      </c>
      <c r="B27" s="42"/>
      <c r="C27" s="42"/>
      <c r="D27" s="42" t="s">
        <v>23</v>
      </c>
      <c r="E27" s="19"/>
      <c r="F27" s="19" t="s">
        <v>58</v>
      </c>
      <c r="G27" s="19" t="s">
        <v>57</v>
      </c>
      <c r="H27" s="60"/>
      <c r="I27" s="19" t="s">
        <v>42</v>
      </c>
      <c r="J27" s="43" t="n">
        <v>17.86</v>
      </c>
      <c r="K27" s="43" t="n">
        <v>22.778</v>
      </c>
      <c r="L27" s="43" t="n">
        <v>23.5995</v>
      </c>
      <c r="M27" s="43" t="n">
        <v>24.4827</v>
      </c>
      <c r="N27" s="43" t="n">
        <v>21.9563</v>
      </c>
      <c r="O27" s="43" t="n">
        <v>21.597</v>
      </c>
      <c r="P27" s="43" t="n">
        <v>21.7879</v>
      </c>
      <c r="Q27" s="43" t="n">
        <v>27.8329</v>
      </c>
      <c r="R27" s="43" t="n">
        <v>29.137</v>
      </c>
      <c r="S27" s="43" t="n">
        <v>32.4084</v>
      </c>
      <c r="T27" s="43" t="n">
        <v>34.2366</v>
      </c>
      <c r="U27" s="68" t="n">
        <v>33.2888</v>
      </c>
      <c r="V27" s="68" t="n">
        <v>36.696</v>
      </c>
      <c r="W27" s="68" t="n">
        <v>56.9763</v>
      </c>
      <c r="X27" s="34" t="n">
        <v>73.611527</v>
      </c>
      <c r="Y27" s="69" t="n">
        <v>59.4151</v>
      </c>
      <c r="Z27" s="46" t="n">
        <v>58.9743</v>
      </c>
      <c r="AA27" s="70" t="n">
        <v>70.5787</v>
      </c>
      <c r="AB27" s="70" t="n">
        <v>63.6039</v>
      </c>
      <c r="AC27" s="70" t="n">
        <v>83.5131</v>
      </c>
      <c r="AD27" s="70" t="n">
        <v>80.9376</v>
      </c>
      <c r="AE27" s="70" t="n">
        <v>76.1805</v>
      </c>
      <c r="AF27" s="70" t="n">
        <v>106.7591</v>
      </c>
      <c r="AG27" s="70" t="n">
        <v>112.9774</v>
      </c>
      <c r="AH27" s="70" t="n">
        <v>99.1969</v>
      </c>
      <c r="AI27" s="70" t="n">
        <v>111.144025264798</v>
      </c>
      <c r="AJ27" s="70" t="n">
        <v>117.024986665189</v>
      </c>
      <c r="AK27" s="70" t="n">
        <v>118.815197031904</v>
      </c>
      <c r="AL27" s="70" t="n">
        <v>120.444731223195</v>
      </c>
      <c r="AM27" s="70" t="n">
        <v>122.47287661467</v>
      </c>
      <c r="AN27" s="70" t="n">
        <v>123.985472235549</v>
      </c>
      <c r="AO27" s="70" t="n">
        <v>126.46518168026</v>
      </c>
      <c r="AP27" s="70" t="n">
        <v>128.994485313865</v>
      </c>
      <c r="AQ27" s="70" t="n">
        <v>131.574375020142</v>
      </c>
      <c r="AR27" s="70" t="n">
        <v>134.205862520545</v>
      </c>
      <c r="AS27" s="70" t="n">
        <v>136.889979770956</v>
      </c>
      <c r="AT27" s="70" t="n">
        <v>139.627779366375</v>
      </c>
      <c r="AU27" s="70" t="n">
        <v>142.420334953703</v>
      </c>
      <c r="AV27" s="70" t="n">
        <v>145.268741652777</v>
      </c>
      <c r="AW27" s="70" t="n">
        <v>148.174116485832</v>
      </c>
      <c r="AX27" s="70" t="n">
        <v>151.137598815549</v>
      </c>
      <c r="AY27" s="70" t="n">
        <v>154.16035079186</v>
      </c>
      <c r="AZ27" s="70" t="n">
        <v>157.243557807697</v>
      </c>
      <c r="BA27" s="70" t="n">
        <v>160.388428963851</v>
      </c>
      <c r="BB27" s="70" t="n">
        <v>163.596197543128</v>
      </c>
      <c r="BC27" s="70" t="n">
        <v>166.868121493991</v>
      </c>
      <c r="BD27" s="70" t="n">
        <v>170.20548392387</v>
      </c>
      <c r="BE27" s="70" t="n">
        <v>173.609593602348</v>
      </c>
      <c r="BF27" s="70" t="n">
        <v>177.081785474395</v>
      </c>
      <c r="BG27" s="70" t="n">
        <v>180.623421183883</v>
      </c>
    </row>
    <row r="28" customFormat="false" ht="13.5" hidden="false" customHeight="true" outlineLevel="0" collapsed="false">
      <c r="A28" s="14" t="s">
        <v>9</v>
      </c>
      <c r="B28" s="42"/>
      <c r="C28" s="42"/>
      <c r="D28" s="42" t="s">
        <v>17</v>
      </c>
      <c r="E28" s="19"/>
      <c r="F28" s="19" t="s">
        <v>59</v>
      </c>
      <c r="G28" s="19" t="s">
        <v>12</v>
      </c>
      <c r="H28" s="60"/>
      <c r="I28" s="19" t="s">
        <v>60</v>
      </c>
      <c r="J28" s="21" t="n">
        <v>-0.016</v>
      </c>
      <c r="K28" s="21" t="n">
        <v>0.012</v>
      </c>
      <c r="L28" s="21" t="n">
        <v>0.04</v>
      </c>
      <c r="M28" s="21" t="n">
        <v>0.042</v>
      </c>
      <c r="N28" s="21" t="n">
        <v>0.054</v>
      </c>
      <c r="O28" s="21" t="n">
        <v>0.011</v>
      </c>
      <c r="P28" s="21" t="n">
        <v>0.062</v>
      </c>
      <c r="Q28" s="21" t="n">
        <v>-0.009</v>
      </c>
      <c r="R28" s="21" t="n">
        <v>0.043</v>
      </c>
      <c r="S28" s="21" t="n">
        <v>0.038</v>
      </c>
      <c r="T28" s="21" t="n">
        <v>0.047</v>
      </c>
      <c r="U28" s="22" t="n">
        <v>0.021</v>
      </c>
      <c r="V28" s="22" t="n">
        <v>0.004</v>
      </c>
      <c r="W28" s="22" t="n">
        <v>0.008</v>
      </c>
      <c r="X28" s="34" t="n">
        <v>-0.051</v>
      </c>
      <c r="Y28" s="35" t="n">
        <v>-0.019</v>
      </c>
      <c r="Z28" s="24" t="n">
        <v>0.032</v>
      </c>
      <c r="AA28" s="24" t="n">
        <v>0.013</v>
      </c>
      <c r="AB28" s="24" t="n">
        <v>0.017</v>
      </c>
      <c r="AC28" s="24" t="n">
        <v>-0.008</v>
      </c>
      <c r="AD28" s="24" t="n">
        <v>0.122</v>
      </c>
      <c r="AE28" s="30" t="n">
        <v>0.0641150040322445</v>
      </c>
      <c r="AF28" s="30" t="n">
        <v>0.0332315602701516</v>
      </c>
      <c r="AG28" s="30" t="n">
        <v>0.028723677260668</v>
      </c>
      <c r="AH28" s="30" t="n">
        <v>0.0268994491377796</v>
      </c>
      <c r="AI28" s="30" t="n">
        <v>0.0287504971715382</v>
      </c>
      <c r="AJ28" s="30" t="n">
        <v>0.0229419546800385</v>
      </c>
      <c r="AK28" s="30" t="n">
        <v>0.0271666742773842</v>
      </c>
      <c r="AL28" s="30" t="n">
        <v>0.0190810407006674</v>
      </c>
      <c r="AM28" s="30" t="n">
        <v>0.0220588607875765</v>
      </c>
      <c r="AN28" s="30" t="n">
        <v>0.02</v>
      </c>
      <c r="AO28" s="30" t="n">
        <v>0.02</v>
      </c>
      <c r="AP28" s="30" t="n">
        <v>0.02</v>
      </c>
      <c r="AQ28" s="30" t="n">
        <v>0.02</v>
      </c>
      <c r="AR28" s="30" t="n">
        <v>0.02</v>
      </c>
      <c r="AS28" s="30" t="n">
        <v>0.02</v>
      </c>
      <c r="AT28" s="30" t="n">
        <v>0.02</v>
      </c>
      <c r="AU28" s="30" t="n">
        <v>0.02</v>
      </c>
      <c r="AV28" s="30" t="n">
        <v>0.02</v>
      </c>
      <c r="AW28" s="30" t="n">
        <v>0.02</v>
      </c>
      <c r="AX28" s="30" t="n">
        <v>0.02</v>
      </c>
      <c r="AY28" s="30" t="n">
        <v>0.02</v>
      </c>
      <c r="AZ28" s="30" t="n">
        <v>0.02</v>
      </c>
      <c r="BA28" s="30" t="n">
        <v>0.02</v>
      </c>
      <c r="BB28" s="30" t="n">
        <v>0.02</v>
      </c>
      <c r="BC28" s="30" t="n">
        <v>0.02</v>
      </c>
      <c r="BD28" s="30" t="n">
        <v>0.02</v>
      </c>
      <c r="BE28" s="30" t="n">
        <v>0.02</v>
      </c>
      <c r="BF28" s="30" t="n">
        <v>0.02</v>
      </c>
      <c r="BG28" s="30" t="n">
        <v>0.02</v>
      </c>
    </row>
    <row r="29" customFormat="false" ht="13.5" hidden="false" customHeight="true" outlineLevel="0" collapsed="false">
      <c r="A29" s="14" t="s">
        <v>9</v>
      </c>
      <c r="B29" s="42"/>
      <c r="C29" s="42"/>
      <c r="D29" s="42" t="s">
        <v>17</v>
      </c>
      <c r="E29" s="19"/>
      <c r="F29" s="18" t="s">
        <v>61</v>
      </c>
      <c r="G29" s="19" t="s">
        <v>12</v>
      </c>
      <c r="H29" s="60"/>
      <c r="I29" s="19" t="s">
        <v>62</v>
      </c>
      <c r="J29" s="21" t="n">
        <v>0.021</v>
      </c>
      <c r="K29" s="21" t="n">
        <v>0.023</v>
      </c>
      <c r="L29" s="21" t="n">
        <v>0.02</v>
      </c>
      <c r="M29" s="21" t="n">
        <v>0.023</v>
      </c>
      <c r="N29" s="21" t="n">
        <v>0.023</v>
      </c>
      <c r="O29" s="21" t="n">
        <v>0.019</v>
      </c>
      <c r="P29" s="21" t="n">
        <v>0.031</v>
      </c>
      <c r="Q29" s="21" t="n">
        <v>0.016</v>
      </c>
      <c r="R29" s="21" t="n">
        <v>0.009</v>
      </c>
      <c r="S29" s="21" t="n">
        <v>0.022</v>
      </c>
      <c r="T29" s="21" t="n">
        <v>0.028</v>
      </c>
      <c r="U29" s="22" t="n">
        <v>0.0222125054656757</v>
      </c>
      <c r="V29" s="22" t="n">
        <v>0.00846950124048251</v>
      </c>
      <c r="W29" s="22" t="n">
        <v>-0.002</v>
      </c>
      <c r="X29" s="34" t="n">
        <v>0.00449470368836602</v>
      </c>
      <c r="Y29" s="34" t="n">
        <v>0.0112429835921846</v>
      </c>
      <c r="Z29" s="34" t="n">
        <v>0.0135718896854542</v>
      </c>
      <c r="AA29" s="34" t="n">
        <v>0.0155927719580329</v>
      </c>
      <c r="AB29" s="34" t="n">
        <v>0.0134793621329221</v>
      </c>
      <c r="AC29" s="35" t="n">
        <v>-0.00261898443114816</v>
      </c>
      <c r="AD29" s="35" t="n">
        <v>0.0500695930505526</v>
      </c>
      <c r="AE29" s="35" t="n">
        <v>0.0920740365316926</v>
      </c>
      <c r="AF29" s="35" t="n">
        <v>0.0293539640654612</v>
      </c>
      <c r="AG29" s="71" t="n">
        <v>0.0245638834432416</v>
      </c>
      <c r="AH29" s="71" t="n">
        <v>0.0196644070862757</v>
      </c>
      <c r="AI29" s="72" t="n">
        <v>0.028343068099882</v>
      </c>
      <c r="AJ29" s="72" t="n">
        <v>0.0197622179109969</v>
      </c>
      <c r="AK29" s="31" t="n">
        <v>0.0244546889538368</v>
      </c>
      <c r="AL29" s="31" t="n">
        <v>0.0183951829956617</v>
      </c>
      <c r="AM29" s="31" t="n">
        <v>0.0218027168112365</v>
      </c>
      <c r="AN29" s="30" t="n">
        <v>0.02</v>
      </c>
      <c r="AO29" s="30" t="n">
        <v>0.02</v>
      </c>
      <c r="AP29" s="30" t="n">
        <v>0.02</v>
      </c>
      <c r="AQ29" s="30" t="n">
        <v>0.02</v>
      </c>
      <c r="AR29" s="30" t="n">
        <v>0.02</v>
      </c>
      <c r="AS29" s="30" t="n">
        <v>0.02</v>
      </c>
      <c r="AT29" s="30" t="n">
        <v>0.02</v>
      </c>
      <c r="AU29" s="30" t="n">
        <v>0.02</v>
      </c>
      <c r="AV29" s="30" t="n">
        <v>0.02</v>
      </c>
      <c r="AW29" s="30" t="n">
        <v>0.02</v>
      </c>
      <c r="AX29" s="30" t="n">
        <v>0.02</v>
      </c>
      <c r="AY29" s="30" t="n">
        <v>0.02</v>
      </c>
      <c r="AZ29" s="30" t="n">
        <v>0.02</v>
      </c>
      <c r="BA29" s="30" t="n">
        <v>0.02</v>
      </c>
      <c r="BB29" s="30" t="n">
        <v>0.02</v>
      </c>
      <c r="BC29" s="30" t="n">
        <v>0.02</v>
      </c>
      <c r="BD29" s="30" t="n">
        <v>0.02</v>
      </c>
      <c r="BE29" s="30" t="n">
        <v>0.02</v>
      </c>
      <c r="BF29" s="30" t="n">
        <v>0.02</v>
      </c>
      <c r="BG29" s="30" t="n">
        <v>0.02</v>
      </c>
    </row>
    <row r="30" customFormat="false" ht="13.5" hidden="false" customHeight="true" outlineLevel="0" collapsed="false">
      <c r="A30" s="14" t="s">
        <v>9</v>
      </c>
      <c r="B30" s="42"/>
      <c r="C30" s="42"/>
      <c r="D30" s="42" t="s">
        <v>17</v>
      </c>
      <c r="E30" s="19"/>
      <c r="F30" s="19" t="s">
        <v>63</v>
      </c>
      <c r="G30" s="19" t="s">
        <v>12</v>
      </c>
      <c r="H30" s="60"/>
      <c r="I30" s="19" t="s">
        <v>60</v>
      </c>
      <c r="J30" s="21" t="n">
        <v>-0.005</v>
      </c>
      <c r="K30" s="21" t="n">
        <v>0.015</v>
      </c>
      <c r="L30" s="21" t="n">
        <v>0.01</v>
      </c>
      <c r="M30" s="21" t="n">
        <v>0.037</v>
      </c>
      <c r="N30" s="21" t="n">
        <v>0.045</v>
      </c>
      <c r="O30" s="21" t="n">
        <v>0.038</v>
      </c>
      <c r="P30" s="21" t="n">
        <v>0.044</v>
      </c>
      <c r="Q30" s="21" t="n">
        <v>0.015</v>
      </c>
      <c r="R30" s="21" t="n">
        <v>-0.03</v>
      </c>
      <c r="S30" s="21" t="n">
        <v>0.05</v>
      </c>
      <c r="T30" s="21" t="n">
        <v>0.044</v>
      </c>
      <c r="U30" s="22" t="n">
        <v>0.024</v>
      </c>
      <c r="V30" s="22" t="n">
        <v>-0.001</v>
      </c>
      <c r="W30" s="22" t="n">
        <v>-0.013</v>
      </c>
      <c r="X30" s="24" t="n">
        <v>-0.019</v>
      </c>
      <c r="Y30" s="24" t="n">
        <v>-0.011</v>
      </c>
      <c r="Z30" s="24" t="n">
        <v>0.022</v>
      </c>
      <c r="AA30" s="24" t="n">
        <v>0.031</v>
      </c>
      <c r="AB30" s="24" t="n">
        <v>-0.007</v>
      </c>
      <c r="AC30" s="24" t="n">
        <v>-0.011</v>
      </c>
      <c r="AD30" s="24" t="n">
        <v>0.237</v>
      </c>
      <c r="AE30" s="24" t="n">
        <v>0.0920740365316926</v>
      </c>
      <c r="AF30" s="24" t="n">
        <v>0.0293539640654612</v>
      </c>
      <c r="AG30" s="24" t="n">
        <v>0.0245638834432416</v>
      </c>
      <c r="AH30" s="30" t="n">
        <v>0.0196644070862757</v>
      </c>
      <c r="AI30" s="30" t="n">
        <v>0.028343068099882</v>
      </c>
      <c r="AJ30" s="30" t="n">
        <v>0.0197622179109969</v>
      </c>
      <c r="AK30" s="30" t="n">
        <v>0.0244546889538368</v>
      </c>
      <c r="AL30" s="30" t="n">
        <v>0.0183951829956617</v>
      </c>
      <c r="AM30" s="30" t="n">
        <v>0.0218027168112365</v>
      </c>
      <c r="AN30" s="30" t="n">
        <v>0.02</v>
      </c>
      <c r="AO30" s="30" t="n">
        <v>0.02</v>
      </c>
      <c r="AP30" s="30" t="n">
        <v>0.02</v>
      </c>
      <c r="AQ30" s="30" t="n">
        <v>0.02</v>
      </c>
      <c r="AR30" s="30" t="n">
        <v>0.02</v>
      </c>
      <c r="AS30" s="30" t="n">
        <v>0.02</v>
      </c>
      <c r="AT30" s="30" t="n">
        <v>0.02</v>
      </c>
      <c r="AU30" s="30" t="n">
        <v>0.02</v>
      </c>
      <c r="AV30" s="30" t="n">
        <v>0.02</v>
      </c>
      <c r="AW30" s="30" t="n">
        <v>0.02</v>
      </c>
      <c r="AX30" s="30" t="n">
        <v>0.02</v>
      </c>
      <c r="AY30" s="30" t="n">
        <v>0.02</v>
      </c>
      <c r="AZ30" s="30" t="n">
        <v>0.02</v>
      </c>
      <c r="BA30" s="30" t="n">
        <v>0.02</v>
      </c>
      <c r="BB30" s="30" t="n">
        <v>0.02</v>
      </c>
      <c r="BC30" s="30" t="n">
        <v>0.02</v>
      </c>
      <c r="BD30" s="30" t="n">
        <v>0.02</v>
      </c>
      <c r="BE30" s="30" t="n">
        <v>0.02</v>
      </c>
      <c r="BF30" s="30" t="n">
        <v>0.02</v>
      </c>
      <c r="BG30" s="30" t="n">
        <v>0.02</v>
      </c>
    </row>
    <row r="31" customFormat="false" ht="13.5" hidden="false" customHeight="true" outlineLevel="0" collapsed="false">
      <c r="A31" s="14" t="s">
        <v>9</v>
      </c>
      <c r="B31" s="42"/>
      <c r="C31" s="42"/>
      <c r="D31" s="42" t="s">
        <v>35</v>
      </c>
      <c r="E31" s="19"/>
      <c r="F31" s="19" t="s">
        <v>64</v>
      </c>
      <c r="G31" s="19" t="s">
        <v>12</v>
      </c>
      <c r="H31" s="19"/>
      <c r="I31" s="19" t="s">
        <v>65</v>
      </c>
      <c r="U31" s="22" t="n">
        <v>0.051</v>
      </c>
      <c r="V31" s="22" t="n">
        <v>0.051</v>
      </c>
      <c r="W31" s="22" t="n">
        <v>0.051</v>
      </c>
      <c r="X31" s="25" t="n">
        <v>0.051</v>
      </c>
      <c r="Y31" s="35" t="n">
        <v>0.051</v>
      </c>
      <c r="Z31" s="35" t="n">
        <v>0.051</v>
      </c>
      <c r="AA31" s="35" t="n">
        <v>0.051</v>
      </c>
      <c r="AB31" s="35" t="n">
        <v>0.051</v>
      </c>
      <c r="AC31" s="35" t="n">
        <v>0.051</v>
      </c>
      <c r="AD31" s="35" t="n">
        <v>0.051</v>
      </c>
      <c r="AE31" s="35" t="n">
        <v>0.051</v>
      </c>
      <c r="AF31" s="35" t="n">
        <v>0.051</v>
      </c>
      <c r="AG31" s="35" t="n">
        <v>0.051</v>
      </c>
      <c r="AH31" s="30" t="n">
        <v>0.051</v>
      </c>
      <c r="AI31" s="30" t="n">
        <v>0.051</v>
      </c>
      <c r="AJ31" s="30" t="n">
        <v>0.051</v>
      </c>
      <c r="AK31" s="30" t="n">
        <v>0.051</v>
      </c>
      <c r="AL31" s="30" t="n">
        <v>0.051</v>
      </c>
      <c r="AM31" s="30" t="n">
        <v>0.051</v>
      </c>
      <c r="AN31" s="30" t="n">
        <v>0.051</v>
      </c>
      <c r="AO31" s="30" t="n">
        <v>0.051</v>
      </c>
      <c r="AP31" s="30" t="n">
        <v>0.051</v>
      </c>
      <c r="AQ31" s="30" t="n">
        <v>0.051</v>
      </c>
      <c r="AR31" s="30" t="n">
        <v>0.051</v>
      </c>
      <c r="AS31" s="30" t="n">
        <v>0.051</v>
      </c>
      <c r="AT31" s="30" t="n">
        <v>0.051</v>
      </c>
      <c r="AU31" s="30" t="n">
        <v>0.051</v>
      </c>
      <c r="AV31" s="30" t="n">
        <v>0.051</v>
      </c>
      <c r="AW31" s="30" t="n">
        <v>0.051</v>
      </c>
      <c r="AX31" s="30" t="n">
        <v>0.051</v>
      </c>
      <c r="AY31" s="30" t="n">
        <v>0.051</v>
      </c>
      <c r="AZ31" s="30" t="n">
        <v>0.051</v>
      </c>
      <c r="BA31" s="30" t="n">
        <v>0.051</v>
      </c>
      <c r="BB31" s="30" t="n">
        <v>0.051</v>
      </c>
      <c r="BC31" s="30" t="n">
        <v>0.051</v>
      </c>
      <c r="BD31" s="30" t="n">
        <v>0.051</v>
      </c>
      <c r="BE31" s="30" t="n">
        <v>0.051</v>
      </c>
      <c r="BF31" s="30" t="n">
        <v>0.051</v>
      </c>
      <c r="BG31" s="30" t="n">
        <v>0.051</v>
      </c>
    </row>
    <row r="32" customFormat="false" ht="13.5" hidden="false" customHeight="true" outlineLevel="0" collapsed="false">
      <c r="A32" s="14" t="s">
        <v>9</v>
      </c>
      <c r="B32" s="42"/>
      <c r="C32" s="42"/>
      <c r="D32" s="42" t="s">
        <v>35</v>
      </c>
      <c r="E32" s="19"/>
      <c r="F32" s="19" t="s">
        <v>66</v>
      </c>
      <c r="G32" s="19" t="s">
        <v>12</v>
      </c>
      <c r="H32" s="19"/>
      <c r="I32" s="19" t="s">
        <v>65</v>
      </c>
      <c r="U32" s="22" t="n">
        <v>0.029</v>
      </c>
      <c r="V32" s="22" t="n">
        <v>0.029</v>
      </c>
      <c r="W32" s="22" t="n">
        <v>0.029</v>
      </c>
      <c r="X32" s="25" t="n">
        <v>0.029</v>
      </c>
      <c r="Y32" s="35" t="n">
        <v>0.029</v>
      </c>
      <c r="Z32" s="35" t="n">
        <v>0.029</v>
      </c>
      <c r="AA32" s="35" t="n">
        <v>0.029</v>
      </c>
      <c r="AB32" s="35" t="n">
        <v>0.029</v>
      </c>
      <c r="AC32" s="35" t="n">
        <v>0.029</v>
      </c>
      <c r="AD32" s="35" t="n">
        <v>0.029</v>
      </c>
      <c r="AE32" s="35" t="n">
        <v>0.029</v>
      </c>
      <c r="AF32" s="35" t="n">
        <v>0.029</v>
      </c>
      <c r="AG32" s="35" t="n">
        <v>0.029</v>
      </c>
      <c r="AH32" s="30" t="n">
        <v>0.029</v>
      </c>
      <c r="AI32" s="30" t="n">
        <v>0.029</v>
      </c>
      <c r="AJ32" s="30" t="n">
        <v>0.029</v>
      </c>
      <c r="AK32" s="30" t="n">
        <v>0.029</v>
      </c>
      <c r="AL32" s="30" t="n">
        <v>0.029</v>
      </c>
      <c r="AM32" s="30" t="n">
        <v>0.029</v>
      </c>
      <c r="AN32" s="30" t="n">
        <v>0.029</v>
      </c>
      <c r="AO32" s="30" t="n">
        <v>0.029</v>
      </c>
      <c r="AP32" s="30" t="n">
        <v>0.029</v>
      </c>
      <c r="AQ32" s="30" t="n">
        <v>0.029</v>
      </c>
      <c r="AR32" s="30" t="n">
        <v>0.029</v>
      </c>
      <c r="AS32" s="30" t="n">
        <v>0.029</v>
      </c>
      <c r="AT32" s="30" t="n">
        <v>0.029</v>
      </c>
      <c r="AU32" s="30" t="n">
        <v>0.029</v>
      </c>
      <c r="AV32" s="30" t="n">
        <v>0.029</v>
      </c>
      <c r="AW32" s="30" t="n">
        <v>0.029</v>
      </c>
      <c r="AX32" s="30" t="n">
        <v>0.029</v>
      </c>
      <c r="AY32" s="30" t="n">
        <v>0.029</v>
      </c>
      <c r="AZ32" s="30" t="n">
        <v>0.029</v>
      </c>
      <c r="BA32" s="30" t="n">
        <v>0.029</v>
      </c>
      <c r="BB32" s="30" t="n">
        <v>0.029</v>
      </c>
      <c r="BC32" s="30" t="n">
        <v>0.029</v>
      </c>
      <c r="BD32" s="30" t="n">
        <v>0.029</v>
      </c>
      <c r="BE32" s="30" t="n">
        <v>0.029</v>
      </c>
      <c r="BF32" s="30" t="n">
        <v>0.029</v>
      </c>
      <c r="BG32" s="30" t="n">
        <v>0.029</v>
      </c>
    </row>
    <row r="33" customFormat="false" ht="13.5" hidden="false" customHeight="true" outlineLevel="0" collapsed="false">
      <c r="A33" s="14" t="s">
        <v>9</v>
      </c>
      <c r="B33" s="42"/>
      <c r="C33" s="42"/>
      <c r="D33" s="42" t="s">
        <v>35</v>
      </c>
      <c r="E33" s="19"/>
      <c r="F33" s="19" t="s">
        <v>67</v>
      </c>
      <c r="G33" s="19" t="s">
        <v>12</v>
      </c>
      <c r="H33" s="19"/>
      <c r="I33" s="19" t="s">
        <v>65</v>
      </c>
      <c r="U33" s="22" t="n">
        <v>0.22</v>
      </c>
      <c r="V33" s="22" t="n">
        <v>0.22</v>
      </c>
      <c r="W33" s="22" t="n">
        <v>0.22</v>
      </c>
      <c r="X33" s="25" t="n">
        <v>0.22</v>
      </c>
      <c r="Y33" s="35" t="n">
        <v>0.22</v>
      </c>
      <c r="Z33" s="35" t="n">
        <v>0.22</v>
      </c>
      <c r="AA33" s="35" t="n">
        <v>0.22</v>
      </c>
      <c r="AB33" s="35" t="n">
        <v>0.22</v>
      </c>
      <c r="AC33" s="35" t="n">
        <v>0.22</v>
      </c>
      <c r="AD33" s="35" t="n">
        <v>0.22</v>
      </c>
      <c r="AE33" s="35" t="n">
        <v>0.22</v>
      </c>
      <c r="AF33" s="35" t="n">
        <v>0.22</v>
      </c>
      <c r="AG33" s="35" t="n">
        <v>0.22</v>
      </c>
      <c r="AH33" s="30" t="n">
        <v>0.22</v>
      </c>
      <c r="AI33" s="30" t="n">
        <v>0.22</v>
      </c>
      <c r="AJ33" s="30" t="n">
        <v>0.22</v>
      </c>
      <c r="AK33" s="30" t="n">
        <v>0.22</v>
      </c>
      <c r="AL33" s="30" t="n">
        <v>0.22</v>
      </c>
      <c r="AM33" s="30" t="n">
        <v>0.22</v>
      </c>
      <c r="AN33" s="30" t="n">
        <v>0.22</v>
      </c>
      <c r="AO33" s="30" t="n">
        <v>0.22</v>
      </c>
      <c r="AP33" s="30" t="n">
        <v>0.22</v>
      </c>
      <c r="AQ33" s="30" t="n">
        <v>0.22</v>
      </c>
      <c r="AR33" s="30" t="n">
        <v>0.22</v>
      </c>
      <c r="AS33" s="30" t="n">
        <v>0.22</v>
      </c>
      <c r="AT33" s="30" t="n">
        <v>0.22</v>
      </c>
      <c r="AU33" s="30" t="n">
        <v>0.22</v>
      </c>
      <c r="AV33" s="30" t="n">
        <v>0.22</v>
      </c>
      <c r="AW33" s="30" t="n">
        <v>0.22</v>
      </c>
      <c r="AX33" s="30" t="n">
        <v>0.22</v>
      </c>
      <c r="AY33" s="30" t="n">
        <v>0.22</v>
      </c>
      <c r="AZ33" s="30" t="n">
        <v>0.22</v>
      </c>
      <c r="BA33" s="30" t="n">
        <v>0.22</v>
      </c>
      <c r="BB33" s="30" t="n">
        <v>0.22</v>
      </c>
      <c r="BC33" s="30" t="n">
        <v>0.22</v>
      </c>
      <c r="BD33" s="30" t="n">
        <v>0.22</v>
      </c>
      <c r="BE33" s="30" t="n">
        <v>0.22</v>
      </c>
      <c r="BF33" s="30" t="n">
        <v>0.22</v>
      </c>
      <c r="BG33" s="30" t="n">
        <v>0.22</v>
      </c>
    </row>
    <row r="34" customFormat="false" ht="13.5" hidden="false" customHeight="true" outlineLevel="0" collapsed="false">
      <c r="A34" s="14" t="s">
        <v>9</v>
      </c>
      <c r="B34" s="42"/>
      <c r="C34" s="42"/>
      <c r="D34" s="42" t="s">
        <v>35</v>
      </c>
      <c r="E34" s="19"/>
      <c r="F34" s="19" t="s">
        <v>68</v>
      </c>
      <c r="G34" s="19" t="s">
        <v>12</v>
      </c>
      <c r="H34" s="19"/>
      <c r="I34" s="19" t="s">
        <v>65</v>
      </c>
      <c r="U34" s="22" t="n">
        <v>0.2</v>
      </c>
      <c r="V34" s="22" t="n">
        <v>0.2</v>
      </c>
      <c r="W34" s="22" t="n">
        <v>0.2</v>
      </c>
      <c r="X34" s="25" t="n">
        <v>0.2</v>
      </c>
      <c r="Y34" s="35" t="n">
        <v>0.2</v>
      </c>
      <c r="Z34" s="35" t="n">
        <v>0.2</v>
      </c>
      <c r="AA34" s="35" t="n">
        <v>0.2</v>
      </c>
      <c r="AB34" s="35" t="n">
        <v>0.2</v>
      </c>
      <c r="AC34" s="35" t="n">
        <v>0.2</v>
      </c>
      <c r="AD34" s="35" t="n">
        <v>0.2</v>
      </c>
      <c r="AE34" s="35" t="n">
        <v>0.2</v>
      </c>
      <c r="AF34" s="35" t="n">
        <v>0.2</v>
      </c>
      <c r="AG34" s="35" t="n">
        <v>0.2</v>
      </c>
      <c r="AH34" s="30" t="n">
        <v>0.25</v>
      </c>
      <c r="AI34" s="30" t="n">
        <v>0.25</v>
      </c>
      <c r="AJ34" s="30" t="n">
        <v>0.25</v>
      </c>
      <c r="AK34" s="30" t="n">
        <v>0.25</v>
      </c>
      <c r="AL34" s="30" t="n">
        <v>0.25</v>
      </c>
      <c r="AM34" s="30" t="n">
        <v>0.25</v>
      </c>
      <c r="AN34" s="30" t="n">
        <v>0.25</v>
      </c>
      <c r="AO34" s="30" t="n">
        <v>0.25</v>
      </c>
      <c r="AP34" s="30" t="n">
        <v>0.25</v>
      </c>
      <c r="AQ34" s="30" t="n">
        <v>0.25</v>
      </c>
      <c r="AR34" s="30" t="n">
        <v>0.25</v>
      </c>
      <c r="AS34" s="30" t="n">
        <v>0.25</v>
      </c>
      <c r="AT34" s="30" t="n">
        <v>0.25</v>
      </c>
      <c r="AU34" s="30" t="n">
        <v>0.25</v>
      </c>
      <c r="AV34" s="30" t="n">
        <v>0.25</v>
      </c>
      <c r="AW34" s="30" t="n">
        <v>0.25</v>
      </c>
      <c r="AX34" s="30" t="n">
        <v>0.25</v>
      </c>
      <c r="AY34" s="30" t="n">
        <v>0.25</v>
      </c>
      <c r="AZ34" s="30" t="n">
        <v>0.25</v>
      </c>
      <c r="BA34" s="30" t="n">
        <v>0.25</v>
      </c>
      <c r="BB34" s="30" t="n">
        <v>0.25</v>
      </c>
      <c r="BC34" s="30" t="n">
        <v>0.25</v>
      </c>
      <c r="BD34" s="30" t="n">
        <v>0.25</v>
      </c>
      <c r="BE34" s="30" t="n">
        <v>0.25</v>
      </c>
      <c r="BF34" s="30" t="n">
        <v>0.25</v>
      </c>
      <c r="BG34" s="30" t="n">
        <v>0.25</v>
      </c>
    </row>
    <row r="35" customFormat="false" ht="13.5" hidden="false" customHeight="true" outlineLevel="0" collapsed="false">
      <c r="A35" s="14" t="s">
        <v>9</v>
      </c>
      <c r="B35" s="42"/>
      <c r="C35" s="42"/>
      <c r="D35" s="42" t="s">
        <v>10</v>
      </c>
      <c r="E35" s="19"/>
      <c r="F35" s="18" t="s">
        <v>69</v>
      </c>
      <c r="G35" s="19" t="s">
        <v>70</v>
      </c>
      <c r="H35" s="19"/>
      <c r="I35" s="19" t="s">
        <v>71</v>
      </c>
      <c r="J35" s="43" t="n">
        <v>0.8956</v>
      </c>
      <c r="K35" s="43" t="n">
        <v>0.9456</v>
      </c>
      <c r="L35" s="43" t="n">
        <v>1.1312</v>
      </c>
      <c r="M35" s="43" t="n">
        <v>1.2439</v>
      </c>
      <c r="N35" s="43" t="n">
        <v>1.2441</v>
      </c>
      <c r="O35" s="43" t="n">
        <v>1.2556</v>
      </c>
      <c r="P35" s="43" t="n">
        <v>1.3705</v>
      </c>
      <c r="Q35" s="43" t="n">
        <v>1.4708</v>
      </c>
      <c r="R35" s="43" t="n">
        <v>1.3948</v>
      </c>
      <c r="S35" s="43" t="n">
        <v>1.3257</v>
      </c>
      <c r="T35" s="43" t="n">
        <v>1.392</v>
      </c>
      <c r="U35" s="68"/>
      <c r="V35" s="68"/>
      <c r="W35" s="61" t="n">
        <v>1.32</v>
      </c>
      <c r="X35" s="73" t="n">
        <v>1.10984489010989</v>
      </c>
      <c r="Y35" s="74" t="n">
        <v>1.10753169276659</v>
      </c>
      <c r="Z35" s="75" t="n">
        <v>1.13017775623269</v>
      </c>
      <c r="AA35" s="75" t="n">
        <v>1.18069454545455</v>
      </c>
      <c r="AB35" s="75" t="n">
        <v>1.1073</v>
      </c>
      <c r="AC35" s="75" t="n">
        <v>1.14115406652949</v>
      </c>
      <c r="AD35" s="75" t="n">
        <v>1.18376603619664</v>
      </c>
      <c r="AE35" s="75" t="n">
        <v>1.05182882499956</v>
      </c>
      <c r="AF35" s="75" t="n">
        <v>1.08201742529191</v>
      </c>
      <c r="AG35" s="76" t="n">
        <v>1.08308669892012</v>
      </c>
      <c r="AH35" s="76" t="n">
        <v>1.13066377138891</v>
      </c>
      <c r="AI35" s="77" t="n">
        <v>1.15316515033594</v>
      </c>
      <c r="AJ35" s="77" t="n">
        <v>1.14517674628716</v>
      </c>
      <c r="AK35" s="77" t="n">
        <v>1.15062504980733</v>
      </c>
      <c r="AL35" s="77" t="n">
        <v>1.14979260001084</v>
      </c>
      <c r="AM35" s="77" t="n">
        <v>1.15020697655383</v>
      </c>
      <c r="AN35" s="76" t="n">
        <v>1.15020697655383</v>
      </c>
      <c r="AO35" s="76" t="n">
        <v>1.15020697655383</v>
      </c>
      <c r="AP35" s="76" t="n">
        <v>1.15020697655383</v>
      </c>
      <c r="AQ35" s="76" t="n">
        <v>1.15020697655383</v>
      </c>
      <c r="AR35" s="76" t="n">
        <v>1.15020697655383</v>
      </c>
      <c r="AS35" s="76" t="n">
        <v>1.15020697655383</v>
      </c>
      <c r="AT35" s="76" t="n">
        <v>1.15020697655383</v>
      </c>
      <c r="AU35" s="76" t="n">
        <v>1.15020697655383</v>
      </c>
      <c r="AV35" s="76" t="n">
        <v>1.15020697655383</v>
      </c>
      <c r="AW35" s="76" t="n">
        <v>1.15020697655383</v>
      </c>
      <c r="AX35" s="76" t="n">
        <v>1.15020697655383</v>
      </c>
      <c r="AY35" s="76" t="n">
        <v>1.15020697655383</v>
      </c>
      <c r="AZ35" s="76" t="n">
        <v>1.15020697655383</v>
      </c>
      <c r="BA35" s="76" t="n">
        <v>1.15020697655383</v>
      </c>
      <c r="BB35" s="76" t="n">
        <v>1.15020697655383</v>
      </c>
      <c r="BC35" s="76" t="n">
        <v>1.15020697655383</v>
      </c>
      <c r="BD35" s="76" t="n">
        <v>1.15020697655383</v>
      </c>
      <c r="BE35" s="76" t="n">
        <v>1.15020697655383</v>
      </c>
      <c r="BF35" s="76" t="n">
        <v>1.15020697655383</v>
      </c>
      <c r="BG35" s="76" t="n">
        <v>1.15020697655383</v>
      </c>
    </row>
    <row r="36" customFormat="false" ht="13.5" hidden="false" customHeight="true" outlineLevel="0" collapsed="false">
      <c r="A36" s="14" t="s">
        <v>9</v>
      </c>
      <c r="B36" s="42"/>
      <c r="C36" s="42"/>
      <c r="D36" s="42" t="s">
        <v>23</v>
      </c>
      <c r="E36" s="19"/>
      <c r="F36" s="19" t="s">
        <v>72</v>
      </c>
      <c r="G36" s="19" t="s">
        <v>70</v>
      </c>
      <c r="H36" s="19"/>
      <c r="I36" s="19"/>
      <c r="J36" s="43" t="n">
        <v>0.8813</v>
      </c>
      <c r="K36" s="43" t="n">
        <v>1.0487</v>
      </c>
      <c r="L36" s="43" t="n">
        <v>1.263</v>
      </c>
      <c r="M36" s="43" t="n">
        <v>1.3621</v>
      </c>
      <c r="N36" s="43" t="n">
        <v>1.1797</v>
      </c>
      <c r="O36" s="43" t="n">
        <v>1.317</v>
      </c>
      <c r="P36" s="43" t="n">
        <v>1.4721</v>
      </c>
      <c r="Q36" s="43" t="n">
        <v>1.3917</v>
      </c>
      <c r="R36" s="43" t="n">
        <v>1.4406</v>
      </c>
      <c r="S36" s="43" t="n">
        <v>1.3362</v>
      </c>
      <c r="T36" s="43" t="n">
        <v>1.2939</v>
      </c>
      <c r="U36" s="44" t="n">
        <v>1.3194</v>
      </c>
      <c r="V36" s="44" t="n">
        <v>1.3791</v>
      </c>
      <c r="W36" s="44" t="n">
        <v>1.2141</v>
      </c>
      <c r="X36" s="73" t="n">
        <v>1.08655</v>
      </c>
      <c r="Y36" s="74" t="n">
        <v>1.0516</v>
      </c>
      <c r="Z36" s="75" t="n">
        <v>1.1994</v>
      </c>
      <c r="AA36" s="78" t="n">
        <v>1.1456</v>
      </c>
      <c r="AB36" s="78" t="n">
        <v>1.1214</v>
      </c>
      <c r="AC36" s="78" t="n">
        <v>1.2217</v>
      </c>
      <c r="AD36" s="79" t="n">
        <v>1.137</v>
      </c>
      <c r="AE36" s="79" t="n">
        <v>1.0702</v>
      </c>
      <c r="AF36" s="79" t="n">
        <v>1.1036</v>
      </c>
      <c r="AG36" s="79" t="n">
        <v>1.04346970889064</v>
      </c>
      <c r="AH36" s="79" t="n">
        <v>1.1772681</v>
      </c>
      <c r="AI36" s="78" t="n">
        <v>1.14</v>
      </c>
      <c r="AJ36" s="78" t="n">
        <v>1.15</v>
      </c>
      <c r="AK36" s="78" t="n">
        <v>1.15</v>
      </c>
      <c r="AL36" s="78" t="n">
        <v>1.15</v>
      </c>
      <c r="AM36" s="78" t="n">
        <v>1.15</v>
      </c>
      <c r="AN36" s="79" t="n">
        <v>1.15020697655383</v>
      </c>
      <c r="AO36" s="79" t="n">
        <v>1.15020697655383</v>
      </c>
      <c r="AP36" s="79" t="n">
        <v>1.15020697655383</v>
      </c>
      <c r="AQ36" s="79" t="n">
        <v>1.15020697655383</v>
      </c>
      <c r="AR36" s="79" t="n">
        <v>1.15020697655383</v>
      </c>
      <c r="AS36" s="79" t="n">
        <v>1.15020697655383</v>
      </c>
      <c r="AT36" s="79" t="n">
        <v>1.15020697655383</v>
      </c>
      <c r="AU36" s="79" t="n">
        <v>1.15020697655383</v>
      </c>
      <c r="AV36" s="79" t="n">
        <v>1.15020697655383</v>
      </c>
      <c r="AW36" s="79" t="n">
        <v>1.15020697655383</v>
      </c>
      <c r="AX36" s="79" t="n">
        <v>1.15020697655383</v>
      </c>
      <c r="AY36" s="79" t="n">
        <v>1.15020697655383</v>
      </c>
      <c r="AZ36" s="79" t="n">
        <v>1.15020697655383</v>
      </c>
      <c r="BA36" s="79" t="n">
        <v>1.15020697655383</v>
      </c>
      <c r="BB36" s="79" t="n">
        <v>1.15020697655383</v>
      </c>
      <c r="BC36" s="79" t="n">
        <v>1.15020697655383</v>
      </c>
      <c r="BD36" s="79" t="n">
        <v>1.15020697655383</v>
      </c>
      <c r="BE36" s="79" t="n">
        <v>1.15020697655383</v>
      </c>
      <c r="BF36" s="79" t="n">
        <v>1.15020697655383</v>
      </c>
      <c r="BG36" s="79" t="n">
        <v>1.15020697655383</v>
      </c>
    </row>
    <row r="37" customFormat="false" ht="13.5" hidden="false" customHeight="true" outlineLevel="0" collapsed="false">
      <c r="A37" s="14" t="s">
        <v>9</v>
      </c>
      <c r="B37" s="42"/>
      <c r="C37" s="42"/>
      <c r="D37" s="42" t="s">
        <v>10</v>
      </c>
      <c r="E37" s="19"/>
      <c r="F37" s="18" t="s">
        <v>73</v>
      </c>
      <c r="G37" s="19" t="s">
        <v>12</v>
      </c>
      <c r="H37" s="19"/>
      <c r="I37" s="19" t="s">
        <v>50</v>
      </c>
      <c r="J37" s="53" t="n">
        <v>0.0325</v>
      </c>
      <c r="K37" s="53" t="n">
        <v>0.0275</v>
      </c>
      <c r="L37" s="53" t="n">
        <v>0.02</v>
      </c>
      <c r="M37" s="53" t="n">
        <v>0.02</v>
      </c>
      <c r="N37" s="53" t="n">
        <v>0.0225</v>
      </c>
      <c r="O37" s="53" t="n">
        <v>0.035</v>
      </c>
      <c r="P37" s="53" t="n">
        <v>0.04</v>
      </c>
      <c r="Q37" s="53" t="n">
        <v>0.025</v>
      </c>
      <c r="R37" s="53" t="n">
        <v>0.01</v>
      </c>
      <c r="S37" s="53" t="n">
        <v>0.01</v>
      </c>
      <c r="T37" s="53" t="n">
        <v>0.01</v>
      </c>
      <c r="U37" s="80" t="n">
        <v>0.0075</v>
      </c>
      <c r="V37" s="80" t="n">
        <v>0.0025</v>
      </c>
      <c r="W37" s="80" t="n">
        <v>0.0005</v>
      </c>
      <c r="X37" s="56" t="n">
        <v>0.0005</v>
      </c>
      <c r="Y37" s="54" t="n">
        <v>0</v>
      </c>
      <c r="Z37" s="54" t="n">
        <v>0</v>
      </c>
      <c r="AA37" s="36" t="n">
        <v>0</v>
      </c>
      <c r="AB37" s="36" t="n">
        <v>0</v>
      </c>
      <c r="AC37" s="36" t="n">
        <v>0</v>
      </c>
      <c r="AD37" s="36" t="n">
        <v>0</v>
      </c>
      <c r="AE37" s="55" t="n">
        <v>0.025</v>
      </c>
      <c r="AF37" s="55" t="n">
        <v>0.045</v>
      </c>
      <c r="AG37" s="55" t="n">
        <v>0.0315</v>
      </c>
      <c r="AH37" s="55" t="n">
        <v>0.0215</v>
      </c>
      <c r="AI37" s="64" t="n">
        <v>0.0265</v>
      </c>
      <c r="AJ37" s="55" t="n">
        <v>0.0215</v>
      </c>
      <c r="AK37" s="55" t="n">
        <v>0.0215</v>
      </c>
      <c r="AL37" s="55" t="n">
        <v>0.0215</v>
      </c>
      <c r="AM37" s="55" t="n">
        <v>0.0215</v>
      </c>
      <c r="AN37" s="55" t="n">
        <v>0.0215</v>
      </c>
      <c r="AO37" s="55" t="n">
        <v>0.0215</v>
      </c>
      <c r="AP37" s="55" t="n">
        <v>0.0215</v>
      </c>
      <c r="AQ37" s="55" t="n">
        <v>0.0215</v>
      </c>
      <c r="AR37" s="55" t="n">
        <v>0.0215</v>
      </c>
      <c r="AS37" s="55" t="n">
        <v>0.0215</v>
      </c>
      <c r="AT37" s="55" t="n">
        <v>0.0215</v>
      </c>
      <c r="AU37" s="55" t="n">
        <v>0.0215</v>
      </c>
      <c r="AV37" s="55" t="n">
        <v>0.0215</v>
      </c>
      <c r="AW37" s="55" t="n">
        <v>0.0215</v>
      </c>
      <c r="AX37" s="55" t="n">
        <v>0.0215</v>
      </c>
      <c r="AY37" s="55" t="n">
        <v>0.0215</v>
      </c>
      <c r="AZ37" s="55" t="n">
        <v>0.0215</v>
      </c>
      <c r="BA37" s="55" t="n">
        <v>0.0215</v>
      </c>
      <c r="BB37" s="55" t="n">
        <v>0.0215</v>
      </c>
      <c r="BC37" s="55" t="n">
        <v>0.0215</v>
      </c>
      <c r="BD37" s="55" t="n">
        <v>0.0215</v>
      </c>
      <c r="BE37" s="55" t="n">
        <v>0.0215</v>
      </c>
      <c r="BF37" s="55" t="n">
        <v>0.0215</v>
      </c>
      <c r="BG37" s="55" t="n">
        <v>0.0215</v>
      </c>
    </row>
    <row r="38" customFormat="false" ht="13.5" hidden="false" customHeight="true" outlineLevel="0" collapsed="false">
      <c r="A38" s="14" t="s">
        <v>9</v>
      </c>
      <c r="B38" s="42"/>
      <c r="C38" s="42"/>
      <c r="D38" s="42" t="s">
        <v>23</v>
      </c>
      <c r="E38" s="19"/>
      <c r="F38" s="19" t="s">
        <v>74</v>
      </c>
      <c r="G38" s="19" t="s">
        <v>75</v>
      </c>
      <c r="H38" s="19"/>
      <c r="I38" s="19" t="s">
        <v>42</v>
      </c>
      <c r="J38" s="43" t="n">
        <v>1.4777</v>
      </c>
      <c r="K38" s="43" t="n">
        <v>1.4514</v>
      </c>
      <c r="L38" s="43" t="n">
        <v>1.56045</v>
      </c>
      <c r="M38" s="43" t="n">
        <v>1.546</v>
      </c>
      <c r="N38" s="43" t="n">
        <v>1.55615</v>
      </c>
      <c r="O38" s="43" t="n">
        <v>1.6091</v>
      </c>
      <c r="P38" s="43" t="n">
        <v>1.6536</v>
      </c>
      <c r="Q38" s="43" t="n">
        <v>1.49358</v>
      </c>
      <c r="R38" s="43" t="n">
        <v>1.48365</v>
      </c>
      <c r="S38" s="43" t="n">
        <v>1.25161</v>
      </c>
      <c r="T38" s="43" t="n">
        <v>1.21689</v>
      </c>
      <c r="U38" s="68" t="n">
        <v>1.2072</v>
      </c>
      <c r="V38" s="68" t="n">
        <v>1.2276</v>
      </c>
      <c r="W38" s="68" t="n">
        <v>1.2024</v>
      </c>
      <c r="X38" s="61" t="n">
        <v>1.08873162765378</v>
      </c>
      <c r="Y38" s="61" t="n">
        <v>1.074</v>
      </c>
      <c r="Z38" s="61" t="n">
        <v>1.17</v>
      </c>
      <c r="AA38" s="61" t="n">
        <v>1.127</v>
      </c>
      <c r="AB38" s="61" t="n">
        <v>1.0854</v>
      </c>
      <c r="AC38" s="61" t="n">
        <v>1.08096422008432</v>
      </c>
      <c r="AD38" s="61" t="n">
        <v>1.03734439834025</v>
      </c>
      <c r="AE38" s="61" t="n">
        <v>0.9893</v>
      </c>
      <c r="AF38" s="61" t="n">
        <v>0.9287</v>
      </c>
      <c r="AG38" s="61" t="n">
        <v>0.9392</v>
      </c>
      <c r="AH38" s="61" t="n">
        <v>0.9311</v>
      </c>
      <c r="AI38" s="61" t="n">
        <v>0.904704</v>
      </c>
      <c r="AJ38" s="61" t="n">
        <v>0.95519</v>
      </c>
      <c r="AK38" s="61" t="n">
        <v>0.95519</v>
      </c>
      <c r="AL38" s="61" t="n">
        <v>0.95519</v>
      </c>
      <c r="AM38" s="61" t="n">
        <v>0.95519</v>
      </c>
      <c r="AN38" s="61" t="n">
        <v>0.955361914725611</v>
      </c>
      <c r="AO38" s="61" t="n">
        <v>0.955361914725611</v>
      </c>
      <c r="AP38" s="61" t="n">
        <v>0.955361914725611</v>
      </c>
      <c r="AQ38" s="61" t="n">
        <v>0.955361914725611</v>
      </c>
      <c r="AR38" s="61" t="n">
        <v>0.955361914725611</v>
      </c>
      <c r="AS38" s="61" t="n">
        <v>0.955361914725611</v>
      </c>
      <c r="AT38" s="61" t="n">
        <v>0.955361914725611</v>
      </c>
      <c r="AU38" s="61" t="n">
        <v>0.955361914725611</v>
      </c>
      <c r="AV38" s="61" t="n">
        <v>0.955361914725611</v>
      </c>
      <c r="AW38" s="61" t="n">
        <v>0.955361914725611</v>
      </c>
      <c r="AX38" s="61" t="n">
        <v>0.955361914725611</v>
      </c>
      <c r="AY38" s="61" t="n">
        <v>0.955361914725611</v>
      </c>
      <c r="AZ38" s="61" t="n">
        <v>0.955361914725611</v>
      </c>
      <c r="BA38" s="61" t="n">
        <v>0.955361914725611</v>
      </c>
      <c r="BB38" s="61" t="n">
        <v>0.955361914725611</v>
      </c>
      <c r="BC38" s="61" t="n">
        <v>0.955361914725611</v>
      </c>
      <c r="BD38" s="61" t="n">
        <v>0.955361914725611</v>
      </c>
      <c r="BE38" s="61" t="n">
        <v>0.955361914725611</v>
      </c>
      <c r="BF38" s="61" t="n">
        <v>0.955361914725611</v>
      </c>
      <c r="BG38" s="61" t="n">
        <v>0.955361914725611</v>
      </c>
    </row>
    <row r="39" customFormat="false" ht="13.5" hidden="false" customHeight="true" outlineLevel="0" collapsed="false">
      <c r="A39" s="14" t="s">
        <v>9</v>
      </c>
      <c r="B39" s="42"/>
      <c r="C39" s="42"/>
      <c r="D39" s="42" t="s">
        <v>10</v>
      </c>
      <c r="E39" s="19"/>
      <c r="F39" s="18" t="s">
        <v>76</v>
      </c>
      <c r="G39" s="19" t="s">
        <v>12</v>
      </c>
      <c r="H39" s="19"/>
      <c r="I39" s="19" t="s">
        <v>77</v>
      </c>
      <c r="T39" s="53" t="n">
        <v>0.0525</v>
      </c>
      <c r="W39" s="22" t="n">
        <v>0.17</v>
      </c>
      <c r="X39" s="24" t="n">
        <v>0.11</v>
      </c>
      <c r="Y39" s="24" t="n">
        <v>0.1</v>
      </c>
      <c r="Z39" s="56" t="n">
        <v>0.0775</v>
      </c>
      <c r="AA39" s="55" t="n">
        <v>0.0775</v>
      </c>
      <c r="AB39" s="56" t="n">
        <v>0.0625</v>
      </c>
      <c r="AC39" s="56" t="n">
        <v>0.0425</v>
      </c>
      <c r="AD39" s="56" t="n">
        <v>0.085</v>
      </c>
      <c r="AE39" s="56" t="n">
        <v>0.075</v>
      </c>
      <c r="AF39" s="56" t="n">
        <v>0.16</v>
      </c>
      <c r="AG39" s="56" t="n">
        <v>0.21</v>
      </c>
      <c r="AH39" s="56" t="n">
        <v>0.16</v>
      </c>
      <c r="AI39" s="56" t="n">
        <v>0.135</v>
      </c>
      <c r="AJ39" s="56" t="n">
        <v>0.1175</v>
      </c>
      <c r="AK39" s="56" t="n">
        <v>0.095</v>
      </c>
      <c r="AL39" s="56" t="n">
        <v>0.09</v>
      </c>
      <c r="AM39" s="56" t="n">
        <v>0.09</v>
      </c>
      <c r="AN39" s="56" t="n">
        <v>0.09</v>
      </c>
      <c r="AO39" s="56" t="n">
        <v>0.09</v>
      </c>
      <c r="AP39" s="56" t="n">
        <v>0.09</v>
      </c>
      <c r="AQ39" s="56" t="n">
        <v>0.09</v>
      </c>
      <c r="AR39" s="56" t="n">
        <v>0.09</v>
      </c>
      <c r="AS39" s="56" t="n">
        <v>0.09</v>
      </c>
      <c r="AT39" s="56" t="n">
        <v>0.09</v>
      </c>
      <c r="AU39" s="56" t="n">
        <v>0.09</v>
      </c>
      <c r="AV39" s="56" t="n">
        <v>0.09</v>
      </c>
      <c r="AW39" s="56" t="n">
        <v>0.09</v>
      </c>
      <c r="AX39" s="56" t="n">
        <v>0.09</v>
      </c>
      <c r="AY39" s="56" t="n">
        <v>0.09</v>
      </c>
      <c r="AZ39" s="56" t="n">
        <v>0.09</v>
      </c>
      <c r="BA39" s="56" t="n">
        <v>0.09</v>
      </c>
      <c r="BB39" s="56" t="n">
        <v>0.09</v>
      </c>
      <c r="BC39" s="56" t="n">
        <v>0.09</v>
      </c>
      <c r="BD39" s="56" t="n">
        <v>0.09</v>
      </c>
      <c r="BE39" s="56" t="n">
        <v>0.09</v>
      </c>
      <c r="BF39" s="56" t="n">
        <v>0.09</v>
      </c>
      <c r="BG39" s="56" t="n">
        <v>0.09</v>
      </c>
    </row>
    <row r="40" customFormat="false" ht="13.5" hidden="false" customHeight="true" outlineLevel="0" collapsed="false">
      <c r="A40" s="14" t="s">
        <v>9</v>
      </c>
      <c r="B40" s="42"/>
      <c r="C40" s="42"/>
      <c r="D40" s="42" t="s">
        <v>23</v>
      </c>
      <c r="E40" s="19"/>
      <c r="F40" s="19" t="s">
        <v>78</v>
      </c>
      <c r="G40" s="19" t="s">
        <v>79</v>
      </c>
      <c r="H40" s="19"/>
      <c r="I40" s="19"/>
      <c r="J40" s="81" t="n">
        <v>1.6603</v>
      </c>
      <c r="K40" s="81" t="n">
        <v>1.3836</v>
      </c>
      <c r="L40" s="81" t="n">
        <v>1.2391</v>
      </c>
      <c r="M40" s="81" t="n">
        <v>1.1404</v>
      </c>
      <c r="N40" s="81" t="n">
        <v>1.3134</v>
      </c>
      <c r="O40" s="81" t="n">
        <v>1.2201</v>
      </c>
      <c r="P40" s="81" t="n">
        <v>1.1335</v>
      </c>
      <c r="Q40" s="81" t="n">
        <v>1.0687</v>
      </c>
      <c r="R40" s="81" t="n">
        <v>1.0352</v>
      </c>
      <c r="S40" s="81" t="n">
        <v>0.9352</v>
      </c>
      <c r="T40" s="81" t="n">
        <v>0.9381</v>
      </c>
      <c r="X40" s="82" t="n">
        <v>1.01</v>
      </c>
      <c r="Y40" s="82" t="n">
        <v>1.016</v>
      </c>
      <c r="Z40" s="82" t="n">
        <v>0.974</v>
      </c>
      <c r="AA40" s="82" t="n">
        <v>0.983</v>
      </c>
      <c r="AB40" s="82" t="n">
        <v>0.9676</v>
      </c>
      <c r="AC40" s="82" t="n">
        <v>0.8852</v>
      </c>
      <c r="AD40" s="82" t="n">
        <v>0.9129</v>
      </c>
      <c r="AE40" s="82" t="n">
        <v>0.9244</v>
      </c>
      <c r="AF40" s="82" t="n">
        <v>0.8415</v>
      </c>
      <c r="AG40" s="83" t="n">
        <v>0.9072</v>
      </c>
      <c r="AH40" s="83" t="n">
        <v>0.8306</v>
      </c>
      <c r="AI40" s="83" t="n">
        <v>0.7936</v>
      </c>
      <c r="AJ40" s="83" t="n">
        <v>0.8306</v>
      </c>
      <c r="AK40" s="83" t="n">
        <v>0.8306</v>
      </c>
      <c r="AL40" s="83" t="n">
        <v>0.8306</v>
      </c>
      <c r="AM40" s="83" t="n">
        <v>0.8306</v>
      </c>
      <c r="AN40" s="83" t="n">
        <v>0.8306</v>
      </c>
      <c r="AO40" s="83" t="n">
        <v>0.8306</v>
      </c>
      <c r="AP40" s="83" t="n">
        <v>0.8306</v>
      </c>
      <c r="AQ40" s="83" t="n">
        <v>0.8306</v>
      </c>
      <c r="AR40" s="83" t="n">
        <v>0.8306</v>
      </c>
      <c r="AS40" s="83" t="n">
        <v>0.8306</v>
      </c>
      <c r="AT40" s="83" t="n">
        <v>0.8306</v>
      </c>
      <c r="AU40" s="83" t="n">
        <v>0.8306</v>
      </c>
      <c r="AV40" s="83" t="n">
        <v>0.8306</v>
      </c>
      <c r="AW40" s="83" t="n">
        <v>0.8306</v>
      </c>
      <c r="AX40" s="83" t="n">
        <v>0.8306</v>
      </c>
      <c r="AY40" s="83" t="n">
        <v>0.8306</v>
      </c>
      <c r="AZ40" s="83" t="n">
        <v>0.8306</v>
      </c>
      <c r="BA40" s="83" t="n">
        <v>0.8306</v>
      </c>
      <c r="BB40" s="83" t="n">
        <v>0.8306</v>
      </c>
      <c r="BC40" s="83" t="n">
        <v>0.8306</v>
      </c>
      <c r="BD40" s="83" t="n">
        <v>0.8306</v>
      </c>
      <c r="BE40" s="83" t="n">
        <v>0.8306</v>
      </c>
      <c r="BF40" s="83" t="n">
        <v>0.8306</v>
      </c>
      <c r="BG40" s="83" t="n">
        <v>0.8306</v>
      </c>
    </row>
    <row r="41" customFormat="false" ht="13.5" hidden="false" customHeight="true" outlineLevel="0" collapsed="false">
      <c r="A41" s="14" t="s">
        <v>9</v>
      </c>
      <c r="B41" s="42"/>
      <c r="C41" s="42"/>
      <c r="D41" s="42" t="s">
        <v>10</v>
      </c>
      <c r="E41" s="19"/>
      <c r="F41" s="19" t="s">
        <v>80</v>
      </c>
      <c r="G41" s="19" t="s">
        <v>79</v>
      </c>
      <c r="H41" s="19"/>
      <c r="I41" s="19" t="s">
        <v>42</v>
      </c>
      <c r="J41" s="43" t="n">
        <v>1.68713869731801</v>
      </c>
      <c r="K41" s="43" t="n">
        <v>1.55525325670498</v>
      </c>
      <c r="L41" s="43" t="n">
        <v>1.34437164750958</v>
      </c>
      <c r="M41" s="43" t="n">
        <v>1.2421034351145</v>
      </c>
      <c r="N41" s="43" t="n">
        <v>1.24632653846154</v>
      </c>
      <c r="O41" s="43" t="n">
        <v>1.25288807692308</v>
      </c>
      <c r="P41" s="43" t="n">
        <v>1.20001647509579</v>
      </c>
      <c r="Q41" s="43" t="n">
        <v>1.0823534351145</v>
      </c>
      <c r="R41" s="43" t="n">
        <v>1.08498888888889</v>
      </c>
      <c r="S41" s="43" t="n">
        <v>1.04234980842912</v>
      </c>
      <c r="T41" s="43" t="n">
        <v>0.886581923076924</v>
      </c>
      <c r="X41" s="82"/>
      <c r="Y41" s="76" t="n">
        <v>0.981737047550709</v>
      </c>
      <c r="Z41" s="83" t="n">
        <v>0.985</v>
      </c>
      <c r="AA41" s="82" t="n">
        <v>0.985</v>
      </c>
      <c r="AB41" s="82" t="n">
        <v>0.993825</v>
      </c>
      <c r="AC41" s="82" t="n">
        <v>0.93885</v>
      </c>
      <c r="AD41" s="82" t="n">
        <v>0.91415</v>
      </c>
      <c r="AE41" s="82" t="n">
        <v>0.9548</v>
      </c>
      <c r="AF41" s="82" t="n">
        <v>0.8983</v>
      </c>
      <c r="AG41" s="83" t="n">
        <v>0.8805</v>
      </c>
      <c r="AH41" s="83" t="n">
        <v>0.8306</v>
      </c>
      <c r="AI41" s="83" t="n">
        <v>0.8306</v>
      </c>
      <c r="AJ41" s="83" t="n">
        <v>0.8306</v>
      </c>
      <c r="AK41" s="83" t="n">
        <v>0.8306</v>
      </c>
      <c r="AL41" s="83" t="n">
        <v>0.8306</v>
      </c>
      <c r="AM41" s="83" t="n">
        <v>0.8306</v>
      </c>
      <c r="AN41" s="83" t="n">
        <v>0.8306</v>
      </c>
      <c r="AO41" s="83" t="n">
        <v>0.8306</v>
      </c>
      <c r="AP41" s="83" t="n">
        <v>0.8306</v>
      </c>
      <c r="AQ41" s="83" t="n">
        <v>0.8306</v>
      </c>
      <c r="AR41" s="83" t="n">
        <v>0.8306</v>
      </c>
      <c r="AS41" s="83" t="n">
        <v>0.8306</v>
      </c>
      <c r="AT41" s="83" t="n">
        <v>0.8306</v>
      </c>
      <c r="AU41" s="83" t="n">
        <v>0.8306</v>
      </c>
      <c r="AV41" s="83" t="n">
        <v>0.8306</v>
      </c>
      <c r="AW41" s="83" t="n">
        <v>0.8306</v>
      </c>
      <c r="AX41" s="83" t="n">
        <v>0.8306</v>
      </c>
      <c r="AY41" s="83" t="n">
        <v>0.8306</v>
      </c>
      <c r="AZ41" s="83" t="n">
        <v>0.8306</v>
      </c>
      <c r="BA41" s="83" t="n">
        <v>0.8306</v>
      </c>
      <c r="BB41" s="83" t="n">
        <v>0.8306</v>
      </c>
      <c r="BC41" s="83" t="n">
        <v>0.8306</v>
      </c>
      <c r="BD41" s="83" t="n">
        <v>0.8306</v>
      </c>
      <c r="BE41" s="83" t="n">
        <v>0.8306</v>
      </c>
      <c r="BF41" s="83" t="n">
        <v>0.8306</v>
      </c>
      <c r="BG41" s="83" t="n">
        <v>0.8306</v>
      </c>
    </row>
    <row r="42" customFormat="false" ht="13.5" hidden="false" customHeight="true" outlineLevel="0" collapsed="false">
      <c r="A42" s="14" t="s">
        <v>9</v>
      </c>
      <c r="B42" s="42"/>
      <c r="C42" s="42"/>
      <c r="D42" s="42" t="s">
        <v>10</v>
      </c>
      <c r="E42" s="19"/>
      <c r="F42" s="19" t="s">
        <v>81</v>
      </c>
      <c r="G42" s="19" t="s">
        <v>12</v>
      </c>
      <c r="H42" s="19"/>
      <c r="I42" s="19" t="s">
        <v>42</v>
      </c>
      <c r="T42" s="53"/>
      <c r="W42" s="23" t="n">
        <v>0.084375</v>
      </c>
      <c r="X42" s="56" t="n">
        <v>0.12625</v>
      </c>
      <c r="Y42" s="56" t="n">
        <v>0.105</v>
      </c>
      <c r="Z42" s="56" t="n">
        <v>0.0903125</v>
      </c>
      <c r="AA42" s="55" t="n">
        <v>0.074375</v>
      </c>
      <c r="AB42" s="56" t="n">
        <v>0.073125</v>
      </c>
      <c r="AC42" s="56" t="n">
        <v>0.05</v>
      </c>
      <c r="AD42" s="56" t="n">
        <v>0.0578125</v>
      </c>
      <c r="AE42" s="56" t="n">
        <v>0.1075</v>
      </c>
      <c r="AF42" s="56" t="n">
        <v>0.10375</v>
      </c>
      <c r="AG42" s="84" t="n">
        <v>0.17375</v>
      </c>
      <c r="AH42" s="84" t="n">
        <v>0.19125</v>
      </c>
      <c r="AI42" s="84" t="n">
        <v>0.144375</v>
      </c>
      <c r="AJ42" s="84" t="n">
        <v>0.1265625</v>
      </c>
      <c r="AK42" s="56" t="n">
        <v>0.095</v>
      </c>
      <c r="AL42" s="56" t="n">
        <v>0.09</v>
      </c>
      <c r="AM42" s="56" t="n">
        <v>0.09</v>
      </c>
      <c r="AN42" s="56" t="n">
        <v>0.09</v>
      </c>
      <c r="AO42" s="56" t="n">
        <v>0.09</v>
      </c>
      <c r="AP42" s="56" t="n">
        <v>0.09</v>
      </c>
      <c r="AQ42" s="56" t="n">
        <v>0.09</v>
      </c>
      <c r="AR42" s="56" t="n">
        <v>0.09</v>
      </c>
      <c r="AS42" s="56" t="n">
        <v>0.09</v>
      </c>
      <c r="AT42" s="56" t="n">
        <v>0.09</v>
      </c>
      <c r="AU42" s="56" t="n">
        <v>0.09</v>
      </c>
      <c r="AV42" s="56" t="n">
        <v>0.09</v>
      </c>
      <c r="AW42" s="56" t="n">
        <v>0.09</v>
      </c>
      <c r="AX42" s="56" t="n">
        <v>0.09</v>
      </c>
      <c r="AY42" s="56" t="n">
        <v>0.09</v>
      </c>
      <c r="AZ42" s="56" t="n">
        <v>0.09</v>
      </c>
      <c r="BA42" s="56" t="n">
        <v>0.09</v>
      </c>
      <c r="BB42" s="56" t="n">
        <v>0.09</v>
      </c>
      <c r="BC42" s="56" t="n">
        <v>0.09</v>
      </c>
      <c r="BD42" s="56" t="n">
        <v>0.09</v>
      </c>
      <c r="BE42" s="56" t="n">
        <v>0.09</v>
      </c>
      <c r="BF42" s="56" t="n">
        <v>0.09</v>
      </c>
      <c r="BG42" s="56" t="n">
        <v>0.09</v>
      </c>
    </row>
    <row r="43" customFormat="false" ht="13.5" hidden="false" customHeight="true" outlineLevel="0" collapsed="false">
      <c r="A43" s="14" t="s">
        <v>9</v>
      </c>
      <c r="B43" s="42"/>
      <c r="C43" s="58"/>
      <c r="D43" s="59" t="s">
        <v>10</v>
      </c>
      <c r="E43" s="19"/>
      <c r="F43" s="18" t="s">
        <v>82</v>
      </c>
      <c r="G43" s="19" t="s">
        <v>83</v>
      </c>
      <c r="H43" s="19"/>
      <c r="I43" s="19"/>
      <c r="J43" s="43" t="n">
        <v>8.27705</v>
      </c>
      <c r="K43" s="43" t="n">
        <v>8.27695</v>
      </c>
      <c r="L43" s="43" t="n">
        <v>8.277025</v>
      </c>
      <c r="M43" s="43" t="n">
        <v>8.2768</v>
      </c>
      <c r="N43" s="43" t="n">
        <v>8.193025</v>
      </c>
      <c r="O43" s="43" t="n">
        <v>7.972825</v>
      </c>
      <c r="P43" s="43" t="n">
        <v>7.606025</v>
      </c>
      <c r="Q43" s="43" t="n">
        <v>6.950925</v>
      </c>
      <c r="R43" s="43" t="n">
        <v>6.8315</v>
      </c>
      <c r="S43" s="43" t="n">
        <v>6.76895</v>
      </c>
      <c r="T43" s="43" t="n">
        <v>6.464025</v>
      </c>
      <c r="U43" s="44" t="n">
        <v>6.30805</v>
      </c>
      <c r="V43" s="44" t="n">
        <v>6.148975</v>
      </c>
      <c r="W43" s="44" t="n">
        <v>6.1616</v>
      </c>
      <c r="X43" s="47" t="n">
        <v>6.284675</v>
      </c>
      <c r="Y43" s="47" t="n">
        <v>6.6475</v>
      </c>
      <c r="Z43" s="47" t="n">
        <v>6.757225</v>
      </c>
      <c r="AA43" s="47" t="n">
        <v>6.616875</v>
      </c>
      <c r="AB43" s="47" t="n">
        <v>6.905625</v>
      </c>
      <c r="AC43" s="47" t="n">
        <v>6.898575</v>
      </c>
      <c r="AD43" s="47" t="n">
        <v>6.5</v>
      </c>
      <c r="AE43" s="47" t="n">
        <v>6.73060251743489</v>
      </c>
      <c r="AF43" s="78" t="n">
        <v>7.07299527480179</v>
      </c>
      <c r="AG43" s="78" t="n">
        <v>7.18858333333333</v>
      </c>
      <c r="AH43" s="78" t="n">
        <v>7.18633333333333</v>
      </c>
      <c r="AI43" s="85" t="n">
        <v>6.84333333333333</v>
      </c>
      <c r="AJ43" s="85" t="n">
        <v>6.73666666666667</v>
      </c>
      <c r="AK43" s="86" t="n">
        <v>6.83</v>
      </c>
      <c r="AL43" s="86" t="n">
        <v>6.82</v>
      </c>
      <c r="AM43" s="86" t="n">
        <v>6.82</v>
      </c>
      <c r="AN43" s="47" t="n">
        <v>6.82</v>
      </c>
      <c r="AO43" s="47" t="n">
        <v>6.82</v>
      </c>
      <c r="AP43" s="47" t="n">
        <v>6.82</v>
      </c>
      <c r="AQ43" s="47" t="n">
        <v>6.82</v>
      </c>
      <c r="AR43" s="47" t="n">
        <v>6.82</v>
      </c>
      <c r="AS43" s="47" t="n">
        <v>6.82</v>
      </c>
      <c r="AT43" s="47" t="n">
        <v>6.82</v>
      </c>
      <c r="AU43" s="47" t="n">
        <v>6.82</v>
      </c>
      <c r="AV43" s="47" t="n">
        <v>6.82</v>
      </c>
      <c r="AW43" s="47" t="n">
        <v>6.82</v>
      </c>
      <c r="AX43" s="47" t="n">
        <v>6.82</v>
      </c>
      <c r="AY43" s="47" t="n">
        <v>6.82</v>
      </c>
      <c r="AZ43" s="47" t="n">
        <v>6.82</v>
      </c>
      <c r="BA43" s="47" t="n">
        <v>6.82</v>
      </c>
      <c r="BB43" s="47" t="n">
        <v>6.82</v>
      </c>
      <c r="BC43" s="47" t="n">
        <v>6.82</v>
      </c>
      <c r="BD43" s="47" t="n">
        <v>6.82</v>
      </c>
      <c r="BE43" s="47" t="n">
        <v>6.82</v>
      </c>
      <c r="BF43" s="47" t="n">
        <v>6.82</v>
      </c>
      <c r="BG43" s="47" t="n">
        <v>6.82</v>
      </c>
    </row>
    <row r="44" customFormat="false" ht="13.5" hidden="false" customHeight="true" outlineLevel="0" collapsed="false">
      <c r="A44" s="14" t="s">
        <v>9</v>
      </c>
      <c r="B44" s="42"/>
      <c r="C44" s="58"/>
      <c r="D44" s="59" t="s">
        <v>10</v>
      </c>
      <c r="E44" s="19"/>
      <c r="F44" s="19" t="s">
        <v>84</v>
      </c>
      <c r="G44" s="19" t="s">
        <v>83</v>
      </c>
      <c r="H44" s="19"/>
      <c r="I44" s="19"/>
      <c r="J44" s="43" t="n">
        <v>8.2765</v>
      </c>
      <c r="K44" s="43" t="n">
        <v>8.277</v>
      </c>
      <c r="L44" s="43" t="n">
        <v>8.2767</v>
      </c>
      <c r="M44" s="43" t="n">
        <v>8.2765</v>
      </c>
      <c r="N44" s="43" t="n">
        <v>8.0702</v>
      </c>
      <c r="O44" s="43" t="n">
        <v>7.8045</v>
      </c>
      <c r="P44" s="43" t="n">
        <v>7.3037</v>
      </c>
      <c r="Q44" s="43" t="n">
        <v>6.8277</v>
      </c>
      <c r="R44" s="43" t="n">
        <v>6.8271</v>
      </c>
      <c r="S44" s="43" t="n">
        <v>6.607</v>
      </c>
      <c r="T44" s="43" t="n">
        <v>6.295</v>
      </c>
      <c r="U44" s="44" t="n">
        <v>6.2306</v>
      </c>
      <c r="V44" s="44" t="n">
        <v>6.0543</v>
      </c>
      <c r="W44" s="44" t="n">
        <v>6.2055</v>
      </c>
      <c r="X44" s="47" t="n">
        <v>6.4937</v>
      </c>
      <c r="Y44" s="47" t="n">
        <v>6.945</v>
      </c>
      <c r="Z44" s="47" t="n">
        <v>6.5068</v>
      </c>
      <c r="AA44" s="47" t="n">
        <v>6.8785</v>
      </c>
      <c r="AB44" s="47" t="n">
        <v>6.9632</v>
      </c>
      <c r="AC44" s="47" t="n">
        <v>6.5307950034919</v>
      </c>
      <c r="AD44" s="47" t="n">
        <v>6.37688299872106</v>
      </c>
      <c r="AE44" s="47" t="n">
        <v>6.97169523809524</v>
      </c>
      <c r="AF44" s="47" t="n">
        <v>7.123</v>
      </c>
      <c r="AG44" s="47" t="n">
        <v>7.298</v>
      </c>
      <c r="AH44" s="47" t="n">
        <v>7.01</v>
      </c>
      <c r="AI44" s="47" t="n">
        <v>6.83</v>
      </c>
      <c r="AJ44" s="47" t="n">
        <v>6.74</v>
      </c>
      <c r="AK44" s="47" t="n">
        <v>6.83</v>
      </c>
      <c r="AL44" s="47" t="n">
        <v>6.82</v>
      </c>
      <c r="AM44" s="47" t="n">
        <v>6.82</v>
      </c>
      <c r="AN44" s="47" t="n">
        <v>6.82</v>
      </c>
      <c r="AO44" s="47" t="n">
        <v>6.82</v>
      </c>
      <c r="AP44" s="47" t="n">
        <v>6.82</v>
      </c>
      <c r="AQ44" s="47" t="n">
        <v>6.82</v>
      </c>
      <c r="AR44" s="47" t="n">
        <v>6.82</v>
      </c>
      <c r="AS44" s="47" t="n">
        <v>6.82</v>
      </c>
      <c r="AT44" s="47" t="n">
        <v>6.82</v>
      </c>
      <c r="AU44" s="47" t="n">
        <v>6.82</v>
      </c>
      <c r="AV44" s="47" t="n">
        <v>6.82</v>
      </c>
      <c r="AW44" s="47" t="n">
        <v>6.82</v>
      </c>
      <c r="AX44" s="47" t="n">
        <v>6.82</v>
      </c>
      <c r="AY44" s="47" t="n">
        <v>6.82</v>
      </c>
      <c r="AZ44" s="47" t="n">
        <v>6.82</v>
      </c>
      <c r="BA44" s="47" t="n">
        <v>6.82</v>
      </c>
      <c r="BB44" s="47" t="n">
        <v>6.82</v>
      </c>
      <c r="BC44" s="47" t="n">
        <v>6.82</v>
      </c>
      <c r="BD44" s="47" t="n">
        <v>6.82</v>
      </c>
      <c r="BE44" s="47" t="n">
        <v>6.82</v>
      </c>
      <c r="BF44" s="47" t="n">
        <v>6.82</v>
      </c>
      <c r="BG44" s="47" t="n">
        <v>6.82</v>
      </c>
    </row>
    <row r="45" customFormat="false" ht="13.5" hidden="false" customHeight="true" outlineLevel="0" collapsed="false">
      <c r="A45" s="14" t="s">
        <v>9</v>
      </c>
      <c r="B45" s="42"/>
      <c r="C45" s="58"/>
      <c r="D45" s="59" t="s">
        <v>10</v>
      </c>
      <c r="E45" s="19"/>
      <c r="F45" s="19" t="s">
        <v>85</v>
      </c>
      <c r="G45" s="19" t="s">
        <v>86</v>
      </c>
      <c r="H45" s="19"/>
      <c r="I45" s="19"/>
      <c r="J45" s="43" t="n">
        <v>3.527325</v>
      </c>
      <c r="K45" s="43" t="n">
        <v>3.791175</v>
      </c>
      <c r="L45" s="43" t="n">
        <v>3.7073</v>
      </c>
      <c r="M45" s="43" t="n">
        <v>3.47975</v>
      </c>
      <c r="N45" s="43" t="n">
        <v>3.45395</v>
      </c>
      <c r="O45" s="43" t="n">
        <v>3.408225</v>
      </c>
      <c r="P45" s="43" t="n">
        <v>3.3615</v>
      </c>
      <c r="Q45" s="43" t="n">
        <v>3.58125</v>
      </c>
      <c r="R45" s="43" t="n">
        <v>4.649125</v>
      </c>
      <c r="S45" s="43" t="n">
        <v>4.486975</v>
      </c>
      <c r="T45" s="43" t="n">
        <v>4.550725</v>
      </c>
      <c r="U45" s="44" t="n">
        <v>4.922125</v>
      </c>
      <c r="V45" s="44" t="n">
        <v>5.181825</v>
      </c>
      <c r="W45" s="44" t="n">
        <v>6.26285</v>
      </c>
      <c r="X45" s="47" t="n">
        <v>9.738075</v>
      </c>
      <c r="Y45" s="47" t="n">
        <v>10.094625</v>
      </c>
      <c r="Z45" s="47" t="n">
        <v>8.636</v>
      </c>
      <c r="AA45" s="47" t="n">
        <v>9.485225</v>
      </c>
      <c r="AB45" s="47" t="n">
        <v>9.373575</v>
      </c>
      <c r="AC45" s="47" t="n">
        <v>10.491275</v>
      </c>
      <c r="AD45" s="47" t="n">
        <v>11.3314384615385</v>
      </c>
      <c r="AE45" s="47" t="n">
        <v>10.2916</v>
      </c>
      <c r="AF45" s="47" t="n">
        <v>11.9846</v>
      </c>
      <c r="AG45" s="47" t="n">
        <v>12.7523774193548</v>
      </c>
      <c r="AH45" s="47" t="n">
        <v>11.6356391415428</v>
      </c>
      <c r="AI45" s="47" t="n">
        <v>11.7234595672697</v>
      </c>
      <c r="AJ45" s="47" t="n">
        <v>13.9630746316155</v>
      </c>
      <c r="AK45" s="47" t="n">
        <v>14.4440409032361</v>
      </c>
      <c r="AL45" s="47" t="n">
        <v>14.5486912675393</v>
      </c>
      <c r="AM45" s="47" t="n">
        <v>14.80396947255</v>
      </c>
      <c r="AN45" s="47" t="n">
        <v>15.100048862001</v>
      </c>
      <c r="AO45" s="47" t="n">
        <v>15.402049839241</v>
      </c>
      <c r="AP45" s="47" t="n">
        <v>15.7100908360258</v>
      </c>
      <c r="AQ45" s="47" t="n">
        <v>16.0242926527464</v>
      </c>
      <c r="AR45" s="47" t="n">
        <v>16.3447785058013</v>
      </c>
      <c r="AS45" s="47" t="n">
        <v>16.6716740759173</v>
      </c>
      <c r="AT45" s="47" t="n">
        <v>17.0051075574357</v>
      </c>
      <c r="AU45" s="47" t="n">
        <v>17.3452097085844</v>
      </c>
      <c r="AV45" s="47" t="n">
        <v>17.6921139027561</v>
      </c>
      <c r="AW45" s="47" t="n">
        <v>18.0459561808112</v>
      </c>
      <c r="AX45" s="47" t="n">
        <v>18.4068753044274</v>
      </c>
      <c r="AY45" s="47" t="n">
        <v>18.775012810516</v>
      </c>
      <c r="AZ45" s="47" t="n">
        <v>19.1505130667263</v>
      </c>
      <c r="BA45" s="47" t="n">
        <v>19.5335233280608</v>
      </c>
      <c r="BB45" s="47" t="n">
        <v>19.924193794622</v>
      </c>
      <c r="BC45" s="47" t="n">
        <v>20.3226776705145</v>
      </c>
      <c r="BD45" s="47" t="n">
        <v>20.7291312239247</v>
      </c>
      <c r="BE45" s="47" t="n">
        <v>21.1437138484032</v>
      </c>
      <c r="BF45" s="47" t="n">
        <v>21.5665881253713</v>
      </c>
      <c r="BG45" s="47" t="n">
        <v>21.9979198878787</v>
      </c>
    </row>
    <row r="46" customFormat="false" ht="13.5" hidden="false" customHeight="true" outlineLevel="0" collapsed="false">
      <c r="A46" s="14" t="s">
        <v>9</v>
      </c>
      <c r="B46" s="42"/>
      <c r="C46" s="58"/>
      <c r="D46" s="59" t="s">
        <v>10</v>
      </c>
      <c r="E46" s="19"/>
      <c r="F46" s="19" t="s">
        <v>87</v>
      </c>
      <c r="G46" s="19" t="s">
        <v>86</v>
      </c>
      <c r="H46" s="19"/>
      <c r="I46" s="19"/>
      <c r="J46" s="43" t="n">
        <v>3.6857</v>
      </c>
      <c r="K46" s="43" t="n">
        <v>3.8607</v>
      </c>
      <c r="L46" s="43" t="n">
        <v>3.5331</v>
      </c>
      <c r="M46" s="43" t="n">
        <v>3.3492</v>
      </c>
      <c r="N46" s="43" t="n">
        <v>3.5614</v>
      </c>
      <c r="O46" s="43" t="n">
        <v>3.3731</v>
      </c>
      <c r="P46" s="43" t="n">
        <v>3.3682</v>
      </c>
      <c r="Q46" s="43" t="n">
        <v>4.3064</v>
      </c>
      <c r="R46" s="43" t="n">
        <v>4.3994</v>
      </c>
      <c r="S46" s="43" t="n">
        <v>4.6219</v>
      </c>
      <c r="T46" s="43" t="n">
        <v>5.1024</v>
      </c>
      <c r="U46" s="44" t="n">
        <v>4.9036</v>
      </c>
      <c r="V46" s="44" t="n">
        <v>5.433</v>
      </c>
      <c r="W46" s="44" t="n">
        <v>9.354</v>
      </c>
      <c r="X46" s="47" t="n">
        <v>11.372</v>
      </c>
      <c r="Y46" s="47" t="n">
        <v>8.7827</v>
      </c>
      <c r="Z46" s="47" t="n">
        <v>8.85</v>
      </c>
      <c r="AA46" s="47" t="n">
        <v>10.0892</v>
      </c>
      <c r="AB46" s="47" t="n">
        <v>8.9053</v>
      </c>
      <c r="AC46" s="47" t="n">
        <v>11.3119</v>
      </c>
      <c r="AD46" s="47" t="n">
        <v>11.6503</v>
      </c>
      <c r="AE46" s="47" t="n">
        <v>10.0890095734043</v>
      </c>
      <c r="AF46" s="47" t="n">
        <v>12.5762</v>
      </c>
      <c r="AG46" s="47" t="n">
        <v>13.4272</v>
      </c>
      <c r="AH46" s="47" t="n">
        <v>11.1597717546362</v>
      </c>
      <c r="AI46" s="47" t="n">
        <v>12.914187181573</v>
      </c>
      <c r="AJ46" s="47" t="n">
        <v>14.4215065169296</v>
      </c>
      <c r="AK46" s="47" t="n">
        <v>14.44918047653</v>
      </c>
      <c r="AL46" s="47" t="n">
        <v>14.6688260636343</v>
      </c>
      <c r="AM46" s="47" t="n">
        <v>14.9158315712823</v>
      </c>
      <c r="AN46" s="47" t="n">
        <v>15.100048862001</v>
      </c>
      <c r="AO46" s="47" t="n">
        <v>15.402049839241</v>
      </c>
      <c r="AP46" s="47" t="n">
        <v>15.7100908360258</v>
      </c>
      <c r="AQ46" s="47" t="n">
        <v>16.0242926527464</v>
      </c>
      <c r="AR46" s="47" t="n">
        <v>16.3447785058013</v>
      </c>
      <c r="AS46" s="47" t="n">
        <v>16.6716740759173</v>
      </c>
      <c r="AT46" s="47" t="n">
        <v>17.0051075574357</v>
      </c>
      <c r="AU46" s="47" t="n">
        <v>17.3452097085844</v>
      </c>
      <c r="AV46" s="47" t="n">
        <v>17.6921139027561</v>
      </c>
      <c r="AW46" s="47" t="n">
        <v>18.0459561808112</v>
      </c>
      <c r="AX46" s="47" t="n">
        <v>18.4068753044274</v>
      </c>
      <c r="AY46" s="47" t="n">
        <v>18.775012810516</v>
      </c>
      <c r="AZ46" s="47" t="n">
        <v>19.1505130667263</v>
      </c>
      <c r="BA46" s="47" t="n">
        <v>19.5335233280608</v>
      </c>
      <c r="BB46" s="47" t="n">
        <v>19.924193794622</v>
      </c>
      <c r="BC46" s="47" t="n">
        <v>20.3226776705145</v>
      </c>
      <c r="BD46" s="47" t="n">
        <v>20.7291312239247</v>
      </c>
      <c r="BE46" s="47" t="n">
        <v>21.1437138484032</v>
      </c>
      <c r="BF46" s="47" t="n">
        <v>21.5665881253713</v>
      </c>
      <c r="BG46" s="47" t="n">
        <v>21.9979198878787</v>
      </c>
    </row>
    <row r="47" customFormat="false" ht="13.5" hidden="false" customHeight="true" outlineLevel="0" collapsed="false">
      <c r="A47" s="14" t="s">
        <v>9</v>
      </c>
      <c r="B47" s="42"/>
      <c r="C47" s="58"/>
      <c r="D47" s="59" t="s">
        <v>10</v>
      </c>
      <c r="E47" s="19"/>
      <c r="F47" s="18" t="s">
        <v>88</v>
      </c>
      <c r="G47" s="19" t="s">
        <v>89</v>
      </c>
      <c r="H47" s="19"/>
      <c r="I47" s="19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4"/>
      <c r="V47" s="44"/>
      <c r="W47" s="44" t="n">
        <v>61.02</v>
      </c>
      <c r="X47" s="47" t="n">
        <v>64.1</v>
      </c>
      <c r="Y47" s="47" t="n">
        <v>67.17</v>
      </c>
      <c r="Z47" s="47" t="n">
        <v>65.11</v>
      </c>
      <c r="AA47" s="47" t="n">
        <v>68.4</v>
      </c>
      <c r="AB47" s="47" t="n">
        <v>70.4</v>
      </c>
      <c r="AC47" s="47" t="n">
        <v>74.1</v>
      </c>
      <c r="AD47" s="47" t="n">
        <v>73.9079846165655</v>
      </c>
      <c r="AE47" s="47" t="n">
        <v>78.4216467405797</v>
      </c>
      <c r="AF47" s="47" t="n">
        <v>82.5831030287594</v>
      </c>
      <c r="AG47" s="47" t="n">
        <v>83.6596123089007</v>
      </c>
      <c r="AH47" s="47" t="n">
        <v>87.1418269751582</v>
      </c>
      <c r="AI47" s="86" t="n">
        <v>94.4320388271033</v>
      </c>
      <c r="AJ47" s="86" t="n">
        <v>95.3765449869854</v>
      </c>
      <c r="AK47" s="86" t="n">
        <v>96.7877166325951</v>
      </c>
      <c r="AL47" s="86" t="n">
        <v>98.5488685340322</v>
      </c>
      <c r="AM47" s="86" t="n">
        <v>100.280907974792</v>
      </c>
      <c r="AN47" s="47" t="n">
        <v>102.286526134288</v>
      </c>
      <c r="AO47" s="47" t="n">
        <v>104.332256656974</v>
      </c>
      <c r="AP47" s="47" t="n">
        <v>106.418901790113</v>
      </c>
      <c r="AQ47" s="47" t="n">
        <v>108.547279825915</v>
      </c>
      <c r="AR47" s="47" t="n">
        <v>110.718225422434</v>
      </c>
      <c r="AS47" s="47" t="n">
        <v>112.932589930882</v>
      </c>
      <c r="AT47" s="47" t="n">
        <v>115.1912417295</v>
      </c>
      <c r="AU47" s="47" t="n">
        <v>117.49506656409</v>
      </c>
      <c r="AV47" s="47" t="n">
        <v>119.844967895372</v>
      </c>
      <c r="AW47" s="47" t="n">
        <v>122.241867253279</v>
      </c>
      <c r="AX47" s="47" t="n">
        <v>124.686704598345</v>
      </c>
      <c r="AY47" s="47" t="n">
        <v>127.180438690312</v>
      </c>
      <c r="AZ47" s="47" t="n">
        <v>129.724047464118</v>
      </c>
      <c r="BA47" s="47" t="n">
        <v>132.3185284134</v>
      </c>
      <c r="BB47" s="47" t="n">
        <v>134.964898981668</v>
      </c>
      <c r="BC47" s="47" t="n">
        <v>137.664196961302</v>
      </c>
      <c r="BD47" s="47" t="n">
        <v>140.417480900528</v>
      </c>
      <c r="BE47" s="47" t="n">
        <v>143.225830518538</v>
      </c>
      <c r="BF47" s="47" t="n">
        <v>146.090347128909</v>
      </c>
      <c r="BG47" s="47" t="n">
        <v>149.012154071487</v>
      </c>
    </row>
    <row r="48" customFormat="false" ht="13.5" hidden="false" customHeight="true" outlineLevel="0" collapsed="false">
      <c r="A48" s="14" t="s">
        <v>9</v>
      </c>
      <c r="B48" s="42"/>
      <c r="C48" s="58"/>
      <c r="D48" s="59" t="s">
        <v>10</v>
      </c>
      <c r="E48" s="19"/>
      <c r="F48" s="19" t="s">
        <v>90</v>
      </c>
      <c r="G48" s="19" t="s">
        <v>89</v>
      </c>
      <c r="H48" s="19"/>
      <c r="I48" s="19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4"/>
      <c r="V48" s="44"/>
      <c r="W48" s="44" t="n">
        <v>63.035</v>
      </c>
      <c r="X48" s="47" t="n">
        <v>66.208</v>
      </c>
      <c r="Y48" s="47" t="n">
        <v>67.955</v>
      </c>
      <c r="Z48" s="47" t="n">
        <v>63.84</v>
      </c>
      <c r="AA48" s="47" t="n">
        <v>69.57</v>
      </c>
      <c r="AB48" s="47" t="n">
        <v>71.355</v>
      </c>
      <c r="AC48" s="47" t="n">
        <v>73.3221180090318</v>
      </c>
      <c r="AD48" s="47" t="n">
        <v>74.4100190099978</v>
      </c>
      <c r="AE48" s="47" t="n">
        <v>82.8684531418439</v>
      </c>
      <c r="AF48" s="47" t="n">
        <v>83.25</v>
      </c>
      <c r="AG48" s="47" t="n">
        <v>85.5765</v>
      </c>
      <c r="AH48" s="47" t="n">
        <v>89.92</v>
      </c>
      <c r="AI48" s="47" t="n">
        <v>95.4201470026659</v>
      </c>
      <c r="AJ48" s="47" t="n">
        <v>95.8575847436473</v>
      </c>
      <c r="AK48" s="47" t="n">
        <v>97.7839718734227</v>
      </c>
      <c r="AL48" s="47" t="n">
        <v>99.3152708435498</v>
      </c>
      <c r="AM48" s="47" t="n">
        <v>101.344653329998</v>
      </c>
      <c r="AN48" s="47" t="n">
        <v>102.286526134288</v>
      </c>
      <c r="AO48" s="47" t="n">
        <v>104.332256656974</v>
      </c>
      <c r="AP48" s="47" t="n">
        <v>106.418901790113</v>
      </c>
      <c r="AQ48" s="47" t="n">
        <v>108.547279825915</v>
      </c>
      <c r="AR48" s="47" t="n">
        <v>110.718225422434</v>
      </c>
      <c r="AS48" s="47" t="n">
        <v>112.932589930882</v>
      </c>
      <c r="AT48" s="47" t="n">
        <v>115.1912417295</v>
      </c>
      <c r="AU48" s="47" t="n">
        <v>117.49506656409</v>
      </c>
      <c r="AV48" s="47" t="n">
        <v>119.844967895372</v>
      </c>
      <c r="AW48" s="47" t="n">
        <v>122.241867253279</v>
      </c>
      <c r="AX48" s="47" t="n">
        <v>124.686704598345</v>
      </c>
      <c r="AY48" s="47" t="n">
        <v>127.180438690312</v>
      </c>
      <c r="AZ48" s="47" t="n">
        <v>129.724047464118</v>
      </c>
      <c r="BA48" s="47" t="n">
        <v>132.3185284134</v>
      </c>
      <c r="BB48" s="47" t="n">
        <v>134.964898981668</v>
      </c>
      <c r="BC48" s="47" t="n">
        <v>137.664196961302</v>
      </c>
      <c r="BD48" s="47" t="n">
        <v>140.417480900528</v>
      </c>
      <c r="BE48" s="47" t="n">
        <v>143.225830518538</v>
      </c>
      <c r="BF48" s="47" t="n">
        <v>146.090347128909</v>
      </c>
      <c r="BG48" s="47" t="n">
        <v>149.012154071487</v>
      </c>
    </row>
    <row r="49" customFormat="false" ht="13.5" hidden="false" customHeight="true" outlineLevel="1" collapsed="false">
      <c r="A49" s="14" t="s">
        <v>9</v>
      </c>
      <c r="B49" s="42"/>
      <c r="C49" s="58"/>
      <c r="D49" s="59" t="s">
        <v>10</v>
      </c>
      <c r="E49" s="19"/>
      <c r="F49" s="19" t="s">
        <v>91</v>
      </c>
      <c r="G49" s="19" t="s">
        <v>12</v>
      </c>
      <c r="H49" s="19"/>
      <c r="I49" s="19"/>
      <c r="W49" s="53" t="n">
        <v>0.2105</v>
      </c>
      <c r="X49" s="87" t="n">
        <v>0.1098</v>
      </c>
      <c r="Y49" s="87" t="n">
        <v>0.1005</v>
      </c>
      <c r="Z49" s="87" t="n">
        <v>0.0754</v>
      </c>
      <c r="AA49" s="87" t="n">
        <v>0.0777</v>
      </c>
      <c r="AB49" s="87" t="n">
        <v>0.0612</v>
      </c>
      <c r="AC49" s="87" t="n">
        <v>0.0422</v>
      </c>
      <c r="AD49" s="87" t="n">
        <v>0.0869</v>
      </c>
      <c r="AE49" s="38" t="n">
        <v>0.0762</v>
      </c>
      <c r="AF49" s="38" t="n">
        <v>0.1604</v>
      </c>
      <c r="AG49" s="38" t="n">
        <v>0.213</v>
      </c>
      <c r="AH49" s="38" t="n">
        <v>0.1585</v>
      </c>
      <c r="AI49" s="88" t="n">
        <v>0.134648351648352</v>
      </c>
      <c r="AJ49" s="87" t="n">
        <v>0.117157608695652</v>
      </c>
      <c r="AK49" s="88" t="n">
        <v>0.0955</v>
      </c>
      <c r="AL49" s="88" t="n">
        <v>0.0904999999999999</v>
      </c>
      <c r="AM49" s="88" t="n">
        <v>0.0904999999999999</v>
      </c>
      <c r="AN49" s="87" t="n">
        <v>0.0904999999999999</v>
      </c>
      <c r="AO49" s="87" t="n">
        <v>0.0904999999999999</v>
      </c>
      <c r="AP49" s="87" t="n">
        <v>0.0904999999999999</v>
      </c>
      <c r="AQ49" s="87" t="n">
        <v>0.0904999999999999</v>
      </c>
      <c r="AR49" s="87" t="n">
        <v>0.0904999999999999</v>
      </c>
      <c r="AS49" s="87" t="n">
        <v>0.0904999999999999</v>
      </c>
      <c r="AT49" s="87" t="n">
        <v>0.0904999999999999</v>
      </c>
      <c r="AU49" s="87" t="n">
        <v>0.0904999999999999</v>
      </c>
      <c r="AV49" s="87" t="n">
        <v>0.0904999999999999</v>
      </c>
      <c r="AW49" s="87" t="n">
        <v>0.0904999999999999</v>
      </c>
      <c r="AX49" s="87" t="n">
        <v>0.0904999999999999</v>
      </c>
      <c r="AY49" s="87" t="n">
        <v>0.0904999999999999</v>
      </c>
      <c r="AZ49" s="87" t="n">
        <v>0.0904999999999999</v>
      </c>
      <c r="BA49" s="87" t="n">
        <v>0.0904999999999999</v>
      </c>
      <c r="BB49" s="87" t="n">
        <v>0.0904999999999999</v>
      </c>
      <c r="BC49" s="87" t="n">
        <v>0.0904999999999999</v>
      </c>
      <c r="BD49" s="87" t="n">
        <v>0.0904999999999999</v>
      </c>
      <c r="BE49" s="87" t="n">
        <v>0.0904999999999999</v>
      </c>
      <c r="BF49" s="87" t="n">
        <v>0.0904999999999999</v>
      </c>
      <c r="BG49" s="87" t="n">
        <v>0.0904999999999999</v>
      </c>
    </row>
    <row r="50" customFormat="false" ht="13.5" hidden="false" customHeight="true" outlineLevel="1" collapsed="false">
      <c r="A50" s="14" t="s">
        <v>9</v>
      </c>
      <c r="B50" s="42"/>
      <c r="C50" s="58"/>
      <c r="D50" s="59" t="s">
        <v>10</v>
      </c>
      <c r="E50" s="19"/>
      <c r="F50" s="18" t="s">
        <v>92</v>
      </c>
      <c r="G50" s="19" t="s">
        <v>93</v>
      </c>
      <c r="H50" s="19"/>
      <c r="I50" s="19"/>
      <c r="J50" s="43" t="n">
        <v>3.527325</v>
      </c>
      <c r="K50" s="43" t="n">
        <v>3.791175</v>
      </c>
      <c r="L50" s="43" t="n">
        <v>3.7073</v>
      </c>
      <c r="M50" s="43" t="n">
        <v>3.47975</v>
      </c>
      <c r="N50" s="43" t="n">
        <v>3.45395</v>
      </c>
      <c r="O50" s="43" t="n">
        <v>3.408225</v>
      </c>
      <c r="P50" s="43" t="n">
        <v>3.3615</v>
      </c>
      <c r="Q50" s="43" t="n">
        <v>3.58125</v>
      </c>
      <c r="R50" s="43" t="n">
        <v>4.649125</v>
      </c>
      <c r="S50" s="43" t="n">
        <v>4.486975</v>
      </c>
      <c r="T50" s="43" t="n">
        <v>4.550725</v>
      </c>
      <c r="U50" s="44" t="n">
        <v>4.922125</v>
      </c>
      <c r="V50" s="44" t="n">
        <v>5.181825</v>
      </c>
      <c r="W50" s="44" t="n">
        <v>6.26285</v>
      </c>
      <c r="X50" s="47"/>
      <c r="Y50" s="47"/>
      <c r="Z50" s="47"/>
      <c r="AA50" s="47"/>
      <c r="AB50" s="47"/>
      <c r="AC50" s="47" t="n">
        <v>0.973103076233673</v>
      </c>
      <c r="AD50" s="47" t="n">
        <v>0.996737763109605</v>
      </c>
      <c r="AE50" s="47" t="n">
        <v>0.877669934722386</v>
      </c>
      <c r="AF50" s="47" t="n">
        <v>1.03097319819044</v>
      </c>
      <c r="AG50" s="83" t="n">
        <v>1.10607086337137</v>
      </c>
      <c r="AH50" s="83" t="n">
        <v>0.960529232924232</v>
      </c>
      <c r="AI50" s="452" t="n">
        <v>0.82553829202148</v>
      </c>
      <c r="AJ50" s="452" t="n">
        <v>0.927502276328886</v>
      </c>
      <c r="AK50" s="86" t="n">
        <v>0.986172709481593</v>
      </c>
      <c r="AL50" s="86" t="n">
        <v>1.00785929009304</v>
      </c>
      <c r="AM50" s="86" t="n">
        <v>1.01423265339722</v>
      </c>
      <c r="AN50" s="47" t="n">
        <v>1.00680252943233</v>
      </c>
      <c r="AO50" s="47" t="n">
        <v>1.00680252943233</v>
      </c>
      <c r="AP50" s="47" t="n">
        <v>1.00680252943233</v>
      </c>
      <c r="AQ50" s="47" t="n">
        <v>1.00680252943233</v>
      </c>
      <c r="AR50" s="47" t="n">
        <v>1.00680252943233</v>
      </c>
      <c r="AS50" s="47" t="n">
        <v>1.00680252943233</v>
      </c>
      <c r="AT50" s="47" t="n">
        <v>1.00680252943233</v>
      </c>
      <c r="AU50" s="47" t="n">
        <v>1.00680252943233</v>
      </c>
      <c r="AV50" s="47" t="n">
        <v>1.00680252943233</v>
      </c>
      <c r="AW50" s="47" t="n">
        <v>1.00680252943233</v>
      </c>
      <c r="AX50" s="47" t="n">
        <v>1.00680252943233</v>
      </c>
      <c r="AY50" s="47" t="n">
        <v>1.00680252943233</v>
      </c>
      <c r="AZ50" s="47" t="n">
        <v>1.00680252943233</v>
      </c>
      <c r="BA50" s="47" t="n">
        <v>1.00680252943233</v>
      </c>
      <c r="BB50" s="47" t="n">
        <v>1.00680252943233</v>
      </c>
      <c r="BC50" s="47" t="n">
        <v>1.00680252943233</v>
      </c>
      <c r="BD50" s="47" t="n">
        <v>1.00680252943233</v>
      </c>
      <c r="BE50" s="47" t="n">
        <v>1.00680252943233</v>
      </c>
      <c r="BF50" s="47" t="n">
        <v>1.00680252943233</v>
      </c>
      <c r="BG50" s="47" t="n">
        <v>1.00680252943233</v>
      </c>
    </row>
    <row r="51" customFormat="false" ht="13.5" hidden="false" customHeight="true" outlineLevel="1" collapsed="false">
      <c r="A51" s="14" t="s">
        <v>9</v>
      </c>
      <c r="B51" s="42"/>
      <c r="C51" s="58"/>
      <c r="D51" s="59" t="s">
        <v>10</v>
      </c>
      <c r="E51" s="19"/>
      <c r="F51" s="19" t="s">
        <v>94</v>
      </c>
      <c r="G51" s="19" t="s">
        <v>93</v>
      </c>
      <c r="H51" s="19"/>
      <c r="I51" s="19"/>
      <c r="J51" s="43" t="n">
        <v>3.6857</v>
      </c>
      <c r="K51" s="43" t="n">
        <v>3.8607</v>
      </c>
      <c r="L51" s="43" t="n">
        <v>3.5331</v>
      </c>
      <c r="M51" s="43" t="n">
        <v>3.3492</v>
      </c>
      <c r="N51" s="43" t="n">
        <v>3.5614</v>
      </c>
      <c r="O51" s="43" t="n">
        <v>3.3731</v>
      </c>
      <c r="P51" s="43" t="n">
        <v>3.3682</v>
      </c>
      <c r="Q51" s="43" t="n">
        <v>4.3064</v>
      </c>
      <c r="R51" s="43" t="n">
        <v>4.3994</v>
      </c>
      <c r="S51" s="43" t="n">
        <v>4.6219</v>
      </c>
      <c r="T51" s="43" t="n">
        <v>5.1024</v>
      </c>
      <c r="U51" s="44" t="n">
        <v>4.9036</v>
      </c>
      <c r="V51" s="44" t="n">
        <v>5.433</v>
      </c>
      <c r="W51" s="44" t="n">
        <v>9.354</v>
      </c>
      <c r="X51" s="47"/>
      <c r="Y51" s="47"/>
      <c r="Z51" s="47"/>
      <c r="AA51" s="47"/>
      <c r="AB51" s="47"/>
      <c r="AC51" s="47" t="n">
        <v>1.00755</v>
      </c>
      <c r="AD51" s="47" t="n">
        <v>0.998422</v>
      </c>
      <c r="AE51" s="47" t="n">
        <v>0.848785</v>
      </c>
      <c r="AF51" s="47" t="n">
        <v>1.07735735735736</v>
      </c>
      <c r="AG51" s="83" t="n">
        <v>1.18797</v>
      </c>
      <c r="AH51" s="83" t="n">
        <v>0.869995551601424</v>
      </c>
      <c r="AI51" s="83" t="n">
        <v>0.876578469270612</v>
      </c>
      <c r="AJ51" s="83" t="n">
        <v>0.957984478915215</v>
      </c>
      <c r="AK51" s="47" t="n">
        <v>0.998730950641561</v>
      </c>
      <c r="AL51" s="47" t="n">
        <v>1.00958502022048</v>
      </c>
      <c r="AM51" s="47" t="n">
        <v>1.01090325429053</v>
      </c>
      <c r="AN51" s="47" t="n">
        <v>1.00680252943233</v>
      </c>
      <c r="AO51" s="47" t="n">
        <v>1.00680252943233</v>
      </c>
      <c r="AP51" s="47" t="n">
        <v>1.00680252943233</v>
      </c>
      <c r="AQ51" s="47" t="n">
        <v>1.00680252943233</v>
      </c>
      <c r="AR51" s="47" t="n">
        <v>1.00680252943233</v>
      </c>
      <c r="AS51" s="47" t="n">
        <v>1.00680252943233</v>
      </c>
      <c r="AT51" s="47" t="n">
        <v>1.00680252943233</v>
      </c>
      <c r="AU51" s="47" t="n">
        <v>1.00680252943233</v>
      </c>
      <c r="AV51" s="47" t="n">
        <v>1.00680252943233</v>
      </c>
      <c r="AW51" s="47" t="n">
        <v>1.00680252943233</v>
      </c>
      <c r="AX51" s="47" t="n">
        <v>1.00680252943233</v>
      </c>
      <c r="AY51" s="47" t="n">
        <v>1.00680252943233</v>
      </c>
      <c r="AZ51" s="47" t="n">
        <v>1.00680252943233</v>
      </c>
      <c r="BA51" s="47" t="n">
        <v>1.00680252943233</v>
      </c>
      <c r="BB51" s="47" t="n">
        <v>1.00680252943233</v>
      </c>
      <c r="BC51" s="47" t="n">
        <v>1.00680252943233</v>
      </c>
      <c r="BD51" s="47" t="n">
        <v>1.00680252943233</v>
      </c>
      <c r="BE51" s="47" t="n">
        <v>1.00680252943233</v>
      </c>
      <c r="BF51" s="47" t="n">
        <v>1.00680252943233</v>
      </c>
      <c r="BG51" s="47" t="n">
        <v>1.00680252943233</v>
      </c>
    </row>
    <row r="52" customFormat="false" ht="13.5" hidden="false" customHeight="true" outlineLevel="1" collapsed="false">
      <c r="A52" s="14" t="s">
        <v>9</v>
      </c>
      <c r="B52" s="42"/>
      <c r="C52" s="58"/>
      <c r="D52" s="59" t="s">
        <v>10</v>
      </c>
      <c r="E52" s="19"/>
      <c r="F52" s="19" t="s">
        <v>95</v>
      </c>
      <c r="G52" s="19" t="s">
        <v>12</v>
      </c>
      <c r="H52" s="19"/>
      <c r="I52" s="19"/>
      <c r="X52" s="89"/>
      <c r="Y52" s="89"/>
      <c r="Z52" s="89"/>
      <c r="AA52" s="87"/>
      <c r="AB52" s="87"/>
      <c r="AC52" s="87" t="n">
        <v>0.0007</v>
      </c>
      <c r="AD52" s="87" t="n">
        <v>0.0005</v>
      </c>
      <c r="AE52" s="87" t="n">
        <v>0.043</v>
      </c>
      <c r="AF52" s="87" t="n">
        <v>0.0538</v>
      </c>
      <c r="AG52" s="87" t="n">
        <v>0.0449</v>
      </c>
      <c r="AH52" s="87" t="n">
        <v>0.0387</v>
      </c>
      <c r="AI52" s="88" t="n">
        <v>0.0405</v>
      </c>
      <c r="AJ52" s="87" t="n">
        <v>0.0355</v>
      </c>
      <c r="AK52" s="87" t="n">
        <v>0.033</v>
      </c>
      <c r="AL52" s="87" t="n">
        <v>0.0305</v>
      </c>
      <c r="AM52" s="87" t="n">
        <v>0.0305</v>
      </c>
      <c r="AN52" s="87" t="n">
        <v>0.0305</v>
      </c>
      <c r="AO52" s="87" t="n">
        <v>0.0305</v>
      </c>
      <c r="AP52" s="87" t="n">
        <v>0.0305</v>
      </c>
      <c r="AQ52" s="87" t="n">
        <v>0.0305</v>
      </c>
      <c r="AR52" s="87" t="n">
        <v>0.0305</v>
      </c>
      <c r="AS52" s="87" t="n">
        <v>0.0305</v>
      </c>
      <c r="AT52" s="87" t="n">
        <v>0.0305</v>
      </c>
      <c r="AU52" s="87" t="n">
        <v>0.0305</v>
      </c>
      <c r="AV52" s="87" t="n">
        <v>0.0305</v>
      </c>
      <c r="AW52" s="87" t="n">
        <v>0.0305</v>
      </c>
      <c r="AX52" s="87" t="n">
        <v>0.0305</v>
      </c>
      <c r="AY52" s="87" t="n">
        <v>0.0305</v>
      </c>
      <c r="AZ52" s="87" t="n">
        <v>0.0305</v>
      </c>
      <c r="BA52" s="87" t="n">
        <v>0.0305</v>
      </c>
      <c r="BB52" s="87" t="n">
        <v>0.0305</v>
      </c>
      <c r="BC52" s="87" t="n">
        <v>0.0305</v>
      </c>
      <c r="BD52" s="87" t="n">
        <v>0.0305</v>
      </c>
      <c r="BE52" s="87" t="n">
        <v>0.0305</v>
      </c>
      <c r="BF52" s="87" t="n">
        <v>0.0305</v>
      </c>
      <c r="BG52" s="87" t="n">
        <v>0.0305</v>
      </c>
    </row>
    <row r="53" customFormat="false" ht="13.5" hidden="false" customHeight="true" outlineLevel="1" collapsed="false">
      <c r="A53" s="14" t="s">
        <v>9</v>
      </c>
      <c r="B53" s="42"/>
      <c r="C53" s="58"/>
      <c r="D53" s="59" t="s">
        <v>10</v>
      </c>
      <c r="E53" s="19"/>
      <c r="F53" s="19" t="s">
        <v>96</v>
      </c>
      <c r="G53" s="19" t="s">
        <v>12</v>
      </c>
      <c r="H53" s="19"/>
      <c r="I53" s="19"/>
      <c r="X53" s="89"/>
      <c r="Y53" s="89"/>
      <c r="Z53" s="89"/>
      <c r="AA53" s="87"/>
      <c r="AB53" s="87" t="n">
        <v>0.0641</v>
      </c>
      <c r="AC53" s="87" t="n">
        <v>0.0627</v>
      </c>
      <c r="AD53" s="87" t="n">
        <v>0.0844</v>
      </c>
      <c r="AE53" s="87" t="n">
        <v>0.1031</v>
      </c>
      <c r="AF53" s="87" t="n">
        <v>0.1186</v>
      </c>
      <c r="AG53" s="87" t="n">
        <v>0.1522</v>
      </c>
      <c r="AH53" s="87" t="n">
        <v>0.1444</v>
      </c>
      <c r="AI53" s="87" t="n">
        <v>0.148890756394419</v>
      </c>
      <c r="AJ53" s="87" t="n">
        <v>0.118451733834278</v>
      </c>
      <c r="AK53" s="87" t="n">
        <v>0.111</v>
      </c>
      <c r="AL53" s="87" t="n">
        <v>0.109</v>
      </c>
      <c r="AM53" s="87" t="n">
        <v>0.109</v>
      </c>
      <c r="AN53" s="87" t="n">
        <v>0.109</v>
      </c>
      <c r="AO53" s="87" t="n">
        <v>0.109</v>
      </c>
      <c r="AP53" s="87" t="n">
        <v>0.109</v>
      </c>
      <c r="AQ53" s="87" t="n">
        <v>0.109</v>
      </c>
      <c r="AR53" s="87" t="n">
        <v>0.109</v>
      </c>
      <c r="AS53" s="87" t="n">
        <v>0.109</v>
      </c>
      <c r="AT53" s="87" t="n">
        <v>0.109</v>
      </c>
      <c r="AU53" s="87" t="n">
        <v>0.109</v>
      </c>
      <c r="AV53" s="87" t="n">
        <v>0.109</v>
      </c>
      <c r="AW53" s="87" t="n">
        <v>0.109</v>
      </c>
      <c r="AX53" s="87" t="n">
        <v>0.109</v>
      </c>
      <c r="AY53" s="87" t="n">
        <v>0.109</v>
      </c>
      <c r="AZ53" s="87" t="n">
        <v>0.109</v>
      </c>
      <c r="BA53" s="87" t="n">
        <v>0.109</v>
      </c>
      <c r="BB53" s="87" t="n">
        <v>0.109</v>
      </c>
      <c r="BC53" s="87" t="n">
        <v>0.109</v>
      </c>
      <c r="BD53" s="87" t="n">
        <v>0.109</v>
      </c>
      <c r="BE53" s="87" t="n">
        <v>0.109</v>
      </c>
      <c r="BF53" s="87" t="n">
        <v>0.109</v>
      </c>
      <c r="BG53" s="87" t="n">
        <v>0.109</v>
      </c>
    </row>
    <row r="54" customFormat="false" ht="13.5" hidden="false" customHeight="true" outlineLevel="1" collapsed="false">
      <c r="A54" s="14" t="s">
        <v>9</v>
      </c>
      <c r="B54" s="42"/>
      <c r="C54" s="58"/>
      <c r="D54" s="59" t="s">
        <v>10</v>
      </c>
      <c r="E54" s="19"/>
      <c r="F54" s="19" t="s">
        <v>97</v>
      </c>
      <c r="G54" s="19" t="s">
        <v>12</v>
      </c>
      <c r="H54" s="19"/>
      <c r="I54" s="19"/>
      <c r="X54" s="89"/>
      <c r="Y54" s="89"/>
      <c r="Z54" s="89"/>
      <c r="AA54" s="87" t="n">
        <v>0.0191387468</v>
      </c>
      <c r="AB54" s="87" t="n">
        <v>0.0441315079</v>
      </c>
      <c r="AC54" s="87" t="n">
        <v>0.0026978704</v>
      </c>
      <c r="AD54" s="87" t="n">
        <v>0.0144190565</v>
      </c>
      <c r="AE54" s="87" t="n">
        <v>0.018</v>
      </c>
      <c r="AF54" s="87" t="n">
        <v>-0.003</v>
      </c>
      <c r="AG54" s="87" t="n">
        <v>0.000748836044184964</v>
      </c>
      <c r="AH54" s="87" t="n">
        <v>0.00782795261428393</v>
      </c>
      <c r="AI54" s="88" t="n">
        <v>0.0139938897185272</v>
      </c>
      <c r="AJ54" s="88" t="n">
        <v>0.0174783562656267</v>
      </c>
      <c r="AK54" s="88" t="n">
        <v>0.0185585284176923</v>
      </c>
      <c r="AL54" s="41" t="n">
        <v>0.0188857353764654</v>
      </c>
      <c r="AM54" s="41" t="n">
        <v>0.018979932314356</v>
      </c>
      <c r="AN54" s="36" t="n">
        <v>0.02</v>
      </c>
      <c r="AO54" s="36" t="n">
        <v>0.02</v>
      </c>
      <c r="AP54" s="36" t="n">
        <v>0.02</v>
      </c>
      <c r="AQ54" s="36" t="n">
        <v>0.02</v>
      </c>
      <c r="AR54" s="36" t="n">
        <v>0.02</v>
      </c>
      <c r="AS54" s="36" t="n">
        <v>0.02</v>
      </c>
      <c r="AT54" s="36" t="n">
        <v>0.02</v>
      </c>
      <c r="AU54" s="36" t="n">
        <v>0.02</v>
      </c>
      <c r="AV54" s="36" t="n">
        <v>0.02</v>
      </c>
      <c r="AW54" s="36" t="n">
        <v>0.02</v>
      </c>
      <c r="AX54" s="36" t="n">
        <v>0.02</v>
      </c>
      <c r="AY54" s="36" t="n">
        <v>0.02</v>
      </c>
      <c r="AZ54" s="36" t="n">
        <v>0.02</v>
      </c>
      <c r="BA54" s="36" t="n">
        <v>0.02</v>
      </c>
      <c r="BB54" s="36" t="n">
        <v>0.02</v>
      </c>
      <c r="BC54" s="36" t="n">
        <v>0.02</v>
      </c>
      <c r="BD54" s="36" t="n">
        <v>0.02</v>
      </c>
      <c r="BE54" s="36" t="n">
        <v>0.02</v>
      </c>
      <c r="BF54" s="36" t="n">
        <v>0.02</v>
      </c>
      <c r="BG54" s="36" t="n">
        <v>0.02</v>
      </c>
    </row>
    <row r="55" customFormat="false" ht="13.5" hidden="false" customHeight="true" outlineLevel="1" collapsed="false">
      <c r="A55" s="14" t="s">
        <v>9</v>
      </c>
      <c r="B55" s="42"/>
      <c r="C55" s="58"/>
      <c r="D55" s="59" t="s">
        <v>10</v>
      </c>
      <c r="E55" s="19"/>
      <c r="F55" s="19" t="s">
        <v>98</v>
      </c>
      <c r="G55" s="19" t="s">
        <v>12</v>
      </c>
      <c r="H55" s="19"/>
      <c r="I55" s="19"/>
      <c r="X55" s="89"/>
      <c r="Y55" s="89"/>
      <c r="Z55" s="89"/>
      <c r="AA55" s="89"/>
      <c r="AB55" s="89"/>
      <c r="AC55" s="89"/>
      <c r="AD55" s="89"/>
      <c r="AE55" s="90" t="n">
        <v>-0.00971258260807983</v>
      </c>
      <c r="AF55" s="90" t="n">
        <v>0.153621527089791</v>
      </c>
      <c r="AG55" s="90" t="n">
        <v>0.0860729114053285</v>
      </c>
      <c r="AH55" s="90" t="n">
        <v>0.000136421375225071</v>
      </c>
      <c r="AI55" s="91" t="n">
        <v>0.08180643446808</v>
      </c>
      <c r="AJ55" s="91" t="n">
        <v>0.0775567325896269</v>
      </c>
      <c r="AK55" s="91" t="n">
        <v>0.0648911426996499</v>
      </c>
      <c r="AL55" s="91" t="n">
        <v>0.052443024557169</v>
      </c>
      <c r="AM55" s="91" t="n">
        <v>0.0438406543733758</v>
      </c>
      <c r="AN55" s="24" t="n">
        <v>0.04</v>
      </c>
      <c r="AO55" s="24" t="n">
        <v>0.04</v>
      </c>
      <c r="AP55" s="24" t="n">
        <v>0.04</v>
      </c>
      <c r="AQ55" s="24" t="n">
        <v>0.04</v>
      </c>
      <c r="AR55" s="24" t="n">
        <v>0.04</v>
      </c>
      <c r="AS55" s="24" t="n">
        <v>0.04</v>
      </c>
      <c r="AT55" s="24" t="n">
        <v>0.04</v>
      </c>
      <c r="AU55" s="24" t="n">
        <v>0.04</v>
      </c>
      <c r="AV55" s="24" t="n">
        <v>0.04</v>
      </c>
      <c r="AW55" s="24" t="n">
        <v>0.04</v>
      </c>
      <c r="AX55" s="24" t="n">
        <v>0.04</v>
      </c>
      <c r="AY55" s="24" t="n">
        <v>0.04</v>
      </c>
      <c r="AZ55" s="24" t="n">
        <v>0.04</v>
      </c>
      <c r="BA55" s="24" t="n">
        <v>0.04</v>
      </c>
      <c r="BB55" s="24" t="n">
        <v>0.04</v>
      </c>
      <c r="BC55" s="24" t="n">
        <v>0.04</v>
      </c>
      <c r="BD55" s="24" t="n">
        <v>0.04</v>
      </c>
      <c r="BE55" s="24" t="n">
        <v>0.04</v>
      </c>
      <c r="BF55" s="24" t="n">
        <v>0.04</v>
      </c>
      <c r="BG55" s="24" t="n">
        <v>0.04</v>
      </c>
    </row>
    <row r="56" customFormat="false" ht="13.5" hidden="false" customHeight="true" outlineLevel="1" collapsed="false">
      <c r="A56" s="14"/>
      <c r="B56" s="42"/>
      <c r="C56" s="42"/>
      <c r="D56" s="42"/>
      <c r="E56" s="19"/>
      <c r="F56" s="19"/>
      <c r="G56" s="19"/>
      <c r="H56" s="19"/>
      <c r="I56" s="19"/>
      <c r="X56" s="89"/>
      <c r="Y56" s="89"/>
      <c r="Z56" s="89"/>
      <c r="AA56" s="89"/>
    </row>
    <row r="57" customFormat="false" ht="13.5" hidden="false" customHeight="true" outlineLevel="1" collapsed="false">
      <c r="A57" s="14"/>
      <c r="B57" s="42"/>
      <c r="C57" s="42"/>
      <c r="D57" s="42"/>
      <c r="E57" s="19"/>
      <c r="F57" s="19"/>
      <c r="G57" s="19"/>
      <c r="H57" s="19"/>
      <c r="I57" s="19"/>
      <c r="X57" s="89"/>
      <c r="Y57" s="89"/>
      <c r="Z57" s="89"/>
      <c r="AA57" s="89"/>
      <c r="AB57" s="92"/>
    </row>
    <row r="58" customFormat="false" ht="13.5" hidden="false" customHeight="true" outlineLevel="0" collapsed="false">
      <c r="A58" s="172" t="s">
        <v>99</v>
      </c>
      <c r="B58" s="318" t="s">
        <v>100</v>
      </c>
      <c r="C58" s="318"/>
      <c r="D58" s="318" t="s">
        <v>101</v>
      </c>
      <c r="E58" s="96"/>
      <c r="F58" s="19" t="s">
        <v>102</v>
      </c>
      <c r="G58" s="96" t="s">
        <v>103</v>
      </c>
      <c r="H58" s="96"/>
      <c r="I58" s="96"/>
      <c r="U58" s="97" t="n">
        <v>192</v>
      </c>
      <c r="V58" s="97" t="n">
        <v>149</v>
      </c>
      <c r="W58" s="97" t="n">
        <v>117</v>
      </c>
      <c r="X58" s="98" t="n">
        <v>90</v>
      </c>
      <c r="Y58" s="98" t="n">
        <v>143.2</v>
      </c>
      <c r="Z58" s="98" t="n">
        <v>187</v>
      </c>
      <c r="AA58" s="98" t="n">
        <v>207</v>
      </c>
      <c r="AB58" s="92" t="n">
        <v>177</v>
      </c>
      <c r="AC58" s="99" t="n">
        <v>125</v>
      </c>
      <c r="AD58" s="99" t="n">
        <v>225</v>
      </c>
      <c r="AE58" s="92" t="n">
        <v>365</v>
      </c>
      <c r="AF58" s="92" t="n">
        <v>295.91827309237</v>
      </c>
      <c r="AG58" s="92" t="n">
        <v>240.896684894053</v>
      </c>
      <c r="AH58" s="92" t="n">
        <v>187.627951604555</v>
      </c>
      <c r="AI58" s="92" t="n">
        <v>230</v>
      </c>
      <c r="AJ58" s="92" t="n">
        <v>205</v>
      </c>
      <c r="AK58" s="92" t="n">
        <v>209.233029152792</v>
      </c>
      <c r="AL58" s="92" t="n">
        <v>213.860251344948</v>
      </c>
      <c r="AM58" s="92" t="n">
        <v>218.101292432739</v>
      </c>
      <c r="AN58" s="92" t="n">
        <v>222.463318281394</v>
      </c>
      <c r="AO58" s="92" t="n">
        <v>226.912584647022</v>
      </c>
      <c r="AP58" s="92" t="n">
        <v>231.450836339962</v>
      </c>
      <c r="AQ58" s="92" t="n">
        <v>236.079853066762</v>
      </c>
      <c r="AR58" s="92" t="n">
        <v>240.801450128097</v>
      </c>
      <c r="AS58" s="92" t="n">
        <v>245.617479130659</v>
      </c>
      <c r="AT58" s="92" t="n">
        <v>250.529828713272</v>
      </c>
      <c r="AU58" s="92" t="n">
        <v>255.540425287537</v>
      </c>
      <c r="AV58" s="92" t="n">
        <v>260.651233793288</v>
      </c>
      <c r="AW58" s="92" t="n">
        <v>265.864258469154</v>
      </c>
      <c r="AX58" s="92" t="n">
        <v>271.181543638537</v>
      </c>
      <c r="AY58" s="92" t="n">
        <v>276.605174511308</v>
      </c>
      <c r="AZ58" s="92" t="n">
        <v>282.137278001534</v>
      </c>
      <c r="BA58" s="92" t="n">
        <v>287.780023561565</v>
      </c>
      <c r="BB58" s="92" t="n">
        <v>293.535624032796</v>
      </c>
      <c r="BC58" s="92" t="n">
        <v>299.406336513452</v>
      </c>
      <c r="BD58" s="92" t="n">
        <v>305.394463243721</v>
      </c>
      <c r="BE58" s="92" t="n">
        <v>311.502352508595</v>
      </c>
      <c r="BF58" s="92" t="n">
        <v>317.732399558767</v>
      </c>
      <c r="BG58" s="92" t="n">
        <v>324.087047549942</v>
      </c>
    </row>
    <row r="59" customFormat="false" ht="13.5" hidden="false" customHeight="true" outlineLevel="0" collapsed="false">
      <c r="A59" s="319" t="s">
        <v>99</v>
      </c>
      <c r="B59" s="320" t="s">
        <v>100</v>
      </c>
      <c r="C59" s="320"/>
      <c r="D59" s="320" t="s">
        <v>101</v>
      </c>
      <c r="E59" s="103"/>
      <c r="F59" s="103" t="s">
        <v>104</v>
      </c>
      <c r="G59" s="103" t="s">
        <v>103</v>
      </c>
      <c r="H59" s="103"/>
      <c r="I59" s="103"/>
      <c r="U59" s="97" t="n">
        <v>169</v>
      </c>
      <c r="V59" s="97" t="n">
        <v>132</v>
      </c>
      <c r="W59" s="97" t="n">
        <v>108</v>
      </c>
      <c r="X59" s="98" t="n">
        <v>100</v>
      </c>
      <c r="Y59" s="98" t="n">
        <v>92</v>
      </c>
      <c r="Z59" s="98" t="n">
        <v>116</v>
      </c>
      <c r="AA59" s="92" t="n">
        <v>133.770833333333</v>
      </c>
      <c r="AB59" s="99" t="n">
        <v>140.020833333333</v>
      </c>
      <c r="AC59" s="99" t="n">
        <v>114.625</v>
      </c>
      <c r="AD59" s="99" t="n">
        <v>129.805006865695</v>
      </c>
      <c r="AE59" s="99" t="n">
        <v>176.348772074381</v>
      </c>
      <c r="AF59" s="99" t="n">
        <v>123.698096192285</v>
      </c>
      <c r="AG59" s="99" t="n">
        <v>107.458150831437</v>
      </c>
      <c r="AH59" s="99" t="n">
        <v>97.2656385679568</v>
      </c>
      <c r="AI59" s="99" t="n">
        <v>104.423746016956</v>
      </c>
      <c r="AJ59" s="99" t="n">
        <v>109.666663133071</v>
      </c>
      <c r="AK59" s="99" t="n">
        <v>113.197959745485</v>
      </c>
      <c r="AL59" s="99" t="n">
        <v>116.404750353869</v>
      </c>
      <c r="AM59" s="99" t="n">
        <v>118.044822825482</v>
      </c>
      <c r="AN59" s="99" t="n">
        <v>119.866526812406</v>
      </c>
      <c r="AO59" s="99" t="n">
        <v>121.722159414616</v>
      </c>
      <c r="AP59" s="99" t="n">
        <v>123.612354106058</v>
      </c>
      <c r="AQ59" s="99" t="n">
        <v>125.537756218385</v>
      </c>
      <c r="AR59" s="99" t="n">
        <v>127.499023163502</v>
      </c>
      <c r="AS59" s="99" t="n">
        <v>129.496824660295</v>
      </c>
      <c r="AT59" s="99" t="n">
        <v>131.531842965628</v>
      </c>
      <c r="AU59" s="99" t="n">
        <v>133.604773109685</v>
      </c>
      <c r="AV59" s="99" t="n">
        <v>135.716323135749</v>
      </c>
      <c r="AW59" s="99" t="n">
        <v>137.867214344484</v>
      </c>
      <c r="AX59" s="99" t="n">
        <v>140.058181542822</v>
      </c>
      <c r="AY59" s="99" t="n">
        <v>142.289973297533</v>
      </c>
      <c r="AZ59" s="99" t="n">
        <v>144.563352193567</v>
      </c>
      <c r="BA59" s="99" t="n">
        <v>146.879095097264</v>
      </c>
      <c r="BB59" s="99" t="n">
        <v>149.237993424511</v>
      </c>
      <c r="BC59" s="99" t="n">
        <v>151.640853413959</v>
      </c>
      <c r="BD59" s="99" t="n">
        <v>154.088496405373</v>
      </c>
      <c r="BE59" s="99" t="n">
        <v>156.581759123231</v>
      </c>
      <c r="BF59" s="99" t="n">
        <v>159.121493965663</v>
      </c>
      <c r="BG59" s="99" t="n">
        <v>161.708569298822</v>
      </c>
    </row>
    <row r="60" customFormat="false" ht="13.5" hidden="false" customHeight="true" outlineLevel="0" collapsed="false">
      <c r="A60" s="172" t="s">
        <v>99</v>
      </c>
      <c r="B60" s="318" t="s">
        <v>100</v>
      </c>
      <c r="C60" s="318"/>
      <c r="D60" s="318" t="s">
        <v>101</v>
      </c>
      <c r="E60" s="96"/>
      <c r="F60" s="19" t="s">
        <v>105</v>
      </c>
      <c r="G60" s="96" t="s">
        <v>103</v>
      </c>
      <c r="H60" s="96"/>
      <c r="I60" s="96"/>
      <c r="U60" s="97" t="n">
        <v>93</v>
      </c>
      <c r="V60" s="97" t="n">
        <v>82</v>
      </c>
      <c r="W60" s="97" t="n">
        <v>76</v>
      </c>
      <c r="X60" s="98" t="n">
        <v>56.7</v>
      </c>
      <c r="Y60" s="104" t="n">
        <v>59.41</v>
      </c>
      <c r="Z60" s="105" t="n">
        <v>84.29</v>
      </c>
      <c r="AA60" s="92" t="n">
        <v>91.98</v>
      </c>
      <c r="AB60" s="92" t="n">
        <v>61</v>
      </c>
      <c r="AC60" s="99" t="n">
        <v>50</v>
      </c>
      <c r="AD60" s="99" t="n">
        <v>120.05</v>
      </c>
      <c r="AE60" s="92" t="n">
        <v>290.039163346613</v>
      </c>
      <c r="AF60" s="92" t="n">
        <v>124.359692307692</v>
      </c>
      <c r="AG60" s="92" t="n">
        <v>111.708282442748</v>
      </c>
      <c r="AH60" s="92" t="n">
        <v>99.4643295019156</v>
      </c>
      <c r="AI60" s="92" t="n">
        <v>110</v>
      </c>
      <c r="AJ60" s="92" t="n">
        <v>103</v>
      </c>
      <c r="AK60" s="92" t="n">
        <v>101.634780993823</v>
      </c>
      <c r="AL60" s="92" t="n">
        <v>103.657683613034</v>
      </c>
      <c r="AM60" s="92" t="n">
        <v>105.507746180777</v>
      </c>
      <c r="AN60" s="92" t="n">
        <v>107.406885612031</v>
      </c>
      <c r="AO60" s="92" t="n">
        <v>109.340209553047</v>
      </c>
      <c r="AP60" s="92" t="n">
        <v>111.308333325002</v>
      </c>
      <c r="AQ60" s="92" t="n">
        <v>113.311883324852</v>
      </c>
      <c r="AR60" s="92" t="n">
        <v>115.351497224699</v>
      </c>
      <c r="AS60" s="92" t="n">
        <v>117.427824174744</v>
      </c>
      <c r="AT60" s="92" t="n">
        <v>119.541525009889</v>
      </c>
      <c r="AU60" s="92" t="n">
        <v>121.693272460067</v>
      </c>
      <c r="AV60" s="92" t="n">
        <v>123.883751364349</v>
      </c>
      <c r="AW60" s="92" t="n">
        <v>126.113658888907</v>
      </c>
      <c r="AX60" s="92" t="n">
        <v>128.383704748907</v>
      </c>
      <c r="AY60" s="92" t="n">
        <v>130.694611434387</v>
      </c>
      <c r="AZ60" s="92" t="n">
        <v>133.047114440206</v>
      </c>
      <c r="BA60" s="92" t="n">
        <v>135.44196250013</v>
      </c>
      <c r="BB60" s="92" t="n">
        <v>137.879917825133</v>
      </c>
      <c r="BC60" s="92" t="n">
        <v>140.361756345985</v>
      </c>
      <c r="BD60" s="92" t="n">
        <v>142.888267960213</v>
      </c>
      <c r="BE60" s="92" t="n">
        <v>145.460256783496</v>
      </c>
      <c r="BF60" s="92" t="n">
        <v>148.078541405599</v>
      </c>
      <c r="BG60" s="92" t="n">
        <v>150.7439551509</v>
      </c>
    </row>
    <row r="61" customFormat="false" ht="13.5" hidden="false" customHeight="true" outlineLevel="0" collapsed="false">
      <c r="A61" s="172" t="s">
        <v>99</v>
      </c>
      <c r="B61" s="318" t="s">
        <v>100</v>
      </c>
      <c r="C61" s="318"/>
      <c r="D61" s="318" t="s">
        <v>101</v>
      </c>
      <c r="E61" s="96"/>
      <c r="F61" s="19" t="s">
        <v>106</v>
      </c>
      <c r="G61" s="96" t="s">
        <v>103</v>
      </c>
      <c r="H61" s="96"/>
      <c r="I61" s="96"/>
      <c r="U61" s="97" t="n">
        <v>95</v>
      </c>
      <c r="V61" s="97" t="n">
        <v>84</v>
      </c>
      <c r="W61" s="97" t="n">
        <v>71</v>
      </c>
      <c r="X61" s="98" t="n">
        <v>57.73</v>
      </c>
      <c r="Y61" s="105" t="n">
        <v>65.42</v>
      </c>
      <c r="Z61" s="105" t="n">
        <v>87.53</v>
      </c>
      <c r="AA61" s="105" t="n">
        <v>105.78</v>
      </c>
      <c r="AB61" s="92" t="n">
        <v>78</v>
      </c>
      <c r="AC61" s="99" t="n">
        <v>61</v>
      </c>
      <c r="AD61" s="99" t="n">
        <v>132.981589147287</v>
      </c>
      <c r="AE61" s="92" t="n">
        <v>344.610733590734</v>
      </c>
      <c r="AF61" s="92" t="n">
        <v>173.529508196721</v>
      </c>
      <c r="AG61" s="92" t="n">
        <v>136.0315</v>
      </c>
      <c r="AH61" s="92" t="n">
        <v>108.367394636015</v>
      </c>
      <c r="AI61" s="92" t="n">
        <v>128</v>
      </c>
      <c r="AJ61" s="92" t="n">
        <v>120</v>
      </c>
      <c r="AK61" s="92" t="n">
        <v>118.787546295432</v>
      </c>
      <c r="AL61" s="92" t="n">
        <v>120.889150894268</v>
      </c>
      <c r="AM61" s="92" t="n">
        <v>122.807023347093</v>
      </c>
      <c r="AN61" s="92" t="n">
        <v>125.017549767341</v>
      </c>
      <c r="AO61" s="92" t="n">
        <v>127.267865663153</v>
      </c>
      <c r="AP61" s="92" t="n">
        <v>129.558687245089</v>
      </c>
      <c r="AQ61" s="92" t="n">
        <v>131.890743615501</v>
      </c>
      <c r="AR61" s="92" t="n">
        <v>134.26477700058</v>
      </c>
      <c r="AS61" s="92" t="n">
        <v>136.681542986591</v>
      </c>
      <c r="AT61" s="92" t="n">
        <v>139.141810760349</v>
      </c>
      <c r="AU61" s="92" t="n">
        <v>141.646363354035</v>
      </c>
      <c r="AV61" s="92" t="n">
        <v>144.195997894408</v>
      </c>
      <c r="AW61" s="92" t="n">
        <v>146.791525856507</v>
      </c>
      <c r="AX61" s="92" t="n">
        <v>149.433773321925</v>
      </c>
      <c r="AY61" s="92" t="n">
        <v>152.123581241719</v>
      </c>
      <c r="AZ61" s="92" t="n">
        <v>154.86180570407</v>
      </c>
      <c r="BA61" s="92" t="n">
        <v>157.649318206743</v>
      </c>
      <c r="BB61" s="92" t="n">
        <v>160.487005934465</v>
      </c>
      <c r="BC61" s="92" t="n">
        <v>163.375772041285</v>
      </c>
      <c r="BD61" s="92" t="n">
        <v>166.316535938028</v>
      </c>
      <c r="BE61" s="92" t="n">
        <v>169.310233584913</v>
      </c>
      <c r="BF61" s="92" t="n">
        <v>172.357817789441</v>
      </c>
      <c r="BG61" s="92" t="n">
        <v>175.460258509651</v>
      </c>
    </row>
    <row r="62" customFormat="false" ht="13.5" hidden="false" customHeight="true" outlineLevel="1" collapsed="false">
      <c r="A62" s="172"/>
      <c r="B62" s="318"/>
      <c r="C62" s="318"/>
      <c r="D62" s="318"/>
      <c r="E62" s="96"/>
      <c r="F62" s="19"/>
      <c r="G62" s="96"/>
      <c r="H62" s="96"/>
      <c r="I62" s="96"/>
      <c r="U62" s="97"/>
      <c r="V62" s="97"/>
      <c r="W62" s="97"/>
      <c r="X62" s="106"/>
      <c r="Y62" s="106"/>
      <c r="Z62" s="106"/>
      <c r="AA62" s="107"/>
      <c r="AB62" s="108"/>
      <c r="AC62" s="108"/>
      <c r="AD62" s="108"/>
      <c r="AE62" s="108"/>
      <c r="AF62" s="108"/>
      <c r="AG62" s="108"/>
      <c r="AH62" s="108"/>
    </row>
    <row r="63" customFormat="false" ht="13.5" hidden="false" customHeight="true" outlineLevel="0" collapsed="false">
      <c r="A63" s="48" t="s">
        <v>99</v>
      </c>
      <c r="B63" s="201" t="s">
        <v>107</v>
      </c>
      <c r="C63" s="201" t="s">
        <v>108</v>
      </c>
      <c r="D63" s="201" t="s">
        <v>101</v>
      </c>
      <c r="E63" s="52"/>
      <c r="F63" s="19" t="s">
        <v>109</v>
      </c>
      <c r="G63" s="52" t="s">
        <v>103</v>
      </c>
      <c r="H63" s="52"/>
      <c r="I63" s="52"/>
      <c r="U63" s="97" t="n">
        <v>2052</v>
      </c>
      <c r="V63" s="97" t="n">
        <v>1888</v>
      </c>
      <c r="W63" s="97" t="n">
        <v>1895</v>
      </c>
      <c r="X63" s="98" t="n">
        <v>1681</v>
      </c>
      <c r="Y63" s="98" t="n">
        <v>1611</v>
      </c>
      <c r="Z63" s="98" t="n">
        <v>2111</v>
      </c>
      <c r="AA63" s="98" t="n">
        <v>2114</v>
      </c>
      <c r="AB63" s="99" t="n">
        <v>1794</v>
      </c>
      <c r="AC63" s="99" t="n">
        <v>1706</v>
      </c>
      <c r="AD63" s="99" t="n">
        <v>2477</v>
      </c>
      <c r="AE63" s="99" t="n">
        <v>2701</v>
      </c>
      <c r="AF63" s="99" t="n">
        <v>2253.87956175299</v>
      </c>
      <c r="AG63" s="99" t="n">
        <v>2420.22818897638</v>
      </c>
      <c r="AH63" s="99" t="n">
        <v>2633.0714229249</v>
      </c>
      <c r="AI63" s="99" t="n">
        <v>3340</v>
      </c>
      <c r="AJ63" s="99" t="n">
        <v>3000</v>
      </c>
      <c r="AK63" s="99" t="n">
        <v>2890</v>
      </c>
      <c r="AL63" s="99" t="n">
        <v>2985</v>
      </c>
      <c r="AM63" s="99" t="n">
        <v>3044.19523411874</v>
      </c>
      <c r="AN63" s="99" t="n">
        <v>3105.07913880112</v>
      </c>
      <c r="AO63" s="99" t="n">
        <v>3167.18072157714</v>
      </c>
      <c r="AP63" s="99" t="n">
        <v>3230.52433600868</v>
      </c>
      <c r="AQ63" s="99" t="n">
        <v>3295.13482272885</v>
      </c>
      <c r="AR63" s="99" t="n">
        <v>3361.03751918343</v>
      </c>
      <c r="AS63" s="99" t="n">
        <v>3428.2582695671</v>
      </c>
      <c r="AT63" s="99" t="n">
        <v>3496.82343495844</v>
      </c>
      <c r="AU63" s="99" t="n">
        <v>3566.75990365761</v>
      </c>
      <c r="AV63" s="99" t="n">
        <v>3638.09510173076</v>
      </c>
      <c r="AW63" s="99" t="n">
        <v>3710.85700376538</v>
      </c>
      <c r="AX63" s="99" t="n">
        <v>3785.07414384069</v>
      </c>
      <c r="AY63" s="99" t="n">
        <v>3860.7756267175</v>
      </c>
      <c r="AZ63" s="99" t="n">
        <v>3937.99113925185</v>
      </c>
      <c r="BA63" s="99" t="n">
        <v>4016.75096203689</v>
      </c>
      <c r="BB63" s="99" t="n">
        <v>4097.08598127762</v>
      </c>
      <c r="BC63" s="99" t="n">
        <v>4179.02770090318</v>
      </c>
      <c r="BD63" s="99" t="n">
        <v>4262.60825492124</v>
      </c>
      <c r="BE63" s="99" t="n">
        <v>4347.86042001967</v>
      </c>
      <c r="BF63" s="99" t="n">
        <v>4434.81762842006</v>
      </c>
      <c r="BG63" s="99" t="n">
        <v>4523.51398098846</v>
      </c>
    </row>
    <row r="64" customFormat="false" ht="13.5" hidden="false" customHeight="true" outlineLevel="0" collapsed="false">
      <c r="A64" s="48" t="s">
        <v>99</v>
      </c>
      <c r="B64" s="201" t="s">
        <v>107</v>
      </c>
      <c r="C64" s="201" t="s">
        <v>110</v>
      </c>
      <c r="D64" s="201" t="s">
        <v>101</v>
      </c>
      <c r="E64" s="52"/>
      <c r="F64" s="19" t="s">
        <v>111</v>
      </c>
      <c r="G64" s="52" t="s">
        <v>103</v>
      </c>
      <c r="H64" s="52"/>
      <c r="I64" s="52"/>
      <c r="U64" s="97" t="n">
        <v>634</v>
      </c>
      <c r="V64" s="97" t="n">
        <v>543</v>
      </c>
      <c r="W64" s="97" t="n">
        <v>489</v>
      </c>
      <c r="X64" s="98" t="n">
        <v>332.185156629947</v>
      </c>
      <c r="Y64" s="98" t="n">
        <v>363.505079297561</v>
      </c>
      <c r="Z64" s="98" t="n">
        <v>451.970617477563</v>
      </c>
      <c r="AA64" s="98" t="n">
        <v>501.82639263071</v>
      </c>
      <c r="AB64" s="99" t="n">
        <v>493.829206708333</v>
      </c>
      <c r="AC64" s="99" t="n">
        <v>423.678394130215</v>
      </c>
      <c r="AD64" s="99" t="n">
        <v>718.477561024816</v>
      </c>
      <c r="AE64" s="99" t="n">
        <v>644.36337077487</v>
      </c>
      <c r="AF64" s="99" t="n">
        <v>551.222989627504</v>
      </c>
      <c r="AG64" s="99" t="n">
        <v>563.209498199732</v>
      </c>
      <c r="AH64" s="99" t="n">
        <v>514.79469385178</v>
      </c>
      <c r="AI64" s="99" t="n">
        <v>525.426547186202</v>
      </c>
      <c r="AJ64" s="99" t="n">
        <v>544.106642234709</v>
      </c>
      <c r="AK64" s="99" t="n">
        <v>556.040280362673</v>
      </c>
      <c r="AL64" s="99" t="n">
        <v>592.539854189835</v>
      </c>
      <c r="AM64" s="99" t="n">
        <v>603.937240411953</v>
      </c>
      <c r="AN64" s="99" t="n">
        <v>615.653403620038</v>
      </c>
      <c r="AO64" s="99" t="n">
        <v>627.597363623481</v>
      </c>
      <c r="AP64" s="99" t="n">
        <v>639.773558881753</v>
      </c>
      <c r="AQ64" s="99" t="n">
        <v>652.186514508935</v>
      </c>
      <c r="AR64" s="99" t="n">
        <v>664.840843968751</v>
      </c>
      <c r="AS64" s="99" t="n">
        <v>677.741250802818</v>
      </c>
      <c r="AT64" s="99" t="n">
        <v>690.89253039275</v>
      </c>
      <c r="AU64" s="99" t="n">
        <v>704.299571756811</v>
      </c>
      <c r="AV64" s="99" t="n">
        <v>717.967359381765</v>
      </c>
      <c r="AW64" s="99" t="n">
        <v>731.900975090635</v>
      </c>
      <c r="AX64" s="99" t="n">
        <v>746.105599947064</v>
      </c>
      <c r="AY64" s="99" t="n">
        <v>760.586516197005</v>
      </c>
      <c r="AZ64" s="99" t="n">
        <v>775.349109248463</v>
      </c>
      <c r="BA64" s="99" t="n">
        <v>790.398869690045</v>
      </c>
      <c r="BB64" s="99" t="n">
        <v>805.741395349078</v>
      </c>
      <c r="BC64" s="99" t="n">
        <v>821.382393390065</v>
      </c>
      <c r="BD64" s="99" t="n">
        <v>837.327682454285</v>
      </c>
      <c r="BE64" s="99" t="n">
        <v>853.583194841324</v>
      </c>
      <c r="BF64" s="99" t="n">
        <v>870.154978733388</v>
      </c>
      <c r="BG64" s="99" t="n">
        <v>887.049200463207</v>
      </c>
    </row>
    <row r="65" customFormat="false" ht="13.5" hidden="false" customHeight="true" outlineLevel="0" collapsed="false">
      <c r="A65" s="48" t="s">
        <v>99</v>
      </c>
      <c r="B65" s="201" t="s">
        <v>107</v>
      </c>
      <c r="C65" s="201" t="s">
        <v>110</v>
      </c>
      <c r="D65" s="201" t="s">
        <v>101</v>
      </c>
      <c r="E65" s="52"/>
      <c r="F65" s="19" t="s">
        <v>112</v>
      </c>
      <c r="G65" s="52" t="s">
        <v>103</v>
      </c>
      <c r="H65" s="52"/>
      <c r="I65" s="52"/>
      <c r="U65" s="97" t="n">
        <v>619</v>
      </c>
      <c r="V65" s="97" t="n">
        <v>586</v>
      </c>
      <c r="W65" s="97" t="n">
        <v>527</v>
      </c>
      <c r="X65" s="98" t="n">
        <v>361.416666666667</v>
      </c>
      <c r="Y65" s="98" t="n">
        <v>372.833333333333</v>
      </c>
      <c r="Z65" s="98" t="n">
        <v>465.5</v>
      </c>
      <c r="AA65" s="98" t="n">
        <v>530.416666666667</v>
      </c>
      <c r="AB65" s="99" t="n">
        <v>448.858333333333</v>
      </c>
      <c r="AC65" s="99" t="n">
        <v>445.033333333333</v>
      </c>
      <c r="AD65" s="99" t="n">
        <v>705.3</v>
      </c>
      <c r="AE65" s="99" t="n">
        <v>642.291666666667</v>
      </c>
      <c r="AF65" s="99" t="n">
        <v>541.104166666667</v>
      </c>
      <c r="AG65" s="99" t="n">
        <v>535.583333333333</v>
      </c>
      <c r="AH65" s="99" t="n">
        <v>512.9</v>
      </c>
      <c r="AI65" s="99" t="n">
        <v>524.931329511369</v>
      </c>
      <c r="AJ65" s="99" t="n">
        <v>551.601274076069</v>
      </c>
      <c r="AK65" s="99" t="n">
        <v>556.040280362673</v>
      </c>
      <c r="AL65" s="99" t="n">
        <v>592.539854189835</v>
      </c>
      <c r="AM65" s="99" t="n">
        <v>603.937240411953</v>
      </c>
      <c r="AN65" s="99" t="n">
        <v>615.653403620038</v>
      </c>
      <c r="AO65" s="99" t="n">
        <v>627.597363623481</v>
      </c>
      <c r="AP65" s="99" t="n">
        <v>639.773558881753</v>
      </c>
      <c r="AQ65" s="99" t="n">
        <v>652.186514508935</v>
      </c>
      <c r="AR65" s="99" t="n">
        <v>664.840843968751</v>
      </c>
      <c r="AS65" s="99" t="n">
        <v>677.741250802818</v>
      </c>
      <c r="AT65" s="99" t="n">
        <v>690.89253039275</v>
      </c>
      <c r="AU65" s="99" t="n">
        <v>704.299571756811</v>
      </c>
      <c r="AV65" s="99" t="n">
        <v>717.967359381765</v>
      </c>
      <c r="AW65" s="99" t="n">
        <v>731.900975090635</v>
      </c>
      <c r="AX65" s="99" t="n">
        <v>746.105599947064</v>
      </c>
      <c r="AY65" s="99" t="n">
        <v>760.586516197005</v>
      </c>
      <c r="AZ65" s="99" t="n">
        <v>775.349109248463</v>
      </c>
      <c r="BA65" s="99" t="n">
        <v>790.398869690045</v>
      </c>
      <c r="BB65" s="99" t="n">
        <v>805.741395349078</v>
      </c>
      <c r="BC65" s="99" t="n">
        <v>821.382393390065</v>
      </c>
      <c r="BD65" s="99" t="n">
        <v>837.327682454285</v>
      </c>
      <c r="BE65" s="99" t="n">
        <v>853.583194841324</v>
      </c>
      <c r="BF65" s="99" t="n">
        <v>870.154978733388</v>
      </c>
      <c r="BG65" s="99" t="n">
        <v>887.049200463207</v>
      </c>
    </row>
    <row r="66" customFormat="false" ht="13.5" hidden="false" customHeight="true" outlineLevel="0" collapsed="false">
      <c r="A66" s="48" t="s">
        <v>99</v>
      </c>
      <c r="B66" s="201" t="s">
        <v>107</v>
      </c>
      <c r="C66" s="201" t="s">
        <v>113</v>
      </c>
      <c r="D66" s="201" t="s">
        <v>101</v>
      </c>
      <c r="E66" s="52"/>
      <c r="F66" s="19" t="s">
        <v>114</v>
      </c>
      <c r="G66" s="52" t="s">
        <v>103</v>
      </c>
      <c r="H66" s="52"/>
      <c r="I66" s="52" t="s">
        <v>115</v>
      </c>
      <c r="U66" s="97" t="n">
        <v>1288.80946250402</v>
      </c>
      <c r="V66" s="97" t="n">
        <v>1218.35260842238</v>
      </c>
      <c r="W66" s="97" t="n">
        <v>1040.33678756477</v>
      </c>
      <c r="X66" s="98" t="n">
        <v>1078</v>
      </c>
      <c r="Y66" s="98" t="n">
        <v>970</v>
      </c>
      <c r="Z66" s="98" t="n">
        <v>1152</v>
      </c>
      <c r="AA66" s="98" t="n">
        <v>1294</v>
      </c>
      <c r="AB66" s="98" t="n">
        <v>1300</v>
      </c>
      <c r="AC66" s="98" t="n">
        <v>1166</v>
      </c>
      <c r="AD66" s="98" t="n">
        <v>1149</v>
      </c>
      <c r="AE66" s="98" t="n">
        <v>1241</v>
      </c>
      <c r="AF66" s="98" t="n">
        <v>1249.47334020133</v>
      </c>
      <c r="AG66" s="98" t="n">
        <v>1252.11673794051</v>
      </c>
      <c r="AH66" s="98" t="n">
        <v>1237.32844664312</v>
      </c>
      <c r="AI66" s="98" t="n">
        <v>1275.12996818173</v>
      </c>
      <c r="AJ66" s="98" t="n">
        <v>1311.53113584026</v>
      </c>
      <c r="AK66" s="98" t="n">
        <v>1337.00742579199</v>
      </c>
      <c r="AL66" s="98" t="n">
        <v>1379.01200887954</v>
      </c>
      <c r="AM66" s="98" t="n">
        <v>1404.12178647451</v>
      </c>
      <c r="AN66" s="98" t="n">
        <v>1429.90760326935</v>
      </c>
      <c r="AO66" s="98" t="n">
        <v>1456.16779725926</v>
      </c>
      <c r="AP66" s="98" t="n">
        <v>1482.91111188362</v>
      </c>
      <c r="AQ66" s="98" t="n">
        <v>1510.14645205668</v>
      </c>
      <c r="AR66" s="98" t="n">
        <v>1537.88288715605</v>
      </c>
      <c r="AS66" s="98" t="n">
        <v>1566.12965406645</v>
      </c>
      <c r="AT66" s="98" t="n">
        <v>1594.89616028007</v>
      </c>
      <c r="AU66" s="98" t="n">
        <v>1624.19198705434</v>
      </c>
      <c r="AV66" s="98" t="n">
        <v>1654.02689262834</v>
      </c>
      <c r="AW66" s="98" t="n">
        <v>1684.4108154988</v>
      </c>
      <c r="AX66" s="98" t="n">
        <v>1715.353877757</v>
      </c>
      <c r="AY66" s="98" t="n">
        <v>1746.86638848743</v>
      </c>
      <c r="AZ66" s="98" t="n">
        <v>1778.95884722963</v>
      </c>
      <c r="BA66" s="98" t="n">
        <v>1811.64194750417</v>
      </c>
      <c r="BB66" s="98" t="n">
        <v>1844.92658040414</v>
      </c>
      <c r="BC66" s="98" t="n">
        <v>1878.82383825321</v>
      </c>
      <c r="BD66" s="98" t="n">
        <v>1913.3450183316</v>
      </c>
      <c r="BE66" s="98" t="n">
        <v>1948.50162667119</v>
      </c>
      <c r="BF66" s="98" t="n">
        <v>1984.30538192109</v>
      </c>
      <c r="BG66" s="98" t="n">
        <v>2020.76821928489</v>
      </c>
    </row>
    <row r="67" customFormat="false" ht="13.5" hidden="false" customHeight="true" outlineLevel="0" collapsed="false">
      <c r="A67" s="48" t="s">
        <v>99</v>
      </c>
      <c r="B67" s="201" t="s">
        <v>107</v>
      </c>
      <c r="C67" s="201" t="s">
        <v>110</v>
      </c>
      <c r="D67" s="201" t="s">
        <v>101</v>
      </c>
      <c r="E67" s="52"/>
      <c r="F67" s="19" t="s">
        <v>116</v>
      </c>
      <c r="G67" s="52" t="s">
        <v>103</v>
      </c>
      <c r="H67" s="52"/>
      <c r="I67" s="52" t="s">
        <v>115</v>
      </c>
      <c r="U67" s="97" t="n">
        <v>395</v>
      </c>
      <c r="V67" s="97" t="n">
        <v>369</v>
      </c>
      <c r="W67" s="97" t="n">
        <v>370</v>
      </c>
      <c r="X67" s="98" t="n">
        <v>262</v>
      </c>
      <c r="Y67" s="98" t="n">
        <v>216.906833588245</v>
      </c>
      <c r="Z67" s="98" t="n">
        <v>219.896670837886</v>
      </c>
      <c r="AA67" s="98" t="n">
        <v>272.252478671118</v>
      </c>
      <c r="AB67" s="99" t="n">
        <v>242.311841320847</v>
      </c>
      <c r="AC67" s="99" t="n">
        <v>217.089538470175</v>
      </c>
      <c r="AD67" s="99" t="n">
        <v>399.71316622765</v>
      </c>
      <c r="AE67" s="99" t="n">
        <v>326</v>
      </c>
      <c r="AF67" s="99" t="n">
        <v>240</v>
      </c>
      <c r="AG67" s="99" t="n">
        <v>243.396631737922</v>
      </c>
      <c r="AH67" s="99" t="n">
        <v>237.06216787605</v>
      </c>
      <c r="AI67" s="99" t="n">
        <v>262.162467876042</v>
      </c>
      <c r="AJ67" s="99" t="n">
        <v>286.905783381231</v>
      </c>
      <c r="AK67" s="99" t="n">
        <v>293.449095170019</v>
      </c>
      <c r="AL67" s="99" t="n">
        <v>312.421375998961</v>
      </c>
      <c r="AM67" s="99" t="n">
        <v>318.563317750595</v>
      </c>
      <c r="AN67" s="99" t="n">
        <v>324.734057330444</v>
      </c>
      <c r="AO67" s="99" t="n">
        <v>331.024601588659</v>
      </c>
      <c r="AP67" s="99" t="n">
        <v>337.437281624776</v>
      </c>
      <c r="AQ67" s="99" t="n">
        <v>343.974473990199</v>
      </c>
      <c r="AR67" s="99" t="n">
        <v>350.638601576174</v>
      </c>
      <c r="AS67" s="99" t="n">
        <v>357.432134519141</v>
      </c>
      <c r="AT67" s="99" t="n">
        <v>364.357591123802</v>
      </c>
      <c r="AU67" s="99" t="n">
        <v>371.417538804263</v>
      </c>
      <c r="AV67" s="99" t="n">
        <v>378.614595043599</v>
      </c>
      <c r="AW67" s="99" t="n">
        <v>385.9514283722</v>
      </c>
      <c r="AX67" s="99" t="n">
        <v>393.430759365267</v>
      </c>
      <c r="AY67" s="99" t="n">
        <v>401.055361659844</v>
      </c>
      <c r="AZ67" s="99" t="n">
        <v>408.828062991753</v>
      </c>
      <c r="BA67" s="99" t="n">
        <v>416.751746252832</v>
      </c>
      <c r="BB67" s="99" t="n">
        <v>424.829350568877</v>
      </c>
      <c r="BC67" s="99" t="n">
        <v>433.063872398683</v>
      </c>
      <c r="BD67" s="99" t="n">
        <v>441.45836665461</v>
      </c>
      <c r="BE67" s="99" t="n">
        <v>450.015947845084</v>
      </c>
      <c r="BF67" s="99" t="n">
        <v>458.739791239477</v>
      </c>
      <c r="BG67" s="99" t="n">
        <v>467.633134055791</v>
      </c>
    </row>
    <row r="68" customFormat="false" ht="13.5" hidden="false" customHeight="true" outlineLevel="0" collapsed="false">
      <c r="A68" s="48" t="s">
        <v>99</v>
      </c>
      <c r="B68" s="201" t="s">
        <v>107</v>
      </c>
      <c r="C68" s="201" t="s">
        <v>110</v>
      </c>
      <c r="D68" s="201" t="s">
        <v>101</v>
      </c>
      <c r="E68" s="52"/>
      <c r="F68" s="19" t="s">
        <v>117</v>
      </c>
      <c r="G68" s="52" t="s">
        <v>103</v>
      </c>
      <c r="H68" s="52"/>
      <c r="I68" s="52" t="s">
        <v>115</v>
      </c>
      <c r="U68" s="97" t="n">
        <v>371</v>
      </c>
      <c r="V68" s="97" t="n">
        <v>350</v>
      </c>
      <c r="W68" s="97" t="n">
        <v>363</v>
      </c>
      <c r="X68" s="98" t="n">
        <v>257</v>
      </c>
      <c r="Y68" s="98" t="n">
        <v>236</v>
      </c>
      <c r="Z68" s="98" t="n">
        <v>240</v>
      </c>
      <c r="AA68" s="98" t="n">
        <v>297</v>
      </c>
      <c r="AB68" s="99" t="n">
        <v>262</v>
      </c>
      <c r="AC68" s="99" t="n">
        <v>256</v>
      </c>
      <c r="AD68" s="99" t="n">
        <v>400</v>
      </c>
      <c r="AE68" s="99" t="n">
        <v>363</v>
      </c>
      <c r="AF68" s="99" t="n">
        <v>280</v>
      </c>
      <c r="AG68" s="99" t="n">
        <v>276.125</v>
      </c>
      <c r="AH68" s="99" t="n">
        <v>270.283333333333</v>
      </c>
      <c r="AI68" s="99" t="n">
        <v>305</v>
      </c>
      <c r="AJ68" s="99" t="n">
        <v>299.445152264483</v>
      </c>
      <c r="AK68" s="99" t="n">
        <v>305.911266868152</v>
      </c>
      <c r="AL68" s="99" t="n">
        <v>326.188807883242</v>
      </c>
      <c r="AM68" s="99" t="n">
        <v>335.520689117751</v>
      </c>
      <c r="AN68" s="99" t="n">
        <v>342.029668677799</v>
      </c>
      <c r="AO68" s="99" t="n">
        <v>348.665202013045</v>
      </c>
      <c r="AP68" s="99" t="n">
        <v>355.429754934307</v>
      </c>
      <c r="AQ68" s="99" t="n">
        <v>362.325841393853</v>
      </c>
      <c r="AR68" s="99" t="n">
        <v>369.356024427084</v>
      </c>
      <c r="AS68" s="99" t="n">
        <v>376.522917112677</v>
      </c>
      <c r="AT68" s="99" t="n">
        <v>383.829183551528</v>
      </c>
      <c r="AU68" s="99" t="n">
        <v>391.277539864895</v>
      </c>
      <c r="AV68" s="99" t="n">
        <v>398.870755212092</v>
      </c>
      <c r="AW68" s="99" t="n">
        <v>406.61165282813</v>
      </c>
      <c r="AX68" s="99" t="n">
        <v>414.503111081702</v>
      </c>
      <c r="AY68" s="99" t="n">
        <v>422.548064553892</v>
      </c>
      <c r="AZ68" s="99" t="n">
        <v>430.749505138035</v>
      </c>
      <c r="BA68" s="99" t="n">
        <v>439.110483161136</v>
      </c>
      <c r="BB68" s="99" t="n">
        <v>447.634108527265</v>
      </c>
      <c r="BC68" s="99" t="n">
        <v>456.32355188337</v>
      </c>
      <c r="BD68" s="99" t="n">
        <v>465.182045807936</v>
      </c>
      <c r="BE68" s="99" t="n">
        <v>474.212886022958</v>
      </c>
      <c r="BF68" s="99" t="n">
        <v>483.41943262966</v>
      </c>
      <c r="BG68" s="99" t="n">
        <v>492.805111368448</v>
      </c>
    </row>
    <row r="69" customFormat="false" ht="13.5" hidden="false" customHeight="true" outlineLevel="0" collapsed="false">
      <c r="A69" s="48" t="s">
        <v>99</v>
      </c>
      <c r="B69" s="201" t="s">
        <v>107</v>
      </c>
      <c r="C69" s="201" t="s">
        <v>110</v>
      </c>
      <c r="D69" s="201" t="s">
        <v>101</v>
      </c>
      <c r="E69" s="52"/>
      <c r="F69" s="19" t="s">
        <v>118</v>
      </c>
      <c r="G69" s="52" t="s">
        <v>103</v>
      </c>
      <c r="H69" s="52"/>
      <c r="I69" s="52"/>
      <c r="U69" s="97" t="n">
        <v>561</v>
      </c>
      <c r="V69" s="97" t="n">
        <v>509</v>
      </c>
      <c r="W69" s="97" t="n">
        <v>477</v>
      </c>
      <c r="X69" s="98" t="n">
        <v>0</v>
      </c>
      <c r="Y69" s="98" t="n">
        <v>424</v>
      </c>
      <c r="Z69" s="98" t="n">
        <v>534</v>
      </c>
      <c r="AA69" s="98" t="n">
        <v>549.216757521376</v>
      </c>
      <c r="AB69" s="99" t="n">
        <v>524.5261861532</v>
      </c>
      <c r="AC69" s="99" t="n">
        <v>473.986517638692</v>
      </c>
      <c r="AD69" s="99" t="n">
        <v>854.399927874729</v>
      </c>
      <c r="AE69" s="99" t="n">
        <v>755.295066575063</v>
      </c>
      <c r="AF69" s="99" t="n">
        <v>603.680804002357</v>
      </c>
      <c r="AG69" s="99" t="n">
        <v>595.445304604195</v>
      </c>
      <c r="AH69" s="99" t="n">
        <v>579.811062826965</v>
      </c>
      <c r="AI69" s="99" t="n">
        <v>590.917236859292</v>
      </c>
      <c r="AJ69" s="99" t="n">
        <v>627.709258120196</v>
      </c>
      <c r="AK69" s="99" t="n">
        <v>633.169527494913</v>
      </c>
      <c r="AL69" s="99" t="n">
        <v>648.717611250502</v>
      </c>
      <c r="AM69" s="99" t="n">
        <v>661.215361489441</v>
      </c>
      <c r="AN69" s="99" t="n">
        <v>674.023641453396</v>
      </c>
      <c r="AO69" s="99" t="n">
        <v>687.080559134794</v>
      </c>
      <c r="AP69" s="99" t="n">
        <v>700.390951037682</v>
      </c>
      <c r="AQ69" s="99" t="n">
        <v>713.95974792946</v>
      </c>
      <c r="AR69" s="99" t="n">
        <v>727.791976681481</v>
      </c>
      <c r="AS69" s="99" t="n">
        <v>741.892762145646</v>
      </c>
      <c r="AT69" s="99" t="n">
        <v>756.267329067715</v>
      </c>
      <c r="AU69" s="99" t="n">
        <v>770.921004038036</v>
      </c>
      <c r="AV69" s="99" t="n">
        <v>785.859217480443</v>
      </c>
      <c r="AW69" s="99" t="n">
        <v>801.087505680057</v>
      </c>
      <c r="AX69" s="99" t="n">
        <v>816.611512850763</v>
      </c>
      <c r="AY69" s="99" t="n">
        <v>832.436993243128</v>
      </c>
      <c r="AZ69" s="99" t="n">
        <v>848.569813293566</v>
      </c>
      <c r="BA69" s="99" t="n">
        <v>865.015953815553</v>
      </c>
      <c r="BB69" s="99" t="n">
        <v>881.781512233704</v>
      </c>
      <c r="BC69" s="99" t="n">
        <v>898.872704861579</v>
      </c>
      <c r="BD69" s="99" t="n">
        <v>916.295869224049</v>
      </c>
      <c r="BE69" s="99" t="n">
        <v>934.057466425105</v>
      </c>
      <c r="BF69" s="99" t="n">
        <v>952.164083562008</v>
      </c>
      <c r="BG69" s="99" t="n">
        <v>970.622436186676</v>
      </c>
    </row>
    <row r="70" customFormat="false" ht="13.5" hidden="false" customHeight="true" outlineLevel="0" collapsed="false">
      <c r="A70" s="48" t="s">
        <v>99</v>
      </c>
      <c r="B70" s="201" t="s">
        <v>107</v>
      </c>
      <c r="C70" s="201" t="s">
        <v>110</v>
      </c>
      <c r="D70" s="201" t="s">
        <v>101</v>
      </c>
      <c r="E70" s="52"/>
      <c r="F70" s="19" t="s">
        <v>119</v>
      </c>
      <c r="G70" s="52" t="s">
        <v>103</v>
      </c>
      <c r="H70" s="52"/>
      <c r="I70" s="52"/>
      <c r="U70" s="97" t="n">
        <v>581</v>
      </c>
      <c r="V70" s="97" t="n">
        <v>543</v>
      </c>
      <c r="W70" s="97" t="n">
        <v>522</v>
      </c>
      <c r="X70" s="98" t="n">
        <v>349.833333333333</v>
      </c>
      <c r="Y70" s="98" t="n">
        <v>388.833333333333</v>
      </c>
      <c r="Z70" s="98" t="n">
        <v>503.75</v>
      </c>
      <c r="AA70" s="98" t="n">
        <v>555.166666666667</v>
      </c>
      <c r="AB70" s="98" t="n">
        <v>460.645833333333</v>
      </c>
      <c r="AC70" s="98" t="n">
        <v>469.895833333333</v>
      </c>
      <c r="AD70" s="98" t="n">
        <v>860.283333333333</v>
      </c>
      <c r="AE70" s="98" t="n">
        <v>705.8125</v>
      </c>
      <c r="AF70" s="98" t="n">
        <v>587.341666666667</v>
      </c>
      <c r="AG70" s="98" t="n">
        <v>524.575</v>
      </c>
      <c r="AH70" s="98" t="n">
        <v>459.583333333333</v>
      </c>
      <c r="AI70" s="98" t="n">
        <v>499.636053162609</v>
      </c>
      <c r="AJ70" s="98" t="n">
        <v>537.68441847926</v>
      </c>
      <c r="AK70" s="98" t="n">
        <v>541.285771899462</v>
      </c>
      <c r="AL70" s="98" t="n">
        <v>554.801831577822</v>
      </c>
      <c r="AM70" s="98" t="n">
        <v>565.437147456571</v>
      </c>
      <c r="AN70" s="98" t="n">
        <v>576.369254190492</v>
      </c>
      <c r="AO70" s="98" t="n">
        <v>587.513223607217</v>
      </c>
      <c r="AP70" s="98" t="n">
        <v>598.87317093027</v>
      </c>
      <c r="AQ70" s="98" t="n">
        <v>610.453291491099</v>
      </c>
      <c r="AR70" s="98" t="n">
        <v>622.257862291706</v>
      </c>
      <c r="AS70" s="98" t="n">
        <v>634.291243597799</v>
      </c>
      <c r="AT70" s="98" t="n">
        <v>646.557880563098</v>
      </c>
      <c r="AU70" s="98" t="n">
        <v>659.062304885383</v>
      </c>
      <c r="AV70" s="98" t="n">
        <v>671.809136494913</v>
      </c>
      <c r="AW70" s="98" t="n">
        <v>684.803085275846</v>
      </c>
      <c r="AX70" s="98" t="n">
        <v>698.048952821316</v>
      </c>
      <c r="AY70" s="98" t="n">
        <v>711.551634222815</v>
      </c>
      <c r="AZ70" s="98" t="n">
        <v>725.316119894555</v>
      </c>
      <c r="BA70" s="98" t="n">
        <v>739.347497433501</v>
      </c>
      <c r="BB70" s="98" t="n">
        <v>753.650953515765</v>
      </c>
      <c r="BC70" s="98" t="n">
        <v>768.231775830078</v>
      </c>
      <c r="BD70" s="98" t="n">
        <v>783.095355049071</v>
      </c>
      <c r="BE70" s="98" t="n">
        <v>798.247186839085</v>
      </c>
      <c r="BF70" s="98" t="n">
        <v>813.692873909303</v>
      </c>
      <c r="BG70" s="98" t="n">
        <v>829.438128100927</v>
      </c>
    </row>
    <row r="71" customFormat="false" ht="13.5" hidden="false" customHeight="true" outlineLevel="0" collapsed="false">
      <c r="A71" s="48" t="s">
        <v>99</v>
      </c>
      <c r="B71" s="201" t="s">
        <v>107</v>
      </c>
      <c r="C71" s="201" t="s">
        <v>110</v>
      </c>
      <c r="D71" s="201" t="s">
        <v>101</v>
      </c>
      <c r="E71" s="52"/>
      <c r="F71" s="19" t="s">
        <v>120</v>
      </c>
      <c r="G71" s="52" t="s">
        <v>103</v>
      </c>
      <c r="H71" s="52"/>
      <c r="I71" s="52"/>
      <c r="U71" s="97" t="n">
        <v>957</v>
      </c>
      <c r="V71" s="97" t="n">
        <v>815</v>
      </c>
      <c r="W71" s="97" t="n">
        <v>716</v>
      </c>
      <c r="X71" s="98" t="n">
        <v>562</v>
      </c>
      <c r="Y71" s="98" t="n">
        <v>647</v>
      </c>
      <c r="Z71" s="98" t="n">
        <v>700</v>
      </c>
      <c r="AA71" s="98" t="n">
        <v>769</v>
      </c>
      <c r="AB71" s="99" t="n">
        <v>731.41324474778</v>
      </c>
      <c r="AC71" s="99" t="n">
        <v>657.039427845171</v>
      </c>
      <c r="AD71" s="99" t="n">
        <v>1205.3842145336</v>
      </c>
      <c r="AE71" s="99" t="n">
        <v>1022.28964399425</v>
      </c>
      <c r="AF71" s="99" t="n">
        <v>833.589021658563</v>
      </c>
      <c r="AG71" s="99" t="n">
        <v>920.69930450284</v>
      </c>
      <c r="AH71" s="99" t="n">
        <v>940.108197990771</v>
      </c>
      <c r="AI71" s="99" t="n">
        <v>922.841694013313</v>
      </c>
      <c r="AJ71" s="99" t="n">
        <v>966.09700262961</v>
      </c>
      <c r="AK71" s="99" t="n">
        <v>978.195247263269</v>
      </c>
      <c r="AL71" s="99" t="n">
        <v>1000.99211549686</v>
      </c>
      <c r="AM71" s="99" t="n">
        <v>1020.12648991177</v>
      </c>
      <c r="AN71" s="99" t="n">
        <v>1039.75408131575</v>
      </c>
      <c r="AO71" s="99" t="n">
        <v>1059.75987735453</v>
      </c>
      <c r="AP71" s="99" t="n">
        <v>1080.1511763036</v>
      </c>
      <c r="AQ71" s="99" t="n">
        <v>1100.93541747543</v>
      </c>
      <c r="AR71" s="99" t="n">
        <v>1122.12018394882</v>
      </c>
      <c r="AS71" s="99" t="n">
        <v>1143.71320535107</v>
      </c>
      <c r="AT71" s="99" t="n">
        <v>1165.72236069404</v>
      </c>
      <c r="AU71" s="99" t="n">
        <v>1188.15568126526</v>
      </c>
      <c r="AV71" s="99" t="n">
        <v>1211.02135357498</v>
      </c>
      <c r="AW71" s="99" t="n">
        <v>1234.32772236039</v>
      </c>
      <c r="AX71" s="99" t="n">
        <v>1258.08329364802</v>
      </c>
      <c r="AY71" s="99" t="n">
        <v>1282.29673787554</v>
      </c>
      <c r="AZ71" s="99" t="n">
        <v>1306.97689307399</v>
      </c>
      <c r="BA71" s="99" t="n">
        <v>1332.13276811181</v>
      </c>
      <c r="BB71" s="99" t="n">
        <v>1357.77354600159</v>
      </c>
      <c r="BC71" s="99" t="n">
        <v>1383.90858727105</v>
      </c>
      <c r="BD71" s="99" t="n">
        <v>1410.5474333993</v>
      </c>
      <c r="BE71" s="99" t="n">
        <v>1437.69981031969</v>
      </c>
      <c r="BF71" s="99" t="n">
        <v>1465.37563199059</v>
      </c>
      <c r="BG71" s="99" t="n">
        <v>1493.5850040354</v>
      </c>
    </row>
    <row r="72" customFormat="false" ht="13.5" hidden="false" customHeight="true" outlineLevel="0" collapsed="false">
      <c r="A72" s="48" t="s">
        <v>99</v>
      </c>
      <c r="B72" s="201" t="s">
        <v>107</v>
      </c>
      <c r="C72" s="201" t="s">
        <v>110</v>
      </c>
      <c r="D72" s="201" t="s">
        <v>101</v>
      </c>
      <c r="E72" s="52"/>
      <c r="F72" s="19" t="s">
        <v>121</v>
      </c>
      <c r="G72" s="52" t="s">
        <v>103</v>
      </c>
      <c r="H72" s="52"/>
      <c r="I72" s="52"/>
      <c r="U72" s="97" t="n">
        <v>737.644077002083</v>
      </c>
      <c r="V72" s="97" t="n">
        <v>692.301972916667</v>
      </c>
      <c r="W72" s="97" t="n">
        <v>649.521980208333</v>
      </c>
      <c r="X72" s="98" t="n">
        <v>613</v>
      </c>
      <c r="Y72" s="98" t="n">
        <v>657</v>
      </c>
      <c r="Z72" s="98" t="n">
        <v>735</v>
      </c>
      <c r="AA72" s="98" t="n">
        <v>760.125</v>
      </c>
      <c r="AB72" s="99" t="n">
        <v>868.977713113085</v>
      </c>
      <c r="AC72" s="99" t="n">
        <v>723.101979843417</v>
      </c>
      <c r="AD72" s="99" t="n">
        <v>1245.19227855898</v>
      </c>
      <c r="AE72" s="99" t="n">
        <v>1038.89291324291</v>
      </c>
      <c r="AF72" s="99" t="n">
        <v>836.481070721125</v>
      </c>
      <c r="AG72" s="99" t="n">
        <v>1050.7968641948</v>
      </c>
      <c r="AH72" s="99" t="n">
        <v>1147.59928326168</v>
      </c>
      <c r="AI72" s="99" t="n">
        <v>1088.42327110998</v>
      </c>
      <c r="AJ72" s="99" t="n">
        <v>1121.67430345479</v>
      </c>
      <c r="AK72" s="99" t="n">
        <v>1136.91737236134</v>
      </c>
      <c r="AL72" s="99" t="n">
        <v>1163.15049892957</v>
      </c>
      <c r="AM72" s="99" t="n">
        <v>1185.43295429131</v>
      </c>
      <c r="AN72" s="99" t="n">
        <v>1208.25775568192</v>
      </c>
      <c r="AO72" s="99" t="n">
        <v>1231.52263644033</v>
      </c>
      <c r="AP72" s="99" t="n">
        <v>1255.23609301684</v>
      </c>
      <c r="AQ72" s="99" t="n">
        <v>1279.40678611513</v>
      </c>
      <c r="AR72" s="99" t="n">
        <v>1304.04354387176</v>
      </c>
      <c r="AS72" s="99" t="n">
        <v>1329.15536509721</v>
      </c>
      <c r="AT72" s="99" t="n">
        <v>1354.75142257972</v>
      </c>
      <c r="AU72" s="99" t="n">
        <v>1380.84106645321</v>
      </c>
      <c r="AV72" s="99" t="n">
        <v>1407.43382763049</v>
      </c>
      <c r="AW72" s="99" t="n">
        <v>1434.53942130291</v>
      </c>
      <c r="AX72" s="99" t="n">
        <v>1462.167750508</v>
      </c>
      <c r="AY72" s="99" t="n">
        <v>1490.32890976616</v>
      </c>
      <c r="AZ72" s="99" t="n">
        <v>1519.03318878785</v>
      </c>
      <c r="BA72" s="99" t="n">
        <v>1548.29107625269</v>
      </c>
      <c r="BB72" s="99" t="n">
        <v>1578.11326366177</v>
      </c>
      <c r="BC72" s="99" t="n">
        <v>1608.5106492647</v>
      </c>
      <c r="BD72" s="99" t="n">
        <v>1639.49434206271</v>
      </c>
      <c r="BE72" s="99" t="n">
        <v>1671.07566588942</v>
      </c>
      <c r="BF72" s="99" t="n">
        <v>1703.26616357069</v>
      </c>
      <c r="BG72" s="99" t="n">
        <v>1736.07760116517</v>
      </c>
    </row>
    <row r="73" s="98" customFormat="true" ht="13.5" hidden="false" customHeight="true" outlineLevel="0" collapsed="false">
      <c r="A73" s="48" t="s">
        <v>99</v>
      </c>
      <c r="B73" s="201" t="s">
        <v>107</v>
      </c>
      <c r="C73" s="201" t="s">
        <v>110</v>
      </c>
      <c r="D73" s="201" t="s">
        <v>101</v>
      </c>
      <c r="E73" s="52"/>
      <c r="F73" s="19" t="s">
        <v>122</v>
      </c>
      <c r="G73" s="52" t="s">
        <v>103</v>
      </c>
      <c r="U73" s="98" t="n">
        <v>129</v>
      </c>
      <c r="V73" s="98" t="n">
        <v>136</v>
      </c>
      <c r="W73" s="98" t="n">
        <v>97</v>
      </c>
      <c r="X73" s="98" t="n">
        <v>55</v>
      </c>
      <c r="Y73" s="98" t="n">
        <v>58</v>
      </c>
      <c r="Z73" s="98" t="n">
        <v>71</v>
      </c>
      <c r="AA73" s="98" t="n">
        <v>68.93</v>
      </c>
      <c r="AB73" s="98" t="n">
        <v>93</v>
      </c>
      <c r="AC73" s="99" t="n">
        <v>108</v>
      </c>
      <c r="AD73" s="98" t="n">
        <v>159</v>
      </c>
      <c r="AE73" s="98" t="n">
        <v>121</v>
      </c>
      <c r="AF73" s="98" t="n">
        <v>119.634192307692</v>
      </c>
      <c r="AG73" s="98" t="n">
        <v>110.015419847328</v>
      </c>
      <c r="AH73" s="98" t="n">
        <v>101.869885057471</v>
      </c>
      <c r="AI73" s="98" t="n">
        <v>105</v>
      </c>
      <c r="AJ73" s="98" t="n">
        <v>100</v>
      </c>
      <c r="AK73" s="98" t="n">
        <v>98</v>
      </c>
      <c r="AL73" s="98" t="n">
        <v>99.9505572279896</v>
      </c>
      <c r="AM73" s="98" t="n">
        <v>101.734455711028</v>
      </c>
      <c r="AN73" s="98" t="n">
        <v>103.565675913826</v>
      </c>
      <c r="AO73" s="98" t="n">
        <v>105.429858080275</v>
      </c>
      <c r="AP73" s="98" t="n">
        <v>107.32759552572</v>
      </c>
      <c r="AQ73" s="98" t="n">
        <v>109.259492245183</v>
      </c>
      <c r="AR73" s="98" t="n">
        <v>111.226163105596</v>
      </c>
      <c r="AS73" s="98" t="n">
        <v>113.228234041497</v>
      </c>
      <c r="AT73" s="98" t="n">
        <v>115.266342254244</v>
      </c>
      <c r="AU73" s="98" t="n">
        <v>117.34113641482</v>
      </c>
      <c r="AV73" s="98" t="n">
        <v>119.453276870287</v>
      </c>
      <c r="AW73" s="98" t="n">
        <v>121.603435853952</v>
      </c>
      <c r="AX73" s="98" t="n">
        <v>123.792297699323</v>
      </c>
      <c r="AY73" s="98" t="n">
        <v>126.020559057911</v>
      </c>
      <c r="AZ73" s="98" t="n">
        <v>128.288929120954</v>
      </c>
      <c r="BA73" s="98" t="n">
        <v>130.598129845131</v>
      </c>
      <c r="BB73" s="98" t="n">
        <v>132.948896182343</v>
      </c>
      <c r="BC73" s="98" t="n">
        <v>135.341976313625</v>
      </c>
      <c r="BD73" s="98" t="n">
        <v>137.778131887271</v>
      </c>
      <c r="BE73" s="98" t="n">
        <v>140.258138261241</v>
      </c>
      <c r="BF73" s="98" t="n">
        <v>142.782784749944</v>
      </c>
      <c r="BG73" s="98" t="n">
        <v>145.352874875443</v>
      </c>
    </row>
    <row r="74" customFormat="false" ht="13.5" hidden="false" customHeight="true" outlineLevel="0" collapsed="false">
      <c r="A74" s="48" t="s">
        <v>99</v>
      </c>
      <c r="B74" s="201" t="s">
        <v>107</v>
      </c>
      <c r="C74" s="201" t="s">
        <v>110</v>
      </c>
      <c r="D74" s="201" t="s">
        <v>101</v>
      </c>
      <c r="E74" s="52"/>
      <c r="F74" s="19" t="s">
        <v>123</v>
      </c>
      <c r="G74" s="52" t="s">
        <v>103</v>
      </c>
      <c r="H74" s="52"/>
      <c r="I74" s="52"/>
      <c r="U74" s="97" t="n">
        <v>574.979619115917</v>
      </c>
      <c r="V74" s="97" t="n">
        <v>467.930146012996</v>
      </c>
      <c r="W74" s="97" t="n">
        <v>445.598768256503</v>
      </c>
      <c r="X74" s="98" t="n">
        <v>300.76848996328</v>
      </c>
      <c r="Y74" s="98" t="n">
        <v>274.671745964228</v>
      </c>
      <c r="Z74" s="98" t="n">
        <v>452.470617477563</v>
      </c>
      <c r="AA74" s="98" t="n">
        <v>460.309725964044</v>
      </c>
      <c r="AB74" s="99" t="n">
        <v>413</v>
      </c>
      <c r="AC74" s="99" t="n">
        <v>367</v>
      </c>
      <c r="AD74" s="99" t="n">
        <v>623</v>
      </c>
      <c r="AE74" s="99" t="n">
        <v>583.86337077487</v>
      </c>
      <c r="AF74" s="99" t="n">
        <v>523.060489627504</v>
      </c>
      <c r="AG74" s="99" t="n">
        <v>516.476164866399</v>
      </c>
      <c r="AH74" s="99" t="n">
        <v>466.891666666667</v>
      </c>
      <c r="AI74" s="99" t="n">
        <v>476.834708541051</v>
      </c>
      <c r="AJ74" s="99" t="n">
        <v>502.211875584114</v>
      </c>
      <c r="AK74" s="99" t="n">
        <v>504.877342553241</v>
      </c>
      <c r="AL74" s="99" t="n">
        <v>538.885239465224</v>
      </c>
      <c r="AM74" s="99" t="n">
        <v>548.97840485766</v>
      </c>
      <c r="AN74" s="99" t="n">
        <v>559.348486544443</v>
      </c>
      <c r="AO74" s="99" t="n">
        <v>569.914793281492</v>
      </c>
      <c r="AP74" s="99" t="n">
        <v>580.681044458249</v>
      </c>
      <c r="AQ74" s="99" t="n">
        <v>591.651030084853</v>
      </c>
      <c r="AR74" s="99" t="n">
        <v>602.828612135308</v>
      </c>
      <c r="AS74" s="99" t="n">
        <v>614.217725916255</v>
      </c>
      <c r="AT74" s="99" t="n">
        <v>625.822381461807</v>
      </c>
      <c r="AU74" s="99" t="n">
        <v>637.646664954971</v>
      </c>
      <c r="AV74" s="99" t="n">
        <v>649.694740176147</v>
      </c>
      <c r="AW74" s="99" t="n">
        <v>661.970849979231</v>
      </c>
      <c r="AX74" s="99" t="n">
        <v>674.479317795839</v>
      </c>
      <c r="AY74" s="99" t="n">
        <v>687.224549168201</v>
      </c>
      <c r="AZ74" s="99" t="n">
        <v>700.211033311265</v>
      </c>
      <c r="BA74" s="99" t="n">
        <v>713.44334470456</v>
      </c>
      <c r="BB74" s="99" t="n">
        <v>726.926144714413</v>
      </c>
      <c r="BC74" s="99" t="n">
        <v>740.664183247061</v>
      </c>
      <c r="BD74" s="99" t="n">
        <v>754.662300433287</v>
      </c>
      <c r="BE74" s="99" t="n">
        <v>768.925428345154</v>
      </c>
      <c r="BF74" s="99" t="n">
        <v>783.458592745458</v>
      </c>
      <c r="BG74" s="99" t="n">
        <v>798.266914870529</v>
      </c>
    </row>
    <row r="75" customFormat="false" ht="13.5" hidden="false" customHeight="true" outlineLevel="0" collapsed="false">
      <c r="A75" s="48" t="s">
        <v>99</v>
      </c>
      <c r="B75" s="201" t="s">
        <v>107</v>
      </c>
      <c r="C75" s="201" t="s">
        <v>110</v>
      </c>
      <c r="D75" s="201" t="s">
        <v>101</v>
      </c>
      <c r="E75" s="52"/>
      <c r="F75" s="19" t="s">
        <v>124</v>
      </c>
      <c r="G75" s="52" t="s">
        <v>103</v>
      </c>
      <c r="H75" s="52"/>
      <c r="I75" s="52"/>
      <c r="U75" s="97" t="n">
        <v>560</v>
      </c>
      <c r="V75" s="97" t="n">
        <v>511</v>
      </c>
      <c r="W75" s="97" t="n">
        <v>483</v>
      </c>
      <c r="X75" s="98" t="n">
        <v>330</v>
      </c>
      <c r="Y75" s="98" t="n">
        <v>284</v>
      </c>
      <c r="Z75" s="98" t="n">
        <v>466</v>
      </c>
      <c r="AA75" s="98" t="n">
        <v>488.9</v>
      </c>
      <c r="AB75" s="99" t="n">
        <v>408.495833333333</v>
      </c>
      <c r="AC75" s="99" t="n">
        <v>398.1775</v>
      </c>
      <c r="AD75" s="99" t="n">
        <v>607.3</v>
      </c>
      <c r="AE75" s="99" t="n">
        <v>581.791666666667</v>
      </c>
      <c r="AF75" s="99" t="n">
        <v>512.941666666667</v>
      </c>
      <c r="AG75" s="99" t="n">
        <v>488.85</v>
      </c>
      <c r="AH75" s="99" t="n">
        <v>436.891666666667</v>
      </c>
      <c r="AI75" s="99" t="n">
        <v>470.834708541051</v>
      </c>
      <c r="AJ75" s="99" t="n">
        <v>496.095042602101</v>
      </c>
      <c r="AK75" s="99" t="n">
        <v>498.640518860404</v>
      </c>
      <c r="AL75" s="99" t="n">
        <v>532.517383828429</v>
      </c>
      <c r="AM75" s="99" t="n">
        <v>542.490582932761</v>
      </c>
      <c r="AN75" s="99" t="n">
        <v>552.737396002971</v>
      </c>
      <c r="AO75" s="99" t="n">
        <v>563.178092019732</v>
      </c>
      <c r="AP75" s="99" t="n">
        <v>573.816345872516</v>
      </c>
      <c r="AQ75" s="99" t="n">
        <v>584.655902225991</v>
      </c>
      <c r="AR75" s="99" t="n">
        <v>595.700576847128</v>
      </c>
      <c r="AS75" s="99" t="n">
        <v>606.954257957599</v>
      </c>
      <c r="AT75" s="99" t="n">
        <v>618.420907611936</v>
      </c>
      <c r="AU75" s="99" t="n">
        <v>630.104563101953</v>
      </c>
      <c r="AV75" s="99" t="n">
        <v>642.009338387922</v>
      </c>
      <c r="AW75" s="99" t="n">
        <v>654.139425557029</v>
      </c>
      <c r="AX75" s="99" t="n">
        <v>666.499096309615</v>
      </c>
      <c r="AY75" s="99" t="n">
        <v>679.09270347374</v>
      </c>
      <c r="AZ75" s="99" t="n">
        <v>691.924682548608</v>
      </c>
      <c r="BA75" s="99" t="n">
        <v>704.999553277413</v>
      </c>
      <c r="BB75" s="99" t="n">
        <v>718.32192125015</v>
      </c>
      <c r="BC75" s="99" t="n">
        <v>731.896479536977</v>
      </c>
      <c r="BD75" s="99" t="n">
        <v>745.728010352712</v>
      </c>
      <c r="BE75" s="99" t="n">
        <v>759.821386753048</v>
      </c>
      <c r="BF75" s="99" t="n">
        <v>774.181574363101</v>
      </c>
      <c r="BG75" s="99" t="n">
        <v>788.813633138908</v>
      </c>
    </row>
    <row r="76" customFormat="false" ht="13.5" hidden="false" customHeight="true" outlineLevel="0" collapsed="false">
      <c r="A76" s="48" t="s">
        <v>99</v>
      </c>
      <c r="B76" s="201" t="s">
        <v>107</v>
      </c>
      <c r="C76" s="201" t="s">
        <v>110</v>
      </c>
      <c r="D76" s="201" t="s">
        <v>101</v>
      </c>
      <c r="E76" s="52"/>
      <c r="F76" s="19" t="s">
        <v>125</v>
      </c>
      <c r="G76" s="52" t="s">
        <v>103</v>
      </c>
      <c r="H76" s="52"/>
      <c r="I76" s="52" t="s">
        <v>115</v>
      </c>
      <c r="U76" s="97" t="n">
        <v>529.979619115917</v>
      </c>
      <c r="V76" s="97" t="n">
        <v>439.930146012996</v>
      </c>
      <c r="W76" s="97" t="n">
        <v>451.598768256503</v>
      </c>
      <c r="X76" s="98" t="n">
        <v>477.073022089019</v>
      </c>
      <c r="Y76" s="98" t="n">
        <v>451.944799071558</v>
      </c>
      <c r="Z76" s="98" t="n">
        <v>586.357664143498</v>
      </c>
      <c r="AA76" s="98" t="n">
        <v>677.094164677783</v>
      </c>
      <c r="AB76" s="99" t="n">
        <v>471</v>
      </c>
      <c r="AC76" s="99" t="n">
        <v>421</v>
      </c>
      <c r="AD76" s="99" t="n">
        <v>779</v>
      </c>
      <c r="AE76" s="99" t="n">
        <v>575.0625</v>
      </c>
      <c r="AF76" s="99" t="n">
        <v>525.25</v>
      </c>
      <c r="AG76" s="99" t="n">
        <v>498.233333333333</v>
      </c>
      <c r="AH76" s="99" t="n">
        <v>425.825</v>
      </c>
      <c r="AI76" s="99" t="n">
        <v>478.201848823077</v>
      </c>
      <c r="AJ76" s="99" t="n">
        <v>478.91870294171</v>
      </c>
      <c r="AK76" s="99" t="n">
        <v>476.22837892347</v>
      </c>
      <c r="AL76" s="99" t="n">
        <v>488.32866343573</v>
      </c>
      <c r="AM76" s="99" t="n">
        <v>497.662629211634</v>
      </c>
      <c r="AN76" s="99" t="n">
        <v>507.252814758259</v>
      </c>
      <c r="AO76" s="99" t="n">
        <v>517.024482378317</v>
      </c>
      <c r="AP76" s="99" t="n">
        <v>526.981072381616</v>
      </c>
      <c r="AQ76" s="99" t="n">
        <v>537.12609040889</v>
      </c>
      <c r="AR76" s="99" t="n">
        <v>547.463108674579</v>
      </c>
      <c r="AS76" s="99" t="n">
        <v>557.995767233305</v>
      </c>
      <c r="AT76" s="99" t="n">
        <v>568.727775270464</v>
      </c>
      <c r="AU76" s="99" t="n">
        <v>579.66291241743</v>
      </c>
      <c r="AV76" s="99" t="n">
        <v>590.805030091814</v>
      </c>
      <c r="AW76" s="99" t="n">
        <v>602.158052863269</v>
      </c>
      <c r="AX76" s="99" t="n">
        <v>613.725979845325</v>
      </c>
      <c r="AY76" s="99" t="n">
        <v>625.512886113753</v>
      </c>
      <c r="AZ76" s="99" t="n">
        <v>637.522924151963</v>
      </c>
      <c r="BA76" s="99" t="n">
        <v>649.760325323952</v>
      </c>
      <c r="BB76" s="99" t="n">
        <v>662.229401375331</v>
      </c>
      <c r="BC76" s="99" t="n">
        <v>674.934545962957</v>
      </c>
      <c r="BD76" s="99" t="n">
        <v>687.880236213733</v>
      </c>
      <c r="BE76" s="99" t="n">
        <v>701.071034313122</v>
      </c>
      <c r="BF76" s="99" t="n">
        <v>714.511589123936</v>
      </c>
      <c r="BG76" s="99" t="n">
        <v>728.206637836</v>
      </c>
    </row>
    <row r="77" customFormat="false" ht="13.5" hidden="false" customHeight="true" outlineLevel="0" collapsed="false">
      <c r="A77" s="48" t="s">
        <v>99</v>
      </c>
      <c r="B77" s="201" t="s">
        <v>107</v>
      </c>
      <c r="C77" s="201" t="s">
        <v>110</v>
      </c>
      <c r="D77" s="201" t="s">
        <v>101</v>
      </c>
      <c r="E77" s="52"/>
      <c r="F77" s="19" t="s">
        <v>126</v>
      </c>
      <c r="G77" s="52" t="s">
        <v>103</v>
      </c>
      <c r="H77" s="52"/>
      <c r="I77" s="52"/>
      <c r="U77" s="97" t="n">
        <v>515</v>
      </c>
      <c r="V77" s="97" t="n">
        <v>483</v>
      </c>
      <c r="W77" s="97" t="n">
        <v>489</v>
      </c>
      <c r="X77" s="98" t="n">
        <v>295.75</v>
      </c>
      <c r="Y77" s="98" t="n">
        <v>330</v>
      </c>
      <c r="Z77" s="98" t="n">
        <v>440.5</v>
      </c>
      <c r="AA77" s="98" t="n">
        <v>507.166666666667</v>
      </c>
      <c r="AB77" s="99" t="n">
        <v>421.591666666667</v>
      </c>
      <c r="AC77" s="99" t="n">
        <v>418.220833333333</v>
      </c>
      <c r="AD77" s="99" t="n">
        <v>749.316666666667</v>
      </c>
      <c r="AE77" s="99" t="n">
        <v>545.0625</v>
      </c>
      <c r="AF77" s="99" t="n">
        <v>495.25</v>
      </c>
      <c r="AG77" s="99" t="n">
        <v>468.233333333333</v>
      </c>
      <c r="AH77" s="99" t="n">
        <v>405.825</v>
      </c>
      <c r="AI77" s="99" t="n">
        <v>463.201848823077</v>
      </c>
      <c r="AJ77" s="99" t="n">
        <v>483.91870294171</v>
      </c>
      <c r="AK77" s="99" t="n">
        <v>486.22837892347</v>
      </c>
      <c r="AL77" s="99" t="n">
        <v>498.32866343573</v>
      </c>
      <c r="AM77" s="99" t="n">
        <v>507.662629211634</v>
      </c>
      <c r="AN77" s="99" t="n">
        <v>517.252814758259</v>
      </c>
      <c r="AO77" s="99" t="n">
        <v>527.024482378317</v>
      </c>
      <c r="AP77" s="99" t="n">
        <v>536.981072381616</v>
      </c>
      <c r="AQ77" s="99" t="n">
        <v>547.12609040889</v>
      </c>
      <c r="AR77" s="99" t="n">
        <v>557.463108674579</v>
      </c>
      <c r="AS77" s="99" t="n">
        <v>567.995767233305</v>
      </c>
      <c r="AT77" s="99" t="n">
        <v>578.727775270464</v>
      </c>
      <c r="AU77" s="99" t="n">
        <v>589.66291241743</v>
      </c>
      <c r="AV77" s="99" t="n">
        <v>600.805030091814</v>
      </c>
      <c r="AW77" s="99" t="n">
        <v>612.158052863269</v>
      </c>
      <c r="AX77" s="99" t="n">
        <v>623.725979845325</v>
      </c>
      <c r="AY77" s="99" t="n">
        <v>635.512886113753</v>
      </c>
      <c r="AZ77" s="99" t="n">
        <v>647.522924151963</v>
      </c>
      <c r="BA77" s="99" t="n">
        <v>659.760325323952</v>
      </c>
      <c r="BB77" s="99" t="n">
        <v>672.229401375331</v>
      </c>
      <c r="BC77" s="99" t="n">
        <v>684.934545962957</v>
      </c>
      <c r="BD77" s="99" t="n">
        <v>697.880236213733</v>
      </c>
      <c r="BE77" s="99" t="n">
        <v>711.071034313122</v>
      </c>
      <c r="BF77" s="99" t="n">
        <v>724.511589123936</v>
      </c>
      <c r="BG77" s="99" t="n">
        <v>738.206637836</v>
      </c>
    </row>
    <row r="78" customFormat="false" ht="13.5" hidden="false" customHeight="true" outlineLevel="0" collapsed="false">
      <c r="A78" s="48" t="s">
        <v>99</v>
      </c>
      <c r="B78" s="201" t="s">
        <v>107</v>
      </c>
      <c r="C78" s="201" t="s">
        <v>108</v>
      </c>
      <c r="D78" s="201" t="s">
        <v>101</v>
      </c>
      <c r="E78" s="52"/>
      <c r="F78" s="19" t="s">
        <v>127</v>
      </c>
      <c r="G78" s="52" t="s">
        <v>128</v>
      </c>
      <c r="H78" s="52"/>
      <c r="I78" s="52"/>
      <c r="U78" s="97" t="n">
        <v>1669</v>
      </c>
      <c r="V78" s="97" t="n">
        <v>1412</v>
      </c>
      <c r="W78" s="97" t="n">
        <v>1266</v>
      </c>
      <c r="X78" s="98" t="n">
        <v>1160</v>
      </c>
      <c r="Y78" s="98" t="n">
        <v>1249</v>
      </c>
      <c r="Z78" s="98" t="n">
        <v>1258.75</v>
      </c>
      <c r="AA78" s="98" t="n">
        <v>1269.21</v>
      </c>
      <c r="AB78" s="99" t="n">
        <v>1393</v>
      </c>
      <c r="AC78" s="99" t="n">
        <v>1772</v>
      </c>
      <c r="AD78" s="99" t="n">
        <v>1799</v>
      </c>
      <c r="AE78" s="99" t="n">
        <v>1802</v>
      </c>
      <c r="AF78" s="99" t="n">
        <v>1943.20972868217</v>
      </c>
      <c r="AG78" s="99" t="n">
        <v>2389.34655172414</v>
      </c>
      <c r="AH78" s="99" t="n">
        <v>3445.10536398468</v>
      </c>
      <c r="AI78" s="99" t="n">
        <v>4400</v>
      </c>
      <c r="AJ78" s="99" t="n">
        <v>4200</v>
      </c>
      <c r="AK78" s="99" t="n">
        <v>3900</v>
      </c>
      <c r="AL78" s="99" t="n">
        <v>3680</v>
      </c>
      <c r="AM78" s="99" t="n">
        <v>3300</v>
      </c>
      <c r="AN78" s="99" t="n">
        <v>3352.8</v>
      </c>
      <c r="AO78" s="99" t="n">
        <v>3406.4448</v>
      </c>
      <c r="AP78" s="99" t="n">
        <v>3460.9479168</v>
      </c>
      <c r="AQ78" s="99" t="n">
        <v>3516.3230834688</v>
      </c>
      <c r="AR78" s="99" t="n">
        <v>3572.5842528043</v>
      </c>
      <c r="AS78" s="99" t="n">
        <v>3629.74560084917</v>
      </c>
      <c r="AT78" s="99" t="n">
        <v>3687.82153046276</v>
      </c>
      <c r="AU78" s="99" t="n">
        <v>3746.82667495016</v>
      </c>
      <c r="AV78" s="99" t="n">
        <v>3806.77590174936</v>
      </c>
      <c r="AW78" s="99" t="n">
        <v>3867.68431617735</v>
      </c>
      <c r="AX78" s="99" t="n">
        <v>3929.56726523619</v>
      </c>
      <c r="AY78" s="99" t="n">
        <v>3992.44034147997</v>
      </c>
      <c r="AZ78" s="99" t="n">
        <v>4056.31938694365</v>
      </c>
      <c r="BA78" s="99" t="n">
        <v>4121.22049713475</v>
      </c>
      <c r="BB78" s="99" t="n">
        <v>4187.1600250889</v>
      </c>
      <c r="BC78" s="99" t="n">
        <v>4254.15458549033</v>
      </c>
      <c r="BD78" s="99" t="n">
        <v>4322.22105885817</v>
      </c>
      <c r="BE78" s="99" t="n">
        <v>4391.3765957999</v>
      </c>
      <c r="BF78" s="99" t="n">
        <v>4461.6386213327</v>
      </c>
      <c r="BG78" s="99" t="n">
        <v>4533.02483927403</v>
      </c>
    </row>
    <row r="79" customFormat="false" ht="13.5" hidden="false" customHeight="true" outlineLevel="0" collapsed="false">
      <c r="A79" s="48" t="s">
        <v>99</v>
      </c>
      <c r="B79" s="201" t="s">
        <v>107</v>
      </c>
      <c r="C79" s="201" t="s">
        <v>108</v>
      </c>
      <c r="D79" s="201" t="s">
        <v>101</v>
      </c>
      <c r="E79" s="52"/>
      <c r="F79" s="19" t="s">
        <v>129</v>
      </c>
      <c r="G79" s="52" t="s">
        <v>103</v>
      </c>
      <c r="H79" s="52"/>
      <c r="I79" s="52"/>
      <c r="U79" s="97" t="n">
        <v>7953</v>
      </c>
      <c r="V79" s="97" t="n">
        <v>7349</v>
      </c>
      <c r="W79" s="97" t="n">
        <v>6827</v>
      </c>
      <c r="X79" s="98" t="n">
        <v>5493</v>
      </c>
      <c r="Y79" s="98" t="n">
        <v>4871</v>
      </c>
      <c r="Z79" s="98" t="n">
        <v>6173</v>
      </c>
      <c r="AA79" s="98" t="n">
        <v>6544</v>
      </c>
      <c r="AB79" s="98" t="n">
        <v>6005</v>
      </c>
      <c r="AC79" s="99" t="n">
        <v>6186</v>
      </c>
      <c r="AD79" s="99" t="n">
        <v>9320</v>
      </c>
      <c r="AE79" s="98" t="n">
        <v>8805</v>
      </c>
      <c r="AF79" s="98" t="n">
        <v>8485.44960159363</v>
      </c>
      <c r="AG79" s="98" t="n">
        <v>9147.87933070867</v>
      </c>
      <c r="AH79" s="98" t="n">
        <v>9953.77221343873</v>
      </c>
      <c r="AI79" s="98" t="n">
        <v>12000</v>
      </c>
      <c r="AJ79" s="98" t="n">
        <v>11500</v>
      </c>
      <c r="AK79" s="98" t="n">
        <v>11000</v>
      </c>
      <c r="AL79" s="98" t="n">
        <v>11182.4500808494</v>
      </c>
      <c r="AM79" s="98" t="n">
        <v>11348.7686111401</v>
      </c>
      <c r="AN79" s="98" t="n">
        <v>11553.0464461406</v>
      </c>
      <c r="AO79" s="98" t="n">
        <v>11761.0012821711</v>
      </c>
      <c r="AP79" s="98" t="n">
        <v>11972.6993052502</v>
      </c>
      <c r="AQ79" s="98" t="n">
        <v>12188.2078927447</v>
      </c>
      <c r="AR79" s="98" t="n">
        <v>12407.5956348141</v>
      </c>
      <c r="AS79" s="98" t="n">
        <v>12630.9323562408</v>
      </c>
      <c r="AT79" s="98" t="n">
        <v>12858.2891386531</v>
      </c>
      <c r="AU79" s="98" t="n">
        <v>13089.7383431489</v>
      </c>
      <c r="AV79" s="98" t="n">
        <v>13325.3536333255</v>
      </c>
      <c r="AW79" s="98" t="n">
        <v>13565.2099987254</v>
      </c>
      <c r="AX79" s="98" t="n">
        <v>13809.3837787025</v>
      </c>
      <c r="AY79" s="98" t="n">
        <v>14057.9526867191</v>
      </c>
      <c r="AZ79" s="98" t="n">
        <v>14310.99583508</v>
      </c>
      <c r="BA79" s="98" t="n">
        <v>14568.5937601115</v>
      </c>
      <c r="BB79" s="98" t="n">
        <v>14830.8284477935</v>
      </c>
      <c r="BC79" s="98" t="n">
        <v>15097.7833598538</v>
      </c>
      <c r="BD79" s="98" t="n">
        <v>15369.5434603311</v>
      </c>
      <c r="BE79" s="98" t="n">
        <v>15646.1952426171</v>
      </c>
      <c r="BF79" s="98" t="n">
        <v>15927.8267569842</v>
      </c>
      <c r="BG79" s="98" t="n">
        <v>16214.5276386099</v>
      </c>
    </row>
    <row r="80" customFormat="false" ht="13.5" hidden="false" customHeight="true" outlineLevel="0" collapsed="false">
      <c r="A80" s="48" t="s">
        <v>99</v>
      </c>
      <c r="B80" s="201" t="s">
        <v>107</v>
      </c>
      <c r="C80" s="201" t="s">
        <v>110</v>
      </c>
      <c r="D80" s="201" t="s">
        <v>101</v>
      </c>
      <c r="E80" s="52"/>
      <c r="F80" s="19" t="s">
        <v>130</v>
      </c>
      <c r="G80" s="52" t="s">
        <v>103</v>
      </c>
      <c r="H80" s="52"/>
      <c r="I80" s="52"/>
      <c r="U80" s="97" t="n">
        <v>318</v>
      </c>
      <c r="V80" s="97" t="n">
        <v>296</v>
      </c>
      <c r="W80" s="97" t="n">
        <v>273</v>
      </c>
      <c r="X80" s="98" t="n">
        <v>179.994033808566</v>
      </c>
      <c r="Y80" s="98" t="n">
        <v>176.845006834245</v>
      </c>
      <c r="Z80" s="98" t="n">
        <v>250.795583217154</v>
      </c>
      <c r="AA80" s="98" t="n">
        <v>279.410054199858</v>
      </c>
      <c r="AB80" s="98" t="n">
        <v>254.415979100603</v>
      </c>
      <c r="AC80" s="98" t="n">
        <v>236.899083738526</v>
      </c>
      <c r="AD80" s="98" t="n">
        <v>373.06437495845</v>
      </c>
      <c r="AE80" s="98" t="n">
        <v>356.384835966234</v>
      </c>
      <c r="AF80" s="98" t="n">
        <v>322.284556631028</v>
      </c>
      <c r="AG80" s="98" t="n">
        <v>304.827230694376</v>
      </c>
      <c r="AH80" s="98" t="n">
        <v>262.553540950846</v>
      </c>
      <c r="AI80" s="98" t="n">
        <v>270</v>
      </c>
      <c r="AJ80" s="98" t="n">
        <v>286.371916965636</v>
      </c>
      <c r="AK80" s="98" t="n">
        <v>292.652779138249</v>
      </c>
      <c r="AL80" s="98" t="n">
        <v>311.863081152545</v>
      </c>
      <c r="AM80" s="98" t="n">
        <v>317.861705479975</v>
      </c>
      <c r="AN80" s="98" t="n">
        <v>324.028107168441</v>
      </c>
      <c r="AO80" s="98" t="n">
        <v>330.314401907096</v>
      </c>
      <c r="AP80" s="98" t="n">
        <v>336.722925727239</v>
      </c>
      <c r="AQ80" s="98" t="n">
        <v>343.25606026786</v>
      </c>
      <c r="AR80" s="98" t="n">
        <v>349.916233667764</v>
      </c>
      <c r="AS80" s="98" t="n">
        <v>356.705921475167</v>
      </c>
      <c r="AT80" s="98" t="n">
        <v>363.627647575132</v>
      </c>
      <c r="AU80" s="98" t="n">
        <v>370.683985135164</v>
      </c>
      <c r="AV80" s="98" t="n">
        <v>377.87755756935</v>
      </c>
      <c r="AW80" s="98" t="n">
        <v>385.211039521387</v>
      </c>
      <c r="AX80" s="98" t="n">
        <v>392.687157866876</v>
      </c>
      <c r="AY80" s="98" t="n">
        <v>400.308692735266</v>
      </c>
      <c r="AZ80" s="98" t="n">
        <v>408.078478551822</v>
      </c>
      <c r="BA80" s="98" t="n">
        <v>415.999405100024</v>
      </c>
      <c r="BB80" s="98" t="n">
        <v>424.074418604778</v>
      </c>
      <c r="BC80" s="98" t="n">
        <v>432.306522836877</v>
      </c>
      <c r="BD80" s="98" t="n">
        <v>440.698780239097</v>
      </c>
      <c r="BE80" s="98" t="n">
        <v>449.254313074381</v>
      </c>
      <c r="BF80" s="98" t="n">
        <v>457.97630459652</v>
      </c>
      <c r="BG80" s="98" t="n">
        <v>466.868000243793</v>
      </c>
    </row>
    <row r="81" customFormat="false" ht="13.5" hidden="false" customHeight="true" outlineLevel="0" collapsed="false">
      <c r="A81" s="48" t="s">
        <v>99</v>
      </c>
      <c r="B81" s="201" t="s">
        <v>107</v>
      </c>
      <c r="C81" s="201" t="s">
        <v>110</v>
      </c>
      <c r="D81" s="201" t="s">
        <v>101</v>
      </c>
      <c r="E81" s="52"/>
      <c r="F81" s="19" t="s">
        <v>131</v>
      </c>
      <c r="G81" s="52" t="s">
        <v>103</v>
      </c>
      <c r="H81" s="52"/>
      <c r="I81" s="52"/>
      <c r="U81" s="97"/>
      <c r="V81" s="97"/>
      <c r="W81" s="97"/>
      <c r="X81" s="98" t="n">
        <v>210.333333333333</v>
      </c>
      <c r="Y81" s="98" t="n">
        <v>204.333333333333</v>
      </c>
      <c r="Z81" s="98" t="n">
        <v>268.916666666667</v>
      </c>
      <c r="AA81" s="98" t="n">
        <v>301.5</v>
      </c>
      <c r="AB81" s="98" t="n">
        <v>256.308333333333</v>
      </c>
      <c r="AC81" s="98" t="n">
        <v>259.154166666667</v>
      </c>
      <c r="AD81" s="98" t="n">
        <v>420.566666666667</v>
      </c>
      <c r="AE81" s="98" t="n">
        <v>387.045833333333</v>
      </c>
      <c r="AF81" s="98" t="n">
        <v>330.525</v>
      </c>
      <c r="AG81" s="98" t="n">
        <v>316.125</v>
      </c>
      <c r="AH81" s="98" t="n">
        <v>286.95</v>
      </c>
      <c r="AI81" s="98" t="n">
        <v>315</v>
      </c>
      <c r="AJ81" s="98" t="n">
        <v>306.445152264483</v>
      </c>
      <c r="AK81" s="98" t="n">
        <v>308.911266868152</v>
      </c>
      <c r="AL81" s="98" t="n">
        <v>329.188807883242</v>
      </c>
      <c r="AM81" s="98" t="n">
        <v>335.520689117751</v>
      </c>
      <c r="AN81" s="98" t="n">
        <v>342.029668677799</v>
      </c>
      <c r="AO81" s="98" t="n">
        <v>348.665202013045</v>
      </c>
      <c r="AP81" s="98" t="n">
        <v>355.429754934307</v>
      </c>
      <c r="AQ81" s="98" t="n">
        <v>362.325841393853</v>
      </c>
      <c r="AR81" s="98" t="n">
        <v>369.356024427084</v>
      </c>
      <c r="AS81" s="98" t="n">
        <v>376.522917112677</v>
      </c>
      <c r="AT81" s="98" t="n">
        <v>383.829183551528</v>
      </c>
      <c r="AU81" s="98" t="n">
        <v>391.277539864895</v>
      </c>
      <c r="AV81" s="98" t="n">
        <v>398.870755212092</v>
      </c>
      <c r="AW81" s="98" t="n">
        <v>406.61165282813</v>
      </c>
      <c r="AX81" s="98" t="n">
        <v>414.503111081702</v>
      </c>
      <c r="AY81" s="98" t="n">
        <v>422.548064553892</v>
      </c>
      <c r="AZ81" s="98" t="n">
        <v>430.749505138035</v>
      </c>
      <c r="BA81" s="98" t="n">
        <v>439.110483161136</v>
      </c>
      <c r="BB81" s="98" t="n">
        <v>447.634108527265</v>
      </c>
      <c r="BC81" s="98" t="n">
        <v>456.32355188337</v>
      </c>
      <c r="BD81" s="98" t="n">
        <v>465.182045807936</v>
      </c>
      <c r="BE81" s="98" t="n">
        <v>474.212886022958</v>
      </c>
      <c r="BF81" s="98" t="n">
        <v>483.41943262966</v>
      </c>
      <c r="BG81" s="98" t="n">
        <v>492.805111368448</v>
      </c>
    </row>
    <row r="82" customFormat="false" ht="13.5" hidden="false" customHeight="true" outlineLevel="0" collapsed="false">
      <c r="A82" s="48" t="s">
        <v>99</v>
      </c>
      <c r="B82" s="201" t="s">
        <v>107</v>
      </c>
      <c r="C82" s="201" t="s">
        <v>108</v>
      </c>
      <c r="D82" s="201" t="s">
        <v>101</v>
      </c>
      <c r="E82" s="52"/>
      <c r="F82" s="19" t="s">
        <v>132</v>
      </c>
      <c r="G82" s="52" t="s">
        <v>103</v>
      </c>
      <c r="H82" s="52"/>
      <c r="I82" s="52"/>
      <c r="U82" s="97" t="n">
        <v>17519</v>
      </c>
      <c r="V82" s="97" t="n">
        <v>15089</v>
      </c>
      <c r="W82" s="97" t="n">
        <v>16960</v>
      </c>
      <c r="X82" s="98" t="n">
        <v>11877</v>
      </c>
      <c r="Y82" s="98" t="n">
        <v>9645</v>
      </c>
      <c r="Z82" s="98" t="n">
        <v>10471</v>
      </c>
      <c r="AA82" s="98" t="n">
        <v>13186</v>
      </c>
      <c r="AB82" s="99" t="n">
        <v>13944</v>
      </c>
      <c r="AC82" s="99" t="n">
        <v>13803</v>
      </c>
      <c r="AD82" s="99" t="n">
        <v>18474</v>
      </c>
      <c r="AE82" s="99" t="n">
        <v>25623</v>
      </c>
      <c r="AF82" s="99" t="n">
        <v>21486.8393227092</v>
      </c>
      <c r="AG82" s="99" t="n">
        <v>16814.6064173228</v>
      </c>
      <c r="AH82" s="99" t="n">
        <v>15161.7074703557</v>
      </c>
      <c r="AI82" s="99" t="n">
        <v>17500</v>
      </c>
      <c r="AJ82" s="99" t="n">
        <v>17500</v>
      </c>
      <c r="AK82" s="99" t="n">
        <v>17800</v>
      </c>
      <c r="AL82" s="99" t="n">
        <v>18193.6498714083</v>
      </c>
      <c r="AM82" s="99" t="n">
        <v>18554.4463081294</v>
      </c>
      <c r="AN82" s="99" t="n">
        <v>18888.4263416757</v>
      </c>
      <c r="AO82" s="99" t="n">
        <v>19228.4180158259</v>
      </c>
      <c r="AP82" s="99" t="n">
        <v>19574.5295401108</v>
      </c>
      <c r="AQ82" s="99" t="n">
        <v>19926.8710718328</v>
      </c>
      <c r="AR82" s="99" t="n">
        <v>20285.5547511258</v>
      </c>
      <c r="AS82" s="99" t="n">
        <v>20650.694736646</v>
      </c>
      <c r="AT82" s="99" t="n">
        <v>21022.4072419056</v>
      </c>
      <c r="AU82" s="99" t="n">
        <v>21400.81057226</v>
      </c>
      <c r="AV82" s="99" t="n">
        <v>21786.0251625606</v>
      </c>
      <c r="AW82" s="99" t="n">
        <v>22178.1736154867</v>
      </c>
      <c r="AX82" s="99" t="n">
        <v>22577.3807405655</v>
      </c>
      <c r="AY82" s="99" t="n">
        <v>22983.7735938957</v>
      </c>
      <c r="AZ82" s="99" t="n">
        <v>23397.4815185858</v>
      </c>
      <c r="BA82" s="99" t="n">
        <v>23818.6361859203</v>
      </c>
      <c r="BB82" s="99" t="n">
        <v>24247.3716372669</v>
      </c>
      <c r="BC82" s="99" t="n">
        <v>24683.8243267377</v>
      </c>
      <c r="BD82" s="99" t="n">
        <v>25128.133164619</v>
      </c>
      <c r="BE82" s="99" t="n">
        <v>25580.4395615821</v>
      </c>
      <c r="BF82" s="99" t="n">
        <v>26040.8874736906</v>
      </c>
      <c r="BG82" s="99" t="n">
        <v>26509.623448217</v>
      </c>
    </row>
    <row r="83" customFormat="false" ht="13.5" hidden="false" customHeight="true" outlineLevel="0" collapsed="false">
      <c r="A83" s="48" t="s">
        <v>99</v>
      </c>
      <c r="B83" s="201" t="s">
        <v>107</v>
      </c>
      <c r="C83" s="201" t="s">
        <v>110</v>
      </c>
      <c r="D83" s="201" t="s">
        <v>101</v>
      </c>
      <c r="E83" s="52"/>
      <c r="F83" s="19" t="s">
        <v>133</v>
      </c>
      <c r="G83" s="52" t="s">
        <v>103</v>
      </c>
      <c r="H83" s="52"/>
      <c r="I83" s="52" t="s">
        <v>115</v>
      </c>
      <c r="U83" s="97" t="n">
        <v>113</v>
      </c>
      <c r="V83" s="97" t="n">
        <v>102</v>
      </c>
      <c r="W83" s="97" t="n">
        <v>73</v>
      </c>
      <c r="X83" s="98" t="n">
        <v>51.8468302799058</v>
      </c>
      <c r="Y83" s="98" t="n">
        <v>48.9068335882451</v>
      </c>
      <c r="Z83" s="98" t="n">
        <v>75.4383375045531</v>
      </c>
      <c r="AA83" s="98" t="n">
        <v>81.1274786711184</v>
      </c>
      <c r="AB83" s="99" t="n">
        <v>105.311841320847</v>
      </c>
      <c r="AC83" s="99" t="n">
        <v>87.0895384701751</v>
      </c>
      <c r="AD83" s="99" t="n">
        <v>177.71316622765</v>
      </c>
      <c r="AE83" s="99" t="n">
        <v>107.25181059916</v>
      </c>
      <c r="AF83" s="99" t="n">
        <v>83.8491223910302</v>
      </c>
      <c r="AG83" s="99" t="n">
        <v>100.027722113781</v>
      </c>
      <c r="AH83" s="99" t="n">
        <v>95.1097965201119</v>
      </c>
      <c r="AI83" s="99" t="n">
        <v>98.3912013621389</v>
      </c>
      <c r="AJ83" s="99" t="n">
        <v>106.808325879309</v>
      </c>
      <c r="AK83" s="99" t="n">
        <v>110.944978275326</v>
      </c>
      <c r="AL83" s="99" t="n">
        <v>113.625263481316</v>
      </c>
      <c r="AM83" s="99" t="n">
        <v>115.800593744506</v>
      </c>
      <c r="AN83" s="99" t="n">
        <v>118.030263880277</v>
      </c>
      <c r="AO83" s="99" t="n">
        <v>120.302966954682</v>
      </c>
      <c r="AP83" s="99" t="n">
        <v>122.6195354182</v>
      </c>
      <c r="AQ83" s="99" t="n">
        <v>124.980817860286</v>
      </c>
      <c r="AR83" s="99" t="n">
        <v>127.387679322937</v>
      </c>
      <c r="AS83" s="99" t="n">
        <v>129.841001620344</v>
      </c>
      <c r="AT83" s="99" t="n">
        <v>132.34168366478</v>
      </c>
      <c r="AU83" s="99" t="n">
        <v>134.890641798826</v>
      </c>
      <c r="AV83" s="99" t="n">
        <v>137.488810134069</v>
      </c>
      <c r="AW83" s="99" t="n">
        <v>140.137140896393</v>
      </c>
      <c r="AX83" s="99" t="n">
        <v>142.836604777992</v>
      </c>
      <c r="AY83" s="99" t="n">
        <v>145.588191296241</v>
      </c>
      <c r="AZ83" s="99" t="n">
        <v>148.392909159554</v>
      </c>
      <c r="BA83" s="99" t="n">
        <v>151.251786640363</v>
      </c>
      <c r="BB83" s="99" t="n">
        <v>154.165871955366</v>
      </c>
      <c r="BC83" s="99" t="n">
        <v>157.136233653175</v>
      </c>
      <c r="BD83" s="99" t="n">
        <v>160.163961009522</v>
      </c>
      <c r="BE83" s="99" t="n">
        <v>163.250164430149</v>
      </c>
      <c r="BF83" s="99" t="n">
        <v>166.395975861559</v>
      </c>
      <c r="BG83" s="99" t="n">
        <v>169.60254920976</v>
      </c>
    </row>
    <row r="84" customFormat="false" ht="13.5" hidden="false" customHeight="true" outlineLevel="0" collapsed="false">
      <c r="A84" s="48" t="s">
        <v>99</v>
      </c>
      <c r="B84" s="201" t="s">
        <v>107</v>
      </c>
      <c r="C84" s="201" t="s">
        <v>110</v>
      </c>
      <c r="D84" s="201" t="s">
        <v>101</v>
      </c>
      <c r="E84" s="52"/>
      <c r="F84" s="19" t="s">
        <v>134</v>
      </c>
      <c r="G84" s="52" t="s">
        <v>103</v>
      </c>
      <c r="H84" s="52"/>
      <c r="I84" s="52" t="s">
        <v>115</v>
      </c>
      <c r="U84" s="97" t="n">
        <v>112</v>
      </c>
      <c r="V84" s="97" t="n">
        <v>107</v>
      </c>
      <c r="W84" s="97" t="n">
        <v>101</v>
      </c>
      <c r="X84" s="98" t="n">
        <v>66.9166666666667</v>
      </c>
      <c r="Y84" s="98" t="n">
        <v>68</v>
      </c>
      <c r="Z84" s="98" t="n">
        <v>95.5416666666667</v>
      </c>
      <c r="AA84" s="98" t="n">
        <v>105.875</v>
      </c>
      <c r="AB84" s="99" t="n">
        <v>125</v>
      </c>
      <c r="AC84" s="99" t="n">
        <v>126</v>
      </c>
      <c r="AD84" s="99" t="n">
        <v>178</v>
      </c>
      <c r="AE84" s="99" t="n">
        <v>152</v>
      </c>
      <c r="AF84" s="99" t="n">
        <v>117.451901688597</v>
      </c>
      <c r="AG84" s="99" t="n">
        <v>116.408087987768</v>
      </c>
      <c r="AH84" s="99" t="n">
        <v>107.75331965056</v>
      </c>
      <c r="AI84" s="99" t="n">
        <v>111.766522601715</v>
      </c>
      <c r="AJ84" s="99" t="n">
        <v>114.542897022208</v>
      </c>
      <c r="AK84" s="99" t="n">
        <v>116.240305687525</v>
      </c>
      <c r="AL84" s="99" t="n">
        <v>122.368041747851</v>
      </c>
      <c r="AM84" s="99" t="n">
        <v>126.443454676083</v>
      </c>
      <c r="AN84" s="99" t="n">
        <v>128.972323769605</v>
      </c>
      <c r="AO84" s="99" t="n">
        <v>131.551770244997</v>
      </c>
      <c r="AP84" s="99" t="n">
        <v>134.182805649897</v>
      </c>
      <c r="AQ84" s="99" t="n">
        <v>136.866461762895</v>
      </c>
      <c r="AR84" s="99" t="n">
        <v>139.603790998153</v>
      </c>
      <c r="AS84" s="99" t="n">
        <v>142.395866818116</v>
      </c>
      <c r="AT84" s="99" t="n">
        <v>145.243784154478</v>
      </c>
      <c r="AU84" s="99" t="n">
        <v>148.148659837568</v>
      </c>
      <c r="AV84" s="99" t="n">
        <v>151.111633034319</v>
      </c>
      <c r="AW84" s="99" t="n">
        <v>154.133865695005</v>
      </c>
      <c r="AX84" s="99" t="n">
        <v>157.216543008905</v>
      </c>
      <c r="AY84" s="99" t="n">
        <v>160.360873869084</v>
      </c>
      <c r="AZ84" s="99" t="n">
        <v>163.568091346465</v>
      </c>
      <c r="BA84" s="99" t="n">
        <v>166.839453173395</v>
      </c>
      <c r="BB84" s="99" t="n">
        <v>170.176242236862</v>
      </c>
      <c r="BC84" s="99" t="n">
        <v>173.5797670816</v>
      </c>
      <c r="BD84" s="99" t="n">
        <v>177.051362423232</v>
      </c>
      <c r="BE84" s="99" t="n">
        <v>180.592389671696</v>
      </c>
      <c r="BF84" s="99" t="n">
        <v>184.20423746513</v>
      </c>
      <c r="BG84" s="99" t="n">
        <v>187.888322214433</v>
      </c>
    </row>
    <row r="85" customFormat="false" ht="13.5" hidden="false" customHeight="true" outlineLevel="0" collapsed="false">
      <c r="A85" s="48" t="s">
        <v>99</v>
      </c>
      <c r="B85" s="201" t="s">
        <v>107</v>
      </c>
      <c r="C85" s="201" t="s">
        <v>108</v>
      </c>
      <c r="D85" s="201" t="s">
        <v>101</v>
      </c>
      <c r="E85" s="52"/>
      <c r="F85" s="19" t="s">
        <v>135</v>
      </c>
      <c r="G85" s="52" t="s">
        <v>103</v>
      </c>
      <c r="H85" s="52"/>
      <c r="I85" s="52"/>
      <c r="U85" s="97" t="n">
        <v>2074</v>
      </c>
      <c r="V85" s="97" t="n">
        <v>2155</v>
      </c>
      <c r="W85" s="97" t="n">
        <v>2112</v>
      </c>
      <c r="X85" s="98" t="n">
        <v>1794</v>
      </c>
      <c r="Y85" s="98" t="n">
        <v>1875</v>
      </c>
      <c r="Z85" s="98" t="n">
        <v>2250</v>
      </c>
      <c r="AA85" s="98" t="n">
        <v>2248</v>
      </c>
      <c r="AB85" s="99" t="n">
        <v>1999</v>
      </c>
      <c r="AC85" s="99" t="n">
        <v>1826</v>
      </c>
      <c r="AD85" s="99" t="n">
        <v>2202</v>
      </c>
      <c r="AE85" s="99" t="n">
        <v>2147</v>
      </c>
      <c r="AF85" s="99" t="n">
        <v>2136.73007968127</v>
      </c>
      <c r="AG85" s="99" t="n">
        <v>2070.29169291339</v>
      </c>
      <c r="AH85" s="99" t="n">
        <v>1962.50873517787</v>
      </c>
      <c r="AI85" s="99" t="n">
        <v>1985</v>
      </c>
      <c r="AJ85" s="99" t="n">
        <v>2050</v>
      </c>
      <c r="AK85" s="99" t="n">
        <v>2100</v>
      </c>
      <c r="AL85" s="99" t="n">
        <v>2146.44183876166</v>
      </c>
      <c r="AM85" s="99" t="n">
        <v>2189.00771050965</v>
      </c>
      <c r="AN85" s="99" t="n">
        <v>2228.40984929882</v>
      </c>
      <c r="AO85" s="99" t="n">
        <v>2268.5212265862</v>
      </c>
      <c r="AP85" s="99" t="n">
        <v>2309.35460866475</v>
      </c>
      <c r="AQ85" s="99" t="n">
        <v>2350.92299162072</v>
      </c>
      <c r="AR85" s="99" t="n">
        <v>2393.23960546989</v>
      </c>
      <c r="AS85" s="99" t="n">
        <v>2436.31791836835</v>
      </c>
      <c r="AT85" s="99" t="n">
        <v>2480.17164089898</v>
      </c>
      <c r="AU85" s="99" t="n">
        <v>2524.81473043516</v>
      </c>
      <c r="AV85" s="99" t="n">
        <v>2570.261395583</v>
      </c>
      <c r="AW85" s="99" t="n">
        <v>2616.52610070349</v>
      </c>
      <c r="AX85" s="99" t="n">
        <v>2663.62357051615</v>
      </c>
      <c r="AY85" s="99" t="n">
        <v>2711.56879478544</v>
      </c>
      <c r="AZ85" s="99" t="n">
        <v>2760.37703309158</v>
      </c>
      <c r="BA85" s="99" t="n">
        <v>2810.06381968723</v>
      </c>
      <c r="BB85" s="99" t="n">
        <v>2860.6449684416</v>
      </c>
      <c r="BC85" s="99" t="n">
        <v>2912.13657787355</v>
      </c>
      <c r="BD85" s="99" t="n">
        <v>2964.55503627527</v>
      </c>
      <c r="BE85" s="99" t="n">
        <v>3017.91702692823</v>
      </c>
      <c r="BF85" s="99" t="n">
        <v>3072.23953341294</v>
      </c>
      <c r="BG85" s="99" t="n">
        <v>3127.53984501437</v>
      </c>
    </row>
    <row r="86" customFormat="false" ht="13.5" hidden="false" customHeight="true" outlineLevel="0" collapsed="false">
      <c r="A86" s="48" t="s">
        <v>99</v>
      </c>
      <c r="B86" s="201" t="s">
        <v>107</v>
      </c>
      <c r="C86" s="201" t="s">
        <v>108</v>
      </c>
      <c r="D86" s="201" t="s">
        <v>101</v>
      </c>
      <c r="E86" s="52"/>
      <c r="F86" s="19" t="s">
        <v>136</v>
      </c>
      <c r="G86" s="52" t="s">
        <v>128</v>
      </c>
      <c r="H86" s="52"/>
      <c r="I86" s="52"/>
      <c r="U86" s="97" t="n">
        <v>31.2</v>
      </c>
      <c r="V86" s="97" t="n">
        <v>23.9</v>
      </c>
      <c r="W86" s="97" t="n">
        <v>19.1</v>
      </c>
      <c r="X86" s="110" t="n">
        <v>15.7</v>
      </c>
      <c r="Y86" s="110" t="n">
        <v>17.1167</v>
      </c>
      <c r="Z86" s="110" t="n">
        <v>17.0742</v>
      </c>
      <c r="AA86" s="98" t="n">
        <v>15.71</v>
      </c>
      <c r="AB86" s="99" t="n">
        <v>16</v>
      </c>
      <c r="AC86" s="99" t="n">
        <v>21</v>
      </c>
      <c r="AD86" s="99" t="n">
        <v>25</v>
      </c>
      <c r="AE86" s="99" t="n">
        <v>22</v>
      </c>
      <c r="AF86" s="99" t="n">
        <v>23.3917732558139</v>
      </c>
      <c r="AG86" s="99" t="n">
        <v>28.2759655172414</v>
      </c>
      <c r="AH86" s="99" t="n">
        <v>40.1851176245211</v>
      </c>
      <c r="AI86" s="99" t="n">
        <v>67</v>
      </c>
      <c r="AJ86" s="99" t="n">
        <v>63</v>
      </c>
      <c r="AK86" s="99" t="n">
        <v>54</v>
      </c>
      <c r="AL86" s="99" t="n">
        <v>48.7598018692398</v>
      </c>
      <c r="AM86" s="99" t="n">
        <v>40.26</v>
      </c>
      <c r="AN86" s="99" t="n">
        <v>40.90416</v>
      </c>
      <c r="AO86" s="99" t="n">
        <v>41.55862656</v>
      </c>
      <c r="AP86" s="99" t="n">
        <v>42.22356458496</v>
      </c>
      <c r="AQ86" s="99" t="n">
        <v>42.8991416183194</v>
      </c>
      <c r="AR86" s="99" t="n">
        <v>43.5855278842125</v>
      </c>
      <c r="AS86" s="99" t="n">
        <v>44.2828963303599</v>
      </c>
      <c r="AT86" s="99" t="n">
        <v>44.9914226716456</v>
      </c>
      <c r="AU86" s="99" t="n">
        <v>45.711285434392</v>
      </c>
      <c r="AV86" s="99" t="n">
        <v>46.4426660013422</v>
      </c>
      <c r="AW86" s="99" t="n">
        <v>47.1857486573637</v>
      </c>
      <c r="AX86" s="99" t="n">
        <v>47.9407206358815</v>
      </c>
      <c r="AY86" s="99" t="n">
        <v>48.7077721660556</v>
      </c>
      <c r="AZ86" s="99" t="n">
        <v>49.4870965207125</v>
      </c>
      <c r="BA86" s="99" t="n">
        <v>50.2788900650439</v>
      </c>
      <c r="BB86" s="99" t="n">
        <v>51.0833523060846</v>
      </c>
      <c r="BC86" s="99" t="n">
        <v>51.900685942982</v>
      </c>
      <c r="BD86" s="99" t="n">
        <v>52.7310969180697</v>
      </c>
      <c r="BE86" s="99" t="n">
        <v>53.5747944687588</v>
      </c>
      <c r="BF86" s="99" t="n">
        <v>54.431991180259</v>
      </c>
      <c r="BG86" s="99" t="n">
        <v>55.3029030391431</v>
      </c>
    </row>
    <row r="87" customFormat="false" ht="13.5" hidden="false" customHeight="true" outlineLevel="0" collapsed="false">
      <c r="A87" s="48" t="s">
        <v>99</v>
      </c>
      <c r="B87" s="201" t="s">
        <v>107</v>
      </c>
      <c r="C87" s="201" t="s">
        <v>113</v>
      </c>
      <c r="D87" s="201" t="s">
        <v>101</v>
      </c>
      <c r="E87" s="52"/>
      <c r="F87" s="19" t="s">
        <v>137</v>
      </c>
      <c r="G87" s="52" t="s">
        <v>103</v>
      </c>
      <c r="H87" s="52"/>
      <c r="I87" s="52" t="s">
        <v>115</v>
      </c>
      <c r="U87" s="97" t="n">
        <v>1777.5638861282</v>
      </c>
      <c r="V87" s="97" t="n">
        <v>1777.5638861282</v>
      </c>
      <c r="W87" s="97" t="n">
        <v>1813.11516385076</v>
      </c>
      <c r="X87" s="98" t="n">
        <v>1272</v>
      </c>
      <c r="Y87" s="98" t="n">
        <v>1179</v>
      </c>
      <c r="Z87" s="98" t="n">
        <v>1373</v>
      </c>
      <c r="AA87" s="98" t="n">
        <v>1083</v>
      </c>
      <c r="AB87" s="98" t="n">
        <v>979</v>
      </c>
      <c r="AC87" s="98" t="n">
        <v>840</v>
      </c>
      <c r="AD87" s="98" t="n">
        <v>923</v>
      </c>
      <c r="AE87" s="98" t="n">
        <v>996</v>
      </c>
      <c r="AF87" s="98" t="n">
        <v>999.546212784089</v>
      </c>
      <c r="AG87" s="98" t="n">
        <v>1006.95634648394</v>
      </c>
      <c r="AH87" s="98" t="n">
        <v>981.622080335094</v>
      </c>
      <c r="AI87" s="98" t="n">
        <v>1028.88027415546</v>
      </c>
      <c r="AJ87" s="98" t="n">
        <v>1063.87521042021</v>
      </c>
      <c r="AK87" s="98" t="n">
        <v>1081.62749739872</v>
      </c>
      <c r="AL87" s="98" t="n">
        <v>1114.81482114328</v>
      </c>
      <c r="AM87" s="98" t="n">
        <v>1135.44073377695</v>
      </c>
      <c r="AN87" s="98" t="n">
        <v>1156.50080980343</v>
      </c>
      <c r="AO87" s="98" t="n">
        <v>1177.96047201221</v>
      </c>
      <c r="AP87" s="98" t="n">
        <v>1199.81924905155</v>
      </c>
      <c r="AQ87" s="98" t="n">
        <v>1222.08458157782</v>
      </c>
      <c r="AR87" s="98" t="n">
        <v>1244.76404930665</v>
      </c>
      <c r="AS87" s="98" t="n">
        <v>1267.86537361845</v>
      </c>
      <c r="AT87" s="98" t="n">
        <v>1291.39642021291</v>
      </c>
      <c r="AU87" s="98" t="n">
        <v>1315.36520181334</v>
      </c>
      <c r="AV87" s="98" t="n">
        <v>1339.77988092181</v>
      </c>
      <c r="AW87" s="98" t="n">
        <v>1364.6487726261</v>
      </c>
      <c r="AX87" s="98" t="n">
        <v>1389.98034745936</v>
      </c>
      <c r="AY87" s="98" t="n">
        <v>1415.78323431351</v>
      </c>
      <c r="AZ87" s="98" t="n">
        <v>1442.06622340736</v>
      </c>
      <c r="BA87" s="98" t="n">
        <v>1468.83826931059</v>
      </c>
      <c r="BB87" s="98" t="n">
        <v>1496.10849402445</v>
      </c>
      <c r="BC87" s="98" t="n">
        <v>1523.88619012045</v>
      </c>
      <c r="BD87" s="98" t="n">
        <v>1552.18082393799</v>
      </c>
      <c r="BE87" s="98" t="n">
        <v>1581.00203884212</v>
      </c>
      <c r="BF87" s="98" t="n">
        <v>1610.35965854253</v>
      </c>
      <c r="BG87" s="98" t="n">
        <v>1640.26369047491</v>
      </c>
    </row>
    <row r="88" customFormat="false" ht="13.5" hidden="false" customHeight="true" outlineLevel="0" collapsed="false">
      <c r="A88" s="48" t="s">
        <v>99</v>
      </c>
      <c r="B88" s="201" t="s">
        <v>107</v>
      </c>
      <c r="C88" s="201" t="s">
        <v>108</v>
      </c>
      <c r="D88" s="201" t="s">
        <v>101</v>
      </c>
      <c r="E88" s="52"/>
      <c r="F88" s="19" t="s">
        <v>138</v>
      </c>
      <c r="G88" s="52" t="s">
        <v>103</v>
      </c>
      <c r="H88" s="52"/>
      <c r="I88" s="52"/>
      <c r="U88" s="97"/>
      <c r="V88" s="97"/>
      <c r="W88" s="97"/>
      <c r="X88" s="98" t="n">
        <v>0</v>
      </c>
      <c r="Y88" s="98" t="n">
        <v>845</v>
      </c>
      <c r="Z88" s="98" t="n">
        <v>1217</v>
      </c>
      <c r="AA88" s="98" t="n">
        <v>1179.33086792371</v>
      </c>
      <c r="AB88" s="98" t="n">
        <v>1070</v>
      </c>
      <c r="AC88" s="98" t="n">
        <v>1015</v>
      </c>
      <c r="AD88" s="98" t="n">
        <v>1704.23183333333</v>
      </c>
      <c r="AE88" s="98" t="n">
        <v>1615.6637295082</v>
      </c>
      <c r="AF88" s="98" t="n">
        <v>1164.09392561983</v>
      </c>
      <c r="AG88" s="98" t="n">
        <v>1202.42516260163</v>
      </c>
      <c r="AH88" s="98" t="n">
        <v>1312.58232653061</v>
      </c>
      <c r="AI88" s="98" t="n">
        <v>1356.45263136318</v>
      </c>
      <c r="AJ88" s="98" t="n">
        <v>1382.86569901011</v>
      </c>
      <c r="AK88" s="98" t="n">
        <v>1409.99265158275</v>
      </c>
      <c r="AL88" s="98" t="n">
        <v>1439.61575577843</v>
      </c>
      <c r="AM88" s="98" t="n">
        <v>1466.73718697411</v>
      </c>
      <c r="AN88" s="98" t="n">
        <v>1494.60519352662</v>
      </c>
      <c r="AO88" s="98" t="n">
        <v>1523.00269220363</v>
      </c>
      <c r="AP88" s="98" t="n">
        <v>1551.9397433555</v>
      </c>
      <c r="AQ88" s="98" t="n">
        <v>1581.42659847925</v>
      </c>
      <c r="AR88" s="98" t="n">
        <v>1611.47370385036</v>
      </c>
      <c r="AS88" s="98" t="n">
        <v>1642.09170422351</v>
      </c>
      <c r="AT88" s="98" t="n">
        <v>1673.29144660376</v>
      </c>
      <c r="AU88" s="98" t="n">
        <v>1705.08398408923</v>
      </c>
      <c r="AV88" s="98" t="n">
        <v>1737.48057978692</v>
      </c>
      <c r="AW88" s="98" t="n">
        <v>1770.49271080288</v>
      </c>
      <c r="AX88" s="98" t="n">
        <v>1804.13207230813</v>
      </c>
      <c r="AY88" s="98" t="n">
        <v>1838.41058168198</v>
      </c>
      <c r="AZ88" s="98" t="n">
        <v>1873.34038273394</v>
      </c>
      <c r="BA88" s="98" t="n">
        <v>1908.93385000589</v>
      </c>
      <c r="BB88" s="98" t="n">
        <v>1945.203593156</v>
      </c>
      <c r="BC88" s="98" t="n">
        <v>1982.16246142596</v>
      </c>
      <c r="BD88" s="98" t="n">
        <v>2019.82354819306</v>
      </c>
      <c r="BE88" s="98" t="n">
        <v>2058.20019560872</v>
      </c>
      <c r="BF88" s="98" t="n">
        <v>2097.30599932529</v>
      </c>
      <c r="BG88" s="98" t="n">
        <v>2137.15481331247</v>
      </c>
    </row>
    <row r="89" customFormat="false" ht="13.5" hidden="false" customHeight="true" outlineLevel="0" collapsed="false">
      <c r="A89" s="48" t="s">
        <v>99</v>
      </c>
      <c r="B89" s="201" t="s">
        <v>107</v>
      </c>
      <c r="C89" s="201" t="s">
        <v>108</v>
      </c>
      <c r="D89" s="201" t="s">
        <v>101</v>
      </c>
      <c r="E89" s="52"/>
      <c r="F89" s="19" t="s">
        <v>139</v>
      </c>
      <c r="G89" s="52" t="s">
        <v>103</v>
      </c>
      <c r="H89" s="52"/>
      <c r="I89" s="52"/>
      <c r="U89" s="97"/>
      <c r="V89" s="97"/>
      <c r="W89" s="97"/>
      <c r="X89" s="98" t="n">
        <v>0</v>
      </c>
      <c r="Y89" s="98" t="n">
        <v>1028</v>
      </c>
      <c r="Z89" s="98" t="n">
        <v>1461</v>
      </c>
      <c r="AA89" s="98" t="n">
        <v>1386.47859560629</v>
      </c>
      <c r="AB89" s="98" t="n">
        <v>1127</v>
      </c>
      <c r="AC89" s="98" t="n">
        <v>1079</v>
      </c>
      <c r="AD89" s="98" t="n">
        <v>1983.35416666667</v>
      </c>
      <c r="AE89" s="98" t="n">
        <v>1850.98360655738</v>
      </c>
      <c r="AF89" s="98" t="n">
        <v>1454.38016528926</v>
      </c>
      <c r="AG89" s="98" t="n">
        <v>1301.34146341463</v>
      </c>
      <c r="AH89" s="98" t="n">
        <v>1124.79591836735</v>
      </c>
      <c r="AI89" s="98" t="n">
        <v>1206.45263136318</v>
      </c>
      <c r="AJ89" s="98" t="n">
        <v>1308.22264147297</v>
      </c>
      <c r="AK89" s="98" t="n">
        <v>1409.99265158275</v>
      </c>
      <c r="AL89" s="98" t="n">
        <v>1511.59654356735</v>
      </c>
      <c r="AM89" s="98" t="n">
        <v>1540.07404632282</v>
      </c>
      <c r="AN89" s="98" t="n">
        <v>1569.33545320295</v>
      </c>
      <c r="AO89" s="98" t="n">
        <v>1599.15282681381</v>
      </c>
      <c r="AP89" s="98" t="n">
        <v>1629.53673052327</v>
      </c>
      <c r="AQ89" s="98" t="n">
        <v>1660.49792840321</v>
      </c>
      <c r="AR89" s="98" t="n">
        <v>1692.04738904287</v>
      </c>
      <c r="AS89" s="98" t="n">
        <v>1724.19628943469</v>
      </c>
      <c r="AT89" s="98" t="n">
        <v>1756.95601893395</v>
      </c>
      <c r="AU89" s="98" t="n">
        <v>1790.33818329369</v>
      </c>
      <c r="AV89" s="98" t="n">
        <v>1824.35460877627</v>
      </c>
      <c r="AW89" s="98" t="n">
        <v>1859.01734634302</v>
      </c>
      <c r="AX89" s="98" t="n">
        <v>1894.33867592354</v>
      </c>
      <c r="AY89" s="98" t="n">
        <v>1930.33111076608</v>
      </c>
      <c r="AZ89" s="98" t="n">
        <v>1967.00740187064</v>
      </c>
      <c r="BA89" s="98" t="n">
        <v>2004.38054250618</v>
      </c>
      <c r="BB89" s="98" t="n">
        <v>2042.4637728138</v>
      </c>
      <c r="BC89" s="98" t="n">
        <v>2081.27058449726</v>
      </c>
      <c r="BD89" s="98" t="n">
        <v>2120.81472560271</v>
      </c>
      <c r="BE89" s="98" t="n">
        <v>2161.11020538916</v>
      </c>
      <c r="BF89" s="98" t="n">
        <v>2202.17129929155</v>
      </c>
      <c r="BG89" s="98" t="n">
        <v>2244.01255397809</v>
      </c>
    </row>
    <row r="90" customFormat="false" ht="13.5" hidden="false" customHeight="true" outlineLevel="0" collapsed="false">
      <c r="A90" s="48" t="s">
        <v>99</v>
      </c>
      <c r="B90" s="201" t="s">
        <v>107</v>
      </c>
      <c r="C90" s="201" t="s">
        <v>108</v>
      </c>
      <c r="D90" s="201" t="s">
        <v>101</v>
      </c>
      <c r="E90" s="52"/>
      <c r="F90" s="19" t="s">
        <v>140</v>
      </c>
      <c r="G90" s="52" t="s">
        <v>141</v>
      </c>
      <c r="H90" s="52"/>
      <c r="I90" s="52" t="s">
        <v>115</v>
      </c>
      <c r="U90" s="97" t="n">
        <v>107.9</v>
      </c>
      <c r="V90" s="97" t="n">
        <v>99.6</v>
      </c>
      <c r="W90" s="97" t="n">
        <v>108.1</v>
      </c>
      <c r="X90" s="98" t="n">
        <v>96.8</v>
      </c>
      <c r="Y90" s="98" t="n">
        <v>103</v>
      </c>
      <c r="Z90" s="98" t="n">
        <v>120</v>
      </c>
      <c r="AA90" s="98" t="n">
        <v>125</v>
      </c>
      <c r="AB90" s="99" t="n">
        <v>88</v>
      </c>
      <c r="AC90" s="99" t="n">
        <v>81</v>
      </c>
      <c r="AD90" s="99" t="n">
        <v>124.6875</v>
      </c>
      <c r="AE90" s="99" t="n">
        <v>190</v>
      </c>
      <c r="AF90" s="99" t="n">
        <v>226.99173553719</v>
      </c>
      <c r="AG90" s="99" t="n">
        <v>139.036734693877</v>
      </c>
      <c r="AH90" s="99" t="n">
        <v>105.097959183674</v>
      </c>
      <c r="AI90" s="99" t="n">
        <v>118.485425149222</v>
      </c>
      <c r="AJ90" s="99" t="n">
        <v>119.485425149222</v>
      </c>
      <c r="AK90" s="99" t="n">
        <v>121.485425149222</v>
      </c>
      <c r="AL90" s="99" t="n">
        <v>123.628384280653</v>
      </c>
      <c r="AM90" s="99" t="n">
        <v>125.590370379555</v>
      </c>
      <c r="AN90" s="99" t="n">
        <v>127.976587416767</v>
      </c>
      <c r="AO90" s="99" t="n">
        <v>130.408142577685</v>
      </c>
      <c r="AP90" s="99" t="n">
        <v>132.885897286661</v>
      </c>
      <c r="AQ90" s="99" t="n">
        <v>135.410729335108</v>
      </c>
      <c r="AR90" s="99" t="n">
        <v>137.983533192475</v>
      </c>
      <c r="AS90" s="99" t="n">
        <v>140.605220323132</v>
      </c>
      <c r="AT90" s="99" t="n">
        <v>143.276719509272</v>
      </c>
      <c r="AU90" s="99" t="n">
        <v>145.998977179948</v>
      </c>
      <c r="AV90" s="99" t="n">
        <v>148.772957746367</v>
      </c>
      <c r="AW90" s="99" t="n">
        <v>151.599643943548</v>
      </c>
      <c r="AX90" s="99" t="n">
        <v>154.480037178475</v>
      </c>
      <c r="AY90" s="99" t="n">
        <v>157.415157884866</v>
      </c>
      <c r="AZ90" s="99" t="n">
        <v>160.406045884679</v>
      </c>
      <c r="BA90" s="99" t="n">
        <v>163.453760756487</v>
      </c>
      <c r="BB90" s="99" t="n">
        <v>166.559382210861</v>
      </c>
      <c r="BC90" s="99" t="n">
        <v>169.724010472867</v>
      </c>
      <c r="BD90" s="99" t="n">
        <v>172.948766671851</v>
      </c>
      <c r="BE90" s="99" t="n">
        <v>176.234793238617</v>
      </c>
      <c r="BF90" s="99" t="n">
        <v>179.58325431015</v>
      </c>
      <c r="BG90" s="99" t="n">
        <v>182.995336142043</v>
      </c>
    </row>
    <row r="91" customFormat="false" ht="13.5" hidden="false" customHeight="true" outlineLevel="0" collapsed="false">
      <c r="A91" s="48" t="s">
        <v>99</v>
      </c>
      <c r="B91" s="201" t="s">
        <v>107</v>
      </c>
      <c r="C91" s="201" t="s">
        <v>110</v>
      </c>
      <c r="D91" s="201" t="s">
        <v>101</v>
      </c>
      <c r="E91" s="52"/>
      <c r="F91" s="19" t="s">
        <v>142</v>
      </c>
      <c r="G91" s="52" t="s">
        <v>103</v>
      </c>
      <c r="H91" s="52"/>
      <c r="I91" s="52"/>
      <c r="U91" s="97" t="n">
        <v>679</v>
      </c>
      <c r="V91" s="97" t="n">
        <v>596</v>
      </c>
      <c r="W91" s="97" t="n">
        <v>538</v>
      </c>
      <c r="X91" s="98" t="n">
        <v>459</v>
      </c>
      <c r="Y91" s="98" t="n">
        <v>479</v>
      </c>
      <c r="Z91" s="98" t="n">
        <v>600</v>
      </c>
      <c r="AA91" s="98" t="n">
        <v>623.397339842839</v>
      </c>
      <c r="AB91" s="99" t="n">
        <v>658.839468365305</v>
      </c>
      <c r="AC91" s="99" t="n">
        <v>595.708385331579</v>
      </c>
      <c r="AD91" s="99" t="n">
        <v>1040.41223069204</v>
      </c>
      <c r="AE91" s="99" t="n">
        <v>854.769935915328</v>
      </c>
      <c r="AF91" s="99" t="n">
        <v>710.942049062562</v>
      </c>
      <c r="AG91" s="99" t="n">
        <v>774.214226358626</v>
      </c>
      <c r="AH91" s="99" t="n">
        <v>789.682751937573</v>
      </c>
      <c r="AI91" s="99" t="n">
        <v>767.388593664043</v>
      </c>
      <c r="AJ91" s="99" t="n">
        <v>807.616894067512</v>
      </c>
      <c r="AK91" s="99" t="n">
        <v>816.606317366063</v>
      </c>
      <c r="AL91" s="99" t="n">
        <v>836.008298610816</v>
      </c>
      <c r="AM91" s="99" t="n">
        <v>852.034484455191</v>
      </c>
      <c r="AN91" s="99" t="n">
        <v>868.468327755495</v>
      </c>
      <c r="AO91" s="99" t="n">
        <v>885.219694476633</v>
      </c>
      <c r="AP91" s="99" t="n">
        <v>902.294729951016</v>
      </c>
      <c r="AQ91" s="99" t="n">
        <v>919.699698642147</v>
      </c>
      <c r="AR91" s="99" t="n">
        <v>937.440986457709</v>
      </c>
      <c r="AS91" s="99" t="n">
        <v>955.525103107623</v>
      </c>
      <c r="AT91" s="99" t="n">
        <v>973.95868450797</v>
      </c>
      <c r="AU91" s="99" t="n">
        <v>992.748495231656</v>
      </c>
      <c r="AV91" s="99" t="n">
        <v>1011.90143100674</v>
      </c>
      <c r="AW91" s="99" t="n">
        <v>1031.42452126335</v>
      </c>
      <c r="AX91" s="99" t="n">
        <v>1051.32493173014</v>
      </c>
      <c r="AY91" s="99" t="n">
        <v>1071.60996708122</v>
      </c>
      <c r="AZ91" s="99" t="n">
        <v>1092.28707363458</v>
      </c>
      <c r="BA91" s="99" t="n">
        <v>1113.36384210304</v>
      </c>
      <c r="BB91" s="99" t="n">
        <v>1134.84801039866</v>
      </c>
      <c r="BC91" s="99" t="n">
        <v>1156.74746649167</v>
      </c>
      <c r="BD91" s="99" t="n">
        <v>1179.07025132511</v>
      </c>
      <c r="BE91" s="99" t="n">
        <v>1201.82456178608</v>
      </c>
      <c r="BF91" s="99" t="n">
        <v>1225.01875373485</v>
      </c>
      <c r="BG91" s="99" t="n">
        <v>1248.6613450928</v>
      </c>
    </row>
    <row r="92" customFormat="false" ht="13.5" hidden="false" customHeight="true" outlineLevel="0" collapsed="false">
      <c r="A92" s="48" t="s">
        <v>99</v>
      </c>
      <c r="B92" s="201" t="s">
        <v>107</v>
      </c>
      <c r="C92" s="201" t="s">
        <v>110</v>
      </c>
      <c r="D92" s="201" t="s">
        <v>101</v>
      </c>
      <c r="E92" s="52"/>
      <c r="F92" s="19" t="s">
        <v>143</v>
      </c>
      <c r="G92" s="52" t="s">
        <v>103</v>
      </c>
      <c r="H92" s="52"/>
      <c r="I92" s="52"/>
      <c r="U92" s="97" t="n">
        <v>679</v>
      </c>
      <c r="V92" s="97" t="n">
        <v>622</v>
      </c>
      <c r="W92" s="97" t="n">
        <v>608</v>
      </c>
      <c r="X92" s="98" t="n">
        <v>427.75</v>
      </c>
      <c r="Y92" s="98" t="n">
        <v>442.25</v>
      </c>
      <c r="Z92" s="98" t="n">
        <v>554.083333333333</v>
      </c>
      <c r="AA92" s="98" t="n">
        <v>616.25</v>
      </c>
      <c r="AB92" s="99" t="n">
        <v>521.275</v>
      </c>
      <c r="AC92" s="99" t="n">
        <v>529.645833333333</v>
      </c>
      <c r="AD92" s="99" t="n">
        <v>1000.60416666667</v>
      </c>
      <c r="AE92" s="99" t="n">
        <v>838.166666666667</v>
      </c>
      <c r="AF92" s="99" t="n">
        <v>708.05</v>
      </c>
      <c r="AG92" s="99" t="n">
        <v>644.116666666667</v>
      </c>
      <c r="AH92" s="99" t="n">
        <v>582.191666666667</v>
      </c>
      <c r="AI92" s="99" t="n">
        <v>601.807016567374</v>
      </c>
      <c r="AJ92" s="99" t="n">
        <v>652.039593242334</v>
      </c>
      <c r="AK92" s="99" t="n">
        <v>657.884192267987</v>
      </c>
      <c r="AL92" s="99" t="n">
        <v>673.849915178103</v>
      </c>
      <c r="AM92" s="99" t="n">
        <v>686.728020075647</v>
      </c>
      <c r="AN92" s="99" t="n">
        <v>699.96465338933</v>
      </c>
      <c r="AO92" s="99" t="n">
        <v>713.456935390833</v>
      </c>
      <c r="AP92" s="99" t="n">
        <v>727.209813237775</v>
      </c>
      <c r="AQ92" s="99" t="n">
        <v>741.228330002447</v>
      </c>
      <c r="AR92" s="99" t="n">
        <v>755.517626534769</v>
      </c>
      <c r="AS92" s="99" t="n">
        <v>770.08294336148</v>
      </c>
      <c r="AT92" s="99" t="n">
        <v>784.929622622289</v>
      </c>
      <c r="AU92" s="99" t="n">
        <v>800.063110043699</v>
      </c>
      <c r="AV92" s="99" t="n">
        <v>815.488956951237</v>
      </c>
      <c r="AW92" s="99" t="n">
        <v>831.21282232084</v>
      </c>
      <c r="AX92" s="99" t="n">
        <v>847.240474870165</v>
      </c>
      <c r="AY92" s="99" t="n">
        <v>863.577795190592</v>
      </c>
      <c r="AZ92" s="99" t="n">
        <v>880.230777920719</v>
      </c>
      <c r="BA92" s="99" t="n">
        <v>897.205533962163</v>
      </c>
      <c r="BB92" s="99" t="n">
        <v>914.508292738471</v>
      </c>
      <c r="BC92" s="99" t="n">
        <v>932.145404498016</v>
      </c>
      <c r="BD92" s="99" t="n">
        <v>950.123342661699</v>
      </c>
      <c r="BE92" s="99" t="n">
        <v>968.448706216354</v>
      </c>
      <c r="BF92" s="99" t="n">
        <v>987.12822215474</v>
      </c>
      <c r="BG92" s="99" t="n">
        <v>1006.16874796303</v>
      </c>
    </row>
    <row r="93" customFormat="false" ht="13.5" hidden="false" customHeight="true" outlineLevel="0" collapsed="false">
      <c r="A93" s="48" t="s">
        <v>99</v>
      </c>
      <c r="B93" s="201" t="s">
        <v>107</v>
      </c>
      <c r="C93" s="201" t="s">
        <v>108</v>
      </c>
      <c r="D93" s="201" t="s">
        <v>101</v>
      </c>
      <c r="E93" s="52"/>
      <c r="F93" s="19" t="s">
        <v>144</v>
      </c>
      <c r="G93" s="52" t="s">
        <v>103</v>
      </c>
      <c r="H93" s="52"/>
      <c r="I93" s="52"/>
      <c r="U93" s="97" t="n">
        <v>1965</v>
      </c>
      <c r="V93" s="97" t="n">
        <v>1938</v>
      </c>
      <c r="W93" s="97" t="n">
        <v>2166</v>
      </c>
      <c r="X93" s="98" t="n">
        <v>1939</v>
      </c>
      <c r="Y93" s="98" t="n">
        <v>2101</v>
      </c>
      <c r="Z93" s="98" t="n">
        <v>2893</v>
      </c>
      <c r="AA93" s="98" t="n">
        <v>2892</v>
      </c>
      <c r="AB93" s="98" t="n">
        <v>2548</v>
      </c>
      <c r="AC93" s="99" t="n">
        <v>2269</v>
      </c>
      <c r="AD93" s="99" t="n">
        <v>3005</v>
      </c>
      <c r="AE93" s="98" t="n">
        <v>3475</v>
      </c>
      <c r="AF93" s="98" t="n">
        <v>2650.27147410359</v>
      </c>
      <c r="AG93" s="98" t="n">
        <v>2778.93153543307</v>
      </c>
      <c r="AH93" s="98" t="n">
        <v>2869.93826086956</v>
      </c>
      <c r="AI93" s="98" t="n">
        <v>3200</v>
      </c>
      <c r="AJ93" s="98" t="n">
        <v>2950</v>
      </c>
      <c r="AK93" s="98" t="n">
        <v>2980.68081016265</v>
      </c>
      <c r="AL93" s="98" t="n">
        <v>3033.41539971905</v>
      </c>
      <c r="AM93" s="98" t="n">
        <v>3081.53968374337</v>
      </c>
      <c r="AN93" s="98" t="n">
        <v>3137.00739805075</v>
      </c>
      <c r="AO93" s="98" t="n">
        <v>3193.47353121567</v>
      </c>
      <c r="AP93" s="98" t="n">
        <v>3250.95605477755</v>
      </c>
      <c r="AQ93" s="98" t="n">
        <v>3309.47326376355</v>
      </c>
      <c r="AR93" s="98" t="n">
        <v>3369.04378251129</v>
      </c>
      <c r="AS93" s="98" t="n">
        <v>3429.68657059649</v>
      </c>
      <c r="AT93" s="98" t="n">
        <v>3491.42092886723</v>
      </c>
      <c r="AU93" s="98" t="n">
        <v>3554.26650558684</v>
      </c>
      <c r="AV93" s="98" t="n">
        <v>3618.2433026874</v>
      </c>
      <c r="AW93" s="98" t="n">
        <v>3683.37168213578</v>
      </c>
      <c r="AX93" s="98" t="n">
        <v>3749.67237241422</v>
      </c>
      <c r="AY93" s="98" t="n">
        <v>3817.16647511768</v>
      </c>
      <c r="AZ93" s="98" t="n">
        <v>3885.87547166979</v>
      </c>
      <c r="BA93" s="98" t="n">
        <v>3955.82123015985</v>
      </c>
      <c r="BB93" s="98" t="n">
        <v>4027.02601230273</v>
      </c>
      <c r="BC93" s="98" t="n">
        <v>4099.51248052418</v>
      </c>
      <c r="BD93" s="98" t="n">
        <v>4173.30370517361</v>
      </c>
      <c r="BE93" s="98" t="n">
        <v>4248.42317186674</v>
      </c>
      <c r="BF93" s="98" t="n">
        <v>4324.89478896034</v>
      </c>
      <c r="BG93" s="98" t="n">
        <v>4402.74289516163</v>
      </c>
    </row>
    <row r="94" customFormat="false" ht="13.5" hidden="false" customHeight="true" outlineLevel="0" collapsed="false">
      <c r="A94" s="48" t="s">
        <v>99</v>
      </c>
      <c r="B94" s="201" t="s">
        <v>107</v>
      </c>
      <c r="C94" s="201" t="s">
        <v>110</v>
      </c>
      <c r="D94" s="201" t="s">
        <v>101</v>
      </c>
      <c r="E94" s="52"/>
      <c r="F94" s="19" t="s">
        <v>145</v>
      </c>
      <c r="G94" s="52" t="s">
        <v>103</v>
      </c>
      <c r="H94" s="52"/>
      <c r="I94" s="52" t="s">
        <v>115</v>
      </c>
      <c r="U94" s="97" t="n">
        <v>430.17569754729</v>
      </c>
      <c r="V94" s="97" t="n">
        <v>346.641684474534</v>
      </c>
      <c r="W94" s="97" t="n">
        <v>339.485560709333</v>
      </c>
      <c r="X94" s="98" t="n">
        <v>230.82832470181</v>
      </c>
      <c r="Y94" s="98" t="n">
        <v>221.36704651439</v>
      </c>
      <c r="Z94" s="98" t="n">
        <v>339.731781232585</v>
      </c>
      <c r="AA94" s="98" t="n">
        <v>349.253637024482</v>
      </c>
      <c r="AB94" s="99" t="n">
        <v>384</v>
      </c>
      <c r="AC94" s="99" t="n">
        <v>337</v>
      </c>
      <c r="AD94" s="99" t="n">
        <v>508</v>
      </c>
      <c r="AE94" s="99" t="n">
        <v>457.718598052815</v>
      </c>
      <c r="AF94" s="99" t="n">
        <v>339.307553331576</v>
      </c>
      <c r="AG94" s="99" t="n">
        <v>334.511333066273</v>
      </c>
      <c r="AH94" s="99" t="n">
        <v>290.253048720785</v>
      </c>
      <c r="AI94" s="99" t="n">
        <v>319.7118956335</v>
      </c>
      <c r="AJ94" s="99" t="n">
        <v>333.215664346508</v>
      </c>
      <c r="AK94" s="99" t="n">
        <v>345.24216170793</v>
      </c>
      <c r="AL94" s="99" t="n">
        <v>362.360753323935</v>
      </c>
      <c r="AM94" s="99" t="n">
        <v>369.270192766997</v>
      </c>
      <c r="AN94" s="99" t="n">
        <v>376.371766157769</v>
      </c>
      <c r="AO94" s="99" t="n">
        <v>383.610266613047</v>
      </c>
      <c r="AP94" s="99" t="n">
        <v>390.988340881219</v>
      </c>
      <c r="AQ94" s="99" t="n">
        <v>398.508686995006</v>
      </c>
      <c r="AR94" s="99" t="n">
        <v>406.174055267475</v>
      </c>
      <c r="AS94" s="99" t="n">
        <v>413.987249307427</v>
      </c>
      <c r="AT94" s="99" t="n">
        <v>421.951127054556</v>
      </c>
      <c r="AU94" s="99" t="n">
        <v>430.068601834759</v>
      </c>
      <c r="AV94" s="99" t="n">
        <v>438.342643435983</v>
      </c>
      <c r="AW94" s="99" t="n">
        <v>446.776279205024</v>
      </c>
      <c r="AX94" s="99" t="n">
        <v>455.372595165671</v>
      </c>
      <c r="AY94" s="99" t="n">
        <v>464.134737158625</v>
      </c>
      <c r="AZ94" s="99" t="n">
        <v>473.065912003608</v>
      </c>
      <c r="BA94" s="99" t="n">
        <v>482.169388684099</v>
      </c>
      <c r="BB94" s="99" t="n">
        <v>491.448499555143</v>
      </c>
      <c r="BC94" s="99" t="n">
        <v>500.906641574671</v>
      </c>
      <c r="BD94" s="99" t="n">
        <v>510.547277558803</v>
      </c>
      <c r="BE94" s="99" t="n">
        <v>520.373937461593</v>
      </c>
      <c r="BF94" s="99" t="n">
        <v>530.390219679698</v>
      </c>
      <c r="BG94" s="99" t="n">
        <v>540.599792382454</v>
      </c>
    </row>
    <row r="95" customFormat="false" ht="13.5" hidden="false" customHeight="true" outlineLevel="0" collapsed="false">
      <c r="A95" s="48" t="s">
        <v>99</v>
      </c>
      <c r="B95" s="201" t="s">
        <v>107</v>
      </c>
      <c r="C95" s="201" t="s">
        <v>110</v>
      </c>
      <c r="D95" s="201" t="s">
        <v>101</v>
      </c>
      <c r="E95" s="52"/>
      <c r="F95" s="19" t="s">
        <v>146</v>
      </c>
      <c r="G95" s="52" t="s">
        <v>103</v>
      </c>
      <c r="H95" s="52"/>
      <c r="I95" s="52"/>
      <c r="U95" s="97" t="n">
        <v>415.196078431373</v>
      </c>
      <c r="V95" s="97" t="n">
        <v>389.711538461538</v>
      </c>
      <c r="W95" s="97" t="n">
        <v>376.88679245283</v>
      </c>
      <c r="X95" s="98" t="n">
        <v>243.75</v>
      </c>
      <c r="Y95" s="98" t="n">
        <v>255.916666666667</v>
      </c>
      <c r="Z95" s="98" t="n">
        <v>352.666666666667</v>
      </c>
      <c r="AA95" s="98" t="n">
        <v>378.083333333333</v>
      </c>
      <c r="AB95" s="99" t="n">
        <v>326</v>
      </c>
      <c r="AC95" s="99" t="n">
        <v>340</v>
      </c>
      <c r="AD95" s="99" t="n">
        <v>550</v>
      </c>
      <c r="AE95" s="99" t="n">
        <v>468.95</v>
      </c>
      <c r="AF95" s="99" t="n">
        <v>375.641666666667</v>
      </c>
      <c r="AG95" s="99" t="n">
        <v>374.641666666667</v>
      </c>
      <c r="AH95" s="99" t="n">
        <v>313.516666666667</v>
      </c>
      <c r="AI95" s="99" t="n">
        <v>351.201822102449</v>
      </c>
      <c r="AJ95" s="99" t="n">
        <v>351.964636254111</v>
      </c>
      <c r="AK95" s="99" t="n">
        <v>352.281361038931</v>
      </c>
      <c r="AL95" s="99" t="n">
        <v>359.701514293283</v>
      </c>
      <c r="AM95" s="99" t="n">
        <v>366.495778054356</v>
      </c>
      <c r="AN95" s="99" t="n">
        <v>373.477761776911</v>
      </c>
      <c r="AO95" s="99" t="n">
        <v>380.593122400824</v>
      </c>
      <c r="AP95" s="99" t="n">
        <v>387.844414734206</v>
      </c>
      <c r="AQ95" s="99" t="n">
        <v>395.234242652192</v>
      </c>
      <c r="AR95" s="99" t="n">
        <v>402.765260041758</v>
      </c>
      <c r="AS95" s="99" t="n">
        <v>410.440171764772</v>
      </c>
      <c r="AT95" s="99" t="n">
        <v>418.261734639645</v>
      </c>
      <c r="AU95" s="99" t="n">
        <v>426.232758441929</v>
      </c>
      <c r="AV95" s="99" t="n">
        <v>434.356106924228</v>
      </c>
      <c r="AW95" s="99" t="n">
        <v>442.634698855817</v>
      </c>
      <c r="AX95" s="99" t="n">
        <v>451.071509082312</v>
      </c>
      <c r="AY95" s="99" t="n">
        <v>459.669569605827</v>
      </c>
      <c r="AZ95" s="99" t="n">
        <v>468.431970685966</v>
      </c>
      <c r="BA95" s="99" t="n">
        <v>477.361861962091</v>
      </c>
      <c r="BB95" s="99" t="n">
        <v>486.462453597263</v>
      </c>
      <c r="BC95" s="99" t="n">
        <v>495.737017444264</v>
      </c>
      <c r="BD95" s="99" t="n">
        <v>505.188888234157</v>
      </c>
      <c r="BE95" s="99" t="n">
        <v>514.821464787786</v>
      </c>
      <c r="BF95" s="99" t="n">
        <v>524.638211250688</v>
      </c>
      <c r="BG95" s="99" t="n">
        <v>534.642658351857</v>
      </c>
    </row>
    <row r="96" customFormat="false" ht="13.5" hidden="false" customHeight="true" outlineLevel="0" collapsed="false">
      <c r="A96" s="326" t="s">
        <v>99</v>
      </c>
      <c r="B96" s="327" t="s">
        <v>107</v>
      </c>
      <c r="C96" s="327" t="s">
        <v>108</v>
      </c>
      <c r="D96" s="327" t="s">
        <v>101</v>
      </c>
      <c r="E96" s="114"/>
      <c r="F96" s="19" t="s">
        <v>147</v>
      </c>
      <c r="G96" s="52" t="s">
        <v>128</v>
      </c>
      <c r="H96" s="114"/>
      <c r="I96" s="52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6"/>
      <c r="X96" s="453" t="n">
        <v>1054</v>
      </c>
      <c r="Y96" s="98" t="n">
        <v>989</v>
      </c>
      <c r="Z96" s="98" t="n">
        <v>949.91</v>
      </c>
      <c r="AA96" s="98" t="n">
        <v>879.64</v>
      </c>
      <c r="AB96" s="99" t="n">
        <v>865</v>
      </c>
      <c r="AC96" s="99" t="n">
        <v>886</v>
      </c>
      <c r="AD96" s="99" t="n">
        <v>1092</v>
      </c>
      <c r="AE96" s="99" t="n">
        <v>964</v>
      </c>
      <c r="AF96" s="99" t="n">
        <v>967.584147286822</v>
      </c>
      <c r="AG96" s="99" t="n">
        <v>956.049501915709</v>
      </c>
      <c r="AH96" s="99" t="n">
        <v>1286.37915708812</v>
      </c>
      <c r="AI96" s="99" t="n">
        <v>1870</v>
      </c>
      <c r="AJ96" s="99" t="n">
        <v>1800</v>
      </c>
      <c r="AK96" s="99" t="n">
        <v>1700</v>
      </c>
      <c r="AL96" s="99" t="n">
        <v>1651.94751696979</v>
      </c>
      <c r="AM96" s="99" t="n">
        <v>1683.06914143142</v>
      </c>
      <c r="AN96" s="99" t="n">
        <v>1715.04745511861</v>
      </c>
      <c r="AO96" s="99" t="n">
        <v>1747.63335676587</v>
      </c>
      <c r="AP96" s="99" t="n">
        <v>1780.83839054442</v>
      </c>
      <c r="AQ96" s="99" t="n">
        <v>1814.67431996476</v>
      </c>
      <c r="AR96" s="99" t="n">
        <v>1849.15313204409</v>
      </c>
      <c r="AS96" s="99" t="n">
        <v>1884.28704155293</v>
      </c>
      <c r="AT96" s="99" t="n">
        <v>1920.08849534244</v>
      </c>
      <c r="AU96" s="99" t="n">
        <v>1956.57017675394</v>
      </c>
      <c r="AV96" s="99" t="n">
        <v>1993.74501011227</v>
      </c>
      <c r="AW96" s="99" t="n">
        <v>2031.6261653044</v>
      </c>
      <c r="AX96" s="99" t="n">
        <v>2070.22706244518</v>
      </c>
      <c r="AY96" s="99" t="n">
        <v>2109.56137663164</v>
      </c>
      <c r="AZ96" s="99" t="n">
        <v>2149.64304278764</v>
      </c>
      <c r="BA96" s="99" t="n">
        <v>2190.48626060061</v>
      </c>
      <c r="BB96" s="99" t="n">
        <v>2232.10549955202</v>
      </c>
      <c r="BC96" s="99" t="n">
        <v>2274.51550404351</v>
      </c>
      <c r="BD96" s="99" t="n">
        <v>2317.73129862033</v>
      </c>
      <c r="BE96" s="99" t="n">
        <v>2361.76819329412</v>
      </c>
      <c r="BF96" s="99" t="n">
        <v>2406.64178896671</v>
      </c>
      <c r="BG96" s="99" t="n">
        <v>2452.36798295708</v>
      </c>
    </row>
    <row r="97" customFormat="false" ht="13.5" hidden="false" customHeight="true" outlineLevel="0" collapsed="false">
      <c r="A97" s="326" t="s">
        <v>99</v>
      </c>
      <c r="B97" s="327" t="s">
        <v>107</v>
      </c>
      <c r="C97" s="327" t="s">
        <v>108</v>
      </c>
      <c r="D97" s="327" t="s">
        <v>101</v>
      </c>
      <c r="E97" s="114"/>
      <c r="F97" s="19" t="s">
        <v>148</v>
      </c>
      <c r="G97" s="52" t="s">
        <v>128</v>
      </c>
      <c r="H97" s="114"/>
      <c r="I97" s="52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6"/>
      <c r="X97" s="453" t="n">
        <v>690</v>
      </c>
      <c r="Y97" s="98" t="n">
        <v>615</v>
      </c>
      <c r="Z97" s="98" t="n">
        <v>870.78</v>
      </c>
      <c r="AA97" s="98" t="n">
        <v>1030.49</v>
      </c>
      <c r="AB97" s="98" t="n">
        <v>1541</v>
      </c>
      <c r="AC97" s="99" t="n">
        <v>2201</v>
      </c>
      <c r="AD97" s="99" t="n">
        <v>2397</v>
      </c>
      <c r="AE97" s="99" t="n">
        <v>2109</v>
      </c>
      <c r="AF97" s="98" t="n">
        <v>1339.7180620155</v>
      </c>
      <c r="AG97" s="98" t="n">
        <v>983.053256704981</v>
      </c>
      <c r="AH97" s="98" t="n">
        <v>1153.78348659004</v>
      </c>
      <c r="AI97" s="98" t="n">
        <v>1430</v>
      </c>
      <c r="AJ97" s="98" t="n">
        <v>1380</v>
      </c>
      <c r="AK97" s="98" t="n">
        <v>1300</v>
      </c>
      <c r="AL97" s="98" t="n">
        <v>1100</v>
      </c>
      <c r="AM97" s="98" t="n">
        <v>1115.26979238574</v>
      </c>
      <c r="AN97" s="98" t="n">
        <v>1133.11410906391</v>
      </c>
      <c r="AO97" s="98" t="n">
        <v>1151.24393480893</v>
      </c>
      <c r="AP97" s="98" t="n">
        <v>1169.66383776588</v>
      </c>
      <c r="AQ97" s="98" t="n">
        <v>1188.37845917013</v>
      </c>
      <c r="AR97" s="98" t="n">
        <v>1207.39251451685</v>
      </c>
      <c r="AS97" s="98" t="n">
        <v>1226.71079474912</v>
      </c>
      <c r="AT97" s="98" t="n">
        <v>1246.33816746511</v>
      </c>
      <c r="AU97" s="98" t="n">
        <v>1266.27957814455</v>
      </c>
      <c r="AV97" s="98" t="n">
        <v>1286.54005139486</v>
      </c>
      <c r="AW97" s="98" t="n">
        <v>1307.12469221718</v>
      </c>
      <c r="AX97" s="98" t="n">
        <v>1328.03868729266</v>
      </c>
      <c r="AY97" s="98" t="n">
        <v>1349.28730628934</v>
      </c>
      <c r="AZ97" s="98" t="n">
        <v>1370.87590318997</v>
      </c>
      <c r="BA97" s="98" t="n">
        <v>1392.80991764101</v>
      </c>
      <c r="BB97" s="98" t="n">
        <v>1415.09487632326</v>
      </c>
      <c r="BC97" s="98" t="n">
        <v>1437.73639434444</v>
      </c>
      <c r="BD97" s="98" t="n">
        <v>1460.74017665395</v>
      </c>
      <c r="BE97" s="98" t="n">
        <v>1484.11201948041</v>
      </c>
      <c r="BF97" s="98" t="n">
        <v>1507.8578117921</v>
      </c>
      <c r="BG97" s="98" t="n">
        <v>1531.98353678077</v>
      </c>
    </row>
    <row r="98" customFormat="false" ht="13.5" hidden="false" customHeight="true" outlineLevel="0" collapsed="false">
      <c r="A98" s="326" t="s">
        <v>99</v>
      </c>
      <c r="B98" s="327" t="s">
        <v>107</v>
      </c>
      <c r="C98" s="327" t="s">
        <v>108</v>
      </c>
      <c r="D98" s="327" t="s">
        <v>101</v>
      </c>
      <c r="E98" s="114"/>
      <c r="F98" s="19" t="s">
        <v>149</v>
      </c>
      <c r="G98" s="52" t="s">
        <v>141</v>
      </c>
      <c r="H98" s="114"/>
      <c r="I98" s="52" t="s">
        <v>150</v>
      </c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 t="n">
        <v>92</v>
      </c>
      <c r="V98" s="115" t="n">
        <v>87.5</v>
      </c>
      <c r="W98" s="116" t="n">
        <v>83</v>
      </c>
      <c r="X98" s="453" t="n">
        <v>76.5</v>
      </c>
      <c r="Y98" s="98" t="n">
        <v>78.5</v>
      </c>
      <c r="Z98" s="98" t="n">
        <v>95.5</v>
      </c>
      <c r="AA98" s="98" t="n">
        <v>86.3056233437659</v>
      </c>
      <c r="AB98" s="99" t="n">
        <v>76</v>
      </c>
      <c r="AC98" s="99" t="n">
        <v>68</v>
      </c>
      <c r="AD98" s="99" t="n">
        <v>110.440176059345</v>
      </c>
      <c r="AE98" s="99" t="n">
        <v>103.212207320853</v>
      </c>
      <c r="AF98" s="99" t="n">
        <v>100.336042049441</v>
      </c>
      <c r="AG98" s="99" t="n">
        <v>94.321982286965</v>
      </c>
      <c r="AH98" s="99" t="n">
        <v>88.4542251116188</v>
      </c>
      <c r="AI98" s="99" t="n">
        <v>99</v>
      </c>
      <c r="AJ98" s="99" t="n">
        <v>100</v>
      </c>
      <c r="AK98" s="99" t="n">
        <v>102</v>
      </c>
      <c r="AL98" s="99" t="n">
        <v>104.142959131431</v>
      </c>
      <c r="AM98" s="99" t="n">
        <v>106.104945230333</v>
      </c>
      <c r="AN98" s="99" t="n">
        <v>108.120939189709</v>
      </c>
      <c r="AO98" s="99" t="n">
        <v>110.175237034314</v>
      </c>
      <c r="AP98" s="99" t="n">
        <v>112.268566537966</v>
      </c>
      <c r="AQ98" s="99" t="n">
        <v>114.401669302187</v>
      </c>
      <c r="AR98" s="99" t="n">
        <v>116.575301018929</v>
      </c>
      <c r="AS98" s="99" t="n">
        <v>118.790231738288</v>
      </c>
      <c r="AT98" s="99" t="n">
        <v>121.047246141316</v>
      </c>
      <c r="AU98" s="99" t="n">
        <v>123.347143818001</v>
      </c>
      <c r="AV98" s="99" t="n">
        <v>125.690739550543</v>
      </c>
      <c r="AW98" s="99" t="n">
        <v>128.078863602003</v>
      </c>
      <c r="AX98" s="99" t="n">
        <v>130.512362010441</v>
      </c>
      <c r="AY98" s="99" t="n">
        <v>132.992096888639</v>
      </c>
      <c r="AZ98" s="99" t="n">
        <v>135.518946729524</v>
      </c>
      <c r="BA98" s="99" t="n">
        <v>138.093806717385</v>
      </c>
      <c r="BB98" s="99" t="n">
        <v>140.717589045015</v>
      </c>
      <c r="BC98" s="99" t="n">
        <v>143.39122323687</v>
      </c>
      <c r="BD98" s="99" t="n">
        <v>146.115656478371</v>
      </c>
      <c r="BE98" s="99" t="n">
        <v>148.89185395146</v>
      </c>
      <c r="BF98" s="99" t="n">
        <v>151.720799176537</v>
      </c>
      <c r="BG98" s="99" t="n">
        <v>154.603494360892</v>
      </c>
    </row>
    <row r="99" customFormat="false" ht="13.5" hidden="false" customHeight="true" outlineLevel="0" collapsed="false">
      <c r="A99" s="326" t="s">
        <v>99</v>
      </c>
      <c r="B99" s="327" t="s">
        <v>107</v>
      </c>
      <c r="C99" s="327" t="s">
        <v>110</v>
      </c>
      <c r="D99" s="327" t="s">
        <v>101</v>
      </c>
      <c r="E99" s="114"/>
      <c r="F99" s="19" t="s">
        <v>151</v>
      </c>
      <c r="G99" s="52" t="s">
        <v>103</v>
      </c>
      <c r="H99" s="114"/>
      <c r="I99" s="52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6"/>
      <c r="X99" s="453"/>
      <c r="Y99" s="98"/>
      <c r="Z99" s="98" t="n">
        <v>564</v>
      </c>
      <c r="AA99" s="98" t="n">
        <v>575.80253037672</v>
      </c>
      <c r="AB99" s="99" t="n">
        <v>533</v>
      </c>
      <c r="AC99" s="99" t="n">
        <v>476</v>
      </c>
      <c r="AD99" s="99" t="n">
        <v>850</v>
      </c>
      <c r="AE99" s="99" t="n">
        <v>790</v>
      </c>
      <c r="AF99" s="99" t="n">
        <v>632.366246959695</v>
      </c>
      <c r="AG99" s="99" t="n">
        <v>634.519552988063</v>
      </c>
      <c r="AH99" s="99" t="n">
        <v>598.749014910773</v>
      </c>
      <c r="AI99" s="99" t="n">
        <v>650.355704459722</v>
      </c>
      <c r="AJ99" s="99" t="n">
        <v>681.848519620852</v>
      </c>
      <c r="AK99" s="99" t="n">
        <v>691.968841676034</v>
      </c>
      <c r="AL99" s="99" t="n">
        <v>714.911025886876</v>
      </c>
      <c r="AM99" s="99" t="n">
        <v>728.379119679675</v>
      </c>
      <c r="AN99" s="99" t="n">
        <v>742.198957881632</v>
      </c>
      <c r="AO99" s="99" t="n">
        <v>756.281713756652</v>
      </c>
      <c r="AP99" s="99" t="n">
        <v>770.632402660347</v>
      </c>
      <c r="AQ99" s="99" t="n">
        <v>785.256135874363</v>
      </c>
      <c r="AR99" s="99" t="n">
        <v>800.158122445919</v>
      </c>
      <c r="AS99" s="99" t="n">
        <v>815.343671062691</v>
      </c>
      <c r="AT99" s="99" t="n">
        <v>830.818191963755</v>
      </c>
      <c r="AU99" s="99" t="n">
        <v>846.587198887269</v>
      </c>
      <c r="AV99" s="99" t="n">
        <v>862.656311055609</v>
      </c>
      <c r="AW99" s="99" t="n">
        <v>879.031255198672</v>
      </c>
      <c r="AX99" s="99" t="n">
        <v>895.71786761609</v>
      </c>
      <c r="AY99" s="99" t="n">
        <v>912.722096279107</v>
      </c>
      <c r="AZ99" s="99" t="n">
        <v>930.050002972872</v>
      </c>
      <c r="BA99" s="99" t="n">
        <v>947.707765479939</v>
      </c>
      <c r="BB99" s="99" t="n">
        <v>965.701679805762</v>
      </c>
      <c r="BC99" s="99" t="n">
        <v>984.038162446998</v>
      </c>
      <c r="BD99" s="99" t="n">
        <v>1002.72375270344</v>
      </c>
      <c r="BE99" s="99" t="n">
        <v>1021.76511503443</v>
      </c>
      <c r="BF99" s="99" t="n">
        <v>1041.16904146058</v>
      </c>
      <c r="BG99" s="99" t="n">
        <v>1060.94245401176</v>
      </c>
    </row>
    <row r="100" customFormat="false" ht="13.5" hidden="false" customHeight="true" outlineLevel="1" collapsed="false">
      <c r="A100" s="48" t="s">
        <v>99</v>
      </c>
      <c r="B100" s="201" t="s">
        <v>107</v>
      </c>
      <c r="C100" s="201" t="s">
        <v>110</v>
      </c>
      <c r="D100" s="201" t="s">
        <v>101</v>
      </c>
      <c r="E100" s="52"/>
      <c r="F100" s="19" t="s">
        <v>152</v>
      </c>
      <c r="G100" s="52" t="s">
        <v>153</v>
      </c>
      <c r="H100" s="52"/>
      <c r="I100" s="52"/>
      <c r="X100" s="106" t="n">
        <v>13.5210204081633</v>
      </c>
      <c r="Y100" s="106" t="n">
        <v>12.0596</v>
      </c>
      <c r="Z100" s="106" t="n">
        <v>26.9317226890756</v>
      </c>
      <c r="AA100" s="110" t="n">
        <v>37.0481632653061</v>
      </c>
      <c r="AB100" s="69" t="n">
        <v>16.5</v>
      </c>
      <c r="AC100" s="69" t="n">
        <v>15.4</v>
      </c>
      <c r="AD100" s="69" t="n">
        <v>23.7</v>
      </c>
      <c r="AE100" s="69" t="n">
        <v>30.5</v>
      </c>
      <c r="AF100" s="69" t="n">
        <v>15.5148760330579</v>
      </c>
      <c r="AG100" s="69" t="n">
        <v>11.5658536585366</v>
      </c>
      <c r="AH100" s="69" t="n">
        <v>15.570612244898</v>
      </c>
      <c r="AI100" s="69" t="n">
        <v>24</v>
      </c>
      <c r="AJ100" s="69" t="n">
        <v>23</v>
      </c>
      <c r="AK100" s="69" t="n">
        <v>21</v>
      </c>
      <c r="AL100" s="69" t="n">
        <v>21.4179765488549</v>
      </c>
      <c r="AM100" s="69" t="n">
        <v>21.8002405095059</v>
      </c>
      <c r="AN100" s="69" t="n">
        <v>22.236245319696</v>
      </c>
      <c r="AO100" s="69" t="n">
        <v>22.68097022609</v>
      </c>
      <c r="AP100" s="69" t="n">
        <v>23.1345896306118</v>
      </c>
      <c r="AQ100" s="69" t="n">
        <v>23.597281423224</v>
      </c>
      <c r="AR100" s="69" t="n">
        <v>24.0692270516885</v>
      </c>
      <c r="AS100" s="69" t="n">
        <v>24.5506115927222</v>
      </c>
      <c r="AT100" s="69" t="n">
        <v>25.0416238245767</v>
      </c>
      <c r="AU100" s="69" t="n">
        <v>25.5424563010682</v>
      </c>
      <c r="AV100" s="69" t="n">
        <v>26.0533054270896</v>
      </c>
      <c r="AW100" s="69" t="n">
        <v>26.5743715356314</v>
      </c>
      <c r="AX100" s="69" t="n">
        <v>27.105858966344</v>
      </c>
      <c r="AY100" s="69" t="n">
        <v>27.6479761456709</v>
      </c>
      <c r="AZ100" s="69" t="n">
        <v>28.2009356685843</v>
      </c>
      <c r="BA100" s="69" t="n">
        <v>28.764954381956</v>
      </c>
      <c r="BB100" s="69" t="n">
        <v>29.3402534695951</v>
      </c>
      <c r="BC100" s="69" t="n">
        <v>29.927058538987</v>
      </c>
      <c r="BD100" s="69" t="n">
        <v>30.5255997097668</v>
      </c>
      <c r="BE100" s="69" t="n">
        <v>31.1361117039621</v>
      </c>
      <c r="BF100" s="69" t="n">
        <v>31.7588339380413</v>
      </c>
      <c r="BG100" s="69" t="n">
        <v>32.3940106168022</v>
      </c>
    </row>
    <row r="101" customFormat="false" ht="13.5" hidden="false" customHeight="true" outlineLevel="1" collapsed="false">
      <c r="A101" s="48" t="s">
        <v>99</v>
      </c>
      <c r="B101" s="201" t="s">
        <v>100</v>
      </c>
      <c r="C101" s="201"/>
      <c r="D101" s="201" t="s">
        <v>101</v>
      </c>
      <c r="E101" s="52"/>
      <c r="F101" s="19" t="s">
        <v>154</v>
      </c>
      <c r="G101" s="52" t="s">
        <v>103</v>
      </c>
      <c r="H101" s="52"/>
      <c r="I101" s="52" t="s">
        <v>155</v>
      </c>
      <c r="X101" s="106" t="n">
        <v>83.875</v>
      </c>
      <c r="Y101" s="98" t="n">
        <v>87.5</v>
      </c>
      <c r="Z101" s="98" t="n">
        <v>139.375</v>
      </c>
      <c r="AA101" s="98" t="n">
        <v>148.875</v>
      </c>
      <c r="AB101" s="99" t="n">
        <v>129</v>
      </c>
      <c r="AC101" s="99" t="n">
        <v>78</v>
      </c>
      <c r="AD101" s="99" t="n">
        <v>164</v>
      </c>
      <c r="AE101" s="99" t="n">
        <v>323</v>
      </c>
      <c r="AF101" s="99" t="n">
        <v>227.146987951807</v>
      </c>
      <c r="AG101" s="99" t="n">
        <v>169.972601959444</v>
      </c>
      <c r="AH101" s="99" t="n">
        <v>143.368827639752</v>
      </c>
      <c r="AI101" s="99" t="n">
        <v>163.834914385915</v>
      </c>
      <c r="AJ101" s="99" t="n">
        <v>146.026771517881</v>
      </c>
      <c r="AK101" s="99" t="n">
        <v>149.04206703458</v>
      </c>
      <c r="AL101" s="99" t="n">
        <v>152.338156389782</v>
      </c>
      <c r="AM101" s="99" t="n">
        <v>155.359159013805</v>
      </c>
      <c r="AN101" s="99" t="n">
        <v>158.466342194081</v>
      </c>
      <c r="AO101" s="99" t="n">
        <v>161.635669037963</v>
      </c>
      <c r="AP101" s="99" t="n">
        <v>164.868382418722</v>
      </c>
      <c r="AQ101" s="99" t="n">
        <v>168.165750067097</v>
      </c>
      <c r="AR101" s="99" t="n">
        <v>171.529065068439</v>
      </c>
      <c r="AS101" s="99" t="n">
        <v>174.959646369807</v>
      </c>
      <c r="AT101" s="99" t="n">
        <v>178.458839297204</v>
      </c>
      <c r="AU101" s="99" t="n">
        <v>182.028016083148</v>
      </c>
      <c r="AV101" s="99" t="n">
        <v>185.668576404811</v>
      </c>
      <c r="AW101" s="99" t="n">
        <v>189.381947932907</v>
      </c>
      <c r="AX101" s="99" t="n">
        <v>193.169586891565</v>
      </c>
      <c r="AY101" s="99" t="n">
        <v>197.032978629396</v>
      </c>
      <c r="AZ101" s="99" t="n">
        <v>200.973638201984</v>
      </c>
      <c r="BA101" s="99" t="n">
        <v>204.993110966024</v>
      </c>
      <c r="BB101" s="99" t="n">
        <v>209.092973185344</v>
      </c>
      <c r="BC101" s="99" t="n">
        <v>213.274832649051</v>
      </c>
      <c r="BD101" s="99" t="n">
        <v>217.540329302032</v>
      </c>
      <c r="BE101" s="99" t="n">
        <v>221.891135888073</v>
      </c>
      <c r="BF101" s="99" t="n">
        <v>226.328958605834</v>
      </c>
      <c r="BG101" s="99" t="n">
        <v>230.855537777951</v>
      </c>
    </row>
    <row r="102" customFormat="false" ht="13.5" hidden="false" customHeight="true" outlineLevel="1" collapsed="false">
      <c r="A102" s="48" t="s">
        <v>99</v>
      </c>
      <c r="B102" s="201" t="s">
        <v>100</v>
      </c>
      <c r="C102" s="201"/>
      <c r="D102" s="201" t="s">
        <v>101</v>
      </c>
      <c r="E102" s="52"/>
      <c r="F102" s="19" t="s">
        <v>156</v>
      </c>
      <c r="G102" s="52"/>
      <c r="H102" s="52"/>
      <c r="I102" s="52"/>
      <c r="X102" s="106" t="n">
        <v>0</v>
      </c>
      <c r="Y102" s="106" t="n">
        <v>0</v>
      </c>
      <c r="Z102" s="106" t="n">
        <v>0</v>
      </c>
      <c r="AA102" s="107" t="n">
        <v>0</v>
      </c>
      <c r="AB102" s="99" t="n">
        <v>0</v>
      </c>
      <c r="AC102" s="99" t="n">
        <v>0</v>
      </c>
      <c r="AD102" s="99" t="n">
        <v>111.137833333333</v>
      </c>
      <c r="AE102" s="99" t="n">
        <v>146.955152777778</v>
      </c>
      <c r="AF102" s="99" t="n">
        <v>86.9857692307692</v>
      </c>
      <c r="AG102" s="99" t="n">
        <v>77.5034333333333</v>
      </c>
      <c r="AH102" s="99" t="n">
        <v>64.7142083333333</v>
      </c>
      <c r="AI102" s="99" t="n">
        <v>71.9958481191295</v>
      </c>
      <c r="AJ102" s="99" t="n">
        <v>74</v>
      </c>
      <c r="AK102" s="99" t="n">
        <v>78.030730829162</v>
      </c>
      <c r="AL102" s="99" t="n">
        <v>80.747009340317</v>
      </c>
      <c r="AM102" s="99" t="n">
        <v>82.1133557679576</v>
      </c>
      <c r="AN102" s="99" t="n">
        <v>83.6352720004366</v>
      </c>
      <c r="AO102" s="99" t="n">
        <v>85.1854602416734</v>
      </c>
      <c r="AP102" s="99" t="n">
        <v>86.764446938157</v>
      </c>
      <c r="AQ102" s="99" t="n">
        <v>88.3727683634199</v>
      </c>
      <c r="AR102" s="99" t="n">
        <v>90.0109708019451</v>
      </c>
      <c r="AS102" s="99" t="n">
        <v>91.6796107365235</v>
      </c>
      <c r="AT102" s="99" t="n">
        <v>93.379255039127</v>
      </c>
      <c r="AU102" s="99" t="n">
        <v>95.1104811653645</v>
      </c>
      <c r="AV102" s="99" t="n">
        <v>96.8738773525848</v>
      </c>
      <c r="AW102" s="99" t="n">
        <v>98.6700428217</v>
      </c>
      <c r="AX102" s="99" t="n">
        <v>100.499587982795</v>
      </c>
      <c r="AY102" s="99" t="n">
        <v>102.363134644595</v>
      </c>
      <c r="AZ102" s="99" t="n">
        <v>104.26131622787</v>
      </c>
      <c r="BA102" s="99" t="n">
        <v>106.194777982837</v>
      </c>
      <c r="BB102" s="99" t="n">
        <v>108.164177210652</v>
      </c>
      <c r="BC102" s="99" t="n">
        <v>110.170183489049</v>
      </c>
      <c r="BD102" s="99" t="n">
        <v>112.213478902229</v>
      </c>
      <c r="BE102" s="99" t="n">
        <v>114.294758275055</v>
      </c>
      <c r="BF102" s="99" t="n">
        <v>116.414729411643</v>
      </c>
      <c r="BG102" s="99" t="n">
        <v>118.574113338442</v>
      </c>
    </row>
    <row r="103" customFormat="false" ht="13.5" hidden="false" customHeight="true" outlineLevel="1" collapsed="false">
      <c r="A103" s="48" t="s">
        <v>99</v>
      </c>
      <c r="B103" s="201" t="s">
        <v>100</v>
      </c>
      <c r="C103" s="201"/>
      <c r="D103" s="201" t="s">
        <v>101</v>
      </c>
      <c r="E103" s="52"/>
      <c r="F103" s="19" t="s">
        <v>157</v>
      </c>
      <c r="G103" s="52"/>
      <c r="H103" s="52"/>
      <c r="I103" s="52"/>
      <c r="X103" s="106" t="n">
        <v>0</v>
      </c>
      <c r="Y103" s="106" t="n">
        <v>0</v>
      </c>
      <c r="Z103" s="106" t="n">
        <v>0</v>
      </c>
      <c r="AA103" s="107" t="n">
        <v>0</v>
      </c>
      <c r="AB103" s="69" t="n">
        <v>0</v>
      </c>
      <c r="AC103" s="69" t="n">
        <v>0</v>
      </c>
      <c r="AD103" s="69" t="n">
        <v>113.330447530864</v>
      </c>
      <c r="AE103" s="69" t="n">
        <v>158</v>
      </c>
      <c r="AF103" s="69" t="n">
        <v>92.3365384615385</v>
      </c>
      <c r="AG103" s="69" t="n">
        <v>73.7355769230769</v>
      </c>
      <c r="AH103" s="69" t="n">
        <v>68.8991666666667</v>
      </c>
      <c r="AI103" s="69" t="n">
        <v>73.9958481191295</v>
      </c>
      <c r="AJ103" s="69" t="n">
        <v>81.0581307324648</v>
      </c>
      <c r="AK103" s="69" t="n">
        <v>83.1339754426448</v>
      </c>
      <c r="AL103" s="69" t="n">
        <v>85.9631130316572</v>
      </c>
      <c r="AM103" s="69" t="n">
        <v>87.4328994858293</v>
      </c>
      <c r="AN103" s="69" t="n">
        <v>89.0612065926657</v>
      </c>
      <c r="AO103" s="69" t="n">
        <v>90.7199135257471</v>
      </c>
      <c r="AP103" s="69" t="n">
        <v>92.4095892879121</v>
      </c>
      <c r="AQ103" s="69" t="n">
        <v>94.1308135601702</v>
      </c>
      <c r="AR103" s="69" t="n">
        <v>95.8841769026304</v>
      </c>
      <c r="AS103" s="69" t="n">
        <v>97.6702809592225</v>
      </c>
      <c r="AT103" s="69" t="n">
        <v>99.48973866628</v>
      </c>
      <c r="AU103" s="69" t="n">
        <v>101.343174465061</v>
      </c>
      <c r="AV103" s="69" t="n">
        <v>103.231224518275</v>
      </c>
      <c r="AW103" s="69" t="n">
        <v>105.154536930704</v>
      </c>
      <c r="AX103" s="69" t="n">
        <v>107.113771973978</v>
      </c>
      <c r="AY103" s="69" t="n">
        <v>109.109602315603</v>
      </c>
      <c r="AZ103" s="69" t="n">
        <v>111.142713252298</v>
      </c>
      <c r="BA103" s="69" t="n">
        <v>113.213802947754</v>
      </c>
      <c r="BB103" s="69" t="n">
        <v>115.323582674866</v>
      </c>
      <c r="BC103" s="69" t="n">
        <v>117.472777062548</v>
      </c>
      <c r="BD103" s="69" t="n">
        <v>119.662124347198</v>
      </c>
      <c r="BE103" s="69" t="n">
        <v>121.892376628923</v>
      </c>
      <c r="BF103" s="69" t="n">
        <v>124.164300132588</v>
      </c>
      <c r="BG103" s="69" t="n">
        <v>126.478675473806</v>
      </c>
    </row>
    <row r="104" customFormat="false" ht="13.5" hidden="false" customHeight="true" outlineLevel="1" collapsed="false">
      <c r="A104" s="48" t="s">
        <v>99</v>
      </c>
      <c r="B104" s="201" t="s">
        <v>100</v>
      </c>
      <c r="C104" s="201"/>
      <c r="D104" s="201" t="s">
        <v>101</v>
      </c>
      <c r="E104" s="52"/>
      <c r="F104" s="19" t="s">
        <v>158</v>
      </c>
      <c r="G104" s="52"/>
      <c r="H104" s="52"/>
      <c r="I104" s="52"/>
      <c r="X104" s="106" t="n">
        <v>0</v>
      </c>
      <c r="Y104" s="106" t="n">
        <v>0</v>
      </c>
      <c r="Z104" s="106" t="n">
        <v>88.2051923076923</v>
      </c>
      <c r="AA104" s="107" t="n">
        <v>103.037115384615</v>
      </c>
      <c r="AB104" s="99" t="n">
        <v>75.0096153846154</v>
      </c>
      <c r="AC104" s="99" t="n">
        <v>60.5498113207547</v>
      </c>
      <c r="AD104" s="99" t="n">
        <v>129.777055555556</v>
      </c>
      <c r="AE104" s="99" t="n">
        <v>180.500805555556</v>
      </c>
      <c r="AF104" s="99" t="n">
        <v>117.558269230769</v>
      </c>
      <c r="AG104" s="99" t="n">
        <v>103.759038461538</v>
      </c>
      <c r="AH104" s="99" t="n">
        <v>83.8365</v>
      </c>
      <c r="AI104" s="99" t="n">
        <v>100</v>
      </c>
      <c r="AJ104" s="99" t="n">
        <v>100.201335972135</v>
      </c>
      <c r="AK104" s="99" t="n">
        <v>102.672467247473</v>
      </c>
      <c r="AL104" s="99" t="n">
        <v>105.933701734602</v>
      </c>
      <c r="AM104" s="99" t="n">
        <v>107.799522920352</v>
      </c>
      <c r="AN104" s="99" t="n">
        <v>109.835162495879</v>
      </c>
      <c r="AO104" s="99" t="n">
        <v>111.909348547025</v>
      </c>
      <c r="AP104" s="99" t="n">
        <v>114.022813009615</v>
      </c>
      <c r="AQ104" s="99" t="n">
        <v>116.176301756308</v>
      </c>
      <c r="AR104" s="99" t="n">
        <v>118.37057486269</v>
      </c>
      <c r="AS104" s="99" t="n">
        <v>120.606406878484</v>
      </c>
      <c r="AT104" s="99" t="n">
        <v>122.884587103926</v>
      </c>
      <c r="AU104" s="99" t="n">
        <v>125.20591987146</v>
      </c>
      <c r="AV104" s="99" t="n">
        <v>127.571224832802</v>
      </c>
      <c r="AW104" s="99" t="n">
        <v>129.981337251522</v>
      </c>
      <c r="AX104" s="99" t="n">
        <v>132.437108301213</v>
      </c>
      <c r="AY104" s="99" t="n">
        <v>134.939405369382</v>
      </c>
      <c r="AZ104" s="99" t="n">
        <v>137.489112367152</v>
      </c>
      <c r="BA104" s="99" t="n">
        <v>140.087130044905</v>
      </c>
      <c r="BB104" s="99" t="n">
        <v>142.734376313961</v>
      </c>
      <c r="BC104" s="99" t="n">
        <v>145.431786574424</v>
      </c>
      <c r="BD104" s="99" t="n">
        <v>148.180314049312</v>
      </c>
      <c r="BE104" s="99" t="n">
        <v>150.980930125079</v>
      </c>
      <c r="BF104" s="99" t="n">
        <v>153.834624698668</v>
      </c>
      <c r="BG104" s="99" t="n">
        <v>156.742406531207</v>
      </c>
    </row>
    <row r="105" customFormat="false" ht="13.5" hidden="false" customHeight="true" outlineLevel="1" collapsed="false">
      <c r="A105" s="48" t="s">
        <v>99</v>
      </c>
      <c r="B105" s="201" t="s">
        <v>100</v>
      </c>
      <c r="C105" s="201"/>
      <c r="D105" s="201" t="s">
        <v>101</v>
      </c>
      <c r="E105" s="52"/>
      <c r="F105" s="19" t="s">
        <v>159</v>
      </c>
      <c r="G105" s="52" t="s">
        <v>103</v>
      </c>
      <c r="H105" s="52"/>
      <c r="I105" s="52" t="s">
        <v>160</v>
      </c>
      <c r="X105" s="106" t="n">
        <v>0</v>
      </c>
      <c r="Y105" s="106" t="n">
        <v>0</v>
      </c>
      <c r="Z105" s="106" t="n">
        <v>0</v>
      </c>
      <c r="AA105" s="107" t="n">
        <v>0</v>
      </c>
      <c r="AB105" s="99" t="n">
        <v>206.579502204154</v>
      </c>
      <c r="AC105" s="99" t="n">
        <v>118.908531526549</v>
      </c>
      <c r="AD105" s="99" t="n">
        <v>220.761218947864</v>
      </c>
      <c r="AE105" s="99" t="n">
        <v>314.949497319734</v>
      </c>
      <c r="AF105" s="99" t="n">
        <v>225.276704290162</v>
      </c>
      <c r="AG105" s="99" t="n">
        <v>219.35093290192</v>
      </c>
      <c r="AH105" s="99" t="n">
        <v>170.846544613248</v>
      </c>
      <c r="AI105" s="99" t="n">
        <v>213.311439998685</v>
      </c>
      <c r="AJ105" s="99" t="n">
        <v>194.225413911871</v>
      </c>
      <c r="AK105" s="99" t="n">
        <v>198.235959469443</v>
      </c>
      <c r="AL105" s="99" t="n">
        <v>204.758582205007</v>
      </c>
      <c r="AM105" s="99" t="n">
        <v>208.819129009512</v>
      </c>
      <c r="AN105" s="99" t="n">
        <v>212.995511589702</v>
      </c>
      <c r="AO105" s="99" t="n">
        <v>217.255421821497</v>
      </c>
      <c r="AP105" s="99" t="n">
        <v>221.600530257926</v>
      </c>
      <c r="AQ105" s="99" t="n">
        <v>226.032540863085</v>
      </c>
      <c r="AR105" s="99" t="n">
        <v>230.553191680347</v>
      </c>
      <c r="AS105" s="99" t="n">
        <v>235.164255513954</v>
      </c>
      <c r="AT105" s="99" t="n">
        <v>239.867540624233</v>
      </c>
      <c r="AU105" s="99" t="n">
        <v>244.664891436717</v>
      </c>
      <c r="AV105" s="99" t="n">
        <v>249.558189265452</v>
      </c>
      <c r="AW105" s="99" t="n">
        <v>254.549353050761</v>
      </c>
      <c r="AX105" s="99" t="n">
        <v>259.640340111776</v>
      </c>
      <c r="AY105" s="99" t="n">
        <v>264.833146914012</v>
      </c>
      <c r="AZ105" s="99" t="n">
        <v>270.129809852292</v>
      </c>
      <c r="BA105" s="99" t="n">
        <v>275.532406049338</v>
      </c>
      <c r="BB105" s="99" t="n">
        <v>281.043054170324</v>
      </c>
      <c r="BC105" s="99" t="n">
        <v>286.663915253731</v>
      </c>
      <c r="BD105" s="99" t="n">
        <v>292.397193558805</v>
      </c>
      <c r="BE105" s="99" t="n">
        <v>298.245137429982</v>
      </c>
      <c r="BF105" s="99" t="n">
        <v>304.210040178581</v>
      </c>
      <c r="BG105" s="99" t="n">
        <v>310.294240982153</v>
      </c>
    </row>
    <row r="106" customFormat="false" ht="13.5" hidden="false" customHeight="true" outlineLevel="1" collapsed="false">
      <c r="A106" s="48" t="s">
        <v>99</v>
      </c>
      <c r="B106" s="201" t="s">
        <v>100</v>
      </c>
      <c r="C106" s="201"/>
      <c r="D106" s="201" t="s">
        <v>101</v>
      </c>
      <c r="E106" s="52"/>
      <c r="F106" s="19" t="s">
        <v>161</v>
      </c>
      <c r="G106" s="52" t="s">
        <v>103</v>
      </c>
      <c r="H106" s="52"/>
      <c r="I106" s="52"/>
      <c r="X106" s="106"/>
      <c r="Y106" s="106"/>
      <c r="Z106" s="106"/>
      <c r="AA106" s="107"/>
      <c r="AB106" s="107"/>
      <c r="AC106" s="107"/>
      <c r="AD106" s="107"/>
      <c r="AE106" s="107"/>
      <c r="AF106" s="107" t="n">
        <v>168.875</v>
      </c>
      <c r="AG106" s="107" t="n">
        <v>142.241666666667</v>
      </c>
      <c r="AH106" s="107" t="n">
        <v>110.788210145865</v>
      </c>
      <c r="AI106" s="99" t="n">
        <v>132.74199261753</v>
      </c>
      <c r="AJ106" s="3" t="n">
        <v>124.119158182829</v>
      </c>
      <c r="AK106" s="3" t="n">
        <v>128.059064271017</v>
      </c>
      <c r="AL106" s="3" t="n">
        <v>130.891111135228</v>
      </c>
      <c r="AM106" s="3" t="n">
        <v>136.35748342827</v>
      </c>
      <c r="AN106" s="3" t="n">
        <v>139.084633096836</v>
      </c>
      <c r="AO106" s="3" t="n">
        <v>141.866325758772</v>
      </c>
      <c r="AP106" s="3" t="n">
        <v>144.703652273948</v>
      </c>
      <c r="AQ106" s="3" t="n">
        <v>147.597725319427</v>
      </c>
      <c r="AR106" s="3" t="n">
        <v>150.549679825815</v>
      </c>
      <c r="AS106" s="3" t="n">
        <v>153.560673422331</v>
      </c>
      <c r="AT106" s="3" t="n">
        <v>156.631886890778</v>
      </c>
      <c r="AU106" s="3" t="n">
        <v>159.764524628594</v>
      </c>
      <c r="AV106" s="3" t="n">
        <v>162.959815121166</v>
      </c>
      <c r="AW106" s="3" t="n">
        <v>166.219011423589</v>
      </c>
      <c r="AX106" s="3" t="n">
        <v>169.543391652061</v>
      </c>
      <c r="AY106" s="3" t="n">
        <v>172.934259485102</v>
      </c>
      <c r="AZ106" s="3" t="n">
        <v>176.392944674804</v>
      </c>
      <c r="BA106" s="3" t="n">
        <v>179.9208035683</v>
      </c>
      <c r="BB106" s="3" t="n">
        <v>183.519219639666</v>
      </c>
      <c r="BC106" s="3" t="n">
        <v>187.189604032459</v>
      </c>
      <c r="BD106" s="3" t="n">
        <v>190.933396113108</v>
      </c>
      <c r="BE106" s="3" t="n">
        <v>194.752064035371</v>
      </c>
      <c r="BF106" s="3" t="n">
        <v>198.647105316078</v>
      </c>
      <c r="BG106" s="3" t="n">
        <v>202.6200474224</v>
      </c>
    </row>
    <row r="107" customFormat="false" ht="13.5" hidden="false" customHeight="true" outlineLevel="1" collapsed="false">
      <c r="A107" s="48"/>
      <c r="B107" s="201"/>
      <c r="C107" s="201"/>
      <c r="D107" s="201"/>
      <c r="E107" s="52"/>
      <c r="F107" s="19"/>
      <c r="G107" s="52"/>
      <c r="H107" s="52"/>
      <c r="I107" s="52"/>
      <c r="X107" s="106"/>
      <c r="Y107" s="106"/>
      <c r="Z107" s="106"/>
      <c r="AA107" s="107"/>
      <c r="AB107" s="107"/>
      <c r="AC107" s="107"/>
      <c r="AD107" s="107"/>
      <c r="AE107" s="107"/>
      <c r="AF107" s="107"/>
      <c r="AG107" s="107"/>
      <c r="AH107" s="107"/>
    </row>
    <row r="108" customFormat="false" ht="13.5" hidden="false" customHeight="true" outlineLevel="1" collapsed="false">
      <c r="A108" s="48"/>
      <c r="B108" s="201"/>
      <c r="C108" s="201"/>
      <c r="D108" s="201"/>
      <c r="E108" s="52"/>
      <c r="F108" s="19"/>
      <c r="G108" s="52"/>
      <c r="H108" s="52"/>
      <c r="I108" s="52"/>
      <c r="X108" s="106"/>
      <c r="Y108" s="106"/>
      <c r="Z108" s="106"/>
      <c r="AA108" s="107"/>
      <c r="AB108" s="107"/>
      <c r="AC108" s="107"/>
      <c r="AD108" s="107"/>
      <c r="AE108" s="107"/>
      <c r="AF108" s="107"/>
      <c r="AG108" s="107"/>
      <c r="AH108" s="107"/>
    </row>
    <row r="109" customFormat="false" ht="13.5" hidden="false" customHeight="true" outlineLevel="1" collapsed="false">
      <c r="A109" s="48"/>
      <c r="B109" s="201"/>
      <c r="C109" s="201"/>
      <c r="D109" s="201"/>
      <c r="E109" s="52"/>
      <c r="F109" s="19"/>
      <c r="G109" s="52"/>
      <c r="H109" s="52"/>
      <c r="I109" s="52"/>
      <c r="X109" s="106"/>
      <c r="Y109" s="106"/>
      <c r="Z109" s="106"/>
      <c r="AA109" s="107"/>
      <c r="AB109" s="107"/>
      <c r="AC109" s="107"/>
      <c r="AD109" s="107"/>
      <c r="AE109" s="107"/>
      <c r="AF109" s="107"/>
      <c r="AG109" s="107"/>
      <c r="AH109" s="107"/>
    </row>
    <row r="110" customFormat="false" ht="13.5" hidden="false" customHeight="true" outlineLevel="1" collapsed="false">
      <c r="A110" s="48"/>
      <c r="B110" s="201"/>
      <c r="C110" s="201"/>
      <c r="D110" s="201"/>
      <c r="E110" s="52"/>
      <c r="F110" s="19"/>
      <c r="G110" s="52"/>
      <c r="H110" s="52"/>
      <c r="I110" s="52"/>
      <c r="X110" s="106"/>
      <c r="Y110" s="106"/>
      <c r="Z110" s="106"/>
      <c r="AA110" s="107"/>
      <c r="AB110" s="107"/>
      <c r="AC110" s="107"/>
      <c r="AD110" s="107"/>
      <c r="AE110" s="107"/>
      <c r="AF110" s="107"/>
      <c r="AG110" s="107"/>
      <c r="AH110" s="107"/>
    </row>
    <row r="111" customFormat="false" ht="13.5" hidden="false" customHeight="true" outlineLevel="1" collapsed="false">
      <c r="A111" s="48"/>
      <c r="B111" s="201"/>
      <c r="C111" s="201"/>
      <c r="D111" s="201"/>
      <c r="E111" s="52"/>
      <c r="F111" s="19"/>
      <c r="G111" s="52"/>
      <c r="H111" s="52"/>
      <c r="I111" s="52"/>
      <c r="X111" s="106"/>
      <c r="Y111" s="106"/>
      <c r="Z111" s="106"/>
      <c r="AA111" s="107"/>
      <c r="AB111" s="107"/>
      <c r="AC111" s="107"/>
      <c r="AD111" s="107"/>
      <c r="AE111" s="107"/>
      <c r="AF111" s="107"/>
      <c r="AG111" s="107"/>
      <c r="AH111" s="107"/>
    </row>
    <row r="112" customFormat="false" ht="13.5" hidden="false" customHeight="true" outlineLevel="1" collapsed="false">
      <c r="A112" s="48"/>
      <c r="B112" s="201"/>
      <c r="C112" s="201"/>
      <c r="D112" s="201"/>
      <c r="E112" s="52"/>
      <c r="F112" s="19"/>
      <c r="G112" s="52"/>
      <c r="H112" s="52"/>
      <c r="I112" s="52"/>
      <c r="X112" s="106"/>
      <c r="Y112" s="106"/>
      <c r="Z112" s="106"/>
      <c r="AA112" s="107"/>
      <c r="AB112" s="107"/>
      <c r="AC112" s="107"/>
      <c r="AD112" s="107"/>
      <c r="AE112" s="107"/>
      <c r="AF112" s="107"/>
      <c r="AG112" s="107"/>
      <c r="AH112" s="107"/>
    </row>
    <row r="113" customFormat="false" ht="13.5" hidden="false" customHeight="true" outlineLevel="1" collapsed="false">
      <c r="A113" s="48"/>
      <c r="B113" s="201"/>
      <c r="C113" s="201"/>
      <c r="D113" s="201"/>
      <c r="E113" s="52"/>
      <c r="F113" s="19"/>
      <c r="G113" s="52"/>
      <c r="H113" s="52"/>
      <c r="I113" s="52"/>
      <c r="X113" s="106"/>
      <c r="Y113" s="106"/>
      <c r="Z113" s="106"/>
      <c r="AA113" s="107"/>
      <c r="AB113" s="107"/>
      <c r="AC113" s="107"/>
      <c r="AD113" s="107"/>
      <c r="AE113" s="107"/>
      <c r="AF113" s="107"/>
      <c r="AG113" s="107"/>
      <c r="AH113" s="107"/>
    </row>
    <row r="114" customFormat="false" ht="13.5" hidden="false" customHeight="true" outlineLevel="1" collapsed="false">
      <c r="A114" s="48"/>
      <c r="B114" s="201"/>
      <c r="C114" s="201"/>
      <c r="D114" s="201"/>
      <c r="E114" s="52"/>
      <c r="F114" s="19"/>
      <c r="G114" s="52"/>
      <c r="H114" s="52"/>
      <c r="I114" s="52"/>
      <c r="X114" s="106"/>
      <c r="Y114" s="106"/>
      <c r="Z114" s="106"/>
      <c r="AA114" s="107"/>
      <c r="AB114" s="107"/>
      <c r="AC114" s="107"/>
      <c r="AD114" s="107"/>
      <c r="AE114" s="107"/>
      <c r="AF114" s="107"/>
      <c r="AG114" s="107"/>
      <c r="AH114" s="107"/>
    </row>
    <row r="115" customFormat="false" ht="13.5" hidden="false" customHeight="true" outlineLevel="1" collapsed="false">
      <c r="A115" s="48"/>
      <c r="B115" s="201"/>
      <c r="C115" s="201"/>
      <c r="D115" s="201"/>
      <c r="E115" s="52"/>
      <c r="F115" s="19"/>
      <c r="G115" s="52"/>
      <c r="H115" s="52"/>
      <c r="I115" s="52"/>
      <c r="X115" s="106"/>
      <c r="Y115" s="106"/>
      <c r="Z115" s="106"/>
      <c r="AA115" s="107"/>
      <c r="AB115" s="107"/>
      <c r="AC115" s="107"/>
      <c r="AD115" s="107"/>
      <c r="AE115" s="107"/>
      <c r="AF115" s="107"/>
      <c r="AG115" s="107"/>
      <c r="AH115" s="107"/>
    </row>
    <row r="116" customFormat="false" ht="13.5" hidden="false" customHeight="true" outlineLevel="1" collapsed="false">
      <c r="A116" s="48"/>
      <c r="B116" s="201"/>
      <c r="C116" s="201"/>
      <c r="D116" s="201"/>
      <c r="E116" s="52"/>
      <c r="F116" s="19"/>
      <c r="G116" s="52"/>
      <c r="H116" s="52"/>
      <c r="I116" s="52"/>
      <c r="X116" s="106"/>
      <c r="Y116" s="106"/>
      <c r="Z116" s="106"/>
      <c r="AA116" s="107"/>
      <c r="AB116" s="107"/>
      <c r="AC116" s="107"/>
      <c r="AD116" s="107"/>
      <c r="AE116" s="107"/>
      <c r="AF116" s="107"/>
      <c r="AG116" s="107"/>
      <c r="AH116" s="107"/>
    </row>
    <row r="117" customFormat="false" ht="13.5" hidden="false" customHeight="true" outlineLevel="1" collapsed="false">
      <c r="A117" s="48"/>
      <c r="B117" s="201"/>
      <c r="C117" s="201"/>
      <c r="D117" s="201"/>
      <c r="E117" s="52"/>
      <c r="F117" s="19"/>
      <c r="G117" s="52"/>
      <c r="H117" s="52"/>
      <c r="I117" s="52"/>
      <c r="X117" s="106"/>
      <c r="Y117" s="106"/>
      <c r="Z117" s="106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</row>
    <row r="118" customFormat="false" ht="13.5" hidden="false" customHeight="true" outlineLevel="1" collapsed="false">
      <c r="A118" s="48"/>
      <c r="B118" s="201"/>
      <c r="C118" s="201"/>
      <c r="D118" s="201"/>
      <c r="E118" s="52"/>
      <c r="F118" s="19"/>
      <c r="G118" s="52"/>
      <c r="H118" s="52"/>
      <c r="I118" s="52"/>
      <c r="X118" s="106"/>
      <c r="Y118" s="106"/>
      <c r="Z118" s="106"/>
      <c r="AA118" s="107"/>
      <c r="AB118" s="107"/>
      <c r="AC118" s="107"/>
      <c r="AD118" s="107"/>
      <c r="AE118" s="107"/>
      <c r="AF118" s="107"/>
      <c r="AG118" s="107"/>
      <c r="AH118" s="107"/>
    </row>
    <row r="119" customFormat="false" ht="13.5" hidden="false" customHeight="true" outlineLevel="1" collapsed="false">
      <c r="A119" s="48"/>
      <c r="B119" s="201"/>
      <c r="C119" s="201"/>
      <c r="D119" s="201"/>
      <c r="E119" s="52"/>
      <c r="F119" s="19"/>
      <c r="G119" s="52"/>
      <c r="H119" s="52"/>
      <c r="I119" s="52"/>
      <c r="X119" s="106"/>
      <c r="Y119" s="106"/>
      <c r="Z119" s="106"/>
      <c r="AA119" s="107"/>
      <c r="AB119" s="107"/>
      <c r="AC119" s="107"/>
      <c r="AD119" s="107"/>
      <c r="AE119" s="107"/>
      <c r="AF119" s="107"/>
      <c r="AG119" s="107"/>
      <c r="AH119" s="107"/>
    </row>
    <row r="120" customFormat="false" ht="13.5" hidden="false" customHeight="true" outlineLevel="1" collapsed="false">
      <c r="A120" s="48"/>
      <c r="B120" s="201"/>
      <c r="C120" s="201"/>
      <c r="D120" s="201"/>
      <c r="E120" s="52"/>
      <c r="F120" s="19"/>
      <c r="G120" s="52"/>
      <c r="H120" s="52"/>
      <c r="I120" s="52"/>
      <c r="X120" s="106"/>
      <c r="Y120" s="106"/>
      <c r="Z120" s="106"/>
      <c r="AA120" s="107"/>
      <c r="AB120" s="107"/>
      <c r="AC120" s="107"/>
      <c r="AD120" s="107"/>
      <c r="AE120" s="107"/>
      <c r="AF120" s="107"/>
      <c r="AG120" s="107"/>
      <c r="AH120" s="107"/>
      <c r="AI120" s="118"/>
      <c r="AJ120" s="118"/>
    </row>
    <row r="121" customFormat="false" ht="13.5" hidden="false" customHeight="true" outlineLevel="0" collapsed="false">
      <c r="A121" s="172" t="s">
        <v>99</v>
      </c>
      <c r="B121" s="318" t="s">
        <v>162</v>
      </c>
      <c r="C121" s="318"/>
      <c r="D121" s="318" t="s">
        <v>101</v>
      </c>
      <c r="E121" s="119"/>
      <c r="F121" s="19" t="s">
        <v>163</v>
      </c>
      <c r="G121" s="96" t="s">
        <v>103</v>
      </c>
      <c r="H121" s="119"/>
      <c r="I121" s="96" t="s">
        <v>164</v>
      </c>
      <c r="U121" s="68"/>
      <c r="V121" s="68"/>
      <c r="W121" s="68"/>
      <c r="X121" s="120" t="n">
        <v>273.135833333333</v>
      </c>
      <c r="Y121" s="120" t="n">
        <v>197.934166666667</v>
      </c>
      <c r="Z121" s="120" t="n">
        <v>221.373333333333</v>
      </c>
      <c r="AA121" s="120" t="n">
        <v>250.9375</v>
      </c>
      <c r="AB121" s="120" t="n">
        <v>239.1569</v>
      </c>
      <c r="AC121" s="120" t="n">
        <v>225.573511904762</v>
      </c>
      <c r="AD121" s="120" t="n">
        <v>482.927083333333</v>
      </c>
      <c r="AE121" s="120" t="n">
        <v>561.791666666667</v>
      </c>
      <c r="AF121" s="120" t="n">
        <v>302.013888888889</v>
      </c>
      <c r="AG121" s="120" t="n">
        <v>301.913194444444</v>
      </c>
      <c r="AH121" s="120" t="n">
        <v>383.425755691987</v>
      </c>
      <c r="AI121" s="120" t="n">
        <v>557.57</v>
      </c>
      <c r="AJ121" s="120" t="n">
        <v>412.604287764047</v>
      </c>
      <c r="AK121" s="120" t="n">
        <v>364.862917789342</v>
      </c>
      <c r="AL121" s="120" t="n">
        <v>355.134708791325</v>
      </c>
      <c r="AM121" s="120" t="n">
        <v>360.946157417701</v>
      </c>
      <c r="AN121" s="120" t="n">
        <v>366.102009151013</v>
      </c>
      <c r="AO121" s="120" t="n">
        <v>398.96185541838</v>
      </c>
      <c r="AP121" s="120" t="n">
        <v>431.83856216162</v>
      </c>
      <c r="AQ121" s="120" t="n">
        <v>464.732466590251</v>
      </c>
      <c r="AR121" s="120" t="n">
        <v>497.64391265798</v>
      </c>
      <c r="AS121" s="120" t="n">
        <v>508.169923000229</v>
      </c>
      <c r="AT121" s="120" t="n">
        <v>518.906453549324</v>
      </c>
      <c r="AU121" s="120" t="n">
        <v>529.8577147094</v>
      </c>
      <c r="AV121" s="120" t="n">
        <v>541.028001092678</v>
      </c>
      <c r="AW121" s="120" t="n">
        <v>552.421693203621</v>
      </c>
      <c r="AX121" s="120" t="n">
        <v>564.043259156784</v>
      </c>
      <c r="AY121" s="120" t="n">
        <v>575.897256429009</v>
      </c>
      <c r="AZ121" s="120" t="n">
        <v>587.988333646679</v>
      </c>
      <c r="BA121" s="120" t="n">
        <v>600.321232408702</v>
      </c>
      <c r="BB121" s="120" t="n">
        <v>612.900789145966</v>
      </c>
      <c r="BC121" s="120" t="n">
        <v>625.731937017976</v>
      </c>
      <c r="BD121" s="120" t="n">
        <v>638.819707847425</v>
      </c>
      <c r="BE121" s="120" t="n">
        <v>652.169234093463</v>
      </c>
      <c r="BF121" s="120" t="n">
        <v>665.785750864422</v>
      </c>
      <c r="BG121" s="120" t="n">
        <v>679.674597970801</v>
      </c>
    </row>
    <row r="122" customFormat="false" ht="13.5" hidden="false" customHeight="true" outlineLevel="0" collapsed="false">
      <c r="A122" s="172" t="s">
        <v>99</v>
      </c>
      <c r="B122" s="318" t="s">
        <v>162</v>
      </c>
      <c r="C122" s="318"/>
      <c r="D122" s="318" t="s">
        <v>101</v>
      </c>
      <c r="E122" s="96"/>
      <c r="F122" s="19" t="s">
        <v>165</v>
      </c>
      <c r="G122" s="96" t="s">
        <v>103</v>
      </c>
      <c r="H122" s="96"/>
      <c r="I122" s="96" t="s">
        <v>164</v>
      </c>
      <c r="U122" s="68"/>
      <c r="V122" s="68"/>
      <c r="W122" s="68"/>
      <c r="X122" s="120" t="n">
        <v>459</v>
      </c>
      <c r="Y122" s="120" t="n">
        <v>345</v>
      </c>
      <c r="Z122" s="120" t="n">
        <v>347.725490196078</v>
      </c>
      <c r="AA122" s="120" t="n">
        <v>412.490196078431</v>
      </c>
      <c r="AB122" s="120" t="n">
        <v>338.1</v>
      </c>
      <c r="AC122" s="120" t="n">
        <v>310</v>
      </c>
      <c r="AD122" s="120" t="n">
        <v>653.3125</v>
      </c>
      <c r="AE122" s="120" t="n">
        <v>835.53125</v>
      </c>
      <c r="AF122" s="120" t="n">
        <v>520.810416666667</v>
      </c>
      <c r="AG122" s="120" t="n">
        <v>559.25</v>
      </c>
      <c r="AH122" s="120" t="n">
        <v>655.579166666667</v>
      </c>
      <c r="AI122" s="99" t="n">
        <v>753.204856772495</v>
      </c>
      <c r="AJ122" s="99" t="n">
        <v>570.967447564095</v>
      </c>
      <c r="AK122" s="99" t="n">
        <v>530.87711923871</v>
      </c>
      <c r="AL122" s="99" t="n">
        <v>522.365700200815</v>
      </c>
      <c r="AM122" s="99" t="n">
        <v>530.849610055905</v>
      </c>
      <c r="AN122" s="99" t="n">
        <v>549.922853121204</v>
      </c>
      <c r="AO122" s="99" t="n">
        <v>567.305649440989</v>
      </c>
      <c r="AP122" s="99" t="n">
        <v>584.754310404584</v>
      </c>
      <c r="AQ122" s="99" t="n">
        <v>602.270153304865</v>
      </c>
      <c r="AR122" s="99" t="n">
        <v>610.552023571276</v>
      </c>
      <c r="AS122" s="99" t="n">
        <v>618.161260764766</v>
      </c>
      <c r="AT122" s="99" t="n">
        <v>625.922682702125</v>
      </c>
      <c r="AU122" s="99" t="n">
        <v>633.839333078231</v>
      </c>
      <c r="AV122" s="99" t="n">
        <v>641.914316461859</v>
      </c>
      <c r="AW122" s="99" t="n">
        <v>650.150799513159</v>
      </c>
      <c r="AX122" s="99" t="n">
        <v>658.552012225486</v>
      </c>
      <c r="AY122" s="99" t="n">
        <v>667.12124919206</v>
      </c>
      <c r="AZ122" s="99" t="n">
        <v>675.861870897964</v>
      </c>
      <c r="BA122" s="99" t="n">
        <v>684.777305037987</v>
      </c>
      <c r="BB122" s="99" t="n">
        <v>693.87104786081</v>
      </c>
      <c r="BC122" s="99" t="n">
        <v>703.14666554009</v>
      </c>
      <c r="BD122" s="99" t="n">
        <v>712.607795572956</v>
      </c>
      <c r="BE122" s="99" t="n">
        <v>722.258148206478</v>
      </c>
      <c r="BF122" s="99" t="n">
        <v>732.101507892672</v>
      </c>
      <c r="BG122" s="99" t="n">
        <v>742.141734772589</v>
      </c>
    </row>
    <row r="123" customFormat="false" ht="13.5" hidden="false" customHeight="true" outlineLevel="0" collapsed="false">
      <c r="A123" s="172" t="s">
        <v>99</v>
      </c>
      <c r="B123" s="318" t="s">
        <v>162</v>
      </c>
      <c r="C123" s="318"/>
      <c r="D123" s="318" t="s">
        <v>101</v>
      </c>
      <c r="E123" s="96"/>
      <c r="F123" s="19" t="s">
        <v>166</v>
      </c>
      <c r="G123" s="96" t="s">
        <v>103</v>
      </c>
      <c r="H123" s="96"/>
      <c r="I123" s="96"/>
      <c r="U123" s="68"/>
      <c r="V123" s="68"/>
      <c r="W123" s="68"/>
      <c r="X123" s="120" t="n">
        <v>123.480392156863</v>
      </c>
      <c r="Y123" s="120" t="n">
        <v>107.127450980392</v>
      </c>
      <c r="Z123" s="120" t="n">
        <v>81.6666666666667</v>
      </c>
      <c r="AA123" s="120" t="n">
        <v>82.3039215686274</v>
      </c>
      <c r="AB123" s="99" t="n">
        <v>81.5</v>
      </c>
      <c r="AC123" s="99" t="n">
        <v>76.8846153846154</v>
      </c>
      <c r="AD123" s="99" t="n">
        <v>113.272916666667</v>
      </c>
      <c r="AE123" s="99" t="n">
        <v>279.5</v>
      </c>
      <c r="AF123" s="99" t="n">
        <v>242.333333333333</v>
      </c>
      <c r="AG123" s="99" t="n">
        <v>152.458333333333</v>
      </c>
      <c r="AH123" s="99" t="n">
        <v>152.916666666667</v>
      </c>
      <c r="AI123" s="99" t="n">
        <v>152.5</v>
      </c>
      <c r="AJ123" s="99" t="n">
        <v>152.5</v>
      </c>
      <c r="AK123" s="99" t="n">
        <v>155.648960711223</v>
      </c>
      <c r="AL123" s="99" t="n">
        <v>159.091162585876</v>
      </c>
      <c r="AM123" s="99" t="n">
        <v>162.246083395087</v>
      </c>
      <c r="AN123" s="99" t="n">
        <v>165.491005062988</v>
      </c>
      <c r="AO123" s="99" t="n">
        <v>168.800825164248</v>
      </c>
      <c r="AP123" s="99" t="n">
        <v>172.176841667533</v>
      </c>
      <c r="AQ123" s="99" t="n">
        <v>175.620378500884</v>
      </c>
      <c r="AR123" s="99" t="n">
        <v>179.132786070901</v>
      </c>
      <c r="AS123" s="99" t="n">
        <v>182.715441792319</v>
      </c>
      <c r="AT123" s="99" t="n">
        <v>186.369750628166</v>
      </c>
      <c r="AU123" s="99" t="n">
        <v>190.097145640729</v>
      </c>
      <c r="AV123" s="99" t="n">
        <v>193.899088553544</v>
      </c>
      <c r="AW123" s="99" t="n">
        <v>197.777070324614</v>
      </c>
      <c r="AX123" s="99" t="n">
        <v>201.732611731107</v>
      </c>
      <c r="AY123" s="99" t="n">
        <v>205.767263965729</v>
      </c>
      <c r="AZ123" s="99" t="n">
        <v>209.882609245044</v>
      </c>
      <c r="BA123" s="99" t="n">
        <v>214.080261429944</v>
      </c>
      <c r="BB123" s="99" t="n">
        <v>218.361866658543</v>
      </c>
      <c r="BC123" s="99" t="n">
        <v>222.729103991714</v>
      </c>
      <c r="BD123" s="99" t="n">
        <v>227.183686071548</v>
      </c>
      <c r="BE123" s="99" t="n">
        <v>231.727359792979</v>
      </c>
      <c r="BF123" s="99" t="n">
        <v>236.361906988839</v>
      </c>
      <c r="BG123" s="99" t="n">
        <v>241.089145128616</v>
      </c>
    </row>
    <row r="124" customFormat="false" ht="13.5" hidden="false" customHeight="true" outlineLevel="0" collapsed="false">
      <c r="A124" s="172" t="s">
        <v>99</v>
      </c>
      <c r="B124" s="318" t="s">
        <v>162</v>
      </c>
      <c r="C124" s="318"/>
      <c r="D124" s="318" t="s">
        <v>101</v>
      </c>
      <c r="E124" s="96"/>
      <c r="F124" s="19" t="s">
        <v>167</v>
      </c>
      <c r="G124" s="96" t="s">
        <v>103</v>
      </c>
      <c r="H124" s="96"/>
      <c r="I124" s="96" t="s">
        <v>164</v>
      </c>
      <c r="U124" s="68"/>
      <c r="V124" s="68"/>
      <c r="W124" s="68"/>
      <c r="X124" s="120" t="n">
        <v>380.769166666667</v>
      </c>
      <c r="Y124" s="120" t="n">
        <v>233.978333333333</v>
      </c>
      <c r="Z124" s="120" t="n">
        <v>263.954166666667</v>
      </c>
      <c r="AA124" s="120" t="n">
        <v>283.236666666667</v>
      </c>
      <c r="AB124" s="120" t="n">
        <v>230.451</v>
      </c>
      <c r="AC124" s="120" t="n">
        <v>203.55</v>
      </c>
      <c r="AD124" s="120" t="n">
        <v>558</v>
      </c>
      <c r="AE124" s="120" t="n">
        <v>1126.53117493962</v>
      </c>
      <c r="AF124" s="120" t="n">
        <v>482.940854006009</v>
      </c>
      <c r="AG124" s="120" t="n">
        <v>451.288076228231</v>
      </c>
      <c r="AH124" s="120" t="n">
        <v>485.156364500259</v>
      </c>
      <c r="AI124" s="120" t="n">
        <v>695.700108470645</v>
      </c>
      <c r="AJ124" s="120" t="n">
        <v>547.313882105396</v>
      </c>
      <c r="AK124" s="120" t="n">
        <v>425.14064720962</v>
      </c>
      <c r="AL124" s="120" t="n">
        <v>392.015856845791</v>
      </c>
      <c r="AM124" s="120" t="n">
        <v>407.968970874325</v>
      </c>
      <c r="AN124" s="120" t="n">
        <v>453.804223798376</v>
      </c>
      <c r="AO124" s="120" t="n">
        <v>494.6638077046</v>
      </c>
      <c r="AP124" s="120" t="n">
        <v>535.539188266603</v>
      </c>
      <c r="AQ124" s="120" t="n">
        <v>576.430681417503</v>
      </c>
      <c r="AR124" s="120" t="n">
        <v>590.882944450721</v>
      </c>
      <c r="AS124" s="120" t="n">
        <v>603.24026917179</v>
      </c>
      <c r="AT124" s="120" t="n">
        <v>615.844740387279</v>
      </c>
      <c r="AU124" s="120" t="n">
        <v>628.701301027079</v>
      </c>
      <c r="AV124" s="120" t="n">
        <v>641.814992879674</v>
      </c>
      <c r="AW124" s="120" t="n">
        <v>655.190958569321</v>
      </c>
      <c r="AX124" s="120" t="n">
        <v>668.834443572762</v>
      </c>
      <c r="AY124" s="120" t="n">
        <v>682.750798276271</v>
      </c>
      <c r="AZ124" s="120" t="n">
        <v>696.94548007385</v>
      </c>
      <c r="BA124" s="120" t="n">
        <v>711.424055507381</v>
      </c>
      <c r="BB124" s="120" t="n">
        <v>726.192202449583</v>
      </c>
      <c r="BC124" s="120" t="n">
        <v>741.255712330628</v>
      </c>
      <c r="BD124" s="120" t="n">
        <v>756.620492409294</v>
      </c>
      <c r="BE124" s="120" t="n">
        <v>772.292568089534</v>
      </c>
      <c r="BF124" s="120" t="n">
        <v>788.278085283379</v>
      </c>
      <c r="BG124" s="120" t="n">
        <v>804.5833128211</v>
      </c>
    </row>
    <row r="125" customFormat="false" ht="13.5" hidden="false" customHeight="true" outlineLevel="0" collapsed="false">
      <c r="A125" s="172" t="s">
        <v>99</v>
      </c>
      <c r="B125" s="318" t="s">
        <v>162</v>
      </c>
      <c r="C125" s="318"/>
      <c r="D125" s="318" t="s">
        <v>101</v>
      </c>
      <c r="E125" s="96"/>
      <c r="F125" s="19" t="s">
        <v>168</v>
      </c>
      <c r="G125" s="96" t="s">
        <v>103</v>
      </c>
      <c r="H125" s="96"/>
      <c r="I125" s="96" t="s">
        <v>164</v>
      </c>
      <c r="U125" s="68"/>
      <c r="V125" s="68"/>
      <c r="W125" s="68"/>
      <c r="X125" s="120" t="n">
        <v>224</v>
      </c>
      <c r="Y125" s="120" t="n">
        <v>162.925830064433</v>
      </c>
      <c r="Z125" s="120" t="n">
        <v>190.911764705882</v>
      </c>
      <c r="AA125" s="120" t="n">
        <v>187</v>
      </c>
      <c r="AB125" s="120" t="n">
        <v>184.402</v>
      </c>
      <c r="AC125" s="120" t="n">
        <v>166.274702380952</v>
      </c>
      <c r="AD125" s="120" t="n">
        <v>350</v>
      </c>
      <c r="AE125" s="120" t="n">
        <v>513.770833333333</v>
      </c>
      <c r="AF125" s="120" t="n">
        <v>264.6875</v>
      </c>
      <c r="AG125" s="120" t="n">
        <v>245.314583333333</v>
      </c>
      <c r="AH125" s="120" t="n">
        <v>275.591666666667</v>
      </c>
      <c r="AI125" s="120" t="n">
        <v>414.955829474729</v>
      </c>
      <c r="AJ125" s="120" t="n">
        <v>382.350642136305</v>
      </c>
      <c r="AK125" s="120" t="n">
        <v>295.754253242178</v>
      </c>
      <c r="AL125" s="120" t="n">
        <v>272.275401832297</v>
      </c>
      <c r="AM125" s="120" t="n">
        <v>282.656350305721</v>
      </c>
      <c r="AN125" s="99" t="n">
        <v>314.199226453289</v>
      </c>
      <c r="AO125" s="99" t="n">
        <v>342.19644537852</v>
      </c>
      <c r="AP125" s="99" t="n">
        <v>370.185579890418</v>
      </c>
      <c r="AQ125" s="99" t="n">
        <v>398.166468300717</v>
      </c>
      <c r="AR125" s="99" t="n">
        <v>407.387170364902</v>
      </c>
      <c r="AS125" s="99" t="n">
        <v>415.10251891396</v>
      </c>
      <c r="AT125" s="99" t="n">
        <v>422.972174433999</v>
      </c>
      <c r="AU125" s="99" t="n">
        <v>430.999223064439</v>
      </c>
      <c r="AV125" s="99" t="n">
        <v>439.186812667487</v>
      </c>
      <c r="AW125" s="99" t="n">
        <v>447.538154062597</v>
      </c>
      <c r="AX125" s="99" t="n">
        <v>456.056522285609</v>
      </c>
      <c r="AY125" s="99" t="n">
        <v>464.74525787308</v>
      </c>
      <c r="AZ125" s="99" t="n">
        <v>473.607768172302</v>
      </c>
      <c r="BA125" s="99" t="n">
        <v>482.647528677507</v>
      </c>
      <c r="BB125" s="99" t="n">
        <v>491.868084392818</v>
      </c>
      <c r="BC125" s="99" t="n">
        <v>501.273051222433</v>
      </c>
      <c r="BD125" s="99" t="n">
        <v>510.866117388642</v>
      </c>
      <c r="BE125" s="99" t="n">
        <v>520.651044878175</v>
      </c>
      <c r="BF125" s="99" t="n">
        <v>530.631670917498</v>
      </c>
      <c r="BG125" s="99" t="n">
        <v>540.811909477608</v>
      </c>
    </row>
    <row r="126" customFormat="false" ht="13.5" hidden="false" customHeight="true" outlineLevel="0" collapsed="false">
      <c r="A126" s="172" t="s">
        <v>99</v>
      </c>
      <c r="B126" s="318" t="s">
        <v>162</v>
      </c>
      <c r="C126" s="318"/>
      <c r="D126" s="318" t="s">
        <v>101</v>
      </c>
      <c r="E126" s="96"/>
      <c r="F126" s="19" t="s">
        <v>169</v>
      </c>
      <c r="G126" s="96" t="s">
        <v>103</v>
      </c>
      <c r="H126" s="96"/>
      <c r="I126" s="96" t="s">
        <v>164</v>
      </c>
      <c r="U126" s="68"/>
      <c r="V126" s="68"/>
      <c r="W126" s="120" t="n">
        <v>321</v>
      </c>
      <c r="X126" s="120" t="n">
        <v>323</v>
      </c>
      <c r="Y126" s="120" t="n">
        <v>255</v>
      </c>
      <c r="Z126" s="120" t="n">
        <v>251.333333333333</v>
      </c>
      <c r="AA126" s="120" t="n">
        <v>287.196078431373</v>
      </c>
      <c r="AB126" s="120" t="n">
        <v>295.9</v>
      </c>
      <c r="AC126" s="120" t="n">
        <v>241.7</v>
      </c>
      <c r="AD126" s="120" t="n">
        <v>406.875</v>
      </c>
      <c r="AE126" s="120" t="n">
        <v>791.84375</v>
      </c>
      <c r="AF126" s="120" t="n">
        <v>405.302083333333</v>
      </c>
      <c r="AG126" s="99" t="n">
        <v>301.861111111111</v>
      </c>
      <c r="AH126" s="99" t="n">
        <v>348.354166666667</v>
      </c>
      <c r="AI126" s="99" t="n">
        <v>378.599321306334</v>
      </c>
      <c r="AJ126" s="99" t="n">
        <v>368.610173087929</v>
      </c>
      <c r="AK126" s="99" t="n">
        <v>377</v>
      </c>
      <c r="AL126" s="99" t="n">
        <v>384</v>
      </c>
      <c r="AM126" s="99" t="n">
        <v>392</v>
      </c>
      <c r="AN126" s="99" t="n">
        <v>400</v>
      </c>
      <c r="AO126" s="99" t="n">
        <v>408</v>
      </c>
      <c r="AP126" s="99" t="n">
        <v>416</v>
      </c>
      <c r="AQ126" s="99" t="n">
        <v>424</v>
      </c>
      <c r="AR126" s="99" t="n">
        <v>433</v>
      </c>
      <c r="AS126" s="99" t="n">
        <v>441</v>
      </c>
      <c r="AT126" s="99" t="n">
        <v>450</v>
      </c>
      <c r="AU126" s="99" t="n">
        <v>459</v>
      </c>
      <c r="AV126" s="99" t="n">
        <v>468</v>
      </c>
      <c r="AW126" s="99" t="n">
        <v>478</v>
      </c>
      <c r="AX126" s="99" t="n">
        <v>487</v>
      </c>
      <c r="AY126" s="99" t="n">
        <v>497</v>
      </c>
      <c r="AZ126" s="99" t="n">
        <v>507</v>
      </c>
      <c r="BA126" s="99" t="n">
        <v>517</v>
      </c>
      <c r="BB126" s="99" t="n">
        <v>528</v>
      </c>
      <c r="BC126" s="99" t="n">
        <v>538</v>
      </c>
      <c r="BD126" s="99" t="n">
        <v>549</v>
      </c>
      <c r="BE126" s="99" t="n">
        <v>560</v>
      </c>
      <c r="BF126" s="99" t="n">
        <v>571</v>
      </c>
      <c r="BG126" s="99" t="n">
        <v>582</v>
      </c>
    </row>
    <row r="127" customFormat="false" ht="13.5" hidden="false" customHeight="true" outlineLevel="0" collapsed="false">
      <c r="A127" s="172" t="s">
        <v>99</v>
      </c>
      <c r="B127" s="318" t="s">
        <v>162</v>
      </c>
      <c r="C127" s="318"/>
      <c r="D127" s="318" t="s">
        <v>101</v>
      </c>
      <c r="E127" s="96"/>
      <c r="F127" s="19" t="s">
        <v>170</v>
      </c>
      <c r="G127" s="96" t="s">
        <v>103</v>
      </c>
      <c r="H127" s="96"/>
      <c r="I127" s="96"/>
      <c r="X127" s="120" t="n">
        <v>294</v>
      </c>
      <c r="Y127" s="120" t="n">
        <v>235</v>
      </c>
      <c r="Z127" s="120" t="n">
        <v>235</v>
      </c>
      <c r="AA127" s="99" t="n">
        <v>270</v>
      </c>
      <c r="AB127" s="99" t="n">
        <v>265</v>
      </c>
      <c r="AC127" s="121" t="n">
        <v>239.12</v>
      </c>
      <c r="AD127" s="99" t="n">
        <v>406.875</v>
      </c>
      <c r="AE127" s="99" t="n">
        <v>791.84375</v>
      </c>
      <c r="AF127" s="99" t="n">
        <v>405.302083333333</v>
      </c>
      <c r="AG127" s="99" t="n">
        <v>301.861111111111</v>
      </c>
      <c r="AH127" s="99" t="n">
        <v>348.354166666667</v>
      </c>
      <c r="AI127" s="99" t="n">
        <v>378.599321306334</v>
      </c>
      <c r="AJ127" s="99" t="n">
        <v>368.610173087929</v>
      </c>
      <c r="AK127" s="99" t="n">
        <v>377</v>
      </c>
      <c r="AL127" s="99" t="n">
        <v>384</v>
      </c>
      <c r="AM127" s="99" t="n">
        <v>392</v>
      </c>
      <c r="AN127" s="99" t="n">
        <v>400</v>
      </c>
      <c r="AO127" s="99" t="n">
        <v>408</v>
      </c>
      <c r="AP127" s="99" t="n">
        <v>416</v>
      </c>
      <c r="AQ127" s="99" t="n">
        <v>424</v>
      </c>
      <c r="AR127" s="99" t="n">
        <v>433</v>
      </c>
      <c r="AS127" s="99" t="n">
        <v>441</v>
      </c>
      <c r="AT127" s="99" t="n">
        <v>450</v>
      </c>
      <c r="AU127" s="99" t="n">
        <v>459</v>
      </c>
      <c r="AV127" s="99" t="n">
        <v>468</v>
      </c>
      <c r="AW127" s="99" t="n">
        <v>478</v>
      </c>
      <c r="AX127" s="99" t="n">
        <v>487</v>
      </c>
      <c r="AY127" s="99" t="n">
        <v>497</v>
      </c>
      <c r="AZ127" s="99" t="n">
        <v>507</v>
      </c>
      <c r="BA127" s="99" t="n">
        <v>517</v>
      </c>
      <c r="BB127" s="99" t="n">
        <v>528</v>
      </c>
      <c r="BC127" s="99" t="n">
        <v>538</v>
      </c>
      <c r="BD127" s="99" t="n">
        <v>549</v>
      </c>
      <c r="BE127" s="99" t="n">
        <v>560</v>
      </c>
      <c r="BF127" s="99" t="n">
        <v>571</v>
      </c>
      <c r="BG127" s="99" t="n">
        <v>582</v>
      </c>
    </row>
    <row r="128" customFormat="false" ht="13.5" hidden="false" customHeight="true" outlineLevel="0" collapsed="false">
      <c r="A128" s="172" t="s">
        <v>99</v>
      </c>
      <c r="B128" s="318" t="s">
        <v>162</v>
      </c>
      <c r="C128" s="318"/>
      <c r="D128" s="318" t="s">
        <v>101</v>
      </c>
      <c r="E128" s="96"/>
      <c r="F128" s="19" t="s">
        <v>171</v>
      </c>
      <c r="G128" s="96" t="s">
        <v>172</v>
      </c>
      <c r="H128" s="96"/>
      <c r="I128" s="96"/>
      <c r="X128" s="106" t="n">
        <v>1</v>
      </c>
      <c r="Y128" s="106" t="n">
        <v>1</v>
      </c>
      <c r="Z128" s="106" t="n">
        <v>1</v>
      </c>
      <c r="AA128" s="106" t="n">
        <v>1</v>
      </c>
      <c r="AB128" s="106" t="n">
        <v>1</v>
      </c>
      <c r="AC128" s="106" t="n">
        <v>1</v>
      </c>
      <c r="AD128" s="6" t="n">
        <v>3.5</v>
      </c>
      <c r="AE128" s="6" t="n">
        <v>8.75</v>
      </c>
      <c r="AF128" s="6" t="n">
        <v>8.75</v>
      </c>
      <c r="AG128" s="6" t="n">
        <v>8.75</v>
      </c>
      <c r="AH128" s="6" t="n">
        <v>8.75</v>
      </c>
      <c r="AI128" s="6" t="n">
        <v>8.75</v>
      </c>
      <c r="AJ128" s="6" t="n">
        <v>8.75</v>
      </c>
      <c r="AK128" s="6" t="n">
        <v>8.75</v>
      </c>
      <c r="AL128" s="6" t="n">
        <v>8.75</v>
      </c>
      <c r="AM128" s="6" t="n">
        <v>8.75</v>
      </c>
      <c r="AN128" s="6" t="n">
        <v>8.75</v>
      </c>
      <c r="AO128" s="6" t="n">
        <v>8.75</v>
      </c>
      <c r="AP128" s="6" t="n">
        <v>8.75</v>
      </c>
      <c r="AQ128" s="6" t="n">
        <v>8.75</v>
      </c>
      <c r="AR128" s="6" t="n">
        <v>8.75</v>
      </c>
      <c r="AS128" s="6" t="n">
        <v>8.75</v>
      </c>
      <c r="AT128" s="6" t="n">
        <v>8.75</v>
      </c>
      <c r="AU128" s="6" t="n">
        <v>8.75</v>
      </c>
      <c r="AV128" s="6" t="n">
        <v>8.75</v>
      </c>
      <c r="AW128" s="6" t="n">
        <v>8.75</v>
      </c>
      <c r="AX128" s="6" t="n">
        <v>8.75</v>
      </c>
      <c r="AY128" s="6" t="n">
        <v>8.75</v>
      </c>
      <c r="AZ128" s="6" t="n">
        <v>8.75</v>
      </c>
      <c r="BA128" s="6" t="n">
        <v>8.75</v>
      </c>
      <c r="BB128" s="6" t="n">
        <v>8.75</v>
      </c>
      <c r="BC128" s="6" t="n">
        <v>8.75</v>
      </c>
      <c r="BD128" s="6" t="n">
        <v>8.75</v>
      </c>
      <c r="BE128" s="6" t="n">
        <v>8.75</v>
      </c>
      <c r="BF128" s="6" t="n">
        <v>8.75</v>
      </c>
      <c r="BG128" s="6" t="n">
        <v>8.75</v>
      </c>
    </row>
    <row r="129" customFormat="false" ht="13.5" hidden="false" customHeight="true" outlineLevel="0" collapsed="false">
      <c r="A129" s="172" t="s">
        <v>99</v>
      </c>
      <c r="B129" s="318" t="s">
        <v>162</v>
      </c>
      <c r="C129" s="318"/>
      <c r="D129" s="318" t="s">
        <v>101</v>
      </c>
      <c r="E129" s="96"/>
      <c r="F129" s="19" t="s">
        <v>173</v>
      </c>
      <c r="G129" s="96" t="s">
        <v>12</v>
      </c>
      <c r="H129" s="96"/>
      <c r="I129" s="96"/>
      <c r="X129" s="90" t="n">
        <v>0.319</v>
      </c>
      <c r="Y129" s="90" t="n">
        <v>0.319</v>
      </c>
      <c r="Z129" s="90" t="n">
        <v>0.319</v>
      </c>
      <c r="AA129" s="90" t="n">
        <v>0.319</v>
      </c>
      <c r="AB129" s="90" t="n">
        <v>0.319</v>
      </c>
      <c r="AC129" s="90" t="n">
        <v>0.319</v>
      </c>
      <c r="AD129" s="90" t="n">
        <v>0.319</v>
      </c>
      <c r="AE129" s="90" t="n">
        <v>0.319</v>
      </c>
      <c r="AF129" s="90" t="n">
        <v>0.319</v>
      </c>
      <c r="AG129" s="90" t="n">
        <v>0.319</v>
      </c>
      <c r="AH129" s="90" t="n">
        <v>0.319</v>
      </c>
      <c r="AI129" s="90" t="n">
        <v>0.319</v>
      </c>
      <c r="AJ129" s="90" t="n">
        <v>0.319</v>
      </c>
      <c r="AK129" s="90" t="n">
        <v>0.319</v>
      </c>
      <c r="AL129" s="90" t="n">
        <v>0.319</v>
      </c>
      <c r="AM129" s="90" t="n">
        <v>0.319</v>
      </c>
      <c r="AN129" s="90" t="n">
        <v>0.319</v>
      </c>
      <c r="AO129" s="90" t="n">
        <v>0.319</v>
      </c>
      <c r="AP129" s="90" t="n">
        <v>0.319</v>
      </c>
      <c r="AQ129" s="90" t="n">
        <v>0.319</v>
      </c>
      <c r="AR129" s="90" t="n">
        <v>0.319</v>
      </c>
      <c r="AS129" s="90" t="n">
        <v>0.319</v>
      </c>
      <c r="AT129" s="90" t="n">
        <v>0.319</v>
      </c>
      <c r="AU129" s="90" t="n">
        <v>0.319</v>
      </c>
      <c r="AV129" s="90" t="n">
        <v>0.319</v>
      </c>
      <c r="AW129" s="90" t="n">
        <v>0.319</v>
      </c>
      <c r="AX129" s="90" t="n">
        <v>0.319</v>
      </c>
      <c r="AY129" s="90" t="n">
        <v>0.319</v>
      </c>
      <c r="AZ129" s="122" t="n">
        <v>0.319</v>
      </c>
      <c r="BA129" s="122" t="n">
        <v>0.319</v>
      </c>
      <c r="BB129" s="122" t="n">
        <v>0.319</v>
      </c>
      <c r="BC129" s="122" t="n">
        <v>0.319</v>
      </c>
      <c r="BD129" s="122" t="n">
        <v>0.319</v>
      </c>
      <c r="BE129" s="122" t="n">
        <v>0.319</v>
      </c>
      <c r="BF129" s="122" t="n">
        <v>0.319</v>
      </c>
      <c r="BG129" s="122" t="n">
        <v>0.319</v>
      </c>
    </row>
    <row r="130" customFormat="false" ht="13.5" hidden="false" customHeight="true" outlineLevel="0" collapsed="false">
      <c r="A130" s="172" t="s">
        <v>99</v>
      </c>
      <c r="B130" s="318" t="s">
        <v>162</v>
      </c>
      <c r="C130" s="318"/>
      <c r="D130" s="318" t="s">
        <v>101</v>
      </c>
      <c r="E130" s="96"/>
      <c r="F130" s="19" t="s">
        <v>174</v>
      </c>
      <c r="G130" s="96" t="s">
        <v>12</v>
      </c>
      <c r="H130" s="96"/>
      <c r="I130" s="96"/>
      <c r="X130" s="90" t="n">
        <v>0.34</v>
      </c>
      <c r="Y130" s="90" t="n">
        <v>0.34</v>
      </c>
      <c r="Z130" s="90" t="n">
        <v>0.34</v>
      </c>
      <c r="AA130" s="90" t="n">
        <v>0.34</v>
      </c>
      <c r="AB130" s="90" t="n">
        <v>0.34</v>
      </c>
      <c r="AC130" s="90" t="n">
        <v>0.34</v>
      </c>
      <c r="AD130" s="90" t="n">
        <v>0.34</v>
      </c>
      <c r="AE130" s="90" t="n">
        <v>0.34</v>
      </c>
      <c r="AF130" s="90" t="n">
        <v>0.34</v>
      </c>
      <c r="AG130" s="90" t="n">
        <v>0.34</v>
      </c>
      <c r="AH130" s="90" t="n">
        <v>0.34</v>
      </c>
      <c r="AI130" s="90" t="n">
        <v>0.34</v>
      </c>
      <c r="AJ130" s="90" t="n">
        <v>0.34</v>
      </c>
      <c r="AK130" s="90" t="n">
        <v>0.34</v>
      </c>
      <c r="AL130" s="90" t="n">
        <v>0.34</v>
      </c>
      <c r="AM130" s="90" t="n">
        <v>0.34</v>
      </c>
      <c r="AN130" s="90" t="n">
        <v>0.34</v>
      </c>
      <c r="AO130" s="90" t="n">
        <v>0.34</v>
      </c>
      <c r="AP130" s="90" t="n">
        <v>0.34</v>
      </c>
      <c r="AQ130" s="90" t="n">
        <v>0.34</v>
      </c>
      <c r="AR130" s="90" t="n">
        <v>0.34</v>
      </c>
      <c r="AS130" s="90" t="n">
        <v>0.34</v>
      </c>
      <c r="AT130" s="90" t="n">
        <v>0.34</v>
      </c>
      <c r="AU130" s="90" t="n">
        <v>0.34</v>
      </c>
      <c r="AV130" s="90" t="n">
        <v>0.34</v>
      </c>
      <c r="AW130" s="90" t="n">
        <v>0.34</v>
      </c>
      <c r="AX130" s="90" t="n">
        <v>0.34</v>
      </c>
      <c r="AY130" s="90" t="n">
        <v>0.34</v>
      </c>
      <c r="AZ130" s="122" t="n">
        <v>0.34</v>
      </c>
      <c r="BA130" s="122" t="n">
        <v>0.34</v>
      </c>
      <c r="BB130" s="122" t="n">
        <v>0.34</v>
      </c>
      <c r="BC130" s="122" t="n">
        <v>0.34</v>
      </c>
      <c r="BD130" s="122" t="n">
        <v>0.34</v>
      </c>
      <c r="BE130" s="122" t="n">
        <v>0.34</v>
      </c>
      <c r="BF130" s="122" t="n">
        <v>0.34</v>
      </c>
      <c r="BG130" s="122" t="n">
        <v>0.34</v>
      </c>
    </row>
    <row r="131" customFormat="false" ht="13.5" hidden="false" customHeight="true" outlineLevel="0" collapsed="false">
      <c r="A131" s="172" t="s">
        <v>99</v>
      </c>
      <c r="B131" s="318" t="s">
        <v>162</v>
      </c>
      <c r="C131" s="318"/>
      <c r="D131" s="318" t="s">
        <v>101</v>
      </c>
      <c r="E131" s="96"/>
      <c r="F131" s="19" t="s">
        <v>175</v>
      </c>
      <c r="G131" s="96" t="s">
        <v>12</v>
      </c>
      <c r="H131" s="96"/>
      <c r="I131" s="96" t="s">
        <v>176</v>
      </c>
      <c r="X131" s="87"/>
      <c r="Y131" s="90"/>
      <c r="Z131" s="90"/>
      <c r="AA131" s="90"/>
      <c r="AB131" s="90"/>
      <c r="AC131" s="90"/>
      <c r="AD131" s="87" t="n">
        <v>0.2094</v>
      </c>
      <c r="AE131" s="87" t="n">
        <v>0.2094</v>
      </c>
      <c r="AF131" s="87" t="n">
        <v>0.2094</v>
      </c>
      <c r="AG131" s="87" t="n">
        <v>0.2094</v>
      </c>
      <c r="AH131" s="87" t="n">
        <v>0.2094</v>
      </c>
      <c r="AI131" s="87" t="n">
        <v>0.2094</v>
      </c>
      <c r="AJ131" s="87" t="n">
        <v>0.2094</v>
      </c>
      <c r="AK131" s="87" t="n">
        <v>0.2094</v>
      </c>
      <c r="AL131" s="87" t="n">
        <v>0.2094</v>
      </c>
      <c r="AM131" s="87" t="n">
        <v>0.2094</v>
      </c>
      <c r="AN131" s="87" t="n">
        <v>0.2094</v>
      </c>
      <c r="AO131" s="87" t="n">
        <v>0.2094</v>
      </c>
      <c r="AP131" s="87" t="n">
        <v>0.2094</v>
      </c>
      <c r="AQ131" s="87" t="n">
        <v>0.2094</v>
      </c>
      <c r="AR131" s="87" t="n">
        <v>0.2094</v>
      </c>
      <c r="AS131" s="87" t="n">
        <v>0.2094</v>
      </c>
      <c r="AT131" s="87" t="n">
        <v>0.2094</v>
      </c>
      <c r="AU131" s="87" t="n">
        <v>0.2094</v>
      </c>
      <c r="AV131" s="87" t="n">
        <v>0.2094</v>
      </c>
      <c r="AW131" s="87" t="n">
        <v>0.2094</v>
      </c>
      <c r="AX131" s="87" t="n">
        <v>0.2094</v>
      </c>
      <c r="AY131" s="87" t="n">
        <v>0.2094</v>
      </c>
      <c r="AZ131" s="122" t="n">
        <v>0.2094</v>
      </c>
      <c r="BA131" s="122" t="n">
        <v>0.2094</v>
      </c>
      <c r="BB131" s="122" t="n">
        <v>0.2094</v>
      </c>
      <c r="BC131" s="122" t="n">
        <v>0.2094</v>
      </c>
      <c r="BD131" s="122" t="n">
        <v>0.2094</v>
      </c>
      <c r="BE131" s="122" t="n">
        <v>0.2094</v>
      </c>
      <c r="BF131" s="122" t="n">
        <v>0.2094</v>
      </c>
      <c r="BG131" s="122" t="n">
        <v>0.2094</v>
      </c>
    </row>
    <row r="132" customFormat="false" ht="13.5" hidden="false" customHeight="true" outlineLevel="0" collapsed="false">
      <c r="A132" s="172" t="s">
        <v>99</v>
      </c>
      <c r="B132" s="318" t="s">
        <v>162</v>
      </c>
      <c r="C132" s="318"/>
      <c r="D132" s="318" t="s">
        <v>101</v>
      </c>
      <c r="E132" s="96"/>
      <c r="F132" s="19" t="s">
        <v>177</v>
      </c>
      <c r="G132" s="96" t="s">
        <v>12</v>
      </c>
      <c r="H132" s="96"/>
      <c r="I132" s="96" t="s">
        <v>176</v>
      </c>
      <c r="X132" s="87"/>
      <c r="Y132" s="90"/>
      <c r="Z132" s="90"/>
      <c r="AA132" s="90"/>
      <c r="AB132" s="90"/>
      <c r="AC132" s="90"/>
      <c r="AD132" s="87" t="n">
        <v>0.725</v>
      </c>
      <c r="AE132" s="87" t="n">
        <v>0.725</v>
      </c>
      <c r="AF132" s="87" t="n">
        <v>0.725</v>
      </c>
      <c r="AG132" s="87" t="n">
        <v>0.725</v>
      </c>
      <c r="AH132" s="87" t="n">
        <v>0.725</v>
      </c>
      <c r="AI132" s="87" t="n">
        <v>0.725</v>
      </c>
      <c r="AJ132" s="87" t="n">
        <v>0.725</v>
      </c>
      <c r="AK132" s="87" t="n">
        <v>0.725</v>
      </c>
      <c r="AL132" s="87" t="n">
        <v>0.725</v>
      </c>
      <c r="AM132" s="87" t="n">
        <v>0.725</v>
      </c>
      <c r="AN132" s="87" t="n">
        <v>0.725</v>
      </c>
      <c r="AO132" s="87" t="n">
        <v>0.725</v>
      </c>
      <c r="AP132" s="87" t="n">
        <v>0.725</v>
      </c>
      <c r="AQ132" s="87" t="n">
        <v>0.725</v>
      </c>
      <c r="AR132" s="87" t="n">
        <v>0.725</v>
      </c>
      <c r="AS132" s="87" t="n">
        <v>0.725</v>
      </c>
      <c r="AT132" s="87" t="n">
        <v>0.725</v>
      </c>
      <c r="AU132" s="87" t="n">
        <v>0.725</v>
      </c>
      <c r="AV132" s="87" t="n">
        <v>0.725</v>
      </c>
      <c r="AW132" s="87" t="n">
        <v>0.725</v>
      </c>
      <c r="AX132" s="87" t="n">
        <v>0.725</v>
      </c>
      <c r="AY132" s="87" t="n">
        <v>0.725</v>
      </c>
      <c r="AZ132" s="122" t="n">
        <v>0.725</v>
      </c>
      <c r="BA132" s="122" t="n">
        <v>0.725</v>
      </c>
      <c r="BB132" s="122" t="n">
        <v>0.725</v>
      </c>
      <c r="BC132" s="122" t="n">
        <v>0.725</v>
      </c>
      <c r="BD132" s="122" t="n">
        <v>0.725</v>
      </c>
      <c r="BE132" s="122" t="n">
        <v>0.725</v>
      </c>
      <c r="BF132" s="122" t="n">
        <v>0.725</v>
      </c>
      <c r="BG132" s="122" t="n">
        <v>0.725</v>
      </c>
    </row>
    <row r="133" customFormat="false" ht="13.5" hidden="false" customHeight="true" outlineLevel="0" collapsed="false">
      <c r="A133" s="172" t="s">
        <v>99</v>
      </c>
      <c r="B133" s="318" t="s">
        <v>162</v>
      </c>
      <c r="C133" s="318"/>
      <c r="D133" s="318" t="s">
        <v>101</v>
      </c>
      <c r="E133" s="96"/>
      <c r="F133" s="19" t="s">
        <v>178</v>
      </c>
      <c r="G133" s="96" t="s">
        <v>12</v>
      </c>
      <c r="H133" s="96"/>
      <c r="I133" s="96" t="s">
        <v>176</v>
      </c>
      <c r="X133" s="87"/>
      <c r="Y133" s="90"/>
      <c r="Z133" s="90"/>
      <c r="AA133" s="90"/>
      <c r="AB133" s="90"/>
      <c r="AC133" s="90"/>
      <c r="AD133" s="87" t="n">
        <v>0.3292</v>
      </c>
      <c r="AE133" s="87" t="n">
        <v>0.3292</v>
      </c>
      <c r="AF133" s="87" t="n">
        <v>0.3292</v>
      </c>
      <c r="AG133" s="87" t="n">
        <v>0.3292</v>
      </c>
      <c r="AH133" s="87" t="n">
        <v>0.3292</v>
      </c>
      <c r="AI133" s="87" t="n">
        <v>0.3292</v>
      </c>
      <c r="AJ133" s="87" t="n">
        <v>0.3292</v>
      </c>
      <c r="AK133" s="87" t="n">
        <v>0.3292</v>
      </c>
      <c r="AL133" s="87" t="n">
        <v>0.3292</v>
      </c>
      <c r="AM133" s="87" t="n">
        <v>0.3292</v>
      </c>
      <c r="AN133" s="87" t="n">
        <v>0.3292</v>
      </c>
      <c r="AO133" s="87" t="n">
        <v>0.3292</v>
      </c>
      <c r="AP133" s="87" t="n">
        <v>0.3292</v>
      </c>
      <c r="AQ133" s="87" t="n">
        <v>0.3292</v>
      </c>
      <c r="AR133" s="87" t="n">
        <v>0.3292</v>
      </c>
      <c r="AS133" s="87" t="n">
        <v>0.3292</v>
      </c>
      <c r="AT133" s="87" t="n">
        <v>0.3292</v>
      </c>
      <c r="AU133" s="87" t="n">
        <v>0.3292</v>
      </c>
      <c r="AV133" s="87" t="n">
        <v>0.3292</v>
      </c>
      <c r="AW133" s="87" t="n">
        <v>0.3292</v>
      </c>
      <c r="AX133" s="87" t="n">
        <v>0.3292</v>
      </c>
      <c r="AY133" s="87" t="n">
        <v>0.3292</v>
      </c>
      <c r="AZ133" s="122" t="n">
        <v>0.3292</v>
      </c>
      <c r="BA133" s="122" t="n">
        <v>0.3292</v>
      </c>
      <c r="BB133" s="122" t="n">
        <v>0.3292</v>
      </c>
      <c r="BC133" s="122" t="n">
        <v>0.3292</v>
      </c>
      <c r="BD133" s="122" t="n">
        <v>0.3292</v>
      </c>
      <c r="BE133" s="122" t="n">
        <v>0.3292</v>
      </c>
      <c r="BF133" s="122" t="n">
        <v>0.3292</v>
      </c>
      <c r="BG133" s="122" t="n">
        <v>0.3292</v>
      </c>
    </row>
    <row r="134" customFormat="false" ht="13.5" hidden="false" customHeight="true" outlineLevel="1" collapsed="false">
      <c r="A134" s="172" t="s">
        <v>99</v>
      </c>
      <c r="B134" s="318" t="s">
        <v>162</v>
      </c>
      <c r="C134" s="318"/>
      <c r="D134" s="318" t="s">
        <v>101</v>
      </c>
      <c r="E134" s="96"/>
      <c r="F134" s="19" t="s">
        <v>179</v>
      </c>
      <c r="G134" s="96" t="s">
        <v>103</v>
      </c>
      <c r="H134" s="96"/>
      <c r="I134" s="96"/>
      <c r="X134" s="106"/>
      <c r="Y134" s="106"/>
      <c r="Z134" s="106"/>
      <c r="AA134" s="106"/>
      <c r="AB134" s="106"/>
      <c r="AC134" s="106"/>
      <c r="AD134" s="106" t="n">
        <v>417.84375</v>
      </c>
      <c r="AE134" s="106" t="n">
        <v>606.072916666667</v>
      </c>
      <c r="AF134" s="106" t="n">
        <v>430.579861111111</v>
      </c>
      <c r="AG134" s="106" t="n">
        <v>371.883333333333</v>
      </c>
      <c r="AH134" s="106" t="n">
        <v>387.854861111111</v>
      </c>
      <c r="AI134" s="106" t="n">
        <v>447.142280425389</v>
      </c>
      <c r="AJ134" s="106" t="n">
        <v>396.488627284108</v>
      </c>
      <c r="AK134" s="106" t="n">
        <v>372.366169861308</v>
      </c>
      <c r="AL134" s="106" t="n">
        <v>365.901218536993</v>
      </c>
      <c r="AM134" s="106" t="n">
        <v>376.574799127627</v>
      </c>
      <c r="AN134" s="106" t="n">
        <v>391.396510360509</v>
      </c>
      <c r="AO134" s="106" t="n">
        <v>406.446700736764</v>
      </c>
      <c r="AP134" s="106" t="n">
        <v>421.568166132943</v>
      </c>
      <c r="AQ134" s="106" t="n">
        <v>436.762332049447</v>
      </c>
      <c r="AR134" s="106" t="n">
        <v>448.922353045395</v>
      </c>
      <c r="AS134" s="106" t="n">
        <v>456.166668218562</v>
      </c>
      <c r="AT134" s="106" t="n">
        <v>463.555869695191</v>
      </c>
      <c r="AU134" s="106" t="n">
        <v>471.092855201353</v>
      </c>
      <c r="AV134" s="106" t="n">
        <v>478.780580417638</v>
      </c>
      <c r="AW134" s="106" t="n">
        <v>486.622060138249</v>
      </c>
      <c r="AX134" s="106" t="n">
        <v>494.620369453273</v>
      </c>
      <c r="AY134" s="106" t="n">
        <v>502.778644954596</v>
      </c>
      <c r="AZ134" s="106" t="n">
        <v>511.100085965946</v>
      </c>
      <c r="BA134" s="106" t="n">
        <v>519.587955797523</v>
      </c>
      <c r="BB134" s="106" t="n">
        <v>528.245583025732</v>
      </c>
      <c r="BC134" s="106" t="n">
        <v>537.076362798505</v>
      </c>
      <c r="BD134" s="106" t="n">
        <v>546.083758166733</v>
      </c>
      <c r="BE134" s="106" t="n">
        <v>555.271301442326</v>
      </c>
      <c r="BF134" s="106" t="n">
        <v>564.642595583431</v>
      </c>
      <c r="BG134" s="106" t="n">
        <v>574.201315607358</v>
      </c>
    </row>
    <row r="135" customFormat="false" ht="13.5" hidden="false" customHeight="true" outlineLevel="1" collapsed="false">
      <c r="A135" s="172" t="s">
        <v>99</v>
      </c>
      <c r="B135" s="318" t="s">
        <v>162</v>
      </c>
      <c r="C135" s="318"/>
      <c r="D135" s="318" t="s">
        <v>101</v>
      </c>
      <c r="E135" s="96"/>
      <c r="F135" s="19" t="s">
        <v>180</v>
      </c>
      <c r="G135" s="96" t="s">
        <v>181</v>
      </c>
      <c r="H135" s="96"/>
      <c r="I135" s="96"/>
      <c r="X135" s="106"/>
      <c r="Y135" s="106"/>
      <c r="Z135" s="106"/>
      <c r="AA135" s="106"/>
      <c r="AB135" s="106"/>
      <c r="AC135" s="89" t="n">
        <v>2.42107974442967</v>
      </c>
      <c r="AD135" s="89" t="n">
        <v>4.70308247534393</v>
      </c>
      <c r="AE135" s="89" t="n">
        <v>4.15506231896333</v>
      </c>
      <c r="AF135" s="89" t="n">
        <v>3.11838669961722</v>
      </c>
      <c r="AG135" s="89" t="n">
        <v>3.39669646048069</v>
      </c>
      <c r="AH135" s="89" t="n">
        <v>3.05299889568172</v>
      </c>
      <c r="AI135" s="89" t="n">
        <v>4.06905330671495</v>
      </c>
      <c r="AJ135" s="89" t="n">
        <v>3.93624256397441</v>
      </c>
      <c r="AK135" s="89" t="n">
        <v>3.72584487457572</v>
      </c>
      <c r="AL135" s="89" t="n">
        <v>3.5459750464043</v>
      </c>
      <c r="AM135" s="89" t="n">
        <v>3.61689454733239</v>
      </c>
      <c r="AN135" s="89" t="n">
        <v>3.68923243827904</v>
      </c>
      <c r="AO135" s="89" t="n">
        <v>3.76301708704462</v>
      </c>
      <c r="AP135" s="89" t="n">
        <v>3.83827742878551</v>
      </c>
      <c r="AQ135" s="89" t="n">
        <v>3.91504297736122</v>
      </c>
      <c r="AR135" s="89" t="n">
        <v>3.99334383690844</v>
      </c>
      <c r="AS135" s="89" t="n">
        <v>4.07321071364661</v>
      </c>
      <c r="AT135" s="89" t="n">
        <v>4.15467492791955</v>
      </c>
      <c r="AU135" s="89" t="n">
        <v>4.23776842647794</v>
      </c>
      <c r="AV135" s="89" t="n">
        <v>4.3225237950075</v>
      </c>
      <c r="AW135" s="89" t="n">
        <v>4.40897427090765</v>
      </c>
      <c r="AX135" s="89" t="n">
        <v>4.4971537563258</v>
      </c>
      <c r="AY135" s="89" t="n">
        <v>4.58709683145232</v>
      </c>
      <c r="AZ135" s="89" t="n">
        <v>4.67883876808136</v>
      </c>
      <c r="BA135" s="89" t="n">
        <v>4.77241554344299</v>
      </c>
      <c r="BB135" s="89" t="n">
        <v>4.86786385431185</v>
      </c>
      <c r="BC135" s="89" t="n">
        <v>4.96522113139809</v>
      </c>
      <c r="BD135" s="89" t="n">
        <v>5.06452555402605</v>
      </c>
      <c r="BE135" s="89" t="n">
        <v>5.16581606510657</v>
      </c>
      <c r="BF135" s="89" t="n">
        <v>5.2691323864087</v>
      </c>
      <c r="BG135" s="89" t="n">
        <v>5.37451503413687</v>
      </c>
    </row>
    <row r="136" customFormat="false" ht="13.5" hidden="false" customHeight="true" outlineLevel="1" collapsed="false">
      <c r="A136" s="172" t="s">
        <v>99</v>
      </c>
      <c r="B136" s="318" t="s">
        <v>162</v>
      </c>
      <c r="C136" s="318"/>
      <c r="D136" s="318" t="s">
        <v>101</v>
      </c>
      <c r="E136" s="96"/>
      <c r="F136" s="19" t="s">
        <v>182</v>
      </c>
      <c r="G136" s="96" t="s">
        <v>181</v>
      </c>
      <c r="H136" s="96"/>
      <c r="I136" s="96"/>
      <c r="X136" s="106"/>
      <c r="Y136" s="106"/>
      <c r="Z136" s="106"/>
      <c r="AA136" s="106"/>
      <c r="AB136" s="106"/>
      <c r="AC136" s="89" t="n">
        <v>2.09048517587215</v>
      </c>
      <c r="AD136" s="89" t="n">
        <v>3.99302899561691</v>
      </c>
      <c r="AE136" s="89" t="n">
        <v>3.28797980194631</v>
      </c>
      <c r="AF136" s="89" t="n">
        <v>2.55442081322974</v>
      </c>
      <c r="AG136" s="89" t="n">
        <v>2.79404721850264</v>
      </c>
      <c r="AH136" s="89" t="n">
        <v>2.41006420310882</v>
      </c>
      <c r="AI136" s="89" t="n">
        <v>3.30464401763403</v>
      </c>
      <c r="AJ136" s="89" t="n">
        <v>3.19678300098164</v>
      </c>
      <c r="AK136" s="89" t="n">
        <v>3.02591046302594</v>
      </c>
      <c r="AL136" s="89" t="n">
        <v>2.87983084528326</v>
      </c>
      <c r="AM136" s="89" t="n">
        <v>2.93742746218892</v>
      </c>
      <c r="AN136" s="89" t="n">
        <v>2.9961760114327</v>
      </c>
      <c r="AO136" s="89" t="n">
        <v>3.05609953166136</v>
      </c>
      <c r="AP136" s="89" t="n">
        <v>3.11722152229458</v>
      </c>
      <c r="AQ136" s="89" t="n">
        <v>3.17956595274047</v>
      </c>
      <c r="AR136" s="89" t="n">
        <v>3.24315727179528</v>
      </c>
      <c r="AS136" s="89" t="n">
        <v>3.30802041723119</v>
      </c>
      <c r="AT136" s="89" t="n">
        <v>3.37418082557581</v>
      </c>
      <c r="AU136" s="89" t="n">
        <v>3.44166444208733</v>
      </c>
      <c r="AV136" s="89" t="n">
        <v>3.51049773092908</v>
      </c>
      <c r="AW136" s="89" t="n">
        <v>3.58070768554766</v>
      </c>
      <c r="AX136" s="89" t="n">
        <v>3.65232183925861</v>
      </c>
      <c r="AY136" s="89" t="n">
        <v>3.72536827604378</v>
      </c>
      <c r="AZ136" s="89" t="n">
        <v>3.79987564156466</v>
      </c>
      <c r="BA136" s="89" t="n">
        <v>3.87587315439595</v>
      </c>
      <c r="BB136" s="89" t="n">
        <v>3.95339061748387</v>
      </c>
      <c r="BC136" s="89" t="n">
        <v>4.03245842983355</v>
      </c>
      <c r="BD136" s="89" t="n">
        <v>4.11310759843022</v>
      </c>
      <c r="BE136" s="89" t="n">
        <v>4.19536975039883</v>
      </c>
      <c r="BF136" s="89" t="n">
        <v>4.2792771454068</v>
      </c>
      <c r="BG136" s="89" t="n">
        <v>4.36486268831494</v>
      </c>
    </row>
    <row r="137" customFormat="false" ht="13.5" hidden="false" customHeight="true" outlineLevel="1" collapsed="false">
      <c r="A137" s="172" t="s">
        <v>99</v>
      </c>
      <c r="B137" s="318" t="s">
        <v>162</v>
      </c>
      <c r="C137" s="318"/>
      <c r="D137" s="318" t="s">
        <v>101</v>
      </c>
      <c r="E137" s="96"/>
      <c r="F137" s="19" t="s">
        <v>183</v>
      </c>
      <c r="G137" s="96" t="s">
        <v>181</v>
      </c>
      <c r="H137" s="96"/>
      <c r="I137" s="96"/>
      <c r="X137" s="106"/>
      <c r="Y137" s="106"/>
      <c r="Z137" s="106"/>
      <c r="AA137" s="106"/>
      <c r="AB137" s="106"/>
      <c r="AC137" s="89" t="n">
        <v>8.02113082831199</v>
      </c>
      <c r="AD137" s="89" t="n">
        <v>7.21521739574962</v>
      </c>
      <c r="AE137" s="89" t="n">
        <v>8.05499869675928</v>
      </c>
      <c r="AF137" s="89" t="n">
        <v>7.95707505600651</v>
      </c>
      <c r="AG137" s="89" t="n">
        <v>8.92046220158798</v>
      </c>
      <c r="AH137" s="89" t="n">
        <v>7.57436464098486</v>
      </c>
      <c r="AI137" s="89" t="n">
        <v>7.44744165178876</v>
      </c>
      <c r="AJ137" s="89" t="n">
        <v>6.97469051211462</v>
      </c>
      <c r="AK137" s="89" t="n">
        <v>7.33346643080062</v>
      </c>
      <c r="AL137" s="89" t="n">
        <v>7.48013575941664</v>
      </c>
      <c r="AM137" s="89" t="n">
        <v>7.62973847460497</v>
      </c>
      <c r="AN137" s="89" t="n">
        <v>7.78233324409707</v>
      </c>
      <c r="AO137" s="89" t="n">
        <v>7.93797990897901</v>
      </c>
      <c r="AP137" s="89" t="n">
        <v>8.09673950715859</v>
      </c>
      <c r="AQ137" s="89" t="n">
        <v>8.25867429730176</v>
      </c>
      <c r="AR137" s="89" t="n">
        <v>8.4238477832478</v>
      </c>
      <c r="AS137" s="89" t="n">
        <v>8.59232473891275</v>
      </c>
      <c r="AT137" s="89" t="n">
        <v>8.76417123369101</v>
      </c>
      <c r="AU137" s="89" t="n">
        <v>8.93945465836483</v>
      </c>
      <c r="AV137" s="89" t="n">
        <v>9.11824375153213</v>
      </c>
      <c r="AW137" s="89" t="n">
        <v>9.30060862656277</v>
      </c>
      <c r="AX137" s="89" t="n">
        <v>9.48662079909402</v>
      </c>
      <c r="AY137" s="89" t="n">
        <v>9.6763532150759</v>
      </c>
      <c r="AZ137" s="89" t="n">
        <v>9.86988027937742</v>
      </c>
      <c r="BA137" s="89" t="n">
        <v>10.067277884965</v>
      </c>
      <c r="BB137" s="89" t="n">
        <v>10.2686234426643</v>
      </c>
      <c r="BC137" s="89" t="n">
        <v>10.4739959115176</v>
      </c>
      <c r="BD137" s="89" t="n">
        <v>10.6834758297479</v>
      </c>
      <c r="BE137" s="89" t="n">
        <v>10.8971453463429</v>
      </c>
      <c r="BF137" s="89" t="n">
        <v>11.1150882532697</v>
      </c>
      <c r="BG137" s="89" t="n">
        <v>11.3373900183351</v>
      </c>
    </row>
    <row r="138" customFormat="false" ht="13.5" hidden="false" customHeight="true" outlineLevel="1" collapsed="false">
      <c r="A138" s="172"/>
      <c r="B138" s="318"/>
      <c r="C138" s="318"/>
      <c r="D138" s="318"/>
      <c r="E138" s="96"/>
      <c r="F138" s="19"/>
      <c r="G138" s="96"/>
      <c r="H138" s="96"/>
      <c r="I138" s="96"/>
      <c r="X138" s="106"/>
      <c r="Y138" s="106"/>
      <c r="Z138" s="106"/>
      <c r="AA138" s="106"/>
      <c r="AB138" s="106"/>
      <c r="AC138" s="3"/>
      <c r="AD138" s="3"/>
      <c r="AE138" s="3"/>
      <c r="AF138" s="3"/>
      <c r="AG138" s="3"/>
      <c r="AH138" s="3"/>
    </row>
    <row r="139" customFormat="false" ht="13.5" hidden="false" customHeight="true" outlineLevel="1" collapsed="false">
      <c r="A139" s="172"/>
      <c r="B139" s="318"/>
      <c r="C139" s="318"/>
      <c r="D139" s="318"/>
      <c r="E139" s="96"/>
      <c r="F139" s="19"/>
      <c r="G139" s="96"/>
      <c r="H139" s="96"/>
      <c r="I139" s="96"/>
      <c r="X139" s="106"/>
      <c r="Y139" s="106"/>
      <c r="Z139" s="106"/>
      <c r="AA139" s="106"/>
      <c r="AB139" s="106"/>
      <c r="AC139" s="3"/>
      <c r="AD139" s="3"/>
      <c r="AE139" s="3"/>
      <c r="AF139" s="3"/>
      <c r="AG139" s="3"/>
      <c r="AH139" s="3"/>
    </row>
    <row r="140" customFormat="false" ht="13.5" hidden="false" customHeight="true" outlineLevel="1" collapsed="false">
      <c r="A140" s="172"/>
      <c r="B140" s="318"/>
      <c r="C140" s="318"/>
      <c r="D140" s="318"/>
      <c r="E140" s="96"/>
      <c r="F140" s="19"/>
      <c r="G140" s="96"/>
      <c r="H140" s="96"/>
      <c r="I140" s="96"/>
      <c r="X140" s="106"/>
      <c r="Y140" s="106"/>
      <c r="Z140" s="106"/>
      <c r="AA140" s="106"/>
      <c r="AB140" s="106"/>
      <c r="AC140" s="3"/>
      <c r="AD140" s="3"/>
      <c r="AE140" s="3"/>
      <c r="AF140" s="3"/>
      <c r="AG140" s="3"/>
      <c r="AH140" s="3"/>
    </row>
    <row r="141" customFormat="false" ht="13.5" hidden="false" customHeight="true" outlineLevel="1" collapsed="false">
      <c r="A141" s="172"/>
      <c r="B141" s="318"/>
      <c r="C141" s="318"/>
      <c r="D141" s="318"/>
      <c r="E141" s="96"/>
      <c r="F141" s="19"/>
      <c r="G141" s="96"/>
      <c r="H141" s="96"/>
      <c r="I141" s="96"/>
      <c r="X141" s="106"/>
      <c r="Y141" s="106"/>
      <c r="Z141" s="106"/>
      <c r="AA141" s="106"/>
      <c r="AB141" s="106"/>
      <c r="AC141" s="3"/>
      <c r="AD141" s="3"/>
      <c r="AE141" s="3"/>
      <c r="AF141" s="3"/>
      <c r="AG141" s="3"/>
      <c r="AH141" s="3"/>
    </row>
    <row r="142" customFormat="false" ht="13.5" hidden="false" customHeight="true" outlineLevel="1" collapsed="false">
      <c r="A142" s="172"/>
      <c r="B142" s="318"/>
      <c r="C142" s="318"/>
      <c r="D142" s="318"/>
      <c r="E142" s="96"/>
      <c r="F142" s="19"/>
      <c r="G142" s="96"/>
      <c r="H142" s="96"/>
      <c r="I142" s="96"/>
      <c r="X142" s="106"/>
      <c r="Y142" s="106"/>
      <c r="Z142" s="106"/>
      <c r="AA142" s="106"/>
      <c r="AB142" s="106"/>
      <c r="AC142" s="3"/>
      <c r="AD142" s="3"/>
      <c r="AE142" s="3"/>
      <c r="AF142" s="3"/>
      <c r="AG142" s="3"/>
      <c r="AH142" s="3"/>
    </row>
    <row r="143" customFormat="false" ht="13.5" hidden="false" customHeight="true" outlineLevel="1" collapsed="false">
      <c r="A143" s="172"/>
      <c r="B143" s="318"/>
      <c r="C143" s="318"/>
      <c r="D143" s="318"/>
      <c r="E143" s="96"/>
      <c r="F143" s="19"/>
      <c r="G143" s="96"/>
      <c r="H143" s="96"/>
      <c r="I143" s="96"/>
      <c r="X143" s="106"/>
      <c r="Y143" s="106"/>
      <c r="Z143" s="106"/>
      <c r="AA143" s="106"/>
      <c r="AB143" s="106"/>
      <c r="AC143" s="3"/>
      <c r="AD143" s="3"/>
      <c r="AE143" s="3"/>
      <c r="AF143" s="3"/>
      <c r="AG143" s="3"/>
      <c r="AH143" s="3"/>
    </row>
    <row r="144" customFormat="false" ht="13.5" hidden="false" customHeight="true" outlineLevel="1" collapsed="false">
      <c r="A144" s="172"/>
      <c r="B144" s="318"/>
      <c r="C144" s="318"/>
      <c r="D144" s="318"/>
      <c r="E144" s="96"/>
      <c r="F144" s="19"/>
      <c r="G144" s="96"/>
      <c r="H144" s="96"/>
      <c r="I144" s="96"/>
      <c r="X144" s="106"/>
      <c r="Y144" s="106"/>
      <c r="Z144" s="106"/>
      <c r="AA144" s="106"/>
      <c r="AB144" s="106"/>
      <c r="AC144" s="3"/>
      <c r="AD144" s="3"/>
      <c r="AE144" s="3"/>
      <c r="AF144" s="3"/>
      <c r="AG144" s="3"/>
      <c r="AH144" s="3"/>
    </row>
    <row r="145" customFormat="false" ht="13.5" hidden="false" customHeight="true" outlineLevel="1" collapsed="false">
      <c r="A145" s="172"/>
      <c r="B145" s="318"/>
      <c r="C145" s="318"/>
      <c r="D145" s="318"/>
      <c r="E145" s="96"/>
      <c r="F145" s="19"/>
      <c r="G145" s="96"/>
      <c r="H145" s="96"/>
      <c r="I145" s="96"/>
      <c r="X145" s="106"/>
      <c r="Y145" s="106"/>
      <c r="Z145" s="106"/>
      <c r="AA145" s="106"/>
      <c r="AB145" s="106"/>
    </row>
    <row r="146" customFormat="false" ht="13.5" hidden="false" customHeight="true" outlineLevel="1" collapsed="false">
      <c r="A146" s="172"/>
      <c r="B146" s="318"/>
      <c r="C146" s="318"/>
      <c r="D146" s="318"/>
      <c r="E146" s="96"/>
      <c r="F146" s="19"/>
      <c r="G146" s="96"/>
      <c r="H146" s="96"/>
      <c r="I146" s="96"/>
      <c r="X146" s="106"/>
      <c r="Y146" s="106"/>
      <c r="Z146" s="106"/>
      <c r="AA146" s="106"/>
      <c r="AB146" s="106"/>
    </row>
    <row r="147" customFormat="false" ht="13.5" hidden="false" customHeight="true" outlineLevel="1" collapsed="false">
      <c r="A147" s="172"/>
      <c r="B147" s="318"/>
      <c r="C147" s="318"/>
      <c r="D147" s="318"/>
      <c r="E147" s="96"/>
      <c r="F147" s="19"/>
      <c r="G147" s="96"/>
      <c r="H147" s="96"/>
      <c r="I147" s="96"/>
      <c r="X147" s="106"/>
      <c r="Y147" s="106"/>
      <c r="Z147" s="106"/>
      <c r="AA147" s="106"/>
      <c r="AB147" s="106"/>
    </row>
    <row r="148" customFormat="false" ht="13.5" hidden="false" customHeight="true" outlineLevel="1" collapsed="false">
      <c r="A148" s="172"/>
      <c r="B148" s="318"/>
      <c r="C148" s="318"/>
      <c r="D148" s="318"/>
      <c r="E148" s="96"/>
      <c r="F148" s="19"/>
      <c r="G148" s="96"/>
      <c r="H148" s="96"/>
      <c r="I148" s="96"/>
      <c r="X148" s="106"/>
      <c r="Y148" s="106"/>
      <c r="Z148" s="106"/>
      <c r="AA148" s="106"/>
      <c r="AB148" s="106"/>
    </row>
    <row r="149" customFormat="false" ht="13.5" hidden="false" customHeight="true" outlineLevel="1" collapsed="false">
      <c r="A149" s="172"/>
      <c r="B149" s="318"/>
      <c r="C149" s="318"/>
      <c r="D149" s="318"/>
      <c r="E149" s="96"/>
      <c r="F149" s="19"/>
      <c r="G149" s="96"/>
      <c r="H149" s="96"/>
      <c r="I149" s="96"/>
      <c r="X149" s="106"/>
      <c r="Y149" s="106"/>
      <c r="Z149" s="106"/>
      <c r="AA149" s="106"/>
      <c r="AB149" s="106"/>
    </row>
    <row r="150" customFormat="false" ht="13.5" hidden="false" customHeight="true" outlineLevel="1" collapsed="false">
      <c r="A150" s="172"/>
      <c r="B150" s="318"/>
      <c r="C150" s="318"/>
      <c r="D150" s="318"/>
      <c r="E150" s="96"/>
      <c r="F150" s="19"/>
      <c r="G150" s="96"/>
      <c r="H150" s="96"/>
      <c r="I150" s="96"/>
      <c r="X150" s="106"/>
      <c r="Y150" s="106"/>
      <c r="Z150" s="106"/>
      <c r="AA150" s="106"/>
      <c r="AB150" s="106"/>
    </row>
    <row r="151" customFormat="false" ht="13.5" hidden="false" customHeight="true" outlineLevel="1" collapsed="false">
      <c r="A151" s="172"/>
      <c r="B151" s="318"/>
      <c r="C151" s="318"/>
      <c r="D151" s="318"/>
      <c r="E151" s="96"/>
      <c r="F151" s="19"/>
      <c r="G151" s="96"/>
      <c r="H151" s="96"/>
      <c r="I151" s="96"/>
      <c r="X151" s="106"/>
      <c r="Y151" s="106"/>
      <c r="Z151" s="106"/>
      <c r="AA151" s="106"/>
      <c r="AB151" s="106"/>
    </row>
    <row r="152" customFormat="false" ht="13.5" hidden="false" customHeight="true" outlineLevel="0" collapsed="false">
      <c r="A152" s="48" t="s">
        <v>99</v>
      </c>
      <c r="B152" s="201" t="s">
        <v>184</v>
      </c>
      <c r="C152" s="201"/>
      <c r="D152" s="201" t="s">
        <v>101</v>
      </c>
      <c r="E152" s="52"/>
      <c r="F152" s="19" t="s">
        <v>185</v>
      </c>
      <c r="G152" s="52" t="s">
        <v>186</v>
      </c>
      <c r="H152" s="52"/>
      <c r="I152" s="52" t="s">
        <v>187</v>
      </c>
      <c r="U152" s="68" t="n">
        <v>6.751</v>
      </c>
      <c r="V152" s="68" t="n">
        <v>6.581</v>
      </c>
      <c r="W152" s="328" t="n">
        <v>6.21815666666667</v>
      </c>
      <c r="X152" s="328" t="n">
        <v>7.853</v>
      </c>
      <c r="Y152" s="328" t="n">
        <v>8.77794416666667</v>
      </c>
      <c r="Z152" s="328" t="n">
        <v>7.03042</v>
      </c>
      <c r="AA152" s="328" t="n">
        <v>7.8454825</v>
      </c>
      <c r="AB152" s="328" t="n">
        <v>10.4064641666667</v>
      </c>
      <c r="AC152" s="69" t="n">
        <v>10.9759325</v>
      </c>
      <c r="AD152" s="69" t="n">
        <v>13.6440591666667</v>
      </c>
      <c r="AE152" s="69" t="n">
        <v>13.2256608333333</v>
      </c>
      <c r="AF152" s="69" t="n">
        <v>10.6939483333333</v>
      </c>
      <c r="AG152" s="69" t="n">
        <v>11.8864964297265</v>
      </c>
      <c r="AH152" s="69" t="n">
        <v>14.519375</v>
      </c>
      <c r="AI152" s="69" t="n">
        <v>12.2113070209382</v>
      </c>
      <c r="AJ152" s="69" t="n">
        <v>12.5289987809996</v>
      </c>
      <c r="AK152" s="69" t="n">
        <v>14.8282958560744</v>
      </c>
      <c r="AL152" s="69" t="n">
        <v>15.9853788521386</v>
      </c>
      <c r="AM152" s="69" t="n">
        <v>16.5449584526565</v>
      </c>
      <c r="AN152" s="69" t="n">
        <v>17.1183790528066</v>
      </c>
      <c r="AO152" s="69" t="n">
        <v>17.6956249129307</v>
      </c>
      <c r="AP152" s="69" t="n">
        <v>18.3012117456757</v>
      </c>
      <c r="AQ152" s="69" t="n">
        <v>18.9178710140193</v>
      </c>
      <c r="AR152" s="69" t="n">
        <v>19.8057558065974</v>
      </c>
      <c r="AS152" s="69" t="n">
        <v>20.5048989865703</v>
      </c>
      <c r="AT152" s="69" t="n">
        <v>21.2287219207962</v>
      </c>
      <c r="AU152" s="69" t="n">
        <v>21.9780958046004</v>
      </c>
      <c r="AV152" s="69" t="n">
        <v>22.7539225865027</v>
      </c>
      <c r="AW152" s="69" t="n">
        <v>23.5571360538063</v>
      </c>
      <c r="AX152" s="69" t="n">
        <v>24.3887029565056</v>
      </c>
      <c r="AY152" s="69" t="n">
        <v>25.2496241708703</v>
      </c>
      <c r="AZ152" s="69" t="n">
        <v>26.140935904102</v>
      </c>
      <c r="BA152" s="69" t="n">
        <v>27.0637109415168</v>
      </c>
      <c r="BB152" s="69" t="n">
        <v>28.0190599377523</v>
      </c>
      <c r="BC152" s="69" t="n">
        <v>29.008132753555</v>
      </c>
      <c r="BD152" s="69" t="n">
        <v>30.0321198397555</v>
      </c>
      <c r="BE152" s="69" t="n">
        <v>31.0922536700989</v>
      </c>
      <c r="BF152" s="69" t="n">
        <v>32.1898102246533</v>
      </c>
      <c r="BG152" s="69" t="n">
        <v>33.3261105255836</v>
      </c>
    </row>
    <row r="153" customFormat="false" ht="13.5" hidden="false" customHeight="true" outlineLevel="0" collapsed="false">
      <c r="A153" s="48" t="s">
        <v>99</v>
      </c>
      <c r="B153" s="201" t="s">
        <v>184</v>
      </c>
      <c r="C153" s="201"/>
      <c r="D153" s="201" t="s">
        <v>101</v>
      </c>
      <c r="E153" s="52"/>
      <c r="F153" s="19" t="s">
        <v>188</v>
      </c>
      <c r="G153" s="52" t="s">
        <v>189</v>
      </c>
      <c r="H153" s="52"/>
      <c r="I153" s="52" t="s">
        <v>190</v>
      </c>
      <c r="U153" s="68" t="n">
        <v>13.604</v>
      </c>
      <c r="V153" s="68" t="n">
        <v>15.875</v>
      </c>
      <c r="W153" s="328" t="n">
        <v>19.614</v>
      </c>
      <c r="X153" s="328" t="n">
        <v>20.648</v>
      </c>
      <c r="Y153" s="328" t="n">
        <v>21.814</v>
      </c>
      <c r="Z153" s="328" t="n">
        <v>24.5</v>
      </c>
      <c r="AA153" s="328" t="n">
        <v>22.9</v>
      </c>
      <c r="AB153" s="328" t="n">
        <v>24.9037283333333</v>
      </c>
      <c r="AC153" s="69" t="n">
        <v>25.8859175</v>
      </c>
      <c r="AD153" s="69" t="n">
        <v>27.4817733333333</v>
      </c>
      <c r="AE153" s="69" t="n">
        <v>32.9813475</v>
      </c>
      <c r="AF153" s="69" t="n">
        <v>31.7263991666667</v>
      </c>
      <c r="AG153" s="69" t="n">
        <v>35.8610217654106</v>
      </c>
      <c r="AH153" s="69" t="n">
        <v>43.3635591666667</v>
      </c>
      <c r="AI153" s="69" t="n">
        <v>39.4443691666667</v>
      </c>
      <c r="AJ153" s="69" t="n">
        <v>42.6825840981865</v>
      </c>
      <c r="AK153" s="69" t="n">
        <v>45.3981904802549</v>
      </c>
      <c r="AL153" s="69" t="n">
        <v>48.3373949748096</v>
      </c>
      <c r="AM153" s="69" t="n">
        <v>51.5708780921503</v>
      </c>
      <c r="AN153" s="69" t="n">
        <v>54.0462802405735</v>
      </c>
      <c r="AO153" s="69" t="n">
        <v>56.6405016921211</v>
      </c>
      <c r="AP153" s="69" t="n">
        <v>59.3592457733429</v>
      </c>
      <c r="AQ153" s="69" t="n">
        <v>62.2084895704633</v>
      </c>
      <c r="AR153" s="69" t="n">
        <v>65.1944970698456</v>
      </c>
      <c r="AS153" s="69" t="n">
        <v>68.3238329291982</v>
      </c>
      <c r="AT153" s="69" t="n">
        <v>71.6033769097997</v>
      </c>
      <c r="AU153" s="69" t="n">
        <v>75.0403390014701</v>
      </c>
      <c r="AV153" s="69" t="n">
        <v>78.6422752735407</v>
      </c>
      <c r="AW153" s="69" t="n">
        <v>82.4171044866706</v>
      </c>
      <c r="AX153" s="69" t="n">
        <v>86.3731255020308</v>
      </c>
      <c r="AY153" s="69" t="n">
        <v>90.5190355261283</v>
      </c>
      <c r="AZ153" s="69" t="n">
        <v>94.8639492313825</v>
      </c>
      <c r="BA153" s="69" t="n">
        <v>99.4174187944888</v>
      </c>
      <c r="BB153" s="69" t="n">
        <v>104.189454896624</v>
      </c>
      <c r="BC153" s="69" t="n">
        <v>109.190548731662</v>
      </c>
      <c r="BD153" s="69" t="n">
        <v>114.431695070782</v>
      </c>
      <c r="BE153" s="69" t="n">
        <v>119.92441643418</v>
      </c>
      <c r="BF153" s="69" t="n">
        <v>125.68078842302</v>
      </c>
      <c r="BG153" s="69" t="n">
        <v>131.713466267325</v>
      </c>
    </row>
    <row r="154" customFormat="false" ht="13.5" hidden="false" customHeight="true" outlineLevel="0" collapsed="false">
      <c r="A154" s="48" t="s">
        <v>99</v>
      </c>
      <c r="B154" s="201" t="s">
        <v>184</v>
      </c>
      <c r="C154" s="201"/>
      <c r="D154" s="201" t="s">
        <v>101</v>
      </c>
      <c r="E154" s="52"/>
      <c r="F154" s="19" t="s">
        <v>191</v>
      </c>
      <c r="G154" s="52" t="s">
        <v>186</v>
      </c>
      <c r="H154" s="52"/>
      <c r="I154" s="52" t="s">
        <v>192</v>
      </c>
      <c r="U154" s="68" t="n">
        <v>79.42864</v>
      </c>
      <c r="V154" s="68" t="n">
        <v>73.47337</v>
      </c>
      <c r="W154" s="328" t="n">
        <v>87.441</v>
      </c>
      <c r="X154" s="328" t="n">
        <v>93.0719696969697</v>
      </c>
      <c r="Y154" s="328" t="n">
        <v>91.719696969697</v>
      </c>
      <c r="Z154" s="328" t="n">
        <v>80.2340909090909</v>
      </c>
      <c r="AA154" s="328" t="n">
        <v>94.2454829545454</v>
      </c>
      <c r="AB154" s="328" t="n">
        <v>99.1875</v>
      </c>
      <c r="AC154" s="69" t="n">
        <v>93.6251893939394</v>
      </c>
      <c r="AD154" s="69" t="n">
        <v>126.947727272727</v>
      </c>
      <c r="AE154" s="69" t="n">
        <v>127.974898989899</v>
      </c>
      <c r="AF154" s="69" t="n">
        <v>154.695454545455</v>
      </c>
      <c r="AG154" s="69" t="n">
        <v>150.008068181818</v>
      </c>
      <c r="AH154" s="69" t="n">
        <v>156.681464646465</v>
      </c>
      <c r="AI154" s="69" t="n">
        <v>166.452462121212</v>
      </c>
      <c r="AJ154" s="69" t="n">
        <v>173.91500329284</v>
      </c>
      <c r="AK154" s="69" t="n">
        <v>180.868479834107</v>
      </c>
      <c r="AL154" s="69" t="n">
        <v>188.094318514744</v>
      </c>
      <c r="AM154" s="69" t="n">
        <v>195.60883516009</v>
      </c>
      <c r="AN154" s="69" t="n">
        <v>203.433188566494</v>
      </c>
      <c r="AO154" s="69" t="n">
        <v>211.570516109153</v>
      </c>
      <c r="AP154" s="69" t="n">
        <v>220.03333675352</v>
      </c>
      <c r="AQ154" s="69" t="n">
        <v>228.83467022366</v>
      </c>
      <c r="AR154" s="69" t="n">
        <v>237.988057032607</v>
      </c>
      <c r="AS154" s="69" t="n">
        <v>247.507579313911</v>
      </c>
      <c r="AT154" s="69" t="n">
        <v>257.407882486467</v>
      </c>
      <c r="AU154" s="69" t="n">
        <v>267.704197785926</v>
      </c>
      <c r="AV154" s="69" t="n">
        <v>278.412365697363</v>
      </c>
      <c r="AW154" s="69" t="n">
        <v>289.548860325258</v>
      </c>
      <c r="AX154" s="69" t="n">
        <v>301.130814738268</v>
      </c>
      <c r="AY154" s="69" t="n">
        <v>313.176047327799</v>
      </c>
      <c r="AZ154" s="69" t="n">
        <v>325.703089220911</v>
      </c>
      <c r="BA154" s="69" t="n">
        <v>338.731212789747</v>
      </c>
      <c r="BB154" s="69" t="n">
        <v>352.280461301337</v>
      </c>
      <c r="BC154" s="69" t="n">
        <v>366.371679753391</v>
      </c>
      <c r="BD154" s="69" t="n">
        <v>381.026546943526</v>
      </c>
      <c r="BE154" s="69" t="n">
        <v>396.267608821267</v>
      </c>
      <c r="BF154" s="69" t="n">
        <v>412.118313174118</v>
      </c>
      <c r="BG154" s="69" t="n">
        <v>428.603045701083</v>
      </c>
    </row>
    <row r="155" customFormat="false" ht="13.5" hidden="false" customHeight="true" outlineLevel="0" collapsed="false">
      <c r="A155" s="48" t="s">
        <v>99</v>
      </c>
      <c r="B155" s="201" t="s">
        <v>184</v>
      </c>
      <c r="C155" s="201"/>
      <c r="D155" s="201" t="s">
        <v>101</v>
      </c>
      <c r="E155" s="52"/>
      <c r="F155" s="19" t="s">
        <v>193</v>
      </c>
      <c r="G155" s="52" t="s">
        <v>186</v>
      </c>
      <c r="H155" s="52"/>
      <c r="I155" s="52" t="s">
        <v>194</v>
      </c>
      <c r="U155" s="68" t="n">
        <v>55.173</v>
      </c>
      <c r="V155" s="68" t="n">
        <v>54.358</v>
      </c>
      <c r="W155" s="328" t="n">
        <v>63.654</v>
      </c>
      <c r="X155" s="328" t="n">
        <v>69.7329616666667</v>
      </c>
      <c r="Y155" s="328" t="n">
        <v>72.345</v>
      </c>
      <c r="Z155" s="328" t="n">
        <v>68.05746</v>
      </c>
      <c r="AA155" s="328" t="n">
        <v>70.845</v>
      </c>
      <c r="AB155" s="328" t="n">
        <v>75.5987966666667</v>
      </c>
      <c r="AC155" s="69" t="n">
        <v>73.9675063636364</v>
      </c>
      <c r="AD155" s="69" t="n">
        <v>91.30281</v>
      </c>
      <c r="AE155" s="69" t="n">
        <v>101.553</v>
      </c>
      <c r="AF155" s="69" t="n">
        <v>111.880925</v>
      </c>
      <c r="AG155" s="69" t="n">
        <v>116.863664811496</v>
      </c>
      <c r="AH155" s="69" t="n">
        <v>122.075694166667</v>
      </c>
      <c r="AI155" s="69" t="n">
        <v>134.135359863439</v>
      </c>
      <c r="AJ155" s="69" t="n">
        <v>140.149032673055</v>
      </c>
      <c r="AK155" s="69" t="n">
        <v>145.75247684131</v>
      </c>
      <c r="AL155" s="69" t="n">
        <v>151.575403455857</v>
      </c>
      <c r="AM155" s="69" t="n">
        <v>157.630960589576</v>
      </c>
      <c r="AN155" s="69" t="n">
        <v>163.93619901316</v>
      </c>
      <c r="AO155" s="69" t="n">
        <v>170.493646973686</v>
      </c>
      <c r="AP155" s="69" t="n">
        <v>177.313392852633</v>
      </c>
      <c r="AQ155" s="69" t="n">
        <v>184.405928566739</v>
      </c>
      <c r="AR155" s="69" t="n">
        <v>191.782165709408</v>
      </c>
      <c r="AS155" s="69" t="n">
        <v>199.453452337785</v>
      </c>
      <c r="AT155" s="69" t="n">
        <v>207.431590431296</v>
      </c>
      <c r="AU155" s="69" t="n">
        <v>215.728854048548</v>
      </c>
      <c r="AV155" s="69" t="n">
        <v>224.35800821049</v>
      </c>
      <c r="AW155" s="69" t="n">
        <v>233.332328538909</v>
      </c>
      <c r="AX155" s="69" t="n">
        <v>242.665621680466</v>
      </c>
      <c r="AY155" s="69" t="n">
        <v>252.372246547684</v>
      </c>
      <c r="AZ155" s="69" t="n">
        <v>262.467136409592</v>
      </c>
      <c r="BA155" s="69" t="n">
        <v>272.965821865975</v>
      </c>
      <c r="BB155" s="69" t="n">
        <v>283.884454740614</v>
      </c>
      <c r="BC155" s="69" t="n">
        <v>295.239832930239</v>
      </c>
      <c r="BD155" s="69" t="n">
        <v>307.049426247449</v>
      </c>
      <c r="BE155" s="69" t="n">
        <v>319.331403297347</v>
      </c>
      <c r="BF155" s="69" t="n">
        <v>332.104659429241</v>
      </c>
      <c r="BG155" s="69" t="n">
        <v>345.38884580641</v>
      </c>
    </row>
    <row r="156" customFormat="false" ht="13.5" hidden="false" customHeight="true" outlineLevel="0" collapsed="false">
      <c r="A156" s="48" t="s">
        <v>99</v>
      </c>
      <c r="B156" s="201" t="s">
        <v>184</v>
      </c>
      <c r="C156" s="201"/>
      <c r="D156" s="201" t="s">
        <v>101</v>
      </c>
      <c r="E156" s="52"/>
      <c r="F156" s="19" t="s">
        <v>195</v>
      </c>
      <c r="G156" s="52" t="s">
        <v>186</v>
      </c>
      <c r="H156" s="52"/>
      <c r="I156" s="52" t="s">
        <v>196</v>
      </c>
      <c r="U156" s="68" t="n">
        <v>174.5329</v>
      </c>
      <c r="V156" s="68" t="n">
        <v>174.41897</v>
      </c>
      <c r="W156" s="328" t="n">
        <v>154.707011666667</v>
      </c>
      <c r="X156" s="328" t="n">
        <v>182.859090909091</v>
      </c>
      <c r="Y156" s="328" t="n">
        <v>183.947727272727</v>
      </c>
      <c r="Z156" s="328" t="n">
        <v>194</v>
      </c>
      <c r="AA156" s="328" t="n">
        <v>204</v>
      </c>
      <c r="AB156" s="328" t="n">
        <v>216.562878787879</v>
      </c>
      <c r="AC156" s="69" t="n">
        <v>220.787575757576</v>
      </c>
      <c r="AD156" s="69" t="n">
        <v>247.737575757576</v>
      </c>
      <c r="AE156" s="69" t="n">
        <v>300.832474747475</v>
      </c>
      <c r="AF156" s="69" t="n">
        <v>304.788244949495</v>
      </c>
      <c r="AG156" s="69" t="n">
        <v>342.110568181818</v>
      </c>
      <c r="AH156" s="69" t="n">
        <v>412.247222222222</v>
      </c>
      <c r="AI156" s="69" t="n">
        <v>430.689235182794</v>
      </c>
      <c r="AJ156" s="69" t="n">
        <v>449.998268577495</v>
      </c>
      <c r="AK156" s="69" t="n">
        <v>467.990117152488</v>
      </c>
      <c r="AL156" s="69" t="n">
        <v>486.686692110036</v>
      </c>
      <c r="AM156" s="69" t="n">
        <v>506.130210010034</v>
      </c>
      <c r="AN156" s="69" t="n">
        <v>526.375418410436</v>
      </c>
      <c r="AO156" s="69" t="n">
        <v>547.430435146853</v>
      </c>
      <c r="AP156" s="69" t="n">
        <v>569.327652552727</v>
      </c>
      <c r="AQ156" s="69" t="n">
        <v>592.100758654836</v>
      </c>
      <c r="AR156" s="69" t="n">
        <v>615.78478900103</v>
      </c>
      <c r="AS156" s="69" t="n">
        <v>640.416180561071</v>
      </c>
      <c r="AT156" s="69" t="n">
        <v>666.032827783514</v>
      </c>
      <c r="AU156" s="69" t="n">
        <v>692.674140894855</v>
      </c>
      <c r="AV156" s="69" t="n">
        <v>720.381106530649</v>
      </c>
      <c r="AW156" s="69" t="n">
        <v>749.196350791875</v>
      </c>
      <c r="AX156" s="69" t="n">
        <v>779.16420482355</v>
      </c>
      <c r="AY156" s="69" t="n">
        <v>810.330773016492</v>
      </c>
      <c r="AZ156" s="69" t="n">
        <v>842.744003937151</v>
      </c>
      <c r="BA156" s="69" t="n">
        <v>876.453764094637</v>
      </c>
      <c r="BB156" s="69" t="n">
        <v>911.511914658423</v>
      </c>
      <c r="BC156" s="69" t="n">
        <v>947.97239124476</v>
      </c>
      <c r="BD156" s="69" t="n">
        <v>985.89128689455</v>
      </c>
      <c r="BE156" s="69" t="n">
        <v>1025.32693837033</v>
      </c>
      <c r="BF156" s="69" t="n">
        <v>1066.34001590515</v>
      </c>
      <c r="BG156" s="69" t="n">
        <v>1108.99361654135</v>
      </c>
    </row>
    <row r="157" customFormat="false" ht="13.5" hidden="false" customHeight="true" outlineLevel="0" collapsed="false">
      <c r="A157" s="48" t="s">
        <v>99</v>
      </c>
      <c r="B157" s="201" t="s">
        <v>184</v>
      </c>
      <c r="C157" s="201"/>
      <c r="D157" s="201" t="s">
        <v>101</v>
      </c>
      <c r="E157" s="52"/>
      <c r="F157" s="19" t="s">
        <v>197</v>
      </c>
      <c r="G157" s="52" t="s">
        <v>186</v>
      </c>
      <c r="H157" s="52"/>
      <c r="I157" s="52" t="s">
        <v>198</v>
      </c>
      <c r="U157" s="68" t="n">
        <v>73.097</v>
      </c>
      <c r="V157" s="68" t="n">
        <v>72.128</v>
      </c>
      <c r="W157" s="328" t="n">
        <v>74.3604158333333</v>
      </c>
      <c r="X157" s="328" t="n">
        <v>93.5241116666667</v>
      </c>
      <c r="Y157" s="328" t="n">
        <v>96.6416875</v>
      </c>
      <c r="Z157" s="328" t="n">
        <v>97.56</v>
      </c>
      <c r="AA157" s="328" t="n">
        <v>99.523</v>
      </c>
      <c r="AB157" s="328" t="n">
        <v>105.084081666667</v>
      </c>
      <c r="AC157" s="69" t="n">
        <v>111.7464025</v>
      </c>
      <c r="AD157" s="69" t="n">
        <v>121.450513333333</v>
      </c>
      <c r="AE157" s="69" t="n">
        <v>142.6955</v>
      </c>
      <c r="AF157" s="69" t="n">
        <v>147.454134166667</v>
      </c>
      <c r="AG157" s="69" t="n">
        <v>173.516453100887</v>
      </c>
      <c r="AH157" s="69" t="n">
        <v>198.713473333333</v>
      </c>
      <c r="AI157" s="69" t="n">
        <v>212.182491118707</v>
      </c>
      <c r="AJ157" s="69" t="n">
        <v>221.695240619035</v>
      </c>
      <c r="AK157" s="69" t="n">
        <v>230.559068499136</v>
      </c>
      <c r="AL157" s="69" t="n">
        <v>239.77008545942</v>
      </c>
      <c r="AM157" s="69" t="n">
        <v>249.349089825252</v>
      </c>
      <c r="AN157" s="69" t="n">
        <v>259.323053418262</v>
      </c>
      <c r="AO157" s="69" t="n">
        <v>269.695975554992</v>
      </c>
      <c r="AP157" s="69" t="n">
        <v>280.483814577192</v>
      </c>
      <c r="AQ157" s="69" t="n">
        <v>291.70316716028</v>
      </c>
      <c r="AR157" s="69" t="n">
        <v>303.371293846691</v>
      </c>
      <c r="AS157" s="69" t="n">
        <v>315.506145600558</v>
      </c>
      <c r="AT157" s="69" t="n">
        <v>328.126391424581</v>
      </c>
      <c r="AU157" s="69" t="n">
        <v>341.251447081564</v>
      </c>
      <c r="AV157" s="69" t="n">
        <v>354.901504964827</v>
      </c>
      <c r="AW157" s="69" t="n">
        <v>369.09756516342</v>
      </c>
      <c r="AX157" s="69" t="n">
        <v>383.861467769957</v>
      </c>
      <c r="AY157" s="69" t="n">
        <v>399.215926480755</v>
      </c>
      <c r="AZ157" s="69" t="n">
        <v>415.184563539985</v>
      </c>
      <c r="BA157" s="69" t="n">
        <v>431.791946081584</v>
      </c>
      <c r="BB157" s="69" t="n">
        <v>449.063623924848</v>
      </c>
      <c r="BC157" s="69" t="n">
        <v>467.026168881842</v>
      </c>
      <c r="BD157" s="69" t="n">
        <v>485.707215637116</v>
      </c>
      <c r="BE157" s="69" t="n">
        <v>505.1355042626</v>
      </c>
      <c r="BF157" s="69" t="n">
        <v>525.340924433104</v>
      </c>
      <c r="BG157" s="69" t="n">
        <v>546.354561410428</v>
      </c>
    </row>
    <row r="158" customFormat="false" ht="13.5" hidden="false" customHeight="true" outlineLevel="0" collapsed="false">
      <c r="A158" s="48" t="s">
        <v>99</v>
      </c>
      <c r="B158" s="201" t="s">
        <v>184</v>
      </c>
      <c r="C158" s="201"/>
      <c r="D158" s="201" t="s">
        <v>101</v>
      </c>
      <c r="E158" s="52"/>
      <c r="F158" s="19" t="s">
        <v>199</v>
      </c>
      <c r="G158" s="52" t="s">
        <v>186</v>
      </c>
      <c r="H158" s="52"/>
      <c r="I158" s="52" t="s">
        <v>200</v>
      </c>
      <c r="U158" s="68" t="n">
        <v>14</v>
      </c>
      <c r="V158" s="68" t="n">
        <v>14</v>
      </c>
      <c r="W158" s="328" t="n">
        <v>11.534</v>
      </c>
      <c r="X158" s="328" t="n">
        <v>20.284</v>
      </c>
      <c r="Y158" s="328" t="n">
        <v>22.9229983333333</v>
      </c>
      <c r="Z158" s="328" t="n">
        <v>17.03256</v>
      </c>
      <c r="AA158" s="328" t="n">
        <v>18.5513075</v>
      </c>
      <c r="AB158" s="328" t="n">
        <v>18.2831073232323</v>
      </c>
      <c r="AC158" s="69" t="n">
        <v>25.9902777777778</v>
      </c>
      <c r="AD158" s="69" t="n">
        <v>42.026452020202</v>
      </c>
      <c r="AE158" s="69" t="n">
        <v>32.7842171717172</v>
      </c>
      <c r="AF158" s="69" t="n">
        <v>26.0121148989899</v>
      </c>
      <c r="AG158" s="69" t="n">
        <v>33.3022727272727</v>
      </c>
      <c r="AH158" s="69" t="n">
        <v>38.6994318181818</v>
      </c>
      <c r="AI158" s="69" t="n">
        <v>38.8740116377633</v>
      </c>
      <c r="AJ158" s="69" t="n">
        <v>39.6332394473718</v>
      </c>
      <c r="AK158" s="69" t="n">
        <v>41.7762189185115</v>
      </c>
      <c r="AL158" s="69" t="n">
        <v>42.2228509062926</v>
      </c>
      <c r="AM158" s="69" t="n">
        <v>43.5369420003638</v>
      </c>
      <c r="AN158" s="69" t="n">
        <v>45.1505876940295</v>
      </c>
      <c r="AO158" s="69" t="n">
        <v>46.8010939240768</v>
      </c>
      <c r="AP158" s="69" t="n">
        <v>48.5025535286642</v>
      </c>
      <c r="AQ158" s="69" t="n">
        <v>50.2705826644588</v>
      </c>
      <c r="AR158" s="69" t="n">
        <v>53.1162943249319</v>
      </c>
      <c r="AS158" s="69" t="n">
        <v>54.991299514602</v>
      </c>
      <c r="AT158" s="69" t="n">
        <v>56.9324923874674</v>
      </c>
      <c r="AU158" s="69" t="n">
        <v>58.942209368745</v>
      </c>
      <c r="AV158" s="69" t="n">
        <v>61.0228693594617</v>
      </c>
      <c r="AW158" s="69" t="n">
        <v>63.1769766478507</v>
      </c>
      <c r="AX158" s="69" t="n">
        <v>65.4071239235198</v>
      </c>
      <c r="AY158" s="69" t="n">
        <v>67.7159953980201</v>
      </c>
      <c r="AZ158" s="69" t="n">
        <v>70.1063700355702</v>
      </c>
      <c r="BA158" s="69" t="n">
        <v>72.5811248978258</v>
      </c>
      <c r="BB158" s="69" t="n">
        <v>75.143238606719</v>
      </c>
      <c r="BC158" s="69" t="n">
        <v>77.7957949295362</v>
      </c>
      <c r="BD158" s="69" t="n">
        <v>80.5419864905488</v>
      </c>
      <c r="BE158" s="69" t="n">
        <v>83.3851186136652</v>
      </c>
      <c r="BF158" s="69" t="n">
        <v>86.3286133007276</v>
      </c>
      <c r="BG158" s="69" t="n">
        <v>89.3760133502432</v>
      </c>
    </row>
    <row r="159" customFormat="false" ht="13.5" hidden="false" customHeight="true" outlineLevel="0" collapsed="false">
      <c r="A159" s="48" t="s">
        <v>99</v>
      </c>
      <c r="B159" s="201" t="s">
        <v>184</v>
      </c>
      <c r="C159" s="201"/>
      <c r="D159" s="201" t="s">
        <v>101</v>
      </c>
      <c r="E159" s="52"/>
      <c r="F159" s="19" t="s">
        <v>201</v>
      </c>
      <c r="G159" s="52" t="s">
        <v>186</v>
      </c>
      <c r="H159" s="52"/>
      <c r="I159" s="52" t="s">
        <v>202</v>
      </c>
      <c r="U159" s="68" t="n">
        <v>6.409</v>
      </c>
      <c r="V159" s="68" t="n">
        <v>6.715</v>
      </c>
      <c r="W159" s="328" t="n">
        <v>7.53846333333333</v>
      </c>
      <c r="X159" s="328" t="n">
        <v>8.59527083333333</v>
      </c>
      <c r="Y159" s="328" t="n">
        <v>9.48261166666667</v>
      </c>
      <c r="Z159" s="328" t="n">
        <v>7.668693160297</v>
      </c>
      <c r="AA159" s="328" t="n">
        <v>8.166308502471</v>
      </c>
      <c r="AB159" s="328" t="n">
        <v>9.7845073960606</v>
      </c>
      <c r="AC159" s="69" t="n">
        <v>12.9417908228119</v>
      </c>
      <c r="AD159" s="69" t="n">
        <v>14.1604671352807</v>
      </c>
      <c r="AE159" s="69" t="n">
        <v>13.6622167765529</v>
      </c>
      <c r="AF159" s="69" t="n">
        <v>10.1470284090909</v>
      </c>
      <c r="AG159" s="69" t="n">
        <v>12.6545227272727</v>
      </c>
      <c r="AH159" s="69" t="n">
        <v>14.8524204545455</v>
      </c>
      <c r="AI159" s="69" t="n">
        <v>12.7168114199838</v>
      </c>
      <c r="AJ159" s="69" t="n">
        <v>13.0558129922724</v>
      </c>
      <c r="AK159" s="69" t="n">
        <v>15.4517899694096</v>
      </c>
      <c r="AL159" s="69" t="n">
        <v>16.6575255175734</v>
      </c>
      <c r="AM159" s="69" t="n">
        <v>17.2406340920376</v>
      </c>
      <c r="AN159" s="69" t="n">
        <v>17.8381656468199</v>
      </c>
      <c r="AO159" s="69" t="n">
        <v>18.4396833045416</v>
      </c>
      <c r="AP159" s="69" t="n">
        <v>19.0707336044978</v>
      </c>
      <c r="AQ159" s="69" t="n">
        <v>19.7133219092916</v>
      </c>
      <c r="AR159" s="69" t="n">
        <v>20.638540118121</v>
      </c>
      <c r="AS159" s="69" t="n">
        <v>21.3670805842907</v>
      </c>
      <c r="AT159" s="69" t="n">
        <v>22.1213385289161</v>
      </c>
      <c r="AU159" s="69" t="n">
        <v>22.9022217789869</v>
      </c>
      <c r="AV159" s="69" t="n">
        <v>23.7106702077851</v>
      </c>
      <c r="AW159" s="69" t="n">
        <v>24.5476568661199</v>
      </c>
      <c r="AX159" s="69" t="n">
        <v>25.4141891534939</v>
      </c>
      <c r="AY159" s="69" t="n">
        <v>26.3113100306123</v>
      </c>
      <c r="AZ159" s="69" t="n">
        <v>27.2400992746929</v>
      </c>
      <c r="BA159" s="69" t="n">
        <v>28.2016747790895</v>
      </c>
      <c r="BB159" s="69" t="n">
        <v>29.1971938987914</v>
      </c>
      <c r="BC159" s="69" t="n">
        <v>30.2278548434187</v>
      </c>
      <c r="BD159" s="69" t="n">
        <v>31.2948981193914</v>
      </c>
      <c r="BE159" s="69" t="n">
        <v>32.3996080230059</v>
      </c>
      <c r="BF159" s="69" t="n">
        <v>33.543314186218</v>
      </c>
      <c r="BG159" s="69" t="n">
        <v>34.7273931769915</v>
      </c>
    </row>
    <row r="160" customFormat="false" ht="13.5" hidden="false" customHeight="true" outlineLevel="0" collapsed="false">
      <c r="A160" s="48" t="s">
        <v>99</v>
      </c>
      <c r="B160" s="201" t="s">
        <v>184</v>
      </c>
      <c r="C160" s="201"/>
      <c r="D160" s="201" t="s">
        <v>101</v>
      </c>
      <c r="E160" s="52"/>
      <c r="F160" s="19" t="s">
        <v>203</v>
      </c>
      <c r="G160" s="52" t="s">
        <v>186</v>
      </c>
      <c r="H160" s="52"/>
      <c r="I160" s="52"/>
      <c r="U160" s="68"/>
      <c r="V160" s="68"/>
      <c r="W160" s="328" t="n">
        <v>7.3559975</v>
      </c>
      <c r="X160" s="328" t="n">
        <v>9.28561916666667</v>
      </c>
      <c r="Y160" s="328" t="n">
        <v>9.56922</v>
      </c>
      <c r="Z160" s="328" t="n">
        <v>8.150251359975</v>
      </c>
      <c r="AA160" s="328" t="n">
        <v>8.908715976425</v>
      </c>
      <c r="AB160" s="328" t="n">
        <v>11.8511287878788</v>
      </c>
      <c r="AC160" s="69" t="n">
        <v>13.5569674242424</v>
      </c>
      <c r="AD160" s="69" t="n">
        <v>14.7654189393939</v>
      </c>
      <c r="AE160" s="69" t="n">
        <v>14.6536159090909</v>
      </c>
      <c r="AF160" s="69" t="n">
        <v>12.5285568181818</v>
      </c>
      <c r="AG160" s="69" t="n">
        <v>14.293375</v>
      </c>
      <c r="AH160" s="69" t="n">
        <v>15.4476060606061</v>
      </c>
      <c r="AI160" s="69" t="n">
        <v>13.6074636570777</v>
      </c>
      <c r="AJ160" s="69" t="n">
        <v>13.8058129922724</v>
      </c>
      <c r="AK160" s="69" t="n">
        <v>16.3394284859782</v>
      </c>
      <c r="AL160" s="69" t="n">
        <v>17.6144283274999</v>
      </c>
      <c r="AM160" s="69" t="n">
        <v>18.2310339680685</v>
      </c>
      <c r="AN160" s="69" t="n">
        <v>18.862891126806</v>
      </c>
      <c r="AO160" s="69" t="n">
        <v>19.49896337286</v>
      </c>
      <c r="AP160" s="69" t="n">
        <v>20.1662647837387</v>
      </c>
      <c r="AQ160" s="69" t="n">
        <v>20.84576700794</v>
      </c>
      <c r="AR160" s="69" t="n">
        <v>21.8241350020055</v>
      </c>
      <c r="AS160" s="69" t="n">
        <v>22.5945269675763</v>
      </c>
      <c r="AT160" s="69" t="n">
        <v>23.3921137695317</v>
      </c>
      <c r="AU160" s="69" t="n">
        <v>24.2178553855962</v>
      </c>
      <c r="AV160" s="69" t="n">
        <v>25.0727456807077</v>
      </c>
      <c r="AW160" s="69" t="n">
        <v>25.9578136032367</v>
      </c>
      <c r="AX160" s="69" t="n">
        <v>26.874124423431</v>
      </c>
      <c r="AY160" s="69" t="n">
        <v>27.8227810155781</v>
      </c>
      <c r="AZ160" s="69" t="n">
        <v>28.804925185428</v>
      </c>
      <c r="BA160" s="69" t="n">
        <v>29.8217390444736</v>
      </c>
      <c r="BB160" s="69" t="n">
        <v>30.8744464327435</v>
      </c>
      <c r="BC160" s="69" t="n">
        <v>31.9643143918193</v>
      </c>
      <c r="BD160" s="69" t="n">
        <v>33.0926546898506</v>
      </c>
      <c r="BE160" s="69" t="n">
        <v>34.2608254004023</v>
      </c>
      <c r="BF160" s="69" t="n">
        <v>35.4702325370365</v>
      </c>
      <c r="BG160" s="69" t="n">
        <v>36.7223317455939</v>
      </c>
    </row>
    <row r="161" customFormat="false" ht="13.5" hidden="false" customHeight="true" outlineLevel="0" collapsed="false">
      <c r="A161" s="48" t="s">
        <v>99</v>
      </c>
      <c r="B161" s="201" t="s">
        <v>184</v>
      </c>
      <c r="C161" s="201"/>
      <c r="D161" s="123" t="s">
        <v>101</v>
      </c>
      <c r="E161" s="124"/>
      <c r="F161" s="19" t="s">
        <v>204</v>
      </c>
      <c r="G161" s="52" t="s">
        <v>186</v>
      </c>
      <c r="H161" s="124"/>
      <c r="I161" s="124"/>
      <c r="U161" s="68"/>
      <c r="V161" s="68"/>
      <c r="W161" s="328" t="n">
        <v>6.41863</v>
      </c>
      <c r="X161" s="328" t="n">
        <v>7.79662583333333</v>
      </c>
      <c r="Y161" s="328" t="n">
        <v>8.277455</v>
      </c>
      <c r="Z161" s="328" t="n">
        <v>6.70770493963975</v>
      </c>
      <c r="AA161" s="328" t="n">
        <v>7.37835968348425</v>
      </c>
      <c r="AB161" s="328" t="n">
        <v>10.954975</v>
      </c>
      <c r="AC161" s="69" t="n">
        <v>12.761625</v>
      </c>
      <c r="AD161" s="69" t="n">
        <v>14.1389068181818</v>
      </c>
      <c r="AE161" s="69" t="n">
        <v>13.0354151515152</v>
      </c>
      <c r="AF161" s="69" t="n">
        <v>9.00576136363636</v>
      </c>
      <c r="AG161" s="69" t="n">
        <v>12.1150568181818</v>
      </c>
      <c r="AH161" s="69" t="n">
        <v>14.4041287878788</v>
      </c>
      <c r="AI161" s="69" t="n">
        <v>12.3199140061222</v>
      </c>
      <c r="AJ161" s="69" t="n">
        <v>12.3058129922724</v>
      </c>
      <c r="AK161" s="69" t="n">
        <v>14.5641514528411</v>
      </c>
      <c r="AL161" s="69" t="n">
        <v>15.700622707647</v>
      </c>
      <c r="AM161" s="69" t="n">
        <v>16.2502342160068</v>
      </c>
      <c r="AN161" s="69" t="n">
        <v>16.8134401668338</v>
      </c>
      <c r="AO161" s="69" t="n">
        <v>17.3804032362232</v>
      </c>
      <c r="AP161" s="69" t="n">
        <v>17.9752024252568</v>
      </c>
      <c r="AQ161" s="69" t="n">
        <v>18.5808768106432</v>
      </c>
      <c r="AR161" s="69" t="n">
        <v>19.4529452342365</v>
      </c>
      <c r="AS161" s="69" t="n">
        <v>20.1396342010051</v>
      </c>
      <c r="AT161" s="69" t="n">
        <v>20.8505632883005</v>
      </c>
      <c r="AU161" s="69" t="n">
        <v>21.5865881723775</v>
      </c>
      <c r="AV161" s="69" t="n">
        <v>22.3485947348625</v>
      </c>
      <c r="AW161" s="69" t="n">
        <v>23.1375001290031</v>
      </c>
      <c r="AX161" s="69" t="n">
        <v>23.9542538835569</v>
      </c>
      <c r="AY161" s="69" t="n">
        <v>24.7998390456465</v>
      </c>
      <c r="AZ161" s="69" t="n">
        <v>25.6752733639578</v>
      </c>
      <c r="BA161" s="69" t="n">
        <v>26.5816105137055</v>
      </c>
      <c r="BB161" s="69" t="n">
        <v>27.5199413648393</v>
      </c>
      <c r="BC161" s="69" t="n">
        <v>28.4913952950181</v>
      </c>
      <c r="BD161" s="69" t="n">
        <v>29.4971415489323</v>
      </c>
      <c r="BE161" s="69" t="n">
        <v>30.5383906456096</v>
      </c>
      <c r="BF161" s="69" t="n">
        <v>31.6163958353996</v>
      </c>
      <c r="BG161" s="69" t="n">
        <v>32.7324546083892</v>
      </c>
    </row>
    <row r="162" customFormat="false" ht="13.5" hidden="false" customHeight="true" outlineLevel="0" collapsed="false">
      <c r="A162" s="48" t="s">
        <v>99</v>
      </c>
      <c r="B162" s="201" t="s">
        <v>184</v>
      </c>
      <c r="C162" s="201"/>
      <c r="D162" s="201" t="s">
        <v>101</v>
      </c>
      <c r="E162" s="52"/>
      <c r="F162" s="19" t="s">
        <v>205</v>
      </c>
      <c r="G162" s="52" t="s">
        <v>186</v>
      </c>
      <c r="H162" s="52"/>
      <c r="I162" s="52" t="s">
        <v>206</v>
      </c>
      <c r="U162" s="68" t="n">
        <v>20.40988</v>
      </c>
      <c r="V162" s="68" t="n">
        <v>20.63238</v>
      </c>
      <c r="W162" s="328" t="n">
        <v>24.4263391666667</v>
      </c>
      <c r="X162" s="328" t="n">
        <v>35.3926825</v>
      </c>
      <c r="Y162" s="328" t="n">
        <v>37.0440291666667</v>
      </c>
      <c r="Z162" s="328" t="n">
        <v>28.0150376953788</v>
      </c>
      <c r="AA162" s="328" t="n">
        <v>28.9023768550758</v>
      </c>
      <c r="AB162" s="328" t="n">
        <v>24.8078163504545</v>
      </c>
      <c r="AC162" s="69" t="n">
        <v>27.4282882284848</v>
      </c>
      <c r="AD162" s="69" t="n">
        <v>40.0381489320454</v>
      </c>
      <c r="AE162" s="69" t="n">
        <v>49.5938509125155</v>
      </c>
      <c r="AF162" s="69" t="n">
        <v>52.3319332697379</v>
      </c>
      <c r="AG162" s="69" t="n">
        <v>53.5157888695967</v>
      </c>
      <c r="AH162" s="69" t="n">
        <v>48.9280903818528</v>
      </c>
      <c r="AI162" s="69" t="n">
        <v>52.949246716764</v>
      </c>
      <c r="AJ162" s="69" t="n">
        <v>62.4676676726159</v>
      </c>
      <c r="AK162" s="69" t="n">
        <v>69.3929501689194</v>
      </c>
      <c r="AL162" s="69" t="n">
        <v>72.3597924351247</v>
      </c>
      <c r="AM162" s="69" t="n">
        <v>74.9174290758049</v>
      </c>
      <c r="AN162" s="69" t="n">
        <v>77.5654682033581</v>
      </c>
      <c r="AO162" s="69" t="n">
        <v>80.3071051933521</v>
      </c>
      <c r="AP162" s="69" t="n">
        <v>83.1456483654269</v>
      </c>
      <c r="AQ162" s="69" t="n">
        <v>86.0845229754278</v>
      </c>
      <c r="AR162" s="69" t="n">
        <v>89.1272753486443</v>
      </c>
      <c r="AS162" s="69" t="n">
        <v>92.2775771591431</v>
      </c>
      <c r="AT162" s="69" t="n">
        <v>95.5392298603586</v>
      </c>
      <c r="AU162" s="69" t="n">
        <v>98.9161692722882</v>
      </c>
      <c r="AV162" s="69" t="n">
        <v>102.412470330826</v>
      </c>
      <c r="AW162" s="69" t="n">
        <v>106.032352004969</v>
      </c>
      <c r="AX162" s="69" t="n">
        <v>109.780182387824</v>
      </c>
      <c r="AY162" s="69" t="n">
        <v>113.660483967563</v>
      </c>
      <c r="AZ162" s="69" t="n">
        <v>117.677939084692</v>
      </c>
      <c r="BA162" s="69" t="n">
        <v>121.837395582202</v>
      </c>
      <c r="BB162" s="69" t="n">
        <v>126.14387265544</v>
      </c>
      <c r="BC162" s="69" t="n">
        <v>130.602566908745</v>
      </c>
      <c r="BD162" s="69" t="n">
        <v>135.218858626168</v>
      </c>
      <c r="BE162" s="69" t="n">
        <v>139.998318263829</v>
      </c>
      <c r="BF162" s="69" t="n">
        <v>144.946713171764</v>
      </c>
      <c r="BG162" s="69" t="n">
        <v>150.070014553351</v>
      </c>
    </row>
    <row r="163" customFormat="false" ht="13.5" hidden="false" customHeight="true" outlineLevel="0" collapsed="false">
      <c r="A163" s="48" t="s">
        <v>99</v>
      </c>
      <c r="B163" s="201" t="s">
        <v>184</v>
      </c>
      <c r="C163" s="201"/>
      <c r="D163" s="201" t="s">
        <v>101</v>
      </c>
      <c r="E163" s="52"/>
      <c r="F163" s="19" t="s">
        <v>207</v>
      </c>
      <c r="G163" s="52" t="s">
        <v>186</v>
      </c>
      <c r="H163" s="52"/>
      <c r="I163" s="52" t="s">
        <v>198</v>
      </c>
      <c r="U163" s="68" t="n">
        <v>83.243</v>
      </c>
      <c r="V163" s="68" t="n">
        <v>71.675</v>
      </c>
      <c r="W163" s="328" t="n">
        <v>92.5971616666667</v>
      </c>
      <c r="X163" s="328" t="n">
        <v>100.457886666667</v>
      </c>
      <c r="Y163" s="328" t="n">
        <v>91.76704</v>
      </c>
      <c r="Z163" s="328" t="n">
        <v>96.8</v>
      </c>
      <c r="AA163" s="328" t="n">
        <v>99.54</v>
      </c>
      <c r="AB163" s="328" t="n">
        <v>94.852255</v>
      </c>
      <c r="AC163" s="69" t="n">
        <v>92.1299683333333</v>
      </c>
      <c r="AD163" s="69" t="n">
        <v>111.966296666667</v>
      </c>
      <c r="AE163" s="69" t="n">
        <v>104.676122626263</v>
      </c>
      <c r="AF163" s="69" t="n">
        <v>114.153113333333</v>
      </c>
      <c r="AG163" s="69" t="n">
        <v>119.59018</v>
      </c>
      <c r="AH163" s="69" t="n">
        <v>134.126369166667</v>
      </c>
      <c r="AI163" s="69" t="n">
        <v>127.549246508334</v>
      </c>
      <c r="AJ163" s="69" t="n">
        <v>138.5983507697</v>
      </c>
      <c r="AK163" s="69" t="n">
        <v>144.139795512754</v>
      </c>
      <c r="AL163" s="69" t="n">
        <v>149.898294233982</v>
      </c>
      <c r="AM163" s="69" t="n">
        <v>155.886849529139</v>
      </c>
      <c r="AN163" s="69" t="n">
        <v>162.122323510304</v>
      </c>
      <c r="AO163" s="69" t="n">
        <v>168.607216450716</v>
      </c>
      <c r="AP163" s="69" t="n">
        <v>175.351505108745</v>
      </c>
      <c r="AQ163" s="69" t="n">
        <v>182.365565313095</v>
      </c>
      <c r="AR163" s="69" t="n">
        <v>189.660187925619</v>
      </c>
      <c r="AS163" s="69" t="n">
        <v>197.246595442643</v>
      </c>
      <c r="AT163" s="69" t="n">
        <v>205.136459260349</v>
      </c>
      <c r="AU163" s="69" t="n">
        <v>213.341917630763</v>
      </c>
      <c r="AV163" s="69" t="n">
        <v>221.875594335994</v>
      </c>
      <c r="AW163" s="69" t="n">
        <v>230.750618109433</v>
      </c>
      <c r="AX163" s="69" t="n">
        <v>239.980642833811</v>
      </c>
      <c r="AY163" s="69" t="n">
        <v>249.579868547163</v>
      </c>
      <c r="AZ163" s="69" t="n">
        <v>259.56306328905</v>
      </c>
      <c r="BA163" s="69" t="n">
        <v>269.945585820612</v>
      </c>
      <c r="BB163" s="69" t="n">
        <v>280.743409253436</v>
      </c>
      <c r="BC163" s="69" t="n">
        <v>291.973145623574</v>
      </c>
      <c r="BD163" s="69" t="n">
        <v>303.652071448516</v>
      </c>
      <c r="BE163" s="69" t="n">
        <v>315.798154306457</v>
      </c>
      <c r="BF163" s="69" t="n">
        <v>328.430080478715</v>
      </c>
      <c r="BG163" s="69" t="n">
        <v>341.567283697864</v>
      </c>
    </row>
    <row r="164" customFormat="false" ht="13.5" hidden="false" customHeight="true" outlineLevel="0" collapsed="false">
      <c r="A164" s="48" t="s">
        <v>99</v>
      </c>
      <c r="B164" s="201" t="s">
        <v>184</v>
      </c>
      <c r="C164" s="201"/>
      <c r="D164" s="201" t="s">
        <v>101</v>
      </c>
      <c r="E164" s="52"/>
      <c r="F164" s="19" t="s">
        <v>208</v>
      </c>
      <c r="G164" s="52" t="s">
        <v>186</v>
      </c>
      <c r="H164" s="52"/>
      <c r="I164" s="52" t="s">
        <v>209</v>
      </c>
      <c r="U164" s="68" t="n">
        <v>131.42721</v>
      </c>
      <c r="V164" s="68" t="n">
        <v>120.97136</v>
      </c>
      <c r="W164" s="328" t="n">
        <v>133.725</v>
      </c>
      <c r="X164" s="328" t="n">
        <v>145.584848484849</v>
      </c>
      <c r="Y164" s="328" t="n">
        <v>135.051515151515</v>
      </c>
      <c r="Z164" s="328" t="n">
        <v>135.289393939394</v>
      </c>
      <c r="AA164" s="328" t="n">
        <v>143.507575757576</v>
      </c>
      <c r="AB164" s="328" t="n">
        <v>135.384046345811</v>
      </c>
      <c r="AC164" s="69" t="n">
        <v>135.790909090909</v>
      </c>
      <c r="AD164" s="69" t="n">
        <v>164.136060606061</v>
      </c>
      <c r="AE164" s="69" t="n">
        <v>152.645176767677</v>
      </c>
      <c r="AF164" s="69" t="n">
        <v>165.780542929293</v>
      </c>
      <c r="AG164" s="69" t="n">
        <v>173.506982323232</v>
      </c>
      <c r="AH164" s="69" t="n">
        <v>192.145808080808</v>
      </c>
      <c r="AI164" s="69" t="n">
        <v>178.524368686869</v>
      </c>
      <c r="AJ164" s="69" t="n">
        <v>193.989253167288</v>
      </c>
      <c r="AK164" s="69" t="n">
        <v>201.745339161118</v>
      </c>
      <c r="AL164" s="69" t="n">
        <v>209.805224867492</v>
      </c>
      <c r="AM164" s="69" t="n">
        <v>218.187109376268</v>
      </c>
      <c r="AN164" s="69" t="n">
        <v>226.914593751319</v>
      </c>
      <c r="AO164" s="69" t="n">
        <v>235.991177501371</v>
      </c>
      <c r="AP164" s="69" t="n">
        <v>245.430824601426</v>
      </c>
      <c r="AQ164" s="69" t="n">
        <v>255.248057585483</v>
      </c>
      <c r="AR164" s="69" t="n">
        <v>265.457979888903</v>
      </c>
      <c r="AS164" s="69" t="n">
        <v>276.076299084459</v>
      </c>
      <c r="AT164" s="69" t="n">
        <v>287.119351047837</v>
      </c>
      <c r="AU164" s="69" t="n">
        <v>298.604125089751</v>
      </c>
      <c r="AV164" s="69" t="n">
        <v>310.548290093341</v>
      </c>
      <c r="AW164" s="69" t="n">
        <v>322.970221697074</v>
      </c>
      <c r="AX164" s="69" t="n">
        <v>335.889030564957</v>
      </c>
      <c r="AY164" s="69" t="n">
        <v>349.324591787556</v>
      </c>
      <c r="AZ164" s="69" t="n">
        <v>363.297575459058</v>
      </c>
      <c r="BA164" s="69" t="n">
        <v>377.82947847742</v>
      </c>
      <c r="BB164" s="69" t="n">
        <v>392.942657616517</v>
      </c>
      <c r="BC164" s="69" t="n">
        <v>408.660363921178</v>
      </c>
      <c r="BD164" s="69" t="n">
        <v>425.006778478025</v>
      </c>
      <c r="BE164" s="69" t="n">
        <v>442.007049617146</v>
      </c>
      <c r="BF164" s="69" t="n">
        <v>459.687331601832</v>
      </c>
      <c r="BG164" s="69" t="n">
        <v>478.074824865905</v>
      </c>
    </row>
    <row r="165" customFormat="false" ht="13.5" hidden="false" customHeight="true" outlineLevel="0" collapsed="false">
      <c r="A165" s="48" t="s">
        <v>99</v>
      </c>
      <c r="B165" s="201" t="s">
        <v>184</v>
      </c>
      <c r="C165" s="201"/>
      <c r="D165" s="201" t="s">
        <v>101</v>
      </c>
      <c r="E165" s="52"/>
      <c r="F165" s="19" t="s">
        <v>210</v>
      </c>
      <c r="G165" s="52" t="s">
        <v>103</v>
      </c>
      <c r="H165" s="52"/>
      <c r="I165" s="52" t="s">
        <v>211</v>
      </c>
      <c r="U165" s="68" t="n">
        <v>1173.06132523055</v>
      </c>
      <c r="V165" s="68" t="n">
        <v>1024.52750063423</v>
      </c>
      <c r="W165" s="329" t="n">
        <v>812.641303833333</v>
      </c>
      <c r="X165" s="329" t="n">
        <v>672.170266166667</v>
      </c>
      <c r="Y165" s="329" t="n">
        <v>721.1863175</v>
      </c>
      <c r="Z165" s="454" t="n">
        <v>735.930505090873</v>
      </c>
      <c r="AA165" s="454" t="n">
        <v>659.101972169706</v>
      </c>
      <c r="AB165" s="454" t="n">
        <v>572.153312267618</v>
      </c>
      <c r="AC165" s="117" t="n">
        <v>687.793180894747</v>
      </c>
      <c r="AD165" s="117" t="n">
        <v>1148.80042426571</v>
      </c>
      <c r="AE165" s="117" t="n">
        <v>1129.35194277255</v>
      </c>
      <c r="AF165" s="117" t="n">
        <v>740.194612680343</v>
      </c>
      <c r="AG165" s="117" t="n">
        <v>750.644552078088</v>
      </c>
      <c r="AH165" s="117" t="n">
        <v>927.123898112905</v>
      </c>
      <c r="AI165" s="117" t="n">
        <v>986.988811258565</v>
      </c>
      <c r="AJ165" s="117" t="n">
        <v>970.807801504074</v>
      </c>
      <c r="AK165" s="117" t="n">
        <v>975.70722678891</v>
      </c>
      <c r="AL165" s="117" t="n">
        <v>980.480714549213</v>
      </c>
      <c r="AM165" s="117" t="n">
        <v>993.56245167071</v>
      </c>
      <c r="AN165" s="117" t="n">
        <v>1010.183998685</v>
      </c>
      <c r="AO165" s="117" t="n">
        <v>1026.58026234259</v>
      </c>
      <c r="AP165" s="117" t="n">
        <v>1043.0408978138</v>
      </c>
      <c r="AQ165" s="117" t="n">
        <v>1059.86483025735</v>
      </c>
      <c r="AR165" s="117" t="n">
        <v>1097.90347349945</v>
      </c>
      <c r="AS165" s="117" t="n">
        <v>1114.37202560194</v>
      </c>
      <c r="AT165" s="117" t="n">
        <v>1131.08760598597</v>
      </c>
      <c r="AU165" s="117" t="n">
        <v>1148.05392007576</v>
      </c>
      <c r="AV165" s="117" t="n">
        <v>1165.27472887689</v>
      </c>
      <c r="AW165" s="117" t="n">
        <v>1182.75384981005</v>
      </c>
      <c r="AX165" s="117" t="n">
        <v>1200.4951575572</v>
      </c>
      <c r="AY165" s="117" t="n">
        <v>1218.50258492056</v>
      </c>
      <c r="AZ165" s="117" t="n">
        <v>1236.78012369436</v>
      </c>
      <c r="BA165" s="117" t="n">
        <v>1255.33182554978</v>
      </c>
      <c r="BB165" s="117" t="n">
        <v>1274.16180293303</v>
      </c>
      <c r="BC165" s="117" t="n">
        <v>1293.27422997702</v>
      </c>
      <c r="BD165" s="117" t="n">
        <v>1312.67334342668</v>
      </c>
      <c r="BE165" s="117" t="n">
        <v>1332.36344357808</v>
      </c>
      <c r="BF165" s="117" t="n">
        <v>1352.34889523175</v>
      </c>
      <c r="BG165" s="117" t="n">
        <v>1372.63412866022</v>
      </c>
    </row>
    <row r="166" customFormat="false" ht="13.5" hidden="false" customHeight="true" outlineLevel="0" collapsed="false">
      <c r="A166" s="48" t="s">
        <v>99</v>
      </c>
      <c r="B166" s="201" t="s">
        <v>184</v>
      </c>
      <c r="C166" s="201"/>
      <c r="D166" s="201" t="s">
        <v>101</v>
      </c>
      <c r="E166" s="52"/>
      <c r="F166" s="19" t="s">
        <v>212</v>
      </c>
      <c r="G166" s="52" t="s">
        <v>103</v>
      </c>
      <c r="H166" s="52"/>
      <c r="I166" s="52" t="s">
        <v>211</v>
      </c>
      <c r="U166" s="68" t="n">
        <v>129.020690875</v>
      </c>
      <c r="V166" s="68" t="n">
        <v>131.984536866667</v>
      </c>
      <c r="W166" s="329" t="n">
        <v>556.947204814894</v>
      </c>
      <c r="X166" s="329" t="n">
        <v>442.770750545185</v>
      </c>
      <c r="Y166" s="329" t="n">
        <v>440.167459411991</v>
      </c>
      <c r="Z166" s="454" t="n">
        <v>469.218780029475</v>
      </c>
      <c r="AA166" s="454" t="n">
        <v>525.020499874954</v>
      </c>
      <c r="AB166" s="454" t="n">
        <v>456.406237652054</v>
      </c>
      <c r="AC166" s="117" t="n">
        <v>498.50449765344</v>
      </c>
      <c r="AD166" s="117" t="n">
        <v>665.869462811278</v>
      </c>
      <c r="AE166" s="117" t="n">
        <v>674.78767498593</v>
      </c>
      <c r="AF166" s="117" t="n">
        <v>563.630102203716</v>
      </c>
      <c r="AG166" s="117" t="n">
        <v>493.913852337083</v>
      </c>
      <c r="AH166" s="117" t="n">
        <v>454.518285967448</v>
      </c>
      <c r="AI166" s="117" t="n">
        <v>432.350883159933</v>
      </c>
      <c r="AJ166" s="117" t="n">
        <v>419.647584097913</v>
      </c>
      <c r="AK166" s="117" t="n">
        <v>429.465288026908</v>
      </c>
      <c r="AL166" s="117" t="n">
        <v>437.776934224921</v>
      </c>
      <c r="AM166" s="117" t="n">
        <v>446.695539908002</v>
      </c>
      <c r="AN166" s="117" t="n">
        <v>457.608342105931</v>
      </c>
      <c r="AO166" s="117" t="n">
        <v>462.700084260315</v>
      </c>
      <c r="AP166" s="117" t="n">
        <v>471.386346958894</v>
      </c>
      <c r="AQ166" s="117" t="n">
        <v>478.981968338879</v>
      </c>
      <c r="AR166" s="117" t="n">
        <v>493.696978041374</v>
      </c>
      <c r="AS166" s="117" t="n">
        <v>502.47703415347</v>
      </c>
      <c r="AT166" s="117" t="n">
        <v>511.413237434296</v>
      </c>
      <c r="AU166" s="117" t="n">
        <v>520.508364852243</v>
      </c>
      <c r="AV166" s="117" t="n">
        <v>529.765242762148</v>
      </c>
      <c r="AW166" s="117" t="n">
        <v>539.186747783594</v>
      </c>
      <c r="AX166" s="117" t="n">
        <v>548.775807694837</v>
      </c>
      <c r="AY166" s="117" t="n">
        <v>558.535402342624</v>
      </c>
      <c r="AZ166" s="117" t="n">
        <v>568.468564568198</v>
      </c>
      <c r="BA166" s="117" t="n">
        <v>578.578381149763</v>
      </c>
      <c r="BB166" s="117" t="n">
        <v>588.867993761722</v>
      </c>
      <c r="BC166" s="117" t="n">
        <v>599.340599950962</v>
      </c>
      <c r="BD166" s="117" t="n">
        <v>609.99945413051</v>
      </c>
      <c r="BE166" s="117" t="n">
        <v>620.847868590857</v>
      </c>
      <c r="BF166" s="117" t="n">
        <v>631.889214529268</v>
      </c>
      <c r="BG166" s="117" t="n">
        <v>643.126923097397</v>
      </c>
    </row>
    <row r="167" customFormat="false" ht="13.5" hidden="false" customHeight="true" outlineLevel="0" collapsed="false">
      <c r="A167" s="48" t="s">
        <v>99</v>
      </c>
      <c r="B167" s="201" t="s">
        <v>184</v>
      </c>
      <c r="C167" s="201"/>
      <c r="D167" s="201" t="s">
        <v>101</v>
      </c>
      <c r="E167" s="52"/>
      <c r="F167" s="19" t="s">
        <v>213</v>
      </c>
      <c r="G167" s="52" t="s">
        <v>103</v>
      </c>
      <c r="H167" s="52"/>
      <c r="I167" s="52" t="s">
        <v>211</v>
      </c>
      <c r="U167" s="68" t="n">
        <v>447.458071416667</v>
      </c>
      <c r="V167" s="68" t="n">
        <v>434.783682041667</v>
      </c>
      <c r="W167" s="329" t="n">
        <v>472.255014261058</v>
      </c>
      <c r="X167" s="329" t="n">
        <v>348.53181687658</v>
      </c>
      <c r="Y167" s="329" t="n">
        <v>355.897355439952</v>
      </c>
      <c r="Z167" s="454" t="n">
        <v>374.519904041334</v>
      </c>
      <c r="AA167" s="454" t="n">
        <v>371.254665403997</v>
      </c>
      <c r="AB167" s="454" t="n">
        <v>375.938412387185</v>
      </c>
      <c r="AC167" s="117" t="n">
        <v>419.49423270181</v>
      </c>
      <c r="AD167" s="117" t="n">
        <v>645.303970315214</v>
      </c>
      <c r="AE167" s="117" t="n">
        <v>591.2247091683</v>
      </c>
      <c r="AF167" s="117" t="n">
        <v>437.756174979513</v>
      </c>
      <c r="AG167" s="117" t="n">
        <v>449.840957960167</v>
      </c>
      <c r="AH167" s="117" t="n">
        <v>429.119094465157</v>
      </c>
      <c r="AI167" s="117" t="n">
        <v>429.905663560012</v>
      </c>
      <c r="AJ167" s="117" t="n">
        <v>419.580254258482</v>
      </c>
      <c r="AK167" s="117" t="n">
        <v>424.578536020185</v>
      </c>
      <c r="AL167" s="117" t="n">
        <v>428.112509134179</v>
      </c>
      <c r="AM167" s="117" t="n">
        <v>436.794206589133</v>
      </c>
      <c r="AN167" s="117" t="n">
        <v>445.279870207394</v>
      </c>
      <c r="AO167" s="117" t="n">
        <v>451.291069090077</v>
      </c>
      <c r="AP167" s="117" t="n">
        <v>458.163657926203</v>
      </c>
      <c r="AQ167" s="117" t="n">
        <v>464.316830198905</v>
      </c>
      <c r="AR167" s="117" t="n">
        <v>477.525118189231</v>
      </c>
      <c r="AS167" s="117" t="n">
        <v>484.687994962069</v>
      </c>
      <c r="AT167" s="117" t="n">
        <v>491.9583148865</v>
      </c>
      <c r="AU167" s="117" t="n">
        <v>499.337689609798</v>
      </c>
      <c r="AV167" s="117" t="n">
        <v>506.827754953945</v>
      </c>
      <c r="AW167" s="117" t="n">
        <v>514.430171278254</v>
      </c>
      <c r="AX167" s="117" t="n">
        <v>522.146623847428</v>
      </c>
      <c r="AY167" s="117" t="n">
        <v>529.978823205139</v>
      </c>
      <c r="AZ167" s="117" t="n">
        <v>537.928505553216</v>
      </c>
      <c r="BA167" s="117" t="n">
        <v>545.997433136514</v>
      </c>
      <c r="BB167" s="117" t="n">
        <v>554.187394633562</v>
      </c>
      <c r="BC167" s="117" t="n">
        <v>562.500205553065</v>
      </c>
      <c r="BD167" s="117" t="n">
        <v>570.937708636361</v>
      </c>
      <c r="BE167" s="117" t="n">
        <v>579.501774265907</v>
      </c>
      <c r="BF167" s="117" t="n">
        <v>588.194300879895</v>
      </c>
      <c r="BG167" s="117" t="n">
        <v>597.017215393094</v>
      </c>
    </row>
    <row r="168" customFormat="false" ht="13.5" hidden="false" customHeight="true" outlineLevel="0" collapsed="false">
      <c r="A168" s="48" t="s">
        <v>99</v>
      </c>
      <c r="B168" s="201" t="s">
        <v>184</v>
      </c>
      <c r="C168" s="201"/>
      <c r="D168" s="201" t="s">
        <v>101</v>
      </c>
      <c r="E168" s="52"/>
      <c r="F168" s="19" t="s">
        <v>214</v>
      </c>
      <c r="G168" s="52" t="s">
        <v>215</v>
      </c>
      <c r="H168" s="52"/>
      <c r="I168" s="52" t="s">
        <v>216</v>
      </c>
      <c r="U168" s="68" t="n">
        <v>27.04</v>
      </c>
      <c r="V168" s="68" t="n">
        <v>31.97</v>
      </c>
      <c r="W168" s="328" t="n">
        <v>34.07</v>
      </c>
      <c r="X168" s="328" t="n">
        <v>41.71</v>
      </c>
      <c r="Y168" s="328" t="n">
        <v>41.84</v>
      </c>
      <c r="Z168" s="328" t="n">
        <v>35.6459</v>
      </c>
      <c r="AA168" s="328" t="n">
        <v>38.98</v>
      </c>
      <c r="AB168" s="328" t="n">
        <v>41.6465166666667</v>
      </c>
      <c r="AC168" s="69" t="n">
        <v>43.5241416666667</v>
      </c>
      <c r="AD168" s="69" t="n">
        <v>55.998225</v>
      </c>
      <c r="AE168" s="69" t="n">
        <v>55.3134833333333</v>
      </c>
      <c r="AF168" s="69" t="n">
        <v>64.7168333333333</v>
      </c>
      <c r="AG168" s="69" t="n">
        <v>83.8595004185022</v>
      </c>
      <c r="AH168" s="69" t="n">
        <v>66.3172833333333</v>
      </c>
      <c r="AI168" s="69" t="n">
        <v>72.48105</v>
      </c>
      <c r="AJ168" s="69" t="n">
        <v>74.8266284617962</v>
      </c>
      <c r="AK168" s="69" t="n">
        <v>85.4518665258446</v>
      </c>
      <c r="AL168" s="69" t="n">
        <v>91.1995613325868</v>
      </c>
      <c r="AM168" s="69" t="n">
        <v>94.5541477836888</v>
      </c>
      <c r="AN168" s="69" t="n">
        <v>98.0102871828234</v>
      </c>
      <c r="AO168" s="69" t="n">
        <v>101.527663928625</v>
      </c>
      <c r="AP168" s="69" t="n">
        <v>105.207346414698</v>
      </c>
      <c r="AQ168" s="69" t="n">
        <v>108.981085074648</v>
      </c>
      <c r="AR168" s="69" t="n">
        <v>113.91223938802</v>
      </c>
      <c r="AS168" s="69" t="n">
        <v>118.127734953178</v>
      </c>
      <c r="AT168" s="69" t="n">
        <v>122.499231339277</v>
      </c>
      <c r="AU168" s="69" t="n">
        <v>127.032501593819</v>
      </c>
      <c r="AV168" s="69" t="n">
        <v>131.7335324047</v>
      </c>
      <c r="AW168" s="69" t="n">
        <v>136.608532006306</v>
      </c>
      <c r="AX168" s="69" t="n">
        <v>141.663938378168</v>
      </c>
      <c r="AY168" s="69" t="n">
        <v>146.906427747038</v>
      </c>
      <c r="AZ168" s="69" t="n">
        <v>152.342923403587</v>
      </c>
      <c r="BA168" s="69" t="n">
        <v>157.980604845381</v>
      </c>
      <c r="BB168" s="69" t="n">
        <v>163.826917258203</v>
      </c>
      <c r="BC168" s="69" t="n">
        <v>169.889581348257</v>
      </c>
      <c r="BD168" s="69" t="n">
        <v>176.176603538213</v>
      </c>
      <c r="BE168" s="69" t="n">
        <v>182.696286540582</v>
      </c>
      <c r="BF168" s="69" t="n">
        <v>189.457240322372</v>
      </c>
      <c r="BG168" s="69" t="n">
        <v>196.468393475507</v>
      </c>
    </row>
    <row r="169" customFormat="false" ht="13.5" hidden="false" customHeight="true" outlineLevel="0" collapsed="false">
      <c r="A169" s="48" t="s">
        <v>99</v>
      </c>
      <c r="B169" s="201" t="s">
        <v>184</v>
      </c>
      <c r="C169" s="201"/>
      <c r="D169" s="201" t="s">
        <v>101</v>
      </c>
      <c r="E169" s="52"/>
      <c r="F169" s="19" t="s">
        <v>217</v>
      </c>
      <c r="G169" s="52" t="s">
        <v>103</v>
      </c>
      <c r="H169" s="52"/>
      <c r="I169" s="52" t="s">
        <v>211</v>
      </c>
      <c r="T169" s="68"/>
      <c r="U169" s="68" t="n">
        <v>1161.25</v>
      </c>
      <c r="V169" s="68" t="n">
        <v>1028.33333333333</v>
      </c>
      <c r="W169" s="329" t="n">
        <v>806</v>
      </c>
      <c r="X169" s="329" t="n">
        <v>765</v>
      </c>
      <c r="Y169" s="329" t="n">
        <v>773</v>
      </c>
      <c r="Z169" s="329" t="n">
        <v>735</v>
      </c>
      <c r="AA169" s="329" t="n">
        <v>705</v>
      </c>
      <c r="AB169" s="329" t="n">
        <v>673.3625</v>
      </c>
      <c r="AC169" s="99" t="n">
        <v>820.752783333333</v>
      </c>
      <c r="AD169" s="99" t="n">
        <v>1339.09</v>
      </c>
      <c r="AE169" s="99" t="n">
        <v>1424.83333333333</v>
      </c>
      <c r="AF169" s="99" t="n">
        <v>861.765625</v>
      </c>
      <c r="AG169" s="99" t="n">
        <v>905.833333333334</v>
      </c>
      <c r="AH169" s="99" t="n">
        <v>1142.27083333333</v>
      </c>
      <c r="AI169" s="99" t="n">
        <v>1272.32376737881</v>
      </c>
      <c r="AJ169" s="99" t="n">
        <v>1208.63489097032</v>
      </c>
      <c r="AK169" s="99" t="n">
        <v>1214.73457036698</v>
      </c>
      <c r="AL169" s="99" t="n">
        <v>1220.67746024671</v>
      </c>
      <c r="AM169" s="99" t="n">
        <v>1236.96394238565</v>
      </c>
      <c r="AN169" s="99" t="n">
        <v>1257.65741191922</v>
      </c>
      <c r="AO169" s="99" t="n">
        <v>1278.07040850558</v>
      </c>
      <c r="AP169" s="99" t="n">
        <v>1298.56354661924</v>
      </c>
      <c r="AQ169" s="99" t="n">
        <v>1319.50898167148</v>
      </c>
      <c r="AR169" s="99" t="n">
        <v>1366.86627665442</v>
      </c>
      <c r="AS169" s="99" t="n">
        <v>1387.36927080424</v>
      </c>
      <c r="AT169" s="99" t="n">
        <v>1408.1798098663</v>
      </c>
      <c r="AU169" s="99" t="n">
        <v>1429.30250701429</v>
      </c>
      <c r="AV169" s="99" t="n">
        <v>1450.74204461951</v>
      </c>
      <c r="AW169" s="99" t="n">
        <v>1472.5031752888</v>
      </c>
      <c r="AX169" s="99" t="n">
        <v>1494.59072291813</v>
      </c>
      <c r="AY169" s="99" t="n">
        <v>1517.0095837619</v>
      </c>
      <c r="AZ169" s="99" t="n">
        <v>1539.76472751833</v>
      </c>
      <c r="BA169" s="99" t="n">
        <v>1562.86119843111</v>
      </c>
      <c r="BB169" s="99" t="n">
        <v>1586.30411640757</v>
      </c>
      <c r="BC169" s="99" t="n">
        <v>1610.09867815369</v>
      </c>
      <c r="BD169" s="99" t="n">
        <v>1634.25015832599</v>
      </c>
      <c r="BE169" s="99" t="n">
        <v>1658.76391070088</v>
      </c>
      <c r="BF169" s="99" t="n">
        <v>1683.6453693614</v>
      </c>
      <c r="BG169" s="99" t="n">
        <v>1708.90004990182</v>
      </c>
    </row>
    <row r="170" customFormat="false" ht="13.5" hidden="false" customHeight="true" outlineLevel="0" collapsed="false">
      <c r="A170" s="48" t="s">
        <v>99</v>
      </c>
      <c r="B170" s="201" t="s">
        <v>184</v>
      </c>
      <c r="C170" s="201"/>
      <c r="D170" s="201" t="s">
        <v>101</v>
      </c>
      <c r="E170" s="52"/>
      <c r="F170" s="19" t="s">
        <v>218</v>
      </c>
      <c r="G170" s="52" t="s">
        <v>189</v>
      </c>
      <c r="H170" s="52" t="s">
        <v>219</v>
      </c>
      <c r="I170" s="52" t="s">
        <v>220</v>
      </c>
      <c r="S170" s="4" t="n">
        <v>31.4</v>
      </c>
      <c r="T170" s="4" t="n">
        <v>38.2</v>
      </c>
      <c r="U170" s="68" t="n">
        <v>34.4</v>
      </c>
      <c r="V170" s="68" t="n">
        <v>33.2</v>
      </c>
      <c r="W170" s="328" t="n">
        <v>34.3636363636364</v>
      </c>
      <c r="X170" s="328" t="n">
        <v>53.8721790909091</v>
      </c>
      <c r="Y170" s="328" t="n">
        <v>57.8727272727273</v>
      </c>
      <c r="Z170" s="328" t="n">
        <v>46.6</v>
      </c>
      <c r="AA170" s="328" t="n">
        <v>48.8</v>
      </c>
      <c r="AB170" s="328" t="n">
        <v>48.0818181818182</v>
      </c>
      <c r="AC170" s="69" t="n">
        <v>62.3434019813815</v>
      </c>
      <c r="AD170" s="69" t="n">
        <v>86.2121212121212</v>
      </c>
      <c r="AE170" s="69" t="n">
        <v>87.7992424242424</v>
      </c>
      <c r="AF170" s="69" t="n">
        <v>75.0227272727273</v>
      </c>
      <c r="AG170" s="69" t="n">
        <v>85.7575757575758</v>
      </c>
      <c r="AH170" s="69" t="n">
        <v>96.8409090909091</v>
      </c>
      <c r="AI170" s="69" t="n">
        <v>96.1413480059039</v>
      </c>
      <c r="AJ170" s="69" t="n">
        <v>102.103160359665</v>
      </c>
      <c r="AK170" s="69" t="n">
        <v>107.623904554189</v>
      </c>
      <c r="AL170" s="69" t="n">
        <v>108.774517981354</v>
      </c>
      <c r="AM170" s="69" t="n">
        <v>112.159879752836</v>
      </c>
      <c r="AN170" s="69" t="n">
        <v>116.316954151027</v>
      </c>
      <c r="AO170" s="69" t="n">
        <v>120.568988671317</v>
      </c>
      <c r="AP170" s="69" t="n">
        <v>124.952289286534</v>
      </c>
      <c r="AQ170" s="69" t="n">
        <v>129.507086342987</v>
      </c>
      <c r="AR170" s="69" t="n">
        <v>136.838209361394</v>
      </c>
      <c r="AS170" s="69" t="n">
        <v>141.668598151851</v>
      </c>
      <c r="AT170" s="69" t="n">
        <v>146.669499666611</v>
      </c>
      <c r="AU170" s="69" t="n">
        <v>151.846933004842</v>
      </c>
      <c r="AV170" s="69" t="n">
        <v>157.207129739913</v>
      </c>
      <c r="AW170" s="69" t="n">
        <v>162.756541419732</v>
      </c>
      <c r="AX170" s="69" t="n">
        <v>168.501847331849</v>
      </c>
      <c r="AY170" s="69" t="n">
        <v>174.449962542663</v>
      </c>
      <c r="AZ170" s="69" t="n">
        <v>180.608046220419</v>
      </c>
      <c r="BA170" s="69" t="n">
        <v>186.983510252</v>
      </c>
      <c r="BB170" s="69" t="n">
        <v>193.584028163896</v>
      </c>
      <c r="BC170" s="69" t="n">
        <v>200.417544358081</v>
      </c>
      <c r="BD170" s="69" t="n">
        <v>207.492283673921</v>
      </c>
      <c r="BE170" s="69" t="n">
        <v>214.816761287611</v>
      </c>
      <c r="BF170" s="69" t="n">
        <v>222.399792961063</v>
      </c>
      <c r="BG170" s="69" t="n">
        <v>230.250505652589</v>
      </c>
    </row>
    <row r="171" customFormat="false" ht="13.5" hidden="false" customHeight="true" outlineLevel="0" collapsed="false">
      <c r="A171" s="48" t="s">
        <v>99</v>
      </c>
      <c r="B171" s="201" t="s">
        <v>184</v>
      </c>
      <c r="C171" s="201"/>
      <c r="D171" s="201" t="s">
        <v>101</v>
      </c>
      <c r="E171" s="52"/>
      <c r="F171" s="19" t="s">
        <v>221</v>
      </c>
      <c r="G171" s="52" t="s">
        <v>186</v>
      </c>
      <c r="H171" s="52" t="s">
        <v>219</v>
      </c>
      <c r="I171" s="52" t="s">
        <v>222</v>
      </c>
      <c r="U171" s="68" t="n">
        <v>6.645</v>
      </c>
      <c r="V171" s="68" t="n">
        <v>9.976</v>
      </c>
      <c r="W171" s="328" t="n">
        <v>8.81818181818182</v>
      </c>
      <c r="X171" s="328" t="n">
        <v>13.3636363636364</v>
      </c>
      <c r="Y171" s="328" t="n">
        <v>12.4545454545455</v>
      </c>
      <c r="Z171" s="328" t="n">
        <v>8.57090909090909</v>
      </c>
      <c r="AA171" s="328" t="n">
        <v>12.9816666666667</v>
      </c>
      <c r="AB171" s="328" t="n">
        <v>11.5293560606061</v>
      </c>
      <c r="AC171" s="69" t="n">
        <v>15.0630429292929</v>
      </c>
      <c r="AD171" s="69" t="n">
        <v>20.8816666666667</v>
      </c>
      <c r="AE171" s="69" t="n">
        <v>13.9215593434343</v>
      </c>
      <c r="AF171" s="69" t="n">
        <v>12.2122159090909</v>
      </c>
      <c r="AG171" s="69" t="n">
        <v>12.7730429292929</v>
      </c>
      <c r="AH171" s="69" t="n">
        <v>12.6344696969697</v>
      </c>
      <c r="AI171" s="69" t="n">
        <v>12.1062925062517</v>
      </c>
      <c r="AJ171" s="69" t="n">
        <v>12.8155951704739</v>
      </c>
      <c r="AK171" s="69" t="n">
        <v>13.7551526802415</v>
      </c>
      <c r="AL171" s="69" t="n">
        <v>14.1022728443028</v>
      </c>
      <c r="AM171" s="69" t="n">
        <v>14.6420574495602</v>
      </c>
      <c r="AN171" s="69" t="n">
        <v>15.2997591796212</v>
      </c>
      <c r="AO171" s="69" t="n">
        <v>15.779397345718</v>
      </c>
      <c r="AP171" s="69" t="n">
        <v>16.3971362434044</v>
      </c>
      <c r="AQ171" s="69" t="n">
        <v>16.9945763099179</v>
      </c>
      <c r="AR171" s="69" t="n">
        <v>17.8670074289545</v>
      </c>
      <c r="AS171" s="69" t="n">
        <v>18.5484548770595</v>
      </c>
      <c r="AT171" s="69" t="n">
        <v>19.2558927226261</v>
      </c>
      <c r="AU171" s="69" t="n">
        <v>19.9903122391005</v>
      </c>
      <c r="AV171" s="69" t="n">
        <v>20.752742507086</v>
      </c>
      <c r="AW171" s="69" t="n">
        <v>21.5442518563078</v>
      </c>
      <c r="AX171" s="69" t="n">
        <v>22.365949362574</v>
      </c>
      <c r="AY171" s="69" t="n">
        <v>23.2189864018306</v>
      </c>
      <c r="AZ171" s="69" t="n">
        <v>24.1045582634884</v>
      </c>
      <c r="BA171" s="69" t="n">
        <v>25.0239058252817</v>
      </c>
      <c r="BB171" s="69" t="n">
        <v>25.9783172920068</v>
      </c>
      <c r="BC171" s="69" t="n">
        <v>26.9691300005755</v>
      </c>
      <c r="BD171" s="69" t="n">
        <v>27.9977322939132</v>
      </c>
      <c r="BE171" s="69" t="n">
        <v>29.0655654663276</v>
      </c>
      <c r="BF171" s="69" t="n">
        <v>30.1741257830743</v>
      </c>
      <c r="BG171" s="69" t="n">
        <v>31.3249665769474</v>
      </c>
    </row>
    <row r="172" customFormat="false" ht="13.5" hidden="false" customHeight="true" outlineLevel="0" collapsed="false">
      <c r="A172" s="48" t="s">
        <v>99</v>
      </c>
      <c r="B172" s="201" t="s">
        <v>184</v>
      </c>
      <c r="C172" s="201"/>
      <c r="D172" s="201" t="s">
        <v>101</v>
      </c>
      <c r="E172" s="52"/>
      <c r="F172" s="19" t="s">
        <v>223</v>
      </c>
      <c r="G172" s="52" t="s">
        <v>186</v>
      </c>
      <c r="H172" s="52"/>
      <c r="I172" s="52" t="s">
        <v>224</v>
      </c>
      <c r="W172" s="328" t="n">
        <v>1.8075525</v>
      </c>
      <c r="X172" s="328" t="n">
        <v>2.8490025</v>
      </c>
      <c r="Y172" s="328" t="n">
        <v>2.86447583333333</v>
      </c>
      <c r="Z172" s="328" t="n">
        <v>2.15302083333333</v>
      </c>
      <c r="AA172" s="328" t="n">
        <v>2.55176666666667</v>
      </c>
      <c r="AB172" s="328" t="n">
        <v>2.09889083333333</v>
      </c>
      <c r="AC172" s="69" t="n">
        <v>2.89489</v>
      </c>
      <c r="AD172" s="69" t="n">
        <v>3.60323484045606</v>
      </c>
      <c r="AE172" s="69" t="n">
        <v>4.35677083333333</v>
      </c>
      <c r="AF172" s="69" t="n">
        <v>4.61681166666667</v>
      </c>
      <c r="AG172" s="69" t="n">
        <v>4.7784996508425</v>
      </c>
      <c r="AH172" s="69" t="n">
        <v>4.08840090144545</v>
      </c>
      <c r="AI172" s="69" t="n">
        <v>4.8911156383762</v>
      </c>
      <c r="AJ172" s="69" t="n">
        <v>5.77036700598963</v>
      </c>
      <c r="AK172" s="69" t="n">
        <v>6.41008068688546</v>
      </c>
      <c r="AL172" s="69" t="n">
        <v>6.68413876144987</v>
      </c>
      <c r="AM172" s="69" t="n">
        <v>6.92039701527229</v>
      </c>
      <c r="AN172" s="69" t="n">
        <v>7.16500607755205</v>
      </c>
      <c r="AO172" s="69" t="n">
        <v>7.4182611168209</v>
      </c>
      <c r="AP172" s="69" t="n">
        <v>7.68046773466775</v>
      </c>
      <c r="AQ172" s="69" t="n">
        <v>7.95194233450661</v>
      </c>
      <c r="AR172" s="69" t="n">
        <v>8.23301250337898</v>
      </c>
      <c r="AS172" s="69" t="n">
        <v>8.52401740725152</v>
      </c>
      <c r="AT172" s="69" t="n">
        <v>8.8253082002859</v>
      </c>
      <c r="AU172" s="69" t="n">
        <v>9.13724844857481</v>
      </c>
      <c r="AV172" s="69" t="n">
        <v>9.46021456885529</v>
      </c>
      <c r="AW172" s="69" t="n">
        <v>9.79459628272897</v>
      </c>
      <c r="AX172" s="69" t="n">
        <v>10.1407970869372</v>
      </c>
      <c r="AY172" s="69" t="n">
        <v>10.4992347402583</v>
      </c>
      <c r="AZ172" s="69" t="n">
        <v>10.8703417676156</v>
      </c>
      <c r="BA172" s="69" t="n">
        <v>11.2545659820023</v>
      </c>
      <c r="BB172" s="69" t="n">
        <v>11.6523710248557</v>
      </c>
      <c r="BC172" s="69" t="n">
        <v>12.064236925531</v>
      </c>
      <c r="BD172" s="69" t="n">
        <v>12.4906606805501</v>
      </c>
      <c r="BE172" s="69" t="n">
        <v>12.9321568533248</v>
      </c>
      <c r="BF172" s="69" t="n">
        <v>13.3892581950781</v>
      </c>
      <c r="BG172" s="69" t="n">
        <v>13.8625162877124</v>
      </c>
    </row>
    <row r="173" customFormat="false" ht="13.5" hidden="false" customHeight="true" outlineLevel="0" collapsed="false">
      <c r="A173" s="48" t="s">
        <v>99</v>
      </c>
      <c r="B173" s="201" t="s">
        <v>184</v>
      </c>
      <c r="C173" s="201"/>
      <c r="D173" s="201" t="s">
        <v>101</v>
      </c>
      <c r="E173" s="52"/>
      <c r="F173" s="19" t="s">
        <v>225</v>
      </c>
      <c r="G173" s="52" t="s">
        <v>186</v>
      </c>
      <c r="H173" s="52"/>
      <c r="I173" s="52" t="s">
        <v>226</v>
      </c>
      <c r="U173" s="68" t="n">
        <v>291</v>
      </c>
      <c r="V173" s="68" t="n">
        <v>305</v>
      </c>
      <c r="W173" s="329" t="n">
        <v>409.626875</v>
      </c>
      <c r="X173" s="329" t="n">
        <v>444.613523333333</v>
      </c>
      <c r="Y173" s="329" t="n">
        <v>433.986659166667</v>
      </c>
      <c r="Z173" s="329" t="n">
        <v>425.009925833333</v>
      </c>
      <c r="AA173" s="329" t="n">
        <v>430.872</v>
      </c>
      <c r="AB173" s="329" t="n">
        <v>457.833226786046</v>
      </c>
      <c r="AC173" s="99" t="n">
        <v>459.795125607783</v>
      </c>
      <c r="AD173" s="99" t="n">
        <v>492.848977560823</v>
      </c>
      <c r="AE173" s="99" t="n">
        <v>568.439067562511</v>
      </c>
      <c r="AF173" s="99" t="n">
        <v>548.229888229096</v>
      </c>
      <c r="AG173" s="99" t="n">
        <v>602.539529873133</v>
      </c>
      <c r="AH173" s="99" t="n">
        <v>651.071562192386</v>
      </c>
      <c r="AI173" s="99" t="n">
        <v>709.798015863623</v>
      </c>
      <c r="AJ173" s="99" t="n">
        <v>741.620296227761</v>
      </c>
      <c r="AK173" s="99" t="n">
        <v>771.271788248054</v>
      </c>
      <c r="AL173" s="99" t="n">
        <v>802.084705600588</v>
      </c>
      <c r="AM173" s="99" t="n">
        <v>834.128623347847</v>
      </c>
      <c r="AN173" s="99" t="n">
        <v>867.493768281761</v>
      </c>
      <c r="AO173" s="99" t="n">
        <v>902.193519013032</v>
      </c>
      <c r="AP173" s="99" t="n">
        <v>938.281259773553</v>
      </c>
      <c r="AQ173" s="99" t="n">
        <v>975.812510164495</v>
      </c>
      <c r="AR173" s="99" t="n">
        <v>1014.84501057107</v>
      </c>
      <c r="AS173" s="99" t="n">
        <v>1055.43881099392</v>
      </c>
      <c r="AT173" s="99" t="n">
        <v>1097.65636343367</v>
      </c>
      <c r="AU173" s="99" t="n">
        <v>1141.56261797102</v>
      </c>
      <c r="AV173" s="99" t="n">
        <v>1187.22512268986</v>
      </c>
      <c r="AW173" s="99" t="n">
        <v>1234.71412759746</v>
      </c>
      <c r="AX173" s="99" t="n">
        <v>1284.10269270136</v>
      </c>
      <c r="AY173" s="99" t="n">
        <v>1335.46680040941</v>
      </c>
      <c r="AZ173" s="99" t="n">
        <v>1388.88547242579</v>
      </c>
      <c r="BA173" s="99" t="n">
        <v>1444.44089132282</v>
      </c>
      <c r="BB173" s="99" t="n">
        <v>1502.21852697573</v>
      </c>
      <c r="BC173" s="99" t="n">
        <v>1562.30726805476</v>
      </c>
      <c r="BD173" s="99" t="n">
        <v>1624.79955877695</v>
      </c>
      <c r="BE173" s="99" t="n">
        <v>1689.79154112803</v>
      </c>
      <c r="BF173" s="99" t="n">
        <v>1757.38320277315</v>
      </c>
      <c r="BG173" s="99" t="n">
        <v>1827.67853088408</v>
      </c>
    </row>
    <row r="174" customFormat="false" ht="13.5" hidden="false" customHeight="true" outlineLevel="0" collapsed="false">
      <c r="A174" s="48" t="s">
        <v>99</v>
      </c>
      <c r="B174" s="201" t="s">
        <v>184</v>
      </c>
      <c r="C174" s="201"/>
      <c r="D174" s="201" t="s">
        <v>101</v>
      </c>
      <c r="E174" s="52"/>
      <c r="F174" s="19" t="s">
        <v>227</v>
      </c>
      <c r="G174" s="52" t="s">
        <v>186</v>
      </c>
      <c r="H174" s="52"/>
      <c r="I174" s="52"/>
      <c r="W174" s="328"/>
      <c r="X174" s="328" t="n">
        <v>159.698121856109</v>
      </c>
      <c r="Y174" s="328" t="n">
        <v>158.83013626384</v>
      </c>
      <c r="Z174" s="328" t="n">
        <v>174.45152803719</v>
      </c>
      <c r="AA174" s="328" t="n">
        <v>163.2</v>
      </c>
      <c r="AB174" s="328" t="n">
        <v>169.5175</v>
      </c>
      <c r="AC174" s="69" t="n">
        <v>174.579166666667</v>
      </c>
      <c r="AD174" s="69" t="n">
        <v>193.373333333333</v>
      </c>
      <c r="AE174" s="69" t="n">
        <v>211.281216659894</v>
      </c>
      <c r="AF174" s="69" t="n">
        <v>238.73347699478</v>
      </c>
      <c r="AG174" s="69" t="n">
        <v>268.901976633967</v>
      </c>
      <c r="AH174" s="69" t="n">
        <v>290.329419285193</v>
      </c>
      <c r="AI174" s="69" t="n">
        <v>318.333424558542</v>
      </c>
      <c r="AJ174" s="69" t="n">
        <v>332.605224787869</v>
      </c>
      <c r="AK174" s="69" t="n">
        <v>345.903460042311</v>
      </c>
      <c r="AL174" s="69" t="n">
        <v>359.722576582862</v>
      </c>
      <c r="AM174" s="69" t="n">
        <v>374.093777748233</v>
      </c>
      <c r="AN174" s="69" t="n">
        <v>389.057528858162</v>
      </c>
      <c r="AO174" s="69" t="n">
        <v>404.619830012489</v>
      </c>
      <c r="AP174" s="69" t="n">
        <v>420.804623212988</v>
      </c>
      <c r="AQ174" s="69" t="n">
        <v>437.636808141508</v>
      </c>
      <c r="AR174" s="69" t="n">
        <v>455.142280467168</v>
      </c>
      <c r="AS174" s="69" t="n">
        <v>473.347971685855</v>
      </c>
      <c r="AT174" s="69" t="n">
        <v>492.281890553289</v>
      </c>
      <c r="AU174" s="69" t="n">
        <v>511.973166175421</v>
      </c>
      <c r="AV174" s="69" t="n">
        <v>532.452092822437</v>
      </c>
      <c r="AW174" s="69" t="n">
        <v>553.750176535335</v>
      </c>
      <c r="AX174" s="69" t="n">
        <v>575.900183596748</v>
      </c>
      <c r="AY174" s="69" t="n">
        <v>598.936190940618</v>
      </c>
      <c r="AZ174" s="69" t="n">
        <v>622.893638578243</v>
      </c>
      <c r="BA174" s="69" t="n">
        <v>647.809384121373</v>
      </c>
      <c r="BB174" s="69" t="n">
        <v>673.721759486228</v>
      </c>
      <c r="BC174" s="69" t="n">
        <v>700.670629865677</v>
      </c>
      <c r="BD174" s="69" t="n">
        <v>728.697455060304</v>
      </c>
      <c r="BE174" s="69" t="n">
        <v>757.845353262716</v>
      </c>
      <c r="BF174" s="69" t="n">
        <v>788.159167393225</v>
      </c>
      <c r="BG174" s="69" t="n">
        <v>819.685534088954</v>
      </c>
    </row>
    <row r="175" customFormat="false" ht="13.5" hidden="false" customHeight="true" outlineLevel="0" collapsed="false">
      <c r="A175" s="48" t="s">
        <v>99</v>
      </c>
      <c r="B175" s="201" t="s">
        <v>184</v>
      </c>
      <c r="C175" s="201"/>
      <c r="D175" s="201" t="s">
        <v>101</v>
      </c>
      <c r="E175" s="52"/>
      <c r="F175" s="19" t="s">
        <v>228</v>
      </c>
      <c r="G175" s="52" t="s">
        <v>186</v>
      </c>
      <c r="H175" s="52"/>
      <c r="I175" s="52"/>
      <c r="W175" s="328"/>
      <c r="X175" s="328"/>
      <c r="Y175" s="328"/>
      <c r="Z175" s="328"/>
      <c r="AA175" s="328"/>
      <c r="AB175" s="328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</row>
    <row r="176" customFormat="false" ht="13.5" hidden="false" customHeight="true" outlineLevel="0" collapsed="false">
      <c r="A176" s="48" t="s">
        <v>99</v>
      </c>
      <c r="B176" s="201" t="s">
        <v>184</v>
      </c>
      <c r="C176" s="201"/>
      <c r="D176" s="201" t="s">
        <v>101</v>
      </c>
      <c r="E176" s="52"/>
      <c r="F176" s="19" t="s">
        <v>229</v>
      </c>
      <c r="G176" s="52" t="s">
        <v>230</v>
      </c>
      <c r="H176" s="52"/>
      <c r="I176" s="52" t="s">
        <v>231</v>
      </c>
      <c r="W176" s="328" t="n">
        <v>72.7057266666667</v>
      </c>
      <c r="X176" s="328" t="n">
        <v>82.9378366666667</v>
      </c>
      <c r="Y176" s="328" t="n">
        <v>87.612</v>
      </c>
      <c r="Z176" s="328" t="n">
        <v>89.4</v>
      </c>
      <c r="AA176" s="328" t="n">
        <v>92.8405033333333</v>
      </c>
      <c r="AB176" s="328" t="n">
        <v>102.364719166667</v>
      </c>
      <c r="AC176" s="69" t="n">
        <v>108.489933333333</v>
      </c>
      <c r="AD176" s="69" t="n">
        <v>105.7508775</v>
      </c>
      <c r="AE176" s="69" t="n">
        <v>114.557381666667</v>
      </c>
      <c r="AF176" s="69" t="n">
        <v>134.8439975</v>
      </c>
      <c r="AG176" s="69" t="n">
        <v>176.851891684642</v>
      </c>
      <c r="AH176" s="69" t="n">
        <v>272.611516666667</v>
      </c>
      <c r="AI176" s="69" t="n">
        <v>318.265545833333</v>
      </c>
      <c r="AJ176" s="69" t="n">
        <v>332.53430286477</v>
      </c>
      <c r="AK176" s="69" t="n">
        <v>345.829702516076</v>
      </c>
      <c r="AL176" s="69" t="n">
        <v>359.645872385176</v>
      </c>
      <c r="AM176" s="69" t="n">
        <v>374.014009157242</v>
      </c>
      <c r="AN176" s="69" t="n">
        <v>388.974569523532</v>
      </c>
      <c r="AO176" s="69" t="n">
        <v>404.533552304473</v>
      </c>
      <c r="AP176" s="69" t="n">
        <v>420.714894396652</v>
      </c>
      <c r="AQ176" s="69" t="n">
        <v>437.543490172518</v>
      </c>
      <c r="AR176" s="69" t="n">
        <v>455.045229779419</v>
      </c>
      <c r="AS176" s="69" t="n">
        <v>473.247038970596</v>
      </c>
      <c r="AT176" s="69" t="n">
        <v>492.17692052942</v>
      </c>
      <c r="AU176" s="69" t="n">
        <v>511.863997350597</v>
      </c>
      <c r="AV176" s="69" t="n">
        <v>532.338557244621</v>
      </c>
      <c r="AW176" s="69" t="n">
        <v>553.632099534405</v>
      </c>
      <c r="AX176" s="69" t="n">
        <v>575.777383515782</v>
      </c>
      <c r="AY176" s="69" t="n">
        <v>598.808478856413</v>
      </c>
      <c r="AZ176" s="69" t="n">
        <v>622.760818010669</v>
      </c>
      <c r="BA176" s="69" t="n">
        <v>647.671250731096</v>
      </c>
      <c r="BB176" s="69" t="n">
        <v>673.57810076034</v>
      </c>
      <c r="BC176" s="69" t="n">
        <v>700.521224790754</v>
      </c>
      <c r="BD176" s="69" t="n">
        <v>728.542073782384</v>
      </c>
      <c r="BE176" s="69" t="n">
        <v>757.683756733679</v>
      </c>
      <c r="BF176" s="69" t="n">
        <v>787.991107003026</v>
      </c>
      <c r="BG176" s="69" t="n">
        <v>819.510751283147</v>
      </c>
    </row>
    <row r="177" customFormat="false" ht="13.5" hidden="false" customHeight="true" outlineLevel="0" collapsed="false">
      <c r="A177" s="48" t="s">
        <v>99</v>
      </c>
      <c r="B177" s="201" t="s">
        <v>184</v>
      </c>
      <c r="C177" s="201"/>
      <c r="D177" s="201" t="s">
        <v>101</v>
      </c>
      <c r="E177" s="52"/>
      <c r="F177" s="19" t="s">
        <v>232</v>
      </c>
      <c r="G177" s="52" t="s">
        <v>230</v>
      </c>
      <c r="H177" s="52"/>
      <c r="I177" s="52" t="s">
        <v>231</v>
      </c>
      <c r="W177" s="328" t="n">
        <v>160.11</v>
      </c>
      <c r="X177" s="328" t="n">
        <v>164.148695833333</v>
      </c>
      <c r="Y177" s="328" t="n">
        <v>157.620485833333</v>
      </c>
      <c r="Z177" s="328" t="n">
        <v>156.45</v>
      </c>
      <c r="AA177" s="328" t="n">
        <v>162.470880833333</v>
      </c>
      <c r="AB177" s="328" t="n">
        <v>179.138258541667</v>
      </c>
      <c r="AC177" s="69" t="n">
        <v>189.857383333333</v>
      </c>
      <c r="AD177" s="69" t="n">
        <v>185.064035625</v>
      </c>
      <c r="AE177" s="69" t="n">
        <v>200.475417916667</v>
      </c>
      <c r="AF177" s="69" t="n">
        <v>235.976995625</v>
      </c>
      <c r="AG177" s="69" t="n">
        <v>309.490810448124</v>
      </c>
      <c r="AH177" s="69" t="n">
        <v>477.070154166667</v>
      </c>
      <c r="AI177" s="69" t="n">
        <v>556.964705208333</v>
      </c>
      <c r="AJ177" s="69" t="n">
        <v>581.935030013347</v>
      </c>
      <c r="AK177" s="69" t="n">
        <v>605.201979403134</v>
      </c>
      <c r="AL177" s="69" t="n">
        <v>629.380276674058</v>
      </c>
      <c r="AM177" s="69" t="n">
        <v>654.524516025174</v>
      </c>
      <c r="AN177" s="69" t="n">
        <v>680.705496666181</v>
      </c>
      <c r="AO177" s="69" t="n">
        <v>707.933716532828</v>
      </c>
      <c r="AP177" s="69" t="n">
        <v>736.251065194142</v>
      </c>
      <c r="AQ177" s="69" t="n">
        <v>765.701107801907</v>
      </c>
      <c r="AR177" s="69" t="n">
        <v>796.329152113984</v>
      </c>
      <c r="AS177" s="69" t="n">
        <v>828.182318198543</v>
      </c>
      <c r="AT177" s="69" t="n">
        <v>861.309610926485</v>
      </c>
      <c r="AU177" s="69" t="n">
        <v>895.761995363544</v>
      </c>
      <c r="AV177" s="69" t="n">
        <v>931.592475178086</v>
      </c>
      <c r="AW177" s="69" t="n">
        <v>968.856174185209</v>
      </c>
      <c r="AX177" s="69" t="n">
        <v>1007.61042115262</v>
      </c>
      <c r="AY177" s="69" t="n">
        <v>1047.91483799872</v>
      </c>
      <c r="AZ177" s="69" t="n">
        <v>1089.83143151867</v>
      </c>
      <c r="BA177" s="69" t="n">
        <v>1133.42468877942</v>
      </c>
      <c r="BB177" s="69" t="n">
        <v>1178.76167633059</v>
      </c>
      <c r="BC177" s="69" t="n">
        <v>1225.91214338382</v>
      </c>
      <c r="BD177" s="69" t="n">
        <v>1274.94862911917</v>
      </c>
      <c r="BE177" s="69" t="n">
        <v>1325.94657428394</v>
      </c>
      <c r="BF177" s="69" t="n">
        <v>1378.9844372553</v>
      </c>
      <c r="BG177" s="69" t="n">
        <v>1434.14381474551</v>
      </c>
    </row>
    <row r="178" customFormat="false" ht="13.5" hidden="false" customHeight="true" outlineLevel="0" collapsed="false">
      <c r="A178" s="48" t="s">
        <v>99</v>
      </c>
      <c r="B178" s="201" t="s">
        <v>184</v>
      </c>
      <c r="C178" s="201"/>
      <c r="D178" s="201" t="s">
        <v>101</v>
      </c>
      <c r="E178" s="52"/>
      <c r="F178" s="19" t="s">
        <v>233</v>
      </c>
      <c r="G178" s="52" t="s">
        <v>103</v>
      </c>
      <c r="H178" s="52"/>
      <c r="I178" s="52" t="s">
        <v>234</v>
      </c>
      <c r="U178" s="68" t="n">
        <v>2400</v>
      </c>
      <c r="V178" s="68" t="n">
        <v>2500</v>
      </c>
      <c r="W178" s="331" t="n">
        <v>3008.19</v>
      </c>
      <c r="X178" s="331" t="n">
        <v>3092.69</v>
      </c>
      <c r="Y178" s="331" t="n">
        <v>2851.05339551118</v>
      </c>
      <c r="Z178" s="331" t="n">
        <v>2008.66950346882</v>
      </c>
      <c r="AA178" s="331" t="n">
        <v>2307.24870561202</v>
      </c>
      <c r="AB178" s="331" t="n">
        <v>2386.03152524757</v>
      </c>
      <c r="AC178" s="125" t="n">
        <v>2519.99164957849</v>
      </c>
      <c r="AD178" s="125" t="n">
        <v>2493.17965289541</v>
      </c>
      <c r="AE178" s="125" t="n">
        <v>2471.60052631579</v>
      </c>
      <c r="AF178" s="125" t="n">
        <v>3307.82155871398</v>
      </c>
      <c r="AG178" s="125" t="n">
        <v>8227.24151266671</v>
      </c>
      <c r="AH178" s="125" t="n">
        <v>8205.31148597779</v>
      </c>
      <c r="AI178" s="125" t="n">
        <v>4830.38924774056</v>
      </c>
      <c r="AJ178" s="125" t="n">
        <v>4132.275</v>
      </c>
      <c r="AK178" s="125" t="n">
        <v>4154.72703378992</v>
      </c>
      <c r="AL178" s="125" t="n">
        <v>4170.5823369163</v>
      </c>
      <c r="AM178" s="125" t="n">
        <v>4188.98199595093</v>
      </c>
      <c r="AN178" s="125" t="n">
        <v>4205.73792393473</v>
      </c>
      <c r="AO178" s="125" t="n">
        <v>4222.56087563047</v>
      </c>
      <c r="AP178" s="125" t="n">
        <v>4239.45111913299</v>
      </c>
      <c r="AQ178" s="125" t="n">
        <v>4256.40892360953</v>
      </c>
      <c r="AR178" s="125" t="n">
        <v>4273.43455930396</v>
      </c>
      <c r="AS178" s="125" t="n">
        <v>4290.52829754118</v>
      </c>
      <c r="AT178" s="125" t="n">
        <v>4307.69041073134</v>
      </c>
      <c r="AU178" s="125" t="n">
        <v>4324.92117237427</v>
      </c>
      <c r="AV178" s="125" t="n">
        <v>4342.22085706377</v>
      </c>
      <c r="AW178" s="125" t="n">
        <v>4359.58974049202</v>
      </c>
      <c r="AX178" s="125" t="n">
        <v>4377.02809945399</v>
      </c>
      <c r="AY178" s="125" t="n">
        <v>4394.53621185181</v>
      </c>
      <c r="AZ178" s="125" t="n">
        <v>4412.11435669921</v>
      </c>
      <c r="BA178" s="125" t="n">
        <v>4429.76281412601</v>
      </c>
      <c r="BB178" s="125" t="n">
        <v>4447.48186538251</v>
      </c>
      <c r="BC178" s="125" t="n">
        <v>4465.27179284404</v>
      </c>
      <c r="BD178" s="125" t="n">
        <v>4483.13288001542</v>
      </c>
      <c r="BE178" s="125" t="n">
        <v>4501.06541153548</v>
      </c>
      <c r="BF178" s="125" t="n">
        <v>4519.06967318162</v>
      </c>
      <c r="BG178" s="125" t="n">
        <v>4537.14595187435</v>
      </c>
    </row>
    <row r="179" customFormat="false" ht="13.5" hidden="false" customHeight="true" outlineLevel="0" collapsed="false">
      <c r="A179" s="48" t="s">
        <v>99</v>
      </c>
      <c r="B179" s="201" t="s">
        <v>184</v>
      </c>
      <c r="C179" s="201"/>
      <c r="D179" s="201" t="s">
        <v>101</v>
      </c>
      <c r="E179" s="52"/>
      <c r="F179" s="19" t="s">
        <v>235</v>
      </c>
      <c r="G179" s="52" t="s">
        <v>236</v>
      </c>
      <c r="H179" s="52"/>
      <c r="I179" s="52" t="s">
        <v>237</v>
      </c>
      <c r="U179" s="68" t="n">
        <v>74568</v>
      </c>
      <c r="V179" s="68" t="n">
        <v>79550</v>
      </c>
      <c r="W179" s="331" t="n">
        <v>115454.3322</v>
      </c>
      <c r="X179" s="331" t="n">
        <v>188468.5286</v>
      </c>
      <c r="Y179" s="331" t="n">
        <v>191163.130169024</v>
      </c>
      <c r="Z179" s="331" t="n">
        <v>117101.785544518</v>
      </c>
      <c r="AA179" s="331" t="n">
        <v>145186.830661996</v>
      </c>
      <c r="AB179" s="331" t="n">
        <v>154253.581614748</v>
      </c>
      <c r="AC179" s="125" t="n">
        <v>181836.557324455</v>
      </c>
      <c r="AD179" s="125" t="n">
        <v>183726.331541625</v>
      </c>
      <c r="AE179" s="125" t="n">
        <v>170492.058797497</v>
      </c>
      <c r="AF179" s="125" t="n">
        <v>285474.829078688</v>
      </c>
      <c r="AG179" s="125" t="n">
        <v>763991.22390004</v>
      </c>
      <c r="AH179" s="125" t="n">
        <v>693013.733170288</v>
      </c>
      <c r="AI179" s="125" t="n">
        <v>390993.086595079</v>
      </c>
      <c r="AJ179" s="125" t="n">
        <v>388700.709984695</v>
      </c>
      <c r="AK179" s="125" t="n">
        <v>409875.452497864</v>
      </c>
      <c r="AL179" s="125" t="n">
        <v>413813.831110917</v>
      </c>
      <c r="AM179" s="125" t="n">
        <v>422932.490037792</v>
      </c>
      <c r="AN179" s="125" t="n">
        <v>433116.704397902</v>
      </c>
      <c r="AO179" s="125" t="n">
        <v>443546.154639804</v>
      </c>
      <c r="AP179" s="125" t="n">
        <v>454226.74604353</v>
      </c>
      <c r="AQ179" s="125" t="n">
        <v>465164.526088259</v>
      </c>
      <c r="AR179" s="125" t="n">
        <v>476365.687876464</v>
      </c>
      <c r="AS179" s="125" t="n">
        <v>487836.573640529</v>
      </c>
      <c r="AT179" s="125" t="n">
        <v>499583.678333793</v>
      </c>
      <c r="AU179" s="125" t="n">
        <v>511613.653308071</v>
      </c>
      <c r="AV179" s="125" t="n">
        <v>523933.310079729</v>
      </c>
      <c r="AW179" s="125" t="n">
        <v>536549.624186449</v>
      </c>
      <c r="AX179" s="125" t="n">
        <v>549469.739136859</v>
      </c>
      <c r="AY179" s="125" t="n">
        <v>562700.970455274</v>
      </c>
      <c r="AZ179" s="125" t="n">
        <v>576250.809823837</v>
      </c>
      <c r="BA179" s="125" t="n">
        <v>590126.929324395</v>
      </c>
      <c r="BB179" s="125" t="n">
        <v>604337.185782527</v>
      </c>
      <c r="BC179" s="125" t="n">
        <v>618889.62521617</v>
      </c>
      <c r="BD179" s="125" t="n">
        <v>633792.487391376</v>
      </c>
      <c r="BE179" s="125" t="n">
        <v>649054.21048776</v>
      </c>
      <c r="BF179" s="125" t="n">
        <v>664683.435876305</v>
      </c>
      <c r="BG179" s="125" t="n">
        <v>680689.013012207</v>
      </c>
    </row>
    <row r="180" customFormat="false" ht="13.5" hidden="false" customHeight="true" outlineLevel="0" collapsed="false">
      <c r="A180" s="48" t="s">
        <v>99</v>
      </c>
      <c r="B180" s="201" t="s">
        <v>184</v>
      </c>
      <c r="C180" s="201"/>
      <c r="D180" s="201" t="s">
        <v>101</v>
      </c>
      <c r="E180" s="52"/>
      <c r="F180" s="19" t="s">
        <v>238</v>
      </c>
      <c r="G180" s="52" t="s">
        <v>186</v>
      </c>
      <c r="H180" s="52" t="s">
        <v>219</v>
      </c>
      <c r="I180" s="52" t="s">
        <v>187</v>
      </c>
      <c r="T180" s="4" t="n">
        <v>34.2</v>
      </c>
      <c r="U180" s="68" t="n">
        <v>30.4</v>
      </c>
      <c r="V180" s="68" t="n">
        <v>27.8</v>
      </c>
      <c r="W180" s="328" t="n">
        <v>28.0363636363636</v>
      </c>
      <c r="X180" s="328" t="n">
        <v>44.8934825757576</v>
      </c>
      <c r="Y180" s="328" t="n">
        <v>48.5636363636364</v>
      </c>
      <c r="Z180" s="328" t="n">
        <v>39.1181818181818</v>
      </c>
      <c r="AA180" s="328" t="n">
        <v>40.5909090909091</v>
      </c>
      <c r="AB180" s="328" t="n">
        <v>39.5211489924242</v>
      </c>
      <c r="AC180" s="69" t="n">
        <v>55.9264520227273</v>
      </c>
      <c r="AD180" s="69" t="n">
        <v>88.9089646439394</v>
      </c>
      <c r="AE180" s="69" t="n">
        <v>77.959154040404</v>
      </c>
      <c r="AF180" s="69" t="n">
        <v>65.7262626262626</v>
      </c>
      <c r="AG180" s="69" t="n">
        <v>74.969696969697</v>
      </c>
      <c r="AH180" s="69" t="n">
        <v>83.7012626262626</v>
      </c>
      <c r="AI180" s="69" t="n">
        <v>85.769757096813</v>
      </c>
      <c r="AJ180" s="69" t="n">
        <v>91.0884176736077</v>
      </c>
      <c r="AK180" s="69" t="n">
        <v>96.013591892393</v>
      </c>
      <c r="AL180" s="69" t="n">
        <v>97.0400787911848</v>
      </c>
      <c r="AM180" s="69" t="n">
        <v>100.060232583985</v>
      </c>
      <c r="AN180" s="69" t="n">
        <v>103.768847750731</v>
      </c>
      <c r="AO180" s="69" t="n">
        <v>107.562178877628</v>
      </c>
      <c r="AP180" s="69" t="n">
        <v>111.472615301156</v>
      </c>
      <c r="AQ180" s="69" t="n">
        <v>115.536047375494</v>
      </c>
      <c r="AR180" s="69" t="n">
        <v>122.076299343846</v>
      </c>
      <c r="AS180" s="69" t="n">
        <v>126.385592710684</v>
      </c>
      <c r="AT180" s="69" t="n">
        <v>130.847004133371</v>
      </c>
      <c r="AU180" s="69" t="n">
        <v>135.465903379279</v>
      </c>
      <c r="AV180" s="69" t="n">
        <v>140.247849768567</v>
      </c>
      <c r="AW180" s="69" t="n">
        <v>145.198598865398</v>
      </c>
      <c r="AX180" s="69" t="n">
        <v>150.324109405346</v>
      </c>
      <c r="AY180" s="69" t="n">
        <v>155.630550467355</v>
      </c>
      <c r="AZ180" s="69" t="n">
        <v>161.124308898852</v>
      </c>
      <c r="BA180" s="69" t="n">
        <v>166.811997002982</v>
      </c>
      <c r="BB180" s="69" t="n">
        <v>172.700460497187</v>
      </c>
      <c r="BC180" s="69" t="n">
        <v>178.796786752738</v>
      </c>
      <c r="BD180" s="69" t="n">
        <v>185.108313325109</v>
      </c>
      <c r="BE180" s="69" t="n">
        <v>191.642636785486</v>
      </c>
      <c r="BF180" s="69" t="n">
        <v>198.407621864013</v>
      </c>
      <c r="BG180" s="69" t="n">
        <v>205.411410915813</v>
      </c>
    </row>
    <row r="181" customFormat="false" ht="13.5" hidden="false" customHeight="true" outlineLevel="0" collapsed="false">
      <c r="A181" s="48" t="s">
        <v>99</v>
      </c>
      <c r="B181" s="201" t="s">
        <v>184</v>
      </c>
      <c r="C181" s="201"/>
      <c r="D181" s="201" t="s">
        <v>101</v>
      </c>
      <c r="E181" s="52"/>
      <c r="F181" s="19" t="s">
        <v>239</v>
      </c>
      <c r="G181" s="52" t="s">
        <v>103</v>
      </c>
      <c r="H181" s="52"/>
      <c r="I181" s="52" t="s">
        <v>234</v>
      </c>
      <c r="U181" s="68" t="n">
        <v>1677.27272727273</v>
      </c>
      <c r="V181" s="68" t="n">
        <v>1115</v>
      </c>
      <c r="W181" s="331" t="n">
        <v>1280</v>
      </c>
      <c r="X181" s="331" t="n">
        <v>1110</v>
      </c>
      <c r="Y181" s="331" t="n">
        <v>1475</v>
      </c>
      <c r="Z181" s="331" t="n">
        <v>1650.65</v>
      </c>
      <c r="AA181" s="331" t="n">
        <v>996.865</v>
      </c>
      <c r="AB181" s="331" t="n">
        <v>734.598333333333</v>
      </c>
      <c r="AC181" s="125" t="n">
        <v>1010.40371414799</v>
      </c>
      <c r="AD181" s="125" t="n">
        <v>1636.31333333333</v>
      </c>
      <c r="AE181" s="125" t="n">
        <v>1634.6375</v>
      </c>
      <c r="AF181" s="125" t="n">
        <v>1075.185</v>
      </c>
      <c r="AG181" s="125" t="n">
        <v>1518.65886928852</v>
      </c>
      <c r="AH181" s="125" t="n">
        <v>2480.21666666667</v>
      </c>
      <c r="AI181" s="125" t="n">
        <v>2207.33333333333</v>
      </c>
      <c r="AJ181" s="125" t="n">
        <v>2111</v>
      </c>
      <c r="AK181" s="125" t="n">
        <v>2142.665</v>
      </c>
      <c r="AL181" s="125" t="n">
        <v>2174.804975</v>
      </c>
      <c r="AM181" s="125" t="n">
        <v>2207.427049625</v>
      </c>
      <c r="AN181" s="125" t="n">
        <v>2240.53845536937</v>
      </c>
      <c r="AO181" s="125" t="n">
        <v>2274.14653219991</v>
      </c>
      <c r="AP181" s="125" t="n">
        <v>2308.25873018291</v>
      </c>
      <c r="AQ181" s="125" t="n">
        <v>2342.88261113566</v>
      </c>
      <c r="AR181" s="125" t="n">
        <v>2378.02585030269</v>
      </c>
      <c r="AS181" s="125" t="n">
        <v>2413.69623805723</v>
      </c>
      <c r="AT181" s="125" t="n">
        <v>2449.90168162809</v>
      </c>
      <c r="AU181" s="125" t="n">
        <v>2486.65020685251</v>
      </c>
      <c r="AV181" s="125" t="n">
        <v>2523.9499599553</v>
      </c>
      <c r="AW181" s="125" t="n">
        <v>2561.80920935463</v>
      </c>
      <c r="AX181" s="125" t="n">
        <v>2600.23634749495</v>
      </c>
      <c r="AY181" s="125" t="n">
        <v>2639.23989270737</v>
      </c>
      <c r="AZ181" s="125" t="n">
        <v>2678.82849109798</v>
      </c>
      <c r="BA181" s="125" t="n">
        <v>2719.01091846445</v>
      </c>
      <c r="BB181" s="125" t="n">
        <v>2759.79608224142</v>
      </c>
      <c r="BC181" s="125" t="n">
        <v>2801.19302347504</v>
      </c>
      <c r="BD181" s="125" t="n">
        <v>2843.21091882716</v>
      </c>
      <c r="BE181" s="125" t="n">
        <v>2885.85908260957</v>
      </c>
      <c r="BF181" s="125" t="n">
        <v>2929.14696884871</v>
      </c>
      <c r="BG181" s="125" t="n">
        <v>2973.08417338144</v>
      </c>
    </row>
    <row r="182" customFormat="false" ht="13.5" hidden="false" customHeight="true" outlineLevel="0" collapsed="false">
      <c r="A182" s="48" t="s">
        <v>99</v>
      </c>
      <c r="B182" s="201" t="s">
        <v>184</v>
      </c>
      <c r="C182" s="201"/>
      <c r="D182" s="201" t="s">
        <v>101</v>
      </c>
      <c r="E182" s="52"/>
      <c r="F182" s="19" t="s">
        <v>240</v>
      </c>
      <c r="G182" s="52" t="s">
        <v>236</v>
      </c>
      <c r="H182" s="52"/>
      <c r="I182" s="52" t="s">
        <v>237</v>
      </c>
      <c r="W182" s="331" t="n">
        <v>49126.4</v>
      </c>
      <c r="X182" s="331" t="n">
        <v>67643.4</v>
      </c>
      <c r="Y182" s="331" t="n">
        <v>98898.75</v>
      </c>
      <c r="Z182" s="331" t="n">
        <v>96229.8984353847</v>
      </c>
      <c r="AA182" s="331" t="n">
        <v>62729.1152426843</v>
      </c>
      <c r="AB182" s="331" t="n">
        <v>47489.0056705833</v>
      </c>
      <c r="AC182" s="125" t="n">
        <v>73365.0061580638</v>
      </c>
      <c r="AD182" s="125" t="n">
        <v>120513.147084917</v>
      </c>
      <c r="AE182" s="125" t="n">
        <v>116018.612146357</v>
      </c>
      <c r="AF182" s="125" t="n">
        <v>91564.86385</v>
      </c>
      <c r="AG182" s="125" t="n">
        <v>141410.036755782</v>
      </c>
      <c r="AH182" s="125" t="n">
        <v>206028.792333333</v>
      </c>
      <c r="AI182" s="125" t="n">
        <v>177166.994496768</v>
      </c>
      <c r="AJ182" s="125" t="n">
        <v>198570.32718725</v>
      </c>
      <c r="AK182" s="125" t="n">
        <v>211379.900360199</v>
      </c>
      <c r="AL182" s="125" t="n">
        <v>215788.661131975</v>
      </c>
      <c r="AM182" s="125" t="n">
        <v>222868.615710712</v>
      </c>
      <c r="AN182" s="125" t="n">
        <v>230735.8778453</v>
      </c>
      <c r="AO182" s="125" t="n">
        <v>238880.854333239</v>
      </c>
      <c r="AP182" s="125" t="n">
        <v>247313.348491202</v>
      </c>
      <c r="AQ182" s="125" t="n">
        <v>256043.509692942</v>
      </c>
      <c r="AR182" s="125" t="n">
        <v>265081.845585103</v>
      </c>
      <c r="AS182" s="125" t="n">
        <v>274439.234734257</v>
      </c>
      <c r="AT182" s="125" t="n">
        <v>284126.939720376</v>
      </c>
      <c r="AU182" s="125" t="n">
        <v>294156.620692505</v>
      </c>
      <c r="AV182" s="125" t="n">
        <v>304540.349402951</v>
      </c>
      <c r="AW182" s="125" t="n">
        <v>315290.623736875</v>
      </c>
      <c r="AX182" s="125" t="n">
        <v>326420.382754786</v>
      </c>
      <c r="AY182" s="125" t="n">
        <v>337943.02226603</v>
      </c>
      <c r="AZ182" s="125" t="n">
        <v>349872.410952021</v>
      </c>
      <c r="BA182" s="125" t="n">
        <v>362222.907058628</v>
      </c>
      <c r="BB182" s="125" t="n">
        <v>375009.375677797</v>
      </c>
      <c r="BC182" s="125" t="n">
        <v>388247.206639223</v>
      </c>
      <c r="BD182" s="125" t="n">
        <v>401952.333033588</v>
      </c>
      <c r="BE182" s="125" t="n">
        <v>416141.250389673</v>
      </c>
      <c r="BF182" s="125" t="n">
        <v>430831.036528429</v>
      </c>
      <c r="BG182" s="125" t="n">
        <v>446039.372117882</v>
      </c>
    </row>
    <row r="183" customFormat="false" ht="13.5" hidden="false" customHeight="true" outlineLevel="0" collapsed="false">
      <c r="A183" s="48" t="s">
        <v>99</v>
      </c>
      <c r="B183" s="201" t="s">
        <v>184</v>
      </c>
      <c r="C183" s="201"/>
      <c r="D183" s="201" t="s">
        <v>101</v>
      </c>
      <c r="E183" s="52"/>
      <c r="F183" s="19" t="s">
        <v>241</v>
      </c>
      <c r="G183" s="52" t="s">
        <v>103</v>
      </c>
      <c r="H183" s="52"/>
      <c r="I183" s="52" t="s">
        <v>234</v>
      </c>
      <c r="U183" s="68" t="n">
        <v>1087.5</v>
      </c>
      <c r="V183" s="68" t="n">
        <v>995.833333333333</v>
      </c>
      <c r="W183" s="331" t="n">
        <v>739.520804607832</v>
      </c>
      <c r="X183" s="331" t="n">
        <v>564.931384550311</v>
      </c>
      <c r="Y183" s="331" t="n">
        <v>640.119940867535</v>
      </c>
      <c r="Z183" s="331" t="n">
        <v>651.214448552678</v>
      </c>
      <c r="AA183" s="331" t="n">
        <v>560.24543430364</v>
      </c>
      <c r="AB183" s="331" t="n">
        <v>524.067420322939</v>
      </c>
      <c r="AC183" s="125" t="n">
        <v>666.095179340257</v>
      </c>
      <c r="AD183" s="125" t="n">
        <v>1073.13056884568</v>
      </c>
      <c r="AE183" s="125" t="n">
        <v>1178.28593238868</v>
      </c>
      <c r="AF183" s="125" t="n">
        <v>837.995478964363</v>
      </c>
      <c r="AG183" s="125" t="n">
        <v>923.50424047366</v>
      </c>
      <c r="AH183" s="125" t="n">
        <v>1000.00905124676</v>
      </c>
      <c r="AI183" s="125" t="n">
        <v>1104.44577000458</v>
      </c>
      <c r="AJ183" s="125" t="n">
        <v>1140.39172212923</v>
      </c>
      <c r="AK183" s="125" t="n">
        <v>1146.14699524237</v>
      </c>
      <c r="AL183" s="125" t="n">
        <v>1151.75433164727</v>
      </c>
      <c r="AM183" s="125" t="n">
        <v>1167.12122991623</v>
      </c>
      <c r="AN183" s="125" t="n">
        <v>1186.64628378859</v>
      </c>
      <c r="AO183" s="125" t="n">
        <v>1205.90670106171</v>
      </c>
      <c r="AP183" s="125" t="n">
        <v>1225.24273482995</v>
      </c>
      <c r="AQ183" s="125" t="n">
        <v>1245.00552748835</v>
      </c>
      <c r="AR183" s="125" t="n">
        <v>1289.68888685888</v>
      </c>
      <c r="AS183" s="125" t="n">
        <v>1309.03422016176</v>
      </c>
      <c r="AT183" s="125" t="n">
        <v>1328.66973346419</v>
      </c>
      <c r="AU183" s="125" t="n">
        <v>1348.59977946615</v>
      </c>
      <c r="AV183" s="125" t="n">
        <v>1368.82877615814</v>
      </c>
      <c r="AW183" s="125" t="n">
        <v>1389.36120780051</v>
      </c>
      <c r="AX183" s="125" t="n">
        <v>1410.20162591752</v>
      </c>
      <c r="AY183" s="125" t="n">
        <v>1431.35465030628</v>
      </c>
      <c r="AZ183" s="125" t="n">
        <v>1452.82497006088</v>
      </c>
      <c r="BA183" s="125" t="n">
        <v>1474.61734461179</v>
      </c>
      <c r="BB183" s="125" t="n">
        <v>1496.73660478097</v>
      </c>
      <c r="BC183" s="125" t="n">
        <v>1519.18765385268</v>
      </c>
      <c r="BD183" s="125" t="n">
        <v>1541.97546866047</v>
      </c>
      <c r="BE183" s="125" t="n">
        <v>1565.10510069038</v>
      </c>
      <c r="BF183" s="125" t="n">
        <v>1588.58167720073</v>
      </c>
      <c r="BG183" s="125" t="n">
        <v>1612.41040235874</v>
      </c>
    </row>
    <row r="184" customFormat="false" ht="13.5" hidden="false" customHeight="true" outlineLevel="0" collapsed="false">
      <c r="A184" s="48" t="s">
        <v>99</v>
      </c>
      <c r="B184" s="201" t="s">
        <v>184</v>
      </c>
      <c r="C184" s="201"/>
      <c r="D184" s="201" t="s">
        <v>101</v>
      </c>
      <c r="E184" s="52"/>
      <c r="F184" s="19" t="s">
        <v>242</v>
      </c>
      <c r="G184" s="52" t="s">
        <v>236</v>
      </c>
      <c r="H184" s="52"/>
      <c r="I184" s="52" t="s">
        <v>237</v>
      </c>
      <c r="W184" s="331" t="n">
        <v>28382.8084808486</v>
      </c>
      <c r="X184" s="331" t="n">
        <v>34426.918574496</v>
      </c>
      <c r="Y184" s="331" t="n">
        <v>42920.0420351682</v>
      </c>
      <c r="Z184" s="331" t="n">
        <v>37964.6201459299</v>
      </c>
      <c r="AA184" s="331" t="n">
        <v>35254.2223998442</v>
      </c>
      <c r="AB184" s="331" t="n">
        <v>33879.6140253966</v>
      </c>
      <c r="AC184" s="125" t="n">
        <v>48227.7509080788</v>
      </c>
      <c r="AD184" s="125" t="n">
        <v>79035.3336250033</v>
      </c>
      <c r="AE184" s="125" t="n">
        <v>83708.1048624216</v>
      </c>
      <c r="AF184" s="125" t="n">
        <v>70979.1459985139</v>
      </c>
      <c r="AG184" s="125" t="n">
        <v>85932.8240186767</v>
      </c>
      <c r="AH184" s="125" t="n">
        <v>83817.5326575864</v>
      </c>
      <c r="AI184" s="125" t="n">
        <v>88673.2464192554</v>
      </c>
      <c r="AJ184" s="125" t="n">
        <v>107270.467733223</v>
      </c>
      <c r="AK184" s="125" t="n">
        <v>113070.609569145</v>
      </c>
      <c r="AL184" s="125" t="n">
        <v>114279.454036616</v>
      </c>
      <c r="AM184" s="125" t="n">
        <v>117836.144538594</v>
      </c>
      <c r="AN184" s="125" t="n">
        <v>122203.603033756</v>
      </c>
      <c r="AO184" s="125" t="n">
        <v>126670.827458569</v>
      </c>
      <c r="AP184" s="125" t="n">
        <v>131275.96118365</v>
      </c>
      <c r="AQ184" s="125" t="n">
        <v>136061.270560505</v>
      </c>
      <c r="AR184" s="125" t="n">
        <v>143763.412124234</v>
      </c>
      <c r="AS184" s="125" t="n">
        <v>148838.26057222</v>
      </c>
      <c r="AT184" s="125" t="n">
        <v>154092.251170419</v>
      </c>
      <c r="AU184" s="125" t="n">
        <v>159531.707636735</v>
      </c>
      <c r="AV184" s="125" t="n">
        <v>165163.176916311</v>
      </c>
      <c r="AW184" s="125" t="n">
        <v>170993.437061457</v>
      </c>
      <c r="AX184" s="125" t="n">
        <v>177029.505389727</v>
      </c>
      <c r="AY184" s="125" t="n">
        <v>183278.646929984</v>
      </c>
      <c r="AZ184" s="125" t="n">
        <v>189748.383166612</v>
      </c>
      <c r="BA184" s="125" t="n">
        <v>196446.501092394</v>
      </c>
      <c r="BB184" s="125" t="n">
        <v>203381.062580955</v>
      </c>
      <c r="BC184" s="125" t="n">
        <v>210560.414090063</v>
      </c>
      <c r="BD184" s="125" t="n">
        <v>217993.196707442</v>
      </c>
      <c r="BE184" s="125" t="n">
        <v>225688.356551215</v>
      </c>
      <c r="BF184" s="125" t="n">
        <v>233655.155537472</v>
      </c>
      <c r="BG184" s="125" t="n">
        <v>241903.182527945</v>
      </c>
    </row>
    <row r="185" customFormat="false" ht="13.5" hidden="false" customHeight="true" outlineLevel="0" collapsed="false">
      <c r="A185" s="48" t="s">
        <v>99</v>
      </c>
      <c r="B185" s="201" t="s">
        <v>184</v>
      </c>
      <c r="C185" s="201"/>
      <c r="D185" s="201" t="s">
        <v>101</v>
      </c>
      <c r="E185" s="52"/>
      <c r="F185" s="19" t="s">
        <v>243</v>
      </c>
      <c r="G185" s="52" t="s">
        <v>103</v>
      </c>
      <c r="H185" s="52"/>
      <c r="I185" s="52" t="s">
        <v>234</v>
      </c>
      <c r="V185" s="68" t="n">
        <v>4589</v>
      </c>
      <c r="W185" s="331" t="n">
        <v>4991</v>
      </c>
      <c r="X185" s="331" t="n">
        <v>4908</v>
      </c>
      <c r="Y185" s="331" t="n">
        <v>4806</v>
      </c>
      <c r="Z185" s="331" t="n">
        <v>4679</v>
      </c>
      <c r="AA185" s="331" t="n">
        <v>4863</v>
      </c>
      <c r="AB185" s="331" t="n">
        <v>4577.88680555556</v>
      </c>
      <c r="AC185" s="125" t="n">
        <v>4332.15555555555</v>
      </c>
      <c r="AD185" s="125" t="n">
        <v>4154.73996290948</v>
      </c>
      <c r="AE185" s="125" t="n">
        <v>4269.86452628539</v>
      </c>
      <c r="AF185" s="125" t="n">
        <v>5015.69097222222</v>
      </c>
      <c r="AG185" s="125" t="n">
        <v>5899.35069444444</v>
      </c>
      <c r="AH185" s="125" t="n">
        <v>6873.76658949631</v>
      </c>
      <c r="AI185" s="125" t="n">
        <v>6809</v>
      </c>
      <c r="AJ185" s="125" t="n">
        <v>5500</v>
      </c>
      <c r="AK185" s="125" t="n">
        <v>5555</v>
      </c>
      <c r="AL185" s="125" t="n">
        <v>5610.55</v>
      </c>
      <c r="AM185" s="125" t="n">
        <v>5666.6555</v>
      </c>
      <c r="AN185" s="125" t="n">
        <v>5723.322055</v>
      </c>
      <c r="AO185" s="125" t="n">
        <v>5780.55527555</v>
      </c>
      <c r="AP185" s="125" t="n">
        <v>5838.3608283055</v>
      </c>
      <c r="AQ185" s="125" t="n">
        <v>5896.74443658855</v>
      </c>
      <c r="AR185" s="125" t="n">
        <v>5955.71188095444</v>
      </c>
      <c r="AS185" s="125" t="n">
        <v>6015.26899976398</v>
      </c>
      <c r="AT185" s="125" t="n">
        <v>6075.42168976162</v>
      </c>
      <c r="AU185" s="125" t="n">
        <v>6136.17590665924</v>
      </c>
      <c r="AV185" s="125" t="n">
        <v>6197.53766572583</v>
      </c>
      <c r="AW185" s="125" t="n">
        <v>6259.51304238309</v>
      </c>
      <c r="AX185" s="125" t="n">
        <v>6322.10817280692</v>
      </c>
      <c r="AY185" s="125" t="n">
        <v>6385.32925453499</v>
      </c>
      <c r="AZ185" s="125" t="n">
        <v>6449.18254708034</v>
      </c>
      <c r="BA185" s="125" t="n">
        <v>6513.67437255115</v>
      </c>
      <c r="BB185" s="125" t="n">
        <v>6578.81111627666</v>
      </c>
      <c r="BC185" s="125" t="n">
        <v>6644.59922743942</v>
      </c>
      <c r="BD185" s="125" t="n">
        <v>6711.04521971382</v>
      </c>
      <c r="BE185" s="125" t="n">
        <v>6778.15567191096</v>
      </c>
      <c r="BF185" s="125" t="n">
        <v>6845.93722863007</v>
      </c>
      <c r="BG185" s="125" t="n">
        <v>6914.39660091637</v>
      </c>
    </row>
    <row r="186" customFormat="false" ht="13.5" hidden="false" customHeight="true" outlineLevel="0" collapsed="false">
      <c r="A186" s="48" t="s">
        <v>99</v>
      </c>
      <c r="B186" s="201" t="s">
        <v>184</v>
      </c>
      <c r="C186" s="201"/>
      <c r="D186" s="201" t="s">
        <v>101</v>
      </c>
      <c r="E186" s="52"/>
      <c r="F186" s="19" t="s">
        <v>244</v>
      </c>
      <c r="G186" s="52" t="s">
        <v>236</v>
      </c>
      <c r="H186" s="52"/>
      <c r="I186" s="52" t="s">
        <v>237</v>
      </c>
      <c r="V186" s="68"/>
      <c r="W186" s="331" t="n">
        <v>191554.58</v>
      </c>
      <c r="X186" s="331" t="n">
        <v>299093.52</v>
      </c>
      <c r="Y186" s="331" t="n">
        <v>322242.3</v>
      </c>
      <c r="Z186" s="331" t="n">
        <v>272777.205815385</v>
      </c>
      <c r="AA186" s="331" t="n">
        <v>306011.032010527</v>
      </c>
      <c r="AB186" s="331" t="n">
        <v>296298.735828819</v>
      </c>
      <c r="AC186" s="125" t="n">
        <v>312883.820825903</v>
      </c>
      <c r="AD186" s="125" t="n">
        <v>306229.485064208</v>
      </c>
      <c r="AE186" s="125" t="n">
        <v>292727.204924813</v>
      </c>
      <c r="AF186" s="125" t="n">
        <v>430642.851173611</v>
      </c>
      <c r="AG186" s="125" t="n">
        <v>546967.685123611</v>
      </c>
      <c r="AH186" s="125" t="n">
        <v>574227.149176035</v>
      </c>
      <c r="AI186" s="125" t="n">
        <v>546205.718559706</v>
      </c>
      <c r="AJ186" s="125" t="n">
        <v>517355.186892408</v>
      </c>
      <c r="AK186" s="125" t="n">
        <v>548016.300495366</v>
      </c>
      <c r="AL186" s="125" t="n">
        <v>556690.409775251</v>
      </c>
      <c r="AM186" s="125" t="n">
        <v>572122.946128181</v>
      </c>
      <c r="AN186" s="125" t="n">
        <v>589401.059101252</v>
      </c>
      <c r="AO186" s="125" t="n">
        <v>607200.971086109</v>
      </c>
      <c r="AP186" s="125" t="n">
        <v>625538.44041291</v>
      </c>
      <c r="AQ186" s="125" t="n">
        <v>644429.70131338</v>
      </c>
      <c r="AR186" s="125" t="n">
        <v>663891.478293044</v>
      </c>
      <c r="AS186" s="125" t="n">
        <v>683941.000937494</v>
      </c>
      <c r="AT186" s="125" t="n">
        <v>704596.019165806</v>
      </c>
      <c r="AU186" s="125" t="n">
        <v>725874.818944614</v>
      </c>
      <c r="AV186" s="125" t="n">
        <v>747796.238476741</v>
      </c>
      <c r="AW186" s="125" t="n">
        <v>770379.684878739</v>
      </c>
      <c r="AX186" s="125" t="n">
        <v>793645.151362076</v>
      </c>
      <c r="AY186" s="125" t="n">
        <v>817613.234933211</v>
      </c>
      <c r="AZ186" s="125" t="n">
        <v>842305.154628194</v>
      </c>
      <c r="BA186" s="125" t="n">
        <v>867742.770297966</v>
      </c>
      <c r="BB186" s="125" t="n">
        <v>893948.601960964</v>
      </c>
      <c r="BC186" s="125" t="n">
        <v>920945.849740185</v>
      </c>
      <c r="BD186" s="125" t="n">
        <v>948758.414402339</v>
      </c>
      <c r="BE186" s="125" t="n">
        <v>977410.91851729</v>
      </c>
      <c r="BF186" s="125" t="n">
        <v>1006928.72825651</v>
      </c>
      <c r="BG186" s="125" t="n">
        <v>1037337.97584986</v>
      </c>
    </row>
    <row r="187" customFormat="false" ht="13.5" hidden="false" customHeight="true" outlineLevel="1" collapsed="false">
      <c r="A187" s="48" t="s">
        <v>99</v>
      </c>
      <c r="B187" s="201" t="s">
        <v>184</v>
      </c>
      <c r="C187" s="201"/>
      <c r="D187" s="201" t="s">
        <v>101</v>
      </c>
      <c r="E187" s="52"/>
      <c r="F187" s="19" t="s">
        <v>245</v>
      </c>
      <c r="G187" s="52" t="s">
        <v>186</v>
      </c>
      <c r="H187" s="52"/>
      <c r="I187" s="52"/>
      <c r="W187" s="328" t="n">
        <v>7.35412833333333</v>
      </c>
      <c r="X187" s="328" t="n">
        <v>8.90031</v>
      </c>
      <c r="Y187" s="328" t="n">
        <v>9.42203333333333</v>
      </c>
      <c r="Z187" s="328" t="n">
        <v>7.9033519175</v>
      </c>
      <c r="AA187" s="328" t="n">
        <v>8.6852742025</v>
      </c>
      <c r="AB187" s="328" t="n">
        <v>11.2280128787879</v>
      </c>
      <c r="AC187" s="69" t="n">
        <v>13.0206151515152</v>
      </c>
      <c r="AD187" s="69" t="n">
        <v>14.3487931818182</v>
      </c>
      <c r="AE187" s="69" t="n">
        <v>13.7370111136364</v>
      </c>
      <c r="AF187" s="69" t="n">
        <v>10.1470284090909</v>
      </c>
      <c r="AG187" s="69" t="n">
        <v>12.6545227272727</v>
      </c>
      <c r="AH187" s="69" t="n">
        <v>14.8524204545455</v>
      </c>
      <c r="AI187" s="69" t="n">
        <v>12.7168114199838</v>
      </c>
      <c r="AJ187" s="69" t="n">
        <v>13.0558129922724</v>
      </c>
      <c r="AK187" s="69" t="n">
        <v>15.4517899694096</v>
      </c>
      <c r="AL187" s="69" t="n">
        <v>16.6575255175734</v>
      </c>
      <c r="AM187" s="69" t="n">
        <v>17.2406340920376</v>
      </c>
      <c r="AN187" s="69" t="n">
        <v>17.8381656468199</v>
      </c>
      <c r="AO187" s="69" t="n">
        <v>18.4396833045416</v>
      </c>
      <c r="AP187" s="69" t="n">
        <v>19.0707336044978</v>
      </c>
      <c r="AQ187" s="69" t="n">
        <v>19.7133219092916</v>
      </c>
      <c r="AR187" s="69" t="n">
        <v>20.638540118121</v>
      </c>
      <c r="AS187" s="69" t="n">
        <v>21.3670805842907</v>
      </c>
      <c r="AT187" s="69" t="n">
        <v>22.1213385289161</v>
      </c>
      <c r="AU187" s="69" t="n">
        <v>22.9022217789869</v>
      </c>
      <c r="AV187" s="69" t="n">
        <v>23.7106702077851</v>
      </c>
      <c r="AW187" s="69" t="n">
        <v>24.5476568661199</v>
      </c>
      <c r="AX187" s="69" t="n">
        <v>25.4141891534939</v>
      </c>
      <c r="AY187" s="69" t="n">
        <v>26.3113100306123</v>
      </c>
      <c r="AZ187" s="69" t="n">
        <v>27.2400992746929</v>
      </c>
      <c r="BA187" s="69" t="n">
        <v>28.2016747790895</v>
      </c>
      <c r="BB187" s="69" t="n">
        <v>29.1971938987914</v>
      </c>
      <c r="BC187" s="69" t="n">
        <v>30.2278548434187</v>
      </c>
      <c r="BD187" s="69" t="n">
        <v>31.2948981193914</v>
      </c>
      <c r="BE187" s="69" t="n">
        <v>32.3996080230059</v>
      </c>
      <c r="BF187" s="69" t="n">
        <v>33.543314186218</v>
      </c>
      <c r="BG187" s="69" t="n">
        <v>34.7273931769915</v>
      </c>
    </row>
    <row r="188" customFormat="false" ht="13.5" hidden="false" customHeight="true" outlineLevel="1" collapsed="false">
      <c r="A188" s="48" t="s">
        <v>99</v>
      </c>
      <c r="B188" s="201" t="s">
        <v>184</v>
      </c>
      <c r="C188" s="201"/>
      <c r="D188" s="201" t="s">
        <v>101</v>
      </c>
      <c r="E188" s="52"/>
      <c r="F188" s="19" t="s">
        <v>246</v>
      </c>
      <c r="G188" s="52" t="s">
        <v>186</v>
      </c>
      <c r="H188" s="52"/>
      <c r="I188" s="52"/>
      <c r="W188" s="328" t="n">
        <v>52.8762626262626</v>
      </c>
      <c r="X188" s="328" t="n">
        <v>72.0113636363636</v>
      </c>
      <c r="Y188" s="328" t="n">
        <v>68.7121212121212</v>
      </c>
      <c r="Z188" s="328" t="n">
        <v>59.3181818181818</v>
      </c>
      <c r="AA188" s="328" t="n">
        <v>70.4545454545455</v>
      </c>
      <c r="AB188" s="328" t="n">
        <v>98.3333333333333</v>
      </c>
      <c r="AC188" s="69" t="n">
        <v>79.25</v>
      </c>
      <c r="AD188" s="69" t="n">
        <v>67.2727272727273</v>
      </c>
      <c r="AE188" s="69" t="n">
        <v>83.4431818181818</v>
      </c>
      <c r="AF188" s="69" t="n">
        <v>87.6590909090909</v>
      </c>
      <c r="AG188" s="69" t="n">
        <v>90.7386363636364</v>
      </c>
      <c r="AH188" s="69" t="n">
        <v>122.837121212121</v>
      </c>
      <c r="AI188" s="69" t="n">
        <v>160.91296099572</v>
      </c>
      <c r="AJ188" s="69" t="n">
        <v>183.60421169645</v>
      </c>
      <c r="AK188" s="69" t="n">
        <v>193.16372178253</v>
      </c>
      <c r="AL188" s="69" t="n">
        <v>196.142671125015</v>
      </c>
      <c r="AM188" s="69" t="n">
        <v>201.218578678772</v>
      </c>
      <c r="AN188" s="69" t="n">
        <v>206.544999455634</v>
      </c>
      <c r="AO188" s="69" t="n">
        <v>212.012414958124</v>
      </c>
      <c r="AP188" s="69" t="n">
        <v>217.624557432246</v>
      </c>
      <c r="AQ188" s="69" t="n">
        <v>223.385257919614</v>
      </c>
      <c r="AR188" s="69" t="n">
        <v>229.298448872658</v>
      </c>
      <c r="AS188" s="69" t="n">
        <v>235.368166839045</v>
      </c>
      <c r="AT188" s="69" t="n">
        <v>241.598555217172</v>
      </c>
      <c r="AU188" s="69" t="n">
        <v>247.993867084585</v>
      </c>
      <c r="AV188" s="69" t="n">
        <v>254.558468101285</v>
      </c>
      <c r="AW188" s="69" t="n">
        <v>261.29683948987</v>
      </c>
      <c r="AX188" s="69" t="n">
        <v>268.213581094575</v>
      </c>
      <c r="AY188" s="69" t="n">
        <v>275.313414521285</v>
      </c>
      <c r="AZ188" s="69" t="n">
        <v>282.601186360664</v>
      </c>
      <c r="BA188" s="69" t="n">
        <v>290.081871496603</v>
      </c>
      <c r="BB188" s="69" t="n">
        <v>297.760576502253</v>
      </c>
      <c r="BC188" s="69" t="n">
        <v>305.64254312594</v>
      </c>
      <c r="BD188" s="69" t="n">
        <v>313.733151869369</v>
      </c>
      <c r="BE188" s="69" t="n">
        <v>322.037925660536</v>
      </c>
      <c r="BF188" s="69" t="n">
        <v>330.562533623869</v>
      </c>
      <c r="BG188" s="69" t="n">
        <v>339.312794950171</v>
      </c>
    </row>
    <row r="189" customFormat="false" ht="13.5" hidden="false" customHeight="true" outlineLevel="1" collapsed="false">
      <c r="A189" s="48" t="s">
        <v>99</v>
      </c>
      <c r="B189" s="201" t="s">
        <v>184</v>
      </c>
      <c r="C189" s="201"/>
      <c r="D189" s="201" t="s">
        <v>101</v>
      </c>
      <c r="E189" s="52"/>
      <c r="F189" s="19" t="s">
        <v>247</v>
      </c>
      <c r="G189" s="52" t="s">
        <v>103</v>
      </c>
      <c r="H189" s="52"/>
      <c r="I189" s="52"/>
      <c r="W189" s="331" t="n">
        <v>1492.08333333333</v>
      </c>
      <c r="X189" s="331" t="n">
        <v>1342.5</v>
      </c>
      <c r="Y189" s="331" t="n">
        <v>1165</v>
      </c>
      <c r="Z189" s="331" t="n">
        <v>1061.66666666667</v>
      </c>
      <c r="AA189" s="331" t="n">
        <v>1300</v>
      </c>
      <c r="AB189" s="331" t="n">
        <v>1584.58333333333</v>
      </c>
      <c r="AC189" s="125" t="n">
        <v>1267.91666666667</v>
      </c>
      <c r="AD189" s="125" t="n">
        <v>1314.58333333333</v>
      </c>
      <c r="AE189" s="125" t="n">
        <v>1508.33333333333</v>
      </c>
      <c r="AF189" s="125" t="n">
        <v>1210.41666666667</v>
      </c>
      <c r="AG189" s="125" t="n">
        <v>1094.16666666667</v>
      </c>
      <c r="AH189" s="125" t="n">
        <v>1486.66666666667</v>
      </c>
      <c r="AI189" s="125" t="n">
        <v>2141.75</v>
      </c>
      <c r="AJ189" s="125" t="n">
        <v>2166.31796571799</v>
      </c>
      <c r="AK189" s="125" t="n">
        <v>2195.74379299594</v>
      </c>
      <c r="AL189" s="125" t="n">
        <v>2216.69233133714</v>
      </c>
      <c r="AM189" s="125" t="n">
        <v>2241.14118511006</v>
      </c>
      <c r="AN189" s="125" t="n">
        <v>2263.55259696116</v>
      </c>
      <c r="AO189" s="125" t="n">
        <v>2286.18812293078</v>
      </c>
      <c r="AP189" s="125" t="n">
        <v>2309.05000416008</v>
      </c>
      <c r="AQ189" s="125" t="n">
        <v>2332.14050420168</v>
      </c>
      <c r="AR189" s="125" t="n">
        <v>2355.4619092437</v>
      </c>
      <c r="AS189" s="125" t="n">
        <v>2379.01652833614</v>
      </c>
      <c r="AT189" s="125" t="n">
        <v>2402.8066936195</v>
      </c>
      <c r="AU189" s="125" t="n">
        <v>2426.8347605557</v>
      </c>
      <c r="AV189" s="125" t="n">
        <v>2451.10310816125</v>
      </c>
      <c r="AW189" s="125" t="n">
        <v>2475.61413924286</v>
      </c>
      <c r="AX189" s="125" t="n">
        <v>2500.37028063529</v>
      </c>
      <c r="AY189" s="125" t="n">
        <v>2525.37398344165</v>
      </c>
      <c r="AZ189" s="125" t="n">
        <v>2550.62772327606</v>
      </c>
      <c r="BA189" s="125" t="n">
        <v>2576.13400050882</v>
      </c>
      <c r="BB189" s="125" t="n">
        <v>2601.89534051391</v>
      </c>
      <c r="BC189" s="125" t="n">
        <v>2627.91429391905</v>
      </c>
      <c r="BD189" s="125" t="n">
        <v>2654.19343685824</v>
      </c>
      <c r="BE189" s="125" t="n">
        <v>2680.73537122682</v>
      </c>
      <c r="BF189" s="125" t="n">
        <v>2707.54272493909</v>
      </c>
      <c r="BG189" s="125" t="n">
        <v>2734.61815218848</v>
      </c>
    </row>
    <row r="190" customFormat="false" ht="13.5" hidden="false" customHeight="true" outlineLevel="1" collapsed="false">
      <c r="A190" s="48" t="s">
        <v>99</v>
      </c>
      <c r="B190" s="201" t="s">
        <v>184</v>
      </c>
      <c r="C190" s="201"/>
      <c r="D190" s="201" t="s">
        <v>101</v>
      </c>
      <c r="E190" s="52"/>
      <c r="F190" s="19" t="s">
        <v>248</v>
      </c>
      <c r="G190" s="52" t="s">
        <v>186</v>
      </c>
      <c r="H190" s="52"/>
      <c r="I190" s="52"/>
      <c r="W190" s="328" t="n">
        <v>28.1439393939394</v>
      </c>
      <c r="X190" s="328" t="n">
        <v>60.2752525252525</v>
      </c>
      <c r="Y190" s="328" t="n">
        <v>61.3636363636364</v>
      </c>
      <c r="Z190" s="328" t="n">
        <v>46.1363636363636</v>
      </c>
      <c r="AA190" s="328" t="n">
        <v>39.3181818181818</v>
      </c>
      <c r="AB190" s="328" t="n">
        <v>53.9393939393939</v>
      </c>
      <c r="AC190" s="69" t="n">
        <v>50.830303030303</v>
      </c>
      <c r="AD190" s="69" t="n">
        <v>61.6666666666667</v>
      </c>
      <c r="AE190" s="69" t="n">
        <v>70.2916666666667</v>
      </c>
      <c r="AF190" s="69" t="n">
        <v>59.9090909090909</v>
      </c>
      <c r="AG190" s="69" t="n">
        <v>85.9015151515151</v>
      </c>
      <c r="AH190" s="69" t="n">
        <v>107.867424242424</v>
      </c>
      <c r="AI190" s="69" t="n">
        <v>98.0290404040404</v>
      </c>
      <c r="AJ190" s="69" t="n">
        <v>117.573210103235</v>
      </c>
      <c r="AK190" s="69" t="n">
        <v>126.657989989674</v>
      </c>
      <c r="AL190" s="69" t="n">
        <v>129.8195809509</v>
      </c>
      <c r="AM190" s="69" t="n">
        <v>135.011376008047</v>
      </c>
      <c r="AN190" s="69" t="n">
        <v>140.465835598772</v>
      </c>
      <c r="AO190" s="69" t="n">
        <v>146.140655356963</v>
      </c>
      <c r="AP190" s="69" t="n">
        <v>152.044737833384</v>
      </c>
      <c r="AQ190" s="69" t="n">
        <v>158.187345241853</v>
      </c>
      <c r="AR190" s="69" t="n">
        <v>164.578113989623</v>
      </c>
      <c r="AS190" s="69" t="n">
        <v>171.227069794804</v>
      </c>
      <c r="AT190" s="69" t="n">
        <v>178.144643414514</v>
      </c>
      <c r="AU190" s="69" t="n">
        <v>185.341687008461</v>
      </c>
      <c r="AV190" s="69" t="n">
        <v>192.829491163602</v>
      </c>
      <c r="AW190" s="69" t="n">
        <v>200.619802606612</v>
      </c>
      <c r="AX190" s="69" t="n">
        <v>208.724842631919</v>
      </c>
      <c r="AY190" s="69" t="n">
        <v>217.157326274249</v>
      </c>
      <c r="AZ190" s="69" t="n">
        <v>225.930482255728</v>
      </c>
      <c r="BA190" s="69" t="n">
        <v>235.05807373886</v>
      </c>
      <c r="BB190" s="69" t="n">
        <v>244.55441991791</v>
      </c>
      <c r="BC190" s="69" t="n">
        <v>254.434418482593</v>
      </c>
      <c r="BD190" s="69" t="n">
        <v>264.71356898929</v>
      </c>
      <c r="BE190" s="69" t="n">
        <v>275.407997176457</v>
      </c>
      <c r="BF190" s="69" t="n">
        <v>286.534480262386</v>
      </c>
      <c r="BG190" s="69" t="n">
        <v>298.110473264987</v>
      </c>
    </row>
    <row r="191" customFormat="false" ht="13.5" hidden="false" customHeight="true" outlineLevel="1" collapsed="false">
      <c r="A191" s="48" t="s">
        <v>99</v>
      </c>
      <c r="B191" s="201" t="s">
        <v>184</v>
      </c>
      <c r="C191" s="201"/>
      <c r="D191" s="201" t="s">
        <v>101</v>
      </c>
      <c r="E191" s="52"/>
      <c r="F191" s="19" t="s">
        <v>249</v>
      </c>
      <c r="G191" s="52" t="s">
        <v>186</v>
      </c>
      <c r="H191" s="52"/>
      <c r="I191" s="52"/>
      <c r="W191" s="328" t="n">
        <v>72.48</v>
      </c>
      <c r="X191" s="328" t="n">
        <v>79.29</v>
      </c>
      <c r="Y191" s="328" t="n">
        <v>79.85</v>
      </c>
      <c r="Z191" s="328" t="n">
        <v>81.2589775</v>
      </c>
      <c r="AA191" s="328" t="n">
        <v>74.271</v>
      </c>
      <c r="AB191" s="328" t="n">
        <v>80.1723083333334</v>
      </c>
      <c r="AC191" s="69" t="n">
        <v>73.5065016666667</v>
      </c>
      <c r="AD191" s="69" t="n">
        <v>83.5668708333333</v>
      </c>
      <c r="AE191" s="69" t="n">
        <v>89.763695</v>
      </c>
      <c r="AF191" s="69" t="n">
        <v>105.532193333333</v>
      </c>
      <c r="AG191" s="69" t="n">
        <v>119.563116968248</v>
      </c>
      <c r="AH191" s="69" t="n">
        <v>126.970129166667</v>
      </c>
      <c r="AI191" s="69" t="n">
        <v>140.478813127991</v>
      </c>
      <c r="AJ191" s="69" t="n">
        <v>162.57</v>
      </c>
      <c r="AK191" s="69" t="n">
        <v>171.98</v>
      </c>
      <c r="AL191" s="69" t="n">
        <v>177.38</v>
      </c>
      <c r="AM191" s="69" t="n">
        <v>184.25</v>
      </c>
      <c r="AN191" s="69" t="n">
        <v>191.62</v>
      </c>
      <c r="AO191" s="69" t="n">
        <v>199.2848</v>
      </c>
      <c r="AP191" s="69" t="n">
        <v>207.256192</v>
      </c>
      <c r="AQ191" s="69" t="n">
        <v>215.54643968</v>
      </c>
      <c r="AR191" s="69" t="n">
        <v>224.1682972672</v>
      </c>
      <c r="AS191" s="69" t="n">
        <v>233.135029157888</v>
      </c>
      <c r="AT191" s="69" t="n">
        <v>242.460430324204</v>
      </c>
      <c r="AU191" s="69" t="n">
        <v>252.158847537172</v>
      </c>
      <c r="AV191" s="69" t="n">
        <v>262.245201438659</v>
      </c>
      <c r="AW191" s="69" t="n">
        <v>272.735009496205</v>
      </c>
      <c r="AX191" s="69" t="n">
        <v>283.644409876053</v>
      </c>
      <c r="AY191" s="69" t="n">
        <v>294.990186271095</v>
      </c>
      <c r="AZ191" s="69" t="n">
        <v>306.789793721939</v>
      </c>
      <c r="BA191" s="69" t="n">
        <v>319.061385470817</v>
      </c>
      <c r="BB191" s="69" t="n">
        <v>331.823840889649</v>
      </c>
      <c r="BC191" s="69" t="n">
        <v>345.096794525235</v>
      </c>
      <c r="BD191" s="69" t="n">
        <v>358.900666306245</v>
      </c>
      <c r="BE191" s="69" t="n">
        <v>373.256692958495</v>
      </c>
      <c r="BF191" s="69" t="n">
        <v>388.186960676834</v>
      </c>
      <c r="BG191" s="69" t="n">
        <v>403.714439103908</v>
      </c>
    </row>
    <row r="192" customFormat="false" ht="13.5" hidden="false" customHeight="true" outlineLevel="1" collapsed="false">
      <c r="A192" s="48" t="s">
        <v>99</v>
      </c>
      <c r="B192" s="201" t="s">
        <v>184</v>
      </c>
      <c r="C192" s="201"/>
      <c r="D192" s="201" t="s">
        <v>101</v>
      </c>
      <c r="E192" s="52"/>
      <c r="F192" s="19" t="s">
        <v>250</v>
      </c>
      <c r="G192" s="52" t="s">
        <v>186</v>
      </c>
      <c r="H192" s="52"/>
      <c r="I192" s="52"/>
      <c r="W192" s="328" t="n">
        <v>71.28</v>
      </c>
      <c r="X192" s="328" t="n">
        <v>90.86</v>
      </c>
      <c r="Y192" s="328" t="n">
        <v>91.29</v>
      </c>
      <c r="Z192" s="328" t="n">
        <v>93.7265425</v>
      </c>
      <c r="AA192" s="328" t="n">
        <v>87.795</v>
      </c>
      <c r="AB192" s="328" t="n">
        <v>97.130935</v>
      </c>
      <c r="AC192" s="69" t="n">
        <v>95.0169158333333</v>
      </c>
      <c r="AD192" s="69" t="n">
        <v>104.603464166667</v>
      </c>
      <c r="AE192" s="69" t="n">
        <v>111.029154166667</v>
      </c>
      <c r="AF192" s="69" t="n">
        <v>137.163061666667</v>
      </c>
      <c r="AG192" s="69" t="n">
        <v>172.076357869006</v>
      </c>
      <c r="AH192" s="69" t="n">
        <v>197.21433</v>
      </c>
      <c r="AI192" s="69" t="n">
        <v>202.756036767921</v>
      </c>
      <c r="AJ192" s="69" t="n">
        <v>237.25</v>
      </c>
      <c r="AK192" s="69" t="n">
        <v>251.46</v>
      </c>
      <c r="AL192" s="69" t="n">
        <v>259.12</v>
      </c>
      <c r="AM192" s="69" t="n">
        <v>269.11</v>
      </c>
      <c r="AN192" s="69" t="n">
        <v>279.8744</v>
      </c>
      <c r="AO192" s="69" t="n">
        <v>291.069376</v>
      </c>
      <c r="AP192" s="69" t="n">
        <v>302.71215104</v>
      </c>
      <c r="AQ192" s="69" t="n">
        <v>314.8206370816</v>
      </c>
      <c r="AR192" s="69" t="n">
        <v>327.413462564864</v>
      </c>
      <c r="AS192" s="69" t="n">
        <v>340.510001067459</v>
      </c>
      <c r="AT192" s="69" t="n">
        <v>354.130401110157</v>
      </c>
      <c r="AU192" s="69" t="n">
        <v>368.295617154563</v>
      </c>
      <c r="AV192" s="69" t="n">
        <v>383.027441840746</v>
      </c>
      <c r="AW192" s="69" t="n">
        <v>398.348539514376</v>
      </c>
      <c r="AX192" s="69" t="n">
        <v>414.282481094951</v>
      </c>
      <c r="AY192" s="69" t="n">
        <v>430.853780338749</v>
      </c>
      <c r="AZ192" s="69" t="n">
        <v>448.087931552299</v>
      </c>
      <c r="BA192" s="69" t="n">
        <v>466.011448814391</v>
      </c>
      <c r="BB192" s="69" t="n">
        <v>484.651906766966</v>
      </c>
      <c r="BC192" s="69" t="n">
        <v>504.037983037645</v>
      </c>
      <c r="BD192" s="69" t="n">
        <v>524.199502359151</v>
      </c>
      <c r="BE192" s="69" t="n">
        <v>545.167482453517</v>
      </c>
      <c r="BF192" s="69" t="n">
        <v>566.974181751657</v>
      </c>
      <c r="BG192" s="69" t="n">
        <v>589.653149021724</v>
      </c>
    </row>
    <row r="193" customFormat="false" ht="13.5" hidden="false" customHeight="true" outlineLevel="1" collapsed="false">
      <c r="A193" s="48" t="s">
        <v>99</v>
      </c>
      <c r="B193" s="201" t="s">
        <v>184</v>
      </c>
      <c r="C193" s="201"/>
      <c r="D193" s="201" t="s">
        <v>101</v>
      </c>
      <c r="E193" s="52"/>
      <c r="F193" s="19" t="s">
        <v>251</v>
      </c>
      <c r="G193" s="52" t="s">
        <v>186</v>
      </c>
      <c r="H193" s="52"/>
      <c r="I193" s="52"/>
      <c r="W193" s="328" t="n">
        <v>202.5741725</v>
      </c>
      <c r="X193" s="328" t="n">
        <v>206.620425833333</v>
      </c>
      <c r="Y193" s="328" t="n">
        <v>213.99965</v>
      </c>
      <c r="Z193" s="328" t="n">
        <v>187.415471666667</v>
      </c>
      <c r="AA193" s="328" t="n">
        <v>208.136</v>
      </c>
      <c r="AB193" s="328" t="n">
        <v>219.6992625</v>
      </c>
      <c r="AC193" s="69" t="n">
        <v>218.742449166667</v>
      </c>
      <c r="AD193" s="69" t="n">
        <v>232.925085</v>
      </c>
      <c r="AE193" s="69" t="n">
        <v>264.344170833333</v>
      </c>
      <c r="AF193" s="69" t="n">
        <v>277.112352747725</v>
      </c>
      <c r="AG193" s="69" t="n">
        <v>302.542265373869</v>
      </c>
      <c r="AH193" s="69" t="n">
        <v>316.89233299233</v>
      </c>
      <c r="AI193" s="69" t="n">
        <v>337.635239613657</v>
      </c>
      <c r="AJ193" s="69" t="n">
        <v>352.772395558966</v>
      </c>
      <c r="AK193" s="69" t="n">
        <v>366.876955432936</v>
      </c>
      <c r="AL193" s="69" t="n">
        <v>381.533979686323</v>
      </c>
      <c r="AM193" s="69" t="n">
        <v>396.77656363972</v>
      </c>
      <c r="AN193" s="69" t="n">
        <v>412.647626185309</v>
      </c>
      <c r="AO193" s="69" t="n">
        <v>429.153531232721</v>
      </c>
      <c r="AP193" s="69" t="n">
        <v>446.31967248203</v>
      </c>
      <c r="AQ193" s="69" t="n">
        <v>464.172459381311</v>
      </c>
      <c r="AR193" s="69" t="n">
        <v>482.739357756564</v>
      </c>
      <c r="AS193" s="69" t="n">
        <v>502.048932066826</v>
      </c>
      <c r="AT193" s="69" t="n">
        <v>522.130889349499</v>
      </c>
      <c r="AU193" s="69" t="n">
        <v>543.016124923479</v>
      </c>
      <c r="AV193" s="69" t="n">
        <v>564.736769920419</v>
      </c>
      <c r="AW193" s="69" t="n">
        <v>587.326240717235</v>
      </c>
      <c r="AX193" s="69" t="n">
        <v>610.819290345925</v>
      </c>
      <c r="AY193" s="69" t="n">
        <v>635.252061959762</v>
      </c>
      <c r="AZ193" s="69" t="n">
        <v>660.662144438152</v>
      </c>
      <c r="BA193" s="69" t="n">
        <v>687.088630215678</v>
      </c>
      <c r="BB193" s="69" t="n">
        <v>714.572175424305</v>
      </c>
      <c r="BC193" s="69" t="n">
        <v>743.155062441278</v>
      </c>
      <c r="BD193" s="69" t="n">
        <v>772.881264938929</v>
      </c>
      <c r="BE193" s="69" t="n">
        <v>803.796515536486</v>
      </c>
      <c r="BF193" s="69" t="n">
        <v>835.948376157945</v>
      </c>
      <c r="BG193" s="69" t="n">
        <v>869.386311204263</v>
      </c>
    </row>
    <row r="194" customFormat="false" ht="13.5" hidden="false" customHeight="true" outlineLevel="0" collapsed="false">
      <c r="A194" s="172" t="s">
        <v>99</v>
      </c>
      <c r="B194" s="318" t="s">
        <v>252</v>
      </c>
      <c r="C194" s="318"/>
      <c r="D194" s="318" t="s">
        <v>23</v>
      </c>
      <c r="E194" s="96"/>
      <c r="F194" s="19" t="s">
        <v>253</v>
      </c>
      <c r="G194" s="96" t="s">
        <v>254</v>
      </c>
      <c r="H194" s="96"/>
      <c r="I194" s="96" t="s">
        <v>255</v>
      </c>
      <c r="J194" s="68"/>
      <c r="K194" s="68"/>
      <c r="L194" s="68"/>
      <c r="M194" s="68"/>
      <c r="N194" s="68"/>
      <c r="O194" s="68"/>
      <c r="P194" s="68"/>
      <c r="Q194" s="68"/>
      <c r="R194" s="68"/>
      <c r="S194" s="126" t="n">
        <v>79.73</v>
      </c>
      <c r="T194" s="126" t="n">
        <v>111.05</v>
      </c>
      <c r="U194" s="126" t="n">
        <v>111.94</v>
      </c>
      <c r="V194" s="126" t="n">
        <v>108.79</v>
      </c>
      <c r="W194" s="126" t="n">
        <v>98.88</v>
      </c>
      <c r="X194" s="126" t="n">
        <v>52.31</v>
      </c>
      <c r="Y194" s="126" t="n">
        <v>44.11</v>
      </c>
      <c r="Z194" s="126" t="n">
        <v>54.35</v>
      </c>
      <c r="AA194" s="69" t="n">
        <v>71.15</v>
      </c>
      <c r="AB194" s="70" t="n">
        <v>64.1649</v>
      </c>
      <c r="AC194" s="70" t="n">
        <v>42.2994010838196</v>
      </c>
      <c r="AD194" s="70" t="n">
        <v>70.7458333333333</v>
      </c>
      <c r="AE194" s="70" t="n">
        <v>98.940600990495</v>
      </c>
      <c r="AF194" s="70" t="n">
        <v>82.6449097222222</v>
      </c>
      <c r="AG194" s="70" t="n">
        <v>80.5869166666667</v>
      </c>
      <c r="AH194" s="70" t="n">
        <v>69.0206029166667</v>
      </c>
      <c r="AI194" s="70" t="n">
        <v>84.3651034724525</v>
      </c>
      <c r="AJ194" s="70" t="n">
        <v>65.5289377014793</v>
      </c>
      <c r="AK194" s="70" t="n">
        <v>68.7902013249169</v>
      </c>
      <c r="AL194" s="70" t="n">
        <v>73.1731359618236</v>
      </c>
      <c r="AM194" s="70" t="n">
        <v>74.2108024175492</v>
      </c>
      <c r="AN194" s="70" t="n">
        <v>74.2102204239892</v>
      </c>
      <c r="AO194" s="70" t="n">
        <v>74.6490475781175</v>
      </c>
      <c r="AP194" s="70" t="n">
        <v>75.4462994062518</v>
      </c>
      <c r="AQ194" s="70" t="n">
        <v>76.2520658839105</v>
      </c>
      <c r="AR194" s="70" t="n">
        <v>77.0664379475507</v>
      </c>
      <c r="AS194" s="70" t="n">
        <v>77.8895075048305</v>
      </c>
      <c r="AT194" s="70" t="n">
        <v>78.7213674449821</v>
      </c>
      <c r="AU194" s="70" t="n">
        <v>79.5621116492945</v>
      </c>
      <c r="AV194" s="70" t="n">
        <v>80.411835001709</v>
      </c>
      <c r="AW194" s="70" t="n">
        <v>81.2706333995272</v>
      </c>
      <c r="AX194" s="70" t="n">
        <v>82.177613668266</v>
      </c>
      <c r="AY194" s="70" t="n">
        <v>83.0947158368038</v>
      </c>
      <c r="AZ194" s="70" t="n">
        <v>84.0220528655426</v>
      </c>
      <c r="BA194" s="70" t="n">
        <v>84.959738975522</v>
      </c>
      <c r="BB194" s="70" t="n">
        <v>85.9078896624889</v>
      </c>
      <c r="BC194" s="70" t="n">
        <v>86.8666217111222</v>
      </c>
      <c r="BD194" s="70" t="n">
        <v>87.8360532094184</v>
      </c>
      <c r="BE194" s="70" t="n">
        <v>88.8163035632355</v>
      </c>
      <c r="BF194" s="70" t="n">
        <v>89.8074935110012</v>
      </c>
      <c r="BG194" s="70" t="n">
        <v>90.809745138584</v>
      </c>
    </row>
    <row r="195" customFormat="false" ht="13.5" hidden="false" customHeight="true" outlineLevel="0" collapsed="false">
      <c r="A195" s="172" t="s">
        <v>99</v>
      </c>
      <c r="B195" s="318" t="s">
        <v>252</v>
      </c>
      <c r="C195" s="318"/>
      <c r="D195" s="318" t="s">
        <v>101</v>
      </c>
      <c r="E195" s="96"/>
      <c r="F195" s="19" t="s">
        <v>256</v>
      </c>
      <c r="G195" s="96" t="s">
        <v>257</v>
      </c>
      <c r="H195" s="96"/>
      <c r="I195" s="96" t="s">
        <v>258</v>
      </c>
      <c r="U195" s="68" t="n">
        <v>446</v>
      </c>
      <c r="V195" s="68" t="n">
        <v>470</v>
      </c>
      <c r="W195" s="68" t="n">
        <v>493</v>
      </c>
      <c r="X195" s="120" t="n">
        <v>766</v>
      </c>
      <c r="Y195" s="120" t="n">
        <v>857</v>
      </c>
      <c r="Z195" s="120" t="n">
        <v>919</v>
      </c>
      <c r="AA195" s="120" t="n">
        <v>919</v>
      </c>
      <c r="AB195" s="125" t="n">
        <v>919</v>
      </c>
      <c r="AC195" s="125" t="n">
        <v>919</v>
      </c>
      <c r="AD195" s="125" t="n">
        <v>919</v>
      </c>
      <c r="AE195" s="125" t="n">
        <v>919</v>
      </c>
      <c r="AF195" s="125" t="n">
        <v>919</v>
      </c>
      <c r="AG195" s="125" t="n">
        <v>919</v>
      </c>
      <c r="AH195" s="125" t="n">
        <v>919</v>
      </c>
      <c r="AI195" s="125" t="n">
        <v>919</v>
      </c>
      <c r="AJ195" s="125" t="n">
        <v>919</v>
      </c>
      <c r="AK195" s="125" t="n">
        <v>919</v>
      </c>
      <c r="AL195" s="125" t="n">
        <v>919</v>
      </c>
      <c r="AM195" s="125" t="n">
        <v>919</v>
      </c>
      <c r="AN195" s="3" t="n">
        <v>919</v>
      </c>
      <c r="AO195" s="3" t="n">
        <v>919</v>
      </c>
      <c r="AP195" s="3" t="n">
        <v>919</v>
      </c>
      <c r="AQ195" s="3" t="n">
        <v>919</v>
      </c>
      <c r="AR195" s="3" t="n">
        <v>919</v>
      </c>
      <c r="AS195" s="3" t="n">
        <v>919</v>
      </c>
      <c r="AT195" s="3" t="n">
        <v>919</v>
      </c>
      <c r="AU195" s="3" t="n">
        <v>919</v>
      </c>
      <c r="AV195" s="3" t="n">
        <v>919</v>
      </c>
      <c r="AW195" s="3" t="n">
        <v>919</v>
      </c>
      <c r="AX195" s="3" t="n">
        <v>919</v>
      </c>
      <c r="AY195" s="3" t="n">
        <v>919</v>
      </c>
      <c r="AZ195" s="3" t="n">
        <v>919</v>
      </c>
      <c r="BA195" s="3" t="n">
        <v>919</v>
      </c>
      <c r="BB195" s="3" t="n">
        <v>919</v>
      </c>
      <c r="BC195" s="3" t="n">
        <v>919</v>
      </c>
      <c r="BD195" s="3" t="n">
        <v>919</v>
      </c>
      <c r="BE195" s="3" t="n">
        <v>919</v>
      </c>
      <c r="BF195" s="3" t="n">
        <v>919</v>
      </c>
      <c r="BG195" s="3" t="n">
        <v>919</v>
      </c>
    </row>
    <row r="196" customFormat="false" ht="13.5" hidden="false" customHeight="true" outlineLevel="0" collapsed="false">
      <c r="A196" s="172" t="s">
        <v>99</v>
      </c>
      <c r="B196" s="318" t="s">
        <v>252</v>
      </c>
      <c r="C196" s="318"/>
      <c r="D196" s="318" t="s">
        <v>101</v>
      </c>
      <c r="E196" s="96"/>
      <c r="F196" s="19" t="s">
        <v>259</v>
      </c>
      <c r="G196" s="96" t="s">
        <v>257</v>
      </c>
      <c r="H196" s="96"/>
      <c r="I196" s="96" t="s">
        <v>260</v>
      </c>
      <c r="U196" s="68" t="n">
        <v>7975</v>
      </c>
      <c r="V196" s="68" t="n">
        <v>10100</v>
      </c>
      <c r="W196" s="68" t="n">
        <v>11110</v>
      </c>
      <c r="X196" s="120" t="n">
        <v>7300</v>
      </c>
      <c r="Y196" s="120" t="n">
        <v>7530</v>
      </c>
      <c r="Z196" s="120" t="n">
        <v>13100</v>
      </c>
      <c r="AA196" s="120" t="n">
        <v>13100</v>
      </c>
      <c r="AB196" s="120" t="n">
        <v>13100</v>
      </c>
      <c r="AC196" s="120" t="n">
        <v>13100</v>
      </c>
      <c r="AD196" s="120" t="n">
        <v>13624</v>
      </c>
      <c r="AE196" s="125" t="n">
        <v>14169</v>
      </c>
      <c r="AF196" s="125" t="n">
        <v>14736</v>
      </c>
      <c r="AG196" s="127" t="n">
        <v>15458</v>
      </c>
      <c r="AH196" s="128" t="n">
        <v>17518</v>
      </c>
      <c r="AI196" s="128" t="n">
        <v>18411</v>
      </c>
      <c r="AJ196" s="128" t="n">
        <v>19147</v>
      </c>
      <c r="AK196" s="128" t="n">
        <v>19913</v>
      </c>
      <c r="AL196" s="125" t="n">
        <v>20708.5400840406</v>
      </c>
      <c r="AM196" s="125" t="n">
        <v>21535.862623026</v>
      </c>
      <c r="AN196" s="125" t="n">
        <v>22397.297127947</v>
      </c>
      <c r="AO196" s="125" t="n">
        <v>23293.1890130649</v>
      </c>
      <c r="AP196" s="125" t="n">
        <v>24224.9165735875</v>
      </c>
      <c r="AQ196" s="125" t="n">
        <v>25193.913236531</v>
      </c>
      <c r="AR196" s="125" t="n">
        <v>26201.6697659922</v>
      </c>
      <c r="AS196" s="125" t="n">
        <v>27249.7365566319</v>
      </c>
      <c r="AT196" s="125" t="n">
        <v>28339.7260188972</v>
      </c>
      <c r="AU196" s="125" t="n">
        <v>29473.3150596531</v>
      </c>
      <c r="AV196" s="125" t="n">
        <v>30652.2476620392</v>
      </c>
      <c r="AW196" s="125" t="n">
        <v>31878.3375685208</v>
      </c>
      <c r="AX196" s="125" t="n">
        <v>33153.4710712616</v>
      </c>
      <c r="AY196" s="125" t="n">
        <v>34479.6099141121</v>
      </c>
      <c r="AZ196" s="129" t="n">
        <v>35858.7943106766</v>
      </c>
      <c r="BA196" s="129" t="n">
        <v>37293.1460831037</v>
      </c>
      <c r="BB196" s="129" t="n">
        <v>38784.8719264278</v>
      </c>
      <c r="BC196" s="129" t="n">
        <v>40336.2668034849</v>
      </c>
      <c r="BD196" s="129" t="n">
        <v>41949.7174756243</v>
      </c>
      <c r="BE196" s="129" t="n">
        <v>43627.7061746493</v>
      </c>
      <c r="BF196" s="129" t="n">
        <v>45372.8144216353</v>
      </c>
      <c r="BG196" s="129" t="n">
        <v>47187.7269985007</v>
      </c>
    </row>
    <row r="197" customFormat="false" ht="13.5" hidden="false" customHeight="true" outlineLevel="0" collapsed="false">
      <c r="A197" s="172" t="s">
        <v>99</v>
      </c>
      <c r="B197" s="318" t="s">
        <v>252</v>
      </c>
      <c r="C197" s="318"/>
      <c r="D197" s="318" t="s">
        <v>101</v>
      </c>
      <c r="E197" s="96"/>
      <c r="F197" s="19" t="s">
        <v>261</v>
      </c>
      <c r="G197" s="96" t="s">
        <v>257</v>
      </c>
      <c r="H197" s="96"/>
      <c r="I197" s="96" t="s">
        <v>260</v>
      </c>
      <c r="U197" s="68" t="n">
        <v>7632</v>
      </c>
      <c r="V197" s="68" t="n">
        <v>9750</v>
      </c>
      <c r="W197" s="68" t="n">
        <v>10725</v>
      </c>
      <c r="X197" s="120" t="n">
        <v>7300</v>
      </c>
      <c r="Y197" s="120" t="n">
        <v>7530</v>
      </c>
      <c r="Z197" s="120" t="n">
        <v>13100</v>
      </c>
      <c r="AA197" s="125" t="n">
        <v>13100</v>
      </c>
      <c r="AB197" s="125" t="n">
        <v>13100</v>
      </c>
      <c r="AC197" s="125" t="n">
        <v>13100</v>
      </c>
      <c r="AD197" s="125" t="n">
        <v>13624</v>
      </c>
      <c r="AE197" s="125" t="n">
        <v>14169</v>
      </c>
      <c r="AF197" s="125" t="n">
        <v>14736</v>
      </c>
      <c r="AG197" s="127" t="n">
        <v>15458</v>
      </c>
      <c r="AH197" s="128" t="n">
        <v>17518</v>
      </c>
      <c r="AI197" s="128" t="n">
        <v>18411</v>
      </c>
      <c r="AJ197" s="128" t="n">
        <v>19147</v>
      </c>
      <c r="AK197" s="128" t="n">
        <v>19913</v>
      </c>
      <c r="AL197" s="125" t="n">
        <v>20708.5400840406</v>
      </c>
      <c r="AM197" s="125" t="n">
        <v>21535.862623026</v>
      </c>
      <c r="AN197" s="125" t="n">
        <v>22397.297127947</v>
      </c>
      <c r="AO197" s="125" t="n">
        <v>23293.1890130649</v>
      </c>
      <c r="AP197" s="125" t="n">
        <v>24224.9165735875</v>
      </c>
      <c r="AQ197" s="125" t="n">
        <v>25193.913236531</v>
      </c>
      <c r="AR197" s="125" t="n">
        <v>26201.6697659922</v>
      </c>
      <c r="AS197" s="125" t="n">
        <v>27249.7365566319</v>
      </c>
      <c r="AT197" s="125" t="n">
        <v>28339.7260188972</v>
      </c>
      <c r="AU197" s="125" t="n">
        <v>29473.3150596531</v>
      </c>
      <c r="AV197" s="125" t="n">
        <v>30652.2476620392</v>
      </c>
      <c r="AW197" s="125" t="n">
        <v>31878.3375685208</v>
      </c>
      <c r="AX197" s="125" t="n">
        <v>33153.4710712616</v>
      </c>
      <c r="AY197" s="125" t="n">
        <v>34479.6099141121</v>
      </c>
      <c r="AZ197" s="129" t="n">
        <v>35858.7943106766</v>
      </c>
      <c r="BA197" s="129" t="n">
        <v>37293.1460831037</v>
      </c>
      <c r="BB197" s="129" t="n">
        <v>38784.8719264278</v>
      </c>
      <c r="BC197" s="129" t="n">
        <v>40336.2668034849</v>
      </c>
      <c r="BD197" s="129" t="n">
        <v>41949.7174756243</v>
      </c>
      <c r="BE197" s="129" t="n">
        <v>43627.7061746493</v>
      </c>
      <c r="BF197" s="129" t="n">
        <v>45372.8144216353</v>
      </c>
      <c r="BG197" s="129" t="n">
        <v>47187.7269985007</v>
      </c>
    </row>
    <row r="198" customFormat="false" ht="13.5" hidden="false" customHeight="true" outlineLevel="0" collapsed="false">
      <c r="A198" s="172" t="s">
        <v>99</v>
      </c>
      <c r="B198" s="318" t="s">
        <v>252</v>
      </c>
      <c r="C198" s="318"/>
      <c r="D198" s="318" t="s">
        <v>101</v>
      </c>
      <c r="E198" s="96"/>
      <c r="F198" s="19" t="s">
        <v>262</v>
      </c>
      <c r="G198" s="96" t="s">
        <v>257</v>
      </c>
      <c r="H198" s="96"/>
      <c r="I198" s="96" t="s">
        <v>260</v>
      </c>
      <c r="U198" s="68" t="n">
        <v>6822</v>
      </c>
      <c r="V198" s="68" t="n">
        <v>8760</v>
      </c>
      <c r="W198" s="68" t="n">
        <v>9916</v>
      </c>
      <c r="X198" s="120" t="n">
        <v>7300</v>
      </c>
      <c r="Y198" s="120" t="n">
        <v>7530</v>
      </c>
      <c r="Z198" s="120" t="n">
        <v>13100</v>
      </c>
      <c r="AA198" s="125" t="n">
        <v>13100</v>
      </c>
      <c r="AB198" s="125" t="n">
        <v>13100</v>
      </c>
      <c r="AC198" s="125" t="n">
        <v>13100</v>
      </c>
      <c r="AD198" s="125" t="n">
        <v>13624</v>
      </c>
      <c r="AE198" s="125" t="n">
        <v>14169</v>
      </c>
      <c r="AF198" s="125" t="n">
        <v>14736</v>
      </c>
      <c r="AG198" s="127" t="n">
        <v>15458</v>
      </c>
      <c r="AH198" s="128" t="n">
        <v>17518</v>
      </c>
      <c r="AI198" s="128" t="n">
        <v>18411</v>
      </c>
      <c r="AJ198" s="128" t="n">
        <v>19147</v>
      </c>
      <c r="AK198" s="128" t="n">
        <v>19913</v>
      </c>
      <c r="AL198" s="125" t="n">
        <v>20708.5400840406</v>
      </c>
      <c r="AM198" s="125" t="n">
        <v>21535.862623026</v>
      </c>
      <c r="AN198" s="125" t="n">
        <v>22397.297127947</v>
      </c>
      <c r="AO198" s="125" t="n">
        <v>23293.1890130649</v>
      </c>
      <c r="AP198" s="125" t="n">
        <v>24224.9165735875</v>
      </c>
      <c r="AQ198" s="125" t="n">
        <v>25193.913236531</v>
      </c>
      <c r="AR198" s="125" t="n">
        <v>26201.6697659922</v>
      </c>
      <c r="AS198" s="125" t="n">
        <v>27249.7365566319</v>
      </c>
      <c r="AT198" s="125" t="n">
        <v>28339.7260188972</v>
      </c>
      <c r="AU198" s="125" t="n">
        <v>29473.3150596531</v>
      </c>
      <c r="AV198" s="125" t="n">
        <v>30652.2476620392</v>
      </c>
      <c r="AW198" s="125" t="n">
        <v>31878.3375685208</v>
      </c>
      <c r="AX198" s="125" t="n">
        <v>33153.4710712616</v>
      </c>
      <c r="AY198" s="125" t="n">
        <v>34479.6099141121</v>
      </c>
      <c r="AZ198" s="129" t="n">
        <v>35858.7943106766</v>
      </c>
      <c r="BA198" s="129" t="n">
        <v>37293.1460831037</v>
      </c>
      <c r="BB198" s="129" t="n">
        <v>38784.8719264278</v>
      </c>
      <c r="BC198" s="129" t="n">
        <v>40336.2668034849</v>
      </c>
      <c r="BD198" s="129" t="n">
        <v>41949.7174756243</v>
      </c>
      <c r="BE198" s="129" t="n">
        <v>43627.7061746493</v>
      </c>
      <c r="BF198" s="129" t="n">
        <v>45372.8144216353</v>
      </c>
      <c r="BG198" s="129" t="n">
        <v>47187.7269985007</v>
      </c>
    </row>
    <row r="199" customFormat="false" ht="13.5" hidden="false" customHeight="true" outlineLevel="0" collapsed="false">
      <c r="A199" s="172" t="s">
        <v>99</v>
      </c>
      <c r="B199" s="318" t="s">
        <v>252</v>
      </c>
      <c r="C199" s="318"/>
      <c r="D199" s="318" t="s">
        <v>101</v>
      </c>
      <c r="E199" s="96"/>
      <c r="F199" s="19" t="s">
        <v>263</v>
      </c>
      <c r="G199" s="96" t="s">
        <v>257</v>
      </c>
      <c r="H199" s="96"/>
      <c r="I199" s="96" t="s">
        <v>260</v>
      </c>
      <c r="U199" s="68" t="n">
        <v>5983</v>
      </c>
      <c r="V199" s="68" t="n">
        <v>5446</v>
      </c>
      <c r="W199" s="68" t="n">
        <v>6450</v>
      </c>
      <c r="X199" s="120" t="n">
        <v>5530</v>
      </c>
      <c r="Y199" s="120" t="n">
        <v>7530</v>
      </c>
      <c r="Z199" s="120" t="n">
        <v>10130</v>
      </c>
      <c r="AA199" s="120" t="n">
        <v>11552.5</v>
      </c>
      <c r="AB199" s="120" t="n">
        <v>12314</v>
      </c>
      <c r="AC199" s="120" t="n">
        <v>12752</v>
      </c>
      <c r="AD199" s="120" t="n">
        <v>13262</v>
      </c>
      <c r="AE199" s="125" t="n">
        <v>13793</v>
      </c>
      <c r="AF199" s="125" t="n">
        <v>14345</v>
      </c>
      <c r="AG199" s="128" t="n">
        <v>15048</v>
      </c>
      <c r="AH199" s="128" t="n">
        <v>17088</v>
      </c>
      <c r="AI199" s="128" t="n">
        <v>17959</v>
      </c>
      <c r="AJ199" s="128" t="n">
        <v>18677</v>
      </c>
      <c r="AK199" s="128" t="n">
        <v>19424</v>
      </c>
      <c r="AL199" s="125" t="n">
        <v>20200.0041476626</v>
      </c>
      <c r="AM199" s="125" t="n">
        <v>21007.0102741755</v>
      </c>
      <c r="AN199" s="125" t="n">
        <v>21847.2906851425</v>
      </c>
      <c r="AO199" s="125" t="n">
        <v>22721.1823125482</v>
      </c>
      <c r="AP199" s="125" t="n">
        <v>23630.0296050502</v>
      </c>
      <c r="AQ199" s="125" t="n">
        <v>24575.2307892522</v>
      </c>
      <c r="AR199" s="125" t="n">
        <v>25558.2400208223</v>
      </c>
      <c r="AS199" s="125" t="n">
        <v>26580.5696216551</v>
      </c>
      <c r="AT199" s="125" t="n">
        <v>27643.7924065214</v>
      </c>
      <c r="AU199" s="125" t="n">
        <v>28749.5441027822</v>
      </c>
      <c r="AV199" s="125" t="n">
        <v>29899.5258668935</v>
      </c>
      <c r="AW199" s="125" t="n">
        <v>31095.5069015692</v>
      </c>
      <c r="AX199" s="125" t="n">
        <v>32339.327177632</v>
      </c>
      <c r="AY199" s="125" t="n">
        <v>33632.9002647373</v>
      </c>
      <c r="AZ199" s="129" t="n">
        <v>34978.2162753268</v>
      </c>
      <c r="BA199" s="129" t="n">
        <v>36377.3449263399</v>
      </c>
      <c r="BB199" s="129" t="n">
        <v>37832.4387233935</v>
      </c>
      <c r="BC199" s="129" t="n">
        <v>39345.7362723292</v>
      </c>
      <c r="BD199" s="129" t="n">
        <v>40919.5657232224</v>
      </c>
      <c r="BE199" s="129" t="n">
        <v>42556.3483521513</v>
      </c>
      <c r="BF199" s="129" t="n">
        <v>44258.6022862373</v>
      </c>
      <c r="BG199" s="129" t="n">
        <v>46028.9463776868</v>
      </c>
    </row>
    <row r="200" customFormat="false" ht="13.5" hidden="false" customHeight="true" outlineLevel="0" collapsed="false">
      <c r="A200" s="172" t="s">
        <v>99</v>
      </c>
      <c r="B200" s="318" t="s">
        <v>252</v>
      </c>
      <c r="C200" s="318"/>
      <c r="D200" s="318" t="s">
        <v>101</v>
      </c>
      <c r="E200" s="96"/>
      <c r="F200" s="19" t="s">
        <v>264</v>
      </c>
      <c r="G200" s="96" t="s">
        <v>257</v>
      </c>
      <c r="H200" s="96"/>
      <c r="I200" s="96" t="s">
        <v>260</v>
      </c>
      <c r="U200" s="68" t="n">
        <v>7824</v>
      </c>
      <c r="V200" s="68" t="n">
        <v>10229</v>
      </c>
      <c r="W200" s="68" t="n">
        <v>11252</v>
      </c>
      <c r="X200" s="120" t="n">
        <v>11300</v>
      </c>
      <c r="Y200" s="120" t="n">
        <v>10500</v>
      </c>
      <c r="Z200" s="120" t="n">
        <v>13100</v>
      </c>
      <c r="AA200" s="125" t="n">
        <v>13100</v>
      </c>
      <c r="AB200" s="125" t="n">
        <v>13912.455</v>
      </c>
      <c r="AC200" s="125" t="n">
        <v>14720.045</v>
      </c>
      <c r="AD200" s="125" t="n">
        <v>15532.5</v>
      </c>
      <c r="AE200" s="125" t="n">
        <v>16344.955</v>
      </c>
      <c r="AF200" s="125" t="n">
        <v>17152.545</v>
      </c>
      <c r="AG200" s="128" t="n">
        <v>17965</v>
      </c>
      <c r="AH200" s="128" t="n">
        <v>19298</v>
      </c>
      <c r="AI200" s="128" t="n">
        <v>20282</v>
      </c>
      <c r="AJ200" s="128" t="n">
        <v>21093</v>
      </c>
      <c r="AK200" s="128" t="n">
        <v>21937</v>
      </c>
      <c r="AL200" s="125" t="n">
        <v>22813.4004832822</v>
      </c>
      <c r="AM200" s="125" t="n">
        <v>23724.8138583499</v>
      </c>
      <c r="AN200" s="125" t="n">
        <v>24673.8064126839</v>
      </c>
      <c r="AO200" s="125" t="n">
        <v>25660.7586691912</v>
      </c>
      <c r="AP200" s="125" t="n">
        <v>26687.1890159589</v>
      </c>
      <c r="AQ200" s="125" t="n">
        <v>27754.6765765972</v>
      </c>
      <c r="AR200" s="125" t="n">
        <v>28864.8636396611</v>
      </c>
      <c r="AS200" s="125" t="n">
        <v>30019.4581852476</v>
      </c>
      <c r="AT200" s="125" t="n">
        <v>31220.2365126575</v>
      </c>
      <c r="AU200" s="125" t="n">
        <v>32469.0459731638</v>
      </c>
      <c r="AV200" s="125" t="n">
        <v>33767.8078120903</v>
      </c>
      <c r="AW200" s="125" t="n">
        <v>35118.520124574</v>
      </c>
      <c r="AX200" s="125" t="n">
        <v>36523.2609295569</v>
      </c>
      <c r="AY200" s="125" t="n">
        <v>37984.1913667392</v>
      </c>
      <c r="AZ200" s="129" t="n">
        <v>39503.5590214088</v>
      </c>
      <c r="BA200" s="129" t="n">
        <v>41083.7013822651</v>
      </c>
      <c r="BB200" s="129" t="n">
        <v>42727.0494375557</v>
      </c>
      <c r="BC200" s="129" t="n">
        <v>44436.131415058</v>
      </c>
      <c r="BD200" s="129" t="n">
        <v>46213.5766716603</v>
      </c>
      <c r="BE200" s="129" t="n">
        <v>48062.1197385267</v>
      </c>
      <c r="BF200" s="129" t="n">
        <v>49984.6045280678</v>
      </c>
      <c r="BG200" s="129" t="n">
        <v>51983.9887091905</v>
      </c>
    </row>
    <row r="201" customFormat="false" ht="13.5" hidden="false" customHeight="true" outlineLevel="0" collapsed="false">
      <c r="A201" s="172" t="s">
        <v>99</v>
      </c>
      <c r="B201" s="318" t="s">
        <v>252</v>
      </c>
      <c r="C201" s="318"/>
      <c r="D201" s="318" t="s">
        <v>101</v>
      </c>
      <c r="E201" s="96"/>
      <c r="F201" s="19" t="s">
        <v>265</v>
      </c>
      <c r="G201" s="96" t="s">
        <v>257</v>
      </c>
      <c r="H201" s="96"/>
      <c r="I201" s="96" t="s">
        <v>260</v>
      </c>
      <c r="U201" s="68" t="n">
        <v>4199</v>
      </c>
      <c r="V201" s="68" t="n">
        <v>5860</v>
      </c>
      <c r="W201" s="68" t="n">
        <v>6446</v>
      </c>
      <c r="X201" s="120" t="n">
        <v>3450</v>
      </c>
      <c r="Y201" s="120" t="n">
        <v>4150</v>
      </c>
      <c r="Z201" s="120" t="n">
        <v>6800</v>
      </c>
      <c r="AA201" s="120" t="n">
        <v>7961.5</v>
      </c>
      <c r="AB201" s="120" t="n">
        <v>8541</v>
      </c>
      <c r="AC201" s="120" t="n">
        <v>8835</v>
      </c>
      <c r="AD201" s="120" t="n">
        <v>9188</v>
      </c>
      <c r="AE201" s="125" t="n">
        <v>9556</v>
      </c>
      <c r="AF201" s="125" t="n">
        <v>9938</v>
      </c>
      <c r="AG201" s="128" t="n">
        <v>10425</v>
      </c>
      <c r="AH201" s="128" t="n">
        <v>12120</v>
      </c>
      <c r="AI201" s="128" t="n">
        <v>12738</v>
      </c>
      <c r="AJ201" s="128" t="n">
        <v>13248</v>
      </c>
      <c r="AK201" s="128" t="n">
        <v>13778</v>
      </c>
      <c r="AL201" s="125" t="n">
        <v>14328.441986537</v>
      </c>
      <c r="AM201" s="125" t="n">
        <v>14900.8745653619</v>
      </c>
      <c r="AN201" s="125" t="n">
        <v>15496.9095479764</v>
      </c>
      <c r="AO201" s="125" t="n">
        <v>16116.7859298955</v>
      </c>
      <c r="AP201" s="125" t="n">
        <v>16761.4573670913</v>
      </c>
      <c r="AQ201" s="125" t="n">
        <v>17431.9156617749</v>
      </c>
      <c r="AR201" s="125" t="n">
        <v>18129.1922882459</v>
      </c>
      <c r="AS201" s="125" t="n">
        <v>18854.3599797758</v>
      </c>
      <c r="AT201" s="125" t="n">
        <v>19608.5343789668</v>
      </c>
      <c r="AU201" s="125" t="n">
        <v>20392.8757541255</v>
      </c>
      <c r="AV201" s="125" t="n">
        <v>21208.5907842905</v>
      </c>
      <c r="AW201" s="125" t="n">
        <v>22056.9344156621</v>
      </c>
      <c r="AX201" s="125" t="n">
        <v>22939.2117922886</v>
      </c>
      <c r="AY201" s="125" t="n">
        <v>23856.7802639801</v>
      </c>
      <c r="AZ201" s="129" t="n">
        <v>24811.0514745393</v>
      </c>
      <c r="BA201" s="129" t="n">
        <v>25803.4935335209</v>
      </c>
      <c r="BB201" s="129" t="n">
        <v>26835.6332748618</v>
      </c>
      <c r="BC201" s="129" t="n">
        <v>27909.0586058562</v>
      </c>
      <c r="BD201" s="129" t="n">
        <v>29025.4209500905</v>
      </c>
      <c r="BE201" s="129" t="n">
        <v>30186.4377880941</v>
      </c>
      <c r="BF201" s="129" t="n">
        <v>31393.8952996179</v>
      </c>
      <c r="BG201" s="129" t="n">
        <v>32649.6511116026</v>
      </c>
    </row>
    <row r="202" customFormat="false" ht="13.5" hidden="false" customHeight="true" outlineLevel="0" collapsed="false">
      <c r="A202" s="172" t="s">
        <v>99</v>
      </c>
      <c r="B202" s="318" t="s">
        <v>252</v>
      </c>
      <c r="C202" s="318"/>
      <c r="D202" s="318" t="s">
        <v>101</v>
      </c>
      <c r="E202" s="96"/>
      <c r="F202" s="19" t="s">
        <v>266</v>
      </c>
      <c r="G202" s="96" t="s">
        <v>257</v>
      </c>
      <c r="H202" s="96"/>
      <c r="I202" s="96" t="s">
        <v>260</v>
      </c>
      <c r="U202" s="68" t="n">
        <v>4057</v>
      </c>
      <c r="V202" s="68" t="n">
        <v>5860</v>
      </c>
      <c r="W202" s="68" t="n">
        <v>6446</v>
      </c>
      <c r="X202" s="120" t="n">
        <v>3450</v>
      </c>
      <c r="Y202" s="120" t="n">
        <v>4150</v>
      </c>
      <c r="Z202" s="120" t="n">
        <v>6800</v>
      </c>
      <c r="AA202" s="125" t="n">
        <v>7961.5</v>
      </c>
      <c r="AB202" s="125" t="n">
        <v>8541</v>
      </c>
      <c r="AC202" s="125" t="n">
        <v>8835</v>
      </c>
      <c r="AD202" s="125" t="n">
        <v>9188</v>
      </c>
      <c r="AE202" s="125" t="n">
        <v>9556</v>
      </c>
      <c r="AF202" s="125" t="n">
        <v>9938</v>
      </c>
      <c r="AG202" s="128" t="n">
        <v>10425</v>
      </c>
      <c r="AH202" s="128" t="n">
        <v>12120</v>
      </c>
      <c r="AI202" s="128" t="n">
        <v>12738</v>
      </c>
      <c r="AJ202" s="128" t="n">
        <v>13248</v>
      </c>
      <c r="AK202" s="128" t="n">
        <v>13778</v>
      </c>
      <c r="AL202" s="120" t="n">
        <v>14328.441986537</v>
      </c>
      <c r="AM202" s="120" t="n">
        <v>14900.8745653619</v>
      </c>
      <c r="AN202" s="120" t="n">
        <v>15496.9095479764</v>
      </c>
      <c r="AO202" s="120" t="n">
        <v>16116.7859298955</v>
      </c>
      <c r="AP202" s="120" t="n">
        <v>16761.4573670913</v>
      </c>
      <c r="AQ202" s="120" t="n">
        <v>17431.9156617749</v>
      </c>
      <c r="AR202" s="120" t="n">
        <v>18129.1922882459</v>
      </c>
      <c r="AS202" s="120" t="n">
        <v>18854.3599797758</v>
      </c>
      <c r="AT202" s="120" t="n">
        <v>19608.5343789668</v>
      </c>
      <c r="AU202" s="120" t="n">
        <v>20392.8757541255</v>
      </c>
      <c r="AV202" s="120" t="n">
        <v>21208.5907842905</v>
      </c>
      <c r="AW202" s="120" t="n">
        <v>22056.9344156621</v>
      </c>
      <c r="AX202" s="120" t="n">
        <v>22939.2117922886</v>
      </c>
      <c r="AY202" s="120" t="n">
        <v>23856.7802639801</v>
      </c>
      <c r="AZ202" s="129" t="n">
        <v>24811.0514745393</v>
      </c>
      <c r="BA202" s="129" t="n">
        <v>25803.4935335209</v>
      </c>
      <c r="BB202" s="129" t="n">
        <v>26835.6332748618</v>
      </c>
      <c r="BC202" s="129" t="n">
        <v>27909.0586058562</v>
      </c>
      <c r="BD202" s="129" t="n">
        <v>29025.4209500905</v>
      </c>
      <c r="BE202" s="129" t="n">
        <v>30186.4377880941</v>
      </c>
      <c r="BF202" s="129" t="n">
        <v>31393.8952996179</v>
      </c>
      <c r="BG202" s="129" t="n">
        <v>32649.6511116026</v>
      </c>
    </row>
    <row r="203" customFormat="false" ht="13.5" hidden="false" customHeight="true" outlineLevel="0" collapsed="false">
      <c r="A203" s="172" t="s">
        <v>99</v>
      </c>
      <c r="B203" s="318" t="s">
        <v>252</v>
      </c>
      <c r="C203" s="318"/>
      <c r="D203" s="318" t="s">
        <v>101</v>
      </c>
      <c r="E203" s="96"/>
      <c r="F203" s="19" t="s">
        <v>267</v>
      </c>
      <c r="G203" s="96" t="s">
        <v>257</v>
      </c>
      <c r="H203" s="96"/>
      <c r="I203" s="96" t="s">
        <v>260</v>
      </c>
      <c r="U203" s="68" t="n">
        <v>3562</v>
      </c>
      <c r="V203" s="68" t="n">
        <v>5017</v>
      </c>
      <c r="W203" s="68" t="n">
        <v>5427</v>
      </c>
      <c r="X203" s="120" t="n">
        <v>3450</v>
      </c>
      <c r="Y203" s="120" t="n">
        <v>4150</v>
      </c>
      <c r="Z203" s="120" t="n">
        <v>6800</v>
      </c>
      <c r="AA203" s="125" t="n">
        <v>7961.5</v>
      </c>
      <c r="AB203" s="125" t="n">
        <v>8541</v>
      </c>
      <c r="AC203" s="125" t="n">
        <v>8835</v>
      </c>
      <c r="AD203" s="125" t="n">
        <v>9188</v>
      </c>
      <c r="AE203" s="125" t="n">
        <v>9556</v>
      </c>
      <c r="AF203" s="125" t="n">
        <v>9938</v>
      </c>
      <c r="AG203" s="128" t="n">
        <v>10425</v>
      </c>
      <c r="AH203" s="128" t="n">
        <v>12120</v>
      </c>
      <c r="AI203" s="128" t="n">
        <v>12738</v>
      </c>
      <c r="AJ203" s="128" t="n">
        <v>13248</v>
      </c>
      <c r="AK203" s="128" t="n">
        <v>13778</v>
      </c>
      <c r="AL203" s="120" t="n">
        <v>14328.441986537</v>
      </c>
      <c r="AM203" s="120" t="n">
        <v>14900.8745653619</v>
      </c>
      <c r="AN203" s="120" t="n">
        <v>15496.9095479764</v>
      </c>
      <c r="AO203" s="120" t="n">
        <v>16116.7859298955</v>
      </c>
      <c r="AP203" s="120" t="n">
        <v>16761.4573670913</v>
      </c>
      <c r="AQ203" s="120" t="n">
        <v>17431.9156617749</v>
      </c>
      <c r="AR203" s="120" t="n">
        <v>18129.1922882459</v>
      </c>
      <c r="AS203" s="120" t="n">
        <v>18854.3599797758</v>
      </c>
      <c r="AT203" s="120" t="n">
        <v>19608.5343789668</v>
      </c>
      <c r="AU203" s="120" t="n">
        <v>20392.8757541255</v>
      </c>
      <c r="AV203" s="120" t="n">
        <v>21208.5907842905</v>
      </c>
      <c r="AW203" s="120" t="n">
        <v>22056.9344156621</v>
      </c>
      <c r="AX203" s="120" t="n">
        <v>22939.2117922886</v>
      </c>
      <c r="AY203" s="120" t="n">
        <v>23856.7802639801</v>
      </c>
      <c r="AZ203" s="129" t="n">
        <v>24811.0514745393</v>
      </c>
      <c r="BA203" s="129" t="n">
        <v>25803.4935335209</v>
      </c>
      <c r="BB203" s="129" t="n">
        <v>26835.6332748618</v>
      </c>
      <c r="BC203" s="129" t="n">
        <v>27909.0586058562</v>
      </c>
      <c r="BD203" s="129" t="n">
        <v>29025.4209500905</v>
      </c>
      <c r="BE203" s="129" t="n">
        <v>30186.4377880941</v>
      </c>
      <c r="BF203" s="129" t="n">
        <v>31393.8952996179</v>
      </c>
      <c r="BG203" s="129" t="n">
        <v>32649.6511116026</v>
      </c>
    </row>
    <row r="204" customFormat="false" ht="13.5" hidden="false" customHeight="true" outlineLevel="0" collapsed="false">
      <c r="A204" s="172" t="s">
        <v>99</v>
      </c>
      <c r="B204" s="318" t="s">
        <v>252</v>
      </c>
      <c r="C204" s="318"/>
      <c r="D204" s="318" t="s">
        <v>101</v>
      </c>
      <c r="E204" s="96"/>
      <c r="F204" s="19" t="s">
        <v>268</v>
      </c>
      <c r="G204" s="96" t="s">
        <v>257</v>
      </c>
      <c r="H204" s="96"/>
      <c r="I204" s="96" t="s">
        <v>260</v>
      </c>
      <c r="U204" s="68" t="n">
        <v>3262</v>
      </c>
      <c r="V204" s="68" t="n">
        <v>4417</v>
      </c>
      <c r="W204" s="68" t="n">
        <v>4767</v>
      </c>
      <c r="X204" s="120" t="n">
        <v>3450</v>
      </c>
      <c r="Y204" s="120" t="n">
        <v>4150</v>
      </c>
      <c r="Z204" s="120" t="n">
        <v>6800</v>
      </c>
      <c r="AA204" s="125" t="n">
        <v>7961.5</v>
      </c>
      <c r="AB204" s="125" t="n">
        <v>8541</v>
      </c>
      <c r="AC204" s="125" t="n">
        <v>8835</v>
      </c>
      <c r="AD204" s="125" t="n">
        <v>9188</v>
      </c>
      <c r="AE204" s="125" t="n">
        <v>9556</v>
      </c>
      <c r="AF204" s="125" t="n">
        <v>9938</v>
      </c>
      <c r="AG204" s="128" t="n">
        <v>10425</v>
      </c>
      <c r="AH204" s="128" t="n">
        <v>12120</v>
      </c>
      <c r="AI204" s="128" t="n">
        <v>12738</v>
      </c>
      <c r="AJ204" s="128" t="n">
        <v>13248</v>
      </c>
      <c r="AK204" s="128" t="n">
        <v>13778</v>
      </c>
      <c r="AL204" s="120" t="n">
        <v>14328.441986537</v>
      </c>
      <c r="AM204" s="120" t="n">
        <v>14900.8745653619</v>
      </c>
      <c r="AN204" s="120" t="n">
        <v>15496.9095479764</v>
      </c>
      <c r="AO204" s="120" t="n">
        <v>16116.7859298955</v>
      </c>
      <c r="AP204" s="120" t="n">
        <v>16761.4573670913</v>
      </c>
      <c r="AQ204" s="120" t="n">
        <v>17431.9156617749</v>
      </c>
      <c r="AR204" s="120" t="n">
        <v>18129.1922882459</v>
      </c>
      <c r="AS204" s="120" t="n">
        <v>18854.3599797758</v>
      </c>
      <c r="AT204" s="120" t="n">
        <v>19608.5343789668</v>
      </c>
      <c r="AU204" s="120" t="n">
        <v>20392.8757541255</v>
      </c>
      <c r="AV204" s="120" t="n">
        <v>21208.5907842905</v>
      </c>
      <c r="AW204" s="120" t="n">
        <v>22056.9344156621</v>
      </c>
      <c r="AX204" s="120" t="n">
        <v>22939.2117922886</v>
      </c>
      <c r="AY204" s="120" t="n">
        <v>23856.7802639801</v>
      </c>
      <c r="AZ204" s="129" t="n">
        <v>24811.0514745393</v>
      </c>
      <c r="BA204" s="129" t="n">
        <v>25803.4935335209</v>
      </c>
      <c r="BB204" s="129" t="n">
        <v>26835.6332748618</v>
      </c>
      <c r="BC204" s="129" t="n">
        <v>27909.0586058562</v>
      </c>
      <c r="BD204" s="129" t="n">
        <v>29025.4209500905</v>
      </c>
      <c r="BE204" s="129" t="n">
        <v>30186.4377880941</v>
      </c>
      <c r="BF204" s="129" t="n">
        <v>31393.8952996179</v>
      </c>
      <c r="BG204" s="129" t="n">
        <v>32649.6511116026</v>
      </c>
    </row>
    <row r="205" customFormat="false" ht="13.5" hidden="false" customHeight="true" outlineLevel="0" collapsed="false">
      <c r="A205" s="172" t="s">
        <v>99</v>
      </c>
      <c r="B205" s="318" t="s">
        <v>252</v>
      </c>
      <c r="C205" s="318"/>
      <c r="D205" s="318" t="s">
        <v>101</v>
      </c>
      <c r="E205" s="96"/>
      <c r="F205" s="19" t="s">
        <v>269</v>
      </c>
      <c r="G205" s="96" t="s">
        <v>257</v>
      </c>
      <c r="H205" s="96"/>
      <c r="I205" s="96" t="s">
        <v>260</v>
      </c>
      <c r="U205" s="68" t="n">
        <v>6072</v>
      </c>
      <c r="V205" s="68" t="n">
        <v>7509</v>
      </c>
      <c r="W205" s="68" t="n">
        <v>8260</v>
      </c>
      <c r="X205" s="120" t="n">
        <v>6500</v>
      </c>
      <c r="Y205" s="120" t="n">
        <v>6000</v>
      </c>
      <c r="Z205" s="120" t="n">
        <v>5400</v>
      </c>
      <c r="AA205" s="120" t="n">
        <v>5400</v>
      </c>
      <c r="AB205" s="120" t="n">
        <v>5400</v>
      </c>
      <c r="AC205" s="120" t="n">
        <v>5616</v>
      </c>
      <c r="AD205" s="120" t="n">
        <v>5841</v>
      </c>
      <c r="AE205" s="125" t="n">
        <v>6075</v>
      </c>
      <c r="AF205" s="125" t="n">
        <v>6318</v>
      </c>
      <c r="AG205" s="128" t="n">
        <v>6628</v>
      </c>
      <c r="AH205" s="128" t="n">
        <v>8090</v>
      </c>
      <c r="AI205" s="128" t="n">
        <v>8503</v>
      </c>
      <c r="AJ205" s="128" t="n">
        <v>8843</v>
      </c>
      <c r="AK205" s="128" t="n">
        <v>9197</v>
      </c>
      <c r="AL205" s="120" t="n">
        <v>9564.42741690963</v>
      </c>
      <c r="AM205" s="120" t="n">
        <v>9946.53384944358</v>
      </c>
      <c r="AN205" s="120" t="n">
        <v>10344.3952034213</v>
      </c>
      <c r="AO205" s="120" t="n">
        <v>10758.1710115582</v>
      </c>
      <c r="AP205" s="120" t="n">
        <v>11188.4978520205</v>
      </c>
      <c r="AQ205" s="120" t="n">
        <v>11636.0377661013</v>
      </c>
      <c r="AR205" s="120" t="n">
        <v>12101.4792767454</v>
      </c>
      <c r="AS205" s="120" t="n">
        <v>12585.5384478152</v>
      </c>
      <c r="AT205" s="120" t="n">
        <v>13088.9599857278</v>
      </c>
      <c r="AU205" s="120" t="n">
        <v>13612.5183851569</v>
      </c>
      <c r="AV205" s="120" t="n">
        <v>14157.0191205632</v>
      </c>
      <c r="AW205" s="120" t="n">
        <v>14723.2998853857</v>
      </c>
      <c r="AX205" s="120" t="n">
        <v>15312.2318808011</v>
      </c>
      <c r="AY205" s="120" t="n">
        <v>15924.7211560332</v>
      </c>
      <c r="AZ205" s="129" t="n">
        <v>16561.7100022745</v>
      </c>
      <c r="BA205" s="129" t="n">
        <v>17224.1784023655</v>
      </c>
      <c r="BB205" s="129" t="n">
        <v>17913.1455384601</v>
      </c>
      <c r="BC205" s="129" t="n">
        <v>18629.6713599985</v>
      </c>
      <c r="BD205" s="129" t="n">
        <v>19374.8582143985</v>
      </c>
      <c r="BE205" s="129" t="n">
        <v>20149.8525429744</v>
      </c>
      <c r="BF205" s="129" t="n">
        <v>20955.8466446934</v>
      </c>
      <c r="BG205" s="129" t="n">
        <v>21794.0805104811</v>
      </c>
    </row>
    <row r="206" customFormat="false" ht="13.5" hidden="false" customHeight="true" outlineLevel="0" collapsed="false">
      <c r="A206" s="172" t="s">
        <v>99</v>
      </c>
      <c r="B206" s="318" t="s">
        <v>252</v>
      </c>
      <c r="C206" s="318"/>
      <c r="D206" s="318" t="s">
        <v>101</v>
      </c>
      <c r="E206" s="96"/>
      <c r="F206" s="19" t="s">
        <v>270</v>
      </c>
      <c r="G206" s="96" t="s">
        <v>257</v>
      </c>
      <c r="H206" s="96"/>
      <c r="I206" s="96" t="s">
        <v>271</v>
      </c>
      <c r="U206" s="68" t="n">
        <v>0</v>
      </c>
      <c r="V206" s="68" t="n">
        <v>5860</v>
      </c>
      <c r="W206" s="68" t="n">
        <v>6446</v>
      </c>
      <c r="X206" s="120" t="n">
        <v>3000</v>
      </c>
      <c r="Y206" s="120" t="n">
        <v>3000</v>
      </c>
      <c r="Z206" s="125" t="n">
        <v>7800</v>
      </c>
      <c r="AA206" s="125" t="n">
        <v>8662</v>
      </c>
      <c r="AB206" s="125" t="n">
        <v>9241</v>
      </c>
      <c r="AC206" s="125" t="n">
        <v>9535</v>
      </c>
      <c r="AD206" s="125" t="n">
        <v>9938</v>
      </c>
      <c r="AE206" s="125" t="n">
        <v>10306</v>
      </c>
      <c r="AF206" s="125" t="n">
        <v>10688</v>
      </c>
      <c r="AG206" s="125" t="n">
        <v>11175</v>
      </c>
      <c r="AH206" s="125" t="n">
        <v>12870</v>
      </c>
      <c r="AI206" s="125" t="n">
        <v>13488</v>
      </c>
      <c r="AJ206" s="125" t="n">
        <v>13998</v>
      </c>
      <c r="AK206" s="120" t="n">
        <v>14528</v>
      </c>
      <c r="AL206" s="120" t="n">
        <v>15079.12</v>
      </c>
      <c r="AM206" s="120" t="n">
        <v>15652.2848</v>
      </c>
      <c r="AN206" s="120" t="n">
        <v>16248.376192</v>
      </c>
      <c r="AO206" s="120" t="n">
        <v>16868.31123968</v>
      </c>
      <c r="AP206" s="120" t="n">
        <v>17513.0436892672</v>
      </c>
      <c r="AQ206" s="120" t="n">
        <v>18183.5654368379</v>
      </c>
      <c r="AR206" s="120" t="n">
        <v>18880.9080543114</v>
      </c>
      <c r="AS206" s="120" t="n">
        <v>19606.1443764839</v>
      </c>
      <c r="AT206" s="120" t="n">
        <v>20360.3901515432</v>
      </c>
      <c r="AU206" s="120" t="n">
        <v>21144.805757605</v>
      </c>
      <c r="AV206" s="120" t="n">
        <v>21960.5979879092</v>
      </c>
      <c r="AW206" s="120" t="n">
        <v>22809.0219074255</v>
      </c>
      <c r="AX206" s="120" t="n">
        <v>23691.3827837225</v>
      </c>
      <c r="AY206" s="120" t="n">
        <v>24609.0380950714</v>
      </c>
      <c r="AZ206" s="120" t="n">
        <v>25563.3996188743</v>
      </c>
      <c r="BA206" s="120" t="n">
        <v>26555.9356036293</v>
      </c>
      <c r="BB206" s="120" t="n">
        <v>27588.1730277744</v>
      </c>
      <c r="BC206" s="120" t="n">
        <v>28661.6999488854</v>
      </c>
      <c r="BD206" s="120" t="n">
        <v>29778.1679468408</v>
      </c>
      <c r="BE206" s="120" t="n">
        <v>30939.2946647145</v>
      </c>
      <c r="BF206" s="120" t="n">
        <v>32146.8664513031</v>
      </c>
      <c r="BG206" s="120" t="n">
        <v>33402.7411093552</v>
      </c>
    </row>
    <row r="207" customFormat="false" ht="13.5" hidden="false" customHeight="true" outlineLevel="0" collapsed="false">
      <c r="A207" s="172" t="s">
        <v>99</v>
      </c>
      <c r="B207" s="318" t="s">
        <v>252</v>
      </c>
      <c r="C207" s="318"/>
      <c r="D207" s="318" t="s">
        <v>101</v>
      </c>
      <c r="E207" s="96"/>
      <c r="F207" s="19" t="s">
        <v>272</v>
      </c>
      <c r="G207" s="96" t="s">
        <v>257</v>
      </c>
      <c r="H207" s="96"/>
      <c r="I207" s="96" t="s">
        <v>260</v>
      </c>
      <c r="U207" s="68" t="n">
        <v>0</v>
      </c>
      <c r="V207" s="68" t="n">
        <v>0</v>
      </c>
      <c r="W207" s="68" t="n">
        <v>0</v>
      </c>
      <c r="X207" s="120" t="n">
        <v>2300</v>
      </c>
      <c r="Y207" s="120" t="n">
        <v>3000</v>
      </c>
      <c r="Z207" s="120" t="n">
        <v>2800</v>
      </c>
      <c r="AA207" s="120" t="n">
        <v>2800</v>
      </c>
      <c r="AB207" s="125" t="n">
        <v>2929.258</v>
      </c>
      <c r="AC207" s="125" t="n">
        <v>3057.742</v>
      </c>
      <c r="AD207" s="125" t="n">
        <v>3187</v>
      </c>
      <c r="AE207" s="125" t="n">
        <v>3316.258</v>
      </c>
      <c r="AF207" s="125" t="n">
        <v>3444.742</v>
      </c>
      <c r="AG207" s="125" t="n">
        <v>3574</v>
      </c>
      <c r="AH207" s="129" t="n">
        <v>3574</v>
      </c>
      <c r="AI207" s="129" t="n">
        <v>3574</v>
      </c>
      <c r="AJ207" s="125" t="n">
        <v>3734.23266827965</v>
      </c>
      <c r="AK207" s="125" t="n">
        <v>3883.53490653906</v>
      </c>
      <c r="AL207" s="125" t="n">
        <v>4038.68519458821</v>
      </c>
      <c r="AM207" s="125" t="n">
        <v>4200.03385923524</v>
      </c>
      <c r="AN207" s="125" t="n">
        <v>4368.03521360465</v>
      </c>
      <c r="AO207" s="125" t="n">
        <v>4542.75662214883</v>
      </c>
      <c r="AP207" s="125" t="n">
        <v>4724.46688703479</v>
      </c>
      <c r="AQ207" s="125" t="n">
        <v>4913.44556251618</v>
      </c>
      <c r="AR207" s="125" t="n">
        <v>5109.98338501682</v>
      </c>
      <c r="AS207" s="125" t="n">
        <v>5314.3827204175</v>
      </c>
      <c r="AT207" s="125" t="n">
        <v>5526.9580292342</v>
      </c>
      <c r="AU207" s="125" t="n">
        <v>5748.03635040357</v>
      </c>
      <c r="AV207" s="125" t="n">
        <v>5977.95780441971</v>
      </c>
      <c r="AW207" s="125" t="n">
        <v>6217.0761165965</v>
      </c>
      <c r="AX207" s="125" t="n">
        <v>6465.75916126036</v>
      </c>
      <c r="AY207" s="125" t="n">
        <v>6724.38952771077</v>
      </c>
      <c r="AZ207" s="125" t="n">
        <v>6993.36510881921</v>
      </c>
      <c r="BA207" s="125" t="n">
        <v>7273.09971317197</v>
      </c>
      <c r="BB207" s="125" t="n">
        <v>7564.02370169885</v>
      </c>
      <c r="BC207" s="125" t="n">
        <v>7866.58464976681</v>
      </c>
      <c r="BD207" s="125" t="n">
        <v>8181.24803575748</v>
      </c>
      <c r="BE207" s="125" t="n">
        <v>8508.49795718778</v>
      </c>
      <c r="BF207" s="125" t="n">
        <v>8848.83787547529</v>
      </c>
      <c r="BG207" s="125" t="n">
        <v>9202.7913904943</v>
      </c>
    </row>
    <row r="208" customFormat="false" ht="13.5" hidden="false" customHeight="true" outlineLevel="0" collapsed="false">
      <c r="A208" s="172" t="s">
        <v>99</v>
      </c>
      <c r="B208" s="318" t="s">
        <v>252</v>
      </c>
      <c r="C208" s="318"/>
      <c r="D208" s="318" t="s">
        <v>101</v>
      </c>
      <c r="E208" s="119"/>
      <c r="F208" s="19" t="s">
        <v>273</v>
      </c>
      <c r="G208" s="96" t="s">
        <v>257</v>
      </c>
      <c r="H208" s="119"/>
      <c r="I208" s="96" t="s">
        <v>260</v>
      </c>
      <c r="U208" s="68" t="n">
        <v>0</v>
      </c>
      <c r="V208" s="68" t="n">
        <v>0</v>
      </c>
      <c r="W208" s="68" t="n">
        <v>0</v>
      </c>
      <c r="X208" s="120" t="n">
        <v>2300</v>
      </c>
      <c r="Y208" s="120" t="n">
        <v>3000</v>
      </c>
      <c r="Z208" s="120" t="n">
        <v>2800</v>
      </c>
      <c r="AA208" s="120" t="n">
        <v>2800</v>
      </c>
      <c r="AB208" s="120" t="n">
        <v>2800</v>
      </c>
      <c r="AC208" s="125" t="n">
        <v>2800</v>
      </c>
      <c r="AD208" s="125" t="n">
        <v>2800</v>
      </c>
      <c r="AE208" s="125" t="n">
        <v>2800</v>
      </c>
      <c r="AF208" s="125" t="n">
        <v>2800</v>
      </c>
      <c r="AG208" s="128" t="n">
        <v>2800</v>
      </c>
      <c r="AH208" s="128" t="n">
        <v>2800</v>
      </c>
      <c r="AI208" s="128" t="n">
        <v>2800</v>
      </c>
      <c r="AJ208" s="128" t="n">
        <v>2800</v>
      </c>
      <c r="AK208" s="128" t="n">
        <v>2800</v>
      </c>
      <c r="AL208" s="125" t="n">
        <v>2911.86221238958</v>
      </c>
      <c r="AM208" s="125" t="n">
        <v>3028.19340855083</v>
      </c>
      <c r="AN208" s="125" t="n">
        <v>3149.32114489287</v>
      </c>
      <c r="AO208" s="125" t="n">
        <v>3275.29399068858</v>
      </c>
      <c r="AP208" s="125" t="n">
        <v>3406.30575031613</v>
      </c>
      <c r="AQ208" s="125" t="n">
        <v>3542.55798032877</v>
      </c>
      <c r="AR208" s="125" t="n">
        <v>3684.26029954192</v>
      </c>
      <c r="AS208" s="125" t="n">
        <v>3831.6307115236</v>
      </c>
      <c r="AT208" s="125" t="n">
        <v>3984.89593998454</v>
      </c>
      <c r="AU208" s="125" t="n">
        <v>4144.29177758393</v>
      </c>
      <c r="AV208" s="125" t="n">
        <v>4310.06344868728</v>
      </c>
      <c r="AW208" s="125" t="n">
        <v>4482.46598663477</v>
      </c>
      <c r="AX208" s="125" t="n">
        <v>4661.76462610017</v>
      </c>
      <c r="AY208" s="125" t="n">
        <v>4848.23521114417</v>
      </c>
      <c r="AZ208" s="129" t="n">
        <v>5042.16461958994</v>
      </c>
      <c r="BA208" s="129" t="n">
        <v>5243.85120437354</v>
      </c>
      <c r="BB208" s="129" t="n">
        <v>5453.60525254848</v>
      </c>
      <c r="BC208" s="129" t="n">
        <v>5671.74946265042</v>
      </c>
      <c r="BD208" s="129" t="n">
        <v>5898.61944115644</v>
      </c>
      <c r="BE208" s="129" t="n">
        <v>6134.56421880269</v>
      </c>
      <c r="BF208" s="129" t="n">
        <v>6379.9467875548</v>
      </c>
      <c r="BG208" s="129" t="n">
        <v>6635.14465905699</v>
      </c>
    </row>
    <row r="209" customFormat="false" ht="13.5" hidden="false" customHeight="true" outlineLevel="0" collapsed="false">
      <c r="A209" s="172" t="s">
        <v>99</v>
      </c>
      <c r="B209" s="318" t="s">
        <v>252</v>
      </c>
      <c r="C209" s="318"/>
      <c r="D209" s="318" t="s">
        <v>101</v>
      </c>
      <c r="E209" s="96"/>
      <c r="F209" s="19" t="s">
        <v>274</v>
      </c>
      <c r="G209" s="96" t="s">
        <v>12</v>
      </c>
      <c r="H209" s="96"/>
      <c r="I209" s="96" t="s">
        <v>275</v>
      </c>
      <c r="U209" s="22"/>
      <c r="V209" s="22"/>
      <c r="W209" s="22"/>
      <c r="X209" s="35" t="n">
        <v>0.42</v>
      </c>
      <c r="Y209" s="35" t="n">
        <v>0.42</v>
      </c>
      <c r="Z209" s="35" t="n">
        <v>0.3</v>
      </c>
      <c r="AA209" s="35" t="n">
        <v>0.3</v>
      </c>
      <c r="AB209" s="35" t="n">
        <v>0.3</v>
      </c>
      <c r="AC209" s="35" t="n">
        <v>0.3</v>
      </c>
      <c r="AD209" s="35" t="n">
        <v>0.3</v>
      </c>
      <c r="AE209" s="35" t="n">
        <v>0.3</v>
      </c>
      <c r="AF209" s="35" t="n">
        <v>0.3</v>
      </c>
      <c r="AG209" s="35" t="n">
        <v>0.3</v>
      </c>
      <c r="AH209" s="24" t="n">
        <v>0.3</v>
      </c>
      <c r="AI209" s="24" t="n">
        <v>0.3</v>
      </c>
      <c r="AJ209" s="24" t="n">
        <v>0.3</v>
      </c>
      <c r="AK209" s="24" t="n">
        <v>0.3</v>
      </c>
      <c r="AL209" s="24" t="n">
        <v>0.3</v>
      </c>
      <c r="AM209" s="24" t="n">
        <v>0.3</v>
      </c>
      <c r="AN209" s="24" t="n">
        <v>0.3</v>
      </c>
      <c r="AO209" s="24" t="n">
        <v>0.3</v>
      </c>
      <c r="AP209" s="24" t="n">
        <v>0.3</v>
      </c>
      <c r="AQ209" s="24" t="n">
        <v>0.3</v>
      </c>
      <c r="AR209" s="24" t="n">
        <v>0.3</v>
      </c>
      <c r="AS209" s="24" t="n">
        <v>0.3</v>
      </c>
      <c r="AT209" s="24" t="n">
        <v>0.3</v>
      </c>
      <c r="AU209" s="24" t="n">
        <v>0.3</v>
      </c>
      <c r="AV209" s="24" t="n">
        <v>0.3</v>
      </c>
      <c r="AW209" s="24" t="n">
        <v>0.3</v>
      </c>
      <c r="AX209" s="24" t="n">
        <v>0.3</v>
      </c>
      <c r="AY209" s="24" t="n">
        <v>0.3</v>
      </c>
      <c r="AZ209" s="24" t="n">
        <v>0.3</v>
      </c>
      <c r="BA209" s="24" t="n">
        <v>0.3</v>
      </c>
      <c r="BB209" s="24" t="n">
        <v>0.3</v>
      </c>
      <c r="BC209" s="24" t="n">
        <v>0.3</v>
      </c>
      <c r="BD209" s="24" t="n">
        <v>0.3</v>
      </c>
      <c r="BE209" s="24" t="n">
        <v>0.3</v>
      </c>
      <c r="BF209" s="24" t="n">
        <v>0.3</v>
      </c>
      <c r="BG209" s="24" t="n">
        <v>0.3</v>
      </c>
    </row>
    <row r="210" customFormat="false" ht="13.5" hidden="false" customHeight="true" outlineLevel="0" collapsed="false">
      <c r="A210" s="172" t="s">
        <v>99</v>
      </c>
      <c r="B210" s="318" t="s">
        <v>252</v>
      </c>
      <c r="C210" s="318"/>
      <c r="D210" s="318" t="s">
        <v>101</v>
      </c>
      <c r="E210" s="96"/>
      <c r="F210" s="19" t="s">
        <v>276</v>
      </c>
      <c r="G210" s="96" t="s">
        <v>12</v>
      </c>
      <c r="H210" s="96"/>
      <c r="I210" s="96" t="s">
        <v>277</v>
      </c>
      <c r="U210" s="22"/>
      <c r="V210" s="22"/>
      <c r="W210" s="22"/>
      <c r="X210" s="35" t="n">
        <v>0.48</v>
      </c>
      <c r="Y210" s="35" t="n">
        <v>0.4</v>
      </c>
      <c r="Z210" s="35" t="n">
        <v>0.3</v>
      </c>
      <c r="AA210" s="35" t="n">
        <v>0.3</v>
      </c>
      <c r="AB210" s="35" t="n">
        <v>0.3</v>
      </c>
      <c r="AC210" s="35" t="n">
        <v>0.3</v>
      </c>
      <c r="AD210" s="35" t="n">
        <v>0.3</v>
      </c>
      <c r="AE210" s="35" t="n">
        <v>0.3</v>
      </c>
      <c r="AF210" s="35" t="n">
        <v>0.3</v>
      </c>
      <c r="AG210" s="35" t="n">
        <v>0.3</v>
      </c>
      <c r="AH210" s="24" t="n">
        <v>0.3</v>
      </c>
      <c r="AI210" s="24" t="n">
        <v>0.3</v>
      </c>
      <c r="AJ210" s="24" t="n">
        <v>0.3</v>
      </c>
      <c r="AK210" s="24" t="n">
        <v>0.3</v>
      </c>
      <c r="AL210" s="24" t="n">
        <v>0.3</v>
      </c>
      <c r="AM210" s="24" t="n">
        <v>0.3</v>
      </c>
      <c r="AN210" s="24" t="n">
        <v>0.3</v>
      </c>
      <c r="AO210" s="24" t="n">
        <v>0.3</v>
      </c>
      <c r="AP210" s="24" t="n">
        <v>0.3</v>
      </c>
      <c r="AQ210" s="24" t="n">
        <v>0.3</v>
      </c>
      <c r="AR210" s="24" t="n">
        <v>0.3</v>
      </c>
      <c r="AS210" s="24" t="n">
        <v>0.3</v>
      </c>
      <c r="AT210" s="24" t="n">
        <v>0.3</v>
      </c>
      <c r="AU210" s="24" t="n">
        <v>0.3</v>
      </c>
      <c r="AV210" s="24" t="n">
        <v>0.3</v>
      </c>
      <c r="AW210" s="24" t="n">
        <v>0.3</v>
      </c>
      <c r="AX210" s="24" t="n">
        <v>0.3</v>
      </c>
      <c r="AY210" s="24" t="n">
        <v>0.3</v>
      </c>
      <c r="AZ210" s="24" t="n">
        <v>0.3</v>
      </c>
      <c r="BA210" s="24" t="n">
        <v>0.3</v>
      </c>
      <c r="BB210" s="24" t="n">
        <v>0.3</v>
      </c>
      <c r="BC210" s="24" t="n">
        <v>0.3</v>
      </c>
      <c r="BD210" s="24" t="n">
        <v>0.3</v>
      </c>
      <c r="BE210" s="24" t="n">
        <v>0.3</v>
      </c>
      <c r="BF210" s="24" t="n">
        <v>0.3</v>
      </c>
      <c r="BG210" s="24" t="n">
        <v>0.3</v>
      </c>
    </row>
    <row r="211" customFormat="false" ht="13.5" hidden="false" customHeight="true" outlineLevel="0" collapsed="false">
      <c r="A211" s="172" t="s">
        <v>99</v>
      </c>
      <c r="B211" s="318" t="s">
        <v>252</v>
      </c>
      <c r="C211" s="318"/>
      <c r="D211" s="318" t="s">
        <v>101</v>
      </c>
      <c r="E211" s="96"/>
      <c r="F211" s="19" t="s">
        <v>278</v>
      </c>
      <c r="G211" s="96" t="s">
        <v>12</v>
      </c>
      <c r="H211" s="96"/>
      <c r="I211" s="96" t="s">
        <v>277</v>
      </c>
      <c r="U211" s="22"/>
      <c r="V211" s="22"/>
      <c r="W211" s="22"/>
      <c r="X211" s="35" t="n">
        <v>0.78</v>
      </c>
      <c r="Y211" s="35" t="n">
        <v>0.61</v>
      </c>
      <c r="Z211" s="35" t="n">
        <v>0.3</v>
      </c>
      <c r="AA211" s="35" t="n">
        <v>0.3</v>
      </c>
      <c r="AB211" s="35" t="n">
        <v>0.3</v>
      </c>
      <c r="AC211" s="35" t="n">
        <v>0.3</v>
      </c>
      <c r="AD211" s="35" t="n">
        <v>0.3</v>
      </c>
      <c r="AE211" s="35" t="n">
        <v>0.3</v>
      </c>
      <c r="AF211" s="35" t="n">
        <v>0.3</v>
      </c>
      <c r="AG211" s="35" t="n">
        <v>0.3</v>
      </c>
      <c r="AH211" s="24" t="n">
        <v>0.3</v>
      </c>
      <c r="AI211" s="24" t="n">
        <v>0.3</v>
      </c>
      <c r="AJ211" s="24" t="n">
        <v>0.3</v>
      </c>
      <c r="AK211" s="24" t="n">
        <v>0.3</v>
      </c>
      <c r="AL211" s="24" t="n">
        <v>0.3</v>
      </c>
      <c r="AM211" s="24" t="n">
        <v>0.3</v>
      </c>
      <c r="AN211" s="24" t="n">
        <v>0.3</v>
      </c>
      <c r="AO211" s="24" t="n">
        <v>0.3</v>
      </c>
      <c r="AP211" s="24" t="n">
        <v>0.3</v>
      </c>
      <c r="AQ211" s="24" t="n">
        <v>0.3</v>
      </c>
      <c r="AR211" s="24" t="n">
        <v>0.3</v>
      </c>
      <c r="AS211" s="24" t="n">
        <v>0.3</v>
      </c>
      <c r="AT211" s="24" t="n">
        <v>0.3</v>
      </c>
      <c r="AU211" s="24" t="n">
        <v>0.3</v>
      </c>
      <c r="AV211" s="24" t="n">
        <v>0.3</v>
      </c>
      <c r="AW211" s="24" t="n">
        <v>0.3</v>
      </c>
      <c r="AX211" s="24" t="n">
        <v>0.3</v>
      </c>
      <c r="AY211" s="24" t="n">
        <v>0.3</v>
      </c>
      <c r="AZ211" s="24" t="n">
        <v>0.3</v>
      </c>
      <c r="BA211" s="24" t="n">
        <v>0.3</v>
      </c>
      <c r="BB211" s="24" t="n">
        <v>0.3</v>
      </c>
      <c r="BC211" s="24" t="n">
        <v>0.3</v>
      </c>
      <c r="BD211" s="24" t="n">
        <v>0.3</v>
      </c>
      <c r="BE211" s="24" t="n">
        <v>0.3</v>
      </c>
      <c r="BF211" s="24" t="n">
        <v>0.3</v>
      </c>
      <c r="BG211" s="24" t="n">
        <v>0.3</v>
      </c>
    </row>
    <row r="212" customFormat="false" ht="13.5" hidden="false" customHeight="true" outlineLevel="0" collapsed="false">
      <c r="A212" s="172" t="s">
        <v>99</v>
      </c>
      <c r="B212" s="318" t="s">
        <v>252</v>
      </c>
      <c r="C212" s="318"/>
      <c r="D212" s="318" t="s">
        <v>101</v>
      </c>
      <c r="E212" s="96"/>
      <c r="F212" s="19" t="s">
        <v>279</v>
      </c>
      <c r="G212" s="96" t="s">
        <v>12</v>
      </c>
      <c r="H212" s="96"/>
      <c r="I212" s="96" t="s">
        <v>277</v>
      </c>
      <c r="U212" s="22"/>
      <c r="V212" s="22"/>
      <c r="W212" s="22"/>
      <c r="X212" s="35" t="n">
        <v>0.85</v>
      </c>
      <c r="Y212" s="35" t="n">
        <v>0.71</v>
      </c>
      <c r="Z212" s="35" t="n">
        <v>0.55</v>
      </c>
      <c r="AA212" s="35" t="n">
        <v>0.55</v>
      </c>
      <c r="AB212" s="35" t="n">
        <v>0.55</v>
      </c>
      <c r="AC212" s="35" t="n">
        <v>0.55</v>
      </c>
      <c r="AD212" s="35" t="n">
        <v>0.55</v>
      </c>
      <c r="AE212" s="35" t="n">
        <v>0.55</v>
      </c>
      <c r="AF212" s="35" t="n">
        <v>0.55</v>
      </c>
      <c r="AG212" s="35" t="n">
        <v>0.55</v>
      </c>
      <c r="AH212" s="24" t="n">
        <v>0.55</v>
      </c>
      <c r="AI212" s="24" t="n">
        <v>0.55</v>
      </c>
      <c r="AJ212" s="24" t="n">
        <v>0.55</v>
      </c>
      <c r="AK212" s="24" t="n">
        <v>0.55</v>
      </c>
      <c r="AL212" s="24" t="n">
        <v>0.55</v>
      </c>
      <c r="AM212" s="24" t="n">
        <v>0.55</v>
      </c>
      <c r="AN212" s="24" t="n">
        <v>0.55</v>
      </c>
      <c r="AO212" s="24" t="n">
        <v>0.55</v>
      </c>
      <c r="AP212" s="24" t="n">
        <v>0.55</v>
      </c>
      <c r="AQ212" s="24" t="n">
        <v>0.55</v>
      </c>
      <c r="AR212" s="24" t="n">
        <v>0.55</v>
      </c>
      <c r="AS212" s="24" t="n">
        <v>0.55</v>
      </c>
      <c r="AT212" s="24" t="n">
        <v>0.55</v>
      </c>
      <c r="AU212" s="24" t="n">
        <v>0.55</v>
      </c>
      <c r="AV212" s="24" t="n">
        <v>0.55</v>
      </c>
      <c r="AW212" s="24" t="n">
        <v>0.55</v>
      </c>
      <c r="AX212" s="24" t="n">
        <v>0.55</v>
      </c>
      <c r="AY212" s="24" t="n">
        <v>0.55</v>
      </c>
      <c r="AZ212" s="24" t="n">
        <v>0.55</v>
      </c>
      <c r="BA212" s="24" t="n">
        <v>0.55</v>
      </c>
      <c r="BB212" s="24" t="n">
        <v>0.55</v>
      </c>
      <c r="BC212" s="24" t="n">
        <v>0.55</v>
      </c>
      <c r="BD212" s="24" t="n">
        <v>0.55</v>
      </c>
      <c r="BE212" s="24" t="n">
        <v>0.55</v>
      </c>
      <c r="BF212" s="24" t="n">
        <v>0.55</v>
      </c>
      <c r="BG212" s="24" t="n">
        <v>0.55</v>
      </c>
    </row>
    <row r="213" customFormat="false" ht="13.5" hidden="false" customHeight="true" outlineLevel="0" collapsed="false">
      <c r="A213" s="172" t="s">
        <v>99</v>
      </c>
      <c r="B213" s="318" t="s">
        <v>252</v>
      </c>
      <c r="C213" s="318"/>
      <c r="D213" s="318" t="s">
        <v>101</v>
      </c>
      <c r="E213" s="96"/>
      <c r="F213" s="19" t="s">
        <v>280</v>
      </c>
      <c r="G213" s="96" t="s">
        <v>12</v>
      </c>
      <c r="H213" s="96"/>
      <c r="I213" s="96" t="s">
        <v>277</v>
      </c>
      <c r="U213" s="22"/>
      <c r="V213" s="22"/>
      <c r="W213" s="22"/>
      <c r="X213" s="35" t="n">
        <v>0.76</v>
      </c>
      <c r="Y213" s="35" t="n">
        <v>0.82</v>
      </c>
      <c r="Z213" s="35" t="n">
        <v>1</v>
      </c>
      <c r="AA213" s="35" t="n">
        <v>1</v>
      </c>
      <c r="AB213" s="35" t="n">
        <v>1</v>
      </c>
      <c r="AC213" s="35" t="n">
        <v>1</v>
      </c>
      <c r="AD213" s="35" t="n">
        <v>1</v>
      </c>
      <c r="AE213" s="35" t="n">
        <v>1</v>
      </c>
      <c r="AF213" s="35" t="n">
        <v>1</v>
      </c>
      <c r="AG213" s="35" t="n">
        <v>1</v>
      </c>
      <c r="AH213" s="24" t="n">
        <v>1</v>
      </c>
      <c r="AI213" s="24" t="n">
        <v>1</v>
      </c>
      <c r="AJ213" s="24" t="n">
        <v>1</v>
      </c>
      <c r="AK213" s="24" t="n">
        <v>1</v>
      </c>
      <c r="AL213" s="24" t="n">
        <v>1</v>
      </c>
      <c r="AM213" s="24" t="n">
        <v>1</v>
      </c>
      <c r="AN213" s="24" t="n">
        <v>1</v>
      </c>
      <c r="AO213" s="24" t="n">
        <v>1</v>
      </c>
      <c r="AP213" s="24" t="n">
        <v>1</v>
      </c>
      <c r="AQ213" s="24" t="n">
        <v>1</v>
      </c>
      <c r="AR213" s="24" t="n">
        <v>1</v>
      </c>
      <c r="AS213" s="24" t="n">
        <v>1</v>
      </c>
      <c r="AT213" s="24" t="n">
        <v>1</v>
      </c>
      <c r="AU213" s="24" t="n">
        <v>1</v>
      </c>
      <c r="AV213" s="24" t="n">
        <v>1</v>
      </c>
      <c r="AW213" s="24" t="n">
        <v>1</v>
      </c>
      <c r="AX213" s="24" t="n">
        <v>1</v>
      </c>
      <c r="AY213" s="24" t="n">
        <v>1</v>
      </c>
      <c r="AZ213" s="24" t="n">
        <v>1</v>
      </c>
      <c r="BA213" s="24" t="n">
        <v>1</v>
      </c>
      <c r="BB213" s="24" t="n">
        <v>1</v>
      </c>
      <c r="BC213" s="24" t="n">
        <v>1</v>
      </c>
      <c r="BD213" s="24" t="n">
        <v>1</v>
      </c>
      <c r="BE213" s="24" t="n">
        <v>1</v>
      </c>
      <c r="BF213" s="24" t="n">
        <v>1</v>
      </c>
      <c r="BG213" s="24" t="n">
        <v>1</v>
      </c>
    </row>
    <row r="214" customFormat="false" ht="13.5" hidden="false" customHeight="true" outlineLevel="0" collapsed="false">
      <c r="A214" s="172" t="s">
        <v>99</v>
      </c>
      <c r="B214" s="318" t="s">
        <v>252</v>
      </c>
      <c r="C214" s="318"/>
      <c r="D214" s="318" t="s">
        <v>101</v>
      </c>
      <c r="E214" s="96"/>
      <c r="F214" s="19" t="s">
        <v>281</v>
      </c>
      <c r="G214" s="96" t="s">
        <v>12</v>
      </c>
      <c r="H214" s="96"/>
      <c r="I214" s="96" t="s">
        <v>277</v>
      </c>
      <c r="U214" s="22"/>
      <c r="V214" s="22"/>
      <c r="W214" s="22"/>
      <c r="X214" s="35" t="n">
        <v>0.48</v>
      </c>
      <c r="Y214" s="35" t="n">
        <v>0.4</v>
      </c>
      <c r="Z214" s="35" t="n">
        <v>0.3</v>
      </c>
      <c r="AA214" s="35" t="n">
        <v>0.3</v>
      </c>
      <c r="AB214" s="35" t="n">
        <v>0.3</v>
      </c>
      <c r="AC214" s="35" t="n">
        <v>0.3</v>
      </c>
      <c r="AD214" s="35" t="n">
        <v>0.3</v>
      </c>
      <c r="AE214" s="35" t="n">
        <v>0.3</v>
      </c>
      <c r="AF214" s="35" t="n">
        <v>0.3</v>
      </c>
      <c r="AG214" s="35" t="n">
        <v>0.3</v>
      </c>
      <c r="AH214" s="24" t="n">
        <v>0.3</v>
      </c>
      <c r="AI214" s="24" t="n">
        <v>0.3</v>
      </c>
      <c r="AJ214" s="24" t="n">
        <v>0.3</v>
      </c>
      <c r="AK214" s="24" t="n">
        <v>0.3</v>
      </c>
      <c r="AL214" s="24" t="n">
        <v>0.3</v>
      </c>
      <c r="AM214" s="24" t="n">
        <v>0.3</v>
      </c>
      <c r="AN214" s="24" t="n">
        <v>0.3</v>
      </c>
      <c r="AO214" s="24" t="n">
        <v>0.3</v>
      </c>
      <c r="AP214" s="24" t="n">
        <v>0.3</v>
      </c>
      <c r="AQ214" s="24" t="n">
        <v>0.3</v>
      </c>
      <c r="AR214" s="24" t="n">
        <v>0.3</v>
      </c>
      <c r="AS214" s="24" t="n">
        <v>0.3</v>
      </c>
      <c r="AT214" s="24" t="n">
        <v>0.3</v>
      </c>
      <c r="AU214" s="24" t="n">
        <v>0.3</v>
      </c>
      <c r="AV214" s="24" t="n">
        <v>0.3</v>
      </c>
      <c r="AW214" s="24" t="n">
        <v>0.3</v>
      </c>
      <c r="AX214" s="24" t="n">
        <v>0.3</v>
      </c>
      <c r="AY214" s="24" t="n">
        <v>0.3</v>
      </c>
      <c r="AZ214" s="24" t="n">
        <v>0.3</v>
      </c>
      <c r="BA214" s="24" t="n">
        <v>0.3</v>
      </c>
      <c r="BB214" s="24" t="n">
        <v>0.3</v>
      </c>
      <c r="BC214" s="24" t="n">
        <v>0.3</v>
      </c>
      <c r="BD214" s="24" t="n">
        <v>0.3</v>
      </c>
      <c r="BE214" s="24" t="n">
        <v>0.3</v>
      </c>
      <c r="BF214" s="24" t="n">
        <v>0.3</v>
      </c>
      <c r="BG214" s="24" t="n">
        <v>0.3</v>
      </c>
    </row>
    <row r="215" customFormat="false" ht="13.5" hidden="false" customHeight="true" outlineLevel="0" collapsed="false">
      <c r="A215" s="172" t="s">
        <v>99</v>
      </c>
      <c r="B215" s="318" t="s">
        <v>252</v>
      </c>
      <c r="C215" s="318"/>
      <c r="D215" s="318" t="s">
        <v>101</v>
      </c>
      <c r="E215" s="96"/>
      <c r="F215" s="19" t="s">
        <v>282</v>
      </c>
      <c r="G215" s="96" t="s">
        <v>12</v>
      </c>
      <c r="H215" s="96"/>
      <c r="I215" s="96" t="s">
        <v>277</v>
      </c>
      <c r="U215" s="22"/>
      <c r="V215" s="22"/>
      <c r="W215" s="22"/>
      <c r="X215" s="35" t="n">
        <v>0.065</v>
      </c>
      <c r="Y215" s="35" t="n">
        <v>0.065</v>
      </c>
      <c r="Z215" s="35" t="n">
        <v>0.065</v>
      </c>
      <c r="AA215" s="35" t="n">
        <v>0.065</v>
      </c>
      <c r="AB215" s="35" t="n">
        <v>0.065</v>
      </c>
      <c r="AC215" s="35" t="n">
        <v>0.065</v>
      </c>
      <c r="AD215" s="35" t="n">
        <v>0.065</v>
      </c>
      <c r="AE215" s="35" t="n">
        <v>0.065</v>
      </c>
      <c r="AF215" s="35" t="n">
        <v>0.065</v>
      </c>
      <c r="AG215" s="35" t="n">
        <v>0.065</v>
      </c>
      <c r="AH215" s="24" t="n">
        <v>0.065</v>
      </c>
      <c r="AI215" s="24" t="n">
        <v>0.065</v>
      </c>
      <c r="AJ215" s="24" t="n">
        <v>0.065</v>
      </c>
      <c r="AK215" s="24" t="n">
        <v>0.065</v>
      </c>
      <c r="AL215" s="24" t="n">
        <v>0.065</v>
      </c>
      <c r="AM215" s="24" t="n">
        <v>0.065</v>
      </c>
      <c r="AN215" s="24" t="n">
        <v>0.065</v>
      </c>
      <c r="AO215" s="24" t="n">
        <v>0.065</v>
      </c>
      <c r="AP215" s="24" t="n">
        <v>0.065</v>
      </c>
      <c r="AQ215" s="24" t="n">
        <v>0.065</v>
      </c>
      <c r="AR215" s="24" t="n">
        <v>0.065</v>
      </c>
      <c r="AS215" s="24" t="n">
        <v>0.065</v>
      </c>
      <c r="AT215" s="24" t="n">
        <v>0.065</v>
      </c>
      <c r="AU215" s="24" t="n">
        <v>0.065</v>
      </c>
      <c r="AV215" s="24" t="n">
        <v>0.065</v>
      </c>
      <c r="AW215" s="24" t="n">
        <v>0.065</v>
      </c>
      <c r="AX215" s="24" t="n">
        <v>0.065</v>
      </c>
      <c r="AY215" s="24" t="n">
        <v>0.065</v>
      </c>
      <c r="AZ215" s="24" t="n">
        <v>0.065</v>
      </c>
      <c r="BA215" s="24" t="n">
        <v>0.065</v>
      </c>
      <c r="BB215" s="24" t="n">
        <v>0.065</v>
      </c>
      <c r="BC215" s="24" t="n">
        <v>0.065</v>
      </c>
      <c r="BD215" s="24" t="n">
        <v>0.065</v>
      </c>
      <c r="BE215" s="24" t="n">
        <v>0.065</v>
      </c>
      <c r="BF215" s="24" t="n">
        <v>0.065</v>
      </c>
      <c r="BG215" s="24" t="n">
        <v>0.065</v>
      </c>
    </row>
    <row r="216" customFormat="false" ht="13.5" hidden="false" customHeight="true" outlineLevel="0" collapsed="false">
      <c r="A216" s="172" t="s">
        <v>99</v>
      </c>
      <c r="B216" s="318" t="s">
        <v>252</v>
      </c>
      <c r="C216" s="318"/>
      <c r="D216" s="318" t="s">
        <v>10</v>
      </c>
      <c r="E216" s="96"/>
      <c r="F216" s="18" t="s">
        <v>283</v>
      </c>
      <c r="G216" s="96" t="s">
        <v>254</v>
      </c>
      <c r="H216" s="96"/>
      <c r="I216" s="96" t="s">
        <v>895</v>
      </c>
      <c r="S216" s="89" t="n">
        <v>78.0810276679842</v>
      </c>
      <c r="T216" s="89" t="n">
        <v>109.582420634921</v>
      </c>
      <c r="U216" s="89" t="n">
        <v>110.636882352941</v>
      </c>
      <c r="V216" s="89" t="n">
        <v>107.970511811024</v>
      </c>
      <c r="W216" s="89" t="n">
        <v>97.5951185770751</v>
      </c>
      <c r="X216" s="130" t="n">
        <v>50.9269367588933</v>
      </c>
      <c r="Y216" s="130" t="n">
        <v>41.5690316205534</v>
      </c>
      <c r="Z216" s="130" t="n">
        <v>52.9955098039216</v>
      </c>
      <c r="AA216" s="131" t="n">
        <v>70.0258661417323</v>
      </c>
      <c r="AB216" s="131" t="n">
        <v>63.9180392156863</v>
      </c>
      <c r="AC216" s="131" t="n">
        <v>41.5575</v>
      </c>
      <c r="AD216" s="131" t="n">
        <v>68.8233333333333</v>
      </c>
      <c r="AE216" s="132" t="n">
        <v>76.0308333333333</v>
      </c>
      <c r="AF216" s="132" t="n">
        <v>62.845</v>
      </c>
      <c r="AG216" s="132" t="n">
        <v>67.8533333333333</v>
      </c>
      <c r="AH216" s="132" t="n">
        <v>55.6241666666667</v>
      </c>
      <c r="AI216" s="132" t="n">
        <v>61.9663101490622</v>
      </c>
      <c r="AJ216" s="132" t="n">
        <v>46.825</v>
      </c>
      <c r="AK216" s="132" t="n">
        <v>51.5</v>
      </c>
      <c r="AL216" s="132" t="n">
        <v>58.35</v>
      </c>
      <c r="AM216" s="132" t="n">
        <v>60.5583333333333</v>
      </c>
      <c r="AN216" s="132" t="n">
        <v>61.4638804693982</v>
      </c>
      <c r="AO216" s="132" t="n">
        <v>61.9448035561118</v>
      </c>
      <c r="AP216" s="132" t="n">
        <v>62.6689820416862</v>
      </c>
      <c r="AQ216" s="132" t="n">
        <v>63.397508841036</v>
      </c>
      <c r="AR216" s="132" t="n">
        <v>64.1315792388021</v>
      </c>
      <c r="AS216" s="132" t="n">
        <v>64.8718889246073</v>
      </c>
      <c r="AT216" s="132" t="n">
        <v>65.6188539571506</v>
      </c>
      <c r="AU216" s="132" t="n">
        <v>66.3727339427922</v>
      </c>
      <c r="AV216" s="132" t="n">
        <v>67.1337010141842</v>
      </c>
      <c r="AW216" s="132" t="n">
        <v>67.9018784568504</v>
      </c>
      <c r="AX216" s="132" t="n">
        <v>68.7163625188692</v>
      </c>
      <c r="AY216" s="133" t="n">
        <v>69.5390853514726</v>
      </c>
      <c r="AZ216" s="133" t="n">
        <v>70.3701335182527</v>
      </c>
      <c r="BA216" s="133" t="n">
        <v>71.2095892536024</v>
      </c>
      <c r="BB216" s="133" t="n">
        <v>72.0575325889305</v>
      </c>
      <c r="BC216" s="133" t="n">
        <v>72.9140425426374</v>
      </c>
      <c r="BD216" s="133" t="n">
        <v>73.7791977857247</v>
      </c>
      <c r="BE216" s="133" t="n">
        <v>74.6530770136839</v>
      </c>
      <c r="BF216" s="133" t="n">
        <v>75.5357591538227</v>
      </c>
      <c r="BG216" s="133" t="n">
        <v>76.4273234803577</v>
      </c>
    </row>
    <row r="217" customFormat="false" ht="13.5" hidden="false" customHeight="true" outlineLevel="0" collapsed="false">
      <c r="A217" s="172" t="s">
        <v>99</v>
      </c>
      <c r="B217" s="318" t="s">
        <v>252</v>
      </c>
      <c r="C217" s="318"/>
      <c r="D217" s="318" t="s">
        <v>101</v>
      </c>
      <c r="E217" s="96"/>
      <c r="F217" s="19" t="s">
        <v>285</v>
      </c>
      <c r="G217" s="96" t="s">
        <v>257</v>
      </c>
      <c r="H217" s="96"/>
      <c r="I217" s="96" t="s">
        <v>286</v>
      </c>
      <c r="U217" s="68" t="n">
        <v>0</v>
      </c>
      <c r="V217" s="68" t="n">
        <v>5860</v>
      </c>
      <c r="W217" s="68" t="n">
        <v>6446</v>
      </c>
      <c r="X217" s="120" t="n">
        <v>0</v>
      </c>
      <c r="Y217" s="120" t="n">
        <v>0</v>
      </c>
      <c r="Z217" s="120" t="n">
        <v>7800</v>
      </c>
      <c r="AA217" s="120" t="n">
        <v>8662</v>
      </c>
      <c r="AB217" s="120" t="n">
        <v>9241</v>
      </c>
      <c r="AC217" s="120" t="n">
        <v>9535</v>
      </c>
      <c r="AD217" s="120" t="n">
        <v>9938</v>
      </c>
      <c r="AE217" s="125" t="n">
        <v>10306</v>
      </c>
      <c r="AF217" s="125" t="n">
        <v>10688</v>
      </c>
      <c r="AG217" s="125" t="n">
        <v>11175</v>
      </c>
      <c r="AH217" s="125" t="n">
        <v>12870</v>
      </c>
      <c r="AI217" s="125" t="n">
        <v>13488</v>
      </c>
      <c r="AJ217" s="125" t="n">
        <v>13998</v>
      </c>
      <c r="AK217" s="125" t="n">
        <v>14528</v>
      </c>
      <c r="AL217" s="125" t="n">
        <v>15079.12</v>
      </c>
      <c r="AM217" s="125" t="n">
        <v>15652.2848</v>
      </c>
      <c r="AN217" s="125" t="n">
        <v>16248.376192</v>
      </c>
      <c r="AO217" s="125" t="n">
        <v>16868.31123968</v>
      </c>
      <c r="AP217" s="125" t="n">
        <v>17513.0436892672</v>
      </c>
      <c r="AQ217" s="125" t="n">
        <v>18183.5654368379</v>
      </c>
      <c r="AR217" s="125" t="n">
        <v>18880.9080543114</v>
      </c>
      <c r="AS217" s="125" t="n">
        <v>19606.1443764839</v>
      </c>
      <c r="AT217" s="125" t="n">
        <v>20360.3901515432</v>
      </c>
      <c r="AU217" s="125" t="n">
        <v>21144.805757605</v>
      </c>
      <c r="AV217" s="125" t="n">
        <v>21960.5979879092</v>
      </c>
      <c r="AW217" s="125" t="n">
        <v>22809.0219074255</v>
      </c>
      <c r="AX217" s="125" t="n">
        <v>23691.3827837225</v>
      </c>
      <c r="AY217" s="125" t="n">
        <v>24609.0380950714</v>
      </c>
      <c r="AZ217" s="125" t="n">
        <v>25563.3996188743</v>
      </c>
      <c r="BA217" s="125" t="n">
        <v>26555.9356036293</v>
      </c>
      <c r="BB217" s="125" t="n">
        <v>27588.1730277744</v>
      </c>
      <c r="BC217" s="125" t="n">
        <v>28661.6999488854</v>
      </c>
      <c r="BD217" s="125" t="n">
        <v>29778.1679468408</v>
      </c>
      <c r="BE217" s="125" t="n">
        <v>30939.2946647145</v>
      </c>
      <c r="BF217" s="125" t="n">
        <v>32146.8664513031</v>
      </c>
      <c r="BG217" s="125" t="n">
        <v>33402.7411093552</v>
      </c>
    </row>
    <row r="218" customFormat="false" ht="13.5" hidden="false" customHeight="true" outlineLevel="0" collapsed="false">
      <c r="A218" s="172" t="s">
        <v>99</v>
      </c>
      <c r="B218" s="318" t="s">
        <v>252</v>
      </c>
      <c r="C218" s="318"/>
      <c r="D218" s="318" t="s">
        <v>101</v>
      </c>
      <c r="E218" s="96"/>
      <c r="F218" s="19" t="s">
        <v>287</v>
      </c>
      <c r="G218" s="96" t="s">
        <v>257</v>
      </c>
      <c r="H218" s="96"/>
      <c r="I218" s="96"/>
      <c r="X218" s="120" t="n">
        <v>0</v>
      </c>
      <c r="Y218" s="120" t="n">
        <v>0</v>
      </c>
      <c r="Z218" s="120" t="n">
        <v>306</v>
      </c>
      <c r="AA218" s="120" t="n">
        <v>357</v>
      </c>
      <c r="AB218" s="120" t="n">
        <v>428</v>
      </c>
      <c r="AC218" s="120" t="n">
        <v>428</v>
      </c>
      <c r="AD218" s="134" t="n">
        <v>428</v>
      </c>
      <c r="AE218" s="134" t="n">
        <v>428</v>
      </c>
      <c r="AF218" s="134" t="n">
        <v>428</v>
      </c>
      <c r="AG218" s="134" t="n">
        <v>428</v>
      </c>
      <c r="AH218" s="134" t="n">
        <v>428</v>
      </c>
      <c r="AI218" s="134" t="n">
        <v>428</v>
      </c>
      <c r="AJ218" s="134" t="n">
        <v>428</v>
      </c>
      <c r="AK218" s="134" t="n">
        <v>428</v>
      </c>
      <c r="AL218" s="134" t="n">
        <v>428</v>
      </c>
      <c r="AM218" s="134" t="n">
        <v>428</v>
      </c>
      <c r="AN218" s="134" t="n">
        <v>428</v>
      </c>
      <c r="AO218" s="134" t="n">
        <v>428</v>
      </c>
      <c r="AP218" s="134" t="n">
        <v>428</v>
      </c>
      <c r="AQ218" s="134" t="n">
        <v>428</v>
      </c>
      <c r="AR218" s="134" t="n">
        <v>428</v>
      </c>
      <c r="AS218" s="134" t="n">
        <v>428</v>
      </c>
      <c r="AT218" s="134" t="n">
        <v>428</v>
      </c>
      <c r="AU218" s="134" t="n">
        <v>428</v>
      </c>
      <c r="AV218" s="134" t="n">
        <v>428</v>
      </c>
      <c r="AW218" s="134" t="n">
        <v>428</v>
      </c>
      <c r="AX218" s="134" t="n">
        <v>428</v>
      </c>
      <c r="AY218" s="134" t="n">
        <v>428</v>
      </c>
      <c r="AZ218" s="134" t="n">
        <v>428</v>
      </c>
      <c r="BA218" s="134" t="n">
        <v>428</v>
      </c>
      <c r="BB218" s="134" t="n">
        <v>428</v>
      </c>
      <c r="BC218" s="134" t="n">
        <v>428</v>
      </c>
      <c r="BD218" s="134" t="n">
        <v>428</v>
      </c>
      <c r="BE218" s="134" t="n">
        <v>428</v>
      </c>
      <c r="BF218" s="134" t="n">
        <v>428</v>
      </c>
      <c r="BG218" s="134" t="n">
        <v>428</v>
      </c>
    </row>
    <row r="219" customFormat="false" ht="13.5" hidden="false" customHeight="true" outlineLevel="0" collapsed="false">
      <c r="A219" s="172" t="s">
        <v>99</v>
      </c>
      <c r="B219" s="318" t="s">
        <v>252</v>
      </c>
      <c r="C219" s="318"/>
      <c r="D219" s="318" t="s">
        <v>101</v>
      </c>
      <c r="E219" s="96"/>
      <c r="F219" s="19" t="s">
        <v>288</v>
      </c>
      <c r="G219" s="96"/>
      <c r="H219" s="96"/>
      <c r="I219" s="96"/>
      <c r="X219" s="106"/>
      <c r="Y219" s="106"/>
      <c r="Z219" s="106"/>
      <c r="AA219" s="106"/>
      <c r="AB219" s="135" t="n">
        <v>0.833</v>
      </c>
      <c r="AC219" s="135" t="n">
        <v>0.667</v>
      </c>
      <c r="AD219" s="135" t="n">
        <v>0.5</v>
      </c>
      <c r="AE219" s="135" t="n">
        <v>0.333</v>
      </c>
      <c r="AF219" s="135" t="n">
        <v>0.167</v>
      </c>
      <c r="AG219" s="135" t="n">
        <v>0</v>
      </c>
      <c r="AH219" s="136" t="n">
        <v>0</v>
      </c>
      <c r="AI219" s="136" t="n">
        <v>0</v>
      </c>
      <c r="AJ219" s="136" t="n">
        <v>0</v>
      </c>
      <c r="AK219" s="136" t="n">
        <v>0</v>
      </c>
      <c r="AL219" s="136" t="n">
        <v>0</v>
      </c>
      <c r="AM219" s="136" t="n">
        <v>0</v>
      </c>
      <c r="AN219" s="136" t="n">
        <v>0</v>
      </c>
      <c r="AO219" s="136" t="n">
        <v>0</v>
      </c>
      <c r="AP219" s="136" t="n">
        <v>0</v>
      </c>
      <c r="AQ219" s="136" t="n">
        <v>0</v>
      </c>
      <c r="AR219" s="136" t="n">
        <v>0</v>
      </c>
      <c r="AS219" s="136" t="n">
        <v>0</v>
      </c>
      <c r="AT219" s="136" t="n">
        <v>0</v>
      </c>
      <c r="AU219" s="136" t="n">
        <v>0</v>
      </c>
      <c r="AV219" s="136" t="n">
        <v>0</v>
      </c>
      <c r="AW219" s="136" t="n">
        <v>0</v>
      </c>
      <c r="AX219" s="136" t="n">
        <v>0</v>
      </c>
      <c r="AY219" s="136" t="n">
        <v>0</v>
      </c>
      <c r="AZ219" s="136" t="n">
        <v>0</v>
      </c>
      <c r="BA219" s="136" t="n">
        <v>0</v>
      </c>
      <c r="BB219" s="136" t="n">
        <v>0</v>
      </c>
      <c r="BC219" s="136" t="n">
        <v>0</v>
      </c>
      <c r="BD219" s="136" t="n">
        <v>0</v>
      </c>
      <c r="BE219" s="136" t="n">
        <v>0</v>
      </c>
      <c r="BF219" s="136" t="n">
        <v>0</v>
      </c>
      <c r="BG219" s="136" t="n">
        <v>0</v>
      </c>
    </row>
    <row r="220" customFormat="false" ht="13.5" hidden="false" customHeight="true" outlineLevel="0" collapsed="false">
      <c r="A220" s="172" t="s">
        <v>99</v>
      </c>
      <c r="B220" s="318" t="s">
        <v>252</v>
      </c>
      <c r="C220" s="318"/>
      <c r="D220" s="318" t="s">
        <v>101</v>
      </c>
      <c r="E220" s="96"/>
      <c r="F220" s="19" t="s">
        <v>289</v>
      </c>
      <c r="G220" s="96"/>
      <c r="H220" s="96"/>
      <c r="I220" s="96"/>
      <c r="X220" s="106"/>
      <c r="Y220" s="106"/>
      <c r="Z220" s="106"/>
      <c r="AA220" s="106"/>
      <c r="AB220" s="135" t="n">
        <v>0.167</v>
      </c>
      <c r="AC220" s="135" t="n">
        <v>0.333</v>
      </c>
      <c r="AD220" s="135" t="n">
        <v>0.5</v>
      </c>
      <c r="AE220" s="135" t="n">
        <v>0.667</v>
      </c>
      <c r="AF220" s="135" t="n">
        <v>0.833</v>
      </c>
      <c r="AG220" s="135" t="n">
        <v>1</v>
      </c>
      <c r="AH220" s="108" t="n">
        <v>1</v>
      </c>
      <c r="AI220" s="108" t="n">
        <v>1</v>
      </c>
      <c r="AJ220" s="108" t="n">
        <v>1</v>
      </c>
      <c r="AK220" s="108" t="n">
        <v>1</v>
      </c>
      <c r="AL220" s="108" t="n">
        <v>1</v>
      </c>
      <c r="AM220" s="108" t="n">
        <v>1</v>
      </c>
      <c r="AN220" s="108" t="n">
        <v>1</v>
      </c>
      <c r="AO220" s="108" t="n">
        <v>1</v>
      </c>
      <c r="AP220" s="108" t="n">
        <v>1</v>
      </c>
      <c r="AQ220" s="108" t="n">
        <v>1</v>
      </c>
      <c r="AR220" s="108" t="n">
        <v>1</v>
      </c>
      <c r="AS220" s="108" t="n">
        <v>1</v>
      </c>
      <c r="AT220" s="108" t="n">
        <v>1</v>
      </c>
      <c r="AU220" s="108" t="n">
        <v>1</v>
      </c>
      <c r="AV220" s="108" t="n">
        <v>1</v>
      </c>
      <c r="AW220" s="108" t="n">
        <v>1</v>
      </c>
      <c r="AX220" s="108" t="n">
        <v>1</v>
      </c>
      <c r="AY220" s="108" t="n">
        <v>1</v>
      </c>
      <c r="AZ220" s="108" t="n">
        <v>1</v>
      </c>
      <c r="BA220" s="108" t="n">
        <v>1</v>
      </c>
      <c r="BB220" s="108" t="n">
        <v>1</v>
      </c>
      <c r="BC220" s="108" t="n">
        <v>1</v>
      </c>
      <c r="BD220" s="108" t="n">
        <v>1</v>
      </c>
      <c r="BE220" s="108" t="n">
        <v>1</v>
      </c>
      <c r="BF220" s="108" t="n">
        <v>1</v>
      </c>
      <c r="BG220" s="108" t="n">
        <v>1</v>
      </c>
    </row>
    <row r="221" customFormat="false" ht="13.5" hidden="false" customHeight="true" outlineLevel="0" collapsed="false">
      <c r="A221" s="172" t="s">
        <v>99</v>
      </c>
      <c r="B221" s="318" t="s">
        <v>252</v>
      </c>
      <c r="C221" s="318"/>
      <c r="D221" s="318" t="s">
        <v>101</v>
      </c>
      <c r="E221" s="96"/>
      <c r="F221" s="19" t="s">
        <v>290</v>
      </c>
      <c r="G221" s="96" t="s">
        <v>103</v>
      </c>
      <c r="H221" s="96"/>
      <c r="I221" s="96"/>
      <c r="P221" s="97"/>
      <c r="Q221" s="97"/>
      <c r="R221" s="97"/>
      <c r="S221" s="97"/>
      <c r="T221" s="97"/>
      <c r="U221" s="97"/>
      <c r="V221" s="97"/>
      <c r="W221" s="97"/>
      <c r="X221" s="137" t="n">
        <v>489.035833333333</v>
      </c>
      <c r="Y221" s="137" t="n">
        <v>390.0075</v>
      </c>
      <c r="Z221" s="137" t="n">
        <v>482.411666666667</v>
      </c>
      <c r="AA221" s="137" t="n">
        <v>624.853333333333</v>
      </c>
      <c r="AB221" s="137" t="n">
        <v>597.666666666667</v>
      </c>
      <c r="AC221" s="137" t="n">
        <v>372.166666666667</v>
      </c>
      <c r="AD221" s="137" t="n">
        <v>589</v>
      </c>
      <c r="AE221" s="117" t="n">
        <v>1042.33333333333</v>
      </c>
      <c r="AF221" s="117" t="n">
        <v>835.333333333333</v>
      </c>
      <c r="AG221" s="117" t="n">
        <v>755.162015833334</v>
      </c>
      <c r="AH221" s="117" t="n">
        <v>690.04344</v>
      </c>
      <c r="AI221" s="117" t="n">
        <v>890.469667645947</v>
      </c>
      <c r="AJ221" s="117" t="n">
        <v>645.1294087484</v>
      </c>
      <c r="AK221" s="117" t="n">
        <v>633.813897742481</v>
      </c>
      <c r="AL221" s="117" t="n">
        <v>661.985862369741</v>
      </c>
      <c r="AM221" s="117" t="n">
        <v>665.048747818809</v>
      </c>
      <c r="AN221" s="117" t="n">
        <v>660.374516608446</v>
      </c>
      <c r="AO221" s="117" t="n">
        <v>667.041144814758</v>
      </c>
      <c r="AP221" s="117" t="n">
        <v>673.373692368151</v>
      </c>
      <c r="AQ221" s="117" t="n">
        <v>680.300732535563</v>
      </c>
      <c r="AR221" s="117" t="n">
        <v>687.517552176928</v>
      </c>
      <c r="AS221" s="117" t="n">
        <v>694.085678507063</v>
      </c>
      <c r="AT221" s="117" t="n">
        <v>700.464000151202</v>
      </c>
      <c r="AU221" s="117" t="n">
        <v>705.710456890049</v>
      </c>
      <c r="AV221" s="117" t="n">
        <v>710.89107185481</v>
      </c>
      <c r="AW221" s="117" t="n">
        <v>717.186300134185</v>
      </c>
      <c r="AX221" s="117" t="n">
        <v>724.976237573037</v>
      </c>
      <c r="AY221" s="117" t="n">
        <v>732.983826537018</v>
      </c>
      <c r="AZ221" s="117" t="n">
        <v>741.89937436695</v>
      </c>
      <c r="BA221" s="117" t="n">
        <v>751.792409449421</v>
      </c>
      <c r="BB221" s="117" t="n">
        <v>762.744759165533</v>
      </c>
      <c r="BC221" s="117" t="n">
        <v>773.856666178042</v>
      </c>
      <c r="BD221" s="117" t="n">
        <v>785.130454968133</v>
      </c>
      <c r="BE221" s="117" t="n">
        <v>796.568483880767</v>
      </c>
      <c r="BF221" s="117" t="n">
        <v>808.17314561802</v>
      </c>
      <c r="BG221" s="117" t="n">
        <v>819.946867739611</v>
      </c>
    </row>
    <row r="222" customFormat="false" ht="13.5" hidden="false" customHeight="true" outlineLevel="0" collapsed="false">
      <c r="A222" s="172" t="s">
        <v>99</v>
      </c>
      <c r="B222" s="318" t="s">
        <v>252</v>
      </c>
      <c r="C222" s="318"/>
      <c r="D222" s="318" t="s">
        <v>101</v>
      </c>
      <c r="E222" s="96"/>
      <c r="F222" s="19" t="s">
        <v>291</v>
      </c>
      <c r="G222" s="96" t="s">
        <v>103</v>
      </c>
      <c r="H222" s="96"/>
      <c r="I222" s="96"/>
      <c r="S222" s="97"/>
      <c r="T222" s="97"/>
      <c r="U222" s="97"/>
      <c r="V222" s="97"/>
      <c r="W222" s="97"/>
      <c r="X222" s="108" t="n">
        <v>560.994166666667</v>
      </c>
      <c r="Y222" s="108" t="n">
        <v>451.36</v>
      </c>
      <c r="Z222" s="108" t="n">
        <v>547.335</v>
      </c>
      <c r="AA222" s="108" t="n">
        <v>653.4675</v>
      </c>
      <c r="AB222" s="108" t="n">
        <v>588.893583333333</v>
      </c>
      <c r="AC222" s="108" t="n">
        <v>373.61</v>
      </c>
      <c r="AD222" s="137" t="n">
        <v>659.455667539361</v>
      </c>
      <c r="AE222" s="108" t="n">
        <v>970.284791666667</v>
      </c>
      <c r="AF222" s="108" t="n">
        <v>869.534722222222</v>
      </c>
      <c r="AG222" s="108" t="n">
        <v>817.351599166667</v>
      </c>
      <c r="AH222" s="108" t="n">
        <v>717.774342777778</v>
      </c>
      <c r="AI222" s="108" t="n">
        <v>816.162044488889</v>
      </c>
      <c r="AJ222" s="108" t="n">
        <v>622.254555583729</v>
      </c>
      <c r="AK222" s="108" t="n">
        <v>642.74550122919</v>
      </c>
      <c r="AL222" s="108" t="n">
        <v>683.063670386025</v>
      </c>
      <c r="AM222" s="108" t="n">
        <v>700.059319364589</v>
      </c>
      <c r="AN222" s="69" t="n">
        <v>713.405580268151</v>
      </c>
      <c r="AO222" s="69" t="n">
        <v>720.619098387315</v>
      </c>
      <c r="AP222" s="69" t="n">
        <v>727.275927249707</v>
      </c>
      <c r="AQ222" s="69" t="n">
        <v>733.745610214373</v>
      </c>
      <c r="AR222" s="69" t="n">
        <v>740.600317198163</v>
      </c>
      <c r="AS222" s="69" t="n">
        <v>747.117945894991</v>
      </c>
      <c r="AT222" s="69" t="n">
        <v>753.00778757947</v>
      </c>
      <c r="AU222" s="69" t="n">
        <v>757.5548675416</v>
      </c>
      <c r="AV222" s="69" t="n">
        <v>762.484879477835</v>
      </c>
      <c r="AW222" s="69" t="n">
        <v>769.198263380123</v>
      </c>
      <c r="AX222" s="69" t="n">
        <v>774.482742400164</v>
      </c>
      <c r="AY222" s="69" t="n">
        <v>780.155140350822</v>
      </c>
      <c r="AZ222" s="69" t="n">
        <v>786.896475141249</v>
      </c>
      <c r="BA222" s="69" t="n">
        <v>792.766402979435</v>
      </c>
      <c r="BB222" s="69" t="n">
        <v>797.86327296706</v>
      </c>
      <c r="BC222" s="69" t="n">
        <v>802.992911855553</v>
      </c>
      <c r="BD222" s="69" t="n">
        <v>808.155530323403</v>
      </c>
      <c r="BE222" s="69" t="n">
        <v>813.351340403596</v>
      </c>
      <c r="BF222" s="69" t="n">
        <v>818.580555492326</v>
      </c>
      <c r="BG222" s="69" t="n">
        <v>823.843390357757</v>
      </c>
    </row>
    <row r="223" customFormat="false" ht="13.5" hidden="false" customHeight="true" outlineLevel="0" collapsed="false">
      <c r="A223" s="172" t="s">
        <v>99</v>
      </c>
      <c r="B223" s="318" t="s">
        <v>252</v>
      </c>
      <c r="C223" s="318"/>
      <c r="D223" s="318" t="s">
        <v>101</v>
      </c>
      <c r="E223" s="96"/>
      <c r="F223" s="19" t="s">
        <v>292</v>
      </c>
      <c r="G223" s="96" t="s">
        <v>257</v>
      </c>
      <c r="H223" s="96"/>
      <c r="I223" s="96"/>
      <c r="X223" s="106"/>
      <c r="Y223" s="106"/>
      <c r="Z223" s="106"/>
      <c r="AA223" s="107"/>
      <c r="AB223" s="120" t="n">
        <v>46000</v>
      </c>
      <c r="AC223" s="120" t="n">
        <v>48300</v>
      </c>
      <c r="AD223" s="120" t="n">
        <v>50700</v>
      </c>
      <c r="AE223" s="120" t="n">
        <v>52250</v>
      </c>
      <c r="AF223" s="120" t="n">
        <v>53850</v>
      </c>
      <c r="AG223" s="120" t="n">
        <v>55500</v>
      </c>
      <c r="AH223" s="129" t="n">
        <v>57200</v>
      </c>
      <c r="AI223" s="138" t="n">
        <v>58950</v>
      </c>
      <c r="AJ223" s="138" t="n">
        <v>60750</v>
      </c>
      <c r="AK223" s="128" t="n">
        <v>62600</v>
      </c>
      <c r="AL223" s="120" t="n">
        <v>65100.9194627099</v>
      </c>
      <c r="AM223" s="120" t="n">
        <v>67701.7526340294</v>
      </c>
      <c r="AN223" s="120" t="n">
        <v>70409.8227393905</v>
      </c>
      <c r="AO223" s="120" t="n">
        <v>73226.2156489662</v>
      </c>
      <c r="AP223" s="120" t="n">
        <v>76155.2642749248</v>
      </c>
      <c r="AQ223" s="120" t="n">
        <v>79201.4748459218</v>
      </c>
      <c r="AR223" s="120" t="n">
        <v>82369.5338397587</v>
      </c>
      <c r="AS223" s="120" t="n">
        <v>85664.315193349</v>
      </c>
      <c r="AT223" s="120" t="n">
        <v>89090.887801083</v>
      </c>
      <c r="AU223" s="120" t="n">
        <v>92654.5233131263</v>
      </c>
      <c r="AV223" s="120" t="n">
        <v>96360.7042456514</v>
      </c>
      <c r="AW223" s="120" t="n">
        <v>100215.132415477</v>
      </c>
      <c r="AX223" s="120" t="n">
        <v>104223.737712097</v>
      </c>
      <c r="AY223" s="120" t="n">
        <v>108392.68722058</v>
      </c>
      <c r="AZ223" s="120" t="n">
        <v>112728.394709404</v>
      </c>
      <c r="BA223" s="120" t="n">
        <v>117237.53049778</v>
      </c>
      <c r="BB223" s="120" t="n">
        <v>121927.031717691</v>
      </c>
      <c r="BC223" s="120" t="n">
        <v>126804.112986399</v>
      </c>
      <c r="BD223" s="120" t="n">
        <v>131876.277505855</v>
      </c>
      <c r="BE223" s="120" t="n">
        <v>137151.328606089</v>
      </c>
      <c r="BF223" s="120" t="n">
        <v>142637.381750332</v>
      </c>
      <c r="BG223" s="120" t="n">
        <v>148342.877020346</v>
      </c>
    </row>
    <row r="224" customFormat="false" ht="13.5" hidden="false" customHeight="true" outlineLevel="0" collapsed="false">
      <c r="A224" s="172" t="s">
        <v>99</v>
      </c>
      <c r="B224" s="318" t="s">
        <v>252</v>
      </c>
      <c r="C224" s="318"/>
      <c r="D224" s="318" t="s">
        <v>101</v>
      </c>
      <c r="E224" s="96"/>
      <c r="F224" s="19" t="s">
        <v>293</v>
      </c>
      <c r="G224" s="96" t="s">
        <v>257</v>
      </c>
      <c r="H224" s="96"/>
      <c r="I224" s="96"/>
      <c r="X224" s="106"/>
      <c r="Y224" s="106"/>
      <c r="Z224" s="106"/>
      <c r="AA224" s="107"/>
      <c r="AB224" s="120" t="n">
        <v>51000</v>
      </c>
      <c r="AC224" s="120" t="n">
        <v>53600</v>
      </c>
      <c r="AD224" s="120" t="n">
        <v>53633.3333333333</v>
      </c>
      <c r="AE224" s="120" t="n">
        <v>55200</v>
      </c>
      <c r="AF224" s="120" t="n">
        <v>56900</v>
      </c>
      <c r="AG224" s="120" t="n">
        <v>58650</v>
      </c>
      <c r="AH224" s="129" t="n">
        <v>60450</v>
      </c>
      <c r="AI224" s="138" t="n">
        <v>62300</v>
      </c>
      <c r="AJ224" s="138" t="n">
        <v>64200</v>
      </c>
      <c r="AK224" s="128" t="n">
        <v>66100</v>
      </c>
      <c r="AL224" s="120" t="n">
        <v>68740.7472281969</v>
      </c>
      <c r="AM224" s="120" t="n">
        <v>71486.9943947179</v>
      </c>
      <c r="AN224" s="120" t="n">
        <v>74346.4741705066</v>
      </c>
      <c r="AO224" s="120" t="n">
        <v>77320.3331373269</v>
      </c>
      <c r="AP224" s="120" t="n">
        <v>80413.14646282</v>
      </c>
      <c r="AQ224" s="120" t="n">
        <v>83629.6723213328</v>
      </c>
      <c r="AR224" s="120" t="n">
        <v>86974.8592141861</v>
      </c>
      <c r="AS224" s="120" t="n">
        <v>90453.8535827535</v>
      </c>
      <c r="AT224" s="120" t="n">
        <v>94072.0077260637</v>
      </c>
      <c r="AU224" s="120" t="n">
        <v>97834.8880351062</v>
      </c>
      <c r="AV224" s="120" t="n">
        <v>101748.28355651</v>
      </c>
      <c r="AW224" s="120" t="n">
        <v>105818.214898771</v>
      </c>
      <c r="AX224" s="120" t="n">
        <v>110050.943494722</v>
      </c>
      <c r="AY224" s="120" t="n">
        <v>114452.981234511</v>
      </c>
      <c r="AZ224" s="120" t="n">
        <v>119031.100483891</v>
      </c>
      <c r="BA224" s="120" t="n">
        <v>123792.344503247</v>
      </c>
      <c r="BB224" s="120" t="n">
        <v>128744.038283377</v>
      </c>
      <c r="BC224" s="120" t="n">
        <v>133893.799814712</v>
      </c>
      <c r="BD224" s="120" t="n">
        <v>139249.5518073</v>
      </c>
      <c r="BE224" s="120" t="n">
        <v>144819.533879592</v>
      </c>
      <c r="BF224" s="120" t="n">
        <v>150612.315234776</v>
      </c>
      <c r="BG224" s="120" t="n">
        <v>156636.807844167</v>
      </c>
    </row>
    <row r="225" customFormat="false" ht="13.5" hidden="false" customHeight="true" outlineLevel="1" collapsed="false">
      <c r="A225" s="172" t="s">
        <v>99</v>
      </c>
      <c r="B225" s="318" t="s">
        <v>252</v>
      </c>
      <c r="C225" s="318"/>
      <c r="D225" s="318" t="s">
        <v>101</v>
      </c>
      <c r="E225" s="96"/>
      <c r="F225" s="19" t="s">
        <v>294</v>
      </c>
      <c r="G225" s="96" t="s">
        <v>254</v>
      </c>
      <c r="H225" s="96"/>
      <c r="I225" s="96"/>
      <c r="X225" s="106"/>
      <c r="Y225" s="6" t="n">
        <v>40.0837848605578</v>
      </c>
      <c r="Z225" s="6" t="n">
        <v>51.83256</v>
      </c>
      <c r="AA225" s="6" t="n">
        <v>68.784437751004</v>
      </c>
      <c r="AB225" s="6" t="n">
        <v>62.02616</v>
      </c>
      <c r="AC225" s="6" t="n">
        <v>40.584422310757</v>
      </c>
      <c r="AD225" s="6" t="n">
        <v>67.8502730718834</v>
      </c>
      <c r="AE225" s="6" t="n">
        <v>73.3805769230769</v>
      </c>
      <c r="AF225" s="69" t="n">
        <v>58.587</v>
      </c>
      <c r="AG225" s="69" t="n">
        <v>65.6176763594584</v>
      </c>
      <c r="AH225" s="69" t="n">
        <v>53.98731125</v>
      </c>
      <c r="AI225" s="69" t="n">
        <v>60.5950820760071</v>
      </c>
      <c r="AJ225" s="69" t="n">
        <v>44.5431390852052</v>
      </c>
      <c r="AK225" s="69" t="n">
        <v>50.1683835577803</v>
      </c>
      <c r="AL225" s="69" t="n">
        <v>57.472803903085</v>
      </c>
      <c r="AM225" s="69" t="n">
        <v>60.179014301629</v>
      </c>
      <c r="AN225" s="69" t="n">
        <v>63.1338715766799</v>
      </c>
      <c r="AO225" s="69" t="n">
        <v>63.6402840259754</v>
      </c>
      <c r="AP225" s="69" t="n">
        <v>64.3423957833956</v>
      </c>
      <c r="AQ225" s="69" t="n">
        <v>65.0502101883316</v>
      </c>
      <c r="AR225" s="69" t="n">
        <v>65.7641619854616</v>
      </c>
      <c r="AS225" s="69" t="n">
        <v>66.4845177455948</v>
      </c>
      <c r="AT225" s="69" t="n">
        <v>67.2114499424852</v>
      </c>
      <c r="AU225" s="69" t="n">
        <v>67.9450784333751</v>
      </c>
      <c r="AV225" s="69" t="n">
        <v>68.6854936855328</v>
      </c>
      <c r="AW225" s="69" t="n">
        <v>69.4327697804524</v>
      </c>
      <c r="AX225" s="69" t="n">
        <v>70.2259815974777</v>
      </c>
      <c r="AY225" s="69" t="n">
        <v>71.0270311517242</v>
      </c>
      <c r="AZ225" s="69" t="n">
        <v>71.8359895895013</v>
      </c>
      <c r="BA225" s="69" t="n">
        <v>72.6529267790446</v>
      </c>
      <c r="BB225" s="69" t="n">
        <v>73.4779120228796</v>
      </c>
      <c r="BC225" s="69" t="n">
        <v>74.3110144547177</v>
      </c>
      <c r="BD225" s="69" t="n">
        <v>75.1523032595943</v>
      </c>
      <c r="BE225" s="69" t="n">
        <v>76.001847794922</v>
      </c>
      <c r="BF225" s="69" t="n">
        <v>76.8597176559557</v>
      </c>
      <c r="BG225" s="69" t="n">
        <v>77.725982710023</v>
      </c>
    </row>
    <row r="226" customFormat="false" ht="13.5" hidden="false" customHeight="true" outlineLevel="1" collapsed="false">
      <c r="A226" s="172" t="s">
        <v>99</v>
      </c>
      <c r="B226" s="318" t="s">
        <v>252</v>
      </c>
      <c r="C226" s="318"/>
      <c r="D226" s="318" t="s">
        <v>101</v>
      </c>
      <c r="E226" s="96"/>
      <c r="F226" s="19" t="s">
        <v>295</v>
      </c>
      <c r="G226" s="96" t="s">
        <v>254</v>
      </c>
      <c r="H226" s="96"/>
      <c r="I226" s="96"/>
      <c r="X226" s="106"/>
      <c r="Y226" s="6" t="n">
        <v>45.58</v>
      </c>
      <c r="Z226" s="6" t="n">
        <v>52.1277911646587</v>
      </c>
      <c r="AA226" s="6" t="n">
        <v>68.8103413654619</v>
      </c>
      <c r="AB226" s="6" t="n">
        <v>62.3282</v>
      </c>
      <c r="AC226" s="6" t="n">
        <v>40.7039043824702</v>
      </c>
      <c r="AD226" s="6" t="n">
        <v>67.911453785435</v>
      </c>
      <c r="AE226" s="6" t="n">
        <v>74.7511538461538</v>
      </c>
      <c r="AF226" s="69" t="n">
        <v>59.6665416666667</v>
      </c>
      <c r="AG226" s="69" t="n">
        <v>65.9891346927917</v>
      </c>
      <c r="AH226" s="139" t="n">
        <v>54.10793625</v>
      </c>
      <c r="AI226" s="139" t="n">
        <v>60.4297456778622</v>
      </c>
      <c r="AJ226" s="139" t="n">
        <v>45.7022304341174</v>
      </c>
      <c r="AK226" s="139" t="n">
        <v>50.7034029892965</v>
      </c>
      <c r="AL226" s="139" t="n">
        <v>58.3949937100795</v>
      </c>
      <c r="AM226" s="139" t="n">
        <v>60.8736475183772</v>
      </c>
      <c r="AN226" s="139" t="n">
        <v>61.922692343616</v>
      </c>
      <c r="AO226" s="139" t="n">
        <v>62.3923312306143</v>
      </c>
      <c r="AP226" s="139" t="n">
        <v>63.1261546099673</v>
      </c>
      <c r="AQ226" s="139" t="n">
        <v>63.8617240271099</v>
      </c>
      <c r="AR226" s="139" t="n">
        <v>64.6014150650785</v>
      </c>
      <c r="AS226" s="139" t="n">
        <v>65.346585162764</v>
      </c>
      <c r="AT226" s="69" t="n">
        <v>66.0980217586202</v>
      </c>
      <c r="AU226" s="69" t="n">
        <v>66.8561932502661</v>
      </c>
      <c r="AV226" s="69" t="n">
        <v>67.6213895309291</v>
      </c>
      <c r="AW226" s="69" t="n">
        <v>68.3938006888551</v>
      </c>
      <c r="AX226" s="69" t="n">
        <v>69.2125709819485</v>
      </c>
      <c r="AY226" s="69" t="n">
        <v>70.0396457803932</v>
      </c>
      <c r="AZ226" s="69" t="n">
        <v>70.8751251024733</v>
      </c>
      <c r="BA226" s="69" t="n">
        <v>71.7190996697295</v>
      </c>
      <c r="BB226" s="69" t="n">
        <v>72.5716552412368</v>
      </c>
      <c r="BC226" s="69" t="n">
        <v>73.4328750406477</v>
      </c>
      <c r="BD226" s="69" t="n">
        <v>74.3028411151229</v>
      </c>
      <c r="BE226" s="69" t="n">
        <v>75.1816350960587</v>
      </c>
      <c r="BF226" s="69" t="n">
        <v>76.0693386247585</v>
      </c>
      <c r="BG226" s="69" t="n">
        <v>76.966033590407</v>
      </c>
    </row>
    <row r="227" customFormat="false" ht="13.5" hidden="false" customHeight="true" outlineLevel="1" collapsed="false">
      <c r="A227" s="172" t="s">
        <v>99</v>
      </c>
      <c r="B227" s="318" t="s">
        <v>252</v>
      </c>
      <c r="C227" s="318"/>
      <c r="D227" s="318" t="s">
        <v>101</v>
      </c>
      <c r="E227" s="96"/>
      <c r="F227" s="19" t="s">
        <v>296</v>
      </c>
      <c r="G227" s="96" t="s">
        <v>254</v>
      </c>
      <c r="H227" s="96"/>
      <c r="I227" s="96"/>
      <c r="X227" s="106"/>
      <c r="Y227" s="6" t="n">
        <v>41.5786538461539</v>
      </c>
      <c r="Z227" s="6" t="n">
        <v>53.0941860465116</v>
      </c>
      <c r="AA227" s="6" t="n">
        <v>69.3041153846154</v>
      </c>
      <c r="AB227" s="6" t="n">
        <v>63.2099616858238</v>
      </c>
      <c r="AC227" s="6" t="n">
        <v>42.6795019157088</v>
      </c>
      <c r="AD227" s="6" t="n">
        <v>69.3930769230769</v>
      </c>
      <c r="AE227" s="6" t="n">
        <v>95.5337037037037</v>
      </c>
      <c r="AF227" s="69" t="n">
        <v>82.049375</v>
      </c>
      <c r="AG227" s="69" t="n">
        <v>79.6305610522501</v>
      </c>
      <c r="AH227" s="69" t="n">
        <v>69.4590751388889</v>
      </c>
      <c r="AI227" s="69" t="n">
        <v>81.5777175443017</v>
      </c>
      <c r="AJ227" s="69" t="n">
        <v>65.904238287245</v>
      </c>
      <c r="AK227" s="69" t="n">
        <v>67.5004865376418</v>
      </c>
      <c r="AL227" s="69" t="n">
        <v>72.0430650495257</v>
      </c>
      <c r="AM227" s="69" t="n">
        <v>72.8971225240226</v>
      </c>
      <c r="AN227" s="69" t="n">
        <v>72.5795257826928</v>
      </c>
      <c r="AO227" s="69" t="n">
        <v>73.0337326763977</v>
      </c>
      <c r="AP227" s="69" t="n">
        <v>73.7760535352552</v>
      </c>
      <c r="AQ227" s="69" t="n">
        <v>74.5257666067096</v>
      </c>
      <c r="AR227" s="69" t="n">
        <v>75.2829396426699</v>
      </c>
      <c r="AS227" s="69" t="n">
        <v>76.0476408798232</v>
      </c>
      <c r="AT227" s="69" t="n">
        <v>76.8199390395774</v>
      </c>
      <c r="AU227" s="69" t="n">
        <v>77.5999033278824</v>
      </c>
      <c r="AV227" s="69" t="n">
        <v>78.3876034349296</v>
      </c>
      <c r="AW227" s="69" t="n">
        <v>79.1831095347216</v>
      </c>
      <c r="AX227" s="69" t="n">
        <v>80.0254579898785</v>
      </c>
      <c r="AY227" s="69" t="n">
        <v>80.8766034585917</v>
      </c>
      <c r="AZ227" s="69" t="n">
        <v>81.7366313914305</v>
      </c>
      <c r="BA227" s="69" t="n">
        <v>82.605627917643</v>
      </c>
      <c r="BB227" s="69" t="n">
        <v>83.483679846588</v>
      </c>
      <c r="BC227" s="69" t="n">
        <v>84.370874669041</v>
      </c>
      <c r="BD227" s="69" t="n">
        <v>85.2673005583679</v>
      </c>
      <c r="BE227" s="69" t="n">
        <v>86.1730463715621</v>
      </c>
      <c r="BF227" s="69" t="n">
        <v>87.0882016501386</v>
      </c>
      <c r="BG227" s="69" t="n">
        <v>88.0128566208819</v>
      </c>
    </row>
    <row r="228" customFormat="false" ht="13.5" hidden="false" customHeight="true" outlineLevel="1" collapsed="false">
      <c r="A228" s="172" t="s">
        <v>99</v>
      </c>
      <c r="B228" s="318" t="s">
        <v>252</v>
      </c>
      <c r="C228" s="318"/>
      <c r="D228" s="318" t="s">
        <v>101</v>
      </c>
      <c r="E228" s="96"/>
      <c r="F228" s="19" t="s">
        <v>297</v>
      </c>
      <c r="G228" s="96" t="s">
        <v>254</v>
      </c>
      <c r="H228" s="96"/>
      <c r="I228" s="96"/>
      <c r="X228" s="106"/>
      <c r="Y228" s="6" t="n">
        <v>44.5230651340996</v>
      </c>
      <c r="Z228" s="6" t="n">
        <v>55.4174903474903</v>
      </c>
      <c r="AA228" s="6" t="n">
        <v>73.1005405405405</v>
      </c>
      <c r="AB228" s="6" t="n">
        <v>68.0347509578544</v>
      </c>
      <c r="AC228" s="6" t="n">
        <v>44.7132567049808</v>
      </c>
      <c r="AD228" s="6" t="n">
        <v>72</v>
      </c>
      <c r="AE228" s="6" t="n">
        <v>84.2861538461539</v>
      </c>
      <c r="AF228" s="69" t="n">
        <v>73.8282083333333</v>
      </c>
      <c r="AG228" s="69" t="n">
        <v>74.580343026125</v>
      </c>
      <c r="AH228" s="69" t="n">
        <v>61.2137279166667</v>
      </c>
      <c r="AI228" s="69" t="n">
        <v>66.8959513046098</v>
      </c>
      <c r="AJ228" s="69" t="n">
        <v>52.8604813066554</v>
      </c>
      <c r="AK228" s="69" t="n">
        <v>55.272742030182</v>
      </c>
      <c r="AL228" s="69" t="n">
        <v>59.8252678675722</v>
      </c>
      <c r="AM228" s="69" t="n">
        <v>60.6717964705949</v>
      </c>
      <c r="AN228" s="69" t="n">
        <v>60.349184274922</v>
      </c>
      <c r="AO228" s="69" t="n">
        <v>60.8049254820084</v>
      </c>
      <c r="AP228" s="69" t="n">
        <v>61.5511244921578</v>
      </c>
      <c r="AQ228" s="69" t="n">
        <v>62.3038840773357</v>
      </c>
      <c r="AR228" s="69" t="n">
        <v>63.0636554049611</v>
      </c>
      <c r="AS228" s="69" t="n">
        <v>63.8307217743064</v>
      </c>
      <c r="AT228" s="69" t="n">
        <v>64.6052726987249</v>
      </c>
      <c r="AU228" s="69" t="n">
        <v>65.3874453916914</v>
      </c>
      <c r="AV228" s="69" t="n">
        <v>66.1773479989274</v>
      </c>
      <c r="AW228" s="69" t="n">
        <v>66.9750726082752</v>
      </c>
      <c r="AX228" s="69" t="n">
        <v>67.8196682404225</v>
      </c>
      <c r="AY228" s="69" t="n">
        <v>68.673097036122</v>
      </c>
      <c r="AZ228" s="69" t="n">
        <v>69.5354490381025</v>
      </c>
      <c r="BA228" s="69" t="n">
        <v>70.4068133571842</v>
      </c>
      <c r="BB228" s="69" t="n">
        <v>71.2872788905687</v>
      </c>
      <c r="BC228" s="69" t="n">
        <v>72.1769347247494</v>
      </c>
      <c r="BD228" s="69" t="n">
        <v>73.0758703617501</v>
      </c>
      <c r="BE228" s="69" t="n">
        <v>73.9841758463701</v>
      </c>
      <c r="BF228" s="69" t="n">
        <v>74.9019418379281</v>
      </c>
      <c r="BG228" s="69" t="n">
        <v>75.8292596508637</v>
      </c>
    </row>
    <row r="229" customFormat="false" ht="13.5" hidden="false" customHeight="true" outlineLevel="1" collapsed="false">
      <c r="A229" s="172" t="s">
        <v>99</v>
      </c>
      <c r="B229" s="318" t="s">
        <v>252</v>
      </c>
      <c r="C229" s="318"/>
      <c r="D229" s="318" t="s">
        <v>101</v>
      </c>
      <c r="E229" s="96"/>
      <c r="F229" s="19" t="s">
        <v>298</v>
      </c>
      <c r="G229" s="96" t="s">
        <v>103</v>
      </c>
      <c r="H229" s="96"/>
      <c r="I229" s="96"/>
      <c r="X229" s="140"/>
      <c r="Y229" s="141" t="n">
        <v>66.0662644247095</v>
      </c>
      <c r="Z229" s="141" t="n">
        <v>78.1733288748076</v>
      </c>
      <c r="AA229" s="141" t="n">
        <v>74.5874736588785</v>
      </c>
      <c r="AB229" s="141" t="n">
        <v>22.8744757163926</v>
      </c>
      <c r="AC229" s="141" t="n">
        <v>31.8783851231092</v>
      </c>
      <c r="AD229" s="141" t="n">
        <v>80</v>
      </c>
      <c r="AE229" s="141" t="n">
        <v>40.3923609795786</v>
      </c>
      <c r="AF229" s="141" t="n">
        <v>-17.8792553886696</v>
      </c>
      <c r="AG229" s="141" t="n">
        <v>14.8539237499998</v>
      </c>
      <c r="AH229" s="141" t="n">
        <v>62.1992153269606</v>
      </c>
      <c r="AI229" s="99" t="n">
        <v>74.5160739971784</v>
      </c>
      <c r="AJ229" s="99" t="n">
        <v>36.2946630992996</v>
      </c>
      <c r="AK229" s="99" t="n">
        <v>29.507271990749</v>
      </c>
      <c r="AL229" s="99" t="n">
        <v>24.3191653306226</v>
      </c>
      <c r="AM229" s="99" t="n">
        <v>14.6417068170655</v>
      </c>
      <c r="AN229" s="99" t="n">
        <v>8.36141530236336</v>
      </c>
      <c r="AO229" s="99" t="n">
        <v>18.4659784776653</v>
      </c>
      <c r="AP229" s="99" t="n">
        <v>22.1976100728431</v>
      </c>
      <c r="AQ229" s="99" t="n">
        <v>23.8244289165327</v>
      </c>
      <c r="AR229" s="99" t="n">
        <v>24.0943088947298</v>
      </c>
      <c r="AS229" s="99" t="n">
        <v>24.6026817799236</v>
      </c>
      <c r="AT229" s="99" t="n">
        <v>24.7318644730041</v>
      </c>
      <c r="AU229" s="99" t="n">
        <v>24.844739097459</v>
      </c>
      <c r="AV229" s="99" t="n">
        <v>24.8856914885142</v>
      </c>
      <c r="AW229" s="99" t="n">
        <v>25.1286613354734</v>
      </c>
      <c r="AX229" s="99" t="n">
        <v>23.5781217954158</v>
      </c>
      <c r="AY229" s="99" t="n">
        <v>23.4052704173121</v>
      </c>
      <c r="AZ229" s="99" t="n">
        <v>22.9526727537804</v>
      </c>
      <c r="BA229" s="99" t="n">
        <v>22.31863646053</v>
      </c>
      <c r="BB229" s="99" t="n">
        <v>20.1612946427659</v>
      </c>
      <c r="BC229" s="99" t="n">
        <v>18.212483652004</v>
      </c>
      <c r="BD229" s="99" t="n">
        <v>16.4520466890516</v>
      </c>
      <c r="BE229" s="99" t="n">
        <v>14.8617753311725</v>
      </c>
      <c r="BF229" s="99" t="n">
        <v>13.4252212000609</v>
      </c>
      <c r="BG229" s="99" t="n">
        <v>12.1275258341794</v>
      </c>
    </row>
    <row r="230" customFormat="false" ht="13.5" hidden="false" customHeight="true" outlineLevel="1" collapsed="false">
      <c r="A230" s="172" t="s">
        <v>99</v>
      </c>
      <c r="B230" s="318" t="s">
        <v>252</v>
      </c>
      <c r="C230" s="318"/>
      <c r="D230" s="318" t="s">
        <v>101</v>
      </c>
      <c r="E230" s="96"/>
      <c r="F230" s="19" t="s">
        <v>299</v>
      </c>
      <c r="G230" s="96" t="s">
        <v>103</v>
      </c>
      <c r="H230" s="96"/>
      <c r="I230" s="96"/>
      <c r="X230" s="106"/>
      <c r="Y230" s="108" t="n">
        <v>158.053214401551</v>
      </c>
      <c r="Z230" s="108" t="n">
        <v>156.595104980599</v>
      </c>
      <c r="AA230" s="108" t="n">
        <v>154.085928798107</v>
      </c>
      <c r="AB230" s="108" t="n">
        <v>148.687656547237</v>
      </c>
      <c r="AC230" s="108" t="n">
        <v>81.4940553966964</v>
      </c>
      <c r="AD230" s="108" t="n">
        <v>178</v>
      </c>
      <c r="AE230" s="108" t="n">
        <v>229.790329421866</v>
      </c>
      <c r="AF230" s="108" t="n">
        <v>247.779584721234</v>
      </c>
      <c r="AG230" s="108" t="n">
        <v>160.178947145632</v>
      </c>
      <c r="AH230" s="108" t="n">
        <v>170.332108045823</v>
      </c>
      <c r="AI230" s="99" t="n">
        <v>206.934543521157</v>
      </c>
      <c r="AJ230" s="99" t="n">
        <v>132.67670158567</v>
      </c>
      <c r="AK230" s="99" t="n">
        <v>138.623158377247</v>
      </c>
      <c r="AL230" s="99" t="n">
        <v>135.143827327373</v>
      </c>
      <c r="AM230" s="99" t="n">
        <v>127.001659952458</v>
      </c>
      <c r="AN230" s="99" t="n">
        <v>124.041032235033</v>
      </c>
      <c r="AO230" s="99" t="n">
        <v>129.662024214064</v>
      </c>
      <c r="AP230" s="99" t="n">
        <v>132.629530974498</v>
      </c>
      <c r="AQ230" s="99" t="n">
        <v>134.02157091371</v>
      </c>
      <c r="AR230" s="99" t="n">
        <v>135.351093823023</v>
      </c>
      <c r="AS230" s="99" t="n">
        <v>136.54554464377</v>
      </c>
      <c r="AT230" s="99" t="n">
        <v>137.581193250979</v>
      </c>
      <c r="AU230" s="99" t="n">
        <v>138.082547696792</v>
      </c>
      <c r="AV230" s="99" t="n">
        <v>137.06904297389</v>
      </c>
      <c r="AW230" s="99" t="n">
        <v>137.362763310418</v>
      </c>
      <c r="AX230" s="99" t="n">
        <v>135.30635806314</v>
      </c>
      <c r="AY230" s="99" t="n">
        <v>134.104493644607</v>
      </c>
      <c r="AZ230" s="99" t="n">
        <v>133.878915472201</v>
      </c>
      <c r="BA230" s="99" t="n">
        <v>132.712241532274</v>
      </c>
      <c r="BB230" s="99" t="n">
        <v>130.158606538959</v>
      </c>
      <c r="BC230" s="99" t="n">
        <v>127.654108321602</v>
      </c>
      <c r="BD230" s="99" t="n">
        <v>125.197801395529</v>
      </c>
      <c r="BE230" s="99" t="n">
        <v>122.788758468981</v>
      </c>
      <c r="BF230" s="99" t="n">
        <v>120.42607009305</v>
      </c>
      <c r="BG230" s="99" t="n">
        <v>118.108844318348</v>
      </c>
    </row>
    <row r="231" customFormat="false" ht="13.5" hidden="false" customHeight="true" outlineLevel="1" collapsed="false">
      <c r="A231" s="172" t="s">
        <v>99</v>
      </c>
      <c r="B231" s="318" t="s">
        <v>252</v>
      </c>
      <c r="C231" s="318"/>
      <c r="D231" s="318" t="s">
        <v>101</v>
      </c>
      <c r="E231" s="96"/>
      <c r="F231" s="19" t="s">
        <v>300</v>
      </c>
      <c r="G231" s="96" t="s">
        <v>103</v>
      </c>
      <c r="H231" s="96"/>
      <c r="I231" s="96"/>
      <c r="X231" s="106"/>
      <c r="Y231" s="108" t="n">
        <v>94.5781046944142</v>
      </c>
      <c r="Z231" s="108" t="n">
        <v>103.270555420617</v>
      </c>
      <c r="AA231" s="108" t="n">
        <v>129.95764917718</v>
      </c>
      <c r="AB231" s="108" t="n">
        <v>129.897484439304</v>
      </c>
      <c r="AC231" s="108" t="n">
        <v>67.8320475076032</v>
      </c>
      <c r="AD231" s="108" t="n">
        <v>60</v>
      </c>
      <c r="AE231" s="108" t="n">
        <v>458.238156156459</v>
      </c>
      <c r="AF231" s="108" t="n">
        <v>237.597478801054</v>
      </c>
      <c r="AG231" s="108" t="n">
        <v>146.384132083333</v>
      </c>
      <c r="AH231" s="108" t="n">
        <v>209.9797891887</v>
      </c>
      <c r="AI231" s="99" t="n">
        <v>313.184651271759</v>
      </c>
      <c r="AJ231" s="99" t="n">
        <v>236.567350899249</v>
      </c>
      <c r="AK231" s="99" t="n">
        <v>177.420694769773</v>
      </c>
      <c r="AL231" s="99" t="n">
        <v>164.491932927928</v>
      </c>
      <c r="AM231" s="99" t="n">
        <v>138.487449954725</v>
      </c>
      <c r="AN231" s="99" t="n">
        <v>114.052921963239</v>
      </c>
      <c r="AO231" s="99" t="n">
        <v>119.102268916786</v>
      </c>
      <c r="AP231" s="99" t="n">
        <v>120.819630436274</v>
      </c>
      <c r="AQ231" s="99" t="n">
        <v>122.058627183225</v>
      </c>
      <c r="AR231" s="99" t="n">
        <v>123.394107665609</v>
      </c>
      <c r="AS231" s="99" t="n">
        <v>123.978941966075</v>
      </c>
      <c r="AT231" s="99" t="n">
        <v>124.516998611127</v>
      </c>
      <c r="AU231" s="99" t="n">
        <v>123.765106074347</v>
      </c>
      <c r="AV231" s="99" t="n">
        <v>122.903659629189</v>
      </c>
      <c r="AW231" s="99" t="n">
        <v>122.949511211461</v>
      </c>
      <c r="AX231" s="99" t="n">
        <v>123.481810020983</v>
      </c>
      <c r="AY231" s="99" t="n">
        <v>124.688455281956</v>
      </c>
      <c r="AZ231" s="99" t="n">
        <v>126.673335085044</v>
      </c>
      <c r="BA231" s="99" t="n">
        <v>129.551011894172</v>
      </c>
      <c r="BB231" s="99" t="n">
        <v>132.857322980793</v>
      </c>
      <c r="BC231" s="99" t="n">
        <v>136.248015446159</v>
      </c>
      <c r="BD231" s="99" t="n">
        <v>139.725242813305</v>
      </c>
      <c r="BE231" s="99" t="n">
        <v>143.291213565982</v>
      </c>
      <c r="BF231" s="99" t="n">
        <v>146.948192551338</v>
      </c>
      <c r="BG231" s="99" t="n">
        <v>150.698502418376</v>
      </c>
    </row>
    <row r="232" customFormat="false" ht="13.5" hidden="false" customHeight="true" outlineLevel="1" collapsed="false">
      <c r="A232" s="172" t="s">
        <v>99</v>
      </c>
      <c r="B232" s="318" t="s">
        <v>252</v>
      </c>
      <c r="C232" s="318"/>
      <c r="D232" s="318" t="s">
        <v>101</v>
      </c>
      <c r="E232" s="96"/>
      <c r="F232" s="19" t="s">
        <v>301</v>
      </c>
      <c r="G232" s="96" t="s">
        <v>103</v>
      </c>
      <c r="H232" s="96"/>
      <c r="I232" s="96"/>
      <c r="X232" s="106"/>
      <c r="Y232" s="108" t="n">
        <v>115.499080543283</v>
      </c>
      <c r="Z232" s="108" t="n">
        <v>127.953732431579</v>
      </c>
      <c r="AA232" s="108" t="n">
        <v>167.117976042201</v>
      </c>
      <c r="AB232" s="108" t="n">
        <v>162.072444913612</v>
      </c>
      <c r="AC232" s="108" t="n">
        <v>53.5683220174071</v>
      </c>
      <c r="AD232" s="108" t="n">
        <v>92</v>
      </c>
      <c r="AE232" s="108" t="n">
        <v>382.407674208744</v>
      </c>
      <c r="AF232" s="108" t="n">
        <v>269.263191503389</v>
      </c>
      <c r="AG232" s="108" t="n">
        <v>173.744518726598</v>
      </c>
      <c r="AH232" s="108" t="n">
        <v>224.842571747287</v>
      </c>
      <c r="AI232" s="99" t="n">
        <v>415.207660494829</v>
      </c>
      <c r="AJ232" s="99" t="n">
        <v>281.758992383505</v>
      </c>
      <c r="AK232" s="99" t="n">
        <v>214.13911483849</v>
      </c>
      <c r="AL232" s="99" t="n">
        <v>207.043411618859</v>
      </c>
      <c r="AM232" s="99" t="n">
        <v>178.951166999445</v>
      </c>
      <c r="AN232" s="99" t="n">
        <v>153.023295865531</v>
      </c>
      <c r="AO232" s="99" t="n">
        <v>159.132466663547</v>
      </c>
      <c r="AP232" s="99" t="n">
        <v>161.281313358221</v>
      </c>
      <c r="AQ232" s="99" t="n">
        <v>163.331324054424</v>
      </c>
      <c r="AR232" s="99" t="n">
        <v>165.299388372227</v>
      </c>
      <c r="AS232" s="99" t="n">
        <v>166.43220439981</v>
      </c>
      <c r="AT232" s="99" t="n">
        <v>167.741153319162</v>
      </c>
      <c r="AU232" s="99" t="n">
        <v>166.826226176703</v>
      </c>
      <c r="AV232" s="99" t="n">
        <v>165.786763502699</v>
      </c>
      <c r="AW232" s="99" t="n">
        <v>165.802485661629</v>
      </c>
      <c r="AX232" s="99" t="n">
        <v>166.583766010424</v>
      </c>
      <c r="AY232" s="99" t="n">
        <v>167.902441375028</v>
      </c>
      <c r="AZ232" s="99" t="n">
        <v>170.061424749305</v>
      </c>
      <c r="BA232" s="99" t="n">
        <v>173.129521931328</v>
      </c>
      <c r="BB232" s="99" t="n">
        <v>176.801170180729</v>
      </c>
      <c r="BC232" s="99" t="n">
        <v>180.550684993365</v>
      </c>
      <c r="BD232" s="99" t="n">
        <v>184.379717726136</v>
      </c>
      <c r="BE232" s="99" t="n">
        <v>188.289954757131</v>
      </c>
      <c r="BF232" s="99" t="n">
        <v>192.283118228339</v>
      </c>
      <c r="BG232" s="99" t="n">
        <v>196.360966804115</v>
      </c>
    </row>
    <row r="233" customFormat="false" ht="13.5" hidden="false" customHeight="true" outlineLevel="1" collapsed="false">
      <c r="A233" s="172" t="s">
        <v>99</v>
      </c>
      <c r="B233" s="318" t="s">
        <v>252</v>
      </c>
      <c r="C233" s="318"/>
      <c r="D233" s="318" t="s">
        <v>101</v>
      </c>
      <c r="E233" s="96"/>
      <c r="F233" s="19" t="s">
        <v>302</v>
      </c>
      <c r="G233" s="96" t="s">
        <v>103</v>
      </c>
      <c r="H233" s="96"/>
      <c r="I233" s="96"/>
      <c r="X233" s="106"/>
      <c r="Y233" s="108" t="n">
        <v>-104.840797675427</v>
      </c>
      <c r="Z233" s="108" t="n">
        <v>-101.804593857093</v>
      </c>
      <c r="AA233" s="108" t="n">
        <v>-129.039359579572</v>
      </c>
      <c r="AB233" s="108" t="n">
        <v>-150.080701382943</v>
      </c>
      <c r="AC233" s="108" t="n">
        <v>-94.2820452979643</v>
      </c>
      <c r="AD233" s="108" t="n">
        <v>-121</v>
      </c>
      <c r="AE233" s="108" t="n">
        <v>-179.261032609706</v>
      </c>
      <c r="AF233" s="108" t="n">
        <v>-151.589786350461</v>
      </c>
      <c r="AG233" s="108" t="n">
        <v>-151.804659583334</v>
      </c>
      <c r="AH233" s="108" t="n">
        <v>-62.5183157811052</v>
      </c>
      <c r="AI233" s="99" t="n">
        <v>-117.713223188439</v>
      </c>
      <c r="AJ233" s="99" t="n">
        <v>-110.320494832206</v>
      </c>
      <c r="AK233" s="99" t="n">
        <v>-129.533310988696</v>
      </c>
      <c r="AL233" s="99" t="n">
        <v>-148.279242031371</v>
      </c>
      <c r="AM233" s="99" t="n">
        <v>-167.875674100884</v>
      </c>
      <c r="AN233" s="99" t="n">
        <v>-189.940397358018</v>
      </c>
      <c r="AO233" s="99" t="n">
        <v>-190.93606481638</v>
      </c>
      <c r="AP233" s="99" t="n">
        <v>-194.457478981912</v>
      </c>
      <c r="AQ233" s="99" t="n">
        <v>-199.297650924088</v>
      </c>
      <c r="AR233" s="99" t="n">
        <v>-203.544199914545</v>
      </c>
      <c r="AS233" s="99" t="n">
        <v>-207.617063599716</v>
      </c>
      <c r="AT233" s="99" t="n">
        <v>-211.897297192621</v>
      </c>
      <c r="AU233" s="99" t="n">
        <v>-216.330781117736</v>
      </c>
      <c r="AV233" s="99" t="n">
        <v>-220.768895100446</v>
      </c>
      <c r="AW233" s="99" t="n">
        <v>-225.309167520568</v>
      </c>
      <c r="AX233" s="99" t="n">
        <v>-230.283464308597</v>
      </c>
      <c r="AY233" s="99" t="n">
        <v>-234.868229535665</v>
      </c>
      <c r="AZ233" s="99" t="n">
        <v>-237.697473012873</v>
      </c>
      <c r="BA233" s="99" t="n">
        <v>-239.035316461579</v>
      </c>
      <c r="BB233" s="99" t="n">
        <v>-239.395655422665</v>
      </c>
      <c r="BC233" s="99" t="n">
        <v>-239.756537584517</v>
      </c>
      <c r="BD233" s="99" t="n">
        <v>-240.117963765994</v>
      </c>
      <c r="BE233" s="99" t="n">
        <v>-240.479934787191</v>
      </c>
      <c r="BF233" s="99" t="n">
        <v>-240.842451469437</v>
      </c>
      <c r="BG233" s="99" t="n">
        <v>-241.205514635302</v>
      </c>
    </row>
    <row r="234" customFormat="false" ht="13.5" hidden="false" customHeight="true" outlineLevel="1" collapsed="false">
      <c r="A234" s="172" t="s">
        <v>99</v>
      </c>
      <c r="B234" s="318" t="s">
        <v>252</v>
      </c>
      <c r="C234" s="318"/>
      <c r="D234" s="318" t="s">
        <v>101</v>
      </c>
      <c r="E234" s="96"/>
      <c r="F234" s="19" t="s">
        <v>303</v>
      </c>
      <c r="G234" s="96" t="s">
        <v>103</v>
      </c>
      <c r="H234" s="96"/>
      <c r="I234" s="96"/>
      <c r="X234" s="106"/>
      <c r="Y234" s="108" t="n">
        <v>23.2598851040993</v>
      </c>
      <c r="Z234" s="108" t="n">
        <v>74.4026203359182</v>
      </c>
      <c r="AA234" s="108" t="n">
        <v>72.7211783247887</v>
      </c>
      <c r="AB234" s="108" t="n">
        <v>19.8464909646917</v>
      </c>
      <c r="AC234" s="108" t="n">
        <v>31.8212773476179</v>
      </c>
      <c r="AD234" s="142" t="n">
        <v>36</v>
      </c>
      <c r="AE234" s="108" t="n">
        <v>4.51049543562613</v>
      </c>
      <c r="AF234" s="108" t="n">
        <v>-26.6803470734523</v>
      </c>
      <c r="AG234" s="108" t="n">
        <v>17.2766133333332</v>
      </c>
      <c r="AH234" s="108" t="n">
        <v>63.1781882512024</v>
      </c>
      <c r="AI234" s="99" t="n">
        <v>97.6481525653242</v>
      </c>
      <c r="AJ234" s="99" t="n">
        <v>33.0661939208702</v>
      </c>
      <c r="AK234" s="99" t="n">
        <v>37.7188508210106</v>
      </c>
      <c r="AL234" s="99" t="n">
        <v>26.9961544820088</v>
      </c>
      <c r="AM234" s="99" t="n">
        <v>17.2711327921071</v>
      </c>
      <c r="AN234" s="99" t="n">
        <v>4.4061545707329</v>
      </c>
      <c r="AO234" s="99" t="n">
        <v>9.39339872369686</v>
      </c>
      <c r="AP234" s="99" t="n">
        <v>11.9475353947524</v>
      </c>
      <c r="AQ234" s="99" t="n">
        <v>14.1857707952179</v>
      </c>
      <c r="AR234" s="99" t="n">
        <v>15.0740909476576</v>
      </c>
      <c r="AS234" s="99" t="n">
        <v>16.2121510924961</v>
      </c>
      <c r="AT234" s="99" t="n">
        <v>16.9849201245775</v>
      </c>
      <c r="AU234" s="99" t="n">
        <v>17.7301943925586</v>
      </c>
      <c r="AV234" s="99" t="n">
        <v>18.3980384758338</v>
      </c>
      <c r="AW234" s="99" t="n">
        <v>19.2525909666971</v>
      </c>
      <c r="AX234" s="99" t="n">
        <v>19.1884079077183</v>
      </c>
      <c r="AY234" s="99" t="n">
        <v>19.624367378754</v>
      </c>
      <c r="AZ234" s="99" t="n">
        <v>19.7490703228538</v>
      </c>
      <c r="BA234" s="99" t="n">
        <v>19.6368372601204</v>
      </c>
      <c r="BB234" s="99" t="n">
        <v>18.8330159248014</v>
      </c>
      <c r="BC234" s="99" t="n">
        <v>18.0620985001558</v>
      </c>
      <c r="BD234" s="99" t="n">
        <v>17.3227380857095</v>
      </c>
      <c r="BE234" s="99" t="n">
        <v>16.6136429154952</v>
      </c>
      <c r="BF234" s="99" t="n">
        <v>15.9335741011568</v>
      </c>
      <c r="BG234" s="99" t="n">
        <v>15.2813434674383</v>
      </c>
    </row>
    <row r="235" customFormat="false" ht="13.5" hidden="false" customHeight="true" outlineLevel="1" collapsed="false">
      <c r="A235" s="172" t="s">
        <v>99</v>
      </c>
      <c r="B235" s="318" t="s">
        <v>252</v>
      </c>
      <c r="C235" s="318"/>
      <c r="D235" s="318" t="s">
        <v>101</v>
      </c>
      <c r="E235" s="96"/>
      <c r="F235" s="19" t="s">
        <v>304</v>
      </c>
      <c r="G235" s="96" t="s">
        <v>103</v>
      </c>
      <c r="H235" s="96"/>
      <c r="I235" s="96"/>
      <c r="X235" s="106"/>
      <c r="Y235" s="108" t="n">
        <v>121.460865496256</v>
      </c>
      <c r="Z235" s="108" t="n">
        <v>156.877697855298</v>
      </c>
      <c r="AA235" s="108" t="n">
        <v>146.241025068084</v>
      </c>
      <c r="AB235" s="108" t="n">
        <v>128.321778321014</v>
      </c>
      <c r="AC235" s="108" t="n">
        <v>74.6067179606447</v>
      </c>
      <c r="AD235" s="142" t="n">
        <v>155</v>
      </c>
      <c r="AE235" s="108" t="n">
        <v>222.973382613483</v>
      </c>
      <c r="AF235" s="108" t="n">
        <v>243.740531734716</v>
      </c>
      <c r="AG235" s="108" t="n">
        <v>154.830803263274</v>
      </c>
      <c r="AH235" s="108" t="n">
        <v>160.884891187811</v>
      </c>
      <c r="AI235" s="99" t="n">
        <v>193.294935681093</v>
      </c>
      <c r="AJ235" s="99" t="n">
        <v>137.542402609762</v>
      </c>
      <c r="AK235" s="99" t="n">
        <v>150.021368320108</v>
      </c>
      <c r="AL235" s="99" t="n">
        <v>145.571924610085</v>
      </c>
      <c r="AM235" s="99" t="n">
        <v>137.416042565746</v>
      </c>
      <c r="AN235" s="99" t="n">
        <v>133.482572631355</v>
      </c>
      <c r="AO235" s="99" t="n">
        <v>139.747485247369</v>
      </c>
      <c r="AP235" s="99" t="n">
        <v>142.07619381314</v>
      </c>
      <c r="AQ235" s="99" t="n">
        <v>142.637375542315</v>
      </c>
      <c r="AR235" s="99" t="n">
        <v>143.279575524184</v>
      </c>
      <c r="AS235" s="99" t="n">
        <v>143.704323690625</v>
      </c>
      <c r="AT235" s="99" t="n">
        <v>143.793608931716</v>
      </c>
      <c r="AU235" s="99" t="n">
        <v>143.055226159123</v>
      </c>
      <c r="AV235" s="99" t="n">
        <v>142.484796085379</v>
      </c>
      <c r="AW235" s="99" t="n">
        <v>143.009053543167</v>
      </c>
      <c r="AX235" s="99" t="n">
        <v>140.667294080279</v>
      </c>
      <c r="AY235" s="99" t="n">
        <v>139.328393750787</v>
      </c>
      <c r="AZ235" s="99" t="n">
        <v>138.69832024399</v>
      </c>
      <c r="BA235" s="99" t="n">
        <v>137.108439347368</v>
      </c>
      <c r="BB235" s="99" t="n">
        <v>133.863503069078</v>
      </c>
      <c r="BC235" s="99" t="n">
        <v>130.695364480999</v>
      </c>
      <c r="BD235" s="99" t="n">
        <v>127.602206017324</v>
      </c>
      <c r="BE235" s="99" t="n">
        <v>124.582253128455</v>
      </c>
      <c r="BF235" s="99" t="n">
        <v>121.633773262942</v>
      </c>
      <c r="BG235" s="99" t="n">
        <v>118.755074873515</v>
      </c>
    </row>
    <row r="236" customFormat="false" ht="13.5" hidden="false" customHeight="true" outlineLevel="1" collapsed="false">
      <c r="A236" s="172" t="s">
        <v>99</v>
      </c>
      <c r="B236" s="318" t="s">
        <v>252</v>
      </c>
      <c r="C236" s="318"/>
      <c r="D236" s="318" t="s">
        <v>101</v>
      </c>
      <c r="E236" s="96"/>
      <c r="F236" s="19" t="s">
        <v>305</v>
      </c>
      <c r="G236" s="96" t="s">
        <v>103</v>
      </c>
      <c r="H236" s="96"/>
      <c r="I236" s="96"/>
      <c r="X236" s="106"/>
      <c r="Y236" s="108" t="n">
        <v>50.9095519239522</v>
      </c>
      <c r="Z236" s="108" t="n">
        <v>98.317996260015</v>
      </c>
      <c r="AA236" s="108" t="n">
        <v>123.910833497203</v>
      </c>
      <c r="AB236" s="108" t="n">
        <v>122.93844498768</v>
      </c>
      <c r="AC236" s="108" t="n">
        <v>61.7480051414818</v>
      </c>
      <c r="AD236" s="142" t="n">
        <v>64</v>
      </c>
      <c r="AE236" s="108" t="n">
        <v>449.27623611435</v>
      </c>
      <c r="AF236" s="108" t="n">
        <v>277.103754422878</v>
      </c>
      <c r="AG236" s="108" t="n">
        <v>175.681821666667</v>
      </c>
      <c r="AH236" s="108" t="n">
        <v>221.787671458167</v>
      </c>
      <c r="AI236" s="99" t="n">
        <v>409.69260257968</v>
      </c>
      <c r="AJ236" s="99" t="n">
        <v>284.723608027573</v>
      </c>
      <c r="AK236" s="99" t="n">
        <v>226.773479962367</v>
      </c>
      <c r="AL236" s="99" t="n">
        <v>213.218781990952</v>
      </c>
      <c r="AM236" s="99" t="n">
        <v>186.863915426327</v>
      </c>
      <c r="AN236" s="99" t="n">
        <v>160.019142858822</v>
      </c>
      <c r="AO236" s="99" t="n">
        <v>163.56025241157</v>
      </c>
      <c r="AP236" s="99" t="n">
        <v>164.790604993356</v>
      </c>
      <c r="AQ236" s="99" t="n">
        <v>166.370892522908</v>
      </c>
      <c r="AR236" s="99" t="n">
        <v>168.005935529483</v>
      </c>
      <c r="AS236" s="99" t="n">
        <v>168.861624092039</v>
      </c>
      <c r="AT236" s="99" t="n">
        <v>169.751582042703</v>
      </c>
      <c r="AU236" s="99" t="n">
        <v>169.306150151969</v>
      </c>
      <c r="AV236" s="99" t="n">
        <v>168.752187648896</v>
      </c>
      <c r="AW236" s="99" t="n">
        <v>169.050199011785</v>
      </c>
      <c r="AX236" s="99" t="n">
        <v>170.18024826654</v>
      </c>
      <c r="AY236" s="99" t="n">
        <v>171.591090084574</v>
      </c>
      <c r="AZ236" s="99" t="n">
        <v>173.760931979004</v>
      </c>
      <c r="BA236" s="99" t="n">
        <v>176.827753153361</v>
      </c>
      <c r="BB236" s="99" t="n">
        <v>180.709407435001</v>
      </c>
      <c r="BC236" s="99" t="n">
        <v>184.676270286526</v>
      </c>
      <c r="BD236" s="99" t="n">
        <v>188.730212173428</v>
      </c>
      <c r="BE236" s="99" t="n">
        <v>192.87314462093</v>
      </c>
      <c r="BF236" s="99" t="n">
        <v>197.107021115317</v>
      </c>
      <c r="BG236" s="99" t="n">
        <v>201.433838025047</v>
      </c>
    </row>
    <row r="237" customFormat="false" ht="13.5" hidden="false" customHeight="true" outlineLevel="1" collapsed="false">
      <c r="A237" s="172" t="s">
        <v>99</v>
      </c>
      <c r="B237" s="318" t="s">
        <v>252</v>
      </c>
      <c r="C237" s="318"/>
      <c r="D237" s="318" t="s">
        <v>101</v>
      </c>
      <c r="E237" s="96"/>
      <c r="F237" s="19" t="s">
        <v>306</v>
      </c>
      <c r="G237" s="96" t="s">
        <v>103</v>
      </c>
      <c r="H237" s="96"/>
      <c r="I237" s="96"/>
      <c r="X237" s="106"/>
      <c r="Y237" s="108" t="n">
        <v>76.1941562038435</v>
      </c>
      <c r="Z237" s="108" t="n">
        <v>131.227150031334</v>
      </c>
      <c r="AA237" s="108" t="n">
        <v>171.963787007324</v>
      </c>
      <c r="AB237" s="108" t="n">
        <v>166.610665695508</v>
      </c>
      <c r="AC237" s="108" t="n">
        <v>62.7935671830924</v>
      </c>
      <c r="AD237" s="142" t="n">
        <v>61</v>
      </c>
      <c r="AE237" s="108" t="n">
        <v>328.424068401362</v>
      </c>
      <c r="AF237" s="108" t="n">
        <v>262.318739583479</v>
      </c>
      <c r="AG237" s="108" t="n">
        <v>226.44640429578</v>
      </c>
      <c r="AH237" s="108" t="n">
        <v>254.613744152178</v>
      </c>
      <c r="AI237" s="99" t="n">
        <v>482.440617309416</v>
      </c>
      <c r="AJ237" s="99" t="n">
        <v>321.191185499159</v>
      </c>
      <c r="AK237" s="99" t="n">
        <v>256.038174377156</v>
      </c>
      <c r="AL237" s="99" t="n">
        <v>243.452080855007</v>
      </c>
      <c r="AM237" s="99" t="n">
        <v>214.210046458138</v>
      </c>
      <c r="AN237" s="99" t="n">
        <v>183.983878880099</v>
      </c>
      <c r="AO237" s="99" t="n">
        <v>186.836084797486</v>
      </c>
      <c r="AP237" s="99" t="n">
        <v>188.062731199184</v>
      </c>
      <c r="AQ237" s="99" t="n">
        <v>190.349575680948</v>
      </c>
      <c r="AR237" s="99" t="n">
        <v>192.566468294499</v>
      </c>
      <c r="AS237" s="99" t="n">
        <v>193.952168561446</v>
      </c>
      <c r="AT237" s="99" t="n">
        <v>195.513558846858</v>
      </c>
      <c r="AU237" s="99" t="n">
        <v>194.848056575644</v>
      </c>
      <c r="AV237" s="99" t="n">
        <v>194.053505680309</v>
      </c>
      <c r="AW237" s="99" t="n">
        <v>194.308731953478</v>
      </c>
      <c r="AX237" s="99" t="n">
        <v>195.890028549321</v>
      </c>
      <c r="AY237" s="99" t="n">
        <v>197.435904009276</v>
      </c>
      <c r="AZ237" s="99" t="n">
        <v>199.815481685881</v>
      </c>
      <c r="BA237" s="99" t="n">
        <v>203.097356161513</v>
      </c>
      <c r="BB237" s="99" t="n">
        <v>207.542262423854</v>
      </c>
      <c r="BC237" s="99" t="n">
        <v>212.084448099647</v>
      </c>
      <c r="BD237" s="99" t="n">
        <v>216.726042206632</v>
      </c>
      <c r="BE237" s="99" t="n">
        <v>221.469220357364</v>
      </c>
      <c r="BF237" s="99" t="n">
        <v>226.316205778973</v>
      </c>
      <c r="BG237" s="99" t="n">
        <v>231.269270355237</v>
      </c>
    </row>
    <row r="238" customFormat="false" ht="13.5" hidden="false" customHeight="true" outlineLevel="1" collapsed="false">
      <c r="A238" s="172" t="s">
        <v>99</v>
      </c>
      <c r="B238" s="318" t="s">
        <v>252</v>
      </c>
      <c r="C238" s="318"/>
      <c r="D238" s="318" t="s">
        <v>101</v>
      </c>
      <c r="E238" s="96"/>
      <c r="F238" s="19" t="s">
        <v>307</v>
      </c>
      <c r="G238" s="96" t="s">
        <v>103</v>
      </c>
      <c r="H238" s="96"/>
      <c r="I238" s="96"/>
      <c r="X238" s="106"/>
      <c r="Y238" s="108" t="n">
        <v>-131.363859566785</v>
      </c>
      <c r="Z238" s="108" t="n">
        <v>-86.4834416315849</v>
      </c>
      <c r="AA238" s="108" t="n">
        <v>-112.812343841898</v>
      </c>
      <c r="AB238" s="108" t="n">
        <v>-137.295195885194</v>
      </c>
      <c r="AC238" s="108" t="n">
        <v>-83.3327147182179</v>
      </c>
      <c r="AD238" s="142" t="n">
        <v>-120</v>
      </c>
      <c r="AE238" s="108" t="n">
        <v>-200.3300722762</v>
      </c>
      <c r="AF238" s="108" t="n">
        <v>-177.620663278986</v>
      </c>
      <c r="AG238" s="108" t="n">
        <v>-164.374428333333</v>
      </c>
      <c r="AH238" s="108" t="n">
        <v>-85.7418162456109</v>
      </c>
      <c r="AI238" s="99" t="n">
        <v>-100.487040571421</v>
      </c>
      <c r="AJ238" s="99" t="n">
        <v>-106.689319468836</v>
      </c>
      <c r="AK238" s="99" t="n">
        <v>-100.086395626548</v>
      </c>
      <c r="AL238" s="99" t="n">
        <v>-123.791778922116</v>
      </c>
      <c r="AM238" s="99" t="n">
        <v>-144.765805287021</v>
      </c>
      <c r="AN238" s="99" t="n">
        <v>-170.870305831167</v>
      </c>
      <c r="AO238" s="99" t="n">
        <v>-174.514845046252</v>
      </c>
      <c r="AP238" s="99" t="n">
        <v>-178.795816582414</v>
      </c>
      <c r="AQ238" s="99" t="n">
        <v>-183.425582697902</v>
      </c>
      <c r="AR238" s="99" t="n">
        <v>-187.445962421006</v>
      </c>
      <c r="AS238" s="99" t="n">
        <v>-191.288099038186</v>
      </c>
      <c r="AT238" s="99" t="n">
        <v>-195.334028666271</v>
      </c>
      <c r="AU238" s="99" t="n">
        <v>-199.535838797062</v>
      </c>
      <c r="AV238" s="99" t="n">
        <v>-203.760345735238</v>
      </c>
      <c r="AW238" s="99" t="n">
        <v>-208.091165504861</v>
      </c>
      <c r="AX238" s="99" t="n">
        <v>-212.387619523191</v>
      </c>
      <c r="AY238" s="99" t="n">
        <v>-216.772721442067</v>
      </c>
      <c r="AZ238" s="99" t="n">
        <v>-219.405068738569</v>
      </c>
      <c r="BA238" s="99" t="n">
        <v>-220.547097906468</v>
      </c>
      <c r="BB238" s="99" t="n">
        <v>-220.239647466103</v>
      </c>
      <c r="BC238" s="99" t="n">
        <v>-219.932625622504</v>
      </c>
      <c r="BD238" s="99" t="n">
        <v>-219.626031778195</v>
      </c>
      <c r="BE238" s="99" t="n">
        <v>-219.319865336528</v>
      </c>
      <c r="BF238" s="99" t="n">
        <v>-219.014125701689</v>
      </c>
      <c r="BG238" s="99" t="n">
        <v>-218.708812278695</v>
      </c>
    </row>
    <row r="239" customFormat="false" ht="13.5" hidden="false" customHeight="true" outlineLevel="1" collapsed="false">
      <c r="A239" s="172" t="s">
        <v>99</v>
      </c>
      <c r="B239" s="318" t="s">
        <v>252</v>
      </c>
      <c r="C239" s="318"/>
      <c r="D239" s="318" t="s">
        <v>101</v>
      </c>
      <c r="E239" s="96"/>
      <c r="F239" s="19" t="s">
        <v>308</v>
      </c>
      <c r="G239" s="96" t="s">
        <v>254</v>
      </c>
      <c r="H239" s="96"/>
      <c r="I239" s="96"/>
      <c r="X239" s="106"/>
      <c r="Y239" s="106"/>
      <c r="Z239" s="106"/>
      <c r="AA239" s="143"/>
      <c r="AB239" s="143"/>
      <c r="AC239" s="143"/>
      <c r="AD239" s="130" t="n">
        <v>2.86048935253116</v>
      </c>
      <c r="AE239" s="130" t="n">
        <v>5.81216861188074</v>
      </c>
      <c r="AF239" s="144" t="n">
        <v>3.92133799890623</v>
      </c>
      <c r="AG239" s="144" t="n">
        <v>5.44533357601229</v>
      </c>
      <c r="AH239" s="144" t="n">
        <v>6.25979463503525</v>
      </c>
      <c r="AI239" s="69" t="n">
        <v>8.99391709092527</v>
      </c>
      <c r="AJ239" s="69" t="n">
        <v>5.25748279384195</v>
      </c>
      <c r="AK239" s="69" t="n">
        <v>4.61624024584311</v>
      </c>
      <c r="AL239" s="69" t="n">
        <v>4.29474920719558</v>
      </c>
      <c r="AM239" s="69" t="n">
        <v>3.69191628490627</v>
      </c>
      <c r="AN239" s="69" t="n">
        <v>3.33534876920891</v>
      </c>
      <c r="AO239" s="69" t="n">
        <v>3.28581099571879</v>
      </c>
      <c r="AP239" s="69" t="n">
        <v>3.36478182800493</v>
      </c>
      <c r="AQ239" s="69" t="n">
        <v>3.44530768893749</v>
      </c>
      <c r="AR239" s="69" t="n">
        <v>3.5274189256563</v>
      </c>
      <c r="AS239" s="69" t="n">
        <v>3.61114646896773</v>
      </c>
      <c r="AT239" s="69" t="n">
        <v>3.69652184429892</v>
      </c>
      <c r="AU239" s="69" t="n">
        <v>3.78357718284892</v>
      </c>
      <c r="AV239" s="69" t="n">
        <v>3.8723452329399</v>
      </c>
      <c r="AW239" s="69" t="n">
        <v>3.96285937157179</v>
      </c>
      <c r="AX239" s="69" t="n">
        <v>4.05510835891016</v>
      </c>
      <c r="AY239" s="69" t="n">
        <v>4.14916930360023</v>
      </c>
      <c r="AZ239" s="69" t="n">
        <v>4.24507740844061</v>
      </c>
      <c r="BA239" s="69" t="n">
        <v>4.34286854776194</v>
      </c>
      <c r="BB239" s="69" t="n">
        <v>4.44257927983685</v>
      </c>
      <c r="BC239" s="69" t="n">
        <v>4.54424685950605</v>
      </c>
      <c r="BD239" s="69" t="n">
        <v>4.6479092510239</v>
      </c>
      <c r="BE239" s="69" t="n">
        <v>4.75360514112685</v>
      </c>
      <c r="BF239" s="69" t="n">
        <v>4.86137395232811</v>
      </c>
      <c r="BG239" s="69" t="n">
        <v>4.97125585644188</v>
      </c>
    </row>
    <row r="240" customFormat="false" ht="13.5" hidden="false" customHeight="true" outlineLevel="1" collapsed="false">
      <c r="A240" s="172" t="s">
        <v>99</v>
      </c>
      <c r="B240" s="318" t="s">
        <v>252</v>
      </c>
      <c r="C240" s="318"/>
      <c r="D240" s="318" t="s">
        <v>101</v>
      </c>
      <c r="E240" s="96"/>
      <c r="F240" s="19" t="s">
        <v>309</v>
      </c>
      <c r="G240" s="96" t="s">
        <v>254</v>
      </c>
      <c r="H240" s="96"/>
      <c r="I240" s="96"/>
      <c r="X240" s="106"/>
      <c r="Y240" s="106"/>
      <c r="Z240" s="106"/>
      <c r="AD240" s="130" t="n">
        <v>0</v>
      </c>
      <c r="AE240" s="130" t="n">
        <v>15.2271556883865</v>
      </c>
      <c r="AF240" s="144" t="n">
        <v>9.47340777706013</v>
      </c>
      <c r="AG240" s="144" t="n">
        <v>5.87119320615883</v>
      </c>
      <c r="AH240" s="144" t="n">
        <v>6.26229024738051</v>
      </c>
      <c r="AI240" s="69" t="n">
        <v>11.5782932070744</v>
      </c>
      <c r="AJ240" s="69" t="n">
        <v>14.1380961084368</v>
      </c>
      <c r="AK240" s="69" t="n">
        <v>13.9380961084368</v>
      </c>
      <c r="AL240" s="69" t="n">
        <v>10.9380961084368</v>
      </c>
      <c r="AM240" s="69" t="n">
        <v>8.93809610843677</v>
      </c>
      <c r="AN240" s="69" t="n">
        <v>6.93809610843677</v>
      </c>
      <c r="AO240" s="69" t="n">
        <v>6.93809610843677</v>
      </c>
      <c r="AP240" s="69" t="n">
        <v>6.93809610843677</v>
      </c>
      <c r="AQ240" s="69" t="n">
        <v>6.93809610843677</v>
      </c>
      <c r="AR240" s="69" t="n">
        <v>6.93809610843677</v>
      </c>
      <c r="AS240" s="69" t="n">
        <v>6.93809610843677</v>
      </c>
      <c r="AT240" s="69" t="n">
        <v>6.93809610843677</v>
      </c>
      <c r="AU240" s="69" t="n">
        <v>6.93809610843677</v>
      </c>
      <c r="AV240" s="69" t="n">
        <v>6.93809610843677</v>
      </c>
      <c r="AW240" s="69" t="n">
        <v>6.93809610843677</v>
      </c>
      <c r="AX240" s="69" t="n">
        <v>6.93809610843677</v>
      </c>
      <c r="AY240" s="69" t="n">
        <v>6.93809610843677</v>
      </c>
      <c r="AZ240" s="69" t="n">
        <v>6.93809610843677</v>
      </c>
      <c r="BA240" s="69" t="n">
        <v>6.93809610843677</v>
      </c>
      <c r="BB240" s="69" t="n">
        <v>6.93809610843677</v>
      </c>
      <c r="BC240" s="69" t="n">
        <v>6.93809610843677</v>
      </c>
      <c r="BD240" s="69" t="n">
        <v>6.93809610843677</v>
      </c>
      <c r="BE240" s="69" t="n">
        <v>6.93809610843677</v>
      </c>
      <c r="BF240" s="69" t="n">
        <v>6.93809610843677</v>
      </c>
      <c r="BG240" s="69" t="n">
        <v>6.93809610843677</v>
      </c>
    </row>
    <row r="241" customFormat="false" ht="13.5" hidden="false" customHeight="true" outlineLevel="1" collapsed="false">
      <c r="A241" s="172" t="s">
        <v>99</v>
      </c>
      <c r="B241" s="318" t="s">
        <v>252</v>
      </c>
      <c r="C241" s="318"/>
      <c r="D241" s="318" t="s">
        <v>101</v>
      </c>
      <c r="E241" s="96"/>
      <c r="F241" s="19" t="s">
        <v>310</v>
      </c>
      <c r="G241" s="96" t="s">
        <v>103</v>
      </c>
      <c r="H241" s="96"/>
      <c r="I241" s="96"/>
      <c r="X241" s="106"/>
      <c r="Y241" s="106"/>
      <c r="Z241" s="106"/>
      <c r="AA241" s="107"/>
      <c r="AB241" s="143"/>
      <c r="AC241" s="143"/>
      <c r="AD241" s="130" t="n">
        <v>18.2369218863669</v>
      </c>
      <c r="AE241" s="130" t="n">
        <v>44.7482909855503</v>
      </c>
      <c r="AF241" s="144" t="n">
        <v>25.949492119018</v>
      </c>
      <c r="AG241" s="144" t="n">
        <v>24.1424540353287</v>
      </c>
      <c r="AH241" s="130" t="n">
        <v>22.7992715034713</v>
      </c>
      <c r="AI241" s="69" t="n">
        <v>27.7236405514251</v>
      </c>
      <c r="AJ241" s="69" t="n">
        <v>21.2120367767851</v>
      </c>
      <c r="AK241" s="69" t="n">
        <v>18.5496519689534</v>
      </c>
      <c r="AL241" s="69" t="n">
        <v>16.3392333633291</v>
      </c>
      <c r="AM241" s="69" t="n">
        <v>15.1502589249827</v>
      </c>
      <c r="AN241" s="69" t="n">
        <v>13.1617628615757</v>
      </c>
      <c r="AO241" s="69" t="n">
        <v>11.9732177460844</v>
      </c>
      <c r="AP241" s="69" t="n">
        <v>11.7845614545265</v>
      </c>
      <c r="AQ241" s="69" t="n">
        <v>11.9959977885069</v>
      </c>
      <c r="AR241" s="69" t="n">
        <v>12.2076641783613</v>
      </c>
      <c r="AS241" s="69" t="n">
        <v>12.4195652252071</v>
      </c>
      <c r="AT241" s="69" t="n">
        <v>12.6317056221841</v>
      </c>
      <c r="AU241" s="69" t="n">
        <v>12.8440901562951</v>
      </c>
      <c r="AV241" s="69" t="n">
        <v>13.0567237102827</v>
      </c>
      <c r="AW241" s="69" t="n">
        <v>13.2696112645444</v>
      </c>
      <c r="AX241" s="69" t="n">
        <v>13.6826914393675</v>
      </c>
      <c r="AY241" s="69" t="n">
        <v>13.896102335794</v>
      </c>
      <c r="AZ241" s="69" t="n">
        <v>14.1097827793433</v>
      </c>
      <c r="BA241" s="69" t="n">
        <v>14.323738160958</v>
      </c>
      <c r="BB241" s="69" t="n">
        <v>14.7379075196813</v>
      </c>
      <c r="BC241" s="99" t="n">
        <v>15.1640525411664</v>
      </c>
      <c r="BD241" s="99" t="n">
        <v>15.6025195004228</v>
      </c>
      <c r="BE241" s="99" t="n">
        <v>16.0536646849649</v>
      </c>
      <c r="BF241" s="99" t="n">
        <v>16.5178546843222</v>
      </c>
      <c r="BG241" s="99" t="n">
        <v>16.9954666879217</v>
      </c>
    </row>
    <row r="242" customFormat="false" ht="13.5" hidden="false" customHeight="true" outlineLevel="0" collapsed="false">
      <c r="A242" s="48" t="s">
        <v>99</v>
      </c>
      <c r="B242" s="201" t="s">
        <v>311</v>
      </c>
      <c r="C242" s="201"/>
      <c r="D242" s="201" t="s">
        <v>312</v>
      </c>
      <c r="E242" s="52"/>
      <c r="F242" s="19" t="s">
        <v>313</v>
      </c>
      <c r="G242" s="52" t="s">
        <v>12</v>
      </c>
      <c r="H242" s="52"/>
      <c r="I242" s="145" t="s">
        <v>314</v>
      </c>
      <c r="U242" s="22" t="n">
        <v>0.075</v>
      </c>
      <c r="V242" s="22" t="n">
        <v>0.15</v>
      </c>
      <c r="W242" s="22" t="n">
        <v>0.076</v>
      </c>
      <c r="X242" s="35" t="n">
        <v>0.035</v>
      </c>
      <c r="Y242" s="35" t="n">
        <v>0.0361445783132528</v>
      </c>
      <c r="Z242" s="35" t="n">
        <v>0.0195000000000001</v>
      </c>
      <c r="AA242" s="24" t="n">
        <v>0.0365</v>
      </c>
      <c r="AB242" s="35" t="n">
        <v>0.03</v>
      </c>
      <c r="AC242" s="35" t="n">
        <v>0.03</v>
      </c>
      <c r="AD242" s="35" t="n">
        <v>0.03</v>
      </c>
      <c r="AE242" s="35" t="n">
        <v>0.063</v>
      </c>
      <c r="AF242" s="35" t="n">
        <v>0.1126520975846</v>
      </c>
      <c r="AG242" s="35" t="n">
        <v>0.152</v>
      </c>
      <c r="AH242" s="35" t="n">
        <v>0.107261363636364</v>
      </c>
      <c r="AI242" s="35" t="n">
        <v>0.0741531145981929</v>
      </c>
      <c r="AJ242" s="35" t="n">
        <v>0.11901171875</v>
      </c>
      <c r="AK242" s="35" t="n">
        <v>0.0800430416068869</v>
      </c>
      <c r="AL242" s="35" t="n">
        <v>0.0700000000000001</v>
      </c>
      <c r="AM242" s="35" t="n">
        <v>0.04</v>
      </c>
      <c r="AN242" s="35" t="n">
        <v>0.04</v>
      </c>
      <c r="AO242" s="35" t="n">
        <v>0.04</v>
      </c>
      <c r="AP242" s="35" t="n">
        <v>0.04</v>
      </c>
      <c r="AQ242" s="35" t="n">
        <v>0.04</v>
      </c>
      <c r="AR242" s="35" t="n">
        <v>0.04</v>
      </c>
      <c r="AS242" s="35" t="n">
        <v>0.04</v>
      </c>
      <c r="AT242" s="35" t="n">
        <v>0.04</v>
      </c>
      <c r="AU242" s="35" t="n">
        <v>0.04</v>
      </c>
      <c r="AV242" s="35" t="n">
        <v>0.04</v>
      </c>
      <c r="AW242" s="35" t="n">
        <v>0.04</v>
      </c>
      <c r="AX242" s="35" t="n">
        <v>0.04</v>
      </c>
      <c r="AY242" s="35" t="n">
        <v>0.04</v>
      </c>
      <c r="AZ242" s="35" t="n">
        <v>0.04</v>
      </c>
      <c r="BA242" s="35" t="n">
        <v>0.04</v>
      </c>
      <c r="BB242" s="35" t="n">
        <v>0.04</v>
      </c>
      <c r="BC242" s="35" t="n">
        <v>0.04</v>
      </c>
      <c r="BD242" s="35" t="n">
        <v>0.04</v>
      </c>
      <c r="BE242" s="35" t="n">
        <v>0.04</v>
      </c>
      <c r="BF242" s="35" t="n">
        <v>0.04</v>
      </c>
      <c r="BG242" s="35" t="n">
        <v>0.04</v>
      </c>
    </row>
    <row r="243" customFormat="false" ht="13.5" hidden="false" customHeight="true" outlineLevel="0" collapsed="false">
      <c r="A243" s="48" t="s">
        <v>99</v>
      </c>
      <c r="B243" s="201" t="s">
        <v>311</v>
      </c>
      <c r="C243" s="201"/>
      <c r="D243" s="123" t="s">
        <v>35</v>
      </c>
      <c r="E243" s="52"/>
      <c r="F243" s="19" t="s">
        <v>315</v>
      </c>
      <c r="G243" s="52" t="s">
        <v>12</v>
      </c>
      <c r="H243" s="52"/>
      <c r="I243" s="52" t="s">
        <v>275</v>
      </c>
      <c r="U243" s="22" t="n">
        <v>0.3</v>
      </c>
      <c r="V243" s="22" t="n">
        <v>0.3</v>
      </c>
      <c r="W243" s="22" t="n">
        <v>0.3</v>
      </c>
      <c r="X243" s="35" t="n">
        <v>0.3</v>
      </c>
      <c r="Y243" s="35" t="n">
        <v>0.3</v>
      </c>
      <c r="Z243" s="35" t="n">
        <v>0.3</v>
      </c>
      <c r="AA243" s="35" t="n">
        <v>0.3</v>
      </c>
      <c r="AB243" s="35" t="n">
        <v>0.3</v>
      </c>
      <c r="AC243" s="35" t="n">
        <v>0.3</v>
      </c>
      <c r="AD243" s="35" t="n">
        <v>0.3</v>
      </c>
      <c r="AE243" s="35" t="n">
        <v>0.3</v>
      </c>
      <c r="AF243" s="35" t="n">
        <v>0.3</v>
      </c>
      <c r="AG243" s="35" t="n">
        <v>0.3</v>
      </c>
      <c r="AH243" s="35" t="n">
        <v>0.3</v>
      </c>
      <c r="AI243" s="35" t="n">
        <v>0.3</v>
      </c>
      <c r="AJ243" s="35" t="n">
        <v>0.3</v>
      </c>
      <c r="AK243" s="35" t="n">
        <v>0.3</v>
      </c>
      <c r="AL243" s="35" t="n">
        <v>0.3</v>
      </c>
      <c r="AM243" s="35" t="n">
        <v>0.3</v>
      </c>
      <c r="AN243" s="35" t="n">
        <v>0.3</v>
      </c>
      <c r="AO243" s="35" t="n">
        <v>0.3</v>
      </c>
      <c r="AP243" s="35" t="n">
        <v>0.3</v>
      </c>
      <c r="AQ243" s="35" t="n">
        <v>0.3</v>
      </c>
      <c r="AR243" s="35" t="n">
        <v>0.3</v>
      </c>
      <c r="AS243" s="35" t="n">
        <v>0.3</v>
      </c>
      <c r="AT243" s="35" t="n">
        <v>0.3</v>
      </c>
      <c r="AU243" s="35" t="n">
        <v>0.3</v>
      </c>
      <c r="AV243" s="35" t="n">
        <v>0.3</v>
      </c>
      <c r="AW243" s="35" t="n">
        <v>0.3</v>
      </c>
      <c r="AX243" s="35" t="n">
        <v>0.3</v>
      </c>
      <c r="AY243" s="35" t="n">
        <v>0.3</v>
      </c>
      <c r="AZ243" s="35" t="n">
        <v>0.3</v>
      </c>
      <c r="BA243" s="35" t="n">
        <v>0.3</v>
      </c>
      <c r="BB243" s="35" t="n">
        <v>0.3</v>
      </c>
      <c r="BC243" s="35" t="n">
        <v>0.3</v>
      </c>
      <c r="BD243" s="35" t="n">
        <v>0.3</v>
      </c>
      <c r="BE243" s="35" t="n">
        <v>0.3</v>
      </c>
      <c r="BF243" s="35" t="n">
        <v>0.3</v>
      </c>
      <c r="BG243" s="35" t="n">
        <v>0.3</v>
      </c>
    </row>
    <row r="244" customFormat="false" ht="13.5" hidden="false" customHeight="true" outlineLevel="0" collapsed="false">
      <c r="A244" s="48" t="s">
        <v>99</v>
      </c>
      <c r="B244" s="201" t="s">
        <v>311</v>
      </c>
      <c r="C244" s="201"/>
      <c r="D244" s="123" t="s">
        <v>35</v>
      </c>
      <c r="E244" s="52"/>
      <c r="F244" s="19" t="s">
        <v>316</v>
      </c>
      <c r="G244" s="52" t="s">
        <v>12</v>
      </c>
      <c r="H244" s="52"/>
      <c r="I244" s="52" t="s">
        <v>275</v>
      </c>
      <c r="U244" s="22" t="n">
        <v>0</v>
      </c>
      <c r="V244" s="22" t="n">
        <v>0</v>
      </c>
      <c r="W244" s="22" t="n">
        <v>0</v>
      </c>
      <c r="X244" s="35" t="n">
        <v>0</v>
      </c>
      <c r="Y244" s="35" t="n">
        <v>0</v>
      </c>
      <c r="Z244" s="35" t="n">
        <v>0</v>
      </c>
      <c r="AA244" s="35" t="n">
        <v>0</v>
      </c>
      <c r="AB244" s="35" t="n">
        <v>0</v>
      </c>
      <c r="AC244" s="35" t="n">
        <v>0</v>
      </c>
      <c r="AD244" s="35" t="n">
        <v>0</v>
      </c>
      <c r="AE244" s="35" t="n">
        <v>0</v>
      </c>
      <c r="AF244" s="35" t="n">
        <v>0</v>
      </c>
      <c r="AG244" s="35" t="n">
        <v>0</v>
      </c>
      <c r="AH244" s="35" t="n">
        <v>0</v>
      </c>
      <c r="AI244" s="35" t="n">
        <v>0</v>
      </c>
      <c r="AJ244" s="35" t="n">
        <v>0</v>
      </c>
      <c r="AK244" s="35" t="n">
        <v>0</v>
      </c>
      <c r="AL244" s="35" t="n">
        <v>0</v>
      </c>
      <c r="AM244" s="35" t="n">
        <v>0</v>
      </c>
      <c r="AN244" s="35" t="n">
        <v>0</v>
      </c>
      <c r="AO244" s="35" t="n">
        <v>0</v>
      </c>
      <c r="AP244" s="35" t="n">
        <v>0</v>
      </c>
      <c r="AQ244" s="35" t="n">
        <v>0</v>
      </c>
      <c r="AR244" s="35" t="n">
        <v>0</v>
      </c>
      <c r="AS244" s="35" t="n">
        <v>0</v>
      </c>
      <c r="AT244" s="35" t="n">
        <v>0</v>
      </c>
      <c r="AU244" s="35" t="n">
        <v>0</v>
      </c>
      <c r="AV244" s="35" t="n">
        <v>0</v>
      </c>
      <c r="AW244" s="35" t="n">
        <v>0</v>
      </c>
      <c r="AX244" s="35" t="n">
        <v>0</v>
      </c>
      <c r="AY244" s="35" t="n">
        <v>0</v>
      </c>
      <c r="AZ244" s="35" t="n">
        <v>0</v>
      </c>
      <c r="BA244" s="35" t="n">
        <v>0</v>
      </c>
      <c r="BB244" s="35" t="n">
        <v>0</v>
      </c>
      <c r="BC244" s="35" t="n">
        <v>0</v>
      </c>
      <c r="BD244" s="35" t="n">
        <v>0</v>
      </c>
      <c r="BE244" s="35" t="n">
        <v>0</v>
      </c>
      <c r="BF244" s="35" t="n">
        <v>0</v>
      </c>
      <c r="BG244" s="35" t="n">
        <v>0</v>
      </c>
    </row>
    <row r="245" customFormat="false" ht="13.5" hidden="false" customHeight="true" outlineLevel="0" collapsed="false">
      <c r="A245" s="48" t="s">
        <v>99</v>
      </c>
      <c r="B245" s="201" t="s">
        <v>311</v>
      </c>
      <c r="C245" s="201"/>
      <c r="D245" s="201" t="s">
        <v>101</v>
      </c>
      <c r="E245" s="52"/>
      <c r="F245" s="19" t="s">
        <v>317</v>
      </c>
      <c r="G245" s="52" t="s">
        <v>318</v>
      </c>
      <c r="H245" s="52"/>
      <c r="I245" s="52"/>
      <c r="U245" s="68" t="n">
        <v>293.5737</v>
      </c>
      <c r="V245" s="68" t="n">
        <v>329.61026</v>
      </c>
      <c r="W245" s="68" t="n">
        <v>255.98384</v>
      </c>
      <c r="X245" s="99" t="n">
        <v>232.142857142857</v>
      </c>
      <c r="Y245" s="99" t="n">
        <v>167.857142857143</v>
      </c>
      <c r="Z245" s="99" t="n">
        <v>207.142857142857</v>
      </c>
      <c r="AA245" s="99" t="n">
        <v>289.285714285714</v>
      </c>
      <c r="AB245" s="99" t="n">
        <v>160.714285714286</v>
      </c>
      <c r="AC245" s="99" t="n">
        <v>178.571428571429</v>
      </c>
      <c r="AD245" s="99" t="n">
        <v>571.385676464187</v>
      </c>
      <c r="AE245" s="99" t="n">
        <v>1155.25262522364</v>
      </c>
      <c r="AF245" s="99" t="n">
        <v>454.042106592166</v>
      </c>
      <c r="AG245" s="99" t="n">
        <v>368.828904237701</v>
      </c>
      <c r="AH245" s="99" t="n">
        <v>415.435722036497</v>
      </c>
      <c r="AI245" s="99" t="n">
        <v>535.214378085748</v>
      </c>
      <c r="AJ245" s="99" t="n">
        <v>446.15482618031</v>
      </c>
      <c r="AK245" s="99" t="n">
        <v>357.264266320478</v>
      </c>
      <c r="AL245" s="99" t="n">
        <v>268.373929727275</v>
      </c>
      <c r="AM245" s="99" t="n">
        <v>282.52532450008</v>
      </c>
      <c r="AN245" s="99" t="n">
        <v>296.676944329219</v>
      </c>
      <c r="AO245" s="99" t="n">
        <v>310.828790114916</v>
      </c>
      <c r="AP245" s="99" t="n">
        <v>324.980862760999</v>
      </c>
      <c r="AQ245" s="99" t="n">
        <v>339.133163174908</v>
      </c>
      <c r="AR245" s="99" t="n">
        <v>353.285692267715</v>
      </c>
      <c r="AS245" s="99" t="n">
        <v>360.120894125066</v>
      </c>
      <c r="AT245" s="99" t="n">
        <v>367.091877971613</v>
      </c>
      <c r="AU245" s="99" t="n">
        <v>374.201355758946</v>
      </c>
      <c r="AV245" s="99" t="n">
        <v>381.452093662938</v>
      </c>
      <c r="AW245" s="99" t="n">
        <v>388.846913168165</v>
      </c>
      <c r="AX245" s="99" t="n">
        <v>396.388692174024</v>
      </c>
      <c r="AY245" s="99" t="n">
        <v>404.08036612297</v>
      </c>
      <c r="AZ245" s="99" t="n">
        <v>411.924693051423</v>
      </c>
      <c r="BA245" s="99" t="n">
        <v>419.924726018972</v>
      </c>
      <c r="BB245" s="99" t="n">
        <v>428.083579146399</v>
      </c>
      <c r="BC245" s="99" t="n">
        <v>436.345403863269</v>
      </c>
      <c r="BD245" s="99" t="n">
        <v>444.772465074476</v>
      </c>
      <c r="BE245" s="99" t="n">
        <v>453.368067509907</v>
      </c>
      <c r="BF245" s="99" t="n">
        <v>462.135581994047</v>
      </c>
      <c r="BG245" s="99" t="n">
        <v>471.078446767869</v>
      </c>
    </row>
    <row r="246" customFormat="false" ht="13.5" hidden="false" customHeight="true" outlineLevel="0" collapsed="false">
      <c r="A246" s="48" t="s">
        <v>99</v>
      </c>
      <c r="B246" s="201" t="s">
        <v>311</v>
      </c>
      <c r="C246" s="201"/>
      <c r="D246" s="201" t="s">
        <v>101</v>
      </c>
      <c r="E246" s="52"/>
      <c r="F246" s="455" t="s">
        <v>319</v>
      </c>
      <c r="G246" s="52" t="s">
        <v>318</v>
      </c>
      <c r="H246" s="52"/>
      <c r="I246" s="52"/>
      <c r="U246" s="68" t="n">
        <v>487.408967634675</v>
      </c>
      <c r="V246" s="68" t="n">
        <v>516.578391442591</v>
      </c>
      <c r="W246" s="68" t="n">
        <v>431.50674</v>
      </c>
      <c r="X246" s="99" t="n">
        <v>366.428571428571</v>
      </c>
      <c r="Y246" s="99" t="n">
        <v>246.428571428571</v>
      </c>
      <c r="Z246" s="99" t="n">
        <v>288.214285714286</v>
      </c>
      <c r="AA246" s="99" t="n">
        <v>361.428571428571</v>
      </c>
      <c r="AB246" s="99" t="n">
        <v>355</v>
      </c>
      <c r="AC246" s="99" t="n">
        <v>285.714285714286</v>
      </c>
      <c r="AD246" s="99" t="n">
        <v>336.706487966399</v>
      </c>
      <c r="AE246" s="99" t="n">
        <v>538.209216666667</v>
      </c>
      <c r="AF246" s="99" t="n">
        <v>490.47685</v>
      </c>
      <c r="AG246" s="99" t="n">
        <v>484.138325</v>
      </c>
      <c r="AH246" s="99" t="n">
        <v>416.533018841629</v>
      </c>
      <c r="AI246" s="99" t="n">
        <v>414.895523575847</v>
      </c>
      <c r="AJ246" s="99" t="n">
        <v>384.852682964563</v>
      </c>
      <c r="AK246" s="99" t="n">
        <v>358.67385963397</v>
      </c>
      <c r="AL246" s="99" t="n">
        <v>370.438347452458</v>
      </c>
      <c r="AM246" s="99" t="n">
        <v>386.579492227658</v>
      </c>
      <c r="AN246" s="99" t="n">
        <v>394.158366058105</v>
      </c>
      <c r="AO246" s="99" t="n">
        <v>397.479584313285</v>
      </c>
      <c r="AP246" s="99" t="n">
        <v>400.836273179431</v>
      </c>
      <c r="AQ246" s="99" t="n">
        <v>404.228811482668</v>
      </c>
      <c r="AR246" s="99" t="n">
        <v>407.657582094982</v>
      </c>
      <c r="AS246" s="99" t="n">
        <v>411.122971977437</v>
      </c>
      <c r="AT246" s="99" t="n">
        <v>414.625372223836</v>
      </c>
      <c r="AU246" s="99" t="n">
        <v>418.165178104867</v>
      </c>
      <c r="AV246" s="99" t="n">
        <v>421.742789112707</v>
      </c>
      <c r="AW246" s="99" t="n">
        <v>425.35860900611</v>
      </c>
      <c r="AX246" s="99" t="n">
        <v>429.122929141973</v>
      </c>
      <c r="AY246" s="99" t="n">
        <v>432.983620157358</v>
      </c>
      <c r="AZ246" s="99" t="n">
        <v>436.887396484474</v>
      </c>
      <c r="BA246" s="99" t="n">
        <v>440.8347389554</v>
      </c>
      <c r="BB246" s="99" t="n">
        <v>444.826133768303</v>
      </c>
      <c r="BC246" s="99" t="n">
        <v>448.862072547317</v>
      </c>
      <c r="BD246" s="99" t="n">
        <v>452.943052403105</v>
      </c>
      <c r="BE246" s="99" t="n">
        <v>457.069575994084</v>
      </c>
      <c r="BF246" s="99" t="n">
        <v>461.242151588338</v>
      </c>
      <c r="BG246" s="99" t="n">
        <v>465.461293126224</v>
      </c>
    </row>
    <row r="247" customFormat="false" ht="13.5" hidden="false" customHeight="true" outlineLevel="0" collapsed="false">
      <c r="A247" s="48" t="s">
        <v>99</v>
      </c>
      <c r="B247" s="201" t="s">
        <v>311</v>
      </c>
      <c r="C247" s="201"/>
      <c r="D247" s="201" t="s">
        <v>320</v>
      </c>
      <c r="E247" s="52"/>
      <c r="F247" s="19" t="s">
        <v>321</v>
      </c>
      <c r="G247" s="52" t="s">
        <v>322</v>
      </c>
      <c r="H247" s="52"/>
      <c r="I247" s="52" t="s">
        <v>323</v>
      </c>
      <c r="U247" s="68" t="n">
        <v>9.45</v>
      </c>
      <c r="V247" s="68" t="n">
        <v>10.61</v>
      </c>
      <c r="W247" s="68" t="n">
        <v>8.24</v>
      </c>
      <c r="X247" s="130" t="n">
        <v>6.5</v>
      </c>
      <c r="Y247" s="130" t="n">
        <v>4.7</v>
      </c>
      <c r="Z247" s="130" t="n">
        <v>5.8</v>
      </c>
      <c r="AA247" s="130" t="n">
        <v>8.1</v>
      </c>
      <c r="AB247" s="130" t="n">
        <v>4.5</v>
      </c>
      <c r="AC247" s="130" t="n">
        <v>5</v>
      </c>
      <c r="AD247" s="130" t="n">
        <v>15.9987989409972</v>
      </c>
      <c r="AE247" s="130" t="n">
        <v>32.3509556209364</v>
      </c>
      <c r="AF247" s="130" t="n">
        <v>12.7147047491505</v>
      </c>
      <c r="AG247" s="130" t="n">
        <v>10.3284487325035</v>
      </c>
      <c r="AH247" s="130" t="n">
        <v>11.6335962485717</v>
      </c>
      <c r="AI247" s="130" t="n">
        <v>14.9878011225356</v>
      </c>
      <c r="AJ247" s="130" t="n">
        <v>12.4938343931759</v>
      </c>
      <c r="AK247" s="130" t="n">
        <v>10.0046000089745</v>
      </c>
      <c r="AL247" s="130" t="n">
        <v>7.51537187698895</v>
      </c>
      <c r="AM247" s="130" t="n">
        <v>7.91165848502045</v>
      </c>
      <c r="AN247" s="69" t="n">
        <v>8.30795139538557</v>
      </c>
      <c r="AO247" s="69" t="n">
        <v>8.70425063329365</v>
      </c>
      <c r="AP247" s="69" t="n">
        <v>9.10055622405485</v>
      </c>
      <c r="AQ247" s="69" t="n">
        <v>9.49686819308059</v>
      </c>
      <c r="AR247" s="69" t="n">
        <v>9.89318656588393</v>
      </c>
      <c r="AS247" s="69" t="n">
        <v>10.0845951869243</v>
      </c>
      <c r="AT247" s="69" t="n">
        <v>10.2798061599443</v>
      </c>
      <c r="AU247" s="69" t="n">
        <v>10.4788954287019</v>
      </c>
      <c r="AV247" s="69" t="n">
        <v>10.6819404554169</v>
      </c>
      <c r="AW247" s="69" t="n">
        <v>10.8890202511387</v>
      </c>
      <c r="AX247" s="69" t="n">
        <v>11.1002154067215</v>
      </c>
      <c r="AY247" s="69" t="n">
        <v>11.3156081244181</v>
      </c>
      <c r="AZ247" s="69" t="n">
        <v>11.5352756385165</v>
      </c>
      <c r="BA247" s="69" t="n">
        <v>11.7593034449446</v>
      </c>
      <c r="BB247" s="69" t="n">
        <v>11.9877787495491</v>
      </c>
      <c r="BC247" s="69" t="n">
        <v>12.2191376046841</v>
      </c>
      <c r="BD247" s="69" t="n">
        <v>12.4551236369218</v>
      </c>
      <c r="BE247" s="69" t="n">
        <v>12.6958293898042</v>
      </c>
      <c r="BF247" s="69" t="n">
        <v>12.9413492577442</v>
      </c>
      <c r="BG247" s="69" t="n">
        <v>13.1917795230431</v>
      </c>
    </row>
    <row r="248" customFormat="false" ht="13.5" hidden="false" customHeight="true" outlineLevel="0" collapsed="false">
      <c r="A248" s="48" t="s">
        <v>99</v>
      </c>
      <c r="B248" s="201" t="s">
        <v>311</v>
      </c>
      <c r="C248" s="201"/>
      <c r="D248" s="201" t="s">
        <v>320</v>
      </c>
      <c r="E248" s="52"/>
      <c r="F248" s="455" t="s">
        <v>324</v>
      </c>
      <c r="G248" s="52" t="s">
        <v>322</v>
      </c>
      <c r="H248" s="52"/>
      <c r="I248" s="52"/>
      <c r="U248" s="68" t="n">
        <v>15.6894665433167</v>
      </c>
      <c r="V248" s="68" t="n">
        <v>16.628416643359</v>
      </c>
      <c r="W248" s="68" t="n">
        <v>13.89</v>
      </c>
      <c r="X248" s="130" t="n">
        <v>10.26</v>
      </c>
      <c r="Y248" s="130" t="n">
        <v>6.9</v>
      </c>
      <c r="Z248" s="130" t="n">
        <v>8.07</v>
      </c>
      <c r="AA248" s="130" t="n">
        <v>10.12</v>
      </c>
      <c r="AB248" s="130" t="n">
        <v>9.94</v>
      </c>
      <c r="AC248" s="130" t="n">
        <v>8</v>
      </c>
      <c r="AD248" s="130" t="n">
        <v>9.42778166305916</v>
      </c>
      <c r="AE248" s="132" t="n">
        <v>15.0716666666667</v>
      </c>
      <c r="AF248" s="132" t="n">
        <v>13.735</v>
      </c>
      <c r="AG248" s="132" t="n">
        <v>13.5575</v>
      </c>
      <c r="AH248" s="132" t="n">
        <v>11.6583410937807</v>
      </c>
      <c r="AI248" s="132" t="n">
        <v>11.6184688763889</v>
      </c>
      <c r="AJ248" s="132" t="n">
        <v>10.7771683832137</v>
      </c>
      <c r="AK248" s="132" t="n">
        <v>10.0440733585542</v>
      </c>
      <c r="AL248" s="132" t="n">
        <v>10.3735185508949</v>
      </c>
      <c r="AM248" s="132" t="n">
        <v>10.8255248453559</v>
      </c>
      <c r="AN248" s="132" t="n">
        <v>11.0377587806806</v>
      </c>
      <c r="AO248" s="132" t="n">
        <v>11.1307640524583</v>
      </c>
      <c r="AP248" s="132" t="n">
        <v>11.2247626205385</v>
      </c>
      <c r="AQ248" s="132" t="n">
        <v>11.3197650933259</v>
      </c>
      <c r="AR248" s="132" t="n">
        <v>11.4157821925226</v>
      </c>
      <c r="AS248" s="132" t="n">
        <v>11.5128247543388</v>
      </c>
      <c r="AT248" s="132" t="n">
        <v>11.6109037307151</v>
      </c>
      <c r="AU248" s="132" t="n">
        <v>11.7100301905591</v>
      </c>
      <c r="AV248" s="132" t="n">
        <v>11.8102153209943</v>
      </c>
      <c r="AW248" s="132" t="n">
        <v>11.9114704286225</v>
      </c>
      <c r="AX248" s="132" t="n">
        <v>12.0168840420603</v>
      </c>
      <c r="AY248" s="132" t="n">
        <v>12.1249963639697</v>
      </c>
      <c r="AZ248" s="132" t="n">
        <v>12.2343152193916</v>
      </c>
      <c r="BA248" s="132" t="n">
        <v>12.34485407324</v>
      </c>
      <c r="BB248" s="132" t="n">
        <v>12.4566265406974</v>
      </c>
      <c r="BC248" s="132" t="n">
        <v>12.5696463888915</v>
      </c>
      <c r="BD248" s="132" t="n">
        <v>12.6839275385916</v>
      </c>
      <c r="BE248" s="132" t="n">
        <v>12.7994840659223</v>
      </c>
      <c r="BF248" s="132" t="n">
        <v>12.916330204098</v>
      </c>
      <c r="BG248" s="132" t="n">
        <v>13.0344803451757</v>
      </c>
    </row>
    <row r="249" customFormat="false" ht="13.5" hidden="false" customHeight="true" outlineLevel="0" collapsed="false">
      <c r="A249" s="48" t="s">
        <v>99</v>
      </c>
      <c r="B249" s="201" t="s">
        <v>311</v>
      </c>
      <c r="C249" s="201"/>
      <c r="D249" s="201" t="s">
        <v>101</v>
      </c>
      <c r="E249" s="52"/>
      <c r="F249" s="19" t="s">
        <v>325</v>
      </c>
      <c r="G249" s="52" t="s">
        <v>322</v>
      </c>
      <c r="H249" s="52"/>
      <c r="I249" s="52"/>
      <c r="X249" s="130" t="n">
        <v>2.6121</v>
      </c>
      <c r="Y249" s="130" t="n">
        <v>2.4946</v>
      </c>
      <c r="Z249" s="130" t="n">
        <v>2.9629</v>
      </c>
      <c r="AA249" s="130" t="n">
        <v>3.1511</v>
      </c>
      <c r="AB249" s="130" t="n">
        <v>2.5625</v>
      </c>
      <c r="AC249" s="130" t="n">
        <v>2.01841769385585</v>
      </c>
      <c r="AD249" s="130" t="n">
        <v>3.85141313440882</v>
      </c>
      <c r="AE249" s="130" t="n">
        <v>6.49103542568543</v>
      </c>
      <c r="AF249" s="130" t="n">
        <v>2.56106884057971</v>
      </c>
      <c r="AG249" s="130" t="n">
        <v>2.19333333333333</v>
      </c>
      <c r="AH249" s="130" t="n">
        <v>3.58230666666667</v>
      </c>
      <c r="AI249" s="130" t="n">
        <v>3.56368958333333</v>
      </c>
      <c r="AJ249" s="130" t="n">
        <v>3.39613125</v>
      </c>
      <c r="AK249" s="130" t="n">
        <v>3.464053875</v>
      </c>
      <c r="AL249" s="130" t="n">
        <v>3.5333349525</v>
      </c>
      <c r="AM249" s="130" t="n">
        <v>3.60400165155</v>
      </c>
      <c r="AN249" s="130" t="n">
        <v>3.676081684581</v>
      </c>
      <c r="AO249" s="130" t="n">
        <v>3.74960331827262</v>
      </c>
      <c r="AP249" s="130" t="n">
        <v>3.82459538463807</v>
      </c>
      <c r="AQ249" s="130" t="n">
        <v>3.90108729233083</v>
      </c>
      <c r="AR249" s="130" t="n">
        <v>3.97910903817745</v>
      </c>
      <c r="AS249" s="130" t="n">
        <v>4.058691218941</v>
      </c>
      <c r="AT249" s="130" t="n">
        <v>4.13986504331982</v>
      </c>
      <c r="AU249" s="130" t="n">
        <v>4.22266234418622</v>
      </c>
      <c r="AV249" s="130" t="n">
        <v>4.30711559106994</v>
      </c>
      <c r="AW249" s="130" t="n">
        <v>4.39325790289134</v>
      </c>
      <c r="AX249" s="130" t="n">
        <v>4.48112306094917</v>
      </c>
      <c r="AY249" s="130" t="n">
        <v>4.57074552216815</v>
      </c>
      <c r="AZ249" s="130" t="n">
        <v>4.66216043261151</v>
      </c>
      <c r="BA249" s="130" t="n">
        <v>4.75540364126374</v>
      </c>
      <c r="BB249" s="130" t="n">
        <v>4.85051171408902</v>
      </c>
      <c r="BC249" s="130" t="n">
        <v>4.9475219483708</v>
      </c>
      <c r="BD249" s="130" t="n">
        <v>5.04647238733821</v>
      </c>
      <c r="BE249" s="130" t="n">
        <v>5.14740183508498</v>
      </c>
      <c r="BF249" s="130" t="n">
        <v>5.25034987178668</v>
      </c>
      <c r="BG249" s="130" t="n">
        <v>5.35535686922241</v>
      </c>
    </row>
    <row r="250" customFormat="false" ht="13.5" hidden="false" customHeight="true" outlineLevel="0" collapsed="false">
      <c r="A250" s="48" t="s">
        <v>99</v>
      </c>
      <c r="B250" s="201" t="s">
        <v>311</v>
      </c>
      <c r="C250" s="201"/>
      <c r="D250" s="201" t="s">
        <v>101</v>
      </c>
      <c r="E250" s="52"/>
      <c r="F250" s="19" t="s">
        <v>326</v>
      </c>
      <c r="G250" s="52" t="s">
        <v>322</v>
      </c>
      <c r="H250" s="52"/>
      <c r="I250" s="52"/>
      <c r="X250" s="130" t="n">
        <v>6.44680885434455</v>
      </c>
      <c r="Y250" s="130" t="n">
        <v>4.53746619157951</v>
      </c>
      <c r="Z250" s="130" t="n">
        <v>5.74092368714929</v>
      </c>
      <c r="AA250" s="130" t="n">
        <v>7.91661256498041</v>
      </c>
      <c r="AB250" s="130" t="n">
        <v>4.44760065613575</v>
      </c>
      <c r="AC250" s="130" t="n">
        <v>3.17534805943595</v>
      </c>
      <c r="AD250" s="130" t="n">
        <v>15.9356217218748</v>
      </c>
      <c r="AE250" s="130" t="n">
        <v>41.1279285469545</v>
      </c>
      <c r="AF250" s="130" t="n">
        <v>12.9240615605637</v>
      </c>
      <c r="AG250" s="130" t="n">
        <v>10.8286153991702</v>
      </c>
      <c r="AH250" s="130" t="n">
        <v>12.1258462485717</v>
      </c>
      <c r="AI250" s="130" t="n">
        <v>14.6003132343328</v>
      </c>
      <c r="AJ250" s="130" t="n">
        <v>11.744465235589</v>
      </c>
      <c r="AK250" s="130" t="n">
        <v>9.61227346395692</v>
      </c>
      <c r="AL250" s="130" t="n">
        <v>7.64394339585776</v>
      </c>
      <c r="AM250" s="130" t="n">
        <v>8.1</v>
      </c>
      <c r="AN250" s="130" t="n">
        <v>8.64</v>
      </c>
      <c r="AO250" s="130" t="n">
        <v>9.18</v>
      </c>
      <c r="AP250" s="130" t="n">
        <v>9.72</v>
      </c>
      <c r="AQ250" s="130" t="n">
        <v>10.26</v>
      </c>
      <c r="AR250" s="130" t="n">
        <v>10.8</v>
      </c>
      <c r="AS250" s="130" t="n">
        <v>11.016</v>
      </c>
      <c r="AT250" s="130" t="n">
        <v>11.23632</v>
      </c>
      <c r="AU250" s="130" t="n">
        <v>11.4610464</v>
      </c>
      <c r="AV250" s="130" t="n">
        <v>11.690267328</v>
      </c>
      <c r="AW250" s="130" t="n">
        <v>11.92407267456</v>
      </c>
      <c r="AX250" s="130" t="n">
        <v>12.1625541280512</v>
      </c>
      <c r="AY250" s="130" t="n">
        <v>12.4058052106122</v>
      </c>
      <c r="AZ250" s="130" t="n">
        <v>12.6539213148245</v>
      </c>
      <c r="BA250" s="130" t="n">
        <v>12.906999741121</v>
      </c>
      <c r="BB250" s="130" t="n">
        <v>13.1651397359434</v>
      </c>
      <c r="BC250" s="130" t="n">
        <v>13.4284425306623</v>
      </c>
      <c r="BD250" s="130" t="n">
        <v>13.6970113812755</v>
      </c>
      <c r="BE250" s="130" t="n">
        <v>13.970951608901</v>
      </c>
      <c r="BF250" s="130" t="n">
        <v>14.250370641079</v>
      </c>
      <c r="BG250" s="130" t="n">
        <v>14.5353780539006</v>
      </c>
    </row>
    <row r="251" customFormat="false" ht="13.5" hidden="false" customHeight="true" outlineLevel="1" collapsed="false">
      <c r="A251" s="48" t="s">
        <v>99</v>
      </c>
      <c r="B251" s="201" t="s">
        <v>311</v>
      </c>
      <c r="C251" s="201"/>
      <c r="D251" s="201" t="s">
        <v>312</v>
      </c>
      <c r="E251" s="52"/>
      <c r="F251" s="19" t="s">
        <v>327</v>
      </c>
      <c r="G251" s="52" t="s">
        <v>12</v>
      </c>
      <c r="H251" s="52"/>
      <c r="I251" s="52"/>
      <c r="U251" s="22" t="n">
        <v>0.075</v>
      </c>
      <c r="V251" s="22" t="n">
        <v>0.15</v>
      </c>
      <c r="W251" s="22" t="n">
        <v>0.076</v>
      </c>
      <c r="X251" s="35" t="n">
        <v>0.035</v>
      </c>
      <c r="Y251" s="35" t="n">
        <v>0.0361445783132528</v>
      </c>
      <c r="Z251" s="35" t="n">
        <v>0.0195000000000001</v>
      </c>
      <c r="AA251" s="24" t="n">
        <v>0.0365</v>
      </c>
      <c r="AB251" s="35" t="n">
        <v>0.03</v>
      </c>
      <c r="AC251" s="35" t="n">
        <v>0.03</v>
      </c>
      <c r="AD251" s="35" t="n">
        <v>0.03</v>
      </c>
      <c r="AE251" s="35" t="n">
        <v>0.063</v>
      </c>
      <c r="AF251" s="35" t="n">
        <v>0.103456625703735</v>
      </c>
      <c r="AG251" s="35" t="n">
        <v>0.0560000000000001</v>
      </c>
      <c r="AH251" s="35" t="n">
        <v>0.16517803030303</v>
      </c>
      <c r="AI251" s="35" t="n">
        <v>0.122559421599639</v>
      </c>
      <c r="AJ251" s="35" t="n">
        <v>0.11901171875</v>
      </c>
      <c r="AK251" s="35" t="n">
        <v>0.0800430416068867</v>
      </c>
      <c r="AL251" s="35" t="n">
        <v>0.0700000000000001</v>
      </c>
      <c r="AM251" s="35" t="n">
        <v>0.04</v>
      </c>
      <c r="AN251" s="35" t="n">
        <v>0.04</v>
      </c>
      <c r="AO251" s="35" t="n">
        <v>0.04</v>
      </c>
      <c r="AP251" s="35" t="n">
        <v>0.04</v>
      </c>
      <c r="AQ251" s="35" t="n">
        <v>0.04</v>
      </c>
      <c r="AR251" s="35" t="n">
        <v>0.04</v>
      </c>
      <c r="AS251" s="35" t="n">
        <v>0.04</v>
      </c>
      <c r="AT251" s="35" t="n">
        <v>0.04</v>
      </c>
      <c r="AU251" s="35" t="n">
        <v>0.04</v>
      </c>
      <c r="AV251" s="35" t="n">
        <v>0.04</v>
      </c>
      <c r="AW251" s="35" t="n">
        <v>0.04</v>
      </c>
      <c r="AX251" s="35" t="n">
        <v>0.04</v>
      </c>
      <c r="AY251" s="35" t="n">
        <v>0.04</v>
      </c>
      <c r="AZ251" s="35" t="n">
        <v>0.04</v>
      </c>
      <c r="BA251" s="35" t="n">
        <v>0.04</v>
      </c>
      <c r="BB251" s="35" t="n">
        <v>0.04</v>
      </c>
      <c r="BC251" s="35" t="n">
        <v>0.04</v>
      </c>
      <c r="BD251" s="35" t="n">
        <v>0.04</v>
      </c>
      <c r="BE251" s="35" t="n">
        <v>0.04</v>
      </c>
      <c r="BF251" s="35" t="n">
        <v>0.04</v>
      </c>
      <c r="BG251" s="35" t="n">
        <v>0.04</v>
      </c>
    </row>
    <row r="252" customFormat="false" ht="13.5" hidden="false" customHeight="true" outlineLevel="1" collapsed="false">
      <c r="A252" s="48"/>
      <c r="B252" s="201"/>
      <c r="C252" s="201"/>
      <c r="D252" s="201"/>
      <c r="E252" s="52"/>
      <c r="F252" s="19"/>
      <c r="G252" s="52"/>
      <c r="H252" s="52"/>
      <c r="I252" s="52"/>
      <c r="W252" s="4"/>
      <c r="X252" s="44"/>
      <c r="Y252" s="44"/>
      <c r="Z252" s="44"/>
      <c r="AA252" s="44"/>
      <c r="AB252" s="44"/>
      <c r="AC252" s="130"/>
      <c r="AD252" s="130"/>
      <c r="AE252" s="130"/>
      <c r="AF252" s="130"/>
      <c r="AG252" s="130"/>
      <c r="AH252" s="148" t="n">
        <v>12.2535835616438</v>
      </c>
      <c r="AI252" s="130" t="n">
        <v>15.4803132343328</v>
      </c>
      <c r="AJ252" s="130" t="n">
        <v>12.624465235589</v>
      </c>
      <c r="AK252" s="130" t="n">
        <v>10.493144750736</v>
      </c>
      <c r="AL252" s="130" t="n">
        <v>8.52481468263683</v>
      </c>
      <c r="AM252" s="130" t="n">
        <v>8.98087128677908</v>
      </c>
      <c r="AN252" s="130" t="n">
        <v>9.52087128677908</v>
      </c>
      <c r="AO252" s="130" t="n">
        <v>10.0608712867791</v>
      </c>
      <c r="AP252" s="130" t="n">
        <v>10.6008712867791</v>
      </c>
      <c r="AQ252" s="130" t="n">
        <v>11.1408712867791</v>
      </c>
      <c r="AR252" s="130" t="n">
        <v>11.6808712867791</v>
      </c>
      <c r="AS252" s="130" t="n">
        <v>11.8968712867791</v>
      </c>
      <c r="AT252" s="130" t="n">
        <v>12.1171912867791</v>
      </c>
      <c r="AU252" s="130" t="n">
        <v>12.3419176867791</v>
      </c>
      <c r="AV252" s="130" t="n">
        <v>12.5711386147791</v>
      </c>
      <c r="AW252" s="130" t="n">
        <v>12.8049439613391</v>
      </c>
      <c r="AX252" s="130" t="n">
        <v>13.0434254148303</v>
      </c>
      <c r="AY252" s="130" t="n">
        <v>13.2866764973913</v>
      </c>
      <c r="AZ252" s="130" t="n">
        <v>13.5347926016035</v>
      </c>
      <c r="BA252" s="130" t="n">
        <v>13.7878710279</v>
      </c>
      <c r="BB252" s="130" t="n">
        <v>14.0460110227225</v>
      </c>
      <c r="BC252" s="130" t="n">
        <v>14.3093138174413</v>
      </c>
      <c r="BD252" s="130" t="n">
        <v>14.5778826680546</v>
      </c>
      <c r="BE252" s="130" t="n">
        <v>14.8518228956801</v>
      </c>
      <c r="BF252" s="130" t="n">
        <v>15.1312419278581</v>
      </c>
      <c r="BG252" s="130" t="n">
        <v>15.4162493406797</v>
      </c>
    </row>
    <row r="253" customFormat="false" ht="13.5" hidden="false" customHeight="true" outlineLevel="1" collapsed="false">
      <c r="A253" s="48"/>
      <c r="B253" s="201"/>
      <c r="C253" s="201"/>
      <c r="D253" s="201"/>
      <c r="E253" s="52"/>
      <c r="F253" s="19"/>
      <c r="G253" s="52"/>
      <c r="H253" s="52"/>
      <c r="I253" s="52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 t="n">
        <v>7340</v>
      </c>
      <c r="AJ253" s="61" t="n">
        <v>7856</v>
      </c>
      <c r="AK253" s="61" t="n">
        <v>7934.56</v>
      </c>
      <c r="AL253" s="61" t="n">
        <v>8013.9056</v>
      </c>
      <c r="AM253" s="61" t="n">
        <v>8094.044656</v>
      </c>
      <c r="AN253" s="61" t="n">
        <v>8174.98510256</v>
      </c>
      <c r="AO253" s="61" t="n">
        <v>8256.7349535856</v>
      </c>
      <c r="AP253" s="61" t="n">
        <v>8339.30230312145</v>
      </c>
      <c r="AQ253" s="61" t="n">
        <v>8422.69532615267</v>
      </c>
      <c r="AR253" s="61" t="n">
        <v>8506.9222794142</v>
      </c>
      <c r="AS253" s="61" t="n">
        <v>8847.19917059076</v>
      </c>
      <c r="AT253" s="61" t="n">
        <v>9201.08713741439</v>
      </c>
      <c r="AU253" s="61" t="n">
        <v>9569.13062291097</v>
      </c>
      <c r="AV253" s="61" t="n">
        <v>9951.89584782741</v>
      </c>
      <c r="AW253" s="3" t="n">
        <v>10349.9716817405</v>
      </c>
      <c r="AX253" s="3" t="n">
        <v>10763.9705490101</v>
      </c>
      <c r="AY253" s="3" t="n">
        <v>11194.5293709705</v>
      </c>
      <c r="AZ253" s="3" t="n">
        <v>11642.3105458094</v>
      </c>
      <c r="BA253" s="3" t="n">
        <v>12108.0029676417</v>
      </c>
      <c r="BB253" s="3" t="n">
        <v>12592.3230863474</v>
      </c>
      <c r="BC253" s="3" t="n">
        <v>13096.0160098013</v>
      </c>
      <c r="BD253" s="3" t="n">
        <v>13619.8566501933</v>
      </c>
      <c r="BE253" s="3" t="n">
        <v>14164.6509162011</v>
      </c>
      <c r="BF253" s="3" t="n">
        <v>14731.2369528491</v>
      </c>
      <c r="BG253" s="3" t="n">
        <v>15320.4864309631</v>
      </c>
    </row>
    <row r="254" customFormat="false" ht="13.5" hidden="false" customHeight="true" outlineLevel="1" collapsed="false">
      <c r="A254" s="48"/>
      <c r="B254" s="201"/>
      <c r="C254" s="201"/>
      <c r="D254" s="201"/>
      <c r="E254" s="52"/>
      <c r="F254" s="19"/>
      <c r="G254" s="52"/>
      <c r="H254" s="52"/>
      <c r="I254" s="52"/>
      <c r="AC254" s="149"/>
      <c r="AD254" s="149"/>
      <c r="AE254" s="149"/>
      <c r="AF254" s="149"/>
      <c r="AG254" s="149"/>
      <c r="AH254" s="149"/>
      <c r="AI254" s="149" t="n">
        <v>488</v>
      </c>
      <c r="AJ254" s="149" t="n">
        <v>494</v>
      </c>
      <c r="AK254" s="149" t="n">
        <v>494</v>
      </c>
      <c r="AL254" s="149" t="n">
        <v>494</v>
      </c>
      <c r="AM254" s="149" t="n">
        <v>494</v>
      </c>
      <c r="AN254" s="149" t="n">
        <v>494</v>
      </c>
      <c r="AO254" s="149" t="n">
        <v>494</v>
      </c>
      <c r="AP254" s="149" t="n">
        <v>494</v>
      </c>
      <c r="AQ254" s="149" t="n">
        <v>494</v>
      </c>
      <c r="AR254" s="149" t="n">
        <v>494</v>
      </c>
      <c r="AS254" s="149" t="n">
        <v>494</v>
      </c>
      <c r="AT254" s="3" t="n">
        <v>494</v>
      </c>
      <c r="AU254" s="3" t="n">
        <v>494</v>
      </c>
      <c r="AV254" s="3" t="n">
        <v>494</v>
      </c>
      <c r="AW254" s="3" t="n">
        <v>494</v>
      </c>
      <c r="AX254" s="3" t="n">
        <v>494</v>
      </c>
      <c r="AY254" s="3" t="n">
        <v>494</v>
      </c>
      <c r="AZ254" s="3" t="n">
        <v>494</v>
      </c>
      <c r="BA254" s="3" t="n">
        <v>494</v>
      </c>
      <c r="BB254" s="3" t="n">
        <v>494</v>
      </c>
      <c r="BC254" s="3" t="n">
        <v>494</v>
      </c>
      <c r="BD254" s="3" t="n">
        <v>494</v>
      </c>
      <c r="BE254" s="3" t="n">
        <v>494</v>
      </c>
      <c r="BF254" s="3" t="n">
        <v>494</v>
      </c>
      <c r="BG254" s="3" t="n">
        <v>494</v>
      </c>
    </row>
    <row r="255" customFormat="false" ht="13.5" hidden="false" customHeight="true" outlineLevel="1" collapsed="false">
      <c r="A255" s="48"/>
      <c r="B255" s="201"/>
      <c r="C255" s="201"/>
      <c r="D255" s="201"/>
      <c r="E255" s="52"/>
      <c r="F255" s="19"/>
      <c r="G255" s="52"/>
      <c r="H255" s="52"/>
      <c r="I255" s="52"/>
      <c r="AI255" s="3" t="n">
        <v>764.25</v>
      </c>
      <c r="AJ255" s="3" t="n">
        <v>792</v>
      </c>
      <c r="AK255" s="3" t="n">
        <v>807</v>
      </c>
      <c r="AL255" s="3" t="n">
        <v>813</v>
      </c>
      <c r="AM255" s="99" t="n">
        <v>813</v>
      </c>
      <c r="AN255" s="3" t="n">
        <v>813</v>
      </c>
      <c r="AO255" s="3" t="n">
        <v>813</v>
      </c>
      <c r="AP255" s="3" t="n">
        <v>813</v>
      </c>
      <c r="AQ255" s="3" t="n">
        <v>813</v>
      </c>
      <c r="AR255" s="3" t="n">
        <v>813</v>
      </c>
      <c r="AS255" s="3" t="n">
        <v>813</v>
      </c>
      <c r="AT255" s="3" t="n">
        <v>813</v>
      </c>
      <c r="AU255" s="3" t="n">
        <v>813</v>
      </c>
      <c r="AV255" s="3" t="n">
        <v>813</v>
      </c>
      <c r="AW255" s="3" t="n">
        <v>813</v>
      </c>
      <c r="AX255" s="3" t="n">
        <v>813</v>
      </c>
      <c r="AY255" s="3" t="n">
        <v>813</v>
      </c>
      <c r="AZ255" s="3" t="n">
        <v>813</v>
      </c>
      <c r="BA255" s="3" t="n">
        <v>813</v>
      </c>
      <c r="BB255" s="3" t="n">
        <v>813</v>
      </c>
      <c r="BC255" s="3" t="n">
        <v>813</v>
      </c>
      <c r="BD255" s="3" t="n">
        <v>813</v>
      </c>
      <c r="BE255" s="3" t="n">
        <v>813</v>
      </c>
      <c r="BF255" s="3" t="n">
        <v>813</v>
      </c>
      <c r="BG255" s="3" t="n">
        <v>813</v>
      </c>
    </row>
    <row r="256" customFormat="false" ht="13.5" hidden="false" customHeight="true" outlineLevel="1" collapsed="false">
      <c r="A256" s="48"/>
      <c r="B256" s="201"/>
      <c r="C256" s="201"/>
      <c r="D256" s="201"/>
      <c r="E256" s="52"/>
      <c r="F256" s="19"/>
      <c r="G256" s="52"/>
      <c r="H256" s="52"/>
      <c r="I256" s="52"/>
      <c r="AI256" s="61" t="n">
        <v>13.355044665624</v>
      </c>
      <c r="AJ256" s="61" t="n">
        <v>7.26885937706635</v>
      </c>
      <c r="AK256" s="61" t="n">
        <v>6.34980819146026</v>
      </c>
      <c r="AL256" s="61" t="n">
        <v>5.88046845772346</v>
      </c>
      <c r="AM256" s="61" t="n">
        <v>5.01195011547727</v>
      </c>
      <c r="AN256" s="61" t="n">
        <v>4.48862248897625</v>
      </c>
      <c r="AO256" s="61" t="n">
        <v>4.39636891443606</v>
      </c>
      <c r="AP256" s="61" t="n">
        <v>4.48429629272478</v>
      </c>
      <c r="AQ256" s="61" t="n">
        <v>4.57398221857927</v>
      </c>
      <c r="AR256" s="61" t="n">
        <v>4.66546186295086</v>
      </c>
      <c r="AS256" s="61" t="n">
        <v>4.75877110020988</v>
      </c>
      <c r="AT256" s="61" t="n">
        <v>4.85394652221407</v>
      </c>
      <c r="AU256" s="61" t="n">
        <v>4.95102545265836</v>
      </c>
      <c r="AV256" s="61" t="n">
        <v>5.05004596171152</v>
      </c>
      <c r="AW256" s="61" t="n">
        <v>5.15104688094575</v>
      </c>
      <c r="AX256" s="61" t="n">
        <v>5.25406781856467</v>
      </c>
      <c r="AY256" s="61" t="n">
        <v>5.35914917493596</v>
      </c>
      <c r="AZ256" s="61" t="n">
        <v>5.46633215843468</v>
      </c>
      <c r="BA256" s="61" t="n">
        <v>5.57565880160338</v>
      </c>
      <c r="BB256" s="61" t="n">
        <v>5.68717197763544</v>
      </c>
      <c r="BC256" s="61" t="n">
        <v>5.80091541718815</v>
      </c>
      <c r="BD256" s="61" t="n">
        <v>5.91693372553191</v>
      </c>
      <c r="BE256" s="61" t="n">
        <v>6.03527240004255</v>
      </c>
      <c r="BF256" s="61" t="n">
        <v>6.1559778480434</v>
      </c>
      <c r="BG256" s="61" t="n">
        <v>6.27909740500427</v>
      </c>
    </row>
    <row r="257" customFormat="false" ht="13.5" hidden="false" customHeight="true" outlineLevel="1" collapsed="false">
      <c r="A257" s="48"/>
      <c r="B257" s="201"/>
      <c r="C257" s="201"/>
      <c r="D257" s="201"/>
      <c r="E257" s="52"/>
      <c r="F257" s="19"/>
      <c r="G257" s="52"/>
      <c r="H257" s="52"/>
      <c r="I257" s="52"/>
      <c r="AI257" s="69" t="n">
        <v>3.12558154481772</v>
      </c>
      <c r="AJ257" s="69" t="n">
        <v>3.47053849502152</v>
      </c>
      <c r="AK257" s="69" t="n">
        <v>3.08759890990962</v>
      </c>
      <c r="AL257" s="69" t="n">
        <v>2.89203987497385</v>
      </c>
      <c r="AM257" s="69" t="n">
        <v>2.53015572874701</v>
      </c>
      <c r="AN257" s="69" t="n">
        <v>2.31210164502616</v>
      </c>
      <c r="AO257" s="69" t="n">
        <v>2.27366249592021</v>
      </c>
      <c r="AP257" s="69" t="n">
        <v>2.31029905576498</v>
      </c>
      <c r="AQ257" s="69" t="n">
        <v>2.34766834680664</v>
      </c>
      <c r="AR257" s="69" t="n">
        <v>2.38578502366913</v>
      </c>
      <c r="AS257" s="69" t="n">
        <v>2.42466403406887</v>
      </c>
      <c r="AT257" s="69" t="n">
        <v>2.46432062467661</v>
      </c>
      <c r="AU257" s="69" t="n">
        <v>2.50477034709651</v>
      </c>
      <c r="AV257" s="69" t="n">
        <v>2.5460290639648</v>
      </c>
      <c r="AW257" s="69" t="n">
        <v>2.58811295517045</v>
      </c>
      <c r="AX257" s="69" t="n">
        <v>2.63103852420022</v>
      </c>
      <c r="AY257" s="69" t="n">
        <v>2.67482260461059</v>
      </c>
      <c r="AZ257" s="69" t="n">
        <v>2.71948236662916</v>
      </c>
      <c r="BA257" s="69" t="n">
        <v>2.76503532388811</v>
      </c>
      <c r="BB257" s="69" t="n">
        <v>2.81149934029223</v>
      </c>
      <c r="BC257" s="69" t="n">
        <v>2.85889263702444</v>
      </c>
      <c r="BD257" s="69" t="n">
        <v>2.90723379969129</v>
      </c>
      <c r="BE257" s="69" t="n">
        <v>2.95654178561147</v>
      </c>
      <c r="BF257" s="69" t="n">
        <v>3.00683593125006</v>
      </c>
      <c r="BG257" s="69" t="n">
        <v>3.05813595980142</v>
      </c>
    </row>
    <row r="258" customFormat="false" ht="13.5" hidden="false" customHeight="true" outlineLevel="1" collapsed="false">
      <c r="A258" s="48"/>
      <c r="B258" s="201"/>
      <c r="C258" s="201"/>
      <c r="D258" s="201"/>
      <c r="E258" s="52"/>
      <c r="F258" s="19"/>
      <c r="G258" s="52"/>
      <c r="H258" s="52"/>
      <c r="I258" s="52"/>
      <c r="AI258" s="69" t="n">
        <v>72.5524175084175</v>
      </c>
      <c r="AJ258" s="69" t="n">
        <v>58.5229380973615</v>
      </c>
      <c r="AK258" s="69" t="n">
        <v>62.5171424547944</v>
      </c>
      <c r="AL258" s="69" t="n">
        <v>69.1061670622208</v>
      </c>
      <c r="AM258" s="69" t="n">
        <v>71.4265427739273</v>
      </c>
      <c r="AN258" s="69" t="n">
        <v>72.9396981141156</v>
      </c>
      <c r="AO258" s="69" t="n">
        <v>73.7184132634474</v>
      </c>
      <c r="AP258" s="69" t="n">
        <v>74.5295106786336</v>
      </c>
      <c r="AQ258" s="69" t="n">
        <v>75.3494234726273</v>
      </c>
      <c r="AR258" s="69" t="n">
        <v>76.1782493322806</v>
      </c>
      <c r="AS258" s="69" t="n">
        <v>77.0160870733868</v>
      </c>
      <c r="AT258" s="69" t="n">
        <v>77.8630366549097</v>
      </c>
      <c r="AU258" s="69" t="n">
        <v>78.7191991934229</v>
      </c>
      <c r="AV258" s="69" t="n">
        <v>79.5846769777619</v>
      </c>
      <c r="AW258" s="69" t="n">
        <v>80.4595734838948</v>
      </c>
      <c r="AX258" s="69" t="n">
        <v>81.3830474927094</v>
      </c>
      <c r="AY258" s="69" t="n">
        <v>82.317005526096</v>
      </c>
      <c r="AZ258" s="69" t="n">
        <v>83.2615687990591</v>
      </c>
      <c r="BA258" s="69" t="n">
        <v>84.2168599840966</v>
      </c>
      <c r="BB258" s="69" t="n">
        <v>85.183003230202</v>
      </c>
      <c r="BC258" s="69" t="n">
        <v>86.160124182155</v>
      </c>
      <c r="BD258" s="69" t="n">
        <v>87.1483500001022</v>
      </c>
      <c r="BE258" s="69" t="n">
        <v>88.1478093794379</v>
      </c>
      <c r="BF258" s="69" t="n">
        <v>89.1586325709862</v>
      </c>
      <c r="BG258" s="69" t="n">
        <v>90.1809514014939</v>
      </c>
    </row>
    <row r="259" customFormat="false" ht="13.5" hidden="false" customHeight="true" outlineLevel="1" collapsed="false">
      <c r="A259" s="48"/>
      <c r="B259" s="201"/>
      <c r="C259" s="201"/>
      <c r="D259" s="201"/>
      <c r="E259" s="52"/>
      <c r="F259" s="19"/>
      <c r="G259" s="52"/>
      <c r="H259" s="52"/>
      <c r="I259" s="52"/>
      <c r="AM259" s="99"/>
    </row>
    <row r="260" customFormat="false" ht="13.5" hidden="false" customHeight="true" outlineLevel="1" collapsed="false">
      <c r="A260" s="48"/>
      <c r="B260" s="201"/>
      <c r="C260" s="201"/>
      <c r="D260" s="201"/>
      <c r="E260" s="52"/>
      <c r="F260" s="19"/>
      <c r="G260" s="52"/>
      <c r="H260" s="52"/>
      <c r="I260" s="52"/>
      <c r="AM260" s="99"/>
    </row>
    <row r="261" customFormat="false" ht="13.5" hidden="false" customHeight="true" outlineLevel="1" collapsed="false">
      <c r="A261" s="48"/>
      <c r="B261" s="201"/>
      <c r="C261" s="201"/>
      <c r="D261" s="201"/>
      <c r="E261" s="52"/>
      <c r="F261" s="19"/>
      <c r="G261" s="52"/>
      <c r="H261" s="52"/>
      <c r="I261" s="52"/>
      <c r="AM261" s="99"/>
    </row>
    <row r="262" customFormat="false" ht="13.5" hidden="false" customHeight="true" outlineLevel="1" collapsed="false">
      <c r="A262" s="48"/>
      <c r="B262" s="201"/>
      <c r="C262" s="201"/>
      <c r="D262" s="201"/>
      <c r="E262" s="52"/>
      <c r="F262" s="19"/>
      <c r="G262" s="52"/>
      <c r="H262" s="52"/>
      <c r="I262" s="52"/>
      <c r="AM262" s="99"/>
    </row>
    <row r="263" customFormat="false" ht="13.5" hidden="false" customHeight="true" outlineLevel="1" collapsed="false">
      <c r="A263" s="48"/>
      <c r="B263" s="201"/>
      <c r="C263" s="201"/>
      <c r="D263" s="201"/>
      <c r="E263" s="52"/>
      <c r="F263" s="19"/>
      <c r="G263" s="52"/>
      <c r="H263" s="52"/>
      <c r="I263" s="52"/>
      <c r="AM263" s="99"/>
    </row>
    <row r="264" customFormat="false" ht="13.5" hidden="false" customHeight="true" outlineLevel="1" collapsed="false">
      <c r="A264" s="48"/>
      <c r="B264" s="201"/>
      <c r="C264" s="201"/>
      <c r="D264" s="201"/>
      <c r="E264" s="52"/>
      <c r="F264" s="19"/>
      <c r="G264" s="52"/>
      <c r="H264" s="52"/>
      <c r="I264" s="52"/>
      <c r="AM264" s="99"/>
    </row>
    <row r="265" customFormat="false" ht="13.5" hidden="false" customHeight="true" outlineLevel="1" collapsed="false">
      <c r="A265" s="48"/>
      <c r="B265" s="201"/>
      <c r="C265" s="201"/>
      <c r="D265" s="201"/>
      <c r="E265" s="52"/>
      <c r="F265" s="19"/>
      <c r="G265" s="52"/>
      <c r="H265" s="52"/>
      <c r="I265" s="52"/>
      <c r="AM265" s="99"/>
    </row>
    <row r="266" customFormat="false" ht="13.5" hidden="false" customHeight="true" outlineLevel="1" collapsed="false">
      <c r="A266" s="48"/>
      <c r="B266" s="201"/>
      <c r="C266" s="201"/>
      <c r="D266" s="201"/>
      <c r="E266" s="52"/>
      <c r="F266" s="19"/>
      <c r="G266" s="52"/>
      <c r="H266" s="52"/>
      <c r="I266" s="52"/>
      <c r="AM266" s="99"/>
    </row>
    <row r="267" customFormat="false" ht="13.5" hidden="false" customHeight="true" outlineLevel="1" collapsed="false">
      <c r="A267" s="48"/>
      <c r="B267" s="201"/>
      <c r="C267" s="201"/>
      <c r="D267" s="201"/>
      <c r="E267" s="52"/>
      <c r="F267" s="19"/>
      <c r="G267" s="52"/>
      <c r="H267" s="52"/>
      <c r="I267" s="52"/>
      <c r="AM267" s="99"/>
    </row>
    <row r="268" customFormat="false" ht="13.5" hidden="false" customHeight="true" outlineLevel="1" collapsed="false">
      <c r="A268" s="48"/>
      <c r="B268" s="201"/>
      <c r="C268" s="201"/>
      <c r="D268" s="201"/>
      <c r="E268" s="52"/>
      <c r="F268" s="19"/>
      <c r="G268" s="52"/>
      <c r="H268" s="52"/>
      <c r="I268" s="52"/>
      <c r="X268" s="56"/>
      <c r="Y268" s="56"/>
      <c r="Z268" s="56"/>
      <c r="AA268" s="56"/>
      <c r="AB268" s="56"/>
      <c r="AC268" s="56"/>
      <c r="AM268" s="99"/>
    </row>
    <row r="269" customFormat="false" ht="13.5" hidden="false" customHeight="true" outlineLevel="1" collapsed="false">
      <c r="A269" s="48"/>
      <c r="B269" s="201"/>
      <c r="C269" s="201"/>
      <c r="D269" s="201"/>
      <c r="E269" s="52"/>
      <c r="F269" s="19"/>
      <c r="G269" s="52"/>
      <c r="H269" s="52"/>
      <c r="I269" s="52"/>
      <c r="X269" s="56"/>
      <c r="Y269" s="56"/>
      <c r="Z269" s="56"/>
      <c r="AA269" s="56"/>
      <c r="AB269" s="56"/>
      <c r="AC269" s="56"/>
      <c r="AM269" s="99"/>
    </row>
    <row r="270" customFormat="false" ht="13.5" hidden="false" customHeight="true" outlineLevel="0" collapsed="false">
      <c r="A270" s="172" t="s">
        <v>99</v>
      </c>
      <c r="B270" s="173" t="s">
        <v>336</v>
      </c>
      <c r="C270" s="318"/>
      <c r="D270" s="318" t="s">
        <v>909</v>
      </c>
      <c r="E270" s="152"/>
      <c r="F270" s="19" t="s">
        <v>338</v>
      </c>
      <c r="G270" s="96" t="s">
        <v>12</v>
      </c>
      <c r="H270" s="152" t="s">
        <v>896</v>
      </c>
      <c r="I270" s="96" t="s">
        <v>910</v>
      </c>
      <c r="U270" s="35" t="n">
        <v>0.061</v>
      </c>
      <c r="V270" s="35" t="n">
        <v>0.097</v>
      </c>
      <c r="W270" s="35" t="n">
        <v>0.081</v>
      </c>
      <c r="X270" s="35" t="n">
        <v>0.075</v>
      </c>
      <c r="Y270" s="35" t="n">
        <v>0.059</v>
      </c>
      <c r="Z270" s="35" t="n">
        <v>0.04</v>
      </c>
      <c r="AA270" s="35" t="n">
        <v>0.04</v>
      </c>
      <c r="AB270" s="35" t="n">
        <v>0.048</v>
      </c>
      <c r="AC270" s="35" t="n">
        <v>0.0277</v>
      </c>
      <c r="AD270" s="35" t="n">
        <v>0.0326</v>
      </c>
      <c r="AE270" s="35" t="n">
        <v>0.051</v>
      </c>
      <c r="AF270" s="35" t="n">
        <v>0.107561018726374</v>
      </c>
      <c r="AG270" s="35" t="n">
        <v>0.0510000000000004</v>
      </c>
      <c r="AH270" s="35" t="n">
        <v>0.120349191246432</v>
      </c>
      <c r="AI270" s="153" t="n">
        <v>0.0904452503509594</v>
      </c>
      <c r="AJ270" s="153" t="n">
        <v>0.122325933154428</v>
      </c>
      <c r="AK270" s="153" t="n">
        <v>0.0799445771619687</v>
      </c>
      <c r="AL270" s="153" t="n">
        <v>0.064384912959381</v>
      </c>
      <c r="AM270" s="24" t="n">
        <v>0.0399507901391356</v>
      </c>
      <c r="AN270" s="24" t="n">
        <v>0.04</v>
      </c>
      <c r="AO270" s="24" t="n">
        <v>0.04</v>
      </c>
      <c r="AP270" s="24" t="n">
        <v>0.04</v>
      </c>
      <c r="AQ270" s="24" t="n">
        <v>0.04</v>
      </c>
      <c r="AR270" s="24" t="n">
        <v>0.04</v>
      </c>
      <c r="AS270" s="24" t="n">
        <v>0.04</v>
      </c>
      <c r="AT270" s="24" t="n">
        <v>0.04</v>
      </c>
      <c r="AU270" s="24" t="n">
        <v>0.04</v>
      </c>
      <c r="AV270" s="24" t="n">
        <v>0.04</v>
      </c>
      <c r="AW270" s="24" t="n">
        <v>0.04</v>
      </c>
      <c r="AX270" s="24" t="n">
        <v>0.04</v>
      </c>
      <c r="AY270" s="24" t="n">
        <v>0.04</v>
      </c>
      <c r="AZ270" s="24" t="n">
        <v>0.04</v>
      </c>
      <c r="BA270" s="24" t="n">
        <v>0.04</v>
      </c>
      <c r="BB270" s="24" t="n">
        <v>0.04</v>
      </c>
      <c r="BC270" s="24" t="n">
        <v>0.04</v>
      </c>
      <c r="BD270" s="24" t="n">
        <v>0.04</v>
      </c>
      <c r="BE270" s="24" t="n">
        <v>0.04</v>
      </c>
      <c r="BF270" s="24" t="n">
        <v>0.04</v>
      </c>
      <c r="BG270" s="24" t="n">
        <v>0.04</v>
      </c>
    </row>
    <row r="271" customFormat="false" ht="13.5" hidden="false" customHeight="true" outlineLevel="0" collapsed="false">
      <c r="A271" s="172" t="s">
        <v>99</v>
      </c>
      <c r="B271" s="318" t="s">
        <v>336</v>
      </c>
      <c r="C271" s="318"/>
      <c r="D271" s="318" t="s">
        <v>101</v>
      </c>
      <c r="E271" s="152"/>
      <c r="F271" s="19" t="s">
        <v>340</v>
      </c>
      <c r="G271" s="96" t="s">
        <v>12</v>
      </c>
      <c r="H271" s="152" t="s">
        <v>896</v>
      </c>
      <c r="I271" s="96" t="s">
        <v>911</v>
      </c>
      <c r="U271" s="35" t="n">
        <v>0.03</v>
      </c>
      <c r="V271" s="35" t="n">
        <v>0.093</v>
      </c>
      <c r="W271" s="35" t="n">
        <v>0.081</v>
      </c>
      <c r="X271" s="35" t="n">
        <v>0.0625496391556322</v>
      </c>
      <c r="Y271" s="35" t="n">
        <v>0.058</v>
      </c>
      <c r="Z271" s="35" t="n">
        <v>0.041</v>
      </c>
      <c r="AA271" s="35" t="n">
        <v>0.04</v>
      </c>
      <c r="AB271" s="35" t="n">
        <v>0.0485</v>
      </c>
      <c r="AC271" s="35" t="n">
        <v>0.0321</v>
      </c>
      <c r="AD271" s="35" t="n">
        <v>0.0424</v>
      </c>
      <c r="AE271" s="35" t="n">
        <v>0.058</v>
      </c>
      <c r="AF271" s="35" t="n">
        <v>0.108072128766792</v>
      </c>
      <c r="AG271" s="35" t="n">
        <v>0.0445</v>
      </c>
      <c r="AH271" s="35" t="n">
        <v>0.108288176160843</v>
      </c>
      <c r="AI271" s="153" t="n">
        <v>0.0891904985888989</v>
      </c>
      <c r="AJ271" s="153" t="n">
        <v>0.128965718453684</v>
      </c>
      <c r="AK271" s="153" t="n">
        <v>0.0886030680728669</v>
      </c>
      <c r="AL271" s="153" t="n">
        <v>0.0696078431372542</v>
      </c>
      <c r="AM271" s="24" t="n">
        <v>0.0399507901391356</v>
      </c>
      <c r="AN271" s="24" t="n">
        <v>0.04</v>
      </c>
      <c r="AO271" s="24" t="n">
        <v>0.04</v>
      </c>
      <c r="AP271" s="24" t="n">
        <v>0.04</v>
      </c>
      <c r="AQ271" s="24" t="n">
        <v>0.04</v>
      </c>
      <c r="AR271" s="24" t="n">
        <v>0.04</v>
      </c>
      <c r="AS271" s="24" t="n">
        <v>0.04</v>
      </c>
      <c r="AT271" s="24" t="n">
        <v>0.04</v>
      </c>
      <c r="AU271" s="24" t="n">
        <v>0.04</v>
      </c>
      <c r="AV271" s="24" t="n">
        <v>0.04</v>
      </c>
      <c r="AW271" s="24" t="n">
        <v>0.04</v>
      </c>
      <c r="AX271" s="24" t="n">
        <v>0.04</v>
      </c>
      <c r="AY271" s="24" t="n">
        <v>0.04</v>
      </c>
      <c r="AZ271" s="24" t="n">
        <v>0.04</v>
      </c>
      <c r="BA271" s="24" t="n">
        <v>0.04</v>
      </c>
      <c r="BB271" s="24" t="n">
        <v>0.04</v>
      </c>
      <c r="BC271" s="24" t="n">
        <v>0.04</v>
      </c>
      <c r="BD271" s="24" t="n">
        <v>0.04</v>
      </c>
      <c r="BE271" s="24" t="n">
        <v>0.04</v>
      </c>
      <c r="BF271" s="24" t="n">
        <v>0.04</v>
      </c>
      <c r="BG271" s="24" t="n">
        <v>0.04</v>
      </c>
    </row>
    <row r="272" customFormat="false" ht="13.5" hidden="false" customHeight="true" outlineLevel="0" collapsed="false">
      <c r="A272" s="172" t="s">
        <v>99</v>
      </c>
      <c r="B272" s="318" t="s">
        <v>336</v>
      </c>
      <c r="C272" s="318"/>
      <c r="D272" s="318" t="s">
        <v>101</v>
      </c>
      <c r="E272" s="152"/>
      <c r="F272" s="19" t="s">
        <v>341</v>
      </c>
      <c r="G272" s="119" t="s">
        <v>12</v>
      </c>
      <c r="H272" s="456" t="s">
        <v>897</v>
      </c>
      <c r="I272" s="96" t="s">
        <v>912</v>
      </c>
      <c r="U272" s="35" t="n">
        <v>0.0465116279069768</v>
      </c>
      <c r="V272" s="35" t="n">
        <v>0.0888888888888888</v>
      </c>
      <c r="W272" s="35" t="n">
        <v>0.0612244897959184</v>
      </c>
      <c r="X272" s="35" t="n">
        <v>0.014232859473063</v>
      </c>
      <c r="Y272" s="35" t="n">
        <v>0.0251709759020344</v>
      </c>
      <c r="Z272" s="35" t="n">
        <v>0.00100917867470041</v>
      </c>
      <c r="AA272" s="35" t="n">
        <v>0.0353782047879008</v>
      </c>
      <c r="AB272" s="35" t="n">
        <v>0.0278040152503192</v>
      </c>
      <c r="AC272" s="35" t="n">
        <v>-0.0536876930886311</v>
      </c>
      <c r="AD272" s="35" t="n">
        <v>0.146127224040625</v>
      </c>
      <c r="AE272" s="35" t="n">
        <v>0.07494</v>
      </c>
      <c r="AF272" s="35" t="n">
        <v>0.0946573921879342</v>
      </c>
      <c r="AG272" s="35" t="n">
        <v>0.115228918595324</v>
      </c>
      <c r="AH272" s="35" t="n">
        <v>0.190626246979261</v>
      </c>
      <c r="AI272" s="153" t="n">
        <v>0.114577074718094</v>
      </c>
      <c r="AJ272" s="153" t="n">
        <v>0.153191514591471</v>
      </c>
      <c r="AK272" s="153" t="n">
        <v>0.0892137400918016</v>
      </c>
      <c r="AL272" s="153" t="n">
        <v>0.0717832272021194</v>
      </c>
      <c r="AM272" s="153" t="n">
        <v>0.0582796326073745</v>
      </c>
      <c r="AN272" s="153" t="n">
        <v>0.047969192718545</v>
      </c>
      <c r="AO272" s="153" t="n">
        <v>0.0400644876021213</v>
      </c>
      <c r="AP272" s="24" t="n">
        <v>0.04</v>
      </c>
      <c r="AQ272" s="24" t="n">
        <v>0.04</v>
      </c>
      <c r="AR272" s="24" t="n">
        <v>0.04</v>
      </c>
      <c r="AS272" s="24" t="n">
        <v>0.04</v>
      </c>
      <c r="AT272" s="24" t="n">
        <v>0.04</v>
      </c>
      <c r="AU272" s="24" t="n">
        <v>0.04</v>
      </c>
      <c r="AV272" s="24" t="n">
        <v>0.04</v>
      </c>
      <c r="AW272" s="24" t="n">
        <v>0.04</v>
      </c>
      <c r="AX272" s="24" t="n">
        <v>0.04</v>
      </c>
      <c r="AY272" s="24" t="n">
        <v>0.04</v>
      </c>
      <c r="AZ272" s="24" t="n">
        <v>0.04</v>
      </c>
      <c r="BA272" s="24" t="n">
        <v>0.04</v>
      </c>
      <c r="BB272" s="24" t="n">
        <v>0.04</v>
      </c>
      <c r="BC272" s="24" t="n">
        <v>0.04</v>
      </c>
      <c r="BD272" s="24" t="n">
        <v>0.04</v>
      </c>
      <c r="BE272" s="24" t="n">
        <v>0.04</v>
      </c>
      <c r="BF272" s="24" t="n">
        <v>0.04</v>
      </c>
      <c r="BG272" s="24" t="n">
        <v>0.04</v>
      </c>
    </row>
    <row r="273" customFormat="false" ht="13.5" hidden="false" customHeight="true" outlineLevel="0" collapsed="false">
      <c r="A273" s="172" t="s">
        <v>99</v>
      </c>
      <c r="B273" s="318" t="s">
        <v>336</v>
      </c>
      <c r="C273" s="318"/>
      <c r="D273" s="318" t="s">
        <v>101</v>
      </c>
      <c r="E273" s="152"/>
      <c r="F273" s="19" t="s">
        <v>343</v>
      </c>
      <c r="G273" s="96" t="s">
        <v>12</v>
      </c>
      <c r="H273" s="152" t="s">
        <v>896</v>
      </c>
      <c r="I273" s="96" t="s">
        <v>913</v>
      </c>
      <c r="U273" s="35" t="n">
        <v>-0.017</v>
      </c>
      <c r="V273" s="35" t="n">
        <v>0.088</v>
      </c>
      <c r="W273" s="35" t="n">
        <v>0.052</v>
      </c>
      <c r="X273" s="35" t="n">
        <v>0.0625496391556322</v>
      </c>
      <c r="Y273" s="35" t="n">
        <v>0.07</v>
      </c>
      <c r="Z273" s="35" t="n">
        <v>0.043</v>
      </c>
      <c r="AA273" s="35" t="n">
        <v>0.03</v>
      </c>
      <c r="AB273" s="35" t="n">
        <v>0.03</v>
      </c>
      <c r="AC273" s="35" t="n">
        <v>0.0440835266821347</v>
      </c>
      <c r="AD273" s="35" t="n">
        <v>0.0466666666666666</v>
      </c>
      <c r="AE273" s="35" t="n">
        <v>0.05</v>
      </c>
      <c r="AF273" s="35" t="n">
        <v>0.089</v>
      </c>
      <c r="AG273" s="35" t="n">
        <v>0.108662269083693</v>
      </c>
      <c r="AH273" s="35" t="n">
        <v>0.154</v>
      </c>
      <c r="AI273" s="153" t="n">
        <v>0.138820030023444</v>
      </c>
      <c r="AJ273" s="153" t="n">
        <v>0.135759945295583</v>
      </c>
      <c r="AK273" s="153" t="n">
        <v>0.0891540637963493</v>
      </c>
      <c r="AL273" s="153" t="n">
        <v>0.0805081709094002</v>
      </c>
      <c r="AM273" s="153" t="n">
        <v>0.0591984432473047</v>
      </c>
      <c r="AN273" s="153" t="n">
        <v>0.0540718482036822</v>
      </c>
      <c r="AO273" s="153" t="n">
        <v>0.054407799567628</v>
      </c>
      <c r="AP273" s="24" t="n">
        <v>0.04</v>
      </c>
      <c r="AQ273" s="24" t="n">
        <v>0.04</v>
      </c>
      <c r="AR273" s="24" t="n">
        <v>0.04</v>
      </c>
      <c r="AS273" s="24" t="n">
        <v>0.04</v>
      </c>
      <c r="AT273" s="24" t="n">
        <v>0.04</v>
      </c>
      <c r="AU273" s="24" t="n">
        <v>0.04</v>
      </c>
      <c r="AV273" s="24" t="n">
        <v>0.04</v>
      </c>
      <c r="AW273" s="24" t="n">
        <v>0.04</v>
      </c>
      <c r="AX273" s="24" t="n">
        <v>0.04</v>
      </c>
      <c r="AY273" s="24" t="n">
        <v>0.04</v>
      </c>
      <c r="AZ273" s="24" t="n">
        <v>0.04</v>
      </c>
      <c r="BA273" s="24" t="n">
        <v>0.04</v>
      </c>
      <c r="BB273" s="24" t="n">
        <v>0.04</v>
      </c>
      <c r="BC273" s="24" t="n">
        <v>0.04</v>
      </c>
      <c r="BD273" s="24" t="n">
        <v>0.04</v>
      </c>
      <c r="BE273" s="24" t="n">
        <v>0.04</v>
      </c>
      <c r="BF273" s="24" t="n">
        <v>0.04</v>
      </c>
      <c r="BG273" s="24" t="n">
        <v>0.04</v>
      </c>
    </row>
    <row r="274" customFormat="false" ht="13.5" hidden="false" customHeight="true" outlineLevel="0" collapsed="false">
      <c r="A274" s="172" t="s">
        <v>99</v>
      </c>
      <c r="B274" s="318" t="s">
        <v>336</v>
      </c>
      <c r="C274" s="318"/>
      <c r="D274" s="318" t="s">
        <v>101</v>
      </c>
      <c r="E274" s="152"/>
      <c r="F274" s="19" t="s">
        <v>345</v>
      </c>
      <c r="G274" s="96" t="s">
        <v>12</v>
      </c>
      <c r="H274" s="152"/>
      <c r="I274" s="96" t="s">
        <v>346</v>
      </c>
      <c r="U274" s="35" t="n">
        <v>-0.00523525248073509</v>
      </c>
      <c r="V274" s="35" t="n">
        <v>0.184903000604149</v>
      </c>
      <c r="W274" s="35" t="n">
        <v>0.0685777412684474</v>
      </c>
      <c r="X274" s="35" t="n">
        <v>0.0688378394121934</v>
      </c>
      <c r="Y274" s="35" t="n">
        <v>-0.031326497860561</v>
      </c>
      <c r="Z274" s="35" t="n">
        <v>-0.008</v>
      </c>
      <c r="AA274" s="35" t="n">
        <v>-0.00146475634664445</v>
      </c>
      <c r="AB274" s="35" t="n">
        <v>0.00609079790488387</v>
      </c>
      <c r="AC274" s="35" t="n">
        <v>-0.0126533394388244</v>
      </c>
      <c r="AD274" s="35" t="n">
        <v>0.226292285325999</v>
      </c>
      <c r="AE274" s="35" t="n">
        <v>0.244623933256675</v>
      </c>
      <c r="AF274" s="35" t="n">
        <v>0.138186326789636</v>
      </c>
      <c r="AG274" s="35" t="n">
        <v>0.137338760709601</v>
      </c>
      <c r="AH274" s="35" t="n">
        <v>0.19802649145456</v>
      </c>
      <c r="AI274" s="153" t="n">
        <v>0.0850419126013408</v>
      </c>
      <c r="AJ274" s="153" t="n">
        <v>0.129918061902876</v>
      </c>
      <c r="AK274" s="153" t="n">
        <v>0.0933814011603273</v>
      </c>
      <c r="AL274" s="153" t="n">
        <v>0.0535987614652431</v>
      </c>
      <c r="AM274" s="24" t="n">
        <v>0.0399507901391356</v>
      </c>
      <c r="AN274" s="24" t="n">
        <v>0.04</v>
      </c>
      <c r="AO274" s="24" t="n">
        <v>0.04</v>
      </c>
      <c r="AP274" s="24" t="n">
        <v>0.04</v>
      </c>
      <c r="AQ274" s="24" t="n">
        <v>0.04</v>
      </c>
      <c r="AR274" s="24" t="n">
        <v>0.04</v>
      </c>
      <c r="AS274" s="24" t="n">
        <v>0.04</v>
      </c>
      <c r="AT274" s="24" t="n">
        <v>0.04</v>
      </c>
      <c r="AU274" s="24" t="n">
        <v>0.04</v>
      </c>
      <c r="AV274" s="24" t="n">
        <v>0.04</v>
      </c>
      <c r="AW274" s="24" t="n">
        <v>0.04</v>
      </c>
      <c r="AX274" s="24" t="n">
        <v>0.04</v>
      </c>
      <c r="AY274" s="24" t="n">
        <v>0.04</v>
      </c>
      <c r="AZ274" s="24" t="n">
        <v>0.04</v>
      </c>
      <c r="BA274" s="24" t="n">
        <v>0.04</v>
      </c>
      <c r="BB274" s="24" t="n">
        <v>0.04</v>
      </c>
      <c r="BC274" s="24" t="n">
        <v>0.04</v>
      </c>
      <c r="BD274" s="24" t="n">
        <v>0.04</v>
      </c>
      <c r="BE274" s="24" t="n">
        <v>0.04</v>
      </c>
      <c r="BF274" s="24" t="n">
        <v>0.04</v>
      </c>
      <c r="BG274" s="24" t="n">
        <v>0.04</v>
      </c>
    </row>
    <row r="275" customFormat="false" ht="13.5" hidden="false" customHeight="true" outlineLevel="0" collapsed="false">
      <c r="A275" s="172" t="s">
        <v>99</v>
      </c>
      <c r="B275" s="318" t="s">
        <v>336</v>
      </c>
      <c r="C275" s="318"/>
      <c r="D275" s="318" t="s">
        <v>312</v>
      </c>
      <c r="E275" s="152"/>
      <c r="F275" s="19" t="s">
        <v>347</v>
      </c>
      <c r="G275" s="96" t="s">
        <v>12</v>
      </c>
      <c r="H275" s="152"/>
      <c r="I275" s="96" t="s">
        <v>914</v>
      </c>
      <c r="U275" s="35" t="n">
        <v>0.026</v>
      </c>
      <c r="V275" s="35" t="n">
        <v>0.083</v>
      </c>
      <c r="W275" s="35" t="n">
        <v>0.049</v>
      </c>
      <c r="X275" s="35" t="n">
        <v>0.038</v>
      </c>
      <c r="Y275" s="35" t="n">
        <v>0.075</v>
      </c>
      <c r="Z275" s="35" t="n">
        <v>0.055</v>
      </c>
      <c r="AA275" s="35" t="n">
        <v>0.055</v>
      </c>
      <c r="AB275" s="35" t="n">
        <v>0.03</v>
      </c>
      <c r="AC275" s="35" t="n">
        <v>0.03</v>
      </c>
      <c r="AD275" s="35" t="n">
        <v>0.03</v>
      </c>
      <c r="AE275" s="35" t="n">
        <v>0.042</v>
      </c>
      <c r="AF275" s="35" t="n">
        <v>0.101905462195104</v>
      </c>
      <c r="AG275" s="35" t="n">
        <v>0.0454999999999997</v>
      </c>
      <c r="AH275" s="35" t="n">
        <v>0.147715303682449</v>
      </c>
      <c r="AI275" s="153" t="n">
        <v>0.0949035916824199</v>
      </c>
      <c r="AJ275" s="153" t="n">
        <v>0.184213006609437</v>
      </c>
      <c r="AK275" s="153" t="n">
        <v>0.112262813494403</v>
      </c>
      <c r="AL275" s="153" t="n">
        <v>0.0773572847415107</v>
      </c>
      <c r="AM275" s="24" t="n">
        <v>0.0399507901391356</v>
      </c>
      <c r="AN275" s="24" t="n">
        <v>0.04</v>
      </c>
      <c r="AO275" s="24" t="n">
        <v>0.04</v>
      </c>
      <c r="AP275" s="24" t="n">
        <v>0.04</v>
      </c>
      <c r="AQ275" s="24" t="n">
        <v>0.04</v>
      </c>
      <c r="AR275" s="24" t="n">
        <v>0.04</v>
      </c>
      <c r="AS275" s="24" t="n">
        <v>0.04</v>
      </c>
      <c r="AT275" s="24" t="n">
        <v>0.04</v>
      </c>
      <c r="AU275" s="24" t="n">
        <v>0.04</v>
      </c>
      <c r="AV275" s="24" t="n">
        <v>0.04</v>
      </c>
      <c r="AW275" s="24" t="n">
        <v>0.04</v>
      </c>
      <c r="AX275" s="24" t="n">
        <v>0.04</v>
      </c>
      <c r="AY275" s="24" t="n">
        <v>0.04</v>
      </c>
      <c r="AZ275" s="24" t="n">
        <v>0.04</v>
      </c>
      <c r="BA275" s="24" t="n">
        <v>0.04</v>
      </c>
      <c r="BB275" s="24" t="n">
        <v>0.04</v>
      </c>
      <c r="BC275" s="24" t="n">
        <v>0.04</v>
      </c>
      <c r="BD275" s="24" t="n">
        <v>0.04</v>
      </c>
      <c r="BE275" s="24" t="n">
        <v>0.04</v>
      </c>
      <c r="BF275" s="24" t="n">
        <v>0.04</v>
      </c>
      <c r="BG275" s="24" t="n">
        <v>0.04</v>
      </c>
    </row>
    <row r="276" customFormat="false" ht="13.5" hidden="false" customHeight="true" outlineLevel="0" collapsed="false">
      <c r="A276" s="172" t="s">
        <v>99</v>
      </c>
      <c r="B276" s="318" t="s">
        <v>336</v>
      </c>
      <c r="C276" s="318"/>
      <c r="D276" s="318"/>
      <c r="E276" s="96"/>
      <c r="F276" s="19" t="s">
        <v>348</v>
      </c>
      <c r="G276" s="96" t="s">
        <v>153</v>
      </c>
      <c r="H276" s="96"/>
      <c r="I276" s="96"/>
      <c r="U276" s="155"/>
      <c r="V276" s="155"/>
      <c r="W276" s="143"/>
      <c r="X276" s="54"/>
      <c r="Y276" s="54"/>
      <c r="Z276" s="54"/>
      <c r="AA276" s="54"/>
      <c r="AB276" s="54"/>
      <c r="AC276" s="54"/>
      <c r="AD276" s="143"/>
      <c r="AE276" s="143"/>
      <c r="AF276" s="143"/>
      <c r="AG276" s="143"/>
      <c r="AH276" s="143"/>
      <c r="AI276" s="6"/>
      <c r="AJ276" s="6"/>
      <c r="AK276" s="6"/>
      <c r="AL276" s="6"/>
      <c r="AM276" s="99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</row>
    <row r="277" customFormat="false" ht="13.5" hidden="false" customHeight="true" outlineLevel="0" collapsed="false">
      <c r="A277" s="172" t="s">
        <v>99</v>
      </c>
      <c r="B277" s="318" t="s">
        <v>336</v>
      </c>
      <c r="C277" s="318"/>
      <c r="D277" s="318"/>
      <c r="E277" s="96"/>
      <c r="F277" s="19" t="s">
        <v>349</v>
      </c>
      <c r="G277" s="119" t="s">
        <v>350</v>
      </c>
      <c r="H277" s="96"/>
      <c r="I277" s="96"/>
      <c r="U277" s="155"/>
      <c r="V277" s="155"/>
      <c r="W277" s="143"/>
      <c r="X277" s="54"/>
      <c r="Y277" s="54"/>
      <c r="Z277" s="54"/>
      <c r="AA277" s="54"/>
      <c r="AB277" s="54"/>
      <c r="AC277" s="54"/>
      <c r="AD277" s="143"/>
      <c r="AE277" s="143"/>
      <c r="AF277" s="143"/>
      <c r="AG277" s="143"/>
      <c r="AH277" s="143"/>
      <c r="AI277" s="6"/>
      <c r="AJ277" s="6"/>
      <c r="AK277" s="6"/>
      <c r="AL277" s="6"/>
      <c r="AM277" s="99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</row>
    <row r="278" customFormat="false" ht="13.5" hidden="false" customHeight="true" outlineLevel="0" collapsed="false">
      <c r="A278" s="172" t="s">
        <v>99</v>
      </c>
      <c r="B278" s="318" t="s">
        <v>336</v>
      </c>
      <c r="C278" s="318"/>
      <c r="D278" s="318" t="s">
        <v>101</v>
      </c>
      <c r="E278" s="96"/>
      <c r="F278" s="19" t="s">
        <v>351</v>
      </c>
      <c r="G278" s="96" t="s">
        <v>12</v>
      </c>
      <c r="H278" s="96"/>
      <c r="I278" s="96" t="s">
        <v>915</v>
      </c>
      <c r="U278" s="155"/>
      <c r="V278" s="155"/>
      <c r="W278" s="143"/>
      <c r="X278" s="35" t="n">
        <v>-0.0899073345124941</v>
      </c>
      <c r="Y278" s="35" t="n">
        <v>-0.0751589101219781</v>
      </c>
      <c r="Z278" s="35" t="n">
        <v>0.005</v>
      </c>
      <c r="AA278" s="35" t="n">
        <v>0.00396466680799934</v>
      </c>
      <c r="AB278" s="35" t="n">
        <v>0.0365136684295408</v>
      </c>
      <c r="AC278" s="35" t="n">
        <v>-0.00427671566004417</v>
      </c>
      <c r="AD278" s="35" t="n">
        <v>0.222727016154514</v>
      </c>
      <c r="AE278" s="35" t="n">
        <v>0.26066925864846</v>
      </c>
      <c r="AF278" s="35" t="n">
        <v>0.140706112729804</v>
      </c>
      <c r="AG278" s="35" t="n">
        <v>0.141681178635961</v>
      </c>
      <c r="AH278" s="35" t="n">
        <v>0.149610597929242</v>
      </c>
      <c r="AI278" s="153" t="n">
        <v>0.0906944862814514</v>
      </c>
      <c r="AJ278" s="153" t="n">
        <v>0.11237069670015</v>
      </c>
      <c r="AK278" s="153" t="n">
        <v>0.092989285661029</v>
      </c>
      <c r="AL278" s="153" t="n">
        <v>0.0597874785504615</v>
      </c>
      <c r="AM278" s="24" t="n">
        <v>0.0399507901391356</v>
      </c>
      <c r="AN278" s="24" t="n">
        <v>0.04</v>
      </c>
      <c r="AO278" s="24" t="n">
        <v>0.04</v>
      </c>
      <c r="AP278" s="24" t="n">
        <v>0.04</v>
      </c>
      <c r="AQ278" s="24" t="n">
        <v>0.04</v>
      </c>
      <c r="AR278" s="24" t="n">
        <v>0.04</v>
      </c>
      <c r="AS278" s="24" t="n">
        <v>0.04</v>
      </c>
      <c r="AT278" s="24" t="n">
        <v>0.04</v>
      </c>
      <c r="AU278" s="24" t="n">
        <v>0.04</v>
      </c>
      <c r="AV278" s="24" t="n">
        <v>0.04</v>
      </c>
      <c r="AW278" s="24" t="n">
        <v>0.04</v>
      </c>
      <c r="AX278" s="24" t="n">
        <v>0.04</v>
      </c>
      <c r="AY278" s="24" t="n">
        <v>0.04</v>
      </c>
      <c r="AZ278" s="24" t="n">
        <v>0.04</v>
      </c>
      <c r="BA278" s="24" t="n">
        <v>0.04</v>
      </c>
      <c r="BB278" s="24" t="n">
        <v>0.04</v>
      </c>
      <c r="BC278" s="24" t="n">
        <v>0.04</v>
      </c>
      <c r="BD278" s="24" t="n">
        <v>0.04</v>
      </c>
      <c r="BE278" s="24" t="n">
        <v>0.04</v>
      </c>
      <c r="BF278" s="24" t="n">
        <v>0.04</v>
      </c>
      <c r="BG278" s="24" t="n">
        <v>0.04</v>
      </c>
    </row>
    <row r="279" customFormat="false" ht="13.5" hidden="false" customHeight="true" outlineLevel="0" collapsed="false">
      <c r="A279" s="172" t="s">
        <v>99</v>
      </c>
      <c r="B279" s="318" t="s">
        <v>336</v>
      </c>
      <c r="C279" s="318"/>
      <c r="D279" s="318" t="s">
        <v>101</v>
      </c>
      <c r="E279" s="96"/>
      <c r="F279" s="19" t="s">
        <v>353</v>
      </c>
      <c r="G279" s="96" t="s">
        <v>12</v>
      </c>
      <c r="H279" s="96"/>
      <c r="I279" s="96" t="s">
        <v>915</v>
      </c>
      <c r="U279" s="155"/>
      <c r="V279" s="155"/>
      <c r="W279" s="143"/>
      <c r="X279" s="35" t="n">
        <v>0.749334931232641</v>
      </c>
      <c r="Y279" s="35" t="n">
        <v>0.0719050551945222</v>
      </c>
      <c r="Z279" s="35" t="n">
        <v>-0.039</v>
      </c>
      <c r="AA279" s="35" t="n">
        <v>0.0464139611907946</v>
      </c>
      <c r="AB279" s="35" t="n">
        <v>0.0670680689890952</v>
      </c>
      <c r="AC279" s="35" t="n">
        <v>-0.0441654003209022</v>
      </c>
      <c r="AD279" s="35" t="n">
        <v>0.239704488399681</v>
      </c>
      <c r="AE279" s="35" t="n">
        <v>0.184262947259008</v>
      </c>
      <c r="AF279" s="35" t="n">
        <v>0.128707132062338</v>
      </c>
      <c r="AG279" s="35" t="n">
        <v>0.121002998034246</v>
      </c>
      <c r="AH279" s="35" t="n">
        <v>0.179181567167677</v>
      </c>
      <c r="AI279" s="153" t="n">
        <v>0.0672451274092878</v>
      </c>
      <c r="AJ279" s="153" t="n">
        <v>0.185164876340387</v>
      </c>
      <c r="AK279" s="153" t="n">
        <v>0.0946159530134132</v>
      </c>
      <c r="AL279" s="153" t="n">
        <v>0.0341139612993358</v>
      </c>
      <c r="AM279" s="24" t="n">
        <v>0.0399507901391356</v>
      </c>
      <c r="AN279" s="24" t="n">
        <v>0.04</v>
      </c>
      <c r="AO279" s="24" t="n">
        <v>0.04</v>
      </c>
      <c r="AP279" s="24" t="n">
        <v>0.04</v>
      </c>
      <c r="AQ279" s="24" t="n">
        <v>0.04</v>
      </c>
      <c r="AR279" s="24" t="n">
        <v>0.04</v>
      </c>
      <c r="AS279" s="24" t="n">
        <v>0.04</v>
      </c>
      <c r="AT279" s="24" t="n">
        <v>0.04</v>
      </c>
      <c r="AU279" s="24" t="n">
        <v>0.04</v>
      </c>
      <c r="AV279" s="24" t="n">
        <v>0.04</v>
      </c>
      <c r="AW279" s="24" t="n">
        <v>0.04</v>
      </c>
      <c r="AX279" s="24" t="n">
        <v>0.04</v>
      </c>
      <c r="AY279" s="24" t="n">
        <v>0.04</v>
      </c>
      <c r="AZ279" s="24" t="n">
        <v>0.04</v>
      </c>
      <c r="BA279" s="24" t="n">
        <v>0.04</v>
      </c>
      <c r="BB279" s="24" t="n">
        <v>0.04</v>
      </c>
      <c r="BC279" s="24" t="n">
        <v>0.04</v>
      </c>
      <c r="BD279" s="24" t="n">
        <v>0.04</v>
      </c>
      <c r="BE279" s="24" t="n">
        <v>0.04</v>
      </c>
      <c r="BF279" s="24" t="n">
        <v>0.04</v>
      </c>
      <c r="BG279" s="24" t="n">
        <v>0.04</v>
      </c>
    </row>
    <row r="280" customFormat="false" ht="13.5" hidden="false" customHeight="true" outlineLevel="0" collapsed="false">
      <c r="A280" s="172" t="s">
        <v>99</v>
      </c>
      <c r="B280" s="318" t="s">
        <v>336</v>
      </c>
      <c r="C280" s="318"/>
      <c r="D280" s="318" t="s">
        <v>101</v>
      </c>
      <c r="E280" s="96"/>
      <c r="F280" s="19" t="s">
        <v>354</v>
      </c>
      <c r="G280" s="96" t="s">
        <v>12</v>
      </c>
      <c r="H280" s="96" t="s">
        <v>898</v>
      </c>
      <c r="I280" s="96" t="s">
        <v>916</v>
      </c>
      <c r="U280" s="155"/>
      <c r="V280" s="155"/>
      <c r="W280" s="143"/>
      <c r="X280" s="35" t="n">
        <v>-0.004</v>
      </c>
      <c r="Y280" s="35" t="n">
        <v>0.017</v>
      </c>
      <c r="Z280" s="35" t="n">
        <v>0.005</v>
      </c>
      <c r="AA280" s="35" t="n">
        <v>0.016</v>
      </c>
      <c r="AB280" s="35" t="n">
        <v>-0.001</v>
      </c>
      <c r="AC280" s="35" t="n">
        <v>-0.023</v>
      </c>
      <c r="AD280" s="35" t="n">
        <v>0.054</v>
      </c>
      <c r="AE280" s="35" t="n">
        <v>0.015</v>
      </c>
      <c r="AF280" s="35" t="n">
        <v>0.0138782673176001</v>
      </c>
      <c r="AG280" s="35" t="n">
        <v>0.0310001687095804</v>
      </c>
      <c r="AH280" s="35" t="n">
        <v>-0.0109871390852568</v>
      </c>
      <c r="AI280" s="153" t="n">
        <v>0.00409362000712797</v>
      </c>
      <c r="AJ280" s="153" t="n">
        <v>0.0113603460928281</v>
      </c>
      <c r="AK280" s="153" t="n">
        <v>0.0119772217832868</v>
      </c>
      <c r="AL280" s="153" t="n">
        <v>0.0118291512646869</v>
      </c>
      <c r="AM280" s="153" t="n">
        <v>0.0118291512646869</v>
      </c>
      <c r="AN280" s="153" t="n">
        <v>0.0118291512646869</v>
      </c>
      <c r="AO280" s="153" t="n">
        <v>0.0118291512646869</v>
      </c>
      <c r="AP280" s="24" t="n">
        <v>0.0118291512646869</v>
      </c>
      <c r="AQ280" s="24" t="n">
        <v>0.0118291512646869</v>
      </c>
      <c r="AR280" s="24" t="n">
        <v>0.0118291512646869</v>
      </c>
      <c r="AS280" s="24" t="n">
        <v>0.0118291512646869</v>
      </c>
      <c r="AT280" s="24" t="n">
        <v>0.0118291512646869</v>
      </c>
      <c r="AU280" s="24" t="n">
        <v>0.0118291512646869</v>
      </c>
      <c r="AV280" s="24" t="n">
        <v>0.0118291512646869</v>
      </c>
      <c r="AW280" s="24" t="n">
        <v>0.0118291512646869</v>
      </c>
      <c r="AX280" s="24" t="n">
        <v>0.0118291512646869</v>
      </c>
      <c r="AY280" s="24" t="n">
        <v>0.0118291512646869</v>
      </c>
      <c r="AZ280" s="24" t="n">
        <v>0.0118291512646869</v>
      </c>
      <c r="BA280" s="24" t="n">
        <v>0.0118291512646869</v>
      </c>
      <c r="BB280" s="24" t="n">
        <v>0.0118291512646869</v>
      </c>
      <c r="BC280" s="24" t="n">
        <v>0.0118291512646869</v>
      </c>
      <c r="BD280" s="24" t="n">
        <v>0.0118291512646869</v>
      </c>
      <c r="BE280" s="24" t="n">
        <v>0.0118291512646869</v>
      </c>
      <c r="BF280" s="24" t="n">
        <v>0.0118291512646869</v>
      </c>
      <c r="BG280" s="24" t="n">
        <v>0.0118291512646869</v>
      </c>
    </row>
    <row r="281" customFormat="false" ht="13.5" hidden="false" customHeight="true" outlineLevel="0" collapsed="false">
      <c r="A281" s="172" t="s">
        <v>99</v>
      </c>
      <c r="B281" s="318" t="s">
        <v>336</v>
      </c>
      <c r="C281" s="318"/>
      <c r="D281" s="318" t="s">
        <v>101</v>
      </c>
      <c r="E281" s="96"/>
      <c r="F281" s="19" t="s">
        <v>355</v>
      </c>
      <c r="G281" s="96" t="s">
        <v>12</v>
      </c>
      <c r="H281" s="96"/>
      <c r="I281" s="96" t="s">
        <v>917</v>
      </c>
      <c r="U281" s="155"/>
      <c r="V281" s="155"/>
      <c r="W281" s="143"/>
      <c r="X281" s="35" t="n">
        <v>-0.0120939742578858</v>
      </c>
      <c r="Y281" s="35" t="n">
        <v>0.0426796794152922</v>
      </c>
      <c r="Z281" s="35" t="n">
        <v>4.91397090376378E-005</v>
      </c>
      <c r="AA281" s="35" t="n">
        <v>0.0357643375358407</v>
      </c>
      <c r="AB281" s="35" t="n">
        <v>0.0327306816480999</v>
      </c>
      <c r="AC281" s="35" t="n">
        <v>-0.0598385215253948</v>
      </c>
      <c r="AD281" s="35" t="n">
        <v>0.160343319521549</v>
      </c>
      <c r="AE281" s="35" t="n">
        <v>0.03</v>
      </c>
      <c r="AF281" s="35" t="n">
        <v>0.0995573078785363</v>
      </c>
      <c r="AG281" s="35" t="n">
        <v>0.105135840565015</v>
      </c>
      <c r="AH281" s="35" t="n">
        <v>0.175214653692043</v>
      </c>
      <c r="AI281" s="153" t="n">
        <v>0.112948454338221</v>
      </c>
      <c r="AJ281" s="153" t="n">
        <v>0.156118358256535</v>
      </c>
      <c r="AK281" s="153" t="n">
        <v>0.0923822405430468</v>
      </c>
      <c r="AL281" s="153" t="n">
        <v>0.0766547191348339</v>
      </c>
      <c r="AM281" s="153" t="n">
        <v>0.0593551605835436</v>
      </c>
      <c r="AN281" s="153" t="n">
        <v>0.0467068721797623</v>
      </c>
      <c r="AO281" s="153" t="n">
        <v>0.0399999999999998</v>
      </c>
      <c r="AP281" s="24" t="n">
        <v>0.04</v>
      </c>
      <c r="AQ281" s="24" t="n">
        <v>0.04</v>
      </c>
      <c r="AR281" s="24" t="n">
        <v>0.04</v>
      </c>
      <c r="AS281" s="24" t="n">
        <v>0.04</v>
      </c>
      <c r="AT281" s="24" t="n">
        <v>0.04</v>
      </c>
      <c r="AU281" s="24" t="n">
        <v>0.04</v>
      </c>
      <c r="AV281" s="24" t="n">
        <v>0.04</v>
      </c>
      <c r="AW281" s="24" t="n">
        <v>0.04</v>
      </c>
      <c r="AX281" s="24" t="n">
        <v>0.04</v>
      </c>
      <c r="AY281" s="24" t="n">
        <v>0.04</v>
      </c>
      <c r="AZ281" s="24" t="n">
        <v>0.04</v>
      </c>
      <c r="BA281" s="24" t="n">
        <v>0.04</v>
      </c>
      <c r="BB281" s="24" t="n">
        <v>0.04</v>
      </c>
      <c r="BC281" s="24" t="n">
        <v>0.04</v>
      </c>
      <c r="BD281" s="24" t="n">
        <v>0.04</v>
      </c>
      <c r="BE281" s="24" t="n">
        <v>0.04</v>
      </c>
      <c r="BF281" s="24" t="n">
        <v>0.04</v>
      </c>
      <c r="BG281" s="24" t="n">
        <v>0.04</v>
      </c>
    </row>
    <row r="282" customFormat="false" ht="13.5" hidden="false" customHeight="true" outlineLevel="0" collapsed="false">
      <c r="A282" s="172" t="s">
        <v>99</v>
      </c>
      <c r="B282" s="318" t="s">
        <v>336</v>
      </c>
      <c r="C282" s="318"/>
      <c r="D282" s="318" t="s">
        <v>101</v>
      </c>
      <c r="E282" s="96"/>
      <c r="F282" s="19" t="s">
        <v>356</v>
      </c>
      <c r="G282" s="96" t="s">
        <v>12</v>
      </c>
      <c r="H282" s="96"/>
      <c r="I282" s="96" t="s">
        <v>918</v>
      </c>
      <c r="U282" s="155"/>
      <c r="V282" s="155"/>
      <c r="W282" s="143"/>
      <c r="X282" s="35" t="n">
        <v>0.162498785976454</v>
      </c>
      <c r="Y282" s="35" t="n">
        <v>-0.058624358831938</v>
      </c>
      <c r="Z282" s="35" t="n">
        <v>0.00609829836702525</v>
      </c>
      <c r="AA282" s="35" t="n">
        <v>0.0333436407362784</v>
      </c>
      <c r="AB282" s="35" t="n">
        <v>0.00178420834900672</v>
      </c>
      <c r="AC282" s="35" t="n">
        <v>-0.0201990596682712</v>
      </c>
      <c r="AD282" s="35" t="n">
        <v>0.0710460171070864</v>
      </c>
      <c r="AE282" s="35" t="n">
        <v>0.244</v>
      </c>
      <c r="AF282" s="140" t="n">
        <v>0.0762243760185264</v>
      </c>
      <c r="AG282" s="35" t="n">
        <v>0.153198116899817</v>
      </c>
      <c r="AH282" s="35" t="n">
        <v>0.247797501643656</v>
      </c>
      <c r="AI282" s="153" t="n">
        <v>0.123998129518486</v>
      </c>
      <c r="AJ282" s="153" t="n">
        <v>0.158008886643032</v>
      </c>
      <c r="AK282" s="153" t="n">
        <v>0.0865092807427659</v>
      </c>
      <c r="AL282" s="153" t="n">
        <v>0.0601719377771286</v>
      </c>
      <c r="AM282" s="153" t="n">
        <v>0.05824694018623</v>
      </c>
      <c r="AN282" s="153" t="n">
        <v>0.0543508526672949</v>
      </c>
      <c r="AO282" s="153" t="n">
        <v>0.0403166383272835</v>
      </c>
      <c r="AP282" s="24" t="n">
        <v>0.04</v>
      </c>
      <c r="AQ282" s="24" t="n">
        <v>0.04</v>
      </c>
      <c r="AR282" s="24" t="n">
        <v>0.04</v>
      </c>
      <c r="AS282" s="24" t="n">
        <v>0.04</v>
      </c>
      <c r="AT282" s="24" t="n">
        <v>0.04</v>
      </c>
      <c r="AU282" s="24" t="n">
        <v>0.04</v>
      </c>
      <c r="AV282" s="24" t="n">
        <v>0.04</v>
      </c>
      <c r="AW282" s="24" t="n">
        <v>0.04</v>
      </c>
      <c r="AX282" s="24" t="n">
        <v>0.04</v>
      </c>
      <c r="AY282" s="24" t="n">
        <v>0.04</v>
      </c>
      <c r="AZ282" s="24" t="n">
        <v>0.04</v>
      </c>
      <c r="BA282" s="24" t="n">
        <v>0.04</v>
      </c>
      <c r="BB282" s="24" t="n">
        <v>0.04</v>
      </c>
      <c r="BC282" s="24" t="n">
        <v>0.04</v>
      </c>
      <c r="BD282" s="24" t="n">
        <v>0.04</v>
      </c>
      <c r="BE282" s="24" t="n">
        <v>0.04</v>
      </c>
      <c r="BF282" s="24" t="n">
        <v>0.04</v>
      </c>
      <c r="BG282" s="24" t="n">
        <v>0.04</v>
      </c>
    </row>
    <row r="283" customFormat="false" ht="13.5" hidden="false" customHeight="true" outlineLevel="1" collapsed="false">
      <c r="A283" s="172"/>
      <c r="B283" s="318"/>
      <c r="C283" s="318"/>
      <c r="D283" s="318"/>
      <c r="E283" s="96"/>
      <c r="F283" s="19"/>
      <c r="G283" s="96"/>
      <c r="H283" s="96"/>
      <c r="I283" s="96"/>
      <c r="X283" s="3"/>
      <c r="Y283" s="3"/>
      <c r="Z283" s="3"/>
      <c r="AI283" s="153" t="n">
        <v>0.0987868201739295</v>
      </c>
      <c r="AJ283" s="153" t="n">
        <v>0.080688789825963</v>
      </c>
      <c r="AK283" s="153" t="n">
        <v>0.0474599999999998</v>
      </c>
      <c r="AL283" s="153" t="n">
        <v>0.0421600000000002</v>
      </c>
      <c r="AM283" s="153" t="n">
        <v>0.0399999999999998</v>
      </c>
      <c r="AN283" s="153" t="n">
        <v>0.04</v>
      </c>
      <c r="AO283" s="153" t="n">
        <v>0.0400000000000003</v>
      </c>
      <c r="AP283" s="24" t="n">
        <v>0.04</v>
      </c>
      <c r="AQ283" s="24" t="n">
        <v>0.04</v>
      </c>
      <c r="AR283" s="24" t="n">
        <v>0.04</v>
      </c>
      <c r="AS283" s="24" t="n">
        <v>0.04</v>
      </c>
      <c r="AT283" s="24" t="n">
        <v>0.04</v>
      </c>
      <c r="AU283" s="24" t="n">
        <v>0.04</v>
      </c>
      <c r="AV283" s="24" t="n">
        <v>0.04</v>
      </c>
      <c r="AW283" s="24" t="n">
        <v>0.04</v>
      </c>
      <c r="AX283" s="24" t="n">
        <v>0.04</v>
      </c>
      <c r="AY283" s="24" t="n">
        <v>0.04</v>
      </c>
      <c r="AZ283" s="24" t="n">
        <v>0.04</v>
      </c>
      <c r="BA283" s="24" t="n">
        <v>0.04</v>
      </c>
      <c r="BB283" s="24" t="n">
        <v>0.04</v>
      </c>
      <c r="BC283" s="24" t="n">
        <v>0.04</v>
      </c>
      <c r="BD283" s="24" t="n">
        <v>0.04</v>
      </c>
      <c r="BE283" s="24" t="n">
        <v>0.04</v>
      </c>
      <c r="BF283" s="24" t="n">
        <v>0.04</v>
      </c>
      <c r="BG283" s="24" t="n">
        <v>0.04</v>
      </c>
    </row>
    <row r="284" customFormat="false" ht="13.5" hidden="false" customHeight="true" outlineLevel="1" collapsed="false">
      <c r="A284" s="172"/>
      <c r="B284" s="318"/>
      <c r="C284" s="318"/>
      <c r="D284" s="318"/>
      <c r="E284" s="96"/>
      <c r="F284" s="19"/>
      <c r="G284" s="96"/>
      <c r="H284" s="96"/>
      <c r="I284" s="96"/>
      <c r="X284" s="3"/>
      <c r="Y284" s="3"/>
      <c r="Z284" s="3"/>
      <c r="AM284" s="99"/>
    </row>
    <row r="285" customFormat="false" ht="13.5" hidden="false" customHeight="true" outlineLevel="1" collapsed="false">
      <c r="A285" s="172"/>
      <c r="B285" s="318"/>
      <c r="C285" s="318"/>
      <c r="D285" s="318"/>
      <c r="E285" s="96"/>
      <c r="F285" s="19"/>
      <c r="G285" s="96"/>
      <c r="H285" s="96"/>
      <c r="I285" s="96"/>
      <c r="X285" s="3"/>
      <c r="Y285" s="3"/>
      <c r="Z285" s="3"/>
      <c r="AM285" s="99"/>
    </row>
    <row r="286" customFormat="false" ht="13.5" hidden="false" customHeight="true" outlineLevel="1" collapsed="false">
      <c r="A286" s="172"/>
      <c r="B286" s="318"/>
      <c r="C286" s="318"/>
      <c r="D286" s="318"/>
      <c r="E286" s="96"/>
      <c r="F286" s="19"/>
      <c r="G286" s="96"/>
      <c r="H286" s="96"/>
      <c r="I286" s="96"/>
      <c r="X286" s="3"/>
      <c r="Y286" s="3"/>
      <c r="Z286" s="3"/>
      <c r="AM286" s="99"/>
    </row>
    <row r="287" customFormat="false" ht="13.5" hidden="false" customHeight="true" outlineLevel="1" collapsed="false">
      <c r="A287" s="172"/>
      <c r="B287" s="318"/>
      <c r="C287" s="318"/>
      <c r="D287" s="318"/>
      <c r="E287" s="96"/>
      <c r="F287" s="19"/>
      <c r="G287" s="96"/>
      <c r="H287" s="96"/>
      <c r="I287" s="96"/>
      <c r="X287" s="3"/>
      <c r="Y287" s="3"/>
      <c r="Z287" s="3"/>
      <c r="AM287" s="99"/>
    </row>
    <row r="288" customFormat="false" ht="13.5" hidden="false" customHeight="true" outlineLevel="1" collapsed="false">
      <c r="A288" s="172"/>
      <c r="B288" s="318"/>
      <c r="C288" s="318"/>
      <c r="D288" s="318"/>
      <c r="E288" s="96"/>
      <c r="F288" s="19"/>
      <c r="G288" s="96"/>
      <c r="H288" s="96"/>
      <c r="I288" s="96"/>
      <c r="X288" s="3"/>
      <c r="Y288" s="3"/>
      <c r="Z288" s="3"/>
      <c r="AM288" s="99"/>
    </row>
    <row r="289" customFormat="false" ht="13.5" hidden="false" customHeight="true" outlineLevel="1" collapsed="false">
      <c r="A289" s="172"/>
      <c r="B289" s="318"/>
      <c r="C289" s="318"/>
      <c r="D289" s="318"/>
      <c r="E289" s="96"/>
      <c r="F289" s="19"/>
      <c r="G289" s="96"/>
      <c r="H289" s="96"/>
      <c r="I289" s="96"/>
      <c r="X289" s="3"/>
      <c r="Y289" s="3"/>
      <c r="Z289" s="3"/>
      <c r="AM289" s="99"/>
    </row>
    <row r="290" customFormat="false" ht="13.5" hidden="false" customHeight="true" outlineLevel="1" collapsed="false">
      <c r="A290" s="172"/>
      <c r="B290" s="318"/>
      <c r="C290" s="318"/>
      <c r="D290" s="318"/>
      <c r="E290" s="96"/>
      <c r="F290" s="19"/>
      <c r="G290" s="96"/>
      <c r="H290" s="96"/>
      <c r="I290" s="96"/>
      <c r="X290" s="3"/>
      <c r="Y290" s="3"/>
      <c r="Z290" s="3"/>
      <c r="AM290" s="99"/>
    </row>
    <row r="291" customFormat="false" ht="13.5" hidden="false" customHeight="true" outlineLevel="1" collapsed="false">
      <c r="A291" s="172"/>
      <c r="B291" s="318"/>
      <c r="C291" s="318"/>
      <c r="D291" s="318"/>
      <c r="E291" s="96"/>
      <c r="F291" s="19"/>
      <c r="G291" s="96"/>
      <c r="H291" s="96"/>
      <c r="I291" s="96"/>
      <c r="X291" s="3"/>
      <c r="Y291" s="3"/>
      <c r="Z291" s="3"/>
      <c r="AM291" s="99"/>
    </row>
    <row r="292" customFormat="false" ht="13.5" hidden="false" customHeight="true" outlineLevel="1" collapsed="false">
      <c r="A292" s="172"/>
      <c r="B292" s="318"/>
      <c r="C292" s="318"/>
      <c r="D292" s="318"/>
      <c r="E292" s="96"/>
      <c r="F292" s="19"/>
      <c r="G292" s="96"/>
      <c r="H292" s="96"/>
      <c r="I292" s="96"/>
      <c r="X292" s="3"/>
      <c r="Y292" s="3"/>
      <c r="Z292" s="3"/>
      <c r="AM292" s="99"/>
    </row>
    <row r="293" customFormat="false" ht="13.5" hidden="false" customHeight="true" outlineLevel="1" collapsed="false">
      <c r="A293" s="172"/>
      <c r="B293" s="318"/>
      <c r="C293" s="318"/>
      <c r="D293" s="318"/>
      <c r="E293" s="96"/>
      <c r="F293" s="19"/>
      <c r="G293" s="96"/>
      <c r="H293" s="96"/>
      <c r="I293" s="96"/>
      <c r="X293" s="3"/>
      <c r="Y293" s="3"/>
      <c r="Z293" s="3"/>
      <c r="AM293" s="99"/>
    </row>
    <row r="294" customFormat="false" ht="13.5" hidden="false" customHeight="true" outlineLevel="1" collapsed="false">
      <c r="A294" s="172"/>
      <c r="B294" s="318"/>
      <c r="C294" s="318"/>
      <c r="D294" s="318"/>
      <c r="E294" s="96"/>
      <c r="F294" s="19"/>
      <c r="G294" s="96"/>
      <c r="H294" s="96"/>
      <c r="I294" s="96"/>
      <c r="X294" s="3"/>
      <c r="Y294" s="3"/>
      <c r="Z294" s="3"/>
      <c r="AM294" s="99"/>
    </row>
    <row r="295" customFormat="false" ht="13.5" hidden="false" customHeight="true" outlineLevel="1" collapsed="false">
      <c r="A295" s="172"/>
      <c r="B295" s="318"/>
      <c r="C295" s="318"/>
      <c r="D295" s="318"/>
      <c r="E295" s="96"/>
      <c r="F295" s="19"/>
      <c r="G295" s="96"/>
      <c r="H295" s="96"/>
      <c r="I295" s="96"/>
      <c r="X295" s="3"/>
      <c r="Y295" s="3"/>
      <c r="Z295" s="3"/>
      <c r="AM295" s="99"/>
    </row>
    <row r="296" customFormat="false" ht="13.5" hidden="false" customHeight="true" outlineLevel="1" collapsed="false">
      <c r="A296" s="172"/>
      <c r="B296" s="318"/>
      <c r="C296" s="318"/>
      <c r="D296" s="318"/>
      <c r="E296" s="96"/>
      <c r="F296" s="19"/>
      <c r="G296" s="96"/>
      <c r="H296" s="96"/>
      <c r="I296" s="96"/>
      <c r="X296" s="3"/>
      <c r="Y296" s="3"/>
      <c r="Z296" s="3"/>
      <c r="AM296" s="99"/>
    </row>
    <row r="297" customFormat="false" ht="13.5" hidden="false" customHeight="true" outlineLevel="1" collapsed="false">
      <c r="A297" s="172"/>
      <c r="B297" s="318"/>
      <c r="C297" s="318"/>
      <c r="D297" s="318"/>
      <c r="E297" s="96"/>
      <c r="F297" s="19"/>
      <c r="G297" s="96"/>
      <c r="H297" s="96"/>
      <c r="I297" s="96"/>
      <c r="X297" s="3"/>
      <c r="Y297" s="5"/>
      <c r="Z297" s="3"/>
      <c r="AM297" s="99"/>
    </row>
    <row r="298" customFormat="false" ht="13.5" hidden="false" customHeight="true" outlineLevel="1" collapsed="false">
      <c r="A298" s="172"/>
      <c r="B298" s="318"/>
      <c r="C298" s="318"/>
      <c r="D298" s="318"/>
      <c r="E298" s="96"/>
      <c r="F298" s="19"/>
      <c r="G298" s="96"/>
      <c r="H298" s="96"/>
      <c r="I298" s="96"/>
      <c r="X298" s="3"/>
      <c r="Y298" s="3"/>
      <c r="Z298" s="3"/>
      <c r="AM298" s="99"/>
    </row>
    <row r="299" customFormat="false" ht="13.5" hidden="false" customHeight="true" outlineLevel="1" collapsed="false">
      <c r="A299" s="172"/>
      <c r="B299" s="318"/>
      <c r="C299" s="318"/>
      <c r="D299" s="318"/>
      <c r="E299" s="96"/>
      <c r="F299" s="19"/>
      <c r="G299" s="96"/>
      <c r="H299" s="96"/>
      <c r="I299" s="96"/>
      <c r="X299" s="3"/>
      <c r="Y299" s="3"/>
      <c r="Z299" s="3"/>
      <c r="AM299" s="99"/>
    </row>
    <row r="300" customFormat="false" ht="13.5" hidden="false" customHeight="true" outlineLevel="1" collapsed="false">
      <c r="A300" s="172"/>
      <c r="B300" s="318"/>
      <c r="C300" s="318"/>
      <c r="D300" s="318"/>
      <c r="E300" s="96"/>
      <c r="F300" s="19"/>
      <c r="G300" s="96"/>
      <c r="H300" s="96"/>
      <c r="I300" s="96"/>
      <c r="X300" s="3"/>
      <c r="Y300" s="3"/>
      <c r="Z300" s="3"/>
      <c r="AM300" s="99"/>
    </row>
    <row r="301" customFormat="false" ht="13.5" hidden="false" customHeight="true" outlineLevel="1" collapsed="false">
      <c r="A301" s="172"/>
      <c r="B301" s="318"/>
      <c r="C301" s="318"/>
      <c r="D301" s="318"/>
      <c r="E301" s="96"/>
      <c r="F301" s="19"/>
      <c r="G301" s="96"/>
      <c r="H301" s="96"/>
      <c r="I301" s="96"/>
      <c r="X301" s="3"/>
      <c r="Y301" s="3"/>
      <c r="Z301" s="3"/>
      <c r="AM301" s="99"/>
    </row>
    <row r="302" customFormat="false" ht="13.5" hidden="false" customHeight="true" outlineLevel="1" collapsed="false">
      <c r="A302" s="172"/>
      <c r="B302" s="318"/>
      <c r="C302" s="318"/>
      <c r="D302" s="318"/>
      <c r="E302" s="96"/>
      <c r="F302" s="19"/>
      <c r="G302" s="96"/>
      <c r="H302" s="96"/>
      <c r="I302" s="96"/>
      <c r="X302" s="3"/>
      <c r="Y302" s="3"/>
      <c r="Z302" s="3"/>
      <c r="AM302" s="99"/>
    </row>
    <row r="303" customFormat="false" ht="13.5" hidden="false" customHeight="true" outlineLevel="0" collapsed="false">
      <c r="A303" s="48" t="s">
        <v>99</v>
      </c>
      <c r="B303" s="201" t="s">
        <v>360</v>
      </c>
      <c r="C303" s="201" t="s">
        <v>361</v>
      </c>
      <c r="D303" s="201" t="s">
        <v>101</v>
      </c>
      <c r="E303" s="52"/>
      <c r="F303" s="19" t="s">
        <v>362</v>
      </c>
      <c r="G303" s="52" t="s">
        <v>12</v>
      </c>
      <c r="H303" s="52"/>
      <c r="I303" s="52" t="s">
        <v>363</v>
      </c>
      <c r="X303" s="35" t="n">
        <v>0.033747481507628</v>
      </c>
      <c r="Y303" s="35" t="n">
        <v>-0.0636709813747148</v>
      </c>
      <c r="Z303" s="35" t="n">
        <v>0.204171030165178</v>
      </c>
      <c r="AA303" s="35" t="n">
        <v>0.311929476216296</v>
      </c>
      <c r="AB303" s="35" t="n">
        <v>0.0070732369485198</v>
      </c>
      <c r="AC303" s="35" t="n">
        <v>-0.242101441514637</v>
      </c>
      <c r="AD303" s="35" t="n">
        <v>0.367747580934879</v>
      </c>
      <c r="AE303" s="35" t="n">
        <v>0.429986819987098</v>
      </c>
      <c r="AF303" s="35" t="n">
        <v>0.0661449224580883</v>
      </c>
      <c r="AG303" s="35" t="n">
        <v>0.144508057698961</v>
      </c>
      <c r="AH303" s="35" t="n">
        <v>-0.0502964930798518</v>
      </c>
      <c r="AI303" s="24" t="n">
        <v>0.19655143646061</v>
      </c>
      <c r="AJ303" s="24" t="n">
        <v>-0.0426090339526154</v>
      </c>
      <c r="AK303" s="24" t="n">
        <v>0.0688792033607931</v>
      </c>
      <c r="AL303" s="24" t="n">
        <v>0.0812595481583351</v>
      </c>
      <c r="AM303" s="24" t="n">
        <v>0.0638715871757512</v>
      </c>
      <c r="AN303" s="24" t="n">
        <v>0.0580654348938258</v>
      </c>
      <c r="AO303" s="24" t="n">
        <v>0.0688269837680358</v>
      </c>
      <c r="AP303" s="24" t="n">
        <v>0.0684488164261991</v>
      </c>
      <c r="AQ303" s="24" t="n">
        <v>0.0689475501286557</v>
      </c>
      <c r="AR303" s="24" t="n">
        <v>0.0691494194683397</v>
      </c>
      <c r="AS303" s="24" t="n">
        <v>0.0684864648956506</v>
      </c>
      <c r="AT303" s="24" t="n">
        <v>0.0682577903858004</v>
      </c>
      <c r="AU303" s="24" t="n">
        <v>0.0671896832331713</v>
      </c>
      <c r="AV303" s="24" t="n">
        <v>0.0670960542069764</v>
      </c>
      <c r="AW303" s="24" t="n">
        <v>0.0680478050244069</v>
      </c>
      <c r="AX303" s="24" t="n">
        <v>0.0693087509669203</v>
      </c>
      <c r="AY303" s="24" t="n">
        <v>0.0694240786035235</v>
      </c>
      <c r="AZ303" s="24" t="n">
        <v>0.0701267305156491</v>
      </c>
      <c r="BA303" s="24" t="n">
        <v>0.0708628967368233</v>
      </c>
      <c r="BB303" s="24" t="n">
        <v>0.0716381527963891</v>
      </c>
      <c r="BC303" s="24" t="n">
        <v>0.0716381527963888</v>
      </c>
      <c r="BD303" s="24" t="n">
        <v>0.0716381527963889</v>
      </c>
      <c r="BE303" s="24" t="n">
        <v>0.0716381527963888</v>
      </c>
      <c r="BF303" s="24" t="n">
        <v>0.0716381527963889</v>
      </c>
      <c r="BG303" s="24" t="n">
        <v>0.0716381527963889</v>
      </c>
    </row>
    <row r="304" customFormat="false" ht="13.5" hidden="false" customHeight="true" outlineLevel="0" collapsed="false">
      <c r="A304" s="48" t="s">
        <v>99</v>
      </c>
      <c r="B304" s="201" t="s">
        <v>360</v>
      </c>
      <c r="C304" s="201" t="s">
        <v>364</v>
      </c>
      <c r="D304" s="201" t="s">
        <v>312</v>
      </c>
      <c r="E304" s="52"/>
      <c r="F304" s="19" t="s">
        <v>365</v>
      </c>
      <c r="G304" s="52" t="s">
        <v>12</v>
      </c>
      <c r="H304" s="52"/>
      <c r="I304" s="52" t="s">
        <v>919</v>
      </c>
      <c r="S304" s="35" t="n">
        <v>0.094</v>
      </c>
      <c r="T304" s="35" t="n">
        <v>0.08</v>
      </c>
      <c r="U304" s="35" t="n">
        <v>0.06</v>
      </c>
      <c r="V304" s="35" t="n">
        <v>0.07</v>
      </c>
      <c r="W304" s="35" t="n">
        <v>0</v>
      </c>
      <c r="X304" s="35" t="n">
        <v>0.1</v>
      </c>
      <c r="Y304" s="35" t="n">
        <v>0.09</v>
      </c>
      <c r="Z304" s="35" t="n">
        <v>0.0609292502639915</v>
      </c>
      <c r="AA304" s="35" t="n">
        <v>0.0539718984771576</v>
      </c>
      <c r="AB304" s="35" t="n">
        <v>0.0356171951993016</v>
      </c>
      <c r="AC304" s="35" t="n">
        <v>0.0350011800802459</v>
      </c>
      <c r="AD304" s="35" t="n">
        <v>0.037010010717625</v>
      </c>
      <c r="AE304" s="35" t="n">
        <v>0.13694167562061</v>
      </c>
      <c r="AF304" s="35" t="n">
        <v>0.158686490735892</v>
      </c>
      <c r="AG304" s="35" t="n">
        <v>0.11025950633164</v>
      </c>
      <c r="AH304" s="156" t="n">
        <v>0.134443356785304</v>
      </c>
      <c r="AI304" s="457" t="n">
        <v>0.123408842799767</v>
      </c>
      <c r="AJ304" s="457" t="n">
        <v>0.0641429733240002</v>
      </c>
      <c r="AK304" s="156" t="n">
        <v>0.0600000000000003</v>
      </c>
      <c r="AL304" s="156" t="n">
        <v>0.0489999999999999</v>
      </c>
      <c r="AM304" s="24" t="n">
        <v>0.0586670836284094</v>
      </c>
      <c r="AN304" s="24" t="n">
        <v>0.0481418394652724</v>
      </c>
      <c r="AO304" s="24" t="n">
        <v>0.0419203271866879</v>
      </c>
      <c r="AP304" s="24" t="n">
        <v>0.04</v>
      </c>
      <c r="AQ304" s="24" t="n">
        <v>0.04</v>
      </c>
      <c r="AR304" s="24" t="n">
        <v>0.04</v>
      </c>
      <c r="AS304" s="24" t="n">
        <v>0.04</v>
      </c>
      <c r="AT304" s="24" t="n">
        <v>0.04</v>
      </c>
      <c r="AU304" s="24" t="n">
        <v>0.04</v>
      </c>
      <c r="AV304" s="24" t="n">
        <v>0.04</v>
      </c>
      <c r="AW304" s="24" t="n">
        <v>0.04</v>
      </c>
      <c r="AX304" s="24" t="n">
        <v>0.04</v>
      </c>
      <c r="AY304" s="24" t="n">
        <v>0.04</v>
      </c>
      <c r="AZ304" s="24" t="n">
        <v>0.04</v>
      </c>
      <c r="BA304" s="24" t="n">
        <v>0.04</v>
      </c>
      <c r="BB304" s="24" t="n">
        <v>0.04</v>
      </c>
      <c r="BC304" s="24" t="n">
        <v>0.04</v>
      </c>
      <c r="BD304" s="24" t="n">
        <v>0.04</v>
      </c>
      <c r="BE304" s="24" t="n">
        <v>0.04</v>
      </c>
      <c r="BF304" s="24" t="n">
        <v>0.04</v>
      </c>
      <c r="BG304" s="24" t="n">
        <v>0.04</v>
      </c>
    </row>
    <row r="305" customFormat="false" ht="12.75" hidden="false" customHeight="true" outlineLevel="0" collapsed="false">
      <c r="A305" s="48" t="s">
        <v>99</v>
      </c>
      <c r="B305" s="201" t="s">
        <v>360</v>
      </c>
      <c r="C305" s="201" t="s">
        <v>361</v>
      </c>
      <c r="D305" s="201" t="s">
        <v>320</v>
      </c>
      <c r="E305" s="52"/>
      <c r="F305" s="19" t="s">
        <v>367</v>
      </c>
      <c r="G305" s="52" t="s">
        <v>12</v>
      </c>
      <c r="H305" s="52"/>
      <c r="I305" s="52"/>
      <c r="X305" s="35" t="n">
        <v>0.18641641353333</v>
      </c>
      <c r="Y305" s="35" t="n">
        <v>0.0462549841575863</v>
      </c>
      <c r="Z305" s="35" t="n">
        <v>-0.043319361742664</v>
      </c>
      <c r="AA305" s="35" t="n">
        <v>0.222101365982351</v>
      </c>
      <c r="AB305" s="35" t="n">
        <v>-0.0268338320957349</v>
      </c>
      <c r="AC305" s="35" t="n">
        <v>0.0192031220933175</v>
      </c>
      <c r="AD305" s="35" t="n">
        <v>0.281219962945322</v>
      </c>
      <c r="AE305" s="35" t="n">
        <v>0.12</v>
      </c>
      <c r="AF305" s="35" t="n">
        <v>-0.05</v>
      </c>
      <c r="AG305" s="35" t="n">
        <v>0.056</v>
      </c>
      <c r="AH305" s="35" t="n">
        <v>-0.025792378365218</v>
      </c>
      <c r="AI305" s="24" t="n">
        <v>0.0827972034267774</v>
      </c>
      <c r="AJ305" s="24" t="n">
        <v>0.067198352249753</v>
      </c>
      <c r="AK305" s="24" t="n">
        <v>0.0620434582927361</v>
      </c>
      <c r="AL305" s="24" t="n">
        <v>0.0637239922710028</v>
      </c>
      <c r="AM305" s="24" t="n">
        <v>0.062938255119754</v>
      </c>
      <c r="AN305" s="24" t="n">
        <v>0.0611551449646085</v>
      </c>
      <c r="AO305" s="24" t="n">
        <v>0.0647423279226785</v>
      </c>
      <c r="AP305" s="24" t="n">
        <v>0.0647423279226785</v>
      </c>
      <c r="AQ305" s="24" t="n">
        <v>0.0647423279226785</v>
      </c>
      <c r="AR305" s="24" t="n">
        <v>0.0647423279226785</v>
      </c>
      <c r="AS305" s="24" t="n">
        <v>0.0647423279226785</v>
      </c>
      <c r="AT305" s="24" t="n">
        <v>0.0647423279226785</v>
      </c>
      <c r="AU305" s="24" t="n">
        <v>0.0647423279226785</v>
      </c>
      <c r="AV305" s="24" t="n">
        <v>0.0647423279226785</v>
      </c>
      <c r="AW305" s="24" t="n">
        <v>0.0647423279226785</v>
      </c>
      <c r="AX305" s="24" t="n">
        <v>0.0647423279226785</v>
      </c>
      <c r="AY305" s="24" t="n">
        <v>0.0647423279226785</v>
      </c>
      <c r="AZ305" s="24" t="n">
        <v>0.0647423279226785</v>
      </c>
      <c r="BA305" s="24" t="n">
        <v>0.0647423279226785</v>
      </c>
      <c r="BB305" s="24" t="n">
        <v>0.0647423279226785</v>
      </c>
      <c r="BC305" s="24" t="n">
        <v>0.0647423279226785</v>
      </c>
      <c r="BD305" s="24" t="n">
        <v>0.0647423279226785</v>
      </c>
      <c r="BE305" s="24" t="n">
        <v>0.0647423279226785</v>
      </c>
      <c r="BF305" s="24" t="n">
        <v>0.0647423279226785</v>
      </c>
      <c r="BG305" s="24" t="n">
        <v>0.0647423279226785</v>
      </c>
    </row>
    <row r="306" customFormat="false" ht="13.5" hidden="false" customHeight="true" outlineLevel="0" collapsed="false">
      <c r="A306" s="48" t="s">
        <v>99</v>
      </c>
      <c r="B306" s="201" t="s">
        <v>360</v>
      </c>
      <c r="C306" s="201" t="s">
        <v>361</v>
      </c>
      <c r="D306" s="201" t="s">
        <v>320</v>
      </c>
      <c r="E306" s="52"/>
      <c r="F306" s="19" t="s">
        <v>368</v>
      </c>
      <c r="G306" s="52" t="s">
        <v>12</v>
      </c>
      <c r="H306" s="52"/>
      <c r="I306" s="52"/>
      <c r="X306" s="35"/>
      <c r="Y306" s="35"/>
      <c r="Z306" s="35"/>
      <c r="AA306" s="35"/>
      <c r="AB306" s="35"/>
      <c r="AC306" s="35"/>
      <c r="AD306" s="30"/>
      <c r="AE306" s="30"/>
      <c r="AF306" s="30"/>
      <c r="AG306" s="30"/>
      <c r="AH306" s="30"/>
      <c r="AM306" s="24"/>
    </row>
    <row r="307" customFormat="false" ht="13.5" hidden="false" customHeight="true" outlineLevel="0" collapsed="false">
      <c r="A307" s="48" t="s">
        <v>99</v>
      </c>
      <c r="B307" s="201" t="s">
        <v>360</v>
      </c>
      <c r="C307" s="201" t="s">
        <v>361</v>
      </c>
      <c r="D307" s="201" t="s">
        <v>320</v>
      </c>
      <c r="E307" s="52"/>
      <c r="F307" s="19" t="s">
        <v>369</v>
      </c>
      <c r="G307" s="52" t="s">
        <v>12</v>
      </c>
      <c r="H307" s="52"/>
      <c r="I307" s="52"/>
      <c r="X307" s="24"/>
      <c r="Y307" s="24"/>
      <c r="Z307" s="24"/>
      <c r="AA307" s="24"/>
      <c r="AB307" s="24"/>
      <c r="AC307" s="24"/>
      <c r="AD307" s="30"/>
      <c r="AE307" s="30"/>
      <c r="AF307" s="30"/>
      <c r="AG307" s="30"/>
      <c r="AH307" s="30"/>
      <c r="AM307" s="24"/>
    </row>
    <row r="308" customFormat="false" ht="13.5" hidden="false" customHeight="true" outlineLevel="0" collapsed="false">
      <c r="A308" s="48" t="s">
        <v>99</v>
      </c>
      <c r="B308" s="201" t="s">
        <v>360</v>
      </c>
      <c r="C308" s="201" t="s">
        <v>361</v>
      </c>
      <c r="D308" s="201" t="s">
        <v>320</v>
      </c>
      <c r="E308" s="52"/>
      <c r="F308" s="19" t="s">
        <v>370</v>
      </c>
      <c r="G308" s="52" t="s">
        <v>12</v>
      </c>
      <c r="H308" s="52"/>
      <c r="I308" s="52"/>
      <c r="X308" s="24"/>
      <c r="Y308" s="24"/>
      <c r="Z308" s="24"/>
      <c r="AA308" s="24"/>
      <c r="AB308" s="24"/>
      <c r="AC308" s="24"/>
      <c r="AD308" s="30"/>
      <c r="AE308" s="30"/>
      <c r="AF308" s="30"/>
      <c r="AG308" s="30"/>
      <c r="AH308" s="30"/>
      <c r="AM308" s="24"/>
    </row>
    <row r="309" customFormat="false" ht="13.5" hidden="false" customHeight="true" outlineLevel="0" collapsed="false">
      <c r="A309" s="48" t="s">
        <v>99</v>
      </c>
      <c r="B309" s="201" t="s">
        <v>360</v>
      </c>
      <c r="C309" s="201" t="s">
        <v>361</v>
      </c>
      <c r="D309" s="201" t="s">
        <v>320</v>
      </c>
      <c r="E309" s="52"/>
      <c r="F309" s="19" t="s">
        <v>371</v>
      </c>
      <c r="G309" s="52" t="s">
        <v>12</v>
      </c>
      <c r="H309" s="52"/>
      <c r="I309" s="52"/>
      <c r="X309" s="35" t="n">
        <v>0.207500996590053</v>
      </c>
      <c r="Y309" s="35" t="n">
        <v>0.0327908672823904</v>
      </c>
      <c r="Z309" s="35" t="n">
        <v>-0.0170939628346567</v>
      </c>
      <c r="AA309" s="35" t="n">
        <v>0.167110570796155</v>
      </c>
      <c r="AB309" s="35" t="n">
        <v>-0.00216133652834771</v>
      </c>
      <c r="AC309" s="35" t="n">
        <v>-0.0190333514294334</v>
      </c>
      <c r="AD309" s="35" t="n">
        <v>0.246150271260612</v>
      </c>
      <c r="AE309" s="35" t="n">
        <v>0.04</v>
      </c>
      <c r="AF309" s="35" t="n">
        <v>0.23</v>
      </c>
      <c r="AG309" s="35" t="n">
        <v>0.21</v>
      </c>
      <c r="AH309" s="35" t="n">
        <v>0.0434544022360845</v>
      </c>
      <c r="AI309" s="24" t="n">
        <v>0.152797203426777</v>
      </c>
      <c r="AJ309" s="24" t="n">
        <v>0.154198352249753</v>
      </c>
      <c r="AK309" s="24" t="n">
        <v>0.0720434582927361</v>
      </c>
      <c r="AL309" s="24" t="n">
        <v>0.0587239922710028</v>
      </c>
      <c r="AM309" s="24" t="n">
        <v>0.057938255119754</v>
      </c>
      <c r="AN309" s="24" t="n">
        <v>0.0561551449646085</v>
      </c>
      <c r="AO309" s="24" t="n">
        <v>0.0597423279226785</v>
      </c>
      <c r="AP309" s="24" t="n">
        <v>0.0597423279226785</v>
      </c>
      <c r="AQ309" s="24" t="n">
        <v>0.0597423279226785</v>
      </c>
      <c r="AR309" s="24" t="n">
        <v>0.0597423279226785</v>
      </c>
      <c r="AS309" s="24" t="n">
        <v>0.0597423279226785</v>
      </c>
      <c r="AT309" s="24" t="n">
        <v>0.0597423279226785</v>
      </c>
      <c r="AU309" s="24" t="n">
        <v>0.0597423279226785</v>
      </c>
      <c r="AV309" s="24" t="n">
        <v>0.0597423279226785</v>
      </c>
      <c r="AW309" s="24" t="n">
        <v>0.0597423279226785</v>
      </c>
      <c r="AX309" s="24" t="n">
        <v>0.0597423279226785</v>
      </c>
      <c r="AY309" s="24" t="n">
        <v>0.0597423279226785</v>
      </c>
      <c r="AZ309" s="24" t="n">
        <v>0.0597423279226785</v>
      </c>
      <c r="BA309" s="24" t="n">
        <v>0.0597423279226785</v>
      </c>
      <c r="BB309" s="24" t="n">
        <v>0.0597423279226785</v>
      </c>
      <c r="BC309" s="24" t="n">
        <v>0.0597423279226785</v>
      </c>
      <c r="BD309" s="24" t="n">
        <v>0.0597423279226785</v>
      </c>
      <c r="BE309" s="24" t="n">
        <v>0.0597423279226785</v>
      </c>
      <c r="BF309" s="24" t="n">
        <v>0.0597423279226785</v>
      </c>
      <c r="BG309" s="24" t="n">
        <v>0.0597423279226785</v>
      </c>
    </row>
    <row r="310" customFormat="false" ht="13.5" hidden="false" customHeight="true" outlineLevel="0" collapsed="false">
      <c r="A310" s="48" t="s">
        <v>99</v>
      </c>
      <c r="B310" s="201" t="s">
        <v>360</v>
      </c>
      <c r="C310" s="201" t="s">
        <v>361</v>
      </c>
      <c r="D310" s="201" t="s">
        <v>320</v>
      </c>
      <c r="E310" s="52"/>
      <c r="F310" s="19" t="s">
        <v>372</v>
      </c>
      <c r="G310" s="52" t="s">
        <v>12</v>
      </c>
      <c r="H310" s="52"/>
      <c r="I310" s="52"/>
      <c r="X310" s="35"/>
      <c r="Y310" s="35"/>
      <c r="Z310" s="35"/>
      <c r="AA310" s="35"/>
      <c r="AB310" s="35"/>
      <c r="AC310" s="35"/>
      <c r="AD310" s="24"/>
      <c r="AE310" s="24"/>
      <c r="AF310" s="24"/>
      <c r="AG310" s="24"/>
      <c r="AH310" s="24"/>
      <c r="AM310" s="24"/>
    </row>
    <row r="311" customFormat="false" ht="13.5" hidden="false" customHeight="true" outlineLevel="0" collapsed="false">
      <c r="A311" s="48" t="s">
        <v>99</v>
      </c>
      <c r="B311" s="201" t="s">
        <v>360</v>
      </c>
      <c r="C311" s="201" t="s">
        <v>361</v>
      </c>
      <c r="D311" s="201" t="s">
        <v>320</v>
      </c>
      <c r="E311" s="52"/>
      <c r="F311" s="19" t="s">
        <v>373</v>
      </c>
      <c r="G311" s="52" t="s">
        <v>12</v>
      </c>
      <c r="H311" s="52"/>
      <c r="I311" s="52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M311" s="24"/>
    </row>
    <row r="312" customFormat="false" ht="13.5" hidden="false" customHeight="true" outlineLevel="0" collapsed="false">
      <c r="A312" s="48" t="s">
        <v>99</v>
      </c>
      <c r="B312" s="201" t="s">
        <v>360</v>
      </c>
      <c r="C312" s="201" t="s">
        <v>361</v>
      </c>
      <c r="D312" s="201" t="s">
        <v>320</v>
      </c>
      <c r="E312" s="52"/>
      <c r="F312" s="19" t="s">
        <v>374</v>
      </c>
      <c r="G312" s="52" t="s">
        <v>12</v>
      </c>
      <c r="H312" s="52"/>
      <c r="I312" s="52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M312" s="24"/>
    </row>
    <row r="313" customFormat="false" ht="13.5" hidden="false" customHeight="true" outlineLevel="0" collapsed="false">
      <c r="A313" s="48" t="s">
        <v>99</v>
      </c>
      <c r="B313" s="201" t="s">
        <v>360</v>
      </c>
      <c r="C313" s="201" t="s">
        <v>364</v>
      </c>
      <c r="D313" s="201" t="s">
        <v>101</v>
      </c>
      <c r="E313" s="52"/>
      <c r="F313" s="19" t="s">
        <v>375</v>
      </c>
      <c r="G313" s="52" t="s">
        <v>12</v>
      </c>
      <c r="H313" s="52"/>
      <c r="I313" s="52" t="s">
        <v>376</v>
      </c>
      <c r="X313" s="35" t="n">
        <v>0.002</v>
      </c>
      <c r="Y313" s="35" t="n">
        <v>0.016</v>
      </c>
      <c r="Z313" s="35" t="n">
        <v>0.0636</v>
      </c>
      <c r="AA313" s="35" t="n">
        <v>0.045</v>
      </c>
      <c r="AB313" s="35" t="n">
        <v>0.0015635285232225</v>
      </c>
      <c r="AC313" s="35" t="n">
        <v>-0.0216814669588283</v>
      </c>
      <c r="AD313" s="35" t="n">
        <v>0.037</v>
      </c>
      <c r="AE313" s="35" t="n">
        <v>-0.000619496855345902</v>
      </c>
      <c r="AF313" s="35" t="n">
        <v>0.000200396934540992</v>
      </c>
      <c r="AG313" s="35" t="n">
        <v>-0.0429996511002282</v>
      </c>
      <c r="AH313" s="35" t="n">
        <v>-0.0178482045531615</v>
      </c>
      <c r="AI313" s="35" t="n">
        <v>-0.0105355601497328</v>
      </c>
      <c r="AJ313" s="35" t="n">
        <v>0.00565555155768682</v>
      </c>
      <c r="AK313" s="35" t="n">
        <v>0.00891442706866363</v>
      </c>
      <c r="AL313" s="35" t="n">
        <v>0.00453425193948709</v>
      </c>
      <c r="AM313" s="35" t="n">
        <v>0.00503804023916588</v>
      </c>
      <c r="AN313" s="35" t="n">
        <v>0.0052939632359108</v>
      </c>
      <c r="AO313" s="35" t="n">
        <v>0.00456803212961354</v>
      </c>
      <c r="AP313" s="35" t="n">
        <v>0.00484480772783202</v>
      </c>
      <c r="AQ313" s="35" t="n">
        <v>0.00434278426288803</v>
      </c>
      <c r="AR313" s="35" t="n">
        <v>0.00345624864438965</v>
      </c>
      <c r="AS313" s="35" t="n">
        <v>0.00270730232390748</v>
      </c>
      <c r="AT313" s="24" t="n">
        <v>0.00270730232390748</v>
      </c>
      <c r="AU313" s="24" t="n">
        <v>0.00270730232390748</v>
      </c>
      <c r="AV313" s="24" t="n">
        <v>0.00270730232390748</v>
      </c>
      <c r="AW313" s="24" t="n">
        <v>0.00270730232390748</v>
      </c>
      <c r="AX313" s="24" t="n">
        <v>0.00270730232390748</v>
      </c>
      <c r="AY313" s="24" t="n">
        <v>0.00270730232390748</v>
      </c>
      <c r="AZ313" s="24" t="n">
        <v>0.00270730232390748</v>
      </c>
      <c r="BA313" s="24" t="n">
        <v>0.00270730232390748</v>
      </c>
      <c r="BB313" s="24" t="n">
        <v>0.00270730232390748</v>
      </c>
      <c r="BC313" s="24" t="n">
        <v>0.00270730232390748</v>
      </c>
      <c r="BD313" s="24" t="n">
        <v>0.00270730232390748</v>
      </c>
      <c r="BE313" s="24" t="n">
        <v>0.00270730232390748</v>
      </c>
      <c r="BF313" s="24" t="n">
        <v>0.00270730232390748</v>
      </c>
      <c r="BG313" s="24" t="n">
        <v>0.00270730232390748</v>
      </c>
    </row>
    <row r="314" customFormat="false" ht="13.5" hidden="false" customHeight="true" outlineLevel="0" collapsed="false">
      <c r="A314" s="48" t="s">
        <v>99</v>
      </c>
      <c r="B314" s="201" t="s">
        <v>360</v>
      </c>
      <c r="C314" s="201" t="s">
        <v>377</v>
      </c>
      <c r="D314" s="201" t="s">
        <v>101</v>
      </c>
      <c r="E314" s="52"/>
      <c r="F314" s="19" t="s">
        <v>378</v>
      </c>
      <c r="G314" s="52" t="s">
        <v>379</v>
      </c>
      <c r="H314" s="52"/>
      <c r="I314" s="52" t="s">
        <v>380</v>
      </c>
      <c r="X314" s="158" t="n">
        <v>202.1</v>
      </c>
      <c r="Y314" s="158" t="n">
        <v>228</v>
      </c>
      <c r="Z314" s="158" t="n">
        <v>253.2</v>
      </c>
      <c r="AA314" s="158" t="n">
        <v>255.4</v>
      </c>
      <c r="AB314" s="158" t="n">
        <v>276.1</v>
      </c>
      <c r="AC314" s="158" t="n">
        <v>235.1</v>
      </c>
      <c r="AD314" s="158" t="n">
        <v>238.1</v>
      </c>
      <c r="AE314" s="158" t="n">
        <v>256.0142</v>
      </c>
      <c r="AF314" s="158" t="n">
        <v>272.2197</v>
      </c>
      <c r="AG314" s="158" t="n">
        <v>267.4946</v>
      </c>
      <c r="AH314" s="158" t="n">
        <v>274.939568</v>
      </c>
      <c r="AI314" s="159" t="n">
        <v>293.206134844343</v>
      </c>
      <c r="AJ314" s="159" t="n">
        <v>288.079141287582</v>
      </c>
      <c r="AK314" s="159" t="n">
        <v>287.116143342601</v>
      </c>
      <c r="AL314" s="159" t="n">
        <v>282.611725742741</v>
      </c>
      <c r="AM314" s="159" t="n">
        <v>299.699990867874</v>
      </c>
      <c r="AN314" s="159" t="n">
        <v>302.88259554727</v>
      </c>
      <c r="AO314" s="159" t="n">
        <v>308.669063848789</v>
      </c>
      <c r="AP314" s="159" t="n">
        <v>314.463208297324</v>
      </c>
      <c r="AQ314" s="159" t="n">
        <v>320.264669418515</v>
      </c>
      <c r="AR314" s="159" t="n">
        <v>325.692719189283</v>
      </c>
      <c r="AS314" s="159" t="n">
        <v>323.956732206546</v>
      </c>
      <c r="AT314" s="159" t="n">
        <v>322.229807473243</v>
      </c>
      <c r="AU314" s="159" t="n">
        <v>320.511647753952</v>
      </c>
      <c r="AV314" s="159" t="n">
        <v>318.801960962902</v>
      </c>
      <c r="AW314" s="159" t="n">
        <v>324.273861554136</v>
      </c>
      <c r="AX314" s="159" t="n">
        <v>329.753665923102</v>
      </c>
      <c r="AY314" s="159" t="n">
        <v>335.241096796414</v>
      </c>
      <c r="AZ314" s="159" t="n">
        <v>340.735881632948</v>
      </c>
      <c r="BA314" s="159" t="n">
        <v>346.237752524624</v>
      </c>
      <c r="BB314" s="159" t="n">
        <v>343.855704451704</v>
      </c>
      <c r="BC314" s="159" t="n">
        <v>341.487393531331</v>
      </c>
      <c r="BD314" s="159" t="n">
        <v>339.132493444739</v>
      </c>
      <c r="BE314" s="159" t="n">
        <v>336.790682845988</v>
      </c>
      <c r="BF314" s="159" t="n">
        <v>334.461645265037</v>
      </c>
      <c r="BG314" s="159" t="n">
        <v>332.145069012675</v>
      </c>
    </row>
    <row r="315" customFormat="false" ht="13.5" hidden="false" customHeight="true" outlineLevel="0" collapsed="false">
      <c r="A315" s="48" t="s">
        <v>99</v>
      </c>
      <c r="B315" s="201" t="s">
        <v>360</v>
      </c>
      <c r="C315" s="201" t="s">
        <v>377</v>
      </c>
      <c r="D315" s="201" t="s">
        <v>101</v>
      </c>
      <c r="E315" s="52"/>
      <c r="F315" s="19" t="s">
        <v>381</v>
      </c>
      <c r="G315" s="52" t="s">
        <v>379</v>
      </c>
      <c r="H315" s="52"/>
      <c r="I315" s="52" t="s">
        <v>382</v>
      </c>
      <c r="X315" s="158" t="n">
        <v>146</v>
      </c>
      <c r="Y315" s="158" t="n">
        <v>140.7</v>
      </c>
      <c r="Z315" s="158" t="n">
        <v>141.6</v>
      </c>
      <c r="AA315" s="158" t="n">
        <v>145.1</v>
      </c>
      <c r="AB315" s="158" t="n">
        <v>149.9</v>
      </c>
      <c r="AC315" s="158" t="n">
        <v>142.6</v>
      </c>
      <c r="AD315" s="158" t="n">
        <v>146.7</v>
      </c>
      <c r="AE315" s="158" t="n">
        <v>138.6764</v>
      </c>
      <c r="AF315" s="158" t="n">
        <v>141.0799</v>
      </c>
      <c r="AG315" s="158" t="n">
        <v>131.1275</v>
      </c>
      <c r="AH315" s="158" t="n">
        <v>121.068873</v>
      </c>
      <c r="AI315" s="159" t="n">
        <v>90.8778343484465</v>
      </c>
      <c r="AJ315" s="159" t="n">
        <v>106.027753344012</v>
      </c>
      <c r="AK315" s="159" t="n">
        <v>111.253371856961</v>
      </c>
      <c r="AL315" s="159" t="n">
        <v>115.608053951084</v>
      </c>
      <c r="AM315" s="159" t="n">
        <v>119.091799626383</v>
      </c>
      <c r="AN315" s="159" t="n">
        <v>120.39820425462</v>
      </c>
      <c r="AO315" s="159" t="n">
        <v>121.704608882857</v>
      </c>
      <c r="AP315" s="159" t="n">
        <v>123.011013511094</v>
      </c>
      <c r="AQ315" s="159" t="n">
        <v>124.317418139332</v>
      </c>
      <c r="AR315" s="159" t="n">
        <v>123.011013511094</v>
      </c>
      <c r="AS315" s="159" t="n">
        <v>121.704608882857</v>
      </c>
      <c r="AT315" s="159" t="n">
        <v>120.39820425462</v>
      </c>
      <c r="AU315" s="159" t="n">
        <v>119.091799626383</v>
      </c>
      <c r="AV315" s="159" t="n">
        <v>117.785394998146</v>
      </c>
      <c r="AW315" s="159" t="n">
        <v>116.478990369909</v>
      </c>
      <c r="AX315" s="159" t="n">
        <v>115.172585741672</v>
      </c>
      <c r="AY315" s="159" t="n">
        <v>113.866181113435</v>
      </c>
      <c r="AZ315" s="159" t="n">
        <v>112.559776485198</v>
      </c>
      <c r="BA315" s="159" t="n">
        <v>111.253371856961</v>
      </c>
      <c r="BB315" s="159" t="n">
        <v>109.946967228724</v>
      </c>
      <c r="BC315" s="159" t="n">
        <v>108.640562600487</v>
      </c>
      <c r="BD315" s="159" t="n">
        <v>107.334157972249</v>
      </c>
      <c r="BE315" s="159" t="n">
        <v>106.027753344012</v>
      </c>
      <c r="BF315" s="159" t="n">
        <v>104.721348715775</v>
      </c>
      <c r="BG315" s="159" t="n">
        <v>103.414944087538</v>
      </c>
    </row>
    <row r="316" customFormat="false" ht="13.5" hidden="false" customHeight="true" outlineLevel="0" collapsed="false">
      <c r="A316" s="48" t="s">
        <v>99</v>
      </c>
      <c r="B316" s="201" t="s">
        <v>360</v>
      </c>
      <c r="C316" s="201" t="s">
        <v>377</v>
      </c>
      <c r="D316" s="201" t="s">
        <v>101</v>
      </c>
      <c r="E316" s="52"/>
      <c r="F316" s="19" t="s">
        <v>383</v>
      </c>
      <c r="G316" s="52" t="s">
        <v>379</v>
      </c>
      <c r="H316" s="52"/>
      <c r="I316" s="52" t="s">
        <v>384</v>
      </c>
      <c r="X316" s="158" t="n">
        <v>123.2</v>
      </c>
      <c r="Y316" s="158" t="n">
        <v>136.3</v>
      </c>
      <c r="Z316" s="158" t="n">
        <v>154.6</v>
      </c>
      <c r="AA316" s="158" t="n">
        <v>161.4</v>
      </c>
      <c r="AB316" s="158" t="n">
        <v>176</v>
      </c>
      <c r="AC316" s="158" t="n">
        <v>188.6</v>
      </c>
      <c r="AD316" s="158" t="n">
        <v>202.7</v>
      </c>
      <c r="AE316" s="158" t="n">
        <v>206.5159</v>
      </c>
      <c r="AF316" s="158" t="n">
        <v>208.5848</v>
      </c>
      <c r="AG316" s="158" t="n">
        <v>188.1208</v>
      </c>
      <c r="AH316" s="158" t="n">
        <v>202.872746</v>
      </c>
      <c r="AI316" s="159" t="n">
        <v>204.91059994807</v>
      </c>
      <c r="AJ316" s="159" t="n">
        <v>203.310322693832</v>
      </c>
      <c r="AK316" s="159" t="n">
        <v>203.040332672088</v>
      </c>
      <c r="AL316" s="159" t="n">
        <v>199.520691391265</v>
      </c>
      <c r="AM316" s="159" t="n">
        <v>196.058027183916</v>
      </c>
      <c r="AN316" s="159" t="n">
        <v>193.841159897678</v>
      </c>
      <c r="AO316" s="159" t="n">
        <v>191.643120634134</v>
      </c>
      <c r="AP316" s="159" t="n">
        <v>189.463482723078</v>
      </c>
      <c r="AQ316" s="159" t="n">
        <v>187.021017289241</v>
      </c>
      <c r="AR316" s="159" t="n">
        <v>184.962793930185</v>
      </c>
      <c r="AS316" s="159" t="n">
        <v>182.880328700061</v>
      </c>
      <c r="AT316" s="159" t="n">
        <v>180.83840086679</v>
      </c>
      <c r="AU316" s="159" t="n">
        <v>178.836203018157</v>
      </c>
      <c r="AV316" s="159" t="n">
        <v>176.872943880185</v>
      </c>
      <c r="AW316" s="159" t="n">
        <v>173.872118351819</v>
      </c>
      <c r="AX316" s="159" t="n">
        <v>170.938785592766</v>
      </c>
      <c r="AY316" s="159" t="n">
        <v>168.071354140832</v>
      </c>
      <c r="AZ316" s="159" t="n">
        <v>165.268211063221</v>
      </c>
      <c r="BA316" s="159" t="n">
        <v>162.527841061574</v>
      </c>
      <c r="BB316" s="159" t="n">
        <v>158.872782709779</v>
      </c>
      <c r="BC316" s="159" t="n">
        <v>155.32559292566</v>
      </c>
      <c r="BD316" s="159" t="n">
        <v>151.883039339785</v>
      </c>
      <c r="BE316" s="159" t="n">
        <v>148.541986546181</v>
      </c>
      <c r="BF316" s="159" t="n">
        <v>145.299393193441</v>
      </c>
      <c r="BG316" s="159" t="n">
        <v>142.152309163109</v>
      </c>
    </row>
    <row r="317" customFormat="false" ht="13.5" hidden="false" customHeight="true" outlineLevel="0" collapsed="false">
      <c r="A317" s="48" t="s">
        <v>99</v>
      </c>
      <c r="B317" s="201" t="s">
        <v>360</v>
      </c>
      <c r="C317" s="201" t="s">
        <v>377</v>
      </c>
      <c r="D317" s="201" t="s">
        <v>101</v>
      </c>
      <c r="E317" s="52"/>
      <c r="F317" s="19" t="s">
        <v>385</v>
      </c>
      <c r="G317" s="52" t="s">
        <v>379</v>
      </c>
      <c r="H317" s="52"/>
      <c r="I317" s="52" t="s">
        <v>386</v>
      </c>
      <c r="X317" s="158" t="n">
        <v>26.2</v>
      </c>
      <c r="Y317" s="158" t="n">
        <v>28.2</v>
      </c>
      <c r="Z317" s="158" t="n">
        <v>28.3</v>
      </c>
      <c r="AA317" s="158" t="n">
        <v>30.4</v>
      </c>
      <c r="AB317" s="158" t="n">
        <v>26.7</v>
      </c>
      <c r="AC317" s="158" t="n">
        <v>26.9</v>
      </c>
      <c r="AD317" s="158" t="n">
        <v>29</v>
      </c>
      <c r="AE317" s="158" t="n">
        <v>24.4669</v>
      </c>
      <c r="AF317" s="158" t="n">
        <v>21.3345</v>
      </c>
      <c r="AG317" s="158" t="n">
        <v>19.0218</v>
      </c>
      <c r="AH317" s="158" t="n">
        <v>22.977747</v>
      </c>
      <c r="AI317" s="159" t="n">
        <v>21.0831029325</v>
      </c>
      <c r="AJ317" s="159" t="n">
        <v>21.4955718504</v>
      </c>
      <c r="AK317" s="159" t="n">
        <v>21.918406067408</v>
      </c>
      <c r="AL317" s="159" t="n">
        <v>22.5609611939253</v>
      </c>
      <c r="AM317" s="159" t="n">
        <v>23.3315064256901</v>
      </c>
      <c r="AN317" s="159" t="n">
        <v>23.7910593342039</v>
      </c>
      <c r="AO317" s="159" t="n">
        <v>23.7957087257596</v>
      </c>
      <c r="AP317" s="159" t="n">
        <v>23.8004046112308</v>
      </c>
      <c r="AQ317" s="159" t="n">
        <v>23.8051474555567</v>
      </c>
      <c r="AR317" s="159" t="n">
        <v>23.8051474555567</v>
      </c>
      <c r="AS317" s="159" t="n">
        <v>23.8051474555567</v>
      </c>
      <c r="AT317" s="159" t="n">
        <v>23.8051474555567</v>
      </c>
      <c r="AU317" s="159" t="n">
        <v>23.8051474555567</v>
      </c>
      <c r="AV317" s="159" t="n">
        <v>23.8051474555567</v>
      </c>
      <c r="AW317" s="159" t="n">
        <v>23.8051474555567</v>
      </c>
      <c r="AX317" s="159" t="n">
        <v>23.8051474555567</v>
      </c>
      <c r="AY317" s="159" t="n">
        <v>23.8051474555567</v>
      </c>
      <c r="AZ317" s="159" t="n">
        <v>23.8051474555567</v>
      </c>
      <c r="BA317" s="159" t="n">
        <v>23.8051474555567</v>
      </c>
      <c r="BB317" s="159" t="n">
        <v>23.8051474555567</v>
      </c>
      <c r="BC317" s="159" t="n">
        <v>23.8051474555567</v>
      </c>
      <c r="BD317" s="159" t="n">
        <v>23.8051474555567</v>
      </c>
      <c r="BE317" s="159" t="n">
        <v>23.8051474555567</v>
      </c>
      <c r="BF317" s="159" t="n">
        <v>23.8051474555567</v>
      </c>
      <c r="BG317" s="159" t="n">
        <v>23.8051474555567</v>
      </c>
    </row>
    <row r="318" customFormat="false" ht="13.5" hidden="false" customHeight="true" outlineLevel="0" collapsed="false">
      <c r="A318" s="48" t="s">
        <v>99</v>
      </c>
      <c r="B318" s="201" t="s">
        <v>360</v>
      </c>
      <c r="C318" s="201" t="s">
        <v>377</v>
      </c>
      <c r="D318" s="201" t="s">
        <v>101</v>
      </c>
      <c r="E318" s="52"/>
      <c r="F318" s="19" t="s">
        <v>387</v>
      </c>
      <c r="G318" s="52" t="s">
        <v>388</v>
      </c>
      <c r="H318" s="52"/>
      <c r="I318" s="52" t="s">
        <v>389</v>
      </c>
      <c r="W318" s="107" t="n">
        <v>5273093</v>
      </c>
      <c r="X318" s="120" t="n">
        <v>3942884</v>
      </c>
      <c r="Y318" s="120" t="n">
        <v>3989275</v>
      </c>
      <c r="Z318" s="120" t="n">
        <v>4615042</v>
      </c>
      <c r="AA318" s="120" t="n">
        <v>5080861</v>
      </c>
      <c r="AB318" s="120" t="n">
        <v>5314942</v>
      </c>
      <c r="AC318" s="120" t="n">
        <v>5304930</v>
      </c>
      <c r="AD318" s="120" t="n">
        <v>5631509</v>
      </c>
      <c r="AE318" s="120" t="n">
        <v>4313001</v>
      </c>
      <c r="AF318" s="120" t="n">
        <v>4960401</v>
      </c>
      <c r="AG318" s="120" t="n">
        <v>5591204</v>
      </c>
      <c r="AH318" s="120" t="n">
        <v>5342753</v>
      </c>
      <c r="AI318" s="120" t="n">
        <v>5556463.12</v>
      </c>
      <c r="AJ318" s="120" t="n">
        <v>5889850.9072</v>
      </c>
      <c r="AK318" s="120" t="n">
        <v>6184343.45256</v>
      </c>
      <c r="AL318" s="120" t="n">
        <v>6462638.9079252</v>
      </c>
      <c r="AM318" s="120" t="n">
        <v>6721144.46424221</v>
      </c>
      <c r="AN318" s="120" t="n">
        <v>6989990.2428119</v>
      </c>
      <c r="AO318" s="120" t="n">
        <v>7269589.85252437</v>
      </c>
      <c r="AP318" s="120" t="n">
        <v>7560373.44662535</v>
      </c>
      <c r="AQ318" s="120" t="n">
        <v>7862788.38449036</v>
      </c>
      <c r="AR318" s="120" t="n">
        <v>8177299.91986998</v>
      </c>
      <c r="AS318" s="120" t="n">
        <v>8504391.91666478</v>
      </c>
      <c r="AT318" s="120" t="n">
        <v>8844567.59333137</v>
      </c>
      <c r="AU318" s="120" t="n">
        <v>9198350.29706462</v>
      </c>
      <c r="AV318" s="120" t="n">
        <v>9566284.30894721</v>
      </c>
      <c r="AW318" s="120" t="n">
        <v>9948935.6813051</v>
      </c>
      <c r="AX318" s="120" t="n">
        <v>10346893.1085573</v>
      </c>
      <c r="AY318" s="120" t="n">
        <v>10760768.8328996</v>
      </c>
      <c r="AZ318" s="120" t="n">
        <v>11191199.5862156</v>
      </c>
      <c r="BA318" s="120" t="n">
        <v>11638847.5696642</v>
      </c>
      <c r="BB318" s="120" t="n">
        <v>12104401.4724508</v>
      </c>
      <c r="BC318" s="120" t="n">
        <v>12588577.5313488</v>
      </c>
      <c r="BD318" s="120" t="n">
        <v>13092120.6326028</v>
      </c>
      <c r="BE318" s="120" t="n">
        <v>13615805.4579069</v>
      </c>
      <c r="BF318" s="120" t="n">
        <v>14160437.6762231</v>
      </c>
      <c r="BG318" s="120" t="n">
        <v>14726855.1832721</v>
      </c>
    </row>
    <row r="319" customFormat="false" ht="13.5" hidden="false" customHeight="true" outlineLevel="0" collapsed="false">
      <c r="A319" s="48" t="s">
        <v>99</v>
      </c>
      <c r="B319" s="201" t="s">
        <v>360</v>
      </c>
      <c r="C319" s="201" t="s">
        <v>377</v>
      </c>
      <c r="D319" s="201" t="s">
        <v>101</v>
      </c>
      <c r="E319" s="52"/>
      <c r="F319" s="19" t="s">
        <v>390</v>
      </c>
      <c r="G319" s="52" t="s">
        <v>12</v>
      </c>
      <c r="H319" s="52"/>
      <c r="I319" s="52"/>
      <c r="X319" s="35" t="n">
        <v>0.0854988771254412</v>
      </c>
      <c r="Y319" s="35" t="n">
        <v>0.0667947391754102</v>
      </c>
      <c r="Z319" s="35" t="n">
        <v>0.0899016484277599</v>
      </c>
      <c r="AA319" s="35" t="n">
        <v>0.037747839349263</v>
      </c>
      <c r="AB319" s="35" t="n">
        <v>0.0291488058787508</v>
      </c>
      <c r="AC319" s="35" t="n">
        <v>-0.0232059978579079</v>
      </c>
      <c r="AD319" s="35" t="n">
        <v>0.0175438596491229</v>
      </c>
      <c r="AE319" s="161" t="n">
        <v>0.00723034564348568</v>
      </c>
      <c r="AF319" s="161" t="n">
        <v>0.0772213518246339</v>
      </c>
      <c r="AG319" s="35" t="n">
        <v>-0.022284690428266</v>
      </c>
      <c r="AH319" s="35" t="n">
        <v>-0.00202105187145907</v>
      </c>
      <c r="AI319" s="157" t="n">
        <v>-0.000647164902117581</v>
      </c>
      <c r="AJ319" s="157" t="n">
        <v>0.0389478517376627</v>
      </c>
      <c r="AK319" s="157" t="n">
        <v>0.00853758176819475</v>
      </c>
      <c r="AL319" s="157" t="n">
        <v>0.00610801258924765</v>
      </c>
      <c r="AM319" s="157" t="n">
        <v>0.0280304337277437</v>
      </c>
      <c r="AN319" s="157" t="n">
        <v>0.0164230925991922</v>
      </c>
      <c r="AO319" s="157" t="n">
        <v>0.0167624761558909</v>
      </c>
      <c r="AP319" s="157" t="n">
        <v>0.0179603493086902</v>
      </c>
      <c r="AQ319" s="157" t="n">
        <v>0.0213193604024486</v>
      </c>
      <c r="AR319" s="157" t="n">
        <v>0.0154699371435425</v>
      </c>
      <c r="AS319" s="157" t="n">
        <v>0.00782486156209861</v>
      </c>
      <c r="AT319" s="157" t="n">
        <v>0.00501156731367991</v>
      </c>
      <c r="AU319" s="157" t="n">
        <v>0.00537598065637512</v>
      </c>
      <c r="AV319" s="157" t="n">
        <v>0.00576099509234562</v>
      </c>
      <c r="AW319" s="157" t="n">
        <v>0.0182006342918197</v>
      </c>
      <c r="AX319" s="157" t="n">
        <v>0.0134106536598411</v>
      </c>
      <c r="AY319" s="157" t="n">
        <v>0.0198343837740143</v>
      </c>
      <c r="AZ319" s="157" t="n">
        <v>0.010791888854506</v>
      </c>
      <c r="BA319" s="157" t="n">
        <v>0.0110815922605261</v>
      </c>
      <c r="BB319" s="157" t="n">
        <v>0.00367075785969728</v>
      </c>
      <c r="BC319" s="157" t="n">
        <v>0.00412812744719693</v>
      </c>
      <c r="BD319" s="157" t="n">
        <v>0.00459119495216909</v>
      </c>
      <c r="BE319" s="157" t="n">
        <v>0.00505983749787076</v>
      </c>
      <c r="BF319" s="157" t="n">
        <v>0.00553391406740533</v>
      </c>
      <c r="BG319" s="157" t="n">
        <v>0.00601326528643642</v>
      </c>
    </row>
    <row r="320" s="162" customFormat="true" ht="13.5" hidden="false" customHeight="true" outlineLevel="0" collapsed="false">
      <c r="A320" s="48" t="s">
        <v>99</v>
      </c>
      <c r="B320" s="201" t="s">
        <v>360</v>
      </c>
      <c r="C320" s="201" t="s">
        <v>361</v>
      </c>
      <c r="D320" s="201" t="s">
        <v>101</v>
      </c>
      <c r="E320" s="52"/>
      <c r="F320" s="19" t="s">
        <v>391</v>
      </c>
      <c r="G320" s="52" t="s">
        <v>12</v>
      </c>
      <c r="H320" s="52"/>
      <c r="I320" s="5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35" t="n">
        <v>-0.0408810590352478</v>
      </c>
      <c r="Y320" s="35" t="n">
        <v>-0.0362302051090854</v>
      </c>
      <c r="Z320" s="35" t="n">
        <v>0.205056371030417</v>
      </c>
      <c r="AA320" s="35" t="n">
        <v>0.110296075060703</v>
      </c>
      <c r="AB320" s="35" t="n">
        <v>0.0723353770221071</v>
      </c>
      <c r="AC320" s="35" t="n">
        <v>-0.502860531139139</v>
      </c>
      <c r="AD320" s="35" t="n">
        <v>0.594639696028718</v>
      </c>
      <c r="AE320" s="35" t="n">
        <v>-0.0789925355038758</v>
      </c>
      <c r="AF320" s="35" t="n">
        <v>0.141484653026404</v>
      </c>
      <c r="AG320" s="35" t="n">
        <v>0.0625442120338842</v>
      </c>
      <c r="AH320" s="35" t="n">
        <v>0.0158352346683583</v>
      </c>
      <c r="AI320" s="35" t="n">
        <v>-0.00250675427557701</v>
      </c>
      <c r="AJ320" s="35" t="n">
        <v>-0.01986822954054</v>
      </c>
      <c r="AK320" s="35" t="n">
        <v>-0.00531945373315268</v>
      </c>
      <c r="AL320" s="35" t="n">
        <v>0.037251416539021</v>
      </c>
      <c r="AM320" s="35" t="n">
        <v>0.0656266115946198</v>
      </c>
      <c r="AN320" s="35" t="n">
        <v>0.0544334261482291</v>
      </c>
      <c r="AO320" s="35" t="n">
        <v>0.0224094402135084</v>
      </c>
      <c r="AP320" s="35" t="n">
        <v>0.0159895334426849</v>
      </c>
      <c r="AQ320" s="35" t="n">
        <v>0.0188068373766543</v>
      </c>
      <c r="AR320" s="35" t="n">
        <v>0.01875</v>
      </c>
      <c r="AS320" s="35" t="n">
        <v>0.01875</v>
      </c>
      <c r="AT320" s="35" t="n">
        <v>0.0187500000000003</v>
      </c>
      <c r="AU320" s="35" t="n">
        <v>0.0187500000000003</v>
      </c>
      <c r="AV320" s="35" t="n">
        <v>0.01875</v>
      </c>
      <c r="AW320" s="35" t="n">
        <v>0.0187499999999996</v>
      </c>
      <c r="AX320" s="35" t="n">
        <v>0.0187499999999998</v>
      </c>
      <c r="AY320" s="35" t="n">
        <v>0.0187499999999998</v>
      </c>
      <c r="AZ320" s="35" t="n">
        <v>0.0187499999999998</v>
      </c>
      <c r="BA320" s="35" t="n">
        <v>0.0187499999999996</v>
      </c>
      <c r="BB320" s="35" t="n">
        <v>0.0187499999999998</v>
      </c>
      <c r="BC320" s="35" t="n">
        <v>0.0187499999999998</v>
      </c>
      <c r="BD320" s="35" t="n">
        <v>0.0187499999999998</v>
      </c>
      <c r="BE320" s="35" t="n">
        <v>0.0187499999999998</v>
      </c>
      <c r="BF320" s="35" t="n">
        <v>0.0187499999999996</v>
      </c>
      <c r="BG320" s="35" t="n">
        <v>0.0187499999999998</v>
      </c>
    </row>
    <row r="321" customFormat="false" ht="13.5" hidden="false" customHeight="true" outlineLevel="0" collapsed="false">
      <c r="A321" s="48" t="s">
        <v>99</v>
      </c>
      <c r="B321" s="201" t="s">
        <v>360</v>
      </c>
      <c r="C321" s="201" t="s">
        <v>364</v>
      </c>
      <c r="D321" s="201" t="s">
        <v>101</v>
      </c>
      <c r="E321" s="52"/>
      <c r="F321" s="19" t="s">
        <v>392</v>
      </c>
      <c r="G321" s="52" t="s">
        <v>393</v>
      </c>
      <c r="H321" s="52"/>
      <c r="I321" s="52"/>
      <c r="X321" s="120" t="n">
        <v>450</v>
      </c>
      <c r="Y321" s="120" t="n">
        <v>697.916666666667</v>
      </c>
      <c r="Z321" s="120" t="n">
        <v>1327.08333333333</v>
      </c>
      <c r="AA321" s="120" t="n">
        <v>1750</v>
      </c>
      <c r="AB321" s="120" t="n">
        <v>1775</v>
      </c>
      <c r="AC321" s="120" t="n">
        <v>912.5</v>
      </c>
      <c r="AD321" s="120" t="n">
        <v>972.916666666667</v>
      </c>
      <c r="AE321" s="120" t="n">
        <v>2326.49910714286</v>
      </c>
      <c r="AF321" s="120" t="n">
        <v>2540.64077407407</v>
      </c>
      <c r="AG321" s="120" t="n">
        <v>2992.08588888889</v>
      </c>
      <c r="AH321" s="120" t="n">
        <v>1737.95</v>
      </c>
      <c r="AI321" s="120" t="n">
        <v>870</v>
      </c>
      <c r="AJ321" s="120" t="n">
        <v>1000</v>
      </c>
      <c r="AK321" s="120" t="n">
        <v>1300</v>
      </c>
      <c r="AL321" s="120" t="n">
        <v>1700</v>
      </c>
      <c r="AM321" s="163" t="n">
        <v>1774.52911243474</v>
      </c>
      <c r="AN321" s="163" t="n">
        <v>1845.51027693213</v>
      </c>
      <c r="AO321" s="163" t="n">
        <v>1919.33068800941</v>
      </c>
      <c r="AP321" s="163" t="n">
        <v>1996.10391552979</v>
      </c>
      <c r="AQ321" s="163" t="n">
        <v>2075.94807215098</v>
      </c>
      <c r="AR321" s="163" t="n">
        <v>2158.98599503702</v>
      </c>
      <c r="AS321" s="163" t="n">
        <v>2245.3454348385</v>
      </c>
      <c r="AT321" s="163" t="n">
        <v>2335.15925223204</v>
      </c>
      <c r="AU321" s="163" t="n">
        <v>2428.56562232132</v>
      </c>
      <c r="AV321" s="163" t="n">
        <v>2525.70824721418</v>
      </c>
      <c r="AW321" s="163" t="n">
        <v>2626.73657710275</v>
      </c>
      <c r="AX321" s="163" t="n">
        <v>2731.80604018685</v>
      </c>
      <c r="AY321" s="163" t="n">
        <v>2841.07828179433</v>
      </c>
      <c r="AZ321" s="163" t="n">
        <v>2954.7214130661</v>
      </c>
      <c r="BA321" s="163" t="n">
        <v>3072.91026958875</v>
      </c>
      <c r="BB321" s="163" t="n">
        <v>3195.8266803723</v>
      </c>
      <c r="BC321" s="163" t="n">
        <v>3323.65974758719</v>
      </c>
      <c r="BD321" s="163" t="n">
        <v>3456.60613749068</v>
      </c>
      <c r="BE321" s="163" t="n">
        <v>3594.8703829903</v>
      </c>
      <c r="BF321" s="163" t="n">
        <v>3738.66519830992</v>
      </c>
      <c r="BG321" s="163" t="n">
        <v>3888.21180624231</v>
      </c>
    </row>
    <row r="322" customFormat="false" ht="13.5" hidden="false" customHeight="true" outlineLevel="0" collapsed="false">
      <c r="A322" s="48" t="s">
        <v>99</v>
      </c>
      <c r="B322" s="201" t="s">
        <v>360</v>
      </c>
      <c r="C322" s="201" t="s">
        <v>364</v>
      </c>
      <c r="D322" s="201" t="s">
        <v>101</v>
      </c>
      <c r="E322" s="52"/>
      <c r="F322" s="19" t="s">
        <v>395</v>
      </c>
      <c r="G322" s="52" t="s">
        <v>396</v>
      </c>
      <c r="H322" s="52"/>
      <c r="I322" s="52"/>
      <c r="X322" s="158" t="n">
        <v>16.4</v>
      </c>
      <c r="Y322" s="158" t="n">
        <v>20</v>
      </c>
      <c r="Z322" s="158" t="n">
        <v>36.9</v>
      </c>
      <c r="AA322" s="158" t="n">
        <v>42.604</v>
      </c>
      <c r="AB322" s="158" t="n">
        <v>37.821</v>
      </c>
      <c r="AC322" s="158" t="n">
        <v>22</v>
      </c>
      <c r="AD322" s="158" t="n">
        <v>20.117</v>
      </c>
      <c r="AE322" s="158" t="n">
        <v>20.23</v>
      </c>
      <c r="AF322" s="158" t="n">
        <v>19.074</v>
      </c>
      <c r="AG322" s="158" t="n">
        <v>27.499</v>
      </c>
      <c r="AH322" s="158" t="n">
        <v>19.006</v>
      </c>
      <c r="AI322" s="158" t="n">
        <v>9.6</v>
      </c>
      <c r="AJ322" s="158" t="n">
        <v>10</v>
      </c>
      <c r="AK322" s="158" t="n">
        <v>11</v>
      </c>
      <c r="AL322" s="158" t="n">
        <v>15</v>
      </c>
      <c r="AM322" s="158" t="n">
        <v>20</v>
      </c>
      <c r="AN322" s="158" t="n">
        <v>20</v>
      </c>
      <c r="AO322" s="158" t="n">
        <v>20</v>
      </c>
      <c r="AP322" s="158" t="n">
        <v>20</v>
      </c>
      <c r="AQ322" s="158" t="n">
        <v>20</v>
      </c>
      <c r="AR322" s="158" t="n">
        <v>20</v>
      </c>
      <c r="AS322" s="158" t="n">
        <v>20</v>
      </c>
      <c r="AT322" s="158" t="n">
        <v>20</v>
      </c>
      <c r="AU322" s="158" t="n">
        <v>20</v>
      </c>
      <c r="AV322" s="158" t="n">
        <v>20</v>
      </c>
      <c r="AW322" s="158" t="n">
        <v>20</v>
      </c>
      <c r="AX322" s="158" t="n">
        <v>20</v>
      </c>
      <c r="AY322" s="158" t="n">
        <v>20</v>
      </c>
      <c r="AZ322" s="158" t="n">
        <v>20</v>
      </c>
      <c r="BA322" s="158" t="n">
        <v>20</v>
      </c>
      <c r="BB322" s="158" t="n">
        <v>20</v>
      </c>
      <c r="BC322" s="158" t="n">
        <v>20</v>
      </c>
      <c r="BD322" s="158" t="n">
        <v>20</v>
      </c>
      <c r="BE322" s="158" t="n">
        <v>20</v>
      </c>
      <c r="BF322" s="158" t="n">
        <v>20</v>
      </c>
      <c r="BG322" s="158" t="n">
        <v>20</v>
      </c>
    </row>
    <row r="323" customFormat="false" ht="13.5" hidden="false" customHeight="true" outlineLevel="0" collapsed="false">
      <c r="A323" s="48" t="s">
        <v>99</v>
      </c>
      <c r="B323" s="201" t="s">
        <v>360</v>
      </c>
      <c r="C323" s="201" t="s">
        <v>364</v>
      </c>
      <c r="D323" s="201" t="s">
        <v>101</v>
      </c>
      <c r="E323" s="52"/>
      <c r="F323" s="19" t="s">
        <v>397</v>
      </c>
      <c r="G323" s="52" t="s">
        <v>393</v>
      </c>
      <c r="H323" s="52"/>
      <c r="I323" s="52"/>
      <c r="S323" s="120" t="n">
        <v>971.666666666667</v>
      </c>
      <c r="T323" s="120" t="n">
        <v>1125.83333333333</v>
      </c>
      <c r="U323" s="120" t="n">
        <v>1280</v>
      </c>
      <c r="V323" s="120" t="n">
        <v>1083.05125</v>
      </c>
      <c r="W323" s="120" t="n">
        <v>764.744166666667</v>
      </c>
      <c r="X323" s="120" t="n">
        <v>597.5</v>
      </c>
      <c r="Y323" s="120" t="n">
        <v>521.666666666667</v>
      </c>
      <c r="Z323" s="120" t="n">
        <v>556.25</v>
      </c>
      <c r="AA323" s="120" t="n">
        <v>662.5</v>
      </c>
      <c r="AB323" s="120" t="n">
        <v>981.25</v>
      </c>
      <c r="AC323" s="120" t="n">
        <v>966.666666666667</v>
      </c>
      <c r="AD323" s="120" t="n">
        <v>1029.16666666667</v>
      </c>
      <c r="AE323" s="120" t="n">
        <v>1309.10272366522</v>
      </c>
      <c r="AF323" s="120" t="n">
        <v>1671.89246031746</v>
      </c>
      <c r="AG323" s="120" t="n">
        <v>2216.99007936508</v>
      </c>
      <c r="AH323" s="120" t="n">
        <v>2196.6</v>
      </c>
      <c r="AI323" s="120" t="n">
        <v>1850</v>
      </c>
      <c r="AJ323" s="163" t="n">
        <v>1993.47995529081</v>
      </c>
      <c r="AK323" s="163" t="n">
        <v>2122.83914753848</v>
      </c>
      <c r="AL323" s="163" t="n">
        <v>2234.16725308376</v>
      </c>
      <c r="AM323" s="163" t="n">
        <v>2332.11460743852</v>
      </c>
      <c r="AN323" s="163" t="n">
        <v>2425.39919173606</v>
      </c>
      <c r="AO323" s="163" t="n">
        <v>2522.4151594055</v>
      </c>
      <c r="AP323" s="163" t="n">
        <v>2623.31176578172</v>
      </c>
      <c r="AQ323" s="163" t="n">
        <v>2728.24423641299</v>
      </c>
      <c r="AR323" s="163" t="n">
        <v>2837.37400586951</v>
      </c>
      <c r="AS323" s="163" t="n">
        <v>2950.86896610429</v>
      </c>
      <c r="AT323" s="163" t="n">
        <v>3068.90372474846</v>
      </c>
      <c r="AU323" s="163" t="n">
        <v>3191.6598737384</v>
      </c>
      <c r="AV323" s="163" t="n">
        <v>3319.32626868794</v>
      </c>
      <c r="AW323" s="163" t="n">
        <v>3452.09931943545</v>
      </c>
      <c r="AX323" s="163" t="n">
        <v>3590.18329221287</v>
      </c>
      <c r="AY323" s="163" t="n">
        <v>3733.79062390139</v>
      </c>
      <c r="AZ323" s="163" t="n">
        <v>3883.14224885744</v>
      </c>
      <c r="BA323" s="163" t="n">
        <v>4038.46793881174</v>
      </c>
      <c r="BB323" s="163" t="n">
        <v>4200.00665636421</v>
      </c>
      <c r="BC323" s="163" t="n">
        <v>4368.00692261878</v>
      </c>
      <c r="BD323" s="163" t="n">
        <v>4542.72719952353</v>
      </c>
      <c r="BE323" s="163" t="n">
        <v>4724.43628750447</v>
      </c>
      <c r="BF323" s="163" t="n">
        <v>4913.41373900465</v>
      </c>
      <c r="BG323" s="163" t="n">
        <v>5109.95028856484</v>
      </c>
    </row>
    <row r="324" customFormat="false" ht="13.5" hidden="false" customHeight="true" outlineLevel="1" collapsed="false">
      <c r="A324" s="48" t="s">
        <v>99</v>
      </c>
      <c r="B324" s="201" t="s">
        <v>360</v>
      </c>
      <c r="C324" s="201" t="s">
        <v>364</v>
      </c>
      <c r="D324" s="201" t="s">
        <v>101</v>
      </c>
      <c r="E324" s="52"/>
      <c r="F324" s="19" t="s">
        <v>399</v>
      </c>
      <c r="G324" s="52" t="s">
        <v>12</v>
      </c>
      <c r="H324" s="52"/>
      <c r="I324" s="52"/>
      <c r="Q324" s="35" t="n">
        <v>0.151408450704225</v>
      </c>
      <c r="R324" s="35" t="n">
        <v>-0.216309887869521</v>
      </c>
      <c r="S324" s="35" t="n">
        <v>0.200312174817898</v>
      </c>
      <c r="T324" s="35" t="n">
        <v>0.156046814044213</v>
      </c>
      <c r="U324" s="35" t="n">
        <v>0.103487064116985</v>
      </c>
      <c r="V324" s="35" t="n">
        <v>0.0587835541963981</v>
      </c>
      <c r="W324" s="35" t="n">
        <v>0.0314505776636713</v>
      </c>
      <c r="X324" s="35" t="n">
        <v>-0.0793403858120722</v>
      </c>
      <c r="Y324" s="35" t="n">
        <v>0.102737411287597</v>
      </c>
      <c r="Z324" s="35" t="n">
        <v>0.190009193993258</v>
      </c>
      <c r="AA324" s="35" t="n">
        <v>0.143188256502704</v>
      </c>
      <c r="AB324" s="35" t="n">
        <v>0.123676503717053</v>
      </c>
      <c r="AC324" s="35" t="n">
        <v>0.165110264635124</v>
      </c>
      <c r="AD324" s="35" t="n">
        <v>0.118905906665497</v>
      </c>
      <c r="AE324" s="35" t="n">
        <v>0.00438961278994543</v>
      </c>
      <c r="AF324" s="35" t="n">
        <v>0.140697121651255</v>
      </c>
      <c r="AG324" s="35" t="n">
        <v>0.0593525663431291</v>
      </c>
      <c r="AH324" s="35" t="n">
        <v>-0.0405808537598442</v>
      </c>
      <c r="AI324" s="35" t="n">
        <v>0.0325210306332997</v>
      </c>
      <c r="AJ324" s="35" t="n">
        <v>0.0619667388782204</v>
      </c>
      <c r="AK324" s="35" t="n">
        <v>0.0763075803251112</v>
      </c>
      <c r="AL324" s="35" t="n">
        <v>0.0661451238031172</v>
      </c>
      <c r="AM324" s="35" t="n">
        <v>0.04</v>
      </c>
      <c r="AN324" s="24" t="n">
        <v>0.04</v>
      </c>
      <c r="AO324" s="24" t="n">
        <v>0.04</v>
      </c>
      <c r="AP324" s="24" t="n">
        <v>0.04</v>
      </c>
      <c r="AQ324" s="24" t="n">
        <v>0.04</v>
      </c>
      <c r="AR324" s="24" t="n">
        <v>0.04</v>
      </c>
      <c r="AS324" s="24" t="n">
        <v>0.04</v>
      </c>
      <c r="AT324" s="24" t="n">
        <v>0.04</v>
      </c>
      <c r="AU324" s="24" t="n">
        <v>0.04</v>
      </c>
      <c r="AV324" s="24" t="n">
        <v>0.04</v>
      </c>
      <c r="AW324" s="24" t="n">
        <v>0.04</v>
      </c>
      <c r="AX324" s="24" t="n">
        <v>0.04</v>
      </c>
      <c r="AY324" s="24" t="n">
        <v>0.04</v>
      </c>
      <c r="AZ324" s="24" t="n">
        <v>0.04</v>
      </c>
      <c r="BA324" s="24" t="n">
        <v>0.04</v>
      </c>
      <c r="BB324" s="24" t="n">
        <v>0.04</v>
      </c>
      <c r="BC324" s="24" t="n">
        <v>0.04</v>
      </c>
      <c r="BD324" s="24" t="n">
        <v>0.04</v>
      </c>
      <c r="BE324" s="24" t="n">
        <v>0.04</v>
      </c>
      <c r="BF324" s="24" t="n">
        <v>0.04</v>
      </c>
      <c r="BG324" s="24" t="n">
        <v>0.04</v>
      </c>
    </row>
    <row r="325" customFormat="false" ht="13.5" hidden="false" customHeight="true" outlineLevel="1" collapsed="false">
      <c r="A325" s="48" t="s">
        <v>99</v>
      </c>
      <c r="B325" s="201" t="s">
        <v>360</v>
      </c>
      <c r="C325" s="201" t="s">
        <v>361</v>
      </c>
      <c r="D325" s="201" t="s">
        <v>101</v>
      </c>
      <c r="E325" s="52"/>
      <c r="F325" s="19" t="s">
        <v>400</v>
      </c>
      <c r="G325" s="52" t="s">
        <v>12</v>
      </c>
      <c r="H325" s="52"/>
      <c r="I325" s="52"/>
      <c r="X325" s="35" t="n">
        <v>-0.166879371300384</v>
      </c>
      <c r="Y325" s="35" t="n">
        <v>-0.142308026223424</v>
      </c>
      <c r="Z325" s="35" t="n">
        <v>0.321279215596018</v>
      </c>
      <c r="AA325" s="35" t="n">
        <v>0.120745103112898</v>
      </c>
      <c r="AB325" s="35" t="n">
        <v>0.0831186752670445</v>
      </c>
      <c r="AC325" s="35" t="n">
        <v>-0.769226076814598</v>
      </c>
      <c r="AD325" s="164" t="n">
        <v>0.713500113132188</v>
      </c>
      <c r="AE325" s="35" t="n">
        <v>0.032225027568898</v>
      </c>
      <c r="AF325" s="35" t="n">
        <v>0.314637421297292</v>
      </c>
      <c r="AG325" s="35" t="n">
        <v>0.151195911536539</v>
      </c>
      <c r="AH325" s="35" t="n">
        <v>0.114382360176559</v>
      </c>
      <c r="AI325" s="35" t="n">
        <v>0.0570873753461623</v>
      </c>
      <c r="AJ325" s="35" t="n">
        <v>0.0236263803905286</v>
      </c>
      <c r="AK325" s="35" t="n">
        <v>0.0210456858139165</v>
      </c>
      <c r="AL325" s="35" t="n">
        <v>0.0209429060217505</v>
      </c>
      <c r="AM325" s="35" t="n">
        <v>0.0204032798273766</v>
      </c>
      <c r="AN325" s="35" t="n">
        <v>0.0181729434013405</v>
      </c>
      <c r="AO325" s="35" t="n">
        <v>-0.0491857860223524</v>
      </c>
      <c r="AP325" s="35" t="n">
        <v>-0.00772988094844718</v>
      </c>
      <c r="AQ325" s="35" t="n">
        <v>0.0189067206348992</v>
      </c>
      <c r="AR325" s="35" t="n">
        <v>0.01875</v>
      </c>
      <c r="AS325" s="35" t="n">
        <v>0.01875</v>
      </c>
      <c r="AT325" s="35" t="n">
        <v>0.0187500000000009</v>
      </c>
      <c r="AU325" s="35" t="n">
        <v>0.0187500000000005</v>
      </c>
      <c r="AV325" s="35" t="n">
        <v>0.0187499999999996</v>
      </c>
      <c r="AW325" s="35" t="n">
        <v>0.0187499999999992</v>
      </c>
      <c r="AX325" s="35" t="n">
        <v>0.0187499999999994</v>
      </c>
      <c r="AY325" s="35" t="n">
        <v>0.0187499999999994</v>
      </c>
      <c r="AZ325" s="35" t="n">
        <v>0.0187499999999994</v>
      </c>
      <c r="BA325" s="35" t="n">
        <v>0.0187499999999994</v>
      </c>
      <c r="BB325" s="35" t="n">
        <v>0.0187499999999994</v>
      </c>
      <c r="BC325" s="35" t="n">
        <v>0.0187499999999994</v>
      </c>
      <c r="BD325" s="35" t="n">
        <v>0.0187499999999994</v>
      </c>
      <c r="BE325" s="35" t="n">
        <v>0.0187499999999994</v>
      </c>
      <c r="BF325" s="35" t="n">
        <v>0.0187499999999994</v>
      </c>
      <c r="BG325" s="35" t="n">
        <v>0.0187499999999992</v>
      </c>
    </row>
    <row r="326" customFormat="false" ht="13.5" hidden="false" customHeight="true" outlineLevel="1" collapsed="false">
      <c r="A326" s="48" t="s">
        <v>99</v>
      </c>
      <c r="B326" s="201" t="s">
        <v>360</v>
      </c>
      <c r="C326" s="201" t="s">
        <v>361</v>
      </c>
      <c r="D326" s="201" t="s">
        <v>101</v>
      </c>
      <c r="E326" s="52"/>
      <c r="F326" s="19" t="s">
        <v>401</v>
      </c>
      <c r="G326" s="52" t="s">
        <v>12</v>
      </c>
      <c r="H326" s="52"/>
      <c r="I326" s="52"/>
      <c r="X326" s="35" t="n">
        <v>0.13599422648964</v>
      </c>
      <c r="Y326" s="35" t="n">
        <v>0.0729788829495721</v>
      </c>
      <c r="Z326" s="35" t="n">
        <v>0.109410580318567</v>
      </c>
      <c r="AA326" s="35" t="n">
        <v>0.100054834765219</v>
      </c>
      <c r="AB326" s="35" t="n">
        <v>0.0615677304007329</v>
      </c>
      <c r="AC326" s="35" t="n">
        <v>-0.231481954038822</v>
      </c>
      <c r="AD326" s="164" t="n">
        <v>0.558276049625108</v>
      </c>
      <c r="AE326" s="35" t="n">
        <v>-0.11640732384595</v>
      </c>
      <c r="AF326" s="35" t="n">
        <v>0.0734356707380759</v>
      </c>
      <c r="AG326" s="35" t="n">
        <v>0.0198755300094744</v>
      </c>
      <c r="AH326" s="35" t="n">
        <v>-0.0377035107813539</v>
      </c>
      <c r="AI326" s="35" t="n">
        <v>-0.04</v>
      </c>
      <c r="AJ326" s="35" t="n">
        <v>-0.05</v>
      </c>
      <c r="AK326" s="35" t="n">
        <v>-0.025</v>
      </c>
      <c r="AL326" s="35" t="n">
        <v>0.05</v>
      </c>
      <c r="AM326" s="35" t="n">
        <v>0.1</v>
      </c>
      <c r="AN326" s="35" t="n">
        <v>0.08</v>
      </c>
      <c r="AO326" s="35" t="n">
        <v>0.07</v>
      </c>
      <c r="AP326" s="35" t="n">
        <v>0.03</v>
      </c>
      <c r="AQ326" s="35" t="n">
        <v>0.01875</v>
      </c>
      <c r="AR326" s="35" t="n">
        <v>0.01875</v>
      </c>
      <c r="AS326" s="35" t="n">
        <v>0.01875</v>
      </c>
      <c r="AT326" s="35" t="n">
        <v>0.01875</v>
      </c>
      <c r="AU326" s="35" t="n">
        <v>0.01875</v>
      </c>
      <c r="AV326" s="35" t="n">
        <v>0.01875</v>
      </c>
      <c r="AW326" s="35" t="n">
        <v>0.01875</v>
      </c>
      <c r="AX326" s="35" t="n">
        <v>0.01875</v>
      </c>
      <c r="AY326" s="35" t="n">
        <v>0.01875</v>
      </c>
      <c r="AZ326" s="35" t="n">
        <v>0.01875</v>
      </c>
      <c r="BA326" s="35" t="n">
        <v>0.01875</v>
      </c>
      <c r="BB326" s="35" t="n">
        <v>0.01875</v>
      </c>
      <c r="BC326" s="35" t="n">
        <v>0.01875</v>
      </c>
      <c r="BD326" s="35" t="n">
        <v>0.01875</v>
      </c>
      <c r="BE326" s="35" t="n">
        <v>0.01875</v>
      </c>
      <c r="BF326" s="35" t="n">
        <v>0.01875</v>
      </c>
      <c r="BG326" s="35" t="n">
        <v>0.01875</v>
      </c>
    </row>
    <row r="327" customFormat="false" ht="13.5" hidden="false" customHeight="true" outlineLevel="1" collapsed="false">
      <c r="A327" s="48" t="s">
        <v>99</v>
      </c>
      <c r="B327" s="201" t="s">
        <v>360</v>
      </c>
      <c r="C327" s="201"/>
      <c r="D327" s="201"/>
      <c r="E327" s="52"/>
      <c r="F327" s="19"/>
      <c r="G327" s="52"/>
      <c r="H327" s="52"/>
      <c r="I327" s="52"/>
      <c r="AM327" s="99"/>
    </row>
    <row r="328" customFormat="false" ht="13.5" hidden="false" customHeight="true" outlineLevel="1" collapsed="false">
      <c r="A328" s="48" t="s">
        <v>99</v>
      </c>
      <c r="B328" s="201" t="s">
        <v>360</v>
      </c>
      <c r="C328" s="201"/>
      <c r="D328" s="201"/>
      <c r="E328" s="52"/>
      <c r="F328" s="19"/>
      <c r="G328" s="52"/>
      <c r="H328" s="52"/>
      <c r="I328" s="52"/>
      <c r="AM328" s="99"/>
    </row>
    <row r="329" customFormat="false" ht="13.5" hidden="false" customHeight="true" outlineLevel="1" collapsed="false">
      <c r="A329" s="48" t="s">
        <v>99</v>
      </c>
      <c r="B329" s="201" t="s">
        <v>360</v>
      </c>
      <c r="C329" s="201"/>
      <c r="D329" s="201"/>
      <c r="E329" s="52"/>
      <c r="F329" s="19"/>
      <c r="G329" s="52"/>
      <c r="H329" s="52"/>
      <c r="I329" s="52"/>
      <c r="AM329" s="99"/>
    </row>
    <row r="330" customFormat="false" ht="13.5" hidden="false" customHeight="true" outlineLevel="1" collapsed="false">
      <c r="A330" s="48" t="s">
        <v>99</v>
      </c>
      <c r="B330" s="201" t="s">
        <v>360</v>
      </c>
      <c r="C330" s="201"/>
      <c r="D330" s="201"/>
      <c r="E330" s="52"/>
      <c r="F330" s="19"/>
      <c r="G330" s="52"/>
      <c r="H330" s="52"/>
      <c r="I330" s="52"/>
      <c r="AM330" s="99"/>
    </row>
    <row r="331" customFormat="false" ht="13.5" hidden="false" customHeight="true" outlineLevel="1" collapsed="false">
      <c r="A331" s="48" t="s">
        <v>99</v>
      </c>
      <c r="B331" s="201" t="s">
        <v>360</v>
      </c>
      <c r="C331" s="201"/>
      <c r="D331" s="201"/>
      <c r="E331" s="52"/>
      <c r="F331" s="19"/>
      <c r="G331" s="52"/>
      <c r="H331" s="52"/>
      <c r="I331" s="52"/>
      <c r="AM331" s="99"/>
    </row>
    <row r="332" customFormat="false" ht="13.5" hidden="false" customHeight="true" outlineLevel="1" collapsed="false">
      <c r="A332" s="48"/>
      <c r="B332" s="201"/>
      <c r="C332" s="201"/>
      <c r="D332" s="201"/>
      <c r="E332" s="52"/>
      <c r="F332" s="19"/>
      <c r="G332" s="52"/>
      <c r="H332" s="52"/>
      <c r="I332" s="52"/>
      <c r="AM332" s="99"/>
    </row>
    <row r="333" customFormat="false" ht="13.5" hidden="false" customHeight="true" outlineLevel="1" collapsed="false">
      <c r="A333" s="48"/>
      <c r="B333" s="201"/>
      <c r="C333" s="201"/>
      <c r="D333" s="201"/>
      <c r="E333" s="52"/>
      <c r="F333" s="19"/>
      <c r="G333" s="52"/>
      <c r="H333" s="52"/>
      <c r="I333" s="52"/>
      <c r="AM333" s="99"/>
    </row>
    <row r="334" customFormat="false" ht="13.5" hidden="false" customHeight="true" outlineLevel="1" collapsed="false">
      <c r="A334" s="48"/>
      <c r="B334" s="201"/>
      <c r="C334" s="201"/>
      <c r="D334" s="201"/>
      <c r="E334" s="52"/>
      <c r="F334" s="19"/>
      <c r="G334" s="52"/>
      <c r="H334" s="52"/>
      <c r="I334" s="52"/>
      <c r="AM334" s="99"/>
    </row>
    <row r="335" customFormat="false" ht="13.5" hidden="false" customHeight="true" outlineLevel="1" collapsed="false">
      <c r="A335" s="48"/>
      <c r="B335" s="201"/>
      <c r="C335" s="201"/>
      <c r="D335" s="201"/>
      <c r="E335" s="52"/>
      <c r="F335" s="19"/>
      <c r="G335" s="52"/>
      <c r="H335" s="52"/>
      <c r="I335" s="52"/>
      <c r="AM335" s="99"/>
    </row>
    <row r="336" customFormat="false" ht="13.5" hidden="false" customHeight="true" outlineLevel="1" collapsed="false">
      <c r="A336" s="48"/>
      <c r="B336" s="201"/>
      <c r="C336" s="201"/>
      <c r="D336" s="201"/>
      <c r="E336" s="52"/>
      <c r="F336" s="19"/>
      <c r="G336" s="52"/>
      <c r="H336" s="52"/>
      <c r="I336" s="52"/>
      <c r="AM336" s="99"/>
    </row>
    <row r="337" customFormat="false" ht="13.5" hidden="false" customHeight="true" outlineLevel="1" collapsed="false">
      <c r="A337" s="48"/>
      <c r="B337" s="201"/>
      <c r="C337" s="201"/>
      <c r="D337" s="201"/>
      <c r="E337" s="52"/>
      <c r="F337" s="19"/>
      <c r="G337" s="52"/>
      <c r="H337" s="52"/>
      <c r="I337" s="52"/>
      <c r="AM337" s="99"/>
    </row>
    <row r="338" customFormat="false" ht="13.5" hidden="false" customHeight="true" outlineLevel="0" collapsed="false">
      <c r="A338" s="172" t="s">
        <v>99</v>
      </c>
      <c r="B338" s="318" t="s">
        <v>402</v>
      </c>
      <c r="C338" s="318"/>
      <c r="D338" s="318" t="s">
        <v>101</v>
      </c>
      <c r="E338" s="96"/>
      <c r="F338" s="19" t="s">
        <v>403</v>
      </c>
      <c r="G338" s="96" t="s">
        <v>103</v>
      </c>
      <c r="H338" s="96"/>
      <c r="I338" s="96"/>
      <c r="U338" s="165"/>
      <c r="V338" s="165"/>
      <c r="W338" s="165" t="n">
        <v>2212.91666666667</v>
      </c>
      <c r="X338" s="120" t="n">
        <v>1569.83333333333</v>
      </c>
      <c r="Y338" s="120" t="n">
        <v>1365.66666666667</v>
      </c>
      <c r="Z338" s="120" t="n">
        <v>1880.75</v>
      </c>
      <c r="AA338" s="120" t="n">
        <v>2097.41666666667</v>
      </c>
      <c r="AB338" s="120" t="n">
        <v>1535.25</v>
      </c>
      <c r="AC338" s="120" t="n">
        <v>1148.16666666667</v>
      </c>
      <c r="AD338" s="120" t="n">
        <v>1967.91666666667</v>
      </c>
      <c r="AE338" s="120" t="n">
        <v>2006</v>
      </c>
      <c r="AF338" s="120" t="n">
        <v>1683.66666666667</v>
      </c>
      <c r="AG338" s="120" t="n">
        <v>1672.91666666667</v>
      </c>
      <c r="AH338" s="120" t="n">
        <v>1328.58333333333</v>
      </c>
      <c r="AI338" s="120" t="n">
        <v>1774.45603270991</v>
      </c>
      <c r="AJ338" s="120" t="n">
        <v>1772.37208149017</v>
      </c>
      <c r="AK338" s="120" t="n">
        <v>1779.46156981613</v>
      </c>
      <c r="AL338" s="120" t="n">
        <v>1786.5794160954</v>
      </c>
      <c r="AM338" s="120" t="n">
        <v>1793.72573375978</v>
      </c>
      <c r="AN338" s="120" t="n">
        <v>1800.90063669482</v>
      </c>
      <c r="AO338" s="120" t="n">
        <v>1808.1042392416</v>
      </c>
      <c r="AP338" s="120" t="n">
        <v>1815.33665619856</v>
      </c>
      <c r="AQ338" s="120" t="n">
        <v>1822.59800282336</v>
      </c>
      <c r="AR338" s="120" t="n">
        <v>1829.88839483465</v>
      </c>
      <c r="AS338" s="120" t="n">
        <v>1837.20794841399</v>
      </c>
      <c r="AT338" s="120" t="n">
        <v>1844.55678020764</v>
      </c>
      <c r="AU338" s="120" t="n">
        <v>1851.93500732847</v>
      </c>
      <c r="AV338" s="120" t="n">
        <v>1859.34274735779</v>
      </c>
      <c r="AW338" s="120" t="n">
        <v>1866.78011834722</v>
      </c>
      <c r="AX338" s="120" t="n">
        <v>1874.24723882061</v>
      </c>
      <c r="AY338" s="120" t="n">
        <v>1881.74422777589</v>
      </c>
      <c r="AZ338" s="120" t="n">
        <v>1889.27120468699</v>
      </c>
      <c r="BA338" s="120" t="n">
        <v>1896.82828950574</v>
      </c>
      <c r="BB338" s="120" t="n">
        <v>1904.41560266377</v>
      </c>
      <c r="BC338" s="120" t="n">
        <v>1912.03326507442</v>
      </c>
      <c r="BD338" s="120" t="n">
        <v>1919.68139813472</v>
      </c>
      <c r="BE338" s="120" t="n">
        <v>1927.36012372726</v>
      </c>
      <c r="BF338" s="120" t="n">
        <v>1935.06956422217</v>
      </c>
      <c r="BG338" s="120" t="n">
        <v>1942.80984247905</v>
      </c>
    </row>
    <row r="339" customFormat="false" ht="13.5" hidden="false" customHeight="true" outlineLevel="0" collapsed="false">
      <c r="A339" s="319" t="s">
        <v>99</v>
      </c>
      <c r="B339" s="320" t="s">
        <v>402</v>
      </c>
      <c r="C339" s="320"/>
      <c r="D339" s="320" t="s">
        <v>320</v>
      </c>
      <c r="E339" s="103"/>
      <c r="F339" s="103" t="s">
        <v>404</v>
      </c>
      <c r="G339" s="103" t="s">
        <v>103</v>
      </c>
      <c r="H339" s="103"/>
      <c r="I339" s="52" t="s">
        <v>405</v>
      </c>
      <c r="U339" s="165"/>
      <c r="V339" s="165"/>
      <c r="W339" s="165"/>
      <c r="X339" s="166"/>
      <c r="Y339" s="166"/>
      <c r="Z339" s="166"/>
      <c r="AA339" s="166" t="n">
        <v>2297</v>
      </c>
      <c r="AB339" s="166" t="n">
        <v>2531.25</v>
      </c>
      <c r="AC339" s="166" t="n">
        <v>2173.88687259022</v>
      </c>
      <c r="AD339" s="120" t="n">
        <v>2357.79217339694</v>
      </c>
      <c r="AE339" s="120" t="n">
        <v>2558.60899427095</v>
      </c>
      <c r="AF339" s="120" t="n">
        <v>2687.6703168496</v>
      </c>
      <c r="AG339" s="120" t="n">
        <v>2803.83326298408</v>
      </c>
      <c r="AH339" s="120" t="n">
        <v>2803.83326298408</v>
      </c>
      <c r="AI339" s="120" t="n">
        <v>2803.83326298408</v>
      </c>
      <c r="AJ339" s="120" t="n">
        <v>2807.11644677561</v>
      </c>
      <c r="AK339" s="166" t="n">
        <v>2810.41276330231</v>
      </c>
      <c r="AL339" s="166" t="n">
        <v>2813.72226509511</v>
      </c>
      <c r="AM339" s="166" t="n">
        <v>2817.04500489509</v>
      </c>
      <c r="AN339" s="167" t="n">
        <v>2828.31318491467</v>
      </c>
      <c r="AO339" s="167" t="n">
        <v>2839.62643765432</v>
      </c>
      <c r="AP339" s="167" t="n">
        <v>2850.98494340494</v>
      </c>
      <c r="AQ339" s="167" t="n">
        <v>2862.38888317856</v>
      </c>
      <c r="AR339" s="167" t="n">
        <v>2873.83843871128</v>
      </c>
      <c r="AS339" s="167" t="n">
        <v>2885.33379246612</v>
      </c>
      <c r="AT339" s="167" t="n">
        <v>2896.87512763599</v>
      </c>
      <c r="AU339" s="167" t="n">
        <v>2908.46262814653</v>
      </c>
      <c r="AV339" s="167" t="n">
        <v>2920.09647865912</v>
      </c>
      <c r="AW339" s="167" t="n">
        <v>2931.77686457375</v>
      </c>
      <c r="AX339" s="167" t="n">
        <v>2943.50397203205</v>
      </c>
      <c r="AY339" s="167" t="n">
        <v>2955.27798792018</v>
      </c>
      <c r="AZ339" s="167" t="n">
        <v>2955.27798792018</v>
      </c>
      <c r="BA339" s="167" t="n">
        <v>2955.27798792018</v>
      </c>
      <c r="BB339" s="167" t="n">
        <v>2955.27798792018</v>
      </c>
      <c r="BC339" s="167" t="n">
        <v>2955.27798792018</v>
      </c>
      <c r="BD339" s="167" t="n">
        <v>2955.27798792018</v>
      </c>
      <c r="BE339" s="167" t="n">
        <v>2955.27798792018</v>
      </c>
      <c r="BF339" s="167" t="n">
        <v>2955.27798792018</v>
      </c>
      <c r="BG339" s="167" t="n">
        <v>2955.27798792018</v>
      </c>
    </row>
    <row r="340" customFormat="false" ht="13.5" hidden="false" customHeight="true" outlineLevel="0" collapsed="false">
      <c r="A340" s="172" t="s">
        <v>99</v>
      </c>
      <c r="B340" s="318" t="s">
        <v>402</v>
      </c>
      <c r="C340" s="318"/>
      <c r="D340" s="318" t="s">
        <v>101</v>
      </c>
      <c r="E340" s="96"/>
      <c r="F340" s="19" t="s">
        <v>406</v>
      </c>
      <c r="G340" s="96" t="s">
        <v>103</v>
      </c>
      <c r="H340" s="96"/>
      <c r="I340" s="96" t="s">
        <v>407</v>
      </c>
      <c r="U340" s="165" t="n">
        <v>400.8502125</v>
      </c>
      <c r="V340" s="165" t="n">
        <v>499.14800625</v>
      </c>
      <c r="W340" s="165" t="n">
        <v>388.208475</v>
      </c>
      <c r="X340" s="120" t="n">
        <v>309</v>
      </c>
      <c r="Y340" s="120" t="n">
        <v>228</v>
      </c>
      <c r="Z340" s="120" t="n">
        <v>336</v>
      </c>
      <c r="AA340" s="120" t="n">
        <v>404</v>
      </c>
      <c r="AB340" s="120" t="n">
        <v>268.45</v>
      </c>
      <c r="AC340" s="120" t="n">
        <v>242.004916666667</v>
      </c>
      <c r="AD340" s="120" t="n">
        <v>350</v>
      </c>
      <c r="AE340" s="120" t="n">
        <v>379.895143564896</v>
      </c>
      <c r="AF340" s="120" t="n">
        <v>306.889583333333</v>
      </c>
      <c r="AG340" s="120" t="n">
        <v>361.46875</v>
      </c>
      <c r="AH340" s="120" t="n">
        <v>327.070138888889</v>
      </c>
      <c r="AI340" s="120" t="n">
        <v>455.54</v>
      </c>
      <c r="AJ340" s="120" t="n">
        <v>365.730884478884</v>
      </c>
      <c r="AK340" s="120" t="n">
        <v>307.028282251579</v>
      </c>
      <c r="AL340" s="120" t="n">
        <v>305.251210442049</v>
      </c>
      <c r="AM340" s="120" t="n">
        <v>309.246331346327</v>
      </c>
      <c r="AN340" s="125" t="n">
        <v>315.264594788828</v>
      </c>
      <c r="AO340" s="125" t="n">
        <v>321.569886684605</v>
      </c>
      <c r="AP340" s="125" t="n">
        <v>328.001284418297</v>
      </c>
      <c r="AQ340" s="125" t="n">
        <v>334.561310106663</v>
      </c>
      <c r="AR340" s="125" t="n">
        <v>341.252536308796</v>
      </c>
      <c r="AS340" s="125" t="n">
        <v>348.077587034972</v>
      </c>
      <c r="AT340" s="125" t="n">
        <v>355.039138775671</v>
      </c>
      <c r="AU340" s="125" t="n">
        <v>362.139921551185</v>
      </c>
      <c r="AV340" s="125" t="n">
        <v>369.382719982209</v>
      </c>
      <c r="AW340" s="125" t="n">
        <v>376.770374381853</v>
      </c>
      <c r="AX340" s="125" t="n">
        <v>384.30578186949</v>
      </c>
      <c r="AY340" s="125" t="n">
        <v>391.99189750688</v>
      </c>
      <c r="AZ340" s="125" t="n">
        <v>399.831735457017</v>
      </c>
      <c r="BA340" s="125" t="n">
        <v>407.828370166158</v>
      </c>
      <c r="BB340" s="125" t="n">
        <v>415.984937569481</v>
      </c>
      <c r="BC340" s="125" t="n">
        <v>424.30463632087</v>
      </c>
      <c r="BD340" s="125" t="n">
        <v>432.790729047288</v>
      </c>
      <c r="BE340" s="125" t="n">
        <v>441.446543628234</v>
      </c>
      <c r="BF340" s="125" t="n">
        <v>450.275474500798</v>
      </c>
      <c r="BG340" s="125" t="n">
        <v>459.280983990814</v>
      </c>
    </row>
    <row r="341" customFormat="false" ht="13.5" hidden="false" customHeight="true" outlineLevel="0" collapsed="false">
      <c r="A341" s="172" t="s">
        <v>99</v>
      </c>
      <c r="B341" s="318" t="s">
        <v>402</v>
      </c>
      <c r="C341" s="318"/>
      <c r="D341" s="318" t="s">
        <v>101</v>
      </c>
      <c r="E341" s="96"/>
      <c r="F341" s="19" t="s">
        <v>408</v>
      </c>
      <c r="G341" s="96" t="s">
        <v>230</v>
      </c>
      <c r="H341" s="96"/>
      <c r="I341" s="96"/>
      <c r="U341" s="165" t="n">
        <v>34302.92</v>
      </c>
      <c r="V341" s="165" t="n">
        <v>33093.68</v>
      </c>
      <c r="W341" s="165" t="n">
        <v>35358</v>
      </c>
      <c r="X341" s="120" t="n">
        <v>50289</v>
      </c>
      <c r="Y341" s="120" t="n">
        <v>46841</v>
      </c>
      <c r="Z341" s="120" t="n">
        <v>50028.72</v>
      </c>
      <c r="AA341" s="120" t="n">
        <v>63088.5399511904</v>
      </c>
      <c r="AB341" s="120" t="n">
        <v>65199</v>
      </c>
      <c r="AC341" s="120" t="n">
        <v>60187.0622257495</v>
      </c>
      <c r="AD341" s="125" t="n">
        <v>102995.6</v>
      </c>
      <c r="AE341" s="125" t="n">
        <v>99907</v>
      </c>
      <c r="AF341" s="125" t="n">
        <v>75131.0725</v>
      </c>
      <c r="AG341" s="125" t="n">
        <v>72019.805</v>
      </c>
      <c r="AH341" s="125" t="n">
        <v>71383.5758333333</v>
      </c>
      <c r="AI341" s="125" t="n">
        <v>74771.358711381</v>
      </c>
      <c r="AJ341" s="125" t="n">
        <v>79783.2704501208</v>
      </c>
      <c r="AK341" s="125" t="n">
        <v>87809.6686827972</v>
      </c>
      <c r="AL341" s="125" t="n">
        <v>93195.566028097</v>
      </c>
      <c r="AM341" s="125" t="n">
        <v>97340.7554607034</v>
      </c>
      <c r="AN341" s="125" t="n">
        <v>101273.321981316</v>
      </c>
      <c r="AO341" s="125" t="n">
        <v>105364.764189361</v>
      </c>
      <c r="AP341" s="125" t="n">
        <v>109621.500662611</v>
      </c>
      <c r="AQ341" s="125" t="n">
        <v>114050.209289381</v>
      </c>
      <c r="AR341" s="125" t="n">
        <v>118657.837744672</v>
      </c>
      <c r="AS341" s="125" t="n">
        <v>123451.614389556</v>
      </c>
      <c r="AT341" s="125" t="n">
        <v>128439.059610895</v>
      </c>
      <c r="AU341" s="125" t="n">
        <v>133627.997619175</v>
      </c>
      <c r="AV341" s="125" t="n">
        <v>139026.568722989</v>
      </c>
      <c r="AW341" s="125" t="n">
        <v>144643.242099398</v>
      </c>
      <c r="AX341" s="125" t="n">
        <v>150486.829080214</v>
      </c>
      <c r="AY341" s="125" t="n">
        <v>156566.496975054</v>
      </c>
      <c r="AZ341" s="125" t="n">
        <v>162891.783452847</v>
      </c>
      <c r="BA341" s="125" t="n">
        <v>169472.611504342</v>
      </c>
      <c r="BB341" s="125" t="n">
        <v>176319.305009117</v>
      </c>
      <c r="BC341" s="125" t="n">
        <v>183442.604931485</v>
      </c>
      <c r="BD341" s="125" t="n">
        <v>190853.686170717</v>
      </c>
      <c r="BE341" s="125" t="n">
        <v>198564.175092014</v>
      </c>
      <c r="BF341" s="125" t="n">
        <v>206586.167765732</v>
      </c>
      <c r="BG341" s="125" t="n">
        <v>214932.248943467</v>
      </c>
    </row>
    <row r="342" customFormat="false" ht="13.5" hidden="false" customHeight="true" outlineLevel="0" collapsed="false">
      <c r="A342" s="172" t="s">
        <v>99</v>
      </c>
      <c r="B342" s="318" t="s">
        <v>402</v>
      </c>
      <c r="C342" s="318"/>
      <c r="D342" s="318" t="s">
        <v>101</v>
      </c>
      <c r="E342" s="96"/>
      <c r="F342" s="19" t="s">
        <v>409</v>
      </c>
      <c r="G342" s="96" t="s">
        <v>230</v>
      </c>
      <c r="H342" s="96"/>
      <c r="I342" s="96"/>
      <c r="U342" s="165" t="n">
        <v>8486.28</v>
      </c>
      <c r="V342" s="165" t="n">
        <v>8995.5</v>
      </c>
      <c r="W342" s="165" t="n">
        <v>7818</v>
      </c>
      <c r="X342" s="120" t="n">
        <v>9984</v>
      </c>
      <c r="Y342" s="120" t="n">
        <v>11617</v>
      </c>
      <c r="Z342" s="120" t="n">
        <v>11633</v>
      </c>
      <c r="AA342" s="120" t="n">
        <v>12014.5624</v>
      </c>
      <c r="AB342" s="120" t="n">
        <v>12476</v>
      </c>
      <c r="AC342" s="120" t="n">
        <v>13342.7616666667</v>
      </c>
      <c r="AD342" s="120" t="n">
        <v>13024.14</v>
      </c>
      <c r="AE342" s="120" t="n">
        <v>14876</v>
      </c>
      <c r="AF342" s="120" t="n">
        <v>16209.7808333333</v>
      </c>
      <c r="AG342" s="120" t="n">
        <v>17907.3608333333</v>
      </c>
      <c r="AH342" s="120" t="n">
        <v>22231.9533333333</v>
      </c>
      <c r="AI342" s="120" t="n">
        <v>23677.0303</v>
      </c>
      <c r="AJ342" s="120" t="n">
        <v>26781.5047478657</v>
      </c>
      <c r="AK342" s="120" t="n">
        <v>29475.7916724795</v>
      </c>
      <c r="AL342" s="120" t="n">
        <v>31283.7200077167</v>
      </c>
      <c r="AM342" s="120" t="n">
        <v>32675.169742026</v>
      </c>
      <c r="AN342" s="125" t="n">
        <v>33995.2465996039</v>
      </c>
      <c r="AO342" s="125" t="n">
        <v>35368.6545622279</v>
      </c>
      <c r="AP342" s="125" t="n">
        <v>36797.5482065419</v>
      </c>
      <c r="AQ342" s="125" t="n">
        <v>38284.1691540862</v>
      </c>
      <c r="AR342" s="125" t="n">
        <v>39830.8495879113</v>
      </c>
      <c r="AS342" s="125" t="n">
        <v>41440.0159112629</v>
      </c>
      <c r="AT342" s="125" t="n">
        <v>43114.1925540779</v>
      </c>
      <c r="AU342" s="125" t="n">
        <v>44856.0059332627</v>
      </c>
      <c r="AV342" s="125" t="n">
        <v>46668.1885729665</v>
      </c>
      <c r="AW342" s="125" t="n">
        <v>48553.5833913144</v>
      </c>
      <c r="AX342" s="125" t="n">
        <v>50515.1481603235</v>
      </c>
      <c r="AY342" s="125" t="n">
        <v>52555.9601460005</v>
      </c>
      <c r="AZ342" s="125" t="n">
        <v>54679.220935899</v>
      </c>
      <c r="BA342" s="125" t="n">
        <v>56888.2614617093</v>
      </c>
      <c r="BB342" s="125" t="n">
        <v>59186.5472247623</v>
      </c>
      <c r="BC342" s="125" t="n">
        <v>61577.6837326427</v>
      </c>
      <c r="BD342" s="125" t="n">
        <v>64065.4221554415</v>
      </c>
      <c r="BE342" s="125" t="n">
        <v>66653.6652105213</v>
      </c>
      <c r="BF342" s="125" t="n">
        <v>69346.4732850264</v>
      </c>
      <c r="BG342" s="125" t="n">
        <v>72148.0708057415</v>
      </c>
    </row>
    <row r="343" customFormat="false" ht="13.5" hidden="false" customHeight="true" outlineLevel="0" collapsed="false">
      <c r="A343" s="172" t="s">
        <v>99</v>
      </c>
      <c r="B343" s="318" t="s">
        <v>402</v>
      </c>
      <c r="C343" s="318"/>
      <c r="D343" s="318" t="s">
        <v>101</v>
      </c>
      <c r="E343" s="96"/>
      <c r="F343" s="19" t="s">
        <v>410</v>
      </c>
      <c r="G343" s="96" t="s">
        <v>230</v>
      </c>
      <c r="H343" s="96"/>
      <c r="I343" s="96" t="s">
        <v>411</v>
      </c>
      <c r="U343" s="165"/>
      <c r="V343" s="165"/>
      <c r="W343" s="165"/>
      <c r="X343" s="125"/>
      <c r="Y343" s="125"/>
      <c r="Z343" s="120"/>
      <c r="AA343" s="120"/>
      <c r="AB343" s="120"/>
      <c r="AC343" s="120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  <c r="AO343" s="120"/>
      <c r="AP343" s="120"/>
      <c r="AQ343" s="120"/>
      <c r="AR343" s="120"/>
      <c r="AS343" s="120"/>
      <c r="AT343" s="120"/>
      <c r="AU343" s="120"/>
      <c r="AV343" s="120"/>
      <c r="AW343" s="120"/>
      <c r="AX343" s="120"/>
      <c r="AY343" s="120"/>
      <c r="AZ343" s="120"/>
      <c r="BA343" s="120"/>
      <c r="BB343" s="120"/>
      <c r="BC343" s="120"/>
      <c r="BD343" s="120"/>
      <c r="BE343" s="120"/>
      <c r="BF343" s="120"/>
      <c r="BG343" s="120"/>
    </row>
    <row r="344" customFormat="false" ht="13.5" hidden="false" customHeight="true" outlineLevel="0" collapsed="false">
      <c r="A344" s="48" t="s">
        <v>99</v>
      </c>
      <c r="B344" s="201" t="s">
        <v>402</v>
      </c>
      <c r="C344" s="201"/>
      <c r="D344" s="201" t="s">
        <v>101</v>
      </c>
      <c r="E344" s="96"/>
      <c r="F344" s="52" t="s">
        <v>412</v>
      </c>
      <c r="G344" s="52" t="s">
        <v>230</v>
      </c>
      <c r="H344" s="52"/>
      <c r="I344" s="52"/>
      <c r="U344" s="165" t="n">
        <v>26328.38</v>
      </c>
      <c r="V344" s="165" t="n">
        <v>27279.35</v>
      </c>
      <c r="W344" s="165" t="n">
        <v>23080</v>
      </c>
      <c r="X344" s="166" t="n">
        <v>0</v>
      </c>
      <c r="Y344" s="166" t="n">
        <v>0</v>
      </c>
      <c r="Z344" s="166" t="n">
        <v>0</v>
      </c>
      <c r="AA344" s="166" t="n">
        <v>0</v>
      </c>
      <c r="AB344" s="166" t="n">
        <v>0</v>
      </c>
      <c r="AC344" s="166" t="n">
        <v>0</v>
      </c>
      <c r="AD344" s="120" t="n">
        <v>0</v>
      </c>
      <c r="AE344" s="120" t="n">
        <v>0</v>
      </c>
      <c r="AF344" s="120" t="n">
        <v>0</v>
      </c>
      <c r="AG344" s="120" t="n">
        <v>0</v>
      </c>
      <c r="AH344" s="120" t="n">
        <v>0</v>
      </c>
      <c r="AI344" s="120" t="n">
        <v>0</v>
      </c>
      <c r="AJ344" s="120" t="n">
        <v>0</v>
      </c>
      <c r="AK344" s="166" t="n">
        <v>-22</v>
      </c>
      <c r="AL344" s="166" t="n">
        <v>-21</v>
      </c>
      <c r="AM344" s="166" t="n">
        <v>-20</v>
      </c>
      <c r="AN344" s="166" t="n">
        <v>-19</v>
      </c>
      <c r="AO344" s="166" t="n">
        <v>-18</v>
      </c>
      <c r="AP344" s="166" t="n">
        <v>-17</v>
      </c>
      <c r="AQ344" s="166" t="n">
        <v>-16</v>
      </c>
      <c r="AR344" s="166" t="n">
        <v>-15</v>
      </c>
      <c r="AS344" s="166" t="n">
        <v>-14</v>
      </c>
      <c r="AT344" s="166" t="n">
        <v>-13</v>
      </c>
      <c r="AU344" s="166" t="n">
        <v>-12</v>
      </c>
      <c r="AV344" s="166" t="n">
        <v>-11</v>
      </c>
      <c r="AW344" s="166" t="n">
        <v>-10</v>
      </c>
      <c r="AX344" s="166" t="n">
        <v>-9</v>
      </c>
      <c r="AY344" s="166" t="n">
        <v>-8</v>
      </c>
      <c r="AZ344" s="166" t="n">
        <v>-7</v>
      </c>
      <c r="BA344" s="166" t="n">
        <v>-6</v>
      </c>
      <c r="BB344" s="166" t="n">
        <v>-5</v>
      </c>
      <c r="BC344" s="166" t="n">
        <v>-4</v>
      </c>
      <c r="BD344" s="166" t="n">
        <v>-3</v>
      </c>
      <c r="BE344" s="166" t="n">
        <v>-2</v>
      </c>
      <c r="BF344" s="166" t="n">
        <v>-1</v>
      </c>
      <c r="BG344" s="166" t="n">
        <v>0</v>
      </c>
    </row>
    <row r="345" customFormat="false" ht="13.5" hidden="false" customHeight="true" outlineLevel="0" collapsed="false">
      <c r="A345" s="172" t="s">
        <v>99</v>
      </c>
      <c r="B345" s="318" t="s">
        <v>402</v>
      </c>
      <c r="C345" s="318"/>
      <c r="D345" s="318" t="s">
        <v>101</v>
      </c>
      <c r="E345" s="96"/>
      <c r="F345" s="19" t="s">
        <v>413</v>
      </c>
      <c r="G345" s="96" t="s">
        <v>103</v>
      </c>
      <c r="H345" s="96"/>
      <c r="I345" s="96"/>
      <c r="W345" s="168" t="n">
        <v>1197.08333333333</v>
      </c>
      <c r="X345" s="120" t="n">
        <v>691.25</v>
      </c>
      <c r="Y345" s="120" t="n">
        <v>642.541666666667</v>
      </c>
      <c r="Z345" s="120" t="n">
        <v>823.708333333333</v>
      </c>
      <c r="AA345" s="120" t="n">
        <v>828.576388888889</v>
      </c>
      <c r="AB345" s="120" t="n">
        <v>646.583333333333</v>
      </c>
      <c r="AC345" s="120" t="n">
        <v>494.458333333333</v>
      </c>
      <c r="AD345" s="120" t="n">
        <v>928.275</v>
      </c>
      <c r="AE345" s="120" t="n">
        <v>1064</v>
      </c>
      <c r="AF345" s="120" t="n">
        <v>911.149104166667</v>
      </c>
      <c r="AG345" s="120" t="n">
        <v>1000.56979166667</v>
      </c>
      <c r="AH345" s="120" t="n">
        <v>768.770833333333</v>
      </c>
      <c r="AI345" s="120" t="n">
        <v>834.384763460861</v>
      </c>
      <c r="AJ345" s="120" t="n">
        <v>794.12808931623</v>
      </c>
      <c r="AK345" s="120" t="n">
        <v>810.010651102555</v>
      </c>
      <c r="AL345" s="120" t="n">
        <v>826.210864124606</v>
      </c>
      <c r="AM345" s="120" t="n">
        <v>842.735081407098</v>
      </c>
      <c r="AN345" s="125" t="n">
        <v>859.58978303524</v>
      </c>
      <c r="AO345" s="125" t="n">
        <v>876.781578695945</v>
      </c>
      <c r="AP345" s="125" t="n">
        <v>894.317210269864</v>
      </c>
      <c r="AQ345" s="125" t="n">
        <v>912.203554475261</v>
      </c>
      <c r="AR345" s="125" t="n">
        <v>930.447625564766</v>
      </c>
      <c r="AS345" s="125" t="n">
        <v>949.056578076062</v>
      </c>
      <c r="AT345" s="125" t="n">
        <v>968.037709637583</v>
      </c>
      <c r="AU345" s="125" t="n">
        <v>987.398463830334</v>
      </c>
      <c r="AV345" s="125" t="n">
        <v>1007.14643310694</v>
      </c>
      <c r="AW345" s="125" t="n">
        <v>1027.28936176908</v>
      </c>
      <c r="AX345" s="125" t="n">
        <v>1047.83514900446</v>
      </c>
      <c r="AY345" s="125" t="n">
        <v>1068.79185198455</v>
      </c>
      <c r="AZ345" s="125" t="n">
        <v>1090.16768902424</v>
      </c>
      <c r="BA345" s="125" t="n">
        <v>1111.97104280473</v>
      </c>
      <c r="BB345" s="125" t="n">
        <v>1134.21046366082</v>
      </c>
      <c r="BC345" s="125" t="n">
        <v>1156.89467293404</v>
      </c>
      <c r="BD345" s="125" t="n">
        <v>1180.03256639272</v>
      </c>
      <c r="BE345" s="125" t="n">
        <v>1203.63321772057</v>
      </c>
      <c r="BF345" s="125" t="n">
        <v>1227.70588207498</v>
      </c>
      <c r="BG345" s="125" t="n">
        <v>1252.25999971648</v>
      </c>
    </row>
    <row r="346" customFormat="false" ht="13.5" hidden="false" customHeight="true" outlineLevel="0" collapsed="false">
      <c r="A346" s="172" t="s">
        <v>99</v>
      </c>
      <c r="B346" s="318" t="s">
        <v>402</v>
      </c>
      <c r="C346" s="318"/>
      <c r="D346" s="318" t="s">
        <v>101</v>
      </c>
      <c r="E346" s="96"/>
      <c r="F346" s="19" t="s">
        <v>414</v>
      </c>
      <c r="G346" s="96" t="s">
        <v>103</v>
      </c>
      <c r="H346" s="96"/>
      <c r="I346" s="96"/>
      <c r="X346" s="6" t="n">
        <v>0</v>
      </c>
      <c r="Y346" s="120" t="n">
        <v>1095.84905660377</v>
      </c>
      <c r="Z346" s="120" t="n">
        <v>1193.46153846154</v>
      </c>
      <c r="AA346" s="120" t="n">
        <v>1258.23529411765</v>
      </c>
      <c r="AB346" s="120" t="n">
        <v>898.076923076923</v>
      </c>
      <c r="AC346" s="120" t="n">
        <v>747.884615384615</v>
      </c>
      <c r="AD346" s="120" t="n">
        <v>1046.79245283019</v>
      </c>
      <c r="AE346" s="120" t="n">
        <v>1018</v>
      </c>
      <c r="AF346" s="120" t="n">
        <v>852.715277777778</v>
      </c>
      <c r="AG346" s="120" t="n">
        <v>880.697916666667</v>
      </c>
      <c r="AH346" s="120" t="n">
        <v>819.263888888889</v>
      </c>
      <c r="AI346" s="120" t="n">
        <v>902.632511847983</v>
      </c>
      <c r="AJ346" s="120" t="n">
        <v>849.827362931118</v>
      </c>
      <c r="AK346" s="120" t="n">
        <v>848.332509633242</v>
      </c>
      <c r="AL346" s="120" t="n">
        <v>927.783184531824</v>
      </c>
      <c r="AM346" s="120" t="n">
        <v>978.531309793857</v>
      </c>
      <c r="AN346" s="120" t="n">
        <v>998.101935989734</v>
      </c>
      <c r="AO346" s="120" t="n">
        <v>1018.06397470953</v>
      </c>
      <c r="AP346" s="120" t="n">
        <v>1038.42525420372</v>
      </c>
      <c r="AQ346" s="120" t="n">
        <v>1059.19375928779</v>
      </c>
      <c r="AR346" s="120" t="n">
        <v>1080.37763447355</v>
      </c>
      <c r="AS346" s="120" t="n">
        <v>1101.98518716302</v>
      </c>
      <c r="AT346" s="120" t="n">
        <v>1124.02489090628</v>
      </c>
      <c r="AU346" s="120" t="n">
        <v>1146.50538872441</v>
      </c>
      <c r="AV346" s="120" t="n">
        <v>1169.43549649889</v>
      </c>
      <c r="AW346" s="120" t="n">
        <v>1192.82420642887</v>
      </c>
      <c r="AX346" s="120" t="n">
        <v>1216.68069055745</v>
      </c>
      <c r="AY346" s="120" t="n">
        <v>1241.0143043686</v>
      </c>
      <c r="AZ346" s="120" t="n">
        <v>1265.83459045597</v>
      </c>
      <c r="BA346" s="120" t="n">
        <v>1291.15128226509</v>
      </c>
      <c r="BB346" s="120" t="n">
        <v>1316.97430791039</v>
      </c>
      <c r="BC346" s="120" t="n">
        <v>1343.3137940686</v>
      </c>
      <c r="BD346" s="120" t="n">
        <v>1370.18006994997</v>
      </c>
      <c r="BE346" s="120" t="n">
        <v>1397.58367134897</v>
      </c>
      <c r="BF346" s="120" t="n">
        <v>1425.53534477595</v>
      </c>
      <c r="BG346" s="120" t="n">
        <v>1454.04605167147</v>
      </c>
    </row>
    <row r="347" customFormat="false" ht="13.5" hidden="false" customHeight="true" outlineLevel="1" collapsed="false">
      <c r="A347" s="172" t="s">
        <v>99</v>
      </c>
      <c r="B347" s="318" t="s">
        <v>402</v>
      </c>
      <c r="C347" s="318"/>
      <c r="D347" s="318" t="s">
        <v>101</v>
      </c>
      <c r="E347" s="96"/>
      <c r="F347" s="19" t="s">
        <v>415</v>
      </c>
      <c r="G347" s="96" t="s">
        <v>103</v>
      </c>
      <c r="H347" s="96"/>
      <c r="I347" s="96"/>
      <c r="Y347" s="106"/>
      <c r="Z347" s="120"/>
      <c r="AA347" s="120" t="n">
        <v>423.929363086626</v>
      </c>
      <c r="AB347" s="120" t="n">
        <v>440.917718058355</v>
      </c>
      <c r="AC347" s="120" t="n">
        <v>360.485549215079</v>
      </c>
      <c r="AD347" s="120" t="n">
        <v>343.62064879673</v>
      </c>
      <c r="AE347" s="120" t="n">
        <v>537.756831558336</v>
      </c>
      <c r="AF347" s="120" t="n">
        <v>469.596892344744</v>
      </c>
      <c r="AG347" s="120" t="n">
        <v>398.894889741213</v>
      </c>
      <c r="AH347" s="120" t="n">
        <v>503.722794637029</v>
      </c>
      <c r="AI347" s="125" t="n">
        <v>550.876673499692</v>
      </c>
      <c r="AJ347" s="125" t="n">
        <v>505.147579158238</v>
      </c>
      <c r="AK347" s="125" t="n">
        <v>484.885456829414</v>
      </c>
      <c r="AL347" s="125" t="n">
        <v>483.219047476501</v>
      </c>
      <c r="AM347" s="125" t="n">
        <v>491.251139401649</v>
      </c>
      <c r="AN347" s="125" t="n">
        <v>501.076162189682</v>
      </c>
      <c r="AO347" s="125" t="n">
        <v>511.097685433476</v>
      </c>
      <c r="AP347" s="125" t="n">
        <v>521.319639142145</v>
      </c>
      <c r="AQ347" s="125" t="n">
        <v>531.746031924988</v>
      </c>
      <c r="AR347" s="125" t="n">
        <v>542.380952563488</v>
      </c>
      <c r="AS347" s="125" t="n">
        <v>553.228571614758</v>
      </c>
      <c r="AT347" s="125" t="n">
        <v>564.293143047053</v>
      </c>
      <c r="AU347" s="125" t="n">
        <v>575.579005907994</v>
      </c>
      <c r="AV347" s="125" t="n">
        <v>587.090586026154</v>
      </c>
      <c r="AW347" s="125" t="n">
        <v>598.832397746677</v>
      </c>
      <c r="AX347" s="125" t="n">
        <v>610.80904570161</v>
      </c>
      <c r="AY347" s="125" t="n">
        <v>623.025226615643</v>
      </c>
      <c r="AZ347" s="125" t="n">
        <v>635.485731147955</v>
      </c>
      <c r="BA347" s="125" t="n">
        <v>648.195445770915</v>
      </c>
      <c r="BB347" s="125" t="n">
        <v>661.159354686333</v>
      </c>
      <c r="BC347" s="125" t="n">
        <v>674.38254178006</v>
      </c>
      <c r="BD347" s="125" t="n">
        <v>687.870192615661</v>
      </c>
      <c r="BE347" s="125" t="n">
        <v>701.627596467974</v>
      </c>
      <c r="BF347" s="125" t="n">
        <v>715.660148397333</v>
      </c>
      <c r="BG347" s="125" t="n">
        <v>729.97335136528</v>
      </c>
    </row>
    <row r="348" customFormat="false" ht="13.5" hidden="false" customHeight="true" outlineLevel="1" collapsed="false">
      <c r="A348" s="172" t="s">
        <v>99</v>
      </c>
      <c r="B348" s="318" t="s">
        <v>402</v>
      </c>
      <c r="C348" s="318"/>
      <c r="D348" s="318" t="s">
        <v>101</v>
      </c>
      <c r="E348" s="96"/>
      <c r="F348" s="19" t="s">
        <v>416</v>
      </c>
      <c r="G348" s="96" t="s">
        <v>103</v>
      </c>
      <c r="H348" s="96"/>
      <c r="I348" s="96"/>
      <c r="Y348" s="106"/>
      <c r="Z348" s="458"/>
      <c r="AA348" s="458"/>
      <c r="AB348" s="458"/>
      <c r="AC348" s="169"/>
      <c r="AD348" s="169" t="n">
        <v>332.951923076923</v>
      </c>
      <c r="AE348" s="169" t="n">
        <v>333.774509803922</v>
      </c>
      <c r="AF348" s="169" t="n">
        <v>282.470588235294</v>
      </c>
      <c r="AG348" s="169" t="n">
        <v>292.923076923077</v>
      </c>
      <c r="AH348" s="169" t="n">
        <v>271.7875</v>
      </c>
      <c r="AI348" s="125" t="n">
        <v>340.3</v>
      </c>
      <c r="AJ348" s="99" t="n">
        <v>322.606903295622</v>
      </c>
      <c r="AK348" s="125" t="n">
        <v>278.499204445484</v>
      </c>
      <c r="AL348" s="125" t="n">
        <v>276.722132635954</v>
      </c>
      <c r="AM348" s="125" t="n">
        <v>280.717253540233</v>
      </c>
      <c r="AN348" s="125" t="n">
        <v>286.735516982734</v>
      </c>
      <c r="AO348" s="125" t="n">
        <v>292.470227322388</v>
      </c>
      <c r="AP348" s="125" t="n">
        <v>298.319631868836</v>
      </c>
      <c r="AQ348" s="125" t="n">
        <v>304.286024506213</v>
      </c>
      <c r="AR348" s="125" t="n">
        <v>310.371744996337</v>
      </c>
      <c r="AS348" s="125" t="n">
        <v>316.579179896264</v>
      </c>
      <c r="AT348" s="125" t="n">
        <v>322.910763494189</v>
      </c>
      <c r="AU348" s="125" t="n">
        <v>329.368978764073</v>
      </c>
      <c r="AV348" s="125" t="n">
        <v>335.956358339354</v>
      </c>
      <c r="AW348" s="125" t="n">
        <v>342.675485506141</v>
      </c>
      <c r="AX348" s="125" t="n">
        <v>349.528995216264</v>
      </c>
      <c r="AY348" s="125" t="n">
        <v>356.51957512059</v>
      </c>
      <c r="AZ348" s="125" t="n">
        <v>363.649966623001</v>
      </c>
      <c r="BA348" s="125" t="n">
        <v>370.922965955461</v>
      </c>
      <c r="BB348" s="125" t="n">
        <v>378.341425274571</v>
      </c>
      <c r="BC348" s="125" t="n">
        <v>385.908253780062</v>
      </c>
      <c r="BD348" s="125" t="n">
        <v>393.626418855663</v>
      </c>
      <c r="BE348" s="125" t="n">
        <v>401.498947232777</v>
      </c>
      <c r="BF348" s="125" t="n">
        <v>409.528926177432</v>
      </c>
      <c r="BG348" s="125" t="n">
        <v>417.719504700981</v>
      </c>
    </row>
    <row r="349" customFormat="false" ht="13.5" hidden="false" customHeight="true" outlineLevel="1" collapsed="false">
      <c r="A349" s="172" t="s">
        <v>99</v>
      </c>
      <c r="B349" s="318" t="s">
        <v>402</v>
      </c>
      <c r="C349" s="318"/>
      <c r="D349" s="318" t="s">
        <v>101</v>
      </c>
      <c r="E349" s="96"/>
      <c r="F349" s="19" t="s">
        <v>417</v>
      </c>
      <c r="G349" s="96" t="s">
        <v>103</v>
      </c>
      <c r="H349" s="96"/>
      <c r="I349" s="96"/>
      <c r="Y349" s="106"/>
      <c r="Z349" s="458"/>
      <c r="AA349" s="458"/>
      <c r="AB349" s="458"/>
      <c r="AC349" s="170" t="n">
        <v>843.739583333333</v>
      </c>
      <c r="AD349" s="170" t="n">
        <v>1087.515625</v>
      </c>
      <c r="AE349" s="170" t="n">
        <v>1059.5</v>
      </c>
      <c r="AF349" s="170" t="n">
        <v>976.197916666667</v>
      </c>
      <c r="AG349" s="170" t="n">
        <v>944.15625</v>
      </c>
      <c r="AH349" s="170" t="n">
        <v>869.635416666667</v>
      </c>
      <c r="AI349" s="106" t="n">
        <v>1067.0147669211</v>
      </c>
      <c r="AJ349" s="106" t="n">
        <v>878.000463524432</v>
      </c>
      <c r="AK349" s="106" t="n">
        <v>981.81432784945</v>
      </c>
      <c r="AL349" s="106" t="n">
        <v>1101.93642926393</v>
      </c>
      <c r="AM349" s="106" t="n">
        <v>1190.62487583258</v>
      </c>
      <c r="AN349" s="106" t="n">
        <v>1214.43737334923</v>
      </c>
      <c r="AO349" s="106" t="n">
        <v>1238.72612081622</v>
      </c>
      <c r="AP349" s="106" t="n">
        <v>1263.50064323254</v>
      </c>
      <c r="AQ349" s="106" t="n">
        <v>1288.77065609719</v>
      </c>
      <c r="AR349" s="106" t="n">
        <v>1314.54606921914</v>
      </c>
      <c r="AS349" s="106" t="n">
        <v>1340.83699060352</v>
      </c>
      <c r="AT349" s="106" t="n">
        <v>1367.65373041559</v>
      </c>
      <c r="AU349" s="106" t="n">
        <v>1395.0068050239</v>
      </c>
      <c r="AV349" s="106" t="n">
        <v>1422.90694112438</v>
      </c>
      <c r="AW349" s="106" t="n">
        <v>1451.36507994687</v>
      </c>
      <c r="AX349" s="106" t="n">
        <v>1480.39238154581</v>
      </c>
      <c r="AY349" s="106" t="n">
        <v>1510.00022917672</v>
      </c>
      <c r="AZ349" s="106" t="n">
        <v>1540.20023376026</v>
      </c>
      <c r="BA349" s="106" t="n">
        <v>1571.00423843546</v>
      </c>
      <c r="BB349" s="106" t="n">
        <v>1602.42432320417</v>
      </c>
      <c r="BC349" s="106" t="n">
        <v>1634.47280966826</v>
      </c>
      <c r="BD349" s="106" t="n">
        <v>1667.16226586162</v>
      </c>
      <c r="BE349" s="106" t="n">
        <v>1700.50551117885</v>
      </c>
      <c r="BF349" s="106" t="n">
        <v>1734.51562140243</v>
      </c>
      <c r="BG349" s="106" t="n">
        <v>1769.20593383048</v>
      </c>
    </row>
    <row r="350" customFormat="false" ht="13.5" hidden="false" customHeight="true" outlineLevel="1" collapsed="false">
      <c r="A350" s="172" t="s">
        <v>99</v>
      </c>
      <c r="B350" s="318" t="s">
        <v>402</v>
      </c>
      <c r="C350" s="318"/>
      <c r="D350" s="318" t="s">
        <v>101</v>
      </c>
      <c r="E350" s="96"/>
      <c r="F350" s="19" t="s">
        <v>418</v>
      </c>
      <c r="G350" s="96" t="s">
        <v>103</v>
      </c>
      <c r="H350" s="96"/>
      <c r="I350" s="96"/>
      <c r="Y350" s="106"/>
      <c r="Z350" s="458"/>
      <c r="AA350" s="458"/>
      <c r="AB350" s="458"/>
      <c r="AC350" s="170" t="n">
        <v>997.375</v>
      </c>
      <c r="AD350" s="170" t="n">
        <v>1376.96875</v>
      </c>
      <c r="AE350" s="170" t="n">
        <v>1288.77083333333</v>
      </c>
      <c r="AF350" s="170" t="n">
        <v>994.78125</v>
      </c>
      <c r="AG350" s="170" t="n">
        <v>1102.36458333333</v>
      </c>
      <c r="AH350" s="170" t="n">
        <v>1032.625</v>
      </c>
      <c r="AI350" s="106" t="n">
        <v>1204.31081630616</v>
      </c>
      <c r="AJ350" s="106" t="n">
        <v>976.577505148892</v>
      </c>
      <c r="AK350" s="106" t="n">
        <v>1077.54539568096</v>
      </c>
      <c r="AL350" s="106" t="n">
        <v>1194.64377968598</v>
      </c>
      <c r="AM350" s="106" t="n">
        <v>1276.30977285541</v>
      </c>
      <c r="AN350" s="106" t="n">
        <v>1301.83596831252</v>
      </c>
      <c r="AO350" s="106" t="n">
        <v>1327.87268767877</v>
      </c>
      <c r="AP350" s="106" t="n">
        <v>1354.43014143234</v>
      </c>
      <c r="AQ350" s="106" t="n">
        <v>1381.51874426099</v>
      </c>
      <c r="AR350" s="106" t="n">
        <v>1409.14911914621</v>
      </c>
      <c r="AS350" s="106" t="n">
        <v>1437.33210152913</v>
      </c>
      <c r="AT350" s="106" t="n">
        <v>1466.07874355971</v>
      </c>
      <c r="AU350" s="106" t="n">
        <v>1495.40031843091</v>
      </c>
      <c r="AV350" s="106" t="n">
        <v>1525.30832479953</v>
      </c>
      <c r="AW350" s="106" t="n">
        <v>1555.81449129552</v>
      </c>
      <c r="AX350" s="106" t="n">
        <v>1586.93078112143</v>
      </c>
      <c r="AY350" s="106" t="n">
        <v>1618.66939674386</v>
      </c>
      <c r="AZ350" s="106" t="n">
        <v>1651.04278467873</v>
      </c>
      <c r="BA350" s="106" t="n">
        <v>1684.06364037231</v>
      </c>
      <c r="BB350" s="106" t="n">
        <v>1717.74491317975</v>
      </c>
      <c r="BC350" s="106" t="n">
        <v>1752.09981144335</v>
      </c>
      <c r="BD350" s="106" t="n">
        <v>1787.14180767222</v>
      </c>
      <c r="BE350" s="106" t="n">
        <v>1822.88464382566</v>
      </c>
      <c r="BF350" s="106" t="n">
        <v>1859.34233670217</v>
      </c>
      <c r="BG350" s="106" t="n">
        <v>1896.52918343622</v>
      </c>
    </row>
    <row r="351" customFormat="false" ht="13.5" hidden="false" customHeight="true" outlineLevel="1" collapsed="false">
      <c r="A351" s="172" t="s">
        <v>99</v>
      </c>
      <c r="B351" s="318" t="s">
        <v>402</v>
      </c>
      <c r="C351" s="318"/>
      <c r="D351" s="318" t="s">
        <v>101</v>
      </c>
      <c r="E351" s="96"/>
      <c r="F351" s="19" t="s">
        <v>419</v>
      </c>
      <c r="G351" s="96" t="s">
        <v>103</v>
      </c>
      <c r="H351" s="96"/>
      <c r="I351" s="96"/>
      <c r="Y351" s="106"/>
      <c r="Z351" s="459"/>
      <c r="AA351" s="459"/>
      <c r="AB351" s="459"/>
      <c r="AC351" s="171" t="n">
        <v>835.208333333333</v>
      </c>
      <c r="AD351" s="171" t="n">
        <v>1096.46875</v>
      </c>
      <c r="AE351" s="171" t="n">
        <v>1059.125</v>
      </c>
      <c r="AF351" s="171" t="n">
        <v>946.25</v>
      </c>
      <c r="AG351" s="171" t="n">
        <v>951.708333333333</v>
      </c>
      <c r="AH351" s="171" t="n">
        <v>859.15625</v>
      </c>
      <c r="AI351" s="106" t="n">
        <v>1070.88456151282</v>
      </c>
      <c r="AJ351" s="106" t="n">
        <v>879.566247270451</v>
      </c>
      <c r="AK351" s="106" t="n">
        <v>981.935092066444</v>
      </c>
      <c r="AL351" s="106" t="n">
        <v>1100.41545053344</v>
      </c>
      <c r="AM351" s="106" t="n">
        <v>1187.35331508552</v>
      </c>
      <c r="AN351" s="106" t="n">
        <v>1211.10038138723</v>
      </c>
      <c r="AO351" s="106" t="n">
        <v>1235.32238901497</v>
      </c>
      <c r="AP351" s="106" t="n">
        <v>1260.02883679527</v>
      </c>
      <c r="AQ351" s="106" t="n">
        <v>1285.22941353118</v>
      </c>
      <c r="AR351" s="106" t="n">
        <v>1310.9340018018</v>
      </c>
      <c r="AS351" s="106" t="n">
        <v>1337.15268183784</v>
      </c>
      <c r="AT351" s="106" t="n">
        <v>1363.89573547459</v>
      </c>
      <c r="AU351" s="106" t="n">
        <v>1391.17365018409</v>
      </c>
      <c r="AV351" s="106" t="n">
        <v>1418.99712318777</v>
      </c>
      <c r="AW351" s="106" t="n">
        <v>1447.37706565152</v>
      </c>
      <c r="AX351" s="106" t="n">
        <v>1476.32460696455</v>
      </c>
      <c r="AY351" s="106" t="n">
        <v>1505.85109910385</v>
      </c>
      <c r="AZ351" s="106" t="n">
        <v>1535.96812108592</v>
      </c>
      <c r="BA351" s="106" t="n">
        <v>1566.68748350764</v>
      </c>
      <c r="BB351" s="106" t="n">
        <v>1598.02123317779</v>
      </c>
      <c r="BC351" s="106" t="n">
        <v>1629.98165784135</v>
      </c>
      <c r="BD351" s="106" t="n">
        <v>1662.58129099818</v>
      </c>
      <c r="BE351" s="106" t="n">
        <v>1695.83291681814</v>
      </c>
      <c r="BF351" s="106" t="n">
        <v>1729.7495751545</v>
      </c>
      <c r="BG351" s="106" t="n">
        <v>1764.34456665759</v>
      </c>
    </row>
    <row r="352" customFormat="false" ht="13.5" hidden="false" customHeight="true" outlineLevel="1" collapsed="false">
      <c r="A352" s="172" t="s">
        <v>99</v>
      </c>
      <c r="B352" s="318" t="s">
        <v>402</v>
      </c>
      <c r="C352" s="318"/>
      <c r="D352" s="318" t="s">
        <v>101</v>
      </c>
      <c r="E352" s="96"/>
      <c r="F352" s="19" t="s">
        <v>420</v>
      </c>
      <c r="G352" s="96" t="s">
        <v>103</v>
      </c>
      <c r="H352" s="96"/>
      <c r="I352" s="96"/>
      <c r="Y352" s="106"/>
      <c r="Z352" s="458"/>
      <c r="AA352" s="458"/>
      <c r="AB352" s="458"/>
      <c r="AC352" s="170" t="n">
        <v>898.489583333333</v>
      </c>
      <c r="AD352" s="170" t="n">
        <v>1164.13958333333</v>
      </c>
      <c r="AE352" s="170" t="n">
        <v>1052.91666666667</v>
      </c>
      <c r="AF352" s="170" t="n">
        <v>900.197916666667</v>
      </c>
      <c r="AG352" s="170" t="n">
        <v>905.947916666667</v>
      </c>
      <c r="AH352" s="170" t="n">
        <v>849.958333333333</v>
      </c>
      <c r="AI352" s="106" t="n">
        <v>1036.77640136812</v>
      </c>
      <c r="AJ352" s="106" t="n">
        <v>857.608729625355</v>
      </c>
      <c r="AK352" s="106" t="n">
        <v>963.533937799274</v>
      </c>
      <c r="AL352" s="106" t="n">
        <v>1086.01506270331</v>
      </c>
      <c r="AM352" s="106" t="n">
        <v>1177.93901488025</v>
      </c>
      <c r="AN352" s="106" t="n">
        <v>1201.49779517785</v>
      </c>
      <c r="AO352" s="106" t="n">
        <v>1225.52775108141</v>
      </c>
      <c r="AP352" s="106" t="n">
        <v>1250.03830610304</v>
      </c>
      <c r="AQ352" s="106" t="n">
        <v>1275.0390722251</v>
      </c>
      <c r="AR352" s="106" t="n">
        <v>1300.5398536696</v>
      </c>
      <c r="AS352" s="106" t="n">
        <v>1326.550650743</v>
      </c>
      <c r="AT352" s="106" t="n">
        <v>1353.08166375786</v>
      </c>
      <c r="AU352" s="106" t="n">
        <v>1380.14329703301</v>
      </c>
      <c r="AV352" s="106" t="n">
        <v>1407.74616297367</v>
      </c>
      <c r="AW352" s="106" t="n">
        <v>1435.90108623315</v>
      </c>
      <c r="AX352" s="106" t="n">
        <v>1464.61910795781</v>
      </c>
      <c r="AY352" s="106" t="n">
        <v>1493.91149011697</v>
      </c>
      <c r="AZ352" s="106" t="n">
        <v>1523.7897199193</v>
      </c>
      <c r="BA352" s="106" t="n">
        <v>1554.26551431769</v>
      </c>
      <c r="BB352" s="106" t="n">
        <v>1585.35082460404</v>
      </c>
      <c r="BC352" s="106" t="n">
        <v>1617.05784109613</v>
      </c>
      <c r="BD352" s="106" t="n">
        <v>1649.39899791805</v>
      </c>
      <c r="BE352" s="106" t="n">
        <v>1682.38697787641</v>
      </c>
      <c r="BF352" s="106" t="n">
        <v>1716.03471743394</v>
      </c>
      <c r="BG352" s="106" t="n">
        <v>1750.35541178262</v>
      </c>
    </row>
    <row r="353" customFormat="false" ht="13.5" hidden="false" customHeight="true" outlineLevel="1" collapsed="false">
      <c r="A353" s="172"/>
      <c r="B353" s="318"/>
      <c r="C353" s="318"/>
      <c r="D353" s="318"/>
      <c r="E353" s="96"/>
      <c r="F353" s="19"/>
      <c r="G353" s="96"/>
      <c r="H353" s="96"/>
      <c r="I353" s="96"/>
      <c r="Y353" s="106"/>
      <c r="Z353" s="458"/>
      <c r="AA353" s="458"/>
      <c r="AB353" s="458"/>
      <c r="AC353" s="169"/>
      <c r="AD353" s="169"/>
      <c r="AE353" s="169"/>
      <c r="AF353" s="169"/>
      <c r="AG353" s="169"/>
      <c r="AH353" s="169"/>
    </row>
    <row r="354" customFormat="false" ht="13.5" hidden="false" customHeight="true" outlineLevel="1" collapsed="false">
      <c r="A354" s="172"/>
      <c r="B354" s="318"/>
      <c r="C354" s="318"/>
      <c r="D354" s="318"/>
      <c r="E354" s="96"/>
      <c r="F354" s="19"/>
      <c r="G354" s="96"/>
      <c r="H354" s="96"/>
      <c r="I354" s="96"/>
      <c r="Z354" s="458"/>
      <c r="AA354" s="458"/>
      <c r="AB354" s="458"/>
      <c r="AC354" s="169"/>
      <c r="AD354" s="169"/>
      <c r="AE354" s="169"/>
      <c r="AF354" s="169"/>
      <c r="AG354" s="169"/>
      <c r="AH354" s="169"/>
    </row>
    <row r="355" customFormat="false" ht="13.5" hidden="false" customHeight="true" outlineLevel="1" collapsed="false">
      <c r="A355" s="172"/>
      <c r="B355" s="318"/>
      <c r="C355" s="318"/>
      <c r="D355" s="318"/>
      <c r="E355" s="96"/>
      <c r="F355" s="19"/>
      <c r="G355" s="96"/>
      <c r="H355" s="96"/>
      <c r="I355" s="96"/>
    </row>
    <row r="356" customFormat="false" ht="13.5" hidden="false" customHeight="true" outlineLevel="1" collapsed="false">
      <c r="A356" s="172"/>
      <c r="B356" s="318"/>
      <c r="C356" s="318"/>
      <c r="D356" s="318"/>
      <c r="E356" s="96"/>
      <c r="F356" s="19"/>
      <c r="G356" s="96"/>
      <c r="H356" s="96"/>
      <c r="I356" s="96"/>
      <c r="Z356" s="120"/>
      <c r="AA356" s="120"/>
      <c r="AB356" s="120"/>
      <c r="AC356" s="120"/>
      <c r="AD356" s="120"/>
      <c r="AE356" s="120"/>
      <c r="AF356" s="120"/>
      <c r="AG356" s="120"/>
      <c r="AH356" s="120"/>
    </row>
    <row r="357" customFormat="false" ht="13.5" hidden="false" customHeight="true" outlineLevel="1" collapsed="false">
      <c r="A357" s="172"/>
      <c r="B357" s="318"/>
      <c r="C357" s="318"/>
      <c r="D357" s="318"/>
      <c r="E357" s="96"/>
      <c r="F357" s="19"/>
      <c r="G357" s="96"/>
      <c r="H357" s="96"/>
      <c r="I357" s="96"/>
      <c r="Z357" s="120"/>
      <c r="AA357" s="120"/>
      <c r="AB357" s="120"/>
      <c r="AC357" s="120"/>
      <c r="AD357" s="120"/>
      <c r="AE357" s="120"/>
      <c r="AF357" s="120"/>
      <c r="AG357" s="120"/>
      <c r="AH357" s="120"/>
    </row>
    <row r="358" customFormat="false" ht="13.5" hidden="false" customHeight="true" outlineLevel="1" collapsed="false">
      <c r="A358" s="172"/>
      <c r="B358" s="318"/>
      <c r="C358" s="318"/>
      <c r="D358" s="318"/>
      <c r="E358" s="96"/>
      <c r="F358" s="19"/>
      <c r="G358" s="96"/>
      <c r="H358" s="96"/>
      <c r="I358" s="96"/>
      <c r="Z358" s="120"/>
      <c r="AA358" s="120"/>
      <c r="AB358" s="120"/>
      <c r="AC358" s="120"/>
      <c r="AD358" s="120"/>
      <c r="AE358" s="120"/>
      <c r="AF358" s="120"/>
      <c r="AG358" s="120"/>
      <c r="AH358" s="120"/>
    </row>
    <row r="359" customFormat="false" ht="13.5" hidden="false" customHeight="true" outlineLevel="1" collapsed="false">
      <c r="A359" s="172"/>
      <c r="B359" s="318"/>
      <c r="C359" s="318"/>
      <c r="D359" s="318"/>
      <c r="E359" s="96"/>
      <c r="F359" s="19"/>
      <c r="G359" s="96"/>
      <c r="H359" s="96"/>
      <c r="I359" s="96"/>
      <c r="Z359" s="120"/>
      <c r="AA359" s="120"/>
      <c r="AB359" s="120"/>
      <c r="AC359" s="120"/>
      <c r="AD359" s="120"/>
      <c r="AE359" s="120"/>
      <c r="AF359" s="120"/>
      <c r="AG359" s="120"/>
      <c r="AH359" s="120"/>
    </row>
    <row r="360" customFormat="false" ht="13.5" hidden="false" customHeight="true" outlineLevel="1" collapsed="false">
      <c r="A360" s="172"/>
      <c r="B360" s="318"/>
      <c r="C360" s="318"/>
      <c r="D360" s="318"/>
      <c r="E360" s="96"/>
      <c r="F360" s="19"/>
      <c r="G360" s="96"/>
      <c r="H360" s="96"/>
      <c r="I360" s="96"/>
      <c r="Z360" s="120"/>
      <c r="AA360" s="120"/>
      <c r="AB360" s="120"/>
      <c r="AC360" s="120"/>
      <c r="AD360" s="120"/>
      <c r="AE360" s="120"/>
      <c r="AF360" s="120"/>
      <c r="AG360" s="120"/>
      <c r="AH360" s="120"/>
    </row>
    <row r="361" customFormat="false" ht="13.5" hidden="false" customHeight="true" outlineLevel="1" collapsed="false">
      <c r="A361" s="172"/>
      <c r="B361" s="318"/>
      <c r="C361" s="318"/>
      <c r="D361" s="318"/>
      <c r="E361" s="96"/>
      <c r="F361" s="19"/>
      <c r="G361" s="96"/>
      <c r="H361" s="96"/>
      <c r="I361" s="96"/>
      <c r="Z361" s="125"/>
      <c r="AA361" s="125"/>
      <c r="AB361" s="120"/>
      <c r="AC361" s="120"/>
      <c r="AD361" s="120"/>
      <c r="AE361" s="120"/>
      <c r="AF361" s="120"/>
      <c r="AG361" s="120"/>
      <c r="AH361" s="120"/>
    </row>
    <row r="362" customFormat="false" ht="13.5" hidden="false" customHeight="true" outlineLevel="1" collapsed="false">
      <c r="A362" s="172"/>
      <c r="B362" s="318"/>
      <c r="C362" s="318"/>
      <c r="D362" s="318"/>
      <c r="E362" s="96"/>
      <c r="F362" s="19"/>
      <c r="G362" s="96"/>
      <c r="H362" s="96"/>
      <c r="I362" s="96"/>
      <c r="Z362" s="120"/>
      <c r="AA362" s="120"/>
      <c r="AB362" s="120"/>
      <c r="AC362" s="120"/>
      <c r="AD362" s="120"/>
      <c r="AE362" s="120"/>
      <c r="AF362" s="120"/>
      <c r="AG362" s="120"/>
      <c r="AH362" s="120"/>
    </row>
    <row r="363" customFormat="false" ht="13.5" hidden="false" customHeight="true" outlineLevel="1" collapsed="false">
      <c r="A363" s="172"/>
      <c r="B363" s="318"/>
      <c r="C363" s="318"/>
      <c r="D363" s="318"/>
      <c r="E363" s="96"/>
      <c r="F363" s="19"/>
      <c r="G363" s="96"/>
      <c r="H363" s="96"/>
      <c r="I363" s="96"/>
    </row>
    <row r="364" customFormat="false" ht="13.5" hidden="false" customHeight="true" outlineLevel="1" collapsed="false">
      <c r="A364" s="172"/>
      <c r="B364" s="318"/>
      <c r="C364" s="318"/>
      <c r="D364" s="318"/>
      <c r="E364" s="96"/>
      <c r="F364" s="19"/>
      <c r="G364" s="96"/>
      <c r="H364" s="96"/>
      <c r="I364" s="96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customFormat="false" ht="13.5" hidden="false" customHeight="true" outlineLevel="1" collapsed="false">
      <c r="A365" s="172"/>
      <c r="B365" s="318"/>
      <c r="C365" s="318"/>
      <c r="D365" s="318"/>
      <c r="E365" s="96"/>
      <c r="F365" s="19"/>
      <c r="G365" s="96"/>
      <c r="H365" s="96"/>
      <c r="I365" s="96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customFormat="false" ht="13.5" hidden="false" customHeight="true" outlineLevel="1" collapsed="false">
      <c r="A366" s="172"/>
      <c r="B366" s="318"/>
      <c r="C366" s="318"/>
      <c r="D366" s="318"/>
      <c r="E366" s="96"/>
      <c r="F366" s="19"/>
      <c r="G366" s="96"/>
      <c r="H366" s="96"/>
      <c r="I366" s="96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customFormat="false" ht="13.5" hidden="false" customHeight="true" outlineLevel="1" collapsed="false">
      <c r="A367" s="172"/>
      <c r="B367" s="318"/>
      <c r="C367" s="318"/>
      <c r="D367" s="318"/>
      <c r="E367" s="96"/>
      <c r="F367" s="19"/>
      <c r="G367" s="96"/>
      <c r="H367" s="96"/>
      <c r="I367" s="96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customFormat="false" ht="13.5" hidden="false" customHeight="true" outlineLevel="1" collapsed="false">
      <c r="A368" s="172"/>
      <c r="B368" s="318"/>
      <c r="C368" s="318"/>
      <c r="D368" s="318"/>
      <c r="E368" s="96"/>
      <c r="F368" s="19"/>
      <c r="G368" s="96"/>
      <c r="H368" s="96"/>
      <c r="I368" s="96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customFormat="false" ht="13.5" hidden="false" customHeight="true" outlineLevel="1" collapsed="false">
      <c r="A369" s="172"/>
      <c r="B369" s="318"/>
      <c r="C369" s="318"/>
      <c r="D369" s="318"/>
      <c r="E369" s="96"/>
      <c r="F369" s="19"/>
      <c r="G369" s="96"/>
      <c r="H369" s="96"/>
      <c r="I369" s="96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customFormat="false" ht="13.5" hidden="false" customHeight="true" outlineLevel="0" collapsed="false">
      <c r="A370" s="48" t="s">
        <v>421</v>
      </c>
      <c r="B370" s="123" t="s">
        <v>422</v>
      </c>
      <c r="C370" s="123"/>
      <c r="D370" s="123"/>
      <c r="E370" s="124"/>
      <c r="F370" s="19"/>
      <c r="G370" s="124"/>
      <c r="H370" s="124"/>
      <c r="I370" s="124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customFormat="false" ht="13.5" hidden="false" customHeight="true" outlineLevel="1" collapsed="false">
      <c r="A371" s="48"/>
      <c r="B371" s="123"/>
      <c r="C371" s="123"/>
      <c r="D371" s="123"/>
      <c r="E371" s="124"/>
      <c r="F371" s="19"/>
      <c r="G371" s="124"/>
      <c r="H371" s="124"/>
      <c r="I371" s="124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customFormat="false" ht="13.5" hidden="false" customHeight="true" outlineLevel="1" collapsed="false">
      <c r="A372" s="48"/>
      <c r="B372" s="123"/>
      <c r="C372" s="123"/>
      <c r="D372" s="123"/>
      <c r="E372" s="124"/>
      <c r="F372" s="19"/>
      <c r="G372" s="124"/>
      <c r="H372" s="124"/>
      <c r="I372" s="124"/>
    </row>
    <row r="373" customFormat="false" ht="13.5" hidden="false" customHeight="true" outlineLevel="1" collapsed="false">
      <c r="A373" s="48"/>
      <c r="B373" s="123"/>
      <c r="C373" s="123"/>
      <c r="D373" s="123"/>
      <c r="E373" s="124"/>
      <c r="F373" s="19"/>
      <c r="G373" s="124"/>
      <c r="H373" s="124"/>
      <c r="I373" s="124"/>
    </row>
    <row r="374" customFormat="false" ht="13.5" hidden="false" customHeight="true" outlineLevel="1" collapsed="false">
      <c r="A374" s="48"/>
      <c r="B374" s="123"/>
      <c r="C374" s="123"/>
      <c r="D374" s="123"/>
      <c r="E374" s="124"/>
      <c r="F374" s="19"/>
      <c r="G374" s="124"/>
      <c r="H374" s="124"/>
      <c r="I374" s="124"/>
    </row>
    <row r="375" customFormat="false" ht="13.5" hidden="false" customHeight="true" outlineLevel="1" collapsed="false">
      <c r="A375" s="48"/>
      <c r="B375" s="123"/>
      <c r="C375" s="123"/>
      <c r="D375" s="123"/>
      <c r="E375" s="124"/>
      <c r="F375" s="19"/>
      <c r="G375" s="124"/>
      <c r="H375" s="124"/>
      <c r="I375" s="124"/>
    </row>
    <row r="376" customFormat="false" ht="13.5" hidden="false" customHeight="true" outlineLevel="1" collapsed="false">
      <c r="A376" s="48"/>
      <c r="B376" s="123"/>
      <c r="C376" s="123"/>
      <c r="D376" s="123"/>
      <c r="E376" s="124"/>
      <c r="F376" s="19"/>
      <c r="G376" s="124"/>
      <c r="H376" s="124"/>
      <c r="I376" s="124"/>
    </row>
    <row r="377" customFormat="false" ht="13.5" hidden="false" customHeight="true" outlineLevel="1" collapsed="false">
      <c r="A377" s="48"/>
      <c r="B377" s="123"/>
      <c r="C377" s="123"/>
      <c r="D377" s="123"/>
      <c r="E377" s="124"/>
      <c r="F377" s="19"/>
      <c r="G377" s="124"/>
      <c r="H377" s="124"/>
      <c r="I377" s="124"/>
    </row>
    <row r="378" customFormat="false" ht="13.5" hidden="false" customHeight="true" outlineLevel="1" collapsed="false">
      <c r="A378" s="48"/>
      <c r="B378" s="123"/>
      <c r="C378" s="123"/>
      <c r="D378" s="123"/>
      <c r="E378" s="124"/>
      <c r="F378" s="19"/>
      <c r="G378" s="124"/>
      <c r="H378" s="124"/>
      <c r="I378" s="124"/>
    </row>
    <row r="379" customFormat="false" ht="13.5" hidden="false" customHeight="true" outlineLevel="1" collapsed="false">
      <c r="A379" s="48"/>
      <c r="B379" s="123"/>
      <c r="C379" s="123"/>
      <c r="D379" s="123"/>
      <c r="E379" s="124"/>
      <c r="F379" s="19"/>
      <c r="G379" s="124"/>
      <c r="H379" s="124"/>
      <c r="I379" s="124"/>
    </row>
    <row r="380" customFormat="false" ht="13.5" hidden="false" customHeight="true" outlineLevel="1" collapsed="false">
      <c r="A380" s="48"/>
      <c r="B380" s="123"/>
      <c r="C380" s="123"/>
      <c r="D380" s="123"/>
      <c r="E380" s="124"/>
      <c r="F380" s="19"/>
      <c r="G380" s="124"/>
      <c r="H380" s="124"/>
      <c r="I380" s="124"/>
    </row>
    <row r="381" customFormat="false" ht="13.5" hidden="false" customHeight="true" outlineLevel="1" collapsed="false">
      <c r="A381" s="48"/>
      <c r="B381" s="123"/>
      <c r="C381" s="123"/>
      <c r="D381" s="123"/>
      <c r="E381" s="124"/>
      <c r="F381" s="19"/>
      <c r="G381" s="124"/>
      <c r="H381" s="124"/>
      <c r="I381" s="124"/>
    </row>
    <row r="382" customFormat="false" ht="13.5" hidden="false" customHeight="true" outlineLevel="1" collapsed="false">
      <c r="A382" s="48"/>
      <c r="B382" s="123"/>
      <c r="C382" s="123"/>
      <c r="D382" s="123"/>
      <c r="E382" s="124"/>
      <c r="F382" s="19"/>
      <c r="G382" s="124"/>
      <c r="H382" s="124"/>
      <c r="I382" s="124"/>
    </row>
    <row r="383" customFormat="false" ht="13.5" hidden="false" customHeight="true" outlineLevel="1" collapsed="false">
      <c r="A383" s="48"/>
      <c r="B383" s="123"/>
      <c r="C383" s="123"/>
      <c r="D383" s="123"/>
      <c r="E383" s="124"/>
      <c r="F383" s="19"/>
      <c r="G383" s="124"/>
      <c r="H383" s="124"/>
      <c r="I383" s="124"/>
    </row>
    <row r="384" customFormat="false" ht="13.5" hidden="false" customHeight="true" outlineLevel="1" collapsed="false">
      <c r="A384" s="48"/>
      <c r="B384" s="123"/>
      <c r="C384" s="123"/>
      <c r="D384" s="123"/>
      <c r="E384" s="124"/>
      <c r="F384" s="19"/>
      <c r="G384" s="124"/>
      <c r="H384" s="124"/>
      <c r="I384" s="124"/>
    </row>
    <row r="385" s="3" customFormat="true" ht="13.5" hidden="false" customHeight="true" outlineLevel="1" collapsed="false">
      <c r="A385" s="48"/>
      <c r="B385" s="123"/>
      <c r="C385" s="123"/>
      <c r="D385" s="123"/>
      <c r="E385" s="124"/>
      <c r="F385" s="19"/>
      <c r="G385" s="124"/>
      <c r="H385" s="124"/>
      <c r="I385" s="124"/>
    </row>
    <row r="386" s="3" customFormat="true" ht="13.5" hidden="false" customHeight="true" outlineLevel="1" collapsed="false">
      <c r="A386" s="48"/>
      <c r="B386" s="123"/>
      <c r="C386" s="123"/>
      <c r="D386" s="123"/>
      <c r="E386" s="124"/>
      <c r="F386" s="19"/>
      <c r="G386" s="124"/>
      <c r="H386" s="124"/>
      <c r="I386" s="124"/>
    </row>
    <row r="387" s="3" customFormat="true" ht="13.5" hidden="false" customHeight="true" outlineLevel="1" collapsed="false">
      <c r="A387" s="48"/>
      <c r="B387" s="123"/>
      <c r="C387" s="123"/>
      <c r="D387" s="123"/>
      <c r="E387" s="124"/>
      <c r="F387" s="19"/>
      <c r="G387" s="124"/>
      <c r="H387" s="124"/>
      <c r="I387" s="124"/>
    </row>
    <row r="388" s="3" customFormat="true" ht="13.5" hidden="false" customHeight="true" outlineLevel="1" collapsed="false">
      <c r="A388" s="48"/>
      <c r="B388" s="123"/>
      <c r="C388" s="123"/>
      <c r="D388" s="123"/>
      <c r="E388" s="124"/>
      <c r="F388" s="19"/>
      <c r="G388" s="124"/>
      <c r="H388" s="124"/>
      <c r="I388" s="124"/>
    </row>
    <row r="389" s="3" customFormat="true" ht="13.5" hidden="false" customHeight="true" outlineLevel="1" collapsed="false">
      <c r="A389" s="48"/>
      <c r="B389" s="123"/>
      <c r="C389" s="123"/>
      <c r="D389" s="123"/>
      <c r="E389" s="124"/>
      <c r="F389" s="19"/>
      <c r="G389" s="124"/>
      <c r="H389" s="124"/>
      <c r="I389" s="124"/>
    </row>
    <row r="390" s="3" customFormat="true" ht="13.5" hidden="false" customHeight="true" outlineLevel="1" collapsed="false">
      <c r="A390" s="48"/>
      <c r="B390" s="123"/>
      <c r="C390" s="123"/>
      <c r="D390" s="123"/>
      <c r="E390" s="124"/>
      <c r="F390" s="19"/>
      <c r="G390" s="124"/>
      <c r="H390" s="124"/>
      <c r="I390" s="124"/>
    </row>
    <row r="391" s="3" customFormat="true" ht="13.5" hidden="false" customHeight="true" outlineLevel="1" collapsed="false">
      <c r="A391" s="48"/>
      <c r="B391" s="123"/>
      <c r="C391" s="123"/>
      <c r="D391" s="123"/>
      <c r="E391" s="124"/>
      <c r="F391" s="19"/>
      <c r="G391" s="124"/>
      <c r="H391" s="124"/>
      <c r="I391" s="124"/>
    </row>
    <row r="392" s="3" customFormat="true" ht="13.5" hidden="false" customHeight="true" outlineLevel="1" collapsed="false">
      <c r="A392" s="48"/>
      <c r="B392" s="123"/>
      <c r="C392" s="123"/>
      <c r="D392" s="123"/>
      <c r="E392" s="124"/>
      <c r="F392" s="19"/>
      <c r="G392" s="124"/>
      <c r="H392" s="124"/>
      <c r="I392" s="124"/>
    </row>
    <row r="393" s="3" customFormat="true" ht="13.5" hidden="false" customHeight="true" outlineLevel="1" collapsed="false">
      <c r="A393" s="48"/>
      <c r="B393" s="123"/>
      <c r="C393" s="123"/>
      <c r="D393" s="123"/>
      <c r="E393" s="124"/>
      <c r="F393" s="19"/>
      <c r="G393" s="124"/>
      <c r="H393" s="124"/>
      <c r="I393" s="124"/>
    </row>
    <row r="394" s="3" customFormat="true" ht="13.5" hidden="false" customHeight="true" outlineLevel="1" collapsed="false">
      <c r="A394" s="48"/>
      <c r="B394" s="123"/>
      <c r="C394" s="123"/>
      <c r="D394" s="123"/>
      <c r="E394" s="124"/>
      <c r="F394" s="19"/>
      <c r="G394" s="124"/>
      <c r="H394" s="124"/>
      <c r="I394" s="124"/>
    </row>
    <row r="395" s="3" customFormat="true" ht="13.5" hidden="false" customHeight="true" outlineLevel="1" collapsed="false">
      <c r="A395" s="48"/>
      <c r="B395" s="123"/>
      <c r="C395" s="123"/>
      <c r="D395" s="123"/>
      <c r="E395" s="124"/>
      <c r="F395" s="19"/>
      <c r="G395" s="124"/>
      <c r="H395" s="124"/>
      <c r="I395" s="124"/>
    </row>
    <row r="396" s="3" customFormat="true" ht="13.5" hidden="false" customHeight="true" outlineLevel="0" collapsed="false">
      <c r="A396" s="172" t="s">
        <v>99</v>
      </c>
      <c r="B396" s="173" t="s">
        <v>423</v>
      </c>
      <c r="C396" s="173"/>
      <c r="D396" s="173"/>
      <c r="E396" s="119"/>
      <c r="F396" s="19"/>
      <c r="G396" s="119"/>
      <c r="H396" s="119"/>
      <c r="I396" s="119"/>
    </row>
    <row r="397" s="3" customFormat="true" ht="13.5" hidden="false" customHeight="true" outlineLevel="1" collapsed="false">
      <c r="A397" s="172"/>
      <c r="B397" s="173"/>
      <c r="C397" s="173"/>
      <c r="D397" s="173"/>
      <c r="E397" s="119"/>
      <c r="F397" s="19"/>
      <c r="G397" s="119"/>
      <c r="H397" s="119"/>
      <c r="I397" s="119"/>
    </row>
    <row r="398" s="3" customFormat="true" ht="13.5" hidden="false" customHeight="true" outlineLevel="1" collapsed="false">
      <c r="A398" s="172"/>
      <c r="B398" s="173"/>
      <c r="C398" s="173"/>
      <c r="D398" s="173"/>
      <c r="E398" s="119"/>
      <c r="F398" s="19"/>
      <c r="G398" s="119"/>
      <c r="H398" s="119"/>
      <c r="I398" s="119"/>
    </row>
    <row r="399" s="3" customFormat="true" ht="13.5" hidden="false" customHeight="true" outlineLevel="1" collapsed="false">
      <c r="A399" s="172"/>
      <c r="B399" s="173"/>
      <c r="C399" s="173"/>
      <c r="D399" s="173"/>
      <c r="E399" s="119"/>
      <c r="F399" s="19"/>
      <c r="G399" s="119"/>
      <c r="H399" s="119"/>
      <c r="I399" s="119"/>
    </row>
    <row r="400" s="3" customFormat="true" ht="13.5" hidden="false" customHeight="true" outlineLevel="1" collapsed="false">
      <c r="A400" s="172"/>
      <c r="B400" s="173"/>
      <c r="C400" s="173"/>
      <c r="D400" s="173"/>
      <c r="E400" s="119"/>
      <c r="F400" s="19"/>
      <c r="G400" s="119"/>
      <c r="H400" s="119"/>
      <c r="I400" s="119"/>
    </row>
    <row r="401" s="3" customFormat="true" ht="13.5" hidden="false" customHeight="true" outlineLevel="1" collapsed="false">
      <c r="A401" s="172"/>
      <c r="B401" s="173"/>
      <c r="C401" s="173"/>
      <c r="D401" s="173"/>
      <c r="E401" s="119"/>
      <c r="F401" s="19"/>
      <c r="G401" s="119"/>
      <c r="H401" s="119"/>
      <c r="I401" s="119"/>
    </row>
    <row r="402" s="3" customFormat="true" ht="13.5" hidden="false" customHeight="true" outlineLevel="1" collapsed="false">
      <c r="A402" s="172"/>
      <c r="B402" s="173"/>
      <c r="C402" s="173"/>
      <c r="D402" s="173"/>
      <c r="E402" s="119"/>
      <c r="F402" s="19"/>
      <c r="G402" s="119"/>
      <c r="H402" s="119"/>
      <c r="I402" s="119"/>
    </row>
    <row r="403" s="3" customFormat="true" ht="13.5" hidden="false" customHeight="true" outlineLevel="1" collapsed="false">
      <c r="A403" s="172"/>
      <c r="B403" s="173"/>
      <c r="C403" s="173"/>
      <c r="D403" s="173"/>
      <c r="E403" s="119"/>
      <c r="F403" s="19"/>
      <c r="G403" s="119"/>
      <c r="H403" s="119"/>
      <c r="I403" s="119"/>
    </row>
    <row r="404" s="3" customFormat="true" ht="13.5" hidden="false" customHeight="true" outlineLevel="1" collapsed="false">
      <c r="A404" s="172"/>
      <c r="B404" s="173"/>
      <c r="C404" s="173"/>
      <c r="D404" s="173"/>
      <c r="E404" s="119"/>
      <c r="F404" s="19"/>
      <c r="G404" s="119"/>
      <c r="H404" s="119"/>
      <c r="I404" s="119"/>
    </row>
    <row r="405" s="3" customFormat="true" ht="13.5" hidden="false" customHeight="true" outlineLevel="1" collapsed="false">
      <c r="A405" s="172"/>
      <c r="B405" s="173"/>
      <c r="C405" s="173"/>
      <c r="D405" s="173"/>
      <c r="E405" s="119"/>
      <c r="F405" s="19"/>
      <c r="G405" s="119"/>
      <c r="H405" s="119"/>
      <c r="I405" s="119"/>
    </row>
    <row r="406" s="3" customFormat="true" ht="13.5" hidden="false" customHeight="true" outlineLevel="1" collapsed="false">
      <c r="A406" s="172"/>
      <c r="B406" s="173"/>
      <c r="C406" s="173"/>
      <c r="D406" s="173"/>
      <c r="E406" s="119"/>
      <c r="F406" s="19"/>
      <c r="G406" s="119"/>
      <c r="H406" s="119"/>
      <c r="I406" s="119"/>
    </row>
    <row r="407" s="3" customFormat="true" ht="13.5" hidden="false" customHeight="true" outlineLevel="1" collapsed="false">
      <c r="A407" s="172"/>
      <c r="B407" s="173"/>
      <c r="C407" s="173"/>
      <c r="D407" s="173"/>
      <c r="E407" s="119"/>
      <c r="F407" s="19"/>
      <c r="G407" s="119"/>
      <c r="H407" s="119"/>
      <c r="I407" s="119"/>
    </row>
    <row r="408" s="3" customFormat="true" ht="13.5" hidden="false" customHeight="true" outlineLevel="1" collapsed="false">
      <c r="A408" s="172"/>
      <c r="B408" s="173"/>
      <c r="C408" s="173"/>
      <c r="D408" s="173"/>
      <c r="E408" s="119"/>
      <c r="F408" s="19"/>
      <c r="G408" s="119"/>
      <c r="H408" s="119"/>
      <c r="I408" s="119"/>
    </row>
    <row r="409" s="3" customFormat="true" ht="13.5" hidden="false" customHeight="true" outlineLevel="1" collapsed="false">
      <c r="A409" s="172"/>
      <c r="B409" s="173"/>
      <c r="C409" s="173"/>
      <c r="D409" s="173"/>
      <c r="E409" s="119"/>
      <c r="F409" s="19"/>
      <c r="G409" s="119"/>
      <c r="H409" s="119"/>
      <c r="I409" s="119"/>
    </row>
    <row r="410" s="3" customFormat="true" ht="13.5" hidden="false" customHeight="true" outlineLevel="1" collapsed="false">
      <c r="A410" s="172"/>
      <c r="B410" s="173"/>
      <c r="C410" s="173"/>
      <c r="D410" s="173"/>
      <c r="E410" s="119"/>
      <c r="F410" s="19"/>
      <c r="G410" s="119"/>
      <c r="H410" s="119"/>
      <c r="I410" s="119"/>
    </row>
    <row r="411" s="3" customFormat="true" ht="13.5" hidden="false" customHeight="true" outlineLevel="1" collapsed="false">
      <c r="A411" s="172"/>
      <c r="B411" s="173"/>
      <c r="C411" s="173"/>
      <c r="D411" s="173"/>
      <c r="E411" s="119"/>
      <c r="F411" s="19"/>
      <c r="G411" s="119"/>
      <c r="H411" s="119"/>
      <c r="I411" s="119"/>
    </row>
    <row r="412" s="3" customFormat="true" ht="13.5" hidden="false" customHeight="true" outlineLevel="1" collapsed="false">
      <c r="A412" s="172"/>
      <c r="B412" s="173"/>
      <c r="C412" s="173"/>
      <c r="D412" s="173"/>
      <c r="E412" s="119"/>
      <c r="F412" s="19"/>
      <c r="G412" s="119"/>
      <c r="H412" s="119"/>
      <c r="I412" s="119"/>
    </row>
    <row r="413" s="3" customFormat="true" ht="13.5" hidden="false" customHeight="true" outlineLevel="1" collapsed="false">
      <c r="A413" s="172"/>
      <c r="B413" s="173"/>
      <c r="C413" s="173"/>
      <c r="D413" s="173"/>
      <c r="E413" s="119"/>
      <c r="F413" s="19"/>
      <c r="G413" s="119"/>
      <c r="H413" s="119"/>
      <c r="I413" s="119"/>
    </row>
    <row r="414" s="3" customFormat="true" ht="13.5" hidden="false" customHeight="true" outlineLevel="1" collapsed="false">
      <c r="A414" s="172"/>
      <c r="B414" s="173"/>
      <c r="C414" s="173"/>
      <c r="D414" s="173"/>
      <c r="E414" s="119"/>
      <c r="F414" s="19"/>
      <c r="G414" s="119"/>
      <c r="H414" s="119"/>
      <c r="I414" s="119"/>
    </row>
    <row r="415" s="3" customFormat="true" ht="13.5" hidden="false" customHeight="true" outlineLevel="1" collapsed="false">
      <c r="A415" s="172"/>
      <c r="B415" s="173"/>
      <c r="C415" s="173"/>
      <c r="D415" s="173"/>
      <c r="E415" s="119"/>
      <c r="F415" s="19"/>
      <c r="G415" s="119"/>
      <c r="H415" s="119"/>
      <c r="I415" s="119"/>
    </row>
    <row r="416" s="3" customFormat="true" ht="13.5" hidden="false" customHeight="true" outlineLevel="1" collapsed="false">
      <c r="A416" s="172"/>
      <c r="B416" s="173"/>
      <c r="C416" s="173"/>
      <c r="D416" s="173"/>
      <c r="E416" s="119"/>
      <c r="F416" s="19"/>
      <c r="G416" s="119"/>
      <c r="H416" s="119"/>
      <c r="I416" s="119"/>
    </row>
    <row r="417" customFormat="false" ht="13.5" hidden="false" customHeight="true" outlineLevel="1" collapsed="false">
      <c r="A417" s="172"/>
      <c r="B417" s="173"/>
      <c r="C417" s="173"/>
      <c r="D417" s="173"/>
      <c r="E417" s="119"/>
      <c r="F417" s="19"/>
      <c r="G417" s="119"/>
      <c r="H417" s="119"/>
      <c r="I417" s="119"/>
    </row>
    <row r="418" customFormat="false" ht="13.5" hidden="false" customHeight="true" outlineLevel="1" collapsed="false">
      <c r="A418" s="172"/>
      <c r="B418" s="173"/>
      <c r="C418" s="173"/>
      <c r="D418" s="173"/>
      <c r="E418" s="119"/>
      <c r="F418" s="19"/>
      <c r="G418" s="119"/>
      <c r="H418" s="119"/>
      <c r="I418" s="119"/>
    </row>
    <row r="419" customFormat="false" ht="13.5" hidden="false" customHeight="true" outlineLevel="1" collapsed="false">
      <c r="A419" s="172"/>
      <c r="B419" s="173"/>
      <c r="C419" s="173"/>
      <c r="D419" s="173"/>
      <c r="E419" s="119"/>
      <c r="F419" s="19"/>
      <c r="G419" s="119"/>
      <c r="H419" s="119"/>
      <c r="I419" s="119"/>
    </row>
    <row r="420" customFormat="false" ht="13.5" hidden="false" customHeight="true" outlineLevel="1" collapsed="false">
      <c r="A420" s="172"/>
      <c r="B420" s="173"/>
      <c r="C420" s="173"/>
      <c r="D420" s="173"/>
      <c r="E420" s="119"/>
      <c r="F420" s="19"/>
      <c r="G420" s="119"/>
      <c r="H420" s="119"/>
      <c r="I420" s="119"/>
    </row>
    <row r="421" customFormat="false" ht="13.5" hidden="false" customHeight="true" outlineLevel="1" collapsed="false">
      <c r="A421" s="172"/>
      <c r="B421" s="173"/>
      <c r="C421" s="173"/>
      <c r="D421" s="173"/>
      <c r="E421" s="119"/>
      <c r="F421" s="19"/>
      <c r="G421" s="119"/>
      <c r="H421" s="119"/>
      <c r="I421" s="119"/>
      <c r="AB421" s="122"/>
    </row>
    <row r="422" customFormat="false" ht="13.5" hidden="false" customHeight="true" outlineLevel="0" collapsed="false">
      <c r="A422" s="48" t="s">
        <v>99</v>
      </c>
      <c r="B422" s="123" t="s">
        <v>424</v>
      </c>
      <c r="C422" s="123"/>
      <c r="D422" s="123" t="s">
        <v>101</v>
      </c>
      <c r="E422" s="124"/>
      <c r="F422" s="19" t="s">
        <v>425</v>
      </c>
      <c r="G422" s="124" t="s">
        <v>396</v>
      </c>
      <c r="H422" s="124"/>
      <c r="I422" s="124" t="s">
        <v>426</v>
      </c>
      <c r="N422" s="158" t="n">
        <v>1400</v>
      </c>
      <c r="O422" s="158" t="n">
        <v>1800</v>
      </c>
      <c r="P422" s="158" t="n">
        <v>2400</v>
      </c>
      <c r="Q422" s="158" t="n">
        <v>2740</v>
      </c>
      <c r="R422" s="158" t="n">
        <v>1370</v>
      </c>
      <c r="S422" s="158" t="n">
        <v>1780</v>
      </c>
      <c r="T422" s="158" t="n">
        <v>2480</v>
      </c>
      <c r="U422" s="158" t="n">
        <v>2760</v>
      </c>
      <c r="V422" s="158" t="n">
        <v>2610</v>
      </c>
      <c r="W422" s="158" t="n">
        <v>2340</v>
      </c>
      <c r="X422" s="158" t="n">
        <v>1490</v>
      </c>
      <c r="Y422" s="158" t="n">
        <v>1310</v>
      </c>
      <c r="Z422" s="158" t="n">
        <v>1487.161</v>
      </c>
      <c r="AA422" s="158" t="n">
        <v>1621.12</v>
      </c>
      <c r="AB422" s="158" t="n">
        <v>1581.847</v>
      </c>
      <c r="AC422" s="158" t="n">
        <v>1443.387</v>
      </c>
      <c r="AD422" s="158" t="n">
        <v>1493.802</v>
      </c>
      <c r="AE422" s="158" t="n">
        <v>637.823</v>
      </c>
      <c r="AF422" s="158" t="n">
        <v>1067.746</v>
      </c>
      <c r="AG422" s="158" t="n">
        <v>1579.292</v>
      </c>
      <c r="AH422" s="158" t="n">
        <v>1328.283</v>
      </c>
      <c r="AI422" s="174" t="n">
        <v>1335.66064416192</v>
      </c>
      <c r="AJ422" s="174" t="n">
        <v>1362.04037018821</v>
      </c>
      <c r="AK422" s="174" t="n">
        <v>1395.39285097281</v>
      </c>
      <c r="AL422" s="174" t="n">
        <v>1433.40958208287</v>
      </c>
      <c r="AM422" s="174" t="n">
        <v>1472.46205867728</v>
      </c>
      <c r="AN422" s="174" t="n">
        <v>1512.57849908722</v>
      </c>
      <c r="AO422" s="174" t="n">
        <v>1553.78789043716</v>
      </c>
      <c r="AP422" s="174" t="n">
        <v>1596.1200095903</v>
      </c>
      <c r="AQ422" s="174" t="n">
        <v>1639.6054446645</v>
      </c>
      <c r="AR422" s="174" t="n">
        <v>1684.27561713452</v>
      </c>
      <c r="AS422" s="174" t="n">
        <v>1730.1628045364</v>
      </c>
      <c r="AT422" s="174" t="n">
        <v>1777.30016379034</v>
      </c>
      <c r="AU422" s="174" t="n">
        <v>1825.72175515909</v>
      </c>
      <c r="AV422" s="174" t="n">
        <v>1875.46256685902</v>
      </c>
      <c r="AW422" s="174" t="n">
        <v>1926.55854034173</v>
      </c>
      <c r="AX422" s="174" t="n">
        <v>1979.0465962644</v>
      </c>
      <c r="AY422" s="174" t="n">
        <v>2032.96466116778</v>
      </c>
      <c r="AZ422" s="174" t="n">
        <v>2088.35169488089</v>
      </c>
      <c r="BA422" s="174" t="n">
        <v>2145.24771867245</v>
      </c>
      <c r="BB422" s="174" t="n">
        <v>2203.69384416921</v>
      </c>
      <c r="BC422" s="174" t="n">
        <v>2263.73230306218</v>
      </c>
      <c r="BD422" s="174" t="n">
        <v>2325.40647762217</v>
      </c>
      <c r="BE422" s="174" t="n">
        <v>2388.76093204676</v>
      </c>
      <c r="BF422" s="174" t="n">
        <v>2453.8414446612</v>
      </c>
      <c r="BG422" s="174" t="n">
        <v>2520.69504099672</v>
      </c>
    </row>
    <row r="423" customFormat="false" ht="13.5" hidden="false" customHeight="true" outlineLevel="0" collapsed="false">
      <c r="A423" s="48" t="s">
        <v>99</v>
      </c>
      <c r="B423" s="123" t="s">
        <v>424</v>
      </c>
      <c r="C423" s="123"/>
      <c r="D423" s="123" t="s">
        <v>101</v>
      </c>
      <c r="E423" s="124"/>
      <c r="F423" s="19" t="s">
        <v>427</v>
      </c>
      <c r="G423" s="124" t="s">
        <v>396</v>
      </c>
      <c r="H423" s="124"/>
      <c r="I423" s="124" t="s">
        <v>426</v>
      </c>
      <c r="N423" s="158"/>
      <c r="O423" s="158"/>
      <c r="P423" s="158"/>
      <c r="Q423" s="158"/>
      <c r="R423" s="158" t="n">
        <v>91</v>
      </c>
      <c r="S423" s="158" t="n">
        <v>122</v>
      </c>
      <c r="T423" s="158" t="n">
        <v>166</v>
      </c>
      <c r="U423" s="158" t="n">
        <v>174</v>
      </c>
      <c r="V423" s="158" t="n">
        <v>165</v>
      </c>
      <c r="W423" s="158" t="n">
        <v>141</v>
      </c>
      <c r="X423" s="158" t="n">
        <v>92</v>
      </c>
      <c r="Y423" s="158" t="n">
        <v>93</v>
      </c>
      <c r="Z423" s="158" t="n">
        <v>108.576</v>
      </c>
      <c r="AA423" s="158" t="n">
        <v>106.224</v>
      </c>
      <c r="AB423" s="158" t="n">
        <v>104.224</v>
      </c>
      <c r="AC423" s="158" t="n">
        <v>101.754</v>
      </c>
      <c r="AD423" s="158" t="n">
        <v>132.303</v>
      </c>
      <c r="AE423" s="158" t="n">
        <v>72.525</v>
      </c>
      <c r="AF423" s="158" t="n">
        <v>88.404</v>
      </c>
      <c r="AG423" s="158" t="n">
        <v>108.678</v>
      </c>
      <c r="AH423" s="158" t="n">
        <v>82.99</v>
      </c>
      <c r="AI423" s="174" t="n">
        <v>70.5415</v>
      </c>
      <c r="AJ423" s="174" t="n">
        <v>71.9347172454262</v>
      </c>
      <c r="AK423" s="174" t="n">
        <v>73.6961931364397</v>
      </c>
      <c r="AL423" s="174" t="n">
        <v>75.704006460372</v>
      </c>
      <c r="AM423" s="174" t="n">
        <v>77.7665215833008</v>
      </c>
      <c r="AN423" s="174" t="n">
        <v>79.8852288264516</v>
      </c>
      <c r="AO423" s="174" t="n">
        <v>82.0616591140537</v>
      </c>
      <c r="AP423" s="174" t="n">
        <v>84.2973850795475</v>
      </c>
      <c r="AQ423" s="174" t="n">
        <v>86.5940222019292</v>
      </c>
      <c r="AR423" s="174" t="n">
        <v>88.9532299730556</v>
      </c>
      <c r="AS423" s="174" t="n">
        <v>91.3767130967503</v>
      </c>
      <c r="AT423" s="174" t="n">
        <v>93.8662227205801</v>
      </c>
      <c r="AU423" s="174" t="n">
        <v>96.4235577011896</v>
      </c>
      <c r="AV423" s="174" t="n">
        <v>99.0505659041095</v>
      </c>
      <c r="AW423" s="174" t="n">
        <v>101.749145538978</v>
      </c>
      <c r="AX423" s="174" t="n">
        <v>104.521246531137</v>
      </c>
      <c r="AY423" s="174" t="n">
        <v>107.368871930602</v>
      </c>
      <c r="AZ423" s="174" t="n">
        <v>110.294079359413</v>
      </c>
      <c r="BA423" s="174" t="n">
        <v>113.298982498422</v>
      </c>
      <c r="BB423" s="174" t="n">
        <v>116.385752614582</v>
      </c>
      <c r="BC423" s="174" t="n">
        <v>119.556620129852</v>
      </c>
      <c r="BD423" s="174" t="n">
        <v>122.813876232845</v>
      </c>
      <c r="BE423" s="174" t="n">
        <v>126.15987453438</v>
      </c>
      <c r="BF423" s="174" t="n">
        <v>129.59703276814</v>
      </c>
      <c r="BG423" s="174" t="n">
        <v>133.127834537673</v>
      </c>
    </row>
    <row r="424" customFormat="false" ht="13.5" hidden="false" customHeight="true" outlineLevel="0" collapsed="false">
      <c r="A424" s="48" t="s">
        <v>99</v>
      </c>
      <c r="B424" s="123" t="s">
        <v>424</v>
      </c>
      <c r="C424" s="123"/>
      <c r="D424" s="123" t="s">
        <v>101</v>
      </c>
      <c r="E424" s="124"/>
      <c r="F424" s="19" t="s">
        <v>428</v>
      </c>
      <c r="G424" s="124" t="s">
        <v>396</v>
      </c>
      <c r="H424" s="124"/>
      <c r="I424" s="124" t="s">
        <v>426</v>
      </c>
      <c r="N424" s="158"/>
      <c r="O424" s="158"/>
      <c r="P424" s="158"/>
      <c r="Q424" s="158"/>
      <c r="R424" s="158" t="n">
        <v>41</v>
      </c>
      <c r="S424" s="158" t="n">
        <v>60</v>
      </c>
      <c r="T424" s="158" t="n">
        <v>111</v>
      </c>
      <c r="U424" s="158" t="n">
        <v>129</v>
      </c>
      <c r="V424" s="158" t="n">
        <v>111</v>
      </c>
      <c r="W424" s="158" t="n">
        <v>88</v>
      </c>
      <c r="X424" s="158" t="n">
        <v>51</v>
      </c>
      <c r="Y424" s="158" t="n">
        <v>53</v>
      </c>
      <c r="Z424" s="158" t="n">
        <v>80.154</v>
      </c>
      <c r="AA424" s="158" t="n">
        <v>80.702</v>
      </c>
      <c r="AB424" s="158" t="n">
        <v>78.807</v>
      </c>
      <c r="AC424" s="158" t="n">
        <v>72.683</v>
      </c>
      <c r="AD424" s="158" t="n">
        <v>100.196</v>
      </c>
      <c r="AE424" s="158" t="n">
        <v>84.672</v>
      </c>
      <c r="AF424" s="158" t="n">
        <v>144.219</v>
      </c>
      <c r="AG424" s="158" t="n">
        <v>126.181</v>
      </c>
      <c r="AH424" s="158" t="n">
        <v>61.571</v>
      </c>
      <c r="AI424" s="174" t="n">
        <v>50.48822</v>
      </c>
      <c r="AJ424" s="174" t="n">
        <v>51.1529923566494</v>
      </c>
      <c r="AK424" s="174" t="n">
        <v>51.98805286929</v>
      </c>
      <c r="AL424" s="174" t="n">
        <v>52.9323106461063</v>
      </c>
      <c r="AM424" s="174" t="n">
        <v>53.8937189546287</v>
      </c>
      <c r="AN424" s="174" t="n">
        <v>54.8725892995598</v>
      </c>
      <c r="AO424" s="174" t="n">
        <v>55.8692388434545</v>
      </c>
      <c r="AP424" s="174" t="n">
        <v>56.8839905094839</v>
      </c>
      <c r="AQ424" s="174" t="n">
        <v>57.9171730860649</v>
      </c>
      <c r="AR424" s="174" t="n">
        <v>58.9691213333907</v>
      </c>
      <c r="AS424" s="174" t="n">
        <v>60.040176091896</v>
      </c>
      <c r="AT424" s="174" t="n">
        <v>61.1306843926921</v>
      </c>
      <c r="AU424" s="174" t="n">
        <v>62.2409995700085</v>
      </c>
      <c r="AV424" s="174" t="n">
        <v>63.3714813756757</v>
      </c>
      <c r="AW424" s="174" t="n">
        <v>64.5224960956883</v>
      </c>
      <c r="AX424" s="174" t="n">
        <v>65.6944166688849</v>
      </c>
      <c r="AY424" s="174" t="n">
        <v>66.8876228077831</v>
      </c>
      <c r="AZ424" s="174" t="n">
        <v>68.1025011216103</v>
      </c>
      <c r="BA424" s="174" t="n">
        <v>69.3394452415679</v>
      </c>
      <c r="BB424" s="174" t="n">
        <v>70.5988559483719</v>
      </c>
      <c r="BC424" s="174" t="n">
        <v>71.8811413021086</v>
      </c>
      <c r="BD424" s="174" t="n">
        <v>73.1867167744502</v>
      </c>
      <c r="BE424" s="174" t="n">
        <v>74.5160053832711</v>
      </c>
      <c r="BF424" s="174" t="n">
        <v>75.8694378297091</v>
      </c>
      <c r="BG424" s="174" t="n">
        <v>77.2474526377171</v>
      </c>
    </row>
    <row r="425" customFormat="false" ht="13.5" hidden="false" customHeight="true" outlineLevel="0" collapsed="false">
      <c r="A425" s="48" t="s">
        <v>99</v>
      </c>
      <c r="B425" s="123" t="s">
        <v>424</v>
      </c>
      <c r="C425" s="123"/>
      <c r="D425" s="123" t="s">
        <v>101</v>
      </c>
      <c r="E425" s="124"/>
      <c r="F425" s="19" t="s">
        <v>429</v>
      </c>
      <c r="G425" s="124" t="s">
        <v>396</v>
      </c>
      <c r="H425" s="124"/>
      <c r="I425" s="124" t="s">
        <v>426</v>
      </c>
      <c r="N425" s="158"/>
      <c r="O425" s="158"/>
      <c r="P425" s="158"/>
      <c r="Q425" s="158"/>
      <c r="R425" s="158" t="n">
        <v>10.3</v>
      </c>
      <c r="S425" s="158" t="n">
        <v>12.4</v>
      </c>
      <c r="T425" s="158" t="n">
        <v>16.4</v>
      </c>
      <c r="U425" s="158" t="n">
        <v>17.1</v>
      </c>
      <c r="V425" s="158" t="n">
        <v>15.2</v>
      </c>
      <c r="W425" s="158" t="n">
        <v>11.2</v>
      </c>
      <c r="X425" s="158" t="n">
        <v>9</v>
      </c>
      <c r="Y425" s="158" t="n">
        <v>10.4</v>
      </c>
      <c r="Z425" s="158" t="n">
        <v>11.7</v>
      </c>
      <c r="AA425" s="158" t="n">
        <v>13.274</v>
      </c>
      <c r="AB425" s="158" t="n">
        <v>13.963</v>
      </c>
      <c r="AC425" s="158" t="n">
        <v>13.339</v>
      </c>
      <c r="AD425" s="158" t="n">
        <v>15.664</v>
      </c>
      <c r="AE425" s="158" t="n">
        <v>13.584</v>
      </c>
      <c r="AF425" s="158" t="n">
        <v>17.069</v>
      </c>
      <c r="AG425" s="158" t="n">
        <v>19.701</v>
      </c>
      <c r="AH425" s="158" t="n">
        <v>12.821</v>
      </c>
      <c r="AI425" s="174" t="n">
        <v>12.17995</v>
      </c>
      <c r="AJ425" s="174" t="n">
        <v>12.340321945483</v>
      </c>
      <c r="AK425" s="174" t="n">
        <v>12.5417747851936</v>
      </c>
      <c r="AL425" s="174" t="n">
        <v>12.7695707445032</v>
      </c>
      <c r="AM425" s="174" t="n">
        <v>13.0015041564434</v>
      </c>
      <c r="AN425" s="174" t="n">
        <v>13.2376501694687</v>
      </c>
      <c r="AO425" s="174" t="n">
        <v>13.4780852969531</v>
      </c>
      <c r="AP425" s="174" t="n">
        <v>13.7228874419813</v>
      </c>
      <c r="AQ425" s="174" t="n">
        <v>13.9721359225898</v>
      </c>
      <c r="AR425" s="174" t="n">
        <v>14.2259114974668</v>
      </c>
      <c r="AS425" s="174" t="n">
        <v>14.4842963921186</v>
      </c>
      <c r="AT425" s="174" t="n">
        <v>14.7473743255114</v>
      </c>
      <c r="AU425" s="174" t="n">
        <v>15.0152305371971</v>
      </c>
      <c r="AV425" s="174" t="n">
        <v>15.2879518149315</v>
      </c>
      <c r="AW425" s="174" t="n">
        <v>15.5656265227944</v>
      </c>
      <c r="AX425" s="174" t="n">
        <v>15.8483446298203</v>
      </c>
      <c r="AY425" s="174" t="n">
        <v>16.136197739149</v>
      </c>
      <c r="AZ425" s="174" t="n">
        <v>16.4292791177062</v>
      </c>
      <c r="BA425" s="174" t="n">
        <v>16.7276837264224</v>
      </c>
      <c r="BB425" s="174" t="n">
        <v>17.0315082510014</v>
      </c>
      <c r="BC425" s="174" t="n">
        <v>17.3408511332469</v>
      </c>
      <c r="BD425" s="174" t="n">
        <v>17.655812602959</v>
      </c>
      <c r="BE425" s="174" t="n">
        <v>17.9764947104091</v>
      </c>
      <c r="BF425" s="174" t="n">
        <v>18.3030013594055</v>
      </c>
      <c r="BG425" s="174" t="n">
        <v>18.6354383409588</v>
      </c>
    </row>
    <row r="426" customFormat="false" ht="13.5" hidden="false" customHeight="true" outlineLevel="1" collapsed="false">
      <c r="A426" s="48"/>
      <c r="B426" s="123"/>
      <c r="C426" s="123"/>
      <c r="D426" s="123"/>
      <c r="E426" s="124"/>
      <c r="F426" s="19"/>
      <c r="G426" s="124"/>
      <c r="H426" s="124"/>
      <c r="I426" s="124"/>
    </row>
    <row r="427" customFormat="false" ht="13.5" hidden="false" customHeight="true" outlineLevel="1" collapsed="false">
      <c r="A427" s="48"/>
      <c r="B427" s="123"/>
      <c r="C427" s="123"/>
      <c r="D427" s="123"/>
      <c r="E427" s="124"/>
      <c r="F427" s="19"/>
      <c r="G427" s="124"/>
      <c r="H427" s="124"/>
      <c r="I427" s="124"/>
      <c r="AI427" s="90"/>
    </row>
    <row r="428" customFormat="false" ht="13.5" hidden="false" customHeight="true" outlineLevel="1" collapsed="false">
      <c r="A428" s="48"/>
      <c r="B428" s="123"/>
      <c r="C428" s="123"/>
      <c r="D428" s="123"/>
      <c r="E428" s="124"/>
      <c r="F428" s="19"/>
      <c r="G428" s="124"/>
      <c r="H428" s="124"/>
      <c r="I428" s="124"/>
      <c r="AI428" s="90"/>
    </row>
    <row r="429" customFormat="false" ht="13.5" hidden="false" customHeight="true" outlineLevel="1" collapsed="false">
      <c r="A429" s="48"/>
      <c r="B429" s="123"/>
      <c r="C429" s="123"/>
      <c r="D429" s="123"/>
      <c r="E429" s="124"/>
      <c r="F429" s="19"/>
      <c r="G429" s="124"/>
      <c r="H429" s="124"/>
      <c r="I429" s="124"/>
      <c r="AI429" s="90"/>
    </row>
    <row r="430" customFormat="false" ht="13.5" hidden="false" customHeight="true" outlineLevel="1" collapsed="false">
      <c r="A430" s="48"/>
      <c r="B430" s="123"/>
      <c r="C430" s="123"/>
      <c r="D430" s="123"/>
      <c r="E430" s="124"/>
      <c r="F430" s="19"/>
      <c r="G430" s="124"/>
      <c r="H430" s="124"/>
      <c r="I430" s="124"/>
      <c r="AI430" s="90"/>
    </row>
    <row r="431" customFormat="false" ht="13.5" hidden="false" customHeight="true" outlineLevel="1" collapsed="false">
      <c r="A431" s="48"/>
      <c r="B431" s="123"/>
      <c r="C431" s="123"/>
      <c r="D431" s="123"/>
      <c r="E431" s="124"/>
      <c r="F431" s="19"/>
      <c r="G431" s="124"/>
      <c r="H431" s="124"/>
      <c r="I431" s="124"/>
    </row>
    <row r="432" customFormat="false" ht="13.5" hidden="false" customHeight="true" outlineLevel="1" collapsed="false">
      <c r="A432" s="48"/>
      <c r="B432" s="123"/>
      <c r="C432" s="123"/>
      <c r="D432" s="123"/>
      <c r="E432" s="124"/>
      <c r="F432" s="19"/>
      <c r="G432" s="124"/>
      <c r="H432" s="124"/>
      <c r="I432" s="124"/>
    </row>
    <row r="433" customFormat="false" ht="13.5" hidden="false" customHeight="true" outlineLevel="1" collapsed="false">
      <c r="A433" s="48"/>
      <c r="B433" s="123"/>
      <c r="C433" s="123"/>
      <c r="D433" s="123"/>
      <c r="E433" s="124"/>
      <c r="F433" s="19"/>
      <c r="G433" s="124"/>
      <c r="H433" s="124"/>
      <c r="I433" s="124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customFormat="false" ht="13.5" hidden="false" customHeight="true" outlineLevel="1" collapsed="false">
      <c r="A434" s="48"/>
      <c r="B434" s="123"/>
      <c r="C434" s="123"/>
      <c r="D434" s="123"/>
      <c r="E434" s="124"/>
      <c r="F434" s="19"/>
      <c r="G434" s="124"/>
      <c r="H434" s="124"/>
      <c r="I434" s="124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customFormat="false" ht="13.5" hidden="false" customHeight="true" outlineLevel="1" collapsed="false">
      <c r="A435" s="48"/>
      <c r="B435" s="123"/>
      <c r="C435" s="123"/>
      <c r="D435" s="123"/>
      <c r="E435" s="124"/>
      <c r="F435" s="19"/>
      <c r="G435" s="124"/>
      <c r="H435" s="124"/>
      <c r="I435" s="124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customFormat="false" ht="13.5" hidden="false" customHeight="true" outlineLevel="1" collapsed="false">
      <c r="A436" s="48"/>
      <c r="B436" s="123"/>
      <c r="C436" s="123"/>
      <c r="D436" s="123"/>
      <c r="E436" s="124"/>
      <c r="F436" s="19"/>
      <c r="G436" s="124"/>
      <c r="H436" s="124"/>
      <c r="I436" s="124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customFormat="false" ht="13.5" hidden="false" customHeight="true" outlineLevel="1" collapsed="false">
      <c r="A437" s="48"/>
      <c r="B437" s="123"/>
      <c r="C437" s="123"/>
      <c r="D437" s="123"/>
      <c r="E437" s="124"/>
      <c r="F437" s="19"/>
      <c r="G437" s="124"/>
      <c r="H437" s="124"/>
      <c r="I437" s="124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customFormat="false" ht="13.5" hidden="false" customHeight="true" outlineLevel="1" collapsed="false">
      <c r="A438" s="48"/>
      <c r="B438" s="123"/>
      <c r="C438" s="123"/>
      <c r="D438" s="123"/>
      <c r="E438" s="124"/>
      <c r="F438" s="19"/>
      <c r="G438" s="124"/>
      <c r="H438" s="124"/>
      <c r="I438" s="124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customFormat="false" ht="13.5" hidden="false" customHeight="true" outlineLevel="1" collapsed="false">
      <c r="A439" s="48"/>
      <c r="B439" s="123"/>
      <c r="C439" s="123"/>
      <c r="D439" s="123"/>
      <c r="E439" s="124"/>
      <c r="F439" s="19"/>
      <c r="G439" s="124"/>
      <c r="H439" s="124"/>
      <c r="I439" s="124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customFormat="false" ht="13.5" hidden="false" customHeight="true" outlineLevel="1" collapsed="false">
      <c r="A440" s="48"/>
      <c r="B440" s="123"/>
      <c r="C440" s="123"/>
      <c r="D440" s="123"/>
      <c r="E440" s="124"/>
      <c r="F440" s="19"/>
      <c r="G440" s="124"/>
      <c r="H440" s="124"/>
      <c r="I440" s="124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customFormat="false" ht="13.5" hidden="false" customHeight="true" outlineLevel="1" collapsed="false">
      <c r="A441" s="48"/>
      <c r="B441" s="123"/>
      <c r="C441" s="123"/>
      <c r="D441" s="123"/>
      <c r="E441" s="124"/>
      <c r="F441" s="19"/>
      <c r="G441" s="124"/>
      <c r="H441" s="124"/>
      <c r="I441" s="124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customFormat="false" ht="13.5" hidden="false" customHeight="true" outlineLevel="1" collapsed="false">
      <c r="A442" s="48"/>
      <c r="B442" s="123"/>
      <c r="C442" s="123"/>
      <c r="D442" s="123"/>
      <c r="E442" s="124"/>
      <c r="F442" s="19"/>
      <c r="G442" s="124"/>
      <c r="H442" s="124"/>
      <c r="I442" s="124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customFormat="false" ht="13.5" hidden="false" customHeight="true" outlineLevel="1" collapsed="false">
      <c r="A443" s="48"/>
      <c r="B443" s="123"/>
      <c r="C443" s="123"/>
      <c r="D443" s="123"/>
      <c r="E443" s="124"/>
      <c r="F443" s="19"/>
      <c r="G443" s="124"/>
      <c r="H443" s="124"/>
      <c r="I443" s="124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customFormat="false" ht="13.5" hidden="false" customHeight="true" outlineLevel="1" collapsed="false">
      <c r="A444" s="48"/>
      <c r="B444" s="123"/>
      <c r="C444" s="123"/>
      <c r="D444" s="123"/>
      <c r="E444" s="124"/>
      <c r="F444" s="19"/>
      <c r="G444" s="124"/>
      <c r="H444" s="124"/>
      <c r="I444" s="124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customFormat="false" ht="13.5" hidden="false" customHeight="true" outlineLevel="1" collapsed="false">
      <c r="A445" s="48"/>
      <c r="B445" s="123"/>
      <c r="C445" s="123"/>
      <c r="D445" s="123"/>
      <c r="E445" s="124"/>
      <c r="F445" s="19"/>
      <c r="G445" s="124"/>
      <c r="H445" s="124"/>
      <c r="I445" s="124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customFormat="false" ht="13.5" hidden="false" customHeight="true" outlineLevel="1" collapsed="false">
      <c r="A446" s="48"/>
      <c r="B446" s="123"/>
      <c r="C446" s="123"/>
      <c r="D446" s="123"/>
      <c r="E446" s="124"/>
      <c r="F446" s="19"/>
      <c r="G446" s="124"/>
      <c r="H446" s="124"/>
      <c r="I446" s="124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customFormat="false" ht="13.5" hidden="false" customHeight="true" outlineLevel="1" collapsed="false">
      <c r="A447" s="48"/>
      <c r="B447" s="123"/>
      <c r="C447" s="123"/>
      <c r="D447" s="123"/>
      <c r="E447" s="124"/>
      <c r="F447" s="19"/>
      <c r="G447" s="124"/>
      <c r="H447" s="124"/>
      <c r="I447" s="124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customFormat="false" ht="13.5" hidden="false" customHeight="true" outlineLevel="0" collapsed="false">
      <c r="A448" s="172"/>
      <c r="B448" s="173"/>
      <c r="C448" s="173"/>
      <c r="D448" s="123"/>
      <c r="E448" s="119"/>
      <c r="F448" s="19"/>
      <c r="G448" s="119"/>
      <c r="H448" s="119"/>
      <c r="I448" s="119"/>
      <c r="T448" s="22"/>
      <c r="U448" s="22"/>
      <c r="V448" s="22"/>
      <c r="W448" s="22"/>
      <c r="X448" s="22"/>
      <c r="Y448" s="24"/>
      <c r="Z448" s="24"/>
      <c r="AA448" s="24"/>
      <c r="AB448" s="24"/>
      <c r="AC448" s="90" t="n">
        <v>0.054916986</v>
      </c>
      <c r="AD448" s="90" t="n">
        <v>0.0690072639</v>
      </c>
      <c r="AE448" s="90" t="n">
        <v>0.0566251416</v>
      </c>
      <c r="AF448" s="90" t="n">
        <v>0.0493033226</v>
      </c>
      <c r="AG448" s="90" t="n">
        <v>0.035648621</v>
      </c>
      <c r="AH448" s="90" t="n">
        <v>0.034</v>
      </c>
      <c r="AI448" s="91" t="n">
        <v>0.053</v>
      </c>
      <c r="AJ448" s="91" t="n">
        <v>0.0366175022068009</v>
      </c>
      <c r="AK448" s="91" t="n">
        <v>0.0382611157320293</v>
      </c>
      <c r="AL448" s="460" t="n">
        <v>0.0394560620409036</v>
      </c>
      <c r="AM448" s="460" t="n">
        <v>0.0399959376489835</v>
      </c>
      <c r="AN448" s="37" t="n">
        <v>0.0399959376489835</v>
      </c>
      <c r="AO448" s="37" t="n">
        <v>0.0399959376489835</v>
      </c>
      <c r="AP448" s="37" t="n">
        <v>0.0399959376489835</v>
      </c>
      <c r="AQ448" s="37" t="n">
        <v>0.0399959376489835</v>
      </c>
      <c r="AR448" s="37" t="n">
        <v>0.0399959376489835</v>
      </c>
      <c r="AS448" s="37" t="n">
        <v>0.0399959376489835</v>
      </c>
      <c r="AT448" s="37" t="n">
        <v>0.0399959376489835</v>
      </c>
      <c r="AU448" s="37" t="n">
        <v>0.0399959376489835</v>
      </c>
      <c r="AV448" s="37" t="n">
        <v>0.0399959376489835</v>
      </c>
      <c r="AW448" s="37" t="n">
        <v>0.0399959376489835</v>
      </c>
      <c r="AX448" s="37" t="n">
        <v>0.0399959376489835</v>
      </c>
      <c r="AY448" s="37" t="n">
        <v>0.0399959376489835</v>
      </c>
      <c r="AZ448" s="37" t="n">
        <v>0.0399959376489835</v>
      </c>
      <c r="BA448" s="37" t="n">
        <v>0.0399959376489835</v>
      </c>
      <c r="BB448" s="37" t="n">
        <v>0.0399959376489835</v>
      </c>
      <c r="BC448" s="37" t="n">
        <v>0.0399959376489835</v>
      </c>
      <c r="BD448" s="37" t="n">
        <v>0.0399959376489835</v>
      </c>
      <c r="BE448" s="37" t="n">
        <v>0.0399959376489835</v>
      </c>
      <c r="BF448" s="37" t="n">
        <v>0.0399959376489835</v>
      </c>
      <c r="BG448" s="37" t="n">
        <v>0.0399959376489835</v>
      </c>
    </row>
    <row r="449" s="3" customFormat="true" ht="13.5" hidden="false" customHeight="true" outlineLevel="1" collapsed="false">
      <c r="A449" s="172"/>
      <c r="B449" s="173"/>
      <c r="C449" s="173"/>
      <c r="D449" s="123"/>
      <c r="E449" s="119"/>
      <c r="F449" s="19"/>
      <c r="G449" s="119"/>
      <c r="H449" s="119"/>
      <c r="I449" s="119"/>
      <c r="T449" s="24"/>
      <c r="U449" s="24"/>
      <c r="V449" s="24"/>
      <c r="W449" s="24"/>
      <c r="X449" s="24"/>
      <c r="Y449" s="24"/>
      <c r="Z449" s="24"/>
      <c r="AA449" s="24"/>
      <c r="AB449" s="24"/>
      <c r="AC449" s="90" t="n">
        <v>0.0195121951</v>
      </c>
      <c r="AD449" s="90" t="n">
        <v>0.2609219165</v>
      </c>
      <c r="AE449" s="90" t="n">
        <v>0.0502442428</v>
      </c>
      <c r="AF449" s="90" t="n">
        <v>0.0086378738</v>
      </c>
      <c r="AG449" s="90" t="n">
        <v>0.0221327968</v>
      </c>
      <c r="AH449" s="90" t="n">
        <v>0.0029527559</v>
      </c>
      <c r="AI449" s="91" t="n">
        <v>0.0903108238998195</v>
      </c>
      <c r="AJ449" s="91" t="n">
        <v>0.0350439796906596</v>
      </c>
      <c r="AK449" s="91" t="n">
        <v>0.0634589906692791</v>
      </c>
      <c r="AL449" s="461" t="n">
        <v>0.0467579818234501</v>
      </c>
      <c r="AM449" s="461" t="n">
        <v>0.0501332738298504</v>
      </c>
      <c r="AN449" s="37" t="n">
        <v>0.0399959376489835</v>
      </c>
      <c r="AO449" s="37" t="n">
        <v>0.0399959376489835</v>
      </c>
      <c r="AP449" s="37" t="n">
        <v>0.0399959376489835</v>
      </c>
      <c r="AQ449" s="37" t="n">
        <v>0.0399959376489835</v>
      </c>
      <c r="AR449" s="37" t="n">
        <v>0.0399959376489835</v>
      </c>
      <c r="AS449" s="37" t="n">
        <v>0.0399959376489835</v>
      </c>
      <c r="AT449" s="37" t="n">
        <v>0.0399959376489835</v>
      </c>
      <c r="AU449" s="37" t="n">
        <v>0.0399959376489835</v>
      </c>
      <c r="AV449" s="37" t="n">
        <v>0.0399959376489835</v>
      </c>
      <c r="AW449" s="37" t="n">
        <v>0.0399959376489835</v>
      </c>
      <c r="AX449" s="37" t="n">
        <v>0.0399959376489835</v>
      </c>
      <c r="AY449" s="37" t="n">
        <v>0.0399959376489835</v>
      </c>
      <c r="AZ449" s="37" t="n">
        <v>0.0399959376489835</v>
      </c>
      <c r="BA449" s="37" t="n">
        <v>0.0399959376489835</v>
      </c>
      <c r="BB449" s="37" t="n">
        <v>0.0399959376489835</v>
      </c>
      <c r="BC449" s="37" t="n">
        <v>0.0399959376489835</v>
      </c>
      <c r="BD449" s="37" t="n">
        <v>0.0399959376489835</v>
      </c>
      <c r="BE449" s="37" t="n">
        <v>0.0399959376489835</v>
      </c>
      <c r="BF449" s="37" t="n">
        <v>0.0399959376489835</v>
      </c>
      <c r="BG449" s="37" t="n">
        <v>0.0399959376489835</v>
      </c>
    </row>
    <row r="450" s="3" customFormat="true" ht="13.5" hidden="false" customHeight="true" outlineLevel="1" collapsed="false">
      <c r="A450" s="172"/>
      <c r="B450" s="173"/>
      <c r="C450" s="173"/>
      <c r="D450" s="123"/>
      <c r="E450" s="119"/>
      <c r="F450" s="19"/>
      <c r="G450" s="119"/>
      <c r="H450" s="119"/>
      <c r="I450" s="119"/>
      <c r="X450" s="24"/>
      <c r="Y450" s="24"/>
      <c r="Z450" s="24"/>
      <c r="AA450" s="24"/>
      <c r="AB450" s="24"/>
      <c r="AC450" s="90" t="n">
        <v>0.04</v>
      </c>
      <c r="AD450" s="90" t="n">
        <v>0.04</v>
      </c>
      <c r="AE450" s="90" t="n">
        <v>0.0625</v>
      </c>
      <c r="AF450" s="90" t="n">
        <v>0.065</v>
      </c>
      <c r="AG450" s="90" t="n">
        <v>0.065</v>
      </c>
      <c r="AH450" s="90" t="n">
        <v>0.0525</v>
      </c>
      <c r="AI450" s="91" t="n">
        <v>0.0525</v>
      </c>
      <c r="AJ450" s="90" t="n">
        <v>0.0525</v>
      </c>
      <c r="AK450" s="91" t="n">
        <v>0.05</v>
      </c>
      <c r="AL450" s="91" t="n">
        <v>0.05</v>
      </c>
      <c r="AM450" s="91" t="n">
        <v>0.05</v>
      </c>
      <c r="AN450" s="90" t="n">
        <v>0.05</v>
      </c>
      <c r="AO450" s="90" t="n">
        <v>0.05</v>
      </c>
      <c r="AP450" s="90" t="n">
        <v>0.05</v>
      </c>
      <c r="AQ450" s="90" t="n">
        <v>0.05</v>
      </c>
      <c r="AR450" s="90" t="n">
        <v>0.05</v>
      </c>
      <c r="AS450" s="90" t="n">
        <v>0.05</v>
      </c>
      <c r="AT450" s="90" t="n">
        <v>0.05</v>
      </c>
      <c r="AU450" s="90" t="n">
        <v>0.05</v>
      </c>
      <c r="AV450" s="90" t="n">
        <v>0.05</v>
      </c>
      <c r="AW450" s="90" t="n">
        <v>0.05</v>
      </c>
      <c r="AX450" s="90" t="n">
        <v>0.05</v>
      </c>
      <c r="AY450" s="90" t="n">
        <v>0.05</v>
      </c>
      <c r="AZ450" s="90" t="n">
        <v>0.05</v>
      </c>
      <c r="BA450" s="90" t="n">
        <v>0.05</v>
      </c>
      <c r="BB450" s="90" t="n">
        <v>0.05</v>
      </c>
      <c r="BC450" s="90" t="n">
        <v>0.05</v>
      </c>
      <c r="BD450" s="90" t="n">
        <v>0.05</v>
      </c>
      <c r="BE450" s="90" t="n">
        <v>0.05</v>
      </c>
      <c r="BF450" s="90" t="n">
        <v>0.05</v>
      </c>
      <c r="BG450" s="90" t="n">
        <v>0.05</v>
      </c>
    </row>
    <row r="451" s="3" customFormat="true" ht="13.5" hidden="false" customHeight="true" outlineLevel="1" collapsed="false">
      <c r="A451" s="172"/>
      <c r="B451" s="173"/>
      <c r="C451" s="173"/>
      <c r="D451" s="123"/>
      <c r="E451" s="119"/>
      <c r="F451" s="19"/>
      <c r="G451" s="119"/>
      <c r="H451" s="119"/>
      <c r="I451" s="119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</row>
    <row r="452" s="3" customFormat="true" ht="13.5" hidden="false" customHeight="true" outlineLevel="1" collapsed="false">
      <c r="A452" s="172"/>
      <c r="B452" s="173"/>
      <c r="C452" s="173"/>
      <c r="D452" s="123"/>
      <c r="E452" s="119"/>
      <c r="F452" s="19"/>
      <c r="G452" s="119"/>
      <c r="H452" s="119"/>
      <c r="I452" s="119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</row>
    <row r="453" s="3" customFormat="true" ht="13.5" hidden="false" customHeight="true" outlineLevel="1" collapsed="false">
      <c r="A453" s="172"/>
      <c r="B453" s="173"/>
      <c r="C453" s="173"/>
      <c r="D453" s="123"/>
      <c r="E453" s="119"/>
      <c r="F453" s="19"/>
      <c r="G453" s="119"/>
      <c r="H453" s="119"/>
      <c r="I453" s="119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</row>
    <row r="454" s="3" customFormat="true" ht="13.5" hidden="false" customHeight="true" outlineLevel="1" collapsed="false">
      <c r="A454" s="172"/>
      <c r="B454" s="173"/>
      <c r="C454" s="173"/>
      <c r="D454" s="123"/>
      <c r="E454" s="119"/>
      <c r="F454" s="19"/>
      <c r="G454" s="119"/>
      <c r="H454" s="119"/>
      <c r="I454" s="119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</row>
    <row r="455" s="3" customFormat="true" ht="13.5" hidden="false" customHeight="true" outlineLevel="1" collapsed="false">
      <c r="A455" s="172"/>
      <c r="B455" s="173"/>
      <c r="C455" s="173"/>
      <c r="D455" s="123"/>
      <c r="E455" s="119"/>
      <c r="F455" s="19"/>
      <c r="G455" s="119"/>
      <c r="H455" s="119"/>
      <c r="I455" s="119"/>
      <c r="T455" s="462"/>
      <c r="U455" s="462"/>
      <c r="V455" s="462"/>
      <c r="W455" s="462"/>
      <c r="X455" s="462"/>
      <c r="Y455" s="462"/>
      <c r="Z455" s="462"/>
      <c r="AA455" s="462"/>
      <c r="AB455" s="462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</row>
    <row r="456" s="3" customFormat="true" ht="13.5" hidden="false" customHeight="true" outlineLevel="1" collapsed="false">
      <c r="A456" s="172"/>
      <c r="B456" s="173"/>
      <c r="C456" s="173"/>
      <c r="D456" s="173"/>
      <c r="E456" s="119"/>
      <c r="F456" s="19"/>
      <c r="G456" s="119"/>
      <c r="H456" s="119"/>
      <c r="I456" s="119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</row>
    <row r="457" s="3" customFormat="true" ht="13.5" hidden="false" customHeight="true" outlineLevel="1" collapsed="false">
      <c r="A457" s="172"/>
      <c r="B457" s="173"/>
      <c r="C457" s="173"/>
      <c r="D457" s="173"/>
      <c r="E457" s="119"/>
      <c r="F457" s="19"/>
      <c r="G457" s="119"/>
      <c r="H457" s="119"/>
      <c r="I457" s="119"/>
    </row>
    <row r="458" s="3" customFormat="true" ht="13.5" hidden="false" customHeight="true" outlineLevel="1" collapsed="false">
      <c r="A458" s="172"/>
      <c r="B458" s="173"/>
      <c r="C458" s="173"/>
      <c r="D458" s="173"/>
      <c r="E458" s="119"/>
      <c r="F458" s="19"/>
      <c r="G458" s="119"/>
      <c r="H458" s="119"/>
      <c r="I458" s="119"/>
    </row>
    <row r="459" s="3" customFormat="true" ht="13.5" hidden="false" customHeight="true" outlineLevel="1" collapsed="false">
      <c r="A459" s="172"/>
      <c r="B459" s="173"/>
      <c r="C459" s="173"/>
      <c r="D459" s="173"/>
      <c r="E459" s="119"/>
      <c r="F459" s="19"/>
      <c r="G459" s="119"/>
      <c r="H459" s="119"/>
      <c r="I459" s="119"/>
    </row>
    <row r="460" s="3" customFormat="true" ht="13.5" hidden="false" customHeight="true" outlineLevel="1" collapsed="false">
      <c r="A460" s="172"/>
      <c r="B460" s="173"/>
      <c r="C460" s="173"/>
      <c r="D460" s="173"/>
      <c r="E460" s="119"/>
      <c r="F460" s="19"/>
      <c r="G460" s="119"/>
      <c r="H460" s="119"/>
      <c r="I460" s="119"/>
    </row>
    <row r="461" s="3" customFormat="true" ht="13.5" hidden="false" customHeight="true" outlineLevel="1" collapsed="false">
      <c r="A461" s="172"/>
      <c r="B461" s="173"/>
      <c r="C461" s="173"/>
      <c r="D461" s="173"/>
      <c r="E461" s="119"/>
      <c r="F461" s="19"/>
      <c r="G461" s="119"/>
      <c r="H461" s="119"/>
      <c r="I461" s="119"/>
    </row>
    <row r="462" s="3" customFormat="true" ht="13.5" hidden="false" customHeight="true" outlineLevel="1" collapsed="false">
      <c r="A462" s="172"/>
      <c r="B462" s="173"/>
      <c r="C462" s="173"/>
      <c r="D462" s="173"/>
      <c r="E462" s="119"/>
      <c r="F462" s="19"/>
      <c r="G462" s="119"/>
      <c r="H462" s="119"/>
      <c r="I462" s="119"/>
    </row>
    <row r="463" s="3" customFormat="true" ht="13.5" hidden="false" customHeight="true" outlineLevel="1" collapsed="false">
      <c r="A463" s="172"/>
      <c r="B463" s="173"/>
      <c r="C463" s="173"/>
      <c r="D463" s="173"/>
      <c r="E463" s="119"/>
      <c r="F463" s="19"/>
      <c r="G463" s="119"/>
      <c r="H463" s="119"/>
      <c r="I463" s="119"/>
    </row>
    <row r="464" s="3" customFormat="true" ht="13.5" hidden="false" customHeight="true" outlineLevel="1" collapsed="false">
      <c r="A464" s="172"/>
      <c r="B464" s="173"/>
      <c r="C464" s="173"/>
      <c r="D464" s="173"/>
      <c r="E464" s="119"/>
      <c r="F464" s="19"/>
      <c r="G464" s="119"/>
      <c r="H464" s="119"/>
      <c r="I464" s="119"/>
    </row>
    <row r="465" customFormat="false" ht="13.5" hidden="false" customHeight="true" outlineLevel="1" collapsed="false">
      <c r="A465" s="172"/>
      <c r="B465" s="173"/>
      <c r="C465" s="173"/>
      <c r="D465" s="173"/>
      <c r="E465" s="119"/>
      <c r="F465" s="19"/>
      <c r="G465" s="119"/>
      <c r="H465" s="119"/>
      <c r="I465" s="119"/>
    </row>
    <row r="466" customFormat="false" ht="13.5" hidden="false" customHeight="true" outlineLevel="1" collapsed="false">
      <c r="A466" s="172"/>
      <c r="B466" s="173"/>
      <c r="C466" s="173"/>
      <c r="D466" s="173"/>
      <c r="E466" s="119"/>
      <c r="F466" s="19"/>
      <c r="G466" s="119"/>
      <c r="H466" s="119"/>
      <c r="I466" s="119"/>
    </row>
    <row r="467" customFormat="false" ht="13.5" hidden="false" customHeight="true" outlineLevel="1" collapsed="false">
      <c r="A467" s="172"/>
      <c r="B467" s="173"/>
      <c r="C467" s="173"/>
      <c r="D467" s="173"/>
      <c r="E467" s="119"/>
      <c r="F467" s="19"/>
      <c r="G467" s="119"/>
      <c r="H467" s="119"/>
      <c r="I467" s="119"/>
    </row>
    <row r="468" customFormat="false" ht="13.5" hidden="false" customHeight="true" outlineLevel="1" collapsed="false">
      <c r="A468" s="172"/>
      <c r="B468" s="173"/>
      <c r="C468" s="173"/>
      <c r="D468" s="173"/>
      <c r="E468" s="119"/>
      <c r="F468" s="19"/>
      <c r="G468" s="119"/>
      <c r="H468" s="119"/>
      <c r="I468" s="119"/>
    </row>
    <row r="469" customFormat="false" ht="13.5" hidden="false" customHeight="true" outlineLevel="1" collapsed="false">
      <c r="A469" s="172"/>
      <c r="B469" s="173"/>
      <c r="C469" s="173"/>
      <c r="D469" s="173"/>
      <c r="E469" s="119"/>
      <c r="F469" s="19"/>
      <c r="G469" s="119"/>
      <c r="H469" s="119"/>
      <c r="I469" s="119"/>
    </row>
    <row r="470" customFormat="false" ht="13.5" hidden="false" customHeight="true" outlineLevel="1" collapsed="false">
      <c r="A470" s="172"/>
      <c r="B470" s="173"/>
      <c r="C470" s="173"/>
      <c r="D470" s="173"/>
      <c r="E470" s="119"/>
      <c r="F470" s="19"/>
      <c r="G470" s="119"/>
      <c r="H470" s="119"/>
      <c r="I470" s="119"/>
    </row>
    <row r="471" customFormat="false" ht="13.5" hidden="false" customHeight="true" outlineLevel="1" collapsed="false">
      <c r="A471" s="172"/>
      <c r="B471" s="173"/>
      <c r="C471" s="173"/>
      <c r="D471" s="173"/>
      <c r="E471" s="119"/>
      <c r="F471" s="19"/>
      <c r="G471" s="119"/>
      <c r="H471" s="119"/>
      <c r="I471" s="119"/>
    </row>
    <row r="472" customFormat="false" ht="13.5" hidden="false" customHeight="true" outlineLevel="1" collapsed="false">
      <c r="A472" s="172"/>
      <c r="B472" s="173"/>
      <c r="C472" s="173"/>
      <c r="D472" s="173"/>
      <c r="E472" s="119"/>
      <c r="F472" s="19"/>
      <c r="G472" s="119"/>
      <c r="H472" s="119"/>
      <c r="I472" s="119"/>
    </row>
    <row r="473" customFormat="false" ht="13.5" hidden="false" customHeight="true" outlineLevel="1" collapsed="false">
      <c r="A473" s="172"/>
      <c r="B473" s="173"/>
      <c r="C473" s="173"/>
      <c r="D473" s="173"/>
      <c r="E473" s="119"/>
      <c r="F473" s="19"/>
      <c r="G473" s="119"/>
      <c r="H473" s="119"/>
      <c r="I473" s="119"/>
    </row>
    <row r="474" customFormat="false" ht="13.5" hidden="false" customHeight="true" outlineLevel="0" collapsed="false">
      <c r="A474" s="48" t="s">
        <v>99</v>
      </c>
      <c r="B474" s="123" t="s">
        <v>433</v>
      </c>
      <c r="C474" s="123"/>
      <c r="D474" s="123" t="s">
        <v>101</v>
      </c>
      <c r="E474" s="124"/>
      <c r="F474" s="19" t="s">
        <v>434</v>
      </c>
      <c r="G474" s="124" t="s">
        <v>435</v>
      </c>
      <c r="H474" s="124"/>
      <c r="I474" s="124"/>
      <c r="W474" s="69" t="n">
        <v>2850.17833333333</v>
      </c>
      <c r="X474" s="125" t="n">
        <v>2885</v>
      </c>
      <c r="Y474" s="177"/>
      <c r="Z474" s="125"/>
      <c r="AA474" s="125"/>
      <c r="AB474" s="125"/>
      <c r="AC474" s="125"/>
      <c r="AD474" s="125"/>
      <c r="AE474" s="125"/>
      <c r="AF474" s="125"/>
      <c r="AG474" s="125"/>
      <c r="AH474" s="125"/>
    </row>
    <row r="475" customFormat="false" ht="13.5" hidden="false" customHeight="true" outlineLevel="0" collapsed="false">
      <c r="A475" s="48" t="s">
        <v>99</v>
      </c>
      <c r="B475" s="123" t="s">
        <v>433</v>
      </c>
      <c r="C475" s="123"/>
      <c r="D475" s="123" t="s">
        <v>101</v>
      </c>
      <c r="E475" s="124"/>
      <c r="F475" s="19" t="s">
        <v>436</v>
      </c>
      <c r="G475" s="124" t="s">
        <v>435</v>
      </c>
      <c r="H475" s="124"/>
      <c r="I475" s="124"/>
      <c r="W475" s="69" t="n">
        <v>2714.80583333333</v>
      </c>
      <c r="X475" s="125" t="n">
        <v>2764</v>
      </c>
      <c r="Y475" s="177"/>
      <c r="Z475" s="125"/>
      <c r="AA475" s="125"/>
      <c r="AB475" s="125"/>
      <c r="AC475" s="125"/>
      <c r="AD475" s="125"/>
      <c r="AE475" s="125"/>
      <c r="AF475" s="125"/>
      <c r="AG475" s="125"/>
      <c r="AH475" s="125"/>
    </row>
    <row r="476" customFormat="false" ht="13.5" hidden="false" customHeight="true" outlineLevel="0" collapsed="false">
      <c r="A476" s="48" t="s">
        <v>99</v>
      </c>
      <c r="B476" s="123" t="s">
        <v>433</v>
      </c>
      <c r="C476" s="123"/>
      <c r="D476" s="123" t="s">
        <v>101</v>
      </c>
      <c r="E476" s="124"/>
      <c r="F476" s="19" t="s">
        <v>437</v>
      </c>
      <c r="G476" s="124" t="s">
        <v>435</v>
      </c>
      <c r="H476" s="124"/>
      <c r="I476" s="124"/>
      <c r="W476" s="69" t="n">
        <v>2721.32416666667</v>
      </c>
      <c r="X476" s="125" t="n">
        <v>3071</v>
      </c>
      <c r="Y476" s="177"/>
      <c r="Z476" s="125"/>
      <c r="AA476" s="125"/>
      <c r="AB476" s="125"/>
      <c r="AC476" s="125"/>
      <c r="AD476" s="125"/>
      <c r="AE476" s="125"/>
      <c r="AF476" s="125"/>
      <c r="AG476" s="125"/>
      <c r="AH476" s="125"/>
    </row>
    <row r="477" customFormat="false" ht="13.5" hidden="false" customHeight="true" outlineLevel="0" collapsed="false">
      <c r="A477" s="48" t="s">
        <v>99</v>
      </c>
      <c r="B477" s="123" t="s">
        <v>433</v>
      </c>
      <c r="C477" s="123"/>
      <c r="D477" s="123" t="s">
        <v>101</v>
      </c>
      <c r="E477" s="124"/>
      <c r="F477" s="19" t="s">
        <v>438</v>
      </c>
      <c r="G477" s="124" t="s">
        <v>435</v>
      </c>
      <c r="H477" s="124"/>
      <c r="I477" s="124"/>
      <c r="W477" s="69" t="n">
        <v>4249.96</v>
      </c>
      <c r="X477" s="125" t="n">
        <v>4255</v>
      </c>
      <c r="Y477" s="177"/>
      <c r="Z477" s="125"/>
      <c r="AA477" s="125"/>
      <c r="AB477" s="125"/>
      <c r="AC477" s="125"/>
      <c r="AD477" s="125"/>
      <c r="AE477" s="125"/>
      <c r="AF477" s="125"/>
      <c r="AG477" s="125"/>
      <c r="AH477" s="125"/>
    </row>
    <row r="478" customFormat="false" ht="13.5" hidden="false" customHeight="true" outlineLevel="0" collapsed="false">
      <c r="A478" s="48" t="s">
        <v>99</v>
      </c>
      <c r="B478" s="123" t="s">
        <v>433</v>
      </c>
      <c r="C478" s="123"/>
      <c r="D478" s="123" t="s">
        <v>101</v>
      </c>
      <c r="E478" s="124"/>
      <c r="F478" s="19" t="s">
        <v>439</v>
      </c>
      <c r="G478" s="124" t="s">
        <v>435</v>
      </c>
      <c r="H478" s="124"/>
      <c r="I478" s="124"/>
      <c r="W478" s="69" t="n">
        <v>3278.26416666667</v>
      </c>
      <c r="X478" s="125" t="n">
        <v>3041</v>
      </c>
      <c r="Y478" s="177"/>
      <c r="Z478" s="125"/>
      <c r="AA478" s="125"/>
      <c r="AB478" s="125"/>
      <c r="AC478" s="125"/>
      <c r="AD478" s="125"/>
      <c r="AE478" s="125"/>
      <c r="AF478" s="125"/>
      <c r="AG478" s="125"/>
      <c r="AH478" s="125"/>
    </row>
    <row r="479" customFormat="false" ht="13.5" hidden="false" customHeight="true" outlineLevel="0" collapsed="false">
      <c r="A479" s="48" t="s">
        <v>99</v>
      </c>
      <c r="B479" s="123" t="s">
        <v>433</v>
      </c>
      <c r="C479" s="123"/>
      <c r="D479" s="123" t="s">
        <v>101</v>
      </c>
      <c r="E479" s="124"/>
      <c r="F479" s="19" t="s">
        <v>440</v>
      </c>
      <c r="G479" s="124" t="s">
        <v>435</v>
      </c>
      <c r="H479" s="124"/>
      <c r="I479" s="124"/>
      <c r="W479" s="69" t="n">
        <v>2908.24166666667</v>
      </c>
      <c r="X479" s="125" t="n">
        <v>2942</v>
      </c>
      <c r="Y479" s="177"/>
      <c r="Z479" s="125"/>
      <c r="AA479" s="125"/>
      <c r="AB479" s="125"/>
      <c r="AC479" s="125"/>
      <c r="AD479" s="125"/>
      <c r="AE479" s="125"/>
      <c r="AF479" s="125"/>
      <c r="AG479" s="125"/>
      <c r="AH479" s="125"/>
    </row>
    <row r="480" customFormat="false" ht="13.5" hidden="false" customHeight="true" outlineLevel="0" collapsed="false">
      <c r="A480" s="48" t="s">
        <v>99</v>
      </c>
      <c r="B480" s="123" t="s">
        <v>433</v>
      </c>
      <c r="C480" s="123"/>
      <c r="D480" s="123" t="s">
        <v>101</v>
      </c>
      <c r="E480" s="124"/>
      <c r="F480" s="19" t="s">
        <v>441</v>
      </c>
      <c r="G480" s="124" t="s">
        <v>435</v>
      </c>
      <c r="H480" s="124"/>
      <c r="I480" s="124"/>
      <c r="W480" s="69" t="n">
        <v>2376.0225</v>
      </c>
      <c r="X480" s="125" t="n">
        <v>2648</v>
      </c>
      <c r="Y480" s="177"/>
      <c r="Z480" s="125"/>
      <c r="AA480" s="125"/>
      <c r="AB480" s="125"/>
      <c r="AC480" s="125"/>
      <c r="AD480" s="125"/>
      <c r="AE480" s="125"/>
      <c r="AF480" s="125"/>
      <c r="AG480" s="125"/>
      <c r="AH480" s="125"/>
    </row>
    <row r="481" customFormat="false" ht="13.5" hidden="false" customHeight="true" outlineLevel="0" collapsed="false">
      <c r="A481" s="48" t="s">
        <v>99</v>
      </c>
      <c r="B481" s="123" t="s">
        <v>433</v>
      </c>
      <c r="C481" s="123"/>
      <c r="D481" s="123" t="s">
        <v>101</v>
      </c>
      <c r="E481" s="124"/>
      <c r="F481" s="19" t="s">
        <v>442</v>
      </c>
      <c r="G481" s="124" t="s">
        <v>435</v>
      </c>
      <c r="H481" s="124"/>
      <c r="I481" s="124"/>
      <c r="W481" s="69" t="n">
        <v>2945.87666666667</v>
      </c>
      <c r="X481" s="125" t="n">
        <v>2873</v>
      </c>
      <c r="Y481" s="177"/>
      <c r="Z481" s="125"/>
      <c r="AA481" s="125"/>
      <c r="AB481" s="125"/>
      <c r="AC481" s="125"/>
      <c r="AD481" s="125"/>
      <c r="AE481" s="125"/>
      <c r="AF481" s="125"/>
      <c r="AG481" s="125"/>
      <c r="AH481" s="125"/>
    </row>
    <row r="482" customFormat="false" ht="13.5" hidden="false" customHeight="true" outlineLevel="0" collapsed="false">
      <c r="A482" s="48" t="s">
        <v>99</v>
      </c>
      <c r="B482" s="123" t="s">
        <v>433</v>
      </c>
      <c r="C482" s="123"/>
      <c r="D482" s="123" t="s">
        <v>101</v>
      </c>
      <c r="E482" s="124"/>
      <c r="F482" s="19" t="s">
        <v>443</v>
      </c>
      <c r="G482" s="124" t="s">
        <v>435</v>
      </c>
      <c r="H482" s="124"/>
      <c r="I482" s="124"/>
    </row>
    <row r="483" customFormat="false" ht="13.5" hidden="false" customHeight="true" outlineLevel="0" collapsed="false">
      <c r="A483" s="48" t="s">
        <v>99</v>
      </c>
      <c r="B483" s="123" t="s">
        <v>433</v>
      </c>
      <c r="C483" s="123"/>
      <c r="D483" s="123" t="s">
        <v>101</v>
      </c>
      <c r="E483" s="124"/>
      <c r="F483" s="19" t="s">
        <v>444</v>
      </c>
      <c r="G483" s="124"/>
      <c r="H483" s="124"/>
      <c r="I483" s="124"/>
      <c r="X483" s="463" t="n">
        <v>0.0122173641766277</v>
      </c>
      <c r="Y483" s="463" t="n">
        <v>0.0786828422876951</v>
      </c>
      <c r="Z483" s="35" t="n">
        <v>0.101542416452442</v>
      </c>
      <c r="AA483" s="463" t="n">
        <v>0.0373395565927654</v>
      </c>
      <c r="AB483" s="463" t="n">
        <v>0.056896551724138</v>
      </c>
      <c r="AC483" s="178" t="n">
        <v>-0.0412760980624893</v>
      </c>
      <c r="AD483" s="178" t="n">
        <v>0.0719850463849951</v>
      </c>
      <c r="AE483" s="178" t="n">
        <v>0.281</v>
      </c>
      <c r="AF483" s="178" t="n">
        <v>0.119054740649855</v>
      </c>
      <c r="AG483" s="35" t="n">
        <v>0.169252010252101</v>
      </c>
      <c r="AH483" s="35" t="n">
        <v>0.129233618414435</v>
      </c>
      <c r="AI483" s="24" t="n">
        <v>0.08180643446808</v>
      </c>
      <c r="AJ483" s="24" t="n">
        <v>0.0775567325896269</v>
      </c>
      <c r="AK483" s="24" t="n">
        <v>0.0648911426996499</v>
      </c>
      <c r="AL483" s="24" t="n">
        <v>0.052443024557169</v>
      </c>
      <c r="AM483" s="24" t="n">
        <v>0.0438406543733758</v>
      </c>
      <c r="AN483" s="24" t="n">
        <v>0.04</v>
      </c>
      <c r="AO483" s="24" t="n">
        <v>0.04</v>
      </c>
      <c r="AP483" s="24" t="n">
        <v>0.04</v>
      </c>
      <c r="AQ483" s="24" t="n">
        <v>0.04</v>
      </c>
      <c r="AR483" s="24" t="n">
        <v>0.04</v>
      </c>
      <c r="AS483" s="24" t="n">
        <v>0.04</v>
      </c>
      <c r="AT483" s="24" t="n">
        <v>0.04</v>
      </c>
      <c r="AU483" s="24" t="n">
        <v>0.04</v>
      </c>
      <c r="AV483" s="24" t="n">
        <v>0.04</v>
      </c>
      <c r="AW483" s="24" t="n">
        <v>0.04</v>
      </c>
      <c r="AX483" s="24" t="n">
        <v>0.04</v>
      </c>
      <c r="AY483" s="24" t="n">
        <v>0.04</v>
      </c>
      <c r="AZ483" s="24" t="n">
        <v>0.04</v>
      </c>
      <c r="BA483" s="24" t="n">
        <v>0.04</v>
      </c>
      <c r="BB483" s="24" t="n">
        <v>0.04</v>
      </c>
      <c r="BC483" s="24" t="n">
        <v>0.04</v>
      </c>
      <c r="BD483" s="24" t="n">
        <v>0.04</v>
      </c>
      <c r="BE483" s="24" t="n">
        <v>0.04</v>
      </c>
      <c r="BF483" s="24" t="n">
        <v>0.04</v>
      </c>
      <c r="BG483" s="24" t="n">
        <v>0.04</v>
      </c>
    </row>
    <row r="484" customFormat="false" ht="13.5" hidden="false" customHeight="true" outlineLevel="0" collapsed="false">
      <c r="A484" s="48" t="s">
        <v>99</v>
      </c>
      <c r="B484" s="123" t="s">
        <v>433</v>
      </c>
      <c r="C484" s="123"/>
      <c r="D484" s="123" t="s">
        <v>101</v>
      </c>
      <c r="E484" s="124"/>
      <c r="F484" s="19" t="s">
        <v>445</v>
      </c>
      <c r="G484" s="124"/>
      <c r="H484" s="124"/>
      <c r="I484" s="124"/>
      <c r="X484" s="463" t="n">
        <v>0.0181206943283543</v>
      </c>
      <c r="Y484" s="463" t="n">
        <v>0.173299565846599</v>
      </c>
      <c r="Z484" s="35" t="n">
        <v>0.0792476102374344</v>
      </c>
      <c r="AA484" s="463" t="n">
        <v>0.0517142857142858</v>
      </c>
      <c r="AB484" s="463" t="n">
        <v>0.0516483516483517</v>
      </c>
      <c r="AC484" s="178" t="n">
        <v>0.0333729811660877</v>
      </c>
      <c r="AD484" s="178" t="n">
        <v>0.0663891741673164</v>
      </c>
      <c r="AE484" s="178" t="n">
        <v>0.201</v>
      </c>
      <c r="AF484" s="178" t="n">
        <v>0.14533540840859</v>
      </c>
      <c r="AG484" s="35" t="n">
        <v>0.0799440183254878</v>
      </c>
      <c r="AH484" s="35" t="n">
        <v>0.105546553378062</v>
      </c>
      <c r="AI484" s="24" t="n">
        <v>0.08180643446808</v>
      </c>
      <c r="AJ484" s="24" t="n">
        <v>0.0775567325896269</v>
      </c>
      <c r="AK484" s="24" t="n">
        <v>0.0648911426996499</v>
      </c>
      <c r="AL484" s="24" t="n">
        <v>0.052443024557169</v>
      </c>
      <c r="AM484" s="24" t="n">
        <v>0.0438406543733758</v>
      </c>
      <c r="AN484" s="24" t="n">
        <v>0.04</v>
      </c>
      <c r="AO484" s="24" t="n">
        <v>0.04</v>
      </c>
      <c r="AP484" s="24" t="n">
        <v>0.04</v>
      </c>
      <c r="AQ484" s="24" t="n">
        <v>0.04</v>
      </c>
      <c r="AR484" s="24" t="n">
        <v>0.04</v>
      </c>
      <c r="AS484" s="24" t="n">
        <v>0.04</v>
      </c>
      <c r="AT484" s="24" t="n">
        <v>0.04</v>
      </c>
      <c r="AU484" s="24" t="n">
        <v>0.04</v>
      </c>
      <c r="AV484" s="24" t="n">
        <v>0.04</v>
      </c>
      <c r="AW484" s="24" t="n">
        <v>0.04</v>
      </c>
      <c r="AX484" s="24" t="n">
        <v>0.04</v>
      </c>
      <c r="AY484" s="24" t="n">
        <v>0.04</v>
      </c>
      <c r="AZ484" s="24" t="n">
        <v>0.04</v>
      </c>
      <c r="BA484" s="24" t="n">
        <v>0.04</v>
      </c>
      <c r="BB484" s="24" t="n">
        <v>0.04</v>
      </c>
      <c r="BC484" s="24" t="n">
        <v>0.04</v>
      </c>
      <c r="BD484" s="24" t="n">
        <v>0.04</v>
      </c>
      <c r="BE484" s="24" t="n">
        <v>0.04</v>
      </c>
      <c r="BF484" s="24" t="n">
        <v>0.04</v>
      </c>
      <c r="BG484" s="24" t="n">
        <v>0.04</v>
      </c>
    </row>
    <row r="485" customFormat="false" ht="13.5" hidden="false" customHeight="true" outlineLevel="0" collapsed="false">
      <c r="A485" s="48" t="s">
        <v>99</v>
      </c>
      <c r="B485" s="123" t="s">
        <v>433</v>
      </c>
      <c r="C485" s="123"/>
      <c r="D485" s="123" t="s">
        <v>101</v>
      </c>
      <c r="E485" s="124"/>
      <c r="F485" s="19" t="s">
        <v>446</v>
      </c>
      <c r="G485" s="124"/>
      <c r="H485" s="124"/>
      <c r="I485" s="124"/>
      <c r="X485" s="463" t="n">
        <v>0.128494737090307</v>
      </c>
      <c r="Y485" s="463" t="n">
        <v>0.138717030283295</v>
      </c>
      <c r="Z485" s="35" t="n">
        <v>0.0586216757220475</v>
      </c>
      <c r="AA485" s="463" t="n">
        <v>0.0329551593733117</v>
      </c>
      <c r="AB485" s="463" t="n">
        <v>0.0575079872204474</v>
      </c>
      <c r="AC485" s="178" t="n">
        <v>-0.000445071515683071</v>
      </c>
      <c r="AD485" s="178" t="n">
        <v>0.0303800826487795</v>
      </c>
      <c r="AE485" s="178" t="n">
        <v>0.029</v>
      </c>
      <c r="AF485" s="178" t="n">
        <v>0.0777363480550721</v>
      </c>
      <c r="AG485" s="35" t="n">
        <v>0.0378676929997062</v>
      </c>
      <c r="AH485" s="35" t="n">
        <v>0.0208303846868299</v>
      </c>
      <c r="AI485" s="24" t="n">
        <v>0.08180643446808</v>
      </c>
      <c r="AJ485" s="24" t="n">
        <v>0.0775567325896269</v>
      </c>
      <c r="AK485" s="24" t="n">
        <v>0.0648911426996499</v>
      </c>
      <c r="AL485" s="24" t="n">
        <v>0.052443024557169</v>
      </c>
      <c r="AM485" s="24" t="n">
        <v>0.0438406543733758</v>
      </c>
      <c r="AN485" s="24" t="n">
        <v>0.04</v>
      </c>
      <c r="AO485" s="24" t="n">
        <v>0.04</v>
      </c>
      <c r="AP485" s="24" t="n">
        <v>0.04</v>
      </c>
      <c r="AQ485" s="24" t="n">
        <v>0.04</v>
      </c>
      <c r="AR485" s="24" t="n">
        <v>0.04</v>
      </c>
      <c r="AS485" s="24" t="n">
        <v>0.04</v>
      </c>
      <c r="AT485" s="24" t="n">
        <v>0.04</v>
      </c>
      <c r="AU485" s="24" t="n">
        <v>0.04</v>
      </c>
      <c r="AV485" s="24" t="n">
        <v>0.04</v>
      </c>
      <c r="AW485" s="24" t="n">
        <v>0.04</v>
      </c>
      <c r="AX485" s="24" t="n">
        <v>0.04</v>
      </c>
      <c r="AY485" s="24" t="n">
        <v>0.04</v>
      </c>
      <c r="AZ485" s="24" t="n">
        <v>0.04</v>
      </c>
      <c r="BA485" s="24" t="n">
        <v>0.04</v>
      </c>
      <c r="BB485" s="24" t="n">
        <v>0.04</v>
      </c>
      <c r="BC485" s="24" t="n">
        <v>0.04</v>
      </c>
      <c r="BD485" s="24" t="n">
        <v>0.04</v>
      </c>
      <c r="BE485" s="24" t="n">
        <v>0.04</v>
      </c>
      <c r="BF485" s="24" t="n">
        <v>0.04</v>
      </c>
      <c r="BG485" s="24" t="n">
        <v>0.04</v>
      </c>
    </row>
    <row r="486" customFormat="false" ht="13.5" hidden="false" customHeight="true" outlineLevel="0" collapsed="false">
      <c r="A486" s="48" t="s">
        <v>99</v>
      </c>
      <c r="B486" s="123" t="s">
        <v>433</v>
      </c>
      <c r="C486" s="123"/>
      <c r="D486" s="123" t="s">
        <v>101</v>
      </c>
      <c r="E486" s="124"/>
      <c r="F486" s="19" t="s">
        <v>447</v>
      </c>
      <c r="G486" s="124"/>
      <c r="H486" s="124"/>
      <c r="I486" s="124"/>
      <c r="X486" s="463" t="n">
        <v>0.00118589351429188</v>
      </c>
      <c r="Y486" s="463" t="n">
        <v>-0.0394829612220916</v>
      </c>
      <c r="Z486" s="35" t="n">
        <v>0.0413506239295327</v>
      </c>
      <c r="AA486" s="463" t="n">
        <v>0.012453007518797</v>
      </c>
      <c r="AB486" s="463" t="n">
        <v>0.034059314179796</v>
      </c>
      <c r="AC486" s="178" t="n">
        <v>0.0245350894983161</v>
      </c>
      <c r="AD486" s="178" t="n">
        <v>0.0298294430042771</v>
      </c>
      <c r="AE486" s="178" t="n">
        <v>0.139</v>
      </c>
      <c r="AF486" s="178" t="n">
        <v>0.176086127046176</v>
      </c>
      <c r="AG486" s="35" t="n">
        <v>0.0932138783529619</v>
      </c>
      <c r="AH486" s="35" t="n">
        <v>0.112883478123518</v>
      </c>
      <c r="AI486" s="24" t="n">
        <v>0.08180643446808</v>
      </c>
      <c r="AJ486" s="24" t="n">
        <v>0.0775567325896269</v>
      </c>
      <c r="AK486" s="24" t="n">
        <v>0.0648911426996499</v>
      </c>
      <c r="AL486" s="24" t="n">
        <v>0.052443024557169</v>
      </c>
      <c r="AM486" s="24" t="n">
        <v>0.0438406543733758</v>
      </c>
      <c r="AN486" s="24" t="n">
        <v>0.04</v>
      </c>
      <c r="AO486" s="24" t="n">
        <v>0.04</v>
      </c>
      <c r="AP486" s="24" t="n">
        <v>0.04</v>
      </c>
      <c r="AQ486" s="24" t="n">
        <v>0.04</v>
      </c>
      <c r="AR486" s="24" t="n">
        <v>0.04</v>
      </c>
      <c r="AS486" s="24" t="n">
        <v>0.04</v>
      </c>
      <c r="AT486" s="24" t="n">
        <v>0.04</v>
      </c>
      <c r="AU486" s="24" t="n">
        <v>0.04</v>
      </c>
      <c r="AV486" s="24" t="n">
        <v>0.04</v>
      </c>
      <c r="AW486" s="24" t="n">
        <v>0.04</v>
      </c>
      <c r="AX486" s="24" t="n">
        <v>0.04</v>
      </c>
      <c r="AY486" s="24" t="n">
        <v>0.04</v>
      </c>
      <c r="AZ486" s="24" t="n">
        <v>0.04</v>
      </c>
      <c r="BA486" s="24" t="n">
        <v>0.04</v>
      </c>
      <c r="BB486" s="24" t="n">
        <v>0.04</v>
      </c>
      <c r="BC486" s="24" t="n">
        <v>0.04</v>
      </c>
      <c r="BD486" s="24" t="n">
        <v>0.04</v>
      </c>
      <c r="BE486" s="24" t="n">
        <v>0.04</v>
      </c>
      <c r="BF486" s="24" t="n">
        <v>0.04</v>
      </c>
      <c r="BG486" s="24" t="n">
        <v>0.04</v>
      </c>
    </row>
    <row r="487" customFormat="false" ht="13.5" hidden="false" customHeight="true" outlineLevel="0" collapsed="false">
      <c r="A487" s="48" t="s">
        <v>99</v>
      </c>
      <c r="B487" s="123" t="s">
        <v>433</v>
      </c>
      <c r="C487" s="123"/>
      <c r="D487" s="123" t="s">
        <v>101</v>
      </c>
      <c r="E487" s="124"/>
      <c r="F487" s="19" t="s">
        <v>448</v>
      </c>
      <c r="G487" s="124"/>
      <c r="H487" s="124"/>
      <c r="I487" s="124"/>
      <c r="X487" s="463" t="n">
        <v>-0.0723749382612799</v>
      </c>
      <c r="Y487" s="463" t="n">
        <v>0.0670831963170009</v>
      </c>
      <c r="Z487" s="35" t="n">
        <v>0.155932203389831</v>
      </c>
      <c r="AA487" s="463" t="n">
        <v>0.0837110103972274</v>
      </c>
      <c r="AB487" s="463" t="n">
        <v>0.0791186780170254</v>
      </c>
      <c r="AC487" s="178" t="n">
        <v>0.00787018984013166</v>
      </c>
      <c r="AD487" s="178" t="n">
        <v>0.135230297520833</v>
      </c>
      <c r="AE487" s="178" t="n">
        <v>0.157</v>
      </c>
      <c r="AF487" s="178" t="n">
        <v>0.111973753291225</v>
      </c>
      <c r="AG487" s="35" t="n">
        <v>0.11385332822167</v>
      </c>
      <c r="AH487" s="35" t="n">
        <v>0.152212176307073</v>
      </c>
      <c r="AI487" s="24" t="n">
        <v>0.08180643446808</v>
      </c>
      <c r="AJ487" s="24" t="n">
        <v>0.0775567325896269</v>
      </c>
      <c r="AK487" s="24" t="n">
        <v>0.0648911426996499</v>
      </c>
      <c r="AL487" s="24" t="n">
        <v>0.052443024557169</v>
      </c>
      <c r="AM487" s="24" t="n">
        <v>0.0438406543733758</v>
      </c>
      <c r="AN487" s="24" t="n">
        <v>0.04</v>
      </c>
      <c r="AO487" s="24" t="n">
        <v>0.04</v>
      </c>
      <c r="AP487" s="24" t="n">
        <v>0.04</v>
      </c>
      <c r="AQ487" s="24" t="n">
        <v>0.04</v>
      </c>
      <c r="AR487" s="24" t="n">
        <v>0.04</v>
      </c>
      <c r="AS487" s="24" t="n">
        <v>0.04</v>
      </c>
      <c r="AT487" s="24" t="n">
        <v>0.04</v>
      </c>
      <c r="AU487" s="24" t="n">
        <v>0.04</v>
      </c>
      <c r="AV487" s="24" t="n">
        <v>0.04</v>
      </c>
      <c r="AW487" s="24" t="n">
        <v>0.04</v>
      </c>
      <c r="AX487" s="24" t="n">
        <v>0.04</v>
      </c>
      <c r="AY487" s="24" t="n">
        <v>0.04</v>
      </c>
      <c r="AZ487" s="24" t="n">
        <v>0.04</v>
      </c>
      <c r="BA487" s="24" t="n">
        <v>0.04</v>
      </c>
      <c r="BB487" s="24" t="n">
        <v>0.04</v>
      </c>
      <c r="BC487" s="24" t="n">
        <v>0.04</v>
      </c>
      <c r="BD487" s="24" t="n">
        <v>0.04</v>
      </c>
      <c r="BE487" s="24" t="n">
        <v>0.04</v>
      </c>
      <c r="BF487" s="24" t="n">
        <v>0.04</v>
      </c>
      <c r="BG487" s="24" t="n">
        <v>0.04</v>
      </c>
    </row>
    <row r="488" customFormat="false" ht="13.5" hidden="false" customHeight="true" outlineLevel="0" collapsed="false">
      <c r="A488" s="48" t="s">
        <v>99</v>
      </c>
      <c r="B488" s="123" t="s">
        <v>433</v>
      </c>
      <c r="C488" s="123"/>
      <c r="D488" s="123" t="s">
        <v>101</v>
      </c>
      <c r="E488" s="124"/>
      <c r="F488" s="19" t="s">
        <v>449</v>
      </c>
      <c r="G488" s="124"/>
      <c r="H488" s="124"/>
      <c r="I488" s="124"/>
      <c r="X488" s="463" t="n">
        <v>0.01160781571912</v>
      </c>
      <c r="Y488" s="463" t="n">
        <v>0.0248130523453434</v>
      </c>
      <c r="Z488" s="35" t="n">
        <v>0.0255389718076284</v>
      </c>
      <c r="AA488" s="463" t="n">
        <v>0.0562742561448901</v>
      </c>
      <c r="AB488" s="463" t="n">
        <v>-0.0382126348228044</v>
      </c>
      <c r="AC488" s="178" t="n">
        <v>0.0927319760467944</v>
      </c>
      <c r="AD488" s="178" t="n">
        <v>0.0863115419326921</v>
      </c>
      <c r="AE488" s="178" t="n">
        <v>0.19</v>
      </c>
      <c r="AF488" s="178" t="n">
        <v>0.202048735679687</v>
      </c>
      <c r="AG488" s="35" t="n">
        <v>0.194942955637917</v>
      </c>
      <c r="AH488" s="35" t="n">
        <v>0.0698769507310026</v>
      </c>
      <c r="AI488" s="24" t="n">
        <v>0.08180643446808</v>
      </c>
      <c r="AJ488" s="24" t="n">
        <v>0.0775567325896269</v>
      </c>
      <c r="AK488" s="24" t="n">
        <v>0.0648911426996499</v>
      </c>
      <c r="AL488" s="24" t="n">
        <v>0.052443024557169</v>
      </c>
      <c r="AM488" s="24" t="n">
        <v>0.0438406543733758</v>
      </c>
      <c r="AN488" s="24" t="n">
        <v>0.04</v>
      </c>
      <c r="AO488" s="24" t="n">
        <v>0.04</v>
      </c>
      <c r="AP488" s="24" t="n">
        <v>0.04</v>
      </c>
      <c r="AQ488" s="24" t="n">
        <v>0.04</v>
      </c>
      <c r="AR488" s="24" t="n">
        <v>0.04</v>
      </c>
      <c r="AS488" s="24" t="n">
        <v>0.04</v>
      </c>
      <c r="AT488" s="24" t="n">
        <v>0.04</v>
      </c>
      <c r="AU488" s="24" t="n">
        <v>0.04</v>
      </c>
      <c r="AV488" s="24" t="n">
        <v>0.04</v>
      </c>
      <c r="AW488" s="24" t="n">
        <v>0.04</v>
      </c>
      <c r="AX488" s="24" t="n">
        <v>0.04</v>
      </c>
      <c r="AY488" s="24" t="n">
        <v>0.04</v>
      </c>
      <c r="AZ488" s="24" t="n">
        <v>0.04</v>
      </c>
      <c r="BA488" s="24" t="n">
        <v>0.04</v>
      </c>
      <c r="BB488" s="24" t="n">
        <v>0.04</v>
      </c>
      <c r="BC488" s="24" t="n">
        <v>0.04</v>
      </c>
      <c r="BD488" s="24" t="n">
        <v>0.04</v>
      </c>
      <c r="BE488" s="24" t="n">
        <v>0.04</v>
      </c>
      <c r="BF488" s="24" t="n">
        <v>0.04</v>
      </c>
      <c r="BG488" s="24" t="n">
        <v>0.04</v>
      </c>
    </row>
    <row r="489" customFormat="false" ht="13.5" hidden="false" customHeight="true" outlineLevel="0" collapsed="false">
      <c r="A489" s="48" t="s">
        <v>99</v>
      </c>
      <c r="B489" s="123" t="s">
        <v>433</v>
      </c>
      <c r="C489" s="123"/>
      <c r="D489" s="123" t="s">
        <v>101</v>
      </c>
      <c r="E489" s="124"/>
      <c r="F489" s="19" t="s">
        <v>450</v>
      </c>
      <c r="G489" s="124"/>
      <c r="H489" s="124"/>
      <c r="I489" s="124"/>
      <c r="X489" s="463" t="n">
        <v>0.114467560808031</v>
      </c>
      <c r="Y489" s="463" t="n">
        <v>0.0536253776435045</v>
      </c>
      <c r="Z489" s="35" t="n">
        <v>0.0670250896057347</v>
      </c>
      <c r="AA489" s="463" t="n">
        <v>0.0745717164931139</v>
      </c>
      <c r="AB489" s="463" t="n">
        <v>0.0511525102620776</v>
      </c>
      <c r="AC489" s="178" t="n">
        <v>0.0656522932176604</v>
      </c>
      <c r="AD489" s="178" t="n">
        <v>0.0960138190784876</v>
      </c>
      <c r="AE489" s="178" t="n">
        <v>0.254</v>
      </c>
      <c r="AF489" s="178" t="n">
        <v>0.122012818412909</v>
      </c>
      <c r="AG489" s="35" t="n">
        <v>0.192482996249458</v>
      </c>
      <c r="AH489" s="35" t="n">
        <v>0.0383305006931898</v>
      </c>
      <c r="AI489" s="24" t="n">
        <v>0.08180643446808</v>
      </c>
      <c r="AJ489" s="24" t="n">
        <v>0.0775567325896269</v>
      </c>
      <c r="AK489" s="24" t="n">
        <v>0.0648911426996499</v>
      </c>
      <c r="AL489" s="24" t="n">
        <v>0.052443024557169</v>
      </c>
      <c r="AM489" s="24" t="n">
        <v>0.0438406543733758</v>
      </c>
      <c r="AN489" s="24" t="n">
        <v>0.04</v>
      </c>
      <c r="AO489" s="24" t="n">
        <v>0.04</v>
      </c>
      <c r="AP489" s="24" t="n">
        <v>0.04</v>
      </c>
      <c r="AQ489" s="24" t="n">
        <v>0.04</v>
      </c>
      <c r="AR489" s="24" t="n">
        <v>0.04</v>
      </c>
      <c r="AS489" s="24" t="n">
        <v>0.04</v>
      </c>
      <c r="AT489" s="24" t="n">
        <v>0.04</v>
      </c>
      <c r="AU489" s="24" t="n">
        <v>0.04</v>
      </c>
      <c r="AV489" s="24" t="n">
        <v>0.04</v>
      </c>
      <c r="AW489" s="24" t="n">
        <v>0.04</v>
      </c>
      <c r="AX489" s="24" t="n">
        <v>0.04</v>
      </c>
      <c r="AY489" s="24" t="n">
        <v>0.04</v>
      </c>
      <c r="AZ489" s="24" t="n">
        <v>0.04</v>
      </c>
      <c r="BA489" s="24" t="n">
        <v>0.04</v>
      </c>
      <c r="BB489" s="24" t="n">
        <v>0.04</v>
      </c>
      <c r="BC489" s="24" t="n">
        <v>0.04</v>
      </c>
      <c r="BD489" s="24" t="n">
        <v>0.04</v>
      </c>
      <c r="BE489" s="24" t="n">
        <v>0.04</v>
      </c>
      <c r="BF489" s="24" t="n">
        <v>0.04</v>
      </c>
      <c r="BG489" s="24" t="n">
        <v>0.04</v>
      </c>
    </row>
    <row r="490" customFormat="false" ht="13.5" hidden="false" customHeight="true" outlineLevel="0" collapsed="false">
      <c r="A490" s="48" t="s">
        <v>99</v>
      </c>
      <c r="B490" s="123" t="s">
        <v>433</v>
      </c>
      <c r="C490" s="123"/>
      <c r="D490" s="123" t="s">
        <v>101</v>
      </c>
      <c r="E490" s="124"/>
      <c r="F490" s="19" t="s">
        <v>451</v>
      </c>
      <c r="G490" s="124"/>
      <c r="H490" s="124"/>
      <c r="I490" s="124"/>
      <c r="X490" s="463" t="n">
        <v>-0.0247385328419497</v>
      </c>
      <c r="Y490" s="463" t="n">
        <v>0.157674904281239</v>
      </c>
      <c r="Z490" s="35" t="n">
        <v>0.0853878532772099</v>
      </c>
      <c r="AA490" s="463" t="n">
        <v>0.0650969529085872</v>
      </c>
      <c r="AB490" s="463" t="n">
        <v>0.0774907749077491</v>
      </c>
      <c r="AC490" s="178" t="n">
        <v>0.0144008078168663</v>
      </c>
      <c r="AD490" s="178" t="n">
        <v>-0.0162971215211035</v>
      </c>
      <c r="AE490" s="178" t="n">
        <v>0.215</v>
      </c>
      <c r="AF490" s="178" t="n">
        <v>0.205855069348769</v>
      </c>
      <c r="AG490" s="35" t="n">
        <v>0.128937891927268</v>
      </c>
      <c r="AH490" s="35" t="n">
        <v>0.106875228406576</v>
      </c>
      <c r="AI490" s="24" t="n">
        <v>0.08180643446808</v>
      </c>
      <c r="AJ490" s="24" t="n">
        <v>0.0775567325896269</v>
      </c>
      <c r="AK490" s="24" t="n">
        <v>0.0648911426996499</v>
      </c>
      <c r="AL490" s="24" t="n">
        <v>0.052443024557169</v>
      </c>
      <c r="AM490" s="24" t="n">
        <v>0.0438406543733758</v>
      </c>
      <c r="AN490" s="24" t="n">
        <v>0.04</v>
      </c>
      <c r="AO490" s="24" t="n">
        <v>0.04</v>
      </c>
      <c r="AP490" s="24" t="n">
        <v>0.04</v>
      </c>
      <c r="AQ490" s="24" t="n">
        <v>0.04</v>
      </c>
      <c r="AR490" s="24" t="n">
        <v>0.04</v>
      </c>
      <c r="AS490" s="24" t="n">
        <v>0.04</v>
      </c>
      <c r="AT490" s="24" t="n">
        <v>0.04</v>
      </c>
      <c r="AU490" s="24" t="n">
        <v>0.04</v>
      </c>
      <c r="AV490" s="24" t="n">
        <v>0.04</v>
      </c>
      <c r="AW490" s="24" t="n">
        <v>0.04</v>
      </c>
      <c r="AX490" s="24" t="n">
        <v>0.04</v>
      </c>
      <c r="AY490" s="24" t="n">
        <v>0.04</v>
      </c>
      <c r="AZ490" s="24" t="n">
        <v>0.04</v>
      </c>
      <c r="BA490" s="24" t="n">
        <v>0.04</v>
      </c>
      <c r="BB490" s="24" t="n">
        <v>0.04</v>
      </c>
      <c r="BC490" s="24" t="n">
        <v>0.04</v>
      </c>
      <c r="BD490" s="24" t="n">
        <v>0.04</v>
      </c>
      <c r="BE490" s="24" t="n">
        <v>0.04</v>
      </c>
      <c r="BF490" s="24" t="n">
        <v>0.04</v>
      </c>
      <c r="BG490" s="24" t="n">
        <v>0.04</v>
      </c>
    </row>
    <row r="491" customFormat="false" ht="13.5" hidden="false" customHeight="true" outlineLevel="0" collapsed="false">
      <c r="A491" s="48" t="s">
        <v>99</v>
      </c>
      <c r="B491" s="123" t="s">
        <v>433</v>
      </c>
      <c r="C491" s="123"/>
      <c r="D491" s="123" t="s">
        <v>101</v>
      </c>
      <c r="E491" s="124"/>
      <c r="F491" s="19" t="s">
        <v>452</v>
      </c>
      <c r="G491" s="124"/>
      <c r="H491" s="124"/>
      <c r="I491" s="124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</row>
    <row r="492" customFormat="false" ht="13.5" hidden="false" customHeight="true" outlineLevel="0" collapsed="false">
      <c r="A492" s="48" t="s">
        <v>99</v>
      </c>
      <c r="B492" s="123" t="s">
        <v>433</v>
      </c>
      <c r="C492" s="123"/>
      <c r="D492" s="123" t="s">
        <v>101</v>
      </c>
      <c r="E492" s="124"/>
      <c r="F492" s="19" t="s">
        <v>453</v>
      </c>
      <c r="G492" s="124"/>
      <c r="H492" s="124"/>
      <c r="I492" s="124"/>
      <c r="J492" s="37" t="n">
        <v>0.112211221122112</v>
      </c>
      <c r="K492" s="37" t="n">
        <v>0.0801186943620176</v>
      </c>
      <c r="L492" s="37" t="n">
        <v>0.0796703296703296</v>
      </c>
      <c r="M492" s="37" t="n">
        <v>0.114503816793893</v>
      </c>
      <c r="N492" s="37" t="n">
        <v>0.0502283105022832</v>
      </c>
      <c r="O492" s="37" t="n">
        <v>0.141304347826087</v>
      </c>
      <c r="P492" s="37" t="n">
        <v>0.159428571428571</v>
      </c>
      <c r="Q492" s="37" t="n">
        <v>0.0279283719402001</v>
      </c>
      <c r="R492" s="35" t="n">
        <v>-0.299025091897075</v>
      </c>
      <c r="S492" s="35" t="n">
        <v>0.119699042407661</v>
      </c>
      <c r="T492" s="35" t="n">
        <v>0.173691712482183</v>
      </c>
      <c r="U492" s="35" t="n">
        <v>0.132026370575989</v>
      </c>
      <c r="V492" s="35" t="n">
        <v>0.0683524904214559</v>
      </c>
      <c r="W492" s="35" t="n">
        <v>0.027112322478841</v>
      </c>
      <c r="X492" s="35" t="n">
        <v>-0.113128491620112</v>
      </c>
      <c r="Y492" s="35" t="n">
        <v>-0.119055118110236</v>
      </c>
      <c r="Z492" s="35" t="n">
        <v>-0.00732928137289968</v>
      </c>
      <c r="AA492" s="35" t="n">
        <v>-0.0292814694759588</v>
      </c>
      <c r="AB492" s="35" t="n">
        <v>0.0731114574057581</v>
      </c>
      <c r="AC492" s="35" t="n">
        <v>-0.0323092644838793</v>
      </c>
      <c r="AD492" s="178" t="n">
        <v>0.0881360277266177</v>
      </c>
      <c r="AE492" s="35" t="n">
        <v>0.0130627018718248</v>
      </c>
      <c r="AF492" s="35" t="n">
        <v>0.0547790463394997</v>
      </c>
      <c r="AG492" s="35" t="n">
        <v>0.0253837824653698</v>
      </c>
      <c r="AH492" s="35" t="n">
        <v>-0.0929052299533487</v>
      </c>
      <c r="AI492" s="35" t="n">
        <v>-0.1</v>
      </c>
      <c r="AJ492" s="35" t="n">
        <v>0.02</v>
      </c>
      <c r="AK492" s="24" t="n">
        <v>0.02</v>
      </c>
      <c r="AL492" s="24" t="n">
        <v>0.02</v>
      </c>
      <c r="AM492" s="24" t="n">
        <v>0.02</v>
      </c>
      <c r="AN492" s="24" t="n">
        <v>0.02</v>
      </c>
      <c r="AO492" s="24" t="n">
        <v>0.02</v>
      </c>
      <c r="AP492" s="24" t="n">
        <v>0.02</v>
      </c>
      <c r="AQ492" s="24" t="n">
        <v>0.02</v>
      </c>
      <c r="AR492" s="24" t="n">
        <v>0.02</v>
      </c>
      <c r="AS492" s="24" t="n">
        <v>0.02</v>
      </c>
      <c r="AT492" s="24" t="n">
        <v>0.02</v>
      </c>
      <c r="AU492" s="24" t="n">
        <v>0.02</v>
      </c>
      <c r="AV492" s="24" t="n">
        <v>0.02</v>
      </c>
      <c r="AW492" s="24" t="n">
        <v>0.02</v>
      </c>
      <c r="AX492" s="24" t="n">
        <v>0.02</v>
      </c>
      <c r="AY492" s="24" t="n">
        <v>0.02</v>
      </c>
      <c r="AZ492" s="24" t="n">
        <v>0.02</v>
      </c>
      <c r="BA492" s="24" t="n">
        <v>0.02</v>
      </c>
      <c r="BB492" s="24" t="n">
        <v>0.02</v>
      </c>
      <c r="BC492" s="24" t="n">
        <v>0.02</v>
      </c>
      <c r="BD492" s="24" t="n">
        <v>0.02</v>
      </c>
      <c r="BE492" s="24" t="n">
        <v>0.02</v>
      </c>
      <c r="BF492" s="24" t="n">
        <v>0.02</v>
      </c>
      <c r="BG492" s="24" t="n">
        <v>0.02</v>
      </c>
    </row>
    <row r="493" customFormat="false" ht="13.5" hidden="false" customHeight="true" outlineLevel="1" collapsed="false">
      <c r="A493" s="48"/>
      <c r="B493" s="123"/>
      <c r="C493" s="123"/>
      <c r="D493" s="123"/>
      <c r="E493" s="124"/>
      <c r="F493" s="19"/>
      <c r="G493" s="124"/>
      <c r="H493" s="124"/>
      <c r="I493" s="124"/>
    </row>
    <row r="494" customFormat="false" ht="13.5" hidden="false" customHeight="true" outlineLevel="1" collapsed="false">
      <c r="A494" s="48"/>
      <c r="B494" s="123"/>
      <c r="C494" s="123"/>
      <c r="D494" s="123"/>
      <c r="E494" s="124"/>
      <c r="F494" s="19"/>
      <c r="G494" s="124"/>
      <c r="H494" s="124"/>
      <c r="I494" s="124"/>
    </row>
    <row r="495" customFormat="false" ht="13.5" hidden="false" customHeight="true" outlineLevel="1" collapsed="false">
      <c r="A495" s="48"/>
      <c r="B495" s="123"/>
      <c r="C495" s="123"/>
      <c r="D495" s="123"/>
      <c r="E495" s="124"/>
      <c r="F495" s="19"/>
      <c r="G495" s="124"/>
      <c r="H495" s="124"/>
      <c r="I495" s="124"/>
    </row>
    <row r="496" customFormat="false" ht="13.5" hidden="false" customHeight="true" outlineLevel="1" collapsed="false">
      <c r="A496" s="48"/>
      <c r="B496" s="123"/>
      <c r="C496" s="123"/>
      <c r="D496" s="123"/>
      <c r="E496" s="124"/>
      <c r="F496" s="19"/>
      <c r="G496" s="124"/>
      <c r="H496" s="124"/>
      <c r="I496" s="124"/>
    </row>
    <row r="497" customFormat="false" ht="13.5" hidden="false" customHeight="true" outlineLevel="1" collapsed="false">
      <c r="A497" s="48"/>
      <c r="B497" s="123"/>
      <c r="C497" s="123"/>
      <c r="D497" s="123"/>
      <c r="E497" s="124"/>
      <c r="F497" s="19"/>
      <c r="G497" s="124"/>
      <c r="H497" s="124"/>
      <c r="I497" s="124"/>
    </row>
    <row r="498" customFormat="false" ht="13.5" hidden="false" customHeight="true" outlineLevel="1" collapsed="false">
      <c r="A498" s="48"/>
      <c r="B498" s="123"/>
      <c r="C498" s="123"/>
      <c r="D498" s="123"/>
      <c r="E498" s="124"/>
      <c r="F498" s="19"/>
      <c r="G498" s="124"/>
      <c r="H498" s="124"/>
      <c r="I498" s="124"/>
    </row>
    <row r="499" customFormat="false" ht="13.5" hidden="false" customHeight="true" outlineLevel="1" collapsed="false">
      <c r="A499" s="48"/>
      <c r="B499" s="123"/>
      <c r="C499" s="123"/>
      <c r="D499" s="123"/>
      <c r="E499" s="124"/>
      <c r="F499" s="19"/>
      <c r="G499" s="124"/>
      <c r="H499" s="124"/>
      <c r="I499" s="124"/>
    </row>
    <row r="500" customFormat="false" ht="13.5" hidden="false" customHeight="true" outlineLevel="1" collapsed="false">
      <c r="A500" s="48"/>
      <c r="B500" s="123"/>
      <c r="C500" s="123"/>
      <c r="D500" s="123"/>
      <c r="E500" s="124"/>
      <c r="F500" s="19"/>
      <c r="G500" s="124"/>
      <c r="H500" s="124"/>
      <c r="I500" s="124"/>
    </row>
    <row r="501" customFormat="false" ht="13.5" hidden="false" customHeight="true" outlineLevel="1" collapsed="false">
      <c r="A501" s="48"/>
      <c r="B501" s="123"/>
      <c r="C501" s="123"/>
      <c r="D501" s="123"/>
      <c r="E501" s="124"/>
      <c r="F501" s="19"/>
      <c r="G501" s="124"/>
      <c r="H501" s="124"/>
      <c r="I501" s="124"/>
    </row>
    <row r="502" customFormat="false" ht="13.5" hidden="false" customHeight="true" outlineLevel="1" collapsed="false">
      <c r="A502" s="48"/>
      <c r="B502" s="123"/>
      <c r="C502" s="123"/>
      <c r="D502" s="123"/>
      <c r="E502" s="124"/>
      <c r="F502" s="19"/>
      <c r="G502" s="124"/>
      <c r="H502" s="124"/>
      <c r="I502" s="124"/>
      <c r="AF502" s="179"/>
      <c r="AG502" s="179"/>
      <c r="AH502" s="179"/>
      <c r="AI502" s="179"/>
      <c r="AJ502" s="179"/>
    </row>
    <row r="503" customFormat="false" ht="13.5" hidden="false" customHeight="true" outlineLevel="1" collapsed="false">
      <c r="A503" s="48"/>
      <c r="B503" s="123"/>
      <c r="C503" s="123"/>
      <c r="D503" s="123"/>
      <c r="E503" s="124"/>
      <c r="F503" s="19"/>
      <c r="G503" s="124"/>
      <c r="H503" s="124"/>
      <c r="I503" s="124"/>
    </row>
    <row r="504" customFormat="false" ht="13.5" hidden="false" customHeight="true" outlineLevel="1" collapsed="false">
      <c r="A504" s="48"/>
      <c r="B504" s="123"/>
      <c r="C504" s="123"/>
      <c r="D504" s="123"/>
      <c r="E504" s="124"/>
      <c r="F504" s="19"/>
      <c r="G504" s="124"/>
      <c r="H504" s="124"/>
      <c r="I504" s="124"/>
    </row>
    <row r="505" customFormat="false" ht="13.5" hidden="false" customHeight="true" outlineLevel="1" collapsed="false">
      <c r="A505" s="48"/>
      <c r="B505" s="123"/>
      <c r="C505" s="123"/>
      <c r="D505" s="123"/>
      <c r="E505" s="124"/>
      <c r="F505" s="19"/>
      <c r="G505" s="124"/>
      <c r="H505" s="124"/>
      <c r="I505" s="124"/>
    </row>
    <row r="506" customFormat="false" ht="13.5" hidden="false" customHeight="true" outlineLevel="1" collapsed="false">
      <c r="A506" s="48"/>
      <c r="B506" s="123"/>
      <c r="C506" s="123"/>
      <c r="D506" s="123"/>
      <c r="E506" s="124"/>
      <c r="F506" s="19"/>
      <c r="G506" s="124"/>
      <c r="H506" s="124"/>
      <c r="I506" s="124"/>
      <c r="AD506" s="87"/>
      <c r="AE506" s="87"/>
      <c r="AF506" s="179"/>
      <c r="AG506" s="179"/>
      <c r="AH506" s="179"/>
      <c r="AI506" s="179"/>
      <c r="AJ506" s="179"/>
      <c r="AK506" s="87"/>
      <c r="AL506" s="87"/>
      <c r="AM506" s="87"/>
    </row>
    <row r="507" customFormat="false" ht="13.5" hidden="false" customHeight="true" outlineLevel="1" collapsed="false">
      <c r="A507" s="48"/>
      <c r="B507" s="123"/>
      <c r="C507" s="123"/>
      <c r="D507" s="123"/>
      <c r="E507" s="124"/>
      <c r="F507" s="19"/>
      <c r="G507" s="124"/>
      <c r="H507" s="124"/>
      <c r="I507" s="124"/>
    </row>
    <row r="508" customFormat="false" ht="13.5" hidden="false" customHeight="true" outlineLevel="0" collapsed="false">
      <c r="A508" s="172" t="s">
        <v>99</v>
      </c>
      <c r="B508" s="173" t="s">
        <v>454</v>
      </c>
      <c r="C508" s="173" t="s">
        <v>455</v>
      </c>
      <c r="D508" s="173" t="s">
        <v>10</v>
      </c>
      <c r="E508" s="119"/>
      <c r="F508" s="19" t="s">
        <v>456</v>
      </c>
      <c r="G508" s="119" t="s">
        <v>457</v>
      </c>
      <c r="H508" s="119"/>
      <c r="I508" s="119"/>
      <c r="U508" s="68" t="n">
        <v>149.1</v>
      </c>
      <c r="V508" s="68" t="n">
        <v>152.13</v>
      </c>
      <c r="W508" s="68" t="n">
        <v>179.87</v>
      </c>
      <c r="X508" s="180" t="n">
        <v>223.15</v>
      </c>
      <c r="Y508" s="69" t="n">
        <v>347.774863387978</v>
      </c>
      <c r="Z508" s="69" t="n">
        <v>326.050301369863</v>
      </c>
      <c r="AA508" s="180" t="n">
        <v>345.17</v>
      </c>
      <c r="AB508" s="126" t="n">
        <v>382.83</v>
      </c>
      <c r="AC508" s="126" t="n">
        <v>412.95</v>
      </c>
      <c r="AD508" s="126" t="n">
        <v>425.977808219178</v>
      </c>
      <c r="AE508" s="126" t="n">
        <v>460.8</v>
      </c>
      <c r="AF508" s="126" t="n">
        <v>462.57</v>
      </c>
      <c r="AG508" s="126" t="n">
        <v>469.635426864677</v>
      </c>
      <c r="AH508" s="126" t="n">
        <v>521.33</v>
      </c>
      <c r="AI508" s="126" t="n">
        <v>510.253998867581</v>
      </c>
      <c r="AJ508" s="126" t="n">
        <v>517.484307474862</v>
      </c>
      <c r="AK508" s="126" t="n">
        <v>525.209220855822</v>
      </c>
      <c r="AL508" s="126" t="n">
        <v>534.086264306082</v>
      </c>
      <c r="AM508" s="126" t="n">
        <v>544.45535537888</v>
      </c>
      <c r="AN508" s="126" t="n">
        <v>554.788966709107</v>
      </c>
      <c r="AO508" s="126" t="n">
        <v>565.884746043289</v>
      </c>
      <c r="AP508" s="126" t="n">
        <v>577.202440964155</v>
      </c>
      <c r="AQ508" s="126" t="n">
        <v>588.746489783438</v>
      </c>
      <c r="AR508" s="126" t="n">
        <v>600.521419579107</v>
      </c>
      <c r="AS508" s="126" t="n">
        <v>612.531847970689</v>
      </c>
      <c r="AT508" s="126" t="n">
        <v>624.782484930103</v>
      </c>
      <c r="AU508" s="126" t="n">
        <v>637.278134628705</v>
      </c>
      <c r="AV508" s="126" t="n">
        <v>650.023697321279</v>
      </c>
      <c r="AW508" s="126" t="n">
        <v>663.024171267704</v>
      </c>
      <c r="AX508" s="126" t="n">
        <v>676.284654693058</v>
      </c>
      <c r="AY508" s="126" t="n">
        <v>689.81034778692</v>
      </c>
      <c r="AZ508" s="126" t="n">
        <v>703.606554742658</v>
      </c>
      <c r="BA508" s="126" t="n">
        <v>717.678685837511</v>
      </c>
      <c r="BB508" s="126" t="n">
        <v>732.032259554261</v>
      </c>
      <c r="BC508" s="126" t="n">
        <v>746.672904745347</v>
      </c>
      <c r="BD508" s="126" t="n">
        <v>761.606362840254</v>
      </c>
      <c r="BE508" s="126" t="n">
        <v>776.838490097059</v>
      </c>
      <c r="BF508" s="126" t="n">
        <v>792.375259899</v>
      </c>
      <c r="BG508" s="126" t="n">
        <v>808.22276509698</v>
      </c>
    </row>
    <row r="509" customFormat="false" ht="13.5" hidden="false" customHeight="true" outlineLevel="0" collapsed="false">
      <c r="A509" s="172" t="s">
        <v>99</v>
      </c>
      <c r="B509" s="173" t="s">
        <v>454</v>
      </c>
      <c r="C509" s="173" t="s">
        <v>455</v>
      </c>
      <c r="D509" s="173" t="s">
        <v>10</v>
      </c>
      <c r="E509" s="119"/>
      <c r="F509" s="19" t="s">
        <v>458</v>
      </c>
      <c r="G509" s="119" t="s">
        <v>457</v>
      </c>
      <c r="H509" s="119"/>
      <c r="I509" s="119" t="s">
        <v>459</v>
      </c>
      <c r="U509" s="68" t="n">
        <v>150.4</v>
      </c>
      <c r="V509" s="68" t="n">
        <v>154.04</v>
      </c>
      <c r="W509" s="68" t="n">
        <v>185</v>
      </c>
      <c r="X509" s="180" t="n">
        <v>340.5</v>
      </c>
      <c r="Y509" s="69" t="n">
        <v>333.29</v>
      </c>
      <c r="Z509" s="69" t="n">
        <v>332.33</v>
      </c>
      <c r="AA509" s="180" t="n">
        <v>381.03</v>
      </c>
      <c r="AB509" s="126" t="n">
        <v>382.86</v>
      </c>
      <c r="AC509" s="126" t="n">
        <v>421.27</v>
      </c>
      <c r="AD509" s="126" t="n">
        <v>434.83</v>
      </c>
      <c r="AE509" s="126" t="n">
        <v>462.54</v>
      </c>
      <c r="AF509" s="126" t="n">
        <v>453.4</v>
      </c>
      <c r="AG509" s="126" t="n">
        <v>520</v>
      </c>
      <c r="AH509" s="126" t="n">
        <v>507.4</v>
      </c>
      <c r="AI509" s="126" t="n">
        <v>513.107997735162</v>
      </c>
      <c r="AJ509" s="126" t="n">
        <v>521.860617214563</v>
      </c>
      <c r="AK509" s="126" t="n">
        <v>528.557824497082</v>
      </c>
      <c r="AL509" s="126" t="n">
        <v>539.614704115081</v>
      </c>
      <c r="AM509" s="126" t="n">
        <v>549.29600664268</v>
      </c>
      <c r="AN509" s="126" t="n">
        <v>560.281926775534</v>
      </c>
      <c r="AO509" s="126" t="n">
        <v>571.487565311044</v>
      </c>
      <c r="AP509" s="126" t="n">
        <v>582.917316617265</v>
      </c>
      <c r="AQ509" s="126" t="n">
        <v>594.575662949611</v>
      </c>
      <c r="AR509" s="126" t="n">
        <v>606.467176208603</v>
      </c>
      <c r="AS509" s="126" t="n">
        <v>618.596519732775</v>
      </c>
      <c r="AT509" s="126" t="n">
        <v>630.96845012743</v>
      </c>
      <c r="AU509" s="126" t="n">
        <v>643.587819129979</v>
      </c>
      <c r="AV509" s="126" t="n">
        <v>656.459575512579</v>
      </c>
      <c r="AW509" s="126" t="n">
        <v>669.58876702283</v>
      </c>
      <c r="AX509" s="126" t="n">
        <v>682.980542363287</v>
      </c>
      <c r="AY509" s="126" t="n">
        <v>696.640153210553</v>
      </c>
      <c r="AZ509" s="126" t="n">
        <v>710.572956274764</v>
      </c>
      <c r="BA509" s="126" t="n">
        <v>724.784415400259</v>
      </c>
      <c r="BB509" s="126" t="n">
        <v>739.280103708264</v>
      </c>
      <c r="BC509" s="126" t="n">
        <v>754.065705782429</v>
      </c>
      <c r="BD509" s="126" t="n">
        <v>769.147019898078</v>
      </c>
      <c r="BE509" s="126" t="n">
        <v>784.52996029604</v>
      </c>
      <c r="BF509" s="126" t="n">
        <v>800.22055950196</v>
      </c>
      <c r="BG509" s="126" t="n">
        <v>816.224970692</v>
      </c>
    </row>
    <row r="510" customFormat="false" ht="13.5" hidden="false" customHeight="true" outlineLevel="0" collapsed="false">
      <c r="A510" s="172" t="s">
        <v>99</v>
      </c>
      <c r="B510" s="173" t="s">
        <v>454</v>
      </c>
      <c r="C510" s="173" t="s">
        <v>455</v>
      </c>
      <c r="D510" s="173" t="s">
        <v>10</v>
      </c>
      <c r="E510" s="119"/>
      <c r="F510" s="19" t="s">
        <v>460</v>
      </c>
      <c r="G510" s="119" t="s">
        <v>12</v>
      </c>
      <c r="H510" s="119"/>
      <c r="I510" s="119" t="s">
        <v>461</v>
      </c>
      <c r="U510" s="22" t="n">
        <v>0.051</v>
      </c>
      <c r="V510" s="22" t="n">
        <v>0.058</v>
      </c>
      <c r="W510" s="22" t="n">
        <v>0.067</v>
      </c>
      <c r="X510" s="34" t="n">
        <v>0.0665</v>
      </c>
      <c r="Y510" s="24" t="n">
        <v>0.1468</v>
      </c>
      <c r="Z510" s="24" t="n">
        <v>0.074</v>
      </c>
      <c r="AA510" s="34" t="n">
        <v>0.0609</v>
      </c>
      <c r="AB510" s="29" t="n">
        <v>0.0524</v>
      </c>
      <c r="AC510" s="29" t="n">
        <v>0.06792</v>
      </c>
      <c r="AD510" s="29" t="n">
        <v>0.08</v>
      </c>
      <c r="AE510" s="29" t="n">
        <v>0.203</v>
      </c>
      <c r="AF510" s="29" t="n">
        <v>0.098</v>
      </c>
      <c r="AG510" s="29" t="n">
        <v>0.07</v>
      </c>
      <c r="AH510" s="29" t="n">
        <v>0.04</v>
      </c>
      <c r="AI510" s="29" t="n">
        <v>0.04</v>
      </c>
      <c r="AJ510" s="29" t="n">
        <v>0.04</v>
      </c>
      <c r="AK510" s="29" t="n">
        <v>0.04</v>
      </c>
      <c r="AL510" s="29" t="n">
        <v>0.04</v>
      </c>
      <c r="AM510" s="29" t="n">
        <v>0.04</v>
      </c>
      <c r="AN510" s="29" t="n">
        <v>0.04</v>
      </c>
      <c r="AO510" s="29" t="n">
        <v>0.04</v>
      </c>
      <c r="AP510" s="29" t="n">
        <v>0.04</v>
      </c>
      <c r="AQ510" s="29" t="n">
        <v>0.04</v>
      </c>
      <c r="AR510" s="29" t="n">
        <v>0.04</v>
      </c>
      <c r="AS510" s="29" t="n">
        <v>0.04</v>
      </c>
      <c r="AT510" s="29" t="n">
        <v>0.04</v>
      </c>
      <c r="AU510" s="29" t="n">
        <v>0.04</v>
      </c>
      <c r="AV510" s="29" t="n">
        <v>0.04</v>
      </c>
      <c r="AW510" s="29" t="n">
        <v>0.04</v>
      </c>
      <c r="AX510" s="29" t="n">
        <v>0.04</v>
      </c>
      <c r="AY510" s="29" t="n">
        <v>0.04</v>
      </c>
      <c r="AZ510" s="29" t="n">
        <v>0.04</v>
      </c>
      <c r="BA510" s="29" t="n">
        <v>0.04</v>
      </c>
      <c r="BB510" s="29" t="n">
        <v>0.04</v>
      </c>
      <c r="BC510" s="29" t="n">
        <v>0.04</v>
      </c>
      <c r="BD510" s="29" t="n">
        <v>0.04</v>
      </c>
      <c r="BE510" s="29" t="n">
        <v>0.04</v>
      </c>
      <c r="BF510" s="29" t="n">
        <v>0.04</v>
      </c>
      <c r="BG510" s="29" t="n">
        <v>0.04</v>
      </c>
    </row>
    <row r="511" customFormat="false" ht="13.5" hidden="false" customHeight="true" outlineLevel="0" collapsed="false">
      <c r="A511" s="172" t="s">
        <v>99</v>
      </c>
      <c r="B511" s="173" t="s">
        <v>454</v>
      </c>
      <c r="C511" s="173" t="s">
        <v>455</v>
      </c>
      <c r="D511" s="173" t="s">
        <v>23</v>
      </c>
      <c r="E511" s="119"/>
      <c r="F511" s="19" t="s">
        <v>462</v>
      </c>
      <c r="G511" s="119" t="s">
        <v>12</v>
      </c>
      <c r="H511" s="119"/>
      <c r="I511" s="119" t="s">
        <v>461</v>
      </c>
      <c r="U511" s="22" t="n">
        <v>0.112</v>
      </c>
      <c r="V511" s="22" t="n">
        <v>0.0355</v>
      </c>
      <c r="W511" s="22" t="n">
        <v>0.095</v>
      </c>
      <c r="X511" s="34" t="n">
        <v>-0.205</v>
      </c>
      <c r="Y511" s="24" t="n">
        <v>0.168</v>
      </c>
      <c r="Z511" s="24" t="n">
        <v>0.166</v>
      </c>
      <c r="AA511" s="34" t="n">
        <v>0.124</v>
      </c>
      <c r="AB511" s="24" t="n">
        <v>0.014</v>
      </c>
      <c r="AC511" s="24" t="n">
        <v>-0.042</v>
      </c>
      <c r="AD511" s="24" t="n">
        <v>0.461</v>
      </c>
      <c r="AE511" s="24" t="n">
        <v>0.094</v>
      </c>
      <c r="AF511" s="24" t="n">
        <v>0.02</v>
      </c>
      <c r="AG511" s="24" t="n">
        <v>0.07</v>
      </c>
      <c r="AH511" s="24" t="n">
        <v>0.04</v>
      </c>
      <c r="AI511" s="24" t="n">
        <v>0.04</v>
      </c>
      <c r="AJ511" s="24" t="n">
        <v>0.04</v>
      </c>
      <c r="AK511" s="24" t="n">
        <v>0.04</v>
      </c>
      <c r="AL511" s="24" t="n">
        <v>0.04</v>
      </c>
      <c r="AM511" s="24" t="n">
        <v>0.04</v>
      </c>
      <c r="AN511" s="24" t="n">
        <v>0.04</v>
      </c>
      <c r="AO511" s="24" t="n">
        <v>0.04</v>
      </c>
      <c r="AP511" s="24" t="n">
        <v>0.04</v>
      </c>
      <c r="AQ511" s="24" t="n">
        <v>0.04</v>
      </c>
      <c r="AR511" s="24" t="n">
        <v>0.04</v>
      </c>
      <c r="AS511" s="24" t="n">
        <v>0.04</v>
      </c>
      <c r="AT511" s="24" t="n">
        <v>0.04</v>
      </c>
      <c r="AU511" s="24" t="n">
        <v>0.04</v>
      </c>
      <c r="AV511" s="24" t="n">
        <v>0.04</v>
      </c>
      <c r="AW511" s="24" t="n">
        <v>0.04</v>
      </c>
      <c r="AX511" s="24" t="n">
        <v>0.04</v>
      </c>
      <c r="AY511" s="24" t="n">
        <v>0.04</v>
      </c>
      <c r="AZ511" s="24" t="n">
        <v>0.04</v>
      </c>
      <c r="BA511" s="24" t="n">
        <v>0.04</v>
      </c>
      <c r="BB511" s="24" t="n">
        <v>0.04</v>
      </c>
      <c r="BC511" s="24" t="n">
        <v>0.04</v>
      </c>
      <c r="BD511" s="24" t="n">
        <v>0.04</v>
      </c>
      <c r="BE511" s="24" t="n">
        <v>0.04</v>
      </c>
      <c r="BF511" s="24" t="n">
        <v>0.04</v>
      </c>
      <c r="BG511" s="24" t="n">
        <v>0.04</v>
      </c>
    </row>
    <row r="512" customFormat="false" ht="13.5" hidden="false" customHeight="true" outlineLevel="0" collapsed="false">
      <c r="A512" s="172" t="s">
        <v>99</v>
      </c>
      <c r="B512" s="173" t="s">
        <v>454</v>
      </c>
      <c r="C512" s="173" t="s">
        <v>463</v>
      </c>
      <c r="D512" s="173" t="s">
        <v>10</v>
      </c>
      <c r="E512" s="119"/>
      <c r="F512" s="19" t="s">
        <v>464</v>
      </c>
      <c r="G512" s="119" t="s">
        <v>457</v>
      </c>
      <c r="H512" s="119"/>
      <c r="I512" s="119"/>
      <c r="U512" s="68" t="n">
        <v>8335.86</v>
      </c>
      <c r="V512" s="68" t="n">
        <v>8875.83</v>
      </c>
      <c r="W512" s="68" t="n">
        <v>10215.53</v>
      </c>
      <c r="X512" s="97" t="n">
        <v>15936</v>
      </c>
      <c r="Y512" s="79" t="n">
        <v>1.984576</v>
      </c>
      <c r="Z512" s="79" t="n">
        <v>1.9315</v>
      </c>
      <c r="AA512" s="181" t="n">
        <v>2.038</v>
      </c>
      <c r="AB512" s="181" t="n">
        <v>2.0919620734924</v>
      </c>
      <c r="AC512" s="181" t="n">
        <v>2.44002213114754</v>
      </c>
      <c r="AD512" s="182" t="n">
        <v>2.53659835616438</v>
      </c>
      <c r="AE512" s="182" t="n">
        <v>2.62</v>
      </c>
      <c r="AF512" s="182" t="n">
        <v>3</v>
      </c>
      <c r="AG512" s="182" t="n">
        <v>3.245</v>
      </c>
      <c r="AH512" s="183" t="n">
        <v>3.167</v>
      </c>
      <c r="AI512" s="464" t="n">
        <v>3.2</v>
      </c>
      <c r="AJ512" s="464" t="n">
        <v>3.33</v>
      </c>
      <c r="AK512" s="464" t="n">
        <v>3.43</v>
      </c>
      <c r="AL512" s="184" t="n">
        <v>3.54249898918084</v>
      </c>
      <c r="AM512" s="184" t="n">
        <v>3.66437434849454</v>
      </c>
      <c r="AN512" s="184" t="n">
        <v>3.78891635620337</v>
      </c>
      <c r="AO512" s="184" t="n">
        <v>3.92152842867049</v>
      </c>
      <c r="AP512" s="184" t="n">
        <v>4.05878192367396</v>
      </c>
      <c r="AQ512" s="184" t="n">
        <v>4.20083929100255</v>
      </c>
      <c r="AR512" s="184" t="n">
        <v>4.34786866618764</v>
      </c>
      <c r="AS512" s="184" t="n">
        <v>4.5000440695042</v>
      </c>
      <c r="AT512" s="184" t="n">
        <v>4.65754561193685</v>
      </c>
      <c r="AU512" s="184" t="n">
        <v>4.82055970835464</v>
      </c>
      <c r="AV512" s="184" t="n">
        <v>4.98927929814705</v>
      </c>
      <c r="AW512" s="184" t="n">
        <v>5.1639040735822</v>
      </c>
      <c r="AX512" s="184" t="n">
        <v>5.34464071615757</v>
      </c>
      <c r="AY512" s="184" t="n">
        <v>5.53170314122309</v>
      </c>
      <c r="AZ512" s="184" t="n">
        <v>5.7253127511659</v>
      </c>
      <c r="BA512" s="184" t="n">
        <v>5.9256986974567</v>
      </c>
      <c r="BB512" s="184" t="n">
        <v>6.13309815186769</v>
      </c>
      <c r="BC512" s="184" t="n">
        <v>6.34775658718306</v>
      </c>
      <c r="BD512" s="184" t="n">
        <v>6.56992806773446</v>
      </c>
      <c r="BE512" s="184" t="n">
        <v>6.79987555010517</v>
      </c>
      <c r="BF512" s="184" t="n">
        <v>7.03787119435885</v>
      </c>
      <c r="BG512" s="184" t="n">
        <v>7.28419668616141</v>
      </c>
    </row>
    <row r="513" customFormat="false" ht="13.5" hidden="false" customHeight="true" outlineLevel="0" collapsed="false">
      <c r="A513" s="172" t="s">
        <v>99</v>
      </c>
      <c r="B513" s="173" t="s">
        <v>454</v>
      </c>
      <c r="C513" s="173" t="s">
        <v>463</v>
      </c>
      <c r="D513" s="173" t="s">
        <v>10</v>
      </c>
      <c r="E513" s="119"/>
      <c r="F513" s="19" t="s">
        <v>465</v>
      </c>
      <c r="G513" s="119" t="s">
        <v>457</v>
      </c>
      <c r="H513" s="119"/>
      <c r="I513" s="119" t="s">
        <v>459</v>
      </c>
      <c r="U513" s="68" t="n">
        <v>8570</v>
      </c>
      <c r="V513" s="68" t="n">
        <v>9432.74</v>
      </c>
      <c r="W513" s="68" t="n">
        <v>10953.42</v>
      </c>
      <c r="X513" s="97" t="n">
        <v>18569</v>
      </c>
      <c r="Y513" s="79" t="n">
        <v>1.956</v>
      </c>
      <c r="Z513" s="79" t="n">
        <v>1.9727</v>
      </c>
      <c r="AA513" s="181" t="n">
        <v>2.166</v>
      </c>
      <c r="AB513" s="181" t="n">
        <v>2.1</v>
      </c>
      <c r="AC513" s="181" t="n">
        <v>2.58</v>
      </c>
      <c r="AD513" s="182" t="n">
        <v>2.5481</v>
      </c>
      <c r="AE513" s="182" t="n">
        <v>2.74</v>
      </c>
      <c r="AF513" s="182" t="n">
        <v>3.1775</v>
      </c>
      <c r="AG513" s="182" t="n">
        <v>3.4735</v>
      </c>
      <c r="AH513" s="183" t="n">
        <v>2.9223</v>
      </c>
      <c r="AI513" s="465" t="n">
        <v>3.2821</v>
      </c>
      <c r="AJ513" s="465" t="n">
        <v>3.38</v>
      </c>
      <c r="AK513" s="465" t="n">
        <v>3.48</v>
      </c>
      <c r="AL513" s="126" t="n">
        <v>3.60499797836168</v>
      </c>
      <c r="AM513" s="126" t="n">
        <v>3.72375071862739</v>
      </c>
      <c r="AN513" s="126" t="n">
        <v>3.85408199377935</v>
      </c>
      <c r="AO513" s="126" t="n">
        <v>3.98897486356163</v>
      </c>
      <c r="AP513" s="126" t="n">
        <v>4.12858898378629</v>
      </c>
      <c r="AQ513" s="126" t="n">
        <v>4.27308959821881</v>
      </c>
      <c r="AR513" s="126" t="n">
        <v>4.42264773415647</v>
      </c>
      <c r="AS513" s="126" t="n">
        <v>4.57744040485194</v>
      </c>
      <c r="AT513" s="126" t="n">
        <v>4.73765081902176</v>
      </c>
      <c r="AU513" s="126" t="n">
        <v>4.90346859768752</v>
      </c>
      <c r="AV513" s="126" t="n">
        <v>5.07508999860658</v>
      </c>
      <c r="AW513" s="126" t="n">
        <v>5.25271814855781</v>
      </c>
      <c r="AX513" s="126" t="n">
        <v>5.43656328375733</v>
      </c>
      <c r="AY513" s="126" t="n">
        <v>5.62684299868884</v>
      </c>
      <c r="AZ513" s="126" t="n">
        <v>5.82378250364295</v>
      </c>
      <c r="BA513" s="126" t="n">
        <v>6.02761489127045</v>
      </c>
      <c r="BB513" s="126" t="n">
        <v>6.23858141246492</v>
      </c>
      <c r="BC513" s="126" t="n">
        <v>6.45693176190119</v>
      </c>
      <c r="BD513" s="126" t="n">
        <v>6.68292437356773</v>
      </c>
      <c r="BE513" s="126" t="n">
        <v>6.9168267266426</v>
      </c>
      <c r="BF513" s="126" t="n">
        <v>7.15891566207509</v>
      </c>
      <c r="BG513" s="126" t="n">
        <v>7.40947771024772</v>
      </c>
    </row>
    <row r="514" customFormat="false" ht="13.5" hidden="false" customHeight="true" outlineLevel="0" collapsed="false">
      <c r="A514" s="172" t="s">
        <v>99</v>
      </c>
      <c r="B514" s="173" t="s">
        <v>454</v>
      </c>
      <c r="C514" s="173" t="s">
        <v>463</v>
      </c>
      <c r="D514" s="173" t="s">
        <v>10</v>
      </c>
      <c r="E514" s="119"/>
      <c r="F514" s="19" t="s">
        <v>466</v>
      </c>
      <c r="G514" s="119" t="s">
        <v>12</v>
      </c>
      <c r="H514" s="119"/>
      <c r="I514" s="119" t="s">
        <v>461</v>
      </c>
      <c r="U514" s="22" t="n">
        <v>0.6525</v>
      </c>
      <c r="V514" s="22" t="n">
        <v>0.183</v>
      </c>
      <c r="W514" s="22" t="n">
        <v>0.181</v>
      </c>
      <c r="X514" s="22" t="n">
        <v>0.135</v>
      </c>
      <c r="Y514" s="22" t="n">
        <v>0.118</v>
      </c>
      <c r="Z514" s="22" t="n">
        <v>0.061</v>
      </c>
      <c r="AA514" s="29" t="n">
        <v>0.0491</v>
      </c>
      <c r="AB514" s="29" t="n">
        <v>0.0554</v>
      </c>
      <c r="AC514" s="29" t="n">
        <v>0.0555</v>
      </c>
      <c r="AD514" s="29" t="n">
        <v>0.1</v>
      </c>
      <c r="AE514" s="29" t="n">
        <v>0.128</v>
      </c>
      <c r="AF514" s="29" t="n">
        <v>0.058</v>
      </c>
      <c r="AG514" s="29" t="n">
        <v>0.052</v>
      </c>
      <c r="AH514" s="185" t="n">
        <v>0.074</v>
      </c>
      <c r="AI514" s="185" t="n">
        <v>0.065</v>
      </c>
      <c r="AJ514" s="185" t="n">
        <v>0.06</v>
      </c>
      <c r="AK514" s="185" t="n">
        <v>0.055</v>
      </c>
      <c r="AL514" s="29" t="n">
        <v>0.055</v>
      </c>
      <c r="AM514" s="29" t="n">
        <v>0.055</v>
      </c>
      <c r="AN514" s="29" t="n">
        <v>0.055</v>
      </c>
      <c r="AO514" s="29" t="n">
        <v>0.055</v>
      </c>
      <c r="AP514" s="29" t="n">
        <v>0.055</v>
      </c>
      <c r="AQ514" s="29" t="n">
        <v>0.055</v>
      </c>
      <c r="AR514" s="29" t="n">
        <v>0.055</v>
      </c>
      <c r="AS514" s="29" t="n">
        <v>0.055</v>
      </c>
      <c r="AT514" s="29" t="n">
        <v>0.055</v>
      </c>
      <c r="AU514" s="29" t="n">
        <v>0.055</v>
      </c>
      <c r="AV514" s="29" t="n">
        <v>0.055</v>
      </c>
      <c r="AW514" s="29" t="n">
        <v>0.055</v>
      </c>
      <c r="AX514" s="29" t="n">
        <v>0.055</v>
      </c>
      <c r="AY514" s="29" t="n">
        <v>0.055</v>
      </c>
      <c r="AZ514" s="29" t="n">
        <v>0.055</v>
      </c>
      <c r="BA514" s="29" t="n">
        <v>0.055</v>
      </c>
      <c r="BB514" s="29" t="n">
        <v>0.055</v>
      </c>
      <c r="BC514" s="29" t="n">
        <v>0.055</v>
      </c>
      <c r="BD514" s="29" t="n">
        <v>0.055</v>
      </c>
      <c r="BE514" s="29" t="n">
        <v>0.055</v>
      </c>
      <c r="BF514" s="29" t="n">
        <v>0.055</v>
      </c>
      <c r="BG514" s="29" t="n">
        <v>0.055</v>
      </c>
    </row>
    <row r="515" customFormat="false" ht="13.5" hidden="false" customHeight="true" outlineLevel="0" collapsed="false">
      <c r="A515" s="172" t="s">
        <v>99</v>
      </c>
      <c r="B515" s="173" t="s">
        <v>454</v>
      </c>
      <c r="C515" s="173" t="s">
        <v>463</v>
      </c>
      <c r="D515" s="173" t="s">
        <v>23</v>
      </c>
      <c r="E515" s="119"/>
      <c r="F515" s="19" t="s">
        <v>467</v>
      </c>
      <c r="G515" s="119" t="s">
        <v>12</v>
      </c>
      <c r="H515" s="119"/>
      <c r="I515" s="119" t="s">
        <v>461</v>
      </c>
      <c r="U515" s="22" t="n">
        <v>1.352</v>
      </c>
      <c r="V515" s="22" t="n">
        <v>0.136</v>
      </c>
      <c r="W515" s="22" t="n">
        <v>0.128</v>
      </c>
      <c r="X515" s="22" t="n">
        <v>0.168</v>
      </c>
      <c r="Y515" s="22" t="n">
        <v>0.12</v>
      </c>
      <c r="Z515" s="22" t="n">
        <v>0.098</v>
      </c>
      <c r="AA515" s="24" t="n">
        <v>0.0491</v>
      </c>
      <c r="AB515" s="24" t="n">
        <v>0.112</v>
      </c>
      <c r="AC515" s="24" t="n">
        <v>0.056</v>
      </c>
      <c r="AD515" s="24" t="n">
        <v>0.122</v>
      </c>
      <c r="AE515" s="24" t="n">
        <v>0.152</v>
      </c>
      <c r="AF515" s="24" t="n">
        <v>0.058</v>
      </c>
      <c r="AG515" s="24" t="n">
        <v>0.052</v>
      </c>
      <c r="AH515" s="24" t="n">
        <v>0.074</v>
      </c>
      <c r="AI515" s="24" t="n">
        <v>0.065</v>
      </c>
      <c r="AJ515" s="24" t="n">
        <v>0.06</v>
      </c>
      <c r="AK515" s="24" t="n">
        <v>0.055</v>
      </c>
      <c r="AL515" s="24" t="n">
        <v>0.055</v>
      </c>
      <c r="AM515" s="24" t="n">
        <v>0.055</v>
      </c>
      <c r="AN515" s="24" t="n">
        <v>0.055</v>
      </c>
      <c r="AO515" s="24" t="n">
        <v>0.055</v>
      </c>
      <c r="AP515" s="24" t="n">
        <v>0.055</v>
      </c>
      <c r="AQ515" s="24" t="n">
        <v>0.055</v>
      </c>
      <c r="AR515" s="24" t="n">
        <v>0.055</v>
      </c>
      <c r="AS515" s="24" t="n">
        <v>0.055</v>
      </c>
      <c r="AT515" s="24" t="n">
        <v>0.055</v>
      </c>
      <c r="AU515" s="24" t="n">
        <v>0.055</v>
      </c>
      <c r="AV515" s="24" t="n">
        <v>0.055</v>
      </c>
      <c r="AW515" s="24" t="n">
        <v>0.055</v>
      </c>
      <c r="AX515" s="24" t="n">
        <v>0.055</v>
      </c>
      <c r="AY515" s="24" t="n">
        <v>0.055</v>
      </c>
      <c r="AZ515" s="24" t="n">
        <v>0.055</v>
      </c>
      <c r="BA515" s="24" t="n">
        <v>0.055</v>
      </c>
      <c r="BB515" s="24" t="n">
        <v>0.055</v>
      </c>
      <c r="BC515" s="24" t="n">
        <v>0.055</v>
      </c>
      <c r="BD515" s="24" t="n">
        <v>0.055</v>
      </c>
      <c r="BE515" s="24" t="n">
        <v>0.055</v>
      </c>
      <c r="BF515" s="24" t="n">
        <v>0.055</v>
      </c>
      <c r="BG515" s="24" t="n">
        <v>0.055</v>
      </c>
    </row>
    <row r="516" customFormat="false" ht="13.5" hidden="false" customHeight="true" outlineLevel="0" collapsed="false">
      <c r="A516" s="172" t="s">
        <v>99</v>
      </c>
      <c r="B516" s="173" t="s">
        <v>454</v>
      </c>
      <c r="C516" s="173" t="s">
        <v>468</v>
      </c>
      <c r="D516" s="173" t="s">
        <v>10</v>
      </c>
      <c r="E516" s="119"/>
      <c r="F516" s="19" t="s">
        <v>469</v>
      </c>
      <c r="G516" s="119" t="s">
        <v>457</v>
      </c>
      <c r="H516" s="119"/>
      <c r="I516" s="119"/>
      <c r="U516" s="68" t="n">
        <v>7.99</v>
      </c>
      <c r="V516" s="68" t="n">
        <v>8</v>
      </c>
      <c r="W516" s="68" t="n">
        <v>12.0178</v>
      </c>
      <c r="X516" s="68" t="n">
        <v>21.75</v>
      </c>
      <c r="Y516" s="69" t="n">
        <v>25.5</v>
      </c>
      <c r="Z516" s="69" t="n">
        <v>26.6002191780822</v>
      </c>
      <c r="AA516" s="180" t="n">
        <v>27.184</v>
      </c>
      <c r="AB516" s="126" t="n">
        <v>26.9553278688525</v>
      </c>
      <c r="AC516" s="126" t="n">
        <v>28.3721289954338</v>
      </c>
      <c r="AD516" s="126" t="n">
        <v>27.6408219178082</v>
      </c>
      <c r="AE516" s="126" t="n">
        <v>28.58332</v>
      </c>
      <c r="AF516" s="126" t="n">
        <v>29.53170624</v>
      </c>
      <c r="AG516" s="126" t="n">
        <v>30.47672083968</v>
      </c>
      <c r="AH516" s="126" t="n">
        <v>31.3142272550424</v>
      </c>
      <c r="AI516" s="126" t="n">
        <v>32.0082901564961</v>
      </c>
      <c r="AJ516" s="126" t="n">
        <v>32.7823884667855</v>
      </c>
      <c r="AK516" s="126" t="n">
        <v>33.5992432652721</v>
      </c>
      <c r="AL516" s="126" t="n">
        <v>34.5037945996186</v>
      </c>
      <c r="AM516" s="126" t="n">
        <v>35.5184608646428</v>
      </c>
      <c r="AN516" s="126" t="n">
        <v>36.5479546862282</v>
      </c>
      <c r="AO516" s="126" t="n">
        <v>37.6443933268151</v>
      </c>
      <c r="AP516" s="126" t="n">
        <v>38.7737251266195</v>
      </c>
      <c r="AQ516" s="126" t="n">
        <v>39.9369368804181</v>
      </c>
      <c r="AR516" s="126" t="n">
        <v>41.1350449868307</v>
      </c>
      <c r="AS516" s="126" t="n">
        <v>42.3690963364356</v>
      </c>
      <c r="AT516" s="126" t="n">
        <v>43.6401692265287</v>
      </c>
      <c r="AU516" s="126" t="n">
        <v>44.9493743033245</v>
      </c>
      <c r="AV516" s="126" t="n">
        <v>46.2978555324243</v>
      </c>
      <c r="AW516" s="126" t="n">
        <v>47.686791198397</v>
      </c>
      <c r="AX516" s="126" t="n">
        <v>49.1173949343489</v>
      </c>
      <c r="AY516" s="126" t="n">
        <v>50.5909167823794</v>
      </c>
      <c r="AZ516" s="126" t="n">
        <v>52.1086442858507</v>
      </c>
      <c r="BA516" s="126" t="n">
        <v>53.6719036144263</v>
      </c>
      <c r="BB516" s="126" t="n">
        <v>55.282060722859</v>
      </c>
      <c r="BC516" s="126" t="n">
        <v>56.9405225445448</v>
      </c>
      <c r="BD516" s="126" t="n">
        <v>58.6487382208812</v>
      </c>
      <c r="BE516" s="126" t="n">
        <v>60.4082003675076</v>
      </c>
      <c r="BF516" s="126" t="n">
        <v>62.2204463785328</v>
      </c>
      <c r="BG516" s="126" t="n">
        <v>64.0870597698888</v>
      </c>
    </row>
    <row r="517" customFormat="false" ht="13.5" hidden="false" customHeight="true" outlineLevel="0" collapsed="false">
      <c r="A517" s="172" t="s">
        <v>99</v>
      </c>
      <c r="B517" s="173" t="s">
        <v>454</v>
      </c>
      <c r="C517" s="173" t="s">
        <v>468</v>
      </c>
      <c r="D517" s="173" t="s">
        <v>10</v>
      </c>
      <c r="E517" s="119"/>
      <c r="F517" s="19" t="s">
        <v>470</v>
      </c>
      <c r="G517" s="119" t="s">
        <v>457</v>
      </c>
      <c r="H517" s="119"/>
      <c r="I517" s="119" t="s">
        <v>459</v>
      </c>
      <c r="U517" s="68" t="n">
        <v>8</v>
      </c>
      <c r="V517" s="68" t="n">
        <v>8</v>
      </c>
      <c r="W517" s="68" t="n">
        <v>15.68</v>
      </c>
      <c r="X517" s="68" t="n">
        <v>23.95</v>
      </c>
      <c r="Y517" s="69" t="n">
        <v>27.19</v>
      </c>
      <c r="Z517" s="69" t="n">
        <v>28.0672</v>
      </c>
      <c r="AA517" s="180" t="n">
        <v>27.7</v>
      </c>
      <c r="AB517" s="126" t="n">
        <v>28.3</v>
      </c>
      <c r="AC517" s="126" t="n">
        <v>28.8875</v>
      </c>
      <c r="AD517" s="126" t="n">
        <v>27.285</v>
      </c>
      <c r="AE517" s="126" t="n">
        <v>29.06664</v>
      </c>
      <c r="AF517" s="126" t="n">
        <v>29.99677248</v>
      </c>
      <c r="AG517" s="126" t="n">
        <v>30.95666919936</v>
      </c>
      <c r="AH517" s="126" t="n">
        <v>31.6717853107247</v>
      </c>
      <c r="AI517" s="126" t="n">
        <v>32.3447950022674</v>
      </c>
      <c r="AJ517" s="126" t="n">
        <v>33.2199819313037</v>
      </c>
      <c r="AK517" s="126" t="n">
        <v>33.9785045992405</v>
      </c>
      <c r="AL517" s="126" t="n">
        <v>35.0290845999966</v>
      </c>
      <c r="AM517" s="126" t="n">
        <v>36.0078371292889</v>
      </c>
      <c r="AN517" s="126" t="n">
        <v>37.0880722431676</v>
      </c>
      <c r="AO517" s="126" t="n">
        <v>38.2007144104626</v>
      </c>
      <c r="AP517" s="126" t="n">
        <v>39.3467358427765</v>
      </c>
      <c r="AQ517" s="126" t="n">
        <v>40.5271379180598</v>
      </c>
      <c r="AR517" s="126" t="n">
        <v>41.7429520556016</v>
      </c>
      <c r="AS517" s="126" t="n">
        <v>42.9952406172696</v>
      </c>
      <c r="AT517" s="126" t="n">
        <v>44.2850978357877</v>
      </c>
      <c r="AU517" s="126" t="n">
        <v>45.6136507708613</v>
      </c>
      <c r="AV517" s="126" t="n">
        <v>46.9820602939872</v>
      </c>
      <c r="AW517" s="126" t="n">
        <v>48.3915221028068</v>
      </c>
      <c r="AX517" s="126" t="n">
        <v>49.843267765891</v>
      </c>
      <c r="AY517" s="126" t="n">
        <v>51.3385657988677</v>
      </c>
      <c r="AZ517" s="126" t="n">
        <v>52.8787227728338</v>
      </c>
      <c r="BA517" s="126" t="n">
        <v>54.4650844560188</v>
      </c>
      <c r="BB517" s="126" t="n">
        <v>56.0990369896993</v>
      </c>
      <c r="BC517" s="126" t="n">
        <v>57.7820080993903</v>
      </c>
      <c r="BD517" s="126" t="n">
        <v>59.515468342372</v>
      </c>
      <c r="BE517" s="126" t="n">
        <v>61.3009323926432</v>
      </c>
      <c r="BF517" s="126" t="n">
        <v>63.1399603644225</v>
      </c>
      <c r="BG517" s="126" t="n">
        <v>65.0341591753552</v>
      </c>
    </row>
    <row r="518" customFormat="false" ht="13.5" hidden="false" customHeight="true" outlineLevel="0" collapsed="false">
      <c r="A518" s="172" t="s">
        <v>99</v>
      </c>
      <c r="B518" s="173" t="s">
        <v>454</v>
      </c>
      <c r="C518" s="173" t="s">
        <v>468</v>
      </c>
      <c r="D518" s="173" t="s">
        <v>10</v>
      </c>
      <c r="E518" s="119"/>
      <c r="F518" s="19" t="s">
        <v>471</v>
      </c>
      <c r="G518" s="119" t="s">
        <v>12</v>
      </c>
      <c r="H518" s="119"/>
      <c r="I518" s="119" t="s">
        <v>461</v>
      </c>
      <c r="U518" s="22" t="n">
        <v>0.006</v>
      </c>
      <c r="V518" s="22" t="n">
        <v>-0.003</v>
      </c>
      <c r="W518" s="22" t="n">
        <v>0.121</v>
      </c>
      <c r="X518" s="22" t="n">
        <v>0.485</v>
      </c>
      <c r="Y518" s="24" t="n">
        <v>0.149</v>
      </c>
      <c r="Z518" s="24" t="n">
        <v>0.143</v>
      </c>
      <c r="AA518" s="34" t="n">
        <v>0.1101</v>
      </c>
      <c r="AB518" s="29" t="n">
        <v>0.027</v>
      </c>
      <c r="AC518" s="29" t="n">
        <v>0.073</v>
      </c>
      <c r="AD518" s="29" t="n">
        <v>0.0934</v>
      </c>
      <c r="AE518" s="29" t="n">
        <v>0.063</v>
      </c>
      <c r="AF518" s="29" t="n">
        <v>0.05</v>
      </c>
      <c r="AG518" s="29" t="n">
        <v>0.05</v>
      </c>
      <c r="AH518" s="29" t="n">
        <v>0.05</v>
      </c>
      <c r="AI518" s="29" t="n">
        <v>0.05</v>
      </c>
      <c r="AJ518" s="29" t="n">
        <v>0.05</v>
      </c>
      <c r="AK518" s="29" t="n">
        <v>0.05</v>
      </c>
      <c r="AL518" s="29" t="n">
        <v>0.05</v>
      </c>
      <c r="AM518" s="29" t="n">
        <v>0.05</v>
      </c>
      <c r="AN518" s="29" t="n">
        <v>0.05</v>
      </c>
      <c r="AO518" s="29" t="n">
        <v>0.05</v>
      </c>
      <c r="AP518" s="29" t="n">
        <v>0.05</v>
      </c>
      <c r="AQ518" s="29" t="n">
        <v>0.05</v>
      </c>
      <c r="AR518" s="29" t="n">
        <v>0.05</v>
      </c>
      <c r="AS518" s="29" t="n">
        <v>0.05</v>
      </c>
      <c r="AT518" s="29" t="n">
        <v>0.05</v>
      </c>
      <c r="AU518" s="29" t="n">
        <v>0.05</v>
      </c>
      <c r="AV518" s="29" t="n">
        <v>0.05</v>
      </c>
      <c r="AW518" s="29" t="n">
        <v>0.05</v>
      </c>
      <c r="AX518" s="29" t="n">
        <v>0.05</v>
      </c>
      <c r="AY518" s="29" t="n">
        <v>0.05</v>
      </c>
      <c r="AZ518" s="29" t="n">
        <v>0.05</v>
      </c>
      <c r="BA518" s="29" t="n">
        <v>0.05</v>
      </c>
      <c r="BB518" s="29" t="n">
        <v>0.05</v>
      </c>
      <c r="BC518" s="29" t="n">
        <v>0.05</v>
      </c>
      <c r="BD518" s="29" t="n">
        <v>0.05</v>
      </c>
      <c r="BE518" s="29" t="n">
        <v>0.05</v>
      </c>
      <c r="BF518" s="29" t="n">
        <v>0.05</v>
      </c>
      <c r="BG518" s="29" t="n">
        <v>0.05</v>
      </c>
    </row>
    <row r="519" customFormat="false" ht="13.5" hidden="false" customHeight="true" outlineLevel="0" collapsed="false">
      <c r="A519" s="172" t="s">
        <v>99</v>
      </c>
      <c r="B519" s="173" t="s">
        <v>454</v>
      </c>
      <c r="C519" s="173" t="s">
        <v>468</v>
      </c>
      <c r="D519" s="173" t="s">
        <v>23</v>
      </c>
      <c r="E519" s="119"/>
      <c r="F519" s="19" t="s">
        <v>472</v>
      </c>
      <c r="G519" s="119" t="s">
        <v>12</v>
      </c>
      <c r="H519" s="119"/>
      <c r="I519" s="119" t="s">
        <v>461</v>
      </c>
      <c r="U519" s="22" t="n">
        <v>0.034</v>
      </c>
      <c r="V519" s="22" t="n">
        <v>0.001</v>
      </c>
      <c r="W519" s="22" t="n">
        <v>0.171</v>
      </c>
      <c r="X519" s="24" t="n">
        <v>0.36</v>
      </c>
      <c r="Y519" s="24" t="n">
        <v>0.205</v>
      </c>
      <c r="Z519" s="24" t="n">
        <v>0.264</v>
      </c>
      <c r="AA519" s="34" t="n">
        <v>0.175083</v>
      </c>
      <c r="AB519" s="24" t="n">
        <v>-0.074</v>
      </c>
      <c r="AC519" s="24" t="n">
        <v>0.145</v>
      </c>
      <c r="AD519" s="24" t="n">
        <v>0.622</v>
      </c>
      <c r="AE519" s="24" t="n">
        <v>0.063</v>
      </c>
      <c r="AF519" s="24" t="n">
        <v>0.05</v>
      </c>
      <c r="AG519" s="24" t="n">
        <v>0.05</v>
      </c>
      <c r="AH519" s="24" t="n">
        <v>0.05</v>
      </c>
      <c r="AI519" s="24" t="n">
        <v>0.05</v>
      </c>
      <c r="AJ519" s="24" t="n">
        <v>0.05</v>
      </c>
      <c r="AK519" s="24" t="n">
        <v>0.05</v>
      </c>
      <c r="AL519" s="24" t="n">
        <v>0.05</v>
      </c>
      <c r="AM519" s="24" t="n">
        <v>0.05</v>
      </c>
      <c r="AN519" s="24" t="n">
        <v>0.05</v>
      </c>
      <c r="AO519" s="24" t="n">
        <v>0.05</v>
      </c>
      <c r="AP519" s="24" t="n">
        <v>0.05</v>
      </c>
      <c r="AQ519" s="24" t="n">
        <v>0.05</v>
      </c>
      <c r="AR519" s="24" t="n">
        <v>0.05</v>
      </c>
      <c r="AS519" s="24" t="n">
        <v>0.05</v>
      </c>
      <c r="AT519" s="24" t="n">
        <v>0.05</v>
      </c>
      <c r="AU519" s="24" t="n">
        <v>0.05</v>
      </c>
      <c r="AV519" s="24" t="n">
        <v>0.05</v>
      </c>
      <c r="AW519" s="24" t="n">
        <v>0.05</v>
      </c>
      <c r="AX519" s="24" t="n">
        <v>0.05</v>
      </c>
      <c r="AY519" s="24" t="n">
        <v>0.05</v>
      </c>
      <c r="AZ519" s="24" t="n">
        <v>0.05</v>
      </c>
      <c r="BA519" s="24" t="n">
        <v>0.05</v>
      </c>
      <c r="BB519" s="24" t="n">
        <v>0.05</v>
      </c>
      <c r="BC519" s="24" t="n">
        <v>0.05</v>
      </c>
      <c r="BD519" s="24" t="n">
        <v>0.05</v>
      </c>
      <c r="BE519" s="24" t="n">
        <v>0.05</v>
      </c>
      <c r="BF519" s="24" t="n">
        <v>0.05</v>
      </c>
      <c r="BG519" s="24" t="n">
        <v>0.05</v>
      </c>
    </row>
    <row r="520" customFormat="false" ht="13.5" hidden="false" customHeight="true" outlineLevel="0" collapsed="false">
      <c r="A520" s="172" t="s">
        <v>99</v>
      </c>
      <c r="B520" s="173" t="s">
        <v>454</v>
      </c>
      <c r="C520" s="173" t="s">
        <v>473</v>
      </c>
      <c r="D520" s="173" t="s">
        <v>10</v>
      </c>
      <c r="E520" s="119"/>
      <c r="F520" s="19" t="s">
        <v>474</v>
      </c>
      <c r="G520" s="119" t="s">
        <v>457</v>
      </c>
      <c r="H520" s="119"/>
      <c r="I520" s="119"/>
      <c r="V520" s="61" t="n">
        <v>5.70308734939759</v>
      </c>
      <c r="W520" s="61" t="n">
        <v>5.748165</v>
      </c>
      <c r="X520" s="61" t="n">
        <v>6.858304</v>
      </c>
      <c r="Y520" s="61" t="n">
        <v>6.80599</v>
      </c>
      <c r="Z520" s="79" t="n">
        <v>6.623831</v>
      </c>
      <c r="AA520" s="73" t="n">
        <v>6.29</v>
      </c>
      <c r="AB520" s="186" t="n">
        <v>6.63</v>
      </c>
      <c r="AC520" s="186" t="n">
        <v>6.61</v>
      </c>
      <c r="AD520" s="187" t="n">
        <v>6.33475823861278</v>
      </c>
      <c r="AE520" s="187" t="n">
        <v>6.42735042735043</v>
      </c>
      <c r="AF520" s="187" t="n">
        <v>0.847457627118644</v>
      </c>
      <c r="AG520" s="187" t="n">
        <v>0.840336134453782</v>
      </c>
      <c r="AH520" s="182" t="n">
        <v>0.835336365908496</v>
      </c>
      <c r="AI520" s="182" t="n">
        <v>0.824627826846477</v>
      </c>
      <c r="AJ520" s="182" t="n">
        <v>0.815667147313747</v>
      </c>
      <c r="AK520" s="182" t="n">
        <v>0.807473042506576</v>
      </c>
      <c r="AL520" s="182" t="n">
        <v>0.800893266190906</v>
      </c>
      <c r="AM520" s="182" t="n">
        <v>0.796434768357014</v>
      </c>
      <c r="AN520" s="182" t="n">
        <v>0.791629816419996</v>
      </c>
      <c r="AO520" s="182" t="n">
        <v>0.787671667337895</v>
      </c>
      <c r="AP520" s="182" t="n">
        <v>0.783733309001206</v>
      </c>
      <c r="AQ520" s="182" t="n">
        <v>0.7798146424562</v>
      </c>
      <c r="AR520" s="182" t="n">
        <v>0.775915569243919</v>
      </c>
      <c r="AS520" s="182" t="n">
        <v>0.772035991397699</v>
      </c>
      <c r="AT520" s="182" t="n">
        <v>0.768175811440711</v>
      </c>
      <c r="AU520" s="182" t="n">
        <v>0.764334932383507</v>
      </c>
      <c r="AV520" s="182" t="n">
        <v>0.760513257721589</v>
      </c>
      <c r="AW520" s="182" t="n">
        <v>0.756710691432981</v>
      </c>
      <c r="AX520" s="182" t="n">
        <v>0.752927137975816</v>
      </c>
      <c r="AY520" s="182" t="n">
        <v>0.749162502285937</v>
      </c>
      <c r="AZ520" s="182" t="n">
        <v>0.745416689774507</v>
      </c>
      <c r="BA520" s="182" t="n">
        <v>0.741689606325635</v>
      </c>
      <c r="BB520" s="182" t="n">
        <v>0.737981158294006</v>
      </c>
      <c r="BC520" s="182" t="n">
        <v>0.734291252502536</v>
      </c>
      <c r="BD520" s="182" t="n">
        <v>0.730619796240023</v>
      </c>
      <c r="BE520" s="182" t="n">
        <v>0.726966697258823</v>
      </c>
      <c r="BF520" s="182" t="n">
        <v>0.723331863772529</v>
      </c>
      <c r="BG520" s="182" t="n">
        <v>0.719715204453666</v>
      </c>
    </row>
    <row r="521" customFormat="false" ht="13.5" hidden="false" customHeight="true" outlineLevel="0" collapsed="false">
      <c r="A521" s="172" t="s">
        <v>99</v>
      </c>
      <c r="B521" s="173" t="s">
        <v>454</v>
      </c>
      <c r="C521" s="173" t="s">
        <v>473</v>
      </c>
      <c r="D521" s="173" t="s">
        <v>10</v>
      </c>
      <c r="E521" s="119"/>
      <c r="F521" s="19" t="s">
        <v>475</v>
      </c>
      <c r="G521" s="119" t="s">
        <v>457</v>
      </c>
      <c r="H521" s="119"/>
      <c r="I521" s="119" t="s">
        <v>459</v>
      </c>
      <c r="V521" s="61" t="n">
        <v>5.549</v>
      </c>
      <c r="W521" s="61" t="n">
        <v>6.302107</v>
      </c>
      <c r="X521" s="61" t="n">
        <v>6.991801</v>
      </c>
      <c r="Y521" s="61" t="n">
        <v>7.168536</v>
      </c>
      <c r="Z521" s="79" t="n">
        <v>6.269733</v>
      </c>
      <c r="AA521" s="73" t="n">
        <v>6.46</v>
      </c>
      <c r="AB521" s="186" t="n">
        <v>6.64</v>
      </c>
      <c r="AC521" s="186" t="n">
        <v>6.18</v>
      </c>
      <c r="AD521" s="187" t="n">
        <v>6.61</v>
      </c>
      <c r="AE521" s="187" t="n">
        <v>6.42735042735043</v>
      </c>
      <c r="AF521" s="187" t="n">
        <v>0.847457627118644</v>
      </c>
      <c r="AG521" s="187" t="n">
        <v>0.840336134453782</v>
      </c>
      <c r="AH521" s="126" t="n">
        <v>0.83033659736321</v>
      </c>
      <c r="AI521" s="126" t="n">
        <v>0.818919056329743</v>
      </c>
      <c r="AJ521" s="126" t="n">
        <v>0.812415238297752</v>
      </c>
      <c r="AK521" s="126" t="n">
        <v>0.8025308467154</v>
      </c>
      <c r="AL521" s="126" t="n">
        <v>0.799255685666413</v>
      </c>
      <c r="AM521" s="126" t="n">
        <v>0.793613851047615</v>
      </c>
      <c r="AN521" s="126" t="n">
        <v>0.789645781792376</v>
      </c>
      <c r="AO521" s="126" t="n">
        <v>0.785697552883415</v>
      </c>
      <c r="AP521" s="126" t="n">
        <v>0.781769065118997</v>
      </c>
      <c r="AQ521" s="126" t="n">
        <v>0.777860219793402</v>
      </c>
      <c r="AR521" s="126" t="n">
        <v>0.773970918694435</v>
      </c>
      <c r="AS521" s="126" t="n">
        <v>0.770101064100963</v>
      </c>
      <c r="AT521" s="126" t="n">
        <v>0.766250558780458</v>
      </c>
      <c r="AU521" s="126" t="n">
        <v>0.762419305986556</v>
      </c>
      <c r="AV521" s="126" t="n">
        <v>0.758607209456623</v>
      </c>
      <c r="AW521" s="126" t="n">
        <v>0.75481417340934</v>
      </c>
      <c r="AX521" s="126" t="n">
        <v>0.751040102542293</v>
      </c>
      <c r="AY521" s="126" t="n">
        <v>0.747284902029581</v>
      </c>
      <c r="AZ521" s="126" t="n">
        <v>0.743548477519433</v>
      </c>
      <c r="BA521" s="126" t="n">
        <v>0.739830735131836</v>
      </c>
      <c r="BB521" s="126" t="n">
        <v>0.736131581456177</v>
      </c>
      <c r="BC521" s="126" t="n">
        <v>0.732450923548896</v>
      </c>
      <c r="BD521" s="126" t="n">
        <v>0.728788668931151</v>
      </c>
      <c r="BE521" s="126" t="n">
        <v>0.725144725586495</v>
      </c>
      <c r="BF521" s="126" t="n">
        <v>0.721519001958563</v>
      </c>
      <c r="BG521" s="126" t="n">
        <v>0.71791140694877</v>
      </c>
    </row>
    <row r="522" customFormat="false" ht="13.5" hidden="false" customHeight="true" outlineLevel="0" collapsed="false">
      <c r="A522" s="172" t="s">
        <v>99</v>
      </c>
      <c r="B522" s="173" t="s">
        <v>454</v>
      </c>
      <c r="C522" s="173" t="s">
        <v>473</v>
      </c>
      <c r="D522" s="173" t="s">
        <v>10</v>
      </c>
      <c r="E522" s="119"/>
      <c r="F522" s="19" t="s">
        <v>476</v>
      </c>
      <c r="G522" s="119" t="s">
        <v>12</v>
      </c>
      <c r="H522" s="119"/>
      <c r="I522" s="119" t="s">
        <v>461</v>
      </c>
      <c r="V522" s="22" t="n">
        <v>0.022</v>
      </c>
      <c r="W522" s="22" t="n">
        <v>-0.002</v>
      </c>
      <c r="X522" s="22" t="n">
        <v>-0.005</v>
      </c>
      <c r="Y522" s="24" t="n">
        <v>-0.011</v>
      </c>
      <c r="Z522" s="24" t="n">
        <v>0.0115</v>
      </c>
      <c r="AA522" s="34" t="n">
        <v>0.0149167</v>
      </c>
      <c r="AB522" s="29" t="n">
        <v>0.015</v>
      </c>
      <c r="AC522" s="29" t="n">
        <v>0.003</v>
      </c>
      <c r="AD522" s="29" t="n">
        <v>0.0256</v>
      </c>
      <c r="AE522" s="29" t="n">
        <v>0.018</v>
      </c>
      <c r="AF522" s="29" t="n">
        <v>0.015</v>
      </c>
      <c r="AG522" s="29" t="n">
        <v>0.015</v>
      </c>
      <c r="AH522" s="29" t="n">
        <v>0.015</v>
      </c>
      <c r="AI522" s="29" t="n">
        <v>0.015</v>
      </c>
      <c r="AJ522" s="29" t="n">
        <v>0.015</v>
      </c>
      <c r="AK522" s="29" t="n">
        <v>0.015</v>
      </c>
      <c r="AL522" s="29" t="n">
        <v>0.015</v>
      </c>
      <c r="AM522" s="29" t="n">
        <v>0.015</v>
      </c>
      <c r="AN522" s="29" t="n">
        <v>0.015</v>
      </c>
      <c r="AO522" s="29" t="n">
        <v>0.015</v>
      </c>
      <c r="AP522" s="29" t="n">
        <v>0.015</v>
      </c>
      <c r="AQ522" s="29" t="n">
        <v>0.015</v>
      </c>
      <c r="AR522" s="29" t="n">
        <v>0.015</v>
      </c>
      <c r="AS522" s="29" t="n">
        <v>0.015</v>
      </c>
      <c r="AT522" s="29" t="n">
        <v>0.015</v>
      </c>
      <c r="AU522" s="29" t="n">
        <v>0.015</v>
      </c>
      <c r="AV522" s="29" t="n">
        <v>0.015</v>
      </c>
      <c r="AW522" s="29" t="n">
        <v>0.015</v>
      </c>
      <c r="AX522" s="29" t="n">
        <v>0.015</v>
      </c>
      <c r="AY522" s="29" t="n">
        <v>0.015</v>
      </c>
      <c r="AZ522" s="29" t="n">
        <v>0.015</v>
      </c>
      <c r="BA522" s="29" t="n">
        <v>0.015</v>
      </c>
      <c r="BB522" s="29" t="n">
        <v>0.015</v>
      </c>
      <c r="BC522" s="29" t="n">
        <v>0.015</v>
      </c>
      <c r="BD522" s="29" t="n">
        <v>0.015</v>
      </c>
      <c r="BE522" s="29" t="n">
        <v>0.015</v>
      </c>
      <c r="BF522" s="29" t="n">
        <v>0.015</v>
      </c>
      <c r="BG522" s="29" t="n">
        <v>0.015</v>
      </c>
    </row>
    <row r="523" customFormat="false" ht="13.5" hidden="false" customHeight="true" outlineLevel="0" collapsed="false">
      <c r="A523" s="172" t="s">
        <v>99</v>
      </c>
      <c r="B523" s="173" t="s">
        <v>454</v>
      </c>
      <c r="C523" s="173" t="s">
        <v>473</v>
      </c>
      <c r="D523" s="173" t="s">
        <v>23</v>
      </c>
      <c r="E523" s="119"/>
      <c r="F523" s="19" t="s">
        <v>477</v>
      </c>
      <c r="G523" s="119" t="s">
        <v>12</v>
      </c>
      <c r="H523" s="119"/>
      <c r="I523" s="119" t="s">
        <v>461</v>
      </c>
      <c r="W523" s="4"/>
      <c r="X523" s="5"/>
      <c r="Z523" s="24" t="n">
        <v>0.0115</v>
      </c>
      <c r="AA523" s="34" t="n">
        <v>0.022</v>
      </c>
      <c r="AB523" s="24" t="n">
        <v>0.01</v>
      </c>
      <c r="AC523" s="24" t="n">
        <v>-0.0258</v>
      </c>
      <c r="AD523" s="24" t="n">
        <v>0.1582</v>
      </c>
      <c r="AE523" s="24" t="n">
        <v>0.018</v>
      </c>
      <c r="AF523" s="24" t="n">
        <v>0.015</v>
      </c>
      <c r="AG523" s="24" t="n">
        <v>0.015</v>
      </c>
      <c r="AH523" s="24" t="n">
        <v>0.015</v>
      </c>
      <c r="AI523" s="24" t="n">
        <v>0.015</v>
      </c>
      <c r="AJ523" s="24" t="n">
        <v>0.015</v>
      </c>
      <c r="AK523" s="24" t="n">
        <v>0.015</v>
      </c>
      <c r="AL523" s="24" t="n">
        <v>0.015</v>
      </c>
      <c r="AM523" s="24" t="n">
        <v>0.015</v>
      </c>
      <c r="AN523" s="24" t="n">
        <v>0.015</v>
      </c>
      <c r="AO523" s="24" t="n">
        <v>0.015</v>
      </c>
      <c r="AP523" s="24" t="n">
        <v>0.015</v>
      </c>
      <c r="AQ523" s="24" t="n">
        <v>0.015</v>
      </c>
      <c r="AR523" s="24" t="n">
        <v>0.015</v>
      </c>
      <c r="AS523" s="24" t="n">
        <v>0.015</v>
      </c>
      <c r="AT523" s="24" t="n">
        <v>0.015</v>
      </c>
      <c r="AU523" s="24" t="n">
        <v>0.015</v>
      </c>
      <c r="AV523" s="24" t="n">
        <v>0.015</v>
      </c>
      <c r="AW523" s="24" t="n">
        <v>0.015</v>
      </c>
      <c r="AX523" s="24" t="n">
        <v>0.015</v>
      </c>
      <c r="AY523" s="24" t="n">
        <v>0.015</v>
      </c>
      <c r="AZ523" s="24" t="n">
        <v>0.015</v>
      </c>
      <c r="BA523" s="24" t="n">
        <v>0.015</v>
      </c>
      <c r="BB523" s="24" t="n">
        <v>0.015</v>
      </c>
      <c r="BC523" s="24" t="n">
        <v>0.015</v>
      </c>
      <c r="BD523" s="24" t="n">
        <v>0.015</v>
      </c>
      <c r="BE523" s="24" t="n">
        <v>0.015</v>
      </c>
      <c r="BF523" s="24" t="n">
        <v>0.015</v>
      </c>
      <c r="BG523" s="24" t="n">
        <v>0.015</v>
      </c>
    </row>
    <row r="524" customFormat="false" ht="13.5" hidden="false" customHeight="true" outlineLevel="0" collapsed="false">
      <c r="A524" s="172" t="s">
        <v>99</v>
      </c>
      <c r="B524" s="173" t="s">
        <v>454</v>
      </c>
      <c r="C524" s="173" t="s">
        <v>478</v>
      </c>
      <c r="D524" s="173" t="s">
        <v>10</v>
      </c>
      <c r="E524" s="119"/>
      <c r="F524" s="19" t="s">
        <v>479</v>
      </c>
      <c r="G524" s="119" t="s">
        <v>457</v>
      </c>
      <c r="H524" s="119"/>
      <c r="I524" s="119"/>
      <c r="W524" s="44" t="n">
        <v>88.4</v>
      </c>
      <c r="X524" s="44" t="n">
        <v>108.8</v>
      </c>
      <c r="Y524" s="44" t="n">
        <v>111.283716757741</v>
      </c>
      <c r="Z524" s="69" t="n">
        <v>107.7589</v>
      </c>
      <c r="AA524" s="73" t="n">
        <v>100.175075</v>
      </c>
      <c r="AB524" s="126" t="n">
        <v>105</v>
      </c>
      <c r="AC524" s="126" t="n">
        <v>103</v>
      </c>
      <c r="AD524" s="126" t="n">
        <v>99</v>
      </c>
      <c r="AE524" s="126" t="n">
        <v>100.512820512821</v>
      </c>
      <c r="AF524" s="126" t="n">
        <v>99.6610169491525</v>
      </c>
      <c r="AG524" s="126" t="n">
        <v>98.8235294117647</v>
      </c>
      <c r="AH524" s="126" t="n">
        <v>98.7790860426038</v>
      </c>
      <c r="AI524" s="126" t="n">
        <v>98.5988579957399</v>
      </c>
      <c r="AJ524" s="126" t="n">
        <v>98.6136255883115</v>
      </c>
      <c r="AK524" s="126" t="n">
        <v>98.7065650456688</v>
      </c>
      <c r="AL524" s="126" t="n">
        <v>98.9902262754616</v>
      </c>
      <c r="AM524" s="126" t="n">
        <v>99.5272399536381</v>
      </c>
      <c r="AN524" s="126" t="n">
        <v>100.022148527872</v>
      </c>
      <c r="AO524" s="126" t="n">
        <v>100.622281419039</v>
      </c>
      <c r="AP524" s="126" t="n">
        <v>101.226015107553</v>
      </c>
      <c r="AQ524" s="126" t="n">
        <v>101.833371198199</v>
      </c>
      <c r="AR524" s="126" t="n">
        <v>102.444371425388</v>
      </c>
      <c r="AS524" s="126" t="n">
        <v>103.05903765394</v>
      </c>
      <c r="AT524" s="126" t="n">
        <v>103.677391879864</v>
      </c>
      <c r="AU524" s="126" t="n">
        <v>104.299456231143</v>
      </c>
      <c r="AV524" s="126" t="n">
        <v>104.92525296853</v>
      </c>
      <c r="AW524" s="126" t="n">
        <v>105.554804486341</v>
      </c>
      <c r="AX524" s="126" t="n">
        <v>106.188133313259</v>
      </c>
      <c r="AY524" s="126" t="n">
        <v>106.825262113139</v>
      </c>
      <c r="AZ524" s="126" t="n">
        <v>107.466213685817</v>
      </c>
      <c r="BA524" s="126" t="n">
        <v>108.111010967932</v>
      </c>
      <c r="BB524" s="126" t="n">
        <v>108.75967703374</v>
      </c>
      <c r="BC524" s="126" t="n">
        <v>109.412235095942</v>
      </c>
      <c r="BD524" s="126" t="n">
        <v>110.068708506518</v>
      </c>
      <c r="BE524" s="126" t="n">
        <v>110.729120757557</v>
      </c>
      <c r="BF524" s="126" t="n">
        <v>111.393495482102</v>
      </c>
      <c r="BG524" s="126" t="n">
        <v>112.061856454995</v>
      </c>
    </row>
    <row r="525" customFormat="false" ht="13.5" hidden="false" customHeight="true" outlineLevel="0" collapsed="false">
      <c r="A525" s="172" t="s">
        <v>99</v>
      </c>
      <c r="B525" s="173" t="s">
        <v>454</v>
      </c>
      <c r="C525" s="173" t="s">
        <v>478</v>
      </c>
      <c r="D525" s="173" t="s">
        <v>10</v>
      </c>
      <c r="E525" s="119"/>
      <c r="F525" s="19" t="s">
        <v>480</v>
      </c>
      <c r="G525" s="119" t="s">
        <v>457</v>
      </c>
      <c r="H525" s="119"/>
      <c r="I525" s="119" t="s">
        <v>459</v>
      </c>
      <c r="W525" s="44" t="n">
        <v>99.5</v>
      </c>
      <c r="X525" s="44" t="n">
        <v>111.2</v>
      </c>
      <c r="Y525" s="61" t="n">
        <v>117.1353</v>
      </c>
      <c r="Z525" s="69" t="n">
        <v>99.1155</v>
      </c>
      <c r="AA525" s="73" t="n">
        <v>103.3893</v>
      </c>
      <c r="AB525" s="126" t="n">
        <v>104.9</v>
      </c>
      <c r="AC525" s="126" t="n">
        <v>95.66</v>
      </c>
      <c r="AD525" s="126" t="n">
        <v>103.387</v>
      </c>
      <c r="AE525" s="126" t="n">
        <v>100.512820512821</v>
      </c>
      <c r="AF525" s="126" t="n">
        <v>99.6610169491525</v>
      </c>
      <c r="AG525" s="126" t="n">
        <v>98.8235294117647</v>
      </c>
      <c r="AH525" s="126" t="n">
        <v>98.734642673443</v>
      </c>
      <c r="AI525" s="126" t="n">
        <v>98.4630733180368</v>
      </c>
      <c r="AJ525" s="126" t="n">
        <v>98.7641778585861</v>
      </c>
      <c r="AK525" s="126" t="n">
        <v>98.6489522327515</v>
      </c>
      <c r="AL525" s="126" t="n">
        <v>99.3315003181717</v>
      </c>
      <c r="AM525" s="126" t="n">
        <v>99.7229795891045</v>
      </c>
      <c r="AN525" s="126" t="n">
        <v>100.321317466639</v>
      </c>
      <c r="AO525" s="126" t="n">
        <v>100.923245371439</v>
      </c>
      <c r="AP525" s="126" t="n">
        <v>101.528784843668</v>
      </c>
      <c r="AQ525" s="126" t="n">
        <v>102.13795755273</v>
      </c>
      <c r="AR525" s="126" t="n">
        <v>102.750785298046</v>
      </c>
      <c r="AS525" s="126" t="n">
        <v>103.367290009834</v>
      </c>
      <c r="AT525" s="126" t="n">
        <v>103.987493749893</v>
      </c>
      <c r="AU525" s="126" t="n">
        <v>104.611418712393</v>
      </c>
      <c r="AV525" s="126" t="n">
        <v>105.239087224667</v>
      </c>
      <c r="AW525" s="126" t="n">
        <v>105.870521748015</v>
      </c>
      <c r="AX525" s="126" t="n">
        <v>106.505744878503</v>
      </c>
      <c r="AY525" s="126" t="n">
        <v>107.144779347774</v>
      </c>
      <c r="AZ525" s="126" t="n">
        <v>107.787648023861</v>
      </c>
      <c r="BA525" s="126" t="n">
        <v>108.434373912004</v>
      </c>
      <c r="BB525" s="126" t="n">
        <v>109.084980155476</v>
      </c>
      <c r="BC525" s="126" t="n">
        <v>109.739490036409</v>
      </c>
      <c r="BD525" s="126" t="n">
        <v>110.397926976627</v>
      </c>
      <c r="BE525" s="126" t="n">
        <v>111.060314538487</v>
      </c>
      <c r="BF525" s="126" t="n">
        <v>111.726676425718</v>
      </c>
      <c r="BG525" s="126" t="n">
        <v>112.397036484272</v>
      </c>
    </row>
    <row r="526" customFormat="false" ht="13.5" hidden="false" customHeight="true" outlineLevel="0" collapsed="false">
      <c r="A526" s="172" t="s">
        <v>99</v>
      </c>
      <c r="B526" s="173" t="s">
        <v>454</v>
      </c>
      <c r="C526" s="173" t="s">
        <v>478</v>
      </c>
      <c r="D526" s="173" t="s">
        <v>10</v>
      </c>
      <c r="E526" s="119"/>
      <c r="F526" s="19" t="s">
        <v>481</v>
      </c>
      <c r="G526" s="119" t="s">
        <v>12</v>
      </c>
      <c r="H526" s="119"/>
      <c r="I526" s="119" t="s">
        <v>461</v>
      </c>
      <c r="W526" s="22" t="n">
        <v>0.021</v>
      </c>
      <c r="X526" s="22" t="n">
        <v>0.014</v>
      </c>
      <c r="Y526" s="24" t="n">
        <v>0.01125</v>
      </c>
      <c r="Z526" s="24" t="n">
        <v>0.0315</v>
      </c>
      <c r="AA526" s="34" t="n">
        <v>0.0196</v>
      </c>
      <c r="AB526" s="29" t="n">
        <v>0.019</v>
      </c>
      <c r="AC526" s="29" t="n">
        <v>0.016</v>
      </c>
      <c r="AD526" s="29" t="n">
        <v>0.079</v>
      </c>
      <c r="AE526" s="29" t="n">
        <v>0.024</v>
      </c>
      <c r="AF526" s="29" t="n">
        <v>0.024</v>
      </c>
      <c r="AG526" s="29" t="n">
        <v>0.026</v>
      </c>
      <c r="AH526" s="29" t="n">
        <v>0.026</v>
      </c>
      <c r="AI526" s="29" t="n">
        <v>0.026</v>
      </c>
      <c r="AJ526" s="29" t="n">
        <v>0.026</v>
      </c>
      <c r="AK526" s="29" t="n">
        <v>0.026</v>
      </c>
      <c r="AL526" s="29" t="n">
        <v>0.026</v>
      </c>
      <c r="AM526" s="29" t="n">
        <v>0.026</v>
      </c>
      <c r="AN526" s="29" t="n">
        <v>0.026</v>
      </c>
      <c r="AO526" s="29" t="n">
        <v>0.026</v>
      </c>
      <c r="AP526" s="29" t="n">
        <v>0.026</v>
      </c>
      <c r="AQ526" s="29" t="n">
        <v>0.026</v>
      </c>
      <c r="AR526" s="29" t="n">
        <v>0.026</v>
      </c>
      <c r="AS526" s="29" t="n">
        <v>0.026</v>
      </c>
      <c r="AT526" s="29" t="n">
        <v>0.026</v>
      </c>
      <c r="AU526" s="29" t="n">
        <v>0.026</v>
      </c>
      <c r="AV526" s="29" t="n">
        <v>0.026</v>
      </c>
      <c r="AW526" s="29" t="n">
        <v>0.026</v>
      </c>
      <c r="AX526" s="29" t="n">
        <v>0.026</v>
      </c>
      <c r="AY526" s="29" t="n">
        <v>0.026</v>
      </c>
      <c r="AZ526" s="29" t="n">
        <v>0.026</v>
      </c>
      <c r="BA526" s="29" t="n">
        <v>0.026</v>
      </c>
      <c r="BB526" s="29" t="n">
        <v>0.026</v>
      </c>
      <c r="BC526" s="29" t="n">
        <v>0.026</v>
      </c>
      <c r="BD526" s="29" t="n">
        <v>0.026</v>
      </c>
      <c r="BE526" s="29" t="n">
        <v>0.026</v>
      </c>
      <c r="BF526" s="29" t="n">
        <v>0.026</v>
      </c>
      <c r="BG526" s="29" t="n">
        <v>0.026</v>
      </c>
    </row>
    <row r="527" customFormat="false" ht="13.5" hidden="false" customHeight="true" outlineLevel="0" collapsed="false">
      <c r="A527" s="172" t="s">
        <v>99</v>
      </c>
      <c r="B527" s="173" t="s">
        <v>454</v>
      </c>
      <c r="C527" s="173" t="s">
        <v>478</v>
      </c>
      <c r="D527" s="173" t="s">
        <v>23</v>
      </c>
      <c r="E527" s="119"/>
      <c r="F527" s="19" t="s">
        <v>482</v>
      </c>
      <c r="G527" s="119" t="s">
        <v>12</v>
      </c>
      <c r="H527" s="119"/>
      <c r="I527" s="119" t="s">
        <v>461</v>
      </c>
      <c r="W527" s="4"/>
      <c r="X527" s="5"/>
      <c r="Y527" s="24" t="n">
        <v>0.01125</v>
      </c>
      <c r="Z527" s="24" t="n">
        <v>0.0315</v>
      </c>
      <c r="AA527" s="24" t="n">
        <v>0.0196</v>
      </c>
      <c r="AB527" s="24" t="n">
        <v>0.045</v>
      </c>
      <c r="AC527" s="24" t="n">
        <v>0.045</v>
      </c>
      <c r="AD527" s="24" t="n">
        <v>0.045</v>
      </c>
      <c r="AE527" s="24" t="n">
        <v>0.024</v>
      </c>
      <c r="AF527" s="24" t="n">
        <v>0.024</v>
      </c>
      <c r="AG527" s="24" t="n">
        <v>0.026</v>
      </c>
      <c r="AH527" s="24" t="n">
        <v>0.026</v>
      </c>
      <c r="AI527" s="24" t="n">
        <v>0.026</v>
      </c>
      <c r="AJ527" s="24" t="n">
        <v>0.026</v>
      </c>
      <c r="AK527" s="24" t="n">
        <v>0.026</v>
      </c>
      <c r="AL527" s="24" t="n">
        <v>0.026</v>
      </c>
      <c r="AM527" s="24" t="n">
        <v>0.026</v>
      </c>
      <c r="AN527" s="24" t="n">
        <v>0.026</v>
      </c>
      <c r="AO527" s="24" t="n">
        <v>0.026</v>
      </c>
      <c r="AP527" s="24" t="n">
        <v>0.026</v>
      </c>
      <c r="AQ527" s="24" t="n">
        <v>0.026</v>
      </c>
      <c r="AR527" s="24" t="n">
        <v>0.026</v>
      </c>
      <c r="AS527" s="24" t="n">
        <v>0.026</v>
      </c>
      <c r="AT527" s="24" t="n">
        <v>0.026</v>
      </c>
      <c r="AU527" s="24" t="n">
        <v>0.026</v>
      </c>
      <c r="AV527" s="24" t="n">
        <v>0.026</v>
      </c>
      <c r="AW527" s="24" t="n">
        <v>0.026</v>
      </c>
      <c r="AX527" s="24" t="n">
        <v>0.026</v>
      </c>
      <c r="AY527" s="24" t="n">
        <v>0.026</v>
      </c>
      <c r="AZ527" s="24" t="n">
        <v>0.026</v>
      </c>
      <c r="BA527" s="24" t="n">
        <v>0.026</v>
      </c>
      <c r="BB527" s="24" t="n">
        <v>0.026</v>
      </c>
      <c r="BC527" s="24" t="n">
        <v>0.026</v>
      </c>
      <c r="BD527" s="24" t="n">
        <v>0.026</v>
      </c>
      <c r="BE527" s="24" t="n">
        <v>0.026</v>
      </c>
      <c r="BF527" s="24" t="n">
        <v>0.026</v>
      </c>
      <c r="BG527" s="24" t="n">
        <v>0.026</v>
      </c>
    </row>
    <row r="528" customFormat="false" ht="13.5" hidden="false" customHeight="true" outlineLevel="0" collapsed="false">
      <c r="A528" s="172" t="s">
        <v>99</v>
      </c>
      <c r="B528" s="173" t="s">
        <v>454</v>
      </c>
      <c r="C528" s="173" t="s">
        <v>483</v>
      </c>
      <c r="D528" s="173" t="s">
        <v>10</v>
      </c>
      <c r="E528" s="119"/>
      <c r="F528" s="19" t="s">
        <v>484</v>
      </c>
      <c r="G528" s="119" t="s">
        <v>457</v>
      </c>
      <c r="H528" s="119"/>
      <c r="I528" s="119"/>
      <c r="V528" s="44" t="n">
        <v>0.753012048192771</v>
      </c>
      <c r="W528" s="61" t="n">
        <v>0.757575757575758</v>
      </c>
      <c r="X528" s="61" t="n">
        <v>0.901026809161582</v>
      </c>
      <c r="Y528" s="61" t="n">
        <v>0.902908699165096</v>
      </c>
      <c r="Z528" s="61" t="n">
        <v>0.884816564903366</v>
      </c>
      <c r="AA528" s="61" t="n">
        <v>0.846959108814226</v>
      </c>
      <c r="AB528" s="61" t="n">
        <v>0.893361645253142</v>
      </c>
      <c r="AC528" s="61" t="n">
        <v>0.87719298245614</v>
      </c>
      <c r="AD528" s="61" t="n">
        <v>0.840336134453782</v>
      </c>
      <c r="AE528" s="61" t="n">
        <v>0.950725038363936</v>
      </c>
      <c r="AF528" s="61" t="n">
        <v>0.924199533783128</v>
      </c>
      <c r="AG528" s="61" t="n">
        <v>0.923287120963667</v>
      </c>
      <c r="AH528" s="61" t="n">
        <v>0.884436227024057</v>
      </c>
      <c r="AI528" s="61" t="n">
        <v>0.867178478042525</v>
      </c>
      <c r="AJ528" s="61" t="n">
        <v>0.873227650877609</v>
      </c>
      <c r="AK528" s="61" t="n">
        <v>0.869092846681417</v>
      </c>
      <c r="AL528" s="61" t="n">
        <v>0.869722069867707</v>
      </c>
      <c r="AM528" s="61" t="n">
        <v>0.869408741543309</v>
      </c>
      <c r="AN528" s="61" t="n">
        <v>0.869408741543309</v>
      </c>
      <c r="AO528" s="61" t="n">
        <v>0.869408741543309</v>
      </c>
      <c r="AP528" s="61" t="n">
        <v>0.869408741543309</v>
      </c>
      <c r="AQ528" s="61" t="n">
        <v>0.869408741543309</v>
      </c>
      <c r="AR528" s="61" t="n">
        <v>0.869408741543309</v>
      </c>
      <c r="AS528" s="61" t="n">
        <v>0.869408741543309</v>
      </c>
      <c r="AT528" s="61" t="n">
        <v>0.869408741543309</v>
      </c>
      <c r="AU528" s="61" t="n">
        <v>0.869408741543309</v>
      </c>
      <c r="AV528" s="61" t="n">
        <v>0.869408741543309</v>
      </c>
      <c r="AW528" s="61" t="n">
        <v>0.869408741543309</v>
      </c>
      <c r="AX528" s="61" t="n">
        <v>0.869408741543309</v>
      </c>
      <c r="AY528" s="61" t="n">
        <v>0.869408741543309</v>
      </c>
      <c r="AZ528" s="61" t="n">
        <v>0.869408741543309</v>
      </c>
      <c r="BA528" s="61" t="n">
        <v>0.869408741543309</v>
      </c>
      <c r="BB528" s="61" t="n">
        <v>0.869408741543309</v>
      </c>
      <c r="BC528" s="61" t="n">
        <v>0.869408741543309</v>
      </c>
      <c r="BD528" s="61" t="n">
        <v>0.869408741543309</v>
      </c>
      <c r="BE528" s="61" t="n">
        <v>0.869408741543309</v>
      </c>
      <c r="BF528" s="61" t="n">
        <v>0.869408741543309</v>
      </c>
      <c r="BG528" s="61" t="n">
        <v>0.869408741543309</v>
      </c>
    </row>
    <row r="529" customFormat="false" ht="13.5" hidden="false" customHeight="true" outlineLevel="0" collapsed="false">
      <c r="A529" s="172" t="s">
        <v>99</v>
      </c>
      <c r="B529" s="173" t="s">
        <v>454</v>
      </c>
      <c r="C529" s="173" t="s">
        <v>483</v>
      </c>
      <c r="D529" s="173" t="s">
        <v>10</v>
      </c>
      <c r="E529" s="119"/>
      <c r="F529" s="19" t="s">
        <v>485</v>
      </c>
      <c r="G529" s="119" t="s">
        <v>457</v>
      </c>
      <c r="H529" s="119"/>
      <c r="I529" s="119" t="s">
        <v>459</v>
      </c>
      <c r="V529" s="44" t="n">
        <v>0.727272727272727</v>
      </c>
      <c r="W529" s="44" t="n">
        <v>0.826446280991736</v>
      </c>
      <c r="X529" s="5" t="n">
        <v>0.91743119266055</v>
      </c>
      <c r="Y529" s="61" t="n">
        <v>0.95093191327501</v>
      </c>
      <c r="Z529" s="61" t="n">
        <v>0.833750208437552</v>
      </c>
      <c r="AA529" s="61" t="n">
        <v>0.872905027932961</v>
      </c>
      <c r="AB529" s="61" t="n">
        <v>0.891901534070639</v>
      </c>
      <c r="AC529" s="61" t="n">
        <v>0.813008130081301</v>
      </c>
      <c r="AD529" s="61" t="n">
        <v>0.879507475813544</v>
      </c>
      <c r="AE529" s="61" t="n">
        <v>0.934404784152495</v>
      </c>
      <c r="AF529" s="61" t="n">
        <v>0.906125407756434</v>
      </c>
      <c r="AG529" s="61" t="n">
        <v>0.958341187558907</v>
      </c>
      <c r="AH529" s="61" t="n">
        <v>0.849424188084261</v>
      </c>
      <c r="AI529" s="61" t="n">
        <v>0.87719298245614</v>
      </c>
      <c r="AJ529" s="61" t="n">
        <v>0.869565217391304</v>
      </c>
      <c r="AK529" s="61" t="n">
        <v>0.869565217391304</v>
      </c>
      <c r="AL529" s="61" t="n">
        <v>0.869565217391304</v>
      </c>
      <c r="AM529" s="61" t="n">
        <v>0.869565217391304</v>
      </c>
      <c r="AN529" s="61" t="n">
        <v>0.869408741543309</v>
      </c>
      <c r="AO529" s="61" t="n">
        <v>0.869408741543309</v>
      </c>
      <c r="AP529" s="61" t="n">
        <v>0.869408741543309</v>
      </c>
      <c r="AQ529" s="61" t="n">
        <v>0.869408741543309</v>
      </c>
      <c r="AR529" s="61" t="n">
        <v>0.869408741543309</v>
      </c>
      <c r="AS529" s="61" t="n">
        <v>0.869408741543309</v>
      </c>
      <c r="AT529" s="61" t="n">
        <v>0.869408741543309</v>
      </c>
      <c r="AU529" s="61" t="n">
        <v>0.869408741543309</v>
      </c>
      <c r="AV529" s="61" t="n">
        <v>0.869408741543309</v>
      </c>
      <c r="AW529" s="61" t="n">
        <v>0.869408741543309</v>
      </c>
      <c r="AX529" s="61" t="n">
        <v>0.869408741543309</v>
      </c>
      <c r="AY529" s="61" t="n">
        <v>0.869408741543309</v>
      </c>
      <c r="AZ529" s="61" t="n">
        <v>0.869408741543309</v>
      </c>
      <c r="BA529" s="61" t="n">
        <v>0.869408741543309</v>
      </c>
      <c r="BB529" s="61" t="n">
        <v>0.869408741543309</v>
      </c>
      <c r="BC529" s="61" t="n">
        <v>0.869408741543309</v>
      </c>
      <c r="BD529" s="61" t="n">
        <v>0.869408741543309</v>
      </c>
      <c r="BE529" s="61" t="n">
        <v>0.869408741543309</v>
      </c>
      <c r="BF529" s="61" t="n">
        <v>0.869408741543309</v>
      </c>
      <c r="BG529" s="61" t="n">
        <v>0.869408741543309</v>
      </c>
    </row>
    <row r="530" customFormat="false" ht="13.5" hidden="false" customHeight="true" outlineLevel="0" collapsed="false">
      <c r="A530" s="172" t="s">
        <v>99</v>
      </c>
      <c r="B530" s="173" t="s">
        <v>454</v>
      </c>
      <c r="C530" s="173" t="s">
        <v>483</v>
      </c>
      <c r="D530" s="173" t="s">
        <v>10</v>
      </c>
      <c r="E530" s="119"/>
      <c r="F530" s="19" t="s">
        <v>486</v>
      </c>
      <c r="G530" s="119" t="s">
        <v>12</v>
      </c>
      <c r="H530" s="119"/>
      <c r="I530" s="119" t="s">
        <v>461</v>
      </c>
      <c r="V530" s="22" t="n">
        <v>0.019</v>
      </c>
      <c r="W530" s="22" t="n">
        <v>0.004</v>
      </c>
      <c r="X530" s="22" t="n">
        <v>-0.008</v>
      </c>
      <c r="Y530" s="24" t="n">
        <v>-0.001</v>
      </c>
      <c r="Z530" s="24" t="n">
        <v>0.014</v>
      </c>
      <c r="AA530" s="34" t="n">
        <v>0.017</v>
      </c>
      <c r="AB530" s="24" t="n">
        <v>0.016</v>
      </c>
      <c r="AC530" s="24" t="n">
        <v>-0.0003</v>
      </c>
      <c r="AD530" s="29" t="n">
        <v>0.049</v>
      </c>
      <c r="AE530" s="29" t="n">
        <v>0.017</v>
      </c>
      <c r="AF530" s="29" t="n">
        <v>0.018</v>
      </c>
      <c r="AG530" s="29" t="n">
        <v>0.018</v>
      </c>
      <c r="AH530" s="29" t="n">
        <v>0.018</v>
      </c>
      <c r="AI530" s="29" t="n">
        <v>0.018</v>
      </c>
      <c r="AJ530" s="29" t="n">
        <v>0.018</v>
      </c>
      <c r="AK530" s="29" t="n">
        <v>0.018</v>
      </c>
      <c r="AL530" s="29" t="n">
        <v>0.018</v>
      </c>
      <c r="AM530" s="29" t="n">
        <v>0.018</v>
      </c>
      <c r="AN530" s="29" t="n">
        <v>0.018</v>
      </c>
      <c r="AO530" s="29" t="n">
        <v>0.018</v>
      </c>
      <c r="AP530" s="29" t="n">
        <v>0.018</v>
      </c>
      <c r="AQ530" s="29" t="n">
        <v>0.018</v>
      </c>
      <c r="AR530" s="29" t="n">
        <v>0.018</v>
      </c>
      <c r="AS530" s="29" t="n">
        <v>0.018</v>
      </c>
      <c r="AT530" s="29" t="n">
        <v>0.018</v>
      </c>
      <c r="AU530" s="29" t="n">
        <v>0.018</v>
      </c>
      <c r="AV530" s="29" t="n">
        <v>0.018</v>
      </c>
      <c r="AW530" s="29" t="n">
        <v>0.018</v>
      </c>
      <c r="AX530" s="29" t="n">
        <v>0.018</v>
      </c>
      <c r="AY530" s="29" t="n">
        <v>0.018</v>
      </c>
      <c r="AZ530" s="29" t="n">
        <v>0.018</v>
      </c>
      <c r="BA530" s="29" t="n">
        <v>0.018</v>
      </c>
      <c r="BB530" s="29" t="n">
        <v>0.018</v>
      </c>
      <c r="BC530" s="29" t="n">
        <v>0.018</v>
      </c>
      <c r="BD530" s="29" t="n">
        <v>0.018</v>
      </c>
      <c r="BE530" s="29" t="n">
        <v>0.018</v>
      </c>
      <c r="BF530" s="29" t="n">
        <v>0.018</v>
      </c>
      <c r="BG530" s="29" t="n">
        <v>0.018</v>
      </c>
    </row>
    <row r="531" customFormat="false" ht="13.5" hidden="false" customHeight="true" outlineLevel="0" collapsed="false">
      <c r="A531" s="172" t="s">
        <v>99</v>
      </c>
      <c r="B531" s="173" t="s">
        <v>454</v>
      </c>
      <c r="C531" s="173" t="s">
        <v>483</v>
      </c>
      <c r="D531" s="173" t="s">
        <v>23</v>
      </c>
      <c r="E531" s="119"/>
      <c r="F531" s="19" t="s">
        <v>487</v>
      </c>
      <c r="G531" s="119" t="s">
        <v>12</v>
      </c>
      <c r="H531" s="119"/>
      <c r="I531" s="119" t="s">
        <v>461</v>
      </c>
      <c r="W531" s="4"/>
      <c r="X531" s="5"/>
      <c r="Z531" s="24" t="n">
        <v>0.0156</v>
      </c>
      <c r="AA531" s="34" t="n">
        <v>0.020667</v>
      </c>
      <c r="AB531" s="24" t="n">
        <v>0.005</v>
      </c>
      <c r="AC531" s="24" t="n">
        <v>-0.002</v>
      </c>
      <c r="AD531" s="24" t="n">
        <v>0.106</v>
      </c>
      <c r="AE531" s="24" t="n">
        <v>0.017</v>
      </c>
      <c r="AF531" s="24" t="n">
        <v>0.018</v>
      </c>
      <c r="AG531" s="24" t="n">
        <v>0.018</v>
      </c>
      <c r="AH531" s="24" t="n">
        <v>0.018</v>
      </c>
      <c r="AI531" s="24" t="n">
        <v>0.018</v>
      </c>
      <c r="AJ531" s="24" t="n">
        <v>0.018</v>
      </c>
      <c r="AK531" s="24" t="n">
        <v>0.018</v>
      </c>
      <c r="AL531" s="24" t="n">
        <v>0.018</v>
      </c>
      <c r="AM531" s="24" t="n">
        <v>0.018</v>
      </c>
      <c r="AN531" s="24" t="n">
        <v>0.018</v>
      </c>
      <c r="AO531" s="24" t="n">
        <v>0.018</v>
      </c>
      <c r="AP531" s="24" t="n">
        <v>0.018</v>
      </c>
      <c r="AQ531" s="24" t="n">
        <v>0.018</v>
      </c>
      <c r="AR531" s="24" t="n">
        <v>0.018</v>
      </c>
      <c r="AS531" s="24" t="n">
        <v>0.018</v>
      </c>
      <c r="AT531" s="24" t="n">
        <v>0.018</v>
      </c>
      <c r="AU531" s="24" t="n">
        <v>0.018</v>
      </c>
      <c r="AV531" s="24" t="n">
        <v>0.018</v>
      </c>
      <c r="AW531" s="24" t="n">
        <v>0.018</v>
      </c>
      <c r="AX531" s="24" t="n">
        <v>0.018</v>
      </c>
      <c r="AY531" s="24" t="n">
        <v>0.018</v>
      </c>
      <c r="AZ531" s="24" t="n">
        <v>0.018</v>
      </c>
      <c r="BA531" s="24" t="n">
        <v>0.018</v>
      </c>
      <c r="BB531" s="24" t="n">
        <v>0.018</v>
      </c>
      <c r="BC531" s="24" t="n">
        <v>0.018</v>
      </c>
      <c r="BD531" s="24" t="n">
        <v>0.018</v>
      </c>
      <c r="BE531" s="24" t="n">
        <v>0.018</v>
      </c>
      <c r="BF531" s="24" t="n">
        <v>0.018</v>
      </c>
      <c r="BG531" s="24" t="n">
        <v>0.018</v>
      </c>
    </row>
    <row r="532" customFormat="false" ht="13.5" hidden="false" customHeight="true" outlineLevel="0" collapsed="false">
      <c r="A532" s="172" t="s">
        <v>99</v>
      </c>
      <c r="B532" s="173" t="s">
        <v>454</v>
      </c>
      <c r="C532" s="173" t="s">
        <v>488</v>
      </c>
      <c r="D532" s="173" t="s">
        <v>10</v>
      </c>
      <c r="E532" s="119"/>
      <c r="F532" s="19" t="s">
        <v>489</v>
      </c>
      <c r="G532" s="119" t="s">
        <v>457</v>
      </c>
      <c r="H532" s="119"/>
      <c r="I532" s="119"/>
      <c r="U532" s="4" t="n">
        <v>1.5225</v>
      </c>
      <c r="V532" s="44" t="n">
        <v>1.47274096385542</v>
      </c>
      <c r="W532" s="44" t="n">
        <v>1.47163280662152</v>
      </c>
      <c r="X532" s="5" t="n">
        <v>1.76198198198198</v>
      </c>
      <c r="Y532" s="61" t="n">
        <v>1.7676462696067</v>
      </c>
      <c r="Z532" s="73" t="n">
        <v>1.7283</v>
      </c>
      <c r="AA532" s="73" t="n">
        <v>1.65</v>
      </c>
      <c r="AB532" s="61" t="n">
        <v>1.75</v>
      </c>
      <c r="AC532" s="61" t="n">
        <v>1.6050684043595</v>
      </c>
      <c r="AD532" s="182" t="n">
        <v>1.63883352339958</v>
      </c>
      <c r="AE532" s="182" t="n">
        <v>1.6504641350211</v>
      </c>
      <c r="AF532" s="182" t="n">
        <v>1.63665271966527</v>
      </c>
      <c r="AG532" s="182" t="n">
        <v>1.62307053941909</v>
      </c>
      <c r="AH532" s="182" t="n">
        <v>1.60795899065138</v>
      </c>
      <c r="AI532" s="182" t="n">
        <v>1.58975667694992</v>
      </c>
      <c r="AJ532" s="182" t="n">
        <v>1.5748699967947</v>
      </c>
      <c r="AK532" s="182" t="n">
        <v>1.56140881340374</v>
      </c>
      <c r="AL532" s="182" t="n">
        <v>1.55103241678726</v>
      </c>
      <c r="AM532" s="182" t="n">
        <v>1.54472277535972</v>
      </c>
      <c r="AN532" s="182" t="n">
        <v>1.5377216289449</v>
      </c>
      <c r="AO532" s="182" t="n">
        <v>1.53233960324359</v>
      </c>
      <c r="AP532" s="182" t="n">
        <v>1.52697641463224</v>
      </c>
      <c r="AQ532" s="182" t="n">
        <v>1.52163199718103</v>
      </c>
      <c r="AR532" s="182" t="n">
        <v>1.51630628519089</v>
      </c>
      <c r="AS532" s="182" t="n">
        <v>1.51099921319273</v>
      </c>
      <c r="AT532" s="182" t="n">
        <v>1.50571071594655</v>
      </c>
      <c r="AU532" s="182" t="n">
        <v>1.50044072844074</v>
      </c>
      <c r="AV532" s="182" t="n">
        <v>1.4951891858912</v>
      </c>
      <c r="AW532" s="182" t="n">
        <v>1.48995602374058</v>
      </c>
      <c r="AX532" s="182" t="n">
        <v>1.48474117765748</v>
      </c>
      <c r="AY532" s="182" t="n">
        <v>1.47954458353568</v>
      </c>
      <c r="AZ532" s="182" t="n">
        <v>1.47436617749331</v>
      </c>
      <c r="BA532" s="182" t="n">
        <v>1.46920589587208</v>
      </c>
      <c r="BB532" s="182" t="n">
        <v>1.46406367523653</v>
      </c>
      <c r="BC532" s="182" t="n">
        <v>1.4589394523732</v>
      </c>
      <c r="BD532" s="182" t="n">
        <v>1.4538331642899</v>
      </c>
      <c r="BE532" s="182" t="n">
        <v>1.44874474821488</v>
      </c>
      <c r="BF532" s="182" t="n">
        <v>1.44367414159613</v>
      </c>
      <c r="BG532" s="182" t="n">
        <v>1.43862128210054</v>
      </c>
    </row>
    <row r="533" customFormat="false" ht="13.5" hidden="false" customHeight="true" outlineLevel="0" collapsed="false">
      <c r="A533" s="172" t="s">
        <v>99</v>
      </c>
      <c r="B533" s="173" t="s">
        <v>454</v>
      </c>
      <c r="C533" s="173" t="s">
        <v>488</v>
      </c>
      <c r="D533" s="173" t="s">
        <v>10</v>
      </c>
      <c r="E533" s="119"/>
      <c r="F533" s="19" t="s">
        <v>490</v>
      </c>
      <c r="G533" s="119" t="s">
        <v>457</v>
      </c>
      <c r="H533" s="119"/>
      <c r="I533" s="119" t="s">
        <v>459</v>
      </c>
      <c r="U533" s="4" t="n">
        <v>1.48</v>
      </c>
      <c r="V533" s="44" t="n">
        <v>1.4224</v>
      </c>
      <c r="W533" s="44" t="n">
        <v>1.61636363636364</v>
      </c>
      <c r="X533" s="5" t="n">
        <v>1.7943119266055</v>
      </c>
      <c r="Y533" s="61" t="n">
        <v>1.86036335964996</v>
      </c>
      <c r="Z533" s="73" t="n">
        <v>1.6301</v>
      </c>
      <c r="AA533" s="73" t="n">
        <v>1.71</v>
      </c>
      <c r="AB533" s="61" t="n">
        <v>1.74</v>
      </c>
      <c r="AC533" s="61" t="n">
        <v>1.60311475409836</v>
      </c>
      <c r="AD533" s="182" t="n">
        <v>1.7261</v>
      </c>
      <c r="AE533" s="182" t="n">
        <v>1.64352941176471</v>
      </c>
      <c r="AF533" s="182" t="n">
        <v>1.62983333333333</v>
      </c>
      <c r="AG533" s="182" t="n">
        <v>1.61636363636364</v>
      </c>
      <c r="AH533" s="126" t="n">
        <v>1.59955434493912</v>
      </c>
      <c r="AI533" s="126" t="n">
        <v>1.57995900896072</v>
      </c>
      <c r="AJ533" s="126" t="n">
        <v>1.56978098462867</v>
      </c>
      <c r="AK533" s="126" t="n">
        <v>1.55303664217881</v>
      </c>
      <c r="AL533" s="126" t="n">
        <v>1.54902819139572</v>
      </c>
      <c r="AM533" s="126" t="n">
        <v>1.54041735932372</v>
      </c>
      <c r="AN533" s="126" t="n">
        <v>1.53502589856608</v>
      </c>
      <c r="AO533" s="126" t="n">
        <v>1.5296533079211</v>
      </c>
      <c r="AP533" s="126" t="n">
        <v>1.52429952134338</v>
      </c>
      <c r="AQ533" s="126" t="n">
        <v>1.51896447301868</v>
      </c>
      <c r="AR533" s="126" t="n">
        <v>1.51364809736311</v>
      </c>
      <c r="AS533" s="126" t="n">
        <v>1.50835032902234</v>
      </c>
      <c r="AT533" s="126" t="n">
        <v>1.50307110287076</v>
      </c>
      <c r="AU533" s="126" t="n">
        <v>1.49781035401071</v>
      </c>
      <c r="AV533" s="126" t="n">
        <v>1.49256801777168</v>
      </c>
      <c r="AW533" s="126" t="n">
        <v>1.48734402970948</v>
      </c>
      <c r="AX533" s="126" t="n">
        <v>1.48213832560549</v>
      </c>
      <c r="AY533" s="126" t="n">
        <v>1.47695084146587</v>
      </c>
      <c r="AZ533" s="126" t="n">
        <v>1.47178151352074</v>
      </c>
      <c r="BA533" s="126" t="n">
        <v>1.46663027822342</v>
      </c>
      <c r="BB533" s="126" t="n">
        <v>1.46149707224964</v>
      </c>
      <c r="BC533" s="126" t="n">
        <v>1.45638183249676</v>
      </c>
      <c r="BD533" s="126" t="n">
        <v>1.45128449608303</v>
      </c>
      <c r="BE533" s="126" t="n">
        <v>1.44620500034673</v>
      </c>
      <c r="BF533" s="126" t="n">
        <v>1.44114328284552</v>
      </c>
      <c r="BG533" s="126" t="n">
        <v>1.43609928135556</v>
      </c>
    </row>
    <row r="534" customFormat="false" ht="13.5" hidden="false" customHeight="true" outlineLevel="0" collapsed="false">
      <c r="A534" s="172" t="s">
        <v>99</v>
      </c>
      <c r="B534" s="173" t="s">
        <v>454</v>
      </c>
      <c r="C534" s="173" t="s">
        <v>488</v>
      </c>
      <c r="D534" s="173" t="s">
        <v>10</v>
      </c>
      <c r="E534" s="119"/>
      <c r="F534" s="19" t="s">
        <v>491</v>
      </c>
      <c r="G534" s="119" t="s">
        <v>12</v>
      </c>
      <c r="H534" s="119"/>
      <c r="I534" s="119" t="s">
        <v>461</v>
      </c>
      <c r="U534" s="22" t="n">
        <v>0.021</v>
      </c>
      <c r="V534" s="22" t="n">
        <v>-0.001</v>
      </c>
      <c r="W534" s="22" t="n">
        <v>-0.009</v>
      </c>
      <c r="X534" s="22" t="n">
        <v>-0.01</v>
      </c>
      <c r="Y534" s="24" t="n">
        <v>-0.01075</v>
      </c>
      <c r="Z534" s="24" t="n">
        <v>0.017</v>
      </c>
      <c r="AA534" s="34" t="n">
        <v>0.014</v>
      </c>
      <c r="AB534" s="24" t="n">
        <v>0.0055</v>
      </c>
      <c r="AC534" s="24" t="n">
        <v>-0.01</v>
      </c>
      <c r="AD534" s="29" t="n">
        <v>0.01819</v>
      </c>
      <c r="AE534" s="29" t="n">
        <v>0.012</v>
      </c>
      <c r="AF534" s="29" t="n">
        <v>0.01325</v>
      </c>
      <c r="AG534" s="29" t="n">
        <v>0.0165</v>
      </c>
      <c r="AH534" s="29" t="n">
        <v>0.0165</v>
      </c>
      <c r="AI534" s="29" t="n">
        <v>0.0165</v>
      </c>
      <c r="AJ534" s="29" t="n">
        <v>0.0165</v>
      </c>
      <c r="AK534" s="29" t="n">
        <v>0.0165</v>
      </c>
      <c r="AL534" s="29" t="n">
        <v>0.0165</v>
      </c>
      <c r="AM534" s="29" t="n">
        <v>0.0165</v>
      </c>
      <c r="AN534" s="29" t="n">
        <v>0.0165</v>
      </c>
      <c r="AO534" s="29" t="n">
        <v>0.0165</v>
      </c>
      <c r="AP534" s="29" t="n">
        <v>0.0165</v>
      </c>
      <c r="AQ534" s="29" t="n">
        <v>0.0165</v>
      </c>
      <c r="AR534" s="29" t="n">
        <v>0.0165</v>
      </c>
      <c r="AS534" s="29" t="n">
        <v>0.0165</v>
      </c>
      <c r="AT534" s="29" t="n">
        <v>0.0165</v>
      </c>
      <c r="AU534" s="29" t="n">
        <v>0.0165</v>
      </c>
      <c r="AV534" s="29" t="n">
        <v>0.0165</v>
      </c>
      <c r="AW534" s="29" t="n">
        <v>0.0165</v>
      </c>
      <c r="AX534" s="29" t="n">
        <v>0.0165</v>
      </c>
      <c r="AY534" s="29" t="n">
        <v>0.0165</v>
      </c>
      <c r="AZ534" s="29" t="n">
        <v>0.0165</v>
      </c>
      <c r="BA534" s="29" t="n">
        <v>0.0165</v>
      </c>
      <c r="BB534" s="29" t="n">
        <v>0.0165</v>
      </c>
      <c r="BC534" s="29" t="n">
        <v>0.0165</v>
      </c>
      <c r="BD534" s="29" t="n">
        <v>0.0165</v>
      </c>
      <c r="BE534" s="29" t="n">
        <v>0.0165</v>
      </c>
      <c r="BF534" s="29" t="n">
        <v>0.0165</v>
      </c>
      <c r="BG534" s="29" t="n">
        <v>0.0165</v>
      </c>
    </row>
    <row r="535" customFormat="false" ht="13.5" hidden="false" customHeight="true" outlineLevel="0" collapsed="false">
      <c r="A535" s="172" t="s">
        <v>99</v>
      </c>
      <c r="B535" s="173" t="s">
        <v>454</v>
      </c>
      <c r="C535" s="173" t="s">
        <v>488</v>
      </c>
      <c r="D535" s="173" t="s">
        <v>23</v>
      </c>
      <c r="E535" s="119"/>
      <c r="F535" s="19" t="s">
        <v>492</v>
      </c>
      <c r="G535" s="119" t="s">
        <v>12</v>
      </c>
      <c r="H535" s="119"/>
      <c r="I535" s="119" t="s">
        <v>461</v>
      </c>
      <c r="W535" s="4"/>
      <c r="X535" s="5"/>
      <c r="Z535" s="24" t="n">
        <v>0.017</v>
      </c>
      <c r="AA535" s="24" t="n">
        <v>0.014</v>
      </c>
      <c r="AB535" s="24" t="n">
        <v>0.01942</v>
      </c>
      <c r="AC535" s="24" t="n">
        <v>-0.01</v>
      </c>
      <c r="AD535" s="24" t="n">
        <v>0.01819</v>
      </c>
      <c r="AE535" s="24" t="n">
        <v>0.012</v>
      </c>
      <c r="AF535" s="24" t="n">
        <v>0.01325</v>
      </c>
      <c r="AG535" s="24" t="n">
        <v>0.0165</v>
      </c>
      <c r="AH535" s="24" t="n">
        <v>0.0165</v>
      </c>
      <c r="AI535" s="24" t="n">
        <v>0.0165</v>
      </c>
      <c r="AJ535" s="24" t="n">
        <v>0.0165</v>
      </c>
      <c r="AK535" s="24" t="n">
        <v>0.0165</v>
      </c>
      <c r="AL535" s="24" t="n">
        <v>0.0165</v>
      </c>
      <c r="AM535" s="24" t="n">
        <v>0.0165</v>
      </c>
      <c r="AN535" s="24" t="n">
        <v>0.0165</v>
      </c>
      <c r="AO535" s="24" t="n">
        <v>0.0165</v>
      </c>
      <c r="AP535" s="24" t="n">
        <v>0.0165</v>
      </c>
      <c r="AQ535" s="24" t="n">
        <v>0.0165</v>
      </c>
      <c r="AR535" s="24" t="n">
        <v>0.0165</v>
      </c>
      <c r="AS535" s="24" t="n">
        <v>0.0165</v>
      </c>
      <c r="AT535" s="24" t="n">
        <v>0.0165</v>
      </c>
      <c r="AU535" s="24" t="n">
        <v>0.0165</v>
      </c>
      <c r="AV535" s="24" t="n">
        <v>0.0165</v>
      </c>
      <c r="AW535" s="24" t="n">
        <v>0.0165</v>
      </c>
      <c r="AX535" s="24" t="n">
        <v>0.0165</v>
      </c>
      <c r="AY535" s="24" t="n">
        <v>0.0165</v>
      </c>
      <c r="AZ535" s="24" t="n">
        <v>0.0165</v>
      </c>
      <c r="BA535" s="24" t="n">
        <v>0.0165</v>
      </c>
      <c r="BB535" s="24" t="n">
        <v>0.0165</v>
      </c>
      <c r="BC535" s="24" t="n">
        <v>0.0165</v>
      </c>
      <c r="BD535" s="24" t="n">
        <v>0.0165</v>
      </c>
      <c r="BE535" s="24" t="n">
        <v>0.0165</v>
      </c>
      <c r="BF535" s="24" t="n">
        <v>0.0165</v>
      </c>
      <c r="BG535" s="24" t="n">
        <v>0.0165</v>
      </c>
    </row>
    <row r="536" customFormat="false" ht="13.5" hidden="false" customHeight="true" outlineLevel="1" collapsed="false">
      <c r="A536" s="172"/>
      <c r="B536" s="173"/>
      <c r="C536" s="173"/>
      <c r="D536" s="173"/>
      <c r="E536" s="119"/>
      <c r="F536" s="19"/>
      <c r="G536" s="119"/>
      <c r="H536" s="119"/>
      <c r="I536" s="119"/>
      <c r="W536" s="4"/>
      <c r="X536" s="5"/>
    </row>
    <row r="537" customFormat="false" ht="13.5" hidden="false" customHeight="true" outlineLevel="1" collapsed="false">
      <c r="A537" s="172"/>
      <c r="B537" s="173"/>
      <c r="C537" s="173"/>
      <c r="D537" s="173"/>
      <c r="E537" s="119"/>
      <c r="F537" s="19"/>
      <c r="G537" s="119"/>
      <c r="H537" s="119"/>
      <c r="I537" s="119"/>
      <c r="W537" s="4"/>
      <c r="X537" s="5"/>
    </row>
    <row r="538" customFormat="false" ht="13.5" hidden="false" customHeight="true" outlineLevel="1" collapsed="false">
      <c r="A538" s="172"/>
      <c r="B538" s="173"/>
      <c r="C538" s="173"/>
      <c r="D538" s="173"/>
      <c r="E538" s="119"/>
      <c r="F538" s="19"/>
      <c r="G538" s="119"/>
      <c r="H538" s="119"/>
      <c r="I538" s="119"/>
      <c r="W538" s="4"/>
      <c r="X538" s="5"/>
    </row>
    <row r="539" customFormat="false" ht="13.5" hidden="false" customHeight="true" outlineLevel="1" collapsed="false">
      <c r="A539" s="172"/>
      <c r="B539" s="173"/>
      <c r="C539" s="173"/>
      <c r="D539" s="173"/>
      <c r="E539" s="119"/>
      <c r="F539" s="19"/>
      <c r="G539" s="119"/>
      <c r="H539" s="119"/>
      <c r="I539" s="119"/>
      <c r="W539" s="4"/>
      <c r="X539" s="5"/>
    </row>
    <row r="540" customFormat="false" ht="13.5" hidden="false" customHeight="true" outlineLevel="1" collapsed="false">
      <c r="A540" s="172"/>
      <c r="B540" s="173"/>
      <c r="C540" s="173"/>
      <c r="D540" s="173"/>
      <c r="E540" s="119"/>
      <c r="F540" s="19"/>
      <c r="G540" s="119"/>
      <c r="H540" s="119"/>
      <c r="I540" s="119"/>
      <c r="W540" s="4"/>
      <c r="X540" s="5"/>
    </row>
    <row r="541" customFormat="false" ht="13.5" hidden="false" customHeight="true" outlineLevel="1" collapsed="false">
      <c r="A541" s="172"/>
      <c r="B541" s="173"/>
      <c r="C541" s="173"/>
      <c r="D541" s="173"/>
      <c r="E541" s="119"/>
      <c r="F541" s="19"/>
      <c r="G541" s="119"/>
      <c r="H541" s="119"/>
      <c r="I541" s="119"/>
      <c r="W541" s="4"/>
      <c r="X541" s="5"/>
    </row>
    <row r="542" customFormat="false" ht="13.5" hidden="false" customHeight="true" outlineLevel="1" collapsed="false">
      <c r="A542" s="172"/>
      <c r="B542" s="173"/>
      <c r="C542" s="173"/>
      <c r="D542" s="173"/>
      <c r="E542" s="119"/>
      <c r="F542" s="19"/>
      <c r="G542" s="119"/>
      <c r="H542" s="119"/>
      <c r="I542" s="119"/>
      <c r="W542" s="4"/>
      <c r="X542" s="5"/>
    </row>
    <row r="543" customFormat="false" ht="13.5" hidden="false" customHeight="true" outlineLevel="1" collapsed="false">
      <c r="A543" s="172"/>
      <c r="B543" s="173"/>
      <c r="C543" s="173"/>
      <c r="D543" s="173"/>
      <c r="E543" s="119"/>
      <c r="F543" s="19"/>
      <c r="G543" s="119"/>
      <c r="H543" s="119"/>
      <c r="I543" s="119" t="n">
        <v>100</v>
      </c>
      <c r="W543" s="4"/>
      <c r="X543" s="5"/>
      <c r="AH543" s="90"/>
      <c r="AI543" s="90"/>
      <c r="AJ543" s="90"/>
      <c r="AK543" s="90"/>
      <c r="AL543" s="90"/>
      <c r="AM543" s="90"/>
      <c r="AN543" s="90"/>
      <c r="AO543" s="90"/>
      <c r="AP543" s="90"/>
      <c r="AQ543" s="90"/>
      <c r="AR543" s="90"/>
    </row>
    <row r="544" customFormat="false" ht="13.5" hidden="false" customHeight="true" outlineLevel="1" collapsed="false">
      <c r="A544" s="172"/>
      <c r="B544" s="173"/>
      <c r="C544" s="173"/>
      <c r="D544" s="173"/>
      <c r="E544" s="119"/>
      <c r="F544" s="19"/>
      <c r="G544" s="119"/>
      <c r="H544" s="119"/>
      <c r="I544" s="119"/>
      <c r="W544" s="4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0"/>
      <c r="AR544" s="90"/>
      <c r="AS544" s="90"/>
      <c r="AT544" s="90"/>
    </row>
    <row r="545" customFormat="false" ht="13.5" hidden="false" customHeight="true" outlineLevel="0" collapsed="false">
      <c r="A545" s="48" t="s">
        <v>9</v>
      </c>
      <c r="B545" s="123"/>
      <c r="C545" s="123"/>
      <c r="D545" s="123" t="s">
        <v>10</v>
      </c>
      <c r="E545" s="347" t="n">
        <v>42108</v>
      </c>
      <c r="F545" s="18" t="s">
        <v>493</v>
      </c>
      <c r="G545" s="124" t="s">
        <v>494</v>
      </c>
      <c r="H545" s="397"/>
      <c r="I545" s="397"/>
      <c r="J545" s="466"/>
      <c r="K545" s="466"/>
      <c r="L545" s="466"/>
      <c r="M545" s="466"/>
      <c r="N545" s="466"/>
      <c r="O545" s="466"/>
      <c r="P545" s="466"/>
      <c r="Q545" s="466"/>
      <c r="R545" s="466"/>
      <c r="S545" s="466"/>
      <c r="T545" s="466"/>
      <c r="U545" s="466"/>
      <c r="V545" s="466"/>
      <c r="W545" s="21" t="n">
        <v>0.027</v>
      </c>
      <c r="X545" s="467" t="n">
        <v>-0.1</v>
      </c>
      <c r="Y545" s="468" t="n">
        <v>-0.0459999999999999</v>
      </c>
      <c r="Z545" s="469" t="n">
        <v>0.0129999999999999</v>
      </c>
      <c r="AA545" s="469" t="n">
        <v>0.02825</v>
      </c>
      <c r="AB545" s="469" t="n">
        <v>0.0186666666666667</v>
      </c>
      <c r="AC545" s="191" t="n">
        <v>-0.032</v>
      </c>
      <c r="AD545" s="194" t="n">
        <v>0.0630833333333333</v>
      </c>
      <c r="AE545" s="194" t="n">
        <v>-0.065</v>
      </c>
      <c r="AF545" s="194" t="n">
        <v>0.08</v>
      </c>
      <c r="AG545" s="194" t="n">
        <v>0.077</v>
      </c>
      <c r="AH545" s="194" t="n">
        <v>0.0403011287161288</v>
      </c>
      <c r="AI545" s="195" t="n">
        <v>0.0457061739935274</v>
      </c>
      <c r="AJ545" s="195" t="n">
        <v>0.00601730191762617</v>
      </c>
      <c r="AK545" s="195" t="n">
        <v>0.00635748069167397</v>
      </c>
      <c r="AL545" s="195" t="n">
        <v>0.012118508806684</v>
      </c>
      <c r="AM545" s="195" t="n">
        <v>0.0173842320994693</v>
      </c>
      <c r="AN545" s="193" t="n">
        <v>0.0181629763897935</v>
      </c>
      <c r="AO545" s="193" t="n">
        <v>0.0181629763897935</v>
      </c>
      <c r="AP545" s="193" t="n">
        <v>0.0181629763897935</v>
      </c>
      <c r="AQ545" s="193" t="n">
        <v>0.0181629763897935</v>
      </c>
      <c r="AR545" s="193" t="n">
        <v>0.0181629763897935</v>
      </c>
      <c r="AS545" s="193" t="n">
        <v>0.0181629763897935</v>
      </c>
      <c r="AT545" s="193" t="n">
        <v>0.0181629763897935</v>
      </c>
      <c r="AU545" s="193" t="n">
        <v>0.0181629763897935</v>
      </c>
      <c r="AV545" s="193" t="n">
        <v>0.0181629763897935</v>
      </c>
      <c r="AW545" s="193" t="n">
        <v>0.0181629763897935</v>
      </c>
      <c r="AX545" s="193" t="n">
        <v>0.0181629763897935</v>
      </c>
      <c r="AY545" s="193" t="n">
        <v>0.0181629763897935</v>
      </c>
      <c r="AZ545" s="193" t="n">
        <v>0.0181629763897935</v>
      </c>
      <c r="BA545" s="193" t="n">
        <v>0.0181629763897935</v>
      </c>
      <c r="BB545" s="193" t="n">
        <v>0.0181629763897935</v>
      </c>
      <c r="BC545" s="193" t="n">
        <v>0.0181629763897935</v>
      </c>
      <c r="BD545" s="193" t="n">
        <v>0.0181629763897935</v>
      </c>
      <c r="BE545" s="193" t="n">
        <v>0.0181629763897935</v>
      </c>
      <c r="BF545" s="193" t="n">
        <v>0.0181629763897935</v>
      </c>
      <c r="BG545" s="193" t="n">
        <v>0.0181629763897935</v>
      </c>
    </row>
    <row r="546" customFormat="false" ht="13.5" hidden="false" customHeight="true" outlineLevel="0" collapsed="false">
      <c r="A546" s="48" t="s">
        <v>9</v>
      </c>
      <c r="B546" s="123"/>
      <c r="C546" s="123"/>
      <c r="D546" s="123" t="s">
        <v>10</v>
      </c>
      <c r="E546" s="347" t="n">
        <v>42108</v>
      </c>
      <c r="F546" s="19" t="s">
        <v>495</v>
      </c>
      <c r="G546" s="124" t="s">
        <v>12</v>
      </c>
      <c r="H546" s="397"/>
      <c r="I546" s="397" t="s">
        <v>496</v>
      </c>
      <c r="J546" s="466"/>
      <c r="K546" s="466"/>
      <c r="L546" s="466"/>
      <c r="M546" s="466"/>
      <c r="N546" s="466"/>
      <c r="O546" s="466"/>
      <c r="P546" s="466"/>
      <c r="Q546" s="466"/>
      <c r="R546" s="466"/>
      <c r="S546" s="466"/>
      <c r="T546" s="466"/>
      <c r="U546" s="466"/>
      <c r="V546" s="466"/>
      <c r="W546" s="469" t="n">
        <v>-0.012</v>
      </c>
      <c r="X546" s="467" t="n">
        <v>-0.0240000000000001</v>
      </c>
      <c r="Y546" s="467" t="n">
        <v>-0.045</v>
      </c>
      <c r="Z546" s="467" t="n">
        <v>-0.005</v>
      </c>
      <c r="AA546" s="467" t="n">
        <v>0.000799999999999983</v>
      </c>
      <c r="AB546" s="467" t="n">
        <v>0.00902500000000004</v>
      </c>
      <c r="AC546" s="191" t="n">
        <v>-0.02775</v>
      </c>
      <c r="AD546" s="197" t="n">
        <v>0.0378142804474213</v>
      </c>
      <c r="AE546" s="197" t="n">
        <v>0.045</v>
      </c>
      <c r="AF546" s="197" t="n">
        <v>0.061</v>
      </c>
      <c r="AG546" s="197" t="n">
        <v>0.082</v>
      </c>
      <c r="AH546" s="197" t="n">
        <v>0.074</v>
      </c>
      <c r="AI546" s="197" t="n">
        <v>0.0181538236553958</v>
      </c>
      <c r="AJ546" s="197" t="n">
        <v>0.0429946506699326</v>
      </c>
      <c r="AK546" s="197" t="n">
        <v>0.0200355457899482</v>
      </c>
      <c r="AL546" s="197" t="n">
        <v>0.021023687928899</v>
      </c>
      <c r="AM546" s="197" t="n">
        <v>0.021023687928899</v>
      </c>
      <c r="AN546" s="191" t="n">
        <v>0.021023687928899</v>
      </c>
      <c r="AO546" s="191" t="n">
        <v>0.021023687928899</v>
      </c>
      <c r="AP546" s="191" t="n">
        <v>0.021023687928899</v>
      </c>
      <c r="AQ546" s="191" t="n">
        <v>0.021023687928899</v>
      </c>
      <c r="AR546" s="191" t="n">
        <v>0.021023687928899</v>
      </c>
      <c r="AS546" s="191" t="n">
        <v>0.021023687928899</v>
      </c>
      <c r="AT546" s="191" t="n">
        <v>0.021023687928899</v>
      </c>
      <c r="AU546" s="191" t="n">
        <v>0.021023687928899</v>
      </c>
      <c r="AV546" s="191" t="n">
        <v>0.021023687928899</v>
      </c>
      <c r="AW546" s="191" t="n">
        <v>0.021023687928899</v>
      </c>
      <c r="AX546" s="191" t="n">
        <v>0.021023687928899</v>
      </c>
      <c r="AY546" s="191" t="n">
        <v>0.021023687928899</v>
      </c>
      <c r="AZ546" s="191" t="n">
        <v>0.021023687928899</v>
      </c>
      <c r="BA546" s="191" t="n">
        <v>0.021023687928899</v>
      </c>
      <c r="BB546" s="191" t="n">
        <v>0.021023687928899</v>
      </c>
      <c r="BC546" s="191" t="n">
        <v>0.021023687928899</v>
      </c>
      <c r="BD546" s="191" t="n">
        <v>0.021023687928899</v>
      </c>
      <c r="BE546" s="191" t="n">
        <v>0.021023687928899</v>
      </c>
      <c r="BF546" s="191" t="n">
        <v>0.021023687928899</v>
      </c>
      <c r="BG546" s="191" t="n">
        <v>0.021023687928899</v>
      </c>
    </row>
    <row r="547" customFormat="false" ht="13.5" hidden="false" customHeight="true" outlineLevel="0" collapsed="false">
      <c r="A547" s="48" t="s">
        <v>9</v>
      </c>
      <c r="B547" s="123"/>
      <c r="C547" s="123"/>
      <c r="D547" s="123" t="s">
        <v>10</v>
      </c>
      <c r="E547" s="347" t="n">
        <v>42108</v>
      </c>
      <c r="F547" s="18" t="s">
        <v>497</v>
      </c>
      <c r="G547" s="124" t="s">
        <v>12</v>
      </c>
      <c r="H547" s="397"/>
      <c r="I547" s="397"/>
      <c r="J547" s="466"/>
      <c r="K547" s="466"/>
      <c r="L547" s="466"/>
      <c r="M547" s="466"/>
      <c r="N547" s="466"/>
      <c r="O547" s="466"/>
      <c r="P547" s="466"/>
      <c r="Q547" s="466"/>
      <c r="R547" s="466"/>
      <c r="S547" s="466"/>
      <c r="T547" s="466"/>
      <c r="U547" s="466"/>
      <c r="V547" s="466"/>
      <c r="W547" s="21" t="n">
        <v>0.016</v>
      </c>
      <c r="X547" s="467" t="n">
        <v>-0.006</v>
      </c>
      <c r="Y547" s="467" t="n">
        <v>0.01325</v>
      </c>
      <c r="Z547" s="467" t="n">
        <v>0.021</v>
      </c>
      <c r="AA547" s="467" t="n">
        <v>0.0350833333333333</v>
      </c>
      <c r="AB547" s="467" t="n">
        <v>0.0339166666666667</v>
      </c>
      <c r="AC547" s="191" t="n">
        <v>-0.0206666666666667</v>
      </c>
      <c r="AD547" s="197" t="n">
        <v>0.0630833333333333</v>
      </c>
      <c r="AE547" s="197" t="n">
        <v>0.007</v>
      </c>
      <c r="AF547" s="197" t="n">
        <v>0.043</v>
      </c>
      <c r="AG547" s="197" t="n">
        <v>0.056</v>
      </c>
      <c r="AH547" s="197" t="n">
        <v>0.013</v>
      </c>
      <c r="AI547" s="198" t="n">
        <v>0.00684617119456138</v>
      </c>
      <c r="AJ547" s="198" t="n">
        <v>0.0248679382770115</v>
      </c>
      <c r="AK547" s="198" t="n">
        <v>0.0168457291935036</v>
      </c>
      <c r="AL547" s="198" t="n">
        <v>0.0188896341703673</v>
      </c>
      <c r="AM547" s="198" t="n">
        <v>0.0190374118822509</v>
      </c>
      <c r="AN547" s="199" t="n">
        <v>0.0181629763897935</v>
      </c>
      <c r="AO547" s="199" t="n">
        <v>0.0181629763897935</v>
      </c>
      <c r="AP547" s="199" t="n">
        <v>0.0181629763897935</v>
      </c>
      <c r="AQ547" s="199" t="n">
        <v>0.0181629763897935</v>
      </c>
      <c r="AR547" s="199" t="n">
        <v>0.0181629763897935</v>
      </c>
      <c r="AS547" s="199" t="n">
        <v>0.0181629763897935</v>
      </c>
      <c r="AT547" s="199" t="n">
        <v>0.0181629763897935</v>
      </c>
      <c r="AU547" s="199" t="n">
        <v>0.0181629763897935</v>
      </c>
      <c r="AV547" s="199" t="n">
        <v>0.0181629763897935</v>
      </c>
      <c r="AW547" s="199" t="n">
        <v>0.0181629763897935</v>
      </c>
      <c r="AX547" s="199" t="n">
        <v>0.0181629763897935</v>
      </c>
      <c r="AY547" s="199" t="n">
        <v>0.0181629763897935</v>
      </c>
      <c r="AZ547" s="199" t="n">
        <v>0.0181629763897935</v>
      </c>
      <c r="BA547" s="199" t="n">
        <v>0.0181629763897935</v>
      </c>
      <c r="BB547" s="199" t="n">
        <v>0.0181629763897935</v>
      </c>
      <c r="BC547" s="199" t="n">
        <v>0.0181629763897935</v>
      </c>
      <c r="BD547" s="199" t="n">
        <v>0.0181629763897935</v>
      </c>
      <c r="BE547" s="199" t="n">
        <v>0.0181629763897935</v>
      </c>
      <c r="BF547" s="199" t="n">
        <v>0.0181629763897935</v>
      </c>
      <c r="BG547" s="199" t="n">
        <v>0.0181629763897935</v>
      </c>
    </row>
    <row r="548" customFormat="false" ht="13.5" hidden="false" customHeight="true" outlineLevel="0" collapsed="false">
      <c r="A548" s="48" t="s">
        <v>9</v>
      </c>
      <c r="B548" s="123"/>
      <c r="C548" s="123"/>
      <c r="D548" s="123" t="s">
        <v>10</v>
      </c>
      <c r="E548" s="347" t="n">
        <v>42108</v>
      </c>
      <c r="F548" s="18" t="s">
        <v>498</v>
      </c>
      <c r="G548" s="124" t="s">
        <v>12</v>
      </c>
      <c r="H548" s="397"/>
      <c r="I548" s="397"/>
      <c r="J548" s="466"/>
      <c r="K548" s="466"/>
      <c r="L548" s="466"/>
      <c r="M548" s="466"/>
      <c r="N548" s="466"/>
      <c r="O548" s="466"/>
      <c r="P548" s="466"/>
      <c r="Q548" s="466"/>
      <c r="R548" s="466"/>
      <c r="S548" s="466"/>
      <c r="T548" s="466"/>
      <c r="U548" s="466"/>
      <c r="V548" s="466"/>
      <c r="W548" s="21" t="n">
        <v>0.052</v>
      </c>
      <c r="X548" s="467" t="n">
        <v>0.056</v>
      </c>
      <c r="Y548" s="467" t="n">
        <v>0.05525</v>
      </c>
      <c r="Z548" s="468" t="n">
        <v>0.052</v>
      </c>
      <c r="AA548" s="467" t="n">
        <v>0.047963292941279</v>
      </c>
      <c r="AB548" s="467" t="n">
        <v>0.0459026120315175</v>
      </c>
      <c r="AC548" s="191" t="n">
        <v>0.0577500228812804</v>
      </c>
      <c r="AD548" s="197" t="n">
        <v>0.0481875697058333</v>
      </c>
      <c r="AE548" s="197" t="n">
        <v>0.039427378845</v>
      </c>
      <c r="AF548" s="197" t="n">
        <v>0.0316720299832106</v>
      </c>
      <c r="AG548" s="194" t="n">
        <v>0.024994475089712</v>
      </c>
      <c r="AH548" s="197" t="n">
        <v>0.022</v>
      </c>
      <c r="AI548" s="195" t="n">
        <v>0.021626607414074</v>
      </c>
      <c r="AJ548" s="195" t="n">
        <v>0.0227765933708639</v>
      </c>
      <c r="AK548" s="195" t="n">
        <v>0.0242262673673617</v>
      </c>
      <c r="AL548" s="195" t="n">
        <v>0.0257407214522355</v>
      </c>
      <c r="AM548" s="195" t="n">
        <v>0.027327854797586</v>
      </c>
      <c r="AN548" s="200" t="n">
        <v>0.027327854797586</v>
      </c>
      <c r="AO548" s="200" t="n">
        <v>0.027327854797586</v>
      </c>
      <c r="AP548" s="200" t="n">
        <v>0.027327854797586</v>
      </c>
      <c r="AQ548" s="200" t="n">
        <v>0.027327854797586</v>
      </c>
      <c r="AR548" s="200" t="n">
        <v>0.027327854797586</v>
      </c>
      <c r="AS548" s="200" t="n">
        <v>0.027327854797586</v>
      </c>
      <c r="AT548" s="200" t="n">
        <v>0.027327854797586</v>
      </c>
      <c r="AU548" s="200" t="n">
        <v>0.027327854797586</v>
      </c>
      <c r="AV548" s="200" t="n">
        <v>0.027327854797586</v>
      </c>
      <c r="AW548" s="200" t="n">
        <v>0.027327854797586</v>
      </c>
      <c r="AX548" s="200" t="n">
        <v>0.027327854797586</v>
      </c>
      <c r="AY548" s="200" t="n">
        <v>0.027327854797586</v>
      </c>
      <c r="AZ548" s="200" t="n">
        <v>0.027327854797586</v>
      </c>
      <c r="BA548" s="200" t="n">
        <v>0.027327854797586</v>
      </c>
      <c r="BB548" s="200" t="n">
        <v>0.027327854797586</v>
      </c>
      <c r="BC548" s="200" t="n">
        <v>0.027327854797586</v>
      </c>
      <c r="BD548" s="200" t="n">
        <v>0.027327854797586</v>
      </c>
      <c r="BE548" s="200" t="n">
        <v>0.027327854797586</v>
      </c>
      <c r="BF548" s="200" t="n">
        <v>0.027327854797586</v>
      </c>
      <c r="BG548" s="200" t="n">
        <v>0.027327854797586</v>
      </c>
    </row>
    <row r="549" customFormat="false" ht="13.5" hidden="false" customHeight="true" outlineLevel="0" collapsed="false">
      <c r="A549" s="48" t="s">
        <v>99</v>
      </c>
      <c r="B549" s="123" t="s">
        <v>499</v>
      </c>
      <c r="C549" s="201" t="s">
        <v>500</v>
      </c>
      <c r="D549" s="201" t="s">
        <v>101</v>
      </c>
      <c r="E549" s="347" t="n">
        <v>42170</v>
      </c>
      <c r="F549" s="52" t="s">
        <v>501</v>
      </c>
      <c r="G549" s="124" t="s">
        <v>502</v>
      </c>
      <c r="H549" s="397"/>
      <c r="I549" s="397" t="s">
        <v>503</v>
      </c>
      <c r="J549" s="466"/>
      <c r="K549" s="466"/>
      <c r="L549" s="466"/>
      <c r="M549" s="466"/>
      <c r="N549" s="466"/>
      <c r="O549" s="466"/>
      <c r="P549" s="466"/>
      <c r="Q549" s="466"/>
      <c r="R549" s="466"/>
      <c r="S549" s="466"/>
      <c r="T549" s="466"/>
      <c r="U549" s="466"/>
      <c r="V549" s="470" t="n">
        <v>21251</v>
      </c>
      <c r="W549" s="471" t="n">
        <v>24096</v>
      </c>
      <c r="X549" s="470" t="n">
        <v>18657</v>
      </c>
      <c r="Y549" s="470" t="n">
        <v>34602</v>
      </c>
      <c r="Z549" s="472" t="n">
        <v>51298</v>
      </c>
      <c r="AA549" s="472" t="n">
        <v>77855</v>
      </c>
      <c r="AB549" s="473" t="n">
        <v>74937</v>
      </c>
      <c r="AC549" s="204" t="n">
        <v>79216.4677379481</v>
      </c>
      <c r="AD549" s="204" t="n">
        <v>102593.933108301</v>
      </c>
      <c r="AE549" s="204" t="n">
        <v>86963.8291623086</v>
      </c>
      <c r="AF549" s="204" t="n">
        <v>118566.764990016</v>
      </c>
      <c r="AG549" s="204" t="n">
        <v>97624.0217742702</v>
      </c>
      <c r="AH549" s="204" t="n">
        <v>87591.5699343919</v>
      </c>
      <c r="AI549" s="204" t="n">
        <v>61421.8729273759</v>
      </c>
      <c r="AJ549" s="204" t="n">
        <v>62516.7192153267</v>
      </c>
      <c r="AK549" s="204" t="n">
        <v>65843.7630009761</v>
      </c>
      <c r="AL549" s="204" t="n">
        <v>70426.4424416355</v>
      </c>
      <c r="AM549" s="204" t="n">
        <v>72428.8045787167</v>
      </c>
      <c r="AN549" s="204" t="n">
        <v>73038.2191421762</v>
      </c>
      <c r="AO549" s="204" t="n">
        <v>73647.6337056357</v>
      </c>
      <c r="AP549" s="204" t="n">
        <v>74257.0482690952</v>
      </c>
      <c r="AQ549" s="204" t="n">
        <v>74866.4628325547</v>
      </c>
      <c r="AR549" s="204" t="n">
        <v>75475.8773960142</v>
      </c>
      <c r="AS549" s="204" t="n">
        <v>76085.2919594737</v>
      </c>
      <c r="AT549" s="204" t="n">
        <v>76694.7065229332</v>
      </c>
      <c r="AU549" s="204" t="n">
        <v>77304.1210863928</v>
      </c>
      <c r="AV549" s="204" t="n">
        <v>77913.5356498523</v>
      </c>
      <c r="AW549" s="204" t="n">
        <v>78522.9502133118</v>
      </c>
      <c r="AX549" s="204" t="n">
        <v>79132.3647767713</v>
      </c>
      <c r="AY549" s="204" t="n">
        <v>79741.7793402308</v>
      </c>
      <c r="AZ549" s="204" t="n">
        <v>80351.1939036903</v>
      </c>
      <c r="BA549" s="204" t="n">
        <v>80960.6084671498</v>
      </c>
      <c r="BB549" s="204" t="n">
        <v>81570.0230306094</v>
      </c>
      <c r="BC549" s="204" t="n">
        <v>82179.4375940689</v>
      </c>
      <c r="BD549" s="204" t="n">
        <v>82788.8521575284</v>
      </c>
      <c r="BE549" s="204" t="n">
        <v>83398.2667209879</v>
      </c>
      <c r="BF549" s="204" t="n">
        <v>84007.6812844474</v>
      </c>
      <c r="BG549" s="204" t="n">
        <v>84617.0958479069</v>
      </c>
    </row>
    <row r="550" customFormat="false" ht="13.5" hidden="false" customHeight="true" outlineLevel="0" collapsed="false">
      <c r="A550" s="48" t="s">
        <v>99</v>
      </c>
      <c r="B550" s="123" t="s">
        <v>499</v>
      </c>
      <c r="C550" s="201" t="s">
        <v>500</v>
      </c>
      <c r="D550" s="201" t="s">
        <v>320</v>
      </c>
      <c r="E550" s="347" t="n">
        <v>42170</v>
      </c>
      <c r="F550" s="52" t="s">
        <v>504</v>
      </c>
      <c r="G550" s="124" t="s">
        <v>12</v>
      </c>
      <c r="H550" s="397"/>
      <c r="I550" s="397" t="s">
        <v>505</v>
      </c>
      <c r="J550" s="466"/>
      <c r="K550" s="466"/>
      <c r="L550" s="466"/>
      <c r="M550" s="466"/>
      <c r="N550" s="466"/>
      <c r="O550" s="466"/>
      <c r="P550" s="466"/>
      <c r="Q550" s="466"/>
      <c r="R550" s="466"/>
      <c r="S550" s="466"/>
      <c r="T550" s="466"/>
      <c r="U550" s="466"/>
      <c r="V550" s="466"/>
      <c r="W550" s="474"/>
      <c r="X550" s="467" t="n">
        <v>-0.1</v>
      </c>
      <c r="Y550" s="467" t="n">
        <v>-0.05</v>
      </c>
      <c r="Z550" s="475" t="n">
        <v>-0.0120273578564324</v>
      </c>
      <c r="AA550" s="475" t="n">
        <v>0.0587432629873406</v>
      </c>
      <c r="AB550" s="475" t="n">
        <v>0.162487943401509</v>
      </c>
      <c r="AC550" s="206" t="n">
        <v>0.224570060492176</v>
      </c>
      <c r="AD550" s="206" t="n">
        <v>0.262203472637493</v>
      </c>
      <c r="AE550" s="206" t="n">
        <v>0.0695788744582371</v>
      </c>
      <c r="AF550" s="206" t="n">
        <v>0.0762994636850296</v>
      </c>
      <c r="AG550" s="206" t="n">
        <v>0.0556396335882856</v>
      </c>
      <c r="AH550" s="206" t="n">
        <v>0.150082832282397</v>
      </c>
      <c r="AI550" s="206" t="n">
        <v>0.0876608085245192</v>
      </c>
      <c r="AJ550" s="206" t="n">
        <v>0.0518388584123364</v>
      </c>
      <c r="AK550" s="206" t="n">
        <v>0.0570945607568871</v>
      </c>
      <c r="AL550" s="206" t="n">
        <v>0.0522478755144724</v>
      </c>
      <c r="AM550" s="206" t="n">
        <v>0.0512719458327493</v>
      </c>
      <c r="AN550" s="206" t="n">
        <v>0.0498381949026006</v>
      </c>
      <c r="AO550" s="206" t="n">
        <v>0.0497963120089842</v>
      </c>
      <c r="AP550" s="206" t="n">
        <v>0.0498807933638863</v>
      </c>
      <c r="AQ550" s="206" t="n">
        <v>0.0499625806092816</v>
      </c>
      <c r="AR550" s="206" t="n">
        <v>0.0500417891404021</v>
      </c>
      <c r="AS550" s="206" t="n">
        <v>0.0501185299880389</v>
      </c>
      <c r="AT550" s="206" t="n">
        <v>0.050192909926382</v>
      </c>
      <c r="AU550" s="206" t="n">
        <v>0.0502650315837092</v>
      </c>
      <c r="AV550" s="206" t="n">
        <v>0.050334993555194</v>
      </c>
      <c r="AW550" s="206" t="n">
        <v>0.0504028905171789</v>
      </c>
      <c r="AX550" s="206" t="n">
        <v>0.0504688133423414</v>
      </c>
      <c r="AY550" s="206" t="n">
        <v>0.050532849215212</v>
      </c>
      <c r="AZ550" s="206" t="n">
        <v>0.0505950817475938</v>
      </c>
      <c r="BA550" s="206" t="n">
        <v>0.0506555910934694</v>
      </c>
      <c r="BB550" s="206" t="n">
        <v>0.050714454063012</v>
      </c>
      <c r="BC550" s="206" t="n">
        <v>0.050771744235415</v>
      </c>
      <c r="BD550" s="206" t="n">
        <v>0.0508275320702312</v>
      </c>
      <c r="BE550" s="206" t="n">
        <v>0.0508818850170028</v>
      </c>
      <c r="BF550" s="206" t="n">
        <v>0.0509348676229611</v>
      </c>
      <c r="BG550" s="206" t="n">
        <v>0.0509865416386366</v>
      </c>
    </row>
    <row r="551" customFormat="false" ht="13.5" hidden="false" customHeight="true" outlineLevel="0" collapsed="false">
      <c r="A551" s="48" t="s">
        <v>99</v>
      </c>
      <c r="B551" s="123" t="s">
        <v>499</v>
      </c>
      <c r="C551" s="201" t="s">
        <v>506</v>
      </c>
      <c r="D551" s="123" t="s">
        <v>101</v>
      </c>
      <c r="E551" s="124"/>
      <c r="F551" s="19" t="s">
        <v>507</v>
      </c>
      <c r="G551" s="124" t="s">
        <v>12</v>
      </c>
      <c r="H551" s="397"/>
      <c r="I551" s="397"/>
      <c r="J551" s="466"/>
      <c r="K551" s="466"/>
      <c r="L551" s="466"/>
      <c r="M551" s="466"/>
      <c r="N551" s="466"/>
      <c r="O551" s="466"/>
      <c r="P551" s="466"/>
      <c r="Q551" s="466"/>
      <c r="R551" s="466"/>
      <c r="S551" s="466"/>
      <c r="T551" s="466"/>
      <c r="U551" s="466"/>
      <c r="V551" s="466"/>
      <c r="W551" s="474"/>
      <c r="X551" s="476"/>
      <c r="Y551" s="476"/>
      <c r="Z551" s="476"/>
      <c r="AA551" s="476"/>
      <c r="AB551" s="476"/>
      <c r="AC551" s="208"/>
      <c r="AD551" s="209"/>
      <c r="AE551" s="209"/>
      <c r="AF551" s="209"/>
      <c r="AG551" s="209"/>
      <c r="AH551" s="209"/>
      <c r="AI551" s="209"/>
      <c r="AJ551" s="209"/>
      <c r="AK551" s="210"/>
      <c r="AL551" s="210"/>
      <c r="AM551" s="210"/>
      <c r="AN551" s="210"/>
      <c r="AO551" s="210"/>
      <c r="AP551" s="210"/>
      <c r="AQ551" s="210"/>
      <c r="AR551" s="210"/>
      <c r="AS551" s="210"/>
      <c r="AT551" s="210"/>
      <c r="AU551" s="210"/>
      <c r="AV551" s="210"/>
      <c r="AW551" s="210"/>
      <c r="AX551" s="210"/>
      <c r="AY551" s="210"/>
      <c r="AZ551" s="210"/>
      <c r="BA551" s="210"/>
      <c r="BB551" s="210"/>
      <c r="BC551" s="210"/>
      <c r="BD551" s="210"/>
      <c r="BE551" s="210"/>
      <c r="BF551" s="210"/>
      <c r="BG551" s="210"/>
    </row>
    <row r="552" customFormat="false" ht="13.5" hidden="false" customHeight="true" outlineLevel="0" collapsed="false">
      <c r="A552" s="211" t="s">
        <v>99</v>
      </c>
      <c r="B552" s="212" t="s">
        <v>499</v>
      </c>
      <c r="C552" s="213" t="s">
        <v>506</v>
      </c>
      <c r="D552" s="212" t="s">
        <v>320</v>
      </c>
      <c r="E552" s="349"/>
      <c r="F552" s="19" t="s">
        <v>508</v>
      </c>
      <c r="G552" s="349" t="s">
        <v>12</v>
      </c>
      <c r="H552" s="404"/>
      <c r="I552" s="404"/>
      <c r="J552" s="466"/>
      <c r="K552" s="466"/>
      <c r="L552" s="466"/>
      <c r="M552" s="466"/>
      <c r="N552" s="466"/>
      <c r="O552" s="466"/>
      <c r="P552" s="466"/>
      <c r="Q552" s="466"/>
      <c r="R552" s="466"/>
      <c r="S552" s="466"/>
      <c r="T552" s="466"/>
      <c r="U552" s="466"/>
      <c r="V552" s="466"/>
      <c r="W552" s="474"/>
      <c r="X552" s="477"/>
      <c r="Y552" s="477"/>
      <c r="Z552" s="478" t="n">
        <v>0.09</v>
      </c>
      <c r="AA552" s="479" t="n">
        <v>0.09</v>
      </c>
      <c r="AB552" s="479" t="n">
        <v>0.09</v>
      </c>
      <c r="AC552" s="217" t="n">
        <v>0.09</v>
      </c>
      <c r="AD552" s="218" t="n">
        <v>0.09</v>
      </c>
      <c r="AE552" s="218" t="n">
        <v>0.0925</v>
      </c>
      <c r="AF552" s="218" t="n">
        <v>0.09</v>
      </c>
      <c r="AG552" s="218" t="n">
        <v>0.095</v>
      </c>
      <c r="AH552" s="218" t="n">
        <v>0.1</v>
      </c>
      <c r="AI552" s="218" t="n">
        <v>0.1</v>
      </c>
      <c r="AJ552" s="218" t="n">
        <v>0.09</v>
      </c>
      <c r="AK552" s="217" t="n">
        <v>0.085</v>
      </c>
      <c r="AL552" s="217" t="n">
        <v>0.085</v>
      </c>
      <c r="AM552" s="217" t="n">
        <v>0.085</v>
      </c>
      <c r="AN552" s="217" t="n">
        <v>0.085</v>
      </c>
      <c r="AO552" s="217" t="n">
        <v>0.085</v>
      </c>
      <c r="AP552" s="217" t="n">
        <v>0.085</v>
      </c>
      <c r="AQ552" s="217" t="n">
        <v>0.085</v>
      </c>
      <c r="AR552" s="217" t="n">
        <v>0.085</v>
      </c>
      <c r="AS552" s="217" t="n">
        <v>0.085</v>
      </c>
      <c r="AT552" s="217" t="n">
        <v>0.085</v>
      </c>
      <c r="AU552" s="217" t="n">
        <v>0.085</v>
      </c>
      <c r="AV552" s="217" t="n">
        <v>0.085</v>
      </c>
      <c r="AW552" s="217" t="n">
        <v>0.085</v>
      </c>
      <c r="AX552" s="217" t="n">
        <v>0.085</v>
      </c>
      <c r="AY552" s="217" t="n">
        <v>0.085</v>
      </c>
      <c r="AZ552" s="217" t="n">
        <v>0.085</v>
      </c>
      <c r="BA552" s="217" t="n">
        <v>0.085</v>
      </c>
      <c r="BB552" s="217" t="n">
        <v>0.085</v>
      </c>
      <c r="BC552" s="217" t="n">
        <v>0.085</v>
      </c>
      <c r="BD552" s="217" t="n">
        <v>0.085</v>
      </c>
      <c r="BE552" s="217" t="n">
        <v>0.085</v>
      </c>
      <c r="BF552" s="217" t="n">
        <v>0.085</v>
      </c>
      <c r="BG552" s="217" t="n">
        <v>0.085</v>
      </c>
    </row>
    <row r="553" customFormat="false" ht="13.5" hidden="false" customHeight="true" outlineLevel="0" collapsed="false">
      <c r="A553" s="211" t="s">
        <v>99</v>
      </c>
      <c r="B553" s="212" t="s">
        <v>499</v>
      </c>
      <c r="C553" s="213" t="s">
        <v>506</v>
      </c>
      <c r="D553" s="212" t="s">
        <v>320</v>
      </c>
      <c r="E553" s="349"/>
      <c r="F553" s="19" t="s">
        <v>509</v>
      </c>
      <c r="G553" s="349" t="s">
        <v>12</v>
      </c>
      <c r="H553" s="404"/>
      <c r="I553" s="404"/>
      <c r="J553" s="466"/>
      <c r="K553" s="466"/>
      <c r="L553" s="466"/>
      <c r="M553" s="466"/>
      <c r="N553" s="466"/>
      <c r="O553" s="466"/>
      <c r="P553" s="466"/>
      <c r="Q553" s="466"/>
      <c r="R553" s="466"/>
      <c r="S553" s="466"/>
      <c r="T553" s="466"/>
      <c r="U553" s="466"/>
      <c r="V553" s="466"/>
      <c r="W553" s="474"/>
      <c r="X553" s="477"/>
      <c r="Y553" s="477"/>
      <c r="Z553" s="478" t="n">
        <v>0.12</v>
      </c>
      <c r="AA553" s="479" t="n">
        <v>0.12</v>
      </c>
      <c r="AB553" s="479" t="n">
        <v>0.1025</v>
      </c>
      <c r="AC553" s="217" t="n">
        <v>0.1075</v>
      </c>
      <c r="AD553" s="218" t="n">
        <v>0.1075</v>
      </c>
      <c r="AE553" s="218" t="n">
        <v>0.1075</v>
      </c>
      <c r="AF553" s="218" t="n">
        <v>0.1075</v>
      </c>
      <c r="AG553" s="218" t="n">
        <v>0.1125</v>
      </c>
      <c r="AH553" s="218" t="n">
        <v>0.13</v>
      </c>
      <c r="AI553" s="218" t="n">
        <v>0.13</v>
      </c>
      <c r="AJ553" s="218" t="n">
        <v>0.115</v>
      </c>
      <c r="AK553" s="217" t="n">
        <v>0.1025</v>
      </c>
      <c r="AL553" s="217" t="n">
        <v>0.1025</v>
      </c>
      <c r="AM553" s="217" t="n">
        <v>0.1025</v>
      </c>
      <c r="AN553" s="217" t="n">
        <v>0.1025</v>
      </c>
      <c r="AO553" s="217" t="n">
        <v>0.1025</v>
      </c>
      <c r="AP553" s="217" t="n">
        <v>0.1025</v>
      </c>
      <c r="AQ553" s="217" t="n">
        <v>0.1025</v>
      </c>
      <c r="AR553" s="217" t="n">
        <v>0.1025</v>
      </c>
      <c r="AS553" s="217" t="n">
        <v>0.1025</v>
      </c>
      <c r="AT553" s="217" t="n">
        <v>0.1025</v>
      </c>
      <c r="AU553" s="217" t="n">
        <v>0.1025</v>
      </c>
      <c r="AV553" s="217" t="n">
        <v>0.1025</v>
      </c>
      <c r="AW553" s="217" t="n">
        <v>0.1025</v>
      </c>
      <c r="AX553" s="217" t="n">
        <v>0.1025</v>
      </c>
      <c r="AY553" s="217" t="n">
        <v>0.1025</v>
      </c>
      <c r="AZ553" s="217" t="n">
        <v>0.1025</v>
      </c>
      <c r="BA553" s="217" t="n">
        <v>0.1025</v>
      </c>
      <c r="BB553" s="217" t="n">
        <v>0.1025</v>
      </c>
      <c r="BC553" s="217" t="n">
        <v>0.1025</v>
      </c>
      <c r="BD553" s="217" t="n">
        <v>0.1025</v>
      </c>
      <c r="BE553" s="217" t="n">
        <v>0.1025</v>
      </c>
      <c r="BF553" s="217" t="n">
        <v>0.1025</v>
      </c>
      <c r="BG553" s="217" t="n">
        <v>0.1025</v>
      </c>
    </row>
    <row r="554" customFormat="false" ht="13.5" hidden="false" customHeight="true" outlineLevel="0" collapsed="false">
      <c r="A554" s="48" t="s">
        <v>99</v>
      </c>
      <c r="B554" s="123" t="s">
        <v>499</v>
      </c>
      <c r="C554" s="123" t="s">
        <v>510</v>
      </c>
      <c r="D554" s="123" t="s">
        <v>320</v>
      </c>
      <c r="E554" s="124"/>
      <c r="F554" s="52" t="s">
        <v>511</v>
      </c>
      <c r="G554" s="123" t="s">
        <v>12</v>
      </c>
      <c r="H554" s="406"/>
      <c r="I554" s="406" t="s">
        <v>512</v>
      </c>
      <c r="J554" s="466"/>
      <c r="K554" s="466"/>
      <c r="L554" s="466"/>
      <c r="M554" s="466"/>
      <c r="N554" s="466"/>
      <c r="O554" s="466"/>
      <c r="P554" s="466"/>
      <c r="Q554" s="466"/>
      <c r="R554" s="466"/>
      <c r="S554" s="466"/>
      <c r="T554" s="466"/>
      <c r="U554" s="466"/>
      <c r="V554" s="466"/>
      <c r="W554" s="474"/>
      <c r="X554" s="477"/>
      <c r="Y554" s="478"/>
      <c r="Z554" s="480" t="n">
        <v>0.095</v>
      </c>
      <c r="AA554" s="480" t="n">
        <v>0.095</v>
      </c>
      <c r="AB554" s="480" t="n">
        <v>0.09</v>
      </c>
      <c r="AC554" s="221" t="n">
        <v>0.0875</v>
      </c>
      <c r="AD554" s="221" t="n">
        <v>0.0875</v>
      </c>
      <c r="AE554" s="221" t="n">
        <v>0.095</v>
      </c>
      <c r="AF554" s="221" t="n">
        <v>0.095</v>
      </c>
      <c r="AG554" s="221" t="n">
        <v>0.1</v>
      </c>
      <c r="AH554" s="221" t="n">
        <v>0.105</v>
      </c>
      <c r="AI554" s="221" t="n">
        <v>0.105</v>
      </c>
      <c r="AJ554" s="221" t="n">
        <v>0.095</v>
      </c>
      <c r="AK554" s="221" t="n">
        <v>0.09</v>
      </c>
      <c r="AL554" s="221" t="n">
        <v>0.09</v>
      </c>
      <c r="AM554" s="221" t="n">
        <v>0.09</v>
      </c>
      <c r="AN554" s="221" t="n">
        <v>0.09</v>
      </c>
      <c r="AO554" s="221" t="n">
        <v>0.09</v>
      </c>
      <c r="AP554" s="221" t="n">
        <v>0.09</v>
      </c>
      <c r="AQ554" s="221" t="n">
        <v>0.09</v>
      </c>
      <c r="AR554" s="221" t="n">
        <v>0.09</v>
      </c>
      <c r="AS554" s="221" t="n">
        <v>0.09</v>
      </c>
      <c r="AT554" s="221" t="n">
        <v>0.09</v>
      </c>
      <c r="AU554" s="221" t="n">
        <v>0.09</v>
      </c>
      <c r="AV554" s="221" t="n">
        <v>0.09</v>
      </c>
      <c r="AW554" s="221" t="n">
        <v>0.09</v>
      </c>
      <c r="AX554" s="221" t="n">
        <v>0.09</v>
      </c>
      <c r="AY554" s="221" t="n">
        <v>0.09</v>
      </c>
      <c r="AZ554" s="221" t="n">
        <v>0.09</v>
      </c>
      <c r="BA554" s="221" t="n">
        <v>0.09</v>
      </c>
      <c r="BB554" s="221" t="n">
        <v>0.09</v>
      </c>
      <c r="BC554" s="221" t="n">
        <v>0.09</v>
      </c>
      <c r="BD554" s="221" t="n">
        <v>0.09</v>
      </c>
      <c r="BE554" s="221" t="n">
        <v>0.09</v>
      </c>
      <c r="BF554" s="221" t="n">
        <v>0.09</v>
      </c>
      <c r="BG554" s="221" t="n">
        <v>0.09</v>
      </c>
    </row>
    <row r="555" customFormat="false" ht="13.5" hidden="false" customHeight="true" outlineLevel="0" collapsed="false">
      <c r="A555" s="48" t="s">
        <v>99</v>
      </c>
      <c r="B555" s="123" t="s">
        <v>499</v>
      </c>
      <c r="C555" s="123" t="s">
        <v>510</v>
      </c>
      <c r="D555" s="123" t="s">
        <v>320</v>
      </c>
      <c r="E555" s="124"/>
      <c r="F555" s="52" t="s">
        <v>513</v>
      </c>
      <c r="G555" s="123" t="s">
        <v>12</v>
      </c>
      <c r="H555" s="406"/>
      <c r="I555" s="406" t="s">
        <v>512</v>
      </c>
      <c r="J555" s="466"/>
      <c r="K555" s="466"/>
      <c r="L555" s="466"/>
      <c r="M555" s="466"/>
      <c r="N555" s="466"/>
      <c r="O555" s="466"/>
      <c r="P555" s="466"/>
      <c r="Q555" s="466"/>
      <c r="R555" s="466"/>
      <c r="S555" s="466"/>
      <c r="T555" s="466"/>
      <c r="U555" s="466"/>
      <c r="V555" s="466"/>
      <c r="W555" s="474"/>
      <c r="X555" s="478"/>
      <c r="Y555" s="478"/>
      <c r="Z555" s="480" t="n">
        <v>0.1175</v>
      </c>
      <c r="AA555" s="480" t="n">
        <v>0.1175</v>
      </c>
      <c r="AB555" s="480" t="n">
        <v>0.115</v>
      </c>
      <c r="AC555" s="221" t="n">
        <v>0.1125</v>
      </c>
      <c r="AD555" s="221" t="n">
        <v>0.1125</v>
      </c>
      <c r="AE555" s="221" t="n">
        <v>0.1175</v>
      </c>
      <c r="AF555" s="221" t="n">
        <v>0.1175</v>
      </c>
      <c r="AG555" s="221" t="n">
        <v>0.1225</v>
      </c>
      <c r="AH555" s="221" t="n">
        <v>0.14</v>
      </c>
      <c r="AI555" s="221" t="n">
        <v>0.14</v>
      </c>
      <c r="AJ555" s="221" t="n">
        <v>0.1275</v>
      </c>
      <c r="AK555" s="221" t="n">
        <v>0.1125</v>
      </c>
      <c r="AL555" s="221" t="n">
        <v>0.1125</v>
      </c>
      <c r="AM555" s="221" t="n">
        <v>0.1125</v>
      </c>
      <c r="AN555" s="221" t="n">
        <v>0.1125</v>
      </c>
      <c r="AO555" s="221" t="n">
        <v>0.1125</v>
      </c>
      <c r="AP555" s="221" t="n">
        <v>0.1125</v>
      </c>
      <c r="AQ555" s="221" t="n">
        <v>0.1125</v>
      </c>
      <c r="AR555" s="221" t="n">
        <v>0.1125</v>
      </c>
      <c r="AS555" s="221" t="n">
        <v>0.1125</v>
      </c>
      <c r="AT555" s="221" t="n">
        <v>0.1125</v>
      </c>
      <c r="AU555" s="221" t="n">
        <v>0.1125</v>
      </c>
      <c r="AV555" s="221" t="n">
        <v>0.1125</v>
      </c>
      <c r="AW555" s="221" t="n">
        <v>0.1125</v>
      </c>
      <c r="AX555" s="221" t="n">
        <v>0.1125</v>
      </c>
      <c r="AY555" s="221" t="n">
        <v>0.1125</v>
      </c>
      <c r="AZ555" s="221" t="n">
        <v>0.1125</v>
      </c>
      <c r="BA555" s="221" t="n">
        <v>0.1125</v>
      </c>
      <c r="BB555" s="221" t="n">
        <v>0.1125</v>
      </c>
      <c r="BC555" s="221" t="n">
        <v>0.1125</v>
      </c>
      <c r="BD555" s="221" t="n">
        <v>0.1125</v>
      </c>
      <c r="BE555" s="221" t="n">
        <v>0.1125</v>
      </c>
      <c r="BF555" s="221" t="n">
        <v>0.1125</v>
      </c>
      <c r="BG555" s="221" t="n">
        <v>0.1125</v>
      </c>
    </row>
    <row r="556" customFormat="false" ht="13.5" hidden="false" customHeight="true" outlineLevel="0" collapsed="false">
      <c r="A556" s="48" t="s">
        <v>99</v>
      </c>
      <c r="B556" s="123" t="s">
        <v>499</v>
      </c>
      <c r="C556" s="123" t="s">
        <v>514</v>
      </c>
      <c r="D556" s="123" t="s">
        <v>320</v>
      </c>
      <c r="E556" s="124"/>
      <c r="F556" s="52" t="s">
        <v>515</v>
      </c>
      <c r="G556" s="123" t="s">
        <v>12</v>
      </c>
      <c r="H556" s="406"/>
      <c r="I556" s="406" t="s">
        <v>512</v>
      </c>
      <c r="J556" s="466"/>
      <c r="K556" s="466"/>
      <c r="L556" s="466"/>
      <c r="M556" s="466"/>
      <c r="N556" s="466"/>
      <c r="O556" s="466"/>
      <c r="P556" s="466"/>
      <c r="Q556" s="466"/>
      <c r="R556" s="466"/>
      <c r="S556" s="466"/>
      <c r="T556" s="466"/>
      <c r="U556" s="466"/>
      <c r="V556" s="466"/>
      <c r="W556" s="474"/>
      <c r="X556" s="477"/>
      <c r="Y556" s="478"/>
      <c r="Z556" s="480" t="n">
        <v>0.115</v>
      </c>
      <c r="AA556" s="480" t="n">
        <v>0.115</v>
      </c>
      <c r="AB556" s="480" t="n">
        <v>0.11</v>
      </c>
      <c r="AC556" s="221" t="n">
        <v>0.105</v>
      </c>
      <c r="AD556" s="221" t="n">
        <v>0.1025</v>
      </c>
      <c r="AE556" s="221" t="n">
        <v>0.1075</v>
      </c>
      <c r="AF556" s="221" t="n">
        <v>0.1075</v>
      </c>
      <c r="AG556" s="221" t="n">
        <v>0.1075</v>
      </c>
      <c r="AH556" s="221" t="n">
        <v>0.11</v>
      </c>
      <c r="AI556" s="221" t="n">
        <v>0.11</v>
      </c>
      <c r="AJ556" s="221" t="n">
        <v>0.1075</v>
      </c>
      <c r="AK556" s="221" t="n">
        <v>0.1025</v>
      </c>
      <c r="AL556" s="221" t="n">
        <v>0.1025</v>
      </c>
      <c r="AM556" s="221" t="n">
        <v>0.1025</v>
      </c>
      <c r="AN556" s="221" t="n">
        <v>0.1025</v>
      </c>
      <c r="AO556" s="221" t="n">
        <v>0.1025</v>
      </c>
      <c r="AP556" s="221" t="n">
        <v>0.1025</v>
      </c>
      <c r="AQ556" s="221" t="n">
        <v>0.1025</v>
      </c>
      <c r="AR556" s="221" t="n">
        <v>0.1025</v>
      </c>
      <c r="AS556" s="221" t="n">
        <v>0.1025</v>
      </c>
      <c r="AT556" s="221" t="n">
        <v>0.1025</v>
      </c>
      <c r="AU556" s="221" t="n">
        <v>0.1025</v>
      </c>
      <c r="AV556" s="221" t="n">
        <v>0.1025</v>
      </c>
      <c r="AW556" s="221" t="n">
        <v>0.1025</v>
      </c>
      <c r="AX556" s="221" t="n">
        <v>0.1025</v>
      </c>
      <c r="AY556" s="221" t="n">
        <v>0.1025</v>
      </c>
      <c r="AZ556" s="221" t="n">
        <v>0.1025</v>
      </c>
      <c r="BA556" s="221" t="n">
        <v>0.1025</v>
      </c>
      <c r="BB556" s="221" t="n">
        <v>0.1025</v>
      </c>
      <c r="BC556" s="221" t="n">
        <v>0.1025</v>
      </c>
      <c r="BD556" s="221" t="n">
        <v>0.1025</v>
      </c>
      <c r="BE556" s="221" t="n">
        <v>0.1025</v>
      </c>
      <c r="BF556" s="221" t="n">
        <v>0.1025</v>
      </c>
      <c r="BG556" s="221" t="n">
        <v>0.1025</v>
      </c>
    </row>
    <row r="557" customFormat="false" ht="13.5" hidden="false" customHeight="true" outlineLevel="0" collapsed="false">
      <c r="A557" s="48" t="s">
        <v>99</v>
      </c>
      <c r="B557" s="123" t="s">
        <v>499</v>
      </c>
      <c r="C557" s="123" t="s">
        <v>514</v>
      </c>
      <c r="D557" s="123" t="s">
        <v>320</v>
      </c>
      <c r="E557" s="124"/>
      <c r="F557" s="52" t="s">
        <v>516</v>
      </c>
      <c r="G557" s="123" t="s">
        <v>12</v>
      </c>
      <c r="H557" s="406"/>
      <c r="I557" s="406" t="s">
        <v>512</v>
      </c>
      <c r="J557" s="466"/>
      <c r="K557" s="466"/>
      <c r="L557" s="466"/>
      <c r="M557" s="466"/>
      <c r="N557" s="466"/>
      <c r="O557" s="466"/>
      <c r="P557" s="466"/>
      <c r="Q557" s="466"/>
      <c r="R557" s="466"/>
      <c r="S557" s="466"/>
      <c r="T557" s="466"/>
      <c r="U557" s="466"/>
      <c r="V557" s="466"/>
      <c r="W557" s="474"/>
      <c r="X557" s="478"/>
      <c r="Y557" s="478"/>
      <c r="Z557" s="480" t="n">
        <v>0.135</v>
      </c>
      <c r="AA557" s="480" t="n">
        <v>0.135</v>
      </c>
      <c r="AB557" s="480" t="n">
        <v>0.1325</v>
      </c>
      <c r="AC557" s="221" t="n">
        <v>0.1275</v>
      </c>
      <c r="AD557" s="221" t="n">
        <v>0.125</v>
      </c>
      <c r="AE557" s="221" t="n">
        <v>0.13</v>
      </c>
      <c r="AF557" s="221" t="n">
        <v>0.13</v>
      </c>
      <c r="AG557" s="221" t="n">
        <v>0.13</v>
      </c>
      <c r="AH557" s="221" t="n">
        <v>0.135</v>
      </c>
      <c r="AI557" s="221" t="n">
        <v>0.135</v>
      </c>
      <c r="AJ557" s="221" t="n">
        <v>0.13</v>
      </c>
      <c r="AK557" s="221" t="n">
        <v>0.125</v>
      </c>
      <c r="AL557" s="221" t="n">
        <v>0.125</v>
      </c>
      <c r="AM557" s="221" t="n">
        <v>0.125</v>
      </c>
      <c r="AN557" s="221" t="n">
        <v>0.125</v>
      </c>
      <c r="AO557" s="221" t="n">
        <v>0.125</v>
      </c>
      <c r="AP557" s="221" t="n">
        <v>0.125</v>
      </c>
      <c r="AQ557" s="221" t="n">
        <v>0.125</v>
      </c>
      <c r="AR557" s="221" t="n">
        <v>0.125</v>
      </c>
      <c r="AS557" s="221" t="n">
        <v>0.125</v>
      </c>
      <c r="AT557" s="221" t="n">
        <v>0.125</v>
      </c>
      <c r="AU557" s="221" t="n">
        <v>0.125</v>
      </c>
      <c r="AV557" s="221" t="n">
        <v>0.125</v>
      </c>
      <c r="AW557" s="221" t="n">
        <v>0.125</v>
      </c>
      <c r="AX557" s="221" t="n">
        <v>0.125</v>
      </c>
      <c r="AY557" s="221" t="n">
        <v>0.125</v>
      </c>
      <c r="AZ557" s="221" t="n">
        <v>0.125</v>
      </c>
      <c r="BA557" s="221" t="n">
        <v>0.125</v>
      </c>
      <c r="BB557" s="221" t="n">
        <v>0.125</v>
      </c>
      <c r="BC557" s="221" t="n">
        <v>0.125</v>
      </c>
      <c r="BD557" s="221" t="n">
        <v>0.125</v>
      </c>
      <c r="BE557" s="221" t="n">
        <v>0.125</v>
      </c>
      <c r="BF557" s="221" t="n">
        <v>0.125</v>
      </c>
      <c r="BG557" s="221" t="n">
        <v>0.125</v>
      </c>
    </row>
    <row r="558" customFormat="false" ht="13.5" hidden="false" customHeight="true" outlineLevel="0" collapsed="false">
      <c r="A558" s="211" t="s">
        <v>99</v>
      </c>
      <c r="B558" s="212" t="s">
        <v>499</v>
      </c>
      <c r="C558" s="213" t="s">
        <v>517</v>
      </c>
      <c r="D558" s="212" t="s">
        <v>320</v>
      </c>
      <c r="E558" s="349"/>
      <c r="F558" s="19" t="s">
        <v>518</v>
      </c>
      <c r="G558" s="349" t="s">
        <v>12</v>
      </c>
      <c r="H558" s="404"/>
      <c r="I558" s="404"/>
      <c r="J558" s="466"/>
      <c r="K558" s="466"/>
      <c r="L558" s="466"/>
      <c r="M558" s="466"/>
      <c r="N558" s="466"/>
      <c r="O558" s="466"/>
      <c r="P558" s="466"/>
      <c r="Q558" s="466"/>
      <c r="R558" s="466"/>
      <c r="S558" s="466"/>
      <c r="T558" s="466"/>
      <c r="U558" s="466"/>
      <c r="V558" s="466"/>
      <c r="W558" s="474"/>
      <c r="X558" s="477"/>
      <c r="Y558" s="478" t="n">
        <v>0.1</v>
      </c>
      <c r="Z558" s="478" t="n">
        <v>0.095</v>
      </c>
      <c r="AA558" s="478" t="n">
        <v>0.095</v>
      </c>
      <c r="AB558" s="479" t="n">
        <v>0.0925</v>
      </c>
      <c r="AC558" s="217" t="n">
        <v>0.09</v>
      </c>
      <c r="AD558" s="218" t="n">
        <v>0.09</v>
      </c>
      <c r="AE558" s="218" t="n">
        <v>0.095</v>
      </c>
      <c r="AF558" s="218" t="n">
        <v>0.095</v>
      </c>
      <c r="AG558" s="218" t="n">
        <v>0.1</v>
      </c>
      <c r="AH558" s="218" t="n">
        <v>0.11</v>
      </c>
      <c r="AI558" s="218" t="n">
        <v>0.11</v>
      </c>
      <c r="AJ558" s="218" t="n">
        <v>0.1</v>
      </c>
      <c r="AK558" s="217" t="n">
        <v>0.0925</v>
      </c>
      <c r="AL558" s="217" t="n">
        <v>0.09</v>
      </c>
      <c r="AM558" s="217" t="n">
        <v>0.09</v>
      </c>
      <c r="AN558" s="217" t="n">
        <v>0.09</v>
      </c>
      <c r="AO558" s="217" t="n">
        <v>0.09</v>
      </c>
      <c r="AP558" s="217" t="n">
        <v>0.09</v>
      </c>
      <c r="AQ558" s="217" t="n">
        <v>0.09</v>
      </c>
      <c r="AR558" s="217" t="n">
        <v>0.09</v>
      </c>
      <c r="AS558" s="217" t="n">
        <v>0.09</v>
      </c>
      <c r="AT558" s="217" t="n">
        <v>0.09</v>
      </c>
      <c r="AU558" s="217" t="n">
        <v>0.09</v>
      </c>
      <c r="AV558" s="217" t="n">
        <v>0.09</v>
      </c>
      <c r="AW558" s="217" t="n">
        <v>0.09</v>
      </c>
      <c r="AX558" s="217" t="n">
        <v>0.09</v>
      </c>
      <c r="AY558" s="217" t="n">
        <v>0.09</v>
      </c>
      <c r="AZ558" s="217" t="n">
        <v>0.09</v>
      </c>
      <c r="BA558" s="217" t="n">
        <v>0.09</v>
      </c>
      <c r="BB558" s="217" t="n">
        <v>0.09</v>
      </c>
      <c r="BC558" s="217" t="n">
        <v>0.09</v>
      </c>
      <c r="BD558" s="217" t="n">
        <v>0.09</v>
      </c>
      <c r="BE558" s="217" t="n">
        <v>0.09</v>
      </c>
      <c r="BF558" s="217" t="n">
        <v>0.09</v>
      </c>
      <c r="BG558" s="217" t="n">
        <v>0.09</v>
      </c>
    </row>
    <row r="559" customFormat="false" ht="13.5" hidden="false" customHeight="true" outlineLevel="0" collapsed="false">
      <c r="A559" s="211" t="s">
        <v>99</v>
      </c>
      <c r="B559" s="212" t="s">
        <v>499</v>
      </c>
      <c r="C559" s="213" t="s">
        <v>517</v>
      </c>
      <c r="D559" s="212" t="s">
        <v>320</v>
      </c>
      <c r="E559" s="349"/>
      <c r="F559" s="19" t="s">
        <v>519</v>
      </c>
      <c r="G559" s="349" t="s">
        <v>12</v>
      </c>
      <c r="H559" s="404"/>
      <c r="I559" s="404"/>
      <c r="J559" s="466"/>
      <c r="K559" s="466"/>
      <c r="L559" s="466"/>
      <c r="M559" s="466"/>
      <c r="N559" s="466"/>
      <c r="O559" s="466"/>
      <c r="P559" s="466"/>
      <c r="Q559" s="466"/>
      <c r="R559" s="466"/>
      <c r="S559" s="466"/>
      <c r="T559" s="466"/>
      <c r="U559" s="466"/>
      <c r="V559" s="466"/>
      <c r="W559" s="474"/>
      <c r="X559" s="478"/>
      <c r="Y559" s="478" t="n">
        <v>0.125</v>
      </c>
      <c r="Z559" s="478" t="n">
        <v>0.11</v>
      </c>
      <c r="AA559" s="478" t="n">
        <v>0.11</v>
      </c>
      <c r="AB559" s="479" t="n">
        <v>0.1075</v>
      </c>
      <c r="AC559" s="217" t="n">
        <v>0.105</v>
      </c>
      <c r="AD559" s="218" t="n">
        <v>0.105</v>
      </c>
      <c r="AE559" s="218" t="n">
        <v>0.11</v>
      </c>
      <c r="AF559" s="218" t="n">
        <v>0.11</v>
      </c>
      <c r="AG559" s="218" t="n">
        <v>0.115</v>
      </c>
      <c r="AH559" s="218" t="n">
        <v>0.1325</v>
      </c>
      <c r="AI559" s="218" t="n">
        <v>0.1325</v>
      </c>
      <c r="AJ559" s="218" t="n">
        <v>0.1225</v>
      </c>
      <c r="AK559" s="217" t="n">
        <v>0.1125</v>
      </c>
      <c r="AL559" s="217" t="n">
        <v>0.11</v>
      </c>
      <c r="AM559" s="217" t="n">
        <v>0.11</v>
      </c>
      <c r="AN559" s="217" t="n">
        <v>0.11</v>
      </c>
      <c r="AO559" s="217" t="n">
        <v>0.11</v>
      </c>
      <c r="AP559" s="217" t="n">
        <v>0.11</v>
      </c>
      <c r="AQ559" s="217" t="n">
        <v>0.11</v>
      </c>
      <c r="AR559" s="217" t="n">
        <v>0.11</v>
      </c>
      <c r="AS559" s="217" t="n">
        <v>0.11</v>
      </c>
      <c r="AT559" s="217" t="n">
        <v>0.11</v>
      </c>
      <c r="AU559" s="217" t="n">
        <v>0.11</v>
      </c>
      <c r="AV559" s="217" t="n">
        <v>0.11</v>
      </c>
      <c r="AW559" s="217" t="n">
        <v>0.11</v>
      </c>
      <c r="AX559" s="217" t="n">
        <v>0.11</v>
      </c>
      <c r="AY559" s="217" t="n">
        <v>0.11</v>
      </c>
      <c r="AZ559" s="217" t="n">
        <v>0.11</v>
      </c>
      <c r="BA559" s="217" t="n">
        <v>0.11</v>
      </c>
      <c r="BB559" s="217" t="n">
        <v>0.11</v>
      </c>
      <c r="BC559" s="217" t="n">
        <v>0.11</v>
      </c>
      <c r="BD559" s="217" t="n">
        <v>0.11</v>
      </c>
      <c r="BE559" s="217" t="n">
        <v>0.11</v>
      </c>
      <c r="BF559" s="217" t="n">
        <v>0.11</v>
      </c>
      <c r="BG559" s="217" t="n">
        <v>0.11</v>
      </c>
    </row>
    <row r="560" customFormat="false" ht="13.5" hidden="false" customHeight="true" outlineLevel="0" collapsed="false">
      <c r="A560" s="48" t="s">
        <v>99</v>
      </c>
      <c r="B560" s="123" t="s">
        <v>499</v>
      </c>
      <c r="C560" s="201" t="s">
        <v>506</v>
      </c>
      <c r="D560" s="123" t="s">
        <v>320</v>
      </c>
      <c r="E560" s="124"/>
      <c r="F560" s="19" t="s">
        <v>520</v>
      </c>
      <c r="G560" s="124" t="s">
        <v>12</v>
      </c>
      <c r="H560" s="397"/>
      <c r="I560" s="397"/>
      <c r="J560" s="466"/>
      <c r="K560" s="466"/>
      <c r="L560" s="466"/>
      <c r="M560" s="466"/>
      <c r="N560" s="466"/>
      <c r="O560" s="466"/>
      <c r="P560" s="466"/>
      <c r="Q560" s="466"/>
      <c r="R560" s="466"/>
      <c r="S560" s="466"/>
      <c r="T560" s="466"/>
      <c r="U560" s="466"/>
      <c r="V560" s="466"/>
      <c r="W560" s="474"/>
      <c r="X560" s="481"/>
      <c r="Y560" s="481"/>
      <c r="Z560" s="481" t="n">
        <v>0.291666666666667</v>
      </c>
      <c r="AA560" s="481" t="n">
        <v>0.234</v>
      </c>
      <c r="AB560" s="467" t="n">
        <v>0.218</v>
      </c>
      <c r="AC560" s="191" t="n">
        <v>0.615</v>
      </c>
      <c r="AD560" s="197" t="n">
        <v>0.395</v>
      </c>
      <c r="AE560" s="197" t="n">
        <v>0.433</v>
      </c>
      <c r="AF560" s="197" t="n">
        <v>0.28</v>
      </c>
      <c r="AG560" s="197" t="n">
        <v>0.24</v>
      </c>
      <c r="AH560" s="197" t="n">
        <v>0.26</v>
      </c>
      <c r="AI560" s="197" t="n">
        <v>0.26</v>
      </c>
      <c r="AJ560" s="197" t="n">
        <v>0.25</v>
      </c>
      <c r="AK560" s="191" t="n">
        <v>0.25</v>
      </c>
      <c r="AL560" s="191" t="n">
        <v>0.25</v>
      </c>
      <c r="AM560" s="191" t="n">
        <v>0.25</v>
      </c>
      <c r="AN560" s="191" t="n">
        <v>0.25</v>
      </c>
      <c r="AO560" s="191" t="n">
        <v>0.25</v>
      </c>
      <c r="AP560" s="191" t="n">
        <v>0.25</v>
      </c>
      <c r="AQ560" s="191" t="n">
        <v>0.25</v>
      </c>
      <c r="AR560" s="191" t="n">
        <v>0.25</v>
      </c>
      <c r="AS560" s="191" t="n">
        <v>0.25</v>
      </c>
      <c r="AT560" s="191" t="n">
        <v>0.25</v>
      </c>
      <c r="AU560" s="191" t="n">
        <v>0.25</v>
      </c>
      <c r="AV560" s="191" t="n">
        <v>0.25</v>
      </c>
      <c r="AW560" s="191" t="n">
        <v>0.25</v>
      </c>
      <c r="AX560" s="191" t="n">
        <v>0.25</v>
      </c>
      <c r="AY560" s="191" t="n">
        <v>0.25</v>
      </c>
      <c r="AZ560" s="191" t="n">
        <v>0.25</v>
      </c>
      <c r="BA560" s="191" t="n">
        <v>0.25</v>
      </c>
      <c r="BB560" s="191" t="n">
        <v>0.25</v>
      </c>
      <c r="BC560" s="191" t="n">
        <v>0.25</v>
      </c>
      <c r="BD560" s="191" t="n">
        <v>0.25</v>
      </c>
      <c r="BE560" s="191" t="n">
        <v>0.25</v>
      </c>
      <c r="BF560" s="191" t="n">
        <v>0.25</v>
      </c>
      <c r="BG560" s="191" t="n">
        <v>0.25</v>
      </c>
    </row>
    <row r="561" customFormat="false" ht="13.5" hidden="false" customHeight="true" outlineLevel="0" collapsed="false">
      <c r="A561" s="48" t="s">
        <v>99</v>
      </c>
      <c r="B561" s="123" t="s">
        <v>499</v>
      </c>
      <c r="C561" s="123" t="s">
        <v>510</v>
      </c>
      <c r="D561" s="123" t="s">
        <v>320</v>
      </c>
      <c r="E561" s="124"/>
      <c r="F561" s="52" t="s">
        <v>521</v>
      </c>
      <c r="G561" s="123" t="s">
        <v>12</v>
      </c>
      <c r="H561" s="406"/>
      <c r="I561" s="406" t="s">
        <v>512</v>
      </c>
      <c r="J561" s="481"/>
      <c r="K561" s="481"/>
      <c r="L561" s="481"/>
      <c r="M561" s="481"/>
      <c r="N561" s="481"/>
      <c r="O561" s="481"/>
      <c r="P561" s="481"/>
      <c r="Q561" s="481"/>
      <c r="R561" s="481"/>
      <c r="S561" s="481"/>
      <c r="T561" s="481"/>
      <c r="U561" s="481"/>
      <c r="V561" s="481"/>
      <c r="W561" s="481"/>
      <c r="X561" s="482"/>
      <c r="Y561" s="482"/>
      <c r="Z561" s="480" t="n">
        <v>0.105045</v>
      </c>
      <c r="AA561" s="480" t="n">
        <v>0.087045</v>
      </c>
      <c r="AB561" s="480" t="n">
        <v>0.0811925</v>
      </c>
      <c r="AC561" s="221" t="n">
        <v>0.118632945205479</v>
      </c>
      <c r="AD561" s="221" t="n">
        <v>0.114447315980298</v>
      </c>
      <c r="AE561" s="221" t="n">
        <v>0.1082</v>
      </c>
      <c r="AF561" s="221" t="n">
        <v>0.07628</v>
      </c>
      <c r="AG561" s="221" t="n">
        <v>0.0570036389021897</v>
      </c>
      <c r="AH561" s="221" t="n">
        <v>0.05542</v>
      </c>
      <c r="AI561" s="221" t="n">
        <v>0.0842251587448127</v>
      </c>
      <c r="AJ561" s="221" t="n">
        <v>0.0798799285850314</v>
      </c>
      <c r="AK561" s="221" t="n">
        <v>0.0829064883109206</v>
      </c>
      <c r="AL561" s="221" t="n">
        <v>0.115170500370073</v>
      </c>
      <c r="AM561" s="221" t="n">
        <v>0.117558935653196</v>
      </c>
      <c r="AN561" s="221" t="n">
        <v>0.114546870684277</v>
      </c>
      <c r="AO561" s="221" t="n">
        <v>0.110664824808119</v>
      </c>
      <c r="AP561" s="221" t="n">
        <v>0.106068493900023</v>
      </c>
      <c r="AQ561" s="221" t="n">
        <v>0.100878513280942</v>
      </c>
      <c r="AR561" s="221" t="n">
        <v>0.0951898006799992</v>
      </c>
      <c r="AS561" s="221" t="n">
        <v>0.0951898006799992</v>
      </c>
      <c r="AT561" s="221" t="n">
        <v>0.0951898006799992</v>
      </c>
      <c r="AU561" s="221" t="n">
        <v>0.0951898006799992</v>
      </c>
      <c r="AV561" s="221" t="n">
        <v>0.0951898006799992</v>
      </c>
      <c r="AW561" s="221" t="n">
        <v>0.0951898006799992</v>
      </c>
      <c r="AX561" s="221" t="n">
        <v>0.0951898006799992</v>
      </c>
      <c r="AY561" s="221" t="n">
        <v>0.0951898006799992</v>
      </c>
      <c r="AZ561" s="221" t="n">
        <v>0.0951898006799992</v>
      </c>
      <c r="BA561" s="221" t="n">
        <v>0.0951898006799992</v>
      </c>
      <c r="BB561" s="221" t="n">
        <v>0.0951898006799992</v>
      </c>
      <c r="BC561" s="221" t="n">
        <v>0.0951898006799992</v>
      </c>
      <c r="BD561" s="221" t="n">
        <v>0.0951898006799992</v>
      </c>
      <c r="BE561" s="221" t="n">
        <v>0.0951898006799992</v>
      </c>
      <c r="BF561" s="221" t="n">
        <v>0.0951898006799992</v>
      </c>
      <c r="BG561" s="221" t="n">
        <v>0.0951898006799992</v>
      </c>
    </row>
    <row r="562" customFormat="false" ht="13.5" hidden="false" customHeight="true" outlineLevel="0" collapsed="false">
      <c r="A562" s="48" t="s">
        <v>99</v>
      </c>
      <c r="B562" s="123" t="s">
        <v>499</v>
      </c>
      <c r="C562" s="123" t="s">
        <v>514</v>
      </c>
      <c r="D562" s="123" t="s">
        <v>320</v>
      </c>
      <c r="E562" s="124"/>
      <c r="F562" s="52" t="s">
        <v>522</v>
      </c>
      <c r="G562" s="123" t="s">
        <v>12</v>
      </c>
      <c r="H562" s="406"/>
      <c r="I562" s="406" t="s">
        <v>512</v>
      </c>
      <c r="J562" s="466"/>
      <c r="K562" s="466"/>
      <c r="L562" s="466"/>
      <c r="M562" s="466"/>
      <c r="N562" s="466"/>
      <c r="O562" s="466"/>
      <c r="P562" s="466"/>
      <c r="Q562" s="466"/>
      <c r="R562" s="466"/>
      <c r="S562" s="466"/>
      <c r="T562" s="466"/>
      <c r="U562" s="466"/>
      <c r="V562" s="466"/>
      <c r="W562" s="474"/>
      <c r="X562" s="481"/>
      <c r="Y562" s="481"/>
      <c r="Z562" s="480" t="n">
        <v>0.079</v>
      </c>
      <c r="AA562" s="480" t="n">
        <v>0.062</v>
      </c>
      <c r="AB562" s="480" t="n">
        <v>0.037</v>
      </c>
      <c r="AC562" s="221" t="n">
        <v>0.035</v>
      </c>
      <c r="AD562" s="221" t="n">
        <v>0.01</v>
      </c>
      <c r="AE562" s="221" t="n">
        <v>0.018</v>
      </c>
      <c r="AF562" s="221" t="n">
        <v>0.001</v>
      </c>
      <c r="AG562" s="221" t="n">
        <v>0.007</v>
      </c>
      <c r="AH562" s="221" t="n">
        <v>0.043</v>
      </c>
      <c r="AI562" s="221" t="n">
        <v>0.085314742153086</v>
      </c>
      <c r="AJ562" s="221" t="n">
        <v>0.0862175009571597</v>
      </c>
      <c r="AK562" s="221" t="n">
        <v>0.0752629286650697</v>
      </c>
      <c r="AL562" s="221" t="n">
        <v>0.0664267340307478</v>
      </c>
      <c r="AM562" s="221" t="n">
        <v>0.0582085242502782</v>
      </c>
      <c r="AN562" s="221" t="n">
        <v>0.0582085242502782</v>
      </c>
      <c r="AO562" s="221" t="n">
        <v>0.0582085242502782</v>
      </c>
      <c r="AP562" s="221" t="n">
        <v>0.0582085242502782</v>
      </c>
      <c r="AQ562" s="221" t="n">
        <v>0.0582085242502782</v>
      </c>
      <c r="AR562" s="221" t="n">
        <v>0.0582085242502782</v>
      </c>
      <c r="AS562" s="221" t="n">
        <v>0.0582085242502782</v>
      </c>
      <c r="AT562" s="221" t="n">
        <v>0.0582085242502782</v>
      </c>
      <c r="AU562" s="221" t="n">
        <v>0.0582085242502782</v>
      </c>
      <c r="AV562" s="221" t="n">
        <v>0.0582085242502782</v>
      </c>
      <c r="AW562" s="221" t="n">
        <v>0.0582085242502782</v>
      </c>
      <c r="AX562" s="221" t="n">
        <v>0.0582085242502782</v>
      </c>
      <c r="AY562" s="221" t="n">
        <v>0.0582085242502782</v>
      </c>
      <c r="AZ562" s="221" t="n">
        <v>0.0582085242502782</v>
      </c>
      <c r="BA562" s="221" t="n">
        <v>0.0582085242502782</v>
      </c>
      <c r="BB562" s="221" t="n">
        <v>0.0582085242502782</v>
      </c>
      <c r="BC562" s="221" t="n">
        <v>0.0582085242502782</v>
      </c>
      <c r="BD562" s="221" t="n">
        <v>0.0582085242502782</v>
      </c>
      <c r="BE562" s="221" t="n">
        <v>0.0582085242502782</v>
      </c>
      <c r="BF562" s="221" t="n">
        <v>0.0582085242502782</v>
      </c>
      <c r="BG562" s="221" t="n">
        <v>0.0582085242502782</v>
      </c>
    </row>
    <row r="563" customFormat="false" ht="13.5" hidden="false" customHeight="true" outlineLevel="0" collapsed="false">
      <c r="A563" s="48" t="s">
        <v>99</v>
      </c>
      <c r="B563" s="123" t="s">
        <v>499</v>
      </c>
      <c r="C563" s="201" t="s">
        <v>517</v>
      </c>
      <c r="D563" s="123" t="s">
        <v>320</v>
      </c>
      <c r="E563" s="124"/>
      <c r="F563" s="19" t="s">
        <v>523</v>
      </c>
      <c r="G563" s="124" t="s">
        <v>12</v>
      </c>
      <c r="H563" s="397"/>
      <c r="I563" s="397"/>
      <c r="J563" s="466"/>
      <c r="K563" s="466"/>
      <c r="L563" s="481" t="n">
        <v>0.016</v>
      </c>
      <c r="M563" s="481" t="n">
        <v>0.013</v>
      </c>
      <c r="N563" s="481" t="n">
        <v>0.007</v>
      </c>
      <c r="O563" s="481" t="n">
        <v>0.007</v>
      </c>
      <c r="P563" s="481" t="n">
        <v>0.01</v>
      </c>
      <c r="Q563" s="481" t="n">
        <v>0.03</v>
      </c>
      <c r="R563" s="481" t="n">
        <v>0.06</v>
      </c>
      <c r="S563" s="481" t="n">
        <v>0.05</v>
      </c>
      <c r="T563" s="481" t="n">
        <v>0.03</v>
      </c>
      <c r="U563" s="481" t="n">
        <v>0.02</v>
      </c>
      <c r="V563" s="481" t="n">
        <v>0.028</v>
      </c>
      <c r="W563" s="481" t="n">
        <v>0.06</v>
      </c>
      <c r="X563" s="481" t="n">
        <v>0.08</v>
      </c>
      <c r="Y563" s="481" t="n">
        <v>0.11</v>
      </c>
      <c r="Z563" s="481" t="n">
        <v>0.101</v>
      </c>
      <c r="AA563" s="481" t="n">
        <v>0.086</v>
      </c>
      <c r="AB563" s="481" t="n">
        <v>0.091</v>
      </c>
      <c r="AC563" s="191" t="n">
        <v>0.107</v>
      </c>
      <c r="AD563" s="197" t="n">
        <v>0.115</v>
      </c>
      <c r="AE563" s="197" t="n">
        <v>0.149</v>
      </c>
      <c r="AF563" s="197" t="n">
        <v>0.1</v>
      </c>
      <c r="AG563" s="197" t="n">
        <v>0.064</v>
      </c>
      <c r="AH563" s="197" t="n">
        <v>0.066</v>
      </c>
      <c r="AI563" s="197" t="n">
        <v>0.0872991624664373</v>
      </c>
      <c r="AJ563" s="197" t="n">
        <v>0.0885404670938805</v>
      </c>
      <c r="AK563" s="191" t="n">
        <v>0.0882646380922067</v>
      </c>
      <c r="AL563" s="191" t="n">
        <v>0.0881143390733634</v>
      </c>
      <c r="AM563" s="191" t="n">
        <v>0.0879849422560087</v>
      </c>
      <c r="AN563" s="191" t="n">
        <v>0.0879849422560087</v>
      </c>
      <c r="AO563" s="191" t="n">
        <v>0.0879849422560087</v>
      </c>
      <c r="AP563" s="191" t="n">
        <v>0.0879849422560087</v>
      </c>
      <c r="AQ563" s="191" t="n">
        <v>0.0879849422560087</v>
      </c>
      <c r="AR563" s="191" t="n">
        <v>0.0879849422560087</v>
      </c>
      <c r="AS563" s="191" t="n">
        <v>0.0879849422560087</v>
      </c>
      <c r="AT563" s="191" t="n">
        <v>0.0879849422560087</v>
      </c>
      <c r="AU563" s="191" t="n">
        <v>0.0879849422560087</v>
      </c>
      <c r="AV563" s="191" t="n">
        <v>0.0879849422560087</v>
      </c>
      <c r="AW563" s="191" t="n">
        <v>0.0879849422560087</v>
      </c>
      <c r="AX563" s="191" t="n">
        <v>0.0879849422560087</v>
      </c>
      <c r="AY563" s="191" t="n">
        <v>0.0879849422560087</v>
      </c>
      <c r="AZ563" s="191" t="n">
        <v>0.0879849422560087</v>
      </c>
      <c r="BA563" s="191" t="n">
        <v>0.0879849422560087</v>
      </c>
      <c r="BB563" s="191" t="n">
        <v>0.0879849422560087</v>
      </c>
      <c r="BC563" s="191" t="n">
        <v>0.0879849422560087</v>
      </c>
      <c r="BD563" s="191" t="n">
        <v>0.0879849422560087</v>
      </c>
      <c r="BE563" s="191" t="n">
        <v>0.0879849422560087</v>
      </c>
      <c r="BF563" s="191" t="n">
        <v>0.0879849422560087</v>
      </c>
      <c r="BG563" s="191" t="n">
        <v>0.0879849422560087</v>
      </c>
    </row>
    <row r="564" customFormat="false" ht="13.5" hidden="false" customHeight="true" outlineLevel="0" collapsed="false">
      <c r="A564" s="48" t="s">
        <v>99</v>
      </c>
      <c r="B564" s="123" t="s">
        <v>499</v>
      </c>
      <c r="C564" s="201" t="s">
        <v>510</v>
      </c>
      <c r="D564" s="123" t="s">
        <v>320</v>
      </c>
      <c r="E564" s="124"/>
      <c r="F564" s="19" t="s">
        <v>524</v>
      </c>
      <c r="G564" s="124" t="s">
        <v>12</v>
      </c>
      <c r="H564" s="397"/>
      <c r="I564" s="397"/>
      <c r="J564" s="466"/>
      <c r="K564" s="481" t="n">
        <v>0.00399127628296458</v>
      </c>
      <c r="L564" s="481" t="n">
        <v>-0.0162363455902772</v>
      </c>
      <c r="M564" s="481" t="n">
        <v>0.0794349719551835</v>
      </c>
      <c r="N564" s="481" t="n">
        <v>0.0338844965136138</v>
      </c>
      <c r="O564" s="481" t="n">
        <v>0.093034814507108</v>
      </c>
      <c r="P564" s="481" t="n">
        <v>0.135736316806126</v>
      </c>
      <c r="Q564" s="481" t="n">
        <v>0.224837115657831</v>
      </c>
      <c r="R564" s="481" t="n">
        <v>-0.361569679743645</v>
      </c>
      <c r="S564" s="481" t="n">
        <v>-0.00321564695093235</v>
      </c>
      <c r="T564" s="481" t="n">
        <v>0.0254284742901612</v>
      </c>
      <c r="U564" s="481" t="n">
        <v>0.148255671684836</v>
      </c>
      <c r="V564" s="481" t="n">
        <v>0.10912804589847</v>
      </c>
      <c r="W564" s="481" t="n">
        <v>-0.0622670824356908</v>
      </c>
      <c r="X564" s="481" t="n">
        <v>0.0918483197433744</v>
      </c>
      <c r="Y564" s="481" t="n">
        <v>-0.0933897589047016</v>
      </c>
      <c r="Z564" s="481" t="n">
        <v>-0.0183382955310311</v>
      </c>
      <c r="AA564" s="481" t="n">
        <v>0.0795627992461925</v>
      </c>
      <c r="AB564" s="467" t="n">
        <v>0.043439390574298</v>
      </c>
      <c r="AC564" s="191" t="n">
        <v>0.013</v>
      </c>
      <c r="AD564" s="197" t="n">
        <v>0.0332124451231151</v>
      </c>
      <c r="AE564" s="197" t="n">
        <v>-0.05</v>
      </c>
      <c r="AF564" s="197" t="n">
        <v>0.01</v>
      </c>
      <c r="AG564" s="197" t="n">
        <v>0.175</v>
      </c>
      <c r="AH564" s="197" t="n">
        <v>0.150738889563606</v>
      </c>
      <c r="AI564" s="197" t="n">
        <v>0.042398944968048</v>
      </c>
      <c r="AJ564" s="197" t="n">
        <v>0.0224164337268675</v>
      </c>
      <c r="AK564" s="191" t="n">
        <v>0.0199910197786624</v>
      </c>
      <c r="AL564" s="191" t="n">
        <v>0.0199753950695677</v>
      </c>
      <c r="AM564" s="191" t="n">
        <v>0.0199753950695678</v>
      </c>
      <c r="AN564" s="191" t="n">
        <v>0.02</v>
      </c>
      <c r="AO564" s="191" t="n">
        <v>0.02</v>
      </c>
      <c r="AP564" s="191" t="n">
        <v>0.03</v>
      </c>
      <c r="AQ564" s="191" t="n">
        <v>0.03</v>
      </c>
      <c r="AR564" s="191" t="n">
        <v>0.03</v>
      </c>
      <c r="AS564" s="191" t="n">
        <v>0.03</v>
      </c>
      <c r="AT564" s="191" t="n">
        <v>0.03</v>
      </c>
      <c r="AU564" s="191" t="n">
        <v>0.03</v>
      </c>
      <c r="AV564" s="191" t="n">
        <v>0.03</v>
      </c>
      <c r="AW564" s="191" t="n">
        <v>0.03</v>
      </c>
      <c r="AX564" s="191" t="n">
        <v>0.03</v>
      </c>
      <c r="AY564" s="191" t="n">
        <v>0.03</v>
      </c>
      <c r="AZ564" s="191" t="n">
        <v>0.03</v>
      </c>
      <c r="BA564" s="191" t="n">
        <v>0.03</v>
      </c>
      <c r="BB564" s="191" t="n">
        <v>0.03</v>
      </c>
      <c r="BC564" s="191" t="n">
        <v>0.03</v>
      </c>
      <c r="BD564" s="191" t="n">
        <v>0.03</v>
      </c>
      <c r="BE564" s="191" t="n">
        <v>0.03</v>
      </c>
      <c r="BF564" s="191" t="n">
        <v>0.03</v>
      </c>
      <c r="BG564" s="191" t="n">
        <v>0.03</v>
      </c>
    </row>
    <row r="565" customFormat="false" ht="13.5" hidden="false" customHeight="true" outlineLevel="0" collapsed="false">
      <c r="A565" s="48" t="s">
        <v>99</v>
      </c>
      <c r="B565" s="123" t="s">
        <v>499</v>
      </c>
      <c r="C565" s="201" t="s">
        <v>514</v>
      </c>
      <c r="D565" s="123" t="s">
        <v>320</v>
      </c>
      <c r="E565" s="124"/>
      <c r="F565" s="19" t="s">
        <v>525</v>
      </c>
      <c r="G565" s="124" t="s">
        <v>12</v>
      </c>
      <c r="H565" s="397"/>
      <c r="I565" s="397"/>
      <c r="J565" s="466"/>
      <c r="K565" s="481" t="n">
        <v>0.184361408864866</v>
      </c>
      <c r="L565" s="481" t="n">
        <v>0.158751349034814</v>
      </c>
      <c r="M565" s="481" t="n">
        <v>0.0378791228565742</v>
      </c>
      <c r="N565" s="481" t="n">
        <v>-0.0465771962155834</v>
      </c>
      <c r="O565" s="481" t="n">
        <v>-0.00938423912757191</v>
      </c>
      <c r="P565" s="481" t="n">
        <v>-0.0872397863474034</v>
      </c>
      <c r="Q565" s="481" t="n">
        <v>0.0721818933346285</v>
      </c>
      <c r="R565" s="481" t="n">
        <v>-0.104518757923897</v>
      </c>
      <c r="S565" s="481" t="n">
        <v>0.0615206911165878</v>
      </c>
      <c r="T565" s="481" t="n">
        <v>0.175310980963336</v>
      </c>
      <c r="U565" s="481" t="n">
        <v>0.0725827624305231</v>
      </c>
      <c r="V565" s="481" t="n">
        <v>0.0266696407170106</v>
      </c>
      <c r="W565" s="481" t="n">
        <v>0.0131552963471793</v>
      </c>
      <c r="X565" s="481" t="n">
        <v>-0.0667613203651488</v>
      </c>
      <c r="Y565" s="481" t="n">
        <v>-0.0414835080707104</v>
      </c>
      <c r="Z565" s="481" t="n">
        <v>-0.0625597083893056</v>
      </c>
      <c r="AA565" s="481" t="n">
        <v>0.0278046785618407</v>
      </c>
      <c r="AB565" s="467" t="n">
        <v>0.0714285714285714</v>
      </c>
      <c r="AC565" s="191" t="n">
        <v>0.0533333333333332</v>
      </c>
      <c r="AD565" s="197" t="n">
        <v>0.316455696202532</v>
      </c>
      <c r="AE565" s="197" t="n">
        <v>0</v>
      </c>
      <c r="AF565" s="197" t="n">
        <v>0.545454545454545</v>
      </c>
      <c r="AG565" s="197" t="n">
        <v>0.411764705882353</v>
      </c>
      <c r="AH565" s="197" t="n">
        <v>-0.0916666666666667</v>
      </c>
      <c r="AI565" s="197" t="n">
        <v>-0.10559074664483</v>
      </c>
      <c r="AJ565" s="197" t="n">
        <v>0.00349249369512242</v>
      </c>
      <c r="AK565" s="191" t="n">
        <v>0.0299865296679935</v>
      </c>
      <c r="AL565" s="191" t="n">
        <v>0.0399507901391354</v>
      </c>
      <c r="AM565" s="191" t="n">
        <v>0.0399507901391356</v>
      </c>
      <c r="AN565" s="191" t="n">
        <v>0.04</v>
      </c>
      <c r="AO565" s="191" t="n">
        <v>0.04</v>
      </c>
      <c r="AP565" s="191" t="n">
        <v>0.04</v>
      </c>
      <c r="AQ565" s="191" t="n">
        <v>0.04</v>
      </c>
      <c r="AR565" s="191" t="n">
        <v>0.04</v>
      </c>
      <c r="AS565" s="191" t="n">
        <v>0.04</v>
      </c>
      <c r="AT565" s="191" t="n">
        <v>0.04</v>
      </c>
      <c r="AU565" s="191" t="n">
        <v>0.04</v>
      </c>
      <c r="AV565" s="191" t="n">
        <v>0.04</v>
      </c>
      <c r="AW565" s="191" t="n">
        <v>0.04</v>
      </c>
      <c r="AX565" s="191" t="n">
        <v>0.04</v>
      </c>
      <c r="AY565" s="191" t="n">
        <v>0.04</v>
      </c>
      <c r="AZ565" s="191" t="n">
        <v>0.04</v>
      </c>
      <c r="BA565" s="191" t="n">
        <v>0.04</v>
      </c>
      <c r="BB565" s="191" t="n">
        <v>0.04</v>
      </c>
      <c r="BC565" s="191" t="n">
        <v>0.04</v>
      </c>
      <c r="BD565" s="191" t="n">
        <v>0.04</v>
      </c>
      <c r="BE565" s="191" t="n">
        <v>0.04</v>
      </c>
      <c r="BF565" s="191" t="n">
        <v>0.04</v>
      </c>
      <c r="BG565" s="191" t="n">
        <v>0.04</v>
      </c>
    </row>
    <row r="566" customFormat="false" ht="13.5" hidden="false" customHeight="true" outlineLevel="0" collapsed="false">
      <c r="A566" s="48" t="s">
        <v>99</v>
      </c>
      <c r="B566" s="123" t="s">
        <v>499</v>
      </c>
      <c r="C566" s="201" t="s">
        <v>517</v>
      </c>
      <c r="D566" s="123" t="s">
        <v>320</v>
      </c>
      <c r="E566" s="124"/>
      <c r="F566" s="19" t="s">
        <v>526</v>
      </c>
      <c r="G566" s="124" t="s">
        <v>12</v>
      </c>
      <c r="H566" s="397"/>
      <c r="I566" s="397"/>
      <c r="J566" s="466"/>
      <c r="K566" s="466"/>
      <c r="L566" s="466"/>
      <c r="M566" s="466"/>
      <c r="N566" s="466"/>
      <c r="O566" s="466"/>
      <c r="P566" s="481" t="n">
        <v>-0.0316875460574797</v>
      </c>
      <c r="Q566" s="481" t="n">
        <v>0.081539465101109</v>
      </c>
      <c r="R566" s="481" t="n">
        <v>-0.121753116204262</v>
      </c>
      <c r="S566" s="481" t="n">
        <v>0.00840124530720621</v>
      </c>
      <c r="T566" s="481" t="n">
        <v>0.200926199178225</v>
      </c>
      <c r="U566" s="481" t="n">
        <v>0.0865279195493554</v>
      </c>
      <c r="V566" s="481" t="n">
        <v>0.0547934480988874</v>
      </c>
      <c r="W566" s="481" t="n">
        <v>0.0504873905226873</v>
      </c>
      <c r="X566" s="481" t="n">
        <v>0.251625058878945</v>
      </c>
      <c r="Y566" s="481" t="n">
        <v>-0.0905213507953234</v>
      </c>
      <c r="Z566" s="481" t="n">
        <v>0.0344827586206897</v>
      </c>
      <c r="AA566" s="481" t="n">
        <v>0.0333333333333334</v>
      </c>
      <c r="AB566" s="467" t="n">
        <v>0.0606060606060606</v>
      </c>
      <c r="AC566" s="191" t="n">
        <v>0</v>
      </c>
      <c r="AD566" s="197" t="n">
        <v>0</v>
      </c>
      <c r="AE566" s="197" t="n">
        <v>-0.05</v>
      </c>
      <c r="AF566" s="197" t="n">
        <v>0</v>
      </c>
      <c r="AG566" s="197" t="n">
        <v>0.067422054580051</v>
      </c>
      <c r="AH566" s="197" t="n">
        <v>0.0134235441542124</v>
      </c>
      <c r="AI566" s="197" t="n">
        <v>0.0219711430284901</v>
      </c>
      <c r="AJ566" s="197" t="n">
        <v>0.0209048926954091</v>
      </c>
      <c r="AK566" s="191" t="n">
        <v>0.037691653876912</v>
      </c>
      <c r="AL566" s="191" t="n">
        <v>0.0413214661758952</v>
      </c>
      <c r="AM566" s="191" t="n">
        <v>0.0413214661758952</v>
      </c>
      <c r="AN566" s="191" t="n">
        <v>0.0413214661758952</v>
      </c>
      <c r="AO566" s="191" t="n">
        <v>0.0413214661758952</v>
      </c>
      <c r="AP566" s="191" t="n">
        <v>0.0413214661758952</v>
      </c>
      <c r="AQ566" s="191" t="n">
        <v>0.0413214661758952</v>
      </c>
      <c r="AR566" s="191" t="n">
        <v>0.0413214661758952</v>
      </c>
      <c r="AS566" s="191" t="n">
        <v>0.0413214661758952</v>
      </c>
      <c r="AT566" s="191" t="n">
        <v>0.0413214661758952</v>
      </c>
      <c r="AU566" s="191" t="n">
        <v>0.0413214661758952</v>
      </c>
      <c r="AV566" s="191" t="n">
        <v>0.0413214661758952</v>
      </c>
      <c r="AW566" s="191" t="n">
        <v>0.0413214661758952</v>
      </c>
      <c r="AX566" s="191" t="n">
        <v>0.0413214661758952</v>
      </c>
      <c r="AY566" s="191" t="n">
        <v>0.0413214661758952</v>
      </c>
      <c r="AZ566" s="191" t="n">
        <v>0.0413214661758952</v>
      </c>
      <c r="BA566" s="191" t="n">
        <v>0.0413214661758952</v>
      </c>
      <c r="BB566" s="191" t="n">
        <v>0.0413214661758952</v>
      </c>
      <c r="BC566" s="191" t="n">
        <v>0.0413214661758952</v>
      </c>
      <c r="BD566" s="191" t="n">
        <v>0.0413214661758952</v>
      </c>
      <c r="BE566" s="191" t="n">
        <v>0.0413214661758952</v>
      </c>
      <c r="BF566" s="191" t="n">
        <v>0.0413214661758952</v>
      </c>
      <c r="BG566" s="191" t="n">
        <v>0.0413214661758952</v>
      </c>
    </row>
    <row r="567" customFormat="false" ht="13.5" hidden="false" customHeight="true" outlineLevel="0" collapsed="false">
      <c r="A567" s="48" t="s">
        <v>99</v>
      </c>
      <c r="B567" s="123" t="s">
        <v>499</v>
      </c>
      <c r="C567" s="201" t="s">
        <v>506</v>
      </c>
      <c r="D567" s="123" t="s">
        <v>320</v>
      </c>
      <c r="E567" s="352"/>
      <c r="F567" s="19" t="s">
        <v>527</v>
      </c>
      <c r="G567" s="124" t="s">
        <v>12</v>
      </c>
      <c r="H567" s="397"/>
      <c r="I567" s="397"/>
      <c r="J567" s="466"/>
      <c r="K567" s="466"/>
      <c r="L567" s="466"/>
      <c r="M567" s="466"/>
      <c r="N567" s="466"/>
      <c r="O567" s="466"/>
      <c r="P567" s="466"/>
      <c r="Q567" s="466"/>
      <c r="R567" s="466"/>
      <c r="S567" s="466"/>
      <c r="T567" s="466"/>
      <c r="U567" s="466"/>
      <c r="V567" s="466"/>
      <c r="W567" s="474"/>
      <c r="X567" s="481" t="n">
        <v>0</v>
      </c>
      <c r="Y567" s="467" t="n">
        <v>0.068</v>
      </c>
      <c r="Z567" s="467" t="n">
        <v>0.068</v>
      </c>
      <c r="AA567" s="467" t="n">
        <v>0.548</v>
      </c>
      <c r="AB567" s="467" t="n">
        <v>-0.196585308008163</v>
      </c>
      <c r="AC567" s="191" t="n">
        <v>-0.23</v>
      </c>
      <c r="AD567" s="197" t="n">
        <v>0.22</v>
      </c>
      <c r="AE567" s="197" t="n">
        <v>0.03</v>
      </c>
      <c r="AF567" s="197" t="n">
        <v>0.167405947100378</v>
      </c>
      <c r="AG567" s="197" t="n">
        <v>0.35280045032367</v>
      </c>
      <c r="AH567" s="197" t="n">
        <v>0.0875897222511184</v>
      </c>
      <c r="AI567" s="197" t="n">
        <v>0.0126522961574507</v>
      </c>
      <c r="AJ567" s="197" t="n">
        <v>0.053799440944482</v>
      </c>
      <c r="AK567" s="191" t="n">
        <v>0.0582823746071889</v>
      </c>
      <c r="AL567" s="191" t="n">
        <v>0.0584309820421055</v>
      </c>
      <c r="AM567" s="191" t="n">
        <v>0.0590821485232321</v>
      </c>
      <c r="AN567" s="191" t="n">
        <v>0.0541320270716792</v>
      </c>
      <c r="AO567" s="191" t="n">
        <v>0.0541320270716792</v>
      </c>
      <c r="AP567" s="191" t="n">
        <v>0.0541320270716792</v>
      </c>
      <c r="AQ567" s="191" t="n">
        <v>0.0541320270716792</v>
      </c>
      <c r="AR567" s="191" t="n">
        <v>0.0541320270716792</v>
      </c>
      <c r="AS567" s="191" t="n">
        <v>0.0541320270716792</v>
      </c>
      <c r="AT567" s="191" t="n">
        <v>0.0541320270716792</v>
      </c>
      <c r="AU567" s="191" t="n">
        <v>0.0541320270716792</v>
      </c>
      <c r="AV567" s="191" t="n">
        <v>0.0541320270716792</v>
      </c>
      <c r="AW567" s="191" t="n">
        <v>0.0541320270716792</v>
      </c>
      <c r="AX567" s="191" t="n">
        <v>0.0541320270716792</v>
      </c>
      <c r="AY567" s="191" t="n">
        <v>0.0541320270716792</v>
      </c>
      <c r="AZ567" s="191" t="n">
        <v>0.0541320270716792</v>
      </c>
      <c r="BA567" s="191" t="n">
        <v>0.0541320270716792</v>
      </c>
      <c r="BB567" s="191" t="n">
        <v>0.0541320270716792</v>
      </c>
      <c r="BC567" s="191" t="n">
        <v>0.0541320270716792</v>
      </c>
      <c r="BD567" s="191" t="n">
        <v>0.0541320270716792</v>
      </c>
      <c r="BE567" s="191" t="n">
        <v>0.0541320270716792</v>
      </c>
      <c r="BF567" s="191" t="n">
        <v>0.0541320270716792</v>
      </c>
      <c r="BG567" s="191" t="n">
        <v>0.0541320270716792</v>
      </c>
    </row>
    <row r="568" customFormat="false" ht="13.5" hidden="false" customHeight="true" outlineLevel="0" collapsed="false">
      <c r="A568" s="48" t="s">
        <v>99</v>
      </c>
      <c r="B568" s="123" t="s">
        <v>499</v>
      </c>
      <c r="C568" s="201" t="s">
        <v>510</v>
      </c>
      <c r="D568" s="123" t="s">
        <v>320</v>
      </c>
      <c r="E568" s="352"/>
      <c r="F568" s="19" t="s">
        <v>528</v>
      </c>
      <c r="G568" s="124" t="s">
        <v>12</v>
      </c>
      <c r="H568" s="397"/>
      <c r="I568" s="397"/>
      <c r="J568" s="466"/>
      <c r="K568" s="466"/>
      <c r="L568" s="466"/>
      <c r="M568" s="466"/>
      <c r="N568" s="466"/>
      <c r="O568" s="466"/>
      <c r="P568" s="466"/>
      <c r="Q568" s="466"/>
      <c r="R568" s="466"/>
      <c r="S568" s="466"/>
      <c r="T568" s="466"/>
      <c r="U568" s="466"/>
      <c r="V568" s="466"/>
      <c r="W568" s="474"/>
      <c r="X568" s="481" t="n">
        <v>0.05</v>
      </c>
      <c r="Y568" s="481" t="n">
        <v>0.05</v>
      </c>
      <c r="Z568" s="481" t="n">
        <v>0.05</v>
      </c>
      <c r="AA568" s="481" t="n">
        <v>0.05</v>
      </c>
      <c r="AB568" s="467" t="n">
        <v>0.053439390574298</v>
      </c>
      <c r="AC568" s="191" t="n">
        <v>0.023</v>
      </c>
      <c r="AD568" s="197" t="n">
        <v>0.0432124451231151</v>
      </c>
      <c r="AE568" s="197" t="n">
        <v>-0.04</v>
      </c>
      <c r="AF568" s="197" t="n">
        <v>0.02</v>
      </c>
      <c r="AG568" s="197" t="n">
        <v>0.185</v>
      </c>
      <c r="AH568" s="197" t="n">
        <v>0.160738889563606</v>
      </c>
      <c r="AI568" s="197" t="n">
        <v>0.052398944968048</v>
      </c>
      <c r="AJ568" s="197" t="n">
        <v>0.0324164337268675</v>
      </c>
      <c r="AK568" s="191" t="n">
        <v>0.0299910197786624</v>
      </c>
      <c r="AL568" s="191" t="n">
        <v>0.0299753950695677</v>
      </c>
      <c r="AM568" s="191" t="n">
        <v>0.0299753950695678</v>
      </c>
      <c r="AN568" s="191" t="n">
        <v>0.03</v>
      </c>
      <c r="AO568" s="191" t="n">
        <v>0.03</v>
      </c>
      <c r="AP568" s="191" t="n">
        <v>0.04</v>
      </c>
      <c r="AQ568" s="191" t="n">
        <v>0.04</v>
      </c>
      <c r="AR568" s="191" t="n">
        <v>0.04</v>
      </c>
      <c r="AS568" s="191" t="n">
        <v>0.04</v>
      </c>
      <c r="AT568" s="191" t="n">
        <v>0.04</v>
      </c>
      <c r="AU568" s="191" t="n">
        <v>0.04</v>
      </c>
      <c r="AV568" s="191" t="n">
        <v>0.04</v>
      </c>
      <c r="AW568" s="191" t="n">
        <v>0.04</v>
      </c>
      <c r="AX568" s="191" t="n">
        <v>0.04</v>
      </c>
      <c r="AY568" s="191" t="n">
        <v>0.04</v>
      </c>
      <c r="AZ568" s="191" t="n">
        <v>0.04</v>
      </c>
      <c r="BA568" s="191" t="n">
        <v>0.04</v>
      </c>
      <c r="BB568" s="191" t="n">
        <v>0.04</v>
      </c>
      <c r="BC568" s="191" t="n">
        <v>0.04</v>
      </c>
      <c r="BD568" s="191" t="n">
        <v>0.04</v>
      </c>
      <c r="BE568" s="191" t="n">
        <v>0.04</v>
      </c>
      <c r="BF568" s="191" t="n">
        <v>0.04</v>
      </c>
      <c r="BG568" s="191" t="n">
        <v>0.04</v>
      </c>
    </row>
    <row r="569" customFormat="false" ht="13.5" hidden="false" customHeight="true" outlineLevel="0" collapsed="false">
      <c r="A569" s="48" t="s">
        <v>99</v>
      </c>
      <c r="B569" s="123" t="s">
        <v>499</v>
      </c>
      <c r="C569" s="201" t="s">
        <v>514</v>
      </c>
      <c r="D569" s="123" t="s">
        <v>320</v>
      </c>
      <c r="E569" s="352"/>
      <c r="F569" s="19" t="s">
        <v>529</v>
      </c>
      <c r="G569" s="124" t="s">
        <v>12</v>
      </c>
      <c r="H569" s="397"/>
      <c r="I569" s="397"/>
      <c r="J569" s="466"/>
      <c r="K569" s="466"/>
      <c r="L569" s="466"/>
      <c r="M569" s="466"/>
      <c r="N569" s="466"/>
      <c r="O569" s="466"/>
      <c r="P569" s="466"/>
      <c r="Q569" s="466"/>
      <c r="R569" s="466"/>
      <c r="S569" s="466"/>
      <c r="T569" s="466"/>
      <c r="U569" s="466"/>
      <c r="V569" s="466"/>
      <c r="W569" s="474"/>
      <c r="X569" s="481" t="n">
        <v>-0.0167613203651488</v>
      </c>
      <c r="Y569" s="481" t="n">
        <v>0</v>
      </c>
      <c r="Z569" s="481" t="n">
        <v>0.04</v>
      </c>
      <c r="AA569" s="481" t="n">
        <v>0.05</v>
      </c>
      <c r="AB569" s="467" t="n">
        <v>0.0814285714285714</v>
      </c>
      <c r="AC569" s="191" t="n">
        <v>0.0633333333333332</v>
      </c>
      <c r="AD569" s="197" t="n">
        <v>0.326455696202532</v>
      </c>
      <c r="AE569" s="197" t="n">
        <v>0</v>
      </c>
      <c r="AF569" s="197" t="n">
        <v>0.555454545454545</v>
      </c>
      <c r="AG569" s="197" t="n">
        <v>0.421764705882353</v>
      </c>
      <c r="AH569" s="197" t="n">
        <v>-0.0816666666666667</v>
      </c>
      <c r="AI569" s="197" t="n">
        <v>-0.0955907466448304</v>
      </c>
      <c r="AJ569" s="197" t="n">
        <v>0.0134924936951224</v>
      </c>
      <c r="AK569" s="191" t="n">
        <v>0.0399865296679935</v>
      </c>
      <c r="AL569" s="191" t="n">
        <v>0.0499507901391354</v>
      </c>
      <c r="AM569" s="191" t="n">
        <v>0.0499507901391356</v>
      </c>
      <c r="AN569" s="191" t="n">
        <v>0.05</v>
      </c>
      <c r="AO569" s="191" t="n">
        <v>0.05</v>
      </c>
      <c r="AP569" s="191" t="n">
        <v>0.05</v>
      </c>
      <c r="AQ569" s="191" t="n">
        <v>0.05</v>
      </c>
      <c r="AR569" s="191" t="n">
        <v>0.05</v>
      </c>
      <c r="AS569" s="191" t="n">
        <v>0.05</v>
      </c>
      <c r="AT569" s="191" t="n">
        <v>0.05</v>
      </c>
      <c r="AU569" s="191" t="n">
        <v>0.05</v>
      </c>
      <c r="AV569" s="191" t="n">
        <v>0.05</v>
      </c>
      <c r="AW569" s="191" t="n">
        <v>0.05</v>
      </c>
      <c r="AX569" s="191" t="n">
        <v>0.05</v>
      </c>
      <c r="AY569" s="191" t="n">
        <v>0.05</v>
      </c>
      <c r="AZ569" s="191" t="n">
        <v>0.05</v>
      </c>
      <c r="BA569" s="191" t="n">
        <v>0.05</v>
      </c>
      <c r="BB569" s="191" t="n">
        <v>0.05</v>
      </c>
      <c r="BC569" s="191" t="n">
        <v>0.05</v>
      </c>
      <c r="BD569" s="191" t="n">
        <v>0.05</v>
      </c>
      <c r="BE569" s="191" t="n">
        <v>0.05</v>
      </c>
      <c r="BF569" s="191" t="n">
        <v>0.05</v>
      </c>
      <c r="BG569" s="191" t="n">
        <v>0.05</v>
      </c>
    </row>
    <row r="570" customFormat="false" ht="13.5" hidden="false" customHeight="true" outlineLevel="0" collapsed="false">
      <c r="A570" s="48" t="s">
        <v>99</v>
      </c>
      <c r="B570" s="123" t="s">
        <v>499</v>
      </c>
      <c r="C570" s="201" t="s">
        <v>517</v>
      </c>
      <c r="D570" s="123" t="s">
        <v>320</v>
      </c>
      <c r="E570" s="352"/>
      <c r="F570" s="19" t="s">
        <v>530</v>
      </c>
      <c r="G570" s="124" t="s">
        <v>12</v>
      </c>
      <c r="H570" s="397"/>
      <c r="I570" s="397"/>
      <c r="J570" s="466"/>
      <c r="K570" s="466"/>
      <c r="L570" s="466"/>
      <c r="M570" s="466"/>
      <c r="N570" s="466"/>
      <c r="O570" s="466"/>
      <c r="P570" s="466"/>
      <c r="Q570" s="466"/>
      <c r="R570" s="466"/>
      <c r="S570" s="466"/>
      <c r="T570" s="466"/>
      <c r="U570" s="466"/>
      <c r="V570" s="466"/>
      <c r="W570" s="474"/>
      <c r="X570" s="481" t="n">
        <v>0</v>
      </c>
      <c r="Y570" s="481" t="n">
        <v>0</v>
      </c>
      <c r="Z570" s="481" t="n">
        <v>0.04</v>
      </c>
      <c r="AA570" s="481" t="n">
        <v>0.05</v>
      </c>
      <c r="AB570" s="467" t="n">
        <v>0.0706060606060606</v>
      </c>
      <c r="AC570" s="191" t="n">
        <v>-0.0384610528745223</v>
      </c>
      <c r="AD570" s="197" t="n">
        <v>0.01</v>
      </c>
      <c r="AE570" s="197" t="n">
        <v>-0.04</v>
      </c>
      <c r="AF570" s="197" t="n">
        <v>0.01</v>
      </c>
      <c r="AG570" s="197" t="n">
        <v>0.077422054580051</v>
      </c>
      <c r="AH570" s="197" t="n">
        <v>0.0234235441542124</v>
      </c>
      <c r="AI570" s="197" t="n">
        <v>0.0319711430284901</v>
      </c>
      <c r="AJ570" s="197" t="n">
        <v>0.0309048926954091</v>
      </c>
      <c r="AK570" s="191" t="n">
        <v>0.047691653876912</v>
      </c>
      <c r="AL570" s="191" t="n">
        <v>0.0513214661758952</v>
      </c>
      <c r="AM570" s="191" t="n">
        <v>0.0513214661758952</v>
      </c>
      <c r="AN570" s="191" t="n">
        <v>0.0513214661758952</v>
      </c>
      <c r="AO570" s="191" t="n">
        <v>0.0513214661758952</v>
      </c>
      <c r="AP570" s="191" t="n">
        <v>0.0513214661758952</v>
      </c>
      <c r="AQ570" s="191" t="n">
        <v>0.0513214661758952</v>
      </c>
      <c r="AR570" s="191" t="n">
        <v>0.0513214661758952</v>
      </c>
      <c r="AS570" s="191" t="n">
        <v>0.0513214661758952</v>
      </c>
      <c r="AT570" s="191" t="n">
        <v>0.0513214661758952</v>
      </c>
      <c r="AU570" s="191" t="n">
        <v>0.0513214661758952</v>
      </c>
      <c r="AV570" s="191" t="n">
        <v>0.0513214661758952</v>
      </c>
      <c r="AW570" s="191" t="n">
        <v>0.0513214661758952</v>
      </c>
      <c r="AX570" s="191" t="n">
        <v>0.0513214661758952</v>
      </c>
      <c r="AY570" s="191" t="n">
        <v>0.0513214661758952</v>
      </c>
      <c r="AZ570" s="191" t="n">
        <v>0.0513214661758952</v>
      </c>
      <c r="BA570" s="191" t="n">
        <v>0.0513214661758952</v>
      </c>
      <c r="BB570" s="191" t="n">
        <v>0.0513214661758952</v>
      </c>
      <c r="BC570" s="191" t="n">
        <v>0.0513214661758952</v>
      </c>
      <c r="BD570" s="191" t="n">
        <v>0.0513214661758952</v>
      </c>
      <c r="BE570" s="191" t="n">
        <v>0.0513214661758952</v>
      </c>
      <c r="BF570" s="191" t="n">
        <v>0.0513214661758952</v>
      </c>
      <c r="BG570" s="191" t="n">
        <v>0.0513214661758952</v>
      </c>
    </row>
    <row r="571" customFormat="false" ht="13.5" hidden="false" customHeight="true" outlineLevel="1" collapsed="false">
      <c r="A571" s="211" t="s">
        <v>99</v>
      </c>
      <c r="B571" s="212" t="s">
        <v>499</v>
      </c>
      <c r="C571" s="213" t="s">
        <v>510</v>
      </c>
      <c r="D571" s="212" t="s">
        <v>320</v>
      </c>
      <c r="E571" s="349"/>
      <c r="F571" s="19" t="s">
        <v>531</v>
      </c>
      <c r="G571" s="349" t="s">
        <v>12</v>
      </c>
      <c r="H571" s="404"/>
      <c r="I571" s="404"/>
      <c r="J571" s="466"/>
      <c r="K571" s="466"/>
      <c r="L571" s="466"/>
      <c r="M571" s="466"/>
      <c r="N571" s="466"/>
      <c r="O571" s="466"/>
      <c r="P571" s="466"/>
      <c r="Q571" s="466"/>
      <c r="R571" s="466"/>
      <c r="S571" s="466"/>
      <c r="T571" s="466"/>
      <c r="U571" s="466"/>
      <c r="V571" s="466"/>
      <c r="W571" s="474"/>
      <c r="X571" s="476"/>
      <c r="Y571" s="476"/>
      <c r="Z571" s="478" t="n">
        <v>0.095</v>
      </c>
      <c r="AA571" s="478" t="n">
        <v>0.095</v>
      </c>
      <c r="AB571" s="479" t="n">
        <v>0.09</v>
      </c>
      <c r="AC571" s="217" t="n">
        <v>0.0875</v>
      </c>
      <c r="AD571" s="218" t="n">
        <v>0.0875</v>
      </c>
      <c r="AE571" s="218" t="n">
        <v>0.095</v>
      </c>
      <c r="AF571" s="218" t="n">
        <v>0.095</v>
      </c>
      <c r="AG571" s="218" t="n">
        <v>0.1</v>
      </c>
      <c r="AH571" s="218" t="n">
        <v>0.105</v>
      </c>
      <c r="AI571" s="218" t="n">
        <v>0.105</v>
      </c>
      <c r="AJ571" s="218" t="n">
        <v>0.095</v>
      </c>
      <c r="AK571" s="217" t="n">
        <v>0.09</v>
      </c>
      <c r="AL571" s="217" t="n">
        <v>0.09</v>
      </c>
      <c r="AM571" s="217" t="n">
        <v>0.09</v>
      </c>
      <c r="AN571" s="217" t="n">
        <v>0.09</v>
      </c>
      <c r="AO571" s="217" t="n">
        <v>0.09</v>
      </c>
      <c r="AP571" s="217" t="n">
        <v>0.09</v>
      </c>
      <c r="AQ571" s="217" t="n">
        <v>0.09</v>
      </c>
      <c r="AR571" s="217" t="n">
        <v>0.09</v>
      </c>
      <c r="AS571" s="217" t="n">
        <v>0.09</v>
      </c>
      <c r="AT571" s="217" t="n">
        <v>0.09</v>
      </c>
      <c r="AU571" s="217" t="n">
        <v>0.09</v>
      </c>
      <c r="AV571" s="217" t="n">
        <v>0.09</v>
      </c>
      <c r="AW571" s="217" t="n">
        <v>0.09</v>
      </c>
      <c r="AX571" s="217" t="n">
        <v>0.09</v>
      </c>
      <c r="AY571" s="217" t="n">
        <v>0.09</v>
      </c>
      <c r="AZ571" s="217" t="n">
        <v>0.09</v>
      </c>
      <c r="BA571" s="217" t="n">
        <v>0.09</v>
      </c>
      <c r="BB571" s="217" t="n">
        <v>0.09</v>
      </c>
      <c r="BC571" s="217" t="n">
        <v>0.09</v>
      </c>
      <c r="BD571" s="217" t="n">
        <v>0.09</v>
      </c>
      <c r="BE571" s="217" t="n">
        <v>0.09</v>
      </c>
      <c r="BF571" s="217" t="n">
        <v>0.09</v>
      </c>
      <c r="BG571" s="217" t="n">
        <v>0.09</v>
      </c>
    </row>
    <row r="572" customFormat="false" ht="13.5" hidden="false" customHeight="true" outlineLevel="1" collapsed="false">
      <c r="A572" s="211" t="s">
        <v>99</v>
      </c>
      <c r="B572" s="212" t="s">
        <v>499</v>
      </c>
      <c r="C572" s="213" t="s">
        <v>510</v>
      </c>
      <c r="D572" s="212" t="s">
        <v>320</v>
      </c>
      <c r="E572" s="349"/>
      <c r="F572" s="19" t="s">
        <v>532</v>
      </c>
      <c r="G572" s="349" t="s">
        <v>12</v>
      </c>
      <c r="H572" s="404"/>
      <c r="I572" s="404"/>
      <c r="J572" s="466"/>
      <c r="K572" s="466"/>
      <c r="L572" s="466"/>
      <c r="M572" s="466"/>
      <c r="N572" s="466"/>
      <c r="O572" s="466"/>
      <c r="P572" s="466"/>
      <c r="Q572" s="466"/>
      <c r="R572" s="466"/>
      <c r="S572" s="466"/>
      <c r="T572" s="466"/>
      <c r="U572" s="466"/>
      <c r="V572" s="466"/>
      <c r="W572" s="474"/>
      <c r="X572" s="476"/>
      <c r="Y572" s="476"/>
      <c r="Z572" s="478" t="n">
        <v>0.105</v>
      </c>
      <c r="AA572" s="478" t="n">
        <v>0.105</v>
      </c>
      <c r="AB572" s="479" t="n">
        <v>0.1025</v>
      </c>
      <c r="AC572" s="217" t="n">
        <v>0.1</v>
      </c>
      <c r="AD572" s="228" t="n">
        <v>0.1</v>
      </c>
      <c r="AE572" s="228" t="n">
        <v>0.105</v>
      </c>
      <c r="AF572" s="228" t="n">
        <v>0.105</v>
      </c>
      <c r="AG572" s="218" t="n">
        <v>0.11</v>
      </c>
      <c r="AH572" s="218" t="n">
        <v>0.1275</v>
      </c>
      <c r="AI572" s="218" t="n">
        <v>0.1275</v>
      </c>
      <c r="AJ572" s="218" t="n">
        <v>0.115</v>
      </c>
      <c r="AK572" s="217" t="n">
        <v>0.1</v>
      </c>
      <c r="AL572" s="217" t="n">
        <v>0.1</v>
      </c>
      <c r="AM572" s="217" t="n">
        <v>0.1</v>
      </c>
      <c r="AN572" s="217" t="n">
        <v>0.1</v>
      </c>
      <c r="AO572" s="217" t="n">
        <v>0.1</v>
      </c>
      <c r="AP572" s="217" t="n">
        <v>0.1</v>
      </c>
      <c r="AQ572" s="217" t="n">
        <v>0.1</v>
      </c>
      <c r="AR572" s="217" t="n">
        <v>0.1</v>
      </c>
      <c r="AS572" s="217" t="n">
        <v>0.1</v>
      </c>
      <c r="AT572" s="217" t="n">
        <v>0.1</v>
      </c>
      <c r="AU572" s="217" t="n">
        <v>0.1</v>
      </c>
      <c r="AV572" s="217" t="n">
        <v>0.1</v>
      </c>
      <c r="AW572" s="217" t="n">
        <v>0.1</v>
      </c>
      <c r="AX572" s="217" t="n">
        <v>0.1</v>
      </c>
      <c r="AY572" s="217" t="n">
        <v>0.1</v>
      </c>
      <c r="AZ572" s="217" t="n">
        <v>0.1</v>
      </c>
      <c r="BA572" s="217" t="n">
        <v>0.1</v>
      </c>
      <c r="BB572" s="217" t="n">
        <v>0.1</v>
      </c>
      <c r="BC572" s="217" t="n">
        <v>0.1</v>
      </c>
      <c r="BD572" s="217" t="n">
        <v>0.1</v>
      </c>
      <c r="BE572" s="217" t="n">
        <v>0.1</v>
      </c>
      <c r="BF572" s="217" t="n">
        <v>0.1</v>
      </c>
      <c r="BG572" s="217" t="n">
        <v>0.1</v>
      </c>
    </row>
    <row r="573" customFormat="false" ht="13.5" hidden="false" customHeight="true" outlineLevel="1" collapsed="false">
      <c r="A573" s="211" t="s">
        <v>99</v>
      </c>
      <c r="B573" s="212" t="s">
        <v>499</v>
      </c>
      <c r="C573" s="213" t="s">
        <v>510</v>
      </c>
      <c r="D573" s="212" t="s">
        <v>320</v>
      </c>
      <c r="E573" s="349"/>
      <c r="F573" s="19" t="s">
        <v>533</v>
      </c>
      <c r="G573" s="349" t="s">
        <v>12</v>
      </c>
      <c r="H573" s="404"/>
      <c r="I573" s="404"/>
      <c r="J573" s="466"/>
      <c r="K573" s="466"/>
      <c r="L573" s="466"/>
      <c r="M573" s="466"/>
      <c r="N573" s="466"/>
      <c r="O573" s="466"/>
      <c r="P573" s="466"/>
      <c r="Q573" s="466"/>
      <c r="R573" s="466"/>
      <c r="S573" s="466"/>
      <c r="T573" s="466"/>
      <c r="U573" s="466"/>
      <c r="V573" s="466"/>
      <c r="W573" s="474"/>
      <c r="X573" s="476"/>
      <c r="Y573" s="476"/>
      <c r="Z573" s="478" t="n">
        <v>0.1025</v>
      </c>
      <c r="AA573" s="478" t="n">
        <v>0.1025</v>
      </c>
      <c r="AB573" s="479" t="n">
        <v>0.1</v>
      </c>
      <c r="AC573" s="217" t="n">
        <v>0.0975</v>
      </c>
      <c r="AD573" s="228" t="n">
        <v>0.0975</v>
      </c>
      <c r="AE573" s="228" t="n">
        <v>0.1025</v>
      </c>
      <c r="AF573" s="228" t="n">
        <v>0.1025</v>
      </c>
      <c r="AG573" s="218" t="n">
        <v>0.1075</v>
      </c>
      <c r="AH573" s="218" t="n">
        <v>0.1125</v>
      </c>
      <c r="AI573" s="218" t="n">
        <v>0.1125</v>
      </c>
      <c r="AJ573" s="218" t="n">
        <v>0.1025</v>
      </c>
      <c r="AK573" s="217" t="n">
        <v>0.0975</v>
      </c>
      <c r="AL573" s="217" t="n">
        <v>0.0975</v>
      </c>
      <c r="AM573" s="217" t="n">
        <v>0.0975</v>
      </c>
      <c r="AN573" s="217" t="n">
        <v>0.0975</v>
      </c>
      <c r="AO573" s="217" t="n">
        <v>0.0975</v>
      </c>
      <c r="AP573" s="217" t="n">
        <v>0.0975</v>
      </c>
      <c r="AQ573" s="217" t="n">
        <v>0.0975</v>
      </c>
      <c r="AR573" s="217" t="n">
        <v>0.0975</v>
      </c>
      <c r="AS573" s="217" t="n">
        <v>0.0975</v>
      </c>
      <c r="AT573" s="217" t="n">
        <v>0.0975</v>
      </c>
      <c r="AU573" s="217" t="n">
        <v>0.0975</v>
      </c>
      <c r="AV573" s="217" t="n">
        <v>0.0975</v>
      </c>
      <c r="AW573" s="217" t="n">
        <v>0.0975</v>
      </c>
      <c r="AX573" s="217" t="n">
        <v>0.0975</v>
      </c>
      <c r="AY573" s="217" t="n">
        <v>0.0975</v>
      </c>
      <c r="AZ573" s="217" t="n">
        <v>0.0975</v>
      </c>
      <c r="BA573" s="217" t="n">
        <v>0.0975</v>
      </c>
      <c r="BB573" s="217" t="n">
        <v>0.0975</v>
      </c>
      <c r="BC573" s="217" t="n">
        <v>0.0975</v>
      </c>
      <c r="BD573" s="217" t="n">
        <v>0.0975</v>
      </c>
      <c r="BE573" s="217" t="n">
        <v>0.0975</v>
      </c>
      <c r="BF573" s="217" t="n">
        <v>0.0975</v>
      </c>
      <c r="BG573" s="217" t="n">
        <v>0.0975</v>
      </c>
    </row>
    <row r="574" customFormat="false" ht="13.5" hidden="false" customHeight="true" outlineLevel="1" collapsed="false">
      <c r="A574" s="211" t="s">
        <v>99</v>
      </c>
      <c r="B574" s="212" t="s">
        <v>499</v>
      </c>
      <c r="C574" s="213" t="s">
        <v>510</v>
      </c>
      <c r="D574" s="212" t="s">
        <v>320</v>
      </c>
      <c r="E574" s="349"/>
      <c r="F574" s="19" t="s">
        <v>534</v>
      </c>
      <c r="G574" s="349" t="s">
        <v>12</v>
      </c>
      <c r="H574" s="404"/>
      <c r="I574" s="404"/>
      <c r="J574" s="466"/>
      <c r="K574" s="466"/>
      <c r="L574" s="466"/>
      <c r="M574" s="466"/>
      <c r="N574" s="466"/>
      <c r="O574" s="466"/>
      <c r="P574" s="466"/>
      <c r="Q574" s="466"/>
      <c r="R574" s="466"/>
      <c r="S574" s="466"/>
      <c r="T574" s="466"/>
      <c r="U574" s="466"/>
      <c r="V574" s="466"/>
      <c r="W574" s="474"/>
      <c r="X574" s="476"/>
      <c r="Y574" s="476"/>
      <c r="Z574" s="478" t="n">
        <v>0.1175</v>
      </c>
      <c r="AA574" s="478" t="n">
        <v>0.1175</v>
      </c>
      <c r="AB574" s="479" t="n">
        <v>0.115</v>
      </c>
      <c r="AC574" s="217" t="n">
        <v>0.1125</v>
      </c>
      <c r="AD574" s="228" t="n">
        <v>0.1125</v>
      </c>
      <c r="AE574" s="228" t="n">
        <v>0.1175</v>
      </c>
      <c r="AF574" s="228" t="n">
        <v>0.1175</v>
      </c>
      <c r="AG574" s="218" t="n">
        <v>0.1225</v>
      </c>
      <c r="AH574" s="218" t="n">
        <v>0.14</v>
      </c>
      <c r="AI574" s="218" t="n">
        <v>0.14</v>
      </c>
      <c r="AJ574" s="218" t="n">
        <v>0.1275</v>
      </c>
      <c r="AK574" s="217" t="n">
        <v>0.1125</v>
      </c>
      <c r="AL574" s="217" t="n">
        <v>0.1125</v>
      </c>
      <c r="AM574" s="217" t="n">
        <v>0.1125</v>
      </c>
      <c r="AN574" s="217" t="n">
        <v>0.1125</v>
      </c>
      <c r="AO574" s="217" t="n">
        <v>0.1125</v>
      </c>
      <c r="AP574" s="217" t="n">
        <v>0.1125</v>
      </c>
      <c r="AQ574" s="217" t="n">
        <v>0.1125</v>
      </c>
      <c r="AR574" s="217" t="n">
        <v>0.1125</v>
      </c>
      <c r="AS574" s="217" t="n">
        <v>0.1125</v>
      </c>
      <c r="AT574" s="217" t="n">
        <v>0.1125</v>
      </c>
      <c r="AU574" s="217" t="n">
        <v>0.1125</v>
      </c>
      <c r="AV574" s="217" t="n">
        <v>0.1125</v>
      </c>
      <c r="AW574" s="217" t="n">
        <v>0.1125</v>
      </c>
      <c r="AX574" s="217" t="n">
        <v>0.1125</v>
      </c>
      <c r="AY574" s="217" t="n">
        <v>0.1125</v>
      </c>
      <c r="AZ574" s="217" t="n">
        <v>0.1125</v>
      </c>
      <c r="BA574" s="217" t="n">
        <v>0.1125</v>
      </c>
      <c r="BB574" s="217" t="n">
        <v>0.1125</v>
      </c>
      <c r="BC574" s="217" t="n">
        <v>0.1125</v>
      </c>
      <c r="BD574" s="217" t="n">
        <v>0.1125</v>
      </c>
      <c r="BE574" s="217" t="n">
        <v>0.1125</v>
      </c>
      <c r="BF574" s="217" t="n">
        <v>0.1125</v>
      </c>
      <c r="BG574" s="217" t="n">
        <v>0.1125</v>
      </c>
    </row>
    <row r="575" customFormat="false" ht="13.5" hidden="false" customHeight="true" outlineLevel="1" collapsed="false">
      <c r="A575" s="211" t="s">
        <v>99</v>
      </c>
      <c r="B575" s="212" t="s">
        <v>499</v>
      </c>
      <c r="C575" s="213" t="s">
        <v>514</v>
      </c>
      <c r="D575" s="212" t="s">
        <v>320</v>
      </c>
      <c r="E575" s="349"/>
      <c r="F575" s="19" t="s">
        <v>535</v>
      </c>
      <c r="G575" s="349" t="s">
        <v>12</v>
      </c>
      <c r="H575" s="404"/>
      <c r="I575" s="404"/>
      <c r="J575" s="466"/>
      <c r="K575" s="466"/>
      <c r="L575" s="466"/>
      <c r="M575" s="466"/>
      <c r="N575" s="466"/>
      <c r="O575" s="466"/>
      <c r="P575" s="466"/>
      <c r="Q575" s="466"/>
      <c r="R575" s="466"/>
      <c r="S575" s="466"/>
      <c r="T575" s="466"/>
      <c r="U575" s="466"/>
      <c r="V575" s="466"/>
      <c r="W575" s="474"/>
      <c r="X575" s="476"/>
      <c r="Y575" s="476"/>
      <c r="Z575" s="478" t="n">
        <v>0.115</v>
      </c>
      <c r="AA575" s="478" t="n">
        <v>0.115</v>
      </c>
      <c r="AB575" s="479" t="n">
        <v>0.11</v>
      </c>
      <c r="AC575" s="217" t="n">
        <v>0.105</v>
      </c>
      <c r="AD575" s="228" t="n">
        <v>0.1025</v>
      </c>
      <c r="AE575" s="228" t="n">
        <v>0.1075</v>
      </c>
      <c r="AF575" s="228" t="n">
        <v>0.1075</v>
      </c>
      <c r="AG575" s="218" t="n">
        <v>0.1075</v>
      </c>
      <c r="AH575" s="218" t="n">
        <v>0.11</v>
      </c>
      <c r="AI575" s="218" t="n">
        <v>0.11</v>
      </c>
      <c r="AJ575" s="218" t="n">
        <v>0.1075</v>
      </c>
      <c r="AK575" s="217" t="n">
        <v>0.1025</v>
      </c>
      <c r="AL575" s="217" t="n">
        <v>0.1025</v>
      </c>
      <c r="AM575" s="217" t="n">
        <v>0.1025</v>
      </c>
      <c r="AN575" s="217" t="n">
        <v>0.1025</v>
      </c>
      <c r="AO575" s="217" t="n">
        <v>0.1025</v>
      </c>
      <c r="AP575" s="217" t="n">
        <v>0.1025</v>
      </c>
      <c r="AQ575" s="217" t="n">
        <v>0.1025</v>
      </c>
      <c r="AR575" s="217" t="n">
        <v>0.1025</v>
      </c>
      <c r="AS575" s="217" t="n">
        <v>0.1025</v>
      </c>
      <c r="AT575" s="217" t="n">
        <v>0.1025</v>
      </c>
      <c r="AU575" s="217" t="n">
        <v>0.1025</v>
      </c>
      <c r="AV575" s="217" t="n">
        <v>0.1025</v>
      </c>
      <c r="AW575" s="217" t="n">
        <v>0.1025</v>
      </c>
      <c r="AX575" s="217" t="n">
        <v>0.1025</v>
      </c>
      <c r="AY575" s="217" t="n">
        <v>0.1025</v>
      </c>
      <c r="AZ575" s="217" t="n">
        <v>0.1025</v>
      </c>
      <c r="BA575" s="217" t="n">
        <v>0.1025</v>
      </c>
      <c r="BB575" s="217" t="n">
        <v>0.1025</v>
      </c>
      <c r="BC575" s="217" t="n">
        <v>0.1025</v>
      </c>
      <c r="BD575" s="217" t="n">
        <v>0.1025</v>
      </c>
      <c r="BE575" s="217" t="n">
        <v>0.1025</v>
      </c>
      <c r="BF575" s="217" t="n">
        <v>0.1025</v>
      </c>
      <c r="BG575" s="217" t="n">
        <v>0.1025</v>
      </c>
    </row>
    <row r="576" customFormat="false" ht="13.5" hidden="false" customHeight="true" outlineLevel="1" collapsed="false">
      <c r="A576" s="211" t="s">
        <v>99</v>
      </c>
      <c r="B576" s="212" t="s">
        <v>499</v>
      </c>
      <c r="C576" s="213" t="s">
        <v>514</v>
      </c>
      <c r="D576" s="212" t="s">
        <v>320</v>
      </c>
      <c r="E576" s="349"/>
      <c r="F576" s="19" t="s">
        <v>536</v>
      </c>
      <c r="G576" s="349" t="s">
        <v>12</v>
      </c>
      <c r="H576" s="404"/>
      <c r="I576" s="404"/>
      <c r="J576" s="466"/>
      <c r="K576" s="466"/>
      <c r="L576" s="466"/>
      <c r="M576" s="466"/>
      <c r="N576" s="466"/>
      <c r="O576" s="466"/>
      <c r="P576" s="466"/>
      <c r="Q576" s="466"/>
      <c r="R576" s="466"/>
      <c r="S576" s="466"/>
      <c r="T576" s="466"/>
      <c r="U576" s="466"/>
      <c r="V576" s="466"/>
      <c r="W576" s="474"/>
      <c r="X576" s="476"/>
      <c r="Y576" s="476"/>
      <c r="Z576" s="478" t="n">
        <v>0.13</v>
      </c>
      <c r="AA576" s="478" t="n">
        <v>0.13</v>
      </c>
      <c r="AB576" s="479" t="n">
        <v>0.1225</v>
      </c>
      <c r="AC576" s="217" t="n">
        <v>0.1175</v>
      </c>
      <c r="AD576" s="228" t="n">
        <v>0.115</v>
      </c>
      <c r="AE576" s="228" t="n">
        <v>0.12</v>
      </c>
      <c r="AF576" s="228" t="n">
        <v>0.12</v>
      </c>
      <c r="AG576" s="218" t="n">
        <v>0.12</v>
      </c>
      <c r="AH576" s="218" t="n">
        <v>0.125</v>
      </c>
      <c r="AI576" s="218" t="n">
        <v>0.125</v>
      </c>
      <c r="AJ576" s="218" t="n">
        <v>0.12</v>
      </c>
      <c r="AK576" s="217" t="n">
        <v>0.115</v>
      </c>
      <c r="AL576" s="217" t="n">
        <v>0.115</v>
      </c>
      <c r="AM576" s="217" t="n">
        <v>0.115</v>
      </c>
      <c r="AN576" s="217" t="n">
        <v>0.115</v>
      </c>
      <c r="AO576" s="217" t="n">
        <v>0.115</v>
      </c>
      <c r="AP576" s="217" t="n">
        <v>0.115</v>
      </c>
      <c r="AQ576" s="217" t="n">
        <v>0.115</v>
      </c>
      <c r="AR576" s="217" t="n">
        <v>0.115</v>
      </c>
      <c r="AS576" s="217" t="n">
        <v>0.115</v>
      </c>
      <c r="AT576" s="217" t="n">
        <v>0.115</v>
      </c>
      <c r="AU576" s="217" t="n">
        <v>0.115</v>
      </c>
      <c r="AV576" s="217" t="n">
        <v>0.115</v>
      </c>
      <c r="AW576" s="217" t="n">
        <v>0.115</v>
      </c>
      <c r="AX576" s="217" t="n">
        <v>0.115</v>
      </c>
      <c r="AY576" s="217" t="n">
        <v>0.115</v>
      </c>
      <c r="AZ576" s="217" t="n">
        <v>0.115</v>
      </c>
      <c r="BA576" s="217" t="n">
        <v>0.115</v>
      </c>
      <c r="BB576" s="217" t="n">
        <v>0.115</v>
      </c>
      <c r="BC576" s="217" t="n">
        <v>0.115</v>
      </c>
      <c r="BD576" s="217" t="n">
        <v>0.115</v>
      </c>
      <c r="BE576" s="217" t="n">
        <v>0.115</v>
      </c>
      <c r="BF576" s="217" t="n">
        <v>0.115</v>
      </c>
      <c r="BG576" s="217" t="n">
        <v>0.115</v>
      </c>
    </row>
    <row r="577" customFormat="false" ht="13.5" hidden="false" customHeight="true" outlineLevel="1" collapsed="false">
      <c r="A577" s="211" t="s">
        <v>99</v>
      </c>
      <c r="B577" s="212" t="s">
        <v>499</v>
      </c>
      <c r="C577" s="213" t="s">
        <v>514</v>
      </c>
      <c r="D577" s="212" t="s">
        <v>320</v>
      </c>
      <c r="E577" s="349"/>
      <c r="F577" s="19" t="s">
        <v>537</v>
      </c>
      <c r="G577" s="349" t="s">
        <v>12</v>
      </c>
      <c r="H577" s="404"/>
      <c r="I577" s="404"/>
      <c r="J577" s="466"/>
      <c r="K577" s="466"/>
      <c r="L577" s="466"/>
      <c r="M577" s="466"/>
      <c r="N577" s="466"/>
      <c r="O577" s="466"/>
      <c r="P577" s="466"/>
      <c r="Q577" s="466"/>
      <c r="R577" s="466"/>
      <c r="S577" s="466"/>
      <c r="T577" s="466"/>
      <c r="U577" s="466"/>
      <c r="V577" s="466"/>
      <c r="W577" s="474"/>
      <c r="X577" s="476"/>
      <c r="Y577" s="476"/>
      <c r="Z577" s="478" t="n">
        <v>0.12</v>
      </c>
      <c r="AA577" s="478" t="n">
        <v>0.12</v>
      </c>
      <c r="AB577" s="479" t="n">
        <v>0.1175</v>
      </c>
      <c r="AC577" s="217" t="n">
        <v>0.1125</v>
      </c>
      <c r="AD577" s="228" t="n">
        <v>0.11</v>
      </c>
      <c r="AE577" s="228" t="n">
        <v>0.115</v>
      </c>
      <c r="AF577" s="228" t="n">
        <v>0.115</v>
      </c>
      <c r="AG577" s="218" t="n">
        <v>0.115</v>
      </c>
      <c r="AH577" s="218" t="n">
        <v>0.1175</v>
      </c>
      <c r="AI577" s="218" t="n">
        <v>0.1175</v>
      </c>
      <c r="AJ577" s="218" t="n">
        <v>0.115</v>
      </c>
      <c r="AK577" s="217" t="n">
        <v>0.11</v>
      </c>
      <c r="AL577" s="217" t="n">
        <v>0.11</v>
      </c>
      <c r="AM577" s="217" t="n">
        <v>0.11</v>
      </c>
      <c r="AN577" s="217" t="n">
        <v>0.11</v>
      </c>
      <c r="AO577" s="217" t="n">
        <v>0.11</v>
      </c>
      <c r="AP577" s="217" t="n">
        <v>0.11</v>
      </c>
      <c r="AQ577" s="217" t="n">
        <v>0.11</v>
      </c>
      <c r="AR577" s="217" t="n">
        <v>0.11</v>
      </c>
      <c r="AS577" s="217" t="n">
        <v>0.11</v>
      </c>
      <c r="AT577" s="217" t="n">
        <v>0.11</v>
      </c>
      <c r="AU577" s="217" t="n">
        <v>0.11</v>
      </c>
      <c r="AV577" s="217" t="n">
        <v>0.11</v>
      </c>
      <c r="AW577" s="217" t="n">
        <v>0.11</v>
      </c>
      <c r="AX577" s="217" t="n">
        <v>0.11</v>
      </c>
      <c r="AY577" s="217" t="n">
        <v>0.11</v>
      </c>
      <c r="AZ577" s="217" t="n">
        <v>0.11</v>
      </c>
      <c r="BA577" s="217" t="n">
        <v>0.11</v>
      </c>
      <c r="BB577" s="217" t="n">
        <v>0.11</v>
      </c>
      <c r="BC577" s="217" t="n">
        <v>0.11</v>
      </c>
      <c r="BD577" s="217" t="n">
        <v>0.11</v>
      </c>
      <c r="BE577" s="217" t="n">
        <v>0.11</v>
      </c>
      <c r="BF577" s="217" t="n">
        <v>0.11</v>
      </c>
      <c r="BG577" s="217" t="n">
        <v>0.11</v>
      </c>
    </row>
    <row r="578" customFormat="false" ht="13.5" hidden="false" customHeight="true" outlineLevel="1" collapsed="false">
      <c r="A578" s="211" t="s">
        <v>99</v>
      </c>
      <c r="B578" s="212" t="s">
        <v>499</v>
      </c>
      <c r="C578" s="213" t="s">
        <v>514</v>
      </c>
      <c r="D578" s="212" t="s">
        <v>320</v>
      </c>
      <c r="E578" s="349"/>
      <c r="F578" s="19" t="s">
        <v>538</v>
      </c>
      <c r="G578" s="349" t="s">
        <v>12</v>
      </c>
      <c r="H578" s="404"/>
      <c r="I578" s="404"/>
      <c r="J578" s="466"/>
      <c r="K578" s="466"/>
      <c r="L578" s="466"/>
      <c r="M578" s="466"/>
      <c r="N578" s="466"/>
      <c r="O578" s="466"/>
      <c r="P578" s="466"/>
      <c r="Q578" s="466"/>
      <c r="R578" s="466"/>
      <c r="S578" s="466"/>
      <c r="T578" s="466"/>
      <c r="U578" s="466"/>
      <c r="V578" s="466"/>
      <c r="W578" s="474"/>
      <c r="X578" s="476"/>
      <c r="Y578" s="476"/>
      <c r="Z578" s="478" t="n">
        <v>0.135</v>
      </c>
      <c r="AA578" s="478" t="n">
        <v>0.135</v>
      </c>
      <c r="AB578" s="479" t="n">
        <v>0.1325</v>
      </c>
      <c r="AC578" s="217" t="n">
        <v>0.1275</v>
      </c>
      <c r="AD578" s="228" t="n">
        <v>0.125</v>
      </c>
      <c r="AE578" s="228" t="n">
        <v>0.13</v>
      </c>
      <c r="AF578" s="228" t="n">
        <v>0.13</v>
      </c>
      <c r="AG578" s="218" t="n">
        <v>0.13</v>
      </c>
      <c r="AH578" s="218" t="n">
        <v>0.135</v>
      </c>
      <c r="AI578" s="218" t="n">
        <v>0.135</v>
      </c>
      <c r="AJ578" s="218" t="n">
        <v>0.13</v>
      </c>
      <c r="AK578" s="217" t="n">
        <v>0.125</v>
      </c>
      <c r="AL578" s="217" t="n">
        <v>0.125</v>
      </c>
      <c r="AM578" s="217" t="n">
        <v>0.125</v>
      </c>
      <c r="AN578" s="217" t="n">
        <v>0.125</v>
      </c>
      <c r="AO578" s="217" t="n">
        <v>0.125</v>
      </c>
      <c r="AP578" s="217" t="n">
        <v>0.125</v>
      </c>
      <c r="AQ578" s="217" t="n">
        <v>0.125</v>
      </c>
      <c r="AR578" s="217" t="n">
        <v>0.125</v>
      </c>
      <c r="AS578" s="217" t="n">
        <v>0.125</v>
      </c>
      <c r="AT578" s="217" t="n">
        <v>0.125</v>
      </c>
      <c r="AU578" s="217" t="n">
        <v>0.125</v>
      </c>
      <c r="AV578" s="217" t="n">
        <v>0.125</v>
      </c>
      <c r="AW578" s="217" t="n">
        <v>0.125</v>
      </c>
      <c r="AX578" s="217" t="n">
        <v>0.125</v>
      </c>
      <c r="AY578" s="217" t="n">
        <v>0.125</v>
      </c>
      <c r="AZ578" s="217" t="n">
        <v>0.125</v>
      </c>
      <c r="BA578" s="217" t="n">
        <v>0.125</v>
      </c>
      <c r="BB578" s="217" t="n">
        <v>0.125</v>
      </c>
      <c r="BC578" s="217" t="n">
        <v>0.125</v>
      </c>
      <c r="BD578" s="217" t="n">
        <v>0.125</v>
      </c>
      <c r="BE578" s="217" t="n">
        <v>0.125</v>
      </c>
      <c r="BF578" s="217" t="n">
        <v>0.125</v>
      </c>
      <c r="BG578" s="217" t="n">
        <v>0.125</v>
      </c>
    </row>
    <row r="579" customFormat="false" ht="13.5" hidden="false" customHeight="true" outlineLevel="1" collapsed="false">
      <c r="A579" s="48" t="s">
        <v>99</v>
      </c>
      <c r="B579" s="123" t="s">
        <v>499</v>
      </c>
      <c r="C579" s="201" t="s">
        <v>510</v>
      </c>
      <c r="D579" s="123" t="s">
        <v>320</v>
      </c>
      <c r="E579" s="124"/>
      <c r="F579" s="19" t="s">
        <v>539</v>
      </c>
      <c r="G579" s="124" t="s">
        <v>12</v>
      </c>
      <c r="H579" s="397"/>
      <c r="I579" s="397"/>
      <c r="J579" s="466"/>
      <c r="K579" s="466"/>
      <c r="L579" s="466"/>
      <c r="M579" s="466"/>
      <c r="N579" s="466"/>
      <c r="O579" s="466"/>
      <c r="P579" s="466"/>
      <c r="Q579" s="466"/>
      <c r="R579" s="466"/>
      <c r="S579" s="466"/>
      <c r="T579" s="466"/>
      <c r="U579" s="466"/>
      <c r="V579" s="466"/>
      <c r="W579" s="474"/>
      <c r="X579" s="476"/>
      <c r="Y579" s="476"/>
      <c r="Z579" s="478" t="n">
        <v>0.167</v>
      </c>
      <c r="AA579" s="478" t="n">
        <v>0.11</v>
      </c>
      <c r="AB579" s="477" t="n">
        <v>0.081</v>
      </c>
      <c r="AC579" s="215" t="n">
        <v>0.126</v>
      </c>
      <c r="AD579" s="228" t="n">
        <v>0.103</v>
      </c>
      <c r="AE579" s="228" t="n">
        <v>0.128</v>
      </c>
      <c r="AF579" s="228" t="n">
        <v>0.104</v>
      </c>
      <c r="AG579" s="228" t="n">
        <v>0.06</v>
      </c>
      <c r="AH579" s="228" t="n">
        <v>0.064</v>
      </c>
      <c r="AI579" s="228" t="n">
        <v>0.0913033700532249</v>
      </c>
      <c r="AJ579" s="228" t="n">
        <v>0.0859385123153942</v>
      </c>
      <c r="AK579" s="215" t="n">
        <v>0.0896752677385548</v>
      </c>
      <c r="AL579" s="215" t="n">
        <v>0.129510173689249</v>
      </c>
      <c r="AM579" s="215" t="n">
        <v>0.132459065931729</v>
      </c>
      <c r="AN579" s="215" t="n">
        <v>0.128740206524713</v>
      </c>
      <c r="AO579" s="215" t="n">
        <v>0.123947221322205</v>
      </c>
      <c r="AP579" s="215" t="n">
        <v>0.11827234092895</v>
      </c>
      <c r="AQ579" s="215" t="n">
        <v>0.111864508280363</v>
      </c>
      <c r="AR579" s="215" t="n">
        <v>0.10484091397276</v>
      </c>
      <c r="AS579" s="215" t="n">
        <v>0.10484091397276</v>
      </c>
      <c r="AT579" s="215" t="n">
        <v>0.10484091397276</v>
      </c>
      <c r="AU579" s="215" t="n">
        <v>0.10484091397276</v>
      </c>
      <c r="AV579" s="215" t="n">
        <v>0.10484091397276</v>
      </c>
      <c r="AW579" s="215" t="n">
        <v>0.10484091397276</v>
      </c>
      <c r="AX579" s="215" t="n">
        <v>0.10484091397276</v>
      </c>
      <c r="AY579" s="215" t="n">
        <v>0.10484091397276</v>
      </c>
      <c r="AZ579" s="215" t="n">
        <v>0.10484091397276</v>
      </c>
      <c r="BA579" s="215" t="n">
        <v>0.10484091397276</v>
      </c>
      <c r="BB579" s="215" t="n">
        <v>0.10484091397276</v>
      </c>
      <c r="BC579" s="215" t="n">
        <v>0.10484091397276</v>
      </c>
      <c r="BD579" s="215" t="n">
        <v>0.10484091397276</v>
      </c>
      <c r="BE579" s="215" t="n">
        <v>0.10484091397276</v>
      </c>
      <c r="BF579" s="215" t="n">
        <v>0.10484091397276</v>
      </c>
      <c r="BG579" s="215" t="n">
        <v>0.10484091397276</v>
      </c>
    </row>
    <row r="580" customFormat="false" ht="13.5" hidden="false" customHeight="true" outlineLevel="1" collapsed="false">
      <c r="A580" s="48" t="s">
        <v>99</v>
      </c>
      <c r="B580" s="123" t="s">
        <v>499</v>
      </c>
      <c r="C580" s="201" t="s">
        <v>510</v>
      </c>
      <c r="D580" s="123" t="s">
        <v>320</v>
      </c>
      <c r="E580" s="124"/>
      <c r="F580" s="19" t="s">
        <v>540</v>
      </c>
      <c r="G580" s="124" t="s">
        <v>12</v>
      </c>
      <c r="H580" s="397"/>
      <c r="I580" s="397"/>
      <c r="J580" s="466"/>
      <c r="K580" s="466"/>
      <c r="L580" s="466"/>
      <c r="M580" s="466"/>
      <c r="N580" s="466"/>
      <c r="O580" s="466"/>
      <c r="P580" s="466"/>
      <c r="Q580" s="466"/>
      <c r="R580" s="466"/>
      <c r="S580" s="466"/>
      <c r="T580" s="466"/>
      <c r="U580" s="466"/>
      <c r="V580" s="466"/>
      <c r="W580" s="474"/>
      <c r="X580" s="476"/>
      <c r="Y580" s="476"/>
      <c r="Z580" s="481" t="n">
        <v>0.126198744073921</v>
      </c>
      <c r="AA580" s="481" t="n">
        <v>0.0949741488805585</v>
      </c>
      <c r="AB580" s="467" t="n">
        <v>0.100655838904376</v>
      </c>
      <c r="AC580" s="191" t="n">
        <v>0.116369863013699</v>
      </c>
      <c r="AD580" s="197" t="n">
        <v>0.117963811738952</v>
      </c>
      <c r="AE580" s="197" t="n">
        <v>0.098</v>
      </c>
      <c r="AF580" s="197" t="n">
        <v>0.062</v>
      </c>
      <c r="AG580" s="197" t="n">
        <v>0.0554600589427117</v>
      </c>
      <c r="AH580" s="197" t="n">
        <v>0.051</v>
      </c>
      <c r="AI580" s="197" t="n">
        <v>0.0805788074647215</v>
      </c>
      <c r="AJ580" s="197" t="n">
        <v>0.0767588399966627</v>
      </c>
      <c r="AK580" s="191" t="n">
        <v>0.0794195413330485</v>
      </c>
      <c r="AL580" s="191" t="n">
        <v>0.107783395932922</v>
      </c>
      <c r="AM580" s="191" t="n">
        <v>0.109883110964255</v>
      </c>
      <c r="AN580" s="191" t="n">
        <v>0.107235152221022</v>
      </c>
      <c r="AO580" s="191" t="n">
        <v>0.103822378119044</v>
      </c>
      <c r="AP580" s="191" t="n">
        <v>0.0997816636123948</v>
      </c>
      <c r="AQ580" s="191" t="n">
        <v>0.0952190613115436</v>
      </c>
      <c r="AR580" s="191" t="n">
        <v>0.0902180150443344</v>
      </c>
      <c r="AS580" s="191" t="n">
        <v>0.0902180150443344</v>
      </c>
      <c r="AT580" s="191" t="n">
        <v>0.0902180150443344</v>
      </c>
      <c r="AU580" s="191" t="n">
        <v>0.0902180150443344</v>
      </c>
      <c r="AV580" s="191" t="n">
        <v>0.0902180150443344</v>
      </c>
      <c r="AW580" s="191" t="n">
        <v>0.0902180150443344</v>
      </c>
      <c r="AX580" s="191" t="n">
        <v>0.0902180150443344</v>
      </c>
      <c r="AY580" s="191" t="n">
        <v>0.0902180150443344</v>
      </c>
      <c r="AZ580" s="191" t="n">
        <v>0.0902180150443344</v>
      </c>
      <c r="BA580" s="191" t="n">
        <v>0.0902180150443344</v>
      </c>
      <c r="BB580" s="191" t="n">
        <v>0.0902180150443344</v>
      </c>
      <c r="BC580" s="191" t="n">
        <v>0.0902180150443344</v>
      </c>
      <c r="BD580" s="191" t="n">
        <v>0.0902180150443344</v>
      </c>
      <c r="BE580" s="191" t="n">
        <v>0.0902180150443344</v>
      </c>
      <c r="BF580" s="191" t="n">
        <v>0.0902180150443344</v>
      </c>
      <c r="BG580" s="191" t="n">
        <v>0.0902180150443344</v>
      </c>
    </row>
    <row r="581" customFormat="false" ht="13.5" hidden="false" customHeight="true" outlineLevel="1" collapsed="false">
      <c r="A581" s="48" t="s">
        <v>99</v>
      </c>
      <c r="B581" s="123" t="s">
        <v>499</v>
      </c>
      <c r="C581" s="201" t="s">
        <v>514</v>
      </c>
      <c r="D581" s="123" t="s">
        <v>320</v>
      </c>
      <c r="E581" s="124"/>
      <c r="F581" s="19" t="s">
        <v>541</v>
      </c>
      <c r="G581" s="124" t="s">
        <v>12</v>
      </c>
      <c r="H581" s="397"/>
      <c r="I581" s="397"/>
      <c r="J581" s="466"/>
      <c r="K581" s="466"/>
      <c r="L581" s="466"/>
      <c r="M581" s="466"/>
      <c r="N581" s="466"/>
      <c r="O581" s="466"/>
      <c r="P581" s="466"/>
      <c r="Q581" s="466"/>
      <c r="R581" s="466"/>
      <c r="S581" s="466"/>
      <c r="T581" s="466"/>
      <c r="U581" s="466"/>
      <c r="V581" s="466"/>
      <c r="W581" s="474"/>
      <c r="X581" s="476"/>
      <c r="Y581" s="476"/>
      <c r="Z581" s="481" t="n">
        <v>0.079</v>
      </c>
      <c r="AA581" s="481" t="n">
        <v>0.062</v>
      </c>
      <c r="AB581" s="481" t="n">
        <v>0.037</v>
      </c>
      <c r="AC581" s="223" t="n">
        <v>0.035</v>
      </c>
      <c r="AD581" s="197" t="n">
        <v>0.01</v>
      </c>
      <c r="AE581" s="197" t="n">
        <v>0.018</v>
      </c>
      <c r="AF581" s="197" t="n">
        <v>0.001</v>
      </c>
      <c r="AG581" s="197" t="n">
        <v>0.007</v>
      </c>
      <c r="AH581" s="197" t="n">
        <v>0.043</v>
      </c>
      <c r="AI581" s="197" t="n">
        <v>0.085314742153086</v>
      </c>
      <c r="AJ581" s="197" t="n">
        <v>0.0862175009571597</v>
      </c>
      <c r="AK581" s="191" t="n">
        <v>0.0752629286650697</v>
      </c>
      <c r="AL581" s="191" t="n">
        <v>0.0664267340307478</v>
      </c>
      <c r="AM581" s="191" t="n">
        <v>0.0582085242502782</v>
      </c>
      <c r="AN581" s="191" t="n">
        <v>0.0582085242502782</v>
      </c>
      <c r="AO581" s="191" t="n">
        <v>0.0582085242502782</v>
      </c>
      <c r="AP581" s="191" t="n">
        <v>0.0582085242502782</v>
      </c>
      <c r="AQ581" s="191" t="n">
        <v>0.0582085242502782</v>
      </c>
      <c r="AR581" s="191" t="n">
        <v>0.0582085242502782</v>
      </c>
      <c r="AS581" s="191" t="n">
        <v>0.0582085242502782</v>
      </c>
      <c r="AT581" s="191" t="n">
        <v>0.0582085242502782</v>
      </c>
      <c r="AU581" s="191" t="n">
        <v>0.0582085242502782</v>
      </c>
      <c r="AV581" s="191" t="n">
        <v>0.0582085242502782</v>
      </c>
      <c r="AW581" s="191" t="n">
        <v>0.0582085242502782</v>
      </c>
      <c r="AX581" s="191" t="n">
        <v>0.0582085242502782</v>
      </c>
      <c r="AY581" s="191" t="n">
        <v>0.0582085242502782</v>
      </c>
      <c r="AZ581" s="191" t="n">
        <v>0.0582085242502782</v>
      </c>
      <c r="BA581" s="191" t="n">
        <v>0.0582085242502782</v>
      </c>
      <c r="BB581" s="191" t="n">
        <v>0.0582085242502782</v>
      </c>
      <c r="BC581" s="191" t="n">
        <v>0.0582085242502782</v>
      </c>
      <c r="BD581" s="191" t="n">
        <v>0.0582085242502782</v>
      </c>
      <c r="BE581" s="191" t="n">
        <v>0.0582085242502782</v>
      </c>
      <c r="BF581" s="191" t="n">
        <v>0.0582085242502782</v>
      </c>
      <c r="BG581" s="191" t="n">
        <v>0.0582085242502782</v>
      </c>
    </row>
    <row r="582" customFormat="false" ht="13.5" hidden="false" customHeight="true" outlineLevel="1" collapsed="false">
      <c r="A582" s="48" t="s">
        <v>99</v>
      </c>
      <c r="B582" s="123" t="s">
        <v>499</v>
      </c>
      <c r="C582" s="201" t="s">
        <v>514</v>
      </c>
      <c r="D582" s="123" t="s">
        <v>320</v>
      </c>
      <c r="E582" s="124"/>
      <c r="F582" s="19" t="s">
        <v>542</v>
      </c>
      <c r="G582" s="124" t="s">
        <v>12</v>
      </c>
      <c r="H582" s="397"/>
      <c r="I582" s="397"/>
      <c r="J582" s="466"/>
      <c r="K582" s="466"/>
      <c r="L582" s="466"/>
      <c r="M582" s="466"/>
      <c r="N582" s="466"/>
      <c r="O582" s="466"/>
      <c r="P582" s="466"/>
      <c r="Q582" s="466"/>
      <c r="R582" s="466"/>
      <c r="S582" s="466"/>
      <c r="T582" s="466"/>
      <c r="U582" s="466"/>
      <c r="V582" s="466"/>
      <c r="W582" s="474"/>
      <c r="X582" s="476"/>
      <c r="Y582" s="476"/>
      <c r="Z582" s="481" t="n">
        <v>0.079</v>
      </c>
      <c r="AA582" s="481" t="n">
        <v>0.062</v>
      </c>
      <c r="AB582" s="481" t="n">
        <v>0.037</v>
      </c>
      <c r="AC582" s="223" t="n">
        <v>0.035</v>
      </c>
      <c r="AD582" s="178" t="n">
        <v>0.01</v>
      </c>
      <c r="AE582" s="178" t="n">
        <v>0.018</v>
      </c>
      <c r="AF582" s="197" t="n">
        <v>0.001</v>
      </c>
      <c r="AG582" s="197" t="n">
        <v>0.007</v>
      </c>
      <c r="AH582" s="197" t="n">
        <v>0.043</v>
      </c>
      <c r="AI582" s="197" t="n">
        <v>0.085314742153086</v>
      </c>
      <c r="AJ582" s="197" t="n">
        <v>0.0862175009571597</v>
      </c>
      <c r="AK582" s="191" t="n">
        <v>0.0752629286650697</v>
      </c>
      <c r="AL582" s="191" t="n">
        <v>0.0664267340307478</v>
      </c>
      <c r="AM582" s="191" t="n">
        <v>0.0582085242502782</v>
      </c>
      <c r="AN582" s="191" t="n">
        <v>0.0582085242502782</v>
      </c>
      <c r="AO582" s="191" t="n">
        <v>0.0582085242502782</v>
      </c>
      <c r="AP582" s="191" t="n">
        <v>0.0582085242502782</v>
      </c>
      <c r="AQ582" s="191" t="n">
        <v>0.0582085242502782</v>
      </c>
      <c r="AR582" s="191" t="n">
        <v>0.0582085242502782</v>
      </c>
      <c r="AS582" s="191" t="n">
        <v>0.0582085242502782</v>
      </c>
      <c r="AT582" s="191" t="n">
        <v>0.0582085242502782</v>
      </c>
      <c r="AU582" s="191" t="n">
        <v>0.0582085242502782</v>
      </c>
      <c r="AV582" s="191" t="n">
        <v>0.0582085242502782</v>
      </c>
      <c r="AW582" s="191" t="n">
        <v>0.0582085242502782</v>
      </c>
      <c r="AX582" s="191" t="n">
        <v>0.0582085242502782</v>
      </c>
      <c r="AY582" s="191" t="n">
        <v>0.0582085242502782</v>
      </c>
      <c r="AZ582" s="191" t="n">
        <v>0.0582085242502782</v>
      </c>
      <c r="BA582" s="191" t="n">
        <v>0.0582085242502782</v>
      </c>
      <c r="BB582" s="191" t="n">
        <v>0.0582085242502782</v>
      </c>
      <c r="BC582" s="191" t="n">
        <v>0.0582085242502782</v>
      </c>
      <c r="BD582" s="191" t="n">
        <v>0.0582085242502782</v>
      </c>
      <c r="BE582" s="191" t="n">
        <v>0.0582085242502782</v>
      </c>
      <c r="BF582" s="191" t="n">
        <v>0.0582085242502782</v>
      </c>
      <c r="BG582" s="191" t="n">
        <v>0.0582085242502782</v>
      </c>
    </row>
    <row r="583" customFormat="false" ht="13.5" hidden="false" customHeight="true" outlineLevel="1" collapsed="false">
      <c r="A583" s="48" t="s">
        <v>99</v>
      </c>
      <c r="B583" s="123" t="s">
        <v>499</v>
      </c>
      <c r="C583" s="123" t="s">
        <v>500</v>
      </c>
      <c r="D583" s="123" t="s">
        <v>101</v>
      </c>
      <c r="E583" s="124"/>
      <c r="F583" s="19" t="s">
        <v>543</v>
      </c>
      <c r="G583" s="124" t="s">
        <v>12</v>
      </c>
      <c r="H583" s="397"/>
      <c r="I583" s="397"/>
      <c r="J583" s="466"/>
      <c r="K583" s="466"/>
      <c r="L583" s="466"/>
      <c r="M583" s="466"/>
      <c r="N583" s="466"/>
      <c r="O583" s="466"/>
      <c r="P583" s="466"/>
      <c r="Q583" s="466"/>
      <c r="R583" s="466"/>
      <c r="S583" s="466"/>
      <c r="T583" s="466"/>
      <c r="U583" s="466"/>
      <c r="V583" s="466"/>
      <c r="W583" s="474"/>
      <c r="X583" s="476"/>
      <c r="Y583" s="476"/>
      <c r="Z583" s="90" t="n">
        <v>-0.00332996110058281</v>
      </c>
      <c r="AA583" s="90" t="n">
        <v>0.137922407298066</v>
      </c>
      <c r="AB583" s="90" t="n">
        <v>-0.0160978257318963</v>
      </c>
      <c r="AC583" s="90" t="n">
        <v>-0.0247327082372981</v>
      </c>
      <c r="AD583" s="90" t="n">
        <v>0.176516567945072</v>
      </c>
      <c r="AE583" s="90" t="n">
        <v>-0.217235841843974</v>
      </c>
      <c r="AF583" s="90" t="n">
        <v>0.434901908933616</v>
      </c>
      <c r="AG583" s="90" t="n">
        <v>-0.19526453094641</v>
      </c>
      <c r="AH583" s="90" t="n">
        <v>-0.0222543434445415</v>
      </c>
      <c r="AI583" s="90" t="n">
        <v>-0.127869486084524</v>
      </c>
      <c r="AJ583" s="90" t="n">
        <v>-0.00700741795560722</v>
      </c>
      <c r="AK583" s="90" t="n">
        <v>0.0535554757399455</v>
      </c>
      <c r="AL583" s="90" t="n">
        <v>0.0586515756175394</v>
      </c>
      <c r="AM583" s="90" t="n">
        <v>0.0203580534271997</v>
      </c>
      <c r="AN583" s="90" t="n">
        <v>0.00493858221486088</v>
      </c>
      <c r="AO583" s="90" t="n">
        <v>0.00491431247865526</v>
      </c>
      <c r="AP583" s="90" t="n">
        <v>0.00489028011406645</v>
      </c>
      <c r="AQ583" s="90" t="n">
        <v>0.00486648165560077</v>
      </c>
      <c r="AR583" s="90" t="n">
        <v>0.00484291370489642</v>
      </c>
      <c r="AS583" s="90" t="n">
        <v>0.00481957292910629</v>
      </c>
      <c r="AT583" s="90" t="n">
        <v>0.00479645605932699</v>
      </c>
      <c r="AU583" s="90" t="n">
        <v>0.00477355988907235</v>
      </c>
      <c r="AV583" s="90" t="n">
        <v>0.004750881272791</v>
      </c>
      <c r="AW583" s="90" t="n">
        <v>0.00472841712442462</v>
      </c>
      <c r="AX583" s="90" t="n">
        <v>0.00470616441600957</v>
      </c>
      <c r="AY583" s="90" t="n">
        <v>0.00468412017631548</v>
      </c>
      <c r="AZ583" s="90" t="n">
        <v>0.00466228148952252</v>
      </c>
      <c r="BA583" s="90" t="n">
        <v>0.00464064549393695</v>
      </c>
      <c r="BB583" s="90" t="n">
        <v>0.00461920938073868</v>
      </c>
      <c r="BC583" s="90" t="n">
        <v>0.0045979703927681</v>
      </c>
      <c r="BD583" s="90" t="n">
        <v>0.00457692582334213</v>
      </c>
      <c r="BE583" s="90" t="n">
        <v>0.00455607301510663</v>
      </c>
      <c r="BF583" s="90" t="n">
        <v>0.00453540935891361</v>
      </c>
      <c r="BG583" s="90" t="n">
        <v>0.00451493229273869</v>
      </c>
    </row>
    <row r="584" customFormat="false" ht="13.5" hidden="false" customHeight="true" outlineLevel="1" collapsed="false">
      <c r="A584" s="48" t="s">
        <v>99</v>
      </c>
      <c r="B584" s="123" t="s">
        <v>499</v>
      </c>
      <c r="C584" s="123" t="s">
        <v>500</v>
      </c>
      <c r="D584" s="123" t="s">
        <v>320</v>
      </c>
      <c r="E584" s="124"/>
      <c r="F584" s="19" t="s">
        <v>544</v>
      </c>
      <c r="G584" s="124" t="s">
        <v>12</v>
      </c>
      <c r="H584" s="397"/>
      <c r="I584" s="397"/>
      <c r="J584" s="466"/>
      <c r="K584" s="466"/>
      <c r="L584" s="466"/>
      <c r="M584" s="466"/>
      <c r="N584" s="466"/>
      <c r="O584" s="466"/>
      <c r="P584" s="466"/>
      <c r="Q584" s="466"/>
      <c r="R584" s="466"/>
      <c r="S584" s="466"/>
      <c r="T584" s="466"/>
      <c r="U584" s="466"/>
      <c r="V584" s="466"/>
      <c r="W584" s="474"/>
      <c r="X584" s="476"/>
      <c r="Y584" s="476"/>
      <c r="Z584" s="90" t="n">
        <v>-0.0297934641131039</v>
      </c>
      <c r="AA584" s="90" t="n">
        <v>0.0722059552063046</v>
      </c>
      <c r="AB584" s="90" t="n">
        <v>0.0909444294884714</v>
      </c>
      <c r="AC584" s="90" t="n">
        <v>0.172633267542744</v>
      </c>
      <c r="AD584" s="90" t="n">
        <v>0.292691735290899</v>
      </c>
      <c r="AE584" s="90" t="n">
        <v>0.245960811033555</v>
      </c>
      <c r="AF584" s="90" t="n">
        <v>0.0683473375659769</v>
      </c>
      <c r="AG584" s="90" t="n">
        <v>0.126332460158985</v>
      </c>
      <c r="AH584" s="90" t="n">
        <v>0.0742390799562902</v>
      </c>
      <c r="AI584" s="90" t="n">
        <v>0.0501524807370179</v>
      </c>
      <c r="AJ584" s="90" t="n">
        <v>0.0462436662146364</v>
      </c>
      <c r="AK584" s="90" t="n">
        <v>0.0535796206678567</v>
      </c>
      <c r="AL584" s="90" t="n">
        <v>0.0486688195143088</v>
      </c>
      <c r="AM584" s="90" t="n">
        <v>0.0479249046078598</v>
      </c>
      <c r="AN584" s="90" t="n">
        <v>0.0466699006128024</v>
      </c>
      <c r="AO584" s="90" t="n">
        <v>0.0468173065825817</v>
      </c>
      <c r="AP584" s="90" t="n">
        <v>0.0470706600628668</v>
      </c>
      <c r="AQ584" s="90" t="n">
        <v>0.0489950168721833</v>
      </c>
      <c r="AR584" s="90" t="n">
        <v>0.05134883935485</v>
      </c>
      <c r="AS584" s="90" t="n">
        <v>0.0512328260352681</v>
      </c>
      <c r="AT584" s="90" t="n">
        <v>0.0511260843712154</v>
      </c>
      <c r="AU584" s="90" t="n">
        <v>0.0510281034412277</v>
      </c>
      <c r="AV584" s="90" t="n">
        <v>0.0509384046648951</v>
      </c>
      <c r="AW584" s="90" t="n">
        <v>0.0508565392691727</v>
      </c>
      <c r="AX584" s="90" t="n">
        <v>0.0507820859923018</v>
      </c>
      <c r="AY584" s="90" t="n">
        <v>0.0507146489996821</v>
      </c>
      <c r="AZ584" s="90" t="n">
        <v>0.0506538559891323</v>
      </c>
      <c r="BA584" s="90" t="n">
        <v>0.0505993564656979</v>
      </c>
      <c r="BB584" s="90" t="n">
        <v>0.0505508201684861</v>
      </c>
      <c r="BC584" s="90" t="n">
        <v>0.0505079356340576</v>
      </c>
      <c r="BD584" s="90" t="n">
        <v>0.0504704088826728</v>
      </c>
      <c r="BE584" s="90" t="n">
        <v>0.0504379622152402</v>
      </c>
      <c r="BF584" s="90" t="n">
        <v>0.0504103331101626</v>
      </c>
      <c r="BG584" s="90" t="n">
        <v>0.0503872732104773</v>
      </c>
    </row>
    <row r="585" customFormat="false" ht="13.5" hidden="false" customHeight="true" outlineLevel="1" collapsed="false">
      <c r="A585" s="48" t="s">
        <v>99</v>
      </c>
      <c r="B585" s="123" t="s">
        <v>499</v>
      </c>
      <c r="C585" s="123" t="s">
        <v>500</v>
      </c>
      <c r="D585" s="123" t="s">
        <v>101</v>
      </c>
      <c r="E585" s="124"/>
      <c r="F585" s="19" t="s">
        <v>545</v>
      </c>
      <c r="G585" s="124"/>
      <c r="H585" s="397"/>
      <c r="I585" s="397"/>
      <c r="J585" s="466"/>
      <c r="K585" s="466"/>
      <c r="L585" s="466"/>
      <c r="M585" s="466"/>
      <c r="N585" s="466"/>
      <c r="O585" s="466"/>
      <c r="P585" s="466"/>
      <c r="Q585" s="466"/>
      <c r="R585" s="466"/>
      <c r="S585" s="466"/>
      <c r="T585" s="466"/>
      <c r="U585" s="466"/>
      <c r="V585" s="466"/>
      <c r="W585" s="474"/>
      <c r="X585" s="476"/>
      <c r="Y585" s="476"/>
      <c r="Z585" s="90" t="n">
        <v>0.482515461534016</v>
      </c>
      <c r="AA585" s="90" t="n">
        <v>0.449086930909703</v>
      </c>
      <c r="AB585" s="90" t="n">
        <v>0.0179350929663076</v>
      </c>
      <c r="AC585" s="90" t="n">
        <v>0.0571075401730532</v>
      </c>
      <c r="AD585" s="90" t="n">
        <v>0.295108656544578</v>
      </c>
      <c r="AE585" s="90" t="n">
        <v>-0.152349203041984</v>
      </c>
      <c r="AF585" s="90" t="n">
        <v>0.363403223295562</v>
      </c>
      <c r="AG585" s="90" t="n">
        <v>-0.176632492397928</v>
      </c>
      <c r="AH585" s="90" t="n">
        <v>-0.10276622144369</v>
      </c>
      <c r="AI585" s="90" t="n">
        <v>-0.298769585093836</v>
      </c>
      <c r="AJ585" s="90" t="n">
        <v>0.0178250228423569</v>
      </c>
      <c r="AK585" s="90" t="n">
        <v>0.0532184642349827</v>
      </c>
      <c r="AL585" s="90" t="n">
        <v>0.0695992943263504</v>
      </c>
      <c r="AM585" s="90" t="n">
        <v>0.0284319648651947</v>
      </c>
      <c r="AN585" s="90" t="n">
        <v>0.00841398069461707</v>
      </c>
      <c r="AO585" s="90" t="n">
        <v>0.00834377632172578</v>
      </c>
      <c r="AP585" s="90" t="n">
        <v>0.00827473379382848</v>
      </c>
      <c r="AQ585" s="90" t="n">
        <v>0.0082068245057505</v>
      </c>
      <c r="AR585" s="90" t="n">
        <v>0.00814002078370524</v>
      </c>
      <c r="AS585" s="90" t="n">
        <v>0.00807429584769137</v>
      </c>
      <c r="AT585" s="90" t="n">
        <v>0.00800962377569769</v>
      </c>
      <c r="AU585" s="90" t="n">
        <v>0.00794597946961684</v>
      </c>
      <c r="AV585" s="90" t="n">
        <v>0.00788333862276813</v>
      </c>
      <c r="AW585" s="90" t="n">
        <v>0.00782167768894815</v>
      </c>
      <c r="AX585" s="90" t="n">
        <v>0.00776097385291852</v>
      </c>
      <c r="AY585" s="90" t="n">
        <v>0.00770120500225957</v>
      </c>
      <c r="AZ585" s="90" t="n">
        <v>0.00764234970051692</v>
      </c>
      <c r="BA585" s="90" t="n">
        <v>0.00758438716156418</v>
      </c>
      <c r="BB585" s="90" t="n">
        <v>0.00752729722512902</v>
      </c>
      <c r="BC585" s="90" t="n">
        <v>0.00747106033341227</v>
      </c>
      <c r="BD585" s="90" t="n">
        <v>0.0074156575087525</v>
      </c>
      <c r="BE585" s="90" t="n">
        <v>0.00736107033227063</v>
      </c>
      <c r="BF585" s="90" t="n">
        <v>0.00730728092345534</v>
      </c>
      <c r="BG585" s="90" t="n">
        <v>0.00725427192063588</v>
      </c>
    </row>
    <row r="586" customFormat="false" ht="13.5" hidden="false" customHeight="true" outlineLevel="1" collapsed="false">
      <c r="A586" s="48" t="s">
        <v>99</v>
      </c>
      <c r="B586" s="123" t="s">
        <v>499</v>
      </c>
      <c r="C586" s="123" t="s">
        <v>500</v>
      </c>
      <c r="D586" s="123" t="s">
        <v>320</v>
      </c>
      <c r="E586" s="124"/>
      <c r="F586" s="19" t="s">
        <v>546</v>
      </c>
      <c r="G586" s="124"/>
      <c r="H586" s="397"/>
      <c r="I586" s="397"/>
      <c r="J586" s="466"/>
      <c r="K586" s="466"/>
      <c r="L586" s="466"/>
      <c r="M586" s="466"/>
      <c r="N586" s="466"/>
      <c r="O586" s="466"/>
      <c r="P586" s="466"/>
      <c r="Q586" s="466"/>
      <c r="R586" s="466"/>
      <c r="S586" s="466"/>
      <c r="T586" s="466"/>
      <c r="U586" s="466"/>
      <c r="V586" s="466"/>
      <c r="W586" s="474"/>
      <c r="X586" s="476"/>
      <c r="Y586" s="476"/>
      <c r="Z586" s="90" t="n">
        <v>-0.0120273578564324</v>
      </c>
      <c r="AA586" s="90" t="n">
        <v>0.0587432629873406</v>
      </c>
      <c r="AB586" s="90" t="n">
        <v>0.162487943401509</v>
      </c>
      <c r="AC586" s="90" t="n">
        <v>0.224570060492176</v>
      </c>
      <c r="AD586" s="90" t="n">
        <v>0.262203472637493</v>
      </c>
      <c r="AE586" s="90" t="n">
        <v>0.0695788744582371</v>
      </c>
      <c r="AF586" s="90" t="n">
        <v>0.0762994636850296</v>
      </c>
      <c r="AG586" s="90" t="n">
        <v>0.0556396335882856</v>
      </c>
      <c r="AH586" s="90" t="n">
        <v>0.150082832282397</v>
      </c>
      <c r="AI586" s="90" t="n">
        <v>0.0876608085245192</v>
      </c>
      <c r="AJ586" s="90" t="n">
        <v>0.0518388584123364</v>
      </c>
      <c r="AK586" s="90" t="n">
        <v>0.0570945607568871</v>
      </c>
      <c r="AL586" s="90" t="n">
        <v>0.0522478755144724</v>
      </c>
      <c r="AM586" s="90" t="n">
        <v>0.0512719458327493</v>
      </c>
      <c r="AN586" s="90" t="n">
        <v>0.0498381949026006</v>
      </c>
      <c r="AO586" s="90" t="n">
        <v>0.0497963120089842</v>
      </c>
      <c r="AP586" s="90" t="n">
        <v>0.0498807933638863</v>
      </c>
      <c r="AQ586" s="90" t="n">
        <v>0.0499625806092816</v>
      </c>
      <c r="AR586" s="90" t="n">
        <v>0.0500417891404021</v>
      </c>
      <c r="AS586" s="90" t="n">
        <v>0.0501185299880389</v>
      </c>
      <c r="AT586" s="90" t="n">
        <v>0.050192909926382</v>
      </c>
      <c r="AU586" s="90" t="n">
        <v>0.0502650315837092</v>
      </c>
      <c r="AV586" s="90" t="n">
        <v>0.050334993555194</v>
      </c>
      <c r="AW586" s="90" t="n">
        <v>0.0504028905171789</v>
      </c>
      <c r="AX586" s="90" t="n">
        <v>0.0504688133423414</v>
      </c>
      <c r="AY586" s="90" t="n">
        <v>0.050532849215212</v>
      </c>
      <c r="AZ586" s="90" t="n">
        <v>0.0505950817475938</v>
      </c>
      <c r="BA586" s="90" t="n">
        <v>0.0506555910934694</v>
      </c>
      <c r="BB586" s="90" t="n">
        <v>0.050714454063012</v>
      </c>
      <c r="BC586" s="90" t="n">
        <v>0.050771744235415</v>
      </c>
      <c r="BD586" s="90" t="n">
        <v>0.0508275320702312</v>
      </c>
      <c r="BE586" s="90" t="n">
        <v>0.0508818850170028</v>
      </c>
      <c r="BF586" s="90" t="n">
        <v>0.0509348676229611</v>
      </c>
      <c r="BG586" s="90" t="n">
        <v>0.0509865416386366</v>
      </c>
    </row>
    <row r="587" customFormat="false" ht="13.5" hidden="false" customHeight="true" outlineLevel="1" collapsed="false">
      <c r="A587" s="48" t="s">
        <v>99</v>
      </c>
      <c r="B587" s="123" t="s">
        <v>499</v>
      </c>
      <c r="C587" s="123" t="s">
        <v>500</v>
      </c>
      <c r="D587" s="123" t="s">
        <v>101</v>
      </c>
      <c r="E587" s="124"/>
      <c r="F587" s="19" t="s">
        <v>547</v>
      </c>
      <c r="G587" s="124"/>
      <c r="H587" s="397"/>
      <c r="I587" s="397"/>
      <c r="J587" s="466"/>
      <c r="K587" s="466"/>
      <c r="L587" s="466"/>
      <c r="M587" s="466"/>
      <c r="N587" s="466"/>
      <c r="O587" s="466"/>
      <c r="P587" s="466"/>
      <c r="Q587" s="466"/>
      <c r="R587" s="466"/>
      <c r="S587" s="466"/>
      <c r="T587" s="466"/>
      <c r="U587" s="466"/>
      <c r="V587" s="466"/>
      <c r="W587" s="474"/>
      <c r="X587" s="476"/>
      <c r="Y587" s="476"/>
      <c r="Z587" s="90" t="n">
        <v>0.0257005795654344</v>
      </c>
      <c r="AA587" s="90" t="n">
        <v>-0.0970097136689734</v>
      </c>
      <c r="AB587" s="90" t="n">
        <v>-0.0417516229581195</v>
      </c>
      <c r="AC587" s="90" t="n">
        <v>-0.00743503515744426</v>
      </c>
      <c r="AD587" s="90" t="n">
        <v>0.432971527837668</v>
      </c>
      <c r="AE587" s="90" t="n">
        <v>-0.303344510360244</v>
      </c>
      <c r="AF587" s="90" t="n">
        <v>-0.0192772868637999</v>
      </c>
      <c r="AG587" s="90" t="n">
        <v>-0.103591473082828</v>
      </c>
      <c r="AH587" s="90" t="n">
        <v>-0.0460454277451778</v>
      </c>
      <c r="AI587" s="90" t="n">
        <v>-0.176672131700637</v>
      </c>
      <c r="AJ587" s="90" t="n">
        <v>0.0138625428109578</v>
      </c>
      <c r="AK587" s="90" t="n">
        <v>0.0621781207110308</v>
      </c>
      <c r="AL587" s="90" t="n">
        <v>0.0443510199259545</v>
      </c>
      <c r="AM587" s="90" t="n">
        <v>0.00512253463227297</v>
      </c>
      <c r="AN587" s="90" t="n">
        <v>0.00509642800332499</v>
      </c>
      <c r="AO587" s="90" t="n">
        <v>0.00507058612619815</v>
      </c>
      <c r="AP587" s="90" t="n">
        <v>0.00504500499386951</v>
      </c>
      <c r="AQ587" s="90" t="n">
        <v>0.00501968067977265</v>
      </c>
      <c r="AR587" s="90" t="n">
        <v>0.00499460933578666</v>
      </c>
      <c r="AS587" s="90" t="n">
        <v>0.00496978719028918</v>
      </c>
      <c r="AT587" s="90" t="n">
        <v>0.00494521054626307</v>
      </c>
      <c r="AU587" s="90" t="n">
        <v>0.00492087577946165</v>
      </c>
      <c r="AV587" s="90" t="n">
        <v>0.00489677933662658</v>
      </c>
      <c r="AW587" s="90" t="n">
        <v>0.00487291773375875</v>
      </c>
      <c r="AX587" s="90" t="n">
        <v>0.00484928755443881</v>
      </c>
      <c r="AY587" s="90" t="n">
        <v>0.00482588544819551</v>
      </c>
      <c r="AZ587" s="90" t="n">
        <v>0.00480270812892436</v>
      </c>
      <c r="BA587" s="90" t="n">
        <v>0.00477975237334682</v>
      </c>
      <c r="BB587" s="90" t="n">
        <v>0.00475701501951686</v>
      </c>
      <c r="BC587" s="90" t="n">
        <v>0.00473449296537098</v>
      </c>
      <c r="BD587" s="90" t="n">
        <v>0.00471218316731381</v>
      </c>
      <c r="BE587" s="90" t="n">
        <v>0.00469008263885007</v>
      </c>
      <c r="BF587" s="90" t="n">
        <v>0.00466818844924899</v>
      </c>
      <c r="BG587" s="90" t="n">
        <v>0.00464649772225245</v>
      </c>
    </row>
    <row r="588" customFormat="false" ht="13.5" hidden="false" customHeight="true" outlineLevel="1" collapsed="false">
      <c r="A588" s="48" t="s">
        <v>99</v>
      </c>
      <c r="B588" s="123" t="s">
        <v>499</v>
      </c>
      <c r="C588" s="123" t="s">
        <v>500</v>
      </c>
      <c r="D588" s="123" t="s">
        <v>320</v>
      </c>
      <c r="E588" s="124"/>
      <c r="F588" s="19" t="s">
        <v>548</v>
      </c>
      <c r="G588" s="124"/>
      <c r="H588" s="397"/>
      <c r="I588" s="397"/>
      <c r="J588" s="466"/>
      <c r="K588" s="466"/>
      <c r="L588" s="466"/>
      <c r="M588" s="466"/>
      <c r="N588" s="466"/>
      <c r="O588" s="466"/>
      <c r="P588" s="466"/>
      <c r="Q588" s="466"/>
      <c r="R588" s="466"/>
      <c r="S588" s="466"/>
      <c r="T588" s="466"/>
      <c r="U588" s="466"/>
      <c r="V588" s="466"/>
      <c r="W588" s="474"/>
      <c r="X588" s="476"/>
      <c r="Y588" s="476"/>
      <c r="Z588" s="90" t="n">
        <v>0.0083</v>
      </c>
      <c r="AA588" s="90" t="n">
        <v>0.05315383809288</v>
      </c>
      <c r="AB588" s="90" t="n">
        <v>0.11207899456446</v>
      </c>
      <c r="AC588" s="90" t="n">
        <v>0.199528147362831</v>
      </c>
      <c r="AD588" s="90" t="n">
        <v>0.278837467306848</v>
      </c>
      <c r="AE588" s="90" t="n">
        <v>0.166983385627761</v>
      </c>
      <c r="AF588" s="90" t="n">
        <v>0.0216663789586014</v>
      </c>
      <c r="AG588" s="90" t="n">
        <v>0.0973616557268577</v>
      </c>
      <c r="AH588" s="90" t="n">
        <v>0.0734231685600242</v>
      </c>
      <c r="AI588" s="90" t="n">
        <v>0.0803877095435137</v>
      </c>
      <c r="AJ588" s="90" t="n">
        <v>0.0428798220892908</v>
      </c>
      <c r="AK588" s="90" t="n">
        <v>0.059655110184264</v>
      </c>
      <c r="AL588" s="90" t="n">
        <v>0.0558109778345075</v>
      </c>
      <c r="AM588" s="90" t="n">
        <v>0.0544409846934266</v>
      </c>
      <c r="AN588" s="90" t="n">
        <v>0.0526161721507703</v>
      </c>
      <c r="AO588" s="90" t="n">
        <v>0.0522970077106231</v>
      </c>
      <c r="AP588" s="90" t="n">
        <v>0.0521280516584581</v>
      </c>
      <c r="AQ588" s="90" t="n">
        <v>0.0519714139511538</v>
      </c>
      <c r="AR588" s="90" t="n">
        <v>0.0518263770432184</v>
      </c>
      <c r="AS588" s="90" t="n">
        <v>0.0516922728083042</v>
      </c>
      <c r="AT588" s="90" t="n">
        <v>0.0515684783220842</v>
      </c>
      <c r="AU588" s="90" t="n">
        <v>0.051454412074063</v>
      </c>
      <c r="AV588" s="90" t="n">
        <v>0.0513495305581617</v>
      </c>
      <c r="AW588" s="90" t="n">
        <v>0.0512533251985774</v>
      </c>
      <c r="AX588" s="90" t="n">
        <v>0.0511653195729593</v>
      </c>
      <c r="AY588" s="90" t="n">
        <v>0.0510850668998377</v>
      </c>
      <c r="AZ588" s="90" t="n">
        <v>0.0510121477613217</v>
      </c>
      <c r="BA588" s="90" t="n">
        <v>0.0509461680356942</v>
      </c>
      <c r="BB588" s="90" t="n">
        <v>0.0508867570175862</v>
      </c>
      <c r="BC588" s="90" t="n">
        <v>0.0508335657060941</v>
      </c>
      <c r="BD588" s="90" t="n">
        <v>0.0507862652435058</v>
      </c>
      <c r="BE588" s="90" t="n">
        <v>0.0507445454893265</v>
      </c>
      <c r="BF588" s="90" t="n">
        <v>0.0507081137160406</v>
      </c>
      <c r="BG588" s="90" t="n">
        <v>0.0506766934145715</v>
      </c>
    </row>
    <row r="589" customFormat="false" ht="13.5" hidden="false" customHeight="true" outlineLevel="1" collapsed="false">
      <c r="A589" s="48" t="s">
        <v>99</v>
      </c>
      <c r="B589" s="123" t="s">
        <v>499</v>
      </c>
      <c r="C589" s="123" t="s">
        <v>500</v>
      </c>
      <c r="D589" s="123" t="s">
        <v>101</v>
      </c>
      <c r="E589" s="124"/>
      <c r="F589" s="19" t="s">
        <v>549</v>
      </c>
      <c r="G589" s="124"/>
      <c r="H589" s="397"/>
      <c r="I589" s="397"/>
      <c r="J589" s="466"/>
      <c r="K589" s="466"/>
      <c r="L589" s="466"/>
      <c r="M589" s="466"/>
      <c r="N589" s="466"/>
      <c r="O589" s="466"/>
      <c r="P589" s="466"/>
      <c r="Q589" s="466"/>
      <c r="R589" s="466"/>
      <c r="S589" s="466"/>
      <c r="T589" s="466"/>
      <c r="U589" s="466"/>
      <c r="V589" s="466"/>
      <c r="W589" s="474"/>
      <c r="X589" s="476"/>
      <c r="Y589" s="476"/>
      <c r="Z589" s="90" t="n">
        <v>0.0945964741472234</v>
      </c>
      <c r="AA589" s="90" t="n">
        <v>0.418701059419622</v>
      </c>
      <c r="AB589" s="90" t="n">
        <v>0.114968652037618</v>
      </c>
      <c r="AC589" s="90" t="n">
        <v>-0.186145056180904</v>
      </c>
      <c r="AD589" s="90" t="n">
        <v>-0.0652798855041887</v>
      </c>
      <c r="AE589" s="90" t="n">
        <v>-0.182497360084477</v>
      </c>
      <c r="AF589" s="90" t="n">
        <v>0.0415926631575547</v>
      </c>
      <c r="AG589" s="90" t="n">
        <v>-0.0630754921717561</v>
      </c>
      <c r="AH589" s="90" t="n">
        <v>-0.239787561423537</v>
      </c>
      <c r="AI589" s="90" t="n">
        <v>-0.153047590258707</v>
      </c>
      <c r="AJ589" s="90" t="n">
        <v>-0.00942008872282141</v>
      </c>
      <c r="AK589" s="90" t="n">
        <v>0.0651574874142094</v>
      </c>
      <c r="AL589" s="90" t="n">
        <v>0.0621224664792761</v>
      </c>
      <c r="AM589" s="90" t="n">
        <v>0.00565358270725702</v>
      </c>
      <c r="AN589" s="90" t="n">
        <v>0.00562179939938923</v>
      </c>
      <c r="AO589" s="90" t="n">
        <v>0.00559037145251495</v>
      </c>
      <c r="AP589" s="90" t="n">
        <v>0.00555929293996726</v>
      </c>
      <c r="AQ589" s="90" t="n">
        <v>0.00552855806614172</v>
      </c>
      <c r="AR589" s="90" t="n">
        <v>0.00549816116289592</v>
      </c>
      <c r="AS589" s="90" t="n">
        <v>0.00546809668606141</v>
      </c>
      <c r="AT589" s="90" t="n">
        <v>0.00543835921207636</v>
      </c>
      <c r="AU589" s="90" t="n">
        <v>0.00540894343472043</v>
      </c>
      <c r="AV589" s="90" t="n">
        <v>0.00537984416196102</v>
      </c>
      <c r="AW589" s="90" t="n">
        <v>0.00535105631289579</v>
      </c>
      <c r="AX589" s="90" t="n">
        <v>0.00532257491479693</v>
      </c>
      <c r="AY589" s="90" t="n">
        <v>0.00529439510024754</v>
      </c>
      <c r="AZ589" s="90" t="n">
        <v>0.00526651210436646</v>
      </c>
      <c r="BA589" s="90" t="n">
        <v>0.00523892126212577</v>
      </c>
      <c r="BB589" s="90" t="n">
        <v>0.00521161800574532</v>
      </c>
      <c r="BC589" s="90" t="n">
        <v>0.00518459786217451</v>
      </c>
      <c r="BD589" s="90" t="n">
        <v>0.00515785645064693</v>
      </c>
      <c r="BE589" s="90" t="n">
        <v>0.00513138948031511</v>
      </c>
      <c r="BF589" s="90" t="n">
        <v>0.00510519274795307</v>
      </c>
      <c r="BG589" s="90" t="n">
        <v>0.00507926213573318</v>
      </c>
    </row>
    <row r="590" customFormat="false" ht="13.5" hidden="false" customHeight="true" outlineLevel="1" collapsed="false">
      <c r="A590" s="48" t="s">
        <v>99</v>
      </c>
      <c r="B590" s="123" t="s">
        <v>499</v>
      </c>
      <c r="C590" s="123" t="s">
        <v>500</v>
      </c>
      <c r="D590" s="123" t="s">
        <v>320</v>
      </c>
      <c r="E590" s="124"/>
      <c r="F590" s="19" t="s">
        <v>550</v>
      </c>
      <c r="G590" s="124"/>
      <c r="H590" s="397"/>
      <c r="I590" s="397"/>
      <c r="J590" s="466"/>
      <c r="K590" s="466"/>
      <c r="L590" s="466"/>
      <c r="M590" s="466"/>
      <c r="N590" s="466"/>
      <c r="O590" s="466"/>
      <c r="P590" s="466"/>
      <c r="Q590" s="466"/>
      <c r="R590" s="466"/>
      <c r="S590" s="466"/>
      <c r="T590" s="466"/>
      <c r="U590" s="466"/>
      <c r="V590" s="466"/>
      <c r="W590" s="474"/>
      <c r="X590" s="476"/>
      <c r="Y590" s="476"/>
      <c r="Z590" s="90" t="n">
        <v>0.00733635022878842</v>
      </c>
      <c r="AA590" s="90" t="n">
        <v>0.0779960944152405</v>
      </c>
      <c r="AB590" s="90" t="n">
        <v>0.112736663029902</v>
      </c>
      <c r="AC590" s="90" t="n">
        <v>0.18754164492381</v>
      </c>
      <c r="AD590" s="90" t="n">
        <v>0.330816711941656</v>
      </c>
      <c r="AE590" s="90" t="n">
        <v>0.217946522664725</v>
      </c>
      <c r="AF590" s="90" t="n">
        <v>-0.00386274285278065</v>
      </c>
      <c r="AG590" s="90" t="n">
        <v>0.134817781026908</v>
      </c>
      <c r="AH590" s="90" t="n">
        <v>0.0731361315172681</v>
      </c>
      <c r="AI590" s="90" t="n">
        <v>0.147976540719942</v>
      </c>
      <c r="AJ590" s="90" t="n">
        <v>0.0469297105853908</v>
      </c>
      <c r="AK590" s="90" t="n">
        <v>0.055298523033442</v>
      </c>
      <c r="AL590" s="90" t="n">
        <v>0.0500864405612669</v>
      </c>
      <c r="AM590" s="90" t="n">
        <v>0.0493800483746414</v>
      </c>
      <c r="AN590" s="90" t="n">
        <v>0.0481217324990977</v>
      </c>
      <c r="AO590" s="90" t="n">
        <v>0.0483243322486757</v>
      </c>
      <c r="AP590" s="90" t="n">
        <v>0.04863057830014</v>
      </c>
      <c r="AQ590" s="90" t="n">
        <v>0.0509691330530531</v>
      </c>
      <c r="AR590" s="90" t="n">
        <v>0.0538162746146602</v>
      </c>
      <c r="AS590" s="90" t="n">
        <v>0.0536486931857798</v>
      </c>
      <c r="AT590" s="90" t="n">
        <v>0.0534925655046112</v>
      </c>
      <c r="AU590" s="90" t="n">
        <v>0.0533472121028278</v>
      </c>
      <c r="AV590" s="90" t="n">
        <v>0.0532120004629313</v>
      </c>
      <c r="AW590" s="90" t="n">
        <v>0.0530863410698963</v>
      </c>
      <c r="AX590" s="90" t="n">
        <v>0.0529696838585616</v>
      </c>
      <c r="AY590" s="90" t="n">
        <v>0.0528615150110103</v>
      </c>
      <c r="AZ590" s="90" t="n">
        <v>0.0527613540641627</v>
      </c>
      <c r="BA590" s="90" t="n">
        <v>0.0526687512928645</v>
      </c>
      <c r="BB590" s="90" t="n">
        <v>0.0525832853381465</v>
      </c>
      <c r="BC590" s="90" t="n">
        <v>0.0525045610540595</v>
      </c>
      <c r="BD590" s="90" t="n">
        <v>0.052432207549781</v>
      </c>
      <c r="BE590" s="90" t="n">
        <v>0.0523658764064403</v>
      </c>
      <c r="BF590" s="90" t="n">
        <v>0.0523052400505966</v>
      </c>
      <c r="BG590" s="90" t="n">
        <v>0.052249990268362</v>
      </c>
    </row>
    <row r="591" customFormat="false" ht="13.5" hidden="false" customHeight="true" outlineLevel="1" collapsed="false">
      <c r="A591" s="48" t="s">
        <v>99</v>
      </c>
      <c r="B591" s="123" t="s">
        <v>499</v>
      </c>
      <c r="C591" s="123" t="s">
        <v>500</v>
      </c>
      <c r="D591" s="123" t="s">
        <v>320</v>
      </c>
      <c r="E591" s="124"/>
      <c r="F591" s="19" t="s">
        <v>551</v>
      </c>
      <c r="G591" s="124"/>
      <c r="H591" s="397"/>
      <c r="I591" s="397"/>
      <c r="J591" s="466"/>
      <c r="K591" s="466"/>
      <c r="L591" s="466"/>
      <c r="M591" s="466"/>
      <c r="N591" s="466"/>
      <c r="O591" s="466"/>
      <c r="P591" s="466"/>
      <c r="Q591" s="466"/>
      <c r="R591" s="466"/>
      <c r="S591" s="466"/>
      <c r="T591" s="466"/>
      <c r="U591" s="466"/>
      <c r="V591" s="466"/>
      <c r="W591" s="474"/>
      <c r="X591" s="476"/>
      <c r="Y591" s="476"/>
      <c r="Z591" s="476"/>
      <c r="AA591" s="90" t="n">
        <v>0.00075681639297942</v>
      </c>
      <c r="AB591" s="90" t="n">
        <v>0.114293684857977</v>
      </c>
      <c r="AC591" s="90" t="n">
        <v>0.194378755338916</v>
      </c>
      <c r="AD591" s="90" t="n">
        <v>0.0962269868929464</v>
      </c>
      <c r="AE591" s="90" t="n">
        <v>0.170270938911312</v>
      </c>
      <c r="AF591" s="90" t="n">
        <v>0.0708521833810634</v>
      </c>
      <c r="AG591" s="90" t="n">
        <v>0.091238990187978</v>
      </c>
      <c r="AH591" s="90" t="n">
        <v>0.0376003476928335</v>
      </c>
      <c r="AI591" s="90" t="n">
        <v>0.0359845076554608</v>
      </c>
      <c r="AJ591" s="90" t="n">
        <v>0.0384283436268911</v>
      </c>
      <c r="AK591" s="90" t="n">
        <v>0.0487904037144926</v>
      </c>
      <c r="AL591" s="90" t="n">
        <v>0.0510369566394169</v>
      </c>
      <c r="AM591" s="90" t="n">
        <v>0.0498718417208879</v>
      </c>
      <c r="AN591" s="90" t="n">
        <v>0.0483277405379905</v>
      </c>
      <c r="AO591" s="90" t="n">
        <v>0.0483784972609249</v>
      </c>
      <c r="AP591" s="90" t="n">
        <v>0.0485720138242827</v>
      </c>
      <c r="AQ591" s="90" t="n">
        <v>0.0550693291310633</v>
      </c>
      <c r="AR591" s="90" t="n">
        <v>0.0571883412477645</v>
      </c>
      <c r="AS591" s="90" t="n">
        <v>0.0564624880573201</v>
      </c>
      <c r="AT591" s="90" t="n">
        <v>0.0487878658416874</v>
      </c>
      <c r="AU591" s="90" t="n">
        <v>0.0489714626884916</v>
      </c>
      <c r="AV591" s="90" t="n">
        <v>0.0509384046648951</v>
      </c>
      <c r="AW591" s="90" t="n">
        <v>0.0508565392691727</v>
      </c>
      <c r="AX591" s="90" t="n">
        <v>0.0507820859923018</v>
      </c>
      <c r="AY591" s="90" t="n">
        <v>0.0507146489996821</v>
      </c>
      <c r="AZ591" s="90" t="n">
        <v>0.0506538559891323</v>
      </c>
      <c r="BA591" s="90" t="n">
        <v>0.0505993564656979</v>
      </c>
      <c r="BB591" s="90" t="n">
        <v>0.0505508201684861</v>
      </c>
      <c r="BC591" s="90" t="n">
        <v>0.0505079356340576</v>
      </c>
      <c r="BD591" s="90" t="n">
        <v>0.0504704088826728</v>
      </c>
      <c r="BE591" s="90" t="n">
        <v>0.0504379622152402</v>
      </c>
      <c r="BF591" s="90" t="n">
        <v>0.0504103331101626</v>
      </c>
      <c r="BG591" s="90" t="n">
        <v>0.0503872732104773</v>
      </c>
    </row>
    <row r="592" customFormat="false" ht="13.5" hidden="false" customHeight="true" outlineLevel="1" collapsed="false">
      <c r="A592" s="48" t="s">
        <v>99</v>
      </c>
      <c r="B592" s="123" t="s">
        <v>499</v>
      </c>
      <c r="C592" s="123" t="s">
        <v>500</v>
      </c>
      <c r="D592" s="123" t="s">
        <v>320</v>
      </c>
      <c r="E592" s="124"/>
      <c r="F592" s="19" t="s">
        <v>552</v>
      </c>
      <c r="G592" s="124"/>
      <c r="H592" s="397"/>
      <c r="I592" s="397"/>
      <c r="J592" s="466"/>
      <c r="K592" s="466"/>
      <c r="L592" s="466"/>
      <c r="M592" s="466"/>
      <c r="N592" s="466"/>
      <c r="O592" s="466"/>
      <c r="P592" s="466"/>
      <c r="Q592" s="466"/>
      <c r="R592" s="466"/>
      <c r="S592" s="466"/>
      <c r="T592" s="466"/>
      <c r="U592" s="466"/>
      <c r="V592" s="466"/>
      <c r="W592" s="474"/>
      <c r="X592" s="476"/>
      <c r="Y592" s="476"/>
      <c r="Z592" s="90" t="n">
        <v>-0.113294740241994</v>
      </c>
      <c r="AA592" s="90" t="n">
        <v>-0.156630894673429</v>
      </c>
      <c r="AB592" s="90" t="n">
        <v>-0.0823947639456462</v>
      </c>
      <c r="AC592" s="90" t="n">
        <v>-0.1979072377711</v>
      </c>
      <c r="AD592" s="90" t="n">
        <v>-0.0270843678057147</v>
      </c>
      <c r="AE592" s="90" t="n">
        <v>0.0797568783927991</v>
      </c>
      <c r="AF592" s="90" t="n">
        <v>0.060501890684084</v>
      </c>
      <c r="AG592" s="90" t="n">
        <v>-0.101256077795786</v>
      </c>
      <c r="AH592" s="90" t="n">
        <v>0.123754564717551</v>
      </c>
      <c r="AI592" s="90" t="n">
        <v>-0.0050999845997961</v>
      </c>
      <c r="AJ592" s="90" t="n">
        <v>-0.000200032258272587</v>
      </c>
      <c r="AK592" s="90" t="n">
        <v>0.0493623237609933</v>
      </c>
      <c r="AL592" s="90" t="n">
        <v>0.0422125841799299</v>
      </c>
      <c r="AM592" s="90" t="n">
        <v>0.00245387792257268</v>
      </c>
      <c r="AN592" s="90" t="n">
        <v>0.00244787114561174</v>
      </c>
      <c r="AO592" s="90" t="n">
        <v>0.00244189370447145</v>
      </c>
      <c r="AP592" s="90" t="n">
        <v>0.00243594538477199</v>
      </c>
      <c r="AQ592" s="90" t="n">
        <v>0.00243002597421516</v>
      </c>
      <c r="AR592" s="90" t="n">
        <v>0.00242413526256247</v>
      </c>
      <c r="AS592" s="90" t="n">
        <v>0.0024182730416078</v>
      </c>
      <c r="AT592" s="90" t="n">
        <v>0.00241243910515498</v>
      </c>
      <c r="AU592" s="90" t="n">
        <v>0.00240663324899337</v>
      </c>
      <c r="AV592" s="90" t="n">
        <v>0.00240085527087253</v>
      </c>
      <c r="AW592" s="90" t="n">
        <v>0.00239510497048001</v>
      </c>
      <c r="AX592" s="90" t="n">
        <v>0.00238938214941742</v>
      </c>
      <c r="AY592" s="90" t="n">
        <v>0.00238368661117883</v>
      </c>
      <c r="AZ592" s="90" t="n">
        <v>0.00237801816112704</v>
      </c>
      <c r="BA592" s="90" t="n">
        <v>0.00237237660647183</v>
      </c>
      <c r="BB592" s="90" t="n">
        <v>0.00236676175624839</v>
      </c>
      <c r="BC592" s="90" t="n">
        <v>0.00236117342129472</v>
      </c>
      <c r="BD592" s="90" t="n">
        <v>0.00235561141423268</v>
      </c>
      <c r="BE592" s="90" t="n">
        <v>0.00235007554944411</v>
      </c>
      <c r="BF592" s="90" t="n">
        <v>0.0023445656430523</v>
      </c>
      <c r="BG592" s="90" t="n">
        <v>0.00233908151290074</v>
      </c>
    </row>
    <row r="593" customFormat="false" ht="13.5" hidden="false" customHeight="true" outlineLevel="1" collapsed="false">
      <c r="A593" s="48" t="s">
        <v>99</v>
      </c>
      <c r="B593" s="123" t="s">
        <v>499</v>
      </c>
      <c r="C593" s="123" t="s">
        <v>500</v>
      </c>
      <c r="D593" s="123" t="s">
        <v>320</v>
      </c>
      <c r="E593" s="124"/>
      <c r="F593" s="19" t="s">
        <v>553</v>
      </c>
      <c r="G593" s="124"/>
      <c r="H593" s="397"/>
      <c r="I593" s="397"/>
      <c r="J593" s="483"/>
      <c r="K593" s="483"/>
      <c r="L593" s="483"/>
      <c r="M593" s="483"/>
      <c r="N593" s="483"/>
      <c r="O593" s="483"/>
      <c r="P593" s="483"/>
      <c r="Q593" s="483"/>
      <c r="R593" s="483"/>
      <c r="S593" s="483"/>
      <c r="T593" s="483"/>
      <c r="U593" s="483"/>
      <c r="V593" s="483"/>
      <c r="W593" s="483"/>
      <c r="X593" s="483"/>
      <c r="Y593" s="483"/>
      <c r="Z593" s="467"/>
      <c r="AA593" s="467"/>
      <c r="AB593" s="90" t="n">
        <v>0.0603789812576989</v>
      </c>
      <c r="AC593" s="90" t="n">
        <v>0.219690144657606</v>
      </c>
      <c r="AD593" s="90" t="n">
        <v>0.259395440933627</v>
      </c>
      <c r="AE593" s="90" t="n">
        <v>0.217946522664725</v>
      </c>
      <c r="AF593" s="90" t="n">
        <v>-0.0131821733131638</v>
      </c>
      <c r="AG593" s="90" t="n">
        <v>0.100851803356826</v>
      </c>
      <c r="AH593" s="90" t="n">
        <v>0.0850529020914816</v>
      </c>
      <c r="AI593" s="90" t="n">
        <v>0.0486434557859863</v>
      </c>
      <c r="AJ593" s="90" t="n">
        <v>0.0362428600229698</v>
      </c>
      <c r="AK593" s="90" t="n">
        <v>0.0475097399451929</v>
      </c>
      <c r="AL593" s="90" t="n">
        <v>0.0493008146869318</v>
      </c>
      <c r="AM593" s="90" t="n">
        <v>0.0547114256645116</v>
      </c>
      <c r="AN593" s="90" t="n">
        <v>0.0529267216452445</v>
      </c>
      <c r="AO593" s="90" t="n">
        <v>0.0526506718967645</v>
      </c>
      <c r="AP593" s="90" t="n">
        <v>0.0525230250015052</v>
      </c>
      <c r="AQ593" s="90" t="n">
        <v>0.0524053624985219</v>
      </c>
      <c r="AR593" s="90" t="n">
        <v>0.0522971116902924</v>
      </c>
      <c r="AS593" s="90" t="n">
        <v>0.0521977372011486</v>
      </c>
      <c r="AT593" s="90" t="n">
        <v>0.0521067379833671</v>
      </c>
      <c r="AU593" s="90" t="n">
        <v>0.0520236446113482</v>
      </c>
      <c r="AV593" s="90" t="n">
        <v>0.0519480168319264</v>
      </c>
      <c r="AW593" s="90" t="n">
        <v>0.0518794413428496</v>
      </c>
      <c r="AX593" s="90" t="n">
        <v>0.051817529774882</v>
      </c>
      <c r="AY593" s="90" t="n">
        <v>0.0517619168559575</v>
      </c>
      <c r="AZ593" s="90" t="n">
        <v>0.0517122587383894</v>
      </c>
      <c r="BA593" s="90" t="n">
        <v>0.0516682314723518</v>
      </c>
      <c r="BB593" s="90" t="n">
        <v>0.0516295296108253</v>
      </c>
      <c r="BC593" s="90" t="n">
        <v>0.0515958649328461</v>
      </c>
      <c r="BD593" s="90" t="n">
        <v>0.0515669652734121</v>
      </c>
      <c r="BE593" s="90" t="n">
        <v>0.0515425734496877</v>
      </c>
      <c r="BF593" s="90" t="n">
        <v>0.0515224462742561</v>
      </c>
      <c r="BG593" s="90" t="n">
        <v>0.0515063536472136</v>
      </c>
    </row>
    <row r="594" customFormat="false" ht="13.5" hidden="false" customHeight="true" outlineLevel="1" collapsed="false">
      <c r="A594" s="48" t="s">
        <v>99</v>
      </c>
      <c r="B594" s="123" t="s">
        <v>499</v>
      </c>
      <c r="C594" s="123" t="s">
        <v>500</v>
      </c>
      <c r="D594" s="123" t="s">
        <v>320</v>
      </c>
      <c r="E594" s="124"/>
      <c r="F594" s="19" t="s">
        <v>554</v>
      </c>
      <c r="G594" s="124"/>
      <c r="H594" s="397"/>
      <c r="I594" s="397"/>
      <c r="J594" s="483"/>
      <c r="K594" s="483"/>
      <c r="L594" s="483"/>
      <c r="M594" s="483"/>
      <c r="N594" s="483"/>
      <c r="O594" s="483"/>
      <c r="P594" s="483"/>
      <c r="Q594" s="483"/>
      <c r="R594" s="483"/>
      <c r="S594" s="483"/>
      <c r="T594" s="483"/>
      <c r="U594" s="483"/>
      <c r="V594" s="483"/>
      <c r="W594" s="483"/>
      <c r="X594" s="483"/>
      <c r="Y594" s="483"/>
      <c r="Z594" s="483"/>
      <c r="AA594" s="483"/>
      <c r="AB594" s="483"/>
      <c r="AC594" s="196"/>
      <c r="AD594" s="229"/>
      <c r="AE594" s="90" t="n">
        <v>0.219912320993224</v>
      </c>
      <c r="AF594" s="90" t="n">
        <v>0.127123779648254</v>
      </c>
      <c r="AG594" s="90" t="n">
        <v>0.0821506221617652</v>
      </c>
      <c r="AH594" s="90" t="n">
        <v>0.0103585375782067</v>
      </c>
      <c r="AI594" s="90" t="n">
        <v>-0.036483199574165</v>
      </c>
      <c r="AJ594" s="90" t="n">
        <v>0.0241197278862118</v>
      </c>
      <c r="AK594" s="90" t="n">
        <v>0.0565283293893146</v>
      </c>
      <c r="AL594" s="90" t="n">
        <v>0.0550125447496226</v>
      </c>
      <c r="AM594" s="90" t="n">
        <v>0.0531079619370705</v>
      </c>
      <c r="AN594" s="90" t="n">
        <v>0.0508166539942281</v>
      </c>
      <c r="AO594" s="90" t="n">
        <v>0.050040891525746</v>
      </c>
      <c r="AP594" s="90" t="n">
        <v>0.049437751913574</v>
      </c>
      <c r="AQ594" s="90" t="n">
        <v>0.0488705030434506</v>
      </c>
      <c r="AR594" s="90" t="n">
        <v>0.0483364326895139</v>
      </c>
      <c r="AS594" s="90" t="n">
        <v>0.0478330905734936</v>
      </c>
      <c r="AT594" s="90" t="n">
        <v>0.0473582574281575</v>
      </c>
      <c r="AU594" s="90" t="n">
        <v>0.0469099183482882</v>
      </c>
      <c r="AV594" s="90" t="n">
        <v>0.0464862397515808</v>
      </c>
      <c r="AW594" s="90" t="n">
        <v>0.046085549391534</v>
      </c>
      <c r="AX594" s="90" t="n">
        <v>0.0457063189608078</v>
      </c>
      <c r="AY594" s="90" t="n">
        <v>0.0453471489016368</v>
      </c>
      <c r="AZ594" s="90" t="n">
        <v>0.0450067551033224</v>
      </c>
      <c r="BA594" s="90" t="n">
        <v>0.0446839572188427</v>
      </c>
      <c r="BB594" s="90" t="n">
        <v>0.0443776683751664</v>
      </c>
      <c r="BC594" s="90" t="n">
        <v>0.0440868860870718</v>
      </c>
      <c r="BD594" s="90" t="n">
        <v>0.0438106842133308</v>
      </c>
      <c r="BE594" s="90" t="n">
        <v>0.043548205818323</v>
      </c>
      <c r="BF594" s="90" t="n">
        <v>0.0432986568223221</v>
      </c>
      <c r="BG594" s="90" t="n">
        <v>0.0430613003405964</v>
      </c>
    </row>
    <row r="595" customFormat="false" ht="13.5" hidden="false" customHeight="true" outlineLevel="1" collapsed="false">
      <c r="A595" s="48" t="s">
        <v>99</v>
      </c>
      <c r="B595" s="123" t="s">
        <v>499</v>
      </c>
      <c r="C595" s="123" t="s">
        <v>500</v>
      </c>
      <c r="D595" s="123" t="s">
        <v>320</v>
      </c>
      <c r="E595" s="124"/>
      <c r="F595" s="19" t="s">
        <v>555</v>
      </c>
      <c r="G595" s="124"/>
      <c r="H595" s="397"/>
      <c r="I595" s="397"/>
      <c r="J595" s="483"/>
      <c r="K595" s="483"/>
      <c r="L595" s="483"/>
      <c r="M595" s="483"/>
      <c r="N595" s="483"/>
      <c r="O595" s="483"/>
      <c r="P595" s="483"/>
      <c r="Q595" s="483"/>
      <c r="R595" s="483"/>
      <c r="S595" s="483"/>
      <c r="T595" s="483"/>
      <c r="U595" s="483"/>
      <c r="V595" s="483"/>
      <c r="W595" s="483"/>
      <c r="X595" s="483"/>
      <c r="Y595" s="483"/>
      <c r="Z595" s="483"/>
      <c r="AA595" s="483"/>
      <c r="AB595" s="483"/>
      <c r="AC595" s="196"/>
      <c r="AD595" s="229"/>
      <c r="AE595" s="229"/>
      <c r="AF595" s="229"/>
      <c r="AG595" s="90" t="n">
        <v>0.180454350621517</v>
      </c>
      <c r="AH595" s="90" t="n">
        <v>0.137981118373276</v>
      </c>
      <c r="AI595" s="90" t="n">
        <v>0.0607927707117541</v>
      </c>
      <c r="AJ595" s="90" t="n">
        <v>0.0544308013329532</v>
      </c>
      <c r="AK595" s="90" t="n">
        <v>0.0570945607568871</v>
      </c>
      <c r="AL595" s="90" t="n">
        <v>0.0522478755144724</v>
      </c>
      <c r="AM595" s="90" t="n">
        <v>0.0512719458327493</v>
      </c>
      <c r="AN595" s="90" t="n">
        <v>0.0498381949026006</v>
      </c>
      <c r="AO595" s="90" t="n">
        <v>0.0497963120089842</v>
      </c>
      <c r="AP595" s="90" t="n">
        <v>0.0498807933638863</v>
      </c>
      <c r="AQ595" s="90" t="n">
        <v>0.0499625806092816</v>
      </c>
      <c r="AR595" s="90" t="n">
        <v>0.0500417891404021</v>
      </c>
      <c r="AS595" s="90" t="n">
        <v>0.0501185299880389</v>
      </c>
      <c r="AT595" s="90" t="n">
        <v>0.050192909926382</v>
      </c>
      <c r="AU595" s="90" t="n">
        <v>0.0502650315837092</v>
      </c>
      <c r="AV595" s="90" t="n">
        <v>0.050334993555194</v>
      </c>
      <c r="AW595" s="90" t="n">
        <v>0.0504028905171789</v>
      </c>
      <c r="AX595" s="90" t="n">
        <v>0.0504688133423414</v>
      </c>
      <c r="AY595" s="90" t="n">
        <v>0.050532849215212</v>
      </c>
      <c r="AZ595" s="90" t="n">
        <v>0.0505950817475938</v>
      </c>
      <c r="BA595" s="90" t="n">
        <v>0.0506555910934694</v>
      </c>
      <c r="BB595" s="90" t="n">
        <v>0.050714454063012</v>
      </c>
      <c r="BC595" s="191" t="n">
        <v>0.050771744235415</v>
      </c>
      <c r="BD595" s="191" t="n">
        <v>0.0508275320702312</v>
      </c>
      <c r="BE595" s="191" t="n">
        <v>0.0508818850170028</v>
      </c>
      <c r="BF595" s="191" t="n">
        <v>0.0509348676229611</v>
      </c>
      <c r="BG595" s="191" t="n">
        <v>0.0509865416386366</v>
      </c>
    </row>
    <row r="596" customFormat="false" ht="13.5" hidden="false" customHeight="true" outlineLevel="1" collapsed="false">
      <c r="A596" s="48"/>
      <c r="B596" s="123"/>
      <c r="C596" s="123"/>
      <c r="D596" s="123"/>
      <c r="E596" s="124"/>
      <c r="F596" s="19"/>
      <c r="G596" s="124"/>
      <c r="H596" s="397"/>
      <c r="I596" s="397"/>
      <c r="J596" s="483"/>
      <c r="K596" s="483"/>
      <c r="L596" s="483"/>
      <c r="M596" s="483"/>
      <c r="N596" s="483"/>
      <c r="O596" s="483"/>
      <c r="P596" s="483"/>
      <c r="Q596" s="483"/>
      <c r="R596" s="483"/>
      <c r="S596" s="483"/>
      <c r="T596" s="483"/>
      <c r="U596" s="483"/>
      <c r="V596" s="483"/>
      <c r="W596" s="483"/>
      <c r="X596" s="483"/>
      <c r="Y596" s="483"/>
      <c r="Z596" s="483"/>
      <c r="AA596" s="483"/>
      <c r="AB596" s="483"/>
      <c r="AC596" s="196"/>
      <c r="AD596" s="229"/>
      <c r="AE596" s="229"/>
      <c r="AF596" s="229"/>
      <c r="AG596" s="229"/>
      <c r="AH596" s="229"/>
      <c r="AI596" s="229"/>
      <c r="AJ596" s="229"/>
      <c r="AK596" s="196"/>
      <c r="AL596" s="196"/>
      <c r="AM596" s="196"/>
      <c r="AN596" s="196"/>
      <c r="AO596" s="196"/>
      <c r="AP596" s="196"/>
      <c r="AQ596" s="196"/>
      <c r="AR596" s="196"/>
      <c r="AS596" s="196"/>
      <c r="AT596" s="196"/>
      <c r="AU596" s="196"/>
      <c r="AV596" s="196"/>
      <c r="AW596" s="196"/>
      <c r="AX596" s="196"/>
      <c r="AY596" s="196"/>
      <c r="AZ596" s="196"/>
      <c r="BA596" s="196"/>
      <c r="BB596" s="196"/>
      <c r="BC596" s="196"/>
      <c r="BD596" s="196"/>
      <c r="BE596" s="196"/>
      <c r="BF596" s="196"/>
      <c r="BG596" s="196"/>
    </row>
    <row r="597" customFormat="false" ht="13.5" hidden="false" customHeight="true" outlineLevel="1" collapsed="false">
      <c r="A597" s="48"/>
      <c r="B597" s="123"/>
      <c r="C597" s="123"/>
      <c r="D597" s="123"/>
      <c r="E597" s="124"/>
      <c r="F597" s="19"/>
      <c r="G597" s="124"/>
      <c r="H597" s="397"/>
      <c r="I597" s="397"/>
      <c r="J597" s="483"/>
      <c r="K597" s="483"/>
      <c r="L597" s="483"/>
      <c r="M597" s="483"/>
      <c r="N597" s="483"/>
      <c r="O597" s="483"/>
      <c r="P597" s="483"/>
      <c r="Q597" s="483"/>
      <c r="R597" s="483"/>
      <c r="S597" s="483"/>
      <c r="T597" s="483"/>
      <c r="U597" s="483"/>
      <c r="V597" s="483"/>
      <c r="W597" s="483"/>
      <c r="X597" s="483"/>
      <c r="Y597" s="483"/>
      <c r="Z597" s="483"/>
      <c r="AA597" s="483"/>
      <c r="AB597" s="483"/>
      <c r="AC597" s="196"/>
      <c r="AD597" s="229"/>
      <c r="AE597" s="229"/>
      <c r="AF597" s="229"/>
      <c r="AG597" s="229"/>
      <c r="AH597" s="229"/>
      <c r="AI597" s="229"/>
      <c r="AJ597" s="229"/>
      <c r="AK597" s="196"/>
      <c r="AL597" s="196"/>
      <c r="AM597" s="196"/>
      <c r="AN597" s="196"/>
      <c r="AO597" s="196"/>
      <c r="AP597" s="196"/>
      <c r="AQ597" s="196"/>
      <c r="AR597" s="196"/>
      <c r="AS597" s="196"/>
      <c r="AT597" s="196"/>
      <c r="AU597" s="196"/>
      <c r="AV597" s="196"/>
      <c r="AW597" s="196"/>
      <c r="AX597" s="196"/>
      <c r="AY597" s="196"/>
      <c r="AZ597" s="196"/>
      <c r="BA597" s="196"/>
      <c r="BB597" s="196"/>
      <c r="BC597" s="196"/>
      <c r="BD597" s="196"/>
      <c r="BE597" s="196"/>
      <c r="BF597" s="196"/>
      <c r="BG597" s="196"/>
    </row>
    <row r="598" customFormat="false" ht="13.5" hidden="false" customHeight="true" outlineLevel="1" collapsed="false">
      <c r="A598" s="48"/>
      <c r="B598" s="123"/>
      <c r="C598" s="123"/>
      <c r="D598" s="123"/>
      <c r="E598" s="124"/>
      <c r="F598" s="19"/>
      <c r="G598" s="124"/>
      <c r="H598" s="397"/>
      <c r="I598" s="397"/>
      <c r="J598" s="483"/>
      <c r="K598" s="483"/>
      <c r="L598" s="483"/>
      <c r="M598" s="483"/>
      <c r="N598" s="483"/>
      <c r="O598" s="483"/>
      <c r="P598" s="483"/>
      <c r="Q598" s="483"/>
      <c r="R598" s="483"/>
      <c r="S598" s="483"/>
      <c r="T598" s="483"/>
      <c r="U598" s="483"/>
      <c r="V598" s="483"/>
      <c r="W598" s="483"/>
      <c r="X598" s="483"/>
      <c r="Y598" s="483"/>
      <c r="Z598" s="483"/>
      <c r="AA598" s="483"/>
      <c r="AB598" s="483"/>
      <c r="AC598" s="196"/>
      <c r="AD598" s="229"/>
      <c r="AE598" s="229"/>
      <c r="AF598" s="229"/>
      <c r="AG598" s="229"/>
      <c r="AH598" s="229"/>
      <c r="AI598" s="229"/>
      <c r="AJ598" s="229"/>
      <c r="AK598" s="196"/>
      <c r="AL598" s="196"/>
      <c r="AM598" s="196"/>
      <c r="AN598" s="196"/>
      <c r="AO598" s="196"/>
      <c r="AP598" s="196"/>
      <c r="AQ598" s="196"/>
      <c r="AR598" s="196"/>
      <c r="AS598" s="196"/>
      <c r="AT598" s="196"/>
      <c r="AU598" s="196"/>
      <c r="AV598" s="196"/>
      <c r="AW598" s="196"/>
      <c r="AX598" s="196"/>
      <c r="AY598" s="196"/>
      <c r="AZ598" s="196"/>
      <c r="BA598" s="196"/>
      <c r="BB598" s="196"/>
      <c r="BC598" s="196"/>
      <c r="BD598" s="196"/>
      <c r="BE598" s="196"/>
      <c r="BF598" s="196"/>
      <c r="BG598" s="196"/>
    </row>
    <row r="599" customFormat="false" ht="13.5" hidden="false" customHeight="true" outlineLevel="1" collapsed="false">
      <c r="A599" s="230" t="s">
        <v>99</v>
      </c>
      <c r="B599" s="231" t="s">
        <v>499</v>
      </c>
      <c r="C599" s="232" t="s">
        <v>506</v>
      </c>
      <c r="D599" s="231" t="s">
        <v>320</v>
      </c>
      <c r="E599" s="233"/>
      <c r="F599" s="234" t="s">
        <v>556</v>
      </c>
      <c r="G599" s="233" t="s">
        <v>12</v>
      </c>
      <c r="H599" s="233"/>
      <c r="I599" s="233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90" t="n">
        <v>0.0622109152885425</v>
      </c>
      <c r="AF599" s="90" t="n">
        <v>0.120852262610636</v>
      </c>
      <c r="AG599" s="90" t="n">
        <v>0.17</v>
      </c>
      <c r="AH599" s="90" t="n">
        <v>0.0724822738279283</v>
      </c>
      <c r="AI599" s="90" t="n">
        <v>0.0489218595785169</v>
      </c>
      <c r="AJ599" s="90" t="n">
        <v>0.053799440944482</v>
      </c>
      <c r="AK599" s="90" t="n">
        <v>0.0582823746071889</v>
      </c>
      <c r="AL599" s="90" t="n">
        <v>0.0584309820421055</v>
      </c>
      <c r="AM599" s="90" t="n">
        <v>0.0590821485232321</v>
      </c>
      <c r="AN599" s="90" t="n">
        <v>0.0541320270716792</v>
      </c>
      <c r="AO599" s="90" t="n">
        <v>0.0541320270716792</v>
      </c>
      <c r="AP599" s="90" t="n">
        <v>0.0541320270716792</v>
      </c>
      <c r="AQ599" s="90" t="n">
        <v>0.0541320270716792</v>
      </c>
      <c r="AR599" s="90" t="n">
        <v>0.0541320270716792</v>
      </c>
      <c r="AS599" s="90" t="n">
        <v>0.0541320270716792</v>
      </c>
      <c r="AT599" s="90" t="n">
        <v>0.0541320270716792</v>
      </c>
      <c r="AU599" s="90" t="n">
        <v>0.0541320270716792</v>
      </c>
      <c r="AV599" s="90" t="n">
        <v>0.0541320270716792</v>
      </c>
      <c r="AW599" s="90" t="n">
        <v>0.0541320270716792</v>
      </c>
      <c r="AX599" s="90" t="n">
        <v>0.0541320270716792</v>
      </c>
      <c r="AY599" s="90" t="n">
        <v>0.0541320270716792</v>
      </c>
      <c r="AZ599" s="90" t="n">
        <v>0.0541320270716792</v>
      </c>
      <c r="BA599" s="90" t="n">
        <v>0.0541320270716792</v>
      </c>
      <c r="BB599" s="90" t="n">
        <v>0.0541320270716792</v>
      </c>
      <c r="BC599" s="90" t="n">
        <v>0.0541320270716792</v>
      </c>
      <c r="BD599" s="90" t="n">
        <v>0.0541320270716792</v>
      </c>
      <c r="BE599" s="90" t="n">
        <v>0.0541320270716792</v>
      </c>
      <c r="BF599" s="90" t="n">
        <v>0.0541320270716792</v>
      </c>
      <c r="BG599" s="90" t="n">
        <v>0.0541320270716792</v>
      </c>
    </row>
    <row r="600" customFormat="false" ht="13.5" hidden="false" customHeight="true" outlineLevel="1" collapsed="false">
      <c r="A600" s="48"/>
      <c r="B600" s="123"/>
      <c r="C600" s="201"/>
      <c r="D600" s="123"/>
      <c r="E600" s="124"/>
      <c r="F600" s="19"/>
      <c r="G600" s="124"/>
      <c r="H600" s="397"/>
      <c r="I600" s="397"/>
      <c r="J600" s="483"/>
      <c r="K600" s="483"/>
      <c r="L600" s="483"/>
      <c r="M600" s="483"/>
      <c r="N600" s="483"/>
      <c r="O600" s="483"/>
      <c r="P600" s="483"/>
      <c r="Q600" s="483"/>
      <c r="R600" s="483"/>
      <c r="S600" s="483"/>
      <c r="T600" s="483"/>
      <c r="U600" s="483"/>
      <c r="V600" s="483"/>
      <c r="W600" s="483"/>
      <c r="X600" s="483"/>
      <c r="Y600" s="483"/>
      <c r="Z600" s="483"/>
      <c r="AA600" s="483"/>
      <c r="AB600" s="483"/>
      <c r="AC600" s="196"/>
      <c r="AD600" s="229"/>
      <c r="AE600" s="235"/>
      <c r="AF600" s="235"/>
      <c r="AG600" s="235"/>
      <c r="AH600" s="235"/>
      <c r="AI600" s="235"/>
      <c r="AJ600" s="235"/>
      <c r="AK600" s="236"/>
      <c r="AL600" s="236"/>
      <c r="AM600" s="236"/>
      <c r="AN600" s="236"/>
      <c r="AO600" s="236"/>
      <c r="AP600" s="236"/>
      <c r="AQ600" s="236"/>
      <c r="AR600" s="236"/>
      <c r="AS600" s="236"/>
      <c r="AT600" s="236"/>
      <c r="AU600" s="236"/>
      <c r="AV600" s="236"/>
      <c r="AW600" s="236"/>
      <c r="AX600" s="236"/>
      <c r="AY600" s="236"/>
      <c r="AZ600" s="236"/>
      <c r="BA600" s="236"/>
      <c r="BB600" s="236"/>
      <c r="BC600" s="236"/>
      <c r="BD600" s="236"/>
      <c r="BE600" s="236"/>
      <c r="BF600" s="236"/>
      <c r="BG600" s="236"/>
    </row>
    <row r="601" customFormat="false" ht="13.5" hidden="false" customHeight="true" outlineLevel="1" collapsed="false">
      <c r="A601" s="48"/>
      <c r="B601" s="123"/>
      <c r="C601" s="201"/>
      <c r="D601" s="123"/>
      <c r="E601" s="124"/>
      <c r="F601" s="19"/>
      <c r="G601" s="124"/>
      <c r="H601" s="397"/>
      <c r="I601" s="397"/>
      <c r="J601" s="483"/>
      <c r="K601" s="483"/>
      <c r="L601" s="483"/>
      <c r="M601" s="483"/>
      <c r="N601" s="483"/>
      <c r="O601" s="483"/>
      <c r="P601" s="483"/>
      <c r="Q601" s="483"/>
      <c r="R601" s="483"/>
      <c r="S601" s="483"/>
      <c r="T601" s="483"/>
      <c r="U601" s="483"/>
      <c r="V601" s="483"/>
      <c r="W601" s="483"/>
      <c r="X601" s="483"/>
      <c r="Y601" s="483"/>
      <c r="Z601" s="483"/>
      <c r="AA601" s="483"/>
      <c r="AB601" s="483"/>
      <c r="AC601" s="196"/>
      <c r="AD601" s="229"/>
      <c r="AE601" s="235"/>
      <c r="AF601" s="235"/>
      <c r="AG601" s="235"/>
      <c r="AH601" s="235"/>
      <c r="AI601" s="235"/>
      <c r="AJ601" s="235"/>
      <c r="AK601" s="236"/>
      <c r="AL601" s="236"/>
      <c r="AM601" s="236"/>
      <c r="AN601" s="236"/>
      <c r="AO601" s="236"/>
      <c r="AP601" s="236"/>
      <c r="AQ601" s="236"/>
      <c r="AR601" s="236"/>
      <c r="AS601" s="236"/>
      <c r="AT601" s="236"/>
      <c r="AU601" s="236"/>
      <c r="AV601" s="236"/>
      <c r="AW601" s="236"/>
      <c r="AX601" s="236"/>
      <c r="AY601" s="236"/>
      <c r="AZ601" s="236"/>
      <c r="BA601" s="236"/>
      <c r="BB601" s="236"/>
      <c r="BC601" s="236"/>
      <c r="BD601" s="236"/>
      <c r="BE601" s="236"/>
      <c r="BF601" s="236"/>
      <c r="BG601" s="236"/>
    </row>
    <row r="602" customFormat="false" ht="13.5" hidden="false" customHeight="true" outlineLevel="1" collapsed="false">
      <c r="A602" s="48"/>
      <c r="B602" s="123"/>
      <c r="C602" s="201"/>
      <c r="D602" s="123"/>
      <c r="E602" s="124"/>
      <c r="F602" s="19"/>
      <c r="G602" s="124"/>
      <c r="H602" s="397"/>
      <c r="I602" s="397"/>
      <c r="J602" s="483"/>
      <c r="K602" s="483"/>
      <c r="L602" s="483"/>
      <c r="M602" s="483"/>
      <c r="N602" s="483"/>
      <c r="O602" s="483"/>
      <c r="P602" s="483"/>
      <c r="Q602" s="483"/>
      <c r="R602" s="483"/>
      <c r="S602" s="483"/>
      <c r="T602" s="483"/>
      <c r="U602" s="483"/>
      <c r="V602" s="483"/>
      <c r="W602" s="483"/>
      <c r="X602" s="483"/>
      <c r="Y602" s="483"/>
      <c r="Z602" s="483"/>
      <c r="AA602" s="483"/>
      <c r="AB602" s="483"/>
      <c r="AC602" s="196"/>
      <c r="AD602" s="229"/>
      <c r="AE602" s="235"/>
      <c r="AF602" s="235"/>
      <c r="AG602" s="235"/>
      <c r="AH602" s="235"/>
      <c r="AI602" s="235"/>
      <c r="AJ602" s="235"/>
      <c r="AK602" s="236"/>
      <c r="AL602" s="236"/>
      <c r="AM602" s="236"/>
      <c r="AN602" s="236"/>
      <c r="AO602" s="236"/>
      <c r="AP602" s="236"/>
      <c r="AQ602" s="236"/>
      <c r="AR602" s="236"/>
      <c r="AS602" s="236"/>
      <c r="AT602" s="236"/>
      <c r="AU602" s="236"/>
      <c r="AV602" s="236"/>
      <c r="AW602" s="236"/>
      <c r="AX602" s="236"/>
      <c r="AY602" s="236"/>
      <c r="AZ602" s="236"/>
      <c r="BA602" s="236"/>
      <c r="BB602" s="236"/>
      <c r="BC602" s="236"/>
      <c r="BD602" s="236"/>
      <c r="BE602" s="236"/>
      <c r="BF602" s="236"/>
      <c r="BG602" s="236"/>
    </row>
    <row r="603" customFormat="false" ht="13.5" hidden="false" customHeight="true" outlineLevel="1" collapsed="false">
      <c r="A603" s="48"/>
      <c r="B603" s="123"/>
      <c r="C603" s="201"/>
      <c r="D603" s="123"/>
      <c r="E603" s="124"/>
      <c r="F603" s="19"/>
      <c r="G603" s="124"/>
      <c r="H603" s="397"/>
      <c r="I603" s="397"/>
      <c r="J603" s="483"/>
      <c r="K603" s="483"/>
      <c r="L603" s="483"/>
      <c r="M603" s="483"/>
      <c r="N603" s="483"/>
      <c r="O603" s="483"/>
      <c r="P603" s="483"/>
      <c r="Q603" s="483"/>
      <c r="R603" s="483"/>
      <c r="S603" s="483"/>
      <c r="T603" s="483"/>
      <c r="U603" s="483"/>
      <c r="V603" s="483"/>
      <c r="W603" s="483"/>
      <c r="X603" s="483"/>
      <c r="Y603" s="483"/>
      <c r="Z603" s="483"/>
      <c r="AA603" s="483"/>
      <c r="AB603" s="483"/>
      <c r="AC603" s="196"/>
      <c r="AD603" s="229"/>
      <c r="AE603" s="235"/>
      <c r="AF603" s="235"/>
      <c r="AG603" s="235"/>
      <c r="AH603" s="235"/>
      <c r="AI603" s="235"/>
      <c r="AJ603" s="235"/>
      <c r="AK603" s="236"/>
      <c r="AL603" s="236"/>
      <c r="AM603" s="236"/>
      <c r="AN603" s="236"/>
      <c r="AO603" s="236"/>
      <c r="AP603" s="236"/>
      <c r="AQ603" s="236"/>
      <c r="AR603" s="236"/>
      <c r="AS603" s="236"/>
      <c r="AT603" s="236"/>
      <c r="AU603" s="236"/>
      <c r="AV603" s="236"/>
      <c r="AW603" s="236"/>
      <c r="AX603" s="236"/>
      <c r="AY603" s="236"/>
      <c r="AZ603" s="236"/>
      <c r="BA603" s="236"/>
      <c r="BB603" s="236"/>
      <c r="BC603" s="236"/>
      <c r="BD603" s="236"/>
      <c r="BE603" s="236"/>
      <c r="BF603" s="236"/>
      <c r="BG603" s="236"/>
    </row>
    <row r="604" customFormat="false" ht="13.5" hidden="false" customHeight="true" outlineLevel="1" collapsed="false">
      <c r="A604" s="48"/>
      <c r="B604" s="123"/>
      <c r="C604" s="201"/>
      <c r="D604" s="123"/>
      <c r="E604" s="124"/>
      <c r="F604" s="19"/>
      <c r="G604" s="124"/>
      <c r="H604" s="397"/>
      <c r="I604" s="397"/>
      <c r="J604" s="483"/>
      <c r="K604" s="483"/>
      <c r="L604" s="483"/>
      <c r="M604" s="483"/>
      <c r="N604" s="483"/>
      <c r="O604" s="483"/>
      <c r="P604" s="483"/>
      <c r="Q604" s="483"/>
      <c r="R604" s="483"/>
      <c r="S604" s="483"/>
      <c r="T604" s="483"/>
      <c r="U604" s="483"/>
      <c r="V604" s="483"/>
      <c r="W604" s="483"/>
      <c r="X604" s="483"/>
      <c r="Y604" s="483"/>
      <c r="Z604" s="483"/>
      <c r="AA604" s="483"/>
      <c r="AB604" s="483"/>
      <c r="AC604" s="196"/>
      <c r="AD604" s="229"/>
      <c r="AE604" s="235"/>
      <c r="AF604" s="235"/>
      <c r="AG604" s="235"/>
      <c r="AH604" s="235"/>
      <c r="AI604" s="235"/>
      <c r="AJ604" s="235"/>
      <c r="AK604" s="236"/>
      <c r="AL604" s="236"/>
      <c r="AM604" s="236"/>
      <c r="AN604" s="236"/>
      <c r="AO604" s="236"/>
      <c r="AP604" s="236"/>
      <c r="AQ604" s="236"/>
      <c r="AR604" s="236"/>
      <c r="AS604" s="236"/>
      <c r="AT604" s="236"/>
      <c r="AU604" s="236"/>
      <c r="AV604" s="236"/>
      <c r="AW604" s="236"/>
      <c r="AX604" s="236"/>
      <c r="AY604" s="236"/>
      <c r="AZ604" s="236"/>
      <c r="BA604" s="236"/>
      <c r="BB604" s="236"/>
      <c r="BC604" s="236"/>
      <c r="BD604" s="236"/>
      <c r="BE604" s="236"/>
      <c r="BF604" s="236"/>
      <c r="BG604" s="236"/>
    </row>
    <row r="605" customFormat="false" ht="13.5" hidden="false" customHeight="true" outlineLevel="1" collapsed="false">
      <c r="A605" s="48"/>
      <c r="B605" s="123"/>
      <c r="C605" s="201"/>
      <c r="D605" s="123"/>
      <c r="E605" s="124"/>
      <c r="F605" s="19"/>
      <c r="G605" s="124"/>
      <c r="H605" s="397"/>
      <c r="I605" s="397"/>
      <c r="J605" s="483"/>
      <c r="K605" s="483"/>
      <c r="L605" s="483"/>
      <c r="M605" s="483"/>
      <c r="N605" s="483"/>
      <c r="O605" s="483"/>
      <c r="P605" s="483"/>
      <c r="Q605" s="483"/>
      <c r="R605" s="483"/>
      <c r="S605" s="483"/>
      <c r="T605" s="483"/>
      <c r="U605" s="483"/>
      <c r="V605" s="483"/>
      <c r="W605" s="483"/>
      <c r="X605" s="483"/>
      <c r="Y605" s="483"/>
      <c r="Z605" s="483"/>
      <c r="AA605" s="483"/>
      <c r="AB605" s="483"/>
      <c r="AC605" s="196"/>
      <c r="AD605" s="229"/>
      <c r="AE605" s="235"/>
      <c r="AF605" s="235"/>
      <c r="AG605" s="235"/>
      <c r="AH605" s="235"/>
      <c r="AI605" s="235"/>
      <c r="AJ605" s="235"/>
      <c r="AK605" s="236"/>
      <c r="AL605" s="236"/>
      <c r="AM605" s="236"/>
      <c r="AN605" s="236"/>
      <c r="AO605" s="236"/>
      <c r="AP605" s="236"/>
      <c r="AQ605" s="236"/>
      <c r="AR605" s="236"/>
      <c r="AS605" s="236"/>
      <c r="AT605" s="236"/>
      <c r="AU605" s="236"/>
      <c r="AV605" s="236"/>
      <c r="AW605" s="236"/>
      <c r="AX605" s="236"/>
      <c r="AY605" s="236"/>
      <c r="AZ605" s="236"/>
      <c r="BA605" s="236"/>
      <c r="BB605" s="236"/>
      <c r="BC605" s="236"/>
      <c r="BD605" s="236"/>
      <c r="BE605" s="236"/>
      <c r="BF605" s="236"/>
      <c r="BG605" s="236"/>
    </row>
    <row r="606" customFormat="false" ht="13.5" hidden="false" customHeight="true" outlineLevel="1" collapsed="false">
      <c r="A606" s="48"/>
      <c r="B606" s="123"/>
      <c r="C606" s="201"/>
      <c r="D606" s="123"/>
      <c r="E606" s="124"/>
      <c r="F606" s="19"/>
      <c r="G606" s="124"/>
      <c r="H606" s="397"/>
      <c r="I606" s="397"/>
      <c r="J606" s="483"/>
      <c r="K606" s="483"/>
      <c r="L606" s="483"/>
      <c r="M606" s="483"/>
      <c r="N606" s="483"/>
      <c r="O606" s="483"/>
      <c r="P606" s="483"/>
      <c r="Q606" s="483"/>
      <c r="R606" s="483"/>
      <c r="S606" s="483"/>
      <c r="T606" s="483"/>
      <c r="U606" s="483"/>
      <c r="V606" s="483"/>
      <c r="W606" s="483"/>
      <c r="X606" s="483"/>
      <c r="Y606" s="483"/>
      <c r="Z606" s="483"/>
      <c r="AA606" s="483"/>
      <c r="AB606" s="483"/>
      <c r="AC606" s="196"/>
      <c r="AD606" s="229"/>
      <c r="AE606" s="235"/>
      <c r="AF606" s="235"/>
      <c r="AG606" s="235"/>
      <c r="AH606" s="235"/>
      <c r="AI606" s="235"/>
      <c r="AJ606" s="235"/>
      <c r="AK606" s="236"/>
      <c r="AL606" s="236"/>
      <c r="AM606" s="236"/>
      <c r="AN606" s="236"/>
      <c r="AO606" s="236"/>
      <c r="AP606" s="236"/>
      <c r="AQ606" s="236"/>
      <c r="AR606" s="236"/>
      <c r="AS606" s="236"/>
      <c r="AT606" s="236"/>
      <c r="AU606" s="236"/>
      <c r="AV606" s="236"/>
      <c r="AW606" s="236"/>
      <c r="AX606" s="236"/>
      <c r="AY606" s="236"/>
      <c r="AZ606" s="236"/>
      <c r="BA606" s="236"/>
      <c r="BB606" s="236"/>
      <c r="BC606" s="236"/>
      <c r="BD606" s="236"/>
      <c r="BE606" s="236"/>
      <c r="BF606" s="236"/>
      <c r="BG606" s="236"/>
    </row>
    <row r="607" customFormat="false" ht="13.5" hidden="false" customHeight="true" outlineLevel="1" collapsed="false">
      <c r="A607" s="48"/>
      <c r="B607" s="123"/>
      <c r="C607" s="201"/>
      <c r="D607" s="123"/>
      <c r="E607" s="124"/>
      <c r="F607" s="19"/>
      <c r="G607" s="124"/>
      <c r="H607" s="397"/>
      <c r="I607" s="397"/>
      <c r="J607" s="483"/>
      <c r="K607" s="483"/>
      <c r="L607" s="483"/>
      <c r="M607" s="483"/>
      <c r="N607" s="483"/>
      <c r="O607" s="483"/>
      <c r="P607" s="483"/>
      <c r="Q607" s="483"/>
      <c r="R607" s="483"/>
      <c r="S607" s="483"/>
      <c r="T607" s="483"/>
      <c r="U607" s="483"/>
      <c r="V607" s="483"/>
      <c r="W607" s="483"/>
      <c r="X607" s="483"/>
      <c r="Y607" s="483"/>
      <c r="Z607" s="483"/>
      <c r="AA607" s="483"/>
      <c r="AB607" s="483"/>
      <c r="AC607" s="196"/>
      <c r="AD607" s="229"/>
      <c r="AE607" s="235"/>
      <c r="AF607" s="235"/>
      <c r="AG607" s="235"/>
      <c r="AH607" s="235"/>
      <c r="AI607" s="235"/>
      <c r="AJ607" s="235"/>
      <c r="AK607" s="236"/>
      <c r="AL607" s="236"/>
      <c r="AM607" s="236"/>
      <c r="AN607" s="236"/>
      <c r="AO607" s="236"/>
      <c r="AP607" s="236"/>
      <c r="AQ607" s="236"/>
      <c r="AR607" s="236"/>
      <c r="AS607" s="236"/>
      <c r="AT607" s="236"/>
      <c r="AU607" s="236"/>
      <c r="AV607" s="236"/>
      <c r="AW607" s="236"/>
      <c r="AX607" s="236"/>
      <c r="AY607" s="236"/>
      <c r="AZ607" s="236"/>
      <c r="BA607" s="236"/>
      <c r="BB607" s="236"/>
      <c r="BC607" s="236"/>
      <c r="BD607" s="236"/>
      <c r="BE607" s="236"/>
      <c r="BF607" s="236"/>
      <c r="BG607" s="236"/>
    </row>
    <row r="608" customFormat="false" ht="13.5" hidden="false" customHeight="true" outlineLevel="1" collapsed="false">
      <c r="A608" s="48"/>
      <c r="B608" s="123"/>
      <c r="C608" s="201"/>
      <c r="D608" s="123"/>
      <c r="E608" s="124"/>
      <c r="F608" s="19"/>
      <c r="G608" s="124"/>
      <c r="H608" s="397"/>
      <c r="I608" s="397"/>
      <c r="J608" s="483"/>
      <c r="K608" s="483"/>
      <c r="L608" s="483"/>
      <c r="M608" s="483"/>
      <c r="N608" s="483"/>
      <c r="O608" s="483"/>
      <c r="P608" s="483"/>
      <c r="Q608" s="483"/>
      <c r="R608" s="483"/>
      <c r="S608" s="483"/>
      <c r="T608" s="483"/>
      <c r="U608" s="483"/>
      <c r="V608" s="483"/>
      <c r="W608" s="483"/>
      <c r="X608" s="483"/>
      <c r="Y608" s="483"/>
      <c r="Z608" s="483"/>
      <c r="AA608" s="483"/>
      <c r="AB608" s="483"/>
      <c r="AC608" s="196"/>
      <c r="AD608" s="229"/>
      <c r="AE608" s="235"/>
      <c r="AF608" s="235"/>
      <c r="AG608" s="235"/>
      <c r="AH608" s="235"/>
      <c r="AI608" s="235"/>
      <c r="AJ608" s="235"/>
      <c r="AK608" s="236"/>
      <c r="AL608" s="236"/>
      <c r="AM608" s="236"/>
      <c r="AN608" s="236"/>
      <c r="AO608" s="236"/>
      <c r="AP608" s="236"/>
      <c r="AQ608" s="236"/>
      <c r="AR608" s="236"/>
      <c r="AS608" s="236"/>
      <c r="AT608" s="236"/>
      <c r="AU608" s="236"/>
      <c r="AV608" s="236"/>
      <c r="AW608" s="236"/>
      <c r="AX608" s="236"/>
      <c r="AY608" s="236"/>
      <c r="AZ608" s="236"/>
      <c r="BA608" s="236"/>
      <c r="BB608" s="236"/>
      <c r="BC608" s="236"/>
      <c r="BD608" s="236"/>
      <c r="BE608" s="236"/>
      <c r="BF608" s="236"/>
      <c r="BG608" s="236"/>
    </row>
    <row r="609" customFormat="false" ht="13.5" hidden="false" customHeight="true" outlineLevel="1" collapsed="false">
      <c r="A609" s="48"/>
      <c r="B609" s="123"/>
      <c r="C609" s="201"/>
      <c r="D609" s="123"/>
      <c r="E609" s="124"/>
      <c r="F609" s="19"/>
      <c r="G609" s="124"/>
      <c r="H609" s="397"/>
      <c r="I609" s="397"/>
      <c r="J609" s="483"/>
      <c r="K609" s="483"/>
      <c r="L609" s="483"/>
      <c r="M609" s="483"/>
      <c r="N609" s="483"/>
      <c r="O609" s="483"/>
      <c r="P609" s="483"/>
      <c r="Q609" s="483"/>
      <c r="R609" s="483"/>
      <c r="S609" s="483"/>
      <c r="T609" s="483"/>
      <c r="U609" s="483"/>
      <c r="V609" s="483"/>
      <c r="W609" s="483"/>
      <c r="X609" s="483"/>
      <c r="Y609" s="483"/>
      <c r="Z609" s="483"/>
      <c r="AA609" s="483"/>
      <c r="AB609" s="483"/>
      <c r="AC609" s="196"/>
      <c r="AD609" s="229"/>
      <c r="AE609" s="235"/>
      <c r="AF609" s="235"/>
      <c r="AG609" s="235"/>
      <c r="AH609" s="235"/>
      <c r="AI609" s="235"/>
      <c r="AJ609" s="235"/>
      <c r="AK609" s="236"/>
      <c r="AL609" s="236"/>
      <c r="AM609" s="236"/>
      <c r="AN609" s="236"/>
      <c r="AO609" s="236"/>
      <c r="AP609" s="236"/>
      <c r="AQ609" s="236"/>
      <c r="AR609" s="236"/>
      <c r="AS609" s="236"/>
      <c r="AT609" s="236"/>
      <c r="AU609" s="236"/>
      <c r="AV609" s="236"/>
      <c r="AW609" s="236"/>
      <c r="AX609" s="236"/>
      <c r="AY609" s="236"/>
      <c r="AZ609" s="236"/>
      <c r="BA609" s="236"/>
      <c r="BB609" s="236"/>
      <c r="BC609" s="236"/>
      <c r="BD609" s="236"/>
      <c r="BE609" s="236"/>
      <c r="BF609" s="236"/>
      <c r="BG609" s="236"/>
    </row>
    <row r="610" customFormat="false" ht="13.5" hidden="false" customHeight="true" outlineLevel="1" collapsed="false">
      <c r="A610" s="48" t="s">
        <v>99</v>
      </c>
      <c r="B610" s="123" t="s">
        <v>499</v>
      </c>
      <c r="C610" s="123" t="s">
        <v>500</v>
      </c>
      <c r="D610" s="123" t="s">
        <v>320</v>
      </c>
      <c r="E610" s="124"/>
      <c r="F610" s="19" t="s">
        <v>557</v>
      </c>
      <c r="G610" s="124" t="s">
        <v>558</v>
      </c>
      <c r="H610" s="397"/>
      <c r="I610" s="397" t="s">
        <v>559</v>
      </c>
      <c r="J610" s="483"/>
      <c r="K610" s="483"/>
      <c r="L610" s="483"/>
      <c r="M610" s="483"/>
      <c r="N610" s="483"/>
      <c r="O610" s="483"/>
      <c r="P610" s="483"/>
      <c r="Q610" s="483"/>
      <c r="R610" s="483"/>
      <c r="S610" s="483"/>
      <c r="T610" s="483"/>
      <c r="U610" s="483"/>
      <c r="V610" s="483"/>
      <c r="W610" s="483"/>
      <c r="X610" s="483"/>
      <c r="Y610" s="483"/>
      <c r="Z610" s="483"/>
      <c r="AA610" s="483"/>
      <c r="AB610" s="483"/>
      <c r="AC610" s="196"/>
      <c r="AD610" s="229"/>
      <c r="AE610" s="235"/>
      <c r="AF610" s="237" t="n">
        <v>2.46044450171546</v>
      </c>
      <c r="AG610" s="237" t="n">
        <v>3.33675524454379</v>
      </c>
      <c r="AH610" s="237" t="n">
        <v>3.46043753643483</v>
      </c>
      <c r="AI610" s="237" t="n">
        <v>3.96779780230256</v>
      </c>
      <c r="AJ610" s="237" t="n">
        <v>3.99579802915907</v>
      </c>
      <c r="AK610" s="238" t="n">
        <v>3.79267928568517</v>
      </c>
      <c r="AL610" s="238" t="n">
        <v>3.58255669101781</v>
      </c>
      <c r="AM610" s="238" t="n">
        <v>3.51107797795553</v>
      </c>
      <c r="AN610" s="238" t="n">
        <v>3.49382344363493</v>
      </c>
      <c r="AO610" s="238" t="n">
        <v>3.47673766832646</v>
      </c>
      <c r="AP610" s="238" t="n">
        <v>3.45981818824222</v>
      </c>
      <c r="AQ610" s="238" t="n">
        <v>3.44306258732193</v>
      </c>
      <c r="AR610" s="238" t="n">
        <v>3.42646849608285</v>
      </c>
      <c r="AS610" s="238" t="n">
        <v>3.41003359050272</v>
      </c>
      <c r="AT610" s="238" t="n">
        <v>3.39375559093471</v>
      </c>
      <c r="AU610" s="238" t="n">
        <v>3.37763226105331</v>
      </c>
      <c r="AV610" s="238" t="n">
        <v>3.36166140683014</v>
      </c>
      <c r="AW610" s="238" t="n">
        <v>3.34584087553864</v>
      </c>
      <c r="AX610" s="238" t="n">
        <v>3.33016855478679</v>
      </c>
      <c r="AY610" s="238" t="n">
        <v>3.31464237157681</v>
      </c>
      <c r="AZ610" s="238" t="n">
        <v>3.29926029139115</v>
      </c>
      <c r="BA610" s="238" t="n">
        <v>3.28402031730365</v>
      </c>
      <c r="BB610" s="238" t="n">
        <v>3.26892048911544</v>
      </c>
      <c r="BC610" s="238" t="n">
        <v>3.25395888251436</v>
      </c>
      <c r="BD610" s="238" t="n">
        <v>3.23913360825747</v>
      </c>
      <c r="BE610" s="238" t="n">
        <v>3.2244428113758</v>
      </c>
      <c r="BF610" s="238" t="n">
        <v>3.20988467040063</v>
      </c>
      <c r="BG610" s="238" t="n">
        <v>3.19545739661061</v>
      </c>
    </row>
    <row r="611" customFormat="false" ht="13.5" hidden="false" customHeight="true" outlineLevel="1" collapsed="false">
      <c r="A611" s="48" t="s">
        <v>99</v>
      </c>
      <c r="B611" s="123" t="s">
        <v>499</v>
      </c>
      <c r="C611" s="123" t="s">
        <v>500</v>
      </c>
      <c r="D611" s="123" t="s">
        <v>320</v>
      </c>
      <c r="E611" s="124"/>
      <c r="F611" s="19" t="s">
        <v>560</v>
      </c>
      <c r="G611" s="124" t="s">
        <v>558</v>
      </c>
      <c r="H611" s="397"/>
      <c r="I611" s="397" t="s">
        <v>559</v>
      </c>
      <c r="J611" s="483"/>
      <c r="K611" s="483"/>
      <c r="L611" s="483"/>
      <c r="M611" s="483"/>
      <c r="N611" s="483"/>
      <c r="O611" s="483"/>
      <c r="P611" s="483"/>
      <c r="Q611" s="483"/>
      <c r="R611" s="483"/>
      <c r="S611" s="483"/>
      <c r="T611" s="483"/>
      <c r="U611" s="483"/>
      <c r="V611" s="483"/>
      <c r="W611" s="483"/>
      <c r="X611" s="483"/>
      <c r="Y611" s="483"/>
      <c r="Z611" s="483"/>
      <c r="AA611" s="483"/>
      <c r="AB611" s="483"/>
      <c r="AC611" s="196"/>
      <c r="AD611" s="229"/>
      <c r="AE611" s="235"/>
      <c r="AF611" s="237" t="n">
        <v>2.53673136356081</v>
      </c>
      <c r="AG611" s="237" t="n">
        <v>3.32368532411655</v>
      </c>
      <c r="AH611" s="237" t="n">
        <v>3.51905587619311</v>
      </c>
      <c r="AI611" s="237" t="n">
        <v>5.01840165712723</v>
      </c>
      <c r="AJ611" s="237" t="n">
        <v>4.93051511262019</v>
      </c>
      <c r="AK611" s="238" t="n">
        <v>4.68137929598635</v>
      </c>
      <c r="AL611" s="238" t="n">
        <v>4.37675989580262</v>
      </c>
      <c r="AM611" s="238" t="n">
        <v>4.25576026934977</v>
      </c>
      <c r="AN611" s="238" t="n">
        <v>4.22025115758343</v>
      </c>
      <c r="AO611" s="238" t="n">
        <v>4.18532970271133</v>
      </c>
      <c r="AP611" s="238" t="n">
        <v>4.15098143634247</v>
      </c>
      <c r="AQ611" s="238" t="n">
        <v>4.11719236117787</v>
      </c>
      <c r="AR611" s="238" t="n">
        <v>4.08394893199187</v>
      </c>
      <c r="AS611" s="238" t="n">
        <v>4.05123803752745</v>
      </c>
      <c r="AT611" s="238" t="n">
        <v>4.01904698325473</v>
      </c>
      <c r="AU611" s="238" t="n">
        <v>3.98736347494491</v>
      </c>
      <c r="AV611" s="238" t="n">
        <v>3.95617560301521</v>
      </c>
      <c r="AW611" s="238" t="n">
        <v>3.92547182760266</v>
      </c>
      <c r="AX611" s="238" t="n">
        <v>3.89524096432769</v>
      </c>
      <c r="AY611" s="238" t="n">
        <v>3.86547217071052</v>
      </c>
      <c r="AZ611" s="238" t="n">
        <v>3.8361549332056</v>
      </c>
      <c r="BA611" s="238" t="n">
        <v>3.80727905482172</v>
      </c>
      <c r="BB611" s="238" t="n">
        <v>3.77883464329701</v>
      </c>
      <c r="BC611" s="238" t="n">
        <v>3.75081209980011</v>
      </c>
      <c r="BD611" s="238" t="n">
        <v>3.72320210813035</v>
      </c>
      <c r="BE611" s="238" t="n">
        <v>3.69599562439144</v>
      </c>
      <c r="BF611" s="238" t="n">
        <v>3.66918386711462</v>
      </c>
      <c r="BG611" s="238" t="n">
        <v>3.64275830780862</v>
      </c>
    </row>
    <row r="612" customFormat="false" ht="13.5" hidden="false" customHeight="true" outlineLevel="1" collapsed="false">
      <c r="A612" s="48" t="s">
        <v>99</v>
      </c>
      <c r="B612" s="123" t="s">
        <v>499</v>
      </c>
      <c r="C612" s="123" t="s">
        <v>500</v>
      </c>
      <c r="D612" s="123" t="s">
        <v>320</v>
      </c>
      <c r="E612" s="124"/>
      <c r="F612" s="19" t="s">
        <v>561</v>
      </c>
      <c r="G612" s="124" t="s">
        <v>558</v>
      </c>
      <c r="H612" s="397"/>
      <c r="I612" s="397" t="s">
        <v>559</v>
      </c>
      <c r="J612" s="483"/>
      <c r="K612" s="483"/>
      <c r="L612" s="483"/>
      <c r="M612" s="483"/>
      <c r="N612" s="483"/>
      <c r="O612" s="483"/>
      <c r="P612" s="483"/>
      <c r="Q612" s="483"/>
      <c r="R612" s="483"/>
      <c r="S612" s="483"/>
      <c r="T612" s="483"/>
      <c r="U612" s="483"/>
      <c r="V612" s="483"/>
      <c r="W612" s="483"/>
      <c r="X612" s="483"/>
      <c r="Y612" s="483"/>
      <c r="Z612" s="483"/>
      <c r="AA612" s="483"/>
      <c r="AB612" s="483"/>
      <c r="AC612" s="196"/>
      <c r="AD612" s="229"/>
      <c r="AE612" s="235"/>
      <c r="AF612" s="237" t="n">
        <v>2.50958456777258</v>
      </c>
      <c r="AG612" s="237" t="n">
        <v>2.71524704120051</v>
      </c>
      <c r="AH612" s="237" t="n">
        <v>2.97993389089113</v>
      </c>
      <c r="AI612" s="237" t="n">
        <v>3.61937692822954</v>
      </c>
      <c r="AJ612" s="237" t="n">
        <v>3.56988918655061</v>
      </c>
      <c r="AK612" s="238" t="n">
        <v>3.36091387775988</v>
      </c>
      <c r="AL612" s="238" t="n">
        <v>3.21818412931523</v>
      </c>
      <c r="AM612" s="238" t="n">
        <v>3.20178288559873</v>
      </c>
      <c r="AN612" s="238" t="n">
        <v>3.18554796971991</v>
      </c>
      <c r="AO612" s="238" t="n">
        <v>3.16947686430446</v>
      </c>
      <c r="AP612" s="238" t="n">
        <v>3.15356710252373</v>
      </c>
      <c r="AQ612" s="238" t="n">
        <v>3.13781626683243</v>
      </c>
      <c r="AR612" s="238" t="n">
        <v>3.12222198774405</v>
      </c>
      <c r="AS612" s="238" t="n">
        <v>3.10678194264248</v>
      </c>
      <c r="AT612" s="238" t="n">
        <v>3.09149385462886</v>
      </c>
      <c r="AU612" s="238" t="n">
        <v>3.07635549140221</v>
      </c>
      <c r="AV612" s="238" t="n">
        <v>3.06136466417281</v>
      </c>
      <c r="AW612" s="238" t="n">
        <v>3.04651922660724</v>
      </c>
      <c r="AX612" s="238" t="n">
        <v>3.03181707380391</v>
      </c>
      <c r="AY612" s="238" t="n">
        <v>3.01725614129814</v>
      </c>
      <c r="AZ612" s="238" t="n">
        <v>3.00283440409577</v>
      </c>
      <c r="BA612" s="238" t="n">
        <v>2.98854987573436</v>
      </c>
      <c r="BB612" s="238" t="n">
        <v>2.97440060737104</v>
      </c>
      <c r="BC612" s="238" t="n">
        <v>2.96038468689614</v>
      </c>
      <c r="BD612" s="238" t="n">
        <v>2.94650023807181</v>
      </c>
      <c r="BE612" s="238" t="n">
        <v>2.93274541969473</v>
      </c>
      <c r="BF612" s="238" t="n">
        <v>2.91911842478218</v>
      </c>
      <c r="BG612" s="238" t="n">
        <v>2.90561747978064</v>
      </c>
    </row>
    <row r="613" customFormat="false" ht="13.5" hidden="false" customHeight="true" outlineLevel="1" collapsed="false">
      <c r="A613" s="48" t="s">
        <v>99</v>
      </c>
      <c r="B613" s="123" t="s">
        <v>499</v>
      </c>
      <c r="C613" s="123" t="s">
        <v>500</v>
      </c>
      <c r="D613" s="123" t="s">
        <v>320</v>
      </c>
      <c r="E613" s="124"/>
      <c r="F613" s="19" t="s">
        <v>562</v>
      </c>
      <c r="G613" s="124" t="s">
        <v>558</v>
      </c>
      <c r="H613" s="397"/>
      <c r="I613" s="397" t="s">
        <v>559</v>
      </c>
      <c r="J613" s="483"/>
      <c r="K613" s="483"/>
      <c r="L613" s="483"/>
      <c r="M613" s="483"/>
      <c r="N613" s="483"/>
      <c r="O613" s="483"/>
      <c r="P613" s="483"/>
      <c r="Q613" s="483"/>
      <c r="R613" s="483"/>
      <c r="S613" s="483"/>
      <c r="T613" s="483"/>
      <c r="U613" s="483"/>
      <c r="V613" s="483"/>
      <c r="W613" s="483"/>
      <c r="X613" s="483"/>
      <c r="Y613" s="483"/>
      <c r="Z613" s="483"/>
      <c r="AA613" s="483"/>
      <c r="AB613" s="483"/>
      <c r="AC613" s="196"/>
      <c r="AD613" s="229"/>
      <c r="AE613" s="235"/>
      <c r="AF613" s="237" t="n">
        <v>2.84504385055788</v>
      </c>
      <c r="AG613" s="237" t="n">
        <v>2.35961112811047</v>
      </c>
      <c r="AH613" s="237" t="n">
        <v>3.1707751598019</v>
      </c>
      <c r="AI613" s="237" t="n">
        <v>3.74374654742458</v>
      </c>
      <c r="AJ613" s="237" t="n">
        <v>3.77934834414084</v>
      </c>
      <c r="AK613" s="238" t="n">
        <v>3.54815920537313</v>
      </c>
      <c r="AL613" s="238" t="n">
        <v>3.34063096992437</v>
      </c>
      <c r="AM613" s="238" t="n">
        <v>3.32185061274407</v>
      </c>
      <c r="AN613" s="238" t="n">
        <v>3.30328023390907</v>
      </c>
      <c r="AO613" s="238" t="n">
        <v>3.28491633142596</v>
      </c>
      <c r="AP613" s="238" t="n">
        <v>3.26675548074526</v>
      </c>
      <c r="AQ613" s="238" t="n">
        <v>3.24879433263235</v>
      </c>
      <c r="AR613" s="238" t="n">
        <v>3.23102961110838</v>
      </c>
      <c r="AS613" s="238" t="n">
        <v>3.21345811145832</v>
      </c>
      <c r="AT613" s="238" t="n">
        <v>3.1960766983036</v>
      </c>
      <c r="AU613" s="238" t="n">
        <v>3.17888230373705</v>
      </c>
      <c r="AV613" s="238" t="n">
        <v>3.16187192551769</v>
      </c>
      <c r="AW613" s="238" t="n">
        <v>3.14504262532312</v>
      </c>
      <c r="AX613" s="238" t="n">
        <v>3.12839152705755</v>
      </c>
      <c r="AY613" s="238" t="n">
        <v>3.1119158152131</v>
      </c>
      <c r="AZ613" s="238" t="n">
        <v>3.09561273328283</v>
      </c>
      <c r="BA613" s="238" t="n">
        <v>3.07947958222324</v>
      </c>
      <c r="BB613" s="238" t="n">
        <v>3.06351371896464</v>
      </c>
      <c r="BC613" s="238" t="n">
        <v>3.04771255496763</v>
      </c>
      <c r="BD613" s="238" t="n">
        <v>3.03207355482404</v>
      </c>
      <c r="BE613" s="238" t="n">
        <v>3.0165942349007</v>
      </c>
      <c r="BF613" s="238" t="n">
        <v>3.0012721620245</v>
      </c>
      <c r="BG613" s="238" t="n">
        <v>2.98610495220742</v>
      </c>
    </row>
    <row r="614" customFormat="false" ht="13.5" hidden="false" customHeight="true" outlineLevel="1" collapsed="false">
      <c r="A614" s="48" t="s">
        <v>99</v>
      </c>
      <c r="B614" s="123" t="s">
        <v>499</v>
      </c>
      <c r="C614" s="123" t="s">
        <v>500</v>
      </c>
      <c r="D614" s="123" t="s">
        <v>320</v>
      </c>
      <c r="E614" s="124"/>
      <c r="F614" s="19" t="s">
        <v>563</v>
      </c>
      <c r="G614" s="124" t="s">
        <v>558</v>
      </c>
      <c r="H614" s="397"/>
      <c r="I614" s="397" t="s">
        <v>559</v>
      </c>
      <c r="J614" s="483"/>
      <c r="K614" s="483"/>
      <c r="L614" s="483"/>
      <c r="M614" s="483"/>
      <c r="N614" s="483"/>
      <c r="O614" s="483"/>
      <c r="P614" s="483"/>
      <c r="Q614" s="483"/>
      <c r="R614" s="483"/>
      <c r="S614" s="483"/>
      <c r="T614" s="483"/>
      <c r="U614" s="483"/>
      <c r="V614" s="483"/>
      <c r="W614" s="483"/>
      <c r="X614" s="483"/>
      <c r="Y614" s="483"/>
      <c r="Z614" s="483"/>
      <c r="AA614" s="483"/>
      <c r="AB614" s="483"/>
      <c r="AC614" s="196"/>
      <c r="AD614" s="229"/>
      <c r="AE614" s="229"/>
      <c r="AF614" s="237" t="n">
        <v>3.71139820131277</v>
      </c>
      <c r="AG614" s="237" t="n">
        <v>4.66512280334561</v>
      </c>
      <c r="AH614" s="237" t="n">
        <v>4.59842509771447</v>
      </c>
      <c r="AI614" s="237" t="n">
        <v>4.62199721231759</v>
      </c>
      <c r="AJ614" s="237" t="n">
        <v>4.62292194583423</v>
      </c>
      <c r="AK614" s="238" t="n">
        <v>4.40545828752964</v>
      </c>
      <c r="AL614" s="238" t="n">
        <v>4.2270246535126</v>
      </c>
      <c r="AM614" s="238" t="n">
        <v>4.21667744183148</v>
      </c>
      <c r="AN614" s="238" t="n">
        <v>4.20638076373249</v>
      </c>
      <c r="AO614" s="238" t="n">
        <v>4.19613424992448</v>
      </c>
      <c r="AP614" s="238" t="n">
        <v>4.18593753470587</v>
      </c>
      <c r="AQ614" s="238" t="n">
        <v>4.1757902559211</v>
      </c>
      <c r="AR614" s="238" t="n">
        <v>4.1656920549178</v>
      </c>
      <c r="AS614" s="238" t="n">
        <v>4.15564257650448</v>
      </c>
      <c r="AT614" s="238" t="n">
        <v>4.14564146890894</v>
      </c>
      <c r="AU614" s="238" t="n">
        <v>4.13568838373716</v>
      </c>
      <c r="AV614" s="238" t="n">
        <v>4.12578297593291</v>
      </c>
      <c r="AW614" s="238" t="n">
        <v>4.11592490373785</v>
      </c>
      <c r="AX614" s="238" t="n">
        <v>4.10611382865219</v>
      </c>
      <c r="AY614" s="238" t="n">
        <v>4.096349415396</v>
      </c>
      <c r="AZ614" s="238" t="n">
        <v>4.08663133187098</v>
      </c>
      <c r="BA614" s="238" t="n">
        <v>4.07695924912282</v>
      </c>
      <c r="BB614" s="238" t="n">
        <v>4.06733284130409</v>
      </c>
      <c r="BC614" s="238" t="n">
        <v>4.05775178563763</v>
      </c>
      <c r="BD614" s="238" t="n">
        <v>4.04821576238049</v>
      </c>
      <c r="BE614" s="238" t="n">
        <v>4.03872445478835</v>
      </c>
      <c r="BF614" s="238" t="n">
        <v>4.02927754908046</v>
      </c>
      <c r="BG614" s="238" t="n">
        <v>4.01987473440503</v>
      </c>
    </row>
    <row r="615" customFormat="false" ht="13.5" hidden="false" customHeight="true" outlineLevel="1" collapsed="false">
      <c r="A615" s="48"/>
      <c r="B615" s="123"/>
      <c r="C615" s="201"/>
      <c r="D615" s="123"/>
      <c r="E615" s="124"/>
      <c r="F615" s="19"/>
      <c r="G615" s="124"/>
      <c r="H615" s="397"/>
      <c r="I615" s="397"/>
      <c r="J615" s="483"/>
      <c r="K615" s="483"/>
      <c r="L615" s="483"/>
      <c r="M615" s="483"/>
      <c r="N615" s="483"/>
      <c r="O615" s="483"/>
      <c r="P615" s="483"/>
      <c r="Q615" s="483"/>
      <c r="R615" s="483"/>
      <c r="S615" s="483"/>
      <c r="T615" s="483"/>
      <c r="U615" s="483"/>
      <c r="V615" s="483"/>
      <c r="W615" s="483"/>
      <c r="X615" s="483"/>
      <c r="Y615" s="483"/>
      <c r="Z615" s="483"/>
      <c r="AA615" s="483"/>
      <c r="AB615" s="483"/>
      <c r="AC615" s="196"/>
      <c r="AD615" s="229"/>
      <c r="AE615" s="229"/>
      <c r="AF615" s="229"/>
      <c r="AG615" s="229"/>
      <c r="AH615" s="229"/>
      <c r="AI615" s="229"/>
      <c r="AJ615" s="229"/>
      <c r="AK615" s="196"/>
      <c r="AL615" s="196"/>
      <c r="AM615" s="196"/>
      <c r="AN615" s="196"/>
      <c r="AO615" s="196"/>
      <c r="AP615" s="196"/>
      <c r="AQ615" s="196"/>
      <c r="AR615" s="196"/>
      <c r="AS615" s="196"/>
      <c r="AT615" s="196"/>
      <c r="AU615" s="196"/>
      <c r="AV615" s="196"/>
      <c r="AW615" s="196"/>
      <c r="AX615" s="196"/>
      <c r="AY615" s="196"/>
      <c r="AZ615" s="196"/>
      <c r="BA615" s="196"/>
      <c r="BB615" s="196"/>
      <c r="BC615" s="196"/>
      <c r="BD615" s="196"/>
      <c r="BE615" s="196"/>
      <c r="BF615" s="196"/>
      <c r="BG615" s="196"/>
    </row>
    <row r="616" customFormat="false" ht="13.5" hidden="false" customHeight="true" outlineLevel="1" collapsed="false">
      <c r="A616" s="48"/>
      <c r="B616" s="123"/>
      <c r="C616" s="201"/>
      <c r="D616" s="123"/>
      <c r="E616" s="124"/>
      <c r="F616" s="19"/>
      <c r="G616" s="124"/>
      <c r="H616" s="397"/>
      <c r="I616" s="397"/>
      <c r="J616" s="483"/>
      <c r="K616" s="483"/>
      <c r="L616" s="483"/>
      <c r="M616" s="483"/>
      <c r="N616" s="483"/>
      <c r="O616" s="483"/>
      <c r="P616" s="483"/>
      <c r="Q616" s="483"/>
      <c r="R616" s="483"/>
      <c r="S616" s="483"/>
      <c r="T616" s="483"/>
      <c r="U616" s="483"/>
      <c r="V616" s="483"/>
      <c r="W616" s="483"/>
      <c r="X616" s="483"/>
      <c r="Y616" s="483"/>
      <c r="Z616" s="483"/>
      <c r="AA616" s="483"/>
      <c r="AB616" s="483"/>
      <c r="AC616" s="196"/>
      <c r="AD616" s="229"/>
      <c r="AE616" s="229"/>
      <c r="AF616" s="229"/>
      <c r="AG616" s="229"/>
      <c r="AH616" s="229"/>
      <c r="AI616" s="229"/>
      <c r="AJ616" s="229"/>
      <c r="AK616" s="196"/>
      <c r="AL616" s="196"/>
      <c r="AM616" s="196"/>
      <c r="AN616" s="196"/>
      <c r="AO616" s="196"/>
      <c r="AP616" s="196"/>
      <c r="AQ616" s="196"/>
      <c r="AR616" s="196"/>
      <c r="AS616" s="196"/>
      <c r="AT616" s="196"/>
      <c r="AU616" s="196"/>
      <c r="AV616" s="196"/>
      <c r="AW616" s="196"/>
      <c r="AX616" s="196"/>
      <c r="AY616" s="196"/>
      <c r="AZ616" s="196"/>
      <c r="BA616" s="196"/>
      <c r="BB616" s="196"/>
      <c r="BC616" s="196"/>
      <c r="BD616" s="196"/>
      <c r="BE616" s="196"/>
      <c r="BF616" s="196"/>
      <c r="BG616" s="196"/>
    </row>
    <row r="617" customFormat="false" ht="13.5" hidden="false" customHeight="true" outlineLevel="1" collapsed="false">
      <c r="A617" s="48"/>
      <c r="B617" s="123"/>
      <c r="C617" s="201"/>
      <c r="D617" s="123"/>
      <c r="E617" s="124"/>
      <c r="F617" s="19"/>
      <c r="G617" s="124"/>
      <c r="H617" s="397"/>
      <c r="I617" s="397"/>
      <c r="J617" s="483"/>
      <c r="K617" s="483"/>
      <c r="L617" s="483"/>
      <c r="M617" s="483"/>
      <c r="N617" s="483"/>
      <c r="O617" s="483"/>
      <c r="P617" s="483"/>
      <c r="Q617" s="483"/>
      <c r="R617" s="483"/>
      <c r="S617" s="483"/>
      <c r="T617" s="483"/>
      <c r="U617" s="483"/>
      <c r="V617" s="483"/>
      <c r="W617" s="483"/>
      <c r="X617" s="483"/>
      <c r="Y617" s="483"/>
      <c r="Z617" s="483"/>
      <c r="AA617" s="483"/>
      <c r="AB617" s="483"/>
      <c r="AC617" s="196"/>
      <c r="AD617" s="229"/>
      <c r="AE617" s="229"/>
      <c r="AF617" s="229"/>
      <c r="AG617" s="229"/>
      <c r="AH617" s="229"/>
      <c r="AI617" s="229"/>
      <c r="AJ617" s="229"/>
      <c r="AK617" s="196"/>
      <c r="AL617" s="196"/>
      <c r="AM617" s="196"/>
      <c r="AN617" s="196"/>
      <c r="AO617" s="196"/>
      <c r="AP617" s="196"/>
      <c r="AQ617" s="196"/>
      <c r="AR617" s="196"/>
      <c r="AS617" s="196"/>
      <c r="AT617" s="196"/>
      <c r="AU617" s="196"/>
      <c r="AV617" s="196"/>
      <c r="AW617" s="196"/>
      <c r="AX617" s="196"/>
      <c r="AY617" s="196"/>
      <c r="AZ617" s="196"/>
      <c r="BA617" s="196"/>
      <c r="BB617" s="196"/>
      <c r="BC617" s="196"/>
      <c r="BD617" s="196"/>
      <c r="BE617" s="196"/>
      <c r="BF617" s="196"/>
      <c r="BG617" s="196"/>
    </row>
    <row r="618" customFormat="false" ht="13.5" hidden="false" customHeight="true" outlineLevel="1" collapsed="false">
      <c r="A618" s="48"/>
      <c r="B618" s="123"/>
      <c r="C618" s="201"/>
      <c r="D618" s="123"/>
      <c r="E618" s="124"/>
      <c r="F618" s="19"/>
      <c r="G618" s="124"/>
      <c r="H618" s="397"/>
      <c r="I618" s="397"/>
      <c r="J618" s="483"/>
      <c r="K618" s="483"/>
      <c r="L618" s="483"/>
      <c r="M618" s="483"/>
      <c r="N618" s="483"/>
      <c r="O618" s="483"/>
      <c r="P618" s="483"/>
      <c r="Q618" s="483"/>
      <c r="R618" s="483"/>
      <c r="S618" s="483"/>
      <c r="T618" s="483"/>
      <c r="U618" s="483"/>
      <c r="V618" s="483"/>
      <c r="W618" s="483"/>
      <c r="X618" s="483"/>
      <c r="Y618" s="483"/>
      <c r="Z618" s="483"/>
      <c r="AA618" s="483"/>
      <c r="AB618" s="483"/>
      <c r="AC618" s="196"/>
      <c r="AD618" s="229"/>
      <c r="AE618" s="229"/>
      <c r="AF618" s="229"/>
      <c r="AG618" s="229"/>
      <c r="AH618" s="229"/>
      <c r="AI618" s="229"/>
      <c r="AJ618" s="229"/>
      <c r="AK618" s="196"/>
      <c r="AL618" s="196"/>
      <c r="AM618" s="196"/>
      <c r="AN618" s="196"/>
      <c r="AO618" s="196"/>
      <c r="AP618" s="196"/>
      <c r="AQ618" s="196"/>
      <c r="AR618" s="196"/>
      <c r="AS618" s="196"/>
      <c r="AT618" s="196"/>
      <c r="AU618" s="196"/>
      <c r="AV618" s="196"/>
      <c r="AW618" s="196"/>
      <c r="AX618" s="196"/>
      <c r="AY618" s="196"/>
      <c r="AZ618" s="196"/>
      <c r="BA618" s="196"/>
      <c r="BB618" s="196"/>
      <c r="BC618" s="196"/>
      <c r="BD618" s="196"/>
      <c r="BE618" s="196"/>
      <c r="BF618" s="196"/>
      <c r="BG618" s="196"/>
    </row>
    <row r="619" customFormat="false" ht="13.5" hidden="false" customHeight="true" outlineLevel="1" collapsed="false">
      <c r="A619" s="48"/>
      <c r="B619" s="123"/>
      <c r="C619" s="201"/>
      <c r="D619" s="123"/>
      <c r="E619" s="124"/>
      <c r="F619" s="19"/>
      <c r="G619" s="124"/>
      <c r="H619" s="397"/>
      <c r="I619" s="397"/>
      <c r="J619" s="483"/>
      <c r="K619" s="483"/>
      <c r="L619" s="483"/>
      <c r="M619" s="483"/>
      <c r="N619" s="483"/>
      <c r="O619" s="483"/>
      <c r="P619" s="483"/>
      <c r="Q619" s="483"/>
      <c r="R619" s="483"/>
      <c r="S619" s="483"/>
      <c r="T619" s="483"/>
      <c r="U619" s="483"/>
      <c r="V619" s="483"/>
      <c r="W619" s="483"/>
      <c r="X619" s="483"/>
      <c r="Y619" s="483"/>
      <c r="Z619" s="483"/>
      <c r="AA619" s="483"/>
      <c r="AB619" s="483"/>
      <c r="AC619" s="196"/>
      <c r="AD619" s="229"/>
      <c r="AE619" s="229"/>
      <c r="AF619" s="229"/>
      <c r="AG619" s="229"/>
      <c r="AH619" s="229"/>
      <c r="AI619" s="229"/>
      <c r="AJ619" s="229"/>
      <c r="AK619" s="196"/>
      <c r="AL619" s="196"/>
      <c r="AM619" s="196"/>
      <c r="AN619" s="196"/>
      <c r="AO619" s="196"/>
      <c r="AP619" s="196"/>
      <c r="AQ619" s="196"/>
      <c r="AR619" s="196"/>
      <c r="AS619" s="196"/>
      <c r="AT619" s="196"/>
      <c r="AU619" s="196"/>
      <c r="AV619" s="196"/>
      <c r="AW619" s="196"/>
      <c r="AX619" s="196"/>
      <c r="AY619" s="196"/>
      <c r="AZ619" s="196"/>
      <c r="BA619" s="196"/>
      <c r="BB619" s="196"/>
      <c r="BC619" s="196"/>
      <c r="BD619" s="196"/>
      <c r="BE619" s="196"/>
      <c r="BF619" s="196"/>
      <c r="BG619" s="196"/>
    </row>
    <row r="620" customFormat="false" ht="13.5" hidden="false" customHeight="true" outlineLevel="1" collapsed="false">
      <c r="A620" s="48"/>
      <c r="B620" s="123"/>
      <c r="C620" s="201"/>
      <c r="D620" s="123"/>
      <c r="E620" s="124"/>
      <c r="F620" s="19"/>
      <c r="G620" s="124"/>
      <c r="H620" s="397"/>
      <c r="I620" s="397"/>
      <c r="J620" s="483"/>
      <c r="K620" s="483"/>
      <c r="L620" s="483"/>
      <c r="M620" s="483"/>
      <c r="N620" s="483"/>
      <c r="O620" s="483"/>
      <c r="P620" s="483"/>
      <c r="Q620" s="483"/>
      <c r="R620" s="483"/>
      <c r="S620" s="483"/>
      <c r="T620" s="483"/>
      <c r="U620" s="483"/>
      <c r="V620" s="483"/>
      <c r="W620" s="483"/>
      <c r="X620" s="483"/>
      <c r="Y620" s="483"/>
      <c r="Z620" s="483"/>
      <c r="AA620" s="483"/>
      <c r="AB620" s="483"/>
      <c r="AC620" s="196"/>
      <c r="AD620" s="229"/>
      <c r="AE620" s="229"/>
      <c r="AF620" s="229"/>
      <c r="AG620" s="229"/>
      <c r="AH620" s="229"/>
      <c r="AI620" s="229"/>
      <c r="AJ620" s="229"/>
      <c r="AK620" s="196"/>
      <c r="AL620" s="196"/>
      <c r="AM620" s="196"/>
      <c r="AN620" s="196"/>
      <c r="AO620" s="196"/>
      <c r="AP620" s="196"/>
      <c r="AQ620" s="196"/>
      <c r="AR620" s="196"/>
      <c r="AS620" s="196"/>
      <c r="AT620" s="196"/>
      <c r="AU620" s="196"/>
      <c r="AV620" s="196"/>
      <c r="AW620" s="196"/>
      <c r="AX620" s="196"/>
      <c r="AY620" s="196"/>
      <c r="AZ620" s="196"/>
      <c r="BA620" s="196"/>
      <c r="BB620" s="196"/>
      <c r="BC620" s="196"/>
      <c r="BD620" s="196"/>
      <c r="BE620" s="196"/>
      <c r="BF620" s="196"/>
      <c r="BG620" s="196"/>
    </row>
    <row r="621" customFormat="false" ht="13.5" hidden="false" customHeight="true" outlineLevel="1" collapsed="false">
      <c r="A621" s="48"/>
      <c r="B621" s="123"/>
      <c r="C621" s="201"/>
      <c r="D621" s="123"/>
      <c r="E621" s="124"/>
      <c r="F621" s="19"/>
      <c r="G621" s="124"/>
      <c r="H621" s="397"/>
      <c r="I621" s="397"/>
      <c r="J621" s="483"/>
      <c r="K621" s="483"/>
      <c r="L621" s="483"/>
      <c r="M621" s="483"/>
      <c r="N621" s="483"/>
      <c r="O621" s="483"/>
      <c r="P621" s="483"/>
      <c r="Q621" s="483"/>
      <c r="R621" s="483"/>
      <c r="S621" s="483"/>
      <c r="T621" s="483"/>
      <c r="U621" s="483"/>
      <c r="V621" s="483"/>
      <c r="W621" s="483"/>
      <c r="X621" s="483"/>
      <c r="Y621" s="483"/>
      <c r="Z621" s="483"/>
      <c r="AA621" s="483"/>
      <c r="AB621" s="483"/>
      <c r="AC621" s="196"/>
      <c r="AD621" s="229"/>
      <c r="AE621" s="229"/>
      <c r="AF621" s="229"/>
      <c r="AG621" s="229"/>
      <c r="AH621" s="229"/>
      <c r="AI621" s="229"/>
      <c r="AJ621" s="229"/>
      <c r="AK621" s="196"/>
      <c r="AL621" s="196"/>
      <c r="AM621" s="196"/>
      <c r="AN621" s="196"/>
      <c r="AO621" s="196"/>
      <c r="AP621" s="196"/>
      <c r="AQ621" s="196"/>
      <c r="AR621" s="196"/>
      <c r="AS621" s="196"/>
      <c r="AT621" s="196"/>
      <c r="AU621" s="196"/>
      <c r="AV621" s="196"/>
      <c r="AW621" s="196"/>
      <c r="AX621" s="196"/>
      <c r="AY621" s="196"/>
      <c r="AZ621" s="196"/>
      <c r="BA621" s="196"/>
      <c r="BB621" s="196"/>
      <c r="BC621" s="196"/>
      <c r="BD621" s="196"/>
      <c r="BE621" s="196"/>
      <c r="BF621" s="196"/>
      <c r="BG621" s="196"/>
    </row>
    <row r="622" customFormat="false" ht="13.5" hidden="false" customHeight="true" outlineLevel="1" collapsed="false">
      <c r="A622" s="48"/>
      <c r="B622" s="123"/>
      <c r="C622" s="201"/>
      <c r="D622" s="123"/>
      <c r="E622" s="124"/>
      <c r="F622" s="19"/>
      <c r="G622" s="124"/>
      <c r="H622" s="397"/>
      <c r="I622" s="397"/>
      <c r="J622" s="483"/>
      <c r="K622" s="483"/>
      <c r="L622" s="483"/>
      <c r="M622" s="483"/>
      <c r="N622" s="483"/>
      <c r="O622" s="483"/>
      <c r="P622" s="483"/>
      <c r="Q622" s="483"/>
      <c r="R622" s="483"/>
      <c r="S622" s="483"/>
      <c r="T622" s="483"/>
      <c r="U622" s="483"/>
      <c r="V622" s="483"/>
      <c r="W622" s="483"/>
      <c r="X622" s="483"/>
      <c r="Y622" s="483"/>
      <c r="Z622" s="483"/>
      <c r="AA622" s="483"/>
      <c r="AB622" s="483"/>
      <c r="AC622" s="196"/>
      <c r="AD622" s="229"/>
      <c r="AE622" s="229"/>
      <c r="AF622" s="229"/>
      <c r="AG622" s="229"/>
      <c r="AH622" s="229"/>
      <c r="AI622" s="229"/>
      <c r="AJ622" s="229"/>
      <c r="AK622" s="196"/>
      <c r="AL622" s="196"/>
      <c r="AM622" s="196"/>
      <c r="AN622" s="196"/>
      <c r="AO622" s="196"/>
      <c r="AP622" s="196"/>
      <c r="AQ622" s="196"/>
      <c r="AR622" s="196"/>
      <c r="AS622" s="196"/>
      <c r="AT622" s="196"/>
      <c r="AU622" s="196"/>
      <c r="AV622" s="196"/>
      <c r="AW622" s="196"/>
      <c r="AX622" s="196"/>
      <c r="AY622" s="196"/>
      <c r="AZ622" s="196"/>
      <c r="BA622" s="196"/>
      <c r="BB622" s="196"/>
      <c r="BC622" s="196"/>
      <c r="BD622" s="196"/>
      <c r="BE622" s="196"/>
      <c r="BF622" s="196"/>
      <c r="BG622" s="196"/>
    </row>
    <row r="623" customFormat="false" ht="13.5" hidden="false" customHeight="true" outlineLevel="1" collapsed="false">
      <c r="A623" s="48"/>
      <c r="B623" s="123"/>
      <c r="C623" s="201"/>
      <c r="D623" s="123"/>
      <c r="E623" s="124"/>
      <c r="F623" s="19"/>
      <c r="G623" s="124"/>
      <c r="H623" s="397"/>
      <c r="I623" s="397"/>
      <c r="J623" s="483"/>
      <c r="K623" s="483"/>
      <c r="L623" s="483"/>
      <c r="M623" s="483"/>
      <c r="N623" s="483"/>
      <c r="O623" s="483"/>
      <c r="P623" s="483"/>
      <c r="Q623" s="483"/>
      <c r="R623" s="483"/>
      <c r="S623" s="483"/>
      <c r="T623" s="483"/>
      <c r="U623" s="483"/>
      <c r="V623" s="483"/>
      <c r="W623" s="483"/>
      <c r="X623" s="483"/>
      <c r="Y623" s="483"/>
      <c r="Z623" s="483"/>
      <c r="AA623" s="483"/>
      <c r="AB623" s="483"/>
      <c r="AC623" s="196"/>
      <c r="AD623" s="229"/>
      <c r="AE623" s="229"/>
      <c r="AF623" s="229"/>
      <c r="AG623" s="229"/>
      <c r="AH623" s="229"/>
      <c r="AI623" s="229"/>
      <c r="AJ623" s="229"/>
      <c r="AK623" s="196"/>
      <c r="AL623" s="196"/>
      <c r="AM623" s="196"/>
      <c r="AN623" s="196"/>
      <c r="AO623" s="196"/>
      <c r="AP623" s="196"/>
      <c r="AQ623" s="196"/>
      <c r="AR623" s="196"/>
      <c r="AS623" s="196"/>
      <c r="AT623" s="196"/>
      <c r="AU623" s="196"/>
      <c r="AV623" s="196"/>
      <c r="AW623" s="196"/>
      <c r="AX623" s="196"/>
      <c r="AY623" s="196"/>
      <c r="AZ623" s="196"/>
      <c r="BA623" s="196"/>
      <c r="BB623" s="196"/>
      <c r="BC623" s="196"/>
      <c r="BD623" s="196"/>
      <c r="BE623" s="196"/>
      <c r="BF623" s="196"/>
      <c r="BG623" s="196"/>
    </row>
    <row r="624" customFormat="false" ht="13.5" hidden="false" customHeight="true" outlineLevel="1" collapsed="false">
      <c r="A624" s="48"/>
      <c r="B624" s="123"/>
      <c r="C624" s="201"/>
      <c r="D624" s="123"/>
      <c r="E624" s="124"/>
      <c r="F624" s="19"/>
      <c r="G624" s="124"/>
      <c r="H624" s="397"/>
      <c r="I624" s="397"/>
      <c r="J624" s="483"/>
      <c r="K624" s="483"/>
      <c r="L624" s="483"/>
      <c r="M624" s="483"/>
      <c r="N624" s="483"/>
      <c r="O624" s="483"/>
      <c r="P624" s="483"/>
      <c r="Q624" s="483"/>
      <c r="R624" s="483"/>
      <c r="S624" s="483"/>
      <c r="T624" s="483"/>
      <c r="U624" s="483"/>
      <c r="V624" s="483"/>
      <c r="W624" s="483"/>
      <c r="X624" s="483"/>
      <c r="Y624" s="483"/>
      <c r="Z624" s="483"/>
      <c r="AA624" s="483"/>
      <c r="AB624" s="483"/>
      <c r="AC624" s="196"/>
      <c r="AD624" s="229"/>
      <c r="AE624" s="229"/>
      <c r="AF624" s="229"/>
      <c r="AG624" s="229"/>
      <c r="AH624" s="229"/>
      <c r="AI624" s="229"/>
      <c r="AJ624" s="229"/>
      <c r="AK624" s="196"/>
      <c r="AL624" s="196"/>
      <c r="AM624" s="196"/>
      <c r="AN624" s="196"/>
      <c r="AO624" s="196"/>
      <c r="AP624" s="196"/>
      <c r="AQ624" s="196"/>
      <c r="AR624" s="196"/>
      <c r="AS624" s="196"/>
      <c r="AT624" s="196"/>
      <c r="AU624" s="196"/>
      <c r="AV624" s="196"/>
      <c r="AW624" s="196"/>
      <c r="AX624" s="196"/>
      <c r="AY624" s="196"/>
      <c r="AZ624" s="196"/>
      <c r="BA624" s="196"/>
      <c r="BB624" s="196"/>
      <c r="BC624" s="196"/>
      <c r="BD624" s="196"/>
      <c r="BE624" s="196"/>
      <c r="BF624" s="196"/>
      <c r="BG624" s="196"/>
    </row>
    <row r="625" customFormat="false" ht="13.5" hidden="false" customHeight="true" outlineLevel="1" collapsed="false">
      <c r="A625" s="48" t="s">
        <v>99</v>
      </c>
      <c r="B625" s="123" t="s">
        <v>499</v>
      </c>
      <c r="C625" s="201" t="s">
        <v>506</v>
      </c>
      <c r="D625" s="123" t="s">
        <v>320</v>
      </c>
      <c r="E625" s="124"/>
      <c r="F625" s="19" t="s">
        <v>564</v>
      </c>
      <c r="G625" s="124" t="s">
        <v>12</v>
      </c>
      <c r="H625" s="397"/>
      <c r="I625" s="397"/>
      <c r="J625" s="483"/>
      <c r="K625" s="483"/>
      <c r="L625" s="483"/>
      <c r="M625" s="483"/>
      <c r="N625" s="483"/>
      <c r="O625" s="483"/>
      <c r="P625" s="483"/>
      <c r="Q625" s="483"/>
      <c r="R625" s="483"/>
      <c r="S625" s="483"/>
      <c r="T625" s="483"/>
      <c r="U625" s="483"/>
      <c r="V625" s="483"/>
      <c r="W625" s="483"/>
      <c r="X625" s="483"/>
      <c r="Y625" s="483"/>
      <c r="Z625" s="483"/>
      <c r="AA625" s="483"/>
      <c r="AB625" s="483"/>
      <c r="AC625" s="196"/>
      <c r="AD625" s="229"/>
      <c r="AE625" s="122" t="n">
        <v>0.488773441728426</v>
      </c>
      <c r="AF625" s="122" t="n">
        <v>0.508773441728426</v>
      </c>
      <c r="AG625" s="122" t="n">
        <v>0.518773441728426</v>
      </c>
      <c r="AH625" s="122" t="n">
        <v>0.518773441728426</v>
      </c>
      <c r="AI625" s="122" t="n">
        <v>0.518773441728426</v>
      </c>
      <c r="AJ625" s="122" t="n">
        <v>0.518773441728426</v>
      </c>
      <c r="AK625" s="122" t="n">
        <v>0.518773441728426</v>
      </c>
      <c r="AL625" s="122" t="n">
        <v>0.518773441728426</v>
      </c>
      <c r="AM625" s="122" t="n">
        <v>0.518773441728426</v>
      </c>
      <c r="AN625" s="122" t="n">
        <v>0.518773441728426</v>
      </c>
      <c r="AO625" s="122" t="n">
        <v>0.518773441728426</v>
      </c>
      <c r="AP625" s="122" t="n">
        <v>0.518773441728426</v>
      </c>
      <c r="AQ625" s="122" t="n">
        <v>0.518773441728426</v>
      </c>
      <c r="AR625" s="122" t="n">
        <v>0.518773441728426</v>
      </c>
      <c r="AS625" s="122" t="n">
        <v>0.518773441728426</v>
      </c>
      <c r="AT625" s="122" t="n">
        <v>0.518773441728426</v>
      </c>
      <c r="AU625" s="122" t="n">
        <v>0.518773441728426</v>
      </c>
      <c r="AV625" s="122" t="n">
        <v>0.518773441728426</v>
      </c>
      <c r="AW625" s="122" t="n">
        <v>0.518773441728426</v>
      </c>
      <c r="AX625" s="122" t="n">
        <v>0.518773441728426</v>
      </c>
      <c r="AY625" s="122" t="n">
        <v>0.518773441728426</v>
      </c>
      <c r="AZ625" s="122" t="n">
        <v>0.518773441728426</v>
      </c>
      <c r="BA625" s="122" t="n">
        <v>0.518773441728426</v>
      </c>
      <c r="BB625" s="122" t="n">
        <v>0.518773441728426</v>
      </c>
      <c r="BC625" s="122" t="n">
        <v>0.518773441728426</v>
      </c>
      <c r="BD625" s="122" t="n">
        <v>0.518773441728426</v>
      </c>
      <c r="BE625" s="122" t="n">
        <v>0.518773441728426</v>
      </c>
      <c r="BF625" s="122" t="n">
        <v>0.518773441728426</v>
      </c>
      <c r="BG625" s="122" t="n">
        <v>0.518773441728426</v>
      </c>
    </row>
    <row r="626" customFormat="false" ht="13.5" hidden="false" customHeight="true" outlineLevel="1" collapsed="false">
      <c r="A626" s="48" t="s">
        <v>99</v>
      </c>
      <c r="B626" s="123" t="s">
        <v>499</v>
      </c>
      <c r="C626" s="201" t="s">
        <v>506</v>
      </c>
      <c r="D626" s="123" t="s">
        <v>320</v>
      </c>
      <c r="E626" s="124"/>
      <c r="F626" s="19" t="s">
        <v>565</v>
      </c>
      <c r="G626" s="124" t="s">
        <v>12</v>
      </c>
      <c r="H626" s="397"/>
      <c r="I626" s="397"/>
      <c r="J626" s="483"/>
      <c r="K626" s="483"/>
      <c r="L626" s="483"/>
      <c r="M626" s="483"/>
      <c r="N626" s="483"/>
      <c r="O626" s="483"/>
      <c r="P626" s="483"/>
      <c r="Q626" s="483"/>
      <c r="R626" s="483"/>
      <c r="S626" s="483"/>
      <c r="T626" s="483"/>
      <c r="U626" s="483"/>
      <c r="V626" s="483"/>
      <c r="W626" s="483"/>
      <c r="X626" s="483"/>
      <c r="Y626" s="483"/>
      <c r="Z626" s="483"/>
      <c r="AA626" s="483"/>
      <c r="AB626" s="483"/>
      <c r="AC626" s="196"/>
      <c r="AD626" s="229"/>
      <c r="AE626" s="122" t="n">
        <v>0.448149941854493</v>
      </c>
      <c r="AF626" s="122" t="n">
        <v>0.498149941854493</v>
      </c>
      <c r="AG626" s="122" t="n">
        <v>0.508149941854493</v>
      </c>
      <c r="AH626" s="122" t="n">
        <v>0.508149941854493</v>
      </c>
      <c r="AI626" s="122" t="n">
        <v>0.508149941854493</v>
      </c>
      <c r="AJ626" s="122" t="n">
        <v>0.508149941854493</v>
      </c>
      <c r="AK626" s="122" t="n">
        <v>0.508149941854493</v>
      </c>
      <c r="AL626" s="122" t="n">
        <v>0.508149941854493</v>
      </c>
      <c r="AM626" s="122" t="n">
        <v>0.508149941854493</v>
      </c>
      <c r="AN626" s="122" t="n">
        <v>0.508149941854493</v>
      </c>
      <c r="AO626" s="122" t="n">
        <v>0.508149941854493</v>
      </c>
      <c r="AP626" s="122" t="n">
        <v>0.508149941854493</v>
      </c>
      <c r="AQ626" s="122" t="n">
        <v>0.508149941854493</v>
      </c>
      <c r="AR626" s="122" t="n">
        <v>0.508149941854493</v>
      </c>
      <c r="AS626" s="122" t="n">
        <v>0.508149941854493</v>
      </c>
      <c r="AT626" s="122" t="n">
        <v>0.508149941854493</v>
      </c>
      <c r="AU626" s="122" t="n">
        <v>0.508149941854493</v>
      </c>
      <c r="AV626" s="122" t="n">
        <v>0.508149941854493</v>
      </c>
      <c r="AW626" s="122" t="n">
        <v>0.508149941854493</v>
      </c>
      <c r="AX626" s="122" t="n">
        <v>0.508149941854493</v>
      </c>
      <c r="AY626" s="122" t="n">
        <v>0.508149941854493</v>
      </c>
      <c r="AZ626" s="122" t="n">
        <v>0.508149941854493</v>
      </c>
      <c r="BA626" s="122" t="n">
        <v>0.508149941854493</v>
      </c>
      <c r="BB626" s="122" t="n">
        <v>0.508149941854493</v>
      </c>
      <c r="BC626" s="122" t="n">
        <v>0.508149941854493</v>
      </c>
      <c r="BD626" s="122" t="n">
        <v>0.508149941854493</v>
      </c>
      <c r="BE626" s="122" t="n">
        <v>0.508149941854493</v>
      </c>
      <c r="BF626" s="122" t="n">
        <v>0.508149941854493</v>
      </c>
      <c r="BG626" s="122" t="n">
        <v>0.508149941854493</v>
      </c>
    </row>
    <row r="627" customFormat="false" ht="13.5" hidden="false" customHeight="true" outlineLevel="1" collapsed="false">
      <c r="A627" s="48" t="s">
        <v>99</v>
      </c>
      <c r="B627" s="123" t="s">
        <v>499</v>
      </c>
      <c r="C627" s="201" t="s">
        <v>506</v>
      </c>
      <c r="D627" s="123" t="s">
        <v>320</v>
      </c>
      <c r="E627" s="124"/>
      <c r="F627" s="19" t="s">
        <v>566</v>
      </c>
      <c r="G627" s="124" t="s">
        <v>12</v>
      </c>
      <c r="H627" s="397"/>
      <c r="I627" s="397"/>
      <c r="J627" s="483"/>
      <c r="K627" s="483"/>
      <c r="L627" s="483"/>
      <c r="M627" s="483"/>
      <c r="N627" s="483"/>
      <c r="O627" s="483"/>
      <c r="P627" s="483"/>
      <c r="Q627" s="483"/>
      <c r="R627" s="483"/>
      <c r="S627" s="483"/>
      <c r="T627" s="483"/>
      <c r="U627" s="483"/>
      <c r="V627" s="483"/>
      <c r="W627" s="483"/>
      <c r="X627" s="483"/>
      <c r="Y627" s="483"/>
      <c r="Z627" s="483"/>
      <c r="AA627" s="483"/>
      <c r="AB627" s="483"/>
      <c r="AC627" s="196"/>
      <c r="AD627" s="229"/>
      <c r="AE627" s="122" t="n">
        <v>0.445293516623932</v>
      </c>
      <c r="AF627" s="122" t="n">
        <v>0.465293516623932</v>
      </c>
      <c r="AG627" s="122" t="n">
        <v>0.475293516623932</v>
      </c>
      <c r="AH627" s="122" t="n">
        <v>0.475293516623932</v>
      </c>
      <c r="AI627" s="122" t="n">
        <v>0.475293516623932</v>
      </c>
      <c r="AJ627" s="122" t="n">
        <v>0.475293516623932</v>
      </c>
      <c r="AK627" s="122" t="n">
        <v>0.475293516623932</v>
      </c>
      <c r="AL627" s="122" t="n">
        <v>0.475293516623932</v>
      </c>
      <c r="AM627" s="122" t="n">
        <v>0.475293516623932</v>
      </c>
      <c r="AN627" s="122" t="n">
        <v>0.475293516623932</v>
      </c>
      <c r="AO627" s="122" t="n">
        <v>0.475293516623932</v>
      </c>
      <c r="AP627" s="122" t="n">
        <v>0.475293516623932</v>
      </c>
      <c r="AQ627" s="122" t="n">
        <v>0.475293516623932</v>
      </c>
      <c r="AR627" s="122" t="n">
        <v>0.475293516623932</v>
      </c>
      <c r="AS627" s="122" t="n">
        <v>0.475293516623932</v>
      </c>
      <c r="AT627" s="122" t="n">
        <v>0.475293516623932</v>
      </c>
      <c r="AU627" s="122" t="n">
        <v>0.475293516623932</v>
      </c>
      <c r="AV627" s="122" t="n">
        <v>0.475293516623932</v>
      </c>
      <c r="AW627" s="122" t="n">
        <v>0.475293516623932</v>
      </c>
      <c r="AX627" s="122" t="n">
        <v>0.475293516623932</v>
      </c>
      <c r="AY627" s="122" t="n">
        <v>0.475293516623932</v>
      </c>
      <c r="AZ627" s="122" t="n">
        <v>0.475293516623932</v>
      </c>
      <c r="BA627" s="122" t="n">
        <v>0.475293516623932</v>
      </c>
      <c r="BB627" s="122" t="n">
        <v>0.475293516623932</v>
      </c>
      <c r="BC627" s="122" t="n">
        <v>0.475293516623932</v>
      </c>
      <c r="BD627" s="122" t="n">
        <v>0.475293516623932</v>
      </c>
      <c r="BE627" s="122" t="n">
        <v>0.475293516623932</v>
      </c>
      <c r="BF627" s="122" t="n">
        <v>0.475293516623932</v>
      </c>
      <c r="BG627" s="122" t="n">
        <v>0.475293516623932</v>
      </c>
    </row>
    <row r="628" customFormat="false" ht="13.5" hidden="false" customHeight="true" outlineLevel="1" collapsed="false">
      <c r="A628" s="48" t="s">
        <v>99</v>
      </c>
      <c r="B628" s="123" t="s">
        <v>499</v>
      </c>
      <c r="C628" s="201" t="s">
        <v>506</v>
      </c>
      <c r="D628" s="123" t="s">
        <v>320</v>
      </c>
      <c r="E628" s="124"/>
      <c r="F628" s="19" t="s">
        <v>567</v>
      </c>
      <c r="G628" s="124" t="s">
        <v>12</v>
      </c>
      <c r="H628" s="397"/>
      <c r="I628" s="397"/>
      <c r="J628" s="483"/>
      <c r="K628" s="483"/>
      <c r="L628" s="483"/>
      <c r="M628" s="483"/>
      <c r="N628" s="483"/>
      <c r="O628" s="483"/>
      <c r="P628" s="483"/>
      <c r="Q628" s="483"/>
      <c r="R628" s="483"/>
      <c r="S628" s="483"/>
      <c r="T628" s="483"/>
      <c r="U628" s="483"/>
      <c r="V628" s="483"/>
      <c r="W628" s="483"/>
      <c r="X628" s="483"/>
      <c r="Y628" s="483"/>
      <c r="Z628" s="483"/>
      <c r="AA628" s="483"/>
      <c r="AB628" s="483"/>
      <c r="AC628" s="196"/>
      <c r="AD628" s="229"/>
      <c r="AE628" s="122" t="n">
        <v>0.573596298456507</v>
      </c>
      <c r="AF628" s="122" t="n">
        <v>0.593596298456507</v>
      </c>
      <c r="AG628" s="122" t="n">
        <v>0.603596298456507</v>
      </c>
      <c r="AH628" s="122" t="n">
        <v>0.603596298456507</v>
      </c>
      <c r="AI628" s="122" t="n">
        <v>0.603596298456507</v>
      </c>
      <c r="AJ628" s="122" t="n">
        <v>0.603596298456507</v>
      </c>
      <c r="AK628" s="122" t="n">
        <v>0.603596298456507</v>
      </c>
      <c r="AL628" s="122" t="n">
        <v>0.603596298456507</v>
      </c>
      <c r="AM628" s="122" t="n">
        <v>0.603596298456507</v>
      </c>
      <c r="AN628" s="122" t="n">
        <v>0.603596298456507</v>
      </c>
      <c r="AO628" s="122" t="n">
        <v>0.603596298456507</v>
      </c>
      <c r="AP628" s="122" t="n">
        <v>0.603596298456507</v>
      </c>
      <c r="AQ628" s="122" t="n">
        <v>0.603596298456507</v>
      </c>
      <c r="AR628" s="122" t="n">
        <v>0.603596298456507</v>
      </c>
      <c r="AS628" s="122" t="n">
        <v>0.603596298456507</v>
      </c>
      <c r="AT628" s="122" t="n">
        <v>0.603596298456507</v>
      </c>
      <c r="AU628" s="122" t="n">
        <v>0.603596298456507</v>
      </c>
      <c r="AV628" s="122" t="n">
        <v>0.603596298456507</v>
      </c>
      <c r="AW628" s="122" t="n">
        <v>0.603596298456507</v>
      </c>
      <c r="AX628" s="122" t="n">
        <v>0.603596298456507</v>
      </c>
      <c r="AY628" s="122" t="n">
        <v>0.603596298456507</v>
      </c>
      <c r="AZ628" s="122" t="n">
        <v>0.603596298456507</v>
      </c>
      <c r="BA628" s="122" t="n">
        <v>0.603596298456507</v>
      </c>
      <c r="BB628" s="122" t="n">
        <v>0.603596298456507</v>
      </c>
      <c r="BC628" s="122" t="n">
        <v>0.603596298456507</v>
      </c>
      <c r="BD628" s="122" t="n">
        <v>0.603596298456507</v>
      </c>
      <c r="BE628" s="122" t="n">
        <v>0.603596298456507</v>
      </c>
      <c r="BF628" s="122" t="n">
        <v>0.603596298456507</v>
      </c>
      <c r="BG628" s="122" t="n">
        <v>0.603596298456507</v>
      </c>
    </row>
    <row r="629" customFormat="false" ht="13.5" hidden="false" customHeight="true" outlineLevel="1" collapsed="false">
      <c r="A629" s="48" t="s">
        <v>99</v>
      </c>
      <c r="B629" s="123" t="s">
        <v>499</v>
      </c>
      <c r="C629" s="201" t="s">
        <v>506</v>
      </c>
      <c r="D629" s="123" t="s">
        <v>320</v>
      </c>
      <c r="E629" s="124"/>
      <c r="F629" s="19" t="s">
        <v>568</v>
      </c>
      <c r="G629" s="124" t="s">
        <v>12</v>
      </c>
      <c r="H629" s="397"/>
      <c r="I629" s="397"/>
      <c r="J629" s="483"/>
      <c r="K629" s="483"/>
      <c r="L629" s="483"/>
      <c r="M629" s="483"/>
      <c r="N629" s="483"/>
      <c r="O629" s="483"/>
      <c r="P629" s="483"/>
      <c r="Q629" s="483"/>
      <c r="R629" s="483"/>
      <c r="S629" s="483"/>
      <c r="T629" s="483"/>
      <c r="U629" s="483"/>
      <c r="V629" s="483"/>
      <c r="W629" s="483"/>
      <c r="X629" s="483"/>
      <c r="Y629" s="483"/>
      <c r="Z629" s="483"/>
      <c r="AA629" s="483"/>
      <c r="AB629" s="483"/>
      <c r="AC629" s="196"/>
      <c r="AD629" s="229"/>
      <c r="AE629" s="122" t="n">
        <v>0.414213082577585</v>
      </c>
      <c r="AF629" s="122" t="n">
        <v>0.434213082577585</v>
      </c>
      <c r="AG629" s="122" t="n">
        <v>0.444213082577585</v>
      </c>
      <c r="AH629" s="122" t="n">
        <v>0.444213082577585</v>
      </c>
      <c r="AI629" s="122" t="n">
        <v>0.444213082577585</v>
      </c>
      <c r="AJ629" s="122" t="n">
        <v>0.444213082577585</v>
      </c>
      <c r="AK629" s="122" t="n">
        <v>0.444213082577585</v>
      </c>
      <c r="AL629" s="122" t="n">
        <v>0.444213082577585</v>
      </c>
      <c r="AM629" s="122" t="n">
        <v>0.444213082577585</v>
      </c>
      <c r="AN629" s="122" t="n">
        <v>0.444213082577585</v>
      </c>
      <c r="AO629" s="122" t="n">
        <v>0.444213082577585</v>
      </c>
      <c r="AP629" s="122" t="n">
        <v>0.444213082577585</v>
      </c>
      <c r="AQ629" s="122" t="n">
        <v>0.444213082577585</v>
      </c>
      <c r="AR629" s="122" t="n">
        <v>0.444213082577585</v>
      </c>
      <c r="AS629" s="122" t="n">
        <v>0.444213082577585</v>
      </c>
      <c r="AT629" s="122" t="n">
        <v>0.444213082577585</v>
      </c>
      <c r="AU629" s="122" t="n">
        <v>0.444213082577585</v>
      </c>
      <c r="AV629" s="122" t="n">
        <v>0.444213082577585</v>
      </c>
      <c r="AW629" s="122" t="n">
        <v>0.444213082577585</v>
      </c>
      <c r="AX629" s="122" t="n">
        <v>0.444213082577585</v>
      </c>
      <c r="AY629" s="122" t="n">
        <v>0.444213082577585</v>
      </c>
      <c r="AZ629" s="122" t="n">
        <v>0.444213082577585</v>
      </c>
      <c r="BA629" s="122" t="n">
        <v>0.444213082577585</v>
      </c>
      <c r="BB629" s="122" t="n">
        <v>0.444213082577585</v>
      </c>
      <c r="BC629" s="122" t="n">
        <v>0.444213082577585</v>
      </c>
      <c r="BD629" s="122" t="n">
        <v>0.444213082577585</v>
      </c>
      <c r="BE629" s="122" t="n">
        <v>0.444213082577585</v>
      </c>
      <c r="BF629" s="122" t="n">
        <v>0.444213082577585</v>
      </c>
      <c r="BG629" s="122" t="n">
        <v>0.444213082577585</v>
      </c>
    </row>
    <row r="630" customFormat="false" ht="13.5" hidden="false" customHeight="true" outlineLevel="1" collapsed="false">
      <c r="A630" s="48" t="s">
        <v>99</v>
      </c>
      <c r="B630" s="123" t="s">
        <v>499</v>
      </c>
      <c r="C630" s="201" t="s">
        <v>506</v>
      </c>
      <c r="D630" s="123" t="s">
        <v>320</v>
      </c>
      <c r="E630" s="124"/>
      <c r="F630" s="19" t="s">
        <v>569</v>
      </c>
      <c r="G630" s="124" t="s">
        <v>12</v>
      </c>
      <c r="H630" s="397"/>
      <c r="I630" s="397"/>
      <c r="J630" s="483"/>
      <c r="K630" s="483"/>
      <c r="L630" s="483"/>
      <c r="M630" s="483"/>
      <c r="N630" s="483"/>
      <c r="O630" s="483"/>
      <c r="P630" s="483"/>
      <c r="Q630" s="483"/>
      <c r="R630" s="483"/>
      <c r="S630" s="483"/>
      <c r="T630" s="483"/>
      <c r="U630" s="483"/>
      <c r="V630" s="483"/>
      <c r="W630" s="483"/>
      <c r="X630" s="483"/>
      <c r="Y630" s="483"/>
      <c r="Z630" s="483"/>
      <c r="AA630" s="483"/>
      <c r="AB630" s="483"/>
      <c r="AC630" s="196"/>
      <c r="AD630" s="229"/>
      <c r="AE630" s="122" t="n">
        <v>0.565890371690629</v>
      </c>
      <c r="AF630" s="122" t="n">
        <v>0.585890371690629</v>
      </c>
      <c r="AG630" s="122" t="n">
        <v>0.595890371690629</v>
      </c>
      <c r="AH630" s="122" t="n">
        <v>0.595890371690629</v>
      </c>
      <c r="AI630" s="122" t="n">
        <v>0.595890371690629</v>
      </c>
      <c r="AJ630" s="122" t="n">
        <v>0.595890371690629</v>
      </c>
      <c r="AK630" s="122" t="n">
        <v>0.595890371690629</v>
      </c>
      <c r="AL630" s="122" t="n">
        <v>0.595890371690629</v>
      </c>
      <c r="AM630" s="122" t="n">
        <v>0.595890371690629</v>
      </c>
      <c r="AN630" s="122" t="n">
        <v>0.595890371690629</v>
      </c>
      <c r="AO630" s="122" t="n">
        <v>0.595890371690629</v>
      </c>
      <c r="AP630" s="122" t="n">
        <v>0.595890371690629</v>
      </c>
      <c r="AQ630" s="122" t="n">
        <v>0.595890371690629</v>
      </c>
      <c r="AR630" s="122" t="n">
        <v>0.595890371690629</v>
      </c>
      <c r="AS630" s="122" t="n">
        <v>0.595890371690629</v>
      </c>
      <c r="AT630" s="122" t="n">
        <v>0.595890371690629</v>
      </c>
      <c r="AU630" s="122" t="n">
        <v>0.595890371690629</v>
      </c>
      <c r="AV630" s="122" t="n">
        <v>0.595890371690629</v>
      </c>
      <c r="AW630" s="122" t="n">
        <v>0.595890371690629</v>
      </c>
      <c r="AX630" s="122" t="n">
        <v>0.595890371690629</v>
      </c>
      <c r="AY630" s="122" t="n">
        <v>0.595890371690629</v>
      </c>
      <c r="AZ630" s="122" t="n">
        <v>0.595890371690629</v>
      </c>
      <c r="BA630" s="122" t="n">
        <v>0.595890371690629</v>
      </c>
      <c r="BB630" s="122" t="n">
        <v>0.595890371690629</v>
      </c>
      <c r="BC630" s="122" t="n">
        <v>0.595890371690629</v>
      </c>
      <c r="BD630" s="122" t="n">
        <v>0.595890371690629</v>
      </c>
      <c r="BE630" s="122" t="n">
        <v>0.595890371690629</v>
      </c>
      <c r="BF630" s="122" t="n">
        <v>0.595890371690629</v>
      </c>
      <c r="BG630" s="122" t="n">
        <v>0.595890371690629</v>
      </c>
    </row>
    <row r="631" customFormat="false" ht="13.5" hidden="false" customHeight="true" outlineLevel="1" collapsed="false">
      <c r="A631" s="48" t="s">
        <v>99</v>
      </c>
      <c r="B631" s="123" t="s">
        <v>499</v>
      </c>
      <c r="C631" s="201" t="s">
        <v>506</v>
      </c>
      <c r="D631" s="123" t="s">
        <v>320</v>
      </c>
      <c r="E631" s="124"/>
      <c r="F631" s="19" t="s">
        <v>570</v>
      </c>
      <c r="G631" s="124" t="s">
        <v>12</v>
      </c>
      <c r="H631" s="397"/>
      <c r="I631" s="397"/>
      <c r="J631" s="483"/>
      <c r="K631" s="483"/>
      <c r="L631" s="483"/>
      <c r="M631" s="483"/>
      <c r="N631" s="483"/>
      <c r="O631" s="483"/>
      <c r="P631" s="483"/>
      <c r="Q631" s="483"/>
      <c r="R631" s="483"/>
      <c r="S631" s="483"/>
      <c r="T631" s="483"/>
      <c r="U631" s="483"/>
      <c r="V631" s="483"/>
      <c r="W631" s="483"/>
      <c r="X631" s="483"/>
      <c r="Y631" s="483"/>
      <c r="Z631" s="483"/>
      <c r="AA631" s="483"/>
      <c r="AB631" s="483"/>
      <c r="AC631" s="196"/>
      <c r="AD631" s="229"/>
      <c r="AE631" s="122" t="n">
        <v>0.451652498470707</v>
      </c>
      <c r="AF631" s="122" t="n">
        <v>0.471652498470707</v>
      </c>
      <c r="AG631" s="122" t="n">
        <v>0.481652498470707</v>
      </c>
      <c r="AH631" s="122" t="n">
        <v>0.481652498470707</v>
      </c>
      <c r="AI631" s="122" t="n">
        <v>0.481652498470707</v>
      </c>
      <c r="AJ631" s="122" t="n">
        <v>0.481652498470707</v>
      </c>
      <c r="AK631" s="122" t="n">
        <v>0.481652498470707</v>
      </c>
      <c r="AL631" s="122" t="n">
        <v>0.481652498470707</v>
      </c>
      <c r="AM631" s="122" t="n">
        <v>0.481652498470707</v>
      </c>
      <c r="AN631" s="122" t="n">
        <v>0.481652498470707</v>
      </c>
      <c r="AO631" s="122" t="n">
        <v>0.481652498470707</v>
      </c>
      <c r="AP631" s="122" t="n">
        <v>0.481652498470707</v>
      </c>
      <c r="AQ631" s="122" t="n">
        <v>0.481652498470707</v>
      </c>
      <c r="AR631" s="122" t="n">
        <v>0.481652498470707</v>
      </c>
      <c r="AS631" s="122" t="n">
        <v>0.481652498470707</v>
      </c>
      <c r="AT631" s="122" t="n">
        <v>0.481652498470707</v>
      </c>
      <c r="AU631" s="122" t="n">
        <v>0.481652498470707</v>
      </c>
      <c r="AV631" s="122" t="n">
        <v>0.481652498470707</v>
      </c>
      <c r="AW631" s="122" t="n">
        <v>0.481652498470707</v>
      </c>
      <c r="AX631" s="122" t="n">
        <v>0.481652498470707</v>
      </c>
      <c r="AY631" s="122" t="n">
        <v>0.481652498470707</v>
      </c>
      <c r="AZ631" s="122" t="n">
        <v>0.481652498470707</v>
      </c>
      <c r="BA631" s="122" t="n">
        <v>0.481652498470707</v>
      </c>
      <c r="BB631" s="122" t="n">
        <v>0.481652498470707</v>
      </c>
      <c r="BC631" s="122" t="n">
        <v>0.481652498470707</v>
      </c>
      <c r="BD631" s="122" t="n">
        <v>0.481652498470707</v>
      </c>
      <c r="BE631" s="122" t="n">
        <v>0.481652498470707</v>
      </c>
      <c r="BF631" s="122" t="n">
        <v>0.481652498470707</v>
      </c>
      <c r="BG631" s="122" t="n">
        <v>0.481652498470707</v>
      </c>
    </row>
    <row r="632" customFormat="false" ht="13.5" hidden="false" customHeight="true" outlineLevel="1" collapsed="false">
      <c r="A632" s="48" t="s">
        <v>99</v>
      </c>
      <c r="B632" s="123" t="s">
        <v>499</v>
      </c>
      <c r="C632" s="201" t="s">
        <v>506</v>
      </c>
      <c r="D632" s="123" t="s">
        <v>320</v>
      </c>
      <c r="E632" s="124"/>
      <c r="F632" s="19" t="s">
        <v>571</v>
      </c>
      <c r="G632" s="124" t="s">
        <v>12</v>
      </c>
      <c r="H632" s="397"/>
      <c r="I632" s="397"/>
      <c r="J632" s="483"/>
      <c r="K632" s="483"/>
      <c r="L632" s="483"/>
      <c r="M632" s="483"/>
      <c r="N632" s="483"/>
      <c r="O632" s="483"/>
      <c r="P632" s="483"/>
      <c r="Q632" s="483"/>
      <c r="R632" s="483"/>
      <c r="S632" s="483"/>
      <c r="T632" s="483"/>
      <c r="U632" s="483"/>
      <c r="V632" s="483"/>
      <c r="W632" s="483"/>
      <c r="X632" s="483"/>
      <c r="Y632" s="483"/>
      <c r="Z632" s="483"/>
      <c r="AA632" s="483"/>
      <c r="AB632" s="483"/>
      <c r="AC632" s="196"/>
      <c r="AD632" s="229"/>
      <c r="AE632" s="122" t="n">
        <v>0.451235056809661</v>
      </c>
      <c r="AF632" s="122" t="n">
        <v>0.471235056809661</v>
      </c>
      <c r="AG632" s="122" t="n">
        <v>0.481235056809661</v>
      </c>
      <c r="AH632" s="122" t="n">
        <v>0.481235056809661</v>
      </c>
      <c r="AI632" s="122" t="n">
        <v>0.481235056809661</v>
      </c>
      <c r="AJ632" s="122" t="n">
        <v>0.481235056809661</v>
      </c>
      <c r="AK632" s="122" t="n">
        <v>0.481235056809661</v>
      </c>
      <c r="AL632" s="122" t="n">
        <v>0.481235056809661</v>
      </c>
      <c r="AM632" s="122" t="n">
        <v>0.481235056809661</v>
      </c>
      <c r="AN632" s="122" t="n">
        <v>0.481235056809661</v>
      </c>
      <c r="AO632" s="122" t="n">
        <v>0.481235056809661</v>
      </c>
      <c r="AP632" s="122" t="n">
        <v>0.481235056809661</v>
      </c>
      <c r="AQ632" s="122" t="n">
        <v>0.481235056809661</v>
      </c>
      <c r="AR632" s="122" t="n">
        <v>0.481235056809661</v>
      </c>
      <c r="AS632" s="122" t="n">
        <v>0.481235056809661</v>
      </c>
      <c r="AT632" s="122" t="n">
        <v>0.481235056809661</v>
      </c>
      <c r="AU632" s="122" t="n">
        <v>0.481235056809661</v>
      </c>
      <c r="AV632" s="122" t="n">
        <v>0.481235056809661</v>
      </c>
      <c r="AW632" s="122" t="n">
        <v>0.481235056809661</v>
      </c>
      <c r="AX632" s="122" t="n">
        <v>0.481235056809661</v>
      </c>
      <c r="AY632" s="122" t="n">
        <v>0.481235056809661</v>
      </c>
      <c r="AZ632" s="122" t="n">
        <v>0.481235056809661</v>
      </c>
      <c r="BA632" s="122" t="n">
        <v>0.481235056809661</v>
      </c>
      <c r="BB632" s="122" t="n">
        <v>0.481235056809661</v>
      </c>
      <c r="BC632" s="122" t="n">
        <v>0.481235056809661</v>
      </c>
      <c r="BD632" s="122" t="n">
        <v>0.481235056809661</v>
      </c>
      <c r="BE632" s="122" t="n">
        <v>0.481235056809661</v>
      </c>
      <c r="BF632" s="122" t="n">
        <v>0.481235056809661</v>
      </c>
      <c r="BG632" s="122" t="n">
        <v>0.481235056809661</v>
      </c>
    </row>
    <row r="633" customFormat="false" ht="13.5" hidden="false" customHeight="true" outlineLevel="1" collapsed="false">
      <c r="A633" s="48" t="s">
        <v>99</v>
      </c>
      <c r="B633" s="123" t="s">
        <v>499</v>
      </c>
      <c r="C633" s="201" t="s">
        <v>506</v>
      </c>
      <c r="D633" s="123" t="s">
        <v>320</v>
      </c>
      <c r="E633" s="124"/>
      <c r="F633" s="19" t="s">
        <v>572</v>
      </c>
      <c r="G633" s="124" t="s">
        <v>12</v>
      </c>
      <c r="H633" s="397"/>
      <c r="I633" s="397"/>
      <c r="J633" s="483"/>
      <c r="K633" s="483"/>
      <c r="L633" s="483"/>
      <c r="M633" s="483"/>
      <c r="N633" s="483"/>
      <c r="O633" s="483"/>
      <c r="P633" s="483"/>
      <c r="Q633" s="483"/>
      <c r="R633" s="483"/>
      <c r="S633" s="483"/>
      <c r="T633" s="483"/>
      <c r="U633" s="483"/>
      <c r="V633" s="483"/>
      <c r="W633" s="483"/>
      <c r="X633" s="483"/>
      <c r="Y633" s="483"/>
      <c r="Z633" s="483"/>
      <c r="AA633" s="483"/>
      <c r="AB633" s="483"/>
      <c r="AC633" s="196"/>
      <c r="AD633" s="229"/>
      <c r="AE633" s="122" t="n">
        <v>0.529673004192105</v>
      </c>
      <c r="AF633" s="122" t="n">
        <v>0.549673004192105</v>
      </c>
      <c r="AG633" s="122" t="n">
        <v>0.559673004192105</v>
      </c>
      <c r="AH633" s="122" t="n">
        <v>0.559673004192105</v>
      </c>
      <c r="AI633" s="122" t="n">
        <v>0.559673004192105</v>
      </c>
      <c r="AJ633" s="122" t="n">
        <v>0.559673004192105</v>
      </c>
      <c r="AK633" s="122" t="n">
        <v>0.559673004192105</v>
      </c>
      <c r="AL633" s="122" t="n">
        <v>0.559673004192105</v>
      </c>
      <c r="AM633" s="122" t="n">
        <v>0.559673004192105</v>
      </c>
      <c r="AN633" s="122" t="n">
        <v>0.559673004192105</v>
      </c>
      <c r="AO633" s="122" t="n">
        <v>0.559673004192105</v>
      </c>
      <c r="AP633" s="122" t="n">
        <v>0.559673004192105</v>
      </c>
      <c r="AQ633" s="122" t="n">
        <v>0.559673004192105</v>
      </c>
      <c r="AR633" s="122" t="n">
        <v>0.559673004192105</v>
      </c>
      <c r="AS633" s="122" t="n">
        <v>0.559673004192105</v>
      </c>
      <c r="AT633" s="122" t="n">
        <v>0.559673004192105</v>
      </c>
      <c r="AU633" s="122" t="n">
        <v>0.559673004192105</v>
      </c>
      <c r="AV633" s="122" t="n">
        <v>0.559673004192105</v>
      </c>
      <c r="AW633" s="122" t="n">
        <v>0.559673004192105</v>
      </c>
      <c r="AX633" s="122" t="n">
        <v>0.559673004192105</v>
      </c>
      <c r="AY633" s="122" t="n">
        <v>0.559673004192105</v>
      </c>
      <c r="AZ633" s="122" t="n">
        <v>0.559673004192105</v>
      </c>
      <c r="BA633" s="122" t="n">
        <v>0.559673004192105</v>
      </c>
      <c r="BB633" s="122" t="n">
        <v>0.559673004192105</v>
      </c>
      <c r="BC633" s="122" t="n">
        <v>0.559673004192105</v>
      </c>
      <c r="BD633" s="122" t="n">
        <v>0.559673004192105</v>
      </c>
      <c r="BE633" s="122" t="n">
        <v>0.559673004192105</v>
      </c>
      <c r="BF633" s="122" t="n">
        <v>0.559673004192105</v>
      </c>
      <c r="BG633" s="122" t="n">
        <v>0.559673004192105</v>
      </c>
    </row>
    <row r="634" customFormat="false" ht="13.5" hidden="false" customHeight="true" outlineLevel="1" collapsed="false">
      <c r="A634" s="48" t="s">
        <v>99</v>
      </c>
      <c r="B634" s="123" t="s">
        <v>499</v>
      </c>
      <c r="C634" s="201" t="s">
        <v>506</v>
      </c>
      <c r="D634" s="123" t="s">
        <v>320</v>
      </c>
      <c r="E634" s="124"/>
      <c r="F634" s="19" t="s">
        <v>573</v>
      </c>
      <c r="G634" s="124" t="s">
        <v>12</v>
      </c>
      <c r="H634" s="397"/>
      <c r="I634" s="397"/>
      <c r="J634" s="483"/>
      <c r="K634" s="483"/>
      <c r="L634" s="483"/>
      <c r="M634" s="483"/>
      <c r="N634" s="483"/>
      <c r="O634" s="483"/>
      <c r="P634" s="483"/>
      <c r="Q634" s="483"/>
      <c r="R634" s="483"/>
      <c r="S634" s="483"/>
      <c r="T634" s="483"/>
      <c r="U634" s="483"/>
      <c r="V634" s="483"/>
      <c r="W634" s="483"/>
      <c r="X634" s="483"/>
      <c r="Y634" s="483"/>
      <c r="Z634" s="483"/>
      <c r="AA634" s="483"/>
      <c r="AB634" s="483"/>
      <c r="AC634" s="196"/>
      <c r="AD634" s="229"/>
      <c r="AE634" s="122" t="n">
        <v>0.49</v>
      </c>
      <c r="AF634" s="122" t="n">
        <v>0.51</v>
      </c>
      <c r="AG634" s="122" t="n">
        <v>0.52</v>
      </c>
      <c r="AH634" s="122" t="n">
        <v>0.52</v>
      </c>
      <c r="AI634" s="122" t="n">
        <v>0.52</v>
      </c>
      <c r="AJ634" s="122" t="n">
        <v>0.52</v>
      </c>
      <c r="AK634" s="122" t="n">
        <v>0.52</v>
      </c>
      <c r="AL634" s="122" t="n">
        <v>0.52</v>
      </c>
      <c r="AM634" s="122" t="n">
        <v>0.52</v>
      </c>
      <c r="AN634" s="122" t="n">
        <v>0.52</v>
      </c>
      <c r="AO634" s="122" t="n">
        <v>0.52</v>
      </c>
      <c r="AP634" s="122" t="n">
        <v>0.52</v>
      </c>
      <c r="AQ634" s="122" t="n">
        <v>0.52</v>
      </c>
      <c r="AR634" s="122" t="n">
        <v>0.52</v>
      </c>
      <c r="AS634" s="122" t="n">
        <v>0.52</v>
      </c>
      <c r="AT634" s="122" t="n">
        <v>0.52</v>
      </c>
      <c r="AU634" s="122" t="n">
        <v>0.52</v>
      </c>
      <c r="AV634" s="122" t="n">
        <v>0.52</v>
      </c>
      <c r="AW634" s="122" t="n">
        <v>0.52</v>
      </c>
      <c r="AX634" s="122" t="n">
        <v>0.52</v>
      </c>
      <c r="AY634" s="122" t="n">
        <v>0.52</v>
      </c>
      <c r="AZ634" s="122" t="n">
        <v>0.52</v>
      </c>
      <c r="BA634" s="122" t="n">
        <v>0.52</v>
      </c>
      <c r="BB634" s="122" t="n">
        <v>0.52</v>
      </c>
      <c r="BC634" s="122" t="n">
        <v>0.52</v>
      </c>
      <c r="BD634" s="122" t="n">
        <v>0.52</v>
      </c>
      <c r="BE634" s="122" t="n">
        <v>0.52</v>
      </c>
      <c r="BF634" s="122" t="n">
        <v>0.52</v>
      </c>
      <c r="BG634" s="122" t="n">
        <v>0.52</v>
      </c>
    </row>
    <row r="635" customFormat="false" ht="13.5" hidden="false" customHeight="true" outlineLevel="1" collapsed="false">
      <c r="A635" s="48" t="s">
        <v>99</v>
      </c>
      <c r="B635" s="123" t="s">
        <v>499</v>
      </c>
      <c r="C635" s="201" t="s">
        <v>506</v>
      </c>
      <c r="D635" s="123" t="s">
        <v>320</v>
      </c>
      <c r="E635" s="124"/>
      <c r="F635" s="19" t="s">
        <v>574</v>
      </c>
      <c r="G635" s="124" t="s">
        <v>12</v>
      </c>
      <c r="H635" s="397"/>
      <c r="I635" s="397"/>
      <c r="J635" s="483"/>
      <c r="K635" s="483"/>
      <c r="L635" s="483"/>
      <c r="M635" s="483"/>
      <c r="N635" s="483"/>
      <c r="O635" s="483"/>
      <c r="P635" s="483"/>
      <c r="Q635" s="483"/>
      <c r="R635" s="483"/>
      <c r="S635" s="483"/>
      <c r="T635" s="483"/>
      <c r="U635" s="483"/>
      <c r="V635" s="483"/>
      <c r="W635" s="483"/>
      <c r="X635" s="483"/>
      <c r="Y635" s="483"/>
      <c r="Z635" s="483"/>
      <c r="AA635" s="483"/>
      <c r="AB635" s="483"/>
      <c r="AC635" s="196"/>
      <c r="AD635" s="229"/>
      <c r="AE635" s="122" t="n">
        <v>0.511707580279414</v>
      </c>
      <c r="AF635" s="122" t="n">
        <v>0.531707580279414</v>
      </c>
      <c r="AG635" s="122" t="n">
        <v>0.541707580279415</v>
      </c>
      <c r="AH635" s="122" t="n">
        <v>0.541707580279415</v>
      </c>
      <c r="AI635" s="122" t="n">
        <v>0.541707580279415</v>
      </c>
      <c r="AJ635" s="122" t="n">
        <v>0.541707580279415</v>
      </c>
      <c r="AK635" s="122" t="n">
        <v>0.541707580279415</v>
      </c>
      <c r="AL635" s="122" t="n">
        <v>0.541707580279415</v>
      </c>
      <c r="AM635" s="122" t="n">
        <v>0.541707580279415</v>
      </c>
      <c r="AN635" s="122" t="n">
        <v>0.541707580279415</v>
      </c>
      <c r="AO635" s="122" t="n">
        <v>0.541707580279415</v>
      </c>
      <c r="AP635" s="122" t="n">
        <v>0.541707580279415</v>
      </c>
      <c r="AQ635" s="122" t="n">
        <v>0.541707580279415</v>
      </c>
      <c r="AR635" s="122" t="n">
        <v>0.541707580279415</v>
      </c>
      <c r="AS635" s="122" t="n">
        <v>0.541707580279415</v>
      </c>
      <c r="AT635" s="122" t="n">
        <v>0.541707580279415</v>
      </c>
      <c r="AU635" s="122" t="n">
        <v>0.541707580279415</v>
      </c>
      <c r="AV635" s="122" t="n">
        <v>0.541707580279415</v>
      </c>
      <c r="AW635" s="122" t="n">
        <v>0.541707580279415</v>
      </c>
      <c r="AX635" s="122" t="n">
        <v>0.541707580279415</v>
      </c>
      <c r="AY635" s="122" t="n">
        <v>0.541707580279415</v>
      </c>
      <c r="AZ635" s="122" t="n">
        <v>0.541707580279415</v>
      </c>
      <c r="BA635" s="122" t="n">
        <v>0.541707580279415</v>
      </c>
      <c r="BB635" s="122" t="n">
        <v>0.541707580279415</v>
      </c>
      <c r="BC635" s="122" t="n">
        <v>0.541707580279415</v>
      </c>
      <c r="BD635" s="122" t="n">
        <v>0.541707580279415</v>
      </c>
      <c r="BE635" s="122" t="n">
        <v>0.541707580279415</v>
      </c>
      <c r="BF635" s="122" t="n">
        <v>0.541707580279415</v>
      </c>
      <c r="BG635" s="122" t="n">
        <v>0.541707580279415</v>
      </c>
    </row>
    <row r="636" customFormat="false" ht="13.5" hidden="false" customHeight="true" outlineLevel="1" collapsed="false">
      <c r="A636" s="48" t="s">
        <v>99</v>
      </c>
      <c r="B636" s="123" t="s">
        <v>499</v>
      </c>
      <c r="C636" s="201" t="s">
        <v>506</v>
      </c>
      <c r="D636" s="123" t="s">
        <v>320</v>
      </c>
      <c r="E636" s="124"/>
      <c r="F636" s="19" t="s">
        <v>575</v>
      </c>
      <c r="G636" s="124" t="s">
        <v>12</v>
      </c>
      <c r="H636" s="397"/>
      <c r="I636" s="397"/>
      <c r="J636" s="483"/>
      <c r="K636" s="483"/>
      <c r="L636" s="483"/>
      <c r="M636" s="483"/>
      <c r="N636" s="483"/>
      <c r="O636" s="483"/>
      <c r="P636" s="483"/>
      <c r="Q636" s="483"/>
      <c r="R636" s="483"/>
      <c r="S636" s="483"/>
      <c r="T636" s="483"/>
      <c r="U636" s="483"/>
      <c r="V636" s="483"/>
      <c r="W636" s="483"/>
      <c r="X636" s="483"/>
      <c r="Y636" s="483"/>
      <c r="Z636" s="483"/>
      <c r="AA636" s="483"/>
      <c r="AB636" s="483"/>
      <c r="AC636" s="196"/>
      <c r="AD636" s="229"/>
      <c r="AE636" s="122" t="n">
        <v>0.470422111949611</v>
      </c>
      <c r="AF636" s="122" t="n">
        <v>0.490422111949611</v>
      </c>
      <c r="AG636" s="122" t="n">
        <v>0.500422111949611</v>
      </c>
      <c r="AH636" s="122" t="n">
        <v>0.500422111949611</v>
      </c>
      <c r="AI636" s="122" t="n">
        <v>0.500422111949611</v>
      </c>
      <c r="AJ636" s="122" t="n">
        <v>0.500422111949611</v>
      </c>
      <c r="AK636" s="122" t="n">
        <v>0.500422111949611</v>
      </c>
      <c r="AL636" s="122" t="n">
        <v>0.500422111949611</v>
      </c>
      <c r="AM636" s="122" t="n">
        <v>0.500422111949611</v>
      </c>
      <c r="AN636" s="122" t="n">
        <v>0.500422111949611</v>
      </c>
      <c r="AO636" s="122" t="n">
        <v>0.500422111949611</v>
      </c>
      <c r="AP636" s="122" t="n">
        <v>0.500422111949611</v>
      </c>
      <c r="AQ636" s="122" t="n">
        <v>0.500422111949611</v>
      </c>
      <c r="AR636" s="122" t="n">
        <v>0.500422111949611</v>
      </c>
      <c r="AS636" s="122" t="n">
        <v>0.500422111949611</v>
      </c>
      <c r="AT636" s="122" t="n">
        <v>0.500422111949611</v>
      </c>
      <c r="AU636" s="122" t="n">
        <v>0.500422111949611</v>
      </c>
      <c r="AV636" s="122" t="n">
        <v>0.500422111949611</v>
      </c>
      <c r="AW636" s="122" t="n">
        <v>0.500422111949611</v>
      </c>
      <c r="AX636" s="122" t="n">
        <v>0.500422111949611</v>
      </c>
      <c r="AY636" s="122" t="n">
        <v>0.500422111949611</v>
      </c>
      <c r="AZ636" s="122" t="n">
        <v>0.500422111949611</v>
      </c>
      <c r="BA636" s="122" t="n">
        <v>0.500422111949611</v>
      </c>
      <c r="BB636" s="122" t="n">
        <v>0.500422111949611</v>
      </c>
      <c r="BC636" s="122" t="n">
        <v>0.500422111949611</v>
      </c>
      <c r="BD636" s="122" t="n">
        <v>0.500422111949611</v>
      </c>
      <c r="BE636" s="122" t="n">
        <v>0.500422111949611</v>
      </c>
      <c r="BF636" s="122" t="n">
        <v>0.500422111949611</v>
      </c>
      <c r="BG636" s="122" t="n">
        <v>0.500422111949611</v>
      </c>
    </row>
    <row r="637" customFormat="false" ht="13.5" hidden="false" customHeight="true" outlineLevel="1" collapsed="false">
      <c r="A637" s="48" t="s">
        <v>99</v>
      </c>
      <c r="B637" s="123" t="s">
        <v>499</v>
      </c>
      <c r="C637" s="201" t="s">
        <v>506</v>
      </c>
      <c r="D637" s="123" t="s">
        <v>320</v>
      </c>
      <c r="E637" s="124"/>
      <c r="F637" s="19" t="s">
        <v>576</v>
      </c>
      <c r="G637" s="124" t="s">
        <v>12</v>
      </c>
      <c r="H637" s="397"/>
      <c r="I637" s="397"/>
      <c r="J637" s="483"/>
      <c r="K637" s="483"/>
      <c r="L637" s="483"/>
      <c r="M637" s="483"/>
      <c r="N637" s="483"/>
      <c r="O637" s="483"/>
      <c r="P637" s="483"/>
      <c r="Q637" s="483"/>
      <c r="R637" s="483"/>
      <c r="S637" s="483"/>
      <c r="T637" s="483"/>
      <c r="U637" s="483"/>
      <c r="V637" s="483"/>
      <c r="W637" s="483"/>
      <c r="X637" s="483"/>
      <c r="Y637" s="483"/>
      <c r="Z637" s="483"/>
      <c r="AA637" s="483"/>
      <c r="AB637" s="483"/>
      <c r="AC637" s="196"/>
      <c r="AD637" s="229"/>
      <c r="AE637" s="122" t="n">
        <v>0.511707580279414</v>
      </c>
      <c r="AF637" s="122" t="n">
        <v>0.531707580279414</v>
      </c>
      <c r="AG637" s="122" t="n">
        <v>0.541707580279415</v>
      </c>
      <c r="AH637" s="122" t="n">
        <v>0.541707580279415</v>
      </c>
      <c r="AI637" s="122" t="n">
        <v>0.541707580279415</v>
      </c>
      <c r="AJ637" s="122" t="n">
        <v>0.541707580279415</v>
      </c>
      <c r="AK637" s="122" t="n">
        <v>0.541707580279415</v>
      </c>
      <c r="AL637" s="122" t="n">
        <v>0.541707580279415</v>
      </c>
      <c r="AM637" s="122" t="n">
        <v>0.541707580279415</v>
      </c>
      <c r="AN637" s="122" t="n">
        <v>0.541707580279415</v>
      </c>
      <c r="AO637" s="122" t="n">
        <v>0.541707580279415</v>
      </c>
      <c r="AP637" s="122" t="n">
        <v>0.541707580279415</v>
      </c>
      <c r="AQ637" s="122" t="n">
        <v>0.541707580279415</v>
      </c>
      <c r="AR637" s="122" t="n">
        <v>0.541707580279415</v>
      </c>
      <c r="AS637" s="122" t="n">
        <v>0.541707580279415</v>
      </c>
      <c r="AT637" s="122" t="n">
        <v>0.541707580279415</v>
      </c>
      <c r="AU637" s="122" t="n">
        <v>0.541707580279415</v>
      </c>
      <c r="AV637" s="122" t="n">
        <v>0.541707580279415</v>
      </c>
      <c r="AW637" s="122" t="n">
        <v>0.541707580279415</v>
      </c>
      <c r="AX637" s="122" t="n">
        <v>0.541707580279415</v>
      </c>
      <c r="AY637" s="122" t="n">
        <v>0.541707580279415</v>
      </c>
      <c r="AZ637" s="122" t="n">
        <v>0.541707580279415</v>
      </c>
      <c r="BA637" s="122" t="n">
        <v>0.541707580279415</v>
      </c>
      <c r="BB637" s="122" t="n">
        <v>0.541707580279415</v>
      </c>
      <c r="BC637" s="122" t="n">
        <v>0.541707580279415</v>
      </c>
      <c r="BD637" s="122" t="n">
        <v>0.541707580279415</v>
      </c>
      <c r="BE637" s="122" t="n">
        <v>0.541707580279415</v>
      </c>
      <c r="BF637" s="122" t="n">
        <v>0.541707580279415</v>
      </c>
      <c r="BG637" s="122" t="n">
        <v>0.541707580279415</v>
      </c>
    </row>
    <row r="638" customFormat="false" ht="13.5" hidden="false" customHeight="true" outlineLevel="1" collapsed="false">
      <c r="A638" s="48" t="s">
        <v>99</v>
      </c>
      <c r="B638" s="123" t="s">
        <v>499</v>
      </c>
      <c r="C638" s="201" t="s">
        <v>506</v>
      </c>
      <c r="D638" s="123" t="s">
        <v>320</v>
      </c>
      <c r="E638" s="124"/>
      <c r="F638" s="19" t="s">
        <v>577</v>
      </c>
      <c r="G638" s="124" t="s">
        <v>12</v>
      </c>
      <c r="H638" s="397"/>
      <c r="I638" s="397"/>
      <c r="J638" s="483"/>
      <c r="K638" s="483"/>
      <c r="L638" s="483"/>
      <c r="M638" s="483"/>
      <c r="N638" s="483"/>
      <c r="O638" s="483"/>
      <c r="P638" s="483"/>
      <c r="Q638" s="483"/>
      <c r="R638" s="483"/>
      <c r="S638" s="483"/>
      <c r="T638" s="483"/>
      <c r="U638" s="483"/>
      <c r="V638" s="483"/>
      <c r="W638" s="483"/>
      <c r="X638" s="483"/>
      <c r="Y638" s="483"/>
      <c r="Z638" s="483"/>
      <c r="AA638" s="483"/>
      <c r="AB638" s="483"/>
      <c r="AC638" s="196"/>
      <c r="AD638" s="229"/>
      <c r="AE638" s="122" t="n">
        <v>0.511707580279414</v>
      </c>
      <c r="AF638" s="122" t="n">
        <v>0.561707580279415</v>
      </c>
      <c r="AG638" s="122" t="n">
        <v>0.591707580279415</v>
      </c>
      <c r="AH638" s="122" t="n">
        <v>0.601707580279415</v>
      </c>
      <c r="AI638" s="122" t="n">
        <v>0.531707580279414</v>
      </c>
      <c r="AJ638" s="122" t="n">
        <v>0.601707580279415</v>
      </c>
      <c r="AK638" s="122" t="n">
        <v>0.601707580279415</v>
      </c>
      <c r="AL638" s="122" t="n">
        <v>0.601707580279415</v>
      </c>
      <c r="AM638" s="122" t="n">
        <v>0.601707580279415</v>
      </c>
      <c r="AN638" s="122" t="n">
        <v>0.601707580279415</v>
      </c>
      <c r="AO638" s="122" t="n">
        <v>0.601707580279415</v>
      </c>
      <c r="AP638" s="122" t="n">
        <v>0.601707580279415</v>
      </c>
      <c r="AQ638" s="122" t="n">
        <v>0.601707580279415</v>
      </c>
      <c r="AR638" s="122" t="n">
        <v>0.601707580279415</v>
      </c>
      <c r="AS638" s="122" t="n">
        <v>0.601707580279415</v>
      </c>
      <c r="AT638" s="122" t="n">
        <v>0.601707580279415</v>
      </c>
      <c r="AU638" s="122" t="n">
        <v>0.601707580279415</v>
      </c>
      <c r="AV638" s="122" t="n">
        <v>0.601707580279415</v>
      </c>
      <c r="AW638" s="122" t="n">
        <v>0.601707580279415</v>
      </c>
      <c r="AX638" s="122" t="n">
        <v>0.601707580279415</v>
      </c>
      <c r="AY638" s="122" t="n">
        <v>0.601707580279415</v>
      </c>
      <c r="AZ638" s="122" t="n">
        <v>0.601707580279415</v>
      </c>
      <c r="BA638" s="122" t="n">
        <v>0.601707580279415</v>
      </c>
      <c r="BB638" s="122" t="n">
        <v>0.601707580279415</v>
      </c>
      <c r="BC638" s="122" t="n">
        <v>0.601707580279415</v>
      </c>
      <c r="BD638" s="122" t="n">
        <v>0.601707580279415</v>
      </c>
      <c r="BE638" s="122" t="n">
        <v>0.601707580279415</v>
      </c>
      <c r="BF638" s="122" t="n">
        <v>0.601707580279415</v>
      </c>
      <c r="BG638" s="122" t="n">
        <v>0.601707580279415</v>
      </c>
    </row>
    <row r="639" s="3" customFormat="true" ht="13.5" hidden="false" customHeight="true" outlineLevel="1" collapsed="false">
      <c r="A639" s="48"/>
      <c r="B639" s="123"/>
      <c r="C639" s="123"/>
      <c r="D639" s="123"/>
      <c r="E639" s="124"/>
      <c r="F639" s="19"/>
      <c r="G639" s="124"/>
      <c r="H639" s="124"/>
      <c r="I639" s="124"/>
    </row>
    <row r="640" s="3" customFormat="true" ht="13.5" hidden="false" customHeight="true" outlineLevel="1" collapsed="false">
      <c r="A640" s="48"/>
      <c r="B640" s="123"/>
      <c r="C640" s="123"/>
      <c r="D640" s="123"/>
      <c r="E640" s="124"/>
      <c r="F640" s="19"/>
      <c r="G640" s="124"/>
      <c r="H640" s="124"/>
      <c r="I640" s="124"/>
    </row>
    <row r="641" s="3" customFormat="true" ht="13.5" hidden="false" customHeight="true" outlineLevel="1" collapsed="false">
      <c r="A641" s="48"/>
      <c r="B641" s="123"/>
      <c r="C641" s="123"/>
      <c r="D641" s="123"/>
      <c r="E641" s="124"/>
      <c r="F641" s="19"/>
      <c r="G641" s="124"/>
      <c r="H641" s="124"/>
      <c r="I641" s="124"/>
    </row>
    <row r="642" s="3" customFormat="true" ht="13.5" hidden="false" customHeight="true" outlineLevel="1" collapsed="false">
      <c r="A642" s="48"/>
      <c r="B642" s="123"/>
      <c r="C642" s="123"/>
      <c r="D642" s="123"/>
      <c r="E642" s="124"/>
      <c r="F642" s="19"/>
      <c r="G642" s="124"/>
      <c r="H642" s="124"/>
      <c r="I642" s="124"/>
    </row>
    <row r="643" s="3" customFormat="true" ht="13.5" hidden="false" customHeight="true" outlineLevel="1" collapsed="false">
      <c r="A643" s="48"/>
      <c r="B643" s="123"/>
      <c r="C643" s="123"/>
      <c r="D643" s="123"/>
      <c r="E643" s="124"/>
      <c r="F643" s="19"/>
      <c r="G643" s="124"/>
      <c r="H643" s="124"/>
      <c r="I643" s="124"/>
    </row>
    <row r="644" s="3" customFormat="true" ht="13.5" hidden="false" customHeight="true" outlineLevel="1" collapsed="false">
      <c r="A644" s="48"/>
      <c r="B644" s="123"/>
      <c r="C644" s="123"/>
      <c r="D644" s="123"/>
      <c r="E644" s="124"/>
      <c r="F644" s="19"/>
      <c r="G644" s="124"/>
      <c r="H644" s="124"/>
      <c r="I644" s="124"/>
    </row>
    <row r="645" s="3" customFormat="true" ht="13.5" hidden="false" customHeight="true" outlineLevel="1" collapsed="false">
      <c r="A645" s="48"/>
      <c r="B645" s="123"/>
      <c r="C645" s="123"/>
      <c r="D645" s="123"/>
      <c r="E645" s="124"/>
      <c r="F645" s="19"/>
      <c r="G645" s="124"/>
      <c r="H645" s="124"/>
      <c r="I645" s="124"/>
      <c r="AD645" s="6"/>
      <c r="AI645" s="56"/>
    </row>
    <row r="646" s="3" customFormat="true" ht="13.5" hidden="false" customHeight="true" outlineLevel="1" collapsed="false">
      <c r="A646" s="48"/>
      <c r="B646" s="123"/>
      <c r="C646" s="123"/>
      <c r="D646" s="123"/>
      <c r="E646" s="124"/>
      <c r="F646" s="19"/>
      <c r="G646" s="124"/>
      <c r="H646" s="124"/>
      <c r="I646" s="124"/>
      <c r="AD646" s="6"/>
      <c r="AF646" s="6"/>
      <c r="AG646" s="6"/>
      <c r="AH646" s="125"/>
      <c r="AI646" s="125"/>
      <c r="AJ646" s="125"/>
      <c r="AK646" s="125"/>
      <c r="AL646" s="125"/>
      <c r="AM646" s="125"/>
      <c r="AN646" s="125"/>
      <c r="AO646" s="125"/>
      <c r="AP646" s="125"/>
      <c r="AQ646" s="125"/>
      <c r="AR646" s="125"/>
      <c r="AS646" s="125"/>
      <c r="AT646" s="125"/>
      <c r="AU646" s="125"/>
      <c r="AV646" s="125"/>
      <c r="AW646" s="125"/>
      <c r="AX646" s="125"/>
      <c r="AY646" s="90"/>
      <c r="AZ646" s="90"/>
      <c r="BA646" s="90"/>
      <c r="BB646" s="90"/>
      <c r="BC646" s="90"/>
      <c r="BD646" s="90"/>
      <c r="BE646" s="90"/>
      <c r="BF646" s="90"/>
      <c r="BG646" s="90"/>
    </row>
    <row r="647" s="3" customFormat="true" ht="13.5" hidden="false" customHeight="true" outlineLevel="1" collapsed="false">
      <c r="A647" s="48"/>
      <c r="B647" s="123"/>
      <c r="C647" s="123"/>
      <c r="D647" s="123"/>
      <c r="E647" s="124"/>
      <c r="F647" s="19"/>
      <c r="G647" s="124"/>
      <c r="H647" s="124"/>
      <c r="I647" s="124"/>
      <c r="AD647" s="6"/>
      <c r="AF647" s="6"/>
      <c r="AG647" s="6"/>
      <c r="AH647" s="125"/>
      <c r="AI647" s="125"/>
      <c r="AJ647" s="125"/>
      <c r="AK647" s="125"/>
      <c r="AL647" s="125"/>
      <c r="AM647" s="125"/>
      <c r="AN647" s="125"/>
      <c r="AO647" s="125"/>
      <c r="AP647" s="125"/>
      <c r="AQ647" s="125"/>
      <c r="AR647" s="125"/>
      <c r="AS647" s="125"/>
      <c r="AT647" s="125"/>
      <c r="AU647" s="125"/>
      <c r="AV647" s="125"/>
      <c r="AW647" s="125"/>
      <c r="AX647" s="125"/>
      <c r="AY647" s="90"/>
      <c r="AZ647" s="90"/>
      <c r="BA647" s="90"/>
      <c r="BB647" s="90"/>
      <c r="BC647" s="90"/>
      <c r="BD647" s="90"/>
      <c r="BE647" s="90"/>
      <c r="BF647" s="90"/>
      <c r="BG647" s="90"/>
    </row>
    <row r="648" s="3" customFormat="true" ht="13.5" hidden="false" customHeight="true" outlineLevel="1" collapsed="false">
      <c r="A648" s="48"/>
      <c r="B648" s="123"/>
      <c r="C648" s="123"/>
      <c r="D648" s="123"/>
      <c r="E648" s="124"/>
      <c r="F648" s="19"/>
      <c r="G648" s="124"/>
      <c r="H648" s="124"/>
      <c r="I648" s="124"/>
      <c r="AD648" s="6"/>
      <c r="AF648" s="6"/>
      <c r="AG648" s="6"/>
      <c r="AI648" s="90"/>
      <c r="AJ648" s="90"/>
      <c r="AK648" s="90"/>
      <c r="AL648" s="90"/>
      <c r="AM648" s="90"/>
      <c r="AN648" s="90"/>
      <c r="AO648" s="90"/>
      <c r="AP648" s="90"/>
      <c r="AQ648" s="90"/>
      <c r="AR648" s="90"/>
      <c r="AS648" s="90"/>
      <c r="AT648" s="90"/>
      <c r="AU648" s="90"/>
      <c r="AY648" s="90"/>
      <c r="AZ648" s="90"/>
      <c r="BA648" s="90"/>
      <c r="BB648" s="90"/>
      <c r="BC648" s="90"/>
      <c r="BD648" s="90"/>
      <c r="BE648" s="90"/>
      <c r="BF648" s="90"/>
      <c r="BG648" s="90"/>
    </row>
    <row r="649" s="3" customFormat="true" ht="13.5" hidden="false" customHeight="true" outlineLevel="1" collapsed="false">
      <c r="A649" s="48"/>
      <c r="B649" s="123"/>
      <c r="C649" s="123"/>
      <c r="D649" s="123"/>
      <c r="E649" s="124"/>
      <c r="F649" s="19"/>
      <c r="G649" s="124"/>
      <c r="H649" s="124"/>
      <c r="I649" s="124"/>
      <c r="AG649" s="122"/>
      <c r="AI649" s="90"/>
    </row>
    <row r="650" s="3" customFormat="true" ht="13.5" hidden="false" customHeight="true" outlineLevel="1" collapsed="false">
      <c r="A650" s="241" t="s">
        <v>99</v>
      </c>
      <c r="B650" s="242" t="s">
        <v>578</v>
      </c>
      <c r="C650" s="243"/>
      <c r="D650" s="242" t="s">
        <v>579</v>
      </c>
      <c r="E650" s="244"/>
      <c r="F650" s="245" t="s">
        <v>580</v>
      </c>
      <c r="G650" s="244" t="s">
        <v>581</v>
      </c>
      <c r="H650" s="244"/>
      <c r="I650" s="244"/>
      <c r="W650" s="177" t="n">
        <v>815</v>
      </c>
      <c r="X650" s="177" t="n">
        <v>902</v>
      </c>
      <c r="Y650" s="177" t="n">
        <v>985</v>
      </c>
      <c r="Z650" s="177" t="n">
        <v>1126</v>
      </c>
      <c r="AA650" s="177" t="n">
        <v>1176</v>
      </c>
      <c r="AB650" s="125" t="n">
        <v>1335</v>
      </c>
      <c r="AC650" s="125" t="n">
        <v>1754.554227377</v>
      </c>
      <c r="AD650" s="125" t="n">
        <v>2000.44127236</v>
      </c>
      <c r="AE650" s="125" t="n">
        <v>2239.099000923</v>
      </c>
      <c r="AF650" s="125" t="n">
        <v>2233.258819271</v>
      </c>
      <c r="AG650" s="125" t="n">
        <v>2452.740551707</v>
      </c>
      <c r="AH650" s="125" t="n">
        <v>2880.057756828</v>
      </c>
      <c r="AI650" s="125" t="n">
        <v>3149.8</v>
      </c>
      <c r="AJ650" s="125" t="n">
        <v>3399.88917478372</v>
      </c>
      <c r="AK650" s="125" t="n">
        <v>3617.37687861547</v>
      </c>
      <c r="AL650" s="125" t="n">
        <v>3823.73730457675</v>
      </c>
      <c r="AM650" s="125" t="n">
        <v>4043.24814983949</v>
      </c>
      <c r="AN650" s="125" t="n">
        <v>4269.83999011071</v>
      </c>
      <c r="AO650" s="125" t="n">
        <v>4508.57067896788</v>
      </c>
      <c r="AP650" s="125" t="n">
        <v>4760.45178712651</v>
      </c>
      <c r="AQ650" s="125" t="n">
        <v>5027.50645601758</v>
      </c>
      <c r="AR650" s="125" t="n">
        <v>5308.72311492561</v>
      </c>
      <c r="AS650" s="125" t="n">
        <v>5606.12490528158</v>
      </c>
      <c r="AT650" s="125" t="n">
        <v>5920.18966084028</v>
      </c>
      <c r="AU650" s="125" t="n">
        <v>6251.85109973918</v>
      </c>
      <c r="AV650" s="125" t="n">
        <v>6602.09526806143</v>
      </c>
      <c r="AW650" s="125" t="n">
        <v>6971.96347279172</v>
      </c>
      <c r="AX650" s="125" t="n">
        <v>7362.55537918318</v>
      </c>
      <c r="AY650" s="125" t="n">
        <v>7775.03228175272</v>
      </c>
      <c r="AZ650" s="125" t="n">
        <v>8210.620558639</v>
      </c>
      <c r="BA650" s="125" t="n">
        <v>8670.61531960316</v>
      </c>
      <c r="BB650" s="125" t="n">
        <v>9156.38425852866</v>
      </c>
      <c r="BC650" s="125" t="n">
        <v>9669.37172188553</v>
      </c>
      <c r="BD650" s="125" t="n">
        <v>10211.103005267</v>
      </c>
      <c r="BE650" s="125" t="n">
        <v>10783.1888907854</v>
      </c>
      <c r="BF650" s="125" t="n">
        <v>11387.3304388318</v>
      </c>
      <c r="BG650" s="125" t="n">
        <v>12025.3240484597</v>
      </c>
    </row>
    <row r="651" s="3" customFormat="true" ht="13.5" hidden="false" customHeight="true" outlineLevel="1" collapsed="false">
      <c r="A651" s="241" t="s">
        <v>99</v>
      </c>
      <c r="B651" s="242" t="s">
        <v>578</v>
      </c>
      <c r="C651" s="242"/>
      <c r="D651" s="242" t="s">
        <v>579</v>
      </c>
      <c r="E651" s="244"/>
      <c r="F651" s="245" t="s">
        <v>582</v>
      </c>
      <c r="G651" s="244" t="s">
        <v>581</v>
      </c>
      <c r="H651" s="244"/>
      <c r="I651" s="244"/>
      <c r="W651" s="177" t="n">
        <v>538</v>
      </c>
      <c r="X651" s="177" t="n">
        <v>596</v>
      </c>
      <c r="Y651" s="177" t="n">
        <v>668</v>
      </c>
      <c r="Z651" s="177" t="n">
        <v>753</v>
      </c>
      <c r="AA651" s="177" t="n">
        <v>795</v>
      </c>
      <c r="AB651" s="125" t="n">
        <v>853</v>
      </c>
      <c r="AC651" s="125" t="n">
        <v>1129.608192048</v>
      </c>
      <c r="AD651" s="125" t="n">
        <v>1169.873309395</v>
      </c>
      <c r="AE651" s="125" t="n">
        <v>1345.573573448</v>
      </c>
      <c r="AF651" s="125" t="n">
        <v>1434.909005958</v>
      </c>
      <c r="AG651" s="125" t="n">
        <v>1633.207296851</v>
      </c>
      <c r="AH651" s="125" t="n">
        <v>1850.024524509</v>
      </c>
      <c r="AI651" s="125" t="n">
        <v>2025.5</v>
      </c>
      <c r="AJ651" s="125" t="n">
        <v>2189.01093485301</v>
      </c>
      <c r="AK651" s="125" t="n">
        <v>2332.65213298108</v>
      </c>
      <c r="AL651" s="125" t="n">
        <v>2466.17775377618</v>
      </c>
      <c r="AM651" s="125" t="n">
        <v>2610.83050963754</v>
      </c>
      <c r="AN651" s="125" t="n">
        <v>2758.51793869879</v>
      </c>
      <c r="AO651" s="125" t="n">
        <v>2915.3093873597</v>
      </c>
      <c r="AP651" s="125" t="n">
        <v>3080.19329788698</v>
      </c>
      <c r="AQ651" s="125" t="n">
        <v>3254.18122801393</v>
      </c>
      <c r="AR651" s="125" t="n">
        <v>3438.28473547384</v>
      </c>
      <c r="AS651" s="125" t="n">
        <v>3632.50382026672</v>
      </c>
      <c r="AT651" s="125" t="n">
        <v>3837.69379775751</v>
      </c>
      <c r="AU651" s="125" t="n">
        <v>4054.47438297947</v>
      </c>
      <c r="AV651" s="125" t="n">
        <v>4283.50029693418</v>
      </c>
      <c r="AW651" s="125" t="n">
        <v>4525.46324398077</v>
      </c>
      <c r="AX651" s="125" t="n">
        <v>4781.09400092232</v>
      </c>
      <c r="AY651" s="125" t="n">
        <v>5051.16462409886</v>
      </c>
      <c r="AZ651" s="125" t="n">
        <v>5336.49078115299</v>
      </c>
      <c r="BA651" s="125" t="n">
        <v>5637.93421451027</v>
      </c>
      <c r="BB651" s="125" t="n">
        <v>5956.40534401482</v>
      </c>
      <c r="BC651" s="125" t="n">
        <v>6292.86601658053</v>
      </c>
      <c r="BD651" s="125" t="n">
        <v>6648.3324111623</v>
      </c>
      <c r="BE651" s="125" t="n">
        <v>7023.87810782107</v>
      </c>
      <c r="BF651" s="125" t="n">
        <v>7420.63733015165</v>
      </c>
      <c r="BG651" s="125" t="n">
        <v>7839.80837086631</v>
      </c>
    </row>
    <row r="652" s="3" customFormat="true" ht="13.5" hidden="false" customHeight="true" outlineLevel="1" collapsed="false">
      <c r="A652" s="241" t="s">
        <v>99</v>
      </c>
      <c r="B652" s="242" t="s">
        <v>578</v>
      </c>
      <c r="C652" s="242"/>
      <c r="D652" s="242" t="s">
        <v>579</v>
      </c>
      <c r="E652" s="244"/>
      <c r="F652" s="245" t="s">
        <v>583</v>
      </c>
      <c r="G652" s="244" t="s">
        <v>581</v>
      </c>
      <c r="H652" s="244"/>
      <c r="I652" s="244"/>
      <c r="W652" s="177" t="n">
        <v>277</v>
      </c>
      <c r="X652" s="177" t="n">
        <v>306</v>
      </c>
      <c r="Y652" s="177" t="n">
        <v>317</v>
      </c>
      <c r="Z652" s="177" t="n">
        <v>373</v>
      </c>
      <c r="AA652" s="177" t="n">
        <v>381</v>
      </c>
      <c r="AB652" s="125" t="n">
        <v>482</v>
      </c>
      <c r="AC652" s="125" t="n">
        <v>624.946035329</v>
      </c>
      <c r="AD652" s="125" t="n">
        <v>830.567962965</v>
      </c>
      <c r="AE652" s="125" t="n">
        <v>893.525427475</v>
      </c>
      <c r="AF652" s="125" t="n">
        <v>798.349813313</v>
      </c>
      <c r="AG652" s="125" t="n">
        <v>819.533254856</v>
      </c>
      <c r="AH652" s="125" t="n">
        <v>1030.033232319</v>
      </c>
      <c r="AI652" s="125" t="n">
        <v>1124.3</v>
      </c>
      <c r="AJ652" s="125" t="n">
        <v>1209.86891876122</v>
      </c>
      <c r="AK652" s="125" t="n">
        <v>1284.72702911936</v>
      </c>
      <c r="AL652" s="125" t="n">
        <v>1357.56194730565</v>
      </c>
      <c r="AM652" s="125" t="n">
        <v>1431.40846157787</v>
      </c>
      <c r="AN652" s="125" t="n">
        <v>1510.31295627968</v>
      </c>
      <c r="AO652" s="125" t="n">
        <v>1593.26383532519</v>
      </c>
      <c r="AP652" s="125" t="n">
        <v>1681.27269480029</v>
      </c>
      <c r="AQ652" s="125" t="n">
        <v>1773.32793861908</v>
      </c>
      <c r="AR652" s="125" t="n">
        <v>1870.44116286747</v>
      </c>
      <c r="AS652" s="125" t="n">
        <v>1973.62396363139</v>
      </c>
      <c r="AT652" s="125" t="n">
        <v>2082.49883885605</v>
      </c>
      <c r="AU652" s="125" t="n">
        <v>2197.37979156742</v>
      </c>
      <c r="AV652" s="125" t="n">
        <v>2318.59814675394</v>
      </c>
      <c r="AW652" s="125" t="n">
        <v>2446.50350693182</v>
      </c>
      <c r="AX652" s="125" t="n">
        <v>2581.464760424</v>
      </c>
      <c r="AY652" s="125" t="n">
        <v>2723.87114526081</v>
      </c>
      <c r="AZ652" s="125" t="n">
        <v>2874.1333717706</v>
      </c>
      <c r="BA652" s="125" t="n">
        <v>3032.68480709813</v>
      </c>
      <c r="BB652" s="125" t="n">
        <v>3199.98272506676</v>
      </c>
      <c r="BC652" s="125" t="n">
        <v>3376.50962498932</v>
      </c>
      <c r="BD652" s="125" t="n">
        <v>3562.77462323102</v>
      </c>
      <c r="BE652" s="125" t="n">
        <v>3759.31492153798</v>
      </c>
      <c r="BF652" s="125" t="n">
        <v>3966.69735636593</v>
      </c>
      <c r="BG652" s="125" t="n">
        <v>4185.52003367762</v>
      </c>
    </row>
    <row r="653" s="3" customFormat="true" ht="13.5" hidden="false" customHeight="true" outlineLevel="1" collapsed="false">
      <c r="A653" s="241" t="s">
        <v>99</v>
      </c>
      <c r="B653" s="242" t="s">
        <v>578</v>
      </c>
      <c r="C653" s="242"/>
      <c r="D653" s="242" t="s">
        <v>579</v>
      </c>
      <c r="E653" s="244"/>
      <c r="F653" s="245" t="s">
        <v>584</v>
      </c>
      <c r="G653" s="244" t="s">
        <v>12</v>
      </c>
      <c r="H653" s="244"/>
      <c r="I653" s="244"/>
      <c r="W653" s="37" t="n">
        <v>0.066</v>
      </c>
      <c r="X653" s="37" t="n">
        <v>0.028</v>
      </c>
      <c r="Y653" s="37" t="n">
        <v>0.013</v>
      </c>
      <c r="Z653" s="37" t="n">
        <v>-0.0046</v>
      </c>
      <c r="AA653" s="37" t="n">
        <v>0.037</v>
      </c>
      <c r="AB653" s="24" t="n">
        <v>-0.0064</v>
      </c>
      <c r="AC653" s="24" t="n">
        <v>0.0503</v>
      </c>
      <c r="AD653" s="24" t="n">
        <v>0.0024</v>
      </c>
      <c r="AE653" s="24" t="n">
        <v>0.01</v>
      </c>
      <c r="AF653" s="24" t="n">
        <v>0.029</v>
      </c>
      <c r="AG653" s="24" t="n">
        <v>0.0493</v>
      </c>
      <c r="AH653" s="24" t="n">
        <v>0.025</v>
      </c>
      <c r="AI653" s="24" t="n">
        <v>0.023</v>
      </c>
      <c r="AJ653" s="24" t="n">
        <v>0.021</v>
      </c>
      <c r="AK653" s="24" t="n">
        <v>0.02</v>
      </c>
      <c r="AL653" s="24" t="n">
        <v>0.02</v>
      </c>
      <c r="AM653" s="24" t="n">
        <v>0.02</v>
      </c>
      <c r="AN653" s="24" t="n">
        <v>0.02</v>
      </c>
      <c r="AO653" s="24" t="n">
        <v>0.02</v>
      </c>
      <c r="AP653" s="24" t="n">
        <v>0.02</v>
      </c>
      <c r="AQ653" s="24" t="n">
        <v>0.02</v>
      </c>
      <c r="AR653" s="24" t="n">
        <v>0.02</v>
      </c>
      <c r="AS653" s="24" t="n">
        <v>0.02</v>
      </c>
      <c r="AT653" s="24" t="n">
        <v>0.02</v>
      </c>
      <c r="AU653" s="24" t="n">
        <v>0.02</v>
      </c>
      <c r="AV653" s="24" t="n">
        <v>0.02</v>
      </c>
      <c r="AW653" s="24" t="n">
        <v>0.02</v>
      </c>
      <c r="AX653" s="24" t="n">
        <v>0.02</v>
      </c>
      <c r="AY653" s="24" t="n">
        <v>0.02</v>
      </c>
      <c r="AZ653" s="24" t="n">
        <v>0.02</v>
      </c>
      <c r="BA653" s="24" t="n">
        <v>0.02</v>
      </c>
      <c r="BB653" s="24" t="n">
        <v>0.02</v>
      </c>
      <c r="BC653" s="24" t="n">
        <v>0.02</v>
      </c>
      <c r="BD653" s="24" t="n">
        <v>0.02</v>
      </c>
      <c r="BE653" s="24" t="n">
        <v>0.02</v>
      </c>
      <c r="BF653" s="24" t="n">
        <v>0.02</v>
      </c>
      <c r="BG653" s="24" t="n">
        <v>0.02</v>
      </c>
    </row>
    <row r="654" s="3" customFormat="true" ht="13.5" hidden="false" customHeight="true" outlineLevel="1" collapsed="false">
      <c r="A654" s="241" t="s">
        <v>99</v>
      </c>
      <c r="B654" s="242" t="s">
        <v>578</v>
      </c>
      <c r="C654" s="242"/>
      <c r="D654" s="242" t="s">
        <v>579</v>
      </c>
      <c r="E654" s="244"/>
      <c r="F654" s="245" t="s">
        <v>585</v>
      </c>
      <c r="G654" s="244" t="s">
        <v>12</v>
      </c>
      <c r="H654" s="244"/>
      <c r="I654" s="244"/>
      <c r="W654" s="37" t="n">
        <v>0.158</v>
      </c>
      <c r="X654" s="37" t="n">
        <v>0.142</v>
      </c>
      <c r="Y654" s="37" t="n">
        <v>0.069</v>
      </c>
      <c r="Z654" s="37" t="n">
        <v>0.0061</v>
      </c>
      <c r="AA654" s="37" t="n">
        <v>0.074</v>
      </c>
      <c r="AB654" s="24" t="n">
        <v>0.0308</v>
      </c>
      <c r="AC654" s="24" t="n">
        <v>0.0851</v>
      </c>
      <c r="AD654" s="24" t="n">
        <v>0.0636</v>
      </c>
      <c r="AE654" s="24" t="n">
        <v>0.125</v>
      </c>
      <c r="AF654" s="24" t="n">
        <v>0.098</v>
      </c>
      <c r="AG654" s="24" t="n">
        <v>0.0921</v>
      </c>
      <c r="AH654" s="24" t="n">
        <v>0.0745886409916815</v>
      </c>
      <c r="AI654" s="24" t="n">
        <v>0.071</v>
      </c>
      <c r="AJ654" s="24" t="n">
        <v>0.06625</v>
      </c>
      <c r="AK654" s="24" t="n">
        <v>0.062</v>
      </c>
      <c r="AL654" s="24" t="n">
        <v>0.06</v>
      </c>
      <c r="AM654" s="24" t="n">
        <v>0.06</v>
      </c>
      <c r="AN654" s="24" t="n">
        <v>0.06</v>
      </c>
      <c r="AO654" s="24" t="n">
        <v>0.06</v>
      </c>
      <c r="AP654" s="24" t="n">
        <v>0.06</v>
      </c>
      <c r="AQ654" s="24" t="n">
        <v>0.06</v>
      </c>
      <c r="AR654" s="24" t="n">
        <v>0.06</v>
      </c>
      <c r="AS654" s="24" t="n">
        <v>0.06</v>
      </c>
      <c r="AT654" s="24" t="n">
        <v>0.06</v>
      </c>
      <c r="AU654" s="24" t="n">
        <v>0.06</v>
      </c>
      <c r="AV654" s="24" t="n">
        <v>0.06</v>
      </c>
      <c r="AW654" s="24" t="n">
        <v>0.06</v>
      </c>
      <c r="AX654" s="24" t="n">
        <v>0.06</v>
      </c>
      <c r="AY654" s="24" t="n">
        <v>0.06</v>
      </c>
      <c r="AZ654" s="24" t="n">
        <v>0.06</v>
      </c>
      <c r="BA654" s="24" t="n">
        <v>0.06</v>
      </c>
      <c r="BB654" s="24" t="n">
        <v>0.06</v>
      </c>
      <c r="BC654" s="24" t="n">
        <v>0.06</v>
      </c>
      <c r="BD654" s="24" t="n">
        <v>0.06</v>
      </c>
      <c r="BE654" s="24" t="n">
        <v>0.06</v>
      </c>
      <c r="BF654" s="24" t="n">
        <v>0.06</v>
      </c>
      <c r="BG654" s="24" t="n">
        <v>0.06</v>
      </c>
    </row>
    <row r="655" s="3" customFormat="true" ht="13.5" hidden="false" customHeight="true" outlineLevel="1" collapsed="false">
      <c r="A655" s="241"/>
      <c r="B655" s="242"/>
      <c r="C655" s="242"/>
      <c r="D655" s="242"/>
      <c r="E655" s="244"/>
      <c r="F655" s="245"/>
      <c r="G655" s="244"/>
      <c r="H655" s="244"/>
      <c r="I655" s="244"/>
      <c r="AH655" s="6"/>
    </row>
    <row r="656" s="3" customFormat="true" ht="13.5" hidden="false" customHeight="true" outlineLevel="1" collapsed="false">
      <c r="A656" s="241"/>
      <c r="B656" s="242"/>
      <c r="C656" s="242"/>
      <c r="D656" s="242"/>
      <c r="E656" s="244"/>
      <c r="F656" s="245"/>
      <c r="G656" s="244"/>
      <c r="H656" s="244"/>
      <c r="I656" s="244"/>
      <c r="AH656" s="90"/>
      <c r="AI656" s="90"/>
      <c r="AJ656" s="90"/>
      <c r="AK656" s="90"/>
      <c r="AL656" s="90"/>
      <c r="AM656" s="90"/>
      <c r="AN656" s="90"/>
      <c r="AO656" s="90"/>
      <c r="AP656" s="90"/>
    </row>
    <row r="657" s="3" customFormat="true" ht="13.5" hidden="false" customHeight="true" outlineLevel="1" collapsed="false">
      <c r="A657" s="241"/>
      <c r="B657" s="242"/>
      <c r="C657" s="242"/>
      <c r="D657" s="242"/>
      <c r="E657" s="244"/>
      <c r="F657" s="245"/>
      <c r="G657" s="244"/>
      <c r="H657" s="244"/>
      <c r="I657" s="244"/>
      <c r="AH657" s="90"/>
      <c r="AI657" s="90"/>
      <c r="AJ657" s="90"/>
      <c r="AK657" s="90"/>
      <c r="AL657" s="90"/>
      <c r="AM657" s="90"/>
      <c r="AN657" s="90"/>
      <c r="AO657" s="90"/>
      <c r="AP657" s="90"/>
    </row>
    <row r="658" s="3" customFormat="true" ht="13.5" hidden="false" customHeight="true" outlineLevel="1" collapsed="false">
      <c r="A658" s="241"/>
      <c r="B658" s="242"/>
      <c r="C658" s="242"/>
      <c r="D658" s="242"/>
      <c r="E658" s="244"/>
      <c r="F658" s="245"/>
      <c r="G658" s="244"/>
      <c r="H658" s="244"/>
      <c r="I658" s="244"/>
      <c r="AH658" s="90"/>
      <c r="AI658" s="90"/>
      <c r="AJ658" s="90"/>
      <c r="AK658" s="90"/>
      <c r="AL658" s="90"/>
      <c r="AM658" s="90"/>
      <c r="AN658" s="90"/>
      <c r="AO658" s="90"/>
      <c r="AP658" s="90"/>
    </row>
    <row r="659" s="3" customFormat="true" ht="13.5" hidden="false" customHeight="true" outlineLevel="1" collapsed="false">
      <c r="A659" s="241"/>
      <c r="B659" s="242"/>
      <c r="C659" s="242"/>
      <c r="D659" s="242"/>
      <c r="E659" s="244"/>
      <c r="F659" s="245"/>
      <c r="G659" s="244"/>
      <c r="H659" s="244"/>
      <c r="I659" s="244"/>
    </row>
    <row r="660" s="3" customFormat="true" ht="13.5" hidden="false" customHeight="true" outlineLevel="1" collapsed="false">
      <c r="A660" s="48"/>
      <c r="B660" s="48"/>
      <c r="C660" s="48"/>
      <c r="D660" s="48"/>
      <c r="E660" s="48"/>
      <c r="F660" s="48"/>
      <c r="G660" s="48"/>
      <c r="H660" s="48"/>
      <c r="I660" s="124"/>
    </row>
    <row r="661" s="3" customFormat="true" ht="13.5" hidden="false" customHeight="true" outlineLevel="1" collapsed="false">
      <c r="A661" s="48"/>
      <c r="B661" s="123"/>
      <c r="C661" s="123"/>
      <c r="D661" s="123"/>
      <c r="E661" s="124"/>
      <c r="F661" s="48"/>
      <c r="G661" s="124"/>
      <c r="H661" s="124"/>
      <c r="I661" s="124"/>
    </row>
    <row r="662" s="3" customFormat="true" ht="13.5" hidden="false" customHeight="true" outlineLevel="1" collapsed="false">
      <c r="A662" s="48"/>
      <c r="B662" s="123"/>
      <c r="C662" s="123"/>
      <c r="D662" s="123"/>
      <c r="E662" s="124"/>
      <c r="F662" s="48"/>
      <c r="G662" s="124"/>
      <c r="H662" s="124"/>
      <c r="I662" s="124"/>
    </row>
    <row r="663" s="3" customFormat="true" ht="13.5" hidden="false" customHeight="true" outlineLevel="1" collapsed="false">
      <c r="A663" s="48"/>
      <c r="B663" s="123"/>
      <c r="C663" s="123"/>
      <c r="D663" s="123"/>
      <c r="E663" s="124"/>
      <c r="F663" s="48"/>
      <c r="G663" s="124"/>
      <c r="H663" s="124"/>
      <c r="I663" s="124"/>
    </row>
    <row r="664" s="3" customFormat="true" ht="13.5" hidden="false" customHeight="true" outlineLevel="1" collapsed="false">
      <c r="A664" s="48"/>
      <c r="B664" s="123"/>
      <c r="C664" s="123"/>
      <c r="D664" s="123"/>
      <c r="E664" s="124"/>
      <c r="F664" s="48"/>
      <c r="G664" s="124"/>
      <c r="H664" s="124"/>
      <c r="I664" s="124"/>
    </row>
    <row r="665" s="3" customFormat="true" ht="13.5" hidden="false" customHeight="true" outlineLevel="1" collapsed="false">
      <c r="A665" s="48"/>
      <c r="B665" s="123"/>
      <c r="C665" s="123"/>
      <c r="D665" s="123"/>
      <c r="E665" s="124"/>
      <c r="F665" s="48"/>
      <c r="G665" s="124"/>
      <c r="H665" s="124"/>
      <c r="I665" s="124"/>
    </row>
    <row r="666" s="3" customFormat="true" ht="13.5" hidden="false" customHeight="true" outlineLevel="1" collapsed="false">
      <c r="A666" s="48"/>
      <c r="B666" s="123"/>
      <c r="C666" s="123"/>
      <c r="D666" s="123"/>
      <c r="E666" s="124"/>
      <c r="F666" s="48"/>
      <c r="G666" s="124"/>
      <c r="H666" s="124"/>
      <c r="I666" s="124"/>
    </row>
    <row r="667" s="3" customFormat="true" ht="13.5" hidden="false" customHeight="true" outlineLevel="1" collapsed="false">
      <c r="A667" s="48"/>
      <c r="B667" s="123"/>
      <c r="C667" s="123"/>
      <c r="D667" s="123"/>
      <c r="E667" s="124"/>
      <c r="F667" s="48"/>
      <c r="G667" s="124"/>
      <c r="H667" s="124"/>
      <c r="I667" s="124"/>
    </row>
    <row r="668" s="3" customFormat="true" ht="13.5" hidden="false" customHeight="true" outlineLevel="0" collapsed="false">
      <c r="A668" s="48" t="s">
        <v>99</v>
      </c>
      <c r="B668" s="201" t="s">
        <v>184</v>
      </c>
      <c r="C668" s="201"/>
      <c r="D668" s="201" t="s">
        <v>101</v>
      </c>
      <c r="E668" s="52"/>
      <c r="F668" s="19" t="s">
        <v>586</v>
      </c>
      <c r="G668" s="52" t="s">
        <v>186</v>
      </c>
      <c r="H668" s="246"/>
      <c r="I668" s="246"/>
      <c r="W668" s="69" t="n">
        <v>11.8271183333333</v>
      </c>
      <c r="X668" s="69" t="n">
        <v>18.2333125</v>
      </c>
      <c r="Y668" s="69" t="n">
        <v>23.2070475</v>
      </c>
      <c r="Z668" s="69" t="n">
        <v>20.8477925</v>
      </c>
      <c r="AA668" s="69" t="n">
        <v>20.3707883333333</v>
      </c>
      <c r="AB668" s="69" t="n">
        <v>23.3647095959596</v>
      </c>
      <c r="AC668" s="69" t="n">
        <v>28.9600378787879</v>
      </c>
      <c r="AD668" s="69" t="n">
        <v>47.8047348484849</v>
      </c>
      <c r="AE668" s="69" t="n">
        <v>38.0370202020202</v>
      </c>
      <c r="AF668" s="69" t="n">
        <v>30.375946969697</v>
      </c>
      <c r="AG668" s="69" t="n">
        <v>36.8041666666667</v>
      </c>
      <c r="AH668" s="69" t="n">
        <v>38.6607954545455</v>
      </c>
      <c r="AI668" s="69" t="n">
        <v>36.8385006799112</v>
      </c>
      <c r="AJ668" s="69" t="n">
        <v>43.0585829239741</v>
      </c>
      <c r="AK668" s="69" t="n">
        <v>45.6240343039647</v>
      </c>
      <c r="AL668" s="69" t="n">
        <v>46.6311374260266</v>
      </c>
      <c r="AM668" s="69" t="n">
        <v>48.3428870425583</v>
      </c>
      <c r="AN668" s="69" t="n">
        <v>50.4605022344094</v>
      </c>
      <c r="AO668" s="69" t="n">
        <v>52.279821940874</v>
      </c>
      <c r="AP668" s="69" t="n">
        <v>54.2141862180979</v>
      </c>
      <c r="AQ668" s="69" t="n">
        <v>56.1718314362588</v>
      </c>
      <c r="AR668" s="69" t="n">
        <v>59.2274634555437</v>
      </c>
      <c r="AS668" s="69" t="n">
        <v>61.4839659711373</v>
      </c>
      <c r="AT668" s="69" t="n">
        <v>63.8264388002613</v>
      </c>
      <c r="AU668" s="69" t="n">
        <v>66.2581573191927</v>
      </c>
      <c r="AV668" s="69" t="n">
        <v>68.7825216925139</v>
      </c>
      <c r="AW668" s="69" t="n">
        <v>71.4030616274131</v>
      </c>
      <c r="AX668" s="69" t="n">
        <v>74.1234413091174</v>
      </c>
      <c r="AY668" s="69" t="n">
        <v>76.9474645243617</v>
      </c>
      <c r="AZ668" s="69" t="n">
        <v>79.8790799800549</v>
      </c>
      <c r="BA668" s="69" t="n">
        <v>82.9223868245831</v>
      </c>
      <c r="BB668" s="69" t="n">
        <v>86.0816403794673</v>
      </c>
      <c r="BC668" s="69" t="n">
        <v>89.3612580893917</v>
      </c>
      <c r="BD668" s="69" t="n">
        <v>92.765825698921</v>
      </c>
      <c r="BE668" s="69" t="n">
        <v>96.3001036645452</v>
      </c>
      <c r="BF668" s="69" t="n">
        <v>99.9690338110149</v>
      </c>
      <c r="BG668" s="69" t="n">
        <v>103.777746241277</v>
      </c>
    </row>
    <row r="669" s="3" customFormat="true" ht="13.5" hidden="false" customHeight="true" outlineLevel="1" collapsed="false">
      <c r="A669" s="48" t="s">
        <v>99</v>
      </c>
      <c r="B669" s="201" t="s">
        <v>184</v>
      </c>
      <c r="C669" s="201"/>
      <c r="D669" s="201" t="s">
        <v>101</v>
      </c>
      <c r="E669" s="52"/>
      <c r="F669" s="19" t="s">
        <v>587</v>
      </c>
      <c r="G669" s="52" t="s">
        <v>103</v>
      </c>
      <c r="H669" s="246"/>
      <c r="I669" s="246"/>
      <c r="W669" s="99" t="n">
        <v>914.590999622272</v>
      </c>
      <c r="X669" s="99" t="n">
        <v>776.726807444139</v>
      </c>
      <c r="Y669" s="99" t="n">
        <v>822.281010685884</v>
      </c>
      <c r="Z669" s="99" t="n">
        <v>875.149277816429</v>
      </c>
      <c r="AA669" s="99" t="n">
        <v>834.264547376356</v>
      </c>
      <c r="AB669" s="99" t="n">
        <v>859.107229</v>
      </c>
      <c r="AC669" s="99" t="n">
        <v>911.795105583333</v>
      </c>
      <c r="AD669" s="99" t="n">
        <v>1509.07770683333</v>
      </c>
      <c r="AE669" s="99" t="n">
        <v>1742.49027490981</v>
      </c>
      <c r="AF669" s="99" t="n">
        <v>1030.84375</v>
      </c>
      <c r="AG669" s="99" t="n">
        <v>1058.0625</v>
      </c>
      <c r="AH669" s="99" t="n">
        <v>1223.7981875</v>
      </c>
      <c r="AI669" s="99" t="n">
        <v>1369.92853928357</v>
      </c>
      <c r="AJ669" s="99" t="n">
        <v>1414.51505228826</v>
      </c>
      <c r="AK669" s="99" t="n">
        <v>1421.6537576038</v>
      </c>
      <c r="AL669" s="99" t="n">
        <v>1428.60896570823</v>
      </c>
      <c r="AM669" s="99" t="n">
        <v>1447.66970465137</v>
      </c>
      <c r="AN669" s="99" t="n">
        <v>1471.88812194015</v>
      </c>
      <c r="AO669" s="99" t="n">
        <v>1495.77829021962</v>
      </c>
      <c r="AP669" s="99" t="n">
        <v>1519.76225141995</v>
      </c>
      <c r="AQ669" s="99" t="n">
        <v>1544.27555430361</v>
      </c>
      <c r="AR669" s="99" t="n">
        <v>1599.69974161566</v>
      </c>
      <c r="AS669" s="99" t="n">
        <v>1623.6952377399</v>
      </c>
      <c r="AT669" s="99" t="n">
        <v>1648.050666306</v>
      </c>
      <c r="AU669" s="99" t="n">
        <v>1672.77142630059</v>
      </c>
      <c r="AV669" s="99" t="n">
        <v>1697.8629976951</v>
      </c>
      <c r="AW669" s="99" t="n">
        <v>1723.33094266052</v>
      </c>
      <c r="AX669" s="99" t="n">
        <v>1749.18090680043</v>
      </c>
      <c r="AY669" s="99" t="n">
        <v>1775.41862040244</v>
      </c>
      <c r="AZ669" s="99" t="n">
        <v>1802.04989970847</v>
      </c>
      <c r="BA669" s="99" t="n">
        <v>1829.0806482041</v>
      </c>
      <c r="BB669" s="99" t="n">
        <v>1856.51685792716</v>
      </c>
      <c r="BC669" s="99" t="n">
        <v>1884.36461079607</v>
      </c>
      <c r="BD669" s="99" t="n">
        <v>1912.63007995801</v>
      </c>
      <c r="BE669" s="99" t="n">
        <v>1941.31953115738</v>
      </c>
      <c r="BF669" s="99" t="n">
        <v>1970.43932412474</v>
      </c>
      <c r="BG669" s="99" t="n">
        <v>1999.99591398661</v>
      </c>
    </row>
    <row r="670" s="3" customFormat="true" ht="13.5" hidden="false" customHeight="true" outlineLevel="1" collapsed="false">
      <c r="A670" s="48" t="s">
        <v>99</v>
      </c>
      <c r="B670" s="201" t="s">
        <v>184</v>
      </c>
      <c r="C670" s="201"/>
      <c r="D670" s="201" t="s">
        <v>101</v>
      </c>
      <c r="E670" s="52"/>
      <c r="F670" s="19" t="s">
        <v>588</v>
      </c>
      <c r="G670" s="52" t="s">
        <v>186</v>
      </c>
      <c r="H670" s="246"/>
      <c r="I670" s="246"/>
      <c r="W670" s="69" t="n">
        <v>12.5890841666667</v>
      </c>
      <c r="X670" s="69" t="n">
        <v>15.1683158333333</v>
      </c>
      <c r="Y670" s="69" t="n">
        <v>15.55887</v>
      </c>
      <c r="Z670" s="69" t="n">
        <v>14.0741675</v>
      </c>
      <c r="AA670" s="69" t="n">
        <v>13.8232808333333</v>
      </c>
      <c r="AB670" s="69" t="n">
        <v>17.4323083333333</v>
      </c>
      <c r="AC670" s="69" t="n">
        <v>18.8244</v>
      </c>
      <c r="AD670" s="69" t="n">
        <v>20.8370766666667</v>
      </c>
      <c r="AE670" s="69" t="n">
        <v>23.207045</v>
      </c>
      <c r="AF670" s="69" t="n">
        <v>20.1278308333333</v>
      </c>
      <c r="AG670" s="69" t="n">
        <v>22.5321275</v>
      </c>
      <c r="AH670" s="69" t="n">
        <v>24.2236716666667</v>
      </c>
      <c r="AI670" s="69" t="n">
        <v>22.2081718136313</v>
      </c>
      <c r="AJ670" s="69" t="n">
        <v>22.9268563454079</v>
      </c>
      <c r="AK670" s="69" t="n">
        <v>26.1824260769049</v>
      </c>
      <c r="AL670" s="69" t="n">
        <v>27.9435180285315</v>
      </c>
      <c r="AM670" s="69" t="n">
        <v>28.971362303273</v>
      </c>
      <c r="AN670" s="69" t="n">
        <v>30.0303223705988</v>
      </c>
      <c r="AO670" s="69" t="n">
        <v>31.1080455424352</v>
      </c>
      <c r="AP670" s="69" t="n">
        <v>32.2354991440362</v>
      </c>
      <c r="AQ670" s="69" t="n">
        <v>33.3917715288857</v>
      </c>
      <c r="AR670" s="69" t="n">
        <v>34.9026757201317</v>
      </c>
      <c r="AS670" s="69" t="n">
        <v>36.1943022872222</v>
      </c>
      <c r="AT670" s="69" t="n">
        <v>37.5337274587004</v>
      </c>
      <c r="AU670" s="69" t="n">
        <v>38.9227200945753</v>
      </c>
      <c r="AV670" s="69" t="n">
        <v>40.3631145142096</v>
      </c>
      <c r="AW670" s="69" t="n">
        <v>41.856812918742</v>
      </c>
      <c r="AX670" s="69" t="n">
        <v>43.4057879031557</v>
      </c>
      <c r="AY670" s="69" t="n">
        <v>45.0120850613096</v>
      </c>
      <c r="AZ670" s="69" t="n">
        <v>46.6778256873727</v>
      </c>
      <c r="BA670" s="69" t="n">
        <v>48.4052095772289</v>
      </c>
      <c r="BB670" s="69" t="n">
        <v>50.1965179335529</v>
      </c>
      <c r="BC670" s="69" t="n">
        <v>52.0541163783912</v>
      </c>
      <c r="BD670" s="69" t="n">
        <v>53.9804580772305</v>
      </c>
      <c r="BE670" s="69" t="n">
        <v>55.9780869786747</v>
      </c>
      <c r="BF670" s="69" t="n">
        <v>58.0496411740128</v>
      </c>
      <c r="BG670" s="69" t="n">
        <v>60.1978563811117</v>
      </c>
    </row>
    <row r="671" s="3" customFormat="true" ht="13.5" hidden="false" customHeight="true" outlineLevel="1" collapsed="false">
      <c r="A671" s="48" t="s">
        <v>99</v>
      </c>
      <c r="B671" s="201" t="s">
        <v>184</v>
      </c>
      <c r="C671" s="201"/>
      <c r="D671" s="201" t="s">
        <v>101</v>
      </c>
      <c r="E671" s="52"/>
      <c r="F671" s="19" t="s">
        <v>589</v>
      </c>
      <c r="G671" s="52" t="s">
        <v>103</v>
      </c>
      <c r="H671" s="246"/>
      <c r="I671" s="246"/>
      <c r="W671" s="69" t="n">
        <v>262.185</v>
      </c>
      <c r="X671" s="69" t="n">
        <v>201.59</v>
      </c>
      <c r="Y671" s="69" t="n">
        <v>178.0525</v>
      </c>
      <c r="Z671" s="69" t="n">
        <v>188.5025</v>
      </c>
      <c r="AA671" s="69" t="n">
        <v>213.935833333333</v>
      </c>
      <c r="AB671" s="69" t="n">
        <v>208.996666666667</v>
      </c>
      <c r="AC671" s="69" t="n">
        <v>224.504166666667</v>
      </c>
      <c r="AD671" s="69" t="n">
        <v>284.963333333333</v>
      </c>
      <c r="AE671" s="69" t="n">
        <v>349.511116666667</v>
      </c>
      <c r="AF671" s="69" t="n">
        <v>253.575</v>
      </c>
      <c r="AG671" s="69" t="n">
        <v>224.35</v>
      </c>
      <c r="AH671" s="69" t="n">
        <v>236.333333333333</v>
      </c>
      <c r="AI671" s="69" t="n">
        <v>235.974959534722</v>
      </c>
      <c r="AJ671" s="69" t="n">
        <v>257.121686535491</v>
      </c>
      <c r="AK671" s="69" t="n">
        <v>263.777412212381</v>
      </c>
      <c r="AL671" s="69" t="n">
        <v>269.265743911371</v>
      </c>
      <c r="AM671" s="69" t="n">
        <v>273.885853065009</v>
      </c>
      <c r="AN671" s="69" t="n">
        <v>277.821842010371</v>
      </c>
      <c r="AO671" s="69" t="n">
        <v>281.559042801793</v>
      </c>
      <c r="AP671" s="69" t="n">
        <v>285.484970824293</v>
      </c>
      <c r="AQ671" s="69" t="n">
        <v>289.318025449024</v>
      </c>
      <c r="AR671" s="69" t="n">
        <v>296.957624750377</v>
      </c>
      <c r="AS671" s="69" t="n">
        <v>301.411989121632</v>
      </c>
      <c r="AT671" s="69" t="n">
        <v>305.933168958457</v>
      </c>
      <c r="AU671" s="69" t="n">
        <v>310.522166492834</v>
      </c>
      <c r="AV671" s="69" t="n">
        <v>315.179998990226</v>
      </c>
      <c r="AW671" s="69" t="n">
        <v>319.907698975079</v>
      </c>
      <c r="AX671" s="69" t="n">
        <v>324.706314459706</v>
      </c>
      <c r="AY671" s="69" t="n">
        <v>329.576909176601</v>
      </c>
      <c r="AZ671" s="69" t="n">
        <v>334.52056281425</v>
      </c>
      <c r="BA671" s="69" t="n">
        <v>339.538371256464</v>
      </c>
      <c r="BB671" s="69" t="n">
        <v>344.631446825311</v>
      </c>
      <c r="BC671" s="69" t="n">
        <v>349.80091852769</v>
      </c>
      <c r="BD671" s="69" t="n">
        <v>355.047932305606</v>
      </c>
      <c r="BE671" s="69" t="n">
        <v>360.37365129019</v>
      </c>
      <c r="BF671" s="69" t="n">
        <v>365.779256059542</v>
      </c>
      <c r="BG671" s="69" t="n">
        <v>371.265944900436</v>
      </c>
    </row>
    <row r="672" s="3" customFormat="true" ht="13.5" hidden="false" customHeight="true" outlineLevel="1" collapsed="false">
      <c r="A672" s="48" t="s">
        <v>99</v>
      </c>
      <c r="B672" s="201" t="s">
        <v>184</v>
      </c>
      <c r="C672" s="201"/>
      <c r="D672" s="201" t="s">
        <v>101</v>
      </c>
      <c r="E672" s="52"/>
      <c r="F672" s="19" t="s">
        <v>590</v>
      </c>
      <c r="G672" s="52" t="s">
        <v>103</v>
      </c>
      <c r="H672" s="246"/>
      <c r="I672" s="246"/>
      <c r="W672" s="69"/>
      <c r="X672" s="69"/>
      <c r="Y672" s="69" t="n">
        <v>10.3528238367573</v>
      </c>
      <c r="Z672" s="69" t="n">
        <v>13.066073309734</v>
      </c>
      <c r="AA672" s="69" t="n">
        <v>14.1199426841553</v>
      </c>
      <c r="AB672" s="69" t="n">
        <v>19.5340767798924</v>
      </c>
      <c r="AC672" s="69" t="n">
        <v>19.534008996419</v>
      </c>
      <c r="AD672" s="69" t="n">
        <v>31.6180668326609</v>
      </c>
      <c r="AE672" s="69" t="n">
        <v>18.1836458137471</v>
      </c>
      <c r="AF672" s="69" t="n">
        <v>10.9183190124376</v>
      </c>
      <c r="AG672" s="69" t="n">
        <v>13.62955777136</v>
      </c>
      <c r="AH672" s="69" t="n">
        <v>16.2714185281254</v>
      </c>
      <c r="AI672" s="69" t="n">
        <v>17.9654703937569</v>
      </c>
      <c r="AJ672" s="69" t="n">
        <v>18.377633401336</v>
      </c>
      <c r="AK672" s="69" t="n">
        <v>18.8768925819393</v>
      </c>
      <c r="AL672" s="69" t="n">
        <v>19.2370833375974</v>
      </c>
      <c r="AM672" s="69" t="n">
        <v>19.6614314809005</v>
      </c>
      <c r="AN672" s="69" t="n">
        <v>20.0546601105185</v>
      </c>
      <c r="AO672" s="69" t="n">
        <v>20.4557533127289</v>
      </c>
      <c r="AP672" s="69" t="n">
        <v>20.8648683789834</v>
      </c>
      <c r="AQ672" s="69" t="n">
        <v>21.2821657465631</v>
      </c>
      <c r="AR672" s="69" t="n">
        <v>21.7078090614944</v>
      </c>
      <c r="AS672" s="69" t="n">
        <v>22.1419652427243</v>
      </c>
      <c r="AT672" s="69" t="n">
        <v>22.5848045475787</v>
      </c>
      <c r="AU672" s="69" t="n">
        <v>23.0365006385303</v>
      </c>
      <c r="AV672" s="69" t="n">
        <v>23.4972306513009</v>
      </c>
      <c r="AW672" s="69" t="n">
        <v>23.9671752643269</v>
      </c>
      <c r="AX672" s="69" t="n">
        <v>24.4465187696135</v>
      </c>
      <c r="AY672" s="69" t="n">
        <v>24.9354491450058</v>
      </c>
      <c r="AZ672" s="69" t="n">
        <v>25.4341581279059</v>
      </c>
      <c r="BA672" s="69" t="n">
        <v>25.942841290464</v>
      </c>
      <c r="BB672" s="69" t="n">
        <v>26.4616981162733</v>
      </c>
      <c r="BC672" s="69" t="n">
        <v>26.9909320785987</v>
      </c>
      <c r="BD672" s="69" t="n">
        <v>27.5307507201707</v>
      </c>
      <c r="BE672" s="69" t="n">
        <v>28.0813657345741</v>
      </c>
      <c r="BF672" s="69" t="n">
        <v>28.6429930492656</v>
      </c>
      <c r="BG672" s="69" t="n">
        <v>29.2158529102509</v>
      </c>
    </row>
    <row r="673" s="3" customFormat="true" ht="13.5" hidden="false" customHeight="true" outlineLevel="1" collapsed="false">
      <c r="A673" s="48" t="s">
        <v>99</v>
      </c>
      <c r="B673" s="201" t="s">
        <v>184</v>
      </c>
      <c r="C673" s="201"/>
      <c r="D673" s="201" t="s">
        <v>101</v>
      </c>
      <c r="E673" s="52"/>
      <c r="F673" s="19" t="s">
        <v>591</v>
      </c>
      <c r="G673" s="52" t="s">
        <v>103</v>
      </c>
      <c r="H673" s="246"/>
      <c r="I673" s="246"/>
      <c r="W673" s="69"/>
      <c r="X673" s="69"/>
      <c r="Y673" s="69" t="n">
        <v>11.0385177101322</v>
      </c>
      <c r="Z673" s="69" t="n">
        <v>12.4719304487911</v>
      </c>
      <c r="AA673" s="69" t="n">
        <v>15.3321113575064</v>
      </c>
      <c r="AB673" s="69" t="n">
        <v>18.4551577461768</v>
      </c>
      <c r="AC673" s="69" t="n">
        <v>21.3758870219289</v>
      </c>
      <c r="AD673" s="69" t="n">
        <v>30.4309851272598</v>
      </c>
      <c r="AE673" s="69" t="n">
        <v>27.1200751948754</v>
      </c>
      <c r="AF673" s="69" t="n">
        <v>25.2619284406178</v>
      </c>
      <c r="AG673" s="69" t="n">
        <v>26.2200082581059</v>
      </c>
      <c r="AH673" s="69" t="n">
        <v>23.1611610378779</v>
      </c>
      <c r="AI673" s="69" t="n">
        <v>25.1068751118431</v>
      </c>
      <c r="AJ673" s="69" t="n">
        <v>25.6828759028164</v>
      </c>
      <c r="AK673" s="69" t="n">
        <v>26.3805942269747</v>
      </c>
      <c r="AL673" s="69" t="n">
        <v>26.8839634191274</v>
      </c>
      <c r="AM673" s="69" t="n">
        <v>27.4769930256082</v>
      </c>
      <c r="AN673" s="69" t="n">
        <v>28.0265328861204</v>
      </c>
      <c r="AO673" s="69" t="n">
        <v>28.5870635438428</v>
      </c>
      <c r="AP673" s="69" t="n">
        <v>29.1588048147196</v>
      </c>
      <c r="AQ673" s="69" t="n">
        <v>29.741980911014</v>
      </c>
      <c r="AR673" s="69" t="n">
        <v>30.3368205292343</v>
      </c>
      <c r="AS673" s="69" t="n">
        <v>30.943556939819</v>
      </c>
      <c r="AT673" s="69" t="n">
        <v>31.5624280786154</v>
      </c>
      <c r="AU673" s="69" t="n">
        <v>32.1936766401877</v>
      </c>
      <c r="AV673" s="69" t="n">
        <v>32.8375501729914</v>
      </c>
      <c r="AW673" s="69" t="n">
        <v>33.4943011764513</v>
      </c>
      <c r="AX673" s="69" t="n">
        <v>34.1641871999803</v>
      </c>
      <c r="AY673" s="69" t="n">
        <v>34.8474709439799</v>
      </c>
      <c r="AZ673" s="69" t="n">
        <v>35.5444203628595</v>
      </c>
      <c r="BA673" s="69" t="n">
        <v>36.2553087701167</v>
      </c>
      <c r="BB673" s="69" t="n">
        <v>36.980414945519</v>
      </c>
      <c r="BC673" s="69" t="n">
        <v>37.7200232444294</v>
      </c>
      <c r="BD673" s="69" t="n">
        <v>38.474423709318</v>
      </c>
      <c r="BE673" s="69" t="n">
        <v>39.2439121835044</v>
      </c>
      <c r="BF673" s="69" t="n">
        <v>40.0287904271744</v>
      </c>
      <c r="BG673" s="69" t="n">
        <v>40.8293662357179</v>
      </c>
    </row>
    <row r="674" s="3" customFormat="true" ht="13.5" hidden="false" customHeight="true" outlineLevel="1" collapsed="false">
      <c r="A674" s="48" t="s">
        <v>99</v>
      </c>
      <c r="B674" s="201" t="s">
        <v>184</v>
      </c>
      <c r="C674" s="201"/>
      <c r="D674" s="201" t="s">
        <v>101</v>
      </c>
      <c r="E674" s="52"/>
      <c r="F674" s="19" t="s">
        <v>592</v>
      </c>
      <c r="G674" s="52" t="s">
        <v>186</v>
      </c>
      <c r="H674" s="246"/>
      <c r="I674" s="246"/>
      <c r="W674" s="69"/>
      <c r="X674" s="69" t="n">
        <v>155.984848484849</v>
      </c>
      <c r="Y674" s="69" t="n">
        <v>171.439393939394</v>
      </c>
      <c r="Z674" s="69" t="n">
        <v>171.893939393939</v>
      </c>
      <c r="AA674" s="69" t="n">
        <v>218.636363636364</v>
      </c>
      <c r="AB674" s="69" t="n">
        <v>237.19696969697</v>
      </c>
      <c r="AC674" s="69" t="n">
        <v>199.848484848485</v>
      </c>
      <c r="AD674" s="69" t="n">
        <v>204.242424242424</v>
      </c>
      <c r="AE674" s="69" t="n">
        <v>237.844696969697</v>
      </c>
      <c r="AF674" s="69" t="n">
        <v>250.162878787879</v>
      </c>
      <c r="AG674" s="69" t="n">
        <v>296.598484848485</v>
      </c>
      <c r="AH674" s="69" t="n">
        <v>480.181818181818</v>
      </c>
      <c r="AI674" s="69" t="n">
        <v>581.470790825471</v>
      </c>
      <c r="AJ674" s="69" t="n">
        <v>635.747679135429</v>
      </c>
      <c r="AK674" s="69" t="n">
        <v>657.592011346029</v>
      </c>
      <c r="AL674" s="69" t="n">
        <v>664.282182273747</v>
      </c>
      <c r="AM674" s="69" t="n">
        <v>675.635052216009</v>
      </c>
      <c r="AN674" s="69" t="n">
        <v>687.458665629789</v>
      </c>
      <c r="AO674" s="69" t="n">
        <v>699.489192278311</v>
      </c>
      <c r="AP674" s="69" t="n">
        <v>711.730253143181</v>
      </c>
      <c r="AQ674" s="69" t="n">
        <v>724.185532573187</v>
      </c>
      <c r="AR674" s="69" t="n">
        <v>736.858779393218</v>
      </c>
      <c r="AS674" s="69" t="n">
        <v>749.753808032599</v>
      </c>
      <c r="AT674" s="69" t="n">
        <v>762.87449967317</v>
      </c>
      <c r="AU674" s="69" t="n">
        <v>776.22480341745</v>
      </c>
      <c r="AV674" s="69" t="n">
        <v>789.808737477255</v>
      </c>
      <c r="AW674" s="69" t="n">
        <v>803.630390383107</v>
      </c>
      <c r="AX674" s="69" t="n">
        <v>817.693922214812</v>
      </c>
      <c r="AY674" s="69" t="n">
        <v>832.003565853571</v>
      </c>
      <c r="AZ674" s="69" t="n">
        <v>846.563628256009</v>
      </c>
      <c r="BA674" s="69" t="n">
        <v>861.378491750489</v>
      </c>
      <c r="BB674" s="69" t="n">
        <v>876.452615356122</v>
      </c>
      <c r="BC674" s="69" t="n">
        <v>891.790536124855</v>
      </c>
      <c r="BD674" s="69" t="n">
        <v>907.39687050704</v>
      </c>
      <c r="BE674" s="69" t="n">
        <v>923.276315740913</v>
      </c>
      <c r="BF674" s="69" t="n">
        <v>939.433651266379</v>
      </c>
      <c r="BG674" s="69" t="n">
        <v>955.87374016354</v>
      </c>
    </row>
    <row r="675" s="3" customFormat="true" ht="13.5" hidden="false" customHeight="true" outlineLevel="1" collapsed="false">
      <c r="A675" s="48" t="s">
        <v>99</v>
      </c>
      <c r="B675" s="201" t="s">
        <v>184</v>
      </c>
      <c r="C675" s="201"/>
      <c r="D675" s="201" t="s">
        <v>101</v>
      </c>
      <c r="E675" s="52"/>
      <c r="F675" s="19" t="s">
        <v>593</v>
      </c>
      <c r="G675" s="52" t="s">
        <v>186</v>
      </c>
      <c r="H675" s="246"/>
      <c r="I675" s="246"/>
      <c r="W675" s="69"/>
      <c r="X675" s="69"/>
      <c r="Y675" s="69"/>
      <c r="Z675" s="69" t="n">
        <v>143.257575757576</v>
      </c>
      <c r="AA675" s="69" t="n">
        <v>141.473484848485</v>
      </c>
      <c r="AB675" s="69" t="n">
        <v>104.528409090909</v>
      </c>
      <c r="AC675" s="69" t="n">
        <v>136.685606060606</v>
      </c>
      <c r="AD675" s="69" t="n">
        <v>202.878787878788</v>
      </c>
      <c r="AE675" s="69" t="n">
        <v>170.625</v>
      </c>
      <c r="AF675" s="69" t="n">
        <v>215.200757575758</v>
      </c>
      <c r="AG675" s="69" t="n">
        <v>203.409090909091</v>
      </c>
      <c r="AH675" s="69" t="n">
        <v>316.666666666667</v>
      </c>
      <c r="AI675" s="69" t="n">
        <v>378.787878787879</v>
      </c>
      <c r="AJ675" s="69" t="n">
        <v>454.307281533386</v>
      </c>
      <c r="AK675" s="69" t="n">
        <v>460.046538171382</v>
      </c>
      <c r="AL675" s="69" t="n">
        <v>496.347424797412</v>
      </c>
      <c r="AM675" s="69" t="n">
        <v>485.225690997852</v>
      </c>
      <c r="AN675" s="69" t="n">
        <v>531.398746225437</v>
      </c>
      <c r="AO675" s="69" t="n">
        <v>519.695220238568</v>
      </c>
      <c r="AP675" s="69" t="n">
        <v>569.148323301269</v>
      </c>
      <c r="AQ675" s="69" t="n">
        <v>556.613400628882</v>
      </c>
      <c r="AR675" s="69" t="n">
        <v>609.579560015041</v>
      </c>
      <c r="AS675" s="69" t="n">
        <v>621.522442754856</v>
      </c>
      <c r="AT675" s="69" t="n">
        <v>680.665209939108</v>
      </c>
      <c r="AU675" s="69" t="n">
        <v>665.674239355409</v>
      </c>
      <c r="AV675" s="69" t="n">
        <v>729.018398553018</v>
      </c>
      <c r="AW675" s="69" t="n">
        <v>712.962497343287</v>
      </c>
      <c r="AX675" s="69" t="n">
        <v>780.806507616795</v>
      </c>
      <c r="AY675" s="69" t="n">
        <v>763.610025093043</v>
      </c>
      <c r="AZ675" s="69" t="n">
        <v>836.273547480844</v>
      </c>
      <c r="BA675" s="69" t="n">
        <v>817.855458871126</v>
      </c>
      <c r="BB675" s="69" t="n">
        <v>895.680862536337</v>
      </c>
      <c r="BC675" s="69" t="n">
        <v>895.680862536337</v>
      </c>
      <c r="BD675" s="69" t="n">
        <v>895.680862536337</v>
      </c>
      <c r="BE675" s="69" t="n">
        <v>895.680862536337</v>
      </c>
      <c r="BF675" s="69" t="n">
        <v>895.680862536337</v>
      </c>
      <c r="BG675" s="69" t="n">
        <v>895.680862536337</v>
      </c>
    </row>
    <row r="676" s="3" customFormat="true" ht="13.5" hidden="false" customHeight="true" outlineLevel="1" collapsed="false">
      <c r="A676" s="48" t="s">
        <v>99</v>
      </c>
      <c r="B676" s="201" t="s">
        <v>184</v>
      </c>
      <c r="C676" s="201"/>
      <c r="D676" s="201" t="s">
        <v>101</v>
      </c>
      <c r="E676" s="246"/>
      <c r="F676" s="19" t="s">
        <v>594</v>
      </c>
      <c r="G676" s="52" t="s">
        <v>103</v>
      </c>
      <c r="H676" s="246"/>
      <c r="I676" s="246"/>
      <c r="Z676" s="125" t="n">
        <v>3654.16666666667</v>
      </c>
      <c r="AA676" s="125" t="n">
        <v>4272.5</v>
      </c>
      <c r="AB676" s="125" t="n">
        <v>4406.66666666667</v>
      </c>
      <c r="AC676" s="125" t="n">
        <v>4057.5</v>
      </c>
      <c r="AD676" s="125" t="n">
        <v>3882.5</v>
      </c>
      <c r="AE676" s="125" t="n">
        <v>5251.66666666667</v>
      </c>
      <c r="AF676" s="125" t="n">
        <v>4861.66666666667</v>
      </c>
      <c r="AG676" s="125" t="n">
        <v>4610</v>
      </c>
      <c r="AH676" s="125" t="n">
        <v>7506.95833333333</v>
      </c>
      <c r="AI676" s="125" t="n">
        <v>9654.72222222222</v>
      </c>
      <c r="AJ676" s="125" t="n">
        <v>9765.47132205751</v>
      </c>
      <c r="AK676" s="125" t="n">
        <v>9898.11901134325</v>
      </c>
      <c r="AL676" s="125" t="n">
        <v>9992.55221720099</v>
      </c>
      <c r="AM676" s="125" t="n">
        <v>10102.7643763369</v>
      </c>
      <c r="AN676" s="125" t="n">
        <v>10203.7920201003</v>
      </c>
      <c r="AO676" s="125" t="n">
        <v>10305.8299403013</v>
      </c>
      <c r="AP676" s="125" t="n">
        <v>10408.8882397043</v>
      </c>
      <c r="AQ676" s="125" t="n">
        <v>10512.9771221013</v>
      </c>
      <c r="AR676" s="125" t="n">
        <v>10618.1068933223</v>
      </c>
      <c r="AS676" s="125" t="n">
        <v>10724.2879622556</v>
      </c>
      <c r="AT676" s="125" t="n">
        <v>10831.5308418781</v>
      </c>
      <c r="AU676" s="125" t="n">
        <v>10939.8461502969</v>
      </c>
      <c r="AV676" s="125" t="n">
        <v>11049.2446117999</v>
      </c>
      <c r="AW676" s="125" t="n">
        <v>11159.7370579179</v>
      </c>
      <c r="AX676" s="125" t="n">
        <v>11271.3344284971</v>
      </c>
      <c r="AY676" s="125" t="n">
        <v>11384.047772782</v>
      </c>
      <c r="AZ676" s="125" t="n">
        <v>11497.8882505098</v>
      </c>
      <c r="BA676" s="125" t="n">
        <v>11612.8671330149</v>
      </c>
      <c r="BB676" s="125" t="n">
        <v>11728.9958043451</v>
      </c>
      <c r="BC676" s="125" t="n">
        <v>11846.2857623885</v>
      </c>
      <c r="BD676" s="125" t="n">
        <v>11964.7486200124</v>
      </c>
      <c r="BE676" s="125" t="n">
        <v>12084.3961062126</v>
      </c>
      <c r="BF676" s="125" t="n">
        <v>12205.2400672747</v>
      </c>
      <c r="BG676" s="125" t="n">
        <v>12327.2924679474</v>
      </c>
    </row>
    <row r="677" s="3" customFormat="true" ht="13.5" hidden="false" customHeight="true" outlineLevel="1" collapsed="false">
      <c r="A677" s="48" t="s">
        <v>99</v>
      </c>
      <c r="B677" s="201" t="s">
        <v>184</v>
      </c>
      <c r="C677" s="201"/>
      <c r="D677" s="201" t="s">
        <v>101</v>
      </c>
      <c r="E677" s="246"/>
      <c r="F677" s="19" t="s">
        <v>595</v>
      </c>
      <c r="G677" s="52" t="s">
        <v>186</v>
      </c>
      <c r="H677" s="246"/>
      <c r="I677" s="246"/>
      <c r="Z677" s="125" t="n">
        <v>199.242424242424</v>
      </c>
      <c r="AA677" s="125" t="n">
        <v>198.082070707071</v>
      </c>
      <c r="AB677" s="125" t="n">
        <v>164.609848484848</v>
      </c>
      <c r="AC677" s="125" t="n">
        <v>208.996212121212</v>
      </c>
      <c r="AD677" s="125" t="n">
        <v>287.424242424242</v>
      </c>
      <c r="AE677" s="125" t="n">
        <v>314.57702020202</v>
      </c>
      <c r="AF677" s="125" t="n">
        <v>324.545454545455</v>
      </c>
      <c r="AG677" s="125" t="n">
        <v>332.310606060606</v>
      </c>
      <c r="AH677" s="125" t="n">
        <v>421.55303030303</v>
      </c>
      <c r="AI677" s="125" t="n">
        <v>440.511363636364</v>
      </c>
      <c r="AJ677" s="125" t="n">
        <v>544.186752651029</v>
      </c>
      <c r="AK677" s="125" t="n">
        <v>586.235590652555</v>
      </c>
      <c r="AL677" s="125" t="n">
        <v>600.868991551367</v>
      </c>
      <c r="AM677" s="125" t="n">
        <v>624.899177425321</v>
      </c>
      <c r="AN677" s="125" t="n">
        <v>650.145104193304</v>
      </c>
      <c r="AO677" s="125" t="n">
        <v>676.410966402714</v>
      </c>
      <c r="AP677" s="125" t="n">
        <v>703.737969445383</v>
      </c>
      <c r="AQ677" s="125" t="n">
        <v>732.168983410977</v>
      </c>
      <c r="AR677" s="125" t="n">
        <v>761.74861034078</v>
      </c>
      <c r="AS677" s="125" t="n">
        <v>792.523254198548</v>
      </c>
      <c r="AT677" s="125" t="n">
        <v>824.541193668169</v>
      </c>
      <c r="AU677" s="125" t="n">
        <v>857.852657892364</v>
      </c>
      <c r="AV677" s="125" t="n">
        <v>892.509905271215</v>
      </c>
      <c r="AW677" s="125" t="n">
        <v>928.567305444172</v>
      </c>
      <c r="AX677" s="125" t="n">
        <v>966.081424584117</v>
      </c>
      <c r="AY677" s="125" t="n">
        <v>1005.11111413731</v>
      </c>
      <c r="AZ677" s="125" t="n">
        <v>1045.71760314846</v>
      </c>
      <c r="BA677" s="125" t="n">
        <v>1087.96459431566</v>
      </c>
      <c r="BB677" s="125" t="n">
        <v>1131.91836392601</v>
      </c>
      <c r="BC677" s="125" t="n">
        <v>1177.64786582862</v>
      </c>
      <c r="BD677" s="125" t="n">
        <v>1225.2248396081</v>
      </c>
      <c r="BE677" s="125" t="n">
        <v>1274.72392312827</v>
      </c>
      <c r="BF677" s="125" t="n">
        <v>1326.22276962265</v>
      </c>
      <c r="BG677" s="125" t="n">
        <v>1379.8021695154</v>
      </c>
    </row>
    <row r="678" s="3" customFormat="true" ht="13.5" hidden="false" customHeight="true" outlineLevel="1" collapsed="false">
      <c r="A678" s="48" t="s">
        <v>99</v>
      </c>
      <c r="B678" s="201" t="s">
        <v>184</v>
      </c>
      <c r="C678" s="201"/>
      <c r="D678" s="201" t="s">
        <v>101</v>
      </c>
      <c r="E678" s="246"/>
      <c r="F678" s="19" t="s">
        <v>596</v>
      </c>
      <c r="G678" s="52" t="s">
        <v>186</v>
      </c>
      <c r="H678" s="246"/>
      <c r="I678" s="246"/>
      <c r="Z678" s="125" t="n">
        <v>358.333333333333</v>
      </c>
      <c r="AA678" s="125" t="n">
        <v>404.905303030303</v>
      </c>
      <c r="AB678" s="125" t="n">
        <v>435.189393939394</v>
      </c>
      <c r="AC678" s="125" t="n">
        <v>405.833333333333</v>
      </c>
      <c r="AD678" s="125" t="n">
        <v>494.166666666667</v>
      </c>
      <c r="AE678" s="125" t="n">
        <v>515.871212121212</v>
      </c>
      <c r="AF678" s="125" t="n">
        <v>449.431818181818</v>
      </c>
      <c r="AG678" s="125" t="n">
        <v>551.136363636364</v>
      </c>
      <c r="AH678" s="125" t="n">
        <v>733.806818181818</v>
      </c>
      <c r="AI678" s="125" t="n">
        <v>698.699494949495</v>
      </c>
      <c r="AJ678" s="125" t="n">
        <v>871.520070658051</v>
      </c>
      <c r="AK678" s="125" t="n">
        <v>938.861670003595</v>
      </c>
      <c r="AL678" s="125" t="n">
        <v>962.297195626319</v>
      </c>
      <c r="AM678" s="125" t="n">
        <v>1000.78175848782</v>
      </c>
      <c r="AN678" s="125" t="n">
        <v>1041.21334153073</v>
      </c>
      <c r="AO678" s="125" t="n">
        <v>1083.27836052857</v>
      </c>
      <c r="AP678" s="125" t="n">
        <v>1127.04280629392</v>
      </c>
      <c r="AQ678" s="125" t="n">
        <v>1172.5753356682</v>
      </c>
      <c r="AR678" s="125" t="n">
        <v>1219.94737922919</v>
      </c>
      <c r="AS678" s="125" t="n">
        <v>1269.23325335005</v>
      </c>
      <c r="AT678" s="125" t="n">
        <v>1320.5102767854</v>
      </c>
      <c r="AU678" s="125" t="n">
        <v>1373.85889196753</v>
      </c>
      <c r="AV678" s="125" t="n">
        <v>1429.36279120301</v>
      </c>
      <c r="AW678" s="125" t="n">
        <v>1487.10904796762</v>
      </c>
      <c r="AX678" s="125" t="n">
        <v>1547.18825350551</v>
      </c>
      <c r="AY678" s="125" t="n">
        <v>1609.69465894713</v>
      </c>
      <c r="AZ678" s="125" t="n">
        <v>1674.72632316859</v>
      </c>
      <c r="BA678" s="125" t="n">
        <v>1742.38526662461</v>
      </c>
      <c r="BB678" s="125" t="n">
        <v>1812.77763139624</v>
      </c>
      <c r="BC678" s="125" t="n">
        <v>1886.01384770465</v>
      </c>
      <c r="BD678" s="125" t="n">
        <v>1962.20880715192</v>
      </c>
      <c r="BE678" s="125" t="n">
        <v>2041.48204296085</v>
      </c>
      <c r="BF678" s="125" t="n">
        <v>2123.95791749647</v>
      </c>
      <c r="BG678" s="125" t="n">
        <v>2209.76581736333</v>
      </c>
    </row>
    <row r="679" s="3" customFormat="true" ht="13.5" hidden="false" customHeight="true" outlineLevel="1" collapsed="false">
      <c r="A679" s="48" t="s">
        <v>99</v>
      </c>
      <c r="B679" s="201" t="s">
        <v>184</v>
      </c>
      <c r="C679" s="201"/>
      <c r="D679" s="201" t="s">
        <v>101</v>
      </c>
      <c r="E679" s="246"/>
      <c r="F679" s="19" t="s">
        <v>597</v>
      </c>
      <c r="G679" s="52" t="s">
        <v>186</v>
      </c>
      <c r="H679" s="246"/>
      <c r="I679" s="246"/>
      <c r="Z679" s="125"/>
      <c r="AA679" s="125"/>
      <c r="AB679" s="125"/>
      <c r="AC679" s="125" t="n">
        <v>1765.52258833333</v>
      </c>
      <c r="AD679" s="125" t="n">
        <v>1991.9354525</v>
      </c>
      <c r="AE679" s="125" t="n">
        <v>2656.6897975</v>
      </c>
      <c r="AF679" s="125" t="n">
        <v>3392.1450175</v>
      </c>
      <c r="AG679" s="125" t="n">
        <v>3683.12864583333</v>
      </c>
      <c r="AH679" s="125" t="n">
        <v>4268.78126916667</v>
      </c>
      <c r="AI679" s="125" t="n">
        <v>6736.56709166667</v>
      </c>
      <c r="AJ679" s="125" t="n">
        <v>6592.99008599194</v>
      </c>
      <c r="AK679" s="125" t="n">
        <v>7102.42470695802</v>
      </c>
      <c r="AL679" s="125" t="n">
        <v>7279.71286507693</v>
      </c>
      <c r="AM679" s="125" t="n">
        <v>7570.84596682872</v>
      </c>
      <c r="AN679" s="125" t="n">
        <v>7876.7081438886</v>
      </c>
      <c r="AO679" s="125" t="n">
        <v>8194.9271529017</v>
      </c>
      <c r="AP679" s="125" t="n">
        <v>8526.00220987893</v>
      </c>
      <c r="AQ679" s="125" t="n">
        <v>8870.45269915804</v>
      </c>
      <c r="AR679" s="125" t="n">
        <v>9228.81898820402</v>
      </c>
      <c r="AS679" s="125" t="n">
        <v>9601.66327532746</v>
      </c>
      <c r="AT679" s="125" t="n">
        <v>9989.57047165069</v>
      </c>
      <c r="AU679" s="125" t="n">
        <v>10393.1491187054</v>
      </c>
      <c r="AV679" s="125" t="n">
        <v>10813.0323431011</v>
      </c>
      <c r="AW679" s="125" t="n">
        <v>11249.8788497624</v>
      </c>
      <c r="AX679" s="125" t="n">
        <v>11704.3739552928</v>
      </c>
      <c r="AY679" s="125" t="n">
        <v>12177.2306630866</v>
      </c>
      <c r="AZ679" s="125" t="n">
        <v>12669.1907818753</v>
      </c>
      <c r="BA679" s="125" t="n">
        <v>13181.0260894631</v>
      </c>
      <c r="BB679" s="125" t="n">
        <v>13713.5395434774</v>
      </c>
      <c r="BC679" s="125" t="n">
        <v>14267.5665410338</v>
      </c>
      <c r="BD679" s="125" t="n">
        <v>14843.9762292916</v>
      </c>
      <c r="BE679" s="125" t="n">
        <v>15443.672868955</v>
      </c>
      <c r="BF679" s="125" t="n">
        <v>16067.5972528608</v>
      </c>
      <c r="BG679" s="125" t="n">
        <v>16716.7281818764</v>
      </c>
    </row>
    <row r="680" s="3" customFormat="true" ht="13.5" hidden="false" customHeight="true" outlineLevel="1" collapsed="false">
      <c r="A680" s="48" t="s">
        <v>99</v>
      </c>
      <c r="B680" s="201" t="s">
        <v>184</v>
      </c>
      <c r="C680" s="201"/>
      <c r="D680" s="201" t="s">
        <v>101</v>
      </c>
      <c r="E680" s="246"/>
      <c r="F680" s="19" t="s">
        <v>598</v>
      </c>
      <c r="G680" s="52" t="s">
        <v>103</v>
      </c>
      <c r="H680" s="246"/>
      <c r="I680" s="246"/>
      <c r="Z680" s="125"/>
      <c r="AA680" s="125"/>
      <c r="AB680" s="125"/>
      <c r="AC680" s="125" t="n">
        <v>1221.70110675275</v>
      </c>
      <c r="AD680" s="125" t="n">
        <v>1723.72916058102</v>
      </c>
      <c r="AE680" s="125" t="n">
        <v>1900.82222309039</v>
      </c>
      <c r="AF680" s="125" t="n">
        <v>1259.64466364027</v>
      </c>
      <c r="AG680" s="125" t="n">
        <v>1186.58653422748</v>
      </c>
      <c r="AH680" s="125" t="n">
        <v>1316.97276419386</v>
      </c>
      <c r="AI680" s="125" t="n">
        <v>1388.25803193039</v>
      </c>
      <c r="AJ680" s="125" t="n">
        <v>1433.44110755776</v>
      </c>
      <c r="AK680" s="125" t="n">
        <v>1440.67532796247</v>
      </c>
      <c r="AL680" s="125" t="n">
        <v>1447.72359598364</v>
      </c>
      <c r="AM680" s="125" t="n">
        <v>1467.03936550997</v>
      </c>
      <c r="AN680" s="125" t="n">
        <v>1491.58182254892</v>
      </c>
      <c r="AO680" s="125" t="n">
        <v>1515.79163864303</v>
      </c>
      <c r="AP680" s="125" t="n">
        <v>1540.09650259694</v>
      </c>
      <c r="AQ680" s="125" t="n">
        <v>1564.93779076747</v>
      </c>
      <c r="AR680" s="125" t="n">
        <v>1621.1035475882</v>
      </c>
      <c r="AS680" s="125" t="n">
        <v>1645.42010080203</v>
      </c>
      <c r="AT680" s="125" t="n">
        <v>1670.10140231406</v>
      </c>
      <c r="AU680" s="125" t="n">
        <v>1695.15292334877</v>
      </c>
      <c r="AV680" s="125" t="n">
        <v>1720.580217199</v>
      </c>
      <c r="AW680" s="125" t="n">
        <v>1746.38892045698</v>
      </c>
      <c r="AX680" s="125" t="n">
        <v>1772.58475426384</v>
      </c>
      <c r="AY680" s="125" t="n">
        <v>1799.1735255778</v>
      </c>
      <c r="AZ680" s="125" t="n">
        <v>1826.16112846146</v>
      </c>
      <c r="BA680" s="125" t="n">
        <v>1853.55354538839</v>
      </c>
      <c r="BB680" s="125" t="n">
        <v>1881.35684856921</v>
      </c>
      <c r="BC680" s="125" t="n">
        <v>1909.57720129775</v>
      </c>
      <c r="BD680" s="125" t="n">
        <v>1938.22085931722</v>
      </c>
      <c r="BE680" s="125" t="n">
        <v>1967.29417220697</v>
      </c>
      <c r="BF680" s="125" t="n">
        <v>1996.80358479008</v>
      </c>
      <c r="BG680" s="125" t="n">
        <v>2026.75563856193</v>
      </c>
    </row>
    <row r="681" s="3" customFormat="true" ht="13.5" hidden="false" customHeight="true" outlineLevel="1" collapsed="false">
      <c r="A681" s="48" t="s">
        <v>99</v>
      </c>
      <c r="B681" s="201" t="s">
        <v>184</v>
      </c>
      <c r="C681" s="201"/>
      <c r="D681" s="201" t="s">
        <v>101</v>
      </c>
      <c r="E681" s="246"/>
      <c r="F681" s="19" t="s">
        <v>599</v>
      </c>
      <c r="G681" s="52" t="s">
        <v>186</v>
      </c>
      <c r="H681" s="246"/>
      <c r="I681" s="246"/>
      <c r="AC681" s="69" t="n">
        <v>58.2689393939394</v>
      </c>
      <c r="AD681" s="69" t="n">
        <v>94.9309974747475</v>
      </c>
      <c r="AE681" s="69" t="n">
        <v>86.8909090909091</v>
      </c>
      <c r="AF681" s="69" t="n">
        <v>66.3255681818182</v>
      </c>
      <c r="AG681" s="69" t="n">
        <v>68.4931818181818</v>
      </c>
      <c r="AH681" s="69" t="n">
        <v>75.9848484848485</v>
      </c>
      <c r="AI681" s="69" t="n">
        <v>77.6024714158609</v>
      </c>
      <c r="AJ681" s="69" t="n">
        <v>93.9480663870452</v>
      </c>
      <c r="AK681" s="69" t="n">
        <v>99.0278625487504</v>
      </c>
      <c r="AL681" s="69" t="n">
        <v>100.086575190556</v>
      </c>
      <c r="AM681" s="69" t="n">
        <v>103.201544319142</v>
      </c>
      <c r="AN681" s="69" t="n">
        <v>107.026588521117</v>
      </c>
      <c r="AO681" s="69" t="n">
        <v>110.9390082737</v>
      </c>
      <c r="AP681" s="69" t="n">
        <v>114.972209750932</v>
      </c>
      <c r="AQ681" s="69" t="n">
        <v>119.16321005623</v>
      </c>
      <c r="AR681" s="69" t="n">
        <v>125.908788053999</v>
      </c>
      <c r="AS681" s="69" t="n">
        <v>130.353368272305</v>
      </c>
      <c r="AT681" s="69" t="n">
        <v>134.954842172318</v>
      </c>
      <c r="AU681" s="69" t="n">
        <v>139.718748101</v>
      </c>
      <c r="AV681" s="69" t="n">
        <v>144.650819908966</v>
      </c>
      <c r="AW681" s="69" t="n">
        <v>149.756993851752</v>
      </c>
      <c r="AX681" s="69" t="n">
        <v>155.043415734719</v>
      </c>
      <c r="AY681" s="69" t="n">
        <v>160.516448310155</v>
      </c>
      <c r="AZ681" s="69" t="n">
        <v>166.182678935503</v>
      </c>
      <c r="BA681" s="69" t="n">
        <v>172.048927501926</v>
      </c>
      <c r="BB681" s="69" t="n">
        <v>178.122254642744</v>
      </c>
      <c r="BC681" s="125" t="n">
        <v>184.409970231633</v>
      </c>
      <c r="BD681" s="125" t="n">
        <v>190.91964218081</v>
      </c>
      <c r="BE681" s="125" t="n">
        <v>197.659105549792</v>
      </c>
      <c r="BF681" s="125" t="n">
        <v>204.6364719757</v>
      </c>
      <c r="BG681" s="125" t="n">
        <v>211.860139436442</v>
      </c>
    </row>
    <row r="682" s="3" customFormat="true" ht="13.5" hidden="false" customHeight="true" outlineLevel="1" collapsed="false">
      <c r="A682" s="48" t="s">
        <v>99</v>
      </c>
      <c r="B682" s="201" t="s">
        <v>184</v>
      </c>
      <c r="C682" s="201"/>
      <c r="D682" s="201" t="s">
        <v>101</v>
      </c>
      <c r="E682" s="246"/>
      <c r="F682" s="19" t="s">
        <v>600</v>
      </c>
      <c r="G682" s="52" t="s">
        <v>186</v>
      </c>
      <c r="H682" s="246"/>
      <c r="I682" s="246"/>
      <c r="AC682" s="69" t="n">
        <v>18.8419696969697</v>
      </c>
      <c r="AD682" s="69" t="n">
        <v>26.7065909090909</v>
      </c>
      <c r="AE682" s="69" t="n">
        <v>20.5077272727273</v>
      </c>
      <c r="AF682" s="69" t="n">
        <v>19.7313446969697</v>
      </c>
      <c r="AG682" s="69" t="n">
        <v>21.0405303030303</v>
      </c>
      <c r="AH682" s="69" t="n">
        <v>19.9447601010101</v>
      </c>
      <c r="AI682" s="69" t="n">
        <v>18.8794616981709</v>
      </c>
      <c r="AJ682" s="69" t="n">
        <v>19.9856015402967</v>
      </c>
      <c r="AK682" s="69" t="n">
        <v>21.4508180803502</v>
      </c>
      <c r="AL682" s="69" t="n">
        <v>21.9921433323772</v>
      </c>
      <c r="AM682" s="69" t="n">
        <v>22.833923982808</v>
      </c>
      <c r="AN682" s="69" t="n">
        <v>23.8595934530521</v>
      </c>
      <c r="AO682" s="69" t="n">
        <v>24.607577229351</v>
      </c>
      <c r="AP682" s="69" t="n">
        <v>25.570925657643</v>
      </c>
      <c r="AQ682" s="69" t="n">
        <v>26.502618564193</v>
      </c>
      <c r="AR682" s="69" t="n">
        <v>27.863153169452</v>
      </c>
      <c r="AS682" s="69" t="n">
        <v>28.9258534956808</v>
      </c>
      <c r="AT682" s="69" t="n">
        <v>30.0290851995501</v>
      </c>
      <c r="AU682" s="69" t="n">
        <v>31.1743941473148</v>
      </c>
      <c r="AV682" s="69" t="n">
        <v>32.3633851645503</v>
      </c>
      <c r="AW682" s="69" t="n">
        <v>33.5977242848599</v>
      </c>
      <c r="AX682" s="69" t="n">
        <v>34.8791410843486</v>
      </c>
      <c r="AY682" s="69" t="n">
        <v>36.2094311051333</v>
      </c>
      <c r="AZ682" s="69" t="n">
        <v>37.5904583712852</v>
      </c>
      <c r="BA682" s="69" t="n">
        <v>39.0241580007317</v>
      </c>
      <c r="BB682" s="69" t="n">
        <v>40.5125389167741</v>
      </c>
      <c r="BC682" s="125" t="n">
        <v>42.0576866630246</v>
      </c>
      <c r="BD682" s="125" t="n">
        <v>43.6617663257034</v>
      </c>
      <c r="BE682" s="125" t="n">
        <v>45.3270255673931</v>
      </c>
      <c r="BF682" s="125" t="n">
        <v>47.0557977765004</v>
      </c>
      <c r="BG682" s="125" t="n">
        <v>48.8505053368373</v>
      </c>
    </row>
    <row r="683" s="3" customFormat="true" ht="13.5" hidden="false" customHeight="true" outlineLevel="1" collapsed="false">
      <c r="A683" s="247"/>
      <c r="B683" s="265"/>
      <c r="C683" s="265"/>
      <c r="D683" s="249"/>
      <c r="E683" s="246"/>
      <c r="F683" s="19"/>
      <c r="G683" s="246"/>
      <c r="H683" s="246"/>
      <c r="I683" s="246"/>
    </row>
    <row r="684" s="3" customFormat="true" ht="13.5" hidden="false" customHeight="true" outlineLevel="1" collapsed="false">
      <c r="A684" s="247"/>
      <c r="B684" s="265"/>
      <c r="C684" s="265"/>
      <c r="D684" s="249"/>
      <c r="E684" s="246"/>
      <c r="F684" s="19"/>
      <c r="G684" s="246"/>
      <c r="H684" s="246"/>
      <c r="I684" s="246"/>
    </row>
    <row r="685" s="3" customFormat="true" ht="13.5" hidden="false" customHeight="true" outlineLevel="1" collapsed="false">
      <c r="A685" s="247"/>
      <c r="B685" s="265"/>
      <c r="C685" s="265"/>
      <c r="D685" s="249"/>
      <c r="E685" s="246"/>
      <c r="F685" s="19"/>
      <c r="G685" s="246"/>
      <c r="H685" s="246"/>
      <c r="I685" s="246"/>
    </row>
    <row r="686" s="3" customFormat="true" ht="13.5" hidden="false" customHeight="true" outlineLevel="1" collapsed="false">
      <c r="A686" s="247"/>
      <c r="B686" s="265"/>
      <c r="C686" s="265"/>
      <c r="D686" s="249"/>
      <c r="E686" s="246"/>
      <c r="F686" s="19"/>
      <c r="G686" s="246"/>
      <c r="H686" s="246"/>
      <c r="I686" s="246"/>
    </row>
    <row r="687" s="3" customFormat="true" ht="13.5" hidden="false" customHeight="true" outlineLevel="1" collapsed="false">
      <c r="A687" s="247"/>
      <c r="B687" s="265"/>
      <c r="C687" s="265"/>
      <c r="D687" s="249"/>
      <c r="E687" s="246"/>
      <c r="F687" s="19"/>
      <c r="G687" s="246"/>
      <c r="H687" s="246"/>
      <c r="I687" s="246"/>
    </row>
    <row r="688" s="3" customFormat="true" ht="13.5" hidden="false" customHeight="true" outlineLevel="0" collapsed="false">
      <c r="A688" s="250"/>
      <c r="B688" s="266"/>
      <c r="C688" s="266"/>
      <c r="D688" s="252"/>
      <c r="E688" s="253"/>
      <c r="F688" s="19"/>
      <c r="G688" s="253"/>
      <c r="H688" s="253"/>
      <c r="I688" s="253"/>
    </row>
    <row r="689" s="3" customFormat="true" ht="13.5" hidden="false" customHeight="true" outlineLevel="1" collapsed="false">
      <c r="A689" s="250"/>
      <c r="B689" s="266"/>
      <c r="C689" s="266"/>
      <c r="D689" s="252"/>
      <c r="E689" s="253"/>
      <c r="F689" s="19"/>
      <c r="G689" s="253"/>
      <c r="H689" s="253"/>
      <c r="I689" s="253"/>
    </row>
    <row r="690" s="3" customFormat="true" ht="13.5" hidden="false" customHeight="true" outlineLevel="1" collapsed="false">
      <c r="A690" s="250"/>
      <c r="B690" s="266"/>
      <c r="C690" s="266"/>
      <c r="D690" s="252"/>
      <c r="E690" s="253"/>
      <c r="F690" s="19"/>
      <c r="G690" s="253"/>
      <c r="H690" s="253"/>
      <c r="I690" s="253"/>
    </row>
    <row r="691" s="3" customFormat="true" ht="13.5" hidden="false" customHeight="true" outlineLevel="1" collapsed="false">
      <c r="A691" s="250"/>
      <c r="B691" s="266"/>
      <c r="C691" s="266"/>
      <c r="D691" s="252"/>
      <c r="E691" s="253"/>
      <c r="F691" s="19"/>
      <c r="G691" s="253"/>
      <c r="H691" s="253"/>
      <c r="I691" s="253"/>
    </row>
    <row r="692" s="3" customFormat="true" ht="13.5" hidden="false" customHeight="true" outlineLevel="1" collapsed="false">
      <c r="A692" s="250"/>
      <c r="B692" s="266"/>
      <c r="C692" s="266"/>
      <c r="D692" s="252"/>
      <c r="E692" s="253"/>
      <c r="F692" s="19"/>
      <c r="G692" s="253"/>
      <c r="H692" s="253"/>
      <c r="I692" s="253"/>
    </row>
    <row r="693" s="3" customFormat="true" ht="13.5" hidden="false" customHeight="true" outlineLevel="1" collapsed="false">
      <c r="A693" s="250"/>
      <c r="B693" s="266"/>
      <c r="C693" s="266"/>
      <c r="D693" s="252"/>
      <c r="E693" s="253"/>
      <c r="F693" s="19"/>
      <c r="G693" s="253"/>
      <c r="H693" s="253"/>
      <c r="I693" s="253"/>
    </row>
    <row r="694" s="3" customFormat="true" ht="13.5" hidden="false" customHeight="true" outlineLevel="1" collapsed="false">
      <c r="A694" s="250"/>
      <c r="B694" s="266"/>
      <c r="C694" s="266"/>
      <c r="D694" s="252"/>
      <c r="E694" s="253"/>
      <c r="F694" s="19"/>
      <c r="G694" s="253"/>
      <c r="H694" s="253"/>
      <c r="I694" s="253"/>
    </row>
    <row r="695" s="3" customFormat="true" ht="13.5" hidden="false" customHeight="true" outlineLevel="1" collapsed="false">
      <c r="A695" s="250"/>
      <c r="B695" s="266"/>
      <c r="C695" s="266"/>
      <c r="D695" s="252"/>
      <c r="E695" s="253"/>
      <c r="F695" s="19"/>
      <c r="G695" s="253"/>
      <c r="H695" s="253"/>
      <c r="I695" s="253"/>
    </row>
    <row r="696" s="3" customFormat="true" ht="13.5" hidden="false" customHeight="true" outlineLevel="1" collapsed="false">
      <c r="A696" s="250"/>
      <c r="B696" s="266"/>
      <c r="C696" s="266"/>
      <c r="D696" s="252"/>
      <c r="E696" s="253"/>
      <c r="F696" s="19"/>
      <c r="G696" s="253"/>
      <c r="H696" s="253"/>
      <c r="I696" s="253"/>
    </row>
    <row r="697" s="3" customFormat="true" ht="13.5" hidden="false" customHeight="true" outlineLevel="1" collapsed="false">
      <c r="A697" s="250"/>
      <c r="B697" s="266"/>
      <c r="C697" s="266"/>
      <c r="D697" s="252"/>
      <c r="E697" s="253"/>
      <c r="F697" s="19"/>
      <c r="G697" s="253"/>
      <c r="H697" s="253"/>
      <c r="I697" s="253"/>
    </row>
    <row r="698" s="3" customFormat="true" ht="13.5" hidden="false" customHeight="true" outlineLevel="1" collapsed="false">
      <c r="A698" s="250"/>
      <c r="B698" s="266"/>
      <c r="C698" s="266"/>
      <c r="D698" s="252"/>
      <c r="E698" s="253"/>
      <c r="F698" s="19"/>
      <c r="G698" s="253"/>
      <c r="H698" s="253"/>
      <c r="I698" s="253"/>
    </row>
    <row r="699" s="3" customFormat="true" ht="13.5" hidden="false" customHeight="true" outlineLevel="1" collapsed="false">
      <c r="A699" s="250"/>
      <c r="B699" s="266"/>
      <c r="C699" s="266"/>
      <c r="D699" s="252"/>
      <c r="E699" s="253"/>
      <c r="F699" s="19"/>
      <c r="G699" s="253"/>
      <c r="H699" s="253"/>
      <c r="I699" s="253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</row>
    <row r="700" s="3" customFormat="true" ht="13.5" hidden="false" customHeight="true" outlineLevel="1" collapsed="false">
      <c r="A700" s="250" t="s">
        <v>99</v>
      </c>
      <c r="B700" s="266" t="s">
        <v>601</v>
      </c>
      <c r="C700" s="266"/>
      <c r="D700" s="252"/>
      <c r="E700" s="253"/>
      <c r="F700" s="19" t="s">
        <v>602</v>
      </c>
      <c r="G700" s="253" t="s">
        <v>603</v>
      </c>
      <c r="H700" s="253"/>
      <c r="I700" s="253"/>
      <c r="Q700" s="4" t="n">
        <v>22</v>
      </c>
      <c r="R700" s="4" t="n">
        <v>13</v>
      </c>
      <c r="S700" s="4" t="n">
        <v>15</v>
      </c>
      <c r="T700" s="4" t="n">
        <v>13</v>
      </c>
      <c r="U700" s="4" t="n">
        <v>7</v>
      </c>
      <c r="V700" s="4" t="n">
        <v>4</v>
      </c>
      <c r="W700" s="5" t="n">
        <v>6</v>
      </c>
      <c r="X700" s="6" t="n">
        <v>8</v>
      </c>
      <c r="Y700" s="6" t="n">
        <v>5</v>
      </c>
      <c r="Z700" s="6" t="n">
        <v>6</v>
      </c>
      <c r="AA700" s="6" t="n">
        <v>18</v>
      </c>
      <c r="AB700" s="6" t="n">
        <v>25</v>
      </c>
      <c r="AC700" s="254" t="n">
        <v>25</v>
      </c>
      <c r="AD700" s="99" t="n">
        <v>54</v>
      </c>
      <c r="AE700" s="99" t="n">
        <v>80</v>
      </c>
      <c r="AF700" s="99" t="n">
        <v>81.4304928239642</v>
      </c>
      <c r="AG700" s="99" t="n">
        <v>79.5139234371796</v>
      </c>
      <c r="AH700" s="99" t="n">
        <v>75.8684301327169</v>
      </c>
      <c r="AI700" s="99" t="n">
        <v>79.8073251231725</v>
      </c>
      <c r="AJ700" s="99" t="n">
        <v>82.2058906721027</v>
      </c>
      <c r="AK700" s="99" t="n">
        <v>82.9098557631868</v>
      </c>
      <c r="AL700" s="99" t="n">
        <v>83.7895662257188</v>
      </c>
      <c r="AM700" s="99" t="n">
        <v>83.4910335101892</v>
      </c>
      <c r="AN700" s="99" t="n">
        <v>85.8578899819553</v>
      </c>
      <c r="AO700" s="99" t="n">
        <v>91.8262303898937</v>
      </c>
      <c r="AP700" s="99" t="n">
        <v>99.6289824691123</v>
      </c>
      <c r="AQ700" s="99" t="n">
        <v>109.777540932864</v>
      </c>
      <c r="AR700" s="99" t="n">
        <v>121.114204757796</v>
      </c>
      <c r="AS700" s="99" t="n">
        <v>134.812238503275</v>
      </c>
      <c r="AT700" s="99" t="n">
        <v>149.94677881207</v>
      </c>
      <c r="AU700" s="99" t="n">
        <v>164.197465039413</v>
      </c>
      <c r="AV700" s="99" t="n">
        <v>178.876139854425</v>
      </c>
      <c r="AW700" s="99" t="n">
        <v>195.731457889831</v>
      </c>
      <c r="AX700" s="99" t="n">
        <v>211.978201442261</v>
      </c>
      <c r="AY700" s="99" t="n">
        <v>229.335203756647</v>
      </c>
      <c r="AZ700" s="99" t="n">
        <v>247.969893787191</v>
      </c>
      <c r="BA700" s="99" t="n">
        <v>268.486374388011</v>
      </c>
      <c r="BB700" s="99" t="n">
        <v>289.372005696534</v>
      </c>
      <c r="BC700" s="99" t="n">
        <v>311.882336195657</v>
      </c>
      <c r="BD700" s="99" t="n">
        <v>336.143751696801</v>
      </c>
      <c r="BE700" s="99" t="n">
        <v>362.292469599546</v>
      </c>
      <c r="BF700" s="99" t="n">
        <v>390.47530369367</v>
      </c>
      <c r="BG700" s="99" t="n">
        <v>420.85048845535</v>
      </c>
    </row>
    <row r="701" s="3" customFormat="true" ht="13.5" hidden="false" customHeight="true" outlineLevel="1" collapsed="false">
      <c r="A701" s="250"/>
      <c r="B701" s="266"/>
      <c r="C701" s="266"/>
      <c r="D701" s="252"/>
      <c r="E701" s="253"/>
      <c r="F701" s="19"/>
      <c r="G701" s="253"/>
      <c r="H701" s="253"/>
      <c r="I701" s="253"/>
      <c r="AS701" s="125"/>
      <c r="AT701" s="125"/>
      <c r="AU701" s="125"/>
      <c r="AV701" s="125"/>
      <c r="AW701" s="125"/>
      <c r="AX701" s="125"/>
      <c r="AY701" s="125"/>
      <c r="AZ701" s="125"/>
      <c r="BA701" s="125"/>
      <c r="BB701" s="125"/>
      <c r="BC701" s="125"/>
      <c r="BD701" s="125"/>
      <c r="BE701" s="125"/>
      <c r="BF701" s="125"/>
      <c r="BG701" s="125"/>
    </row>
    <row r="702" s="3" customFormat="true" ht="13.5" hidden="false" customHeight="true" outlineLevel="1" collapsed="false">
      <c r="A702" s="250"/>
      <c r="B702" s="266"/>
      <c r="C702" s="266"/>
      <c r="D702" s="252"/>
      <c r="E702" s="253"/>
      <c r="F702" s="19"/>
      <c r="G702" s="253"/>
      <c r="H702" s="253"/>
      <c r="I702" s="253"/>
    </row>
    <row r="703" s="3" customFormat="true" ht="13.5" hidden="false" customHeight="true" outlineLevel="1" collapsed="false">
      <c r="A703" s="250"/>
      <c r="B703" s="266"/>
      <c r="C703" s="266"/>
      <c r="D703" s="252"/>
      <c r="E703" s="253"/>
      <c r="F703" s="19"/>
      <c r="G703" s="253"/>
      <c r="H703" s="253"/>
      <c r="I703" s="253"/>
    </row>
    <row r="704" s="3" customFormat="true" ht="13.5" hidden="false" customHeight="true" outlineLevel="1" collapsed="false">
      <c r="A704" s="250"/>
      <c r="B704" s="266"/>
      <c r="C704" s="266"/>
      <c r="D704" s="252"/>
      <c r="E704" s="253"/>
      <c r="F704" s="19"/>
      <c r="G704" s="253"/>
      <c r="H704" s="253"/>
      <c r="I704" s="253"/>
    </row>
    <row r="705" s="3" customFormat="true" ht="13.5" hidden="false" customHeight="true" outlineLevel="1" collapsed="false">
      <c r="A705" s="250"/>
      <c r="B705" s="266"/>
      <c r="C705" s="266"/>
      <c r="D705" s="252"/>
      <c r="E705" s="253"/>
      <c r="F705" s="19"/>
      <c r="G705" s="253"/>
      <c r="H705" s="253"/>
      <c r="I705" s="253"/>
    </row>
    <row r="706" s="3" customFormat="true" ht="13.5" hidden="false" customHeight="true" outlineLevel="1" collapsed="false">
      <c r="A706" s="250"/>
      <c r="B706" s="266"/>
      <c r="C706" s="266"/>
      <c r="D706" s="252"/>
      <c r="E706" s="253"/>
      <c r="F706" s="19"/>
      <c r="G706" s="253"/>
      <c r="H706" s="253"/>
      <c r="I706" s="253"/>
    </row>
    <row r="707" s="3" customFormat="true" ht="13.5" hidden="false" customHeight="true" outlineLevel="1" collapsed="false">
      <c r="A707" s="250"/>
      <c r="B707" s="266"/>
      <c r="C707" s="266"/>
      <c r="D707" s="252"/>
      <c r="E707" s="253"/>
      <c r="F707" s="19"/>
      <c r="G707" s="253"/>
      <c r="H707" s="253"/>
      <c r="I707" s="253"/>
    </row>
    <row r="708" s="3" customFormat="true" ht="13.5" hidden="false" customHeight="true" outlineLevel="0" collapsed="false">
      <c r="A708" s="172" t="s">
        <v>99</v>
      </c>
      <c r="B708" s="318" t="s">
        <v>252</v>
      </c>
      <c r="C708" s="318"/>
      <c r="D708" s="318" t="s">
        <v>101</v>
      </c>
      <c r="E708" s="96"/>
      <c r="F708" s="19" t="s">
        <v>604</v>
      </c>
      <c r="G708" s="96" t="s">
        <v>103</v>
      </c>
      <c r="H708" s="96"/>
      <c r="I708" s="96"/>
      <c r="AD708" s="99" t="n">
        <v>29.5538315825232</v>
      </c>
      <c r="AE708" s="99" t="n">
        <v>374.152547283783</v>
      </c>
      <c r="AF708" s="99" t="n">
        <v>260.898208966216</v>
      </c>
      <c r="AG708" s="99" t="n">
        <v>198.386090256084</v>
      </c>
      <c r="AH708" s="99" t="n">
        <v>203.182755383497</v>
      </c>
      <c r="AI708" s="99" t="n">
        <v>384.910973709828</v>
      </c>
      <c r="AJ708" s="99" t="n">
        <v>265.348760314706</v>
      </c>
      <c r="AK708" s="99" t="n">
        <v>208.447914678817</v>
      </c>
      <c r="AL708" s="99" t="n">
        <v>196.706061611336</v>
      </c>
      <c r="AM708" s="99" t="n">
        <v>170.990001665847</v>
      </c>
      <c r="AN708" s="99" t="n">
        <v>144.949693415572</v>
      </c>
      <c r="AO708" s="99" t="n">
        <v>149.040855522216</v>
      </c>
      <c r="AP708" s="99" t="n">
        <v>150.371430240954</v>
      </c>
      <c r="AQ708" s="99" t="n">
        <v>151.922221730083</v>
      </c>
      <c r="AR708" s="99" t="n">
        <v>153.513045675026</v>
      </c>
      <c r="AS708" s="99" t="n">
        <v>154.318797166279</v>
      </c>
      <c r="AT708" s="99" t="n">
        <v>155.185599242871</v>
      </c>
      <c r="AU708" s="99" t="n">
        <v>154.887599838377</v>
      </c>
      <c r="AV708" s="99" t="n">
        <v>154.489601823098</v>
      </c>
      <c r="AW708" s="99" t="n">
        <v>154.853973762233</v>
      </c>
      <c r="AX708" s="99" t="n">
        <v>155.909828029118</v>
      </c>
      <c r="AY708" s="99" t="n">
        <v>157.307345197393</v>
      </c>
      <c r="AZ708" s="99" t="n">
        <v>159.431917526087</v>
      </c>
      <c r="BA708" s="99" t="n">
        <v>162.453595819997</v>
      </c>
      <c r="BB708" s="99" t="n">
        <v>166.217168058286</v>
      </c>
      <c r="BC708" s="99" t="n">
        <v>170.067931201283</v>
      </c>
      <c r="BD708" s="99" t="n">
        <v>174.007905205931</v>
      </c>
      <c r="BE708" s="99" t="n">
        <v>178.039156825632</v>
      </c>
      <c r="BF708" s="99" t="n">
        <v>182.163800694394</v>
      </c>
      <c r="BG708" s="99" t="n">
        <v>186.384000436074</v>
      </c>
    </row>
    <row r="709" s="3" customFormat="true" ht="13.5" hidden="false" customHeight="true" outlineLevel="1" collapsed="false">
      <c r="A709" s="484" t="s">
        <v>99</v>
      </c>
      <c r="B709" s="485" t="s">
        <v>252</v>
      </c>
      <c r="C709" s="485"/>
      <c r="D709" s="485" t="s">
        <v>101</v>
      </c>
      <c r="E709" s="259"/>
      <c r="F709" s="259" t="s">
        <v>605</v>
      </c>
      <c r="G709" s="259" t="s">
        <v>103</v>
      </c>
      <c r="H709" s="96"/>
      <c r="I709" s="96"/>
      <c r="AC709" s="261"/>
      <c r="AD709" s="262" t="n">
        <v>1.92752797236699</v>
      </c>
      <c r="AE709" s="262" t="n">
        <v>-117.167600285591</v>
      </c>
      <c r="AF709" s="262" t="n">
        <v>-79.5714785494395</v>
      </c>
      <c r="AG709" s="262" t="n">
        <v>-60.5656783333335</v>
      </c>
      <c r="AH709" s="262" t="n">
        <v>-22.8627258363595</v>
      </c>
      <c r="AI709" s="262" t="n">
        <v>-51.0624834373423</v>
      </c>
      <c r="AJ709" s="262" t="n">
        <v>-16.3379713654588</v>
      </c>
      <c r="AK709" s="262" t="n">
        <v>-11.6745470616526</v>
      </c>
      <c r="AL709" s="262" t="n">
        <v>-11.443049243688</v>
      </c>
      <c r="AM709" s="262" t="n">
        <v>-11.5243370283019</v>
      </c>
      <c r="AN709" s="262" t="n">
        <v>-11.5435086336607</v>
      </c>
      <c r="AO709" s="262" t="n">
        <v>-11.5417090306182</v>
      </c>
      <c r="AP709" s="262" t="n">
        <v>-11.5337977572602</v>
      </c>
      <c r="AQ709" s="262" t="n">
        <v>-11.5251728296642</v>
      </c>
      <c r="AR709" s="262" t="n">
        <v>-11.5178273799259</v>
      </c>
      <c r="AS709" s="262" t="n">
        <v>-11.5125300767402</v>
      </c>
      <c r="AT709" s="262" t="n">
        <v>-11.5315219902278</v>
      </c>
      <c r="AU709" s="262" t="n">
        <v>-11.5797132331693</v>
      </c>
      <c r="AV709" s="262" t="n">
        <v>-11.6315453605641</v>
      </c>
      <c r="AW709" s="262" t="n">
        <v>-11.6871367204234</v>
      </c>
      <c r="AX709" s="262" t="n">
        <v>-11.7347607347164</v>
      </c>
      <c r="AY709" s="262" t="n">
        <v>-11.7861279633585</v>
      </c>
      <c r="AZ709" s="262" t="n">
        <v>-11.8413505579456</v>
      </c>
      <c r="BA709" s="262" t="n">
        <v>-11.9005431417933</v>
      </c>
      <c r="BB709" s="262" t="n">
        <v>-11.9638230997767</v>
      </c>
      <c r="BC709" s="262" t="n">
        <v>-12.0274395426613</v>
      </c>
      <c r="BD709" s="262" t="n">
        <v>-12.0913942596721</v>
      </c>
      <c r="BE709" s="262" t="n">
        <v>-12.1556890495483</v>
      </c>
      <c r="BF709" s="262" t="n">
        <v>-12.2203257205935</v>
      </c>
      <c r="BG709" s="262" t="n">
        <v>-12.285306090727</v>
      </c>
    </row>
    <row r="710" s="3" customFormat="true" ht="13.5" hidden="false" customHeight="true" outlineLevel="1" collapsed="false">
      <c r="A710" s="484" t="s">
        <v>99</v>
      </c>
      <c r="B710" s="485" t="s">
        <v>252</v>
      </c>
      <c r="C710" s="485"/>
      <c r="D710" s="485" t="s">
        <v>101</v>
      </c>
      <c r="E710" s="259"/>
      <c r="F710" s="259" t="s">
        <v>606</v>
      </c>
      <c r="G710" s="259" t="s">
        <v>103</v>
      </c>
      <c r="H710" s="96"/>
      <c r="I710" s="96"/>
      <c r="AC710" s="261"/>
      <c r="AD710" s="262" t="n">
        <v>-413.904409268997</v>
      </c>
      <c r="AE710" s="262" t="n">
        <v>-424.959839098762</v>
      </c>
      <c r="AF710" s="262" t="n">
        <v>-367.86946817477</v>
      </c>
      <c r="AG710" s="262" t="n">
        <v>-411.388615656151</v>
      </c>
      <c r="AH710" s="262" t="n">
        <v>-330.221782896365</v>
      </c>
      <c r="AI710" s="262" t="n">
        <v>-284.727431591397</v>
      </c>
      <c r="AJ710" s="262" t="n">
        <v>-314.207379388869</v>
      </c>
      <c r="AK710" s="262" t="n">
        <v>-311.396030292965</v>
      </c>
      <c r="AL710" s="262" t="n">
        <v>-311.088866161062</v>
      </c>
      <c r="AM710" s="262" t="n">
        <v>-311.328347424061</v>
      </c>
      <c r="AN710" s="262" t="n">
        <v>-311.508893200158</v>
      </c>
      <c r="AO710" s="262" t="n">
        <v>-311.671712593742</v>
      </c>
      <c r="AP710" s="262" t="n">
        <v>-311.83173057516</v>
      </c>
      <c r="AQ710" s="262" t="n">
        <v>-311.994411917945</v>
      </c>
      <c r="AR710" s="262" t="n">
        <v>-312.161817863859</v>
      </c>
      <c r="AS710" s="262" t="n">
        <v>-312.334786571045</v>
      </c>
      <c r="AT710" s="262" t="n">
        <v>-312.513718125219</v>
      </c>
      <c r="AU710" s="262" t="n">
        <v>-312.698857194708</v>
      </c>
      <c r="AV710" s="262" t="n">
        <v>-312.890394838444</v>
      </c>
      <c r="AW710" s="262" t="n">
        <v>-313.088505210235</v>
      </c>
      <c r="AX710" s="262" t="n">
        <v>-313.281552878387</v>
      </c>
      <c r="AY710" s="262" t="n">
        <v>-313.48127443108</v>
      </c>
      <c r="AZ710" s="262" t="n">
        <v>-313.687841405419</v>
      </c>
      <c r="BA710" s="262" t="n">
        <v>-313.901429022467</v>
      </c>
      <c r="BB710" s="262" t="n">
        <v>-314.122216502108</v>
      </c>
      <c r="BC710" s="262" t="n">
        <v>-314.343159276076</v>
      </c>
      <c r="BD710" s="262" t="n">
        <v>-314.5642574536</v>
      </c>
      <c r="BE710" s="262" t="n">
        <v>-314.785511143985</v>
      </c>
      <c r="BF710" s="262" t="n">
        <v>-315.006920456613</v>
      </c>
      <c r="BG710" s="262" t="n">
        <v>-315.228485500945</v>
      </c>
    </row>
    <row r="711" s="3" customFormat="true" ht="13.5" hidden="false" customHeight="true" outlineLevel="1" collapsed="false">
      <c r="A711" s="172" t="s">
        <v>99</v>
      </c>
      <c r="B711" s="318" t="s">
        <v>252</v>
      </c>
      <c r="C711" s="318"/>
      <c r="D711" s="318" t="s">
        <v>101</v>
      </c>
      <c r="E711" s="96"/>
      <c r="F711" s="19" t="s">
        <v>607</v>
      </c>
      <c r="G711" s="96" t="s">
        <v>103</v>
      </c>
      <c r="H711" s="96"/>
      <c r="I711" s="96"/>
      <c r="AD711" s="99" t="n">
        <v>126.606601457496</v>
      </c>
      <c r="AE711" s="99" t="n">
        <v>148.269928174255</v>
      </c>
      <c r="AF711" s="99" t="n">
        <v>51.7255258481744</v>
      </c>
      <c r="AG711" s="99" t="n">
        <v>10.1805904409573</v>
      </c>
      <c r="AH711" s="99" t="n">
        <v>32.5380078987694</v>
      </c>
      <c r="AI711" s="99" t="n">
        <v>121.41883132842</v>
      </c>
      <c r="AJ711" s="99" t="n">
        <v>54.0919005222872</v>
      </c>
      <c r="AK711" s="99" t="n">
        <v>47.8664043550169</v>
      </c>
      <c r="AL711" s="99" t="n">
        <v>29.6509848862292</v>
      </c>
      <c r="AM711" s="99" t="n">
        <v>13.7026676123542</v>
      </c>
      <c r="AN711" s="99" t="n">
        <v>-0.248692856993955</v>
      </c>
      <c r="AO711" s="99" t="n">
        <v>1.87831947479162</v>
      </c>
      <c r="AP711" s="99" t="n">
        <v>2.67230835356656</v>
      </c>
      <c r="AQ711" s="99" t="n">
        <v>2.82530421720719</v>
      </c>
      <c r="AR711" s="99" t="n">
        <v>3.00814338922868</v>
      </c>
      <c r="AS711" s="99" t="n">
        <v>3.21159721001658</v>
      </c>
      <c r="AT711" s="99" t="n">
        <v>3.43056328383329</v>
      </c>
      <c r="AU711" s="99" t="n">
        <v>3.66225107207595</v>
      </c>
      <c r="AV711" s="99" t="n">
        <v>3.90516584577091</v>
      </c>
      <c r="AW711" s="99" t="n">
        <v>4.15853971958939</v>
      </c>
      <c r="AX711" s="99" t="n">
        <v>4.08980853492881</v>
      </c>
      <c r="AY711" s="99" t="n">
        <v>4.37500630902872</v>
      </c>
      <c r="AZ711" s="99" t="n">
        <v>4.67042120082351</v>
      </c>
      <c r="BA711" s="99" t="n">
        <v>4.9761311136931</v>
      </c>
      <c r="BB711" s="99" t="n">
        <v>4.94854111338793</v>
      </c>
      <c r="BC711" s="99" t="n">
        <v>4.9211040849598</v>
      </c>
      <c r="BD711" s="99" t="n">
        <v>4.89381918026101</v>
      </c>
      <c r="BE711" s="99" t="n">
        <v>4.8666855558464</v>
      </c>
      <c r="BF711" s="99" t="n">
        <v>4.83970237294724</v>
      </c>
      <c r="BG711" s="99" t="n">
        <v>4.81286879744536</v>
      </c>
    </row>
    <row r="712" s="3" customFormat="true" ht="13.5" hidden="false" customHeight="true" outlineLevel="1" collapsed="false">
      <c r="A712" s="484" t="s">
        <v>99</v>
      </c>
      <c r="B712" s="485" t="s">
        <v>252</v>
      </c>
      <c r="C712" s="485"/>
      <c r="D712" s="485" t="s">
        <v>101</v>
      </c>
      <c r="E712" s="259"/>
      <c r="F712" s="259" t="s">
        <v>608</v>
      </c>
      <c r="G712" s="259" t="s">
        <v>103</v>
      </c>
      <c r="H712" s="96"/>
      <c r="I712" s="96"/>
      <c r="AC712" s="260"/>
      <c r="AD712" s="260"/>
      <c r="AE712" s="262" t="n">
        <v>640.904500835422</v>
      </c>
      <c r="AF712" s="262" t="n">
        <v>452.51771940181</v>
      </c>
      <c r="AG712" s="262" t="n">
        <v>513.233948333333</v>
      </c>
      <c r="AH712" s="262" t="n">
        <v>512.377021102337</v>
      </c>
      <c r="AI712" s="262" t="n">
        <v>471.746453165969</v>
      </c>
      <c r="AJ712" s="262" t="n">
        <v>500.264241047381</v>
      </c>
      <c r="AK712" s="262" t="n">
        <v>538.898499966174</v>
      </c>
      <c r="AL712" s="262" t="n">
        <v>547.048227352722</v>
      </c>
      <c r="AM712" s="262" t="n">
        <v>552.639080777406</v>
      </c>
      <c r="AN712" s="262" t="n">
        <v>558.295281419047</v>
      </c>
      <c r="AO712" s="262" t="n">
        <v>564.01764402402</v>
      </c>
      <c r="AP712" s="262" t="n">
        <v>569.806994393854</v>
      </c>
      <c r="AQ712" s="262" t="n">
        <v>575.664169550444</v>
      </c>
      <c r="AR712" s="262" t="n">
        <v>581.543714265095</v>
      </c>
      <c r="AS712" s="262" t="n">
        <v>587.253914131814</v>
      </c>
      <c r="AT712" s="262" t="n">
        <v>593.027678210857</v>
      </c>
      <c r="AU712" s="262" t="n">
        <v>598.86574875142</v>
      </c>
      <c r="AV712" s="262" t="n">
        <v>604.768877245315</v>
      </c>
      <c r="AW712" s="262" t="n">
        <v>610.737824552179</v>
      </c>
      <c r="AX712" s="262" t="n">
        <v>617.021922099945</v>
      </c>
      <c r="AY712" s="262" t="n">
        <v>623.378816542351</v>
      </c>
      <c r="AZ712" s="262" t="n">
        <v>629.494675425045</v>
      </c>
      <c r="BA712" s="262" t="n">
        <v>635.664633165918</v>
      </c>
      <c r="BB712" s="262" t="n">
        <v>641.902038337484</v>
      </c>
      <c r="BC712" s="262" t="n">
        <v>648.200647517021</v>
      </c>
      <c r="BD712" s="262" t="n">
        <v>654.561061263652</v>
      </c>
      <c r="BE712" s="262" t="n">
        <v>660.983886029438</v>
      </c>
      <c r="BF712" s="262" t="n">
        <v>667.469734217198</v>
      </c>
      <c r="BG712" s="262" t="n">
        <v>674.019224238902</v>
      </c>
    </row>
    <row r="713" s="3" customFormat="true" ht="13.5" hidden="false" customHeight="true" outlineLevel="1" collapsed="false">
      <c r="A713" s="172" t="s">
        <v>99</v>
      </c>
      <c r="B713" s="318" t="s">
        <v>252</v>
      </c>
      <c r="C713" s="318"/>
      <c r="D713" s="318" t="s">
        <v>101</v>
      </c>
      <c r="E713" s="96"/>
      <c r="F713" s="19" t="s">
        <v>609</v>
      </c>
      <c r="G713" s="96" t="s">
        <v>103</v>
      </c>
      <c r="H713" s="96"/>
      <c r="I713" s="96"/>
      <c r="AB713" s="99" t="n">
        <v>594.416666666667</v>
      </c>
      <c r="AC713" s="99" t="n">
        <v>370.25</v>
      </c>
      <c r="AD713" s="99" t="n">
        <v>666.666666666667</v>
      </c>
      <c r="AE713" s="99" t="n">
        <v>976.916666666667</v>
      </c>
      <c r="AF713" s="99" t="n">
        <v>836.5</v>
      </c>
      <c r="AG713" s="99" t="n">
        <v>786.749296771558</v>
      </c>
      <c r="AH713" s="99" t="n">
        <v>705.869036486111</v>
      </c>
      <c r="AI713" s="99" t="n">
        <v>806.162044488889</v>
      </c>
      <c r="AJ713" s="99" t="n">
        <v>612.254555583729</v>
      </c>
      <c r="AK713" s="99" t="n">
        <v>632.74550122919</v>
      </c>
      <c r="AL713" s="99" t="n">
        <v>673.063670386025</v>
      </c>
      <c r="AM713" s="99" t="n">
        <v>690.059319364589</v>
      </c>
      <c r="AN713" s="99" t="n">
        <v>703.405580268151</v>
      </c>
      <c r="AO713" s="99" t="n">
        <v>710.619098387315</v>
      </c>
      <c r="AP713" s="99" t="n">
        <v>717.275927249707</v>
      </c>
      <c r="AQ713" s="99" t="n">
        <v>723.745610214373</v>
      </c>
      <c r="AR713" s="99" t="n">
        <v>730.600317198163</v>
      </c>
      <c r="AS713" s="99" t="n">
        <v>737.117945894991</v>
      </c>
      <c r="AT713" s="99" t="n">
        <v>743.00778757947</v>
      </c>
      <c r="AU713" s="99" t="n">
        <v>747.5548675416</v>
      </c>
      <c r="AV713" s="99" t="n">
        <v>752.484879477835</v>
      </c>
      <c r="AW713" s="99" t="n">
        <v>759.198263380123</v>
      </c>
      <c r="AX713" s="99" t="n">
        <v>764.482742400164</v>
      </c>
      <c r="AY713" s="99" t="n">
        <v>770.155140350822</v>
      </c>
      <c r="AZ713" s="99" t="n">
        <v>776.896475141249</v>
      </c>
      <c r="BA713" s="99" t="n">
        <v>782.766402979435</v>
      </c>
      <c r="BB713" s="99" t="n">
        <v>787.86327296706</v>
      </c>
      <c r="BC713" s="99" t="n">
        <v>792.993330484927</v>
      </c>
      <c r="BD713" s="99" t="n">
        <v>798.156791628828</v>
      </c>
      <c r="BE713" s="99" t="n">
        <v>803.353873901634</v>
      </c>
      <c r="BF713" s="99" t="n">
        <v>808.584796222452</v>
      </c>
      <c r="BG713" s="99" t="n">
        <v>813.849778935852</v>
      </c>
    </row>
    <row r="714" s="3" customFormat="true" ht="13.5" hidden="false" customHeight="true" outlineLevel="1" collapsed="false">
      <c r="A714" s="172" t="s">
        <v>99</v>
      </c>
      <c r="B714" s="318" t="s">
        <v>252</v>
      </c>
      <c r="C714" s="318"/>
      <c r="D714" s="318" t="s">
        <v>101</v>
      </c>
      <c r="E714" s="96"/>
      <c r="F714" s="19" t="s">
        <v>610</v>
      </c>
      <c r="G714" s="96" t="s">
        <v>103</v>
      </c>
      <c r="H714" s="96"/>
      <c r="I714" s="96"/>
      <c r="AE714" s="99" t="n">
        <v>216.002909656554</v>
      </c>
      <c r="AF714" s="99" t="n">
        <v>207.49776903796</v>
      </c>
      <c r="AG714" s="99" t="n">
        <v>132.170000448026</v>
      </c>
      <c r="AH714" s="99" t="n">
        <v>159.696014420277</v>
      </c>
      <c r="AI714" s="99" t="n">
        <v>171.096734387451</v>
      </c>
      <c r="AJ714" s="99" t="n">
        <v>117.704637896653</v>
      </c>
      <c r="AK714" s="99" t="n">
        <v>120.82358826692</v>
      </c>
      <c r="AL714" s="99" t="n">
        <v>117.380218548263</v>
      </c>
      <c r="AM714" s="99" t="n">
        <v>109.176321592803</v>
      </c>
      <c r="AN714" s="99" t="n">
        <v>101.87442180446</v>
      </c>
      <c r="AO714" s="99" t="n">
        <v>106.652423512378</v>
      </c>
      <c r="AP714" s="99" t="n">
        <v>108.393729185553</v>
      </c>
      <c r="AQ714" s="99" t="n">
        <v>108.66264197814</v>
      </c>
      <c r="AR714" s="99" t="n">
        <v>109.071462693699</v>
      </c>
      <c r="AS714" s="99" t="n">
        <v>109.329740412835</v>
      </c>
      <c r="AT714" s="99" t="n">
        <v>109.320202176675</v>
      </c>
      <c r="AU714" s="99" t="n">
        <v>108.756308226894</v>
      </c>
      <c r="AV714" s="99" t="n">
        <v>108.3276593077</v>
      </c>
      <c r="AW714" s="99" t="n">
        <v>108.593918466072</v>
      </c>
      <c r="AX714" s="99" t="n">
        <v>107.471073264146</v>
      </c>
      <c r="AY714" s="99" t="n">
        <v>107.175570526112</v>
      </c>
      <c r="AZ714" s="99" t="n">
        <v>107.286268325326</v>
      </c>
      <c r="BA714" s="99" t="n">
        <v>107.027074156326</v>
      </c>
      <c r="BB714" s="99" t="n">
        <v>105.743874414055</v>
      </c>
      <c r="BC714" s="99" t="n">
        <v>104.476059578748</v>
      </c>
      <c r="BD714" s="99" t="n">
        <v>103.22344519326</v>
      </c>
      <c r="BE714" s="99" t="n">
        <v>101.98584901199</v>
      </c>
      <c r="BF714" s="99" t="n">
        <v>100.763090974371</v>
      </c>
      <c r="BG714" s="99" t="n">
        <v>99.5549931786688</v>
      </c>
    </row>
    <row r="715" s="3" customFormat="true" ht="13.5" hidden="false" customHeight="true" outlineLevel="1" collapsed="false">
      <c r="A715" s="172" t="s">
        <v>99</v>
      </c>
      <c r="B715" s="318" t="s">
        <v>252</v>
      </c>
      <c r="C715" s="318"/>
      <c r="D715" s="318" t="s">
        <v>101</v>
      </c>
      <c r="E715" s="96"/>
      <c r="F715" s="19" t="s">
        <v>611</v>
      </c>
      <c r="G715" s="96" t="s">
        <v>103</v>
      </c>
      <c r="H715" s="96"/>
      <c r="I715" s="96"/>
      <c r="AE715" s="99" t="n">
        <v>209.594979656674</v>
      </c>
      <c r="AF715" s="99" t="n">
        <v>203.232754055633</v>
      </c>
      <c r="AG715" s="99" t="n">
        <v>141.448789979875</v>
      </c>
      <c r="AH715" s="99" t="n">
        <v>149.641997589021</v>
      </c>
      <c r="AI715" s="99" t="n">
        <v>158.08359760198</v>
      </c>
      <c r="AJ715" s="99" t="n">
        <v>127.119726451537</v>
      </c>
      <c r="AK715" s="99" t="n">
        <v>139.533665060618</v>
      </c>
      <c r="AL715" s="99" t="n">
        <v>134.821349010873</v>
      </c>
      <c r="AM715" s="99" t="n">
        <v>124.350572962401</v>
      </c>
      <c r="AN715" s="99" t="n">
        <v>117.742090265458</v>
      </c>
      <c r="AO715" s="99" t="n">
        <v>123.036648521803</v>
      </c>
      <c r="AP715" s="99" t="n">
        <v>124.456391240768</v>
      </c>
      <c r="AQ715" s="99" t="n">
        <v>124.303743955415</v>
      </c>
      <c r="AR715" s="99" t="n">
        <v>124.366630688413</v>
      </c>
      <c r="AS715" s="99" t="n">
        <v>124.201891442439</v>
      </c>
      <c r="AT715" s="99" t="n">
        <v>123.629386499319</v>
      </c>
      <c r="AU715" s="99" t="n">
        <v>122.571309344161</v>
      </c>
      <c r="AV715" s="99" t="n">
        <v>122.000879270418</v>
      </c>
      <c r="AW715" s="99" t="n">
        <v>122.525136728206</v>
      </c>
      <c r="AX715" s="99" t="n">
        <v>120.183377265318</v>
      </c>
      <c r="AY715" s="99" t="n">
        <v>118.844476935826</v>
      </c>
      <c r="AZ715" s="99" t="n">
        <v>118.214403429029</v>
      </c>
      <c r="BA715" s="99" t="n">
        <v>116.624522532406</v>
      </c>
      <c r="BB715" s="99" t="n">
        <v>114.016511291769</v>
      </c>
      <c r="BC715" s="99" t="n">
        <v>111.466821598639</v>
      </c>
      <c r="BD715" s="99" t="n">
        <v>108.974149239731</v>
      </c>
      <c r="BE715" s="99" t="n">
        <v>106.537219167181</v>
      </c>
      <c r="BF715" s="99" t="n">
        <v>104.154784846328</v>
      </c>
      <c r="BG715" s="99" t="n">
        <v>101.825627618097</v>
      </c>
    </row>
    <row r="716" s="3" customFormat="true" ht="13.5" hidden="false" customHeight="true" outlineLevel="1" collapsed="false">
      <c r="A716" s="172"/>
      <c r="B716" s="318"/>
      <c r="C716" s="318"/>
      <c r="D716" s="318"/>
      <c r="E716" s="96"/>
      <c r="F716" s="19"/>
      <c r="G716" s="96"/>
      <c r="H716" s="96"/>
      <c r="I716" s="96"/>
      <c r="AH716" s="263" t="n">
        <v>566.621515</v>
      </c>
      <c r="AI716" s="99" t="n">
        <v>659.482094477098</v>
      </c>
      <c r="AJ716" s="99" t="n">
        <v>514.309244824453</v>
      </c>
      <c r="AK716" s="99" t="n">
        <v>546.566376894294</v>
      </c>
      <c r="AL716" s="99" t="n">
        <v>584.42114668297</v>
      </c>
      <c r="AM716" s="99" t="n">
        <v>602.938379734909</v>
      </c>
      <c r="AN716" s="99" t="n">
        <v>617.231174722493</v>
      </c>
      <c r="AO716" s="99" t="n">
        <v>625.814439598001</v>
      </c>
      <c r="AP716" s="99" t="n">
        <v>633.587217845773</v>
      </c>
      <c r="AQ716" s="99" t="n">
        <v>641.817514428051</v>
      </c>
      <c r="AR716" s="99" t="n">
        <v>648.885193713686</v>
      </c>
      <c r="AS716" s="99" t="n">
        <v>656.057247551467</v>
      </c>
      <c r="AT716" s="99" t="n">
        <v>662.374500866783</v>
      </c>
      <c r="AU716" s="99" t="n">
        <v>667.664118795305</v>
      </c>
      <c r="AV716" s="99" t="n">
        <v>673.037697997587</v>
      </c>
      <c r="AW716" s="99" t="n">
        <v>679.783997628518</v>
      </c>
      <c r="AX716" s="99" t="n">
        <v>686.232561849177</v>
      </c>
      <c r="AY716" s="99" t="n">
        <v>692.90393384154</v>
      </c>
      <c r="AZ716" s="99" t="n">
        <v>699.781701396277</v>
      </c>
      <c r="BA716" s="99" t="n">
        <v>706.324349701159</v>
      </c>
      <c r="BB716" s="99" t="n">
        <v>712.575160906702</v>
      </c>
      <c r="BC716" s="99" t="n">
        <v>718.881290381739</v>
      </c>
      <c r="BD716" s="99" t="n">
        <v>725.243227680481</v>
      </c>
      <c r="BE716" s="99" t="n">
        <v>731.66146668958</v>
      </c>
      <c r="BF716" s="99" t="n">
        <v>738.136505666478</v>
      </c>
      <c r="BG716" s="99" t="n">
        <v>744.668847278079</v>
      </c>
    </row>
    <row r="717" s="3" customFormat="true" ht="13.5" hidden="false" customHeight="true" outlineLevel="1" collapsed="false">
      <c r="A717" s="172"/>
      <c r="B717" s="318"/>
      <c r="C717" s="318"/>
      <c r="D717" s="318"/>
      <c r="E717" s="96"/>
      <c r="F717" s="19"/>
      <c r="G717" s="96"/>
      <c r="H717" s="96"/>
      <c r="I717" s="96"/>
    </row>
    <row r="718" s="3" customFormat="true" ht="13.5" hidden="false" customHeight="true" outlineLevel="1" collapsed="false">
      <c r="A718" s="172"/>
      <c r="B718" s="318"/>
      <c r="C718" s="318"/>
      <c r="D718" s="318"/>
      <c r="E718" s="96"/>
      <c r="F718" s="19"/>
      <c r="G718" s="96"/>
      <c r="H718" s="96"/>
      <c r="I718" s="96"/>
    </row>
    <row r="719" s="3" customFormat="true" ht="13.5" hidden="false" customHeight="true" outlineLevel="1" collapsed="false">
      <c r="A719" s="172"/>
      <c r="B719" s="318"/>
      <c r="C719" s="318"/>
      <c r="D719" s="318"/>
      <c r="E719" s="96"/>
      <c r="F719" s="19"/>
      <c r="G719" s="96"/>
      <c r="H719" s="96"/>
      <c r="I719" s="96"/>
    </row>
    <row r="720" s="3" customFormat="true" ht="13.5" hidden="false" customHeight="true" outlineLevel="1" collapsed="false">
      <c r="A720" s="172"/>
      <c r="B720" s="318"/>
      <c r="C720" s="318"/>
      <c r="D720" s="318"/>
      <c r="E720" s="96"/>
      <c r="F720" s="19"/>
      <c r="G720" s="96"/>
      <c r="H720" s="96"/>
      <c r="I720" s="96"/>
    </row>
    <row r="721" s="3" customFormat="true" ht="13.5" hidden="false" customHeight="true" outlineLevel="1" collapsed="false">
      <c r="A721" s="172"/>
      <c r="B721" s="318"/>
      <c r="C721" s="318"/>
      <c r="D721" s="318"/>
      <c r="E721" s="96"/>
      <c r="F721" s="19"/>
      <c r="G721" s="96"/>
      <c r="H721" s="96"/>
      <c r="I721" s="96"/>
    </row>
    <row r="722" s="3" customFormat="true" ht="13.5" hidden="false" customHeight="true" outlineLevel="1" collapsed="false">
      <c r="A722" s="172"/>
      <c r="B722" s="318"/>
      <c r="C722" s="318"/>
      <c r="D722" s="318"/>
      <c r="E722" s="96"/>
      <c r="F722" s="19"/>
      <c r="G722" s="96"/>
      <c r="H722" s="96"/>
      <c r="I722" s="96"/>
    </row>
    <row r="723" s="3" customFormat="true" ht="13.5" hidden="false" customHeight="true" outlineLevel="1" collapsed="false">
      <c r="A723" s="172"/>
      <c r="B723" s="318"/>
      <c r="C723" s="318"/>
      <c r="D723" s="318"/>
      <c r="E723" s="96"/>
      <c r="F723" s="19"/>
      <c r="G723" s="96"/>
      <c r="H723" s="96"/>
      <c r="I723" s="96"/>
    </row>
    <row r="724" s="3" customFormat="true" ht="13.5" hidden="false" customHeight="true" outlineLevel="1" collapsed="false">
      <c r="A724" s="172"/>
      <c r="B724" s="318"/>
      <c r="C724" s="318"/>
      <c r="D724" s="318"/>
      <c r="E724" s="96"/>
      <c r="F724" s="19"/>
      <c r="G724" s="96"/>
      <c r="H724" s="96"/>
      <c r="I724" s="96"/>
    </row>
    <row r="725" s="3" customFormat="true" ht="13.5" hidden="false" customHeight="true" outlineLevel="1" collapsed="false">
      <c r="A725" s="172"/>
      <c r="B725" s="318"/>
      <c r="C725" s="318"/>
      <c r="D725" s="318"/>
      <c r="E725" s="96"/>
      <c r="F725" s="19"/>
      <c r="G725" s="96"/>
      <c r="H725" s="96"/>
      <c r="I725" s="96"/>
    </row>
    <row r="726" s="3" customFormat="true" ht="13.5" hidden="false" customHeight="true" outlineLevel="1" collapsed="false">
      <c r="A726" s="172"/>
      <c r="B726" s="318"/>
      <c r="C726" s="318"/>
      <c r="D726" s="318"/>
      <c r="E726" s="96"/>
      <c r="F726" s="19"/>
      <c r="G726" s="96"/>
      <c r="H726" s="96"/>
      <c r="I726" s="96"/>
    </row>
    <row r="727" s="3" customFormat="true" ht="13.5" hidden="false" customHeight="true" outlineLevel="1" collapsed="false">
      <c r="A727" s="172"/>
      <c r="B727" s="318"/>
      <c r="C727" s="318"/>
      <c r="D727" s="318"/>
      <c r="E727" s="96"/>
      <c r="F727" s="19"/>
      <c r="G727" s="96"/>
      <c r="H727" s="96"/>
      <c r="I727" s="96"/>
    </row>
    <row r="728" s="3" customFormat="true" ht="13.5" hidden="false" customHeight="true" outlineLevel="0" collapsed="false">
      <c r="A728" s="250"/>
      <c r="B728" s="266"/>
      <c r="C728" s="266"/>
      <c r="D728" s="252"/>
      <c r="E728" s="253"/>
      <c r="F728" s="19"/>
      <c r="G728" s="253"/>
      <c r="H728" s="253"/>
      <c r="I728" s="253"/>
    </row>
    <row r="729" s="3" customFormat="true" ht="13.5" hidden="false" customHeight="true" outlineLevel="1" collapsed="false">
      <c r="A729" s="250"/>
      <c r="B729" s="266"/>
      <c r="C729" s="266"/>
      <c r="D729" s="252"/>
      <c r="E729" s="253"/>
      <c r="F729" s="19"/>
      <c r="G729" s="253"/>
      <c r="H729" s="253"/>
      <c r="I729" s="253"/>
    </row>
    <row r="730" s="3" customFormat="true" ht="13.5" hidden="false" customHeight="true" outlineLevel="1" collapsed="false">
      <c r="A730" s="250"/>
      <c r="B730" s="266"/>
      <c r="C730" s="266"/>
      <c r="D730" s="252"/>
      <c r="E730" s="253"/>
      <c r="F730" s="19"/>
      <c r="G730" s="253"/>
      <c r="H730" s="253"/>
      <c r="I730" s="253"/>
    </row>
    <row r="731" s="3" customFormat="true" ht="13.5" hidden="false" customHeight="true" outlineLevel="1" collapsed="false">
      <c r="A731" s="250"/>
      <c r="B731" s="266"/>
      <c r="C731" s="266"/>
      <c r="D731" s="252"/>
      <c r="E731" s="253"/>
      <c r="F731" s="19"/>
      <c r="G731" s="253"/>
      <c r="H731" s="253"/>
      <c r="I731" s="253"/>
    </row>
    <row r="732" s="3" customFormat="true" ht="13.5" hidden="false" customHeight="true" outlineLevel="1" collapsed="false">
      <c r="A732" s="250"/>
      <c r="B732" s="266"/>
      <c r="C732" s="266"/>
      <c r="D732" s="252"/>
      <c r="E732" s="253"/>
      <c r="F732" s="19"/>
      <c r="G732" s="253"/>
      <c r="H732" s="253"/>
      <c r="I732" s="253"/>
    </row>
    <row r="733" s="3" customFormat="true" ht="13.5" hidden="false" customHeight="true" outlineLevel="1" collapsed="false">
      <c r="A733" s="250"/>
      <c r="B733" s="266"/>
      <c r="C733" s="266"/>
      <c r="D733" s="252"/>
      <c r="E733" s="253"/>
      <c r="F733" s="19"/>
      <c r="G733" s="253"/>
      <c r="H733" s="253"/>
      <c r="I733" s="253"/>
    </row>
    <row r="734" s="3" customFormat="true" ht="13.5" hidden="false" customHeight="true" outlineLevel="1" collapsed="false">
      <c r="A734" s="250"/>
      <c r="B734" s="266"/>
      <c r="C734" s="266"/>
      <c r="D734" s="252"/>
      <c r="E734" s="253"/>
      <c r="F734" s="19"/>
      <c r="G734" s="253"/>
      <c r="H734" s="253"/>
      <c r="I734" s="253"/>
    </row>
    <row r="735" s="3" customFormat="true" ht="13.5" hidden="false" customHeight="true" outlineLevel="1" collapsed="false">
      <c r="A735" s="250"/>
      <c r="B735" s="266"/>
      <c r="C735" s="266"/>
      <c r="D735" s="252"/>
      <c r="E735" s="253"/>
      <c r="F735" s="19"/>
      <c r="G735" s="253"/>
      <c r="H735" s="253"/>
      <c r="I735" s="253"/>
    </row>
    <row r="736" s="3" customFormat="true" ht="13.5" hidden="false" customHeight="true" outlineLevel="1" collapsed="false">
      <c r="A736" s="250"/>
      <c r="B736" s="266"/>
      <c r="C736" s="266"/>
      <c r="D736" s="252"/>
      <c r="E736" s="253"/>
      <c r="F736" s="19"/>
      <c r="G736" s="253"/>
      <c r="H736" s="253"/>
      <c r="I736" s="253"/>
    </row>
    <row r="737" s="3" customFormat="true" ht="13.5" hidden="false" customHeight="true" outlineLevel="1" collapsed="false">
      <c r="A737" s="250"/>
      <c r="B737" s="266"/>
      <c r="C737" s="266"/>
      <c r="D737" s="252"/>
      <c r="E737" s="253"/>
      <c r="F737" s="19"/>
      <c r="G737" s="253"/>
      <c r="H737" s="253"/>
      <c r="I737" s="253"/>
    </row>
    <row r="738" s="3" customFormat="true" ht="13.5" hidden="false" customHeight="true" outlineLevel="1" collapsed="false">
      <c r="A738" s="250"/>
      <c r="B738" s="266"/>
      <c r="C738" s="266"/>
      <c r="D738" s="252"/>
      <c r="E738" s="253"/>
      <c r="F738" s="19"/>
      <c r="G738" s="253"/>
      <c r="H738" s="253"/>
      <c r="I738" s="253"/>
    </row>
    <row r="739" s="3" customFormat="true" ht="13.5" hidden="false" customHeight="true" outlineLevel="1" collapsed="false">
      <c r="A739" s="250"/>
      <c r="B739" s="266"/>
      <c r="C739" s="266"/>
      <c r="D739" s="252"/>
      <c r="E739" s="253"/>
      <c r="F739" s="19"/>
      <c r="G739" s="253"/>
      <c r="H739" s="253"/>
      <c r="I739" s="253"/>
    </row>
    <row r="740" s="3" customFormat="true" ht="13.5" hidden="false" customHeight="true" outlineLevel="1" collapsed="false">
      <c r="A740" s="250"/>
      <c r="B740" s="266"/>
      <c r="C740" s="266"/>
      <c r="D740" s="252"/>
      <c r="E740" s="253"/>
      <c r="F740" s="19"/>
      <c r="G740" s="253"/>
      <c r="H740" s="253"/>
      <c r="I740" s="253"/>
    </row>
    <row r="741" s="3" customFormat="true" ht="13.5" hidden="false" customHeight="true" outlineLevel="1" collapsed="false">
      <c r="A741" s="250"/>
      <c r="B741" s="266"/>
      <c r="C741" s="266"/>
      <c r="D741" s="252"/>
      <c r="E741" s="253"/>
      <c r="F741" s="19"/>
      <c r="G741" s="253"/>
      <c r="H741" s="253"/>
      <c r="I741" s="253"/>
    </row>
    <row r="742" s="3" customFormat="true" ht="13.5" hidden="false" customHeight="true" outlineLevel="1" collapsed="false">
      <c r="A742" s="250"/>
      <c r="B742" s="266"/>
      <c r="C742" s="266"/>
      <c r="D742" s="252"/>
      <c r="E742" s="253"/>
      <c r="F742" s="19"/>
      <c r="G742" s="253"/>
      <c r="H742" s="253"/>
      <c r="I742" s="253"/>
    </row>
    <row r="743" s="3" customFormat="true" ht="13.5" hidden="false" customHeight="true" outlineLevel="1" collapsed="false">
      <c r="A743" s="250"/>
      <c r="B743" s="266"/>
      <c r="C743" s="266"/>
      <c r="D743" s="252"/>
      <c r="E743" s="253"/>
      <c r="F743" s="19"/>
      <c r="G743" s="253"/>
      <c r="H743" s="253"/>
      <c r="I743" s="253"/>
    </row>
    <row r="744" s="3" customFormat="true" ht="13.5" hidden="false" customHeight="true" outlineLevel="1" collapsed="false">
      <c r="A744" s="250"/>
      <c r="B744" s="266"/>
      <c r="C744" s="266"/>
      <c r="D744" s="252"/>
      <c r="E744" s="253"/>
      <c r="F744" s="19"/>
      <c r="G744" s="253"/>
      <c r="H744" s="253"/>
      <c r="I744" s="253"/>
    </row>
    <row r="745" s="3" customFormat="true" ht="13.5" hidden="false" customHeight="true" outlineLevel="1" collapsed="false">
      <c r="A745" s="250"/>
      <c r="B745" s="266"/>
      <c r="C745" s="266"/>
      <c r="D745" s="252"/>
      <c r="E745" s="253"/>
      <c r="F745" s="19"/>
      <c r="G745" s="253"/>
      <c r="H745" s="253"/>
      <c r="I745" s="253"/>
    </row>
    <row r="746" s="3" customFormat="true" ht="13.5" hidden="false" customHeight="true" outlineLevel="1" collapsed="false">
      <c r="A746" s="250"/>
      <c r="B746" s="266"/>
      <c r="C746" s="266"/>
      <c r="D746" s="252"/>
      <c r="E746" s="253"/>
      <c r="F746" s="19"/>
      <c r="G746" s="253"/>
      <c r="H746" s="253"/>
      <c r="I746" s="253"/>
    </row>
    <row r="747" s="3" customFormat="true" ht="13.5" hidden="false" customHeight="true" outlineLevel="1" collapsed="false">
      <c r="A747" s="250"/>
      <c r="B747" s="266"/>
      <c r="C747" s="266"/>
      <c r="D747" s="252"/>
      <c r="E747" s="253"/>
      <c r="F747" s="19"/>
      <c r="G747" s="253"/>
      <c r="H747" s="253"/>
      <c r="I747" s="253"/>
    </row>
    <row r="748" s="3" customFormat="true" ht="13.5" hidden="false" customHeight="true" outlineLevel="0" collapsed="false">
      <c r="A748" s="247"/>
      <c r="B748" s="265"/>
      <c r="C748" s="265"/>
      <c r="D748" s="249"/>
      <c r="E748" s="246"/>
      <c r="F748" s="264"/>
      <c r="G748" s="246"/>
      <c r="H748" s="246"/>
      <c r="I748" s="246"/>
    </row>
    <row r="749" s="3" customFormat="true" ht="13.5" hidden="false" customHeight="true" outlineLevel="1" collapsed="false">
      <c r="A749" s="247"/>
      <c r="B749" s="265"/>
      <c r="C749" s="265"/>
      <c r="D749" s="249"/>
      <c r="E749" s="246"/>
      <c r="F749" s="264"/>
      <c r="G749" s="246"/>
      <c r="H749" s="246"/>
      <c r="I749" s="246"/>
      <c r="X749" s="90"/>
      <c r="Y749" s="90"/>
      <c r="Z749" s="90"/>
      <c r="AA749" s="90"/>
      <c r="AB749" s="90"/>
      <c r="AC749" s="90"/>
      <c r="AD749" s="90"/>
    </row>
    <row r="750" s="3" customFormat="true" ht="13.5" hidden="false" customHeight="true" outlineLevel="1" collapsed="false">
      <c r="A750" s="247" t="s">
        <v>99</v>
      </c>
      <c r="B750" s="265" t="s">
        <v>613</v>
      </c>
      <c r="C750" s="265"/>
      <c r="D750" s="249" t="s">
        <v>101</v>
      </c>
      <c r="E750" s="246" t="s">
        <v>614</v>
      </c>
      <c r="F750" s="264" t="s">
        <v>614</v>
      </c>
      <c r="G750" s="246" t="s">
        <v>12</v>
      </c>
      <c r="H750" s="246" t="s">
        <v>615</v>
      </c>
      <c r="I750" s="246"/>
      <c r="X750" s="35" t="n">
        <v>-0.240605304444129</v>
      </c>
      <c r="Y750" s="35" t="n">
        <v>-0.0571386952989756</v>
      </c>
      <c r="Z750" s="35" t="n">
        <v>0.119739352985908</v>
      </c>
      <c r="AA750" s="35" t="n">
        <v>0.0597973160630867</v>
      </c>
      <c r="AB750" s="35" t="n">
        <v>-0.0386613282767383</v>
      </c>
      <c r="AC750" s="35" t="n">
        <v>0.00364671344741585</v>
      </c>
      <c r="AD750" s="35" t="n">
        <v>0.502205396730414</v>
      </c>
      <c r="AE750" s="35" t="n">
        <v>0.074753172779187</v>
      </c>
      <c r="AF750" s="35" t="n">
        <v>-0.247839013497582</v>
      </c>
      <c r="AG750" s="35" t="n">
        <v>0.032091619507808</v>
      </c>
      <c r="AH750" s="35" t="n">
        <v>0.055818964362826</v>
      </c>
      <c r="AI750" s="35" t="n">
        <v>0.025</v>
      </c>
      <c r="AJ750" s="35" t="n">
        <v>0.0154</v>
      </c>
      <c r="AK750" s="35" t="n">
        <v>0.0154</v>
      </c>
      <c r="AL750" s="35" t="n">
        <v>0.0154</v>
      </c>
      <c r="AM750" s="35" t="n">
        <v>0.0154</v>
      </c>
      <c r="AN750" s="24" t="n">
        <v>0.0154</v>
      </c>
      <c r="AO750" s="24" t="n">
        <v>0.0154</v>
      </c>
      <c r="AP750" s="24" t="n">
        <v>0.0154</v>
      </c>
      <c r="AQ750" s="24" t="n">
        <v>0.0154</v>
      </c>
      <c r="AR750" s="24" t="n">
        <v>0.0154</v>
      </c>
      <c r="AS750" s="24" t="n">
        <v>0.0154</v>
      </c>
      <c r="AT750" s="24" t="n">
        <v>0.0154</v>
      </c>
      <c r="AU750" s="24" t="n">
        <v>0.0154</v>
      </c>
      <c r="AV750" s="24" t="n">
        <v>0.0154</v>
      </c>
      <c r="AW750" s="24" t="n">
        <v>0.0154</v>
      </c>
      <c r="AX750" s="24" t="n">
        <v>0.0154</v>
      </c>
      <c r="AY750" s="24" t="n">
        <v>0.0154</v>
      </c>
      <c r="AZ750" s="24" t="n">
        <v>0.0154</v>
      </c>
      <c r="BA750" s="24" t="n">
        <v>0.0154</v>
      </c>
      <c r="BB750" s="24" t="n">
        <v>0.0154</v>
      </c>
      <c r="BC750" s="24" t="n">
        <v>0.0154</v>
      </c>
      <c r="BD750" s="24" t="n">
        <v>0.0154</v>
      </c>
      <c r="BE750" s="24" t="n">
        <v>0.0154</v>
      </c>
      <c r="BF750" s="24" t="n">
        <v>0.0154</v>
      </c>
      <c r="BG750" s="24" t="n">
        <v>0.0154</v>
      </c>
    </row>
    <row r="751" s="3" customFormat="true" ht="13.5" hidden="false" customHeight="true" outlineLevel="1" collapsed="false">
      <c r="A751" s="247" t="s">
        <v>99</v>
      </c>
      <c r="B751" s="265" t="s">
        <v>613</v>
      </c>
      <c r="C751" s="265"/>
      <c r="D751" s="249" t="s">
        <v>101</v>
      </c>
      <c r="E751" s="246" t="s">
        <v>616</v>
      </c>
      <c r="F751" s="264" t="s">
        <v>616</v>
      </c>
      <c r="G751" s="246" t="s">
        <v>12</v>
      </c>
      <c r="H751" s="246" t="s">
        <v>617</v>
      </c>
      <c r="I751" s="246"/>
      <c r="X751" s="35" t="n">
        <v>-0.246656356921657</v>
      </c>
      <c r="Y751" s="35" t="n">
        <v>-0.14333368331885</v>
      </c>
      <c r="Z751" s="35" t="n">
        <v>0.161475057693171</v>
      </c>
      <c r="AA751" s="35" t="n">
        <v>0.131626459091843</v>
      </c>
      <c r="AB751" s="35" t="n">
        <v>-0.18068510944945</v>
      </c>
      <c r="AC751" s="35" t="n">
        <v>-0.0340660127294071</v>
      </c>
      <c r="AD751" s="35" t="n">
        <v>0.59339656033458</v>
      </c>
      <c r="AE751" s="35" t="n">
        <v>0.0356696222640207</v>
      </c>
      <c r="AF751" s="35" t="n">
        <v>-0.337418303153482</v>
      </c>
      <c r="AG751" s="35" t="n">
        <v>-0.0170055602321157</v>
      </c>
      <c r="AH751" s="35" t="n">
        <v>0.0817991365904709</v>
      </c>
      <c r="AI751" s="35" t="n">
        <v>0.0375</v>
      </c>
      <c r="AJ751" s="35" t="n">
        <v>0.03</v>
      </c>
      <c r="AK751" s="35" t="n">
        <v>0.014</v>
      </c>
      <c r="AL751" s="35" t="n">
        <v>0.014</v>
      </c>
      <c r="AM751" s="35" t="n">
        <v>0.014</v>
      </c>
      <c r="AN751" s="24" t="n">
        <v>0.014</v>
      </c>
      <c r="AO751" s="24" t="n">
        <v>0.014</v>
      </c>
      <c r="AP751" s="24" t="n">
        <v>0.014</v>
      </c>
      <c r="AQ751" s="24" t="n">
        <v>0.014</v>
      </c>
      <c r="AR751" s="24" t="n">
        <v>0.014</v>
      </c>
      <c r="AS751" s="24" t="n">
        <v>0.014</v>
      </c>
      <c r="AT751" s="24" t="n">
        <v>0.014</v>
      </c>
      <c r="AU751" s="24" t="n">
        <v>0.014</v>
      </c>
      <c r="AV751" s="24" t="n">
        <v>0.014</v>
      </c>
      <c r="AW751" s="24" t="n">
        <v>0.014</v>
      </c>
      <c r="AX751" s="24" t="n">
        <v>0.014</v>
      </c>
      <c r="AY751" s="24" t="n">
        <v>0.014</v>
      </c>
      <c r="AZ751" s="24" t="n">
        <v>0.014</v>
      </c>
      <c r="BA751" s="24" t="n">
        <v>0.014</v>
      </c>
      <c r="BB751" s="24" t="n">
        <v>0.014</v>
      </c>
      <c r="BC751" s="24" t="n">
        <v>0.014</v>
      </c>
      <c r="BD751" s="24" t="n">
        <v>0.014</v>
      </c>
      <c r="BE751" s="24" t="n">
        <v>0.014</v>
      </c>
      <c r="BF751" s="24" t="n">
        <v>0.014</v>
      </c>
      <c r="BG751" s="24" t="n">
        <v>0.014</v>
      </c>
    </row>
    <row r="752" s="3" customFormat="true" ht="13.5" hidden="false" customHeight="true" outlineLevel="1" collapsed="false">
      <c r="A752" s="247" t="s">
        <v>99</v>
      </c>
      <c r="B752" s="265" t="s">
        <v>613</v>
      </c>
      <c r="C752" s="265"/>
      <c r="D752" s="265" t="s">
        <v>101</v>
      </c>
      <c r="E752" s="246" t="s">
        <v>618</v>
      </c>
      <c r="F752" s="264" t="s">
        <v>618</v>
      </c>
      <c r="G752" s="246" t="s">
        <v>12</v>
      </c>
      <c r="H752" s="246" t="s">
        <v>617</v>
      </c>
      <c r="I752" s="246"/>
      <c r="X752" s="35" t="n">
        <v>-0.0904515776198095</v>
      </c>
      <c r="Y752" s="35" t="n">
        <v>-0.0972463285617181</v>
      </c>
      <c r="Z752" s="35" t="n">
        <v>0.119947910300104</v>
      </c>
      <c r="AA752" s="35" t="n">
        <v>0.354185977516454</v>
      </c>
      <c r="AB752" s="35" t="n">
        <v>-0.311765946669023</v>
      </c>
      <c r="AC752" s="35" t="n">
        <v>-0.0948353321643612</v>
      </c>
      <c r="AD752" s="35" t="n">
        <v>0.516747000560866</v>
      </c>
      <c r="AE752" s="35" t="n">
        <v>0.0330422357260636</v>
      </c>
      <c r="AF752" s="35" t="n">
        <v>-0.115759760388492</v>
      </c>
      <c r="AG752" s="35" t="n">
        <v>-0.0519279044168604</v>
      </c>
      <c r="AH752" s="35" t="n">
        <v>-0.0520571264675349</v>
      </c>
      <c r="AI752" s="35" t="n">
        <v>-0.0116414435389988</v>
      </c>
      <c r="AJ752" s="35" t="n">
        <v>0.0747938751472319</v>
      </c>
      <c r="AK752" s="35" t="n">
        <v>0.0126027397260275</v>
      </c>
      <c r="AL752" s="35" t="n">
        <v>0.0454545454545454</v>
      </c>
      <c r="AM752" s="35" t="n">
        <v>0.0124223602484472</v>
      </c>
      <c r="AN752" s="24" t="n">
        <v>0.0144</v>
      </c>
      <c r="AO752" s="24" t="n">
        <v>0.0144</v>
      </c>
      <c r="AP752" s="24" t="n">
        <v>0.0144</v>
      </c>
      <c r="AQ752" s="24" t="n">
        <v>0.0144</v>
      </c>
      <c r="AR752" s="24" t="n">
        <v>0.0144</v>
      </c>
      <c r="AS752" s="24" t="n">
        <v>0.0144</v>
      </c>
      <c r="AT752" s="24" t="n">
        <v>0.0144</v>
      </c>
      <c r="AU752" s="24" t="n">
        <v>0.0144</v>
      </c>
      <c r="AV752" s="24" t="n">
        <v>0.0144</v>
      </c>
      <c r="AW752" s="24" t="n">
        <v>0.0144</v>
      </c>
      <c r="AX752" s="24" t="n">
        <v>0.0144</v>
      </c>
      <c r="AY752" s="24" t="n">
        <v>0.0144</v>
      </c>
      <c r="AZ752" s="24" t="n">
        <v>0.0144</v>
      </c>
      <c r="BA752" s="24" t="n">
        <v>0.0144</v>
      </c>
      <c r="BB752" s="24" t="n">
        <v>0.0144</v>
      </c>
      <c r="BC752" s="24" t="n">
        <v>0.0144</v>
      </c>
      <c r="BD752" s="24" t="n">
        <v>0.0144</v>
      </c>
      <c r="BE752" s="24" t="n">
        <v>0.0144</v>
      </c>
      <c r="BF752" s="24" t="n">
        <v>0.0144</v>
      </c>
      <c r="BG752" s="24" t="n">
        <v>0.0144</v>
      </c>
    </row>
    <row r="753" s="3" customFormat="true" ht="13.5" hidden="false" customHeight="true" outlineLevel="1" collapsed="false">
      <c r="A753" s="247" t="s">
        <v>99</v>
      </c>
      <c r="B753" s="265" t="s">
        <v>613</v>
      </c>
      <c r="C753" s="265"/>
      <c r="D753" s="249" t="s">
        <v>101</v>
      </c>
      <c r="E753" s="246" t="s">
        <v>619</v>
      </c>
      <c r="F753" s="264" t="s">
        <v>619</v>
      </c>
      <c r="G753" s="246" t="s">
        <v>12</v>
      </c>
      <c r="H753" s="246" t="s">
        <v>617</v>
      </c>
      <c r="I753" s="246"/>
      <c r="X753" s="35" t="n">
        <v>-0.0510500464557152</v>
      </c>
      <c r="Y753" s="35" t="n">
        <v>-0.0736467169894809</v>
      </c>
      <c r="Z753" s="35" t="n">
        <v>0.174183177850578</v>
      </c>
      <c r="AA753" s="35" t="n">
        <v>0.278639857242877</v>
      </c>
      <c r="AB753" s="35" t="n">
        <v>-0.247865186327459</v>
      </c>
      <c r="AC753" s="35" t="n">
        <v>-0.223425165676785</v>
      </c>
      <c r="AD753" s="35" t="n">
        <v>0.397440544189293</v>
      </c>
      <c r="AE753" s="35" t="n">
        <v>0.223879596563569</v>
      </c>
      <c r="AF753" s="35" t="n">
        <v>-0.237465557122473</v>
      </c>
      <c r="AG753" s="35" t="n">
        <v>0.121058378249037</v>
      </c>
      <c r="AH753" s="35" t="n">
        <v>-0.13674408082783</v>
      </c>
      <c r="AI753" s="35" t="n">
        <v>0.118628215120811</v>
      </c>
      <c r="AJ753" s="35" t="n">
        <v>0.0367892976588629</v>
      </c>
      <c r="AK753" s="35" t="n">
        <v>0.00806451612903225</v>
      </c>
      <c r="AL753" s="35" t="n">
        <v>0.0560000000000001</v>
      </c>
      <c r="AM753" s="35" t="n">
        <v>0</v>
      </c>
      <c r="AN753" s="24" t="n">
        <v>0.0144</v>
      </c>
      <c r="AO753" s="24" t="n">
        <v>0.0144</v>
      </c>
      <c r="AP753" s="24" t="n">
        <v>0.0144</v>
      </c>
      <c r="AQ753" s="24" t="n">
        <v>0.0144</v>
      </c>
      <c r="AR753" s="24" t="n">
        <v>0.0144</v>
      </c>
      <c r="AS753" s="24" t="n">
        <v>0.0144</v>
      </c>
      <c r="AT753" s="24" t="n">
        <v>0.0144</v>
      </c>
      <c r="AU753" s="24" t="n">
        <v>0.0144</v>
      </c>
      <c r="AV753" s="24" t="n">
        <v>0.0144</v>
      </c>
      <c r="AW753" s="24" t="n">
        <v>0.0144</v>
      </c>
      <c r="AX753" s="24" t="n">
        <v>0.0144</v>
      </c>
      <c r="AY753" s="24" t="n">
        <v>0.0144</v>
      </c>
      <c r="AZ753" s="24" t="n">
        <v>0.0144</v>
      </c>
      <c r="BA753" s="24" t="n">
        <v>0.0144</v>
      </c>
      <c r="BB753" s="24" t="n">
        <v>0.0144</v>
      </c>
      <c r="BC753" s="24" t="n">
        <v>0.0144</v>
      </c>
      <c r="BD753" s="24" t="n">
        <v>0.0144</v>
      </c>
      <c r="BE753" s="24" t="n">
        <v>0.0144</v>
      </c>
      <c r="BF753" s="24" t="n">
        <v>0.0144</v>
      </c>
      <c r="BG753" s="24" t="n">
        <v>0.0144</v>
      </c>
    </row>
    <row r="754" s="3" customFormat="true" ht="13.5" hidden="false" customHeight="true" outlineLevel="1" collapsed="false">
      <c r="A754" s="247" t="s">
        <v>99</v>
      </c>
      <c r="B754" s="265" t="s">
        <v>613</v>
      </c>
      <c r="C754" s="265"/>
      <c r="D754" s="249" t="s">
        <v>101</v>
      </c>
      <c r="E754" s="246" t="s">
        <v>620</v>
      </c>
      <c r="F754" s="264" t="s">
        <v>620</v>
      </c>
      <c r="G754" s="246" t="s">
        <v>12</v>
      </c>
      <c r="H754" s="246" t="s">
        <v>617</v>
      </c>
      <c r="I754" s="246"/>
      <c r="X754" s="35" t="n">
        <v>-0.187376202989961</v>
      </c>
      <c r="Y754" s="35" t="n">
        <v>-0.0349114682196793</v>
      </c>
      <c r="Z754" s="35" t="n">
        <v>0.162664144161322</v>
      </c>
      <c r="AA754" s="35" t="n">
        <v>0.317096800146706</v>
      </c>
      <c r="AB754" s="35" t="n">
        <v>-0.217281280844924</v>
      </c>
      <c r="AC754" s="35" t="n">
        <v>-0.228795393513243</v>
      </c>
      <c r="AD754" s="35" t="n">
        <v>0.515839624556886</v>
      </c>
      <c r="AE754" s="35" t="n">
        <v>-0.0277197661650805</v>
      </c>
      <c r="AF754" s="35" t="n">
        <v>-0.25940635699519</v>
      </c>
      <c r="AG754" s="35" t="n">
        <v>-0.0811315248364111</v>
      </c>
      <c r="AH754" s="35" t="n">
        <v>0.0914574272215836</v>
      </c>
      <c r="AI754" s="35" t="n">
        <v>-0.0255280739535435</v>
      </c>
      <c r="AJ754" s="35" t="n">
        <v>0.0591960563352763</v>
      </c>
      <c r="AK754" s="35" t="n">
        <v>-0.00176386074865451</v>
      </c>
      <c r="AL754" s="35" t="n">
        <v>0.0304375669902744</v>
      </c>
      <c r="AM754" s="35" t="n">
        <v>-0.00194066919446381</v>
      </c>
      <c r="AN754" s="24" t="n">
        <v>0.0124</v>
      </c>
      <c r="AO754" s="24" t="n">
        <v>0.0124</v>
      </c>
      <c r="AP754" s="24" t="n">
        <v>0.0124</v>
      </c>
      <c r="AQ754" s="24" t="n">
        <v>0.0124</v>
      </c>
      <c r="AR754" s="24" t="n">
        <v>0.0124</v>
      </c>
      <c r="AS754" s="24" t="n">
        <v>0.0124</v>
      </c>
      <c r="AT754" s="24" t="n">
        <v>0.0124</v>
      </c>
      <c r="AU754" s="24" t="n">
        <v>0.0124</v>
      </c>
      <c r="AV754" s="24" t="n">
        <v>0.0124</v>
      </c>
      <c r="AW754" s="24" t="n">
        <v>0.0124</v>
      </c>
      <c r="AX754" s="24" t="n">
        <v>0.0124</v>
      </c>
      <c r="AY754" s="24" t="n">
        <v>0.0124</v>
      </c>
      <c r="AZ754" s="24" t="n">
        <v>0.0124</v>
      </c>
      <c r="BA754" s="24" t="n">
        <v>0.0124</v>
      </c>
      <c r="BB754" s="24" t="n">
        <v>0.0124</v>
      </c>
      <c r="BC754" s="24" t="n">
        <v>0.0124</v>
      </c>
      <c r="BD754" s="24" t="n">
        <v>0.0124</v>
      </c>
      <c r="BE754" s="24" t="n">
        <v>0.0124</v>
      </c>
      <c r="BF754" s="24" t="n">
        <v>0.0124</v>
      </c>
      <c r="BG754" s="24" t="n">
        <v>0.0124</v>
      </c>
    </row>
    <row r="755" s="3" customFormat="true" ht="13.5" hidden="false" customHeight="true" outlineLevel="1" collapsed="false">
      <c r="A755" s="247" t="s">
        <v>99</v>
      </c>
      <c r="B755" s="265" t="s">
        <v>613</v>
      </c>
      <c r="C755" s="265"/>
      <c r="D755" s="249" t="s">
        <v>101</v>
      </c>
      <c r="E755" s="246" t="s">
        <v>621</v>
      </c>
      <c r="F755" s="264" t="s">
        <v>621</v>
      </c>
      <c r="G755" s="246" t="s">
        <v>12</v>
      </c>
      <c r="H755" s="246" t="s">
        <v>617</v>
      </c>
      <c r="I755" s="246"/>
      <c r="X755" s="35" t="n">
        <v>-0.146527508512185</v>
      </c>
      <c r="Y755" s="35" t="n">
        <v>-0.0850588541346817</v>
      </c>
      <c r="Z755" s="35" t="n">
        <v>0.088613966524834</v>
      </c>
      <c r="AA755" s="35" t="n">
        <v>0.222002991528783</v>
      </c>
      <c r="AB755" s="35" t="n">
        <v>-0.0220872533022144</v>
      </c>
      <c r="AC755" s="35" t="n">
        <v>-0.190183238011093</v>
      </c>
      <c r="AD755" s="35" t="n">
        <v>0.245789870496821</v>
      </c>
      <c r="AE755" s="35" t="n">
        <v>0.22559506993362</v>
      </c>
      <c r="AF755" s="35" t="n">
        <v>-0.314336279905706</v>
      </c>
      <c r="AG755" s="35" t="n">
        <v>0.1003731098333</v>
      </c>
      <c r="AH755" s="35" t="n">
        <v>-0.120115768322039</v>
      </c>
      <c r="AI755" s="35" t="n">
        <v>-0.016914929322228</v>
      </c>
      <c r="AJ755" s="35" t="n">
        <v>0.031715648304361</v>
      </c>
      <c r="AK755" s="35" t="n">
        <v>-0.00327457195230797</v>
      </c>
      <c r="AL755" s="35" t="n">
        <v>0.0152086396900737</v>
      </c>
      <c r="AM755" s="35" t="n">
        <v>-0.00337605776065625</v>
      </c>
      <c r="AN755" s="24" t="n">
        <v>0.0124</v>
      </c>
      <c r="AO755" s="24" t="n">
        <v>0.0124</v>
      </c>
      <c r="AP755" s="24" t="n">
        <v>0.0124</v>
      </c>
      <c r="AQ755" s="24" t="n">
        <v>0.0124</v>
      </c>
      <c r="AR755" s="24" t="n">
        <v>0.0124</v>
      </c>
      <c r="AS755" s="24" t="n">
        <v>0.0124</v>
      </c>
      <c r="AT755" s="24" t="n">
        <v>0.0124</v>
      </c>
      <c r="AU755" s="24" t="n">
        <v>0.0124</v>
      </c>
      <c r="AV755" s="24" t="n">
        <v>0.0124</v>
      </c>
      <c r="AW755" s="24" t="n">
        <v>0.0124</v>
      </c>
      <c r="AX755" s="24" t="n">
        <v>0.0124</v>
      </c>
      <c r="AY755" s="24" t="n">
        <v>0.0124</v>
      </c>
      <c r="AZ755" s="24" t="n">
        <v>0.0124</v>
      </c>
      <c r="BA755" s="24" t="n">
        <v>0.0124</v>
      </c>
      <c r="BB755" s="24" t="n">
        <v>0.0124</v>
      </c>
      <c r="BC755" s="24" t="n">
        <v>0.0124</v>
      </c>
      <c r="BD755" s="24" t="n">
        <v>0.0124</v>
      </c>
      <c r="BE755" s="24" t="n">
        <v>0.0124</v>
      </c>
      <c r="BF755" s="24" t="n">
        <v>0.0124</v>
      </c>
      <c r="BG755" s="24" t="n">
        <v>0.0124</v>
      </c>
    </row>
    <row r="756" s="3" customFormat="true" ht="13.5" hidden="false" customHeight="true" outlineLevel="1" collapsed="false">
      <c r="A756" s="247" t="s">
        <v>99</v>
      </c>
      <c r="B756" s="265" t="s">
        <v>613</v>
      </c>
      <c r="C756" s="265"/>
      <c r="D756" s="249" t="s">
        <v>101</v>
      </c>
      <c r="E756" s="246" t="s">
        <v>622</v>
      </c>
      <c r="F756" s="264" t="s">
        <v>622</v>
      </c>
      <c r="G756" s="246" t="s">
        <v>12</v>
      </c>
      <c r="H756" s="246" t="s">
        <v>617</v>
      </c>
      <c r="I756" s="246"/>
      <c r="X756" s="35" t="n">
        <v>-0.224770590090721</v>
      </c>
      <c r="Y756" s="35" t="n">
        <v>-0.0230502628524341</v>
      </c>
      <c r="Z756" s="35" t="n">
        <v>0.189122191839018</v>
      </c>
      <c r="AA756" s="35" t="n">
        <v>0.159180629302241</v>
      </c>
      <c r="AB756" s="35" t="n">
        <v>-0.18892285946248</v>
      </c>
      <c r="AC756" s="35" t="n">
        <v>-0.200149568269919</v>
      </c>
      <c r="AD756" s="35" t="n">
        <v>0.4238189665824</v>
      </c>
      <c r="AE756" s="35" t="n">
        <v>0.0588108938574741</v>
      </c>
      <c r="AF756" s="35" t="n">
        <v>-0.157108161164933</v>
      </c>
      <c r="AG756" s="35" t="n">
        <v>-0.0476982612734181</v>
      </c>
      <c r="AH756" s="35" t="n">
        <v>-0.0746563472473366</v>
      </c>
      <c r="AI756" s="35" t="n">
        <v>-0.0317458704322902</v>
      </c>
      <c r="AJ756" s="35" t="n">
        <v>0.0357227575508073</v>
      </c>
      <c r="AK756" s="35" t="n">
        <v>-0.0128216412361217</v>
      </c>
      <c r="AL756" s="35" t="n">
        <v>0.0128214210323981</v>
      </c>
      <c r="AM756" s="35" t="n">
        <v>-0.012962439651094</v>
      </c>
      <c r="AN756" s="24" t="n">
        <v>0.0124</v>
      </c>
      <c r="AO756" s="24" t="n">
        <v>0.0124</v>
      </c>
      <c r="AP756" s="24" t="n">
        <v>0.0124</v>
      </c>
      <c r="AQ756" s="24" t="n">
        <v>0.0124</v>
      </c>
      <c r="AR756" s="24" t="n">
        <v>0.0124</v>
      </c>
      <c r="AS756" s="24" t="n">
        <v>0.0124</v>
      </c>
      <c r="AT756" s="24" t="n">
        <v>0.0124</v>
      </c>
      <c r="AU756" s="24" t="n">
        <v>0.0124</v>
      </c>
      <c r="AV756" s="24" t="n">
        <v>0.0124</v>
      </c>
      <c r="AW756" s="24" t="n">
        <v>0.0124</v>
      </c>
      <c r="AX756" s="24" t="n">
        <v>0.0124</v>
      </c>
      <c r="AY756" s="24" t="n">
        <v>0.0124</v>
      </c>
      <c r="AZ756" s="24" t="n">
        <v>0.0124</v>
      </c>
      <c r="BA756" s="24" t="n">
        <v>0.0124</v>
      </c>
      <c r="BB756" s="24" t="n">
        <v>0.0124</v>
      </c>
      <c r="BC756" s="24" t="n">
        <v>0.0124</v>
      </c>
      <c r="BD756" s="24" t="n">
        <v>0.0124</v>
      </c>
      <c r="BE756" s="24" t="n">
        <v>0.0124</v>
      </c>
      <c r="BF756" s="24" t="n">
        <v>0.0124</v>
      </c>
      <c r="BG756" s="24" t="n">
        <v>0.0124</v>
      </c>
    </row>
    <row r="757" s="3" customFormat="true" ht="13.5" hidden="false" customHeight="true" outlineLevel="1" collapsed="false">
      <c r="A757" s="247" t="s">
        <v>99</v>
      </c>
      <c r="B757" s="265" t="s">
        <v>613</v>
      </c>
      <c r="C757" s="265"/>
      <c r="D757" s="249" t="s">
        <v>101</v>
      </c>
      <c r="E757" s="246" t="s">
        <v>623</v>
      </c>
      <c r="F757" s="264" t="s">
        <v>623</v>
      </c>
      <c r="G757" s="246" t="s">
        <v>12</v>
      </c>
      <c r="H757" s="246" t="s">
        <v>624</v>
      </c>
      <c r="I757" s="246"/>
      <c r="X757" s="35" t="n">
        <v>0.243082027487535</v>
      </c>
      <c r="Y757" s="35" t="n">
        <v>0.138998707633633</v>
      </c>
      <c r="Z757" s="35" t="n">
        <v>-0.0200307317971369</v>
      </c>
      <c r="AA757" s="35" t="n">
        <v>0.0605173352732953</v>
      </c>
      <c r="AB757" s="35" t="n">
        <v>0.0877976247175003</v>
      </c>
      <c r="AC757" s="35" t="n">
        <v>-0.0970647573110524</v>
      </c>
      <c r="AD757" s="35" t="n">
        <v>0.138793913842781</v>
      </c>
      <c r="AE757" s="35" t="n">
        <v>0.241785485399331</v>
      </c>
      <c r="AF757" s="35" t="n">
        <v>0.0467418262544383</v>
      </c>
      <c r="AG757" s="35" t="n">
        <v>0.075114264498058</v>
      </c>
      <c r="AH757" s="35" t="n">
        <v>0.0329831068381008</v>
      </c>
      <c r="AI757" s="24" t="n">
        <v>0.08180643446808</v>
      </c>
      <c r="AJ757" s="24" t="n">
        <v>0.0775567325896269</v>
      </c>
      <c r="AK757" s="24" t="n">
        <v>0.0648911426996499</v>
      </c>
      <c r="AL757" s="24" t="n">
        <v>0.052443024557169</v>
      </c>
      <c r="AM757" s="24" t="n">
        <v>0.0438406543733758</v>
      </c>
      <c r="AN757" s="24" t="n">
        <v>0.04</v>
      </c>
      <c r="AO757" s="24" t="n">
        <v>0.04</v>
      </c>
      <c r="AP757" s="24" t="n">
        <v>0.04</v>
      </c>
      <c r="AQ757" s="24" t="n">
        <v>0.04</v>
      </c>
      <c r="AR757" s="24" t="n">
        <v>0.04</v>
      </c>
      <c r="AS757" s="24" t="n">
        <v>0.04</v>
      </c>
      <c r="AT757" s="24" t="n">
        <v>0.04</v>
      </c>
      <c r="AU757" s="24" t="n">
        <v>0.04</v>
      </c>
      <c r="AV757" s="24" t="n">
        <v>0.04</v>
      </c>
      <c r="AW757" s="24" t="n">
        <v>0.04</v>
      </c>
      <c r="AX757" s="24" t="n">
        <v>0.04</v>
      </c>
      <c r="AY757" s="24" t="n">
        <v>0.04</v>
      </c>
      <c r="AZ757" s="24" t="n">
        <v>0.04</v>
      </c>
      <c r="BA757" s="24" t="n">
        <v>0.04</v>
      </c>
      <c r="BB757" s="24" t="n">
        <v>0.04</v>
      </c>
      <c r="BC757" s="24" t="n">
        <v>0.04</v>
      </c>
      <c r="BD757" s="24" t="n">
        <v>0.04</v>
      </c>
      <c r="BE757" s="24" t="n">
        <v>0.04</v>
      </c>
      <c r="BF757" s="24" t="n">
        <v>0.04</v>
      </c>
      <c r="BG757" s="24" t="n">
        <v>0.04</v>
      </c>
    </row>
    <row r="758" s="3" customFormat="true" ht="13.5" hidden="false" customHeight="true" outlineLevel="1" collapsed="false">
      <c r="A758" s="247" t="s">
        <v>99</v>
      </c>
      <c r="B758" s="265" t="s">
        <v>613</v>
      </c>
      <c r="C758" s="265"/>
      <c r="D758" s="249" t="s">
        <v>101</v>
      </c>
      <c r="E758" s="246" t="s">
        <v>625</v>
      </c>
      <c r="F758" s="264" t="s">
        <v>626</v>
      </c>
      <c r="G758" s="246" t="s">
        <v>12</v>
      </c>
      <c r="H758" s="246" t="s">
        <v>627</v>
      </c>
      <c r="I758" s="246"/>
      <c r="X758" s="35" t="n">
        <v>0.0654857977408452</v>
      </c>
      <c r="Y758" s="35" t="n">
        <v>-0.0334245966556589</v>
      </c>
      <c r="Z758" s="35" t="n">
        <v>0.0979761552391534</v>
      </c>
      <c r="AA758" s="35" t="n">
        <v>0.0668985823539106</v>
      </c>
      <c r="AB758" s="35" t="n">
        <v>-0.0667489327777447</v>
      </c>
      <c r="AC758" s="35" t="n">
        <v>0.0558634637167055</v>
      </c>
      <c r="AD758" s="35" t="n">
        <v>0.423002912255929</v>
      </c>
      <c r="AE758" s="35" t="n">
        <v>0.0762990651023703</v>
      </c>
      <c r="AF758" s="35" t="n">
        <v>-0.105899134495698</v>
      </c>
      <c r="AG758" s="35" t="n">
        <v>0.246725196276618</v>
      </c>
      <c r="AH758" s="35" t="n">
        <v>0.0302647004505496</v>
      </c>
      <c r="AI758" s="24" t="n">
        <v>0.08180643446808</v>
      </c>
      <c r="AJ758" s="24" t="n">
        <v>0.0775567325896269</v>
      </c>
      <c r="AK758" s="24" t="n">
        <v>0.0648911426996499</v>
      </c>
      <c r="AL758" s="24" t="n">
        <v>0.052443024557169</v>
      </c>
      <c r="AM758" s="24" t="n">
        <v>0.0438406543733758</v>
      </c>
      <c r="AN758" s="24" t="n">
        <v>0.04</v>
      </c>
      <c r="AO758" s="24" t="n">
        <v>0.04</v>
      </c>
      <c r="AP758" s="24" t="n">
        <v>0.04</v>
      </c>
      <c r="AQ758" s="24" t="n">
        <v>0.04</v>
      </c>
      <c r="AR758" s="24" t="n">
        <v>0.04</v>
      </c>
      <c r="AS758" s="24" t="n">
        <v>0.04</v>
      </c>
      <c r="AT758" s="24" t="n">
        <v>0.04</v>
      </c>
      <c r="AU758" s="24" t="n">
        <v>0.04</v>
      </c>
      <c r="AV758" s="24" t="n">
        <v>0.04</v>
      </c>
      <c r="AW758" s="24" t="n">
        <v>0.04</v>
      </c>
      <c r="AX758" s="24" t="n">
        <v>0.04</v>
      </c>
      <c r="AY758" s="24" t="n">
        <v>0.04</v>
      </c>
      <c r="AZ758" s="24" t="n">
        <v>0.04</v>
      </c>
      <c r="BA758" s="24" t="n">
        <v>0.04</v>
      </c>
      <c r="BB758" s="24" t="n">
        <v>0.04</v>
      </c>
      <c r="BC758" s="24" t="n">
        <v>0.04</v>
      </c>
      <c r="BD758" s="24" t="n">
        <v>0.04</v>
      </c>
      <c r="BE758" s="24" t="n">
        <v>0.04</v>
      </c>
      <c r="BF758" s="24" t="n">
        <v>0.04</v>
      </c>
      <c r="BG758" s="24" t="n">
        <v>0.04</v>
      </c>
    </row>
    <row r="759" s="3" customFormat="true" ht="13.5" hidden="false" customHeight="true" outlineLevel="1" collapsed="false">
      <c r="A759" s="247" t="s">
        <v>99</v>
      </c>
      <c r="B759" s="265" t="s">
        <v>613</v>
      </c>
      <c r="C759" s="265"/>
      <c r="D759" s="249" t="s">
        <v>101</v>
      </c>
      <c r="E759" s="246" t="s">
        <v>628</v>
      </c>
      <c r="F759" s="264" t="s">
        <v>629</v>
      </c>
      <c r="G759" s="246" t="s">
        <v>12</v>
      </c>
      <c r="H759" s="246" t="s">
        <v>627</v>
      </c>
      <c r="I759" s="246"/>
      <c r="X759" s="35" t="n">
        <v>0.0229321685247736</v>
      </c>
      <c r="Y759" s="35" t="n">
        <v>-0.0646722939424033</v>
      </c>
      <c r="Z759" s="35" t="n">
        <v>0.390537491705375</v>
      </c>
      <c r="AA759" s="35" t="n">
        <v>-0.282724262004066</v>
      </c>
      <c r="AB759" s="35" t="n">
        <v>0.654043696942278</v>
      </c>
      <c r="AC759" s="35" t="n">
        <v>-0.0153087492357692</v>
      </c>
      <c r="AD759" s="35" t="n">
        <v>0.437866100241003</v>
      </c>
      <c r="AE759" s="35" t="n">
        <v>0.305780616129362</v>
      </c>
      <c r="AF759" s="35" t="n">
        <v>-0.190509964319902</v>
      </c>
      <c r="AG759" s="35" t="n">
        <v>0.108870816020469</v>
      </c>
      <c r="AH759" s="35" t="n">
        <v>0.105971661390948</v>
      </c>
      <c r="AI759" s="24" t="n">
        <v>0.08180643446808</v>
      </c>
      <c r="AJ759" s="24" t="n">
        <v>0.0775567325896269</v>
      </c>
      <c r="AK759" s="24" t="n">
        <v>0.0648911426996499</v>
      </c>
      <c r="AL759" s="24" t="n">
        <v>0.052443024557169</v>
      </c>
      <c r="AM759" s="24" t="n">
        <v>0.0438406543733758</v>
      </c>
      <c r="AN759" s="24" t="n">
        <v>0.04</v>
      </c>
      <c r="AO759" s="24" t="n">
        <v>0.04</v>
      </c>
      <c r="AP759" s="24" t="n">
        <v>0.04</v>
      </c>
      <c r="AQ759" s="24" t="n">
        <v>0.04</v>
      </c>
      <c r="AR759" s="24" t="n">
        <v>0.04</v>
      </c>
      <c r="AS759" s="24" t="n">
        <v>0.04</v>
      </c>
      <c r="AT759" s="24" t="n">
        <v>0.04</v>
      </c>
      <c r="AU759" s="24" t="n">
        <v>0.04</v>
      </c>
      <c r="AV759" s="24" t="n">
        <v>0.04</v>
      </c>
      <c r="AW759" s="24" t="n">
        <v>0.04</v>
      </c>
      <c r="AX759" s="24" t="n">
        <v>0.04</v>
      </c>
      <c r="AY759" s="24" t="n">
        <v>0.04</v>
      </c>
      <c r="AZ759" s="24" t="n">
        <v>0.04</v>
      </c>
      <c r="BA759" s="24" t="n">
        <v>0.04</v>
      </c>
      <c r="BB759" s="24" t="n">
        <v>0.04</v>
      </c>
      <c r="BC759" s="24" t="n">
        <v>0.04</v>
      </c>
      <c r="BD759" s="24" t="n">
        <v>0.04</v>
      </c>
      <c r="BE759" s="24" t="n">
        <v>0.04</v>
      </c>
      <c r="BF759" s="24" t="n">
        <v>0.04</v>
      </c>
      <c r="BG759" s="24" t="n">
        <v>0.04</v>
      </c>
    </row>
    <row r="760" s="3" customFormat="true" ht="13.5" hidden="false" customHeight="true" outlineLevel="1" collapsed="false">
      <c r="A760" s="247" t="s">
        <v>99</v>
      </c>
      <c r="B760" s="265" t="s">
        <v>613</v>
      </c>
      <c r="C760" s="265"/>
      <c r="D760" s="249" t="s">
        <v>101</v>
      </c>
      <c r="E760" s="246" t="s">
        <v>630</v>
      </c>
      <c r="F760" s="264" t="s">
        <v>630</v>
      </c>
      <c r="G760" s="246" t="s">
        <v>12</v>
      </c>
      <c r="H760" s="246" t="s">
        <v>617</v>
      </c>
      <c r="I760" s="246"/>
      <c r="X760" s="35" t="n">
        <v>-0.388838056647637</v>
      </c>
      <c r="Y760" s="35" t="n">
        <v>0.396871000943567</v>
      </c>
      <c r="Z760" s="35" t="n">
        <v>-0.227229454371969</v>
      </c>
      <c r="AA760" s="35" t="n">
        <v>0.124069227114094</v>
      </c>
      <c r="AB760" s="35" t="n">
        <v>-0.113557385648308</v>
      </c>
      <c r="AC760" s="35" t="n">
        <v>-0.106004262837112</v>
      </c>
      <c r="AD760" s="35" t="n">
        <v>0.671315549910639</v>
      </c>
      <c r="AE760" s="35" t="n">
        <v>-0.185556411896107</v>
      </c>
      <c r="AF760" s="35" t="n">
        <v>-0.297067246132076</v>
      </c>
      <c r="AG760" s="35" t="n">
        <v>-0.220414332667411</v>
      </c>
      <c r="AH760" s="35" t="n">
        <v>0.582781589894702</v>
      </c>
      <c r="AI760" s="35" t="n">
        <v>0.05</v>
      </c>
      <c r="AJ760" s="35" t="n">
        <v>0.0154000000000001</v>
      </c>
      <c r="AK760" s="35" t="n">
        <v>0.0154000000000001</v>
      </c>
      <c r="AL760" s="35" t="n">
        <v>0.0154000000000001</v>
      </c>
      <c r="AM760" s="35" t="n">
        <v>0.0154000000000001</v>
      </c>
      <c r="AN760" s="24" t="n">
        <v>0.0154000000000001</v>
      </c>
      <c r="AO760" s="24" t="n">
        <v>0.0154000000000001</v>
      </c>
      <c r="AP760" s="24" t="n">
        <v>0.0154000000000001</v>
      </c>
      <c r="AQ760" s="24" t="n">
        <v>0.0154000000000001</v>
      </c>
      <c r="AR760" s="24" t="n">
        <v>0.0154000000000001</v>
      </c>
      <c r="AS760" s="24" t="n">
        <v>0.0154000000000001</v>
      </c>
      <c r="AT760" s="24" t="n">
        <v>0.0154000000000001</v>
      </c>
      <c r="AU760" s="24" t="n">
        <v>0.0154000000000001</v>
      </c>
      <c r="AV760" s="24" t="n">
        <v>0.0154000000000001</v>
      </c>
      <c r="AW760" s="24" t="n">
        <v>0.0154000000000001</v>
      </c>
      <c r="AX760" s="24" t="n">
        <v>0.0154000000000001</v>
      </c>
      <c r="AY760" s="24" t="n">
        <v>0.0154000000000001</v>
      </c>
      <c r="AZ760" s="24" t="n">
        <v>0.0154000000000001</v>
      </c>
      <c r="BA760" s="24" t="n">
        <v>0.0154000000000001</v>
      </c>
      <c r="BB760" s="24" t="n">
        <v>0.0154000000000001</v>
      </c>
      <c r="BC760" s="24" t="n">
        <v>0.0154000000000001</v>
      </c>
      <c r="BD760" s="24" t="n">
        <v>0.0154000000000001</v>
      </c>
      <c r="BE760" s="24" t="n">
        <v>0.0154000000000001</v>
      </c>
      <c r="BF760" s="24" t="n">
        <v>0.0154000000000001</v>
      </c>
      <c r="BG760" s="24" t="n">
        <v>0.0154000000000001</v>
      </c>
    </row>
    <row r="761" s="3" customFormat="true" ht="13.5" hidden="false" customHeight="true" outlineLevel="1" collapsed="false">
      <c r="A761" s="247"/>
      <c r="B761" s="265"/>
      <c r="C761" s="265"/>
      <c r="D761" s="249"/>
      <c r="E761" s="246"/>
      <c r="F761" s="264"/>
      <c r="G761" s="246"/>
      <c r="H761" s="246"/>
      <c r="I761" s="246"/>
    </row>
    <row r="762" s="3" customFormat="true" ht="13.5" hidden="false" customHeight="true" outlineLevel="1" collapsed="false">
      <c r="A762" s="247"/>
      <c r="B762" s="265"/>
      <c r="C762" s="265"/>
      <c r="D762" s="249"/>
      <c r="E762" s="246"/>
      <c r="F762" s="264"/>
      <c r="G762" s="246"/>
      <c r="H762" s="246"/>
      <c r="I762" s="246"/>
    </row>
    <row r="763" s="3" customFormat="true" ht="13.5" hidden="false" customHeight="true" outlineLevel="1" collapsed="false">
      <c r="A763" s="247"/>
      <c r="B763" s="265"/>
      <c r="C763" s="265"/>
      <c r="D763" s="249"/>
      <c r="E763" s="246"/>
      <c r="F763" s="264"/>
      <c r="G763" s="246"/>
      <c r="H763" s="246"/>
      <c r="I763" s="246"/>
    </row>
    <row r="764" s="3" customFormat="true" ht="13.5" hidden="false" customHeight="true" outlineLevel="1" collapsed="false">
      <c r="A764" s="247"/>
      <c r="B764" s="265"/>
      <c r="C764" s="265"/>
      <c r="D764" s="249"/>
      <c r="E764" s="246"/>
      <c r="F764" s="264"/>
      <c r="G764" s="246"/>
      <c r="H764" s="246"/>
      <c r="I764" s="246"/>
    </row>
    <row r="765" s="3" customFormat="true" ht="13.5" hidden="false" customHeight="true" outlineLevel="1" collapsed="false">
      <c r="A765" s="247"/>
      <c r="B765" s="265"/>
      <c r="C765" s="265"/>
      <c r="D765" s="249"/>
      <c r="E765" s="246"/>
      <c r="F765" s="264"/>
      <c r="G765" s="246"/>
      <c r="H765" s="246"/>
      <c r="I765" s="246"/>
    </row>
    <row r="766" s="3" customFormat="true" ht="13.5" hidden="false" customHeight="true" outlineLevel="1" collapsed="false">
      <c r="A766" s="247"/>
      <c r="B766" s="265"/>
      <c r="C766" s="265"/>
      <c r="D766" s="249"/>
      <c r="E766" s="246"/>
      <c r="F766" s="264"/>
      <c r="G766" s="246"/>
      <c r="H766" s="246"/>
      <c r="I766" s="246"/>
    </row>
    <row r="767" s="3" customFormat="true" ht="13.5" hidden="false" customHeight="true" outlineLevel="1" collapsed="false">
      <c r="A767" s="247"/>
      <c r="B767" s="265"/>
      <c r="C767" s="265"/>
      <c r="D767" s="249"/>
      <c r="E767" s="246"/>
      <c r="F767" s="264"/>
      <c r="G767" s="246"/>
      <c r="H767" s="246"/>
      <c r="I767" s="246"/>
    </row>
    <row r="768" s="3" customFormat="true" ht="13.5" hidden="false" customHeight="true" outlineLevel="0" collapsed="false">
      <c r="A768" s="250"/>
      <c r="B768" s="266"/>
      <c r="C768" s="266"/>
      <c r="D768" s="252"/>
      <c r="E768" s="253"/>
      <c r="F768" s="19"/>
      <c r="G768" s="253"/>
      <c r="H768" s="253"/>
      <c r="I768" s="253"/>
    </row>
    <row r="769" s="3" customFormat="true" ht="13.5" hidden="false" customHeight="true" outlineLevel="1" collapsed="false">
      <c r="A769" s="250"/>
      <c r="B769" s="266"/>
      <c r="C769" s="266"/>
      <c r="D769" s="252"/>
      <c r="E769" s="253"/>
      <c r="F769" s="19"/>
      <c r="G769" s="253"/>
      <c r="H769" s="253"/>
      <c r="I769" s="253"/>
    </row>
    <row r="770" s="3" customFormat="true" ht="13.5" hidden="false" customHeight="true" outlineLevel="1" collapsed="false">
      <c r="A770" s="250"/>
      <c r="B770" s="266"/>
      <c r="C770" s="266"/>
      <c r="D770" s="252"/>
      <c r="E770" s="253"/>
      <c r="F770" s="19"/>
      <c r="G770" s="253"/>
      <c r="H770" s="253"/>
      <c r="I770" s="253"/>
    </row>
    <row r="771" s="3" customFormat="true" ht="13.5" hidden="false" customHeight="true" outlineLevel="1" collapsed="false">
      <c r="A771" s="250"/>
      <c r="B771" s="266"/>
      <c r="C771" s="266"/>
      <c r="D771" s="252"/>
      <c r="E771" s="253"/>
      <c r="F771" s="19"/>
      <c r="G771" s="253"/>
      <c r="H771" s="253"/>
      <c r="I771" s="253"/>
    </row>
    <row r="772" s="3" customFormat="true" ht="13.5" hidden="false" customHeight="true" outlineLevel="1" collapsed="false">
      <c r="A772" s="250"/>
      <c r="B772" s="266"/>
      <c r="C772" s="266"/>
      <c r="D772" s="252"/>
      <c r="E772" s="253"/>
      <c r="F772" s="19"/>
      <c r="G772" s="253"/>
      <c r="H772" s="253"/>
      <c r="I772" s="253"/>
    </row>
    <row r="773" s="3" customFormat="true" ht="13.5" hidden="false" customHeight="true" outlineLevel="1" collapsed="false">
      <c r="A773" s="250"/>
      <c r="B773" s="266"/>
      <c r="C773" s="266"/>
      <c r="D773" s="252"/>
      <c r="E773" s="253"/>
      <c r="F773" s="19"/>
      <c r="G773" s="253"/>
      <c r="H773" s="253"/>
      <c r="I773" s="253"/>
    </row>
    <row r="774" s="3" customFormat="true" ht="13.5" hidden="false" customHeight="true" outlineLevel="1" collapsed="false">
      <c r="A774" s="250"/>
      <c r="B774" s="266"/>
      <c r="C774" s="266"/>
      <c r="D774" s="252"/>
      <c r="E774" s="253"/>
      <c r="F774" s="19"/>
      <c r="G774" s="253"/>
      <c r="H774" s="253"/>
      <c r="I774" s="253"/>
    </row>
    <row r="775" s="3" customFormat="true" ht="13.5" hidden="false" customHeight="true" outlineLevel="1" collapsed="false">
      <c r="A775" s="250"/>
      <c r="B775" s="266"/>
      <c r="C775" s="266"/>
      <c r="D775" s="252"/>
      <c r="E775" s="253"/>
      <c r="F775" s="19"/>
      <c r="G775" s="253"/>
      <c r="H775" s="253"/>
      <c r="I775" s="253"/>
    </row>
    <row r="776" s="3" customFormat="true" ht="13.5" hidden="false" customHeight="true" outlineLevel="1" collapsed="false">
      <c r="A776" s="250"/>
      <c r="B776" s="266"/>
      <c r="C776" s="266"/>
      <c r="D776" s="252"/>
      <c r="E776" s="253"/>
      <c r="F776" s="19"/>
      <c r="G776" s="253"/>
      <c r="H776" s="253"/>
      <c r="I776" s="253"/>
    </row>
    <row r="777" s="3" customFormat="true" ht="13.5" hidden="false" customHeight="true" outlineLevel="1" collapsed="false">
      <c r="A777" s="250"/>
      <c r="B777" s="266"/>
      <c r="C777" s="266"/>
      <c r="D777" s="252"/>
      <c r="E777" s="253"/>
      <c r="F777" s="19"/>
      <c r="G777" s="253"/>
      <c r="H777" s="253"/>
      <c r="I777" s="253"/>
    </row>
    <row r="778" s="3" customFormat="true" ht="13.5" hidden="false" customHeight="true" outlineLevel="1" collapsed="false">
      <c r="A778" s="250"/>
      <c r="B778" s="266"/>
      <c r="C778" s="266"/>
      <c r="D778" s="252"/>
      <c r="E778" s="253"/>
      <c r="F778" s="19"/>
      <c r="G778" s="253"/>
      <c r="H778" s="253"/>
      <c r="I778" s="253"/>
    </row>
    <row r="779" s="3" customFormat="true" ht="13.5" hidden="false" customHeight="true" outlineLevel="1" collapsed="false">
      <c r="A779" s="250"/>
      <c r="B779" s="266"/>
      <c r="C779" s="266"/>
      <c r="D779" s="252"/>
      <c r="E779" s="253"/>
      <c r="F779" s="19"/>
      <c r="G779" s="253"/>
      <c r="H779" s="253"/>
      <c r="I779" s="253"/>
    </row>
    <row r="780" s="3" customFormat="true" ht="13.5" hidden="false" customHeight="true" outlineLevel="1" collapsed="false">
      <c r="A780" s="250"/>
      <c r="B780" s="266"/>
      <c r="C780" s="266"/>
      <c r="D780" s="252"/>
      <c r="E780" s="253"/>
      <c r="F780" s="19"/>
      <c r="G780" s="253"/>
      <c r="H780" s="253"/>
      <c r="I780" s="253"/>
    </row>
    <row r="781" s="3" customFormat="true" ht="13.5" hidden="false" customHeight="true" outlineLevel="1" collapsed="false">
      <c r="A781" s="250"/>
      <c r="B781" s="266"/>
      <c r="C781" s="266"/>
      <c r="D781" s="252"/>
      <c r="E781" s="253"/>
      <c r="F781" s="19"/>
      <c r="G781" s="253"/>
      <c r="H781" s="253"/>
      <c r="I781" s="253"/>
    </row>
    <row r="782" s="3" customFormat="true" ht="13.5" hidden="false" customHeight="true" outlineLevel="1" collapsed="false">
      <c r="A782" s="250"/>
      <c r="B782" s="266"/>
      <c r="C782" s="266"/>
      <c r="D782" s="252"/>
      <c r="E782" s="253"/>
      <c r="F782" s="19"/>
      <c r="G782" s="253"/>
      <c r="H782" s="253"/>
      <c r="I782" s="253"/>
    </row>
    <row r="783" s="3" customFormat="true" ht="13.5" hidden="false" customHeight="true" outlineLevel="1" collapsed="false">
      <c r="A783" s="250"/>
      <c r="B783" s="266"/>
      <c r="C783" s="266"/>
      <c r="D783" s="252"/>
      <c r="E783" s="253"/>
      <c r="F783" s="19"/>
      <c r="G783" s="253"/>
      <c r="H783" s="253"/>
      <c r="I783" s="253"/>
    </row>
    <row r="784" s="3" customFormat="true" ht="13.5" hidden="false" customHeight="true" outlineLevel="1" collapsed="false">
      <c r="A784" s="250"/>
      <c r="B784" s="266"/>
      <c r="C784" s="266"/>
      <c r="D784" s="252"/>
      <c r="E784" s="253"/>
      <c r="F784" s="19"/>
      <c r="G784" s="253"/>
      <c r="H784" s="253"/>
      <c r="I784" s="253"/>
    </row>
    <row r="785" s="3" customFormat="true" ht="13.5" hidden="false" customHeight="true" outlineLevel="1" collapsed="false">
      <c r="A785" s="250"/>
      <c r="B785" s="266"/>
      <c r="C785" s="266"/>
      <c r="D785" s="252"/>
      <c r="E785" s="253"/>
      <c r="F785" s="19"/>
      <c r="G785" s="253"/>
      <c r="H785" s="253"/>
      <c r="I785" s="253"/>
    </row>
    <row r="786" s="3" customFormat="true" ht="13.5" hidden="false" customHeight="true" outlineLevel="1" collapsed="false">
      <c r="A786" s="250"/>
      <c r="B786" s="266"/>
      <c r="C786" s="266"/>
      <c r="D786" s="252"/>
      <c r="E786" s="253"/>
      <c r="F786" s="19"/>
      <c r="G786" s="253"/>
      <c r="H786" s="253"/>
      <c r="I786" s="253"/>
    </row>
    <row r="787" s="3" customFormat="true" ht="13.5" hidden="false" customHeight="true" outlineLevel="1" collapsed="false">
      <c r="A787" s="250"/>
      <c r="B787" s="266"/>
      <c r="C787" s="266"/>
      <c r="D787" s="252"/>
      <c r="E787" s="253"/>
      <c r="F787" s="19"/>
      <c r="G787" s="253"/>
      <c r="H787" s="253"/>
      <c r="I787" s="253"/>
    </row>
    <row r="788" s="3" customFormat="true" ht="13.5" hidden="false" customHeight="true" outlineLevel="0" collapsed="false">
      <c r="A788" s="247"/>
      <c r="B788" s="265"/>
      <c r="C788" s="265"/>
      <c r="D788" s="249"/>
      <c r="E788" s="246"/>
      <c r="F788" s="19"/>
      <c r="G788" s="246"/>
      <c r="H788" s="246"/>
      <c r="I788" s="246"/>
    </row>
    <row r="789" s="3" customFormat="true" ht="13.5" hidden="false" customHeight="true" outlineLevel="1" collapsed="false">
      <c r="A789" s="247"/>
      <c r="B789" s="265"/>
      <c r="C789" s="265"/>
      <c r="D789" s="249"/>
      <c r="E789" s="246"/>
      <c r="F789" s="19"/>
      <c r="G789" s="246"/>
      <c r="H789" s="246"/>
      <c r="I789" s="246"/>
    </row>
    <row r="790" s="3" customFormat="true" ht="13.5" hidden="false" customHeight="true" outlineLevel="1" collapsed="false">
      <c r="A790" s="247"/>
      <c r="B790" s="265"/>
      <c r="C790" s="265"/>
      <c r="D790" s="249"/>
      <c r="E790" s="246"/>
      <c r="F790" s="19"/>
      <c r="G790" s="246"/>
      <c r="H790" s="246"/>
      <c r="I790" s="246"/>
    </row>
    <row r="791" s="3" customFormat="true" ht="13.5" hidden="false" customHeight="true" outlineLevel="1" collapsed="false">
      <c r="A791" s="247"/>
      <c r="B791" s="265"/>
      <c r="C791" s="265"/>
      <c r="D791" s="249"/>
      <c r="E791" s="246"/>
      <c r="F791" s="19"/>
      <c r="G791" s="246"/>
      <c r="H791" s="246"/>
      <c r="I791" s="246"/>
    </row>
    <row r="792" s="3" customFormat="true" ht="13.5" hidden="false" customHeight="true" outlineLevel="1" collapsed="false">
      <c r="A792" s="247"/>
      <c r="B792" s="265"/>
      <c r="C792" s="265"/>
      <c r="D792" s="249"/>
      <c r="E792" s="246"/>
      <c r="F792" s="19"/>
      <c r="G792" s="246"/>
      <c r="H792" s="246"/>
      <c r="I792" s="246"/>
    </row>
    <row r="793" s="3" customFormat="true" ht="13.5" hidden="false" customHeight="true" outlineLevel="1" collapsed="false">
      <c r="A793" s="247"/>
      <c r="B793" s="265"/>
      <c r="C793" s="265"/>
      <c r="D793" s="249"/>
      <c r="E793" s="246"/>
      <c r="F793" s="19"/>
      <c r="G793" s="246"/>
      <c r="H793" s="246"/>
      <c r="I793" s="246"/>
    </row>
    <row r="794" s="3" customFormat="true" ht="13.5" hidden="false" customHeight="true" outlineLevel="1" collapsed="false">
      <c r="A794" s="247"/>
      <c r="B794" s="265"/>
      <c r="C794" s="265"/>
      <c r="D794" s="249"/>
      <c r="E794" s="246"/>
      <c r="F794" s="19"/>
      <c r="G794" s="246"/>
      <c r="H794" s="246"/>
      <c r="I794" s="246"/>
    </row>
    <row r="795" s="3" customFormat="true" ht="13.5" hidden="false" customHeight="true" outlineLevel="1" collapsed="false">
      <c r="A795" s="247"/>
      <c r="B795" s="265"/>
      <c r="C795" s="265"/>
      <c r="D795" s="249"/>
      <c r="E795" s="246"/>
      <c r="F795" s="19"/>
      <c r="G795" s="246"/>
      <c r="H795" s="246"/>
      <c r="I795" s="246"/>
    </row>
    <row r="796" s="3" customFormat="true" ht="13.5" hidden="false" customHeight="true" outlineLevel="1" collapsed="false">
      <c r="A796" s="247"/>
      <c r="B796" s="265"/>
      <c r="C796" s="265"/>
      <c r="D796" s="249"/>
      <c r="E796" s="246"/>
      <c r="F796" s="19"/>
      <c r="G796" s="246"/>
      <c r="H796" s="246"/>
      <c r="I796" s="246"/>
    </row>
    <row r="797" s="3" customFormat="true" ht="13.5" hidden="false" customHeight="true" outlineLevel="1" collapsed="false">
      <c r="A797" s="247"/>
      <c r="B797" s="265"/>
      <c r="C797" s="265"/>
      <c r="D797" s="249"/>
      <c r="E797" s="246"/>
      <c r="F797" s="19"/>
      <c r="G797" s="246"/>
      <c r="H797" s="246"/>
      <c r="I797" s="246"/>
    </row>
    <row r="798" s="3" customFormat="true" ht="13.5" hidden="false" customHeight="true" outlineLevel="1" collapsed="false">
      <c r="A798" s="247"/>
      <c r="B798" s="265"/>
      <c r="C798" s="265"/>
      <c r="D798" s="249"/>
      <c r="E798" s="246"/>
      <c r="F798" s="19"/>
      <c r="G798" s="246"/>
      <c r="H798" s="246"/>
      <c r="I798" s="246"/>
    </row>
    <row r="799" s="3" customFormat="true" ht="13.5" hidden="false" customHeight="true" outlineLevel="1" collapsed="false">
      <c r="A799" s="247"/>
      <c r="B799" s="265"/>
      <c r="C799" s="265"/>
      <c r="D799" s="249"/>
      <c r="E799" s="246"/>
      <c r="F799" s="19"/>
      <c r="G799" s="246"/>
      <c r="H799" s="246"/>
      <c r="I799" s="246"/>
    </row>
    <row r="800" s="3" customFormat="true" ht="13.5" hidden="false" customHeight="true" outlineLevel="1" collapsed="false">
      <c r="A800" s="247"/>
      <c r="B800" s="265"/>
      <c r="C800" s="265"/>
      <c r="D800" s="249"/>
      <c r="E800" s="246"/>
      <c r="F800" s="19"/>
      <c r="G800" s="246"/>
      <c r="H800" s="246"/>
      <c r="I800" s="246"/>
    </row>
    <row r="801" s="3" customFormat="true" ht="13.5" hidden="false" customHeight="true" outlineLevel="1" collapsed="false">
      <c r="A801" s="247"/>
      <c r="B801" s="265"/>
      <c r="C801" s="265"/>
      <c r="D801" s="249"/>
      <c r="E801" s="246"/>
      <c r="F801" s="19"/>
      <c r="G801" s="246"/>
      <c r="H801" s="246"/>
      <c r="I801" s="246"/>
    </row>
    <row r="802" s="3" customFormat="true" ht="13.5" hidden="false" customHeight="true" outlineLevel="1" collapsed="false">
      <c r="A802" s="247"/>
      <c r="B802" s="265"/>
      <c r="C802" s="265"/>
      <c r="D802" s="249"/>
      <c r="E802" s="246"/>
      <c r="F802" s="19"/>
      <c r="G802" s="246"/>
      <c r="H802" s="246"/>
      <c r="I802" s="246"/>
    </row>
    <row r="803" s="3" customFormat="true" ht="13.5" hidden="false" customHeight="true" outlineLevel="1" collapsed="false">
      <c r="A803" s="247"/>
      <c r="B803" s="265"/>
      <c r="C803" s="265"/>
      <c r="D803" s="249"/>
      <c r="E803" s="246"/>
      <c r="F803" s="19"/>
      <c r="G803" s="246"/>
      <c r="H803" s="246"/>
      <c r="I803" s="246"/>
    </row>
    <row r="804" s="3" customFormat="true" ht="13.5" hidden="false" customHeight="true" outlineLevel="1" collapsed="false">
      <c r="A804" s="247"/>
      <c r="B804" s="265"/>
      <c r="C804" s="265"/>
      <c r="D804" s="249"/>
      <c r="E804" s="246"/>
      <c r="F804" s="19"/>
      <c r="G804" s="246"/>
      <c r="H804" s="246"/>
      <c r="I804" s="246"/>
    </row>
    <row r="805" s="3" customFormat="true" ht="13.5" hidden="false" customHeight="true" outlineLevel="1" collapsed="false">
      <c r="A805" s="247"/>
      <c r="B805" s="265"/>
      <c r="C805" s="265"/>
      <c r="D805" s="249"/>
      <c r="E805" s="246"/>
      <c r="F805" s="19"/>
      <c r="G805" s="246"/>
      <c r="H805" s="246"/>
      <c r="I805" s="246"/>
    </row>
    <row r="806" s="3" customFormat="true" ht="13.5" hidden="false" customHeight="true" outlineLevel="1" collapsed="false">
      <c r="A806" s="247"/>
      <c r="B806" s="265"/>
      <c r="C806" s="265"/>
      <c r="D806" s="249"/>
      <c r="E806" s="246"/>
      <c r="F806" s="19"/>
      <c r="G806" s="246"/>
      <c r="H806" s="246"/>
      <c r="I806" s="246"/>
    </row>
    <row r="807" s="3" customFormat="true" ht="13.5" hidden="false" customHeight="true" outlineLevel="1" collapsed="false">
      <c r="A807" s="247"/>
      <c r="B807" s="265"/>
      <c r="C807" s="265"/>
      <c r="D807" s="249"/>
      <c r="E807" s="246"/>
      <c r="F807" s="19"/>
      <c r="G807" s="246"/>
      <c r="H807" s="246"/>
      <c r="I807" s="246"/>
    </row>
    <row r="808" s="3" customFormat="true" ht="13.5" hidden="false" customHeight="true" outlineLevel="0" collapsed="false">
      <c r="A808" s="250"/>
      <c r="B808" s="266"/>
      <c r="C808" s="266"/>
      <c r="D808" s="252"/>
      <c r="E808" s="253"/>
      <c r="F808" s="19"/>
      <c r="G808" s="253"/>
      <c r="H808" s="253"/>
      <c r="I808" s="253"/>
    </row>
    <row r="809" s="3" customFormat="true" ht="13.5" hidden="false" customHeight="true" outlineLevel="1" collapsed="false">
      <c r="A809" s="250"/>
      <c r="B809" s="266"/>
      <c r="C809" s="266"/>
      <c r="D809" s="252"/>
      <c r="E809" s="253"/>
      <c r="F809" s="19"/>
      <c r="G809" s="253"/>
      <c r="H809" s="253"/>
      <c r="I809" s="253"/>
    </row>
    <row r="810" s="3" customFormat="true" ht="13.5" hidden="false" customHeight="true" outlineLevel="1" collapsed="false">
      <c r="A810" s="250"/>
      <c r="B810" s="266"/>
      <c r="C810" s="266"/>
      <c r="D810" s="252"/>
      <c r="E810" s="253"/>
      <c r="F810" s="19"/>
      <c r="G810" s="253"/>
      <c r="H810" s="253"/>
      <c r="I810" s="253"/>
    </row>
    <row r="811" s="3" customFormat="true" ht="13.5" hidden="false" customHeight="true" outlineLevel="1" collapsed="false">
      <c r="A811" s="250"/>
      <c r="B811" s="266"/>
      <c r="C811" s="266"/>
      <c r="D811" s="252"/>
      <c r="E811" s="253"/>
      <c r="F811" s="19"/>
      <c r="G811" s="253"/>
      <c r="H811" s="253"/>
      <c r="I811" s="253"/>
    </row>
    <row r="812" s="3" customFormat="true" ht="13.5" hidden="false" customHeight="true" outlineLevel="1" collapsed="false">
      <c r="A812" s="250"/>
      <c r="B812" s="266"/>
      <c r="C812" s="266"/>
      <c r="D812" s="252"/>
      <c r="E812" s="253"/>
      <c r="F812" s="19"/>
      <c r="G812" s="253"/>
      <c r="H812" s="253"/>
      <c r="I812" s="253"/>
    </row>
    <row r="813" s="3" customFormat="true" ht="13.5" hidden="false" customHeight="true" outlineLevel="1" collapsed="false">
      <c r="A813" s="250"/>
      <c r="B813" s="266"/>
      <c r="C813" s="266"/>
      <c r="D813" s="252"/>
      <c r="E813" s="253"/>
      <c r="F813" s="19"/>
      <c r="G813" s="253"/>
      <c r="H813" s="253"/>
      <c r="I813" s="253"/>
    </row>
    <row r="814" s="3" customFormat="true" ht="13.5" hidden="false" customHeight="true" outlineLevel="1" collapsed="false">
      <c r="A814" s="250"/>
      <c r="B814" s="266"/>
      <c r="C814" s="266"/>
      <c r="D814" s="252"/>
      <c r="E814" s="253"/>
      <c r="F814" s="19"/>
      <c r="G814" s="253"/>
      <c r="H814" s="253"/>
      <c r="I814" s="253"/>
    </row>
    <row r="815" s="3" customFormat="true" ht="13.5" hidden="false" customHeight="true" outlineLevel="1" collapsed="false">
      <c r="A815" s="250"/>
      <c r="B815" s="266"/>
      <c r="C815" s="266"/>
      <c r="D815" s="252"/>
      <c r="E815" s="253"/>
      <c r="F815" s="19"/>
      <c r="G815" s="253"/>
      <c r="H815" s="253"/>
      <c r="I815" s="253"/>
    </row>
    <row r="816" s="3" customFormat="true" ht="13.5" hidden="false" customHeight="true" outlineLevel="1" collapsed="false">
      <c r="A816" s="250"/>
      <c r="B816" s="266"/>
      <c r="C816" s="266"/>
      <c r="D816" s="252"/>
      <c r="E816" s="253"/>
      <c r="F816" s="19"/>
      <c r="G816" s="253"/>
      <c r="H816" s="253"/>
      <c r="I816" s="253"/>
    </row>
    <row r="817" s="3" customFormat="true" ht="13.5" hidden="false" customHeight="true" outlineLevel="1" collapsed="false">
      <c r="A817" s="250"/>
      <c r="B817" s="266"/>
      <c r="C817" s="266"/>
      <c r="D817" s="252"/>
      <c r="E817" s="253"/>
      <c r="F817" s="19"/>
      <c r="G817" s="253"/>
      <c r="H817" s="253"/>
      <c r="I817" s="253"/>
    </row>
    <row r="818" s="3" customFormat="true" ht="13.5" hidden="false" customHeight="true" outlineLevel="1" collapsed="false">
      <c r="A818" s="250"/>
      <c r="B818" s="266"/>
      <c r="C818" s="266"/>
      <c r="D818" s="252"/>
      <c r="E818" s="253"/>
      <c r="F818" s="19"/>
      <c r="G818" s="253"/>
      <c r="H818" s="253"/>
      <c r="I818" s="253"/>
    </row>
    <row r="819" s="3" customFormat="true" ht="13.5" hidden="false" customHeight="true" outlineLevel="1" collapsed="false">
      <c r="A819" s="250"/>
      <c r="B819" s="266"/>
      <c r="C819" s="266"/>
      <c r="D819" s="252"/>
      <c r="E819" s="253"/>
      <c r="F819" s="19"/>
      <c r="G819" s="253"/>
      <c r="H819" s="253"/>
      <c r="I819" s="253"/>
    </row>
    <row r="820" s="3" customFormat="true" ht="13.5" hidden="false" customHeight="true" outlineLevel="1" collapsed="false">
      <c r="A820" s="250"/>
      <c r="B820" s="266"/>
      <c r="C820" s="266"/>
      <c r="D820" s="252"/>
      <c r="E820" s="253"/>
      <c r="F820" s="19"/>
      <c r="G820" s="253"/>
      <c r="H820" s="253"/>
      <c r="I820" s="253"/>
    </row>
    <row r="821" s="3" customFormat="true" ht="13.5" hidden="false" customHeight="true" outlineLevel="1" collapsed="false">
      <c r="A821" s="250"/>
      <c r="B821" s="266"/>
      <c r="C821" s="266"/>
      <c r="D821" s="252"/>
      <c r="E821" s="253"/>
      <c r="F821" s="19"/>
      <c r="G821" s="253"/>
      <c r="H821" s="253"/>
      <c r="I821" s="253"/>
    </row>
    <row r="822" s="3" customFormat="true" ht="13.5" hidden="false" customHeight="true" outlineLevel="1" collapsed="false">
      <c r="A822" s="250"/>
      <c r="B822" s="266"/>
      <c r="C822" s="266"/>
      <c r="D822" s="252"/>
      <c r="E822" s="253"/>
      <c r="F822" s="19"/>
      <c r="G822" s="253"/>
      <c r="H822" s="253"/>
      <c r="I822" s="253"/>
    </row>
    <row r="823" s="3" customFormat="true" ht="13.5" hidden="false" customHeight="true" outlineLevel="1" collapsed="false">
      <c r="A823" s="250"/>
      <c r="B823" s="266"/>
      <c r="C823" s="266"/>
      <c r="D823" s="252"/>
      <c r="E823" s="253"/>
      <c r="F823" s="19"/>
      <c r="G823" s="253"/>
      <c r="H823" s="253"/>
      <c r="I823" s="253"/>
    </row>
    <row r="824" s="3" customFormat="true" ht="13.5" hidden="false" customHeight="true" outlineLevel="1" collapsed="false">
      <c r="A824" s="250"/>
      <c r="B824" s="266"/>
      <c r="C824" s="266"/>
      <c r="D824" s="252"/>
      <c r="E824" s="253"/>
      <c r="F824" s="19"/>
      <c r="G824" s="253"/>
      <c r="H824" s="253"/>
      <c r="I824" s="253"/>
    </row>
    <row r="825" s="3" customFormat="true" ht="13.5" hidden="false" customHeight="true" outlineLevel="1" collapsed="false">
      <c r="A825" s="250"/>
      <c r="B825" s="266"/>
      <c r="C825" s="266"/>
      <c r="D825" s="252"/>
      <c r="E825" s="253"/>
      <c r="F825" s="19"/>
      <c r="G825" s="253"/>
      <c r="H825" s="253"/>
      <c r="I825" s="253"/>
    </row>
    <row r="826" s="3" customFormat="true" ht="13.5" hidden="false" customHeight="true" outlineLevel="1" collapsed="false">
      <c r="A826" s="250"/>
      <c r="B826" s="266"/>
      <c r="C826" s="266"/>
      <c r="D826" s="252"/>
      <c r="E826" s="253"/>
      <c r="F826" s="19"/>
      <c r="G826" s="253"/>
      <c r="H826" s="253"/>
      <c r="I826" s="253"/>
    </row>
    <row r="827" s="3" customFormat="true" ht="13.5" hidden="false" customHeight="true" outlineLevel="1" collapsed="false">
      <c r="A827" s="250"/>
      <c r="B827" s="266"/>
      <c r="C827" s="266"/>
      <c r="D827" s="252"/>
      <c r="E827" s="253"/>
      <c r="F827" s="19"/>
      <c r="G827" s="253"/>
      <c r="H827" s="253"/>
      <c r="I827" s="253"/>
    </row>
    <row r="828" s="3" customFormat="true" ht="13.5" hidden="false" customHeight="true" outlineLevel="0" collapsed="false">
      <c r="A828" s="247"/>
      <c r="B828" s="265"/>
      <c r="C828" s="265"/>
      <c r="D828" s="249"/>
      <c r="E828" s="246"/>
      <c r="F828" s="19"/>
      <c r="G828" s="246"/>
      <c r="H828" s="246"/>
      <c r="I828" s="246"/>
    </row>
    <row r="829" s="3" customFormat="true" ht="13.5" hidden="false" customHeight="true" outlineLevel="1" collapsed="false">
      <c r="A829" s="247"/>
      <c r="B829" s="265"/>
      <c r="C829" s="265"/>
      <c r="D829" s="249"/>
      <c r="E829" s="246"/>
      <c r="F829" s="19"/>
      <c r="G829" s="246"/>
      <c r="H829" s="246"/>
      <c r="I829" s="246"/>
    </row>
    <row r="830" s="3" customFormat="true" ht="13.5" hidden="false" customHeight="true" outlineLevel="1" collapsed="false">
      <c r="A830" s="247"/>
      <c r="B830" s="265"/>
      <c r="C830" s="265"/>
      <c r="D830" s="249"/>
      <c r="E830" s="246"/>
      <c r="F830" s="19"/>
      <c r="G830" s="246"/>
      <c r="H830" s="246"/>
      <c r="I830" s="246"/>
    </row>
    <row r="831" s="3" customFormat="true" ht="13.5" hidden="false" customHeight="true" outlineLevel="1" collapsed="false">
      <c r="A831" s="247"/>
      <c r="B831" s="265"/>
      <c r="C831" s="265"/>
      <c r="D831" s="249"/>
      <c r="E831" s="246"/>
      <c r="F831" s="19"/>
      <c r="G831" s="246"/>
      <c r="H831" s="246"/>
      <c r="I831" s="246"/>
    </row>
    <row r="832" s="3" customFormat="true" ht="13.5" hidden="false" customHeight="true" outlineLevel="1" collapsed="false">
      <c r="A832" s="247"/>
      <c r="B832" s="265"/>
      <c r="C832" s="265"/>
      <c r="D832" s="249"/>
      <c r="E832" s="246"/>
      <c r="F832" s="19"/>
      <c r="G832" s="246"/>
      <c r="H832" s="246"/>
      <c r="I832" s="246"/>
    </row>
    <row r="833" s="3" customFormat="true" ht="13.5" hidden="false" customHeight="true" outlineLevel="1" collapsed="false">
      <c r="A833" s="247"/>
      <c r="B833" s="265"/>
      <c r="C833" s="265"/>
      <c r="D833" s="249"/>
      <c r="E833" s="246"/>
      <c r="F833" s="19"/>
      <c r="G833" s="246"/>
      <c r="H833" s="246"/>
      <c r="I833" s="246"/>
    </row>
    <row r="834" s="3" customFormat="true" ht="13.5" hidden="false" customHeight="true" outlineLevel="1" collapsed="false">
      <c r="A834" s="247"/>
      <c r="B834" s="265"/>
      <c r="C834" s="265"/>
      <c r="D834" s="249"/>
      <c r="E834" s="246"/>
      <c r="F834" s="19"/>
      <c r="G834" s="246"/>
      <c r="H834" s="246"/>
      <c r="I834" s="246"/>
    </row>
    <row r="835" s="3" customFormat="true" ht="13.5" hidden="false" customHeight="true" outlineLevel="1" collapsed="false">
      <c r="A835" s="247"/>
      <c r="B835" s="265"/>
      <c r="C835" s="265"/>
      <c r="D835" s="249"/>
      <c r="E835" s="246"/>
      <c r="F835" s="19"/>
      <c r="G835" s="246"/>
      <c r="H835" s="246"/>
      <c r="I835" s="246"/>
    </row>
    <row r="836" s="3" customFormat="true" ht="13.5" hidden="false" customHeight="true" outlineLevel="1" collapsed="false">
      <c r="A836" s="247"/>
      <c r="B836" s="265"/>
      <c r="C836" s="265"/>
      <c r="D836" s="249"/>
      <c r="E836" s="246"/>
      <c r="F836" s="19"/>
      <c r="G836" s="246"/>
      <c r="H836" s="246"/>
      <c r="I836" s="246"/>
    </row>
    <row r="837" s="3" customFormat="true" ht="13.5" hidden="false" customHeight="true" outlineLevel="1" collapsed="false">
      <c r="A837" s="247"/>
      <c r="B837" s="265"/>
      <c r="C837" s="265"/>
      <c r="D837" s="249"/>
      <c r="E837" s="246"/>
      <c r="F837" s="19"/>
      <c r="G837" s="246"/>
      <c r="H837" s="246"/>
      <c r="I837" s="246"/>
    </row>
    <row r="838" s="3" customFormat="true" ht="13.5" hidden="false" customHeight="true" outlineLevel="1" collapsed="false">
      <c r="A838" s="247"/>
      <c r="B838" s="265"/>
      <c r="C838" s="265"/>
      <c r="D838" s="249"/>
      <c r="E838" s="246"/>
      <c r="F838" s="19"/>
      <c r="G838" s="246"/>
      <c r="H838" s="246"/>
      <c r="I838" s="246"/>
    </row>
    <row r="839" s="3" customFormat="true" ht="13.5" hidden="false" customHeight="true" outlineLevel="1" collapsed="false">
      <c r="A839" s="247"/>
      <c r="B839" s="265"/>
      <c r="C839" s="265"/>
      <c r="D839" s="249"/>
      <c r="E839" s="246"/>
      <c r="F839" s="19"/>
      <c r="G839" s="246"/>
      <c r="H839" s="246"/>
      <c r="I839" s="246"/>
    </row>
    <row r="840" s="3" customFormat="true" ht="13.5" hidden="false" customHeight="true" outlineLevel="1" collapsed="false">
      <c r="A840" s="247"/>
      <c r="B840" s="265"/>
      <c r="C840" s="265"/>
      <c r="D840" s="249"/>
      <c r="E840" s="246"/>
      <c r="F840" s="19"/>
      <c r="G840" s="246"/>
      <c r="H840" s="246"/>
      <c r="I840" s="246"/>
    </row>
    <row r="841" s="3" customFormat="true" ht="13.5" hidden="false" customHeight="true" outlineLevel="1" collapsed="false">
      <c r="A841" s="247"/>
      <c r="B841" s="265"/>
      <c r="C841" s="265"/>
      <c r="D841" s="249"/>
      <c r="E841" s="246"/>
      <c r="F841" s="19"/>
      <c r="G841" s="246"/>
      <c r="H841" s="246"/>
      <c r="I841" s="246"/>
    </row>
    <row r="842" s="3" customFormat="true" ht="13.5" hidden="false" customHeight="true" outlineLevel="1" collapsed="false">
      <c r="A842" s="247"/>
      <c r="B842" s="265"/>
      <c r="C842" s="265"/>
      <c r="D842" s="249"/>
      <c r="E842" s="246"/>
      <c r="F842" s="19"/>
      <c r="G842" s="246"/>
      <c r="H842" s="246"/>
      <c r="I842" s="246"/>
    </row>
    <row r="843" s="3" customFormat="true" ht="13.5" hidden="false" customHeight="true" outlineLevel="1" collapsed="false">
      <c r="A843" s="247"/>
      <c r="B843" s="265"/>
      <c r="C843" s="265"/>
      <c r="D843" s="249"/>
      <c r="E843" s="246"/>
      <c r="F843" s="19"/>
      <c r="G843" s="246"/>
      <c r="H843" s="246"/>
      <c r="I843" s="246"/>
    </row>
    <row r="844" s="3" customFormat="true" ht="13.5" hidden="false" customHeight="true" outlineLevel="1" collapsed="false">
      <c r="A844" s="247"/>
      <c r="B844" s="265"/>
      <c r="C844" s="265"/>
      <c r="D844" s="249"/>
      <c r="E844" s="246"/>
      <c r="F844" s="19"/>
      <c r="G844" s="246"/>
      <c r="H844" s="246"/>
      <c r="I844" s="246"/>
    </row>
    <row r="845" s="3" customFormat="true" ht="13.5" hidden="false" customHeight="true" outlineLevel="1" collapsed="false">
      <c r="A845" s="247"/>
      <c r="B845" s="265"/>
      <c r="C845" s="265"/>
      <c r="D845" s="249"/>
      <c r="E845" s="246"/>
      <c r="F845" s="19"/>
      <c r="G845" s="246"/>
      <c r="H845" s="246"/>
      <c r="I845" s="246"/>
    </row>
    <row r="846" s="3" customFormat="true" ht="13.5" hidden="false" customHeight="true" outlineLevel="1" collapsed="false">
      <c r="A846" s="247"/>
      <c r="B846" s="265"/>
      <c r="C846" s="265"/>
      <c r="D846" s="249"/>
      <c r="E846" s="246"/>
      <c r="F846" s="19"/>
      <c r="G846" s="246"/>
      <c r="H846" s="246"/>
      <c r="I846" s="246"/>
    </row>
    <row r="847" s="3" customFormat="true" ht="13.5" hidden="false" customHeight="true" outlineLevel="1" collapsed="false">
      <c r="A847" s="247"/>
      <c r="B847" s="265"/>
      <c r="C847" s="265"/>
      <c r="D847" s="249"/>
      <c r="E847" s="246"/>
      <c r="F847" s="19"/>
      <c r="G847" s="246"/>
      <c r="H847" s="246"/>
      <c r="I847" s="246"/>
    </row>
    <row r="848" s="3" customFormat="true" ht="13.5" hidden="false" customHeight="true" outlineLevel="0" collapsed="false">
      <c r="A848" s="250"/>
      <c r="B848" s="252"/>
      <c r="C848" s="252"/>
      <c r="D848" s="252"/>
      <c r="E848" s="253"/>
      <c r="F848" s="19"/>
      <c r="G848" s="253"/>
      <c r="H848" s="253"/>
      <c r="I848" s="253"/>
    </row>
    <row r="849" s="3" customFormat="true" ht="13.5" hidden="false" customHeight="true" outlineLevel="1" collapsed="false">
      <c r="A849" s="250"/>
      <c r="B849" s="252"/>
      <c r="C849" s="252"/>
      <c r="D849" s="252"/>
      <c r="E849" s="253"/>
      <c r="F849" s="19"/>
      <c r="G849" s="253"/>
      <c r="H849" s="253"/>
      <c r="I849" s="253"/>
    </row>
    <row r="850" s="3" customFormat="true" ht="13.5" hidden="false" customHeight="true" outlineLevel="1" collapsed="false">
      <c r="A850" s="250"/>
      <c r="B850" s="252"/>
      <c r="C850" s="252"/>
      <c r="D850" s="252"/>
      <c r="E850" s="253"/>
      <c r="F850" s="19"/>
      <c r="G850" s="253"/>
      <c r="H850" s="253"/>
      <c r="I850" s="253"/>
    </row>
    <row r="851" s="3" customFormat="true" ht="13.5" hidden="false" customHeight="true" outlineLevel="1" collapsed="false">
      <c r="A851" s="250"/>
      <c r="B851" s="252"/>
      <c r="C851" s="252"/>
      <c r="D851" s="252"/>
      <c r="E851" s="253"/>
      <c r="F851" s="19"/>
      <c r="G851" s="253"/>
      <c r="H851" s="253"/>
      <c r="I851" s="253"/>
    </row>
    <row r="852" s="3" customFormat="true" ht="13.5" hidden="false" customHeight="true" outlineLevel="1" collapsed="false">
      <c r="A852" s="250"/>
      <c r="B852" s="252"/>
      <c r="C852" s="252"/>
      <c r="D852" s="252"/>
      <c r="E852" s="253"/>
      <c r="F852" s="19"/>
      <c r="G852" s="253"/>
      <c r="H852" s="253"/>
      <c r="I852" s="253"/>
    </row>
    <row r="853" s="3" customFormat="true" ht="13.5" hidden="false" customHeight="true" outlineLevel="1" collapsed="false">
      <c r="A853" s="250"/>
      <c r="B853" s="252"/>
      <c r="C853" s="252"/>
      <c r="D853" s="252"/>
      <c r="E853" s="253"/>
      <c r="F853" s="19"/>
      <c r="G853" s="253"/>
      <c r="H853" s="253"/>
      <c r="I853" s="253"/>
    </row>
    <row r="854" s="3" customFormat="true" ht="13.5" hidden="false" customHeight="true" outlineLevel="1" collapsed="false">
      <c r="A854" s="250"/>
      <c r="B854" s="252"/>
      <c r="C854" s="252"/>
      <c r="D854" s="252"/>
      <c r="E854" s="253"/>
      <c r="F854" s="19"/>
      <c r="G854" s="253"/>
      <c r="H854" s="253"/>
      <c r="I854" s="253"/>
    </row>
    <row r="855" s="3" customFormat="true" ht="13.5" hidden="false" customHeight="true" outlineLevel="1" collapsed="false">
      <c r="A855" s="250"/>
      <c r="B855" s="252"/>
      <c r="C855" s="252"/>
      <c r="D855" s="252"/>
      <c r="E855" s="253"/>
      <c r="F855" s="19"/>
      <c r="G855" s="253"/>
      <c r="H855" s="253"/>
      <c r="I855" s="253"/>
    </row>
    <row r="856" s="3" customFormat="true" ht="13.5" hidden="false" customHeight="true" outlineLevel="1" collapsed="false">
      <c r="A856" s="250"/>
      <c r="B856" s="252"/>
      <c r="C856" s="252"/>
      <c r="D856" s="252"/>
      <c r="E856" s="253"/>
      <c r="F856" s="19"/>
      <c r="G856" s="253"/>
      <c r="H856" s="253"/>
      <c r="I856" s="253"/>
    </row>
    <row r="857" s="3" customFormat="true" ht="13.5" hidden="false" customHeight="true" outlineLevel="1" collapsed="false">
      <c r="A857" s="250"/>
      <c r="B857" s="252"/>
      <c r="C857" s="252"/>
      <c r="D857" s="252"/>
      <c r="E857" s="253"/>
      <c r="F857" s="19"/>
      <c r="G857" s="253"/>
      <c r="H857" s="253"/>
      <c r="I857" s="253"/>
    </row>
    <row r="858" s="3" customFormat="true" ht="13.5" hidden="false" customHeight="true" outlineLevel="1" collapsed="false">
      <c r="A858" s="250"/>
      <c r="B858" s="252"/>
      <c r="C858" s="252"/>
      <c r="D858" s="252"/>
      <c r="E858" s="253"/>
      <c r="F858" s="19"/>
      <c r="G858" s="253"/>
      <c r="H858" s="253"/>
      <c r="I858" s="253"/>
    </row>
    <row r="859" s="3" customFormat="true" ht="13.5" hidden="false" customHeight="true" outlineLevel="1" collapsed="false">
      <c r="A859" s="250"/>
      <c r="B859" s="252"/>
      <c r="C859" s="252"/>
      <c r="D859" s="252"/>
      <c r="E859" s="253"/>
      <c r="F859" s="19"/>
      <c r="G859" s="253"/>
      <c r="H859" s="253"/>
      <c r="I859" s="253"/>
    </row>
    <row r="860" s="3" customFormat="true" ht="13.5" hidden="false" customHeight="true" outlineLevel="1" collapsed="false">
      <c r="A860" s="250"/>
      <c r="B860" s="252"/>
      <c r="C860" s="252"/>
      <c r="D860" s="252"/>
      <c r="E860" s="253"/>
      <c r="F860" s="19"/>
      <c r="G860" s="253"/>
      <c r="H860" s="253"/>
      <c r="I860" s="253"/>
    </row>
    <row r="861" s="3" customFormat="true" ht="13.5" hidden="false" customHeight="true" outlineLevel="1" collapsed="false">
      <c r="A861" s="250"/>
      <c r="B861" s="252"/>
      <c r="C861" s="252"/>
      <c r="D861" s="252"/>
      <c r="E861" s="253"/>
      <c r="F861" s="19"/>
      <c r="G861" s="253"/>
      <c r="H861" s="253"/>
      <c r="I861" s="253"/>
    </row>
    <row r="862" s="3" customFormat="true" ht="13.5" hidden="false" customHeight="true" outlineLevel="1" collapsed="false">
      <c r="A862" s="250"/>
      <c r="B862" s="252"/>
      <c r="C862" s="252"/>
      <c r="D862" s="252"/>
      <c r="E862" s="253"/>
      <c r="F862" s="19"/>
      <c r="G862" s="253"/>
      <c r="H862" s="253"/>
      <c r="I862" s="253"/>
    </row>
    <row r="863" s="3" customFormat="true" ht="13.5" hidden="false" customHeight="true" outlineLevel="1" collapsed="false">
      <c r="A863" s="250"/>
      <c r="B863" s="252"/>
      <c r="C863" s="252"/>
      <c r="D863" s="252"/>
      <c r="E863" s="253"/>
      <c r="F863" s="19"/>
      <c r="G863" s="253"/>
      <c r="H863" s="253"/>
      <c r="I863" s="253"/>
    </row>
    <row r="864" s="3" customFormat="true" ht="13.5" hidden="false" customHeight="true" outlineLevel="1" collapsed="false">
      <c r="A864" s="250"/>
      <c r="B864" s="252"/>
      <c r="C864" s="252"/>
      <c r="D864" s="252"/>
      <c r="E864" s="253"/>
      <c r="F864" s="19"/>
      <c r="G864" s="253"/>
      <c r="H864" s="253"/>
      <c r="I864" s="253"/>
    </row>
    <row r="865" s="3" customFormat="true" ht="13.5" hidden="false" customHeight="true" outlineLevel="1" collapsed="false">
      <c r="A865" s="250"/>
      <c r="B865" s="252"/>
      <c r="C865" s="252"/>
      <c r="D865" s="252"/>
      <c r="E865" s="253"/>
      <c r="F865" s="19"/>
      <c r="G865" s="253"/>
      <c r="H865" s="253"/>
      <c r="I865" s="253"/>
    </row>
    <row r="866" s="3" customFormat="true" ht="13.5" hidden="false" customHeight="true" outlineLevel="1" collapsed="false">
      <c r="A866" s="250"/>
      <c r="B866" s="252"/>
      <c r="C866" s="252"/>
      <c r="D866" s="252"/>
      <c r="E866" s="253"/>
      <c r="F866" s="19"/>
      <c r="G866" s="253"/>
      <c r="H866" s="253"/>
      <c r="I866" s="253"/>
    </row>
    <row r="867" s="3" customFormat="true" ht="13.5" hidden="false" customHeight="true" outlineLevel="1" collapsed="false">
      <c r="A867" s="250"/>
      <c r="B867" s="252"/>
      <c r="C867" s="252"/>
      <c r="D867" s="252"/>
      <c r="E867" s="253"/>
      <c r="F867" s="19"/>
      <c r="G867" s="253"/>
      <c r="H867" s="253"/>
      <c r="I867" s="253"/>
    </row>
    <row r="868" s="3" customFormat="true" ht="13.5" hidden="false" customHeight="true" outlineLevel="0" collapsed="false">
      <c r="A868" s="247"/>
      <c r="B868" s="249"/>
      <c r="C868" s="249"/>
      <c r="D868" s="249"/>
      <c r="E868" s="246"/>
      <c r="F868" s="19"/>
      <c r="G868" s="246"/>
      <c r="H868" s="246"/>
      <c r="I868" s="246"/>
    </row>
    <row r="869" s="3" customFormat="true" ht="13.5" hidden="false" customHeight="true" outlineLevel="1" collapsed="false">
      <c r="A869" s="247"/>
      <c r="B869" s="249"/>
      <c r="C869" s="249"/>
      <c r="D869" s="249"/>
      <c r="E869" s="246"/>
      <c r="F869" s="19"/>
      <c r="G869" s="246"/>
      <c r="H869" s="246"/>
      <c r="I869" s="246"/>
    </row>
    <row r="870" s="3" customFormat="true" ht="13.5" hidden="false" customHeight="true" outlineLevel="1" collapsed="false">
      <c r="A870" s="247"/>
      <c r="B870" s="249"/>
      <c r="C870" s="249"/>
      <c r="D870" s="249"/>
      <c r="E870" s="246"/>
      <c r="F870" s="19"/>
      <c r="G870" s="246"/>
      <c r="H870" s="246"/>
      <c r="I870" s="246"/>
    </row>
    <row r="871" s="3" customFormat="true" ht="13.5" hidden="false" customHeight="true" outlineLevel="1" collapsed="false">
      <c r="A871" s="247"/>
      <c r="B871" s="249"/>
      <c r="C871" s="249"/>
      <c r="D871" s="249"/>
      <c r="E871" s="246"/>
      <c r="F871" s="19"/>
      <c r="G871" s="246"/>
      <c r="H871" s="246"/>
      <c r="I871" s="246"/>
    </row>
    <row r="872" s="3" customFormat="true" ht="13.5" hidden="false" customHeight="true" outlineLevel="1" collapsed="false">
      <c r="A872" s="247"/>
      <c r="B872" s="249"/>
      <c r="C872" s="249"/>
      <c r="D872" s="249"/>
      <c r="E872" s="246"/>
      <c r="F872" s="19"/>
      <c r="G872" s="246"/>
      <c r="H872" s="246"/>
      <c r="I872" s="246"/>
    </row>
    <row r="873" s="3" customFormat="true" ht="13.5" hidden="false" customHeight="true" outlineLevel="1" collapsed="false">
      <c r="A873" s="247"/>
      <c r="B873" s="249"/>
      <c r="C873" s="249"/>
      <c r="D873" s="249"/>
      <c r="E873" s="246"/>
      <c r="F873" s="19"/>
      <c r="G873" s="246"/>
      <c r="H873" s="246"/>
      <c r="I873" s="246"/>
    </row>
    <row r="874" s="3" customFormat="true" ht="13.5" hidden="false" customHeight="true" outlineLevel="1" collapsed="false">
      <c r="A874" s="247"/>
      <c r="B874" s="249"/>
      <c r="C874" s="249"/>
      <c r="D874" s="249"/>
      <c r="E874" s="246"/>
      <c r="F874" s="19"/>
      <c r="G874" s="246"/>
      <c r="H874" s="246"/>
      <c r="I874" s="246"/>
    </row>
    <row r="875" s="3" customFormat="true" ht="13.5" hidden="false" customHeight="true" outlineLevel="1" collapsed="false">
      <c r="A875" s="247"/>
      <c r="B875" s="249"/>
      <c r="C875" s="249"/>
      <c r="D875" s="249"/>
      <c r="E875" s="246"/>
      <c r="F875" s="19"/>
      <c r="G875" s="246"/>
      <c r="H875" s="246"/>
      <c r="I875" s="246"/>
    </row>
    <row r="876" s="3" customFormat="true" ht="13.5" hidden="false" customHeight="true" outlineLevel="1" collapsed="false">
      <c r="A876" s="247"/>
      <c r="B876" s="249"/>
      <c r="C876" s="249"/>
      <c r="D876" s="249"/>
      <c r="E876" s="246"/>
      <c r="F876" s="19"/>
      <c r="G876" s="246"/>
      <c r="H876" s="246"/>
      <c r="I876" s="246"/>
    </row>
    <row r="877" s="3" customFormat="true" ht="13.5" hidden="false" customHeight="true" outlineLevel="1" collapsed="false">
      <c r="A877" s="247"/>
      <c r="B877" s="249"/>
      <c r="C877" s="249"/>
      <c r="D877" s="249"/>
      <c r="E877" s="246"/>
      <c r="F877" s="19"/>
      <c r="G877" s="246"/>
      <c r="H877" s="246"/>
      <c r="I877" s="246"/>
    </row>
    <row r="878" s="3" customFormat="true" ht="13.5" hidden="false" customHeight="true" outlineLevel="1" collapsed="false">
      <c r="A878" s="247"/>
      <c r="B878" s="249"/>
      <c r="C878" s="249"/>
      <c r="D878" s="249"/>
      <c r="E878" s="246"/>
      <c r="F878" s="19"/>
      <c r="G878" s="246"/>
      <c r="H878" s="246"/>
      <c r="I878" s="246"/>
    </row>
    <row r="879" s="3" customFormat="true" ht="13.5" hidden="false" customHeight="true" outlineLevel="1" collapsed="false">
      <c r="A879" s="247"/>
      <c r="B879" s="249"/>
      <c r="C879" s="249"/>
      <c r="D879" s="249"/>
      <c r="E879" s="246"/>
      <c r="F879" s="19"/>
      <c r="G879" s="246"/>
      <c r="H879" s="246"/>
      <c r="I879" s="246"/>
    </row>
    <row r="880" s="3" customFormat="true" ht="13.5" hidden="false" customHeight="true" outlineLevel="1" collapsed="false">
      <c r="A880" s="247"/>
      <c r="B880" s="249"/>
      <c r="C880" s="249"/>
      <c r="D880" s="249"/>
      <c r="E880" s="246"/>
      <c r="F880" s="19"/>
      <c r="G880" s="246"/>
      <c r="H880" s="246"/>
      <c r="I880" s="246"/>
    </row>
    <row r="881" s="3" customFormat="true" ht="13.5" hidden="false" customHeight="true" outlineLevel="1" collapsed="false">
      <c r="A881" s="247"/>
      <c r="B881" s="249"/>
      <c r="C881" s="249"/>
      <c r="D881" s="249"/>
      <c r="E881" s="246"/>
      <c r="F881" s="19"/>
      <c r="G881" s="246"/>
      <c r="H881" s="246"/>
      <c r="I881" s="246"/>
    </row>
    <row r="882" s="3" customFormat="true" ht="13.5" hidden="false" customHeight="true" outlineLevel="1" collapsed="false">
      <c r="A882" s="247"/>
      <c r="B882" s="249"/>
      <c r="C882" s="249"/>
      <c r="D882" s="249"/>
      <c r="E882" s="246"/>
      <c r="F882" s="19"/>
      <c r="G882" s="246"/>
      <c r="H882" s="246"/>
      <c r="I882" s="246"/>
    </row>
    <row r="883" s="3" customFormat="true" ht="13.5" hidden="false" customHeight="true" outlineLevel="1" collapsed="false">
      <c r="A883" s="247"/>
      <c r="B883" s="249"/>
      <c r="C883" s="249"/>
      <c r="D883" s="249"/>
      <c r="E883" s="246"/>
      <c r="F883" s="19"/>
      <c r="G883" s="246"/>
      <c r="H883" s="246"/>
      <c r="I883" s="246"/>
    </row>
    <row r="884" s="3" customFormat="true" ht="13.5" hidden="false" customHeight="true" outlineLevel="1" collapsed="false">
      <c r="A884" s="247"/>
      <c r="B884" s="249"/>
      <c r="C884" s="249"/>
      <c r="D884" s="249"/>
      <c r="E884" s="246"/>
      <c r="F884" s="19"/>
      <c r="G884" s="246"/>
      <c r="H884" s="246"/>
      <c r="I884" s="246"/>
    </row>
    <row r="885" s="3" customFormat="true" ht="13.5" hidden="false" customHeight="true" outlineLevel="1" collapsed="false">
      <c r="A885" s="247"/>
      <c r="B885" s="249"/>
      <c r="C885" s="249"/>
      <c r="D885" s="249"/>
      <c r="E885" s="246"/>
      <c r="F885" s="19"/>
      <c r="G885" s="246"/>
      <c r="H885" s="246"/>
      <c r="I885" s="246"/>
    </row>
    <row r="886" s="3" customFormat="true" ht="13.5" hidden="false" customHeight="true" outlineLevel="1" collapsed="false">
      <c r="A886" s="247"/>
      <c r="B886" s="249"/>
      <c r="C886" s="249"/>
      <c r="D886" s="249"/>
      <c r="E886" s="246"/>
      <c r="F886" s="19"/>
      <c r="G886" s="246"/>
      <c r="H886" s="246"/>
      <c r="I886" s="246"/>
    </row>
    <row r="887" s="3" customFormat="true" ht="13.5" hidden="false" customHeight="true" outlineLevel="1" collapsed="false">
      <c r="A887" s="247"/>
      <c r="B887" s="249"/>
      <c r="C887" s="249"/>
      <c r="D887" s="249"/>
      <c r="E887" s="246"/>
      <c r="F887" s="19"/>
      <c r="G887" s="246"/>
      <c r="H887" s="246"/>
      <c r="I887" s="246"/>
    </row>
    <row r="888" s="3" customFormat="true" ht="13.5" hidden="false" customHeight="true" outlineLevel="0" collapsed="false">
      <c r="A888" s="250"/>
      <c r="B888" s="252"/>
      <c r="C888" s="252"/>
      <c r="D888" s="252"/>
      <c r="E888" s="253"/>
      <c r="F888" s="19"/>
      <c r="G888" s="253"/>
      <c r="H888" s="253"/>
      <c r="I888" s="253"/>
    </row>
    <row r="889" s="3" customFormat="true" ht="13.5" hidden="false" customHeight="true" outlineLevel="1" collapsed="false">
      <c r="A889" s="250"/>
      <c r="B889" s="252"/>
      <c r="C889" s="252"/>
      <c r="D889" s="252"/>
      <c r="E889" s="253"/>
      <c r="F889" s="19"/>
      <c r="G889" s="253"/>
      <c r="H889" s="253"/>
      <c r="I889" s="253"/>
    </row>
    <row r="890" s="3" customFormat="true" ht="13.5" hidden="false" customHeight="true" outlineLevel="1" collapsed="false">
      <c r="A890" s="250"/>
      <c r="B890" s="252"/>
      <c r="C890" s="252"/>
      <c r="D890" s="252"/>
      <c r="E890" s="253"/>
      <c r="F890" s="19"/>
      <c r="G890" s="253"/>
      <c r="H890" s="253"/>
      <c r="I890" s="253"/>
    </row>
    <row r="891" s="3" customFormat="true" ht="13.5" hidden="false" customHeight="true" outlineLevel="1" collapsed="false">
      <c r="A891" s="250"/>
      <c r="B891" s="252"/>
      <c r="C891" s="252"/>
      <c r="D891" s="252"/>
      <c r="E891" s="253"/>
      <c r="F891" s="19"/>
      <c r="G891" s="253"/>
      <c r="H891" s="253"/>
      <c r="I891" s="253"/>
    </row>
    <row r="892" s="3" customFormat="true" ht="13.5" hidden="false" customHeight="true" outlineLevel="1" collapsed="false">
      <c r="A892" s="250"/>
      <c r="B892" s="252"/>
      <c r="C892" s="252"/>
      <c r="D892" s="252"/>
      <c r="E892" s="253"/>
      <c r="F892" s="19"/>
      <c r="G892" s="253"/>
      <c r="H892" s="253"/>
      <c r="I892" s="253"/>
    </row>
    <row r="893" s="3" customFormat="true" ht="13.5" hidden="false" customHeight="true" outlineLevel="1" collapsed="false">
      <c r="A893" s="250"/>
      <c r="B893" s="252"/>
      <c r="C893" s="252"/>
      <c r="D893" s="252"/>
      <c r="E893" s="253"/>
      <c r="F893" s="19"/>
      <c r="G893" s="253"/>
      <c r="H893" s="253"/>
      <c r="I893" s="253"/>
    </row>
    <row r="894" s="3" customFormat="true" ht="13.5" hidden="false" customHeight="true" outlineLevel="1" collapsed="false">
      <c r="A894" s="250"/>
      <c r="B894" s="252"/>
      <c r="C894" s="252"/>
      <c r="D894" s="252"/>
      <c r="E894" s="253"/>
      <c r="F894" s="19"/>
      <c r="G894" s="253"/>
      <c r="H894" s="253"/>
      <c r="I894" s="253"/>
    </row>
    <row r="895" s="3" customFormat="true" ht="13.5" hidden="false" customHeight="true" outlineLevel="1" collapsed="false">
      <c r="A895" s="250"/>
      <c r="B895" s="252"/>
      <c r="C895" s="252"/>
      <c r="D895" s="252"/>
      <c r="E895" s="253"/>
      <c r="F895" s="19"/>
      <c r="G895" s="253"/>
      <c r="H895" s="253"/>
      <c r="I895" s="253"/>
    </row>
    <row r="896" s="3" customFormat="true" ht="13.5" hidden="false" customHeight="true" outlineLevel="1" collapsed="false">
      <c r="A896" s="250"/>
      <c r="B896" s="252"/>
      <c r="C896" s="252"/>
      <c r="D896" s="252"/>
      <c r="E896" s="253"/>
      <c r="F896" s="19"/>
      <c r="G896" s="253"/>
      <c r="H896" s="253"/>
      <c r="I896" s="253"/>
    </row>
    <row r="897" s="3" customFormat="true" ht="13.5" hidden="false" customHeight="true" outlineLevel="1" collapsed="false">
      <c r="A897" s="250"/>
      <c r="B897" s="252"/>
      <c r="C897" s="252"/>
      <c r="D897" s="252"/>
      <c r="E897" s="253"/>
      <c r="F897" s="19"/>
      <c r="G897" s="253"/>
      <c r="H897" s="253"/>
      <c r="I897" s="253"/>
    </row>
    <row r="898" s="3" customFormat="true" ht="13.5" hidden="false" customHeight="true" outlineLevel="1" collapsed="false">
      <c r="A898" s="250"/>
      <c r="B898" s="252"/>
      <c r="C898" s="252"/>
      <c r="D898" s="252"/>
      <c r="E898" s="253"/>
      <c r="F898" s="19"/>
      <c r="G898" s="253"/>
      <c r="H898" s="253"/>
      <c r="I898" s="253"/>
    </row>
    <row r="899" s="3" customFormat="true" ht="13.5" hidden="false" customHeight="true" outlineLevel="1" collapsed="false">
      <c r="A899" s="250"/>
      <c r="B899" s="252"/>
      <c r="C899" s="252"/>
      <c r="D899" s="252"/>
      <c r="E899" s="253"/>
      <c r="F899" s="19"/>
      <c r="G899" s="253"/>
      <c r="H899" s="253"/>
      <c r="I899" s="253"/>
    </row>
    <row r="900" s="3" customFormat="true" ht="13.5" hidden="false" customHeight="true" outlineLevel="1" collapsed="false">
      <c r="A900" s="250"/>
      <c r="B900" s="252"/>
      <c r="C900" s="252"/>
      <c r="D900" s="252"/>
      <c r="E900" s="253"/>
      <c r="F900" s="19"/>
      <c r="G900" s="253"/>
      <c r="H900" s="253"/>
      <c r="I900" s="253"/>
    </row>
    <row r="901" s="3" customFormat="true" ht="13.5" hidden="false" customHeight="true" outlineLevel="1" collapsed="false">
      <c r="A901" s="250"/>
      <c r="B901" s="252"/>
      <c r="C901" s="252"/>
      <c r="D901" s="252"/>
      <c r="E901" s="253"/>
      <c r="F901" s="19"/>
      <c r="G901" s="253"/>
      <c r="H901" s="253"/>
      <c r="I901" s="253"/>
    </row>
    <row r="902" s="3" customFormat="true" ht="13.5" hidden="false" customHeight="true" outlineLevel="1" collapsed="false">
      <c r="A902" s="250"/>
      <c r="B902" s="252"/>
      <c r="C902" s="252"/>
      <c r="D902" s="252"/>
      <c r="E902" s="253"/>
      <c r="F902" s="19"/>
      <c r="G902" s="253"/>
      <c r="H902" s="253"/>
      <c r="I902" s="253"/>
    </row>
    <row r="903" s="3" customFormat="true" ht="13.5" hidden="false" customHeight="true" outlineLevel="1" collapsed="false">
      <c r="A903" s="250"/>
      <c r="B903" s="252"/>
      <c r="C903" s="252"/>
      <c r="D903" s="252"/>
      <c r="E903" s="253"/>
      <c r="F903" s="19"/>
      <c r="G903" s="253"/>
      <c r="H903" s="253"/>
      <c r="I903" s="253"/>
    </row>
    <row r="904" s="3" customFormat="true" ht="13.5" hidden="false" customHeight="true" outlineLevel="1" collapsed="false">
      <c r="A904" s="250"/>
      <c r="B904" s="252"/>
      <c r="C904" s="252"/>
      <c r="D904" s="252"/>
      <c r="E904" s="253"/>
      <c r="F904" s="19"/>
      <c r="G904" s="253"/>
      <c r="H904" s="253"/>
      <c r="I904" s="253"/>
    </row>
    <row r="905" s="3" customFormat="true" ht="13.5" hidden="false" customHeight="true" outlineLevel="1" collapsed="false">
      <c r="A905" s="250"/>
      <c r="B905" s="252"/>
      <c r="C905" s="252"/>
      <c r="D905" s="252"/>
      <c r="E905" s="253"/>
      <c r="F905" s="19"/>
      <c r="G905" s="253"/>
      <c r="H905" s="253"/>
      <c r="I905" s="253"/>
    </row>
    <row r="906" s="3" customFormat="true" ht="13.5" hidden="false" customHeight="true" outlineLevel="1" collapsed="false">
      <c r="A906" s="250"/>
      <c r="B906" s="252"/>
      <c r="C906" s="252"/>
      <c r="D906" s="252"/>
      <c r="E906" s="253"/>
      <c r="F906" s="19"/>
      <c r="G906" s="253"/>
      <c r="H906" s="253"/>
      <c r="I906" s="253"/>
    </row>
    <row r="907" s="3" customFormat="true" ht="13.5" hidden="false" customHeight="true" outlineLevel="1" collapsed="false">
      <c r="A907" s="250"/>
      <c r="B907" s="252"/>
      <c r="C907" s="252"/>
      <c r="D907" s="252"/>
      <c r="E907" s="253"/>
      <c r="F907" s="19"/>
      <c r="G907" s="253"/>
      <c r="H907" s="253"/>
      <c r="I907" s="253"/>
    </row>
    <row r="908" s="3" customFormat="true" ht="13.5" hidden="false" customHeight="true" outlineLevel="0" collapsed="false">
      <c r="A908" s="247"/>
      <c r="B908" s="249"/>
      <c r="C908" s="249"/>
      <c r="D908" s="249"/>
      <c r="E908" s="246"/>
      <c r="F908" s="19"/>
      <c r="G908" s="246"/>
      <c r="H908" s="246"/>
      <c r="I908" s="246"/>
    </row>
    <row r="909" s="3" customFormat="true" ht="13.5" hidden="false" customHeight="true" outlineLevel="1" collapsed="false">
      <c r="A909" s="247"/>
      <c r="B909" s="249"/>
      <c r="C909" s="249"/>
      <c r="D909" s="249"/>
      <c r="E909" s="246"/>
      <c r="F909" s="19"/>
      <c r="G909" s="246"/>
      <c r="H909" s="246"/>
      <c r="I909" s="246"/>
    </row>
    <row r="910" s="3" customFormat="true" ht="13.5" hidden="false" customHeight="true" outlineLevel="1" collapsed="false">
      <c r="A910" s="247"/>
      <c r="B910" s="249"/>
      <c r="C910" s="249"/>
      <c r="D910" s="249"/>
      <c r="E910" s="246"/>
      <c r="F910" s="19"/>
      <c r="G910" s="246"/>
      <c r="H910" s="246"/>
      <c r="I910" s="246"/>
    </row>
    <row r="911" s="3" customFormat="true" ht="13.5" hidden="false" customHeight="true" outlineLevel="1" collapsed="false">
      <c r="A911" s="247"/>
      <c r="B911" s="249"/>
      <c r="C911" s="249"/>
      <c r="D911" s="249"/>
      <c r="E911" s="246"/>
      <c r="F911" s="19"/>
      <c r="G911" s="246"/>
      <c r="H911" s="246"/>
      <c r="I911" s="246"/>
    </row>
    <row r="912" s="3" customFormat="true" ht="13.5" hidden="false" customHeight="true" outlineLevel="1" collapsed="false">
      <c r="A912" s="247"/>
      <c r="B912" s="249"/>
      <c r="C912" s="249"/>
      <c r="D912" s="249"/>
      <c r="E912" s="246"/>
      <c r="F912" s="19"/>
      <c r="G912" s="246"/>
      <c r="H912" s="246"/>
      <c r="I912" s="246"/>
    </row>
    <row r="913" s="3" customFormat="true" ht="13.5" hidden="false" customHeight="true" outlineLevel="1" collapsed="false">
      <c r="A913" s="247"/>
      <c r="B913" s="249"/>
      <c r="C913" s="249"/>
      <c r="D913" s="249"/>
      <c r="E913" s="246"/>
      <c r="F913" s="19"/>
      <c r="G913" s="246"/>
      <c r="H913" s="246"/>
      <c r="I913" s="246"/>
    </row>
    <row r="914" s="3" customFormat="true" ht="13.5" hidden="false" customHeight="true" outlineLevel="1" collapsed="false">
      <c r="A914" s="247"/>
      <c r="B914" s="249"/>
      <c r="C914" s="249"/>
      <c r="D914" s="249"/>
      <c r="E914" s="246"/>
      <c r="F914" s="19"/>
      <c r="G914" s="246"/>
      <c r="H914" s="246"/>
      <c r="I914" s="246"/>
    </row>
    <row r="915" s="3" customFormat="true" ht="13.5" hidden="false" customHeight="true" outlineLevel="1" collapsed="false">
      <c r="A915" s="247"/>
      <c r="B915" s="249"/>
      <c r="C915" s="249"/>
      <c r="D915" s="249"/>
      <c r="E915" s="246"/>
      <c r="F915" s="19"/>
      <c r="G915" s="246"/>
      <c r="H915" s="246"/>
      <c r="I915" s="246"/>
    </row>
    <row r="916" s="3" customFormat="true" ht="13.5" hidden="false" customHeight="true" outlineLevel="1" collapsed="false">
      <c r="A916" s="247"/>
      <c r="B916" s="249"/>
      <c r="C916" s="249"/>
      <c r="D916" s="249"/>
      <c r="E916" s="246"/>
      <c r="F916" s="19"/>
      <c r="G916" s="246"/>
      <c r="H916" s="246"/>
      <c r="I916" s="246"/>
    </row>
    <row r="917" s="3" customFormat="true" ht="13.5" hidden="false" customHeight="true" outlineLevel="1" collapsed="false">
      <c r="A917" s="247"/>
      <c r="B917" s="249"/>
      <c r="C917" s="249"/>
      <c r="D917" s="249"/>
      <c r="E917" s="246"/>
      <c r="F917" s="19"/>
      <c r="G917" s="246"/>
      <c r="H917" s="246"/>
      <c r="I917" s="246"/>
    </row>
    <row r="918" s="3" customFormat="true" ht="13.5" hidden="false" customHeight="true" outlineLevel="1" collapsed="false">
      <c r="A918" s="247"/>
      <c r="B918" s="249"/>
      <c r="C918" s="249"/>
      <c r="D918" s="249"/>
      <c r="E918" s="246"/>
      <c r="F918" s="19"/>
      <c r="G918" s="246"/>
      <c r="H918" s="246"/>
      <c r="I918" s="246"/>
    </row>
    <row r="919" s="3" customFormat="true" ht="13.5" hidden="false" customHeight="true" outlineLevel="1" collapsed="false">
      <c r="A919" s="247"/>
      <c r="B919" s="249"/>
      <c r="C919" s="249"/>
      <c r="D919" s="249"/>
      <c r="E919" s="246"/>
      <c r="F919" s="19"/>
      <c r="G919" s="246"/>
      <c r="H919" s="246"/>
      <c r="I919" s="246"/>
    </row>
    <row r="920" s="3" customFormat="true" ht="13.5" hidden="false" customHeight="true" outlineLevel="1" collapsed="false">
      <c r="A920" s="247"/>
      <c r="B920" s="249"/>
      <c r="C920" s="249"/>
      <c r="D920" s="249"/>
      <c r="E920" s="246"/>
      <c r="F920" s="19"/>
      <c r="G920" s="246"/>
      <c r="H920" s="246"/>
      <c r="I920" s="246"/>
    </row>
    <row r="921" s="3" customFormat="true" ht="13.5" hidden="false" customHeight="true" outlineLevel="1" collapsed="false">
      <c r="A921" s="247"/>
      <c r="B921" s="249"/>
      <c r="C921" s="249"/>
      <c r="D921" s="249"/>
      <c r="E921" s="246"/>
      <c r="F921" s="19"/>
      <c r="G921" s="246"/>
      <c r="H921" s="246"/>
      <c r="I921" s="246"/>
    </row>
    <row r="922" s="3" customFormat="true" ht="13.5" hidden="false" customHeight="true" outlineLevel="1" collapsed="false">
      <c r="A922" s="247"/>
      <c r="B922" s="249"/>
      <c r="C922" s="249"/>
      <c r="D922" s="249"/>
      <c r="E922" s="246"/>
      <c r="F922" s="19"/>
      <c r="G922" s="246"/>
      <c r="H922" s="246"/>
      <c r="I922" s="246"/>
    </row>
    <row r="923" s="3" customFormat="true" ht="13.5" hidden="false" customHeight="true" outlineLevel="1" collapsed="false">
      <c r="A923" s="247"/>
      <c r="B923" s="249"/>
      <c r="C923" s="249"/>
      <c r="D923" s="249"/>
      <c r="E923" s="246"/>
      <c r="F923" s="19"/>
      <c r="G923" s="246"/>
      <c r="H923" s="246"/>
      <c r="I923" s="246"/>
    </row>
    <row r="924" s="3" customFormat="true" ht="13.5" hidden="false" customHeight="true" outlineLevel="1" collapsed="false">
      <c r="A924" s="247"/>
      <c r="B924" s="249"/>
      <c r="C924" s="249"/>
      <c r="D924" s="249"/>
      <c r="E924" s="246"/>
      <c r="F924" s="19"/>
      <c r="G924" s="246"/>
      <c r="H924" s="246"/>
      <c r="I924" s="246"/>
    </row>
    <row r="925" s="3" customFormat="true" ht="13.5" hidden="false" customHeight="true" outlineLevel="1" collapsed="false">
      <c r="A925" s="247"/>
      <c r="B925" s="249"/>
      <c r="C925" s="249"/>
      <c r="D925" s="249"/>
      <c r="E925" s="246"/>
      <c r="F925" s="19"/>
      <c r="G925" s="246"/>
      <c r="H925" s="246"/>
      <c r="I925" s="246"/>
    </row>
    <row r="926" s="3" customFormat="true" ht="13.5" hidden="false" customHeight="true" outlineLevel="1" collapsed="false">
      <c r="A926" s="247"/>
      <c r="B926" s="249"/>
      <c r="C926" s="249"/>
      <c r="D926" s="249"/>
      <c r="E926" s="246"/>
      <c r="F926" s="19"/>
      <c r="G926" s="246"/>
      <c r="H926" s="246"/>
      <c r="I926" s="246"/>
    </row>
    <row r="927" s="3" customFormat="true" ht="13.5" hidden="false" customHeight="true" outlineLevel="1" collapsed="false">
      <c r="A927" s="247"/>
      <c r="B927" s="249"/>
      <c r="C927" s="249"/>
      <c r="D927" s="249"/>
      <c r="E927" s="246"/>
      <c r="F927" s="19"/>
      <c r="G927" s="246"/>
      <c r="H927" s="246"/>
      <c r="I927" s="246"/>
    </row>
    <row r="928" s="3" customFormat="true" ht="13.5" hidden="false" customHeight="true" outlineLevel="0" collapsed="false">
      <c r="A928" s="250"/>
      <c r="B928" s="252"/>
      <c r="C928" s="252"/>
      <c r="D928" s="252"/>
      <c r="E928" s="253"/>
      <c r="F928" s="19"/>
      <c r="G928" s="253"/>
      <c r="H928" s="253"/>
      <c r="I928" s="253"/>
    </row>
    <row r="929" s="3" customFormat="true" ht="13.5" hidden="false" customHeight="true" outlineLevel="1" collapsed="false">
      <c r="A929" s="250"/>
      <c r="B929" s="252"/>
      <c r="C929" s="252"/>
      <c r="D929" s="252"/>
      <c r="E929" s="253"/>
      <c r="F929" s="19"/>
      <c r="G929" s="253"/>
      <c r="H929" s="253"/>
      <c r="I929" s="253"/>
    </row>
    <row r="930" s="3" customFormat="true" ht="13.5" hidden="false" customHeight="true" outlineLevel="1" collapsed="false">
      <c r="A930" s="250"/>
      <c r="B930" s="252"/>
      <c r="C930" s="252"/>
      <c r="D930" s="252"/>
      <c r="E930" s="253"/>
      <c r="F930" s="19"/>
      <c r="G930" s="253"/>
      <c r="H930" s="253"/>
      <c r="I930" s="253"/>
    </row>
    <row r="931" s="3" customFormat="true" ht="13.5" hidden="false" customHeight="true" outlineLevel="1" collapsed="false">
      <c r="A931" s="250"/>
      <c r="B931" s="252"/>
      <c r="C931" s="252"/>
      <c r="D931" s="252"/>
      <c r="E931" s="253"/>
      <c r="F931" s="19"/>
      <c r="G931" s="253"/>
      <c r="H931" s="253"/>
      <c r="I931" s="253"/>
    </row>
    <row r="932" s="3" customFormat="true" ht="13.5" hidden="false" customHeight="true" outlineLevel="1" collapsed="false">
      <c r="A932" s="250"/>
      <c r="B932" s="252"/>
      <c r="C932" s="252"/>
      <c r="D932" s="252"/>
      <c r="E932" s="253"/>
      <c r="F932" s="19"/>
      <c r="G932" s="253"/>
      <c r="H932" s="253"/>
      <c r="I932" s="253"/>
    </row>
    <row r="933" s="3" customFormat="true" ht="13.5" hidden="false" customHeight="true" outlineLevel="1" collapsed="false">
      <c r="A933" s="250"/>
      <c r="B933" s="252"/>
      <c r="C933" s="252"/>
      <c r="D933" s="252"/>
      <c r="E933" s="253"/>
      <c r="F933" s="19"/>
      <c r="G933" s="253"/>
      <c r="H933" s="253"/>
      <c r="I933" s="253"/>
    </row>
    <row r="934" s="3" customFormat="true" ht="13.5" hidden="false" customHeight="true" outlineLevel="1" collapsed="false">
      <c r="A934" s="250"/>
      <c r="B934" s="252"/>
      <c r="C934" s="252"/>
      <c r="D934" s="252"/>
      <c r="E934" s="253"/>
      <c r="F934" s="19"/>
      <c r="G934" s="253"/>
      <c r="H934" s="253"/>
      <c r="I934" s="253"/>
    </row>
    <row r="935" s="3" customFormat="true" ht="13.5" hidden="false" customHeight="true" outlineLevel="1" collapsed="false">
      <c r="A935" s="250"/>
      <c r="B935" s="252"/>
      <c r="C935" s="252"/>
      <c r="D935" s="252"/>
      <c r="E935" s="253"/>
      <c r="F935" s="19"/>
      <c r="G935" s="253"/>
      <c r="H935" s="253"/>
      <c r="I935" s="253"/>
    </row>
    <row r="936" s="3" customFormat="true" ht="13.5" hidden="false" customHeight="true" outlineLevel="1" collapsed="false">
      <c r="A936" s="250"/>
      <c r="B936" s="252"/>
      <c r="C936" s="252"/>
      <c r="D936" s="252"/>
      <c r="E936" s="253"/>
      <c r="F936" s="19"/>
      <c r="G936" s="253"/>
      <c r="H936" s="253"/>
      <c r="I936" s="253"/>
    </row>
    <row r="937" s="3" customFormat="true" ht="13.5" hidden="false" customHeight="true" outlineLevel="1" collapsed="false">
      <c r="A937" s="250"/>
      <c r="B937" s="252"/>
      <c r="C937" s="252"/>
      <c r="D937" s="252"/>
      <c r="E937" s="253"/>
      <c r="F937" s="19"/>
      <c r="G937" s="253"/>
      <c r="H937" s="253"/>
      <c r="I937" s="253"/>
    </row>
    <row r="938" s="3" customFormat="true" ht="13.5" hidden="false" customHeight="true" outlineLevel="1" collapsed="false">
      <c r="A938" s="250"/>
      <c r="B938" s="252"/>
      <c r="C938" s="252"/>
      <c r="D938" s="252"/>
      <c r="E938" s="253"/>
      <c r="F938" s="19"/>
      <c r="G938" s="253"/>
      <c r="H938" s="253"/>
      <c r="I938" s="253"/>
    </row>
    <row r="939" s="3" customFormat="true" ht="13.5" hidden="false" customHeight="true" outlineLevel="1" collapsed="false">
      <c r="A939" s="250"/>
      <c r="B939" s="252"/>
      <c r="C939" s="252"/>
      <c r="D939" s="252"/>
      <c r="E939" s="253"/>
      <c r="F939" s="19"/>
      <c r="G939" s="253"/>
      <c r="H939" s="253"/>
      <c r="I939" s="253"/>
    </row>
    <row r="940" s="3" customFormat="true" ht="13.5" hidden="false" customHeight="true" outlineLevel="1" collapsed="false">
      <c r="A940" s="250"/>
      <c r="B940" s="252"/>
      <c r="C940" s="252"/>
      <c r="D940" s="252"/>
      <c r="E940" s="253"/>
      <c r="F940" s="19"/>
      <c r="G940" s="253"/>
      <c r="H940" s="253"/>
      <c r="I940" s="253"/>
    </row>
    <row r="941" s="3" customFormat="true" ht="13.5" hidden="false" customHeight="true" outlineLevel="1" collapsed="false">
      <c r="A941" s="250"/>
      <c r="B941" s="252"/>
      <c r="C941" s="252"/>
      <c r="D941" s="252"/>
      <c r="E941" s="253"/>
      <c r="F941" s="19"/>
      <c r="G941" s="253"/>
      <c r="H941" s="253"/>
      <c r="I941" s="253"/>
    </row>
    <row r="942" s="3" customFormat="true" ht="13.5" hidden="false" customHeight="true" outlineLevel="1" collapsed="false">
      <c r="A942" s="250"/>
      <c r="B942" s="252"/>
      <c r="C942" s="252"/>
      <c r="D942" s="252"/>
      <c r="E942" s="253"/>
      <c r="F942" s="19"/>
      <c r="G942" s="253"/>
      <c r="H942" s="253"/>
      <c r="I942" s="253"/>
    </row>
    <row r="943" s="3" customFormat="true" ht="13.5" hidden="false" customHeight="true" outlineLevel="1" collapsed="false">
      <c r="A943" s="250"/>
      <c r="B943" s="252"/>
      <c r="C943" s="252"/>
      <c r="D943" s="252"/>
      <c r="E943" s="253"/>
      <c r="F943" s="19"/>
      <c r="G943" s="253"/>
      <c r="H943" s="253"/>
      <c r="I943" s="253"/>
    </row>
    <row r="944" s="3" customFormat="true" ht="13.5" hidden="false" customHeight="true" outlineLevel="1" collapsed="false">
      <c r="A944" s="250"/>
      <c r="B944" s="252"/>
      <c r="C944" s="252"/>
      <c r="D944" s="252"/>
      <c r="E944" s="253"/>
      <c r="F944" s="19"/>
      <c r="G944" s="253"/>
      <c r="H944" s="253"/>
      <c r="I944" s="253"/>
    </row>
    <row r="945" s="3" customFormat="true" ht="13.5" hidden="false" customHeight="true" outlineLevel="1" collapsed="false">
      <c r="A945" s="250"/>
      <c r="B945" s="252"/>
      <c r="C945" s="252"/>
      <c r="D945" s="252"/>
      <c r="E945" s="253"/>
      <c r="F945" s="19"/>
      <c r="G945" s="253"/>
      <c r="H945" s="253"/>
      <c r="I945" s="253"/>
    </row>
    <row r="946" s="3" customFormat="true" ht="13.5" hidden="false" customHeight="true" outlineLevel="1" collapsed="false">
      <c r="A946" s="250"/>
      <c r="B946" s="252"/>
      <c r="C946" s="252"/>
      <c r="D946" s="252"/>
      <c r="E946" s="253"/>
      <c r="F946" s="19"/>
      <c r="G946" s="253"/>
      <c r="H946" s="253"/>
      <c r="I946" s="253"/>
    </row>
    <row r="947" s="3" customFormat="true" ht="13.5" hidden="false" customHeight="true" outlineLevel="1" collapsed="false">
      <c r="A947" s="250"/>
      <c r="B947" s="252"/>
      <c r="C947" s="252"/>
      <c r="D947" s="252"/>
      <c r="E947" s="253"/>
      <c r="F947" s="19"/>
      <c r="G947" s="253"/>
      <c r="H947" s="253"/>
      <c r="I947" s="253"/>
    </row>
    <row r="948" s="3" customFormat="true" ht="13.5" hidden="false" customHeight="true" outlineLevel="0" collapsed="false">
      <c r="A948" s="247"/>
      <c r="B948" s="249"/>
      <c r="C948" s="249"/>
      <c r="D948" s="249"/>
      <c r="E948" s="246"/>
      <c r="F948" s="19"/>
      <c r="G948" s="246"/>
      <c r="H948" s="246"/>
      <c r="I948" s="246"/>
    </row>
    <row r="949" s="3" customFormat="true" ht="13.5" hidden="false" customHeight="true" outlineLevel="1" collapsed="false">
      <c r="A949" s="247"/>
      <c r="B949" s="249"/>
      <c r="C949" s="249"/>
      <c r="D949" s="249"/>
      <c r="E949" s="246"/>
      <c r="F949" s="19"/>
      <c r="G949" s="246"/>
      <c r="H949" s="246"/>
      <c r="I949" s="246"/>
    </row>
    <row r="950" s="3" customFormat="true" ht="13.5" hidden="false" customHeight="true" outlineLevel="1" collapsed="false">
      <c r="A950" s="247"/>
      <c r="B950" s="249"/>
      <c r="C950" s="249"/>
      <c r="D950" s="249"/>
      <c r="E950" s="246"/>
      <c r="F950" s="19"/>
      <c r="G950" s="246"/>
      <c r="H950" s="246"/>
      <c r="I950" s="246"/>
    </row>
    <row r="951" s="3" customFormat="true" ht="13.5" hidden="false" customHeight="true" outlineLevel="1" collapsed="false">
      <c r="A951" s="247"/>
      <c r="B951" s="249"/>
      <c r="C951" s="249"/>
      <c r="D951" s="249"/>
      <c r="E951" s="246"/>
      <c r="F951" s="19"/>
      <c r="G951" s="246"/>
      <c r="H951" s="246"/>
      <c r="I951" s="246"/>
    </row>
    <row r="952" s="3" customFormat="true" ht="13.5" hidden="false" customHeight="true" outlineLevel="1" collapsed="false">
      <c r="A952" s="247"/>
      <c r="B952" s="249"/>
      <c r="C952" s="249"/>
      <c r="D952" s="249"/>
      <c r="E952" s="246"/>
      <c r="F952" s="19"/>
      <c r="G952" s="246"/>
      <c r="H952" s="246"/>
      <c r="I952" s="246"/>
    </row>
    <row r="953" s="3" customFormat="true" ht="13.5" hidden="false" customHeight="true" outlineLevel="1" collapsed="false">
      <c r="A953" s="247"/>
      <c r="B953" s="249"/>
      <c r="C953" s="249"/>
      <c r="D953" s="249"/>
      <c r="E953" s="246"/>
      <c r="F953" s="19"/>
      <c r="G953" s="246"/>
      <c r="H953" s="246"/>
      <c r="I953" s="246"/>
    </row>
    <row r="954" s="3" customFormat="true" ht="13.5" hidden="false" customHeight="true" outlineLevel="1" collapsed="false">
      <c r="A954" s="247"/>
      <c r="B954" s="249"/>
      <c r="C954" s="249"/>
      <c r="D954" s="249"/>
      <c r="E954" s="246"/>
      <c r="F954" s="19"/>
      <c r="G954" s="246"/>
      <c r="H954" s="246"/>
      <c r="I954" s="246"/>
    </row>
    <row r="955" s="3" customFormat="true" ht="13.5" hidden="false" customHeight="true" outlineLevel="1" collapsed="false">
      <c r="A955" s="247"/>
      <c r="B955" s="249"/>
      <c r="C955" s="249"/>
      <c r="D955" s="249"/>
      <c r="E955" s="246"/>
      <c r="F955" s="19"/>
      <c r="G955" s="246"/>
      <c r="H955" s="246"/>
      <c r="I955" s="246"/>
    </row>
    <row r="956" s="3" customFormat="true" ht="13.5" hidden="false" customHeight="true" outlineLevel="1" collapsed="false">
      <c r="A956" s="247"/>
      <c r="B956" s="249"/>
      <c r="C956" s="249"/>
      <c r="D956" s="249"/>
      <c r="E956" s="246"/>
      <c r="F956" s="19"/>
      <c r="G956" s="246"/>
      <c r="H956" s="246"/>
      <c r="I956" s="246"/>
    </row>
    <row r="957" s="3" customFormat="true" ht="13.5" hidden="false" customHeight="true" outlineLevel="1" collapsed="false">
      <c r="A957" s="247"/>
      <c r="B957" s="249"/>
      <c r="C957" s="249"/>
      <c r="D957" s="249"/>
      <c r="E957" s="246"/>
      <c r="F957" s="19"/>
      <c r="G957" s="246"/>
      <c r="H957" s="246"/>
      <c r="I957" s="246"/>
    </row>
    <row r="958" s="3" customFormat="true" ht="13.5" hidden="false" customHeight="true" outlineLevel="1" collapsed="false">
      <c r="A958" s="247"/>
      <c r="B958" s="249"/>
      <c r="C958" s="249"/>
      <c r="D958" s="249"/>
      <c r="E958" s="246"/>
      <c r="F958" s="19"/>
      <c r="G958" s="246"/>
      <c r="H958" s="246"/>
      <c r="I958" s="246"/>
    </row>
    <row r="959" s="3" customFormat="true" ht="13.5" hidden="false" customHeight="true" outlineLevel="1" collapsed="false">
      <c r="A959" s="247"/>
      <c r="B959" s="249"/>
      <c r="C959" s="249"/>
      <c r="D959" s="249"/>
      <c r="E959" s="246"/>
      <c r="F959" s="19"/>
      <c r="G959" s="246"/>
      <c r="H959" s="246"/>
      <c r="I959" s="246"/>
    </row>
    <row r="960" s="3" customFormat="true" ht="13.5" hidden="false" customHeight="true" outlineLevel="1" collapsed="false">
      <c r="A960" s="247"/>
      <c r="B960" s="249"/>
      <c r="C960" s="249"/>
      <c r="D960" s="249"/>
      <c r="E960" s="246"/>
      <c r="F960" s="19"/>
      <c r="G960" s="246"/>
      <c r="H960" s="246"/>
      <c r="I960" s="246"/>
    </row>
    <row r="961" customFormat="false" ht="13.5" hidden="false" customHeight="true" outlineLevel="1" collapsed="false">
      <c r="A961" s="247"/>
      <c r="B961" s="249"/>
      <c r="C961" s="249"/>
      <c r="D961" s="249"/>
      <c r="E961" s="246"/>
      <c r="F961" s="19"/>
      <c r="G961" s="246"/>
      <c r="H961" s="246"/>
      <c r="I961" s="246"/>
    </row>
    <row r="962" customFormat="false" ht="13.5" hidden="false" customHeight="true" outlineLevel="1" collapsed="false">
      <c r="A962" s="247"/>
      <c r="B962" s="249"/>
      <c r="C962" s="249"/>
      <c r="D962" s="249"/>
      <c r="E962" s="246"/>
      <c r="F962" s="19"/>
      <c r="G962" s="246"/>
      <c r="H962" s="246"/>
      <c r="I962" s="246"/>
    </row>
    <row r="963" customFormat="false" ht="13.5" hidden="false" customHeight="true" outlineLevel="1" collapsed="false">
      <c r="A963" s="247"/>
      <c r="B963" s="249"/>
      <c r="C963" s="249"/>
      <c r="D963" s="249"/>
      <c r="E963" s="246"/>
      <c r="F963" s="19"/>
      <c r="G963" s="246"/>
      <c r="H963" s="246"/>
      <c r="I963" s="246"/>
    </row>
    <row r="964" customFormat="false" ht="13.5" hidden="false" customHeight="true" outlineLevel="1" collapsed="false">
      <c r="A964" s="247"/>
      <c r="B964" s="249"/>
      <c r="C964" s="249"/>
      <c r="D964" s="249"/>
      <c r="E964" s="246"/>
      <c r="F964" s="19"/>
      <c r="G964" s="246"/>
      <c r="H964" s="246"/>
      <c r="I964" s="246"/>
    </row>
    <row r="965" customFormat="false" ht="13.5" hidden="false" customHeight="true" outlineLevel="1" collapsed="false">
      <c r="A965" s="247"/>
      <c r="B965" s="249"/>
      <c r="C965" s="249"/>
      <c r="D965" s="249"/>
      <c r="E965" s="246"/>
      <c r="F965" s="19"/>
      <c r="G965" s="246"/>
      <c r="H965" s="246"/>
      <c r="I965" s="246"/>
    </row>
    <row r="966" customFormat="false" ht="13.5" hidden="false" customHeight="true" outlineLevel="1" collapsed="false">
      <c r="A966" s="247"/>
      <c r="B966" s="249"/>
      <c r="C966" s="249"/>
      <c r="D966" s="249"/>
      <c r="E966" s="246"/>
      <c r="F966" s="19"/>
      <c r="G966" s="246"/>
      <c r="H966" s="246"/>
      <c r="I966" s="246"/>
    </row>
    <row r="967" customFormat="false" ht="13.5" hidden="false" customHeight="true" outlineLevel="1" collapsed="false">
      <c r="A967" s="247"/>
      <c r="B967" s="249"/>
      <c r="C967" s="249"/>
      <c r="D967" s="249"/>
      <c r="E967" s="246"/>
      <c r="F967" s="19"/>
      <c r="G967" s="246"/>
      <c r="H967" s="246"/>
      <c r="I967" s="246"/>
    </row>
    <row r="968" s="3" customFormat="true" ht="13.5" hidden="false" customHeight="true" outlineLevel="0" collapsed="false">
      <c r="A968" s="266"/>
      <c r="B968" s="252"/>
      <c r="C968" s="252"/>
      <c r="D968" s="252"/>
      <c r="E968" s="253"/>
      <c r="F968" s="19"/>
      <c r="G968" s="253"/>
      <c r="H968" s="253"/>
      <c r="I968" s="253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 s="3" customFormat="true" ht="12.75" hidden="false" customHeight="false" outlineLevel="1" collapsed="false">
      <c r="A969" s="266"/>
      <c r="B969" s="252"/>
      <c r="C969" s="252"/>
      <c r="D969" s="252"/>
      <c r="E969" s="253"/>
      <c r="F969" s="19"/>
      <c r="G969" s="253"/>
      <c r="H969" s="253"/>
      <c r="I969" s="253"/>
    </row>
    <row r="970" s="3" customFormat="true" ht="12.75" hidden="false" customHeight="false" outlineLevel="1" collapsed="false">
      <c r="A970" s="266"/>
      <c r="B970" s="252"/>
      <c r="C970" s="252"/>
      <c r="D970" s="252"/>
      <c r="E970" s="253"/>
      <c r="F970" s="19"/>
      <c r="G970" s="253"/>
      <c r="H970" s="253"/>
      <c r="I970" s="253"/>
    </row>
    <row r="971" s="3" customFormat="true" ht="12.75" hidden="false" customHeight="false" outlineLevel="1" collapsed="false">
      <c r="A971" s="266"/>
      <c r="B971" s="252"/>
      <c r="C971" s="252"/>
      <c r="D971" s="252"/>
      <c r="E971" s="253"/>
      <c r="F971" s="19"/>
      <c r="G971" s="253"/>
      <c r="H971" s="253"/>
      <c r="I971" s="253"/>
    </row>
    <row r="972" s="3" customFormat="true" ht="12.75" hidden="false" customHeight="false" outlineLevel="1" collapsed="false">
      <c r="A972" s="266"/>
      <c r="B972" s="252"/>
      <c r="C972" s="252"/>
      <c r="D972" s="252"/>
      <c r="E972" s="253"/>
      <c r="F972" s="19"/>
      <c r="G972" s="253"/>
      <c r="H972" s="253"/>
      <c r="I972" s="253"/>
    </row>
    <row r="973" customFormat="false" ht="12.75" hidden="false" customHeight="false" outlineLevel="1" collapsed="false">
      <c r="A973" s="266"/>
      <c r="B973" s="252"/>
      <c r="C973" s="252"/>
      <c r="D973" s="252"/>
      <c r="E973" s="253"/>
      <c r="F973" s="19"/>
      <c r="G973" s="253"/>
      <c r="H973" s="253"/>
      <c r="I973" s="253"/>
    </row>
    <row r="974" customFormat="false" ht="12.75" hidden="false" customHeight="false" outlineLevel="1" collapsed="false">
      <c r="A974" s="266"/>
      <c r="B974" s="252"/>
      <c r="C974" s="252"/>
      <c r="D974" s="252"/>
      <c r="E974" s="253"/>
      <c r="F974" s="19"/>
      <c r="G974" s="253"/>
      <c r="H974" s="253"/>
      <c r="I974" s="253"/>
    </row>
    <row r="975" customFormat="false" ht="12.75" hidden="false" customHeight="false" outlineLevel="1" collapsed="false">
      <c r="A975" s="266"/>
      <c r="B975" s="252"/>
      <c r="C975" s="252"/>
      <c r="D975" s="252"/>
      <c r="E975" s="253"/>
      <c r="F975" s="19"/>
      <c r="G975" s="253"/>
      <c r="H975" s="253"/>
      <c r="I975" s="253"/>
    </row>
    <row r="976" customFormat="false" ht="12.75" hidden="false" customHeight="false" outlineLevel="1" collapsed="false">
      <c r="A976" s="266"/>
      <c r="B976" s="252"/>
      <c r="C976" s="252"/>
      <c r="D976" s="252"/>
      <c r="E976" s="253"/>
      <c r="F976" s="19"/>
      <c r="G976" s="253"/>
      <c r="H976" s="253"/>
      <c r="I976" s="253"/>
    </row>
    <row r="977" s="3" customFormat="true" ht="12.75" hidden="false" customHeight="false" outlineLevel="1" collapsed="false">
      <c r="A977" s="266"/>
      <c r="B977" s="252"/>
      <c r="C977" s="252"/>
      <c r="D977" s="252"/>
      <c r="E977" s="253"/>
      <c r="F977" s="19"/>
      <c r="G977" s="253"/>
      <c r="H977" s="253"/>
      <c r="I977" s="253"/>
    </row>
    <row r="978" s="3" customFormat="true" ht="12.75" hidden="false" customHeight="false" outlineLevel="1" collapsed="false">
      <c r="A978" s="266"/>
      <c r="B978" s="252"/>
      <c r="C978" s="252"/>
      <c r="D978" s="252"/>
      <c r="E978" s="253"/>
      <c r="F978" s="19"/>
      <c r="G978" s="253"/>
      <c r="H978" s="253"/>
      <c r="I978" s="253"/>
    </row>
    <row r="979" s="3" customFormat="true" ht="12.75" hidden="false" customHeight="false" outlineLevel="1" collapsed="false">
      <c r="A979" s="266"/>
      <c r="B979" s="252"/>
      <c r="C979" s="252"/>
      <c r="D979" s="252"/>
      <c r="E979" s="253"/>
      <c r="F979" s="19"/>
      <c r="G979" s="253"/>
      <c r="H979" s="253"/>
      <c r="I979" s="253"/>
    </row>
    <row r="980" s="3" customFormat="true" ht="12.75" hidden="false" customHeight="false" outlineLevel="1" collapsed="false">
      <c r="A980" s="266"/>
      <c r="B980" s="252"/>
      <c r="C980" s="252"/>
      <c r="D980" s="252"/>
      <c r="E980" s="253"/>
      <c r="F980" s="19"/>
      <c r="G980" s="253"/>
      <c r="H980" s="253"/>
      <c r="I980" s="253"/>
    </row>
    <row r="981" s="3" customFormat="true" ht="12.75" hidden="false" customHeight="false" outlineLevel="1" collapsed="false">
      <c r="A981" s="266"/>
      <c r="B981" s="252"/>
      <c r="C981" s="252"/>
      <c r="D981" s="252"/>
      <c r="E981" s="253"/>
      <c r="F981" s="19"/>
      <c r="G981" s="253"/>
      <c r="H981" s="253"/>
      <c r="I981" s="253"/>
    </row>
    <row r="982" s="3" customFormat="true" ht="12.75" hidden="false" customHeight="false" outlineLevel="1" collapsed="false">
      <c r="A982" s="266"/>
      <c r="B982" s="252"/>
      <c r="C982" s="252"/>
      <c r="D982" s="252"/>
      <c r="E982" s="253"/>
      <c r="F982" s="19"/>
      <c r="G982" s="253"/>
      <c r="H982" s="253"/>
      <c r="I982" s="253"/>
    </row>
    <row r="983" s="3" customFormat="true" ht="12.75" hidden="false" customHeight="false" outlineLevel="1" collapsed="false">
      <c r="A983" s="266"/>
      <c r="B983" s="252"/>
      <c r="C983" s="252"/>
      <c r="D983" s="252"/>
      <c r="E983" s="253"/>
      <c r="F983" s="19"/>
      <c r="G983" s="253"/>
      <c r="H983" s="253"/>
      <c r="I983" s="253"/>
    </row>
    <row r="984" s="3" customFormat="true" ht="12.75" hidden="false" customHeight="false" outlineLevel="1" collapsed="false">
      <c r="A984" s="266"/>
      <c r="B984" s="252"/>
      <c r="C984" s="252"/>
      <c r="D984" s="252"/>
      <c r="E984" s="253"/>
      <c r="F984" s="19"/>
      <c r="G984" s="253"/>
      <c r="H984" s="253"/>
      <c r="I984" s="253"/>
    </row>
    <row r="985" s="3" customFormat="true" ht="12.75" hidden="false" customHeight="false" outlineLevel="1" collapsed="false">
      <c r="A985" s="266"/>
      <c r="B985" s="252"/>
      <c r="C985" s="252"/>
      <c r="D985" s="252"/>
      <c r="E985" s="253"/>
      <c r="F985" s="19"/>
      <c r="G985" s="253"/>
      <c r="H985" s="253"/>
      <c r="I985" s="253"/>
    </row>
    <row r="986" s="3" customFormat="true" ht="12.75" hidden="false" customHeight="false" outlineLevel="1" collapsed="false">
      <c r="A986" s="266"/>
      <c r="B986" s="252"/>
      <c r="C986" s="252"/>
      <c r="D986" s="252"/>
      <c r="E986" s="253"/>
      <c r="F986" s="19"/>
      <c r="G986" s="253"/>
      <c r="H986" s="253"/>
      <c r="I986" s="253"/>
    </row>
    <row r="987" s="3" customFormat="true" ht="12.75" hidden="false" customHeight="false" outlineLevel="1" collapsed="false">
      <c r="A987" s="266"/>
      <c r="B987" s="252"/>
      <c r="C987" s="252"/>
      <c r="D987" s="252"/>
      <c r="E987" s="253"/>
      <c r="F987" s="19"/>
      <c r="G987" s="253"/>
      <c r="H987" s="253"/>
      <c r="I987" s="253"/>
    </row>
    <row r="988" customFormat="false" ht="12.75" hidden="false" customHeight="false" outlineLevel="1" collapsed="false">
      <c r="A988" s="267" t="s">
        <v>631</v>
      </c>
      <c r="B988" s="268"/>
      <c r="C988" s="268"/>
      <c r="D988" s="268"/>
      <c r="E988" s="269"/>
      <c r="F988" s="19" t="s">
        <v>632</v>
      </c>
      <c r="G988" s="269" t="s">
        <v>12</v>
      </c>
      <c r="H988" s="269"/>
      <c r="I988" s="269"/>
      <c r="J988" s="162" t="n">
        <v>1</v>
      </c>
      <c r="K988" s="162" t="n">
        <v>1</v>
      </c>
      <c r="L988" s="162" t="n">
        <v>1</v>
      </c>
      <c r="M988" s="162" t="n">
        <v>1</v>
      </c>
      <c r="N988" s="162" t="n">
        <v>1</v>
      </c>
      <c r="O988" s="162" t="n">
        <v>1</v>
      </c>
      <c r="P988" s="162" t="n">
        <v>1</v>
      </c>
      <c r="Q988" s="162" t="n">
        <v>1</v>
      </c>
      <c r="R988" s="162" t="n">
        <v>1</v>
      </c>
      <c r="S988" s="162" t="n">
        <v>1</v>
      </c>
      <c r="T988" s="162" t="n">
        <v>1</v>
      </c>
      <c r="U988" s="162" t="n">
        <v>1</v>
      </c>
      <c r="V988" s="162" t="n">
        <v>1</v>
      </c>
      <c r="W988" s="162" t="n">
        <v>1</v>
      </c>
      <c r="X988" s="162" t="n">
        <v>1</v>
      </c>
      <c r="Y988" s="162" t="n">
        <v>1</v>
      </c>
      <c r="Z988" s="162" t="n">
        <v>1</v>
      </c>
      <c r="AA988" s="162" t="n">
        <v>1</v>
      </c>
      <c r="AB988" s="162" t="n">
        <v>1</v>
      </c>
      <c r="AC988" s="162" t="n">
        <v>1</v>
      </c>
      <c r="AD988" s="162" t="n">
        <v>1</v>
      </c>
      <c r="AE988" s="162" t="n">
        <v>1</v>
      </c>
      <c r="AF988" s="162" t="n">
        <v>1</v>
      </c>
      <c r="AG988" s="162" t="n">
        <v>1</v>
      </c>
      <c r="AH988" s="162" t="n">
        <v>1</v>
      </c>
      <c r="AI988" s="162" t="n">
        <v>1</v>
      </c>
      <c r="AJ988" s="162" t="n">
        <v>1</v>
      </c>
      <c r="AK988" s="162" t="n">
        <v>1</v>
      </c>
      <c r="AL988" s="162" t="n">
        <v>1</v>
      </c>
      <c r="AM988" s="162" t="n">
        <v>1</v>
      </c>
      <c r="AN988" s="162" t="n">
        <v>1</v>
      </c>
      <c r="AO988" s="162" t="n">
        <v>1</v>
      </c>
      <c r="AP988" s="162" t="n">
        <v>1</v>
      </c>
      <c r="AQ988" s="162" t="n">
        <v>1</v>
      </c>
      <c r="AR988" s="162" t="n">
        <v>1</v>
      </c>
      <c r="AS988" s="162" t="n">
        <v>1</v>
      </c>
      <c r="AT988" s="162" t="n">
        <v>1</v>
      </c>
      <c r="AU988" s="162" t="n">
        <v>1</v>
      </c>
      <c r="AV988" s="162" t="n">
        <v>1</v>
      </c>
      <c r="AW988" s="162" t="n">
        <v>1</v>
      </c>
      <c r="AX988" s="162" t="n">
        <v>1</v>
      </c>
      <c r="AY988" s="162" t="n">
        <v>1</v>
      </c>
      <c r="AZ988" s="162" t="n">
        <v>1</v>
      </c>
      <c r="BA988" s="162" t="n">
        <v>1</v>
      </c>
      <c r="BB988" s="162" t="n">
        <v>1</v>
      </c>
      <c r="BC988" s="162" t="n">
        <v>1</v>
      </c>
      <c r="BD988" s="162" t="n">
        <v>1</v>
      </c>
      <c r="BE988" s="162" t="n">
        <v>1</v>
      </c>
      <c r="BF988" s="162" t="n">
        <v>1</v>
      </c>
      <c r="BG988" s="162" t="n">
        <v>1</v>
      </c>
    </row>
    <row r="989" customFormat="false" ht="12.75" hidden="false" customHeight="false" outlineLevel="0" collapsed="false">
      <c r="A989" s="267" t="s">
        <v>631</v>
      </c>
      <c r="B989" s="268"/>
      <c r="C989" s="268"/>
      <c r="D989" s="268"/>
      <c r="E989" s="269"/>
      <c r="F989" s="19" t="s">
        <v>633</v>
      </c>
      <c r="G989" s="269" t="s">
        <v>12</v>
      </c>
      <c r="H989" s="269"/>
      <c r="I989" s="269"/>
      <c r="J989" s="162" t="n">
        <v>1</v>
      </c>
      <c r="K989" s="162" t="n">
        <v>1</v>
      </c>
      <c r="L989" s="162" t="n">
        <v>1</v>
      </c>
      <c r="M989" s="162" t="n">
        <v>1</v>
      </c>
      <c r="N989" s="162" t="n">
        <v>1</v>
      </c>
      <c r="O989" s="162" t="n">
        <v>1</v>
      </c>
      <c r="P989" s="162" t="n">
        <v>1</v>
      </c>
      <c r="Q989" s="162" t="n">
        <v>1</v>
      </c>
      <c r="R989" s="162" t="n">
        <v>1</v>
      </c>
      <c r="S989" s="162" t="n">
        <v>1</v>
      </c>
      <c r="T989" s="162" t="n">
        <v>1</v>
      </c>
      <c r="U989" s="162" t="n">
        <v>1</v>
      </c>
      <c r="V989" s="162" t="n">
        <v>1</v>
      </c>
      <c r="W989" s="162" t="n">
        <v>1</v>
      </c>
      <c r="X989" s="162" t="n">
        <v>1</v>
      </c>
      <c r="Y989" s="162" t="n">
        <v>1</v>
      </c>
      <c r="Z989" s="162" t="n">
        <v>1</v>
      </c>
      <c r="AA989" s="162" t="n">
        <v>1</v>
      </c>
      <c r="AB989" s="162" t="n">
        <v>1</v>
      </c>
      <c r="AC989" s="162" t="n">
        <v>1</v>
      </c>
      <c r="AD989" s="162" t="n">
        <v>1</v>
      </c>
      <c r="AE989" s="162" t="n">
        <v>1</v>
      </c>
      <c r="AF989" s="162" t="n">
        <v>1</v>
      </c>
      <c r="AG989" s="162" t="n">
        <v>1</v>
      </c>
      <c r="AH989" s="162" t="n">
        <v>1</v>
      </c>
      <c r="AI989" s="162" t="n">
        <v>1</v>
      </c>
      <c r="AJ989" s="162" t="n">
        <v>1</v>
      </c>
      <c r="AK989" s="162" t="n">
        <v>1</v>
      </c>
      <c r="AL989" s="162" t="n">
        <v>1</v>
      </c>
      <c r="AM989" s="162" t="n">
        <v>1</v>
      </c>
      <c r="AN989" s="162" t="n">
        <v>1</v>
      </c>
      <c r="AO989" s="162" t="n">
        <v>1</v>
      </c>
      <c r="AP989" s="162" t="n">
        <v>1</v>
      </c>
      <c r="AQ989" s="162" t="n">
        <v>1</v>
      </c>
      <c r="AR989" s="162" t="n">
        <v>1</v>
      </c>
      <c r="AS989" s="162" t="n">
        <v>1</v>
      </c>
      <c r="AT989" s="162" t="n">
        <v>1</v>
      </c>
      <c r="AU989" s="162" t="n">
        <v>1</v>
      </c>
      <c r="AV989" s="162" t="n">
        <v>1</v>
      </c>
      <c r="AW989" s="162" t="n">
        <v>1</v>
      </c>
      <c r="AX989" s="162" t="n">
        <v>1</v>
      </c>
      <c r="AY989" s="162" t="n">
        <v>1</v>
      </c>
      <c r="AZ989" s="162" t="n">
        <v>1</v>
      </c>
      <c r="BA989" s="162" t="n">
        <v>1</v>
      </c>
      <c r="BB989" s="162" t="n">
        <v>1</v>
      </c>
      <c r="BC989" s="162" t="n">
        <v>1</v>
      </c>
      <c r="BD989" s="162" t="n">
        <v>1</v>
      </c>
      <c r="BE989" s="162" t="n">
        <v>1</v>
      </c>
      <c r="BF989" s="162" t="n">
        <v>1</v>
      </c>
      <c r="BG989" s="162" t="n">
        <v>1</v>
      </c>
    </row>
    <row r="990" customFormat="false" ht="12.75" hidden="false" customHeight="false" outlineLevel="0" collapsed="false">
      <c r="A990" s="267" t="s">
        <v>631</v>
      </c>
      <c r="B990" s="268"/>
      <c r="C990" s="268"/>
      <c r="D990" s="268"/>
      <c r="E990" s="269"/>
      <c r="F990" s="19" t="s">
        <v>634</v>
      </c>
      <c r="G990" s="269" t="s">
        <v>12</v>
      </c>
      <c r="H990" s="269"/>
      <c r="I990" s="269"/>
      <c r="J990" s="162" t="n">
        <v>1</v>
      </c>
      <c r="K990" s="162" t="n">
        <v>1</v>
      </c>
      <c r="L990" s="162" t="n">
        <v>1</v>
      </c>
      <c r="M990" s="162" t="n">
        <v>1</v>
      </c>
      <c r="N990" s="162" t="n">
        <v>1</v>
      </c>
      <c r="O990" s="162" t="n">
        <v>1</v>
      </c>
      <c r="P990" s="162" t="n">
        <v>1</v>
      </c>
      <c r="Q990" s="162" t="n">
        <v>1</v>
      </c>
      <c r="R990" s="162" t="n">
        <v>1</v>
      </c>
      <c r="S990" s="162" t="n">
        <v>1</v>
      </c>
      <c r="T990" s="162" t="n">
        <v>1</v>
      </c>
      <c r="U990" s="162" t="n">
        <v>1</v>
      </c>
      <c r="V990" s="162" t="n">
        <v>1</v>
      </c>
      <c r="W990" s="162" t="n">
        <v>1</v>
      </c>
      <c r="X990" s="162" t="n">
        <v>1</v>
      </c>
      <c r="Y990" s="162" t="n">
        <v>1</v>
      </c>
      <c r="Z990" s="162" t="n">
        <v>1</v>
      </c>
      <c r="AA990" s="162" t="n">
        <v>1</v>
      </c>
      <c r="AB990" s="162" t="n">
        <v>1</v>
      </c>
      <c r="AC990" s="162" t="n">
        <v>1</v>
      </c>
      <c r="AD990" s="162" t="n">
        <v>1</v>
      </c>
      <c r="AE990" s="162" t="n">
        <v>1</v>
      </c>
      <c r="AF990" s="162" t="n">
        <v>1</v>
      </c>
      <c r="AG990" s="162" t="n">
        <v>1</v>
      </c>
      <c r="AH990" s="162" t="n">
        <v>1</v>
      </c>
      <c r="AI990" s="162" t="n">
        <v>1</v>
      </c>
      <c r="AJ990" s="162" t="n">
        <v>1</v>
      </c>
      <c r="AK990" s="162" t="n">
        <v>1</v>
      </c>
      <c r="AL990" s="162" t="n">
        <v>1</v>
      </c>
      <c r="AM990" s="162" t="n">
        <v>1</v>
      </c>
      <c r="AN990" s="162" t="n">
        <v>1</v>
      </c>
      <c r="AO990" s="162" t="n">
        <v>1</v>
      </c>
      <c r="AP990" s="162" t="n">
        <v>1</v>
      </c>
      <c r="AQ990" s="162" t="n">
        <v>1</v>
      </c>
      <c r="AR990" s="162" t="n">
        <v>1</v>
      </c>
      <c r="AS990" s="162" t="n">
        <v>1</v>
      </c>
      <c r="AT990" s="162" t="n">
        <v>1</v>
      </c>
      <c r="AU990" s="162" t="n">
        <v>1</v>
      </c>
      <c r="AV990" s="162" t="n">
        <v>1</v>
      </c>
      <c r="AW990" s="162" t="n">
        <v>1</v>
      </c>
      <c r="AX990" s="162" t="n">
        <v>1</v>
      </c>
      <c r="AY990" s="162" t="n">
        <v>1</v>
      </c>
      <c r="AZ990" s="162" t="n">
        <v>1</v>
      </c>
      <c r="BA990" s="162" t="n">
        <v>1</v>
      </c>
      <c r="BB990" s="162" t="n">
        <v>1</v>
      </c>
      <c r="BC990" s="162" t="n">
        <v>1</v>
      </c>
      <c r="BD990" s="162" t="n">
        <v>1</v>
      </c>
      <c r="BE990" s="162" t="n">
        <v>1</v>
      </c>
      <c r="BF990" s="162" t="n">
        <v>1</v>
      </c>
      <c r="BG990" s="162" t="n">
        <v>1</v>
      </c>
    </row>
    <row r="991" customFormat="false" ht="12.75" hidden="false" customHeight="false" outlineLevel="0" collapsed="false">
      <c r="A991" s="267" t="s">
        <v>631</v>
      </c>
      <c r="B991" s="268"/>
      <c r="C991" s="268"/>
      <c r="D991" s="268"/>
      <c r="E991" s="269"/>
      <c r="F991" s="19" t="s">
        <v>635</v>
      </c>
      <c r="G991" s="269" t="s">
        <v>12</v>
      </c>
      <c r="H991" s="269"/>
      <c r="I991" s="269"/>
      <c r="J991" s="162" t="n">
        <v>1</v>
      </c>
      <c r="K991" s="162" t="n">
        <v>1</v>
      </c>
      <c r="L991" s="162" t="n">
        <v>1</v>
      </c>
      <c r="M991" s="162" t="n">
        <v>1</v>
      </c>
      <c r="N991" s="162" t="n">
        <v>1</v>
      </c>
      <c r="O991" s="162" t="n">
        <v>1</v>
      </c>
      <c r="P991" s="162" t="n">
        <v>1</v>
      </c>
      <c r="Q991" s="162" t="n">
        <v>1</v>
      </c>
      <c r="R991" s="162" t="n">
        <v>1</v>
      </c>
      <c r="S991" s="162" t="n">
        <v>1</v>
      </c>
      <c r="T991" s="162" t="n">
        <v>1</v>
      </c>
      <c r="U991" s="162" t="n">
        <v>1</v>
      </c>
      <c r="V991" s="162" t="n">
        <v>1</v>
      </c>
      <c r="W991" s="162" t="n">
        <v>1</v>
      </c>
      <c r="X991" s="162" t="n">
        <v>1</v>
      </c>
      <c r="Y991" s="162" t="n">
        <v>1</v>
      </c>
      <c r="Z991" s="162" t="n">
        <v>1</v>
      </c>
      <c r="AA991" s="162" t="n">
        <v>1</v>
      </c>
      <c r="AB991" s="162" t="n">
        <v>1</v>
      </c>
      <c r="AC991" s="162" t="n">
        <v>1</v>
      </c>
      <c r="AD991" s="162" t="n">
        <v>1</v>
      </c>
      <c r="AE991" s="162" t="n">
        <v>1</v>
      </c>
      <c r="AF991" s="162" t="n">
        <v>1</v>
      </c>
      <c r="AG991" s="162" t="n">
        <v>1</v>
      </c>
      <c r="AH991" s="162" t="n">
        <v>1</v>
      </c>
      <c r="AI991" s="162" t="n">
        <v>1</v>
      </c>
      <c r="AJ991" s="162" t="n">
        <v>1</v>
      </c>
      <c r="AK991" s="162" t="n">
        <v>1</v>
      </c>
      <c r="AL991" s="162" t="n">
        <v>1</v>
      </c>
      <c r="AM991" s="162" t="n">
        <v>1</v>
      </c>
      <c r="AN991" s="162" t="n">
        <v>1</v>
      </c>
      <c r="AO991" s="162" t="n">
        <v>1</v>
      </c>
      <c r="AP991" s="162" t="n">
        <v>1</v>
      </c>
      <c r="AQ991" s="162" t="n">
        <v>1</v>
      </c>
      <c r="AR991" s="162" t="n">
        <v>1</v>
      </c>
      <c r="AS991" s="162" t="n">
        <v>1</v>
      </c>
      <c r="AT991" s="162" t="n">
        <v>1</v>
      </c>
      <c r="AU991" s="162" t="n">
        <v>1</v>
      </c>
      <c r="AV991" s="162" t="n">
        <v>1</v>
      </c>
      <c r="AW991" s="162" t="n">
        <v>1</v>
      </c>
      <c r="AX991" s="162" t="n">
        <v>1</v>
      </c>
      <c r="AY991" s="162" t="n">
        <v>1</v>
      </c>
      <c r="AZ991" s="162" t="n">
        <v>1</v>
      </c>
      <c r="BA991" s="162" t="n">
        <v>1</v>
      </c>
      <c r="BB991" s="162" t="n">
        <v>1</v>
      </c>
      <c r="BC991" s="162" t="n">
        <v>1</v>
      </c>
      <c r="BD991" s="162" t="n">
        <v>1</v>
      </c>
      <c r="BE991" s="162" t="n">
        <v>1</v>
      </c>
      <c r="BF991" s="162" t="n">
        <v>1</v>
      </c>
      <c r="BG991" s="162" t="n">
        <v>1</v>
      </c>
    </row>
    <row r="992" customFormat="false" ht="12.75" hidden="false" customHeight="false" outlineLevel="0" collapsed="false">
      <c r="A992" s="267" t="s">
        <v>631</v>
      </c>
      <c r="B992" s="268"/>
      <c r="C992" s="268"/>
      <c r="D992" s="268"/>
      <c r="E992" s="269"/>
      <c r="F992" s="19" t="s">
        <v>636</v>
      </c>
      <c r="G992" s="269" t="s">
        <v>12</v>
      </c>
      <c r="H992" s="269"/>
      <c r="I992" s="269"/>
      <c r="J992" s="162" t="n">
        <v>1</v>
      </c>
      <c r="K992" s="162" t="n">
        <v>1</v>
      </c>
      <c r="L992" s="162" t="n">
        <v>1</v>
      </c>
      <c r="M992" s="162" t="n">
        <v>1</v>
      </c>
      <c r="N992" s="162" t="n">
        <v>1</v>
      </c>
      <c r="O992" s="162" t="n">
        <v>1</v>
      </c>
      <c r="P992" s="162" t="n">
        <v>1</v>
      </c>
      <c r="Q992" s="162" t="n">
        <v>1</v>
      </c>
      <c r="R992" s="162" t="n">
        <v>1</v>
      </c>
      <c r="S992" s="162" t="n">
        <v>1</v>
      </c>
      <c r="T992" s="162" t="n">
        <v>1</v>
      </c>
      <c r="U992" s="162" t="n">
        <v>1</v>
      </c>
      <c r="V992" s="162" t="n">
        <v>1</v>
      </c>
      <c r="W992" s="162" t="n">
        <v>1</v>
      </c>
      <c r="X992" s="162" t="n">
        <v>1</v>
      </c>
      <c r="Y992" s="162" t="n">
        <v>1</v>
      </c>
      <c r="Z992" s="162" t="n">
        <v>1</v>
      </c>
      <c r="AA992" s="162" t="n">
        <v>1</v>
      </c>
      <c r="AB992" s="162" t="n">
        <v>1</v>
      </c>
      <c r="AC992" s="162" t="n">
        <v>1</v>
      </c>
      <c r="AD992" s="162" t="n">
        <v>1</v>
      </c>
      <c r="AE992" s="162" t="n">
        <v>1</v>
      </c>
      <c r="AF992" s="162" t="n">
        <v>1</v>
      </c>
      <c r="AG992" s="162" t="n">
        <v>1</v>
      </c>
      <c r="AH992" s="162" t="n">
        <v>1</v>
      </c>
      <c r="AI992" s="162" t="n">
        <v>1</v>
      </c>
      <c r="AJ992" s="162" t="n">
        <v>1</v>
      </c>
      <c r="AK992" s="162" t="n">
        <v>1</v>
      </c>
      <c r="AL992" s="162" t="n">
        <v>1</v>
      </c>
      <c r="AM992" s="162" t="n">
        <v>1</v>
      </c>
      <c r="AN992" s="162" t="n">
        <v>1</v>
      </c>
      <c r="AO992" s="162" t="n">
        <v>1</v>
      </c>
      <c r="AP992" s="162" t="n">
        <v>1</v>
      </c>
      <c r="AQ992" s="162" t="n">
        <v>1</v>
      </c>
      <c r="AR992" s="162" t="n">
        <v>1</v>
      </c>
      <c r="AS992" s="162" t="n">
        <v>1</v>
      </c>
      <c r="AT992" s="162" t="n">
        <v>1</v>
      </c>
      <c r="AU992" s="162" t="n">
        <v>1</v>
      </c>
      <c r="AV992" s="162" t="n">
        <v>1</v>
      </c>
      <c r="AW992" s="162" t="n">
        <v>1</v>
      </c>
      <c r="AX992" s="162" t="n">
        <v>1</v>
      </c>
      <c r="AY992" s="162" t="n">
        <v>1</v>
      </c>
      <c r="AZ992" s="162" t="n">
        <v>1</v>
      </c>
      <c r="BA992" s="162" t="n">
        <v>1</v>
      </c>
      <c r="BB992" s="162" t="n">
        <v>1</v>
      </c>
      <c r="BC992" s="162" t="n">
        <v>1</v>
      </c>
      <c r="BD992" s="162" t="n">
        <v>1</v>
      </c>
      <c r="BE992" s="162" t="n">
        <v>1</v>
      </c>
      <c r="BF992" s="162" t="n">
        <v>1</v>
      </c>
      <c r="BG992" s="162" t="n">
        <v>1</v>
      </c>
    </row>
    <row r="993" customFormat="false" ht="12.75" hidden="false" customHeight="false" outlineLevel="0" collapsed="false">
      <c r="A993" s="267" t="s">
        <v>631</v>
      </c>
      <c r="B993" s="268"/>
      <c r="C993" s="268"/>
      <c r="D993" s="268"/>
      <c r="E993" s="269"/>
      <c r="F993" s="19" t="s">
        <v>637</v>
      </c>
      <c r="G993" s="269" t="s">
        <v>12</v>
      </c>
      <c r="H993" s="269"/>
      <c r="I993" s="269"/>
      <c r="J993" s="162" t="n">
        <v>1</v>
      </c>
      <c r="K993" s="162" t="n">
        <v>1</v>
      </c>
      <c r="L993" s="162" t="n">
        <v>1</v>
      </c>
      <c r="M993" s="162" t="n">
        <v>1</v>
      </c>
      <c r="N993" s="162" t="n">
        <v>1</v>
      </c>
      <c r="O993" s="162" t="n">
        <v>1</v>
      </c>
      <c r="P993" s="162" t="n">
        <v>1</v>
      </c>
      <c r="Q993" s="162" t="n">
        <v>1</v>
      </c>
      <c r="R993" s="162" t="n">
        <v>1</v>
      </c>
      <c r="S993" s="162" t="n">
        <v>1</v>
      </c>
      <c r="T993" s="162" t="n">
        <v>1</v>
      </c>
      <c r="U993" s="162" t="n">
        <v>1</v>
      </c>
      <c r="V993" s="162" t="n">
        <v>1</v>
      </c>
      <c r="W993" s="162" t="n">
        <v>1</v>
      </c>
      <c r="X993" s="162" t="n">
        <v>1</v>
      </c>
      <c r="Y993" s="162" t="n">
        <v>1</v>
      </c>
      <c r="Z993" s="162" t="n">
        <v>1</v>
      </c>
      <c r="AA993" s="162" t="n">
        <v>1</v>
      </c>
      <c r="AB993" s="162" t="n">
        <v>1</v>
      </c>
      <c r="AC993" s="162" t="n">
        <v>1</v>
      </c>
      <c r="AD993" s="162" t="n">
        <v>1</v>
      </c>
      <c r="AE993" s="162" t="n">
        <v>1</v>
      </c>
      <c r="AF993" s="162" t="n">
        <v>1</v>
      </c>
      <c r="AG993" s="162" t="n">
        <v>1</v>
      </c>
      <c r="AH993" s="162" t="n">
        <v>1</v>
      </c>
      <c r="AI993" s="162" t="n">
        <v>1</v>
      </c>
      <c r="AJ993" s="162" t="n">
        <v>1</v>
      </c>
      <c r="AK993" s="162" t="n">
        <v>1</v>
      </c>
      <c r="AL993" s="162" t="n">
        <v>1</v>
      </c>
      <c r="AM993" s="162" t="n">
        <v>1</v>
      </c>
      <c r="AN993" s="162" t="n">
        <v>1</v>
      </c>
      <c r="AO993" s="162" t="n">
        <v>1</v>
      </c>
      <c r="AP993" s="162" t="n">
        <v>1</v>
      </c>
      <c r="AQ993" s="162" t="n">
        <v>1</v>
      </c>
      <c r="AR993" s="162" t="n">
        <v>1</v>
      </c>
      <c r="AS993" s="162" t="n">
        <v>1</v>
      </c>
      <c r="AT993" s="162" t="n">
        <v>1</v>
      </c>
      <c r="AU993" s="162" t="n">
        <v>1</v>
      </c>
      <c r="AV993" s="162" t="n">
        <v>1</v>
      </c>
      <c r="AW993" s="162" t="n">
        <v>1</v>
      </c>
      <c r="AX993" s="162" t="n">
        <v>1</v>
      </c>
      <c r="AY993" s="162" t="n">
        <v>1</v>
      </c>
      <c r="AZ993" s="162" t="n">
        <v>1</v>
      </c>
      <c r="BA993" s="162" t="n">
        <v>1</v>
      </c>
      <c r="BB993" s="162" t="n">
        <v>1</v>
      </c>
      <c r="BC993" s="162" t="n">
        <v>1</v>
      </c>
      <c r="BD993" s="162" t="n">
        <v>1</v>
      </c>
      <c r="BE993" s="162" t="n">
        <v>1</v>
      </c>
      <c r="BF993" s="162" t="n">
        <v>1</v>
      </c>
      <c r="BG993" s="162" t="n">
        <v>1</v>
      </c>
    </row>
    <row r="994" customFormat="false" ht="12.75" hidden="false" customHeight="false" outlineLevel="0" collapsed="false">
      <c r="A994" s="267" t="s">
        <v>631</v>
      </c>
      <c r="B994" s="268"/>
      <c r="C994" s="268"/>
      <c r="D994" s="268"/>
      <c r="E994" s="269"/>
      <c r="F994" s="19" t="s">
        <v>638</v>
      </c>
      <c r="G994" s="269" t="s">
        <v>12</v>
      </c>
      <c r="H994" s="269"/>
      <c r="I994" s="269"/>
      <c r="J994" s="162" t="n">
        <v>1</v>
      </c>
      <c r="K994" s="162" t="n">
        <v>1</v>
      </c>
      <c r="L994" s="162" t="n">
        <v>1</v>
      </c>
      <c r="M994" s="162" t="n">
        <v>1</v>
      </c>
      <c r="N994" s="162" t="n">
        <v>1</v>
      </c>
      <c r="O994" s="162" t="n">
        <v>1</v>
      </c>
      <c r="P994" s="162" t="n">
        <v>1</v>
      </c>
      <c r="Q994" s="162" t="n">
        <v>1</v>
      </c>
      <c r="R994" s="162" t="n">
        <v>1</v>
      </c>
      <c r="S994" s="162" t="n">
        <v>1</v>
      </c>
      <c r="T994" s="162" t="n">
        <v>1</v>
      </c>
      <c r="U994" s="162" t="n">
        <v>1</v>
      </c>
      <c r="V994" s="162" t="n">
        <v>1</v>
      </c>
      <c r="W994" s="162" t="n">
        <v>1</v>
      </c>
      <c r="X994" s="162" t="n">
        <v>1</v>
      </c>
      <c r="Y994" s="162" t="n">
        <v>1</v>
      </c>
      <c r="Z994" s="162" t="n">
        <v>1</v>
      </c>
      <c r="AA994" s="162" t="n">
        <v>1</v>
      </c>
      <c r="AB994" s="162" t="n">
        <v>1</v>
      </c>
      <c r="AC994" s="162" t="n">
        <v>1</v>
      </c>
      <c r="AD994" s="162" t="n">
        <v>1</v>
      </c>
      <c r="AE994" s="162" t="n">
        <v>1</v>
      </c>
      <c r="AF994" s="162" t="n">
        <v>1</v>
      </c>
      <c r="AG994" s="162" t="n">
        <v>1</v>
      </c>
      <c r="AH994" s="162" t="n">
        <v>1</v>
      </c>
      <c r="AI994" s="162" t="n">
        <v>1</v>
      </c>
      <c r="AJ994" s="162" t="n">
        <v>1</v>
      </c>
      <c r="AK994" s="162" t="n">
        <v>1</v>
      </c>
      <c r="AL994" s="162" t="n">
        <v>1</v>
      </c>
      <c r="AM994" s="162" t="n">
        <v>1</v>
      </c>
      <c r="AN994" s="162" t="n">
        <v>1</v>
      </c>
      <c r="AO994" s="162" t="n">
        <v>1</v>
      </c>
      <c r="AP994" s="162" t="n">
        <v>1</v>
      </c>
      <c r="AQ994" s="162" t="n">
        <v>1</v>
      </c>
      <c r="AR994" s="162" t="n">
        <v>1</v>
      </c>
      <c r="AS994" s="162" t="n">
        <v>1</v>
      </c>
      <c r="AT994" s="162" t="n">
        <v>1</v>
      </c>
      <c r="AU994" s="162" t="n">
        <v>1</v>
      </c>
      <c r="AV994" s="162" t="n">
        <v>1</v>
      </c>
      <c r="AW994" s="162" t="n">
        <v>1</v>
      </c>
      <c r="AX994" s="162" t="n">
        <v>1</v>
      </c>
      <c r="AY994" s="162" t="n">
        <v>1</v>
      </c>
      <c r="AZ994" s="162" t="n">
        <v>1</v>
      </c>
      <c r="BA994" s="162" t="n">
        <v>1</v>
      </c>
      <c r="BB994" s="162" t="n">
        <v>1</v>
      </c>
      <c r="BC994" s="162" t="n">
        <v>1</v>
      </c>
      <c r="BD994" s="162" t="n">
        <v>1</v>
      </c>
      <c r="BE994" s="162" t="n">
        <v>1</v>
      </c>
      <c r="BF994" s="162" t="n">
        <v>1</v>
      </c>
      <c r="BG994" s="162" t="n">
        <v>1</v>
      </c>
    </row>
    <row r="995" customFormat="false" ht="12.75" hidden="false" customHeight="false" outlineLevel="0" collapsed="false">
      <c r="A995" s="267" t="s">
        <v>631</v>
      </c>
      <c r="B995" s="268"/>
      <c r="C995" s="268"/>
      <c r="D995" s="268"/>
      <c r="E995" s="269"/>
      <c r="F995" s="19" t="s">
        <v>639</v>
      </c>
      <c r="G995" s="269" t="s">
        <v>12</v>
      </c>
      <c r="H995" s="269"/>
      <c r="I995" s="269"/>
      <c r="J995" s="162" t="n">
        <v>1</v>
      </c>
      <c r="K995" s="162" t="n">
        <v>1</v>
      </c>
      <c r="L995" s="162" t="n">
        <v>1</v>
      </c>
      <c r="M995" s="162" t="n">
        <v>1</v>
      </c>
      <c r="N995" s="162" t="n">
        <v>1</v>
      </c>
      <c r="O995" s="162" t="n">
        <v>1</v>
      </c>
      <c r="P995" s="162" t="n">
        <v>1</v>
      </c>
      <c r="Q995" s="162" t="n">
        <v>1</v>
      </c>
      <c r="R995" s="162" t="n">
        <v>1</v>
      </c>
      <c r="S995" s="162" t="n">
        <v>1</v>
      </c>
      <c r="T995" s="162" t="n">
        <v>1</v>
      </c>
      <c r="U995" s="162" t="n">
        <v>1</v>
      </c>
      <c r="V995" s="162" t="n">
        <v>1</v>
      </c>
      <c r="W995" s="162" t="n">
        <v>1</v>
      </c>
      <c r="X995" s="162" t="n">
        <v>1</v>
      </c>
      <c r="Y995" s="162" t="n">
        <v>1</v>
      </c>
      <c r="Z995" s="162" t="n">
        <v>1</v>
      </c>
      <c r="AA995" s="162" t="n">
        <v>1</v>
      </c>
      <c r="AB995" s="162" t="n">
        <v>1</v>
      </c>
      <c r="AC995" s="162" t="n">
        <v>1</v>
      </c>
      <c r="AD995" s="162" t="n">
        <v>1</v>
      </c>
      <c r="AE995" s="162" t="n">
        <v>1</v>
      </c>
      <c r="AF995" s="162" t="n">
        <v>1</v>
      </c>
      <c r="AG995" s="162" t="n">
        <v>1</v>
      </c>
      <c r="AH995" s="162" t="n">
        <v>1</v>
      </c>
      <c r="AI995" s="162" t="n">
        <v>1</v>
      </c>
      <c r="AJ995" s="162" t="n">
        <v>1</v>
      </c>
      <c r="AK995" s="162" t="n">
        <v>1</v>
      </c>
      <c r="AL995" s="162" t="n">
        <v>1</v>
      </c>
      <c r="AM995" s="162" t="n">
        <v>1</v>
      </c>
      <c r="AN995" s="162" t="n">
        <v>1</v>
      </c>
      <c r="AO995" s="162" t="n">
        <v>1</v>
      </c>
      <c r="AP995" s="162" t="n">
        <v>1</v>
      </c>
      <c r="AQ995" s="162" t="n">
        <v>1</v>
      </c>
      <c r="AR995" s="162" t="n">
        <v>1</v>
      </c>
      <c r="AS995" s="162" t="n">
        <v>1</v>
      </c>
      <c r="AT995" s="162" t="n">
        <v>1</v>
      </c>
      <c r="AU995" s="162" t="n">
        <v>1</v>
      </c>
      <c r="AV995" s="162" t="n">
        <v>1</v>
      </c>
      <c r="AW995" s="162" t="n">
        <v>1</v>
      </c>
      <c r="AX995" s="162" t="n">
        <v>1</v>
      </c>
      <c r="AY995" s="162" t="n">
        <v>1</v>
      </c>
      <c r="AZ995" s="162" t="n">
        <v>1</v>
      </c>
      <c r="BA995" s="162" t="n">
        <v>1</v>
      </c>
      <c r="BB995" s="162" t="n">
        <v>1</v>
      </c>
      <c r="BC995" s="162" t="n">
        <v>1</v>
      </c>
      <c r="BD995" s="162" t="n">
        <v>1</v>
      </c>
      <c r="BE995" s="162" t="n">
        <v>1</v>
      </c>
      <c r="BF995" s="162" t="n">
        <v>1</v>
      </c>
      <c r="BG995" s="162" t="n">
        <v>1</v>
      </c>
    </row>
    <row r="996" customFormat="false" ht="12.75" hidden="false" customHeight="false" outlineLevel="0" collapsed="false">
      <c r="A996" s="267" t="s">
        <v>631</v>
      </c>
      <c r="B996" s="268"/>
      <c r="C996" s="268"/>
      <c r="D996" s="268"/>
      <c r="E996" s="269"/>
      <c r="F996" s="19" t="s">
        <v>640</v>
      </c>
      <c r="G996" s="269" t="s">
        <v>12</v>
      </c>
      <c r="H996" s="269"/>
      <c r="I996" s="269"/>
      <c r="J996" s="162" t="n">
        <v>1</v>
      </c>
      <c r="K996" s="162" t="n">
        <v>1</v>
      </c>
      <c r="L996" s="162" t="n">
        <v>1</v>
      </c>
      <c r="M996" s="162" t="n">
        <v>1</v>
      </c>
      <c r="N996" s="162" t="n">
        <v>1</v>
      </c>
      <c r="O996" s="162" t="n">
        <v>1</v>
      </c>
      <c r="P996" s="162" t="n">
        <v>1</v>
      </c>
      <c r="Q996" s="162" t="n">
        <v>1</v>
      </c>
      <c r="R996" s="162" t="n">
        <v>1</v>
      </c>
      <c r="S996" s="162" t="n">
        <v>1</v>
      </c>
      <c r="T996" s="162" t="n">
        <v>1</v>
      </c>
      <c r="U996" s="162" t="n">
        <v>1</v>
      </c>
      <c r="V996" s="162" t="n">
        <v>1</v>
      </c>
      <c r="W996" s="162" t="n">
        <v>1</v>
      </c>
      <c r="X996" s="162" t="n">
        <v>1</v>
      </c>
      <c r="Y996" s="162" t="n">
        <v>1</v>
      </c>
      <c r="Z996" s="162" t="n">
        <v>1</v>
      </c>
      <c r="AA996" s="162" t="n">
        <v>1</v>
      </c>
      <c r="AB996" s="162" t="n">
        <v>1</v>
      </c>
      <c r="AC996" s="162" t="n">
        <v>1</v>
      </c>
      <c r="AD996" s="162" t="n">
        <v>1</v>
      </c>
      <c r="AE996" s="162" t="n">
        <v>1</v>
      </c>
      <c r="AF996" s="162" t="n">
        <v>1</v>
      </c>
      <c r="AG996" s="162" t="n">
        <v>1</v>
      </c>
      <c r="AH996" s="162" t="n">
        <v>1</v>
      </c>
      <c r="AI996" s="162" t="n">
        <v>1</v>
      </c>
      <c r="AJ996" s="162" t="n">
        <v>1</v>
      </c>
      <c r="AK996" s="162" t="n">
        <v>1</v>
      </c>
      <c r="AL996" s="162" t="n">
        <v>1</v>
      </c>
      <c r="AM996" s="162" t="n">
        <v>1</v>
      </c>
      <c r="AN996" s="162" t="n">
        <v>1</v>
      </c>
      <c r="AO996" s="162" t="n">
        <v>1</v>
      </c>
      <c r="AP996" s="162" t="n">
        <v>1</v>
      </c>
      <c r="AQ996" s="162" t="n">
        <v>1</v>
      </c>
      <c r="AR996" s="162" t="n">
        <v>1</v>
      </c>
      <c r="AS996" s="162" t="n">
        <v>1</v>
      </c>
      <c r="AT996" s="162" t="n">
        <v>1</v>
      </c>
      <c r="AU996" s="162" t="n">
        <v>1</v>
      </c>
      <c r="AV996" s="162" t="n">
        <v>1</v>
      </c>
      <c r="AW996" s="162" t="n">
        <v>1</v>
      </c>
      <c r="AX996" s="162" t="n">
        <v>1</v>
      </c>
      <c r="AY996" s="162" t="n">
        <v>1</v>
      </c>
      <c r="AZ996" s="162" t="n">
        <v>1</v>
      </c>
      <c r="BA996" s="162" t="n">
        <v>1</v>
      </c>
      <c r="BB996" s="162" t="n">
        <v>1</v>
      </c>
      <c r="BC996" s="162" t="n">
        <v>1</v>
      </c>
      <c r="BD996" s="162" t="n">
        <v>1</v>
      </c>
      <c r="BE996" s="162" t="n">
        <v>1</v>
      </c>
      <c r="BF996" s="162" t="n">
        <v>1</v>
      </c>
      <c r="BG996" s="162" t="n">
        <v>1</v>
      </c>
    </row>
    <row r="997" customFormat="false" ht="12.75" hidden="false" customHeight="false" outlineLevel="0" collapsed="false">
      <c r="A997" s="267" t="s">
        <v>631</v>
      </c>
      <c r="B997" s="268"/>
      <c r="C997" s="268"/>
      <c r="D997" s="268"/>
      <c r="E997" s="269"/>
      <c r="F997" s="19" t="s">
        <v>641</v>
      </c>
      <c r="G997" s="269" t="s">
        <v>12</v>
      </c>
      <c r="H997" s="269"/>
      <c r="I997" s="269"/>
      <c r="J997" s="162" t="n">
        <v>1</v>
      </c>
      <c r="K997" s="162" t="n">
        <v>1</v>
      </c>
      <c r="L997" s="162" t="n">
        <v>1</v>
      </c>
      <c r="M997" s="162" t="n">
        <v>1</v>
      </c>
      <c r="N997" s="162" t="n">
        <v>1</v>
      </c>
      <c r="O997" s="162" t="n">
        <v>1</v>
      </c>
      <c r="P997" s="162" t="n">
        <v>1</v>
      </c>
      <c r="Q997" s="162" t="n">
        <v>1</v>
      </c>
      <c r="R997" s="162" t="n">
        <v>1</v>
      </c>
      <c r="S997" s="162" t="n">
        <v>1</v>
      </c>
      <c r="T997" s="162" t="n">
        <v>1</v>
      </c>
      <c r="U997" s="162" t="n">
        <v>1</v>
      </c>
      <c r="V997" s="162" t="n">
        <v>1</v>
      </c>
      <c r="W997" s="162" t="n">
        <v>1</v>
      </c>
      <c r="X997" s="162" t="n">
        <v>1</v>
      </c>
      <c r="Y997" s="162" t="n">
        <v>1</v>
      </c>
      <c r="Z997" s="162" t="n">
        <v>1</v>
      </c>
      <c r="AA997" s="162" t="n">
        <v>1</v>
      </c>
      <c r="AB997" s="162" t="n">
        <v>1</v>
      </c>
      <c r="AC997" s="162" t="n">
        <v>1</v>
      </c>
      <c r="AD997" s="162" t="n">
        <v>1</v>
      </c>
      <c r="AE997" s="162" t="n">
        <v>1</v>
      </c>
      <c r="AF997" s="162" t="n">
        <v>1</v>
      </c>
      <c r="AG997" s="162" t="n">
        <v>1</v>
      </c>
      <c r="AH997" s="162" t="n">
        <v>1</v>
      </c>
      <c r="AI997" s="162" t="n">
        <v>1</v>
      </c>
      <c r="AJ997" s="162" t="n">
        <v>1</v>
      </c>
      <c r="AK997" s="162" t="n">
        <v>1</v>
      </c>
      <c r="AL997" s="162" t="n">
        <v>1</v>
      </c>
      <c r="AM997" s="162" t="n">
        <v>1</v>
      </c>
      <c r="AN997" s="162" t="n">
        <v>1</v>
      </c>
      <c r="AO997" s="162" t="n">
        <v>1</v>
      </c>
      <c r="AP997" s="162" t="n">
        <v>1</v>
      </c>
      <c r="AQ997" s="162" t="n">
        <v>1</v>
      </c>
      <c r="AR997" s="162" t="n">
        <v>1</v>
      </c>
      <c r="AS997" s="162" t="n">
        <v>1</v>
      </c>
      <c r="AT997" s="162" t="n">
        <v>1</v>
      </c>
      <c r="AU997" s="162" t="n">
        <v>1</v>
      </c>
      <c r="AV997" s="162" t="n">
        <v>1</v>
      </c>
      <c r="AW997" s="162" t="n">
        <v>1</v>
      </c>
      <c r="AX997" s="162" t="n">
        <v>1</v>
      </c>
      <c r="AY997" s="162" t="n">
        <v>1</v>
      </c>
      <c r="AZ997" s="162" t="n">
        <v>1</v>
      </c>
      <c r="BA997" s="162" t="n">
        <v>1</v>
      </c>
      <c r="BB997" s="162" t="n">
        <v>1</v>
      </c>
      <c r="BC997" s="162" t="n">
        <v>1</v>
      </c>
      <c r="BD997" s="162" t="n">
        <v>1</v>
      </c>
      <c r="BE997" s="162" t="n">
        <v>1</v>
      </c>
      <c r="BF997" s="162" t="n">
        <v>1</v>
      </c>
      <c r="BG997" s="162" t="n">
        <v>1</v>
      </c>
    </row>
    <row r="998" customFormat="false" ht="12.75" hidden="false" customHeight="false" outlineLevel="0" collapsed="false">
      <c r="A998" s="267" t="s">
        <v>631</v>
      </c>
      <c r="B998" s="268"/>
      <c r="C998" s="268"/>
      <c r="D998" s="268"/>
      <c r="E998" s="269"/>
      <c r="F998" s="19" t="s">
        <v>642</v>
      </c>
      <c r="G998" s="269" t="s">
        <v>643</v>
      </c>
      <c r="H998" s="269"/>
      <c r="I998" s="269"/>
      <c r="J998" s="4" t="n">
        <v>0</v>
      </c>
      <c r="K998" s="4" t="n">
        <v>0</v>
      </c>
      <c r="L998" s="4" t="n">
        <v>0</v>
      </c>
      <c r="M998" s="4" t="n">
        <v>0</v>
      </c>
      <c r="N998" s="4" t="n">
        <v>0</v>
      </c>
      <c r="O998" s="4" t="n">
        <v>0</v>
      </c>
      <c r="P998" s="4" t="n">
        <v>0</v>
      </c>
      <c r="Q998" s="4" t="n">
        <v>0</v>
      </c>
      <c r="R998" s="4" t="n">
        <v>0</v>
      </c>
      <c r="S998" s="4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</row>
    <row r="999" customFormat="false" ht="12.75" hidden="false" customHeight="false" outlineLevel="0" collapsed="false">
      <c r="A999" s="267" t="s">
        <v>631</v>
      </c>
      <c r="B999" s="268"/>
      <c r="C999" s="268"/>
      <c r="D999" s="268"/>
      <c r="E999" s="269"/>
      <c r="F999" s="19"/>
      <c r="G999" s="269"/>
      <c r="H999" s="269"/>
      <c r="I999" s="269"/>
    </row>
    <row r="1000" customFormat="false" ht="15" hidden="false" customHeight="true" outlineLevel="0" collapsed="false">
      <c r="A1000" s="267" t="s">
        <v>631</v>
      </c>
      <c r="B1000" s="268"/>
      <c r="C1000" s="268"/>
      <c r="D1000" s="268"/>
      <c r="E1000" s="269"/>
      <c r="F1000" s="19" t="s">
        <v>644</v>
      </c>
      <c r="G1000" s="269" t="s">
        <v>12</v>
      </c>
      <c r="H1000" s="269"/>
      <c r="I1000" s="269"/>
      <c r="J1000" s="162" t="n">
        <v>1</v>
      </c>
      <c r="K1000" s="162" t="n">
        <v>1</v>
      </c>
      <c r="L1000" s="162" t="n">
        <v>1</v>
      </c>
      <c r="M1000" s="162" t="n">
        <v>1</v>
      </c>
      <c r="N1000" s="162" t="n">
        <v>1</v>
      </c>
      <c r="O1000" s="162" t="n">
        <v>1</v>
      </c>
      <c r="P1000" s="162" t="n">
        <v>1</v>
      </c>
      <c r="Q1000" s="162" t="n">
        <v>1</v>
      </c>
      <c r="R1000" s="162" t="n">
        <v>1</v>
      </c>
      <c r="S1000" s="162" t="n">
        <v>1</v>
      </c>
      <c r="T1000" s="162" t="n">
        <v>1</v>
      </c>
      <c r="U1000" s="162" t="n">
        <v>1</v>
      </c>
      <c r="V1000" s="162" t="n">
        <v>1</v>
      </c>
      <c r="W1000" s="162" t="n">
        <v>1</v>
      </c>
      <c r="X1000" s="162" t="n">
        <v>1</v>
      </c>
      <c r="Y1000" s="162" t="n">
        <v>1</v>
      </c>
      <c r="Z1000" s="162" t="n">
        <v>1</v>
      </c>
      <c r="AA1000" s="162" t="n">
        <v>1</v>
      </c>
      <c r="AB1000" s="162" t="n">
        <v>1</v>
      </c>
      <c r="AC1000" s="162" t="n">
        <v>1</v>
      </c>
      <c r="AD1000" s="162" t="n">
        <v>1</v>
      </c>
      <c r="AE1000" s="162" t="n">
        <v>1</v>
      </c>
      <c r="AF1000" s="162" t="n">
        <v>1</v>
      </c>
      <c r="AG1000" s="162" t="n">
        <v>1</v>
      </c>
      <c r="AH1000" s="162" t="n">
        <v>1</v>
      </c>
      <c r="AI1000" s="162" t="n">
        <v>1</v>
      </c>
      <c r="AJ1000" s="162" t="n">
        <v>1</v>
      </c>
      <c r="AK1000" s="162" t="n">
        <v>1</v>
      </c>
      <c r="AL1000" s="162" t="n">
        <v>1</v>
      </c>
      <c r="AM1000" s="162" t="n">
        <v>1</v>
      </c>
      <c r="AN1000" s="162" t="n">
        <v>1</v>
      </c>
      <c r="AO1000" s="162" t="n">
        <v>1</v>
      </c>
      <c r="AP1000" s="162" t="n">
        <v>1</v>
      </c>
      <c r="AQ1000" s="162" t="n">
        <v>1</v>
      </c>
      <c r="AR1000" s="162" t="n">
        <v>1</v>
      </c>
      <c r="AS1000" s="162" t="n">
        <v>1</v>
      </c>
      <c r="AT1000" s="162" t="n">
        <v>1</v>
      </c>
      <c r="AU1000" s="162" t="n">
        <v>1</v>
      </c>
      <c r="AV1000" s="162" t="n">
        <v>1</v>
      </c>
      <c r="AW1000" s="162" t="n">
        <v>1</v>
      </c>
      <c r="AX1000" s="162" t="n">
        <v>1</v>
      </c>
      <c r="AY1000" s="162" t="n">
        <v>1</v>
      </c>
      <c r="AZ1000" s="162" t="n">
        <v>1</v>
      </c>
      <c r="BA1000" s="162" t="n">
        <v>1</v>
      </c>
      <c r="BB1000" s="162" t="n">
        <v>1</v>
      </c>
      <c r="BC1000" s="162" t="n">
        <v>1</v>
      </c>
      <c r="BD1000" s="162" t="n">
        <v>1</v>
      </c>
      <c r="BE1000" s="162" t="n">
        <v>1</v>
      </c>
      <c r="BF1000" s="162" t="n">
        <v>1</v>
      </c>
      <c r="BG1000" s="162" t="n">
        <v>1</v>
      </c>
    </row>
    <row r="1001" customFormat="false" ht="15" hidden="false" customHeight="true" outlineLevel="0" collapsed="false">
      <c r="A1001" s="267" t="s">
        <v>631</v>
      </c>
      <c r="B1001" s="268"/>
      <c r="C1001" s="268"/>
      <c r="D1001" s="268"/>
      <c r="E1001" s="269"/>
      <c r="F1001" s="19" t="s">
        <v>645</v>
      </c>
      <c r="G1001" s="269" t="s">
        <v>12</v>
      </c>
      <c r="H1001" s="269"/>
      <c r="I1001" s="269"/>
      <c r="J1001" s="162" t="n">
        <v>1</v>
      </c>
      <c r="K1001" s="162" t="n">
        <v>1</v>
      </c>
      <c r="L1001" s="162" t="n">
        <v>1</v>
      </c>
      <c r="M1001" s="162" t="n">
        <v>1</v>
      </c>
      <c r="N1001" s="162" t="n">
        <v>1</v>
      </c>
      <c r="O1001" s="162" t="n">
        <v>1</v>
      </c>
      <c r="P1001" s="162" t="n">
        <v>1</v>
      </c>
      <c r="Q1001" s="162" t="n">
        <v>1</v>
      </c>
      <c r="R1001" s="162" t="n">
        <v>1</v>
      </c>
      <c r="S1001" s="162" t="n">
        <v>1</v>
      </c>
      <c r="T1001" s="162" t="n">
        <v>1</v>
      </c>
      <c r="U1001" s="162" t="n">
        <v>1</v>
      </c>
      <c r="V1001" s="162" t="n">
        <v>1</v>
      </c>
      <c r="W1001" s="162" t="n">
        <v>1</v>
      </c>
      <c r="X1001" s="162" t="n">
        <v>1</v>
      </c>
      <c r="Y1001" s="162" t="n">
        <v>1</v>
      </c>
      <c r="Z1001" s="162" t="n">
        <v>1</v>
      </c>
      <c r="AA1001" s="162" t="n">
        <v>1</v>
      </c>
      <c r="AB1001" s="162" t="n">
        <v>1</v>
      </c>
      <c r="AC1001" s="162" t="n">
        <v>1</v>
      </c>
      <c r="AD1001" s="162" t="n">
        <v>1</v>
      </c>
      <c r="AE1001" s="162" t="n">
        <v>1</v>
      </c>
      <c r="AF1001" s="162" t="n">
        <v>1</v>
      </c>
      <c r="AG1001" s="162" t="n">
        <v>1</v>
      </c>
      <c r="AH1001" s="162" t="n">
        <v>1</v>
      </c>
      <c r="AI1001" s="162" t="n">
        <v>1</v>
      </c>
      <c r="AJ1001" s="162" t="n">
        <v>1</v>
      </c>
      <c r="AK1001" s="162" t="n">
        <v>1</v>
      </c>
      <c r="AL1001" s="162" t="n">
        <v>1</v>
      </c>
      <c r="AM1001" s="162" t="n">
        <v>1</v>
      </c>
      <c r="AN1001" s="162" t="n">
        <v>1</v>
      </c>
      <c r="AO1001" s="162" t="n">
        <v>1</v>
      </c>
      <c r="AP1001" s="162" t="n">
        <v>1</v>
      </c>
      <c r="AQ1001" s="162" t="n">
        <v>1</v>
      </c>
      <c r="AR1001" s="162" t="n">
        <v>1</v>
      </c>
      <c r="AS1001" s="162" t="n">
        <v>1</v>
      </c>
      <c r="AT1001" s="162" t="n">
        <v>1</v>
      </c>
      <c r="AU1001" s="162" t="n">
        <v>1</v>
      </c>
      <c r="AV1001" s="162" t="n">
        <v>1</v>
      </c>
      <c r="AW1001" s="162" t="n">
        <v>1</v>
      </c>
      <c r="AX1001" s="162" t="n">
        <v>1</v>
      </c>
      <c r="AY1001" s="162" t="n">
        <v>1</v>
      </c>
      <c r="AZ1001" s="162" t="n">
        <v>1</v>
      </c>
      <c r="BA1001" s="162" t="n">
        <v>1</v>
      </c>
      <c r="BB1001" s="162" t="n">
        <v>1</v>
      </c>
      <c r="BC1001" s="162" t="n">
        <v>1</v>
      </c>
      <c r="BD1001" s="162" t="n">
        <v>1</v>
      </c>
      <c r="BE1001" s="162" t="n">
        <v>1</v>
      </c>
      <c r="BF1001" s="162" t="n">
        <v>1</v>
      </c>
      <c r="BG1001" s="162" t="n">
        <v>1</v>
      </c>
    </row>
    <row r="1002" customFormat="false" ht="15" hidden="false" customHeight="true" outlineLevel="0" collapsed="false">
      <c r="A1002" s="267" t="s">
        <v>631</v>
      </c>
      <c r="B1002" s="268"/>
      <c r="C1002" s="268"/>
      <c r="D1002" s="268"/>
      <c r="E1002" s="269"/>
      <c r="F1002" s="19" t="s">
        <v>646</v>
      </c>
      <c r="G1002" s="269" t="s">
        <v>12</v>
      </c>
      <c r="H1002" s="269"/>
      <c r="I1002" s="269"/>
      <c r="J1002" s="162" t="n">
        <v>1</v>
      </c>
      <c r="K1002" s="162" t="n">
        <v>1</v>
      </c>
      <c r="L1002" s="162" t="n">
        <v>1</v>
      </c>
      <c r="M1002" s="162" t="n">
        <v>1</v>
      </c>
      <c r="N1002" s="162" t="n">
        <v>1</v>
      </c>
      <c r="O1002" s="162" t="n">
        <v>1</v>
      </c>
      <c r="P1002" s="162" t="n">
        <v>1</v>
      </c>
      <c r="Q1002" s="162" t="n">
        <v>1</v>
      </c>
      <c r="R1002" s="162" t="n">
        <v>1</v>
      </c>
      <c r="S1002" s="162" t="n">
        <v>1</v>
      </c>
      <c r="T1002" s="162" t="n">
        <v>1</v>
      </c>
      <c r="U1002" s="162" t="n">
        <v>1</v>
      </c>
      <c r="V1002" s="162" t="n">
        <v>1</v>
      </c>
      <c r="W1002" s="162" t="n">
        <v>1</v>
      </c>
      <c r="X1002" s="162" t="n">
        <v>1</v>
      </c>
      <c r="Y1002" s="162" t="n">
        <v>1</v>
      </c>
      <c r="Z1002" s="162" t="n">
        <v>1</v>
      </c>
      <c r="AA1002" s="162" t="n">
        <v>1</v>
      </c>
      <c r="AB1002" s="162" t="n">
        <v>1</v>
      </c>
      <c r="AC1002" s="162" t="n">
        <v>1</v>
      </c>
      <c r="AD1002" s="162" t="n">
        <v>1</v>
      </c>
      <c r="AE1002" s="162" t="n">
        <v>1</v>
      </c>
      <c r="AF1002" s="162" t="n">
        <v>1</v>
      </c>
      <c r="AG1002" s="162" t="n">
        <v>1</v>
      </c>
      <c r="AH1002" s="162" t="n">
        <v>1</v>
      </c>
      <c r="AI1002" s="162" t="n">
        <v>1</v>
      </c>
      <c r="AJ1002" s="162" t="n">
        <v>1</v>
      </c>
      <c r="AK1002" s="162" t="n">
        <v>1</v>
      </c>
      <c r="AL1002" s="162" t="n">
        <v>1</v>
      </c>
      <c r="AM1002" s="162" t="n">
        <v>1</v>
      </c>
      <c r="AN1002" s="162" t="n">
        <v>1</v>
      </c>
      <c r="AO1002" s="162" t="n">
        <v>1</v>
      </c>
      <c r="AP1002" s="162" t="n">
        <v>1</v>
      </c>
      <c r="AQ1002" s="162" t="n">
        <v>1</v>
      </c>
      <c r="AR1002" s="162" t="n">
        <v>1</v>
      </c>
      <c r="AS1002" s="162" t="n">
        <v>1</v>
      </c>
      <c r="AT1002" s="162" t="n">
        <v>1</v>
      </c>
      <c r="AU1002" s="162" t="n">
        <v>1</v>
      </c>
      <c r="AV1002" s="162" t="n">
        <v>1</v>
      </c>
      <c r="AW1002" s="162" t="n">
        <v>1</v>
      </c>
      <c r="AX1002" s="162" t="n">
        <v>1</v>
      </c>
      <c r="AY1002" s="162" t="n">
        <v>1</v>
      </c>
      <c r="AZ1002" s="162" t="n">
        <v>1</v>
      </c>
      <c r="BA1002" s="162" t="n">
        <v>1</v>
      </c>
      <c r="BB1002" s="162" t="n">
        <v>1</v>
      </c>
      <c r="BC1002" s="162" t="n">
        <v>1</v>
      </c>
      <c r="BD1002" s="162" t="n">
        <v>1</v>
      </c>
      <c r="BE1002" s="162" t="n">
        <v>1</v>
      </c>
      <c r="BF1002" s="162" t="n">
        <v>1</v>
      </c>
      <c r="BG1002" s="162" t="n">
        <v>1</v>
      </c>
    </row>
    <row r="1003" customFormat="false" ht="15" hidden="false" customHeight="true" outlineLevel="0" collapsed="false">
      <c r="A1003" s="267" t="s">
        <v>631</v>
      </c>
      <c r="B1003" s="268"/>
      <c r="C1003" s="268"/>
      <c r="D1003" s="268"/>
      <c r="E1003" s="269"/>
      <c r="F1003" s="19" t="s">
        <v>647</v>
      </c>
      <c r="G1003" s="269" t="s">
        <v>12</v>
      </c>
      <c r="H1003" s="269"/>
      <c r="I1003" s="269"/>
      <c r="J1003" s="162" t="n">
        <v>1</v>
      </c>
      <c r="K1003" s="162" t="n">
        <v>1</v>
      </c>
      <c r="L1003" s="162" t="n">
        <v>1</v>
      </c>
      <c r="M1003" s="162" t="n">
        <v>1</v>
      </c>
      <c r="N1003" s="162" t="n">
        <v>1</v>
      </c>
      <c r="O1003" s="162" t="n">
        <v>1</v>
      </c>
      <c r="P1003" s="162" t="n">
        <v>1</v>
      </c>
      <c r="Q1003" s="162" t="n">
        <v>1</v>
      </c>
      <c r="R1003" s="162" t="n">
        <v>1</v>
      </c>
      <c r="S1003" s="162" t="n">
        <v>1</v>
      </c>
      <c r="T1003" s="162" t="n">
        <v>1</v>
      </c>
      <c r="U1003" s="162" t="n">
        <v>1</v>
      </c>
      <c r="V1003" s="162" t="n">
        <v>1</v>
      </c>
      <c r="W1003" s="162" t="n">
        <v>1</v>
      </c>
      <c r="X1003" s="162" t="n">
        <v>1</v>
      </c>
      <c r="Y1003" s="162" t="n">
        <v>1</v>
      </c>
      <c r="Z1003" s="162" t="n">
        <v>1</v>
      </c>
      <c r="AA1003" s="162" t="n">
        <v>1</v>
      </c>
      <c r="AB1003" s="162" t="n">
        <v>1</v>
      </c>
      <c r="AC1003" s="162" t="n">
        <v>1</v>
      </c>
      <c r="AD1003" s="162" t="n">
        <v>1</v>
      </c>
      <c r="AE1003" s="162" t="n">
        <v>1</v>
      </c>
      <c r="AF1003" s="162" t="n">
        <v>1</v>
      </c>
      <c r="AG1003" s="162" t="n">
        <v>1</v>
      </c>
      <c r="AH1003" s="162" t="n">
        <v>1</v>
      </c>
      <c r="AI1003" s="162" t="n">
        <v>1</v>
      </c>
      <c r="AJ1003" s="162" t="n">
        <v>1</v>
      </c>
      <c r="AK1003" s="162" t="n">
        <v>1</v>
      </c>
      <c r="AL1003" s="162" t="n">
        <v>1</v>
      </c>
      <c r="AM1003" s="162" t="n">
        <v>1</v>
      </c>
      <c r="AN1003" s="162" t="n">
        <v>1</v>
      </c>
      <c r="AO1003" s="162" t="n">
        <v>1</v>
      </c>
      <c r="AP1003" s="162" t="n">
        <v>1</v>
      </c>
      <c r="AQ1003" s="162" t="n">
        <v>1</v>
      </c>
      <c r="AR1003" s="162" t="n">
        <v>1</v>
      </c>
      <c r="AS1003" s="162" t="n">
        <v>1</v>
      </c>
      <c r="AT1003" s="162" t="n">
        <v>1</v>
      </c>
      <c r="AU1003" s="162" t="n">
        <v>1</v>
      </c>
      <c r="AV1003" s="162" t="n">
        <v>1</v>
      </c>
      <c r="AW1003" s="162" t="n">
        <v>1</v>
      </c>
      <c r="AX1003" s="162" t="n">
        <v>1</v>
      </c>
      <c r="AY1003" s="162" t="n">
        <v>1</v>
      </c>
      <c r="AZ1003" s="162" t="n">
        <v>1</v>
      </c>
      <c r="BA1003" s="162" t="n">
        <v>1</v>
      </c>
      <c r="BB1003" s="162" t="n">
        <v>1</v>
      </c>
      <c r="BC1003" s="162" t="n">
        <v>1</v>
      </c>
      <c r="BD1003" s="162" t="n">
        <v>1</v>
      </c>
      <c r="BE1003" s="162" t="n">
        <v>1</v>
      </c>
      <c r="BF1003" s="162" t="n">
        <v>1</v>
      </c>
      <c r="BG1003" s="162" t="n">
        <v>1</v>
      </c>
    </row>
    <row r="1004" customFormat="false" ht="15" hidden="false" customHeight="true" outlineLevel="0" collapsed="false">
      <c r="A1004" s="267" t="s">
        <v>631</v>
      </c>
      <c r="B1004" s="268"/>
      <c r="C1004" s="268"/>
      <c r="D1004" s="268"/>
      <c r="E1004" s="269"/>
      <c r="F1004" s="19" t="s">
        <v>648</v>
      </c>
      <c r="G1004" s="269" t="s">
        <v>12</v>
      </c>
      <c r="H1004" s="269"/>
      <c r="I1004" s="269"/>
      <c r="J1004" s="162" t="n">
        <v>1</v>
      </c>
      <c r="K1004" s="162" t="n">
        <v>1</v>
      </c>
      <c r="L1004" s="162" t="n">
        <v>1</v>
      </c>
      <c r="M1004" s="162" t="n">
        <v>1</v>
      </c>
      <c r="N1004" s="162" t="n">
        <v>1</v>
      </c>
      <c r="O1004" s="162" t="n">
        <v>1</v>
      </c>
      <c r="P1004" s="162" t="n">
        <v>1</v>
      </c>
      <c r="Q1004" s="162" t="n">
        <v>1</v>
      </c>
      <c r="R1004" s="162" t="n">
        <v>1</v>
      </c>
      <c r="S1004" s="162" t="n">
        <v>1</v>
      </c>
      <c r="T1004" s="162" t="n">
        <v>1</v>
      </c>
      <c r="U1004" s="162" t="n">
        <v>1</v>
      </c>
      <c r="V1004" s="162" t="n">
        <v>1</v>
      </c>
      <c r="W1004" s="162" t="n">
        <v>1</v>
      </c>
      <c r="X1004" s="162" t="n">
        <v>1</v>
      </c>
      <c r="Y1004" s="162" t="n">
        <v>1</v>
      </c>
      <c r="Z1004" s="162" t="n">
        <v>1</v>
      </c>
      <c r="AA1004" s="162" t="n">
        <v>1</v>
      </c>
      <c r="AB1004" s="162" t="n">
        <v>1</v>
      </c>
      <c r="AC1004" s="162" t="n">
        <v>1</v>
      </c>
      <c r="AD1004" s="162" t="n">
        <v>1</v>
      </c>
      <c r="AE1004" s="162" t="n">
        <v>1</v>
      </c>
      <c r="AF1004" s="162" t="n">
        <v>1</v>
      </c>
      <c r="AG1004" s="162" t="n">
        <v>1</v>
      </c>
      <c r="AH1004" s="162" t="n">
        <v>1</v>
      </c>
      <c r="AI1004" s="162" t="n">
        <v>1</v>
      </c>
      <c r="AJ1004" s="162" t="n">
        <v>1</v>
      </c>
      <c r="AK1004" s="162" t="n">
        <v>1</v>
      </c>
      <c r="AL1004" s="162" t="n">
        <v>1</v>
      </c>
      <c r="AM1004" s="162" t="n">
        <v>1</v>
      </c>
      <c r="AN1004" s="162" t="n">
        <v>1</v>
      </c>
      <c r="AO1004" s="162" t="n">
        <v>1</v>
      </c>
      <c r="AP1004" s="162" t="n">
        <v>1</v>
      </c>
      <c r="AQ1004" s="162" t="n">
        <v>1</v>
      </c>
      <c r="AR1004" s="162" t="n">
        <v>1</v>
      </c>
      <c r="AS1004" s="162" t="n">
        <v>1</v>
      </c>
      <c r="AT1004" s="162" t="n">
        <v>1</v>
      </c>
      <c r="AU1004" s="162" t="n">
        <v>1</v>
      </c>
      <c r="AV1004" s="162" t="n">
        <v>1</v>
      </c>
      <c r="AW1004" s="162" t="n">
        <v>1</v>
      </c>
      <c r="AX1004" s="162" t="n">
        <v>1</v>
      </c>
      <c r="AY1004" s="162" t="n">
        <v>1</v>
      </c>
      <c r="AZ1004" s="162" t="n">
        <v>1</v>
      </c>
      <c r="BA1004" s="162" t="n">
        <v>1</v>
      </c>
      <c r="BB1004" s="162" t="n">
        <v>1</v>
      </c>
      <c r="BC1004" s="162" t="n">
        <v>1</v>
      </c>
      <c r="BD1004" s="162" t="n">
        <v>1</v>
      </c>
      <c r="BE1004" s="162" t="n">
        <v>1</v>
      </c>
      <c r="BF1004" s="162" t="n">
        <v>1</v>
      </c>
      <c r="BG1004" s="162" t="n">
        <v>1</v>
      </c>
    </row>
    <row r="1005" customFormat="false" ht="15" hidden="false" customHeight="true" outlineLevel="0" collapsed="false">
      <c r="A1005" s="267" t="s">
        <v>631</v>
      </c>
      <c r="B1005" s="268"/>
      <c r="C1005" s="268"/>
      <c r="D1005" s="268"/>
      <c r="E1005" s="269"/>
      <c r="F1005" s="19" t="s">
        <v>649</v>
      </c>
      <c r="G1005" s="269" t="s">
        <v>12</v>
      </c>
      <c r="H1005" s="269"/>
      <c r="I1005" s="269"/>
      <c r="J1005" s="162" t="n">
        <v>1</v>
      </c>
      <c r="K1005" s="162" t="n">
        <v>1</v>
      </c>
      <c r="L1005" s="162" t="n">
        <v>1</v>
      </c>
      <c r="M1005" s="162" t="n">
        <v>1</v>
      </c>
      <c r="N1005" s="162" t="n">
        <v>1</v>
      </c>
      <c r="O1005" s="162" t="n">
        <v>1</v>
      </c>
      <c r="P1005" s="162" t="n">
        <v>1</v>
      </c>
      <c r="Q1005" s="162" t="n">
        <v>1</v>
      </c>
      <c r="R1005" s="162" t="n">
        <v>1</v>
      </c>
      <c r="S1005" s="162" t="n">
        <v>1</v>
      </c>
      <c r="T1005" s="162" t="n">
        <v>1</v>
      </c>
      <c r="U1005" s="162" t="n">
        <v>1</v>
      </c>
      <c r="V1005" s="162" t="n">
        <v>1</v>
      </c>
      <c r="W1005" s="162" t="n">
        <v>1</v>
      </c>
      <c r="X1005" s="162" t="n">
        <v>1</v>
      </c>
      <c r="Y1005" s="162" t="n">
        <v>1</v>
      </c>
      <c r="Z1005" s="162" t="n">
        <v>1</v>
      </c>
      <c r="AA1005" s="162" t="n">
        <v>1</v>
      </c>
      <c r="AB1005" s="162" t="n">
        <v>1</v>
      </c>
      <c r="AC1005" s="162" t="n">
        <v>1</v>
      </c>
      <c r="AD1005" s="162" t="n">
        <v>1</v>
      </c>
      <c r="AE1005" s="162" t="n">
        <v>1</v>
      </c>
      <c r="AF1005" s="162" t="n">
        <v>1</v>
      </c>
      <c r="AG1005" s="162" t="n">
        <v>1</v>
      </c>
      <c r="AH1005" s="162" t="n">
        <v>1</v>
      </c>
      <c r="AI1005" s="162" t="n">
        <v>1</v>
      </c>
      <c r="AJ1005" s="162" t="n">
        <v>1</v>
      </c>
      <c r="AK1005" s="162" t="n">
        <v>1</v>
      </c>
      <c r="AL1005" s="162" t="n">
        <v>1</v>
      </c>
      <c r="AM1005" s="162" t="n">
        <v>1</v>
      </c>
      <c r="AN1005" s="162" t="n">
        <v>1</v>
      </c>
      <c r="AO1005" s="162" t="n">
        <v>1</v>
      </c>
      <c r="AP1005" s="162" t="n">
        <v>1</v>
      </c>
      <c r="AQ1005" s="162" t="n">
        <v>1</v>
      </c>
      <c r="AR1005" s="162" t="n">
        <v>1</v>
      </c>
      <c r="AS1005" s="162" t="n">
        <v>1</v>
      </c>
      <c r="AT1005" s="162" t="n">
        <v>1</v>
      </c>
      <c r="AU1005" s="162" t="n">
        <v>1</v>
      </c>
      <c r="AV1005" s="162" t="n">
        <v>1</v>
      </c>
      <c r="AW1005" s="162" t="n">
        <v>1</v>
      </c>
      <c r="AX1005" s="162" t="n">
        <v>1</v>
      </c>
      <c r="AY1005" s="162" t="n">
        <v>1</v>
      </c>
      <c r="AZ1005" s="162" t="n">
        <v>1</v>
      </c>
      <c r="BA1005" s="162" t="n">
        <v>1</v>
      </c>
      <c r="BB1005" s="162" t="n">
        <v>1</v>
      </c>
      <c r="BC1005" s="162" t="n">
        <v>1</v>
      </c>
      <c r="BD1005" s="162" t="n">
        <v>1</v>
      </c>
      <c r="BE1005" s="162" t="n">
        <v>1</v>
      </c>
      <c r="BF1005" s="162" t="n">
        <v>1</v>
      </c>
      <c r="BG1005" s="162" t="n">
        <v>1</v>
      </c>
    </row>
    <row r="1006" customFormat="false" ht="15" hidden="false" customHeight="true" outlineLevel="0" collapsed="false">
      <c r="A1006" s="267" t="s">
        <v>631</v>
      </c>
      <c r="B1006" s="268"/>
      <c r="C1006" s="268"/>
      <c r="D1006" s="268"/>
      <c r="E1006" s="269"/>
      <c r="F1006" s="19" t="s">
        <v>650</v>
      </c>
      <c r="G1006" s="269" t="s">
        <v>12</v>
      </c>
      <c r="H1006" s="269"/>
      <c r="I1006" s="269"/>
      <c r="J1006" s="162" t="n">
        <v>1</v>
      </c>
      <c r="K1006" s="162" t="n">
        <v>1</v>
      </c>
      <c r="L1006" s="162" t="n">
        <v>1</v>
      </c>
      <c r="M1006" s="162" t="n">
        <v>1</v>
      </c>
      <c r="N1006" s="162" t="n">
        <v>1</v>
      </c>
      <c r="O1006" s="162" t="n">
        <v>1</v>
      </c>
      <c r="P1006" s="162" t="n">
        <v>1</v>
      </c>
      <c r="Q1006" s="162" t="n">
        <v>1</v>
      </c>
      <c r="R1006" s="162" t="n">
        <v>1</v>
      </c>
      <c r="S1006" s="162" t="n">
        <v>1</v>
      </c>
      <c r="T1006" s="162" t="n">
        <v>1</v>
      </c>
      <c r="U1006" s="162" t="n">
        <v>1</v>
      </c>
      <c r="V1006" s="162" t="n">
        <v>1</v>
      </c>
      <c r="W1006" s="162" t="n">
        <v>1</v>
      </c>
      <c r="X1006" s="162" t="n">
        <v>1</v>
      </c>
      <c r="Y1006" s="162" t="n">
        <v>1</v>
      </c>
      <c r="Z1006" s="162" t="n">
        <v>1</v>
      </c>
      <c r="AA1006" s="162" t="n">
        <v>1</v>
      </c>
      <c r="AB1006" s="162" t="n">
        <v>1</v>
      </c>
      <c r="AC1006" s="162" t="n">
        <v>1</v>
      </c>
      <c r="AD1006" s="162" t="n">
        <v>1</v>
      </c>
      <c r="AE1006" s="162" t="n">
        <v>1</v>
      </c>
      <c r="AF1006" s="162" t="n">
        <v>1</v>
      </c>
      <c r="AG1006" s="162" t="n">
        <v>1</v>
      </c>
      <c r="AH1006" s="162" t="n">
        <v>1</v>
      </c>
      <c r="AI1006" s="162" t="n">
        <v>1</v>
      </c>
      <c r="AJ1006" s="162" t="n">
        <v>1</v>
      </c>
      <c r="AK1006" s="162" t="n">
        <v>1</v>
      </c>
      <c r="AL1006" s="162" t="n">
        <v>1</v>
      </c>
      <c r="AM1006" s="162" t="n">
        <v>1</v>
      </c>
      <c r="AN1006" s="162" t="n">
        <v>1</v>
      </c>
      <c r="AO1006" s="162" t="n">
        <v>1</v>
      </c>
      <c r="AP1006" s="162" t="n">
        <v>1</v>
      </c>
      <c r="AQ1006" s="162" t="n">
        <v>1</v>
      </c>
      <c r="AR1006" s="162" t="n">
        <v>1</v>
      </c>
      <c r="AS1006" s="162" t="n">
        <v>1</v>
      </c>
      <c r="AT1006" s="162" t="n">
        <v>1</v>
      </c>
      <c r="AU1006" s="162" t="n">
        <v>1</v>
      </c>
      <c r="AV1006" s="162" t="n">
        <v>1</v>
      </c>
      <c r="AW1006" s="162" t="n">
        <v>1</v>
      </c>
      <c r="AX1006" s="162" t="n">
        <v>1</v>
      </c>
      <c r="AY1006" s="162" t="n">
        <v>1</v>
      </c>
      <c r="AZ1006" s="162" t="n">
        <v>1</v>
      </c>
      <c r="BA1006" s="162" t="n">
        <v>1</v>
      </c>
      <c r="BB1006" s="162" t="n">
        <v>1</v>
      </c>
      <c r="BC1006" s="162" t="n">
        <v>1</v>
      </c>
      <c r="BD1006" s="162" t="n">
        <v>1</v>
      </c>
      <c r="BE1006" s="162" t="n">
        <v>1</v>
      </c>
      <c r="BF1006" s="162" t="n">
        <v>1</v>
      </c>
      <c r="BG1006" s="162" t="n">
        <v>1</v>
      </c>
    </row>
    <row r="1007" customFormat="false" ht="15" hidden="false" customHeight="true" outlineLevel="0" collapsed="false">
      <c r="A1007" s="267" t="s">
        <v>631</v>
      </c>
      <c r="B1007" s="268"/>
      <c r="C1007" s="268"/>
      <c r="D1007" s="268"/>
      <c r="E1007" s="269"/>
      <c r="F1007" s="19" t="s">
        <v>651</v>
      </c>
      <c r="G1007" s="269" t="s">
        <v>12</v>
      </c>
      <c r="H1007" s="269"/>
      <c r="I1007" s="269"/>
      <c r="J1007" s="162" t="n">
        <v>1</v>
      </c>
      <c r="K1007" s="162" t="n">
        <v>1</v>
      </c>
      <c r="L1007" s="162" t="n">
        <v>1</v>
      </c>
      <c r="M1007" s="162" t="n">
        <v>1</v>
      </c>
      <c r="N1007" s="162" t="n">
        <v>1</v>
      </c>
      <c r="O1007" s="162" t="n">
        <v>1</v>
      </c>
      <c r="P1007" s="162" t="n">
        <v>1</v>
      </c>
      <c r="Q1007" s="162" t="n">
        <v>1</v>
      </c>
      <c r="R1007" s="162" t="n">
        <v>1</v>
      </c>
      <c r="S1007" s="162" t="n">
        <v>1</v>
      </c>
      <c r="T1007" s="162" t="n">
        <v>1</v>
      </c>
      <c r="U1007" s="162" t="n">
        <v>1</v>
      </c>
      <c r="V1007" s="162" t="n">
        <v>1</v>
      </c>
      <c r="W1007" s="162" t="n">
        <v>1</v>
      </c>
      <c r="X1007" s="162" t="n">
        <v>1</v>
      </c>
      <c r="Y1007" s="162" t="n">
        <v>1</v>
      </c>
      <c r="Z1007" s="162" t="n">
        <v>1</v>
      </c>
      <c r="AA1007" s="162" t="n">
        <v>1</v>
      </c>
      <c r="AB1007" s="162" t="n">
        <v>1</v>
      </c>
      <c r="AC1007" s="162" t="n">
        <v>1</v>
      </c>
      <c r="AD1007" s="162" t="n">
        <v>1</v>
      </c>
      <c r="AE1007" s="162" t="n">
        <v>1</v>
      </c>
      <c r="AF1007" s="162" t="n">
        <v>1</v>
      </c>
      <c r="AG1007" s="162" t="n">
        <v>1</v>
      </c>
      <c r="AH1007" s="162" t="n">
        <v>1</v>
      </c>
      <c r="AI1007" s="162" t="n">
        <v>1</v>
      </c>
      <c r="AJ1007" s="162" t="n">
        <v>1</v>
      </c>
      <c r="AK1007" s="162" t="n">
        <v>1</v>
      </c>
      <c r="AL1007" s="162" t="n">
        <v>1</v>
      </c>
      <c r="AM1007" s="162" t="n">
        <v>1</v>
      </c>
      <c r="AN1007" s="162" t="n">
        <v>1</v>
      </c>
      <c r="AO1007" s="162" t="n">
        <v>1</v>
      </c>
      <c r="AP1007" s="162" t="n">
        <v>1</v>
      </c>
      <c r="AQ1007" s="162" t="n">
        <v>1</v>
      </c>
      <c r="AR1007" s="162" t="n">
        <v>1</v>
      </c>
      <c r="AS1007" s="162" t="n">
        <v>1</v>
      </c>
      <c r="AT1007" s="162" t="n">
        <v>1</v>
      </c>
      <c r="AU1007" s="162" t="n">
        <v>1</v>
      </c>
      <c r="AV1007" s="162" t="n">
        <v>1</v>
      </c>
      <c r="AW1007" s="162" t="n">
        <v>1</v>
      </c>
      <c r="AX1007" s="162" t="n">
        <v>1</v>
      </c>
      <c r="AY1007" s="162" t="n">
        <v>1</v>
      </c>
      <c r="AZ1007" s="162" t="n">
        <v>1</v>
      </c>
      <c r="BA1007" s="162" t="n">
        <v>1</v>
      </c>
      <c r="BB1007" s="162" t="n">
        <v>1</v>
      </c>
      <c r="BC1007" s="162" t="n">
        <v>1</v>
      </c>
      <c r="BD1007" s="162" t="n">
        <v>1</v>
      </c>
      <c r="BE1007" s="162" t="n">
        <v>1</v>
      </c>
      <c r="BF1007" s="162" t="n">
        <v>1</v>
      </c>
      <c r="BG1007" s="162" t="n">
        <v>1</v>
      </c>
    </row>
    <row r="1008" customFormat="false" ht="15" hidden="false" customHeight="true" outlineLevel="0" collapsed="false">
      <c r="A1008" s="267" t="s">
        <v>631</v>
      </c>
      <c r="B1008" s="268"/>
      <c r="C1008" s="268"/>
      <c r="D1008" s="268"/>
      <c r="E1008" s="269"/>
      <c r="F1008" s="19" t="s">
        <v>652</v>
      </c>
      <c r="G1008" s="269" t="s">
        <v>12</v>
      </c>
      <c r="H1008" s="269"/>
      <c r="I1008" s="269"/>
      <c r="J1008" s="162" t="n">
        <v>1</v>
      </c>
      <c r="K1008" s="162" t="n">
        <v>1</v>
      </c>
      <c r="L1008" s="162" t="n">
        <v>1</v>
      </c>
      <c r="M1008" s="162" t="n">
        <v>1</v>
      </c>
      <c r="N1008" s="162" t="n">
        <v>1</v>
      </c>
      <c r="O1008" s="162" t="n">
        <v>1</v>
      </c>
      <c r="P1008" s="162" t="n">
        <v>1</v>
      </c>
      <c r="Q1008" s="162" t="n">
        <v>1</v>
      </c>
      <c r="R1008" s="162" t="n">
        <v>1</v>
      </c>
      <c r="S1008" s="162" t="n">
        <v>1</v>
      </c>
      <c r="T1008" s="162" t="n">
        <v>1</v>
      </c>
      <c r="U1008" s="162" t="n">
        <v>1</v>
      </c>
      <c r="V1008" s="162" t="n">
        <v>1</v>
      </c>
      <c r="W1008" s="162" t="n">
        <v>1</v>
      </c>
      <c r="X1008" s="162" t="n">
        <v>1</v>
      </c>
      <c r="Y1008" s="162" t="n">
        <v>1</v>
      </c>
      <c r="Z1008" s="162" t="n">
        <v>1</v>
      </c>
      <c r="AA1008" s="162" t="n">
        <v>1</v>
      </c>
      <c r="AB1008" s="162" t="n">
        <v>1</v>
      </c>
      <c r="AC1008" s="162" t="n">
        <v>1</v>
      </c>
      <c r="AD1008" s="162" t="n">
        <v>1</v>
      </c>
      <c r="AE1008" s="162" t="n">
        <v>1</v>
      </c>
      <c r="AF1008" s="162" t="n">
        <v>1</v>
      </c>
      <c r="AG1008" s="162" t="n">
        <v>1</v>
      </c>
      <c r="AH1008" s="162" t="n">
        <v>1</v>
      </c>
      <c r="AI1008" s="162" t="n">
        <v>1</v>
      </c>
      <c r="AJ1008" s="162" t="n">
        <v>1</v>
      </c>
      <c r="AK1008" s="162" t="n">
        <v>1</v>
      </c>
      <c r="AL1008" s="162" t="n">
        <v>1</v>
      </c>
      <c r="AM1008" s="162" t="n">
        <v>1</v>
      </c>
      <c r="AN1008" s="162" t="n">
        <v>1</v>
      </c>
      <c r="AO1008" s="162" t="n">
        <v>1</v>
      </c>
      <c r="AP1008" s="162" t="n">
        <v>1</v>
      </c>
      <c r="AQ1008" s="162" t="n">
        <v>1</v>
      </c>
      <c r="AR1008" s="162" t="n">
        <v>1</v>
      </c>
      <c r="AS1008" s="162" t="n">
        <v>1</v>
      </c>
      <c r="AT1008" s="162" t="n">
        <v>1</v>
      </c>
      <c r="AU1008" s="162" t="n">
        <v>1</v>
      </c>
      <c r="AV1008" s="162" t="n">
        <v>1</v>
      </c>
      <c r="AW1008" s="162" t="n">
        <v>1</v>
      </c>
      <c r="AX1008" s="162" t="n">
        <v>1</v>
      </c>
      <c r="AY1008" s="162" t="n">
        <v>1</v>
      </c>
      <c r="AZ1008" s="162" t="n">
        <v>1</v>
      </c>
      <c r="BA1008" s="162" t="n">
        <v>1</v>
      </c>
      <c r="BB1008" s="162" t="n">
        <v>1</v>
      </c>
      <c r="BC1008" s="162" t="n">
        <v>1</v>
      </c>
      <c r="BD1008" s="162" t="n">
        <v>1</v>
      </c>
      <c r="BE1008" s="162" t="n">
        <v>1</v>
      </c>
      <c r="BF1008" s="162" t="n">
        <v>1</v>
      </c>
      <c r="BG1008" s="162" t="n">
        <v>1</v>
      </c>
    </row>
    <row r="1009" customFormat="false" ht="15" hidden="false" customHeight="true" outlineLevel="0" collapsed="false">
      <c r="A1009" s="267" t="s">
        <v>631</v>
      </c>
      <c r="B1009" s="268"/>
      <c r="C1009" s="268"/>
      <c r="D1009" s="268"/>
      <c r="E1009" s="269"/>
      <c r="F1009" s="19" t="s">
        <v>653</v>
      </c>
      <c r="G1009" s="269" t="s">
        <v>12</v>
      </c>
      <c r="H1009" s="269"/>
      <c r="I1009" s="269"/>
      <c r="J1009" s="162" t="n">
        <v>1</v>
      </c>
      <c r="K1009" s="162" t="n">
        <v>1</v>
      </c>
      <c r="L1009" s="162" t="n">
        <v>1</v>
      </c>
      <c r="M1009" s="162" t="n">
        <v>1</v>
      </c>
      <c r="N1009" s="162" t="n">
        <v>1</v>
      </c>
      <c r="O1009" s="162" t="n">
        <v>1</v>
      </c>
      <c r="P1009" s="162" t="n">
        <v>1</v>
      </c>
      <c r="Q1009" s="162" t="n">
        <v>1</v>
      </c>
      <c r="R1009" s="162" t="n">
        <v>1</v>
      </c>
      <c r="S1009" s="162" t="n">
        <v>1</v>
      </c>
      <c r="T1009" s="162" t="n">
        <v>1</v>
      </c>
      <c r="U1009" s="162" t="n">
        <v>1</v>
      </c>
      <c r="V1009" s="162" t="n">
        <v>1</v>
      </c>
      <c r="W1009" s="162" t="n">
        <v>1</v>
      </c>
      <c r="X1009" s="162" t="n">
        <v>1</v>
      </c>
      <c r="Y1009" s="162" t="n">
        <v>1</v>
      </c>
      <c r="Z1009" s="162" t="n">
        <v>1</v>
      </c>
      <c r="AA1009" s="162" t="n">
        <v>1</v>
      </c>
      <c r="AB1009" s="162" t="n">
        <v>1</v>
      </c>
      <c r="AC1009" s="162" t="n">
        <v>1</v>
      </c>
      <c r="AD1009" s="162" t="n">
        <v>1</v>
      </c>
      <c r="AE1009" s="162" t="n">
        <v>1</v>
      </c>
      <c r="AF1009" s="162" t="n">
        <v>1</v>
      </c>
      <c r="AG1009" s="162" t="n">
        <v>1</v>
      </c>
      <c r="AH1009" s="162" t="n">
        <v>1</v>
      </c>
      <c r="AI1009" s="162" t="n">
        <v>1</v>
      </c>
      <c r="AJ1009" s="162" t="n">
        <v>1</v>
      </c>
      <c r="AK1009" s="162" t="n">
        <v>1</v>
      </c>
      <c r="AL1009" s="162" t="n">
        <v>1</v>
      </c>
      <c r="AM1009" s="162" t="n">
        <v>1</v>
      </c>
      <c r="AN1009" s="162" t="n">
        <v>1</v>
      </c>
      <c r="AO1009" s="162" t="n">
        <v>1</v>
      </c>
      <c r="AP1009" s="162" t="n">
        <v>1</v>
      </c>
      <c r="AQ1009" s="162" t="n">
        <v>1</v>
      </c>
      <c r="AR1009" s="162" t="n">
        <v>1</v>
      </c>
      <c r="AS1009" s="162" t="n">
        <v>1</v>
      </c>
      <c r="AT1009" s="162" t="n">
        <v>1</v>
      </c>
      <c r="AU1009" s="162" t="n">
        <v>1</v>
      </c>
      <c r="AV1009" s="162" t="n">
        <v>1</v>
      </c>
      <c r="AW1009" s="162" t="n">
        <v>1</v>
      </c>
      <c r="AX1009" s="162" t="n">
        <v>1</v>
      </c>
      <c r="AY1009" s="162" t="n">
        <v>1</v>
      </c>
      <c r="AZ1009" s="162" t="n">
        <v>1</v>
      </c>
      <c r="BA1009" s="162" t="n">
        <v>1</v>
      </c>
      <c r="BB1009" s="162" t="n">
        <v>1</v>
      </c>
      <c r="BC1009" s="162" t="n">
        <v>1</v>
      </c>
      <c r="BD1009" s="162" t="n">
        <v>1</v>
      </c>
      <c r="BE1009" s="162" t="n">
        <v>1</v>
      </c>
      <c r="BF1009" s="162" t="n">
        <v>1</v>
      </c>
      <c r="BG1009" s="162" t="n">
        <v>1</v>
      </c>
    </row>
    <row r="1010" customFormat="false" ht="15" hidden="false" customHeight="true" outlineLevel="0" collapsed="false">
      <c r="A1010" s="267" t="s">
        <v>631</v>
      </c>
      <c r="B1010" s="268"/>
      <c r="C1010" s="268"/>
      <c r="D1010" s="268"/>
      <c r="E1010" s="269"/>
      <c r="F1010" s="19" t="s">
        <v>654</v>
      </c>
      <c r="G1010" s="269" t="s">
        <v>12</v>
      </c>
      <c r="H1010" s="269"/>
      <c r="I1010" s="269"/>
      <c r="J1010" s="162" t="n">
        <v>1</v>
      </c>
      <c r="K1010" s="162" t="n">
        <v>1</v>
      </c>
      <c r="L1010" s="162" t="n">
        <v>1</v>
      </c>
      <c r="M1010" s="162" t="n">
        <v>1</v>
      </c>
      <c r="N1010" s="162" t="n">
        <v>1</v>
      </c>
      <c r="O1010" s="162" t="n">
        <v>1</v>
      </c>
      <c r="P1010" s="162" t="n">
        <v>1</v>
      </c>
      <c r="Q1010" s="162" t="n">
        <v>1</v>
      </c>
      <c r="R1010" s="162" t="n">
        <v>1</v>
      </c>
      <c r="S1010" s="162" t="n">
        <v>1</v>
      </c>
      <c r="T1010" s="162" t="n">
        <v>1</v>
      </c>
      <c r="U1010" s="162" t="n">
        <v>1</v>
      </c>
      <c r="V1010" s="162" t="n">
        <v>1</v>
      </c>
      <c r="W1010" s="162" t="n">
        <v>1</v>
      </c>
      <c r="X1010" s="162" t="n">
        <v>1</v>
      </c>
      <c r="Y1010" s="162" t="n">
        <v>1</v>
      </c>
      <c r="Z1010" s="162" t="n">
        <v>1</v>
      </c>
      <c r="AA1010" s="162" t="n">
        <v>1</v>
      </c>
      <c r="AB1010" s="162" t="n">
        <v>1</v>
      </c>
      <c r="AC1010" s="162" t="n">
        <v>1</v>
      </c>
      <c r="AD1010" s="162" t="n">
        <v>1</v>
      </c>
      <c r="AE1010" s="162" t="n">
        <v>1</v>
      </c>
      <c r="AF1010" s="162" t="n">
        <v>1</v>
      </c>
      <c r="AG1010" s="162" t="n">
        <v>1</v>
      </c>
      <c r="AH1010" s="162" t="n">
        <v>1</v>
      </c>
      <c r="AI1010" s="162" t="n">
        <v>1</v>
      </c>
      <c r="AJ1010" s="162" t="n">
        <v>1</v>
      </c>
      <c r="AK1010" s="162" t="n">
        <v>1</v>
      </c>
      <c r="AL1010" s="162" t="n">
        <v>1</v>
      </c>
      <c r="AM1010" s="162" t="n">
        <v>1</v>
      </c>
      <c r="AN1010" s="162" t="n">
        <v>1</v>
      </c>
      <c r="AO1010" s="162" t="n">
        <v>1</v>
      </c>
      <c r="AP1010" s="162" t="n">
        <v>1</v>
      </c>
      <c r="AQ1010" s="162" t="n">
        <v>1</v>
      </c>
      <c r="AR1010" s="162" t="n">
        <v>1</v>
      </c>
      <c r="AS1010" s="162" t="n">
        <v>1</v>
      </c>
      <c r="AT1010" s="162" t="n">
        <v>1</v>
      </c>
      <c r="AU1010" s="162" t="n">
        <v>1</v>
      </c>
      <c r="AV1010" s="162" t="n">
        <v>1</v>
      </c>
      <c r="AW1010" s="162" t="n">
        <v>1</v>
      </c>
      <c r="AX1010" s="162" t="n">
        <v>1</v>
      </c>
      <c r="AY1010" s="162" t="n">
        <v>1</v>
      </c>
      <c r="AZ1010" s="162" t="n">
        <v>1</v>
      </c>
      <c r="BA1010" s="162" t="n">
        <v>1</v>
      </c>
      <c r="BB1010" s="162" t="n">
        <v>1</v>
      </c>
      <c r="BC1010" s="162" t="n">
        <v>1</v>
      </c>
      <c r="BD1010" s="162" t="n">
        <v>1</v>
      </c>
      <c r="BE1010" s="162" t="n">
        <v>1</v>
      </c>
      <c r="BF1010" s="162" t="n">
        <v>1</v>
      </c>
      <c r="BG1010" s="162" t="n">
        <v>1</v>
      </c>
    </row>
    <row r="1011" customFormat="false" ht="15" hidden="false" customHeight="true" outlineLevel="0" collapsed="false">
      <c r="A1011" s="267" t="s">
        <v>631</v>
      </c>
      <c r="B1011" s="268"/>
      <c r="C1011" s="268"/>
      <c r="D1011" s="268"/>
      <c r="E1011" s="269"/>
      <c r="F1011" s="19" t="s">
        <v>655</v>
      </c>
      <c r="G1011" s="269" t="s">
        <v>12</v>
      </c>
      <c r="H1011" s="269"/>
      <c r="I1011" s="269"/>
      <c r="J1011" s="162" t="n">
        <v>1</v>
      </c>
      <c r="K1011" s="162" t="n">
        <v>1</v>
      </c>
      <c r="L1011" s="162" t="n">
        <v>1</v>
      </c>
      <c r="M1011" s="162" t="n">
        <v>1</v>
      </c>
      <c r="N1011" s="162" t="n">
        <v>1</v>
      </c>
      <c r="O1011" s="162" t="n">
        <v>1</v>
      </c>
      <c r="P1011" s="162" t="n">
        <v>1</v>
      </c>
      <c r="Q1011" s="162" t="n">
        <v>1</v>
      </c>
      <c r="R1011" s="162" t="n">
        <v>1</v>
      </c>
      <c r="S1011" s="162" t="n">
        <v>1</v>
      </c>
      <c r="T1011" s="162" t="n">
        <v>1</v>
      </c>
      <c r="U1011" s="162" t="n">
        <v>1</v>
      </c>
      <c r="V1011" s="162" t="n">
        <v>1</v>
      </c>
      <c r="W1011" s="162" t="n">
        <v>1</v>
      </c>
      <c r="X1011" s="162" t="n">
        <v>1</v>
      </c>
      <c r="Y1011" s="162" t="n">
        <v>1</v>
      </c>
      <c r="Z1011" s="162" t="n">
        <v>1</v>
      </c>
      <c r="AA1011" s="162" t="n">
        <v>1</v>
      </c>
      <c r="AB1011" s="162" t="n">
        <v>1</v>
      </c>
      <c r="AC1011" s="162" t="n">
        <v>1</v>
      </c>
      <c r="AD1011" s="162" t="n">
        <v>1</v>
      </c>
      <c r="AE1011" s="162" t="n">
        <v>1</v>
      </c>
      <c r="AF1011" s="162" t="n">
        <v>1</v>
      </c>
      <c r="AG1011" s="162" t="n">
        <v>1</v>
      </c>
      <c r="AH1011" s="162" t="n">
        <v>1</v>
      </c>
      <c r="AI1011" s="162" t="n">
        <v>1</v>
      </c>
      <c r="AJ1011" s="162" t="n">
        <v>1</v>
      </c>
      <c r="AK1011" s="162" t="n">
        <v>1</v>
      </c>
      <c r="AL1011" s="162" t="n">
        <v>1</v>
      </c>
      <c r="AM1011" s="162" t="n">
        <v>1</v>
      </c>
      <c r="AN1011" s="162" t="n">
        <v>1</v>
      </c>
      <c r="AO1011" s="162" t="n">
        <v>1</v>
      </c>
      <c r="AP1011" s="162" t="n">
        <v>1</v>
      </c>
      <c r="AQ1011" s="162" t="n">
        <v>1</v>
      </c>
      <c r="AR1011" s="162" t="n">
        <v>1</v>
      </c>
      <c r="AS1011" s="162" t="n">
        <v>1</v>
      </c>
      <c r="AT1011" s="162" t="n">
        <v>1</v>
      </c>
      <c r="AU1011" s="162" t="n">
        <v>1</v>
      </c>
      <c r="AV1011" s="162" t="n">
        <v>1</v>
      </c>
      <c r="AW1011" s="162" t="n">
        <v>1</v>
      </c>
      <c r="AX1011" s="162" t="n">
        <v>1</v>
      </c>
      <c r="AY1011" s="162" t="n">
        <v>1</v>
      </c>
      <c r="AZ1011" s="162" t="n">
        <v>1</v>
      </c>
      <c r="BA1011" s="162" t="n">
        <v>1</v>
      </c>
      <c r="BB1011" s="162" t="n">
        <v>1</v>
      </c>
      <c r="BC1011" s="162" t="n">
        <v>1</v>
      </c>
      <c r="BD1011" s="162" t="n">
        <v>1</v>
      </c>
      <c r="BE1011" s="162" t="n">
        <v>1</v>
      </c>
      <c r="BF1011" s="162" t="n">
        <v>1</v>
      </c>
      <c r="BG1011" s="162" t="n">
        <v>1</v>
      </c>
    </row>
    <row r="1012" customFormat="false" ht="15" hidden="false" customHeight="true" outlineLevel="0" collapsed="false">
      <c r="A1012" s="267" t="s">
        <v>631</v>
      </c>
      <c r="B1012" s="268"/>
      <c r="C1012" s="268"/>
      <c r="D1012" s="268"/>
      <c r="E1012" s="269"/>
      <c r="F1012" s="19" t="s">
        <v>656</v>
      </c>
      <c r="G1012" s="269" t="s">
        <v>12</v>
      </c>
      <c r="H1012" s="269"/>
      <c r="I1012" s="269"/>
      <c r="J1012" s="162" t="n">
        <v>1</v>
      </c>
      <c r="K1012" s="162" t="n">
        <v>1</v>
      </c>
      <c r="L1012" s="162" t="n">
        <v>1</v>
      </c>
      <c r="M1012" s="162" t="n">
        <v>1</v>
      </c>
      <c r="N1012" s="162" t="n">
        <v>1</v>
      </c>
      <c r="O1012" s="162" t="n">
        <v>1</v>
      </c>
      <c r="P1012" s="162" t="n">
        <v>1</v>
      </c>
      <c r="Q1012" s="162" t="n">
        <v>1</v>
      </c>
      <c r="R1012" s="162" t="n">
        <v>1</v>
      </c>
      <c r="S1012" s="162" t="n">
        <v>1</v>
      </c>
      <c r="T1012" s="162" t="n">
        <v>1</v>
      </c>
      <c r="U1012" s="162" t="n">
        <v>1</v>
      </c>
      <c r="V1012" s="162" t="n">
        <v>1</v>
      </c>
      <c r="W1012" s="162" t="n">
        <v>1</v>
      </c>
      <c r="X1012" s="162" t="n">
        <v>1</v>
      </c>
      <c r="Y1012" s="162" t="n">
        <v>1</v>
      </c>
      <c r="Z1012" s="162" t="n">
        <v>1</v>
      </c>
      <c r="AA1012" s="162" t="n">
        <v>1</v>
      </c>
      <c r="AB1012" s="162" t="n">
        <v>1</v>
      </c>
      <c r="AC1012" s="162" t="n">
        <v>1</v>
      </c>
      <c r="AD1012" s="162" t="n">
        <v>1</v>
      </c>
      <c r="AE1012" s="162" t="n">
        <v>1</v>
      </c>
      <c r="AF1012" s="162" t="n">
        <v>1</v>
      </c>
      <c r="AG1012" s="162" t="n">
        <v>1</v>
      </c>
      <c r="AH1012" s="162" t="n">
        <v>1</v>
      </c>
      <c r="AI1012" s="162" t="n">
        <v>1</v>
      </c>
      <c r="AJ1012" s="162" t="n">
        <v>1</v>
      </c>
      <c r="AK1012" s="162" t="n">
        <v>1</v>
      </c>
      <c r="AL1012" s="162" t="n">
        <v>1</v>
      </c>
      <c r="AM1012" s="162" t="n">
        <v>1</v>
      </c>
      <c r="AN1012" s="162" t="n">
        <v>1</v>
      </c>
      <c r="AO1012" s="162" t="n">
        <v>1</v>
      </c>
      <c r="AP1012" s="162" t="n">
        <v>1</v>
      </c>
      <c r="AQ1012" s="162" t="n">
        <v>1</v>
      </c>
      <c r="AR1012" s="162" t="n">
        <v>1</v>
      </c>
      <c r="AS1012" s="162" t="n">
        <v>1</v>
      </c>
      <c r="AT1012" s="162" t="n">
        <v>1</v>
      </c>
      <c r="AU1012" s="162" t="n">
        <v>1</v>
      </c>
      <c r="AV1012" s="162" t="n">
        <v>1</v>
      </c>
      <c r="AW1012" s="162" t="n">
        <v>1</v>
      </c>
      <c r="AX1012" s="162" t="n">
        <v>1</v>
      </c>
      <c r="AY1012" s="162" t="n">
        <v>1</v>
      </c>
      <c r="AZ1012" s="162" t="n">
        <v>1</v>
      </c>
      <c r="BA1012" s="162" t="n">
        <v>1</v>
      </c>
      <c r="BB1012" s="162" t="n">
        <v>1</v>
      </c>
      <c r="BC1012" s="162" t="n">
        <v>1</v>
      </c>
      <c r="BD1012" s="162" t="n">
        <v>1</v>
      </c>
      <c r="BE1012" s="162" t="n">
        <v>1</v>
      </c>
      <c r="BF1012" s="162" t="n">
        <v>1</v>
      </c>
      <c r="BG1012" s="162" t="n">
        <v>1</v>
      </c>
    </row>
    <row r="1013" customFormat="false" ht="15" hidden="false" customHeight="true" outlineLevel="0" collapsed="false">
      <c r="A1013" s="267" t="s">
        <v>631</v>
      </c>
      <c r="B1013" s="268"/>
      <c r="C1013" s="268"/>
      <c r="D1013" s="268"/>
      <c r="E1013" s="269"/>
      <c r="F1013" s="19" t="s">
        <v>657</v>
      </c>
      <c r="G1013" s="269" t="s">
        <v>12</v>
      </c>
      <c r="H1013" s="269"/>
      <c r="I1013" s="269"/>
      <c r="J1013" s="162" t="n">
        <v>1</v>
      </c>
      <c r="K1013" s="162" t="n">
        <v>1</v>
      </c>
      <c r="L1013" s="162" t="n">
        <v>1</v>
      </c>
      <c r="M1013" s="162" t="n">
        <v>1</v>
      </c>
      <c r="N1013" s="162" t="n">
        <v>1</v>
      </c>
      <c r="O1013" s="162" t="n">
        <v>1</v>
      </c>
      <c r="P1013" s="162" t="n">
        <v>1</v>
      </c>
      <c r="Q1013" s="162" t="n">
        <v>1</v>
      </c>
      <c r="R1013" s="162" t="n">
        <v>1</v>
      </c>
      <c r="S1013" s="162" t="n">
        <v>1</v>
      </c>
      <c r="T1013" s="162" t="n">
        <v>1</v>
      </c>
      <c r="U1013" s="162" t="n">
        <v>1</v>
      </c>
      <c r="V1013" s="162" t="n">
        <v>1</v>
      </c>
      <c r="W1013" s="162" t="n">
        <v>1</v>
      </c>
      <c r="X1013" s="162" t="n">
        <v>1</v>
      </c>
      <c r="Y1013" s="162" t="n">
        <v>1</v>
      </c>
      <c r="Z1013" s="162" t="n">
        <v>1</v>
      </c>
      <c r="AA1013" s="162" t="n">
        <v>1</v>
      </c>
      <c r="AB1013" s="162" t="n">
        <v>1</v>
      </c>
      <c r="AC1013" s="162" t="n">
        <v>1</v>
      </c>
      <c r="AD1013" s="162" t="n">
        <v>1</v>
      </c>
      <c r="AE1013" s="162" t="n">
        <v>1</v>
      </c>
      <c r="AF1013" s="162" t="n">
        <v>1</v>
      </c>
      <c r="AG1013" s="162" t="n">
        <v>1</v>
      </c>
      <c r="AH1013" s="162" t="n">
        <v>1</v>
      </c>
      <c r="AI1013" s="162" t="n">
        <v>1</v>
      </c>
      <c r="AJ1013" s="162" t="n">
        <v>1</v>
      </c>
      <c r="AK1013" s="162" t="n">
        <v>1</v>
      </c>
      <c r="AL1013" s="162" t="n">
        <v>1</v>
      </c>
      <c r="AM1013" s="162" t="n">
        <v>1</v>
      </c>
      <c r="AN1013" s="162" t="n">
        <v>1</v>
      </c>
      <c r="AO1013" s="162" t="n">
        <v>1</v>
      </c>
      <c r="AP1013" s="162" t="n">
        <v>1</v>
      </c>
      <c r="AQ1013" s="162" t="n">
        <v>1</v>
      </c>
      <c r="AR1013" s="162" t="n">
        <v>1</v>
      </c>
      <c r="AS1013" s="162" t="n">
        <v>1</v>
      </c>
      <c r="AT1013" s="162" t="n">
        <v>1</v>
      </c>
      <c r="AU1013" s="162" t="n">
        <v>1</v>
      </c>
      <c r="AV1013" s="162" t="n">
        <v>1</v>
      </c>
      <c r="AW1013" s="162" t="n">
        <v>1</v>
      </c>
      <c r="AX1013" s="162" t="n">
        <v>1</v>
      </c>
      <c r="AY1013" s="162" t="n">
        <v>1</v>
      </c>
      <c r="AZ1013" s="162" t="n">
        <v>1</v>
      </c>
      <c r="BA1013" s="162" t="n">
        <v>1</v>
      </c>
      <c r="BB1013" s="162" t="n">
        <v>1</v>
      </c>
      <c r="BC1013" s="162" t="n">
        <v>1</v>
      </c>
      <c r="BD1013" s="162" t="n">
        <v>1</v>
      </c>
      <c r="BE1013" s="162" t="n">
        <v>1</v>
      </c>
      <c r="BF1013" s="162" t="n">
        <v>1</v>
      </c>
      <c r="BG1013" s="162" t="n">
        <v>1</v>
      </c>
    </row>
    <row r="1014" customFormat="false" ht="15" hidden="false" customHeight="true" outlineLevel="0" collapsed="false">
      <c r="A1014" s="267" t="s">
        <v>631</v>
      </c>
      <c r="B1014" s="268"/>
      <c r="C1014" s="268"/>
      <c r="D1014" s="268"/>
      <c r="E1014" s="269"/>
      <c r="F1014" s="19" t="s">
        <v>658</v>
      </c>
      <c r="G1014" s="269" t="s">
        <v>12</v>
      </c>
      <c r="H1014" s="269"/>
      <c r="I1014" s="269"/>
      <c r="J1014" s="162" t="n">
        <v>1</v>
      </c>
      <c r="K1014" s="162" t="n">
        <v>1</v>
      </c>
      <c r="L1014" s="162" t="n">
        <v>1</v>
      </c>
      <c r="M1014" s="162" t="n">
        <v>1</v>
      </c>
      <c r="N1014" s="162" t="n">
        <v>1</v>
      </c>
      <c r="O1014" s="162" t="n">
        <v>1</v>
      </c>
      <c r="P1014" s="162" t="n">
        <v>1</v>
      </c>
      <c r="Q1014" s="162" t="n">
        <v>1</v>
      </c>
      <c r="R1014" s="162" t="n">
        <v>1</v>
      </c>
      <c r="S1014" s="162" t="n">
        <v>1</v>
      </c>
      <c r="T1014" s="162" t="n">
        <v>1</v>
      </c>
      <c r="U1014" s="162" t="n">
        <v>1</v>
      </c>
      <c r="V1014" s="162" t="n">
        <v>1</v>
      </c>
      <c r="W1014" s="162" t="n">
        <v>1</v>
      </c>
      <c r="X1014" s="162" t="n">
        <v>1</v>
      </c>
      <c r="Y1014" s="162" t="n">
        <v>1</v>
      </c>
      <c r="Z1014" s="162" t="n">
        <v>1</v>
      </c>
      <c r="AA1014" s="162" t="n">
        <v>1</v>
      </c>
      <c r="AB1014" s="162" t="n">
        <v>1</v>
      </c>
      <c r="AC1014" s="162" t="n">
        <v>1</v>
      </c>
      <c r="AD1014" s="162" t="n">
        <v>1</v>
      </c>
      <c r="AE1014" s="162" t="n">
        <v>1</v>
      </c>
      <c r="AF1014" s="162" t="n">
        <v>1</v>
      </c>
      <c r="AG1014" s="162" t="n">
        <v>1</v>
      </c>
      <c r="AH1014" s="162" t="n">
        <v>1</v>
      </c>
      <c r="AI1014" s="162" t="n">
        <v>1</v>
      </c>
      <c r="AJ1014" s="162" t="n">
        <v>1</v>
      </c>
      <c r="AK1014" s="162" t="n">
        <v>1</v>
      </c>
      <c r="AL1014" s="162" t="n">
        <v>1</v>
      </c>
      <c r="AM1014" s="162" t="n">
        <v>1</v>
      </c>
      <c r="AN1014" s="162" t="n">
        <v>1</v>
      </c>
      <c r="AO1014" s="162" t="n">
        <v>1</v>
      </c>
      <c r="AP1014" s="162" t="n">
        <v>1</v>
      </c>
      <c r="AQ1014" s="162" t="n">
        <v>1</v>
      </c>
      <c r="AR1014" s="162" t="n">
        <v>1</v>
      </c>
      <c r="AS1014" s="162" t="n">
        <v>1</v>
      </c>
      <c r="AT1014" s="162" t="n">
        <v>1</v>
      </c>
      <c r="AU1014" s="162" t="n">
        <v>1</v>
      </c>
      <c r="AV1014" s="162" t="n">
        <v>1</v>
      </c>
      <c r="AW1014" s="162" t="n">
        <v>1</v>
      </c>
      <c r="AX1014" s="162" t="n">
        <v>1</v>
      </c>
      <c r="AY1014" s="162" t="n">
        <v>1</v>
      </c>
      <c r="AZ1014" s="162" t="n">
        <v>1</v>
      </c>
      <c r="BA1014" s="162" t="n">
        <v>1</v>
      </c>
      <c r="BB1014" s="162" t="n">
        <v>1</v>
      </c>
      <c r="BC1014" s="162" t="n">
        <v>1</v>
      </c>
      <c r="BD1014" s="162" t="n">
        <v>1</v>
      </c>
      <c r="BE1014" s="162" t="n">
        <v>1</v>
      </c>
      <c r="BF1014" s="162" t="n">
        <v>1</v>
      </c>
      <c r="BG1014" s="162" t="n">
        <v>1</v>
      </c>
    </row>
    <row r="1015" customFormat="false" ht="15" hidden="false" customHeight="true" outlineLevel="0" collapsed="false">
      <c r="A1015" s="267" t="s">
        <v>631</v>
      </c>
      <c r="B1015" s="268"/>
      <c r="C1015" s="268"/>
      <c r="D1015" s="268"/>
      <c r="E1015" s="269"/>
      <c r="F1015" s="19" t="s">
        <v>659</v>
      </c>
      <c r="G1015" s="269" t="s">
        <v>12</v>
      </c>
      <c r="H1015" s="269"/>
      <c r="I1015" s="269"/>
      <c r="J1015" s="162" t="n">
        <v>1</v>
      </c>
      <c r="K1015" s="162" t="n">
        <v>1</v>
      </c>
      <c r="L1015" s="162" t="n">
        <v>1</v>
      </c>
      <c r="M1015" s="162" t="n">
        <v>1</v>
      </c>
      <c r="N1015" s="162" t="n">
        <v>1</v>
      </c>
      <c r="O1015" s="162" t="n">
        <v>1</v>
      </c>
      <c r="P1015" s="162" t="n">
        <v>1</v>
      </c>
      <c r="Q1015" s="162" t="n">
        <v>1</v>
      </c>
      <c r="R1015" s="162" t="n">
        <v>1</v>
      </c>
      <c r="S1015" s="162" t="n">
        <v>1</v>
      </c>
      <c r="T1015" s="162" t="n">
        <v>1</v>
      </c>
      <c r="U1015" s="162" t="n">
        <v>1</v>
      </c>
      <c r="V1015" s="162" t="n">
        <v>1</v>
      </c>
      <c r="W1015" s="162" t="n">
        <v>1</v>
      </c>
      <c r="X1015" s="162" t="n">
        <v>1</v>
      </c>
      <c r="Y1015" s="162" t="n">
        <v>1</v>
      </c>
      <c r="Z1015" s="162" t="n">
        <v>1</v>
      </c>
      <c r="AA1015" s="162" t="n">
        <v>1</v>
      </c>
      <c r="AB1015" s="162" t="n">
        <v>1</v>
      </c>
      <c r="AC1015" s="162" t="n">
        <v>1</v>
      </c>
      <c r="AD1015" s="162" t="n">
        <v>1</v>
      </c>
      <c r="AE1015" s="162" t="n">
        <v>1</v>
      </c>
      <c r="AF1015" s="162" t="n">
        <v>1</v>
      </c>
      <c r="AG1015" s="162" t="n">
        <v>1</v>
      </c>
      <c r="AH1015" s="162" t="n">
        <v>1</v>
      </c>
      <c r="AI1015" s="162" t="n">
        <v>1</v>
      </c>
      <c r="AJ1015" s="162" t="n">
        <v>1</v>
      </c>
      <c r="AK1015" s="162" t="n">
        <v>1</v>
      </c>
      <c r="AL1015" s="162" t="n">
        <v>1</v>
      </c>
      <c r="AM1015" s="162" t="n">
        <v>1</v>
      </c>
      <c r="AN1015" s="162" t="n">
        <v>1</v>
      </c>
      <c r="AO1015" s="162" t="n">
        <v>1</v>
      </c>
      <c r="AP1015" s="162" t="n">
        <v>1</v>
      </c>
      <c r="AQ1015" s="162" t="n">
        <v>1</v>
      </c>
      <c r="AR1015" s="162" t="n">
        <v>1</v>
      </c>
      <c r="AS1015" s="162" t="n">
        <v>1</v>
      </c>
      <c r="AT1015" s="162" t="n">
        <v>1</v>
      </c>
      <c r="AU1015" s="162" t="n">
        <v>1</v>
      </c>
      <c r="AV1015" s="162" t="n">
        <v>1</v>
      </c>
      <c r="AW1015" s="162" t="n">
        <v>1</v>
      </c>
      <c r="AX1015" s="162" t="n">
        <v>1</v>
      </c>
      <c r="AY1015" s="162" t="n">
        <v>1</v>
      </c>
      <c r="AZ1015" s="162" t="n">
        <v>1</v>
      </c>
      <c r="BA1015" s="162" t="n">
        <v>1</v>
      </c>
      <c r="BB1015" s="162" t="n">
        <v>1</v>
      </c>
      <c r="BC1015" s="162" t="n">
        <v>1</v>
      </c>
      <c r="BD1015" s="162" t="n">
        <v>1</v>
      </c>
      <c r="BE1015" s="162" t="n">
        <v>1</v>
      </c>
      <c r="BF1015" s="162" t="n">
        <v>1</v>
      </c>
      <c r="BG1015" s="162" t="n">
        <v>1</v>
      </c>
    </row>
    <row r="1016" customFormat="false" ht="15" hidden="false" customHeight="true" outlineLevel="0" collapsed="false">
      <c r="A1016" s="267" t="s">
        <v>631</v>
      </c>
      <c r="B1016" s="268"/>
      <c r="C1016" s="268"/>
      <c r="D1016" s="268"/>
      <c r="E1016" s="269"/>
      <c r="F1016" s="19" t="s">
        <v>660</v>
      </c>
      <c r="G1016" s="269" t="s">
        <v>12</v>
      </c>
      <c r="H1016" s="269"/>
      <c r="I1016" s="269"/>
      <c r="J1016" s="162" t="n">
        <v>1</v>
      </c>
      <c r="K1016" s="162" t="n">
        <v>1</v>
      </c>
      <c r="L1016" s="162" t="n">
        <v>1</v>
      </c>
      <c r="M1016" s="162" t="n">
        <v>1</v>
      </c>
      <c r="N1016" s="162" t="n">
        <v>1</v>
      </c>
      <c r="O1016" s="162" t="n">
        <v>1</v>
      </c>
      <c r="P1016" s="162" t="n">
        <v>1</v>
      </c>
      <c r="Q1016" s="162" t="n">
        <v>1</v>
      </c>
      <c r="R1016" s="162" t="n">
        <v>1</v>
      </c>
      <c r="S1016" s="162" t="n">
        <v>1</v>
      </c>
      <c r="T1016" s="162" t="n">
        <v>1</v>
      </c>
      <c r="U1016" s="162" t="n">
        <v>1</v>
      </c>
      <c r="V1016" s="162" t="n">
        <v>1</v>
      </c>
      <c r="W1016" s="162" t="n">
        <v>1</v>
      </c>
      <c r="X1016" s="162" t="n">
        <v>1</v>
      </c>
      <c r="Y1016" s="162" t="n">
        <v>1</v>
      </c>
      <c r="Z1016" s="162" t="n">
        <v>1</v>
      </c>
      <c r="AA1016" s="162" t="n">
        <v>1</v>
      </c>
      <c r="AB1016" s="162" t="n">
        <v>1</v>
      </c>
      <c r="AC1016" s="162" t="n">
        <v>1</v>
      </c>
      <c r="AD1016" s="162" t="n">
        <v>1</v>
      </c>
      <c r="AE1016" s="162" t="n">
        <v>1</v>
      </c>
      <c r="AF1016" s="162" t="n">
        <v>1</v>
      </c>
      <c r="AG1016" s="162" t="n">
        <v>1</v>
      </c>
      <c r="AH1016" s="162" t="n">
        <v>1</v>
      </c>
      <c r="AI1016" s="162" t="n">
        <v>1</v>
      </c>
      <c r="AJ1016" s="162" t="n">
        <v>1</v>
      </c>
      <c r="AK1016" s="162" t="n">
        <v>1</v>
      </c>
      <c r="AL1016" s="162" t="n">
        <v>1</v>
      </c>
      <c r="AM1016" s="162" t="n">
        <v>1</v>
      </c>
      <c r="AN1016" s="162" t="n">
        <v>1</v>
      </c>
      <c r="AO1016" s="162" t="n">
        <v>1</v>
      </c>
      <c r="AP1016" s="162" t="n">
        <v>1</v>
      </c>
      <c r="AQ1016" s="162" t="n">
        <v>1</v>
      </c>
      <c r="AR1016" s="162" t="n">
        <v>1</v>
      </c>
      <c r="AS1016" s="162" t="n">
        <v>1</v>
      </c>
      <c r="AT1016" s="162" t="n">
        <v>1</v>
      </c>
      <c r="AU1016" s="162" t="n">
        <v>1</v>
      </c>
      <c r="AV1016" s="162" t="n">
        <v>1</v>
      </c>
      <c r="AW1016" s="162" t="n">
        <v>1</v>
      </c>
      <c r="AX1016" s="162" t="n">
        <v>1</v>
      </c>
      <c r="AY1016" s="162" t="n">
        <v>1</v>
      </c>
      <c r="AZ1016" s="162" t="n">
        <v>1</v>
      </c>
      <c r="BA1016" s="162" t="n">
        <v>1</v>
      </c>
      <c r="BB1016" s="162" t="n">
        <v>1</v>
      </c>
      <c r="BC1016" s="162" t="n">
        <v>1</v>
      </c>
      <c r="BD1016" s="162" t="n">
        <v>1</v>
      </c>
      <c r="BE1016" s="162" t="n">
        <v>1</v>
      </c>
      <c r="BF1016" s="162" t="n">
        <v>1</v>
      </c>
      <c r="BG1016" s="162" t="n">
        <v>1</v>
      </c>
    </row>
    <row r="1017" customFormat="false" ht="15" hidden="false" customHeight="true" outlineLevel="0" collapsed="false">
      <c r="A1017" s="267" t="s">
        <v>631</v>
      </c>
      <c r="B1017" s="268"/>
      <c r="C1017" s="268"/>
      <c r="D1017" s="268"/>
      <c r="E1017" s="269"/>
      <c r="F1017" s="19" t="s">
        <v>661</v>
      </c>
      <c r="G1017" s="269" t="s">
        <v>12</v>
      </c>
      <c r="H1017" s="269"/>
      <c r="I1017" s="269"/>
      <c r="J1017" s="162" t="n">
        <v>1</v>
      </c>
      <c r="K1017" s="162" t="n">
        <v>1</v>
      </c>
      <c r="L1017" s="162" t="n">
        <v>1</v>
      </c>
      <c r="M1017" s="162" t="n">
        <v>1</v>
      </c>
      <c r="N1017" s="162" t="n">
        <v>1</v>
      </c>
      <c r="O1017" s="162" t="n">
        <v>1</v>
      </c>
      <c r="P1017" s="162" t="n">
        <v>1</v>
      </c>
      <c r="Q1017" s="162" t="n">
        <v>1</v>
      </c>
      <c r="R1017" s="162" t="n">
        <v>1</v>
      </c>
      <c r="S1017" s="162" t="n">
        <v>1</v>
      </c>
      <c r="T1017" s="162" t="n">
        <v>1</v>
      </c>
      <c r="U1017" s="162" t="n">
        <v>1</v>
      </c>
      <c r="V1017" s="162" t="n">
        <v>1</v>
      </c>
      <c r="W1017" s="162" t="n">
        <v>1</v>
      </c>
      <c r="X1017" s="162" t="n">
        <v>1</v>
      </c>
      <c r="Y1017" s="162" t="n">
        <v>1</v>
      </c>
      <c r="Z1017" s="162" t="n">
        <v>1</v>
      </c>
      <c r="AA1017" s="162" t="n">
        <v>1</v>
      </c>
      <c r="AB1017" s="162" t="n">
        <v>1</v>
      </c>
      <c r="AC1017" s="162" t="n">
        <v>1</v>
      </c>
      <c r="AD1017" s="162" t="n">
        <v>1</v>
      </c>
      <c r="AE1017" s="162" t="n">
        <v>1</v>
      </c>
      <c r="AF1017" s="162" t="n">
        <v>1</v>
      </c>
      <c r="AG1017" s="162" t="n">
        <v>1</v>
      </c>
      <c r="AH1017" s="162" t="n">
        <v>1</v>
      </c>
      <c r="AI1017" s="162" t="n">
        <v>1</v>
      </c>
      <c r="AJ1017" s="162" t="n">
        <v>1</v>
      </c>
      <c r="AK1017" s="162" t="n">
        <v>1</v>
      </c>
      <c r="AL1017" s="162" t="n">
        <v>1</v>
      </c>
      <c r="AM1017" s="162" t="n">
        <v>1</v>
      </c>
      <c r="AN1017" s="162" t="n">
        <v>1</v>
      </c>
      <c r="AO1017" s="162" t="n">
        <v>1</v>
      </c>
      <c r="AP1017" s="162" t="n">
        <v>1</v>
      </c>
      <c r="AQ1017" s="162" t="n">
        <v>1</v>
      </c>
      <c r="AR1017" s="162" t="n">
        <v>1</v>
      </c>
      <c r="AS1017" s="162" t="n">
        <v>1</v>
      </c>
      <c r="AT1017" s="162" t="n">
        <v>1</v>
      </c>
      <c r="AU1017" s="162" t="n">
        <v>1</v>
      </c>
      <c r="AV1017" s="162" t="n">
        <v>1</v>
      </c>
      <c r="AW1017" s="162" t="n">
        <v>1</v>
      </c>
      <c r="AX1017" s="162" t="n">
        <v>1</v>
      </c>
      <c r="AY1017" s="162" t="n">
        <v>1</v>
      </c>
      <c r="AZ1017" s="162" t="n">
        <v>1</v>
      </c>
      <c r="BA1017" s="162" t="n">
        <v>1</v>
      </c>
      <c r="BB1017" s="162" t="n">
        <v>1</v>
      </c>
      <c r="BC1017" s="162" t="n">
        <v>1</v>
      </c>
      <c r="BD1017" s="162" t="n">
        <v>1</v>
      </c>
      <c r="BE1017" s="162" t="n">
        <v>1</v>
      </c>
      <c r="BF1017" s="162" t="n">
        <v>1</v>
      </c>
      <c r="BG1017" s="162" t="n">
        <v>1</v>
      </c>
    </row>
    <row r="1018" customFormat="false" ht="15" hidden="false" customHeight="true" outlineLevel="0" collapsed="false">
      <c r="A1018" s="267" t="s">
        <v>631</v>
      </c>
      <c r="B1018" s="268"/>
      <c r="C1018" s="268"/>
      <c r="D1018" s="268"/>
      <c r="E1018" s="269"/>
      <c r="F1018" s="19" t="s">
        <v>662</v>
      </c>
      <c r="G1018" s="269" t="s">
        <v>12</v>
      </c>
      <c r="H1018" s="269"/>
      <c r="I1018" s="269"/>
      <c r="J1018" s="162" t="n">
        <v>1</v>
      </c>
      <c r="K1018" s="162" t="n">
        <v>1</v>
      </c>
      <c r="L1018" s="162" t="n">
        <v>1</v>
      </c>
      <c r="M1018" s="162" t="n">
        <v>1</v>
      </c>
      <c r="N1018" s="162" t="n">
        <v>1</v>
      </c>
      <c r="O1018" s="162" t="n">
        <v>1</v>
      </c>
      <c r="P1018" s="162" t="n">
        <v>1</v>
      </c>
      <c r="Q1018" s="162" t="n">
        <v>1</v>
      </c>
      <c r="R1018" s="162" t="n">
        <v>1</v>
      </c>
      <c r="S1018" s="162" t="n">
        <v>1</v>
      </c>
      <c r="T1018" s="162" t="n">
        <v>1</v>
      </c>
      <c r="U1018" s="162" t="n">
        <v>1</v>
      </c>
      <c r="V1018" s="162" t="n">
        <v>1</v>
      </c>
      <c r="W1018" s="162" t="n">
        <v>1</v>
      </c>
      <c r="X1018" s="162" t="n">
        <v>1</v>
      </c>
      <c r="Y1018" s="162" t="n">
        <v>1</v>
      </c>
      <c r="Z1018" s="162" t="n">
        <v>1</v>
      </c>
      <c r="AA1018" s="162" t="n">
        <v>1</v>
      </c>
      <c r="AB1018" s="162" t="n">
        <v>1</v>
      </c>
      <c r="AC1018" s="162" t="n">
        <v>1</v>
      </c>
      <c r="AD1018" s="162" t="n">
        <v>1</v>
      </c>
      <c r="AE1018" s="162" t="n">
        <v>1</v>
      </c>
      <c r="AF1018" s="162" t="n">
        <v>1</v>
      </c>
      <c r="AG1018" s="162" t="n">
        <v>1</v>
      </c>
      <c r="AH1018" s="162" t="n">
        <v>1</v>
      </c>
      <c r="AI1018" s="162" t="n">
        <v>1</v>
      </c>
      <c r="AJ1018" s="162" t="n">
        <v>1</v>
      </c>
      <c r="AK1018" s="162" t="n">
        <v>1</v>
      </c>
      <c r="AL1018" s="162" t="n">
        <v>1</v>
      </c>
      <c r="AM1018" s="162" t="n">
        <v>1</v>
      </c>
      <c r="AN1018" s="162" t="n">
        <v>1</v>
      </c>
      <c r="AO1018" s="162" t="n">
        <v>1</v>
      </c>
      <c r="AP1018" s="162" t="n">
        <v>1</v>
      </c>
      <c r="AQ1018" s="162" t="n">
        <v>1</v>
      </c>
      <c r="AR1018" s="162" t="n">
        <v>1</v>
      </c>
      <c r="AS1018" s="162" t="n">
        <v>1</v>
      </c>
      <c r="AT1018" s="162" t="n">
        <v>1</v>
      </c>
      <c r="AU1018" s="162" t="n">
        <v>1</v>
      </c>
      <c r="AV1018" s="162" t="n">
        <v>1</v>
      </c>
      <c r="AW1018" s="162" t="n">
        <v>1</v>
      </c>
      <c r="AX1018" s="162" t="n">
        <v>1</v>
      </c>
      <c r="AY1018" s="162" t="n">
        <v>1</v>
      </c>
      <c r="AZ1018" s="162" t="n">
        <v>1</v>
      </c>
      <c r="BA1018" s="162" t="n">
        <v>1</v>
      </c>
      <c r="BB1018" s="162" t="n">
        <v>1</v>
      </c>
      <c r="BC1018" s="162" t="n">
        <v>1</v>
      </c>
      <c r="BD1018" s="162" t="n">
        <v>1</v>
      </c>
      <c r="BE1018" s="162" t="n">
        <v>1</v>
      </c>
      <c r="BF1018" s="162" t="n">
        <v>1</v>
      </c>
      <c r="BG1018" s="162" t="n">
        <v>1</v>
      </c>
    </row>
    <row r="1019" customFormat="false" ht="15" hidden="false" customHeight="true" outlineLevel="0" collapsed="false">
      <c r="A1019" s="267" t="s">
        <v>631</v>
      </c>
      <c r="B1019" s="268"/>
      <c r="C1019" s="268"/>
      <c r="D1019" s="268"/>
      <c r="E1019" s="269"/>
      <c r="F1019" s="19" t="s">
        <v>663</v>
      </c>
      <c r="G1019" s="269" t="s">
        <v>12</v>
      </c>
      <c r="H1019" s="269"/>
      <c r="I1019" s="269"/>
      <c r="J1019" s="162" t="n">
        <v>1</v>
      </c>
      <c r="K1019" s="162" t="n">
        <v>1</v>
      </c>
      <c r="L1019" s="162" t="n">
        <v>1</v>
      </c>
      <c r="M1019" s="162" t="n">
        <v>1</v>
      </c>
      <c r="N1019" s="162" t="n">
        <v>1</v>
      </c>
      <c r="O1019" s="162" t="n">
        <v>1</v>
      </c>
      <c r="P1019" s="162" t="n">
        <v>1</v>
      </c>
      <c r="Q1019" s="162" t="n">
        <v>1</v>
      </c>
      <c r="R1019" s="162" t="n">
        <v>1</v>
      </c>
      <c r="S1019" s="162" t="n">
        <v>1</v>
      </c>
      <c r="T1019" s="162" t="n">
        <v>1</v>
      </c>
      <c r="U1019" s="162" t="n">
        <v>1</v>
      </c>
      <c r="V1019" s="162" t="n">
        <v>1</v>
      </c>
      <c r="W1019" s="162" t="n">
        <v>1</v>
      </c>
      <c r="X1019" s="162" t="n">
        <v>1</v>
      </c>
      <c r="Y1019" s="162" t="n">
        <v>1</v>
      </c>
      <c r="Z1019" s="162" t="n">
        <v>1</v>
      </c>
      <c r="AA1019" s="162" t="n">
        <v>1</v>
      </c>
      <c r="AB1019" s="162" t="n">
        <v>1</v>
      </c>
      <c r="AC1019" s="162" t="n">
        <v>1</v>
      </c>
      <c r="AD1019" s="162" t="n">
        <v>1</v>
      </c>
      <c r="AE1019" s="162" t="n">
        <v>1</v>
      </c>
      <c r="AF1019" s="162" t="n">
        <v>1</v>
      </c>
      <c r="AG1019" s="162" t="n">
        <v>1</v>
      </c>
      <c r="AH1019" s="162" t="n">
        <v>1</v>
      </c>
      <c r="AI1019" s="162" t="n">
        <v>1</v>
      </c>
      <c r="AJ1019" s="162" t="n">
        <v>1</v>
      </c>
      <c r="AK1019" s="162" t="n">
        <v>1</v>
      </c>
      <c r="AL1019" s="162" t="n">
        <v>1</v>
      </c>
      <c r="AM1019" s="162" t="n">
        <v>1</v>
      </c>
      <c r="AN1019" s="162" t="n">
        <v>1</v>
      </c>
      <c r="AO1019" s="162" t="n">
        <v>1</v>
      </c>
      <c r="AP1019" s="162" t="n">
        <v>1</v>
      </c>
      <c r="AQ1019" s="162" t="n">
        <v>1</v>
      </c>
      <c r="AR1019" s="162" t="n">
        <v>1</v>
      </c>
      <c r="AS1019" s="162" t="n">
        <v>1</v>
      </c>
      <c r="AT1019" s="162" t="n">
        <v>1</v>
      </c>
      <c r="AU1019" s="162" t="n">
        <v>1</v>
      </c>
      <c r="AV1019" s="162" t="n">
        <v>1</v>
      </c>
      <c r="AW1019" s="162" t="n">
        <v>1</v>
      </c>
      <c r="AX1019" s="162" t="n">
        <v>1</v>
      </c>
      <c r="AY1019" s="162" t="n">
        <v>1</v>
      </c>
      <c r="AZ1019" s="162" t="n">
        <v>1</v>
      </c>
      <c r="BA1019" s="162" t="n">
        <v>1</v>
      </c>
      <c r="BB1019" s="162" t="n">
        <v>1</v>
      </c>
      <c r="BC1019" s="162" t="n">
        <v>1</v>
      </c>
      <c r="BD1019" s="162" t="n">
        <v>1</v>
      </c>
      <c r="BE1019" s="162" t="n">
        <v>1</v>
      </c>
      <c r="BF1019" s="162" t="n">
        <v>1</v>
      </c>
      <c r="BG1019" s="162" t="n">
        <v>1</v>
      </c>
    </row>
    <row r="1020" customFormat="false" ht="15" hidden="false" customHeight="true" outlineLevel="0" collapsed="false">
      <c r="A1020" s="267" t="s">
        <v>631</v>
      </c>
      <c r="B1020" s="268"/>
      <c r="C1020" s="268"/>
      <c r="D1020" s="268"/>
      <c r="E1020" s="269"/>
      <c r="F1020" s="19" t="s">
        <v>664</v>
      </c>
      <c r="G1020" s="269" t="s">
        <v>12</v>
      </c>
      <c r="H1020" s="269"/>
      <c r="I1020" s="269"/>
      <c r="J1020" s="162" t="n">
        <v>1</v>
      </c>
      <c r="K1020" s="162" t="n">
        <v>1</v>
      </c>
      <c r="L1020" s="162" t="n">
        <v>1</v>
      </c>
      <c r="M1020" s="162" t="n">
        <v>1</v>
      </c>
      <c r="N1020" s="162" t="n">
        <v>1</v>
      </c>
      <c r="O1020" s="162" t="n">
        <v>1</v>
      </c>
      <c r="P1020" s="162" t="n">
        <v>1</v>
      </c>
      <c r="Q1020" s="162" t="n">
        <v>1</v>
      </c>
      <c r="R1020" s="162" t="n">
        <v>1</v>
      </c>
      <c r="S1020" s="162" t="n">
        <v>1</v>
      </c>
      <c r="T1020" s="162" t="n">
        <v>1</v>
      </c>
      <c r="U1020" s="162" t="n">
        <v>1</v>
      </c>
      <c r="V1020" s="162" t="n">
        <v>1</v>
      </c>
      <c r="W1020" s="162" t="n">
        <v>1</v>
      </c>
      <c r="X1020" s="162" t="n">
        <v>1</v>
      </c>
      <c r="Y1020" s="162" t="n">
        <v>1</v>
      </c>
      <c r="Z1020" s="162" t="n">
        <v>1</v>
      </c>
      <c r="AA1020" s="162" t="n">
        <v>1</v>
      </c>
      <c r="AB1020" s="162" t="n">
        <v>1</v>
      </c>
      <c r="AC1020" s="162" t="n">
        <v>1</v>
      </c>
      <c r="AD1020" s="162" t="n">
        <v>1</v>
      </c>
      <c r="AE1020" s="162" t="n">
        <v>1</v>
      </c>
      <c r="AF1020" s="162" t="n">
        <v>1</v>
      </c>
      <c r="AG1020" s="162" t="n">
        <v>1</v>
      </c>
      <c r="AH1020" s="162" t="n">
        <v>1</v>
      </c>
      <c r="AI1020" s="162" t="n">
        <v>1</v>
      </c>
      <c r="AJ1020" s="162" t="n">
        <v>1</v>
      </c>
      <c r="AK1020" s="162" t="n">
        <v>1</v>
      </c>
      <c r="AL1020" s="162" t="n">
        <v>1</v>
      </c>
      <c r="AM1020" s="162" t="n">
        <v>1</v>
      </c>
      <c r="AN1020" s="162" t="n">
        <v>1</v>
      </c>
      <c r="AO1020" s="162" t="n">
        <v>1</v>
      </c>
      <c r="AP1020" s="162" t="n">
        <v>1</v>
      </c>
      <c r="AQ1020" s="162" t="n">
        <v>1</v>
      </c>
      <c r="AR1020" s="162" t="n">
        <v>1</v>
      </c>
      <c r="AS1020" s="162" t="n">
        <v>1</v>
      </c>
      <c r="AT1020" s="162" t="n">
        <v>1</v>
      </c>
      <c r="AU1020" s="162" t="n">
        <v>1</v>
      </c>
      <c r="AV1020" s="162" t="n">
        <v>1</v>
      </c>
      <c r="AW1020" s="162" t="n">
        <v>1</v>
      </c>
      <c r="AX1020" s="162" t="n">
        <v>1</v>
      </c>
      <c r="AY1020" s="162" t="n">
        <v>1</v>
      </c>
      <c r="AZ1020" s="162" t="n">
        <v>1</v>
      </c>
      <c r="BA1020" s="162" t="n">
        <v>1</v>
      </c>
      <c r="BB1020" s="162" t="n">
        <v>1</v>
      </c>
      <c r="BC1020" s="162" t="n">
        <v>1</v>
      </c>
      <c r="BD1020" s="162" t="n">
        <v>1</v>
      </c>
      <c r="BE1020" s="162" t="n">
        <v>1</v>
      </c>
      <c r="BF1020" s="162" t="n">
        <v>1</v>
      </c>
      <c r="BG1020" s="162" t="n">
        <v>1</v>
      </c>
    </row>
    <row r="1021" customFormat="false" ht="15" hidden="false" customHeight="true" outlineLevel="0" collapsed="false">
      <c r="A1021" s="267" t="s">
        <v>631</v>
      </c>
      <c r="B1021" s="268"/>
      <c r="C1021" s="268"/>
      <c r="D1021" s="268"/>
      <c r="E1021" s="269"/>
      <c r="F1021" s="19" t="s">
        <v>665</v>
      </c>
      <c r="G1021" s="269" t="s">
        <v>12</v>
      </c>
      <c r="H1021" s="269"/>
      <c r="I1021" s="269"/>
      <c r="J1021" s="162" t="n">
        <v>1</v>
      </c>
      <c r="K1021" s="162" t="n">
        <v>1</v>
      </c>
      <c r="L1021" s="162" t="n">
        <v>1</v>
      </c>
      <c r="M1021" s="162" t="n">
        <v>1</v>
      </c>
      <c r="N1021" s="162" t="n">
        <v>1</v>
      </c>
      <c r="O1021" s="162" t="n">
        <v>1</v>
      </c>
      <c r="P1021" s="162" t="n">
        <v>1</v>
      </c>
      <c r="Q1021" s="162" t="n">
        <v>1</v>
      </c>
      <c r="R1021" s="162" t="n">
        <v>1</v>
      </c>
      <c r="S1021" s="162" t="n">
        <v>1</v>
      </c>
      <c r="T1021" s="162" t="n">
        <v>1</v>
      </c>
      <c r="U1021" s="162" t="n">
        <v>1</v>
      </c>
      <c r="V1021" s="162" t="n">
        <v>1</v>
      </c>
      <c r="W1021" s="162" t="n">
        <v>1</v>
      </c>
      <c r="X1021" s="162" t="n">
        <v>1</v>
      </c>
      <c r="Y1021" s="162" t="n">
        <v>1</v>
      </c>
      <c r="Z1021" s="162" t="n">
        <v>1</v>
      </c>
      <c r="AA1021" s="162" t="n">
        <v>1</v>
      </c>
      <c r="AB1021" s="162" t="n">
        <v>1</v>
      </c>
      <c r="AC1021" s="162" t="n">
        <v>1</v>
      </c>
      <c r="AD1021" s="162" t="n">
        <v>1</v>
      </c>
      <c r="AE1021" s="162" t="n">
        <v>1</v>
      </c>
      <c r="AF1021" s="162" t="n">
        <v>1</v>
      </c>
      <c r="AG1021" s="162" t="n">
        <v>1</v>
      </c>
      <c r="AH1021" s="162" t="n">
        <v>1</v>
      </c>
      <c r="AI1021" s="162" t="n">
        <v>1</v>
      </c>
      <c r="AJ1021" s="162" t="n">
        <v>1</v>
      </c>
      <c r="AK1021" s="162" t="n">
        <v>1</v>
      </c>
      <c r="AL1021" s="162" t="n">
        <v>1</v>
      </c>
      <c r="AM1021" s="162" t="n">
        <v>1</v>
      </c>
      <c r="AN1021" s="162" t="n">
        <v>1</v>
      </c>
      <c r="AO1021" s="162" t="n">
        <v>1</v>
      </c>
      <c r="AP1021" s="162" t="n">
        <v>1</v>
      </c>
      <c r="AQ1021" s="162" t="n">
        <v>1</v>
      </c>
      <c r="AR1021" s="162" t="n">
        <v>1</v>
      </c>
      <c r="AS1021" s="162" t="n">
        <v>1</v>
      </c>
      <c r="AT1021" s="162" t="n">
        <v>1</v>
      </c>
      <c r="AU1021" s="162" t="n">
        <v>1</v>
      </c>
      <c r="AV1021" s="162" t="n">
        <v>1</v>
      </c>
      <c r="AW1021" s="162" t="n">
        <v>1</v>
      </c>
      <c r="AX1021" s="162" t="n">
        <v>1</v>
      </c>
      <c r="AY1021" s="162" t="n">
        <v>1</v>
      </c>
      <c r="AZ1021" s="162" t="n">
        <v>1</v>
      </c>
      <c r="BA1021" s="162" t="n">
        <v>1</v>
      </c>
      <c r="BB1021" s="162" t="n">
        <v>1</v>
      </c>
      <c r="BC1021" s="162" t="n">
        <v>1</v>
      </c>
      <c r="BD1021" s="162" t="n">
        <v>1</v>
      </c>
      <c r="BE1021" s="162" t="n">
        <v>1</v>
      </c>
      <c r="BF1021" s="162" t="n">
        <v>1</v>
      </c>
      <c r="BG1021" s="162" t="n">
        <v>1</v>
      </c>
    </row>
    <row r="1022" customFormat="false" ht="15" hidden="false" customHeight="true" outlineLevel="0" collapsed="false">
      <c r="A1022" s="267" t="s">
        <v>631</v>
      </c>
      <c r="B1022" s="268"/>
      <c r="C1022" s="268"/>
      <c r="D1022" s="268"/>
      <c r="E1022" s="269"/>
      <c r="F1022" s="19" t="s">
        <v>666</v>
      </c>
      <c r="G1022" s="269" t="s">
        <v>12</v>
      </c>
      <c r="H1022" s="269"/>
      <c r="I1022" s="269"/>
      <c r="J1022" s="162" t="n">
        <v>1</v>
      </c>
      <c r="K1022" s="162" t="n">
        <v>1</v>
      </c>
      <c r="L1022" s="162" t="n">
        <v>1</v>
      </c>
      <c r="M1022" s="162" t="n">
        <v>1</v>
      </c>
      <c r="N1022" s="162" t="n">
        <v>1</v>
      </c>
      <c r="O1022" s="162" t="n">
        <v>1</v>
      </c>
      <c r="P1022" s="162" t="n">
        <v>1</v>
      </c>
      <c r="Q1022" s="162" t="n">
        <v>1</v>
      </c>
      <c r="R1022" s="162" t="n">
        <v>1</v>
      </c>
      <c r="S1022" s="162" t="n">
        <v>1</v>
      </c>
      <c r="T1022" s="162" t="n">
        <v>1</v>
      </c>
      <c r="U1022" s="162" t="n">
        <v>1</v>
      </c>
      <c r="V1022" s="162" t="n">
        <v>1</v>
      </c>
      <c r="W1022" s="162" t="n">
        <v>1</v>
      </c>
      <c r="X1022" s="162" t="n">
        <v>1</v>
      </c>
      <c r="Y1022" s="162" t="n">
        <v>1</v>
      </c>
      <c r="Z1022" s="162" t="n">
        <v>1</v>
      </c>
      <c r="AA1022" s="162" t="n">
        <v>1</v>
      </c>
      <c r="AB1022" s="162" t="n">
        <v>1</v>
      </c>
      <c r="AC1022" s="162" t="n">
        <v>1</v>
      </c>
      <c r="AD1022" s="162" t="n">
        <v>1</v>
      </c>
      <c r="AE1022" s="162" t="n">
        <v>1</v>
      </c>
      <c r="AF1022" s="162" t="n">
        <v>1</v>
      </c>
      <c r="AG1022" s="162" t="n">
        <v>1</v>
      </c>
      <c r="AH1022" s="162" t="n">
        <v>1</v>
      </c>
      <c r="AI1022" s="162" t="n">
        <v>1</v>
      </c>
      <c r="AJ1022" s="162" t="n">
        <v>1</v>
      </c>
      <c r="AK1022" s="162" t="n">
        <v>1</v>
      </c>
      <c r="AL1022" s="162" t="n">
        <v>1</v>
      </c>
      <c r="AM1022" s="162" t="n">
        <v>1</v>
      </c>
      <c r="AN1022" s="162" t="n">
        <v>1</v>
      </c>
      <c r="AO1022" s="162" t="n">
        <v>1</v>
      </c>
      <c r="AP1022" s="162" t="n">
        <v>1</v>
      </c>
      <c r="AQ1022" s="162" t="n">
        <v>1</v>
      </c>
      <c r="AR1022" s="162" t="n">
        <v>1</v>
      </c>
      <c r="AS1022" s="162" t="n">
        <v>1</v>
      </c>
      <c r="AT1022" s="162" t="n">
        <v>1</v>
      </c>
      <c r="AU1022" s="162" t="n">
        <v>1</v>
      </c>
      <c r="AV1022" s="162" t="n">
        <v>1</v>
      </c>
      <c r="AW1022" s="162" t="n">
        <v>1</v>
      </c>
      <c r="AX1022" s="162" t="n">
        <v>1</v>
      </c>
      <c r="AY1022" s="162" t="n">
        <v>1</v>
      </c>
      <c r="AZ1022" s="162" t="n">
        <v>1</v>
      </c>
      <c r="BA1022" s="162" t="n">
        <v>1</v>
      </c>
      <c r="BB1022" s="162" t="n">
        <v>1</v>
      </c>
      <c r="BC1022" s="162" t="n">
        <v>1</v>
      </c>
      <c r="BD1022" s="162" t="n">
        <v>1</v>
      </c>
      <c r="BE1022" s="162" t="n">
        <v>1</v>
      </c>
      <c r="BF1022" s="162" t="n">
        <v>1</v>
      </c>
      <c r="BG1022" s="162" t="n">
        <v>1</v>
      </c>
    </row>
    <row r="1023" customFormat="false" ht="15" hidden="false" customHeight="true" outlineLevel="0" collapsed="false">
      <c r="A1023" s="267" t="s">
        <v>631</v>
      </c>
      <c r="B1023" s="268"/>
      <c r="C1023" s="268"/>
      <c r="D1023" s="268"/>
      <c r="E1023" s="269"/>
      <c r="F1023" s="19" t="s">
        <v>667</v>
      </c>
      <c r="G1023" s="269" t="s">
        <v>12</v>
      </c>
      <c r="H1023" s="269"/>
      <c r="I1023" s="269"/>
      <c r="J1023" s="162" t="n">
        <v>1</v>
      </c>
      <c r="K1023" s="162" t="n">
        <v>1</v>
      </c>
      <c r="L1023" s="162" t="n">
        <v>1</v>
      </c>
      <c r="M1023" s="162" t="n">
        <v>1</v>
      </c>
      <c r="N1023" s="162" t="n">
        <v>1</v>
      </c>
      <c r="O1023" s="162" t="n">
        <v>1</v>
      </c>
      <c r="P1023" s="162" t="n">
        <v>1</v>
      </c>
      <c r="Q1023" s="162" t="n">
        <v>1</v>
      </c>
      <c r="R1023" s="162" t="n">
        <v>1</v>
      </c>
      <c r="S1023" s="162" t="n">
        <v>1</v>
      </c>
      <c r="T1023" s="162" t="n">
        <v>1</v>
      </c>
      <c r="U1023" s="162" t="n">
        <v>1</v>
      </c>
      <c r="V1023" s="162" t="n">
        <v>1</v>
      </c>
      <c r="W1023" s="162" t="n">
        <v>1</v>
      </c>
      <c r="X1023" s="162" t="n">
        <v>1</v>
      </c>
      <c r="Y1023" s="162" t="n">
        <v>1</v>
      </c>
      <c r="Z1023" s="162" t="n">
        <v>1</v>
      </c>
      <c r="AA1023" s="162" t="n">
        <v>1</v>
      </c>
      <c r="AB1023" s="162" t="n">
        <v>1</v>
      </c>
      <c r="AC1023" s="162" t="n">
        <v>1</v>
      </c>
      <c r="AD1023" s="162" t="n">
        <v>1</v>
      </c>
      <c r="AE1023" s="162" t="n">
        <v>1</v>
      </c>
      <c r="AF1023" s="162" t="n">
        <v>1</v>
      </c>
      <c r="AG1023" s="162" t="n">
        <v>1</v>
      </c>
      <c r="AH1023" s="162" t="n">
        <v>1</v>
      </c>
      <c r="AI1023" s="162" t="n">
        <v>1</v>
      </c>
      <c r="AJ1023" s="162" t="n">
        <v>1</v>
      </c>
      <c r="AK1023" s="162" t="n">
        <v>1</v>
      </c>
      <c r="AL1023" s="162" t="n">
        <v>1</v>
      </c>
      <c r="AM1023" s="162" t="n">
        <v>1</v>
      </c>
      <c r="AN1023" s="162" t="n">
        <v>1</v>
      </c>
      <c r="AO1023" s="162" t="n">
        <v>1</v>
      </c>
      <c r="AP1023" s="162" t="n">
        <v>1</v>
      </c>
      <c r="AQ1023" s="162" t="n">
        <v>1</v>
      </c>
      <c r="AR1023" s="162" t="n">
        <v>1</v>
      </c>
      <c r="AS1023" s="162" t="n">
        <v>1</v>
      </c>
      <c r="AT1023" s="162" t="n">
        <v>1</v>
      </c>
      <c r="AU1023" s="162" t="n">
        <v>1</v>
      </c>
      <c r="AV1023" s="162" t="n">
        <v>1</v>
      </c>
      <c r="AW1023" s="162" t="n">
        <v>1</v>
      </c>
      <c r="AX1023" s="162" t="n">
        <v>1</v>
      </c>
      <c r="AY1023" s="162" t="n">
        <v>1</v>
      </c>
      <c r="AZ1023" s="162" t="n">
        <v>1</v>
      </c>
      <c r="BA1023" s="162" t="n">
        <v>1</v>
      </c>
      <c r="BB1023" s="162" t="n">
        <v>1</v>
      </c>
      <c r="BC1023" s="162" t="n">
        <v>1</v>
      </c>
      <c r="BD1023" s="162" t="n">
        <v>1</v>
      </c>
      <c r="BE1023" s="162" t="n">
        <v>1</v>
      </c>
      <c r="BF1023" s="162" t="n">
        <v>1</v>
      </c>
      <c r="BG1023" s="162" t="n">
        <v>1</v>
      </c>
    </row>
    <row r="1024" customFormat="false" ht="15" hidden="false" customHeight="true" outlineLevel="0" collapsed="false">
      <c r="A1024" s="267" t="s">
        <v>631</v>
      </c>
      <c r="B1024" s="268"/>
      <c r="C1024" s="268"/>
      <c r="D1024" s="268"/>
      <c r="E1024" s="269"/>
      <c r="F1024" s="19" t="s">
        <v>668</v>
      </c>
      <c r="G1024" s="269" t="s">
        <v>12</v>
      </c>
      <c r="H1024" s="269"/>
      <c r="I1024" s="269"/>
      <c r="J1024" s="162" t="n">
        <v>1</v>
      </c>
      <c r="K1024" s="162" t="n">
        <v>1</v>
      </c>
      <c r="L1024" s="162" t="n">
        <v>1</v>
      </c>
      <c r="M1024" s="162" t="n">
        <v>1</v>
      </c>
      <c r="N1024" s="162" t="n">
        <v>1</v>
      </c>
      <c r="O1024" s="162" t="n">
        <v>1</v>
      </c>
      <c r="P1024" s="162" t="n">
        <v>1</v>
      </c>
      <c r="Q1024" s="162" t="n">
        <v>1</v>
      </c>
      <c r="R1024" s="162" t="n">
        <v>1</v>
      </c>
      <c r="S1024" s="162" t="n">
        <v>1</v>
      </c>
      <c r="T1024" s="162" t="n">
        <v>1</v>
      </c>
      <c r="U1024" s="162" t="n">
        <v>1</v>
      </c>
      <c r="V1024" s="162" t="n">
        <v>1</v>
      </c>
      <c r="W1024" s="162" t="n">
        <v>1</v>
      </c>
      <c r="X1024" s="162" t="n">
        <v>1</v>
      </c>
      <c r="Y1024" s="162" t="n">
        <v>1</v>
      </c>
      <c r="Z1024" s="162" t="n">
        <v>1</v>
      </c>
      <c r="AA1024" s="162" t="n">
        <v>1</v>
      </c>
      <c r="AB1024" s="162" t="n">
        <v>1</v>
      </c>
      <c r="AC1024" s="162" t="n">
        <v>1</v>
      </c>
      <c r="AD1024" s="162" t="n">
        <v>1</v>
      </c>
      <c r="AE1024" s="162" t="n">
        <v>1</v>
      </c>
      <c r="AF1024" s="162" t="n">
        <v>1</v>
      </c>
      <c r="AG1024" s="162" t="n">
        <v>1</v>
      </c>
      <c r="AH1024" s="162" t="n">
        <v>1</v>
      </c>
      <c r="AI1024" s="162" t="n">
        <v>1</v>
      </c>
      <c r="AJ1024" s="162" t="n">
        <v>1</v>
      </c>
      <c r="AK1024" s="162" t="n">
        <v>1</v>
      </c>
      <c r="AL1024" s="162" t="n">
        <v>1</v>
      </c>
      <c r="AM1024" s="162" t="n">
        <v>1</v>
      </c>
      <c r="AN1024" s="162" t="n">
        <v>1</v>
      </c>
      <c r="AO1024" s="162" t="n">
        <v>1</v>
      </c>
      <c r="AP1024" s="162" t="n">
        <v>1</v>
      </c>
      <c r="AQ1024" s="162" t="n">
        <v>1</v>
      </c>
      <c r="AR1024" s="162" t="n">
        <v>1</v>
      </c>
      <c r="AS1024" s="162" t="n">
        <v>1</v>
      </c>
      <c r="AT1024" s="162" t="n">
        <v>1</v>
      </c>
      <c r="AU1024" s="162" t="n">
        <v>1</v>
      </c>
      <c r="AV1024" s="162" t="n">
        <v>1</v>
      </c>
      <c r="AW1024" s="162" t="n">
        <v>1</v>
      </c>
      <c r="AX1024" s="162" t="n">
        <v>1</v>
      </c>
      <c r="AY1024" s="162" t="n">
        <v>1</v>
      </c>
      <c r="AZ1024" s="162" t="n">
        <v>1</v>
      </c>
      <c r="BA1024" s="162" t="n">
        <v>1</v>
      </c>
      <c r="BB1024" s="162" t="n">
        <v>1</v>
      </c>
      <c r="BC1024" s="162" t="n">
        <v>1</v>
      </c>
      <c r="BD1024" s="162" t="n">
        <v>1</v>
      </c>
      <c r="BE1024" s="162" t="n">
        <v>1</v>
      </c>
      <c r="BF1024" s="162" t="n">
        <v>1</v>
      </c>
      <c r="BG1024" s="162" t="n">
        <v>1</v>
      </c>
    </row>
    <row r="1025" customFormat="false" ht="15" hidden="false" customHeight="true" outlineLevel="0" collapsed="false">
      <c r="A1025" s="267" t="s">
        <v>631</v>
      </c>
      <c r="B1025" s="268"/>
      <c r="C1025" s="268"/>
      <c r="D1025" s="268"/>
      <c r="E1025" s="269"/>
      <c r="F1025" s="19" t="s">
        <v>669</v>
      </c>
      <c r="G1025" s="269" t="s">
        <v>12</v>
      </c>
      <c r="H1025" s="269"/>
      <c r="I1025" s="269"/>
      <c r="J1025" s="162" t="n">
        <v>1</v>
      </c>
      <c r="K1025" s="162" t="n">
        <v>1</v>
      </c>
      <c r="L1025" s="162" t="n">
        <v>1</v>
      </c>
      <c r="M1025" s="162" t="n">
        <v>1</v>
      </c>
      <c r="N1025" s="162" t="n">
        <v>1</v>
      </c>
      <c r="O1025" s="162" t="n">
        <v>1</v>
      </c>
      <c r="P1025" s="162" t="n">
        <v>1</v>
      </c>
      <c r="Q1025" s="162" t="n">
        <v>1</v>
      </c>
      <c r="R1025" s="162" t="n">
        <v>1</v>
      </c>
      <c r="S1025" s="162" t="n">
        <v>1</v>
      </c>
      <c r="T1025" s="162" t="n">
        <v>1</v>
      </c>
      <c r="U1025" s="162" t="n">
        <v>1</v>
      </c>
      <c r="V1025" s="162" t="n">
        <v>1</v>
      </c>
      <c r="W1025" s="162" t="n">
        <v>1</v>
      </c>
      <c r="X1025" s="162" t="n">
        <v>1</v>
      </c>
      <c r="Y1025" s="162" t="n">
        <v>1</v>
      </c>
      <c r="Z1025" s="162" t="n">
        <v>1</v>
      </c>
      <c r="AA1025" s="162" t="n">
        <v>1</v>
      </c>
      <c r="AB1025" s="162" t="n">
        <v>1</v>
      </c>
      <c r="AC1025" s="162" t="n">
        <v>1</v>
      </c>
      <c r="AD1025" s="162" t="n">
        <v>1</v>
      </c>
      <c r="AE1025" s="162" t="n">
        <v>1</v>
      </c>
      <c r="AF1025" s="162" t="n">
        <v>1</v>
      </c>
      <c r="AG1025" s="162" t="n">
        <v>1</v>
      </c>
      <c r="AH1025" s="162" t="n">
        <v>1</v>
      </c>
      <c r="AI1025" s="162" t="n">
        <v>1</v>
      </c>
      <c r="AJ1025" s="162" t="n">
        <v>1</v>
      </c>
      <c r="AK1025" s="162" t="n">
        <v>1</v>
      </c>
      <c r="AL1025" s="162" t="n">
        <v>1</v>
      </c>
      <c r="AM1025" s="162" t="n">
        <v>1</v>
      </c>
      <c r="AN1025" s="162" t="n">
        <v>1</v>
      </c>
      <c r="AO1025" s="162" t="n">
        <v>1</v>
      </c>
      <c r="AP1025" s="162" t="n">
        <v>1</v>
      </c>
      <c r="AQ1025" s="162" t="n">
        <v>1</v>
      </c>
      <c r="AR1025" s="162" t="n">
        <v>1</v>
      </c>
      <c r="AS1025" s="162" t="n">
        <v>1</v>
      </c>
      <c r="AT1025" s="162" t="n">
        <v>1</v>
      </c>
      <c r="AU1025" s="162" t="n">
        <v>1</v>
      </c>
      <c r="AV1025" s="162" t="n">
        <v>1</v>
      </c>
      <c r="AW1025" s="162" t="n">
        <v>1</v>
      </c>
      <c r="AX1025" s="162" t="n">
        <v>1</v>
      </c>
      <c r="AY1025" s="162" t="n">
        <v>1</v>
      </c>
      <c r="AZ1025" s="162" t="n">
        <v>1</v>
      </c>
      <c r="BA1025" s="162" t="n">
        <v>1</v>
      </c>
      <c r="BB1025" s="162" t="n">
        <v>1</v>
      </c>
      <c r="BC1025" s="162" t="n">
        <v>1</v>
      </c>
      <c r="BD1025" s="162" t="n">
        <v>1</v>
      </c>
      <c r="BE1025" s="162" t="n">
        <v>1</v>
      </c>
      <c r="BF1025" s="162" t="n">
        <v>1</v>
      </c>
      <c r="BG1025" s="162" t="n">
        <v>1</v>
      </c>
    </row>
    <row r="1026" customFormat="false" ht="15" hidden="false" customHeight="true" outlineLevel="0" collapsed="false">
      <c r="A1026" s="267" t="s">
        <v>631</v>
      </c>
      <c r="B1026" s="268"/>
      <c r="C1026" s="268"/>
      <c r="D1026" s="268"/>
      <c r="E1026" s="269"/>
      <c r="F1026" s="19" t="s">
        <v>670</v>
      </c>
      <c r="G1026" s="269" t="s">
        <v>12</v>
      </c>
      <c r="H1026" s="269"/>
      <c r="I1026" s="269"/>
      <c r="J1026" s="162" t="n">
        <v>1</v>
      </c>
      <c r="K1026" s="162" t="n">
        <v>1</v>
      </c>
      <c r="L1026" s="162" t="n">
        <v>1</v>
      </c>
      <c r="M1026" s="162" t="n">
        <v>1</v>
      </c>
      <c r="N1026" s="162" t="n">
        <v>1</v>
      </c>
      <c r="O1026" s="162" t="n">
        <v>1</v>
      </c>
      <c r="P1026" s="162" t="n">
        <v>1</v>
      </c>
      <c r="Q1026" s="162" t="n">
        <v>1</v>
      </c>
      <c r="R1026" s="162" t="n">
        <v>1</v>
      </c>
      <c r="S1026" s="162" t="n">
        <v>1</v>
      </c>
      <c r="T1026" s="162" t="n">
        <v>1</v>
      </c>
      <c r="U1026" s="162" t="n">
        <v>1</v>
      </c>
      <c r="V1026" s="162" t="n">
        <v>1</v>
      </c>
      <c r="W1026" s="162" t="n">
        <v>1</v>
      </c>
      <c r="X1026" s="162" t="n">
        <v>1</v>
      </c>
      <c r="Y1026" s="162" t="n">
        <v>1</v>
      </c>
      <c r="Z1026" s="162" t="n">
        <v>1</v>
      </c>
      <c r="AA1026" s="162" t="n">
        <v>1</v>
      </c>
      <c r="AB1026" s="162" t="n">
        <v>1</v>
      </c>
      <c r="AC1026" s="162" t="n">
        <v>1</v>
      </c>
      <c r="AD1026" s="162" t="n">
        <v>1</v>
      </c>
      <c r="AE1026" s="162" t="n">
        <v>1</v>
      </c>
      <c r="AF1026" s="162" t="n">
        <v>1</v>
      </c>
      <c r="AG1026" s="162" t="n">
        <v>1</v>
      </c>
      <c r="AH1026" s="162" t="n">
        <v>1</v>
      </c>
      <c r="AI1026" s="162" t="n">
        <v>1</v>
      </c>
      <c r="AJ1026" s="162" t="n">
        <v>1</v>
      </c>
      <c r="AK1026" s="162" t="n">
        <v>1</v>
      </c>
      <c r="AL1026" s="162" t="n">
        <v>1</v>
      </c>
      <c r="AM1026" s="162" t="n">
        <v>1</v>
      </c>
      <c r="AN1026" s="162" t="n">
        <v>1</v>
      </c>
      <c r="AO1026" s="162" t="n">
        <v>1</v>
      </c>
      <c r="AP1026" s="162" t="n">
        <v>1</v>
      </c>
      <c r="AQ1026" s="162" t="n">
        <v>1</v>
      </c>
      <c r="AR1026" s="162" t="n">
        <v>1</v>
      </c>
      <c r="AS1026" s="162" t="n">
        <v>1</v>
      </c>
      <c r="AT1026" s="162" t="n">
        <v>1</v>
      </c>
      <c r="AU1026" s="162" t="n">
        <v>1</v>
      </c>
      <c r="AV1026" s="162" t="n">
        <v>1</v>
      </c>
      <c r="AW1026" s="162" t="n">
        <v>1</v>
      </c>
      <c r="AX1026" s="162" t="n">
        <v>1</v>
      </c>
      <c r="AY1026" s="162" t="n">
        <v>1</v>
      </c>
      <c r="AZ1026" s="162" t="n">
        <v>1</v>
      </c>
      <c r="BA1026" s="162" t="n">
        <v>1</v>
      </c>
      <c r="BB1026" s="162" t="n">
        <v>1</v>
      </c>
      <c r="BC1026" s="162" t="n">
        <v>1</v>
      </c>
      <c r="BD1026" s="162" t="n">
        <v>1</v>
      </c>
      <c r="BE1026" s="162" t="n">
        <v>1</v>
      </c>
      <c r="BF1026" s="162" t="n">
        <v>1</v>
      </c>
      <c r="BG1026" s="162" t="n">
        <v>1</v>
      </c>
    </row>
    <row r="1027" customFormat="false" ht="15" hidden="false" customHeight="true" outlineLevel="0" collapsed="false">
      <c r="A1027" s="267"/>
      <c r="B1027" s="268"/>
      <c r="C1027" s="268"/>
      <c r="D1027" s="268"/>
      <c r="E1027" s="269"/>
      <c r="F1027" s="19"/>
      <c r="G1027" s="269"/>
      <c r="H1027" s="269"/>
      <c r="I1027" s="269"/>
    </row>
    <row r="1028" customFormat="false" ht="12.75" hidden="false" customHeight="false" outlineLevel="0" collapsed="false">
      <c r="A1028" s="267" t="s">
        <v>631</v>
      </c>
      <c r="B1028" s="268"/>
      <c r="C1028" s="268"/>
      <c r="D1028" s="268"/>
      <c r="E1028" s="269"/>
      <c r="F1028" s="19" t="s">
        <v>671</v>
      </c>
      <c r="AE1028" s="270" t="n">
        <v>1.55165230308482</v>
      </c>
      <c r="AF1028" s="270" t="n">
        <v>-0.765753431455123</v>
      </c>
      <c r="AG1028" s="270" t="n">
        <v>1.5899343231945</v>
      </c>
      <c r="AH1028" s="270" t="n">
        <v>1.72628990360914</v>
      </c>
      <c r="AI1028" s="270" t="n">
        <v>3.02533367984727</v>
      </c>
      <c r="AJ1028" s="270" t="n">
        <v>0.866528843159831</v>
      </c>
      <c r="AK1028" s="271" t="n">
        <v>1.04918870007706</v>
      </c>
      <c r="AL1028" s="271" t="n">
        <v>1.02334181635021</v>
      </c>
      <c r="AM1028" s="271" t="n">
        <v>1.0426992608713</v>
      </c>
      <c r="AN1028" s="271" t="n">
        <v>1.04571843712051</v>
      </c>
      <c r="AO1028" s="271" t="n">
        <v>1.03752994815765</v>
      </c>
      <c r="AP1028" s="271" t="n">
        <v>1.0406298347531</v>
      </c>
      <c r="AQ1028" s="271" t="n">
        <v>0.991610512584401</v>
      </c>
      <c r="AR1028" s="271" t="n">
        <v>1.03872524168329</v>
      </c>
      <c r="AS1028" s="271" t="n">
        <v>1.03875881502562</v>
      </c>
      <c r="AT1028" s="271" t="n">
        <v>1.04165931574579</v>
      </c>
      <c r="AU1028" s="271" t="n">
        <v>1.03883590100651</v>
      </c>
      <c r="AV1028" s="271" t="n">
        <v>1.02739270090618</v>
      </c>
      <c r="AW1028" s="271" t="n">
        <v>1.03892495902948</v>
      </c>
      <c r="AX1028" s="271" t="n">
        <v>1.0418374613748</v>
      </c>
      <c r="AY1028" s="271" t="n">
        <v>1.03902460699376</v>
      </c>
      <c r="AZ1028" s="271" t="n">
        <v>1.03907801284604</v>
      </c>
      <c r="BA1028" s="271" t="n">
        <v>1.03913361615902</v>
      </c>
      <c r="BB1028" s="271" t="n">
        <v>1.03919128378064</v>
      </c>
      <c r="BC1028" s="271" t="n">
        <v>1.03925088966317</v>
      </c>
      <c r="BD1028" s="271" t="n">
        <v>1.03931231437894</v>
      </c>
      <c r="BE1028" s="271" t="n">
        <v>1.03937544467704</v>
      </c>
      <c r="BF1028" s="271" t="n">
        <v>1.0394401730771</v>
      </c>
      <c r="BG1028" s="271" t="n">
        <v>1.03950639749624</v>
      </c>
    </row>
    <row r="1029" customFormat="false" ht="12.75" hidden="false" customHeight="false" outlineLevel="0" collapsed="false">
      <c r="A1029" s="267" t="s">
        <v>631</v>
      </c>
      <c r="B1029" s="268"/>
      <c r="C1029" s="268"/>
      <c r="D1029" s="268"/>
      <c r="E1029" s="269"/>
      <c r="F1029" s="19" t="s">
        <v>672</v>
      </c>
      <c r="AE1029" s="270" t="n">
        <v>1.46124614927518</v>
      </c>
      <c r="AF1029" s="270" t="n">
        <v>-0.433516436314034</v>
      </c>
      <c r="AG1029" s="270" t="n">
        <v>0.528463146921929</v>
      </c>
      <c r="AH1029" s="270" t="n">
        <v>0.704484548159875</v>
      </c>
      <c r="AI1029" s="270" t="n">
        <v>-0.310016800840021</v>
      </c>
      <c r="AJ1029" s="270" t="n">
        <v>0.970305530472179</v>
      </c>
      <c r="AK1029" s="271" t="n">
        <v>1.02992029614646</v>
      </c>
      <c r="AL1029" s="271" t="n">
        <v>1.04268096174604</v>
      </c>
      <c r="AM1029" s="271" t="n">
        <v>1.03760562634656</v>
      </c>
      <c r="AN1029" s="271" t="n">
        <v>1.03828294194053</v>
      </c>
      <c r="AO1029" s="271" t="n">
        <v>1.04128305323604</v>
      </c>
      <c r="AP1029" s="271" t="n">
        <v>1.0442501664831</v>
      </c>
      <c r="AQ1029" s="271" t="n">
        <v>1.00605882034735</v>
      </c>
      <c r="AR1029" s="271" t="n">
        <v>1.03936817382142</v>
      </c>
      <c r="AS1029" s="271" t="n">
        <v>1.03949923504333</v>
      </c>
      <c r="AT1029" s="271" t="n">
        <v>1.04249723965837</v>
      </c>
      <c r="AU1029" s="271" t="n">
        <v>1.03976397288858</v>
      </c>
      <c r="AV1029" s="271" t="n">
        <v>1.03989749721163</v>
      </c>
      <c r="AW1029" s="271" t="n">
        <v>1.04003169634243</v>
      </c>
      <c r="AX1029" s="271" t="n">
        <v>1.04303390740231</v>
      </c>
      <c r="AY1029" s="271" t="n">
        <v>1.0403018523789</v>
      </c>
      <c r="AZ1029" s="271" t="n">
        <v>1.04043768339982</v>
      </c>
      <c r="BA1029" s="271" t="n">
        <v>1.04057393706686</v>
      </c>
      <c r="BB1029" s="271" t="n">
        <v>1.04071055702573</v>
      </c>
      <c r="BC1029" s="271" t="n">
        <v>1.04084748926345</v>
      </c>
      <c r="BD1029" s="271" t="n">
        <v>1.04098468196695</v>
      </c>
      <c r="BE1029" s="271" t="n">
        <v>1.04112208539467</v>
      </c>
      <c r="BF1029" s="271" t="n">
        <v>1.04125965175817</v>
      </c>
      <c r="BG1029" s="271" t="n">
        <v>1.04139733511454</v>
      </c>
    </row>
    <row r="1030" customFormat="false" ht="12.75" hidden="false" customHeight="false" outlineLevel="0" collapsed="false">
      <c r="A1030" s="267" t="s">
        <v>631</v>
      </c>
      <c r="B1030" s="268"/>
      <c r="C1030" s="268"/>
      <c r="D1030" s="268"/>
      <c r="E1030" s="269"/>
      <c r="F1030" s="19" t="s">
        <v>673</v>
      </c>
      <c r="AE1030" s="270" t="n">
        <v>0.980725821088149</v>
      </c>
      <c r="AF1030" s="270" t="n">
        <v>1.63252461515156</v>
      </c>
      <c r="AG1030" s="270" t="n">
        <v>0.733473376950027</v>
      </c>
      <c r="AH1030" s="270" t="n">
        <v>0.367207000354313</v>
      </c>
      <c r="AI1030" s="270" t="n">
        <v>0.598250640614748</v>
      </c>
      <c r="AJ1030" s="270" t="n">
        <v>0.994278297757217</v>
      </c>
      <c r="AK1030" s="271" t="n">
        <v>1.00408218016863</v>
      </c>
      <c r="AL1030" s="271" t="n">
        <v>0.988200135120569</v>
      </c>
      <c r="AM1030" s="271" t="n">
        <v>0.98187779740191</v>
      </c>
      <c r="AN1030" s="271" t="n">
        <v>0.980869787977623</v>
      </c>
      <c r="AO1030" s="271" t="n">
        <v>0.983531990012105</v>
      </c>
      <c r="AP1030" s="271" t="n">
        <v>0.986158917827557</v>
      </c>
      <c r="AQ1030" s="271" t="n">
        <v>1.00443112307404</v>
      </c>
      <c r="AR1030" s="271" t="n">
        <v>0.983122033427787</v>
      </c>
      <c r="AS1030" s="271" t="n">
        <v>0.983109582845287</v>
      </c>
      <c r="AT1030" s="271" t="n">
        <v>0.985806308638142</v>
      </c>
      <c r="AU1030" s="271" t="n">
        <v>0.983081158443803</v>
      </c>
      <c r="AV1030" s="271" t="n">
        <v>0.983065322251755</v>
      </c>
      <c r="AW1030" s="271" t="n">
        <v>0.983048488361106</v>
      </c>
      <c r="AX1030" s="271" t="n">
        <v>0.985740798935578</v>
      </c>
      <c r="AY1030" s="271" t="n">
        <v>0.983012060502217</v>
      </c>
      <c r="AZ1030" s="271" t="n">
        <v>0.982992574871603</v>
      </c>
      <c r="BA1030" s="271" t="n">
        <v>0.982972308690597</v>
      </c>
      <c r="BB1030" s="271" t="n">
        <v>0.982951308984011</v>
      </c>
      <c r="BC1030" s="271" t="n">
        <v>0.982929620274583</v>
      </c>
      <c r="BD1030" s="271" t="n">
        <v>0.982907284754387</v>
      </c>
      <c r="BE1030" s="271" t="n">
        <v>0.982884342441117</v>
      </c>
      <c r="BF1030" s="271" t="n">
        <v>0.982860831321969</v>
      </c>
      <c r="BG1030" s="271" t="n">
        <v>0.982836787485193</v>
      </c>
    </row>
    <row r="1031" customFormat="false" ht="12.75" hidden="false" customHeight="false" outlineLevel="0" collapsed="false">
      <c r="A1031" s="267" t="s">
        <v>631</v>
      </c>
      <c r="B1031" s="268"/>
      <c r="C1031" s="268"/>
      <c r="D1031" s="268"/>
      <c r="E1031" s="269"/>
      <c r="F1031" s="19" t="s">
        <v>674</v>
      </c>
      <c r="AE1031" s="270" t="n">
        <v>0.0607865635930717</v>
      </c>
      <c r="AF1031" s="272" t="n">
        <v>3.61338538106655</v>
      </c>
      <c r="AG1031" s="270" t="n">
        <v>0.820369974112897</v>
      </c>
      <c r="AH1031" s="270" t="n">
        <v>1.22378641509686</v>
      </c>
      <c r="AI1031" s="270" t="n">
        <v>0.751503320920086</v>
      </c>
      <c r="AJ1031" s="270" t="n">
        <v>1.1659385353858</v>
      </c>
      <c r="AK1031" s="271" t="n">
        <v>0.918259040198331</v>
      </c>
      <c r="AL1031" s="271" t="n">
        <v>0.946522051900861</v>
      </c>
      <c r="AM1031" s="271" t="n">
        <v>0.939188560430266</v>
      </c>
      <c r="AN1031" s="271" t="n">
        <v>0.936575611763737</v>
      </c>
      <c r="AO1031" s="271" t="n">
        <v>0.938952674413883</v>
      </c>
      <c r="AP1031" s="271" t="n">
        <v>0.941291119486955</v>
      </c>
      <c r="AQ1031" s="271" t="n">
        <v>0.986940908013</v>
      </c>
      <c r="AR1031" s="271" t="n">
        <v>0.940089280022415</v>
      </c>
      <c r="AS1031" s="271" t="n">
        <v>0.939939354719878</v>
      </c>
      <c r="AT1031" s="271" t="n">
        <v>0.942377413773373</v>
      </c>
      <c r="AU1031" s="271" t="n">
        <v>0.939630746260096</v>
      </c>
      <c r="AV1031" s="271" t="n">
        <v>0.939472456535757</v>
      </c>
      <c r="AW1031" s="271" t="n">
        <v>0.939311754120203</v>
      </c>
      <c r="AX1031" s="271" t="n">
        <v>0.9417379165271</v>
      </c>
      <c r="AY1031" s="271" t="n">
        <v>0.938983786005714</v>
      </c>
      <c r="AZ1031" s="271" t="n">
        <v>0.938816835904027</v>
      </c>
      <c r="BA1031" s="271" t="n">
        <v>0.938648105523001</v>
      </c>
      <c r="BB1031" s="271" t="n">
        <v>0.938477733508073</v>
      </c>
      <c r="BC1031" s="271" t="n">
        <v>0.938305851758611</v>
      </c>
      <c r="BD1031" s="271" t="n">
        <v>0.938132585868805</v>
      </c>
      <c r="BE1031" s="271" t="n">
        <v>0.937958055530845</v>
      </c>
      <c r="BF1031" s="271" t="n">
        <v>0.937782374904109</v>
      </c>
      <c r="BG1031" s="271" t="n">
        <v>0.937605652954187</v>
      </c>
    </row>
    <row r="1032" customFormat="false" ht="12.75" hidden="false" customHeight="false" outlineLevel="0" collapsed="false">
      <c r="A1032" s="267" t="s">
        <v>631</v>
      </c>
      <c r="B1032" s="268"/>
      <c r="C1032" s="268"/>
      <c r="D1032" s="268"/>
      <c r="E1032" s="269"/>
      <c r="F1032" s="19" t="s">
        <v>675</v>
      </c>
      <c r="AE1032" s="270" t="n">
        <v>1.85315261350434</v>
      </c>
      <c r="AF1032" s="270" t="n">
        <v>-1.63573137279639</v>
      </c>
      <c r="AG1032" s="270" t="n">
        <v>-0.0304222991610331</v>
      </c>
      <c r="AH1032" s="270" t="n">
        <v>0.574679209153138</v>
      </c>
      <c r="AI1032" s="270" t="n">
        <v>3.15776889550625</v>
      </c>
      <c r="AJ1032" s="270" t="n">
        <v>0.909296298839095</v>
      </c>
      <c r="AK1032" s="271" t="n">
        <v>1.05191850531124</v>
      </c>
      <c r="AL1032" s="271" t="n">
        <v>1.02404475954168</v>
      </c>
      <c r="AM1032" s="271" t="n">
        <v>1.04172005753469</v>
      </c>
      <c r="AN1032" s="271" t="n">
        <v>1.044291833336</v>
      </c>
      <c r="AO1032" s="271" t="n">
        <v>1.03668385727942</v>
      </c>
      <c r="AP1032" s="271" t="n">
        <v>1.03962133159195</v>
      </c>
      <c r="AQ1032" s="271" t="n">
        <v>1.02538025506802</v>
      </c>
      <c r="AR1032" s="271" t="n">
        <v>1.0369207525299</v>
      </c>
      <c r="AS1032" s="271" t="n">
        <v>1.03699783789129</v>
      </c>
      <c r="AT1032" s="271" t="n">
        <v>1.03993253651594</v>
      </c>
      <c r="AU1032" s="271" t="n">
        <v>1.03714941827458</v>
      </c>
      <c r="AV1032" s="271" t="n">
        <v>1.02575677057588</v>
      </c>
      <c r="AW1032" s="271" t="n">
        <v>1.03729777890564</v>
      </c>
      <c r="AX1032" s="271" t="n">
        <v>1.04023023328881</v>
      </c>
      <c r="AY1032" s="271" t="n">
        <v>1.0374431801222</v>
      </c>
      <c r="AZ1032" s="271" t="n">
        <v>1.03907801284604</v>
      </c>
      <c r="BA1032" s="271" t="n">
        <v>1.03913361615902</v>
      </c>
      <c r="BB1032" s="271" t="n">
        <v>1.03919128378064</v>
      </c>
      <c r="BC1032" s="271" t="n">
        <v>1.03925088966317</v>
      </c>
      <c r="BD1032" s="271" t="n">
        <v>1.03931231437894</v>
      </c>
      <c r="BE1032" s="271" t="n">
        <v>1.03937544467704</v>
      </c>
      <c r="BF1032" s="271" t="n">
        <v>1.0394401730771</v>
      </c>
      <c r="BG1032" s="271" t="n">
        <v>1.03950639749624</v>
      </c>
    </row>
    <row r="1033" customFormat="false" ht="12.75" hidden="false" customHeight="false" outlineLevel="0" collapsed="false">
      <c r="A1033" s="267" t="s">
        <v>631</v>
      </c>
      <c r="B1033" s="268"/>
      <c r="C1033" s="268"/>
      <c r="D1033" s="268"/>
      <c r="E1033" s="269"/>
      <c r="F1033" s="19" t="s">
        <v>676</v>
      </c>
      <c r="AE1033" s="270" t="n">
        <v>1.20690045855726</v>
      </c>
      <c r="AF1033" s="270" t="n">
        <v>0.0416891129676967</v>
      </c>
      <c r="AG1033" s="270" t="n">
        <v>1.85327577173773</v>
      </c>
      <c r="AH1033" s="270" t="n">
        <v>1.23116647681702</v>
      </c>
      <c r="AI1033" s="270" t="n">
        <v>-0.0144701364571055</v>
      </c>
      <c r="AJ1033" s="270" t="n">
        <v>0.975139208488845</v>
      </c>
      <c r="AK1033" s="271" t="n">
        <v>1.02710633209937</v>
      </c>
      <c r="AL1033" s="271" t="n">
        <v>1.03961836284043</v>
      </c>
      <c r="AM1033" s="271" t="n">
        <v>1.0348779017924</v>
      </c>
      <c r="AN1033" s="271" t="n">
        <v>1.03541644399742</v>
      </c>
      <c r="AO1033" s="271" t="n">
        <v>1.03815139693782</v>
      </c>
      <c r="AP1033" s="271" t="n">
        <v>1.04110555478717</v>
      </c>
      <c r="AQ1033" s="271" t="n">
        <v>1.03833582520253</v>
      </c>
      <c r="AR1033" s="271" t="n">
        <v>1.03842761391214</v>
      </c>
      <c r="AS1033" s="271" t="n">
        <v>1.03851913157498</v>
      </c>
      <c r="AT1033" s="271" t="n">
        <v>1.04147330204395</v>
      </c>
      <c r="AU1033" s="271" t="n">
        <v>1.03870138836874</v>
      </c>
      <c r="AV1033" s="271" t="n">
        <v>1.03879214356526</v>
      </c>
      <c r="AW1033" s="271" t="n">
        <v>1.03888265987578</v>
      </c>
      <c r="AX1033" s="271" t="n">
        <v>1.04183695221198</v>
      </c>
      <c r="AY1033" s="271" t="n">
        <v>1.03906300284208</v>
      </c>
      <c r="AZ1033" s="271" t="n">
        <v>1.04043768339982</v>
      </c>
      <c r="BA1033" s="271" t="n">
        <v>1.04057393706686</v>
      </c>
      <c r="BB1033" s="271" t="n">
        <v>1.04071055702573</v>
      </c>
      <c r="BC1033" s="271" t="n">
        <v>1.04084748926345</v>
      </c>
      <c r="BD1033" s="271" t="n">
        <v>1.04098468196695</v>
      </c>
      <c r="BE1033" s="271" t="n">
        <v>1.04112208539467</v>
      </c>
      <c r="BF1033" s="271" t="n">
        <v>1.04125965175817</v>
      </c>
      <c r="BG1033" s="271" t="n">
        <v>1.04139733511454</v>
      </c>
    </row>
    <row r="1034" customFormat="false" ht="12.75" hidden="false" customHeight="false" outlineLevel="0" collapsed="false">
      <c r="A1034" s="267" t="s">
        <v>631</v>
      </c>
      <c r="B1034" s="268"/>
      <c r="C1034" s="268"/>
      <c r="D1034" s="268"/>
      <c r="E1034" s="269"/>
      <c r="F1034" s="19" t="s">
        <v>677</v>
      </c>
      <c r="AE1034" s="270" t="n">
        <v>0.0989042500457454</v>
      </c>
      <c r="AF1034" s="270" t="n">
        <v>2.2310459672976</v>
      </c>
      <c r="AG1034" s="270" t="n">
        <v>1.34353934230409</v>
      </c>
      <c r="AH1034" s="270" t="n">
        <v>0.290576372299354</v>
      </c>
      <c r="AI1034" s="270" t="n">
        <v>0.420488341575021</v>
      </c>
      <c r="AJ1034" s="270" t="n">
        <v>0.989030557654376</v>
      </c>
      <c r="AK1034" s="271" t="n">
        <v>0.999510589032782</v>
      </c>
      <c r="AL1034" s="271" t="n">
        <v>0.987969700071764</v>
      </c>
      <c r="AM1034" s="271" t="n">
        <v>0.982215113765912</v>
      </c>
      <c r="AN1034" s="271" t="n">
        <v>0.981357465997739</v>
      </c>
      <c r="AO1034" s="271" t="n">
        <v>0.983832969983104</v>
      </c>
      <c r="AP1034" s="271" t="n">
        <v>0.986516255760545</v>
      </c>
      <c r="AQ1034" s="271" t="n">
        <v>0.983776044843073</v>
      </c>
      <c r="AR1034" s="271" t="n">
        <v>0.983748092236587</v>
      </c>
      <c r="AS1034" s="271" t="n">
        <v>0.983720460996444</v>
      </c>
      <c r="AT1034" s="271" t="n">
        <v>0.986404855855533</v>
      </c>
      <c r="AU1034" s="271" t="n">
        <v>0.983666110135173</v>
      </c>
      <c r="AV1034" s="271" t="n">
        <v>0.983639365618501</v>
      </c>
      <c r="AW1034" s="271" t="n">
        <v>0.983612892647611</v>
      </c>
      <c r="AX1034" s="271" t="n">
        <v>0.986298194151602</v>
      </c>
      <c r="AY1034" s="271" t="n">
        <v>0.983560717146818</v>
      </c>
      <c r="AZ1034" s="271" t="n">
        <v>0.982992574871603</v>
      </c>
      <c r="BA1034" s="271" t="n">
        <v>0.982972308690597</v>
      </c>
      <c r="BB1034" s="271" t="n">
        <v>0.982951308984011</v>
      </c>
      <c r="BC1034" s="271" t="n">
        <v>0.982929620274583</v>
      </c>
      <c r="BD1034" s="271" t="n">
        <v>0.982907284754387</v>
      </c>
      <c r="BE1034" s="271" t="n">
        <v>0.982884342441117</v>
      </c>
      <c r="BF1034" s="271" t="n">
        <v>0.982860831321969</v>
      </c>
      <c r="BG1034" s="271" t="n">
        <v>0.982836787485193</v>
      </c>
    </row>
    <row r="1035" customFormat="false" ht="12.75" hidden="false" customHeight="false" outlineLevel="0" collapsed="false">
      <c r="A1035" s="267" t="s">
        <v>631</v>
      </c>
      <c r="B1035" s="268"/>
      <c r="C1035" s="268"/>
      <c r="D1035" s="268"/>
      <c r="E1035" s="269"/>
      <c r="F1035" s="19" t="s">
        <v>678</v>
      </c>
      <c r="AE1035" s="270" t="n">
        <v>0.973760004101805</v>
      </c>
      <c r="AF1035" s="270" t="n">
        <v>3.43383183695411</v>
      </c>
      <c r="AG1035" s="270" t="n">
        <v>0.696174126009876</v>
      </c>
      <c r="AH1035" s="270" t="n">
        <v>1.92423292354931</v>
      </c>
      <c r="AI1035" s="270" t="n">
        <v>0.533647974466646</v>
      </c>
      <c r="AJ1035" s="270" t="n">
        <v>1.12445825422942</v>
      </c>
      <c r="AK1035" s="271" t="n">
        <v>0.922942336677375</v>
      </c>
      <c r="AL1035" s="271" t="n">
        <v>0.949085573248334</v>
      </c>
      <c r="AM1035" s="271" t="n">
        <v>0.942505626317271</v>
      </c>
      <c r="AN1035" s="271" t="n">
        <v>0.940316732274029</v>
      </c>
      <c r="AO1035" s="271" t="n">
        <v>0.942574843833796</v>
      </c>
      <c r="AP1035" s="271" t="n">
        <v>0.945032017072658</v>
      </c>
      <c r="AQ1035" s="271" t="n">
        <v>0.942294331355304</v>
      </c>
      <c r="AR1035" s="271" t="n">
        <v>0.94215540142189</v>
      </c>
      <c r="AS1035" s="271" t="n">
        <v>0.942017310045539</v>
      </c>
      <c r="AT1035" s="271" t="n">
        <v>0.944476477906467</v>
      </c>
      <c r="AU1035" s="271" t="n">
        <v>0.941743515128773</v>
      </c>
      <c r="AV1035" s="271" t="n">
        <v>0.94160775131884</v>
      </c>
      <c r="AW1035" s="271" t="n">
        <v>0.941472705442267</v>
      </c>
      <c r="AX1035" s="271" t="n">
        <v>0.943933396344229</v>
      </c>
      <c r="AY1035" s="271" t="n">
        <v>0.941204662084589</v>
      </c>
      <c r="AZ1035" s="271" t="n">
        <v>0.938816835904027</v>
      </c>
      <c r="BA1035" s="271" t="n">
        <v>0.938648105523001</v>
      </c>
      <c r="BB1035" s="271" t="n">
        <v>0.938477733508073</v>
      </c>
      <c r="BC1035" s="271" t="n">
        <v>0.938305851758611</v>
      </c>
      <c r="BD1035" s="271" t="n">
        <v>0.938132585868805</v>
      </c>
      <c r="BE1035" s="271" t="n">
        <v>0.937958055530845</v>
      </c>
      <c r="BF1035" s="271" t="n">
        <v>0.937782374904109</v>
      </c>
      <c r="BG1035" s="271" t="n">
        <v>0.937605652954187</v>
      </c>
    </row>
    <row r="1036" customFormat="false" ht="12.75" hidden="false" customHeight="false" outlineLevel="0" collapsed="false">
      <c r="A1036" s="267" t="s">
        <v>631</v>
      </c>
      <c r="B1036" s="268"/>
      <c r="C1036" s="268"/>
      <c r="D1036" s="268"/>
      <c r="E1036" s="269"/>
      <c r="F1036" s="19" t="s">
        <v>679</v>
      </c>
      <c r="AE1036" s="270" t="n">
        <v>1.60174844857871</v>
      </c>
      <c r="AF1036" s="270" t="n">
        <v>-7.16534897842313</v>
      </c>
      <c r="AG1036" s="270" t="n">
        <v>1.60770124069496</v>
      </c>
      <c r="AH1036" s="270" t="n">
        <v>1.73296591045492</v>
      </c>
      <c r="AI1036" s="270" t="n">
        <v>4.09685452116131</v>
      </c>
      <c r="AJ1036" s="270" t="n">
        <v>0.837266463161908</v>
      </c>
      <c r="AK1036" s="271" t="n">
        <v>0.946701434821966</v>
      </c>
      <c r="AL1036" s="271" t="n">
        <v>1.0240797669135</v>
      </c>
      <c r="AM1036" s="271" t="n">
        <v>1.04225017025219</v>
      </c>
      <c r="AN1036" s="271" t="n">
        <v>1.04464763696276</v>
      </c>
      <c r="AO1036" s="271" t="n">
        <v>1.03695187977354</v>
      </c>
      <c r="AP1036" s="271" t="n">
        <v>1.03984237195001</v>
      </c>
      <c r="AQ1036" s="271" t="n">
        <v>1.02555243963195</v>
      </c>
      <c r="AR1036" s="271" t="n">
        <v>1.03705991337747</v>
      </c>
      <c r="AS1036" s="271" t="n">
        <v>1.03710419522995</v>
      </c>
      <c r="AT1036" s="271" t="n">
        <v>1.04001135554185</v>
      </c>
      <c r="AU1036" s="271" t="n">
        <v>1.03720367160961</v>
      </c>
      <c r="AV1036" s="271" t="n">
        <v>1.0257894659744</v>
      </c>
      <c r="AW1036" s="271" t="n">
        <v>1.03731624226782</v>
      </c>
      <c r="AX1036" s="271" t="n">
        <v>1.04023659032185</v>
      </c>
      <c r="AY1036" s="271" t="n">
        <v>1.0374403404747</v>
      </c>
      <c r="AZ1036" s="271" t="n">
        <v>1.03907801284604</v>
      </c>
      <c r="BA1036" s="271" t="n">
        <v>1.03913361615902</v>
      </c>
      <c r="BB1036" s="271" t="n">
        <v>1.03919128378064</v>
      </c>
      <c r="BC1036" s="271" t="n">
        <v>1.03925088966317</v>
      </c>
      <c r="BD1036" s="271" t="n">
        <v>1.03931231437894</v>
      </c>
      <c r="BE1036" s="271" t="n">
        <v>1.03937544467704</v>
      </c>
      <c r="BF1036" s="271" t="n">
        <v>1.0394401730771</v>
      </c>
      <c r="BG1036" s="271" t="n">
        <v>1.03950639749624</v>
      </c>
    </row>
    <row r="1037" customFormat="false" ht="12.75" hidden="false" customHeight="false" outlineLevel="0" collapsed="false">
      <c r="A1037" s="267" t="s">
        <v>631</v>
      </c>
      <c r="B1037" s="268"/>
      <c r="C1037" s="268"/>
      <c r="D1037" s="268"/>
      <c r="E1037" s="269"/>
      <c r="F1037" s="19" t="s">
        <v>680</v>
      </c>
      <c r="AE1037" s="270" t="n">
        <v>1.78636506522923</v>
      </c>
      <c r="AF1037" s="270" t="n">
        <v>-6.98708584195189</v>
      </c>
      <c r="AG1037" s="270" t="n">
        <v>0.424067625331278</v>
      </c>
      <c r="AH1037" s="270" t="n">
        <v>-0.0695736781465933</v>
      </c>
      <c r="AI1037" s="270" t="n">
        <v>-0.556245356756168</v>
      </c>
      <c r="AJ1037" s="270" t="n">
        <v>0.969669220263421</v>
      </c>
      <c r="AK1037" s="271" t="n">
        <v>1.06140508815641</v>
      </c>
      <c r="AL1037" s="271" t="n">
        <v>1.03784036235824</v>
      </c>
      <c r="AM1037" s="271" t="n">
        <v>1.03286633941003</v>
      </c>
      <c r="AN1037" s="271" t="n">
        <v>1.03335889708332</v>
      </c>
      <c r="AO1037" s="271" t="n">
        <v>1.03615869800204</v>
      </c>
      <c r="AP1037" s="271" t="n">
        <v>1.03916830042349</v>
      </c>
      <c r="AQ1037" s="271" t="n">
        <v>1.03646468156576</v>
      </c>
      <c r="AR1037" s="271" t="n">
        <v>1.03661942997971</v>
      </c>
      <c r="AS1037" s="271" t="n">
        <v>1.03677521469875</v>
      </c>
      <c r="AT1037" s="271" t="n">
        <v>1.03979069529211</v>
      </c>
      <c r="AU1037" s="271" t="n">
        <v>1.03708952043899</v>
      </c>
      <c r="AV1037" s="271" t="n">
        <v>1.03724786695091</v>
      </c>
      <c r="AW1037" s="271" t="n">
        <v>1.03740690004242</v>
      </c>
      <c r="AX1037" s="271" t="n">
        <v>1.04042690977056</v>
      </c>
      <c r="AY1037" s="271" t="n">
        <v>1.03772672159994</v>
      </c>
      <c r="AZ1037" s="271" t="n">
        <v>1.04043768339982</v>
      </c>
      <c r="BA1037" s="271" t="n">
        <v>1.04057393706686</v>
      </c>
      <c r="BB1037" s="271" t="n">
        <v>1.04071055702573</v>
      </c>
      <c r="BC1037" s="271" t="n">
        <v>1.04084748926345</v>
      </c>
      <c r="BD1037" s="271" t="n">
        <v>1.04098468196695</v>
      </c>
      <c r="BE1037" s="271" t="n">
        <v>1.04112208539467</v>
      </c>
      <c r="BF1037" s="271" t="n">
        <v>1.04125965175817</v>
      </c>
      <c r="BG1037" s="271" t="n">
        <v>1.04139733511454</v>
      </c>
    </row>
    <row r="1038" customFormat="false" ht="12.75" hidden="false" customHeight="false" outlineLevel="0" collapsed="false">
      <c r="A1038" s="267" t="s">
        <v>631</v>
      </c>
      <c r="B1038" s="268"/>
      <c r="C1038" s="268"/>
      <c r="D1038" s="268"/>
      <c r="E1038" s="269"/>
      <c r="F1038" s="19" t="s">
        <v>681</v>
      </c>
      <c r="AE1038" s="270" t="n">
        <v>0.371573220272222</v>
      </c>
      <c r="AF1038" s="270" t="n">
        <v>4.98605105105807</v>
      </c>
      <c r="AG1038" s="270" t="n">
        <v>1.77241881130886</v>
      </c>
      <c r="AH1038" s="270" t="n">
        <v>-0.0590384996521014</v>
      </c>
      <c r="AI1038" s="270" t="n">
        <v>0.219396360639743</v>
      </c>
      <c r="AJ1038" s="270" t="n">
        <v>0.997312235485652</v>
      </c>
      <c r="AK1038" s="271" t="n">
        <v>1.03638368966891</v>
      </c>
      <c r="AL1038" s="271" t="n">
        <v>0.987954436825116</v>
      </c>
      <c r="AM1038" s="271" t="n">
        <v>0.982035016975621</v>
      </c>
      <c r="AN1038" s="271" t="n">
        <v>0.981236892102655</v>
      </c>
      <c r="AO1038" s="271" t="n">
        <v>0.983742124592147</v>
      </c>
      <c r="AP1038" s="271" t="n">
        <v>0.986442762347655</v>
      </c>
      <c r="AQ1038" s="271" t="n">
        <v>0.983716921281334</v>
      </c>
      <c r="AR1038" s="271" t="n">
        <v>0.983702044571023</v>
      </c>
      <c r="AS1038" s="271" t="n">
        <v>0.98368577532305</v>
      </c>
      <c r="AT1038" s="271" t="n">
        <v>0.986380294822538</v>
      </c>
      <c r="AU1038" s="271" t="n">
        <v>0.983649396222857</v>
      </c>
      <c r="AV1038" s="271" t="n">
        <v>0.983629441782014</v>
      </c>
      <c r="AW1038" s="271" t="n">
        <v>0.983608406466576</v>
      </c>
      <c r="AX1038" s="271" t="n">
        <v>0.986298095959982</v>
      </c>
      <c r="AY1038" s="271" t="n">
        <v>0.983563355050633</v>
      </c>
      <c r="AZ1038" s="271" t="n">
        <v>0.982992574871603</v>
      </c>
      <c r="BA1038" s="271" t="n">
        <v>0.982972308690597</v>
      </c>
      <c r="BB1038" s="271" t="n">
        <v>0.982951308984011</v>
      </c>
      <c r="BC1038" s="271" t="n">
        <v>0.982929620274583</v>
      </c>
      <c r="BD1038" s="271" t="n">
        <v>0.982907284754387</v>
      </c>
      <c r="BE1038" s="271" t="n">
        <v>0.982884342441117</v>
      </c>
      <c r="BF1038" s="271" t="n">
        <v>0.982860831321969</v>
      </c>
      <c r="BG1038" s="271" t="n">
        <v>0.982836787485193</v>
      </c>
    </row>
    <row r="1039" customFormat="false" ht="12.75" hidden="false" customHeight="false" outlineLevel="0" collapsed="false">
      <c r="A1039" s="267" t="s">
        <v>631</v>
      </c>
      <c r="B1039" s="268"/>
      <c r="C1039" s="268"/>
      <c r="D1039" s="268"/>
      <c r="E1039" s="269"/>
      <c r="F1039" s="19" t="s">
        <v>682</v>
      </c>
      <c r="AE1039" s="270" t="n">
        <v>0.296658354841906</v>
      </c>
      <c r="AF1039" s="270" t="n">
        <v>13.711482229186</v>
      </c>
      <c r="AG1039" s="270" t="n">
        <v>0.151472878515448</v>
      </c>
      <c r="AH1039" s="270" t="n">
        <v>2.44262756127398</v>
      </c>
      <c r="AI1039" s="270" t="n">
        <v>0.407904629758538</v>
      </c>
      <c r="AJ1039" s="270" t="n">
        <v>1.19223731887935</v>
      </c>
      <c r="AK1039" s="271" t="n">
        <v>0.95509269320493</v>
      </c>
      <c r="AL1039" s="271" t="n">
        <v>0.950824671102508</v>
      </c>
      <c r="AM1039" s="271" t="n">
        <v>0.944157048740808</v>
      </c>
      <c r="AN1039" s="271" t="n">
        <v>0.942124351734725</v>
      </c>
      <c r="AO1039" s="271" t="n">
        <v>0.944374051049964</v>
      </c>
      <c r="AP1039" s="271" t="n">
        <v>0.946807787301275</v>
      </c>
      <c r="AQ1039" s="271" t="n">
        <v>0.944030562133333</v>
      </c>
      <c r="AR1039" s="271" t="n">
        <v>0.943853043785756</v>
      </c>
      <c r="AS1039" s="271" t="n">
        <v>0.943672031168029</v>
      </c>
      <c r="AT1039" s="271" t="n">
        <v>0.946089083714483</v>
      </c>
      <c r="AU1039" s="271" t="n">
        <v>0.94330049344406</v>
      </c>
      <c r="AV1039" s="271" t="n">
        <v>0.943110418467061</v>
      </c>
      <c r="AW1039" s="271" t="n">
        <v>0.94291775166481</v>
      </c>
      <c r="AX1039" s="271" t="n">
        <v>0.945321766266863</v>
      </c>
      <c r="AY1039" s="271" t="n">
        <v>0.942525411149015</v>
      </c>
      <c r="AZ1039" s="271" t="n">
        <v>0.938816835904027</v>
      </c>
      <c r="BA1039" s="271" t="n">
        <v>0.938648105523001</v>
      </c>
      <c r="BB1039" s="271" t="n">
        <v>0.938477733508073</v>
      </c>
      <c r="BC1039" s="271" t="n">
        <v>0.938305851758611</v>
      </c>
      <c r="BD1039" s="271" t="n">
        <v>0.938132585868805</v>
      </c>
      <c r="BE1039" s="271" t="n">
        <v>0.937958055530845</v>
      </c>
      <c r="BF1039" s="271" t="n">
        <v>0.937782374904109</v>
      </c>
      <c r="BG1039" s="271" t="n">
        <v>0.937605652954187</v>
      </c>
    </row>
    <row r="1040" customFormat="false" ht="12.75" hidden="false" customHeight="false" outlineLevel="0" collapsed="false">
      <c r="A1040" s="267" t="s">
        <v>631</v>
      </c>
      <c r="B1040" s="268"/>
      <c r="C1040" s="268"/>
      <c r="D1040" s="268"/>
      <c r="E1040" s="269"/>
      <c r="F1040" s="19" t="s">
        <v>683</v>
      </c>
      <c r="AE1040" s="270" t="n">
        <v>1.47065252081038</v>
      </c>
      <c r="AF1040" s="270" t="n">
        <v>40.03390556669</v>
      </c>
      <c r="AG1040" s="270" t="n">
        <v>0.95903624881205</v>
      </c>
      <c r="AH1040" s="270" t="n">
        <v>-0.634138767486518</v>
      </c>
      <c r="AI1040" s="270" t="n">
        <v>2.10379169667641</v>
      </c>
      <c r="AJ1040" s="270" t="n">
        <v>0.881058418076485</v>
      </c>
      <c r="AK1040" s="271" t="n">
        <v>1.04748147866343</v>
      </c>
      <c r="AL1040" s="271" t="n">
        <v>1.02371709914786</v>
      </c>
      <c r="AM1040" s="271" t="n">
        <v>1.04365015019101</v>
      </c>
      <c r="AN1040" s="271" t="n">
        <v>1.04676961193897</v>
      </c>
      <c r="AO1040" s="271" t="n">
        <v>1.0384707368842</v>
      </c>
      <c r="AP1040" s="271" t="n">
        <v>1.04158937933438</v>
      </c>
      <c r="AQ1040" s="271" t="n">
        <v>0.986594068284018</v>
      </c>
      <c r="AR1040" s="271" t="n">
        <v>1.03982969817278</v>
      </c>
      <c r="AS1040" s="271" t="n">
        <v>1.0398317168851</v>
      </c>
      <c r="AT1040" s="271" t="n">
        <v>1.04270514415847</v>
      </c>
      <c r="AU1040" s="271" t="n">
        <v>1.03984808058875</v>
      </c>
      <c r="AV1040" s="271" t="n">
        <v>1.02836167669266</v>
      </c>
      <c r="AW1040" s="271" t="n">
        <v>1.03987923526778</v>
      </c>
      <c r="AX1040" s="271" t="n">
        <v>1.04276701180248</v>
      </c>
      <c r="AY1040" s="271" t="n">
        <v>1.03992342964994</v>
      </c>
      <c r="AZ1040" s="271" t="n">
        <v>1.03907801284604</v>
      </c>
      <c r="BA1040" s="271" t="n">
        <v>1.03913361615902</v>
      </c>
      <c r="BB1040" s="271" t="n">
        <v>1.03919128378064</v>
      </c>
      <c r="BC1040" s="271" t="n">
        <v>1.03925088966317</v>
      </c>
      <c r="BD1040" s="271" t="n">
        <v>1.03931231437894</v>
      </c>
      <c r="BE1040" s="271" t="n">
        <v>1.03937544467704</v>
      </c>
      <c r="BF1040" s="271" t="n">
        <v>1.0394401730771</v>
      </c>
      <c r="BG1040" s="271" t="n">
        <v>1.03950639749624</v>
      </c>
    </row>
    <row r="1041" customFormat="false" ht="12.75" hidden="false" customHeight="false" outlineLevel="0" collapsed="false">
      <c r="A1041" s="267" t="s">
        <v>631</v>
      </c>
      <c r="B1041" s="268"/>
      <c r="C1041" s="268"/>
      <c r="D1041" s="268"/>
      <c r="E1041" s="269"/>
      <c r="F1041" s="19" t="s">
        <v>684</v>
      </c>
      <c r="AE1041" s="270" t="n">
        <v>1.16547940579536</v>
      </c>
      <c r="AF1041" s="270" t="n">
        <v>36.8061132601813</v>
      </c>
      <c r="AG1041" s="270" t="n">
        <v>0.414641202299087</v>
      </c>
      <c r="AH1041" s="270" t="n">
        <v>1.16001011123832</v>
      </c>
      <c r="AI1041" s="270" t="n">
        <v>1.43656071374722</v>
      </c>
      <c r="AJ1041" s="270" t="n">
        <v>0.958329532605481</v>
      </c>
      <c r="AK1041" s="271" t="n">
        <v>1.03232818607988</v>
      </c>
      <c r="AL1041" s="271" t="n">
        <v>1.04467821084185</v>
      </c>
      <c r="AM1041" s="271" t="n">
        <v>1.03943523408844</v>
      </c>
      <c r="AN1041" s="271" t="n">
        <v>1.04013080878551</v>
      </c>
      <c r="AO1041" s="271" t="n">
        <v>1.04312783288698</v>
      </c>
      <c r="AP1041" s="271" t="n">
        <v>1.04604916704033</v>
      </c>
      <c r="AQ1041" s="271" t="n">
        <v>1.00171343788978</v>
      </c>
      <c r="AR1041" s="271" t="n">
        <v>1.04059990868637</v>
      </c>
      <c r="AS1041" s="271" t="n">
        <v>1.04069743777935</v>
      </c>
      <c r="AT1041" s="271" t="n">
        <v>1.04366618202981</v>
      </c>
      <c r="AU1041" s="271" t="n">
        <v>1.04089587340637</v>
      </c>
      <c r="AV1041" s="271" t="n">
        <v>1.04099660813631</v>
      </c>
      <c r="AW1041" s="271" t="n">
        <v>1.0410982481699</v>
      </c>
      <c r="AX1041" s="271" t="n">
        <v>1.04407171804656</v>
      </c>
      <c r="AY1041" s="271" t="n">
        <v>1.04130395367332</v>
      </c>
      <c r="AZ1041" s="271" t="n">
        <v>1.04043768339982</v>
      </c>
      <c r="BA1041" s="271" t="n">
        <v>1.04057393706686</v>
      </c>
      <c r="BB1041" s="271" t="n">
        <v>1.04071055702573</v>
      </c>
      <c r="BC1041" s="271" t="n">
        <v>1.04084748926345</v>
      </c>
      <c r="BD1041" s="271" t="n">
        <v>1.04098468196695</v>
      </c>
      <c r="BE1041" s="271" t="n">
        <v>1.04112208539467</v>
      </c>
      <c r="BF1041" s="271" t="n">
        <v>1.04125965175817</v>
      </c>
      <c r="BG1041" s="271" t="n">
        <v>1.04139733511454</v>
      </c>
    </row>
    <row r="1042" customFormat="false" ht="12.75" hidden="false" customHeight="false" outlineLevel="0" collapsed="false">
      <c r="A1042" s="267" t="s">
        <v>631</v>
      </c>
      <c r="B1042" s="268"/>
      <c r="C1042" s="268"/>
      <c r="D1042" s="268"/>
      <c r="E1042" s="269"/>
      <c r="F1042" s="19" t="s">
        <v>685</v>
      </c>
      <c r="AE1042" s="270" t="n">
        <v>1.0945046295456</v>
      </c>
      <c r="AF1042" s="270" t="n">
        <v>-11.7363742195393</v>
      </c>
      <c r="AG1042" s="270" t="n">
        <v>1.09990823450087</v>
      </c>
      <c r="AH1042" s="270" t="n">
        <v>1.32827660628661</v>
      </c>
      <c r="AI1042" s="270" t="n">
        <v>0.234637619870407</v>
      </c>
      <c r="AJ1042" s="270" t="n">
        <v>0.986031350418541</v>
      </c>
      <c r="AK1042" s="271" t="n">
        <v>1.00601175318202</v>
      </c>
      <c r="AL1042" s="271" t="n">
        <v>0.98803943423592</v>
      </c>
      <c r="AM1042" s="271" t="n">
        <v>0.981525267003497</v>
      </c>
      <c r="AN1042" s="271" t="n">
        <v>0.9804832758923</v>
      </c>
      <c r="AO1042" s="271" t="n">
        <v>0.983181256645385</v>
      </c>
      <c r="AP1042" s="271" t="n">
        <v>0.985802747992635</v>
      </c>
      <c r="AQ1042" s="271" t="n">
        <v>1.00769433862988</v>
      </c>
      <c r="AR1042" s="271" t="n">
        <v>0.982716787239499</v>
      </c>
      <c r="AS1042" s="271" t="n">
        <v>0.982715729557851</v>
      </c>
      <c r="AT1042" s="271" t="n">
        <v>0.985423264893059</v>
      </c>
      <c r="AU1042" s="271" t="n">
        <v>0.98270922885032</v>
      </c>
      <c r="AV1042" s="271" t="n">
        <v>0.982703963973354</v>
      </c>
      <c r="AW1042" s="271" t="n">
        <v>0.982697464983461</v>
      </c>
      <c r="AX1042" s="271" t="n">
        <v>0.985399658778968</v>
      </c>
      <c r="AY1042" s="271" t="n">
        <v>0.982681059891922</v>
      </c>
      <c r="AZ1042" s="271" t="n">
        <v>0.982992574871603</v>
      </c>
      <c r="BA1042" s="271" t="n">
        <v>0.982972308690597</v>
      </c>
      <c r="BB1042" s="271" t="n">
        <v>0.982951308984011</v>
      </c>
      <c r="BC1042" s="271" t="n">
        <v>0.982929620274583</v>
      </c>
      <c r="BD1042" s="271" t="n">
        <v>0.982907284754387</v>
      </c>
      <c r="BE1042" s="271" t="n">
        <v>0.982884342441117</v>
      </c>
      <c r="BF1042" s="271" t="n">
        <v>0.982860831321969</v>
      </c>
      <c r="BG1042" s="271" t="n">
        <v>0.982836787485193</v>
      </c>
    </row>
    <row r="1043" customFormat="false" ht="12.75" hidden="false" customHeight="false" outlineLevel="0" collapsed="false">
      <c r="A1043" s="267" t="s">
        <v>631</v>
      </c>
      <c r="B1043" s="268"/>
      <c r="C1043" s="268"/>
      <c r="D1043" s="268"/>
      <c r="E1043" s="269"/>
      <c r="F1043" s="19" t="s">
        <v>686</v>
      </c>
      <c r="AE1043" s="270" t="n">
        <v>0.299215740392522</v>
      </c>
      <c r="AF1043" s="270" t="n">
        <v>-63.2331421242389</v>
      </c>
      <c r="AG1043" s="270" t="n">
        <v>1.61086575561667</v>
      </c>
      <c r="AH1043" s="270" t="n">
        <v>2.14796542394476</v>
      </c>
      <c r="AI1043" s="270" t="n">
        <v>0.29472004411744</v>
      </c>
      <c r="AJ1043" s="270" t="n">
        <v>1.17181745119143</v>
      </c>
      <c r="AK1043" s="271" t="n">
        <v>0.915622664401147</v>
      </c>
      <c r="AL1043" s="271" t="n">
        <v>0.944339250441599</v>
      </c>
      <c r="AM1043" s="271" t="n">
        <v>0.936805089167691</v>
      </c>
      <c r="AN1043" s="271" t="n">
        <v>0.93411022896701</v>
      </c>
      <c r="AO1043" s="271" t="n">
        <v>0.936562274293548</v>
      </c>
      <c r="AP1043" s="271" t="n">
        <v>0.938935157828414</v>
      </c>
      <c r="AQ1043" s="271" t="n">
        <v>0.992935834006607</v>
      </c>
      <c r="AR1043" s="271" t="n">
        <v>0.938199893970525</v>
      </c>
      <c r="AS1043" s="271" t="n">
        <v>0.938102513683477</v>
      </c>
      <c r="AT1043" s="271" t="n">
        <v>0.940588173241568</v>
      </c>
      <c r="AU1043" s="271" t="n">
        <v>0.937896777532336</v>
      </c>
      <c r="AV1043" s="271" t="n">
        <v>0.937788902587831</v>
      </c>
      <c r="AW1043" s="271" t="n">
        <v>0.937677984709117</v>
      </c>
      <c r="AX1043" s="271" t="n">
        <v>0.9401496419856</v>
      </c>
      <c r="AY1043" s="271" t="n">
        <v>0.937447823100113</v>
      </c>
      <c r="AZ1043" s="271" t="n">
        <v>0.938816835904027</v>
      </c>
      <c r="BA1043" s="271" t="n">
        <v>0.938648105523001</v>
      </c>
      <c r="BB1043" s="271" t="n">
        <v>0.938477733508073</v>
      </c>
      <c r="BC1043" s="271" t="n">
        <v>0.938305851758611</v>
      </c>
      <c r="BD1043" s="271" t="n">
        <v>0.938132585868805</v>
      </c>
      <c r="BE1043" s="271" t="n">
        <v>0.937958055530845</v>
      </c>
      <c r="BF1043" s="271" t="n">
        <v>0.937782374904109</v>
      </c>
      <c r="BG1043" s="271" t="n">
        <v>0.937605652954187</v>
      </c>
    </row>
    <row r="1044" customFormat="false" ht="12.75" hidden="false" customHeight="false" outlineLevel="0" collapsed="false">
      <c r="A1044" s="267" t="s">
        <v>631</v>
      </c>
      <c r="B1044" s="268"/>
      <c r="C1044" s="268"/>
      <c r="D1044" s="268"/>
      <c r="E1044" s="269"/>
      <c r="F1044" s="19" t="s">
        <v>687</v>
      </c>
      <c r="AE1044" s="270" t="n">
        <v>1.31063248371482</v>
      </c>
      <c r="AF1044" s="270" t="n">
        <v>-0.788576621111385</v>
      </c>
      <c r="AG1044" s="270" t="n">
        <v>0.651297275905894</v>
      </c>
      <c r="AH1044" s="270" t="n">
        <v>2.67450922028924</v>
      </c>
      <c r="AI1044" s="270" t="n">
        <v>0.599457338485055</v>
      </c>
      <c r="AJ1044" s="270" t="n">
        <v>0.903010973009769</v>
      </c>
      <c r="AK1044" s="271" t="n">
        <v>0.990703322192032</v>
      </c>
      <c r="AL1044" s="271" t="n">
        <v>1.03178324652542</v>
      </c>
      <c r="AM1044" s="271" t="n">
        <v>1.0430584202037</v>
      </c>
      <c r="AN1044" s="271" t="n">
        <v>1.04574429438341</v>
      </c>
      <c r="AO1044" s="271" t="n">
        <v>1.03645724108651</v>
      </c>
      <c r="AP1044" s="271" t="n">
        <v>1.03911022844309</v>
      </c>
      <c r="AQ1044" s="271" t="n">
        <v>0.926217044914785</v>
      </c>
      <c r="AR1044" s="271" t="n">
        <v>1.03426319818571</v>
      </c>
      <c r="AS1044" s="271" t="n">
        <v>1.04700548512087</v>
      </c>
      <c r="AT1044" s="271" t="n">
        <v>1.03883484460354</v>
      </c>
      <c r="AU1044" s="271" t="n">
        <v>1.0357902297109</v>
      </c>
      <c r="AV1044" s="271" t="n">
        <v>1.02739270090618</v>
      </c>
      <c r="AW1044" s="271" t="n">
        <v>1.03892495902948</v>
      </c>
      <c r="AX1044" s="271" t="n">
        <v>1.0418374613748</v>
      </c>
      <c r="AY1044" s="271" t="n">
        <v>1.03902460699376</v>
      </c>
      <c r="AZ1044" s="271" t="n">
        <v>1.03907801284604</v>
      </c>
      <c r="BA1044" s="271" t="n">
        <v>1.03913361615902</v>
      </c>
      <c r="BB1044" s="271" t="n">
        <v>1.03919128378064</v>
      </c>
      <c r="BC1044" s="271" t="n">
        <v>1.03925088966317</v>
      </c>
      <c r="BD1044" s="271" t="n">
        <v>1.03931231437894</v>
      </c>
      <c r="BE1044" s="271" t="n">
        <v>1.03937544467704</v>
      </c>
      <c r="BF1044" s="271" t="n">
        <v>1.0394401730771</v>
      </c>
      <c r="BG1044" s="271" t="n">
        <v>1.03950639749624</v>
      </c>
    </row>
    <row r="1045" customFormat="false" ht="12.75" hidden="false" customHeight="false" outlineLevel="0" collapsed="false">
      <c r="A1045" s="267" t="s">
        <v>631</v>
      </c>
      <c r="B1045" s="268"/>
      <c r="C1045" s="268"/>
      <c r="D1045" s="268"/>
      <c r="E1045" s="269"/>
      <c r="F1045" s="19" t="s">
        <v>688</v>
      </c>
      <c r="AE1045" s="270" t="n">
        <v>1.79496337992404</v>
      </c>
      <c r="AF1045" s="270" t="n">
        <v>0.00808066737895401</v>
      </c>
      <c r="AG1045" s="270" t="n">
        <v>1.67160529254965</v>
      </c>
      <c r="AH1045" s="270" t="n">
        <v>0.100893579002216</v>
      </c>
      <c r="AI1045" s="270" t="n">
        <v>2.41091770373571</v>
      </c>
      <c r="AJ1045" s="270" t="n">
        <v>0.995839387256812</v>
      </c>
      <c r="AK1045" s="271" t="n">
        <v>0.966575015028526</v>
      </c>
      <c r="AL1045" s="271" t="n">
        <v>1.03880326006986</v>
      </c>
      <c r="AM1045" s="271" t="n">
        <v>1.03577653051351</v>
      </c>
      <c r="AN1045" s="271" t="n">
        <v>1.03595301373083</v>
      </c>
      <c r="AO1045" s="271" t="n">
        <v>1.03870803480453</v>
      </c>
      <c r="AP1045" s="271" t="n">
        <v>1.0412119578627</v>
      </c>
      <c r="AQ1045" s="271" t="n">
        <v>1.05587041129949</v>
      </c>
      <c r="AR1045" s="271" t="n">
        <v>1.03345554705313</v>
      </c>
      <c r="AS1045" s="271" t="n">
        <v>1.04619280430704</v>
      </c>
      <c r="AT1045" s="271" t="n">
        <v>1.04074504488098</v>
      </c>
      <c r="AU1045" s="271" t="n">
        <v>1.03754960780697</v>
      </c>
      <c r="AV1045" s="271" t="n">
        <v>1.03989749721163</v>
      </c>
      <c r="AW1045" s="271" t="n">
        <v>1.04003169634243</v>
      </c>
      <c r="AX1045" s="271" t="n">
        <v>1.04303390740231</v>
      </c>
      <c r="AY1045" s="271" t="n">
        <v>1.0403018523789</v>
      </c>
      <c r="AZ1045" s="271" t="n">
        <v>1.04043768339982</v>
      </c>
      <c r="BA1045" s="271" t="n">
        <v>1.04057393706686</v>
      </c>
      <c r="BB1045" s="271" t="n">
        <v>1.04071055702573</v>
      </c>
      <c r="BC1045" s="271" t="n">
        <v>1.04084748926345</v>
      </c>
      <c r="BD1045" s="271" t="n">
        <v>1.04098468196695</v>
      </c>
      <c r="BE1045" s="271" t="n">
        <v>1.04112208539467</v>
      </c>
      <c r="BF1045" s="271" t="n">
        <v>1.04125965175817</v>
      </c>
      <c r="BG1045" s="271" t="n">
        <v>1.04139733511454</v>
      </c>
    </row>
    <row r="1046" customFormat="false" ht="12.75" hidden="false" customHeight="false" outlineLevel="0" collapsed="false">
      <c r="A1046" s="267" t="s">
        <v>631</v>
      </c>
      <c r="B1046" s="268"/>
      <c r="C1046" s="268"/>
      <c r="D1046" s="268"/>
      <c r="E1046" s="269"/>
      <c r="F1046" s="19" t="s">
        <v>689</v>
      </c>
      <c r="AE1046" s="270" t="n">
        <v>0.714754082477479</v>
      </c>
      <c r="AF1046" s="270" t="n">
        <v>2.42833816005726</v>
      </c>
      <c r="AG1046" s="270" t="n">
        <v>0.370680480668973</v>
      </c>
      <c r="AH1046" s="270" t="n">
        <v>1.22880845065067</v>
      </c>
      <c r="AI1046" s="270" t="n">
        <v>0.22772629841862</v>
      </c>
      <c r="AJ1046" s="270" t="n">
        <v>1.02873306450124</v>
      </c>
      <c r="AK1046" s="271" t="n">
        <v>1.04216067120798</v>
      </c>
      <c r="AL1046" s="271" t="n">
        <v>0.985194864509158</v>
      </c>
      <c r="AM1046" s="271" t="n">
        <v>0.981627624899533</v>
      </c>
      <c r="AN1046" s="271" t="n">
        <v>0.980737923038759</v>
      </c>
      <c r="AO1046" s="271" t="n">
        <v>0.983771483398959</v>
      </c>
      <c r="AP1046" s="271" t="n">
        <v>0.986557825054945</v>
      </c>
      <c r="AQ1046" s="271" t="n">
        <v>1.02204242096927</v>
      </c>
      <c r="AR1046" s="271" t="n">
        <v>0.984649481354877</v>
      </c>
      <c r="AS1046" s="271" t="n">
        <v>0.996789881262425</v>
      </c>
      <c r="AT1046" s="271" t="n">
        <v>0.986659282341802</v>
      </c>
      <c r="AU1046" s="271" t="n">
        <v>0.984017239212377</v>
      </c>
      <c r="AV1046" s="271" t="n">
        <v>0.983065322251755</v>
      </c>
      <c r="AW1046" s="271" t="n">
        <v>0.983048488361106</v>
      </c>
      <c r="AX1046" s="271" t="n">
        <v>0.985740798935578</v>
      </c>
      <c r="AY1046" s="271" t="n">
        <v>0.983012060502217</v>
      </c>
      <c r="AZ1046" s="271" t="n">
        <v>0.982992574871603</v>
      </c>
      <c r="BA1046" s="271" t="n">
        <v>0.982972308690597</v>
      </c>
      <c r="BB1046" s="271" t="n">
        <v>0.982951308984011</v>
      </c>
      <c r="BC1046" s="271" t="n">
        <v>0.982929620274583</v>
      </c>
      <c r="BD1046" s="271" t="n">
        <v>0.982907284754387</v>
      </c>
      <c r="BE1046" s="271" t="n">
        <v>0.982884342441117</v>
      </c>
      <c r="BF1046" s="271" t="n">
        <v>0.982860831321969</v>
      </c>
      <c r="BG1046" s="271" t="n">
        <v>0.982836787485193</v>
      </c>
    </row>
    <row r="1047" customFormat="false" ht="12.75" hidden="false" customHeight="false" outlineLevel="0" collapsed="false">
      <c r="A1047" s="267" t="s">
        <v>631</v>
      </c>
      <c r="B1047" s="268"/>
      <c r="C1047" s="268"/>
      <c r="D1047" s="268"/>
      <c r="E1047" s="269"/>
      <c r="F1047" s="19" t="s">
        <v>690</v>
      </c>
      <c r="AE1047" s="270" t="n">
        <v>0.22190331915754</v>
      </c>
      <c r="AF1047" s="270" t="n">
        <v>2.37097075724021</v>
      </c>
      <c r="AG1047" s="270" t="n">
        <v>1.21644002409315</v>
      </c>
      <c r="AH1047" s="270" t="n">
        <v>0.0427929391574172</v>
      </c>
      <c r="AI1047" s="270" t="n">
        <v>0.780620771918541</v>
      </c>
      <c r="AJ1047" s="270" t="n">
        <v>1.07034288425019</v>
      </c>
      <c r="AK1047" s="271" t="n">
        <v>1.00001653651676</v>
      </c>
      <c r="AL1047" s="271" t="n">
        <v>0.945016603483948</v>
      </c>
      <c r="AM1047" s="271" t="n">
        <v>0.940896203775155</v>
      </c>
      <c r="AN1047" s="271" t="n">
        <v>0.938985466338989</v>
      </c>
      <c r="AO1047" s="271" t="n">
        <v>0.942306920328541</v>
      </c>
      <c r="AP1047" s="271" t="n">
        <v>0.945382344133037</v>
      </c>
      <c r="AQ1047" s="271" t="n">
        <v>0.984794623390897</v>
      </c>
      <c r="AR1047" s="271" t="n">
        <v>0.94876801810306</v>
      </c>
      <c r="AS1047" s="271" t="n">
        <v>0.911608156401726</v>
      </c>
      <c r="AT1047" s="271" t="n">
        <v>0.946011828934647</v>
      </c>
      <c r="AU1047" s="271" t="n">
        <v>0.943858133168026</v>
      </c>
      <c r="AV1047" s="271" t="n">
        <v>0.939472456535757</v>
      </c>
      <c r="AW1047" s="271" t="n">
        <v>0.939311754120203</v>
      </c>
      <c r="AX1047" s="271" t="n">
        <v>0.9417379165271</v>
      </c>
      <c r="AY1047" s="271" t="n">
        <v>0.938983786005714</v>
      </c>
      <c r="AZ1047" s="271" t="n">
        <v>0.938816835904027</v>
      </c>
      <c r="BA1047" s="271" t="n">
        <v>0.938648105523001</v>
      </c>
      <c r="BB1047" s="271" t="n">
        <v>0.938477733508073</v>
      </c>
      <c r="BC1047" s="271" t="n">
        <v>0.938305851758611</v>
      </c>
      <c r="BD1047" s="271" t="n">
        <v>0.938132585868805</v>
      </c>
      <c r="BE1047" s="271" t="n">
        <v>0.937958055530845</v>
      </c>
      <c r="BF1047" s="271" t="n">
        <v>0.937782374904109</v>
      </c>
      <c r="BG1047" s="271" t="n">
        <v>0.937605652954187</v>
      </c>
    </row>
    <row r="1048" customFormat="false" ht="12.75" hidden="false" customHeight="false" outlineLevel="0" collapsed="false">
      <c r="A1048" s="267" t="s">
        <v>631</v>
      </c>
      <c r="B1048" s="268"/>
      <c r="C1048" s="268"/>
      <c r="D1048" s="268"/>
      <c r="E1048" s="269"/>
      <c r="F1048" s="19" t="s">
        <v>691</v>
      </c>
      <c r="AE1048" s="6" t="n">
        <v>0</v>
      </c>
      <c r="AF1048" s="6" t="n">
        <v>0.399281783147049</v>
      </c>
      <c r="AG1048" s="6" t="n">
        <v>1.48052229166025</v>
      </c>
      <c r="AH1048" s="6" t="n">
        <v>-3.72778231168234</v>
      </c>
      <c r="AI1048" s="6" t="n">
        <v>0.160627571148607</v>
      </c>
      <c r="AJ1048" s="6" t="n">
        <v>0.138824122280782</v>
      </c>
      <c r="AK1048" s="273" t="n">
        <v>0.748245841055374</v>
      </c>
      <c r="AL1048" s="273" t="n">
        <v>1.01664769364367</v>
      </c>
      <c r="AM1048" s="273" t="n">
        <v>1.03584645233865</v>
      </c>
      <c r="AN1048" s="273" t="n">
        <v>1.03752775837282</v>
      </c>
      <c r="AO1048" s="273" t="n">
        <v>1.02944019247548</v>
      </c>
      <c r="AP1048" s="273" t="n">
        <v>1.03202415355803</v>
      </c>
      <c r="AQ1048" s="273" t="n">
        <v>1.01757476409632</v>
      </c>
      <c r="AR1048" s="273" t="n">
        <v>1.02872183204539</v>
      </c>
      <c r="AS1048" s="273" t="n">
        <v>1.02850663859318</v>
      </c>
      <c r="AT1048" s="273" t="n">
        <v>1.03113549987546</v>
      </c>
      <c r="AU1048" s="273" t="n">
        <v>1.02810756408638</v>
      </c>
      <c r="AV1048" s="273" t="n">
        <v>1.01656301132949</v>
      </c>
      <c r="AW1048" s="273" t="n">
        <v>1.02774558698861</v>
      </c>
      <c r="AX1048" s="273" t="n">
        <v>1.03040781006093</v>
      </c>
      <c r="AY1048" s="273" t="n">
        <v>1.02741594473248</v>
      </c>
      <c r="AZ1048" s="273" t="n">
        <v>1.02726197501055</v>
      </c>
      <c r="BA1048" s="273" t="n">
        <v>1.0271146421086</v>
      </c>
      <c r="BB1048" s="273" t="n">
        <v>1.02697354215422</v>
      </c>
      <c r="BC1048" s="273" t="n">
        <v>1.02683830253689</v>
      </c>
      <c r="BD1048" s="273" t="n">
        <v>1.02670857893911</v>
      </c>
      <c r="BE1048" s="273" t="n">
        <v>1.02658405270023</v>
      </c>
      <c r="BF1048" s="273" t="n">
        <v>1.02646442847102</v>
      </c>
      <c r="BG1048" s="273" t="n">
        <v>1.02634943212128</v>
      </c>
    </row>
    <row r="1049" customFormat="false" ht="12.75" hidden="false" customHeight="false" outlineLevel="0" collapsed="false">
      <c r="A1049" s="267" t="s">
        <v>631</v>
      </c>
      <c r="B1049" s="268"/>
      <c r="C1049" s="268"/>
      <c r="D1049" s="268"/>
      <c r="E1049" s="269"/>
      <c r="F1049" s="19" t="s">
        <v>692</v>
      </c>
      <c r="AE1049" s="6" t="n">
        <v>0</v>
      </c>
      <c r="AF1049" s="6" t="n">
        <v>0.166839147193817</v>
      </c>
      <c r="AG1049" s="6" t="n">
        <v>0.464970521857519</v>
      </c>
      <c r="AH1049" s="6" t="n">
        <v>-2.28653399777259</v>
      </c>
      <c r="AI1049" s="6" t="n">
        <v>3.1707095107353</v>
      </c>
      <c r="AJ1049" s="6" t="n">
        <v>1.04595256416957</v>
      </c>
      <c r="AK1049" s="273" t="n">
        <v>1.11487032715456</v>
      </c>
      <c r="AL1049" s="273" t="n">
        <v>1.02546410250224</v>
      </c>
      <c r="AM1049" s="273" t="n">
        <v>1.01888563400314</v>
      </c>
      <c r="AN1049" s="273" t="n">
        <v>1.01861440459722</v>
      </c>
      <c r="AO1049" s="273" t="n">
        <v>1.02114002486081</v>
      </c>
      <c r="AP1049" s="273" t="n">
        <v>1.02384620218617</v>
      </c>
      <c r="AQ1049" s="273" t="n">
        <v>1.02092819828923</v>
      </c>
      <c r="AR1049" s="273" t="n">
        <v>1.02082833292282</v>
      </c>
      <c r="AS1049" s="273" t="n">
        <v>1.02073212030177</v>
      </c>
      <c r="AT1049" s="273" t="n">
        <v>1.02345174105663</v>
      </c>
      <c r="AU1049" s="273" t="n">
        <v>1.02054966986391</v>
      </c>
      <c r="AV1049" s="273" t="n">
        <v>1.02046299463455</v>
      </c>
      <c r="AW1049" s="273" t="n">
        <v>1.02037909263063</v>
      </c>
      <c r="AX1049" s="273" t="n">
        <v>1.02310872837666</v>
      </c>
      <c r="AY1049" s="273" t="n">
        <v>1.02021892497811</v>
      </c>
      <c r="AZ1049" s="273" t="n">
        <v>1.02014235233906</v>
      </c>
      <c r="BA1049" s="273" t="n">
        <v>1.02006793618762</v>
      </c>
      <c r="BB1049" s="273" t="n">
        <v>1.01999555177817</v>
      </c>
      <c r="BC1049" s="273" t="n">
        <v>1.01992508391423</v>
      </c>
      <c r="BD1049" s="273" t="n">
        <v>1.01985642605323</v>
      </c>
      <c r="BE1049" s="273" t="n">
        <v>1.01978947951076</v>
      </c>
      <c r="BF1049" s="273" t="n">
        <v>1.01972415275109</v>
      </c>
      <c r="BG1049" s="273" t="n">
        <v>1.01966036075284</v>
      </c>
    </row>
    <row r="1050" customFormat="false" ht="12.75" hidden="false" customHeight="false" outlineLevel="0" collapsed="false">
      <c r="A1050" s="267" t="s">
        <v>631</v>
      </c>
      <c r="B1050" s="268"/>
      <c r="C1050" s="268"/>
      <c r="D1050" s="268"/>
      <c r="E1050" s="269"/>
      <c r="F1050" s="19" t="s">
        <v>693</v>
      </c>
      <c r="AE1050" s="6" t="n">
        <v>0</v>
      </c>
      <c r="AF1050" s="6" t="n">
        <v>1.05511664437532</v>
      </c>
      <c r="AG1050" s="6" t="n">
        <v>0.792706947510383</v>
      </c>
      <c r="AH1050" s="6" t="n">
        <v>8.99794923093065</v>
      </c>
      <c r="AI1050" s="6" t="n">
        <v>0.350654265006009</v>
      </c>
      <c r="AJ1050" s="6" t="n">
        <v>1.1721086721091</v>
      </c>
      <c r="AK1050" s="273" t="n">
        <v>1.10612051244839</v>
      </c>
      <c r="AL1050" s="273" t="n">
        <v>0.990447495070811</v>
      </c>
      <c r="AM1050" s="273" t="n">
        <v>0.98440561300585</v>
      </c>
      <c r="AN1050" s="273" t="n">
        <v>0.983859896674063</v>
      </c>
      <c r="AO1050" s="273" t="n">
        <v>0.986500377248938</v>
      </c>
      <c r="AP1050" s="273" t="n">
        <v>0.989306883257391</v>
      </c>
      <c r="AQ1050" s="273" t="n">
        <v>0.986669836382555</v>
      </c>
      <c r="AR1050" s="273" t="n">
        <v>0.986747938591208</v>
      </c>
      <c r="AS1050" s="273" t="n">
        <v>0.986822055705885</v>
      </c>
      <c r="AT1050" s="273" t="n">
        <v>0.989612087047837</v>
      </c>
      <c r="AU1050" s="273" t="n">
        <v>0.986959454268241</v>
      </c>
      <c r="AV1050" s="273" t="n">
        <v>0.987023232436559</v>
      </c>
      <c r="AW1050" s="273" t="n">
        <v>0.987084024521612</v>
      </c>
      <c r="AX1050" s="273" t="n">
        <v>0.989861788134474</v>
      </c>
      <c r="AY1050" s="273" t="n">
        <v>0.98719742249057</v>
      </c>
      <c r="AZ1050" s="273" t="n">
        <v>0.987250374516344</v>
      </c>
      <c r="BA1050" s="273" t="n">
        <v>0.987301035975551</v>
      </c>
      <c r="BB1050" s="273" t="n">
        <v>0.987349546992692</v>
      </c>
      <c r="BC1050" s="273" t="n">
        <v>0.987396036790001</v>
      </c>
      <c r="BD1050" s="273" t="n">
        <v>0.987440624727744</v>
      </c>
      <c r="BE1050" s="273" t="n">
        <v>0.987483421227401</v>
      </c>
      <c r="BF1050" s="273" t="n">
        <v>0.987524528592517</v>
      </c>
      <c r="BG1050" s="273" t="n">
        <v>0.987564041741012</v>
      </c>
    </row>
    <row r="1051" customFormat="false" ht="12.75" hidden="false" customHeight="false" outlineLevel="0" collapsed="false">
      <c r="A1051" s="267" t="s">
        <v>631</v>
      </c>
      <c r="B1051" s="268"/>
      <c r="C1051" s="268"/>
      <c r="D1051" s="268"/>
      <c r="E1051" s="269"/>
      <c r="F1051" s="19" t="s">
        <v>694</v>
      </c>
      <c r="AE1051" s="6" t="n">
        <v>0</v>
      </c>
      <c r="AF1051" s="6" t="n">
        <v>2.40084292154166</v>
      </c>
      <c r="AG1051" s="6" t="n">
        <v>1.11864624057282</v>
      </c>
      <c r="AH1051" s="6" t="n">
        <v>1.00163705137957</v>
      </c>
      <c r="AI1051" s="6" t="n">
        <v>0.293924912024322</v>
      </c>
      <c r="AJ1051" s="6" t="n">
        <v>1.62835349277931</v>
      </c>
      <c r="AK1051" s="273" t="n">
        <v>1.02715725868393</v>
      </c>
      <c r="AL1051" s="273" t="n">
        <v>0.96790895591869</v>
      </c>
      <c r="AM1051" s="273" t="n">
        <v>0.961861798388663</v>
      </c>
      <c r="AN1051" s="273" t="n">
        <v>0.961031387273266</v>
      </c>
      <c r="AO1051" s="273" t="n">
        <v>0.963800830070722</v>
      </c>
      <c r="AP1051" s="273" t="n">
        <v>0.966724717530311</v>
      </c>
      <c r="AQ1051" s="273" t="n">
        <v>0.96432121044489</v>
      </c>
      <c r="AR1051" s="273" t="n">
        <v>0.964563368482163</v>
      </c>
      <c r="AS1051" s="273" t="n">
        <v>0.964794659531353</v>
      </c>
      <c r="AT1051" s="273" t="n">
        <v>0.967675175271309</v>
      </c>
      <c r="AU1051" s="273" t="n">
        <v>0.965227631128869</v>
      </c>
      <c r="AV1051" s="273" t="n">
        <v>0.96543064060214</v>
      </c>
      <c r="AW1051" s="273" t="n">
        <v>0.965625455429763</v>
      </c>
      <c r="AX1051" s="273" t="n">
        <v>0.968473598650406</v>
      </c>
      <c r="AY1051" s="273" t="n">
        <v>0.965992573588406</v>
      </c>
      <c r="AZ1051" s="273" t="n">
        <v>0.966165807353936</v>
      </c>
      <c r="BA1051" s="273" t="n">
        <v>0.966332715815343</v>
      </c>
      <c r="BB1051" s="273" t="n">
        <v>0.966493676592615</v>
      </c>
      <c r="BC1051" s="273" t="n">
        <v>0.966649038250393</v>
      </c>
      <c r="BD1051" s="273" t="n">
        <v>0.966799123039468</v>
      </c>
      <c r="BE1051" s="273" t="n">
        <v>0.966944229332778</v>
      </c>
      <c r="BF1051" s="273" t="n">
        <v>0.967084633794562</v>
      </c>
      <c r="BG1051" s="273" t="n">
        <v>0.967220593317451</v>
      </c>
    </row>
    <row r="1052" customFormat="false" ht="12.75" hidden="false" customHeight="false" outlineLevel="0" collapsed="false">
      <c r="AE1052" s="274"/>
      <c r="AF1052" s="274"/>
      <c r="AG1052" s="274"/>
      <c r="AH1052" s="274"/>
      <c r="AI1052" s="274"/>
      <c r="AJ1052" s="274"/>
      <c r="AK1052" s="274"/>
      <c r="AL1052" s="274"/>
      <c r="AM1052" s="274"/>
      <c r="AN1052" s="274"/>
      <c r="AO1052" s="274"/>
      <c r="AP1052" s="274"/>
      <c r="AQ1052" s="274"/>
      <c r="AR1052" s="274"/>
      <c r="AS1052" s="274"/>
      <c r="AT1052" s="274"/>
      <c r="AU1052" s="274"/>
      <c r="AV1052" s="274"/>
      <c r="AW1052" s="274"/>
      <c r="AX1052" s="274"/>
      <c r="AY1052" s="274"/>
      <c r="AZ1052" s="274"/>
      <c r="BA1052" s="274"/>
      <c r="BB1052" s="274"/>
      <c r="BC1052" s="274"/>
      <c r="BD1052" s="274"/>
      <c r="BE1052" s="274"/>
      <c r="BF1052" s="274"/>
      <c r="BG1052" s="274"/>
    </row>
    <row r="1053" customFormat="false" ht="12.75" hidden="false" customHeight="false" outlineLevel="0" collapsed="false">
      <c r="AE1053" s="274"/>
      <c r="AF1053" s="274"/>
      <c r="AG1053" s="274"/>
      <c r="AH1053" s="274"/>
      <c r="AI1053" s="274"/>
      <c r="AJ1053" s="274"/>
      <c r="AK1053" s="274"/>
      <c r="AL1053" s="274"/>
      <c r="AM1053" s="274"/>
      <c r="AN1053" s="274"/>
      <c r="AO1053" s="274"/>
      <c r="AP1053" s="274"/>
      <c r="AQ1053" s="274"/>
      <c r="AR1053" s="274"/>
      <c r="AS1053" s="274"/>
      <c r="AT1053" s="274"/>
      <c r="AU1053" s="274"/>
      <c r="AV1053" s="274"/>
      <c r="AW1053" s="274"/>
      <c r="AX1053" s="274"/>
      <c r="AY1053" s="274"/>
      <c r="AZ1053" s="274"/>
      <c r="BA1053" s="274"/>
      <c r="BB1053" s="274"/>
      <c r="BC1053" s="274"/>
      <c r="BD1053" s="274"/>
      <c r="BE1053" s="274"/>
      <c r="BF1053" s="274"/>
      <c r="BG1053" s="274"/>
    </row>
    <row r="1054" customFormat="false" ht="12.75" hidden="false" customHeight="false" outlineLevel="0" collapsed="false">
      <c r="AE1054" s="274"/>
      <c r="AF1054" s="274"/>
      <c r="AG1054" s="274"/>
      <c r="AH1054" s="274"/>
      <c r="AI1054" s="274"/>
      <c r="AJ1054" s="274"/>
      <c r="AK1054" s="274"/>
      <c r="AL1054" s="274"/>
      <c r="AM1054" s="274"/>
      <c r="AN1054" s="274"/>
      <c r="AO1054" s="274"/>
      <c r="AP1054" s="274"/>
      <c r="AQ1054" s="274"/>
      <c r="AR1054" s="274"/>
      <c r="AS1054" s="274"/>
      <c r="AT1054" s="274"/>
      <c r="AU1054" s="274"/>
      <c r="AV1054" s="274"/>
      <c r="AW1054" s="274"/>
      <c r="AX1054" s="274"/>
      <c r="AY1054" s="274"/>
      <c r="AZ1054" s="274"/>
      <c r="BA1054" s="274"/>
      <c r="BB1054" s="274"/>
      <c r="BC1054" s="274"/>
      <c r="BD1054" s="274"/>
      <c r="BE1054" s="274"/>
      <c r="BF1054" s="274"/>
      <c r="BG1054" s="274"/>
    </row>
    <row r="1055" customFormat="false" ht="12.75" hidden="false" customHeight="false" outlineLevel="0" collapsed="false">
      <c r="AE1055" s="274"/>
      <c r="AF1055" s="274"/>
      <c r="AG1055" s="274"/>
      <c r="AH1055" s="274"/>
      <c r="AI1055" s="274"/>
      <c r="AJ1055" s="274"/>
      <c r="AK1055" s="274"/>
      <c r="AL1055" s="274"/>
      <c r="AM1055" s="274"/>
      <c r="AN1055" s="274"/>
      <c r="AO1055" s="274"/>
      <c r="AP1055" s="274"/>
      <c r="AQ1055" s="274"/>
      <c r="AR1055" s="274"/>
      <c r="AS1055" s="274"/>
      <c r="AT1055" s="274"/>
      <c r="AU1055" s="274"/>
      <c r="AV1055" s="274"/>
      <c r="AW1055" s="274"/>
      <c r="AX1055" s="274"/>
      <c r="AY1055" s="274"/>
      <c r="AZ1055" s="274"/>
      <c r="BA1055" s="274"/>
      <c r="BB1055" s="274"/>
      <c r="BC1055" s="274"/>
      <c r="BD1055" s="274"/>
      <c r="BE1055" s="274"/>
      <c r="BF1055" s="274"/>
      <c r="BG1055" s="274"/>
    </row>
    <row r="1056" customFormat="false" ht="12.75" hidden="false" customHeight="false" outlineLevel="0" collapsed="false">
      <c r="AE1056" s="274"/>
      <c r="AF1056" s="274"/>
      <c r="AG1056" s="274"/>
      <c r="AH1056" s="274"/>
      <c r="AI1056" s="274"/>
      <c r="AJ1056" s="274"/>
      <c r="AK1056" s="274"/>
      <c r="AL1056" s="274"/>
      <c r="AM1056" s="274"/>
      <c r="AN1056" s="274"/>
      <c r="AO1056" s="274"/>
      <c r="AP1056" s="274"/>
      <c r="AQ1056" s="274"/>
      <c r="AR1056" s="274"/>
      <c r="AS1056" s="274"/>
      <c r="AT1056" s="274"/>
      <c r="AU1056" s="274"/>
      <c r="AV1056" s="274"/>
      <c r="AW1056" s="274"/>
      <c r="AX1056" s="274"/>
      <c r="AY1056" s="274"/>
      <c r="AZ1056" s="274"/>
      <c r="BA1056" s="274"/>
      <c r="BB1056" s="274"/>
      <c r="BC1056" s="274"/>
      <c r="BD1056" s="274"/>
      <c r="BE1056" s="274"/>
      <c r="BF1056" s="274"/>
      <c r="BG1056" s="274"/>
    </row>
    <row r="1057" customFormat="false" ht="12.75" hidden="false" customHeight="false" outlineLevel="0" collapsed="false">
      <c r="AE1057" s="274"/>
      <c r="AF1057" s="274"/>
      <c r="AG1057" s="274"/>
      <c r="AH1057" s="274"/>
      <c r="AI1057" s="274"/>
      <c r="AJ1057" s="274"/>
      <c r="AK1057" s="274"/>
      <c r="AL1057" s="274"/>
      <c r="AM1057" s="274"/>
      <c r="AN1057" s="274"/>
      <c r="AO1057" s="274"/>
      <c r="AP1057" s="274"/>
      <c r="AQ1057" s="274"/>
      <c r="AR1057" s="274"/>
      <c r="AS1057" s="274"/>
      <c r="AT1057" s="274"/>
      <c r="AU1057" s="274"/>
      <c r="AV1057" s="274"/>
      <c r="AW1057" s="274"/>
      <c r="AX1057" s="274"/>
      <c r="AY1057" s="274"/>
      <c r="AZ1057" s="274"/>
      <c r="BA1057" s="274"/>
      <c r="BB1057" s="274"/>
      <c r="BC1057" s="274"/>
      <c r="BD1057" s="274"/>
      <c r="BE1057" s="274"/>
      <c r="BF1057" s="274"/>
      <c r="BG1057" s="274"/>
    </row>
    <row r="1058" customFormat="false" ht="12.75" hidden="false" customHeight="false" outlineLevel="0" collapsed="false">
      <c r="AE1058" s="274"/>
      <c r="AF1058" s="274"/>
      <c r="AG1058" s="274"/>
      <c r="AH1058" s="274"/>
      <c r="AI1058" s="274"/>
      <c r="AJ1058" s="274"/>
      <c r="AK1058" s="274"/>
      <c r="AL1058" s="274"/>
      <c r="AM1058" s="274"/>
      <c r="AN1058" s="274"/>
      <c r="AO1058" s="274"/>
      <c r="AP1058" s="274"/>
      <c r="AQ1058" s="274"/>
      <c r="AR1058" s="274"/>
      <c r="AS1058" s="274"/>
      <c r="AT1058" s="274"/>
      <c r="AU1058" s="274"/>
      <c r="AV1058" s="274"/>
      <c r="AW1058" s="274"/>
      <c r="AX1058" s="274"/>
      <c r="AY1058" s="274"/>
      <c r="AZ1058" s="274"/>
      <c r="BA1058" s="274"/>
      <c r="BB1058" s="274"/>
      <c r="BC1058" s="274"/>
      <c r="BD1058" s="274"/>
      <c r="BE1058" s="274"/>
      <c r="BF1058" s="274"/>
      <c r="BG1058" s="274"/>
    </row>
    <row r="1059" customFormat="false" ht="12.75" hidden="false" customHeight="false" outlineLevel="0" collapsed="false">
      <c r="AE1059" s="274"/>
      <c r="AF1059" s="274"/>
      <c r="AG1059" s="274"/>
      <c r="AH1059" s="274"/>
      <c r="AI1059" s="274"/>
      <c r="AJ1059" s="274"/>
      <c r="AK1059" s="274"/>
      <c r="AL1059" s="274"/>
      <c r="AM1059" s="274"/>
      <c r="AN1059" s="274"/>
      <c r="AO1059" s="274"/>
      <c r="AP1059" s="274"/>
      <c r="AQ1059" s="274"/>
      <c r="AR1059" s="274"/>
      <c r="AS1059" s="274"/>
      <c r="AT1059" s="274"/>
      <c r="AU1059" s="274"/>
      <c r="AV1059" s="274"/>
      <c r="AW1059" s="274"/>
      <c r="AX1059" s="274"/>
      <c r="AY1059" s="274"/>
      <c r="AZ1059" s="274"/>
      <c r="BA1059" s="274"/>
      <c r="BB1059" s="274"/>
      <c r="BC1059" s="274"/>
      <c r="BD1059" s="274"/>
      <c r="BE1059" s="274"/>
      <c r="BF1059" s="274"/>
      <c r="BG1059" s="274"/>
    </row>
    <row r="1060" customFormat="false" ht="12.75" hidden="false" customHeight="false" outlineLevel="0" collapsed="false">
      <c r="AE1060" s="274"/>
      <c r="AF1060" s="274"/>
      <c r="AG1060" s="274"/>
      <c r="AH1060" s="274"/>
      <c r="AI1060" s="274"/>
      <c r="AJ1060" s="274"/>
      <c r="AK1060" s="274"/>
      <c r="AL1060" s="274"/>
      <c r="AM1060" s="274"/>
      <c r="AN1060" s="274"/>
      <c r="AO1060" s="274"/>
      <c r="AP1060" s="274"/>
      <c r="AQ1060" s="274"/>
      <c r="AR1060" s="274"/>
      <c r="AS1060" s="274"/>
      <c r="AT1060" s="274"/>
      <c r="AU1060" s="274"/>
      <c r="AV1060" s="274"/>
      <c r="AW1060" s="274"/>
      <c r="AX1060" s="274"/>
      <c r="AY1060" s="274"/>
      <c r="AZ1060" s="274"/>
      <c r="BA1060" s="274"/>
      <c r="BB1060" s="274"/>
      <c r="BC1060" s="274"/>
      <c r="BD1060" s="274"/>
      <c r="BE1060" s="274"/>
      <c r="BF1060" s="274"/>
      <c r="BG1060" s="274"/>
    </row>
    <row r="1061" customFormat="false" ht="12.75" hidden="false" customHeight="false" outlineLevel="0" collapsed="false">
      <c r="AE1061" s="274"/>
      <c r="AF1061" s="274"/>
      <c r="AG1061" s="274"/>
      <c r="AH1061" s="274"/>
      <c r="AI1061" s="274"/>
      <c r="AJ1061" s="274"/>
      <c r="AK1061" s="274"/>
      <c r="AL1061" s="274"/>
      <c r="AM1061" s="274"/>
      <c r="AN1061" s="274"/>
      <c r="AO1061" s="274"/>
      <c r="AP1061" s="274"/>
      <c r="AQ1061" s="274"/>
      <c r="AR1061" s="274"/>
      <c r="AS1061" s="274"/>
      <c r="AT1061" s="274"/>
      <c r="AU1061" s="274"/>
      <c r="AV1061" s="274"/>
      <c r="AW1061" s="274"/>
      <c r="AX1061" s="274"/>
      <c r="AY1061" s="274"/>
      <c r="AZ1061" s="274"/>
      <c r="BA1061" s="274"/>
      <c r="BB1061" s="274"/>
      <c r="BC1061" s="274"/>
      <c r="BD1061" s="274"/>
      <c r="BE1061" s="274"/>
      <c r="BF1061" s="274"/>
      <c r="BG1061" s="274"/>
    </row>
    <row r="1062" customFormat="false" ht="12.75" hidden="false" customHeight="false" outlineLevel="0" collapsed="false">
      <c r="AE1062" s="274"/>
      <c r="AF1062" s="274"/>
      <c r="AG1062" s="274"/>
      <c r="AH1062" s="274"/>
      <c r="AI1062" s="274"/>
      <c r="AJ1062" s="274"/>
      <c r="AK1062" s="274"/>
      <c r="AL1062" s="274"/>
      <c r="AM1062" s="274"/>
      <c r="AN1062" s="274"/>
      <c r="AO1062" s="274"/>
      <c r="AP1062" s="274"/>
      <c r="AQ1062" s="274"/>
      <c r="AR1062" s="274"/>
      <c r="AS1062" s="274"/>
      <c r="AT1062" s="274"/>
      <c r="AU1062" s="274"/>
      <c r="AV1062" s="274"/>
      <c r="AW1062" s="274"/>
      <c r="AX1062" s="274"/>
      <c r="AY1062" s="274"/>
      <c r="AZ1062" s="274"/>
      <c r="BA1062" s="274"/>
      <c r="BB1062" s="274"/>
      <c r="BC1062" s="274"/>
      <c r="BD1062" s="274"/>
      <c r="BE1062" s="274"/>
      <c r="BF1062" s="274"/>
      <c r="BG1062" s="274"/>
    </row>
    <row r="1063" customFormat="false" ht="12.75" hidden="false" customHeight="false" outlineLevel="0" collapsed="false">
      <c r="AE1063" s="274"/>
      <c r="AF1063" s="274"/>
      <c r="AG1063" s="274"/>
      <c r="AH1063" s="274"/>
      <c r="AI1063" s="274"/>
      <c r="AJ1063" s="274"/>
      <c r="AK1063" s="274"/>
      <c r="AL1063" s="274"/>
      <c r="AM1063" s="274"/>
      <c r="AN1063" s="274"/>
      <c r="AO1063" s="274"/>
      <c r="AP1063" s="274"/>
      <c r="AQ1063" s="274"/>
      <c r="AR1063" s="274"/>
      <c r="AS1063" s="274"/>
      <c r="AT1063" s="274"/>
      <c r="AU1063" s="274"/>
      <c r="AV1063" s="274"/>
      <c r="AW1063" s="274"/>
      <c r="AX1063" s="274"/>
      <c r="AY1063" s="274"/>
      <c r="AZ1063" s="274"/>
      <c r="BA1063" s="274"/>
      <c r="BB1063" s="274"/>
      <c r="BC1063" s="274"/>
      <c r="BD1063" s="274"/>
      <c r="BE1063" s="274"/>
      <c r="BF1063" s="274"/>
      <c r="BG1063" s="274"/>
    </row>
    <row r="1064" customFormat="false" ht="12.75" hidden="false" customHeight="false" outlineLevel="0" collapsed="false">
      <c r="AE1064" s="274"/>
      <c r="AF1064" s="274"/>
      <c r="AG1064" s="274"/>
      <c r="AH1064" s="274"/>
      <c r="AI1064" s="274"/>
      <c r="AJ1064" s="274"/>
      <c r="AK1064" s="274"/>
      <c r="AL1064" s="274"/>
      <c r="AM1064" s="274"/>
      <c r="AN1064" s="274"/>
      <c r="AO1064" s="274"/>
      <c r="AP1064" s="274"/>
      <c r="AQ1064" s="274"/>
      <c r="AR1064" s="274"/>
      <c r="AS1064" s="274"/>
      <c r="AT1064" s="274"/>
      <c r="AU1064" s="274"/>
      <c r="AV1064" s="274"/>
      <c r="AW1064" s="274"/>
      <c r="AX1064" s="274"/>
      <c r="AY1064" s="274"/>
      <c r="AZ1064" s="274"/>
      <c r="BA1064" s="274"/>
      <c r="BB1064" s="274"/>
      <c r="BC1064" s="274"/>
      <c r="BD1064" s="274"/>
      <c r="BE1064" s="274"/>
      <c r="BF1064" s="274"/>
      <c r="BG1064" s="274"/>
    </row>
    <row r="1065" customFormat="false" ht="12.75" hidden="false" customHeight="false" outlineLevel="0" collapsed="false">
      <c r="AE1065" s="274"/>
      <c r="AF1065" s="274"/>
      <c r="AG1065" s="274"/>
      <c r="AH1065" s="274"/>
      <c r="AI1065" s="274"/>
      <c r="AJ1065" s="274"/>
      <c r="AK1065" s="274"/>
      <c r="AL1065" s="274"/>
      <c r="AM1065" s="274"/>
      <c r="AN1065" s="274"/>
      <c r="AO1065" s="274"/>
      <c r="AP1065" s="274"/>
      <c r="AQ1065" s="274"/>
      <c r="AR1065" s="274"/>
      <c r="AS1065" s="274"/>
      <c r="AT1065" s="274"/>
      <c r="AU1065" s="274"/>
      <c r="AV1065" s="274"/>
      <c r="AW1065" s="274"/>
      <c r="AX1065" s="274"/>
      <c r="AY1065" s="274"/>
      <c r="AZ1065" s="274"/>
      <c r="BA1065" s="274"/>
      <c r="BB1065" s="274"/>
      <c r="BC1065" s="274"/>
      <c r="BD1065" s="274"/>
      <c r="BE1065" s="274"/>
      <c r="BF1065" s="274"/>
      <c r="BG1065" s="274"/>
    </row>
    <row r="1066" customFormat="false" ht="12.75" hidden="false" customHeight="false" outlineLevel="0" collapsed="false">
      <c r="AE1066" s="274"/>
      <c r="AF1066" s="274"/>
      <c r="AG1066" s="274"/>
      <c r="AH1066" s="274"/>
      <c r="AI1066" s="274"/>
      <c r="AJ1066" s="274"/>
      <c r="AK1066" s="274"/>
      <c r="AL1066" s="274"/>
      <c r="AM1066" s="274"/>
      <c r="AN1066" s="274"/>
      <c r="AO1066" s="274"/>
      <c r="AP1066" s="274"/>
      <c r="AQ1066" s="274"/>
      <c r="AR1066" s="274"/>
      <c r="AS1066" s="274"/>
      <c r="AT1066" s="274"/>
      <c r="AU1066" s="274"/>
      <c r="AV1066" s="274"/>
      <c r="AW1066" s="274"/>
      <c r="AX1066" s="274"/>
      <c r="AY1066" s="274"/>
      <c r="AZ1066" s="274"/>
      <c r="BA1066" s="274"/>
      <c r="BB1066" s="274"/>
      <c r="BC1066" s="274"/>
      <c r="BD1066" s="274"/>
      <c r="BE1066" s="274"/>
      <c r="BF1066" s="274"/>
      <c r="BG1066" s="274"/>
    </row>
    <row r="1067" customFormat="false" ht="12.75" hidden="false" customHeight="false" outlineLevel="0" collapsed="false">
      <c r="AE1067" s="274"/>
      <c r="AF1067" s="274"/>
      <c r="AG1067" s="274"/>
      <c r="AH1067" s="274"/>
      <c r="AI1067" s="274"/>
      <c r="AJ1067" s="274"/>
      <c r="AK1067" s="274"/>
      <c r="AL1067" s="274"/>
      <c r="AM1067" s="274"/>
      <c r="AN1067" s="274"/>
      <c r="AO1067" s="274"/>
      <c r="AP1067" s="274"/>
      <c r="AQ1067" s="274"/>
      <c r="AR1067" s="274"/>
      <c r="AS1067" s="274"/>
      <c r="AT1067" s="274"/>
      <c r="AU1067" s="274"/>
      <c r="AV1067" s="274"/>
      <c r="AW1067" s="274"/>
      <c r="AX1067" s="274"/>
      <c r="AY1067" s="274"/>
      <c r="AZ1067" s="274"/>
      <c r="BA1067" s="274"/>
      <c r="BB1067" s="274"/>
      <c r="BC1067" s="274"/>
      <c r="BD1067" s="274"/>
      <c r="BE1067" s="274"/>
      <c r="BF1067" s="274"/>
      <c r="BG1067" s="274"/>
    </row>
    <row r="1068" customFormat="false" ht="12.75" hidden="false" customHeight="false" outlineLevel="0" collapsed="false">
      <c r="AE1068" s="274"/>
      <c r="AF1068" s="274"/>
      <c r="AG1068" s="274"/>
      <c r="AH1068" s="274"/>
      <c r="AI1068" s="274"/>
      <c r="AJ1068" s="274"/>
      <c r="AK1068" s="274"/>
      <c r="AL1068" s="274"/>
      <c r="AM1068" s="274"/>
      <c r="AN1068" s="274"/>
      <c r="AO1068" s="274"/>
      <c r="AP1068" s="274"/>
      <c r="AQ1068" s="274"/>
      <c r="AR1068" s="274"/>
      <c r="AS1068" s="274"/>
      <c r="AT1068" s="274"/>
      <c r="AU1068" s="274"/>
      <c r="AV1068" s="274"/>
      <c r="AW1068" s="274"/>
      <c r="AX1068" s="274"/>
      <c r="AY1068" s="274"/>
      <c r="AZ1068" s="274"/>
      <c r="BA1068" s="274"/>
      <c r="BB1068" s="274"/>
      <c r="BC1068" s="274"/>
      <c r="BD1068" s="274"/>
      <c r="BE1068" s="274"/>
      <c r="BF1068" s="274"/>
      <c r="BG1068" s="274"/>
    </row>
    <row r="1069" customFormat="false" ht="12.75" hidden="false" customHeight="false" outlineLevel="0" collapsed="false">
      <c r="AE1069" s="274"/>
      <c r="AF1069" s="274"/>
      <c r="AG1069" s="274"/>
      <c r="AH1069" s="274"/>
      <c r="AI1069" s="274"/>
      <c r="AJ1069" s="274"/>
      <c r="AK1069" s="274"/>
      <c r="AL1069" s="274"/>
      <c r="AM1069" s="274"/>
      <c r="AN1069" s="274"/>
      <c r="AO1069" s="274"/>
      <c r="AP1069" s="274"/>
      <c r="AQ1069" s="274"/>
      <c r="AR1069" s="274"/>
      <c r="AS1069" s="274"/>
      <c r="AT1069" s="274"/>
      <c r="AU1069" s="274"/>
      <c r="AV1069" s="274"/>
      <c r="AW1069" s="274"/>
      <c r="AX1069" s="274"/>
      <c r="AY1069" s="274"/>
      <c r="AZ1069" s="274"/>
      <c r="BA1069" s="274"/>
      <c r="BB1069" s="274"/>
      <c r="BC1069" s="274"/>
      <c r="BD1069" s="274"/>
      <c r="BE1069" s="274"/>
      <c r="BF1069" s="274"/>
      <c r="BG1069" s="274"/>
    </row>
    <row r="1070" customFormat="false" ht="12.75" hidden="false" customHeight="false" outlineLevel="0" collapsed="false">
      <c r="AE1070" s="274"/>
      <c r="AF1070" s="274"/>
      <c r="AG1070" s="274"/>
      <c r="AH1070" s="274"/>
      <c r="AI1070" s="274"/>
      <c r="AJ1070" s="274"/>
      <c r="AK1070" s="274"/>
      <c r="AL1070" s="274"/>
      <c r="AM1070" s="274"/>
      <c r="AN1070" s="274"/>
      <c r="AO1070" s="274"/>
      <c r="AP1070" s="274"/>
      <c r="AQ1070" s="274"/>
      <c r="AR1070" s="274"/>
      <c r="AS1070" s="274"/>
      <c r="AT1070" s="274"/>
      <c r="AU1070" s="274"/>
      <c r="AV1070" s="274"/>
      <c r="AW1070" s="274"/>
      <c r="AX1070" s="274"/>
      <c r="AY1070" s="274"/>
      <c r="AZ1070" s="274"/>
      <c r="BA1070" s="274"/>
      <c r="BB1070" s="274"/>
      <c r="BC1070" s="274"/>
      <c r="BD1070" s="274"/>
      <c r="BE1070" s="274"/>
      <c r="BF1070" s="274"/>
      <c r="BG1070" s="274"/>
    </row>
    <row r="1072" customFormat="false" ht="12.75" hidden="false" customHeight="false" outlineLevel="0" collapsed="false"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</row>
    <row r="1073" customFormat="false" ht="12.75" hidden="false" customHeight="false" outlineLevel="0" collapsed="false"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</row>
    <row r="1074" customFormat="false" ht="12.75" hidden="false" customHeight="false" outlineLevel="0" collapsed="false"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</row>
    <row r="1075" customFormat="false" ht="12.75" hidden="false" customHeight="false" outlineLevel="0" collapsed="false"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</row>
    <row r="1076" customFormat="false" ht="12.75" hidden="false" customHeight="false" outlineLevel="0" collapsed="false"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</row>
    <row r="1077" customFormat="false" ht="12.75" hidden="false" customHeight="false" outlineLevel="0" collapsed="false"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</row>
    <row r="1078" customFormat="false" ht="12.75" hidden="false" customHeight="false" outlineLevel="0" collapsed="false"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</row>
    <row r="1079" customFormat="false" ht="12.75" hidden="false" customHeight="false" outlineLevel="0" collapsed="false"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</row>
    <row r="1080" customFormat="false" ht="12.75" hidden="false" customHeight="false" outlineLevel="0" collapsed="false"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</row>
    <row r="1081" customFormat="false" ht="12.75" hidden="false" customHeight="false" outlineLevel="0" collapsed="false"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</row>
    <row r="1082" customFormat="false" ht="12.75" hidden="false" customHeight="false" outlineLevel="0" collapsed="false"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</row>
    <row r="1083" customFormat="false" ht="12.75" hidden="false" customHeight="false" outlineLevel="0" collapsed="false"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</row>
    <row r="1084" customFormat="false" ht="12.75" hidden="false" customHeight="false" outlineLevel="0" collapsed="false"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</row>
    <row r="1085" customFormat="false" ht="12.75" hidden="false" customHeight="false" outlineLevel="0" collapsed="false"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</row>
    <row r="1086" customFormat="false" ht="12.75" hidden="false" customHeight="false" outlineLevel="0" collapsed="false"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</row>
    <row r="1087" customFormat="false" ht="12.75" hidden="false" customHeight="false" outlineLevel="0" collapsed="false"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</row>
    <row r="1088" customFormat="false" ht="12.75" hidden="false" customHeight="false" outlineLevel="0" collapsed="false"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</row>
    <row r="1089" customFormat="false" ht="12.75" hidden="false" customHeight="false" outlineLevel="0" collapsed="false"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</row>
    <row r="1090" customFormat="false" ht="12.75" hidden="false" customHeight="false" outlineLevel="0" collapsed="false"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</row>
    <row r="1091" customFormat="false" ht="12.75" hidden="false" customHeight="false" outlineLevel="0" collapsed="false"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</row>
  </sheetData>
  <autoFilter ref="A1:AM1028"/>
  <printOptions headings="false" gridLines="false" gridLinesSet="true" horizontalCentered="false" verticalCentered="false"/>
  <pageMargins left="0.196527777777778" right="0.708333333333333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93" man="true" max="16383" min="0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BG10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85" workbookViewId="0">
      <pane xSplit="7" ySplit="1" topLeftCell="H290" activePane="bottomRight" state="frozen"/>
      <selection pane="topLeft" activeCell="A1" activeCellId="0" sqref="A1"/>
      <selection pane="topRight" activeCell="H1" activeCellId="0" sqref="H1"/>
      <selection pane="bottomLeft" activeCell="A290" activeCellId="0" sqref="A290"/>
      <selection pane="bottomRight" activeCell="AI309" activeCellId="1" sqref="AI1058:AI1059 AI309"/>
    </sheetView>
  </sheetViews>
  <sheetFormatPr defaultColWidth="8.859375" defaultRowHeight="12.75" customHeight="true" zeroHeight="false" outlineLevelRow="0" outlineLevelCol="1"/>
  <cols>
    <col collapsed="false" customWidth="true" hidden="false" outlineLevel="1" max="1" min="1" style="1" width="4.71"/>
    <col collapsed="false" customWidth="true" hidden="false" outlineLevel="1" max="2" min="2" style="2" width="22.57"/>
    <col collapsed="false" customWidth="true" hidden="false" outlineLevel="1" max="3" min="3" style="2" width="13.86"/>
    <col collapsed="false" customWidth="true" hidden="false" outlineLevel="0" max="4" min="4" style="2" width="10.57"/>
    <col collapsed="false" customWidth="true" hidden="true" outlineLevel="0" max="5" min="5" style="3" width="22.42"/>
    <col collapsed="false" customWidth="true" hidden="false" outlineLevel="0" max="6" min="6" style="3" width="96.57"/>
    <col collapsed="false" customWidth="true" hidden="false" outlineLevel="0" max="7" min="7" style="3" width="11.57"/>
    <col collapsed="false" customWidth="true" hidden="false" outlineLevel="0" max="8" min="8" style="3" width="10.42"/>
    <col collapsed="false" customWidth="true" hidden="false" outlineLevel="0" max="9" min="9" style="3" width="20.85"/>
    <col collapsed="false" customWidth="true" hidden="true" outlineLevel="1" max="22" min="10" style="3" width="10"/>
    <col collapsed="false" customWidth="true" hidden="true" outlineLevel="1" max="26" min="23" style="6" width="10"/>
    <col collapsed="false" customWidth="true" hidden="false" outlineLevel="0" max="27" min="27" style="6" width="10"/>
    <col collapsed="false" customWidth="true" hidden="false" outlineLevel="0" max="28" min="28" style="6" width="11.43"/>
    <col collapsed="false" customWidth="true" hidden="false" outlineLevel="0" max="34" min="29" style="6" width="10"/>
    <col collapsed="false" customWidth="true" hidden="false" outlineLevel="0" max="59" min="35" style="3" width="10"/>
    <col collapsed="false" customWidth="false" hidden="false" outlineLevel="0" max="16384" min="60" style="3" width="8.86"/>
  </cols>
  <sheetData>
    <row r="1" s="13" customFormat="true" ht="30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486" t="n">
        <v>2001</v>
      </c>
      <c r="K1" s="486" t="n">
        <v>2002</v>
      </c>
      <c r="L1" s="486" t="n">
        <v>2003</v>
      </c>
      <c r="M1" s="486" t="n">
        <v>2004</v>
      </c>
      <c r="N1" s="486" t="n">
        <v>2005</v>
      </c>
      <c r="O1" s="486" t="n">
        <v>2006</v>
      </c>
      <c r="P1" s="486" t="n">
        <v>2007</v>
      </c>
      <c r="Q1" s="486" t="n">
        <v>2008</v>
      </c>
      <c r="R1" s="486" t="n">
        <v>2009</v>
      </c>
      <c r="S1" s="486" t="n">
        <v>2010</v>
      </c>
      <c r="T1" s="486" t="n">
        <v>2011</v>
      </c>
      <c r="U1" s="486" t="n">
        <v>2012</v>
      </c>
      <c r="V1" s="486" t="n">
        <v>2013</v>
      </c>
      <c r="W1" s="486" t="n">
        <v>2014</v>
      </c>
      <c r="X1" s="11" t="n">
        <v>2015</v>
      </c>
      <c r="Y1" s="11" t="n">
        <v>2016</v>
      </c>
      <c r="Z1" s="11" t="n">
        <v>2017</v>
      </c>
      <c r="AA1" s="11" t="n">
        <v>2018</v>
      </c>
      <c r="AB1" s="11" t="n">
        <v>2019</v>
      </c>
      <c r="AC1" s="11" t="n">
        <v>2020</v>
      </c>
      <c r="AD1" s="11" t="n">
        <v>2021</v>
      </c>
      <c r="AE1" s="11" t="n">
        <v>2022</v>
      </c>
      <c r="AF1" s="11" t="n">
        <v>2023</v>
      </c>
      <c r="AG1" s="11" t="n">
        <v>2024</v>
      </c>
      <c r="AH1" s="11" t="n">
        <v>2025</v>
      </c>
      <c r="AI1" s="11" t="n">
        <v>2026</v>
      </c>
      <c r="AJ1" s="11" t="n">
        <v>2027</v>
      </c>
      <c r="AK1" s="11" t="n">
        <v>2028</v>
      </c>
      <c r="AL1" s="11" t="n">
        <v>2029</v>
      </c>
      <c r="AM1" s="11" t="n">
        <v>2030</v>
      </c>
      <c r="AN1" s="11" t="n">
        <v>2031</v>
      </c>
      <c r="AO1" s="11" t="n">
        <v>2032</v>
      </c>
      <c r="AP1" s="11" t="n">
        <v>2033</v>
      </c>
      <c r="AQ1" s="11" t="n">
        <v>2034</v>
      </c>
      <c r="AR1" s="11" t="n">
        <v>2035</v>
      </c>
      <c r="AS1" s="11" t="n">
        <v>2036</v>
      </c>
      <c r="AT1" s="11" t="n">
        <v>2037</v>
      </c>
      <c r="AU1" s="11" t="n">
        <v>2038</v>
      </c>
      <c r="AV1" s="11" t="n">
        <v>2039</v>
      </c>
      <c r="AW1" s="11" t="n">
        <v>2040</v>
      </c>
      <c r="AX1" s="11" t="n">
        <v>2041</v>
      </c>
      <c r="AY1" s="11" t="n">
        <v>2042</v>
      </c>
      <c r="AZ1" s="11" t="n">
        <v>2043</v>
      </c>
      <c r="BA1" s="11" t="n">
        <v>2044</v>
      </c>
      <c r="BB1" s="11" t="n">
        <v>2045</v>
      </c>
      <c r="BC1" s="11" t="n">
        <v>2046</v>
      </c>
      <c r="BD1" s="11" t="n">
        <v>2047</v>
      </c>
      <c r="BE1" s="11" t="n">
        <v>2048</v>
      </c>
      <c r="BF1" s="11" t="n">
        <v>2049</v>
      </c>
      <c r="BG1" s="11" t="n">
        <v>2050</v>
      </c>
    </row>
    <row r="2" customFormat="false" ht="13.5" hidden="false" customHeight="true" outlineLevel="0" collapsed="false">
      <c r="A2" s="14" t="s">
        <v>9</v>
      </c>
      <c r="B2" s="42"/>
      <c r="C2" s="42"/>
      <c r="D2" s="59" t="s">
        <v>10</v>
      </c>
      <c r="E2" s="19"/>
      <c r="F2" s="18" t="s">
        <v>11</v>
      </c>
      <c r="G2" s="19" t="s">
        <v>12</v>
      </c>
      <c r="H2" s="19" t="s">
        <v>13</v>
      </c>
      <c r="I2" s="19" t="s">
        <v>16</v>
      </c>
      <c r="J2" s="90" t="n">
        <f aca="false">Inputs!J2-Inputs_old!J2</f>
        <v>0</v>
      </c>
      <c r="K2" s="90" t="n">
        <f aca="false">Inputs!K2-Inputs_old!K2</f>
        <v>0</v>
      </c>
      <c r="L2" s="90" t="n">
        <f aca="false">Inputs!L2-Inputs_old!L2</f>
        <v>0</v>
      </c>
      <c r="M2" s="90" t="n">
        <f aca="false">Inputs!M2-Inputs_old!M2</f>
        <v>0</v>
      </c>
      <c r="N2" s="90" t="n">
        <f aca="false">Inputs!N2-Inputs_old!N2</f>
        <v>0</v>
      </c>
      <c r="O2" s="90" t="n">
        <f aca="false">Inputs!O2-Inputs_old!O2</f>
        <v>0</v>
      </c>
      <c r="P2" s="90" t="n">
        <f aca="false">Inputs!P2-Inputs_old!P2</f>
        <v>0</v>
      </c>
      <c r="Q2" s="90" t="n">
        <f aca="false">Inputs!Q2-Inputs_old!Q2</f>
        <v>0</v>
      </c>
      <c r="R2" s="90" t="n">
        <f aca="false">Inputs!R2-Inputs_old!R2</f>
        <v>0</v>
      </c>
      <c r="S2" s="90" t="n">
        <f aca="false">Inputs!S2-Inputs_old!S2</f>
        <v>0</v>
      </c>
      <c r="T2" s="90" t="n">
        <f aca="false">Inputs!T2-Inputs_old!T2</f>
        <v>0</v>
      </c>
      <c r="U2" s="24" t="n">
        <f aca="false">Inputs!U2-Inputs_old!U2</f>
        <v>0</v>
      </c>
      <c r="V2" s="56" t="n">
        <f aca="false">Inputs!V2-Inputs_old!V2</f>
        <v>0</v>
      </c>
      <c r="W2" s="56" t="n">
        <f aca="false">Inputs!W2-Inputs_old!W2</f>
        <v>0</v>
      </c>
      <c r="X2" s="24" t="n">
        <f aca="false">Inputs!X2-Inputs_old!X2</f>
        <v>0</v>
      </c>
      <c r="Y2" s="24" t="n">
        <f aca="false">Inputs!Y2-Inputs_old!Y2</f>
        <v>0</v>
      </c>
      <c r="Z2" s="24" t="n">
        <f aca="false">Inputs!Z2-Inputs_old!Z2</f>
        <v>0</v>
      </c>
      <c r="AA2" s="24" t="n">
        <f aca="false">Inputs!AA2-Inputs_old!AA2</f>
        <v>0</v>
      </c>
      <c r="AB2" s="25" t="n">
        <f aca="false">Inputs!AB2-Inputs_old!AB2</f>
        <v>0</v>
      </c>
      <c r="AC2" s="25" t="n">
        <f aca="false">Inputs!AC2-Inputs_old!AC2</f>
        <v>0</v>
      </c>
      <c r="AD2" s="25" t="n">
        <f aca="false">Inputs!AD2-Inputs_old!AD2</f>
        <v>0</v>
      </c>
      <c r="AE2" s="25" t="n">
        <f aca="false">Inputs!AE2-Inputs_old!AE2</f>
        <v>0</v>
      </c>
      <c r="AF2" s="25" t="n">
        <f aca="false">Inputs!AF2-Inputs_old!AF2</f>
        <v>3.3860782834759E-005</v>
      </c>
      <c r="AG2" s="25" t="n">
        <f aca="false">Inputs!AG2-Inputs_old!AG2</f>
        <v>0.000199999999999999</v>
      </c>
      <c r="AH2" s="25" t="n">
        <f aca="false">Inputs!AH2-Inputs_old!AH2</f>
        <v>-1.17656925747254E-005</v>
      </c>
      <c r="AI2" s="25" t="n">
        <f aca="false">Inputs!AI2-Inputs_old!AI2</f>
        <v>0.00257823073317545</v>
      </c>
      <c r="AJ2" s="25" t="n">
        <f aca="false">Inputs!AJ2-Inputs_old!AJ2</f>
        <v>0.000733119554435301</v>
      </c>
      <c r="AK2" s="25" t="n">
        <f aca="false">Inputs!AK2-Inputs_old!AK2</f>
        <v>-2.47636974668002E-005</v>
      </c>
      <c r="AL2" s="25" t="n">
        <f aca="false">Inputs!AL2-Inputs_old!AL2</f>
        <v>3.70236102061015E-005</v>
      </c>
      <c r="AM2" s="25" t="n">
        <f aca="false">Inputs!AM2-Inputs_old!AM2</f>
        <v>3.70236102065005E-005</v>
      </c>
      <c r="AN2" s="25" t="n">
        <f aca="false">Inputs!AN2-Inputs_old!AN2</f>
        <v>3.70236102065005E-005</v>
      </c>
      <c r="AO2" s="25" t="n">
        <f aca="false">Inputs!AO2-Inputs_old!AO2</f>
        <v>3.70236102065005E-005</v>
      </c>
      <c r="AP2" s="25" t="n">
        <f aca="false">Inputs!AP2-Inputs_old!AP2</f>
        <v>3.70236102065005E-005</v>
      </c>
      <c r="AQ2" s="25" t="n">
        <f aca="false">Inputs!AQ2-Inputs_old!AQ2</f>
        <v>3.70236102065005E-005</v>
      </c>
      <c r="AR2" s="25" t="n">
        <f aca="false">Inputs!AR2-Inputs_old!AR2</f>
        <v>3.70236102065005E-005</v>
      </c>
      <c r="AS2" s="25" t="n">
        <f aca="false">Inputs!AS2-Inputs_old!AS2</f>
        <v>3.70236102065005E-005</v>
      </c>
      <c r="AT2" s="25" t="n">
        <f aca="false">Inputs!AT2-Inputs_old!AT2</f>
        <v>3.70236102065005E-005</v>
      </c>
      <c r="AU2" s="25" t="n">
        <f aca="false">Inputs!AU2-Inputs_old!AU2</f>
        <v>3.70236102065005E-005</v>
      </c>
      <c r="AV2" s="25" t="n">
        <f aca="false">Inputs!AV2-Inputs_old!AV2</f>
        <v>3.70236102065005E-005</v>
      </c>
      <c r="AW2" s="25" t="n">
        <f aca="false">Inputs!AW2-Inputs_old!AW2</f>
        <v>3.70236102065005E-005</v>
      </c>
      <c r="AX2" s="25" t="n">
        <f aca="false">Inputs!AX2-Inputs_old!AX2</f>
        <v>3.70236102065005E-005</v>
      </c>
      <c r="AY2" s="25" t="n">
        <f aca="false">Inputs!AY2-Inputs_old!AY2</f>
        <v>3.70236102065005E-005</v>
      </c>
      <c r="AZ2" s="25" t="n">
        <f aca="false">Inputs!AZ2-Inputs_old!AZ2</f>
        <v>3.70236102065005E-005</v>
      </c>
      <c r="BA2" s="25" t="n">
        <f aca="false">Inputs!BA2-Inputs_old!BA2</f>
        <v>3.70236102065005E-005</v>
      </c>
      <c r="BB2" s="25" t="n">
        <f aca="false">Inputs!BB2-Inputs_old!BB2</f>
        <v>3.70236102065005E-005</v>
      </c>
      <c r="BC2" s="25" t="n">
        <f aca="false">Inputs!BC2-Inputs_old!BC2</f>
        <v>3.70236102065005E-005</v>
      </c>
      <c r="BD2" s="25" t="n">
        <f aca="false">Inputs!BD2-Inputs_old!BD2</f>
        <v>3.70236102065005E-005</v>
      </c>
      <c r="BE2" s="25" t="n">
        <f aca="false">Inputs!BE2-Inputs_old!BE2</f>
        <v>3.70236102065005E-005</v>
      </c>
      <c r="BF2" s="25" t="n">
        <f aca="false">Inputs!BF2-Inputs_old!BF2</f>
        <v>3.70236102065005E-005</v>
      </c>
      <c r="BG2" s="25" t="n">
        <f aca="false">Inputs!BG2-Inputs_old!BG2</f>
        <v>3.70236102065005E-005</v>
      </c>
    </row>
    <row r="3" customFormat="false" ht="13.5" hidden="false" customHeight="true" outlineLevel="0" collapsed="false">
      <c r="A3" s="14" t="s">
        <v>9</v>
      </c>
      <c r="B3" s="42"/>
      <c r="C3" s="42"/>
      <c r="D3" s="59" t="s">
        <v>10</v>
      </c>
      <c r="E3" s="19"/>
      <c r="F3" s="18" t="s">
        <v>15</v>
      </c>
      <c r="G3" s="19" t="s">
        <v>12</v>
      </c>
      <c r="H3" s="19"/>
      <c r="I3" s="19" t="s">
        <v>16</v>
      </c>
      <c r="J3" s="90" t="n">
        <f aca="false">Inputs!J3-Inputs_old!J3</f>
        <v>0</v>
      </c>
      <c r="K3" s="90" t="n">
        <f aca="false">Inputs!K3-Inputs_old!K3</f>
        <v>0</v>
      </c>
      <c r="L3" s="90" t="n">
        <f aca="false">Inputs!L3-Inputs_old!L3</f>
        <v>0</v>
      </c>
      <c r="M3" s="90" t="n">
        <f aca="false">Inputs!M3-Inputs_old!M3</f>
        <v>0</v>
      </c>
      <c r="N3" s="90" t="n">
        <f aca="false">Inputs!N3-Inputs_old!N3</f>
        <v>0</v>
      </c>
      <c r="O3" s="90" t="n">
        <f aca="false">Inputs!O3-Inputs_old!O3</f>
        <v>0</v>
      </c>
      <c r="P3" s="90" t="n">
        <f aca="false">Inputs!P3-Inputs_old!P3</f>
        <v>0</v>
      </c>
      <c r="Q3" s="90" t="n">
        <f aca="false">Inputs!Q3-Inputs_old!Q3</f>
        <v>0</v>
      </c>
      <c r="R3" s="90" t="n">
        <f aca="false">Inputs!R3-Inputs_old!R3</f>
        <v>0</v>
      </c>
      <c r="S3" s="90" t="n">
        <f aca="false">Inputs!S3-Inputs_old!S3</f>
        <v>0</v>
      </c>
      <c r="T3" s="90" t="n">
        <f aca="false">Inputs!T3-Inputs_old!T3</f>
        <v>0</v>
      </c>
      <c r="U3" s="24" t="n">
        <f aca="false">Inputs!U3-Inputs_old!U3</f>
        <v>0</v>
      </c>
      <c r="V3" s="24" t="n">
        <f aca="false">Inputs!V3-Inputs_old!V3</f>
        <v>0</v>
      </c>
      <c r="W3" s="24" t="n">
        <f aca="false">Inputs!W3-Inputs_old!W3</f>
        <v>0</v>
      </c>
      <c r="X3" s="24" t="n">
        <f aca="false">Inputs!X3-Inputs_old!X3</f>
        <v>0</v>
      </c>
      <c r="Y3" s="24" t="n">
        <f aca="false">Inputs!Y3-Inputs_old!Y3</f>
        <v>0</v>
      </c>
      <c r="Z3" s="24" t="n">
        <f aca="false">Inputs!Z3-Inputs_old!Z3</f>
        <v>0</v>
      </c>
      <c r="AA3" s="24" t="n">
        <f aca="false">Inputs!AA3-Inputs_old!AA3</f>
        <v>0</v>
      </c>
      <c r="AB3" s="24" t="n">
        <f aca="false">Inputs!AB3-Inputs_old!AB3</f>
        <v>0</v>
      </c>
      <c r="AC3" s="24" t="n">
        <f aca="false">Inputs!AC3-Inputs_old!AC3</f>
        <v>0</v>
      </c>
      <c r="AD3" s="24" t="n">
        <f aca="false">Inputs!AD3-Inputs_old!AD3</f>
        <v>0</v>
      </c>
      <c r="AE3" s="24" t="n">
        <f aca="false">Inputs!AE3-Inputs_old!AE3</f>
        <v>0</v>
      </c>
      <c r="AF3" s="24" t="n">
        <f aca="false">Inputs!AF3-Inputs_old!AF3</f>
        <v>3.29872796100555E-005</v>
      </c>
      <c r="AG3" s="24" t="n">
        <f aca="false">Inputs!AG3-Inputs_old!AG3</f>
        <v>6.35855653621648E-005</v>
      </c>
      <c r="AH3" s="24" t="n">
        <f aca="false">Inputs!AH3-Inputs_old!AH3</f>
        <v>-0.000108017212143104</v>
      </c>
      <c r="AI3" s="24" t="n">
        <f aca="false">Inputs!AI3-Inputs_old!AI3</f>
        <v>0.00215181528864129</v>
      </c>
      <c r="AJ3" s="24" t="n">
        <f aca="false">Inputs!AJ3-Inputs_old!AJ3</f>
        <v>0.002606821563834</v>
      </c>
      <c r="AK3" s="24" t="n">
        <f aca="false">Inputs!AK3-Inputs_old!AK3</f>
        <v>6.81652478822029E-005</v>
      </c>
      <c r="AL3" s="24" t="n">
        <f aca="false">Inputs!AL3-Inputs_old!AL3</f>
        <v>-0.000103650770752604</v>
      </c>
      <c r="AM3" s="24" t="n">
        <f aca="false">Inputs!AM3-Inputs_old!AM3</f>
        <v>0</v>
      </c>
      <c r="AN3" s="24" t="n">
        <f aca="false">Inputs!AN3-Inputs_old!AN3</f>
        <v>0</v>
      </c>
      <c r="AO3" s="24" t="n">
        <f aca="false">Inputs!AO3-Inputs_old!AO3</f>
        <v>0</v>
      </c>
      <c r="AP3" s="24" t="n">
        <f aca="false">Inputs!AP3-Inputs_old!AP3</f>
        <v>0</v>
      </c>
      <c r="AQ3" s="24" t="n">
        <f aca="false">Inputs!AQ3-Inputs_old!AQ3</f>
        <v>0</v>
      </c>
      <c r="AR3" s="24" t="n">
        <f aca="false">Inputs!AR3-Inputs_old!AR3</f>
        <v>0</v>
      </c>
      <c r="AS3" s="24" t="n">
        <f aca="false">Inputs!AS3-Inputs_old!AS3</f>
        <v>0</v>
      </c>
      <c r="AT3" s="24" t="n">
        <f aca="false">Inputs!AT3-Inputs_old!AT3</f>
        <v>0</v>
      </c>
      <c r="AU3" s="24" t="n">
        <f aca="false">Inputs!AU3-Inputs_old!AU3</f>
        <v>0</v>
      </c>
      <c r="AV3" s="24" t="n">
        <f aca="false">Inputs!AV3-Inputs_old!AV3</f>
        <v>0</v>
      </c>
      <c r="AW3" s="24" t="n">
        <f aca="false">Inputs!AW3-Inputs_old!AW3</f>
        <v>0</v>
      </c>
      <c r="AX3" s="24" t="n">
        <f aca="false">Inputs!AX3-Inputs_old!AX3</f>
        <v>0</v>
      </c>
      <c r="AY3" s="24" t="n">
        <f aca="false">Inputs!AY3-Inputs_old!AY3</f>
        <v>0</v>
      </c>
      <c r="AZ3" s="24" t="n">
        <f aca="false">Inputs!AZ3-Inputs_old!AZ3</f>
        <v>0</v>
      </c>
      <c r="BA3" s="24" t="n">
        <f aca="false">Inputs!BA3-Inputs_old!BA3</f>
        <v>0</v>
      </c>
      <c r="BB3" s="24" t="n">
        <f aca="false">Inputs!BB3-Inputs_old!BB3</f>
        <v>0</v>
      </c>
      <c r="BC3" s="24" t="n">
        <f aca="false">Inputs!BC3-Inputs_old!BC3</f>
        <v>0</v>
      </c>
      <c r="BD3" s="24" t="n">
        <f aca="false">Inputs!BD3-Inputs_old!BD3</f>
        <v>0</v>
      </c>
      <c r="BE3" s="24" t="n">
        <f aca="false">Inputs!BE3-Inputs_old!BE3</f>
        <v>0</v>
      </c>
      <c r="BF3" s="24" t="n">
        <f aca="false">Inputs!BF3-Inputs_old!BF3</f>
        <v>0</v>
      </c>
      <c r="BG3" s="24" t="n">
        <f aca="false">Inputs!BG3-Inputs_old!BG3</f>
        <v>0</v>
      </c>
    </row>
    <row r="4" customFormat="false" ht="13.5" hidden="false" customHeight="true" outlineLevel="0" collapsed="false">
      <c r="A4" s="14" t="s">
        <v>9</v>
      </c>
      <c r="B4" s="42"/>
      <c r="C4" s="42"/>
      <c r="D4" s="42" t="s">
        <v>17</v>
      </c>
      <c r="E4" s="19"/>
      <c r="F4" s="18" t="s">
        <v>18</v>
      </c>
      <c r="G4" s="19" t="s">
        <v>12</v>
      </c>
      <c r="H4" s="19"/>
      <c r="I4" s="19" t="s">
        <v>19</v>
      </c>
      <c r="J4" s="90" t="n">
        <f aca="false">Inputs!J4-Inputs_old!J4</f>
        <v>0</v>
      </c>
      <c r="K4" s="90" t="n">
        <f aca="false">Inputs!K4-Inputs_old!K4</f>
        <v>0</v>
      </c>
      <c r="L4" s="90" t="n">
        <f aca="false">Inputs!L4-Inputs_old!L4</f>
        <v>0</v>
      </c>
      <c r="M4" s="90" t="n">
        <f aca="false">Inputs!M4-Inputs_old!M4</f>
        <v>0</v>
      </c>
      <c r="N4" s="90" t="n">
        <f aca="false">Inputs!N4-Inputs_old!N4</f>
        <v>0</v>
      </c>
      <c r="O4" s="90" t="n">
        <f aca="false">Inputs!O4-Inputs_old!O4</f>
        <v>0</v>
      </c>
      <c r="P4" s="90" t="n">
        <f aca="false">Inputs!P4-Inputs_old!P4</f>
        <v>0</v>
      </c>
      <c r="Q4" s="90" t="n">
        <f aca="false">Inputs!Q4-Inputs_old!Q4</f>
        <v>0</v>
      </c>
      <c r="R4" s="90" t="n">
        <f aca="false">Inputs!R4-Inputs_old!R4</f>
        <v>0</v>
      </c>
      <c r="S4" s="90" t="n">
        <f aca="false">Inputs!S4-Inputs_old!S4</f>
        <v>0</v>
      </c>
      <c r="T4" s="90" t="n">
        <f aca="false">Inputs!T4-Inputs_old!T4</f>
        <v>0</v>
      </c>
      <c r="U4" s="90" t="n">
        <f aca="false">Inputs!U4-Inputs_old!U4</f>
        <v>0</v>
      </c>
      <c r="V4" s="90" t="n">
        <f aca="false">Inputs!V4-Inputs_old!V4</f>
        <v>0</v>
      </c>
      <c r="W4" s="90" t="n">
        <f aca="false">Inputs!W4-Inputs_old!W4</f>
        <v>0</v>
      </c>
      <c r="X4" s="90" t="n">
        <f aca="false">Inputs!X4-Inputs_old!X4</f>
        <v>0</v>
      </c>
      <c r="Y4" s="90" t="n">
        <f aca="false">Inputs!Y4-Inputs_old!Y4</f>
        <v>0</v>
      </c>
      <c r="Z4" s="90" t="n">
        <f aca="false">Inputs!Z4-Inputs_old!Z4</f>
        <v>0</v>
      </c>
      <c r="AA4" s="90" t="n">
        <f aca="false">Inputs!AA4-Inputs_old!AA4</f>
        <v>0</v>
      </c>
      <c r="AB4" s="90" t="n">
        <f aca="false">Inputs!AB4-Inputs_old!AB4</f>
        <v>0</v>
      </c>
      <c r="AC4" s="90" t="n">
        <f aca="false">Inputs!AC4-Inputs_old!AC4</f>
        <v>0</v>
      </c>
      <c r="AD4" s="90" t="n">
        <f aca="false">Inputs!AD4-Inputs_old!AD4</f>
        <v>0</v>
      </c>
      <c r="AE4" s="90" t="n">
        <f aca="false">Inputs!AE4-Inputs_old!AE4</f>
        <v>0</v>
      </c>
      <c r="AF4" s="90" t="n">
        <f aca="false">Inputs!AF4-Inputs_old!AF4</f>
        <v>0</v>
      </c>
      <c r="AG4" s="90" t="n">
        <f aca="false">Inputs!AG4-Inputs_old!AG4</f>
        <v>0</v>
      </c>
      <c r="AH4" s="90" t="n">
        <f aca="false">Inputs!AH4-Inputs_old!AH4</f>
        <v>0</v>
      </c>
      <c r="AI4" s="90" t="n">
        <f aca="false">Inputs!AI4-Inputs_old!AI4</f>
        <v>-0.0014241104430665</v>
      </c>
      <c r="AJ4" s="90" t="n">
        <f aca="false">Inputs!AJ4-Inputs_old!AJ4</f>
        <v>0.0031271344691168</v>
      </c>
      <c r="AK4" s="90" t="n">
        <f aca="false">Inputs!AK4-Inputs_old!AK4</f>
        <v>-0.0042447615575179</v>
      </c>
      <c r="AL4" s="90" t="n">
        <f aca="false">Inputs!AL4-Inputs_old!AL4</f>
        <v>0.000310169461339001</v>
      </c>
      <c r="AM4" s="90" t="n">
        <f aca="false">Inputs!AM4-Inputs_old!AM4</f>
        <v>0.000295098769295697</v>
      </c>
      <c r="AN4" s="90" t="n">
        <f aca="false">Inputs!AN4-Inputs_old!AN4</f>
        <v>0</v>
      </c>
      <c r="AO4" s="90" t="n">
        <f aca="false">Inputs!AO4-Inputs_old!AO4</f>
        <v>0</v>
      </c>
      <c r="AP4" s="90" t="n">
        <f aca="false">Inputs!AP4-Inputs_old!AP4</f>
        <v>0</v>
      </c>
      <c r="AQ4" s="90" t="n">
        <f aca="false">Inputs!AQ4-Inputs_old!AQ4</f>
        <v>0</v>
      </c>
      <c r="AR4" s="90" t="n">
        <f aca="false">Inputs!AR4-Inputs_old!AR4</f>
        <v>0</v>
      </c>
      <c r="AS4" s="90" t="n">
        <f aca="false">Inputs!AS4-Inputs_old!AS4</f>
        <v>0</v>
      </c>
      <c r="AT4" s="90" t="n">
        <f aca="false">Inputs!AT4-Inputs_old!AT4</f>
        <v>0</v>
      </c>
      <c r="AU4" s="90" t="n">
        <f aca="false">Inputs!AU4-Inputs_old!AU4</f>
        <v>0</v>
      </c>
      <c r="AV4" s="90" t="n">
        <f aca="false">Inputs!AV4-Inputs_old!AV4</f>
        <v>0</v>
      </c>
      <c r="AW4" s="90" t="n">
        <f aca="false">Inputs!AW4-Inputs_old!AW4</f>
        <v>0</v>
      </c>
      <c r="AX4" s="90" t="n">
        <f aca="false">Inputs!AX4-Inputs_old!AX4</f>
        <v>0</v>
      </c>
      <c r="AY4" s="90" t="n">
        <f aca="false">Inputs!AY4-Inputs_old!AY4</f>
        <v>0</v>
      </c>
      <c r="AZ4" s="90" t="n">
        <f aca="false">Inputs!AZ4-Inputs_old!AZ4</f>
        <v>0</v>
      </c>
      <c r="BA4" s="90" t="n">
        <f aca="false">Inputs!BA4-Inputs_old!BA4</f>
        <v>0</v>
      </c>
      <c r="BB4" s="90" t="n">
        <f aca="false">Inputs!BB4-Inputs_old!BB4</f>
        <v>0</v>
      </c>
      <c r="BC4" s="90" t="n">
        <f aca="false">Inputs!BC4-Inputs_old!BC4</f>
        <v>0</v>
      </c>
      <c r="BD4" s="90" t="n">
        <f aca="false">Inputs!BD4-Inputs_old!BD4</f>
        <v>0</v>
      </c>
      <c r="BE4" s="90" t="n">
        <f aca="false">Inputs!BE4-Inputs_old!BE4</f>
        <v>0</v>
      </c>
      <c r="BF4" s="90" t="n">
        <f aca="false">Inputs!BF4-Inputs_old!BF4</f>
        <v>0</v>
      </c>
      <c r="BG4" s="90" t="n">
        <f aca="false">Inputs!BG4-Inputs_old!BG4</f>
        <v>0</v>
      </c>
    </row>
    <row r="5" customFormat="false" ht="13.5" hidden="false" customHeight="true" outlineLevel="0" collapsed="false">
      <c r="A5" s="14" t="s">
        <v>9</v>
      </c>
      <c r="B5" s="42"/>
      <c r="C5" s="42"/>
      <c r="D5" s="59" t="s">
        <v>10</v>
      </c>
      <c r="E5" s="19"/>
      <c r="F5" s="18" t="s">
        <v>20</v>
      </c>
      <c r="G5" s="19" t="s">
        <v>12</v>
      </c>
      <c r="H5" s="19"/>
      <c r="I5" s="19" t="s">
        <v>16</v>
      </c>
      <c r="J5" s="90" t="n">
        <f aca="false">Inputs!J5-Inputs_old!J5</f>
        <v>0</v>
      </c>
      <c r="K5" s="90" t="n">
        <f aca="false">Inputs!K5-Inputs_old!K5</f>
        <v>0</v>
      </c>
      <c r="L5" s="90" t="n">
        <f aca="false">Inputs!L5-Inputs_old!L5</f>
        <v>0</v>
      </c>
      <c r="M5" s="90" t="n">
        <f aca="false">Inputs!M5-Inputs_old!M5</f>
        <v>0</v>
      </c>
      <c r="N5" s="90" t="n">
        <f aca="false">Inputs!N5-Inputs_old!N5</f>
        <v>0</v>
      </c>
      <c r="O5" s="90" t="n">
        <f aca="false">Inputs!O5-Inputs_old!O5</f>
        <v>0</v>
      </c>
      <c r="P5" s="90" t="n">
        <f aca="false">Inputs!P5-Inputs_old!P5</f>
        <v>0</v>
      </c>
      <c r="Q5" s="90" t="n">
        <f aca="false">Inputs!Q5-Inputs_old!Q5</f>
        <v>0</v>
      </c>
      <c r="R5" s="90" t="n">
        <f aca="false">Inputs!R5-Inputs_old!R5</f>
        <v>0</v>
      </c>
      <c r="S5" s="90" t="n">
        <f aca="false">Inputs!S5-Inputs_old!S5</f>
        <v>0</v>
      </c>
      <c r="T5" s="90" t="n">
        <f aca="false">Inputs!T5-Inputs_old!T5</f>
        <v>0</v>
      </c>
      <c r="U5" s="24" t="n">
        <f aca="false">Inputs!U5-Inputs_old!U5</f>
        <v>0</v>
      </c>
      <c r="V5" s="24" t="n">
        <f aca="false">Inputs!V5-Inputs_old!V5</f>
        <v>0</v>
      </c>
      <c r="W5" s="24" t="n">
        <f aca="false">Inputs!W5-Inputs_old!W5</f>
        <v>0</v>
      </c>
      <c r="X5" s="24" t="n">
        <f aca="false">Inputs!X5-Inputs_old!X5</f>
        <v>0</v>
      </c>
      <c r="Y5" s="24" t="n">
        <f aca="false">Inputs!Y5-Inputs_old!Y5</f>
        <v>0</v>
      </c>
      <c r="Z5" s="24" t="n">
        <f aca="false">Inputs!Z5-Inputs_old!Z5</f>
        <v>0</v>
      </c>
      <c r="AA5" s="24" t="n">
        <f aca="false">Inputs!AA5-Inputs_old!AA5</f>
        <v>0</v>
      </c>
      <c r="AB5" s="24" t="n">
        <f aca="false">Inputs!AB5-Inputs_old!AB5</f>
        <v>0</v>
      </c>
      <c r="AC5" s="24" t="n">
        <f aca="false">Inputs!AC5-Inputs_old!AC5</f>
        <v>0</v>
      </c>
      <c r="AD5" s="24" t="n">
        <f aca="false">Inputs!AD5-Inputs_old!AD5</f>
        <v>0</v>
      </c>
      <c r="AE5" s="24" t="n">
        <f aca="false">Inputs!AE5-Inputs_old!AE5</f>
        <v>0</v>
      </c>
      <c r="AF5" s="24" t="n">
        <f aca="false">Inputs!AF5-Inputs_old!AF5</f>
        <v>0.000182677943231679</v>
      </c>
      <c r="AG5" s="24" t="n">
        <f aca="false">Inputs!AG5-Inputs_old!AG5</f>
        <v>9.33241982128963E-005</v>
      </c>
      <c r="AH5" s="24" t="n">
        <f aca="false">Inputs!AH5-Inputs_old!AH5</f>
        <v>-4.04427212291614E-006</v>
      </c>
      <c r="AI5" s="24" t="n">
        <f aca="false">Inputs!AI5-Inputs_old!AI5</f>
        <v>0.00305379565662201</v>
      </c>
      <c r="AJ5" s="24" t="n">
        <f aca="false">Inputs!AJ5-Inputs_old!AJ5</f>
        <v>-0.00935190659223871</v>
      </c>
      <c r="AK5" s="24" t="n">
        <f aca="false">Inputs!AK5-Inputs_old!AK5</f>
        <v>-0.0077075570134468</v>
      </c>
      <c r="AL5" s="24" t="n">
        <f aca="false">Inputs!AL5-Inputs_old!AL5</f>
        <v>0.0047516797362978</v>
      </c>
      <c r="AM5" s="24" t="n">
        <f aca="false">Inputs!AM5-Inputs_old!AM5</f>
        <v>0.0057731491178001</v>
      </c>
      <c r="AN5" s="24" t="n">
        <f aca="false">Inputs!AN5-Inputs_old!AN5</f>
        <v>0</v>
      </c>
      <c r="AO5" s="24" t="n">
        <f aca="false">Inputs!AO5-Inputs_old!AO5</f>
        <v>0</v>
      </c>
      <c r="AP5" s="24" t="n">
        <f aca="false">Inputs!AP5-Inputs_old!AP5</f>
        <v>0</v>
      </c>
      <c r="AQ5" s="24" t="n">
        <f aca="false">Inputs!AQ5-Inputs_old!AQ5</f>
        <v>0</v>
      </c>
      <c r="AR5" s="24" t="n">
        <f aca="false">Inputs!AR5-Inputs_old!AR5</f>
        <v>0</v>
      </c>
      <c r="AS5" s="24" t="n">
        <f aca="false">Inputs!AS5-Inputs_old!AS5</f>
        <v>0</v>
      </c>
      <c r="AT5" s="24" t="n">
        <f aca="false">Inputs!AT5-Inputs_old!AT5</f>
        <v>0</v>
      </c>
      <c r="AU5" s="24" t="n">
        <f aca="false">Inputs!AU5-Inputs_old!AU5</f>
        <v>0</v>
      </c>
      <c r="AV5" s="24" t="n">
        <f aca="false">Inputs!AV5-Inputs_old!AV5</f>
        <v>0</v>
      </c>
      <c r="AW5" s="24" t="n">
        <f aca="false">Inputs!AW5-Inputs_old!AW5</f>
        <v>0</v>
      </c>
      <c r="AX5" s="24" t="n">
        <f aca="false">Inputs!AX5-Inputs_old!AX5</f>
        <v>0</v>
      </c>
      <c r="AY5" s="24" t="n">
        <f aca="false">Inputs!AY5-Inputs_old!AY5</f>
        <v>0</v>
      </c>
      <c r="AZ5" s="24" t="n">
        <f aca="false">Inputs!AZ5-Inputs_old!AZ5</f>
        <v>0</v>
      </c>
      <c r="BA5" s="24" t="n">
        <f aca="false">Inputs!BA5-Inputs_old!BA5</f>
        <v>0</v>
      </c>
      <c r="BB5" s="24" t="n">
        <f aca="false">Inputs!BB5-Inputs_old!BB5</f>
        <v>0</v>
      </c>
      <c r="BC5" s="24" t="n">
        <f aca="false">Inputs!BC5-Inputs_old!BC5</f>
        <v>0</v>
      </c>
      <c r="BD5" s="24" t="n">
        <f aca="false">Inputs!BD5-Inputs_old!BD5</f>
        <v>0</v>
      </c>
      <c r="BE5" s="24" t="n">
        <f aca="false">Inputs!BE5-Inputs_old!BE5</f>
        <v>0</v>
      </c>
      <c r="BF5" s="24" t="n">
        <f aca="false">Inputs!BF5-Inputs_old!BF5</f>
        <v>0</v>
      </c>
      <c r="BG5" s="24" t="n">
        <f aca="false">Inputs!BG5-Inputs_old!BG5</f>
        <v>0</v>
      </c>
    </row>
    <row r="6" customFormat="false" ht="13.5" hidden="false" customHeight="true" outlineLevel="0" collapsed="false">
      <c r="A6" s="14" t="s">
        <v>9</v>
      </c>
      <c r="B6" s="42"/>
      <c r="C6" s="42"/>
      <c r="D6" s="59" t="s">
        <v>10</v>
      </c>
      <c r="E6" s="19"/>
      <c r="F6" s="18" t="s">
        <v>21</v>
      </c>
      <c r="G6" s="19" t="s">
        <v>12</v>
      </c>
      <c r="H6" s="19"/>
      <c r="I6" s="19" t="s">
        <v>22</v>
      </c>
      <c r="J6" s="90" t="n">
        <f aca="false">Inputs!J6-Inputs_old!J6</f>
        <v>0</v>
      </c>
      <c r="K6" s="90" t="n">
        <f aca="false">Inputs!K6-Inputs_old!K6</f>
        <v>0</v>
      </c>
      <c r="L6" s="90" t="n">
        <f aca="false">Inputs!L6-Inputs_old!L6</f>
        <v>0</v>
      </c>
      <c r="M6" s="90" t="n">
        <f aca="false">Inputs!M6-Inputs_old!M6</f>
        <v>0</v>
      </c>
      <c r="N6" s="90" t="n">
        <f aca="false">Inputs!N6-Inputs_old!N6</f>
        <v>0</v>
      </c>
      <c r="O6" s="90" t="n">
        <f aca="false">Inputs!O6-Inputs_old!O6</f>
        <v>0</v>
      </c>
      <c r="P6" s="90" t="n">
        <f aca="false">Inputs!P6-Inputs_old!P6</f>
        <v>0</v>
      </c>
      <c r="Q6" s="90" t="n">
        <f aca="false">Inputs!Q6-Inputs_old!Q6</f>
        <v>0</v>
      </c>
      <c r="R6" s="90" t="n">
        <f aca="false">Inputs!R6-Inputs_old!R6</f>
        <v>0</v>
      </c>
      <c r="S6" s="90" t="n">
        <f aca="false">Inputs!S6-Inputs_old!S6</f>
        <v>0</v>
      </c>
      <c r="T6" s="90" t="n">
        <f aca="false">Inputs!T6-Inputs_old!T6</f>
        <v>0</v>
      </c>
      <c r="U6" s="24" t="n">
        <f aca="false">Inputs!U6-Inputs_old!U6</f>
        <v>0</v>
      </c>
      <c r="V6" s="24" t="n">
        <f aca="false">Inputs!V6-Inputs_old!V6</f>
        <v>0</v>
      </c>
      <c r="W6" s="24" t="n">
        <f aca="false">Inputs!W6-Inputs_old!W6</f>
        <v>0</v>
      </c>
      <c r="X6" s="24" t="n">
        <f aca="false">Inputs!X6-Inputs_old!X6</f>
        <v>0</v>
      </c>
      <c r="Y6" s="24" t="n">
        <f aca="false">Inputs!Y6-Inputs_old!Y6</f>
        <v>0</v>
      </c>
      <c r="Z6" s="24" t="n">
        <f aca="false">Inputs!Z6-Inputs_old!Z6</f>
        <v>0</v>
      </c>
      <c r="AA6" s="24" t="n">
        <f aca="false">Inputs!AA6-Inputs_old!AA6</f>
        <v>0</v>
      </c>
      <c r="AB6" s="24" t="n">
        <f aca="false">Inputs!AB6-Inputs_old!AB6</f>
        <v>0</v>
      </c>
      <c r="AC6" s="24" t="n">
        <f aca="false">Inputs!AC6-Inputs_old!AC6</f>
        <v>0</v>
      </c>
      <c r="AD6" s="24" t="n">
        <f aca="false">Inputs!AD6-Inputs_old!AD6</f>
        <v>0</v>
      </c>
      <c r="AE6" s="24" t="n">
        <f aca="false">Inputs!AE6-Inputs_old!AE6</f>
        <v>0</v>
      </c>
      <c r="AF6" s="24" t="n">
        <f aca="false">Inputs!AF6-Inputs_old!AF6</f>
        <v>0</v>
      </c>
      <c r="AG6" s="24" t="n">
        <f aca="false">Inputs!AG6-Inputs_old!AG6</f>
        <v>0</v>
      </c>
      <c r="AH6" s="24" t="n">
        <f aca="false">Inputs!AH6-Inputs_old!AH6</f>
        <v>0</v>
      </c>
      <c r="AI6" s="24" t="n">
        <f aca="false">Inputs!AI6-Inputs_old!AI6</f>
        <v>0.0119777955111253</v>
      </c>
      <c r="AJ6" s="24" t="n">
        <f aca="false">Inputs!AJ6-Inputs_old!AJ6</f>
        <v>-0.0026393564500715</v>
      </c>
      <c r="AK6" s="24" t="n">
        <f aca="false">Inputs!AK6-Inputs_old!AK6</f>
        <v>0.0071344946079465</v>
      </c>
      <c r="AL6" s="24" t="n">
        <f aca="false">Inputs!AL6-Inputs_old!AL6</f>
        <v>0.0153713335416488</v>
      </c>
      <c r="AM6" s="24" t="n">
        <f aca="false">Inputs!AM6-Inputs_old!AM6</f>
        <v>-0.0094683321636371</v>
      </c>
      <c r="AN6" s="24" t="n">
        <f aca="false">Inputs!AN6-Inputs_old!AN6</f>
        <v>0</v>
      </c>
      <c r="AO6" s="24" t="n">
        <f aca="false">Inputs!AO6-Inputs_old!AO6</f>
        <v>0</v>
      </c>
      <c r="AP6" s="24" t="n">
        <f aca="false">Inputs!AP6-Inputs_old!AP6</f>
        <v>0</v>
      </c>
      <c r="AQ6" s="24" t="n">
        <f aca="false">Inputs!AQ6-Inputs_old!AQ6</f>
        <v>0</v>
      </c>
      <c r="AR6" s="24" t="n">
        <f aca="false">Inputs!AR6-Inputs_old!AR6</f>
        <v>0</v>
      </c>
      <c r="AS6" s="24" t="n">
        <f aca="false">Inputs!AS6-Inputs_old!AS6</f>
        <v>0</v>
      </c>
      <c r="AT6" s="24" t="n">
        <f aca="false">Inputs!AT6-Inputs_old!AT6</f>
        <v>0</v>
      </c>
      <c r="AU6" s="24" t="n">
        <f aca="false">Inputs!AU6-Inputs_old!AU6</f>
        <v>0</v>
      </c>
      <c r="AV6" s="24" t="n">
        <f aca="false">Inputs!AV6-Inputs_old!AV6</f>
        <v>0</v>
      </c>
      <c r="AW6" s="24" t="n">
        <f aca="false">Inputs!AW6-Inputs_old!AW6</f>
        <v>0</v>
      </c>
      <c r="AX6" s="24" t="n">
        <f aca="false">Inputs!AX6-Inputs_old!AX6</f>
        <v>0</v>
      </c>
      <c r="AY6" s="24" t="n">
        <f aca="false">Inputs!AY6-Inputs_old!AY6</f>
        <v>0</v>
      </c>
      <c r="AZ6" s="24" t="n">
        <f aca="false">Inputs!AZ6-Inputs_old!AZ6</f>
        <v>0</v>
      </c>
      <c r="BA6" s="24" t="n">
        <f aca="false">Inputs!BA6-Inputs_old!BA6</f>
        <v>0</v>
      </c>
      <c r="BB6" s="24" t="n">
        <f aca="false">Inputs!BB6-Inputs_old!BB6</f>
        <v>0</v>
      </c>
      <c r="BC6" s="24" t="n">
        <f aca="false">Inputs!BC6-Inputs_old!BC6</f>
        <v>0</v>
      </c>
      <c r="BD6" s="24" t="n">
        <f aca="false">Inputs!BD6-Inputs_old!BD6</f>
        <v>0</v>
      </c>
      <c r="BE6" s="24" t="n">
        <f aca="false">Inputs!BE6-Inputs_old!BE6</f>
        <v>0</v>
      </c>
      <c r="BF6" s="24" t="n">
        <f aca="false">Inputs!BF6-Inputs_old!BF6</f>
        <v>0</v>
      </c>
      <c r="BG6" s="24" t="n">
        <f aca="false">Inputs!BG6-Inputs_old!BG6</f>
        <v>0</v>
      </c>
    </row>
    <row r="7" customFormat="false" ht="13.5" hidden="false" customHeight="true" outlineLevel="0" collapsed="false">
      <c r="A7" s="14" t="s">
        <v>9</v>
      </c>
      <c r="B7" s="42"/>
      <c r="C7" s="42"/>
      <c r="D7" s="42" t="s">
        <v>23</v>
      </c>
      <c r="E7" s="19"/>
      <c r="F7" s="18" t="s">
        <v>24</v>
      </c>
      <c r="G7" s="19" t="s">
        <v>25</v>
      </c>
      <c r="H7" s="19"/>
      <c r="I7" s="19" t="s">
        <v>26</v>
      </c>
      <c r="J7" s="90" t="n">
        <f aca="false">IFERROR(Inputs!J7/Inputs_old!J7-1,"-")</f>
        <v>0</v>
      </c>
      <c r="K7" s="90" t="n">
        <f aca="false">IFERROR(Inputs!K7/Inputs_old!K7-1,"-")</f>
        <v>0</v>
      </c>
      <c r="L7" s="90" t="n">
        <f aca="false">IFERROR(Inputs!L7/Inputs_old!L7-1,"-")</f>
        <v>0</v>
      </c>
      <c r="M7" s="90" t="n">
        <f aca="false">IFERROR(Inputs!M7/Inputs_old!M7-1,"-")</f>
        <v>0</v>
      </c>
      <c r="N7" s="90" t="n">
        <f aca="false">IFERROR(Inputs!N7/Inputs_old!N7-1,"-")</f>
        <v>0</v>
      </c>
      <c r="O7" s="90" t="n">
        <f aca="false">IFERROR(Inputs!O7/Inputs_old!O7-1,"-")</f>
        <v>0</v>
      </c>
      <c r="P7" s="90" t="n">
        <f aca="false">IFERROR(Inputs!P7/Inputs_old!P7-1,"-")</f>
        <v>0</v>
      </c>
      <c r="Q7" s="90" t="n">
        <f aca="false">IFERROR(Inputs!Q7/Inputs_old!Q7-1,"-")</f>
        <v>0</v>
      </c>
      <c r="R7" s="90" t="n">
        <f aca="false">IFERROR(Inputs!R7/Inputs_old!R7-1,"-")</f>
        <v>0</v>
      </c>
      <c r="S7" s="90" t="n">
        <f aca="false">IFERROR(Inputs!S7/Inputs_old!S7-1,"-")</f>
        <v>0</v>
      </c>
      <c r="T7" s="90" t="n">
        <f aca="false">IFERROR(Inputs!T7/Inputs_old!T7-1,"-")</f>
        <v>0</v>
      </c>
      <c r="U7" s="90" t="n">
        <f aca="false">IFERROR(Inputs!U7/Inputs_old!U7-1,"-")</f>
        <v>0</v>
      </c>
      <c r="V7" s="90" t="n">
        <f aca="false">IFERROR(Inputs!V7/Inputs_old!V7-1,"-")</f>
        <v>0</v>
      </c>
      <c r="W7" s="90" t="n">
        <f aca="false">IFERROR(Inputs!W7/Inputs_old!W7-1,"-")</f>
        <v>0</v>
      </c>
      <c r="X7" s="90" t="n">
        <f aca="false">IFERROR(Inputs!X7/Inputs_old!X7-1,"-")</f>
        <v>0</v>
      </c>
      <c r="Y7" s="90" t="n">
        <f aca="false">IFERROR(Inputs!Y7/Inputs_old!Y7-1,"-")</f>
        <v>0</v>
      </c>
      <c r="Z7" s="90" t="n">
        <f aca="false">IFERROR(Inputs!Z7/Inputs_old!Z7-1,"-")</f>
        <v>0</v>
      </c>
      <c r="AA7" s="90" t="n">
        <f aca="false">IFERROR(Inputs!AA7/Inputs_old!AA7-1,"-")</f>
        <v>0</v>
      </c>
      <c r="AB7" s="90" t="n">
        <f aca="false">IFERROR(Inputs!AB7/Inputs_old!AB7-1,"-")</f>
        <v>0</v>
      </c>
      <c r="AC7" s="90" t="n">
        <f aca="false">IFERROR(Inputs!AC7/Inputs_old!AC7-1,"-")</f>
        <v>0</v>
      </c>
      <c r="AD7" s="90" t="n">
        <f aca="false">IFERROR(Inputs!AD7/Inputs_old!AD7-1,"-")</f>
        <v>0</v>
      </c>
      <c r="AE7" s="90" t="n">
        <f aca="false">IFERROR(Inputs!AE7/Inputs_old!AE7-1,"-")</f>
        <v>0</v>
      </c>
      <c r="AF7" s="90" t="n">
        <f aca="false">IFERROR(Inputs!AF7/Inputs_old!AF7-1,"-")</f>
        <v>0</v>
      </c>
      <c r="AG7" s="90" t="n">
        <f aca="false">IFERROR(Inputs!AG7/Inputs_old!AG7-1,"-")</f>
        <v>0</v>
      </c>
      <c r="AH7" s="90" t="n">
        <f aca="false">IFERROR(Inputs!AH7/Inputs_old!AH7-1,"-")</f>
        <v>0</v>
      </c>
      <c r="AI7" s="90" t="n">
        <f aca="false">IFERROR(Inputs!AI7/Inputs_old!AI7-1,"-")</f>
        <v>-0.0017772511648031</v>
      </c>
      <c r="AJ7" s="90" t="n">
        <f aca="false">IFERROR(Inputs!AJ7/Inputs_old!AJ7-1,"-")</f>
        <v>-0.0411434074048805</v>
      </c>
      <c r="AK7" s="90" t="n">
        <f aca="false">IFERROR(Inputs!AK7/Inputs_old!AK7-1,"-")</f>
        <v>-0.0150191558744369</v>
      </c>
      <c r="AL7" s="90" t="n">
        <f aca="false">IFERROR(Inputs!AL7/Inputs_old!AL7-1,"-")</f>
        <v>0.0132178652973567</v>
      </c>
      <c r="AM7" s="90" t="n">
        <f aca="false">IFERROR(Inputs!AM7/Inputs_old!AM7-1,"-")</f>
        <v>0.039119976801592</v>
      </c>
      <c r="AN7" s="90" t="n">
        <f aca="false">IFERROR(Inputs!AN7/Inputs_old!AN7-1,"-")</f>
        <v>0.0289056636086256</v>
      </c>
      <c r="AO7" s="90" t="n">
        <f aca="false">IFERROR(Inputs!AO7/Inputs_old!AO7-1,"-")</f>
        <v>0.0289056636086256</v>
      </c>
      <c r="AP7" s="90" t="n">
        <f aca="false">IFERROR(Inputs!AP7/Inputs_old!AP7-1,"-")</f>
        <v>0.0289056636086256</v>
      </c>
      <c r="AQ7" s="90" t="n">
        <f aca="false">IFERROR(Inputs!AQ7/Inputs_old!AQ7-1,"-")</f>
        <v>0.0289056636086256</v>
      </c>
      <c r="AR7" s="90" t="n">
        <f aca="false">IFERROR(Inputs!AR7/Inputs_old!AR7-1,"-")</f>
        <v>0.0289056636086256</v>
      </c>
      <c r="AS7" s="90" t="n">
        <f aca="false">IFERROR(Inputs!AS7/Inputs_old!AS7-1,"-")</f>
        <v>0.0289056636086256</v>
      </c>
      <c r="AT7" s="90" t="n">
        <f aca="false">IFERROR(Inputs!AT7/Inputs_old!AT7-1,"-")</f>
        <v>0.0289056636086256</v>
      </c>
      <c r="AU7" s="90" t="n">
        <f aca="false">IFERROR(Inputs!AU7/Inputs_old!AU7-1,"-")</f>
        <v>0.0289056636086256</v>
      </c>
      <c r="AV7" s="90" t="n">
        <f aca="false">IFERROR(Inputs!AV7/Inputs_old!AV7-1,"-")</f>
        <v>0.0289056636086253</v>
      </c>
      <c r="AW7" s="90" t="n">
        <f aca="false">IFERROR(Inputs!AW7/Inputs_old!AW7-1,"-")</f>
        <v>0.0289056636086253</v>
      </c>
      <c r="AX7" s="90" t="n">
        <f aca="false">IFERROR(Inputs!AX7/Inputs_old!AX7-1,"-")</f>
        <v>0.0289056636086253</v>
      </c>
      <c r="AY7" s="90" t="n">
        <f aca="false">IFERROR(Inputs!AY7/Inputs_old!AY7-1,"-")</f>
        <v>0.0289056636086253</v>
      </c>
      <c r="AZ7" s="90" t="n">
        <f aca="false">IFERROR(Inputs!AZ7/Inputs_old!AZ7-1,"-")</f>
        <v>0.0289056636086256</v>
      </c>
      <c r="BA7" s="90" t="n">
        <f aca="false">IFERROR(Inputs!BA7/Inputs_old!BA7-1,"-")</f>
        <v>0.0289056636086253</v>
      </c>
      <c r="BB7" s="90" t="n">
        <f aca="false">IFERROR(Inputs!BB7/Inputs_old!BB7-1,"-")</f>
        <v>0.0289056636086253</v>
      </c>
      <c r="BC7" s="90" t="n">
        <f aca="false">IFERROR(Inputs!BC7/Inputs_old!BC7-1,"-")</f>
        <v>0.0289056636086256</v>
      </c>
      <c r="BD7" s="90" t="n">
        <f aca="false">IFERROR(Inputs!BD7/Inputs_old!BD7-1,"-")</f>
        <v>0.0289056636086256</v>
      </c>
      <c r="BE7" s="90" t="n">
        <f aca="false">IFERROR(Inputs!BE7/Inputs_old!BE7-1,"-")</f>
        <v>0.0289056636086256</v>
      </c>
      <c r="BF7" s="90" t="n">
        <f aca="false">IFERROR(Inputs!BF7/Inputs_old!BF7-1,"-")</f>
        <v>0.0289056636086256</v>
      </c>
      <c r="BG7" s="90" t="n">
        <f aca="false">IFERROR(Inputs!BG7/Inputs_old!BG7-1,"-")</f>
        <v>0.0289056636086256</v>
      </c>
    </row>
    <row r="8" customFormat="false" ht="13.5" hidden="false" customHeight="true" outlineLevel="0" collapsed="false">
      <c r="A8" s="14" t="s">
        <v>9</v>
      </c>
      <c r="B8" s="42"/>
      <c r="C8" s="42"/>
      <c r="D8" s="42" t="s">
        <v>23</v>
      </c>
      <c r="E8" s="19"/>
      <c r="F8" s="19" t="s">
        <v>27</v>
      </c>
      <c r="G8" s="19" t="s">
        <v>28</v>
      </c>
      <c r="H8" s="19"/>
      <c r="I8" s="19" t="s">
        <v>29</v>
      </c>
      <c r="J8" s="90" t="n">
        <f aca="false">IFERROR(Inputs!J8/Inputs_old!J8-1,"-")</f>
        <v>0</v>
      </c>
      <c r="K8" s="90" t="n">
        <f aca="false">IFERROR(Inputs!K8/Inputs_old!K8-1,"-")</f>
        <v>0</v>
      </c>
      <c r="L8" s="90" t="n">
        <f aca="false">IFERROR(Inputs!L8/Inputs_old!L8-1,"-")</f>
        <v>0</v>
      </c>
      <c r="M8" s="90" t="n">
        <f aca="false">IFERROR(Inputs!M8/Inputs_old!M8-1,"-")</f>
        <v>0</v>
      </c>
      <c r="N8" s="90" t="n">
        <f aca="false">IFERROR(Inputs!N8/Inputs_old!N8-1,"-")</f>
        <v>0</v>
      </c>
      <c r="O8" s="90" t="n">
        <f aca="false">IFERROR(Inputs!O8/Inputs_old!O8-1,"-")</f>
        <v>0</v>
      </c>
      <c r="P8" s="90" t="n">
        <f aca="false">IFERROR(Inputs!P8/Inputs_old!P8-1,"-")</f>
        <v>0</v>
      </c>
      <c r="Q8" s="90" t="n">
        <f aca="false">IFERROR(Inputs!Q8/Inputs_old!Q8-1,"-")</f>
        <v>0</v>
      </c>
      <c r="R8" s="90" t="n">
        <f aca="false">IFERROR(Inputs!R8/Inputs_old!R8-1,"-")</f>
        <v>0</v>
      </c>
      <c r="S8" s="90" t="n">
        <f aca="false">IFERROR(Inputs!S8/Inputs_old!S8-1,"-")</f>
        <v>0</v>
      </c>
      <c r="T8" s="90" t="n">
        <f aca="false">IFERROR(Inputs!T8/Inputs_old!T8-1,"-")</f>
        <v>0</v>
      </c>
      <c r="U8" s="90" t="n">
        <f aca="false">IFERROR(Inputs!U8/Inputs_old!U8-1,"-")</f>
        <v>0</v>
      </c>
      <c r="V8" s="90" t="n">
        <f aca="false">IFERROR(Inputs!V8/Inputs_old!V8-1,"-")</f>
        <v>0</v>
      </c>
      <c r="W8" s="90" t="n">
        <f aca="false">IFERROR(Inputs!W8/Inputs_old!W8-1,"-")</f>
        <v>0</v>
      </c>
      <c r="X8" s="90" t="n">
        <f aca="false">IFERROR(Inputs!X8/Inputs_old!X8-1,"-")</f>
        <v>0</v>
      </c>
      <c r="Y8" s="90" t="n">
        <f aca="false">IFERROR(Inputs!Y8/Inputs_old!Y8-1,"-")</f>
        <v>0</v>
      </c>
      <c r="Z8" s="90" t="n">
        <f aca="false">IFERROR(Inputs!Z8/Inputs_old!Z8-1,"-")</f>
        <v>0</v>
      </c>
      <c r="AA8" s="90" t="n">
        <f aca="false">IFERROR(Inputs!AA8/Inputs_old!AA8-1,"-")</f>
        <v>0</v>
      </c>
      <c r="AB8" s="90" t="n">
        <f aca="false">IFERROR(Inputs!AB8/Inputs_old!AB8-1,"-")</f>
        <v>0</v>
      </c>
      <c r="AC8" s="90" t="n">
        <f aca="false">IFERROR(Inputs!AC8/Inputs_old!AC8-1,"-")</f>
        <v>0</v>
      </c>
      <c r="AD8" s="90" t="n">
        <f aca="false">IFERROR(Inputs!AD8/Inputs_old!AD8-1,"-")</f>
        <v>0</v>
      </c>
      <c r="AE8" s="90" t="n">
        <f aca="false">IFERROR(Inputs!AE8/Inputs_old!AE8-1,"-")</f>
        <v>0</v>
      </c>
      <c r="AF8" s="90" t="n">
        <f aca="false">IFERROR(Inputs!AF8/Inputs_old!AF8-1,"-")</f>
        <v>0</v>
      </c>
      <c r="AG8" s="90" t="n">
        <f aca="false">IFERROR(Inputs!AG8/Inputs_old!AG8-1,"-")</f>
        <v>0</v>
      </c>
      <c r="AH8" s="90" t="n">
        <f aca="false">IFERROR(Inputs!AH8/Inputs_old!AH8-1,"-")</f>
        <v>0</v>
      </c>
      <c r="AI8" s="90" t="n">
        <f aca="false">IFERROR(Inputs!AI8/Inputs_old!AI8-1,"-")</f>
        <v>0.0157354286393232</v>
      </c>
      <c r="AJ8" s="90" t="n">
        <f aca="false">IFERROR(Inputs!AJ8/Inputs_old!AJ8-1,"-")</f>
        <v>-0.0411434074048805</v>
      </c>
      <c r="AK8" s="90" t="n">
        <f aca="false">IFERROR(Inputs!AK8/Inputs_old!AK8-1,"-")</f>
        <v>-0.015019155874437</v>
      </c>
      <c r="AL8" s="90" t="n">
        <f aca="false">IFERROR(Inputs!AL8/Inputs_old!AL8-1,"-")</f>
        <v>0.0132178652973567</v>
      </c>
      <c r="AM8" s="90" t="n">
        <f aca="false">IFERROR(Inputs!AM8/Inputs_old!AM8-1,"-")</f>
        <v>0.039119976801592</v>
      </c>
      <c r="AN8" s="90" t="n">
        <f aca="false">IFERROR(Inputs!AN8/Inputs_old!AN8-1,"-")</f>
        <v>0.0286095341362886</v>
      </c>
      <c r="AO8" s="90" t="n">
        <f aca="false">IFERROR(Inputs!AO8/Inputs_old!AO8-1,"-")</f>
        <v>0.0286095341362886</v>
      </c>
      <c r="AP8" s="90" t="n">
        <f aca="false">IFERROR(Inputs!AP8/Inputs_old!AP8-1,"-")</f>
        <v>0.0286095341362886</v>
      </c>
      <c r="AQ8" s="90" t="n">
        <f aca="false">IFERROR(Inputs!AQ8/Inputs_old!AQ8-1,"-")</f>
        <v>0.0286095341362886</v>
      </c>
      <c r="AR8" s="90" t="n">
        <f aca="false">IFERROR(Inputs!AR8/Inputs_old!AR8-1,"-")</f>
        <v>0.0286095341362889</v>
      </c>
      <c r="AS8" s="90" t="n">
        <f aca="false">IFERROR(Inputs!AS8/Inputs_old!AS8-1,"-")</f>
        <v>0.0286095341362886</v>
      </c>
      <c r="AT8" s="90" t="n">
        <f aca="false">IFERROR(Inputs!AT8/Inputs_old!AT8-1,"-")</f>
        <v>0.0286095341362886</v>
      </c>
      <c r="AU8" s="90" t="n">
        <f aca="false">IFERROR(Inputs!AU8/Inputs_old!AU8-1,"-")</f>
        <v>0.0286095341362886</v>
      </c>
      <c r="AV8" s="90" t="n">
        <f aca="false">IFERROR(Inputs!AV8/Inputs_old!AV8-1,"-")</f>
        <v>0.0286095341362884</v>
      </c>
      <c r="AW8" s="90" t="n">
        <f aca="false">IFERROR(Inputs!AW8/Inputs_old!AW8-1,"-")</f>
        <v>0.0286095341362886</v>
      </c>
      <c r="AX8" s="90" t="n">
        <f aca="false">IFERROR(Inputs!AX8/Inputs_old!AX8-1,"-")</f>
        <v>0.0286095341362884</v>
      </c>
      <c r="AY8" s="90" t="n">
        <f aca="false">IFERROR(Inputs!AY8/Inputs_old!AY8-1,"-")</f>
        <v>0.0286095341362884</v>
      </c>
      <c r="AZ8" s="90" t="n">
        <f aca="false">IFERROR(Inputs!AZ8/Inputs_old!AZ8-1,"-")</f>
        <v>0.0286095341362884</v>
      </c>
      <c r="BA8" s="90" t="n">
        <f aca="false">IFERROR(Inputs!BA8/Inputs_old!BA8-1,"-")</f>
        <v>0.0286095341362886</v>
      </c>
      <c r="BB8" s="90" t="n">
        <f aca="false">IFERROR(Inputs!BB8/Inputs_old!BB8-1,"-")</f>
        <v>0.0286095341362886</v>
      </c>
      <c r="BC8" s="90" t="n">
        <f aca="false">IFERROR(Inputs!BC8/Inputs_old!BC8-1,"-")</f>
        <v>0.0286095341362886</v>
      </c>
      <c r="BD8" s="90" t="n">
        <f aca="false">IFERROR(Inputs!BD8/Inputs_old!BD8-1,"-")</f>
        <v>0.0286095341362884</v>
      </c>
      <c r="BE8" s="90" t="n">
        <f aca="false">IFERROR(Inputs!BE8/Inputs_old!BE8-1,"-")</f>
        <v>0.0286095341362886</v>
      </c>
      <c r="BF8" s="90" t="n">
        <f aca="false">IFERROR(Inputs!BF8/Inputs_old!BF8-1,"-")</f>
        <v>0.0286095341362886</v>
      </c>
      <c r="BG8" s="90" t="n">
        <f aca="false">IFERROR(Inputs!BG8/Inputs_old!BG8-1,"-")</f>
        <v>0.0286095341362886</v>
      </c>
    </row>
    <row r="9" customFormat="false" ht="13.5" hidden="false" customHeight="true" outlineLevel="0" collapsed="false">
      <c r="A9" s="14" t="s">
        <v>9</v>
      </c>
      <c r="B9" s="42"/>
      <c r="C9" s="42"/>
      <c r="D9" s="59" t="s">
        <v>10</v>
      </c>
      <c r="E9" s="19"/>
      <c r="F9" s="18" t="s">
        <v>30</v>
      </c>
      <c r="G9" s="19" t="s">
        <v>12</v>
      </c>
      <c r="H9" s="19"/>
      <c r="I9" s="19" t="s">
        <v>16</v>
      </c>
      <c r="J9" s="90" t="n">
        <f aca="false">Inputs!J9-Inputs_old!J9</f>
        <v>0</v>
      </c>
      <c r="K9" s="90" t="n">
        <f aca="false">Inputs!K9-Inputs_old!K9</f>
        <v>0</v>
      </c>
      <c r="L9" s="90" t="n">
        <f aca="false">Inputs!L9-Inputs_old!L9</f>
        <v>0</v>
      </c>
      <c r="M9" s="90" t="n">
        <f aca="false">Inputs!M9-Inputs_old!M9</f>
        <v>0</v>
      </c>
      <c r="N9" s="90" t="n">
        <f aca="false">Inputs!N9-Inputs_old!N9</f>
        <v>0</v>
      </c>
      <c r="O9" s="90" t="n">
        <f aca="false">Inputs!O9-Inputs_old!O9</f>
        <v>0</v>
      </c>
      <c r="P9" s="90" t="n">
        <f aca="false">Inputs!P9-Inputs_old!P9</f>
        <v>0</v>
      </c>
      <c r="Q9" s="90" t="n">
        <f aca="false">Inputs!Q9-Inputs_old!Q9</f>
        <v>0</v>
      </c>
      <c r="R9" s="90" t="n">
        <f aca="false">Inputs!R9-Inputs_old!R9</f>
        <v>0</v>
      </c>
      <c r="S9" s="90" t="n">
        <f aca="false">Inputs!S9-Inputs_old!S9</f>
        <v>0</v>
      </c>
      <c r="T9" s="90" t="n">
        <f aca="false">Inputs!T9-Inputs_old!T9</f>
        <v>0</v>
      </c>
      <c r="U9" s="24" t="n">
        <f aca="false">Inputs!U9-Inputs_old!U9</f>
        <v>0</v>
      </c>
      <c r="V9" s="24" t="n">
        <f aca="false">Inputs!V9-Inputs_old!V9</f>
        <v>0</v>
      </c>
      <c r="W9" s="24" t="n">
        <f aca="false">Inputs!W9-Inputs_old!W9</f>
        <v>0</v>
      </c>
      <c r="X9" s="24" t="n">
        <f aca="false">Inputs!X9-Inputs_old!X9</f>
        <v>0</v>
      </c>
      <c r="Y9" s="24" t="n">
        <f aca="false">Inputs!Y9-Inputs_old!Y9</f>
        <v>0</v>
      </c>
      <c r="Z9" s="24" t="n">
        <f aca="false">Inputs!Z9-Inputs_old!Z9</f>
        <v>0</v>
      </c>
      <c r="AA9" s="24" t="n">
        <f aca="false">Inputs!AA9-Inputs_old!AA9</f>
        <v>0</v>
      </c>
      <c r="AB9" s="24" t="n">
        <f aca="false">Inputs!AB9-Inputs_old!AB9</f>
        <v>0</v>
      </c>
      <c r="AC9" s="24" t="n">
        <f aca="false">Inputs!AC9-Inputs_old!AC9</f>
        <v>0</v>
      </c>
      <c r="AD9" s="24" t="n">
        <f aca="false">Inputs!AD9-Inputs_old!AD9</f>
        <v>0</v>
      </c>
      <c r="AE9" s="24" t="n">
        <f aca="false">Inputs!AE9-Inputs_old!AE9</f>
        <v>0</v>
      </c>
      <c r="AF9" s="24" t="n">
        <f aca="false">Inputs!AF9-Inputs_old!AF9</f>
        <v>-0.000144909217894701</v>
      </c>
      <c r="AG9" s="24" t="n">
        <f aca="false">Inputs!AG9-Inputs_old!AG9</f>
        <v>0.000218230948391601</v>
      </c>
      <c r="AH9" s="24" t="n">
        <f aca="false">Inputs!AH9-Inputs_old!AH9</f>
        <v>0.000745566954170093</v>
      </c>
      <c r="AI9" s="24" t="n">
        <f aca="false">Inputs!AI9-Inputs_old!AI9</f>
        <v>0.0011904226863526</v>
      </c>
      <c r="AJ9" s="24" t="n">
        <f aca="false">Inputs!AJ9-Inputs_old!AJ9</f>
        <v>0.0082681746614765</v>
      </c>
      <c r="AK9" s="24" t="n">
        <f aca="false">Inputs!AK9-Inputs_old!AK9</f>
        <v>0.0025608963557126</v>
      </c>
      <c r="AL9" s="24" t="n">
        <f aca="false">Inputs!AL9-Inputs_old!AL9</f>
        <v>0.000167736600068698</v>
      </c>
      <c r="AM9" s="24" t="n">
        <f aca="false">Inputs!AM9-Inputs_old!AM9</f>
        <v>0</v>
      </c>
      <c r="AN9" s="24" t="n">
        <f aca="false">Inputs!AN9-Inputs_old!AN9</f>
        <v>0</v>
      </c>
      <c r="AO9" s="24" t="n">
        <f aca="false">Inputs!AO9-Inputs_old!AO9</f>
        <v>0</v>
      </c>
      <c r="AP9" s="24" t="n">
        <f aca="false">Inputs!AP9-Inputs_old!AP9</f>
        <v>0</v>
      </c>
      <c r="AQ9" s="24" t="n">
        <f aca="false">Inputs!AQ9-Inputs_old!AQ9</f>
        <v>0</v>
      </c>
      <c r="AR9" s="24" t="n">
        <f aca="false">Inputs!AR9-Inputs_old!AR9</f>
        <v>0</v>
      </c>
      <c r="AS9" s="24" t="n">
        <f aca="false">Inputs!AS9-Inputs_old!AS9</f>
        <v>0</v>
      </c>
      <c r="AT9" s="24" t="n">
        <f aca="false">Inputs!AT9-Inputs_old!AT9</f>
        <v>0</v>
      </c>
      <c r="AU9" s="24" t="n">
        <f aca="false">Inputs!AU9-Inputs_old!AU9</f>
        <v>0</v>
      </c>
      <c r="AV9" s="24" t="n">
        <f aca="false">Inputs!AV9-Inputs_old!AV9</f>
        <v>0</v>
      </c>
      <c r="AW9" s="24" t="n">
        <f aca="false">Inputs!AW9-Inputs_old!AW9</f>
        <v>0</v>
      </c>
      <c r="AX9" s="24" t="n">
        <f aca="false">Inputs!AX9-Inputs_old!AX9</f>
        <v>0</v>
      </c>
      <c r="AY9" s="24" t="n">
        <f aca="false">Inputs!AY9-Inputs_old!AY9</f>
        <v>0</v>
      </c>
      <c r="AZ9" s="24" t="n">
        <f aca="false">Inputs!AZ9-Inputs_old!AZ9</f>
        <v>0</v>
      </c>
      <c r="BA9" s="24" t="n">
        <f aca="false">Inputs!BA9-Inputs_old!BA9</f>
        <v>0</v>
      </c>
      <c r="BB9" s="24" t="n">
        <f aca="false">Inputs!BB9-Inputs_old!BB9</f>
        <v>0</v>
      </c>
      <c r="BC9" s="24" t="n">
        <f aca="false">Inputs!BC9-Inputs_old!BC9</f>
        <v>0</v>
      </c>
      <c r="BD9" s="24" t="n">
        <f aca="false">Inputs!BD9-Inputs_old!BD9</f>
        <v>0</v>
      </c>
      <c r="BE9" s="24" t="n">
        <f aca="false">Inputs!BE9-Inputs_old!BE9</f>
        <v>0</v>
      </c>
      <c r="BF9" s="24" t="n">
        <f aca="false">Inputs!BF9-Inputs_old!BF9</f>
        <v>0</v>
      </c>
      <c r="BG9" s="24" t="n">
        <f aca="false">Inputs!BG9-Inputs_old!BG9</f>
        <v>0</v>
      </c>
    </row>
    <row r="10" customFormat="false" ht="13.5" hidden="false" customHeight="true" outlineLevel="0" collapsed="false">
      <c r="A10" s="48" t="s">
        <v>9</v>
      </c>
      <c r="B10" s="201"/>
      <c r="C10" s="201"/>
      <c r="D10" s="201" t="s">
        <v>10</v>
      </c>
      <c r="E10" s="52"/>
      <c r="F10" s="451" t="s">
        <v>31</v>
      </c>
      <c r="G10" s="52" t="s">
        <v>12</v>
      </c>
      <c r="H10" s="19"/>
      <c r="I10" s="19" t="s">
        <v>32</v>
      </c>
      <c r="J10" s="90" t="n">
        <f aca="false">Inputs!J10-Inputs_old!J10</f>
        <v>0</v>
      </c>
      <c r="K10" s="90" t="n">
        <f aca="false">Inputs!K10-Inputs_old!K10</f>
        <v>0</v>
      </c>
      <c r="L10" s="90" t="n">
        <f aca="false">Inputs!L10-Inputs_old!L10</f>
        <v>0</v>
      </c>
      <c r="M10" s="90" t="n">
        <f aca="false">Inputs!M10-Inputs_old!M10</f>
        <v>0</v>
      </c>
      <c r="N10" s="90" t="n">
        <f aca="false">Inputs!N10-Inputs_old!N10</f>
        <v>0</v>
      </c>
      <c r="O10" s="90" t="n">
        <f aca="false">Inputs!O10-Inputs_old!O10</f>
        <v>0</v>
      </c>
      <c r="P10" s="90" t="n">
        <f aca="false">Inputs!P10-Inputs_old!P10</f>
        <v>0</v>
      </c>
      <c r="Q10" s="90" t="n">
        <f aca="false">Inputs!Q10-Inputs_old!Q10</f>
        <v>0</v>
      </c>
      <c r="R10" s="90" t="n">
        <f aca="false">Inputs!R10-Inputs_old!R10</f>
        <v>0</v>
      </c>
      <c r="S10" s="90" t="n">
        <f aca="false">Inputs!S10-Inputs_old!S10</f>
        <v>0</v>
      </c>
      <c r="T10" s="90" t="n">
        <f aca="false">Inputs!T10-Inputs_old!T10</f>
        <v>0</v>
      </c>
      <c r="U10" s="90" t="n">
        <f aca="false">Inputs!U10-Inputs_old!U10</f>
        <v>0</v>
      </c>
      <c r="V10" s="90" t="n">
        <f aca="false">Inputs!V10-Inputs_old!V10</f>
        <v>0</v>
      </c>
      <c r="W10" s="90" t="n">
        <f aca="false">Inputs!W10-Inputs_old!W10</f>
        <v>0</v>
      </c>
      <c r="X10" s="90" t="n">
        <f aca="false">Inputs!X10-Inputs_old!X10</f>
        <v>0</v>
      </c>
      <c r="Y10" s="90" t="n">
        <f aca="false">Inputs!Y10-Inputs_old!Y10</f>
        <v>0</v>
      </c>
      <c r="Z10" s="90" t="n">
        <f aca="false">Inputs!Z10-Inputs_old!Z10</f>
        <v>0</v>
      </c>
      <c r="AA10" s="90" t="n">
        <f aca="false">Inputs!AA10-Inputs_old!AA10</f>
        <v>0</v>
      </c>
      <c r="AB10" s="90" t="n">
        <f aca="false">Inputs!AB10-Inputs_old!AB10</f>
        <v>0</v>
      </c>
      <c r="AC10" s="90" t="n">
        <f aca="false">Inputs!AC10-Inputs_old!AC10</f>
        <v>0</v>
      </c>
      <c r="AD10" s="90" t="n">
        <f aca="false">Inputs!AD10-Inputs_old!AD10</f>
        <v>0</v>
      </c>
      <c r="AE10" s="90" t="n">
        <f aca="false">Inputs!AE10-Inputs_old!AE10</f>
        <v>0</v>
      </c>
      <c r="AF10" s="90" t="n">
        <f aca="false">Inputs!AF10-Inputs_old!AF10</f>
        <v>0</v>
      </c>
      <c r="AG10" s="90" t="n">
        <f aca="false">Inputs!AG10-Inputs_old!AG10</f>
        <v>0</v>
      </c>
      <c r="AH10" s="90" t="n">
        <f aca="false">Inputs!AH10-Inputs_old!AH10</f>
        <v>0</v>
      </c>
      <c r="AI10" s="90" t="n">
        <f aca="false">Inputs!AI10-Inputs_old!AI10</f>
        <v>0</v>
      </c>
      <c r="AJ10" s="90" t="n">
        <f aca="false">Inputs!AJ10-Inputs_old!AJ10</f>
        <v>0</v>
      </c>
      <c r="AK10" s="90" t="n">
        <f aca="false">Inputs!AK10-Inputs_old!AK10</f>
        <v>0</v>
      </c>
      <c r="AL10" s="90" t="n">
        <f aca="false">Inputs!AL10-Inputs_old!AL10</f>
        <v>0</v>
      </c>
      <c r="AM10" s="90" t="n">
        <f aca="false">Inputs!AM10-Inputs_old!AM10</f>
        <v>0</v>
      </c>
      <c r="AN10" s="90" t="n">
        <f aca="false">Inputs!AN10-Inputs_old!AN10</f>
        <v>0</v>
      </c>
      <c r="AO10" s="90" t="n">
        <f aca="false">Inputs!AO10-Inputs_old!AO10</f>
        <v>0</v>
      </c>
      <c r="AP10" s="90" t="n">
        <f aca="false">Inputs!AP10-Inputs_old!AP10</f>
        <v>0</v>
      </c>
      <c r="AQ10" s="90" t="n">
        <f aca="false">Inputs!AQ10-Inputs_old!AQ10</f>
        <v>0</v>
      </c>
      <c r="AR10" s="90" t="n">
        <f aca="false">Inputs!AR10-Inputs_old!AR10</f>
        <v>0</v>
      </c>
      <c r="AS10" s="90" t="n">
        <f aca="false">Inputs!AS10-Inputs_old!AS10</f>
        <v>0</v>
      </c>
      <c r="AT10" s="90" t="n">
        <f aca="false">Inputs!AT10-Inputs_old!AT10</f>
        <v>0</v>
      </c>
      <c r="AU10" s="90" t="n">
        <f aca="false">Inputs!AU10-Inputs_old!AU10</f>
        <v>0</v>
      </c>
      <c r="AV10" s="90" t="n">
        <f aca="false">Inputs!AV10-Inputs_old!AV10</f>
        <v>0</v>
      </c>
      <c r="AW10" s="90" t="n">
        <f aca="false">Inputs!AW10-Inputs_old!AW10</f>
        <v>0</v>
      </c>
      <c r="AX10" s="90" t="n">
        <f aca="false">Inputs!AX10-Inputs_old!AX10</f>
        <v>0</v>
      </c>
      <c r="AY10" s="90" t="n">
        <f aca="false">Inputs!AY10-Inputs_old!AY10</f>
        <v>0</v>
      </c>
      <c r="AZ10" s="90" t="n">
        <f aca="false">Inputs!AZ10-Inputs_old!AZ10</f>
        <v>0</v>
      </c>
      <c r="BA10" s="90" t="n">
        <f aca="false">Inputs!BA10-Inputs_old!BA10</f>
        <v>0</v>
      </c>
      <c r="BB10" s="90" t="n">
        <f aca="false">Inputs!BB10-Inputs_old!BB10</f>
        <v>0</v>
      </c>
      <c r="BC10" s="90" t="n">
        <f aca="false">Inputs!BC10-Inputs_old!BC10</f>
        <v>0</v>
      </c>
      <c r="BD10" s="90" t="n">
        <f aca="false">Inputs!BD10-Inputs_old!BD10</f>
        <v>0</v>
      </c>
      <c r="BE10" s="90" t="n">
        <f aca="false">Inputs!BE10-Inputs_old!BE10</f>
        <v>0</v>
      </c>
      <c r="BF10" s="90" t="n">
        <f aca="false">Inputs!BF10-Inputs_old!BF10</f>
        <v>0</v>
      </c>
      <c r="BG10" s="90" t="n">
        <f aca="false">Inputs!BG10-Inputs_old!BG10</f>
        <v>0</v>
      </c>
    </row>
    <row r="11" customFormat="false" ht="13.5" hidden="false" customHeight="true" outlineLevel="0" collapsed="false">
      <c r="A11" s="48" t="s">
        <v>9</v>
      </c>
      <c r="B11" s="201"/>
      <c r="C11" s="201"/>
      <c r="D11" s="201" t="s">
        <v>10</v>
      </c>
      <c r="E11" s="52"/>
      <c r="F11" s="451" t="s">
        <v>33</v>
      </c>
      <c r="G11" s="52" t="s">
        <v>12</v>
      </c>
      <c r="H11" s="19"/>
      <c r="I11" s="19" t="s">
        <v>34</v>
      </c>
      <c r="J11" s="90" t="n">
        <f aca="false">Inputs!J11-Inputs_old!J11</f>
        <v>0</v>
      </c>
      <c r="K11" s="90" t="n">
        <f aca="false">Inputs!K11-Inputs_old!K11</f>
        <v>0</v>
      </c>
      <c r="L11" s="90" t="n">
        <f aca="false">Inputs!L11-Inputs_old!L11</f>
        <v>0</v>
      </c>
      <c r="M11" s="90" t="n">
        <f aca="false">Inputs!M11-Inputs_old!M11</f>
        <v>0</v>
      </c>
      <c r="N11" s="90" t="n">
        <f aca="false">Inputs!N11-Inputs_old!N11</f>
        <v>0</v>
      </c>
      <c r="O11" s="90" t="n">
        <f aca="false">Inputs!O11-Inputs_old!O11</f>
        <v>0</v>
      </c>
      <c r="P11" s="90" t="n">
        <f aca="false">Inputs!P11-Inputs_old!P11</f>
        <v>0</v>
      </c>
      <c r="Q11" s="90" t="n">
        <f aca="false">Inputs!Q11-Inputs_old!Q11</f>
        <v>0</v>
      </c>
      <c r="R11" s="90" t="n">
        <f aca="false">Inputs!R11-Inputs_old!R11</f>
        <v>0</v>
      </c>
      <c r="S11" s="90" t="n">
        <f aca="false">Inputs!S11-Inputs_old!S11</f>
        <v>0</v>
      </c>
      <c r="T11" s="90" t="n">
        <f aca="false">Inputs!T11-Inputs_old!T11</f>
        <v>0</v>
      </c>
      <c r="U11" s="90" t="n">
        <f aca="false">Inputs!U11-Inputs_old!U11</f>
        <v>0</v>
      </c>
      <c r="V11" s="90" t="n">
        <f aca="false">Inputs!V11-Inputs_old!V11</f>
        <v>0</v>
      </c>
      <c r="W11" s="90" t="n">
        <f aca="false">Inputs!W11-Inputs_old!W11</f>
        <v>0</v>
      </c>
      <c r="X11" s="90" t="n">
        <f aca="false">Inputs!X11-Inputs_old!X11</f>
        <v>0</v>
      </c>
      <c r="Y11" s="90" t="n">
        <f aca="false">Inputs!Y11-Inputs_old!Y11</f>
        <v>0</v>
      </c>
      <c r="Z11" s="90" t="n">
        <f aca="false">Inputs!Z11-Inputs_old!Z11</f>
        <v>0</v>
      </c>
      <c r="AA11" s="90" t="n">
        <f aca="false">Inputs!AA11-Inputs_old!AA11</f>
        <v>0</v>
      </c>
      <c r="AB11" s="90" t="n">
        <f aca="false">Inputs!AB11-Inputs_old!AB11</f>
        <v>0</v>
      </c>
      <c r="AC11" s="90" t="n">
        <f aca="false">Inputs!AC11-Inputs_old!AC11</f>
        <v>0</v>
      </c>
      <c r="AD11" s="90" t="n">
        <f aca="false">Inputs!AD11-Inputs_old!AD11</f>
        <v>0</v>
      </c>
      <c r="AE11" s="90" t="n">
        <f aca="false">Inputs!AE11-Inputs_old!AE11</f>
        <v>0</v>
      </c>
      <c r="AF11" s="90" t="n">
        <f aca="false">Inputs!AF11-Inputs_old!AF11</f>
        <v>0</v>
      </c>
      <c r="AG11" s="90" t="n">
        <f aca="false">Inputs!AG11-Inputs_old!AG11</f>
        <v>0</v>
      </c>
      <c r="AH11" s="90" t="n">
        <f aca="false">Inputs!AH11-Inputs_old!AH11</f>
        <v>0</v>
      </c>
      <c r="AI11" s="90" t="n">
        <f aca="false">Inputs!AI11-Inputs_old!AI11</f>
        <v>0</v>
      </c>
      <c r="AJ11" s="90" t="n">
        <f aca="false">Inputs!AJ11-Inputs_old!AJ11</f>
        <v>0</v>
      </c>
      <c r="AK11" s="90" t="n">
        <f aca="false">Inputs!AK11-Inputs_old!AK11</f>
        <v>-0.0025</v>
      </c>
      <c r="AL11" s="90" t="n">
        <f aca="false">Inputs!AL11-Inputs_old!AL11</f>
        <v>-0.0025</v>
      </c>
      <c r="AM11" s="90" t="n">
        <f aca="false">Inputs!AM11-Inputs_old!AM11</f>
        <v>-0.0025</v>
      </c>
      <c r="AN11" s="90" t="n">
        <f aca="false">Inputs!AN11-Inputs_old!AN11</f>
        <v>-0.0025</v>
      </c>
      <c r="AO11" s="90" t="n">
        <f aca="false">Inputs!AO11-Inputs_old!AO11</f>
        <v>-0.0025</v>
      </c>
      <c r="AP11" s="90" t="n">
        <f aca="false">Inputs!AP11-Inputs_old!AP11</f>
        <v>-0.0025</v>
      </c>
      <c r="AQ11" s="90" t="n">
        <f aca="false">Inputs!AQ11-Inputs_old!AQ11</f>
        <v>-0.0025</v>
      </c>
      <c r="AR11" s="90" t="n">
        <f aca="false">Inputs!AR11-Inputs_old!AR11</f>
        <v>-0.0025</v>
      </c>
      <c r="AS11" s="90" t="n">
        <f aca="false">Inputs!AS11-Inputs_old!AS11</f>
        <v>-0.0025</v>
      </c>
      <c r="AT11" s="90" t="n">
        <f aca="false">Inputs!AT11-Inputs_old!AT11</f>
        <v>-0.0025</v>
      </c>
      <c r="AU11" s="90" t="n">
        <f aca="false">Inputs!AU11-Inputs_old!AU11</f>
        <v>-0.0025</v>
      </c>
      <c r="AV11" s="90" t="n">
        <f aca="false">Inputs!AV11-Inputs_old!AV11</f>
        <v>-0.0025</v>
      </c>
      <c r="AW11" s="90" t="n">
        <f aca="false">Inputs!AW11-Inputs_old!AW11</f>
        <v>-0.0025</v>
      </c>
      <c r="AX11" s="90" t="n">
        <f aca="false">Inputs!AX11-Inputs_old!AX11</f>
        <v>-0.0025</v>
      </c>
      <c r="AY11" s="90" t="n">
        <f aca="false">Inputs!AY11-Inputs_old!AY11</f>
        <v>-0.0025</v>
      </c>
      <c r="AZ11" s="90" t="n">
        <f aca="false">Inputs!AZ11-Inputs_old!AZ11</f>
        <v>-0.0025</v>
      </c>
      <c r="BA11" s="90" t="n">
        <f aca="false">Inputs!BA11-Inputs_old!BA11</f>
        <v>-0.0025</v>
      </c>
      <c r="BB11" s="90" t="n">
        <f aca="false">Inputs!BB11-Inputs_old!BB11</f>
        <v>-0.0025</v>
      </c>
      <c r="BC11" s="90" t="n">
        <f aca="false">Inputs!BC11-Inputs_old!BC11</f>
        <v>-0.0025</v>
      </c>
      <c r="BD11" s="90" t="n">
        <f aca="false">Inputs!BD11-Inputs_old!BD11</f>
        <v>-0.0025</v>
      </c>
      <c r="BE11" s="90" t="n">
        <f aca="false">Inputs!BE11-Inputs_old!BE11</f>
        <v>-0.0025</v>
      </c>
      <c r="BF11" s="90" t="n">
        <f aca="false">Inputs!BF11-Inputs_old!BF11</f>
        <v>-0.0025</v>
      </c>
      <c r="BG11" s="90" t="n">
        <f aca="false">Inputs!BG11-Inputs_old!BG11</f>
        <v>-0.0025</v>
      </c>
    </row>
    <row r="12" customFormat="false" ht="13.5" hidden="false" customHeight="true" outlineLevel="0" collapsed="false">
      <c r="A12" s="14" t="s">
        <v>9</v>
      </c>
      <c r="B12" s="42"/>
      <c r="C12" s="42"/>
      <c r="D12" s="42" t="s">
        <v>35</v>
      </c>
      <c r="E12" s="19"/>
      <c r="F12" s="19" t="s">
        <v>36</v>
      </c>
      <c r="G12" s="19" t="s">
        <v>12</v>
      </c>
      <c r="H12" s="19"/>
      <c r="I12" s="19" t="s">
        <v>37</v>
      </c>
      <c r="J12" s="90" t="n">
        <f aca="false">Inputs!J12-Inputs_old!J12</f>
        <v>0</v>
      </c>
      <c r="K12" s="90" t="n">
        <f aca="false">Inputs!K12-Inputs_old!K12</f>
        <v>0</v>
      </c>
      <c r="L12" s="90" t="n">
        <f aca="false">Inputs!L12-Inputs_old!L12</f>
        <v>0</v>
      </c>
      <c r="M12" s="90" t="n">
        <f aca="false">Inputs!M12-Inputs_old!M12</f>
        <v>0</v>
      </c>
      <c r="N12" s="90" t="n">
        <f aca="false">Inputs!N12-Inputs_old!N12</f>
        <v>0</v>
      </c>
      <c r="O12" s="90" t="n">
        <f aca="false">Inputs!O12-Inputs_old!O12</f>
        <v>0</v>
      </c>
      <c r="P12" s="90" t="n">
        <f aca="false">Inputs!P12-Inputs_old!P12</f>
        <v>0</v>
      </c>
      <c r="Q12" s="90" t="n">
        <f aca="false">Inputs!Q12-Inputs_old!Q12</f>
        <v>0</v>
      </c>
      <c r="R12" s="90" t="n">
        <f aca="false">Inputs!R12-Inputs_old!R12</f>
        <v>0</v>
      </c>
      <c r="S12" s="90" t="n">
        <f aca="false">Inputs!S12-Inputs_old!S12</f>
        <v>0</v>
      </c>
      <c r="T12" s="90" t="n">
        <f aca="false">Inputs!T12-Inputs_old!T12</f>
        <v>0</v>
      </c>
      <c r="U12" s="90" t="n">
        <f aca="false">Inputs!U12-Inputs_old!U12</f>
        <v>0</v>
      </c>
      <c r="V12" s="90" t="n">
        <f aca="false">Inputs!V12-Inputs_old!V12</f>
        <v>0</v>
      </c>
      <c r="W12" s="90" t="n">
        <f aca="false">Inputs!W12-Inputs_old!W12</f>
        <v>0</v>
      </c>
      <c r="X12" s="90" t="n">
        <f aca="false">Inputs!X12-Inputs_old!X12</f>
        <v>0</v>
      </c>
      <c r="Y12" s="90" t="n">
        <f aca="false">Inputs!Y12-Inputs_old!Y12</f>
        <v>0</v>
      </c>
      <c r="Z12" s="90" t="n">
        <f aca="false">Inputs!Z12-Inputs_old!Z12</f>
        <v>0</v>
      </c>
      <c r="AA12" s="90" t="n">
        <f aca="false">Inputs!AA12-Inputs_old!AA12</f>
        <v>0</v>
      </c>
      <c r="AB12" s="90" t="n">
        <f aca="false">Inputs!AB12-Inputs_old!AB12</f>
        <v>0</v>
      </c>
      <c r="AC12" s="90" t="n">
        <f aca="false">Inputs!AC12-Inputs_old!AC12</f>
        <v>0</v>
      </c>
      <c r="AD12" s="90" t="n">
        <f aca="false">Inputs!AD12-Inputs_old!AD12</f>
        <v>0</v>
      </c>
      <c r="AE12" s="90" t="n">
        <f aca="false">Inputs!AE12-Inputs_old!AE12</f>
        <v>0</v>
      </c>
      <c r="AF12" s="90" t="n">
        <f aca="false">Inputs!AF12-Inputs_old!AF12</f>
        <v>0</v>
      </c>
      <c r="AG12" s="90" t="n">
        <f aca="false">Inputs!AG12-Inputs_old!AG12</f>
        <v>0</v>
      </c>
      <c r="AH12" s="90" t="n">
        <f aca="false">Inputs!AH12-Inputs_old!AH12</f>
        <v>0</v>
      </c>
      <c r="AI12" s="90" t="n">
        <f aca="false">Inputs!AI12-Inputs_old!AI12</f>
        <v>0</v>
      </c>
      <c r="AJ12" s="90" t="n">
        <f aca="false">Inputs!AJ12-Inputs_old!AJ12</f>
        <v>0</v>
      </c>
      <c r="AK12" s="90" t="n">
        <f aca="false">Inputs!AK12-Inputs_old!AK12</f>
        <v>0</v>
      </c>
      <c r="AL12" s="90" t="n">
        <f aca="false">Inputs!AL12-Inputs_old!AL12</f>
        <v>0</v>
      </c>
      <c r="AM12" s="90" t="n">
        <f aca="false">Inputs!AM12-Inputs_old!AM12</f>
        <v>0</v>
      </c>
      <c r="AN12" s="90" t="n">
        <f aca="false">Inputs!AN12-Inputs_old!AN12</f>
        <v>0</v>
      </c>
      <c r="AO12" s="90" t="n">
        <f aca="false">Inputs!AO12-Inputs_old!AO12</f>
        <v>0</v>
      </c>
      <c r="AP12" s="90" t="n">
        <f aca="false">Inputs!AP12-Inputs_old!AP12</f>
        <v>0</v>
      </c>
      <c r="AQ12" s="90" t="n">
        <f aca="false">Inputs!AQ12-Inputs_old!AQ12</f>
        <v>0</v>
      </c>
      <c r="AR12" s="90" t="n">
        <f aca="false">Inputs!AR12-Inputs_old!AR12</f>
        <v>0</v>
      </c>
      <c r="AS12" s="90" t="n">
        <f aca="false">Inputs!AS12-Inputs_old!AS12</f>
        <v>0</v>
      </c>
      <c r="AT12" s="90" t="n">
        <f aca="false">Inputs!AT12-Inputs_old!AT12</f>
        <v>0</v>
      </c>
      <c r="AU12" s="90" t="n">
        <f aca="false">Inputs!AU12-Inputs_old!AU12</f>
        <v>0</v>
      </c>
      <c r="AV12" s="90" t="n">
        <f aca="false">Inputs!AV12-Inputs_old!AV12</f>
        <v>0</v>
      </c>
      <c r="AW12" s="90" t="n">
        <f aca="false">Inputs!AW12-Inputs_old!AW12</f>
        <v>0</v>
      </c>
      <c r="AX12" s="90" t="n">
        <f aca="false">Inputs!AX12-Inputs_old!AX12</f>
        <v>0</v>
      </c>
      <c r="AY12" s="90" t="n">
        <f aca="false">Inputs!AY12-Inputs_old!AY12</f>
        <v>0</v>
      </c>
      <c r="AZ12" s="90" t="n">
        <f aca="false">Inputs!AZ12-Inputs_old!AZ12</f>
        <v>0</v>
      </c>
      <c r="BA12" s="90" t="n">
        <f aca="false">Inputs!BA12-Inputs_old!BA12</f>
        <v>0</v>
      </c>
      <c r="BB12" s="90" t="n">
        <f aca="false">Inputs!BB12-Inputs_old!BB12</f>
        <v>0</v>
      </c>
      <c r="BC12" s="90" t="n">
        <f aca="false">Inputs!BC12-Inputs_old!BC12</f>
        <v>0</v>
      </c>
      <c r="BD12" s="90" t="n">
        <f aca="false">Inputs!BD12-Inputs_old!BD12</f>
        <v>0</v>
      </c>
      <c r="BE12" s="90" t="n">
        <f aca="false">Inputs!BE12-Inputs_old!BE12</f>
        <v>0</v>
      </c>
      <c r="BF12" s="90" t="n">
        <f aca="false">Inputs!BF12-Inputs_old!BF12</f>
        <v>0</v>
      </c>
      <c r="BG12" s="90" t="n">
        <f aca="false">Inputs!BG12-Inputs_old!BG12</f>
        <v>0</v>
      </c>
    </row>
    <row r="13" customFormat="false" ht="13.5" hidden="false" customHeight="true" outlineLevel="0" collapsed="false">
      <c r="A13" s="14" t="s">
        <v>9</v>
      </c>
      <c r="B13" s="42"/>
      <c r="C13" s="42"/>
      <c r="D13" s="42" t="s">
        <v>35</v>
      </c>
      <c r="E13" s="19"/>
      <c r="F13" s="19" t="s">
        <v>38</v>
      </c>
      <c r="G13" s="19" t="s">
        <v>12</v>
      </c>
      <c r="H13" s="19"/>
      <c r="I13" s="19" t="s">
        <v>39</v>
      </c>
      <c r="J13" s="90" t="n">
        <f aca="false">Inputs!J13-Inputs_old!J13</f>
        <v>0</v>
      </c>
      <c r="K13" s="90" t="n">
        <f aca="false">Inputs!K13-Inputs_old!K13</f>
        <v>0</v>
      </c>
      <c r="L13" s="90" t="n">
        <f aca="false">Inputs!L13-Inputs_old!L13</f>
        <v>0</v>
      </c>
      <c r="M13" s="90" t="n">
        <f aca="false">Inputs!M13-Inputs_old!M13</f>
        <v>0</v>
      </c>
      <c r="N13" s="90" t="n">
        <f aca="false">Inputs!N13-Inputs_old!N13</f>
        <v>0</v>
      </c>
      <c r="O13" s="90" t="n">
        <f aca="false">Inputs!O13-Inputs_old!O13</f>
        <v>0</v>
      </c>
      <c r="P13" s="90" t="n">
        <f aca="false">Inputs!P13-Inputs_old!P13</f>
        <v>0</v>
      </c>
      <c r="Q13" s="90" t="n">
        <f aca="false">Inputs!Q13-Inputs_old!Q13</f>
        <v>0</v>
      </c>
      <c r="R13" s="90" t="n">
        <f aca="false">Inputs!R13-Inputs_old!R13</f>
        <v>0</v>
      </c>
      <c r="S13" s="90" t="n">
        <f aca="false">Inputs!S13-Inputs_old!S13</f>
        <v>0</v>
      </c>
      <c r="T13" s="90" t="n">
        <f aca="false">Inputs!T13-Inputs_old!T13</f>
        <v>0</v>
      </c>
      <c r="U13" s="90" t="n">
        <f aca="false">Inputs!U13-Inputs_old!U13</f>
        <v>0</v>
      </c>
      <c r="V13" s="90" t="n">
        <f aca="false">Inputs!V13-Inputs_old!V13</f>
        <v>0</v>
      </c>
      <c r="W13" s="90" t="n">
        <f aca="false">Inputs!W13-Inputs_old!W13</f>
        <v>0</v>
      </c>
      <c r="X13" s="90" t="n">
        <f aca="false">Inputs!X13-Inputs_old!X13</f>
        <v>0</v>
      </c>
      <c r="Y13" s="90" t="n">
        <f aca="false">Inputs!Y13-Inputs_old!Y13</f>
        <v>0</v>
      </c>
      <c r="Z13" s="90" t="n">
        <f aca="false">Inputs!Z13-Inputs_old!Z13</f>
        <v>0</v>
      </c>
      <c r="AA13" s="90" t="n">
        <f aca="false">Inputs!AA13-Inputs_old!AA13</f>
        <v>0</v>
      </c>
      <c r="AB13" s="90" t="n">
        <f aca="false">Inputs!AB13-Inputs_old!AB13</f>
        <v>0</v>
      </c>
      <c r="AC13" s="90" t="n">
        <f aca="false">Inputs!AC13-Inputs_old!AC13</f>
        <v>0</v>
      </c>
      <c r="AD13" s="90" t="n">
        <f aca="false">Inputs!AD13-Inputs_old!AD13</f>
        <v>0</v>
      </c>
      <c r="AE13" s="90" t="n">
        <f aca="false">Inputs!AE13-Inputs_old!AE13</f>
        <v>0</v>
      </c>
      <c r="AF13" s="90" t="n">
        <f aca="false">Inputs!AF13-Inputs_old!AF13</f>
        <v>0</v>
      </c>
      <c r="AG13" s="90" t="n">
        <f aca="false">Inputs!AG13-Inputs_old!AG13</f>
        <v>0</v>
      </c>
      <c r="AH13" s="90" t="n">
        <f aca="false">Inputs!AH13-Inputs_old!AH13</f>
        <v>0</v>
      </c>
      <c r="AI13" s="90" t="n">
        <f aca="false">Inputs!AI13-Inputs_old!AI13</f>
        <v>0</v>
      </c>
      <c r="AJ13" s="90" t="n">
        <f aca="false">Inputs!AJ13-Inputs_old!AJ13</f>
        <v>0</v>
      </c>
      <c r="AK13" s="90" t="n">
        <f aca="false">Inputs!AK13-Inputs_old!AK13</f>
        <v>0</v>
      </c>
      <c r="AL13" s="90" t="n">
        <f aca="false">Inputs!AL13-Inputs_old!AL13</f>
        <v>0</v>
      </c>
      <c r="AM13" s="90" t="n">
        <f aca="false">Inputs!AM13-Inputs_old!AM13</f>
        <v>0</v>
      </c>
      <c r="AN13" s="90" t="n">
        <f aca="false">Inputs!AN13-Inputs_old!AN13</f>
        <v>0</v>
      </c>
      <c r="AO13" s="90" t="n">
        <f aca="false">Inputs!AO13-Inputs_old!AO13</f>
        <v>0</v>
      </c>
      <c r="AP13" s="90" t="n">
        <f aca="false">Inputs!AP13-Inputs_old!AP13</f>
        <v>0</v>
      </c>
      <c r="AQ13" s="90" t="n">
        <f aca="false">Inputs!AQ13-Inputs_old!AQ13</f>
        <v>0</v>
      </c>
      <c r="AR13" s="90" t="n">
        <f aca="false">Inputs!AR13-Inputs_old!AR13</f>
        <v>0</v>
      </c>
      <c r="AS13" s="90" t="n">
        <f aca="false">Inputs!AS13-Inputs_old!AS13</f>
        <v>0</v>
      </c>
      <c r="AT13" s="90" t="n">
        <f aca="false">Inputs!AT13-Inputs_old!AT13</f>
        <v>0</v>
      </c>
      <c r="AU13" s="90" t="n">
        <f aca="false">Inputs!AU13-Inputs_old!AU13</f>
        <v>0</v>
      </c>
      <c r="AV13" s="90" t="n">
        <f aca="false">Inputs!AV13-Inputs_old!AV13</f>
        <v>0</v>
      </c>
      <c r="AW13" s="90" t="n">
        <f aca="false">Inputs!AW13-Inputs_old!AW13</f>
        <v>0</v>
      </c>
      <c r="AX13" s="90" t="n">
        <f aca="false">Inputs!AX13-Inputs_old!AX13</f>
        <v>0</v>
      </c>
      <c r="AY13" s="90" t="n">
        <f aca="false">Inputs!AY13-Inputs_old!AY13</f>
        <v>0</v>
      </c>
      <c r="AZ13" s="90" t="n">
        <f aca="false">Inputs!AZ13-Inputs_old!AZ13</f>
        <v>0</v>
      </c>
      <c r="BA13" s="90" t="n">
        <f aca="false">Inputs!BA13-Inputs_old!BA13</f>
        <v>0</v>
      </c>
      <c r="BB13" s="90" t="n">
        <f aca="false">Inputs!BB13-Inputs_old!BB13</f>
        <v>0</v>
      </c>
      <c r="BC13" s="90" t="n">
        <f aca="false">Inputs!BC13-Inputs_old!BC13</f>
        <v>0</v>
      </c>
      <c r="BD13" s="90" t="n">
        <f aca="false">Inputs!BD13-Inputs_old!BD13</f>
        <v>0</v>
      </c>
      <c r="BE13" s="90" t="n">
        <f aca="false">Inputs!BE13-Inputs_old!BE13</f>
        <v>0</v>
      </c>
      <c r="BF13" s="90" t="n">
        <f aca="false">Inputs!BF13-Inputs_old!BF13</f>
        <v>0</v>
      </c>
      <c r="BG13" s="90" t="n">
        <f aca="false">Inputs!BG13-Inputs_old!BG13</f>
        <v>0</v>
      </c>
    </row>
    <row r="14" customFormat="false" ht="13.5" hidden="false" customHeight="true" outlineLevel="0" collapsed="false">
      <c r="A14" s="14" t="s">
        <v>9</v>
      </c>
      <c r="B14" s="42"/>
      <c r="C14" s="58"/>
      <c r="D14" s="59" t="s">
        <v>10</v>
      </c>
      <c r="E14" s="60"/>
      <c r="F14" s="18" t="s">
        <v>40</v>
      </c>
      <c r="G14" s="19" t="s">
        <v>25</v>
      </c>
      <c r="H14" s="60"/>
      <c r="I14" s="19" t="s">
        <v>16</v>
      </c>
      <c r="J14" s="90" t="n">
        <f aca="false">IFERROR(Inputs!J14/Inputs_old!J14-1,"-")</f>
        <v>0</v>
      </c>
      <c r="K14" s="90" t="n">
        <f aca="false">IFERROR(Inputs!K14/Inputs_old!K14-1,"-")</f>
        <v>0</v>
      </c>
      <c r="L14" s="90" t="n">
        <f aca="false">IFERROR(Inputs!L14/Inputs_old!L14-1,"-")</f>
        <v>0</v>
      </c>
      <c r="M14" s="90" t="n">
        <f aca="false">IFERROR(Inputs!M14/Inputs_old!M14-1,"-")</f>
        <v>0</v>
      </c>
      <c r="N14" s="90" t="n">
        <f aca="false">IFERROR(Inputs!N14/Inputs_old!N14-1,"-")</f>
        <v>0</v>
      </c>
      <c r="O14" s="90" t="n">
        <f aca="false">IFERROR(Inputs!O14/Inputs_old!O14-1,"-")</f>
        <v>0</v>
      </c>
      <c r="P14" s="90" t="n">
        <f aca="false">IFERROR(Inputs!P14/Inputs_old!P14-1,"-")</f>
        <v>0</v>
      </c>
      <c r="Q14" s="90" t="n">
        <f aca="false">IFERROR(Inputs!Q14/Inputs_old!Q14-1,"-")</f>
        <v>0</v>
      </c>
      <c r="R14" s="90" t="n">
        <f aca="false">IFERROR(Inputs!R14/Inputs_old!R14-1,"-")</f>
        <v>0</v>
      </c>
      <c r="S14" s="90" t="n">
        <f aca="false">IFERROR(Inputs!S14/Inputs_old!S14-1,"-")</f>
        <v>0</v>
      </c>
      <c r="T14" s="90" t="n">
        <f aca="false">IFERROR(Inputs!T14/Inputs_old!T14-1,"-")</f>
        <v>0</v>
      </c>
      <c r="U14" s="90" t="n">
        <f aca="false">IFERROR(Inputs!U14/Inputs_old!U14-1,"-")</f>
        <v>0</v>
      </c>
      <c r="V14" s="90" t="n">
        <f aca="false">IFERROR(Inputs!V14/Inputs_old!V14-1,"-")</f>
        <v>0</v>
      </c>
      <c r="W14" s="90" t="n">
        <f aca="false">IFERROR(Inputs!W14/Inputs_old!W14-1,"-")</f>
        <v>0</v>
      </c>
      <c r="X14" s="90" t="n">
        <f aca="false">IFERROR(Inputs!X14/Inputs_old!X14-1,"-")</f>
        <v>-5.55111512312578E-016</v>
      </c>
      <c r="Y14" s="90" t="n">
        <f aca="false">IFERROR(Inputs!Y14/Inputs_old!Y14-1,"-")</f>
        <v>0</v>
      </c>
      <c r="Z14" s="90" t="n">
        <f aca="false">IFERROR(Inputs!Z14/Inputs_old!Z14-1,"-")</f>
        <v>0</v>
      </c>
      <c r="AA14" s="90" t="n">
        <f aca="false">IFERROR(Inputs!AA14/Inputs_old!AA14-1,"-")</f>
        <v>0</v>
      </c>
      <c r="AB14" s="90" t="n">
        <f aca="false">IFERROR(Inputs!AB14/Inputs_old!AB14-1,"-")</f>
        <v>0</v>
      </c>
      <c r="AC14" s="90" t="n">
        <f aca="false">IFERROR(Inputs!AC14/Inputs_old!AC14-1,"-")</f>
        <v>0</v>
      </c>
      <c r="AD14" s="90" t="n">
        <f aca="false">IFERROR(Inputs!AD14/Inputs_old!AD14-1,"-")</f>
        <v>0</v>
      </c>
      <c r="AE14" s="90" t="n">
        <f aca="false">IFERROR(Inputs!AE14/Inputs_old!AE14-1,"-")</f>
        <v>0</v>
      </c>
      <c r="AF14" s="90" t="n">
        <f aca="false">IFERROR(Inputs!AF14/Inputs_old!AF14-1,"-")</f>
        <v>0</v>
      </c>
      <c r="AG14" s="90" t="n">
        <f aca="false">IFERROR(Inputs!AG14/Inputs_old!AG14-1,"-")</f>
        <v>0</v>
      </c>
      <c r="AH14" s="90" t="n">
        <f aca="false">IFERROR(Inputs!AH14/Inputs_old!AH14-1,"-")</f>
        <v>0</v>
      </c>
      <c r="AI14" s="90" t="n">
        <f aca="false">IFERROR(Inputs!AI14/Inputs_old!AI14-1,"-")</f>
        <v>0.0048267547061569</v>
      </c>
      <c r="AJ14" s="90" t="n">
        <f aca="false">IFERROR(Inputs!AJ14/Inputs_old!AJ14-1,"-")</f>
        <v>-0.0286754462876303</v>
      </c>
      <c r="AK14" s="90" t="n">
        <f aca="false">IFERROR(Inputs!AK14/Inputs_old!AK14-1,"-")</f>
        <v>-0.0316439692521641</v>
      </c>
      <c r="AL14" s="90" t="n">
        <f aca="false">IFERROR(Inputs!AL14/Inputs_old!AL14-1,"-")</f>
        <v>0.00397358295293926</v>
      </c>
      <c r="AM14" s="90" t="n">
        <f aca="false">IFERROR(Inputs!AM14/Inputs_old!AM14-1,"-")</f>
        <v>0.0289056636086258</v>
      </c>
      <c r="AN14" s="90" t="n">
        <f aca="false">IFERROR(Inputs!AN14/Inputs_old!AN14-1,"-")</f>
        <v>0.0289056636086256</v>
      </c>
      <c r="AO14" s="90" t="n">
        <f aca="false">IFERROR(Inputs!AO14/Inputs_old!AO14-1,"-")</f>
        <v>0.0289056636086256</v>
      </c>
      <c r="AP14" s="90" t="n">
        <f aca="false">IFERROR(Inputs!AP14/Inputs_old!AP14-1,"-")</f>
        <v>0.0289056636086256</v>
      </c>
      <c r="AQ14" s="90" t="n">
        <f aca="false">IFERROR(Inputs!AQ14/Inputs_old!AQ14-1,"-")</f>
        <v>0.0289056636086256</v>
      </c>
      <c r="AR14" s="90" t="n">
        <f aca="false">IFERROR(Inputs!AR14/Inputs_old!AR14-1,"-")</f>
        <v>0.0289056636086256</v>
      </c>
      <c r="AS14" s="90" t="n">
        <f aca="false">IFERROR(Inputs!AS14/Inputs_old!AS14-1,"-")</f>
        <v>0.0289056636086256</v>
      </c>
      <c r="AT14" s="90" t="n">
        <f aca="false">IFERROR(Inputs!AT14/Inputs_old!AT14-1,"-")</f>
        <v>0.0289056636086256</v>
      </c>
      <c r="AU14" s="90" t="n">
        <f aca="false">IFERROR(Inputs!AU14/Inputs_old!AU14-1,"-")</f>
        <v>0.0289056636086256</v>
      </c>
      <c r="AV14" s="90" t="n">
        <f aca="false">IFERROR(Inputs!AV14/Inputs_old!AV14-1,"-")</f>
        <v>0.0289056636086253</v>
      </c>
      <c r="AW14" s="90" t="n">
        <f aca="false">IFERROR(Inputs!AW14/Inputs_old!AW14-1,"-")</f>
        <v>0.0289056636086253</v>
      </c>
      <c r="AX14" s="90" t="n">
        <f aca="false">IFERROR(Inputs!AX14/Inputs_old!AX14-1,"-")</f>
        <v>0.0289056636086253</v>
      </c>
      <c r="AY14" s="90" t="n">
        <f aca="false">IFERROR(Inputs!AY14/Inputs_old!AY14-1,"-")</f>
        <v>0.0289056636086253</v>
      </c>
      <c r="AZ14" s="90" t="n">
        <f aca="false">IFERROR(Inputs!AZ14/Inputs_old!AZ14-1,"-")</f>
        <v>0.0289056636086256</v>
      </c>
      <c r="BA14" s="90" t="n">
        <f aca="false">IFERROR(Inputs!BA14/Inputs_old!BA14-1,"-")</f>
        <v>0.0289056636086253</v>
      </c>
      <c r="BB14" s="90" t="n">
        <f aca="false">IFERROR(Inputs!BB14/Inputs_old!BB14-1,"-")</f>
        <v>0.0289056636086253</v>
      </c>
      <c r="BC14" s="90" t="n">
        <f aca="false">IFERROR(Inputs!BC14/Inputs_old!BC14-1,"-")</f>
        <v>0.0289056636086256</v>
      </c>
      <c r="BD14" s="90" t="n">
        <f aca="false">IFERROR(Inputs!BD14/Inputs_old!BD14-1,"-")</f>
        <v>0.0289056636086256</v>
      </c>
      <c r="BE14" s="90" t="n">
        <f aca="false">IFERROR(Inputs!BE14/Inputs_old!BE14-1,"-")</f>
        <v>0.0289056636086256</v>
      </c>
      <c r="BF14" s="90" t="n">
        <f aca="false">IFERROR(Inputs!BF14/Inputs_old!BF14-1,"-")</f>
        <v>0.0289056636086256</v>
      </c>
      <c r="BG14" s="90" t="n">
        <f aca="false">IFERROR(Inputs!BG14/Inputs_old!BG14-1,"-")</f>
        <v>0.0289056636086256</v>
      </c>
    </row>
    <row r="15" customFormat="false" ht="13.5" hidden="false" customHeight="true" outlineLevel="0" collapsed="false">
      <c r="A15" s="14" t="s">
        <v>9</v>
      </c>
      <c r="B15" s="42"/>
      <c r="C15" s="58"/>
      <c r="D15" s="59" t="s">
        <v>10</v>
      </c>
      <c r="E15" s="19"/>
      <c r="F15" s="19" t="s">
        <v>41</v>
      </c>
      <c r="G15" s="19" t="s">
        <v>28</v>
      </c>
      <c r="H15" s="19"/>
      <c r="I15" s="19" t="s">
        <v>42</v>
      </c>
      <c r="J15" s="90" t="n">
        <f aca="false">IFERROR(Inputs!J15/Inputs_old!J15-1,"-")</f>
        <v>0</v>
      </c>
      <c r="K15" s="90" t="n">
        <f aca="false">IFERROR(Inputs!K15/Inputs_old!K15-1,"-")</f>
        <v>0</v>
      </c>
      <c r="L15" s="90" t="n">
        <f aca="false">IFERROR(Inputs!L15/Inputs_old!L15-1,"-")</f>
        <v>0</v>
      </c>
      <c r="M15" s="90" t="n">
        <f aca="false">IFERROR(Inputs!M15/Inputs_old!M15-1,"-")</f>
        <v>0</v>
      </c>
      <c r="N15" s="90" t="n">
        <f aca="false">IFERROR(Inputs!N15/Inputs_old!N15-1,"-")</f>
        <v>0</v>
      </c>
      <c r="O15" s="90" t="n">
        <f aca="false">IFERROR(Inputs!O15/Inputs_old!O15-1,"-")</f>
        <v>0</v>
      </c>
      <c r="P15" s="90" t="n">
        <f aca="false">IFERROR(Inputs!P15/Inputs_old!P15-1,"-")</f>
        <v>0</v>
      </c>
      <c r="Q15" s="90" t="n">
        <f aca="false">IFERROR(Inputs!Q15/Inputs_old!Q15-1,"-")</f>
        <v>0</v>
      </c>
      <c r="R15" s="90" t="n">
        <f aca="false">IFERROR(Inputs!R15/Inputs_old!R15-1,"-")</f>
        <v>0</v>
      </c>
      <c r="S15" s="90" t="n">
        <f aca="false">IFERROR(Inputs!S15/Inputs_old!S15-1,"-")</f>
        <v>0</v>
      </c>
      <c r="T15" s="90" t="n">
        <f aca="false">IFERROR(Inputs!T15/Inputs_old!T15-1,"-")</f>
        <v>0</v>
      </c>
      <c r="U15" s="90" t="n">
        <f aca="false">IFERROR(Inputs!U15/Inputs_old!U15-1,"-")</f>
        <v>0</v>
      </c>
      <c r="V15" s="90" t="n">
        <f aca="false">IFERROR(Inputs!V15/Inputs_old!V15-1,"-")</f>
        <v>0</v>
      </c>
      <c r="W15" s="90" t="n">
        <f aca="false">IFERROR(Inputs!W15/Inputs_old!W15-1,"-")</f>
        <v>0</v>
      </c>
      <c r="X15" s="90" t="n">
        <f aca="false">IFERROR(Inputs!X15/Inputs_old!X15-1,"-")</f>
        <v>0</v>
      </c>
      <c r="Y15" s="90" t="n">
        <f aca="false">IFERROR(Inputs!Y15/Inputs_old!Y15-1,"-")</f>
        <v>0</v>
      </c>
      <c r="Z15" s="90" t="n">
        <f aca="false">IFERROR(Inputs!Z15/Inputs_old!Z15-1,"-")</f>
        <v>0</v>
      </c>
      <c r="AA15" s="90" t="n">
        <f aca="false">IFERROR(Inputs!AA15/Inputs_old!AA15-1,"-")</f>
        <v>0</v>
      </c>
      <c r="AB15" s="90" t="n">
        <f aca="false">IFERROR(Inputs!AB15/Inputs_old!AB15-1,"-")</f>
        <v>0</v>
      </c>
      <c r="AC15" s="90" t="n">
        <f aca="false">IFERROR(Inputs!AC15/Inputs_old!AC15-1,"-")</f>
        <v>0</v>
      </c>
      <c r="AD15" s="90" t="n">
        <f aca="false">IFERROR(Inputs!AD15/Inputs_old!AD15-1,"-")</f>
        <v>0</v>
      </c>
      <c r="AE15" s="90" t="n">
        <f aca="false">IFERROR(Inputs!AE15/Inputs_old!AE15-1,"-")</f>
        <v>0</v>
      </c>
      <c r="AF15" s="90" t="n">
        <f aca="false">IFERROR(Inputs!AF15/Inputs_old!AF15-1,"-")</f>
        <v>0</v>
      </c>
      <c r="AG15" s="90" t="n">
        <f aca="false">IFERROR(Inputs!AG15/Inputs_old!AG15-1,"-")</f>
        <v>0</v>
      </c>
      <c r="AH15" s="90" t="n">
        <f aca="false">IFERROR(Inputs!AH15/Inputs_old!AH15-1,"-")</f>
        <v>0</v>
      </c>
      <c r="AI15" s="90" t="n">
        <f aca="false">IFERROR(Inputs!AI15/Inputs_old!AI15-1,"-")</f>
        <v>0.0133339766866536</v>
      </c>
      <c r="AJ15" s="90" t="n">
        <f aca="false">IFERROR(Inputs!AJ15/Inputs_old!AJ15-1,"-")</f>
        <v>-0.0212693241441836</v>
      </c>
      <c r="AK15" s="90" t="n">
        <f aca="false">IFERROR(Inputs!AK15/Inputs_old!AK15-1,"-")</f>
        <v>-0.0324853194155319</v>
      </c>
      <c r="AL15" s="90" t="n">
        <f aca="false">IFERROR(Inputs!AL15/Inputs_old!AL15-1,"-")</f>
        <v>0.00426323221507907</v>
      </c>
      <c r="AM15" s="90" t="n">
        <f aca="false">IFERROR(Inputs!AM15/Inputs_old!AM15-1,"-")</f>
        <v>0.0286095341362889</v>
      </c>
      <c r="AN15" s="90" t="n">
        <f aca="false">IFERROR(Inputs!AN15/Inputs_old!AN15-1,"-")</f>
        <v>0.0286095341362886</v>
      </c>
      <c r="AO15" s="90" t="n">
        <f aca="false">IFERROR(Inputs!AO15/Inputs_old!AO15-1,"-")</f>
        <v>0.0286095341362886</v>
      </c>
      <c r="AP15" s="90" t="n">
        <f aca="false">IFERROR(Inputs!AP15/Inputs_old!AP15-1,"-")</f>
        <v>0.0286095341362886</v>
      </c>
      <c r="AQ15" s="90" t="n">
        <f aca="false">IFERROR(Inputs!AQ15/Inputs_old!AQ15-1,"-")</f>
        <v>0.0286095341362886</v>
      </c>
      <c r="AR15" s="90" t="n">
        <f aca="false">IFERROR(Inputs!AR15/Inputs_old!AR15-1,"-")</f>
        <v>0.0286095341362889</v>
      </c>
      <c r="AS15" s="90" t="n">
        <f aca="false">IFERROR(Inputs!AS15/Inputs_old!AS15-1,"-")</f>
        <v>0.0286095341362886</v>
      </c>
      <c r="AT15" s="90" t="n">
        <f aca="false">IFERROR(Inputs!AT15/Inputs_old!AT15-1,"-")</f>
        <v>0.0286095341362886</v>
      </c>
      <c r="AU15" s="90" t="n">
        <f aca="false">IFERROR(Inputs!AU15/Inputs_old!AU15-1,"-")</f>
        <v>0.0286095341362886</v>
      </c>
      <c r="AV15" s="90" t="n">
        <f aca="false">IFERROR(Inputs!AV15/Inputs_old!AV15-1,"-")</f>
        <v>0.0286095341362884</v>
      </c>
      <c r="AW15" s="90" t="n">
        <f aca="false">IFERROR(Inputs!AW15/Inputs_old!AW15-1,"-")</f>
        <v>0.0286095341362886</v>
      </c>
      <c r="AX15" s="90" t="n">
        <f aca="false">IFERROR(Inputs!AX15/Inputs_old!AX15-1,"-")</f>
        <v>0.0286095341362884</v>
      </c>
      <c r="AY15" s="90" t="n">
        <f aca="false">IFERROR(Inputs!AY15/Inputs_old!AY15-1,"-")</f>
        <v>0.0286095341362884</v>
      </c>
      <c r="AZ15" s="90" t="n">
        <f aca="false">IFERROR(Inputs!AZ15/Inputs_old!AZ15-1,"-")</f>
        <v>0.0286095341362884</v>
      </c>
      <c r="BA15" s="90" t="n">
        <f aca="false">IFERROR(Inputs!BA15/Inputs_old!BA15-1,"-")</f>
        <v>0.0286095341362886</v>
      </c>
      <c r="BB15" s="90" t="n">
        <f aca="false">IFERROR(Inputs!BB15/Inputs_old!BB15-1,"-")</f>
        <v>0.0286095341362886</v>
      </c>
      <c r="BC15" s="90" t="n">
        <f aca="false">IFERROR(Inputs!BC15/Inputs_old!BC15-1,"-")</f>
        <v>0.0286095341362886</v>
      </c>
      <c r="BD15" s="90" t="n">
        <f aca="false">IFERROR(Inputs!BD15/Inputs_old!BD15-1,"-")</f>
        <v>0.0286095341362884</v>
      </c>
      <c r="BE15" s="90" t="n">
        <f aca="false">IFERROR(Inputs!BE15/Inputs_old!BE15-1,"-")</f>
        <v>0.0286095341362886</v>
      </c>
      <c r="BF15" s="90" t="n">
        <f aca="false">IFERROR(Inputs!BF15/Inputs_old!BF15-1,"-")</f>
        <v>0.0286095341362886</v>
      </c>
      <c r="BG15" s="90" t="n">
        <f aca="false">IFERROR(Inputs!BG15/Inputs_old!BG15-1,"-")</f>
        <v>0.0286095341362886</v>
      </c>
    </row>
    <row r="16" customFormat="false" ht="13.5" hidden="false" customHeight="true" outlineLevel="0" collapsed="false">
      <c r="A16" s="14" t="s">
        <v>9</v>
      </c>
      <c r="B16" s="42"/>
      <c r="C16" s="42"/>
      <c r="D16" s="42" t="s">
        <v>35</v>
      </c>
      <c r="E16" s="19"/>
      <c r="F16" s="19" t="s">
        <v>43</v>
      </c>
      <c r="G16" s="19" t="s">
        <v>12</v>
      </c>
      <c r="H16" s="19"/>
      <c r="I16" s="19" t="s">
        <v>44</v>
      </c>
      <c r="J16" s="90" t="n">
        <f aca="false">Inputs!J16-Inputs_old!J16</f>
        <v>0</v>
      </c>
      <c r="K16" s="90" t="n">
        <f aca="false">Inputs!K16-Inputs_old!K16</f>
        <v>0</v>
      </c>
      <c r="L16" s="90" t="n">
        <f aca="false">Inputs!L16-Inputs_old!L16</f>
        <v>0</v>
      </c>
      <c r="M16" s="90" t="n">
        <f aca="false">Inputs!M16-Inputs_old!M16</f>
        <v>0</v>
      </c>
      <c r="N16" s="90" t="n">
        <f aca="false">Inputs!N16-Inputs_old!N16</f>
        <v>0</v>
      </c>
      <c r="O16" s="90" t="n">
        <f aca="false">Inputs!O16-Inputs_old!O16</f>
        <v>0</v>
      </c>
      <c r="P16" s="90" t="n">
        <f aca="false">Inputs!P16-Inputs_old!P16</f>
        <v>0</v>
      </c>
      <c r="Q16" s="90" t="n">
        <f aca="false">Inputs!Q16-Inputs_old!Q16</f>
        <v>0</v>
      </c>
      <c r="R16" s="90" t="n">
        <f aca="false">Inputs!R16-Inputs_old!R16</f>
        <v>0</v>
      </c>
      <c r="S16" s="90" t="n">
        <f aca="false">Inputs!S16-Inputs_old!S16</f>
        <v>0</v>
      </c>
      <c r="T16" s="90" t="n">
        <f aca="false">Inputs!T16-Inputs_old!T16</f>
        <v>0</v>
      </c>
      <c r="U16" s="90" t="n">
        <f aca="false">Inputs!U16-Inputs_old!U16</f>
        <v>0</v>
      </c>
      <c r="V16" s="90" t="n">
        <f aca="false">Inputs!V16-Inputs_old!V16</f>
        <v>0</v>
      </c>
      <c r="W16" s="90" t="n">
        <f aca="false">Inputs!W16-Inputs_old!W16</f>
        <v>0</v>
      </c>
      <c r="X16" s="90" t="n">
        <f aca="false">Inputs!X16-Inputs_old!X16</f>
        <v>0</v>
      </c>
      <c r="Y16" s="90" t="n">
        <f aca="false">Inputs!Y16-Inputs_old!Y16</f>
        <v>0</v>
      </c>
      <c r="Z16" s="90" t="n">
        <f aca="false">Inputs!Z16-Inputs_old!Z16</f>
        <v>0</v>
      </c>
      <c r="AA16" s="90" t="n">
        <f aca="false">Inputs!AA16-Inputs_old!AA16</f>
        <v>0</v>
      </c>
      <c r="AB16" s="90" t="n">
        <f aca="false">Inputs!AB16-Inputs_old!AB16</f>
        <v>0</v>
      </c>
      <c r="AC16" s="90" t="n">
        <f aca="false">Inputs!AC16-Inputs_old!AC16</f>
        <v>0</v>
      </c>
      <c r="AD16" s="90" t="n">
        <f aca="false">Inputs!AD16-Inputs_old!AD16</f>
        <v>0</v>
      </c>
      <c r="AE16" s="90" t="n">
        <f aca="false">Inputs!AE16-Inputs_old!AE16</f>
        <v>0</v>
      </c>
      <c r="AF16" s="90" t="n">
        <f aca="false">Inputs!AF16-Inputs_old!AF16</f>
        <v>0</v>
      </c>
      <c r="AG16" s="90" t="n">
        <f aca="false">Inputs!AG16-Inputs_old!AG16</f>
        <v>0</v>
      </c>
      <c r="AH16" s="90" t="n">
        <f aca="false">Inputs!AH16-Inputs_old!AH16</f>
        <v>0</v>
      </c>
      <c r="AI16" s="90" t="n">
        <f aca="false">Inputs!AI16-Inputs_old!AI16</f>
        <v>0</v>
      </c>
      <c r="AJ16" s="90" t="n">
        <f aca="false">Inputs!AJ16-Inputs_old!AJ16</f>
        <v>0</v>
      </c>
      <c r="AK16" s="90" t="n">
        <f aca="false">Inputs!AK16-Inputs_old!AK16</f>
        <v>0</v>
      </c>
      <c r="AL16" s="90" t="n">
        <f aca="false">Inputs!AL16-Inputs_old!AL16</f>
        <v>0</v>
      </c>
      <c r="AM16" s="90" t="n">
        <f aca="false">Inputs!AM16-Inputs_old!AM16</f>
        <v>0</v>
      </c>
      <c r="AN16" s="90" t="n">
        <f aca="false">Inputs!AN16-Inputs_old!AN16</f>
        <v>0</v>
      </c>
      <c r="AO16" s="90" t="n">
        <f aca="false">Inputs!AO16-Inputs_old!AO16</f>
        <v>0</v>
      </c>
      <c r="AP16" s="90" t="n">
        <f aca="false">Inputs!AP16-Inputs_old!AP16</f>
        <v>0</v>
      </c>
      <c r="AQ16" s="90" t="n">
        <f aca="false">Inputs!AQ16-Inputs_old!AQ16</f>
        <v>0</v>
      </c>
      <c r="AR16" s="90" t="n">
        <f aca="false">Inputs!AR16-Inputs_old!AR16</f>
        <v>0</v>
      </c>
      <c r="AS16" s="90" t="n">
        <f aca="false">Inputs!AS16-Inputs_old!AS16</f>
        <v>0</v>
      </c>
      <c r="AT16" s="90" t="n">
        <f aca="false">Inputs!AT16-Inputs_old!AT16</f>
        <v>0</v>
      </c>
      <c r="AU16" s="90" t="n">
        <f aca="false">Inputs!AU16-Inputs_old!AU16</f>
        <v>0</v>
      </c>
      <c r="AV16" s="90" t="n">
        <f aca="false">Inputs!AV16-Inputs_old!AV16</f>
        <v>0</v>
      </c>
      <c r="AW16" s="90" t="n">
        <f aca="false">Inputs!AW16-Inputs_old!AW16</f>
        <v>0</v>
      </c>
      <c r="AX16" s="90" t="n">
        <f aca="false">Inputs!AX16-Inputs_old!AX16</f>
        <v>0</v>
      </c>
      <c r="AY16" s="90" t="n">
        <f aca="false">Inputs!AY16-Inputs_old!AY16</f>
        <v>0</v>
      </c>
      <c r="AZ16" s="90" t="n">
        <f aca="false">Inputs!AZ16-Inputs_old!AZ16</f>
        <v>0</v>
      </c>
      <c r="BA16" s="90" t="n">
        <f aca="false">Inputs!BA16-Inputs_old!BA16</f>
        <v>0</v>
      </c>
      <c r="BB16" s="90" t="n">
        <f aca="false">Inputs!BB16-Inputs_old!BB16</f>
        <v>0</v>
      </c>
      <c r="BC16" s="90" t="n">
        <f aca="false">Inputs!BC16-Inputs_old!BC16</f>
        <v>0</v>
      </c>
      <c r="BD16" s="90" t="n">
        <f aca="false">Inputs!BD16-Inputs_old!BD16</f>
        <v>0</v>
      </c>
      <c r="BE16" s="90" t="n">
        <f aca="false">Inputs!BE16-Inputs_old!BE16</f>
        <v>0</v>
      </c>
      <c r="BF16" s="90" t="n">
        <f aca="false">Inputs!BF16-Inputs_old!BF16</f>
        <v>0</v>
      </c>
      <c r="BG16" s="90" t="n">
        <f aca="false">Inputs!BG16-Inputs_old!BG16</f>
        <v>0</v>
      </c>
    </row>
    <row r="17" customFormat="false" ht="13.5" hidden="false" customHeight="true" outlineLevel="0" collapsed="false">
      <c r="A17" s="14" t="s">
        <v>9</v>
      </c>
      <c r="B17" s="42"/>
      <c r="C17" s="42"/>
      <c r="D17" s="42" t="s">
        <v>35</v>
      </c>
      <c r="E17" s="19"/>
      <c r="F17" s="19" t="s">
        <v>45</v>
      </c>
      <c r="G17" s="19" t="s">
        <v>12</v>
      </c>
      <c r="H17" s="19"/>
      <c r="I17" s="19" t="s">
        <v>44</v>
      </c>
      <c r="J17" s="90" t="n">
        <f aca="false">Inputs!J17-Inputs_old!J17</f>
        <v>0</v>
      </c>
      <c r="K17" s="90" t="n">
        <f aca="false">Inputs!K17-Inputs_old!K17</f>
        <v>0</v>
      </c>
      <c r="L17" s="90" t="n">
        <f aca="false">Inputs!L17-Inputs_old!L17</f>
        <v>0</v>
      </c>
      <c r="M17" s="90" t="n">
        <f aca="false">Inputs!M17-Inputs_old!M17</f>
        <v>0</v>
      </c>
      <c r="N17" s="90" t="n">
        <f aca="false">Inputs!N17-Inputs_old!N17</f>
        <v>0</v>
      </c>
      <c r="O17" s="90" t="n">
        <f aca="false">Inputs!O17-Inputs_old!O17</f>
        <v>0</v>
      </c>
      <c r="P17" s="90" t="n">
        <f aca="false">Inputs!P17-Inputs_old!P17</f>
        <v>0</v>
      </c>
      <c r="Q17" s="90" t="n">
        <f aca="false">Inputs!Q17-Inputs_old!Q17</f>
        <v>0</v>
      </c>
      <c r="R17" s="90" t="n">
        <f aca="false">Inputs!R17-Inputs_old!R17</f>
        <v>0</v>
      </c>
      <c r="S17" s="90" t="n">
        <f aca="false">Inputs!S17-Inputs_old!S17</f>
        <v>0</v>
      </c>
      <c r="T17" s="90" t="n">
        <f aca="false">Inputs!T17-Inputs_old!T17</f>
        <v>0</v>
      </c>
      <c r="U17" s="90" t="n">
        <f aca="false">Inputs!U17-Inputs_old!U17</f>
        <v>0</v>
      </c>
      <c r="V17" s="90" t="n">
        <f aca="false">Inputs!V17-Inputs_old!V17</f>
        <v>0</v>
      </c>
      <c r="W17" s="90" t="n">
        <f aca="false">Inputs!W17-Inputs_old!W17</f>
        <v>0</v>
      </c>
      <c r="X17" s="90" t="n">
        <f aca="false">Inputs!X17-Inputs_old!X17</f>
        <v>0</v>
      </c>
      <c r="Y17" s="90" t="n">
        <f aca="false">Inputs!Y17-Inputs_old!Y17</f>
        <v>0</v>
      </c>
      <c r="Z17" s="90" t="n">
        <f aca="false">Inputs!Z17-Inputs_old!Z17</f>
        <v>0</v>
      </c>
      <c r="AA17" s="90" t="n">
        <f aca="false">Inputs!AA17-Inputs_old!AA17</f>
        <v>0</v>
      </c>
      <c r="AB17" s="90" t="n">
        <f aca="false">Inputs!AB17-Inputs_old!AB17</f>
        <v>0</v>
      </c>
      <c r="AC17" s="90" t="n">
        <f aca="false">Inputs!AC17-Inputs_old!AC17</f>
        <v>0</v>
      </c>
      <c r="AD17" s="90" t="n">
        <f aca="false">Inputs!AD17-Inputs_old!AD17</f>
        <v>0</v>
      </c>
      <c r="AE17" s="90" t="n">
        <f aca="false">Inputs!AE17-Inputs_old!AE17</f>
        <v>0</v>
      </c>
      <c r="AF17" s="90" t="n">
        <f aca="false">Inputs!AF17-Inputs_old!AF17</f>
        <v>0</v>
      </c>
      <c r="AG17" s="90" t="n">
        <f aca="false">Inputs!AG17-Inputs_old!AG17</f>
        <v>0</v>
      </c>
      <c r="AH17" s="90" t="n">
        <f aca="false">Inputs!AH17-Inputs_old!AH17</f>
        <v>0</v>
      </c>
      <c r="AI17" s="90" t="n">
        <f aca="false">Inputs!AI17-Inputs_old!AI17</f>
        <v>0</v>
      </c>
      <c r="AJ17" s="90" t="n">
        <f aca="false">Inputs!AJ17-Inputs_old!AJ17</f>
        <v>0</v>
      </c>
      <c r="AK17" s="90" t="n">
        <f aca="false">Inputs!AK17-Inputs_old!AK17</f>
        <v>0</v>
      </c>
      <c r="AL17" s="90" t="n">
        <f aca="false">Inputs!AL17-Inputs_old!AL17</f>
        <v>0</v>
      </c>
      <c r="AM17" s="90" t="n">
        <f aca="false">Inputs!AM17-Inputs_old!AM17</f>
        <v>0</v>
      </c>
      <c r="AN17" s="90" t="n">
        <f aca="false">Inputs!AN17-Inputs_old!AN17</f>
        <v>0</v>
      </c>
      <c r="AO17" s="90" t="n">
        <f aca="false">Inputs!AO17-Inputs_old!AO17</f>
        <v>0</v>
      </c>
      <c r="AP17" s="90" t="n">
        <f aca="false">Inputs!AP17-Inputs_old!AP17</f>
        <v>0</v>
      </c>
      <c r="AQ17" s="90" t="n">
        <f aca="false">Inputs!AQ17-Inputs_old!AQ17</f>
        <v>0</v>
      </c>
      <c r="AR17" s="90" t="n">
        <f aca="false">Inputs!AR17-Inputs_old!AR17</f>
        <v>0</v>
      </c>
      <c r="AS17" s="90" t="n">
        <f aca="false">Inputs!AS17-Inputs_old!AS17</f>
        <v>0</v>
      </c>
      <c r="AT17" s="90" t="n">
        <f aca="false">Inputs!AT17-Inputs_old!AT17</f>
        <v>0</v>
      </c>
      <c r="AU17" s="90" t="n">
        <f aca="false">Inputs!AU17-Inputs_old!AU17</f>
        <v>0</v>
      </c>
      <c r="AV17" s="90" t="n">
        <f aca="false">Inputs!AV17-Inputs_old!AV17</f>
        <v>0</v>
      </c>
      <c r="AW17" s="90" t="n">
        <f aca="false">Inputs!AW17-Inputs_old!AW17</f>
        <v>0</v>
      </c>
      <c r="AX17" s="90" t="n">
        <f aca="false">Inputs!AX17-Inputs_old!AX17</f>
        <v>0</v>
      </c>
      <c r="AY17" s="90" t="n">
        <f aca="false">Inputs!AY17-Inputs_old!AY17</f>
        <v>0</v>
      </c>
      <c r="AZ17" s="90" t="n">
        <f aca="false">Inputs!AZ17-Inputs_old!AZ17</f>
        <v>0</v>
      </c>
      <c r="BA17" s="90" t="n">
        <f aca="false">Inputs!BA17-Inputs_old!BA17</f>
        <v>0</v>
      </c>
      <c r="BB17" s="90" t="n">
        <f aca="false">Inputs!BB17-Inputs_old!BB17</f>
        <v>0</v>
      </c>
      <c r="BC17" s="90" t="n">
        <f aca="false">Inputs!BC17-Inputs_old!BC17</f>
        <v>0</v>
      </c>
      <c r="BD17" s="90" t="n">
        <f aca="false">Inputs!BD17-Inputs_old!BD17</f>
        <v>0</v>
      </c>
      <c r="BE17" s="90" t="n">
        <f aca="false">Inputs!BE17-Inputs_old!BE17</f>
        <v>0</v>
      </c>
      <c r="BF17" s="90" t="n">
        <f aca="false">Inputs!BF17-Inputs_old!BF17</f>
        <v>0</v>
      </c>
      <c r="BG17" s="90" t="n">
        <f aca="false">Inputs!BG17-Inputs_old!BG17</f>
        <v>0</v>
      </c>
    </row>
    <row r="18" customFormat="false" ht="13.5" hidden="false" customHeight="true" outlineLevel="0" collapsed="false">
      <c r="A18" s="14" t="s">
        <v>9</v>
      </c>
      <c r="B18" s="42"/>
      <c r="C18" s="42"/>
      <c r="D18" s="42" t="s">
        <v>35</v>
      </c>
      <c r="E18" s="19"/>
      <c r="F18" s="19" t="s">
        <v>46</v>
      </c>
      <c r="G18" s="19" t="s">
        <v>12</v>
      </c>
      <c r="H18" s="19"/>
      <c r="I18" s="19" t="s">
        <v>44</v>
      </c>
      <c r="J18" s="90" t="n">
        <f aca="false">Inputs!J18-Inputs_old!J18</f>
        <v>0</v>
      </c>
      <c r="K18" s="90" t="n">
        <f aca="false">Inputs!K18-Inputs_old!K18</f>
        <v>0</v>
      </c>
      <c r="L18" s="90" t="n">
        <f aca="false">Inputs!L18-Inputs_old!L18</f>
        <v>0</v>
      </c>
      <c r="M18" s="90" t="n">
        <f aca="false">Inputs!M18-Inputs_old!M18</f>
        <v>0</v>
      </c>
      <c r="N18" s="90" t="n">
        <f aca="false">Inputs!N18-Inputs_old!N18</f>
        <v>0</v>
      </c>
      <c r="O18" s="90" t="n">
        <f aca="false">Inputs!O18-Inputs_old!O18</f>
        <v>0</v>
      </c>
      <c r="P18" s="90" t="n">
        <f aca="false">Inputs!P18-Inputs_old!P18</f>
        <v>0</v>
      </c>
      <c r="Q18" s="90" t="n">
        <f aca="false">Inputs!Q18-Inputs_old!Q18</f>
        <v>0</v>
      </c>
      <c r="R18" s="90" t="n">
        <f aca="false">Inputs!R18-Inputs_old!R18</f>
        <v>0</v>
      </c>
      <c r="S18" s="90" t="n">
        <f aca="false">Inputs!S18-Inputs_old!S18</f>
        <v>0</v>
      </c>
      <c r="T18" s="90" t="n">
        <f aca="false">Inputs!T18-Inputs_old!T18</f>
        <v>0</v>
      </c>
      <c r="U18" s="90" t="n">
        <f aca="false">Inputs!U18-Inputs_old!U18</f>
        <v>0</v>
      </c>
      <c r="V18" s="90" t="n">
        <f aca="false">Inputs!V18-Inputs_old!V18</f>
        <v>0</v>
      </c>
      <c r="W18" s="90" t="n">
        <f aca="false">Inputs!W18-Inputs_old!W18</f>
        <v>0</v>
      </c>
      <c r="X18" s="90" t="n">
        <f aca="false">Inputs!X18-Inputs_old!X18</f>
        <v>0</v>
      </c>
      <c r="Y18" s="90" t="n">
        <f aca="false">Inputs!Y18-Inputs_old!Y18</f>
        <v>0</v>
      </c>
      <c r="Z18" s="90" t="n">
        <f aca="false">Inputs!Z18-Inputs_old!Z18</f>
        <v>0</v>
      </c>
      <c r="AA18" s="90" t="n">
        <f aca="false">Inputs!AA18-Inputs_old!AA18</f>
        <v>0</v>
      </c>
      <c r="AB18" s="90" t="n">
        <f aca="false">Inputs!AB18-Inputs_old!AB18</f>
        <v>0</v>
      </c>
      <c r="AC18" s="90" t="n">
        <f aca="false">Inputs!AC18-Inputs_old!AC18</f>
        <v>0</v>
      </c>
      <c r="AD18" s="90" t="n">
        <f aca="false">Inputs!AD18-Inputs_old!AD18</f>
        <v>0</v>
      </c>
      <c r="AE18" s="90" t="n">
        <f aca="false">Inputs!AE18-Inputs_old!AE18</f>
        <v>0</v>
      </c>
      <c r="AF18" s="90" t="n">
        <f aca="false">Inputs!AF18-Inputs_old!AF18</f>
        <v>0</v>
      </c>
      <c r="AG18" s="90" t="n">
        <f aca="false">Inputs!AG18-Inputs_old!AG18</f>
        <v>0</v>
      </c>
      <c r="AH18" s="90" t="n">
        <f aca="false">Inputs!AH18-Inputs_old!AH18</f>
        <v>0</v>
      </c>
      <c r="AI18" s="90" t="n">
        <f aca="false">Inputs!AI18-Inputs_old!AI18</f>
        <v>0</v>
      </c>
      <c r="AJ18" s="90" t="n">
        <f aca="false">Inputs!AJ18-Inputs_old!AJ18</f>
        <v>0</v>
      </c>
      <c r="AK18" s="90" t="n">
        <f aca="false">Inputs!AK18-Inputs_old!AK18</f>
        <v>0</v>
      </c>
      <c r="AL18" s="90" t="n">
        <f aca="false">Inputs!AL18-Inputs_old!AL18</f>
        <v>0</v>
      </c>
      <c r="AM18" s="90" t="n">
        <f aca="false">Inputs!AM18-Inputs_old!AM18</f>
        <v>0</v>
      </c>
      <c r="AN18" s="90" t="n">
        <f aca="false">Inputs!AN18-Inputs_old!AN18</f>
        <v>0</v>
      </c>
      <c r="AO18" s="90" t="n">
        <f aca="false">Inputs!AO18-Inputs_old!AO18</f>
        <v>0</v>
      </c>
      <c r="AP18" s="90" t="n">
        <f aca="false">Inputs!AP18-Inputs_old!AP18</f>
        <v>0</v>
      </c>
      <c r="AQ18" s="90" t="n">
        <f aca="false">Inputs!AQ18-Inputs_old!AQ18</f>
        <v>0</v>
      </c>
      <c r="AR18" s="90" t="n">
        <f aca="false">Inputs!AR18-Inputs_old!AR18</f>
        <v>0</v>
      </c>
      <c r="AS18" s="90" t="n">
        <f aca="false">Inputs!AS18-Inputs_old!AS18</f>
        <v>0</v>
      </c>
      <c r="AT18" s="90" t="n">
        <f aca="false">Inputs!AT18-Inputs_old!AT18</f>
        <v>0</v>
      </c>
      <c r="AU18" s="90" t="n">
        <f aca="false">Inputs!AU18-Inputs_old!AU18</f>
        <v>0</v>
      </c>
      <c r="AV18" s="90" t="n">
        <f aca="false">Inputs!AV18-Inputs_old!AV18</f>
        <v>0</v>
      </c>
      <c r="AW18" s="90" t="n">
        <f aca="false">Inputs!AW18-Inputs_old!AW18</f>
        <v>0</v>
      </c>
      <c r="AX18" s="90" t="n">
        <f aca="false">Inputs!AX18-Inputs_old!AX18</f>
        <v>0</v>
      </c>
      <c r="AY18" s="90" t="n">
        <f aca="false">Inputs!AY18-Inputs_old!AY18</f>
        <v>0</v>
      </c>
      <c r="AZ18" s="90" t="n">
        <f aca="false">Inputs!AZ18-Inputs_old!AZ18</f>
        <v>0</v>
      </c>
      <c r="BA18" s="90" t="n">
        <f aca="false">Inputs!BA18-Inputs_old!BA18</f>
        <v>0</v>
      </c>
      <c r="BB18" s="90" t="n">
        <f aca="false">Inputs!BB18-Inputs_old!BB18</f>
        <v>0</v>
      </c>
      <c r="BC18" s="90" t="n">
        <f aca="false">Inputs!BC18-Inputs_old!BC18</f>
        <v>0</v>
      </c>
      <c r="BD18" s="90" t="n">
        <f aca="false">Inputs!BD18-Inputs_old!BD18</f>
        <v>0</v>
      </c>
      <c r="BE18" s="90" t="n">
        <f aca="false">Inputs!BE18-Inputs_old!BE18</f>
        <v>0</v>
      </c>
      <c r="BF18" s="90" t="n">
        <f aca="false">Inputs!BF18-Inputs_old!BF18</f>
        <v>0</v>
      </c>
      <c r="BG18" s="90" t="n">
        <f aca="false">Inputs!BG18-Inputs_old!BG18</f>
        <v>0</v>
      </c>
    </row>
    <row r="19" customFormat="false" ht="13.5" hidden="false" customHeight="true" outlineLevel="0" collapsed="false">
      <c r="A19" s="14" t="s">
        <v>9</v>
      </c>
      <c r="B19" s="42"/>
      <c r="C19" s="42"/>
      <c r="D19" s="59" t="s">
        <v>10</v>
      </c>
      <c r="E19" s="19"/>
      <c r="F19" s="18" t="s">
        <v>47</v>
      </c>
      <c r="G19" s="19" t="s">
        <v>12</v>
      </c>
      <c r="H19" s="19"/>
      <c r="I19" s="19" t="s">
        <v>48</v>
      </c>
      <c r="J19" s="90" t="n">
        <f aca="false">Inputs!J19-Inputs_old!J19</f>
        <v>0</v>
      </c>
      <c r="K19" s="90" t="n">
        <f aca="false">Inputs!K19-Inputs_old!K19</f>
        <v>0</v>
      </c>
      <c r="L19" s="90" t="n">
        <f aca="false">Inputs!L19-Inputs_old!L19</f>
        <v>0</v>
      </c>
      <c r="M19" s="90" t="n">
        <f aca="false">Inputs!M19-Inputs_old!M19</f>
        <v>0</v>
      </c>
      <c r="N19" s="90" t="n">
        <f aca="false">Inputs!N19-Inputs_old!N19</f>
        <v>0</v>
      </c>
      <c r="O19" s="90" t="n">
        <f aca="false">Inputs!O19-Inputs_old!O19</f>
        <v>0</v>
      </c>
      <c r="P19" s="90" t="n">
        <f aca="false">Inputs!P19-Inputs_old!P19</f>
        <v>0</v>
      </c>
      <c r="Q19" s="90" t="n">
        <f aca="false">Inputs!Q19-Inputs_old!Q19</f>
        <v>0</v>
      </c>
      <c r="R19" s="90" t="n">
        <f aca="false">Inputs!R19-Inputs_old!R19</f>
        <v>0</v>
      </c>
      <c r="S19" s="90" t="n">
        <f aca="false">Inputs!S19-Inputs_old!S19</f>
        <v>0</v>
      </c>
      <c r="T19" s="90" t="n">
        <f aca="false">Inputs!T19-Inputs_old!T19</f>
        <v>0</v>
      </c>
      <c r="U19" s="90" t="n">
        <f aca="false">Inputs!U19-Inputs_old!U19</f>
        <v>0</v>
      </c>
      <c r="V19" s="90" t="n">
        <f aca="false">Inputs!V19-Inputs_old!V19</f>
        <v>0</v>
      </c>
      <c r="W19" s="90" t="n">
        <f aca="false">Inputs!W19-Inputs_old!W19</f>
        <v>0</v>
      </c>
      <c r="X19" s="90" t="n">
        <f aca="false">Inputs!X19-Inputs_old!X19</f>
        <v>0</v>
      </c>
      <c r="Y19" s="90" t="n">
        <f aca="false">Inputs!Y19-Inputs_old!Y19</f>
        <v>0</v>
      </c>
      <c r="Z19" s="90" t="n">
        <f aca="false">Inputs!Z19-Inputs_old!Z19</f>
        <v>0</v>
      </c>
      <c r="AA19" s="90" t="n">
        <f aca="false">Inputs!AA19-Inputs_old!AA19</f>
        <v>0</v>
      </c>
      <c r="AB19" s="90" t="n">
        <f aca="false">Inputs!AB19-Inputs_old!AB19</f>
        <v>0</v>
      </c>
      <c r="AC19" s="90" t="n">
        <f aca="false">Inputs!AC19-Inputs_old!AC19</f>
        <v>0</v>
      </c>
      <c r="AD19" s="90" t="n">
        <f aca="false">Inputs!AD19-Inputs_old!AD19</f>
        <v>0</v>
      </c>
      <c r="AE19" s="90" t="n">
        <f aca="false">Inputs!AE19-Inputs_old!AE19</f>
        <v>0</v>
      </c>
      <c r="AF19" s="90" t="n">
        <f aca="false">Inputs!AF19-Inputs_old!AF19</f>
        <v>-0.0192499005173099</v>
      </c>
      <c r="AG19" s="90" t="n">
        <f aca="false">Inputs!AG19-Inputs_old!AG19</f>
        <v>0.00333634090048562</v>
      </c>
      <c r="AH19" s="90" t="n">
        <f aca="false">Inputs!AH19-Inputs_old!AH19</f>
        <v>0.0192278042808847</v>
      </c>
      <c r="AI19" s="90" t="n">
        <f aca="false">Inputs!AI19-Inputs_old!AI19</f>
        <v>-0.00168331046884716</v>
      </c>
      <c r="AJ19" s="90" t="n">
        <f aca="false">Inputs!AJ19-Inputs_old!AJ19</f>
        <v>0.00552046539583584</v>
      </c>
      <c r="AK19" s="90" t="n">
        <f aca="false">Inputs!AK19-Inputs_old!AK19</f>
        <v>0.00376783198848818</v>
      </c>
      <c r="AL19" s="90" t="n">
        <f aca="false">Inputs!AL19-Inputs_old!AL19</f>
        <v>0.00142563227114056</v>
      </c>
      <c r="AM19" s="90" t="n">
        <f aca="false">Inputs!AM19-Inputs_old!AM19</f>
        <v>-0.0009644798714461</v>
      </c>
      <c r="AN19" s="90" t="n">
        <f aca="false">Inputs!AN19-Inputs_old!AN19</f>
        <v>0</v>
      </c>
      <c r="AO19" s="90" t="n">
        <f aca="false">Inputs!AO19-Inputs_old!AO19</f>
        <v>0</v>
      </c>
      <c r="AP19" s="90" t="n">
        <f aca="false">Inputs!AP19-Inputs_old!AP19</f>
        <v>0</v>
      </c>
      <c r="AQ19" s="90" t="n">
        <f aca="false">Inputs!AQ19-Inputs_old!AQ19</f>
        <v>0</v>
      </c>
      <c r="AR19" s="90" t="n">
        <f aca="false">Inputs!AR19-Inputs_old!AR19</f>
        <v>0</v>
      </c>
      <c r="AS19" s="90" t="n">
        <f aca="false">Inputs!AS19-Inputs_old!AS19</f>
        <v>0</v>
      </c>
      <c r="AT19" s="90" t="n">
        <f aca="false">Inputs!AT19-Inputs_old!AT19</f>
        <v>0</v>
      </c>
      <c r="AU19" s="90" t="n">
        <f aca="false">Inputs!AU19-Inputs_old!AU19</f>
        <v>0</v>
      </c>
      <c r="AV19" s="90" t="n">
        <f aca="false">Inputs!AV19-Inputs_old!AV19</f>
        <v>0</v>
      </c>
      <c r="AW19" s="90" t="n">
        <f aca="false">Inputs!AW19-Inputs_old!AW19</f>
        <v>0</v>
      </c>
      <c r="AX19" s="90" t="n">
        <f aca="false">Inputs!AX19-Inputs_old!AX19</f>
        <v>0</v>
      </c>
      <c r="AY19" s="90" t="n">
        <f aca="false">Inputs!AY19-Inputs_old!AY19</f>
        <v>0</v>
      </c>
      <c r="AZ19" s="90" t="n">
        <f aca="false">Inputs!AZ19-Inputs_old!AZ19</f>
        <v>0</v>
      </c>
      <c r="BA19" s="90" t="n">
        <f aca="false">Inputs!BA19-Inputs_old!BA19</f>
        <v>0</v>
      </c>
      <c r="BB19" s="90" t="n">
        <f aca="false">Inputs!BB19-Inputs_old!BB19</f>
        <v>0</v>
      </c>
      <c r="BC19" s="90" t="n">
        <f aca="false">Inputs!BC19-Inputs_old!BC19</f>
        <v>0</v>
      </c>
      <c r="BD19" s="90" t="n">
        <f aca="false">Inputs!BD19-Inputs_old!BD19</f>
        <v>0</v>
      </c>
      <c r="BE19" s="90" t="n">
        <f aca="false">Inputs!BE19-Inputs_old!BE19</f>
        <v>0</v>
      </c>
      <c r="BF19" s="90" t="n">
        <f aca="false">Inputs!BF19-Inputs_old!BF19</f>
        <v>0</v>
      </c>
      <c r="BG19" s="90" t="n">
        <f aca="false">Inputs!BG19-Inputs_old!BG19</f>
        <v>0</v>
      </c>
    </row>
    <row r="20" customFormat="false" ht="13.5" hidden="false" customHeight="true" outlineLevel="0" collapsed="false">
      <c r="A20" s="14" t="s">
        <v>9</v>
      </c>
      <c r="B20" s="42"/>
      <c r="C20" s="42"/>
      <c r="D20" s="59" t="s">
        <v>10</v>
      </c>
      <c r="E20" s="19"/>
      <c r="F20" s="18" t="s">
        <v>49</v>
      </c>
      <c r="G20" s="19" t="s">
        <v>12</v>
      </c>
      <c r="H20" s="19"/>
      <c r="I20" s="19" t="s">
        <v>50</v>
      </c>
      <c r="J20" s="90" t="n">
        <f aca="false">Inputs!J20-Inputs_old!J20</f>
        <v>0</v>
      </c>
      <c r="K20" s="90" t="n">
        <f aca="false">Inputs!K20-Inputs_old!K20</f>
        <v>0</v>
      </c>
      <c r="L20" s="90" t="n">
        <f aca="false">Inputs!L20-Inputs_old!L20</f>
        <v>0</v>
      </c>
      <c r="M20" s="90" t="n">
        <f aca="false">Inputs!M20-Inputs_old!M20</f>
        <v>0</v>
      </c>
      <c r="N20" s="90" t="n">
        <f aca="false">Inputs!N20-Inputs_old!N20</f>
        <v>0</v>
      </c>
      <c r="O20" s="90" t="n">
        <f aca="false">Inputs!O20-Inputs_old!O20</f>
        <v>0</v>
      </c>
      <c r="P20" s="90" t="n">
        <f aca="false">Inputs!P20-Inputs_old!P20</f>
        <v>0</v>
      </c>
      <c r="Q20" s="90" t="n">
        <f aca="false">Inputs!Q20-Inputs_old!Q20</f>
        <v>0</v>
      </c>
      <c r="R20" s="90" t="n">
        <f aca="false">Inputs!R20-Inputs_old!R20</f>
        <v>0</v>
      </c>
      <c r="S20" s="90" t="n">
        <f aca="false">Inputs!S20-Inputs_old!S20</f>
        <v>0</v>
      </c>
      <c r="T20" s="90" t="n">
        <f aca="false">Inputs!T20-Inputs_old!T20</f>
        <v>0</v>
      </c>
      <c r="U20" s="90" t="n">
        <f aca="false">Inputs!U20-Inputs_old!U20</f>
        <v>0</v>
      </c>
      <c r="V20" s="90" t="n">
        <f aca="false">Inputs!V20-Inputs_old!V20</f>
        <v>0</v>
      </c>
      <c r="W20" s="90" t="n">
        <f aca="false">Inputs!W20-Inputs_old!W20</f>
        <v>0</v>
      </c>
      <c r="X20" s="90" t="n">
        <f aca="false">Inputs!X20-Inputs_old!X20</f>
        <v>0</v>
      </c>
      <c r="Y20" s="90" t="n">
        <f aca="false">Inputs!Y20-Inputs_old!Y20</f>
        <v>0</v>
      </c>
      <c r="Z20" s="90" t="n">
        <f aca="false">Inputs!Z20-Inputs_old!Z20</f>
        <v>0</v>
      </c>
      <c r="AA20" s="90" t="n">
        <f aca="false">Inputs!AA20-Inputs_old!AA20</f>
        <v>0</v>
      </c>
      <c r="AB20" s="90" t="n">
        <f aca="false">Inputs!AB20-Inputs_old!AB20</f>
        <v>0</v>
      </c>
      <c r="AC20" s="90" t="n">
        <f aca="false">Inputs!AC20-Inputs_old!AC20</f>
        <v>0</v>
      </c>
      <c r="AD20" s="90" t="n">
        <f aca="false">Inputs!AD20-Inputs_old!AD20</f>
        <v>0</v>
      </c>
      <c r="AE20" s="90" t="n">
        <f aca="false">Inputs!AE20-Inputs_old!AE20</f>
        <v>0</v>
      </c>
      <c r="AF20" s="90" t="n">
        <f aca="false">Inputs!AF20-Inputs_old!AF20</f>
        <v>0</v>
      </c>
      <c r="AG20" s="90" t="n">
        <f aca="false">Inputs!AG20-Inputs_old!AG20</f>
        <v>0</v>
      </c>
      <c r="AH20" s="90" t="n">
        <f aca="false">Inputs!AH20-Inputs_old!AH20</f>
        <v>0</v>
      </c>
      <c r="AI20" s="90" t="n">
        <f aca="false">Inputs!AI20-Inputs_old!AI20</f>
        <v>0.001</v>
      </c>
      <c r="AJ20" s="90" t="n">
        <f aca="false">Inputs!AJ20-Inputs_old!AJ20</f>
        <v>0.0056</v>
      </c>
      <c r="AK20" s="90" t="n">
        <f aca="false">Inputs!AK20-Inputs_old!AK20</f>
        <v>0.0027</v>
      </c>
      <c r="AL20" s="90" t="n">
        <f aca="false">Inputs!AL20-Inputs_old!AL20</f>
        <v>0.0025</v>
      </c>
      <c r="AM20" s="90" t="n">
        <f aca="false">Inputs!AM20-Inputs_old!AM20</f>
        <v>0.0025</v>
      </c>
      <c r="AN20" s="90" t="n">
        <f aca="false">Inputs!AN20-Inputs_old!AN20</f>
        <v>0.0025</v>
      </c>
      <c r="AO20" s="90" t="n">
        <f aca="false">Inputs!AO20-Inputs_old!AO20</f>
        <v>0.0025</v>
      </c>
      <c r="AP20" s="90" t="n">
        <f aca="false">Inputs!AP20-Inputs_old!AP20</f>
        <v>0.0025</v>
      </c>
      <c r="AQ20" s="90" t="n">
        <f aca="false">Inputs!AQ20-Inputs_old!AQ20</f>
        <v>0.0025</v>
      </c>
      <c r="AR20" s="90" t="n">
        <f aca="false">Inputs!AR20-Inputs_old!AR20</f>
        <v>0.0025</v>
      </c>
      <c r="AS20" s="90" t="n">
        <f aca="false">Inputs!AS20-Inputs_old!AS20</f>
        <v>0.0025</v>
      </c>
      <c r="AT20" s="90" t="n">
        <f aca="false">Inputs!AT20-Inputs_old!AT20</f>
        <v>0.0025</v>
      </c>
      <c r="AU20" s="90" t="n">
        <f aca="false">Inputs!AU20-Inputs_old!AU20</f>
        <v>0.0025</v>
      </c>
      <c r="AV20" s="90" t="n">
        <f aca="false">Inputs!AV20-Inputs_old!AV20</f>
        <v>0.0025</v>
      </c>
      <c r="AW20" s="90" t="n">
        <f aca="false">Inputs!AW20-Inputs_old!AW20</f>
        <v>0.0025</v>
      </c>
      <c r="AX20" s="90" t="n">
        <f aca="false">Inputs!AX20-Inputs_old!AX20</f>
        <v>0.0025</v>
      </c>
      <c r="AY20" s="90" t="n">
        <f aca="false">Inputs!AY20-Inputs_old!AY20</f>
        <v>0.0025</v>
      </c>
      <c r="AZ20" s="90" t="n">
        <f aca="false">Inputs!AZ20-Inputs_old!AZ20</f>
        <v>0.0025</v>
      </c>
      <c r="BA20" s="90" t="n">
        <f aca="false">Inputs!BA20-Inputs_old!BA20</f>
        <v>0.0025</v>
      </c>
      <c r="BB20" s="90" t="n">
        <f aca="false">Inputs!BB20-Inputs_old!BB20</f>
        <v>0.0025</v>
      </c>
      <c r="BC20" s="90" t="n">
        <f aca="false">Inputs!BC20-Inputs_old!BC20</f>
        <v>0.0025</v>
      </c>
      <c r="BD20" s="90" t="n">
        <f aca="false">Inputs!BD20-Inputs_old!BD20</f>
        <v>0.0025</v>
      </c>
      <c r="BE20" s="90" t="n">
        <f aca="false">Inputs!BE20-Inputs_old!BE20</f>
        <v>0.0025</v>
      </c>
      <c r="BF20" s="90" t="n">
        <f aca="false">Inputs!BF20-Inputs_old!BF20</f>
        <v>0.0025</v>
      </c>
      <c r="BG20" s="90" t="n">
        <f aca="false">Inputs!BG20-Inputs_old!BG20</f>
        <v>0.0025</v>
      </c>
    </row>
    <row r="21" customFormat="false" ht="13.5" hidden="false" customHeight="true" outlineLevel="0" collapsed="false">
      <c r="A21" s="14" t="s">
        <v>9</v>
      </c>
      <c r="B21" s="42"/>
      <c r="C21" s="42"/>
      <c r="D21" s="42" t="s">
        <v>10</v>
      </c>
      <c r="E21" s="19"/>
      <c r="F21" s="19" t="s">
        <v>51</v>
      </c>
      <c r="G21" s="19" t="s">
        <v>12</v>
      </c>
      <c r="H21" s="19"/>
      <c r="I21" s="19" t="s">
        <v>34</v>
      </c>
      <c r="J21" s="90" t="n">
        <f aca="false">Inputs!J21-Inputs_old!J21</f>
        <v>0</v>
      </c>
      <c r="K21" s="90" t="n">
        <f aca="false">Inputs!K21-Inputs_old!K21</f>
        <v>0</v>
      </c>
      <c r="L21" s="90" t="n">
        <f aca="false">Inputs!L21-Inputs_old!L21</f>
        <v>0</v>
      </c>
      <c r="M21" s="90" t="n">
        <f aca="false">Inputs!M21-Inputs_old!M21</f>
        <v>0</v>
      </c>
      <c r="N21" s="90" t="n">
        <f aca="false">Inputs!N21-Inputs_old!N21</f>
        <v>0</v>
      </c>
      <c r="O21" s="90" t="n">
        <f aca="false">Inputs!O21-Inputs_old!O21</f>
        <v>0</v>
      </c>
      <c r="P21" s="90" t="n">
        <f aca="false">Inputs!P21-Inputs_old!P21</f>
        <v>0</v>
      </c>
      <c r="Q21" s="90" t="n">
        <f aca="false">Inputs!Q21-Inputs_old!Q21</f>
        <v>0</v>
      </c>
      <c r="R21" s="90" t="n">
        <f aca="false">Inputs!R21-Inputs_old!R21</f>
        <v>0</v>
      </c>
      <c r="S21" s="90" t="n">
        <f aca="false">Inputs!S21-Inputs_old!S21</f>
        <v>0</v>
      </c>
      <c r="T21" s="90" t="n">
        <f aca="false">Inputs!T21-Inputs_old!T21</f>
        <v>0</v>
      </c>
      <c r="U21" s="90" t="n">
        <f aca="false">Inputs!U21-Inputs_old!U21</f>
        <v>0</v>
      </c>
      <c r="V21" s="90" t="n">
        <f aca="false">Inputs!V21-Inputs_old!V21</f>
        <v>0</v>
      </c>
      <c r="W21" s="90" t="n">
        <f aca="false">Inputs!W21-Inputs_old!W21</f>
        <v>0</v>
      </c>
      <c r="X21" s="90" t="n">
        <f aca="false">Inputs!X21-Inputs_old!X21</f>
        <v>0</v>
      </c>
      <c r="Y21" s="90" t="n">
        <f aca="false">Inputs!Y21-Inputs_old!Y21</f>
        <v>0</v>
      </c>
      <c r="Z21" s="90" t="n">
        <f aca="false">Inputs!Z21-Inputs_old!Z21</f>
        <v>0</v>
      </c>
      <c r="AA21" s="90" t="n">
        <f aca="false">Inputs!AA21-Inputs_old!AA21</f>
        <v>0</v>
      </c>
      <c r="AB21" s="90" t="n">
        <f aca="false">Inputs!AB21-Inputs_old!AB21</f>
        <v>0</v>
      </c>
      <c r="AC21" s="90" t="n">
        <f aca="false">Inputs!AC21-Inputs_old!AC21</f>
        <v>0</v>
      </c>
      <c r="AD21" s="90" t="n">
        <f aca="false">Inputs!AD21-Inputs_old!AD21</f>
        <v>0</v>
      </c>
      <c r="AE21" s="90" t="n">
        <f aca="false">Inputs!AE21-Inputs_old!AE21</f>
        <v>0</v>
      </c>
      <c r="AF21" s="90" t="n">
        <f aca="false">Inputs!AF21-Inputs_old!AF21</f>
        <v>0</v>
      </c>
      <c r="AG21" s="90" t="n">
        <f aca="false">Inputs!AG21-Inputs_old!AG21</f>
        <v>0</v>
      </c>
      <c r="AH21" s="90" t="n">
        <f aca="false">Inputs!AH21-Inputs_old!AH21</f>
        <v>0</v>
      </c>
      <c r="AI21" s="90" t="n">
        <f aca="false">Inputs!AI21-Inputs_old!AI21</f>
        <v>0.00326449837784201</v>
      </c>
      <c r="AJ21" s="90" t="n">
        <f aca="false">Inputs!AJ21-Inputs_old!AJ21</f>
        <v>0.00650714787632699</v>
      </c>
      <c r="AK21" s="90" t="n">
        <f aca="false">Inputs!AK21-Inputs_old!AK21</f>
        <v>0</v>
      </c>
      <c r="AL21" s="90" t="n">
        <f aca="false">Inputs!AL21-Inputs_old!AL21</f>
        <v>0</v>
      </c>
      <c r="AM21" s="90" t="n">
        <f aca="false">Inputs!AM21-Inputs_old!AM21</f>
        <v>0</v>
      </c>
      <c r="AN21" s="90" t="n">
        <f aca="false">Inputs!AN21-Inputs_old!AN21</f>
        <v>0</v>
      </c>
      <c r="AO21" s="90" t="n">
        <f aca="false">Inputs!AO21-Inputs_old!AO21</f>
        <v>0</v>
      </c>
      <c r="AP21" s="90" t="n">
        <f aca="false">Inputs!AP21-Inputs_old!AP21</f>
        <v>0</v>
      </c>
      <c r="AQ21" s="90" t="n">
        <f aca="false">Inputs!AQ21-Inputs_old!AQ21</f>
        <v>0</v>
      </c>
      <c r="AR21" s="90" t="n">
        <f aca="false">Inputs!AR21-Inputs_old!AR21</f>
        <v>0</v>
      </c>
      <c r="AS21" s="90" t="n">
        <f aca="false">Inputs!AS21-Inputs_old!AS21</f>
        <v>0</v>
      </c>
      <c r="AT21" s="90" t="n">
        <f aca="false">Inputs!AT21-Inputs_old!AT21</f>
        <v>0</v>
      </c>
      <c r="AU21" s="90" t="n">
        <f aca="false">Inputs!AU21-Inputs_old!AU21</f>
        <v>0</v>
      </c>
      <c r="AV21" s="90" t="n">
        <f aca="false">Inputs!AV21-Inputs_old!AV21</f>
        <v>0</v>
      </c>
      <c r="AW21" s="90" t="n">
        <f aca="false">Inputs!AW21-Inputs_old!AW21</f>
        <v>0</v>
      </c>
      <c r="AX21" s="90" t="n">
        <f aca="false">Inputs!AX21-Inputs_old!AX21</f>
        <v>0</v>
      </c>
      <c r="AY21" s="90" t="n">
        <f aca="false">Inputs!AY21-Inputs_old!AY21</f>
        <v>0</v>
      </c>
      <c r="AZ21" s="90" t="n">
        <f aca="false">Inputs!AZ21-Inputs_old!AZ21</f>
        <v>0</v>
      </c>
      <c r="BA21" s="90" t="n">
        <f aca="false">Inputs!BA21-Inputs_old!BA21</f>
        <v>0</v>
      </c>
      <c r="BB21" s="90" t="n">
        <f aca="false">Inputs!BB21-Inputs_old!BB21</f>
        <v>0</v>
      </c>
      <c r="BC21" s="90" t="n">
        <f aca="false">Inputs!BC21-Inputs_old!BC21</f>
        <v>0</v>
      </c>
      <c r="BD21" s="90" t="n">
        <f aca="false">Inputs!BD21-Inputs_old!BD21</f>
        <v>0</v>
      </c>
      <c r="BE21" s="90" t="n">
        <f aca="false">Inputs!BE21-Inputs_old!BE21</f>
        <v>0</v>
      </c>
      <c r="BF21" s="90" t="n">
        <f aca="false">Inputs!BF21-Inputs_old!BF21</f>
        <v>0</v>
      </c>
      <c r="BG21" s="90" t="n">
        <f aca="false">Inputs!BG21-Inputs_old!BG21</f>
        <v>0</v>
      </c>
    </row>
    <row r="22" customFormat="false" ht="13.5" hidden="false" customHeight="true" outlineLevel="0" collapsed="false">
      <c r="A22" s="14" t="s">
        <v>9</v>
      </c>
      <c r="B22" s="42"/>
      <c r="C22" s="42"/>
      <c r="D22" s="42" t="s">
        <v>10</v>
      </c>
      <c r="E22" s="19"/>
      <c r="F22" s="19" t="s">
        <v>52</v>
      </c>
      <c r="G22" s="19" t="s">
        <v>12</v>
      </c>
      <c r="H22" s="19"/>
      <c r="I22" s="19" t="s">
        <v>34</v>
      </c>
      <c r="J22" s="90" t="n">
        <f aca="false">Inputs!J22-Inputs_old!J22</f>
        <v>0</v>
      </c>
      <c r="K22" s="90" t="n">
        <f aca="false">Inputs!K22-Inputs_old!K22</f>
        <v>0</v>
      </c>
      <c r="L22" s="90" t="n">
        <f aca="false">Inputs!L22-Inputs_old!L22</f>
        <v>0</v>
      </c>
      <c r="M22" s="90" t="n">
        <f aca="false">Inputs!M22-Inputs_old!M22</f>
        <v>0</v>
      </c>
      <c r="N22" s="90" t="n">
        <f aca="false">Inputs!N22-Inputs_old!N22</f>
        <v>0</v>
      </c>
      <c r="O22" s="90" t="n">
        <f aca="false">Inputs!O22-Inputs_old!O22</f>
        <v>0</v>
      </c>
      <c r="P22" s="90" t="n">
        <f aca="false">Inputs!P22-Inputs_old!P22</f>
        <v>0</v>
      </c>
      <c r="Q22" s="90" t="n">
        <f aca="false">Inputs!Q22-Inputs_old!Q22</f>
        <v>0</v>
      </c>
      <c r="R22" s="90" t="n">
        <f aca="false">Inputs!R22-Inputs_old!R22</f>
        <v>0</v>
      </c>
      <c r="S22" s="90" t="n">
        <f aca="false">Inputs!S22-Inputs_old!S22</f>
        <v>0</v>
      </c>
      <c r="T22" s="90" t="n">
        <f aca="false">Inputs!T22-Inputs_old!T22</f>
        <v>0</v>
      </c>
      <c r="U22" s="90" t="n">
        <f aca="false">Inputs!U22-Inputs_old!U22</f>
        <v>0</v>
      </c>
      <c r="V22" s="90" t="n">
        <f aca="false">Inputs!V22-Inputs_old!V22</f>
        <v>0</v>
      </c>
      <c r="W22" s="90" t="n">
        <f aca="false">Inputs!W22-Inputs_old!W22</f>
        <v>0</v>
      </c>
      <c r="X22" s="90" t="n">
        <f aca="false">Inputs!X22-Inputs_old!X22</f>
        <v>0</v>
      </c>
      <c r="Y22" s="90" t="n">
        <f aca="false">Inputs!Y22-Inputs_old!Y22</f>
        <v>0</v>
      </c>
      <c r="Z22" s="90" t="n">
        <f aca="false">Inputs!Z22-Inputs_old!Z22</f>
        <v>0</v>
      </c>
      <c r="AA22" s="90" t="n">
        <f aca="false">Inputs!AA22-Inputs_old!AA22</f>
        <v>0</v>
      </c>
      <c r="AB22" s="90" t="n">
        <f aca="false">Inputs!AB22-Inputs_old!AB22</f>
        <v>0</v>
      </c>
      <c r="AC22" s="90" t="n">
        <f aca="false">Inputs!AC22-Inputs_old!AC22</f>
        <v>0</v>
      </c>
      <c r="AD22" s="90" t="n">
        <f aca="false">Inputs!AD22-Inputs_old!AD22</f>
        <v>0</v>
      </c>
      <c r="AE22" s="90" t="n">
        <f aca="false">Inputs!AE22-Inputs_old!AE22</f>
        <v>0</v>
      </c>
      <c r="AF22" s="90" t="n">
        <f aca="false">Inputs!AF22-Inputs_old!AF22</f>
        <v>0</v>
      </c>
      <c r="AG22" s="90" t="n">
        <f aca="false">Inputs!AG22-Inputs_old!AG22</f>
        <v>0</v>
      </c>
      <c r="AH22" s="90" t="n">
        <f aca="false">Inputs!AH22-Inputs_old!AH22</f>
        <v>0</v>
      </c>
      <c r="AI22" s="90" t="n">
        <f aca="false">Inputs!AI22-Inputs_old!AI22</f>
        <v>0.009475321909622</v>
      </c>
      <c r="AJ22" s="90" t="n">
        <f aca="false">Inputs!AJ22-Inputs_old!AJ22</f>
        <v>0.003046428611637</v>
      </c>
      <c r="AK22" s="90" t="n">
        <f aca="false">Inputs!AK22-Inputs_old!AK22</f>
        <v>0</v>
      </c>
      <c r="AL22" s="90" t="n">
        <f aca="false">Inputs!AL22-Inputs_old!AL22</f>
        <v>0</v>
      </c>
      <c r="AM22" s="90" t="n">
        <f aca="false">Inputs!AM22-Inputs_old!AM22</f>
        <v>0</v>
      </c>
      <c r="AN22" s="90" t="n">
        <f aca="false">Inputs!AN22-Inputs_old!AN22</f>
        <v>0</v>
      </c>
      <c r="AO22" s="90" t="n">
        <f aca="false">Inputs!AO22-Inputs_old!AO22</f>
        <v>0</v>
      </c>
      <c r="AP22" s="90" t="n">
        <f aca="false">Inputs!AP22-Inputs_old!AP22</f>
        <v>0</v>
      </c>
      <c r="AQ22" s="90" t="n">
        <f aca="false">Inputs!AQ22-Inputs_old!AQ22</f>
        <v>0</v>
      </c>
      <c r="AR22" s="90" t="n">
        <f aca="false">Inputs!AR22-Inputs_old!AR22</f>
        <v>0</v>
      </c>
      <c r="AS22" s="90" t="n">
        <f aca="false">Inputs!AS22-Inputs_old!AS22</f>
        <v>0</v>
      </c>
      <c r="AT22" s="90" t="n">
        <f aca="false">Inputs!AT22-Inputs_old!AT22</f>
        <v>0</v>
      </c>
      <c r="AU22" s="90" t="n">
        <f aca="false">Inputs!AU22-Inputs_old!AU22</f>
        <v>0</v>
      </c>
      <c r="AV22" s="90" t="n">
        <f aca="false">Inputs!AV22-Inputs_old!AV22</f>
        <v>0</v>
      </c>
      <c r="AW22" s="90" t="n">
        <f aca="false">Inputs!AW22-Inputs_old!AW22</f>
        <v>0</v>
      </c>
      <c r="AX22" s="90" t="n">
        <f aca="false">Inputs!AX22-Inputs_old!AX22</f>
        <v>0</v>
      </c>
      <c r="AY22" s="90" t="n">
        <f aca="false">Inputs!AY22-Inputs_old!AY22</f>
        <v>0</v>
      </c>
      <c r="AZ22" s="90" t="n">
        <f aca="false">Inputs!AZ22-Inputs_old!AZ22</f>
        <v>0</v>
      </c>
      <c r="BA22" s="90" t="n">
        <f aca="false">Inputs!BA22-Inputs_old!BA22</f>
        <v>0</v>
      </c>
      <c r="BB22" s="90" t="n">
        <f aca="false">Inputs!BB22-Inputs_old!BB22</f>
        <v>0</v>
      </c>
      <c r="BC22" s="90" t="n">
        <f aca="false">Inputs!BC22-Inputs_old!BC22</f>
        <v>0</v>
      </c>
      <c r="BD22" s="90" t="n">
        <f aca="false">Inputs!BD22-Inputs_old!BD22</f>
        <v>0</v>
      </c>
      <c r="BE22" s="90" t="n">
        <f aca="false">Inputs!BE22-Inputs_old!BE22</f>
        <v>0</v>
      </c>
      <c r="BF22" s="90" t="n">
        <f aca="false">Inputs!BF22-Inputs_old!BF22</f>
        <v>0</v>
      </c>
      <c r="BG22" s="90" t="n">
        <f aca="false">Inputs!BG22-Inputs_old!BG22</f>
        <v>0</v>
      </c>
    </row>
    <row r="23" customFormat="false" ht="13.5" hidden="false" customHeight="true" outlineLevel="0" collapsed="false">
      <c r="A23" s="14" t="s">
        <v>9</v>
      </c>
      <c r="B23" s="42"/>
      <c r="C23" s="42"/>
      <c r="D23" s="42" t="s">
        <v>10</v>
      </c>
      <c r="E23" s="19"/>
      <c r="F23" s="19" t="s">
        <v>53</v>
      </c>
      <c r="G23" s="19" t="s">
        <v>12</v>
      </c>
      <c r="H23" s="19"/>
      <c r="I23" s="19" t="s">
        <v>34</v>
      </c>
      <c r="J23" s="90" t="n">
        <f aca="false">Inputs!J23-Inputs_old!J23</f>
        <v>0</v>
      </c>
      <c r="K23" s="90" t="n">
        <f aca="false">Inputs!K23-Inputs_old!K23</f>
        <v>0</v>
      </c>
      <c r="L23" s="90" t="n">
        <f aca="false">Inputs!L23-Inputs_old!L23</f>
        <v>0</v>
      </c>
      <c r="M23" s="90" t="n">
        <f aca="false">Inputs!M23-Inputs_old!M23</f>
        <v>0</v>
      </c>
      <c r="N23" s="90" t="n">
        <f aca="false">Inputs!N23-Inputs_old!N23</f>
        <v>0</v>
      </c>
      <c r="O23" s="90" t="n">
        <f aca="false">Inputs!O23-Inputs_old!O23</f>
        <v>0</v>
      </c>
      <c r="P23" s="90" t="n">
        <f aca="false">Inputs!P23-Inputs_old!P23</f>
        <v>0</v>
      </c>
      <c r="Q23" s="90" t="n">
        <f aca="false">Inputs!Q23-Inputs_old!Q23</f>
        <v>0</v>
      </c>
      <c r="R23" s="90" t="n">
        <f aca="false">Inputs!R23-Inputs_old!R23</f>
        <v>0</v>
      </c>
      <c r="S23" s="90" t="n">
        <f aca="false">Inputs!S23-Inputs_old!S23</f>
        <v>0</v>
      </c>
      <c r="T23" s="90" t="n">
        <f aca="false">Inputs!T23-Inputs_old!T23</f>
        <v>0</v>
      </c>
      <c r="U23" s="90" t="n">
        <f aca="false">Inputs!U23-Inputs_old!U23</f>
        <v>0</v>
      </c>
      <c r="V23" s="90" t="n">
        <f aca="false">Inputs!V23-Inputs_old!V23</f>
        <v>0</v>
      </c>
      <c r="W23" s="90" t="n">
        <f aca="false">Inputs!W23-Inputs_old!W23</f>
        <v>0</v>
      </c>
      <c r="X23" s="90" t="n">
        <f aca="false">Inputs!X23-Inputs_old!X23</f>
        <v>0</v>
      </c>
      <c r="Y23" s="90" t="n">
        <f aca="false">Inputs!Y23-Inputs_old!Y23</f>
        <v>0</v>
      </c>
      <c r="Z23" s="90" t="n">
        <f aca="false">Inputs!Z23-Inputs_old!Z23</f>
        <v>0</v>
      </c>
      <c r="AA23" s="90" t="n">
        <f aca="false">Inputs!AA23-Inputs_old!AA23</f>
        <v>0</v>
      </c>
      <c r="AB23" s="90" t="n">
        <f aca="false">Inputs!AB23-Inputs_old!AB23</f>
        <v>0</v>
      </c>
      <c r="AC23" s="90" t="n">
        <f aca="false">Inputs!AC23-Inputs_old!AC23</f>
        <v>0</v>
      </c>
      <c r="AD23" s="90" t="n">
        <f aca="false">Inputs!AD23-Inputs_old!AD23</f>
        <v>0</v>
      </c>
      <c r="AE23" s="90" t="n">
        <f aca="false">Inputs!AE23-Inputs_old!AE23</f>
        <v>0</v>
      </c>
      <c r="AF23" s="90" t="n">
        <f aca="false">Inputs!AF23-Inputs_old!AF23</f>
        <v>0</v>
      </c>
      <c r="AG23" s="90" t="n">
        <f aca="false">Inputs!AG23-Inputs_old!AG23</f>
        <v>0</v>
      </c>
      <c r="AH23" s="90" t="n">
        <f aca="false">Inputs!AH23-Inputs_old!AH23</f>
        <v>0</v>
      </c>
      <c r="AI23" s="90" t="n">
        <f aca="false">Inputs!AI23-Inputs_old!AI23</f>
        <v>0.010612480691774</v>
      </c>
      <c r="AJ23" s="90" t="n">
        <f aca="false">Inputs!AJ23-Inputs_old!AJ23</f>
        <v>0.002705482232642</v>
      </c>
      <c r="AK23" s="90" t="n">
        <f aca="false">Inputs!AK23-Inputs_old!AK23</f>
        <v>0</v>
      </c>
      <c r="AL23" s="90" t="n">
        <f aca="false">Inputs!AL23-Inputs_old!AL23</f>
        <v>0</v>
      </c>
      <c r="AM23" s="90" t="n">
        <f aca="false">Inputs!AM23-Inputs_old!AM23</f>
        <v>0</v>
      </c>
      <c r="AN23" s="90" t="n">
        <f aca="false">Inputs!AN23-Inputs_old!AN23</f>
        <v>0</v>
      </c>
      <c r="AO23" s="90" t="n">
        <f aca="false">Inputs!AO23-Inputs_old!AO23</f>
        <v>0</v>
      </c>
      <c r="AP23" s="90" t="n">
        <f aca="false">Inputs!AP23-Inputs_old!AP23</f>
        <v>0</v>
      </c>
      <c r="AQ23" s="90" t="n">
        <f aca="false">Inputs!AQ23-Inputs_old!AQ23</f>
        <v>0</v>
      </c>
      <c r="AR23" s="90" t="n">
        <f aca="false">Inputs!AR23-Inputs_old!AR23</f>
        <v>0</v>
      </c>
      <c r="AS23" s="90" t="n">
        <f aca="false">Inputs!AS23-Inputs_old!AS23</f>
        <v>0</v>
      </c>
      <c r="AT23" s="90" t="n">
        <f aca="false">Inputs!AT23-Inputs_old!AT23</f>
        <v>0</v>
      </c>
      <c r="AU23" s="90" t="n">
        <f aca="false">Inputs!AU23-Inputs_old!AU23</f>
        <v>0</v>
      </c>
      <c r="AV23" s="90" t="n">
        <f aca="false">Inputs!AV23-Inputs_old!AV23</f>
        <v>0</v>
      </c>
      <c r="AW23" s="90" t="n">
        <f aca="false">Inputs!AW23-Inputs_old!AW23</f>
        <v>0</v>
      </c>
      <c r="AX23" s="90" t="n">
        <f aca="false">Inputs!AX23-Inputs_old!AX23</f>
        <v>0</v>
      </c>
      <c r="AY23" s="90" t="n">
        <f aca="false">Inputs!AY23-Inputs_old!AY23</f>
        <v>0</v>
      </c>
      <c r="AZ23" s="90" t="n">
        <f aca="false">Inputs!AZ23-Inputs_old!AZ23</f>
        <v>0</v>
      </c>
      <c r="BA23" s="90" t="n">
        <f aca="false">Inputs!BA23-Inputs_old!BA23</f>
        <v>0</v>
      </c>
      <c r="BB23" s="90" t="n">
        <f aca="false">Inputs!BB23-Inputs_old!BB23</f>
        <v>0</v>
      </c>
      <c r="BC23" s="90" t="n">
        <f aca="false">Inputs!BC23-Inputs_old!BC23</f>
        <v>0</v>
      </c>
      <c r="BD23" s="90" t="n">
        <f aca="false">Inputs!BD23-Inputs_old!BD23</f>
        <v>0</v>
      </c>
      <c r="BE23" s="90" t="n">
        <f aca="false">Inputs!BE23-Inputs_old!BE23</f>
        <v>0</v>
      </c>
      <c r="BF23" s="90" t="n">
        <f aca="false">Inputs!BF23-Inputs_old!BF23</f>
        <v>0</v>
      </c>
      <c r="BG23" s="90" t="n">
        <f aca="false">Inputs!BG23-Inputs_old!BG23</f>
        <v>0</v>
      </c>
    </row>
    <row r="24" customFormat="false" ht="13.5" hidden="false" customHeight="true" outlineLevel="0" collapsed="false">
      <c r="A24" s="14" t="s">
        <v>9</v>
      </c>
      <c r="B24" s="42"/>
      <c r="C24" s="42"/>
      <c r="D24" s="42" t="s">
        <v>10</v>
      </c>
      <c r="E24" s="19"/>
      <c r="F24" s="19" t="s">
        <v>54</v>
      </c>
      <c r="G24" s="19" t="s">
        <v>12</v>
      </c>
      <c r="H24" s="19"/>
      <c r="I24" s="19" t="s">
        <v>34</v>
      </c>
      <c r="J24" s="90" t="n">
        <f aca="false">Inputs!J24-Inputs_old!J24</f>
        <v>0</v>
      </c>
      <c r="K24" s="90" t="n">
        <f aca="false">Inputs!K24-Inputs_old!K24</f>
        <v>0</v>
      </c>
      <c r="L24" s="90" t="n">
        <f aca="false">Inputs!L24-Inputs_old!L24</f>
        <v>0</v>
      </c>
      <c r="M24" s="90" t="n">
        <f aca="false">Inputs!M24-Inputs_old!M24</f>
        <v>0</v>
      </c>
      <c r="N24" s="90" t="n">
        <f aca="false">Inputs!N24-Inputs_old!N24</f>
        <v>0</v>
      </c>
      <c r="O24" s="90" t="n">
        <f aca="false">Inputs!O24-Inputs_old!O24</f>
        <v>0</v>
      </c>
      <c r="P24" s="90" t="n">
        <f aca="false">Inputs!P24-Inputs_old!P24</f>
        <v>0</v>
      </c>
      <c r="Q24" s="90" t="n">
        <f aca="false">Inputs!Q24-Inputs_old!Q24</f>
        <v>0</v>
      </c>
      <c r="R24" s="90" t="n">
        <f aca="false">Inputs!R24-Inputs_old!R24</f>
        <v>0</v>
      </c>
      <c r="S24" s="90" t="n">
        <f aca="false">Inputs!S24-Inputs_old!S24</f>
        <v>0</v>
      </c>
      <c r="T24" s="90" t="n">
        <f aca="false">Inputs!T24-Inputs_old!T24</f>
        <v>0</v>
      </c>
      <c r="U24" s="90" t="n">
        <f aca="false">Inputs!U24-Inputs_old!U24</f>
        <v>0</v>
      </c>
      <c r="V24" s="90" t="n">
        <f aca="false">Inputs!V24-Inputs_old!V24</f>
        <v>0</v>
      </c>
      <c r="W24" s="90" t="n">
        <f aca="false">Inputs!W24-Inputs_old!W24</f>
        <v>0</v>
      </c>
      <c r="X24" s="90" t="n">
        <f aca="false">Inputs!X24-Inputs_old!X24</f>
        <v>0</v>
      </c>
      <c r="Y24" s="90" t="n">
        <f aca="false">Inputs!Y24-Inputs_old!Y24</f>
        <v>0</v>
      </c>
      <c r="Z24" s="90" t="n">
        <f aca="false">Inputs!Z24-Inputs_old!Z24</f>
        <v>0</v>
      </c>
      <c r="AA24" s="90" t="n">
        <f aca="false">Inputs!AA24-Inputs_old!AA24</f>
        <v>0</v>
      </c>
      <c r="AB24" s="90" t="n">
        <f aca="false">Inputs!AB24-Inputs_old!AB24</f>
        <v>0</v>
      </c>
      <c r="AC24" s="90" t="n">
        <f aca="false">Inputs!AC24-Inputs_old!AC24</f>
        <v>0</v>
      </c>
      <c r="AD24" s="90" t="n">
        <f aca="false">Inputs!AD24-Inputs_old!AD24</f>
        <v>0</v>
      </c>
      <c r="AE24" s="90" t="n">
        <f aca="false">Inputs!AE24-Inputs_old!AE24</f>
        <v>0</v>
      </c>
      <c r="AF24" s="90" t="n">
        <f aca="false">Inputs!AF24-Inputs_old!AF24</f>
        <v>0</v>
      </c>
      <c r="AG24" s="90" t="n">
        <f aca="false">Inputs!AG24-Inputs_old!AG24</f>
        <v>0</v>
      </c>
      <c r="AH24" s="90" t="n">
        <f aca="false">Inputs!AH24-Inputs_old!AH24</f>
        <v>0</v>
      </c>
      <c r="AI24" s="90" t="n">
        <f aca="false">Inputs!AI24-Inputs_old!AI24</f>
        <v>0.019555388556462</v>
      </c>
      <c r="AJ24" s="90" t="n">
        <f aca="false">Inputs!AJ24-Inputs_old!AJ24</f>
        <v>0.0105467543566812</v>
      </c>
      <c r="AK24" s="90" t="n">
        <f aca="false">Inputs!AK24-Inputs_old!AK24</f>
        <v>0</v>
      </c>
      <c r="AL24" s="90" t="n">
        <f aca="false">Inputs!AL24-Inputs_old!AL24</f>
        <v>0</v>
      </c>
      <c r="AM24" s="90" t="n">
        <f aca="false">Inputs!AM24-Inputs_old!AM24</f>
        <v>0</v>
      </c>
      <c r="AN24" s="90" t="n">
        <f aca="false">Inputs!AN24-Inputs_old!AN24</f>
        <v>0</v>
      </c>
      <c r="AO24" s="90" t="n">
        <f aca="false">Inputs!AO24-Inputs_old!AO24</f>
        <v>0</v>
      </c>
      <c r="AP24" s="90" t="n">
        <f aca="false">Inputs!AP24-Inputs_old!AP24</f>
        <v>0</v>
      </c>
      <c r="AQ24" s="90" t="n">
        <f aca="false">Inputs!AQ24-Inputs_old!AQ24</f>
        <v>0</v>
      </c>
      <c r="AR24" s="90" t="n">
        <f aca="false">Inputs!AR24-Inputs_old!AR24</f>
        <v>0</v>
      </c>
      <c r="AS24" s="90" t="n">
        <f aca="false">Inputs!AS24-Inputs_old!AS24</f>
        <v>0</v>
      </c>
      <c r="AT24" s="90" t="n">
        <f aca="false">Inputs!AT24-Inputs_old!AT24</f>
        <v>0</v>
      </c>
      <c r="AU24" s="90" t="n">
        <f aca="false">Inputs!AU24-Inputs_old!AU24</f>
        <v>0</v>
      </c>
      <c r="AV24" s="90" t="n">
        <f aca="false">Inputs!AV24-Inputs_old!AV24</f>
        <v>0</v>
      </c>
      <c r="AW24" s="90" t="n">
        <f aca="false">Inputs!AW24-Inputs_old!AW24</f>
        <v>0</v>
      </c>
      <c r="AX24" s="90" t="n">
        <f aca="false">Inputs!AX24-Inputs_old!AX24</f>
        <v>0</v>
      </c>
      <c r="AY24" s="90" t="n">
        <f aca="false">Inputs!AY24-Inputs_old!AY24</f>
        <v>0</v>
      </c>
      <c r="AZ24" s="90" t="n">
        <f aca="false">Inputs!AZ24-Inputs_old!AZ24</f>
        <v>0</v>
      </c>
      <c r="BA24" s="90" t="n">
        <f aca="false">Inputs!BA24-Inputs_old!BA24</f>
        <v>0</v>
      </c>
      <c r="BB24" s="90" t="n">
        <f aca="false">Inputs!BB24-Inputs_old!BB24</f>
        <v>0</v>
      </c>
      <c r="BC24" s="90" t="n">
        <f aca="false">Inputs!BC24-Inputs_old!BC24</f>
        <v>0</v>
      </c>
      <c r="BD24" s="90" t="n">
        <f aca="false">Inputs!BD24-Inputs_old!BD24</f>
        <v>0</v>
      </c>
      <c r="BE24" s="90" t="n">
        <f aca="false">Inputs!BE24-Inputs_old!BE24</f>
        <v>0</v>
      </c>
      <c r="BF24" s="90" t="n">
        <f aca="false">Inputs!BF24-Inputs_old!BF24</f>
        <v>0</v>
      </c>
      <c r="BG24" s="90" t="n">
        <f aca="false">Inputs!BG24-Inputs_old!BG24</f>
        <v>0</v>
      </c>
    </row>
    <row r="25" customFormat="false" ht="13.5" hidden="false" customHeight="true" outlineLevel="0" collapsed="false">
      <c r="A25" s="14" t="s">
        <v>9</v>
      </c>
      <c r="B25" s="42"/>
      <c r="C25" s="42"/>
      <c r="D25" s="42" t="s">
        <v>10</v>
      </c>
      <c r="E25" s="19"/>
      <c r="F25" s="19" t="s">
        <v>55</v>
      </c>
      <c r="G25" s="19" t="s">
        <v>12</v>
      </c>
      <c r="H25" s="19"/>
      <c r="I25" s="19" t="s">
        <v>34</v>
      </c>
      <c r="J25" s="90" t="n">
        <f aca="false">Inputs!J25-Inputs_old!J25</f>
        <v>0</v>
      </c>
      <c r="K25" s="90" t="n">
        <f aca="false">Inputs!K25-Inputs_old!K25</f>
        <v>0</v>
      </c>
      <c r="L25" s="90" t="n">
        <f aca="false">Inputs!L25-Inputs_old!L25</f>
        <v>0</v>
      </c>
      <c r="M25" s="90" t="n">
        <f aca="false">Inputs!M25-Inputs_old!M25</f>
        <v>0</v>
      </c>
      <c r="N25" s="90" t="n">
        <f aca="false">Inputs!N25-Inputs_old!N25</f>
        <v>0</v>
      </c>
      <c r="O25" s="90" t="n">
        <f aca="false">Inputs!O25-Inputs_old!O25</f>
        <v>0</v>
      </c>
      <c r="P25" s="90" t="n">
        <f aca="false">Inputs!P25-Inputs_old!P25</f>
        <v>0</v>
      </c>
      <c r="Q25" s="90" t="n">
        <f aca="false">Inputs!Q25-Inputs_old!Q25</f>
        <v>0</v>
      </c>
      <c r="R25" s="90" t="n">
        <f aca="false">Inputs!R25-Inputs_old!R25</f>
        <v>0</v>
      </c>
      <c r="S25" s="90" t="n">
        <f aca="false">Inputs!S25-Inputs_old!S25</f>
        <v>0</v>
      </c>
      <c r="T25" s="90" t="n">
        <f aca="false">Inputs!T25-Inputs_old!T25</f>
        <v>0</v>
      </c>
      <c r="U25" s="90" t="n">
        <f aca="false">Inputs!U25-Inputs_old!U25</f>
        <v>0</v>
      </c>
      <c r="V25" s="90" t="n">
        <f aca="false">Inputs!V25-Inputs_old!V25</f>
        <v>0</v>
      </c>
      <c r="W25" s="90" t="n">
        <f aca="false">Inputs!W25-Inputs_old!W25</f>
        <v>0</v>
      </c>
      <c r="X25" s="90" t="n">
        <f aca="false">Inputs!X25-Inputs_old!X25</f>
        <v>0</v>
      </c>
      <c r="Y25" s="90" t="n">
        <f aca="false">Inputs!Y25-Inputs_old!Y25</f>
        <v>0</v>
      </c>
      <c r="Z25" s="90" t="n">
        <f aca="false">Inputs!Z25-Inputs_old!Z25</f>
        <v>0</v>
      </c>
      <c r="AA25" s="90" t="n">
        <f aca="false">Inputs!AA25-Inputs_old!AA25</f>
        <v>0</v>
      </c>
      <c r="AB25" s="90" t="n">
        <f aca="false">Inputs!AB25-Inputs_old!AB25</f>
        <v>0</v>
      </c>
      <c r="AC25" s="90" t="n">
        <f aca="false">Inputs!AC25-Inputs_old!AC25</f>
        <v>0</v>
      </c>
      <c r="AD25" s="90" t="n">
        <f aca="false">Inputs!AD25-Inputs_old!AD25</f>
        <v>0</v>
      </c>
      <c r="AE25" s="90" t="n">
        <f aca="false">Inputs!AE25-Inputs_old!AE25</f>
        <v>0</v>
      </c>
      <c r="AF25" s="90" t="n">
        <f aca="false">Inputs!AF25-Inputs_old!AF25</f>
        <v>0</v>
      </c>
      <c r="AG25" s="90" t="n">
        <f aca="false">Inputs!AG25-Inputs_old!AG25</f>
        <v>0</v>
      </c>
      <c r="AH25" s="90" t="n">
        <f aca="false">Inputs!AH25-Inputs_old!AH25</f>
        <v>0</v>
      </c>
      <c r="AI25" s="90" t="n">
        <f aca="false">Inputs!AI25-Inputs_old!AI25</f>
        <v>0.032969750353494</v>
      </c>
      <c r="AJ25" s="90" t="n">
        <f aca="false">Inputs!AJ25-Inputs_old!AJ25</f>
        <v>0.02230866254274</v>
      </c>
      <c r="AK25" s="90" t="n">
        <f aca="false">Inputs!AK25-Inputs_old!AK25</f>
        <v>0</v>
      </c>
      <c r="AL25" s="90" t="n">
        <f aca="false">Inputs!AL25-Inputs_old!AL25</f>
        <v>0</v>
      </c>
      <c r="AM25" s="90" t="n">
        <f aca="false">Inputs!AM25-Inputs_old!AM25</f>
        <v>0</v>
      </c>
      <c r="AN25" s="90" t="n">
        <f aca="false">Inputs!AN25-Inputs_old!AN25</f>
        <v>0</v>
      </c>
      <c r="AO25" s="90" t="n">
        <f aca="false">Inputs!AO25-Inputs_old!AO25</f>
        <v>0</v>
      </c>
      <c r="AP25" s="90" t="n">
        <f aca="false">Inputs!AP25-Inputs_old!AP25</f>
        <v>0</v>
      </c>
      <c r="AQ25" s="90" t="n">
        <f aca="false">Inputs!AQ25-Inputs_old!AQ25</f>
        <v>0</v>
      </c>
      <c r="AR25" s="90" t="n">
        <f aca="false">Inputs!AR25-Inputs_old!AR25</f>
        <v>0</v>
      </c>
      <c r="AS25" s="90" t="n">
        <f aca="false">Inputs!AS25-Inputs_old!AS25</f>
        <v>0</v>
      </c>
      <c r="AT25" s="90" t="n">
        <f aca="false">Inputs!AT25-Inputs_old!AT25</f>
        <v>0</v>
      </c>
      <c r="AU25" s="90" t="n">
        <f aca="false">Inputs!AU25-Inputs_old!AU25</f>
        <v>0</v>
      </c>
      <c r="AV25" s="90" t="n">
        <f aca="false">Inputs!AV25-Inputs_old!AV25</f>
        <v>0</v>
      </c>
      <c r="AW25" s="90" t="n">
        <f aca="false">Inputs!AW25-Inputs_old!AW25</f>
        <v>0</v>
      </c>
      <c r="AX25" s="90" t="n">
        <f aca="false">Inputs!AX25-Inputs_old!AX25</f>
        <v>0</v>
      </c>
      <c r="AY25" s="90" t="n">
        <f aca="false">Inputs!AY25-Inputs_old!AY25</f>
        <v>0</v>
      </c>
      <c r="AZ25" s="90" t="n">
        <f aca="false">Inputs!AZ25-Inputs_old!AZ25</f>
        <v>0</v>
      </c>
      <c r="BA25" s="90" t="n">
        <f aca="false">Inputs!BA25-Inputs_old!BA25</f>
        <v>0</v>
      </c>
      <c r="BB25" s="90" t="n">
        <f aca="false">Inputs!BB25-Inputs_old!BB25</f>
        <v>0</v>
      </c>
      <c r="BC25" s="90" t="n">
        <f aca="false">Inputs!BC25-Inputs_old!BC25</f>
        <v>0</v>
      </c>
      <c r="BD25" s="90" t="n">
        <f aca="false">Inputs!BD25-Inputs_old!BD25</f>
        <v>0</v>
      </c>
      <c r="BE25" s="90" t="n">
        <f aca="false">Inputs!BE25-Inputs_old!BE25</f>
        <v>0</v>
      </c>
      <c r="BF25" s="90" t="n">
        <f aca="false">Inputs!BF25-Inputs_old!BF25</f>
        <v>0</v>
      </c>
      <c r="BG25" s="90" t="n">
        <f aca="false">Inputs!BG25-Inputs_old!BG25</f>
        <v>0</v>
      </c>
    </row>
    <row r="26" customFormat="false" ht="13.5" hidden="false" customHeight="true" outlineLevel="0" collapsed="false">
      <c r="A26" s="14" t="s">
        <v>9</v>
      </c>
      <c r="B26" s="42"/>
      <c r="C26" s="42"/>
      <c r="D26" s="42" t="s">
        <v>23</v>
      </c>
      <c r="E26" s="19"/>
      <c r="F26" s="19" t="s">
        <v>56</v>
      </c>
      <c r="G26" s="19" t="s">
        <v>57</v>
      </c>
      <c r="H26" s="60"/>
      <c r="I26" s="19" t="s">
        <v>42</v>
      </c>
      <c r="J26" s="90" t="n">
        <f aca="false">IFERROR(Inputs!J26/Inputs_old!J26-1,"-")</f>
        <v>0</v>
      </c>
      <c r="K26" s="90" t="n">
        <f aca="false">IFERROR(Inputs!K26/Inputs_old!K26-1,"-")</f>
        <v>0</v>
      </c>
      <c r="L26" s="90" t="n">
        <f aca="false">IFERROR(Inputs!L26/Inputs_old!L26-1,"-")</f>
        <v>0</v>
      </c>
      <c r="M26" s="90" t="n">
        <f aca="false">IFERROR(Inputs!M26/Inputs_old!M26-1,"-")</f>
        <v>0</v>
      </c>
      <c r="N26" s="90" t="n">
        <f aca="false">IFERROR(Inputs!N26/Inputs_old!N26-1,"-")</f>
        <v>0</v>
      </c>
      <c r="O26" s="90" t="n">
        <f aca="false">IFERROR(Inputs!O26/Inputs_old!O26-1,"-")</f>
        <v>0</v>
      </c>
      <c r="P26" s="90" t="n">
        <f aca="false">IFERROR(Inputs!P26/Inputs_old!P26-1,"-")</f>
        <v>0</v>
      </c>
      <c r="Q26" s="90" t="n">
        <f aca="false">IFERROR(Inputs!Q26/Inputs_old!Q26-1,"-")</f>
        <v>0</v>
      </c>
      <c r="R26" s="90" t="n">
        <f aca="false">IFERROR(Inputs!R26/Inputs_old!R26-1,"-")</f>
        <v>0</v>
      </c>
      <c r="S26" s="90" t="n">
        <f aca="false">IFERROR(Inputs!S26/Inputs_old!S26-1,"-")</f>
        <v>0</v>
      </c>
      <c r="T26" s="90" t="n">
        <f aca="false">IFERROR(Inputs!T26/Inputs_old!T26-1,"-")</f>
        <v>0</v>
      </c>
      <c r="U26" s="90" t="n">
        <f aca="false">IFERROR(Inputs!U26/Inputs_old!U26-1,"-")</f>
        <v>0</v>
      </c>
      <c r="V26" s="90" t="n">
        <f aca="false">IFERROR(Inputs!V26/Inputs_old!V26-1,"-")</f>
        <v>0</v>
      </c>
      <c r="W26" s="90" t="n">
        <f aca="false">IFERROR(Inputs!W26/Inputs_old!W26-1,"-")</f>
        <v>0</v>
      </c>
      <c r="X26" s="90" t="n">
        <f aca="false">IFERROR(Inputs!X26/Inputs_old!X26-1,"-")</f>
        <v>0</v>
      </c>
      <c r="Y26" s="90" t="n">
        <f aca="false">IFERROR(Inputs!Y26/Inputs_old!Y26-1,"-")</f>
        <v>0</v>
      </c>
      <c r="Z26" s="90" t="n">
        <f aca="false">IFERROR(Inputs!Z26/Inputs_old!Z26-1,"-")</f>
        <v>0</v>
      </c>
      <c r="AA26" s="90" t="n">
        <f aca="false">IFERROR(Inputs!AA26/Inputs_old!AA26-1,"-")</f>
        <v>0</v>
      </c>
      <c r="AB26" s="90" t="n">
        <f aca="false">IFERROR(Inputs!AB26/Inputs_old!AB26-1,"-")</f>
        <v>0</v>
      </c>
      <c r="AC26" s="90" t="n">
        <f aca="false">IFERROR(Inputs!AC26/Inputs_old!AC26-1,"-")</f>
        <v>0</v>
      </c>
      <c r="AD26" s="90" t="n">
        <f aca="false">IFERROR(Inputs!AD26/Inputs_old!AD26-1,"-")</f>
        <v>0</v>
      </c>
      <c r="AE26" s="90" t="n">
        <f aca="false">IFERROR(Inputs!AE26/Inputs_old!AE26-1,"-")</f>
        <v>0</v>
      </c>
      <c r="AF26" s="90" t="n">
        <f aca="false">IFERROR(Inputs!AF26/Inputs_old!AF26-1,"-")</f>
        <v>0</v>
      </c>
      <c r="AG26" s="90" t="n">
        <f aca="false">IFERROR(Inputs!AG26/Inputs_old!AG26-1,"-")</f>
        <v>0</v>
      </c>
      <c r="AH26" s="90" t="n">
        <f aca="false">IFERROR(Inputs!AH26/Inputs_old!AH26-1,"-")</f>
        <v>0</v>
      </c>
      <c r="AI26" s="90" t="n">
        <f aca="false">IFERROR(Inputs!AI26/Inputs_old!AI26-1,"-")</f>
        <v>0.00482675470615712</v>
      </c>
      <c r="AJ26" s="90" t="n">
        <f aca="false">IFERROR(Inputs!AJ26/Inputs_old!AJ26-1,"-")</f>
        <v>-0.0286754462876303</v>
      </c>
      <c r="AK26" s="90" t="n">
        <f aca="false">IFERROR(Inputs!AK26/Inputs_old!AK26-1,"-")</f>
        <v>-0.0316439692521641</v>
      </c>
      <c r="AL26" s="90" t="n">
        <f aca="false">IFERROR(Inputs!AL26/Inputs_old!AL26-1,"-")</f>
        <v>0.00397358295293926</v>
      </c>
      <c r="AM26" s="90" t="n">
        <f aca="false">IFERROR(Inputs!AM26/Inputs_old!AM26-1,"-")</f>
        <v>0.0289056636086258</v>
      </c>
      <c r="AN26" s="90" t="n">
        <f aca="false">IFERROR(Inputs!AN26/Inputs_old!AN26-1,"-")</f>
        <v>0.0289056636086256</v>
      </c>
      <c r="AO26" s="90" t="n">
        <f aca="false">IFERROR(Inputs!AO26/Inputs_old!AO26-1,"-")</f>
        <v>0.0289056636086256</v>
      </c>
      <c r="AP26" s="90" t="n">
        <f aca="false">IFERROR(Inputs!AP26/Inputs_old!AP26-1,"-")</f>
        <v>0.0289056636086256</v>
      </c>
      <c r="AQ26" s="90" t="n">
        <f aca="false">IFERROR(Inputs!AQ26/Inputs_old!AQ26-1,"-")</f>
        <v>0.0289056636086258</v>
      </c>
      <c r="AR26" s="90" t="n">
        <f aca="false">IFERROR(Inputs!AR26/Inputs_old!AR26-1,"-")</f>
        <v>0.0289056636086258</v>
      </c>
      <c r="AS26" s="90" t="n">
        <f aca="false">IFERROR(Inputs!AS26/Inputs_old!AS26-1,"-")</f>
        <v>0.0289056636086256</v>
      </c>
      <c r="AT26" s="90" t="n">
        <f aca="false">IFERROR(Inputs!AT26/Inputs_old!AT26-1,"-")</f>
        <v>0.0289056636086256</v>
      </c>
      <c r="AU26" s="90" t="n">
        <f aca="false">IFERROR(Inputs!AU26/Inputs_old!AU26-1,"-")</f>
        <v>0.0289056636086256</v>
      </c>
      <c r="AV26" s="90" t="n">
        <f aca="false">IFERROR(Inputs!AV26/Inputs_old!AV26-1,"-")</f>
        <v>0.0289056636086253</v>
      </c>
      <c r="AW26" s="90" t="n">
        <f aca="false">IFERROR(Inputs!AW26/Inputs_old!AW26-1,"-")</f>
        <v>0.0289056636086253</v>
      </c>
      <c r="AX26" s="90" t="n">
        <f aca="false">IFERROR(Inputs!AX26/Inputs_old!AX26-1,"-")</f>
        <v>0.0289056636086253</v>
      </c>
      <c r="AY26" s="90" t="n">
        <f aca="false">IFERROR(Inputs!AY26/Inputs_old!AY26-1,"-")</f>
        <v>0.0289056636086253</v>
      </c>
      <c r="AZ26" s="90" t="n">
        <f aca="false">IFERROR(Inputs!AZ26/Inputs_old!AZ26-1,"-")</f>
        <v>0.0289056636086256</v>
      </c>
      <c r="BA26" s="90" t="n">
        <f aca="false">IFERROR(Inputs!BA26/Inputs_old!BA26-1,"-")</f>
        <v>0.0289056636086256</v>
      </c>
      <c r="BB26" s="90" t="n">
        <f aca="false">IFERROR(Inputs!BB26/Inputs_old!BB26-1,"-")</f>
        <v>0.0289056636086253</v>
      </c>
      <c r="BC26" s="90" t="n">
        <f aca="false">IFERROR(Inputs!BC26/Inputs_old!BC26-1,"-")</f>
        <v>0.0289056636086256</v>
      </c>
      <c r="BD26" s="90" t="n">
        <f aca="false">IFERROR(Inputs!BD26/Inputs_old!BD26-1,"-")</f>
        <v>0.0289056636086256</v>
      </c>
      <c r="BE26" s="90" t="n">
        <f aca="false">IFERROR(Inputs!BE26/Inputs_old!BE26-1,"-")</f>
        <v>0.0289056636086253</v>
      </c>
      <c r="BF26" s="90" t="n">
        <f aca="false">IFERROR(Inputs!BF26/Inputs_old!BF26-1,"-")</f>
        <v>0.0289056636086253</v>
      </c>
      <c r="BG26" s="90" t="n">
        <f aca="false">IFERROR(Inputs!BG26/Inputs_old!BG26-1,"-")</f>
        <v>0.0289056636086256</v>
      </c>
    </row>
    <row r="27" customFormat="false" ht="13.5" hidden="false" customHeight="true" outlineLevel="0" collapsed="false">
      <c r="A27" s="14" t="s">
        <v>9</v>
      </c>
      <c r="B27" s="42"/>
      <c r="C27" s="42"/>
      <c r="D27" s="42" t="s">
        <v>23</v>
      </c>
      <c r="E27" s="19"/>
      <c r="F27" s="19" t="s">
        <v>58</v>
      </c>
      <c r="G27" s="19" t="s">
        <v>57</v>
      </c>
      <c r="H27" s="60"/>
      <c r="I27" s="19" t="s">
        <v>42</v>
      </c>
      <c r="J27" s="90" t="n">
        <f aca="false">IFERROR(Inputs!J27/Inputs_old!J27-1,"-")</f>
        <v>0</v>
      </c>
      <c r="K27" s="90" t="n">
        <f aca="false">IFERROR(Inputs!K27/Inputs_old!K27-1,"-")</f>
        <v>0</v>
      </c>
      <c r="L27" s="90" t="n">
        <f aca="false">IFERROR(Inputs!L27/Inputs_old!L27-1,"-")</f>
        <v>0</v>
      </c>
      <c r="M27" s="90" t="n">
        <f aca="false">IFERROR(Inputs!M27/Inputs_old!M27-1,"-")</f>
        <v>0</v>
      </c>
      <c r="N27" s="90" t="n">
        <f aca="false">IFERROR(Inputs!N27/Inputs_old!N27-1,"-")</f>
        <v>0</v>
      </c>
      <c r="O27" s="90" t="n">
        <f aca="false">IFERROR(Inputs!O27/Inputs_old!O27-1,"-")</f>
        <v>0</v>
      </c>
      <c r="P27" s="90" t="n">
        <f aca="false">IFERROR(Inputs!P27/Inputs_old!P27-1,"-")</f>
        <v>0</v>
      </c>
      <c r="Q27" s="90" t="n">
        <f aca="false">IFERROR(Inputs!Q27/Inputs_old!Q27-1,"-")</f>
        <v>0</v>
      </c>
      <c r="R27" s="90" t="n">
        <f aca="false">IFERROR(Inputs!R27/Inputs_old!R27-1,"-")</f>
        <v>0</v>
      </c>
      <c r="S27" s="90" t="n">
        <f aca="false">IFERROR(Inputs!S27/Inputs_old!S27-1,"-")</f>
        <v>0</v>
      </c>
      <c r="T27" s="90" t="n">
        <f aca="false">IFERROR(Inputs!T27/Inputs_old!T27-1,"-")</f>
        <v>0</v>
      </c>
      <c r="U27" s="90" t="n">
        <f aca="false">IFERROR(Inputs!U27/Inputs_old!U27-1,"-")</f>
        <v>0</v>
      </c>
      <c r="V27" s="90" t="n">
        <f aca="false">IFERROR(Inputs!V27/Inputs_old!V27-1,"-")</f>
        <v>0</v>
      </c>
      <c r="W27" s="90" t="n">
        <f aca="false">IFERROR(Inputs!W27/Inputs_old!W27-1,"-")</f>
        <v>0</v>
      </c>
      <c r="X27" s="90" t="n">
        <f aca="false">IFERROR(Inputs!X27/Inputs_old!X27-1,"-")</f>
        <v>0</v>
      </c>
      <c r="Y27" s="90" t="n">
        <f aca="false">IFERROR(Inputs!Y27/Inputs_old!Y27-1,"-")</f>
        <v>0</v>
      </c>
      <c r="Z27" s="90" t="n">
        <f aca="false">IFERROR(Inputs!Z27/Inputs_old!Z27-1,"-")</f>
        <v>0</v>
      </c>
      <c r="AA27" s="90" t="n">
        <f aca="false">IFERROR(Inputs!AA27/Inputs_old!AA27-1,"-")</f>
        <v>0</v>
      </c>
      <c r="AB27" s="90" t="n">
        <f aca="false">IFERROR(Inputs!AB27/Inputs_old!AB27-1,"-")</f>
        <v>0</v>
      </c>
      <c r="AC27" s="90" t="n">
        <f aca="false">IFERROR(Inputs!AC27/Inputs_old!AC27-1,"-")</f>
        <v>0</v>
      </c>
      <c r="AD27" s="90" t="n">
        <f aca="false">IFERROR(Inputs!AD27/Inputs_old!AD27-1,"-")</f>
        <v>0</v>
      </c>
      <c r="AE27" s="90" t="n">
        <f aca="false">IFERROR(Inputs!AE27/Inputs_old!AE27-1,"-")</f>
        <v>0</v>
      </c>
      <c r="AF27" s="90" t="n">
        <f aca="false">IFERROR(Inputs!AF27/Inputs_old!AF27-1,"-")</f>
        <v>0</v>
      </c>
      <c r="AG27" s="90" t="n">
        <f aca="false">IFERROR(Inputs!AG27/Inputs_old!AG27-1,"-")</f>
        <v>0</v>
      </c>
      <c r="AH27" s="90" t="n">
        <f aca="false">IFERROR(Inputs!AH27/Inputs_old!AH27-1,"-")</f>
        <v>0</v>
      </c>
      <c r="AI27" s="90" t="n">
        <f aca="false">IFERROR(Inputs!AI27/Inputs_old!AI27-1,"-")</f>
        <v>-0.00177725116480298</v>
      </c>
      <c r="AJ27" s="90" t="n">
        <f aca="false">IFERROR(Inputs!AJ27/Inputs_old!AJ27-1,"-")</f>
        <v>-0.0411434074048805</v>
      </c>
      <c r="AK27" s="90" t="n">
        <f aca="false">IFERROR(Inputs!AK27/Inputs_old!AK27-1,"-")</f>
        <v>-0.0150191558744369</v>
      </c>
      <c r="AL27" s="90" t="n">
        <f aca="false">IFERROR(Inputs!AL27/Inputs_old!AL27-1,"-")</f>
        <v>0.0132178652973567</v>
      </c>
      <c r="AM27" s="90" t="n">
        <f aca="false">IFERROR(Inputs!AM27/Inputs_old!AM27-1,"-")</f>
        <v>0.039119976801592</v>
      </c>
      <c r="AN27" s="90" t="n">
        <f aca="false">IFERROR(Inputs!AN27/Inputs_old!AN27-1,"-")</f>
        <v>0.0289056636086256</v>
      </c>
      <c r="AO27" s="90" t="n">
        <f aca="false">IFERROR(Inputs!AO27/Inputs_old!AO27-1,"-")</f>
        <v>0.0289056636086256</v>
      </c>
      <c r="AP27" s="90" t="n">
        <f aca="false">IFERROR(Inputs!AP27/Inputs_old!AP27-1,"-")</f>
        <v>0.0289056636086256</v>
      </c>
      <c r="AQ27" s="90" t="n">
        <f aca="false">IFERROR(Inputs!AQ27/Inputs_old!AQ27-1,"-")</f>
        <v>0.0289056636086258</v>
      </c>
      <c r="AR27" s="90" t="n">
        <f aca="false">IFERROR(Inputs!AR27/Inputs_old!AR27-1,"-")</f>
        <v>0.0289056636086258</v>
      </c>
      <c r="AS27" s="90" t="n">
        <f aca="false">IFERROR(Inputs!AS27/Inputs_old!AS27-1,"-")</f>
        <v>0.0289056636086256</v>
      </c>
      <c r="AT27" s="90" t="n">
        <f aca="false">IFERROR(Inputs!AT27/Inputs_old!AT27-1,"-")</f>
        <v>0.0289056636086256</v>
      </c>
      <c r="AU27" s="90" t="n">
        <f aca="false">IFERROR(Inputs!AU27/Inputs_old!AU27-1,"-")</f>
        <v>0.0289056636086256</v>
      </c>
      <c r="AV27" s="90" t="n">
        <f aca="false">IFERROR(Inputs!AV27/Inputs_old!AV27-1,"-")</f>
        <v>0.0289056636086253</v>
      </c>
      <c r="AW27" s="90" t="n">
        <f aca="false">IFERROR(Inputs!AW27/Inputs_old!AW27-1,"-")</f>
        <v>0.0289056636086253</v>
      </c>
      <c r="AX27" s="90" t="n">
        <f aca="false">IFERROR(Inputs!AX27/Inputs_old!AX27-1,"-")</f>
        <v>0.0289056636086253</v>
      </c>
      <c r="AY27" s="90" t="n">
        <f aca="false">IFERROR(Inputs!AY27/Inputs_old!AY27-1,"-")</f>
        <v>0.0289056636086253</v>
      </c>
      <c r="AZ27" s="90" t="n">
        <f aca="false">IFERROR(Inputs!AZ27/Inputs_old!AZ27-1,"-")</f>
        <v>0.0289056636086256</v>
      </c>
      <c r="BA27" s="90" t="n">
        <f aca="false">IFERROR(Inputs!BA27/Inputs_old!BA27-1,"-")</f>
        <v>0.0289056636086256</v>
      </c>
      <c r="BB27" s="90" t="n">
        <f aca="false">IFERROR(Inputs!BB27/Inputs_old!BB27-1,"-")</f>
        <v>0.0289056636086253</v>
      </c>
      <c r="BC27" s="90" t="n">
        <f aca="false">IFERROR(Inputs!BC27/Inputs_old!BC27-1,"-")</f>
        <v>0.0289056636086256</v>
      </c>
      <c r="BD27" s="90" t="n">
        <f aca="false">IFERROR(Inputs!BD27/Inputs_old!BD27-1,"-")</f>
        <v>0.0289056636086256</v>
      </c>
      <c r="BE27" s="90" t="n">
        <f aca="false">IFERROR(Inputs!BE27/Inputs_old!BE27-1,"-")</f>
        <v>0.0289056636086253</v>
      </c>
      <c r="BF27" s="90" t="n">
        <f aca="false">IFERROR(Inputs!BF27/Inputs_old!BF27-1,"-")</f>
        <v>0.0289056636086253</v>
      </c>
      <c r="BG27" s="90" t="n">
        <f aca="false">IFERROR(Inputs!BG27/Inputs_old!BG27-1,"-")</f>
        <v>0.0289056636086256</v>
      </c>
    </row>
    <row r="28" customFormat="false" ht="13.5" hidden="false" customHeight="true" outlineLevel="0" collapsed="false">
      <c r="A28" s="14" t="s">
        <v>9</v>
      </c>
      <c r="B28" s="42"/>
      <c r="C28" s="42"/>
      <c r="D28" s="42" t="s">
        <v>17</v>
      </c>
      <c r="E28" s="19"/>
      <c r="F28" s="19" t="s">
        <v>59</v>
      </c>
      <c r="G28" s="19" t="s">
        <v>12</v>
      </c>
      <c r="H28" s="60"/>
      <c r="I28" s="19" t="s">
        <v>60</v>
      </c>
      <c r="J28" s="90" t="n">
        <f aca="false">Inputs!J28-Inputs_old!J28</f>
        <v>0</v>
      </c>
      <c r="K28" s="90" t="n">
        <f aca="false">Inputs!K28-Inputs_old!K28</f>
        <v>0</v>
      </c>
      <c r="L28" s="90" t="n">
        <f aca="false">Inputs!L28-Inputs_old!L28</f>
        <v>0</v>
      </c>
      <c r="M28" s="90" t="n">
        <f aca="false">Inputs!M28-Inputs_old!M28</f>
        <v>0</v>
      </c>
      <c r="N28" s="90" t="n">
        <f aca="false">Inputs!N28-Inputs_old!N28</f>
        <v>0</v>
      </c>
      <c r="O28" s="90" t="n">
        <f aca="false">Inputs!O28-Inputs_old!O28</f>
        <v>0</v>
      </c>
      <c r="P28" s="90" t="n">
        <f aca="false">Inputs!P28-Inputs_old!P28</f>
        <v>0</v>
      </c>
      <c r="Q28" s="90" t="n">
        <f aca="false">Inputs!Q28-Inputs_old!Q28</f>
        <v>0</v>
      </c>
      <c r="R28" s="90" t="n">
        <f aca="false">Inputs!R28-Inputs_old!R28</f>
        <v>0</v>
      </c>
      <c r="S28" s="90" t="n">
        <f aca="false">Inputs!S28-Inputs_old!S28</f>
        <v>0</v>
      </c>
      <c r="T28" s="90" t="n">
        <f aca="false">Inputs!T28-Inputs_old!T28</f>
        <v>0</v>
      </c>
      <c r="U28" s="90" t="n">
        <f aca="false">Inputs!U28-Inputs_old!U28</f>
        <v>0</v>
      </c>
      <c r="V28" s="90" t="n">
        <f aca="false">Inputs!V28-Inputs_old!V28</f>
        <v>0</v>
      </c>
      <c r="W28" s="90" t="n">
        <f aca="false">Inputs!W28-Inputs_old!W28</f>
        <v>0</v>
      </c>
      <c r="X28" s="90" t="n">
        <f aca="false">Inputs!X28-Inputs_old!X28</f>
        <v>0</v>
      </c>
      <c r="Y28" s="90" t="n">
        <f aca="false">Inputs!Y28-Inputs_old!Y28</f>
        <v>0</v>
      </c>
      <c r="Z28" s="90" t="n">
        <f aca="false">Inputs!Z28-Inputs_old!Z28</f>
        <v>0</v>
      </c>
      <c r="AA28" s="90" t="n">
        <f aca="false">Inputs!AA28-Inputs_old!AA28</f>
        <v>0</v>
      </c>
      <c r="AB28" s="90" t="n">
        <f aca="false">Inputs!AB28-Inputs_old!AB28</f>
        <v>0</v>
      </c>
      <c r="AC28" s="90" t="n">
        <f aca="false">Inputs!AC28-Inputs_old!AC28</f>
        <v>0</v>
      </c>
      <c r="AD28" s="90" t="n">
        <f aca="false">Inputs!AD28-Inputs_old!AD28</f>
        <v>0</v>
      </c>
      <c r="AE28" s="90" t="n">
        <f aca="false">Inputs!AE28-Inputs_old!AE28</f>
        <v>0</v>
      </c>
      <c r="AF28" s="90" t="n">
        <f aca="false">Inputs!AF28-Inputs_old!AF28</f>
        <v>0</v>
      </c>
      <c r="AG28" s="90" t="n">
        <f aca="false">Inputs!AG28-Inputs_old!AG28</f>
        <v>0</v>
      </c>
      <c r="AH28" s="90" t="n">
        <f aca="false">Inputs!AH28-Inputs_old!AH28</f>
        <v>0</v>
      </c>
      <c r="AI28" s="90" t="n">
        <f aca="false">Inputs!AI28-Inputs_old!AI28</f>
        <v>-0.0014241104430665</v>
      </c>
      <c r="AJ28" s="90" t="n">
        <f aca="false">Inputs!AJ28-Inputs_old!AJ28</f>
        <v>0.0031271344691168</v>
      </c>
      <c r="AK28" s="90" t="n">
        <f aca="false">Inputs!AK28-Inputs_old!AK28</f>
        <v>-0.0042447615575179</v>
      </c>
      <c r="AL28" s="90" t="n">
        <f aca="false">Inputs!AL28-Inputs_old!AL28</f>
        <v>0.000310169461339001</v>
      </c>
      <c r="AM28" s="90" t="n">
        <f aca="false">Inputs!AM28-Inputs_old!AM28</f>
        <v>0.000295098769295697</v>
      </c>
      <c r="AN28" s="90" t="n">
        <f aca="false">Inputs!AN28-Inputs_old!AN28</f>
        <v>0</v>
      </c>
      <c r="AO28" s="90" t="n">
        <f aca="false">Inputs!AO28-Inputs_old!AO28</f>
        <v>0</v>
      </c>
      <c r="AP28" s="90" t="n">
        <f aca="false">Inputs!AP28-Inputs_old!AP28</f>
        <v>0</v>
      </c>
      <c r="AQ28" s="90" t="n">
        <f aca="false">Inputs!AQ28-Inputs_old!AQ28</f>
        <v>0</v>
      </c>
      <c r="AR28" s="90" t="n">
        <f aca="false">Inputs!AR28-Inputs_old!AR28</f>
        <v>0</v>
      </c>
      <c r="AS28" s="90" t="n">
        <f aca="false">Inputs!AS28-Inputs_old!AS28</f>
        <v>0</v>
      </c>
      <c r="AT28" s="90" t="n">
        <f aca="false">Inputs!AT28-Inputs_old!AT28</f>
        <v>0</v>
      </c>
      <c r="AU28" s="90" t="n">
        <f aca="false">Inputs!AU28-Inputs_old!AU28</f>
        <v>0</v>
      </c>
      <c r="AV28" s="90" t="n">
        <f aca="false">Inputs!AV28-Inputs_old!AV28</f>
        <v>0</v>
      </c>
      <c r="AW28" s="90" t="n">
        <f aca="false">Inputs!AW28-Inputs_old!AW28</f>
        <v>0</v>
      </c>
      <c r="AX28" s="90" t="n">
        <f aca="false">Inputs!AX28-Inputs_old!AX28</f>
        <v>0</v>
      </c>
      <c r="AY28" s="90" t="n">
        <f aca="false">Inputs!AY28-Inputs_old!AY28</f>
        <v>0</v>
      </c>
      <c r="AZ28" s="90" t="n">
        <f aca="false">Inputs!AZ28-Inputs_old!AZ28</f>
        <v>0</v>
      </c>
      <c r="BA28" s="90" t="n">
        <f aca="false">Inputs!BA28-Inputs_old!BA28</f>
        <v>0</v>
      </c>
      <c r="BB28" s="90" t="n">
        <f aca="false">Inputs!BB28-Inputs_old!BB28</f>
        <v>0</v>
      </c>
      <c r="BC28" s="90" t="n">
        <f aca="false">Inputs!BC28-Inputs_old!BC28</f>
        <v>0</v>
      </c>
      <c r="BD28" s="90" t="n">
        <f aca="false">Inputs!BD28-Inputs_old!BD28</f>
        <v>0</v>
      </c>
      <c r="BE28" s="90" t="n">
        <f aca="false">Inputs!BE28-Inputs_old!BE28</f>
        <v>0</v>
      </c>
      <c r="BF28" s="90" t="n">
        <f aca="false">Inputs!BF28-Inputs_old!BF28</f>
        <v>0</v>
      </c>
      <c r="BG28" s="90" t="n">
        <f aca="false">Inputs!BG28-Inputs_old!BG28</f>
        <v>0</v>
      </c>
    </row>
    <row r="29" customFormat="false" ht="13.5" hidden="false" customHeight="true" outlineLevel="0" collapsed="false">
      <c r="A29" s="14" t="s">
        <v>9</v>
      </c>
      <c r="B29" s="42"/>
      <c r="C29" s="42"/>
      <c r="D29" s="42" t="s">
        <v>17</v>
      </c>
      <c r="E29" s="19"/>
      <c r="F29" s="18" t="s">
        <v>61</v>
      </c>
      <c r="G29" s="19" t="s">
        <v>12</v>
      </c>
      <c r="H29" s="60"/>
      <c r="I29" s="19" t="s">
        <v>62</v>
      </c>
      <c r="J29" s="90" t="n">
        <f aca="false">Inputs!J29-Inputs_old!J29</f>
        <v>0</v>
      </c>
      <c r="K29" s="90" t="n">
        <f aca="false">Inputs!K29-Inputs_old!K29</f>
        <v>0</v>
      </c>
      <c r="L29" s="90" t="n">
        <f aca="false">Inputs!L29-Inputs_old!L29</f>
        <v>0</v>
      </c>
      <c r="M29" s="90" t="n">
        <f aca="false">Inputs!M29-Inputs_old!M29</f>
        <v>0</v>
      </c>
      <c r="N29" s="90" t="n">
        <f aca="false">Inputs!N29-Inputs_old!N29</f>
        <v>0</v>
      </c>
      <c r="O29" s="90" t="n">
        <f aca="false">Inputs!O29-Inputs_old!O29</f>
        <v>0</v>
      </c>
      <c r="P29" s="90" t="n">
        <f aca="false">Inputs!P29-Inputs_old!P29</f>
        <v>0</v>
      </c>
      <c r="Q29" s="90" t="n">
        <f aca="false">Inputs!Q29-Inputs_old!Q29</f>
        <v>0</v>
      </c>
      <c r="R29" s="90" t="n">
        <f aca="false">Inputs!R29-Inputs_old!R29</f>
        <v>0</v>
      </c>
      <c r="S29" s="90" t="n">
        <f aca="false">Inputs!S29-Inputs_old!S29</f>
        <v>0</v>
      </c>
      <c r="T29" s="90" t="n">
        <f aca="false">Inputs!T29-Inputs_old!T29</f>
        <v>0</v>
      </c>
      <c r="U29" s="90" t="n">
        <f aca="false">Inputs!U29-Inputs_old!U29</f>
        <v>0</v>
      </c>
      <c r="V29" s="90" t="n">
        <f aca="false">Inputs!V29-Inputs_old!V29</f>
        <v>0</v>
      </c>
      <c r="W29" s="90" t="n">
        <f aca="false">Inputs!W29-Inputs_old!W29</f>
        <v>0</v>
      </c>
      <c r="X29" s="90" t="n">
        <f aca="false">Inputs!X29-Inputs_old!X29</f>
        <v>0</v>
      </c>
      <c r="Y29" s="90" t="n">
        <f aca="false">Inputs!Y29-Inputs_old!Y29</f>
        <v>0</v>
      </c>
      <c r="Z29" s="90" t="n">
        <f aca="false">Inputs!Z29-Inputs_old!Z29</f>
        <v>0</v>
      </c>
      <c r="AA29" s="90" t="n">
        <f aca="false">Inputs!AA29-Inputs_old!AA29</f>
        <v>0</v>
      </c>
      <c r="AB29" s="90" t="n">
        <f aca="false">Inputs!AB29-Inputs_old!AB29</f>
        <v>0</v>
      </c>
      <c r="AC29" s="90" t="n">
        <f aca="false">Inputs!AC29-Inputs_old!AC29</f>
        <v>0</v>
      </c>
      <c r="AD29" s="90" t="n">
        <f aca="false">Inputs!AD29-Inputs_old!AD29</f>
        <v>0</v>
      </c>
      <c r="AE29" s="90" t="n">
        <f aca="false">Inputs!AE29-Inputs_old!AE29</f>
        <v>0</v>
      </c>
      <c r="AF29" s="90" t="n">
        <f aca="false">Inputs!AF29-Inputs_old!AF29</f>
        <v>0</v>
      </c>
      <c r="AG29" s="90" t="n">
        <f aca="false">Inputs!AG29-Inputs_old!AG29</f>
        <v>0</v>
      </c>
      <c r="AH29" s="90" t="n">
        <f aca="false">Inputs!AH29-Inputs_old!AH29</f>
        <v>0</v>
      </c>
      <c r="AI29" s="90" t="n">
        <f aca="false">Inputs!AI29-Inputs_old!AI29</f>
        <v>0.000714051197971001</v>
      </c>
      <c r="AJ29" s="90" t="n">
        <f aca="false">Inputs!AJ29-Inputs_old!AJ29</f>
        <v>-0.000333023129165</v>
      </c>
      <c r="AK29" s="90" t="n">
        <f aca="false">Inputs!AK29-Inputs_old!AK29</f>
        <v>-0.000649634535716502</v>
      </c>
      <c r="AL29" s="90" t="n">
        <f aca="false">Inputs!AL29-Inputs_old!AL29</f>
        <v>0.0005016205058972</v>
      </c>
      <c r="AM29" s="90" t="n">
        <f aca="false">Inputs!AM29-Inputs_old!AM29</f>
        <v>-0.000424013206353602</v>
      </c>
      <c r="AN29" s="90" t="n">
        <f aca="false">Inputs!AN29-Inputs_old!AN29</f>
        <v>0</v>
      </c>
      <c r="AO29" s="90" t="n">
        <f aca="false">Inputs!AO29-Inputs_old!AO29</f>
        <v>0</v>
      </c>
      <c r="AP29" s="90" t="n">
        <f aca="false">Inputs!AP29-Inputs_old!AP29</f>
        <v>0</v>
      </c>
      <c r="AQ29" s="90" t="n">
        <f aca="false">Inputs!AQ29-Inputs_old!AQ29</f>
        <v>0</v>
      </c>
      <c r="AR29" s="90" t="n">
        <f aca="false">Inputs!AR29-Inputs_old!AR29</f>
        <v>0</v>
      </c>
      <c r="AS29" s="90" t="n">
        <f aca="false">Inputs!AS29-Inputs_old!AS29</f>
        <v>0</v>
      </c>
      <c r="AT29" s="90" t="n">
        <f aca="false">Inputs!AT29-Inputs_old!AT29</f>
        <v>0</v>
      </c>
      <c r="AU29" s="90" t="n">
        <f aca="false">Inputs!AU29-Inputs_old!AU29</f>
        <v>0</v>
      </c>
      <c r="AV29" s="90" t="n">
        <f aca="false">Inputs!AV29-Inputs_old!AV29</f>
        <v>0</v>
      </c>
      <c r="AW29" s="90" t="n">
        <f aca="false">Inputs!AW29-Inputs_old!AW29</f>
        <v>0</v>
      </c>
      <c r="AX29" s="90" t="n">
        <f aca="false">Inputs!AX29-Inputs_old!AX29</f>
        <v>0</v>
      </c>
      <c r="AY29" s="90" t="n">
        <f aca="false">Inputs!AY29-Inputs_old!AY29</f>
        <v>0</v>
      </c>
      <c r="AZ29" s="90" t="n">
        <f aca="false">Inputs!AZ29-Inputs_old!AZ29</f>
        <v>0</v>
      </c>
      <c r="BA29" s="90" t="n">
        <f aca="false">Inputs!BA29-Inputs_old!BA29</f>
        <v>0</v>
      </c>
      <c r="BB29" s="90" t="n">
        <f aca="false">Inputs!BB29-Inputs_old!BB29</f>
        <v>0</v>
      </c>
      <c r="BC29" s="90" t="n">
        <f aca="false">Inputs!BC29-Inputs_old!BC29</f>
        <v>0</v>
      </c>
      <c r="BD29" s="90" t="n">
        <f aca="false">Inputs!BD29-Inputs_old!BD29</f>
        <v>0</v>
      </c>
      <c r="BE29" s="90" t="n">
        <f aca="false">Inputs!BE29-Inputs_old!BE29</f>
        <v>0</v>
      </c>
      <c r="BF29" s="90" t="n">
        <f aca="false">Inputs!BF29-Inputs_old!BF29</f>
        <v>0</v>
      </c>
      <c r="BG29" s="90" t="n">
        <f aca="false">Inputs!BG29-Inputs_old!BG29</f>
        <v>0</v>
      </c>
    </row>
    <row r="30" customFormat="false" ht="13.5" hidden="false" customHeight="true" outlineLevel="0" collapsed="false">
      <c r="A30" s="14" t="s">
        <v>9</v>
      </c>
      <c r="B30" s="42"/>
      <c r="C30" s="42"/>
      <c r="D30" s="42" t="s">
        <v>17</v>
      </c>
      <c r="E30" s="19"/>
      <c r="F30" s="19" t="s">
        <v>63</v>
      </c>
      <c r="G30" s="19" t="s">
        <v>12</v>
      </c>
      <c r="H30" s="60"/>
      <c r="I30" s="19" t="s">
        <v>60</v>
      </c>
      <c r="J30" s="90" t="n">
        <f aca="false">Inputs!J30-Inputs_old!J30</f>
        <v>0</v>
      </c>
      <c r="K30" s="90" t="n">
        <f aca="false">Inputs!K30-Inputs_old!K30</f>
        <v>0</v>
      </c>
      <c r="L30" s="90" t="n">
        <f aca="false">Inputs!L30-Inputs_old!L30</f>
        <v>0</v>
      </c>
      <c r="M30" s="90" t="n">
        <f aca="false">Inputs!M30-Inputs_old!M30</f>
        <v>0</v>
      </c>
      <c r="N30" s="90" t="n">
        <f aca="false">Inputs!N30-Inputs_old!N30</f>
        <v>0</v>
      </c>
      <c r="O30" s="90" t="n">
        <f aca="false">Inputs!O30-Inputs_old!O30</f>
        <v>0</v>
      </c>
      <c r="P30" s="90" t="n">
        <f aca="false">Inputs!P30-Inputs_old!P30</f>
        <v>0</v>
      </c>
      <c r="Q30" s="90" t="n">
        <f aca="false">Inputs!Q30-Inputs_old!Q30</f>
        <v>0</v>
      </c>
      <c r="R30" s="90" t="n">
        <f aca="false">Inputs!R30-Inputs_old!R30</f>
        <v>0</v>
      </c>
      <c r="S30" s="90" t="n">
        <f aca="false">Inputs!S30-Inputs_old!S30</f>
        <v>0</v>
      </c>
      <c r="T30" s="90" t="n">
        <f aca="false">Inputs!T30-Inputs_old!T30</f>
        <v>0</v>
      </c>
      <c r="U30" s="90" t="n">
        <f aca="false">Inputs!U30-Inputs_old!U30</f>
        <v>0</v>
      </c>
      <c r="V30" s="90" t="n">
        <f aca="false">Inputs!V30-Inputs_old!V30</f>
        <v>0</v>
      </c>
      <c r="W30" s="90" t="n">
        <f aca="false">Inputs!W30-Inputs_old!W30</f>
        <v>0</v>
      </c>
      <c r="X30" s="90" t="n">
        <f aca="false">Inputs!X30-Inputs_old!X30</f>
        <v>0</v>
      </c>
      <c r="Y30" s="90" t="n">
        <f aca="false">Inputs!Y30-Inputs_old!Y30</f>
        <v>0</v>
      </c>
      <c r="Z30" s="90" t="n">
        <f aca="false">Inputs!Z30-Inputs_old!Z30</f>
        <v>0</v>
      </c>
      <c r="AA30" s="90" t="n">
        <f aca="false">Inputs!AA30-Inputs_old!AA30</f>
        <v>0</v>
      </c>
      <c r="AB30" s="90" t="n">
        <f aca="false">Inputs!AB30-Inputs_old!AB30</f>
        <v>0</v>
      </c>
      <c r="AC30" s="90" t="n">
        <f aca="false">Inputs!AC30-Inputs_old!AC30</f>
        <v>0</v>
      </c>
      <c r="AD30" s="90" t="n">
        <f aca="false">Inputs!AD30-Inputs_old!AD30</f>
        <v>0</v>
      </c>
      <c r="AE30" s="90" t="n">
        <f aca="false">Inputs!AE30-Inputs_old!AE30</f>
        <v>0</v>
      </c>
      <c r="AF30" s="90" t="n">
        <f aca="false">Inputs!AF30-Inputs_old!AF30</f>
        <v>0</v>
      </c>
      <c r="AG30" s="90" t="n">
        <f aca="false">Inputs!AG30-Inputs_old!AG30</f>
        <v>0</v>
      </c>
      <c r="AH30" s="90" t="n">
        <f aca="false">Inputs!AH30-Inputs_old!AH30</f>
        <v>0</v>
      </c>
      <c r="AI30" s="90" t="n">
        <f aca="false">Inputs!AI30-Inputs_old!AI30</f>
        <v>0.000714051197971001</v>
      </c>
      <c r="AJ30" s="90" t="n">
        <f aca="false">Inputs!AJ30-Inputs_old!AJ30</f>
        <v>-0.000333023129165</v>
      </c>
      <c r="AK30" s="90" t="n">
        <f aca="false">Inputs!AK30-Inputs_old!AK30</f>
        <v>-0.000649634535716502</v>
      </c>
      <c r="AL30" s="90" t="n">
        <f aca="false">Inputs!AL30-Inputs_old!AL30</f>
        <v>0.0005016205058972</v>
      </c>
      <c r="AM30" s="90" t="n">
        <f aca="false">Inputs!AM30-Inputs_old!AM30</f>
        <v>-0.000424013206353602</v>
      </c>
      <c r="AN30" s="90" t="n">
        <f aca="false">Inputs!AN30-Inputs_old!AN30</f>
        <v>0</v>
      </c>
      <c r="AO30" s="90" t="n">
        <f aca="false">Inputs!AO30-Inputs_old!AO30</f>
        <v>0</v>
      </c>
      <c r="AP30" s="90" t="n">
        <f aca="false">Inputs!AP30-Inputs_old!AP30</f>
        <v>0</v>
      </c>
      <c r="AQ30" s="90" t="n">
        <f aca="false">Inputs!AQ30-Inputs_old!AQ30</f>
        <v>0</v>
      </c>
      <c r="AR30" s="90" t="n">
        <f aca="false">Inputs!AR30-Inputs_old!AR30</f>
        <v>0</v>
      </c>
      <c r="AS30" s="90" t="n">
        <f aca="false">Inputs!AS30-Inputs_old!AS30</f>
        <v>0</v>
      </c>
      <c r="AT30" s="90" t="n">
        <f aca="false">Inputs!AT30-Inputs_old!AT30</f>
        <v>0</v>
      </c>
      <c r="AU30" s="90" t="n">
        <f aca="false">Inputs!AU30-Inputs_old!AU30</f>
        <v>0</v>
      </c>
      <c r="AV30" s="90" t="n">
        <f aca="false">Inputs!AV30-Inputs_old!AV30</f>
        <v>0</v>
      </c>
      <c r="AW30" s="90" t="n">
        <f aca="false">Inputs!AW30-Inputs_old!AW30</f>
        <v>0</v>
      </c>
      <c r="AX30" s="90" t="n">
        <f aca="false">Inputs!AX30-Inputs_old!AX30</f>
        <v>0</v>
      </c>
      <c r="AY30" s="90" t="n">
        <f aca="false">Inputs!AY30-Inputs_old!AY30</f>
        <v>0</v>
      </c>
      <c r="AZ30" s="90" t="n">
        <f aca="false">Inputs!AZ30-Inputs_old!AZ30</f>
        <v>0</v>
      </c>
      <c r="BA30" s="90" t="n">
        <f aca="false">Inputs!BA30-Inputs_old!BA30</f>
        <v>0</v>
      </c>
      <c r="BB30" s="90" t="n">
        <f aca="false">Inputs!BB30-Inputs_old!BB30</f>
        <v>0</v>
      </c>
      <c r="BC30" s="90" t="n">
        <f aca="false">Inputs!BC30-Inputs_old!BC30</f>
        <v>0</v>
      </c>
      <c r="BD30" s="90" t="n">
        <f aca="false">Inputs!BD30-Inputs_old!BD30</f>
        <v>0</v>
      </c>
      <c r="BE30" s="90" t="n">
        <f aca="false">Inputs!BE30-Inputs_old!BE30</f>
        <v>0</v>
      </c>
      <c r="BF30" s="90" t="n">
        <f aca="false">Inputs!BF30-Inputs_old!BF30</f>
        <v>0</v>
      </c>
      <c r="BG30" s="90" t="n">
        <f aca="false">Inputs!BG30-Inputs_old!BG30</f>
        <v>0</v>
      </c>
    </row>
    <row r="31" customFormat="false" ht="13.5" hidden="false" customHeight="true" outlineLevel="0" collapsed="false">
      <c r="A31" s="14" t="s">
        <v>9</v>
      </c>
      <c r="B31" s="42"/>
      <c r="C31" s="42"/>
      <c r="D31" s="42" t="s">
        <v>35</v>
      </c>
      <c r="E31" s="19"/>
      <c r="F31" s="19" t="s">
        <v>64</v>
      </c>
      <c r="G31" s="19" t="s">
        <v>12</v>
      </c>
      <c r="H31" s="19"/>
      <c r="I31" s="19" t="s">
        <v>65</v>
      </c>
      <c r="J31" s="90" t="n">
        <f aca="false">Inputs!J31-Inputs_old!J31</f>
        <v>0</v>
      </c>
      <c r="K31" s="90" t="n">
        <f aca="false">Inputs!K31-Inputs_old!K31</f>
        <v>0</v>
      </c>
      <c r="L31" s="90" t="n">
        <f aca="false">Inputs!L31-Inputs_old!L31</f>
        <v>0</v>
      </c>
      <c r="M31" s="90" t="n">
        <f aca="false">Inputs!M31-Inputs_old!M31</f>
        <v>0</v>
      </c>
      <c r="N31" s="90" t="n">
        <f aca="false">Inputs!N31-Inputs_old!N31</f>
        <v>0</v>
      </c>
      <c r="O31" s="90" t="n">
        <f aca="false">Inputs!O31-Inputs_old!O31</f>
        <v>0</v>
      </c>
      <c r="P31" s="90" t="n">
        <f aca="false">Inputs!P31-Inputs_old!P31</f>
        <v>0</v>
      </c>
      <c r="Q31" s="90" t="n">
        <f aca="false">Inputs!Q31-Inputs_old!Q31</f>
        <v>0</v>
      </c>
      <c r="R31" s="90" t="n">
        <f aca="false">Inputs!R31-Inputs_old!R31</f>
        <v>0</v>
      </c>
      <c r="S31" s="90" t="n">
        <f aca="false">Inputs!S31-Inputs_old!S31</f>
        <v>0</v>
      </c>
      <c r="T31" s="90" t="n">
        <f aca="false">Inputs!T31-Inputs_old!T31</f>
        <v>0</v>
      </c>
      <c r="U31" s="90" t="n">
        <f aca="false">Inputs!U31-Inputs_old!U31</f>
        <v>0</v>
      </c>
      <c r="V31" s="90" t="n">
        <f aca="false">Inputs!V31-Inputs_old!V31</f>
        <v>0</v>
      </c>
      <c r="W31" s="90" t="n">
        <f aca="false">Inputs!W31-Inputs_old!W31</f>
        <v>0</v>
      </c>
      <c r="X31" s="340" t="n">
        <f aca="false">Inputs!X31-Inputs_old!X31</f>
        <v>0</v>
      </c>
      <c r="Y31" s="90" t="n">
        <f aca="false">Inputs!Y31-Inputs_old!Y31</f>
        <v>0</v>
      </c>
      <c r="Z31" s="90" t="n">
        <f aca="false">Inputs!Z31-Inputs_old!Z31</f>
        <v>0</v>
      </c>
      <c r="AA31" s="90" t="n">
        <f aca="false">Inputs!AA31-Inputs_old!AA31</f>
        <v>0</v>
      </c>
      <c r="AB31" s="90" t="n">
        <f aca="false">Inputs!AB31-Inputs_old!AB31</f>
        <v>0</v>
      </c>
      <c r="AC31" s="90" t="n">
        <f aca="false">Inputs!AC31-Inputs_old!AC31</f>
        <v>0</v>
      </c>
      <c r="AD31" s="90" t="n">
        <f aca="false">Inputs!AD31-Inputs_old!AD31</f>
        <v>0</v>
      </c>
      <c r="AE31" s="90" t="n">
        <f aca="false">Inputs!AE31-Inputs_old!AE31</f>
        <v>0</v>
      </c>
      <c r="AF31" s="90" t="n">
        <f aca="false">Inputs!AF31-Inputs_old!AF31</f>
        <v>0</v>
      </c>
      <c r="AG31" s="90" t="n">
        <f aca="false">Inputs!AG31-Inputs_old!AG31</f>
        <v>0</v>
      </c>
      <c r="AH31" s="90" t="n">
        <f aca="false">Inputs!AH31-Inputs_old!AH31</f>
        <v>0</v>
      </c>
      <c r="AI31" s="90" t="n">
        <f aca="false">Inputs!AI31-Inputs_old!AI31</f>
        <v>0</v>
      </c>
      <c r="AJ31" s="90" t="n">
        <f aca="false">Inputs!AJ31-Inputs_old!AJ31</f>
        <v>0</v>
      </c>
      <c r="AK31" s="90" t="n">
        <f aca="false">Inputs!AK31-Inputs_old!AK31</f>
        <v>0</v>
      </c>
      <c r="AL31" s="90" t="n">
        <f aca="false">Inputs!AL31-Inputs_old!AL31</f>
        <v>0</v>
      </c>
      <c r="AM31" s="90" t="n">
        <f aca="false">Inputs!AM31-Inputs_old!AM31</f>
        <v>0</v>
      </c>
      <c r="AN31" s="90" t="n">
        <f aca="false">Inputs!AN31-Inputs_old!AN31</f>
        <v>0</v>
      </c>
      <c r="AO31" s="90" t="n">
        <f aca="false">Inputs!AO31-Inputs_old!AO31</f>
        <v>0</v>
      </c>
      <c r="AP31" s="90" t="n">
        <f aca="false">Inputs!AP31-Inputs_old!AP31</f>
        <v>0</v>
      </c>
      <c r="AQ31" s="90" t="n">
        <f aca="false">Inputs!AQ31-Inputs_old!AQ31</f>
        <v>0</v>
      </c>
      <c r="AR31" s="90" t="n">
        <f aca="false">Inputs!AR31-Inputs_old!AR31</f>
        <v>0</v>
      </c>
      <c r="AS31" s="90" t="n">
        <f aca="false">Inputs!AS31-Inputs_old!AS31</f>
        <v>0</v>
      </c>
      <c r="AT31" s="90" t="n">
        <f aca="false">Inputs!AT31-Inputs_old!AT31</f>
        <v>0</v>
      </c>
      <c r="AU31" s="90" t="n">
        <f aca="false">Inputs!AU31-Inputs_old!AU31</f>
        <v>0</v>
      </c>
      <c r="AV31" s="90" t="n">
        <f aca="false">Inputs!AV31-Inputs_old!AV31</f>
        <v>0</v>
      </c>
      <c r="AW31" s="90" t="n">
        <f aca="false">Inputs!AW31-Inputs_old!AW31</f>
        <v>0</v>
      </c>
      <c r="AX31" s="90" t="n">
        <f aca="false">Inputs!AX31-Inputs_old!AX31</f>
        <v>0</v>
      </c>
      <c r="AY31" s="90" t="n">
        <f aca="false">Inputs!AY31-Inputs_old!AY31</f>
        <v>0</v>
      </c>
      <c r="AZ31" s="90" t="n">
        <f aca="false">Inputs!AZ31-Inputs_old!AZ31</f>
        <v>0</v>
      </c>
      <c r="BA31" s="90" t="n">
        <f aca="false">Inputs!BA31-Inputs_old!BA31</f>
        <v>0</v>
      </c>
      <c r="BB31" s="90" t="n">
        <f aca="false">Inputs!BB31-Inputs_old!BB31</f>
        <v>0</v>
      </c>
      <c r="BC31" s="90" t="n">
        <f aca="false">Inputs!BC31-Inputs_old!BC31</f>
        <v>0</v>
      </c>
      <c r="BD31" s="90" t="n">
        <f aca="false">Inputs!BD31-Inputs_old!BD31</f>
        <v>0</v>
      </c>
      <c r="BE31" s="90" t="n">
        <f aca="false">Inputs!BE31-Inputs_old!BE31</f>
        <v>0</v>
      </c>
      <c r="BF31" s="90" t="n">
        <f aca="false">Inputs!BF31-Inputs_old!BF31</f>
        <v>0</v>
      </c>
      <c r="BG31" s="90" t="n">
        <f aca="false">Inputs!BG31-Inputs_old!BG31</f>
        <v>0</v>
      </c>
    </row>
    <row r="32" customFormat="false" ht="13.5" hidden="false" customHeight="true" outlineLevel="0" collapsed="false">
      <c r="A32" s="14" t="s">
        <v>9</v>
      </c>
      <c r="B32" s="42"/>
      <c r="C32" s="42"/>
      <c r="D32" s="42" t="s">
        <v>35</v>
      </c>
      <c r="E32" s="19"/>
      <c r="F32" s="19" t="s">
        <v>66</v>
      </c>
      <c r="G32" s="19" t="s">
        <v>12</v>
      </c>
      <c r="H32" s="19"/>
      <c r="I32" s="19" t="s">
        <v>65</v>
      </c>
      <c r="J32" s="90" t="n">
        <f aca="false">Inputs!J32-Inputs_old!J32</f>
        <v>0</v>
      </c>
      <c r="K32" s="90" t="n">
        <f aca="false">Inputs!K32-Inputs_old!K32</f>
        <v>0</v>
      </c>
      <c r="L32" s="90" t="n">
        <f aca="false">Inputs!L32-Inputs_old!L32</f>
        <v>0</v>
      </c>
      <c r="M32" s="90" t="n">
        <f aca="false">Inputs!M32-Inputs_old!M32</f>
        <v>0</v>
      </c>
      <c r="N32" s="90" t="n">
        <f aca="false">Inputs!N32-Inputs_old!N32</f>
        <v>0</v>
      </c>
      <c r="O32" s="90" t="n">
        <f aca="false">Inputs!O32-Inputs_old!O32</f>
        <v>0</v>
      </c>
      <c r="P32" s="90" t="n">
        <f aca="false">Inputs!P32-Inputs_old!P32</f>
        <v>0</v>
      </c>
      <c r="Q32" s="90" t="n">
        <f aca="false">Inputs!Q32-Inputs_old!Q32</f>
        <v>0</v>
      </c>
      <c r="R32" s="90" t="n">
        <f aca="false">Inputs!R32-Inputs_old!R32</f>
        <v>0</v>
      </c>
      <c r="S32" s="90" t="n">
        <f aca="false">Inputs!S32-Inputs_old!S32</f>
        <v>0</v>
      </c>
      <c r="T32" s="90" t="n">
        <f aca="false">Inputs!T32-Inputs_old!T32</f>
        <v>0</v>
      </c>
      <c r="U32" s="90" t="n">
        <f aca="false">Inputs!U32-Inputs_old!U32</f>
        <v>0</v>
      </c>
      <c r="V32" s="90" t="n">
        <f aca="false">Inputs!V32-Inputs_old!V32</f>
        <v>0</v>
      </c>
      <c r="W32" s="90" t="n">
        <f aca="false">Inputs!W32-Inputs_old!W32</f>
        <v>0</v>
      </c>
      <c r="X32" s="340" t="n">
        <f aca="false">Inputs!X32-Inputs_old!X32</f>
        <v>0</v>
      </c>
      <c r="Y32" s="90" t="n">
        <f aca="false">Inputs!Y32-Inputs_old!Y32</f>
        <v>0</v>
      </c>
      <c r="Z32" s="90" t="n">
        <f aca="false">Inputs!Z32-Inputs_old!Z32</f>
        <v>0</v>
      </c>
      <c r="AA32" s="90" t="n">
        <f aca="false">Inputs!AA32-Inputs_old!AA32</f>
        <v>0</v>
      </c>
      <c r="AB32" s="90" t="n">
        <f aca="false">Inputs!AB32-Inputs_old!AB32</f>
        <v>0</v>
      </c>
      <c r="AC32" s="90" t="n">
        <f aca="false">Inputs!AC32-Inputs_old!AC32</f>
        <v>0</v>
      </c>
      <c r="AD32" s="90" t="n">
        <f aca="false">Inputs!AD32-Inputs_old!AD32</f>
        <v>0</v>
      </c>
      <c r="AE32" s="90" t="n">
        <f aca="false">Inputs!AE32-Inputs_old!AE32</f>
        <v>0</v>
      </c>
      <c r="AF32" s="90" t="n">
        <f aca="false">Inputs!AF32-Inputs_old!AF32</f>
        <v>0</v>
      </c>
      <c r="AG32" s="90" t="n">
        <f aca="false">Inputs!AG32-Inputs_old!AG32</f>
        <v>0</v>
      </c>
      <c r="AH32" s="90" t="n">
        <f aca="false">Inputs!AH32-Inputs_old!AH32</f>
        <v>0</v>
      </c>
      <c r="AI32" s="90" t="n">
        <f aca="false">Inputs!AI32-Inputs_old!AI32</f>
        <v>0</v>
      </c>
      <c r="AJ32" s="90" t="n">
        <f aca="false">Inputs!AJ32-Inputs_old!AJ32</f>
        <v>0</v>
      </c>
      <c r="AK32" s="90" t="n">
        <f aca="false">Inputs!AK32-Inputs_old!AK32</f>
        <v>0</v>
      </c>
      <c r="AL32" s="90" t="n">
        <f aca="false">Inputs!AL32-Inputs_old!AL32</f>
        <v>0</v>
      </c>
      <c r="AM32" s="90" t="n">
        <f aca="false">Inputs!AM32-Inputs_old!AM32</f>
        <v>0</v>
      </c>
      <c r="AN32" s="90" t="n">
        <f aca="false">Inputs!AN32-Inputs_old!AN32</f>
        <v>0</v>
      </c>
      <c r="AO32" s="90" t="n">
        <f aca="false">Inputs!AO32-Inputs_old!AO32</f>
        <v>0</v>
      </c>
      <c r="AP32" s="90" t="n">
        <f aca="false">Inputs!AP32-Inputs_old!AP32</f>
        <v>0</v>
      </c>
      <c r="AQ32" s="90" t="n">
        <f aca="false">Inputs!AQ32-Inputs_old!AQ32</f>
        <v>0</v>
      </c>
      <c r="AR32" s="90" t="n">
        <f aca="false">Inputs!AR32-Inputs_old!AR32</f>
        <v>0</v>
      </c>
      <c r="AS32" s="90" t="n">
        <f aca="false">Inputs!AS32-Inputs_old!AS32</f>
        <v>0</v>
      </c>
      <c r="AT32" s="90" t="n">
        <f aca="false">Inputs!AT32-Inputs_old!AT32</f>
        <v>0</v>
      </c>
      <c r="AU32" s="90" t="n">
        <f aca="false">Inputs!AU32-Inputs_old!AU32</f>
        <v>0</v>
      </c>
      <c r="AV32" s="90" t="n">
        <f aca="false">Inputs!AV32-Inputs_old!AV32</f>
        <v>0</v>
      </c>
      <c r="AW32" s="90" t="n">
        <f aca="false">Inputs!AW32-Inputs_old!AW32</f>
        <v>0</v>
      </c>
      <c r="AX32" s="90" t="n">
        <f aca="false">Inputs!AX32-Inputs_old!AX32</f>
        <v>0</v>
      </c>
      <c r="AY32" s="90" t="n">
        <f aca="false">Inputs!AY32-Inputs_old!AY32</f>
        <v>0</v>
      </c>
      <c r="AZ32" s="90" t="n">
        <f aca="false">Inputs!AZ32-Inputs_old!AZ32</f>
        <v>0</v>
      </c>
      <c r="BA32" s="90" t="n">
        <f aca="false">Inputs!BA32-Inputs_old!BA32</f>
        <v>0</v>
      </c>
      <c r="BB32" s="90" t="n">
        <f aca="false">Inputs!BB32-Inputs_old!BB32</f>
        <v>0</v>
      </c>
      <c r="BC32" s="90" t="n">
        <f aca="false">Inputs!BC32-Inputs_old!BC32</f>
        <v>0</v>
      </c>
      <c r="BD32" s="90" t="n">
        <f aca="false">Inputs!BD32-Inputs_old!BD32</f>
        <v>0</v>
      </c>
      <c r="BE32" s="90" t="n">
        <f aca="false">Inputs!BE32-Inputs_old!BE32</f>
        <v>0</v>
      </c>
      <c r="BF32" s="90" t="n">
        <f aca="false">Inputs!BF32-Inputs_old!BF32</f>
        <v>0</v>
      </c>
      <c r="BG32" s="90" t="n">
        <f aca="false">Inputs!BG32-Inputs_old!BG32</f>
        <v>0</v>
      </c>
    </row>
    <row r="33" customFormat="false" ht="13.5" hidden="false" customHeight="true" outlineLevel="0" collapsed="false">
      <c r="A33" s="14" t="s">
        <v>9</v>
      </c>
      <c r="B33" s="42"/>
      <c r="C33" s="42"/>
      <c r="D33" s="42" t="s">
        <v>35</v>
      </c>
      <c r="E33" s="19"/>
      <c r="F33" s="19" t="s">
        <v>67</v>
      </c>
      <c r="G33" s="19" t="s">
        <v>12</v>
      </c>
      <c r="H33" s="19"/>
      <c r="I33" s="19" t="s">
        <v>65</v>
      </c>
      <c r="J33" s="90" t="n">
        <f aca="false">Inputs!J33-Inputs_old!J33</f>
        <v>0</v>
      </c>
      <c r="K33" s="90" t="n">
        <f aca="false">Inputs!K33-Inputs_old!K33</f>
        <v>0</v>
      </c>
      <c r="L33" s="90" t="n">
        <f aca="false">Inputs!L33-Inputs_old!L33</f>
        <v>0</v>
      </c>
      <c r="M33" s="90" t="n">
        <f aca="false">Inputs!M33-Inputs_old!M33</f>
        <v>0</v>
      </c>
      <c r="N33" s="90" t="n">
        <f aca="false">Inputs!N33-Inputs_old!N33</f>
        <v>0</v>
      </c>
      <c r="O33" s="90" t="n">
        <f aca="false">Inputs!O33-Inputs_old!O33</f>
        <v>0</v>
      </c>
      <c r="P33" s="90" t="n">
        <f aca="false">Inputs!P33-Inputs_old!P33</f>
        <v>0</v>
      </c>
      <c r="Q33" s="90" t="n">
        <f aca="false">Inputs!Q33-Inputs_old!Q33</f>
        <v>0</v>
      </c>
      <c r="R33" s="90" t="n">
        <f aca="false">Inputs!R33-Inputs_old!R33</f>
        <v>0</v>
      </c>
      <c r="S33" s="90" t="n">
        <f aca="false">Inputs!S33-Inputs_old!S33</f>
        <v>0</v>
      </c>
      <c r="T33" s="90" t="n">
        <f aca="false">Inputs!T33-Inputs_old!T33</f>
        <v>0</v>
      </c>
      <c r="U33" s="90" t="n">
        <f aca="false">Inputs!U33-Inputs_old!U33</f>
        <v>0</v>
      </c>
      <c r="V33" s="90" t="n">
        <f aca="false">Inputs!V33-Inputs_old!V33</f>
        <v>0</v>
      </c>
      <c r="W33" s="90" t="n">
        <f aca="false">Inputs!W33-Inputs_old!W33</f>
        <v>0</v>
      </c>
      <c r="X33" s="340" t="n">
        <f aca="false">Inputs!X33-Inputs_old!X33</f>
        <v>0</v>
      </c>
      <c r="Y33" s="90" t="n">
        <f aca="false">Inputs!Y33-Inputs_old!Y33</f>
        <v>0</v>
      </c>
      <c r="Z33" s="90" t="n">
        <f aca="false">Inputs!Z33-Inputs_old!Z33</f>
        <v>0</v>
      </c>
      <c r="AA33" s="90" t="n">
        <f aca="false">Inputs!AA33-Inputs_old!AA33</f>
        <v>0</v>
      </c>
      <c r="AB33" s="90" t="n">
        <f aca="false">Inputs!AB33-Inputs_old!AB33</f>
        <v>0</v>
      </c>
      <c r="AC33" s="90" t="n">
        <f aca="false">Inputs!AC33-Inputs_old!AC33</f>
        <v>0</v>
      </c>
      <c r="AD33" s="90" t="n">
        <f aca="false">Inputs!AD33-Inputs_old!AD33</f>
        <v>0</v>
      </c>
      <c r="AE33" s="90" t="n">
        <f aca="false">Inputs!AE33-Inputs_old!AE33</f>
        <v>0</v>
      </c>
      <c r="AF33" s="90" t="n">
        <f aca="false">Inputs!AF33-Inputs_old!AF33</f>
        <v>0</v>
      </c>
      <c r="AG33" s="90" t="n">
        <f aca="false">Inputs!AG33-Inputs_old!AG33</f>
        <v>0</v>
      </c>
      <c r="AH33" s="90" t="n">
        <f aca="false">Inputs!AH33-Inputs_old!AH33</f>
        <v>0</v>
      </c>
      <c r="AI33" s="90" t="n">
        <f aca="false">Inputs!AI33-Inputs_old!AI33</f>
        <v>0</v>
      </c>
      <c r="AJ33" s="90" t="n">
        <f aca="false">Inputs!AJ33-Inputs_old!AJ33</f>
        <v>0</v>
      </c>
      <c r="AK33" s="90" t="n">
        <f aca="false">Inputs!AK33-Inputs_old!AK33</f>
        <v>0</v>
      </c>
      <c r="AL33" s="90" t="n">
        <f aca="false">Inputs!AL33-Inputs_old!AL33</f>
        <v>0</v>
      </c>
      <c r="AM33" s="90" t="n">
        <f aca="false">Inputs!AM33-Inputs_old!AM33</f>
        <v>0</v>
      </c>
      <c r="AN33" s="90" t="n">
        <f aca="false">Inputs!AN33-Inputs_old!AN33</f>
        <v>0</v>
      </c>
      <c r="AO33" s="90" t="n">
        <f aca="false">Inputs!AO33-Inputs_old!AO33</f>
        <v>0</v>
      </c>
      <c r="AP33" s="90" t="n">
        <f aca="false">Inputs!AP33-Inputs_old!AP33</f>
        <v>0</v>
      </c>
      <c r="AQ33" s="90" t="n">
        <f aca="false">Inputs!AQ33-Inputs_old!AQ33</f>
        <v>0</v>
      </c>
      <c r="AR33" s="90" t="n">
        <f aca="false">Inputs!AR33-Inputs_old!AR33</f>
        <v>0</v>
      </c>
      <c r="AS33" s="90" t="n">
        <f aca="false">Inputs!AS33-Inputs_old!AS33</f>
        <v>0</v>
      </c>
      <c r="AT33" s="90" t="n">
        <f aca="false">Inputs!AT33-Inputs_old!AT33</f>
        <v>0</v>
      </c>
      <c r="AU33" s="90" t="n">
        <f aca="false">Inputs!AU33-Inputs_old!AU33</f>
        <v>0</v>
      </c>
      <c r="AV33" s="90" t="n">
        <f aca="false">Inputs!AV33-Inputs_old!AV33</f>
        <v>0</v>
      </c>
      <c r="AW33" s="90" t="n">
        <f aca="false">Inputs!AW33-Inputs_old!AW33</f>
        <v>0</v>
      </c>
      <c r="AX33" s="90" t="n">
        <f aca="false">Inputs!AX33-Inputs_old!AX33</f>
        <v>0</v>
      </c>
      <c r="AY33" s="90" t="n">
        <f aca="false">Inputs!AY33-Inputs_old!AY33</f>
        <v>0</v>
      </c>
      <c r="AZ33" s="90" t="n">
        <f aca="false">Inputs!AZ33-Inputs_old!AZ33</f>
        <v>0</v>
      </c>
      <c r="BA33" s="90" t="n">
        <f aca="false">Inputs!BA33-Inputs_old!BA33</f>
        <v>0</v>
      </c>
      <c r="BB33" s="90" t="n">
        <f aca="false">Inputs!BB33-Inputs_old!BB33</f>
        <v>0</v>
      </c>
      <c r="BC33" s="90" t="n">
        <f aca="false">Inputs!BC33-Inputs_old!BC33</f>
        <v>0</v>
      </c>
      <c r="BD33" s="90" t="n">
        <f aca="false">Inputs!BD33-Inputs_old!BD33</f>
        <v>0</v>
      </c>
      <c r="BE33" s="90" t="n">
        <f aca="false">Inputs!BE33-Inputs_old!BE33</f>
        <v>0</v>
      </c>
      <c r="BF33" s="90" t="n">
        <f aca="false">Inputs!BF33-Inputs_old!BF33</f>
        <v>0</v>
      </c>
      <c r="BG33" s="90" t="n">
        <f aca="false">Inputs!BG33-Inputs_old!BG33</f>
        <v>0</v>
      </c>
    </row>
    <row r="34" customFormat="false" ht="13.5" hidden="false" customHeight="true" outlineLevel="0" collapsed="false">
      <c r="A34" s="14" t="s">
        <v>9</v>
      </c>
      <c r="B34" s="42"/>
      <c r="C34" s="42"/>
      <c r="D34" s="42" t="s">
        <v>35</v>
      </c>
      <c r="E34" s="19"/>
      <c r="F34" s="19" t="s">
        <v>68</v>
      </c>
      <c r="G34" s="19" t="s">
        <v>12</v>
      </c>
      <c r="H34" s="19"/>
      <c r="I34" s="19" t="s">
        <v>65</v>
      </c>
      <c r="J34" s="90" t="n">
        <f aca="false">Inputs!J34-Inputs_old!J34</f>
        <v>0</v>
      </c>
      <c r="K34" s="90" t="n">
        <f aca="false">Inputs!K34-Inputs_old!K34</f>
        <v>0</v>
      </c>
      <c r="L34" s="90" t="n">
        <f aca="false">Inputs!L34-Inputs_old!L34</f>
        <v>0</v>
      </c>
      <c r="M34" s="90" t="n">
        <f aca="false">Inputs!M34-Inputs_old!M34</f>
        <v>0</v>
      </c>
      <c r="N34" s="90" t="n">
        <f aca="false">Inputs!N34-Inputs_old!N34</f>
        <v>0</v>
      </c>
      <c r="O34" s="90" t="n">
        <f aca="false">Inputs!O34-Inputs_old!O34</f>
        <v>0</v>
      </c>
      <c r="P34" s="90" t="n">
        <f aca="false">Inputs!P34-Inputs_old!P34</f>
        <v>0</v>
      </c>
      <c r="Q34" s="90" t="n">
        <f aca="false">Inputs!Q34-Inputs_old!Q34</f>
        <v>0</v>
      </c>
      <c r="R34" s="90" t="n">
        <f aca="false">Inputs!R34-Inputs_old!R34</f>
        <v>0</v>
      </c>
      <c r="S34" s="90" t="n">
        <f aca="false">Inputs!S34-Inputs_old!S34</f>
        <v>0</v>
      </c>
      <c r="T34" s="90" t="n">
        <f aca="false">Inputs!T34-Inputs_old!T34</f>
        <v>0</v>
      </c>
      <c r="U34" s="90" t="n">
        <f aca="false">Inputs!U34-Inputs_old!U34</f>
        <v>0</v>
      </c>
      <c r="V34" s="90" t="n">
        <f aca="false">Inputs!V34-Inputs_old!V34</f>
        <v>0</v>
      </c>
      <c r="W34" s="90" t="n">
        <f aca="false">Inputs!W34-Inputs_old!W34</f>
        <v>0</v>
      </c>
      <c r="X34" s="340" t="n">
        <f aca="false">Inputs!X34-Inputs_old!X34</f>
        <v>0</v>
      </c>
      <c r="Y34" s="90" t="n">
        <f aca="false">Inputs!Y34-Inputs_old!Y34</f>
        <v>0</v>
      </c>
      <c r="Z34" s="90" t="n">
        <f aca="false">Inputs!Z34-Inputs_old!Z34</f>
        <v>0</v>
      </c>
      <c r="AA34" s="90" t="n">
        <f aca="false">Inputs!AA34-Inputs_old!AA34</f>
        <v>0</v>
      </c>
      <c r="AB34" s="90" t="n">
        <f aca="false">Inputs!AB34-Inputs_old!AB34</f>
        <v>0</v>
      </c>
      <c r="AC34" s="90" t="n">
        <f aca="false">Inputs!AC34-Inputs_old!AC34</f>
        <v>0</v>
      </c>
      <c r="AD34" s="90" t="n">
        <f aca="false">Inputs!AD34-Inputs_old!AD34</f>
        <v>0</v>
      </c>
      <c r="AE34" s="90" t="n">
        <f aca="false">Inputs!AE34-Inputs_old!AE34</f>
        <v>0</v>
      </c>
      <c r="AF34" s="90" t="n">
        <f aca="false">Inputs!AF34-Inputs_old!AF34</f>
        <v>0</v>
      </c>
      <c r="AG34" s="90" t="n">
        <f aca="false">Inputs!AG34-Inputs_old!AG34</f>
        <v>0</v>
      </c>
      <c r="AH34" s="90" t="n">
        <f aca="false">Inputs!AH34-Inputs_old!AH34</f>
        <v>0</v>
      </c>
      <c r="AI34" s="90" t="n">
        <f aca="false">Inputs!AI34-Inputs_old!AI34</f>
        <v>0</v>
      </c>
      <c r="AJ34" s="90" t="n">
        <f aca="false">Inputs!AJ34-Inputs_old!AJ34</f>
        <v>0</v>
      </c>
      <c r="AK34" s="90" t="n">
        <f aca="false">Inputs!AK34-Inputs_old!AK34</f>
        <v>0</v>
      </c>
      <c r="AL34" s="90" t="n">
        <f aca="false">Inputs!AL34-Inputs_old!AL34</f>
        <v>0</v>
      </c>
      <c r="AM34" s="90" t="n">
        <f aca="false">Inputs!AM34-Inputs_old!AM34</f>
        <v>0</v>
      </c>
      <c r="AN34" s="90" t="n">
        <f aca="false">Inputs!AN34-Inputs_old!AN34</f>
        <v>0</v>
      </c>
      <c r="AO34" s="90" t="n">
        <f aca="false">Inputs!AO34-Inputs_old!AO34</f>
        <v>0</v>
      </c>
      <c r="AP34" s="90" t="n">
        <f aca="false">Inputs!AP34-Inputs_old!AP34</f>
        <v>0</v>
      </c>
      <c r="AQ34" s="90" t="n">
        <f aca="false">Inputs!AQ34-Inputs_old!AQ34</f>
        <v>0</v>
      </c>
      <c r="AR34" s="90" t="n">
        <f aca="false">Inputs!AR34-Inputs_old!AR34</f>
        <v>0</v>
      </c>
      <c r="AS34" s="90" t="n">
        <f aca="false">Inputs!AS34-Inputs_old!AS34</f>
        <v>0</v>
      </c>
      <c r="AT34" s="90" t="n">
        <f aca="false">Inputs!AT34-Inputs_old!AT34</f>
        <v>0</v>
      </c>
      <c r="AU34" s="90" t="n">
        <f aca="false">Inputs!AU34-Inputs_old!AU34</f>
        <v>0</v>
      </c>
      <c r="AV34" s="90" t="n">
        <f aca="false">Inputs!AV34-Inputs_old!AV34</f>
        <v>0</v>
      </c>
      <c r="AW34" s="90" t="n">
        <f aca="false">Inputs!AW34-Inputs_old!AW34</f>
        <v>0</v>
      </c>
      <c r="AX34" s="90" t="n">
        <f aca="false">Inputs!AX34-Inputs_old!AX34</f>
        <v>0</v>
      </c>
      <c r="AY34" s="90" t="n">
        <f aca="false">Inputs!AY34-Inputs_old!AY34</f>
        <v>0</v>
      </c>
      <c r="AZ34" s="90" t="n">
        <f aca="false">Inputs!AZ34-Inputs_old!AZ34</f>
        <v>0</v>
      </c>
      <c r="BA34" s="90" t="n">
        <f aca="false">Inputs!BA34-Inputs_old!BA34</f>
        <v>0</v>
      </c>
      <c r="BB34" s="90" t="n">
        <f aca="false">Inputs!BB34-Inputs_old!BB34</f>
        <v>0</v>
      </c>
      <c r="BC34" s="90" t="n">
        <f aca="false">Inputs!BC34-Inputs_old!BC34</f>
        <v>0</v>
      </c>
      <c r="BD34" s="90" t="n">
        <f aca="false">Inputs!BD34-Inputs_old!BD34</f>
        <v>0</v>
      </c>
      <c r="BE34" s="90" t="n">
        <f aca="false">Inputs!BE34-Inputs_old!BE34</f>
        <v>0</v>
      </c>
      <c r="BF34" s="90" t="n">
        <f aca="false">Inputs!BF34-Inputs_old!BF34</f>
        <v>0</v>
      </c>
      <c r="BG34" s="90" t="n">
        <f aca="false">Inputs!BG34-Inputs_old!BG34</f>
        <v>0</v>
      </c>
    </row>
    <row r="35" customFormat="false" ht="13.5" hidden="false" customHeight="true" outlineLevel="0" collapsed="false">
      <c r="A35" s="14" t="s">
        <v>9</v>
      </c>
      <c r="B35" s="42"/>
      <c r="C35" s="42"/>
      <c r="D35" s="42" t="s">
        <v>10</v>
      </c>
      <c r="E35" s="19"/>
      <c r="F35" s="18" t="s">
        <v>69</v>
      </c>
      <c r="G35" s="19" t="s">
        <v>70</v>
      </c>
      <c r="H35" s="19"/>
      <c r="I35" s="19" t="s">
        <v>71</v>
      </c>
      <c r="J35" s="90" t="n">
        <f aca="false">IFERROR(Inputs!J35/Inputs_old!J35-1,"-")</f>
        <v>0</v>
      </c>
      <c r="K35" s="90" t="n">
        <f aca="false">IFERROR(Inputs!K35/Inputs_old!K35-1,"-")</f>
        <v>0</v>
      </c>
      <c r="L35" s="90" t="n">
        <f aca="false">IFERROR(Inputs!L35/Inputs_old!L35-1,"-")</f>
        <v>0</v>
      </c>
      <c r="M35" s="90" t="n">
        <f aca="false">IFERROR(Inputs!M35/Inputs_old!M35-1,"-")</f>
        <v>0</v>
      </c>
      <c r="N35" s="90" t="n">
        <f aca="false">IFERROR(Inputs!N35/Inputs_old!N35-1,"-")</f>
        <v>0</v>
      </c>
      <c r="O35" s="90" t="n">
        <f aca="false">IFERROR(Inputs!O35/Inputs_old!O35-1,"-")</f>
        <v>0</v>
      </c>
      <c r="P35" s="90" t="n">
        <f aca="false">IFERROR(Inputs!P35/Inputs_old!P35-1,"-")</f>
        <v>0</v>
      </c>
      <c r="Q35" s="90" t="n">
        <f aca="false">IFERROR(Inputs!Q35/Inputs_old!Q35-1,"-")</f>
        <v>0</v>
      </c>
      <c r="R35" s="90" t="n">
        <f aca="false">IFERROR(Inputs!R35/Inputs_old!R35-1,"-")</f>
        <v>0</v>
      </c>
      <c r="S35" s="90" t="n">
        <f aca="false">IFERROR(Inputs!S35/Inputs_old!S35-1,"-")</f>
        <v>0</v>
      </c>
      <c r="T35" s="90" t="n">
        <f aca="false">IFERROR(Inputs!T35/Inputs_old!T35-1,"-")</f>
        <v>0</v>
      </c>
      <c r="U35" s="90" t="str">
        <f aca="false">IFERROR(Inputs!U35/Inputs_old!U35-1,"-")</f>
        <v>-</v>
      </c>
      <c r="V35" s="90" t="str">
        <f aca="false">IFERROR(Inputs!V35/Inputs_old!V35-1,"-")</f>
        <v>-</v>
      </c>
      <c r="W35" s="90" t="n">
        <f aca="false">IFERROR(Inputs!W35/Inputs_old!W35-1,"-")</f>
        <v>0</v>
      </c>
      <c r="X35" s="90" t="n">
        <f aca="false">IFERROR(Inputs!X35/Inputs_old!X35-1,"-")</f>
        <v>0</v>
      </c>
      <c r="Y35" s="90" t="n">
        <f aca="false">IFERROR(Inputs!Y35/Inputs_old!Y35-1,"-")</f>
        <v>0</v>
      </c>
      <c r="Z35" s="90" t="n">
        <f aca="false">IFERROR(Inputs!Z35/Inputs_old!Z35-1,"-")</f>
        <v>0</v>
      </c>
      <c r="AA35" s="90" t="n">
        <f aca="false">IFERROR(Inputs!AA35/Inputs_old!AA35-1,"-")</f>
        <v>0</v>
      </c>
      <c r="AB35" s="90" t="n">
        <f aca="false">IFERROR(Inputs!AB35/Inputs_old!AB35-1,"-")</f>
        <v>0</v>
      </c>
      <c r="AC35" s="90" t="n">
        <f aca="false">IFERROR(Inputs!AC35/Inputs_old!AC35-1,"-")</f>
        <v>0</v>
      </c>
      <c r="AD35" s="90" t="n">
        <f aca="false">IFERROR(Inputs!AD35/Inputs_old!AD35-1,"-")</f>
        <v>0</v>
      </c>
      <c r="AE35" s="90" t="n">
        <f aca="false">IFERROR(Inputs!AE35/Inputs_old!AE35-1,"-")</f>
        <v>0</v>
      </c>
      <c r="AF35" s="90" t="n">
        <f aca="false">IFERROR(Inputs!AF35/Inputs_old!AF35-1,"-")</f>
        <v>0</v>
      </c>
      <c r="AG35" s="90" t="n">
        <f aca="false">IFERROR(Inputs!AG35/Inputs_old!AG35-1,"-")</f>
        <v>0</v>
      </c>
      <c r="AH35" s="90" t="n">
        <f aca="false">IFERROR(Inputs!AH35/Inputs_old!AH35-1,"-")</f>
        <v>0</v>
      </c>
      <c r="AI35" s="90" t="n">
        <f aca="false">IFERROR(Inputs!AI35/Inputs_old!AI35-1,"-")</f>
        <v>0.00846635695223363</v>
      </c>
      <c r="AJ35" s="90" t="n">
        <f aca="false">IFERROR(Inputs!AJ35/Inputs_old!AJ35-1,"-")</f>
        <v>0.00762476570281367</v>
      </c>
      <c r="AK35" s="90" t="n">
        <f aca="false">IFERROR(Inputs!AK35/Inputs_old!AK35-1,"-")</f>
        <v>-0.000868843830835742</v>
      </c>
      <c r="AL35" s="90" t="n">
        <f aca="false">IFERROR(Inputs!AL35/Inputs_old!AL35-1,"-")</f>
        <v>0.000288502872045626</v>
      </c>
      <c r="AM35" s="90" t="n">
        <f aca="false">IFERROR(Inputs!AM35/Inputs_old!AM35-1,"-")</f>
        <v>-0.000287810129549038</v>
      </c>
      <c r="AN35" s="90" t="n">
        <f aca="false">IFERROR(Inputs!AN35/Inputs_old!AN35-1,"-")</f>
        <v>-0.000287810129549038</v>
      </c>
      <c r="AO35" s="90" t="n">
        <f aca="false">IFERROR(Inputs!AO35/Inputs_old!AO35-1,"-")</f>
        <v>-0.000287810129549038</v>
      </c>
      <c r="AP35" s="90" t="n">
        <f aca="false">IFERROR(Inputs!AP35/Inputs_old!AP35-1,"-")</f>
        <v>-0.000287810129549038</v>
      </c>
      <c r="AQ35" s="90" t="n">
        <f aca="false">IFERROR(Inputs!AQ35/Inputs_old!AQ35-1,"-")</f>
        <v>-0.000287810129549038</v>
      </c>
      <c r="AR35" s="90" t="n">
        <f aca="false">IFERROR(Inputs!AR35/Inputs_old!AR35-1,"-")</f>
        <v>-0.000287810129549038</v>
      </c>
      <c r="AS35" s="90" t="n">
        <f aca="false">IFERROR(Inputs!AS35/Inputs_old!AS35-1,"-")</f>
        <v>-0.000287810129549038</v>
      </c>
      <c r="AT35" s="90" t="n">
        <f aca="false">IFERROR(Inputs!AT35/Inputs_old!AT35-1,"-")</f>
        <v>-0.000287810129549038</v>
      </c>
      <c r="AU35" s="90" t="n">
        <f aca="false">IFERROR(Inputs!AU35/Inputs_old!AU35-1,"-")</f>
        <v>-0.000287810129549038</v>
      </c>
      <c r="AV35" s="90" t="n">
        <f aca="false">IFERROR(Inputs!AV35/Inputs_old!AV35-1,"-")</f>
        <v>-0.000287810129549038</v>
      </c>
      <c r="AW35" s="90" t="n">
        <f aca="false">IFERROR(Inputs!AW35/Inputs_old!AW35-1,"-")</f>
        <v>-0.000287810129549038</v>
      </c>
      <c r="AX35" s="90" t="n">
        <f aca="false">IFERROR(Inputs!AX35/Inputs_old!AX35-1,"-")</f>
        <v>-0.000287810129549038</v>
      </c>
      <c r="AY35" s="90" t="n">
        <f aca="false">IFERROR(Inputs!AY35/Inputs_old!AY35-1,"-")</f>
        <v>-0.000287810129549038</v>
      </c>
      <c r="AZ35" s="90" t="n">
        <f aca="false">IFERROR(Inputs!AZ35/Inputs_old!AZ35-1,"-")</f>
        <v>-0.000287810129549038</v>
      </c>
      <c r="BA35" s="90" t="n">
        <f aca="false">IFERROR(Inputs!BA35/Inputs_old!BA35-1,"-")</f>
        <v>-0.000287810129549038</v>
      </c>
      <c r="BB35" s="90" t="n">
        <f aca="false">IFERROR(Inputs!BB35/Inputs_old!BB35-1,"-")</f>
        <v>-0.000287810129549038</v>
      </c>
      <c r="BC35" s="90" t="n">
        <f aca="false">IFERROR(Inputs!BC35/Inputs_old!BC35-1,"-")</f>
        <v>-0.000287810129549038</v>
      </c>
      <c r="BD35" s="90" t="n">
        <f aca="false">IFERROR(Inputs!BD35/Inputs_old!BD35-1,"-")</f>
        <v>-0.000287810129549038</v>
      </c>
      <c r="BE35" s="90" t="n">
        <f aca="false">IFERROR(Inputs!BE35/Inputs_old!BE35-1,"-")</f>
        <v>-0.000287810129549038</v>
      </c>
      <c r="BF35" s="90" t="n">
        <f aca="false">IFERROR(Inputs!BF35/Inputs_old!BF35-1,"-")</f>
        <v>-0.000287810129549038</v>
      </c>
      <c r="BG35" s="90" t="n">
        <f aca="false">IFERROR(Inputs!BG35/Inputs_old!BG35-1,"-")</f>
        <v>-0.000287810129549038</v>
      </c>
    </row>
    <row r="36" customFormat="false" ht="13.5" hidden="false" customHeight="true" outlineLevel="0" collapsed="false">
      <c r="A36" s="14" t="s">
        <v>9</v>
      </c>
      <c r="B36" s="42"/>
      <c r="C36" s="42"/>
      <c r="D36" s="42" t="s">
        <v>23</v>
      </c>
      <c r="E36" s="19"/>
      <c r="F36" s="19" t="s">
        <v>72</v>
      </c>
      <c r="G36" s="19" t="s">
        <v>70</v>
      </c>
      <c r="H36" s="19"/>
      <c r="I36" s="19"/>
      <c r="J36" s="90" t="n">
        <f aca="false">IFERROR(Inputs!J36/Inputs_old!J36-1,"-")</f>
        <v>0</v>
      </c>
      <c r="K36" s="90" t="n">
        <f aca="false">IFERROR(Inputs!K36/Inputs_old!K36-1,"-")</f>
        <v>0</v>
      </c>
      <c r="L36" s="90" t="n">
        <f aca="false">IFERROR(Inputs!L36/Inputs_old!L36-1,"-")</f>
        <v>0</v>
      </c>
      <c r="M36" s="90" t="n">
        <f aca="false">IFERROR(Inputs!M36/Inputs_old!M36-1,"-")</f>
        <v>0</v>
      </c>
      <c r="N36" s="90" t="n">
        <f aca="false">IFERROR(Inputs!N36/Inputs_old!N36-1,"-")</f>
        <v>0</v>
      </c>
      <c r="O36" s="90" t="n">
        <f aca="false">IFERROR(Inputs!O36/Inputs_old!O36-1,"-")</f>
        <v>0</v>
      </c>
      <c r="P36" s="90" t="n">
        <f aca="false">IFERROR(Inputs!P36/Inputs_old!P36-1,"-")</f>
        <v>0</v>
      </c>
      <c r="Q36" s="90" t="n">
        <f aca="false">IFERROR(Inputs!Q36/Inputs_old!Q36-1,"-")</f>
        <v>0</v>
      </c>
      <c r="R36" s="90" t="n">
        <f aca="false">IFERROR(Inputs!R36/Inputs_old!R36-1,"-")</f>
        <v>0</v>
      </c>
      <c r="S36" s="90" t="n">
        <f aca="false">IFERROR(Inputs!S36/Inputs_old!S36-1,"-")</f>
        <v>0</v>
      </c>
      <c r="T36" s="90" t="n">
        <f aca="false">IFERROR(Inputs!T36/Inputs_old!T36-1,"-")</f>
        <v>0</v>
      </c>
      <c r="U36" s="90" t="n">
        <f aca="false">IFERROR(Inputs!U36/Inputs_old!U36-1,"-")</f>
        <v>0</v>
      </c>
      <c r="V36" s="90" t="n">
        <f aca="false">IFERROR(Inputs!V36/Inputs_old!V36-1,"-")</f>
        <v>0</v>
      </c>
      <c r="W36" s="90" t="n">
        <f aca="false">IFERROR(Inputs!W36/Inputs_old!W36-1,"-")</f>
        <v>0</v>
      </c>
      <c r="X36" s="90" t="n">
        <f aca="false">IFERROR(Inputs!X36/Inputs_old!X36-1,"-")</f>
        <v>0</v>
      </c>
      <c r="Y36" s="90" t="n">
        <f aca="false">IFERROR(Inputs!Y36/Inputs_old!Y36-1,"-")</f>
        <v>0</v>
      </c>
      <c r="Z36" s="90" t="n">
        <f aca="false">IFERROR(Inputs!Z36/Inputs_old!Z36-1,"-")</f>
        <v>0</v>
      </c>
      <c r="AA36" s="90" t="n">
        <f aca="false">IFERROR(Inputs!AA36/Inputs_old!AA36-1,"-")</f>
        <v>0</v>
      </c>
      <c r="AB36" s="90" t="n">
        <f aca="false">IFERROR(Inputs!AB36/Inputs_old!AB36-1,"-")</f>
        <v>0</v>
      </c>
      <c r="AC36" s="90" t="n">
        <f aca="false">IFERROR(Inputs!AC36/Inputs_old!AC36-1,"-")</f>
        <v>0</v>
      </c>
      <c r="AD36" s="90" t="n">
        <f aca="false">IFERROR(Inputs!AD36/Inputs_old!AD36-1,"-")</f>
        <v>0</v>
      </c>
      <c r="AE36" s="90" t="n">
        <f aca="false">IFERROR(Inputs!AE36/Inputs_old!AE36-1,"-")</f>
        <v>0</v>
      </c>
      <c r="AF36" s="90" t="n">
        <f aca="false">IFERROR(Inputs!AF36/Inputs_old!AF36-1,"-")</f>
        <v>0</v>
      </c>
      <c r="AG36" s="90" t="n">
        <f aca="false">IFERROR(Inputs!AG36/Inputs_old!AG36-1,"-")</f>
        <v>0</v>
      </c>
      <c r="AH36" s="90" t="n">
        <f aca="false">IFERROR(Inputs!AH36/Inputs_old!AH36-1,"-")</f>
        <v>0</v>
      </c>
      <c r="AI36" s="90" t="n">
        <f aca="false">IFERROR(Inputs!AI36/Inputs_old!AI36-1,"-")</f>
        <v>0.0175438596491229</v>
      </c>
      <c r="AJ36" s="90" t="n">
        <f aca="false">IFERROR(Inputs!AJ36/Inputs_old!AJ36-1,"-")</f>
        <v>0</v>
      </c>
      <c r="AK36" s="90" t="n">
        <f aca="false">IFERROR(Inputs!AK36/Inputs_old!AK36-1,"-")</f>
        <v>0</v>
      </c>
      <c r="AL36" s="90" t="n">
        <f aca="false">IFERROR(Inputs!AL36/Inputs_old!AL36-1,"-")</f>
        <v>0</v>
      </c>
      <c r="AM36" s="90" t="n">
        <f aca="false">IFERROR(Inputs!AM36/Inputs_old!AM36-1,"-")</f>
        <v>0</v>
      </c>
      <c r="AN36" s="90" t="n">
        <f aca="false">IFERROR(Inputs!AN36/Inputs_old!AN36-1,"-")</f>
        <v>-0.000287810129549038</v>
      </c>
      <c r="AO36" s="90" t="n">
        <f aca="false">IFERROR(Inputs!AO36/Inputs_old!AO36-1,"-")</f>
        <v>-0.000287810129549038</v>
      </c>
      <c r="AP36" s="90" t="n">
        <f aca="false">IFERROR(Inputs!AP36/Inputs_old!AP36-1,"-")</f>
        <v>-0.000287810129549038</v>
      </c>
      <c r="AQ36" s="90" t="n">
        <f aca="false">IFERROR(Inputs!AQ36/Inputs_old!AQ36-1,"-")</f>
        <v>-0.000287810129549038</v>
      </c>
      <c r="AR36" s="90" t="n">
        <f aca="false">IFERROR(Inputs!AR36/Inputs_old!AR36-1,"-")</f>
        <v>-0.000287810129549038</v>
      </c>
      <c r="AS36" s="90" t="n">
        <f aca="false">IFERROR(Inputs!AS36/Inputs_old!AS36-1,"-")</f>
        <v>-0.000287810129549038</v>
      </c>
      <c r="AT36" s="90" t="n">
        <f aca="false">IFERROR(Inputs!AT36/Inputs_old!AT36-1,"-")</f>
        <v>-0.000287810129549038</v>
      </c>
      <c r="AU36" s="90" t="n">
        <f aca="false">IFERROR(Inputs!AU36/Inputs_old!AU36-1,"-")</f>
        <v>-0.000287810129549038</v>
      </c>
      <c r="AV36" s="90" t="n">
        <f aca="false">IFERROR(Inputs!AV36/Inputs_old!AV36-1,"-")</f>
        <v>-0.000287810129549038</v>
      </c>
      <c r="AW36" s="90" t="n">
        <f aca="false">IFERROR(Inputs!AW36/Inputs_old!AW36-1,"-")</f>
        <v>-0.000287810129549038</v>
      </c>
      <c r="AX36" s="90" t="n">
        <f aca="false">IFERROR(Inputs!AX36/Inputs_old!AX36-1,"-")</f>
        <v>-0.000287810129549038</v>
      </c>
      <c r="AY36" s="90" t="n">
        <f aca="false">IFERROR(Inputs!AY36/Inputs_old!AY36-1,"-")</f>
        <v>-0.000287810129549038</v>
      </c>
      <c r="AZ36" s="90" t="n">
        <f aca="false">IFERROR(Inputs!AZ36/Inputs_old!AZ36-1,"-")</f>
        <v>-0.000287810129549038</v>
      </c>
      <c r="BA36" s="90" t="n">
        <f aca="false">IFERROR(Inputs!BA36/Inputs_old!BA36-1,"-")</f>
        <v>-0.000287810129549038</v>
      </c>
      <c r="BB36" s="90" t="n">
        <f aca="false">IFERROR(Inputs!BB36/Inputs_old!BB36-1,"-")</f>
        <v>-0.000287810129549038</v>
      </c>
      <c r="BC36" s="90" t="n">
        <f aca="false">IFERROR(Inputs!BC36/Inputs_old!BC36-1,"-")</f>
        <v>-0.000287810129549038</v>
      </c>
      <c r="BD36" s="90" t="n">
        <f aca="false">IFERROR(Inputs!BD36/Inputs_old!BD36-1,"-")</f>
        <v>-0.000287810129549038</v>
      </c>
      <c r="BE36" s="90" t="n">
        <f aca="false">IFERROR(Inputs!BE36/Inputs_old!BE36-1,"-")</f>
        <v>-0.000287810129549038</v>
      </c>
      <c r="BF36" s="90" t="n">
        <f aca="false">IFERROR(Inputs!BF36/Inputs_old!BF36-1,"-")</f>
        <v>-0.000287810129549038</v>
      </c>
      <c r="BG36" s="90" t="n">
        <f aca="false">IFERROR(Inputs!BG36/Inputs_old!BG36-1,"-")</f>
        <v>-0.000287810129549038</v>
      </c>
    </row>
    <row r="37" customFormat="false" ht="13.5" hidden="false" customHeight="true" outlineLevel="0" collapsed="false">
      <c r="A37" s="14" t="s">
        <v>9</v>
      </c>
      <c r="B37" s="42"/>
      <c r="C37" s="42"/>
      <c r="D37" s="42" t="s">
        <v>10</v>
      </c>
      <c r="E37" s="19"/>
      <c r="F37" s="18" t="s">
        <v>73</v>
      </c>
      <c r="G37" s="19" t="s">
        <v>12</v>
      </c>
      <c r="H37" s="19"/>
      <c r="I37" s="19" t="s">
        <v>50</v>
      </c>
      <c r="J37" s="90" t="n">
        <f aca="false">Inputs!J37-Inputs_old!J37</f>
        <v>0</v>
      </c>
      <c r="K37" s="90" t="n">
        <f aca="false">Inputs!K37-Inputs_old!K37</f>
        <v>0</v>
      </c>
      <c r="L37" s="90" t="n">
        <f aca="false">Inputs!L37-Inputs_old!L37</f>
        <v>0</v>
      </c>
      <c r="M37" s="90" t="n">
        <f aca="false">Inputs!M37-Inputs_old!M37</f>
        <v>0</v>
      </c>
      <c r="N37" s="90" t="n">
        <f aca="false">Inputs!N37-Inputs_old!N37</f>
        <v>0</v>
      </c>
      <c r="O37" s="90" t="n">
        <f aca="false">Inputs!O37-Inputs_old!O37</f>
        <v>0</v>
      </c>
      <c r="P37" s="90" t="n">
        <f aca="false">Inputs!P37-Inputs_old!P37</f>
        <v>0</v>
      </c>
      <c r="Q37" s="90" t="n">
        <f aca="false">Inputs!Q37-Inputs_old!Q37</f>
        <v>0</v>
      </c>
      <c r="R37" s="90" t="n">
        <f aca="false">Inputs!R37-Inputs_old!R37</f>
        <v>0</v>
      </c>
      <c r="S37" s="90" t="n">
        <f aca="false">Inputs!S37-Inputs_old!S37</f>
        <v>0</v>
      </c>
      <c r="T37" s="90" t="n">
        <f aca="false">Inputs!T37-Inputs_old!T37</f>
        <v>0</v>
      </c>
      <c r="U37" s="340" t="n">
        <f aca="false">Inputs!U37-Inputs_old!U37</f>
        <v>0</v>
      </c>
      <c r="V37" s="340" t="n">
        <f aca="false">Inputs!V37-Inputs_old!V37</f>
        <v>0</v>
      </c>
      <c r="W37" s="340" t="n">
        <f aca="false">Inputs!W37-Inputs_old!W37</f>
        <v>0</v>
      </c>
      <c r="X37" s="90" t="n">
        <f aca="false">Inputs!X37-Inputs_old!X37</f>
        <v>0</v>
      </c>
      <c r="Y37" s="90" t="n">
        <f aca="false">Inputs!Y37-Inputs_old!Y37</f>
        <v>0</v>
      </c>
      <c r="Z37" s="90" t="n">
        <f aca="false">Inputs!Z37-Inputs_old!Z37</f>
        <v>0</v>
      </c>
      <c r="AA37" s="90" t="n">
        <f aca="false">Inputs!AA37-Inputs_old!AA37</f>
        <v>0</v>
      </c>
      <c r="AB37" s="90" t="n">
        <f aca="false">Inputs!AB37-Inputs_old!AB37</f>
        <v>0</v>
      </c>
      <c r="AC37" s="90" t="n">
        <f aca="false">Inputs!AC37-Inputs_old!AC37</f>
        <v>0</v>
      </c>
      <c r="AD37" s="90" t="n">
        <f aca="false">Inputs!AD37-Inputs_old!AD37</f>
        <v>0</v>
      </c>
      <c r="AE37" s="90" t="n">
        <f aca="false">Inputs!AE37-Inputs_old!AE37</f>
        <v>0</v>
      </c>
      <c r="AF37" s="90" t="n">
        <f aca="false">Inputs!AF37-Inputs_old!AF37</f>
        <v>0</v>
      </c>
      <c r="AG37" s="90" t="n">
        <f aca="false">Inputs!AG37-Inputs_old!AG37</f>
        <v>0</v>
      </c>
      <c r="AH37" s="90" t="n">
        <f aca="false">Inputs!AH37-Inputs_old!AH37</f>
        <v>0</v>
      </c>
      <c r="AI37" s="90" t="n">
        <f aca="false">Inputs!AI37-Inputs_old!AI37</f>
        <v>0</v>
      </c>
      <c r="AJ37" s="90" t="n">
        <f aca="false">Inputs!AJ37-Inputs_old!AJ37</f>
        <v>0.0025</v>
      </c>
      <c r="AK37" s="90" t="n">
        <f aca="false">Inputs!AK37-Inputs_old!AK37</f>
        <v>0</v>
      </c>
      <c r="AL37" s="90" t="n">
        <f aca="false">Inputs!AL37-Inputs_old!AL37</f>
        <v>0</v>
      </c>
      <c r="AM37" s="90" t="n">
        <f aca="false">Inputs!AM37-Inputs_old!AM37</f>
        <v>0</v>
      </c>
      <c r="AN37" s="90" t="n">
        <f aca="false">Inputs!AN37-Inputs_old!AN37</f>
        <v>0</v>
      </c>
      <c r="AO37" s="90" t="n">
        <f aca="false">Inputs!AO37-Inputs_old!AO37</f>
        <v>0</v>
      </c>
      <c r="AP37" s="90" t="n">
        <f aca="false">Inputs!AP37-Inputs_old!AP37</f>
        <v>0</v>
      </c>
      <c r="AQ37" s="90" t="n">
        <f aca="false">Inputs!AQ37-Inputs_old!AQ37</f>
        <v>0</v>
      </c>
      <c r="AR37" s="90" t="n">
        <f aca="false">Inputs!AR37-Inputs_old!AR37</f>
        <v>0</v>
      </c>
      <c r="AS37" s="90" t="n">
        <f aca="false">Inputs!AS37-Inputs_old!AS37</f>
        <v>0</v>
      </c>
      <c r="AT37" s="90" t="n">
        <f aca="false">Inputs!AT37-Inputs_old!AT37</f>
        <v>0</v>
      </c>
      <c r="AU37" s="90" t="n">
        <f aca="false">Inputs!AU37-Inputs_old!AU37</f>
        <v>0</v>
      </c>
      <c r="AV37" s="90" t="n">
        <f aca="false">Inputs!AV37-Inputs_old!AV37</f>
        <v>0</v>
      </c>
      <c r="AW37" s="90" t="n">
        <f aca="false">Inputs!AW37-Inputs_old!AW37</f>
        <v>0</v>
      </c>
      <c r="AX37" s="90" t="n">
        <f aca="false">Inputs!AX37-Inputs_old!AX37</f>
        <v>0</v>
      </c>
      <c r="AY37" s="90" t="n">
        <f aca="false">Inputs!AY37-Inputs_old!AY37</f>
        <v>0</v>
      </c>
      <c r="AZ37" s="90" t="n">
        <f aca="false">Inputs!AZ37-Inputs_old!AZ37</f>
        <v>0</v>
      </c>
      <c r="BA37" s="90" t="n">
        <f aca="false">Inputs!BA37-Inputs_old!BA37</f>
        <v>0</v>
      </c>
      <c r="BB37" s="90" t="n">
        <f aca="false">Inputs!BB37-Inputs_old!BB37</f>
        <v>0</v>
      </c>
      <c r="BC37" s="90" t="n">
        <f aca="false">Inputs!BC37-Inputs_old!BC37</f>
        <v>0</v>
      </c>
      <c r="BD37" s="90" t="n">
        <f aca="false">Inputs!BD37-Inputs_old!BD37</f>
        <v>0</v>
      </c>
      <c r="BE37" s="90" t="n">
        <f aca="false">Inputs!BE37-Inputs_old!BE37</f>
        <v>0</v>
      </c>
      <c r="BF37" s="90" t="n">
        <f aca="false">Inputs!BF37-Inputs_old!BF37</f>
        <v>0</v>
      </c>
      <c r="BG37" s="90" t="n">
        <f aca="false">Inputs!BG37-Inputs_old!BG37</f>
        <v>0</v>
      </c>
    </row>
    <row r="38" customFormat="false" ht="13.5" hidden="false" customHeight="true" outlineLevel="0" collapsed="false">
      <c r="A38" s="14" t="s">
        <v>9</v>
      </c>
      <c r="B38" s="42"/>
      <c r="C38" s="42"/>
      <c r="D38" s="42" t="s">
        <v>23</v>
      </c>
      <c r="E38" s="19"/>
      <c r="F38" s="19" t="s">
        <v>74</v>
      </c>
      <c r="G38" s="19" t="s">
        <v>75</v>
      </c>
      <c r="H38" s="19"/>
      <c r="I38" s="19" t="s">
        <v>42</v>
      </c>
      <c r="J38" s="90" t="n">
        <f aca="false">IFERROR(Inputs!J38/Inputs_old!J38-1,"-")</f>
        <v>0</v>
      </c>
      <c r="K38" s="90" t="n">
        <f aca="false">IFERROR(Inputs!K38/Inputs_old!K38-1,"-")</f>
        <v>0</v>
      </c>
      <c r="L38" s="90" t="n">
        <f aca="false">IFERROR(Inputs!L38/Inputs_old!L38-1,"-")</f>
        <v>0</v>
      </c>
      <c r="M38" s="90" t="n">
        <f aca="false">IFERROR(Inputs!M38/Inputs_old!M38-1,"-")</f>
        <v>0</v>
      </c>
      <c r="N38" s="90" t="n">
        <f aca="false">IFERROR(Inputs!N38/Inputs_old!N38-1,"-")</f>
        <v>0</v>
      </c>
      <c r="O38" s="90" t="n">
        <f aca="false">IFERROR(Inputs!O38/Inputs_old!O38-1,"-")</f>
        <v>0</v>
      </c>
      <c r="P38" s="90" t="n">
        <f aca="false">IFERROR(Inputs!P38/Inputs_old!P38-1,"-")</f>
        <v>0</v>
      </c>
      <c r="Q38" s="90" t="n">
        <f aca="false">IFERROR(Inputs!Q38/Inputs_old!Q38-1,"-")</f>
        <v>0</v>
      </c>
      <c r="R38" s="90" t="n">
        <f aca="false">IFERROR(Inputs!R38/Inputs_old!R38-1,"-")</f>
        <v>0</v>
      </c>
      <c r="S38" s="90" t="n">
        <f aca="false">IFERROR(Inputs!S38/Inputs_old!S38-1,"-")</f>
        <v>0</v>
      </c>
      <c r="T38" s="90" t="n">
        <f aca="false">IFERROR(Inputs!T38/Inputs_old!T38-1,"-")</f>
        <v>0</v>
      </c>
      <c r="U38" s="90" t="n">
        <f aca="false">IFERROR(Inputs!U38/Inputs_old!U38-1,"-")</f>
        <v>0</v>
      </c>
      <c r="V38" s="90" t="n">
        <f aca="false">IFERROR(Inputs!V38/Inputs_old!V38-1,"-")</f>
        <v>0</v>
      </c>
      <c r="W38" s="90" t="n">
        <f aca="false">IFERROR(Inputs!W38/Inputs_old!W38-1,"-")</f>
        <v>0</v>
      </c>
      <c r="X38" s="90" t="n">
        <f aca="false">IFERROR(Inputs!X38/Inputs_old!X38-1,"-")</f>
        <v>0</v>
      </c>
      <c r="Y38" s="90" t="n">
        <f aca="false">IFERROR(Inputs!Y38/Inputs_old!Y38-1,"-")</f>
        <v>0</v>
      </c>
      <c r="Z38" s="90" t="n">
        <f aca="false">IFERROR(Inputs!Z38/Inputs_old!Z38-1,"-")</f>
        <v>0</v>
      </c>
      <c r="AA38" s="90" t="n">
        <f aca="false">IFERROR(Inputs!AA38/Inputs_old!AA38-1,"-")</f>
        <v>0</v>
      </c>
      <c r="AB38" s="90" t="n">
        <f aca="false">IFERROR(Inputs!AB38/Inputs_old!AB38-1,"-")</f>
        <v>0</v>
      </c>
      <c r="AC38" s="90" t="n">
        <f aca="false">IFERROR(Inputs!AC38/Inputs_old!AC38-1,"-")</f>
        <v>0</v>
      </c>
      <c r="AD38" s="90" t="n">
        <f aca="false">IFERROR(Inputs!AD38/Inputs_old!AD38-1,"-")</f>
        <v>0</v>
      </c>
      <c r="AE38" s="90" t="n">
        <f aca="false">IFERROR(Inputs!AE38/Inputs_old!AE38-1,"-")</f>
        <v>0</v>
      </c>
      <c r="AF38" s="90" t="n">
        <f aca="false">IFERROR(Inputs!AF38/Inputs_old!AF38-1,"-")</f>
        <v>0</v>
      </c>
      <c r="AG38" s="90" t="n">
        <f aca="false">IFERROR(Inputs!AG38/Inputs_old!AG38-1,"-")</f>
        <v>0</v>
      </c>
      <c r="AH38" s="90" t="n">
        <f aca="false">IFERROR(Inputs!AH38/Inputs_old!AH38-1,"-")</f>
        <v>0</v>
      </c>
      <c r="AI38" s="90" t="n">
        <f aca="false">IFERROR(Inputs!AI38/Inputs_old!AI38-1,"-")</f>
        <v>0.0175438596491229</v>
      </c>
      <c r="AJ38" s="90" t="n">
        <f aca="false">IFERROR(Inputs!AJ38/Inputs_old!AJ38-1,"-")</f>
        <v>0</v>
      </c>
      <c r="AK38" s="90" t="n">
        <f aca="false">IFERROR(Inputs!AK38/Inputs_old!AK38-1,"-")</f>
        <v>0</v>
      </c>
      <c r="AL38" s="90" t="n">
        <f aca="false">IFERROR(Inputs!AL38/Inputs_old!AL38-1,"-")</f>
        <v>0</v>
      </c>
      <c r="AM38" s="90" t="n">
        <f aca="false">IFERROR(Inputs!AM38/Inputs_old!AM38-1,"-")</f>
        <v>0</v>
      </c>
      <c r="AN38" s="90" t="n">
        <f aca="false">IFERROR(Inputs!AN38/Inputs_old!AN38-1,"-")</f>
        <v>-0.000287810129549038</v>
      </c>
      <c r="AO38" s="90" t="n">
        <f aca="false">IFERROR(Inputs!AO38/Inputs_old!AO38-1,"-")</f>
        <v>-0.000287810129549038</v>
      </c>
      <c r="AP38" s="90" t="n">
        <f aca="false">IFERROR(Inputs!AP38/Inputs_old!AP38-1,"-")</f>
        <v>-0.000287810129549038</v>
      </c>
      <c r="AQ38" s="90" t="n">
        <f aca="false">IFERROR(Inputs!AQ38/Inputs_old!AQ38-1,"-")</f>
        <v>-0.000287810129549038</v>
      </c>
      <c r="AR38" s="90" t="n">
        <f aca="false">IFERROR(Inputs!AR38/Inputs_old!AR38-1,"-")</f>
        <v>-0.000287810129549038</v>
      </c>
      <c r="AS38" s="90" t="n">
        <f aca="false">IFERROR(Inputs!AS38/Inputs_old!AS38-1,"-")</f>
        <v>-0.000287810129549038</v>
      </c>
      <c r="AT38" s="90" t="n">
        <f aca="false">IFERROR(Inputs!AT38/Inputs_old!AT38-1,"-")</f>
        <v>-0.000287810129549038</v>
      </c>
      <c r="AU38" s="90" t="n">
        <f aca="false">IFERROR(Inputs!AU38/Inputs_old!AU38-1,"-")</f>
        <v>-0.000287810129549038</v>
      </c>
      <c r="AV38" s="90" t="n">
        <f aca="false">IFERROR(Inputs!AV38/Inputs_old!AV38-1,"-")</f>
        <v>-0.000287810129549038</v>
      </c>
      <c r="AW38" s="90" t="n">
        <f aca="false">IFERROR(Inputs!AW38/Inputs_old!AW38-1,"-")</f>
        <v>-0.000287810129549038</v>
      </c>
      <c r="AX38" s="90" t="n">
        <f aca="false">IFERROR(Inputs!AX38/Inputs_old!AX38-1,"-")</f>
        <v>-0.000287810129549038</v>
      </c>
      <c r="AY38" s="90" t="n">
        <f aca="false">IFERROR(Inputs!AY38/Inputs_old!AY38-1,"-")</f>
        <v>-0.000287810129549038</v>
      </c>
      <c r="AZ38" s="90" t="n">
        <f aca="false">IFERROR(Inputs!AZ38/Inputs_old!AZ38-1,"-")</f>
        <v>-0.000287810129549038</v>
      </c>
      <c r="BA38" s="90" t="n">
        <f aca="false">IFERROR(Inputs!BA38/Inputs_old!BA38-1,"-")</f>
        <v>-0.000287810129549038</v>
      </c>
      <c r="BB38" s="90" t="n">
        <f aca="false">IFERROR(Inputs!BB38/Inputs_old!BB38-1,"-")</f>
        <v>-0.000287810129549038</v>
      </c>
      <c r="BC38" s="90" t="n">
        <f aca="false">IFERROR(Inputs!BC38/Inputs_old!BC38-1,"-")</f>
        <v>-0.000287810129549038</v>
      </c>
      <c r="BD38" s="90" t="n">
        <f aca="false">IFERROR(Inputs!BD38/Inputs_old!BD38-1,"-")</f>
        <v>-0.000287810129549038</v>
      </c>
      <c r="BE38" s="90" t="n">
        <f aca="false">IFERROR(Inputs!BE38/Inputs_old!BE38-1,"-")</f>
        <v>-0.000287810129549038</v>
      </c>
      <c r="BF38" s="90" t="n">
        <f aca="false">IFERROR(Inputs!BF38/Inputs_old!BF38-1,"-")</f>
        <v>-0.000287810129549038</v>
      </c>
      <c r="BG38" s="90" t="n">
        <f aca="false">IFERROR(Inputs!BG38/Inputs_old!BG38-1,"-")</f>
        <v>-0.000287810129549038</v>
      </c>
    </row>
    <row r="39" customFormat="false" ht="13.5" hidden="false" customHeight="true" outlineLevel="0" collapsed="false">
      <c r="A39" s="14" t="s">
        <v>9</v>
      </c>
      <c r="B39" s="42"/>
      <c r="C39" s="42"/>
      <c r="D39" s="42" t="s">
        <v>10</v>
      </c>
      <c r="E39" s="19"/>
      <c r="F39" s="18" t="s">
        <v>76</v>
      </c>
      <c r="G39" s="19" t="s">
        <v>12</v>
      </c>
      <c r="H39" s="19"/>
      <c r="I39" s="19" t="s">
        <v>77</v>
      </c>
      <c r="J39" s="90" t="n">
        <f aca="false">Inputs!J39-Inputs_old!J39</f>
        <v>0</v>
      </c>
      <c r="K39" s="90" t="n">
        <f aca="false">Inputs!K39-Inputs_old!K39</f>
        <v>0</v>
      </c>
      <c r="L39" s="90" t="n">
        <f aca="false">Inputs!L39-Inputs_old!L39</f>
        <v>0</v>
      </c>
      <c r="M39" s="90" t="n">
        <f aca="false">Inputs!M39-Inputs_old!M39</f>
        <v>0</v>
      </c>
      <c r="N39" s="90" t="n">
        <f aca="false">Inputs!N39-Inputs_old!N39</f>
        <v>0</v>
      </c>
      <c r="O39" s="90" t="n">
        <f aca="false">Inputs!O39-Inputs_old!O39</f>
        <v>0</v>
      </c>
      <c r="P39" s="90" t="n">
        <f aca="false">Inputs!P39-Inputs_old!P39</f>
        <v>0</v>
      </c>
      <c r="Q39" s="90" t="n">
        <f aca="false">Inputs!Q39-Inputs_old!Q39</f>
        <v>0</v>
      </c>
      <c r="R39" s="90" t="n">
        <f aca="false">Inputs!R39-Inputs_old!R39</f>
        <v>0</v>
      </c>
      <c r="S39" s="90" t="n">
        <f aca="false">Inputs!S39-Inputs_old!S39</f>
        <v>0</v>
      </c>
      <c r="T39" s="90" t="n">
        <f aca="false">Inputs!T39-Inputs_old!T39</f>
        <v>0</v>
      </c>
      <c r="U39" s="90" t="n">
        <f aca="false">Inputs!U39-Inputs_old!U39</f>
        <v>0</v>
      </c>
      <c r="V39" s="90" t="n">
        <f aca="false">Inputs!V39-Inputs_old!V39</f>
        <v>0</v>
      </c>
      <c r="W39" s="90" t="n">
        <f aca="false">Inputs!W39-Inputs_old!W39</f>
        <v>0</v>
      </c>
      <c r="X39" s="90" t="n">
        <f aca="false">Inputs!X39-Inputs_old!X39</f>
        <v>0</v>
      </c>
      <c r="Y39" s="90" t="n">
        <f aca="false">Inputs!Y39-Inputs_old!Y39</f>
        <v>0</v>
      </c>
      <c r="Z39" s="90" t="n">
        <f aca="false">Inputs!Z39-Inputs_old!Z39</f>
        <v>0</v>
      </c>
      <c r="AA39" s="90" t="n">
        <f aca="false">Inputs!AA39-Inputs_old!AA39</f>
        <v>0</v>
      </c>
      <c r="AB39" s="90" t="n">
        <f aca="false">Inputs!AB39-Inputs_old!AB39</f>
        <v>0</v>
      </c>
      <c r="AC39" s="90" t="n">
        <f aca="false">Inputs!AC39-Inputs_old!AC39</f>
        <v>0</v>
      </c>
      <c r="AD39" s="90" t="n">
        <f aca="false">Inputs!AD39-Inputs_old!AD39</f>
        <v>0</v>
      </c>
      <c r="AE39" s="90" t="n">
        <f aca="false">Inputs!AE39-Inputs_old!AE39</f>
        <v>0</v>
      </c>
      <c r="AF39" s="90" t="n">
        <f aca="false">Inputs!AF39-Inputs_old!AF39</f>
        <v>0</v>
      </c>
      <c r="AG39" s="90" t="n">
        <f aca="false">Inputs!AG39-Inputs_old!AG39</f>
        <v>0</v>
      </c>
      <c r="AH39" s="90" t="n">
        <f aca="false">Inputs!AH39-Inputs_old!AH39</f>
        <v>0</v>
      </c>
      <c r="AI39" s="90" t="n">
        <f aca="false">Inputs!AI39-Inputs_old!AI39</f>
        <v>0.0025</v>
      </c>
      <c r="AJ39" s="90" t="n">
        <f aca="false">Inputs!AJ39-Inputs_old!AJ39</f>
        <v>0.0025</v>
      </c>
      <c r="AK39" s="90" t="n">
        <f aca="false">Inputs!AK39-Inputs_old!AK39</f>
        <v>0</v>
      </c>
      <c r="AL39" s="90" t="n">
        <f aca="false">Inputs!AL39-Inputs_old!AL39</f>
        <v>0</v>
      </c>
      <c r="AM39" s="90" t="n">
        <f aca="false">Inputs!AM39-Inputs_old!AM39</f>
        <v>0</v>
      </c>
      <c r="AN39" s="90" t="n">
        <f aca="false">Inputs!AN39-Inputs_old!AN39</f>
        <v>0</v>
      </c>
      <c r="AO39" s="90" t="n">
        <f aca="false">Inputs!AO39-Inputs_old!AO39</f>
        <v>0</v>
      </c>
      <c r="AP39" s="90" t="n">
        <f aca="false">Inputs!AP39-Inputs_old!AP39</f>
        <v>0</v>
      </c>
      <c r="AQ39" s="90" t="n">
        <f aca="false">Inputs!AQ39-Inputs_old!AQ39</f>
        <v>0</v>
      </c>
      <c r="AR39" s="90" t="n">
        <f aca="false">Inputs!AR39-Inputs_old!AR39</f>
        <v>0</v>
      </c>
      <c r="AS39" s="90" t="n">
        <f aca="false">Inputs!AS39-Inputs_old!AS39</f>
        <v>0</v>
      </c>
      <c r="AT39" s="90" t="n">
        <f aca="false">Inputs!AT39-Inputs_old!AT39</f>
        <v>0</v>
      </c>
      <c r="AU39" s="90" t="n">
        <f aca="false">Inputs!AU39-Inputs_old!AU39</f>
        <v>0</v>
      </c>
      <c r="AV39" s="90" t="n">
        <f aca="false">Inputs!AV39-Inputs_old!AV39</f>
        <v>0</v>
      </c>
      <c r="AW39" s="90" t="n">
        <f aca="false">Inputs!AW39-Inputs_old!AW39</f>
        <v>0</v>
      </c>
      <c r="AX39" s="90" t="n">
        <f aca="false">Inputs!AX39-Inputs_old!AX39</f>
        <v>0</v>
      </c>
      <c r="AY39" s="90" t="n">
        <f aca="false">Inputs!AY39-Inputs_old!AY39</f>
        <v>0</v>
      </c>
      <c r="AZ39" s="90" t="n">
        <f aca="false">Inputs!AZ39-Inputs_old!AZ39</f>
        <v>0</v>
      </c>
      <c r="BA39" s="90" t="n">
        <f aca="false">Inputs!BA39-Inputs_old!BA39</f>
        <v>0</v>
      </c>
      <c r="BB39" s="90" t="n">
        <f aca="false">Inputs!BB39-Inputs_old!BB39</f>
        <v>0</v>
      </c>
      <c r="BC39" s="90" t="n">
        <f aca="false">Inputs!BC39-Inputs_old!BC39</f>
        <v>0</v>
      </c>
      <c r="BD39" s="90" t="n">
        <f aca="false">Inputs!BD39-Inputs_old!BD39</f>
        <v>0</v>
      </c>
      <c r="BE39" s="90" t="n">
        <f aca="false">Inputs!BE39-Inputs_old!BE39</f>
        <v>0</v>
      </c>
      <c r="BF39" s="90" t="n">
        <f aca="false">Inputs!BF39-Inputs_old!BF39</f>
        <v>0</v>
      </c>
      <c r="BG39" s="90" t="n">
        <f aca="false">Inputs!BG39-Inputs_old!BG39</f>
        <v>0</v>
      </c>
    </row>
    <row r="40" customFormat="false" ht="13.5" hidden="false" customHeight="true" outlineLevel="0" collapsed="false">
      <c r="A40" s="14" t="s">
        <v>9</v>
      </c>
      <c r="B40" s="42"/>
      <c r="C40" s="42"/>
      <c r="D40" s="42" t="s">
        <v>23</v>
      </c>
      <c r="E40" s="19"/>
      <c r="F40" s="19" t="s">
        <v>78</v>
      </c>
      <c r="G40" s="19" t="s">
        <v>79</v>
      </c>
      <c r="H40" s="19"/>
      <c r="I40" s="19"/>
      <c r="J40" s="90" t="n">
        <f aca="false">IFERROR(Inputs!J40/Inputs_old!J40-1,"-")</f>
        <v>0</v>
      </c>
      <c r="K40" s="90" t="n">
        <f aca="false">IFERROR(Inputs!K40/Inputs_old!K40-1,"-")</f>
        <v>0</v>
      </c>
      <c r="L40" s="90" t="n">
        <f aca="false">IFERROR(Inputs!L40/Inputs_old!L40-1,"-")</f>
        <v>0</v>
      </c>
      <c r="M40" s="90" t="n">
        <f aca="false">IFERROR(Inputs!M40/Inputs_old!M40-1,"-")</f>
        <v>0</v>
      </c>
      <c r="N40" s="90" t="n">
        <f aca="false">IFERROR(Inputs!N40/Inputs_old!N40-1,"-")</f>
        <v>0</v>
      </c>
      <c r="O40" s="90" t="n">
        <f aca="false">IFERROR(Inputs!O40/Inputs_old!O40-1,"-")</f>
        <v>0</v>
      </c>
      <c r="P40" s="90" t="n">
        <f aca="false">IFERROR(Inputs!P40/Inputs_old!P40-1,"-")</f>
        <v>0</v>
      </c>
      <c r="Q40" s="90" t="n">
        <f aca="false">IFERROR(Inputs!Q40/Inputs_old!Q40-1,"-")</f>
        <v>0</v>
      </c>
      <c r="R40" s="90" t="n">
        <f aca="false">IFERROR(Inputs!R40/Inputs_old!R40-1,"-")</f>
        <v>0</v>
      </c>
      <c r="S40" s="90" t="n">
        <f aca="false">IFERROR(Inputs!S40/Inputs_old!S40-1,"-")</f>
        <v>0</v>
      </c>
      <c r="T40" s="90" t="n">
        <f aca="false">IFERROR(Inputs!T40/Inputs_old!T40-1,"-")</f>
        <v>0</v>
      </c>
      <c r="U40" s="90" t="str">
        <f aca="false">IFERROR(Inputs!U40/Inputs_old!U40-1,"-")</f>
        <v>-</v>
      </c>
      <c r="V40" s="90" t="str">
        <f aca="false">IFERROR(Inputs!V40/Inputs_old!V40-1,"-")</f>
        <v>-</v>
      </c>
      <c r="W40" s="90" t="str">
        <f aca="false">IFERROR(Inputs!W40/Inputs_old!W40-1,"-")</f>
        <v>-</v>
      </c>
      <c r="X40" s="90" t="n">
        <f aca="false">IFERROR(Inputs!X40/Inputs_old!X40-1,"-")</f>
        <v>0</v>
      </c>
      <c r="Y40" s="90" t="n">
        <f aca="false">IFERROR(Inputs!Y40/Inputs_old!Y40-1,"-")</f>
        <v>0</v>
      </c>
      <c r="Z40" s="90" t="n">
        <f aca="false">IFERROR(Inputs!Z40/Inputs_old!Z40-1,"-")</f>
        <v>0</v>
      </c>
      <c r="AA40" s="90" t="n">
        <f aca="false">IFERROR(Inputs!AA40/Inputs_old!AA40-1,"-")</f>
        <v>0</v>
      </c>
      <c r="AB40" s="90" t="n">
        <f aca="false">IFERROR(Inputs!AB40/Inputs_old!AB40-1,"-")</f>
        <v>0</v>
      </c>
      <c r="AC40" s="90" t="n">
        <f aca="false">IFERROR(Inputs!AC40/Inputs_old!AC40-1,"-")</f>
        <v>0</v>
      </c>
      <c r="AD40" s="90" t="n">
        <f aca="false">IFERROR(Inputs!AD40/Inputs_old!AD40-1,"-")</f>
        <v>0</v>
      </c>
      <c r="AE40" s="90" t="n">
        <f aca="false">IFERROR(Inputs!AE40/Inputs_old!AE40-1,"-")</f>
        <v>0</v>
      </c>
      <c r="AF40" s="90" t="n">
        <f aca="false">IFERROR(Inputs!AF40/Inputs_old!AF40-1,"-")</f>
        <v>0</v>
      </c>
      <c r="AG40" s="90" t="n">
        <f aca="false">IFERROR(Inputs!AG40/Inputs_old!AG40-1,"-")</f>
        <v>0</v>
      </c>
      <c r="AH40" s="90" t="n">
        <f aca="false">IFERROR(Inputs!AH40/Inputs_old!AH40-1,"-")</f>
        <v>0</v>
      </c>
      <c r="AI40" s="90" t="n">
        <f aca="false">IFERROR(Inputs!AI40/Inputs_old!AI40-1,"-")</f>
        <v>0</v>
      </c>
      <c r="AJ40" s="90" t="n">
        <f aca="false">IFERROR(Inputs!AJ40/Inputs_old!AJ40-1,"-")</f>
        <v>0</v>
      </c>
      <c r="AK40" s="90" t="n">
        <f aca="false">IFERROR(Inputs!AK40/Inputs_old!AK40-1,"-")</f>
        <v>0</v>
      </c>
      <c r="AL40" s="90" t="n">
        <f aca="false">IFERROR(Inputs!AL40/Inputs_old!AL40-1,"-")</f>
        <v>0</v>
      </c>
      <c r="AM40" s="90" t="n">
        <f aca="false">IFERROR(Inputs!AM40/Inputs_old!AM40-1,"-")</f>
        <v>0</v>
      </c>
      <c r="AN40" s="90" t="n">
        <f aca="false">IFERROR(Inputs!AN40/Inputs_old!AN40-1,"-")</f>
        <v>0</v>
      </c>
      <c r="AO40" s="90" t="n">
        <f aca="false">IFERROR(Inputs!AO40/Inputs_old!AO40-1,"-")</f>
        <v>0</v>
      </c>
      <c r="AP40" s="90" t="n">
        <f aca="false">IFERROR(Inputs!AP40/Inputs_old!AP40-1,"-")</f>
        <v>0</v>
      </c>
      <c r="AQ40" s="90" t="n">
        <f aca="false">IFERROR(Inputs!AQ40/Inputs_old!AQ40-1,"-")</f>
        <v>0</v>
      </c>
      <c r="AR40" s="90" t="n">
        <f aca="false">IFERROR(Inputs!AR40/Inputs_old!AR40-1,"-")</f>
        <v>0</v>
      </c>
      <c r="AS40" s="90" t="n">
        <f aca="false">IFERROR(Inputs!AS40/Inputs_old!AS40-1,"-")</f>
        <v>0</v>
      </c>
      <c r="AT40" s="90" t="n">
        <f aca="false">IFERROR(Inputs!AT40/Inputs_old!AT40-1,"-")</f>
        <v>0</v>
      </c>
      <c r="AU40" s="90" t="n">
        <f aca="false">IFERROR(Inputs!AU40/Inputs_old!AU40-1,"-")</f>
        <v>0</v>
      </c>
      <c r="AV40" s="90" t="n">
        <f aca="false">IFERROR(Inputs!AV40/Inputs_old!AV40-1,"-")</f>
        <v>0</v>
      </c>
      <c r="AW40" s="90" t="n">
        <f aca="false">IFERROR(Inputs!AW40/Inputs_old!AW40-1,"-")</f>
        <v>0</v>
      </c>
      <c r="AX40" s="90" t="n">
        <f aca="false">IFERROR(Inputs!AX40/Inputs_old!AX40-1,"-")</f>
        <v>0</v>
      </c>
      <c r="AY40" s="90" t="n">
        <f aca="false">IFERROR(Inputs!AY40/Inputs_old!AY40-1,"-")</f>
        <v>0</v>
      </c>
      <c r="AZ40" s="90" t="n">
        <f aca="false">IFERROR(Inputs!AZ40/Inputs_old!AZ40-1,"-")</f>
        <v>0</v>
      </c>
      <c r="BA40" s="90" t="n">
        <f aca="false">IFERROR(Inputs!BA40/Inputs_old!BA40-1,"-")</f>
        <v>0</v>
      </c>
      <c r="BB40" s="90" t="n">
        <f aca="false">IFERROR(Inputs!BB40/Inputs_old!BB40-1,"-")</f>
        <v>0</v>
      </c>
      <c r="BC40" s="90" t="n">
        <f aca="false">IFERROR(Inputs!BC40/Inputs_old!BC40-1,"-")</f>
        <v>0</v>
      </c>
      <c r="BD40" s="90" t="n">
        <f aca="false">IFERROR(Inputs!BD40/Inputs_old!BD40-1,"-")</f>
        <v>0</v>
      </c>
      <c r="BE40" s="90" t="n">
        <f aca="false">IFERROR(Inputs!BE40/Inputs_old!BE40-1,"-")</f>
        <v>0</v>
      </c>
      <c r="BF40" s="90" t="n">
        <f aca="false">IFERROR(Inputs!BF40/Inputs_old!BF40-1,"-")</f>
        <v>0</v>
      </c>
      <c r="BG40" s="90" t="n">
        <f aca="false">IFERROR(Inputs!BG40/Inputs_old!BG40-1,"-")</f>
        <v>0</v>
      </c>
    </row>
    <row r="41" customFormat="false" ht="13.5" hidden="false" customHeight="true" outlineLevel="0" collapsed="false">
      <c r="A41" s="14" t="s">
        <v>9</v>
      </c>
      <c r="B41" s="42"/>
      <c r="C41" s="42"/>
      <c r="D41" s="42" t="s">
        <v>10</v>
      </c>
      <c r="E41" s="19"/>
      <c r="F41" s="19" t="s">
        <v>80</v>
      </c>
      <c r="G41" s="19" t="s">
        <v>79</v>
      </c>
      <c r="H41" s="19"/>
      <c r="I41" s="19" t="s">
        <v>42</v>
      </c>
      <c r="J41" s="90" t="n">
        <f aca="false">IFERROR(Inputs!J41/Inputs_old!J41-1,"-")</f>
        <v>0</v>
      </c>
      <c r="K41" s="90" t="n">
        <f aca="false">IFERROR(Inputs!K41/Inputs_old!K41-1,"-")</f>
        <v>0</v>
      </c>
      <c r="L41" s="90" t="n">
        <f aca="false">IFERROR(Inputs!L41/Inputs_old!L41-1,"-")</f>
        <v>0</v>
      </c>
      <c r="M41" s="90" t="n">
        <f aca="false">IFERROR(Inputs!M41/Inputs_old!M41-1,"-")</f>
        <v>0</v>
      </c>
      <c r="N41" s="90" t="n">
        <f aca="false">IFERROR(Inputs!N41/Inputs_old!N41-1,"-")</f>
        <v>0</v>
      </c>
      <c r="O41" s="90" t="n">
        <f aca="false">IFERROR(Inputs!O41/Inputs_old!O41-1,"-")</f>
        <v>0</v>
      </c>
      <c r="P41" s="90" t="n">
        <f aca="false">IFERROR(Inputs!P41/Inputs_old!P41-1,"-")</f>
        <v>0</v>
      </c>
      <c r="Q41" s="90" t="n">
        <f aca="false">IFERROR(Inputs!Q41/Inputs_old!Q41-1,"-")</f>
        <v>0</v>
      </c>
      <c r="R41" s="90" t="n">
        <f aca="false">IFERROR(Inputs!R41/Inputs_old!R41-1,"-")</f>
        <v>0</v>
      </c>
      <c r="S41" s="90" t="n">
        <f aca="false">IFERROR(Inputs!S41/Inputs_old!S41-1,"-")</f>
        <v>0</v>
      </c>
      <c r="T41" s="90" t="n">
        <f aca="false">IFERROR(Inputs!T41/Inputs_old!T41-1,"-")</f>
        <v>0</v>
      </c>
      <c r="U41" s="90" t="str">
        <f aca="false">IFERROR(Inputs!U41/Inputs_old!U41-1,"-")</f>
        <v>-</v>
      </c>
      <c r="V41" s="90" t="str">
        <f aca="false">IFERROR(Inputs!V41/Inputs_old!V41-1,"-")</f>
        <v>-</v>
      </c>
      <c r="W41" s="90" t="str">
        <f aca="false">IFERROR(Inputs!W41/Inputs_old!W41-1,"-")</f>
        <v>-</v>
      </c>
      <c r="X41" s="90" t="str">
        <f aca="false">IFERROR(Inputs!X41/Inputs_old!X41-1,"-")</f>
        <v>-</v>
      </c>
      <c r="Y41" s="90" t="n">
        <f aca="false">IFERROR(Inputs!Y41/Inputs_old!Y41-1,"-")</f>
        <v>0</v>
      </c>
      <c r="Z41" s="90" t="n">
        <f aca="false">IFERROR(Inputs!Z41/Inputs_old!Z41-1,"-")</f>
        <v>0</v>
      </c>
      <c r="AA41" s="90" t="n">
        <f aca="false">IFERROR(Inputs!AA41/Inputs_old!AA41-1,"-")</f>
        <v>0</v>
      </c>
      <c r="AB41" s="90" t="n">
        <f aca="false">IFERROR(Inputs!AB41/Inputs_old!AB41-1,"-")</f>
        <v>0</v>
      </c>
      <c r="AC41" s="90" t="n">
        <f aca="false">IFERROR(Inputs!AC41/Inputs_old!AC41-1,"-")</f>
        <v>0</v>
      </c>
      <c r="AD41" s="90" t="n">
        <f aca="false">IFERROR(Inputs!AD41/Inputs_old!AD41-1,"-")</f>
        <v>0</v>
      </c>
      <c r="AE41" s="90" t="n">
        <f aca="false">IFERROR(Inputs!AE41/Inputs_old!AE41-1,"-")</f>
        <v>0</v>
      </c>
      <c r="AF41" s="90" t="n">
        <f aca="false">IFERROR(Inputs!AF41/Inputs_old!AF41-1,"-")</f>
        <v>0</v>
      </c>
      <c r="AG41" s="90" t="n">
        <f aca="false">IFERROR(Inputs!AG41/Inputs_old!AG41-1,"-")</f>
        <v>0</v>
      </c>
      <c r="AH41" s="90" t="n">
        <f aca="false">IFERROR(Inputs!AH41/Inputs_old!AH41-1,"-")</f>
        <v>0</v>
      </c>
      <c r="AI41" s="90" t="n">
        <f aca="false">IFERROR(Inputs!AI41/Inputs_old!AI41-1,"-")</f>
        <v>0</v>
      </c>
      <c r="AJ41" s="90" t="n">
        <f aca="false">IFERROR(Inputs!AJ41/Inputs_old!AJ41-1,"-")</f>
        <v>0</v>
      </c>
      <c r="AK41" s="90" t="n">
        <f aca="false">IFERROR(Inputs!AK41/Inputs_old!AK41-1,"-")</f>
        <v>0</v>
      </c>
      <c r="AL41" s="90" t="n">
        <f aca="false">IFERROR(Inputs!AL41/Inputs_old!AL41-1,"-")</f>
        <v>0</v>
      </c>
      <c r="AM41" s="90" t="n">
        <f aca="false">IFERROR(Inputs!AM41/Inputs_old!AM41-1,"-")</f>
        <v>0</v>
      </c>
      <c r="AN41" s="90" t="n">
        <f aca="false">IFERROR(Inputs!AN41/Inputs_old!AN41-1,"-")</f>
        <v>0</v>
      </c>
      <c r="AO41" s="90" t="n">
        <f aca="false">IFERROR(Inputs!AO41/Inputs_old!AO41-1,"-")</f>
        <v>0</v>
      </c>
      <c r="AP41" s="90" t="n">
        <f aca="false">IFERROR(Inputs!AP41/Inputs_old!AP41-1,"-")</f>
        <v>0</v>
      </c>
      <c r="AQ41" s="90" t="n">
        <f aca="false">IFERROR(Inputs!AQ41/Inputs_old!AQ41-1,"-")</f>
        <v>0</v>
      </c>
      <c r="AR41" s="90" t="n">
        <f aca="false">IFERROR(Inputs!AR41/Inputs_old!AR41-1,"-")</f>
        <v>0</v>
      </c>
      <c r="AS41" s="90" t="n">
        <f aca="false">IFERROR(Inputs!AS41/Inputs_old!AS41-1,"-")</f>
        <v>0</v>
      </c>
      <c r="AT41" s="90" t="n">
        <f aca="false">IFERROR(Inputs!AT41/Inputs_old!AT41-1,"-")</f>
        <v>0</v>
      </c>
      <c r="AU41" s="90" t="n">
        <f aca="false">IFERROR(Inputs!AU41/Inputs_old!AU41-1,"-")</f>
        <v>0</v>
      </c>
      <c r="AV41" s="90" t="n">
        <f aca="false">IFERROR(Inputs!AV41/Inputs_old!AV41-1,"-")</f>
        <v>0</v>
      </c>
      <c r="AW41" s="90" t="n">
        <f aca="false">IFERROR(Inputs!AW41/Inputs_old!AW41-1,"-")</f>
        <v>0</v>
      </c>
      <c r="AX41" s="90" t="n">
        <f aca="false">IFERROR(Inputs!AX41/Inputs_old!AX41-1,"-")</f>
        <v>0</v>
      </c>
      <c r="AY41" s="90" t="n">
        <f aca="false">IFERROR(Inputs!AY41/Inputs_old!AY41-1,"-")</f>
        <v>0</v>
      </c>
      <c r="AZ41" s="90" t="n">
        <f aca="false">IFERROR(Inputs!AZ41/Inputs_old!AZ41-1,"-")</f>
        <v>0</v>
      </c>
      <c r="BA41" s="90" t="n">
        <f aca="false">IFERROR(Inputs!BA41/Inputs_old!BA41-1,"-")</f>
        <v>0</v>
      </c>
      <c r="BB41" s="90" t="n">
        <f aca="false">IFERROR(Inputs!BB41/Inputs_old!BB41-1,"-")</f>
        <v>0</v>
      </c>
      <c r="BC41" s="90" t="n">
        <f aca="false">IFERROR(Inputs!BC41/Inputs_old!BC41-1,"-")</f>
        <v>0</v>
      </c>
      <c r="BD41" s="90" t="n">
        <f aca="false">IFERROR(Inputs!BD41/Inputs_old!BD41-1,"-")</f>
        <v>0</v>
      </c>
      <c r="BE41" s="90" t="n">
        <f aca="false">IFERROR(Inputs!BE41/Inputs_old!BE41-1,"-")</f>
        <v>0</v>
      </c>
      <c r="BF41" s="90" t="n">
        <f aca="false">IFERROR(Inputs!BF41/Inputs_old!BF41-1,"-")</f>
        <v>0</v>
      </c>
      <c r="BG41" s="90" t="n">
        <f aca="false">IFERROR(Inputs!BG41/Inputs_old!BG41-1,"-")</f>
        <v>0</v>
      </c>
    </row>
    <row r="42" customFormat="false" ht="13.5" hidden="false" customHeight="true" outlineLevel="0" collapsed="false">
      <c r="A42" s="14" t="s">
        <v>9</v>
      </c>
      <c r="B42" s="42"/>
      <c r="C42" s="42"/>
      <c r="D42" s="42" t="s">
        <v>10</v>
      </c>
      <c r="E42" s="19"/>
      <c r="F42" s="19" t="s">
        <v>81</v>
      </c>
      <c r="G42" s="19" t="s">
        <v>12</v>
      </c>
      <c r="H42" s="19"/>
      <c r="I42" s="19" t="s">
        <v>42</v>
      </c>
      <c r="J42" s="90" t="n">
        <f aca="false">Inputs!J42-Inputs_old!J42</f>
        <v>0</v>
      </c>
      <c r="K42" s="90" t="n">
        <f aca="false">Inputs!K42-Inputs_old!K42</f>
        <v>0</v>
      </c>
      <c r="L42" s="90" t="n">
        <f aca="false">Inputs!L42-Inputs_old!L42</f>
        <v>0</v>
      </c>
      <c r="M42" s="90" t="n">
        <f aca="false">Inputs!M42-Inputs_old!M42</f>
        <v>0</v>
      </c>
      <c r="N42" s="90" t="n">
        <f aca="false">Inputs!N42-Inputs_old!N42</f>
        <v>0</v>
      </c>
      <c r="O42" s="90" t="n">
        <f aca="false">Inputs!O42-Inputs_old!O42</f>
        <v>0</v>
      </c>
      <c r="P42" s="90" t="n">
        <f aca="false">Inputs!P42-Inputs_old!P42</f>
        <v>0</v>
      </c>
      <c r="Q42" s="90" t="n">
        <f aca="false">Inputs!Q42-Inputs_old!Q42</f>
        <v>0</v>
      </c>
      <c r="R42" s="90" t="n">
        <f aca="false">Inputs!R42-Inputs_old!R42</f>
        <v>0</v>
      </c>
      <c r="S42" s="90" t="n">
        <f aca="false">Inputs!S42-Inputs_old!S42</f>
        <v>0</v>
      </c>
      <c r="T42" s="90" t="n">
        <f aca="false">Inputs!T42-Inputs_old!T42</f>
        <v>0</v>
      </c>
      <c r="U42" s="90" t="n">
        <f aca="false">Inputs!U42-Inputs_old!U42</f>
        <v>0</v>
      </c>
      <c r="V42" s="90" t="n">
        <f aca="false">Inputs!V42-Inputs_old!V42</f>
        <v>0</v>
      </c>
      <c r="W42" s="90" t="n">
        <f aca="false">Inputs!W42-Inputs_old!W42</f>
        <v>0</v>
      </c>
      <c r="X42" s="90" t="n">
        <f aca="false">Inputs!X42-Inputs_old!X42</f>
        <v>0</v>
      </c>
      <c r="Y42" s="90" t="n">
        <f aca="false">Inputs!Y42-Inputs_old!Y42</f>
        <v>0</v>
      </c>
      <c r="Z42" s="90" t="n">
        <f aca="false">Inputs!Z42-Inputs_old!Z42</f>
        <v>0</v>
      </c>
      <c r="AA42" s="90" t="n">
        <f aca="false">Inputs!AA42-Inputs_old!AA42</f>
        <v>0</v>
      </c>
      <c r="AB42" s="90" t="n">
        <f aca="false">Inputs!AB42-Inputs_old!AB42</f>
        <v>0</v>
      </c>
      <c r="AC42" s="90" t="n">
        <f aca="false">Inputs!AC42-Inputs_old!AC42</f>
        <v>0</v>
      </c>
      <c r="AD42" s="90" t="n">
        <f aca="false">Inputs!AD42-Inputs_old!AD42</f>
        <v>0</v>
      </c>
      <c r="AE42" s="90" t="n">
        <f aca="false">Inputs!AE42-Inputs_old!AE42</f>
        <v>0</v>
      </c>
      <c r="AF42" s="90" t="n">
        <f aca="false">Inputs!AF42-Inputs_old!AF42</f>
        <v>0</v>
      </c>
      <c r="AG42" s="90" t="n">
        <f aca="false">Inputs!AG42-Inputs_old!AG42</f>
        <v>0</v>
      </c>
      <c r="AH42" s="90" t="n">
        <f aca="false">Inputs!AH42-Inputs_old!AH42</f>
        <v>0</v>
      </c>
      <c r="AI42" s="90" t="n">
        <f aca="false">Inputs!AI42-Inputs_old!AI42</f>
        <v>0.000937500000000008</v>
      </c>
      <c r="AJ42" s="90" t="n">
        <f aca="false">Inputs!AJ42-Inputs_old!AJ42</f>
        <v>0.0025</v>
      </c>
      <c r="AK42" s="90" t="n">
        <f aca="false">Inputs!AK42-Inputs_old!AK42</f>
        <v>0</v>
      </c>
      <c r="AL42" s="90" t="n">
        <f aca="false">Inputs!AL42-Inputs_old!AL42</f>
        <v>0</v>
      </c>
      <c r="AM42" s="90" t="n">
        <f aca="false">Inputs!AM42-Inputs_old!AM42</f>
        <v>0</v>
      </c>
      <c r="AN42" s="90" t="n">
        <f aca="false">Inputs!AN42-Inputs_old!AN42</f>
        <v>0</v>
      </c>
      <c r="AO42" s="90" t="n">
        <f aca="false">Inputs!AO42-Inputs_old!AO42</f>
        <v>0</v>
      </c>
      <c r="AP42" s="90" t="n">
        <f aca="false">Inputs!AP42-Inputs_old!AP42</f>
        <v>0</v>
      </c>
      <c r="AQ42" s="90" t="n">
        <f aca="false">Inputs!AQ42-Inputs_old!AQ42</f>
        <v>0</v>
      </c>
      <c r="AR42" s="90" t="n">
        <f aca="false">Inputs!AR42-Inputs_old!AR42</f>
        <v>0</v>
      </c>
      <c r="AS42" s="90" t="n">
        <f aca="false">Inputs!AS42-Inputs_old!AS42</f>
        <v>0</v>
      </c>
      <c r="AT42" s="90" t="n">
        <f aca="false">Inputs!AT42-Inputs_old!AT42</f>
        <v>0</v>
      </c>
      <c r="AU42" s="90" t="n">
        <f aca="false">Inputs!AU42-Inputs_old!AU42</f>
        <v>0</v>
      </c>
      <c r="AV42" s="90" t="n">
        <f aca="false">Inputs!AV42-Inputs_old!AV42</f>
        <v>0</v>
      </c>
      <c r="AW42" s="90" t="n">
        <f aca="false">Inputs!AW42-Inputs_old!AW42</f>
        <v>0</v>
      </c>
      <c r="AX42" s="90" t="n">
        <f aca="false">Inputs!AX42-Inputs_old!AX42</f>
        <v>0</v>
      </c>
      <c r="AY42" s="90" t="n">
        <f aca="false">Inputs!AY42-Inputs_old!AY42</f>
        <v>0</v>
      </c>
      <c r="AZ42" s="90" t="n">
        <f aca="false">Inputs!AZ42-Inputs_old!AZ42</f>
        <v>0</v>
      </c>
      <c r="BA42" s="90" t="n">
        <f aca="false">Inputs!BA42-Inputs_old!BA42</f>
        <v>0</v>
      </c>
      <c r="BB42" s="90" t="n">
        <f aca="false">Inputs!BB42-Inputs_old!BB42</f>
        <v>0</v>
      </c>
      <c r="BC42" s="90" t="n">
        <f aca="false">Inputs!BC42-Inputs_old!BC42</f>
        <v>0</v>
      </c>
      <c r="BD42" s="90" t="n">
        <f aca="false">Inputs!BD42-Inputs_old!BD42</f>
        <v>0</v>
      </c>
      <c r="BE42" s="90" t="n">
        <f aca="false">Inputs!BE42-Inputs_old!BE42</f>
        <v>0</v>
      </c>
      <c r="BF42" s="90" t="n">
        <f aca="false">Inputs!BF42-Inputs_old!BF42</f>
        <v>0</v>
      </c>
      <c r="BG42" s="90" t="n">
        <f aca="false">Inputs!BG42-Inputs_old!BG42</f>
        <v>0</v>
      </c>
    </row>
    <row r="43" customFormat="false" ht="13.5" hidden="false" customHeight="true" outlineLevel="0" collapsed="false">
      <c r="A43" s="14" t="s">
        <v>9</v>
      </c>
      <c r="B43" s="42"/>
      <c r="C43" s="58"/>
      <c r="D43" s="59" t="s">
        <v>10</v>
      </c>
      <c r="E43" s="19"/>
      <c r="F43" s="18" t="s">
        <v>82</v>
      </c>
      <c r="G43" s="19" t="s">
        <v>83</v>
      </c>
      <c r="H43" s="19"/>
      <c r="I43" s="19"/>
      <c r="J43" s="90" t="n">
        <f aca="false">IFERROR(Inputs!J43/Inputs_old!J43-1,"-")</f>
        <v>0</v>
      </c>
      <c r="K43" s="90" t="n">
        <f aca="false">IFERROR(Inputs!K43/Inputs_old!K43-1,"-")</f>
        <v>0</v>
      </c>
      <c r="L43" s="90" t="n">
        <f aca="false">IFERROR(Inputs!L43/Inputs_old!L43-1,"-")</f>
        <v>0</v>
      </c>
      <c r="M43" s="90" t="n">
        <f aca="false">IFERROR(Inputs!M43/Inputs_old!M43-1,"-")</f>
        <v>0</v>
      </c>
      <c r="N43" s="90" t="n">
        <f aca="false">IFERROR(Inputs!N43/Inputs_old!N43-1,"-")</f>
        <v>0</v>
      </c>
      <c r="O43" s="90" t="n">
        <f aca="false">IFERROR(Inputs!O43/Inputs_old!O43-1,"-")</f>
        <v>0</v>
      </c>
      <c r="P43" s="90" t="n">
        <f aca="false">IFERROR(Inputs!P43/Inputs_old!P43-1,"-")</f>
        <v>0</v>
      </c>
      <c r="Q43" s="90" t="n">
        <f aca="false">IFERROR(Inputs!Q43/Inputs_old!Q43-1,"-")</f>
        <v>0</v>
      </c>
      <c r="R43" s="90" t="n">
        <f aca="false">IFERROR(Inputs!R43/Inputs_old!R43-1,"-")</f>
        <v>0</v>
      </c>
      <c r="S43" s="90" t="n">
        <f aca="false">IFERROR(Inputs!S43/Inputs_old!S43-1,"-")</f>
        <v>0</v>
      </c>
      <c r="T43" s="90" t="n">
        <f aca="false">IFERROR(Inputs!T43/Inputs_old!T43-1,"-")</f>
        <v>0</v>
      </c>
      <c r="U43" s="90" t="n">
        <f aca="false">IFERROR(Inputs!U43/Inputs_old!U43-1,"-")</f>
        <v>0</v>
      </c>
      <c r="V43" s="90" t="n">
        <f aca="false">IFERROR(Inputs!V43/Inputs_old!V43-1,"-")</f>
        <v>0</v>
      </c>
      <c r="W43" s="90" t="n">
        <f aca="false">IFERROR(Inputs!W43/Inputs_old!W43-1,"-")</f>
        <v>0</v>
      </c>
      <c r="X43" s="90" t="n">
        <f aca="false">IFERROR(Inputs!X43/Inputs_old!X43-1,"-")</f>
        <v>0</v>
      </c>
      <c r="Y43" s="90" t="n">
        <f aca="false">IFERROR(Inputs!Y43/Inputs_old!Y43-1,"-")</f>
        <v>0</v>
      </c>
      <c r="Z43" s="90" t="n">
        <f aca="false">IFERROR(Inputs!Z43/Inputs_old!Z43-1,"-")</f>
        <v>0</v>
      </c>
      <c r="AA43" s="90" t="n">
        <f aca="false">IFERROR(Inputs!AA43/Inputs_old!AA43-1,"-")</f>
        <v>0</v>
      </c>
      <c r="AB43" s="90" t="n">
        <f aca="false">IFERROR(Inputs!AB43/Inputs_old!AB43-1,"-")</f>
        <v>0</v>
      </c>
      <c r="AC43" s="90" t="n">
        <f aca="false">IFERROR(Inputs!AC43/Inputs_old!AC43-1,"-")</f>
        <v>0</v>
      </c>
      <c r="AD43" s="90" t="n">
        <f aca="false">IFERROR(Inputs!AD43/Inputs_old!AD43-1,"-")</f>
        <v>0</v>
      </c>
      <c r="AE43" s="90" t="n">
        <f aca="false">IFERROR(Inputs!AE43/Inputs_old!AE43-1,"-")</f>
        <v>0</v>
      </c>
      <c r="AF43" s="90" t="n">
        <f aca="false">IFERROR(Inputs!AF43/Inputs_old!AF43-1,"-")</f>
        <v>0</v>
      </c>
      <c r="AG43" s="90" t="n">
        <f aca="false">IFERROR(Inputs!AG43/Inputs_old!AG43-1,"-")</f>
        <v>0</v>
      </c>
      <c r="AH43" s="90" t="n">
        <f aca="false">IFERROR(Inputs!AH43/Inputs_old!AH43-1,"-")</f>
        <v>0</v>
      </c>
      <c r="AI43" s="90" t="n">
        <f aca="false">IFERROR(Inputs!AI43/Inputs_old!AI43-1,"-")</f>
        <v>-0.00610285190156701</v>
      </c>
      <c r="AJ43" s="90" t="n">
        <f aca="false">IFERROR(Inputs!AJ43/Inputs_old!AJ43-1,"-")</f>
        <v>-0.0171379859303409</v>
      </c>
      <c r="AK43" s="90" t="n">
        <f aca="false">IFERROR(Inputs!AK43/Inputs_old!AK43-1,"-")</f>
        <v>-0.0468454557334378</v>
      </c>
      <c r="AL43" s="90" t="n">
        <f aca="false">IFERROR(Inputs!AL43/Inputs_old!AL43-1,"-")</f>
        <v>-0.0483870967741935</v>
      </c>
      <c r="AM43" s="90" t="n">
        <f aca="false">IFERROR(Inputs!AM43/Inputs_old!AM43-1,"-")</f>
        <v>-0.0483870967741935</v>
      </c>
      <c r="AN43" s="90" t="n">
        <f aca="false">IFERROR(Inputs!AN43/Inputs_old!AN43-1,"-")</f>
        <v>-0.0483870967741935</v>
      </c>
      <c r="AO43" s="90" t="n">
        <f aca="false">IFERROR(Inputs!AO43/Inputs_old!AO43-1,"-")</f>
        <v>-0.0483870967741935</v>
      </c>
      <c r="AP43" s="90" t="n">
        <f aca="false">IFERROR(Inputs!AP43/Inputs_old!AP43-1,"-")</f>
        <v>-0.0483870967741935</v>
      </c>
      <c r="AQ43" s="90" t="n">
        <f aca="false">IFERROR(Inputs!AQ43/Inputs_old!AQ43-1,"-")</f>
        <v>-0.0483870967741935</v>
      </c>
      <c r="AR43" s="90" t="n">
        <f aca="false">IFERROR(Inputs!AR43/Inputs_old!AR43-1,"-")</f>
        <v>-0.0483870967741935</v>
      </c>
      <c r="AS43" s="90" t="n">
        <f aca="false">IFERROR(Inputs!AS43/Inputs_old!AS43-1,"-")</f>
        <v>-0.0483870967741935</v>
      </c>
      <c r="AT43" s="90" t="n">
        <f aca="false">IFERROR(Inputs!AT43/Inputs_old!AT43-1,"-")</f>
        <v>-0.0483870967741935</v>
      </c>
      <c r="AU43" s="90" t="n">
        <f aca="false">IFERROR(Inputs!AU43/Inputs_old!AU43-1,"-")</f>
        <v>-0.0483870967741935</v>
      </c>
      <c r="AV43" s="90" t="n">
        <f aca="false">IFERROR(Inputs!AV43/Inputs_old!AV43-1,"-")</f>
        <v>-0.0483870967741935</v>
      </c>
      <c r="AW43" s="90" t="n">
        <f aca="false">IFERROR(Inputs!AW43/Inputs_old!AW43-1,"-")</f>
        <v>-0.0483870967741935</v>
      </c>
      <c r="AX43" s="90" t="n">
        <f aca="false">IFERROR(Inputs!AX43/Inputs_old!AX43-1,"-")</f>
        <v>-0.0483870967741935</v>
      </c>
      <c r="AY43" s="90" t="n">
        <f aca="false">IFERROR(Inputs!AY43/Inputs_old!AY43-1,"-")</f>
        <v>-0.0483870967741935</v>
      </c>
      <c r="AZ43" s="90" t="n">
        <f aca="false">IFERROR(Inputs!AZ43/Inputs_old!AZ43-1,"-")</f>
        <v>-0.0483870967741935</v>
      </c>
      <c r="BA43" s="90" t="n">
        <f aca="false">IFERROR(Inputs!BA43/Inputs_old!BA43-1,"-")</f>
        <v>-0.0483870967741935</v>
      </c>
      <c r="BB43" s="90" t="n">
        <f aca="false">IFERROR(Inputs!BB43/Inputs_old!BB43-1,"-")</f>
        <v>-0.0483870967741935</v>
      </c>
      <c r="BC43" s="90" t="n">
        <f aca="false">IFERROR(Inputs!BC43/Inputs_old!BC43-1,"-")</f>
        <v>-0.0483870967741935</v>
      </c>
      <c r="BD43" s="90" t="n">
        <f aca="false">IFERROR(Inputs!BD43/Inputs_old!BD43-1,"-")</f>
        <v>-0.0483870967741935</v>
      </c>
      <c r="BE43" s="90" t="n">
        <f aca="false">IFERROR(Inputs!BE43/Inputs_old!BE43-1,"-")</f>
        <v>-0.0483870967741935</v>
      </c>
      <c r="BF43" s="90" t="n">
        <f aca="false">IFERROR(Inputs!BF43/Inputs_old!BF43-1,"-")</f>
        <v>-0.0483870967741935</v>
      </c>
      <c r="BG43" s="90" t="n">
        <f aca="false">IFERROR(Inputs!BG43/Inputs_old!BG43-1,"-")</f>
        <v>-0.0483870967741935</v>
      </c>
    </row>
    <row r="44" customFormat="false" ht="13.5" hidden="false" customHeight="true" outlineLevel="0" collapsed="false">
      <c r="A44" s="14" t="s">
        <v>9</v>
      </c>
      <c r="B44" s="42"/>
      <c r="C44" s="58"/>
      <c r="D44" s="59" t="s">
        <v>10</v>
      </c>
      <c r="E44" s="19"/>
      <c r="F44" s="19" t="s">
        <v>84</v>
      </c>
      <c r="G44" s="19" t="s">
        <v>83</v>
      </c>
      <c r="H44" s="19"/>
      <c r="I44" s="19"/>
      <c r="J44" s="90" t="n">
        <f aca="false">IFERROR(Inputs!J44/Inputs_old!J44-1,"-")</f>
        <v>0</v>
      </c>
      <c r="K44" s="90" t="n">
        <f aca="false">IFERROR(Inputs!K44/Inputs_old!K44-1,"-")</f>
        <v>0</v>
      </c>
      <c r="L44" s="90" t="n">
        <f aca="false">IFERROR(Inputs!L44/Inputs_old!L44-1,"-")</f>
        <v>0</v>
      </c>
      <c r="M44" s="90" t="n">
        <f aca="false">IFERROR(Inputs!M44/Inputs_old!M44-1,"-")</f>
        <v>0</v>
      </c>
      <c r="N44" s="90" t="n">
        <f aca="false">IFERROR(Inputs!N44/Inputs_old!N44-1,"-")</f>
        <v>0</v>
      </c>
      <c r="O44" s="90" t="n">
        <f aca="false">IFERROR(Inputs!O44/Inputs_old!O44-1,"-")</f>
        <v>0</v>
      </c>
      <c r="P44" s="90" t="n">
        <f aca="false">IFERROR(Inputs!P44/Inputs_old!P44-1,"-")</f>
        <v>0</v>
      </c>
      <c r="Q44" s="90" t="n">
        <f aca="false">IFERROR(Inputs!Q44/Inputs_old!Q44-1,"-")</f>
        <v>0</v>
      </c>
      <c r="R44" s="90" t="n">
        <f aca="false">IFERROR(Inputs!R44/Inputs_old!R44-1,"-")</f>
        <v>0</v>
      </c>
      <c r="S44" s="90" t="n">
        <f aca="false">IFERROR(Inputs!S44/Inputs_old!S44-1,"-")</f>
        <v>0</v>
      </c>
      <c r="T44" s="90" t="n">
        <f aca="false">IFERROR(Inputs!T44/Inputs_old!T44-1,"-")</f>
        <v>0</v>
      </c>
      <c r="U44" s="90" t="n">
        <f aca="false">IFERROR(Inputs!U44/Inputs_old!U44-1,"-")</f>
        <v>0</v>
      </c>
      <c r="V44" s="90" t="n">
        <f aca="false">IFERROR(Inputs!V44/Inputs_old!V44-1,"-")</f>
        <v>0</v>
      </c>
      <c r="W44" s="90" t="n">
        <f aca="false">IFERROR(Inputs!W44/Inputs_old!W44-1,"-")</f>
        <v>0</v>
      </c>
      <c r="X44" s="90" t="n">
        <f aca="false">IFERROR(Inputs!X44/Inputs_old!X44-1,"-")</f>
        <v>0</v>
      </c>
      <c r="Y44" s="90" t="n">
        <f aca="false">IFERROR(Inputs!Y44/Inputs_old!Y44-1,"-")</f>
        <v>0</v>
      </c>
      <c r="Z44" s="90" t="n">
        <f aca="false">IFERROR(Inputs!Z44/Inputs_old!Z44-1,"-")</f>
        <v>0</v>
      </c>
      <c r="AA44" s="90" t="n">
        <f aca="false">IFERROR(Inputs!AA44/Inputs_old!AA44-1,"-")</f>
        <v>0</v>
      </c>
      <c r="AB44" s="90" t="n">
        <f aca="false">IFERROR(Inputs!AB44/Inputs_old!AB44-1,"-")</f>
        <v>0</v>
      </c>
      <c r="AC44" s="90" t="n">
        <f aca="false">IFERROR(Inputs!AC44/Inputs_old!AC44-1,"-")</f>
        <v>0</v>
      </c>
      <c r="AD44" s="90" t="n">
        <f aca="false">IFERROR(Inputs!AD44/Inputs_old!AD44-1,"-")</f>
        <v>0</v>
      </c>
      <c r="AE44" s="90" t="n">
        <f aca="false">IFERROR(Inputs!AE44/Inputs_old!AE44-1,"-")</f>
        <v>0</v>
      </c>
      <c r="AF44" s="90" t="n">
        <f aca="false">IFERROR(Inputs!AF44/Inputs_old!AF44-1,"-")</f>
        <v>0</v>
      </c>
      <c r="AG44" s="90" t="n">
        <f aca="false">IFERROR(Inputs!AG44/Inputs_old!AG44-1,"-")</f>
        <v>0</v>
      </c>
      <c r="AH44" s="90" t="n">
        <f aca="false">IFERROR(Inputs!AH44/Inputs_old!AH44-1,"-")</f>
        <v>0</v>
      </c>
      <c r="AI44" s="90" t="n">
        <f aca="false">IFERROR(Inputs!AI44/Inputs_old!AI44-1,"-")</f>
        <v>-0.0190336749633968</v>
      </c>
      <c r="AJ44" s="90" t="n">
        <f aca="false">IFERROR(Inputs!AJ44/Inputs_old!AJ44-1,"-")</f>
        <v>-0.0311572700296736</v>
      </c>
      <c r="AK44" s="90" t="n">
        <f aca="false">IFERROR(Inputs!AK44/Inputs_old!AK44-1,"-")</f>
        <v>-0.0497803806734992</v>
      </c>
      <c r="AL44" s="90" t="n">
        <f aca="false">IFERROR(Inputs!AL44/Inputs_old!AL44-1,"-")</f>
        <v>-0.0483870967741935</v>
      </c>
      <c r="AM44" s="90" t="n">
        <f aca="false">IFERROR(Inputs!AM44/Inputs_old!AM44-1,"-")</f>
        <v>-0.0483870967741935</v>
      </c>
      <c r="AN44" s="90" t="n">
        <f aca="false">IFERROR(Inputs!AN44/Inputs_old!AN44-1,"-")</f>
        <v>-0.0483870967741935</v>
      </c>
      <c r="AO44" s="90" t="n">
        <f aca="false">IFERROR(Inputs!AO44/Inputs_old!AO44-1,"-")</f>
        <v>-0.0483870967741935</v>
      </c>
      <c r="AP44" s="90" t="n">
        <f aca="false">IFERROR(Inputs!AP44/Inputs_old!AP44-1,"-")</f>
        <v>-0.0483870967741935</v>
      </c>
      <c r="AQ44" s="90" t="n">
        <f aca="false">IFERROR(Inputs!AQ44/Inputs_old!AQ44-1,"-")</f>
        <v>-0.0483870967741935</v>
      </c>
      <c r="AR44" s="90" t="n">
        <f aca="false">IFERROR(Inputs!AR44/Inputs_old!AR44-1,"-")</f>
        <v>-0.0483870967741935</v>
      </c>
      <c r="AS44" s="90" t="n">
        <f aca="false">IFERROR(Inputs!AS44/Inputs_old!AS44-1,"-")</f>
        <v>-0.0483870967741935</v>
      </c>
      <c r="AT44" s="90" t="n">
        <f aca="false">IFERROR(Inputs!AT44/Inputs_old!AT44-1,"-")</f>
        <v>-0.0483870967741935</v>
      </c>
      <c r="AU44" s="90" t="n">
        <f aca="false">IFERROR(Inputs!AU44/Inputs_old!AU44-1,"-")</f>
        <v>-0.0483870967741935</v>
      </c>
      <c r="AV44" s="90" t="n">
        <f aca="false">IFERROR(Inputs!AV44/Inputs_old!AV44-1,"-")</f>
        <v>-0.0483870967741935</v>
      </c>
      <c r="AW44" s="90" t="n">
        <f aca="false">IFERROR(Inputs!AW44/Inputs_old!AW44-1,"-")</f>
        <v>-0.0483870967741935</v>
      </c>
      <c r="AX44" s="90" t="n">
        <f aca="false">IFERROR(Inputs!AX44/Inputs_old!AX44-1,"-")</f>
        <v>-0.0483870967741935</v>
      </c>
      <c r="AY44" s="90" t="n">
        <f aca="false">IFERROR(Inputs!AY44/Inputs_old!AY44-1,"-")</f>
        <v>-0.0483870967741935</v>
      </c>
      <c r="AZ44" s="90" t="n">
        <f aca="false">IFERROR(Inputs!AZ44/Inputs_old!AZ44-1,"-")</f>
        <v>-0.0483870967741935</v>
      </c>
      <c r="BA44" s="90" t="n">
        <f aca="false">IFERROR(Inputs!BA44/Inputs_old!BA44-1,"-")</f>
        <v>-0.0483870967741935</v>
      </c>
      <c r="BB44" s="90" t="n">
        <f aca="false">IFERROR(Inputs!BB44/Inputs_old!BB44-1,"-")</f>
        <v>-0.0483870967741935</v>
      </c>
      <c r="BC44" s="90" t="n">
        <f aca="false">IFERROR(Inputs!BC44/Inputs_old!BC44-1,"-")</f>
        <v>-0.0483870967741935</v>
      </c>
      <c r="BD44" s="90" t="n">
        <f aca="false">IFERROR(Inputs!BD44/Inputs_old!BD44-1,"-")</f>
        <v>-0.0483870967741935</v>
      </c>
      <c r="BE44" s="90" t="n">
        <f aca="false">IFERROR(Inputs!BE44/Inputs_old!BE44-1,"-")</f>
        <v>-0.0483870967741935</v>
      </c>
      <c r="BF44" s="90" t="n">
        <f aca="false">IFERROR(Inputs!BF44/Inputs_old!BF44-1,"-")</f>
        <v>-0.0483870967741935</v>
      </c>
      <c r="BG44" s="90" t="n">
        <f aca="false">IFERROR(Inputs!BG44/Inputs_old!BG44-1,"-")</f>
        <v>-0.0483870967741935</v>
      </c>
    </row>
    <row r="45" customFormat="false" ht="13.5" hidden="false" customHeight="true" outlineLevel="0" collapsed="false">
      <c r="A45" s="14" t="s">
        <v>9</v>
      </c>
      <c r="B45" s="42"/>
      <c r="C45" s="58"/>
      <c r="D45" s="59" t="s">
        <v>10</v>
      </c>
      <c r="E45" s="19"/>
      <c r="F45" s="19" t="s">
        <v>85</v>
      </c>
      <c r="G45" s="19" t="s">
        <v>86</v>
      </c>
      <c r="H45" s="19"/>
      <c r="I45" s="19"/>
      <c r="J45" s="90" t="n">
        <f aca="false">IFERROR(Inputs!J45/Inputs_old!J45-1,"-")</f>
        <v>0</v>
      </c>
      <c r="K45" s="90" t="n">
        <f aca="false">IFERROR(Inputs!K45/Inputs_old!K45-1,"-")</f>
        <v>0</v>
      </c>
      <c r="L45" s="90" t="n">
        <f aca="false">IFERROR(Inputs!L45/Inputs_old!L45-1,"-")</f>
        <v>0</v>
      </c>
      <c r="M45" s="90" t="n">
        <f aca="false">IFERROR(Inputs!M45/Inputs_old!M45-1,"-")</f>
        <v>0</v>
      </c>
      <c r="N45" s="90" t="n">
        <f aca="false">IFERROR(Inputs!N45/Inputs_old!N45-1,"-")</f>
        <v>0</v>
      </c>
      <c r="O45" s="90" t="n">
        <f aca="false">IFERROR(Inputs!O45/Inputs_old!O45-1,"-")</f>
        <v>0</v>
      </c>
      <c r="P45" s="90" t="n">
        <f aca="false">IFERROR(Inputs!P45/Inputs_old!P45-1,"-")</f>
        <v>0</v>
      </c>
      <c r="Q45" s="90" t="n">
        <f aca="false">IFERROR(Inputs!Q45/Inputs_old!Q45-1,"-")</f>
        <v>0</v>
      </c>
      <c r="R45" s="90" t="n">
        <f aca="false">IFERROR(Inputs!R45/Inputs_old!R45-1,"-")</f>
        <v>0</v>
      </c>
      <c r="S45" s="90" t="n">
        <f aca="false">IFERROR(Inputs!S45/Inputs_old!S45-1,"-")</f>
        <v>0</v>
      </c>
      <c r="T45" s="90" t="n">
        <f aca="false">IFERROR(Inputs!T45/Inputs_old!T45-1,"-")</f>
        <v>0</v>
      </c>
      <c r="U45" s="90" t="n">
        <f aca="false">IFERROR(Inputs!U45/Inputs_old!U45-1,"-")</f>
        <v>0</v>
      </c>
      <c r="V45" s="90" t="n">
        <f aca="false">IFERROR(Inputs!V45/Inputs_old!V45-1,"-")</f>
        <v>0</v>
      </c>
      <c r="W45" s="90" t="n">
        <f aca="false">IFERROR(Inputs!W45/Inputs_old!W45-1,"-")</f>
        <v>0</v>
      </c>
      <c r="X45" s="90" t="n">
        <f aca="false">IFERROR(Inputs!X45/Inputs_old!X45-1,"-")</f>
        <v>0</v>
      </c>
      <c r="Y45" s="90" t="n">
        <f aca="false">IFERROR(Inputs!Y45/Inputs_old!Y45-1,"-")</f>
        <v>0</v>
      </c>
      <c r="Z45" s="90" t="n">
        <f aca="false">IFERROR(Inputs!Z45/Inputs_old!Z45-1,"-")</f>
        <v>0</v>
      </c>
      <c r="AA45" s="90" t="n">
        <f aca="false">IFERROR(Inputs!AA45/Inputs_old!AA45-1,"-")</f>
        <v>0</v>
      </c>
      <c r="AB45" s="90" t="n">
        <f aca="false">IFERROR(Inputs!AB45/Inputs_old!AB45-1,"-")</f>
        <v>0</v>
      </c>
      <c r="AC45" s="90" t="n">
        <f aca="false">IFERROR(Inputs!AC45/Inputs_old!AC45-1,"-")</f>
        <v>0</v>
      </c>
      <c r="AD45" s="90" t="n">
        <f aca="false">IFERROR(Inputs!AD45/Inputs_old!AD45-1,"-")</f>
        <v>0</v>
      </c>
      <c r="AE45" s="90" t="n">
        <f aca="false">IFERROR(Inputs!AE45/Inputs_old!AE45-1,"-")</f>
        <v>0</v>
      </c>
      <c r="AF45" s="90" t="n">
        <f aca="false">IFERROR(Inputs!AF45/Inputs_old!AF45-1,"-")</f>
        <v>0</v>
      </c>
      <c r="AG45" s="90" t="n">
        <f aca="false">IFERROR(Inputs!AG45/Inputs_old!AG45-1,"-")</f>
        <v>0</v>
      </c>
      <c r="AH45" s="90" t="n">
        <f aca="false">IFERROR(Inputs!AH45/Inputs_old!AH45-1,"-")</f>
        <v>0</v>
      </c>
      <c r="AI45" s="90" t="n">
        <f aca="false">IFERROR(Inputs!AI45/Inputs_old!AI45-1,"-")</f>
        <v>0.0109967179487684</v>
      </c>
      <c r="AJ45" s="90" t="n">
        <f aca="false">IFERROR(Inputs!AJ45/Inputs_old!AJ45-1,"-")</f>
        <v>-0.0117386369522179</v>
      </c>
      <c r="AK45" s="90" t="n">
        <f aca="false">IFERROR(Inputs!AK45/Inputs_old!AK45-1,"-")</f>
        <v>0.0159486062073713</v>
      </c>
      <c r="AL45" s="90" t="n">
        <f aca="false">IFERROR(Inputs!AL45/Inputs_old!AL45-1,"-")</f>
        <v>0.0550230871708852</v>
      </c>
      <c r="AM45" s="90" t="n">
        <f aca="false">IFERROR(Inputs!AM45/Inputs_old!AM45-1,"-")</f>
        <v>0.0812229007412677</v>
      </c>
      <c r="AN45" s="90" t="n">
        <f aca="false">IFERROR(Inputs!AN45/Inputs_old!AN45-1,"-")</f>
        <v>0.0812229007412677</v>
      </c>
      <c r="AO45" s="90" t="n">
        <f aca="false">IFERROR(Inputs!AO45/Inputs_old!AO45-1,"-")</f>
        <v>0.0812229007412675</v>
      </c>
      <c r="AP45" s="90" t="n">
        <f aca="false">IFERROR(Inputs!AP45/Inputs_old!AP45-1,"-")</f>
        <v>0.0812229007412675</v>
      </c>
      <c r="AQ45" s="90" t="n">
        <f aca="false">IFERROR(Inputs!AQ45/Inputs_old!AQ45-1,"-")</f>
        <v>0.0812229007412675</v>
      </c>
      <c r="AR45" s="90" t="n">
        <f aca="false">IFERROR(Inputs!AR45/Inputs_old!AR45-1,"-")</f>
        <v>0.0812229007412675</v>
      </c>
      <c r="AS45" s="90" t="n">
        <f aca="false">IFERROR(Inputs!AS45/Inputs_old!AS45-1,"-")</f>
        <v>0.0812229007412675</v>
      </c>
      <c r="AT45" s="90" t="n">
        <f aca="false">IFERROR(Inputs!AT45/Inputs_old!AT45-1,"-")</f>
        <v>0.0812229007412675</v>
      </c>
      <c r="AU45" s="90" t="n">
        <f aca="false">IFERROR(Inputs!AU45/Inputs_old!AU45-1,"-")</f>
        <v>0.0812229007412675</v>
      </c>
      <c r="AV45" s="90" t="n">
        <f aca="false">IFERROR(Inputs!AV45/Inputs_old!AV45-1,"-")</f>
        <v>0.0812229007412673</v>
      </c>
      <c r="AW45" s="90" t="n">
        <f aca="false">IFERROR(Inputs!AW45/Inputs_old!AW45-1,"-")</f>
        <v>0.0812229007412675</v>
      </c>
      <c r="AX45" s="90" t="n">
        <f aca="false">IFERROR(Inputs!AX45/Inputs_old!AX45-1,"-")</f>
        <v>0.0812229007412673</v>
      </c>
      <c r="AY45" s="90" t="n">
        <f aca="false">IFERROR(Inputs!AY45/Inputs_old!AY45-1,"-")</f>
        <v>0.0812229007412673</v>
      </c>
      <c r="AZ45" s="90" t="n">
        <f aca="false">IFERROR(Inputs!AZ45/Inputs_old!AZ45-1,"-")</f>
        <v>0.0812229007412675</v>
      </c>
      <c r="BA45" s="90" t="n">
        <f aca="false">IFERROR(Inputs!BA45/Inputs_old!BA45-1,"-")</f>
        <v>0.0812229007412675</v>
      </c>
      <c r="BB45" s="90" t="n">
        <f aca="false">IFERROR(Inputs!BB45/Inputs_old!BB45-1,"-")</f>
        <v>0.0812229007412673</v>
      </c>
      <c r="BC45" s="90" t="n">
        <f aca="false">IFERROR(Inputs!BC45/Inputs_old!BC45-1,"-")</f>
        <v>0.0812229007412675</v>
      </c>
      <c r="BD45" s="90" t="n">
        <f aca="false">IFERROR(Inputs!BD45/Inputs_old!BD45-1,"-")</f>
        <v>0.0812229007412675</v>
      </c>
      <c r="BE45" s="90" t="n">
        <f aca="false">IFERROR(Inputs!BE45/Inputs_old!BE45-1,"-")</f>
        <v>0.0812229007412675</v>
      </c>
      <c r="BF45" s="90" t="n">
        <f aca="false">IFERROR(Inputs!BF45/Inputs_old!BF45-1,"-")</f>
        <v>0.0812229007412675</v>
      </c>
      <c r="BG45" s="90" t="n">
        <f aca="false">IFERROR(Inputs!BG45/Inputs_old!BG45-1,"-")</f>
        <v>0.0812229007412675</v>
      </c>
    </row>
    <row r="46" customFormat="false" ht="13.5" hidden="false" customHeight="true" outlineLevel="0" collapsed="false">
      <c r="A46" s="14" t="s">
        <v>9</v>
      </c>
      <c r="B46" s="42"/>
      <c r="C46" s="58"/>
      <c r="D46" s="59" t="s">
        <v>10</v>
      </c>
      <c r="E46" s="19"/>
      <c r="F46" s="19" t="s">
        <v>87</v>
      </c>
      <c r="G46" s="19" t="s">
        <v>86</v>
      </c>
      <c r="H46" s="19"/>
      <c r="I46" s="19"/>
      <c r="J46" s="90" t="n">
        <f aca="false">IFERROR(Inputs!J46/Inputs_old!J46-1,"-")</f>
        <v>0</v>
      </c>
      <c r="K46" s="90" t="n">
        <f aca="false">IFERROR(Inputs!K46/Inputs_old!K46-1,"-")</f>
        <v>0</v>
      </c>
      <c r="L46" s="90" t="n">
        <f aca="false">IFERROR(Inputs!L46/Inputs_old!L46-1,"-")</f>
        <v>0</v>
      </c>
      <c r="M46" s="90" t="n">
        <f aca="false">IFERROR(Inputs!M46/Inputs_old!M46-1,"-")</f>
        <v>0</v>
      </c>
      <c r="N46" s="90" t="n">
        <f aca="false">IFERROR(Inputs!N46/Inputs_old!N46-1,"-")</f>
        <v>0</v>
      </c>
      <c r="O46" s="90" t="n">
        <f aca="false">IFERROR(Inputs!O46/Inputs_old!O46-1,"-")</f>
        <v>0</v>
      </c>
      <c r="P46" s="90" t="n">
        <f aca="false">IFERROR(Inputs!P46/Inputs_old!P46-1,"-")</f>
        <v>0</v>
      </c>
      <c r="Q46" s="90" t="n">
        <f aca="false">IFERROR(Inputs!Q46/Inputs_old!Q46-1,"-")</f>
        <v>0</v>
      </c>
      <c r="R46" s="90" t="n">
        <f aca="false">IFERROR(Inputs!R46/Inputs_old!R46-1,"-")</f>
        <v>0</v>
      </c>
      <c r="S46" s="90" t="n">
        <f aca="false">IFERROR(Inputs!S46/Inputs_old!S46-1,"-")</f>
        <v>0</v>
      </c>
      <c r="T46" s="90" t="n">
        <f aca="false">IFERROR(Inputs!T46/Inputs_old!T46-1,"-")</f>
        <v>0</v>
      </c>
      <c r="U46" s="90" t="n">
        <f aca="false">IFERROR(Inputs!U46/Inputs_old!U46-1,"-")</f>
        <v>0</v>
      </c>
      <c r="V46" s="90" t="n">
        <f aca="false">IFERROR(Inputs!V46/Inputs_old!V46-1,"-")</f>
        <v>0</v>
      </c>
      <c r="W46" s="90" t="n">
        <f aca="false">IFERROR(Inputs!W46/Inputs_old!W46-1,"-")</f>
        <v>0</v>
      </c>
      <c r="X46" s="90" t="n">
        <f aca="false">IFERROR(Inputs!X46/Inputs_old!X46-1,"-")</f>
        <v>0</v>
      </c>
      <c r="Y46" s="90" t="n">
        <f aca="false">IFERROR(Inputs!Y46/Inputs_old!Y46-1,"-")</f>
        <v>0</v>
      </c>
      <c r="Z46" s="90" t="n">
        <f aca="false">IFERROR(Inputs!Z46/Inputs_old!Z46-1,"-")</f>
        <v>0</v>
      </c>
      <c r="AA46" s="90" t="n">
        <f aca="false">IFERROR(Inputs!AA46/Inputs_old!AA46-1,"-")</f>
        <v>0</v>
      </c>
      <c r="AB46" s="90" t="n">
        <f aca="false">IFERROR(Inputs!AB46/Inputs_old!AB46-1,"-")</f>
        <v>0</v>
      </c>
      <c r="AC46" s="90" t="n">
        <f aca="false">IFERROR(Inputs!AC46/Inputs_old!AC46-1,"-")</f>
        <v>0</v>
      </c>
      <c r="AD46" s="90" t="n">
        <f aca="false">IFERROR(Inputs!AD46/Inputs_old!AD46-1,"-")</f>
        <v>0</v>
      </c>
      <c r="AE46" s="90" t="n">
        <f aca="false">IFERROR(Inputs!AE46/Inputs_old!AE46-1,"-")</f>
        <v>0</v>
      </c>
      <c r="AF46" s="90" t="n">
        <f aca="false">IFERROR(Inputs!AF46/Inputs_old!AF46-1,"-")</f>
        <v>0</v>
      </c>
      <c r="AG46" s="90" t="n">
        <f aca="false">IFERROR(Inputs!AG46/Inputs_old!AG46-1,"-")</f>
        <v>0</v>
      </c>
      <c r="AH46" s="90" t="n">
        <f aca="false">IFERROR(Inputs!AH46/Inputs_old!AH46-1,"-")</f>
        <v>0</v>
      </c>
      <c r="AI46" s="90" t="n">
        <f aca="false">IFERROR(Inputs!AI46/Inputs_old!AI46-1,"-")</f>
        <v>0.0175912499319992</v>
      </c>
      <c r="AJ46" s="90" t="n">
        <f aca="false">IFERROR(Inputs!AJ46/Inputs_old!AJ46-1,"-")</f>
        <v>-0.0103072842126944</v>
      </c>
      <c r="AK46" s="90" t="n">
        <f aca="false">IFERROR(Inputs!AK46/Inputs_old!AK46-1,"-")</f>
        <v>0.0365823059133428</v>
      </c>
      <c r="AL46" s="90" t="n">
        <f aca="false">IFERROR(Inputs!AL46/Inputs_old!AL46-1,"-")</f>
        <v>0.0647374177701037</v>
      </c>
      <c r="AM46" s="90" t="n">
        <f aca="false">IFERROR(Inputs!AM46/Inputs_old!AM46-1,"-")</f>
        <v>0.0919565857915032</v>
      </c>
      <c r="AN46" s="90" t="n">
        <f aca="false">IFERROR(Inputs!AN46/Inputs_old!AN46-1,"-")</f>
        <v>0.0812229007412677</v>
      </c>
      <c r="AO46" s="90" t="n">
        <f aca="false">IFERROR(Inputs!AO46/Inputs_old!AO46-1,"-")</f>
        <v>0.0812229007412675</v>
      </c>
      <c r="AP46" s="90" t="n">
        <f aca="false">IFERROR(Inputs!AP46/Inputs_old!AP46-1,"-")</f>
        <v>0.0812229007412675</v>
      </c>
      <c r="AQ46" s="90" t="n">
        <f aca="false">IFERROR(Inputs!AQ46/Inputs_old!AQ46-1,"-")</f>
        <v>0.0812229007412675</v>
      </c>
      <c r="AR46" s="90" t="n">
        <f aca="false">IFERROR(Inputs!AR46/Inputs_old!AR46-1,"-")</f>
        <v>0.0812229007412675</v>
      </c>
      <c r="AS46" s="90" t="n">
        <f aca="false">IFERROR(Inputs!AS46/Inputs_old!AS46-1,"-")</f>
        <v>0.0812229007412675</v>
      </c>
      <c r="AT46" s="90" t="n">
        <f aca="false">IFERROR(Inputs!AT46/Inputs_old!AT46-1,"-")</f>
        <v>0.0812229007412675</v>
      </c>
      <c r="AU46" s="90" t="n">
        <f aca="false">IFERROR(Inputs!AU46/Inputs_old!AU46-1,"-")</f>
        <v>0.0812229007412675</v>
      </c>
      <c r="AV46" s="90" t="n">
        <f aca="false">IFERROR(Inputs!AV46/Inputs_old!AV46-1,"-")</f>
        <v>0.0812229007412673</v>
      </c>
      <c r="AW46" s="90" t="n">
        <f aca="false">IFERROR(Inputs!AW46/Inputs_old!AW46-1,"-")</f>
        <v>0.0812229007412675</v>
      </c>
      <c r="AX46" s="90" t="n">
        <f aca="false">IFERROR(Inputs!AX46/Inputs_old!AX46-1,"-")</f>
        <v>0.0812229007412673</v>
      </c>
      <c r="AY46" s="90" t="n">
        <f aca="false">IFERROR(Inputs!AY46/Inputs_old!AY46-1,"-")</f>
        <v>0.0812229007412673</v>
      </c>
      <c r="AZ46" s="90" t="n">
        <f aca="false">IFERROR(Inputs!AZ46/Inputs_old!AZ46-1,"-")</f>
        <v>0.0812229007412675</v>
      </c>
      <c r="BA46" s="90" t="n">
        <f aca="false">IFERROR(Inputs!BA46/Inputs_old!BA46-1,"-")</f>
        <v>0.0812229007412675</v>
      </c>
      <c r="BB46" s="90" t="n">
        <f aca="false">IFERROR(Inputs!BB46/Inputs_old!BB46-1,"-")</f>
        <v>0.0812229007412673</v>
      </c>
      <c r="BC46" s="90" t="n">
        <f aca="false">IFERROR(Inputs!BC46/Inputs_old!BC46-1,"-")</f>
        <v>0.0812229007412675</v>
      </c>
      <c r="BD46" s="90" t="n">
        <f aca="false">IFERROR(Inputs!BD46/Inputs_old!BD46-1,"-")</f>
        <v>0.0812229007412675</v>
      </c>
      <c r="BE46" s="90" t="n">
        <f aca="false">IFERROR(Inputs!BE46/Inputs_old!BE46-1,"-")</f>
        <v>0.0812229007412675</v>
      </c>
      <c r="BF46" s="90" t="n">
        <f aca="false">IFERROR(Inputs!BF46/Inputs_old!BF46-1,"-")</f>
        <v>0.0812229007412675</v>
      </c>
      <c r="BG46" s="90" t="n">
        <f aca="false">IFERROR(Inputs!BG46/Inputs_old!BG46-1,"-")</f>
        <v>0.0812229007412675</v>
      </c>
    </row>
    <row r="47" customFormat="false" ht="13.5" hidden="false" customHeight="true" outlineLevel="0" collapsed="false">
      <c r="A47" s="14" t="s">
        <v>9</v>
      </c>
      <c r="B47" s="42"/>
      <c r="C47" s="58"/>
      <c r="D47" s="59" t="s">
        <v>10</v>
      </c>
      <c r="E47" s="19"/>
      <c r="F47" s="18" t="s">
        <v>88</v>
      </c>
      <c r="G47" s="19" t="s">
        <v>89</v>
      </c>
      <c r="H47" s="19"/>
      <c r="I47" s="19"/>
      <c r="X47" s="87"/>
      <c r="Y47" s="87"/>
      <c r="Z47" s="87"/>
      <c r="AA47" s="87"/>
      <c r="AB47" s="87"/>
      <c r="AC47" s="87"/>
      <c r="AD47" s="87"/>
      <c r="AE47" s="87"/>
      <c r="AH47" s="90" t="n">
        <f aca="false">IFERROR(Inputs!AH47/Inputs_old!AH47-1,"-")</f>
        <v>0</v>
      </c>
      <c r="AI47" s="90" t="n">
        <f aca="false">IFERROR(Inputs!AI47/Inputs_old!AI47-1,"-")</f>
        <v>-0.00210568660672261</v>
      </c>
      <c r="AJ47" s="90" t="n">
        <f aca="false">IFERROR(Inputs!AJ47/Inputs_old!AJ47-1,"-")</f>
        <v>-0.00463961029475757</v>
      </c>
      <c r="AK47" s="90" t="n">
        <f aca="false">IFERROR(Inputs!AK47/Inputs_old!AK47-1,"-")</f>
        <v>-0.00457196445370989</v>
      </c>
      <c r="AL47" s="90" t="n">
        <f aca="false">IFERROR(Inputs!AL47/Inputs_old!AL47-1,"-")</f>
        <v>-0.00449025956951687</v>
      </c>
      <c r="AM47" s="90" t="n">
        <f aca="false">IFERROR(Inputs!AM47/Inputs_old!AM47-1,"-")</f>
        <v>-0.0044127043615394</v>
      </c>
      <c r="AN47" s="90" t="n">
        <f aca="false">IFERROR(Inputs!AN47/Inputs_old!AN47-1,"-")</f>
        <v>-0.0044127043615394</v>
      </c>
      <c r="AO47" s="90" t="n">
        <f aca="false">IFERROR(Inputs!AO47/Inputs_old!AO47-1,"-")</f>
        <v>-0.0044127043615394</v>
      </c>
      <c r="AP47" s="90" t="n">
        <f aca="false">IFERROR(Inputs!AP47/Inputs_old!AP47-1,"-")</f>
        <v>-0.0044127043615394</v>
      </c>
      <c r="AQ47" s="90" t="n">
        <f aca="false">IFERROR(Inputs!AQ47/Inputs_old!AQ47-1,"-")</f>
        <v>-0.0044127043615394</v>
      </c>
      <c r="AR47" s="90" t="n">
        <f aca="false">IFERROR(Inputs!AR47/Inputs_old!AR47-1,"-")</f>
        <v>-0.0044127043615394</v>
      </c>
      <c r="AS47" s="90" t="n">
        <f aca="false">IFERROR(Inputs!AS47/Inputs_old!AS47-1,"-")</f>
        <v>-0.0044127043615394</v>
      </c>
      <c r="AT47" s="90" t="n">
        <f aca="false">IFERROR(Inputs!AT47/Inputs_old!AT47-1,"-")</f>
        <v>-0.00441270436153951</v>
      </c>
      <c r="AU47" s="90" t="n">
        <f aca="false">IFERROR(Inputs!AU47/Inputs_old!AU47-1,"-")</f>
        <v>-0.00441270436153951</v>
      </c>
      <c r="AV47" s="90" t="n">
        <f aca="false">IFERROR(Inputs!AV47/Inputs_old!AV47-1,"-")</f>
        <v>-0.0044127043615394</v>
      </c>
      <c r="AW47" s="90" t="n">
        <f aca="false">IFERROR(Inputs!AW47/Inputs_old!AW47-1,"-")</f>
        <v>-0.00441270436153951</v>
      </c>
      <c r="AX47" s="90" t="n">
        <f aca="false">IFERROR(Inputs!AX47/Inputs_old!AX47-1,"-")</f>
        <v>-0.0044127043615394</v>
      </c>
      <c r="AY47" s="90" t="n">
        <f aca="false">IFERROR(Inputs!AY47/Inputs_old!AY47-1,"-")</f>
        <v>-0.00441270436153951</v>
      </c>
      <c r="AZ47" s="90" t="n">
        <f aca="false">IFERROR(Inputs!AZ47/Inputs_old!AZ47-1,"-")</f>
        <v>-0.00441270436153951</v>
      </c>
      <c r="BA47" s="90" t="n">
        <f aca="false">IFERROR(Inputs!BA47/Inputs_old!BA47-1,"-")</f>
        <v>-0.00441270436153951</v>
      </c>
      <c r="BB47" s="90" t="n">
        <f aca="false">IFERROR(Inputs!BB47/Inputs_old!BB47-1,"-")</f>
        <v>-0.0044127043615394</v>
      </c>
      <c r="BC47" s="90" t="n">
        <f aca="false">IFERROR(Inputs!BC47/Inputs_old!BC47-1,"-")</f>
        <v>-0.0044127043615394</v>
      </c>
      <c r="BD47" s="90" t="n">
        <f aca="false">IFERROR(Inputs!BD47/Inputs_old!BD47-1,"-")</f>
        <v>-0.00441270436153929</v>
      </c>
      <c r="BE47" s="90" t="n">
        <f aca="false">IFERROR(Inputs!BE47/Inputs_old!BE47-1,"-")</f>
        <v>-0.00441270436153929</v>
      </c>
      <c r="BF47" s="90" t="n">
        <f aca="false">IFERROR(Inputs!BF47/Inputs_old!BF47-1,"-")</f>
        <v>-0.0044127043615394</v>
      </c>
      <c r="BG47" s="90" t="n">
        <f aca="false">IFERROR(Inputs!BG47/Inputs_old!BG47-1,"-")</f>
        <v>-0.00441270436153929</v>
      </c>
    </row>
    <row r="48" customFormat="false" ht="13.5" hidden="false" customHeight="true" outlineLevel="0" collapsed="false">
      <c r="A48" s="14" t="s">
        <v>9</v>
      </c>
      <c r="B48" s="42"/>
      <c r="C48" s="58"/>
      <c r="D48" s="59" t="s">
        <v>10</v>
      </c>
      <c r="E48" s="19"/>
      <c r="F48" s="19" t="s">
        <v>90</v>
      </c>
      <c r="G48" s="19" t="s">
        <v>89</v>
      </c>
      <c r="H48" s="19"/>
      <c r="I48" s="19"/>
      <c r="X48" s="89"/>
      <c r="Y48" s="89"/>
      <c r="Z48" s="89"/>
      <c r="AA48" s="89"/>
      <c r="AH48" s="90" t="n">
        <f aca="false">IFERROR(Inputs!AH48/Inputs_old!AH48-1,"-")</f>
        <v>0</v>
      </c>
      <c r="AI48" s="90" t="n">
        <f aca="false">IFERROR(Inputs!AI48/Inputs_old!AI48-1,"-")</f>
        <v>-0.00654471965227266</v>
      </c>
      <c r="AJ48" s="90" t="n">
        <f aca="false">IFERROR(Inputs!AJ48/Inputs_old!AJ48-1,"-")</f>
        <v>-0.00651485339403446</v>
      </c>
      <c r="AK48" s="90" t="n">
        <f aca="false">IFERROR(Inputs!AK48/Inputs_old!AK48-1,"-")</f>
        <v>-0.00638650792503581</v>
      </c>
      <c r="AL48" s="90" t="n">
        <f aca="false">IFERROR(Inputs!AL48/Inputs_old!AL48-1,"-")</f>
        <v>-0.00628803713675474</v>
      </c>
      <c r="AM48" s="90" t="n">
        <f aca="false">IFERROR(Inputs!AM48/Inputs_old!AM48-1,"-")</f>
        <v>-0.0061621219353083</v>
      </c>
      <c r="AN48" s="90" t="n">
        <f aca="false">IFERROR(Inputs!AN48/Inputs_old!AN48-1,"-")</f>
        <v>-0.0044127043615394</v>
      </c>
      <c r="AO48" s="90" t="n">
        <f aca="false">IFERROR(Inputs!AO48/Inputs_old!AO48-1,"-")</f>
        <v>-0.0044127043615394</v>
      </c>
      <c r="AP48" s="90" t="n">
        <f aca="false">IFERROR(Inputs!AP48/Inputs_old!AP48-1,"-")</f>
        <v>-0.0044127043615394</v>
      </c>
      <c r="AQ48" s="90" t="n">
        <f aca="false">IFERROR(Inputs!AQ48/Inputs_old!AQ48-1,"-")</f>
        <v>-0.0044127043615394</v>
      </c>
      <c r="AR48" s="90" t="n">
        <f aca="false">IFERROR(Inputs!AR48/Inputs_old!AR48-1,"-")</f>
        <v>-0.0044127043615394</v>
      </c>
      <c r="AS48" s="90" t="n">
        <f aca="false">IFERROR(Inputs!AS48/Inputs_old!AS48-1,"-")</f>
        <v>-0.0044127043615394</v>
      </c>
      <c r="AT48" s="90" t="n">
        <f aca="false">IFERROR(Inputs!AT48/Inputs_old!AT48-1,"-")</f>
        <v>-0.00441270436153951</v>
      </c>
      <c r="AU48" s="90" t="n">
        <f aca="false">IFERROR(Inputs!AU48/Inputs_old!AU48-1,"-")</f>
        <v>-0.00441270436153951</v>
      </c>
      <c r="AV48" s="90" t="n">
        <f aca="false">IFERROR(Inputs!AV48/Inputs_old!AV48-1,"-")</f>
        <v>-0.0044127043615394</v>
      </c>
      <c r="AW48" s="90" t="n">
        <f aca="false">IFERROR(Inputs!AW48/Inputs_old!AW48-1,"-")</f>
        <v>-0.00441270436153951</v>
      </c>
      <c r="AX48" s="90" t="n">
        <f aca="false">IFERROR(Inputs!AX48/Inputs_old!AX48-1,"-")</f>
        <v>-0.0044127043615394</v>
      </c>
      <c r="AY48" s="90" t="n">
        <f aca="false">IFERROR(Inputs!AY48/Inputs_old!AY48-1,"-")</f>
        <v>-0.00441270436153951</v>
      </c>
      <c r="AZ48" s="90" t="n">
        <f aca="false">IFERROR(Inputs!AZ48/Inputs_old!AZ48-1,"-")</f>
        <v>-0.00441270436153951</v>
      </c>
      <c r="BA48" s="90" t="n">
        <f aca="false">IFERROR(Inputs!BA48/Inputs_old!BA48-1,"-")</f>
        <v>-0.00441270436153951</v>
      </c>
      <c r="BB48" s="90" t="n">
        <f aca="false">IFERROR(Inputs!BB48/Inputs_old!BB48-1,"-")</f>
        <v>-0.0044127043615394</v>
      </c>
      <c r="BC48" s="90" t="n">
        <f aca="false">IFERROR(Inputs!BC48/Inputs_old!BC48-1,"-")</f>
        <v>-0.0044127043615394</v>
      </c>
      <c r="BD48" s="90" t="n">
        <f aca="false">IFERROR(Inputs!BD48/Inputs_old!BD48-1,"-")</f>
        <v>-0.00441270436153929</v>
      </c>
      <c r="BE48" s="90" t="n">
        <f aca="false">IFERROR(Inputs!BE48/Inputs_old!BE48-1,"-")</f>
        <v>-0.00441270436153929</v>
      </c>
      <c r="BF48" s="90" t="n">
        <f aca="false">IFERROR(Inputs!BF48/Inputs_old!BF48-1,"-")</f>
        <v>-0.0044127043615394</v>
      </c>
      <c r="BG48" s="90" t="n">
        <f aca="false">IFERROR(Inputs!BG48/Inputs_old!BG48-1,"-")</f>
        <v>-0.00441270436153929</v>
      </c>
    </row>
    <row r="49" customFormat="false" ht="13.5" hidden="false" customHeight="true" outlineLevel="0" collapsed="false">
      <c r="A49" s="14" t="s">
        <v>9</v>
      </c>
      <c r="B49" s="42"/>
      <c r="C49" s="58"/>
      <c r="D49" s="59" t="s">
        <v>10</v>
      </c>
      <c r="E49" s="19"/>
      <c r="F49" s="19" t="s">
        <v>91</v>
      </c>
      <c r="G49" s="19" t="s">
        <v>12</v>
      </c>
      <c r="H49" s="19"/>
      <c r="I49" s="19"/>
      <c r="X49" s="89"/>
      <c r="Y49" s="89"/>
      <c r="Z49" s="89"/>
      <c r="AA49" s="89"/>
      <c r="AH49" s="90" t="n">
        <f aca="false">Inputs!AH49-Inputs_old!AH49</f>
        <v>0</v>
      </c>
      <c r="AI49" s="90" t="n">
        <f aca="false">Inputs!AI49-Inputs_old!AI49</f>
        <v>0.00211538461538399</v>
      </c>
      <c r="AJ49" s="90" t="n">
        <f aca="false">Inputs!AJ49-Inputs_old!AJ49</f>
        <v>0.00249999999999999</v>
      </c>
      <c r="AK49" s="90" t="n">
        <f aca="false">Inputs!AK49-Inputs_old!AK49</f>
        <v>0</v>
      </c>
      <c r="AL49" s="90" t="n">
        <f aca="false">Inputs!AL49-Inputs_old!AL49</f>
        <v>0</v>
      </c>
      <c r="AM49" s="90" t="n">
        <f aca="false">Inputs!AM49-Inputs_old!AM49</f>
        <v>0</v>
      </c>
      <c r="AN49" s="90" t="n">
        <f aca="false">Inputs!AN49-Inputs_old!AN49</f>
        <v>0</v>
      </c>
      <c r="AO49" s="90" t="n">
        <f aca="false">Inputs!AO49-Inputs_old!AO49</f>
        <v>0</v>
      </c>
      <c r="AP49" s="90" t="n">
        <f aca="false">Inputs!AP49-Inputs_old!AP49</f>
        <v>0</v>
      </c>
      <c r="AQ49" s="90" t="n">
        <f aca="false">Inputs!AQ49-Inputs_old!AQ49</f>
        <v>0</v>
      </c>
      <c r="AR49" s="90" t="n">
        <f aca="false">Inputs!AR49-Inputs_old!AR49</f>
        <v>0</v>
      </c>
      <c r="AS49" s="90" t="n">
        <f aca="false">Inputs!AS49-Inputs_old!AS49</f>
        <v>0</v>
      </c>
      <c r="AT49" s="90" t="n">
        <f aca="false">Inputs!AT49-Inputs_old!AT49</f>
        <v>0</v>
      </c>
      <c r="AU49" s="90" t="n">
        <f aca="false">Inputs!AU49-Inputs_old!AU49</f>
        <v>0</v>
      </c>
      <c r="AV49" s="90" t="n">
        <f aca="false">Inputs!AV49-Inputs_old!AV49</f>
        <v>0</v>
      </c>
      <c r="AW49" s="90" t="n">
        <f aca="false">Inputs!AW49-Inputs_old!AW49</f>
        <v>0</v>
      </c>
      <c r="AX49" s="90" t="n">
        <f aca="false">Inputs!AX49-Inputs_old!AX49</f>
        <v>0</v>
      </c>
      <c r="AY49" s="90" t="n">
        <f aca="false">Inputs!AY49-Inputs_old!AY49</f>
        <v>0</v>
      </c>
      <c r="AZ49" s="90" t="n">
        <f aca="false">Inputs!AZ49-Inputs_old!AZ49</f>
        <v>0</v>
      </c>
      <c r="BA49" s="90" t="n">
        <f aca="false">Inputs!BA49-Inputs_old!BA49</f>
        <v>0</v>
      </c>
      <c r="BB49" s="90" t="n">
        <f aca="false">Inputs!BB49-Inputs_old!BB49</f>
        <v>0</v>
      </c>
      <c r="BC49" s="90" t="n">
        <f aca="false">Inputs!BC49-Inputs_old!BC49</f>
        <v>0</v>
      </c>
      <c r="BD49" s="90" t="n">
        <f aca="false">Inputs!BD49-Inputs_old!BD49</f>
        <v>0</v>
      </c>
      <c r="BE49" s="90" t="n">
        <f aca="false">Inputs!BE49-Inputs_old!BE49</f>
        <v>0</v>
      </c>
      <c r="BF49" s="90" t="n">
        <f aca="false">Inputs!BF49-Inputs_old!BF49</f>
        <v>0</v>
      </c>
      <c r="BG49" s="90" t="n">
        <f aca="false">Inputs!BG49-Inputs_old!BG49</f>
        <v>0</v>
      </c>
    </row>
    <row r="50" customFormat="false" ht="13.5" hidden="false" customHeight="true" outlineLevel="0" collapsed="false">
      <c r="A50" s="14" t="s">
        <v>9</v>
      </c>
      <c r="B50" s="42"/>
      <c r="C50" s="58"/>
      <c r="D50" s="59" t="s">
        <v>10</v>
      </c>
      <c r="E50" s="19"/>
      <c r="F50" s="18" t="s">
        <v>92</v>
      </c>
      <c r="G50" s="19" t="s">
        <v>93</v>
      </c>
      <c r="H50" s="19"/>
      <c r="I50" s="19"/>
      <c r="X50" s="89"/>
      <c r="Y50" s="89"/>
      <c r="Z50" s="89"/>
      <c r="AA50" s="89"/>
      <c r="AH50" s="90" t="n">
        <f aca="false">IFERROR(Inputs!AH50/Inputs_old!AH50-1,"-")</f>
        <v>0</v>
      </c>
      <c r="AI50" s="90" t="n">
        <f aca="false">IFERROR(Inputs!AI50/Inputs_old!AI50-1,"-")</f>
        <v>0.0357180329408342</v>
      </c>
      <c r="AJ50" s="90" t="n">
        <f aca="false">IFERROR(Inputs!AJ50/Inputs_old!AJ50-1,"-")</f>
        <v>0.0376339013696507</v>
      </c>
      <c r="AK50" s="90" t="n">
        <f aca="false">IFERROR(Inputs!AK50/Inputs_old!AK50-1,"-")</f>
        <v>0.0054155762170458</v>
      </c>
      <c r="AL50" s="90" t="n">
        <f aca="false">IFERROR(Inputs!AL50/Inputs_old!AL50-1,"-")</f>
        <v>0.00743950949965888</v>
      </c>
      <c r="AM50" s="90" t="n">
        <f aca="false">IFERROR(Inputs!AM50/Inputs_old!AM50-1,"-")</f>
        <v>0.0258577508096645</v>
      </c>
      <c r="AN50" s="90" t="n">
        <f aca="false">IFERROR(Inputs!AN50/Inputs_old!AN50-1,"-")</f>
        <v>0.033466043727284</v>
      </c>
      <c r="AO50" s="90" t="n">
        <f aca="false">IFERROR(Inputs!AO50/Inputs_old!AO50-1,"-")</f>
        <v>0.033466043727284</v>
      </c>
      <c r="AP50" s="90" t="n">
        <f aca="false">IFERROR(Inputs!AP50/Inputs_old!AP50-1,"-")</f>
        <v>0.0334660437272838</v>
      </c>
      <c r="AQ50" s="90" t="n">
        <f aca="false">IFERROR(Inputs!AQ50/Inputs_old!AQ50-1,"-")</f>
        <v>0.0334660437272838</v>
      </c>
      <c r="AR50" s="90" t="n">
        <f aca="false">IFERROR(Inputs!AR50/Inputs_old!AR50-1,"-")</f>
        <v>0.0334660437272838</v>
      </c>
      <c r="AS50" s="90" t="n">
        <f aca="false">IFERROR(Inputs!AS50/Inputs_old!AS50-1,"-")</f>
        <v>0.033466043727284</v>
      </c>
      <c r="AT50" s="90" t="n">
        <f aca="false">IFERROR(Inputs!AT50/Inputs_old!AT50-1,"-")</f>
        <v>0.033466043727284</v>
      </c>
      <c r="AU50" s="90" t="n">
        <f aca="false">IFERROR(Inputs!AU50/Inputs_old!AU50-1,"-")</f>
        <v>0.0334660437272838</v>
      </c>
      <c r="AV50" s="90" t="n">
        <f aca="false">IFERROR(Inputs!AV50/Inputs_old!AV50-1,"-")</f>
        <v>0.0334660437272838</v>
      </c>
      <c r="AW50" s="90" t="n">
        <f aca="false">IFERROR(Inputs!AW50/Inputs_old!AW50-1,"-")</f>
        <v>0.0334660437272838</v>
      </c>
      <c r="AX50" s="90" t="n">
        <f aca="false">IFERROR(Inputs!AX50/Inputs_old!AX50-1,"-")</f>
        <v>0.0334660437272836</v>
      </c>
      <c r="AY50" s="90" t="n">
        <f aca="false">IFERROR(Inputs!AY50/Inputs_old!AY50-1,"-")</f>
        <v>0.0334660437272836</v>
      </c>
      <c r="AZ50" s="90" t="n">
        <f aca="false">IFERROR(Inputs!AZ50/Inputs_old!AZ50-1,"-")</f>
        <v>0.0334660437272838</v>
      </c>
      <c r="BA50" s="90" t="n">
        <f aca="false">IFERROR(Inputs!BA50/Inputs_old!BA50-1,"-")</f>
        <v>0.0334660437272838</v>
      </c>
      <c r="BB50" s="90" t="n">
        <f aca="false">IFERROR(Inputs!BB50/Inputs_old!BB50-1,"-")</f>
        <v>0.0334660437272836</v>
      </c>
      <c r="BC50" s="90" t="n">
        <f aca="false">IFERROR(Inputs!BC50/Inputs_old!BC50-1,"-")</f>
        <v>0.0334660437272838</v>
      </c>
      <c r="BD50" s="90" t="n">
        <f aca="false">IFERROR(Inputs!BD50/Inputs_old!BD50-1,"-")</f>
        <v>0.0334660437272838</v>
      </c>
      <c r="BE50" s="90" t="n">
        <f aca="false">IFERROR(Inputs!BE50/Inputs_old!BE50-1,"-")</f>
        <v>0.0334660437272838</v>
      </c>
      <c r="BF50" s="90" t="n">
        <f aca="false">IFERROR(Inputs!BF50/Inputs_old!BF50-1,"-")</f>
        <v>0.0334660437272838</v>
      </c>
      <c r="BG50" s="90" t="n">
        <f aca="false">IFERROR(Inputs!BG50/Inputs_old!BG50-1,"-")</f>
        <v>0.0334660437272838</v>
      </c>
    </row>
    <row r="51" customFormat="false" ht="13.5" hidden="false" customHeight="true" outlineLevel="0" collapsed="false">
      <c r="A51" s="14" t="s">
        <v>9</v>
      </c>
      <c r="B51" s="42"/>
      <c r="C51" s="58"/>
      <c r="D51" s="59" t="s">
        <v>10</v>
      </c>
      <c r="E51" s="19"/>
      <c r="F51" s="19" t="s">
        <v>94</v>
      </c>
      <c r="G51" s="19" t="s">
        <v>93</v>
      </c>
      <c r="H51" s="19"/>
      <c r="I51" s="19"/>
      <c r="X51" s="89"/>
      <c r="Y51" s="89"/>
      <c r="Z51" s="89"/>
      <c r="AA51" s="89"/>
      <c r="AH51" s="90" t="n">
        <f aca="false">IFERROR(Inputs!AH51/Inputs_old!AH51-1,"-")</f>
        <v>0</v>
      </c>
      <c r="AI51" s="90" t="n">
        <f aca="false">IFERROR(Inputs!AI51/Inputs_old!AI51-1,"-")</f>
        <v>0.0595855830564251</v>
      </c>
      <c r="AJ51" s="90" t="n">
        <f aca="false">IFERROR(Inputs!AJ51/Inputs_old!AJ51-1,"-")</f>
        <v>0.0215928677958297</v>
      </c>
      <c r="AK51" s="90" t="n">
        <f aca="false">IFERROR(Inputs!AK51/Inputs_old!AK51-1,"-")</f>
        <v>0.00174697807282165</v>
      </c>
      <c r="AL51" s="90" t="n">
        <f aca="false">IFERROR(Inputs!AL51/Inputs_old!AL51-1,"-")</f>
        <v>0.0173329826199862</v>
      </c>
      <c r="AM51" s="90" t="n">
        <f aca="false">IFERROR(Inputs!AM51/Inputs_old!AM51-1,"-")</f>
        <v>0.0381773710931572</v>
      </c>
      <c r="AN51" s="90" t="n">
        <f aca="false">IFERROR(Inputs!AN51/Inputs_old!AN51-1,"-")</f>
        <v>0.033466043727284</v>
      </c>
      <c r="AO51" s="90" t="n">
        <f aca="false">IFERROR(Inputs!AO51/Inputs_old!AO51-1,"-")</f>
        <v>0.033466043727284</v>
      </c>
      <c r="AP51" s="90" t="n">
        <f aca="false">IFERROR(Inputs!AP51/Inputs_old!AP51-1,"-")</f>
        <v>0.0334660437272838</v>
      </c>
      <c r="AQ51" s="90" t="n">
        <f aca="false">IFERROR(Inputs!AQ51/Inputs_old!AQ51-1,"-")</f>
        <v>0.0334660437272838</v>
      </c>
      <c r="AR51" s="90" t="n">
        <f aca="false">IFERROR(Inputs!AR51/Inputs_old!AR51-1,"-")</f>
        <v>0.0334660437272838</v>
      </c>
      <c r="AS51" s="90" t="n">
        <f aca="false">IFERROR(Inputs!AS51/Inputs_old!AS51-1,"-")</f>
        <v>0.033466043727284</v>
      </c>
      <c r="AT51" s="90" t="n">
        <f aca="false">IFERROR(Inputs!AT51/Inputs_old!AT51-1,"-")</f>
        <v>0.033466043727284</v>
      </c>
      <c r="AU51" s="90" t="n">
        <f aca="false">IFERROR(Inputs!AU51/Inputs_old!AU51-1,"-")</f>
        <v>0.0334660437272838</v>
      </c>
      <c r="AV51" s="90" t="n">
        <f aca="false">IFERROR(Inputs!AV51/Inputs_old!AV51-1,"-")</f>
        <v>0.0334660437272838</v>
      </c>
      <c r="AW51" s="90" t="n">
        <f aca="false">IFERROR(Inputs!AW51/Inputs_old!AW51-1,"-")</f>
        <v>0.0334660437272838</v>
      </c>
      <c r="AX51" s="90" t="n">
        <f aca="false">IFERROR(Inputs!AX51/Inputs_old!AX51-1,"-")</f>
        <v>0.0334660437272836</v>
      </c>
      <c r="AY51" s="90" t="n">
        <f aca="false">IFERROR(Inputs!AY51/Inputs_old!AY51-1,"-")</f>
        <v>0.0334660437272836</v>
      </c>
      <c r="AZ51" s="90" t="n">
        <f aca="false">IFERROR(Inputs!AZ51/Inputs_old!AZ51-1,"-")</f>
        <v>0.0334660437272838</v>
      </c>
      <c r="BA51" s="90" t="n">
        <f aca="false">IFERROR(Inputs!BA51/Inputs_old!BA51-1,"-")</f>
        <v>0.0334660437272838</v>
      </c>
      <c r="BB51" s="90" t="n">
        <f aca="false">IFERROR(Inputs!BB51/Inputs_old!BB51-1,"-")</f>
        <v>0.0334660437272836</v>
      </c>
      <c r="BC51" s="90" t="n">
        <f aca="false">IFERROR(Inputs!BC51/Inputs_old!BC51-1,"-")</f>
        <v>0.0334660437272838</v>
      </c>
      <c r="BD51" s="90" t="n">
        <f aca="false">IFERROR(Inputs!BD51/Inputs_old!BD51-1,"-")</f>
        <v>0.0334660437272838</v>
      </c>
      <c r="BE51" s="90" t="n">
        <f aca="false">IFERROR(Inputs!BE51/Inputs_old!BE51-1,"-")</f>
        <v>0.0334660437272838</v>
      </c>
      <c r="BF51" s="90" t="n">
        <f aca="false">IFERROR(Inputs!BF51/Inputs_old!BF51-1,"-")</f>
        <v>0.0334660437272838</v>
      </c>
      <c r="BG51" s="90" t="n">
        <f aca="false">IFERROR(Inputs!BG51/Inputs_old!BG51-1,"-")</f>
        <v>0.0334660437272838</v>
      </c>
    </row>
    <row r="52" customFormat="false" ht="13.5" hidden="false" customHeight="true" outlineLevel="0" collapsed="false">
      <c r="A52" s="14" t="s">
        <v>9</v>
      </c>
      <c r="B52" s="42"/>
      <c r="C52" s="58"/>
      <c r="D52" s="59" t="s">
        <v>10</v>
      </c>
      <c r="E52" s="19"/>
      <c r="F52" s="19" t="s">
        <v>95</v>
      </c>
      <c r="G52" s="19" t="s">
        <v>12</v>
      </c>
      <c r="H52" s="19"/>
      <c r="I52" s="19"/>
      <c r="X52" s="89"/>
      <c r="Y52" s="89"/>
      <c r="Z52" s="89"/>
      <c r="AA52" s="89"/>
      <c r="AH52" s="90" t="n">
        <f aca="false">Inputs!AH52-Inputs_old!AH52</f>
        <v>0</v>
      </c>
      <c r="AI52" s="90" t="n">
        <f aca="false">Inputs!AI52-Inputs_old!AI52</f>
        <v>-0.0035</v>
      </c>
      <c r="AJ52" s="90" t="n">
        <f aca="false">Inputs!AJ52-Inputs_old!AJ52</f>
        <v>-0.000799999999999995</v>
      </c>
      <c r="AK52" s="90" t="n">
        <f aca="false">Inputs!AK52-Inputs_old!AK52</f>
        <v>0.000399999999999998</v>
      </c>
      <c r="AL52" s="90" t="n">
        <f aca="false">Inputs!AL52-Inputs_old!AL52</f>
        <v>0.000750000000000001</v>
      </c>
      <c r="AM52" s="90" t="n">
        <f aca="false">Inputs!AM52-Inputs_old!AM52</f>
        <v>0.000750000000000001</v>
      </c>
      <c r="AN52" s="90" t="n">
        <f aca="false">Inputs!AN52-Inputs_old!AN52</f>
        <v>0.000750000000000001</v>
      </c>
      <c r="AO52" s="90" t="n">
        <f aca="false">Inputs!AO52-Inputs_old!AO52</f>
        <v>0.000750000000000001</v>
      </c>
      <c r="AP52" s="90" t="n">
        <f aca="false">Inputs!AP52-Inputs_old!AP52</f>
        <v>0.000750000000000001</v>
      </c>
      <c r="AQ52" s="90" t="n">
        <f aca="false">Inputs!AQ52-Inputs_old!AQ52</f>
        <v>0.000750000000000001</v>
      </c>
      <c r="AR52" s="90" t="n">
        <f aca="false">Inputs!AR52-Inputs_old!AR52</f>
        <v>0.000750000000000001</v>
      </c>
      <c r="AS52" s="90" t="n">
        <f aca="false">Inputs!AS52-Inputs_old!AS52</f>
        <v>0.000750000000000001</v>
      </c>
      <c r="AT52" s="90" t="n">
        <f aca="false">Inputs!AT52-Inputs_old!AT52</f>
        <v>0.000750000000000001</v>
      </c>
      <c r="AU52" s="90" t="n">
        <f aca="false">Inputs!AU52-Inputs_old!AU52</f>
        <v>0.000750000000000001</v>
      </c>
      <c r="AV52" s="90" t="n">
        <f aca="false">Inputs!AV52-Inputs_old!AV52</f>
        <v>0.000750000000000001</v>
      </c>
      <c r="AW52" s="90" t="n">
        <f aca="false">Inputs!AW52-Inputs_old!AW52</f>
        <v>0.000750000000000001</v>
      </c>
      <c r="AX52" s="90" t="n">
        <f aca="false">Inputs!AX52-Inputs_old!AX52</f>
        <v>0.000750000000000001</v>
      </c>
      <c r="AY52" s="90" t="n">
        <f aca="false">Inputs!AY52-Inputs_old!AY52</f>
        <v>0.000750000000000001</v>
      </c>
      <c r="AZ52" s="90" t="n">
        <f aca="false">Inputs!AZ52-Inputs_old!AZ52</f>
        <v>0.000750000000000001</v>
      </c>
      <c r="BA52" s="90" t="n">
        <f aca="false">Inputs!BA52-Inputs_old!BA52</f>
        <v>0.000750000000000001</v>
      </c>
      <c r="BB52" s="90" t="n">
        <f aca="false">Inputs!BB52-Inputs_old!BB52</f>
        <v>0.000750000000000001</v>
      </c>
      <c r="BC52" s="90" t="n">
        <f aca="false">Inputs!BC52-Inputs_old!BC52</f>
        <v>0.000750000000000001</v>
      </c>
      <c r="BD52" s="90" t="n">
        <f aca="false">Inputs!BD52-Inputs_old!BD52</f>
        <v>0.000750000000000001</v>
      </c>
      <c r="BE52" s="90" t="n">
        <f aca="false">Inputs!BE52-Inputs_old!BE52</f>
        <v>0.000750000000000001</v>
      </c>
      <c r="BF52" s="90" t="n">
        <f aca="false">Inputs!BF52-Inputs_old!BF52</f>
        <v>0.000750000000000001</v>
      </c>
      <c r="BG52" s="90" t="n">
        <f aca="false">Inputs!BG52-Inputs_old!BG52</f>
        <v>0.000750000000000001</v>
      </c>
    </row>
    <row r="53" customFormat="false" ht="13.5" hidden="false" customHeight="true" outlineLevel="0" collapsed="false">
      <c r="A53" s="14" t="s">
        <v>9</v>
      </c>
      <c r="B53" s="42"/>
      <c r="C53" s="58"/>
      <c r="D53" s="59" t="s">
        <v>10</v>
      </c>
      <c r="E53" s="19"/>
      <c r="F53" s="19" t="s">
        <v>96</v>
      </c>
      <c r="G53" s="19" t="s">
        <v>12</v>
      </c>
      <c r="H53" s="19"/>
      <c r="I53" s="19"/>
      <c r="X53" s="89"/>
      <c r="Y53" s="89"/>
      <c r="Z53" s="89"/>
      <c r="AA53" s="89"/>
      <c r="AH53" s="90" t="n">
        <f aca="false">Inputs!AH53-Inputs_old!AH53</f>
        <v>0</v>
      </c>
      <c r="AI53" s="87" t="n">
        <f aca="false">Inputs!AI53-Inputs_old!AI53</f>
        <v>0.008009243605581</v>
      </c>
      <c r="AJ53" s="90" t="n">
        <f aca="false">Inputs!AJ53-Inputs_old!AJ53</f>
        <v>0.010548266165722</v>
      </c>
      <c r="AK53" s="90" t="n">
        <f aca="false">Inputs!AK53-Inputs_old!AK53</f>
        <v>0</v>
      </c>
      <c r="AL53" s="90" t="n">
        <f aca="false">Inputs!AL53-Inputs_old!AL53</f>
        <v>0</v>
      </c>
      <c r="AM53" s="90" t="n">
        <f aca="false">Inputs!AM53-Inputs_old!AM53</f>
        <v>0</v>
      </c>
      <c r="AN53" s="90" t="n">
        <f aca="false">Inputs!AN53-Inputs_old!AN53</f>
        <v>0</v>
      </c>
      <c r="AO53" s="90" t="n">
        <f aca="false">Inputs!AO53-Inputs_old!AO53</f>
        <v>0</v>
      </c>
      <c r="AP53" s="90" t="n">
        <f aca="false">Inputs!AP53-Inputs_old!AP53</f>
        <v>0</v>
      </c>
      <c r="AQ53" s="90" t="n">
        <f aca="false">Inputs!AQ53-Inputs_old!AQ53</f>
        <v>0</v>
      </c>
      <c r="AR53" s="90" t="n">
        <f aca="false">Inputs!AR53-Inputs_old!AR53</f>
        <v>0</v>
      </c>
      <c r="AS53" s="90" t="n">
        <f aca="false">Inputs!AS53-Inputs_old!AS53</f>
        <v>0</v>
      </c>
      <c r="AT53" s="90" t="n">
        <f aca="false">Inputs!AT53-Inputs_old!AT53</f>
        <v>0</v>
      </c>
      <c r="AU53" s="90" t="n">
        <f aca="false">Inputs!AU53-Inputs_old!AU53</f>
        <v>0</v>
      </c>
      <c r="AV53" s="90" t="n">
        <f aca="false">Inputs!AV53-Inputs_old!AV53</f>
        <v>0</v>
      </c>
      <c r="AW53" s="90" t="n">
        <f aca="false">Inputs!AW53-Inputs_old!AW53</f>
        <v>0</v>
      </c>
      <c r="AX53" s="90" t="n">
        <f aca="false">Inputs!AX53-Inputs_old!AX53</f>
        <v>0</v>
      </c>
      <c r="AY53" s="90" t="n">
        <f aca="false">Inputs!AY53-Inputs_old!AY53</f>
        <v>0</v>
      </c>
      <c r="AZ53" s="90" t="n">
        <f aca="false">Inputs!AZ53-Inputs_old!AZ53</f>
        <v>0</v>
      </c>
      <c r="BA53" s="90" t="n">
        <f aca="false">Inputs!BA53-Inputs_old!BA53</f>
        <v>0</v>
      </c>
      <c r="BB53" s="90" t="n">
        <f aca="false">Inputs!BB53-Inputs_old!BB53</f>
        <v>0</v>
      </c>
      <c r="BC53" s="90" t="n">
        <f aca="false">Inputs!BC53-Inputs_old!BC53</f>
        <v>0</v>
      </c>
      <c r="BD53" s="90" t="n">
        <f aca="false">Inputs!BD53-Inputs_old!BD53</f>
        <v>0</v>
      </c>
      <c r="BE53" s="90" t="n">
        <f aca="false">Inputs!BE53-Inputs_old!BE53</f>
        <v>0</v>
      </c>
      <c r="BF53" s="90" t="n">
        <f aca="false">Inputs!BF53-Inputs_old!BF53</f>
        <v>0</v>
      </c>
      <c r="BG53" s="90" t="n">
        <f aca="false">Inputs!BG53-Inputs_old!BG53</f>
        <v>0</v>
      </c>
    </row>
    <row r="54" customFormat="false" ht="13.5" hidden="false" customHeight="true" outlineLevel="0" collapsed="false">
      <c r="A54" s="14" t="s">
        <v>9</v>
      </c>
      <c r="B54" s="42"/>
      <c r="C54" s="58"/>
      <c r="D54" s="59" t="s">
        <v>10</v>
      </c>
      <c r="E54" s="19"/>
      <c r="F54" s="19" t="s">
        <v>97</v>
      </c>
      <c r="G54" s="19" t="s">
        <v>12</v>
      </c>
      <c r="H54" s="19"/>
      <c r="I54" s="1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90" t="n">
        <f aca="false">Inputs!AH54-Inputs_old!AH54</f>
        <v>0</v>
      </c>
      <c r="AI54" s="90" t="n">
        <f aca="false">Inputs!AI54-Inputs_old!AI54</f>
        <v>-0.00465115008411314</v>
      </c>
      <c r="AJ54" s="90" t="n">
        <f aca="false">Inputs!AJ54-Inputs_old!AJ54</f>
        <v>-0.0037726135333443</v>
      </c>
      <c r="AK54" s="90" t="n">
        <f aca="false">Inputs!AK54-Inputs_old!AK54</f>
        <v>-0.0038944270224867</v>
      </c>
      <c r="AL54" s="90" t="n">
        <f aca="false">Inputs!AL54-Inputs_old!AL54</f>
        <v>-0.0041940054447702</v>
      </c>
      <c r="AM54" s="90" t="n">
        <f aca="false">Inputs!AM54-Inputs_old!AM54</f>
        <v>-0.0044561946336374</v>
      </c>
      <c r="AN54" s="90" t="n">
        <f aca="false">Inputs!AN54-Inputs_old!AN54</f>
        <v>0</v>
      </c>
      <c r="AO54" s="90" t="n">
        <f aca="false">Inputs!AO54-Inputs_old!AO54</f>
        <v>0</v>
      </c>
      <c r="AP54" s="90" t="n">
        <f aca="false">Inputs!AP54-Inputs_old!AP54</f>
        <v>0</v>
      </c>
      <c r="AQ54" s="90" t="n">
        <f aca="false">Inputs!AQ54-Inputs_old!AQ54</f>
        <v>0</v>
      </c>
      <c r="AR54" s="90" t="n">
        <f aca="false">Inputs!AR54-Inputs_old!AR54</f>
        <v>0</v>
      </c>
      <c r="AS54" s="90" t="n">
        <f aca="false">Inputs!AS54-Inputs_old!AS54</f>
        <v>0</v>
      </c>
      <c r="AT54" s="90" t="n">
        <f aca="false">Inputs!AT54-Inputs_old!AT54</f>
        <v>0</v>
      </c>
      <c r="AU54" s="90" t="n">
        <f aca="false">Inputs!AU54-Inputs_old!AU54</f>
        <v>0</v>
      </c>
      <c r="AV54" s="90" t="n">
        <f aca="false">Inputs!AV54-Inputs_old!AV54</f>
        <v>0</v>
      </c>
      <c r="AW54" s="90" t="n">
        <f aca="false">Inputs!AW54-Inputs_old!AW54</f>
        <v>0</v>
      </c>
      <c r="AX54" s="90" t="n">
        <f aca="false">Inputs!AX54-Inputs_old!AX54</f>
        <v>0</v>
      </c>
      <c r="AY54" s="90" t="n">
        <f aca="false">Inputs!AY54-Inputs_old!AY54</f>
        <v>0</v>
      </c>
      <c r="AZ54" s="90" t="n">
        <f aca="false">Inputs!AZ54-Inputs_old!AZ54</f>
        <v>0</v>
      </c>
      <c r="BA54" s="90" t="n">
        <f aca="false">Inputs!BA54-Inputs_old!BA54</f>
        <v>0</v>
      </c>
      <c r="BB54" s="90" t="n">
        <f aca="false">Inputs!BB54-Inputs_old!BB54</f>
        <v>0</v>
      </c>
      <c r="BC54" s="90" t="n">
        <f aca="false">Inputs!BC54-Inputs_old!BC54</f>
        <v>0</v>
      </c>
      <c r="BD54" s="90" t="n">
        <f aca="false">Inputs!BD54-Inputs_old!BD54</f>
        <v>0</v>
      </c>
      <c r="BE54" s="90" t="n">
        <f aca="false">Inputs!BE54-Inputs_old!BE54</f>
        <v>0</v>
      </c>
      <c r="BF54" s="90" t="n">
        <f aca="false">Inputs!BF54-Inputs_old!BF54</f>
        <v>0</v>
      </c>
      <c r="BG54" s="90" t="n">
        <f aca="false">Inputs!BG54-Inputs_old!BG54</f>
        <v>0</v>
      </c>
    </row>
    <row r="55" customFormat="false" ht="13.5" hidden="false" customHeight="true" outlineLevel="0" collapsed="false">
      <c r="A55" s="14" t="s">
        <v>9</v>
      </c>
      <c r="B55" s="42"/>
      <c r="C55" s="58"/>
      <c r="D55" s="59" t="s">
        <v>10</v>
      </c>
      <c r="E55" s="19"/>
      <c r="F55" s="19" t="s">
        <v>98</v>
      </c>
      <c r="G55" s="19" t="s">
        <v>12</v>
      </c>
      <c r="H55" s="19"/>
      <c r="I55" s="1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90" t="n">
        <f aca="false">Inputs!AH55-Inputs_old!AH55</f>
        <v>0.0158533361644217</v>
      </c>
      <c r="AI55" s="90" t="n">
        <f aca="false">Inputs!AI55-Inputs_old!AI55</f>
        <v>-0.0162929214403644</v>
      </c>
      <c r="AJ55" s="90" t="n">
        <f aca="false">Inputs!AJ55-Inputs_old!AJ55</f>
        <v>-0.014746391815841</v>
      </c>
      <c r="AK55" s="90" t="n">
        <f aca="false">Inputs!AK55-Inputs_old!AK55</f>
        <v>-0.0144833984828814</v>
      </c>
      <c r="AL55" s="90" t="n">
        <f aca="false">Inputs!AL55-Inputs_old!AL55</f>
        <v>-0.00876409930039238</v>
      </c>
      <c r="AM55" s="90" t="n">
        <f aca="false">Inputs!AM55-Inputs_old!AM55</f>
        <v>0.000498693019063093</v>
      </c>
      <c r="AN55" s="90" t="n">
        <f aca="false">Inputs!AN55-Inputs_old!AN55</f>
        <v>0</v>
      </c>
      <c r="AO55" s="90" t="n">
        <f aca="false">Inputs!AO55-Inputs_old!AO55</f>
        <v>0</v>
      </c>
      <c r="AP55" s="90" t="n">
        <f aca="false">Inputs!AP55-Inputs_old!AP55</f>
        <v>0</v>
      </c>
      <c r="AQ55" s="90" t="n">
        <f aca="false">Inputs!AQ55-Inputs_old!AQ55</f>
        <v>0</v>
      </c>
      <c r="AR55" s="90" t="n">
        <f aca="false">Inputs!AR55-Inputs_old!AR55</f>
        <v>0</v>
      </c>
      <c r="AS55" s="90" t="n">
        <f aca="false">Inputs!AS55-Inputs_old!AS55</f>
        <v>0</v>
      </c>
      <c r="AT55" s="90" t="n">
        <f aca="false">Inputs!AT55-Inputs_old!AT55</f>
        <v>0</v>
      </c>
      <c r="AU55" s="90" t="n">
        <f aca="false">Inputs!AU55-Inputs_old!AU55</f>
        <v>0</v>
      </c>
      <c r="AV55" s="90" t="n">
        <f aca="false">Inputs!AV55-Inputs_old!AV55</f>
        <v>0</v>
      </c>
      <c r="AW55" s="90" t="n">
        <f aca="false">Inputs!AW55-Inputs_old!AW55</f>
        <v>0</v>
      </c>
      <c r="AX55" s="90" t="n">
        <f aca="false">Inputs!AX55-Inputs_old!AX55</f>
        <v>0</v>
      </c>
      <c r="AY55" s="90" t="n">
        <f aca="false">Inputs!AY55-Inputs_old!AY55</f>
        <v>0</v>
      </c>
      <c r="AZ55" s="90" t="n">
        <f aca="false">Inputs!AZ55-Inputs_old!AZ55</f>
        <v>0</v>
      </c>
      <c r="BA55" s="90" t="n">
        <f aca="false">Inputs!BA55-Inputs_old!BA55</f>
        <v>0</v>
      </c>
      <c r="BB55" s="90" t="n">
        <f aca="false">Inputs!BB55-Inputs_old!BB55</f>
        <v>0</v>
      </c>
      <c r="BC55" s="90" t="n">
        <f aca="false">Inputs!BC55-Inputs_old!BC55</f>
        <v>0</v>
      </c>
      <c r="BD55" s="90" t="n">
        <f aca="false">Inputs!BD55-Inputs_old!BD55</f>
        <v>0</v>
      </c>
      <c r="BE55" s="90" t="n">
        <f aca="false">Inputs!BE55-Inputs_old!BE55</f>
        <v>0</v>
      </c>
      <c r="BF55" s="90" t="n">
        <f aca="false">Inputs!BF55-Inputs_old!BF55</f>
        <v>0</v>
      </c>
      <c r="BG55" s="90" t="n">
        <f aca="false">Inputs!BG55-Inputs_old!BG55</f>
        <v>0</v>
      </c>
    </row>
    <row r="56" customFormat="false" ht="13.5" hidden="false" customHeight="true" outlineLevel="0" collapsed="false">
      <c r="A56" s="14"/>
      <c r="B56" s="42"/>
      <c r="C56" s="42"/>
      <c r="D56" s="42"/>
      <c r="E56" s="19"/>
      <c r="F56" s="19"/>
      <c r="G56" s="19"/>
      <c r="H56" s="19"/>
      <c r="I56" s="19"/>
      <c r="X56" s="89"/>
      <c r="Y56" s="89"/>
      <c r="Z56" s="89"/>
      <c r="AA56" s="89"/>
    </row>
    <row r="57" customFormat="false" ht="13.5" hidden="false" customHeight="true" outlineLevel="0" collapsed="false">
      <c r="A57" s="14"/>
      <c r="B57" s="42"/>
      <c r="C57" s="42"/>
      <c r="D57" s="42"/>
      <c r="E57" s="19"/>
      <c r="F57" s="19"/>
      <c r="G57" s="19"/>
      <c r="H57" s="19"/>
      <c r="I57" s="19"/>
      <c r="X57" s="89"/>
      <c r="Y57" s="89"/>
      <c r="Z57" s="89"/>
      <c r="AA57" s="89"/>
    </row>
    <row r="58" customFormat="false" ht="13.5" hidden="false" customHeight="true" outlineLevel="0" collapsed="false">
      <c r="A58" s="172" t="s">
        <v>99</v>
      </c>
      <c r="B58" s="318" t="s">
        <v>100</v>
      </c>
      <c r="C58" s="318"/>
      <c r="D58" s="318" t="s">
        <v>101</v>
      </c>
      <c r="E58" s="96"/>
      <c r="F58" s="19" t="s">
        <v>102</v>
      </c>
      <c r="G58" s="96" t="s">
        <v>103</v>
      </c>
      <c r="H58" s="96"/>
      <c r="I58" s="96"/>
      <c r="J58" s="90" t="str">
        <f aca="false">IFERROR(Inputs!J58/Inputs_old!J58-1,"-")</f>
        <v>-</v>
      </c>
      <c r="K58" s="90" t="str">
        <f aca="false">IFERROR(Inputs!K58/Inputs_old!K58-1,"-")</f>
        <v>-</v>
      </c>
      <c r="L58" s="90" t="str">
        <f aca="false">IFERROR(Inputs!L58/Inputs_old!L58-1,"-")</f>
        <v>-</v>
      </c>
      <c r="M58" s="90" t="str">
        <f aca="false">IFERROR(Inputs!M58/Inputs_old!M58-1,"-")</f>
        <v>-</v>
      </c>
      <c r="N58" s="90" t="str">
        <f aca="false">IFERROR(Inputs!N58/Inputs_old!N58-1,"-")</f>
        <v>-</v>
      </c>
      <c r="O58" s="90" t="str">
        <f aca="false">IFERROR(Inputs!O58/Inputs_old!O58-1,"-")</f>
        <v>-</v>
      </c>
      <c r="P58" s="90" t="str">
        <f aca="false">IFERROR(Inputs!P58/Inputs_old!P58-1,"-")</f>
        <v>-</v>
      </c>
      <c r="Q58" s="90" t="str">
        <f aca="false">IFERROR(Inputs!Q58/Inputs_old!Q58-1,"-")</f>
        <v>-</v>
      </c>
      <c r="R58" s="90" t="str">
        <f aca="false">IFERROR(Inputs!R58/Inputs_old!R58-1,"-")</f>
        <v>-</v>
      </c>
      <c r="S58" s="90" t="str">
        <f aca="false">IFERROR(Inputs!S58/Inputs_old!S58-1,"-")</f>
        <v>-</v>
      </c>
      <c r="T58" s="90" t="str">
        <f aca="false">IFERROR(Inputs!T58/Inputs_old!T58-1,"-")</f>
        <v>-</v>
      </c>
      <c r="U58" s="90" t="n">
        <f aca="false">IFERROR(Inputs!U58/Inputs_old!U58-1,"-")</f>
        <v>0</v>
      </c>
      <c r="V58" s="90" t="n">
        <f aca="false">IFERROR(Inputs!V58/Inputs_old!V58-1,"-")</f>
        <v>0</v>
      </c>
      <c r="W58" s="90" t="n">
        <f aca="false">IFERROR(Inputs!W58/Inputs_old!W58-1,"-")</f>
        <v>0</v>
      </c>
      <c r="X58" s="340" t="n">
        <f aca="false">IFERROR(Inputs!X58/Inputs_old!X58-1,"-")</f>
        <v>0</v>
      </c>
      <c r="Y58" s="340" t="n">
        <f aca="false">IFERROR(Inputs!Y58/Inputs_old!Y58-1,"-")</f>
        <v>0</v>
      </c>
      <c r="Z58" s="340" t="n">
        <f aca="false">IFERROR(Inputs!Z58/Inputs_old!Z58-1,"-")</f>
        <v>0</v>
      </c>
      <c r="AA58" s="340" t="n">
        <f aca="false">IFERROR(Inputs!AA58/Inputs_old!AA58-1,"-")</f>
        <v>0</v>
      </c>
      <c r="AB58" s="90" t="n">
        <f aca="false">IFERROR(Inputs!AB58/Inputs_old!AB58-1,"-")</f>
        <v>0</v>
      </c>
      <c r="AC58" s="90" t="n">
        <f aca="false">IFERROR(Inputs!AC58/Inputs_old!AC58-1,"-")</f>
        <v>0</v>
      </c>
      <c r="AD58" s="90" t="n">
        <f aca="false">IFERROR(Inputs!AD58/Inputs_old!AD58-1,"-")</f>
        <v>0</v>
      </c>
      <c r="AE58" s="487" t="n">
        <f aca="false">IFERROR(Inputs!AE58/Inputs_old!AE58-1,"-")</f>
        <v>0</v>
      </c>
      <c r="AF58" s="487" t="n">
        <f aca="false">IFERROR(Inputs!AF58/Inputs_old!AF58-1,"-")</f>
        <v>0</v>
      </c>
      <c r="AG58" s="487" t="n">
        <f aca="false">IFERROR(Inputs!AG58/Inputs_old!AG58-1,"-")</f>
        <v>0</v>
      </c>
      <c r="AH58" s="487" t="n">
        <f aca="false">IFERROR(Inputs!AH58/Inputs_old!AH58-1,"-")</f>
        <v>0</v>
      </c>
      <c r="AI58" s="487" t="n">
        <f aca="false">IFERROR(Inputs!AI58/Inputs_old!AI58-1,"-")</f>
        <v>0</v>
      </c>
      <c r="AJ58" s="487" t="n">
        <f aca="false">IFERROR(Inputs!AJ58/Inputs_old!AJ58-1,"-")</f>
        <v>0</v>
      </c>
      <c r="AK58" s="487" t="n">
        <f aca="false">IFERROR(Inputs!AK58/Inputs_old!AK58-1,"-")</f>
        <v>0.00222700477389814</v>
      </c>
      <c r="AL58" s="487" t="n">
        <f aca="false">IFERROR(Inputs!AL58/Inputs_old!AL58-1,"-")</f>
        <v>-0.000443944164749688</v>
      </c>
      <c r="AM58" s="487" t="n">
        <f aca="false">IFERROR(Inputs!AM58/Inputs_old!AM58-1,"-")</f>
        <v>0.00202895625302091</v>
      </c>
      <c r="AN58" s="487" t="n">
        <f aca="false">IFERROR(Inputs!AN58/Inputs_old!AN58-1,"-")</f>
        <v>0.00202895625302091</v>
      </c>
      <c r="AO58" s="487" t="n">
        <f aca="false">IFERROR(Inputs!AO58/Inputs_old!AO58-1,"-")</f>
        <v>0.00202895625302091</v>
      </c>
      <c r="AP58" s="487" t="n">
        <f aca="false">IFERROR(Inputs!AP58/Inputs_old!AP58-1,"-")</f>
        <v>0.00202895625302091</v>
      </c>
      <c r="AQ58" s="487" t="n">
        <f aca="false">IFERROR(Inputs!AQ58/Inputs_old!AQ58-1,"-")</f>
        <v>0.00202895625302091</v>
      </c>
      <c r="AR58" s="487" t="n">
        <f aca="false">IFERROR(Inputs!AR58/Inputs_old!AR58-1,"-")</f>
        <v>0.00202895625302069</v>
      </c>
      <c r="AS58" s="487" t="n">
        <f aca="false">IFERROR(Inputs!AS58/Inputs_old!AS58-1,"-")</f>
        <v>0.00202895625302069</v>
      </c>
      <c r="AT58" s="487" t="n">
        <f aca="false">IFERROR(Inputs!AT58/Inputs_old!AT58-1,"-")</f>
        <v>0.00202895625302069</v>
      </c>
      <c r="AU58" s="487" t="n">
        <f aca="false">IFERROR(Inputs!AU58/Inputs_old!AU58-1,"-")</f>
        <v>0.00202895625302069</v>
      </c>
      <c r="AV58" s="487" t="n">
        <f aca="false">IFERROR(Inputs!AV58/Inputs_old!AV58-1,"-")</f>
        <v>0.00202895625302069</v>
      </c>
      <c r="AW58" s="487" t="n">
        <f aca="false">IFERROR(Inputs!AW58/Inputs_old!AW58-1,"-")</f>
        <v>0.00202895625302069</v>
      </c>
      <c r="AX58" s="487" t="n">
        <f aca="false">IFERROR(Inputs!AX58/Inputs_old!AX58-1,"-")</f>
        <v>0.00202895625302091</v>
      </c>
      <c r="AY58" s="487" t="n">
        <f aca="false">IFERROR(Inputs!AY58/Inputs_old!AY58-1,"-")</f>
        <v>0.00202895625302091</v>
      </c>
      <c r="AZ58" s="487" t="n">
        <f aca="false">IFERROR(Inputs!AZ58/Inputs_old!AZ58-1,"-")</f>
        <v>0.00202895625302091</v>
      </c>
      <c r="BA58" s="487" t="n">
        <f aca="false">IFERROR(Inputs!BA58/Inputs_old!BA58-1,"-")</f>
        <v>0.00202895625302091</v>
      </c>
      <c r="BB58" s="487" t="n">
        <f aca="false">IFERROR(Inputs!BB58/Inputs_old!BB58-1,"-")</f>
        <v>0.00202895625302091</v>
      </c>
      <c r="BC58" s="487" t="n">
        <f aca="false">IFERROR(Inputs!BC58/Inputs_old!BC58-1,"-")</f>
        <v>0.00202895625302091</v>
      </c>
      <c r="BD58" s="487" t="n">
        <f aca="false">IFERROR(Inputs!BD58/Inputs_old!BD58-1,"-")</f>
        <v>0.00202895625302091</v>
      </c>
      <c r="BE58" s="487" t="n">
        <f aca="false">IFERROR(Inputs!BE58/Inputs_old!BE58-1,"-")</f>
        <v>0.00202895625302091</v>
      </c>
      <c r="BF58" s="487" t="n">
        <f aca="false">IFERROR(Inputs!BF58/Inputs_old!BF58-1,"-")</f>
        <v>0.00202895625302113</v>
      </c>
      <c r="BG58" s="487" t="n">
        <f aca="false">IFERROR(Inputs!BG58/Inputs_old!BG58-1,"-")</f>
        <v>0.00202895625302113</v>
      </c>
    </row>
    <row r="59" customFormat="false" ht="13.5" hidden="false" customHeight="true" outlineLevel="0" collapsed="false">
      <c r="A59" s="319" t="s">
        <v>99</v>
      </c>
      <c r="B59" s="320" t="s">
        <v>100</v>
      </c>
      <c r="C59" s="320"/>
      <c r="D59" s="320" t="s">
        <v>101</v>
      </c>
      <c r="E59" s="103"/>
      <c r="F59" s="103" t="s">
        <v>104</v>
      </c>
      <c r="G59" s="103" t="s">
        <v>103</v>
      </c>
      <c r="H59" s="103"/>
      <c r="I59" s="103"/>
      <c r="J59" s="90" t="str">
        <f aca="false">IFERROR(Inputs!J59/Inputs_old!J59-1,"-")</f>
        <v>-</v>
      </c>
      <c r="K59" s="90" t="str">
        <f aca="false">IFERROR(Inputs!K59/Inputs_old!K59-1,"-")</f>
        <v>-</v>
      </c>
      <c r="L59" s="90" t="str">
        <f aca="false">IFERROR(Inputs!L59/Inputs_old!L59-1,"-")</f>
        <v>-</v>
      </c>
      <c r="M59" s="90" t="str">
        <f aca="false">IFERROR(Inputs!M59/Inputs_old!M59-1,"-")</f>
        <v>-</v>
      </c>
      <c r="N59" s="90" t="str">
        <f aca="false">IFERROR(Inputs!N59/Inputs_old!N59-1,"-")</f>
        <v>-</v>
      </c>
      <c r="O59" s="90" t="str">
        <f aca="false">IFERROR(Inputs!O59/Inputs_old!O59-1,"-")</f>
        <v>-</v>
      </c>
      <c r="P59" s="90" t="str">
        <f aca="false">IFERROR(Inputs!P59/Inputs_old!P59-1,"-")</f>
        <v>-</v>
      </c>
      <c r="Q59" s="90" t="str">
        <f aca="false">IFERROR(Inputs!Q59/Inputs_old!Q59-1,"-")</f>
        <v>-</v>
      </c>
      <c r="R59" s="90" t="str">
        <f aca="false">IFERROR(Inputs!R59/Inputs_old!R59-1,"-")</f>
        <v>-</v>
      </c>
      <c r="S59" s="90" t="str">
        <f aca="false">IFERROR(Inputs!S59/Inputs_old!S59-1,"-")</f>
        <v>-</v>
      </c>
      <c r="T59" s="90" t="str">
        <f aca="false">IFERROR(Inputs!T59/Inputs_old!T59-1,"-")</f>
        <v>-</v>
      </c>
      <c r="U59" s="90" t="n">
        <f aca="false">IFERROR(Inputs!U59/Inputs_old!U59-1,"-")</f>
        <v>0</v>
      </c>
      <c r="V59" s="90" t="n">
        <f aca="false">IFERROR(Inputs!V59/Inputs_old!V59-1,"-")</f>
        <v>0</v>
      </c>
      <c r="W59" s="90" t="n">
        <f aca="false">IFERROR(Inputs!W59/Inputs_old!W59-1,"-")</f>
        <v>0</v>
      </c>
      <c r="X59" s="340" t="n">
        <f aca="false">IFERROR(Inputs!X59/Inputs_old!X59-1,"-")</f>
        <v>0</v>
      </c>
      <c r="Y59" s="340" t="n">
        <f aca="false">IFERROR(Inputs!Y59/Inputs_old!Y59-1,"-")</f>
        <v>0</v>
      </c>
      <c r="Z59" s="340" t="n">
        <f aca="false">IFERROR(Inputs!Z59/Inputs_old!Z59-1,"-")</f>
        <v>0</v>
      </c>
      <c r="AA59" s="487" t="n">
        <f aca="false">IFERROR(Inputs!AA59/Inputs_old!AA59-1,"-")</f>
        <v>0</v>
      </c>
      <c r="AB59" s="90" t="n">
        <f aca="false">IFERROR(Inputs!AB59/Inputs_old!AB59-1,"-")</f>
        <v>0</v>
      </c>
      <c r="AC59" s="90" t="n">
        <f aca="false">IFERROR(Inputs!AC59/Inputs_old!AC59-1,"-")</f>
        <v>0</v>
      </c>
      <c r="AD59" s="90" t="n">
        <f aca="false">IFERROR(Inputs!AD59/Inputs_old!AD59-1,"-")</f>
        <v>0</v>
      </c>
      <c r="AE59" s="90" t="n">
        <f aca="false">IFERROR(Inputs!AE59/Inputs_old!AE59-1,"-")</f>
        <v>0</v>
      </c>
      <c r="AF59" s="90" t="n">
        <f aca="false">IFERROR(Inputs!AF59/Inputs_old!AF59-1,"-")</f>
        <v>0</v>
      </c>
      <c r="AG59" s="90" t="n">
        <f aca="false">IFERROR(Inputs!AG59/Inputs_old!AG59-1,"-")</f>
        <v>0</v>
      </c>
      <c r="AH59" s="90" t="n">
        <f aca="false">IFERROR(Inputs!AH59/Inputs_old!AH59-1,"-")</f>
        <v>0</v>
      </c>
      <c r="AI59" s="90" t="n">
        <f aca="false">IFERROR(Inputs!AI59/Inputs_old!AI59-1,"-")</f>
        <v>0.0476856789875408</v>
      </c>
      <c r="AJ59" s="90" t="n">
        <f aca="false">IFERROR(Inputs!AJ59/Inputs_old!AJ59-1,"-")</f>
        <v>0.000467372287173529</v>
      </c>
      <c r="AK59" s="90" t="n">
        <f aca="false">IFERROR(Inputs!AK59/Inputs_old!AK59-1,"-")</f>
        <v>0.00144448191133417</v>
      </c>
      <c r="AL59" s="90" t="n">
        <f aca="false">IFERROR(Inputs!AL59/Inputs_old!AL59-1,"-")</f>
        <v>-0.000454653666550953</v>
      </c>
      <c r="AM59" s="90" t="n">
        <f aca="false">IFERROR(Inputs!AM59/Inputs_old!AM59-1,"-")</f>
        <v>0.00131486755046306</v>
      </c>
      <c r="AN59" s="90" t="n">
        <f aca="false">IFERROR(Inputs!AN59/Inputs_old!AN59-1,"-")</f>
        <v>0.00132096636210632</v>
      </c>
      <c r="AO59" s="90" t="n">
        <f aca="false">IFERROR(Inputs!AO59/Inputs_old!AO59-1,"-")</f>
        <v>0.00132702966907372</v>
      </c>
      <c r="AP59" s="90" t="n">
        <f aca="false">IFERROR(Inputs!AP59/Inputs_old!AP59-1,"-")</f>
        <v>0.00133305748489576</v>
      </c>
      <c r="AQ59" s="90" t="n">
        <f aca="false">IFERROR(Inputs!AQ59/Inputs_old!AQ59-1,"-")</f>
        <v>0.00133904983507605</v>
      </c>
      <c r="AR59" s="90" t="n">
        <f aca="false">IFERROR(Inputs!AR59/Inputs_old!AR59-1,"-")</f>
        <v>0.00134500675678817</v>
      </c>
      <c r="AS59" s="90" t="n">
        <f aca="false">IFERROR(Inputs!AS59/Inputs_old!AS59-1,"-")</f>
        <v>0.00135092829857109</v>
      </c>
      <c r="AT59" s="90" t="n">
        <f aca="false">IFERROR(Inputs!AT59/Inputs_old!AT59-1,"-")</f>
        <v>0.00135681452002601</v>
      </c>
      <c r="AU59" s="90" t="n">
        <f aca="false">IFERROR(Inputs!AU59/Inputs_old!AU59-1,"-")</f>
        <v>0.00136266549150887</v>
      </c>
      <c r="AV59" s="90" t="n">
        <f aca="false">IFERROR(Inputs!AV59/Inputs_old!AV59-1,"-")</f>
        <v>0.00136848129383083</v>
      </c>
      <c r="AW59" s="90" t="n">
        <f aca="false">IFERROR(Inputs!AW59/Inputs_old!AW59-1,"-")</f>
        <v>0.00137426201794977</v>
      </c>
      <c r="AX59" s="90" t="n">
        <f aca="false">IFERROR(Inputs!AX59/Inputs_old!AX59-1,"-")</f>
        <v>0.00138000776467395</v>
      </c>
      <c r="AY59" s="90" t="n">
        <f aca="false">IFERROR(Inputs!AY59/Inputs_old!AY59-1,"-")</f>
        <v>0.00138571864435044</v>
      </c>
      <c r="AZ59" s="90" t="n">
        <f aca="false">IFERROR(Inputs!AZ59/Inputs_old!AZ59-1,"-")</f>
        <v>0.00139139477657824</v>
      </c>
      <c r="BA59" s="90" t="n">
        <f aca="false">IFERROR(Inputs!BA59/Inputs_old!BA59-1,"-")</f>
        <v>0.0013970362899014</v>
      </c>
      <c r="BB59" s="90" t="n">
        <f aca="false">IFERROR(Inputs!BB59/Inputs_old!BB59-1,"-")</f>
        <v>0.00140264332151685</v>
      </c>
      <c r="BC59" s="90" t="n">
        <f aca="false">IFERROR(Inputs!BC59/Inputs_old!BC59-1,"-")</f>
        <v>0.00140821601697838</v>
      </c>
      <c r="BD59" s="90" t="n">
        <f aca="false">IFERROR(Inputs!BD59/Inputs_old!BD59-1,"-")</f>
        <v>0.00141375452991066</v>
      </c>
      <c r="BE59" s="90" t="n">
        <f aca="false">IFERROR(Inputs!BE59/Inputs_old!BE59-1,"-")</f>
        <v>0.00141925902171525</v>
      </c>
      <c r="BF59" s="90" t="n">
        <f aca="false">IFERROR(Inputs!BF59/Inputs_old!BF59-1,"-")</f>
        <v>0.00142472966128904</v>
      </c>
      <c r="BG59" s="90" t="n">
        <f aca="false">IFERROR(Inputs!BG59/Inputs_old!BG59-1,"-")</f>
        <v>0.00143016662474205</v>
      </c>
    </row>
    <row r="60" customFormat="false" ht="13.5" hidden="false" customHeight="true" outlineLevel="0" collapsed="false">
      <c r="A60" s="172" t="s">
        <v>99</v>
      </c>
      <c r="B60" s="318" t="s">
        <v>100</v>
      </c>
      <c r="C60" s="318"/>
      <c r="D60" s="318" t="s">
        <v>101</v>
      </c>
      <c r="E60" s="96"/>
      <c r="F60" s="19" t="s">
        <v>105</v>
      </c>
      <c r="G60" s="96" t="s">
        <v>103</v>
      </c>
      <c r="H60" s="96"/>
      <c r="I60" s="96"/>
      <c r="J60" s="90" t="str">
        <f aca="false">IFERROR(Inputs!J60/Inputs_old!J60-1,"-")</f>
        <v>-</v>
      </c>
      <c r="K60" s="90" t="str">
        <f aca="false">IFERROR(Inputs!K60/Inputs_old!K60-1,"-")</f>
        <v>-</v>
      </c>
      <c r="L60" s="90" t="str">
        <f aca="false">IFERROR(Inputs!L60/Inputs_old!L60-1,"-")</f>
        <v>-</v>
      </c>
      <c r="M60" s="90" t="str">
        <f aca="false">IFERROR(Inputs!M60/Inputs_old!M60-1,"-")</f>
        <v>-</v>
      </c>
      <c r="N60" s="90" t="str">
        <f aca="false">IFERROR(Inputs!N60/Inputs_old!N60-1,"-")</f>
        <v>-</v>
      </c>
      <c r="O60" s="90" t="str">
        <f aca="false">IFERROR(Inputs!O60/Inputs_old!O60-1,"-")</f>
        <v>-</v>
      </c>
      <c r="P60" s="90" t="str">
        <f aca="false">IFERROR(Inputs!P60/Inputs_old!P60-1,"-")</f>
        <v>-</v>
      </c>
      <c r="Q60" s="90" t="str">
        <f aca="false">IFERROR(Inputs!Q60/Inputs_old!Q60-1,"-")</f>
        <v>-</v>
      </c>
      <c r="R60" s="90" t="str">
        <f aca="false">IFERROR(Inputs!R60/Inputs_old!R60-1,"-")</f>
        <v>-</v>
      </c>
      <c r="S60" s="90" t="str">
        <f aca="false">IFERROR(Inputs!S60/Inputs_old!S60-1,"-")</f>
        <v>-</v>
      </c>
      <c r="T60" s="90" t="str">
        <f aca="false">IFERROR(Inputs!T60/Inputs_old!T60-1,"-")</f>
        <v>-</v>
      </c>
      <c r="U60" s="90" t="n">
        <f aca="false">IFERROR(Inputs!U60/Inputs_old!U60-1,"-")</f>
        <v>0</v>
      </c>
      <c r="V60" s="90" t="n">
        <f aca="false">IFERROR(Inputs!V60/Inputs_old!V60-1,"-")</f>
        <v>0</v>
      </c>
      <c r="W60" s="90" t="n">
        <f aca="false">IFERROR(Inputs!W60/Inputs_old!W60-1,"-")</f>
        <v>0</v>
      </c>
      <c r="X60" s="340" t="n">
        <f aca="false">IFERROR(Inputs!X60/Inputs_old!X60-1,"-")</f>
        <v>0</v>
      </c>
      <c r="Y60" s="487" t="n">
        <f aca="false">IFERROR(Inputs!Y60/Inputs_old!Y60-1,"-")</f>
        <v>0</v>
      </c>
      <c r="Z60" s="487" t="n">
        <f aca="false">IFERROR(Inputs!Z60/Inputs_old!Z60-1,"-")</f>
        <v>0</v>
      </c>
      <c r="AA60" s="487" t="n">
        <f aca="false">IFERROR(Inputs!AA60/Inputs_old!AA60-1,"-")</f>
        <v>0</v>
      </c>
      <c r="AB60" s="90" t="n">
        <f aca="false">IFERROR(Inputs!AB60/Inputs_old!AB60-1,"-")</f>
        <v>0</v>
      </c>
      <c r="AC60" s="90" t="n">
        <f aca="false">IFERROR(Inputs!AC60/Inputs_old!AC60-1,"-")</f>
        <v>0</v>
      </c>
      <c r="AD60" s="90" t="n">
        <f aca="false">IFERROR(Inputs!AD60/Inputs_old!AD60-1,"-")</f>
        <v>0</v>
      </c>
      <c r="AE60" s="487" t="n">
        <f aca="false">IFERROR(Inputs!AE60/Inputs_old!AE60-1,"-")</f>
        <v>0</v>
      </c>
      <c r="AF60" s="487" t="n">
        <f aca="false">IFERROR(Inputs!AF60/Inputs_old!AF60-1,"-")</f>
        <v>0</v>
      </c>
      <c r="AG60" s="487" t="n">
        <f aca="false">IFERROR(Inputs!AG60/Inputs_old!AG60-1,"-")</f>
        <v>0</v>
      </c>
      <c r="AH60" s="487" t="n">
        <f aca="false">IFERROR(Inputs!AH60/Inputs_old!AH60-1,"-")</f>
        <v>0</v>
      </c>
      <c r="AI60" s="487" t="n">
        <f aca="false">IFERROR(Inputs!AI60/Inputs_old!AI60-1,"-")</f>
        <v>0</v>
      </c>
      <c r="AJ60" s="487" t="n">
        <f aca="false">IFERROR(Inputs!AJ60/Inputs_old!AJ60-1,"-")</f>
        <v>0</v>
      </c>
      <c r="AK60" s="487" t="n">
        <f aca="false">IFERROR(Inputs!AK60/Inputs_old!AK60-1,"-")</f>
        <v>0</v>
      </c>
      <c r="AL60" s="487" t="n">
        <f aca="false">IFERROR(Inputs!AL60/Inputs_old!AL60-1,"-")</f>
        <v>-0.00240371337953238</v>
      </c>
      <c r="AM60" s="487" t="n">
        <f aca="false">IFERROR(Inputs!AM60/Inputs_old!AM60-1,"-")</f>
        <v>-0.000178138931214766</v>
      </c>
      <c r="AN60" s="487" t="n">
        <f aca="false">IFERROR(Inputs!AN60/Inputs_old!AN60-1,"-")</f>
        <v>-0.000178138931214766</v>
      </c>
      <c r="AO60" s="487" t="n">
        <f aca="false">IFERROR(Inputs!AO60/Inputs_old!AO60-1,"-")</f>
        <v>-0.000178138931214766</v>
      </c>
      <c r="AP60" s="487" t="n">
        <f aca="false">IFERROR(Inputs!AP60/Inputs_old!AP60-1,"-")</f>
        <v>-0.000178138931214766</v>
      </c>
      <c r="AQ60" s="487" t="n">
        <f aca="false">IFERROR(Inputs!AQ60/Inputs_old!AQ60-1,"-")</f>
        <v>-0.000178138931214766</v>
      </c>
      <c r="AR60" s="487" t="n">
        <f aca="false">IFERROR(Inputs!AR60/Inputs_old!AR60-1,"-")</f>
        <v>-0.000178138931214766</v>
      </c>
      <c r="AS60" s="487" t="n">
        <f aca="false">IFERROR(Inputs!AS60/Inputs_old!AS60-1,"-")</f>
        <v>-0.000178138931214766</v>
      </c>
      <c r="AT60" s="487" t="n">
        <f aca="false">IFERROR(Inputs!AT60/Inputs_old!AT60-1,"-")</f>
        <v>-0.000178138931214877</v>
      </c>
      <c r="AU60" s="487" t="n">
        <f aca="false">IFERROR(Inputs!AU60/Inputs_old!AU60-1,"-")</f>
        <v>-0.000178138931214877</v>
      </c>
      <c r="AV60" s="487" t="n">
        <f aca="false">IFERROR(Inputs!AV60/Inputs_old!AV60-1,"-")</f>
        <v>-0.000178138931214766</v>
      </c>
      <c r="AW60" s="487" t="n">
        <f aca="false">IFERROR(Inputs!AW60/Inputs_old!AW60-1,"-")</f>
        <v>-0.000178138931214766</v>
      </c>
      <c r="AX60" s="487" t="n">
        <f aca="false">IFERROR(Inputs!AX60/Inputs_old!AX60-1,"-")</f>
        <v>-0.000178138931214877</v>
      </c>
      <c r="AY60" s="487" t="n">
        <f aca="false">IFERROR(Inputs!AY60/Inputs_old!AY60-1,"-")</f>
        <v>-0.000178138931214766</v>
      </c>
      <c r="AZ60" s="487" t="n">
        <f aca="false">IFERROR(Inputs!AZ60/Inputs_old!AZ60-1,"-")</f>
        <v>-0.000178138931214988</v>
      </c>
      <c r="BA60" s="487" t="n">
        <f aca="false">IFERROR(Inputs!BA60/Inputs_old!BA60-1,"-")</f>
        <v>-0.000178138931215099</v>
      </c>
      <c r="BB60" s="487" t="n">
        <f aca="false">IFERROR(Inputs!BB60/Inputs_old!BB60-1,"-")</f>
        <v>-0.00017813893121521</v>
      </c>
      <c r="BC60" s="487" t="n">
        <f aca="false">IFERROR(Inputs!BC60/Inputs_old!BC60-1,"-")</f>
        <v>-0.00017813893121521</v>
      </c>
      <c r="BD60" s="487" t="n">
        <f aca="false">IFERROR(Inputs!BD60/Inputs_old!BD60-1,"-")</f>
        <v>-0.000178138931215321</v>
      </c>
      <c r="BE60" s="487" t="n">
        <f aca="false">IFERROR(Inputs!BE60/Inputs_old!BE60-1,"-")</f>
        <v>-0.00017813893121521</v>
      </c>
      <c r="BF60" s="487" t="n">
        <f aca="false">IFERROR(Inputs!BF60/Inputs_old!BF60-1,"-")</f>
        <v>-0.000178138931215099</v>
      </c>
      <c r="BG60" s="487" t="n">
        <f aca="false">IFERROR(Inputs!BG60/Inputs_old!BG60-1,"-")</f>
        <v>-0.000178138931215099</v>
      </c>
    </row>
    <row r="61" customFormat="false" ht="13.5" hidden="false" customHeight="true" outlineLevel="0" collapsed="false">
      <c r="A61" s="172" t="s">
        <v>99</v>
      </c>
      <c r="B61" s="318" t="s">
        <v>100</v>
      </c>
      <c r="C61" s="318"/>
      <c r="D61" s="318" t="s">
        <v>101</v>
      </c>
      <c r="E61" s="96"/>
      <c r="F61" s="19" t="s">
        <v>106</v>
      </c>
      <c r="G61" s="96" t="s">
        <v>103</v>
      </c>
      <c r="H61" s="96"/>
      <c r="I61" s="96"/>
      <c r="J61" s="90" t="str">
        <f aca="false">IFERROR(Inputs!J61/Inputs_old!J61-1,"-")</f>
        <v>-</v>
      </c>
      <c r="K61" s="90" t="str">
        <f aca="false">IFERROR(Inputs!K61/Inputs_old!K61-1,"-")</f>
        <v>-</v>
      </c>
      <c r="L61" s="90" t="str">
        <f aca="false">IFERROR(Inputs!L61/Inputs_old!L61-1,"-")</f>
        <v>-</v>
      </c>
      <c r="M61" s="90" t="str">
        <f aca="false">IFERROR(Inputs!M61/Inputs_old!M61-1,"-")</f>
        <v>-</v>
      </c>
      <c r="N61" s="90" t="str">
        <f aca="false">IFERROR(Inputs!N61/Inputs_old!N61-1,"-")</f>
        <v>-</v>
      </c>
      <c r="O61" s="90" t="str">
        <f aca="false">IFERROR(Inputs!O61/Inputs_old!O61-1,"-")</f>
        <v>-</v>
      </c>
      <c r="P61" s="90" t="str">
        <f aca="false">IFERROR(Inputs!P61/Inputs_old!P61-1,"-")</f>
        <v>-</v>
      </c>
      <c r="Q61" s="90" t="str">
        <f aca="false">IFERROR(Inputs!Q61/Inputs_old!Q61-1,"-")</f>
        <v>-</v>
      </c>
      <c r="R61" s="90" t="str">
        <f aca="false">IFERROR(Inputs!R61/Inputs_old!R61-1,"-")</f>
        <v>-</v>
      </c>
      <c r="S61" s="90" t="str">
        <f aca="false">IFERROR(Inputs!S61/Inputs_old!S61-1,"-")</f>
        <v>-</v>
      </c>
      <c r="T61" s="90" t="str">
        <f aca="false">IFERROR(Inputs!T61/Inputs_old!T61-1,"-")</f>
        <v>-</v>
      </c>
      <c r="U61" s="90" t="n">
        <f aca="false">IFERROR(Inputs!U61/Inputs_old!U61-1,"-")</f>
        <v>0</v>
      </c>
      <c r="V61" s="90" t="n">
        <f aca="false">IFERROR(Inputs!V61/Inputs_old!V61-1,"-")</f>
        <v>0</v>
      </c>
      <c r="W61" s="90" t="n">
        <f aca="false">IFERROR(Inputs!W61/Inputs_old!W61-1,"-")</f>
        <v>0</v>
      </c>
      <c r="X61" s="340" t="n">
        <f aca="false">IFERROR(Inputs!X61/Inputs_old!X61-1,"-")</f>
        <v>0</v>
      </c>
      <c r="Y61" s="487" t="n">
        <f aca="false">IFERROR(Inputs!Y61/Inputs_old!Y61-1,"-")</f>
        <v>0</v>
      </c>
      <c r="Z61" s="487" t="n">
        <f aca="false">IFERROR(Inputs!Z61/Inputs_old!Z61-1,"-")</f>
        <v>0</v>
      </c>
      <c r="AA61" s="487" t="n">
        <f aca="false">IFERROR(Inputs!AA61/Inputs_old!AA61-1,"-")</f>
        <v>0</v>
      </c>
      <c r="AB61" s="90" t="n">
        <f aca="false">IFERROR(Inputs!AB61/Inputs_old!AB61-1,"-")</f>
        <v>0</v>
      </c>
      <c r="AC61" s="90" t="n">
        <f aca="false">IFERROR(Inputs!AC61/Inputs_old!AC61-1,"-")</f>
        <v>0</v>
      </c>
      <c r="AD61" s="90" t="n">
        <f aca="false">IFERROR(Inputs!AD61/Inputs_old!AD61-1,"-")</f>
        <v>0</v>
      </c>
      <c r="AE61" s="487" t="n">
        <f aca="false">IFERROR(Inputs!AE61/Inputs_old!AE61-1,"-")</f>
        <v>0</v>
      </c>
      <c r="AF61" s="487" t="n">
        <f aca="false">IFERROR(Inputs!AF61/Inputs_old!AF61-1,"-")</f>
        <v>0</v>
      </c>
      <c r="AG61" s="487" t="n">
        <f aca="false">IFERROR(Inputs!AG61/Inputs_old!AG61-1,"-")</f>
        <v>0</v>
      </c>
      <c r="AH61" s="487" t="n">
        <f aca="false">IFERROR(Inputs!AH61/Inputs_old!AH61-1,"-")</f>
        <v>0</v>
      </c>
      <c r="AI61" s="487" t="n">
        <f aca="false">IFERROR(Inputs!AI61/Inputs_old!AI61-1,"-")</f>
        <v>0</v>
      </c>
      <c r="AJ61" s="487" t="n">
        <f aca="false">IFERROR(Inputs!AJ61/Inputs_old!AJ61-1,"-")</f>
        <v>0</v>
      </c>
      <c r="AK61" s="487" t="n">
        <f aca="false">IFERROR(Inputs!AK61/Inputs_old!AK61-1,"-")</f>
        <v>0</v>
      </c>
      <c r="AL61" s="487" t="n">
        <f aca="false">IFERROR(Inputs!AL61/Inputs_old!AL61-1,"-")</f>
        <v>-0.00214127717041956</v>
      </c>
      <c r="AM61" s="487" t="n">
        <f aca="false">IFERROR(Inputs!AM61/Inputs_old!AM61-1,"-")</f>
        <v>-0.000158605474007922</v>
      </c>
      <c r="AN61" s="487" t="n">
        <f aca="false">IFERROR(Inputs!AN61/Inputs_old!AN61-1,"-")</f>
        <v>-0.000158605474008033</v>
      </c>
      <c r="AO61" s="487" t="n">
        <f aca="false">IFERROR(Inputs!AO61/Inputs_old!AO61-1,"-")</f>
        <v>-0.000158605474008033</v>
      </c>
      <c r="AP61" s="487" t="n">
        <f aca="false">IFERROR(Inputs!AP61/Inputs_old!AP61-1,"-")</f>
        <v>-0.000158605474007922</v>
      </c>
      <c r="AQ61" s="487" t="n">
        <f aca="false">IFERROR(Inputs!AQ61/Inputs_old!AQ61-1,"-")</f>
        <v>-0.000158605474007922</v>
      </c>
      <c r="AR61" s="487" t="n">
        <f aca="false">IFERROR(Inputs!AR61/Inputs_old!AR61-1,"-")</f>
        <v>-0.000158605474007922</v>
      </c>
      <c r="AS61" s="487" t="n">
        <f aca="false">IFERROR(Inputs!AS61/Inputs_old!AS61-1,"-")</f>
        <v>-0.000158605474007922</v>
      </c>
      <c r="AT61" s="487" t="n">
        <f aca="false">IFERROR(Inputs!AT61/Inputs_old!AT61-1,"-")</f>
        <v>-0.000158605474007811</v>
      </c>
      <c r="AU61" s="487" t="n">
        <f aca="false">IFERROR(Inputs!AU61/Inputs_old!AU61-1,"-")</f>
        <v>-0.000158605474007922</v>
      </c>
      <c r="AV61" s="487" t="n">
        <f aca="false">IFERROR(Inputs!AV61/Inputs_old!AV61-1,"-")</f>
        <v>-0.000158605474007811</v>
      </c>
      <c r="AW61" s="487" t="n">
        <f aca="false">IFERROR(Inputs!AW61/Inputs_old!AW61-1,"-")</f>
        <v>-0.000158605474007811</v>
      </c>
      <c r="AX61" s="487" t="n">
        <f aca="false">IFERROR(Inputs!AX61/Inputs_old!AX61-1,"-")</f>
        <v>-0.000158605474007922</v>
      </c>
      <c r="AY61" s="487" t="n">
        <f aca="false">IFERROR(Inputs!AY61/Inputs_old!AY61-1,"-")</f>
        <v>-0.000158605474008033</v>
      </c>
      <c r="AZ61" s="487" t="n">
        <f aca="false">IFERROR(Inputs!AZ61/Inputs_old!AZ61-1,"-")</f>
        <v>-0.000158605474008144</v>
      </c>
      <c r="BA61" s="487" t="n">
        <f aca="false">IFERROR(Inputs!BA61/Inputs_old!BA61-1,"-")</f>
        <v>-0.000158605474008144</v>
      </c>
      <c r="BB61" s="487" t="n">
        <f aca="false">IFERROR(Inputs!BB61/Inputs_old!BB61-1,"-")</f>
        <v>-0.000158605474008033</v>
      </c>
      <c r="BC61" s="487" t="n">
        <f aca="false">IFERROR(Inputs!BC61/Inputs_old!BC61-1,"-")</f>
        <v>-0.000158605474007922</v>
      </c>
      <c r="BD61" s="487" t="n">
        <f aca="false">IFERROR(Inputs!BD61/Inputs_old!BD61-1,"-")</f>
        <v>-0.000158605474007922</v>
      </c>
      <c r="BE61" s="487" t="n">
        <f aca="false">IFERROR(Inputs!BE61/Inputs_old!BE61-1,"-")</f>
        <v>-0.000158605474007811</v>
      </c>
      <c r="BF61" s="487" t="n">
        <f aca="false">IFERROR(Inputs!BF61/Inputs_old!BF61-1,"-")</f>
        <v>-0.000158605474007589</v>
      </c>
      <c r="BG61" s="487" t="n">
        <f aca="false">IFERROR(Inputs!BG61/Inputs_old!BG61-1,"-")</f>
        <v>-0.0001586054740077</v>
      </c>
    </row>
    <row r="62" customFormat="false" ht="13.5" hidden="false" customHeight="true" outlineLevel="0" collapsed="false">
      <c r="A62" s="172"/>
      <c r="B62" s="318"/>
      <c r="C62" s="318"/>
      <c r="D62" s="318"/>
      <c r="E62" s="96"/>
      <c r="F62" s="19"/>
      <c r="G62" s="96"/>
      <c r="H62" s="96"/>
      <c r="I62" s="96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</row>
    <row r="63" customFormat="false" ht="13.5" hidden="false" customHeight="true" outlineLevel="0" collapsed="false">
      <c r="A63" s="48" t="s">
        <v>99</v>
      </c>
      <c r="B63" s="201" t="s">
        <v>107</v>
      </c>
      <c r="C63" s="201" t="s">
        <v>108</v>
      </c>
      <c r="D63" s="201" t="s">
        <v>101</v>
      </c>
      <c r="E63" s="52"/>
      <c r="F63" s="19" t="s">
        <v>109</v>
      </c>
      <c r="G63" s="52" t="s">
        <v>103</v>
      </c>
      <c r="H63" s="52"/>
      <c r="I63" s="52"/>
      <c r="J63" s="90" t="str">
        <f aca="false">IFERROR(Inputs!J63/Inputs_old!J63-1,"-")</f>
        <v>-</v>
      </c>
      <c r="K63" s="90" t="str">
        <f aca="false">IFERROR(Inputs!K63/Inputs_old!K63-1,"-")</f>
        <v>-</v>
      </c>
      <c r="L63" s="90" t="str">
        <f aca="false">IFERROR(Inputs!L63/Inputs_old!L63-1,"-")</f>
        <v>-</v>
      </c>
      <c r="M63" s="90" t="str">
        <f aca="false">IFERROR(Inputs!M63/Inputs_old!M63-1,"-")</f>
        <v>-</v>
      </c>
      <c r="N63" s="90" t="str">
        <f aca="false">IFERROR(Inputs!N63/Inputs_old!N63-1,"-")</f>
        <v>-</v>
      </c>
      <c r="O63" s="90" t="str">
        <f aca="false">IFERROR(Inputs!O63/Inputs_old!O63-1,"-")</f>
        <v>-</v>
      </c>
      <c r="P63" s="90" t="str">
        <f aca="false">IFERROR(Inputs!P63/Inputs_old!P63-1,"-")</f>
        <v>-</v>
      </c>
      <c r="Q63" s="90" t="str">
        <f aca="false">IFERROR(Inputs!Q63/Inputs_old!Q63-1,"-")</f>
        <v>-</v>
      </c>
      <c r="R63" s="90" t="str">
        <f aca="false">IFERROR(Inputs!R63/Inputs_old!R63-1,"-")</f>
        <v>-</v>
      </c>
      <c r="S63" s="90" t="str">
        <f aca="false">IFERROR(Inputs!S63/Inputs_old!S63-1,"-")</f>
        <v>-</v>
      </c>
      <c r="T63" s="90" t="str">
        <f aca="false">IFERROR(Inputs!T63/Inputs_old!T63-1,"-")</f>
        <v>-</v>
      </c>
      <c r="U63" s="90" t="n">
        <f aca="false">IFERROR(Inputs!U63/Inputs_old!U63-1,"-")</f>
        <v>0</v>
      </c>
      <c r="V63" s="90" t="n">
        <f aca="false">IFERROR(Inputs!V63/Inputs_old!V63-1,"-")</f>
        <v>0</v>
      </c>
      <c r="W63" s="90" t="n">
        <f aca="false">IFERROR(Inputs!W63/Inputs_old!W63-1,"-")</f>
        <v>0</v>
      </c>
      <c r="X63" s="340" t="n">
        <f aca="false">IFERROR(Inputs!X63/Inputs_old!X63-1,"-")</f>
        <v>0</v>
      </c>
      <c r="Y63" s="340" t="n">
        <f aca="false">IFERROR(Inputs!Y63/Inputs_old!Y63-1,"-")</f>
        <v>0</v>
      </c>
      <c r="Z63" s="340" t="n">
        <f aca="false">IFERROR(Inputs!Z63/Inputs_old!Z63-1,"-")</f>
        <v>0</v>
      </c>
      <c r="AA63" s="340" t="n">
        <f aca="false">IFERROR(Inputs!AA63/Inputs_old!AA63-1,"-")</f>
        <v>0</v>
      </c>
      <c r="AB63" s="90" t="n">
        <f aca="false">IFERROR(Inputs!AB63/Inputs_old!AB63-1,"-")</f>
        <v>0</v>
      </c>
      <c r="AC63" s="90" t="n">
        <f aca="false">IFERROR(Inputs!AC63/Inputs_old!AC63-1,"-")</f>
        <v>0</v>
      </c>
      <c r="AD63" s="90" t="n">
        <f aca="false">IFERROR(Inputs!AD63/Inputs_old!AD63-1,"-")</f>
        <v>0</v>
      </c>
      <c r="AE63" s="90" t="n">
        <f aca="false">IFERROR(Inputs!AE63/Inputs_old!AE63-1,"-")</f>
        <v>0</v>
      </c>
      <c r="AF63" s="90" t="n">
        <f aca="false">IFERROR(Inputs!AF63/Inputs_old!AF63-1,"-")</f>
        <v>0</v>
      </c>
      <c r="AG63" s="90" t="n">
        <f aca="false">IFERROR(Inputs!AG63/Inputs_old!AG63-1,"-")</f>
        <v>0</v>
      </c>
      <c r="AH63" s="90" t="n">
        <f aca="false">IFERROR(Inputs!AH63/Inputs_old!AH63-1,"-")</f>
        <v>0</v>
      </c>
      <c r="AI63" s="90" t="n">
        <f aca="false">IFERROR(Inputs!AI63/Inputs_old!AI63-1,"-")</f>
        <v>0</v>
      </c>
      <c r="AJ63" s="90" t="n">
        <f aca="false">IFERROR(Inputs!AJ63/Inputs_old!AJ63-1,"-")</f>
        <v>0</v>
      </c>
      <c r="AK63" s="90" t="n">
        <f aca="false">IFERROR(Inputs!AK63/Inputs_old!AK63-1,"-")</f>
        <v>0</v>
      </c>
      <c r="AL63" s="90" t="n">
        <f aca="false">IFERROR(Inputs!AL63/Inputs_old!AL63-1,"-")</f>
        <v>0</v>
      </c>
      <c r="AM63" s="90" t="n">
        <f aca="false">IFERROR(Inputs!AM63/Inputs_old!AM63-1,"-")</f>
        <v>0.00247399873507237</v>
      </c>
      <c r="AN63" s="90" t="n">
        <f aca="false">IFERROR(Inputs!AN63/Inputs_old!AN63-1,"-")</f>
        <v>0.00247399873507237</v>
      </c>
      <c r="AO63" s="90" t="n">
        <f aca="false">IFERROR(Inputs!AO63/Inputs_old!AO63-1,"-")</f>
        <v>0.00247399873507237</v>
      </c>
      <c r="AP63" s="90" t="n">
        <f aca="false">IFERROR(Inputs!AP63/Inputs_old!AP63-1,"-")</f>
        <v>0.00247399873507237</v>
      </c>
      <c r="AQ63" s="90" t="n">
        <f aca="false">IFERROR(Inputs!AQ63/Inputs_old!AQ63-1,"-")</f>
        <v>0.00247399873507215</v>
      </c>
      <c r="AR63" s="90" t="n">
        <f aca="false">IFERROR(Inputs!AR63/Inputs_old!AR63-1,"-")</f>
        <v>0.00247399873507215</v>
      </c>
      <c r="AS63" s="90" t="n">
        <f aca="false">IFERROR(Inputs!AS63/Inputs_old!AS63-1,"-")</f>
        <v>0.00247399873507237</v>
      </c>
      <c r="AT63" s="90" t="n">
        <f aca="false">IFERROR(Inputs!AT63/Inputs_old!AT63-1,"-")</f>
        <v>0.00247399873507237</v>
      </c>
      <c r="AU63" s="90" t="n">
        <f aca="false">IFERROR(Inputs!AU63/Inputs_old!AU63-1,"-")</f>
        <v>0.00247399873507237</v>
      </c>
      <c r="AV63" s="90" t="n">
        <f aca="false">IFERROR(Inputs!AV63/Inputs_old!AV63-1,"-")</f>
        <v>0.00247399873507237</v>
      </c>
      <c r="AW63" s="90" t="n">
        <f aca="false">IFERROR(Inputs!AW63/Inputs_old!AW63-1,"-")</f>
        <v>0.00247399873507237</v>
      </c>
      <c r="AX63" s="90" t="n">
        <f aca="false">IFERROR(Inputs!AX63/Inputs_old!AX63-1,"-")</f>
        <v>0.00247399873507237</v>
      </c>
      <c r="AY63" s="90" t="n">
        <f aca="false">IFERROR(Inputs!AY63/Inputs_old!AY63-1,"-")</f>
        <v>0.00247399873507237</v>
      </c>
      <c r="AZ63" s="90" t="n">
        <f aca="false">IFERROR(Inputs!AZ63/Inputs_old!AZ63-1,"-")</f>
        <v>0.00247399873507237</v>
      </c>
      <c r="BA63" s="90" t="n">
        <f aca="false">IFERROR(Inputs!BA63/Inputs_old!BA63-1,"-")</f>
        <v>0.00247399873507215</v>
      </c>
      <c r="BB63" s="90" t="n">
        <f aca="false">IFERROR(Inputs!BB63/Inputs_old!BB63-1,"-")</f>
        <v>0.00247399873507237</v>
      </c>
      <c r="BC63" s="90" t="n">
        <f aca="false">IFERROR(Inputs!BC63/Inputs_old!BC63-1,"-")</f>
        <v>0.00247399873507237</v>
      </c>
      <c r="BD63" s="90" t="n">
        <f aca="false">IFERROR(Inputs!BD63/Inputs_old!BD63-1,"-")</f>
        <v>0.00247399873507237</v>
      </c>
      <c r="BE63" s="90" t="n">
        <f aca="false">IFERROR(Inputs!BE63/Inputs_old!BE63-1,"-")</f>
        <v>0.00247399873507237</v>
      </c>
      <c r="BF63" s="90" t="n">
        <f aca="false">IFERROR(Inputs!BF63/Inputs_old!BF63-1,"-")</f>
        <v>0.00247399873507237</v>
      </c>
      <c r="BG63" s="90" t="n">
        <f aca="false">IFERROR(Inputs!BG63/Inputs_old!BG63-1,"-")</f>
        <v>0.00247399873507237</v>
      </c>
    </row>
    <row r="64" customFormat="false" ht="13.5" hidden="false" customHeight="true" outlineLevel="0" collapsed="false">
      <c r="A64" s="48" t="s">
        <v>99</v>
      </c>
      <c r="B64" s="201" t="s">
        <v>107</v>
      </c>
      <c r="C64" s="201" t="s">
        <v>110</v>
      </c>
      <c r="D64" s="201" t="s">
        <v>101</v>
      </c>
      <c r="E64" s="52"/>
      <c r="F64" s="19" t="s">
        <v>111</v>
      </c>
      <c r="G64" s="52" t="s">
        <v>103</v>
      </c>
      <c r="H64" s="52"/>
      <c r="I64" s="52"/>
      <c r="J64" s="90" t="str">
        <f aca="false">IFERROR(Inputs!J64/Inputs_old!J64-1,"-")</f>
        <v>-</v>
      </c>
      <c r="K64" s="90" t="str">
        <f aca="false">IFERROR(Inputs!K64/Inputs_old!K64-1,"-")</f>
        <v>-</v>
      </c>
      <c r="L64" s="90" t="str">
        <f aca="false">IFERROR(Inputs!L64/Inputs_old!L64-1,"-")</f>
        <v>-</v>
      </c>
      <c r="M64" s="90" t="str">
        <f aca="false">IFERROR(Inputs!M64/Inputs_old!M64-1,"-")</f>
        <v>-</v>
      </c>
      <c r="N64" s="90" t="str">
        <f aca="false">IFERROR(Inputs!N64/Inputs_old!N64-1,"-")</f>
        <v>-</v>
      </c>
      <c r="O64" s="90" t="str">
        <f aca="false">IFERROR(Inputs!O64/Inputs_old!O64-1,"-")</f>
        <v>-</v>
      </c>
      <c r="P64" s="90" t="str">
        <f aca="false">IFERROR(Inputs!P64/Inputs_old!P64-1,"-")</f>
        <v>-</v>
      </c>
      <c r="Q64" s="90" t="str">
        <f aca="false">IFERROR(Inputs!Q64/Inputs_old!Q64-1,"-")</f>
        <v>-</v>
      </c>
      <c r="R64" s="90" t="str">
        <f aca="false">IFERROR(Inputs!R64/Inputs_old!R64-1,"-")</f>
        <v>-</v>
      </c>
      <c r="S64" s="90" t="str">
        <f aca="false">IFERROR(Inputs!S64/Inputs_old!S64-1,"-")</f>
        <v>-</v>
      </c>
      <c r="T64" s="90" t="str">
        <f aca="false">IFERROR(Inputs!T64/Inputs_old!T64-1,"-")</f>
        <v>-</v>
      </c>
      <c r="U64" s="90" t="n">
        <f aca="false">IFERROR(Inputs!U64/Inputs_old!U64-1,"-")</f>
        <v>0</v>
      </c>
      <c r="V64" s="90" t="n">
        <f aca="false">IFERROR(Inputs!V64/Inputs_old!V64-1,"-")</f>
        <v>0</v>
      </c>
      <c r="W64" s="90" t="n">
        <f aca="false">IFERROR(Inputs!W64/Inputs_old!W64-1,"-")</f>
        <v>0</v>
      </c>
      <c r="X64" s="340" t="n">
        <f aca="false">IFERROR(Inputs!X64/Inputs_old!X64-1,"-")</f>
        <v>0</v>
      </c>
      <c r="Y64" s="340" t="n">
        <f aca="false">IFERROR(Inputs!Y64/Inputs_old!Y64-1,"-")</f>
        <v>0</v>
      </c>
      <c r="Z64" s="340" t="n">
        <f aca="false">IFERROR(Inputs!Z64/Inputs_old!Z64-1,"-")</f>
        <v>0</v>
      </c>
      <c r="AA64" s="340" t="n">
        <f aca="false">IFERROR(Inputs!AA64/Inputs_old!AA64-1,"-")</f>
        <v>0</v>
      </c>
      <c r="AB64" s="90" t="n">
        <f aca="false">IFERROR(Inputs!AB64/Inputs_old!AB64-1,"-")</f>
        <v>0</v>
      </c>
      <c r="AC64" s="90" t="n">
        <f aca="false">IFERROR(Inputs!AC64/Inputs_old!AC64-1,"-")</f>
        <v>0</v>
      </c>
      <c r="AD64" s="90" t="n">
        <f aca="false">IFERROR(Inputs!AD64/Inputs_old!AD64-1,"-")</f>
        <v>0</v>
      </c>
      <c r="AE64" s="90" t="n">
        <f aca="false">IFERROR(Inputs!AE64/Inputs_old!AE64-1,"-")</f>
        <v>0</v>
      </c>
      <c r="AF64" s="90" t="n">
        <f aca="false">IFERROR(Inputs!AF64/Inputs_old!AF64-1,"-")</f>
        <v>0</v>
      </c>
      <c r="AG64" s="90" t="n">
        <f aca="false">IFERROR(Inputs!AG64/Inputs_old!AG64-1,"-")</f>
        <v>0</v>
      </c>
      <c r="AH64" s="90" t="n">
        <f aca="false">IFERROR(Inputs!AH64/Inputs_old!AH64-1,"-")</f>
        <v>0</v>
      </c>
      <c r="AI64" s="90" t="n">
        <f aca="false">IFERROR(Inputs!AI64/Inputs_old!AI64-1,"-")</f>
        <v>-0.00405794217119249</v>
      </c>
      <c r="AJ64" s="90" t="n">
        <f aca="false">IFERROR(Inputs!AJ64/Inputs_old!AJ64-1,"-")</f>
        <v>-0.00120687936709207</v>
      </c>
      <c r="AK64" s="90" t="n">
        <f aca="false">IFERROR(Inputs!AK64/Inputs_old!AK64-1,"-")</f>
        <v>0.000349797317973799</v>
      </c>
      <c r="AL64" s="90" t="n">
        <f aca="false">IFERROR(Inputs!AL64/Inputs_old!AL64-1,"-")</f>
        <v>-0.00223529516305876</v>
      </c>
      <c r="AM64" s="90" t="n">
        <f aca="false">IFERROR(Inputs!AM64/Inputs_old!AM64-1,"-")</f>
        <v>0.000160484931573945</v>
      </c>
      <c r="AN64" s="90" t="n">
        <f aca="false">IFERROR(Inputs!AN64/Inputs_old!AN64-1,"-")</f>
        <v>0.000160684359988172</v>
      </c>
      <c r="AO64" s="90" t="n">
        <f aca="false">IFERROR(Inputs!AO64/Inputs_old!AO64-1,"-")</f>
        <v>0.000160883631715514</v>
      </c>
      <c r="AP64" s="90" t="n">
        <f aca="false">IFERROR(Inputs!AP64/Inputs_old!AP64-1,"-")</f>
        <v>0.000161082746557018</v>
      </c>
      <c r="AQ64" s="90" t="n">
        <f aca="false">IFERROR(Inputs!AQ64/Inputs_old!AQ64-1,"-")</f>
        <v>0.000161281704315286</v>
      </c>
      <c r="AR64" s="90" t="n">
        <f aca="false">IFERROR(Inputs!AR64/Inputs_old!AR64-1,"-")</f>
        <v>0.000161480504792921</v>
      </c>
      <c r="AS64" s="90" t="n">
        <f aca="false">IFERROR(Inputs!AS64/Inputs_old!AS64-1,"-")</f>
        <v>0.00016167914779408</v>
      </c>
      <c r="AT64" s="90" t="n">
        <f aca="false">IFERROR(Inputs!AT64/Inputs_old!AT64-1,"-")</f>
        <v>0.000161877633123586</v>
      </c>
      <c r="AU64" s="90" t="n">
        <f aca="false">IFERROR(Inputs!AU64/Inputs_old!AU64-1,"-")</f>
        <v>0.000162075960587149</v>
      </c>
      <c r="AV64" s="90" t="n">
        <f aca="false">IFERROR(Inputs!AV64/Inputs_old!AV64-1,"-")</f>
        <v>0.000162274129991591</v>
      </c>
      <c r="AW64" s="90" t="n">
        <f aca="false">IFERROR(Inputs!AW64/Inputs_old!AW64-1,"-")</f>
        <v>0.000162472141144177</v>
      </c>
      <c r="AX64" s="90" t="n">
        <f aca="false">IFERROR(Inputs!AX64/Inputs_old!AX64-1,"-")</f>
        <v>0.000162669993854392</v>
      </c>
      <c r="AY64" s="90" t="n">
        <f aca="false">IFERROR(Inputs!AY64/Inputs_old!AY64-1,"-")</f>
        <v>0.000162867687931056</v>
      </c>
      <c r="AZ64" s="90" t="n">
        <f aca="false">IFERROR(Inputs!AZ64/Inputs_old!AZ64-1,"-")</f>
        <v>0.000163065223184322</v>
      </c>
      <c r="BA64" s="90" t="n">
        <f aca="false">IFERROR(Inputs!BA64/Inputs_old!BA64-1,"-")</f>
        <v>0.000163262599426339</v>
      </c>
      <c r="BB64" s="90" t="n">
        <f aca="false">IFERROR(Inputs!BB64/Inputs_old!BB64-1,"-")</f>
        <v>0.000163459816468148</v>
      </c>
      <c r="BC64" s="90" t="n">
        <f aca="false">IFERROR(Inputs!BC64/Inputs_old!BC64-1,"-")</f>
        <v>0.000163656874123896</v>
      </c>
      <c r="BD64" s="90" t="n">
        <f aca="false">IFERROR(Inputs!BD64/Inputs_old!BD64-1,"-")</f>
        <v>0.000163853772207068</v>
      </c>
      <c r="BE64" s="90" t="n">
        <f aca="false">IFERROR(Inputs!BE64/Inputs_old!BE64-1,"-")</f>
        <v>0.000164050510532698</v>
      </c>
      <c r="BF64" s="90" t="n">
        <f aca="false">IFERROR(Inputs!BF64/Inputs_old!BF64-1,"-")</f>
        <v>0.000164247088917158</v>
      </c>
      <c r="BG64" s="90" t="n">
        <f aca="false">IFERROR(Inputs!BG64/Inputs_old!BG64-1,"-")</f>
        <v>0.000164443507176593</v>
      </c>
    </row>
    <row r="65" customFormat="false" ht="13.5" hidden="false" customHeight="true" outlineLevel="0" collapsed="false">
      <c r="A65" s="48" t="s">
        <v>99</v>
      </c>
      <c r="B65" s="201" t="s">
        <v>107</v>
      </c>
      <c r="C65" s="201" t="s">
        <v>110</v>
      </c>
      <c r="D65" s="201" t="s">
        <v>101</v>
      </c>
      <c r="E65" s="52"/>
      <c r="F65" s="19" t="s">
        <v>112</v>
      </c>
      <c r="G65" s="52" t="s">
        <v>103</v>
      </c>
      <c r="H65" s="52"/>
      <c r="I65" s="52"/>
      <c r="J65" s="90" t="str">
        <f aca="false">IFERROR(Inputs!J65/Inputs_old!J65-1,"-")</f>
        <v>-</v>
      </c>
      <c r="K65" s="90" t="str">
        <f aca="false">IFERROR(Inputs!K65/Inputs_old!K65-1,"-")</f>
        <v>-</v>
      </c>
      <c r="L65" s="90" t="str">
        <f aca="false">IFERROR(Inputs!L65/Inputs_old!L65-1,"-")</f>
        <v>-</v>
      </c>
      <c r="M65" s="90" t="str">
        <f aca="false">IFERROR(Inputs!M65/Inputs_old!M65-1,"-")</f>
        <v>-</v>
      </c>
      <c r="N65" s="90" t="str">
        <f aca="false">IFERROR(Inputs!N65/Inputs_old!N65-1,"-")</f>
        <v>-</v>
      </c>
      <c r="O65" s="90" t="str">
        <f aca="false">IFERROR(Inputs!O65/Inputs_old!O65-1,"-")</f>
        <v>-</v>
      </c>
      <c r="P65" s="90" t="str">
        <f aca="false">IFERROR(Inputs!P65/Inputs_old!P65-1,"-")</f>
        <v>-</v>
      </c>
      <c r="Q65" s="90" t="str">
        <f aca="false">IFERROR(Inputs!Q65/Inputs_old!Q65-1,"-")</f>
        <v>-</v>
      </c>
      <c r="R65" s="90" t="str">
        <f aca="false">IFERROR(Inputs!R65/Inputs_old!R65-1,"-")</f>
        <v>-</v>
      </c>
      <c r="S65" s="90" t="str">
        <f aca="false">IFERROR(Inputs!S65/Inputs_old!S65-1,"-")</f>
        <v>-</v>
      </c>
      <c r="T65" s="90" t="str">
        <f aca="false">IFERROR(Inputs!T65/Inputs_old!T65-1,"-")</f>
        <v>-</v>
      </c>
      <c r="U65" s="90" t="n">
        <f aca="false">IFERROR(Inputs!U65/Inputs_old!U65-1,"-")</f>
        <v>0</v>
      </c>
      <c r="V65" s="90" t="n">
        <f aca="false">IFERROR(Inputs!V65/Inputs_old!V65-1,"-")</f>
        <v>0</v>
      </c>
      <c r="W65" s="90" t="n">
        <f aca="false">IFERROR(Inputs!W65/Inputs_old!W65-1,"-")</f>
        <v>0</v>
      </c>
      <c r="X65" s="340" t="n">
        <f aca="false">IFERROR(Inputs!X65/Inputs_old!X65-1,"-")</f>
        <v>0</v>
      </c>
      <c r="Y65" s="340" t="n">
        <f aca="false">IFERROR(Inputs!Y65/Inputs_old!Y65-1,"-")</f>
        <v>0</v>
      </c>
      <c r="Z65" s="340" t="n">
        <f aca="false">IFERROR(Inputs!Z65/Inputs_old!Z65-1,"-")</f>
        <v>0</v>
      </c>
      <c r="AA65" s="340" t="n">
        <f aca="false">IFERROR(Inputs!AA65/Inputs_old!AA65-1,"-")</f>
        <v>0</v>
      </c>
      <c r="AB65" s="90" t="n">
        <f aca="false">IFERROR(Inputs!AB65/Inputs_old!AB65-1,"-")</f>
        <v>0</v>
      </c>
      <c r="AC65" s="90" t="n">
        <f aca="false">IFERROR(Inputs!AC65/Inputs_old!AC65-1,"-")</f>
        <v>0</v>
      </c>
      <c r="AD65" s="90" t="n">
        <f aca="false">IFERROR(Inputs!AD65/Inputs_old!AD65-1,"-")</f>
        <v>0</v>
      </c>
      <c r="AE65" s="90" t="n">
        <f aca="false">IFERROR(Inputs!AE65/Inputs_old!AE65-1,"-")</f>
        <v>0</v>
      </c>
      <c r="AF65" s="90" t="n">
        <f aca="false">IFERROR(Inputs!AF65/Inputs_old!AF65-1,"-")</f>
        <v>0</v>
      </c>
      <c r="AG65" s="90" t="n">
        <f aca="false">IFERROR(Inputs!AG65/Inputs_old!AG65-1,"-")</f>
        <v>0</v>
      </c>
      <c r="AH65" s="90" t="n">
        <f aca="false">IFERROR(Inputs!AH65/Inputs_old!AH65-1,"-")</f>
        <v>0</v>
      </c>
      <c r="AI65" s="90" t="n">
        <f aca="false">IFERROR(Inputs!AI65/Inputs_old!AI65-1,"-")</f>
        <v>-0.00405461133948815</v>
      </c>
      <c r="AJ65" s="90" t="n">
        <f aca="false">IFERROR(Inputs!AJ65/Inputs_old!AJ65-1,"-")</f>
        <v>-0.00118849340982408</v>
      </c>
      <c r="AK65" s="90" t="n">
        <f aca="false">IFERROR(Inputs!AK65/Inputs_old!AK65-1,"-")</f>
        <v>0.000349797317973799</v>
      </c>
      <c r="AL65" s="90" t="n">
        <f aca="false">IFERROR(Inputs!AL65/Inputs_old!AL65-1,"-")</f>
        <v>-0.00223529516305876</v>
      </c>
      <c r="AM65" s="90" t="n">
        <f aca="false">IFERROR(Inputs!AM65/Inputs_old!AM65-1,"-")</f>
        <v>0.000160484931573945</v>
      </c>
      <c r="AN65" s="90" t="n">
        <f aca="false">IFERROR(Inputs!AN65/Inputs_old!AN65-1,"-")</f>
        <v>0.000160684359988172</v>
      </c>
      <c r="AO65" s="90" t="n">
        <f aca="false">IFERROR(Inputs!AO65/Inputs_old!AO65-1,"-")</f>
        <v>0.000160883631715514</v>
      </c>
      <c r="AP65" s="90" t="n">
        <f aca="false">IFERROR(Inputs!AP65/Inputs_old!AP65-1,"-")</f>
        <v>0.000161082746557018</v>
      </c>
      <c r="AQ65" s="90" t="n">
        <f aca="false">IFERROR(Inputs!AQ65/Inputs_old!AQ65-1,"-")</f>
        <v>0.000161281704315286</v>
      </c>
      <c r="AR65" s="90" t="n">
        <f aca="false">IFERROR(Inputs!AR65/Inputs_old!AR65-1,"-")</f>
        <v>0.000161480504792921</v>
      </c>
      <c r="AS65" s="90" t="n">
        <f aca="false">IFERROR(Inputs!AS65/Inputs_old!AS65-1,"-")</f>
        <v>0.00016167914779408</v>
      </c>
      <c r="AT65" s="90" t="n">
        <f aca="false">IFERROR(Inputs!AT65/Inputs_old!AT65-1,"-")</f>
        <v>0.000161877633123586</v>
      </c>
      <c r="AU65" s="90" t="n">
        <f aca="false">IFERROR(Inputs!AU65/Inputs_old!AU65-1,"-")</f>
        <v>0.000162075960587149</v>
      </c>
      <c r="AV65" s="90" t="n">
        <f aca="false">IFERROR(Inputs!AV65/Inputs_old!AV65-1,"-")</f>
        <v>0.000162274129991591</v>
      </c>
      <c r="AW65" s="90" t="n">
        <f aca="false">IFERROR(Inputs!AW65/Inputs_old!AW65-1,"-")</f>
        <v>0.000162472141144177</v>
      </c>
      <c r="AX65" s="90" t="n">
        <f aca="false">IFERROR(Inputs!AX65/Inputs_old!AX65-1,"-")</f>
        <v>0.000162669993854392</v>
      </c>
      <c r="AY65" s="90" t="n">
        <f aca="false">IFERROR(Inputs!AY65/Inputs_old!AY65-1,"-")</f>
        <v>0.000162867687931056</v>
      </c>
      <c r="AZ65" s="90" t="n">
        <f aca="false">IFERROR(Inputs!AZ65/Inputs_old!AZ65-1,"-")</f>
        <v>0.000163065223184322</v>
      </c>
      <c r="BA65" s="90" t="n">
        <f aca="false">IFERROR(Inputs!BA65/Inputs_old!BA65-1,"-")</f>
        <v>0.000163262599426339</v>
      </c>
      <c r="BB65" s="90" t="n">
        <f aca="false">IFERROR(Inputs!BB65/Inputs_old!BB65-1,"-")</f>
        <v>0.000163459816468148</v>
      </c>
      <c r="BC65" s="90" t="n">
        <f aca="false">IFERROR(Inputs!BC65/Inputs_old!BC65-1,"-")</f>
        <v>0.000163656874123896</v>
      </c>
      <c r="BD65" s="90" t="n">
        <f aca="false">IFERROR(Inputs!BD65/Inputs_old!BD65-1,"-")</f>
        <v>0.000163853772207068</v>
      </c>
      <c r="BE65" s="90" t="n">
        <f aca="false">IFERROR(Inputs!BE65/Inputs_old!BE65-1,"-")</f>
        <v>0.000164050510532698</v>
      </c>
      <c r="BF65" s="90" t="n">
        <f aca="false">IFERROR(Inputs!BF65/Inputs_old!BF65-1,"-")</f>
        <v>0.000164247088917158</v>
      </c>
      <c r="BG65" s="90" t="n">
        <f aca="false">IFERROR(Inputs!BG65/Inputs_old!BG65-1,"-")</f>
        <v>0.000164443507176593</v>
      </c>
    </row>
    <row r="66" customFormat="false" ht="13.5" hidden="false" customHeight="true" outlineLevel="0" collapsed="false">
      <c r="A66" s="48" t="s">
        <v>99</v>
      </c>
      <c r="B66" s="201" t="s">
        <v>107</v>
      </c>
      <c r="C66" s="201" t="s">
        <v>113</v>
      </c>
      <c r="D66" s="201" t="s">
        <v>101</v>
      </c>
      <c r="E66" s="52"/>
      <c r="F66" s="19" t="s">
        <v>114</v>
      </c>
      <c r="G66" s="52" t="s">
        <v>103</v>
      </c>
      <c r="H66" s="52"/>
      <c r="I66" s="52" t="s">
        <v>115</v>
      </c>
      <c r="J66" s="90" t="str">
        <f aca="false">IFERROR(Inputs!J66/Inputs_old!J66-1,"-")</f>
        <v>-</v>
      </c>
      <c r="K66" s="90" t="str">
        <f aca="false">IFERROR(Inputs!K66/Inputs_old!K66-1,"-")</f>
        <v>-</v>
      </c>
      <c r="L66" s="90" t="str">
        <f aca="false">IFERROR(Inputs!L66/Inputs_old!L66-1,"-")</f>
        <v>-</v>
      </c>
      <c r="M66" s="90" t="str">
        <f aca="false">IFERROR(Inputs!M66/Inputs_old!M66-1,"-")</f>
        <v>-</v>
      </c>
      <c r="N66" s="90" t="str">
        <f aca="false">IFERROR(Inputs!N66/Inputs_old!N66-1,"-")</f>
        <v>-</v>
      </c>
      <c r="O66" s="90" t="str">
        <f aca="false">IFERROR(Inputs!O66/Inputs_old!O66-1,"-")</f>
        <v>-</v>
      </c>
      <c r="P66" s="90" t="str">
        <f aca="false">IFERROR(Inputs!P66/Inputs_old!P66-1,"-")</f>
        <v>-</v>
      </c>
      <c r="Q66" s="90" t="str">
        <f aca="false">IFERROR(Inputs!Q66/Inputs_old!Q66-1,"-")</f>
        <v>-</v>
      </c>
      <c r="R66" s="90" t="str">
        <f aca="false">IFERROR(Inputs!R66/Inputs_old!R66-1,"-")</f>
        <v>-</v>
      </c>
      <c r="S66" s="90" t="str">
        <f aca="false">IFERROR(Inputs!S66/Inputs_old!S66-1,"-")</f>
        <v>-</v>
      </c>
      <c r="T66" s="90" t="str">
        <f aca="false">IFERROR(Inputs!T66/Inputs_old!T66-1,"-")</f>
        <v>-</v>
      </c>
      <c r="U66" s="90" t="n">
        <f aca="false">IFERROR(Inputs!U66/Inputs_old!U66-1,"-")</f>
        <v>0</v>
      </c>
      <c r="V66" s="90" t="n">
        <f aca="false">IFERROR(Inputs!V66/Inputs_old!V66-1,"-")</f>
        <v>0</v>
      </c>
      <c r="W66" s="90" t="n">
        <f aca="false">IFERROR(Inputs!W66/Inputs_old!W66-1,"-")</f>
        <v>0</v>
      </c>
      <c r="X66" s="340" t="n">
        <f aca="false">IFERROR(Inputs!X66/Inputs_old!X66-1,"-")</f>
        <v>0</v>
      </c>
      <c r="Y66" s="340" t="n">
        <f aca="false">IFERROR(Inputs!Y66/Inputs_old!Y66-1,"-")</f>
        <v>0</v>
      </c>
      <c r="Z66" s="340" t="n">
        <f aca="false">IFERROR(Inputs!Z66/Inputs_old!Z66-1,"-")</f>
        <v>0</v>
      </c>
      <c r="AA66" s="340" t="n">
        <f aca="false">IFERROR(Inputs!AA66/Inputs_old!AA66-1,"-")</f>
        <v>0</v>
      </c>
      <c r="AB66" s="90" t="n">
        <f aca="false">IFERROR(Inputs!AB66/Inputs_old!AB66-1,"-")</f>
        <v>0</v>
      </c>
      <c r="AC66" s="340" t="n">
        <f aca="false">IFERROR(Inputs!AC66/Inputs_old!AC66-1,"-")</f>
        <v>0</v>
      </c>
      <c r="AD66" s="340" t="n">
        <f aca="false">IFERROR(Inputs!AD66/Inputs_old!AD66-1,"-")</f>
        <v>0</v>
      </c>
      <c r="AE66" s="340" t="n">
        <f aca="false">IFERROR(Inputs!AE66/Inputs_old!AE66-1,"-")</f>
        <v>0</v>
      </c>
      <c r="AF66" s="340" t="n">
        <f aca="false">IFERROR(Inputs!AF66/Inputs_old!AF66-1,"-")</f>
        <v>0</v>
      </c>
      <c r="AG66" s="340" t="n">
        <f aca="false">IFERROR(Inputs!AG66/Inputs_old!AG66-1,"-")</f>
        <v>0</v>
      </c>
      <c r="AH66" s="340" t="n">
        <f aca="false">IFERROR(Inputs!AH66/Inputs_old!AH66-1,"-")</f>
        <v>0</v>
      </c>
      <c r="AI66" s="340" t="n">
        <f aca="false">IFERROR(Inputs!AI66/Inputs_old!AI66-1,"-")</f>
        <v>-0.00511981262749572</v>
      </c>
      <c r="AJ66" s="340" t="n">
        <f aca="false">IFERROR(Inputs!AJ66/Inputs_old!AJ66-1,"-")</f>
        <v>-0.00175500490914782</v>
      </c>
      <c r="AK66" s="340" t="n">
        <f aca="false">IFERROR(Inputs!AK66/Inputs_old!AK66-1,"-")</f>
        <v>0.000137201658613195</v>
      </c>
      <c r="AL66" s="340" t="n">
        <f aca="false">IFERROR(Inputs!AL66/Inputs_old!AL66-1,"-")</f>
        <v>-0.00231142708461252</v>
      </c>
      <c r="AM66" s="340" t="n">
        <f aca="false">IFERROR(Inputs!AM66/Inputs_old!AM66-1,"-")</f>
        <v>-4.14071801306815E-005</v>
      </c>
      <c r="AN66" s="340" t="n">
        <f aca="false">IFERROR(Inputs!AN66/Inputs_old!AN66-1,"-")</f>
        <v>-4.12829717889585E-005</v>
      </c>
      <c r="AO66" s="340" t="n">
        <f aca="false">IFERROR(Inputs!AO66/Inputs_old!AO66-1,"-")</f>
        <v>-4.11586085375948E-005</v>
      </c>
      <c r="AP66" s="340" t="n">
        <f aca="false">IFERROR(Inputs!AP66/Inputs_old!AP66-1,"-")</f>
        <v>-4.10340903260753E-005</v>
      </c>
      <c r="AQ66" s="340" t="n">
        <f aca="false">IFERROR(Inputs!AQ66/Inputs_old!AQ66-1,"-")</f>
        <v>-4.09094171051061E-005</v>
      </c>
      <c r="AR66" s="340" t="n">
        <f aca="false">IFERROR(Inputs!AR66/Inputs_old!AR66-1,"-")</f>
        <v>-4.07845888259484E-005</v>
      </c>
      <c r="AS66" s="340" t="n">
        <f aca="false">IFERROR(Inputs!AS66/Inputs_old!AS66-1,"-")</f>
        <v>-4.06596054391972E-005</v>
      </c>
      <c r="AT66" s="340" t="n">
        <f aca="false">IFERROR(Inputs!AT66/Inputs_old!AT66-1,"-")</f>
        <v>-4.05344668975571E-005</v>
      </c>
      <c r="AU66" s="340" t="n">
        <f aca="false">IFERROR(Inputs!AU66/Inputs_old!AU66-1,"-")</f>
        <v>-4.04091731529554E-005</v>
      </c>
      <c r="AV66" s="340" t="n">
        <f aca="false">IFERROR(Inputs!AV66/Inputs_old!AV66-1,"-")</f>
        <v>-4.02837241585408E-005</v>
      </c>
      <c r="AW66" s="340" t="n">
        <f aca="false">IFERROR(Inputs!AW66/Inputs_old!AW66-1,"-")</f>
        <v>-4.01581198675727E-005</v>
      </c>
      <c r="AX66" s="340" t="n">
        <f aca="false">IFERROR(Inputs!AX66/Inputs_old!AX66-1,"-")</f>
        <v>-4.00323602337549E-005</v>
      </c>
      <c r="AY66" s="340" t="n">
        <f aca="false">IFERROR(Inputs!AY66/Inputs_old!AY66-1,"-")</f>
        <v>-3.99064452115683E-005</v>
      </c>
      <c r="AZ66" s="340" t="n">
        <f aca="false">IFERROR(Inputs!AZ66/Inputs_old!AZ66-1,"-")</f>
        <v>-3.97803747559378E-005</v>
      </c>
      <c r="BA66" s="340" t="n">
        <f aca="false">IFERROR(Inputs!BA66/Inputs_old!BA66-1,"-")</f>
        <v>-3.96541488215663E-005</v>
      </c>
      <c r="BB66" s="340" t="n">
        <f aca="false">IFERROR(Inputs!BB66/Inputs_old!BB66-1,"-")</f>
        <v>-3.9527767364822E-005</v>
      </c>
      <c r="BC66" s="340" t="n">
        <f aca="false">IFERROR(Inputs!BC66/Inputs_old!BC66-1,"-")</f>
        <v>-3.94012303416291E-005</v>
      </c>
      <c r="BD66" s="340" t="n">
        <f aca="false">IFERROR(Inputs!BD66/Inputs_old!BD66-1,"-")</f>
        <v>-3.9274537708911E-005</v>
      </c>
      <c r="BE66" s="340" t="n">
        <f aca="false">IFERROR(Inputs!BE66/Inputs_old!BE66-1,"-")</f>
        <v>-3.9147689424035E-005</v>
      </c>
      <c r="BF66" s="340" t="n">
        <f aca="false">IFERROR(Inputs!BF66/Inputs_old!BF66-1,"-")</f>
        <v>-3.90206854444797E-005</v>
      </c>
      <c r="BG66" s="340" t="n">
        <f aca="false">IFERROR(Inputs!BG66/Inputs_old!BG66-1,"-")</f>
        <v>-3.88935257287226E-005</v>
      </c>
    </row>
    <row r="67" customFormat="false" ht="13.5" hidden="false" customHeight="true" outlineLevel="0" collapsed="false">
      <c r="A67" s="48" t="s">
        <v>99</v>
      </c>
      <c r="B67" s="201" t="s">
        <v>107</v>
      </c>
      <c r="C67" s="201" t="s">
        <v>110</v>
      </c>
      <c r="D67" s="201" t="s">
        <v>101</v>
      </c>
      <c r="E67" s="52"/>
      <c r="F67" s="19" t="s">
        <v>116</v>
      </c>
      <c r="G67" s="52" t="s">
        <v>103</v>
      </c>
      <c r="H67" s="52"/>
      <c r="I67" s="52" t="s">
        <v>115</v>
      </c>
      <c r="J67" s="90" t="str">
        <f aca="false">IFERROR(Inputs!J67/Inputs_old!J67-1,"-")</f>
        <v>-</v>
      </c>
      <c r="K67" s="90" t="str">
        <f aca="false">IFERROR(Inputs!K67/Inputs_old!K67-1,"-")</f>
        <v>-</v>
      </c>
      <c r="L67" s="90" t="str">
        <f aca="false">IFERROR(Inputs!L67/Inputs_old!L67-1,"-")</f>
        <v>-</v>
      </c>
      <c r="M67" s="90" t="str">
        <f aca="false">IFERROR(Inputs!M67/Inputs_old!M67-1,"-")</f>
        <v>-</v>
      </c>
      <c r="N67" s="90" t="str">
        <f aca="false">IFERROR(Inputs!N67/Inputs_old!N67-1,"-")</f>
        <v>-</v>
      </c>
      <c r="O67" s="90" t="str">
        <f aca="false">IFERROR(Inputs!O67/Inputs_old!O67-1,"-")</f>
        <v>-</v>
      </c>
      <c r="P67" s="90" t="str">
        <f aca="false">IFERROR(Inputs!P67/Inputs_old!P67-1,"-")</f>
        <v>-</v>
      </c>
      <c r="Q67" s="90" t="str">
        <f aca="false">IFERROR(Inputs!Q67/Inputs_old!Q67-1,"-")</f>
        <v>-</v>
      </c>
      <c r="R67" s="90" t="str">
        <f aca="false">IFERROR(Inputs!R67/Inputs_old!R67-1,"-")</f>
        <v>-</v>
      </c>
      <c r="S67" s="90" t="str">
        <f aca="false">IFERROR(Inputs!S67/Inputs_old!S67-1,"-")</f>
        <v>-</v>
      </c>
      <c r="T67" s="90" t="str">
        <f aca="false">IFERROR(Inputs!T67/Inputs_old!T67-1,"-")</f>
        <v>-</v>
      </c>
      <c r="U67" s="90" t="n">
        <f aca="false">IFERROR(Inputs!U67/Inputs_old!U67-1,"-")</f>
        <v>0</v>
      </c>
      <c r="V67" s="90" t="n">
        <f aca="false">IFERROR(Inputs!V67/Inputs_old!V67-1,"-")</f>
        <v>0</v>
      </c>
      <c r="W67" s="90" t="n">
        <f aca="false">IFERROR(Inputs!W67/Inputs_old!W67-1,"-")</f>
        <v>0</v>
      </c>
      <c r="X67" s="340" t="n">
        <f aca="false">IFERROR(Inputs!X67/Inputs_old!X67-1,"-")</f>
        <v>0</v>
      </c>
      <c r="Y67" s="340" t="n">
        <f aca="false">IFERROR(Inputs!Y67/Inputs_old!Y67-1,"-")</f>
        <v>0</v>
      </c>
      <c r="Z67" s="340" t="n">
        <f aca="false">IFERROR(Inputs!Z67/Inputs_old!Z67-1,"-")</f>
        <v>0</v>
      </c>
      <c r="AA67" s="340" t="n">
        <f aca="false">IFERROR(Inputs!AA67/Inputs_old!AA67-1,"-")</f>
        <v>0</v>
      </c>
      <c r="AB67" s="90" t="n">
        <f aca="false">IFERROR(Inputs!AB67/Inputs_old!AB67-1,"-")</f>
        <v>0</v>
      </c>
      <c r="AC67" s="90" t="n">
        <f aca="false">IFERROR(Inputs!AC67/Inputs_old!AC67-1,"-")</f>
        <v>0</v>
      </c>
      <c r="AD67" s="90" t="n">
        <f aca="false">IFERROR(Inputs!AD67/Inputs_old!AD67-1,"-")</f>
        <v>0</v>
      </c>
      <c r="AE67" s="90" t="n">
        <f aca="false">IFERROR(Inputs!AE67/Inputs_old!AE67-1,"-")</f>
        <v>0</v>
      </c>
      <c r="AF67" s="90" t="n">
        <f aca="false">IFERROR(Inputs!AF67/Inputs_old!AF67-1,"-")</f>
        <v>0</v>
      </c>
      <c r="AG67" s="90" t="n">
        <f aca="false">IFERROR(Inputs!AG67/Inputs_old!AG67-1,"-")</f>
        <v>0</v>
      </c>
      <c r="AH67" s="90" t="n">
        <f aca="false">IFERROR(Inputs!AH67/Inputs_old!AH67-1,"-")</f>
        <v>0</v>
      </c>
      <c r="AI67" s="90" t="n">
        <f aca="false">IFERROR(Inputs!AI67/Inputs_old!AI67-1,"-")</f>
        <v>-0.000199082986691801</v>
      </c>
      <c r="AJ67" s="90" t="n">
        <f aca="false">IFERROR(Inputs!AJ67/Inputs_old!AJ67-1,"-")</f>
        <v>-0.00129626796903748</v>
      </c>
      <c r="AK67" s="90" t="n">
        <f aca="false">IFERROR(Inputs!AK67/Inputs_old!AK67-1,"-")</f>
        <v>0.000359502183276073</v>
      </c>
      <c r="AL67" s="90" t="n">
        <f aca="false">IFERROR(Inputs!AL67/Inputs_old!AL67-1,"-")</f>
        <v>-0.00225941553398301</v>
      </c>
      <c r="AM67" s="90" t="n">
        <f aca="false">IFERROR(Inputs!AM67/Inputs_old!AM67-1,"-")</f>
        <v>0.000165730672250008</v>
      </c>
      <c r="AN67" s="90" t="n">
        <f aca="false">IFERROR(Inputs!AN67/Inputs_old!AN67-1,"-")</f>
        <v>0.000165942699416055</v>
      </c>
      <c r="AO67" s="90" t="n">
        <f aca="false">IFERROR(Inputs!AO67/Inputs_old!AO67-1,"-")</f>
        <v>0.000166154572685873</v>
      </c>
      <c r="AP67" s="90" t="n">
        <f aca="false">IFERROR(Inputs!AP67/Inputs_old!AP67-1,"-")</f>
        <v>0.000166366291820763</v>
      </c>
      <c r="AQ67" s="90" t="n">
        <f aca="false">IFERROR(Inputs!AQ67/Inputs_old!AQ67-1,"-")</f>
        <v>0.000166577856584915</v>
      </c>
      <c r="AR67" s="90" t="n">
        <f aca="false">IFERROR(Inputs!AR67/Inputs_old!AR67-1,"-")</f>
        <v>0.000166789266740519</v>
      </c>
      <c r="AS67" s="90" t="n">
        <f aca="false">IFERROR(Inputs!AS67/Inputs_old!AS67-1,"-")</f>
        <v>0.000167000522052874</v>
      </c>
      <c r="AT67" s="90" t="n">
        <f aca="false">IFERROR(Inputs!AT67/Inputs_old!AT67-1,"-")</f>
        <v>0.000167211622286834</v>
      </c>
      <c r="AU67" s="90" t="n">
        <f aca="false">IFERROR(Inputs!AU67/Inputs_old!AU67-1,"-")</f>
        <v>0.000167422567209474</v>
      </c>
      <c r="AV67" s="90" t="n">
        <f aca="false">IFERROR(Inputs!AV67/Inputs_old!AV67-1,"-")</f>
        <v>0.000167633356586983</v>
      </c>
      <c r="AW67" s="90" t="n">
        <f aca="false">IFERROR(Inputs!AW67/Inputs_old!AW67-1,"-")</f>
        <v>0.000167843990188432</v>
      </c>
      <c r="AX67" s="90" t="n">
        <f aca="false">IFERROR(Inputs!AX67/Inputs_old!AX67-1,"-")</f>
        <v>0.000168054467783563</v>
      </c>
      <c r="AY67" s="90" t="n">
        <f aca="false">IFERROR(Inputs!AY67/Inputs_old!AY67-1,"-")</f>
        <v>0.000168264789141892</v>
      </c>
      <c r="AZ67" s="90" t="n">
        <f aca="false">IFERROR(Inputs!AZ67/Inputs_old!AZ67-1,"-")</f>
        <v>0.00016847495403427</v>
      </c>
      <c r="BA67" s="90" t="n">
        <f aca="false">IFERROR(Inputs!BA67/Inputs_old!BA67-1,"-")</f>
        <v>0.000168684962233989</v>
      </c>
      <c r="BB67" s="90" t="n">
        <f aca="false">IFERROR(Inputs!BB67/Inputs_old!BB67-1,"-")</f>
        <v>0.000168894813512122</v>
      </c>
      <c r="BC67" s="90" t="n">
        <f aca="false">IFERROR(Inputs!BC67/Inputs_old!BC67-1,"-")</f>
        <v>0.000169104507643958</v>
      </c>
      <c r="BD67" s="90" t="n">
        <f aca="false">IFERROR(Inputs!BD67/Inputs_old!BD67-1,"-")</f>
        <v>0.000169314044404345</v>
      </c>
      <c r="BE67" s="90" t="n">
        <f aca="false">IFERROR(Inputs!BE67/Inputs_old!BE67-1,"-")</f>
        <v>0.000169523423568352</v>
      </c>
      <c r="BF67" s="90" t="n">
        <f aca="false">IFERROR(Inputs!BF67/Inputs_old!BF67-1,"-")</f>
        <v>0.00016973264491349</v>
      </c>
      <c r="BG67" s="90" t="n">
        <f aca="false">IFERROR(Inputs!BG67/Inputs_old!BG67-1,"-")</f>
        <v>0.000169941708217047</v>
      </c>
    </row>
    <row r="68" customFormat="false" ht="13.5" hidden="false" customHeight="true" outlineLevel="0" collapsed="false">
      <c r="A68" s="48" t="s">
        <v>99</v>
      </c>
      <c r="B68" s="201" t="s">
        <v>107</v>
      </c>
      <c r="C68" s="201" t="s">
        <v>110</v>
      </c>
      <c r="D68" s="201" t="s">
        <v>101</v>
      </c>
      <c r="E68" s="52"/>
      <c r="F68" s="19" t="s">
        <v>117</v>
      </c>
      <c r="G68" s="52" t="s">
        <v>103</v>
      </c>
      <c r="H68" s="52"/>
      <c r="I68" s="52" t="s">
        <v>115</v>
      </c>
      <c r="J68" s="90" t="str">
        <f aca="false">IFERROR(Inputs!J68/Inputs_old!J68-1,"-")</f>
        <v>-</v>
      </c>
      <c r="K68" s="90" t="str">
        <f aca="false">IFERROR(Inputs!K68/Inputs_old!K68-1,"-")</f>
        <v>-</v>
      </c>
      <c r="L68" s="90" t="str">
        <f aca="false">IFERROR(Inputs!L68/Inputs_old!L68-1,"-")</f>
        <v>-</v>
      </c>
      <c r="M68" s="90" t="str">
        <f aca="false">IFERROR(Inputs!M68/Inputs_old!M68-1,"-")</f>
        <v>-</v>
      </c>
      <c r="N68" s="90" t="str">
        <f aca="false">IFERROR(Inputs!N68/Inputs_old!N68-1,"-")</f>
        <v>-</v>
      </c>
      <c r="O68" s="90" t="str">
        <f aca="false">IFERROR(Inputs!O68/Inputs_old!O68-1,"-")</f>
        <v>-</v>
      </c>
      <c r="P68" s="90" t="str">
        <f aca="false">IFERROR(Inputs!P68/Inputs_old!P68-1,"-")</f>
        <v>-</v>
      </c>
      <c r="Q68" s="90" t="str">
        <f aca="false">IFERROR(Inputs!Q68/Inputs_old!Q68-1,"-")</f>
        <v>-</v>
      </c>
      <c r="R68" s="90" t="str">
        <f aca="false">IFERROR(Inputs!R68/Inputs_old!R68-1,"-")</f>
        <v>-</v>
      </c>
      <c r="S68" s="90" t="str">
        <f aca="false">IFERROR(Inputs!S68/Inputs_old!S68-1,"-")</f>
        <v>-</v>
      </c>
      <c r="T68" s="90" t="str">
        <f aca="false">IFERROR(Inputs!T68/Inputs_old!T68-1,"-")</f>
        <v>-</v>
      </c>
      <c r="U68" s="90" t="n">
        <f aca="false">IFERROR(Inputs!U68/Inputs_old!U68-1,"-")</f>
        <v>0</v>
      </c>
      <c r="V68" s="90" t="n">
        <f aca="false">IFERROR(Inputs!V68/Inputs_old!V68-1,"-")</f>
        <v>0</v>
      </c>
      <c r="W68" s="90" t="n">
        <f aca="false">IFERROR(Inputs!W68/Inputs_old!W68-1,"-")</f>
        <v>0</v>
      </c>
      <c r="X68" s="340" t="n">
        <f aca="false">IFERROR(Inputs!X68/Inputs_old!X68-1,"-")</f>
        <v>0</v>
      </c>
      <c r="Y68" s="340" t="n">
        <f aca="false">IFERROR(Inputs!Y68/Inputs_old!Y68-1,"-")</f>
        <v>0</v>
      </c>
      <c r="Z68" s="340" t="n">
        <f aca="false">IFERROR(Inputs!Z68/Inputs_old!Z68-1,"-")</f>
        <v>0</v>
      </c>
      <c r="AA68" s="340" t="n">
        <f aca="false">IFERROR(Inputs!AA68/Inputs_old!AA68-1,"-")</f>
        <v>0</v>
      </c>
      <c r="AB68" s="90" t="n">
        <f aca="false">IFERROR(Inputs!AB68/Inputs_old!AB68-1,"-")</f>
        <v>0</v>
      </c>
      <c r="AC68" s="90" t="n">
        <f aca="false">IFERROR(Inputs!AC68/Inputs_old!AC68-1,"-")</f>
        <v>0</v>
      </c>
      <c r="AD68" s="90" t="n">
        <f aca="false">IFERROR(Inputs!AD68/Inputs_old!AD68-1,"-")</f>
        <v>0</v>
      </c>
      <c r="AE68" s="90" t="n">
        <f aca="false">IFERROR(Inputs!AE68/Inputs_old!AE68-1,"-")</f>
        <v>0</v>
      </c>
      <c r="AF68" s="90" t="n">
        <f aca="false">IFERROR(Inputs!AF68/Inputs_old!AF68-1,"-")</f>
        <v>0</v>
      </c>
      <c r="AG68" s="90" t="n">
        <f aca="false">IFERROR(Inputs!AG68/Inputs_old!AG68-1,"-")</f>
        <v>0</v>
      </c>
      <c r="AH68" s="90" t="n">
        <f aca="false">IFERROR(Inputs!AH68/Inputs_old!AH68-1,"-")</f>
        <v>0</v>
      </c>
      <c r="AI68" s="90" t="n">
        <f aca="false">IFERROR(Inputs!AI68/Inputs_old!AI68-1,"-")</f>
        <v>0</v>
      </c>
      <c r="AJ68" s="90" t="n">
        <f aca="false">IFERROR(Inputs!AJ68/Inputs_old!AJ68-1,"-")</f>
        <v>-0.00121627630697863</v>
      </c>
      <c r="AK68" s="90" t="n">
        <f aca="false">IFERROR(Inputs!AK68/Inputs_old!AK68-1,"-")</f>
        <v>0.000353227698177694</v>
      </c>
      <c r="AL68" s="90" t="n">
        <f aca="false">IFERROR(Inputs!AL68/Inputs_old!AL68-1,"-")</f>
        <v>-0.00225585345729551</v>
      </c>
      <c r="AM68" s="90" t="n">
        <f aca="false">IFERROR(Inputs!AM68/Inputs_old!AM68-1,"-")</f>
        <v>0.000160484931573945</v>
      </c>
      <c r="AN68" s="90" t="n">
        <f aca="false">IFERROR(Inputs!AN68/Inputs_old!AN68-1,"-")</f>
        <v>0.000160684359988172</v>
      </c>
      <c r="AO68" s="90" t="n">
        <f aca="false">IFERROR(Inputs!AO68/Inputs_old!AO68-1,"-")</f>
        <v>0.000160883631715514</v>
      </c>
      <c r="AP68" s="90" t="n">
        <f aca="false">IFERROR(Inputs!AP68/Inputs_old!AP68-1,"-")</f>
        <v>0.000161082746556795</v>
      </c>
      <c r="AQ68" s="90" t="n">
        <f aca="false">IFERROR(Inputs!AQ68/Inputs_old!AQ68-1,"-")</f>
        <v>0.000161281704315286</v>
      </c>
      <c r="AR68" s="90" t="n">
        <f aca="false">IFERROR(Inputs!AR68/Inputs_old!AR68-1,"-")</f>
        <v>0.000161480504792921</v>
      </c>
      <c r="AS68" s="90" t="n">
        <f aca="false">IFERROR(Inputs!AS68/Inputs_old!AS68-1,"-")</f>
        <v>0.00016167914779408</v>
      </c>
      <c r="AT68" s="90" t="n">
        <f aca="false">IFERROR(Inputs!AT68/Inputs_old!AT68-1,"-")</f>
        <v>0.000161877633123586</v>
      </c>
      <c r="AU68" s="90" t="n">
        <f aca="false">IFERROR(Inputs!AU68/Inputs_old!AU68-1,"-")</f>
        <v>0.000162075960587149</v>
      </c>
      <c r="AV68" s="90" t="n">
        <f aca="false">IFERROR(Inputs!AV68/Inputs_old!AV68-1,"-")</f>
        <v>0.000162274129991369</v>
      </c>
      <c r="AW68" s="90" t="n">
        <f aca="false">IFERROR(Inputs!AW68/Inputs_old!AW68-1,"-")</f>
        <v>0.000162472141144177</v>
      </c>
      <c r="AX68" s="90" t="n">
        <f aca="false">IFERROR(Inputs!AX68/Inputs_old!AX68-1,"-")</f>
        <v>0.000162669993854392</v>
      </c>
      <c r="AY68" s="90" t="n">
        <f aca="false">IFERROR(Inputs!AY68/Inputs_old!AY68-1,"-")</f>
        <v>0.000162867687931056</v>
      </c>
      <c r="AZ68" s="90" t="n">
        <f aca="false">IFERROR(Inputs!AZ68/Inputs_old!AZ68-1,"-")</f>
        <v>0.000163065223184322</v>
      </c>
      <c r="BA68" s="90" t="n">
        <f aca="false">IFERROR(Inputs!BA68/Inputs_old!BA68-1,"-")</f>
        <v>0.000163262599426339</v>
      </c>
      <c r="BB68" s="90" t="n">
        <f aca="false">IFERROR(Inputs!BB68/Inputs_old!BB68-1,"-")</f>
        <v>0.00016345981646837</v>
      </c>
      <c r="BC68" s="90" t="n">
        <f aca="false">IFERROR(Inputs!BC68/Inputs_old!BC68-1,"-")</f>
        <v>0.000163656874123896</v>
      </c>
      <c r="BD68" s="90" t="n">
        <f aca="false">IFERROR(Inputs!BD68/Inputs_old!BD68-1,"-")</f>
        <v>0.000163853772207068</v>
      </c>
      <c r="BE68" s="90" t="n">
        <f aca="false">IFERROR(Inputs!BE68/Inputs_old!BE68-1,"-")</f>
        <v>0.000164050510532698</v>
      </c>
      <c r="BF68" s="90" t="n">
        <f aca="false">IFERROR(Inputs!BF68/Inputs_old!BF68-1,"-")</f>
        <v>0.000164247088917158</v>
      </c>
      <c r="BG68" s="90" t="n">
        <f aca="false">IFERROR(Inputs!BG68/Inputs_old!BG68-1,"-")</f>
        <v>0.000164443507176593</v>
      </c>
    </row>
    <row r="69" customFormat="false" ht="13.5" hidden="false" customHeight="true" outlineLevel="0" collapsed="false">
      <c r="A69" s="48" t="s">
        <v>99</v>
      </c>
      <c r="B69" s="201" t="s">
        <v>107</v>
      </c>
      <c r="C69" s="201" t="s">
        <v>110</v>
      </c>
      <c r="D69" s="201" t="s">
        <v>101</v>
      </c>
      <c r="E69" s="52"/>
      <c r="F69" s="19" t="s">
        <v>118</v>
      </c>
      <c r="G69" s="52" t="s">
        <v>103</v>
      </c>
      <c r="H69" s="52"/>
      <c r="I69" s="52"/>
      <c r="J69" s="90" t="str">
        <f aca="false">IFERROR(Inputs!J69/Inputs_old!J69-1,"-")</f>
        <v>-</v>
      </c>
      <c r="K69" s="90" t="str">
        <f aca="false">IFERROR(Inputs!K69/Inputs_old!K69-1,"-")</f>
        <v>-</v>
      </c>
      <c r="L69" s="90" t="str">
        <f aca="false">IFERROR(Inputs!L69/Inputs_old!L69-1,"-")</f>
        <v>-</v>
      </c>
      <c r="M69" s="90" t="str">
        <f aca="false">IFERROR(Inputs!M69/Inputs_old!M69-1,"-")</f>
        <v>-</v>
      </c>
      <c r="N69" s="90" t="str">
        <f aca="false">IFERROR(Inputs!N69/Inputs_old!N69-1,"-")</f>
        <v>-</v>
      </c>
      <c r="O69" s="90" t="str">
        <f aca="false">IFERROR(Inputs!O69/Inputs_old!O69-1,"-")</f>
        <v>-</v>
      </c>
      <c r="P69" s="90" t="str">
        <f aca="false">IFERROR(Inputs!P69/Inputs_old!P69-1,"-")</f>
        <v>-</v>
      </c>
      <c r="Q69" s="90" t="str">
        <f aca="false">IFERROR(Inputs!Q69/Inputs_old!Q69-1,"-")</f>
        <v>-</v>
      </c>
      <c r="R69" s="90" t="str">
        <f aca="false">IFERROR(Inputs!R69/Inputs_old!R69-1,"-")</f>
        <v>-</v>
      </c>
      <c r="S69" s="90" t="str">
        <f aca="false">IFERROR(Inputs!S69/Inputs_old!S69-1,"-")</f>
        <v>-</v>
      </c>
      <c r="T69" s="90" t="str">
        <f aca="false">IFERROR(Inputs!T69/Inputs_old!T69-1,"-")</f>
        <v>-</v>
      </c>
      <c r="U69" s="90" t="n">
        <f aca="false">IFERROR(Inputs!U69/Inputs_old!U69-1,"-")</f>
        <v>0</v>
      </c>
      <c r="V69" s="90" t="n">
        <f aca="false">IFERROR(Inputs!V69/Inputs_old!V69-1,"-")</f>
        <v>0</v>
      </c>
      <c r="W69" s="90" t="n">
        <f aca="false">IFERROR(Inputs!W69/Inputs_old!W69-1,"-")</f>
        <v>0</v>
      </c>
      <c r="X69" s="340" t="str">
        <f aca="false">IFERROR(Inputs!X69/Inputs_old!X69-1,"-")</f>
        <v>-</v>
      </c>
      <c r="Y69" s="340" t="n">
        <f aca="false">IFERROR(Inputs!Y69/Inputs_old!Y69-1,"-")</f>
        <v>0</v>
      </c>
      <c r="Z69" s="340" t="n">
        <f aca="false">IFERROR(Inputs!Z69/Inputs_old!Z69-1,"-")</f>
        <v>0</v>
      </c>
      <c r="AA69" s="340" t="n">
        <f aca="false">IFERROR(Inputs!AA69/Inputs_old!AA69-1,"-")</f>
        <v>0</v>
      </c>
      <c r="AB69" s="90" t="n">
        <f aca="false">IFERROR(Inputs!AB69/Inputs_old!AB69-1,"-")</f>
        <v>0</v>
      </c>
      <c r="AC69" s="90" t="n">
        <f aca="false">IFERROR(Inputs!AC69/Inputs_old!AC69-1,"-")</f>
        <v>0</v>
      </c>
      <c r="AD69" s="90" t="n">
        <f aca="false">IFERROR(Inputs!AD69/Inputs_old!AD69-1,"-")</f>
        <v>0</v>
      </c>
      <c r="AE69" s="90" t="n">
        <f aca="false">IFERROR(Inputs!AE69/Inputs_old!AE69-1,"-")</f>
        <v>0</v>
      </c>
      <c r="AF69" s="90" t="n">
        <f aca="false">IFERROR(Inputs!AF69/Inputs_old!AF69-1,"-")</f>
        <v>0</v>
      </c>
      <c r="AG69" s="90" t="n">
        <f aca="false">IFERROR(Inputs!AG69/Inputs_old!AG69-1,"-")</f>
        <v>0</v>
      </c>
      <c r="AH69" s="90" t="n">
        <f aca="false">IFERROR(Inputs!AH69/Inputs_old!AH69-1,"-")</f>
        <v>0</v>
      </c>
      <c r="AI69" s="90" t="n">
        <f aca="false">IFERROR(Inputs!AI69/Inputs_old!AI69-1,"-")</f>
        <v>-0.00360776440829846</v>
      </c>
      <c r="AJ69" s="90" t="n">
        <f aca="false">IFERROR(Inputs!AJ69/Inputs_old!AJ69-1,"-")</f>
        <v>-0.00112167868733903</v>
      </c>
      <c r="AK69" s="90" t="n">
        <f aca="false">IFERROR(Inputs!AK69/Inputs_old!AK69-1,"-")</f>
        <v>0.000453429657902182</v>
      </c>
      <c r="AL69" s="90" t="n">
        <f aca="false">IFERROR(Inputs!AL69/Inputs_old!AL69-1,"-")</f>
        <v>-0.00213814900986642</v>
      </c>
      <c r="AM69" s="90" t="n">
        <f aca="false">IFERROR(Inputs!AM69/Inputs_old!AM69-1,"-")</f>
        <v>0.000261648621799671</v>
      </c>
      <c r="AN69" s="90" t="n">
        <f aca="false">IFERROR(Inputs!AN69/Inputs_old!AN69-1,"-")</f>
        <v>0.000261918155489704</v>
      </c>
      <c r="AO69" s="90" t="n">
        <f aca="false">IFERROR(Inputs!AO69/Inputs_old!AO69-1,"-")</f>
        <v>0.00026218751600271</v>
      </c>
      <c r="AP69" s="90" t="n">
        <f aca="false">IFERROR(Inputs!AP69/Inputs_old!AP69-1,"-")</f>
        <v>0.00026245670305447</v>
      </c>
      <c r="AQ69" s="90" t="n">
        <f aca="false">IFERROR(Inputs!AQ69/Inputs_old!AQ69-1,"-")</f>
        <v>0.000262725716363876</v>
      </c>
      <c r="AR69" s="90" t="n">
        <f aca="false">IFERROR(Inputs!AR69/Inputs_old!AR69-1,"-")</f>
        <v>0.000262994555650486</v>
      </c>
      <c r="AS69" s="90" t="n">
        <f aca="false">IFERROR(Inputs!AS69/Inputs_old!AS69-1,"-")</f>
        <v>0.000263263220634746</v>
      </c>
      <c r="AT69" s="90" t="n">
        <f aca="false">IFERROR(Inputs!AT69/Inputs_old!AT69-1,"-")</f>
        <v>0.000263531711037546</v>
      </c>
      <c r="AU69" s="90" t="n">
        <f aca="false">IFERROR(Inputs!AU69/Inputs_old!AU69-1,"-")</f>
        <v>0.000263800026581773</v>
      </c>
      <c r="AV69" s="90" t="n">
        <f aca="false">IFERROR(Inputs!AV69/Inputs_old!AV69-1,"-")</f>
        <v>0.000264068166990539</v>
      </c>
      <c r="AW69" s="90" t="n">
        <f aca="false">IFERROR(Inputs!AW69/Inputs_old!AW69-1,"-")</f>
        <v>0.000264336131987619</v>
      </c>
      <c r="AX69" s="90" t="n">
        <f aca="false">IFERROR(Inputs!AX69/Inputs_old!AX69-1,"-")</f>
        <v>0.000264603921299234</v>
      </c>
      <c r="AY69" s="90" t="n">
        <f aca="false">IFERROR(Inputs!AY69/Inputs_old!AY69-1,"-")</f>
        <v>0.000264871534651823</v>
      </c>
      <c r="AZ69" s="90" t="n">
        <f aca="false">IFERROR(Inputs!AZ69/Inputs_old!AZ69-1,"-")</f>
        <v>0.000265138971771828</v>
      </c>
      <c r="BA69" s="90" t="n">
        <f aca="false">IFERROR(Inputs!BA69/Inputs_old!BA69-1,"-")</f>
        <v>0.000265406232388576</v>
      </c>
      <c r="BB69" s="90" t="n">
        <f aca="false">IFERROR(Inputs!BB69/Inputs_old!BB69-1,"-")</f>
        <v>0.000265673316230508</v>
      </c>
      <c r="BC69" s="90" t="n">
        <f aca="false">IFERROR(Inputs!BC69/Inputs_old!BC69-1,"-")</f>
        <v>0.000265940223028727</v>
      </c>
      <c r="BD69" s="90" t="n">
        <f aca="false">IFERROR(Inputs!BD69/Inputs_old!BD69-1,"-")</f>
        <v>0.000266206952514114</v>
      </c>
      <c r="BE69" s="90" t="n">
        <f aca="false">IFERROR(Inputs!BE69/Inputs_old!BE69-1,"-")</f>
        <v>0.000266473504419551</v>
      </c>
      <c r="BF69" s="90" t="n">
        <f aca="false">IFERROR(Inputs!BF69/Inputs_old!BF69-1,"-")</f>
        <v>0.000266739878477917</v>
      </c>
      <c r="BG69" s="90" t="n">
        <f aca="false">IFERROR(Inputs!BG69/Inputs_old!BG69-1,"-")</f>
        <v>0.000267006074424314</v>
      </c>
    </row>
    <row r="70" customFormat="false" ht="13.5" hidden="false" customHeight="true" outlineLevel="0" collapsed="false">
      <c r="A70" s="48" t="s">
        <v>99</v>
      </c>
      <c r="B70" s="201" t="s">
        <v>107</v>
      </c>
      <c r="C70" s="201" t="s">
        <v>110</v>
      </c>
      <c r="D70" s="201" t="s">
        <v>101</v>
      </c>
      <c r="E70" s="52"/>
      <c r="F70" s="19" t="s">
        <v>119</v>
      </c>
      <c r="G70" s="52" t="s">
        <v>103</v>
      </c>
      <c r="H70" s="52"/>
      <c r="I70" s="52"/>
      <c r="J70" s="90" t="str">
        <f aca="false">IFERROR(Inputs!J70/Inputs_old!J70-1,"-")</f>
        <v>-</v>
      </c>
      <c r="K70" s="90" t="str">
        <f aca="false">IFERROR(Inputs!K70/Inputs_old!K70-1,"-")</f>
        <v>-</v>
      </c>
      <c r="L70" s="90" t="str">
        <f aca="false">IFERROR(Inputs!L70/Inputs_old!L70-1,"-")</f>
        <v>-</v>
      </c>
      <c r="M70" s="90" t="str">
        <f aca="false">IFERROR(Inputs!M70/Inputs_old!M70-1,"-")</f>
        <v>-</v>
      </c>
      <c r="N70" s="90" t="str">
        <f aca="false">IFERROR(Inputs!N70/Inputs_old!N70-1,"-")</f>
        <v>-</v>
      </c>
      <c r="O70" s="90" t="str">
        <f aca="false">IFERROR(Inputs!O70/Inputs_old!O70-1,"-")</f>
        <v>-</v>
      </c>
      <c r="P70" s="90" t="str">
        <f aca="false">IFERROR(Inputs!P70/Inputs_old!P70-1,"-")</f>
        <v>-</v>
      </c>
      <c r="Q70" s="90" t="str">
        <f aca="false">IFERROR(Inputs!Q70/Inputs_old!Q70-1,"-")</f>
        <v>-</v>
      </c>
      <c r="R70" s="90" t="str">
        <f aca="false">IFERROR(Inputs!R70/Inputs_old!R70-1,"-")</f>
        <v>-</v>
      </c>
      <c r="S70" s="90" t="str">
        <f aca="false">IFERROR(Inputs!S70/Inputs_old!S70-1,"-")</f>
        <v>-</v>
      </c>
      <c r="T70" s="90" t="str">
        <f aca="false">IFERROR(Inputs!T70/Inputs_old!T70-1,"-")</f>
        <v>-</v>
      </c>
      <c r="U70" s="90" t="n">
        <f aca="false">IFERROR(Inputs!U70/Inputs_old!U70-1,"-")</f>
        <v>0</v>
      </c>
      <c r="V70" s="90" t="n">
        <f aca="false">IFERROR(Inputs!V70/Inputs_old!V70-1,"-")</f>
        <v>0</v>
      </c>
      <c r="W70" s="90" t="n">
        <f aca="false">IFERROR(Inputs!W70/Inputs_old!W70-1,"-")</f>
        <v>0</v>
      </c>
      <c r="X70" s="340" t="n">
        <f aca="false">IFERROR(Inputs!X70/Inputs_old!X70-1,"-")</f>
        <v>0</v>
      </c>
      <c r="Y70" s="340" t="n">
        <f aca="false">IFERROR(Inputs!Y70/Inputs_old!Y70-1,"-")</f>
        <v>0</v>
      </c>
      <c r="Z70" s="340" t="n">
        <f aca="false">IFERROR(Inputs!Z70/Inputs_old!Z70-1,"-")</f>
        <v>0</v>
      </c>
      <c r="AA70" s="340" t="n">
        <f aca="false">IFERROR(Inputs!AA70/Inputs_old!AA70-1,"-")</f>
        <v>0</v>
      </c>
      <c r="AB70" s="90" t="n">
        <f aca="false">IFERROR(Inputs!AB70/Inputs_old!AB70-1,"-")</f>
        <v>0</v>
      </c>
      <c r="AC70" s="340" t="n">
        <f aca="false">IFERROR(Inputs!AC70/Inputs_old!AC70-1,"-")</f>
        <v>0</v>
      </c>
      <c r="AD70" s="340" t="n">
        <f aca="false">IFERROR(Inputs!AD70/Inputs_old!AD70-1,"-")</f>
        <v>0</v>
      </c>
      <c r="AE70" s="340" t="n">
        <f aca="false">IFERROR(Inputs!AE70/Inputs_old!AE70-1,"-")</f>
        <v>0</v>
      </c>
      <c r="AF70" s="340" t="n">
        <f aca="false">IFERROR(Inputs!AF70/Inputs_old!AF70-1,"-")</f>
        <v>0</v>
      </c>
      <c r="AG70" s="340" t="n">
        <f aca="false">IFERROR(Inputs!AG70/Inputs_old!AG70-1,"-")</f>
        <v>0</v>
      </c>
      <c r="AH70" s="340" t="n">
        <f aca="false">IFERROR(Inputs!AH70/Inputs_old!AH70-1,"-")</f>
        <v>0</v>
      </c>
      <c r="AI70" s="340" t="n">
        <f aca="false">IFERROR(Inputs!AI70/Inputs_old!AI70-1,"-")</f>
        <v>-0.00371583628792582</v>
      </c>
      <c r="AJ70" s="340" t="n">
        <f aca="false">IFERROR(Inputs!AJ70/Inputs_old!AJ70-1,"-")</f>
        <v>-0.00116006283358105</v>
      </c>
      <c r="AK70" s="340" t="n">
        <f aca="false">IFERROR(Inputs!AK70/Inputs_old!AK70-1,"-")</f>
        <v>0.000304190929032888</v>
      </c>
      <c r="AL70" s="340" t="n">
        <f aca="false">IFERROR(Inputs!AL70/Inputs_old!AL70-1,"-")</f>
        <v>-0.00227393987324087</v>
      </c>
      <c r="AM70" s="340" t="n">
        <f aca="false">IFERROR(Inputs!AM70/Inputs_old!AM70-1,"-")</f>
        <v>0.000113760736366153</v>
      </c>
      <c r="AN70" s="340" t="n">
        <f aca="false">IFERROR(Inputs!AN70/Inputs_old!AN70-1,"-")</f>
        <v>0.000113951482116459</v>
      </c>
      <c r="AO70" s="340" t="n">
        <f aca="false">IFERROR(Inputs!AO70/Inputs_old!AO70-1,"-")</f>
        <v>0.000114142102576542</v>
      </c>
      <c r="AP70" s="340" t="n">
        <f aca="false">IFERROR(Inputs!AP70/Inputs_old!AP70-1,"-")</f>
        <v>0.000114332597501488</v>
      </c>
      <c r="AQ70" s="340" t="n">
        <f aca="false">IFERROR(Inputs!AQ70/Inputs_old!AQ70-1,"-")</f>
        <v>0.000114522966649488</v>
      </c>
      <c r="AR70" s="340" t="n">
        <f aca="false">IFERROR(Inputs!AR70/Inputs_old!AR70-1,"-")</f>
        <v>0.000114713209778738</v>
      </c>
      <c r="AS70" s="340" t="n">
        <f aca="false">IFERROR(Inputs!AS70/Inputs_old!AS70-1,"-")</f>
        <v>0.000114903326648319</v>
      </c>
      <c r="AT70" s="340" t="n">
        <f aca="false">IFERROR(Inputs!AT70/Inputs_old!AT70-1,"-")</f>
        <v>0.000115093317017756</v>
      </c>
      <c r="AU70" s="340" t="n">
        <f aca="false">IFERROR(Inputs!AU70/Inputs_old!AU70-1,"-")</f>
        <v>0.000115283180648129</v>
      </c>
      <c r="AV70" s="340" t="n">
        <f aca="false">IFERROR(Inputs!AV70/Inputs_old!AV70-1,"-")</f>
        <v>0.000115472917300519</v>
      </c>
      <c r="AW70" s="340" t="n">
        <f aca="false">IFERROR(Inputs!AW70/Inputs_old!AW70-1,"-")</f>
        <v>0.000115662526736893</v>
      </c>
      <c r="AX70" s="340" t="n">
        <f aca="false">IFERROR(Inputs!AX70/Inputs_old!AX70-1,"-")</f>
        <v>0.000115852008720996</v>
      </c>
      <c r="AY70" s="340" t="n">
        <f aca="false">IFERROR(Inputs!AY70/Inputs_old!AY70-1,"-")</f>
        <v>0.000116041363016572</v>
      </c>
      <c r="AZ70" s="340" t="n">
        <f aca="false">IFERROR(Inputs!AZ70/Inputs_old!AZ70-1,"-")</f>
        <v>0.000116230589388033</v>
      </c>
      <c r="BA70" s="340" t="n">
        <f aca="false">IFERROR(Inputs!BA70/Inputs_old!BA70-1,"-")</f>
        <v>0.000116419687600899</v>
      </c>
      <c r="BB70" s="340" t="n">
        <f aca="false">IFERROR(Inputs!BB70/Inputs_old!BB70-1,"-")</f>
        <v>0.000116608657421358</v>
      </c>
      <c r="BC70" s="340" t="n">
        <f aca="false">IFERROR(Inputs!BC70/Inputs_old!BC70-1,"-")</f>
        <v>0.000116797498616927</v>
      </c>
      <c r="BD70" s="340" t="n">
        <f aca="false">IFERROR(Inputs!BD70/Inputs_old!BD70-1,"-")</f>
        <v>0.000116986210954906</v>
      </c>
      <c r="BE70" s="340" t="n">
        <f aca="false">IFERROR(Inputs!BE70/Inputs_old!BE70-1,"-")</f>
        <v>0.000117174794204811</v>
      </c>
      <c r="BF70" s="340" t="n">
        <f aca="false">IFERROR(Inputs!BF70/Inputs_old!BF70-1,"-")</f>
        <v>0.000117363248135716</v>
      </c>
      <c r="BG70" s="340" t="n">
        <f aca="false">IFERROR(Inputs!BG70/Inputs_old!BG70-1,"-")</f>
        <v>0.000117551572518027</v>
      </c>
    </row>
    <row r="71" customFormat="false" ht="13.5" hidden="false" customHeight="true" outlineLevel="0" collapsed="false">
      <c r="A71" s="48" t="s">
        <v>99</v>
      </c>
      <c r="B71" s="201" t="s">
        <v>107</v>
      </c>
      <c r="C71" s="201" t="s">
        <v>110</v>
      </c>
      <c r="D71" s="201" t="s">
        <v>101</v>
      </c>
      <c r="E71" s="52"/>
      <c r="F71" s="19" t="s">
        <v>120</v>
      </c>
      <c r="G71" s="52" t="s">
        <v>103</v>
      </c>
      <c r="H71" s="52"/>
      <c r="I71" s="52"/>
      <c r="J71" s="90" t="str">
        <f aca="false">IFERROR(Inputs!J71/Inputs_old!J71-1,"-")</f>
        <v>-</v>
      </c>
      <c r="K71" s="90" t="str">
        <f aca="false">IFERROR(Inputs!K71/Inputs_old!K71-1,"-")</f>
        <v>-</v>
      </c>
      <c r="L71" s="90" t="str">
        <f aca="false">IFERROR(Inputs!L71/Inputs_old!L71-1,"-")</f>
        <v>-</v>
      </c>
      <c r="M71" s="90" t="str">
        <f aca="false">IFERROR(Inputs!M71/Inputs_old!M71-1,"-")</f>
        <v>-</v>
      </c>
      <c r="N71" s="90" t="str">
        <f aca="false">IFERROR(Inputs!N71/Inputs_old!N71-1,"-")</f>
        <v>-</v>
      </c>
      <c r="O71" s="90" t="str">
        <f aca="false">IFERROR(Inputs!O71/Inputs_old!O71-1,"-")</f>
        <v>-</v>
      </c>
      <c r="P71" s="90" t="str">
        <f aca="false">IFERROR(Inputs!P71/Inputs_old!P71-1,"-")</f>
        <v>-</v>
      </c>
      <c r="Q71" s="90" t="str">
        <f aca="false">IFERROR(Inputs!Q71/Inputs_old!Q71-1,"-")</f>
        <v>-</v>
      </c>
      <c r="R71" s="90" t="str">
        <f aca="false">IFERROR(Inputs!R71/Inputs_old!R71-1,"-")</f>
        <v>-</v>
      </c>
      <c r="S71" s="90" t="str">
        <f aca="false">IFERROR(Inputs!S71/Inputs_old!S71-1,"-")</f>
        <v>-</v>
      </c>
      <c r="T71" s="90" t="str">
        <f aca="false">IFERROR(Inputs!T71/Inputs_old!T71-1,"-")</f>
        <v>-</v>
      </c>
      <c r="U71" s="90" t="n">
        <f aca="false">IFERROR(Inputs!U71/Inputs_old!U71-1,"-")</f>
        <v>0</v>
      </c>
      <c r="V71" s="90" t="n">
        <f aca="false">IFERROR(Inputs!V71/Inputs_old!V71-1,"-")</f>
        <v>0</v>
      </c>
      <c r="W71" s="90" t="n">
        <f aca="false">IFERROR(Inputs!W71/Inputs_old!W71-1,"-")</f>
        <v>0</v>
      </c>
      <c r="X71" s="340" t="n">
        <f aca="false">IFERROR(Inputs!X71/Inputs_old!X71-1,"-")</f>
        <v>0</v>
      </c>
      <c r="Y71" s="340" t="n">
        <f aca="false">IFERROR(Inputs!Y71/Inputs_old!Y71-1,"-")</f>
        <v>0</v>
      </c>
      <c r="Z71" s="340" t="n">
        <f aca="false">IFERROR(Inputs!Z71/Inputs_old!Z71-1,"-")</f>
        <v>0</v>
      </c>
      <c r="AA71" s="340" t="n">
        <f aca="false">IFERROR(Inputs!AA71/Inputs_old!AA71-1,"-")</f>
        <v>0</v>
      </c>
      <c r="AB71" s="90" t="n">
        <f aca="false">IFERROR(Inputs!AB71/Inputs_old!AB71-1,"-")</f>
        <v>0</v>
      </c>
      <c r="AC71" s="90" t="n">
        <f aca="false">IFERROR(Inputs!AC71/Inputs_old!AC71-1,"-")</f>
        <v>0</v>
      </c>
      <c r="AD71" s="90" t="n">
        <f aca="false">IFERROR(Inputs!AD71/Inputs_old!AD71-1,"-")</f>
        <v>0</v>
      </c>
      <c r="AE71" s="90" t="n">
        <f aca="false">IFERROR(Inputs!AE71/Inputs_old!AE71-1,"-")</f>
        <v>0</v>
      </c>
      <c r="AF71" s="90" t="n">
        <f aca="false">IFERROR(Inputs!AF71/Inputs_old!AF71-1,"-")</f>
        <v>0</v>
      </c>
      <c r="AG71" s="90" t="n">
        <f aca="false">IFERROR(Inputs!AG71/Inputs_old!AG71-1,"-")</f>
        <v>0</v>
      </c>
      <c r="AH71" s="90" t="n">
        <f aca="false">IFERROR(Inputs!AH71/Inputs_old!AH71-1,"-")</f>
        <v>0</v>
      </c>
      <c r="AI71" s="90" t="n">
        <f aca="false">IFERROR(Inputs!AI71/Inputs_old!AI71-1,"-")</f>
        <v>-0.00490752859114063</v>
      </c>
      <c r="AJ71" s="90" t="n">
        <f aca="false">IFERROR(Inputs!AJ71/Inputs_old!AJ71-1,"-")</f>
        <v>-0.00145264936792466</v>
      </c>
      <c r="AK71" s="90" t="n">
        <f aca="false">IFERROR(Inputs!AK71/Inputs_old!AK71-1,"-")</f>
        <v>0.000310011744605321</v>
      </c>
      <c r="AL71" s="90" t="n">
        <f aca="false">IFERROR(Inputs!AL71/Inputs_old!AL71-1,"-")</f>
        <v>-0.00226120133269914</v>
      </c>
      <c r="AM71" s="90" t="n">
        <f aca="false">IFERROR(Inputs!AM71/Inputs_old!AM71-1,"-")</f>
        <v>0.000119960027414656</v>
      </c>
      <c r="AN71" s="90" t="n">
        <f aca="false">IFERROR(Inputs!AN71/Inputs_old!AN71-1,"-")</f>
        <v>0.00012016816551208</v>
      </c>
      <c r="AO71" s="90" t="n">
        <f aca="false">IFERROR(Inputs!AO71/Inputs_old!AO71-1,"-")</f>
        <v>0.000120376303490266</v>
      </c>
      <c r="AP71" s="90" t="n">
        <f aca="false">IFERROR(Inputs!AP71/Inputs_old!AP71-1,"-")</f>
        <v>0.000120584441182681</v>
      </c>
      <c r="AQ71" s="90" t="n">
        <f aca="false">IFERROR(Inputs!AQ71/Inputs_old!AQ71-1,"-")</f>
        <v>0.000120792578423901</v>
      </c>
      <c r="AR71" s="90" t="n">
        <f aca="false">IFERROR(Inputs!AR71/Inputs_old!AR71-1,"-")</f>
        <v>0.000121000715047837</v>
      </c>
      <c r="AS71" s="90" t="n">
        <f aca="false">IFERROR(Inputs!AS71/Inputs_old!AS71-1,"-")</f>
        <v>0.000121208850889287</v>
      </c>
      <c r="AT71" s="90" t="n">
        <f aca="false">IFERROR(Inputs!AT71/Inputs_old!AT71-1,"-")</f>
        <v>0.000121416985781719</v>
      </c>
      <c r="AU71" s="90" t="n">
        <f aca="false">IFERROR(Inputs!AU71/Inputs_old!AU71-1,"-")</f>
        <v>0.000121625119559932</v>
      </c>
      <c r="AV71" s="90" t="n">
        <f aca="false">IFERROR(Inputs!AV71/Inputs_old!AV71-1,"-")</f>
        <v>0.000121833252058501</v>
      </c>
      <c r="AW71" s="90" t="n">
        <f aca="false">IFERROR(Inputs!AW71/Inputs_old!AW71-1,"-")</f>
        <v>0.000122041383110671</v>
      </c>
      <c r="AX71" s="90" t="n">
        <f aca="false">IFERROR(Inputs!AX71/Inputs_old!AX71-1,"-")</f>
        <v>0.000122249512552131</v>
      </c>
      <c r="AY71" s="90" t="n">
        <f aca="false">IFERROR(Inputs!AY71/Inputs_old!AY71-1,"-")</f>
        <v>0.000122457640217455</v>
      </c>
      <c r="AZ71" s="90" t="n">
        <f aca="false">IFERROR(Inputs!AZ71/Inputs_old!AZ71-1,"-")</f>
        <v>0.000122665765940555</v>
      </c>
      <c r="BA71" s="90" t="n">
        <f aca="false">IFERROR(Inputs!BA71/Inputs_old!BA71-1,"-")</f>
        <v>0.000122873889556896</v>
      </c>
      <c r="BB71" s="90" t="n">
        <f aca="false">IFERROR(Inputs!BB71/Inputs_old!BB71-1,"-")</f>
        <v>0.000123082010900832</v>
      </c>
      <c r="BC71" s="90" t="n">
        <f aca="false">IFERROR(Inputs!BC71/Inputs_old!BC71-1,"-")</f>
        <v>0.000123290129807385</v>
      </c>
      <c r="BD71" s="90" t="n">
        <f aca="false">IFERROR(Inputs!BD71/Inputs_old!BD71-1,"-")</f>
        <v>0.000123498246111575</v>
      </c>
      <c r="BE71" s="90" t="n">
        <f aca="false">IFERROR(Inputs!BE71/Inputs_old!BE71-1,"-")</f>
        <v>0.000123706359648201</v>
      </c>
      <c r="BF71" s="90" t="n">
        <f aca="false">IFERROR(Inputs!BF71/Inputs_old!BF71-1,"-")</f>
        <v>0.000123914470252506</v>
      </c>
      <c r="BG71" s="90" t="n">
        <f aca="false">IFERROR(Inputs!BG71/Inputs_old!BG71-1,"-")</f>
        <v>0.000124122577759733</v>
      </c>
    </row>
    <row r="72" customFormat="false" ht="13.5" hidden="false" customHeight="true" outlineLevel="0" collapsed="false">
      <c r="A72" s="48" t="s">
        <v>99</v>
      </c>
      <c r="B72" s="201" t="s">
        <v>107</v>
      </c>
      <c r="C72" s="201" t="s">
        <v>110</v>
      </c>
      <c r="D72" s="201" t="s">
        <v>101</v>
      </c>
      <c r="E72" s="52"/>
      <c r="F72" s="19" t="s">
        <v>121</v>
      </c>
      <c r="G72" s="52" t="s">
        <v>103</v>
      </c>
      <c r="H72" s="52"/>
      <c r="I72" s="52"/>
      <c r="J72" s="90" t="str">
        <f aca="false">IFERROR(Inputs!J72/Inputs_old!J72-1,"-")</f>
        <v>-</v>
      </c>
      <c r="K72" s="90" t="str">
        <f aca="false">IFERROR(Inputs!K72/Inputs_old!K72-1,"-")</f>
        <v>-</v>
      </c>
      <c r="L72" s="90" t="str">
        <f aca="false">IFERROR(Inputs!L72/Inputs_old!L72-1,"-")</f>
        <v>-</v>
      </c>
      <c r="M72" s="90" t="str">
        <f aca="false">IFERROR(Inputs!M72/Inputs_old!M72-1,"-")</f>
        <v>-</v>
      </c>
      <c r="N72" s="90" t="str">
        <f aca="false">IFERROR(Inputs!N72/Inputs_old!N72-1,"-")</f>
        <v>-</v>
      </c>
      <c r="O72" s="90" t="str">
        <f aca="false">IFERROR(Inputs!O72/Inputs_old!O72-1,"-")</f>
        <v>-</v>
      </c>
      <c r="P72" s="90" t="str">
        <f aca="false">IFERROR(Inputs!P72/Inputs_old!P72-1,"-")</f>
        <v>-</v>
      </c>
      <c r="Q72" s="90" t="str">
        <f aca="false">IFERROR(Inputs!Q72/Inputs_old!Q72-1,"-")</f>
        <v>-</v>
      </c>
      <c r="R72" s="90" t="str">
        <f aca="false">IFERROR(Inputs!R72/Inputs_old!R72-1,"-")</f>
        <v>-</v>
      </c>
      <c r="S72" s="90" t="str">
        <f aca="false">IFERROR(Inputs!S72/Inputs_old!S72-1,"-")</f>
        <v>-</v>
      </c>
      <c r="T72" s="90" t="str">
        <f aca="false">IFERROR(Inputs!T72/Inputs_old!T72-1,"-")</f>
        <v>-</v>
      </c>
      <c r="U72" s="90" t="n">
        <f aca="false">IFERROR(Inputs!U72/Inputs_old!U72-1,"-")</f>
        <v>0</v>
      </c>
      <c r="V72" s="90" t="n">
        <f aca="false">IFERROR(Inputs!V72/Inputs_old!V72-1,"-")</f>
        <v>0</v>
      </c>
      <c r="W72" s="90" t="n">
        <f aca="false">IFERROR(Inputs!W72/Inputs_old!W72-1,"-")</f>
        <v>0</v>
      </c>
      <c r="X72" s="340" t="n">
        <f aca="false">IFERROR(Inputs!X72/Inputs_old!X72-1,"-")</f>
        <v>0</v>
      </c>
      <c r="Y72" s="340" t="n">
        <f aca="false">IFERROR(Inputs!Y72/Inputs_old!Y72-1,"-")</f>
        <v>0</v>
      </c>
      <c r="Z72" s="340" t="n">
        <f aca="false">IFERROR(Inputs!Z72/Inputs_old!Z72-1,"-")</f>
        <v>0</v>
      </c>
      <c r="AA72" s="340" t="n">
        <f aca="false">IFERROR(Inputs!AA72/Inputs_old!AA72-1,"-")</f>
        <v>0</v>
      </c>
      <c r="AB72" s="90" t="n">
        <f aca="false">IFERROR(Inputs!AB72/Inputs_old!AB72-1,"-")</f>
        <v>0</v>
      </c>
      <c r="AC72" s="90" t="n">
        <f aca="false">IFERROR(Inputs!AC72/Inputs_old!AC72-1,"-")</f>
        <v>0</v>
      </c>
      <c r="AD72" s="90" t="n">
        <f aca="false">IFERROR(Inputs!AD72/Inputs_old!AD72-1,"-")</f>
        <v>0</v>
      </c>
      <c r="AE72" s="90" t="n">
        <f aca="false">IFERROR(Inputs!AE72/Inputs_old!AE72-1,"-")</f>
        <v>0</v>
      </c>
      <c r="AF72" s="90" t="n">
        <f aca="false">IFERROR(Inputs!AF72/Inputs_old!AF72-1,"-")</f>
        <v>0</v>
      </c>
      <c r="AG72" s="90" t="n">
        <f aca="false">IFERROR(Inputs!AG72/Inputs_old!AG72-1,"-")</f>
        <v>0</v>
      </c>
      <c r="AH72" s="90" t="n">
        <f aca="false">IFERROR(Inputs!AH72/Inputs_old!AH72-1,"-")</f>
        <v>0</v>
      </c>
      <c r="AI72" s="90" t="n">
        <f aca="false">IFERROR(Inputs!AI72/Inputs_old!AI72-1,"-")</f>
        <v>-0.00484052460612994</v>
      </c>
      <c r="AJ72" s="90" t="n">
        <f aca="false">IFERROR(Inputs!AJ72/Inputs_old!AJ72-1,"-")</f>
        <v>-0.00144356636889309</v>
      </c>
      <c r="AK72" s="90" t="n">
        <f aca="false">IFERROR(Inputs!AK72/Inputs_old!AK72-1,"-")</f>
        <v>0.0003771822225489</v>
      </c>
      <c r="AL72" s="90" t="n">
        <f aca="false">IFERROR(Inputs!AL72/Inputs_old!AL72-1,"-")</f>
        <v>-0.00219979084075084</v>
      </c>
      <c r="AM72" s="90" t="n">
        <f aca="false">IFERROR(Inputs!AM72/Inputs_old!AM72-1,"-")</f>
        <v>0.000186638623716373</v>
      </c>
      <c r="AN72" s="90" t="n">
        <f aca="false">IFERROR(Inputs!AN72/Inputs_old!AN72-1,"-")</f>
        <v>0.000186890181549826</v>
      </c>
      <c r="AO72" s="90" t="n">
        <f aca="false">IFERROR(Inputs!AO72/Inputs_old!AO72-1,"-")</f>
        <v>0.000187141748808628</v>
      </c>
      <c r="AP72" s="90" t="n">
        <f aca="false">IFERROR(Inputs!AP72/Inputs_old!AP72-1,"-")</f>
        <v>0.000187393325311147</v>
      </c>
      <c r="AQ72" s="90" t="n">
        <f aca="false">IFERROR(Inputs!AQ72/Inputs_old!AQ72-1,"-")</f>
        <v>0.000187644910877527</v>
      </c>
      <c r="AR72" s="90" t="n">
        <f aca="false">IFERROR(Inputs!AR72/Inputs_old!AR72-1,"-")</f>
        <v>0.000187896505327023</v>
      </c>
      <c r="AS72" s="90" t="n">
        <f aca="false">IFERROR(Inputs!AS72/Inputs_old!AS72-1,"-")</f>
        <v>0.000188148108479114</v>
      </c>
      <c r="AT72" s="90" t="n">
        <f aca="false">IFERROR(Inputs!AT72/Inputs_old!AT72-1,"-")</f>
        <v>0.00018839972015372</v>
      </c>
      <c r="AU72" s="90" t="n">
        <f aca="false">IFERROR(Inputs!AU72/Inputs_old!AU72-1,"-")</f>
        <v>0.000188651340169654</v>
      </c>
      <c r="AV72" s="90" t="n">
        <f aca="false">IFERROR(Inputs!AV72/Inputs_old!AV72-1,"-")</f>
        <v>0.000188902968347948</v>
      </c>
      <c r="AW72" s="90" t="n">
        <f aca="false">IFERROR(Inputs!AW72/Inputs_old!AW72-1,"-")</f>
        <v>0.000189154604506081</v>
      </c>
      <c r="AX72" s="90" t="n">
        <f aca="false">IFERROR(Inputs!AX72/Inputs_old!AX72-1,"-")</f>
        <v>0.000189406248465085</v>
      </c>
      <c r="AY72" s="90" t="n">
        <f aca="false">IFERROR(Inputs!AY72/Inputs_old!AY72-1,"-")</f>
        <v>0.000189657900045104</v>
      </c>
      <c r="AZ72" s="90" t="n">
        <f aca="false">IFERROR(Inputs!AZ72/Inputs_old!AZ72-1,"-")</f>
        <v>0.000189909559064727</v>
      </c>
      <c r="BA72" s="90" t="n">
        <f aca="false">IFERROR(Inputs!BA72/Inputs_old!BA72-1,"-")</f>
        <v>0.000190161225344765</v>
      </c>
      <c r="BB72" s="90" t="n">
        <f aca="false">IFERROR(Inputs!BB72/Inputs_old!BB72-1,"-")</f>
        <v>0.000190412898704251</v>
      </c>
      <c r="BC72" s="90" t="n">
        <f aca="false">IFERROR(Inputs!BC72/Inputs_old!BC72-1,"-")</f>
        <v>0.000190664578963995</v>
      </c>
      <c r="BD72" s="90" t="n">
        <f aca="false">IFERROR(Inputs!BD72/Inputs_old!BD72-1,"-")</f>
        <v>0.000190916265943475</v>
      </c>
      <c r="BE72" s="90" t="n">
        <f aca="false">IFERROR(Inputs!BE72/Inputs_old!BE72-1,"-")</f>
        <v>0.000191167959462613</v>
      </c>
      <c r="BF72" s="90" t="n">
        <f aca="false">IFERROR(Inputs!BF72/Inputs_old!BF72-1,"-")</f>
        <v>0.000191419659341552</v>
      </c>
      <c r="BG72" s="90" t="n">
        <f aca="false">IFERROR(Inputs!BG72/Inputs_old!BG72-1,"-")</f>
        <v>0.000191671365400659</v>
      </c>
    </row>
    <row r="73" s="98" customFormat="true" ht="13.5" hidden="false" customHeight="true" outlineLevel="0" collapsed="false">
      <c r="A73" s="48" t="s">
        <v>99</v>
      </c>
      <c r="B73" s="201" t="s">
        <v>107</v>
      </c>
      <c r="C73" s="201" t="s">
        <v>110</v>
      </c>
      <c r="D73" s="201" t="s">
        <v>101</v>
      </c>
      <c r="E73" s="52"/>
      <c r="F73" s="19" t="s">
        <v>122</v>
      </c>
      <c r="G73" s="52" t="s">
        <v>103</v>
      </c>
      <c r="J73" s="340" t="str">
        <f aca="false">IFERROR(Inputs!J73/Inputs_old!J73-1,"-")</f>
        <v>-</v>
      </c>
      <c r="K73" s="340" t="str">
        <f aca="false">IFERROR(Inputs!K73/Inputs_old!K73-1,"-")</f>
        <v>-</v>
      </c>
      <c r="L73" s="340" t="str">
        <f aca="false">IFERROR(Inputs!L73/Inputs_old!L73-1,"-")</f>
        <v>-</v>
      </c>
      <c r="M73" s="340" t="str">
        <f aca="false">IFERROR(Inputs!M73/Inputs_old!M73-1,"-")</f>
        <v>-</v>
      </c>
      <c r="N73" s="340" t="str">
        <f aca="false">IFERROR(Inputs!N73/Inputs_old!N73-1,"-")</f>
        <v>-</v>
      </c>
      <c r="O73" s="340" t="str">
        <f aca="false">IFERROR(Inputs!O73/Inputs_old!O73-1,"-")</f>
        <v>-</v>
      </c>
      <c r="P73" s="340" t="str">
        <f aca="false">IFERROR(Inputs!P73/Inputs_old!P73-1,"-")</f>
        <v>-</v>
      </c>
      <c r="Q73" s="340" t="str">
        <f aca="false">IFERROR(Inputs!Q73/Inputs_old!Q73-1,"-")</f>
        <v>-</v>
      </c>
      <c r="R73" s="340" t="str">
        <f aca="false">IFERROR(Inputs!R73/Inputs_old!R73-1,"-")</f>
        <v>-</v>
      </c>
      <c r="S73" s="340" t="str">
        <f aca="false">IFERROR(Inputs!S73/Inputs_old!S73-1,"-")</f>
        <v>-</v>
      </c>
      <c r="T73" s="340" t="str">
        <f aca="false">IFERROR(Inputs!T73/Inputs_old!T73-1,"-")</f>
        <v>-</v>
      </c>
      <c r="U73" s="340" t="n">
        <f aca="false">IFERROR(Inputs!U73/Inputs_old!U73-1,"-")</f>
        <v>0</v>
      </c>
      <c r="V73" s="340" t="n">
        <f aca="false">IFERROR(Inputs!V73/Inputs_old!V73-1,"-")</f>
        <v>0</v>
      </c>
      <c r="W73" s="340" t="n">
        <f aca="false">IFERROR(Inputs!W73/Inputs_old!W73-1,"-")</f>
        <v>0</v>
      </c>
      <c r="X73" s="340" t="n">
        <f aca="false">IFERROR(Inputs!X73/Inputs_old!X73-1,"-")</f>
        <v>0</v>
      </c>
      <c r="Y73" s="340" t="n">
        <f aca="false">IFERROR(Inputs!Y73/Inputs_old!Y73-1,"-")</f>
        <v>0</v>
      </c>
      <c r="Z73" s="340" t="n">
        <f aca="false">IFERROR(Inputs!Z73/Inputs_old!Z73-1,"-")</f>
        <v>0</v>
      </c>
      <c r="AA73" s="340" t="n">
        <f aca="false">IFERROR(Inputs!AA73/Inputs_old!AA73-1,"-")</f>
        <v>0</v>
      </c>
      <c r="AB73" s="340" t="n">
        <f aca="false">IFERROR(Inputs!AB73/Inputs_old!AB73-1,"-")</f>
        <v>0</v>
      </c>
      <c r="AC73" s="340" t="n">
        <f aca="false">IFERROR(Inputs!AC73/Inputs_old!AC73-1,"-")</f>
        <v>0</v>
      </c>
      <c r="AD73" s="340" t="n">
        <f aca="false">IFERROR(Inputs!AD73/Inputs_old!AD73-1,"-")</f>
        <v>0</v>
      </c>
      <c r="AE73" s="340" t="n">
        <f aca="false">IFERROR(Inputs!AE73/Inputs_old!AE73-1,"-")</f>
        <v>0</v>
      </c>
      <c r="AF73" s="340" t="n">
        <f aca="false">IFERROR(Inputs!AF73/Inputs_old!AF73-1,"-")</f>
        <v>0</v>
      </c>
      <c r="AG73" s="340" t="n">
        <f aca="false">IFERROR(Inputs!AG73/Inputs_old!AG73-1,"-")</f>
        <v>0</v>
      </c>
      <c r="AH73" s="340" t="n">
        <f aca="false">IFERROR(Inputs!AH73/Inputs_old!AH73-1,"-")</f>
        <v>0</v>
      </c>
      <c r="AI73" s="340" t="n">
        <f aca="false">IFERROR(Inputs!AI73/Inputs_old!AI73-1,"-")</f>
        <v>0</v>
      </c>
      <c r="AJ73" s="340" t="n">
        <f aca="false">IFERROR(Inputs!AJ73/Inputs_old!AJ73-1,"-")</f>
        <v>0</v>
      </c>
      <c r="AK73" s="340" t="n">
        <f aca="false">IFERROR(Inputs!AK73/Inputs_old!AK73-1,"-")</f>
        <v>0</v>
      </c>
      <c r="AL73" s="340" t="n">
        <f aca="false">IFERROR(Inputs!AL73/Inputs_old!AL73-1,"-")</f>
        <v>-0.00240371337953238</v>
      </c>
      <c r="AM73" s="340" t="n">
        <f aca="false">IFERROR(Inputs!AM73/Inputs_old!AM73-1,"-")</f>
        <v>-0.000178138931214766</v>
      </c>
      <c r="AN73" s="340" t="n">
        <f aca="false">IFERROR(Inputs!AN73/Inputs_old!AN73-1,"-")</f>
        <v>-0.000178138931214766</v>
      </c>
      <c r="AO73" s="340" t="n">
        <f aca="false">IFERROR(Inputs!AO73/Inputs_old!AO73-1,"-")</f>
        <v>-0.000178138931214766</v>
      </c>
      <c r="AP73" s="340" t="n">
        <f aca="false">IFERROR(Inputs!AP73/Inputs_old!AP73-1,"-")</f>
        <v>-0.000178138931214766</v>
      </c>
      <c r="AQ73" s="340" t="n">
        <f aca="false">IFERROR(Inputs!AQ73/Inputs_old!AQ73-1,"-")</f>
        <v>-0.000178138931214766</v>
      </c>
      <c r="AR73" s="340" t="n">
        <f aca="false">IFERROR(Inputs!AR73/Inputs_old!AR73-1,"-")</f>
        <v>-0.000178138931214655</v>
      </c>
      <c r="AS73" s="340" t="n">
        <f aca="false">IFERROR(Inputs!AS73/Inputs_old!AS73-1,"-")</f>
        <v>-0.000178138931214655</v>
      </c>
      <c r="AT73" s="340" t="n">
        <f aca="false">IFERROR(Inputs!AT73/Inputs_old!AT73-1,"-")</f>
        <v>-0.000178138931214544</v>
      </c>
      <c r="AU73" s="340" t="n">
        <f aca="false">IFERROR(Inputs!AU73/Inputs_old!AU73-1,"-")</f>
        <v>-0.000178138931214544</v>
      </c>
      <c r="AV73" s="340" t="n">
        <f aca="false">IFERROR(Inputs!AV73/Inputs_old!AV73-1,"-")</f>
        <v>-0.000178138931214655</v>
      </c>
      <c r="AW73" s="340" t="n">
        <f aca="false">IFERROR(Inputs!AW73/Inputs_old!AW73-1,"-")</f>
        <v>-0.000178138931214655</v>
      </c>
      <c r="AX73" s="340" t="n">
        <f aca="false">IFERROR(Inputs!AX73/Inputs_old!AX73-1,"-")</f>
        <v>-0.000178138931214655</v>
      </c>
      <c r="AY73" s="340" t="n">
        <f aca="false">IFERROR(Inputs!AY73/Inputs_old!AY73-1,"-")</f>
        <v>-0.000178138931214544</v>
      </c>
      <c r="AZ73" s="340" t="n">
        <f aca="false">IFERROR(Inputs!AZ73/Inputs_old!AZ73-1,"-")</f>
        <v>-0.000178138931214544</v>
      </c>
      <c r="BA73" s="340" t="n">
        <f aca="false">IFERROR(Inputs!BA73/Inputs_old!BA73-1,"-")</f>
        <v>-0.000178138931214655</v>
      </c>
      <c r="BB73" s="340" t="n">
        <f aca="false">IFERROR(Inputs!BB73/Inputs_old!BB73-1,"-")</f>
        <v>-0.000178138931214544</v>
      </c>
      <c r="BC73" s="340" t="n">
        <f aca="false">IFERROR(Inputs!BC73/Inputs_old!BC73-1,"-")</f>
        <v>-0.000178138931214655</v>
      </c>
      <c r="BD73" s="340" t="n">
        <f aca="false">IFERROR(Inputs!BD73/Inputs_old!BD73-1,"-")</f>
        <v>-0.000178138931214766</v>
      </c>
      <c r="BE73" s="340" t="n">
        <f aca="false">IFERROR(Inputs!BE73/Inputs_old!BE73-1,"-")</f>
        <v>-0.000178138931214877</v>
      </c>
      <c r="BF73" s="340" t="n">
        <f aca="false">IFERROR(Inputs!BF73/Inputs_old!BF73-1,"-")</f>
        <v>-0.000178138931214988</v>
      </c>
      <c r="BG73" s="340" t="n">
        <f aca="false">IFERROR(Inputs!BG73/Inputs_old!BG73-1,"-")</f>
        <v>-0.000178138931214877</v>
      </c>
    </row>
    <row r="74" customFormat="false" ht="13.5" hidden="false" customHeight="true" outlineLevel="0" collapsed="false">
      <c r="A74" s="48" t="s">
        <v>99</v>
      </c>
      <c r="B74" s="201" t="s">
        <v>107</v>
      </c>
      <c r="C74" s="201" t="s">
        <v>110</v>
      </c>
      <c r="D74" s="201" t="s">
        <v>101</v>
      </c>
      <c r="E74" s="52"/>
      <c r="F74" s="19" t="s">
        <v>123</v>
      </c>
      <c r="G74" s="52" t="s">
        <v>103</v>
      </c>
      <c r="H74" s="52"/>
      <c r="I74" s="52"/>
      <c r="J74" s="90" t="str">
        <f aca="false">IFERROR(Inputs!J74/Inputs_old!J74-1,"-")</f>
        <v>-</v>
      </c>
      <c r="K74" s="90" t="str">
        <f aca="false">IFERROR(Inputs!K74/Inputs_old!K74-1,"-")</f>
        <v>-</v>
      </c>
      <c r="L74" s="90" t="str">
        <f aca="false">IFERROR(Inputs!L74/Inputs_old!L74-1,"-")</f>
        <v>-</v>
      </c>
      <c r="M74" s="90" t="str">
        <f aca="false">IFERROR(Inputs!M74/Inputs_old!M74-1,"-")</f>
        <v>-</v>
      </c>
      <c r="N74" s="90" t="str">
        <f aca="false">IFERROR(Inputs!N74/Inputs_old!N74-1,"-")</f>
        <v>-</v>
      </c>
      <c r="O74" s="90" t="str">
        <f aca="false">IFERROR(Inputs!O74/Inputs_old!O74-1,"-")</f>
        <v>-</v>
      </c>
      <c r="P74" s="90" t="str">
        <f aca="false">IFERROR(Inputs!P74/Inputs_old!P74-1,"-")</f>
        <v>-</v>
      </c>
      <c r="Q74" s="90" t="str">
        <f aca="false">IFERROR(Inputs!Q74/Inputs_old!Q74-1,"-")</f>
        <v>-</v>
      </c>
      <c r="R74" s="90" t="str">
        <f aca="false">IFERROR(Inputs!R74/Inputs_old!R74-1,"-")</f>
        <v>-</v>
      </c>
      <c r="S74" s="90" t="str">
        <f aca="false">IFERROR(Inputs!S74/Inputs_old!S74-1,"-")</f>
        <v>-</v>
      </c>
      <c r="T74" s="90" t="str">
        <f aca="false">IFERROR(Inputs!T74/Inputs_old!T74-1,"-")</f>
        <v>-</v>
      </c>
      <c r="U74" s="90" t="n">
        <f aca="false">IFERROR(Inputs!U74/Inputs_old!U74-1,"-")</f>
        <v>0</v>
      </c>
      <c r="V74" s="90" t="n">
        <f aca="false">IFERROR(Inputs!V74/Inputs_old!V74-1,"-")</f>
        <v>0</v>
      </c>
      <c r="W74" s="90" t="n">
        <f aca="false">IFERROR(Inputs!W74/Inputs_old!W74-1,"-")</f>
        <v>0</v>
      </c>
      <c r="X74" s="340" t="n">
        <f aca="false">IFERROR(Inputs!X74/Inputs_old!X74-1,"-")</f>
        <v>0</v>
      </c>
      <c r="Y74" s="340" t="n">
        <f aca="false">IFERROR(Inputs!Y74/Inputs_old!Y74-1,"-")</f>
        <v>0</v>
      </c>
      <c r="Z74" s="340" t="n">
        <f aca="false">IFERROR(Inputs!Z74/Inputs_old!Z74-1,"-")</f>
        <v>0</v>
      </c>
      <c r="AA74" s="340" t="n">
        <f aca="false">IFERROR(Inputs!AA74/Inputs_old!AA74-1,"-")</f>
        <v>0</v>
      </c>
      <c r="AB74" s="90" t="n">
        <f aca="false">IFERROR(Inputs!AB74/Inputs_old!AB74-1,"-")</f>
        <v>0</v>
      </c>
      <c r="AC74" s="90" t="n">
        <f aca="false">IFERROR(Inputs!AC74/Inputs_old!AC74-1,"-")</f>
        <v>0</v>
      </c>
      <c r="AD74" s="90" t="n">
        <f aca="false">IFERROR(Inputs!AD74/Inputs_old!AD74-1,"-")</f>
        <v>0</v>
      </c>
      <c r="AE74" s="90" t="n">
        <f aca="false">IFERROR(Inputs!AE74/Inputs_old!AE74-1,"-")</f>
        <v>0</v>
      </c>
      <c r="AF74" s="90" t="n">
        <f aca="false">IFERROR(Inputs!AF74/Inputs_old!AF74-1,"-")</f>
        <v>0</v>
      </c>
      <c r="AG74" s="90" t="n">
        <f aca="false">IFERROR(Inputs!AG74/Inputs_old!AG74-1,"-")</f>
        <v>0</v>
      </c>
      <c r="AH74" s="90" t="n">
        <f aca="false">IFERROR(Inputs!AH74/Inputs_old!AH74-1,"-")</f>
        <v>0</v>
      </c>
      <c r="AI74" s="90" t="n">
        <f aca="false">IFERROR(Inputs!AI74/Inputs_old!AI74-1,"-")</f>
        <v>-0.00263288320391208</v>
      </c>
      <c r="AJ74" s="90" t="n">
        <f aca="false">IFERROR(Inputs!AJ74/Inputs_old!AJ74-1,"-")</f>
        <v>-0.000809939188905706</v>
      </c>
      <c r="AK74" s="90" t="n">
        <f aca="false">IFERROR(Inputs!AK74/Inputs_old!AK74-1,"-")</f>
        <v>0.000559480272877444</v>
      </c>
      <c r="AL74" s="90" t="n">
        <f aca="false">IFERROR(Inputs!AL74/Inputs_old!AL74-1,"-")</f>
        <v>-0.0019616007346096</v>
      </c>
      <c r="AM74" s="90" t="n">
        <f aca="false">IFERROR(Inputs!AM74/Inputs_old!AM74-1,"-")</f>
        <v>0.000369933187466476</v>
      </c>
      <c r="AN74" s="90" t="n">
        <f aca="false">IFERROR(Inputs!AN74/Inputs_old!AN74-1,"-")</f>
        <v>0.000370430709529801</v>
      </c>
      <c r="AO74" s="90" t="n">
        <f aca="false">IFERROR(Inputs!AO74/Inputs_old!AO74-1,"-")</f>
        <v>0.000370928442245067</v>
      </c>
      <c r="AP74" s="90" t="n">
        <f aca="false">IFERROR(Inputs!AP74/Inputs_old!AP74-1,"-")</f>
        <v>0.000371426385274987</v>
      </c>
      <c r="AQ74" s="90" t="n">
        <f aca="false">IFERROR(Inputs!AQ74/Inputs_old!AQ74-1,"-")</f>
        <v>0.000371924538281387</v>
      </c>
      <c r="AR74" s="90" t="n">
        <f aca="false">IFERROR(Inputs!AR74/Inputs_old!AR74-1,"-")</f>
        <v>0.000372422900925429</v>
      </c>
      <c r="AS74" s="90" t="n">
        <f aca="false">IFERROR(Inputs!AS74/Inputs_old!AS74-1,"-")</f>
        <v>0.000372921472868049</v>
      </c>
      <c r="AT74" s="90" t="n">
        <f aca="false">IFERROR(Inputs!AT74/Inputs_old!AT74-1,"-")</f>
        <v>0.000373420253769963</v>
      </c>
      <c r="AU74" s="90" t="n">
        <f aca="false">IFERROR(Inputs!AU74/Inputs_old!AU74-1,"-")</f>
        <v>0.000373919243289889</v>
      </c>
      <c r="AV74" s="90" t="n">
        <f aca="false">IFERROR(Inputs!AV74/Inputs_old!AV74-1,"-")</f>
        <v>0.000374418441088098</v>
      </c>
      <c r="AW74" s="90" t="n">
        <f aca="false">IFERROR(Inputs!AW74/Inputs_old!AW74-1,"-")</f>
        <v>0.00037491784682242</v>
      </c>
      <c r="AX74" s="90" t="n">
        <f aca="false">IFERROR(Inputs!AX74/Inputs_old!AX74-1,"-")</f>
        <v>0.00037541746015135</v>
      </c>
      <c r="AY74" s="90" t="n">
        <f aca="false">IFERROR(Inputs!AY74/Inputs_old!AY74-1,"-")</f>
        <v>0.00037591728073183</v>
      </c>
      <c r="AZ74" s="90" t="n">
        <f aca="false">IFERROR(Inputs!AZ74/Inputs_old!AZ74-1,"-")</f>
        <v>0.000376417308221466</v>
      </c>
      <c r="BA74" s="90" t="n">
        <f aca="false">IFERROR(Inputs!BA74/Inputs_old!BA74-1,"-")</f>
        <v>0.00037691754227609</v>
      </c>
      <c r="BB74" s="90" t="n">
        <f aca="false">IFERROR(Inputs!BB74/Inputs_old!BB74-1,"-")</f>
        <v>0.000377417982551309</v>
      </c>
      <c r="BC74" s="90" t="n">
        <f aca="false">IFERROR(Inputs!BC74/Inputs_old!BC74-1,"-")</f>
        <v>0.000377918628703178</v>
      </c>
      <c r="BD74" s="90" t="n">
        <f aca="false">IFERROR(Inputs!BD74/Inputs_old!BD74-1,"-")</f>
        <v>0.00037841948038575</v>
      </c>
      <c r="BE74" s="90" t="n">
        <f aca="false">IFERROR(Inputs!BE74/Inputs_old!BE74-1,"-")</f>
        <v>0.000378920537253524</v>
      </c>
      <c r="BF74" s="90" t="n">
        <f aca="false">IFERROR(Inputs!BF74/Inputs_old!BF74-1,"-")</f>
        <v>0.000379421798959667</v>
      </c>
      <c r="BG74" s="90" t="n">
        <f aca="false">IFERROR(Inputs!BG74/Inputs_old!BG74-1,"-")</f>
        <v>0.000379923265157789</v>
      </c>
    </row>
    <row r="75" customFormat="false" ht="13.5" hidden="false" customHeight="true" outlineLevel="0" collapsed="false">
      <c r="A75" s="48" t="s">
        <v>99</v>
      </c>
      <c r="B75" s="201" t="s">
        <v>107</v>
      </c>
      <c r="C75" s="201" t="s">
        <v>110</v>
      </c>
      <c r="D75" s="201" t="s">
        <v>101</v>
      </c>
      <c r="E75" s="52"/>
      <c r="F75" s="19" t="s">
        <v>124</v>
      </c>
      <c r="G75" s="52" t="s">
        <v>103</v>
      </c>
      <c r="H75" s="52"/>
      <c r="I75" s="52"/>
      <c r="J75" s="90" t="str">
        <f aca="false">IFERROR(Inputs!J75/Inputs_old!J75-1,"-")</f>
        <v>-</v>
      </c>
      <c r="K75" s="90" t="str">
        <f aca="false">IFERROR(Inputs!K75/Inputs_old!K75-1,"-")</f>
        <v>-</v>
      </c>
      <c r="L75" s="90" t="str">
        <f aca="false">IFERROR(Inputs!L75/Inputs_old!L75-1,"-")</f>
        <v>-</v>
      </c>
      <c r="M75" s="90" t="str">
        <f aca="false">IFERROR(Inputs!M75/Inputs_old!M75-1,"-")</f>
        <v>-</v>
      </c>
      <c r="N75" s="90" t="str">
        <f aca="false">IFERROR(Inputs!N75/Inputs_old!N75-1,"-")</f>
        <v>-</v>
      </c>
      <c r="O75" s="90" t="str">
        <f aca="false">IFERROR(Inputs!O75/Inputs_old!O75-1,"-")</f>
        <v>-</v>
      </c>
      <c r="P75" s="90" t="str">
        <f aca="false">IFERROR(Inputs!P75/Inputs_old!P75-1,"-")</f>
        <v>-</v>
      </c>
      <c r="Q75" s="90" t="str">
        <f aca="false">IFERROR(Inputs!Q75/Inputs_old!Q75-1,"-")</f>
        <v>-</v>
      </c>
      <c r="R75" s="90" t="str">
        <f aca="false">IFERROR(Inputs!R75/Inputs_old!R75-1,"-")</f>
        <v>-</v>
      </c>
      <c r="S75" s="90" t="str">
        <f aca="false">IFERROR(Inputs!S75/Inputs_old!S75-1,"-")</f>
        <v>-</v>
      </c>
      <c r="T75" s="90" t="str">
        <f aca="false">IFERROR(Inputs!T75/Inputs_old!T75-1,"-")</f>
        <v>-</v>
      </c>
      <c r="U75" s="90" t="n">
        <f aca="false">IFERROR(Inputs!U75/Inputs_old!U75-1,"-")</f>
        <v>0</v>
      </c>
      <c r="V75" s="90" t="n">
        <f aca="false">IFERROR(Inputs!V75/Inputs_old!V75-1,"-")</f>
        <v>0</v>
      </c>
      <c r="W75" s="90" t="n">
        <f aca="false">IFERROR(Inputs!W75/Inputs_old!W75-1,"-")</f>
        <v>0</v>
      </c>
      <c r="X75" s="340" t="n">
        <f aca="false">IFERROR(Inputs!X75/Inputs_old!X75-1,"-")</f>
        <v>0</v>
      </c>
      <c r="Y75" s="340" t="n">
        <f aca="false">IFERROR(Inputs!Y75/Inputs_old!Y75-1,"-")</f>
        <v>0</v>
      </c>
      <c r="Z75" s="340" t="n">
        <f aca="false">IFERROR(Inputs!Z75/Inputs_old!Z75-1,"-")</f>
        <v>0</v>
      </c>
      <c r="AA75" s="340" t="n">
        <f aca="false">IFERROR(Inputs!AA75/Inputs_old!AA75-1,"-")</f>
        <v>0</v>
      </c>
      <c r="AB75" s="90" t="n">
        <f aca="false">IFERROR(Inputs!AB75/Inputs_old!AB75-1,"-")</f>
        <v>0</v>
      </c>
      <c r="AC75" s="90" t="n">
        <f aca="false">IFERROR(Inputs!AC75/Inputs_old!AC75-1,"-")</f>
        <v>0</v>
      </c>
      <c r="AD75" s="90" t="n">
        <f aca="false">IFERROR(Inputs!AD75/Inputs_old!AD75-1,"-")</f>
        <v>0</v>
      </c>
      <c r="AE75" s="90" t="n">
        <f aca="false">IFERROR(Inputs!AE75/Inputs_old!AE75-1,"-")</f>
        <v>0</v>
      </c>
      <c r="AF75" s="90" t="n">
        <f aca="false">IFERROR(Inputs!AF75/Inputs_old!AF75-1,"-")</f>
        <v>0</v>
      </c>
      <c r="AG75" s="90" t="n">
        <f aca="false">IFERROR(Inputs!AG75/Inputs_old!AG75-1,"-")</f>
        <v>0</v>
      </c>
      <c r="AH75" s="90" t="n">
        <f aca="false">IFERROR(Inputs!AH75/Inputs_old!AH75-1,"-")</f>
        <v>0</v>
      </c>
      <c r="AI75" s="90" t="n">
        <f aca="false">IFERROR(Inputs!AI75/Inputs_old!AI75-1,"-")</f>
        <v>-0.00266643489187579</v>
      </c>
      <c r="AJ75" s="90" t="n">
        <f aca="false">IFERROR(Inputs!AJ75/Inputs_old!AJ75-1,"-")</f>
        <v>-0.000883947364211601</v>
      </c>
      <c r="AK75" s="90" t="n">
        <f aca="false">IFERROR(Inputs!AK75/Inputs_old!AK75-1,"-")</f>
        <v>0.000474907543654313</v>
      </c>
      <c r="AL75" s="90" t="n">
        <f aca="false">IFERROR(Inputs!AL75/Inputs_old!AL75-1,"-")</f>
        <v>-0.00204207462102346</v>
      </c>
      <c r="AM75" s="90" t="n">
        <f aca="false">IFERROR(Inputs!AM75/Inputs_old!AM75-1,"-")</f>
        <v>0.000289064614042989</v>
      </c>
      <c r="AN75" s="90" t="n">
        <f aca="false">IFERROR(Inputs!AN75/Inputs_old!AN75-1,"-")</f>
        <v>0.000289559234126546</v>
      </c>
      <c r="AO75" s="90" t="n">
        <f aca="false">IFERROR(Inputs!AO75/Inputs_old!AO75-1,"-")</f>
        <v>0.000290054116024008</v>
      </c>
      <c r="AP75" s="90" t="n">
        <f aca="false">IFERROR(Inputs!AP75/Inputs_old!AP75-1,"-")</f>
        <v>0.000290549259404527</v>
      </c>
      <c r="AQ75" s="90" t="n">
        <f aca="false">IFERROR(Inputs!AQ75/Inputs_old!AQ75-1,"-")</f>
        <v>0.000291044663935924</v>
      </c>
      <c r="AR75" s="90" t="n">
        <f aca="false">IFERROR(Inputs!AR75/Inputs_old!AR75-1,"-")</f>
        <v>0.00029154032928469</v>
      </c>
      <c r="AS75" s="90" t="n">
        <f aca="false">IFERROR(Inputs!AS75/Inputs_old!AS75-1,"-")</f>
        <v>0.000292036255118422</v>
      </c>
      <c r="AT75" s="90" t="n">
        <f aca="false">IFERROR(Inputs!AT75/Inputs_old!AT75-1,"-")</f>
        <v>0.000292532441102944</v>
      </c>
      <c r="AU75" s="90" t="n">
        <f aca="false">IFERROR(Inputs!AU75/Inputs_old!AU75-1,"-")</f>
        <v>0.000293028886903191</v>
      </c>
      <c r="AV75" s="90" t="n">
        <f aca="false">IFERROR(Inputs!AV75/Inputs_old!AV75-1,"-")</f>
        <v>0.000293525592183652</v>
      </c>
      <c r="AW75" s="90" t="n">
        <f aca="false">IFERROR(Inputs!AW75/Inputs_old!AW75-1,"-")</f>
        <v>0.000294022556608597</v>
      </c>
      <c r="AX75" s="90" t="n">
        <f aca="false">IFERROR(Inputs!AX75/Inputs_old!AX75-1,"-")</f>
        <v>0.000294519779840519</v>
      </c>
      <c r="AY75" s="90" t="n">
        <f aca="false">IFERROR(Inputs!AY75/Inputs_old!AY75-1,"-")</f>
        <v>0.000295017261542574</v>
      </c>
      <c r="AZ75" s="90" t="n">
        <f aca="false">IFERROR(Inputs!AZ75/Inputs_old!AZ75-1,"-")</f>
        <v>0.000295515001376367</v>
      </c>
      <c r="BA75" s="90" t="n">
        <f aca="false">IFERROR(Inputs!BA75/Inputs_old!BA75-1,"-")</f>
        <v>0.000296012999002615</v>
      </c>
      <c r="BB75" s="90" t="n">
        <f aca="false">IFERROR(Inputs!BB75/Inputs_old!BB75-1,"-")</f>
        <v>0.00029651125408181</v>
      </c>
      <c r="BC75" s="90" t="n">
        <f aca="false">IFERROR(Inputs!BC75/Inputs_old!BC75-1,"-")</f>
        <v>0.000297009766273781</v>
      </c>
      <c r="BD75" s="90" t="n">
        <f aca="false">IFERROR(Inputs!BD75/Inputs_old!BD75-1,"-")</f>
        <v>0.000297508535237689</v>
      </c>
      <c r="BE75" s="90" t="n">
        <f aca="false">IFERROR(Inputs!BE75/Inputs_old!BE75-1,"-")</f>
        <v>0.000298007560631586</v>
      </c>
      <c r="BF75" s="90" t="n">
        <f aca="false">IFERROR(Inputs!BF75/Inputs_old!BF75-1,"-")</f>
        <v>0.000298506842112856</v>
      </c>
      <c r="BG75" s="90" t="n">
        <f aca="false">IFERROR(Inputs!BG75/Inputs_old!BG75-1,"-")</f>
        <v>0.000299006379339328</v>
      </c>
    </row>
    <row r="76" customFormat="false" ht="13.5" hidden="false" customHeight="true" outlineLevel="0" collapsed="false">
      <c r="A76" s="48" t="s">
        <v>99</v>
      </c>
      <c r="B76" s="201" t="s">
        <v>107</v>
      </c>
      <c r="C76" s="201" t="s">
        <v>110</v>
      </c>
      <c r="D76" s="201" t="s">
        <v>101</v>
      </c>
      <c r="E76" s="52"/>
      <c r="F76" s="19" t="s">
        <v>125</v>
      </c>
      <c r="G76" s="52" t="s">
        <v>103</v>
      </c>
      <c r="H76" s="52"/>
      <c r="I76" s="52" t="s">
        <v>115</v>
      </c>
      <c r="J76" s="90" t="str">
        <f aca="false">IFERROR(Inputs!J76/Inputs_old!J76-1,"-")</f>
        <v>-</v>
      </c>
      <c r="K76" s="90" t="str">
        <f aca="false">IFERROR(Inputs!K76/Inputs_old!K76-1,"-")</f>
        <v>-</v>
      </c>
      <c r="L76" s="90" t="str">
        <f aca="false">IFERROR(Inputs!L76/Inputs_old!L76-1,"-")</f>
        <v>-</v>
      </c>
      <c r="M76" s="90" t="str">
        <f aca="false">IFERROR(Inputs!M76/Inputs_old!M76-1,"-")</f>
        <v>-</v>
      </c>
      <c r="N76" s="90" t="str">
        <f aca="false">IFERROR(Inputs!N76/Inputs_old!N76-1,"-")</f>
        <v>-</v>
      </c>
      <c r="O76" s="90" t="str">
        <f aca="false">IFERROR(Inputs!O76/Inputs_old!O76-1,"-")</f>
        <v>-</v>
      </c>
      <c r="P76" s="90" t="str">
        <f aca="false">IFERROR(Inputs!P76/Inputs_old!P76-1,"-")</f>
        <v>-</v>
      </c>
      <c r="Q76" s="90" t="str">
        <f aca="false">IFERROR(Inputs!Q76/Inputs_old!Q76-1,"-")</f>
        <v>-</v>
      </c>
      <c r="R76" s="90" t="str">
        <f aca="false">IFERROR(Inputs!R76/Inputs_old!R76-1,"-")</f>
        <v>-</v>
      </c>
      <c r="S76" s="90" t="str">
        <f aca="false">IFERROR(Inputs!S76/Inputs_old!S76-1,"-")</f>
        <v>-</v>
      </c>
      <c r="T76" s="90" t="str">
        <f aca="false">IFERROR(Inputs!T76/Inputs_old!T76-1,"-")</f>
        <v>-</v>
      </c>
      <c r="U76" s="90" t="n">
        <f aca="false">IFERROR(Inputs!U76/Inputs_old!U76-1,"-")</f>
        <v>0</v>
      </c>
      <c r="V76" s="90" t="n">
        <f aca="false">IFERROR(Inputs!V76/Inputs_old!V76-1,"-")</f>
        <v>0</v>
      </c>
      <c r="W76" s="90" t="n">
        <f aca="false">IFERROR(Inputs!W76/Inputs_old!W76-1,"-")</f>
        <v>0</v>
      </c>
      <c r="X76" s="340" t="n">
        <f aca="false">IFERROR(Inputs!X76/Inputs_old!X76-1,"-")</f>
        <v>0</v>
      </c>
      <c r="Y76" s="340" t="n">
        <f aca="false">IFERROR(Inputs!Y76/Inputs_old!Y76-1,"-")</f>
        <v>0</v>
      </c>
      <c r="Z76" s="340" t="n">
        <f aca="false">IFERROR(Inputs!Z76/Inputs_old!Z76-1,"-")</f>
        <v>0</v>
      </c>
      <c r="AA76" s="340" t="n">
        <f aca="false">IFERROR(Inputs!AA76/Inputs_old!AA76-1,"-")</f>
        <v>0</v>
      </c>
      <c r="AB76" s="90" t="n">
        <f aca="false">IFERROR(Inputs!AB76/Inputs_old!AB76-1,"-")</f>
        <v>0</v>
      </c>
      <c r="AC76" s="90" t="n">
        <f aca="false">IFERROR(Inputs!AC76/Inputs_old!AC76-1,"-")</f>
        <v>0</v>
      </c>
      <c r="AD76" s="90" t="n">
        <f aca="false">IFERROR(Inputs!AD76/Inputs_old!AD76-1,"-")</f>
        <v>0</v>
      </c>
      <c r="AE76" s="90" t="n">
        <f aca="false">IFERROR(Inputs!AE76/Inputs_old!AE76-1,"-")</f>
        <v>0</v>
      </c>
      <c r="AF76" s="90" t="n">
        <f aca="false">IFERROR(Inputs!AF76/Inputs_old!AF76-1,"-")</f>
        <v>0</v>
      </c>
      <c r="AG76" s="90" t="n">
        <f aca="false">IFERROR(Inputs!AG76/Inputs_old!AG76-1,"-")</f>
        <v>0</v>
      </c>
      <c r="AH76" s="90" t="n">
        <f aca="false">IFERROR(Inputs!AH76/Inputs_old!AH76-1,"-")</f>
        <v>0</v>
      </c>
      <c r="AI76" s="90" t="n">
        <f aca="false">IFERROR(Inputs!AI76/Inputs_old!AI76-1,"-")</f>
        <v>-0.00288762234016893</v>
      </c>
      <c r="AJ76" s="90" t="n">
        <f aca="false">IFERROR(Inputs!AJ76/Inputs_old!AJ76-1,"-")</f>
        <v>-0.000996295352608478</v>
      </c>
      <c r="AK76" s="90" t="n">
        <f aca="false">IFERROR(Inputs!AK76/Inputs_old!AK76-1,"-")</f>
        <v>0.00036310333632783</v>
      </c>
      <c r="AL76" s="90" t="n">
        <f aca="false">IFERROR(Inputs!AL76/Inputs_old!AL76-1,"-")</f>
        <v>-0.00220901185505962</v>
      </c>
      <c r="AM76" s="90" t="n">
        <f aca="false">IFERROR(Inputs!AM76/Inputs_old!AM76-1,"-")</f>
        <v>0.00017338295818603</v>
      </c>
      <c r="AN76" s="90" t="n">
        <f aca="false">IFERROR(Inputs!AN76/Inputs_old!AN76-1,"-")</f>
        <v>0.000173821059539225</v>
      </c>
      <c r="AO76" s="90" t="n">
        <f aca="false">IFERROR(Inputs!AO76/Inputs_old!AO76-1,"-")</f>
        <v>0.000174260382102442</v>
      </c>
      <c r="AP76" s="90" t="n">
        <f aca="false">IFERROR(Inputs!AP76/Inputs_old!AP76-1,"-")</f>
        <v>0.000174700911054204</v>
      </c>
      <c r="AQ76" s="90" t="n">
        <f aca="false">IFERROR(Inputs!AQ76/Inputs_old!AQ76-1,"-")</f>
        <v>0.000175142631830605</v>
      </c>
      <c r="AR76" s="90" t="n">
        <f aca="false">IFERROR(Inputs!AR76/Inputs_old!AR76-1,"-")</f>
        <v>0.000175585530117983</v>
      </c>
      <c r="AS76" s="90" t="n">
        <f aca="false">IFERROR(Inputs!AS76/Inputs_old!AS76-1,"-")</f>
        <v>0.000176029591849813</v>
      </c>
      <c r="AT76" s="90" t="n">
        <f aca="false">IFERROR(Inputs!AT76/Inputs_old!AT76-1,"-")</f>
        <v>0.000176474803199822</v>
      </c>
      <c r="AU76" s="90" t="n">
        <f aca="false">IFERROR(Inputs!AU76/Inputs_old!AU76-1,"-")</f>
        <v>0.000176921150577991</v>
      </c>
      <c r="AV76" s="90" t="n">
        <f aca="false">IFERROR(Inputs!AV76/Inputs_old!AV76-1,"-")</f>
        <v>0.000177368620625007</v>
      </c>
      <c r="AW76" s="90" t="n">
        <f aca="false">IFERROR(Inputs!AW76/Inputs_old!AW76-1,"-")</f>
        <v>0.000177817200208708</v>
      </c>
      <c r="AX76" s="90" t="n">
        <f aca="false">IFERROR(Inputs!AX76/Inputs_old!AX76-1,"-")</f>
        <v>0.000178266876419197</v>
      </c>
      <c r="AY76" s="90" t="n">
        <f aca="false">IFERROR(Inputs!AY76/Inputs_old!AY76-1,"-")</f>
        <v>0.000178717636562409</v>
      </c>
      <c r="AZ76" s="90" t="n">
        <f aca="false">IFERROR(Inputs!AZ76/Inputs_old!AZ76-1,"-")</f>
        <v>0.000179169468159435</v>
      </c>
      <c r="BA76" s="90" t="n">
        <f aca="false">IFERROR(Inputs!BA76/Inputs_old!BA76-1,"-")</f>
        <v>0.000179622358938536</v>
      </c>
      <c r="BB76" s="90" t="n">
        <f aca="false">IFERROR(Inputs!BB76/Inputs_old!BB76-1,"-")</f>
        <v>0.000180076296833587</v>
      </c>
      <c r="BC76" s="90" t="n">
        <f aca="false">IFERROR(Inputs!BC76/Inputs_old!BC76-1,"-")</f>
        <v>0.000180531269978967</v>
      </c>
      <c r="BD76" s="90" t="n">
        <f aca="false">IFERROR(Inputs!BD76/Inputs_old!BD76-1,"-")</f>
        <v>0.000180987266705568</v>
      </c>
      <c r="BE76" s="90" t="n">
        <f aca="false">IFERROR(Inputs!BE76/Inputs_old!BE76-1,"-")</f>
        <v>0.000181444275537679</v>
      </c>
      <c r="BF76" s="90" t="n">
        <f aca="false">IFERROR(Inputs!BF76/Inputs_old!BF76-1,"-")</f>
        <v>0.000181902285187885</v>
      </c>
      <c r="BG76" s="90" t="n">
        <f aca="false">IFERROR(Inputs!BG76/Inputs_old!BG76-1,"-")</f>
        <v>0.000182361284555066</v>
      </c>
    </row>
    <row r="77" customFormat="false" ht="13.5" hidden="false" customHeight="true" outlineLevel="0" collapsed="false">
      <c r="A77" s="48" t="s">
        <v>99</v>
      </c>
      <c r="B77" s="201" t="s">
        <v>107</v>
      </c>
      <c r="C77" s="201" t="s">
        <v>110</v>
      </c>
      <c r="D77" s="201" t="s">
        <v>101</v>
      </c>
      <c r="E77" s="52"/>
      <c r="F77" s="19" t="s">
        <v>126</v>
      </c>
      <c r="G77" s="52" t="s">
        <v>103</v>
      </c>
      <c r="H77" s="52"/>
      <c r="I77" s="52"/>
      <c r="J77" s="90" t="str">
        <f aca="false">IFERROR(Inputs!J77/Inputs_old!J77-1,"-")</f>
        <v>-</v>
      </c>
      <c r="K77" s="90" t="str">
        <f aca="false">IFERROR(Inputs!K77/Inputs_old!K77-1,"-")</f>
        <v>-</v>
      </c>
      <c r="L77" s="90" t="str">
        <f aca="false">IFERROR(Inputs!L77/Inputs_old!L77-1,"-")</f>
        <v>-</v>
      </c>
      <c r="M77" s="90" t="str">
        <f aca="false">IFERROR(Inputs!M77/Inputs_old!M77-1,"-")</f>
        <v>-</v>
      </c>
      <c r="N77" s="90" t="str">
        <f aca="false">IFERROR(Inputs!N77/Inputs_old!N77-1,"-")</f>
        <v>-</v>
      </c>
      <c r="O77" s="90" t="str">
        <f aca="false">IFERROR(Inputs!O77/Inputs_old!O77-1,"-")</f>
        <v>-</v>
      </c>
      <c r="P77" s="90" t="str">
        <f aca="false">IFERROR(Inputs!P77/Inputs_old!P77-1,"-")</f>
        <v>-</v>
      </c>
      <c r="Q77" s="90" t="str">
        <f aca="false">IFERROR(Inputs!Q77/Inputs_old!Q77-1,"-")</f>
        <v>-</v>
      </c>
      <c r="R77" s="90" t="str">
        <f aca="false">IFERROR(Inputs!R77/Inputs_old!R77-1,"-")</f>
        <v>-</v>
      </c>
      <c r="S77" s="90" t="str">
        <f aca="false">IFERROR(Inputs!S77/Inputs_old!S77-1,"-")</f>
        <v>-</v>
      </c>
      <c r="T77" s="90" t="str">
        <f aca="false">IFERROR(Inputs!T77/Inputs_old!T77-1,"-")</f>
        <v>-</v>
      </c>
      <c r="U77" s="90" t="n">
        <f aca="false">IFERROR(Inputs!U77/Inputs_old!U77-1,"-")</f>
        <v>0</v>
      </c>
      <c r="V77" s="90" t="n">
        <f aca="false">IFERROR(Inputs!V77/Inputs_old!V77-1,"-")</f>
        <v>0</v>
      </c>
      <c r="W77" s="90" t="n">
        <f aca="false">IFERROR(Inputs!W77/Inputs_old!W77-1,"-")</f>
        <v>0</v>
      </c>
      <c r="X77" s="340" t="n">
        <f aca="false">IFERROR(Inputs!X77/Inputs_old!X77-1,"-")</f>
        <v>0</v>
      </c>
      <c r="Y77" s="340" t="n">
        <f aca="false">IFERROR(Inputs!Y77/Inputs_old!Y77-1,"-")</f>
        <v>0</v>
      </c>
      <c r="Z77" s="340" t="n">
        <f aca="false">IFERROR(Inputs!Z77/Inputs_old!Z77-1,"-")</f>
        <v>0</v>
      </c>
      <c r="AA77" s="340" t="n">
        <f aca="false">IFERROR(Inputs!AA77/Inputs_old!AA77-1,"-")</f>
        <v>0</v>
      </c>
      <c r="AB77" s="90" t="n">
        <f aca="false">IFERROR(Inputs!AB77/Inputs_old!AB77-1,"-")</f>
        <v>0</v>
      </c>
      <c r="AC77" s="90" t="n">
        <f aca="false">IFERROR(Inputs!AC77/Inputs_old!AC77-1,"-")</f>
        <v>0</v>
      </c>
      <c r="AD77" s="90" t="n">
        <f aca="false">IFERROR(Inputs!AD77/Inputs_old!AD77-1,"-")</f>
        <v>0</v>
      </c>
      <c r="AE77" s="90" t="n">
        <f aca="false">IFERROR(Inputs!AE77/Inputs_old!AE77-1,"-")</f>
        <v>0</v>
      </c>
      <c r="AF77" s="90" t="n">
        <f aca="false">IFERROR(Inputs!AF77/Inputs_old!AF77-1,"-")</f>
        <v>0</v>
      </c>
      <c r="AG77" s="90" t="n">
        <f aca="false">IFERROR(Inputs!AG77/Inputs_old!AG77-1,"-")</f>
        <v>0</v>
      </c>
      <c r="AH77" s="90" t="n">
        <f aca="false">IFERROR(Inputs!AH77/Inputs_old!AH77-1,"-")</f>
        <v>0</v>
      </c>
      <c r="AI77" s="90" t="n">
        <f aca="false">IFERROR(Inputs!AI77/Inputs_old!AI77-1,"-")</f>
        <v>-0.00298113305307424</v>
      </c>
      <c r="AJ77" s="90" t="n">
        <f aca="false">IFERROR(Inputs!AJ77/Inputs_old!AJ77-1,"-")</f>
        <v>-0.000986001316166441</v>
      </c>
      <c r="AK77" s="90" t="n">
        <f aca="false">IFERROR(Inputs!AK77/Inputs_old!AK77-1,"-")</f>
        <v>0.000355635583476177</v>
      </c>
      <c r="AL77" s="90" t="n">
        <f aca="false">IFERROR(Inputs!AL77/Inputs_old!AL77-1,"-")</f>
        <v>-0.00216468344256515</v>
      </c>
      <c r="AM77" s="90" t="n">
        <f aca="false">IFERROR(Inputs!AM77/Inputs_old!AM77-1,"-")</f>
        <v>0.000169967639661373</v>
      </c>
      <c r="AN77" s="90" t="n">
        <f aca="false">IFERROR(Inputs!AN77/Inputs_old!AN77-1,"-")</f>
        <v>0.000170460593349908</v>
      </c>
      <c r="AO77" s="90" t="n">
        <f aca="false">IFERROR(Inputs!AO77/Inputs_old!AO77-1,"-")</f>
        <v>0.000170953887092651</v>
      </c>
      <c r="AP77" s="90" t="n">
        <f aca="false">IFERROR(Inputs!AP77/Inputs_old!AP77-1,"-")</f>
        <v>0.000171447520570966</v>
      </c>
      <c r="AQ77" s="90" t="n">
        <f aca="false">IFERROR(Inputs!AQ77/Inputs_old!AQ77-1,"-")</f>
        <v>0.000171941493465999</v>
      </c>
      <c r="AR77" s="90" t="n">
        <f aca="false">IFERROR(Inputs!AR77/Inputs_old!AR77-1,"-")</f>
        <v>0.000172435805456672</v>
      </c>
      <c r="AS77" s="90" t="n">
        <f aca="false">IFERROR(Inputs!AS77/Inputs_old!AS77-1,"-")</f>
        <v>0.000172930456222353</v>
      </c>
      <c r="AT77" s="90" t="n">
        <f aca="false">IFERROR(Inputs!AT77/Inputs_old!AT77-1,"-")</f>
        <v>0.000173425445440634</v>
      </c>
      <c r="AU77" s="90" t="n">
        <f aca="false">IFERROR(Inputs!AU77/Inputs_old!AU77-1,"-")</f>
        <v>0.000173920772788216</v>
      </c>
      <c r="AV77" s="90" t="n">
        <f aca="false">IFERROR(Inputs!AV77/Inputs_old!AV77-1,"-")</f>
        <v>0.000174416437941138</v>
      </c>
      <c r="AW77" s="90" t="n">
        <f aca="false">IFERROR(Inputs!AW77/Inputs_old!AW77-1,"-")</f>
        <v>0.000174912440573882</v>
      </c>
      <c r="AX77" s="90" t="n">
        <f aca="false">IFERROR(Inputs!AX77/Inputs_old!AX77-1,"-")</f>
        <v>0.000175408780361153</v>
      </c>
      <c r="AY77" s="90" t="n">
        <f aca="false">IFERROR(Inputs!AY77/Inputs_old!AY77-1,"-")</f>
        <v>0.000175905456975212</v>
      </c>
      <c r="AZ77" s="90" t="n">
        <f aca="false">IFERROR(Inputs!AZ77/Inputs_old!AZ77-1,"-")</f>
        <v>0.000176402470088988</v>
      </c>
      <c r="BA77" s="90" t="n">
        <f aca="false">IFERROR(Inputs!BA77/Inputs_old!BA77-1,"-")</f>
        <v>0.000176899819372967</v>
      </c>
      <c r="BB77" s="90" t="n">
        <f aca="false">IFERROR(Inputs!BB77/Inputs_old!BB77-1,"-")</f>
        <v>0.000177397504497634</v>
      </c>
      <c r="BC77" s="90" t="n">
        <f aca="false">IFERROR(Inputs!BC77/Inputs_old!BC77-1,"-")</f>
        <v>0.000177895525132366</v>
      </c>
      <c r="BD77" s="90" t="n">
        <f aca="false">IFERROR(Inputs!BD77/Inputs_old!BD77-1,"-")</f>
        <v>0.000178393880945205</v>
      </c>
      <c r="BE77" s="90" t="n">
        <f aca="false">IFERROR(Inputs!BE77/Inputs_old!BE77-1,"-")</f>
        <v>0.000178892571603972</v>
      </c>
      <c r="BF77" s="90" t="n">
        <f aca="false">IFERROR(Inputs!BF77/Inputs_old!BF77-1,"-")</f>
        <v>0.000179391596774936</v>
      </c>
      <c r="BG77" s="90" t="n">
        <f aca="false">IFERROR(Inputs!BG77/Inputs_old!BG77-1,"-")</f>
        <v>0.000179890956123696</v>
      </c>
    </row>
    <row r="78" customFormat="false" ht="13.5" hidden="false" customHeight="true" outlineLevel="0" collapsed="false">
      <c r="A78" s="48" t="s">
        <v>99</v>
      </c>
      <c r="B78" s="201" t="s">
        <v>107</v>
      </c>
      <c r="C78" s="201" t="s">
        <v>108</v>
      </c>
      <c r="D78" s="201" t="s">
        <v>101</v>
      </c>
      <c r="E78" s="52"/>
      <c r="F78" s="19" t="s">
        <v>127</v>
      </c>
      <c r="G78" s="52" t="s">
        <v>128</v>
      </c>
      <c r="H78" s="52"/>
      <c r="I78" s="52"/>
      <c r="J78" s="90" t="str">
        <f aca="false">IFERROR(Inputs!J78/Inputs_old!J78-1,"-")</f>
        <v>-</v>
      </c>
      <c r="K78" s="90" t="str">
        <f aca="false">IFERROR(Inputs!K78/Inputs_old!K78-1,"-")</f>
        <v>-</v>
      </c>
      <c r="L78" s="90" t="str">
        <f aca="false">IFERROR(Inputs!L78/Inputs_old!L78-1,"-")</f>
        <v>-</v>
      </c>
      <c r="M78" s="90" t="str">
        <f aca="false">IFERROR(Inputs!M78/Inputs_old!M78-1,"-")</f>
        <v>-</v>
      </c>
      <c r="N78" s="90" t="str">
        <f aca="false">IFERROR(Inputs!N78/Inputs_old!N78-1,"-")</f>
        <v>-</v>
      </c>
      <c r="O78" s="90" t="str">
        <f aca="false">IFERROR(Inputs!O78/Inputs_old!O78-1,"-")</f>
        <v>-</v>
      </c>
      <c r="P78" s="90" t="str">
        <f aca="false">IFERROR(Inputs!P78/Inputs_old!P78-1,"-")</f>
        <v>-</v>
      </c>
      <c r="Q78" s="90" t="str">
        <f aca="false">IFERROR(Inputs!Q78/Inputs_old!Q78-1,"-")</f>
        <v>-</v>
      </c>
      <c r="R78" s="90" t="str">
        <f aca="false">IFERROR(Inputs!R78/Inputs_old!R78-1,"-")</f>
        <v>-</v>
      </c>
      <c r="S78" s="90" t="str">
        <f aca="false">IFERROR(Inputs!S78/Inputs_old!S78-1,"-")</f>
        <v>-</v>
      </c>
      <c r="T78" s="90" t="str">
        <f aca="false">IFERROR(Inputs!T78/Inputs_old!T78-1,"-")</f>
        <v>-</v>
      </c>
      <c r="U78" s="90" t="n">
        <f aca="false">IFERROR(Inputs!U78/Inputs_old!U78-1,"-")</f>
        <v>0</v>
      </c>
      <c r="V78" s="90" t="n">
        <f aca="false">IFERROR(Inputs!V78/Inputs_old!V78-1,"-")</f>
        <v>0</v>
      </c>
      <c r="W78" s="90" t="n">
        <f aca="false">IFERROR(Inputs!W78/Inputs_old!W78-1,"-")</f>
        <v>0</v>
      </c>
      <c r="X78" s="340" t="n">
        <f aca="false">IFERROR(Inputs!X78/Inputs_old!X78-1,"-")</f>
        <v>0</v>
      </c>
      <c r="Y78" s="340" t="n">
        <f aca="false">IFERROR(Inputs!Y78/Inputs_old!Y78-1,"-")</f>
        <v>0</v>
      </c>
      <c r="Z78" s="340" t="n">
        <f aca="false">IFERROR(Inputs!Z78/Inputs_old!Z78-1,"-")</f>
        <v>0</v>
      </c>
      <c r="AA78" s="340" t="n">
        <f aca="false">IFERROR(Inputs!AA78/Inputs_old!AA78-1,"-")</f>
        <v>0</v>
      </c>
      <c r="AB78" s="90" t="n">
        <f aca="false">IFERROR(Inputs!AB78/Inputs_old!AB78-1,"-")</f>
        <v>0</v>
      </c>
      <c r="AC78" s="90" t="n">
        <f aca="false">IFERROR(Inputs!AC78/Inputs_old!AC78-1,"-")</f>
        <v>0</v>
      </c>
      <c r="AD78" s="90" t="n">
        <f aca="false">IFERROR(Inputs!AD78/Inputs_old!AD78-1,"-")</f>
        <v>0</v>
      </c>
      <c r="AE78" s="90" t="n">
        <f aca="false">IFERROR(Inputs!AE78/Inputs_old!AE78-1,"-")</f>
        <v>0</v>
      </c>
      <c r="AF78" s="90" t="n">
        <f aca="false">IFERROR(Inputs!AF78/Inputs_old!AF78-1,"-")</f>
        <v>0</v>
      </c>
      <c r="AG78" s="90" t="n">
        <f aca="false">IFERROR(Inputs!AG78/Inputs_old!AG78-1,"-")</f>
        <v>0</v>
      </c>
      <c r="AH78" s="90" t="n">
        <f aca="false">IFERROR(Inputs!AH78/Inputs_old!AH78-1,"-")</f>
        <v>0</v>
      </c>
      <c r="AI78" s="90" t="n">
        <f aca="false">IFERROR(Inputs!AI78/Inputs_old!AI78-1,"-")</f>
        <v>0.0159090909090909</v>
      </c>
      <c r="AJ78" s="90" t="n">
        <f aca="false">IFERROR(Inputs!AJ78/Inputs_old!AJ78-1,"-")</f>
        <v>0</v>
      </c>
      <c r="AK78" s="90" t="n">
        <f aca="false">IFERROR(Inputs!AK78/Inputs_old!AK78-1,"-")</f>
        <v>0</v>
      </c>
      <c r="AL78" s="90" t="n">
        <f aca="false">IFERROR(Inputs!AL78/Inputs_old!AL78-1,"-")</f>
        <v>0</v>
      </c>
      <c r="AM78" s="90" t="n">
        <f aca="false">IFERROR(Inputs!AM78/Inputs_old!AM78-1,"-")</f>
        <v>0</v>
      </c>
      <c r="AN78" s="90" t="n">
        <f aca="false">IFERROR(Inputs!AN78/Inputs_old!AN78-1,"-")</f>
        <v>0</v>
      </c>
      <c r="AO78" s="90" t="n">
        <f aca="false">IFERROR(Inputs!AO78/Inputs_old!AO78-1,"-")</f>
        <v>0</v>
      </c>
      <c r="AP78" s="90" t="n">
        <f aca="false">IFERROR(Inputs!AP78/Inputs_old!AP78-1,"-")</f>
        <v>0</v>
      </c>
      <c r="AQ78" s="90" t="n">
        <f aca="false">IFERROR(Inputs!AQ78/Inputs_old!AQ78-1,"-")</f>
        <v>0</v>
      </c>
      <c r="AR78" s="90" t="n">
        <f aca="false">IFERROR(Inputs!AR78/Inputs_old!AR78-1,"-")</f>
        <v>0</v>
      </c>
      <c r="AS78" s="90" t="n">
        <f aca="false">IFERROR(Inputs!AS78/Inputs_old!AS78-1,"-")</f>
        <v>0</v>
      </c>
      <c r="AT78" s="90" t="n">
        <f aca="false">IFERROR(Inputs!AT78/Inputs_old!AT78-1,"-")</f>
        <v>0</v>
      </c>
      <c r="AU78" s="90" t="n">
        <f aca="false">IFERROR(Inputs!AU78/Inputs_old!AU78-1,"-")</f>
        <v>0</v>
      </c>
      <c r="AV78" s="90" t="n">
        <f aca="false">IFERROR(Inputs!AV78/Inputs_old!AV78-1,"-")</f>
        <v>0</v>
      </c>
      <c r="AW78" s="90" t="n">
        <f aca="false">IFERROR(Inputs!AW78/Inputs_old!AW78-1,"-")</f>
        <v>0</v>
      </c>
      <c r="AX78" s="90" t="n">
        <f aca="false">IFERROR(Inputs!AX78/Inputs_old!AX78-1,"-")</f>
        <v>0</v>
      </c>
      <c r="AY78" s="90" t="n">
        <f aca="false">IFERROR(Inputs!AY78/Inputs_old!AY78-1,"-")</f>
        <v>0</v>
      </c>
      <c r="AZ78" s="90" t="n">
        <f aca="false">IFERROR(Inputs!AZ78/Inputs_old!AZ78-1,"-")</f>
        <v>0</v>
      </c>
      <c r="BA78" s="90" t="n">
        <f aca="false">IFERROR(Inputs!BA78/Inputs_old!BA78-1,"-")</f>
        <v>0</v>
      </c>
      <c r="BB78" s="90" t="n">
        <f aca="false">IFERROR(Inputs!BB78/Inputs_old!BB78-1,"-")</f>
        <v>0</v>
      </c>
      <c r="BC78" s="90" t="n">
        <f aca="false">IFERROR(Inputs!BC78/Inputs_old!BC78-1,"-")</f>
        <v>0</v>
      </c>
      <c r="BD78" s="90" t="n">
        <f aca="false">IFERROR(Inputs!BD78/Inputs_old!BD78-1,"-")</f>
        <v>0</v>
      </c>
      <c r="BE78" s="90" t="n">
        <f aca="false">IFERROR(Inputs!BE78/Inputs_old!BE78-1,"-")</f>
        <v>0</v>
      </c>
      <c r="BF78" s="90" t="n">
        <f aca="false">IFERROR(Inputs!BF78/Inputs_old!BF78-1,"-")</f>
        <v>0</v>
      </c>
      <c r="BG78" s="90" t="n">
        <f aca="false">IFERROR(Inputs!BG78/Inputs_old!BG78-1,"-")</f>
        <v>0</v>
      </c>
    </row>
    <row r="79" customFormat="false" ht="13.5" hidden="false" customHeight="true" outlineLevel="0" collapsed="false">
      <c r="A79" s="48" t="s">
        <v>99</v>
      </c>
      <c r="B79" s="201" t="s">
        <v>107</v>
      </c>
      <c r="C79" s="201" t="s">
        <v>108</v>
      </c>
      <c r="D79" s="201" t="s">
        <v>101</v>
      </c>
      <c r="E79" s="52"/>
      <c r="F79" s="19" t="s">
        <v>129</v>
      </c>
      <c r="G79" s="52" t="s">
        <v>103</v>
      </c>
      <c r="H79" s="52"/>
      <c r="I79" s="52"/>
      <c r="J79" s="90" t="str">
        <f aca="false">IFERROR(Inputs!J79/Inputs_old!J79-1,"-")</f>
        <v>-</v>
      </c>
      <c r="K79" s="90" t="str">
        <f aca="false">IFERROR(Inputs!K79/Inputs_old!K79-1,"-")</f>
        <v>-</v>
      </c>
      <c r="L79" s="90" t="str">
        <f aca="false">IFERROR(Inputs!L79/Inputs_old!L79-1,"-")</f>
        <v>-</v>
      </c>
      <c r="M79" s="90" t="str">
        <f aca="false">IFERROR(Inputs!M79/Inputs_old!M79-1,"-")</f>
        <v>-</v>
      </c>
      <c r="N79" s="90" t="str">
        <f aca="false">IFERROR(Inputs!N79/Inputs_old!N79-1,"-")</f>
        <v>-</v>
      </c>
      <c r="O79" s="90" t="str">
        <f aca="false">IFERROR(Inputs!O79/Inputs_old!O79-1,"-")</f>
        <v>-</v>
      </c>
      <c r="P79" s="90" t="str">
        <f aca="false">IFERROR(Inputs!P79/Inputs_old!P79-1,"-")</f>
        <v>-</v>
      </c>
      <c r="Q79" s="90" t="str">
        <f aca="false">IFERROR(Inputs!Q79/Inputs_old!Q79-1,"-")</f>
        <v>-</v>
      </c>
      <c r="R79" s="90" t="str">
        <f aca="false">IFERROR(Inputs!R79/Inputs_old!R79-1,"-")</f>
        <v>-</v>
      </c>
      <c r="S79" s="90" t="str">
        <f aca="false">IFERROR(Inputs!S79/Inputs_old!S79-1,"-")</f>
        <v>-</v>
      </c>
      <c r="T79" s="90" t="str">
        <f aca="false">IFERROR(Inputs!T79/Inputs_old!T79-1,"-")</f>
        <v>-</v>
      </c>
      <c r="U79" s="90" t="n">
        <f aca="false">IFERROR(Inputs!U79/Inputs_old!U79-1,"-")</f>
        <v>0</v>
      </c>
      <c r="V79" s="90" t="n">
        <f aca="false">IFERROR(Inputs!V79/Inputs_old!V79-1,"-")</f>
        <v>0</v>
      </c>
      <c r="W79" s="90" t="n">
        <f aca="false">IFERROR(Inputs!W79/Inputs_old!W79-1,"-")</f>
        <v>0</v>
      </c>
      <c r="X79" s="340" t="n">
        <f aca="false">IFERROR(Inputs!X79/Inputs_old!X79-1,"-")</f>
        <v>0</v>
      </c>
      <c r="Y79" s="340" t="n">
        <f aca="false">IFERROR(Inputs!Y79/Inputs_old!Y79-1,"-")</f>
        <v>0</v>
      </c>
      <c r="Z79" s="340" t="n">
        <f aca="false">IFERROR(Inputs!Z79/Inputs_old!Z79-1,"-")</f>
        <v>0</v>
      </c>
      <c r="AA79" s="340" t="n">
        <f aca="false">IFERROR(Inputs!AA79/Inputs_old!AA79-1,"-")</f>
        <v>0</v>
      </c>
      <c r="AB79" s="90" t="n">
        <f aca="false">IFERROR(Inputs!AB79/Inputs_old!AB79-1,"-")</f>
        <v>0</v>
      </c>
      <c r="AC79" s="90" t="n">
        <f aca="false">IFERROR(Inputs!AC79/Inputs_old!AC79-1,"-")</f>
        <v>0</v>
      </c>
      <c r="AD79" s="90" t="n">
        <f aca="false">IFERROR(Inputs!AD79/Inputs_old!AD79-1,"-")</f>
        <v>0</v>
      </c>
      <c r="AE79" s="340" t="n">
        <f aca="false">IFERROR(Inputs!AE79/Inputs_old!AE79-1,"-")</f>
        <v>0</v>
      </c>
      <c r="AF79" s="340" t="n">
        <f aca="false">IFERROR(Inputs!AF79/Inputs_old!AF79-1,"-")</f>
        <v>0</v>
      </c>
      <c r="AG79" s="340" t="n">
        <f aca="false">IFERROR(Inputs!AG79/Inputs_old!AG79-1,"-")</f>
        <v>0</v>
      </c>
      <c r="AH79" s="340" t="n">
        <f aca="false">IFERROR(Inputs!AH79/Inputs_old!AH79-1,"-")</f>
        <v>0</v>
      </c>
      <c r="AI79" s="340" t="n">
        <f aca="false">IFERROR(Inputs!AI79/Inputs_old!AI79-1,"-")</f>
        <v>0.1375</v>
      </c>
      <c r="AJ79" s="340" t="n">
        <f aca="false">IFERROR(Inputs!AJ79/Inputs_old!AJ79-1,"-")</f>
        <v>0.0695652173913044</v>
      </c>
      <c r="AK79" s="340" t="n">
        <f aca="false">IFERROR(Inputs!AK79/Inputs_old!AK79-1,"-")</f>
        <v>0</v>
      </c>
      <c r="AL79" s="340" t="n">
        <f aca="false">IFERROR(Inputs!AL79/Inputs_old!AL79-1,"-")</f>
        <v>-0.00200963088145634</v>
      </c>
      <c r="AM79" s="340" t="n">
        <f aca="false">IFERROR(Inputs!AM79/Inputs_old!AM79-1,"-")</f>
        <v>-0.000148814674474806</v>
      </c>
      <c r="AN79" s="340" t="n">
        <f aca="false">IFERROR(Inputs!AN79/Inputs_old!AN79-1,"-")</f>
        <v>-0.000148814674474806</v>
      </c>
      <c r="AO79" s="340" t="n">
        <f aca="false">IFERROR(Inputs!AO79/Inputs_old!AO79-1,"-")</f>
        <v>-0.000148814674474695</v>
      </c>
      <c r="AP79" s="340" t="n">
        <f aca="false">IFERROR(Inputs!AP79/Inputs_old!AP79-1,"-")</f>
        <v>-0.000148814674474695</v>
      </c>
      <c r="AQ79" s="340" t="n">
        <f aca="false">IFERROR(Inputs!AQ79/Inputs_old!AQ79-1,"-")</f>
        <v>-0.000148814674474584</v>
      </c>
      <c r="AR79" s="340" t="n">
        <f aca="false">IFERROR(Inputs!AR79/Inputs_old!AR79-1,"-")</f>
        <v>-0.000148814674474584</v>
      </c>
      <c r="AS79" s="340" t="n">
        <f aca="false">IFERROR(Inputs!AS79/Inputs_old!AS79-1,"-")</f>
        <v>-0.000148814674474473</v>
      </c>
      <c r="AT79" s="340" t="n">
        <f aca="false">IFERROR(Inputs!AT79/Inputs_old!AT79-1,"-")</f>
        <v>-0.000148814674474584</v>
      </c>
      <c r="AU79" s="340" t="n">
        <f aca="false">IFERROR(Inputs!AU79/Inputs_old!AU79-1,"-")</f>
        <v>-0.000148814674474695</v>
      </c>
      <c r="AV79" s="340" t="n">
        <f aca="false">IFERROR(Inputs!AV79/Inputs_old!AV79-1,"-")</f>
        <v>-0.000148814674474584</v>
      </c>
      <c r="AW79" s="340" t="n">
        <f aca="false">IFERROR(Inputs!AW79/Inputs_old!AW79-1,"-")</f>
        <v>-0.000148814674474695</v>
      </c>
      <c r="AX79" s="340" t="n">
        <f aca="false">IFERROR(Inputs!AX79/Inputs_old!AX79-1,"-")</f>
        <v>-0.000148814674474806</v>
      </c>
      <c r="AY79" s="340" t="n">
        <f aca="false">IFERROR(Inputs!AY79/Inputs_old!AY79-1,"-")</f>
        <v>-0.000148814674474806</v>
      </c>
      <c r="AZ79" s="340" t="n">
        <f aca="false">IFERROR(Inputs!AZ79/Inputs_old!AZ79-1,"-")</f>
        <v>-0.000148814674474806</v>
      </c>
      <c r="BA79" s="340" t="n">
        <f aca="false">IFERROR(Inputs!BA79/Inputs_old!BA79-1,"-")</f>
        <v>-0.000148814674474806</v>
      </c>
      <c r="BB79" s="340" t="n">
        <f aca="false">IFERROR(Inputs!BB79/Inputs_old!BB79-1,"-")</f>
        <v>-0.000148814674474917</v>
      </c>
      <c r="BC79" s="340" t="n">
        <f aca="false">IFERROR(Inputs!BC79/Inputs_old!BC79-1,"-")</f>
        <v>-0.000148814674474806</v>
      </c>
      <c r="BD79" s="340" t="n">
        <f aca="false">IFERROR(Inputs!BD79/Inputs_old!BD79-1,"-")</f>
        <v>-0.000148814674474695</v>
      </c>
      <c r="BE79" s="340" t="n">
        <f aca="false">IFERROR(Inputs!BE79/Inputs_old!BE79-1,"-")</f>
        <v>-0.000148814674474695</v>
      </c>
      <c r="BF79" s="340" t="n">
        <f aca="false">IFERROR(Inputs!BF79/Inputs_old!BF79-1,"-")</f>
        <v>-0.000148814674474695</v>
      </c>
      <c r="BG79" s="340" t="n">
        <f aca="false">IFERROR(Inputs!BG79/Inputs_old!BG79-1,"-")</f>
        <v>-0.000148814674474806</v>
      </c>
    </row>
    <row r="80" customFormat="false" ht="13.5" hidden="false" customHeight="true" outlineLevel="0" collapsed="false">
      <c r="A80" s="48" t="s">
        <v>99</v>
      </c>
      <c r="B80" s="201" t="s">
        <v>107</v>
      </c>
      <c r="C80" s="201" t="s">
        <v>110</v>
      </c>
      <c r="D80" s="201" t="s">
        <v>101</v>
      </c>
      <c r="E80" s="52"/>
      <c r="F80" s="19" t="s">
        <v>130</v>
      </c>
      <c r="G80" s="52" t="s">
        <v>103</v>
      </c>
      <c r="H80" s="52"/>
      <c r="I80" s="52"/>
      <c r="J80" s="90" t="str">
        <f aca="false">IFERROR(Inputs!J80/Inputs_old!J80-1,"-")</f>
        <v>-</v>
      </c>
      <c r="K80" s="90" t="str">
        <f aca="false">IFERROR(Inputs!K80/Inputs_old!K80-1,"-")</f>
        <v>-</v>
      </c>
      <c r="L80" s="90" t="str">
        <f aca="false">IFERROR(Inputs!L80/Inputs_old!L80-1,"-")</f>
        <v>-</v>
      </c>
      <c r="M80" s="90" t="str">
        <f aca="false">IFERROR(Inputs!M80/Inputs_old!M80-1,"-")</f>
        <v>-</v>
      </c>
      <c r="N80" s="90" t="str">
        <f aca="false">IFERROR(Inputs!N80/Inputs_old!N80-1,"-")</f>
        <v>-</v>
      </c>
      <c r="O80" s="90" t="str">
        <f aca="false">IFERROR(Inputs!O80/Inputs_old!O80-1,"-")</f>
        <v>-</v>
      </c>
      <c r="P80" s="90" t="str">
        <f aca="false">IFERROR(Inputs!P80/Inputs_old!P80-1,"-")</f>
        <v>-</v>
      </c>
      <c r="Q80" s="90" t="str">
        <f aca="false">IFERROR(Inputs!Q80/Inputs_old!Q80-1,"-")</f>
        <v>-</v>
      </c>
      <c r="R80" s="90" t="str">
        <f aca="false">IFERROR(Inputs!R80/Inputs_old!R80-1,"-")</f>
        <v>-</v>
      </c>
      <c r="S80" s="90" t="str">
        <f aca="false">IFERROR(Inputs!S80/Inputs_old!S80-1,"-")</f>
        <v>-</v>
      </c>
      <c r="T80" s="90" t="str">
        <f aca="false">IFERROR(Inputs!T80/Inputs_old!T80-1,"-")</f>
        <v>-</v>
      </c>
      <c r="U80" s="90" t="n">
        <f aca="false">IFERROR(Inputs!U80/Inputs_old!U80-1,"-")</f>
        <v>0</v>
      </c>
      <c r="V80" s="90" t="n">
        <f aca="false">IFERROR(Inputs!V80/Inputs_old!V80-1,"-")</f>
        <v>0</v>
      </c>
      <c r="W80" s="90" t="n">
        <f aca="false">IFERROR(Inputs!W80/Inputs_old!W80-1,"-")</f>
        <v>0</v>
      </c>
      <c r="X80" s="340" t="n">
        <f aca="false">IFERROR(Inputs!X80/Inputs_old!X80-1,"-")</f>
        <v>0</v>
      </c>
      <c r="Y80" s="340" t="n">
        <f aca="false">IFERROR(Inputs!Y80/Inputs_old!Y80-1,"-")</f>
        <v>0</v>
      </c>
      <c r="Z80" s="340" t="n">
        <f aca="false">IFERROR(Inputs!Z80/Inputs_old!Z80-1,"-")</f>
        <v>0</v>
      </c>
      <c r="AA80" s="340" t="n">
        <f aca="false">IFERROR(Inputs!AA80/Inputs_old!AA80-1,"-")</f>
        <v>0</v>
      </c>
      <c r="AB80" s="90" t="n">
        <f aca="false">IFERROR(Inputs!AB80/Inputs_old!AB80-1,"-")</f>
        <v>0</v>
      </c>
      <c r="AC80" s="340" t="n">
        <f aca="false">IFERROR(Inputs!AC80/Inputs_old!AC80-1,"-")</f>
        <v>0</v>
      </c>
      <c r="AD80" s="340" t="n">
        <f aca="false">IFERROR(Inputs!AD80/Inputs_old!AD80-1,"-")</f>
        <v>0</v>
      </c>
      <c r="AE80" s="340" t="n">
        <f aca="false">IFERROR(Inputs!AE80/Inputs_old!AE80-1,"-")</f>
        <v>0</v>
      </c>
      <c r="AF80" s="340" t="n">
        <f aca="false">IFERROR(Inputs!AF80/Inputs_old!AF80-1,"-")</f>
        <v>0</v>
      </c>
      <c r="AG80" s="340" t="n">
        <f aca="false">IFERROR(Inputs!AG80/Inputs_old!AG80-1,"-")</f>
        <v>0</v>
      </c>
      <c r="AH80" s="340" t="n">
        <f aca="false">IFERROR(Inputs!AH80/Inputs_old!AH80-1,"-")</f>
        <v>0</v>
      </c>
      <c r="AI80" s="340" t="n">
        <f aca="false">IFERROR(Inputs!AI80/Inputs_old!AI80-1,"-")</f>
        <v>0</v>
      </c>
      <c r="AJ80" s="340" t="n">
        <f aca="false">IFERROR(Inputs!AJ80/Inputs_old!AJ80-1,"-")</f>
        <v>-0.00120687936709207</v>
      </c>
      <c r="AK80" s="340" t="n">
        <f aca="false">IFERROR(Inputs!AK80/Inputs_old!AK80-1,"-")</f>
        <v>0.000349797317973799</v>
      </c>
      <c r="AL80" s="340" t="n">
        <f aca="false">IFERROR(Inputs!AL80/Inputs_old!AL80-1,"-")</f>
        <v>-0.00223529516305876</v>
      </c>
      <c r="AM80" s="340" t="n">
        <f aca="false">IFERROR(Inputs!AM80/Inputs_old!AM80-1,"-")</f>
        <v>0.000160484931573723</v>
      </c>
      <c r="AN80" s="340" t="n">
        <f aca="false">IFERROR(Inputs!AN80/Inputs_old!AN80-1,"-")</f>
        <v>0.000160684359988394</v>
      </c>
      <c r="AO80" s="340" t="n">
        <f aca="false">IFERROR(Inputs!AO80/Inputs_old!AO80-1,"-")</f>
        <v>0.000160883631715736</v>
      </c>
      <c r="AP80" s="340" t="n">
        <f aca="false">IFERROR(Inputs!AP80/Inputs_old!AP80-1,"-")</f>
        <v>0.000161082746556795</v>
      </c>
      <c r="AQ80" s="340" t="n">
        <f aca="false">IFERROR(Inputs!AQ80/Inputs_old!AQ80-1,"-")</f>
        <v>0.000161281704315286</v>
      </c>
      <c r="AR80" s="340" t="n">
        <f aca="false">IFERROR(Inputs!AR80/Inputs_old!AR80-1,"-")</f>
        <v>0.000161480504792921</v>
      </c>
      <c r="AS80" s="340" t="n">
        <f aca="false">IFERROR(Inputs!AS80/Inputs_old!AS80-1,"-")</f>
        <v>0.00016167914779408</v>
      </c>
      <c r="AT80" s="340" t="n">
        <f aca="false">IFERROR(Inputs!AT80/Inputs_old!AT80-1,"-")</f>
        <v>0.000161877633123586</v>
      </c>
      <c r="AU80" s="340" t="n">
        <f aca="false">IFERROR(Inputs!AU80/Inputs_old!AU80-1,"-")</f>
        <v>0.000162075960587149</v>
      </c>
      <c r="AV80" s="340" t="n">
        <f aca="false">IFERROR(Inputs!AV80/Inputs_old!AV80-1,"-")</f>
        <v>0.000162274129991591</v>
      </c>
      <c r="AW80" s="340" t="n">
        <f aca="false">IFERROR(Inputs!AW80/Inputs_old!AW80-1,"-")</f>
        <v>0.000162472141144177</v>
      </c>
      <c r="AX80" s="340" t="n">
        <f aca="false">IFERROR(Inputs!AX80/Inputs_old!AX80-1,"-")</f>
        <v>0.000162669993854392</v>
      </c>
      <c r="AY80" s="340" t="n">
        <f aca="false">IFERROR(Inputs!AY80/Inputs_old!AY80-1,"-")</f>
        <v>0.000162867687931056</v>
      </c>
      <c r="AZ80" s="340" t="n">
        <f aca="false">IFERROR(Inputs!AZ80/Inputs_old!AZ80-1,"-")</f>
        <v>0.000163065223184322</v>
      </c>
      <c r="BA80" s="340" t="n">
        <f aca="false">IFERROR(Inputs!BA80/Inputs_old!BA80-1,"-")</f>
        <v>0.000163262599426339</v>
      </c>
      <c r="BB80" s="340" t="n">
        <f aca="false">IFERROR(Inputs!BB80/Inputs_old!BB80-1,"-")</f>
        <v>0.000163459816468148</v>
      </c>
      <c r="BC80" s="340" t="n">
        <f aca="false">IFERROR(Inputs!BC80/Inputs_old!BC80-1,"-")</f>
        <v>0.000163656874123896</v>
      </c>
      <c r="BD80" s="340" t="n">
        <f aca="false">IFERROR(Inputs!BD80/Inputs_old!BD80-1,"-")</f>
        <v>0.000163853772207068</v>
      </c>
      <c r="BE80" s="340" t="n">
        <f aca="false">IFERROR(Inputs!BE80/Inputs_old!BE80-1,"-")</f>
        <v>0.000164050510532698</v>
      </c>
      <c r="BF80" s="340" t="n">
        <f aca="false">IFERROR(Inputs!BF80/Inputs_old!BF80-1,"-")</f>
        <v>0.000164247088917158</v>
      </c>
      <c r="BG80" s="340" t="n">
        <f aca="false">IFERROR(Inputs!BG80/Inputs_old!BG80-1,"-")</f>
        <v>0.000164443507176593</v>
      </c>
    </row>
    <row r="81" customFormat="false" ht="13.5" hidden="false" customHeight="true" outlineLevel="0" collapsed="false">
      <c r="A81" s="48" t="s">
        <v>99</v>
      </c>
      <c r="B81" s="201" t="s">
        <v>107</v>
      </c>
      <c r="C81" s="201" t="s">
        <v>110</v>
      </c>
      <c r="D81" s="201" t="s">
        <v>101</v>
      </c>
      <c r="E81" s="52"/>
      <c r="F81" s="19" t="s">
        <v>131</v>
      </c>
      <c r="G81" s="52" t="s">
        <v>103</v>
      </c>
      <c r="H81" s="52"/>
      <c r="I81" s="52"/>
      <c r="J81" s="90" t="str">
        <f aca="false">IFERROR(Inputs!J81/Inputs_old!J81-1,"-")</f>
        <v>-</v>
      </c>
      <c r="K81" s="90" t="str">
        <f aca="false">IFERROR(Inputs!K81/Inputs_old!K81-1,"-")</f>
        <v>-</v>
      </c>
      <c r="L81" s="90" t="str">
        <f aca="false">IFERROR(Inputs!L81/Inputs_old!L81-1,"-")</f>
        <v>-</v>
      </c>
      <c r="M81" s="90" t="str">
        <f aca="false">IFERROR(Inputs!M81/Inputs_old!M81-1,"-")</f>
        <v>-</v>
      </c>
      <c r="N81" s="90" t="str">
        <f aca="false">IFERROR(Inputs!N81/Inputs_old!N81-1,"-")</f>
        <v>-</v>
      </c>
      <c r="O81" s="90" t="str">
        <f aca="false">IFERROR(Inputs!O81/Inputs_old!O81-1,"-")</f>
        <v>-</v>
      </c>
      <c r="P81" s="90" t="str">
        <f aca="false">IFERROR(Inputs!P81/Inputs_old!P81-1,"-")</f>
        <v>-</v>
      </c>
      <c r="Q81" s="90" t="str">
        <f aca="false">IFERROR(Inputs!Q81/Inputs_old!Q81-1,"-")</f>
        <v>-</v>
      </c>
      <c r="R81" s="90" t="str">
        <f aca="false">IFERROR(Inputs!R81/Inputs_old!R81-1,"-")</f>
        <v>-</v>
      </c>
      <c r="S81" s="90" t="str">
        <f aca="false">IFERROR(Inputs!S81/Inputs_old!S81-1,"-")</f>
        <v>-</v>
      </c>
      <c r="T81" s="90" t="str">
        <f aca="false">IFERROR(Inputs!T81/Inputs_old!T81-1,"-")</f>
        <v>-</v>
      </c>
      <c r="U81" s="90" t="str">
        <f aca="false">IFERROR(Inputs!U81/Inputs_old!U81-1,"-")</f>
        <v>-</v>
      </c>
      <c r="V81" s="90" t="str">
        <f aca="false">IFERROR(Inputs!V81/Inputs_old!V81-1,"-")</f>
        <v>-</v>
      </c>
      <c r="W81" s="90" t="str">
        <f aca="false">IFERROR(Inputs!W81/Inputs_old!W81-1,"-")</f>
        <v>-</v>
      </c>
      <c r="X81" s="340" t="n">
        <f aca="false">IFERROR(Inputs!X81/Inputs_old!X81-1,"-")</f>
        <v>0</v>
      </c>
      <c r="Y81" s="340" t="n">
        <f aca="false">IFERROR(Inputs!Y81/Inputs_old!Y81-1,"-")</f>
        <v>0</v>
      </c>
      <c r="Z81" s="340" t="n">
        <f aca="false">IFERROR(Inputs!Z81/Inputs_old!Z81-1,"-")</f>
        <v>0</v>
      </c>
      <c r="AA81" s="340" t="n">
        <f aca="false">IFERROR(Inputs!AA81/Inputs_old!AA81-1,"-")</f>
        <v>0</v>
      </c>
      <c r="AB81" s="90" t="n">
        <f aca="false">IFERROR(Inputs!AB81/Inputs_old!AB81-1,"-")</f>
        <v>0</v>
      </c>
      <c r="AC81" s="340" t="n">
        <f aca="false">IFERROR(Inputs!AC81/Inputs_old!AC81-1,"-")</f>
        <v>0</v>
      </c>
      <c r="AD81" s="340" t="n">
        <f aca="false">IFERROR(Inputs!AD81/Inputs_old!AD81-1,"-")</f>
        <v>0</v>
      </c>
      <c r="AE81" s="340" t="n">
        <f aca="false">IFERROR(Inputs!AE81/Inputs_old!AE81-1,"-")</f>
        <v>0</v>
      </c>
      <c r="AF81" s="340" t="n">
        <f aca="false">IFERROR(Inputs!AF81/Inputs_old!AF81-1,"-")</f>
        <v>0</v>
      </c>
      <c r="AG81" s="340" t="n">
        <f aca="false">IFERROR(Inputs!AG81/Inputs_old!AG81-1,"-")</f>
        <v>0</v>
      </c>
      <c r="AH81" s="340" t="n">
        <f aca="false">IFERROR(Inputs!AH81/Inputs_old!AH81-1,"-")</f>
        <v>0</v>
      </c>
      <c r="AI81" s="340" t="n">
        <f aca="false">IFERROR(Inputs!AI81/Inputs_old!AI81-1,"-")</f>
        <v>0</v>
      </c>
      <c r="AJ81" s="340" t="n">
        <f aca="false">IFERROR(Inputs!AJ81/Inputs_old!AJ81-1,"-")</f>
        <v>-0.00118849340982419</v>
      </c>
      <c r="AK81" s="340" t="n">
        <f aca="false">IFERROR(Inputs!AK81/Inputs_old!AK81-1,"-")</f>
        <v>0.000349797317974021</v>
      </c>
      <c r="AL81" s="340" t="n">
        <f aca="false">IFERROR(Inputs!AL81/Inputs_old!AL81-1,"-")</f>
        <v>-0.00223529516305876</v>
      </c>
      <c r="AM81" s="340" t="n">
        <f aca="false">IFERROR(Inputs!AM81/Inputs_old!AM81-1,"-")</f>
        <v>0.000160484931573945</v>
      </c>
      <c r="AN81" s="340" t="n">
        <f aca="false">IFERROR(Inputs!AN81/Inputs_old!AN81-1,"-")</f>
        <v>0.000160684359988172</v>
      </c>
      <c r="AO81" s="340" t="n">
        <f aca="false">IFERROR(Inputs!AO81/Inputs_old!AO81-1,"-")</f>
        <v>0.000160883631715514</v>
      </c>
      <c r="AP81" s="340" t="n">
        <f aca="false">IFERROR(Inputs!AP81/Inputs_old!AP81-1,"-")</f>
        <v>0.000161082746556795</v>
      </c>
      <c r="AQ81" s="340" t="n">
        <f aca="false">IFERROR(Inputs!AQ81/Inputs_old!AQ81-1,"-")</f>
        <v>0.000161281704315286</v>
      </c>
      <c r="AR81" s="340" t="n">
        <f aca="false">IFERROR(Inputs!AR81/Inputs_old!AR81-1,"-")</f>
        <v>0.000161480504792921</v>
      </c>
      <c r="AS81" s="340" t="n">
        <f aca="false">IFERROR(Inputs!AS81/Inputs_old!AS81-1,"-")</f>
        <v>0.00016167914779408</v>
      </c>
      <c r="AT81" s="340" t="n">
        <f aca="false">IFERROR(Inputs!AT81/Inputs_old!AT81-1,"-")</f>
        <v>0.000161877633123586</v>
      </c>
      <c r="AU81" s="340" t="n">
        <f aca="false">IFERROR(Inputs!AU81/Inputs_old!AU81-1,"-")</f>
        <v>0.000162075960587149</v>
      </c>
      <c r="AV81" s="340" t="n">
        <f aca="false">IFERROR(Inputs!AV81/Inputs_old!AV81-1,"-")</f>
        <v>0.000162274129991369</v>
      </c>
      <c r="AW81" s="340" t="n">
        <f aca="false">IFERROR(Inputs!AW81/Inputs_old!AW81-1,"-")</f>
        <v>0.000162472141144177</v>
      </c>
      <c r="AX81" s="340" t="n">
        <f aca="false">IFERROR(Inputs!AX81/Inputs_old!AX81-1,"-")</f>
        <v>0.000162669993854392</v>
      </c>
      <c r="AY81" s="340" t="n">
        <f aca="false">IFERROR(Inputs!AY81/Inputs_old!AY81-1,"-")</f>
        <v>0.000162867687931056</v>
      </c>
      <c r="AZ81" s="340" t="n">
        <f aca="false">IFERROR(Inputs!AZ81/Inputs_old!AZ81-1,"-")</f>
        <v>0.000163065223184322</v>
      </c>
      <c r="BA81" s="340" t="n">
        <f aca="false">IFERROR(Inputs!BA81/Inputs_old!BA81-1,"-")</f>
        <v>0.000163262599426339</v>
      </c>
      <c r="BB81" s="340" t="n">
        <f aca="false">IFERROR(Inputs!BB81/Inputs_old!BB81-1,"-")</f>
        <v>0.00016345981646837</v>
      </c>
      <c r="BC81" s="340" t="n">
        <f aca="false">IFERROR(Inputs!BC81/Inputs_old!BC81-1,"-")</f>
        <v>0.000163656874123896</v>
      </c>
      <c r="BD81" s="340" t="n">
        <f aca="false">IFERROR(Inputs!BD81/Inputs_old!BD81-1,"-")</f>
        <v>0.000163853772207068</v>
      </c>
      <c r="BE81" s="340" t="n">
        <f aca="false">IFERROR(Inputs!BE81/Inputs_old!BE81-1,"-")</f>
        <v>0.000164050510532698</v>
      </c>
      <c r="BF81" s="340" t="n">
        <f aca="false">IFERROR(Inputs!BF81/Inputs_old!BF81-1,"-")</f>
        <v>0.000164247088917158</v>
      </c>
      <c r="BG81" s="340" t="n">
        <f aca="false">IFERROR(Inputs!BG81/Inputs_old!BG81-1,"-")</f>
        <v>0.000164443507176593</v>
      </c>
    </row>
    <row r="82" customFormat="false" ht="13.5" hidden="false" customHeight="true" outlineLevel="0" collapsed="false">
      <c r="A82" s="48" t="s">
        <v>99</v>
      </c>
      <c r="B82" s="201" t="s">
        <v>107</v>
      </c>
      <c r="C82" s="201" t="s">
        <v>108</v>
      </c>
      <c r="D82" s="201" t="s">
        <v>101</v>
      </c>
      <c r="E82" s="52"/>
      <c r="F82" s="19" t="s">
        <v>132</v>
      </c>
      <c r="G82" s="52" t="s">
        <v>103</v>
      </c>
      <c r="H82" s="52"/>
      <c r="I82" s="52"/>
      <c r="J82" s="90" t="str">
        <f aca="false">IFERROR(Inputs!J82/Inputs_old!J82-1,"-")</f>
        <v>-</v>
      </c>
      <c r="K82" s="90" t="str">
        <f aca="false">IFERROR(Inputs!K82/Inputs_old!K82-1,"-")</f>
        <v>-</v>
      </c>
      <c r="L82" s="90" t="str">
        <f aca="false">IFERROR(Inputs!L82/Inputs_old!L82-1,"-")</f>
        <v>-</v>
      </c>
      <c r="M82" s="90" t="str">
        <f aca="false">IFERROR(Inputs!M82/Inputs_old!M82-1,"-")</f>
        <v>-</v>
      </c>
      <c r="N82" s="90" t="str">
        <f aca="false">IFERROR(Inputs!N82/Inputs_old!N82-1,"-")</f>
        <v>-</v>
      </c>
      <c r="O82" s="90" t="str">
        <f aca="false">IFERROR(Inputs!O82/Inputs_old!O82-1,"-")</f>
        <v>-</v>
      </c>
      <c r="P82" s="90" t="str">
        <f aca="false">IFERROR(Inputs!P82/Inputs_old!P82-1,"-")</f>
        <v>-</v>
      </c>
      <c r="Q82" s="90" t="str">
        <f aca="false">IFERROR(Inputs!Q82/Inputs_old!Q82-1,"-")</f>
        <v>-</v>
      </c>
      <c r="R82" s="90" t="str">
        <f aca="false">IFERROR(Inputs!R82/Inputs_old!R82-1,"-")</f>
        <v>-</v>
      </c>
      <c r="S82" s="90" t="str">
        <f aca="false">IFERROR(Inputs!S82/Inputs_old!S82-1,"-")</f>
        <v>-</v>
      </c>
      <c r="T82" s="90" t="str">
        <f aca="false">IFERROR(Inputs!T82/Inputs_old!T82-1,"-")</f>
        <v>-</v>
      </c>
      <c r="U82" s="90" t="n">
        <f aca="false">IFERROR(Inputs!U82/Inputs_old!U82-1,"-")</f>
        <v>0</v>
      </c>
      <c r="V82" s="90" t="n">
        <f aca="false">IFERROR(Inputs!V82/Inputs_old!V82-1,"-")</f>
        <v>0</v>
      </c>
      <c r="W82" s="90" t="n">
        <f aca="false">IFERROR(Inputs!W82/Inputs_old!W82-1,"-")</f>
        <v>0</v>
      </c>
      <c r="X82" s="340" t="n">
        <f aca="false">IFERROR(Inputs!X82/Inputs_old!X82-1,"-")</f>
        <v>0</v>
      </c>
      <c r="Y82" s="340" t="n">
        <f aca="false">IFERROR(Inputs!Y82/Inputs_old!Y82-1,"-")</f>
        <v>0</v>
      </c>
      <c r="Z82" s="340" t="n">
        <f aca="false">IFERROR(Inputs!Z82/Inputs_old!Z82-1,"-")</f>
        <v>0</v>
      </c>
      <c r="AA82" s="340" t="n">
        <f aca="false">IFERROR(Inputs!AA82/Inputs_old!AA82-1,"-")</f>
        <v>0</v>
      </c>
      <c r="AB82" s="90" t="n">
        <f aca="false">IFERROR(Inputs!AB82/Inputs_old!AB82-1,"-")</f>
        <v>0</v>
      </c>
      <c r="AC82" s="90" t="n">
        <f aca="false">IFERROR(Inputs!AC82/Inputs_old!AC82-1,"-")</f>
        <v>0</v>
      </c>
      <c r="AD82" s="90" t="n">
        <f aca="false">IFERROR(Inputs!AD82/Inputs_old!AD82-1,"-")</f>
        <v>0</v>
      </c>
      <c r="AE82" s="90" t="n">
        <f aca="false">IFERROR(Inputs!AE82/Inputs_old!AE82-1,"-")</f>
        <v>0</v>
      </c>
      <c r="AF82" s="90" t="n">
        <f aca="false">IFERROR(Inputs!AF82/Inputs_old!AF82-1,"-")</f>
        <v>0</v>
      </c>
      <c r="AG82" s="90" t="n">
        <f aca="false">IFERROR(Inputs!AG82/Inputs_old!AG82-1,"-")</f>
        <v>0</v>
      </c>
      <c r="AH82" s="90" t="n">
        <f aca="false">IFERROR(Inputs!AH82/Inputs_old!AH82-1,"-")</f>
        <v>0</v>
      </c>
      <c r="AI82" s="90" t="n">
        <f aca="false">IFERROR(Inputs!AI82/Inputs_old!AI82-1,"-")</f>
        <v>0</v>
      </c>
      <c r="AJ82" s="90" t="n">
        <f aca="false">IFERROR(Inputs!AJ82/Inputs_old!AJ82-1,"-")</f>
        <v>0</v>
      </c>
      <c r="AK82" s="90" t="n">
        <f aca="false">IFERROR(Inputs!AK82/Inputs_old!AK82-1,"-")</f>
        <v>0</v>
      </c>
      <c r="AL82" s="90" t="n">
        <f aca="false">IFERROR(Inputs!AL82/Inputs_old!AL82-1,"-")</f>
        <v>-0.00266501393988128</v>
      </c>
      <c r="AM82" s="90" t="n">
        <f aca="false">IFERROR(Inputs!AM82/Inputs_old!AM82-1,"-")</f>
        <v>-0.000197608445924979</v>
      </c>
      <c r="AN82" s="90" t="n">
        <f aca="false">IFERROR(Inputs!AN82/Inputs_old!AN82-1,"-")</f>
        <v>-0.00019760844592509</v>
      </c>
      <c r="AO82" s="90" t="n">
        <f aca="false">IFERROR(Inputs!AO82/Inputs_old!AO82-1,"-")</f>
        <v>-0.000197608445924979</v>
      </c>
      <c r="AP82" s="90" t="n">
        <f aca="false">IFERROR(Inputs!AP82/Inputs_old!AP82-1,"-")</f>
        <v>-0.00019760844592509</v>
      </c>
      <c r="AQ82" s="90" t="n">
        <f aca="false">IFERROR(Inputs!AQ82/Inputs_old!AQ82-1,"-")</f>
        <v>-0.000197608445925201</v>
      </c>
      <c r="AR82" s="90" t="n">
        <f aca="false">IFERROR(Inputs!AR82/Inputs_old!AR82-1,"-")</f>
        <v>-0.00019760844592509</v>
      </c>
      <c r="AS82" s="90" t="n">
        <f aca="false">IFERROR(Inputs!AS82/Inputs_old!AS82-1,"-")</f>
        <v>-0.00019760844592509</v>
      </c>
      <c r="AT82" s="90" t="n">
        <f aca="false">IFERROR(Inputs!AT82/Inputs_old!AT82-1,"-")</f>
        <v>-0.00019760844592509</v>
      </c>
      <c r="AU82" s="90" t="n">
        <f aca="false">IFERROR(Inputs!AU82/Inputs_old!AU82-1,"-")</f>
        <v>-0.000197608445925201</v>
      </c>
      <c r="AV82" s="90" t="n">
        <f aca="false">IFERROR(Inputs!AV82/Inputs_old!AV82-1,"-")</f>
        <v>-0.000197608445925201</v>
      </c>
      <c r="AW82" s="90" t="n">
        <f aca="false">IFERROR(Inputs!AW82/Inputs_old!AW82-1,"-")</f>
        <v>-0.000197608445925201</v>
      </c>
      <c r="AX82" s="90" t="n">
        <f aca="false">IFERROR(Inputs!AX82/Inputs_old!AX82-1,"-")</f>
        <v>-0.000197608445925201</v>
      </c>
      <c r="AY82" s="90" t="n">
        <f aca="false">IFERROR(Inputs!AY82/Inputs_old!AY82-1,"-")</f>
        <v>-0.000197608445925312</v>
      </c>
      <c r="AZ82" s="90" t="n">
        <f aca="false">IFERROR(Inputs!AZ82/Inputs_old!AZ82-1,"-")</f>
        <v>-0.000197608445925423</v>
      </c>
      <c r="BA82" s="90" t="n">
        <f aca="false">IFERROR(Inputs!BA82/Inputs_old!BA82-1,"-")</f>
        <v>-0.000197608445925423</v>
      </c>
      <c r="BB82" s="90" t="n">
        <f aca="false">IFERROR(Inputs!BB82/Inputs_old!BB82-1,"-")</f>
        <v>-0.000197608445925423</v>
      </c>
      <c r="BC82" s="90" t="n">
        <f aca="false">IFERROR(Inputs!BC82/Inputs_old!BC82-1,"-")</f>
        <v>-0.000197608445925423</v>
      </c>
      <c r="BD82" s="90" t="n">
        <f aca="false">IFERROR(Inputs!BD82/Inputs_old!BD82-1,"-")</f>
        <v>-0.000197608445925423</v>
      </c>
      <c r="BE82" s="90" t="n">
        <f aca="false">IFERROR(Inputs!BE82/Inputs_old!BE82-1,"-")</f>
        <v>-0.000197608445925423</v>
      </c>
      <c r="BF82" s="90" t="n">
        <f aca="false">IFERROR(Inputs!BF82/Inputs_old!BF82-1,"-")</f>
        <v>-0.000197608445925312</v>
      </c>
      <c r="BG82" s="90" t="n">
        <f aca="false">IFERROR(Inputs!BG82/Inputs_old!BG82-1,"-")</f>
        <v>-0.000197608445925312</v>
      </c>
    </row>
    <row r="83" customFormat="false" ht="13.5" hidden="false" customHeight="true" outlineLevel="0" collapsed="false">
      <c r="A83" s="48" t="s">
        <v>99</v>
      </c>
      <c r="B83" s="201" t="s">
        <v>107</v>
      </c>
      <c r="C83" s="201" t="s">
        <v>110</v>
      </c>
      <c r="D83" s="201" t="s">
        <v>101</v>
      </c>
      <c r="E83" s="52"/>
      <c r="F83" s="19" t="s">
        <v>133</v>
      </c>
      <c r="G83" s="52" t="s">
        <v>103</v>
      </c>
      <c r="H83" s="52"/>
      <c r="I83" s="52" t="s">
        <v>115</v>
      </c>
      <c r="J83" s="90" t="str">
        <f aca="false">IFERROR(Inputs!J83/Inputs_old!J83-1,"-")</f>
        <v>-</v>
      </c>
      <c r="K83" s="90" t="str">
        <f aca="false">IFERROR(Inputs!K83/Inputs_old!K83-1,"-")</f>
        <v>-</v>
      </c>
      <c r="L83" s="90" t="str">
        <f aca="false">IFERROR(Inputs!L83/Inputs_old!L83-1,"-")</f>
        <v>-</v>
      </c>
      <c r="M83" s="90" t="str">
        <f aca="false">IFERROR(Inputs!M83/Inputs_old!M83-1,"-")</f>
        <v>-</v>
      </c>
      <c r="N83" s="90" t="str">
        <f aca="false">IFERROR(Inputs!N83/Inputs_old!N83-1,"-")</f>
        <v>-</v>
      </c>
      <c r="O83" s="90" t="str">
        <f aca="false">IFERROR(Inputs!O83/Inputs_old!O83-1,"-")</f>
        <v>-</v>
      </c>
      <c r="P83" s="90" t="str">
        <f aca="false">IFERROR(Inputs!P83/Inputs_old!P83-1,"-")</f>
        <v>-</v>
      </c>
      <c r="Q83" s="90" t="str">
        <f aca="false">IFERROR(Inputs!Q83/Inputs_old!Q83-1,"-")</f>
        <v>-</v>
      </c>
      <c r="R83" s="90" t="str">
        <f aca="false">IFERROR(Inputs!R83/Inputs_old!R83-1,"-")</f>
        <v>-</v>
      </c>
      <c r="S83" s="90" t="str">
        <f aca="false">IFERROR(Inputs!S83/Inputs_old!S83-1,"-")</f>
        <v>-</v>
      </c>
      <c r="T83" s="90" t="str">
        <f aca="false">IFERROR(Inputs!T83/Inputs_old!T83-1,"-")</f>
        <v>-</v>
      </c>
      <c r="U83" s="90" t="n">
        <f aca="false">IFERROR(Inputs!U83/Inputs_old!U83-1,"-")</f>
        <v>0</v>
      </c>
      <c r="V83" s="90" t="n">
        <f aca="false">IFERROR(Inputs!V83/Inputs_old!V83-1,"-")</f>
        <v>0</v>
      </c>
      <c r="W83" s="90" t="n">
        <f aca="false">IFERROR(Inputs!W83/Inputs_old!W83-1,"-")</f>
        <v>0</v>
      </c>
      <c r="X83" s="340" t="n">
        <f aca="false">IFERROR(Inputs!X83/Inputs_old!X83-1,"-")</f>
        <v>0</v>
      </c>
      <c r="Y83" s="340" t="n">
        <f aca="false">IFERROR(Inputs!Y83/Inputs_old!Y83-1,"-")</f>
        <v>0</v>
      </c>
      <c r="Z83" s="340" t="n">
        <f aca="false">IFERROR(Inputs!Z83/Inputs_old!Z83-1,"-")</f>
        <v>0</v>
      </c>
      <c r="AA83" s="340" t="n">
        <f aca="false">IFERROR(Inputs!AA83/Inputs_old!AA83-1,"-")</f>
        <v>0</v>
      </c>
      <c r="AB83" s="90" t="n">
        <f aca="false">IFERROR(Inputs!AB83/Inputs_old!AB83-1,"-")</f>
        <v>0</v>
      </c>
      <c r="AC83" s="90" t="n">
        <f aca="false">IFERROR(Inputs!AC83/Inputs_old!AC83-1,"-")</f>
        <v>0</v>
      </c>
      <c r="AD83" s="90" t="n">
        <f aca="false">IFERROR(Inputs!AD83/Inputs_old!AD83-1,"-")</f>
        <v>0</v>
      </c>
      <c r="AE83" s="90" t="n">
        <f aca="false">IFERROR(Inputs!AE83/Inputs_old!AE83-1,"-")</f>
        <v>0</v>
      </c>
      <c r="AF83" s="90" t="n">
        <f aca="false">IFERROR(Inputs!AF83/Inputs_old!AF83-1,"-")</f>
        <v>0</v>
      </c>
      <c r="AG83" s="90" t="n">
        <f aca="false">IFERROR(Inputs!AG83/Inputs_old!AG83-1,"-")</f>
        <v>0</v>
      </c>
      <c r="AH83" s="90" t="n">
        <f aca="false">IFERROR(Inputs!AH83/Inputs_old!AH83-1,"-")</f>
        <v>0</v>
      </c>
      <c r="AI83" s="90" t="n">
        <f aca="false">IFERROR(Inputs!AI83/Inputs_old!AI83-1,"-")</f>
        <v>-0.00389320015059191</v>
      </c>
      <c r="AJ83" s="90" t="n">
        <f aca="false">IFERROR(Inputs!AJ83/Inputs_old!AJ83-1,"-")</f>
        <v>-0.00119286264492957</v>
      </c>
      <c r="AK83" s="90" t="n">
        <f aca="false">IFERROR(Inputs!AK83/Inputs_old!AK83-1,"-")</f>
        <v>0.000418267734957123</v>
      </c>
      <c r="AL83" s="90" t="n">
        <f aca="false">IFERROR(Inputs!AL83/Inputs_old!AL83-1,"-")</f>
        <v>-0.00215719789654978</v>
      </c>
      <c r="AM83" s="90" t="n">
        <f aca="false">IFERROR(Inputs!AM83/Inputs_old!AM83-1,"-")</f>
        <v>0.000227835320920189</v>
      </c>
      <c r="AN83" s="90" t="n">
        <f aca="false">IFERROR(Inputs!AN83/Inputs_old!AN83-1,"-")</f>
        <v>0.000228123605581221</v>
      </c>
      <c r="AO83" s="90" t="n">
        <f aca="false">IFERROR(Inputs!AO83/Inputs_old!AO83-1,"-")</f>
        <v>0.000228411765432535</v>
      </c>
      <c r="AP83" s="90" t="n">
        <f aca="false">IFERROR(Inputs!AP83/Inputs_old!AP83-1,"-")</f>
        <v>0.000228699800056909</v>
      </c>
      <c r="AQ83" s="90" t="n">
        <f aca="false">IFERROR(Inputs!AQ83/Inputs_old!AQ83-1,"-")</f>
        <v>0.000228987709040895</v>
      </c>
      <c r="AR83" s="90" t="n">
        <f aca="false">IFERROR(Inputs!AR83/Inputs_old!AR83-1,"-")</f>
        <v>0.00022927549197016</v>
      </c>
      <c r="AS83" s="90" t="n">
        <f aca="false">IFERROR(Inputs!AS83/Inputs_old!AS83-1,"-")</f>
        <v>0.000229563148432366</v>
      </c>
      <c r="AT83" s="90" t="n">
        <f aca="false">IFERROR(Inputs!AT83/Inputs_old!AT83-1,"-")</f>
        <v>0.000229850678014731</v>
      </c>
      <c r="AU83" s="90" t="n">
        <f aca="false">IFERROR(Inputs!AU83/Inputs_old!AU83-1,"-")</f>
        <v>0.00023013808030603</v>
      </c>
      <c r="AV83" s="90" t="n">
        <f aca="false">IFERROR(Inputs!AV83/Inputs_old!AV83-1,"-")</f>
        <v>0.000230425354895925</v>
      </c>
      <c r="AW83" s="90" t="n">
        <f aca="false">IFERROR(Inputs!AW83/Inputs_old!AW83-1,"-")</f>
        <v>0.000230712501374297</v>
      </c>
      <c r="AX83" s="90" t="n">
        <f aca="false">IFERROR(Inputs!AX83/Inputs_old!AX83-1,"-")</f>
        <v>0.000230999519333475</v>
      </c>
      <c r="AY83" s="90" t="n">
        <f aca="false">IFERROR(Inputs!AY83/Inputs_old!AY83-1,"-")</f>
        <v>0.000231286408364895</v>
      </c>
      <c r="AZ83" s="90" t="n">
        <f aca="false">IFERROR(Inputs!AZ83/Inputs_old!AZ83-1,"-")</f>
        <v>0.000231573168061328</v>
      </c>
      <c r="BA83" s="90" t="n">
        <f aca="false">IFERROR(Inputs!BA83/Inputs_old!BA83-1,"-")</f>
        <v>0.000231859798017098</v>
      </c>
      <c r="BB83" s="90" t="n">
        <f aca="false">IFERROR(Inputs!BB83/Inputs_old!BB83-1,"-")</f>
        <v>0.000232146297826752</v>
      </c>
      <c r="BC83" s="90" t="n">
        <f aca="false">IFERROR(Inputs!BC83/Inputs_old!BC83-1,"-")</f>
        <v>0.000232432667085725</v>
      </c>
      <c r="BD83" s="90" t="n">
        <f aca="false">IFERROR(Inputs!BD83/Inputs_old!BD83-1,"-")</f>
        <v>0.000232718905390117</v>
      </c>
      <c r="BE83" s="90" t="n">
        <f aca="false">IFERROR(Inputs!BE83/Inputs_old!BE83-1,"-")</f>
        <v>0.000233005012337584</v>
      </c>
      <c r="BF83" s="90" t="n">
        <f aca="false">IFERROR(Inputs!BF83/Inputs_old!BF83-1,"-")</f>
        <v>0.000233290987526891</v>
      </c>
      <c r="BG83" s="90" t="n">
        <f aca="false">IFERROR(Inputs!BG83/Inputs_old!BG83-1,"-")</f>
        <v>0.000233576830556137</v>
      </c>
    </row>
    <row r="84" customFormat="false" ht="13.5" hidden="false" customHeight="true" outlineLevel="0" collapsed="false">
      <c r="A84" s="48" t="s">
        <v>99</v>
      </c>
      <c r="B84" s="201" t="s">
        <v>107</v>
      </c>
      <c r="C84" s="201" t="s">
        <v>110</v>
      </c>
      <c r="D84" s="201" t="s">
        <v>101</v>
      </c>
      <c r="E84" s="52"/>
      <c r="F84" s="19" t="s">
        <v>134</v>
      </c>
      <c r="G84" s="52" t="s">
        <v>103</v>
      </c>
      <c r="H84" s="52"/>
      <c r="I84" s="52" t="s">
        <v>115</v>
      </c>
      <c r="J84" s="90" t="str">
        <f aca="false">IFERROR(Inputs!J84/Inputs_old!J84-1,"-")</f>
        <v>-</v>
      </c>
      <c r="K84" s="90" t="str">
        <f aca="false">IFERROR(Inputs!K84/Inputs_old!K84-1,"-")</f>
        <v>-</v>
      </c>
      <c r="L84" s="90" t="str">
        <f aca="false">IFERROR(Inputs!L84/Inputs_old!L84-1,"-")</f>
        <v>-</v>
      </c>
      <c r="M84" s="90" t="str">
        <f aca="false">IFERROR(Inputs!M84/Inputs_old!M84-1,"-")</f>
        <v>-</v>
      </c>
      <c r="N84" s="90" t="str">
        <f aca="false">IFERROR(Inputs!N84/Inputs_old!N84-1,"-")</f>
        <v>-</v>
      </c>
      <c r="O84" s="90" t="str">
        <f aca="false">IFERROR(Inputs!O84/Inputs_old!O84-1,"-")</f>
        <v>-</v>
      </c>
      <c r="P84" s="90" t="str">
        <f aca="false">IFERROR(Inputs!P84/Inputs_old!P84-1,"-")</f>
        <v>-</v>
      </c>
      <c r="Q84" s="90" t="str">
        <f aca="false">IFERROR(Inputs!Q84/Inputs_old!Q84-1,"-")</f>
        <v>-</v>
      </c>
      <c r="R84" s="90" t="str">
        <f aca="false">IFERROR(Inputs!R84/Inputs_old!R84-1,"-")</f>
        <v>-</v>
      </c>
      <c r="S84" s="90" t="str">
        <f aca="false">IFERROR(Inputs!S84/Inputs_old!S84-1,"-")</f>
        <v>-</v>
      </c>
      <c r="T84" s="90" t="str">
        <f aca="false">IFERROR(Inputs!T84/Inputs_old!T84-1,"-")</f>
        <v>-</v>
      </c>
      <c r="U84" s="90" t="n">
        <f aca="false">IFERROR(Inputs!U84/Inputs_old!U84-1,"-")</f>
        <v>0</v>
      </c>
      <c r="V84" s="90" t="n">
        <f aca="false">IFERROR(Inputs!V84/Inputs_old!V84-1,"-")</f>
        <v>0</v>
      </c>
      <c r="W84" s="90" t="n">
        <f aca="false">IFERROR(Inputs!W84/Inputs_old!W84-1,"-")</f>
        <v>0</v>
      </c>
      <c r="X84" s="340" t="n">
        <f aca="false">IFERROR(Inputs!X84/Inputs_old!X84-1,"-")</f>
        <v>0</v>
      </c>
      <c r="Y84" s="340" t="n">
        <f aca="false">IFERROR(Inputs!Y84/Inputs_old!Y84-1,"-")</f>
        <v>0</v>
      </c>
      <c r="Z84" s="340" t="n">
        <f aca="false">IFERROR(Inputs!Z84/Inputs_old!Z84-1,"-")</f>
        <v>0</v>
      </c>
      <c r="AA84" s="340" t="n">
        <f aca="false">IFERROR(Inputs!AA84/Inputs_old!AA84-1,"-")</f>
        <v>0</v>
      </c>
      <c r="AB84" s="90" t="n">
        <f aca="false">IFERROR(Inputs!AB84/Inputs_old!AB84-1,"-")</f>
        <v>0</v>
      </c>
      <c r="AC84" s="90" t="n">
        <f aca="false">IFERROR(Inputs!AC84/Inputs_old!AC84-1,"-")</f>
        <v>0</v>
      </c>
      <c r="AD84" s="90" t="n">
        <f aca="false">IFERROR(Inputs!AD84/Inputs_old!AD84-1,"-")</f>
        <v>0</v>
      </c>
      <c r="AE84" s="90" t="n">
        <f aca="false">IFERROR(Inputs!AE84/Inputs_old!AE84-1,"-")</f>
        <v>0</v>
      </c>
      <c r="AF84" s="90" t="n">
        <f aca="false">IFERROR(Inputs!AF84/Inputs_old!AF84-1,"-")</f>
        <v>0</v>
      </c>
      <c r="AG84" s="90" t="n">
        <f aca="false">IFERROR(Inputs!AG84/Inputs_old!AG84-1,"-")</f>
        <v>0</v>
      </c>
      <c r="AH84" s="90" t="n">
        <f aca="false">IFERROR(Inputs!AH84/Inputs_old!AH84-1,"-")</f>
        <v>0</v>
      </c>
      <c r="AI84" s="90" t="n">
        <f aca="false">IFERROR(Inputs!AI84/Inputs_old!AI84-1,"-")</f>
        <v>0.00124244924007799</v>
      </c>
      <c r="AJ84" s="90" t="n">
        <f aca="false">IFERROR(Inputs!AJ84/Inputs_old!AJ84-1,"-")</f>
        <v>0.00102062063361363</v>
      </c>
      <c r="AK84" s="90" t="n">
        <f aca="false">IFERROR(Inputs!AK84/Inputs_old!AK84-1,"-")</f>
        <v>0.000179176650551671</v>
      </c>
      <c r="AL84" s="90" t="n">
        <f aca="false">IFERROR(Inputs!AL84/Inputs_old!AL84-1,"-")</f>
        <v>-0.0016017544883461</v>
      </c>
      <c r="AM84" s="90" t="n">
        <f aca="false">IFERROR(Inputs!AM84/Inputs_old!AM84-1,"-")</f>
        <v>9.00044904437181E-005</v>
      </c>
      <c r="AN84" s="90" t="n">
        <f aca="false">IFERROR(Inputs!AN84/Inputs_old!AN84-1,"-")</f>
        <v>9.0004490443496E-005</v>
      </c>
      <c r="AO84" s="90" t="n">
        <f aca="false">IFERROR(Inputs!AO84/Inputs_old!AO84-1,"-")</f>
        <v>9.00044904439401E-005</v>
      </c>
      <c r="AP84" s="90" t="n">
        <f aca="false">IFERROR(Inputs!AP84/Inputs_old!AP84-1,"-")</f>
        <v>9.00044904439401E-005</v>
      </c>
      <c r="AQ84" s="90" t="n">
        <f aca="false">IFERROR(Inputs!AQ84/Inputs_old!AQ84-1,"-")</f>
        <v>9.00044904439401E-005</v>
      </c>
      <c r="AR84" s="90" t="n">
        <f aca="false">IFERROR(Inputs!AR84/Inputs_old!AR84-1,"-")</f>
        <v>9.00044904439401E-005</v>
      </c>
      <c r="AS84" s="90" t="n">
        <f aca="false">IFERROR(Inputs!AS84/Inputs_old!AS84-1,"-")</f>
        <v>9.00044904439401E-005</v>
      </c>
      <c r="AT84" s="90" t="n">
        <f aca="false">IFERROR(Inputs!AT84/Inputs_old!AT84-1,"-")</f>
        <v>9.00044904437181E-005</v>
      </c>
      <c r="AU84" s="90" t="n">
        <f aca="false">IFERROR(Inputs!AU84/Inputs_old!AU84-1,"-")</f>
        <v>9.00044904439401E-005</v>
      </c>
      <c r="AV84" s="90" t="n">
        <f aca="false">IFERROR(Inputs!AV84/Inputs_old!AV84-1,"-")</f>
        <v>9.00044904439401E-005</v>
      </c>
      <c r="AW84" s="90" t="n">
        <f aca="false">IFERROR(Inputs!AW84/Inputs_old!AW84-1,"-")</f>
        <v>9.00044904439401E-005</v>
      </c>
      <c r="AX84" s="90" t="n">
        <f aca="false">IFERROR(Inputs!AX84/Inputs_old!AX84-1,"-")</f>
        <v>9.00044904441621E-005</v>
      </c>
      <c r="AY84" s="90" t="n">
        <f aca="false">IFERROR(Inputs!AY84/Inputs_old!AY84-1,"-")</f>
        <v>9.00044904437181E-005</v>
      </c>
      <c r="AZ84" s="90" t="n">
        <f aca="false">IFERROR(Inputs!AZ84/Inputs_old!AZ84-1,"-")</f>
        <v>9.00044904439401E-005</v>
      </c>
      <c r="BA84" s="90" t="n">
        <f aca="false">IFERROR(Inputs!BA84/Inputs_old!BA84-1,"-")</f>
        <v>9.00044904439401E-005</v>
      </c>
      <c r="BB84" s="90" t="n">
        <f aca="false">IFERROR(Inputs!BB84/Inputs_old!BB84-1,"-")</f>
        <v>9.00044904439401E-005</v>
      </c>
      <c r="BC84" s="90" t="n">
        <f aca="false">IFERROR(Inputs!BC84/Inputs_old!BC84-1,"-")</f>
        <v>9.00044904439401E-005</v>
      </c>
      <c r="BD84" s="90" t="n">
        <f aca="false">IFERROR(Inputs!BD84/Inputs_old!BD84-1,"-")</f>
        <v>9.00044904439401E-005</v>
      </c>
      <c r="BE84" s="90" t="n">
        <f aca="false">IFERROR(Inputs!BE84/Inputs_old!BE84-1,"-")</f>
        <v>9.00044904437181E-005</v>
      </c>
      <c r="BF84" s="90" t="n">
        <f aca="false">IFERROR(Inputs!BF84/Inputs_old!BF84-1,"-")</f>
        <v>9.00044904437181E-005</v>
      </c>
      <c r="BG84" s="90" t="n">
        <f aca="false">IFERROR(Inputs!BG84/Inputs_old!BG84-1,"-")</f>
        <v>9.00044904437181E-005</v>
      </c>
    </row>
    <row r="85" customFormat="false" ht="13.5" hidden="false" customHeight="true" outlineLevel="0" collapsed="false">
      <c r="A85" s="48" t="s">
        <v>99</v>
      </c>
      <c r="B85" s="201" t="s">
        <v>107</v>
      </c>
      <c r="C85" s="201" t="s">
        <v>108</v>
      </c>
      <c r="D85" s="201" t="s">
        <v>101</v>
      </c>
      <c r="E85" s="52"/>
      <c r="F85" s="19" t="s">
        <v>135</v>
      </c>
      <c r="G85" s="52" t="s">
        <v>103</v>
      </c>
      <c r="H85" s="52"/>
      <c r="I85" s="52"/>
      <c r="J85" s="90" t="str">
        <f aca="false">IFERROR(Inputs!J85/Inputs_old!J85-1,"-")</f>
        <v>-</v>
      </c>
      <c r="K85" s="90" t="str">
        <f aca="false">IFERROR(Inputs!K85/Inputs_old!K85-1,"-")</f>
        <v>-</v>
      </c>
      <c r="L85" s="90" t="str">
        <f aca="false">IFERROR(Inputs!L85/Inputs_old!L85-1,"-")</f>
        <v>-</v>
      </c>
      <c r="M85" s="90" t="str">
        <f aca="false">IFERROR(Inputs!M85/Inputs_old!M85-1,"-")</f>
        <v>-</v>
      </c>
      <c r="N85" s="90" t="str">
        <f aca="false">IFERROR(Inputs!N85/Inputs_old!N85-1,"-")</f>
        <v>-</v>
      </c>
      <c r="O85" s="90" t="str">
        <f aca="false">IFERROR(Inputs!O85/Inputs_old!O85-1,"-")</f>
        <v>-</v>
      </c>
      <c r="P85" s="90" t="str">
        <f aca="false">IFERROR(Inputs!P85/Inputs_old!P85-1,"-")</f>
        <v>-</v>
      </c>
      <c r="Q85" s="90" t="str">
        <f aca="false">IFERROR(Inputs!Q85/Inputs_old!Q85-1,"-")</f>
        <v>-</v>
      </c>
      <c r="R85" s="90" t="str">
        <f aca="false">IFERROR(Inputs!R85/Inputs_old!R85-1,"-")</f>
        <v>-</v>
      </c>
      <c r="S85" s="90" t="str">
        <f aca="false">IFERROR(Inputs!S85/Inputs_old!S85-1,"-")</f>
        <v>-</v>
      </c>
      <c r="T85" s="90" t="str">
        <f aca="false">IFERROR(Inputs!T85/Inputs_old!T85-1,"-")</f>
        <v>-</v>
      </c>
      <c r="U85" s="90" t="n">
        <f aca="false">IFERROR(Inputs!U85/Inputs_old!U85-1,"-")</f>
        <v>0</v>
      </c>
      <c r="V85" s="90" t="n">
        <f aca="false">IFERROR(Inputs!V85/Inputs_old!V85-1,"-")</f>
        <v>0</v>
      </c>
      <c r="W85" s="90" t="n">
        <f aca="false">IFERROR(Inputs!W85/Inputs_old!W85-1,"-")</f>
        <v>0</v>
      </c>
      <c r="X85" s="340" t="n">
        <f aca="false">IFERROR(Inputs!X85/Inputs_old!X85-1,"-")</f>
        <v>0</v>
      </c>
      <c r="Y85" s="340" t="n">
        <f aca="false">IFERROR(Inputs!Y85/Inputs_old!Y85-1,"-")</f>
        <v>0</v>
      </c>
      <c r="Z85" s="340" t="n">
        <f aca="false">IFERROR(Inputs!Z85/Inputs_old!Z85-1,"-")</f>
        <v>0</v>
      </c>
      <c r="AA85" s="340" t="n">
        <f aca="false">IFERROR(Inputs!AA85/Inputs_old!AA85-1,"-")</f>
        <v>0</v>
      </c>
      <c r="AB85" s="90" t="n">
        <f aca="false">IFERROR(Inputs!AB85/Inputs_old!AB85-1,"-")</f>
        <v>0</v>
      </c>
      <c r="AC85" s="90" t="n">
        <f aca="false">IFERROR(Inputs!AC85/Inputs_old!AC85-1,"-")</f>
        <v>0</v>
      </c>
      <c r="AD85" s="90" t="n">
        <f aca="false">IFERROR(Inputs!AD85/Inputs_old!AD85-1,"-")</f>
        <v>0</v>
      </c>
      <c r="AE85" s="90" t="n">
        <f aca="false">IFERROR(Inputs!AE85/Inputs_old!AE85-1,"-")</f>
        <v>0</v>
      </c>
      <c r="AF85" s="90" t="n">
        <f aca="false">IFERROR(Inputs!AF85/Inputs_old!AF85-1,"-")</f>
        <v>0</v>
      </c>
      <c r="AG85" s="90" t="n">
        <f aca="false">IFERROR(Inputs!AG85/Inputs_old!AG85-1,"-")</f>
        <v>0</v>
      </c>
      <c r="AH85" s="90" t="n">
        <f aca="false">IFERROR(Inputs!AH85/Inputs_old!AH85-1,"-")</f>
        <v>0</v>
      </c>
      <c r="AI85" s="90" t="n">
        <f aca="false">IFERROR(Inputs!AI85/Inputs_old!AI85-1,"-")</f>
        <v>0</v>
      </c>
      <c r="AJ85" s="90" t="n">
        <f aca="false">IFERROR(Inputs!AJ85/Inputs_old!AJ85-1,"-")</f>
        <v>0</v>
      </c>
      <c r="AK85" s="90" t="n">
        <f aca="false">IFERROR(Inputs!AK85/Inputs_old!AK85-1,"-")</f>
        <v>0</v>
      </c>
      <c r="AL85" s="90" t="n">
        <f aca="false">IFERROR(Inputs!AL85/Inputs_old!AL85-1,"-")</f>
        <v>-0.00266501393988106</v>
      </c>
      <c r="AM85" s="90" t="n">
        <f aca="false">IFERROR(Inputs!AM85/Inputs_old!AM85-1,"-")</f>
        <v>-0.000197608445924868</v>
      </c>
      <c r="AN85" s="90" t="n">
        <f aca="false">IFERROR(Inputs!AN85/Inputs_old!AN85-1,"-")</f>
        <v>-0.000197608445924979</v>
      </c>
      <c r="AO85" s="90" t="n">
        <f aca="false">IFERROR(Inputs!AO85/Inputs_old!AO85-1,"-")</f>
        <v>-0.000197608445924979</v>
      </c>
      <c r="AP85" s="90" t="n">
        <f aca="false">IFERROR(Inputs!AP85/Inputs_old!AP85-1,"-")</f>
        <v>-0.000197608445924979</v>
      </c>
      <c r="AQ85" s="90" t="n">
        <f aca="false">IFERROR(Inputs!AQ85/Inputs_old!AQ85-1,"-")</f>
        <v>-0.000197608445924979</v>
      </c>
      <c r="AR85" s="90" t="n">
        <f aca="false">IFERROR(Inputs!AR85/Inputs_old!AR85-1,"-")</f>
        <v>-0.000197608445924868</v>
      </c>
      <c r="AS85" s="90" t="n">
        <f aca="false">IFERROR(Inputs!AS85/Inputs_old!AS85-1,"-")</f>
        <v>-0.000197608445924757</v>
      </c>
      <c r="AT85" s="90" t="n">
        <f aca="false">IFERROR(Inputs!AT85/Inputs_old!AT85-1,"-")</f>
        <v>-0.000197608445924868</v>
      </c>
      <c r="AU85" s="90" t="n">
        <f aca="false">IFERROR(Inputs!AU85/Inputs_old!AU85-1,"-")</f>
        <v>-0.000197608445924979</v>
      </c>
      <c r="AV85" s="90" t="n">
        <f aca="false">IFERROR(Inputs!AV85/Inputs_old!AV85-1,"-")</f>
        <v>-0.000197608445924979</v>
      </c>
      <c r="AW85" s="90" t="n">
        <f aca="false">IFERROR(Inputs!AW85/Inputs_old!AW85-1,"-")</f>
        <v>-0.000197608445924979</v>
      </c>
      <c r="AX85" s="90" t="n">
        <f aca="false">IFERROR(Inputs!AX85/Inputs_old!AX85-1,"-")</f>
        <v>-0.000197608445924979</v>
      </c>
      <c r="AY85" s="90" t="n">
        <f aca="false">IFERROR(Inputs!AY85/Inputs_old!AY85-1,"-")</f>
        <v>-0.000197608445924979</v>
      </c>
      <c r="AZ85" s="90" t="n">
        <f aca="false">IFERROR(Inputs!AZ85/Inputs_old!AZ85-1,"-")</f>
        <v>-0.000197608445924868</v>
      </c>
      <c r="BA85" s="90" t="n">
        <f aca="false">IFERROR(Inputs!BA85/Inputs_old!BA85-1,"-")</f>
        <v>-0.000197608445924757</v>
      </c>
      <c r="BB85" s="90" t="n">
        <f aca="false">IFERROR(Inputs!BB85/Inputs_old!BB85-1,"-")</f>
        <v>-0.000197608445924868</v>
      </c>
      <c r="BC85" s="90" t="n">
        <f aca="false">IFERROR(Inputs!BC85/Inputs_old!BC85-1,"-")</f>
        <v>-0.000197608445924868</v>
      </c>
      <c r="BD85" s="90" t="n">
        <f aca="false">IFERROR(Inputs!BD85/Inputs_old!BD85-1,"-")</f>
        <v>-0.000197608445924757</v>
      </c>
      <c r="BE85" s="90" t="n">
        <f aca="false">IFERROR(Inputs!BE85/Inputs_old!BE85-1,"-")</f>
        <v>-0.000197608445924757</v>
      </c>
      <c r="BF85" s="90" t="n">
        <f aca="false">IFERROR(Inputs!BF85/Inputs_old!BF85-1,"-")</f>
        <v>-0.000197608445924868</v>
      </c>
      <c r="BG85" s="90" t="n">
        <f aca="false">IFERROR(Inputs!BG85/Inputs_old!BG85-1,"-")</f>
        <v>-0.000197608445924868</v>
      </c>
    </row>
    <row r="86" customFormat="false" ht="13.5" hidden="false" customHeight="true" outlineLevel="0" collapsed="false">
      <c r="A86" s="48" t="s">
        <v>99</v>
      </c>
      <c r="B86" s="201" t="s">
        <v>107</v>
      </c>
      <c r="C86" s="201" t="s">
        <v>108</v>
      </c>
      <c r="D86" s="201" t="s">
        <v>101</v>
      </c>
      <c r="E86" s="52"/>
      <c r="F86" s="19" t="s">
        <v>136</v>
      </c>
      <c r="G86" s="52" t="s">
        <v>128</v>
      </c>
      <c r="H86" s="52"/>
      <c r="I86" s="52"/>
      <c r="J86" s="90" t="str">
        <f aca="false">IFERROR(Inputs!J86/Inputs_old!J86-1,"-")</f>
        <v>-</v>
      </c>
      <c r="K86" s="90" t="str">
        <f aca="false">IFERROR(Inputs!K86/Inputs_old!K86-1,"-")</f>
        <v>-</v>
      </c>
      <c r="L86" s="90" t="str">
        <f aca="false">IFERROR(Inputs!L86/Inputs_old!L86-1,"-")</f>
        <v>-</v>
      </c>
      <c r="M86" s="90" t="str">
        <f aca="false">IFERROR(Inputs!M86/Inputs_old!M86-1,"-")</f>
        <v>-</v>
      </c>
      <c r="N86" s="90" t="str">
        <f aca="false">IFERROR(Inputs!N86/Inputs_old!N86-1,"-")</f>
        <v>-</v>
      </c>
      <c r="O86" s="90" t="str">
        <f aca="false">IFERROR(Inputs!O86/Inputs_old!O86-1,"-")</f>
        <v>-</v>
      </c>
      <c r="P86" s="90" t="str">
        <f aca="false">IFERROR(Inputs!P86/Inputs_old!P86-1,"-")</f>
        <v>-</v>
      </c>
      <c r="Q86" s="90" t="str">
        <f aca="false">IFERROR(Inputs!Q86/Inputs_old!Q86-1,"-")</f>
        <v>-</v>
      </c>
      <c r="R86" s="90" t="str">
        <f aca="false">IFERROR(Inputs!R86/Inputs_old!R86-1,"-")</f>
        <v>-</v>
      </c>
      <c r="S86" s="90" t="str">
        <f aca="false">IFERROR(Inputs!S86/Inputs_old!S86-1,"-")</f>
        <v>-</v>
      </c>
      <c r="T86" s="90" t="str">
        <f aca="false">IFERROR(Inputs!T86/Inputs_old!T86-1,"-")</f>
        <v>-</v>
      </c>
      <c r="U86" s="90" t="n">
        <f aca="false">IFERROR(Inputs!U86/Inputs_old!U86-1,"-")</f>
        <v>0</v>
      </c>
      <c r="V86" s="90" t="n">
        <f aca="false">IFERROR(Inputs!V86/Inputs_old!V86-1,"-")</f>
        <v>0</v>
      </c>
      <c r="W86" s="90" t="n">
        <f aca="false">IFERROR(Inputs!W86/Inputs_old!W86-1,"-")</f>
        <v>0</v>
      </c>
      <c r="X86" s="340" t="n">
        <f aca="false">IFERROR(Inputs!X86/Inputs_old!X86-1,"-")</f>
        <v>0</v>
      </c>
      <c r="Y86" s="340" t="n">
        <f aca="false">IFERROR(Inputs!Y86/Inputs_old!Y86-1,"-")</f>
        <v>0</v>
      </c>
      <c r="Z86" s="340" t="n">
        <f aca="false">IFERROR(Inputs!Z86/Inputs_old!Z86-1,"-")</f>
        <v>0</v>
      </c>
      <c r="AA86" s="340" t="n">
        <f aca="false">IFERROR(Inputs!AA86/Inputs_old!AA86-1,"-")</f>
        <v>0</v>
      </c>
      <c r="AB86" s="90" t="n">
        <f aca="false">IFERROR(Inputs!AB86/Inputs_old!AB86-1,"-")</f>
        <v>0</v>
      </c>
      <c r="AC86" s="90" t="n">
        <f aca="false">IFERROR(Inputs!AC86/Inputs_old!AC86-1,"-")</f>
        <v>0</v>
      </c>
      <c r="AD86" s="90" t="n">
        <f aca="false">IFERROR(Inputs!AD86/Inputs_old!AD86-1,"-")</f>
        <v>0</v>
      </c>
      <c r="AE86" s="90" t="n">
        <f aca="false">IFERROR(Inputs!AE86/Inputs_old!AE86-1,"-")</f>
        <v>0</v>
      </c>
      <c r="AF86" s="90" t="n">
        <f aca="false">IFERROR(Inputs!AF86/Inputs_old!AF86-1,"-")</f>
        <v>0</v>
      </c>
      <c r="AG86" s="90" t="n">
        <f aca="false">IFERROR(Inputs!AG86/Inputs_old!AG86-1,"-")</f>
        <v>0</v>
      </c>
      <c r="AH86" s="90" t="n">
        <f aca="false">IFERROR(Inputs!AH86/Inputs_old!AH86-1,"-")</f>
        <v>0</v>
      </c>
      <c r="AI86" s="90" t="n">
        <f aca="false">IFERROR(Inputs!AI86/Inputs_old!AI86-1,"-")</f>
        <v>0</v>
      </c>
      <c r="AJ86" s="90" t="n">
        <f aca="false">IFERROR(Inputs!AJ86/Inputs_old!AJ86-1,"-")</f>
        <v>0</v>
      </c>
      <c r="AK86" s="90" t="n">
        <f aca="false">IFERROR(Inputs!AK86/Inputs_old!AK86-1,"-")</f>
        <v>0</v>
      </c>
      <c r="AL86" s="90" t="n">
        <f aca="false">IFERROR(Inputs!AL86/Inputs_old!AL86-1,"-")</f>
        <v>0</v>
      </c>
      <c r="AM86" s="90" t="n">
        <f aca="false">IFERROR(Inputs!AM86/Inputs_old!AM86-1,"-")</f>
        <v>0</v>
      </c>
      <c r="AN86" s="90" t="n">
        <f aca="false">IFERROR(Inputs!AN86/Inputs_old!AN86-1,"-")</f>
        <v>0</v>
      </c>
      <c r="AO86" s="90" t="n">
        <f aca="false">IFERROR(Inputs!AO86/Inputs_old!AO86-1,"-")</f>
        <v>0</v>
      </c>
      <c r="AP86" s="90" t="n">
        <f aca="false">IFERROR(Inputs!AP86/Inputs_old!AP86-1,"-")</f>
        <v>0</v>
      </c>
      <c r="AQ86" s="90" t="n">
        <f aca="false">IFERROR(Inputs!AQ86/Inputs_old!AQ86-1,"-")</f>
        <v>0</v>
      </c>
      <c r="AR86" s="90" t="n">
        <f aca="false">IFERROR(Inputs!AR86/Inputs_old!AR86-1,"-")</f>
        <v>0</v>
      </c>
      <c r="AS86" s="90" t="n">
        <f aca="false">IFERROR(Inputs!AS86/Inputs_old!AS86-1,"-")</f>
        <v>0</v>
      </c>
      <c r="AT86" s="90" t="n">
        <f aca="false">IFERROR(Inputs!AT86/Inputs_old!AT86-1,"-")</f>
        <v>0</v>
      </c>
      <c r="AU86" s="90" t="n">
        <f aca="false">IFERROR(Inputs!AU86/Inputs_old!AU86-1,"-")</f>
        <v>0</v>
      </c>
      <c r="AV86" s="90" t="n">
        <f aca="false">IFERROR(Inputs!AV86/Inputs_old!AV86-1,"-")</f>
        <v>0</v>
      </c>
      <c r="AW86" s="90" t="n">
        <f aca="false">IFERROR(Inputs!AW86/Inputs_old!AW86-1,"-")</f>
        <v>0</v>
      </c>
      <c r="AX86" s="90" t="n">
        <f aca="false">IFERROR(Inputs!AX86/Inputs_old!AX86-1,"-")</f>
        <v>0</v>
      </c>
      <c r="AY86" s="90" t="n">
        <f aca="false">IFERROR(Inputs!AY86/Inputs_old!AY86-1,"-")</f>
        <v>0</v>
      </c>
      <c r="AZ86" s="90" t="n">
        <f aca="false">IFERROR(Inputs!AZ86/Inputs_old!AZ86-1,"-")</f>
        <v>0</v>
      </c>
      <c r="BA86" s="90" t="n">
        <f aca="false">IFERROR(Inputs!BA86/Inputs_old!BA86-1,"-")</f>
        <v>0</v>
      </c>
      <c r="BB86" s="90" t="n">
        <f aca="false">IFERROR(Inputs!BB86/Inputs_old!BB86-1,"-")</f>
        <v>0</v>
      </c>
      <c r="BC86" s="90" t="n">
        <f aca="false">IFERROR(Inputs!BC86/Inputs_old!BC86-1,"-")</f>
        <v>0</v>
      </c>
      <c r="BD86" s="90" t="n">
        <f aca="false">IFERROR(Inputs!BD86/Inputs_old!BD86-1,"-")</f>
        <v>0</v>
      </c>
      <c r="BE86" s="90" t="n">
        <f aca="false">IFERROR(Inputs!BE86/Inputs_old!BE86-1,"-")</f>
        <v>0</v>
      </c>
      <c r="BF86" s="90" t="n">
        <f aca="false">IFERROR(Inputs!BF86/Inputs_old!BF86-1,"-")</f>
        <v>0</v>
      </c>
      <c r="BG86" s="90" t="n">
        <f aca="false">IFERROR(Inputs!BG86/Inputs_old!BG86-1,"-")</f>
        <v>0</v>
      </c>
    </row>
    <row r="87" customFormat="false" ht="13.5" hidden="false" customHeight="true" outlineLevel="0" collapsed="false">
      <c r="A87" s="48" t="s">
        <v>99</v>
      </c>
      <c r="B87" s="201" t="s">
        <v>107</v>
      </c>
      <c r="C87" s="201" t="s">
        <v>113</v>
      </c>
      <c r="D87" s="201" t="s">
        <v>101</v>
      </c>
      <c r="E87" s="52"/>
      <c r="F87" s="19" t="s">
        <v>137</v>
      </c>
      <c r="G87" s="52" t="s">
        <v>103</v>
      </c>
      <c r="H87" s="52"/>
      <c r="I87" s="52" t="s">
        <v>115</v>
      </c>
      <c r="J87" s="90" t="str">
        <f aca="false">IFERROR(Inputs!J87/Inputs_old!J87-1,"-")</f>
        <v>-</v>
      </c>
      <c r="K87" s="90" t="str">
        <f aca="false">IFERROR(Inputs!K87/Inputs_old!K87-1,"-")</f>
        <v>-</v>
      </c>
      <c r="L87" s="90" t="str">
        <f aca="false">IFERROR(Inputs!L87/Inputs_old!L87-1,"-")</f>
        <v>-</v>
      </c>
      <c r="M87" s="90" t="str">
        <f aca="false">IFERROR(Inputs!M87/Inputs_old!M87-1,"-")</f>
        <v>-</v>
      </c>
      <c r="N87" s="90" t="str">
        <f aca="false">IFERROR(Inputs!N87/Inputs_old!N87-1,"-")</f>
        <v>-</v>
      </c>
      <c r="O87" s="90" t="str">
        <f aca="false">IFERROR(Inputs!O87/Inputs_old!O87-1,"-")</f>
        <v>-</v>
      </c>
      <c r="P87" s="90" t="str">
        <f aca="false">IFERROR(Inputs!P87/Inputs_old!P87-1,"-")</f>
        <v>-</v>
      </c>
      <c r="Q87" s="90" t="str">
        <f aca="false">IFERROR(Inputs!Q87/Inputs_old!Q87-1,"-")</f>
        <v>-</v>
      </c>
      <c r="R87" s="90" t="str">
        <f aca="false">IFERROR(Inputs!R87/Inputs_old!R87-1,"-")</f>
        <v>-</v>
      </c>
      <c r="S87" s="90" t="str">
        <f aca="false">IFERROR(Inputs!S87/Inputs_old!S87-1,"-")</f>
        <v>-</v>
      </c>
      <c r="T87" s="90" t="str">
        <f aca="false">IFERROR(Inputs!T87/Inputs_old!T87-1,"-")</f>
        <v>-</v>
      </c>
      <c r="U87" s="90" t="n">
        <f aca="false">IFERROR(Inputs!U87/Inputs_old!U87-1,"-")</f>
        <v>0</v>
      </c>
      <c r="V87" s="90" t="n">
        <f aca="false">IFERROR(Inputs!V87/Inputs_old!V87-1,"-")</f>
        <v>0</v>
      </c>
      <c r="W87" s="90" t="n">
        <f aca="false">IFERROR(Inputs!W87/Inputs_old!W87-1,"-")</f>
        <v>0</v>
      </c>
      <c r="X87" s="340" t="n">
        <f aca="false">IFERROR(Inputs!X87/Inputs_old!X87-1,"-")</f>
        <v>0</v>
      </c>
      <c r="Y87" s="340" t="n">
        <f aca="false">IFERROR(Inputs!Y87/Inputs_old!Y87-1,"-")</f>
        <v>0</v>
      </c>
      <c r="Z87" s="340" t="n">
        <f aca="false">IFERROR(Inputs!Z87/Inputs_old!Z87-1,"-")</f>
        <v>0</v>
      </c>
      <c r="AA87" s="340" t="n">
        <f aca="false">IFERROR(Inputs!AA87/Inputs_old!AA87-1,"-")</f>
        <v>0</v>
      </c>
      <c r="AB87" s="90" t="n">
        <f aca="false">IFERROR(Inputs!AB87/Inputs_old!AB87-1,"-")</f>
        <v>0</v>
      </c>
      <c r="AC87" s="340" t="n">
        <f aca="false">IFERROR(Inputs!AC87/Inputs_old!AC87-1,"-")</f>
        <v>0</v>
      </c>
      <c r="AD87" s="340" t="n">
        <f aca="false">IFERROR(Inputs!AD87/Inputs_old!AD87-1,"-")</f>
        <v>0</v>
      </c>
      <c r="AE87" s="340" t="n">
        <f aca="false">IFERROR(Inputs!AE87/Inputs_old!AE87-1,"-")</f>
        <v>0</v>
      </c>
      <c r="AF87" s="340" t="n">
        <f aca="false">IFERROR(Inputs!AF87/Inputs_old!AF87-1,"-")</f>
        <v>0</v>
      </c>
      <c r="AG87" s="340" t="n">
        <f aca="false">IFERROR(Inputs!AG87/Inputs_old!AG87-1,"-")</f>
        <v>0</v>
      </c>
      <c r="AH87" s="340" t="n">
        <f aca="false">IFERROR(Inputs!AH87/Inputs_old!AH87-1,"-")</f>
        <v>0</v>
      </c>
      <c r="AI87" s="340" t="n">
        <f aca="false">IFERROR(Inputs!AI87/Inputs_old!AI87-1,"-")</f>
        <v>-0.00451315872713953</v>
      </c>
      <c r="AJ87" s="340" t="n">
        <f aca="false">IFERROR(Inputs!AJ87/Inputs_old!AJ87-1,"-")</f>
        <v>-0.00155785162622946</v>
      </c>
      <c r="AK87" s="340" t="n">
        <f aca="false">IFERROR(Inputs!AK87/Inputs_old!AK87-1,"-")</f>
        <v>0.000179160052818261</v>
      </c>
      <c r="AL87" s="340" t="n">
        <f aca="false">IFERROR(Inputs!AL87/Inputs_old!AL87-1,"-")</f>
        <v>-0.00229638363900819</v>
      </c>
      <c r="AM87" s="340" t="n">
        <f aca="false">IFERROR(Inputs!AM87/Inputs_old!AM87-1,"-")</f>
        <v>-0.000213701579890424</v>
      </c>
      <c r="AN87" s="340" t="n">
        <f aca="false">IFERROR(Inputs!AN87/Inputs_old!AN87-1,"-")</f>
        <v>-0.000111720378427771</v>
      </c>
      <c r="AO87" s="340" t="n">
        <f aca="false">IFERROR(Inputs!AO87/Inputs_old!AO87-1,"-")</f>
        <v>-0.00011145581446137</v>
      </c>
      <c r="AP87" s="340" t="n">
        <f aca="false">IFERROR(Inputs!AP87/Inputs_old!AP87-1,"-")</f>
        <v>-0.000111191019744106</v>
      </c>
      <c r="AQ87" s="340" t="n">
        <f aca="false">IFERROR(Inputs!AQ87/Inputs_old!AQ87-1,"-")</f>
        <v>-0.00011092599447704</v>
      </c>
      <c r="AR87" s="340" t="n">
        <f aca="false">IFERROR(Inputs!AR87/Inputs_old!AR87-1,"-")</f>
        <v>-0.000110660738862345</v>
      </c>
      <c r="AS87" s="340" t="n">
        <f aca="false">IFERROR(Inputs!AS87/Inputs_old!AS87-1,"-")</f>
        <v>-0.000110395253103301</v>
      </c>
      <c r="AT87" s="340" t="n">
        <f aca="false">IFERROR(Inputs!AT87/Inputs_old!AT87-1,"-")</f>
        <v>-0.000110129537405745</v>
      </c>
      <c r="AU87" s="340" t="n">
        <f aca="false">IFERROR(Inputs!AU87/Inputs_old!AU87-1,"-")</f>
        <v>-0.000109863591974957</v>
      </c>
      <c r="AV87" s="340" t="n">
        <f aca="false">IFERROR(Inputs!AV87/Inputs_old!AV87-1,"-")</f>
        <v>-0.000109597417018437</v>
      </c>
      <c r="AW87" s="340" t="n">
        <f aca="false">IFERROR(Inputs!AW87/Inputs_old!AW87-1,"-")</f>
        <v>-0.000109331012744907</v>
      </c>
      <c r="AX87" s="340" t="n">
        <f aca="false">IFERROR(Inputs!AX87/Inputs_old!AX87-1,"-")</f>
        <v>-0.000109064379363422</v>
      </c>
      <c r="AY87" s="340" t="n">
        <f aca="false">IFERROR(Inputs!AY87/Inputs_old!AY87-1,"-")</f>
        <v>-0.000108797517085479</v>
      </c>
      <c r="AZ87" s="340" t="n">
        <f aca="false">IFERROR(Inputs!AZ87/Inputs_old!AZ87-1,"-")</f>
        <v>-0.000108530426123354</v>
      </c>
      <c r="BA87" s="340" t="n">
        <f aca="false">IFERROR(Inputs!BA87/Inputs_old!BA87-1,"-")</f>
        <v>-0.000108263106689876</v>
      </c>
      <c r="BB87" s="340" t="n">
        <f aca="false">IFERROR(Inputs!BB87/Inputs_old!BB87-1,"-")</f>
        <v>-0.000107995558999985</v>
      </c>
      <c r="BC87" s="340" t="n">
        <f aca="false">IFERROR(Inputs!BC87/Inputs_old!BC87-1,"-")</f>
        <v>-0.000107727783270173</v>
      </c>
      <c r="BD87" s="340" t="n">
        <f aca="false">IFERROR(Inputs!BD87/Inputs_old!BD87-1,"-")</f>
        <v>-0.000107459779716601</v>
      </c>
      <c r="BE87" s="340" t="n">
        <f aca="false">IFERROR(Inputs!BE87/Inputs_old!BE87-1,"-")</f>
        <v>-0.000107191548558316</v>
      </c>
      <c r="BF87" s="340" t="n">
        <f aca="false">IFERROR(Inputs!BF87/Inputs_old!BF87-1,"-")</f>
        <v>-0.000106923090014477</v>
      </c>
      <c r="BG87" s="340" t="n">
        <f aca="false">IFERROR(Inputs!BG87/Inputs_old!BG87-1,"-")</f>
        <v>-0.000106654404306017</v>
      </c>
    </row>
    <row r="88" customFormat="false" ht="13.5" hidden="false" customHeight="true" outlineLevel="0" collapsed="false">
      <c r="A88" s="48" t="s">
        <v>99</v>
      </c>
      <c r="B88" s="201" t="s">
        <v>107</v>
      </c>
      <c r="C88" s="201" t="s">
        <v>108</v>
      </c>
      <c r="D88" s="201" t="s">
        <v>101</v>
      </c>
      <c r="E88" s="52"/>
      <c r="F88" s="19" t="s">
        <v>138</v>
      </c>
      <c r="G88" s="52" t="s">
        <v>103</v>
      </c>
      <c r="H88" s="52"/>
      <c r="I88" s="52"/>
      <c r="J88" s="90" t="str">
        <f aca="false">IFERROR(Inputs!J88/Inputs_old!J88-1,"-")</f>
        <v>-</v>
      </c>
      <c r="K88" s="90" t="str">
        <f aca="false">IFERROR(Inputs!K88/Inputs_old!K88-1,"-")</f>
        <v>-</v>
      </c>
      <c r="L88" s="90" t="str">
        <f aca="false">IFERROR(Inputs!L88/Inputs_old!L88-1,"-")</f>
        <v>-</v>
      </c>
      <c r="M88" s="90" t="str">
        <f aca="false">IFERROR(Inputs!M88/Inputs_old!M88-1,"-")</f>
        <v>-</v>
      </c>
      <c r="N88" s="90" t="str">
        <f aca="false">IFERROR(Inputs!N88/Inputs_old!N88-1,"-")</f>
        <v>-</v>
      </c>
      <c r="O88" s="90" t="str">
        <f aca="false">IFERROR(Inputs!O88/Inputs_old!O88-1,"-")</f>
        <v>-</v>
      </c>
      <c r="P88" s="90" t="str">
        <f aca="false">IFERROR(Inputs!P88/Inputs_old!P88-1,"-")</f>
        <v>-</v>
      </c>
      <c r="Q88" s="90" t="str">
        <f aca="false">IFERROR(Inputs!Q88/Inputs_old!Q88-1,"-")</f>
        <v>-</v>
      </c>
      <c r="R88" s="90" t="str">
        <f aca="false">IFERROR(Inputs!R88/Inputs_old!R88-1,"-")</f>
        <v>-</v>
      </c>
      <c r="S88" s="90" t="str">
        <f aca="false">IFERROR(Inputs!S88/Inputs_old!S88-1,"-")</f>
        <v>-</v>
      </c>
      <c r="T88" s="90" t="str">
        <f aca="false">IFERROR(Inputs!T88/Inputs_old!T88-1,"-")</f>
        <v>-</v>
      </c>
      <c r="U88" s="90" t="str">
        <f aca="false">IFERROR(Inputs!U88/Inputs_old!U88-1,"-")</f>
        <v>-</v>
      </c>
      <c r="V88" s="90" t="str">
        <f aca="false">IFERROR(Inputs!V88/Inputs_old!V88-1,"-")</f>
        <v>-</v>
      </c>
      <c r="W88" s="90" t="str">
        <f aca="false">IFERROR(Inputs!W88/Inputs_old!W88-1,"-")</f>
        <v>-</v>
      </c>
      <c r="X88" s="340" t="str">
        <f aca="false">IFERROR(Inputs!X88/Inputs_old!X88-1,"-")</f>
        <v>-</v>
      </c>
      <c r="Y88" s="340" t="n">
        <f aca="false">IFERROR(Inputs!Y88/Inputs_old!Y88-1,"-")</f>
        <v>0</v>
      </c>
      <c r="Z88" s="340" t="n">
        <f aca="false">IFERROR(Inputs!Z88/Inputs_old!Z88-1,"-")</f>
        <v>0</v>
      </c>
      <c r="AA88" s="340" t="n">
        <f aca="false">IFERROR(Inputs!AA88/Inputs_old!AA88-1,"-")</f>
        <v>0</v>
      </c>
      <c r="AB88" s="90" t="n">
        <f aca="false">IFERROR(Inputs!AB88/Inputs_old!AB88-1,"-")</f>
        <v>0</v>
      </c>
      <c r="AC88" s="340" t="n">
        <f aca="false">IFERROR(Inputs!AC88/Inputs_old!AC88-1,"-")</f>
        <v>0</v>
      </c>
      <c r="AD88" s="340" t="n">
        <f aca="false">IFERROR(Inputs!AD88/Inputs_old!AD88-1,"-")</f>
        <v>0</v>
      </c>
      <c r="AE88" s="340" t="n">
        <f aca="false">IFERROR(Inputs!AE88/Inputs_old!AE88-1,"-")</f>
        <v>0</v>
      </c>
      <c r="AF88" s="340" t="n">
        <f aca="false">IFERROR(Inputs!AF88/Inputs_old!AF88-1,"-")</f>
        <v>0</v>
      </c>
      <c r="AG88" s="340" t="n">
        <f aca="false">IFERROR(Inputs!AG88/Inputs_old!AG88-1,"-")</f>
        <v>0</v>
      </c>
      <c r="AH88" s="340" t="n">
        <f aca="false">IFERROR(Inputs!AH88/Inputs_old!AH88-1,"-")</f>
        <v>0</v>
      </c>
      <c r="AI88" s="340" t="n">
        <f aca="false">IFERROR(Inputs!AI88/Inputs_old!AI88-1,"-")</f>
        <v>-0.00722146793167366</v>
      </c>
      <c r="AJ88" s="340" t="n">
        <f aca="false">IFERROR(Inputs!AJ88/Inputs_old!AJ88-1,"-")</f>
        <v>-0.0020665999726408</v>
      </c>
      <c r="AK88" s="340" t="n">
        <f aca="false">IFERROR(Inputs!AK88/Inputs_old!AK88-1,"-")</f>
        <v>4.68201991825623E-005</v>
      </c>
      <c r="AL88" s="340" t="n">
        <f aca="false">IFERROR(Inputs!AL88/Inputs_old!AL88-1,"-")</f>
        <v>-0.00248780362143874</v>
      </c>
      <c r="AM88" s="340" t="n">
        <f aca="false">IFERROR(Inputs!AM88/Inputs_old!AM88-1,"-")</f>
        <v>-0.000141070260408216</v>
      </c>
      <c r="AN88" s="340" t="n">
        <f aca="false">IFERROR(Inputs!AN88/Inputs_old!AN88-1,"-")</f>
        <v>-0.000141070260408105</v>
      </c>
      <c r="AO88" s="340" t="n">
        <f aca="false">IFERROR(Inputs!AO88/Inputs_old!AO88-1,"-")</f>
        <v>-0.000141070260408105</v>
      </c>
      <c r="AP88" s="340" t="n">
        <f aca="false">IFERROR(Inputs!AP88/Inputs_old!AP88-1,"-")</f>
        <v>-0.000141070260408105</v>
      </c>
      <c r="AQ88" s="340" t="n">
        <f aca="false">IFERROR(Inputs!AQ88/Inputs_old!AQ88-1,"-")</f>
        <v>-0.000141070260408105</v>
      </c>
      <c r="AR88" s="340" t="n">
        <f aca="false">IFERROR(Inputs!AR88/Inputs_old!AR88-1,"-")</f>
        <v>-0.000141070260407994</v>
      </c>
      <c r="AS88" s="340" t="n">
        <f aca="false">IFERROR(Inputs!AS88/Inputs_old!AS88-1,"-")</f>
        <v>-0.000141070260407994</v>
      </c>
      <c r="AT88" s="340" t="n">
        <f aca="false">IFERROR(Inputs!AT88/Inputs_old!AT88-1,"-")</f>
        <v>-0.000141070260407994</v>
      </c>
      <c r="AU88" s="340" t="n">
        <f aca="false">IFERROR(Inputs!AU88/Inputs_old!AU88-1,"-")</f>
        <v>-0.000141070260408105</v>
      </c>
      <c r="AV88" s="340" t="n">
        <f aca="false">IFERROR(Inputs!AV88/Inputs_old!AV88-1,"-")</f>
        <v>-0.000141070260407994</v>
      </c>
      <c r="AW88" s="340" t="n">
        <f aca="false">IFERROR(Inputs!AW88/Inputs_old!AW88-1,"-")</f>
        <v>-0.000141070260407883</v>
      </c>
      <c r="AX88" s="340" t="n">
        <f aca="false">IFERROR(Inputs!AX88/Inputs_old!AX88-1,"-")</f>
        <v>-0.000141070260407883</v>
      </c>
      <c r="AY88" s="340" t="n">
        <f aca="false">IFERROR(Inputs!AY88/Inputs_old!AY88-1,"-")</f>
        <v>-0.000141070260407883</v>
      </c>
      <c r="AZ88" s="340" t="n">
        <f aca="false">IFERROR(Inputs!AZ88/Inputs_old!AZ88-1,"-")</f>
        <v>-0.000141070260407994</v>
      </c>
      <c r="BA88" s="340" t="n">
        <f aca="false">IFERROR(Inputs!BA88/Inputs_old!BA88-1,"-")</f>
        <v>-0.000141070260407994</v>
      </c>
      <c r="BB88" s="340" t="n">
        <f aca="false">IFERROR(Inputs!BB88/Inputs_old!BB88-1,"-")</f>
        <v>-0.000141070260408105</v>
      </c>
      <c r="BC88" s="340" t="n">
        <f aca="false">IFERROR(Inputs!BC88/Inputs_old!BC88-1,"-")</f>
        <v>-0.000141070260408105</v>
      </c>
      <c r="BD88" s="340" t="n">
        <f aca="false">IFERROR(Inputs!BD88/Inputs_old!BD88-1,"-")</f>
        <v>-0.000141070260408105</v>
      </c>
      <c r="BE88" s="340" t="n">
        <f aca="false">IFERROR(Inputs!BE88/Inputs_old!BE88-1,"-")</f>
        <v>-0.000141070260408105</v>
      </c>
      <c r="BF88" s="340" t="n">
        <f aca="false">IFERROR(Inputs!BF88/Inputs_old!BF88-1,"-")</f>
        <v>-0.000141070260407994</v>
      </c>
      <c r="BG88" s="340" t="n">
        <f aca="false">IFERROR(Inputs!BG88/Inputs_old!BG88-1,"-")</f>
        <v>-0.000141070260407883</v>
      </c>
    </row>
    <row r="89" customFormat="false" ht="13.5" hidden="false" customHeight="true" outlineLevel="0" collapsed="false">
      <c r="A89" s="48" t="s">
        <v>99</v>
      </c>
      <c r="B89" s="201" t="s">
        <v>107</v>
      </c>
      <c r="C89" s="201" t="s">
        <v>108</v>
      </c>
      <c r="D89" s="201" t="s">
        <v>101</v>
      </c>
      <c r="E89" s="52"/>
      <c r="F89" s="19" t="s">
        <v>139</v>
      </c>
      <c r="G89" s="52" t="s">
        <v>103</v>
      </c>
      <c r="H89" s="52"/>
      <c r="I89" s="52"/>
      <c r="J89" s="90" t="str">
        <f aca="false">IFERROR(Inputs!J89/Inputs_old!J89-1,"-")</f>
        <v>-</v>
      </c>
      <c r="K89" s="90" t="str">
        <f aca="false">IFERROR(Inputs!K89/Inputs_old!K89-1,"-")</f>
        <v>-</v>
      </c>
      <c r="L89" s="90" t="str">
        <f aca="false">IFERROR(Inputs!L89/Inputs_old!L89-1,"-")</f>
        <v>-</v>
      </c>
      <c r="M89" s="90" t="str">
        <f aca="false">IFERROR(Inputs!M89/Inputs_old!M89-1,"-")</f>
        <v>-</v>
      </c>
      <c r="N89" s="90" t="str">
        <f aca="false">IFERROR(Inputs!N89/Inputs_old!N89-1,"-")</f>
        <v>-</v>
      </c>
      <c r="O89" s="90" t="str">
        <f aca="false">IFERROR(Inputs!O89/Inputs_old!O89-1,"-")</f>
        <v>-</v>
      </c>
      <c r="P89" s="90" t="str">
        <f aca="false">IFERROR(Inputs!P89/Inputs_old!P89-1,"-")</f>
        <v>-</v>
      </c>
      <c r="Q89" s="90" t="str">
        <f aca="false">IFERROR(Inputs!Q89/Inputs_old!Q89-1,"-")</f>
        <v>-</v>
      </c>
      <c r="R89" s="90" t="str">
        <f aca="false">IFERROR(Inputs!R89/Inputs_old!R89-1,"-")</f>
        <v>-</v>
      </c>
      <c r="S89" s="90" t="str">
        <f aca="false">IFERROR(Inputs!S89/Inputs_old!S89-1,"-")</f>
        <v>-</v>
      </c>
      <c r="T89" s="90" t="str">
        <f aca="false">IFERROR(Inputs!T89/Inputs_old!T89-1,"-")</f>
        <v>-</v>
      </c>
      <c r="U89" s="90" t="str">
        <f aca="false">IFERROR(Inputs!U89/Inputs_old!U89-1,"-")</f>
        <v>-</v>
      </c>
      <c r="V89" s="90" t="str">
        <f aca="false">IFERROR(Inputs!V89/Inputs_old!V89-1,"-")</f>
        <v>-</v>
      </c>
      <c r="W89" s="90" t="str">
        <f aca="false">IFERROR(Inputs!W89/Inputs_old!W89-1,"-")</f>
        <v>-</v>
      </c>
      <c r="X89" s="340" t="str">
        <f aca="false">IFERROR(Inputs!X89/Inputs_old!X89-1,"-")</f>
        <v>-</v>
      </c>
      <c r="Y89" s="340" t="n">
        <f aca="false">IFERROR(Inputs!Y89/Inputs_old!Y89-1,"-")</f>
        <v>0</v>
      </c>
      <c r="Z89" s="340" t="n">
        <f aca="false">IFERROR(Inputs!Z89/Inputs_old!Z89-1,"-")</f>
        <v>0</v>
      </c>
      <c r="AA89" s="340" t="n">
        <f aca="false">IFERROR(Inputs!AA89/Inputs_old!AA89-1,"-")</f>
        <v>0</v>
      </c>
      <c r="AB89" s="90" t="n">
        <f aca="false">IFERROR(Inputs!AB89/Inputs_old!AB89-1,"-")</f>
        <v>0</v>
      </c>
      <c r="AC89" s="340" t="n">
        <f aca="false">IFERROR(Inputs!AC89/Inputs_old!AC89-1,"-")</f>
        <v>0</v>
      </c>
      <c r="AD89" s="340" t="n">
        <f aca="false">IFERROR(Inputs!AD89/Inputs_old!AD89-1,"-")</f>
        <v>0</v>
      </c>
      <c r="AE89" s="340" t="n">
        <f aca="false">IFERROR(Inputs!AE89/Inputs_old!AE89-1,"-")</f>
        <v>0</v>
      </c>
      <c r="AF89" s="340" t="n">
        <f aca="false">IFERROR(Inputs!AF89/Inputs_old!AF89-1,"-")</f>
        <v>0</v>
      </c>
      <c r="AG89" s="340" t="n">
        <f aca="false">IFERROR(Inputs!AG89/Inputs_old!AG89-1,"-")</f>
        <v>0</v>
      </c>
      <c r="AH89" s="340" t="n">
        <f aca="false">IFERROR(Inputs!AH89/Inputs_old!AH89-1,"-")</f>
        <v>0</v>
      </c>
      <c r="AI89" s="340" t="n">
        <f aca="false">IFERROR(Inputs!AI89/Inputs_old!AI89-1,"-")</f>
        <v>-0.00811932348073663</v>
      </c>
      <c r="AJ89" s="340" t="n">
        <f aca="false">IFERROR(Inputs!AJ89/Inputs_old!AJ89-1,"-")</f>
        <v>-0.00371861896170678</v>
      </c>
      <c r="AK89" s="340" t="n">
        <f aca="false">IFERROR(Inputs!AK89/Inputs_old!AK89-1,"-")</f>
        <v>4.68201991825623E-005</v>
      </c>
      <c r="AL89" s="340" t="n">
        <f aca="false">IFERROR(Inputs!AL89/Inputs_old!AL89-1,"-")</f>
        <v>-0.00248780362143874</v>
      </c>
      <c r="AM89" s="340" t="n">
        <f aca="false">IFERROR(Inputs!AM89/Inputs_old!AM89-1,"-")</f>
        <v>-0.000141070260408216</v>
      </c>
      <c r="AN89" s="340" t="n">
        <f aca="false">IFERROR(Inputs!AN89/Inputs_old!AN89-1,"-")</f>
        <v>-0.000141070260408105</v>
      </c>
      <c r="AO89" s="340" t="n">
        <f aca="false">IFERROR(Inputs!AO89/Inputs_old!AO89-1,"-")</f>
        <v>-0.000141070260408105</v>
      </c>
      <c r="AP89" s="340" t="n">
        <f aca="false">IFERROR(Inputs!AP89/Inputs_old!AP89-1,"-")</f>
        <v>-0.000141070260408105</v>
      </c>
      <c r="AQ89" s="340" t="n">
        <f aca="false">IFERROR(Inputs!AQ89/Inputs_old!AQ89-1,"-")</f>
        <v>-0.000141070260408105</v>
      </c>
      <c r="AR89" s="340" t="n">
        <f aca="false">IFERROR(Inputs!AR89/Inputs_old!AR89-1,"-")</f>
        <v>-0.000141070260408105</v>
      </c>
      <c r="AS89" s="340" t="n">
        <f aca="false">IFERROR(Inputs!AS89/Inputs_old!AS89-1,"-")</f>
        <v>-0.000141070260407994</v>
      </c>
      <c r="AT89" s="340" t="n">
        <f aca="false">IFERROR(Inputs!AT89/Inputs_old!AT89-1,"-")</f>
        <v>-0.000141070260407994</v>
      </c>
      <c r="AU89" s="340" t="n">
        <f aca="false">IFERROR(Inputs!AU89/Inputs_old!AU89-1,"-")</f>
        <v>-0.000141070260407994</v>
      </c>
      <c r="AV89" s="340" t="n">
        <f aca="false">IFERROR(Inputs!AV89/Inputs_old!AV89-1,"-")</f>
        <v>-0.000141070260407883</v>
      </c>
      <c r="AW89" s="340" t="n">
        <f aca="false">IFERROR(Inputs!AW89/Inputs_old!AW89-1,"-")</f>
        <v>-0.000141070260407883</v>
      </c>
      <c r="AX89" s="340" t="n">
        <f aca="false">IFERROR(Inputs!AX89/Inputs_old!AX89-1,"-")</f>
        <v>-0.000141070260407772</v>
      </c>
      <c r="AY89" s="340" t="n">
        <f aca="false">IFERROR(Inputs!AY89/Inputs_old!AY89-1,"-")</f>
        <v>-0.000141070260407883</v>
      </c>
      <c r="AZ89" s="340" t="n">
        <f aca="false">IFERROR(Inputs!AZ89/Inputs_old!AZ89-1,"-")</f>
        <v>-0.000141070260407994</v>
      </c>
      <c r="BA89" s="340" t="n">
        <f aca="false">IFERROR(Inputs!BA89/Inputs_old!BA89-1,"-")</f>
        <v>-0.000141070260407994</v>
      </c>
      <c r="BB89" s="340" t="n">
        <f aca="false">IFERROR(Inputs!BB89/Inputs_old!BB89-1,"-")</f>
        <v>-0.000141070260408105</v>
      </c>
      <c r="BC89" s="340" t="n">
        <f aca="false">IFERROR(Inputs!BC89/Inputs_old!BC89-1,"-")</f>
        <v>-0.000141070260407994</v>
      </c>
      <c r="BD89" s="340" t="n">
        <f aca="false">IFERROR(Inputs!BD89/Inputs_old!BD89-1,"-")</f>
        <v>-0.000141070260408216</v>
      </c>
      <c r="BE89" s="340" t="n">
        <f aca="false">IFERROR(Inputs!BE89/Inputs_old!BE89-1,"-")</f>
        <v>-0.000141070260408216</v>
      </c>
      <c r="BF89" s="340" t="n">
        <f aca="false">IFERROR(Inputs!BF89/Inputs_old!BF89-1,"-")</f>
        <v>-0.000141070260408105</v>
      </c>
      <c r="BG89" s="340" t="n">
        <f aca="false">IFERROR(Inputs!BG89/Inputs_old!BG89-1,"-")</f>
        <v>-0.000141070260407994</v>
      </c>
    </row>
    <row r="90" customFormat="false" ht="13.5" hidden="false" customHeight="true" outlineLevel="0" collapsed="false">
      <c r="A90" s="48" t="s">
        <v>99</v>
      </c>
      <c r="B90" s="201" t="s">
        <v>107</v>
      </c>
      <c r="C90" s="201" t="s">
        <v>108</v>
      </c>
      <c r="D90" s="201" t="s">
        <v>101</v>
      </c>
      <c r="E90" s="52"/>
      <c r="F90" s="19" t="s">
        <v>140</v>
      </c>
      <c r="G90" s="52" t="s">
        <v>141</v>
      </c>
      <c r="H90" s="52"/>
      <c r="I90" s="52" t="s">
        <v>115</v>
      </c>
      <c r="J90" s="90" t="str">
        <f aca="false">IFERROR(Inputs!J90/Inputs_old!J90-1,"-")</f>
        <v>-</v>
      </c>
      <c r="K90" s="90" t="str">
        <f aca="false">IFERROR(Inputs!K90/Inputs_old!K90-1,"-")</f>
        <v>-</v>
      </c>
      <c r="L90" s="90" t="str">
        <f aca="false">IFERROR(Inputs!L90/Inputs_old!L90-1,"-")</f>
        <v>-</v>
      </c>
      <c r="M90" s="90" t="str">
        <f aca="false">IFERROR(Inputs!M90/Inputs_old!M90-1,"-")</f>
        <v>-</v>
      </c>
      <c r="N90" s="90" t="str">
        <f aca="false">IFERROR(Inputs!N90/Inputs_old!N90-1,"-")</f>
        <v>-</v>
      </c>
      <c r="O90" s="90" t="str">
        <f aca="false">IFERROR(Inputs!O90/Inputs_old!O90-1,"-")</f>
        <v>-</v>
      </c>
      <c r="P90" s="90" t="str">
        <f aca="false">IFERROR(Inputs!P90/Inputs_old!P90-1,"-")</f>
        <v>-</v>
      </c>
      <c r="Q90" s="90" t="str">
        <f aca="false">IFERROR(Inputs!Q90/Inputs_old!Q90-1,"-")</f>
        <v>-</v>
      </c>
      <c r="R90" s="90" t="str">
        <f aca="false">IFERROR(Inputs!R90/Inputs_old!R90-1,"-")</f>
        <v>-</v>
      </c>
      <c r="S90" s="90" t="str">
        <f aca="false">IFERROR(Inputs!S90/Inputs_old!S90-1,"-")</f>
        <v>-</v>
      </c>
      <c r="T90" s="90" t="str">
        <f aca="false">IFERROR(Inputs!T90/Inputs_old!T90-1,"-")</f>
        <v>-</v>
      </c>
      <c r="U90" s="90" t="n">
        <f aca="false">IFERROR(Inputs!U90/Inputs_old!U90-1,"-")</f>
        <v>0</v>
      </c>
      <c r="V90" s="90" t="n">
        <f aca="false">IFERROR(Inputs!V90/Inputs_old!V90-1,"-")</f>
        <v>0</v>
      </c>
      <c r="W90" s="90" t="n">
        <f aca="false">IFERROR(Inputs!W90/Inputs_old!W90-1,"-")</f>
        <v>0</v>
      </c>
      <c r="X90" s="340" t="n">
        <f aca="false">IFERROR(Inputs!X90/Inputs_old!X90-1,"-")</f>
        <v>0</v>
      </c>
      <c r="Y90" s="340" t="n">
        <f aca="false">IFERROR(Inputs!Y90/Inputs_old!Y90-1,"-")</f>
        <v>0</v>
      </c>
      <c r="Z90" s="340" t="n">
        <f aca="false">IFERROR(Inputs!Z90/Inputs_old!Z90-1,"-")</f>
        <v>0</v>
      </c>
      <c r="AA90" s="340" t="n">
        <f aca="false">IFERROR(Inputs!AA90/Inputs_old!AA90-1,"-")</f>
        <v>0</v>
      </c>
      <c r="AB90" s="90" t="n">
        <f aca="false">IFERROR(Inputs!AB90/Inputs_old!AB90-1,"-")</f>
        <v>0</v>
      </c>
      <c r="AC90" s="90" t="n">
        <f aca="false">IFERROR(Inputs!AC90/Inputs_old!AC90-1,"-")</f>
        <v>0</v>
      </c>
      <c r="AD90" s="90" t="n">
        <f aca="false">IFERROR(Inputs!AD90/Inputs_old!AD90-1,"-")</f>
        <v>0</v>
      </c>
      <c r="AE90" s="90" t="n">
        <f aca="false">IFERROR(Inputs!AE90/Inputs_old!AE90-1,"-")</f>
        <v>0</v>
      </c>
      <c r="AF90" s="90" t="n">
        <f aca="false">IFERROR(Inputs!AF90/Inputs_old!AF90-1,"-")</f>
        <v>0</v>
      </c>
      <c r="AG90" s="90" t="n">
        <f aca="false">IFERROR(Inputs!AG90/Inputs_old!AG90-1,"-")</f>
        <v>0</v>
      </c>
      <c r="AH90" s="90" t="n">
        <f aca="false">IFERROR(Inputs!AH90/Inputs_old!AH90-1,"-")</f>
        <v>0</v>
      </c>
      <c r="AI90" s="90" t="n">
        <f aca="false">IFERROR(Inputs!AI90/Inputs_old!AI90-1,"-")</f>
        <v>0</v>
      </c>
      <c r="AJ90" s="90" t="n">
        <f aca="false">IFERROR(Inputs!AJ90/Inputs_old!AJ90-1,"-")</f>
        <v>0</v>
      </c>
      <c r="AK90" s="90" t="n">
        <f aca="false">IFERROR(Inputs!AK90/Inputs_old!AK90-1,"-")</f>
        <v>0</v>
      </c>
      <c r="AL90" s="90" t="n">
        <f aca="false">IFERROR(Inputs!AL90/Inputs_old!AL90-1,"-")</f>
        <v>-0.00213503450901009</v>
      </c>
      <c r="AM90" s="90" t="n">
        <f aca="false">IFERROR(Inputs!AM90/Inputs_old!AM90-1,"-")</f>
        <v>-0.000158731704470227</v>
      </c>
      <c r="AN90" s="90" t="n">
        <f aca="false">IFERROR(Inputs!AN90/Inputs_old!AN90-1,"-")</f>
        <v>-0.000158731704470227</v>
      </c>
      <c r="AO90" s="90" t="n">
        <f aca="false">IFERROR(Inputs!AO90/Inputs_old!AO90-1,"-")</f>
        <v>-0.000158731704470227</v>
      </c>
      <c r="AP90" s="90" t="n">
        <f aca="false">IFERROR(Inputs!AP90/Inputs_old!AP90-1,"-")</f>
        <v>-0.000158731704470338</v>
      </c>
      <c r="AQ90" s="90" t="n">
        <f aca="false">IFERROR(Inputs!AQ90/Inputs_old!AQ90-1,"-")</f>
        <v>-0.000158731704470227</v>
      </c>
      <c r="AR90" s="90" t="n">
        <f aca="false">IFERROR(Inputs!AR90/Inputs_old!AR90-1,"-")</f>
        <v>-0.000158731704470116</v>
      </c>
      <c r="AS90" s="90" t="n">
        <f aca="false">IFERROR(Inputs!AS90/Inputs_old!AS90-1,"-")</f>
        <v>-0.000158731704470227</v>
      </c>
      <c r="AT90" s="90" t="n">
        <f aca="false">IFERROR(Inputs!AT90/Inputs_old!AT90-1,"-")</f>
        <v>-0.000158731704470338</v>
      </c>
      <c r="AU90" s="90" t="n">
        <f aca="false">IFERROR(Inputs!AU90/Inputs_old!AU90-1,"-")</f>
        <v>-0.000158731704470338</v>
      </c>
      <c r="AV90" s="90" t="n">
        <f aca="false">IFERROR(Inputs!AV90/Inputs_old!AV90-1,"-")</f>
        <v>-0.000158731704470449</v>
      </c>
      <c r="AW90" s="90" t="n">
        <f aca="false">IFERROR(Inputs!AW90/Inputs_old!AW90-1,"-")</f>
        <v>-0.000158731704470338</v>
      </c>
      <c r="AX90" s="90" t="n">
        <f aca="false">IFERROR(Inputs!AX90/Inputs_old!AX90-1,"-")</f>
        <v>-0.000158731704470449</v>
      </c>
      <c r="AY90" s="90" t="n">
        <f aca="false">IFERROR(Inputs!AY90/Inputs_old!AY90-1,"-")</f>
        <v>-0.000158731704470561</v>
      </c>
      <c r="AZ90" s="90" t="n">
        <f aca="false">IFERROR(Inputs!AZ90/Inputs_old!AZ90-1,"-")</f>
        <v>-0.000158731704470561</v>
      </c>
      <c r="BA90" s="90" t="n">
        <f aca="false">IFERROR(Inputs!BA90/Inputs_old!BA90-1,"-")</f>
        <v>-0.000158731704470449</v>
      </c>
      <c r="BB90" s="90" t="n">
        <f aca="false">IFERROR(Inputs!BB90/Inputs_old!BB90-1,"-")</f>
        <v>-0.000158731704470561</v>
      </c>
      <c r="BC90" s="90" t="n">
        <f aca="false">IFERROR(Inputs!BC90/Inputs_old!BC90-1,"-")</f>
        <v>-0.000158731704470561</v>
      </c>
      <c r="BD90" s="90" t="n">
        <f aca="false">IFERROR(Inputs!BD90/Inputs_old!BD90-1,"-")</f>
        <v>-0.000158731704470561</v>
      </c>
      <c r="BE90" s="90" t="n">
        <f aca="false">IFERROR(Inputs!BE90/Inputs_old!BE90-1,"-")</f>
        <v>-0.000158731704470561</v>
      </c>
      <c r="BF90" s="90" t="n">
        <f aca="false">IFERROR(Inputs!BF90/Inputs_old!BF90-1,"-")</f>
        <v>-0.000158731704470561</v>
      </c>
      <c r="BG90" s="90" t="n">
        <f aca="false">IFERROR(Inputs!BG90/Inputs_old!BG90-1,"-")</f>
        <v>-0.000158731704470449</v>
      </c>
    </row>
    <row r="91" customFormat="false" ht="13.5" hidden="false" customHeight="true" outlineLevel="0" collapsed="false">
      <c r="A91" s="48" t="s">
        <v>99</v>
      </c>
      <c r="B91" s="201" t="s">
        <v>107</v>
      </c>
      <c r="C91" s="201" t="s">
        <v>110</v>
      </c>
      <c r="D91" s="201" t="s">
        <v>101</v>
      </c>
      <c r="E91" s="52"/>
      <c r="F91" s="19" t="s">
        <v>142</v>
      </c>
      <c r="G91" s="52" t="s">
        <v>103</v>
      </c>
      <c r="H91" s="52"/>
      <c r="I91" s="52"/>
      <c r="J91" s="90" t="str">
        <f aca="false">IFERROR(Inputs!J91/Inputs_old!J91-1,"-")</f>
        <v>-</v>
      </c>
      <c r="K91" s="90" t="str">
        <f aca="false">IFERROR(Inputs!K91/Inputs_old!K91-1,"-")</f>
        <v>-</v>
      </c>
      <c r="L91" s="90" t="str">
        <f aca="false">IFERROR(Inputs!L91/Inputs_old!L91-1,"-")</f>
        <v>-</v>
      </c>
      <c r="M91" s="90" t="str">
        <f aca="false">IFERROR(Inputs!M91/Inputs_old!M91-1,"-")</f>
        <v>-</v>
      </c>
      <c r="N91" s="90" t="str">
        <f aca="false">IFERROR(Inputs!N91/Inputs_old!N91-1,"-")</f>
        <v>-</v>
      </c>
      <c r="O91" s="90" t="str">
        <f aca="false">IFERROR(Inputs!O91/Inputs_old!O91-1,"-")</f>
        <v>-</v>
      </c>
      <c r="P91" s="90" t="str">
        <f aca="false">IFERROR(Inputs!P91/Inputs_old!P91-1,"-")</f>
        <v>-</v>
      </c>
      <c r="Q91" s="90" t="str">
        <f aca="false">IFERROR(Inputs!Q91/Inputs_old!Q91-1,"-")</f>
        <v>-</v>
      </c>
      <c r="R91" s="90" t="str">
        <f aca="false">IFERROR(Inputs!R91/Inputs_old!R91-1,"-")</f>
        <v>-</v>
      </c>
      <c r="S91" s="90" t="str">
        <f aca="false">IFERROR(Inputs!S91/Inputs_old!S91-1,"-")</f>
        <v>-</v>
      </c>
      <c r="T91" s="90" t="str">
        <f aca="false">IFERROR(Inputs!T91/Inputs_old!T91-1,"-")</f>
        <v>-</v>
      </c>
      <c r="U91" s="90" t="n">
        <f aca="false">IFERROR(Inputs!U91/Inputs_old!U91-1,"-")</f>
        <v>0</v>
      </c>
      <c r="V91" s="90" t="n">
        <f aca="false">IFERROR(Inputs!V91/Inputs_old!V91-1,"-")</f>
        <v>0</v>
      </c>
      <c r="W91" s="90" t="n">
        <f aca="false">IFERROR(Inputs!W91/Inputs_old!W91-1,"-")</f>
        <v>0</v>
      </c>
      <c r="X91" s="340" t="n">
        <f aca="false">IFERROR(Inputs!X91/Inputs_old!X91-1,"-")</f>
        <v>0</v>
      </c>
      <c r="Y91" s="340" t="n">
        <f aca="false">IFERROR(Inputs!Y91/Inputs_old!Y91-1,"-")</f>
        <v>0</v>
      </c>
      <c r="Z91" s="340" t="n">
        <f aca="false">IFERROR(Inputs!Z91/Inputs_old!Z91-1,"-")</f>
        <v>0</v>
      </c>
      <c r="AA91" s="340" t="n">
        <f aca="false">IFERROR(Inputs!AA91/Inputs_old!AA91-1,"-")</f>
        <v>0</v>
      </c>
      <c r="AB91" s="90" t="n">
        <f aca="false">IFERROR(Inputs!AB91/Inputs_old!AB91-1,"-")</f>
        <v>0</v>
      </c>
      <c r="AC91" s="90" t="n">
        <f aca="false">IFERROR(Inputs!AC91/Inputs_old!AC91-1,"-")</f>
        <v>0</v>
      </c>
      <c r="AD91" s="90" t="n">
        <f aca="false">IFERROR(Inputs!AD91/Inputs_old!AD91-1,"-")</f>
        <v>0</v>
      </c>
      <c r="AE91" s="90" t="n">
        <f aca="false">IFERROR(Inputs!AE91/Inputs_old!AE91-1,"-")</f>
        <v>0</v>
      </c>
      <c r="AF91" s="90" t="n">
        <f aca="false">IFERROR(Inputs!AF91/Inputs_old!AF91-1,"-")</f>
        <v>0</v>
      </c>
      <c r="AG91" s="90" t="n">
        <f aca="false">IFERROR(Inputs!AG91/Inputs_old!AG91-1,"-")</f>
        <v>0</v>
      </c>
      <c r="AH91" s="90" t="n">
        <f aca="false">IFERROR(Inputs!AH91/Inputs_old!AH91-1,"-")</f>
        <v>0</v>
      </c>
      <c r="AI91" s="90" t="n">
        <f aca="false">IFERROR(Inputs!AI91/Inputs_old!AI91-1,"-")</f>
        <v>-0.00443878427114952</v>
      </c>
      <c r="AJ91" s="90" t="n">
        <f aca="false">IFERROR(Inputs!AJ91/Inputs_old!AJ91-1,"-")</f>
        <v>-0.00133217274193798</v>
      </c>
      <c r="AK91" s="90" t="n">
        <f aca="false">IFERROR(Inputs!AK91/Inputs_old!AK91-1,"-")</f>
        <v>0.000362091724001035</v>
      </c>
      <c r="AL91" s="90" t="n">
        <f aca="false">IFERROR(Inputs!AL91/Inputs_old!AL91-1,"-")</f>
        <v>-0.00221648202719282</v>
      </c>
      <c r="AM91" s="90" t="n">
        <f aca="false">IFERROR(Inputs!AM91/Inputs_old!AM91-1,"-")</f>
        <v>0.000171456892114064</v>
      </c>
      <c r="AN91" s="90" t="n">
        <f aca="false">IFERROR(Inputs!AN91/Inputs_old!AN91-1,"-")</f>
        <v>0.000171691542027341</v>
      </c>
      <c r="AO91" s="90" t="n">
        <f aca="false">IFERROR(Inputs!AO91/Inputs_old!AO91-1,"-")</f>
        <v>0.000171926140621448</v>
      </c>
      <c r="AP91" s="90" t="n">
        <f aca="false">IFERROR(Inputs!AP91/Inputs_old!AP91-1,"-")</f>
        <v>0.000172160687670342</v>
      </c>
      <c r="AQ91" s="90" t="n">
        <f aca="false">IFERROR(Inputs!AQ91/Inputs_old!AQ91-1,"-")</f>
        <v>0.000172395182949758</v>
      </c>
      <c r="AR91" s="90" t="n">
        <f aca="false">IFERROR(Inputs!AR91/Inputs_old!AR91-1,"-")</f>
        <v>0.00017262962623521</v>
      </c>
      <c r="AS91" s="90" t="n">
        <f aca="false">IFERROR(Inputs!AS91/Inputs_old!AS91-1,"-")</f>
        <v>0.000172864017302876</v>
      </c>
      <c r="AT91" s="90" t="n">
        <f aca="false">IFERROR(Inputs!AT91/Inputs_old!AT91-1,"-")</f>
        <v>0.00017309835592827</v>
      </c>
      <c r="AU91" s="90" t="n">
        <f aca="false">IFERROR(Inputs!AU91/Inputs_old!AU91-1,"-")</f>
        <v>0.000173332641888457</v>
      </c>
      <c r="AV91" s="90" t="n">
        <f aca="false">IFERROR(Inputs!AV91/Inputs_old!AV91-1,"-")</f>
        <v>0.000173566874959841</v>
      </c>
      <c r="AW91" s="90" t="n">
        <f aca="false">IFERROR(Inputs!AW91/Inputs_old!AW91-1,"-")</f>
        <v>0.000173801054919265</v>
      </c>
      <c r="AX91" s="90" t="n">
        <f aca="false">IFERROR(Inputs!AX91/Inputs_old!AX91-1,"-")</f>
        <v>0.000174035181544241</v>
      </c>
      <c r="AY91" s="90" t="n">
        <f aca="false">IFERROR(Inputs!AY91/Inputs_old!AY91-1,"-")</f>
        <v>0.000174269254613169</v>
      </c>
      <c r="AZ91" s="90" t="n">
        <f aca="false">IFERROR(Inputs!AZ91/Inputs_old!AZ91-1,"-")</f>
        <v>0.000174503273902671</v>
      </c>
      <c r="BA91" s="90" t="n">
        <f aca="false">IFERROR(Inputs!BA91/Inputs_old!BA91-1,"-")</f>
        <v>0.000174737239192035</v>
      </c>
      <c r="BB91" s="90" t="n">
        <f aca="false">IFERROR(Inputs!BB91/Inputs_old!BB91-1,"-")</f>
        <v>0.000174971150259218</v>
      </c>
      <c r="BC91" s="90" t="n">
        <f aca="false">IFERROR(Inputs!BC91/Inputs_old!BC91-1,"-")</f>
        <v>0.000175205006883505</v>
      </c>
      <c r="BD91" s="90" t="n">
        <f aca="false">IFERROR(Inputs!BD91/Inputs_old!BD91-1,"-")</f>
        <v>0.000175438808843964</v>
      </c>
      <c r="BE91" s="90" t="n">
        <f aca="false">IFERROR(Inputs!BE91/Inputs_old!BE91-1,"-")</f>
        <v>0.000175672555919659</v>
      </c>
      <c r="BF91" s="90" t="n">
        <f aca="false">IFERROR(Inputs!BF91/Inputs_old!BF91-1,"-")</f>
        <v>0.000175906247890989</v>
      </c>
      <c r="BG91" s="90" t="n">
        <f aca="false">IFERROR(Inputs!BG91/Inputs_old!BG91-1,"-")</f>
        <v>0.000176139884537685</v>
      </c>
    </row>
    <row r="92" customFormat="false" ht="13.5" hidden="false" customHeight="true" outlineLevel="0" collapsed="false">
      <c r="A92" s="48" t="s">
        <v>99</v>
      </c>
      <c r="B92" s="201" t="s">
        <v>107</v>
      </c>
      <c r="C92" s="201" t="s">
        <v>110</v>
      </c>
      <c r="D92" s="201" t="s">
        <v>101</v>
      </c>
      <c r="E92" s="52"/>
      <c r="F92" s="19" t="s">
        <v>143</v>
      </c>
      <c r="G92" s="52" t="s">
        <v>103</v>
      </c>
      <c r="H92" s="52"/>
      <c r="I92" s="52"/>
      <c r="J92" s="90" t="str">
        <f aca="false">IFERROR(Inputs!J92/Inputs_old!J92-1,"-")</f>
        <v>-</v>
      </c>
      <c r="K92" s="90" t="str">
        <f aca="false">IFERROR(Inputs!K92/Inputs_old!K92-1,"-")</f>
        <v>-</v>
      </c>
      <c r="L92" s="90" t="str">
        <f aca="false">IFERROR(Inputs!L92/Inputs_old!L92-1,"-")</f>
        <v>-</v>
      </c>
      <c r="M92" s="90" t="str">
        <f aca="false">IFERROR(Inputs!M92/Inputs_old!M92-1,"-")</f>
        <v>-</v>
      </c>
      <c r="N92" s="90" t="str">
        <f aca="false">IFERROR(Inputs!N92/Inputs_old!N92-1,"-")</f>
        <v>-</v>
      </c>
      <c r="O92" s="90" t="str">
        <f aca="false">IFERROR(Inputs!O92/Inputs_old!O92-1,"-")</f>
        <v>-</v>
      </c>
      <c r="P92" s="90" t="str">
        <f aca="false">IFERROR(Inputs!P92/Inputs_old!P92-1,"-")</f>
        <v>-</v>
      </c>
      <c r="Q92" s="90" t="str">
        <f aca="false">IFERROR(Inputs!Q92/Inputs_old!Q92-1,"-")</f>
        <v>-</v>
      </c>
      <c r="R92" s="90" t="str">
        <f aca="false">IFERROR(Inputs!R92/Inputs_old!R92-1,"-")</f>
        <v>-</v>
      </c>
      <c r="S92" s="90" t="str">
        <f aca="false">IFERROR(Inputs!S92/Inputs_old!S92-1,"-")</f>
        <v>-</v>
      </c>
      <c r="T92" s="90" t="str">
        <f aca="false">IFERROR(Inputs!T92/Inputs_old!T92-1,"-")</f>
        <v>-</v>
      </c>
      <c r="U92" s="90" t="n">
        <f aca="false">IFERROR(Inputs!U92/Inputs_old!U92-1,"-")</f>
        <v>0</v>
      </c>
      <c r="V92" s="90" t="n">
        <f aca="false">IFERROR(Inputs!V92/Inputs_old!V92-1,"-")</f>
        <v>0</v>
      </c>
      <c r="W92" s="90" t="n">
        <f aca="false">IFERROR(Inputs!W92/Inputs_old!W92-1,"-")</f>
        <v>0</v>
      </c>
      <c r="X92" s="340" t="n">
        <f aca="false">IFERROR(Inputs!X92/Inputs_old!X92-1,"-")</f>
        <v>0</v>
      </c>
      <c r="Y92" s="340" t="n">
        <f aca="false">IFERROR(Inputs!Y92/Inputs_old!Y92-1,"-")</f>
        <v>0</v>
      </c>
      <c r="Z92" s="340" t="n">
        <f aca="false">IFERROR(Inputs!Z92/Inputs_old!Z92-1,"-")</f>
        <v>0</v>
      </c>
      <c r="AA92" s="340" t="n">
        <f aca="false">IFERROR(Inputs!AA92/Inputs_old!AA92-1,"-")</f>
        <v>0</v>
      </c>
      <c r="AB92" s="90" t="n">
        <f aca="false">IFERROR(Inputs!AB92/Inputs_old!AB92-1,"-")</f>
        <v>0</v>
      </c>
      <c r="AC92" s="90" t="n">
        <f aca="false">IFERROR(Inputs!AC92/Inputs_old!AC92-1,"-")</f>
        <v>0</v>
      </c>
      <c r="AD92" s="90" t="n">
        <f aca="false">IFERROR(Inputs!AD92/Inputs_old!AD92-1,"-")</f>
        <v>0</v>
      </c>
      <c r="AE92" s="90" t="n">
        <f aca="false">IFERROR(Inputs!AE92/Inputs_old!AE92-1,"-")</f>
        <v>0</v>
      </c>
      <c r="AF92" s="90" t="n">
        <f aca="false">IFERROR(Inputs!AF92/Inputs_old!AF92-1,"-")</f>
        <v>0</v>
      </c>
      <c r="AG92" s="90" t="n">
        <f aca="false">IFERROR(Inputs!AG92/Inputs_old!AG92-1,"-")</f>
        <v>0</v>
      </c>
      <c r="AH92" s="90" t="n">
        <f aca="false">IFERROR(Inputs!AH92/Inputs_old!AH92-1,"-")</f>
        <v>0</v>
      </c>
      <c r="AI92" s="90" t="n">
        <f aca="false">IFERROR(Inputs!AI92/Inputs_old!AI92-1,"-")</f>
        <v>-0.00443099651346723</v>
      </c>
      <c r="AJ92" s="90" t="n">
        <f aca="false">IFERROR(Inputs!AJ92/Inputs_old!AJ92-1,"-")</f>
        <v>-0.00131905197172666</v>
      </c>
      <c r="AK92" s="90" t="n">
        <f aca="false">IFERROR(Inputs!AK92/Inputs_old!AK92-1,"-")</f>
        <v>0.000258576486700468</v>
      </c>
      <c r="AL92" s="90" t="n">
        <f aca="false">IFERROR(Inputs!AL92/Inputs_old!AL92-1,"-")</f>
        <v>-0.00231172287031622</v>
      </c>
      <c r="AM92" s="90" t="n">
        <f aca="false">IFERROR(Inputs!AM92/Inputs_old!AM92-1,"-")</f>
        <v>6.87521258746493E-005</v>
      </c>
      <c r="AN92" s="90" t="n">
        <f aca="false">IFERROR(Inputs!AN92/Inputs_old!AN92-1,"-")</f>
        <v>6.89213310665071E-005</v>
      </c>
      <c r="AO92" s="90" t="n">
        <f aca="false">IFERROR(Inputs!AO92/Inputs_old!AO92-1,"-")</f>
        <v>6.90904804070414E-005</v>
      </c>
      <c r="AP92" s="90" t="n">
        <f aca="false">IFERROR(Inputs!AP92/Inputs_old!AP92-1,"-")</f>
        <v>6.92595737012969E-005</v>
      </c>
      <c r="AQ92" s="90" t="n">
        <f aca="false">IFERROR(Inputs!AQ92/Inputs_old!AQ92-1,"-")</f>
        <v>6.94286107556508E-005</v>
      </c>
      <c r="AR92" s="90" t="n">
        <f aca="false">IFERROR(Inputs!AR92/Inputs_old!AR92-1,"-")</f>
        <v>6.95975913771463E-005</v>
      </c>
      <c r="AS92" s="90" t="n">
        <f aca="false">IFERROR(Inputs!AS92/Inputs_old!AS92-1,"-")</f>
        <v>6.97665153728266E-005</v>
      </c>
      <c r="AT92" s="90" t="n">
        <f aca="false">IFERROR(Inputs!AT92/Inputs_old!AT92-1,"-")</f>
        <v>6.9935382549513E-005</v>
      </c>
      <c r="AU92" s="90" t="n">
        <f aca="false">IFERROR(Inputs!AU92/Inputs_old!AU92-1,"-")</f>
        <v>7.0104192715359E-005</v>
      </c>
      <c r="AV92" s="90" t="n">
        <f aca="false">IFERROR(Inputs!AV92/Inputs_old!AV92-1,"-")</f>
        <v>7.02729456780737E-005</v>
      </c>
      <c r="AW92" s="90" t="n">
        <f aca="false">IFERROR(Inputs!AW92/Inputs_old!AW92-1,"-")</f>
        <v>7.04416412460329E-005</v>
      </c>
      <c r="AX92" s="90" t="n">
        <f aca="false">IFERROR(Inputs!AX92/Inputs_old!AX92-1,"-")</f>
        <v>7.0610279227834E-005</v>
      </c>
      <c r="AY92" s="90" t="n">
        <f aca="false">IFERROR(Inputs!AY92/Inputs_old!AY92-1,"-")</f>
        <v>7.07788594331849E-005</v>
      </c>
      <c r="AZ92" s="90" t="n">
        <f aca="false">IFERROR(Inputs!AZ92/Inputs_old!AZ92-1,"-")</f>
        <v>7.09473816704609E-005</v>
      </c>
      <c r="BA92" s="90" t="n">
        <f aca="false">IFERROR(Inputs!BA92/Inputs_old!BA92-1,"-")</f>
        <v>7.1115845749592E-005</v>
      </c>
      <c r="BB92" s="90" t="n">
        <f aca="false">IFERROR(Inputs!BB92/Inputs_old!BB92-1,"-")</f>
        <v>7.1284251481174E-005</v>
      </c>
      <c r="BC92" s="90" t="n">
        <f aca="false">IFERROR(Inputs!BC92/Inputs_old!BC92-1,"-")</f>
        <v>7.14525986749148E-005</v>
      </c>
      <c r="BD92" s="90" t="n">
        <f aca="false">IFERROR(Inputs!BD92/Inputs_old!BD92-1,"-")</f>
        <v>7.16208871418544E-005</v>
      </c>
      <c r="BE92" s="90" t="n">
        <f aca="false">IFERROR(Inputs!BE92/Inputs_old!BE92-1,"-")</f>
        <v>7.17891166932549E-005</v>
      </c>
      <c r="BF92" s="90" t="n">
        <f aca="false">IFERROR(Inputs!BF92/Inputs_old!BF92-1,"-")</f>
        <v>7.19572871403784E-005</v>
      </c>
      <c r="BG92" s="90" t="n">
        <f aca="false">IFERROR(Inputs!BG92/Inputs_old!BG92-1,"-")</f>
        <v>7.2125398294709E-005</v>
      </c>
    </row>
    <row r="93" customFormat="false" ht="13.5" hidden="false" customHeight="true" outlineLevel="0" collapsed="false">
      <c r="A93" s="48" t="s">
        <v>99</v>
      </c>
      <c r="B93" s="201" t="s">
        <v>107</v>
      </c>
      <c r="C93" s="201" t="s">
        <v>108</v>
      </c>
      <c r="D93" s="201" t="s">
        <v>101</v>
      </c>
      <c r="E93" s="52"/>
      <c r="F93" s="19" t="s">
        <v>144</v>
      </c>
      <c r="G93" s="52" t="s">
        <v>103</v>
      </c>
      <c r="H93" s="52"/>
      <c r="I93" s="52"/>
      <c r="J93" s="90" t="str">
        <f aca="false">IFERROR(Inputs!J93/Inputs_old!J93-1,"-")</f>
        <v>-</v>
      </c>
      <c r="K93" s="90" t="str">
        <f aca="false">IFERROR(Inputs!K93/Inputs_old!K93-1,"-")</f>
        <v>-</v>
      </c>
      <c r="L93" s="90" t="str">
        <f aca="false">IFERROR(Inputs!L93/Inputs_old!L93-1,"-")</f>
        <v>-</v>
      </c>
      <c r="M93" s="90" t="str">
        <f aca="false">IFERROR(Inputs!M93/Inputs_old!M93-1,"-")</f>
        <v>-</v>
      </c>
      <c r="N93" s="90" t="str">
        <f aca="false">IFERROR(Inputs!N93/Inputs_old!N93-1,"-")</f>
        <v>-</v>
      </c>
      <c r="O93" s="90" t="str">
        <f aca="false">IFERROR(Inputs!O93/Inputs_old!O93-1,"-")</f>
        <v>-</v>
      </c>
      <c r="P93" s="90" t="str">
        <f aca="false">IFERROR(Inputs!P93/Inputs_old!P93-1,"-")</f>
        <v>-</v>
      </c>
      <c r="Q93" s="90" t="str">
        <f aca="false">IFERROR(Inputs!Q93/Inputs_old!Q93-1,"-")</f>
        <v>-</v>
      </c>
      <c r="R93" s="90" t="str">
        <f aca="false">IFERROR(Inputs!R93/Inputs_old!R93-1,"-")</f>
        <v>-</v>
      </c>
      <c r="S93" s="90" t="str">
        <f aca="false">IFERROR(Inputs!S93/Inputs_old!S93-1,"-")</f>
        <v>-</v>
      </c>
      <c r="T93" s="90" t="str">
        <f aca="false">IFERROR(Inputs!T93/Inputs_old!T93-1,"-")</f>
        <v>-</v>
      </c>
      <c r="U93" s="90" t="n">
        <f aca="false">IFERROR(Inputs!U93/Inputs_old!U93-1,"-")</f>
        <v>0</v>
      </c>
      <c r="V93" s="90" t="n">
        <f aca="false">IFERROR(Inputs!V93/Inputs_old!V93-1,"-")</f>
        <v>0</v>
      </c>
      <c r="W93" s="90" t="n">
        <f aca="false">IFERROR(Inputs!W93/Inputs_old!W93-1,"-")</f>
        <v>0</v>
      </c>
      <c r="X93" s="340" t="n">
        <f aca="false">IFERROR(Inputs!X93/Inputs_old!X93-1,"-")</f>
        <v>0</v>
      </c>
      <c r="Y93" s="340" t="n">
        <f aca="false">IFERROR(Inputs!Y93/Inputs_old!Y93-1,"-")</f>
        <v>0</v>
      </c>
      <c r="Z93" s="340" t="n">
        <f aca="false">IFERROR(Inputs!Z93/Inputs_old!Z93-1,"-")</f>
        <v>0</v>
      </c>
      <c r="AA93" s="340" t="n">
        <f aca="false">IFERROR(Inputs!AA93/Inputs_old!AA93-1,"-")</f>
        <v>0</v>
      </c>
      <c r="AB93" s="90" t="n">
        <f aca="false">IFERROR(Inputs!AB93/Inputs_old!AB93-1,"-")</f>
        <v>0</v>
      </c>
      <c r="AC93" s="90" t="n">
        <f aca="false">IFERROR(Inputs!AC93/Inputs_old!AC93-1,"-")</f>
        <v>0</v>
      </c>
      <c r="AD93" s="90" t="n">
        <f aca="false">IFERROR(Inputs!AD93/Inputs_old!AD93-1,"-")</f>
        <v>0</v>
      </c>
      <c r="AE93" s="340" t="n">
        <f aca="false">IFERROR(Inputs!AE93/Inputs_old!AE93-1,"-")</f>
        <v>0</v>
      </c>
      <c r="AF93" s="340" t="n">
        <f aca="false">IFERROR(Inputs!AF93/Inputs_old!AF93-1,"-")</f>
        <v>0</v>
      </c>
      <c r="AG93" s="340" t="n">
        <f aca="false">IFERROR(Inputs!AG93/Inputs_old!AG93-1,"-")</f>
        <v>0</v>
      </c>
      <c r="AH93" s="340" t="n">
        <f aca="false">IFERROR(Inputs!AH93/Inputs_old!AH93-1,"-")</f>
        <v>0</v>
      </c>
      <c r="AI93" s="340" t="n">
        <f aca="false">IFERROR(Inputs!AI93/Inputs_old!AI93-1,"-")</f>
        <v>0</v>
      </c>
      <c r="AJ93" s="340" t="n">
        <f aca="false">IFERROR(Inputs!AJ93/Inputs_old!AJ93-1,"-")</f>
        <v>0</v>
      </c>
      <c r="AK93" s="340" t="n">
        <f aca="false">IFERROR(Inputs!AK93/Inputs_old!AK93-1,"-")</f>
        <v>0</v>
      </c>
      <c r="AL93" s="340" t="n">
        <f aca="false">IFERROR(Inputs!AL93/Inputs_old!AL93-1,"-")</f>
        <v>-0.00214127717041956</v>
      </c>
      <c r="AM93" s="340" t="n">
        <f aca="false">IFERROR(Inputs!AM93/Inputs_old!AM93-1,"-")</f>
        <v>-0.000158605474007811</v>
      </c>
      <c r="AN93" s="340" t="n">
        <f aca="false">IFERROR(Inputs!AN93/Inputs_old!AN93-1,"-")</f>
        <v>-0.000158605474007811</v>
      </c>
      <c r="AO93" s="340" t="n">
        <f aca="false">IFERROR(Inputs!AO93/Inputs_old!AO93-1,"-")</f>
        <v>-0.000158605474007811</v>
      </c>
      <c r="AP93" s="340" t="n">
        <f aca="false">IFERROR(Inputs!AP93/Inputs_old!AP93-1,"-")</f>
        <v>-0.0001586054740077</v>
      </c>
      <c r="AQ93" s="340" t="n">
        <f aca="false">IFERROR(Inputs!AQ93/Inputs_old!AQ93-1,"-")</f>
        <v>-0.0001586054740077</v>
      </c>
      <c r="AR93" s="340" t="n">
        <f aca="false">IFERROR(Inputs!AR93/Inputs_old!AR93-1,"-")</f>
        <v>-0.0001586054740077</v>
      </c>
      <c r="AS93" s="340" t="n">
        <f aca="false">IFERROR(Inputs!AS93/Inputs_old!AS93-1,"-")</f>
        <v>-0.0001586054740077</v>
      </c>
      <c r="AT93" s="340" t="n">
        <f aca="false">IFERROR(Inputs!AT93/Inputs_old!AT93-1,"-")</f>
        <v>-0.000158605474007589</v>
      </c>
      <c r="AU93" s="340" t="n">
        <f aca="false">IFERROR(Inputs!AU93/Inputs_old!AU93-1,"-")</f>
        <v>-0.000158605474007478</v>
      </c>
      <c r="AV93" s="340" t="n">
        <f aca="false">IFERROR(Inputs!AV93/Inputs_old!AV93-1,"-")</f>
        <v>-0.000158605474007367</v>
      </c>
      <c r="AW93" s="340" t="n">
        <f aca="false">IFERROR(Inputs!AW93/Inputs_old!AW93-1,"-")</f>
        <v>-0.000158605474007367</v>
      </c>
      <c r="AX93" s="340" t="n">
        <f aca="false">IFERROR(Inputs!AX93/Inputs_old!AX93-1,"-")</f>
        <v>-0.000158605474007478</v>
      </c>
      <c r="AY93" s="340" t="n">
        <f aca="false">IFERROR(Inputs!AY93/Inputs_old!AY93-1,"-")</f>
        <v>-0.000158605474007367</v>
      </c>
      <c r="AZ93" s="340" t="n">
        <f aca="false">IFERROR(Inputs!AZ93/Inputs_old!AZ93-1,"-")</f>
        <v>-0.000158605474007367</v>
      </c>
      <c r="BA93" s="340" t="n">
        <f aca="false">IFERROR(Inputs!BA93/Inputs_old!BA93-1,"-")</f>
        <v>-0.000158605474007367</v>
      </c>
      <c r="BB93" s="340" t="n">
        <f aca="false">IFERROR(Inputs!BB93/Inputs_old!BB93-1,"-")</f>
        <v>-0.000158605474007367</v>
      </c>
      <c r="BC93" s="340" t="n">
        <f aca="false">IFERROR(Inputs!BC93/Inputs_old!BC93-1,"-")</f>
        <v>-0.000158605474007256</v>
      </c>
      <c r="BD93" s="340" t="n">
        <f aca="false">IFERROR(Inputs!BD93/Inputs_old!BD93-1,"-")</f>
        <v>-0.000158605474007256</v>
      </c>
      <c r="BE93" s="340" t="n">
        <f aca="false">IFERROR(Inputs!BE93/Inputs_old!BE93-1,"-")</f>
        <v>-0.000158605474007145</v>
      </c>
      <c r="BF93" s="340" t="n">
        <f aca="false">IFERROR(Inputs!BF93/Inputs_old!BF93-1,"-")</f>
        <v>-0.000158605474007256</v>
      </c>
      <c r="BG93" s="340" t="n">
        <f aca="false">IFERROR(Inputs!BG93/Inputs_old!BG93-1,"-")</f>
        <v>-0.000158605474007256</v>
      </c>
    </row>
    <row r="94" customFormat="false" ht="13.5" hidden="false" customHeight="true" outlineLevel="0" collapsed="false">
      <c r="A94" s="48" t="s">
        <v>99</v>
      </c>
      <c r="B94" s="201" t="s">
        <v>107</v>
      </c>
      <c r="C94" s="201" t="s">
        <v>110</v>
      </c>
      <c r="D94" s="201" t="s">
        <v>101</v>
      </c>
      <c r="E94" s="52"/>
      <c r="F94" s="19" t="s">
        <v>145</v>
      </c>
      <c r="G94" s="52" t="s">
        <v>103</v>
      </c>
      <c r="H94" s="52"/>
      <c r="I94" s="52" t="s">
        <v>115</v>
      </c>
      <c r="J94" s="90" t="str">
        <f aca="false">IFERROR(Inputs!J94/Inputs_old!J94-1,"-")</f>
        <v>-</v>
      </c>
      <c r="K94" s="90" t="str">
        <f aca="false">IFERROR(Inputs!K94/Inputs_old!K94-1,"-")</f>
        <v>-</v>
      </c>
      <c r="L94" s="90" t="str">
        <f aca="false">IFERROR(Inputs!L94/Inputs_old!L94-1,"-")</f>
        <v>-</v>
      </c>
      <c r="M94" s="90" t="str">
        <f aca="false">IFERROR(Inputs!M94/Inputs_old!M94-1,"-")</f>
        <v>-</v>
      </c>
      <c r="N94" s="90" t="str">
        <f aca="false">IFERROR(Inputs!N94/Inputs_old!N94-1,"-")</f>
        <v>-</v>
      </c>
      <c r="O94" s="90" t="str">
        <f aca="false">IFERROR(Inputs!O94/Inputs_old!O94-1,"-")</f>
        <v>-</v>
      </c>
      <c r="P94" s="90" t="str">
        <f aca="false">IFERROR(Inputs!P94/Inputs_old!P94-1,"-")</f>
        <v>-</v>
      </c>
      <c r="Q94" s="90" t="str">
        <f aca="false">IFERROR(Inputs!Q94/Inputs_old!Q94-1,"-")</f>
        <v>-</v>
      </c>
      <c r="R94" s="90" t="str">
        <f aca="false">IFERROR(Inputs!R94/Inputs_old!R94-1,"-")</f>
        <v>-</v>
      </c>
      <c r="S94" s="90" t="str">
        <f aca="false">IFERROR(Inputs!S94/Inputs_old!S94-1,"-")</f>
        <v>-</v>
      </c>
      <c r="T94" s="90" t="str">
        <f aca="false">IFERROR(Inputs!T94/Inputs_old!T94-1,"-")</f>
        <v>-</v>
      </c>
      <c r="U94" s="90" t="n">
        <f aca="false">IFERROR(Inputs!U94/Inputs_old!U94-1,"-")</f>
        <v>0</v>
      </c>
      <c r="V94" s="90" t="n">
        <f aca="false">IFERROR(Inputs!V94/Inputs_old!V94-1,"-")</f>
        <v>0</v>
      </c>
      <c r="W94" s="90" t="n">
        <f aca="false">IFERROR(Inputs!W94/Inputs_old!W94-1,"-")</f>
        <v>0</v>
      </c>
      <c r="X94" s="340" t="n">
        <f aca="false">IFERROR(Inputs!X94/Inputs_old!X94-1,"-")</f>
        <v>0</v>
      </c>
      <c r="Y94" s="340" t="n">
        <f aca="false">IFERROR(Inputs!Y94/Inputs_old!Y94-1,"-")</f>
        <v>0</v>
      </c>
      <c r="Z94" s="340" t="n">
        <f aca="false">IFERROR(Inputs!Z94/Inputs_old!Z94-1,"-")</f>
        <v>0</v>
      </c>
      <c r="AA94" s="340" t="n">
        <f aca="false">IFERROR(Inputs!AA94/Inputs_old!AA94-1,"-")</f>
        <v>0</v>
      </c>
      <c r="AB94" s="90" t="n">
        <f aca="false">IFERROR(Inputs!AB94/Inputs_old!AB94-1,"-")</f>
        <v>0</v>
      </c>
      <c r="AC94" s="90" t="n">
        <f aca="false">IFERROR(Inputs!AC94/Inputs_old!AC94-1,"-")</f>
        <v>0</v>
      </c>
      <c r="AD94" s="90" t="n">
        <f aca="false">IFERROR(Inputs!AD94/Inputs_old!AD94-1,"-")</f>
        <v>0</v>
      </c>
      <c r="AE94" s="90" t="n">
        <f aca="false">IFERROR(Inputs!AE94/Inputs_old!AE94-1,"-")</f>
        <v>0</v>
      </c>
      <c r="AF94" s="90" t="n">
        <f aca="false">IFERROR(Inputs!AF94/Inputs_old!AF94-1,"-")</f>
        <v>0</v>
      </c>
      <c r="AG94" s="90" t="n">
        <f aca="false">IFERROR(Inputs!AG94/Inputs_old!AG94-1,"-")</f>
        <v>0</v>
      </c>
      <c r="AH94" s="90" t="n">
        <f aca="false">IFERROR(Inputs!AH94/Inputs_old!AH94-1,"-")</f>
        <v>0</v>
      </c>
      <c r="AI94" s="90" t="n">
        <f aca="false">IFERROR(Inputs!AI94/Inputs_old!AI94-1,"-")</f>
        <v>-0.0010824300514144</v>
      </c>
      <c r="AJ94" s="90" t="n">
        <f aca="false">IFERROR(Inputs!AJ94/Inputs_old!AJ94-1,"-")</f>
        <v>-0.000840459322885234</v>
      </c>
      <c r="AK94" s="90" t="n">
        <f aca="false">IFERROR(Inputs!AK94/Inputs_old!AK94-1,"-")</f>
        <v>0.000607037856677595</v>
      </c>
      <c r="AL94" s="90" t="n">
        <f aca="false">IFERROR(Inputs!AL94/Inputs_old!AL94-1,"-")</f>
        <v>-0.00196439954139871</v>
      </c>
      <c r="AM94" s="90" t="n">
        <f aca="false">IFERROR(Inputs!AM94/Inputs_old!AM94-1,"-")</f>
        <v>0.000411877091252011</v>
      </c>
      <c r="AN94" s="90" t="n">
        <f aca="false">IFERROR(Inputs!AN94/Inputs_old!AN94-1,"-")</f>
        <v>0.000412320542611422</v>
      </c>
      <c r="AO94" s="90" t="n">
        <f aca="false">IFERROR(Inputs!AO94/Inputs_old!AO94-1,"-")</f>
        <v>0.000412763783361747</v>
      </c>
      <c r="AP94" s="90" t="n">
        <f aca="false">IFERROR(Inputs!AP94/Inputs_old!AP94-1,"-")</f>
        <v>0.000413206812778455</v>
      </c>
      <c r="AQ94" s="90" t="n">
        <f aca="false">IFERROR(Inputs!AQ94/Inputs_old!AQ94-1,"-")</f>
        <v>0.00041364963013879</v>
      </c>
      <c r="AR94" s="90" t="n">
        <f aca="false">IFERROR(Inputs!AR94/Inputs_old!AR94-1,"-")</f>
        <v>0.000414092234719998</v>
      </c>
      <c r="AS94" s="90" t="n">
        <f aca="false">IFERROR(Inputs!AS94/Inputs_old!AS94-1,"-")</f>
        <v>0.000414534625801766</v>
      </c>
      <c r="AT94" s="90" t="n">
        <f aca="false">IFERROR(Inputs!AT94/Inputs_old!AT94-1,"-")</f>
        <v>0.000414976802665779</v>
      </c>
      <c r="AU94" s="90" t="n">
        <f aca="false">IFERROR(Inputs!AU94/Inputs_old!AU94-1,"-")</f>
        <v>0.000415418764594389</v>
      </c>
      <c r="AV94" s="90" t="n">
        <f aca="false">IFERROR(Inputs!AV94/Inputs_old!AV94-1,"-")</f>
        <v>0.00041586051087128</v>
      </c>
      <c r="AW94" s="90" t="n">
        <f aca="false">IFERROR(Inputs!AW94/Inputs_old!AW94-1,"-")</f>
        <v>0.000416302040782357</v>
      </c>
      <c r="AX94" s="90" t="n">
        <f aca="false">IFERROR(Inputs!AX94/Inputs_old!AX94-1,"-")</f>
        <v>0.000416743353615523</v>
      </c>
      <c r="AY94" s="90" t="n">
        <f aca="false">IFERROR(Inputs!AY94/Inputs_old!AY94-1,"-")</f>
        <v>0.000417184448658681</v>
      </c>
      <c r="AZ94" s="90" t="n">
        <f aca="false">IFERROR(Inputs!AZ94/Inputs_old!AZ94-1,"-")</f>
        <v>0.000417625325202176</v>
      </c>
      <c r="BA94" s="90" t="n">
        <f aca="false">IFERROR(Inputs!BA94/Inputs_old!BA94-1,"-")</f>
        <v>0.000418065982538796</v>
      </c>
      <c r="BB94" s="90" t="n">
        <f aca="false">IFERROR(Inputs!BB94/Inputs_old!BB94-1,"-")</f>
        <v>0.000418506419960663</v>
      </c>
      <c r="BC94" s="90" t="n">
        <f aca="false">IFERROR(Inputs!BC94/Inputs_old!BC94-1,"-")</f>
        <v>0.000418946636763229</v>
      </c>
      <c r="BD94" s="90" t="n">
        <f aca="false">IFERROR(Inputs!BD94/Inputs_old!BD94-1,"-")</f>
        <v>0.000419386632242391</v>
      </c>
      <c r="BE94" s="90" t="n">
        <f aca="false">IFERROR(Inputs!BE94/Inputs_old!BE94-1,"-")</f>
        <v>0.000419826405697155</v>
      </c>
      <c r="BF94" s="90" t="n">
        <f aca="false">IFERROR(Inputs!BF94/Inputs_old!BF94-1,"-")</f>
        <v>0.000420265956426968</v>
      </c>
      <c r="BG94" s="90" t="n">
        <f aca="false">IFERROR(Inputs!BG94/Inputs_old!BG94-1,"-")</f>
        <v>0.000420705283732392</v>
      </c>
    </row>
    <row r="95" customFormat="false" ht="13.5" hidden="false" customHeight="true" outlineLevel="0" collapsed="false">
      <c r="A95" s="48" t="s">
        <v>99</v>
      </c>
      <c r="B95" s="201" t="s">
        <v>107</v>
      </c>
      <c r="C95" s="201" t="s">
        <v>110</v>
      </c>
      <c r="D95" s="201" t="s">
        <v>101</v>
      </c>
      <c r="E95" s="52"/>
      <c r="F95" s="19" t="s">
        <v>146</v>
      </c>
      <c r="G95" s="52" t="s">
        <v>103</v>
      </c>
      <c r="H95" s="52"/>
      <c r="I95" s="52"/>
      <c r="J95" s="90" t="str">
        <f aca="false">IFERROR(Inputs!J95/Inputs_old!J95-1,"-")</f>
        <v>-</v>
      </c>
      <c r="K95" s="90" t="str">
        <f aca="false">IFERROR(Inputs!K95/Inputs_old!K95-1,"-")</f>
        <v>-</v>
      </c>
      <c r="L95" s="90" t="str">
        <f aca="false">IFERROR(Inputs!L95/Inputs_old!L95-1,"-")</f>
        <v>-</v>
      </c>
      <c r="M95" s="90" t="str">
        <f aca="false">IFERROR(Inputs!M95/Inputs_old!M95-1,"-")</f>
        <v>-</v>
      </c>
      <c r="N95" s="90" t="str">
        <f aca="false">IFERROR(Inputs!N95/Inputs_old!N95-1,"-")</f>
        <v>-</v>
      </c>
      <c r="O95" s="90" t="str">
        <f aca="false">IFERROR(Inputs!O95/Inputs_old!O95-1,"-")</f>
        <v>-</v>
      </c>
      <c r="P95" s="90" t="str">
        <f aca="false">IFERROR(Inputs!P95/Inputs_old!P95-1,"-")</f>
        <v>-</v>
      </c>
      <c r="Q95" s="90" t="str">
        <f aca="false">IFERROR(Inputs!Q95/Inputs_old!Q95-1,"-")</f>
        <v>-</v>
      </c>
      <c r="R95" s="90" t="str">
        <f aca="false">IFERROR(Inputs!R95/Inputs_old!R95-1,"-")</f>
        <v>-</v>
      </c>
      <c r="S95" s="90" t="str">
        <f aca="false">IFERROR(Inputs!S95/Inputs_old!S95-1,"-")</f>
        <v>-</v>
      </c>
      <c r="T95" s="90" t="str">
        <f aca="false">IFERROR(Inputs!T95/Inputs_old!T95-1,"-")</f>
        <v>-</v>
      </c>
      <c r="U95" s="90" t="n">
        <f aca="false">IFERROR(Inputs!U95/Inputs_old!U95-1,"-")</f>
        <v>0</v>
      </c>
      <c r="V95" s="90" t="n">
        <f aca="false">IFERROR(Inputs!V95/Inputs_old!V95-1,"-")</f>
        <v>0</v>
      </c>
      <c r="W95" s="90" t="n">
        <f aca="false">IFERROR(Inputs!W95/Inputs_old!W95-1,"-")</f>
        <v>0</v>
      </c>
      <c r="X95" s="340" t="n">
        <f aca="false">IFERROR(Inputs!X95/Inputs_old!X95-1,"-")</f>
        <v>0</v>
      </c>
      <c r="Y95" s="340" t="n">
        <f aca="false">IFERROR(Inputs!Y95/Inputs_old!Y95-1,"-")</f>
        <v>0</v>
      </c>
      <c r="Z95" s="340" t="n">
        <f aca="false">IFERROR(Inputs!Z95/Inputs_old!Z95-1,"-")</f>
        <v>0</v>
      </c>
      <c r="AA95" s="340" t="n">
        <f aca="false">IFERROR(Inputs!AA95/Inputs_old!AA95-1,"-")</f>
        <v>0</v>
      </c>
      <c r="AB95" s="90" t="n">
        <f aca="false">IFERROR(Inputs!AB95/Inputs_old!AB95-1,"-")</f>
        <v>0</v>
      </c>
      <c r="AC95" s="90" t="n">
        <f aca="false">IFERROR(Inputs!AC95/Inputs_old!AC95-1,"-")</f>
        <v>0</v>
      </c>
      <c r="AD95" s="90" t="n">
        <f aca="false">IFERROR(Inputs!AD95/Inputs_old!AD95-1,"-")</f>
        <v>0</v>
      </c>
      <c r="AE95" s="90" t="n">
        <f aca="false">IFERROR(Inputs!AE95/Inputs_old!AE95-1,"-")</f>
        <v>0</v>
      </c>
      <c r="AF95" s="90" t="n">
        <f aca="false">IFERROR(Inputs!AF95/Inputs_old!AF95-1,"-")</f>
        <v>0</v>
      </c>
      <c r="AG95" s="90" t="n">
        <f aca="false">IFERROR(Inputs!AG95/Inputs_old!AG95-1,"-")</f>
        <v>0</v>
      </c>
      <c r="AH95" s="90" t="n">
        <f aca="false">IFERROR(Inputs!AH95/Inputs_old!AH95-1,"-")</f>
        <v>0</v>
      </c>
      <c r="AI95" s="90" t="n">
        <f aca="false">IFERROR(Inputs!AI95/Inputs_old!AI95-1,"-")</f>
        <v>-0.00155016844885048</v>
      </c>
      <c r="AJ95" s="90" t="n">
        <f aca="false">IFERROR(Inputs!AJ95/Inputs_old!AJ95-1,"-")</f>
        <v>-0.000318125114874612</v>
      </c>
      <c r="AK95" s="90" t="n">
        <f aca="false">IFERROR(Inputs!AK95/Inputs_old!AK95-1,"-")</f>
        <v>0.000842495562990431</v>
      </c>
      <c r="AL95" s="90" t="n">
        <f aca="false">IFERROR(Inputs!AL95/Inputs_old!AL95-1,"-")</f>
        <v>-0.00169973857404404</v>
      </c>
      <c r="AM95" s="90" t="n">
        <f aca="false">IFERROR(Inputs!AM95/Inputs_old!AM95-1,"-")</f>
        <v>0.000655609965359183</v>
      </c>
      <c r="AN95" s="90" t="n">
        <f aca="false">IFERROR(Inputs!AN95/Inputs_old!AN95-1,"-")</f>
        <v>0.000656386685732313</v>
      </c>
      <c r="AO95" s="90" t="n">
        <f aca="false">IFERROR(Inputs!AO95/Inputs_old!AO95-1,"-")</f>
        <v>0.000657163327398846</v>
      </c>
      <c r="AP95" s="90" t="n">
        <f aca="false">IFERROR(Inputs!AP95/Inputs_old!AP95-1,"-")</f>
        <v>0.000657939888874859</v>
      </c>
      <c r="AQ95" s="90" t="n">
        <f aca="false">IFERROR(Inputs!AQ95/Inputs_old!AQ95-1,"-")</f>
        <v>0.000658716368677315</v>
      </c>
      <c r="AR95" s="90" t="n">
        <f aca="false">IFERROR(Inputs!AR95/Inputs_old!AR95-1,"-")</f>
        <v>0.000659492765323622</v>
      </c>
      <c r="AS95" s="90" t="n">
        <f aca="false">IFERROR(Inputs!AS95/Inputs_old!AS95-1,"-")</f>
        <v>0.000660269077332076</v>
      </c>
      <c r="AT95" s="90" t="n">
        <f aca="false">IFERROR(Inputs!AT95/Inputs_old!AT95-1,"-")</f>
        <v>0.000661045303221863</v>
      </c>
      <c r="AU95" s="90" t="n">
        <f aca="false">IFERROR(Inputs!AU95/Inputs_old!AU95-1,"-")</f>
        <v>0.000661821441512389</v>
      </c>
      <c r="AV95" s="90" t="n">
        <f aca="false">IFERROR(Inputs!AV95/Inputs_old!AV95-1,"-")</f>
        <v>0.000662597490722838</v>
      </c>
      <c r="AW95" s="90" t="n">
        <f aca="false">IFERROR(Inputs!AW95/Inputs_old!AW95-1,"-")</f>
        <v>0.000663373449375504</v>
      </c>
      <c r="AX95" s="90" t="n">
        <f aca="false">IFERROR(Inputs!AX95/Inputs_old!AX95-1,"-")</f>
        <v>0.000664149315990681</v>
      </c>
      <c r="AY95" s="90" t="n">
        <f aca="false">IFERROR(Inputs!AY95/Inputs_old!AY95-1,"-")</f>
        <v>0.000664925089091328</v>
      </c>
      <c r="AZ95" s="90" t="n">
        <f aca="false">IFERROR(Inputs!AZ95/Inputs_old!AZ95-1,"-")</f>
        <v>0.000665700767199962</v>
      </c>
      <c r="BA95" s="90" t="n">
        <f aca="false">IFERROR(Inputs!BA95/Inputs_old!BA95-1,"-")</f>
        <v>0.000666476348841094</v>
      </c>
      <c r="BB95" s="90" t="n">
        <f aca="false">IFERROR(Inputs!BB95/Inputs_old!BB95-1,"-")</f>
        <v>0.000667251832537907</v>
      </c>
      <c r="BC95" s="90" t="n">
        <f aca="false">IFERROR(Inputs!BC95/Inputs_old!BC95-1,"-")</f>
        <v>0.000668027216816247</v>
      </c>
      <c r="BD95" s="90" t="n">
        <f aca="false">IFERROR(Inputs!BD95/Inputs_old!BD95-1,"-")</f>
        <v>0.000668802500201959</v>
      </c>
      <c r="BE95" s="90" t="n">
        <f aca="false">IFERROR(Inputs!BE95/Inputs_old!BE95-1,"-")</f>
        <v>0.000669577681222</v>
      </c>
      <c r="BF95" s="90" t="n">
        <f aca="false">IFERROR(Inputs!BF95/Inputs_old!BF95-1,"-")</f>
        <v>0.000670352758403547</v>
      </c>
      <c r="BG95" s="90" t="n">
        <f aca="false">IFERROR(Inputs!BG95/Inputs_old!BG95-1,"-")</f>
        <v>0.00067112773027489</v>
      </c>
    </row>
    <row r="96" customFormat="false" ht="13.5" hidden="false" customHeight="true" outlineLevel="0" collapsed="false">
      <c r="A96" s="326" t="s">
        <v>99</v>
      </c>
      <c r="B96" s="327" t="s">
        <v>107</v>
      </c>
      <c r="C96" s="327" t="s">
        <v>108</v>
      </c>
      <c r="D96" s="327" t="s">
        <v>101</v>
      </c>
      <c r="E96" s="114"/>
      <c r="F96" s="19" t="s">
        <v>147</v>
      </c>
      <c r="G96" s="52" t="s">
        <v>128</v>
      </c>
      <c r="H96" s="114"/>
      <c r="I96" s="52"/>
      <c r="J96" s="90" t="str">
        <f aca="false">IFERROR(Inputs!J96/Inputs_old!J96-1,"-")</f>
        <v>-</v>
      </c>
      <c r="K96" s="90" t="str">
        <f aca="false">IFERROR(Inputs!K96/Inputs_old!K96-1,"-")</f>
        <v>-</v>
      </c>
      <c r="L96" s="90" t="str">
        <f aca="false">IFERROR(Inputs!L96/Inputs_old!L96-1,"-")</f>
        <v>-</v>
      </c>
      <c r="M96" s="90" t="str">
        <f aca="false">IFERROR(Inputs!M96/Inputs_old!M96-1,"-")</f>
        <v>-</v>
      </c>
      <c r="N96" s="90" t="str">
        <f aca="false">IFERROR(Inputs!N96/Inputs_old!N96-1,"-")</f>
        <v>-</v>
      </c>
      <c r="O96" s="90" t="str">
        <f aca="false">IFERROR(Inputs!O96/Inputs_old!O96-1,"-")</f>
        <v>-</v>
      </c>
      <c r="P96" s="90" t="str">
        <f aca="false">IFERROR(Inputs!P96/Inputs_old!P96-1,"-")</f>
        <v>-</v>
      </c>
      <c r="Q96" s="90" t="str">
        <f aca="false">IFERROR(Inputs!Q96/Inputs_old!Q96-1,"-")</f>
        <v>-</v>
      </c>
      <c r="R96" s="90" t="str">
        <f aca="false">IFERROR(Inputs!R96/Inputs_old!R96-1,"-")</f>
        <v>-</v>
      </c>
      <c r="S96" s="90" t="str">
        <f aca="false">IFERROR(Inputs!S96/Inputs_old!S96-1,"-")</f>
        <v>-</v>
      </c>
      <c r="T96" s="90" t="str">
        <f aca="false">IFERROR(Inputs!T96/Inputs_old!T96-1,"-")</f>
        <v>-</v>
      </c>
      <c r="U96" s="90" t="str">
        <f aca="false">IFERROR(Inputs!U96/Inputs_old!U96-1,"-")</f>
        <v>-</v>
      </c>
      <c r="V96" s="90" t="str">
        <f aca="false">IFERROR(Inputs!V96/Inputs_old!V96-1,"-")</f>
        <v>-</v>
      </c>
      <c r="W96" s="90" t="str">
        <f aca="false">IFERROR(Inputs!W96/Inputs_old!W96-1,"-")</f>
        <v>-</v>
      </c>
      <c r="X96" s="488" t="n">
        <f aca="false">IFERROR(Inputs!X96/Inputs_old!X96-1,"-")</f>
        <v>0</v>
      </c>
      <c r="Y96" s="340" t="n">
        <f aca="false">IFERROR(Inputs!Y96/Inputs_old!Y96-1,"-")</f>
        <v>0</v>
      </c>
      <c r="Z96" s="340" t="n">
        <f aca="false">IFERROR(Inputs!Z96/Inputs_old!Z96-1,"-")</f>
        <v>0</v>
      </c>
      <c r="AA96" s="340" t="n">
        <f aca="false">IFERROR(Inputs!AA96/Inputs_old!AA96-1,"-")</f>
        <v>0</v>
      </c>
      <c r="AB96" s="90" t="n">
        <f aca="false">IFERROR(Inputs!AB96/Inputs_old!AB96-1,"-")</f>
        <v>0</v>
      </c>
      <c r="AC96" s="90" t="n">
        <f aca="false">IFERROR(Inputs!AC96/Inputs_old!AC96-1,"-")</f>
        <v>0</v>
      </c>
      <c r="AD96" s="90" t="n">
        <f aca="false">IFERROR(Inputs!AD96/Inputs_old!AD96-1,"-")</f>
        <v>0</v>
      </c>
      <c r="AE96" s="90" t="n">
        <f aca="false">IFERROR(Inputs!AE96/Inputs_old!AE96-1,"-")</f>
        <v>0</v>
      </c>
      <c r="AF96" s="90" t="n">
        <f aca="false">IFERROR(Inputs!AF96/Inputs_old!AF96-1,"-")</f>
        <v>0</v>
      </c>
      <c r="AG96" s="90" t="n">
        <f aca="false">IFERROR(Inputs!AG96/Inputs_old!AG96-1,"-")</f>
        <v>0</v>
      </c>
      <c r="AH96" s="90" t="n">
        <f aca="false">IFERROR(Inputs!AH96/Inputs_old!AH96-1,"-")</f>
        <v>0</v>
      </c>
      <c r="AI96" s="90" t="n">
        <f aca="false">IFERROR(Inputs!AI96/Inputs_old!AI96-1,"-")</f>
        <v>0</v>
      </c>
      <c r="AJ96" s="90" t="n">
        <f aca="false">IFERROR(Inputs!AJ96/Inputs_old!AJ96-1,"-")</f>
        <v>0</v>
      </c>
      <c r="AK96" s="90" t="n">
        <f aca="false">IFERROR(Inputs!AK96/Inputs_old!AK96-1,"-")</f>
        <v>0</v>
      </c>
      <c r="AL96" s="90" t="n">
        <f aca="false">IFERROR(Inputs!AL96/Inputs_old!AL96-1,"-")</f>
        <v>0</v>
      </c>
      <c r="AM96" s="90" t="n">
        <f aca="false">IFERROR(Inputs!AM96/Inputs_old!AM96-1,"-")</f>
        <v>0.00235258613333267</v>
      </c>
      <c r="AN96" s="90" t="n">
        <f aca="false">IFERROR(Inputs!AN96/Inputs_old!AN96-1,"-")</f>
        <v>0.00235258613333267</v>
      </c>
      <c r="AO96" s="90" t="n">
        <f aca="false">IFERROR(Inputs!AO96/Inputs_old!AO96-1,"-")</f>
        <v>0.00235258613333289</v>
      </c>
      <c r="AP96" s="90" t="n">
        <f aca="false">IFERROR(Inputs!AP96/Inputs_old!AP96-1,"-")</f>
        <v>0.00235258613333267</v>
      </c>
      <c r="AQ96" s="90" t="n">
        <f aca="false">IFERROR(Inputs!AQ96/Inputs_old!AQ96-1,"-")</f>
        <v>0.00235258613333289</v>
      </c>
      <c r="AR96" s="90" t="n">
        <f aca="false">IFERROR(Inputs!AR96/Inputs_old!AR96-1,"-")</f>
        <v>0.00235258613333289</v>
      </c>
      <c r="AS96" s="90" t="n">
        <f aca="false">IFERROR(Inputs!AS96/Inputs_old!AS96-1,"-")</f>
        <v>0.00235258613333289</v>
      </c>
      <c r="AT96" s="90" t="n">
        <f aca="false">IFERROR(Inputs!AT96/Inputs_old!AT96-1,"-")</f>
        <v>0.00235258613333267</v>
      </c>
      <c r="AU96" s="90" t="n">
        <f aca="false">IFERROR(Inputs!AU96/Inputs_old!AU96-1,"-")</f>
        <v>0.00235258613333289</v>
      </c>
      <c r="AV96" s="90" t="n">
        <f aca="false">IFERROR(Inputs!AV96/Inputs_old!AV96-1,"-")</f>
        <v>0.00235258613333267</v>
      </c>
      <c r="AW96" s="90" t="n">
        <f aca="false">IFERROR(Inputs!AW96/Inputs_old!AW96-1,"-")</f>
        <v>0.00235258613333267</v>
      </c>
      <c r="AX96" s="90" t="n">
        <f aca="false">IFERROR(Inputs!AX96/Inputs_old!AX96-1,"-")</f>
        <v>0.00235258613333289</v>
      </c>
      <c r="AY96" s="90" t="n">
        <f aca="false">IFERROR(Inputs!AY96/Inputs_old!AY96-1,"-")</f>
        <v>0.00235258613333267</v>
      </c>
      <c r="AZ96" s="90" t="n">
        <f aca="false">IFERROR(Inputs!AZ96/Inputs_old!AZ96-1,"-")</f>
        <v>0.00235258613333267</v>
      </c>
      <c r="BA96" s="90" t="n">
        <f aca="false">IFERROR(Inputs!BA96/Inputs_old!BA96-1,"-")</f>
        <v>0.00235258613333267</v>
      </c>
      <c r="BB96" s="90" t="n">
        <f aca="false">IFERROR(Inputs!BB96/Inputs_old!BB96-1,"-")</f>
        <v>0.00235258613333267</v>
      </c>
      <c r="BC96" s="90" t="n">
        <f aca="false">IFERROR(Inputs!BC96/Inputs_old!BC96-1,"-")</f>
        <v>0.00235258613333267</v>
      </c>
      <c r="BD96" s="90" t="n">
        <f aca="false">IFERROR(Inputs!BD96/Inputs_old!BD96-1,"-")</f>
        <v>0.00235258613333267</v>
      </c>
      <c r="BE96" s="90" t="n">
        <f aca="false">IFERROR(Inputs!BE96/Inputs_old!BE96-1,"-")</f>
        <v>0.00235258613333267</v>
      </c>
      <c r="BF96" s="90" t="n">
        <f aca="false">IFERROR(Inputs!BF96/Inputs_old!BF96-1,"-")</f>
        <v>0.00235258613333245</v>
      </c>
      <c r="BG96" s="90" t="n">
        <f aca="false">IFERROR(Inputs!BG96/Inputs_old!BG96-1,"-")</f>
        <v>0.00235258613333245</v>
      </c>
    </row>
    <row r="97" customFormat="false" ht="13.5" hidden="false" customHeight="true" outlineLevel="0" collapsed="false">
      <c r="A97" s="326" t="s">
        <v>99</v>
      </c>
      <c r="B97" s="327" t="s">
        <v>107</v>
      </c>
      <c r="C97" s="327" t="s">
        <v>108</v>
      </c>
      <c r="D97" s="327" t="s">
        <v>101</v>
      </c>
      <c r="E97" s="114"/>
      <c r="F97" s="19" t="s">
        <v>148</v>
      </c>
      <c r="G97" s="52" t="s">
        <v>128</v>
      </c>
      <c r="H97" s="114"/>
      <c r="I97" s="52"/>
      <c r="J97" s="90" t="str">
        <f aca="false">IFERROR(Inputs!J97/Inputs_old!J97-1,"-")</f>
        <v>-</v>
      </c>
      <c r="K97" s="90" t="str">
        <f aca="false">IFERROR(Inputs!K97/Inputs_old!K97-1,"-")</f>
        <v>-</v>
      </c>
      <c r="L97" s="90" t="str">
        <f aca="false">IFERROR(Inputs!L97/Inputs_old!L97-1,"-")</f>
        <v>-</v>
      </c>
      <c r="M97" s="90" t="str">
        <f aca="false">IFERROR(Inputs!M97/Inputs_old!M97-1,"-")</f>
        <v>-</v>
      </c>
      <c r="N97" s="90" t="str">
        <f aca="false">IFERROR(Inputs!N97/Inputs_old!N97-1,"-")</f>
        <v>-</v>
      </c>
      <c r="O97" s="90" t="str">
        <f aca="false">IFERROR(Inputs!O97/Inputs_old!O97-1,"-")</f>
        <v>-</v>
      </c>
      <c r="P97" s="90" t="str">
        <f aca="false">IFERROR(Inputs!P97/Inputs_old!P97-1,"-")</f>
        <v>-</v>
      </c>
      <c r="Q97" s="90" t="str">
        <f aca="false">IFERROR(Inputs!Q97/Inputs_old!Q97-1,"-")</f>
        <v>-</v>
      </c>
      <c r="R97" s="90" t="str">
        <f aca="false">IFERROR(Inputs!R97/Inputs_old!R97-1,"-")</f>
        <v>-</v>
      </c>
      <c r="S97" s="90" t="str">
        <f aca="false">IFERROR(Inputs!S97/Inputs_old!S97-1,"-")</f>
        <v>-</v>
      </c>
      <c r="T97" s="90" t="str">
        <f aca="false">IFERROR(Inputs!T97/Inputs_old!T97-1,"-")</f>
        <v>-</v>
      </c>
      <c r="U97" s="90" t="str">
        <f aca="false">IFERROR(Inputs!U97/Inputs_old!U97-1,"-")</f>
        <v>-</v>
      </c>
      <c r="V97" s="90" t="str">
        <f aca="false">IFERROR(Inputs!V97/Inputs_old!V97-1,"-")</f>
        <v>-</v>
      </c>
      <c r="W97" s="90" t="str">
        <f aca="false">IFERROR(Inputs!W97/Inputs_old!W97-1,"-")</f>
        <v>-</v>
      </c>
      <c r="X97" s="488" t="n">
        <f aca="false">IFERROR(Inputs!X97/Inputs_old!X97-1,"-")</f>
        <v>0</v>
      </c>
      <c r="Y97" s="340" t="n">
        <f aca="false">IFERROR(Inputs!Y97/Inputs_old!Y97-1,"-")</f>
        <v>0</v>
      </c>
      <c r="Z97" s="340" t="n">
        <f aca="false">IFERROR(Inputs!Z97/Inputs_old!Z97-1,"-")</f>
        <v>0</v>
      </c>
      <c r="AA97" s="340" t="n">
        <f aca="false">IFERROR(Inputs!AA97/Inputs_old!AA97-1,"-")</f>
        <v>0</v>
      </c>
      <c r="AB97" s="90" t="n">
        <f aca="false">IFERROR(Inputs!AB97/Inputs_old!AB97-1,"-")</f>
        <v>0</v>
      </c>
      <c r="AC97" s="90" t="n">
        <f aca="false">IFERROR(Inputs!AC97/Inputs_old!AC97-1,"-")</f>
        <v>0</v>
      </c>
      <c r="AD97" s="90" t="n">
        <f aca="false">IFERROR(Inputs!AD97/Inputs_old!AD97-1,"-")</f>
        <v>0</v>
      </c>
      <c r="AE97" s="90" t="n">
        <f aca="false">IFERROR(Inputs!AE97/Inputs_old!AE97-1,"-")</f>
        <v>0</v>
      </c>
      <c r="AF97" s="340" t="n">
        <f aca="false">IFERROR(Inputs!AF97/Inputs_old!AF97-1,"-")</f>
        <v>0</v>
      </c>
      <c r="AG97" s="340" t="n">
        <f aca="false">IFERROR(Inputs!AG97/Inputs_old!AG97-1,"-")</f>
        <v>0</v>
      </c>
      <c r="AH97" s="340" t="n">
        <f aca="false">IFERROR(Inputs!AH97/Inputs_old!AH97-1,"-")</f>
        <v>0</v>
      </c>
      <c r="AI97" s="340" t="n">
        <f aca="false">IFERROR(Inputs!AI97/Inputs_old!AI97-1,"-")</f>
        <v>0</v>
      </c>
      <c r="AJ97" s="340" t="n">
        <f aca="false">IFERROR(Inputs!AJ97/Inputs_old!AJ97-1,"-")</f>
        <v>0</v>
      </c>
      <c r="AK97" s="340" t="n">
        <f aca="false">IFERROR(Inputs!AK97/Inputs_old!AK97-1,"-")</f>
        <v>0</v>
      </c>
      <c r="AL97" s="340" t="n">
        <f aca="false">IFERROR(Inputs!AL97/Inputs_old!AL97-1,"-")</f>
        <v>0</v>
      </c>
      <c r="AM97" s="340" t="n">
        <f aca="false">IFERROR(Inputs!AM97/Inputs_old!AM97-1,"-")</f>
        <v>0.00174196099124746</v>
      </c>
      <c r="AN97" s="340" t="n">
        <f aca="false">IFERROR(Inputs!AN97/Inputs_old!AN97-1,"-")</f>
        <v>0.00174196099124746</v>
      </c>
      <c r="AO97" s="340" t="n">
        <f aca="false">IFERROR(Inputs!AO97/Inputs_old!AO97-1,"-")</f>
        <v>0.00174196099124746</v>
      </c>
      <c r="AP97" s="340" t="n">
        <f aca="false">IFERROR(Inputs!AP97/Inputs_old!AP97-1,"-")</f>
        <v>0.00174196099124746</v>
      </c>
      <c r="AQ97" s="340" t="n">
        <f aca="false">IFERROR(Inputs!AQ97/Inputs_old!AQ97-1,"-")</f>
        <v>0.00174196099124746</v>
      </c>
      <c r="AR97" s="340" t="n">
        <f aca="false">IFERROR(Inputs!AR97/Inputs_old!AR97-1,"-")</f>
        <v>0.00174196099124746</v>
      </c>
      <c r="AS97" s="340" t="n">
        <f aca="false">IFERROR(Inputs!AS97/Inputs_old!AS97-1,"-")</f>
        <v>0.00174196099124724</v>
      </c>
      <c r="AT97" s="340" t="n">
        <f aca="false">IFERROR(Inputs!AT97/Inputs_old!AT97-1,"-")</f>
        <v>0.00174196099124724</v>
      </c>
      <c r="AU97" s="340" t="n">
        <f aca="false">IFERROR(Inputs!AU97/Inputs_old!AU97-1,"-")</f>
        <v>0.00174196099124724</v>
      </c>
      <c r="AV97" s="340" t="n">
        <f aca="false">IFERROR(Inputs!AV97/Inputs_old!AV97-1,"-")</f>
        <v>0.00174196099124724</v>
      </c>
      <c r="AW97" s="340" t="n">
        <f aca="false">IFERROR(Inputs!AW97/Inputs_old!AW97-1,"-")</f>
        <v>0.00174196099124724</v>
      </c>
      <c r="AX97" s="340" t="n">
        <f aca="false">IFERROR(Inputs!AX97/Inputs_old!AX97-1,"-")</f>
        <v>0.00174196099124702</v>
      </c>
      <c r="AY97" s="340" t="n">
        <f aca="false">IFERROR(Inputs!AY97/Inputs_old!AY97-1,"-")</f>
        <v>0.00174196099124702</v>
      </c>
      <c r="AZ97" s="340" t="n">
        <f aca="false">IFERROR(Inputs!AZ97/Inputs_old!AZ97-1,"-")</f>
        <v>0.00174196099124702</v>
      </c>
      <c r="BA97" s="340" t="n">
        <f aca="false">IFERROR(Inputs!BA97/Inputs_old!BA97-1,"-")</f>
        <v>0.00174196099124702</v>
      </c>
      <c r="BB97" s="340" t="n">
        <f aca="false">IFERROR(Inputs!BB97/Inputs_old!BB97-1,"-")</f>
        <v>0.00174196099124702</v>
      </c>
      <c r="BC97" s="340" t="n">
        <f aca="false">IFERROR(Inputs!BC97/Inputs_old!BC97-1,"-")</f>
        <v>0.00174196099124702</v>
      </c>
      <c r="BD97" s="340" t="n">
        <f aca="false">IFERROR(Inputs!BD97/Inputs_old!BD97-1,"-")</f>
        <v>0.00174196099124702</v>
      </c>
      <c r="BE97" s="340" t="n">
        <f aca="false">IFERROR(Inputs!BE97/Inputs_old!BE97-1,"-")</f>
        <v>0.00174196099124702</v>
      </c>
      <c r="BF97" s="340" t="n">
        <f aca="false">IFERROR(Inputs!BF97/Inputs_old!BF97-1,"-")</f>
        <v>0.00174196099124702</v>
      </c>
      <c r="BG97" s="340" t="n">
        <f aca="false">IFERROR(Inputs!BG97/Inputs_old!BG97-1,"-")</f>
        <v>0.00174196099124702</v>
      </c>
    </row>
    <row r="98" customFormat="false" ht="13.5" hidden="false" customHeight="true" outlineLevel="0" collapsed="false">
      <c r="A98" s="326" t="s">
        <v>99</v>
      </c>
      <c r="B98" s="327" t="s">
        <v>107</v>
      </c>
      <c r="C98" s="327" t="s">
        <v>108</v>
      </c>
      <c r="D98" s="327" t="s">
        <v>101</v>
      </c>
      <c r="E98" s="114"/>
      <c r="F98" s="19" t="s">
        <v>149</v>
      </c>
      <c r="G98" s="52" t="s">
        <v>141</v>
      </c>
      <c r="H98" s="114"/>
      <c r="I98" s="52" t="s">
        <v>150</v>
      </c>
      <c r="J98" s="90" t="str">
        <f aca="false">IFERROR(Inputs!J98/Inputs_old!J98-1,"-")</f>
        <v>-</v>
      </c>
      <c r="K98" s="90" t="str">
        <f aca="false">IFERROR(Inputs!K98/Inputs_old!K98-1,"-")</f>
        <v>-</v>
      </c>
      <c r="L98" s="90" t="str">
        <f aca="false">IFERROR(Inputs!L98/Inputs_old!L98-1,"-")</f>
        <v>-</v>
      </c>
      <c r="M98" s="90" t="str">
        <f aca="false">IFERROR(Inputs!M98/Inputs_old!M98-1,"-")</f>
        <v>-</v>
      </c>
      <c r="N98" s="90" t="str">
        <f aca="false">IFERROR(Inputs!N98/Inputs_old!N98-1,"-")</f>
        <v>-</v>
      </c>
      <c r="O98" s="90" t="str">
        <f aca="false">IFERROR(Inputs!O98/Inputs_old!O98-1,"-")</f>
        <v>-</v>
      </c>
      <c r="P98" s="90" t="str">
        <f aca="false">IFERROR(Inputs!P98/Inputs_old!P98-1,"-")</f>
        <v>-</v>
      </c>
      <c r="Q98" s="90" t="str">
        <f aca="false">IFERROR(Inputs!Q98/Inputs_old!Q98-1,"-")</f>
        <v>-</v>
      </c>
      <c r="R98" s="90" t="str">
        <f aca="false">IFERROR(Inputs!R98/Inputs_old!R98-1,"-")</f>
        <v>-</v>
      </c>
      <c r="S98" s="90" t="str">
        <f aca="false">IFERROR(Inputs!S98/Inputs_old!S98-1,"-")</f>
        <v>-</v>
      </c>
      <c r="T98" s="90" t="str">
        <f aca="false">IFERROR(Inputs!T98/Inputs_old!T98-1,"-")</f>
        <v>-</v>
      </c>
      <c r="U98" s="90" t="n">
        <f aca="false">IFERROR(Inputs!U98/Inputs_old!U98-1,"-")</f>
        <v>0</v>
      </c>
      <c r="V98" s="90" t="n">
        <f aca="false">IFERROR(Inputs!V98/Inputs_old!V98-1,"-")</f>
        <v>0</v>
      </c>
      <c r="W98" s="90" t="n">
        <f aca="false">IFERROR(Inputs!W98/Inputs_old!W98-1,"-")</f>
        <v>0</v>
      </c>
      <c r="X98" s="488" t="n">
        <f aca="false">IFERROR(Inputs!X98/Inputs_old!X98-1,"-")</f>
        <v>0</v>
      </c>
      <c r="Y98" s="340" t="n">
        <f aca="false">IFERROR(Inputs!Y98/Inputs_old!Y98-1,"-")</f>
        <v>0</v>
      </c>
      <c r="Z98" s="340" t="n">
        <f aca="false">IFERROR(Inputs!Z98/Inputs_old!Z98-1,"-")</f>
        <v>0</v>
      </c>
      <c r="AA98" s="340" t="n">
        <f aca="false">IFERROR(Inputs!AA98/Inputs_old!AA98-1,"-")</f>
        <v>0</v>
      </c>
      <c r="AB98" s="90" t="n">
        <f aca="false">IFERROR(Inputs!AB98/Inputs_old!AB98-1,"-")</f>
        <v>0</v>
      </c>
      <c r="AC98" s="90" t="n">
        <f aca="false">IFERROR(Inputs!AC98/Inputs_old!AC98-1,"-")</f>
        <v>0</v>
      </c>
      <c r="AD98" s="90" t="n">
        <f aca="false">IFERROR(Inputs!AD98/Inputs_old!AD98-1,"-")</f>
        <v>0</v>
      </c>
      <c r="AE98" s="90" t="n">
        <f aca="false">IFERROR(Inputs!AE98/Inputs_old!AE98-1,"-")</f>
        <v>0</v>
      </c>
      <c r="AF98" s="90" t="n">
        <f aca="false">IFERROR(Inputs!AF98/Inputs_old!AF98-1,"-")</f>
        <v>0</v>
      </c>
      <c r="AG98" s="90" t="n">
        <f aca="false">IFERROR(Inputs!AG98/Inputs_old!AG98-1,"-")</f>
        <v>0</v>
      </c>
      <c r="AH98" s="90" t="n">
        <f aca="false">IFERROR(Inputs!AH98/Inputs_old!AH98-1,"-")</f>
        <v>0</v>
      </c>
      <c r="AI98" s="90" t="n">
        <f aca="false">IFERROR(Inputs!AI98/Inputs_old!AI98-1,"-")</f>
        <v>0</v>
      </c>
      <c r="AJ98" s="90" t="n">
        <f aca="false">IFERROR(Inputs!AJ98/Inputs_old!AJ98-1,"-")</f>
        <v>0</v>
      </c>
      <c r="AK98" s="90" t="n">
        <f aca="false">IFERROR(Inputs!AK98/Inputs_old!AK98-1,"-")</f>
        <v>0</v>
      </c>
      <c r="AL98" s="90" t="n">
        <f aca="false">IFERROR(Inputs!AL98/Inputs_old!AL98-1,"-")</f>
        <v>-0.00253450515458509</v>
      </c>
      <c r="AM98" s="90" t="n">
        <f aca="false">IFERROR(Inputs!AM98/Inputs_old!AM98-1,"-")</f>
        <v>-0.000187881662934042</v>
      </c>
      <c r="AN98" s="90" t="n">
        <f aca="false">IFERROR(Inputs!AN98/Inputs_old!AN98-1,"-")</f>
        <v>-0.000187881662934042</v>
      </c>
      <c r="AO98" s="90" t="n">
        <f aca="false">IFERROR(Inputs!AO98/Inputs_old!AO98-1,"-")</f>
        <v>-0.000187881662933931</v>
      </c>
      <c r="AP98" s="90" t="n">
        <f aca="false">IFERROR(Inputs!AP98/Inputs_old!AP98-1,"-")</f>
        <v>-0.000187881662933931</v>
      </c>
      <c r="AQ98" s="90" t="n">
        <f aca="false">IFERROR(Inputs!AQ98/Inputs_old!AQ98-1,"-")</f>
        <v>-0.000187881662933931</v>
      </c>
      <c r="AR98" s="90" t="n">
        <f aca="false">IFERROR(Inputs!AR98/Inputs_old!AR98-1,"-")</f>
        <v>-0.000187881662933931</v>
      </c>
      <c r="AS98" s="90" t="n">
        <f aca="false">IFERROR(Inputs!AS98/Inputs_old!AS98-1,"-")</f>
        <v>-0.000187881662933931</v>
      </c>
      <c r="AT98" s="90" t="n">
        <f aca="false">IFERROR(Inputs!AT98/Inputs_old!AT98-1,"-")</f>
        <v>-0.00018788166293382</v>
      </c>
      <c r="AU98" s="90" t="n">
        <f aca="false">IFERROR(Inputs!AU98/Inputs_old!AU98-1,"-")</f>
        <v>-0.000187881662933931</v>
      </c>
      <c r="AV98" s="90" t="n">
        <f aca="false">IFERROR(Inputs!AV98/Inputs_old!AV98-1,"-")</f>
        <v>-0.00018788166293382</v>
      </c>
      <c r="AW98" s="90" t="n">
        <f aca="false">IFERROR(Inputs!AW98/Inputs_old!AW98-1,"-")</f>
        <v>-0.000187881662933709</v>
      </c>
      <c r="AX98" s="90" t="n">
        <f aca="false">IFERROR(Inputs!AX98/Inputs_old!AX98-1,"-")</f>
        <v>-0.000187881662933709</v>
      </c>
      <c r="AY98" s="90" t="n">
        <f aca="false">IFERROR(Inputs!AY98/Inputs_old!AY98-1,"-")</f>
        <v>-0.000187881662933709</v>
      </c>
      <c r="AZ98" s="90" t="n">
        <f aca="false">IFERROR(Inputs!AZ98/Inputs_old!AZ98-1,"-")</f>
        <v>-0.000187881662933487</v>
      </c>
      <c r="BA98" s="90" t="n">
        <f aca="false">IFERROR(Inputs!BA98/Inputs_old!BA98-1,"-")</f>
        <v>-0.000187881662933598</v>
      </c>
      <c r="BB98" s="90" t="n">
        <f aca="false">IFERROR(Inputs!BB98/Inputs_old!BB98-1,"-")</f>
        <v>-0.000187881662933487</v>
      </c>
      <c r="BC98" s="90" t="n">
        <f aca="false">IFERROR(Inputs!BC98/Inputs_old!BC98-1,"-")</f>
        <v>-0.000187881662933376</v>
      </c>
      <c r="BD98" s="90" t="n">
        <f aca="false">IFERROR(Inputs!BD98/Inputs_old!BD98-1,"-")</f>
        <v>-0.000187881662933376</v>
      </c>
      <c r="BE98" s="90" t="n">
        <f aca="false">IFERROR(Inputs!BE98/Inputs_old!BE98-1,"-")</f>
        <v>-0.000187881662933376</v>
      </c>
      <c r="BF98" s="90" t="n">
        <f aca="false">IFERROR(Inputs!BF98/Inputs_old!BF98-1,"-")</f>
        <v>-0.000187881662933376</v>
      </c>
      <c r="BG98" s="90" t="n">
        <f aca="false">IFERROR(Inputs!BG98/Inputs_old!BG98-1,"-")</f>
        <v>-0.000187881662933376</v>
      </c>
    </row>
    <row r="99" customFormat="false" ht="13.5" hidden="false" customHeight="true" outlineLevel="0" collapsed="false">
      <c r="A99" s="326" t="s">
        <v>99</v>
      </c>
      <c r="B99" s="327" t="s">
        <v>107</v>
      </c>
      <c r="C99" s="327" t="s">
        <v>110</v>
      </c>
      <c r="D99" s="327" t="s">
        <v>101</v>
      </c>
      <c r="E99" s="114"/>
      <c r="F99" s="19" t="s">
        <v>151</v>
      </c>
      <c r="G99" s="52" t="s">
        <v>103</v>
      </c>
      <c r="H99" s="114"/>
      <c r="I99" s="52"/>
      <c r="J99" s="90" t="str">
        <f aca="false">IFERROR(Inputs!J99/Inputs_old!J99-1,"-")</f>
        <v>-</v>
      </c>
      <c r="K99" s="90" t="str">
        <f aca="false">IFERROR(Inputs!K99/Inputs_old!K99-1,"-")</f>
        <v>-</v>
      </c>
      <c r="L99" s="90" t="str">
        <f aca="false">IFERROR(Inputs!L99/Inputs_old!L99-1,"-")</f>
        <v>-</v>
      </c>
      <c r="M99" s="90" t="str">
        <f aca="false">IFERROR(Inputs!M99/Inputs_old!M99-1,"-")</f>
        <v>-</v>
      </c>
      <c r="N99" s="90" t="str">
        <f aca="false">IFERROR(Inputs!N99/Inputs_old!N99-1,"-")</f>
        <v>-</v>
      </c>
      <c r="O99" s="90" t="str">
        <f aca="false">IFERROR(Inputs!O99/Inputs_old!O99-1,"-")</f>
        <v>-</v>
      </c>
      <c r="P99" s="90" t="str">
        <f aca="false">IFERROR(Inputs!P99/Inputs_old!P99-1,"-")</f>
        <v>-</v>
      </c>
      <c r="Q99" s="90" t="str">
        <f aca="false">IFERROR(Inputs!Q99/Inputs_old!Q99-1,"-")</f>
        <v>-</v>
      </c>
      <c r="R99" s="90" t="str">
        <f aca="false">IFERROR(Inputs!R99/Inputs_old!R99-1,"-")</f>
        <v>-</v>
      </c>
      <c r="S99" s="90" t="str">
        <f aca="false">IFERROR(Inputs!S99/Inputs_old!S99-1,"-")</f>
        <v>-</v>
      </c>
      <c r="T99" s="90" t="str">
        <f aca="false">IFERROR(Inputs!T99/Inputs_old!T99-1,"-")</f>
        <v>-</v>
      </c>
      <c r="U99" s="90" t="str">
        <f aca="false">IFERROR(Inputs!U99/Inputs_old!U99-1,"-")</f>
        <v>-</v>
      </c>
      <c r="V99" s="90" t="str">
        <f aca="false">IFERROR(Inputs!V99/Inputs_old!V99-1,"-")</f>
        <v>-</v>
      </c>
      <c r="W99" s="90" t="str">
        <f aca="false">IFERROR(Inputs!W99/Inputs_old!W99-1,"-")</f>
        <v>-</v>
      </c>
      <c r="X99" s="488" t="str">
        <f aca="false">IFERROR(Inputs!X99/Inputs_old!X99-1,"-")</f>
        <v>-</v>
      </c>
      <c r="Y99" s="340" t="str">
        <f aca="false">IFERROR(Inputs!Y99/Inputs_old!Y99-1,"-")</f>
        <v>-</v>
      </c>
      <c r="Z99" s="340" t="n">
        <f aca="false">IFERROR(Inputs!Z99/Inputs_old!Z99-1,"-")</f>
        <v>0</v>
      </c>
      <c r="AA99" s="340" t="n">
        <f aca="false">IFERROR(Inputs!AA99/Inputs_old!AA99-1,"-")</f>
        <v>0</v>
      </c>
      <c r="AB99" s="90" t="n">
        <f aca="false">IFERROR(Inputs!AB99/Inputs_old!AB99-1,"-")</f>
        <v>0</v>
      </c>
      <c r="AC99" s="90" t="n">
        <f aca="false">IFERROR(Inputs!AC99/Inputs_old!AC99-1,"-")</f>
        <v>0</v>
      </c>
      <c r="AD99" s="90" t="n">
        <f aca="false">IFERROR(Inputs!AD99/Inputs_old!AD99-1,"-")</f>
        <v>0</v>
      </c>
      <c r="AE99" s="90" t="n">
        <f aca="false">IFERROR(Inputs!AE99/Inputs_old!AE99-1,"-")</f>
        <v>0</v>
      </c>
      <c r="AF99" s="90" t="n">
        <f aca="false">IFERROR(Inputs!AF99/Inputs_old!AF99-1,"-")</f>
        <v>0</v>
      </c>
      <c r="AG99" s="90" t="n">
        <f aca="false">IFERROR(Inputs!AG99/Inputs_old!AG99-1,"-")</f>
        <v>0</v>
      </c>
      <c r="AH99" s="90" t="n">
        <f aca="false">IFERROR(Inputs!AH99/Inputs_old!AH99-1,"-")</f>
        <v>0</v>
      </c>
      <c r="AI99" s="90" t="n">
        <f aca="false">IFERROR(Inputs!AI99/Inputs_old!AI99-1,"-")</f>
        <v>-0.00374277911373233</v>
      </c>
      <c r="AJ99" s="90" t="n">
        <f aca="false">IFERROR(Inputs!AJ99/Inputs_old!AJ99-1,"-")</f>
        <v>-0.00139307079033224</v>
      </c>
      <c r="AK99" s="90" t="n">
        <f aca="false">IFERROR(Inputs!AK99/Inputs_old!AK99-1,"-")</f>
        <v>0.000304982961736977</v>
      </c>
      <c r="AL99" s="90" t="n">
        <f aca="false">IFERROR(Inputs!AL99/Inputs_old!AL99-1,"-")</f>
        <v>-0.00222870251180174</v>
      </c>
      <c r="AM99" s="90" t="n">
        <f aca="false">IFERROR(Inputs!AM99/Inputs_old!AM99-1,"-")</f>
        <v>0.000118742561201923</v>
      </c>
      <c r="AN99" s="90" t="n">
        <f aca="false">IFERROR(Inputs!AN99/Inputs_old!AN99-1,"-")</f>
        <v>0.00011901666056624</v>
      </c>
      <c r="AO99" s="90" t="n">
        <f aca="false">IFERROR(Inputs!AO99/Inputs_old!AO99-1,"-")</f>
        <v>0.000119290780598691</v>
      </c>
      <c r="AP99" s="90" t="n">
        <f aca="false">IFERROR(Inputs!AP99/Inputs_old!AP99-1,"-")</f>
        <v>0.000119564920793236</v>
      </c>
      <c r="AQ99" s="90" t="n">
        <f aca="false">IFERROR(Inputs!AQ99/Inputs_old!AQ99-1,"-")</f>
        <v>0.000119839080645612</v>
      </c>
      <c r="AR99" s="90" t="n">
        <f aca="false">IFERROR(Inputs!AR99/Inputs_old!AR99-1,"-")</f>
        <v>0.000120113259649779</v>
      </c>
      <c r="AS99" s="90" t="n">
        <f aca="false">IFERROR(Inputs!AS99/Inputs_old!AS99-1,"-")</f>
        <v>0.00012038745730103</v>
      </c>
      <c r="AT99" s="90" t="n">
        <f aca="false">IFERROR(Inputs!AT99/Inputs_old!AT99-1,"-")</f>
        <v>0.000120661673093325</v>
      </c>
      <c r="AU99" s="90" t="n">
        <f aca="false">IFERROR(Inputs!AU99/Inputs_old!AU99-1,"-")</f>
        <v>0.000120935906520847</v>
      </c>
      <c r="AV99" s="90" t="n">
        <f aca="false">IFERROR(Inputs!AV99/Inputs_old!AV99-1,"-")</f>
        <v>0.000121210157078444</v>
      </c>
      <c r="AW99" s="90" t="n">
        <f aca="false">IFERROR(Inputs!AW99/Inputs_old!AW99-1,"-")</f>
        <v>0.000121484424259188</v>
      </c>
      <c r="AX99" s="90" t="n">
        <f aca="false">IFERROR(Inputs!AX99/Inputs_old!AX99-1,"-")</f>
        <v>0.000121758707558151</v>
      </c>
      <c r="AY99" s="90" t="n">
        <f aca="false">IFERROR(Inputs!AY99/Inputs_old!AY99-1,"-")</f>
        <v>0.000122033006468847</v>
      </c>
      <c r="AZ99" s="90" t="n">
        <f aca="false">IFERROR(Inputs!AZ99/Inputs_old!AZ99-1,"-")</f>
        <v>0.000122307320484794</v>
      </c>
      <c r="BA99" s="90" t="n">
        <f aca="false">IFERROR(Inputs!BA99/Inputs_old!BA99-1,"-")</f>
        <v>0.000122581649100617</v>
      </c>
      <c r="BB99" s="90" t="n">
        <f aca="false">IFERROR(Inputs!BB99/Inputs_old!BB99-1,"-")</f>
        <v>0.000122855991808724</v>
      </c>
      <c r="BC99" s="90" t="n">
        <f aca="false">IFERROR(Inputs!BC99/Inputs_old!BC99-1,"-")</f>
        <v>0.000123130348103517</v>
      </c>
      <c r="BD99" s="90" t="n">
        <f aca="false">IFERROR(Inputs!BD99/Inputs_old!BD99-1,"-")</f>
        <v>0.000123404717478071</v>
      </c>
      <c r="BE99" s="90" t="n">
        <f aca="false">IFERROR(Inputs!BE99/Inputs_old!BE99-1,"-")</f>
        <v>0.000123679099425678</v>
      </c>
      <c r="BF99" s="90" t="n">
        <f aca="false">IFERROR(Inputs!BF99/Inputs_old!BF99-1,"-")</f>
        <v>0.000123953493440077</v>
      </c>
      <c r="BG99" s="90" t="n">
        <f aca="false">IFERROR(Inputs!BG99/Inputs_old!BG99-1,"-")</f>
        <v>0.000124227899014562</v>
      </c>
    </row>
    <row r="100" customFormat="false" ht="13.5" hidden="false" customHeight="true" outlineLevel="0" collapsed="false">
      <c r="A100" s="48" t="s">
        <v>99</v>
      </c>
      <c r="B100" s="201" t="s">
        <v>107</v>
      </c>
      <c r="C100" s="201" t="s">
        <v>110</v>
      </c>
      <c r="D100" s="201" t="s">
        <v>101</v>
      </c>
      <c r="E100" s="52"/>
      <c r="F100" s="19" t="s">
        <v>152</v>
      </c>
      <c r="G100" s="52" t="s">
        <v>153</v>
      </c>
      <c r="H100" s="52"/>
      <c r="I100" s="52"/>
      <c r="X100" s="106"/>
      <c r="Y100" s="106"/>
      <c r="Z100" s="106"/>
      <c r="AA100" s="340" t="n">
        <f aca="false">IFERROR(Inputs!AA100/Inputs_old!AA100-1,"-")</f>
        <v>0</v>
      </c>
      <c r="AB100" s="90" t="n">
        <f aca="false">IFERROR(Inputs!AB100/Inputs_old!AB100-1,"-")</f>
        <v>0</v>
      </c>
      <c r="AC100" s="90" t="n">
        <f aca="false">IFERROR(Inputs!AC100/Inputs_old!AC100-1,"-")</f>
        <v>0</v>
      </c>
      <c r="AD100" s="90" t="n">
        <f aca="false">IFERROR(Inputs!AD100/Inputs_old!AD100-1,"-")</f>
        <v>0</v>
      </c>
      <c r="AE100" s="90" t="n">
        <f aca="false">IFERROR(Inputs!AE100/Inputs_old!AE100-1,"-")</f>
        <v>0</v>
      </c>
      <c r="AF100" s="90" t="n">
        <f aca="false">IFERROR(Inputs!AF100/Inputs_old!AF100-1,"-")</f>
        <v>0</v>
      </c>
      <c r="AG100" s="90" t="n">
        <f aca="false">IFERROR(Inputs!AG100/Inputs_old!AG100-1,"-")</f>
        <v>0</v>
      </c>
      <c r="AH100" s="90" t="n">
        <f aca="false">IFERROR(Inputs!AH100/Inputs_old!AH100-1,"-")</f>
        <v>0</v>
      </c>
      <c r="AI100" s="90" t="n">
        <f aca="false">IFERROR(Inputs!AI100/Inputs_old!AI100-1,"-")</f>
        <v>0</v>
      </c>
      <c r="AJ100" s="90" t="n">
        <f aca="false">IFERROR(Inputs!AJ100/Inputs_old!AJ100-1,"-")</f>
        <v>0</v>
      </c>
      <c r="AK100" s="90" t="n">
        <f aca="false">IFERROR(Inputs!AK100/Inputs_old!AK100-1,"-")</f>
        <v>0</v>
      </c>
      <c r="AL100" s="90" t="n">
        <f aca="false">IFERROR(Inputs!AL100/Inputs_old!AL100-1,"-")</f>
        <v>-0.00240371337953238</v>
      </c>
      <c r="AM100" s="90" t="n">
        <f aca="false">IFERROR(Inputs!AM100/Inputs_old!AM100-1,"-")</f>
        <v>-0.000178138931214877</v>
      </c>
      <c r="AN100" s="90" t="n">
        <f aca="false">IFERROR(Inputs!AN100/Inputs_old!AN100-1,"-")</f>
        <v>-0.000178138931214988</v>
      </c>
      <c r="AO100" s="90" t="n">
        <f aca="false">IFERROR(Inputs!AO100/Inputs_old!AO100-1,"-")</f>
        <v>-0.000178138931214988</v>
      </c>
      <c r="AP100" s="90" t="n">
        <f aca="false">IFERROR(Inputs!AP100/Inputs_old!AP100-1,"-")</f>
        <v>-0.000178138931214988</v>
      </c>
      <c r="AQ100" s="90" t="n">
        <f aca="false">IFERROR(Inputs!AQ100/Inputs_old!AQ100-1,"-")</f>
        <v>-0.000178138931214988</v>
      </c>
      <c r="AR100" s="90" t="n">
        <f aca="false">IFERROR(Inputs!AR100/Inputs_old!AR100-1,"-")</f>
        <v>-0.000178138931215099</v>
      </c>
      <c r="AS100" s="90" t="n">
        <f aca="false">IFERROR(Inputs!AS100/Inputs_old!AS100-1,"-")</f>
        <v>-0.000178138931215099</v>
      </c>
      <c r="AT100" s="90" t="n">
        <f aca="false">IFERROR(Inputs!AT100/Inputs_old!AT100-1,"-")</f>
        <v>-0.000178138931214988</v>
      </c>
      <c r="AU100" s="90" t="n">
        <f aca="false">IFERROR(Inputs!AU100/Inputs_old!AU100-1,"-")</f>
        <v>-0.000178138931215099</v>
      </c>
      <c r="AV100" s="90" t="n">
        <f aca="false">IFERROR(Inputs!AV100/Inputs_old!AV100-1,"-")</f>
        <v>-0.000178138931215099</v>
      </c>
      <c r="AW100" s="90" t="n">
        <f aca="false">IFERROR(Inputs!AW100/Inputs_old!AW100-1,"-")</f>
        <v>-0.000178138931215099</v>
      </c>
      <c r="AX100" s="90" t="n">
        <f aca="false">IFERROR(Inputs!AX100/Inputs_old!AX100-1,"-")</f>
        <v>-0.000178138931215099</v>
      </c>
      <c r="AY100" s="90" t="n">
        <f aca="false">IFERROR(Inputs!AY100/Inputs_old!AY100-1,"-")</f>
        <v>-0.000178138931215099</v>
      </c>
      <c r="AZ100" s="90" t="n">
        <f aca="false">IFERROR(Inputs!AZ100/Inputs_old!AZ100-1,"-")</f>
        <v>-0.000178138931215099</v>
      </c>
      <c r="BA100" s="90" t="n">
        <f aca="false">IFERROR(Inputs!BA100/Inputs_old!BA100-1,"-")</f>
        <v>-0.000178138931215099</v>
      </c>
      <c r="BB100" s="90" t="n">
        <f aca="false">IFERROR(Inputs!BB100/Inputs_old!BB100-1,"-")</f>
        <v>-0.000178138931215099</v>
      </c>
      <c r="BC100" s="90" t="n">
        <f aca="false">IFERROR(Inputs!BC100/Inputs_old!BC100-1,"-")</f>
        <v>-0.000178138931215099</v>
      </c>
      <c r="BD100" s="90" t="n">
        <f aca="false">IFERROR(Inputs!BD100/Inputs_old!BD100-1,"-")</f>
        <v>-0.000178138931215099</v>
      </c>
      <c r="BE100" s="90" t="n">
        <f aca="false">IFERROR(Inputs!BE100/Inputs_old!BE100-1,"-")</f>
        <v>-0.000178138931214988</v>
      </c>
      <c r="BF100" s="90" t="n">
        <f aca="false">IFERROR(Inputs!BF100/Inputs_old!BF100-1,"-")</f>
        <v>-0.000178138931214877</v>
      </c>
      <c r="BG100" s="90" t="n">
        <f aca="false">IFERROR(Inputs!BG100/Inputs_old!BG100-1,"-")</f>
        <v>-0.000178138931214877</v>
      </c>
    </row>
    <row r="101" customFormat="false" ht="13.5" hidden="false" customHeight="true" outlineLevel="0" collapsed="false">
      <c r="A101" s="48" t="s">
        <v>99</v>
      </c>
      <c r="B101" s="201" t="s">
        <v>100</v>
      </c>
      <c r="C101" s="201"/>
      <c r="D101" s="201" t="s">
        <v>101</v>
      </c>
      <c r="E101" s="52"/>
      <c r="F101" s="19" t="s">
        <v>154</v>
      </c>
      <c r="G101" s="52" t="s">
        <v>103</v>
      </c>
      <c r="H101" s="52"/>
      <c r="I101" s="52" t="s">
        <v>155</v>
      </c>
      <c r="X101" s="106"/>
      <c r="Y101" s="106"/>
      <c r="Z101" s="106"/>
      <c r="AA101" s="340" t="n">
        <f aca="false">IFERROR(Inputs!AA101/Inputs_old!AA101-1,"-")</f>
        <v>0</v>
      </c>
      <c r="AB101" s="90" t="n">
        <f aca="false">IFERROR(Inputs!AB101/Inputs_old!AB101-1,"-")</f>
        <v>0</v>
      </c>
      <c r="AC101" s="90" t="n">
        <f aca="false">IFERROR(Inputs!AC101/Inputs_old!AC101-1,"-")</f>
        <v>0</v>
      </c>
      <c r="AD101" s="90" t="n">
        <f aca="false">IFERROR(Inputs!AD101/Inputs_old!AD101-1,"-")</f>
        <v>0</v>
      </c>
      <c r="AE101" s="90" t="n">
        <f aca="false">IFERROR(Inputs!AE101/Inputs_old!AE101-1,"-")</f>
        <v>0</v>
      </c>
      <c r="AF101" s="90" t="n">
        <f aca="false">IFERROR(Inputs!AF101/Inputs_old!AF101-1,"-")</f>
        <v>0</v>
      </c>
      <c r="AG101" s="90" t="n">
        <f aca="false">IFERROR(Inputs!AG101/Inputs_old!AG101-1,"-")</f>
        <v>0</v>
      </c>
      <c r="AH101" s="90" t="n">
        <f aca="false">IFERROR(Inputs!AH101/Inputs_old!AH101-1,"-")</f>
        <v>0</v>
      </c>
      <c r="AI101" s="90" t="n">
        <f aca="false">IFERROR(Inputs!AI101/Inputs_old!AI101-1,"-")</f>
        <v>0</v>
      </c>
      <c r="AJ101" s="90" t="n">
        <f aca="false">IFERROR(Inputs!AJ101/Inputs_old!AJ101-1,"-")</f>
        <v>0</v>
      </c>
      <c r="AK101" s="90" t="n">
        <f aca="false">IFERROR(Inputs!AK101/Inputs_old!AK101-1,"-")</f>
        <v>0.00222700477389814</v>
      </c>
      <c r="AL101" s="90" t="n">
        <f aca="false">IFERROR(Inputs!AL101/Inputs_old!AL101-1,"-")</f>
        <v>-0.000443944164749688</v>
      </c>
      <c r="AM101" s="90" t="n">
        <f aca="false">IFERROR(Inputs!AM101/Inputs_old!AM101-1,"-")</f>
        <v>0.00202895625302091</v>
      </c>
      <c r="AN101" s="90" t="n">
        <f aca="false">IFERROR(Inputs!AN101/Inputs_old!AN101-1,"-")</f>
        <v>0.00202895625302091</v>
      </c>
      <c r="AO101" s="90" t="n">
        <f aca="false">IFERROR(Inputs!AO101/Inputs_old!AO101-1,"-")</f>
        <v>0.00202895625302091</v>
      </c>
      <c r="AP101" s="90" t="n">
        <f aca="false">IFERROR(Inputs!AP101/Inputs_old!AP101-1,"-")</f>
        <v>0.00202895625302091</v>
      </c>
      <c r="AQ101" s="90" t="n">
        <f aca="false">IFERROR(Inputs!AQ101/Inputs_old!AQ101-1,"-")</f>
        <v>0.00202895625302091</v>
      </c>
      <c r="AR101" s="90" t="n">
        <f aca="false">IFERROR(Inputs!AR101/Inputs_old!AR101-1,"-")</f>
        <v>0.00202895625302069</v>
      </c>
      <c r="AS101" s="90" t="n">
        <f aca="false">IFERROR(Inputs!AS101/Inputs_old!AS101-1,"-")</f>
        <v>0.00202895625302069</v>
      </c>
      <c r="AT101" s="90" t="n">
        <f aca="false">IFERROR(Inputs!AT101/Inputs_old!AT101-1,"-")</f>
        <v>0.00202895625302069</v>
      </c>
      <c r="AU101" s="90" t="n">
        <f aca="false">IFERROR(Inputs!AU101/Inputs_old!AU101-1,"-")</f>
        <v>0.00202895625302069</v>
      </c>
      <c r="AV101" s="90" t="n">
        <f aca="false">IFERROR(Inputs!AV101/Inputs_old!AV101-1,"-")</f>
        <v>0.00202895625302069</v>
      </c>
      <c r="AW101" s="90" t="n">
        <f aca="false">IFERROR(Inputs!AW101/Inputs_old!AW101-1,"-")</f>
        <v>0.00202895625302091</v>
      </c>
      <c r="AX101" s="90" t="n">
        <f aca="false">IFERROR(Inputs!AX101/Inputs_old!AX101-1,"-")</f>
        <v>0.00202895625302091</v>
      </c>
      <c r="AY101" s="90" t="n">
        <f aca="false">IFERROR(Inputs!AY101/Inputs_old!AY101-1,"-")</f>
        <v>0.00202895625302113</v>
      </c>
      <c r="AZ101" s="90" t="n">
        <f aca="false">IFERROR(Inputs!AZ101/Inputs_old!AZ101-1,"-")</f>
        <v>0.00202895625302091</v>
      </c>
      <c r="BA101" s="90" t="n">
        <f aca="false">IFERROR(Inputs!BA101/Inputs_old!BA101-1,"-")</f>
        <v>0.00202895625302091</v>
      </c>
      <c r="BB101" s="90" t="n">
        <f aca="false">IFERROR(Inputs!BB101/Inputs_old!BB101-1,"-")</f>
        <v>0.00202895625302113</v>
      </c>
      <c r="BC101" s="90" t="n">
        <f aca="false">IFERROR(Inputs!BC101/Inputs_old!BC101-1,"-")</f>
        <v>0.00202895625302091</v>
      </c>
      <c r="BD101" s="90" t="n">
        <f aca="false">IFERROR(Inputs!BD101/Inputs_old!BD101-1,"-")</f>
        <v>0.00202895625302091</v>
      </c>
      <c r="BE101" s="90" t="n">
        <f aca="false">IFERROR(Inputs!BE101/Inputs_old!BE101-1,"-")</f>
        <v>0.00202895625302091</v>
      </c>
      <c r="BF101" s="90" t="n">
        <f aca="false">IFERROR(Inputs!BF101/Inputs_old!BF101-1,"-")</f>
        <v>0.00202895625302091</v>
      </c>
      <c r="BG101" s="90" t="n">
        <f aca="false">IFERROR(Inputs!BG101/Inputs_old!BG101-1,"-")</f>
        <v>0.00202895625302113</v>
      </c>
    </row>
    <row r="102" customFormat="false" ht="13.5" hidden="false" customHeight="true" outlineLevel="0" collapsed="false">
      <c r="A102" s="48" t="s">
        <v>99</v>
      </c>
      <c r="B102" s="201" t="s">
        <v>100</v>
      </c>
      <c r="C102" s="201"/>
      <c r="D102" s="201" t="s">
        <v>101</v>
      </c>
      <c r="E102" s="52"/>
      <c r="F102" s="19" t="s">
        <v>156</v>
      </c>
      <c r="G102" s="52"/>
      <c r="H102" s="52"/>
      <c r="I102" s="52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</row>
    <row r="103" customFormat="false" ht="13.5" hidden="false" customHeight="true" outlineLevel="0" collapsed="false">
      <c r="A103" s="48" t="s">
        <v>99</v>
      </c>
      <c r="B103" s="201" t="s">
        <v>100</v>
      </c>
      <c r="C103" s="201"/>
      <c r="D103" s="201" t="s">
        <v>101</v>
      </c>
      <c r="E103" s="52"/>
      <c r="F103" s="19" t="s">
        <v>157</v>
      </c>
      <c r="G103" s="52"/>
      <c r="H103" s="52"/>
      <c r="I103" s="52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</row>
    <row r="104" customFormat="false" ht="13.5" hidden="false" customHeight="true" outlineLevel="0" collapsed="false">
      <c r="A104" s="48" t="s">
        <v>99</v>
      </c>
      <c r="B104" s="201" t="s">
        <v>100</v>
      </c>
      <c r="C104" s="201"/>
      <c r="D104" s="201" t="s">
        <v>101</v>
      </c>
      <c r="E104" s="52"/>
      <c r="F104" s="19" t="s">
        <v>158</v>
      </c>
      <c r="G104" s="52"/>
      <c r="H104" s="52"/>
      <c r="I104" s="52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</row>
    <row r="105" customFormat="false" ht="13.5" hidden="false" customHeight="true" outlineLevel="0" collapsed="false">
      <c r="A105" s="48" t="s">
        <v>99</v>
      </c>
      <c r="B105" s="201" t="s">
        <v>100</v>
      </c>
      <c r="C105" s="201"/>
      <c r="D105" s="201" t="s">
        <v>101</v>
      </c>
      <c r="E105" s="52"/>
      <c r="F105" s="19" t="s">
        <v>159</v>
      </c>
      <c r="G105" s="52" t="s">
        <v>103</v>
      </c>
      <c r="H105" s="52"/>
      <c r="I105" s="52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</row>
    <row r="106" customFormat="false" ht="13.5" hidden="false" customHeight="true" outlineLevel="0" collapsed="false">
      <c r="A106" s="48" t="s">
        <v>99</v>
      </c>
      <c r="B106" s="201" t="s">
        <v>100</v>
      </c>
      <c r="C106" s="201"/>
      <c r="D106" s="201" t="s">
        <v>101</v>
      </c>
      <c r="E106" s="52"/>
      <c r="F106" s="19" t="s">
        <v>161</v>
      </c>
      <c r="G106" s="52" t="s">
        <v>103</v>
      </c>
      <c r="H106" s="52"/>
      <c r="I106" s="52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</row>
    <row r="107" customFormat="false" ht="13.5" hidden="false" customHeight="true" outlineLevel="0" collapsed="false">
      <c r="A107" s="48"/>
      <c r="B107" s="201"/>
      <c r="C107" s="201"/>
      <c r="D107" s="201"/>
      <c r="E107" s="52"/>
      <c r="F107" s="19"/>
      <c r="G107" s="52"/>
      <c r="H107" s="52"/>
      <c r="I107" s="52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</row>
    <row r="108" customFormat="false" ht="13.5" hidden="false" customHeight="true" outlineLevel="0" collapsed="false">
      <c r="A108" s="48"/>
      <c r="B108" s="201"/>
      <c r="C108" s="201"/>
      <c r="D108" s="201"/>
      <c r="E108" s="52"/>
      <c r="F108" s="19"/>
      <c r="G108" s="52"/>
      <c r="H108" s="52"/>
      <c r="I108" s="52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</row>
    <row r="109" customFormat="false" ht="13.5" hidden="false" customHeight="true" outlineLevel="0" collapsed="false">
      <c r="A109" s="48"/>
      <c r="B109" s="201"/>
      <c r="C109" s="201"/>
      <c r="D109" s="201"/>
      <c r="E109" s="52"/>
      <c r="F109" s="19"/>
      <c r="G109" s="52"/>
      <c r="H109" s="52"/>
      <c r="I109" s="52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</row>
    <row r="110" customFormat="false" ht="13.5" hidden="false" customHeight="true" outlineLevel="0" collapsed="false">
      <c r="A110" s="48"/>
      <c r="B110" s="201"/>
      <c r="C110" s="201"/>
      <c r="D110" s="201"/>
      <c r="E110" s="52"/>
      <c r="F110" s="19"/>
      <c r="G110" s="52"/>
      <c r="H110" s="52"/>
      <c r="I110" s="52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</row>
    <row r="111" customFormat="false" ht="13.5" hidden="false" customHeight="true" outlineLevel="0" collapsed="false">
      <c r="A111" s="48"/>
      <c r="B111" s="201"/>
      <c r="C111" s="201"/>
      <c r="D111" s="201"/>
      <c r="E111" s="52"/>
      <c r="F111" s="19"/>
      <c r="G111" s="52"/>
      <c r="H111" s="52"/>
      <c r="I111" s="52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</row>
    <row r="112" customFormat="false" ht="13.5" hidden="false" customHeight="true" outlineLevel="0" collapsed="false">
      <c r="A112" s="48"/>
      <c r="B112" s="201"/>
      <c r="C112" s="201"/>
      <c r="D112" s="201"/>
      <c r="E112" s="52"/>
      <c r="F112" s="19"/>
      <c r="G112" s="52"/>
      <c r="H112" s="52"/>
      <c r="I112" s="52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</row>
    <row r="113" customFormat="false" ht="13.5" hidden="false" customHeight="true" outlineLevel="0" collapsed="false">
      <c r="A113" s="48"/>
      <c r="B113" s="201"/>
      <c r="C113" s="201"/>
      <c r="D113" s="201"/>
      <c r="E113" s="52"/>
      <c r="F113" s="19"/>
      <c r="G113" s="52"/>
      <c r="H113" s="52"/>
      <c r="I113" s="52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</row>
    <row r="114" customFormat="false" ht="13.5" hidden="false" customHeight="true" outlineLevel="0" collapsed="false">
      <c r="A114" s="48"/>
      <c r="B114" s="201"/>
      <c r="C114" s="201"/>
      <c r="D114" s="201"/>
      <c r="E114" s="52"/>
      <c r="F114" s="19"/>
      <c r="G114" s="52"/>
      <c r="H114" s="52"/>
      <c r="I114" s="52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</row>
    <row r="115" customFormat="false" ht="13.5" hidden="false" customHeight="true" outlineLevel="0" collapsed="false">
      <c r="A115" s="48"/>
      <c r="B115" s="201"/>
      <c r="C115" s="201"/>
      <c r="D115" s="201"/>
      <c r="E115" s="52"/>
      <c r="F115" s="19"/>
      <c r="G115" s="52"/>
      <c r="H115" s="52"/>
      <c r="I115" s="52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</row>
    <row r="116" customFormat="false" ht="13.5" hidden="false" customHeight="true" outlineLevel="0" collapsed="false">
      <c r="A116" s="48"/>
      <c r="B116" s="201"/>
      <c r="C116" s="201"/>
      <c r="D116" s="201"/>
      <c r="E116" s="52"/>
      <c r="F116" s="19"/>
      <c r="G116" s="52"/>
      <c r="H116" s="52"/>
      <c r="I116" s="52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</row>
    <row r="117" customFormat="false" ht="13.5" hidden="false" customHeight="true" outlineLevel="0" collapsed="false">
      <c r="A117" s="48"/>
      <c r="B117" s="201"/>
      <c r="C117" s="201"/>
      <c r="D117" s="201"/>
      <c r="E117" s="52"/>
      <c r="F117" s="19"/>
      <c r="G117" s="52"/>
      <c r="H117" s="52"/>
      <c r="I117" s="52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</row>
    <row r="118" customFormat="false" ht="13.5" hidden="false" customHeight="true" outlineLevel="0" collapsed="false">
      <c r="A118" s="48"/>
      <c r="B118" s="201"/>
      <c r="C118" s="201"/>
      <c r="D118" s="201"/>
      <c r="E118" s="52"/>
      <c r="F118" s="19"/>
      <c r="G118" s="52"/>
      <c r="H118" s="52"/>
      <c r="I118" s="52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</row>
    <row r="119" customFormat="false" ht="13.5" hidden="false" customHeight="true" outlineLevel="0" collapsed="false">
      <c r="A119" s="48"/>
      <c r="B119" s="201"/>
      <c r="C119" s="201"/>
      <c r="D119" s="201"/>
      <c r="E119" s="52"/>
      <c r="F119" s="19"/>
      <c r="G119" s="52"/>
      <c r="H119" s="52"/>
      <c r="I119" s="52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</row>
    <row r="120" customFormat="false" ht="13.5" hidden="false" customHeight="true" outlineLevel="0" collapsed="false">
      <c r="A120" s="48"/>
      <c r="B120" s="201"/>
      <c r="C120" s="201"/>
      <c r="D120" s="201"/>
      <c r="E120" s="52"/>
      <c r="F120" s="19"/>
      <c r="G120" s="52"/>
      <c r="H120" s="52"/>
      <c r="I120" s="52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</row>
    <row r="121" customFormat="false" ht="13.5" hidden="false" customHeight="true" outlineLevel="0" collapsed="false">
      <c r="A121" s="172" t="s">
        <v>99</v>
      </c>
      <c r="B121" s="318" t="s">
        <v>162</v>
      </c>
      <c r="C121" s="318"/>
      <c r="D121" s="318" t="s">
        <v>101</v>
      </c>
      <c r="E121" s="119"/>
      <c r="F121" s="19" t="s">
        <v>163</v>
      </c>
      <c r="G121" s="96" t="s">
        <v>103</v>
      </c>
      <c r="H121" s="119"/>
      <c r="I121" s="96" t="s">
        <v>164</v>
      </c>
      <c r="J121" s="90" t="str">
        <f aca="false">IFERROR(Inputs!J121/Inputs_old!J121-1,"-")</f>
        <v>-</v>
      </c>
      <c r="K121" s="90" t="str">
        <f aca="false">IFERROR(Inputs!K121/Inputs_old!K121-1,"-")</f>
        <v>-</v>
      </c>
      <c r="L121" s="90" t="str">
        <f aca="false">IFERROR(Inputs!L121/Inputs_old!L121-1,"-")</f>
        <v>-</v>
      </c>
      <c r="M121" s="90" t="str">
        <f aca="false">IFERROR(Inputs!M121/Inputs_old!M121-1,"-")</f>
        <v>-</v>
      </c>
      <c r="N121" s="90" t="str">
        <f aca="false">IFERROR(Inputs!N121/Inputs_old!N121-1,"-")</f>
        <v>-</v>
      </c>
      <c r="O121" s="90" t="str">
        <f aca="false">IFERROR(Inputs!O121/Inputs_old!O121-1,"-")</f>
        <v>-</v>
      </c>
      <c r="P121" s="90" t="str">
        <f aca="false">IFERROR(Inputs!P121/Inputs_old!P121-1,"-")</f>
        <v>-</v>
      </c>
      <c r="Q121" s="90" t="str">
        <f aca="false">IFERROR(Inputs!Q121/Inputs_old!Q121-1,"-")</f>
        <v>-</v>
      </c>
      <c r="R121" s="90" t="str">
        <f aca="false">IFERROR(Inputs!R121/Inputs_old!R121-1,"-")</f>
        <v>-</v>
      </c>
      <c r="S121" s="90" t="str">
        <f aca="false">IFERROR(Inputs!S121/Inputs_old!S121-1,"-")</f>
        <v>-</v>
      </c>
      <c r="T121" s="90" t="str">
        <f aca="false">IFERROR(Inputs!T121/Inputs_old!T121-1,"-")</f>
        <v>-</v>
      </c>
      <c r="U121" s="90" t="str">
        <f aca="false">IFERROR(Inputs!U121/Inputs_old!U121-1,"-")</f>
        <v>-</v>
      </c>
      <c r="V121" s="90" t="str">
        <f aca="false">IFERROR(Inputs!V121/Inputs_old!V121-1,"-")</f>
        <v>-</v>
      </c>
      <c r="W121" s="90" t="str">
        <f aca="false">IFERROR(Inputs!W121/Inputs_old!W121-1,"-")</f>
        <v>-</v>
      </c>
      <c r="X121" s="90" t="n">
        <f aca="false">IFERROR(Inputs!X121/Inputs_old!X121-1,"-")</f>
        <v>0</v>
      </c>
      <c r="Y121" s="90" t="n">
        <f aca="false">IFERROR(Inputs!Y121/Inputs_old!Y121-1,"-")</f>
        <v>0</v>
      </c>
      <c r="Z121" s="90" t="n">
        <f aca="false">IFERROR(Inputs!Z121/Inputs_old!Z121-1,"-")</f>
        <v>0</v>
      </c>
      <c r="AA121" s="90" t="n">
        <f aca="false">IFERROR(Inputs!AA121/Inputs_old!AA121-1,"-")</f>
        <v>0</v>
      </c>
      <c r="AB121" s="90" t="n">
        <f aca="false">IFERROR(Inputs!AB121/Inputs_old!AB121-1,"-")</f>
        <v>0</v>
      </c>
      <c r="AC121" s="90" t="n">
        <f aca="false">IFERROR(Inputs!AC121/Inputs_old!AC121-1,"-")</f>
        <v>0</v>
      </c>
      <c r="AD121" s="90" t="n">
        <f aca="false">IFERROR(Inputs!AD121/Inputs_old!AD121-1,"-")</f>
        <v>0</v>
      </c>
      <c r="AE121" s="90" t="n">
        <f aca="false">IFERROR(Inputs!AE121/Inputs_old!AE121-1,"-")</f>
        <v>0</v>
      </c>
      <c r="AF121" s="90" t="n">
        <f aca="false">IFERROR(Inputs!AF121/Inputs_old!AF121-1,"-")</f>
        <v>0</v>
      </c>
      <c r="AG121" s="90" t="n">
        <f aca="false">IFERROR(Inputs!AG121/Inputs_old!AG121-1,"-")</f>
        <v>0</v>
      </c>
      <c r="AH121" s="90" t="n">
        <f aca="false">IFERROR(Inputs!AH121/Inputs_old!AH121-1,"-")</f>
        <v>0</v>
      </c>
      <c r="AI121" s="90" t="n">
        <f aca="false">IFERROR(Inputs!AI121/Inputs_old!AI121-1,"-")</f>
        <v>-0.0972838404791824</v>
      </c>
      <c r="AJ121" s="90" t="n">
        <f aca="false">IFERROR(Inputs!AJ121/Inputs_old!AJ121-1,"-")</f>
        <v>0.159724392366345</v>
      </c>
      <c r="AK121" s="90" t="n">
        <f aca="false">IFERROR(Inputs!AK121/Inputs_old!AK121-1,"-")</f>
        <v>-0.000534785937783888</v>
      </c>
      <c r="AL121" s="90" t="n">
        <f aca="false">IFERROR(Inputs!AL121/Inputs_old!AL121-1,"-")</f>
        <v>-0.00034056995104037</v>
      </c>
      <c r="AM121" s="90" t="n">
        <f aca="false">IFERROR(Inputs!AM121/Inputs_old!AM121-1,"-")</f>
        <v>-1.40023973186354E-005</v>
      </c>
      <c r="AN121" s="90" t="n">
        <f aca="false">IFERROR(Inputs!AN121/Inputs_old!AN121-1,"-")</f>
        <v>-1.19787206137589E-005</v>
      </c>
      <c r="AO121" s="90" t="n">
        <f aca="false">IFERROR(Inputs!AO121/Inputs_old!AO121-1,"-")</f>
        <v>-1.12119549694478E-005</v>
      </c>
      <c r="AP121" s="90" t="n">
        <f aca="false">IFERROR(Inputs!AP121/Inputs_old!AP121-1,"-")</f>
        <v>-1.05655344482258E-005</v>
      </c>
      <c r="AQ121" s="90" t="n">
        <f aca="false">IFERROR(Inputs!AQ121/Inputs_old!AQ121-1,"-")</f>
        <v>-1.00140567818041E-005</v>
      </c>
      <c r="AR121" s="90" t="n">
        <f aca="false">IFERROR(Inputs!AR121/Inputs_old!AR121-1,"-")</f>
        <v>-9.53881748388952E-006</v>
      </c>
      <c r="AS121" s="90" t="n">
        <f aca="false">IFERROR(Inputs!AS121/Inputs_old!AS121-1,"-")</f>
        <v>-9.52805926690559E-006</v>
      </c>
      <c r="AT121" s="90" t="n">
        <f aca="false">IFERROR(Inputs!AT121/Inputs_old!AT121-1,"-")</f>
        <v>-9.51753552713708E-006</v>
      </c>
      <c r="AU121" s="90" t="n">
        <f aca="false">IFERROR(Inputs!AU121/Inputs_old!AU121-1,"-")</f>
        <v>-9.50724067838582E-006</v>
      </c>
      <c r="AV121" s="90" t="n">
        <f aca="false">IFERROR(Inputs!AV121/Inputs_old!AV121-1,"-")</f>
        <v>-9.49716928699829E-006</v>
      </c>
      <c r="AW121" s="90" t="n">
        <f aca="false">IFERROR(Inputs!AW121/Inputs_old!AW121-1,"-")</f>
        <v>-9.48731606709163E-006</v>
      </c>
      <c r="AX121" s="90" t="n">
        <f aca="false">IFERROR(Inputs!AX121/Inputs_old!AX121-1,"-")</f>
        <v>-9.47767587522463E-006</v>
      </c>
      <c r="AY121" s="90" t="n">
        <f aca="false">IFERROR(Inputs!AY121/Inputs_old!AY121-1,"-")</f>
        <v>-9.4682437060678E-006</v>
      </c>
      <c r="AZ121" s="90" t="n">
        <f aca="false">IFERROR(Inputs!AZ121/Inputs_old!AZ121-1,"-")</f>
        <v>-9.45901468929478E-006</v>
      </c>
      <c r="BA121" s="90" t="n">
        <f aca="false">IFERROR(Inputs!BA121/Inputs_old!BA121-1,"-")</f>
        <v>-9.4499840825879E-006</v>
      </c>
      <c r="BB121" s="90" t="n">
        <f aca="false">IFERROR(Inputs!BB121/Inputs_old!BB121-1,"-")</f>
        <v>-9.44114727052803E-006</v>
      </c>
      <c r="BC121" s="90" t="n">
        <f aca="false">IFERROR(Inputs!BC121/Inputs_old!BC121-1,"-")</f>
        <v>-9.4324997587103E-006</v>
      </c>
      <c r="BD121" s="90" t="n">
        <f aca="false">IFERROR(Inputs!BD121/Inputs_old!BD121-1,"-")</f>
        <v>-9.42403717030249E-006</v>
      </c>
      <c r="BE121" s="90" t="n">
        <f aca="false">IFERROR(Inputs!BE121/Inputs_old!BE121-1,"-")</f>
        <v>-9.41575524304739E-006</v>
      </c>
      <c r="BF121" s="90" t="n">
        <f aca="false">IFERROR(Inputs!BF121/Inputs_old!BF121-1,"-")</f>
        <v>-9.40764982559905E-006</v>
      </c>
      <c r="BG121" s="90" t="n">
        <f aca="false">IFERROR(Inputs!BG121/Inputs_old!BG121-1,"-")</f>
        <v>-9.39971687363705E-006</v>
      </c>
    </row>
    <row r="122" customFormat="false" ht="13.5" hidden="false" customHeight="true" outlineLevel="0" collapsed="false">
      <c r="A122" s="172" t="s">
        <v>99</v>
      </c>
      <c r="B122" s="318" t="s">
        <v>162</v>
      </c>
      <c r="C122" s="318"/>
      <c r="D122" s="318" t="s">
        <v>101</v>
      </c>
      <c r="E122" s="96"/>
      <c r="F122" s="19" t="s">
        <v>165</v>
      </c>
      <c r="G122" s="96" t="s">
        <v>103</v>
      </c>
      <c r="H122" s="96"/>
      <c r="I122" s="96" t="s">
        <v>164</v>
      </c>
      <c r="J122" s="90" t="str">
        <f aca="false">IFERROR(Inputs!J122/Inputs_old!J122-1,"-")</f>
        <v>-</v>
      </c>
      <c r="K122" s="90" t="str">
        <f aca="false">IFERROR(Inputs!K122/Inputs_old!K122-1,"-")</f>
        <v>-</v>
      </c>
      <c r="L122" s="90" t="str">
        <f aca="false">IFERROR(Inputs!L122/Inputs_old!L122-1,"-")</f>
        <v>-</v>
      </c>
      <c r="M122" s="90" t="str">
        <f aca="false">IFERROR(Inputs!M122/Inputs_old!M122-1,"-")</f>
        <v>-</v>
      </c>
      <c r="N122" s="90" t="str">
        <f aca="false">IFERROR(Inputs!N122/Inputs_old!N122-1,"-")</f>
        <v>-</v>
      </c>
      <c r="O122" s="90" t="str">
        <f aca="false">IFERROR(Inputs!O122/Inputs_old!O122-1,"-")</f>
        <v>-</v>
      </c>
      <c r="P122" s="90" t="str">
        <f aca="false">IFERROR(Inputs!P122/Inputs_old!P122-1,"-")</f>
        <v>-</v>
      </c>
      <c r="Q122" s="90" t="str">
        <f aca="false">IFERROR(Inputs!Q122/Inputs_old!Q122-1,"-")</f>
        <v>-</v>
      </c>
      <c r="R122" s="90" t="str">
        <f aca="false">IFERROR(Inputs!R122/Inputs_old!R122-1,"-")</f>
        <v>-</v>
      </c>
      <c r="S122" s="90" t="str">
        <f aca="false">IFERROR(Inputs!S122/Inputs_old!S122-1,"-")</f>
        <v>-</v>
      </c>
      <c r="T122" s="90" t="str">
        <f aca="false">IFERROR(Inputs!T122/Inputs_old!T122-1,"-")</f>
        <v>-</v>
      </c>
      <c r="U122" s="90" t="str">
        <f aca="false">IFERROR(Inputs!U122/Inputs_old!U122-1,"-")</f>
        <v>-</v>
      </c>
      <c r="V122" s="90" t="str">
        <f aca="false">IFERROR(Inputs!V122/Inputs_old!V122-1,"-")</f>
        <v>-</v>
      </c>
      <c r="W122" s="90" t="str">
        <f aca="false">IFERROR(Inputs!W122/Inputs_old!W122-1,"-")</f>
        <v>-</v>
      </c>
      <c r="X122" s="90" t="n">
        <f aca="false">IFERROR(Inputs!X122/Inputs_old!X122-1,"-")</f>
        <v>0</v>
      </c>
      <c r="Y122" s="90" t="n">
        <f aca="false">IFERROR(Inputs!Y122/Inputs_old!Y122-1,"-")</f>
        <v>0</v>
      </c>
      <c r="Z122" s="90" t="n">
        <f aca="false">IFERROR(Inputs!Z122/Inputs_old!Z122-1,"-")</f>
        <v>0</v>
      </c>
      <c r="AA122" s="90" t="n">
        <f aca="false">IFERROR(Inputs!AA122/Inputs_old!AA122-1,"-")</f>
        <v>0</v>
      </c>
      <c r="AB122" s="90" t="n">
        <f aca="false">IFERROR(Inputs!AB122/Inputs_old!AB122-1,"-")</f>
        <v>0</v>
      </c>
      <c r="AC122" s="90" t="n">
        <f aca="false">IFERROR(Inputs!AC122/Inputs_old!AC122-1,"-")</f>
        <v>0</v>
      </c>
      <c r="AD122" s="90" t="n">
        <f aca="false">IFERROR(Inputs!AD122/Inputs_old!AD122-1,"-")</f>
        <v>0</v>
      </c>
      <c r="AE122" s="90" t="n">
        <f aca="false">IFERROR(Inputs!AE122/Inputs_old!AE122-1,"-")</f>
        <v>0</v>
      </c>
      <c r="AF122" s="90" t="n">
        <f aca="false">IFERROR(Inputs!AF122/Inputs_old!AF122-1,"-")</f>
        <v>0</v>
      </c>
      <c r="AG122" s="90" t="n">
        <f aca="false">IFERROR(Inputs!AG122/Inputs_old!AG122-1,"-")</f>
        <v>0</v>
      </c>
      <c r="AH122" s="90" t="n">
        <f aca="false">IFERROR(Inputs!AH122/Inputs_old!AH122-1,"-")</f>
        <v>0</v>
      </c>
      <c r="AI122" s="90" t="n">
        <f aca="false">IFERROR(Inputs!AI122/Inputs_old!AI122-1,"-")</f>
        <v>0.0331108714767794</v>
      </c>
      <c r="AJ122" s="90" t="n">
        <f aca="false">IFERROR(Inputs!AJ122/Inputs_old!AJ122-1,"-")</f>
        <v>0.0544071777596398</v>
      </c>
      <c r="AK122" s="90" t="n">
        <f aca="false">IFERROR(Inputs!AK122/Inputs_old!AK122-1,"-")</f>
        <v>0.0052608144602222</v>
      </c>
      <c r="AL122" s="90" t="n">
        <f aca="false">IFERROR(Inputs!AL122/Inputs_old!AL122-1,"-")</f>
        <v>-0.000189565580140827</v>
      </c>
      <c r="AM122" s="90" t="n">
        <f aca="false">IFERROR(Inputs!AM122/Inputs_old!AM122-1,"-")</f>
        <v>0.000561644591014598</v>
      </c>
      <c r="AN122" s="90" t="n">
        <f aca="false">IFERROR(Inputs!AN122/Inputs_old!AN122-1,"-")</f>
        <v>0.00055300809312886</v>
      </c>
      <c r="AO122" s="90" t="n">
        <f aca="false">IFERROR(Inputs!AO122/Inputs_old!AO122-1,"-")</f>
        <v>0.00054678465558311</v>
      </c>
      <c r="AP122" s="90" t="n">
        <f aca="false">IFERROR(Inputs!AP122/Inputs_old!AP122-1,"-")</f>
        <v>0.000541078362302327</v>
      </c>
      <c r="AQ122" s="90" t="n">
        <f aca="false">IFERROR(Inputs!AQ122/Inputs_old!AQ122-1,"-")</f>
        <v>0.000535849005540712</v>
      </c>
      <c r="AR122" s="90" t="n">
        <f aca="false">IFERROR(Inputs!AR122/Inputs_old!AR122-1,"-")</f>
        <v>0.00053933859750166</v>
      </c>
      <c r="AS122" s="90" t="n">
        <f aca="false">IFERROR(Inputs!AS122/Inputs_old!AS122-1,"-")</f>
        <v>0.000543353617988185</v>
      </c>
      <c r="AT122" s="90" t="n">
        <f aca="false">IFERROR(Inputs!AT122/Inputs_old!AT122-1,"-")</f>
        <v>0.000547348370901757</v>
      </c>
      <c r="AU122" s="90" t="n">
        <f aca="false">IFERROR(Inputs!AU122/Inputs_old!AU122-1,"-")</f>
        <v>0.000551322232093199</v>
      </c>
      <c r="AV122" s="90" t="n">
        <f aca="false">IFERROR(Inputs!AV122/Inputs_old!AV122-1,"-")</f>
        <v>0.000555274592072941</v>
      </c>
      <c r="AW122" s="90" t="n">
        <f aca="false">IFERROR(Inputs!AW122/Inputs_old!AW122-1,"-")</f>
        <v>0.000559204856313</v>
      </c>
      <c r="AX122" s="90" t="n">
        <f aca="false">IFERROR(Inputs!AX122/Inputs_old!AX122-1,"-")</f>
        <v>0.000563112445528535</v>
      </c>
      <c r="AY122" s="90" t="n">
        <f aca="false">IFERROR(Inputs!AY122/Inputs_old!AY122-1,"-")</f>
        <v>0.000566996795938302</v>
      </c>
      <c r="AZ122" s="90" t="n">
        <f aca="false">IFERROR(Inputs!AZ122/Inputs_old!AZ122-1,"-")</f>
        <v>0.000570857359503796</v>
      </c>
      <c r="BA122" s="90" t="n">
        <f aca="false">IFERROR(Inputs!BA122/Inputs_old!BA122-1,"-")</f>
        <v>0.000574693604147081</v>
      </c>
      <c r="BB122" s="90" t="n">
        <f aca="false">IFERROR(Inputs!BB122/Inputs_old!BB122-1,"-")</f>
        <v>0.000578505013946629</v>
      </c>
      <c r="BC122" s="90" t="n">
        <f aca="false">IFERROR(Inputs!BC122/Inputs_old!BC122-1,"-")</f>
        <v>0.000582291089313181</v>
      </c>
      <c r="BD122" s="90" t="n">
        <f aca="false">IFERROR(Inputs!BD122/Inputs_old!BD122-1,"-")</f>
        <v>0.000586051347143846</v>
      </c>
      <c r="BE122" s="90" t="n">
        <f aca="false">IFERROR(Inputs!BE122/Inputs_old!BE122-1,"-")</f>
        <v>0.000589785320954883</v>
      </c>
      <c r="BF122" s="90" t="n">
        <f aca="false">IFERROR(Inputs!BF122/Inputs_old!BF122-1,"-")</f>
        <v>0.000593492560994724</v>
      </c>
      <c r="BG122" s="90" t="n">
        <f aca="false">IFERROR(Inputs!BG122/Inputs_old!BG122-1,"-")</f>
        <v>0.000597172634334564</v>
      </c>
    </row>
    <row r="123" customFormat="false" ht="13.5" hidden="false" customHeight="true" outlineLevel="0" collapsed="false">
      <c r="A123" s="172" t="s">
        <v>99</v>
      </c>
      <c r="B123" s="318" t="s">
        <v>162</v>
      </c>
      <c r="C123" s="318"/>
      <c r="D123" s="318" t="s">
        <v>101</v>
      </c>
      <c r="E123" s="96"/>
      <c r="F123" s="19" t="s">
        <v>166</v>
      </c>
      <c r="G123" s="96" t="s">
        <v>103</v>
      </c>
      <c r="H123" s="96"/>
      <c r="I123" s="96"/>
      <c r="J123" s="90" t="str">
        <f aca="false">IFERROR(Inputs!J123/Inputs_old!J123-1,"-")</f>
        <v>-</v>
      </c>
      <c r="K123" s="90" t="str">
        <f aca="false">IFERROR(Inputs!K123/Inputs_old!K123-1,"-")</f>
        <v>-</v>
      </c>
      <c r="L123" s="90" t="str">
        <f aca="false">IFERROR(Inputs!L123/Inputs_old!L123-1,"-")</f>
        <v>-</v>
      </c>
      <c r="M123" s="90" t="str">
        <f aca="false">IFERROR(Inputs!M123/Inputs_old!M123-1,"-")</f>
        <v>-</v>
      </c>
      <c r="N123" s="90" t="str">
        <f aca="false">IFERROR(Inputs!N123/Inputs_old!N123-1,"-")</f>
        <v>-</v>
      </c>
      <c r="O123" s="90" t="str">
        <f aca="false">IFERROR(Inputs!O123/Inputs_old!O123-1,"-")</f>
        <v>-</v>
      </c>
      <c r="P123" s="90" t="str">
        <f aca="false">IFERROR(Inputs!P123/Inputs_old!P123-1,"-")</f>
        <v>-</v>
      </c>
      <c r="Q123" s="90" t="str">
        <f aca="false">IFERROR(Inputs!Q123/Inputs_old!Q123-1,"-")</f>
        <v>-</v>
      </c>
      <c r="R123" s="90" t="str">
        <f aca="false">IFERROR(Inputs!R123/Inputs_old!R123-1,"-")</f>
        <v>-</v>
      </c>
      <c r="S123" s="90" t="str">
        <f aca="false">IFERROR(Inputs!S123/Inputs_old!S123-1,"-")</f>
        <v>-</v>
      </c>
      <c r="T123" s="90" t="str">
        <f aca="false">IFERROR(Inputs!T123/Inputs_old!T123-1,"-")</f>
        <v>-</v>
      </c>
      <c r="U123" s="90" t="str">
        <f aca="false">IFERROR(Inputs!U123/Inputs_old!U123-1,"-")</f>
        <v>-</v>
      </c>
      <c r="V123" s="90" t="str">
        <f aca="false">IFERROR(Inputs!V123/Inputs_old!V123-1,"-")</f>
        <v>-</v>
      </c>
      <c r="W123" s="90" t="str">
        <f aca="false">IFERROR(Inputs!W123/Inputs_old!W123-1,"-")</f>
        <v>-</v>
      </c>
      <c r="X123" s="90" t="n">
        <f aca="false">IFERROR(Inputs!X123/Inputs_old!X123-1,"-")</f>
        <v>0</v>
      </c>
      <c r="Y123" s="90" t="n">
        <f aca="false">IFERROR(Inputs!Y123/Inputs_old!Y123-1,"-")</f>
        <v>0</v>
      </c>
      <c r="Z123" s="90" t="n">
        <f aca="false">IFERROR(Inputs!Z123/Inputs_old!Z123-1,"-")</f>
        <v>0</v>
      </c>
      <c r="AA123" s="90" t="n">
        <f aca="false">IFERROR(Inputs!AA123/Inputs_old!AA123-1,"-")</f>
        <v>0</v>
      </c>
      <c r="AB123" s="90" t="n">
        <f aca="false">IFERROR(Inputs!AB123/Inputs_old!AB123-1,"-")</f>
        <v>0</v>
      </c>
      <c r="AC123" s="90" t="n">
        <f aca="false">IFERROR(Inputs!AC123/Inputs_old!AC123-1,"-")</f>
        <v>0</v>
      </c>
      <c r="AD123" s="90" t="n">
        <f aca="false">IFERROR(Inputs!AD123/Inputs_old!AD123-1,"-")</f>
        <v>0</v>
      </c>
      <c r="AE123" s="90" t="n">
        <f aca="false">IFERROR(Inputs!AE123/Inputs_old!AE123-1,"-")</f>
        <v>0</v>
      </c>
      <c r="AF123" s="90" t="n">
        <f aca="false">IFERROR(Inputs!AF123/Inputs_old!AF123-1,"-")</f>
        <v>0</v>
      </c>
      <c r="AG123" s="90" t="n">
        <f aca="false">IFERROR(Inputs!AG123/Inputs_old!AG123-1,"-")</f>
        <v>0</v>
      </c>
      <c r="AH123" s="90" t="n">
        <f aca="false">IFERROR(Inputs!AH123/Inputs_old!AH123-1,"-")</f>
        <v>0</v>
      </c>
      <c r="AI123" s="90" t="n">
        <f aca="false">IFERROR(Inputs!AI123/Inputs_old!AI123-1,"-")</f>
        <v>0</v>
      </c>
      <c r="AJ123" s="90" t="n">
        <f aca="false">IFERROR(Inputs!AJ123/Inputs_old!AJ123-1,"-")</f>
        <v>0</v>
      </c>
      <c r="AK123" s="90" t="n">
        <f aca="false">IFERROR(Inputs!AK123/Inputs_old!AK123-1,"-")</f>
        <v>0.00222700477389814</v>
      </c>
      <c r="AL123" s="90" t="n">
        <f aca="false">IFERROR(Inputs!AL123/Inputs_old!AL123-1,"-")</f>
        <v>-0.000443944164749799</v>
      </c>
      <c r="AM123" s="90" t="n">
        <f aca="false">IFERROR(Inputs!AM123/Inputs_old!AM123-1,"-")</f>
        <v>0.00202895625302046</v>
      </c>
      <c r="AN123" s="90" t="n">
        <f aca="false">IFERROR(Inputs!AN123/Inputs_old!AN123-1,"-")</f>
        <v>0.00202895625302069</v>
      </c>
      <c r="AO123" s="90" t="n">
        <f aca="false">IFERROR(Inputs!AO123/Inputs_old!AO123-1,"-")</f>
        <v>0.00202895625302046</v>
      </c>
      <c r="AP123" s="90" t="n">
        <f aca="false">IFERROR(Inputs!AP123/Inputs_old!AP123-1,"-")</f>
        <v>0.00202895625302046</v>
      </c>
      <c r="AQ123" s="90" t="n">
        <f aca="false">IFERROR(Inputs!AQ123/Inputs_old!AQ123-1,"-")</f>
        <v>0.00202895625302046</v>
      </c>
      <c r="AR123" s="90" t="n">
        <f aca="false">IFERROR(Inputs!AR123/Inputs_old!AR123-1,"-")</f>
        <v>0.00202895625302069</v>
      </c>
      <c r="AS123" s="90" t="n">
        <f aca="false">IFERROR(Inputs!AS123/Inputs_old!AS123-1,"-")</f>
        <v>0.00202895625302046</v>
      </c>
      <c r="AT123" s="90" t="n">
        <f aca="false">IFERROR(Inputs!AT123/Inputs_old!AT123-1,"-")</f>
        <v>0.00202895625302046</v>
      </c>
      <c r="AU123" s="90" t="n">
        <f aca="false">IFERROR(Inputs!AU123/Inputs_old!AU123-1,"-")</f>
        <v>0.00202895625302046</v>
      </c>
      <c r="AV123" s="90" t="n">
        <f aca="false">IFERROR(Inputs!AV123/Inputs_old!AV123-1,"-")</f>
        <v>0.00202895625302046</v>
      </c>
      <c r="AW123" s="90" t="n">
        <f aca="false">IFERROR(Inputs!AW123/Inputs_old!AW123-1,"-")</f>
        <v>0.00202895625302046</v>
      </c>
      <c r="AX123" s="90" t="n">
        <f aca="false">IFERROR(Inputs!AX123/Inputs_old!AX123-1,"-")</f>
        <v>0.00202895625302046</v>
      </c>
      <c r="AY123" s="90" t="n">
        <f aca="false">IFERROR(Inputs!AY123/Inputs_old!AY123-1,"-")</f>
        <v>0.00202895625302046</v>
      </c>
      <c r="AZ123" s="90" t="n">
        <f aca="false">IFERROR(Inputs!AZ123/Inputs_old!AZ123-1,"-")</f>
        <v>0.00202895625302024</v>
      </c>
      <c r="BA123" s="90" t="n">
        <f aca="false">IFERROR(Inputs!BA123/Inputs_old!BA123-1,"-")</f>
        <v>0.00202895625302046</v>
      </c>
      <c r="BB123" s="90" t="n">
        <f aca="false">IFERROR(Inputs!BB123/Inputs_old!BB123-1,"-")</f>
        <v>0.00202895625302046</v>
      </c>
      <c r="BC123" s="90" t="n">
        <f aca="false">IFERROR(Inputs!BC123/Inputs_old!BC123-1,"-")</f>
        <v>0.00202895625302046</v>
      </c>
      <c r="BD123" s="90" t="n">
        <f aca="false">IFERROR(Inputs!BD123/Inputs_old!BD123-1,"-")</f>
        <v>0.00202895625302024</v>
      </c>
      <c r="BE123" s="90" t="n">
        <f aca="false">IFERROR(Inputs!BE123/Inputs_old!BE123-1,"-")</f>
        <v>0.00202895625302046</v>
      </c>
      <c r="BF123" s="90" t="n">
        <f aca="false">IFERROR(Inputs!BF123/Inputs_old!BF123-1,"-")</f>
        <v>0.00202895625302046</v>
      </c>
      <c r="BG123" s="90" t="n">
        <f aca="false">IFERROR(Inputs!BG123/Inputs_old!BG123-1,"-")</f>
        <v>0.00202895625302046</v>
      </c>
    </row>
    <row r="124" customFormat="false" ht="13.5" hidden="false" customHeight="true" outlineLevel="0" collapsed="false">
      <c r="A124" s="172" t="s">
        <v>99</v>
      </c>
      <c r="B124" s="318" t="s">
        <v>162</v>
      </c>
      <c r="C124" s="318"/>
      <c r="D124" s="318" t="s">
        <v>101</v>
      </c>
      <c r="E124" s="96"/>
      <c r="F124" s="19" t="s">
        <v>167</v>
      </c>
      <c r="G124" s="96" t="s">
        <v>103</v>
      </c>
      <c r="H124" s="96"/>
      <c r="I124" s="96" t="s">
        <v>164</v>
      </c>
      <c r="J124" s="90" t="str">
        <f aca="false">IFERROR(Inputs!J124/Inputs_old!J124-1,"-")</f>
        <v>-</v>
      </c>
      <c r="K124" s="90" t="str">
        <f aca="false">IFERROR(Inputs!K124/Inputs_old!K124-1,"-")</f>
        <v>-</v>
      </c>
      <c r="L124" s="90" t="str">
        <f aca="false">IFERROR(Inputs!L124/Inputs_old!L124-1,"-")</f>
        <v>-</v>
      </c>
      <c r="M124" s="90" t="str">
        <f aca="false">IFERROR(Inputs!M124/Inputs_old!M124-1,"-")</f>
        <v>-</v>
      </c>
      <c r="N124" s="90" t="str">
        <f aca="false">IFERROR(Inputs!N124/Inputs_old!N124-1,"-")</f>
        <v>-</v>
      </c>
      <c r="O124" s="90" t="str">
        <f aca="false">IFERROR(Inputs!O124/Inputs_old!O124-1,"-")</f>
        <v>-</v>
      </c>
      <c r="P124" s="90" t="str">
        <f aca="false">IFERROR(Inputs!P124/Inputs_old!P124-1,"-")</f>
        <v>-</v>
      </c>
      <c r="Q124" s="90" t="str">
        <f aca="false">IFERROR(Inputs!Q124/Inputs_old!Q124-1,"-")</f>
        <v>-</v>
      </c>
      <c r="R124" s="90" t="str">
        <f aca="false">IFERROR(Inputs!R124/Inputs_old!R124-1,"-")</f>
        <v>-</v>
      </c>
      <c r="S124" s="90" t="str">
        <f aca="false">IFERROR(Inputs!S124/Inputs_old!S124-1,"-")</f>
        <v>-</v>
      </c>
      <c r="T124" s="90" t="str">
        <f aca="false">IFERROR(Inputs!T124/Inputs_old!T124-1,"-")</f>
        <v>-</v>
      </c>
      <c r="U124" s="90" t="str">
        <f aca="false">IFERROR(Inputs!U124/Inputs_old!U124-1,"-")</f>
        <v>-</v>
      </c>
      <c r="V124" s="90" t="str">
        <f aca="false">IFERROR(Inputs!V124/Inputs_old!V124-1,"-")</f>
        <v>-</v>
      </c>
      <c r="W124" s="90" t="str">
        <f aca="false">IFERROR(Inputs!W124/Inputs_old!W124-1,"-")</f>
        <v>-</v>
      </c>
      <c r="X124" s="90" t="n">
        <f aca="false">IFERROR(Inputs!X124/Inputs_old!X124-1,"-")</f>
        <v>0</v>
      </c>
      <c r="Y124" s="90" t="n">
        <f aca="false">IFERROR(Inputs!Y124/Inputs_old!Y124-1,"-")</f>
        <v>0</v>
      </c>
      <c r="Z124" s="90" t="n">
        <f aca="false">IFERROR(Inputs!Z124/Inputs_old!Z124-1,"-")</f>
        <v>0</v>
      </c>
      <c r="AA124" s="90" t="n">
        <f aca="false">IFERROR(Inputs!AA124/Inputs_old!AA124-1,"-")</f>
        <v>0</v>
      </c>
      <c r="AB124" s="90" t="n">
        <f aca="false">IFERROR(Inputs!AB124/Inputs_old!AB124-1,"-")</f>
        <v>0</v>
      </c>
      <c r="AC124" s="90" t="n">
        <f aca="false">IFERROR(Inputs!AC124/Inputs_old!AC124-1,"-")</f>
        <v>0</v>
      </c>
      <c r="AD124" s="90" t="n">
        <f aca="false">IFERROR(Inputs!AD124/Inputs_old!AD124-1,"-")</f>
        <v>0</v>
      </c>
      <c r="AE124" s="90" t="n">
        <f aca="false">IFERROR(Inputs!AE124/Inputs_old!AE124-1,"-")</f>
        <v>0</v>
      </c>
      <c r="AF124" s="90" t="n">
        <f aca="false">IFERROR(Inputs!AF124/Inputs_old!AF124-1,"-")</f>
        <v>0</v>
      </c>
      <c r="AG124" s="90" t="n">
        <f aca="false">IFERROR(Inputs!AG124/Inputs_old!AG124-1,"-")</f>
        <v>0</v>
      </c>
      <c r="AH124" s="90" t="n">
        <f aca="false">IFERROR(Inputs!AH124/Inputs_old!AH124-1,"-")</f>
        <v>0</v>
      </c>
      <c r="AI124" s="90" t="n">
        <f aca="false">IFERROR(Inputs!AI124/Inputs_old!AI124-1,"-")</f>
        <v>0.0124233973373946</v>
      </c>
      <c r="AJ124" s="90" t="n">
        <f aca="false">IFERROR(Inputs!AJ124/Inputs_old!AJ124-1,"-")</f>
        <v>0.161417334024907</v>
      </c>
      <c r="AK124" s="90" t="n">
        <f aca="false">IFERROR(Inputs!AK124/Inputs_old!AK124-1,"-")</f>
        <v>0.0165698705374535</v>
      </c>
      <c r="AL124" s="90" t="n">
        <f aca="false">IFERROR(Inputs!AL124/Inputs_old!AL124-1,"-")</f>
        <v>-0.000251556313139667</v>
      </c>
      <c r="AM124" s="90" t="n">
        <f aca="false">IFERROR(Inputs!AM124/Inputs_old!AM124-1,"-")</f>
        <v>-1.23341318815084E-005</v>
      </c>
      <c r="AN124" s="90" t="n">
        <f aca="false">IFERROR(Inputs!AN124/Inputs_old!AN124-1,"-")</f>
        <v>-1.131012380029E-005</v>
      </c>
      <c r="AO124" s="90" t="n">
        <f aca="false">IFERROR(Inputs!AO124/Inputs_old!AO124-1,"-")</f>
        <v>-1.05834174844999E-005</v>
      </c>
      <c r="AP124" s="90" t="n">
        <f aca="false">IFERROR(Inputs!AP124/Inputs_old!AP124-1,"-")</f>
        <v>-9.97114381184883E-006</v>
      </c>
      <c r="AQ124" s="90" t="n">
        <f aca="false">IFERROR(Inputs!AQ124/Inputs_old!AQ124-1,"-")</f>
        <v>-9.44907549849106E-006</v>
      </c>
      <c r="AR124" s="90" t="n">
        <f aca="false">IFERROR(Inputs!AR124/Inputs_old!AR124-1,"-")</f>
        <v>-8.85415706952664E-006</v>
      </c>
      <c r="AS124" s="90" t="n">
        <f aca="false">IFERROR(Inputs!AS124/Inputs_old!AS124-1,"-")</f>
        <v>-8.84623603669699E-006</v>
      </c>
      <c r="AT124" s="90" t="n">
        <f aca="false">IFERROR(Inputs!AT124/Inputs_old!AT124-1,"-")</f>
        <v>-8.83848406429966E-006</v>
      </c>
      <c r="AU124" s="90" t="n">
        <f aca="false">IFERROR(Inputs!AU124/Inputs_old!AU124-1,"-")</f>
        <v>-8.83089726932962E-006</v>
      </c>
      <c r="AV124" s="90" t="n">
        <f aca="false">IFERROR(Inputs!AV124/Inputs_old!AV124-1,"-")</f>
        <v>-8.82347186903498E-006</v>
      </c>
      <c r="AW124" s="90" t="n">
        <f aca="false">IFERROR(Inputs!AW124/Inputs_old!AW124-1,"-")</f>
        <v>-8.81620417614304E-006</v>
      </c>
      <c r="AX124" s="90" t="n">
        <f aca="false">IFERROR(Inputs!AX124/Inputs_old!AX124-1,"-")</f>
        <v>-8.80909060119173E-006</v>
      </c>
      <c r="AY124" s="90" t="n">
        <f aca="false">IFERROR(Inputs!AY124/Inputs_old!AY124-1,"-")</f>
        <v>-8.80212764275967E-006</v>
      </c>
      <c r="AZ124" s="90" t="n">
        <f aca="false">IFERROR(Inputs!AZ124/Inputs_old!AZ124-1,"-")</f>
        <v>-8.7953118910189E-006</v>
      </c>
      <c r="BA124" s="90" t="n">
        <f aca="false">IFERROR(Inputs!BA124/Inputs_old!BA124-1,"-")</f>
        <v>-8.78864002007429E-006</v>
      </c>
      <c r="BB124" s="90" t="n">
        <f aca="false">IFERROR(Inputs!BB124/Inputs_old!BB124-1,"-")</f>
        <v>-8.78210878985097E-006</v>
      </c>
      <c r="BC124" s="90" t="n">
        <f aca="false">IFERROR(Inputs!BC124/Inputs_old!BC124-1,"-")</f>
        <v>-8.77571503898889E-006</v>
      </c>
      <c r="BD124" s="90" t="n">
        <f aca="false">IFERROR(Inputs!BD124/Inputs_old!BD124-1,"-")</f>
        <v>-8.76945568750731E-006</v>
      </c>
      <c r="BE124" s="90" t="n">
        <f aca="false">IFERROR(Inputs!BE124/Inputs_old!BE124-1,"-")</f>
        <v>-8.7633277309207E-006</v>
      </c>
      <c r="BF124" s="90" t="n">
        <f aca="false">IFERROR(Inputs!BF124/Inputs_old!BF124-1,"-")</f>
        <v>-8.75732823812925E-006</v>
      </c>
      <c r="BG124" s="90" t="n">
        <f aca="false">IFERROR(Inputs!BG124/Inputs_old!BG124-1,"-")</f>
        <v>-8.751454351974E-006</v>
      </c>
    </row>
    <row r="125" customFormat="false" ht="13.5" hidden="false" customHeight="true" outlineLevel="0" collapsed="false">
      <c r="A125" s="172" t="s">
        <v>99</v>
      </c>
      <c r="B125" s="318" t="s">
        <v>162</v>
      </c>
      <c r="C125" s="318"/>
      <c r="D125" s="318" t="s">
        <v>101</v>
      </c>
      <c r="E125" s="96"/>
      <c r="F125" s="19" t="s">
        <v>168</v>
      </c>
      <c r="G125" s="96" t="s">
        <v>103</v>
      </c>
      <c r="H125" s="96"/>
      <c r="I125" s="96" t="s">
        <v>164</v>
      </c>
      <c r="J125" s="90" t="str">
        <f aca="false">IFERROR(Inputs!J125/Inputs_old!J125-1,"-")</f>
        <v>-</v>
      </c>
      <c r="K125" s="90" t="str">
        <f aca="false">IFERROR(Inputs!K125/Inputs_old!K125-1,"-")</f>
        <v>-</v>
      </c>
      <c r="L125" s="90" t="str">
        <f aca="false">IFERROR(Inputs!L125/Inputs_old!L125-1,"-")</f>
        <v>-</v>
      </c>
      <c r="M125" s="90" t="str">
        <f aca="false">IFERROR(Inputs!M125/Inputs_old!M125-1,"-")</f>
        <v>-</v>
      </c>
      <c r="N125" s="90" t="str">
        <f aca="false">IFERROR(Inputs!N125/Inputs_old!N125-1,"-")</f>
        <v>-</v>
      </c>
      <c r="O125" s="90" t="str">
        <f aca="false">IFERROR(Inputs!O125/Inputs_old!O125-1,"-")</f>
        <v>-</v>
      </c>
      <c r="P125" s="90" t="str">
        <f aca="false">IFERROR(Inputs!P125/Inputs_old!P125-1,"-")</f>
        <v>-</v>
      </c>
      <c r="Q125" s="90" t="str">
        <f aca="false">IFERROR(Inputs!Q125/Inputs_old!Q125-1,"-")</f>
        <v>-</v>
      </c>
      <c r="R125" s="90" t="str">
        <f aca="false">IFERROR(Inputs!R125/Inputs_old!R125-1,"-")</f>
        <v>-</v>
      </c>
      <c r="S125" s="90" t="str">
        <f aca="false">IFERROR(Inputs!S125/Inputs_old!S125-1,"-")</f>
        <v>-</v>
      </c>
      <c r="T125" s="90" t="str">
        <f aca="false">IFERROR(Inputs!T125/Inputs_old!T125-1,"-")</f>
        <v>-</v>
      </c>
      <c r="U125" s="90" t="str">
        <f aca="false">IFERROR(Inputs!U125/Inputs_old!U125-1,"-")</f>
        <v>-</v>
      </c>
      <c r="V125" s="90" t="str">
        <f aca="false">IFERROR(Inputs!V125/Inputs_old!V125-1,"-")</f>
        <v>-</v>
      </c>
      <c r="W125" s="90" t="str">
        <f aca="false">IFERROR(Inputs!W125/Inputs_old!W125-1,"-")</f>
        <v>-</v>
      </c>
      <c r="X125" s="90" t="n">
        <f aca="false">IFERROR(Inputs!X125/Inputs_old!X125-1,"-")</f>
        <v>0</v>
      </c>
      <c r="Y125" s="90" t="n">
        <f aca="false">IFERROR(Inputs!Y125/Inputs_old!Y125-1,"-")</f>
        <v>0</v>
      </c>
      <c r="Z125" s="90" t="n">
        <f aca="false">IFERROR(Inputs!Z125/Inputs_old!Z125-1,"-")</f>
        <v>0</v>
      </c>
      <c r="AA125" s="90" t="n">
        <f aca="false">IFERROR(Inputs!AA125/Inputs_old!AA125-1,"-")</f>
        <v>0</v>
      </c>
      <c r="AB125" s="90" t="n">
        <f aca="false">IFERROR(Inputs!AB125/Inputs_old!AB125-1,"-")</f>
        <v>0</v>
      </c>
      <c r="AC125" s="90" t="n">
        <f aca="false">IFERROR(Inputs!AC125/Inputs_old!AC125-1,"-")</f>
        <v>0</v>
      </c>
      <c r="AD125" s="90" t="n">
        <f aca="false">IFERROR(Inputs!AD125/Inputs_old!AD125-1,"-")</f>
        <v>0</v>
      </c>
      <c r="AE125" s="90" t="n">
        <f aca="false">IFERROR(Inputs!AE125/Inputs_old!AE125-1,"-")</f>
        <v>0</v>
      </c>
      <c r="AF125" s="90" t="n">
        <f aca="false">IFERROR(Inputs!AF125/Inputs_old!AF125-1,"-")</f>
        <v>0</v>
      </c>
      <c r="AG125" s="90" t="n">
        <f aca="false">IFERROR(Inputs!AG125/Inputs_old!AG125-1,"-")</f>
        <v>0</v>
      </c>
      <c r="AH125" s="90" t="n">
        <f aca="false">IFERROR(Inputs!AH125/Inputs_old!AH125-1,"-")</f>
        <v>0</v>
      </c>
      <c r="AI125" s="90" t="n">
        <f aca="false">IFERROR(Inputs!AI125/Inputs_old!AI125-1,"-")</f>
        <v>-0.0130610198240816</v>
      </c>
      <c r="AJ125" s="90" t="n">
        <f aca="false">IFERROR(Inputs!AJ125/Inputs_old!AJ125-1,"-")</f>
        <v>0.163775343483385</v>
      </c>
      <c r="AK125" s="90" t="n">
        <f aca="false">IFERROR(Inputs!AK125/Inputs_old!AK125-1,"-")</f>
        <v>0.0168827991775502</v>
      </c>
      <c r="AL125" s="90" t="n">
        <f aca="false">IFERROR(Inputs!AL125/Inputs_old!AL125-1,"-")</f>
        <v>-0.000256716720783867</v>
      </c>
      <c r="AM125" s="90" t="n">
        <f aca="false">IFERROR(Inputs!AM125/Inputs_old!AM125-1,"-")</f>
        <v>-1.26182951790677E-005</v>
      </c>
      <c r="AN125" s="90" t="n">
        <f aca="false">IFERROR(Inputs!AN125/Inputs_old!AN125-1,"-")</f>
        <v>-1.15785583840733E-005</v>
      </c>
      <c r="AO125" s="90" t="n">
        <f aca="false">IFERROR(Inputs!AO125/Inputs_old!AO125-1,"-")</f>
        <v>-1.084386941963E-005</v>
      </c>
      <c r="AP125" s="90" t="n">
        <f aca="false">IFERROR(Inputs!AP125/Inputs_old!AP125-1,"-")</f>
        <v>-1.02244615849401E-005</v>
      </c>
      <c r="AQ125" s="90" t="n">
        <f aca="false">IFERROR(Inputs!AQ125/Inputs_old!AQ125-1,"-")</f>
        <v>-9.69606311196358E-006</v>
      </c>
      <c r="AR125" s="90" t="n">
        <f aca="false">IFERROR(Inputs!AR125/Inputs_old!AR125-1,"-")</f>
        <v>-9.10259116915224E-006</v>
      </c>
      <c r="AS125" s="90" t="n">
        <f aca="false">IFERROR(Inputs!AS125/Inputs_old!AS125-1,"-")</f>
        <v>-9.11207295617444E-006</v>
      </c>
      <c r="AT125" s="90" t="n">
        <f aca="false">IFERROR(Inputs!AT125/Inputs_old!AT125-1,"-")</f>
        <v>-9.12138802156015E-006</v>
      </c>
      <c r="AU125" s="90" t="n">
        <f aca="false">IFERROR(Inputs!AU125/Inputs_old!AU125-1,"-")</f>
        <v>-9.13053894580074E-006</v>
      </c>
      <c r="AV125" s="90" t="n">
        <f aca="false">IFERROR(Inputs!AV125/Inputs_old!AV125-1,"-")</f>
        <v>-9.13952828285325E-006</v>
      </c>
      <c r="AW125" s="90" t="n">
        <f aca="false">IFERROR(Inputs!AW125/Inputs_old!AW125-1,"-")</f>
        <v>-9.14835855747587E-006</v>
      </c>
      <c r="AX125" s="90" t="n">
        <f aca="false">IFERROR(Inputs!AX125/Inputs_old!AX125-1,"-")</f>
        <v>-9.15703227055698E-006</v>
      </c>
      <c r="AY125" s="90" t="n">
        <f aca="false">IFERROR(Inputs!AY125/Inputs_old!AY125-1,"-")</f>
        <v>-9.1655518913436E-006</v>
      </c>
      <c r="AZ125" s="90" t="n">
        <f aca="false">IFERROR(Inputs!AZ125/Inputs_old!AZ125-1,"-")</f>
        <v>-9.17391986565708E-006</v>
      </c>
      <c r="BA125" s="90" t="n">
        <f aca="false">IFERROR(Inputs!BA125/Inputs_old!BA125-1,"-")</f>
        <v>-9.18213860812145E-006</v>
      </c>
      <c r="BB125" s="90" t="n">
        <f aca="false">IFERROR(Inputs!BB125/Inputs_old!BB125-1,"-")</f>
        <v>-9.19021050749258E-006</v>
      </c>
      <c r="BC125" s="90" t="n">
        <f aca="false">IFERROR(Inputs!BC125/Inputs_old!BC125-1,"-")</f>
        <v>-9.19813792255031E-006</v>
      </c>
      <c r="BD125" s="90" t="n">
        <f aca="false">IFERROR(Inputs!BD125/Inputs_old!BD125-1,"-")</f>
        <v>-9.20592318665037E-006</v>
      </c>
      <c r="BE125" s="90" t="n">
        <f aca="false">IFERROR(Inputs!BE125/Inputs_old!BE125-1,"-")</f>
        <v>-9.2135686028394E-006</v>
      </c>
      <c r="BF125" s="90" t="n">
        <f aca="false">IFERROR(Inputs!BF125/Inputs_old!BF125-1,"-")</f>
        <v>-9.22107644651948E-006</v>
      </c>
      <c r="BG125" s="90" t="n">
        <f aca="false">IFERROR(Inputs!BG125/Inputs_old!BG125-1,"-")</f>
        <v>-9.22844896533714E-006</v>
      </c>
    </row>
    <row r="126" customFormat="false" ht="13.5" hidden="false" customHeight="true" outlineLevel="0" collapsed="false">
      <c r="A126" s="172" t="s">
        <v>99</v>
      </c>
      <c r="B126" s="318" t="s">
        <v>162</v>
      </c>
      <c r="C126" s="318"/>
      <c r="D126" s="318" t="s">
        <v>101</v>
      </c>
      <c r="E126" s="96"/>
      <c r="F126" s="19" t="s">
        <v>169</v>
      </c>
      <c r="G126" s="96" t="s">
        <v>103</v>
      </c>
      <c r="H126" s="96"/>
      <c r="I126" s="96" t="s">
        <v>164</v>
      </c>
      <c r="J126" s="90" t="str">
        <f aca="false">IFERROR(Inputs!J126/Inputs_old!J126-1,"-")</f>
        <v>-</v>
      </c>
      <c r="K126" s="90" t="str">
        <f aca="false">IFERROR(Inputs!K126/Inputs_old!K126-1,"-")</f>
        <v>-</v>
      </c>
      <c r="L126" s="90" t="str">
        <f aca="false">IFERROR(Inputs!L126/Inputs_old!L126-1,"-")</f>
        <v>-</v>
      </c>
      <c r="M126" s="90" t="str">
        <f aca="false">IFERROR(Inputs!M126/Inputs_old!M126-1,"-")</f>
        <v>-</v>
      </c>
      <c r="N126" s="90" t="str">
        <f aca="false">IFERROR(Inputs!N126/Inputs_old!N126-1,"-")</f>
        <v>-</v>
      </c>
      <c r="O126" s="90" t="str">
        <f aca="false">IFERROR(Inputs!O126/Inputs_old!O126-1,"-")</f>
        <v>-</v>
      </c>
      <c r="P126" s="90" t="str">
        <f aca="false">IFERROR(Inputs!P126/Inputs_old!P126-1,"-")</f>
        <v>-</v>
      </c>
      <c r="Q126" s="90" t="str">
        <f aca="false">IFERROR(Inputs!Q126/Inputs_old!Q126-1,"-")</f>
        <v>-</v>
      </c>
      <c r="R126" s="90" t="str">
        <f aca="false">IFERROR(Inputs!R126/Inputs_old!R126-1,"-")</f>
        <v>-</v>
      </c>
      <c r="S126" s="90" t="str">
        <f aca="false">IFERROR(Inputs!S126/Inputs_old!S126-1,"-")</f>
        <v>-</v>
      </c>
      <c r="T126" s="90" t="str">
        <f aca="false">IFERROR(Inputs!T126/Inputs_old!T126-1,"-")</f>
        <v>-</v>
      </c>
      <c r="U126" s="90" t="str">
        <f aca="false">IFERROR(Inputs!U126/Inputs_old!U126-1,"-")</f>
        <v>-</v>
      </c>
      <c r="V126" s="90" t="str">
        <f aca="false">IFERROR(Inputs!V126/Inputs_old!V126-1,"-")</f>
        <v>-</v>
      </c>
      <c r="W126" s="90" t="n">
        <f aca="false">IFERROR(Inputs!W126/Inputs_old!W126-1,"-")</f>
        <v>0</v>
      </c>
      <c r="X126" s="90" t="n">
        <f aca="false">IFERROR(Inputs!X126/Inputs_old!X126-1,"-")</f>
        <v>0</v>
      </c>
      <c r="Y126" s="90" t="n">
        <f aca="false">IFERROR(Inputs!Y126/Inputs_old!Y126-1,"-")</f>
        <v>0</v>
      </c>
      <c r="Z126" s="90" t="n">
        <f aca="false">IFERROR(Inputs!Z126/Inputs_old!Z126-1,"-")</f>
        <v>0</v>
      </c>
      <c r="AA126" s="90" t="n">
        <f aca="false">IFERROR(Inputs!AA126/Inputs_old!AA126-1,"-")</f>
        <v>0</v>
      </c>
      <c r="AB126" s="90" t="n">
        <f aca="false">IFERROR(Inputs!AB126/Inputs_old!AB126-1,"-")</f>
        <v>0</v>
      </c>
      <c r="AC126" s="90" t="n">
        <f aca="false">IFERROR(Inputs!AC126/Inputs_old!AC126-1,"-")</f>
        <v>0</v>
      </c>
      <c r="AD126" s="90" t="n">
        <f aca="false">IFERROR(Inputs!AD126/Inputs_old!AD126-1,"-")</f>
        <v>0</v>
      </c>
      <c r="AE126" s="90" t="n">
        <f aca="false">IFERROR(Inputs!AE126/Inputs_old!AE126-1,"-")</f>
        <v>0</v>
      </c>
      <c r="AF126" s="90" t="n">
        <f aca="false">IFERROR(Inputs!AF126/Inputs_old!AF126-1,"-")</f>
        <v>0</v>
      </c>
      <c r="AG126" s="90" t="n">
        <f aca="false">IFERROR(Inputs!AG126/Inputs_old!AG126-1,"-")</f>
        <v>0</v>
      </c>
      <c r="AH126" s="90" t="n">
        <f aca="false">IFERROR(Inputs!AH126/Inputs_old!AH126-1,"-")</f>
        <v>0</v>
      </c>
      <c r="AI126" s="90" t="n">
        <f aca="false">IFERROR(Inputs!AI126/Inputs_old!AI126-1,"-")</f>
        <v>0.0155228438441328</v>
      </c>
      <c r="AJ126" s="90" t="n">
        <f aca="false">IFERROR(Inputs!AJ126/Inputs_old!AJ126-1,"-")</f>
        <v>0</v>
      </c>
      <c r="AK126" s="90" t="n">
        <f aca="false">IFERROR(Inputs!AK126/Inputs_old!AK126-1,"-")</f>
        <v>0</v>
      </c>
      <c r="AL126" s="90" t="n">
        <f aca="false">IFERROR(Inputs!AL126/Inputs_old!AL126-1,"-")</f>
        <v>0</v>
      </c>
      <c r="AM126" s="90" t="n">
        <f aca="false">IFERROR(Inputs!AM126/Inputs_old!AM126-1,"-")</f>
        <v>0</v>
      </c>
      <c r="AN126" s="90" t="n">
        <f aca="false">IFERROR(Inputs!AN126/Inputs_old!AN126-1,"-")</f>
        <v>0</v>
      </c>
      <c r="AO126" s="90" t="n">
        <f aca="false">IFERROR(Inputs!AO126/Inputs_old!AO126-1,"-")</f>
        <v>0</v>
      </c>
      <c r="AP126" s="90" t="n">
        <f aca="false">IFERROR(Inputs!AP126/Inputs_old!AP126-1,"-")</f>
        <v>0</v>
      </c>
      <c r="AQ126" s="90" t="n">
        <f aca="false">IFERROR(Inputs!AQ126/Inputs_old!AQ126-1,"-")</f>
        <v>0</v>
      </c>
      <c r="AR126" s="90" t="n">
        <f aca="false">IFERROR(Inputs!AR126/Inputs_old!AR126-1,"-")</f>
        <v>0</v>
      </c>
      <c r="AS126" s="90" t="n">
        <f aca="false">IFERROR(Inputs!AS126/Inputs_old!AS126-1,"-")</f>
        <v>0</v>
      </c>
      <c r="AT126" s="90" t="n">
        <f aca="false">IFERROR(Inputs!AT126/Inputs_old!AT126-1,"-")</f>
        <v>0</v>
      </c>
      <c r="AU126" s="90" t="n">
        <f aca="false">IFERROR(Inputs!AU126/Inputs_old!AU126-1,"-")</f>
        <v>0</v>
      </c>
      <c r="AV126" s="90" t="n">
        <f aca="false">IFERROR(Inputs!AV126/Inputs_old!AV126-1,"-")</f>
        <v>0</v>
      </c>
      <c r="AW126" s="90" t="n">
        <f aca="false">IFERROR(Inputs!AW126/Inputs_old!AW126-1,"-")</f>
        <v>0</v>
      </c>
      <c r="AX126" s="90" t="n">
        <f aca="false">IFERROR(Inputs!AX126/Inputs_old!AX126-1,"-")</f>
        <v>0</v>
      </c>
      <c r="AY126" s="90" t="n">
        <f aca="false">IFERROR(Inputs!AY126/Inputs_old!AY126-1,"-")</f>
        <v>0</v>
      </c>
      <c r="AZ126" s="90" t="n">
        <f aca="false">IFERROR(Inputs!AZ126/Inputs_old!AZ126-1,"-")</f>
        <v>0</v>
      </c>
      <c r="BA126" s="90" t="n">
        <f aca="false">IFERROR(Inputs!BA126/Inputs_old!BA126-1,"-")</f>
        <v>0</v>
      </c>
      <c r="BB126" s="90" t="n">
        <f aca="false">IFERROR(Inputs!BB126/Inputs_old!BB126-1,"-")</f>
        <v>0</v>
      </c>
      <c r="BC126" s="90" t="n">
        <f aca="false">IFERROR(Inputs!BC126/Inputs_old!BC126-1,"-")</f>
        <v>0</v>
      </c>
      <c r="BD126" s="90" t="n">
        <f aca="false">IFERROR(Inputs!BD126/Inputs_old!BD126-1,"-")</f>
        <v>0</v>
      </c>
      <c r="BE126" s="90" t="n">
        <f aca="false">IFERROR(Inputs!BE126/Inputs_old!BE126-1,"-")</f>
        <v>0</v>
      </c>
      <c r="BF126" s="90" t="n">
        <f aca="false">IFERROR(Inputs!BF126/Inputs_old!BF126-1,"-")</f>
        <v>0</v>
      </c>
      <c r="BG126" s="90" t="n">
        <f aca="false">IFERROR(Inputs!BG126/Inputs_old!BG126-1,"-")</f>
        <v>0</v>
      </c>
    </row>
    <row r="127" customFormat="false" ht="13.5" hidden="false" customHeight="true" outlineLevel="0" collapsed="false">
      <c r="A127" s="172" t="s">
        <v>99</v>
      </c>
      <c r="B127" s="318" t="s">
        <v>162</v>
      </c>
      <c r="C127" s="318"/>
      <c r="D127" s="318" t="s">
        <v>101</v>
      </c>
      <c r="E127" s="96"/>
      <c r="F127" s="19" t="s">
        <v>170</v>
      </c>
      <c r="G127" s="96" t="s">
        <v>103</v>
      </c>
      <c r="H127" s="96"/>
      <c r="I127" s="96"/>
      <c r="J127" s="90" t="str">
        <f aca="false">IFERROR(Inputs!J127/Inputs_old!J127-1,"-")</f>
        <v>-</v>
      </c>
      <c r="K127" s="90" t="str">
        <f aca="false">IFERROR(Inputs!K127/Inputs_old!K127-1,"-")</f>
        <v>-</v>
      </c>
      <c r="L127" s="90" t="str">
        <f aca="false">IFERROR(Inputs!L127/Inputs_old!L127-1,"-")</f>
        <v>-</v>
      </c>
      <c r="M127" s="90" t="str">
        <f aca="false">IFERROR(Inputs!M127/Inputs_old!M127-1,"-")</f>
        <v>-</v>
      </c>
      <c r="N127" s="90" t="str">
        <f aca="false">IFERROR(Inputs!N127/Inputs_old!N127-1,"-")</f>
        <v>-</v>
      </c>
      <c r="O127" s="90" t="str">
        <f aca="false">IFERROR(Inputs!O127/Inputs_old!O127-1,"-")</f>
        <v>-</v>
      </c>
      <c r="P127" s="90" t="str">
        <f aca="false">IFERROR(Inputs!P127/Inputs_old!P127-1,"-")</f>
        <v>-</v>
      </c>
      <c r="Q127" s="90" t="str">
        <f aca="false">IFERROR(Inputs!Q127/Inputs_old!Q127-1,"-")</f>
        <v>-</v>
      </c>
      <c r="R127" s="90" t="str">
        <f aca="false">IFERROR(Inputs!R127/Inputs_old!R127-1,"-")</f>
        <v>-</v>
      </c>
      <c r="S127" s="90" t="str">
        <f aca="false">IFERROR(Inputs!S127/Inputs_old!S127-1,"-")</f>
        <v>-</v>
      </c>
      <c r="T127" s="90" t="str">
        <f aca="false">IFERROR(Inputs!T127/Inputs_old!T127-1,"-")</f>
        <v>-</v>
      </c>
      <c r="U127" s="90" t="str">
        <f aca="false">IFERROR(Inputs!U127/Inputs_old!U127-1,"-")</f>
        <v>-</v>
      </c>
      <c r="V127" s="90" t="str">
        <f aca="false">IFERROR(Inputs!V127/Inputs_old!V127-1,"-")</f>
        <v>-</v>
      </c>
      <c r="W127" s="90" t="str">
        <f aca="false">IFERROR(Inputs!W127/Inputs_old!W127-1,"-")</f>
        <v>-</v>
      </c>
      <c r="X127" s="90" t="n">
        <f aca="false">IFERROR(Inputs!X127/Inputs_old!X127-1,"-")</f>
        <v>0</v>
      </c>
      <c r="Y127" s="90" t="n">
        <f aca="false">IFERROR(Inputs!Y127/Inputs_old!Y127-1,"-")</f>
        <v>0</v>
      </c>
      <c r="Z127" s="90" t="n">
        <f aca="false">IFERROR(Inputs!Z127/Inputs_old!Z127-1,"-")</f>
        <v>0</v>
      </c>
      <c r="AA127" s="90" t="n">
        <f aca="false">IFERROR(Inputs!AA127/Inputs_old!AA127-1,"-")</f>
        <v>0</v>
      </c>
      <c r="AB127" s="90" t="n">
        <f aca="false">IFERROR(Inputs!AB127/Inputs_old!AB127-1,"-")</f>
        <v>0</v>
      </c>
      <c r="AC127" s="90" t="n">
        <f aca="false">IFERROR(Inputs!AC127/Inputs_old!AC127-1,"-")</f>
        <v>0</v>
      </c>
      <c r="AD127" s="90" t="n">
        <f aca="false">IFERROR(Inputs!AD127/Inputs_old!AD127-1,"-")</f>
        <v>0</v>
      </c>
      <c r="AE127" s="90" t="n">
        <f aca="false">IFERROR(Inputs!AE127/Inputs_old!AE127-1,"-")</f>
        <v>0</v>
      </c>
      <c r="AF127" s="90" t="n">
        <f aca="false">IFERROR(Inputs!AF127/Inputs_old!AF127-1,"-")</f>
        <v>0</v>
      </c>
      <c r="AG127" s="90" t="n">
        <f aca="false">IFERROR(Inputs!AG127/Inputs_old!AG127-1,"-")</f>
        <v>0</v>
      </c>
      <c r="AH127" s="90" t="n">
        <f aca="false">IFERROR(Inputs!AH127/Inputs_old!AH127-1,"-")</f>
        <v>0</v>
      </c>
      <c r="AI127" s="90" t="n">
        <f aca="false">IFERROR(Inputs!AI127/Inputs_old!AI127-1,"-")</f>
        <v>0.0155228438441328</v>
      </c>
      <c r="AJ127" s="90" t="n">
        <f aca="false">IFERROR(Inputs!AJ127/Inputs_old!AJ127-1,"-")</f>
        <v>0</v>
      </c>
      <c r="AK127" s="90" t="n">
        <f aca="false">IFERROR(Inputs!AK127/Inputs_old!AK127-1,"-")</f>
        <v>0</v>
      </c>
      <c r="AL127" s="90" t="n">
        <f aca="false">IFERROR(Inputs!AL127/Inputs_old!AL127-1,"-")</f>
        <v>0</v>
      </c>
      <c r="AM127" s="90" t="n">
        <f aca="false">IFERROR(Inputs!AM127/Inputs_old!AM127-1,"-")</f>
        <v>0</v>
      </c>
      <c r="AN127" s="90" t="n">
        <f aca="false">IFERROR(Inputs!AN127/Inputs_old!AN127-1,"-")</f>
        <v>0</v>
      </c>
      <c r="AO127" s="90" t="n">
        <f aca="false">IFERROR(Inputs!AO127/Inputs_old!AO127-1,"-")</f>
        <v>0</v>
      </c>
      <c r="AP127" s="90" t="n">
        <f aca="false">IFERROR(Inputs!AP127/Inputs_old!AP127-1,"-")</f>
        <v>0</v>
      </c>
      <c r="AQ127" s="90" t="n">
        <f aca="false">IFERROR(Inputs!AQ127/Inputs_old!AQ127-1,"-")</f>
        <v>0</v>
      </c>
      <c r="AR127" s="90" t="n">
        <f aca="false">IFERROR(Inputs!AR127/Inputs_old!AR127-1,"-")</f>
        <v>0</v>
      </c>
      <c r="AS127" s="90" t="n">
        <f aca="false">IFERROR(Inputs!AS127/Inputs_old!AS127-1,"-")</f>
        <v>0</v>
      </c>
      <c r="AT127" s="90" t="n">
        <f aca="false">IFERROR(Inputs!AT127/Inputs_old!AT127-1,"-")</f>
        <v>0</v>
      </c>
      <c r="AU127" s="90" t="n">
        <f aca="false">IFERROR(Inputs!AU127/Inputs_old!AU127-1,"-")</f>
        <v>0</v>
      </c>
      <c r="AV127" s="90" t="n">
        <f aca="false">IFERROR(Inputs!AV127/Inputs_old!AV127-1,"-")</f>
        <v>0</v>
      </c>
      <c r="AW127" s="90" t="n">
        <f aca="false">IFERROR(Inputs!AW127/Inputs_old!AW127-1,"-")</f>
        <v>0</v>
      </c>
      <c r="AX127" s="90" t="n">
        <f aca="false">IFERROR(Inputs!AX127/Inputs_old!AX127-1,"-")</f>
        <v>0</v>
      </c>
      <c r="AY127" s="90" t="n">
        <f aca="false">IFERROR(Inputs!AY127/Inputs_old!AY127-1,"-")</f>
        <v>0</v>
      </c>
      <c r="AZ127" s="90" t="n">
        <f aca="false">IFERROR(Inputs!AZ127/Inputs_old!AZ127-1,"-")</f>
        <v>0</v>
      </c>
      <c r="BA127" s="90" t="n">
        <f aca="false">IFERROR(Inputs!BA127/Inputs_old!BA127-1,"-")</f>
        <v>0</v>
      </c>
      <c r="BB127" s="90" t="n">
        <f aca="false">IFERROR(Inputs!BB127/Inputs_old!BB127-1,"-")</f>
        <v>0</v>
      </c>
      <c r="BC127" s="90" t="n">
        <f aca="false">IFERROR(Inputs!BC127/Inputs_old!BC127-1,"-")</f>
        <v>0</v>
      </c>
      <c r="BD127" s="90" t="n">
        <f aca="false">IFERROR(Inputs!BD127/Inputs_old!BD127-1,"-")</f>
        <v>0</v>
      </c>
      <c r="BE127" s="90" t="n">
        <f aca="false">IFERROR(Inputs!BE127/Inputs_old!BE127-1,"-")</f>
        <v>0</v>
      </c>
      <c r="BF127" s="90" t="n">
        <f aca="false">IFERROR(Inputs!BF127/Inputs_old!BF127-1,"-")</f>
        <v>0</v>
      </c>
      <c r="BG127" s="90" t="n">
        <f aca="false">IFERROR(Inputs!BG127/Inputs_old!BG127-1,"-")</f>
        <v>0</v>
      </c>
    </row>
    <row r="128" customFormat="false" ht="13.5" hidden="false" customHeight="true" outlineLevel="0" collapsed="false">
      <c r="A128" s="172" t="s">
        <v>99</v>
      </c>
      <c r="B128" s="318" t="s">
        <v>162</v>
      </c>
      <c r="C128" s="318"/>
      <c r="D128" s="318" t="s">
        <v>101</v>
      </c>
      <c r="E128" s="96"/>
      <c r="F128" s="19" t="s">
        <v>171</v>
      </c>
      <c r="G128" s="96" t="s">
        <v>172</v>
      </c>
      <c r="H128" s="96"/>
      <c r="I128" s="96"/>
      <c r="X128" s="106"/>
      <c r="Y128" s="106"/>
      <c r="Z128" s="106"/>
      <c r="AA128" s="90" t="n">
        <f aca="false">IFERROR(Inputs!AA128/Inputs_old!AA128-1,"-")</f>
        <v>0</v>
      </c>
      <c r="AB128" s="90" t="n">
        <f aca="false">IFERROR(Inputs!AB128/Inputs_old!AB128-1,"-")</f>
        <v>0</v>
      </c>
      <c r="AC128" s="90" t="n">
        <f aca="false">IFERROR(Inputs!AC128/Inputs_old!AC128-1,"-")</f>
        <v>0</v>
      </c>
      <c r="AD128" s="90" t="n">
        <f aca="false">IFERROR(Inputs!AD128/Inputs_old!AD128-1,"-")</f>
        <v>0</v>
      </c>
      <c r="AE128" s="90" t="n">
        <f aca="false">IFERROR(Inputs!AE128/Inputs_old!AE128-1,"-")</f>
        <v>0</v>
      </c>
      <c r="AF128" s="90" t="n">
        <f aca="false">IFERROR(Inputs!AF128/Inputs_old!AF128-1,"-")</f>
        <v>0</v>
      </c>
      <c r="AG128" s="90" t="n">
        <f aca="false">IFERROR(Inputs!AG128/Inputs_old!AG128-1,"-")</f>
        <v>0</v>
      </c>
      <c r="AH128" s="90" t="n">
        <f aca="false">IFERROR(Inputs!AH128/Inputs_old!AH128-1,"-")</f>
        <v>0</v>
      </c>
      <c r="AI128" s="90" t="n">
        <f aca="false">IFERROR(Inputs!AI128/Inputs_old!AI128-1,"-")</f>
        <v>0</v>
      </c>
      <c r="AJ128" s="90" t="n">
        <f aca="false">IFERROR(Inputs!AJ128/Inputs_old!AJ128-1,"-")</f>
        <v>0</v>
      </c>
      <c r="AK128" s="90" t="n">
        <f aca="false">IFERROR(Inputs!AK128/Inputs_old!AK128-1,"-")</f>
        <v>0</v>
      </c>
      <c r="AL128" s="90" t="n">
        <f aca="false">IFERROR(Inputs!AL128/Inputs_old!AL128-1,"-")</f>
        <v>0</v>
      </c>
      <c r="AM128" s="90" t="n">
        <f aca="false">IFERROR(Inputs!AM128/Inputs_old!AM128-1,"-")</f>
        <v>0</v>
      </c>
      <c r="AN128" s="90" t="n">
        <f aca="false">IFERROR(Inputs!AN128/Inputs_old!AN128-1,"-")</f>
        <v>0</v>
      </c>
      <c r="AO128" s="90" t="n">
        <f aca="false">IFERROR(Inputs!AO128/Inputs_old!AO128-1,"-")</f>
        <v>0</v>
      </c>
      <c r="AP128" s="90" t="n">
        <f aca="false">IFERROR(Inputs!AP128/Inputs_old!AP128-1,"-")</f>
        <v>0</v>
      </c>
      <c r="AQ128" s="90" t="n">
        <f aca="false">IFERROR(Inputs!AQ128/Inputs_old!AQ128-1,"-")</f>
        <v>0</v>
      </c>
      <c r="AR128" s="90" t="n">
        <f aca="false">IFERROR(Inputs!AR128/Inputs_old!AR128-1,"-")</f>
        <v>0</v>
      </c>
      <c r="AS128" s="90" t="n">
        <f aca="false">IFERROR(Inputs!AS128/Inputs_old!AS128-1,"-")</f>
        <v>0</v>
      </c>
      <c r="AT128" s="90" t="n">
        <f aca="false">IFERROR(Inputs!AT128/Inputs_old!AT128-1,"-")</f>
        <v>0</v>
      </c>
      <c r="AU128" s="90" t="n">
        <f aca="false">IFERROR(Inputs!AU128/Inputs_old!AU128-1,"-")</f>
        <v>0</v>
      </c>
      <c r="AV128" s="90" t="n">
        <f aca="false">IFERROR(Inputs!AV128/Inputs_old!AV128-1,"-")</f>
        <v>0</v>
      </c>
      <c r="AW128" s="90" t="n">
        <f aca="false">IFERROR(Inputs!AW128/Inputs_old!AW128-1,"-")</f>
        <v>0</v>
      </c>
      <c r="AX128" s="90" t="n">
        <f aca="false">IFERROR(Inputs!AX128/Inputs_old!AX128-1,"-")</f>
        <v>0</v>
      </c>
      <c r="AY128" s="90" t="n">
        <f aca="false">IFERROR(Inputs!AY128/Inputs_old!AY128-1,"-")</f>
        <v>0</v>
      </c>
      <c r="AZ128" s="90" t="n">
        <f aca="false">IFERROR(Inputs!AZ128/Inputs_old!AZ128-1,"-")</f>
        <v>0</v>
      </c>
      <c r="BA128" s="90" t="n">
        <f aca="false">IFERROR(Inputs!BA128/Inputs_old!BA128-1,"-")</f>
        <v>0</v>
      </c>
      <c r="BB128" s="90" t="n">
        <f aca="false">IFERROR(Inputs!BB128/Inputs_old!BB128-1,"-")</f>
        <v>0</v>
      </c>
      <c r="BC128" s="90" t="n">
        <f aca="false">IFERROR(Inputs!BC128/Inputs_old!BC128-1,"-")</f>
        <v>0</v>
      </c>
      <c r="BD128" s="90" t="n">
        <f aca="false">IFERROR(Inputs!BD128/Inputs_old!BD128-1,"-")</f>
        <v>0</v>
      </c>
      <c r="BE128" s="90" t="n">
        <f aca="false">IFERROR(Inputs!BE128/Inputs_old!BE128-1,"-")</f>
        <v>0</v>
      </c>
      <c r="BF128" s="90" t="n">
        <f aca="false">IFERROR(Inputs!BF128/Inputs_old!BF128-1,"-")</f>
        <v>0</v>
      </c>
      <c r="BG128" s="90" t="n">
        <f aca="false">IFERROR(Inputs!BG128/Inputs_old!BG128-1,"-")</f>
        <v>0</v>
      </c>
    </row>
    <row r="129" customFormat="false" ht="13.5" hidden="false" customHeight="true" outlineLevel="0" collapsed="false">
      <c r="A129" s="172" t="s">
        <v>99</v>
      </c>
      <c r="B129" s="318" t="s">
        <v>162</v>
      </c>
      <c r="C129" s="318"/>
      <c r="D129" s="318" t="s">
        <v>101</v>
      </c>
      <c r="E129" s="96"/>
      <c r="F129" s="19" t="s">
        <v>173</v>
      </c>
      <c r="G129" s="96" t="s">
        <v>12</v>
      </c>
      <c r="H129" s="96"/>
      <c r="I129" s="96"/>
      <c r="X129" s="106"/>
      <c r="Y129" s="106"/>
      <c r="Z129" s="106"/>
      <c r="AA129" s="90" t="n">
        <f aca="false">IFERROR(Inputs!AA129/Inputs_old!AA129-1,"-")</f>
        <v>0</v>
      </c>
      <c r="AB129" s="90" t="n">
        <f aca="false">IFERROR(Inputs!AB129/Inputs_old!AB129-1,"-")</f>
        <v>0</v>
      </c>
      <c r="AC129" s="90" t="n">
        <f aca="false">IFERROR(Inputs!AC129/Inputs_old!AC129-1,"-")</f>
        <v>0</v>
      </c>
      <c r="AD129" s="90" t="n">
        <f aca="false">IFERROR(Inputs!AD129/Inputs_old!AD129-1,"-")</f>
        <v>0</v>
      </c>
      <c r="AE129" s="90" t="n">
        <f aca="false">IFERROR(Inputs!AE129/Inputs_old!AE129-1,"-")</f>
        <v>0</v>
      </c>
      <c r="AF129" s="90" t="n">
        <f aca="false">IFERROR(Inputs!AF129/Inputs_old!AF129-1,"-")</f>
        <v>0</v>
      </c>
      <c r="AG129" s="90" t="n">
        <f aca="false">IFERROR(Inputs!AG129/Inputs_old!AG129-1,"-")</f>
        <v>0</v>
      </c>
      <c r="AH129" s="90" t="n">
        <f aca="false">IFERROR(Inputs!AH129/Inputs_old!AH129-1,"-")</f>
        <v>0</v>
      </c>
      <c r="AI129" s="90" t="n">
        <f aca="false">IFERROR(Inputs!AI129/Inputs_old!AI129-1,"-")</f>
        <v>0</v>
      </c>
      <c r="AJ129" s="90" t="n">
        <f aca="false">IFERROR(Inputs!AJ129/Inputs_old!AJ129-1,"-")</f>
        <v>0</v>
      </c>
      <c r="AK129" s="90" t="n">
        <f aca="false">IFERROR(Inputs!AK129/Inputs_old!AK129-1,"-")</f>
        <v>0</v>
      </c>
      <c r="AL129" s="90" t="n">
        <f aca="false">IFERROR(Inputs!AL129/Inputs_old!AL129-1,"-")</f>
        <v>0</v>
      </c>
      <c r="AM129" s="90" t="n">
        <f aca="false">IFERROR(Inputs!AM129/Inputs_old!AM129-1,"-")</f>
        <v>0</v>
      </c>
      <c r="AN129" s="90" t="n">
        <f aca="false">IFERROR(Inputs!AN129/Inputs_old!AN129-1,"-")</f>
        <v>0</v>
      </c>
      <c r="AO129" s="90" t="n">
        <f aca="false">IFERROR(Inputs!AO129/Inputs_old!AO129-1,"-")</f>
        <v>0</v>
      </c>
      <c r="AP129" s="90" t="n">
        <f aca="false">IFERROR(Inputs!AP129/Inputs_old!AP129-1,"-")</f>
        <v>0</v>
      </c>
      <c r="AQ129" s="90" t="n">
        <f aca="false">IFERROR(Inputs!AQ129/Inputs_old!AQ129-1,"-")</f>
        <v>0</v>
      </c>
      <c r="AR129" s="90" t="n">
        <f aca="false">IFERROR(Inputs!AR129/Inputs_old!AR129-1,"-")</f>
        <v>0</v>
      </c>
      <c r="AS129" s="90" t="n">
        <f aca="false">IFERROR(Inputs!AS129/Inputs_old!AS129-1,"-")</f>
        <v>0</v>
      </c>
      <c r="AT129" s="90" t="n">
        <f aca="false">IFERROR(Inputs!AT129/Inputs_old!AT129-1,"-")</f>
        <v>0</v>
      </c>
      <c r="AU129" s="90" t="n">
        <f aca="false">IFERROR(Inputs!AU129/Inputs_old!AU129-1,"-")</f>
        <v>0</v>
      </c>
      <c r="AV129" s="90" t="n">
        <f aca="false">IFERROR(Inputs!AV129/Inputs_old!AV129-1,"-")</f>
        <v>0</v>
      </c>
      <c r="AW129" s="90" t="n">
        <f aca="false">IFERROR(Inputs!AW129/Inputs_old!AW129-1,"-")</f>
        <v>0</v>
      </c>
      <c r="AX129" s="90" t="n">
        <f aca="false">IFERROR(Inputs!AX129/Inputs_old!AX129-1,"-")</f>
        <v>0</v>
      </c>
      <c r="AY129" s="90" t="n">
        <f aca="false">IFERROR(Inputs!AY129/Inputs_old!AY129-1,"-")</f>
        <v>0</v>
      </c>
      <c r="AZ129" s="90" t="n">
        <f aca="false">IFERROR(Inputs!AZ129/Inputs_old!AZ129-1,"-")</f>
        <v>0</v>
      </c>
      <c r="BA129" s="90" t="n">
        <f aca="false">IFERROR(Inputs!BA129/Inputs_old!BA129-1,"-")</f>
        <v>0</v>
      </c>
      <c r="BB129" s="90" t="n">
        <f aca="false">IFERROR(Inputs!BB129/Inputs_old!BB129-1,"-")</f>
        <v>0</v>
      </c>
      <c r="BC129" s="90" t="n">
        <f aca="false">IFERROR(Inputs!BC129/Inputs_old!BC129-1,"-")</f>
        <v>0</v>
      </c>
      <c r="BD129" s="90" t="n">
        <f aca="false">IFERROR(Inputs!BD129/Inputs_old!BD129-1,"-")</f>
        <v>0</v>
      </c>
      <c r="BE129" s="90" t="n">
        <f aca="false">IFERROR(Inputs!BE129/Inputs_old!BE129-1,"-")</f>
        <v>0</v>
      </c>
      <c r="BF129" s="90" t="n">
        <f aca="false">IFERROR(Inputs!BF129/Inputs_old!BF129-1,"-")</f>
        <v>0</v>
      </c>
      <c r="BG129" s="90" t="n">
        <f aca="false">IFERROR(Inputs!BG129/Inputs_old!BG129-1,"-")</f>
        <v>0</v>
      </c>
    </row>
    <row r="130" customFormat="false" ht="13.5" hidden="false" customHeight="true" outlineLevel="0" collapsed="false">
      <c r="A130" s="172" t="s">
        <v>99</v>
      </c>
      <c r="B130" s="318" t="s">
        <v>162</v>
      </c>
      <c r="C130" s="318"/>
      <c r="D130" s="318" t="s">
        <v>101</v>
      </c>
      <c r="E130" s="96"/>
      <c r="F130" s="19" t="s">
        <v>174</v>
      </c>
      <c r="G130" s="96" t="s">
        <v>12</v>
      </c>
      <c r="H130" s="96"/>
      <c r="I130" s="96"/>
      <c r="X130" s="106"/>
      <c r="Y130" s="106"/>
      <c r="Z130" s="106"/>
      <c r="AA130" s="90" t="n">
        <f aca="false">IFERROR(Inputs!AA130/Inputs_old!AA130-1,"-")</f>
        <v>0</v>
      </c>
      <c r="AB130" s="90" t="n">
        <f aca="false">IFERROR(Inputs!AB130/Inputs_old!AB130-1,"-")</f>
        <v>0</v>
      </c>
      <c r="AC130" s="90" t="n">
        <f aca="false">IFERROR(Inputs!AC130/Inputs_old!AC130-1,"-")</f>
        <v>0</v>
      </c>
      <c r="AD130" s="90" t="n">
        <f aca="false">IFERROR(Inputs!AD130/Inputs_old!AD130-1,"-")</f>
        <v>0</v>
      </c>
      <c r="AE130" s="90" t="n">
        <f aca="false">IFERROR(Inputs!AE130/Inputs_old!AE130-1,"-")</f>
        <v>0</v>
      </c>
      <c r="AF130" s="90" t="n">
        <f aca="false">IFERROR(Inputs!AF130/Inputs_old!AF130-1,"-")</f>
        <v>0</v>
      </c>
      <c r="AG130" s="90" t="n">
        <f aca="false">IFERROR(Inputs!AG130/Inputs_old!AG130-1,"-")</f>
        <v>0</v>
      </c>
      <c r="AH130" s="90" t="n">
        <f aca="false">IFERROR(Inputs!AH130/Inputs_old!AH130-1,"-")</f>
        <v>0</v>
      </c>
      <c r="AI130" s="90" t="n">
        <f aca="false">IFERROR(Inputs!AI130/Inputs_old!AI130-1,"-")</f>
        <v>0</v>
      </c>
      <c r="AJ130" s="90" t="n">
        <f aca="false">IFERROR(Inputs!AJ130/Inputs_old!AJ130-1,"-")</f>
        <v>0</v>
      </c>
      <c r="AK130" s="90" t="n">
        <f aca="false">IFERROR(Inputs!AK130/Inputs_old!AK130-1,"-")</f>
        <v>0</v>
      </c>
      <c r="AL130" s="90" t="n">
        <f aca="false">IFERROR(Inputs!AL130/Inputs_old!AL130-1,"-")</f>
        <v>0</v>
      </c>
      <c r="AM130" s="90" t="n">
        <f aca="false">IFERROR(Inputs!AM130/Inputs_old!AM130-1,"-")</f>
        <v>0</v>
      </c>
      <c r="AN130" s="90" t="n">
        <f aca="false">IFERROR(Inputs!AN130/Inputs_old!AN130-1,"-")</f>
        <v>0</v>
      </c>
      <c r="AO130" s="90" t="n">
        <f aca="false">IFERROR(Inputs!AO130/Inputs_old!AO130-1,"-")</f>
        <v>0</v>
      </c>
      <c r="AP130" s="90" t="n">
        <f aca="false">IFERROR(Inputs!AP130/Inputs_old!AP130-1,"-")</f>
        <v>0</v>
      </c>
      <c r="AQ130" s="90" t="n">
        <f aca="false">IFERROR(Inputs!AQ130/Inputs_old!AQ130-1,"-")</f>
        <v>0</v>
      </c>
      <c r="AR130" s="90" t="n">
        <f aca="false">IFERROR(Inputs!AR130/Inputs_old!AR130-1,"-")</f>
        <v>0</v>
      </c>
      <c r="AS130" s="90" t="n">
        <f aca="false">IFERROR(Inputs!AS130/Inputs_old!AS130-1,"-")</f>
        <v>0</v>
      </c>
      <c r="AT130" s="90" t="n">
        <f aca="false">IFERROR(Inputs!AT130/Inputs_old!AT130-1,"-")</f>
        <v>0</v>
      </c>
      <c r="AU130" s="90" t="n">
        <f aca="false">IFERROR(Inputs!AU130/Inputs_old!AU130-1,"-")</f>
        <v>0</v>
      </c>
      <c r="AV130" s="90" t="n">
        <f aca="false">IFERROR(Inputs!AV130/Inputs_old!AV130-1,"-")</f>
        <v>0</v>
      </c>
      <c r="AW130" s="90" t="n">
        <f aca="false">IFERROR(Inputs!AW130/Inputs_old!AW130-1,"-")</f>
        <v>0</v>
      </c>
      <c r="AX130" s="90" t="n">
        <f aca="false">IFERROR(Inputs!AX130/Inputs_old!AX130-1,"-")</f>
        <v>0</v>
      </c>
      <c r="AY130" s="90" t="n">
        <f aca="false">IFERROR(Inputs!AY130/Inputs_old!AY130-1,"-")</f>
        <v>0</v>
      </c>
      <c r="AZ130" s="90" t="n">
        <f aca="false">IFERROR(Inputs!AZ130/Inputs_old!AZ130-1,"-")</f>
        <v>0</v>
      </c>
      <c r="BA130" s="90" t="n">
        <f aca="false">IFERROR(Inputs!BA130/Inputs_old!BA130-1,"-")</f>
        <v>0</v>
      </c>
      <c r="BB130" s="90" t="n">
        <f aca="false">IFERROR(Inputs!BB130/Inputs_old!BB130-1,"-")</f>
        <v>0</v>
      </c>
      <c r="BC130" s="90" t="n">
        <f aca="false">IFERROR(Inputs!BC130/Inputs_old!BC130-1,"-")</f>
        <v>0</v>
      </c>
      <c r="BD130" s="90" t="n">
        <f aca="false">IFERROR(Inputs!BD130/Inputs_old!BD130-1,"-")</f>
        <v>0</v>
      </c>
      <c r="BE130" s="90" t="n">
        <f aca="false">IFERROR(Inputs!BE130/Inputs_old!BE130-1,"-")</f>
        <v>0</v>
      </c>
      <c r="BF130" s="90" t="n">
        <f aca="false">IFERROR(Inputs!BF130/Inputs_old!BF130-1,"-")</f>
        <v>0</v>
      </c>
      <c r="BG130" s="90" t="n">
        <f aca="false">IFERROR(Inputs!BG130/Inputs_old!BG130-1,"-")</f>
        <v>0</v>
      </c>
    </row>
    <row r="131" customFormat="false" ht="13.5" hidden="false" customHeight="true" outlineLevel="0" collapsed="false">
      <c r="A131" s="172" t="s">
        <v>99</v>
      </c>
      <c r="B131" s="318" t="s">
        <v>162</v>
      </c>
      <c r="C131" s="318"/>
      <c r="D131" s="318" t="s">
        <v>101</v>
      </c>
      <c r="E131" s="96"/>
      <c r="F131" s="19" t="s">
        <v>175</v>
      </c>
      <c r="G131" s="96" t="s">
        <v>12</v>
      </c>
      <c r="H131" s="96"/>
      <c r="I131" s="96" t="s">
        <v>176</v>
      </c>
      <c r="X131" s="106"/>
      <c r="Y131" s="106"/>
      <c r="Z131" s="106"/>
      <c r="AA131" s="90" t="str">
        <f aca="false">IFERROR(Inputs!AA131/Inputs_old!AA131-1,"-")</f>
        <v>-</v>
      </c>
      <c r="AB131" s="90" t="str">
        <f aca="false">IFERROR(Inputs!AB131/Inputs_old!AB131-1,"-")</f>
        <v>-</v>
      </c>
      <c r="AC131" s="90" t="str">
        <f aca="false">IFERROR(Inputs!AC131/Inputs_old!AC131-1,"-")</f>
        <v>-</v>
      </c>
      <c r="AD131" s="90" t="n">
        <f aca="false">IFERROR(Inputs!AD131/Inputs_old!AD131-1,"-")</f>
        <v>0</v>
      </c>
      <c r="AE131" s="90" t="n">
        <f aca="false">IFERROR(Inputs!AE131/Inputs_old!AE131-1,"-")</f>
        <v>0</v>
      </c>
      <c r="AF131" s="90" t="n">
        <f aca="false">IFERROR(Inputs!AF131/Inputs_old!AF131-1,"-")</f>
        <v>0</v>
      </c>
      <c r="AG131" s="90" t="n">
        <f aca="false">IFERROR(Inputs!AG131/Inputs_old!AG131-1,"-")</f>
        <v>0</v>
      </c>
      <c r="AH131" s="90" t="n">
        <f aca="false">IFERROR(Inputs!AH131/Inputs_old!AH131-1,"-")</f>
        <v>0</v>
      </c>
      <c r="AI131" s="90" t="n">
        <f aca="false">IFERROR(Inputs!AI131/Inputs_old!AI131-1,"-")</f>
        <v>0</v>
      </c>
      <c r="AJ131" s="90" t="n">
        <f aca="false">IFERROR(Inputs!AJ131/Inputs_old!AJ131-1,"-")</f>
        <v>0</v>
      </c>
      <c r="AK131" s="90" t="n">
        <f aca="false">IFERROR(Inputs!AK131/Inputs_old!AK131-1,"-")</f>
        <v>0</v>
      </c>
      <c r="AL131" s="90" t="n">
        <f aca="false">IFERROR(Inputs!AL131/Inputs_old!AL131-1,"-")</f>
        <v>0</v>
      </c>
      <c r="AM131" s="90" t="n">
        <f aca="false">IFERROR(Inputs!AM131/Inputs_old!AM131-1,"-")</f>
        <v>0</v>
      </c>
      <c r="AN131" s="90" t="n">
        <f aca="false">IFERROR(Inputs!AN131/Inputs_old!AN131-1,"-")</f>
        <v>0</v>
      </c>
      <c r="AO131" s="90" t="n">
        <f aca="false">IFERROR(Inputs!AO131/Inputs_old!AO131-1,"-")</f>
        <v>0</v>
      </c>
      <c r="AP131" s="90" t="n">
        <f aca="false">IFERROR(Inputs!AP131/Inputs_old!AP131-1,"-")</f>
        <v>0</v>
      </c>
      <c r="AQ131" s="90" t="n">
        <f aca="false">IFERROR(Inputs!AQ131/Inputs_old!AQ131-1,"-")</f>
        <v>0</v>
      </c>
      <c r="AR131" s="90" t="n">
        <f aca="false">IFERROR(Inputs!AR131/Inputs_old!AR131-1,"-")</f>
        <v>0</v>
      </c>
      <c r="AS131" s="90" t="n">
        <f aca="false">IFERROR(Inputs!AS131/Inputs_old!AS131-1,"-")</f>
        <v>0</v>
      </c>
      <c r="AT131" s="90" t="n">
        <f aca="false">IFERROR(Inputs!AT131/Inputs_old!AT131-1,"-")</f>
        <v>0</v>
      </c>
      <c r="AU131" s="90" t="n">
        <f aca="false">IFERROR(Inputs!AU131/Inputs_old!AU131-1,"-")</f>
        <v>0</v>
      </c>
      <c r="AV131" s="90" t="n">
        <f aca="false">IFERROR(Inputs!AV131/Inputs_old!AV131-1,"-")</f>
        <v>0</v>
      </c>
      <c r="AW131" s="90" t="n">
        <f aca="false">IFERROR(Inputs!AW131/Inputs_old!AW131-1,"-")</f>
        <v>0</v>
      </c>
      <c r="AX131" s="90" t="n">
        <f aca="false">IFERROR(Inputs!AX131/Inputs_old!AX131-1,"-")</f>
        <v>0</v>
      </c>
      <c r="AY131" s="90" t="n">
        <f aca="false">IFERROR(Inputs!AY131/Inputs_old!AY131-1,"-")</f>
        <v>0</v>
      </c>
      <c r="AZ131" s="90" t="n">
        <f aca="false">IFERROR(Inputs!AZ131/Inputs_old!AZ131-1,"-")</f>
        <v>0</v>
      </c>
      <c r="BA131" s="90" t="n">
        <f aca="false">IFERROR(Inputs!BA131/Inputs_old!BA131-1,"-")</f>
        <v>0</v>
      </c>
      <c r="BB131" s="90" t="n">
        <f aca="false">IFERROR(Inputs!BB131/Inputs_old!BB131-1,"-")</f>
        <v>0</v>
      </c>
      <c r="BC131" s="90" t="n">
        <f aca="false">IFERROR(Inputs!BC131/Inputs_old!BC131-1,"-")</f>
        <v>0</v>
      </c>
      <c r="BD131" s="90" t="n">
        <f aca="false">IFERROR(Inputs!BD131/Inputs_old!BD131-1,"-")</f>
        <v>0</v>
      </c>
      <c r="BE131" s="90" t="n">
        <f aca="false">IFERROR(Inputs!BE131/Inputs_old!BE131-1,"-")</f>
        <v>0</v>
      </c>
      <c r="BF131" s="90" t="n">
        <f aca="false">IFERROR(Inputs!BF131/Inputs_old!BF131-1,"-")</f>
        <v>0</v>
      </c>
      <c r="BG131" s="90" t="n">
        <f aca="false">IFERROR(Inputs!BG131/Inputs_old!BG131-1,"-")</f>
        <v>0</v>
      </c>
    </row>
    <row r="132" customFormat="false" ht="13.5" hidden="false" customHeight="true" outlineLevel="0" collapsed="false">
      <c r="A132" s="172" t="s">
        <v>99</v>
      </c>
      <c r="B132" s="318" t="s">
        <v>162</v>
      </c>
      <c r="C132" s="318"/>
      <c r="D132" s="318" t="s">
        <v>101</v>
      </c>
      <c r="E132" s="96"/>
      <c r="F132" s="19" t="s">
        <v>177</v>
      </c>
      <c r="G132" s="96" t="s">
        <v>12</v>
      </c>
      <c r="H132" s="96"/>
      <c r="I132" s="96" t="s">
        <v>176</v>
      </c>
      <c r="X132" s="106"/>
      <c r="Y132" s="106"/>
      <c r="Z132" s="106"/>
      <c r="AA132" s="90" t="str">
        <f aca="false">IFERROR(Inputs!AA132/Inputs_old!AA132-1,"-")</f>
        <v>-</v>
      </c>
      <c r="AB132" s="90" t="str">
        <f aca="false">IFERROR(Inputs!AB132/Inputs_old!AB132-1,"-")</f>
        <v>-</v>
      </c>
      <c r="AC132" s="90" t="str">
        <f aca="false">IFERROR(Inputs!AC132/Inputs_old!AC132-1,"-")</f>
        <v>-</v>
      </c>
      <c r="AD132" s="90" t="n">
        <f aca="false">IFERROR(Inputs!AD132/Inputs_old!AD132-1,"-")</f>
        <v>0</v>
      </c>
      <c r="AE132" s="90" t="n">
        <f aca="false">IFERROR(Inputs!AE132/Inputs_old!AE132-1,"-")</f>
        <v>0</v>
      </c>
      <c r="AF132" s="90" t="n">
        <f aca="false">IFERROR(Inputs!AF132/Inputs_old!AF132-1,"-")</f>
        <v>0</v>
      </c>
      <c r="AG132" s="90" t="n">
        <f aca="false">IFERROR(Inputs!AG132/Inputs_old!AG132-1,"-")</f>
        <v>0</v>
      </c>
      <c r="AH132" s="90" t="n">
        <f aca="false">IFERROR(Inputs!AH132/Inputs_old!AH132-1,"-")</f>
        <v>0</v>
      </c>
      <c r="AI132" s="90" t="n">
        <f aca="false">IFERROR(Inputs!AI132/Inputs_old!AI132-1,"-")</f>
        <v>0</v>
      </c>
      <c r="AJ132" s="90" t="n">
        <f aca="false">IFERROR(Inputs!AJ132/Inputs_old!AJ132-1,"-")</f>
        <v>0</v>
      </c>
      <c r="AK132" s="90" t="n">
        <f aca="false">IFERROR(Inputs!AK132/Inputs_old!AK132-1,"-")</f>
        <v>0</v>
      </c>
      <c r="AL132" s="90" t="n">
        <f aca="false">IFERROR(Inputs!AL132/Inputs_old!AL132-1,"-")</f>
        <v>0</v>
      </c>
      <c r="AM132" s="90" t="n">
        <f aca="false">IFERROR(Inputs!AM132/Inputs_old!AM132-1,"-")</f>
        <v>0</v>
      </c>
      <c r="AN132" s="90" t="n">
        <f aca="false">IFERROR(Inputs!AN132/Inputs_old!AN132-1,"-")</f>
        <v>0</v>
      </c>
      <c r="AO132" s="90" t="n">
        <f aca="false">IFERROR(Inputs!AO132/Inputs_old!AO132-1,"-")</f>
        <v>0</v>
      </c>
      <c r="AP132" s="90" t="n">
        <f aca="false">IFERROR(Inputs!AP132/Inputs_old!AP132-1,"-")</f>
        <v>0</v>
      </c>
      <c r="AQ132" s="90" t="n">
        <f aca="false">IFERROR(Inputs!AQ132/Inputs_old!AQ132-1,"-")</f>
        <v>0</v>
      </c>
      <c r="AR132" s="90" t="n">
        <f aca="false">IFERROR(Inputs!AR132/Inputs_old!AR132-1,"-")</f>
        <v>0</v>
      </c>
      <c r="AS132" s="90" t="n">
        <f aca="false">IFERROR(Inputs!AS132/Inputs_old!AS132-1,"-")</f>
        <v>0</v>
      </c>
      <c r="AT132" s="90" t="n">
        <f aca="false">IFERROR(Inputs!AT132/Inputs_old!AT132-1,"-")</f>
        <v>0</v>
      </c>
      <c r="AU132" s="90" t="n">
        <f aca="false">IFERROR(Inputs!AU132/Inputs_old!AU132-1,"-")</f>
        <v>0</v>
      </c>
      <c r="AV132" s="90" t="n">
        <f aca="false">IFERROR(Inputs!AV132/Inputs_old!AV132-1,"-")</f>
        <v>0</v>
      </c>
      <c r="AW132" s="90" t="n">
        <f aca="false">IFERROR(Inputs!AW132/Inputs_old!AW132-1,"-")</f>
        <v>0</v>
      </c>
      <c r="AX132" s="90" t="n">
        <f aca="false">IFERROR(Inputs!AX132/Inputs_old!AX132-1,"-")</f>
        <v>0</v>
      </c>
      <c r="AY132" s="90" t="n">
        <f aca="false">IFERROR(Inputs!AY132/Inputs_old!AY132-1,"-")</f>
        <v>0</v>
      </c>
      <c r="AZ132" s="90" t="n">
        <f aca="false">IFERROR(Inputs!AZ132/Inputs_old!AZ132-1,"-")</f>
        <v>0</v>
      </c>
      <c r="BA132" s="90" t="n">
        <f aca="false">IFERROR(Inputs!BA132/Inputs_old!BA132-1,"-")</f>
        <v>0</v>
      </c>
      <c r="BB132" s="90" t="n">
        <f aca="false">IFERROR(Inputs!BB132/Inputs_old!BB132-1,"-")</f>
        <v>0</v>
      </c>
      <c r="BC132" s="90" t="n">
        <f aca="false">IFERROR(Inputs!BC132/Inputs_old!BC132-1,"-")</f>
        <v>0</v>
      </c>
      <c r="BD132" s="90" t="n">
        <f aca="false">IFERROR(Inputs!BD132/Inputs_old!BD132-1,"-")</f>
        <v>0</v>
      </c>
      <c r="BE132" s="90" t="n">
        <f aca="false">IFERROR(Inputs!BE132/Inputs_old!BE132-1,"-")</f>
        <v>0</v>
      </c>
      <c r="BF132" s="90" t="n">
        <f aca="false">IFERROR(Inputs!BF132/Inputs_old!BF132-1,"-")</f>
        <v>0</v>
      </c>
      <c r="BG132" s="90" t="n">
        <f aca="false">IFERROR(Inputs!BG132/Inputs_old!BG132-1,"-")</f>
        <v>0</v>
      </c>
    </row>
    <row r="133" customFormat="false" ht="13.5" hidden="false" customHeight="true" outlineLevel="0" collapsed="false">
      <c r="A133" s="172" t="s">
        <v>99</v>
      </c>
      <c r="B133" s="318" t="s">
        <v>162</v>
      </c>
      <c r="C133" s="318"/>
      <c r="D133" s="318" t="s">
        <v>101</v>
      </c>
      <c r="E133" s="96"/>
      <c r="F133" s="19" t="s">
        <v>178</v>
      </c>
      <c r="G133" s="96" t="s">
        <v>12</v>
      </c>
      <c r="H133" s="96"/>
      <c r="I133" s="96" t="s">
        <v>176</v>
      </c>
      <c r="X133" s="106"/>
      <c r="Y133" s="106"/>
      <c r="Z133" s="106"/>
      <c r="AA133" s="90" t="str">
        <f aca="false">IFERROR(Inputs!AA133/Inputs_old!AA133-1,"-")</f>
        <v>-</v>
      </c>
      <c r="AB133" s="90" t="str">
        <f aca="false">IFERROR(Inputs!AB133/Inputs_old!AB133-1,"-")</f>
        <v>-</v>
      </c>
      <c r="AC133" s="90" t="str">
        <f aca="false">IFERROR(Inputs!AC133/Inputs_old!AC133-1,"-")</f>
        <v>-</v>
      </c>
      <c r="AD133" s="90" t="n">
        <f aca="false">IFERROR(Inputs!AD133/Inputs_old!AD133-1,"-")</f>
        <v>0</v>
      </c>
      <c r="AE133" s="90" t="n">
        <f aca="false">IFERROR(Inputs!AE133/Inputs_old!AE133-1,"-")</f>
        <v>0</v>
      </c>
      <c r="AF133" s="90" t="n">
        <f aca="false">IFERROR(Inputs!AF133/Inputs_old!AF133-1,"-")</f>
        <v>0</v>
      </c>
      <c r="AG133" s="90" t="n">
        <f aca="false">IFERROR(Inputs!AG133/Inputs_old!AG133-1,"-")</f>
        <v>0</v>
      </c>
      <c r="AH133" s="90" t="n">
        <f aca="false">IFERROR(Inputs!AH133/Inputs_old!AH133-1,"-")</f>
        <v>0</v>
      </c>
      <c r="AI133" s="90" t="n">
        <f aca="false">IFERROR(Inputs!AI133/Inputs_old!AI133-1,"-")</f>
        <v>0</v>
      </c>
      <c r="AJ133" s="90" t="n">
        <f aca="false">IFERROR(Inputs!AJ133/Inputs_old!AJ133-1,"-")</f>
        <v>0</v>
      </c>
      <c r="AK133" s="90" t="n">
        <f aca="false">IFERROR(Inputs!AK133/Inputs_old!AK133-1,"-")</f>
        <v>0</v>
      </c>
      <c r="AL133" s="90" t="n">
        <f aca="false">IFERROR(Inputs!AL133/Inputs_old!AL133-1,"-")</f>
        <v>0</v>
      </c>
      <c r="AM133" s="90" t="n">
        <f aca="false">IFERROR(Inputs!AM133/Inputs_old!AM133-1,"-")</f>
        <v>0</v>
      </c>
      <c r="AN133" s="90" t="n">
        <f aca="false">IFERROR(Inputs!AN133/Inputs_old!AN133-1,"-")</f>
        <v>0</v>
      </c>
      <c r="AO133" s="90" t="n">
        <f aca="false">IFERROR(Inputs!AO133/Inputs_old!AO133-1,"-")</f>
        <v>0</v>
      </c>
      <c r="AP133" s="90" t="n">
        <f aca="false">IFERROR(Inputs!AP133/Inputs_old!AP133-1,"-")</f>
        <v>0</v>
      </c>
      <c r="AQ133" s="90" t="n">
        <f aca="false">IFERROR(Inputs!AQ133/Inputs_old!AQ133-1,"-")</f>
        <v>0</v>
      </c>
      <c r="AR133" s="90" t="n">
        <f aca="false">IFERROR(Inputs!AR133/Inputs_old!AR133-1,"-")</f>
        <v>0</v>
      </c>
      <c r="AS133" s="90" t="n">
        <f aca="false">IFERROR(Inputs!AS133/Inputs_old!AS133-1,"-")</f>
        <v>0</v>
      </c>
      <c r="AT133" s="90" t="n">
        <f aca="false">IFERROR(Inputs!AT133/Inputs_old!AT133-1,"-")</f>
        <v>0</v>
      </c>
      <c r="AU133" s="90" t="n">
        <f aca="false">IFERROR(Inputs!AU133/Inputs_old!AU133-1,"-")</f>
        <v>0</v>
      </c>
      <c r="AV133" s="90" t="n">
        <f aca="false">IFERROR(Inputs!AV133/Inputs_old!AV133-1,"-")</f>
        <v>0</v>
      </c>
      <c r="AW133" s="90" t="n">
        <f aca="false">IFERROR(Inputs!AW133/Inputs_old!AW133-1,"-")</f>
        <v>0</v>
      </c>
      <c r="AX133" s="90" t="n">
        <f aca="false">IFERROR(Inputs!AX133/Inputs_old!AX133-1,"-")</f>
        <v>0</v>
      </c>
      <c r="AY133" s="90" t="n">
        <f aca="false">IFERROR(Inputs!AY133/Inputs_old!AY133-1,"-")</f>
        <v>0</v>
      </c>
      <c r="AZ133" s="90" t="n">
        <f aca="false">IFERROR(Inputs!AZ133/Inputs_old!AZ133-1,"-")</f>
        <v>0</v>
      </c>
      <c r="BA133" s="90" t="n">
        <f aca="false">IFERROR(Inputs!BA133/Inputs_old!BA133-1,"-")</f>
        <v>0</v>
      </c>
      <c r="BB133" s="90" t="n">
        <f aca="false">IFERROR(Inputs!BB133/Inputs_old!BB133-1,"-")</f>
        <v>0</v>
      </c>
      <c r="BC133" s="90" t="n">
        <f aca="false">IFERROR(Inputs!BC133/Inputs_old!BC133-1,"-")</f>
        <v>0</v>
      </c>
      <c r="BD133" s="90" t="n">
        <f aca="false">IFERROR(Inputs!BD133/Inputs_old!BD133-1,"-")</f>
        <v>0</v>
      </c>
      <c r="BE133" s="90" t="n">
        <f aca="false">IFERROR(Inputs!BE133/Inputs_old!BE133-1,"-")</f>
        <v>0</v>
      </c>
      <c r="BF133" s="90" t="n">
        <f aca="false">IFERROR(Inputs!BF133/Inputs_old!BF133-1,"-")</f>
        <v>0</v>
      </c>
      <c r="BG133" s="90" t="n">
        <f aca="false">IFERROR(Inputs!BG133/Inputs_old!BG133-1,"-")</f>
        <v>0</v>
      </c>
    </row>
    <row r="134" s="3" customFormat="true" ht="13.5" hidden="false" customHeight="true" outlineLevel="0" collapsed="false">
      <c r="A134" s="172" t="s">
        <v>99</v>
      </c>
      <c r="B134" s="318" t="s">
        <v>162</v>
      </c>
      <c r="C134" s="318"/>
      <c r="D134" s="318" t="s">
        <v>101</v>
      </c>
      <c r="E134" s="96"/>
      <c r="F134" s="19" t="s">
        <v>179</v>
      </c>
      <c r="G134" s="96" t="s">
        <v>103</v>
      </c>
      <c r="H134" s="96"/>
      <c r="I134" s="96"/>
      <c r="W134" s="6"/>
      <c r="X134" s="106"/>
      <c r="Y134" s="106"/>
      <c r="Z134" s="106"/>
      <c r="AA134" s="106"/>
      <c r="AB134" s="106"/>
    </row>
    <row r="135" s="3" customFormat="true" ht="13.5" hidden="false" customHeight="true" outlineLevel="0" collapsed="false">
      <c r="A135" s="172" t="s">
        <v>99</v>
      </c>
      <c r="B135" s="318" t="s">
        <v>162</v>
      </c>
      <c r="C135" s="318"/>
      <c r="D135" s="318" t="s">
        <v>101</v>
      </c>
      <c r="E135" s="96"/>
      <c r="F135" s="19" t="s">
        <v>180</v>
      </c>
      <c r="G135" s="96" t="s">
        <v>181</v>
      </c>
      <c r="H135" s="96"/>
      <c r="I135" s="96"/>
      <c r="W135" s="6"/>
      <c r="X135" s="106"/>
      <c r="Y135" s="106"/>
      <c r="Z135" s="106"/>
      <c r="AA135" s="106"/>
      <c r="AB135" s="106"/>
    </row>
    <row r="136" s="3" customFormat="true" ht="13.5" hidden="false" customHeight="true" outlineLevel="0" collapsed="false">
      <c r="A136" s="172" t="s">
        <v>99</v>
      </c>
      <c r="B136" s="318" t="s">
        <v>162</v>
      </c>
      <c r="C136" s="318"/>
      <c r="D136" s="318" t="s">
        <v>101</v>
      </c>
      <c r="E136" s="96"/>
      <c r="F136" s="19" t="s">
        <v>182</v>
      </c>
      <c r="G136" s="96" t="s">
        <v>181</v>
      </c>
      <c r="H136" s="96"/>
      <c r="I136" s="96"/>
      <c r="W136" s="6"/>
      <c r="X136" s="106"/>
      <c r="Y136" s="106"/>
      <c r="Z136" s="106"/>
      <c r="AA136" s="106"/>
      <c r="AB136" s="106"/>
    </row>
    <row r="137" s="3" customFormat="true" ht="13.5" hidden="false" customHeight="true" outlineLevel="0" collapsed="false">
      <c r="A137" s="172" t="s">
        <v>99</v>
      </c>
      <c r="B137" s="318" t="s">
        <v>162</v>
      </c>
      <c r="C137" s="318"/>
      <c r="D137" s="318" t="s">
        <v>101</v>
      </c>
      <c r="E137" s="96"/>
      <c r="F137" s="19" t="s">
        <v>183</v>
      </c>
      <c r="G137" s="96" t="s">
        <v>181</v>
      </c>
      <c r="H137" s="96"/>
      <c r="I137" s="96"/>
      <c r="W137" s="6"/>
      <c r="X137" s="106"/>
      <c r="Y137" s="106"/>
      <c r="Z137" s="106"/>
      <c r="AA137" s="106"/>
      <c r="AB137" s="106"/>
    </row>
    <row r="138" s="3" customFormat="true" ht="13.5" hidden="false" customHeight="true" outlineLevel="0" collapsed="false">
      <c r="A138" s="172"/>
      <c r="B138" s="318"/>
      <c r="C138" s="318"/>
      <c r="D138" s="318"/>
      <c r="E138" s="96"/>
      <c r="F138" s="19"/>
      <c r="G138" s="96"/>
      <c r="H138" s="96"/>
      <c r="I138" s="96"/>
      <c r="W138" s="6"/>
      <c r="X138" s="106"/>
      <c r="Y138" s="106"/>
      <c r="Z138" s="106"/>
      <c r="AA138" s="106"/>
      <c r="AB138" s="106"/>
    </row>
    <row r="139" s="3" customFormat="true" ht="13.5" hidden="false" customHeight="true" outlineLevel="0" collapsed="false">
      <c r="A139" s="172"/>
      <c r="B139" s="318"/>
      <c r="C139" s="318"/>
      <c r="D139" s="318"/>
      <c r="E139" s="96"/>
      <c r="F139" s="19"/>
      <c r="G139" s="96"/>
      <c r="H139" s="96"/>
      <c r="I139" s="96"/>
      <c r="W139" s="6"/>
      <c r="X139" s="106"/>
      <c r="Y139" s="106"/>
      <c r="Z139" s="106"/>
      <c r="AA139" s="106"/>
      <c r="AB139" s="106"/>
    </row>
    <row r="140" s="3" customFormat="true" ht="13.5" hidden="false" customHeight="true" outlineLevel="0" collapsed="false">
      <c r="A140" s="172"/>
      <c r="B140" s="318"/>
      <c r="C140" s="318"/>
      <c r="D140" s="318"/>
      <c r="E140" s="96"/>
      <c r="F140" s="19"/>
      <c r="G140" s="96"/>
      <c r="H140" s="96"/>
      <c r="I140" s="96"/>
      <c r="W140" s="6"/>
      <c r="X140" s="106"/>
      <c r="Y140" s="106"/>
      <c r="Z140" s="106"/>
      <c r="AA140" s="106"/>
      <c r="AB140" s="106"/>
    </row>
    <row r="141" s="3" customFormat="true" ht="13.5" hidden="false" customHeight="true" outlineLevel="0" collapsed="false">
      <c r="A141" s="172"/>
      <c r="B141" s="318"/>
      <c r="C141" s="318"/>
      <c r="D141" s="318"/>
      <c r="E141" s="96"/>
      <c r="F141" s="19"/>
      <c r="G141" s="96"/>
      <c r="H141" s="96"/>
      <c r="I141" s="96"/>
      <c r="W141" s="6"/>
      <c r="X141" s="106"/>
      <c r="Y141" s="106"/>
      <c r="Z141" s="106"/>
      <c r="AA141" s="106"/>
      <c r="AB141" s="106"/>
    </row>
    <row r="142" s="3" customFormat="true" ht="13.5" hidden="false" customHeight="true" outlineLevel="0" collapsed="false">
      <c r="A142" s="172"/>
      <c r="B142" s="318"/>
      <c r="C142" s="318"/>
      <c r="D142" s="318"/>
      <c r="E142" s="96"/>
      <c r="F142" s="19"/>
      <c r="G142" s="96"/>
      <c r="H142" s="96"/>
      <c r="I142" s="96"/>
      <c r="W142" s="6"/>
      <c r="X142" s="106"/>
      <c r="Y142" s="106"/>
      <c r="Z142" s="106"/>
      <c r="AA142" s="106"/>
      <c r="AB142" s="106"/>
    </row>
    <row r="143" s="3" customFormat="true" ht="13.5" hidden="false" customHeight="true" outlineLevel="0" collapsed="false">
      <c r="A143" s="172"/>
      <c r="B143" s="318"/>
      <c r="C143" s="318"/>
      <c r="D143" s="318"/>
      <c r="E143" s="96"/>
      <c r="F143" s="19"/>
      <c r="G143" s="96"/>
      <c r="H143" s="96"/>
      <c r="I143" s="96"/>
      <c r="W143" s="6"/>
      <c r="X143" s="106"/>
      <c r="Y143" s="106"/>
      <c r="Z143" s="106"/>
      <c r="AA143" s="106"/>
      <c r="AB143" s="106"/>
    </row>
    <row r="144" s="3" customFormat="true" ht="13.5" hidden="false" customHeight="true" outlineLevel="0" collapsed="false">
      <c r="A144" s="172"/>
      <c r="B144" s="318"/>
      <c r="C144" s="318"/>
      <c r="D144" s="318"/>
      <c r="E144" s="96"/>
      <c r="F144" s="19"/>
      <c r="G144" s="96"/>
      <c r="H144" s="96"/>
      <c r="I144" s="96"/>
      <c r="W144" s="6"/>
      <c r="X144" s="106"/>
      <c r="Y144" s="106"/>
      <c r="Z144" s="106"/>
      <c r="AA144" s="106"/>
      <c r="AB144" s="106"/>
    </row>
    <row r="145" customFormat="false" ht="13.5" hidden="false" customHeight="true" outlineLevel="0" collapsed="false">
      <c r="A145" s="172"/>
      <c r="B145" s="318"/>
      <c r="C145" s="318"/>
      <c r="D145" s="318"/>
      <c r="E145" s="96"/>
      <c r="F145" s="19"/>
      <c r="G145" s="96"/>
      <c r="H145" s="96"/>
      <c r="I145" s="96"/>
      <c r="X145" s="106"/>
      <c r="Y145" s="106"/>
      <c r="Z145" s="106"/>
      <c r="AA145" s="106"/>
      <c r="AB145" s="106"/>
    </row>
    <row r="146" customFormat="false" ht="13.5" hidden="false" customHeight="true" outlineLevel="0" collapsed="false">
      <c r="A146" s="172"/>
      <c r="B146" s="318"/>
      <c r="C146" s="318"/>
      <c r="D146" s="318"/>
      <c r="E146" s="96"/>
      <c r="F146" s="19"/>
      <c r="G146" s="96"/>
      <c r="H146" s="96"/>
      <c r="I146" s="96"/>
      <c r="X146" s="106"/>
      <c r="Y146" s="106"/>
      <c r="Z146" s="106"/>
      <c r="AA146" s="106"/>
      <c r="AB146" s="106"/>
    </row>
    <row r="147" customFormat="false" ht="13.5" hidden="false" customHeight="true" outlineLevel="0" collapsed="false">
      <c r="A147" s="172"/>
      <c r="B147" s="318"/>
      <c r="C147" s="318"/>
      <c r="D147" s="318"/>
      <c r="E147" s="96"/>
      <c r="F147" s="19"/>
      <c r="G147" s="96"/>
      <c r="H147" s="96"/>
      <c r="I147" s="96"/>
      <c r="X147" s="106"/>
      <c r="Y147" s="106"/>
      <c r="Z147" s="106"/>
      <c r="AA147" s="106"/>
      <c r="AB147" s="106"/>
    </row>
    <row r="148" customFormat="false" ht="13.5" hidden="false" customHeight="true" outlineLevel="0" collapsed="false">
      <c r="A148" s="172"/>
      <c r="B148" s="318"/>
      <c r="C148" s="318"/>
      <c r="D148" s="318"/>
      <c r="E148" s="96"/>
      <c r="F148" s="19"/>
      <c r="G148" s="96"/>
      <c r="H148" s="96"/>
      <c r="I148" s="96"/>
      <c r="X148" s="106"/>
      <c r="Y148" s="106"/>
      <c r="Z148" s="106"/>
      <c r="AA148" s="106"/>
      <c r="AB148" s="106"/>
    </row>
    <row r="149" customFormat="false" ht="13.5" hidden="false" customHeight="true" outlineLevel="0" collapsed="false">
      <c r="A149" s="172"/>
      <c r="B149" s="318"/>
      <c r="C149" s="318"/>
      <c r="D149" s="318"/>
      <c r="E149" s="96"/>
      <c r="F149" s="19"/>
      <c r="G149" s="96"/>
      <c r="H149" s="96"/>
      <c r="I149" s="96"/>
      <c r="X149" s="106"/>
      <c r="Y149" s="106"/>
      <c r="Z149" s="106"/>
      <c r="AA149" s="106"/>
      <c r="AB149" s="106"/>
    </row>
    <row r="150" customFormat="false" ht="13.5" hidden="false" customHeight="true" outlineLevel="0" collapsed="false">
      <c r="A150" s="172"/>
      <c r="B150" s="318"/>
      <c r="C150" s="318"/>
      <c r="D150" s="318"/>
      <c r="E150" s="96"/>
      <c r="F150" s="19"/>
      <c r="G150" s="96"/>
      <c r="H150" s="96"/>
      <c r="I150" s="96"/>
      <c r="X150" s="106"/>
      <c r="Y150" s="106"/>
      <c r="Z150" s="106"/>
      <c r="AA150" s="106"/>
      <c r="AB150" s="106"/>
    </row>
    <row r="151" customFormat="false" ht="13.5" hidden="false" customHeight="true" outlineLevel="0" collapsed="false">
      <c r="A151" s="172"/>
      <c r="B151" s="318"/>
      <c r="C151" s="318"/>
      <c r="D151" s="318"/>
      <c r="E151" s="96"/>
      <c r="F151" s="19"/>
      <c r="G151" s="96"/>
      <c r="H151" s="96"/>
      <c r="I151" s="96"/>
      <c r="X151" s="106"/>
      <c r="Y151" s="106"/>
      <c r="Z151" s="106"/>
      <c r="AA151" s="106"/>
      <c r="AB151" s="106"/>
    </row>
    <row r="152" customFormat="false" ht="13.5" hidden="false" customHeight="true" outlineLevel="0" collapsed="false">
      <c r="A152" s="48" t="s">
        <v>99</v>
      </c>
      <c r="B152" s="201" t="s">
        <v>184</v>
      </c>
      <c r="C152" s="201"/>
      <c r="D152" s="201" t="s">
        <v>101</v>
      </c>
      <c r="E152" s="52"/>
      <c r="F152" s="19" t="s">
        <v>185</v>
      </c>
      <c r="G152" s="52" t="s">
        <v>186</v>
      </c>
      <c r="H152" s="52"/>
      <c r="I152" s="52" t="s">
        <v>187</v>
      </c>
      <c r="J152" s="90" t="str">
        <f aca="false">IFERROR(Inputs!J152/Inputs_old!J152-1,"-")</f>
        <v>-</v>
      </c>
      <c r="K152" s="90" t="str">
        <f aca="false">IFERROR(Inputs!K152/Inputs_old!K152-1,"-")</f>
        <v>-</v>
      </c>
      <c r="L152" s="90" t="str">
        <f aca="false">IFERROR(Inputs!L152/Inputs_old!L152-1,"-")</f>
        <v>-</v>
      </c>
      <c r="M152" s="90" t="str">
        <f aca="false">IFERROR(Inputs!M152/Inputs_old!M152-1,"-")</f>
        <v>-</v>
      </c>
      <c r="N152" s="90" t="str">
        <f aca="false">IFERROR(Inputs!N152/Inputs_old!N152-1,"-")</f>
        <v>-</v>
      </c>
      <c r="O152" s="90" t="str">
        <f aca="false">IFERROR(Inputs!O152/Inputs_old!O152-1,"-")</f>
        <v>-</v>
      </c>
      <c r="P152" s="90" t="str">
        <f aca="false">IFERROR(Inputs!P152/Inputs_old!P152-1,"-")</f>
        <v>-</v>
      </c>
      <c r="Q152" s="90" t="str">
        <f aca="false">IFERROR(Inputs!Q152/Inputs_old!Q152-1,"-")</f>
        <v>-</v>
      </c>
      <c r="R152" s="90" t="str">
        <f aca="false">IFERROR(Inputs!R152/Inputs_old!R152-1,"-")</f>
        <v>-</v>
      </c>
      <c r="S152" s="90" t="str">
        <f aca="false">IFERROR(Inputs!S152/Inputs_old!S152-1,"-")</f>
        <v>-</v>
      </c>
      <c r="T152" s="90" t="str">
        <f aca="false">IFERROR(Inputs!T152/Inputs_old!T152-1,"-")</f>
        <v>-</v>
      </c>
      <c r="U152" s="90" t="n">
        <f aca="false">IFERROR(Inputs!U152/Inputs_old!U152-1,"-")</f>
        <v>0</v>
      </c>
      <c r="V152" s="90" t="n">
        <f aca="false">IFERROR(Inputs!V152/Inputs_old!V152-1,"-")</f>
        <v>0</v>
      </c>
      <c r="W152" s="489" t="n">
        <f aca="false">IFERROR(Inputs!W152/Inputs_old!W152-1,"-")</f>
        <v>0</v>
      </c>
      <c r="X152" s="489" t="n">
        <f aca="false">IFERROR(Inputs!X152/Inputs_old!X152-1,"-")</f>
        <v>0</v>
      </c>
      <c r="Y152" s="489" t="n">
        <f aca="false">IFERROR(Inputs!Y152/Inputs_old!Y152-1,"-")</f>
        <v>0</v>
      </c>
      <c r="Z152" s="489" t="n">
        <f aca="false">IFERROR(Inputs!Z152/Inputs_old!Z152-1,"-")</f>
        <v>0</v>
      </c>
      <c r="AA152" s="489" t="n">
        <f aca="false">IFERROR(Inputs!AA152/Inputs_old!AA152-1,"-")</f>
        <v>0</v>
      </c>
      <c r="AB152" s="489" t="n">
        <f aca="false">IFERROR(Inputs!AB152/Inputs_old!AB152-1,"-")</f>
        <v>0</v>
      </c>
      <c r="AC152" s="489" t="n">
        <f aca="false">IFERROR(Inputs!AC152/Inputs_old!AC152-1,"-")</f>
        <v>0</v>
      </c>
      <c r="AD152" s="489" t="n">
        <f aca="false">IFERROR(Inputs!AD152/Inputs_old!AD152-1,"-")</f>
        <v>0</v>
      </c>
      <c r="AE152" s="489" t="n">
        <f aca="false">IFERROR(Inputs!AE152/Inputs_old!AE152-1,"-")</f>
        <v>0</v>
      </c>
      <c r="AF152" s="489" t="n">
        <f aca="false">IFERROR(Inputs!AF152/Inputs_old!AF152-1,"-")</f>
        <v>0</v>
      </c>
      <c r="AG152" s="489" t="n">
        <f aca="false">IFERROR(Inputs!AG152/Inputs_old!AG152-1,"-")</f>
        <v>0</v>
      </c>
      <c r="AH152" s="489" t="n">
        <f aca="false">IFERROR(Inputs!AH152/Inputs_old!AH152-1,"-")</f>
        <v>0</v>
      </c>
      <c r="AI152" s="489" t="n">
        <f aca="false">IFERROR(Inputs!AI152/Inputs_old!AI152-1,"-")</f>
        <v>-0.10354099474636</v>
      </c>
      <c r="AJ152" s="489" t="n">
        <f aca="false">IFERROR(Inputs!AJ152/Inputs_old!AJ152-1,"-")</f>
        <v>-0.0593180104349065</v>
      </c>
      <c r="AK152" s="489" t="n">
        <f aca="false">IFERROR(Inputs!AK152/Inputs_old!AK152-1,"-")</f>
        <v>-0.104820480973652</v>
      </c>
      <c r="AL152" s="489" t="n">
        <f aca="false">IFERROR(Inputs!AL152/Inputs_old!AL152-1,"-")</f>
        <v>-0.0718944679789929</v>
      </c>
      <c r="AM152" s="489" t="n">
        <f aca="false">IFERROR(Inputs!AM152/Inputs_old!AM152-1,"-")</f>
        <v>-0.0488464492121272</v>
      </c>
      <c r="AN152" s="489" t="n">
        <f aca="false">IFERROR(Inputs!AN152/Inputs_old!AN152-1,"-")</f>
        <v>-0.0488464492121272</v>
      </c>
      <c r="AO152" s="489" t="n">
        <f aca="false">IFERROR(Inputs!AO152/Inputs_old!AO152-1,"-")</f>
        <v>-0.0488464492121273</v>
      </c>
      <c r="AP152" s="489" t="n">
        <f aca="false">IFERROR(Inputs!AP152/Inputs_old!AP152-1,"-")</f>
        <v>-0.0488464492121276</v>
      </c>
      <c r="AQ152" s="489" t="n">
        <f aca="false">IFERROR(Inputs!AQ152/Inputs_old!AQ152-1,"-")</f>
        <v>-0.0488464492121276</v>
      </c>
      <c r="AR152" s="489" t="n">
        <f aca="false">IFERROR(Inputs!AR152/Inputs_old!AR152-1,"-")</f>
        <v>-0.0488464492121276</v>
      </c>
      <c r="AS152" s="489" t="n">
        <f aca="false">IFERROR(Inputs!AS152/Inputs_old!AS152-1,"-")</f>
        <v>-0.0488464492121277</v>
      </c>
      <c r="AT152" s="489" t="n">
        <f aca="false">IFERROR(Inputs!AT152/Inputs_old!AT152-1,"-")</f>
        <v>-0.0488464492121278</v>
      </c>
      <c r="AU152" s="489" t="n">
        <f aca="false">IFERROR(Inputs!AU152/Inputs_old!AU152-1,"-")</f>
        <v>-0.0488464492121278</v>
      </c>
      <c r="AV152" s="489" t="n">
        <f aca="false">IFERROR(Inputs!AV152/Inputs_old!AV152-1,"-")</f>
        <v>-0.0488464492121276</v>
      </c>
      <c r="AW152" s="489" t="n">
        <f aca="false">IFERROR(Inputs!AW152/Inputs_old!AW152-1,"-")</f>
        <v>-0.0488464492121274</v>
      </c>
      <c r="AX152" s="489" t="n">
        <f aca="false">IFERROR(Inputs!AX152/Inputs_old!AX152-1,"-")</f>
        <v>-0.0488464492121274</v>
      </c>
      <c r="AY152" s="489" t="n">
        <f aca="false">IFERROR(Inputs!AY152/Inputs_old!AY152-1,"-")</f>
        <v>-0.0488464492121274</v>
      </c>
      <c r="AZ152" s="489" t="n">
        <f aca="false">IFERROR(Inputs!AZ152/Inputs_old!AZ152-1,"-")</f>
        <v>-0.0488464492121273</v>
      </c>
      <c r="BA152" s="489" t="n">
        <f aca="false">IFERROR(Inputs!BA152/Inputs_old!BA152-1,"-")</f>
        <v>-0.0488464492121274</v>
      </c>
      <c r="BB152" s="489" t="n">
        <f aca="false">IFERROR(Inputs!BB152/Inputs_old!BB152-1,"-")</f>
        <v>-0.0488464492121274</v>
      </c>
      <c r="BC152" s="489" t="n">
        <f aca="false">IFERROR(Inputs!BC152/Inputs_old!BC152-1,"-")</f>
        <v>-0.0488464492121274</v>
      </c>
      <c r="BD152" s="489" t="n">
        <f aca="false">IFERROR(Inputs!BD152/Inputs_old!BD152-1,"-")</f>
        <v>-0.0488464492121274</v>
      </c>
      <c r="BE152" s="489" t="n">
        <f aca="false">IFERROR(Inputs!BE152/Inputs_old!BE152-1,"-")</f>
        <v>-0.0488464492121274</v>
      </c>
      <c r="BF152" s="489" t="n">
        <f aca="false">IFERROR(Inputs!BF152/Inputs_old!BF152-1,"-")</f>
        <v>-0.0488464492121273</v>
      </c>
      <c r="BG152" s="489" t="n">
        <f aca="false">IFERROR(Inputs!BG152/Inputs_old!BG152-1,"-")</f>
        <v>-0.0488464492121273</v>
      </c>
    </row>
    <row r="153" customFormat="false" ht="13.5" hidden="false" customHeight="true" outlineLevel="0" collapsed="false">
      <c r="A153" s="48" t="s">
        <v>99</v>
      </c>
      <c r="B153" s="201" t="s">
        <v>184</v>
      </c>
      <c r="C153" s="201"/>
      <c r="D153" s="201" t="s">
        <v>101</v>
      </c>
      <c r="E153" s="52"/>
      <c r="F153" s="19" t="s">
        <v>188</v>
      </c>
      <c r="G153" s="52" t="s">
        <v>189</v>
      </c>
      <c r="H153" s="52"/>
      <c r="I153" s="52" t="s">
        <v>190</v>
      </c>
      <c r="J153" s="90" t="str">
        <f aca="false">IFERROR(Inputs!J153/Inputs_old!J153-1,"-")</f>
        <v>-</v>
      </c>
      <c r="K153" s="90" t="str">
        <f aca="false">IFERROR(Inputs!K153/Inputs_old!K153-1,"-")</f>
        <v>-</v>
      </c>
      <c r="L153" s="90" t="str">
        <f aca="false">IFERROR(Inputs!L153/Inputs_old!L153-1,"-")</f>
        <v>-</v>
      </c>
      <c r="M153" s="90" t="str">
        <f aca="false">IFERROR(Inputs!M153/Inputs_old!M153-1,"-")</f>
        <v>-</v>
      </c>
      <c r="N153" s="90" t="str">
        <f aca="false">IFERROR(Inputs!N153/Inputs_old!N153-1,"-")</f>
        <v>-</v>
      </c>
      <c r="O153" s="90" t="str">
        <f aca="false">IFERROR(Inputs!O153/Inputs_old!O153-1,"-")</f>
        <v>-</v>
      </c>
      <c r="P153" s="90" t="str">
        <f aca="false">IFERROR(Inputs!P153/Inputs_old!P153-1,"-")</f>
        <v>-</v>
      </c>
      <c r="Q153" s="90" t="str">
        <f aca="false">IFERROR(Inputs!Q153/Inputs_old!Q153-1,"-")</f>
        <v>-</v>
      </c>
      <c r="R153" s="90" t="str">
        <f aca="false">IFERROR(Inputs!R153/Inputs_old!R153-1,"-")</f>
        <v>-</v>
      </c>
      <c r="S153" s="90" t="str">
        <f aca="false">IFERROR(Inputs!S153/Inputs_old!S153-1,"-")</f>
        <v>-</v>
      </c>
      <c r="T153" s="90" t="str">
        <f aca="false">IFERROR(Inputs!T153/Inputs_old!T153-1,"-")</f>
        <v>-</v>
      </c>
      <c r="U153" s="90" t="n">
        <f aca="false">IFERROR(Inputs!U153/Inputs_old!U153-1,"-")</f>
        <v>0</v>
      </c>
      <c r="V153" s="90" t="n">
        <f aca="false">IFERROR(Inputs!V153/Inputs_old!V153-1,"-")</f>
        <v>0</v>
      </c>
      <c r="W153" s="489" t="n">
        <f aca="false">IFERROR(Inputs!W153/Inputs_old!W153-1,"-")</f>
        <v>0</v>
      </c>
      <c r="X153" s="489" t="n">
        <f aca="false">IFERROR(Inputs!X153/Inputs_old!X153-1,"-")</f>
        <v>0</v>
      </c>
      <c r="Y153" s="489" t="n">
        <f aca="false">IFERROR(Inputs!Y153/Inputs_old!Y153-1,"-")</f>
        <v>0</v>
      </c>
      <c r="Z153" s="489" t="n">
        <f aca="false">IFERROR(Inputs!Z153/Inputs_old!Z153-1,"-")</f>
        <v>0</v>
      </c>
      <c r="AA153" s="489" t="n">
        <f aca="false">IFERROR(Inputs!AA153/Inputs_old!AA153-1,"-")</f>
        <v>0</v>
      </c>
      <c r="AB153" s="489" t="n">
        <f aca="false">IFERROR(Inputs!AB153/Inputs_old!AB153-1,"-")</f>
        <v>0</v>
      </c>
      <c r="AC153" s="489" t="n">
        <f aca="false">IFERROR(Inputs!AC153/Inputs_old!AC153-1,"-")</f>
        <v>0</v>
      </c>
      <c r="AD153" s="489" t="n">
        <f aca="false">IFERROR(Inputs!AD153/Inputs_old!AD153-1,"-")</f>
        <v>0</v>
      </c>
      <c r="AE153" s="489" t="n">
        <f aca="false">IFERROR(Inputs!AE153/Inputs_old!AE153-1,"-")</f>
        <v>0</v>
      </c>
      <c r="AF153" s="489" t="n">
        <f aca="false">IFERROR(Inputs!AF153/Inputs_old!AF153-1,"-")</f>
        <v>0</v>
      </c>
      <c r="AG153" s="489" t="n">
        <f aca="false">IFERROR(Inputs!AG153/Inputs_old!AG153-1,"-")</f>
        <v>0</v>
      </c>
      <c r="AH153" s="489" t="n">
        <f aca="false">IFERROR(Inputs!AH153/Inputs_old!AH153-1,"-")</f>
        <v>0</v>
      </c>
      <c r="AI153" s="489" t="n">
        <f aca="false">IFERROR(Inputs!AI153/Inputs_old!AI153-1,"-")</f>
        <v>-0.013182764595276</v>
      </c>
      <c r="AJ153" s="489" t="n">
        <f aca="false">IFERROR(Inputs!AJ153/Inputs_old!AJ153-1,"-")</f>
        <v>-0.0277064784893553</v>
      </c>
      <c r="AK153" s="489" t="n">
        <f aca="false">IFERROR(Inputs!AK153/Inputs_old!AK153-1,"-")</f>
        <v>-0.0242621776071369</v>
      </c>
      <c r="AL153" s="489" t="n">
        <f aca="false">IFERROR(Inputs!AL153/Inputs_old!AL153-1,"-")</f>
        <v>-0.0229557180845755</v>
      </c>
      <c r="AM153" s="489" t="n">
        <f aca="false">IFERROR(Inputs!AM153/Inputs_old!AM153-1,"-")</f>
        <v>-0.0238389731385078</v>
      </c>
      <c r="AN153" s="489" t="n">
        <f aca="false">IFERROR(Inputs!AN153/Inputs_old!AN153-1,"-")</f>
        <v>-0.0238389731385077</v>
      </c>
      <c r="AO153" s="489" t="n">
        <f aca="false">IFERROR(Inputs!AO153/Inputs_old!AO153-1,"-")</f>
        <v>-0.0238389731385078</v>
      </c>
      <c r="AP153" s="489" t="n">
        <f aca="false">IFERROR(Inputs!AP153/Inputs_old!AP153-1,"-")</f>
        <v>-0.0238389731385078</v>
      </c>
      <c r="AQ153" s="489" t="n">
        <f aca="false">IFERROR(Inputs!AQ153/Inputs_old!AQ153-1,"-")</f>
        <v>-0.0238389731385077</v>
      </c>
      <c r="AR153" s="489" t="n">
        <f aca="false">IFERROR(Inputs!AR153/Inputs_old!AR153-1,"-")</f>
        <v>-0.0238389731385077</v>
      </c>
      <c r="AS153" s="489" t="n">
        <f aca="false">IFERROR(Inputs!AS153/Inputs_old!AS153-1,"-")</f>
        <v>-0.0238389731385078</v>
      </c>
      <c r="AT153" s="489" t="n">
        <f aca="false">IFERROR(Inputs!AT153/Inputs_old!AT153-1,"-")</f>
        <v>-0.0238389731385078</v>
      </c>
      <c r="AU153" s="489" t="n">
        <f aca="false">IFERROR(Inputs!AU153/Inputs_old!AU153-1,"-")</f>
        <v>-0.0238389731385079</v>
      </c>
      <c r="AV153" s="489" t="n">
        <f aca="false">IFERROR(Inputs!AV153/Inputs_old!AV153-1,"-")</f>
        <v>-0.023838973138508</v>
      </c>
      <c r="AW153" s="489" t="n">
        <f aca="false">IFERROR(Inputs!AW153/Inputs_old!AW153-1,"-")</f>
        <v>-0.0238389731385081</v>
      </c>
      <c r="AX153" s="489" t="n">
        <f aca="false">IFERROR(Inputs!AX153/Inputs_old!AX153-1,"-")</f>
        <v>-0.0238389731385082</v>
      </c>
      <c r="AY153" s="489" t="n">
        <f aca="false">IFERROR(Inputs!AY153/Inputs_old!AY153-1,"-")</f>
        <v>-0.0238389731385082</v>
      </c>
      <c r="AZ153" s="489" t="n">
        <f aca="false">IFERROR(Inputs!AZ153/Inputs_old!AZ153-1,"-")</f>
        <v>-0.0238389731385081</v>
      </c>
      <c r="BA153" s="489" t="n">
        <f aca="false">IFERROR(Inputs!BA153/Inputs_old!BA153-1,"-")</f>
        <v>-0.0238389731385081</v>
      </c>
      <c r="BB153" s="489" t="n">
        <f aca="false">IFERROR(Inputs!BB153/Inputs_old!BB153-1,"-")</f>
        <v>-0.0238389731385081</v>
      </c>
      <c r="BC153" s="489" t="n">
        <f aca="false">IFERROR(Inputs!BC153/Inputs_old!BC153-1,"-")</f>
        <v>-0.0238389731385082</v>
      </c>
      <c r="BD153" s="489" t="n">
        <f aca="false">IFERROR(Inputs!BD153/Inputs_old!BD153-1,"-")</f>
        <v>-0.0238389731385081</v>
      </c>
      <c r="BE153" s="489" t="n">
        <f aca="false">IFERROR(Inputs!BE153/Inputs_old!BE153-1,"-")</f>
        <v>-0.0238389731385082</v>
      </c>
      <c r="BF153" s="489" t="n">
        <f aca="false">IFERROR(Inputs!BF153/Inputs_old!BF153-1,"-")</f>
        <v>-0.0238389731385081</v>
      </c>
      <c r="BG153" s="489" t="n">
        <f aca="false">IFERROR(Inputs!BG153/Inputs_old!BG153-1,"-")</f>
        <v>-0.0238389731385082</v>
      </c>
    </row>
    <row r="154" customFormat="false" ht="13.5" hidden="false" customHeight="true" outlineLevel="0" collapsed="false">
      <c r="A154" s="48" t="s">
        <v>99</v>
      </c>
      <c r="B154" s="201" t="s">
        <v>184</v>
      </c>
      <c r="C154" s="201"/>
      <c r="D154" s="201" t="s">
        <v>101</v>
      </c>
      <c r="E154" s="52"/>
      <c r="F154" s="19" t="s">
        <v>191</v>
      </c>
      <c r="G154" s="52" t="s">
        <v>186</v>
      </c>
      <c r="H154" s="52"/>
      <c r="I154" s="52" t="s">
        <v>192</v>
      </c>
      <c r="J154" s="90" t="str">
        <f aca="false">IFERROR(Inputs!J154/Inputs_old!J154-1,"-")</f>
        <v>-</v>
      </c>
      <c r="K154" s="90" t="str">
        <f aca="false">IFERROR(Inputs!K154/Inputs_old!K154-1,"-")</f>
        <v>-</v>
      </c>
      <c r="L154" s="90" t="str">
        <f aca="false">IFERROR(Inputs!L154/Inputs_old!L154-1,"-")</f>
        <v>-</v>
      </c>
      <c r="M154" s="90" t="str">
        <f aca="false">IFERROR(Inputs!M154/Inputs_old!M154-1,"-")</f>
        <v>-</v>
      </c>
      <c r="N154" s="90" t="str">
        <f aca="false">IFERROR(Inputs!N154/Inputs_old!N154-1,"-")</f>
        <v>-</v>
      </c>
      <c r="O154" s="90" t="str">
        <f aca="false">IFERROR(Inputs!O154/Inputs_old!O154-1,"-")</f>
        <v>-</v>
      </c>
      <c r="P154" s="90" t="str">
        <f aca="false">IFERROR(Inputs!P154/Inputs_old!P154-1,"-")</f>
        <v>-</v>
      </c>
      <c r="Q154" s="90" t="str">
        <f aca="false">IFERROR(Inputs!Q154/Inputs_old!Q154-1,"-")</f>
        <v>-</v>
      </c>
      <c r="R154" s="90" t="str">
        <f aca="false">IFERROR(Inputs!R154/Inputs_old!R154-1,"-")</f>
        <v>-</v>
      </c>
      <c r="S154" s="90" t="str">
        <f aca="false">IFERROR(Inputs!S154/Inputs_old!S154-1,"-")</f>
        <v>-</v>
      </c>
      <c r="T154" s="90" t="str">
        <f aca="false">IFERROR(Inputs!T154/Inputs_old!T154-1,"-")</f>
        <v>-</v>
      </c>
      <c r="U154" s="90" t="n">
        <f aca="false">IFERROR(Inputs!U154/Inputs_old!U154-1,"-")</f>
        <v>0</v>
      </c>
      <c r="V154" s="90" t="n">
        <f aca="false">IFERROR(Inputs!V154/Inputs_old!V154-1,"-")</f>
        <v>0</v>
      </c>
      <c r="W154" s="489" t="n">
        <f aca="false">IFERROR(Inputs!W154/Inputs_old!W154-1,"-")</f>
        <v>0</v>
      </c>
      <c r="X154" s="489" t="n">
        <f aca="false">IFERROR(Inputs!X154/Inputs_old!X154-1,"-")</f>
        <v>0</v>
      </c>
      <c r="Y154" s="489" t="n">
        <f aca="false">IFERROR(Inputs!Y154/Inputs_old!Y154-1,"-")</f>
        <v>0</v>
      </c>
      <c r="Z154" s="489" t="n">
        <f aca="false">IFERROR(Inputs!Z154/Inputs_old!Z154-1,"-")</f>
        <v>0</v>
      </c>
      <c r="AA154" s="489" t="n">
        <f aca="false">IFERROR(Inputs!AA154/Inputs_old!AA154-1,"-")</f>
        <v>0</v>
      </c>
      <c r="AB154" s="489" t="n">
        <f aca="false">IFERROR(Inputs!AB154/Inputs_old!AB154-1,"-")</f>
        <v>0</v>
      </c>
      <c r="AC154" s="489" t="n">
        <f aca="false">IFERROR(Inputs!AC154/Inputs_old!AC154-1,"-")</f>
        <v>0</v>
      </c>
      <c r="AD154" s="489" t="n">
        <f aca="false">IFERROR(Inputs!AD154/Inputs_old!AD154-1,"-")</f>
        <v>0</v>
      </c>
      <c r="AE154" s="489" t="n">
        <f aca="false">IFERROR(Inputs!AE154/Inputs_old!AE154-1,"-")</f>
        <v>0</v>
      </c>
      <c r="AF154" s="489" t="n">
        <f aca="false">IFERROR(Inputs!AF154/Inputs_old!AF154-1,"-")</f>
        <v>0</v>
      </c>
      <c r="AG154" s="489" t="n">
        <f aca="false">IFERROR(Inputs!AG154/Inputs_old!AG154-1,"-")</f>
        <v>0</v>
      </c>
      <c r="AH154" s="489" t="n">
        <f aca="false">IFERROR(Inputs!AH154/Inputs_old!AH154-1,"-")</f>
        <v>0</v>
      </c>
      <c r="AI154" s="489" t="n">
        <f aca="false">IFERROR(Inputs!AI154/Inputs_old!AI154-1,"-")</f>
        <v>0</v>
      </c>
      <c r="AJ154" s="489" t="n">
        <f aca="false">IFERROR(Inputs!AJ154/Inputs_old!AJ154-1,"-")</f>
        <v>0.0110302734334136</v>
      </c>
      <c r="AK154" s="489" t="n">
        <f aca="false">IFERROR(Inputs!AK154/Inputs_old!AK154-1,"-")</f>
        <v>0.0110965410482218</v>
      </c>
      <c r="AL154" s="489" t="n">
        <f aca="false">IFERROR(Inputs!AL154/Inputs_old!AL154-1,"-")</f>
        <v>0.0109957661492759</v>
      </c>
      <c r="AM154" s="489" t="n">
        <f aca="false">IFERROR(Inputs!AM154/Inputs_old!AM154-1,"-")</f>
        <v>0.0109957661492759</v>
      </c>
      <c r="AN154" s="489" t="n">
        <f aca="false">IFERROR(Inputs!AN154/Inputs_old!AN154-1,"-")</f>
        <v>0.0109957661492759</v>
      </c>
      <c r="AO154" s="489" t="n">
        <f aca="false">IFERROR(Inputs!AO154/Inputs_old!AO154-1,"-")</f>
        <v>0.0109957661492759</v>
      </c>
      <c r="AP154" s="489" t="n">
        <f aca="false">IFERROR(Inputs!AP154/Inputs_old!AP154-1,"-")</f>
        <v>0.0109957661492759</v>
      </c>
      <c r="AQ154" s="489" t="n">
        <f aca="false">IFERROR(Inputs!AQ154/Inputs_old!AQ154-1,"-")</f>
        <v>0.0109957661492759</v>
      </c>
      <c r="AR154" s="489" t="n">
        <f aca="false">IFERROR(Inputs!AR154/Inputs_old!AR154-1,"-")</f>
        <v>0.0109957661492761</v>
      </c>
      <c r="AS154" s="489" t="n">
        <f aca="false">IFERROR(Inputs!AS154/Inputs_old!AS154-1,"-")</f>
        <v>0.0109957661492761</v>
      </c>
      <c r="AT154" s="489" t="n">
        <f aca="false">IFERROR(Inputs!AT154/Inputs_old!AT154-1,"-")</f>
        <v>0.0109957661492763</v>
      </c>
      <c r="AU154" s="489" t="n">
        <f aca="false">IFERROR(Inputs!AU154/Inputs_old!AU154-1,"-")</f>
        <v>0.0109957661492763</v>
      </c>
      <c r="AV154" s="489" t="n">
        <f aca="false">IFERROR(Inputs!AV154/Inputs_old!AV154-1,"-")</f>
        <v>0.0109957661492763</v>
      </c>
      <c r="AW154" s="489" t="n">
        <f aca="false">IFERROR(Inputs!AW154/Inputs_old!AW154-1,"-")</f>
        <v>0.0109957661492763</v>
      </c>
      <c r="AX154" s="489" t="n">
        <f aca="false">IFERROR(Inputs!AX154/Inputs_old!AX154-1,"-")</f>
        <v>0.0109957661492766</v>
      </c>
      <c r="AY154" s="489" t="n">
        <f aca="false">IFERROR(Inputs!AY154/Inputs_old!AY154-1,"-")</f>
        <v>0.0109957661492766</v>
      </c>
      <c r="AZ154" s="489" t="n">
        <f aca="false">IFERROR(Inputs!AZ154/Inputs_old!AZ154-1,"-")</f>
        <v>0.0109957661492766</v>
      </c>
      <c r="BA154" s="489" t="n">
        <f aca="false">IFERROR(Inputs!BA154/Inputs_old!BA154-1,"-")</f>
        <v>0.0109957661492763</v>
      </c>
      <c r="BB154" s="489" t="n">
        <f aca="false">IFERROR(Inputs!BB154/Inputs_old!BB154-1,"-")</f>
        <v>0.0109957661492763</v>
      </c>
      <c r="BC154" s="489" t="n">
        <f aca="false">IFERROR(Inputs!BC154/Inputs_old!BC154-1,"-")</f>
        <v>0.0109957661492763</v>
      </c>
      <c r="BD154" s="489" t="n">
        <f aca="false">IFERROR(Inputs!BD154/Inputs_old!BD154-1,"-")</f>
        <v>0.0109957661492766</v>
      </c>
      <c r="BE154" s="489" t="n">
        <f aca="false">IFERROR(Inputs!BE154/Inputs_old!BE154-1,"-")</f>
        <v>0.0109957661492766</v>
      </c>
      <c r="BF154" s="489" t="n">
        <f aca="false">IFERROR(Inputs!BF154/Inputs_old!BF154-1,"-")</f>
        <v>0.0109957661492766</v>
      </c>
      <c r="BG154" s="489" t="n">
        <f aca="false">IFERROR(Inputs!BG154/Inputs_old!BG154-1,"-")</f>
        <v>0.0109957661492766</v>
      </c>
    </row>
    <row r="155" customFormat="false" ht="13.5" hidden="false" customHeight="true" outlineLevel="0" collapsed="false">
      <c r="A155" s="48" t="s">
        <v>99</v>
      </c>
      <c r="B155" s="201" t="s">
        <v>184</v>
      </c>
      <c r="C155" s="201"/>
      <c r="D155" s="201" t="s">
        <v>101</v>
      </c>
      <c r="E155" s="52"/>
      <c r="F155" s="19" t="s">
        <v>193</v>
      </c>
      <c r="G155" s="52" t="s">
        <v>186</v>
      </c>
      <c r="H155" s="52"/>
      <c r="I155" s="52" t="s">
        <v>194</v>
      </c>
      <c r="J155" s="90" t="str">
        <f aca="false">IFERROR(Inputs!J155/Inputs_old!J155-1,"-")</f>
        <v>-</v>
      </c>
      <c r="K155" s="90" t="str">
        <f aca="false">IFERROR(Inputs!K155/Inputs_old!K155-1,"-")</f>
        <v>-</v>
      </c>
      <c r="L155" s="90" t="str">
        <f aca="false">IFERROR(Inputs!L155/Inputs_old!L155-1,"-")</f>
        <v>-</v>
      </c>
      <c r="M155" s="90" t="str">
        <f aca="false">IFERROR(Inputs!M155/Inputs_old!M155-1,"-")</f>
        <v>-</v>
      </c>
      <c r="N155" s="90" t="str">
        <f aca="false">IFERROR(Inputs!N155/Inputs_old!N155-1,"-")</f>
        <v>-</v>
      </c>
      <c r="O155" s="90" t="str">
        <f aca="false">IFERROR(Inputs!O155/Inputs_old!O155-1,"-")</f>
        <v>-</v>
      </c>
      <c r="P155" s="90" t="str">
        <f aca="false">IFERROR(Inputs!P155/Inputs_old!P155-1,"-")</f>
        <v>-</v>
      </c>
      <c r="Q155" s="90" t="str">
        <f aca="false">IFERROR(Inputs!Q155/Inputs_old!Q155-1,"-")</f>
        <v>-</v>
      </c>
      <c r="R155" s="90" t="str">
        <f aca="false">IFERROR(Inputs!R155/Inputs_old!R155-1,"-")</f>
        <v>-</v>
      </c>
      <c r="S155" s="90" t="str">
        <f aca="false">IFERROR(Inputs!S155/Inputs_old!S155-1,"-")</f>
        <v>-</v>
      </c>
      <c r="T155" s="90" t="str">
        <f aca="false">IFERROR(Inputs!T155/Inputs_old!T155-1,"-")</f>
        <v>-</v>
      </c>
      <c r="U155" s="90" t="n">
        <f aca="false">IFERROR(Inputs!U155/Inputs_old!U155-1,"-")</f>
        <v>0</v>
      </c>
      <c r="V155" s="90" t="n">
        <f aca="false">IFERROR(Inputs!V155/Inputs_old!V155-1,"-")</f>
        <v>0</v>
      </c>
      <c r="W155" s="489" t="n">
        <f aca="false">IFERROR(Inputs!W155/Inputs_old!W155-1,"-")</f>
        <v>0</v>
      </c>
      <c r="X155" s="489" t="n">
        <f aca="false">IFERROR(Inputs!X155/Inputs_old!X155-1,"-")</f>
        <v>0</v>
      </c>
      <c r="Y155" s="489" t="n">
        <f aca="false">IFERROR(Inputs!Y155/Inputs_old!Y155-1,"-")</f>
        <v>0</v>
      </c>
      <c r="Z155" s="489" t="n">
        <f aca="false">IFERROR(Inputs!Z155/Inputs_old!Z155-1,"-")</f>
        <v>0</v>
      </c>
      <c r="AA155" s="489" t="n">
        <f aca="false">IFERROR(Inputs!AA155/Inputs_old!AA155-1,"-")</f>
        <v>0</v>
      </c>
      <c r="AB155" s="489" t="n">
        <f aca="false">IFERROR(Inputs!AB155/Inputs_old!AB155-1,"-")</f>
        <v>0</v>
      </c>
      <c r="AC155" s="489" t="n">
        <f aca="false">IFERROR(Inputs!AC155/Inputs_old!AC155-1,"-")</f>
        <v>0</v>
      </c>
      <c r="AD155" s="489" t="n">
        <f aca="false">IFERROR(Inputs!AD155/Inputs_old!AD155-1,"-")</f>
        <v>0</v>
      </c>
      <c r="AE155" s="489" t="n">
        <f aca="false">IFERROR(Inputs!AE155/Inputs_old!AE155-1,"-")</f>
        <v>0</v>
      </c>
      <c r="AF155" s="489" t="n">
        <f aca="false">IFERROR(Inputs!AF155/Inputs_old!AF155-1,"-")</f>
        <v>0</v>
      </c>
      <c r="AG155" s="489" t="n">
        <f aca="false">IFERROR(Inputs!AG155/Inputs_old!AG155-1,"-")</f>
        <v>0</v>
      </c>
      <c r="AH155" s="489" t="n">
        <f aca="false">IFERROR(Inputs!AH155/Inputs_old!AH155-1,"-")</f>
        <v>0</v>
      </c>
      <c r="AI155" s="489" t="n">
        <f aca="false">IFERROR(Inputs!AI155/Inputs_old!AI155-1,"-")</f>
        <v>-0.00197115256238678</v>
      </c>
      <c r="AJ155" s="489" t="n">
        <f aca="false">IFERROR(Inputs!AJ155/Inputs_old!AJ155-1,"-")</f>
        <v>0.0146772749325512</v>
      </c>
      <c r="AK155" s="489" t="n">
        <f aca="false">IFERROR(Inputs!AK155/Inputs_old!AK155-1,"-")</f>
        <v>0.0147437815887579</v>
      </c>
      <c r="AL155" s="489" t="n">
        <f aca="false">IFERROR(Inputs!AL155/Inputs_old!AL155-1,"-")</f>
        <v>0.0146426431732909</v>
      </c>
      <c r="AM155" s="489" t="n">
        <f aca="false">IFERROR(Inputs!AM155/Inputs_old!AM155-1,"-")</f>
        <v>0.0146426431732911</v>
      </c>
      <c r="AN155" s="489" t="n">
        <f aca="false">IFERROR(Inputs!AN155/Inputs_old!AN155-1,"-")</f>
        <v>0.0146426431732911</v>
      </c>
      <c r="AO155" s="489" t="n">
        <f aca="false">IFERROR(Inputs!AO155/Inputs_old!AO155-1,"-")</f>
        <v>0.0146426431732911</v>
      </c>
      <c r="AP155" s="489" t="n">
        <f aca="false">IFERROR(Inputs!AP155/Inputs_old!AP155-1,"-")</f>
        <v>0.0146426431732911</v>
      </c>
      <c r="AQ155" s="489" t="n">
        <f aca="false">IFERROR(Inputs!AQ155/Inputs_old!AQ155-1,"-")</f>
        <v>0.0146426431732911</v>
      </c>
      <c r="AR155" s="489" t="n">
        <f aca="false">IFERROR(Inputs!AR155/Inputs_old!AR155-1,"-")</f>
        <v>0.0146426431732913</v>
      </c>
      <c r="AS155" s="489" t="n">
        <f aca="false">IFERROR(Inputs!AS155/Inputs_old!AS155-1,"-")</f>
        <v>0.0146426431732913</v>
      </c>
      <c r="AT155" s="489" t="n">
        <f aca="false">IFERROR(Inputs!AT155/Inputs_old!AT155-1,"-")</f>
        <v>0.0146426431732916</v>
      </c>
      <c r="AU155" s="489" t="n">
        <f aca="false">IFERROR(Inputs!AU155/Inputs_old!AU155-1,"-")</f>
        <v>0.0146426431732916</v>
      </c>
      <c r="AV155" s="489" t="n">
        <f aca="false">IFERROR(Inputs!AV155/Inputs_old!AV155-1,"-")</f>
        <v>0.0146426431732916</v>
      </c>
      <c r="AW155" s="489" t="n">
        <f aca="false">IFERROR(Inputs!AW155/Inputs_old!AW155-1,"-")</f>
        <v>0.0146426431732913</v>
      </c>
      <c r="AX155" s="489" t="n">
        <f aca="false">IFERROR(Inputs!AX155/Inputs_old!AX155-1,"-")</f>
        <v>0.0146426431732916</v>
      </c>
      <c r="AY155" s="489" t="n">
        <f aca="false">IFERROR(Inputs!AY155/Inputs_old!AY155-1,"-")</f>
        <v>0.0146426431732916</v>
      </c>
      <c r="AZ155" s="489" t="n">
        <f aca="false">IFERROR(Inputs!AZ155/Inputs_old!AZ155-1,"-")</f>
        <v>0.0146426431732916</v>
      </c>
      <c r="BA155" s="489" t="n">
        <f aca="false">IFERROR(Inputs!BA155/Inputs_old!BA155-1,"-")</f>
        <v>0.0146426431732913</v>
      </c>
      <c r="BB155" s="489" t="n">
        <f aca="false">IFERROR(Inputs!BB155/Inputs_old!BB155-1,"-")</f>
        <v>0.0146426431732911</v>
      </c>
      <c r="BC155" s="489" t="n">
        <f aca="false">IFERROR(Inputs!BC155/Inputs_old!BC155-1,"-")</f>
        <v>0.0146426431732907</v>
      </c>
      <c r="BD155" s="489" t="n">
        <f aca="false">IFERROR(Inputs!BD155/Inputs_old!BD155-1,"-")</f>
        <v>0.0146426431732904</v>
      </c>
      <c r="BE155" s="489" t="n">
        <f aca="false">IFERROR(Inputs!BE155/Inputs_old!BE155-1,"-")</f>
        <v>0.0146426431732902</v>
      </c>
      <c r="BF155" s="489" t="n">
        <f aca="false">IFERROR(Inputs!BF155/Inputs_old!BF155-1,"-")</f>
        <v>0.01464264317329</v>
      </c>
      <c r="BG155" s="489" t="n">
        <f aca="false">IFERROR(Inputs!BG155/Inputs_old!BG155-1,"-")</f>
        <v>0.0146426431732898</v>
      </c>
    </row>
    <row r="156" customFormat="false" ht="13.5" hidden="false" customHeight="true" outlineLevel="0" collapsed="false">
      <c r="A156" s="48" t="s">
        <v>99</v>
      </c>
      <c r="B156" s="201" t="s">
        <v>184</v>
      </c>
      <c r="C156" s="201"/>
      <c r="D156" s="201" t="s">
        <v>101</v>
      </c>
      <c r="E156" s="52"/>
      <c r="F156" s="19" t="s">
        <v>195</v>
      </c>
      <c r="G156" s="52" t="s">
        <v>186</v>
      </c>
      <c r="H156" s="52"/>
      <c r="I156" s="52" t="s">
        <v>196</v>
      </c>
      <c r="J156" s="90" t="str">
        <f aca="false">IFERROR(Inputs!J156/Inputs_old!J156-1,"-")</f>
        <v>-</v>
      </c>
      <c r="K156" s="90" t="str">
        <f aca="false">IFERROR(Inputs!K156/Inputs_old!K156-1,"-")</f>
        <v>-</v>
      </c>
      <c r="L156" s="90" t="str">
        <f aca="false">IFERROR(Inputs!L156/Inputs_old!L156-1,"-")</f>
        <v>-</v>
      </c>
      <c r="M156" s="90" t="str">
        <f aca="false">IFERROR(Inputs!M156/Inputs_old!M156-1,"-")</f>
        <v>-</v>
      </c>
      <c r="N156" s="90" t="str">
        <f aca="false">IFERROR(Inputs!N156/Inputs_old!N156-1,"-")</f>
        <v>-</v>
      </c>
      <c r="O156" s="90" t="str">
        <f aca="false">IFERROR(Inputs!O156/Inputs_old!O156-1,"-")</f>
        <v>-</v>
      </c>
      <c r="P156" s="90" t="str">
        <f aca="false">IFERROR(Inputs!P156/Inputs_old!P156-1,"-")</f>
        <v>-</v>
      </c>
      <c r="Q156" s="90" t="str">
        <f aca="false">IFERROR(Inputs!Q156/Inputs_old!Q156-1,"-")</f>
        <v>-</v>
      </c>
      <c r="R156" s="90" t="str">
        <f aca="false">IFERROR(Inputs!R156/Inputs_old!R156-1,"-")</f>
        <v>-</v>
      </c>
      <c r="S156" s="90" t="str">
        <f aca="false">IFERROR(Inputs!S156/Inputs_old!S156-1,"-")</f>
        <v>-</v>
      </c>
      <c r="T156" s="90" t="str">
        <f aca="false">IFERROR(Inputs!T156/Inputs_old!T156-1,"-")</f>
        <v>-</v>
      </c>
      <c r="U156" s="90" t="n">
        <f aca="false">IFERROR(Inputs!U156/Inputs_old!U156-1,"-")</f>
        <v>0</v>
      </c>
      <c r="V156" s="90" t="n">
        <f aca="false">IFERROR(Inputs!V156/Inputs_old!V156-1,"-")</f>
        <v>0</v>
      </c>
      <c r="W156" s="489" t="n">
        <f aca="false">IFERROR(Inputs!W156/Inputs_old!W156-1,"-")</f>
        <v>0</v>
      </c>
      <c r="X156" s="489" t="n">
        <f aca="false">IFERROR(Inputs!X156/Inputs_old!X156-1,"-")</f>
        <v>0</v>
      </c>
      <c r="Y156" s="489" t="n">
        <f aca="false">IFERROR(Inputs!Y156/Inputs_old!Y156-1,"-")</f>
        <v>0</v>
      </c>
      <c r="Z156" s="489" t="n">
        <f aca="false">IFERROR(Inputs!Z156/Inputs_old!Z156-1,"-")</f>
        <v>0</v>
      </c>
      <c r="AA156" s="489" t="n">
        <f aca="false">IFERROR(Inputs!AA156/Inputs_old!AA156-1,"-")</f>
        <v>0</v>
      </c>
      <c r="AB156" s="489" t="n">
        <f aca="false">IFERROR(Inputs!AB156/Inputs_old!AB156-1,"-")</f>
        <v>0</v>
      </c>
      <c r="AC156" s="489" t="n">
        <f aca="false">IFERROR(Inputs!AC156/Inputs_old!AC156-1,"-")</f>
        <v>0</v>
      </c>
      <c r="AD156" s="489" t="n">
        <f aca="false">IFERROR(Inputs!AD156/Inputs_old!AD156-1,"-")</f>
        <v>0</v>
      </c>
      <c r="AE156" s="489" t="n">
        <f aca="false">IFERROR(Inputs!AE156/Inputs_old!AE156-1,"-")</f>
        <v>0</v>
      </c>
      <c r="AF156" s="489" t="n">
        <f aca="false">IFERROR(Inputs!AF156/Inputs_old!AF156-1,"-")</f>
        <v>0</v>
      </c>
      <c r="AG156" s="489" t="n">
        <f aca="false">IFERROR(Inputs!AG156/Inputs_old!AG156-1,"-")</f>
        <v>0</v>
      </c>
      <c r="AH156" s="489" t="n">
        <f aca="false">IFERROR(Inputs!AH156/Inputs_old!AH156-1,"-")</f>
        <v>0</v>
      </c>
      <c r="AI156" s="489" t="n">
        <f aca="false">IFERROR(Inputs!AI156/Inputs_old!AI156-1,"-")</f>
        <v>0</v>
      </c>
      <c r="AJ156" s="489" t="n">
        <f aca="false">IFERROR(Inputs!AJ156/Inputs_old!AJ156-1,"-")</f>
        <v>0.0773040630480995</v>
      </c>
      <c r="AK156" s="489" t="n">
        <f aca="false">IFERROR(Inputs!AK156/Inputs_old!AK156-1,"-")</f>
        <v>0.0773746745545574</v>
      </c>
      <c r="AL156" s="489" t="n">
        <f aca="false">IFERROR(Inputs!AL156/Inputs_old!AL156-1,"-")</f>
        <v>0.0772672937857115</v>
      </c>
      <c r="AM156" s="489" t="n">
        <f aca="false">IFERROR(Inputs!AM156/Inputs_old!AM156-1,"-")</f>
        <v>0.0772672937857117</v>
      </c>
      <c r="AN156" s="489" t="n">
        <f aca="false">IFERROR(Inputs!AN156/Inputs_old!AN156-1,"-")</f>
        <v>0.0772672937857115</v>
      </c>
      <c r="AO156" s="489" t="n">
        <f aca="false">IFERROR(Inputs!AO156/Inputs_old!AO156-1,"-")</f>
        <v>0.0772672937857117</v>
      </c>
      <c r="AP156" s="489" t="n">
        <f aca="false">IFERROR(Inputs!AP156/Inputs_old!AP156-1,"-")</f>
        <v>0.0772672937857117</v>
      </c>
      <c r="AQ156" s="489" t="n">
        <f aca="false">IFERROR(Inputs!AQ156/Inputs_old!AQ156-1,"-")</f>
        <v>0.0772672937857117</v>
      </c>
      <c r="AR156" s="489" t="n">
        <f aca="false">IFERROR(Inputs!AR156/Inputs_old!AR156-1,"-")</f>
        <v>0.0772672937857117</v>
      </c>
      <c r="AS156" s="489" t="n">
        <f aca="false">IFERROR(Inputs!AS156/Inputs_old!AS156-1,"-")</f>
        <v>0.0772672937857117</v>
      </c>
      <c r="AT156" s="489" t="n">
        <f aca="false">IFERROR(Inputs!AT156/Inputs_old!AT156-1,"-")</f>
        <v>0.0772672937857117</v>
      </c>
      <c r="AU156" s="489" t="n">
        <f aca="false">IFERROR(Inputs!AU156/Inputs_old!AU156-1,"-")</f>
        <v>0.0772672937857117</v>
      </c>
      <c r="AV156" s="489" t="n">
        <f aca="false">IFERROR(Inputs!AV156/Inputs_old!AV156-1,"-")</f>
        <v>0.0772672937857117</v>
      </c>
      <c r="AW156" s="489" t="n">
        <f aca="false">IFERROR(Inputs!AW156/Inputs_old!AW156-1,"-")</f>
        <v>0.0772672937857117</v>
      </c>
      <c r="AX156" s="489" t="n">
        <f aca="false">IFERROR(Inputs!AX156/Inputs_old!AX156-1,"-")</f>
        <v>0.077267293785712</v>
      </c>
      <c r="AY156" s="489" t="n">
        <f aca="false">IFERROR(Inputs!AY156/Inputs_old!AY156-1,"-")</f>
        <v>0.0772672937857117</v>
      </c>
      <c r="AZ156" s="489" t="n">
        <f aca="false">IFERROR(Inputs!AZ156/Inputs_old!AZ156-1,"-")</f>
        <v>0.077267293785712</v>
      </c>
      <c r="BA156" s="489" t="n">
        <f aca="false">IFERROR(Inputs!BA156/Inputs_old!BA156-1,"-")</f>
        <v>0.0772672937857117</v>
      </c>
      <c r="BB156" s="489" t="n">
        <f aca="false">IFERROR(Inputs!BB156/Inputs_old!BB156-1,"-")</f>
        <v>0.077267293785712</v>
      </c>
      <c r="BC156" s="489" t="n">
        <f aca="false">IFERROR(Inputs!BC156/Inputs_old!BC156-1,"-")</f>
        <v>0.077267293785712</v>
      </c>
      <c r="BD156" s="489" t="n">
        <f aca="false">IFERROR(Inputs!BD156/Inputs_old!BD156-1,"-")</f>
        <v>0.077267293785712</v>
      </c>
      <c r="BE156" s="489" t="n">
        <f aca="false">IFERROR(Inputs!BE156/Inputs_old!BE156-1,"-")</f>
        <v>0.0772672937857117</v>
      </c>
      <c r="BF156" s="489" t="n">
        <f aca="false">IFERROR(Inputs!BF156/Inputs_old!BF156-1,"-")</f>
        <v>0.0772672937857117</v>
      </c>
      <c r="BG156" s="489" t="n">
        <f aca="false">IFERROR(Inputs!BG156/Inputs_old!BG156-1,"-")</f>
        <v>0.0772672937857115</v>
      </c>
    </row>
    <row r="157" customFormat="false" ht="13.5" hidden="false" customHeight="true" outlineLevel="0" collapsed="false">
      <c r="A157" s="48" t="s">
        <v>99</v>
      </c>
      <c r="B157" s="201" t="s">
        <v>184</v>
      </c>
      <c r="C157" s="201"/>
      <c r="D157" s="201" t="s">
        <v>101</v>
      </c>
      <c r="E157" s="52"/>
      <c r="F157" s="19" t="s">
        <v>197</v>
      </c>
      <c r="G157" s="52" t="s">
        <v>186</v>
      </c>
      <c r="H157" s="52"/>
      <c r="I157" s="52" t="s">
        <v>198</v>
      </c>
      <c r="J157" s="90" t="str">
        <f aca="false">IFERROR(Inputs!J157/Inputs_old!J157-1,"-")</f>
        <v>-</v>
      </c>
      <c r="K157" s="90" t="str">
        <f aca="false">IFERROR(Inputs!K157/Inputs_old!K157-1,"-")</f>
        <v>-</v>
      </c>
      <c r="L157" s="90" t="str">
        <f aca="false">IFERROR(Inputs!L157/Inputs_old!L157-1,"-")</f>
        <v>-</v>
      </c>
      <c r="M157" s="90" t="str">
        <f aca="false">IFERROR(Inputs!M157/Inputs_old!M157-1,"-")</f>
        <v>-</v>
      </c>
      <c r="N157" s="90" t="str">
        <f aca="false">IFERROR(Inputs!N157/Inputs_old!N157-1,"-")</f>
        <v>-</v>
      </c>
      <c r="O157" s="90" t="str">
        <f aca="false">IFERROR(Inputs!O157/Inputs_old!O157-1,"-")</f>
        <v>-</v>
      </c>
      <c r="P157" s="90" t="str">
        <f aca="false">IFERROR(Inputs!P157/Inputs_old!P157-1,"-")</f>
        <v>-</v>
      </c>
      <c r="Q157" s="90" t="str">
        <f aca="false">IFERROR(Inputs!Q157/Inputs_old!Q157-1,"-")</f>
        <v>-</v>
      </c>
      <c r="R157" s="90" t="str">
        <f aca="false">IFERROR(Inputs!R157/Inputs_old!R157-1,"-")</f>
        <v>-</v>
      </c>
      <c r="S157" s="90" t="str">
        <f aca="false">IFERROR(Inputs!S157/Inputs_old!S157-1,"-")</f>
        <v>-</v>
      </c>
      <c r="T157" s="90" t="str">
        <f aca="false">IFERROR(Inputs!T157/Inputs_old!T157-1,"-")</f>
        <v>-</v>
      </c>
      <c r="U157" s="90" t="n">
        <f aca="false">IFERROR(Inputs!U157/Inputs_old!U157-1,"-")</f>
        <v>0</v>
      </c>
      <c r="V157" s="90" t="n">
        <f aca="false">IFERROR(Inputs!V157/Inputs_old!V157-1,"-")</f>
        <v>0</v>
      </c>
      <c r="W157" s="489" t="n">
        <f aca="false">IFERROR(Inputs!W157/Inputs_old!W157-1,"-")</f>
        <v>0</v>
      </c>
      <c r="X157" s="489" t="n">
        <f aca="false">IFERROR(Inputs!X157/Inputs_old!X157-1,"-")</f>
        <v>0</v>
      </c>
      <c r="Y157" s="489" t="n">
        <f aca="false">IFERROR(Inputs!Y157/Inputs_old!Y157-1,"-")</f>
        <v>0</v>
      </c>
      <c r="Z157" s="489" t="n">
        <f aca="false">IFERROR(Inputs!Z157/Inputs_old!Z157-1,"-")</f>
        <v>0</v>
      </c>
      <c r="AA157" s="489" t="n">
        <f aca="false">IFERROR(Inputs!AA157/Inputs_old!AA157-1,"-")</f>
        <v>0</v>
      </c>
      <c r="AB157" s="489" t="n">
        <f aca="false">IFERROR(Inputs!AB157/Inputs_old!AB157-1,"-")</f>
        <v>0</v>
      </c>
      <c r="AC157" s="489" t="n">
        <f aca="false">IFERROR(Inputs!AC157/Inputs_old!AC157-1,"-")</f>
        <v>0</v>
      </c>
      <c r="AD157" s="489" t="n">
        <f aca="false">IFERROR(Inputs!AD157/Inputs_old!AD157-1,"-")</f>
        <v>0</v>
      </c>
      <c r="AE157" s="489" t="n">
        <f aca="false">IFERROR(Inputs!AE157/Inputs_old!AE157-1,"-")</f>
        <v>0</v>
      </c>
      <c r="AF157" s="489" t="n">
        <f aca="false">IFERROR(Inputs!AF157/Inputs_old!AF157-1,"-")</f>
        <v>0</v>
      </c>
      <c r="AG157" s="489" t="n">
        <f aca="false">IFERROR(Inputs!AG157/Inputs_old!AG157-1,"-")</f>
        <v>0</v>
      </c>
      <c r="AH157" s="489" t="n">
        <f aca="false">IFERROR(Inputs!AH157/Inputs_old!AH157-1,"-")</f>
        <v>0</v>
      </c>
      <c r="AI157" s="489" t="n">
        <f aca="false">IFERROR(Inputs!AI157/Inputs_old!AI157-1,"-")</f>
        <v>0.0066492414169359</v>
      </c>
      <c r="AJ157" s="489" t="n">
        <f aca="false">IFERROR(Inputs!AJ157/Inputs_old!AJ157-1,"-")</f>
        <v>0.0842000663886182</v>
      </c>
      <c r="AK157" s="489" t="n">
        <f aca="false">IFERROR(Inputs!AK157/Inputs_old!AK157-1,"-")</f>
        <v>0.0842711298911292</v>
      </c>
      <c r="AL157" s="489" t="n">
        <f aca="false">IFERROR(Inputs!AL157/Inputs_old!AL157-1,"-")</f>
        <v>0.0841630617600371</v>
      </c>
      <c r="AM157" s="489" t="n">
        <f aca="false">IFERROR(Inputs!AM157/Inputs_old!AM157-1,"-")</f>
        <v>0.0841630617600371</v>
      </c>
      <c r="AN157" s="489" t="n">
        <f aca="false">IFERROR(Inputs!AN157/Inputs_old!AN157-1,"-")</f>
        <v>0.0841630617600369</v>
      </c>
      <c r="AO157" s="489" t="n">
        <f aca="false">IFERROR(Inputs!AO157/Inputs_old!AO157-1,"-")</f>
        <v>0.0841630617600369</v>
      </c>
      <c r="AP157" s="489" t="n">
        <f aca="false">IFERROR(Inputs!AP157/Inputs_old!AP157-1,"-")</f>
        <v>0.0841630617600371</v>
      </c>
      <c r="AQ157" s="489" t="n">
        <f aca="false">IFERROR(Inputs!AQ157/Inputs_old!AQ157-1,"-")</f>
        <v>0.0841630617600371</v>
      </c>
      <c r="AR157" s="489" t="n">
        <f aca="false">IFERROR(Inputs!AR157/Inputs_old!AR157-1,"-")</f>
        <v>0.0841630617600371</v>
      </c>
      <c r="AS157" s="489" t="n">
        <f aca="false">IFERROR(Inputs!AS157/Inputs_old!AS157-1,"-")</f>
        <v>0.0841630617600369</v>
      </c>
      <c r="AT157" s="489" t="n">
        <f aca="false">IFERROR(Inputs!AT157/Inputs_old!AT157-1,"-")</f>
        <v>0.0841630617600369</v>
      </c>
      <c r="AU157" s="489" t="n">
        <f aca="false">IFERROR(Inputs!AU157/Inputs_old!AU157-1,"-")</f>
        <v>0.0841630617600369</v>
      </c>
      <c r="AV157" s="489" t="n">
        <f aca="false">IFERROR(Inputs!AV157/Inputs_old!AV157-1,"-")</f>
        <v>0.0841630617600369</v>
      </c>
      <c r="AW157" s="489" t="n">
        <f aca="false">IFERROR(Inputs!AW157/Inputs_old!AW157-1,"-")</f>
        <v>0.0841630617600369</v>
      </c>
      <c r="AX157" s="489" t="n">
        <f aca="false">IFERROR(Inputs!AX157/Inputs_old!AX157-1,"-")</f>
        <v>0.0841630617600371</v>
      </c>
      <c r="AY157" s="489" t="n">
        <f aca="false">IFERROR(Inputs!AY157/Inputs_old!AY157-1,"-")</f>
        <v>0.0841630617600371</v>
      </c>
      <c r="AZ157" s="489" t="n">
        <f aca="false">IFERROR(Inputs!AZ157/Inputs_old!AZ157-1,"-")</f>
        <v>0.0841630617600369</v>
      </c>
      <c r="BA157" s="489" t="n">
        <f aca="false">IFERROR(Inputs!BA157/Inputs_old!BA157-1,"-")</f>
        <v>0.0841630617600369</v>
      </c>
      <c r="BB157" s="489" t="n">
        <f aca="false">IFERROR(Inputs!BB157/Inputs_old!BB157-1,"-")</f>
        <v>0.0841630617600369</v>
      </c>
      <c r="BC157" s="489" t="n">
        <f aca="false">IFERROR(Inputs!BC157/Inputs_old!BC157-1,"-")</f>
        <v>0.0841630617600369</v>
      </c>
      <c r="BD157" s="489" t="n">
        <f aca="false">IFERROR(Inputs!BD157/Inputs_old!BD157-1,"-")</f>
        <v>0.0841630617600366</v>
      </c>
      <c r="BE157" s="489" t="n">
        <f aca="false">IFERROR(Inputs!BE157/Inputs_old!BE157-1,"-")</f>
        <v>0.0841630617600366</v>
      </c>
      <c r="BF157" s="489" t="n">
        <f aca="false">IFERROR(Inputs!BF157/Inputs_old!BF157-1,"-")</f>
        <v>0.0841630617600366</v>
      </c>
      <c r="BG157" s="489" t="n">
        <f aca="false">IFERROR(Inputs!BG157/Inputs_old!BG157-1,"-")</f>
        <v>0.0841630617600366</v>
      </c>
    </row>
    <row r="158" customFormat="false" ht="13.5" hidden="false" customHeight="true" outlineLevel="0" collapsed="false">
      <c r="A158" s="48" t="s">
        <v>99</v>
      </c>
      <c r="B158" s="201" t="s">
        <v>184</v>
      </c>
      <c r="C158" s="201"/>
      <c r="D158" s="201" t="s">
        <v>101</v>
      </c>
      <c r="E158" s="52"/>
      <c r="F158" s="19" t="s">
        <v>199</v>
      </c>
      <c r="G158" s="52" t="s">
        <v>186</v>
      </c>
      <c r="H158" s="52"/>
      <c r="I158" s="52" t="s">
        <v>200</v>
      </c>
      <c r="J158" s="90" t="str">
        <f aca="false">IFERROR(Inputs!J158/Inputs_old!J158-1,"-")</f>
        <v>-</v>
      </c>
      <c r="K158" s="90" t="str">
        <f aca="false">IFERROR(Inputs!K158/Inputs_old!K158-1,"-")</f>
        <v>-</v>
      </c>
      <c r="L158" s="90" t="str">
        <f aca="false">IFERROR(Inputs!L158/Inputs_old!L158-1,"-")</f>
        <v>-</v>
      </c>
      <c r="M158" s="90" t="str">
        <f aca="false">IFERROR(Inputs!M158/Inputs_old!M158-1,"-")</f>
        <v>-</v>
      </c>
      <c r="N158" s="90" t="str">
        <f aca="false">IFERROR(Inputs!N158/Inputs_old!N158-1,"-")</f>
        <v>-</v>
      </c>
      <c r="O158" s="90" t="str">
        <f aca="false">IFERROR(Inputs!O158/Inputs_old!O158-1,"-")</f>
        <v>-</v>
      </c>
      <c r="P158" s="90" t="str">
        <f aca="false">IFERROR(Inputs!P158/Inputs_old!P158-1,"-")</f>
        <v>-</v>
      </c>
      <c r="Q158" s="90" t="str">
        <f aca="false">IFERROR(Inputs!Q158/Inputs_old!Q158-1,"-")</f>
        <v>-</v>
      </c>
      <c r="R158" s="90" t="str">
        <f aca="false">IFERROR(Inputs!R158/Inputs_old!R158-1,"-")</f>
        <v>-</v>
      </c>
      <c r="S158" s="90" t="str">
        <f aca="false">IFERROR(Inputs!S158/Inputs_old!S158-1,"-")</f>
        <v>-</v>
      </c>
      <c r="T158" s="90" t="str">
        <f aca="false">IFERROR(Inputs!T158/Inputs_old!T158-1,"-")</f>
        <v>-</v>
      </c>
      <c r="U158" s="90" t="n">
        <f aca="false">IFERROR(Inputs!U158/Inputs_old!U158-1,"-")</f>
        <v>0</v>
      </c>
      <c r="V158" s="90" t="n">
        <f aca="false">IFERROR(Inputs!V158/Inputs_old!V158-1,"-")</f>
        <v>0</v>
      </c>
      <c r="W158" s="489" t="n">
        <f aca="false">IFERROR(Inputs!W158/Inputs_old!W158-1,"-")</f>
        <v>0</v>
      </c>
      <c r="X158" s="489" t="n">
        <f aca="false">IFERROR(Inputs!X158/Inputs_old!X158-1,"-")</f>
        <v>0</v>
      </c>
      <c r="Y158" s="489" t="n">
        <f aca="false">IFERROR(Inputs!Y158/Inputs_old!Y158-1,"-")</f>
        <v>0</v>
      </c>
      <c r="Z158" s="489" t="n">
        <f aca="false">IFERROR(Inputs!Z158/Inputs_old!Z158-1,"-")</f>
        <v>0</v>
      </c>
      <c r="AA158" s="489" t="n">
        <f aca="false">IFERROR(Inputs!AA158/Inputs_old!AA158-1,"-")</f>
        <v>0</v>
      </c>
      <c r="AB158" s="489" t="n">
        <f aca="false">IFERROR(Inputs!AB158/Inputs_old!AB158-1,"-")</f>
        <v>0</v>
      </c>
      <c r="AC158" s="489" t="n">
        <f aca="false">IFERROR(Inputs!AC158/Inputs_old!AC158-1,"-")</f>
        <v>0</v>
      </c>
      <c r="AD158" s="489" t="n">
        <f aca="false">IFERROR(Inputs!AD158/Inputs_old!AD158-1,"-")</f>
        <v>0</v>
      </c>
      <c r="AE158" s="489" t="n">
        <f aca="false">IFERROR(Inputs!AE158/Inputs_old!AE158-1,"-")</f>
        <v>0</v>
      </c>
      <c r="AF158" s="489" t="n">
        <f aca="false">IFERROR(Inputs!AF158/Inputs_old!AF158-1,"-")</f>
        <v>0</v>
      </c>
      <c r="AG158" s="489" t="n">
        <f aca="false">IFERROR(Inputs!AG158/Inputs_old!AG158-1,"-")</f>
        <v>0</v>
      </c>
      <c r="AH158" s="489" t="n">
        <f aca="false">IFERROR(Inputs!AH158/Inputs_old!AH158-1,"-")</f>
        <v>0</v>
      </c>
      <c r="AI158" s="489" t="n">
        <f aca="false">IFERROR(Inputs!AI158/Inputs_old!AI158-1,"-")</f>
        <v>-0.110195452058877</v>
      </c>
      <c r="AJ158" s="489" t="n">
        <f aca="false">IFERROR(Inputs!AJ158/Inputs_old!AJ158-1,"-")</f>
        <v>-0.0701568262372243</v>
      </c>
      <c r="AK158" s="489" t="n">
        <f aca="false">IFERROR(Inputs!AK158/Inputs_old!AK158-1,"-")</f>
        <v>-0.026648504253706</v>
      </c>
      <c r="AL158" s="489" t="n">
        <f aca="false">IFERROR(Inputs!AL158/Inputs_old!AL158-1,"-")</f>
        <v>0.0091527884659619</v>
      </c>
      <c r="AM158" s="489" t="n">
        <f aca="false">IFERROR(Inputs!AM158/Inputs_old!AM158-1,"-")</f>
        <v>0.0342134864197283</v>
      </c>
      <c r="AN158" s="489" t="n">
        <f aca="false">IFERROR(Inputs!AN158/Inputs_old!AN158-1,"-")</f>
        <v>0.0342134864197281</v>
      </c>
      <c r="AO158" s="489" t="n">
        <f aca="false">IFERROR(Inputs!AO158/Inputs_old!AO158-1,"-")</f>
        <v>0.0342134864197279</v>
      </c>
      <c r="AP158" s="489" t="n">
        <f aca="false">IFERROR(Inputs!AP158/Inputs_old!AP158-1,"-")</f>
        <v>0.0342134864197279</v>
      </c>
      <c r="AQ158" s="489" t="n">
        <f aca="false">IFERROR(Inputs!AQ158/Inputs_old!AQ158-1,"-")</f>
        <v>0.0342134864197279</v>
      </c>
      <c r="AR158" s="489" t="n">
        <f aca="false">IFERROR(Inputs!AR158/Inputs_old!AR158-1,"-")</f>
        <v>0.0342134864197277</v>
      </c>
      <c r="AS158" s="489" t="n">
        <f aca="false">IFERROR(Inputs!AS158/Inputs_old!AS158-1,"-")</f>
        <v>0.0342134864197279</v>
      </c>
      <c r="AT158" s="489" t="n">
        <f aca="false">IFERROR(Inputs!AT158/Inputs_old!AT158-1,"-")</f>
        <v>0.0342134864197281</v>
      </c>
      <c r="AU158" s="489" t="n">
        <f aca="false">IFERROR(Inputs!AU158/Inputs_old!AU158-1,"-")</f>
        <v>0.0342134864197281</v>
      </c>
      <c r="AV158" s="489" t="n">
        <f aca="false">IFERROR(Inputs!AV158/Inputs_old!AV158-1,"-")</f>
        <v>0.0342134864197281</v>
      </c>
      <c r="AW158" s="489" t="n">
        <f aca="false">IFERROR(Inputs!AW158/Inputs_old!AW158-1,"-")</f>
        <v>0.0342134864197281</v>
      </c>
      <c r="AX158" s="489" t="n">
        <f aca="false">IFERROR(Inputs!AX158/Inputs_old!AX158-1,"-")</f>
        <v>0.0342134864197281</v>
      </c>
      <c r="AY158" s="489" t="n">
        <f aca="false">IFERROR(Inputs!AY158/Inputs_old!AY158-1,"-")</f>
        <v>0.0342134864197283</v>
      </c>
      <c r="AZ158" s="489" t="n">
        <f aca="false">IFERROR(Inputs!AZ158/Inputs_old!AZ158-1,"-")</f>
        <v>0.0342134864197281</v>
      </c>
      <c r="BA158" s="489" t="n">
        <f aca="false">IFERROR(Inputs!BA158/Inputs_old!BA158-1,"-")</f>
        <v>0.0342134864197281</v>
      </c>
      <c r="BB158" s="489" t="n">
        <f aca="false">IFERROR(Inputs!BB158/Inputs_old!BB158-1,"-")</f>
        <v>0.0342134864197283</v>
      </c>
      <c r="BC158" s="489" t="n">
        <f aca="false">IFERROR(Inputs!BC158/Inputs_old!BC158-1,"-")</f>
        <v>0.0342134864197281</v>
      </c>
      <c r="BD158" s="489" t="n">
        <f aca="false">IFERROR(Inputs!BD158/Inputs_old!BD158-1,"-")</f>
        <v>0.0342134864197283</v>
      </c>
      <c r="BE158" s="489" t="n">
        <f aca="false">IFERROR(Inputs!BE158/Inputs_old!BE158-1,"-")</f>
        <v>0.0342134864197283</v>
      </c>
      <c r="BF158" s="489" t="n">
        <f aca="false">IFERROR(Inputs!BF158/Inputs_old!BF158-1,"-")</f>
        <v>0.0342134864197283</v>
      </c>
      <c r="BG158" s="489" t="n">
        <f aca="false">IFERROR(Inputs!BG158/Inputs_old!BG158-1,"-")</f>
        <v>0.0342134864197283</v>
      </c>
    </row>
    <row r="159" customFormat="false" ht="13.5" hidden="false" customHeight="true" outlineLevel="0" collapsed="false">
      <c r="A159" s="48" t="s">
        <v>99</v>
      </c>
      <c r="B159" s="201" t="s">
        <v>184</v>
      </c>
      <c r="C159" s="201"/>
      <c r="D159" s="201" t="s">
        <v>101</v>
      </c>
      <c r="E159" s="52"/>
      <c r="F159" s="19" t="s">
        <v>201</v>
      </c>
      <c r="G159" s="52" t="s">
        <v>186</v>
      </c>
      <c r="H159" s="52"/>
      <c r="I159" s="52" t="s">
        <v>202</v>
      </c>
      <c r="J159" s="90" t="str">
        <f aca="false">IFERROR(Inputs!J159/Inputs_old!J159-1,"-")</f>
        <v>-</v>
      </c>
      <c r="K159" s="90" t="str">
        <f aca="false">IFERROR(Inputs!K159/Inputs_old!K159-1,"-")</f>
        <v>-</v>
      </c>
      <c r="L159" s="90" t="str">
        <f aca="false">IFERROR(Inputs!L159/Inputs_old!L159-1,"-")</f>
        <v>-</v>
      </c>
      <c r="M159" s="90" t="str">
        <f aca="false">IFERROR(Inputs!M159/Inputs_old!M159-1,"-")</f>
        <v>-</v>
      </c>
      <c r="N159" s="90" t="str">
        <f aca="false">IFERROR(Inputs!N159/Inputs_old!N159-1,"-")</f>
        <v>-</v>
      </c>
      <c r="O159" s="90" t="str">
        <f aca="false">IFERROR(Inputs!O159/Inputs_old!O159-1,"-")</f>
        <v>-</v>
      </c>
      <c r="P159" s="90" t="str">
        <f aca="false">IFERROR(Inputs!P159/Inputs_old!P159-1,"-")</f>
        <v>-</v>
      </c>
      <c r="Q159" s="90" t="str">
        <f aca="false">IFERROR(Inputs!Q159/Inputs_old!Q159-1,"-")</f>
        <v>-</v>
      </c>
      <c r="R159" s="90" t="str">
        <f aca="false">IFERROR(Inputs!R159/Inputs_old!R159-1,"-")</f>
        <v>-</v>
      </c>
      <c r="S159" s="90" t="str">
        <f aca="false">IFERROR(Inputs!S159/Inputs_old!S159-1,"-")</f>
        <v>-</v>
      </c>
      <c r="T159" s="90" t="str">
        <f aca="false">IFERROR(Inputs!T159/Inputs_old!T159-1,"-")</f>
        <v>-</v>
      </c>
      <c r="U159" s="90" t="n">
        <f aca="false">IFERROR(Inputs!U159/Inputs_old!U159-1,"-")</f>
        <v>0</v>
      </c>
      <c r="V159" s="90" t="n">
        <f aca="false">IFERROR(Inputs!V159/Inputs_old!V159-1,"-")</f>
        <v>0</v>
      </c>
      <c r="W159" s="489" t="n">
        <f aca="false">IFERROR(Inputs!W159/Inputs_old!W159-1,"-")</f>
        <v>0</v>
      </c>
      <c r="X159" s="489" t="n">
        <f aca="false">IFERROR(Inputs!X159/Inputs_old!X159-1,"-")</f>
        <v>0</v>
      </c>
      <c r="Y159" s="489" t="n">
        <f aca="false">IFERROR(Inputs!Y159/Inputs_old!Y159-1,"-")</f>
        <v>0</v>
      </c>
      <c r="Z159" s="489" t="n">
        <f aca="false">IFERROR(Inputs!Z159/Inputs_old!Z159-1,"-")</f>
        <v>0</v>
      </c>
      <c r="AA159" s="489" t="n">
        <f aca="false">IFERROR(Inputs!AA159/Inputs_old!AA159-1,"-")</f>
        <v>0</v>
      </c>
      <c r="AB159" s="489" t="n">
        <f aca="false">IFERROR(Inputs!AB159/Inputs_old!AB159-1,"-")</f>
        <v>0</v>
      </c>
      <c r="AC159" s="489" t="n">
        <f aca="false">IFERROR(Inputs!AC159/Inputs_old!AC159-1,"-")</f>
        <v>0</v>
      </c>
      <c r="AD159" s="489" t="n">
        <f aca="false">IFERROR(Inputs!AD159/Inputs_old!AD159-1,"-")</f>
        <v>0</v>
      </c>
      <c r="AE159" s="489" t="n">
        <f aca="false">IFERROR(Inputs!AE159/Inputs_old!AE159-1,"-")</f>
        <v>0</v>
      </c>
      <c r="AF159" s="489" t="n">
        <f aca="false">IFERROR(Inputs!AF159/Inputs_old!AF159-1,"-")</f>
        <v>0</v>
      </c>
      <c r="AG159" s="489" t="n">
        <f aca="false">IFERROR(Inputs!AG159/Inputs_old!AG159-1,"-")</f>
        <v>0</v>
      </c>
      <c r="AH159" s="489" t="n">
        <f aca="false">IFERROR(Inputs!AH159/Inputs_old!AH159-1,"-")</f>
        <v>0</v>
      </c>
      <c r="AI159" s="489" t="n">
        <f aca="false">IFERROR(Inputs!AI159/Inputs_old!AI159-1,"-")</f>
        <v>-0.0834914188926055</v>
      </c>
      <c r="AJ159" s="489" t="n">
        <f aca="false">IFERROR(Inputs!AJ159/Inputs_old!AJ159-1,"-")</f>
        <v>0.00183189628297109</v>
      </c>
      <c r="AK159" s="489" t="n">
        <f aca="false">IFERROR(Inputs!AK159/Inputs_old!AK159-1,"-")</f>
        <v>-0.0466285046294221</v>
      </c>
      <c r="AL159" s="489" t="n">
        <f aca="false">IFERROR(Inputs!AL159/Inputs_old!AL159-1,"-")</f>
        <v>-0.0115621055685364</v>
      </c>
      <c r="AM159" s="489" t="n">
        <f aca="false">IFERROR(Inputs!AM159/Inputs_old!AM159-1,"-")</f>
        <v>0.0129841710721486</v>
      </c>
      <c r="AN159" s="489" t="n">
        <f aca="false">IFERROR(Inputs!AN159/Inputs_old!AN159-1,"-")</f>
        <v>0.0129841710721488</v>
      </c>
      <c r="AO159" s="489" t="n">
        <f aca="false">IFERROR(Inputs!AO159/Inputs_old!AO159-1,"-")</f>
        <v>0.0129841710721486</v>
      </c>
      <c r="AP159" s="489" t="n">
        <f aca="false">IFERROR(Inputs!AP159/Inputs_old!AP159-1,"-")</f>
        <v>0.0129841710721483</v>
      </c>
      <c r="AQ159" s="489" t="n">
        <f aca="false">IFERROR(Inputs!AQ159/Inputs_old!AQ159-1,"-")</f>
        <v>0.0129841710721483</v>
      </c>
      <c r="AR159" s="489" t="n">
        <f aca="false">IFERROR(Inputs!AR159/Inputs_old!AR159-1,"-")</f>
        <v>0.0129841710721486</v>
      </c>
      <c r="AS159" s="489" t="n">
        <f aca="false">IFERROR(Inputs!AS159/Inputs_old!AS159-1,"-")</f>
        <v>0.0129841710721483</v>
      </c>
      <c r="AT159" s="489" t="n">
        <f aca="false">IFERROR(Inputs!AT159/Inputs_old!AT159-1,"-")</f>
        <v>0.0129841710721486</v>
      </c>
      <c r="AU159" s="489" t="n">
        <f aca="false">IFERROR(Inputs!AU159/Inputs_old!AU159-1,"-")</f>
        <v>0.0129841710721486</v>
      </c>
      <c r="AV159" s="489" t="n">
        <f aca="false">IFERROR(Inputs!AV159/Inputs_old!AV159-1,"-")</f>
        <v>0.0129841710721486</v>
      </c>
      <c r="AW159" s="489" t="n">
        <f aca="false">IFERROR(Inputs!AW159/Inputs_old!AW159-1,"-")</f>
        <v>0.0129841710721486</v>
      </c>
      <c r="AX159" s="489" t="n">
        <f aca="false">IFERROR(Inputs!AX159/Inputs_old!AX159-1,"-")</f>
        <v>0.0129841710721486</v>
      </c>
      <c r="AY159" s="489" t="n">
        <f aca="false">IFERROR(Inputs!AY159/Inputs_old!AY159-1,"-")</f>
        <v>0.0129841710721488</v>
      </c>
      <c r="AZ159" s="489" t="n">
        <f aca="false">IFERROR(Inputs!AZ159/Inputs_old!AZ159-1,"-")</f>
        <v>0.0129841710721488</v>
      </c>
      <c r="BA159" s="489" t="n">
        <f aca="false">IFERROR(Inputs!BA159/Inputs_old!BA159-1,"-")</f>
        <v>0.0129841710721488</v>
      </c>
      <c r="BB159" s="489" t="n">
        <f aca="false">IFERROR(Inputs!BB159/Inputs_old!BB159-1,"-")</f>
        <v>0.0129841710721488</v>
      </c>
      <c r="BC159" s="489" t="n">
        <f aca="false">IFERROR(Inputs!BC159/Inputs_old!BC159-1,"-")</f>
        <v>0.0129841710721488</v>
      </c>
      <c r="BD159" s="489" t="n">
        <f aca="false">IFERROR(Inputs!BD159/Inputs_old!BD159-1,"-")</f>
        <v>0.0129841710721488</v>
      </c>
      <c r="BE159" s="489" t="n">
        <f aca="false">IFERROR(Inputs!BE159/Inputs_old!BE159-1,"-")</f>
        <v>0.0129841710721488</v>
      </c>
      <c r="BF159" s="489" t="n">
        <f aca="false">IFERROR(Inputs!BF159/Inputs_old!BF159-1,"-")</f>
        <v>0.0129841710721488</v>
      </c>
      <c r="BG159" s="489" t="n">
        <f aca="false">IFERROR(Inputs!BG159/Inputs_old!BG159-1,"-")</f>
        <v>0.0129841710721488</v>
      </c>
    </row>
    <row r="160" customFormat="false" ht="13.5" hidden="false" customHeight="true" outlineLevel="0" collapsed="false">
      <c r="A160" s="48" t="s">
        <v>99</v>
      </c>
      <c r="B160" s="201" t="s">
        <v>184</v>
      </c>
      <c r="C160" s="201"/>
      <c r="D160" s="201" t="s">
        <v>101</v>
      </c>
      <c r="E160" s="52"/>
      <c r="F160" s="19" t="s">
        <v>203</v>
      </c>
      <c r="G160" s="52" t="s">
        <v>186</v>
      </c>
      <c r="H160" s="52"/>
      <c r="I160" s="52"/>
      <c r="J160" s="90" t="str">
        <f aca="false">IFERROR(Inputs!J160/Inputs_old!J160-1,"-")</f>
        <v>-</v>
      </c>
      <c r="K160" s="90" t="str">
        <f aca="false">IFERROR(Inputs!K160/Inputs_old!K160-1,"-")</f>
        <v>-</v>
      </c>
      <c r="L160" s="90" t="str">
        <f aca="false">IFERROR(Inputs!L160/Inputs_old!L160-1,"-")</f>
        <v>-</v>
      </c>
      <c r="M160" s="90" t="str">
        <f aca="false">IFERROR(Inputs!M160/Inputs_old!M160-1,"-")</f>
        <v>-</v>
      </c>
      <c r="N160" s="90" t="str">
        <f aca="false">IFERROR(Inputs!N160/Inputs_old!N160-1,"-")</f>
        <v>-</v>
      </c>
      <c r="O160" s="90" t="str">
        <f aca="false">IFERROR(Inputs!O160/Inputs_old!O160-1,"-")</f>
        <v>-</v>
      </c>
      <c r="P160" s="90" t="str">
        <f aca="false">IFERROR(Inputs!P160/Inputs_old!P160-1,"-")</f>
        <v>-</v>
      </c>
      <c r="Q160" s="90" t="str">
        <f aca="false">IFERROR(Inputs!Q160/Inputs_old!Q160-1,"-")</f>
        <v>-</v>
      </c>
      <c r="R160" s="90" t="str">
        <f aca="false">IFERROR(Inputs!R160/Inputs_old!R160-1,"-")</f>
        <v>-</v>
      </c>
      <c r="S160" s="90" t="str">
        <f aca="false">IFERROR(Inputs!S160/Inputs_old!S160-1,"-")</f>
        <v>-</v>
      </c>
      <c r="T160" s="90" t="str">
        <f aca="false">IFERROR(Inputs!T160/Inputs_old!T160-1,"-")</f>
        <v>-</v>
      </c>
      <c r="U160" s="90" t="str">
        <f aca="false">IFERROR(Inputs!U160/Inputs_old!U160-1,"-")</f>
        <v>-</v>
      </c>
      <c r="V160" s="90" t="str">
        <f aca="false">IFERROR(Inputs!V160/Inputs_old!V160-1,"-")</f>
        <v>-</v>
      </c>
      <c r="W160" s="489" t="n">
        <f aca="false">IFERROR(Inputs!W160/Inputs_old!W160-1,"-")</f>
        <v>0</v>
      </c>
      <c r="X160" s="489" t="n">
        <f aca="false">IFERROR(Inputs!X160/Inputs_old!X160-1,"-")</f>
        <v>0</v>
      </c>
      <c r="Y160" s="489" t="n">
        <f aca="false">IFERROR(Inputs!Y160/Inputs_old!Y160-1,"-")</f>
        <v>0</v>
      </c>
      <c r="Z160" s="489" t="n">
        <f aca="false">IFERROR(Inputs!Z160/Inputs_old!Z160-1,"-")</f>
        <v>0</v>
      </c>
      <c r="AA160" s="489" t="n">
        <f aca="false">IFERROR(Inputs!AA160/Inputs_old!AA160-1,"-")</f>
        <v>0</v>
      </c>
      <c r="AB160" s="489" t="n">
        <f aca="false">IFERROR(Inputs!AB160/Inputs_old!AB160-1,"-")</f>
        <v>0</v>
      </c>
      <c r="AC160" s="489" t="n">
        <f aca="false">IFERROR(Inputs!AC160/Inputs_old!AC160-1,"-")</f>
        <v>0</v>
      </c>
      <c r="AD160" s="489" t="n">
        <f aca="false">IFERROR(Inputs!AD160/Inputs_old!AD160-1,"-")</f>
        <v>0</v>
      </c>
      <c r="AE160" s="489" t="n">
        <f aca="false">IFERROR(Inputs!AE160/Inputs_old!AE160-1,"-")</f>
        <v>0</v>
      </c>
      <c r="AF160" s="489" t="n">
        <f aca="false">IFERROR(Inputs!AF160/Inputs_old!AF160-1,"-")</f>
        <v>0</v>
      </c>
      <c r="AG160" s="489" t="n">
        <f aca="false">IFERROR(Inputs!AG160/Inputs_old!AG160-1,"-")</f>
        <v>0</v>
      </c>
      <c r="AH160" s="489" t="n">
        <f aca="false">IFERROR(Inputs!AH160/Inputs_old!AH160-1,"-")</f>
        <v>0</v>
      </c>
      <c r="AI160" s="489" t="n">
        <f aca="false">IFERROR(Inputs!AI160/Inputs_old!AI160-1,"-")</f>
        <v>-0.0824638473423455</v>
      </c>
      <c r="AJ160" s="489" t="n">
        <f aca="false">IFERROR(Inputs!AJ160/Inputs_old!AJ160-1,"-")</f>
        <v>0.0135877004704452</v>
      </c>
      <c r="AK160" s="489" t="n">
        <f aca="false">IFERROR(Inputs!AK160/Inputs_old!AK160-1,"-")</f>
        <v>-0.0354413497194228</v>
      </c>
      <c r="AL160" s="489" t="n">
        <f aca="false">IFERROR(Inputs!AL160/Inputs_old!AL160-1,"-")</f>
        <v>3.65292738238043E-005</v>
      </c>
      <c r="AM160" s="489" t="n">
        <f aca="false">IFERROR(Inputs!AM160/Inputs_old!AM160-1,"-")</f>
        <v>0.0248708394885944</v>
      </c>
      <c r="AN160" s="489" t="n">
        <f aca="false">IFERROR(Inputs!AN160/Inputs_old!AN160-1,"-")</f>
        <v>0.0248708394885941</v>
      </c>
      <c r="AO160" s="489" t="n">
        <f aca="false">IFERROR(Inputs!AO160/Inputs_old!AO160-1,"-")</f>
        <v>0.0248708394885944</v>
      </c>
      <c r="AP160" s="489" t="n">
        <f aca="false">IFERROR(Inputs!AP160/Inputs_old!AP160-1,"-")</f>
        <v>0.0248708394885944</v>
      </c>
      <c r="AQ160" s="489" t="n">
        <f aca="false">IFERROR(Inputs!AQ160/Inputs_old!AQ160-1,"-")</f>
        <v>0.0248708394885944</v>
      </c>
      <c r="AR160" s="489" t="n">
        <f aca="false">IFERROR(Inputs!AR160/Inputs_old!AR160-1,"-")</f>
        <v>0.0248708394885944</v>
      </c>
      <c r="AS160" s="489" t="n">
        <f aca="false">IFERROR(Inputs!AS160/Inputs_old!AS160-1,"-")</f>
        <v>0.0248708394885944</v>
      </c>
      <c r="AT160" s="489" t="n">
        <f aca="false">IFERROR(Inputs!AT160/Inputs_old!AT160-1,"-")</f>
        <v>0.0248708394885944</v>
      </c>
      <c r="AU160" s="489" t="n">
        <f aca="false">IFERROR(Inputs!AU160/Inputs_old!AU160-1,"-")</f>
        <v>0.0248708394885941</v>
      </c>
      <c r="AV160" s="489" t="n">
        <f aca="false">IFERROR(Inputs!AV160/Inputs_old!AV160-1,"-")</f>
        <v>0.0248708394885944</v>
      </c>
      <c r="AW160" s="489" t="n">
        <f aca="false">IFERROR(Inputs!AW160/Inputs_old!AW160-1,"-")</f>
        <v>0.0248708394885944</v>
      </c>
      <c r="AX160" s="489" t="n">
        <f aca="false">IFERROR(Inputs!AX160/Inputs_old!AX160-1,"-")</f>
        <v>0.0248708394885946</v>
      </c>
      <c r="AY160" s="489" t="n">
        <f aca="false">IFERROR(Inputs!AY160/Inputs_old!AY160-1,"-")</f>
        <v>0.0248708394885946</v>
      </c>
      <c r="AZ160" s="489" t="n">
        <f aca="false">IFERROR(Inputs!AZ160/Inputs_old!AZ160-1,"-")</f>
        <v>0.0248708394885948</v>
      </c>
      <c r="BA160" s="489" t="n">
        <f aca="false">IFERROR(Inputs!BA160/Inputs_old!BA160-1,"-")</f>
        <v>0.0248708394885948</v>
      </c>
      <c r="BB160" s="489" t="n">
        <f aca="false">IFERROR(Inputs!BB160/Inputs_old!BB160-1,"-")</f>
        <v>0.0248708394885948</v>
      </c>
      <c r="BC160" s="489" t="n">
        <f aca="false">IFERROR(Inputs!BC160/Inputs_old!BC160-1,"-")</f>
        <v>0.0248708394885948</v>
      </c>
      <c r="BD160" s="489" t="n">
        <f aca="false">IFERROR(Inputs!BD160/Inputs_old!BD160-1,"-")</f>
        <v>0.024870839488595</v>
      </c>
      <c r="BE160" s="489" t="n">
        <f aca="false">IFERROR(Inputs!BE160/Inputs_old!BE160-1,"-")</f>
        <v>0.024870839488595</v>
      </c>
      <c r="BF160" s="489" t="n">
        <f aca="false">IFERROR(Inputs!BF160/Inputs_old!BF160-1,"-")</f>
        <v>0.024870839488595</v>
      </c>
      <c r="BG160" s="489" t="n">
        <f aca="false">IFERROR(Inputs!BG160/Inputs_old!BG160-1,"-")</f>
        <v>0.0248708394885948</v>
      </c>
    </row>
    <row r="161" customFormat="false" ht="13.5" hidden="false" customHeight="true" outlineLevel="0" collapsed="false">
      <c r="A161" s="48" t="s">
        <v>99</v>
      </c>
      <c r="B161" s="201" t="s">
        <v>184</v>
      </c>
      <c r="C161" s="201"/>
      <c r="D161" s="123" t="s">
        <v>101</v>
      </c>
      <c r="E161" s="124"/>
      <c r="F161" s="19" t="s">
        <v>204</v>
      </c>
      <c r="G161" s="52" t="s">
        <v>186</v>
      </c>
      <c r="H161" s="124"/>
      <c r="I161" s="124"/>
      <c r="J161" s="90" t="str">
        <f aca="false">IFERROR(Inputs!J161/Inputs_old!J161-1,"-")</f>
        <v>-</v>
      </c>
      <c r="K161" s="90" t="str">
        <f aca="false">IFERROR(Inputs!K161/Inputs_old!K161-1,"-")</f>
        <v>-</v>
      </c>
      <c r="L161" s="90" t="str">
        <f aca="false">IFERROR(Inputs!L161/Inputs_old!L161-1,"-")</f>
        <v>-</v>
      </c>
      <c r="M161" s="90" t="str">
        <f aca="false">IFERROR(Inputs!M161/Inputs_old!M161-1,"-")</f>
        <v>-</v>
      </c>
      <c r="N161" s="90" t="str">
        <f aca="false">IFERROR(Inputs!N161/Inputs_old!N161-1,"-")</f>
        <v>-</v>
      </c>
      <c r="O161" s="90" t="str">
        <f aca="false">IFERROR(Inputs!O161/Inputs_old!O161-1,"-")</f>
        <v>-</v>
      </c>
      <c r="P161" s="90" t="str">
        <f aca="false">IFERROR(Inputs!P161/Inputs_old!P161-1,"-")</f>
        <v>-</v>
      </c>
      <c r="Q161" s="90" t="str">
        <f aca="false">IFERROR(Inputs!Q161/Inputs_old!Q161-1,"-")</f>
        <v>-</v>
      </c>
      <c r="R161" s="90" t="str">
        <f aca="false">IFERROR(Inputs!R161/Inputs_old!R161-1,"-")</f>
        <v>-</v>
      </c>
      <c r="S161" s="90" t="str">
        <f aca="false">IFERROR(Inputs!S161/Inputs_old!S161-1,"-")</f>
        <v>-</v>
      </c>
      <c r="T161" s="90" t="str">
        <f aca="false">IFERROR(Inputs!T161/Inputs_old!T161-1,"-")</f>
        <v>-</v>
      </c>
      <c r="U161" s="90" t="str">
        <f aca="false">IFERROR(Inputs!U161/Inputs_old!U161-1,"-")</f>
        <v>-</v>
      </c>
      <c r="V161" s="90" t="str">
        <f aca="false">IFERROR(Inputs!V161/Inputs_old!V161-1,"-")</f>
        <v>-</v>
      </c>
      <c r="W161" s="489" t="n">
        <f aca="false">IFERROR(Inputs!W161/Inputs_old!W161-1,"-")</f>
        <v>0</v>
      </c>
      <c r="X161" s="489" t="n">
        <f aca="false">IFERROR(Inputs!X161/Inputs_old!X161-1,"-")</f>
        <v>0</v>
      </c>
      <c r="Y161" s="489" t="n">
        <f aca="false">IFERROR(Inputs!Y161/Inputs_old!Y161-1,"-")</f>
        <v>0</v>
      </c>
      <c r="Z161" s="489" t="n">
        <f aca="false">IFERROR(Inputs!Z161/Inputs_old!Z161-1,"-")</f>
        <v>0</v>
      </c>
      <c r="AA161" s="489" t="n">
        <f aca="false">IFERROR(Inputs!AA161/Inputs_old!AA161-1,"-")</f>
        <v>0</v>
      </c>
      <c r="AB161" s="489" t="n">
        <f aca="false">IFERROR(Inputs!AB161/Inputs_old!AB161-1,"-")</f>
        <v>0</v>
      </c>
      <c r="AC161" s="489" t="n">
        <f aca="false">IFERROR(Inputs!AC161/Inputs_old!AC161-1,"-")</f>
        <v>0</v>
      </c>
      <c r="AD161" s="489" t="n">
        <f aca="false">IFERROR(Inputs!AD161/Inputs_old!AD161-1,"-")</f>
        <v>0</v>
      </c>
      <c r="AE161" s="489" t="n">
        <f aca="false">IFERROR(Inputs!AE161/Inputs_old!AE161-1,"-")</f>
        <v>0</v>
      </c>
      <c r="AF161" s="489" t="n">
        <f aca="false">IFERROR(Inputs!AF161/Inputs_old!AF161-1,"-")</f>
        <v>0</v>
      </c>
      <c r="AG161" s="489" t="n">
        <f aca="false">IFERROR(Inputs!AG161/Inputs_old!AG161-1,"-")</f>
        <v>0</v>
      </c>
      <c r="AH161" s="489" t="n">
        <f aca="false">IFERROR(Inputs!AH161/Inputs_old!AH161-1,"-")</f>
        <v>0</v>
      </c>
      <c r="AI161" s="489" t="n">
        <f aca="false">IFERROR(Inputs!AI161/Inputs_old!AI161-1,"-")</f>
        <v>-0.0984108670988876</v>
      </c>
      <c r="AJ161" s="489" t="n">
        <f aca="false">IFERROR(Inputs!AJ161/Inputs_old!AJ161-1,"-")</f>
        <v>-0.0113568653443962</v>
      </c>
      <c r="AK161" s="489" t="n">
        <f aca="false">IFERROR(Inputs!AK161/Inputs_old!AK161-1,"-")</f>
        <v>-0.0591793022646551</v>
      </c>
      <c r="AL161" s="489" t="n">
        <f aca="false">IFERROR(Inputs!AL161/Inputs_old!AL161-1,"-")</f>
        <v>-0.0245745399115446</v>
      </c>
      <c r="AM161" s="489" t="n">
        <f aca="false">IFERROR(Inputs!AM161/Inputs_old!AM161-1,"-")</f>
        <v>-0.000351406297803392</v>
      </c>
      <c r="AN161" s="489" t="n">
        <f aca="false">IFERROR(Inputs!AN161/Inputs_old!AN161-1,"-")</f>
        <v>-0.000351406297803281</v>
      </c>
      <c r="AO161" s="489" t="n">
        <f aca="false">IFERROR(Inputs!AO161/Inputs_old!AO161-1,"-")</f>
        <v>-0.000351406297803392</v>
      </c>
      <c r="AP161" s="489" t="n">
        <f aca="false">IFERROR(Inputs!AP161/Inputs_old!AP161-1,"-")</f>
        <v>-0.000351406297803392</v>
      </c>
      <c r="AQ161" s="489" t="n">
        <f aca="false">IFERROR(Inputs!AQ161/Inputs_old!AQ161-1,"-")</f>
        <v>-0.000351406297803392</v>
      </c>
      <c r="AR161" s="489" t="n">
        <f aca="false">IFERROR(Inputs!AR161/Inputs_old!AR161-1,"-")</f>
        <v>-0.000351406297803614</v>
      </c>
      <c r="AS161" s="489" t="n">
        <f aca="false">IFERROR(Inputs!AS161/Inputs_old!AS161-1,"-")</f>
        <v>-0.000351406297803503</v>
      </c>
      <c r="AT161" s="489" t="n">
        <f aca="false">IFERROR(Inputs!AT161/Inputs_old!AT161-1,"-")</f>
        <v>-0.000351406297803503</v>
      </c>
      <c r="AU161" s="489" t="n">
        <f aca="false">IFERROR(Inputs!AU161/Inputs_old!AU161-1,"-")</f>
        <v>-0.000351406297803503</v>
      </c>
      <c r="AV161" s="489" t="n">
        <f aca="false">IFERROR(Inputs!AV161/Inputs_old!AV161-1,"-")</f>
        <v>-0.000351406297803725</v>
      </c>
      <c r="AW161" s="489" t="n">
        <f aca="false">IFERROR(Inputs!AW161/Inputs_old!AW161-1,"-")</f>
        <v>-0.000351406297803836</v>
      </c>
      <c r="AX161" s="489" t="n">
        <f aca="false">IFERROR(Inputs!AX161/Inputs_old!AX161-1,"-")</f>
        <v>-0.000351406297803947</v>
      </c>
      <c r="AY161" s="489" t="n">
        <f aca="false">IFERROR(Inputs!AY161/Inputs_old!AY161-1,"-")</f>
        <v>-0.000351406297803836</v>
      </c>
      <c r="AZ161" s="489" t="n">
        <f aca="false">IFERROR(Inputs!AZ161/Inputs_old!AZ161-1,"-")</f>
        <v>-0.000351406297803947</v>
      </c>
      <c r="BA161" s="489" t="n">
        <f aca="false">IFERROR(Inputs!BA161/Inputs_old!BA161-1,"-")</f>
        <v>-0.000351406297803836</v>
      </c>
      <c r="BB161" s="489" t="n">
        <f aca="false">IFERROR(Inputs!BB161/Inputs_old!BB161-1,"-")</f>
        <v>-0.000351406297803836</v>
      </c>
      <c r="BC161" s="489" t="n">
        <f aca="false">IFERROR(Inputs!BC161/Inputs_old!BC161-1,"-")</f>
        <v>-0.000351406297803836</v>
      </c>
      <c r="BD161" s="489" t="n">
        <f aca="false">IFERROR(Inputs!BD161/Inputs_old!BD161-1,"-")</f>
        <v>-0.000351406297803836</v>
      </c>
      <c r="BE161" s="489" t="n">
        <f aca="false">IFERROR(Inputs!BE161/Inputs_old!BE161-1,"-")</f>
        <v>-0.000351406297803836</v>
      </c>
      <c r="BF161" s="489" t="n">
        <f aca="false">IFERROR(Inputs!BF161/Inputs_old!BF161-1,"-")</f>
        <v>-0.000351406297803947</v>
      </c>
      <c r="BG161" s="489" t="n">
        <f aca="false">IFERROR(Inputs!BG161/Inputs_old!BG161-1,"-")</f>
        <v>-0.000351406297804058</v>
      </c>
    </row>
    <row r="162" customFormat="false" ht="13.5" hidden="false" customHeight="true" outlineLevel="0" collapsed="false">
      <c r="A162" s="48" t="s">
        <v>99</v>
      </c>
      <c r="B162" s="201" t="s">
        <v>184</v>
      </c>
      <c r="C162" s="201"/>
      <c r="D162" s="201" t="s">
        <v>101</v>
      </c>
      <c r="E162" s="52"/>
      <c r="F162" s="19" t="s">
        <v>205</v>
      </c>
      <c r="G162" s="52" t="s">
        <v>186</v>
      </c>
      <c r="H162" s="52"/>
      <c r="I162" s="52" t="s">
        <v>206</v>
      </c>
      <c r="J162" s="90" t="str">
        <f aca="false">IFERROR(Inputs!J162/Inputs_old!J162-1,"-")</f>
        <v>-</v>
      </c>
      <c r="K162" s="90" t="str">
        <f aca="false">IFERROR(Inputs!K162/Inputs_old!K162-1,"-")</f>
        <v>-</v>
      </c>
      <c r="L162" s="90" t="str">
        <f aca="false">IFERROR(Inputs!L162/Inputs_old!L162-1,"-")</f>
        <v>-</v>
      </c>
      <c r="M162" s="90" t="str">
        <f aca="false">IFERROR(Inputs!M162/Inputs_old!M162-1,"-")</f>
        <v>-</v>
      </c>
      <c r="N162" s="90" t="str">
        <f aca="false">IFERROR(Inputs!N162/Inputs_old!N162-1,"-")</f>
        <v>-</v>
      </c>
      <c r="O162" s="90" t="str">
        <f aca="false">IFERROR(Inputs!O162/Inputs_old!O162-1,"-")</f>
        <v>-</v>
      </c>
      <c r="P162" s="90" t="str">
        <f aca="false">IFERROR(Inputs!P162/Inputs_old!P162-1,"-")</f>
        <v>-</v>
      </c>
      <c r="Q162" s="90" t="str">
        <f aca="false">IFERROR(Inputs!Q162/Inputs_old!Q162-1,"-")</f>
        <v>-</v>
      </c>
      <c r="R162" s="90" t="str">
        <f aca="false">IFERROR(Inputs!R162/Inputs_old!R162-1,"-")</f>
        <v>-</v>
      </c>
      <c r="S162" s="90" t="str">
        <f aca="false">IFERROR(Inputs!S162/Inputs_old!S162-1,"-")</f>
        <v>-</v>
      </c>
      <c r="T162" s="90" t="str">
        <f aca="false">IFERROR(Inputs!T162/Inputs_old!T162-1,"-")</f>
        <v>-</v>
      </c>
      <c r="U162" s="90" t="n">
        <f aca="false">IFERROR(Inputs!U162/Inputs_old!U162-1,"-")</f>
        <v>0</v>
      </c>
      <c r="V162" s="90" t="n">
        <f aca="false">IFERROR(Inputs!V162/Inputs_old!V162-1,"-")</f>
        <v>0</v>
      </c>
      <c r="W162" s="489" t="n">
        <f aca="false">IFERROR(Inputs!W162/Inputs_old!W162-1,"-")</f>
        <v>0</v>
      </c>
      <c r="X162" s="489" t="n">
        <f aca="false">IFERROR(Inputs!X162/Inputs_old!X162-1,"-")</f>
        <v>0</v>
      </c>
      <c r="Y162" s="489" t="n">
        <f aca="false">IFERROR(Inputs!Y162/Inputs_old!Y162-1,"-")</f>
        <v>0</v>
      </c>
      <c r="Z162" s="489" t="n">
        <f aca="false">IFERROR(Inputs!Z162/Inputs_old!Z162-1,"-")</f>
        <v>0</v>
      </c>
      <c r="AA162" s="489" t="n">
        <f aca="false">IFERROR(Inputs!AA162/Inputs_old!AA162-1,"-")</f>
        <v>0</v>
      </c>
      <c r="AB162" s="489" t="n">
        <f aca="false">IFERROR(Inputs!AB162/Inputs_old!AB162-1,"-")</f>
        <v>0</v>
      </c>
      <c r="AC162" s="489" t="n">
        <f aca="false">IFERROR(Inputs!AC162/Inputs_old!AC162-1,"-")</f>
        <v>0</v>
      </c>
      <c r="AD162" s="489" t="n">
        <f aca="false">IFERROR(Inputs!AD162/Inputs_old!AD162-1,"-")</f>
        <v>0</v>
      </c>
      <c r="AE162" s="489" t="n">
        <f aca="false">IFERROR(Inputs!AE162/Inputs_old!AE162-1,"-")</f>
        <v>0</v>
      </c>
      <c r="AF162" s="489" t="n">
        <f aca="false">IFERROR(Inputs!AF162/Inputs_old!AF162-1,"-")</f>
        <v>0</v>
      </c>
      <c r="AG162" s="489" t="n">
        <f aca="false">IFERROR(Inputs!AG162/Inputs_old!AG162-1,"-")</f>
        <v>0</v>
      </c>
      <c r="AH162" s="489" t="n">
        <f aca="false">IFERROR(Inputs!AH162/Inputs_old!AH162-1,"-")</f>
        <v>0</v>
      </c>
      <c r="AI162" s="489" t="n">
        <f aca="false">IFERROR(Inputs!AI162/Inputs_old!AI162-1,"-")</f>
        <v>-0.0359966644468752</v>
      </c>
      <c r="AJ162" s="489" t="n">
        <f aca="false">IFERROR(Inputs!AJ162/Inputs_old!AJ162-1,"-")</f>
        <v>-0.0494011097501011</v>
      </c>
      <c r="AK162" s="489" t="n">
        <f aca="false">IFERROR(Inputs!AK162/Inputs_old!AK162-1,"-")</f>
        <v>-0.0519688898231964</v>
      </c>
      <c r="AL162" s="489" t="n">
        <f aca="false">IFERROR(Inputs!AL162/Inputs_old!AL162-1,"-")</f>
        <v>-0.0212191484484477</v>
      </c>
      <c r="AM162" s="489" t="n">
        <f aca="false">IFERROR(Inputs!AM162/Inputs_old!AM162-1,"-")</f>
        <v>0.000229852640843742</v>
      </c>
      <c r="AN162" s="489" t="n">
        <f aca="false">IFERROR(Inputs!AN162/Inputs_old!AN162-1,"-")</f>
        <v>0.022148887085405</v>
      </c>
      <c r="AO162" s="489" t="n">
        <f aca="false">IFERROR(Inputs!AO162/Inputs_old!AO162-1,"-")</f>
        <v>0.0445482551949865</v>
      </c>
      <c r="AP162" s="489" t="n">
        <f aca="false">IFERROR(Inputs!AP162/Inputs_old!AP162-1,"-")</f>
        <v>0.067438483000301</v>
      </c>
      <c r="AQ162" s="489" t="n">
        <f aca="false">IFERROR(Inputs!AQ162/Inputs_old!AQ162-1,"-")</f>
        <v>0.0908303271994713</v>
      </c>
      <c r="AR162" s="489" t="n">
        <f aca="false">IFERROR(Inputs!AR162/Inputs_old!AR162-1,"-")</f>
        <v>0.114734780212875</v>
      </c>
      <c r="AS162" s="489" t="n">
        <f aca="false">IFERROR(Inputs!AS162/Inputs_old!AS162-1,"-")</f>
        <v>0.139163075348763</v>
      </c>
      <c r="AT162" s="489" t="n">
        <f aca="false">IFERROR(Inputs!AT162/Inputs_old!AT162-1,"-")</f>
        <v>0.164126692082074</v>
      </c>
      <c r="AU162" s="489" t="n">
        <f aca="false">IFERROR(Inputs!AU162/Inputs_old!AU162-1,"-")</f>
        <v>0.18963736144893</v>
      </c>
      <c r="AV162" s="489" t="n">
        <f aca="false">IFERROR(Inputs!AV162/Inputs_old!AV162-1,"-")</f>
        <v>0.215707071559351</v>
      </c>
      <c r="AW162" s="489" t="n">
        <f aca="false">IFERROR(Inputs!AW162/Inputs_old!AW162-1,"-")</f>
        <v>0.242348073230768</v>
      </c>
      <c r="AX162" s="489" t="n">
        <f aca="false">IFERROR(Inputs!AX162/Inputs_old!AX162-1,"-")</f>
        <v>0.269572885744995</v>
      </c>
      <c r="AY162" s="489" t="n">
        <f aca="false">IFERROR(Inputs!AY162/Inputs_old!AY162-1,"-")</f>
        <v>0.297394302731354</v>
      </c>
      <c r="AZ162" s="489" t="n">
        <f aca="false">IFERROR(Inputs!AZ162/Inputs_old!AZ162-1,"-")</f>
        <v>0.325825398178729</v>
      </c>
      <c r="BA162" s="489" t="n">
        <f aca="false">IFERROR(Inputs!BA162/Inputs_old!BA162-1,"-")</f>
        <v>0.354879532579363</v>
      </c>
      <c r="BB162" s="489" t="n">
        <f aca="false">IFERROR(Inputs!BB162/Inputs_old!BB162-1,"-")</f>
        <v>0.384570359207292</v>
      </c>
      <c r="BC162" s="489" t="n">
        <f aca="false">IFERROR(Inputs!BC162/Inputs_old!BC162-1,"-")</f>
        <v>0.414911830534364</v>
      </c>
      <c r="BD162" s="489" t="n">
        <f aca="false">IFERROR(Inputs!BD162/Inputs_old!BD162-1,"-")</f>
        <v>0.445918204786859</v>
      </c>
      <c r="BE162" s="489" t="n">
        <f aca="false">IFERROR(Inputs!BE162/Inputs_old!BE162-1,"-")</f>
        <v>0.477604052645792</v>
      </c>
      <c r="BF162" s="489" t="n">
        <f aca="false">IFERROR(Inputs!BF162/Inputs_old!BF162-1,"-")</f>
        <v>0.509984264094046</v>
      </c>
      <c r="BG162" s="489" t="n">
        <f aca="false">IFERROR(Inputs!BG162/Inputs_old!BG162-1,"-")</f>
        <v>0.543074055413549</v>
      </c>
    </row>
    <row r="163" customFormat="false" ht="13.5" hidden="false" customHeight="true" outlineLevel="0" collapsed="false">
      <c r="A163" s="48" t="s">
        <v>99</v>
      </c>
      <c r="B163" s="201" t="s">
        <v>184</v>
      </c>
      <c r="C163" s="201"/>
      <c r="D163" s="201" t="s">
        <v>101</v>
      </c>
      <c r="E163" s="52"/>
      <c r="F163" s="19" t="s">
        <v>207</v>
      </c>
      <c r="G163" s="52" t="s">
        <v>186</v>
      </c>
      <c r="H163" s="52"/>
      <c r="I163" s="52" t="s">
        <v>198</v>
      </c>
      <c r="J163" s="90" t="str">
        <f aca="false">IFERROR(Inputs!J163/Inputs_old!J163-1,"-")</f>
        <v>-</v>
      </c>
      <c r="K163" s="90" t="str">
        <f aca="false">IFERROR(Inputs!K163/Inputs_old!K163-1,"-")</f>
        <v>-</v>
      </c>
      <c r="L163" s="90" t="str">
        <f aca="false">IFERROR(Inputs!L163/Inputs_old!L163-1,"-")</f>
        <v>-</v>
      </c>
      <c r="M163" s="90" t="str">
        <f aca="false">IFERROR(Inputs!M163/Inputs_old!M163-1,"-")</f>
        <v>-</v>
      </c>
      <c r="N163" s="90" t="str">
        <f aca="false">IFERROR(Inputs!N163/Inputs_old!N163-1,"-")</f>
        <v>-</v>
      </c>
      <c r="O163" s="90" t="str">
        <f aca="false">IFERROR(Inputs!O163/Inputs_old!O163-1,"-")</f>
        <v>-</v>
      </c>
      <c r="P163" s="90" t="str">
        <f aca="false">IFERROR(Inputs!P163/Inputs_old!P163-1,"-")</f>
        <v>-</v>
      </c>
      <c r="Q163" s="90" t="str">
        <f aca="false">IFERROR(Inputs!Q163/Inputs_old!Q163-1,"-")</f>
        <v>-</v>
      </c>
      <c r="R163" s="90" t="str">
        <f aca="false">IFERROR(Inputs!R163/Inputs_old!R163-1,"-")</f>
        <v>-</v>
      </c>
      <c r="S163" s="90" t="str">
        <f aca="false">IFERROR(Inputs!S163/Inputs_old!S163-1,"-")</f>
        <v>-</v>
      </c>
      <c r="T163" s="90" t="str">
        <f aca="false">IFERROR(Inputs!T163/Inputs_old!T163-1,"-")</f>
        <v>-</v>
      </c>
      <c r="U163" s="90" t="n">
        <f aca="false">IFERROR(Inputs!U163/Inputs_old!U163-1,"-")</f>
        <v>0</v>
      </c>
      <c r="V163" s="90" t="n">
        <f aca="false">IFERROR(Inputs!V163/Inputs_old!V163-1,"-")</f>
        <v>0</v>
      </c>
      <c r="W163" s="489" t="n">
        <f aca="false">IFERROR(Inputs!W163/Inputs_old!W163-1,"-")</f>
        <v>0</v>
      </c>
      <c r="X163" s="489" t="n">
        <f aca="false">IFERROR(Inputs!X163/Inputs_old!X163-1,"-")</f>
        <v>0</v>
      </c>
      <c r="Y163" s="489" t="n">
        <f aca="false">IFERROR(Inputs!Y163/Inputs_old!Y163-1,"-")</f>
        <v>0</v>
      </c>
      <c r="Z163" s="489" t="n">
        <f aca="false">IFERROR(Inputs!Z163/Inputs_old!Z163-1,"-")</f>
        <v>0</v>
      </c>
      <c r="AA163" s="489" t="n">
        <f aca="false">IFERROR(Inputs!AA163/Inputs_old!AA163-1,"-")</f>
        <v>0</v>
      </c>
      <c r="AB163" s="489" t="n">
        <f aca="false">IFERROR(Inputs!AB163/Inputs_old!AB163-1,"-")</f>
        <v>0</v>
      </c>
      <c r="AC163" s="489" t="n">
        <f aca="false">IFERROR(Inputs!AC163/Inputs_old!AC163-1,"-")</f>
        <v>0</v>
      </c>
      <c r="AD163" s="489" t="n">
        <f aca="false">IFERROR(Inputs!AD163/Inputs_old!AD163-1,"-")</f>
        <v>0</v>
      </c>
      <c r="AE163" s="489" t="n">
        <f aca="false">IFERROR(Inputs!AE163/Inputs_old!AE163-1,"-")</f>
        <v>0</v>
      </c>
      <c r="AF163" s="489" t="n">
        <f aca="false">IFERROR(Inputs!AF163/Inputs_old!AF163-1,"-")</f>
        <v>0</v>
      </c>
      <c r="AG163" s="489" t="n">
        <f aca="false">IFERROR(Inputs!AG163/Inputs_old!AG163-1,"-")</f>
        <v>0</v>
      </c>
      <c r="AH163" s="489" t="n">
        <f aca="false">IFERROR(Inputs!AH163/Inputs_old!AH163-1,"-")</f>
        <v>0</v>
      </c>
      <c r="AI163" s="489" t="n">
        <f aca="false">IFERROR(Inputs!AI163/Inputs_old!AI163-1,"-")</f>
        <v>-0.00320055943626629</v>
      </c>
      <c r="AJ163" s="489" t="n">
        <f aca="false">IFERROR(Inputs!AJ163/Inputs_old!AJ163-1,"-")</f>
        <v>-0.012299236753193</v>
      </c>
      <c r="AK163" s="489" t="n">
        <f aca="false">IFERROR(Inputs!AK163/Inputs_old!AK163-1,"-")</f>
        <v>-0.0122344982627198</v>
      </c>
      <c r="AL163" s="489" t="n">
        <f aca="false">IFERROR(Inputs!AL163/Inputs_old!AL163-1,"-")</f>
        <v>-0.0123329477822054</v>
      </c>
      <c r="AM163" s="489" t="n">
        <f aca="false">IFERROR(Inputs!AM163/Inputs_old!AM163-1,"-")</f>
        <v>-0.0123329477822053</v>
      </c>
      <c r="AN163" s="489" t="n">
        <f aca="false">IFERROR(Inputs!AN163/Inputs_old!AN163-1,"-")</f>
        <v>-0.0123329477822056</v>
      </c>
      <c r="AO163" s="489" t="n">
        <f aca="false">IFERROR(Inputs!AO163/Inputs_old!AO163-1,"-")</f>
        <v>-0.0123329477822056</v>
      </c>
      <c r="AP163" s="489" t="n">
        <f aca="false">IFERROR(Inputs!AP163/Inputs_old!AP163-1,"-")</f>
        <v>-0.0123329477822055</v>
      </c>
      <c r="AQ163" s="489" t="n">
        <f aca="false">IFERROR(Inputs!AQ163/Inputs_old!AQ163-1,"-")</f>
        <v>-0.0123329477822055</v>
      </c>
      <c r="AR163" s="489" t="n">
        <f aca="false">IFERROR(Inputs!AR163/Inputs_old!AR163-1,"-")</f>
        <v>-0.0123329477822055</v>
      </c>
      <c r="AS163" s="489" t="n">
        <f aca="false">IFERROR(Inputs!AS163/Inputs_old!AS163-1,"-")</f>
        <v>-0.0123329477822056</v>
      </c>
      <c r="AT163" s="489" t="n">
        <f aca="false">IFERROR(Inputs!AT163/Inputs_old!AT163-1,"-")</f>
        <v>-0.0123329477822056</v>
      </c>
      <c r="AU163" s="489" t="n">
        <f aca="false">IFERROR(Inputs!AU163/Inputs_old!AU163-1,"-")</f>
        <v>-0.0123329477822055</v>
      </c>
      <c r="AV163" s="489" t="n">
        <f aca="false">IFERROR(Inputs!AV163/Inputs_old!AV163-1,"-")</f>
        <v>-0.0123329477822056</v>
      </c>
      <c r="AW163" s="489" t="n">
        <f aca="false">IFERROR(Inputs!AW163/Inputs_old!AW163-1,"-")</f>
        <v>-0.0123329477822057</v>
      </c>
      <c r="AX163" s="489" t="n">
        <f aca="false">IFERROR(Inputs!AX163/Inputs_old!AX163-1,"-")</f>
        <v>-0.0123329477822057</v>
      </c>
      <c r="AY163" s="489" t="n">
        <f aca="false">IFERROR(Inputs!AY163/Inputs_old!AY163-1,"-")</f>
        <v>-0.0123329477822058</v>
      </c>
      <c r="AZ163" s="489" t="n">
        <f aca="false">IFERROR(Inputs!AZ163/Inputs_old!AZ163-1,"-")</f>
        <v>-0.0123329477822056</v>
      </c>
      <c r="BA163" s="489" t="n">
        <f aca="false">IFERROR(Inputs!BA163/Inputs_old!BA163-1,"-")</f>
        <v>-0.0123329477822055</v>
      </c>
      <c r="BB163" s="489" t="n">
        <f aca="false">IFERROR(Inputs!BB163/Inputs_old!BB163-1,"-")</f>
        <v>-0.0123329477822056</v>
      </c>
      <c r="BC163" s="489" t="n">
        <f aca="false">IFERROR(Inputs!BC163/Inputs_old!BC163-1,"-")</f>
        <v>-0.0123329477822055</v>
      </c>
      <c r="BD163" s="489" t="n">
        <f aca="false">IFERROR(Inputs!BD163/Inputs_old!BD163-1,"-")</f>
        <v>-0.0123329477822055</v>
      </c>
      <c r="BE163" s="489" t="n">
        <f aca="false">IFERROR(Inputs!BE163/Inputs_old!BE163-1,"-")</f>
        <v>-0.0123329477822055</v>
      </c>
      <c r="BF163" s="489" t="n">
        <f aca="false">IFERROR(Inputs!BF163/Inputs_old!BF163-1,"-")</f>
        <v>-0.0123329477822056</v>
      </c>
      <c r="BG163" s="489" t="n">
        <f aca="false">IFERROR(Inputs!BG163/Inputs_old!BG163-1,"-")</f>
        <v>-0.0123329477822056</v>
      </c>
    </row>
    <row r="164" customFormat="false" ht="13.5" hidden="false" customHeight="true" outlineLevel="0" collapsed="false">
      <c r="A164" s="48" t="s">
        <v>99</v>
      </c>
      <c r="B164" s="201" t="s">
        <v>184</v>
      </c>
      <c r="C164" s="201"/>
      <c r="D164" s="201" t="s">
        <v>101</v>
      </c>
      <c r="E164" s="52"/>
      <c r="F164" s="19" t="s">
        <v>208</v>
      </c>
      <c r="G164" s="52" t="s">
        <v>186</v>
      </c>
      <c r="H164" s="52"/>
      <c r="I164" s="52" t="s">
        <v>209</v>
      </c>
      <c r="J164" s="90" t="str">
        <f aca="false">IFERROR(Inputs!J164/Inputs_old!J164-1,"-")</f>
        <v>-</v>
      </c>
      <c r="K164" s="90" t="str">
        <f aca="false">IFERROR(Inputs!K164/Inputs_old!K164-1,"-")</f>
        <v>-</v>
      </c>
      <c r="L164" s="90" t="str">
        <f aca="false">IFERROR(Inputs!L164/Inputs_old!L164-1,"-")</f>
        <v>-</v>
      </c>
      <c r="M164" s="90" t="str">
        <f aca="false">IFERROR(Inputs!M164/Inputs_old!M164-1,"-")</f>
        <v>-</v>
      </c>
      <c r="N164" s="90" t="str">
        <f aca="false">IFERROR(Inputs!N164/Inputs_old!N164-1,"-")</f>
        <v>-</v>
      </c>
      <c r="O164" s="90" t="str">
        <f aca="false">IFERROR(Inputs!O164/Inputs_old!O164-1,"-")</f>
        <v>-</v>
      </c>
      <c r="P164" s="90" t="str">
        <f aca="false">IFERROR(Inputs!P164/Inputs_old!P164-1,"-")</f>
        <v>-</v>
      </c>
      <c r="Q164" s="90" t="str">
        <f aca="false">IFERROR(Inputs!Q164/Inputs_old!Q164-1,"-")</f>
        <v>-</v>
      </c>
      <c r="R164" s="90" t="str">
        <f aca="false">IFERROR(Inputs!R164/Inputs_old!R164-1,"-")</f>
        <v>-</v>
      </c>
      <c r="S164" s="90" t="str">
        <f aca="false">IFERROR(Inputs!S164/Inputs_old!S164-1,"-")</f>
        <v>-</v>
      </c>
      <c r="T164" s="90" t="str">
        <f aca="false">IFERROR(Inputs!T164/Inputs_old!T164-1,"-")</f>
        <v>-</v>
      </c>
      <c r="U164" s="90" t="n">
        <f aca="false">IFERROR(Inputs!U164/Inputs_old!U164-1,"-")</f>
        <v>0</v>
      </c>
      <c r="V164" s="90" t="n">
        <f aca="false">IFERROR(Inputs!V164/Inputs_old!V164-1,"-")</f>
        <v>0</v>
      </c>
      <c r="W164" s="489" t="n">
        <f aca="false">IFERROR(Inputs!W164/Inputs_old!W164-1,"-")</f>
        <v>0</v>
      </c>
      <c r="X164" s="489" t="n">
        <f aca="false">IFERROR(Inputs!X164/Inputs_old!X164-1,"-")</f>
        <v>0</v>
      </c>
      <c r="Y164" s="489" t="n">
        <f aca="false">IFERROR(Inputs!Y164/Inputs_old!Y164-1,"-")</f>
        <v>0</v>
      </c>
      <c r="Z164" s="489" t="n">
        <f aca="false">IFERROR(Inputs!Z164/Inputs_old!Z164-1,"-")</f>
        <v>0</v>
      </c>
      <c r="AA164" s="489" t="n">
        <f aca="false">IFERROR(Inputs!AA164/Inputs_old!AA164-1,"-")</f>
        <v>0</v>
      </c>
      <c r="AB164" s="489" t="n">
        <f aca="false">IFERROR(Inputs!AB164/Inputs_old!AB164-1,"-")</f>
        <v>0</v>
      </c>
      <c r="AC164" s="489" t="n">
        <f aca="false">IFERROR(Inputs!AC164/Inputs_old!AC164-1,"-")</f>
        <v>0</v>
      </c>
      <c r="AD164" s="489" t="n">
        <f aca="false">IFERROR(Inputs!AD164/Inputs_old!AD164-1,"-")</f>
        <v>0</v>
      </c>
      <c r="AE164" s="489" t="n">
        <f aca="false">IFERROR(Inputs!AE164/Inputs_old!AE164-1,"-")</f>
        <v>0</v>
      </c>
      <c r="AF164" s="489" t="n">
        <f aca="false">IFERROR(Inputs!AF164/Inputs_old!AF164-1,"-")</f>
        <v>0</v>
      </c>
      <c r="AG164" s="489" t="n">
        <f aca="false">IFERROR(Inputs!AG164/Inputs_old!AG164-1,"-")</f>
        <v>0</v>
      </c>
      <c r="AH164" s="489" t="n">
        <f aca="false">IFERROR(Inputs!AH164/Inputs_old!AH164-1,"-")</f>
        <v>0</v>
      </c>
      <c r="AI164" s="489" t="n">
        <f aca="false">IFERROR(Inputs!AI164/Inputs_old!AI164-1,"-")</f>
        <v>0</v>
      </c>
      <c r="AJ164" s="489" t="n">
        <f aca="false">IFERROR(Inputs!AJ164/Inputs_old!AJ164-1,"-")</f>
        <v>-0.0119727586074988</v>
      </c>
      <c r="AK164" s="489" t="n">
        <f aca="false">IFERROR(Inputs!AK164/Inputs_old!AK164-1,"-")</f>
        <v>-0.0119079987181332</v>
      </c>
      <c r="AL164" s="489" t="n">
        <f aca="false">IFERROR(Inputs!AL164/Inputs_old!AL164-1,"-")</f>
        <v>-0.0120064807794753</v>
      </c>
      <c r="AM164" s="489" t="n">
        <f aca="false">IFERROR(Inputs!AM164/Inputs_old!AM164-1,"-")</f>
        <v>-0.0120064807794753</v>
      </c>
      <c r="AN164" s="489" t="n">
        <f aca="false">IFERROR(Inputs!AN164/Inputs_old!AN164-1,"-")</f>
        <v>-0.0120064807794754</v>
      </c>
      <c r="AO164" s="489" t="n">
        <f aca="false">IFERROR(Inputs!AO164/Inputs_old!AO164-1,"-")</f>
        <v>-0.0120064807794754</v>
      </c>
      <c r="AP164" s="489" t="n">
        <f aca="false">IFERROR(Inputs!AP164/Inputs_old!AP164-1,"-")</f>
        <v>-0.0120064807794753</v>
      </c>
      <c r="AQ164" s="489" t="n">
        <f aca="false">IFERROR(Inputs!AQ164/Inputs_old!AQ164-1,"-")</f>
        <v>-0.0120064807794754</v>
      </c>
      <c r="AR164" s="489" t="n">
        <f aca="false">IFERROR(Inputs!AR164/Inputs_old!AR164-1,"-")</f>
        <v>-0.0120064807794755</v>
      </c>
      <c r="AS164" s="489" t="n">
        <f aca="false">IFERROR(Inputs!AS164/Inputs_old!AS164-1,"-")</f>
        <v>-0.0120064807794756</v>
      </c>
      <c r="AT164" s="489" t="n">
        <f aca="false">IFERROR(Inputs!AT164/Inputs_old!AT164-1,"-")</f>
        <v>-0.0120064807794755</v>
      </c>
      <c r="AU164" s="489" t="n">
        <f aca="false">IFERROR(Inputs!AU164/Inputs_old!AU164-1,"-")</f>
        <v>-0.0120064807794755</v>
      </c>
      <c r="AV164" s="489" t="n">
        <f aca="false">IFERROR(Inputs!AV164/Inputs_old!AV164-1,"-")</f>
        <v>-0.0120064807794757</v>
      </c>
      <c r="AW164" s="489" t="n">
        <f aca="false">IFERROR(Inputs!AW164/Inputs_old!AW164-1,"-")</f>
        <v>-0.0120064807794757</v>
      </c>
      <c r="AX164" s="489" t="n">
        <f aca="false">IFERROR(Inputs!AX164/Inputs_old!AX164-1,"-")</f>
        <v>-0.0120064807794759</v>
      </c>
      <c r="AY164" s="489" t="n">
        <f aca="false">IFERROR(Inputs!AY164/Inputs_old!AY164-1,"-")</f>
        <v>-0.0120064807794759</v>
      </c>
      <c r="AZ164" s="489" t="n">
        <f aca="false">IFERROR(Inputs!AZ164/Inputs_old!AZ164-1,"-")</f>
        <v>-0.0120064807794757</v>
      </c>
      <c r="BA164" s="489" t="n">
        <f aca="false">IFERROR(Inputs!BA164/Inputs_old!BA164-1,"-")</f>
        <v>-0.0120064807794757</v>
      </c>
      <c r="BB164" s="489" t="n">
        <f aca="false">IFERROR(Inputs!BB164/Inputs_old!BB164-1,"-")</f>
        <v>-0.0120064807794756</v>
      </c>
      <c r="BC164" s="489" t="n">
        <f aca="false">IFERROR(Inputs!BC164/Inputs_old!BC164-1,"-")</f>
        <v>-0.0120064807794756</v>
      </c>
      <c r="BD164" s="489" t="n">
        <f aca="false">IFERROR(Inputs!BD164/Inputs_old!BD164-1,"-")</f>
        <v>-0.0120064807794755</v>
      </c>
      <c r="BE164" s="489" t="n">
        <f aca="false">IFERROR(Inputs!BE164/Inputs_old!BE164-1,"-")</f>
        <v>-0.0120064807794756</v>
      </c>
      <c r="BF164" s="489" t="n">
        <f aca="false">IFERROR(Inputs!BF164/Inputs_old!BF164-1,"-")</f>
        <v>-0.0120064807794756</v>
      </c>
      <c r="BG164" s="489" t="n">
        <f aca="false">IFERROR(Inputs!BG164/Inputs_old!BG164-1,"-")</f>
        <v>-0.0120064807794757</v>
      </c>
    </row>
    <row r="165" customFormat="false" ht="13.5" hidden="false" customHeight="true" outlineLevel="0" collapsed="false">
      <c r="A165" s="48" t="s">
        <v>99</v>
      </c>
      <c r="B165" s="201" t="s">
        <v>184</v>
      </c>
      <c r="C165" s="201"/>
      <c r="D165" s="201" t="s">
        <v>101</v>
      </c>
      <c r="E165" s="52"/>
      <c r="F165" s="19" t="s">
        <v>210</v>
      </c>
      <c r="G165" s="52" t="s">
        <v>103</v>
      </c>
      <c r="H165" s="52"/>
      <c r="I165" s="52" t="s">
        <v>211</v>
      </c>
      <c r="J165" s="90" t="str">
        <f aca="false">IFERROR(Inputs!J165/Inputs_old!J165-1,"-")</f>
        <v>-</v>
      </c>
      <c r="K165" s="90" t="str">
        <f aca="false">IFERROR(Inputs!K165/Inputs_old!K165-1,"-")</f>
        <v>-</v>
      </c>
      <c r="L165" s="90" t="str">
        <f aca="false">IFERROR(Inputs!L165/Inputs_old!L165-1,"-")</f>
        <v>-</v>
      </c>
      <c r="M165" s="90" t="str">
        <f aca="false">IFERROR(Inputs!M165/Inputs_old!M165-1,"-")</f>
        <v>-</v>
      </c>
      <c r="N165" s="90" t="str">
        <f aca="false">IFERROR(Inputs!N165/Inputs_old!N165-1,"-")</f>
        <v>-</v>
      </c>
      <c r="O165" s="90" t="str">
        <f aca="false">IFERROR(Inputs!O165/Inputs_old!O165-1,"-")</f>
        <v>-</v>
      </c>
      <c r="P165" s="90" t="str">
        <f aca="false">IFERROR(Inputs!P165/Inputs_old!P165-1,"-")</f>
        <v>-</v>
      </c>
      <c r="Q165" s="90" t="str">
        <f aca="false">IFERROR(Inputs!Q165/Inputs_old!Q165-1,"-")</f>
        <v>-</v>
      </c>
      <c r="R165" s="90" t="str">
        <f aca="false">IFERROR(Inputs!R165/Inputs_old!R165-1,"-")</f>
        <v>-</v>
      </c>
      <c r="S165" s="90" t="str">
        <f aca="false">IFERROR(Inputs!S165/Inputs_old!S165-1,"-")</f>
        <v>-</v>
      </c>
      <c r="T165" s="90" t="str">
        <f aca="false">IFERROR(Inputs!T165/Inputs_old!T165-1,"-")</f>
        <v>-</v>
      </c>
      <c r="U165" s="90" t="n">
        <f aca="false">IFERROR(Inputs!U165/Inputs_old!U165-1,"-")</f>
        <v>0</v>
      </c>
      <c r="V165" s="90" t="n">
        <f aca="false">IFERROR(Inputs!V165/Inputs_old!V165-1,"-")</f>
        <v>0</v>
      </c>
      <c r="W165" s="489" t="n">
        <f aca="false">IFERROR(Inputs!W165/Inputs_old!W165-1,"-")</f>
        <v>0</v>
      </c>
      <c r="X165" s="489" t="n">
        <f aca="false">IFERROR(Inputs!X165/Inputs_old!X165-1,"-")</f>
        <v>0</v>
      </c>
      <c r="Y165" s="489" t="n">
        <f aca="false">IFERROR(Inputs!Y165/Inputs_old!Y165-1,"-")</f>
        <v>0</v>
      </c>
      <c r="Z165" s="489" t="n">
        <f aca="false">IFERROR(Inputs!Z165/Inputs_old!Z165-1,"-")</f>
        <v>0</v>
      </c>
      <c r="AA165" s="489" t="n">
        <f aca="false">IFERROR(Inputs!AA165/Inputs_old!AA165-1,"-")</f>
        <v>0</v>
      </c>
      <c r="AB165" s="489" t="n">
        <f aca="false">IFERROR(Inputs!AB165/Inputs_old!AB165-1,"-")</f>
        <v>0</v>
      </c>
      <c r="AC165" s="489" t="n">
        <f aca="false">IFERROR(Inputs!AC165/Inputs_old!AC165-1,"-")</f>
        <v>0</v>
      </c>
      <c r="AD165" s="489" t="n">
        <f aca="false">IFERROR(Inputs!AD165/Inputs_old!AD165-1,"-")</f>
        <v>0</v>
      </c>
      <c r="AE165" s="489" t="n">
        <f aca="false">IFERROR(Inputs!AE165/Inputs_old!AE165-1,"-")</f>
        <v>0</v>
      </c>
      <c r="AF165" s="489" t="n">
        <f aca="false">IFERROR(Inputs!AF165/Inputs_old!AF165-1,"-")</f>
        <v>0</v>
      </c>
      <c r="AG165" s="489" t="n">
        <f aca="false">IFERROR(Inputs!AG165/Inputs_old!AG165-1,"-")</f>
        <v>0</v>
      </c>
      <c r="AH165" s="489" t="n">
        <f aca="false">IFERROR(Inputs!AH165/Inputs_old!AH165-1,"-")</f>
        <v>0</v>
      </c>
      <c r="AI165" s="489" t="n">
        <f aca="false">IFERROR(Inputs!AI165/Inputs_old!AI165-1,"-")</f>
        <v>-0.0465767045744339</v>
      </c>
      <c r="AJ165" s="489" t="n">
        <f aca="false">IFERROR(Inputs!AJ165/Inputs_old!AJ165-1,"-")</f>
        <v>-0.0551675920030956</v>
      </c>
      <c r="AK165" s="489" t="n">
        <f aca="false">IFERROR(Inputs!AK165/Inputs_old!AK165-1,"-")</f>
        <v>-0.0551675920030956</v>
      </c>
      <c r="AL165" s="489" t="n">
        <f aca="false">IFERROR(Inputs!AL165/Inputs_old!AL165-1,"-")</f>
        <v>-0.0551675920030957</v>
      </c>
      <c r="AM165" s="489" t="n">
        <f aca="false">IFERROR(Inputs!AM165/Inputs_old!AM165-1,"-")</f>
        <v>-0.0551675920030956</v>
      </c>
      <c r="AN165" s="489" t="n">
        <f aca="false">IFERROR(Inputs!AN165/Inputs_old!AN165-1,"-")</f>
        <v>-0.0551675920030956</v>
      </c>
      <c r="AO165" s="489" t="n">
        <f aca="false">IFERROR(Inputs!AO165/Inputs_old!AO165-1,"-")</f>
        <v>-0.0551675920030956</v>
      </c>
      <c r="AP165" s="489" t="n">
        <f aca="false">IFERROR(Inputs!AP165/Inputs_old!AP165-1,"-")</f>
        <v>-0.0551675920030956</v>
      </c>
      <c r="AQ165" s="489" t="n">
        <f aca="false">IFERROR(Inputs!AQ165/Inputs_old!AQ165-1,"-")</f>
        <v>-0.0551675920030955</v>
      </c>
      <c r="AR165" s="489" t="n">
        <f aca="false">IFERROR(Inputs!AR165/Inputs_old!AR165-1,"-")</f>
        <v>-0.0551675920030954</v>
      </c>
      <c r="AS165" s="489" t="n">
        <f aca="false">IFERROR(Inputs!AS165/Inputs_old!AS165-1,"-")</f>
        <v>-0.0551675920030955</v>
      </c>
      <c r="AT165" s="489" t="n">
        <f aca="false">IFERROR(Inputs!AT165/Inputs_old!AT165-1,"-")</f>
        <v>-0.0551675920030956</v>
      </c>
      <c r="AU165" s="489" t="n">
        <f aca="false">IFERROR(Inputs!AU165/Inputs_old!AU165-1,"-")</f>
        <v>-0.0551675920030956</v>
      </c>
      <c r="AV165" s="489" t="n">
        <f aca="false">IFERROR(Inputs!AV165/Inputs_old!AV165-1,"-")</f>
        <v>-0.0551675920030955</v>
      </c>
      <c r="AW165" s="489" t="n">
        <f aca="false">IFERROR(Inputs!AW165/Inputs_old!AW165-1,"-")</f>
        <v>-0.0551675920030955</v>
      </c>
      <c r="AX165" s="489" t="n">
        <f aca="false">IFERROR(Inputs!AX165/Inputs_old!AX165-1,"-")</f>
        <v>-0.0551675920030955</v>
      </c>
      <c r="AY165" s="489" t="n">
        <f aca="false">IFERROR(Inputs!AY165/Inputs_old!AY165-1,"-")</f>
        <v>-0.0551675920030955</v>
      </c>
      <c r="AZ165" s="489" t="n">
        <f aca="false">IFERROR(Inputs!AZ165/Inputs_old!AZ165-1,"-")</f>
        <v>-0.0551675920030955</v>
      </c>
      <c r="BA165" s="489" t="n">
        <f aca="false">IFERROR(Inputs!BA165/Inputs_old!BA165-1,"-")</f>
        <v>-0.0551675920030956</v>
      </c>
      <c r="BB165" s="489" t="n">
        <f aca="false">IFERROR(Inputs!BB165/Inputs_old!BB165-1,"-")</f>
        <v>-0.0551675920030957</v>
      </c>
      <c r="BC165" s="489" t="n">
        <f aca="false">IFERROR(Inputs!BC165/Inputs_old!BC165-1,"-")</f>
        <v>-0.0551675920030957</v>
      </c>
      <c r="BD165" s="489" t="n">
        <f aca="false">IFERROR(Inputs!BD165/Inputs_old!BD165-1,"-")</f>
        <v>-0.0551675920030958</v>
      </c>
      <c r="BE165" s="489" t="n">
        <f aca="false">IFERROR(Inputs!BE165/Inputs_old!BE165-1,"-")</f>
        <v>-0.0551675920030957</v>
      </c>
      <c r="BF165" s="489" t="n">
        <f aca="false">IFERROR(Inputs!BF165/Inputs_old!BF165-1,"-")</f>
        <v>-0.0551675920030957</v>
      </c>
      <c r="BG165" s="489" t="n">
        <f aca="false">IFERROR(Inputs!BG165/Inputs_old!BG165-1,"-")</f>
        <v>-0.0551675920030957</v>
      </c>
    </row>
    <row r="166" customFormat="false" ht="13.5" hidden="false" customHeight="true" outlineLevel="0" collapsed="false">
      <c r="A166" s="48" t="s">
        <v>99</v>
      </c>
      <c r="B166" s="201" t="s">
        <v>184</v>
      </c>
      <c r="C166" s="201"/>
      <c r="D166" s="201" t="s">
        <v>101</v>
      </c>
      <c r="E166" s="52"/>
      <c r="F166" s="19" t="s">
        <v>212</v>
      </c>
      <c r="G166" s="52" t="s">
        <v>103</v>
      </c>
      <c r="H166" s="52"/>
      <c r="I166" s="52" t="s">
        <v>211</v>
      </c>
      <c r="J166" s="90" t="str">
        <f aca="false">IFERROR(Inputs!J166/Inputs_old!J166-1,"-")</f>
        <v>-</v>
      </c>
      <c r="K166" s="90" t="str">
        <f aca="false">IFERROR(Inputs!K166/Inputs_old!K166-1,"-")</f>
        <v>-</v>
      </c>
      <c r="L166" s="90" t="str">
        <f aca="false">IFERROR(Inputs!L166/Inputs_old!L166-1,"-")</f>
        <v>-</v>
      </c>
      <c r="M166" s="90" t="str">
        <f aca="false">IFERROR(Inputs!M166/Inputs_old!M166-1,"-")</f>
        <v>-</v>
      </c>
      <c r="N166" s="90" t="str">
        <f aca="false">IFERROR(Inputs!N166/Inputs_old!N166-1,"-")</f>
        <v>-</v>
      </c>
      <c r="O166" s="90" t="str">
        <f aca="false">IFERROR(Inputs!O166/Inputs_old!O166-1,"-")</f>
        <v>-</v>
      </c>
      <c r="P166" s="90" t="str">
        <f aca="false">IFERROR(Inputs!P166/Inputs_old!P166-1,"-")</f>
        <v>-</v>
      </c>
      <c r="Q166" s="90" t="str">
        <f aca="false">IFERROR(Inputs!Q166/Inputs_old!Q166-1,"-")</f>
        <v>-</v>
      </c>
      <c r="R166" s="90" t="str">
        <f aca="false">IFERROR(Inputs!R166/Inputs_old!R166-1,"-")</f>
        <v>-</v>
      </c>
      <c r="S166" s="90" t="str">
        <f aca="false">IFERROR(Inputs!S166/Inputs_old!S166-1,"-")</f>
        <v>-</v>
      </c>
      <c r="T166" s="90" t="str">
        <f aca="false">IFERROR(Inputs!T166/Inputs_old!T166-1,"-")</f>
        <v>-</v>
      </c>
      <c r="U166" s="90" t="n">
        <f aca="false">IFERROR(Inputs!U166/Inputs_old!U166-1,"-")</f>
        <v>0</v>
      </c>
      <c r="V166" s="90" t="n">
        <f aca="false">IFERROR(Inputs!V166/Inputs_old!V166-1,"-")</f>
        <v>0</v>
      </c>
      <c r="W166" s="489" t="n">
        <f aca="false">IFERROR(Inputs!W166/Inputs_old!W166-1,"-")</f>
        <v>0</v>
      </c>
      <c r="X166" s="489" t="n">
        <f aca="false">IFERROR(Inputs!X166/Inputs_old!X166-1,"-")</f>
        <v>0</v>
      </c>
      <c r="Y166" s="489" t="n">
        <f aca="false">IFERROR(Inputs!Y166/Inputs_old!Y166-1,"-")</f>
        <v>0</v>
      </c>
      <c r="Z166" s="489" t="n">
        <f aca="false">IFERROR(Inputs!Z166/Inputs_old!Z166-1,"-")</f>
        <v>0</v>
      </c>
      <c r="AA166" s="489" t="n">
        <f aca="false">IFERROR(Inputs!AA166/Inputs_old!AA166-1,"-")</f>
        <v>0</v>
      </c>
      <c r="AB166" s="489" t="n">
        <f aca="false">IFERROR(Inputs!AB166/Inputs_old!AB166-1,"-")</f>
        <v>0</v>
      </c>
      <c r="AC166" s="489" t="n">
        <f aca="false">IFERROR(Inputs!AC166/Inputs_old!AC166-1,"-")</f>
        <v>0</v>
      </c>
      <c r="AD166" s="489" t="n">
        <f aca="false">IFERROR(Inputs!AD166/Inputs_old!AD166-1,"-")</f>
        <v>0</v>
      </c>
      <c r="AE166" s="489" t="n">
        <f aca="false">IFERROR(Inputs!AE166/Inputs_old!AE166-1,"-")</f>
        <v>0</v>
      </c>
      <c r="AF166" s="489" t="n">
        <f aca="false">IFERROR(Inputs!AF166/Inputs_old!AF166-1,"-")</f>
        <v>0</v>
      </c>
      <c r="AG166" s="489" t="n">
        <f aca="false">IFERROR(Inputs!AG166/Inputs_old!AG166-1,"-")</f>
        <v>0</v>
      </c>
      <c r="AH166" s="489" t="n">
        <f aca="false">IFERROR(Inputs!AH166/Inputs_old!AH166-1,"-")</f>
        <v>0</v>
      </c>
      <c r="AI166" s="489" t="n">
        <f aca="false">IFERROR(Inputs!AI166/Inputs_old!AI166-1,"-")</f>
        <v>-0.0203696621093082</v>
      </c>
      <c r="AJ166" s="489" t="n">
        <f aca="false">IFERROR(Inputs!AJ166/Inputs_old!AJ166-1,"-")</f>
        <v>-0.0286161920916798</v>
      </c>
      <c r="AK166" s="489" t="n">
        <f aca="false">IFERROR(Inputs!AK166/Inputs_old!AK166-1,"-")</f>
        <v>-0.0286161920916797</v>
      </c>
      <c r="AL166" s="489" t="n">
        <f aca="false">IFERROR(Inputs!AL166/Inputs_old!AL166-1,"-")</f>
        <v>-0.0286161920916797</v>
      </c>
      <c r="AM166" s="489" t="n">
        <f aca="false">IFERROR(Inputs!AM166/Inputs_old!AM166-1,"-")</f>
        <v>-0.0286161920916794</v>
      </c>
      <c r="AN166" s="489" t="n">
        <f aca="false">IFERROR(Inputs!AN166/Inputs_old!AN166-1,"-")</f>
        <v>-0.0286161920916792</v>
      </c>
      <c r="AO166" s="489" t="n">
        <f aca="false">IFERROR(Inputs!AO166/Inputs_old!AO166-1,"-")</f>
        <v>-0.0286161920916792</v>
      </c>
      <c r="AP166" s="489" t="n">
        <f aca="false">IFERROR(Inputs!AP166/Inputs_old!AP166-1,"-")</f>
        <v>-0.0286161920916791</v>
      </c>
      <c r="AQ166" s="489" t="n">
        <f aca="false">IFERROR(Inputs!AQ166/Inputs_old!AQ166-1,"-")</f>
        <v>-0.0286161920916791</v>
      </c>
      <c r="AR166" s="489" t="n">
        <f aca="false">IFERROR(Inputs!AR166/Inputs_old!AR166-1,"-")</f>
        <v>-0.0286161920916791</v>
      </c>
      <c r="AS166" s="489" t="n">
        <f aca="false">IFERROR(Inputs!AS166/Inputs_old!AS166-1,"-")</f>
        <v>-0.0286161920916793</v>
      </c>
      <c r="AT166" s="489" t="n">
        <f aca="false">IFERROR(Inputs!AT166/Inputs_old!AT166-1,"-")</f>
        <v>-0.0286161920916793</v>
      </c>
      <c r="AU166" s="489" t="n">
        <f aca="false">IFERROR(Inputs!AU166/Inputs_old!AU166-1,"-")</f>
        <v>-0.0286161920916792</v>
      </c>
      <c r="AV166" s="489" t="n">
        <f aca="false">IFERROR(Inputs!AV166/Inputs_old!AV166-1,"-")</f>
        <v>-0.028616192091679</v>
      </c>
      <c r="AW166" s="489" t="n">
        <f aca="false">IFERROR(Inputs!AW166/Inputs_old!AW166-1,"-")</f>
        <v>-0.0286161920916789</v>
      </c>
      <c r="AX166" s="489" t="n">
        <f aca="false">IFERROR(Inputs!AX166/Inputs_old!AX166-1,"-")</f>
        <v>-0.028616192091679</v>
      </c>
      <c r="AY166" s="489" t="n">
        <f aca="false">IFERROR(Inputs!AY166/Inputs_old!AY166-1,"-")</f>
        <v>-0.028616192091679</v>
      </c>
      <c r="AZ166" s="489" t="n">
        <f aca="false">IFERROR(Inputs!AZ166/Inputs_old!AZ166-1,"-")</f>
        <v>-0.0286161920916789</v>
      </c>
      <c r="BA166" s="489" t="n">
        <f aca="false">IFERROR(Inputs!BA166/Inputs_old!BA166-1,"-")</f>
        <v>-0.0286161920916792</v>
      </c>
      <c r="BB166" s="489" t="n">
        <f aca="false">IFERROR(Inputs!BB166/Inputs_old!BB166-1,"-")</f>
        <v>-0.0286161920916791</v>
      </c>
      <c r="BC166" s="489" t="n">
        <f aca="false">IFERROR(Inputs!BC166/Inputs_old!BC166-1,"-")</f>
        <v>-0.028616192091679</v>
      </c>
      <c r="BD166" s="489" t="n">
        <f aca="false">IFERROR(Inputs!BD166/Inputs_old!BD166-1,"-")</f>
        <v>-0.0286161920916789</v>
      </c>
      <c r="BE166" s="489" t="n">
        <f aca="false">IFERROR(Inputs!BE166/Inputs_old!BE166-1,"-")</f>
        <v>-0.0286161920916785</v>
      </c>
      <c r="BF166" s="489" t="n">
        <f aca="false">IFERROR(Inputs!BF166/Inputs_old!BF166-1,"-")</f>
        <v>-0.0286161920916783</v>
      </c>
      <c r="BG166" s="489" t="n">
        <f aca="false">IFERROR(Inputs!BG166/Inputs_old!BG166-1,"-")</f>
        <v>-0.0286161920916781</v>
      </c>
    </row>
    <row r="167" customFormat="false" ht="13.5" hidden="false" customHeight="true" outlineLevel="0" collapsed="false">
      <c r="A167" s="48" t="s">
        <v>99</v>
      </c>
      <c r="B167" s="201" t="s">
        <v>184</v>
      </c>
      <c r="C167" s="201"/>
      <c r="D167" s="201" t="s">
        <v>101</v>
      </c>
      <c r="E167" s="52"/>
      <c r="F167" s="19" t="s">
        <v>213</v>
      </c>
      <c r="G167" s="52" t="s">
        <v>103</v>
      </c>
      <c r="H167" s="52"/>
      <c r="I167" s="52" t="s">
        <v>211</v>
      </c>
      <c r="J167" s="90" t="str">
        <f aca="false">IFERROR(Inputs!J167/Inputs_old!J167-1,"-")</f>
        <v>-</v>
      </c>
      <c r="K167" s="90" t="str">
        <f aca="false">IFERROR(Inputs!K167/Inputs_old!K167-1,"-")</f>
        <v>-</v>
      </c>
      <c r="L167" s="90" t="str">
        <f aca="false">IFERROR(Inputs!L167/Inputs_old!L167-1,"-")</f>
        <v>-</v>
      </c>
      <c r="M167" s="90" t="str">
        <f aca="false">IFERROR(Inputs!M167/Inputs_old!M167-1,"-")</f>
        <v>-</v>
      </c>
      <c r="N167" s="90" t="str">
        <f aca="false">IFERROR(Inputs!N167/Inputs_old!N167-1,"-")</f>
        <v>-</v>
      </c>
      <c r="O167" s="90" t="str">
        <f aca="false">IFERROR(Inputs!O167/Inputs_old!O167-1,"-")</f>
        <v>-</v>
      </c>
      <c r="P167" s="90" t="str">
        <f aca="false">IFERROR(Inputs!P167/Inputs_old!P167-1,"-")</f>
        <v>-</v>
      </c>
      <c r="Q167" s="90" t="str">
        <f aca="false">IFERROR(Inputs!Q167/Inputs_old!Q167-1,"-")</f>
        <v>-</v>
      </c>
      <c r="R167" s="90" t="str">
        <f aca="false">IFERROR(Inputs!R167/Inputs_old!R167-1,"-")</f>
        <v>-</v>
      </c>
      <c r="S167" s="90" t="str">
        <f aca="false">IFERROR(Inputs!S167/Inputs_old!S167-1,"-")</f>
        <v>-</v>
      </c>
      <c r="T167" s="90" t="str">
        <f aca="false">IFERROR(Inputs!T167/Inputs_old!T167-1,"-")</f>
        <v>-</v>
      </c>
      <c r="U167" s="90" t="n">
        <f aca="false">IFERROR(Inputs!U167/Inputs_old!U167-1,"-")</f>
        <v>0</v>
      </c>
      <c r="V167" s="90" t="n">
        <f aca="false">IFERROR(Inputs!V167/Inputs_old!V167-1,"-")</f>
        <v>0</v>
      </c>
      <c r="W167" s="489" t="n">
        <f aca="false">IFERROR(Inputs!W167/Inputs_old!W167-1,"-")</f>
        <v>0</v>
      </c>
      <c r="X167" s="489" t="n">
        <f aca="false">IFERROR(Inputs!X167/Inputs_old!X167-1,"-")</f>
        <v>0</v>
      </c>
      <c r="Y167" s="489" t="n">
        <f aca="false">IFERROR(Inputs!Y167/Inputs_old!Y167-1,"-")</f>
        <v>0</v>
      </c>
      <c r="Z167" s="489" t="n">
        <f aca="false">IFERROR(Inputs!Z167/Inputs_old!Z167-1,"-")</f>
        <v>0</v>
      </c>
      <c r="AA167" s="489" t="n">
        <f aca="false">IFERROR(Inputs!AA167/Inputs_old!AA167-1,"-")</f>
        <v>0</v>
      </c>
      <c r="AB167" s="489" t="n">
        <f aca="false">IFERROR(Inputs!AB167/Inputs_old!AB167-1,"-")</f>
        <v>0</v>
      </c>
      <c r="AC167" s="489" t="n">
        <f aca="false">IFERROR(Inputs!AC167/Inputs_old!AC167-1,"-")</f>
        <v>0</v>
      </c>
      <c r="AD167" s="489" t="n">
        <f aca="false">IFERROR(Inputs!AD167/Inputs_old!AD167-1,"-")</f>
        <v>0</v>
      </c>
      <c r="AE167" s="489" t="n">
        <f aca="false">IFERROR(Inputs!AE167/Inputs_old!AE167-1,"-")</f>
        <v>0</v>
      </c>
      <c r="AF167" s="489" t="n">
        <f aca="false">IFERROR(Inputs!AF167/Inputs_old!AF167-1,"-")</f>
        <v>0</v>
      </c>
      <c r="AG167" s="489" t="n">
        <f aca="false">IFERROR(Inputs!AG167/Inputs_old!AG167-1,"-")</f>
        <v>0</v>
      </c>
      <c r="AH167" s="489" t="n">
        <f aca="false">IFERROR(Inputs!AH167/Inputs_old!AH167-1,"-")</f>
        <v>0</v>
      </c>
      <c r="AI167" s="489" t="n">
        <f aca="false">IFERROR(Inputs!AI167/Inputs_old!AI167-1,"-")</f>
        <v>-0.0638031990405072</v>
      </c>
      <c r="AJ167" s="489" t="n">
        <f aca="false">IFERROR(Inputs!AJ167/Inputs_old!AJ167-1,"-")</f>
        <v>0.00170359011278887</v>
      </c>
      <c r="AK167" s="489" t="n">
        <f aca="false">IFERROR(Inputs!AK167/Inputs_old!AK167-1,"-")</f>
        <v>0.00170359011278909</v>
      </c>
      <c r="AL167" s="489" t="n">
        <f aca="false">IFERROR(Inputs!AL167/Inputs_old!AL167-1,"-")</f>
        <v>0.00170359011278887</v>
      </c>
      <c r="AM167" s="489" t="n">
        <f aca="false">IFERROR(Inputs!AM167/Inputs_old!AM167-1,"-")</f>
        <v>0.00170359011278909</v>
      </c>
      <c r="AN167" s="489" t="n">
        <f aca="false">IFERROR(Inputs!AN167/Inputs_old!AN167-1,"-")</f>
        <v>0.00170359011278887</v>
      </c>
      <c r="AO167" s="489" t="n">
        <f aca="false">IFERROR(Inputs!AO167/Inputs_old!AO167-1,"-")</f>
        <v>0.00170359011278887</v>
      </c>
      <c r="AP167" s="489" t="n">
        <f aca="false">IFERROR(Inputs!AP167/Inputs_old!AP167-1,"-")</f>
        <v>0.00170359011278887</v>
      </c>
      <c r="AQ167" s="489" t="n">
        <f aca="false">IFERROR(Inputs!AQ167/Inputs_old!AQ167-1,"-")</f>
        <v>0.00170359011278887</v>
      </c>
      <c r="AR167" s="489" t="n">
        <f aca="false">IFERROR(Inputs!AR167/Inputs_old!AR167-1,"-")</f>
        <v>0.00170359011278887</v>
      </c>
      <c r="AS167" s="489" t="n">
        <f aca="false">IFERROR(Inputs!AS167/Inputs_old!AS167-1,"-")</f>
        <v>0.00170359011278864</v>
      </c>
      <c r="AT167" s="489" t="n">
        <f aca="false">IFERROR(Inputs!AT167/Inputs_old!AT167-1,"-")</f>
        <v>0.00170359011278887</v>
      </c>
      <c r="AU167" s="489" t="n">
        <f aca="false">IFERROR(Inputs!AU167/Inputs_old!AU167-1,"-")</f>
        <v>0.00170359011278887</v>
      </c>
      <c r="AV167" s="489" t="n">
        <f aca="false">IFERROR(Inputs!AV167/Inputs_old!AV167-1,"-")</f>
        <v>0.00170359011278887</v>
      </c>
      <c r="AW167" s="489" t="n">
        <f aca="false">IFERROR(Inputs!AW167/Inputs_old!AW167-1,"-")</f>
        <v>0.00170359011278864</v>
      </c>
      <c r="AX167" s="489" t="n">
        <f aca="false">IFERROR(Inputs!AX167/Inputs_old!AX167-1,"-")</f>
        <v>0.00170359011278864</v>
      </c>
      <c r="AY167" s="489" t="n">
        <f aca="false">IFERROR(Inputs!AY167/Inputs_old!AY167-1,"-")</f>
        <v>0.00170359011278842</v>
      </c>
      <c r="AZ167" s="489" t="n">
        <f aca="false">IFERROR(Inputs!AZ167/Inputs_old!AZ167-1,"-")</f>
        <v>0.0017035901127882</v>
      </c>
      <c r="BA167" s="489" t="n">
        <f aca="false">IFERROR(Inputs!BA167/Inputs_old!BA167-1,"-")</f>
        <v>0.00170359011278842</v>
      </c>
      <c r="BB167" s="489" t="n">
        <f aca="false">IFERROR(Inputs!BB167/Inputs_old!BB167-1,"-")</f>
        <v>0.00170359011278842</v>
      </c>
      <c r="BC167" s="489" t="n">
        <f aca="false">IFERROR(Inputs!BC167/Inputs_old!BC167-1,"-")</f>
        <v>0.00170359011278842</v>
      </c>
      <c r="BD167" s="489" t="n">
        <f aca="false">IFERROR(Inputs!BD167/Inputs_old!BD167-1,"-")</f>
        <v>0.00170359011278842</v>
      </c>
      <c r="BE167" s="489" t="n">
        <f aca="false">IFERROR(Inputs!BE167/Inputs_old!BE167-1,"-")</f>
        <v>0.00170359011278842</v>
      </c>
      <c r="BF167" s="489" t="n">
        <f aca="false">IFERROR(Inputs!BF167/Inputs_old!BF167-1,"-")</f>
        <v>0.00170359011278864</v>
      </c>
      <c r="BG167" s="489" t="n">
        <f aca="false">IFERROR(Inputs!BG167/Inputs_old!BG167-1,"-")</f>
        <v>0.00170359011278842</v>
      </c>
    </row>
    <row r="168" customFormat="false" ht="13.5" hidden="false" customHeight="true" outlineLevel="0" collapsed="false">
      <c r="A168" s="48" t="s">
        <v>99</v>
      </c>
      <c r="B168" s="201" t="s">
        <v>184</v>
      </c>
      <c r="C168" s="201"/>
      <c r="D168" s="201" t="s">
        <v>101</v>
      </c>
      <c r="E168" s="52"/>
      <c r="F168" s="19" t="s">
        <v>214</v>
      </c>
      <c r="G168" s="52" t="s">
        <v>215</v>
      </c>
      <c r="H168" s="52"/>
      <c r="I168" s="52" t="s">
        <v>216</v>
      </c>
      <c r="J168" s="90" t="str">
        <f aca="false">IFERROR(Inputs!J168/Inputs_old!J168-1,"-")</f>
        <v>-</v>
      </c>
      <c r="K168" s="90" t="str">
        <f aca="false">IFERROR(Inputs!K168/Inputs_old!K168-1,"-")</f>
        <v>-</v>
      </c>
      <c r="L168" s="90" t="str">
        <f aca="false">IFERROR(Inputs!L168/Inputs_old!L168-1,"-")</f>
        <v>-</v>
      </c>
      <c r="M168" s="90" t="str">
        <f aca="false">IFERROR(Inputs!M168/Inputs_old!M168-1,"-")</f>
        <v>-</v>
      </c>
      <c r="N168" s="90" t="str">
        <f aca="false">IFERROR(Inputs!N168/Inputs_old!N168-1,"-")</f>
        <v>-</v>
      </c>
      <c r="O168" s="90" t="str">
        <f aca="false">IFERROR(Inputs!O168/Inputs_old!O168-1,"-")</f>
        <v>-</v>
      </c>
      <c r="P168" s="90" t="str">
        <f aca="false">IFERROR(Inputs!P168/Inputs_old!P168-1,"-")</f>
        <v>-</v>
      </c>
      <c r="Q168" s="90" t="str">
        <f aca="false">IFERROR(Inputs!Q168/Inputs_old!Q168-1,"-")</f>
        <v>-</v>
      </c>
      <c r="R168" s="90" t="str">
        <f aca="false">IFERROR(Inputs!R168/Inputs_old!R168-1,"-")</f>
        <v>-</v>
      </c>
      <c r="S168" s="90" t="str">
        <f aca="false">IFERROR(Inputs!S168/Inputs_old!S168-1,"-")</f>
        <v>-</v>
      </c>
      <c r="T168" s="90" t="str">
        <f aca="false">IFERROR(Inputs!T168/Inputs_old!T168-1,"-")</f>
        <v>-</v>
      </c>
      <c r="U168" s="90" t="n">
        <f aca="false">IFERROR(Inputs!U168/Inputs_old!U168-1,"-")</f>
        <v>0</v>
      </c>
      <c r="V168" s="90" t="n">
        <f aca="false">IFERROR(Inputs!V168/Inputs_old!V168-1,"-")</f>
        <v>0</v>
      </c>
      <c r="W168" s="489" t="n">
        <f aca="false">IFERROR(Inputs!W168/Inputs_old!W168-1,"-")</f>
        <v>0</v>
      </c>
      <c r="X168" s="489" t="n">
        <f aca="false">IFERROR(Inputs!X168/Inputs_old!X168-1,"-")</f>
        <v>0</v>
      </c>
      <c r="Y168" s="489" t="n">
        <f aca="false">IFERROR(Inputs!Y168/Inputs_old!Y168-1,"-")</f>
        <v>0</v>
      </c>
      <c r="Z168" s="489" t="n">
        <f aca="false">IFERROR(Inputs!Z168/Inputs_old!Z168-1,"-")</f>
        <v>0</v>
      </c>
      <c r="AA168" s="489" t="n">
        <f aca="false">IFERROR(Inputs!AA168/Inputs_old!AA168-1,"-")</f>
        <v>0</v>
      </c>
      <c r="AB168" s="489" t="n">
        <f aca="false">IFERROR(Inputs!AB168/Inputs_old!AB168-1,"-")</f>
        <v>0</v>
      </c>
      <c r="AC168" s="489" t="n">
        <f aca="false">IFERROR(Inputs!AC168/Inputs_old!AC168-1,"-")</f>
        <v>0</v>
      </c>
      <c r="AD168" s="489" t="n">
        <f aca="false">IFERROR(Inputs!AD168/Inputs_old!AD168-1,"-")</f>
        <v>0</v>
      </c>
      <c r="AE168" s="489" t="n">
        <f aca="false">IFERROR(Inputs!AE168/Inputs_old!AE168-1,"-")</f>
        <v>0</v>
      </c>
      <c r="AF168" s="489" t="n">
        <f aca="false">IFERROR(Inputs!AF168/Inputs_old!AF168-1,"-")</f>
        <v>0</v>
      </c>
      <c r="AG168" s="489" t="n">
        <f aca="false">IFERROR(Inputs!AG168/Inputs_old!AG168-1,"-")</f>
        <v>0</v>
      </c>
      <c r="AH168" s="489" t="n">
        <f aca="false">IFERROR(Inputs!AH168/Inputs_old!AH168-1,"-")</f>
        <v>0</v>
      </c>
      <c r="AI168" s="489" t="n">
        <f aca="false">IFERROR(Inputs!AI168/Inputs_old!AI168-1,"-")</f>
        <v>-0.0322349772802685</v>
      </c>
      <c r="AJ168" s="489" t="n">
        <f aca="false">IFERROR(Inputs!AJ168/Inputs_old!AJ168-1,"-")</f>
        <v>0.00120329095031302</v>
      </c>
      <c r="AK168" s="489" t="n">
        <f aca="false">IFERROR(Inputs!AK168/Inputs_old!AK168-1,"-")</f>
        <v>-0.0343321528706024</v>
      </c>
      <c r="AL168" s="489" t="n">
        <f aca="false">IFERROR(Inputs!AL168/Inputs_old!AL168-1,"-")</f>
        <v>-0.00894764227525202</v>
      </c>
      <c r="AM168" s="489" t="n">
        <f aca="false">IFERROR(Inputs!AM168/Inputs_old!AM168-1,"-")</f>
        <v>0.00845679418538547</v>
      </c>
      <c r="AN168" s="489" t="n">
        <f aca="false">IFERROR(Inputs!AN168/Inputs_old!AN168-1,"-")</f>
        <v>0.00845679418538547</v>
      </c>
      <c r="AO168" s="489" t="n">
        <f aca="false">IFERROR(Inputs!AO168/Inputs_old!AO168-1,"-")</f>
        <v>0.00845679418538525</v>
      </c>
      <c r="AP168" s="489" t="n">
        <f aca="false">IFERROR(Inputs!AP168/Inputs_old!AP168-1,"-")</f>
        <v>0.00845679418538481</v>
      </c>
      <c r="AQ168" s="489" t="n">
        <f aca="false">IFERROR(Inputs!AQ168/Inputs_old!AQ168-1,"-")</f>
        <v>0.00845679418538481</v>
      </c>
      <c r="AR168" s="489" t="n">
        <f aca="false">IFERROR(Inputs!AR168/Inputs_old!AR168-1,"-")</f>
        <v>0.00845679418538503</v>
      </c>
      <c r="AS168" s="489" t="n">
        <f aca="false">IFERROR(Inputs!AS168/Inputs_old!AS168-1,"-")</f>
        <v>0.00845679418538503</v>
      </c>
      <c r="AT168" s="489" t="n">
        <f aca="false">IFERROR(Inputs!AT168/Inputs_old!AT168-1,"-")</f>
        <v>0.00845679418538503</v>
      </c>
      <c r="AU168" s="489" t="n">
        <f aca="false">IFERROR(Inputs!AU168/Inputs_old!AU168-1,"-")</f>
        <v>0.00845679418538503</v>
      </c>
      <c r="AV168" s="489" t="n">
        <f aca="false">IFERROR(Inputs!AV168/Inputs_old!AV168-1,"-")</f>
        <v>0.00845679418538503</v>
      </c>
      <c r="AW168" s="489" t="n">
        <f aca="false">IFERROR(Inputs!AW168/Inputs_old!AW168-1,"-")</f>
        <v>0.00845679418538503</v>
      </c>
      <c r="AX168" s="489" t="n">
        <f aca="false">IFERROR(Inputs!AX168/Inputs_old!AX168-1,"-")</f>
        <v>0.00845679418538481</v>
      </c>
      <c r="AY168" s="489" t="n">
        <f aca="false">IFERROR(Inputs!AY168/Inputs_old!AY168-1,"-")</f>
        <v>0.00845679418538481</v>
      </c>
      <c r="AZ168" s="489" t="n">
        <f aca="false">IFERROR(Inputs!AZ168/Inputs_old!AZ168-1,"-")</f>
        <v>0.00845679418538459</v>
      </c>
      <c r="BA168" s="489" t="n">
        <f aca="false">IFERROR(Inputs!BA168/Inputs_old!BA168-1,"-")</f>
        <v>0.00845679418538481</v>
      </c>
      <c r="BB168" s="489" t="n">
        <f aca="false">IFERROR(Inputs!BB168/Inputs_old!BB168-1,"-")</f>
        <v>0.00845679418538459</v>
      </c>
      <c r="BC168" s="489" t="n">
        <f aca="false">IFERROR(Inputs!BC168/Inputs_old!BC168-1,"-")</f>
        <v>0.00845679418538481</v>
      </c>
      <c r="BD168" s="489" t="n">
        <f aca="false">IFERROR(Inputs!BD168/Inputs_old!BD168-1,"-")</f>
        <v>0.00845679418538459</v>
      </c>
      <c r="BE168" s="489" t="n">
        <f aca="false">IFERROR(Inputs!BE168/Inputs_old!BE168-1,"-")</f>
        <v>0.00845679418538459</v>
      </c>
      <c r="BF168" s="489" t="n">
        <f aca="false">IFERROR(Inputs!BF168/Inputs_old!BF168-1,"-")</f>
        <v>0.00845679418538459</v>
      </c>
      <c r="BG168" s="489" t="n">
        <f aca="false">IFERROR(Inputs!BG168/Inputs_old!BG168-1,"-")</f>
        <v>0.00845679418538459</v>
      </c>
    </row>
    <row r="169" customFormat="false" ht="13.5" hidden="false" customHeight="true" outlineLevel="0" collapsed="false">
      <c r="A169" s="48" t="s">
        <v>99</v>
      </c>
      <c r="B169" s="201" t="s">
        <v>184</v>
      </c>
      <c r="C169" s="201"/>
      <c r="D169" s="201" t="s">
        <v>101</v>
      </c>
      <c r="E169" s="52"/>
      <c r="F169" s="19" t="s">
        <v>217</v>
      </c>
      <c r="G169" s="52" t="s">
        <v>103</v>
      </c>
      <c r="H169" s="52"/>
      <c r="I169" s="52" t="s">
        <v>211</v>
      </c>
      <c r="J169" s="90" t="str">
        <f aca="false">IFERROR(Inputs!J169/Inputs_old!J169-1,"-")</f>
        <v>-</v>
      </c>
      <c r="K169" s="90" t="str">
        <f aca="false">IFERROR(Inputs!K169/Inputs_old!K169-1,"-")</f>
        <v>-</v>
      </c>
      <c r="L169" s="90" t="str">
        <f aca="false">IFERROR(Inputs!L169/Inputs_old!L169-1,"-")</f>
        <v>-</v>
      </c>
      <c r="M169" s="90" t="str">
        <f aca="false">IFERROR(Inputs!M169/Inputs_old!M169-1,"-")</f>
        <v>-</v>
      </c>
      <c r="N169" s="90" t="str">
        <f aca="false">IFERROR(Inputs!N169/Inputs_old!N169-1,"-")</f>
        <v>-</v>
      </c>
      <c r="O169" s="90" t="str">
        <f aca="false">IFERROR(Inputs!O169/Inputs_old!O169-1,"-")</f>
        <v>-</v>
      </c>
      <c r="P169" s="90" t="str">
        <f aca="false">IFERROR(Inputs!P169/Inputs_old!P169-1,"-")</f>
        <v>-</v>
      </c>
      <c r="Q169" s="90" t="str">
        <f aca="false">IFERROR(Inputs!Q169/Inputs_old!Q169-1,"-")</f>
        <v>-</v>
      </c>
      <c r="R169" s="90" t="str">
        <f aca="false">IFERROR(Inputs!R169/Inputs_old!R169-1,"-")</f>
        <v>-</v>
      </c>
      <c r="S169" s="90" t="str">
        <f aca="false">IFERROR(Inputs!S169/Inputs_old!S169-1,"-")</f>
        <v>-</v>
      </c>
      <c r="T169" s="90" t="str">
        <f aca="false">IFERROR(Inputs!T169/Inputs_old!T169-1,"-")</f>
        <v>-</v>
      </c>
      <c r="U169" s="90" t="n">
        <f aca="false">IFERROR(Inputs!U169/Inputs_old!U169-1,"-")</f>
        <v>0</v>
      </c>
      <c r="V169" s="90" t="n">
        <f aca="false">IFERROR(Inputs!V169/Inputs_old!V169-1,"-")</f>
        <v>0</v>
      </c>
      <c r="W169" s="489" t="n">
        <f aca="false">IFERROR(Inputs!W169/Inputs_old!W169-1,"-")</f>
        <v>0</v>
      </c>
      <c r="X169" s="489" t="n">
        <f aca="false">IFERROR(Inputs!X169/Inputs_old!X169-1,"-")</f>
        <v>0</v>
      </c>
      <c r="Y169" s="489" t="n">
        <f aca="false">IFERROR(Inputs!Y169/Inputs_old!Y169-1,"-")</f>
        <v>0</v>
      </c>
      <c r="Z169" s="489" t="n">
        <f aca="false">IFERROR(Inputs!Z169/Inputs_old!Z169-1,"-")</f>
        <v>0</v>
      </c>
      <c r="AA169" s="489" t="n">
        <f aca="false">IFERROR(Inputs!AA169/Inputs_old!AA169-1,"-")</f>
        <v>0</v>
      </c>
      <c r="AB169" s="489" t="n">
        <f aca="false">IFERROR(Inputs!AB169/Inputs_old!AB169-1,"-")</f>
        <v>0</v>
      </c>
      <c r="AC169" s="489" t="n">
        <f aca="false">IFERROR(Inputs!AC169/Inputs_old!AC169-1,"-")</f>
        <v>0</v>
      </c>
      <c r="AD169" s="489" t="n">
        <f aca="false">IFERROR(Inputs!AD169/Inputs_old!AD169-1,"-")</f>
        <v>0</v>
      </c>
      <c r="AE169" s="489" t="n">
        <f aca="false">IFERROR(Inputs!AE169/Inputs_old!AE169-1,"-")</f>
        <v>0</v>
      </c>
      <c r="AF169" s="489" t="n">
        <f aca="false">IFERROR(Inputs!AF169/Inputs_old!AF169-1,"-")</f>
        <v>0</v>
      </c>
      <c r="AG169" s="489" t="n">
        <f aca="false">IFERROR(Inputs!AG169/Inputs_old!AG169-1,"-")</f>
        <v>0</v>
      </c>
      <c r="AH169" s="489" t="n">
        <f aca="false">IFERROR(Inputs!AH169/Inputs_old!AH169-1,"-")</f>
        <v>0</v>
      </c>
      <c r="AI169" s="489" t="n">
        <f aca="false">IFERROR(Inputs!AI169/Inputs_old!AI169-1,"-")</f>
        <v>0.0545078022443819</v>
      </c>
      <c r="AJ169" s="489" t="n">
        <f aca="false">IFERROR(Inputs!AJ169/Inputs_old!AJ169-1,"-")</f>
        <v>0.101027374761786</v>
      </c>
      <c r="AK169" s="489" t="n">
        <f aca="false">IFERROR(Inputs!AK169/Inputs_old!AK169-1,"-")</f>
        <v>0.101027374761786</v>
      </c>
      <c r="AL169" s="489" t="n">
        <f aca="false">IFERROR(Inputs!AL169/Inputs_old!AL169-1,"-")</f>
        <v>0.101027374761786</v>
      </c>
      <c r="AM169" s="489" t="n">
        <f aca="false">IFERROR(Inputs!AM169/Inputs_old!AM169-1,"-")</f>
        <v>0.101027374761786</v>
      </c>
      <c r="AN169" s="489" t="n">
        <f aca="false">IFERROR(Inputs!AN169/Inputs_old!AN169-1,"-")</f>
        <v>0.101027374761786</v>
      </c>
      <c r="AO169" s="489" t="n">
        <f aca="false">IFERROR(Inputs!AO169/Inputs_old!AO169-1,"-")</f>
        <v>0.101027374761786</v>
      </c>
      <c r="AP169" s="489" t="n">
        <f aca="false">IFERROR(Inputs!AP169/Inputs_old!AP169-1,"-")</f>
        <v>0.101027374761786</v>
      </c>
      <c r="AQ169" s="489" t="n">
        <f aca="false">IFERROR(Inputs!AQ169/Inputs_old!AQ169-1,"-")</f>
        <v>0.101027374761786</v>
      </c>
      <c r="AR169" s="489" t="n">
        <f aca="false">IFERROR(Inputs!AR169/Inputs_old!AR169-1,"-")</f>
        <v>0.101027374761786</v>
      </c>
      <c r="AS169" s="489" t="n">
        <f aca="false">IFERROR(Inputs!AS169/Inputs_old!AS169-1,"-")</f>
        <v>0.101027374761786</v>
      </c>
      <c r="AT169" s="489" t="n">
        <f aca="false">IFERROR(Inputs!AT169/Inputs_old!AT169-1,"-")</f>
        <v>0.101027374761786</v>
      </c>
      <c r="AU169" s="489" t="n">
        <f aca="false">IFERROR(Inputs!AU169/Inputs_old!AU169-1,"-")</f>
        <v>0.101027374761786</v>
      </c>
      <c r="AV169" s="489" t="n">
        <f aca="false">IFERROR(Inputs!AV169/Inputs_old!AV169-1,"-")</f>
        <v>0.101027374761786</v>
      </c>
      <c r="AW169" s="489" t="n">
        <f aca="false">IFERROR(Inputs!AW169/Inputs_old!AW169-1,"-")</f>
        <v>0.101027374761786</v>
      </c>
      <c r="AX169" s="489" t="n">
        <f aca="false">IFERROR(Inputs!AX169/Inputs_old!AX169-1,"-")</f>
        <v>0.101027374761786</v>
      </c>
      <c r="AY169" s="489" t="n">
        <f aca="false">IFERROR(Inputs!AY169/Inputs_old!AY169-1,"-")</f>
        <v>0.101027374761786</v>
      </c>
      <c r="AZ169" s="489" t="n">
        <f aca="false">IFERROR(Inputs!AZ169/Inputs_old!AZ169-1,"-")</f>
        <v>0.101027374761786</v>
      </c>
      <c r="BA169" s="489" t="n">
        <f aca="false">IFERROR(Inputs!BA169/Inputs_old!BA169-1,"-")</f>
        <v>0.101027374761786</v>
      </c>
      <c r="BB169" s="489" t="n">
        <f aca="false">IFERROR(Inputs!BB169/Inputs_old!BB169-1,"-")</f>
        <v>0.101027374761786</v>
      </c>
      <c r="BC169" s="489" t="n">
        <f aca="false">IFERROR(Inputs!BC169/Inputs_old!BC169-1,"-")</f>
        <v>0.101027374761786</v>
      </c>
      <c r="BD169" s="489" t="n">
        <f aca="false">IFERROR(Inputs!BD169/Inputs_old!BD169-1,"-")</f>
        <v>0.101027374761786</v>
      </c>
      <c r="BE169" s="489" t="n">
        <f aca="false">IFERROR(Inputs!BE169/Inputs_old!BE169-1,"-")</f>
        <v>0.101027374761786</v>
      </c>
      <c r="BF169" s="489" t="n">
        <f aca="false">IFERROR(Inputs!BF169/Inputs_old!BF169-1,"-")</f>
        <v>0.101027374761786</v>
      </c>
      <c r="BG169" s="489" t="n">
        <f aca="false">IFERROR(Inputs!BG169/Inputs_old!BG169-1,"-")</f>
        <v>0.101027374761786</v>
      </c>
    </row>
    <row r="170" customFormat="false" ht="13.5" hidden="false" customHeight="true" outlineLevel="0" collapsed="false">
      <c r="A170" s="48" t="s">
        <v>99</v>
      </c>
      <c r="B170" s="201" t="s">
        <v>184</v>
      </c>
      <c r="C170" s="201"/>
      <c r="D170" s="201" t="s">
        <v>101</v>
      </c>
      <c r="E170" s="52"/>
      <c r="F170" s="19" t="s">
        <v>218</v>
      </c>
      <c r="G170" s="52" t="s">
        <v>189</v>
      </c>
      <c r="H170" s="52" t="s">
        <v>219</v>
      </c>
      <c r="I170" s="52" t="s">
        <v>220</v>
      </c>
      <c r="J170" s="90" t="str">
        <f aca="false">IFERROR(Inputs!J170/Inputs_old!J170-1,"-")</f>
        <v>-</v>
      </c>
      <c r="K170" s="90" t="str">
        <f aca="false">IFERROR(Inputs!K170/Inputs_old!K170-1,"-")</f>
        <v>-</v>
      </c>
      <c r="L170" s="90" t="str">
        <f aca="false">IFERROR(Inputs!L170/Inputs_old!L170-1,"-")</f>
        <v>-</v>
      </c>
      <c r="M170" s="90" t="str">
        <f aca="false">IFERROR(Inputs!M170/Inputs_old!M170-1,"-")</f>
        <v>-</v>
      </c>
      <c r="N170" s="90" t="str">
        <f aca="false">IFERROR(Inputs!N170/Inputs_old!N170-1,"-")</f>
        <v>-</v>
      </c>
      <c r="O170" s="90" t="str">
        <f aca="false">IFERROR(Inputs!O170/Inputs_old!O170-1,"-")</f>
        <v>-</v>
      </c>
      <c r="P170" s="90" t="str">
        <f aca="false">IFERROR(Inputs!P170/Inputs_old!P170-1,"-")</f>
        <v>-</v>
      </c>
      <c r="Q170" s="90" t="str">
        <f aca="false">IFERROR(Inputs!Q170/Inputs_old!Q170-1,"-")</f>
        <v>-</v>
      </c>
      <c r="R170" s="90" t="str">
        <f aca="false">IFERROR(Inputs!R170/Inputs_old!R170-1,"-")</f>
        <v>-</v>
      </c>
      <c r="S170" s="90" t="n">
        <f aca="false">IFERROR(Inputs!S170/Inputs_old!S170-1,"-")</f>
        <v>0</v>
      </c>
      <c r="T170" s="90" t="n">
        <f aca="false">IFERROR(Inputs!T170/Inputs_old!T170-1,"-")</f>
        <v>0</v>
      </c>
      <c r="U170" s="90" t="n">
        <f aca="false">IFERROR(Inputs!U170/Inputs_old!U170-1,"-")</f>
        <v>0</v>
      </c>
      <c r="V170" s="90" t="n">
        <f aca="false">IFERROR(Inputs!V170/Inputs_old!V170-1,"-")</f>
        <v>0</v>
      </c>
      <c r="W170" s="489" t="n">
        <f aca="false">IFERROR(Inputs!W170/Inputs_old!W170-1,"-")</f>
        <v>0</v>
      </c>
      <c r="X170" s="489" t="n">
        <f aca="false">IFERROR(Inputs!X170/Inputs_old!X170-1,"-")</f>
        <v>0</v>
      </c>
      <c r="Y170" s="489" t="n">
        <f aca="false">IFERROR(Inputs!Y170/Inputs_old!Y170-1,"-")</f>
        <v>0</v>
      </c>
      <c r="Z170" s="489" t="n">
        <f aca="false">IFERROR(Inputs!Z170/Inputs_old!Z170-1,"-")</f>
        <v>0</v>
      </c>
      <c r="AA170" s="489" t="n">
        <f aca="false">IFERROR(Inputs!AA170/Inputs_old!AA170-1,"-")</f>
        <v>0</v>
      </c>
      <c r="AB170" s="489" t="n">
        <f aca="false">IFERROR(Inputs!AB170/Inputs_old!AB170-1,"-")</f>
        <v>0</v>
      </c>
      <c r="AC170" s="489" t="n">
        <f aca="false">IFERROR(Inputs!AC170/Inputs_old!AC170-1,"-")</f>
        <v>0</v>
      </c>
      <c r="AD170" s="489" t="n">
        <f aca="false">IFERROR(Inputs!AD170/Inputs_old!AD170-1,"-")</f>
        <v>0</v>
      </c>
      <c r="AE170" s="489" t="n">
        <f aca="false">IFERROR(Inputs!AE170/Inputs_old!AE170-1,"-")</f>
        <v>0</v>
      </c>
      <c r="AF170" s="489" t="n">
        <f aca="false">IFERROR(Inputs!AF170/Inputs_old!AF170-1,"-")</f>
        <v>0</v>
      </c>
      <c r="AG170" s="489" t="n">
        <f aca="false">IFERROR(Inputs!AG170/Inputs_old!AG170-1,"-")</f>
        <v>0</v>
      </c>
      <c r="AH170" s="489" t="n">
        <f aca="false">IFERROR(Inputs!AH170/Inputs_old!AH170-1,"-")</f>
        <v>0</v>
      </c>
      <c r="AI170" s="489" t="n">
        <f aca="false">IFERROR(Inputs!AI170/Inputs_old!AI170-1,"-")</f>
        <v>-0.0619247626794013</v>
      </c>
      <c r="AJ170" s="489" t="n">
        <f aca="false">IFERROR(Inputs!AJ170/Inputs_old!AJ170-1,"-")</f>
        <v>-0.0421455512556893</v>
      </c>
      <c r="AK170" s="489" t="n">
        <f aca="false">IFERROR(Inputs!AK170/Inputs_old!AK170-1,"-")</f>
        <v>-0.0450729074281558</v>
      </c>
      <c r="AL170" s="489" t="n">
        <f aca="false">IFERROR(Inputs!AL170/Inputs_old!AL170-1,"-")</f>
        <v>-0.00994929122526145</v>
      </c>
      <c r="AM170" s="489" t="n">
        <f aca="false">IFERROR(Inputs!AM170/Inputs_old!AM170-1,"-")</f>
        <v>0.0146370370840849</v>
      </c>
      <c r="AN170" s="489" t="n">
        <f aca="false">IFERROR(Inputs!AN170/Inputs_old!AN170-1,"-")</f>
        <v>0.0146370370840847</v>
      </c>
      <c r="AO170" s="489" t="n">
        <f aca="false">IFERROR(Inputs!AO170/Inputs_old!AO170-1,"-")</f>
        <v>0.0146370370840845</v>
      </c>
      <c r="AP170" s="489" t="n">
        <f aca="false">IFERROR(Inputs!AP170/Inputs_old!AP170-1,"-")</f>
        <v>0.0146370370840845</v>
      </c>
      <c r="AQ170" s="489" t="n">
        <f aca="false">IFERROR(Inputs!AQ170/Inputs_old!AQ170-1,"-")</f>
        <v>0.014637037084084</v>
      </c>
      <c r="AR170" s="489" t="n">
        <f aca="false">IFERROR(Inputs!AR170/Inputs_old!AR170-1,"-")</f>
        <v>0.014637037084084</v>
      </c>
      <c r="AS170" s="489" t="n">
        <f aca="false">IFERROR(Inputs!AS170/Inputs_old!AS170-1,"-")</f>
        <v>0.0146370370840843</v>
      </c>
      <c r="AT170" s="489" t="n">
        <f aca="false">IFERROR(Inputs!AT170/Inputs_old!AT170-1,"-")</f>
        <v>0.0146370370840843</v>
      </c>
      <c r="AU170" s="489" t="n">
        <f aca="false">IFERROR(Inputs!AU170/Inputs_old!AU170-1,"-")</f>
        <v>0.0146370370840843</v>
      </c>
      <c r="AV170" s="489" t="n">
        <f aca="false">IFERROR(Inputs!AV170/Inputs_old!AV170-1,"-")</f>
        <v>0.0146370370840843</v>
      </c>
      <c r="AW170" s="489" t="n">
        <f aca="false">IFERROR(Inputs!AW170/Inputs_old!AW170-1,"-")</f>
        <v>0.0146370370840843</v>
      </c>
      <c r="AX170" s="489" t="n">
        <f aca="false">IFERROR(Inputs!AX170/Inputs_old!AX170-1,"-")</f>
        <v>0.0146370370840843</v>
      </c>
      <c r="AY170" s="489" t="n">
        <f aca="false">IFERROR(Inputs!AY170/Inputs_old!AY170-1,"-")</f>
        <v>0.0146370370840843</v>
      </c>
      <c r="AZ170" s="489" t="n">
        <f aca="false">IFERROR(Inputs!AZ170/Inputs_old!AZ170-1,"-")</f>
        <v>0.0146370370840843</v>
      </c>
      <c r="BA170" s="489" t="n">
        <f aca="false">IFERROR(Inputs!BA170/Inputs_old!BA170-1,"-")</f>
        <v>0.014637037084084</v>
      </c>
      <c r="BB170" s="489" t="n">
        <f aca="false">IFERROR(Inputs!BB170/Inputs_old!BB170-1,"-")</f>
        <v>0.0146370370840843</v>
      </c>
      <c r="BC170" s="489" t="n">
        <f aca="false">IFERROR(Inputs!BC170/Inputs_old!BC170-1,"-")</f>
        <v>0.0146370370840845</v>
      </c>
      <c r="BD170" s="489" t="n">
        <f aca="false">IFERROR(Inputs!BD170/Inputs_old!BD170-1,"-")</f>
        <v>0.0146370370840847</v>
      </c>
      <c r="BE170" s="489" t="n">
        <f aca="false">IFERROR(Inputs!BE170/Inputs_old!BE170-1,"-")</f>
        <v>0.0146370370840851</v>
      </c>
      <c r="BF170" s="489" t="n">
        <f aca="false">IFERROR(Inputs!BF170/Inputs_old!BF170-1,"-")</f>
        <v>0.0146370370840851</v>
      </c>
      <c r="BG170" s="489" t="n">
        <f aca="false">IFERROR(Inputs!BG170/Inputs_old!BG170-1,"-")</f>
        <v>0.0146370370840854</v>
      </c>
    </row>
    <row r="171" customFormat="false" ht="13.5" hidden="false" customHeight="true" outlineLevel="0" collapsed="false">
      <c r="A171" s="48" t="s">
        <v>99</v>
      </c>
      <c r="B171" s="201" t="s">
        <v>184</v>
      </c>
      <c r="C171" s="201"/>
      <c r="D171" s="201" t="s">
        <v>101</v>
      </c>
      <c r="E171" s="52"/>
      <c r="F171" s="19" t="s">
        <v>221</v>
      </c>
      <c r="G171" s="52" t="s">
        <v>186</v>
      </c>
      <c r="H171" s="52" t="s">
        <v>219</v>
      </c>
      <c r="I171" s="52" t="s">
        <v>222</v>
      </c>
      <c r="J171" s="90" t="str">
        <f aca="false">IFERROR(Inputs!J171/Inputs_old!J171-1,"-")</f>
        <v>-</v>
      </c>
      <c r="K171" s="90" t="str">
        <f aca="false">IFERROR(Inputs!K171/Inputs_old!K171-1,"-")</f>
        <v>-</v>
      </c>
      <c r="L171" s="90" t="str">
        <f aca="false">IFERROR(Inputs!L171/Inputs_old!L171-1,"-")</f>
        <v>-</v>
      </c>
      <c r="M171" s="90" t="str">
        <f aca="false">IFERROR(Inputs!M171/Inputs_old!M171-1,"-")</f>
        <v>-</v>
      </c>
      <c r="N171" s="90" t="str">
        <f aca="false">IFERROR(Inputs!N171/Inputs_old!N171-1,"-")</f>
        <v>-</v>
      </c>
      <c r="O171" s="90" t="str">
        <f aca="false">IFERROR(Inputs!O171/Inputs_old!O171-1,"-")</f>
        <v>-</v>
      </c>
      <c r="P171" s="90" t="str">
        <f aca="false">IFERROR(Inputs!P171/Inputs_old!P171-1,"-")</f>
        <v>-</v>
      </c>
      <c r="Q171" s="90" t="str">
        <f aca="false">IFERROR(Inputs!Q171/Inputs_old!Q171-1,"-")</f>
        <v>-</v>
      </c>
      <c r="R171" s="90" t="str">
        <f aca="false">IFERROR(Inputs!R171/Inputs_old!R171-1,"-")</f>
        <v>-</v>
      </c>
      <c r="S171" s="90" t="str">
        <f aca="false">IFERROR(Inputs!S171/Inputs_old!S171-1,"-")</f>
        <v>-</v>
      </c>
      <c r="T171" s="90" t="str">
        <f aca="false">IFERROR(Inputs!T171/Inputs_old!T171-1,"-")</f>
        <v>-</v>
      </c>
      <c r="U171" s="90" t="n">
        <f aca="false">IFERROR(Inputs!U171/Inputs_old!U171-1,"-")</f>
        <v>0</v>
      </c>
      <c r="V171" s="90" t="n">
        <f aca="false">IFERROR(Inputs!V171/Inputs_old!V171-1,"-")</f>
        <v>0</v>
      </c>
      <c r="W171" s="489" t="n">
        <f aca="false">IFERROR(Inputs!W171/Inputs_old!W171-1,"-")</f>
        <v>0</v>
      </c>
      <c r="X171" s="489" t="n">
        <f aca="false">IFERROR(Inputs!X171/Inputs_old!X171-1,"-")</f>
        <v>0</v>
      </c>
      <c r="Y171" s="489" t="n">
        <f aca="false">IFERROR(Inputs!Y171/Inputs_old!Y171-1,"-")</f>
        <v>0</v>
      </c>
      <c r="Z171" s="489" t="n">
        <f aca="false">IFERROR(Inputs!Z171/Inputs_old!Z171-1,"-")</f>
        <v>0</v>
      </c>
      <c r="AA171" s="489" t="n">
        <f aca="false">IFERROR(Inputs!AA171/Inputs_old!AA171-1,"-")</f>
        <v>0</v>
      </c>
      <c r="AB171" s="489" t="n">
        <f aca="false">IFERROR(Inputs!AB171/Inputs_old!AB171-1,"-")</f>
        <v>0</v>
      </c>
      <c r="AC171" s="489" t="n">
        <f aca="false">IFERROR(Inputs!AC171/Inputs_old!AC171-1,"-")</f>
        <v>0</v>
      </c>
      <c r="AD171" s="489" t="n">
        <f aca="false">IFERROR(Inputs!AD171/Inputs_old!AD171-1,"-")</f>
        <v>0</v>
      </c>
      <c r="AE171" s="489" t="n">
        <f aca="false">IFERROR(Inputs!AE171/Inputs_old!AE171-1,"-")</f>
        <v>0</v>
      </c>
      <c r="AF171" s="489" t="n">
        <f aca="false">IFERROR(Inputs!AF171/Inputs_old!AF171-1,"-")</f>
        <v>0</v>
      </c>
      <c r="AG171" s="489" t="n">
        <f aca="false">IFERROR(Inputs!AG171/Inputs_old!AG171-1,"-")</f>
        <v>0</v>
      </c>
      <c r="AH171" s="489" t="n">
        <f aca="false">IFERROR(Inputs!AH171/Inputs_old!AH171-1,"-")</f>
        <v>0</v>
      </c>
      <c r="AI171" s="489" t="n">
        <f aca="false">IFERROR(Inputs!AI171/Inputs_old!AI171-1,"-")</f>
        <v>-0.073339716351138</v>
      </c>
      <c r="AJ171" s="489" t="n">
        <f aca="false">IFERROR(Inputs!AJ171/Inputs_old!AJ171-1,"-")</f>
        <v>-0.0074690960992001</v>
      </c>
      <c r="AK171" s="489" t="n">
        <f aca="false">IFERROR(Inputs!AK171/Inputs_old!AK171-1,"-")</f>
        <v>-0.0105024290567354</v>
      </c>
      <c r="AL171" s="489" t="n">
        <f aca="false">IFERROR(Inputs!AL171/Inputs_old!AL171-1,"-")</f>
        <v>0.0258927399418785</v>
      </c>
      <c r="AM171" s="489" t="n">
        <f aca="false">IFERROR(Inputs!AM171/Inputs_old!AM171-1,"-")</f>
        <v>0.0513691478579952</v>
      </c>
      <c r="AN171" s="489" t="n">
        <f aca="false">IFERROR(Inputs!AN171/Inputs_old!AN171-1,"-")</f>
        <v>0.0513691478579952</v>
      </c>
      <c r="AO171" s="489" t="n">
        <f aca="false">IFERROR(Inputs!AO171/Inputs_old!AO171-1,"-")</f>
        <v>0.0513691478579952</v>
      </c>
      <c r="AP171" s="489" t="n">
        <f aca="false">IFERROR(Inputs!AP171/Inputs_old!AP171-1,"-")</f>
        <v>0.0513691478579952</v>
      </c>
      <c r="AQ171" s="489" t="n">
        <f aca="false">IFERROR(Inputs!AQ171/Inputs_old!AQ171-1,"-")</f>
        <v>0.0513691478579952</v>
      </c>
      <c r="AR171" s="489" t="n">
        <f aca="false">IFERROR(Inputs!AR171/Inputs_old!AR171-1,"-")</f>
        <v>0.0513691478579954</v>
      </c>
      <c r="AS171" s="489" t="n">
        <f aca="false">IFERROR(Inputs!AS171/Inputs_old!AS171-1,"-")</f>
        <v>0.0513691478579954</v>
      </c>
      <c r="AT171" s="489" t="n">
        <f aca="false">IFERROR(Inputs!AT171/Inputs_old!AT171-1,"-")</f>
        <v>0.0513691478579952</v>
      </c>
      <c r="AU171" s="489" t="n">
        <f aca="false">IFERROR(Inputs!AU171/Inputs_old!AU171-1,"-")</f>
        <v>0.0513691478579952</v>
      </c>
      <c r="AV171" s="489" t="n">
        <f aca="false">IFERROR(Inputs!AV171/Inputs_old!AV171-1,"-")</f>
        <v>0.0513691478579952</v>
      </c>
      <c r="AW171" s="489" t="n">
        <f aca="false">IFERROR(Inputs!AW171/Inputs_old!AW171-1,"-")</f>
        <v>0.0513691478579952</v>
      </c>
      <c r="AX171" s="489" t="n">
        <f aca="false">IFERROR(Inputs!AX171/Inputs_old!AX171-1,"-")</f>
        <v>0.0513691478579952</v>
      </c>
      <c r="AY171" s="489" t="n">
        <f aca="false">IFERROR(Inputs!AY171/Inputs_old!AY171-1,"-")</f>
        <v>0.0513691478579954</v>
      </c>
      <c r="AZ171" s="489" t="n">
        <f aca="false">IFERROR(Inputs!AZ171/Inputs_old!AZ171-1,"-")</f>
        <v>0.0513691478579954</v>
      </c>
      <c r="BA171" s="489" t="n">
        <f aca="false">IFERROR(Inputs!BA171/Inputs_old!BA171-1,"-")</f>
        <v>0.0513691478579954</v>
      </c>
      <c r="BB171" s="489" t="n">
        <f aca="false">IFERROR(Inputs!BB171/Inputs_old!BB171-1,"-")</f>
        <v>0.0513691478579954</v>
      </c>
      <c r="BC171" s="489" t="n">
        <f aca="false">IFERROR(Inputs!BC171/Inputs_old!BC171-1,"-")</f>
        <v>0.0513691478579954</v>
      </c>
      <c r="BD171" s="489" t="n">
        <f aca="false">IFERROR(Inputs!BD171/Inputs_old!BD171-1,"-")</f>
        <v>0.0513691478579954</v>
      </c>
      <c r="BE171" s="489" t="n">
        <f aca="false">IFERROR(Inputs!BE171/Inputs_old!BE171-1,"-")</f>
        <v>0.0513691478579952</v>
      </c>
      <c r="BF171" s="489" t="n">
        <f aca="false">IFERROR(Inputs!BF171/Inputs_old!BF171-1,"-")</f>
        <v>0.0513691478579952</v>
      </c>
      <c r="BG171" s="489" t="n">
        <f aca="false">IFERROR(Inputs!BG171/Inputs_old!BG171-1,"-")</f>
        <v>0.0513691478579952</v>
      </c>
    </row>
    <row r="172" customFormat="false" ht="13.5" hidden="false" customHeight="true" outlineLevel="0" collapsed="false">
      <c r="A172" s="48" t="s">
        <v>99</v>
      </c>
      <c r="B172" s="201" t="s">
        <v>184</v>
      </c>
      <c r="C172" s="201"/>
      <c r="D172" s="201" t="s">
        <v>101</v>
      </c>
      <c r="E172" s="52"/>
      <c r="F172" s="19" t="s">
        <v>223</v>
      </c>
      <c r="G172" s="52" t="s">
        <v>186</v>
      </c>
      <c r="H172" s="52"/>
      <c r="I172" s="52" t="s">
        <v>224</v>
      </c>
      <c r="J172" s="90" t="str">
        <f aca="false">IFERROR(Inputs!J172/Inputs_old!J172-1,"-")</f>
        <v>-</v>
      </c>
      <c r="K172" s="90" t="str">
        <f aca="false">IFERROR(Inputs!K172/Inputs_old!K172-1,"-")</f>
        <v>-</v>
      </c>
      <c r="L172" s="90" t="str">
        <f aca="false">IFERROR(Inputs!L172/Inputs_old!L172-1,"-")</f>
        <v>-</v>
      </c>
      <c r="M172" s="90" t="str">
        <f aca="false">IFERROR(Inputs!M172/Inputs_old!M172-1,"-")</f>
        <v>-</v>
      </c>
      <c r="N172" s="90" t="str">
        <f aca="false">IFERROR(Inputs!N172/Inputs_old!N172-1,"-")</f>
        <v>-</v>
      </c>
      <c r="O172" s="90" t="str">
        <f aca="false">IFERROR(Inputs!O172/Inputs_old!O172-1,"-")</f>
        <v>-</v>
      </c>
      <c r="P172" s="90" t="str">
        <f aca="false">IFERROR(Inputs!P172/Inputs_old!P172-1,"-")</f>
        <v>-</v>
      </c>
      <c r="Q172" s="90" t="str">
        <f aca="false">IFERROR(Inputs!Q172/Inputs_old!Q172-1,"-")</f>
        <v>-</v>
      </c>
      <c r="R172" s="90" t="str">
        <f aca="false">IFERROR(Inputs!R172/Inputs_old!R172-1,"-")</f>
        <v>-</v>
      </c>
      <c r="S172" s="90" t="str">
        <f aca="false">IFERROR(Inputs!S172/Inputs_old!S172-1,"-")</f>
        <v>-</v>
      </c>
      <c r="T172" s="90" t="str">
        <f aca="false">IFERROR(Inputs!T172/Inputs_old!T172-1,"-")</f>
        <v>-</v>
      </c>
      <c r="U172" s="90" t="str">
        <f aca="false">IFERROR(Inputs!U172/Inputs_old!U172-1,"-")</f>
        <v>-</v>
      </c>
      <c r="V172" s="90" t="str">
        <f aca="false">IFERROR(Inputs!V172/Inputs_old!V172-1,"-")</f>
        <v>-</v>
      </c>
      <c r="W172" s="489" t="n">
        <f aca="false">IFERROR(Inputs!W172/Inputs_old!W172-1,"-")</f>
        <v>0</v>
      </c>
      <c r="X172" s="489" t="n">
        <f aca="false">IFERROR(Inputs!X172/Inputs_old!X172-1,"-")</f>
        <v>0</v>
      </c>
      <c r="Y172" s="489" t="n">
        <f aca="false">IFERROR(Inputs!Y172/Inputs_old!Y172-1,"-")</f>
        <v>0</v>
      </c>
      <c r="Z172" s="489" t="n">
        <f aca="false">IFERROR(Inputs!Z172/Inputs_old!Z172-1,"-")</f>
        <v>0</v>
      </c>
      <c r="AA172" s="489" t="n">
        <f aca="false">IFERROR(Inputs!AA172/Inputs_old!AA172-1,"-")</f>
        <v>0</v>
      </c>
      <c r="AB172" s="489" t="n">
        <f aca="false">IFERROR(Inputs!AB172/Inputs_old!AB172-1,"-")</f>
        <v>0</v>
      </c>
      <c r="AC172" s="489" t="n">
        <f aca="false">IFERROR(Inputs!AC172/Inputs_old!AC172-1,"-")</f>
        <v>0</v>
      </c>
      <c r="AD172" s="489" t="n">
        <f aca="false">IFERROR(Inputs!AD172/Inputs_old!AD172-1,"-")</f>
        <v>0</v>
      </c>
      <c r="AE172" s="489" t="n">
        <f aca="false">IFERROR(Inputs!AE172/Inputs_old!AE172-1,"-")</f>
        <v>0</v>
      </c>
      <c r="AF172" s="489" t="n">
        <f aca="false">IFERROR(Inputs!AF172/Inputs_old!AF172-1,"-")</f>
        <v>0</v>
      </c>
      <c r="AG172" s="489" t="n">
        <f aca="false">IFERROR(Inputs!AG172/Inputs_old!AG172-1,"-")</f>
        <v>0</v>
      </c>
      <c r="AH172" s="489" t="n">
        <f aca="false">IFERROR(Inputs!AH172/Inputs_old!AH172-1,"-")</f>
        <v>0</v>
      </c>
      <c r="AI172" s="489" t="n">
        <f aca="false">IFERROR(Inputs!AI172/Inputs_old!AI172-1,"-")</f>
        <v>-0.070143368790595</v>
      </c>
      <c r="AJ172" s="489" t="n">
        <f aca="false">IFERROR(Inputs!AJ172/Inputs_old!AJ172-1,"-")</f>
        <v>-0.140916503661011</v>
      </c>
      <c r="AK172" s="489" t="n">
        <f aca="false">IFERROR(Inputs!AK172/Inputs_old!AK172-1,"-")</f>
        <v>-0.143237080200338</v>
      </c>
      <c r="AL172" s="489" t="n">
        <f aca="false">IFERROR(Inputs!AL172/Inputs_old!AL172-1,"-")</f>
        <v>-0.115447656498408</v>
      </c>
      <c r="AM172" s="489" t="n">
        <f aca="false">IFERROR(Inputs!AM172/Inputs_old!AM172-1,"-")</f>
        <v>-0.0960635786946527</v>
      </c>
      <c r="AN172" s="489" t="n">
        <f aca="false">IFERROR(Inputs!AN172/Inputs_old!AN172-1,"-")</f>
        <v>-0.0762547182592505</v>
      </c>
      <c r="AO172" s="489" t="n">
        <f aca="false">IFERROR(Inputs!AO172/Inputs_old!AO172-1,"-")</f>
        <v>-0.0560117665066929</v>
      </c>
      <c r="AP172" s="489" t="n">
        <f aca="false">IFERROR(Inputs!AP172/Inputs_old!AP172-1,"-")</f>
        <v>-0.035325210760961</v>
      </c>
      <c r="AQ172" s="489" t="n">
        <f aca="false">IFERROR(Inputs!AQ172/Inputs_old!AQ172-1,"-")</f>
        <v>-0.0141853298852771</v>
      </c>
      <c r="AR172" s="489" t="n">
        <f aca="false">IFERROR(Inputs!AR172/Inputs_old!AR172-1,"-")</f>
        <v>0.00741781028610222</v>
      </c>
      <c r="AS172" s="489" t="n">
        <f aca="false">IFERROR(Inputs!AS172/Inputs_old!AS172-1,"-")</f>
        <v>0.0294943616162036</v>
      </c>
      <c r="AT172" s="489" t="n">
        <f aca="false">IFERROR(Inputs!AT172/Inputs_old!AT172-1,"-")</f>
        <v>0.0520546984359545</v>
      </c>
      <c r="AU172" s="489" t="n">
        <f aca="false">IFERROR(Inputs!AU172/Inputs_old!AU172-1,"-")</f>
        <v>0.0751094224193429</v>
      </c>
      <c r="AV172" s="489" t="n">
        <f aca="false">IFERROR(Inputs!AV172/Inputs_old!AV172-1,"-")</f>
        <v>0.0986693675654147</v>
      </c>
      <c r="AW172" s="489" t="n">
        <f aca="false">IFERROR(Inputs!AW172/Inputs_old!AW172-1,"-")</f>
        <v>0.122745605289443</v>
      </c>
      <c r="AX172" s="489" t="n">
        <f aca="false">IFERROR(Inputs!AX172/Inputs_old!AX172-1,"-")</f>
        <v>0.147349449625666</v>
      </c>
      <c r="AY172" s="489" t="n">
        <f aca="false">IFERROR(Inputs!AY172/Inputs_old!AY172-1,"-")</f>
        <v>0.172492462544041</v>
      </c>
      <c r="AZ172" s="489" t="n">
        <f aca="false">IFERROR(Inputs!AZ172/Inputs_old!AZ172-1,"-")</f>
        <v>0.198186459383505</v>
      </c>
      <c r="BA172" s="489" t="n">
        <f aca="false">IFERROR(Inputs!BA172/Inputs_old!BA172-1,"-")</f>
        <v>0.224443514404302</v>
      </c>
      <c r="BB172" s="489" t="n">
        <f aca="false">IFERROR(Inputs!BB172/Inputs_old!BB172-1,"-")</f>
        <v>0.251275966461983</v>
      </c>
      <c r="BC172" s="489" t="n">
        <f aca="false">IFERROR(Inputs!BC172/Inputs_old!BC172-1,"-")</f>
        <v>0.278696424805752</v>
      </c>
      <c r="BD172" s="489" t="n">
        <f aca="false">IFERROR(Inputs!BD172/Inputs_old!BD172-1,"-")</f>
        <v>0.306717775003863</v>
      </c>
      <c r="BE172" s="489" t="n">
        <f aca="false">IFERROR(Inputs!BE172/Inputs_old!BE172-1,"-")</f>
        <v>0.335353184998884</v>
      </c>
      <c r="BF172" s="489" t="n">
        <f aca="false">IFERROR(Inputs!BF172/Inputs_old!BF172-1,"-")</f>
        <v>0.364616111295641</v>
      </c>
      <c r="BG172" s="489" t="n">
        <f aca="false">IFERROR(Inputs!BG172/Inputs_old!BG172-1,"-")</f>
        <v>0.394520305284772</v>
      </c>
    </row>
    <row r="173" customFormat="false" ht="13.5" hidden="false" customHeight="true" outlineLevel="0" collapsed="false">
      <c r="A173" s="48" t="s">
        <v>99</v>
      </c>
      <c r="B173" s="201" t="s">
        <v>184</v>
      </c>
      <c r="C173" s="201"/>
      <c r="D173" s="201" t="s">
        <v>101</v>
      </c>
      <c r="E173" s="52"/>
      <c r="F173" s="19" t="s">
        <v>225</v>
      </c>
      <c r="G173" s="52" t="s">
        <v>186</v>
      </c>
      <c r="H173" s="52"/>
      <c r="I173" s="52" t="s">
        <v>226</v>
      </c>
      <c r="J173" s="90" t="str">
        <f aca="false">IFERROR(Inputs!J173/Inputs_old!J173-1,"-")</f>
        <v>-</v>
      </c>
      <c r="K173" s="90" t="str">
        <f aca="false">IFERROR(Inputs!K173/Inputs_old!K173-1,"-")</f>
        <v>-</v>
      </c>
      <c r="L173" s="90" t="str">
        <f aca="false">IFERROR(Inputs!L173/Inputs_old!L173-1,"-")</f>
        <v>-</v>
      </c>
      <c r="M173" s="90" t="str">
        <f aca="false">IFERROR(Inputs!M173/Inputs_old!M173-1,"-")</f>
        <v>-</v>
      </c>
      <c r="N173" s="90" t="str">
        <f aca="false">IFERROR(Inputs!N173/Inputs_old!N173-1,"-")</f>
        <v>-</v>
      </c>
      <c r="O173" s="90" t="str">
        <f aca="false">IFERROR(Inputs!O173/Inputs_old!O173-1,"-")</f>
        <v>-</v>
      </c>
      <c r="P173" s="90" t="str">
        <f aca="false">IFERROR(Inputs!P173/Inputs_old!P173-1,"-")</f>
        <v>-</v>
      </c>
      <c r="Q173" s="90" t="str">
        <f aca="false">IFERROR(Inputs!Q173/Inputs_old!Q173-1,"-")</f>
        <v>-</v>
      </c>
      <c r="R173" s="90" t="str">
        <f aca="false">IFERROR(Inputs!R173/Inputs_old!R173-1,"-")</f>
        <v>-</v>
      </c>
      <c r="S173" s="90" t="str">
        <f aca="false">IFERROR(Inputs!S173/Inputs_old!S173-1,"-")</f>
        <v>-</v>
      </c>
      <c r="T173" s="90" t="str">
        <f aca="false">IFERROR(Inputs!T173/Inputs_old!T173-1,"-")</f>
        <v>-</v>
      </c>
      <c r="U173" s="90" t="n">
        <f aca="false">IFERROR(Inputs!U173/Inputs_old!U173-1,"-")</f>
        <v>0</v>
      </c>
      <c r="V173" s="90" t="n">
        <f aca="false">IFERROR(Inputs!V173/Inputs_old!V173-1,"-")</f>
        <v>0</v>
      </c>
      <c r="W173" s="489" t="n">
        <f aca="false">IFERROR(Inputs!W173/Inputs_old!W173-1,"-")</f>
        <v>0</v>
      </c>
      <c r="X173" s="489" t="n">
        <f aca="false">IFERROR(Inputs!X173/Inputs_old!X173-1,"-")</f>
        <v>0</v>
      </c>
      <c r="Y173" s="489" t="n">
        <f aca="false">IFERROR(Inputs!Y173/Inputs_old!Y173-1,"-")</f>
        <v>0</v>
      </c>
      <c r="Z173" s="489" t="n">
        <f aca="false">IFERROR(Inputs!Z173/Inputs_old!Z173-1,"-")</f>
        <v>0</v>
      </c>
      <c r="AA173" s="489" t="n">
        <f aca="false">IFERROR(Inputs!AA173/Inputs_old!AA173-1,"-")</f>
        <v>0</v>
      </c>
      <c r="AB173" s="489" t="n">
        <f aca="false">IFERROR(Inputs!AB173/Inputs_old!AB173-1,"-")</f>
        <v>0</v>
      </c>
      <c r="AC173" s="489" t="n">
        <f aca="false">IFERROR(Inputs!AC173/Inputs_old!AC173-1,"-")</f>
        <v>0</v>
      </c>
      <c r="AD173" s="489" t="n">
        <f aca="false">IFERROR(Inputs!AD173/Inputs_old!AD173-1,"-")</f>
        <v>0</v>
      </c>
      <c r="AE173" s="489" t="n">
        <f aca="false">IFERROR(Inputs!AE173/Inputs_old!AE173-1,"-")</f>
        <v>0</v>
      </c>
      <c r="AF173" s="489" t="n">
        <f aca="false">IFERROR(Inputs!AF173/Inputs_old!AF173-1,"-")</f>
        <v>0</v>
      </c>
      <c r="AG173" s="489" t="n">
        <f aca="false">IFERROR(Inputs!AG173/Inputs_old!AG173-1,"-")</f>
        <v>0</v>
      </c>
      <c r="AH173" s="489" t="n">
        <f aca="false">IFERROR(Inputs!AH173/Inputs_old!AH173-1,"-")</f>
        <v>0</v>
      </c>
      <c r="AI173" s="489" t="n">
        <f aca="false">IFERROR(Inputs!AI173/Inputs_old!AI173-1,"-")</f>
        <v>-0.0485916155664465</v>
      </c>
      <c r="AJ173" s="489" t="n">
        <f aca="false">IFERROR(Inputs!AJ173/Inputs_old!AJ173-1,"-")</f>
        <v>-0.0366807327413845</v>
      </c>
      <c r="AK173" s="489" t="n">
        <f aca="false">IFERROR(Inputs!AK173/Inputs_old!AK173-1,"-")</f>
        <v>-0.0366175923272766</v>
      </c>
      <c r="AL173" s="489" t="n">
        <f aca="false">IFERROR(Inputs!AL173/Inputs_old!AL173-1,"-")</f>
        <v>-0.0367136116101423</v>
      </c>
      <c r="AM173" s="489" t="n">
        <f aca="false">IFERROR(Inputs!AM173/Inputs_old!AM173-1,"-")</f>
        <v>-0.0367136116101423</v>
      </c>
      <c r="AN173" s="489" t="n">
        <f aca="false">IFERROR(Inputs!AN173/Inputs_old!AN173-1,"-")</f>
        <v>-0.0367136116101423</v>
      </c>
      <c r="AO173" s="489" t="n">
        <f aca="false">IFERROR(Inputs!AO173/Inputs_old!AO173-1,"-")</f>
        <v>-0.0367136116101424</v>
      </c>
      <c r="AP173" s="489" t="n">
        <f aca="false">IFERROR(Inputs!AP173/Inputs_old!AP173-1,"-")</f>
        <v>-0.0367136116101424</v>
      </c>
      <c r="AQ173" s="489" t="n">
        <f aca="false">IFERROR(Inputs!AQ173/Inputs_old!AQ173-1,"-")</f>
        <v>-0.0367136116101424</v>
      </c>
      <c r="AR173" s="489" t="n">
        <f aca="false">IFERROR(Inputs!AR173/Inputs_old!AR173-1,"-")</f>
        <v>-0.0367136116101424</v>
      </c>
      <c r="AS173" s="489" t="n">
        <f aca="false">IFERROR(Inputs!AS173/Inputs_old!AS173-1,"-")</f>
        <v>-0.0367136116101423</v>
      </c>
      <c r="AT173" s="489" t="n">
        <f aca="false">IFERROR(Inputs!AT173/Inputs_old!AT173-1,"-")</f>
        <v>-0.0367136116101422</v>
      </c>
      <c r="AU173" s="489" t="n">
        <f aca="false">IFERROR(Inputs!AU173/Inputs_old!AU173-1,"-")</f>
        <v>-0.0367136116101422</v>
      </c>
      <c r="AV173" s="489" t="n">
        <f aca="false">IFERROR(Inputs!AV173/Inputs_old!AV173-1,"-")</f>
        <v>-0.0367136116101422</v>
      </c>
      <c r="AW173" s="489" t="n">
        <f aca="false">IFERROR(Inputs!AW173/Inputs_old!AW173-1,"-")</f>
        <v>-0.0367136116101422</v>
      </c>
      <c r="AX173" s="489" t="n">
        <f aca="false">IFERROR(Inputs!AX173/Inputs_old!AX173-1,"-")</f>
        <v>-0.0367136116101422</v>
      </c>
      <c r="AY173" s="489" t="n">
        <f aca="false">IFERROR(Inputs!AY173/Inputs_old!AY173-1,"-")</f>
        <v>-0.0367136116101422</v>
      </c>
      <c r="AZ173" s="489" t="n">
        <f aca="false">IFERROR(Inputs!AZ173/Inputs_old!AZ173-1,"-")</f>
        <v>-0.0367136116101422</v>
      </c>
      <c r="BA173" s="489" t="n">
        <f aca="false">IFERROR(Inputs!BA173/Inputs_old!BA173-1,"-")</f>
        <v>-0.0367136116101423</v>
      </c>
      <c r="BB173" s="489" t="n">
        <f aca="false">IFERROR(Inputs!BB173/Inputs_old!BB173-1,"-")</f>
        <v>-0.0367136116101424</v>
      </c>
      <c r="BC173" s="489" t="n">
        <f aca="false">IFERROR(Inputs!BC173/Inputs_old!BC173-1,"-")</f>
        <v>-0.0367136116101423</v>
      </c>
      <c r="BD173" s="489" t="n">
        <f aca="false">IFERROR(Inputs!BD173/Inputs_old!BD173-1,"-")</f>
        <v>-0.0367136116101422</v>
      </c>
      <c r="BE173" s="489" t="n">
        <f aca="false">IFERROR(Inputs!BE173/Inputs_old!BE173-1,"-")</f>
        <v>-0.0367136116101423</v>
      </c>
      <c r="BF173" s="489" t="n">
        <f aca="false">IFERROR(Inputs!BF173/Inputs_old!BF173-1,"-")</f>
        <v>-0.0367136116101423</v>
      </c>
      <c r="BG173" s="489" t="n">
        <f aca="false">IFERROR(Inputs!BG173/Inputs_old!BG173-1,"-")</f>
        <v>-0.0367136116101423</v>
      </c>
    </row>
    <row r="174" customFormat="false" ht="13.5" hidden="false" customHeight="true" outlineLevel="0" collapsed="false">
      <c r="A174" s="48" t="s">
        <v>99</v>
      </c>
      <c r="B174" s="201" t="s">
        <v>184</v>
      </c>
      <c r="C174" s="201"/>
      <c r="D174" s="201" t="s">
        <v>101</v>
      </c>
      <c r="E174" s="52"/>
      <c r="F174" s="19" t="s">
        <v>227</v>
      </c>
      <c r="G174" s="52" t="s">
        <v>186</v>
      </c>
      <c r="H174" s="52"/>
      <c r="I174" s="52"/>
      <c r="J174" s="90" t="str">
        <f aca="false">IFERROR(Inputs!J174/Inputs_old!J174-1,"-")</f>
        <v>-</v>
      </c>
      <c r="K174" s="90" t="str">
        <f aca="false">IFERROR(Inputs!K174/Inputs_old!K174-1,"-")</f>
        <v>-</v>
      </c>
      <c r="L174" s="90" t="str">
        <f aca="false">IFERROR(Inputs!L174/Inputs_old!L174-1,"-")</f>
        <v>-</v>
      </c>
      <c r="M174" s="90" t="str">
        <f aca="false">IFERROR(Inputs!M174/Inputs_old!M174-1,"-")</f>
        <v>-</v>
      </c>
      <c r="N174" s="90" t="str">
        <f aca="false">IFERROR(Inputs!N174/Inputs_old!N174-1,"-")</f>
        <v>-</v>
      </c>
      <c r="O174" s="90" t="str">
        <f aca="false">IFERROR(Inputs!O174/Inputs_old!O174-1,"-")</f>
        <v>-</v>
      </c>
      <c r="P174" s="90" t="str">
        <f aca="false">IFERROR(Inputs!P174/Inputs_old!P174-1,"-")</f>
        <v>-</v>
      </c>
      <c r="Q174" s="90" t="str">
        <f aca="false">IFERROR(Inputs!Q174/Inputs_old!Q174-1,"-")</f>
        <v>-</v>
      </c>
      <c r="R174" s="90" t="str">
        <f aca="false">IFERROR(Inputs!R174/Inputs_old!R174-1,"-")</f>
        <v>-</v>
      </c>
      <c r="S174" s="90" t="str">
        <f aca="false">IFERROR(Inputs!S174/Inputs_old!S174-1,"-")</f>
        <v>-</v>
      </c>
      <c r="T174" s="90" t="str">
        <f aca="false">IFERROR(Inputs!T174/Inputs_old!T174-1,"-")</f>
        <v>-</v>
      </c>
      <c r="U174" s="90" t="str">
        <f aca="false">IFERROR(Inputs!U174/Inputs_old!U174-1,"-")</f>
        <v>-</v>
      </c>
      <c r="V174" s="90" t="str">
        <f aca="false">IFERROR(Inputs!V174/Inputs_old!V174-1,"-")</f>
        <v>-</v>
      </c>
      <c r="W174" s="489" t="str">
        <f aca="false">IFERROR(Inputs!W174/Inputs_old!W174-1,"-")</f>
        <v>-</v>
      </c>
      <c r="X174" s="489" t="n">
        <f aca="false">IFERROR(Inputs!X174/Inputs_old!X174-1,"-")</f>
        <v>0</v>
      </c>
      <c r="Y174" s="489" t="n">
        <f aca="false">IFERROR(Inputs!Y174/Inputs_old!Y174-1,"-")</f>
        <v>0</v>
      </c>
      <c r="Z174" s="489" t="n">
        <f aca="false">IFERROR(Inputs!Z174/Inputs_old!Z174-1,"-")</f>
        <v>0</v>
      </c>
      <c r="AA174" s="489" t="n">
        <f aca="false">IFERROR(Inputs!AA174/Inputs_old!AA174-1,"-")</f>
        <v>0</v>
      </c>
      <c r="AB174" s="489" t="n">
        <f aca="false">IFERROR(Inputs!AB174/Inputs_old!AB174-1,"-")</f>
        <v>0</v>
      </c>
      <c r="AC174" s="489" t="n">
        <f aca="false">IFERROR(Inputs!AC174/Inputs_old!AC174-1,"-")</f>
        <v>0</v>
      </c>
      <c r="AD174" s="489" t="n">
        <f aca="false">IFERROR(Inputs!AD174/Inputs_old!AD174-1,"-")</f>
        <v>0</v>
      </c>
      <c r="AE174" s="489" t="n">
        <f aca="false">IFERROR(Inputs!AE174/Inputs_old!AE174-1,"-")</f>
        <v>0</v>
      </c>
      <c r="AF174" s="489" t="n">
        <f aca="false">IFERROR(Inputs!AF174/Inputs_old!AF174-1,"-")</f>
        <v>0</v>
      </c>
      <c r="AG174" s="489" t="n">
        <f aca="false">IFERROR(Inputs!AG174/Inputs_old!AG174-1,"-")</f>
        <v>0</v>
      </c>
      <c r="AH174" s="489" t="n">
        <f aca="false">IFERROR(Inputs!AH174/Inputs_old!AH174-1,"-")</f>
        <v>0</v>
      </c>
      <c r="AI174" s="489" t="n">
        <f aca="false">IFERROR(Inputs!AI174/Inputs_old!AI174-1,"-")</f>
        <v>0.00785340089080155</v>
      </c>
      <c r="AJ174" s="489" t="n">
        <f aca="false">IFERROR(Inputs!AJ174/Inputs_old!AJ174-1,"-")</f>
        <v>0.0197274167385146</v>
      </c>
      <c r="AK174" s="489" t="n">
        <f aca="false">IFERROR(Inputs!AK174/Inputs_old!AK174-1,"-")</f>
        <v>0.0197942544044456</v>
      </c>
      <c r="AL174" s="489" t="n">
        <f aca="false">IFERROR(Inputs!AL174/Inputs_old!AL174-1,"-")</f>
        <v>0.0196926126138144</v>
      </c>
      <c r="AM174" s="489" t="n">
        <f aca="false">IFERROR(Inputs!AM174/Inputs_old!AM174-1,"-")</f>
        <v>0.0196926126138146</v>
      </c>
      <c r="AN174" s="489" t="n">
        <f aca="false">IFERROR(Inputs!AN174/Inputs_old!AN174-1,"-")</f>
        <v>0.0196926126138146</v>
      </c>
      <c r="AO174" s="489" t="n">
        <f aca="false">IFERROR(Inputs!AO174/Inputs_old!AO174-1,"-")</f>
        <v>0.0196926126138146</v>
      </c>
      <c r="AP174" s="489" t="n">
        <f aca="false">IFERROR(Inputs!AP174/Inputs_old!AP174-1,"-")</f>
        <v>0.0196926126138146</v>
      </c>
      <c r="AQ174" s="489" t="n">
        <f aca="false">IFERROR(Inputs!AQ174/Inputs_old!AQ174-1,"-")</f>
        <v>0.0196926126138146</v>
      </c>
      <c r="AR174" s="489" t="n">
        <f aca="false">IFERROR(Inputs!AR174/Inputs_old!AR174-1,"-")</f>
        <v>0.0196926126138146</v>
      </c>
      <c r="AS174" s="489" t="n">
        <f aca="false">IFERROR(Inputs!AS174/Inputs_old!AS174-1,"-")</f>
        <v>0.0196926126138146</v>
      </c>
      <c r="AT174" s="489" t="n">
        <f aca="false">IFERROR(Inputs!AT174/Inputs_old!AT174-1,"-")</f>
        <v>0.0196926126138146</v>
      </c>
      <c r="AU174" s="489" t="n">
        <f aca="false">IFERROR(Inputs!AU174/Inputs_old!AU174-1,"-")</f>
        <v>0.0196926126138146</v>
      </c>
      <c r="AV174" s="489" t="n">
        <f aca="false">IFERROR(Inputs!AV174/Inputs_old!AV174-1,"-")</f>
        <v>0.0196926126138146</v>
      </c>
      <c r="AW174" s="489" t="n">
        <f aca="false">IFERROR(Inputs!AW174/Inputs_old!AW174-1,"-")</f>
        <v>0.0196926126138146</v>
      </c>
      <c r="AX174" s="489" t="n">
        <f aca="false">IFERROR(Inputs!AX174/Inputs_old!AX174-1,"-")</f>
        <v>0.0196926126138146</v>
      </c>
      <c r="AY174" s="489" t="n">
        <f aca="false">IFERROR(Inputs!AY174/Inputs_old!AY174-1,"-")</f>
        <v>0.0196926126138146</v>
      </c>
      <c r="AZ174" s="489" t="n">
        <f aca="false">IFERROR(Inputs!AZ174/Inputs_old!AZ174-1,"-")</f>
        <v>0.0196926126138146</v>
      </c>
      <c r="BA174" s="489" t="n">
        <f aca="false">IFERROR(Inputs!BA174/Inputs_old!BA174-1,"-")</f>
        <v>0.0196926126138146</v>
      </c>
      <c r="BB174" s="489" t="n">
        <f aca="false">IFERROR(Inputs!BB174/Inputs_old!BB174-1,"-")</f>
        <v>0.0196926126138146</v>
      </c>
      <c r="BC174" s="489" t="n">
        <f aca="false">IFERROR(Inputs!BC174/Inputs_old!BC174-1,"-")</f>
        <v>0.0196926126138146</v>
      </c>
      <c r="BD174" s="489" t="n">
        <f aca="false">IFERROR(Inputs!BD174/Inputs_old!BD174-1,"-")</f>
        <v>0.0196926126138146</v>
      </c>
      <c r="BE174" s="489" t="n">
        <f aca="false">IFERROR(Inputs!BE174/Inputs_old!BE174-1,"-")</f>
        <v>0.0196926126138146</v>
      </c>
      <c r="BF174" s="489" t="n">
        <f aca="false">IFERROR(Inputs!BF174/Inputs_old!BF174-1,"-")</f>
        <v>0.0196926126138146</v>
      </c>
      <c r="BG174" s="489" t="n">
        <f aca="false">IFERROR(Inputs!BG174/Inputs_old!BG174-1,"-")</f>
        <v>0.0196926126138146</v>
      </c>
    </row>
    <row r="175" customFormat="false" ht="13.5" hidden="false" customHeight="true" outlineLevel="0" collapsed="false">
      <c r="A175" s="48" t="s">
        <v>99</v>
      </c>
      <c r="B175" s="201" t="s">
        <v>184</v>
      </c>
      <c r="C175" s="201"/>
      <c r="D175" s="201" t="s">
        <v>101</v>
      </c>
      <c r="E175" s="52"/>
      <c r="F175" s="19" t="s">
        <v>228</v>
      </c>
      <c r="G175" s="52" t="s">
        <v>186</v>
      </c>
      <c r="H175" s="52"/>
      <c r="I175" s="52"/>
      <c r="J175" s="90" t="str">
        <f aca="false">IFERROR(Inputs!J175/Inputs_old!J175-1,"-")</f>
        <v>-</v>
      </c>
      <c r="K175" s="90" t="str">
        <f aca="false">IFERROR(Inputs!K175/Inputs_old!K175-1,"-")</f>
        <v>-</v>
      </c>
      <c r="L175" s="90" t="str">
        <f aca="false">IFERROR(Inputs!L175/Inputs_old!L175-1,"-")</f>
        <v>-</v>
      </c>
      <c r="M175" s="90" t="str">
        <f aca="false">IFERROR(Inputs!M175/Inputs_old!M175-1,"-")</f>
        <v>-</v>
      </c>
      <c r="N175" s="90" t="str">
        <f aca="false">IFERROR(Inputs!N175/Inputs_old!N175-1,"-")</f>
        <v>-</v>
      </c>
      <c r="O175" s="90" t="str">
        <f aca="false">IFERROR(Inputs!O175/Inputs_old!O175-1,"-")</f>
        <v>-</v>
      </c>
      <c r="P175" s="90" t="str">
        <f aca="false">IFERROR(Inputs!P175/Inputs_old!P175-1,"-")</f>
        <v>-</v>
      </c>
      <c r="Q175" s="90" t="str">
        <f aca="false">IFERROR(Inputs!Q175/Inputs_old!Q175-1,"-")</f>
        <v>-</v>
      </c>
      <c r="R175" s="90" t="str">
        <f aca="false">IFERROR(Inputs!R175/Inputs_old!R175-1,"-")</f>
        <v>-</v>
      </c>
      <c r="S175" s="90" t="str">
        <f aca="false">IFERROR(Inputs!S175/Inputs_old!S175-1,"-")</f>
        <v>-</v>
      </c>
      <c r="T175" s="90" t="str">
        <f aca="false">IFERROR(Inputs!T175/Inputs_old!T175-1,"-")</f>
        <v>-</v>
      </c>
      <c r="U175" s="90" t="str">
        <f aca="false">IFERROR(Inputs!U175/Inputs_old!U175-1,"-")</f>
        <v>-</v>
      </c>
      <c r="V175" s="90" t="str">
        <f aca="false">IFERROR(Inputs!V175/Inputs_old!V175-1,"-")</f>
        <v>-</v>
      </c>
      <c r="W175" s="489" t="str">
        <f aca="false">IFERROR(Inputs!W175/Inputs_old!W175-1,"-")</f>
        <v>-</v>
      </c>
      <c r="X175" s="489" t="str">
        <f aca="false">IFERROR(Inputs!X175/Inputs_old!X175-1,"-")</f>
        <v>-</v>
      </c>
      <c r="Y175" s="489" t="str">
        <f aca="false">IFERROR(Inputs!Y175/Inputs_old!Y175-1,"-")</f>
        <v>-</v>
      </c>
      <c r="Z175" s="489" t="str">
        <f aca="false">IFERROR(Inputs!Z175/Inputs_old!Z175-1,"-")</f>
        <v>-</v>
      </c>
      <c r="AA175" s="489"/>
      <c r="AB175" s="489"/>
      <c r="AC175" s="489"/>
      <c r="AD175" s="489"/>
      <c r="AE175" s="489"/>
      <c r="AF175" s="489"/>
      <c r="AG175" s="489"/>
      <c r="AH175" s="489"/>
      <c r="AI175" s="489"/>
      <c r="AJ175" s="489"/>
      <c r="AK175" s="489"/>
      <c r="AL175" s="489"/>
      <c r="AM175" s="489"/>
      <c r="AN175" s="489"/>
      <c r="AO175" s="489"/>
      <c r="AP175" s="489"/>
      <c r="AQ175" s="489"/>
      <c r="AR175" s="489"/>
      <c r="AS175" s="489"/>
      <c r="AT175" s="489"/>
      <c r="AU175" s="489"/>
      <c r="AV175" s="489"/>
      <c r="AW175" s="489"/>
      <c r="AX175" s="489"/>
      <c r="AY175" s="489"/>
      <c r="AZ175" s="489"/>
      <c r="BA175" s="489"/>
      <c r="BB175" s="489"/>
      <c r="BC175" s="489"/>
      <c r="BD175" s="489"/>
      <c r="BE175" s="489"/>
      <c r="BF175" s="489"/>
      <c r="BG175" s="489"/>
    </row>
    <row r="176" customFormat="false" ht="13.5" hidden="false" customHeight="true" outlineLevel="0" collapsed="false">
      <c r="A176" s="48" t="s">
        <v>99</v>
      </c>
      <c r="B176" s="201" t="s">
        <v>184</v>
      </c>
      <c r="C176" s="201"/>
      <c r="D176" s="201" t="s">
        <v>101</v>
      </c>
      <c r="E176" s="52"/>
      <c r="F176" s="19" t="s">
        <v>229</v>
      </c>
      <c r="G176" s="52" t="s">
        <v>230</v>
      </c>
      <c r="H176" s="52"/>
      <c r="I176" s="52" t="s">
        <v>231</v>
      </c>
      <c r="J176" s="90" t="str">
        <f aca="false">IFERROR(Inputs!J176/Inputs_old!J176-1,"-")</f>
        <v>-</v>
      </c>
      <c r="K176" s="90" t="str">
        <f aca="false">IFERROR(Inputs!K176/Inputs_old!K176-1,"-")</f>
        <v>-</v>
      </c>
      <c r="L176" s="90" t="str">
        <f aca="false">IFERROR(Inputs!L176/Inputs_old!L176-1,"-")</f>
        <v>-</v>
      </c>
      <c r="M176" s="90" t="str">
        <f aca="false">IFERROR(Inputs!M176/Inputs_old!M176-1,"-")</f>
        <v>-</v>
      </c>
      <c r="N176" s="90" t="str">
        <f aca="false">IFERROR(Inputs!N176/Inputs_old!N176-1,"-")</f>
        <v>-</v>
      </c>
      <c r="O176" s="90" t="str">
        <f aca="false">IFERROR(Inputs!O176/Inputs_old!O176-1,"-")</f>
        <v>-</v>
      </c>
      <c r="P176" s="90" t="str">
        <f aca="false">IFERROR(Inputs!P176/Inputs_old!P176-1,"-")</f>
        <v>-</v>
      </c>
      <c r="Q176" s="90" t="str">
        <f aca="false">IFERROR(Inputs!Q176/Inputs_old!Q176-1,"-")</f>
        <v>-</v>
      </c>
      <c r="R176" s="90" t="str">
        <f aca="false">IFERROR(Inputs!R176/Inputs_old!R176-1,"-")</f>
        <v>-</v>
      </c>
      <c r="S176" s="90" t="str">
        <f aca="false">IFERROR(Inputs!S176/Inputs_old!S176-1,"-")</f>
        <v>-</v>
      </c>
      <c r="T176" s="90" t="str">
        <f aca="false">IFERROR(Inputs!T176/Inputs_old!T176-1,"-")</f>
        <v>-</v>
      </c>
      <c r="U176" s="90" t="str">
        <f aca="false">IFERROR(Inputs!U176/Inputs_old!U176-1,"-")</f>
        <v>-</v>
      </c>
      <c r="V176" s="90" t="str">
        <f aca="false">IFERROR(Inputs!V176/Inputs_old!V176-1,"-")</f>
        <v>-</v>
      </c>
      <c r="W176" s="489" t="n">
        <f aca="false">IFERROR(Inputs!W176/Inputs_old!W176-1,"-")</f>
        <v>0</v>
      </c>
      <c r="X176" s="489" t="n">
        <f aca="false">IFERROR(Inputs!X176/Inputs_old!X176-1,"-")</f>
        <v>0</v>
      </c>
      <c r="Y176" s="489" t="n">
        <f aca="false">IFERROR(Inputs!Y176/Inputs_old!Y176-1,"-")</f>
        <v>0</v>
      </c>
      <c r="Z176" s="489" t="n">
        <f aca="false">IFERROR(Inputs!Z176/Inputs_old!Z176-1,"-")</f>
        <v>0</v>
      </c>
      <c r="AA176" s="489" t="n">
        <f aca="false">IFERROR(Inputs!AA176/Inputs_old!AA176-1,"-")</f>
        <v>0</v>
      </c>
      <c r="AB176" s="489" t="n">
        <f aca="false">IFERROR(Inputs!AB176/Inputs_old!AB176-1,"-")</f>
        <v>0</v>
      </c>
      <c r="AC176" s="489" t="n">
        <f aca="false">IFERROR(Inputs!AC176/Inputs_old!AC176-1,"-")</f>
        <v>0</v>
      </c>
      <c r="AD176" s="489" t="n">
        <f aca="false">IFERROR(Inputs!AD176/Inputs_old!AD176-1,"-")</f>
        <v>0</v>
      </c>
      <c r="AE176" s="489" t="n">
        <f aca="false">IFERROR(Inputs!AE176/Inputs_old!AE176-1,"-")</f>
        <v>0</v>
      </c>
      <c r="AF176" s="489" t="n">
        <f aca="false">IFERROR(Inputs!AF176/Inputs_old!AF176-1,"-")</f>
        <v>0</v>
      </c>
      <c r="AG176" s="489" t="n">
        <f aca="false">IFERROR(Inputs!AG176/Inputs_old!AG176-1,"-")</f>
        <v>0</v>
      </c>
      <c r="AH176" s="489" t="n">
        <f aca="false">IFERROR(Inputs!AH176/Inputs_old!AH176-1,"-")</f>
        <v>0</v>
      </c>
      <c r="AI176" s="489" t="n">
        <f aca="false">IFERROR(Inputs!AI176/Inputs_old!AI176-1,"-")</f>
        <v>0.0393690928765968</v>
      </c>
      <c r="AJ176" s="489" t="n">
        <f aca="false">IFERROR(Inputs!AJ176/Inputs_old!AJ176-1,"-")</f>
        <v>0.0525229938227843</v>
      </c>
      <c r="AK176" s="489" t="n">
        <f aca="false">IFERROR(Inputs!AK176/Inputs_old!AK176-1,"-")</f>
        <v>0.0525919810629929</v>
      </c>
      <c r="AL176" s="489" t="n">
        <f aca="false">IFERROR(Inputs!AL176/Inputs_old!AL176-1,"-")</f>
        <v>0.0524870703584097</v>
      </c>
      <c r="AM176" s="489" t="n">
        <f aca="false">IFERROR(Inputs!AM176/Inputs_old!AM176-1,"-")</f>
        <v>0.0524870703584097</v>
      </c>
      <c r="AN176" s="489" t="n">
        <f aca="false">IFERROR(Inputs!AN176/Inputs_old!AN176-1,"-")</f>
        <v>0.0524870703584097</v>
      </c>
      <c r="AO176" s="489" t="n">
        <f aca="false">IFERROR(Inputs!AO176/Inputs_old!AO176-1,"-")</f>
        <v>0.0524870703584097</v>
      </c>
      <c r="AP176" s="489" t="n">
        <f aca="false">IFERROR(Inputs!AP176/Inputs_old!AP176-1,"-")</f>
        <v>0.0524870703584097</v>
      </c>
      <c r="AQ176" s="489" t="n">
        <f aca="false">IFERROR(Inputs!AQ176/Inputs_old!AQ176-1,"-")</f>
        <v>0.0524870703584097</v>
      </c>
      <c r="AR176" s="489" t="n">
        <f aca="false">IFERROR(Inputs!AR176/Inputs_old!AR176-1,"-")</f>
        <v>0.0524870703584097</v>
      </c>
      <c r="AS176" s="489" t="n">
        <f aca="false">IFERROR(Inputs!AS176/Inputs_old!AS176-1,"-")</f>
        <v>0.0524870703584099</v>
      </c>
      <c r="AT176" s="489" t="n">
        <f aca="false">IFERROR(Inputs!AT176/Inputs_old!AT176-1,"-")</f>
        <v>0.0524870703584099</v>
      </c>
      <c r="AU176" s="489" t="n">
        <f aca="false">IFERROR(Inputs!AU176/Inputs_old!AU176-1,"-")</f>
        <v>0.0524870703584099</v>
      </c>
      <c r="AV176" s="489" t="n">
        <f aca="false">IFERROR(Inputs!AV176/Inputs_old!AV176-1,"-")</f>
        <v>0.0524870703584099</v>
      </c>
      <c r="AW176" s="489" t="n">
        <f aca="false">IFERROR(Inputs!AW176/Inputs_old!AW176-1,"-")</f>
        <v>0.0524870703584102</v>
      </c>
      <c r="AX176" s="489" t="n">
        <f aca="false">IFERROR(Inputs!AX176/Inputs_old!AX176-1,"-")</f>
        <v>0.0524870703584102</v>
      </c>
      <c r="AY176" s="489" t="n">
        <f aca="false">IFERROR(Inputs!AY176/Inputs_old!AY176-1,"-")</f>
        <v>0.0524870703584102</v>
      </c>
      <c r="AZ176" s="489" t="n">
        <f aca="false">IFERROR(Inputs!AZ176/Inputs_old!AZ176-1,"-")</f>
        <v>0.0524870703584104</v>
      </c>
      <c r="BA176" s="489" t="n">
        <f aca="false">IFERROR(Inputs!BA176/Inputs_old!BA176-1,"-")</f>
        <v>0.0524870703584102</v>
      </c>
      <c r="BB176" s="489" t="n">
        <f aca="false">IFERROR(Inputs!BB176/Inputs_old!BB176-1,"-")</f>
        <v>0.0524870703584104</v>
      </c>
      <c r="BC176" s="489" t="n">
        <f aca="false">IFERROR(Inputs!BC176/Inputs_old!BC176-1,"-")</f>
        <v>0.0524870703584104</v>
      </c>
      <c r="BD176" s="489" t="n">
        <f aca="false">IFERROR(Inputs!BD176/Inputs_old!BD176-1,"-")</f>
        <v>0.0524870703584104</v>
      </c>
      <c r="BE176" s="489" t="n">
        <f aca="false">IFERROR(Inputs!BE176/Inputs_old!BE176-1,"-")</f>
        <v>0.0524870703584104</v>
      </c>
      <c r="BF176" s="489" t="n">
        <f aca="false">IFERROR(Inputs!BF176/Inputs_old!BF176-1,"-")</f>
        <v>0.0524870703584104</v>
      </c>
      <c r="BG176" s="489" t="n">
        <f aca="false">IFERROR(Inputs!BG176/Inputs_old!BG176-1,"-")</f>
        <v>0.0524870703584104</v>
      </c>
    </row>
    <row r="177" customFormat="false" ht="13.5" hidden="false" customHeight="true" outlineLevel="0" collapsed="false">
      <c r="A177" s="48" t="s">
        <v>99</v>
      </c>
      <c r="B177" s="201" t="s">
        <v>184</v>
      </c>
      <c r="C177" s="201"/>
      <c r="D177" s="201" t="s">
        <v>101</v>
      </c>
      <c r="E177" s="52"/>
      <c r="F177" s="19" t="s">
        <v>232</v>
      </c>
      <c r="G177" s="52" t="s">
        <v>230</v>
      </c>
      <c r="H177" s="52"/>
      <c r="I177" s="52" t="s">
        <v>231</v>
      </c>
      <c r="J177" s="90" t="str">
        <f aca="false">IFERROR(Inputs!J177/Inputs_old!J177-1,"-")</f>
        <v>-</v>
      </c>
      <c r="K177" s="90" t="str">
        <f aca="false">IFERROR(Inputs!K177/Inputs_old!K177-1,"-")</f>
        <v>-</v>
      </c>
      <c r="L177" s="90" t="str">
        <f aca="false">IFERROR(Inputs!L177/Inputs_old!L177-1,"-")</f>
        <v>-</v>
      </c>
      <c r="M177" s="90" t="str">
        <f aca="false">IFERROR(Inputs!M177/Inputs_old!M177-1,"-")</f>
        <v>-</v>
      </c>
      <c r="N177" s="90" t="str">
        <f aca="false">IFERROR(Inputs!N177/Inputs_old!N177-1,"-")</f>
        <v>-</v>
      </c>
      <c r="O177" s="90" t="str">
        <f aca="false">IFERROR(Inputs!O177/Inputs_old!O177-1,"-")</f>
        <v>-</v>
      </c>
      <c r="P177" s="90" t="str">
        <f aca="false">IFERROR(Inputs!P177/Inputs_old!P177-1,"-")</f>
        <v>-</v>
      </c>
      <c r="Q177" s="90" t="str">
        <f aca="false">IFERROR(Inputs!Q177/Inputs_old!Q177-1,"-")</f>
        <v>-</v>
      </c>
      <c r="R177" s="90" t="str">
        <f aca="false">IFERROR(Inputs!R177/Inputs_old!R177-1,"-")</f>
        <v>-</v>
      </c>
      <c r="S177" s="90" t="str">
        <f aca="false">IFERROR(Inputs!S177/Inputs_old!S177-1,"-")</f>
        <v>-</v>
      </c>
      <c r="T177" s="90" t="str">
        <f aca="false">IFERROR(Inputs!T177/Inputs_old!T177-1,"-")</f>
        <v>-</v>
      </c>
      <c r="U177" s="90" t="str">
        <f aca="false">IFERROR(Inputs!U177/Inputs_old!U177-1,"-")</f>
        <v>-</v>
      </c>
      <c r="V177" s="90" t="str">
        <f aca="false">IFERROR(Inputs!V177/Inputs_old!V177-1,"-")</f>
        <v>-</v>
      </c>
      <c r="W177" s="489" t="n">
        <f aca="false">IFERROR(Inputs!W177/Inputs_old!W177-1,"-")</f>
        <v>0</v>
      </c>
      <c r="X177" s="489" t="n">
        <f aca="false">IFERROR(Inputs!X177/Inputs_old!X177-1,"-")</f>
        <v>0</v>
      </c>
      <c r="Y177" s="489" t="n">
        <f aca="false">IFERROR(Inputs!Y177/Inputs_old!Y177-1,"-")</f>
        <v>0</v>
      </c>
      <c r="Z177" s="489" t="n">
        <f aca="false">IFERROR(Inputs!Z177/Inputs_old!Z177-1,"-")</f>
        <v>0</v>
      </c>
      <c r="AA177" s="489" t="n">
        <f aca="false">IFERROR(Inputs!AA177/Inputs_old!AA177-1,"-")</f>
        <v>0</v>
      </c>
      <c r="AB177" s="489" t="n">
        <f aca="false">IFERROR(Inputs!AB177/Inputs_old!AB177-1,"-")</f>
        <v>0</v>
      </c>
      <c r="AC177" s="489" t="n">
        <f aca="false">IFERROR(Inputs!AC177/Inputs_old!AC177-1,"-")</f>
        <v>0</v>
      </c>
      <c r="AD177" s="489" t="n">
        <f aca="false">IFERROR(Inputs!AD177/Inputs_old!AD177-1,"-")</f>
        <v>0</v>
      </c>
      <c r="AE177" s="489" t="n">
        <f aca="false">IFERROR(Inputs!AE177/Inputs_old!AE177-1,"-")</f>
        <v>0</v>
      </c>
      <c r="AF177" s="489" t="n">
        <f aca="false">IFERROR(Inputs!AF177/Inputs_old!AF177-1,"-")</f>
        <v>0</v>
      </c>
      <c r="AG177" s="489" t="n">
        <f aca="false">IFERROR(Inputs!AG177/Inputs_old!AG177-1,"-")</f>
        <v>0</v>
      </c>
      <c r="AH177" s="489" t="n">
        <f aca="false">IFERROR(Inputs!AH177/Inputs_old!AH177-1,"-")</f>
        <v>0</v>
      </c>
      <c r="AI177" s="489" t="n">
        <f aca="false">IFERROR(Inputs!AI177/Inputs_old!AI177-1,"-")</f>
        <v>0.0393690928765971</v>
      </c>
      <c r="AJ177" s="489" t="n">
        <f aca="false">IFERROR(Inputs!AJ177/Inputs_old!AJ177-1,"-")</f>
        <v>0.0525229938227843</v>
      </c>
      <c r="AK177" s="489" t="n">
        <f aca="false">IFERROR(Inputs!AK177/Inputs_old!AK177-1,"-")</f>
        <v>0.0525919810629927</v>
      </c>
      <c r="AL177" s="489" t="n">
        <f aca="false">IFERROR(Inputs!AL177/Inputs_old!AL177-1,"-")</f>
        <v>0.0524870703584097</v>
      </c>
      <c r="AM177" s="489" t="n">
        <f aca="false">IFERROR(Inputs!AM177/Inputs_old!AM177-1,"-")</f>
        <v>0.0524870703584099</v>
      </c>
      <c r="AN177" s="489" t="n">
        <f aca="false">IFERROR(Inputs!AN177/Inputs_old!AN177-1,"-")</f>
        <v>0.0524870703584097</v>
      </c>
      <c r="AO177" s="489" t="n">
        <f aca="false">IFERROR(Inputs!AO177/Inputs_old!AO177-1,"-")</f>
        <v>0.0524870703584097</v>
      </c>
      <c r="AP177" s="489" t="n">
        <f aca="false">IFERROR(Inputs!AP177/Inputs_old!AP177-1,"-")</f>
        <v>0.0524870703584097</v>
      </c>
      <c r="AQ177" s="489" t="n">
        <f aca="false">IFERROR(Inputs!AQ177/Inputs_old!AQ177-1,"-")</f>
        <v>0.0524870703584097</v>
      </c>
      <c r="AR177" s="489" t="n">
        <f aca="false">IFERROR(Inputs!AR177/Inputs_old!AR177-1,"-")</f>
        <v>0.0524870703584097</v>
      </c>
      <c r="AS177" s="489" t="n">
        <f aca="false">IFERROR(Inputs!AS177/Inputs_old!AS177-1,"-")</f>
        <v>0.0524870703584099</v>
      </c>
      <c r="AT177" s="489" t="n">
        <f aca="false">IFERROR(Inputs!AT177/Inputs_old!AT177-1,"-")</f>
        <v>0.0524870703584099</v>
      </c>
      <c r="AU177" s="489" t="n">
        <f aca="false">IFERROR(Inputs!AU177/Inputs_old!AU177-1,"-")</f>
        <v>0.0524870703584099</v>
      </c>
      <c r="AV177" s="489" t="n">
        <f aca="false">IFERROR(Inputs!AV177/Inputs_old!AV177-1,"-")</f>
        <v>0.0524870703584102</v>
      </c>
      <c r="AW177" s="489" t="n">
        <f aca="false">IFERROR(Inputs!AW177/Inputs_old!AW177-1,"-")</f>
        <v>0.0524870703584102</v>
      </c>
      <c r="AX177" s="489" t="n">
        <f aca="false">IFERROR(Inputs!AX177/Inputs_old!AX177-1,"-")</f>
        <v>0.0524870703584102</v>
      </c>
      <c r="AY177" s="489" t="n">
        <f aca="false">IFERROR(Inputs!AY177/Inputs_old!AY177-1,"-")</f>
        <v>0.0524870703584102</v>
      </c>
      <c r="AZ177" s="489" t="n">
        <f aca="false">IFERROR(Inputs!AZ177/Inputs_old!AZ177-1,"-")</f>
        <v>0.0524870703584102</v>
      </c>
      <c r="BA177" s="489" t="n">
        <f aca="false">IFERROR(Inputs!BA177/Inputs_old!BA177-1,"-")</f>
        <v>0.0524870703584102</v>
      </c>
      <c r="BB177" s="489" t="n">
        <f aca="false">IFERROR(Inputs!BB177/Inputs_old!BB177-1,"-")</f>
        <v>0.0524870703584104</v>
      </c>
      <c r="BC177" s="489" t="n">
        <f aca="false">IFERROR(Inputs!BC177/Inputs_old!BC177-1,"-")</f>
        <v>0.0524870703584104</v>
      </c>
      <c r="BD177" s="489" t="n">
        <f aca="false">IFERROR(Inputs!BD177/Inputs_old!BD177-1,"-")</f>
        <v>0.0524870703584104</v>
      </c>
      <c r="BE177" s="489" t="n">
        <f aca="false">IFERROR(Inputs!BE177/Inputs_old!BE177-1,"-")</f>
        <v>0.0524870703584106</v>
      </c>
      <c r="BF177" s="489" t="n">
        <f aca="false">IFERROR(Inputs!BF177/Inputs_old!BF177-1,"-")</f>
        <v>0.0524870703584106</v>
      </c>
      <c r="BG177" s="489" t="n">
        <f aca="false">IFERROR(Inputs!BG177/Inputs_old!BG177-1,"-")</f>
        <v>0.0524870703584106</v>
      </c>
    </row>
    <row r="178" customFormat="false" ht="13.5" hidden="false" customHeight="true" outlineLevel="0" collapsed="false">
      <c r="A178" s="48" t="s">
        <v>99</v>
      </c>
      <c r="B178" s="201" t="s">
        <v>184</v>
      </c>
      <c r="C178" s="201"/>
      <c r="D178" s="201" t="s">
        <v>101</v>
      </c>
      <c r="E178" s="52"/>
      <c r="F178" s="19" t="s">
        <v>233</v>
      </c>
      <c r="G178" s="52" t="s">
        <v>103</v>
      </c>
      <c r="H178" s="52"/>
      <c r="I178" s="52" t="s">
        <v>234</v>
      </c>
      <c r="J178" s="90" t="str">
        <f aca="false">IFERROR(Inputs!J178/Inputs_old!J178-1,"-")</f>
        <v>-</v>
      </c>
      <c r="K178" s="90" t="str">
        <f aca="false">IFERROR(Inputs!K178/Inputs_old!K178-1,"-")</f>
        <v>-</v>
      </c>
      <c r="L178" s="90" t="str">
        <f aca="false">IFERROR(Inputs!L178/Inputs_old!L178-1,"-")</f>
        <v>-</v>
      </c>
      <c r="M178" s="90" t="str">
        <f aca="false">IFERROR(Inputs!M178/Inputs_old!M178-1,"-")</f>
        <v>-</v>
      </c>
      <c r="N178" s="90" t="str">
        <f aca="false">IFERROR(Inputs!N178/Inputs_old!N178-1,"-")</f>
        <v>-</v>
      </c>
      <c r="O178" s="90" t="str">
        <f aca="false">IFERROR(Inputs!O178/Inputs_old!O178-1,"-")</f>
        <v>-</v>
      </c>
      <c r="P178" s="90" t="str">
        <f aca="false">IFERROR(Inputs!P178/Inputs_old!P178-1,"-")</f>
        <v>-</v>
      </c>
      <c r="Q178" s="90" t="str">
        <f aca="false">IFERROR(Inputs!Q178/Inputs_old!Q178-1,"-")</f>
        <v>-</v>
      </c>
      <c r="R178" s="90" t="str">
        <f aca="false">IFERROR(Inputs!R178/Inputs_old!R178-1,"-")</f>
        <v>-</v>
      </c>
      <c r="S178" s="90" t="str">
        <f aca="false">IFERROR(Inputs!S178/Inputs_old!S178-1,"-")</f>
        <v>-</v>
      </c>
      <c r="T178" s="90" t="str">
        <f aca="false">IFERROR(Inputs!T178/Inputs_old!T178-1,"-")</f>
        <v>-</v>
      </c>
      <c r="U178" s="90" t="n">
        <f aca="false">IFERROR(Inputs!U178/Inputs_old!U178-1,"-")</f>
        <v>0</v>
      </c>
      <c r="V178" s="90" t="n">
        <f aca="false">IFERROR(Inputs!V178/Inputs_old!V178-1,"-")</f>
        <v>0</v>
      </c>
      <c r="W178" s="489" t="n">
        <f aca="false">IFERROR(Inputs!W178/Inputs_old!W178-1,"-")</f>
        <v>0</v>
      </c>
      <c r="X178" s="489" t="n">
        <f aca="false">IFERROR(Inputs!X178/Inputs_old!X178-1,"-")</f>
        <v>0</v>
      </c>
      <c r="Y178" s="489" t="n">
        <f aca="false">IFERROR(Inputs!Y178/Inputs_old!Y178-1,"-")</f>
        <v>0</v>
      </c>
      <c r="Z178" s="489" t="n">
        <f aca="false">IFERROR(Inputs!Z178/Inputs_old!Z178-1,"-")</f>
        <v>0</v>
      </c>
      <c r="AA178" s="489" t="n">
        <f aca="false">IFERROR(Inputs!AA178/Inputs_old!AA178-1,"-")</f>
        <v>0</v>
      </c>
      <c r="AB178" s="489" t="n">
        <f aca="false">IFERROR(Inputs!AB178/Inputs_old!AB178-1,"-")</f>
        <v>0</v>
      </c>
      <c r="AC178" s="489" t="n">
        <f aca="false">IFERROR(Inputs!AC178/Inputs_old!AC178-1,"-")</f>
        <v>0</v>
      </c>
      <c r="AD178" s="489" t="n">
        <f aca="false">IFERROR(Inputs!AD178/Inputs_old!AD178-1,"-")</f>
        <v>0</v>
      </c>
      <c r="AE178" s="489" t="n">
        <f aca="false">IFERROR(Inputs!AE178/Inputs_old!AE178-1,"-")</f>
        <v>0</v>
      </c>
      <c r="AF178" s="489" t="n">
        <f aca="false">IFERROR(Inputs!AF178/Inputs_old!AF178-1,"-")</f>
        <v>0</v>
      </c>
      <c r="AG178" s="489" t="n">
        <f aca="false">IFERROR(Inputs!AG178/Inputs_old!AG178-1,"-")</f>
        <v>0</v>
      </c>
      <c r="AH178" s="489" t="n">
        <f aca="false">IFERROR(Inputs!AH178/Inputs_old!AH178-1,"-")</f>
        <v>0</v>
      </c>
      <c r="AI178" s="489" t="n">
        <f aca="false">IFERROR(Inputs!AI178/Inputs_old!AI178-1,"-")</f>
        <v>0.0534900382507606</v>
      </c>
      <c r="AJ178" s="489" t="n">
        <f aca="false">IFERROR(Inputs!AJ178/Inputs_old!AJ178-1,"-")</f>
        <v>0.630568714166732</v>
      </c>
      <c r="AK178" s="489" t="n">
        <f aca="false">IFERROR(Inputs!AK178/Inputs_old!AK178-1,"-")</f>
        <v>0.1404343437713</v>
      </c>
      <c r="AL178" s="489" t="n">
        <f aca="false">IFERROR(Inputs!AL178/Inputs_old!AL178-1,"-")</f>
        <v>0.140504820399039</v>
      </c>
      <c r="AM178" s="489" t="n">
        <f aca="false">IFERROR(Inputs!AM178/Inputs_old!AM178-1,"-")</f>
        <v>0.140571837050617</v>
      </c>
      <c r="AN178" s="489" t="n">
        <f aca="false">IFERROR(Inputs!AN178/Inputs_old!AN178-1,"-")</f>
        <v>0.140571837050617</v>
      </c>
      <c r="AO178" s="489" t="n">
        <f aca="false">IFERROR(Inputs!AO178/Inputs_old!AO178-1,"-")</f>
        <v>0.140571837050617</v>
      </c>
      <c r="AP178" s="489" t="n">
        <f aca="false">IFERROR(Inputs!AP178/Inputs_old!AP178-1,"-")</f>
        <v>0.140571837050617</v>
      </c>
      <c r="AQ178" s="489" t="n">
        <f aca="false">IFERROR(Inputs!AQ178/Inputs_old!AQ178-1,"-")</f>
        <v>0.140571837050617</v>
      </c>
      <c r="AR178" s="489" t="n">
        <f aca="false">IFERROR(Inputs!AR178/Inputs_old!AR178-1,"-")</f>
        <v>0.140571837050617</v>
      </c>
      <c r="AS178" s="489" t="n">
        <f aca="false">IFERROR(Inputs!AS178/Inputs_old!AS178-1,"-")</f>
        <v>0.140571837050617</v>
      </c>
      <c r="AT178" s="489" t="n">
        <f aca="false">IFERROR(Inputs!AT178/Inputs_old!AT178-1,"-")</f>
        <v>0.140571837050617</v>
      </c>
      <c r="AU178" s="489" t="n">
        <f aca="false">IFERROR(Inputs!AU178/Inputs_old!AU178-1,"-")</f>
        <v>0.140571837050617</v>
      </c>
      <c r="AV178" s="489" t="n">
        <f aca="false">IFERROR(Inputs!AV178/Inputs_old!AV178-1,"-")</f>
        <v>0.140571837050617</v>
      </c>
      <c r="AW178" s="489" t="n">
        <f aca="false">IFERROR(Inputs!AW178/Inputs_old!AW178-1,"-")</f>
        <v>0.140571837050617</v>
      </c>
      <c r="AX178" s="489" t="n">
        <f aca="false">IFERROR(Inputs!AX178/Inputs_old!AX178-1,"-")</f>
        <v>0.140571837050617</v>
      </c>
      <c r="AY178" s="489" t="n">
        <f aca="false">IFERROR(Inputs!AY178/Inputs_old!AY178-1,"-")</f>
        <v>0.140571837050617</v>
      </c>
      <c r="AZ178" s="489" t="n">
        <f aca="false">IFERROR(Inputs!AZ178/Inputs_old!AZ178-1,"-")</f>
        <v>0.140571837050617</v>
      </c>
      <c r="BA178" s="489" t="n">
        <f aca="false">IFERROR(Inputs!BA178/Inputs_old!BA178-1,"-")</f>
        <v>0.140571837050617</v>
      </c>
      <c r="BB178" s="489" t="n">
        <f aca="false">IFERROR(Inputs!BB178/Inputs_old!BB178-1,"-")</f>
        <v>0.140571837050617</v>
      </c>
      <c r="BC178" s="489" t="n">
        <f aca="false">IFERROR(Inputs!BC178/Inputs_old!BC178-1,"-")</f>
        <v>0.140571837050617</v>
      </c>
      <c r="BD178" s="489" t="n">
        <f aca="false">IFERROR(Inputs!BD178/Inputs_old!BD178-1,"-")</f>
        <v>0.140571837050617</v>
      </c>
      <c r="BE178" s="489" t="n">
        <f aca="false">IFERROR(Inputs!BE178/Inputs_old!BE178-1,"-")</f>
        <v>0.140571837050617</v>
      </c>
      <c r="BF178" s="489" t="n">
        <f aca="false">IFERROR(Inputs!BF178/Inputs_old!BF178-1,"-")</f>
        <v>0.140571837050617</v>
      </c>
      <c r="BG178" s="489" t="n">
        <f aca="false">IFERROR(Inputs!BG178/Inputs_old!BG178-1,"-")</f>
        <v>0.140571837050617</v>
      </c>
    </row>
    <row r="179" customFormat="false" ht="13.5" hidden="false" customHeight="true" outlineLevel="0" collapsed="false">
      <c r="A179" s="48" t="s">
        <v>99</v>
      </c>
      <c r="B179" s="201" t="s">
        <v>184</v>
      </c>
      <c r="C179" s="201"/>
      <c r="D179" s="201" t="s">
        <v>101</v>
      </c>
      <c r="E179" s="52"/>
      <c r="F179" s="19" t="s">
        <v>235</v>
      </c>
      <c r="G179" s="52" t="s">
        <v>236</v>
      </c>
      <c r="H179" s="52"/>
      <c r="I179" s="52" t="s">
        <v>237</v>
      </c>
      <c r="J179" s="90" t="str">
        <f aca="false">IFERROR(Inputs!J179/Inputs_old!J179-1,"-")</f>
        <v>-</v>
      </c>
      <c r="K179" s="90" t="str">
        <f aca="false">IFERROR(Inputs!K179/Inputs_old!K179-1,"-")</f>
        <v>-</v>
      </c>
      <c r="L179" s="90" t="str">
        <f aca="false">IFERROR(Inputs!L179/Inputs_old!L179-1,"-")</f>
        <v>-</v>
      </c>
      <c r="M179" s="90" t="str">
        <f aca="false">IFERROR(Inputs!M179/Inputs_old!M179-1,"-")</f>
        <v>-</v>
      </c>
      <c r="N179" s="90" t="str">
        <f aca="false">IFERROR(Inputs!N179/Inputs_old!N179-1,"-")</f>
        <v>-</v>
      </c>
      <c r="O179" s="90" t="str">
        <f aca="false">IFERROR(Inputs!O179/Inputs_old!O179-1,"-")</f>
        <v>-</v>
      </c>
      <c r="P179" s="90" t="str">
        <f aca="false">IFERROR(Inputs!P179/Inputs_old!P179-1,"-")</f>
        <v>-</v>
      </c>
      <c r="Q179" s="90" t="str">
        <f aca="false">IFERROR(Inputs!Q179/Inputs_old!Q179-1,"-")</f>
        <v>-</v>
      </c>
      <c r="R179" s="90" t="str">
        <f aca="false">IFERROR(Inputs!R179/Inputs_old!R179-1,"-")</f>
        <v>-</v>
      </c>
      <c r="S179" s="90" t="str">
        <f aca="false">IFERROR(Inputs!S179/Inputs_old!S179-1,"-")</f>
        <v>-</v>
      </c>
      <c r="T179" s="90" t="str">
        <f aca="false">IFERROR(Inputs!T179/Inputs_old!T179-1,"-")</f>
        <v>-</v>
      </c>
      <c r="U179" s="90" t="n">
        <f aca="false">IFERROR(Inputs!U179/Inputs_old!U179-1,"-")</f>
        <v>0</v>
      </c>
      <c r="V179" s="90" t="n">
        <f aca="false">IFERROR(Inputs!V179/Inputs_old!V179-1,"-")</f>
        <v>0</v>
      </c>
      <c r="W179" s="489" t="n">
        <f aca="false">IFERROR(Inputs!W179/Inputs_old!W179-1,"-")</f>
        <v>0</v>
      </c>
      <c r="X179" s="489" t="n">
        <f aca="false">IFERROR(Inputs!X179/Inputs_old!X179-1,"-")</f>
        <v>0</v>
      </c>
      <c r="Y179" s="489" t="n">
        <f aca="false">IFERROR(Inputs!Y179/Inputs_old!Y179-1,"-")</f>
        <v>0</v>
      </c>
      <c r="Z179" s="489" t="n">
        <f aca="false">IFERROR(Inputs!Z179/Inputs_old!Z179-1,"-")</f>
        <v>0</v>
      </c>
      <c r="AA179" s="489" t="n">
        <f aca="false">IFERROR(Inputs!AA179/Inputs_old!AA179-1,"-")</f>
        <v>0</v>
      </c>
      <c r="AB179" s="489" t="n">
        <f aca="false">IFERROR(Inputs!AB179/Inputs_old!AB179-1,"-")</f>
        <v>0</v>
      </c>
      <c r="AC179" s="489" t="n">
        <f aca="false">IFERROR(Inputs!AC179/Inputs_old!AC179-1,"-")</f>
        <v>0</v>
      </c>
      <c r="AD179" s="489" t="n">
        <f aca="false">IFERROR(Inputs!AD179/Inputs_old!AD179-1,"-")</f>
        <v>0</v>
      </c>
      <c r="AE179" s="489" t="n">
        <f aca="false">IFERROR(Inputs!AE179/Inputs_old!AE179-1,"-")</f>
        <v>0</v>
      </c>
      <c r="AF179" s="489" t="n">
        <f aca="false">IFERROR(Inputs!AF179/Inputs_old!AF179-1,"-")</f>
        <v>0</v>
      </c>
      <c r="AG179" s="489" t="n">
        <f aca="false">IFERROR(Inputs!AG179/Inputs_old!AG179-1,"-")</f>
        <v>0</v>
      </c>
      <c r="AH179" s="489" t="n">
        <f aca="false">IFERROR(Inputs!AH179/Inputs_old!AH179-1,"-")</f>
        <v>0</v>
      </c>
      <c r="AI179" s="489" t="n">
        <f aca="false">IFERROR(Inputs!AI179/Inputs_old!AI179-1,"-")</f>
        <v>0.0634747717479225</v>
      </c>
      <c r="AJ179" s="489" t="n">
        <f aca="false">IFERROR(Inputs!AJ179/Inputs_old!AJ179-1,"-")</f>
        <v>0.583694709864943</v>
      </c>
      <c r="AK179" s="489" t="n">
        <f aca="false">IFERROR(Inputs!AK179/Inputs_old!AK179-1,"-")</f>
        <v>0.104346474462889</v>
      </c>
      <c r="AL179" s="489" t="n">
        <f aca="false">IFERROR(Inputs!AL179/Inputs_old!AL179-1,"-")</f>
        <v>0.145036710911122</v>
      </c>
      <c r="AM179" s="489" t="n">
        <f aca="false">IFERROR(Inputs!AM179/Inputs_old!AM179-1,"-")</f>
        <v>0.173540822893874</v>
      </c>
      <c r="AN179" s="489" t="n">
        <f aca="false">IFERROR(Inputs!AN179/Inputs_old!AN179-1,"-")</f>
        <v>0.173540822893874</v>
      </c>
      <c r="AO179" s="489" t="n">
        <f aca="false">IFERROR(Inputs!AO179/Inputs_old!AO179-1,"-")</f>
        <v>0.173540822893874</v>
      </c>
      <c r="AP179" s="489" t="n">
        <f aca="false">IFERROR(Inputs!AP179/Inputs_old!AP179-1,"-")</f>
        <v>0.173540822893874</v>
      </c>
      <c r="AQ179" s="489" t="n">
        <f aca="false">IFERROR(Inputs!AQ179/Inputs_old!AQ179-1,"-")</f>
        <v>0.173540822893874</v>
      </c>
      <c r="AR179" s="489" t="n">
        <f aca="false">IFERROR(Inputs!AR179/Inputs_old!AR179-1,"-")</f>
        <v>0.173540822893874</v>
      </c>
      <c r="AS179" s="489" t="n">
        <f aca="false">IFERROR(Inputs!AS179/Inputs_old!AS179-1,"-")</f>
        <v>0.173540822893874</v>
      </c>
      <c r="AT179" s="489" t="n">
        <f aca="false">IFERROR(Inputs!AT179/Inputs_old!AT179-1,"-")</f>
        <v>0.173540822893874</v>
      </c>
      <c r="AU179" s="489" t="n">
        <f aca="false">IFERROR(Inputs!AU179/Inputs_old!AU179-1,"-")</f>
        <v>0.173540822893874</v>
      </c>
      <c r="AV179" s="489" t="n">
        <f aca="false">IFERROR(Inputs!AV179/Inputs_old!AV179-1,"-")</f>
        <v>0.173540822893874</v>
      </c>
      <c r="AW179" s="489" t="n">
        <f aca="false">IFERROR(Inputs!AW179/Inputs_old!AW179-1,"-")</f>
        <v>0.173540822893874</v>
      </c>
      <c r="AX179" s="489" t="n">
        <f aca="false">IFERROR(Inputs!AX179/Inputs_old!AX179-1,"-")</f>
        <v>0.173540822893874</v>
      </c>
      <c r="AY179" s="489" t="n">
        <f aca="false">IFERROR(Inputs!AY179/Inputs_old!AY179-1,"-")</f>
        <v>0.173540822893874</v>
      </c>
      <c r="AZ179" s="489" t="n">
        <f aca="false">IFERROR(Inputs!AZ179/Inputs_old!AZ179-1,"-")</f>
        <v>0.173540822893874</v>
      </c>
      <c r="BA179" s="489" t="n">
        <f aca="false">IFERROR(Inputs!BA179/Inputs_old!BA179-1,"-")</f>
        <v>0.173540822893874</v>
      </c>
      <c r="BB179" s="489" t="n">
        <f aca="false">IFERROR(Inputs!BB179/Inputs_old!BB179-1,"-")</f>
        <v>0.173540822893874</v>
      </c>
      <c r="BC179" s="489" t="n">
        <f aca="false">IFERROR(Inputs!BC179/Inputs_old!BC179-1,"-")</f>
        <v>0.173540822893874</v>
      </c>
      <c r="BD179" s="489" t="n">
        <f aca="false">IFERROR(Inputs!BD179/Inputs_old!BD179-1,"-")</f>
        <v>0.173540822893874</v>
      </c>
      <c r="BE179" s="489" t="n">
        <f aca="false">IFERROR(Inputs!BE179/Inputs_old!BE179-1,"-")</f>
        <v>0.173540822893874</v>
      </c>
      <c r="BF179" s="489" t="n">
        <f aca="false">IFERROR(Inputs!BF179/Inputs_old!BF179-1,"-")</f>
        <v>0.173540822893874</v>
      </c>
      <c r="BG179" s="489" t="n">
        <f aca="false">IFERROR(Inputs!BG179/Inputs_old!BG179-1,"-")</f>
        <v>0.173540822893874</v>
      </c>
    </row>
    <row r="180" customFormat="false" ht="13.5" hidden="false" customHeight="true" outlineLevel="0" collapsed="false">
      <c r="A180" s="48" t="s">
        <v>99</v>
      </c>
      <c r="B180" s="201" t="s">
        <v>184</v>
      </c>
      <c r="C180" s="201"/>
      <c r="D180" s="201" t="s">
        <v>101</v>
      </c>
      <c r="E180" s="52"/>
      <c r="F180" s="19" t="s">
        <v>238</v>
      </c>
      <c r="G180" s="52" t="s">
        <v>186</v>
      </c>
      <c r="H180" s="52" t="s">
        <v>219</v>
      </c>
      <c r="I180" s="52" t="s">
        <v>187</v>
      </c>
      <c r="J180" s="90" t="str">
        <f aca="false">IFERROR(Inputs!J180/Inputs_old!J180-1,"-")</f>
        <v>-</v>
      </c>
      <c r="K180" s="90" t="str">
        <f aca="false">IFERROR(Inputs!K180/Inputs_old!K180-1,"-")</f>
        <v>-</v>
      </c>
      <c r="L180" s="90" t="str">
        <f aca="false">IFERROR(Inputs!L180/Inputs_old!L180-1,"-")</f>
        <v>-</v>
      </c>
      <c r="M180" s="90" t="str">
        <f aca="false">IFERROR(Inputs!M180/Inputs_old!M180-1,"-")</f>
        <v>-</v>
      </c>
      <c r="N180" s="90" t="str">
        <f aca="false">IFERROR(Inputs!N180/Inputs_old!N180-1,"-")</f>
        <v>-</v>
      </c>
      <c r="O180" s="90" t="str">
        <f aca="false">IFERROR(Inputs!O180/Inputs_old!O180-1,"-")</f>
        <v>-</v>
      </c>
      <c r="P180" s="90" t="str">
        <f aca="false">IFERROR(Inputs!P180/Inputs_old!P180-1,"-")</f>
        <v>-</v>
      </c>
      <c r="Q180" s="90" t="str">
        <f aca="false">IFERROR(Inputs!Q180/Inputs_old!Q180-1,"-")</f>
        <v>-</v>
      </c>
      <c r="R180" s="90" t="str">
        <f aca="false">IFERROR(Inputs!R180/Inputs_old!R180-1,"-")</f>
        <v>-</v>
      </c>
      <c r="S180" s="90" t="str">
        <f aca="false">IFERROR(Inputs!S180/Inputs_old!S180-1,"-")</f>
        <v>-</v>
      </c>
      <c r="T180" s="90" t="n">
        <f aca="false">IFERROR(Inputs!T180/Inputs_old!T180-1,"-")</f>
        <v>0</v>
      </c>
      <c r="U180" s="90" t="n">
        <f aca="false">IFERROR(Inputs!U180/Inputs_old!U180-1,"-")</f>
        <v>0</v>
      </c>
      <c r="V180" s="90" t="n">
        <f aca="false">IFERROR(Inputs!V180/Inputs_old!V180-1,"-")</f>
        <v>0</v>
      </c>
      <c r="W180" s="489" t="n">
        <f aca="false">IFERROR(Inputs!W180/Inputs_old!W180-1,"-")</f>
        <v>0</v>
      </c>
      <c r="X180" s="489" t="n">
        <f aca="false">IFERROR(Inputs!X180/Inputs_old!X180-1,"-")</f>
        <v>0</v>
      </c>
      <c r="Y180" s="489" t="n">
        <f aca="false">IFERROR(Inputs!Y180/Inputs_old!Y180-1,"-")</f>
        <v>0</v>
      </c>
      <c r="Z180" s="489" t="n">
        <f aca="false">IFERROR(Inputs!Z180/Inputs_old!Z180-1,"-")</f>
        <v>0</v>
      </c>
      <c r="AA180" s="489" t="n">
        <f aca="false">IFERROR(Inputs!AA180/Inputs_old!AA180-1,"-")</f>
        <v>0</v>
      </c>
      <c r="AB180" s="489" t="n">
        <f aca="false">IFERROR(Inputs!AB180/Inputs_old!AB180-1,"-")</f>
        <v>0</v>
      </c>
      <c r="AC180" s="489" t="n">
        <f aca="false">IFERROR(Inputs!AC180/Inputs_old!AC180-1,"-")</f>
        <v>0</v>
      </c>
      <c r="AD180" s="489" t="n">
        <f aca="false">IFERROR(Inputs!AD180/Inputs_old!AD180-1,"-")</f>
        <v>0</v>
      </c>
      <c r="AE180" s="489" t="n">
        <f aca="false">IFERROR(Inputs!AE180/Inputs_old!AE180-1,"-")</f>
        <v>0</v>
      </c>
      <c r="AF180" s="489" t="n">
        <f aca="false">IFERROR(Inputs!AF180/Inputs_old!AF180-1,"-")</f>
        <v>0</v>
      </c>
      <c r="AG180" s="489" t="n">
        <f aca="false">IFERROR(Inputs!AG180/Inputs_old!AG180-1,"-")</f>
        <v>0</v>
      </c>
      <c r="AH180" s="489" t="n">
        <f aca="false">IFERROR(Inputs!AH180/Inputs_old!AH180-1,"-")</f>
        <v>0</v>
      </c>
      <c r="AI180" s="489" t="n">
        <f aca="false">IFERROR(Inputs!AI180/Inputs_old!AI180-1,"-")</f>
        <v>-0.0508422464542848</v>
      </c>
      <c r="AJ180" s="489" t="n">
        <f aca="false">IFERROR(Inputs!AJ180/Inputs_old!AJ180-1,"-")</f>
        <v>-0.0292402849920203</v>
      </c>
      <c r="AK180" s="489" t="n">
        <f aca="false">IFERROR(Inputs!AK180/Inputs_old!AK180-1,"-")</f>
        <v>-0.0322070817192641</v>
      </c>
      <c r="AL180" s="489" t="n">
        <f aca="false">IFERROR(Inputs!AL180/Inputs_old!AL180-1,"-")</f>
        <v>0.00338975838506483</v>
      </c>
      <c r="AM180" s="489" t="n">
        <f aca="false">IFERROR(Inputs!AM180/Inputs_old!AM180-1,"-")</f>
        <v>0.0283073406899361</v>
      </c>
      <c r="AN180" s="489" t="n">
        <f aca="false">IFERROR(Inputs!AN180/Inputs_old!AN180-1,"-")</f>
        <v>0.0283073406899359</v>
      </c>
      <c r="AO180" s="489" t="n">
        <f aca="false">IFERROR(Inputs!AO180/Inputs_old!AO180-1,"-")</f>
        <v>0.0283073406899359</v>
      </c>
      <c r="AP180" s="489" t="n">
        <f aca="false">IFERROR(Inputs!AP180/Inputs_old!AP180-1,"-")</f>
        <v>0.0283073406899359</v>
      </c>
      <c r="AQ180" s="489" t="n">
        <f aca="false">IFERROR(Inputs!AQ180/Inputs_old!AQ180-1,"-")</f>
        <v>0.0283073406899357</v>
      </c>
      <c r="AR180" s="489" t="n">
        <f aca="false">IFERROR(Inputs!AR180/Inputs_old!AR180-1,"-")</f>
        <v>0.0283073406899357</v>
      </c>
      <c r="AS180" s="489" t="n">
        <f aca="false">IFERROR(Inputs!AS180/Inputs_old!AS180-1,"-")</f>
        <v>0.0283073406899357</v>
      </c>
      <c r="AT180" s="489" t="n">
        <f aca="false">IFERROR(Inputs!AT180/Inputs_old!AT180-1,"-")</f>
        <v>0.0283073406899359</v>
      </c>
      <c r="AU180" s="489" t="n">
        <f aca="false">IFERROR(Inputs!AU180/Inputs_old!AU180-1,"-")</f>
        <v>0.0283073406899359</v>
      </c>
      <c r="AV180" s="489" t="n">
        <f aca="false">IFERROR(Inputs!AV180/Inputs_old!AV180-1,"-")</f>
        <v>0.0283073406899361</v>
      </c>
      <c r="AW180" s="489" t="n">
        <f aca="false">IFERROR(Inputs!AW180/Inputs_old!AW180-1,"-")</f>
        <v>0.0283073406899361</v>
      </c>
      <c r="AX180" s="489" t="n">
        <f aca="false">IFERROR(Inputs!AX180/Inputs_old!AX180-1,"-")</f>
        <v>0.0283073406899361</v>
      </c>
      <c r="AY180" s="489" t="n">
        <f aca="false">IFERROR(Inputs!AY180/Inputs_old!AY180-1,"-")</f>
        <v>0.0283073406899361</v>
      </c>
      <c r="AZ180" s="489" t="n">
        <f aca="false">IFERROR(Inputs!AZ180/Inputs_old!AZ180-1,"-")</f>
        <v>0.0283073406899361</v>
      </c>
      <c r="BA180" s="489" t="n">
        <f aca="false">IFERROR(Inputs!BA180/Inputs_old!BA180-1,"-")</f>
        <v>0.0283073406899361</v>
      </c>
      <c r="BB180" s="489" t="n">
        <f aca="false">IFERROR(Inputs!BB180/Inputs_old!BB180-1,"-")</f>
        <v>0.0283073406899363</v>
      </c>
      <c r="BC180" s="489" t="n">
        <f aca="false">IFERROR(Inputs!BC180/Inputs_old!BC180-1,"-")</f>
        <v>0.0283073406899366</v>
      </c>
      <c r="BD180" s="489" t="n">
        <f aca="false">IFERROR(Inputs!BD180/Inputs_old!BD180-1,"-")</f>
        <v>0.0283073406899366</v>
      </c>
      <c r="BE180" s="489" t="n">
        <f aca="false">IFERROR(Inputs!BE180/Inputs_old!BE180-1,"-")</f>
        <v>0.028307340689937</v>
      </c>
      <c r="BF180" s="489" t="n">
        <f aca="false">IFERROR(Inputs!BF180/Inputs_old!BF180-1,"-")</f>
        <v>0.0283073406899372</v>
      </c>
      <c r="BG180" s="489" t="n">
        <f aca="false">IFERROR(Inputs!BG180/Inputs_old!BG180-1,"-")</f>
        <v>0.0283073406899375</v>
      </c>
    </row>
    <row r="181" customFormat="false" ht="13.5" hidden="false" customHeight="true" outlineLevel="0" collapsed="false">
      <c r="A181" s="48" t="s">
        <v>99</v>
      </c>
      <c r="B181" s="201" t="s">
        <v>184</v>
      </c>
      <c r="C181" s="201"/>
      <c r="D181" s="201" t="s">
        <v>101</v>
      </c>
      <c r="E181" s="52"/>
      <c r="F181" s="19" t="s">
        <v>239</v>
      </c>
      <c r="G181" s="52" t="s">
        <v>103</v>
      </c>
      <c r="H181" s="52"/>
      <c r="I181" s="52" t="s">
        <v>234</v>
      </c>
      <c r="J181" s="90" t="str">
        <f aca="false">IFERROR(Inputs!J181/Inputs_old!J181-1,"-")</f>
        <v>-</v>
      </c>
      <c r="K181" s="90" t="str">
        <f aca="false">IFERROR(Inputs!K181/Inputs_old!K181-1,"-")</f>
        <v>-</v>
      </c>
      <c r="L181" s="90" t="str">
        <f aca="false">IFERROR(Inputs!L181/Inputs_old!L181-1,"-")</f>
        <v>-</v>
      </c>
      <c r="M181" s="90" t="str">
        <f aca="false">IFERROR(Inputs!M181/Inputs_old!M181-1,"-")</f>
        <v>-</v>
      </c>
      <c r="N181" s="90" t="str">
        <f aca="false">IFERROR(Inputs!N181/Inputs_old!N181-1,"-")</f>
        <v>-</v>
      </c>
      <c r="O181" s="90" t="str">
        <f aca="false">IFERROR(Inputs!O181/Inputs_old!O181-1,"-")</f>
        <v>-</v>
      </c>
      <c r="P181" s="90" t="str">
        <f aca="false">IFERROR(Inputs!P181/Inputs_old!P181-1,"-")</f>
        <v>-</v>
      </c>
      <c r="Q181" s="90" t="str">
        <f aca="false">IFERROR(Inputs!Q181/Inputs_old!Q181-1,"-")</f>
        <v>-</v>
      </c>
      <c r="R181" s="90" t="str">
        <f aca="false">IFERROR(Inputs!R181/Inputs_old!R181-1,"-")</f>
        <v>-</v>
      </c>
      <c r="S181" s="90" t="str">
        <f aca="false">IFERROR(Inputs!S181/Inputs_old!S181-1,"-")</f>
        <v>-</v>
      </c>
      <c r="T181" s="90" t="str">
        <f aca="false">IFERROR(Inputs!T181/Inputs_old!T181-1,"-")</f>
        <v>-</v>
      </c>
      <c r="U181" s="90" t="n">
        <f aca="false">IFERROR(Inputs!U181/Inputs_old!U181-1,"-")</f>
        <v>0</v>
      </c>
      <c r="V181" s="90" t="n">
        <f aca="false">IFERROR(Inputs!V181/Inputs_old!V181-1,"-")</f>
        <v>0</v>
      </c>
      <c r="W181" s="489" t="n">
        <f aca="false">IFERROR(Inputs!W181/Inputs_old!W181-1,"-")</f>
        <v>0</v>
      </c>
      <c r="X181" s="489" t="n">
        <f aca="false">IFERROR(Inputs!X181/Inputs_old!X181-1,"-")</f>
        <v>0</v>
      </c>
      <c r="Y181" s="489" t="n">
        <f aca="false">IFERROR(Inputs!Y181/Inputs_old!Y181-1,"-")</f>
        <v>0</v>
      </c>
      <c r="Z181" s="489" t="n">
        <f aca="false">IFERROR(Inputs!Z181/Inputs_old!Z181-1,"-")</f>
        <v>0</v>
      </c>
      <c r="AA181" s="489" t="n">
        <f aca="false">IFERROR(Inputs!AA181/Inputs_old!AA181-1,"-")</f>
        <v>0</v>
      </c>
      <c r="AB181" s="489" t="n">
        <f aca="false">IFERROR(Inputs!AB181/Inputs_old!AB181-1,"-")</f>
        <v>0</v>
      </c>
      <c r="AC181" s="489" t="n">
        <f aca="false">IFERROR(Inputs!AC181/Inputs_old!AC181-1,"-")</f>
        <v>0</v>
      </c>
      <c r="AD181" s="489" t="n">
        <f aca="false">IFERROR(Inputs!AD181/Inputs_old!AD181-1,"-")</f>
        <v>0</v>
      </c>
      <c r="AE181" s="489" t="n">
        <f aca="false">IFERROR(Inputs!AE181/Inputs_old!AE181-1,"-")</f>
        <v>0</v>
      </c>
      <c r="AF181" s="489" t="n">
        <f aca="false">IFERROR(Inputs!AF181/Inputs_old!AF181-1,"-")</f>
        <v>0</v>
      </c>
      <c r="AG181" s="489" t="n">
        <f aca="false">IFERROR(Inputs!AG181/Inputs_old!AG181-1,"-")</f>
        <v>0</v>
      </c>
      <c r="AH181" s="489" t="n">
        <f aca="false">IFERROR(Inputs!AH181/Inputs_old!AH181-1,"-")</f>
        <v>0</v>
      </c>
      <c r="AI181" s="489" t="n">
        <f aca="false">IFERROR(Inputs!AI181/Inputs_old!AI181-1,"-")</f>
        <v>-0.0759211718514044</v>
      </c>
      <c r="AJ181" s="489" t="n">
        <f aca="false">IFERROR(Inputs!AJ181/Inputs_old!AJ181-1,"-")</f>
        <v>-0.00521080056845102</v>
      </c>
      <c r="AK181" s="489" t="n">
        <f aca="false">IFERROR(Inputs!AK181/Inputs_old!AK181-1,"-")</f>
        <v>-0.00521080056845091</v>
      </c>
      <c r="AL181" s="489" t="n">
        <f aca="false">IFERROR(Inputs!AL181/Inputs_old!AL181-1,"-")</f>
        <v>-0.0052108005684508</v>
      </c>
      <c r="AM181" s="489" t="n">
        <f aca="false">IFERROR(Inputs!AM181/Inputs_old!AM181-1,"-")</f>
        <v>-0.0052108005684508</v>
      </c>
      <c r="AN181" s="489" t="n">
        <f aca="false">IFERROR(Inputs!AN181/Inputs_old!AN181-1,"-")</f>
        <v>-0.00521080056845058</v>
      </c>
      <c r="AO181" s="489" t="n">
        <f aca="false">IFERROR(Inputs!AO181/Inputs_old!AO181-1,"-")</f>
        <v>-0.0052108005684508</v>
      </c>
      <c r="AP181" s="489" t="n">
        <f aca="false">IFERROR(Inputs!AP181/Inputs_old!AP181-1,"-")</f>
        <v>-0.0052108005684508</v>
      </c>
      <c r="AQ181" s="489" t="n">
        <f aca="false">IFERROR(Inputs!AQ181/Inputs_old!AQ181-1,"-")</f>
        <v>-0.0052108005684508</v>
      </c>
      <c r="AR181" s="489" t="n">
        <f aca="false">IFERROR(Inputs!AR181/Inputs_old!AR181-1,"-")</f>
        <v>-0.0052108005684508</v>
      </c>
      <c r="AS181" s="489" t="n">
        <f aca="false">IFERROR(Inputs!AS181/Inputs_old!AS181-1,"-")</f>
        <v>-0.00521080056845069</v>
      </c>
      <c r="AT181" s="489" t="n">
        <f aca="false">IFERROR(Inputs!AT181/Inputs_old!AT181-1,"-")</f>
        <v>-0.00521080056845058</v>
      </c>
      <c r="AU181" s="489" t="n">
        <f aca="false">IFERROR(Inputs!AU181/Inputs_old!AU181-1,"-")</f>
        <v>-0.00521080056845069</v>
      </c>
      <c r="AV181" s="489" t="n">
        <f aca="false">IFERROR(Inputs!AV181/Inputs_old!AV181-1,"-")</f>
        <v>-0.00521080056845058</v>
      </c>
      <c r="AW181" s="489" t="n">
        <f aca="false">IFERROR(Inputs!AW181/Inputs_old!AW181-1,"-")</f>
        <v>-0.00521080056845058</v>
      </c>
      <c r="AX181" s="489" t="n">
        <f aca="false">IFERROR(Inputs!AX181/Inputs_old!AX181-1,"-")</f>
        <v>-0.00521080056845058</v>
      </c>
      <c r="AY181" s="489" t="n">
        <f aca="false">IFERROR(Inputs!AY181/Inputs_old!AY181-1,"-")</f>
        <v>-0.00521080056845069</v>
      </c>
      <c r="AZ181" s="489" t="n">
        <f aca="false">IFERROR(Inputs!AZ181/Inputs_old!AZ181-1,"-")</f>
        <v>-0.00521080056845069</v>
      </c>
      <c r="BA181" s="489" t="n">
        <f aca="false">IFERROR(Inputs!BA181/Inputs_old!BA181-1,"-")</f>
        <v>-0.00521080056845069</v>
      </c>
      <c r="BB181" s="489" t="n">
        <f aca="false">IFERROR(Inputs!BB181/Inputs_old!BB181-1,"-")</f>
        <v>-0.00521080056845058</v>
      </c>
      <c r="BC181" s="489" t="n">
        <f aca="false">IFERROR(Inputs!BC181/Inputs_old!BC181-1,"-")</f>
        <v>-0.00521080056845047</v>
      </c>
      <c r="BD181" s="489" t="n">
        <f aca="false">IFERROR(Inputs!BD181/Inputs_old!BD181-1,"-")</f>
        <v>-0.00521080056845058</v>
      </c>
      <c r="BE181" s="489" t="n">
        <f aca="false">IFERROR(Inputs!BE181/Inputs_old!BE181-1,"-")</f>
        <v>-0.00521080056845058</v>
      </c>
      <c r="BF181" s="489" t="n">
        <f aca="false">IFERROR(Inputs!BF181/Inputs_old!BF181-1,"-")</f>
        <v>-0.00521080056845058</v>
      </c>
      <c r="BG181" s="489" t="n">
        <f aca="false">IFERROR(Inputs!BG181/Inputs_old!BG181-1,"-")</f>
        <v>-0.00521080056845069</v>
      </c>
    </row>
    <row r="182" customFormat="false" ht="13.5" hidden="false" customHeight="true" outlineLevel="0" collapsed="false">
      <c r="A182" s="48" t="s">
        <v>99</v>
      </c>
      <c r="B182" s="201" t="s">
        <v>184</v>
      </c>
      <c r="C182" s="201"/>
      <c r="D182" s="201" t="s">
        <v>101</v>
      </c>
      <c r="E182" s="52"/>
      <c r="F182" s="19" t="s">
        <v>240</v>
      </c>
      <c r="G182" s="52" t="s">
        <v>236</v>
      </c>
      <c r="H182" s="52"/>
      <c r="I182" s="52" t="s">
        <v>237</v>
      </c>
      <c r="J182" s="90" t="str">
        <f aca="false">IFERROR(Inputs!J182/Inputs_old!J182-1,"-")</f>
        <v>-</v>
      </c>
      <c r="K182" s="90" t="str">
        <f aca="false">IFERROR(Inputs!K182/Inputs_old!K182-1,"-")</f>
        <v>-</v>
      </c>
      <c r="L182" s="90" t="str">
        <f aca="false">IFERROR(Inputs!L182/Inputs_old!L182-1,"-")</f>
        <v>-</v>
      </c>
      <c r="M182" s="90" t="str">
        <f aca="false">IFERROR(Inputs!M182/Inputs_old!M182-1,"-")</f>
        <v>-</v>
      </c>
      <c r="N182" s="90" t="str">
        <f aca="false">IFERROR(Inputs!N182/Inputs_old!N182-1,"-")</f>
        <v>-</v>
      </c>
      <c r="O182" s="90" t="str">
        <f aca="false">IFERROR(Inputs!O182/Inputs_old!O182-1,"-")</f>
        <v>-</v>
      </c>
      <c r="P182" s="90" t="str">
        <f aca="false">IFERROR(Inputs!P182/Inputs_old!P182-1,"-")</f>
        <v>-</v>
      </c>
      <c r="Q182" s="90" t="str">
        <f aca="false">IFERROR(Inputs!Q182/Inputs_old!Q182-1,"-")</f>
        <v>-</v>
      </c>
      <c r="R182" s="90" t="str">
        <f aca="false">IFERROR(Inputs!R182/Inputs_old!R182-1,"-")</f>
        <v>-</v>
      </c>
      <c r="S182" s="90" t="str">
        <f aca="false">IFERROR(Inputs!S182/Inputs_old!S182-1,"-")</f>
        <v>-</v>
      </c>
      <c r="T182" s="90" t="str">
        <f aca="false">IFERROR(Inputs!T182/Inputs_old!T182-1,"-")</f>
        <v>-</v>
      </c>
      <c r="U182" s="90" t="str">
        <f aca="false">IFERROR(Inputs!U182/Inputs_old!U182-1,"-")</f>
        <v>-</v>
      </c>
      <c r="V182" s="90" t="str">
        <f aca="false">IFERROR(Inputs!V182/Inputs_old!V182-1,"-")</f>
        <v>-</v>
      </c>
      <c r="W182" s="489" t="n">
        <f aca="false">IFERROR(Inputs!W182/Inputs_old!W182-1,"-")</f>
        <v>0</v>
      </c>
      <c r="X182" s="489" t="n">
        <f aca="false">IFERROR(Inputs!X182/Inputs_old!X182-1,"-")</f>
        <v>0</v>
      </c>
      <c r="Y182" s="489" t="n">
        <f aca="false">IFERROR(Inputs!Y182/Inputs_old!Y182-1,"-")</f>
        <v>0</v>
      </c>
      <c r="Z182" s="489" t="n">
        <f aca="false">IFERROR(Inputs!Z182/Inputs_old!Z182-1,"-")</f>
        <v>0</v>
      </c>
      <c r="AA182" s="489" t="n">
        <f aca="false">IFERROR(Inputs!AA182/Inputs_old!AA182-1,"-")</f>
        <v>0</v>
      </c>
      <c r="AB182" s="489" t="n">
        <f aca="false">IFERROR(Inputs!AB182/Inputs_old!AB182-1,"-")</f>
        <v>0</v>
      </c>
      <c r="AC182" s="489" t="n">
        <f aca="false">IFERROR(Inputs!AC182/Inputs_old!AC182-1,"-")</f>
        <v>0</v>
      </c>
      <c r="AD182" s="489" t="n">
        <f aca="false">IFERROR(Inputs!AD182/Inputs_old!AD182-1,"-")</f>
        <v>0</v>
      </c>
      <c r="AE182" s="489" t="n">
        <f aca="false">IFERROR(Inputs!AE182/Inputs_old!AE182-1,"-")</f>
        <v>0</v>
      </c>
      <c r="AF182" s="489" t="n">
        <f aca="false">IFERROR(Inputs!AF182/Inputs_old!AF182-1,"-")</f>
        <v>0</v>
      </c>
      <c r="AG182" s="489" t="n">
        <f aca="false">IFERROR(Inputs!AG182/Inputs_old!AG182-1,"-")</f>
        <v>0</v>
      </c>
      <c r="AH182" s="489" t="n">
        <f aca="false">IFERROR(Inputs!AH182/Inputs_old!AH182-1,"-")</f>
        <v>0</v>
      </c>
      <c r="AI182" s="489" t="n">
        <f aca="false">IFERROR(Inputs!AI182/Inputs_old!AI182-1,"-")</f>
        <v>-0.0756299559838767</v>
      </c>
      <c r="AJ182" s="489" t="n">
        <f aca="false">IFERROR(Inputs!AJ182/Inputs_old!AJ182-1,"-")</f>
        <v>-0.033736824824265</v>
      </c>
      <c r="AK182" s="489" t="n">
        <f aca="false">IFERROR(Inputs!AK182/Inputs_old!AK182-1,"-")</f>
        <v>-0.0366898794076478</v>
      </c>
      <c r="AL182" s="489" t="n">
        <f aca="false">IFERROR(Inputs!AL182/Inputs_old!AL182-1,"-")</f>
        <v>-0.00125792316382156</v>
      </c>
      <c r="AM182" s="489" t="n">
        <f aca="false">IFERROR(Inputs!AM182/Inputs_old!AM182-1,"-")</f>
        <v>0.0235442413918117</v>
      </c>
      <c r="AN182" s="489" t="n">
        <f aca="false">IFERROR(Inputs!AN182/Inputs_old!AN182-1,"-")</f>
        <v>0.0235442413918119</v>
      </c>
      <c r="AO182" s="489" t="n">
        <f aca="false">IFERROR(Inputs!AO182/Inputs_old!AO182-1,"-")</f>
        <v>0.0235442413918117</v>
      </c>
      <c r="AP182" s="489" t="n">
        <f aca="false">IFERROR(Inputs!AP182/Inputs_old!AP182-1,"-")</f>
        <v>0.0235442413918117</v>
      </c>
      <c r="AQ182" s="489" t="n">
        <f aca="false">IFERROR(Inputs!AQ182/Inputs_old!AQ182-1,"-")</f>
        <v>0.0235442413918117</v>
      </c>
      <c r="AR182" s="489" t="n">
        <f aca="false">IFERROR(Inputs!AR182/Inputs_old!AR182-1,"-")</f>
        <v>0.0235442413918117</v>
      </c>
      <c r="AS182" s="489" t="n">
        <f aca="false">IFERROR(Inputs!AS182/Inputs_old!AS182-1,"-")</f>
        <v>0.0235442413918117</v>
      </c>
      <c r="AT182" s="489" t="n">
        <f aca="false">IFERROR(Inputs!AT182/Inputs_old!AT182-1,"-")</f>
        <v>0.0235442413918117</v>
      </c>
      <c r="AU182" s="489" t="n">
        <f aca="false">IFERROR(Inputs!AU182/Inputs_old!AU182-1,"-")</f>
        <v>0.0235442413918117</v>
      </c>
      <c r="AV182" s="489" t="n">
        <f aca="false">IFERROR(Inputs!AV182/Inputs_old!AV182-1,"-")</f>
        <v>0.0235442413918114</v>
      </c>
      <c r="AW182" s="489" t="n">
        <f aca="false">IFERROR(Inputs!AW182/Inputs_old!AW182-1,"-")</f>
        <v>0.0235442413918114</v>
      </c>
      <c r="AX182" s="489" t="n">
        <f aca="false">IFERROR(Inputs!AX182/Inputs_old!AX182-1,"-")</f>
        <v>0.0235442413918114</v>
      </c>
      <c r="AY182" s="489" t="n">
        <f aca="false">IFERROR(Inputs!AY182/Inputs_old!AY182-1,"-")</f>
        <v>0.0235442413918114</v>
      </c>
      <c r="AZ182" s="489" t="n">
        <f aca="false">IFERROR(Inputs!AZ182/Inputs_old!AZ182-1,"-")</f>
        <v>0.0235442413918114</v>
      </c>
      <c r="BA182" s="489" t="n">
        <f aca="false">IFERROR(Inputs!BA182/Inputs_old!BA182-1,"-")</f>
        <v>0.0235442413918114</v>
      </c>
      <c r="BB182" s="489" t="n">
        <f aca="false">IFERROR(Inputs!BB182/Inputs_old!BB182-1,"-")</f>
        <v>0.0235442413918117</v>
      </c>
      <c r="BC182" s="489" t="n">
        <f aca="false">IFERROR(Inputs!BC182/Inputs_old!BC182-1,"-")</f>
        <v>0.0235442413918117</v>
      </c>
      <c r="BD182" s="489" t="n">
        <f aca="false">IFERROR(Inputs!BD182/Inputs_old!BD182-1,"-")</f>
        <v>0.0235442413918117</v>
      </c>
      <c r="BE182" s="489" t="n">
        <f aca="false">IFERROR(Inputs!BE182/Inputs_old!BE182-1,"-")</f>
        <v>0.0235442413918117</v>
      </c>
      <c r="BF182" s="489" t="n">
        <f aca="false">IFERROR(Inputs!BF182/Inputs_old!BF182-1,"-")</f>
        <v>0.0235442413918117</v>
      </c>
      <c r="BG182" s="489" t="n">
        <f aca="false">IFERROR(Inputs!BG182/Inputs_old!BG182-1,"-")</f>
        <v>0.0235442413918117</v>
      </c>
    </row>
    <row r="183" customFormat="false" ht="13.5" hidden="false" customHeight="true" outlineLevel="0" collapsed="false">
      <c r="A183" s="48" t="s">
        <v>99</v>
      </c>
      <c r="B183" s="201" t="s">
        <v>184</v>
      </c>
      <c r="C183" s="201"/>
      <c r="D183" s="201" t="s">
        <v>101</v>
      </c>
      <c r="E183" s="52"/>
      <c r="F183" s="19" t="s">
        <v>241</v>
      </c>
      <c r="G183" s="52" t="s">
        <v>103</v>
      </c>
      <c r="H183" s="52"/>
      <c r="I183" s="52" t="s">
        <v>234</v>
      </c>
      <c r="J183" s="90" t="str">
        <f aca="false">IFERROR(Inputs!J183/Inputs_old!J183-1,"-")</f>
        <v>-</v>
      </c>
      <c r="K183" s="90" t="str">
        <f aca="false">IFERROR(Inputs!K183/Inputs_old!K183-1,"-")</f>
        <v>-</v>
      </c>
      <c r="L183" s="90" t="str">
        <f aca="false">IFERROR(Inputs!L183/Inputs_old!L183-1,"-")</f>
        <v>-</v>
      </c>
      <c r="M183" s="90" t="str">
        <f aca="false">IFERROR(Inputs!M183/Inputs_old!M183-1,"-")</f>
        <v>-</v>
      </c>
      <c r="N183" s="90" t="str">
        <f aca="false">IFERROR(Inputs!N183/Inputs_old!N183-1,"-")</f>
        <v>-</v>
      </c>
      <c r="O183" s="90" t="str">
        <f aca="false">IFERROR(Inputs!O183/Inputs_old!O183-1,"-")</f>
        <v>-</v>
      </c>
      <c r="P183" s="90" t="str">
        <f aca="false">IFERROR(Inputs!P183/Inputs_old!P183-1,"-")</f>
        <v>-</v>
      </c>
      <c r="Q183" s="90" t="str">
        <f aca="false">IFERROR(Inputs!Q183/Inputs_old!Q183-1,"-")</f>
        <v>-</v>
      </c>
      <c r="R183" s="90" t="str">
        <f aca="false">IFERROR(Inputs!R183/Inputs_old!R183-1,"-")</f>
        <v>-</v>
      </c>
      <c r="S183" s="90" t="str">
        <f aca="false">IFERROR(Inputs!S183/Inputs_old!S183-1,"-")</f>
        <v>-</v>
      </c>
      <c r="T183" s="90" t="str">
        <f aca="false">IFERROR(Inputs!T183/Inputs_old!T183-1,"-")</f>
        <v>-</v>
      </c>
      <c r="U183" s="90" t="n">
        <f aca="false">IFERROR(Inputs!U183/Inputs_old!U183-1,"-")</f>
        <v>0</v>
      </c>
      <c r="V183" s="90" t="n">
        <f aca="false">IFERROR(Inputs!V183/Inputs_old!V183-1,"-")</f>
        <v>0</v>
      </c>
      <c r="W183" s="489" t="n">
        <f aca="false">IFERROR(Inputs!W183/Inputs_old!W183-1,"-")</f>
        <v>0</v>
      </c>
      <c r="X183" s="489" t="n">
        <f aca="false">IFERROR(Inputs!X183/Inputs_old!X183-1,"-")</f>
        <v>0</v>
      </c>
      <c r="Y183" s="489" t="n">
        <f aca="false">IFERROR(Inputs!Y183/Inputs_old!Y183-1,"-")</f>
        <v>0</v>
      </c>
      <c r="Z183" s="489" t="n">
        <f aca="false">IFERROR(Inputs!Z183/Inputs_old!Z183-1,"-")</f>
        <v>0</v>
      </c>
      <c r="AA183" s="489" t="n">
        <f aca="false">IFERROR(Inputs!AA183/Inputs_old!AA183-1,"-")</f>
        <v>0</v>
      </c>
      <c r="AB183" s="489" t="n">
        <f aca="false">IFERROR(Inputs!AB183/Inputs_old!AB183-1,"-")</f>
        <v>0</v>
      </c>
      <c r="AC183" s="489" t="n">
        <f aca="false">IFERROR(Inputs!AC183/Inputs_old!AC183-1,"-")</f>
        <v>0</v>
      </c>
      <c r="AD183" s="489" t="n">
        <f aca="false">IFERROR(Inputs!AD183/Inputs_old!AD183-1,"-")</f>
        <v>0</v>
      </c>
      <c r="AE183" s="489" t="n">
        <f aca="false">IFERROR(Inputs!AE183/Inputs_old!AE183-1,"-")</f>
        <v>0</v>
      </c>
      <c r="AF183" s="489" t="n">
        <f aca="false">IFERROR(Inputs!AF183/Inputs_old!AF183-1,"-")</f>
        <v>0</v>
      </c>
      <c r="AG183" s="489" t="n">
        <f aca="false">IFERROR(Inputs!AG183/Inputs_old!AG183-1,"-")</f>
        <v>0</v>
      </c>
      <c r="AH183" s="489" t="n">
        <f aca="false">IFERROR(Inputs!AH183/Inputs_old!AH183-1,"-")</f>
        <v>0</v>
      </c>
      <c r="AI183" s="489" t="n">
        <f aca="false">IFERROR(Inputs!AI183/Inputs_old!AI183-1,"-")</f>
        <v>0.0236855625939774</v>
      </c>
      <c r="AJ183" s="489" t="n">
        <f aca="false">IFERROR(Inputs!AJ183/Inputs_old!AJ183-1,"-")</f>
        <v>0.112109178311645</v>
      </c>
      <c r="AK183" s="489" t="n">
        <f aca="false">IFERROR(Inputs!AK183/Inputs_old!AK183-1,"-")</f>
        <v>0.112109178311645</v>
      </c>
      <c r="AL183" s="489" t="n">
        <f aca="false">IFERROR(Inputs!AL183/Inputs_old!AL183-1,"-")</f>
        <v>0.112109178311645</v>
      </c>
      <c r="AM183" s="489" t="n">
        <f aca="false">IFERROR(Inputs!AM183/Inputs_old!AM183-1,"-")</f>
        <v>0.112109178311645</v>
      </c>
      <c r="AN183" s="489" t="n">
        <f aca="false">IFERROR(Inputs!AN183/Inputs_old!AN183-1,"-")</f>
        <v>0.112109178311645</v>
      </c>
      <c r="AO183" s="489" t="n">
        <f aca="false">IFERROR(Inputs!AO183/Inputs_old!AO183-1,"-")</f>
        <v>0.112109178311645</v>
      </c>
      <c r="AP183" s="489" t="n">
        <f aca="false">IFERROR(Inputs!AP183/Inputs_old!AP183-1,"-")</f>
        <v>0.112109178311645</v>
      </c>
      <c r="AQ183" s="489" t="n">
        <f aca="false">IFERROR(Inputs!AQ183/Inputs_old!AQ183-1,"-")</f>
        <v>0.112109178311645</v>
      </c>
      <c r="AR183" s="489" t="n">
        <f aca="false">IFERROR(Inputs!AR183/Inputs_old!AR183-1,"-")</f>
        <v>0.112109178311645</v>
      </c>
      <c r="AS183" s="489" t="n">
        <f aca="false">IFERROR(Inputs!AS183/Inputs_old!AS183-1,"-")</f>
        <v>0.112109178311645</v>
      </c>
      <c r="AT183" s="489" t="n">
        <f aca="false">IFERROR(Inputs!AT183/Inputs_old!AT183-1,"-")</f>
        <v>0.112109178311645</v>
      </c>
      <c r="AU183" s="489" t="n">
        <f aca="false">IFERROR(Inputs!AU183/Inputs_old!AU183-1,"-")</f>
        <v>0.112109178311645</v>
      </c>
      <c r="AV183" s="489" t="n">
        <f aca="false">IFERROR(Inputs!AV183/Inputs_old!AV183-1,"-")</f>
        <v>0.112109178311645</v>
      </c>
      <c r="AW183" s="489" t="n">
        <f aca="false">IFERROR(Inputs!AW183/Inputs_old!AW183-1,"-")</f>
        <v>0.112109178311645</v>
      </c>
      <c r="AX183" s="489" t="n">
        <f aca="false">IFERROR(Inputs!AX183/Inputs_old!AX183-1,"-")</f>
        <v>0.112109178311645</v>
      </c>
      <c r="AY183" s="489" t="n">
        <f aca="false">IFERROR(Inputs!AY183/Inputs_old!AY183-1,"-")</f>
        <v>0.112109178311645</v>
      </c>
      <c r="AZ183" s="489" t="n">
        <f aca="false">IFERROR(Inputs!AZ183/Inputs_old!AZ183-1,"-")</f>
        <v>0.112109178311645</v>
      </c>
      <c r="BA183" s="489" t="n">
        <f aca="false">IFERROR(Inputs!BA183/Inputs_old!BA183-1,"-")</f>
        <v>0.112109178311645</v>
      </c>
      <c r="BB183" s="489" t="n">
        <f aca="false">IFERROR(Inputs!BB183/Inputs_old!BB183-1,"-")</f>
        <v>0.112109178311645</v>
      </c>
      <c r="BC183" s="489" t="n">
        <f aca="false">IFERROR(Inputs!BC183/Inputs_old!BC183-1,"-")</f>
        <v>0.112109178311645</v>
      </c>
      <c r="BD183" s="489" t="n">
        <f aca="false">IFERROR(Inputs!BD183/Inputs_old!BD183-1,"-")</f>
        <v>0.112109178311645</v>
      </c>
      <c r="BE183" s="489" t="n">
        <f aca="false">IFERROR(Inputs!BE183/Inputs_old!BE183-1,"-")</f>
        <v>0.112109178311645</v>
      </c>
      <c r="BF183" s="489" t="n">
        <f aca="false">IFERROR(Inputs!BF183/Inputs_old!BF183-1,"-")</f>
        <v>0.112109178311645</v>
      </c>
      <c r="BG183" s="489" t="n">
        <f aca="false">IFERROR(Inputs!BG183/Inputs_old!BG183-1,"-")</f>
        <v>0.112109178311645</v>
      </c>
    </row>
    <row r="184" customFormat="false" ht="13.5" hidden="false" customHeight="true" outlineLevel="0" collapsed="false">
      <c r="A184" s="48" t="s">
        <v>99</v>
      </c>
      <c r="B184" s="201" t="s">
        <v>184</v>
      </c>
      <c r="C184" s="201"/>
      <c r="D184" s="201" t="s">
        <v>101</v>
      </c>
      <c r="E184" s="52"/>
      <c r="F184" s="19" t="s">
        <v>242</v>
      </c>
      <c r="G184" s="52" t="s">
        <v>236</v>
      </c>
      <c r="H184" s="52"/>
      <c r="I184" s="52" t="s">
        <v>237</v>
      </c>
      <c r="J184" s="90" t="str">
        <f aca="false">IFERROR(Inputs!J184/Inputs_old!J184-1,"-")</f>
        <v>-</v>
      </c>
      <c r="K184" s="90" t="str">
        <f aca="false">IFERROR(Inputs!K184/Inputs_old!K184-1,"-")</f>
        <v>-</v>
      </c>
      <c r="L184" s="90" t="str">
        <f aca="false">IFERROR(Inputs!L184/Inputs_old!L184-1,"-")</f>
        <v>-</v>
      </c>
      <c r="M184" s="90" t="str">
        <f aca="false">IFERROR(Inputs!M184/Inputs_old!M184-1,"-")</f>
        <v>-</v>
      </c>
      <c r="N184" s="90" t="str">
        <f aca="false">IFERROR(Inputs!N184/Inputs_old!N184-1,"-")</f>
        <v>-</v>
      </c>
      <c r="O184" s="90" t="str">
        <f aca="false">IFERROR(Inputs!O184/Inputs_old!O184-1,"-")</f>
        <v>-</v>
      </c>
      <c r="P184" s="90" t="str">
        <f aca="false">IFERROR(Inputs!P184/Inputs_old!P184-1,"-")</f>
        <v>-</v>
      </c>
      <c r="Q184" s="90" t="str">
        <f aca="false">IFERROR(Inputs!Q184/Inputs_old!Q184-1,"-")</f>
        <v>-</v>
      </c>
      <c r="R184" s="90" t="str">
        <f aca="false">IFERROR(Inputs!R184/Inputs_old!R184-1,"-")</f>
        <v>-</v>
      </c>
      <c r="S184" s="90" t="str">
        <f aca="false">IFERROR(Inputs!S184/Inputs_old!S184-1,"-")</f>
        <v>-</v>
      </c>
      <c r="T184" s="90" t="str">
        <f aca="false">IFERROR(Inputs!T184/Inputs_old!T184-1,"-")</f>
        <v>-</v>
      </c>
      <c r="U184" s="90" t="str">
        <f aca="false">IFERROR(Inputs!U184/Inputs_old!U184-1,"-")</f>
        <v>-</v>
      </c>
      <c r="V184" s="90" t="str">
        <f aca="false">IFERROR(Inputs!V184/Inputs_old!V184-1,"-")</f>
        <v>-</v>
      </c>
      <c r="W184" s="489" t="n">
        <f aca="false">IFERROR(Inputs!W184/Inputs_old!W184-1,"-")</f>
        <v>0</v>
      </c>
      <c r="X184" s="489" t="n">
        <f aca="false">IFERROR(Inputs!X184/Inputs_old!X184-1,"-")</f>
        <v>0</v>
      </c>
      <c r="Y184" s="489" t="n">
        <f aca="false">IFERROR(Inputs!Y184/Inputs_old!Y184-1,"-")</f>
        <v>0</v>
      </c>
      <c r="Z184" s="489" t="n">
        <f aca="false">IFERROR(Inputs!Z184/Inputs_old!Z184-1,"-")</f>
        <v>0</v>
      </c>
      <c r="AA184" s="489" t="n">
        <f aca="false">IFERROR(Inputs!AA184/Inputs_old!AA184-1,"-")</f>
        <v>0</v>
      </c>
      <c r="AB184" s="489" t="n">
        <f aca="false">IFERROR(Inputs!AB184/Inputs_old!AB184-1,"-")</f>
        <v>0</v>
      </c>
      <c r="AC184" s="489" t="n">
        <f aca="false">IFERROR(Inputs!AC184/Inputs_old!AC184-1,"-")</f>
        <v>0</v>
      </c>
      <c r="AD184" s="489" t="n">
        <f aca="false">IFERROR(Inputs!AD184/Inputs_old!AD184-1,"-")</f>
        <v>0</v>
      </c>
      <c r="AE184" s="489" t="n">
        <f aca="false">IFERROR(Inputs!AE184/Inputs_old!AE184-1,"-")</f>
        <v>0</v>
      </c>
      <c r="AF184" s="489" t="n">
        <f aca="false">IFERROR(Inputs!AF184/Inputs_old!AF184-1,"-")</f>
        <v>0</v>
      </c>
      <c r="AG184" s="489" t="n">
        <f aca="false">IFERROR(Inputs!AG184/Inputs_old!AG184-1,"-")</f>
        <v>0</v>
      </c>
      <c r="AH184" s="489" t="n">
        <f aca="false">IFERROR(Inputs!AH184/Inputs_old!AH184-1,"-")</f>
        <v>0</v>
      </c>
      <c r="AI184" s="489" t="n">
        <f aca="false">IFERROR(Inputs!AI184/Inputs_old!AI184-1,"-")</f>
        <v>0.0305873021690239</v>
      </c>
      <c r="AJ184" s="489" t="n">
        <f aca="false">IFERROR(Inputs!AJ184/Inputs_old!AJ184-1,"-")</f>
        <v>0.0800508784711167</v>
      </c>
      <c r="AK184" s="489" t="n">
        <f aca="false">IFERROR(Inputs!AK184/Inputs_old!AK184-1,"-")</f>
        <v>0.076917629668102</v>
      </c>
      <c r="AL184" s="489" t="n">
        <f aca="false">IFERROR(Inputs!AL184/Inputs_old!AL184-1,"-")</f>
        <v>0.116528236384392</v>
      </c>
      <c r="AM184" s="489" t="n">
        <f aca="false">IFERROR(Inputs!AM184/Inputs_old!AM184-1,"-")</f>
        <v>0.144255432115987</v>
      </c>
      <c r="AN184" s="489" t="n">
        <f aca="false">IFERROR(Inputs!AN184/Inputs_old!AN184-1,"-")</f>
        <v>0.144255432115987</v>
      </c>
      <c r="AO184" s="489" t="n">
        <f aca="false">IFERROR(Inputs!AO184/Inputs_old!AO184-1,"-")</f>
        <v>0.144255432115987</v>
      </c>
      <c r="AP184" s="489" t="n">
        <f aca="false">IFERROR(Inputs!AP184/Inputs_old!AP184-1,"-")</f>
        <v>0.144255432115987</v>
      </c>
      <c r="AQ184" s="489" t="n">
        <f aca="false">IFERROR(Inputs!AQ184/Inputs_old!AQ184-1,"-")</f>
        <v>0.144255432115987</v>
      </c>
      <c r="AR184" s="489" t="n">
        <f aca="false">IFERROR(Inputs!AR184/Inputs_old!AR184-1,"-")</f>
        <v>0.144255432115987</v>
      </c>
      <c r="AS184" s="489" t="n">
        <f aca="false">IFERROR(Inputs!AS184/Inputs_old!AS184-1,"-")</f>
        <v>0.144255432115986</v>
      </c>
      <c r="AT184" s="489" t="n">
        <f aca="false">IFERROR(Inputs!AT184/Inputs_old!AT184-1,"-")</f>
        <v>0.144255432115986</v>
      </c>
      <c r="AU184" s="489" t="n">
        <f aca="false">IFERROR(Inputs!AU184/Inputs_old!AU184-1,"-")</f>
        <v>0.144255432115987</v>
      </c>
      <c r="AV184" s="489" t="n">
        <f aca="false">IFERROR(Inputs!AV184/Inputs_old!AV184-1,"-")</f>
        <v>0.144255432115986</v>
      </c>
      <c r="AW184" s="489" t="n">
        <f aca="false">IFERROR(Inputs!AW184/Inputs_old!AW184-1,"-")</f>
        <v>0.144255432115986</v>
      </c>
      <c r="AX184" s="489" t="n">
        <f aca="false">IFERROR(Inputs!AX184/Inputs_old!AX184-1,"-")</f>
        <v>0.144255432115986</v>
      </c>
      <c r="AY184" s="489" t="n">
        <f aca="false">IFERROR(Inputs!AY184/Inputs_old!AY184-1,"-")</f>
        <v>0.144255432115986</v>
      </c>
      <c r="AZ184" s="489" t="n">
        <f aca="false">IFERROR(Inputs!AZ184/Inputs_old!AZ184-1,"-")</f>
        <v>0.144255432115986</v>
      </c>
      <c r="BA184" s="489" t="n">
        <f aca="false">IFERROR(Inputs!BA184/Inputs_old!BA184-1,"-")</f>
        <v>0.144255432115986</v>
      </c>
      <c r="BB184" s="489" t="n">
        <f aca="false">IFERROR(Inputs!BB184/Inputs_old!BB184-1,"-")</f>
        <v>0.144255432115986</v>
      </c>
      <c r="BC184" s="489" t="n">
        <f aca="false">IFERROR(Inputs!BC184/Inputs_old!BC184-1,"-")</f>
        <v>0.144255432115986</v>
      </c>
      <c r="BD184" s="489" t="n">
        <f aca="false">IFERROR(Inputs!BD184/Inputs_old!BD184-1,"-")</f>
        <v>0.144255432115986</v>
      </c>
      <c r="BE184" s="489" t="n">
        <f aca="false">IFERROR(Inputs!BE184/Inputs_old!BE184-1,"-")</f>
        <v>0.144255432115986</v>
      </c>
      <c r="BF184" s="489" t="n">
        <f aca="false">IFERROR(Inputs!BF184/Inputs_old!BF184-1,"-")</f>
        <v>0.144255432115986</v>
      </c>
      <c r="BG184" s="489" t="n">
        <f aca="false">IFERROR(Inputs!BG184/Inputs_old!BG184-1,"-")</f>
        <v>0.144255432115986</v>
      </c>
    </row>
    <row r="185" customFormat="false" ht="13.5" hidden="false" customHeight="true" outlineLevel="0" collapsed="false">
      <c r="A185" s="48" t="s">
        <v>99</v>
      </c>
      <c r="B185" s="201" t="s">
        <v>184</v>
      </c>
      <c r="C185" s="201"/>
      <c r="D185" s="201" t="s">
        <v>101</v>
      </c>
      <c r="E185" s="52"/>
      <c r="F185" s="19" t="s">
        <v>243</v>
      </c>
      <c r="G185" s="52" t="s">
        <v>103</v>
      </c>
      <c r="H185" s="52"/>
      <c r="I185" s="52" t="s">
        <v>234</v>
      </c>
      <c r="J185" s="90" t="str">
        <f aca="false">IFERROR(Inputs!J185/Inputs_old!J185-1,"-")</f>
        <v>-</v>
      </c>
      <c r="K185" s="90" t="str">
        <f aca="false">IFERROR(Inputs!K185/Inputs_old!K185-1,"-")</f>
        <v>-</v>
      </c>
      <c r="L185" s="90" t="str">
        <f aca="false">IFERROR(Inputs!L185/Inputs_old!L185-1,"-")</f>
        <v>-</v>
      </c>
      <c r="M185" s="90" t="str">
        <f aca="false">IFERROR(Inputs!M185/Inputs_old!M185-1,"-")</f>
        <v>-</v>
      </c>
      <c r="N185" s="90" t="str">
        <f aca="false">IFERROR(Inputs!N185/Inputs_old!N185-1,"-")</f>
        <v>-</v>
      </c>
      <c r="O185" s="90" t="str">
        <f aca="false">IFERROR(Inputs!O185/Inputs_old!O185-1,"-")</f>
        <v>-</v>
      </c>
      <c r="P185" s="90" t="str">
        <f aca="false">IFERROR(Inputs!P185/Inputs_old!P185-1,"-")</f>
        <v>-</v>
      </c>
      <c r="Q185" s="90" t="str">
        <f aca="false">IFERROR(Inputs!Q185/Inputs_old!Q185-1,"-")</f>
        <v>-</v>
      </c>
      <c r="R185" s="90" t="str">
        <f aca="false">IFERROR(Inputs!R185/Inputs_old!R185-1,"-")</f>
        <v>-</v>
      </c>
      <c r="S185" s="90" t="str">
        <f aca="false">IFERROR(Inputs!S185/Inputs_old!S185-1,"-")</f>
        <v>-</v>
      </c>
      <c r="T185" s="90" t="str">
        <f aca="false">IFERROR(Inputs!T185/Inputs_old!T185-1,"-")</f>
        <v>-</v>
      </c>
      <c r="U185" s="90" t="str">
        <f aca="false">IFERROR(Inputs!U185/Inputs_old!U185-1,"-")</f>
        <v>-</v>
      </c>
      <c r="V185" s="90" t="n">
        <f aca="false">IFERROR(Inputs!V185/Inputs_old!V185-1,"-")</f>
        <v>0</v>
      </c>
      <c r="W185" s="489" t="n">
        <f aca="false">IFERROR(Inputs!W185/Inputs_old!W185-1,"-")</f>
        <v>0</v>
      </c>
      <c r="X185" s="489" t="n">
        <f aca="false">IFERROR(Inputs!X185/Inputs_old!X185-1,"-")</f>
        <v>0</v>
      </c>
      <c r="Y185" s="489" t="n">
        <f aca="false">IFERROR(Inputs!Y185/Inputs_old!Y185-1,"-")</f>
        <v>0</v>
      </c>
      <c r="Z185" s="489" t="n">
        <f aca="false">IFERROR(Inputs!Z185/Inputs_old!Z185-1,"-")</f>
        <v>0</v>
      </c>
      <c r="AA185" s="489" t="n">
        <f aca="false">IFERROR(Inputs!AA185/Inputs_old!AA185-1,"-")</f>
        <v>0</v>
      </c>
      <c r="AB185" s="489" t="n">
        <f aca="false">IFERROR(Inputs!AB185/Inputs_old!AB185-1,"-")</f>
        <v>0</v>
      </c>
      <c r="AC185" s="489" t="n">
        <f aca="false">IFERROR(Inputs!AC185/Inputs_old!AC185-1,"-")</f>
        <v>0</v>
      </c>
      <c r="AD185" s="489" t="n">
        <f aca="false">IFERROR(Inputs!AD185/Inputs_old!AD185-1,"-")</f>
        <v>0</v>
      </c>
      <c r="AE185" s="489" t="n">
        <f aca="false">IFERROR(Inputs!AE185/Inputs_old!AE185-1,"-")</f>
        <v>0</v>
      </c>
      <c r="AF185" s="489" t="n">
        <f aca="false">IFERROR(Inputs!AF185/Inputs_old!AF185-1,"-")</f>
        <v>0</v>
      </c>
      <c r="AG185" s="489" t="n">
        <f aca="false">IFERROR(Inputs!AG185/Inputs_old!AG185-1,"-")</f>
        <v>0</v>
      </c>
      <c r="AH185" s="489" t="n">
        <f aca="false">IFERROR(Inputs!AH185/Inputs_old!AH185-1,"-")</f>
        <v>0</v>
      </c>
      <c r="AI185" s="489" t="n">
        <f aca="false">IFERROR(Inputs!AI185/Inputs_old!AI185-1,"-")</f>
        <v>-0.00884858275811429</v>
      </c>
      <c r="AJ185" s="489" t="n">
        <f aca="false">IFERROR(Inputs!AJ185/Inputs_old!AJ185-1,"-")</f>
        <v>0</v>
      </c>
      <c r="AK185" s="489" t="n">
        <f aca="false">IFERROR(Inputs!AK185/Inputs_old!AK185-1,"-")</f>
        <v>0</v>
      </c>
      <c r="AL185" s="489" t="n">
        <f aca="false">IFERROR(Inputs!AL185/Inputs_old!AL185-1,"-")</f>
        <v>0</v>
      </c>
      <c r="AM185" s="489" t="n">
        <f aca="false">IFERROR(Inputs!AM185/Inputs_old!AM185-1,"-")</f>
        <v>0</v>
      </c>
      <c r="AN185" s="489" t="n">
        <f aca="false">IFERROR(Inputs!AN185/Inputs_old!AN185-1,"-")</f>
        <v>0</v>
      </c>
      <c r="AO185" s="489" t="n">
        <f aca="false">IFERROR(Inputs!AO185/Inputs_old!AO185-1,"-")</f>
        <v>0</v>
      </c>
      <c r="AP185" s="489" t="n">
        <f aca="false">IFERROR(Inputs!AP185/Inputs_old!AP185-1,"-")</f>
        <v>0</v>
      </c>
      <c r="AQ185" s="489" t="n">
        <f aca="false">IFERROR(Inputs!AQ185/Inputs_old!AQ185-1,"-")</f>
        <v>0</v>
      </c>
      <c r="AR185" s="489" t="n">
        <f aca="false">IFERROR(Inputs!AR185/Inputs_old!AR185-1,"-")</f>
        <v>0</v>
      </c>
      <c r="AS185" s="489" t="n">
        <f aca="false">IFERROR(Inputs!AS185/Inputs_old!AS185-1,"-")</f>
        <v>0</v>
      </c>
      <c r="AT185" s="489" t="n">
        <f aca="false">IFERROR(Inputs!AT185/Inputs_old!AT185-1,"-")</f>
        <v>0</v>
      </c>
      <c r="AU185" s="489" t="n">
        <f aca="false">IFERROR(Inputs!AU185/Inputs_old!AU185-1,"-")</f>
        <v>0</v>
      </c>
      <c r="AV185" s="489" t="n">
        <f aca="false">IFERROR(Inputs!AV185/Inputs_old!AV185-1,"-")</f>
        <v>0</v>
      </c>
      <c r="AW185" s="489" t="n">
        <f aca="false">IFERROR(Inputs!AW185/Inputs_old!AW185-1,"-")</f>
        <v>0</v>
      </c>
      <c r="AX185" s="489" t="n">
        <f aca="false">IFERROR(Inputs!AX185/Inputs_old!AX185-1,"-")</f>
        <v>0</v>
      </c>
      <c r="AY185" s="489" t="n">
        <f aca="false">IFERROR(Inputs!AY185/Inputs_old!AY185-1,"-")</f>
        <v>0</v>
      </c>
      <c r="AZ185" s="489" t="n">
        <f aca="false">IFERROR(Inputs!AZ185/Inputs_old!AZ185-1,"-")</f>
        <v>0</v>
      </c>
      <c r="BA185" s="489" t="n">
        <f aca="false">IFERROR(Inputs!BA185/Inputs_old!BA185-1,"-")</f>
        <v>0</v>
      </c>
      <c r="BB185" s="489" t="n">
        <f aca="false">IFERROR(Inputs!BB185/Inputs_old!BB185-1,"-")</f>
        <v>0</v>
      </c>
      <c r="BC185" s="489" t="n">
        <f aca="false">IFERROR(Inputs!BC185/Inputs_old!BC185-1,"-")</f>
        <v>0</v>
      </c>
      <c r="BD185" s="489" t="n">
        <f aca="false">IFERROR(Inputs!BD185/Inputs_old!BD185-1,"-")</f>
        <v>0</v>
      </c>
      <c r="BE185" s="489" t="n">
        <f aca="false">IFERROR(Inputs!BE185/Inputs_old!BE185-1,"-")</f>
        <v>0</v>
      </c>
      <c r="BF185" s="489" t="n">
        <f aca="false">IFERROR(Inputs!BF185/Inputs_old!BF185-1,"-")</f>
        <v>0</v>
      </c>
      <c r="BG185" s="489" t="n">
        <f aca="false">IFERROR(Inputs!BG185/Inputs_old!BG185-1,"-")</f>
        <v>0</v>
      </c>
    </row>
    <row r="186" customFormat="false" ht="13.5" hidden="false" customHeight="true" outlineLevel="0" collapsed="false">
      <c r="A186" s="48" t="s">
        <v>99</v>
      </c>
      <c r="B186" s="201" t="s">
        <v>184</v>
      </c>
      <c r="C186" s="201"/>
      <c r="D186" s="201" t="s">
        <v>101</v>
      </c>
      <c r="E186" s="52"/>
      <c r="F186" s="19" t="s">
        <v>244</v>
      </c>
      <c r="G186" s="52" t="s">
        <v>236</v>
      </c>
      <c r="H186" s="52"/>
      <c r="I186" s="52" t="s">
        <v>237</v>
      </c>
      <c r="J186" s="90" t="str">
        <f aca="false">IFERROR(Inputs!J186/Inputs_old!J186-1,"-")</f>
        <v>-</v>
      </c>
      <c r="K186" s="90" t="str">
        <f aca="false">IFERROR(Inputs!K186/Inputs_old!K186-1,"-")</f>
        <v>-</v>
      </c>
      <c r="L186" s="90" t="str">
        <f aca="false">IFERROR(Inputs!L186/Inputs_old!L186-1,"-")</f>
        <v>-</v>
      </c>
      <c r="M186" s="90" t="str">
        <f aca="false">IFERROR(Inputs!M186/Inputs_old!M186-1,"-")</f>
        <v>-</v>
      </c>
      <c r="N186" s="90" t="str">
        <f aca="false">IFERROR(Inputs!N186/Inputs_old!N186-1,"-")</f>
        <v>-</v>
      </c>
      <c r="O186" s="90" t="str">
        <f aca="false">IFERROR(Inputs!O186/Inputs_old!O186-1,"-")</f>
        <v>-</v>
      </c>
      <c r="P186" s="90" t="str">
        <f aca="false">IFERROR(Inputs!P186/Inputs_old!P186-1,"-")</f>
        <v>-</v>
      </c>
      <c r="Q186" s="90" t="str">
        <f aca="false">IFERROR(Inputs!Q186/Inputs_old!Q186-1,"-")</f>
        <v>-</v>
      </c>
      <c r="R186" s="90" t="str">
        <f aca="false">IFERROR(Inputs!R186/Inputs_old!R186-1,"-")</f>
        <v>-</v>
      </c>
      <c r="S186" s="90" t="str">
        <f aca="false">IFERROR(Inputs!S186/Inputs_old!S186-1,"-")</f>
        <v>-</v>
      </c>
      <c r="T186" s="90" t="str">
        <f aca="false">IFERROR(Inputs!T186/Inputs_old!T186-1,"-")</f>
        <v>-</v>
      </c>
      <c r="U186" s="90" t="str">
        <f aca="false">IFERROR(Inputs!U186/Inputs_old!U186-1,"-")</f>
        <v>-</v>
      </c>
      <c r="V186" s="90" t="str">
        <f aca="false">IFERROR(Inputs!V186/Inputs_old!V186-1,"-")</f>
        <v>-</v>
      </c>
      <c r="W186" s="489" t="n">
        <f aca="false">IFERROR(Inputs!W186/Inputs_old!W186-1,"-")</f>
        <v>0</v>
      </c>
      <c r="X186" s="489" t="n">
        <f aca="false">IFERROR(Inputs!X186/Inputs_old!X186-1,"-")</f>
        <v>0</v>
      </c>
      <c r="Y186" s="489" t="n">
        <f aca="false">IFERROR(Inputs!Y186/Inputs_old!Y186-1,"-")</f>
        <v>0</v>
      </c>
      <c r="Z186" s="489" t="n">
        <f aca="false">IFERROR(Inputs!Z186/Inputs_old!Z186-1,"-")</f>
        <v>0</v>
      </c>
      <c r="AA186" s="489" t="n">
        <f aca="false">IFERROR(Inputs!AA186/Inputs_old!AA186-1,"-")</f>
        <v>0</v>
      </c>
      <c r="AB186" s="489" t="n">
        <f aca="false">IFERROR(Inputs!AB186/Inputs_old!AB186-1,"-")</f>
        <v>0</v>
      </c>
      <c r="AC186" s="489" t="n">
        <f aca="false">IFERROR(Inputs!AC186/Inputs_old!AC186-1,"-")</f>
        <v>0</v>
      </c>
      <c r="AD186" s="489" t="n">
        <f aca="false">IFERROR(Inputs!AD186/Inputs_old!AD186-1,"-")</f>
        <v>0</v>
      </c>
      <c r="AE186" s="489" t="n">
        <f aca="false">IFERROR(Inputs!AE186/Inputs_old!AE186-1,"-")</f>
        <v>0</v>
      </c>
      <c r="AF186" s="489" t="n">
        <f aca="false">IFERROR(Inputs!AF186/Inputs_old!AF186-1,"-")</f>
        <v>0</v>
      </c>
      <c r="AG186" s="489" t="n">
        <f aca="false">IFERROR(Inputs!AG186/Inputs_old!AG186-1,"-")</f>
        <v>0</v>
      </c>
      <c r="AH186" s="489" t="n">
        <f aca="false">IFERROR(Inputs!AH186/Inputs_old!AH186-1,"-")</f>
        <v>0</v>
      </c>
      <c r="AI186" s="489" t="n">
        <f aca="false">IFERROR(Inputs!AI186/Inputs_old!AI186-1,"-")</f>
        <v>-0.00426184456364698</v>
      </c>
      <c r="AJ186" s="489" t="n">
        <f aca="false">IFERROR(Inputs!AJ186/Inputs_old!AJ186-1,"-")</f>
        <v>-0.0286754462876304</v>
      </c>
      <c r="AK186" s="489" t="n">
        <f aca="false">IFERROR(Inputs!AK186/Inputs_old!AK186-1,"-")</f>
        <v>-0.031643969252164</v>
      </c>
      <c r="AL186" s="489" t="n">
        <f aca="false">IFERROR(Inputs!AL186/Inputs_old!AL186-1,"-")</f>
        <v>0.00397358295293926</v>
      </c>
      <c r="AM186" s="489" t="n">
        <f aca="false">IFERROR(Inputs!AM186/Inputs_old!AM186-1,"-")</f>
        <v>0.0289056636086256</v>
      </c>
      <c r="AN186" s="489" t="n">
        <f aca="false">IFERROR(Inputs!AN186/Inputs_old!AN186-1,"-")</f>
        <v>0.0289056636086256</v>
      </c>
      <c r="AO186" s="489" t="n">
        <f aca="false">IFERROR(Inputs!AO186/Inputs_old!AO186-1,"-")</f>
        <v>0.0289056636086256</v>
      </c>
      <c r="AP186" s="489" t="n">
        <f aca="false">IFERROR(Inputs!AP186/Inputs_old!AP186-1,"-")</f>
        <v>0.0289056636086256</v>
      </c>
      <c r="AQ186" s="489" t="n">
        <f aca="false">IFERROR(Inputs!AQ186/Inputs_old!AQ186-1,"-")</f>
        <v>0.0289056636086256</v>
      </c>
      <c r="AR186" s="489" t="n">
        <f aca="false">IFERROR(Inputs!AR186/Inputs_old!AR186-1,"-")</f>
        <v>0.0289056636086256</v>
      </c>
      <c r="AS186" s="489" t="n">
        <f aca="false">IFERROR(Inputs!AS186/Inputs_old!AS186-1,"-")</f>
        <v>0.0289056636086256</v>
      </c>
      <c r="AT186" s="489" t="n">
        <f aca="false">IFERROR(Inputs!AT186/Inputs_old!AT186-1,"-")</f>
        <v>0.0289056636086256</v>
      </c>
      <c r="AU186" s="489" t="n">
        <f aca="false">IFERROR(Inputs!AU186/Inputs_old!AU186-1,"-")</f>
        <v>0.0289056636086256</v>
      </c>
      <c r="AV186" s="489" t="n">
        <f aca="false">IFERROR(Inputs!AV186/Inputs_old!AV186-1,"-")</f>
        <v>0.0289056636086256</v>
      </c>
      <c r="AW186" s="489" t="n">
        <f aca="false">IFERROR(Inputs!AW186/Inputs_old!AW186-1,"-")</f>
        <v>0.0289056636086253</v>
      </c>
      <c r="AX186" s="489" t="n">
        <f aca="false">IFERROR(Inputs!AX186/Inputs_old!AX186-1,"-")</f>
        <v>0.0289056636086253</v>
      </c>
      <c r="AY186" s="489" t="n">
        <f aca="false">IFERROR(Inputs!AY186/Inputs_old!AY186-1,"-")</f>
        <v>0.0289056636086256</v>
      </c>
      <c r="AZ186" s="489" t="n">
        <f aca="false">IFERROR(Inputs!AZ186/Inputs_old!AZ186-1,"-")</f>
        <v>0.0289056636086253</v>
      </c>
      <c r="BA186" s="489" t="n">
        <f aca="false">IFERROR(Inputs!BA186/Inputs_old!BA186-1,"-")</f>
        <v>0.0289056636086256</v>
      </c>
      <c r="BB186" s="489" t="n">
        <f aca="false">IFERROR(Inputs!BB186/Inputs_old!BB186-1,"-")</f>
        <v>0.0289056636086253</v>
      </c>
      <c r="BC186" s="489" t="n">
        <f aca="false">IFERROR(Inputs!BC186/Inputs_old!BC186-1,"-")</f>
        <v>0.0289056636086249</v>
      </c>
      <c r="BD186" s="489" t="n">
        <f aca="false">IFERROR(Inputs!BD186/Inputs_old!BD186-1,"-")</f>
        <v>0.0289056636086247</v>
      </c>
      <c r="BE186" s="489" t="n">
        <f aca="false">IFERROR(Inputs!BE186/Inputs_old!BE186-1,"-")</f>
        <v>0.0289056636086245</v>
      </c>
      <c r="BF186" s="489" t="n">
        <f aca="false">IFERROR(Inputs!BF186/Inputs_old!BF186-1,"-")</f>
        <v>0.0289056636086242</v>
      </c>
      <c r="BG186" s="489" t="n">
        <f aca="false">IFERROR(Inputs!BG186/Inputs_old!BG186-1,"-")</f>
        <v>0.028905663608624</v>
      </c>
    </row>
    <row r="187" customFormat="false" ht="13.5" hidden="false" customHeight="true" outlineLevel="0" collapsed="false">
      <c r="A187" s="48" t="s">
        <v>99</v>
      </c>
      <c r="B187" s="201" t="s">
        <v>184</v>
      </c>
      <c r="C187" s="201"/>
      <c r="D187" s="201" t="s">
        <v>101</v>
      </c>
      <c r="E187" s="52"/>
      <c r="F187" s="19" t="s">
        <v>245</v>
      </c>
      <c r="G187" s="52" t="s">
        <v>186</v>
      </c>
      <c r="H187" s="52"/>
      <c r="I187" s="52"/>
      <c r="J187" s="90" t="str">
        <f aca="false">IFERROR(Inputs!J187/Inputs_old!J187-1,"-")</f>
        <v>-</v>
      </c>
      <c r="K187" s="90" t="str">
        <f aca="false">IFERROR(Inputs!K187/Inputs_old!K187-1,"-")</f>
        <v>-</v>
      </c>
      <c r="L187" s="90" t="str">
        <f aca="false">IFERROR(Inputs!L187/Inputs_old!L187-1,"-")</f>
        <v>-</v>
      </c>
      <c r="M187" s="90" t="str">
        <f aca="false">IFERROR(Inputs!M187/Inputs_old!M187-1,"-")</f>
        <v>-</v>
      </c>
      <c r="N187" s="90" t="str">
        <f aca="false">IFERROR(Inputs!N187/Inputs_old!N187-1,"-")</f>
        <v>-</v>
      </c>
      <c r="O187" s="90" t="str">
        <f aca="false">IFERROR(Inputs!O187/Inputs_old!O187-1,"-")</f>
        <v>-</v>
      </c>
      <c r="P187" s="90" t="str">
        <f aca="false">IFERROR(Inputs!P187/Inputs_old!P187-1,"-")</f>
        <v>-</v>
      </c>
      <c r="Q187" s="90" t="str">
        <f aca="false">IFERROR(Inputs!Q187/Inputs_old!Q187-1,"-")</f>
        <v>-</v>
      </c>
      <c r="R187" s="90" t="str">
        <f aca="false">IFERROR(Inputs!R187/Inputs_old!R187-1,"-")</f>
        <v>-</v>
      </c>
      <c r="S187" s="90" t="str">
        <f aca="false">IFERROR(Inputs!S187/Inputs_old!S187-1,"-")</f>
        <v>-</v>
      </c>
      <c r="T187" s="90" t="str">
        <f aca="false">IFERROR(Inputs!T187/Inputs_old!T187-1,"-")</f>
        <v>-</v>
      </c>
      <c r="U187" s="90" t="str">
        <f aca="false">IFERROR(Inputs!U187/Inputs_old!U187-1,"-")</f>
        <v>-</v>
      </c>
      <c r="V187" s="90" t="str">
        <f aca="false">IFERROR(Inputs!V187/Inputs_old!V187-1,"-")</f>
        <v>-</v>
      </c>
      <c r="W187" s="489" t="n">
        <f aca="false">IFERROR(Inputs!W187/Inputs_old!W187-1,"-")</f>
        <v>0</v>
      </c>
      <c r="X187" s="489" t="n">
        <f aca="false">IFERROR(Inputs!X187/Inputs_old!X187-1,"-")</f>
        <v>0</v>
      </c>
      <c r="Y187" s="489" t="n">
        <f aca="false">IFERROR(Inputs!Y187/Inputs_old!Y187-1,"-")</f>
        <v>0</v>
      </c>
      <c r="Z187" s="489" t="n">
        <f aca="false">IFERROR(Inputs!Z187/Inputs_old!Z187-1,"-")</f>
        <v>0</v>
      </c>
      <c r="AA187" s="489" t="n">
        <f aca="false">IFERROR(Inputs!AA187/Inputs_old!AA187-1,"-")</f>
        <v>0</v>
      </c>
      <c r="AB187" s="489" t="n">
        <f aca="false">IFERROR(Inputs!AB187/Inputs_old!AB187-1,"-")</f>
        <v>0</v>
      </c>
      <c r="AC187" s="489" t="n">
        <f aca="false">IFERROR(Inputs!AC187/Inputs_old!AC187-1,"-")</f>
        <v>0</v>
      </c>
      <c r="AD187" s="489" t="n">
        <f aca="false">IFERROR(Inputs!AD187/Inputs_old!AD187-1,"-")</f>
        <v>0</v>
      </c>
      <c r="AE187" s="489" t="n">
        <f aca="false">IFERROR(Inputs!AE187/Inputs_old!AE187-1,"-")</f>
        <v>0</v>
      </c>
      <c r="AF187" s="489" t="n">
        <f aca="false">IFERROR(Inputs!AF187/Inputs_old!AF187-1,"-")</f>
        <v>0</v>
      </c>
      <c r="AG187" s="489" t="n">
        <f aca="false">IFERROR(Inputs!AG187/Inputs_old!AG187-1,"-")</f>
        <v>0</v>
      </c>
      <c r="AH187" s="489" t="n">
        <f aca="false">IFERROR(Inputs!AH187/Inputs_old!AH187-1,"-")</f>
        <v>0</v>
      </c>
      <c r="AI187" s="489" t="n">
        <f aca="false">IFERROR(Inputs!AI187/Inputs_old!AI187-1,"-")</f>
        <v>-0.0834914188926055</v>
      </c>
      <c r="AJ187" s="489" t="n">
        <f aca="false">IFERROR(Inputs!AJ187/Inputs_old!AJ187-1,"-")</f>
        <v>0.00183189628297109</v>
      </c>
      <c r="AK187" s="489" t="n">
        <f aca="false">IFERROR(Inputs!AK187/Inputs_old!AK187-1,"-")</f>
        <v>-0.0466285046294221</v>
      </c>
      <c r="AL187" s="489" t="n">
        <f aca="false">IFERROR(Inputs!AL187/Inputs_old!AL187-1,"-")</f>
        <v>-0.0115621055685364</v>
      </c>
      <c r="AM187" s="489" t="n">
        <f aca="false">IFERROR(Inputs!AM187/Inputs_old!AM187-1,"-")</f>
        <v>0.0129841710721486</v>
      </c>
      <c r="AN187" s="489" t="n">
        <f aca="false">IFERROR(Inputs!AN187/Inputs_old!AN187-1,"-")</f>
        <v>0.0129841710721488</v>
      </c>
      <c r="AO187" s="489" t="n">
        <f aca="false">IFERROR(Inputs!AO187/Inputs_old!AO187-1,"-")</f>
        <v>0.0129841710721486</v>
      </c>
      <c r="AP187" s="489" t="n">
        <f aca="false">IFERROR(Inputs!AP187/Inputs_old!AP187-1,"-")</f>
        <v>0.0129841710721483</v>
      </c>
      <c r="AQ187" s="489" t="n">
        <f aca="false">IFERROR(Inputs!AQ187/Inputs_old!AQ187-1,"-")</f>
        <v>0.0129841710721483</v>
      </c>
      <c r="AR187" s="489" t="n">
        <f aca="false">IFERROR(Inputs!AR187/Inputs_old!AR187-1,"-")</f>
        <v>0.0129841710721486</v>
      </c>
      <c r="AS187" s="489" t="n">
        <f aca="false">IFERROR(Inputs!AS187/Inputs_old!AS187-1,"-")</f>
        <v>0.0129841710721483</v>
      </c>
      <c r="AT187" s="489" t="n">
        <f aca="false">IFERROR(Inputs!AT187/Inputs_old!AT187-1,"-")</f>
        <v>0.0129841710721486</v>
      </c>
      <c r="AU187" s="489" t="n">
        <f aca="false">IFERROR(Inputs!AU187/Inputs_old!AU187-1,"-")</f>
        <v>0.0129841710721486</v>
      </c>
      <c r="AV187" s="489" t="n">
        <f aca="false">IFERROR(Inputs!AV187/Inputs_old!AV187-1,"-")</f>
        <v>0.0129841710721486</v>
      </c>
      <c r="AW187" s="489" t="n">
        <f aca="false">IFERROR(Inputs!AW187/Inputs_old!AW187-1,"-")</f>
        <v>0.0129841710721486</v>
      </c>
      <c r="AX187" s="489" t="n">
        <f aca="false">IFERROR(Inputs!AX187/Inputs_old!AX187-1,"-")</f>
        <v>0.0129841710721486</v>
      </c>
      <c r="AY187" s="489" t="n">
        <f aca="false">IFERROR(Inputs!AY187/Inputs_old!AY187-1,"-")</f>
        <v>0.0129841710721488</v>
      </c>
      <c r="AZ187" s="489" t="n">
        <f aca="false">IFERROR(Inputs!AZ187/Inputs_old!AZ187-1,"-")</f>
        <v>0.0129841710721488</v>
      </c>
      <c r="BA187" s="489" t="n">
        <f aca="false">IFERROR(Inputs!BA187/Inputs_old!BA187-1,"-")</f>
        <v>0.0129841710721488</v>
      </c>
      <c r="BB187" s="489" t="n">
        <f aca="false">IFERROR(Inputs!BB187/Inputs_old!BB187-1,"-")</f>
        <v>0.0129841710721488</v>
      </c>
      <c r="BC187" s="489" t="n">
        <f aca="false">IFERROR(Inputs!BC187/Inputs_old!BC187-1,"-")</f>
        <v>0.0129841710721488</v>
      </c>
      <c r="BD187" s="489" t="n">
        <f aca="false">IFERROR(Inputs!BD187/Inputs_old!BD187-1,"-")</f>
        <v>0.0129841710721488</v>
      </c>
      <c r="BE187" s="489" t="n">
        <f aca="false">IFERROR(Inputs!BE187/Inputs_old!BE187-1,"-")</f>
        <v>0.0129841710721488</v>
      </c>
      <c r="BF187" s="489" t="n">
        <f aca="false">IFERROR(Inputs!BF187/Inputs_old!BF187-1,"-")</f>
        <v>0.0129841710721488</v>
      </c>
      <c r="BG187" s="489" t="n">
        <f aca="false">IFERROR(Inputs!BG187/Inputs_old!BG187-1,"-")</f>
        <v>0.0129841710721488</v>
      </c>
    </row>
    <row r="188" customFormat="false" ht="13.5" hidden="false" customHeight="true" outlineLevel="0" collapsed="false">
      <c r="A188" s="48" t="s">
        <v>99</v>
      </c>
      <c r="B188" s="201" t="s">
        <v>184</v>
      </c>
      <c r="C188" s="201"/>
      <c r="D188" s="201" t="s">
        <v>101</v>
      </c>
      <c r="E188" s="52"/>
      <c r="F188" s="19" t="s">
        <v>246</v>
      </c>
      <c r="G188" s="52" t="s">
        <v>186</v>
      </c>
      <c r="H188" s="52"/>
      <c r="I188" s="52"/>
      <c r="J188" s="90" t="str">
        <f aca="false">IFERROR(Inputs!J188/Inputs_old!J188-1,"-")</f>
        <v>-</v>
      </c>
      <c r="K188" s="90" t="str">
        <f aca="false">IFERROR(Inputs!K188/Inputs_old!K188-1,"-")</f>
        <v>-</v>
      </c>
      <c r="L188" s="90" t="str">
        <f aca="false">IFERROR(Inputs!L188/Inputs_old!L188-1,"-")</f>
        <v>-</v>
      </c>
      <c r="M188" s="90" t="str">
        <f aca="false">IFERROR(Inputs!M188/Inputs_old!M188-1,"-")</f>
        <v>-</v>
      </c>
      <c r="N188" s="90" t="str">
        <f aca="false">IFERROR(Inputs!N188/Inputs_old!N188-1,"-")</f>
        <v>-</v>
      </c>
      <c r="O188" s="90" t="str">
        <f aca="false">IFERROR(Inputs!O188/Inputs_old!O188-1,"-")</f>
        <v>-</v>
      </c>
      <c r="P188" s="90" t="str">
        <f aca="false">IFERROR(Inputs!P188/Inputs_old!P188-1,"-")</f>
        <v>-</v>
      </c>
      <c r="Q188" s="90" t="str">
        <f aca="false">IFERROR(Inputs!Q188/Inputs_old!Q188-1,"-")</f>
        <v>-</v>
      </c>
      <c r="R188" s="90" t="str">
        <f aca="false">IFERROR(Inputs!R188/Inputs_old!R188-1,"-")</f>
        <v>-</v>
      </c>
      <c r="S188" s="90" t="str">
        <f aca="false">IFERROR(Inputs!S188/Inputs_old!S188-1,"-")</f>
        <v>-</v>
      </c>
      <c r="T188" s="90" t="str">
        <f aca="false">IFERROR(Inputs!T188/Inputs_old!T188-1,"-")</f>
        <v>-</v>
      </c>
      <c r="U188" s="90" t="str">
        <f aca="false">IFERROR(Inputs!U188/Inputs_old!U188-1,"-")</f>
        <v>-</v>
      </c>
      <c r="V188" s="90" t="str">
        <f aca="false">IFERROR(Inputs!V188/Inputs_old!V188-1,"-")</f>
        <v>-</v>
      </c>
      <c r="W188" s="489" t="n">
        <f aca="false">IFERROR(Inputs!W188/Inputs_old!W188-1,"-")</f>
        <v>0</v>
      </c>
      <c r="X188" s="489" t="n">
        <f aca="false">IFERROR(Inputs!X188/Inputs_old!X188-1,"-")</f>
        <v>0</v>
      </c>
      <c r="Y188" s="489" t="n">
        <f aca="false">IFERROR(Inputs!Y188/Inputs_old!Y188-1,"-")</f>
        <v>0</v>
      </c>
      <c r="Z188" s="489" t="n">
        <f aca="false">IFERROR(Inputs!Z188/Inputs_old!Z188-1,"-")</f>
        <v>0</v>
      </c>
      <c r="AA188" s="489" t="n">
        <f aca="false">IFERROR(Inputs!AA188/Inputs_old!AA188-1,"-")</f>
        <v>0</v>
      </c>
      <c r="AB188" s="489" t="n">
        <f aca="false">IFERROR(Inputs!AB188/Inputs_old!AB188-1,"-")</f>
        <v>0</v>
      </c>
      <c r="AC188" s="489" t="n">
        <f aca="false">IFERROR(Inputs!AC188/Inputs_old!AC188-1,"-")</f>
        <v>0</v>
      </c>
      <c r="AD188" s="489" t="n">
        <f aca="false">IFERROR(Inputs!AD188/Inputs_old!AD188-1,"-")</f>
        <v>0</v>
      </c>
      <c r="AE188" s="489" t="n">
        <f aca="false">IFERROR(Inputs!AE188/Inputs_old!AE188-1,"-")</f>
        <v>0</v>
      </c>
      <c r="AF188" s="489" t="n">
        <f aca="false">IFERROR(Inputs!AF188/Inputs_old!AF188-1,"-")</f>
        <v>0</v>
      </c>
      <c r="AG188" s="489" t="n">
        <f aca="false">IFERROR(Inputs!AG188/Inputs_old!AG188-1,"-")</f>
        <v>0</v>
      </c>
      <c r="AH188" s="489" t="n">
        <f aca="false">IFERROR(Inputs!AH188/Inputs_old!AH188-1,"-")</f>
        <v>0</v>
      </c>
      <c r="AI188" s="489" t="n">
        <f aca="false">IFERROR(Inputs!AI188/Inputs_old!AI188-1,"-")</f>
        <v>0.0484812375150754</v>
      </c>
      <c r="AJ188" s="489" t="n">
        <f aca="false">IFERROR(Inputs!AJ188/Inputs_old!AJ188-1,"-")</f>
        <v>0.00421455165017748</v>
      </c>
      <c r="AK188" s="489" t="n">
        <f aca="false">IFERROR(Inputs!AK188/Inputs_old!AK188-1,"-")</f>
        <v>-0.000503433577767942</v>
      </c>
      <c r="AL188" s="489" t="n">
        <f aca="false">IFERROR(Inputs!AL188/Inputs_old!AL188-1,"-")</f>
        <v>0.0265593339537946</v>
      </c>
      <c r="AM188" s="489" t="n">
        <f aca="false">IFERROR(Inputs!AM188/Inputs_old!AM188-1,"-")</f>
        <v>0.0454343927021386</v>
      </c>
      <c r="AN188" s="489" t="n">
        <f aca="false">IFERROR(Inputs!AN188/Inputs_old!AN188-1,"-")</f>
        <v>0.0454343927021386</v>
      </c>
      <c r="AO188" s="489" t="n">
        <f aca="false">IFERROR(Inputs!AO188/Inputs_old!AO188-1,"-")</f>
        <v>0.0454343927021386</v>
      </c>
      <c r="AP188" s="489" t="n">
        <f aca="false">IFERROR(Inputs!AP188/Inputs_old!AP188-1,"-")</f>
        <v>0.0454343927021388</v>
      </c>
      <c r="AQ188" s="489" t="n">
        <f aca="false">IFERROR(Inputs!AQ188/Inputs_old!AQ188-1,"-")</f>
        <v>0.0454343927021388</v>
      </c>
      <c r="AR188" s="489" t="n">
        <f aca="false">IFERROR(Inputs!AR188/Inputs_old!AR188-1,"-")</f>
        <v>0.0454343927021388</v>
      </c>
      <c r="AS188" s="489" t="n">
        <f aca="false">IFERROR(Inputs!AS188/Inputs_old!AS188-1,"-")</f>
        <v>0.0454343927021386</v>
      </c>
      <c r="AT188" s="489" t="n">
        <f aca="false">IFERROR(Inputs!AT188/Inputs_old!AT188-1,"-")</f>
        <v>0.0454343927021386</v>
      </c>
      <c r="AU188" s="489" t="n">
        <f aca="false">IFERROR(Inputs!AU188/Inputs_old!AU188-1,"-")</f>
        <v>0.0454343927021386</v>
      </c>
      <c r="AV188" s="489" t="n">
        <f aca="false">IFERROR(Inputs!AV188/Inputs_old!AV188-1,"-")</f>
        <v>0.0454343927021386</v>
      </c>
      <c r="AW188" s="489" t="n">
        <f aca="false">IFERROR(Inputs!AW188/Inputs_old!AW188-1,"-")</f>
        <v>0.0454343927021388</v>
      </c>
      <c r="AX188" s="489" t="n">
        <f aca="false">IFERROR(Inputs!AX188/Inputs_old!AX188-1,"-")</f>
        <v>0.0454343927021388</v>
      </c>
      <c r="AY188" s="489" t="n">
        <f aca="false">IFERROR(Inputs!AY188/Inputs_old!AY188-1,"-")</f>
        <v>0.0454343927021386</v>
      </c>
      <c r="AZ188" s="489" t="n">
        <f aca="false">IFERROR(Inputs!AZ188/Inputs_old!AZ188-1,"-")</f>
        <v>0.0454343927021386</v>
      </c>
      <c r="BA188" s="489" t="n">
        <f aca="false">IFERROR(Inputs!BA188/Inputs_old!BA188-1,"-")</f>
        <v>0.0454343927021388</v>
      </c>
      <c r="BB188" s="489" t="n">
        <f aca="false">IFERROR(Inputs!BB188/Inputs_old!BB188-1,"-")</f>
        <v>0.0454343927021388</v>
      </c>
      <c r="BC188" s="489" t="n">
        <f aca="false">IFERROR(Inputs!BC188/Inputs_old!BC188-1,"-")</f>
        <v>0.0454343927021388</v>
      </c>
      <c r="BD188" s="489" t="n">
        <f aca="false">IFERROR(Inputs!BD188/Inputs_old!BD188-1,"-")</f>
        <v>0.0454343927021388</v>
      </c>
      <c r="BE188" s="489" t="n">
        <f aca="false">IFERROR(Inputs!BE188/Inputs_old!BE188-1,"-")</f>
        <v>0.0454343927021388</v>
      </c>
      <c r="BF188" s="489" t="n">
        <f aca="false">IFERROR(Inputs!BF188/Inputs_old!BF188-1,"-")</f>
        <v>0.0454343927021388</v>
      </c>
      <c r="BG188" s="489" t="n">
        <f aca="false">IFERROR(Inputs!BG188/Inputs_old!BG188-1,"-")</f>
        <v>0.0454343927021388</v>
      </c>
    </row>
    <row r="189" customFormat="false" ht="13.5" hidden="false" customHeight="true" outlineLevel="0" collapsed="false">
      <c r="A189" s="48" t="s">
        <v>99</v>
      </c>
      <c r="B189" s="201" t="s">
        <v>184</v>
      </c>
      <c r="C189" s="201"/>
      <c r="D189" s="201" t="s">
        <v>101</v>
      </c>
      <c r="E189" s="52"/>
      <c r="F189" s="19" t="s">
        <v>247</v>
      </c>
      <c r="G189" s="52" t="s">
        <v>103</v>
      </c>
      <c r="H189" s="52"/>
      <c r="I189" s="52"/>
      <c r="J189" s="90" t="str">
        <f aca="false">IFERROR(Inputs!J189/Inputs_old!J189-1,"-")</f>
        <v>-</v>
      </c>
      <c r="K189" s="90" t="str">
        <f aca="false">IFERROR(Inputs!K189/Inputs_old!K189-1,"-")</f>
        <v>-</v>
      </c>
      <c r="L189" s="90" t="str">
        <f aca="false">IFERROR(Inputs!L189/Inputs_old!L189-1,"-")</f>
        <v>-</v>
      </c>
      <c r="M189" s="90" t="str">
        <f aca="false">IFERROR(Inputs!M189/Inputs_old!M189-1,"-")</f>
        <v>-</v>
      </c>
      <c r="N189" s="90" t="str">
        <f aca="false">IFERROR(Inputs!N189/Inputs_old!N189-1,"-")</f>
        <v>-</v>
      </c>
      <c r="O189" s="90" t="str">
        <f aca="false">IFERROR(Inputs!O189/Inputs_old!O189-1,"-")</f>
        <v>-</v>
      </c>
      <c r="P189" s="90" t="str">
        <f aca="false">IFERROR(Inputs!P189/Inputs_old!P189-1,"-")</f>
        <v>-</v>
      </c>
      <c r="Q189" s="90" t="str">
        <f aca="false">IFERROR(Inputs!Q189/Inputs_old!Q189-1,"-")</f>
        <v>-</v>
      </c>
      <c r="R189" s="90" t="str">
        <f aca="false">IFERROR(Inputs!R189/Inputs_old!R189-1,"-")</f>
        <v>-</v>
      </c>
      <c r="S189" s="90" t="str">
        <f aca="false">IFERROR(Inputs!S189/Inputs_old!S189-1,"-")</f>
        <v>-</v>
      </c>
      <c r="T189" s="90" t="str">
        <f aca="false">IFERROR(Inputs!T189/Inputs_old!T189-1,"-")</f>
        <v>-</v>
      </c>
      <c r="U189" s="90" t="str">
        <f aca="false">IFERROR(Inputs!U189/Inputs_old!U189-1,"-")</f>
        <v>-</v>
      </c>
      <c r="V189" s="90" t="str">
        <f aca="false">IFERROR(Inputs!V189/Inputs_old!V189-1,"-")</f>
        <v>-</v>
      </c>
      <c r="W189" s="489" t="n">
        <f aca="false">IFERROR(Inputs!W189/Inputs_old!W189-1,"-")</f>
        <v>0</v>
      </c>
      <c r="X189" s="489" t="n">
        <f aca="false">IFERROR(Inputs!X189/Inputs_old!X189-1,"-")</f>
        <v>0</v>
      </c>
      <c r="Y189" s="489" t="n">
        <f aca="false">IFERROR(Inputs!Y189/Inputs_old!Y189-1,"-")</f>
        <v>0</v>
      </c>
      <c r="Z189" s="489" t="n">
        <f aca="false">IFERROR(Inputs!Z189/Inputs_old!Z189-1,"-")</f>
        <v>0</v>
      </c>
      <c r="AA189" s="489" t="n">
        <f aca="false">IFERROR(Inputs!AA189/Inputs_old!AA189-1,"-")</f>
        <v>0</v>
      </c>
      <c r="AB189" s="489" t="n">
        <f aca="false">IFERROR(Inputs!AB189/Inputs_old!AB189-1,"-")</f>
        <v>0</v>
      </c>
      <c r="AC189" s="489" t="n">
        <f aca="false">IFERROR(Inputs!AC189/Inputs_old!AC189-1,"-")</f>
        <v>0</v>
      </c>
      <c r="AD189" s="489" t="n">
        <f aca="false">IFERROR(Inputs!AD189/Inputs_old!AD189-1,"-")</f>
        <v>0</v>
      </c>
      <c r="AE189" s="489" t="n">
        <f aca="false">IFERROR(Inputs!AE189/Inputs_old!AE189-1,"-")</f>
        <v>0</v>
      </c>
      <c r="AF189" s="489" t="n">
        <f aca="false">IFERROR(Inputs!AF189/Inputs_old!AF189-1,"-")</f>
        <v>0</v>
      </c>
      <c r="AG189" s="489" t="n">
        <f aca="false">IFERROR(Inputs!AG189/Inputs_old!AG189-1,"-")</f>
        <v>0</v>
      </c>
      <c r="AH189" s="489" t="n">
        <f aca="false">IFERROR(Inputs!AH189/Inputs_old!AH189-1,"-")</f>
        <v>0</v>
      </c>
      <c r="AI189" s="489" t="n">
        <f aca="false">IFERROR(Inputs!AI189/Inputs_old!AI189-1,"-")</f>
        <v>0.0593037884388414</v>
      </c>
      <c r="AJ189" s="489" t="n">
        <f aca="false">IFERROR(Inputs!AJ189/Inputs_old!AJ189-1,"-")</f>
        <v>0</v>
      </c>
      <c r="AK189" s="489" t="n">
        <f aca="false">IFERROR(Inputs!AK189/Inputs_old!AK189-1,"-")</f>
        <v>-0.00209393811144398</v>
      </c>
      <c r="AL189" s="489" t="n">
        <f aca="false">IFERROR(Inputs!AL189/Inputs_old!AL189-1,"-")</f>
        <v>-0.00194064065609478</v>
      </c>
      <c r="AM189" s="489" t="n">
        <f aca="false">IFERROR(Inputs!AM189/Inputs_old!AM189-1,"-")</f>
        <v>-0.00179498412040346</v>
      </c>
      <c r="AN189" s="489" t="n">
        <f aca="false">IFERROR(Inputs!AN189/Inputs_old!AN189-1,"-")</f>
        <v>-0.00179498412040358</v>
      </c>
      <c r="AO189" s="489" t="n">
        <f aca="false">IFERROR(Inputs!AO189/Inputs_old!AO189-1,"-")</f>
        <v>-0.00179498412040346</v>
      </c>
      <c r="AP189" s="489" t="n">
        <f aca="false">IFERROR(Inputs!AP189/Inputs_old!AP189-1,"-")</f>
        <v>-0.00179498412040358</v>
      </c>
      <c r="AQ189" s="489" t="n">
        <f aca="false">IFERROR(Inputs!AQ189/Inputs_old!AQ189-1,"-")</f>
        <v>-0.00179498412040358</v>
      </c>
      <c r="AR189" s="489" t="n">
        <f aca="false">IFERROR(Inputs!AR189/Inputs_old!AR189-1,"-")</f>
        <v>-0.00179498412040358</v>
      </c>
      <c r="AS189" s="489" t="n">
        <f aca="false">IFERROR(Inputs!AS189/Inputs_old!AS189-1,"-")</f>
        <v>-0.00179498412040358</v>
      </c>
      <c r="AT189" s="489" t="n">
        <f aca="false">IFERROR(Inputs!AT189/Inputs_old!AT189-1,"-")</f>
        <v>-0.00179498412040369</v>
      </c>
      <c r="AU189" s="489" t="n">
        <f aca="false">IFERROR(Inputs!AU189/Inputs_old!AU189-1,"-")</f>
        <v>-0.00179498412040369</v>
      </c>
      <c r="AV189" s="489" t="n">
        <f aca="false">IFERROR(Inputs!AV189/Inputs_old!AV189-1,"-")</f>
        <v>-0.00179498412040358</v>
      </c>
      <c r="AW189" s="489" t="n">
        <f aca="false">IFERROR(Inputs!AW189/Inputs_old!AW189-1,"-")</f>
        <v>-0.00179498412040369</v>
      </c>
      <c r="AX189" s="489" t="n">
        <f aca="false">IFERROR(Inputs!AX189/Inputs_old!AX189-1,"-")</f>
        <v>-0.0017949841204038</v>
      </c>
      <c r="AY189" s="489" t="n">
        <f aca="false">IFERROR(Inputs!AY189/Inputs_old!AY189-1,"-")</f>
        <v>-0.0017949841204038</v>
      </c>
      <c r="AZ189" s="489" t="n">
        <f aca="false">IFERROR(Inputs!AZ189/Inputs_old!AZ189-1,"-")</f>
        <v>-0.00179498412040391</v>
      </c>
      <c r="BA189" s="489" t="n">
        <f aca="false">IFERROR(Inputs!BA189/Inputs_old!BA189-1,"-")</f>
        <v>-0.0017949841204038</v>
      </c>
      <c r="BB189" s="489" t="n">
        <f aca="false">IFERROR(Inputs!BB189/Inputs_old!BB189-1,"-")</f>
        <v>-0.0017949841204038</v>
      </c>
      <c r="BC189" s="489" t="n">
        <f aca="false">IFERROR(Inputs!BC189/Inputs_old!BC189-1,"-")</f>
        <v>-0.0017949841204038</v>
      </c>
      <c r="BD189" s="489" t="n">
        <f aca="false">IFERROR(Inputs!BD189/Inputs_old!BD189-1,"-")</f>
        <v>-0.0017949841204038</v>
      </c>
      <c r="BE189" s="489" t="n">
        <f aca="false">IFERROR(Inputs!BE189/Inputs_old!BE189-1,"-")</f>
        <v>-0.00179498412040391</v>
      </c>
      <c r="BF189" s="489" t="n">
        <f aca="false">IFERROR(Inputs!BF189/Inputs_old!BF189-1,"-")</f>
        <v>-0.0017949841204038</v>
      </c>
      <c r="BG189" s="489" t="n">
        <f aca="false">IFERROR(Inputs!BG189/Inputs_old!BG189-1,"-")</f>
        <v>-0.00179498412040391</v>
      </c>
    </row>
    <row r="190" customFormat="false" ht="13.5" hidden="false" customHeight="true" outlineLevel="0" collapsed="false">
      <c r="A190" s="48" t="s">
        <v>99</v>
      </c>
      <c r="B190" s="201" t="s">
        <v>184</v>
      </c>
      <c r="C190" s="201"/>
      <c r="D190" s="201" t="s">
        <v>101</v>
      </c>
      <c r="E190" s="52"/>
      <c r="F190" s="19" t="s">
        <v>248</v>
      </c>
      <c r="G190" s="52" t="s">
        <v>186</v>
      </c>
      <c r="H190" s="52"/>
      <c r="I190" s="52"/>
      <c r="J190" s="90" t="str">
        <f aca="false">IFERROR(Inputs!J190/Inputs_old!J190-1,"-")</f>
        <v>-</v>
      </c>
      <c r="K190" s="90" t="str">
        <f aca="false">IFERROR(Inputs!K190/Inputs_old!K190-1,"-")</f>
        <v>-</v>
      </c>
      <c r="L190" s="90" t="str">
        <f aca="false">IFERROR(Inputs!L190/Inputs_old!L190-1,"-")</f>
        <v>-</v>
      </c>
      <c r="M190" s="90" t="str">
        <f aca="false">IFERROR(Inputs!M190/Inputs_old!M190-1,"-")</f>
        <v>-</v>
      </c>
      <c r="N190" s="90" t="str">
        <f aca="false">IFERROR(Inputs!N190/Inputs_old!N190-1,"-")</f>
        <v>-</v>
      </c>
      <c r="O190" s="90" t="str">
        <f aca="false">IFERROR(Inputs!O190/Inputs_old!O190-1,"-")</f>
        <v>-</v>
      </c>
      <c r="P190" s="90" t="str">
        <f aca="false">IFERROR(Inputs!P190/Inputs_old!P190-1,"-")</f>
        <v>-</v>
      </c>
      <c r="Q190" s="90" t="str">
        <f aca="false">IFERROR(Inputs!Q190/Inputs_old!Q190-1,"-")</f>
        <v>-</v>
      </c>
      <c r="R190" s="90" t="str">
        <f aca="false">IFERROR(Inputs!R190/Inputs_old!R190-1,"-")</f>
        <v>-</v>
      </c>
      <c r="S190" s="90" t="str">
        <f aca="false">IFERROR(Inputs!S190/Inputs_old!S190-1,"-")</f>
        <v>-</v>
      </c>
      <c r="T190" s="90" t="str">
        <f aca="false">IFERROR(Inputs!T190/Inputs_old!T190-1,"-")</f>
        <v>-</v>
      </c>
      <c r="U190" s="90" t="str">
        <f aca="false">IFERROR(Inputs!U190/Inputs_old!U190-1,"-")</f>
        <v>-</v>
      </c>
      <c r="V190" s="90" t="str">
        <f aca="false">IFERROR(Inputs!V190/Inputs_old!V190-1,"-")</f>
        <v>-</v>
      </c>
      <c r="W190" s="489" t="n">
        <f aca="false">IFERROR(Inputs!W190/Inputs_old!W190-1,"-")</f>
        <v>0</v>
      </c>
      <c r="X190" s="489" t="n">
        <f aca="false">IFERROR(Inputs!X190/Inputs_old!X190-1,"-")</f>
        <v>0</v>
      </c>
      <c r="Y190" s="489" t="n">
        <f aca="false">IFERROR(Inputs!Y190/Inputs_old!Y190-1,"-")</f>
        <v>0</v>
      </c>
      <c r="Z190" s="489" t="n">
        <f aca="false">IFERROR(Inputs!Z190/Inputs_old!Z190-1,"-")</f>
        <v>0</v>
      </c>
      <c r="AA190" s="489" t="n">
        <f aca="false">IFERROR(Inputs!AA190/Inputs_old!AA190-1,"-")</f>
        <v>0</v>
      </c>
      <c r="AB190" s="489" t="n">
        <f aca="false">IFERROR(Inputs!AB190/Inputs_old!AB190-1,"-")</f>
        <v>0</v>
      </c>
      <c r="AC190" s="489" t="n">
        <f aca="false">IFERROR(Inputs!AC190/Inputs_old!AC190-1,"-")</f>
        <v>0</v>
      </c>
      <c r="AD190" s="489" t="n">
        <f aca="false">IFERROR(Inputs!AD190/Inputs_old!AD190-1,"-")</f>
        <v>0</v>
      </c>
      <c r="AE190" s="489" t="n">
        <f aca="false">IFERROR(Inputs!AE190/Inputs_old!AE190-1,"-")</f>
        <v>0</v>
      </c>
      <c r="AF190" s="489" t="n">
        <f aca="false">IFERROR(Inputs!AF190/Inputs_old!AF190-1,"-")</f>
        <v>0</v>
      </c>
      <c r="AG190" s="489" t="n">
        <f aca="false">IFERROR(Inputs!AG190/Inputs_old!AG190-1,"-")</f>
        <v>0</v>
      </c>
      <c r="AH190" s="489" t="n">
        <f aca="false">IFERROR(Inputs!AH190/Inputs_old!AH190-1,"-")</f>
        <v>0</v>
      </c>
      <c r="AI190" s="489" t="n">
        <f aca="false">IFERROR(Inputs!AI190/Inputs_old!AI190-1,"-")</f>
        <v>0</v>
      </c>
      <c r="AJ190" s="489" t="n">
        <f aca="false">IFERROR(Inputs!AJ190/Inputs_old!AJ190-1,"-")</f>
        <v>-0.0500000000000002</v>
      </c>
      <c r="AK190" s="489" t="n">
        <f aca="false">IFERROR(Inputs!AK190/Inputs_old!AK190-1,"-")</f>
        <v>-0.0673847724802962</v>
      </c>
      <c r="AL190" s="489" t="n">
        <f aca="false">IFERROR(Inputs!AL190/Inputs_old!AL190-1,"-")</f>
        <v>-0.041986850405942</v>
      </c>
      <c r="AM190" s="489" t="n">
        <f aca="false">IFERROR(Inputs!AM190/Inputs_old!AM190-1,"-")</f>
        <v>-0.0286494091059215</v>
      </c>
      <c r="AN190" s="489" t="n">
        <f aca="false">IFERROR(Inputs!AN190/Inputs_old!AN190-1,"-")</f>
        <v>-0.0381724541146871</v>
      </c>
      <c r="AO190" s="489" t="n">
        <f aca="false">IFERROR(Inputs!AO190/Inputs_old!AO190-1,"-")</f>
        <v>-0.0476021359370922</v>
      </c>
      <c r="AP190" s="489" t="n">
        <f aca="false">IFERROR(Inputs!AP190/Inputs_old!AP190-1,"-")</f>
        <v>-0.0569393698984934</v>
      </c>
      <c r="AQ190" s="489" t="n">
        <f aca="false">IFERROR(Inputs!AQ190/Inputs_old!AQ190-1,"-")</f>
        <v>-0.0661850623504688</v>
      </c>
      <c r="AR190" s="489" t="n">
        <f aca="false">IFERROR(Inputs!AR190/Inputs_old!AR190-1,"-")</f>
        <v>-0.0753401107587975</v>
      </c>
      <c r="AS190" s="489" t="n">
        <f aca="false">IFERROR(Inputs!AS190/Inputs_old!AS190-1,"-")</f>
        <v>-0.0844054037905739</v>
      </c>
      <c r="AT190" s="489" t="n">
        <f aca="false">IFERROR(Inputs!AT190/Inputs_old!AT190-1,"-")</f>
        <v>-0.0933818214004702</v>
      </c>
      <c r="AU190" s="489" t="n">
        <f aca="false">IFERROR(Inputs!AU190/Inputs_old!AU190-1,"-")</f>
        <v>-0.102270234916152</v>
      </c>
      <c r="AV190" s="489" t="n">
        <f aca="false">IFERROR(Inputs!AV190/Inputs_old!AV190-1,"-")</f>
        <v>-0.111071507122856</v>
      </c>
      <c r="AW190" s="489" t="n">
        <f aca="false">IFERROR(Inputs!AW190/Inputs_old!AW190-1,"-")</f>
        <v>-0.119786492347142</v>
      </c>
      <c r="AX190" s="489" t="n">
        <f aca="false">IFERROR(Inputs!AX190/Inputs_old!AX190-1,"-")</f>
        <v>-0.128416036539817</v>
      </c>
      <c r="AY190" s="489" t="n">
        <f aca="false">IFERROR(Inputs!AY190/Inputs_old!AY190-1,"-")</f>
        <v>-0.136960977358054</v>
      </c>
      <c r="AZ190" s="489" t="n">
        <f aca="false">IFERROR(Inputs!AZ190/Inputs_old!AZ190-1,"-")</f>
        <v>-0.145422144246701</v>
      </c>
      <c r="BA190" s="489" t="n">
        <f aca="false">IFERROR(Inputs!BA190/Inputs_old!BA190-1,"-")</f>
        <v>-0.153800358518792</v>
      </c>
      <c r="BB190" s="489" t="n">
        <f aca="false">IFERROR(Inputs!BB190/Inputs_old!BB190-1,"-")</f>
        <v>-0.162096433435274</v>
      </c>
      <c r="BC190" s="489" t="n">
        <f aca="false">IFERROR(Inputs!BC190/Inputs_old!BC190-1,"-")</f>
        <v>-0.170311174283948</v>
      </c>
      <c r="BD190" s="489" t="n">
        <f aca="false">IFERROR(Inputs!BD190/Inputs_old!BD190-1,"-")</f>
        <v>-0.178445378457635</v>
      </c>
      <c r="BE190" s="489" t="n">
        <f aca="false">IFERROR(Inputs!BE190/Inputs_old!BE190-1,"-")</f>
        <v>-0.18649983553158</v>
      </c>
      <c r="BF190" s="489" t="n">
        <f aca="false">IFERROR(Inputs!BF190/Inputs_old!BF190-1,"-")</f>
        <v>-0.194475327340094</v>
      </c>
      <c r="BG190" s="489" t="n">
        <f aca="false">IFERROR(Inputs!BG190/Inputs_old!BG190-1,"-")</f>
        <v>-0.202372628052446</v>
      </c>
    </row>
    <row r="191" customFormat="false" ht="13.5" hidden="false" customHeight="true" outlineLevel="0" collapsed="false">
      <c r="A191" s="48" t="s">
        <v>99</v>
      </c>
      <c r="B191" s="201" t="s">
        <v>184</v>
      </c>
      <c r="C191" s="201"/>
      <c r="D191" s="201" t="s">
        <v>101</v>
      </c>
      <c r="E191" s="52"/>
      <c r="F191" s="19" t="s">
        <v>249</v>
      </c>
      <c r="G191" s="52" t="s">
        <v>186</v>
      </c>
      <c r="H191" s="52"/>
      <c r="I191" s="52"/>
      <c r="J191" s="90" t="str">
        <f aca="false">IFERROR(Inputs!J191/Inputs_old!J191-1,"-")</f>
        <v>-</v>
      </c>
      <c r="K191" s="90" t="str">
        <f aca="false">IFERROR(Inputs!K191/Inputs_old!K191-1,"-")</f>
        <v>-</v>
      </c>
      <c r="L191" s="90" t="str">
        <f aca="false">IFERROR(Inputs!L191/Inputs_old!L191-1,"-")</f>
        <v>-</v>
      </c>
      <c r="M191" s="90" t="str">
        <f aca="false">IFERROR(Inputs!M191/Inputs_old!M191-1,"-")</f>
        <v>-</v>
      </c>
      <c r="N191" s="90" t="str">
        <f aca="false">IFERROR(Inputs!N191/Inputs_old!N191-1,"-")</f>
        <v>-</v>
      </c>
      <c r="O191" s="90" t="str">
        <f aca="false">IFERROR(Inputs!O191/Inputs_old!O191-1,"-")</f>
        <v>-</v>
      </c>
      <c r="P191" s="90" t="str">
        <f aca="false">IFERROR(Inputs!P191/Inputs_old!P191-1,"-")</f>
        <v>-</v>
      </c>
      <c r="Q191" s="90" t="str">
        <f aca="false">IFERROR(Inputs!Q191/Inputs_old!Q191-1,"-")</f>
        <v>-</v>
      </c>
      <c r="R191" s="90" t="str">
        <f aca="false">IFERROR(Inputs!R191/Inputs_old!R191-1,"-")</f>
        <v>-</v>
      </c>
      <c r="S191" s="90" t="str">
        <f aca="false">IFERROR(Inputs!S191/Inputs_old!S191-1,"-")</f>
        <v>-</v>
      </c>
      <c r="T191" s="90" t="str">
        <f aca="false">IFERROR(Inputs!T191/Inputs_old!T191-1,"-")</f>
        <v>-</v>
      </c>
      <c r="U191" s="90" t="str">
        <f aca="false">IFERROR(Inputs!U191/Inputs_old!U191-1,"-")</f>
        <v>-</v>
      </c>
      <c r="V191" s="90" t="str">
        <f aca="false">IFERROR(Inputs!V191/Inputs_old!V191-1,"-")</f>
        <v>-</v>
      </c>
      <c r="W191" s="489" t="n">
        <f aca="false">IFERROR(Inputs!W191/Inputs_old!W191-1,"-")</f>
        <v>0</v>
      </c>
      <c r="X191" s="489" t="n">
        <f aca="false">IFERROR(Inputs!X191/Inputs_old!X191-1,"-")</f>
        <v>0</v>
      </c>
      <c r="Y191" s="489" t="n">
        <f aca="false">IFERROR(Inputs!Y191/Inputs_old!Y191-1,"-")</f>
        <v>0</v>
      </c>
      <c r="Z191" s="489" t="n">
        <f aca="false">IFERROR(Inputs!Z191/Inputs_old!Z191-1,"-")</f>
        <v>0</v>
      </c>
      <c r="AA191" s="489" t="n">
        <f aca="false">IFERROR(Inputs!AA191/Inputs_old!AA191-1,"-")</f>
        <v>0</v>
      </c>
      <c r="AB191" s="489" t="n">
        <f aca="false">IFERROR(Inputs!AB191/Inputs_old!AB191-1,"-")</f>
        <v>0</v>
      </c>
      <c r="AC191" s="489" t="n">
        <f aca="false">IFERROR(Inputs!AC191/Inputs_old!AC191-1,"-")</f>
        <v>0</v>
      </c>
      <c r="AD191" s="489" t="n">
        <f aca="false">IFERROR(Inputs!AD191/Inputs_old!AD191-1,"-")</f>
        <v>0</v>
      </c>
      <c r="AE191" s="489" t="n">
        <f aca="false">IFERROR(Inputs!AE191/Inputs_old!AE191-1,"-")</f>
        <v>0</v>
      </c>
      <c r="AF191" s="489" t="n">
        <f aca="false">IFERROR(Inputs!AF191/Inputs_old!AF191-1,"-")</f>
        <v>0</v>
      </c>
      <c r="AG191" s="489" t="n">
        <f aca="false">IFERROR(Inputs!AG191/Inputs_old!AG191-1,"-")</f>
        <v>0</v>
      </c>
      <c r="AH191" s="489" t="n">
        <f aca="false">IFERROR(Inputs!AH191/Inputs_old!AH191-1,"-")</f>
        <v>0</v>
      </c>
      <c r="AI191" s="489" t="n">
        <f aca="false">IFERROR(Inputs!AI191/Inputs_old!AI191-1,"-")</f>
        <v>-0.0104610551170651</v>
      </c>
      <c r="AJ191" s="489" t="n">
        <f aca="false">IFERROR(Inputs!AJ191/Inputs_old!AJ191-1,"-")</f>
        <v>-0.0153668289778456</v>
      </c>
      <c r="AK191" s="489" t="n">
        <f aca="false">IFERROR(Inputs!AK191/Inputs_old!AK191-1,"-")</f>
        <v>-0.0173857425282008</v>
      </c>
      <c r="AL191" s="489" t="n">
        <f aca="false">IFERROR(Inputs!AL191/Inputs_old!AL191-1,"-")</f>
        <v>0.0041718344796482</v>
      </c>
      <c r="AM191" s="489" t="n">
        <f aca="false">IFERROR(Inputs!AM191/Inputs_old!AM191-1,"-")</f>
        <v>0.0191587516960652</v>
      </c>
      <c r="AN191" s="489" t="n">
        <f aca="false">IFERROR(Inputs!AN191/Inputs_old!AN191-1,"-")</f>
        <v>0.0191587516960652</v>
      </c>
      <c r="AO191" s="489" t="n">
        <f aca="false">IFERROR(Inputs!AO191/Inputs_old!AO191-1,"-")</f>
        <v>0.0191587516960652</v>
      </c>
      <c r="AP191" s="489" t="n">
        <f aca="false">IFERROR(Inputs!AP191/Inputs_old!AP191-1,"-")</f>
        <v>0.0191587516960652</v>
      </c>
      <c r="AQ191" s="489" t="n">
        <f aca="false">IFERROR(Inputs!AQ191/Inputs_old!AQ191-1,"-")</f>
        <v>0.019158751696065</v>
      </c>
      <c r="AR191" s="489" t="n">
        <f aca="false">IFERROR(Inputs!AR191/Inputs_old!AR191-1,"-")</f>
        <v>0.019158751696065</v>
      </c>
      <c r="AS191" s="489" t="n">
        <f aca="false">IFERROR(Inputs!AS191/Inputs_old!AS191-1,"-")</f>
        <v>0.019158751696065</v>
      </c>
      <c r="AT191" s="489" t="n">
        <f aca="false">IFERROR(Inputs!AT191/Inputs_old!AT191-1,"-")</f>
        <v>0.019158751696065</v>
      </c>
      <c r="AU191" s="489" t="n">
        <f aca="false">IFERROR(Inputs!AU191/Inputs_old!AU191-1,"-")</f>
        <v>0.0191587516960647</v>
      </c>
      <c r="AV191" s="489" t="n">
        <f aca="false">IFERROR(Inputs!AV191/Inputs_old!AV191-1,"-")</f>
        <v>0.019158751696065</v>
      </c>
      <c r="AW191" s="489" t="n">
        <f aca="false">IFERROR(Inputs!AW191/Inputs_old!AW191-1,"-")</f>
        <v>0.019158751696065</v>
      </c>
      <c r="AX191" s="489" t="n">
        <f aca="false">IFERROR(Inputs!AX191/Inputs_old!AX191-1,"-")</f>
        <v>0.019158751696065</v>
      </c>
      <c r="AY191" s="489" t="n">
        <f aca="false">IFERROR(Inputs!AY191/Inputs_old!AY191-1,"-")</f>
        <v>0.019158751696065</v>
      </c>
      <c r="AZ191" s="489" t="n">
        <f aca="false">IFERROR(Inputs!AZ191/Inputs_old!AZ191-1,"-")</f>
        <v>0.019158751696065</v>
      </c>
      <c r="BA191" s="489" t="n">
        <f aca="false">IFERROR(Inputs!BA191/Inputs_old!BA191-1,"-")</f>
        <v>0.0191587516960647</v>
      </c>
      <c r="BB191" s="489" t="n">
        <f aca="false">IFERROR(Inputs!BB191/Inputs_old!BB191-1,"-")</f>
        <v>0.0191587516960647</v>
      </c>
      <c r="BC191" s="489" t="n">
        <f aca="false">IFERROR(Inputs!BC191/Inputs_old!BC191-1,"-")</f>
        <v>0.0191587516960647</v>
      </c>
      <c r="BD191" s="489" t="n">
        <f aca="false">IFERROR(Inputs!BD191/Inputs_old!BD191-1,"-")</f>
        <v>0.0191587516960647</v>
      </c>
      <c r="BE191" s="489" t="n">
        <f aca="false">IFERROR(Inputs!BE191/Inputs_old!BE191-1,"-")</f>
        <v>0.019158751696065</v>
      </c>
      <c r="BF191" s="489" t="n">
        <f aca="false">IFERROR(Inputs!BF191/Inputs_old!BF191-1,"-")</f>
        <v>0.019158751696065</v>
      </c>
      <c r="BG191" s="489" t="n">
        <f aca="false">IFERROR(Inputs!BG191/Inputs_old!BG191-1,"-")</f>
        <v>0.019158751696065</v>
      </c>
    </row>
    <row r="192" customFormat="false" ht="13.5" hidden="false" customHeight="true" outlineLevel="0" collapsed="false">
      <c r="A192" s="48" t="s">
        <v>99</v>
      </c>
      <c r="B192" s="201" t="s">
        <v>184</v>
      </c>
      <c r="C192" s="201"/>
      <c r="D192" s="201" t="s">
        <v>101</v>
      </c>
      <c r="E192" s="52"/>
      <c r="F192" s="19" t="s">
        <v>250</v>
      </c>
      <c r="G192" s="52" t="s">
        <v>186</v>
      </c>
      <c r="H192" s="52"/>
      <c r="I192" s="52"/>
      <c r="J192" s="90" t="str">
        <f aca="false">IFERROR(Inputs!J192/Inputs_old!J192-1,"-")</f>
        <v>-</v>
      </c>
      <c r="K192" s="90" t="str">
        <f aca="false">IFERROR(Inputs!K192/Inputs_old!K192-1,"-")</f>
        <v>-</v>
      </c>
      <c r="L192" s="90" t="str">
        <f aca="false">IFERROR(Inputs!L192/Inputs_old!L192-1,"-")</f>
        <v>-</v>
      </c>
      <c r="M192" s="90" t="str">
        <f aca="false">IFERROR(Inputs!M192/Inputs_old!M192-1,"-")</f>
        <v>-</v>
      </c>
      <c r="N192" s="90" t="str">
        <f aca="false">IFERROR(Inputs!N192/Inputs_old!N192-1,"-")</f>
        <v>-</v>
      </c>
      <c r="O192" s="90" t="str">
        <f aca="false">IFERROR(Inputs!O192/Inputs_old!O192-1,"-")</f>
        <v>-</v>
      </c>
      <c r="P192" s="90" t="str">
        <f aca="false">IFERROR(Inputs!P192/Inputs_old!P192-1,"-")</f>
        <v>-</v>
      </c>
      <c r="Q192" s="90" t="str">
        <f aca="false">IFERROR(Inputs!Q192/Inputs_old!Q192-1,"-")</f>
        <v>-</v>
      </c>
      <c r="R192" s="90" t="str">
        <f aca="false">IFERROR(Inputs!R192/Inputs_old!R192-1,"-")</f>
        <v>-</v>
      </c>
      <c r="S192" s="90" t="str">
        <f aca="false">IFERROR(Inputs!S192/Inputs_old!S192-1,"-")</f>
        <v>-</v>
      </c>
      <c r="T192" s="90" t="str">
        <f aca="false">IFERROR(Inputs!T192/Inputs_old!T192-1,"-")</f>
        <v>-</v>
      </c>
      <c r="U192" s="90" t="str">
        <f aca="false">IFERROR(Inputs!U192/Inputs_old!U192-1,"-")</f>
        <v>-</v>
      </c>
      <c r="V192" s="90" t="str">
        <f aca="false">IFERROR(Inputs!V192/Inputs_old!V192-1,"-")</f>
        <v>-</v>
      </c>
      <c r="W192" s="489" t="n">
        <f aca="false">IFERROR(Inputs!W192/Inputs_old!W192-1,"-")</f>
        <v>0</v>
      </c>
      <c r="X192" s="489" t="n">
        <f aca="false">IFERROR(Inputs!X192/Inputs_old!X192-1,"-")</f>
        <v>0</v>
      </c>
      <c r="Y192" s="489" t="n">
        <f aca="false">IFERROR(Inputs!Y192/Inputs_old!Y192-1,"-")</f>
        <v>0</v>
      </c>
      <c r="Z192" s="489" t="n">
        <f aca="false">IFERROR(Inputs!Z192/Inputs_old!Z192-1,"-")</f>
        <v>0</v>
      </c>
      <c r="AA192" s="489" t="n">
        <f aca="false">IFERROR(Inputs!AA192/Inputs_old!AA192-1,"-")</f>
        <v>0</v>
      </c>
      <c r="AB192" s="489" t="n">
        <f aca="false">IFERROR(Inputs!AB192/Inputs_old!AB192-1,"-")</f>
        <v>0</v>
      </c>
      <c r="AC192" s="489" t="n">
        <f aca="false">IFERROR(Inputs!AC192/Inputs_old!AC192-1,"-")</f>
        <v>0</v>
      </c>
      <c r="AD192" s="489" t="n">
        <f aca="false">IFERROR(Inputs!AD192/Inputs_old!AD192-1,"-")</f>
        <v>0</v>
      </c>
      <c r="AE192" s="489" t="n">
        <f aca="false">IFERROR(Inputs!AE192/Inputs_old!AE192-1,"-")</f>
        <v>0</v>
      </c>
      <c r="AF192" s="489" t="n">
        <f aca="false">IFERROR(Inputs!AF192/Inputs_old!AF192-1,"-")</f>
        <v>0</v>
      </c>
      <c r="AG192" s="489" t="n">
        <f aca="false">IFERROR(Inputs!AG192/Inputs_old!AG192-1,"-")</f>
        <v>0</v>
      </c>
      <c r="AH192" s="489" t="n">
        <f aca="false">IFERROR(Inputs!AH192/Inputs_old!AH192-1,"-")</f>
        <v>0</v>
      </c>
      <c r="AI192" s="489" t="n">
        <f aca="false">IFERROR(Inputs!AI192/Inputs_old!AI192-1,"-")</f>
        <v>0.00400978139782793</v>
      </c>
      <c r="AJ192" s="489" t="n">
        <f aca="false">IFERROR(Inputs!AJ192/Inputs_old!AJ192-1,"-")</f>
        <v>-0.0176495369640862</v>
      </c>
      <c r="AK192" s="489" t="n">
        <f aca="false">IFERROR(Inputs!AK192/Inputs_old!AK192-1,"-")</f>
        <v>-0.0198441103952915</v>
      </c>
      <c r="AL192" s="489" t="n">
        <f aca="false">IFERROR(Inputs!AL192/Inputs_old!AL192-1,"-")</f>
        <v>0.00412936091386218</v>
      </c>
      <c r="AM192" s="489" t="n">
        <f aca="false">IFERROR(Inputs!AM192/Inputs_old!AM192-1,"-")</f>
        <v>0.0208836535245811</v>
      </c>
      <c r="AN192" s="489" t="n">
        <f aca="false">IFERROR(Inputs!AN192/Inputs_old!AN192-1,"-")</f>
        <v>0.0208836535245809</v>
      </c>
      <c r="AO192" s="489" t="n">
        <f aca="false">IFERROR(Inputs!AO192/Inputs_old!AO192-1,"-")</f>
        <v>0.0208836535245809</v>
      </c>
      <c r="AP192" s="489" t="n">
        <f aca="false">IFERROR(Inputs!AP192/Inputs_old!AP192-1,"-")</f>
        <v>0.0208836535245809</v>
      </c>
      <c r="AQ192" s="489" t="n">
        <f aca="false">IFERROR(Inputs!AQ192/Inputs_old!AQ192-1,"-")</f>
        <v>0.0208836535245809</v>
      </c>
      <c r="AR192" s="489" t="n">
        <f aca="false">IFERROR(Inputs!AR192/Inputs_old!AR192-1,"-")</f>
        <v>0.0208836535245809</v>
      </c>
      <c r="AS192" s="489" t="n">
        <f aca="false">IFERROR(Inputs!AS192/Inputs_old!AS192-1,"-")</f>
        <v>0.0208836535245809</v>
      </c>
      <c r="AT192" s="489" t="n">
        <f aca="false">IFERROR(Inputs!AT192/Inputs_old!AT192-1,"-")</f>
        <v>0.0208836535245809</v>
      </c>
      <c r="AU192" s="489" t="n">
        <f aca="false">IFERROR(Inputs!AU192/Inputs_old!AU192-1,"-")</f>
        <v>0.0208836535245809</v>
      </c>
      <c r="AV192" s="489" t="n">
        <f aca="false">IFERROR(Inputs!AV192/Inputs_old!AV192-1,"-")</f>
        <v>0.0208836535245809</v>
      </c>
      <c r="AW192" s="489" t="n">
        <f aca="false">IFERROR(Inputs!AW192/Inputs_old!AW192-1,"-")</f>
        <v>0.0208836535245811</v>
      </c>
      <c r="AX192" s="489" t="n">
        <f aca="false">IFERROR(Inputs!AX192/Inputs_old!AX192-1,"-")</f>
        <v>0.0208836535245811</v>
      </c>
      <c r="AY192" s="489" t="n">
        <f aca="false">IFERROR(Inputs!AY192/Inputs_old!AY192-1,"-")</f>
        <v>0.0208836535245811</v>
      </c>
      <c r="AZ192" s="489" t="n">
        <f aca="false">IFERROR(Inputs!AZ192/Inputs_old!AZ192-1,"-")</f>
        <v>0.0208836535245811</v>
      </c>
      <c r="BA192" s="489" t="n">
        <f aca="false">IFERROR(Inputs!BA192/Inputs_old!BA192-1,"-")</f>
        <v>0.0208836535245811</v>
      </c>
      <c r="BB192" s="489" t="n">
        <f aca="false">IFERROR(Inputs!BB192/Inputs_old!BB192-1,"-")</f>
        <v>0.0208836535245811</v>
      </c>
      <c r="BC192" s="489" t="n">
        <f aca="false">IFERROR(Inputs!BC192/Inputs_old!BC192-1,"-")</f>
        <v>0.0208836535245811</v>
      </c>
      <c r="BD192" s="489" t="n">
        <f aca="false">IFERROR(Inputs!BD192/Inputs_old!BD192-1,"-")</f>
        <v>0.0208836535245811</v>
      </c>
      <c r="BE192" s="489" t="n">
        <f aca="false">IFERROR(Inputs!BE192/Inputs_old!BE192-1,"-")</f>
        <v>0.0208836535245813</v>
      </c>
      <c r="BF192" s="489" t="n">
        <f aca="false">IFERROR(Inputs!BF192/Inputs_old!BF192-1,"-")</f>
        <v>0.0208836535245813</v>
      </c>
      <c r="BG192" s="489" t="n">
        <f aca="false">IFERROR(Inputs!BG192/Inputs_old!BG192-1,"-")</f>
        <v>0.0208836535245811</v>
      </c>
    </row>
    <row r="193" customFormat="false" ht="13.5" hidden="false" customHeight="true" outlineLevel="0" collapsed="false">
      <c r="A193" s="48" t="s">
        <v>99</v>
      </c>
      <c r="B193" s="201" t="s">
        <v>184</v>
      </c>
      <c r="C193" s="201"/>
      <c r="D193" s="201" t="s">
        <v>101</v>
      </c>
      <c r="E193" s="52"/>
      <c r="F193" s="19" t="s">
        <v>251</v>
      </c>
      <c r="G193" s="52" t="s">
        <v>186</v>
      </c>
      <c r="H193" s="52"/>
      <c r="I193" s="52"/>
      <c r="J193" s="90" t="str">
        <f aca="false">IFERROR(Inputs!J193/Inputs_old!J193-1,"-")</f>
        <v>-</v>
      </c>
      <c r="K193" s="90" t="str">
        <f aca="false">IFERROR(Inputs!K193/Inputs_old!K193-1,"-")</f>
        <v>-</v>
      </c>
      <c r="L193" s="90" t="str">
        <f aca="false">IFERROR(Inputs!L193/Inputs_old!L193-1,"-")</f>
        <v>-</v>
      </c>
      <c r="M193" s="90" t="str">
        <f aca="false">IFERROR(Inputs!M193/Inputs_old!M193-1,"-")</f>
        <v>-</v>
      </c>
      <c r="N193" s="90" t="str">
        <f aca="false">IFERROR(Inputs!N193/Inputs_old!N193-1,"-")</f>
        <v>-</v>
      </c>
      <c r="O193" s="90" t="str">
        <f aca="false">IFERROR(Inputs!O193/Inputs_old!O193-1,"-")</f>
        <v>-</v>
      </c>
      <c r="P193" s="90" t="str">
        <f aca="false">IFERROR(Inputs!P193/Inputs_old!P193-1,"-")</f>
        <v>-</v>
      </c>
      <c r="Q193" s="90" t="str">
        <f aca="false">IFERROR(Inputs!Q193/Inputs_old!Q193-1,"-")</f>
        <v>-</v>
      </c>
      <c r="R193" s="90" t="str">
        <f aca="false">IFERROR(Inputs!R193/Inputs_old!R193-1,"-")</f>
        <v>-</v>
      </c>
      <c r="S193" s="90" t="str">
        <f aca="false">IFERROR(Inputs!S193/Inputs_old!S193-1,"-")</f>
        <v>-</v>
      </c>
      <c r="T193" s="90" t="str">
        <f aca="false">IFERROR(Inputs!T193/Inputs_old!T193-1,"-")</f>
        <v>-</v>
      </c>
      <c r="U193" s="90" t="str">
        <f aca="false">IFERROR(Inputs!U193/Inputs_old!U193-1,"-")</f>
        <v>-</v>
      </c>
      <c r="V193" s="90" t="str">
        <f aca="false">IFERROR(Inputs!V193/Inputs_old!V193-1,"-")</f>
        <v>-</v>
      </c>
      <c r="W193" s="489" t="n">
        <f aca="false">IFERROR(Inputs!W193/Inputs_old!W193-1,"-")</f>
        <v>0</v>
      </c>
      <c r="X193" s="489" t="n">
        <f aca="false">IFERROR(Inputs!X193/Inputs_old!X193-1,"-")</f>
        <v>0</v>
      </c>
      <c r="Y193" s="489" t="n">
        <f aca="false">IFERROR(Inputs!Y193/Inputs_old!Y193-1,"-")</f>
        <v>0</v>
      </c>
      <c r="Z193" s="489" t="n">
        <f aca="false">IFERROR(Inputs!Z193/Inputs_old!Z193-1,"-")</f>
        <v>0</v>
      </c>
      <c r="AA193" s="489" t="n">
        <f aca="false">IFERROR(Inputs!AA193/Inputs_old!AA193-1,"-")</f>
        <v>0</v>
      </c>
      <c r="AB193" s="489" t="n">
        <f aca="false">IFERROR(Inputs!AB193/Inputs_old!AB193-1,"-")</f>
        <v>0</v>
      </c>
      <c r="AC193" s="489" t="n">
        <f aca="false">IFERROR(Inputs!AC193/Inputs_old!AC193-1,"-")</f>
        <v>0</v>
      </c>
      <c r="AD193" s="489" t="n">
        <f aca="false">IFERROR(Inputs!AD193/Inputs_old!AD193-1,"-")</f>
        <v>0</v>
      </c>
      <c r="AE193" s="489" t="n">
        <f aca="false">IFERROR(Inputs!AE193/Inputs_old!AE193-1,"-")</f>
        <v>0</v>
      </c>
      <c r="AF193" s="489" t="n">
        <f aca="false">IFERROR(Inputs!AF193/Inputs_old!AF193-1,"-")</f>
        <v>0</v>
      </c>
      <c r="AG193" s="489" t="n">
        <f aca="false">IFERROR(Inputs!AG193/Inputs_old!AG193-1,"-")</f>
        <v>0</v>
      </c>
      <c r="AH193" s="489" t="n">
        <f aca="false">IFERROR(Inputs!AH193/Inputs_old!AH193-1,"-")</f>
        <v>0</v>
      </c>
      <c r="AI193" s="489" t="n">
        <f aca="false">IFERROR(Inputs!AI193/Inputs_old!AI193-1,"-")</f>
        <v>-0.00368478612541223</v>
      </c>
      <c r="AJ193" s="489" t="n">
        <f aca="false">IFERROR(Inputs!AJ193/Inputs_old!AJ193-1,"-")</f>
        <v>0.0221467139777489</v>
      </c>
      <c r="AK193" s="489" t="n">
        <f aca="false">IFERROR(Inputs!AK193/Inputs_old!AK193-1,"-")</f>
        <v>0.0222137102156457</v>
      </c>
      <c r="AL193" s="489" t="n">
        <f aca="false">IFERROR(Inputs!AL193/Inputs_old!AL193-1,"-")</f>
        <v>0.0221118272804697</v>
      </c>
      <c r="AM193" s="489" t="n">
        <f aca="false">IFERROR(Inputs!AM193/Inputs_old!AM193-1,"-")</f>
        <v>0.0221118272804697</v>
      </c>
      <c r="AN193" s="489" t="n">
        <f aca="false">IFERROR(Inputs!AN193/Inputs_old!AN193-1,"-")</f>
        <v>0.0221118272804697</v>
      </c>
      <c r="AO193" s="489" t="n">
        <f aca="false">IFERROR(Inputs!AO193/Inputs_old!AO193-1,"-")</f>
        <v>0.0221118272804699</v>
      </c>
      <c r="AP193" s="489" t="n">
        <f aca="false">IFERROR(Inputs!AP193/Inputs_old!AP193-1,"-")</f>
        <v>0.0221118272804699</v>
      </c>
      <c r="AQ193" s="489" t="n">
        <f aca="false">IFERROR(Inputs!AQ193/Inputs_old!AQ193-1,"-")</f>
        <v>0.0221118272804699</v>
      </c>
      <c r="AR193" s="489" t="n">
        <f aca="false">IFERROR(Inputs!AR193/Inputs_old!AR193-1,"-")</f>
        <v>0.0221118272804699</v>
      </c>
      <c r="AS193" s="489" t="n">
        <f aca="false">IFERROR(Inputs!AS193/Inputs_old!AS193-1,"-")</f>
        <v>0.0221118272804699</v>
      </c>
      <c r="AT193" s="489" t="n">
        <f aca="false">IFERROR(Inputs!AT193/Inputs_old!AT193-1,"-")</f>
        <v>0.0221118272804699</v>
      </c>
      <c r="AU193" s="489" t="n">
        <f aca="false">IFERROR(Inputs!AU193/Inputs_old!AU193-1,"-")</f>
        <v>0.0221118272804699</v>
      </c>
      <c r="AV193" s="489" t="n">
        <f aca="false">IFERROR(Inputs!AV193/Inputs_old!AV193-1,"-")</f>
        <v>0.0221118272804699</v>
      </c>
      <c r="AW193" s="489" t="n">
        <f aca="false">IFERROR(Inputs!AW193/Inputs_old!AW193-1,"-")</f>
        <v>0.0221118272804701</v>
      </c>
      <c r="AX193" s="489" t="n">
        <f aca="false">IFERROR(Inputs!AX193/Inputs_old!AX193-1,"-")</f>
        <v>0.0221118272804703</v>
      </c>
      <c r="AY193" s="489" t="n">
        <f aca="false">IFERROR(Inputs!AY193/Inputs_old!AY193-1,"-")</f>
        <v>0.0221118272804703</v>
      </c>
      <c r="AZ193" s="489" t="n">
        <f aca="false">IFERROR(Inputs!AZ193/Inputs_old!AZ193-1,"-")</f>
        <v>0.0221118272804706</v>
      </c>
      <c r="BA193" s="489" t="n">
        <f aca="false">IFERROR(Inputs!BA193/Inputs_old!BA193-1,"-")</f>
        <v>0.0221118272804706</v>
      </c>
      <c r="BB193" s="489" t="n">
        <f aca="false">IFERROR(Inputs!BB193/Inputs_old!BB193-1,"-")</f>
        <v>0.0221118272804706</v>
      </c>
      <c r="BC193" s="489" t="n">
        <f aca="false">IFERROR(Inputs!BC193/Inputs_old!BC193-1,"-")</f>
        <v>0.0221118272804706</v>
      </c>
      <c r="BD193" s="489" t="n">
        <f aca="false">IFERROR(Inputs!BD193/Inputs_old!BD193-1,"-")</f>
        <v>0.0221118272804706</v>
      </c>
      <c r="BE193" s="489" t="n">
        <f aca="false">IFERROR(Inputs!BE193/Inputs_old!BE193-1,"-")</f>
        <v>0.0221118272804708</v>
      </c>
      <c r="BF193" s="489" t="n">
        <f aca="false">IFERROR(Inputs!BF193/Inputs_old!BF193-1,"-")</f>
        <v>0.0221118272804708</v>
      </c>
      <c r="BG193" s="489" t="n">
        <f aca="false">IFERROR(Inputs!BG193/Inputs_old!BG193-1,"-")</f>
        <v>0.0221118272804708</v>
      </c>
    </row>
    <row r="194" customFormat="false" ht="13.5" hidden="false" customHeight="true" outlineLevel="0" collapsed="false">
      <c r="A194" s="172" t="s">
        <v>99</v>
      </c>
      <c r="B194" s="318" t="s">
        <v>252</v>
      </c>
      <c r="C194" s="318"/>
      <c r="D194" s="318" t="s">
        <v>23</v>
      </c>
      <c r="E194" s="96"/>
      <c r="F194" s="19" t="s">
        <v>253</v>
      </c>
      <c r="G194" s="96" t="s">
        <v>254</v>
      </c>
      <c r="H194" s="96"/>
      <c r="I194" s="96" t="s">
        <v>255</v>
      </c>
      <c r="J194" s="90" t="str">
        <f aca="false">IFERROR(Inputs!J194/Inputs_old!J194-1,"-")</f>
        <v>-</v>
      </c>
      <c r="K194" s="90" t="str">
        <f aca="false">IFERROR(Inputs!K194/Inputs_old!K194-1,"-")</f>
        <v>-</v>
      </c>
      <c r="L194" s="90" t="str">
        <f aca="false">IFERROR(Inputs!L194/Inputs_old!L194-1,"-")</f>
        <v>-</v>
      </c>
      <c r="M194" s="90" t="str">
        <f aca="false">IFERROR(Inputs!M194/Inputs_old!M194-1,"-")</f>
        <v>-</v>
      </c>
      <c r="N194" s="90" t="str">
        <f aca="false">IFERROR(Inputs!N194/Inputs_old!N194-1,"-")</f>
        <v>-</v>
      </c>
      <c r="O194" s="90" t="str">
        <f aca="false">IFERROR(Inputs!O194/Inputs_old!O194-1,"-")</f>
        <v>-</v>
      </c>
      <c r="P194" s="90" t="str">
        <f aca="false">IFERROR(Inputs!P194/Inputs_old!P194-1,"-")</f>
        <v>-</v>
      </c>
      <c r="Q194" s="90" t="str">
        <f aca="false">IFERROR(Inputs!Q194/Inputs_old!Q194-1,"-")</f>
        <v>-</v>
      </c>
      <c r="R194" s="90" t="str">
        <f aca="false">IFERROR(Inputs!R194/Inputs_old!R194-1,"-")</f>
        <v>-</v>
      </c>
      <c r="S194" s="90" t="n">
        <f aca="false">IFERROR(Inputs!S194/Inputs_old!S194-1,"-")</f>
        <v>0</v>
      </c>
      <c r="T194" s="90" t="n">
        <f aca="false">IFERROR(Inputs!T194/Inputs_old!T194-1,"-")</f>
        <v>0</v>
      </c>
      <c r="U194" s="90" t="n">
        <f aca="false">IFERROR(Inputs!U194/Inputs_old!U194-1,"-")</f>
        <v>0</v>
      </c>
      <c r="V194" s="90" t="n">
        <f aca="false">IFERROR(Inputs!V194/Inputs_old!V194-1,"-")</f>
        <v>0</v>
      </c>
      <c r="W194" s="90" t="n">
        <f aca="false">IFERROR(Inputs!W194/Inputs_old!W194-1,"-")</f>
        <v>0</v>
      </c>
      <c r="X194" s="90" t="n">
        <f aca="false">IFERROR(Inputs!X194/Inputs_old!X194-1,"-")</f>
        <v>0</v>
      </c>
      <c r="Y194" s="90" t="n">
        <f aca="false">IFERROR(Inputs!Y194/Inputs_old!Y194-1,"-")</f>
        <v>0</v>
      </c>
      <c r="Z194" s="90" t="n">
        <f aca="false">IFERROR(Inputs!Z194/Inputs_old!Z194-1,"-")</f>
        <v>0</v>
      </c>
      <c r="AA194" s="90" t="n">
        <f aca="false">IFERROR(Inputs!AA194/Inputs_old!AA194-1,"-")</f>
        <v>0</v>
      </c>
      <c r="AB194" s="90" t="n">
        <f aca="false">IFERROR(Inputs!AB194/Inputs_old!AB194-1,"-")</f>
        <v>0</v>
      </c>
      <c r="AC194" s="90" t="n">
        <f aca="false">IFERROR(Inputs!AC194/Inputs_old!AC194-1,"-")</f>
        <v>0</v>
      </c>
      <c r="AD194" s="90" t="n">
        <f aca="false">IFERROR(Inputs!AD194/Inputs_old!AD194-1,"-")</f>
        <v>0</v>
      </c>
      <c r="AE194" s="90" t="n">
        <f aca="false">IFERROR(Inputs!AE194/Inputs_old!AE194-1,"-")</f>
        <v>0</v>
      </c>
      <c r="AF194" s="90" t="n">
        <f aca="false">IFERROR(Inputs!AF194/Inputs_old!AF194-1,"-")</f>
        <v>0</v>
      </c>
      <c r="AG194" s="90" t="n">
        <f aca="false">IFERROR(Inputs!AG194/Inputs_old!AG194-1,"-")</f>
        <v>0</v>
      </c>
      <c r="AH194" s="90" t="n">
        <f aca="false">IFERROR(Inputs!AH194/Inputs_old!AH194-1,"-")</f>
        <v>0</v>
      </c>
      <c r="AI194" s="90" t="n">
        <f aca="false">IFERROR(Inputs!AI194/Inputs_old!AI194-1,"-")</f>
        <v>0.0348210211653182</v>
      </c>
      <c r="AJ194" s="90" t="n">
        <f aca="false">IFERROR(Inputs!AJ194/Inputs_old!AJ194-1,"-")</f>
        <v>0.00228906503388382</v>
      </c>
      <c r="AK194" s="90" t="n">
        <f aca="false">IFERROR(Inputs!AK194/Inputs_old!AK194-1,"-")</f>
        <v>0.00218054311676608</v>
      </c>
      <c r="AL194" s="90" t="n">
        <f aca="false">IFERROR(Inputs!AL194/Inputs_old!AL194-1,"-")</f>
        <v>0.00136662176201074</v>
      </c>
      <c r="AM194" s="90" t="n">
        <f aca="false">IFERROR(Inputs!AM194/Inputs_old!AM194-1,"-")</f>
        <v>0</v>
      </c>
      <c r="AN194" s="90" t="n">
        <f aca="false">IFERROR(Inputs!AN194/Inputs_old!AN194-1,"-")</f>
        <v>0</v>
      </c>
      <c r="AO194" s="90" t="n">
        <f aca="false">IFERROR(Inputs!AO194/Inputs_old!AO194-1,"-")</f>
        <v>0</v>
      </c>
      <c r="AP194" s="90" t="n">
        <f aca="false">IFERROR(Inputs!AP194/Inputs_old!AP194-1,"-")</f>
        <v>0</v>
      </c>
      <c r="AQ194" s="90" t="n">
        <f aca="false">IFERROR(Inputs!AQ194/Inputs_old!AQ194-1,"-")</f>
        <v>0</v>
      </c>
      <c r="AR194" s="90" t="n">
        <f aca="false">IFERROR(Inputs!AR194/Inputs_old!AR194-1,"-")</f>
        <v>0</v>
      </c>
      <c r="AS194" s="90" t="n">
        <f aca="false">IFERROR(Inputs!AS194/Inputs_old!AS194-1,"-")</f>
        <v>0</v>
      </c>
      <c r="AT194" s="90" t="n">
        <f aca="false">IFERROR(Inputs!AT194/Inputs_old!AT194-1,"-")</f>
        <v>0</v>
      </c>
      <c r="AU194" s="90" t="n">
        <f aca="false">IFERROR(Inputs!AU194/Inputs_old!AU194-1,"-")</f>
        <v>0</v>
      </c>
      <c r="AV194" s="90" t="n">
        <f aca="false">IFERROR(Inputs!AV194/Inputs_old!AV194-1,"-")</f>
        <v>0</v>
      </c>
      <c r="AW194" s="90" t="n">
        <f aca="false">IFERROR(Inputs!AW194/Inputs_old!AW194-1,"-")</f>
        <v>0</v>
      </c>
      <c r="AX194" s="90" t="n">
        <f aca="false">IFERROR(Inputs!AX194/Inputs_old!AX194-1,"-")</f>
        <v>0</v>
      </c>
      <c r="AY194" s="90" t="n">
        <f aca="false">IFERROR(Inputs!AY194/Inputs_old!AY194-1,"-")</f>
        <v>0</v>
      </c>
      <c r="AZ194" s="90" t="n">
        <f aca="false">IFERROR(Inputs!AZ194/Inputs_old!AZ194-1,"-")</f>
        <v>0</v>
      </c>
      <c r="BA194" s="90" t="n">
        <f aca="false">IFERROR(Inputs!BA194/Inputs_old!BA194-1,"-")</f>
        <v>0</v>
      </c>
      <c r="BB194" s="90" t="n">
        <f aca="false">IFERROR(Inputs!BB194/Inputs_old!BB194-1,"-")</f>
        <v>0</v>
      </c>
      <c r="BC194" s="90" t="n">
        <f aca="false">IFERROR(Inputs!BC194/Inputs_old!BC194-1,"-")</f>
        <v>0</v>
      </c>
      <c r="BD194" s="90" t="n">
        <f aca="false">IFERROR(Inputs!BD194/Inputs_old!BD194-1,"-")</f>
        <v>0</v>
      </c>
      <c r="BE194" s="90" t="n">
        <f aca="false">IFERROR(Inputs!BE194/Inputs_old!BE194-1,"-")</f>
        <v>0</v>
      </c>
      <c r="BF194" s="90" t="n">
        <f aca="false">IFERROR(Inputs!BF194/Inputs_old!BF194-1,"-")</f>
        <v>0</v>
      </c>
      <c r="BG194" s="90" t="n">
        <f aca="false">IFERROR(Inputs!BG194/Inputs_old!BG194-1,"-")</f>
        <v>0</v>
      </c>
    </row>
    <row r="195" customFormat="false" ht="13.5" hidden="false" customHeight="true" outlineLevel="0" collapsed="false">
      <c r="A195" s="172" t="s">
        <v>99</v>
      </c>
      <c r="B195" s="318" t="s">
        <v>252</v>
      </c>
      <c r="C195" s="318"/>
      <c r="D195" s="318" t="s">
        <v>101</v>
      </c>
      <c r="E195" s="96"/>
      <c r="F195" s="19" t="s">
        <v>256</v>
      </c>
      <c r="G195" s="96" t="s">
        <v>257</v>
      </c>
      <c r="H195" s="96"/>
      <c r="I195" s="96" t="s">
        <v>258</v>
      </c>
      <c r="J195" s="90" t="str">
        <f aca="false">IFERROR(Inputs!J195/Inputs_old!J195-1,"-")</f>
        <v>-</v>
      </c>
      <c r="K195" s="90" t="str">
        <f aca="false">IFERROR(Inputs!K195/Inputs_old!K195-1,"-")</f>
        <v>-</v>
      </c>
      <c r="L195" s="90" t="str">
        <f aca="false">IFERROR(Inputs!L195/Inputs_old!L195-1,"-")</f>
        <v>-</v>
      </c>
      <c r="M195" s="90" t="str">
        <f aca="false">IFERROR(Inputs!M195/Inputs_old!M195-1,"-")</f>
        <v>-</v>
      </c>
      <c r="N195" s="90" t="str">
        <f aca="false">IFERROR(Inputs!N195/Inputs_old!N195-1,"-")</f>
        <v>-</v>
      </c>
      <c r="O195" s="90" t="str">
        <f aca="false">IFERROR(Inputs!O195/Inputs_old!O195-1,"-")</f>
        <v>-</v>
      </c>
      <c r="P195" s="90" t="str">
        <f aca="false">IFERROR(Inputs!P195/Inputs_old!P195-1,"-")</f>
        <v>-</v>
      </c>
      <c r="Q195" s="90" t="str">
        <f aca="false">IFERROR(Inputs!Q195/Inputs_old!Q195-1,"-")</f>
        <v>-</v>
      </c>
      <c r="R195" s="90" t="str">
        <f aca="false">IFERROR(Inputs!R195/Inputs_old!R195-1,"-")</f>
        <v>-</v>
      </c>
      <c r="S195" s="90" t="str">
        <f aca="false">IFERROR(Inputs!S195/Inputs_old!S195-1,"-")</f>
        <v>-</v>
      </c>
      <c r="T195" s="90" t="str">
        <f aca="false">IFERROR(Inputs!T195/Inputs_old!T195-1,"-")</f>
        <v>-</v>
      </c>
      <c r="U195" s="90" t="n">
        <f aca="false">IFERROR(Inputs!U195/Inputs_old!U195-1,"-")</f>
        <v>0</v>
      </c>
      <c r="V195" s="90" t="n">
        <f aca="false">IFERROR(Inputs!V195/Inputs_old!V195-1,"-")</f>
        <v>0</v>
      </c>
      <c r="W195" s="90" t="n">
        <f aca="false">IFERROR(Inputs!W195/Inputs_old!W195-1,"-")</f>
        <v>0</v>
      </c>
      <c r="X195" s="90" t="n">
        <f aca="false">IFERROR(Inputs!X195/Inputs_old!X195-1,"-")</f>
        <v>0</v>
      </c>
      <c r="Y195" s="90" t="n">
        <f aca="false">IFERROR(Inputs!Y195/Inputs_old!Y195-1,"-")</f>
        <v>0</v>
      </c>
      <c r="Z195" s="90" t="n">
        <f aca="false">IFERROR(Inputs!Z195/Inputs_old!Z195-1,"-")</f>
        <v>0</v>
      </c>
      <c r="AA195" s="90" t="n">
        <f aca="false">IFERROR(Inputs!AA195/Inputs_old!AA195-1,"-")</f>
        <v>0</v>
      </c>
      <c r="AB195" s="90" t="n">
        <f aca="false">IFERROR(Inputs!AB195/Inputs_old!AB195-1,"-")</f>
        <v>0</v>
      </c>
      <c r="AC195" s="90" t="n">
        <f aca="false">IFERROR(Inputs!AC195/Inputs_old!AC195-1,"-")</f>
        <v>0</v>
      </c>
      <c r="AD195" s="90" t="n">
        <f aca="false">IFERROR(Inputs!AD195/Inputs_old!AD195-1,"-")</f>
        <v>0</v>
      </c>
      <c r="AE195" s="90" t="n">
        <f aca="false">IFERROR(Inputs!AE195/Inputs_old!AE195-1,"-")</f>
        <v>0</v>
      </c>
      <c r="AF195" s="90" t="n">
        <f aca="false">IFERROR(Inputs!AF195/Inputs_old!AF195-1,"-")</f>
        <v>0</v>
      </c>
      <c r="AG195" s="90" t="n">
        <f aca="false">IFERROR(Inputs!AG195/Inputs_old!AG195-1,"-")</f>
        <v>0</v>
      </c>
      <c r="AH195" s="90" t="n">
        <f aca="false">IFERROR(Inputs!AH195/Inputs_old!AH195-1,"-")</f>
        <v>0</v>
      </c>
      <c r="AI195" s="90" t="n">
        <f aca="false">IFERROR(Inputs!AI195/Inputs_old!AI195-1,"-")</f>
        <v>0</v>
      </c>
      <c r="AJ195" s="90" t="n">
        <f aca="false">IFERROR(Inputs!AJ195/Inputs_old!AJ195-1,"-")</f>
        <v>0</v>
      </c>
      <c r="AK195" s="90" t="n">
        <f aca="false">IFERROR(Inputs!AK195/Inputs_old!AK195-1,"-")</f>
        <v>0</v>
      </c>
      <c r="AL195" s="90" t="n">
        <f aca="false">IFERROR(Inputs!AL195/Inputs_old!AL195-1,"-")</f>
        <v>0</v>
      </c>
      <c r="AM195" s="90" t="n">
        <f aca="false">IFERROR(Inputs!AM195/Inputs_old!AM195-1,"-")</f>
        <v>0</v>
      </c>
      <c r="AN195" s="90" t="n">
        <f aca="false">IFERROR(Inputs!AN195/Inputs_old!AN195-1,"-")</f>
        <v>0</v>
      </c>
      <c r="AO195" s="90" t="n">
        <f aca="false">IFERROR(Inputs!AO195/Inputs_old!AO195-1,"-")</f>
        <v>0</v>
      </c>
      <c r="AP195" s="90" t="n">
        <f aca="false">IFERROR(Inputs!AP195/Inputs_old!AP195-1,"-")</f>
        <v>0</v>
      </c>
      <c r="AQ195" s="90" t="n">
        <f aca="false">IFERROR(Inputs!AQ195/Inputs_old!AQ195-1,"-")</f>
        <v>0</v>
      </c>
      <c r="AR195" s="90" t="n">
        <f aca="false">IFERROR(Inputs!AR195/Inputs_old!AR195-1,"-")</f>
        <v>0</v>
      </c>
      <c r="AS195" s="90" t="n">
        <f aca="false">IFERROR(Inputs!AS195/Inputs_old!AS195-1,"-")</f>
        <v>0</v>
      </c>
      <c r="AT195" s="90" t="n">
        <f aca="false">IFERROR(Inputs!AT195/Inputs_old!AT195-1,"-")</f>
        <v>0</v>
      </c>
      <c r="AU195" s="90" t="n">
        <f aca="false">IFERROR(Inputs!AU195/Inputs_old!AU195-1,"-")</f>
        <v>0</v>
      </c>
      <c r="AV195" s="90" t="n">
        <f aca="false">IFERROR(Inputs!AV195/Inputs_old!AV195-1,"-")</f>
        <v>0</v>
      </c>
      <c r="AW195" s="90" t="n">
        <f aca="false">IFERROR(Inputs!AW195/Inputs_old!AW195-1,"-")</f>
        <v>0</v>
      </c>
      <c r="AX195" s="90" t="n">
        <f aca="false">IFERROR(Inputs!AX195/Inputs_old!AX195-1,"-")</f>
        <v>0</v>
      </c>
      <c r="AY195" s="90" t="n">
        <f aca="false">IFERROR(Inputs!AY195/Inputs_old!AY195-1,"-")</f>
        <v>0</v>
      </c>
      <c r="AZ195" s="90" t="n">
        <f aca="false">IFERROR(Inputs!AZ195/Inputs_old!AZ195-1,"-")</f>
        <v>0</v>
      </c>
      <c r="BA195" s="90" t="n">
        <f aca="false">IFERROR(Inputs!BA195/Inputs_old!BA195-1,"-")</f>
        <v>0</v>
      </c>
      <c r="BB195" s="90" t="n">
        <f aca="false">IFERROR(Inputs!BB195/Inputs_old!BB195-1,"-")</f>
        <v>0</v>
      </c>
      <c r="BC195" s="90" t="n">
        <f aca="false">IFERROR(Inputs!BC195/Inputs_old!BC195-1,"-")</f>
        <v>0</v>
      </c>
      <c r="BD195" s="90" t="n">
        <f aca="false">IFERROR(Inputs!BD195/Inputs_old!BD195-1,"-")</f>
        <v>0</v>
      </c>
      <c r="BE195" s="90" t="n">
        <f aca="false">IFERROR(Inputs!BE195/Inputs_old!BE195-1,"-")</f>
        <v>0</v>
      </c>
      <c r="BF195" s="90" t="n">
        <f aca="false">IFERROR(Inputs!BF195/Inputs_old!BF195-1,"-")</f>
        <v>0</v>
      </c>
      <c r="BG195" s="90" t="n">
        <f aca="false">IFERROR(Inputs!BG195/Inputs_old!BG195-1,"-")</f>
        <v>0</v>
      </c>
    </row>
    <row r="196" customFormat="false" ht="13.5" hidden="false" customHeight="true" outlineLevel="0" collapsed="false">
      <c r="A196" s="172" t="s">
        <v>99</v>
      </c>
      <c r="B196" s="318" t="s">
        <v>252</v>
      </c>
      <c r="C196" s="318"/>
      <c r="D196" s="318" t="s">
        <v>101</v>
      </c>
      <c r="E196" s="96"/>
      <c r="F196" s="19" t="s">
        <v>259</v>
      </c>
      <c r="G196" s="96" t="s">
        <v>257</v>
      </c>
      <c r="H196" s="96"/>
      <c r="I196" s="96" t="s">
        <v>260</v>
      </c>
      <c r="J196" s="90" t="str">
        <f aca="false">IFERROR(Inputs!J196/Inputs_old!J196-1,"-")</f>
        <v>-</v>
      </c>
      <c r="K196" s="90" t="str">
        <f aca="false">IFERROR(Inputs!K196/Inputs_old!K196-1,"-")</f>
        <v>-</v>
      </c>
      <c r="L196" s="90" t="str">
        <f aca="false">IFERROR(Inputs!L196/Inputs_old!L196-1,"-")</f>
        <v>-</v>
      </c>
      <c r="M196" s="90" t="str">
        <f aca="false">IFERROR(Inputs!M196/Inputs_old!M196-1,"-")</f>
        <v>-</v>
      </c>
      <c r="N196" s="90" t="str">
        <f aca="false">IFERROR(Inputs!N196/Inputs_old!N196-1,"-")</f>
        <v>-</v>
      </c>
      <c r="O196" s="90" t="str">
        <f aca="false">IFERROR(Inputs!O196/Inputs_old!O196-1,"-")</f>
        <v>-</v>
      </c>
      <c r="P196" s="90" t="str">
        <f aca="false">IFERROR(Inputs!P196/Inputs_old!P196-1,"-")</f>
        <v>-</v>
      </c>
      <c r="Q196" s="90" t="str">
        <f aca="false">IFERROR(Inputs!Q196/Inputs_old!Q196-1,"-")</f>
        <v>-</v>
      </c>
      <c r="R196" s="90" t="str">
        <f aca="false">IFERROR(Inputs!R196/Inputs_old!R196-1,"-")</f>
        <v>-</v>
      </c>
      <c r="S196" s="90" t="str">
        <f aca="false">IFERROR(Inputs!S196/Inputs_old!S196-1,"-")</f>
        <v>-</v>
      </c>
      <c r="T196" s="90" t="str">
        <f aca="false">IFERROR(Inputs!T196/Inputs_old!T196-1,"-")</f>
        <v>-</v>
      </c>
      <c r="U196" s="90" t="n">
        <f aca="false">IFERROR(Inputs!U196/Inputs_old!U196-1,"-")</f>
        <v>0</v>
      </c>
      <c r="V196" s="90" t="n">
        <f aca="false">IFERROR(Inputs!V196/Inputs_old!V196-1,"-")</f>
        <v>0</v>
      </c>
      <c r="W196" s="90" t="n">
        <f aca="false">IFERROR(Inputs!W196/Inputs_old!W196-1,"-")</f>
        <v>0</v>
      </c>
      <c r="X196" s="90" t="n">
        <f aca="false">IFERROR(Inputs!X196/Inputs_old!X196-1,"-")</f>
        <v>0</v>
      </c>
      <c r="Y196" s="90" t="n">
        <f aca="false">IFERROR(Inputs!Y196/Inputs_old!Y196-1,"-")</f>
        <v>0</v>
      </c>
      <c r="Z196" s="90" t="n">
        <f aca="false">IFERROR(Inputs!Z196/Inputs_old!Z196-1,"-")</f>
        <v>0</v>
      </c>
      <c r="AA196" s="90" t="n">
        <f aca="false">IFERROR(Inputs!AA196/Inputs_old!AA196-1,"-")</f>
        <v>0</v>
      </c>
      <c r="AB196" s="90" t="n">
        <f aca="false">IFERROR(Inputs!AB196/Inputs_old!AB196-1,"-")</f>
        <v>0</v>
      </c>
      <c r="AC196" s="90" t="n">
        <f aca="false">IFERROR(Inputs!AC196/Inputs_old!AC196-1,"-")</f>
        <v>0</v>
      </c>
      <c r="AD196" s="90" t="n">
        <f aca="false">IFERROR(Inputs!AD196/Inputs_old!AD196-1,"-")</f>
        <v>0</v>
      </c>
      <c r="AE196" s="90" t="n">
        <f aca="false">IFERROR(Inputs!AE196/Inputs_old!AE196-1,"-")</f>
        <v>0</v>
      </c>
      <c r="AF196" s="90" t="n">
        <f aca="false">IFERROR(Inputs!AF196/Inputs_old!AF196-1,"-")</f>
        <v>0</v>
      </c>
      <c r="AG196" s="90" t="n">
        <f aca="false">IFERROR(Inputs!AG196/Inputs_old!AG196-1,"-")</f>
        <v>0</v>
      </c>
      <c r="AH196" s="90" t="n">
        <f aca="false">IFERROR(Inputs!AH196/Inputs_old!AH196-1,"-")</f>
        <v>0</v>
      </c>
      <c r="AI196" s="90" t="n">
        <f aca="false">IFERROR(Inputs!AI196/Inputs_old!AI196-1,"-")</f>
        <v>0</v>
      </c>
      <c r="AJ196" s="90" t="n">
        <f aca="false">IFERROR(Inputs!AJ196/Inputs_old!AJ196-1,"-")</f>
        <v>0</v>
      </c>
      <c r="AK196" s="90" t="n">
        <f aca="false">IFERROR(Inputs!AK196/Inputs_old!AK196-1,"-")</f>
        <v>0</v>
      </c>
      <c r="AL196" s="90" t="n">
        <f aca="false">IFERROR(Inputs!AL196/Inputs_old!AL196-1,"-")</f>
        <v>-9.96689186982813E-005</v>
      </c>
      <c r="AM196" s="90" t="n">
        <f aca="false">IFERROR(Inputs!AM196/Inputs_old!AM196-1,"-")</f>
        <v>-9.96689186982813E-005</v>
      </c>
      <c r="AN196" s="90" t="n">
        <f aca="false">IFERROR(Inputs!AN196/Inputs_old!AN196-1,"-")</f>
        <v>-9.96689186982813E-005</v>
      </c>
      <c r="AO196" s="90" t="n">
        <f aca="false">IFERROR(Inputs!AO196/Inputs_old!AO196-1,"-")</f>
        <v>-9.96689186982813E-005</v>
      </c>
      <c r="AP196" s="90" t="n">
        <f aca="false">IFERROR(Inputs!AP196/Inputs_old!AP196-1,"-")</f>
        <v>-9.96689186982813E-005</v>
      </c>
      <c r="AQ196" s="90" t="n">
        <f aca="false">IFERROR(Inputs!AQ196/Inputs_old!AQ196-1,"-")</f>
        <v>-9.96689186982813E-005</v>
      </c>
      <c r="AR196" s="90" t="n">
        <f aca="false">IFERROR(Inputs!AR196/Inputs_old!AR196-1,"-")</f>
        <v>-9.96689186981703E-005</v>
      </c>
      <c r="AS196" s="90" t="n">
        <f aca="false">IFERROR(Inputs!AS196/Inputs_old!AS196-1,"-")</f>
        <v>-9.96689186982813E-005</v>
      </c>
      <c r="AT196" s="90" t="n">
        <f aca="false">IFERROR(Inputs!AT196/Inputs_old!AT196-1,"-")</f>
        <v>-9.96689186983923E-005</v>
      </c>
      <c r="AU196" s="90" t="n">
        <f aca="false">IFERROR(Inputs!AU196/Inputs_old!AU196-1,"-")</f>
        <v>-9.96689186983923E-005</v>
      </c>
      <c r="AV196" s="90" t="n">
        <f aca="false">IFERROR(Inputs!AV196/Inputs_old!AV196-1,"-")</f>
        <v>-9.96689186983923E-005</v>
      </c>
      <c r="AW196" s="90" t="n">
        <f aca="false">IFERROR(Inputs!AW196/Inputs_old!AW196-1,"-")</f>
        <v>-9.96689186983923E-005</v>
      </c>
      <c r="AX196" s="90" t="n">
        <f aca="false">IFERROR(Inputs!AX196/Inputs_old!AX196-1,"-")</f>
        <v>-9.96689186983923E-005</v>
      </c>
      <c r="AY196" s="90" t="n">
        <f aca="false">IFERROR(Inputs!AY196/Inputs_old!AY196-1,"-")</f>
        <v>-9.96689186983923E-005</v>
      </c>
      <c r="AZ196" s="90" t="n">
        <f aca="false">IFERROR(Inputs!AZ196/Inputs_old!AZ196-1,"-")</f>
        <v>-9.96689186985034E-005</v>
      </c>
      <c r="BA196" s="90" t="n">
        <f aca="false">IFERROR(Inputs!BA196/Inputs_old!BA196-1,"-")</f>
        <v>-9.96689186985034E-005</v>
      </c>
      <c r="BB196" s="90" t="n">
        <f aca="false">IFERROR(Inputs!BB196/Inputs_old!BB196-1,"-")</f>
        <v>-9.96689186983923E-005</v>
      </c>
      <c r="BC196" s="90" t="n">
        <f aca="false">IFERROR(Inputs!BC196/Inputs_old!BC196-1,"-")</f>
        <v>-9.96689186983923E-005</v>
      </c>
      <c r="BD196" s="90" t="n">
        <f aca="false">IFERROR(Inputs!BD196/Inputs_old!BD196-1,"-")</f>
        <v>-9.96689186985034E-005</v>
      </c>
      <c r="BE196" s="90" t="n">
        <f aca="false">IFERROR(Inputs!BE196/Inputs_old!BE196-1,"-")</f>
        <v>-9.96689186985034E-005</v>
      </c>
      <c r="BF196" s="90" t="n">
        <f aca="false">IFERROR(Inputs!BF196/Inputs_old!BF196-1,"-")</f>
        <v>-9.96689186986144E-005</v>
      </c>
      <c r="BG196" s="90" t="n">
        <f aca="false">IFERROR(Inputs!BG196/Inputs_old!BG196-1,"-")</f>
        <v>-9.96689186986144E-005</v>
      </c>
    </row>
    <row r="197" customFormat="false" ht="13.5" hidden="false" customHeight="true" outlineLevel="0" collapsed="false">
      <c r="A197" s="172" t="s">
        <v>99</v>
      </c>
      <c r="B197" s="318" t="s">
        <v>252</v>
      </c>
      <c r="C197" s="318"/>
      <c r="D197" s="318" t="s">
        <v>101</v>
      </c>
      <c r="E197" s="96"/>
      <c r="F197" s="19" t="s">
        <v>261</v>
      </c>
      <c r="G197" s="96" t="s">
        <v>257</v>
      </c>
      <c r="H197" s="96"/>
      <c r="I197" s="96" t="s">
        <v>260</v>
      </c>
      <c r="J197" s="90" t="str">
        <f aca="false">IFERROR(Inputs!J197/Inputs_old!J197-1,"-")</f>
        <v>-</v>
      </c>
      <c r="K197" s="90" t="str">
        <f aca="false">IFERROR(Inputs!K197/Inputs_old!K197-1,"-")</f>
        <v>-</v>
      </c>
      <c r="L197" s="90" t="str">
        <f aca="false">IFERROR(Inputs!L197/Inputs_old!L197-1,"-")</f>
        <v>-</v>
      </c>
      <c r="M197" s="90" t="str">
        <f aca="false">IFERROR(Inputs!M197/Inputs_old!M197-1,"-")</f>
        <v>-</v>
      </c>
      <c r="N197" s="90" t="str">
        <f aca="false">IFERROR(Inputs!N197/Inputs_old!N197-1,"-")</f>
        <v>-</v>
      </c>
      <c r="O197" s="90" t="str">
        <f aca="false">IFERROR(Inputs!O197/Inputs_old!O197-1,"-")</f>
        <v>-</v>
      </c>
      <c r="P197" s="90" t="str">
        <f aca="false">IFERROR(Inputs!P197/Inputs_old!P197-1,"-")</f>
        <v>-</v>
      </c>
      <c r="Q197" s="90" t="str">
        <f aca="false">IFERROR(Inputs!Q197/Inputs_old!Q197-1,"-")</f>
        <v>-</v>
      </c>
      <c r="R197" s="90" t="str">
        <f aca="false">IFERROR(Inputs!R197/Inputs_old!R197-1,"-")</f>
        <v>-</v>
      </c>
      <c r="S197" s="90" t="str">
        <f aca="false">IFERROR(Inputs!S197/Inputs_old!S197-1,"-")</f>
        <v>-</v>
      </c>
      <c r="T197" s="90" t="str">
        <f aca="false">IFERROR(Inputs!T197/Inputs_old!T197-1,"-")</f>
        <v>-</v>
      </c>
      <c r="U197" s="90" t="n">
        <f aca="false">IFERROR(Inputs!U197/Inputs_old!U197-1,"-")</f>
        <v>0</v>
      </c>
      <c r="V197" s="90" t="n">
        <f aca="false">IFERROR(Inputs!V197/Inputs_old!V197-1,"-")</f>
        <v>0</v>
      </c>
      <c r="W197" s="90" t="n">
        <f aca="false">IFERROR(Inputs!W197/Inputs_old!W197-1,"-")</f>
        <v>0</v>
      </c>
      <c r="X197" s="90" t="n">
        <f aca="false">IFERROR(Inputs!X197/Inputs_old!X197-1,"-")</f>
        <v>0</v>
      </c>
      <c r="Y197" s="90" t="n">
        <f aca="false">IFERROR(Inputs!Y197/Inputs_old!Y197-1,"-")</f>
        <v>0</v>
      </c>
      <c r="Z197" s="90" t="n">
        <f aca="false">IFERROR(Inputs!Z197/Inputs_old!Z197-1,"-")</f>
        <v>0</v>
      </c>
      <c r="AA197" s="90" t="n">
        <f aca="false">IFERROR(Inputs!AA197/Inputs_old!AA197-1,"-")</f>
        <v>0</v>
      </c>
      <c r="AB197" s="90" t="n">
        <f aca="false">IFERROR(Inputs!AB197/Inputs_old!AB197-1,"-")</f>
        <v>0</v>
      </c>
      <c r="AC197" s="90" t="n">
        <f aca="false">IFERROR(Inputs!AC197/Inputs_old!AC197-1,"-")</f>
        <v>0</v>
      </c>
      <c r="AD197" s="90" t="n">
        <f aca="false">IFERROR(Inputs!AD197/Inputs_old!AD197-1,"-")</f>
        <v>0</v>
      </c>
      <c r="AE197" s="90" t="n">
        <f aca="false">IFERROR(Inputs!AE197/Inputs_old!AE197-1,"-")</f>
        <v>0</v>
      </c>
      <c r="AF197" s="90" t="n">
        <f aca="false">IFERROR(Inputs!AF197/Inputs_old!AF197-1,"-")</f>
        <v>0</v>
      </c>
      <c r="AG197" s="90" t="n">
        <f aca="false">IFERROR(Inputs!AG197/Inputs_old!AG197-1,"-")</f>
        <v>0</v>
      </c>
      <c r="AH197" s="90" t="n">
        <f aca="false">IFERROR(Inputs!AH197/Inputs_old!AH197-1,"-")</f>
        <v>0</v>
      </c>
      <c r="AI197" s="90" t="n">
        <f aca="false">IFERROR(Inputs!AI197/Inputs_old!AI197-1,"-")</f>
        <v>0</v>
      </c>
      <c r="AJ197" s="90" t="n">
        <f aca="false">IFERROR(Inputs!AJ197/Inputs_old!AJ197-1,"-")</f>
        <v>0</v>
      </c>
      <c r="AK197" s="90" t="n">
        <f aca="false">IFERROR(Inputs!AK197/Inputs_old!AK197-1,"-")</f>
        <v>0</v>
      </c>
      <c r="AL197" s="90" t="n">
        <f aca="false">IFERROR(Inputs!AL197/Inputs_old!AL197-1,"-")</f>
        <v>-9.96689186982813E-005</v>
      </c>
      <c r="AM197" s="90" t="n">
        <f aca="false">IFERROR(Inputs!AM197/Inputs_old!AM197-1,"-")</f>
        <v>-9.96689186982813E-005</v>
      </c>
      <c r="AN197" s="90" t="n">
        <f aca="false">IFERROR(Inputs!AN197/Inputs_old!AN197-1,"-")</f>
        <v>-9.96689186982813E-005</v>
      </c>
      <c r="AO197" s="90" t="n">
        <f aca="false">IFERROR(Inputs!AO197/Inputs_old!AO197-1,"-")</f>
        <v>-9.96689186982813E-005</v>
      </c>
      <c r="AP197" s="90" t="n">
        <f aca="false">IFERROR(Inputs!AP197/Inputs_old!AP197-1,"-")</f>
        <v>-9.96689186982813E-005</v>
      </c>
      <c r="AQ197" s="90" t="n">
        <f aca="false">IFERROR(Inputs!AQ197/Inputs_old!AQ197-1,"-")</f>
        <v>-9.96689186982813E-005</v>
      </c>
      <c r="AR197" s="90" t="n">
        <f aca="false">IFERROR(Inputs!AR197/Inputs_old!AR197-1,"-")</f>
        <v>-9.96689186981703E-005</v>
      </c>
      <c r="AS197" s="90" t="n">
        <f aca="false">IFERROR(Inputs!AS197/Inputs_old!AS197-1,"-")</f>
        <v>-9.96689186982813E-005</v>
      </c>
      <c r="AT197" s="90" t="n">
        <f aca="false">IFERROR(Inputs!AT197/Inputs_old!AT197-1,"-")</f>
        <v>-9.96689186983923E-005</v>
      </c>
      <c r="AU197" s="90" t="n">
        <f aca="false">IFERROR(Inputs!AU197/Inputs_old!AU197-1,"-")</f>
        <v>-9.96689186983923E-005</v>
      </c>
      <c r="AV197" s="90" t="n">
        <f aca="false">IFERROR(Inputs!AV197/Inputs_old!AV197-1,"-")</f>
        <v>-9.96689186983923E-005</v>
      </c>
      <c r="AW197" s="90" t="n">
        <f aca="false">IFERROR(Inputs!AW197/Inputs_old!AW197-1,"-")</f>
        <v>-9.96689186983923E-005</v>
      </c>
      <c r="AX197" s="90" t="n">
        <f aca="false">IFERROR(Inputs!AX197/Inputs_old!AX197-1,"-")</f>
        <v>-9.96689186983923E-005</v>
      </c>
      <c r="AY197" s="90" t="n">
        <f aca="false">IFERROR(Inputs!AY197/Inputs_old!AY197-1,"-")</f>
        <v>-9.96689186983923E-005</v>
      </c>
      <c r="AZ197" s="90" t="n">
        <f aca="false">IFERROR(Inputs!AZ197/Inputs_old!AZ197-1,"-")</f>
        <v>-9.96689186985034E-005</v>
      </c>
      <c r="BA197" s="90" t="n">
        <f aca="false">IFERROR(Inputs!BA197/Inputs_old!BA197-1,"-")</f>
        <v>-9.96689186985034E-005</v>
      </c>
      <c r="BB197" s="90" t="n">
        <f aca="false">IFERROR(Inputs!BB197/Inputs_old!BB197-1,"-")</f>
        <v>-9.96689186983923E-005</v>
      </c>
      <c r="BC197" s="90" t="n">
        <f aca="false">IFERROR(Inputs!BC197/Inputs_old!BC197-1,"-")</f>
        <v>-9.96689186983923E-005</v>
      </c>
      <c r="BD197" s="90" t="n">
        <f aca="false">IFERROR(Inputs!BD197/Inputs_old!BD197-1,"-")</f>
        <v>-9.96689186985034E-005</v>
      </c>
      <c r="BE197" s="90" t="n">
        <f aca="false">IFERROR(Inputs!BE197/Inputs_old!BE197-1,"-")</f>
        <v>-9.96689186985034E-005</v>
      </c>
      <c r="BF197" s="90" t="n">
        <f aca="false">IFERROR(Inputs!BF197/Inputs_old!BF197-1,"-")</f>
        <v>-9.96689186986144E-005</v>
      </c>
      <c r="BG197" s="90" t="n">
        <f aca="false">IFERROR(Inputs!BG197/Inputs_old!BG197-1,"-")</f>
        <v>-9.96689186986144E-005</v>
      </c>
    </row>
    <row r="198" customFormat="false" ht="13.5" hidden="false" customHeight="true" outlineLevel="0" collapsed="false">
      <c r="A198" s="172" t="s">
        <v>99</v>
      </c>
      <c r="B198" s="318" t="s">
        <v>252</v>
      </c>
      <c r="C198" s="318"/>
      <c r="D198" s="318" t="s">
        <v>101</v>
      </c>
      <c r="E198" s="96"/>
      <c r="F198" s="19" t="s">
        <v>262</v>
      </c>
      <c r="G198" s="96" t="s">
        <v>257</v>
      </c>
      <c r="H198" s="96"/>
      <c r="I198" s="96" t="s">
        <v>260</v>
      </c>
      <c r="J198" s="90" t="str">
        <f aca="false">IFERROR(Inputs!J198/Inputs_old!J198-1,"-")</f>
        <v>-</v>
      </c>
      <c r="K198" s="90" t="str">
        <f aca="false">IFERROR(Inputs!K198/Inputs_old!K198-1,"-")</f>
        <v>-</v>
      </c>
      <c r="L198" s="90" t="str">
        <f aca="false">IFERROR(Inputs!L198/Inputs_old!L198-1,"-")</f>
        <v>-</v>
      </c>
      <c r="M198" s="90" t="str">
        <f aca="false">IFERROR(Inputs!M198/Inputs_old!M198-1,"-")</f>
        <v>-</v>
      </c>
      <c r="N198" s="90" t="str">
        <f aca="false">IFERROR(Inputs!N198/Inputs_old!N198-1,"-")</f>
        <v>-</v>
      </c>
      <c r="O198" s="90" t="str">
        <f aca="false">IFERROR(Inputs!O198/Inputs_old!O198-1,"-")</f>
        <v>-</v>
      </c>
      <c r="P198" s="90" t="str">
        <f aca="false">IFERROR(Inputs!P198/Inputs_old!P198-1,"-")</f>
        <v>-</v>
      </c>
      <c r="Q198" s="90" t="str">
        <f aca="false">IFERROR(Inputs!Q198/Inputs_old!Q198-1,"-")</f>
        <v>-</v>
      </c>
      <c r="R198" s="90" t="str">
        <f aca="false">IFERROR(Inputs!R198/Inputs_old!R198-1,"-")</f>
        <v>-</v>
      </c>
      <c r="S198" s="90" t="str">
        <f aca="false">IFERROR(Inputs!S198/Inputs_old!S198-1,"-")</f>
        <v>-</v>
      </c>
      <c r="T198" s="90" t="str">
        <f aca="false">IFERROR(Inputs!T198/Inputs_old!T198-1,"-")</f>
        <v>-</v>
      </c>
      <c r="U198" s="90" t="n">
        <f aca="false">IFERROR(Inputs!U198/Inputs_old!U198-1,"-")</f>
        <v>0</v>
      </c>
      <c r="V198" s="90" t="n">
        <f aca="false">IFERROR(Inputs!V198/Inputs_old!V198-1,"-")</f>
        <v>0</v>
      </c>
      <c r="W198" s="90" t="n">
        <f aca="false">IFERROR(Inputs!W198/Inputs_old!W198-1,"-")</f>
        <v>0</v>
      </c>
      <c r="X198" s="90" t="n">
        <f aca="false">IFERROR(Inputs!X198/Inputs_old!X198-1,"-")</f>
        <v>0</v>
      </c>
      <c r="Y198" s="90" t="n">
        <f aca="false">IFERROR(Inputs!Y198/Inputs_old!Y198-1,"-")</f>
        <v>0</v>
      </c>
      <c r="Z198" s="90" t="n">
        <f aca="false">IFERROR(Inputs!Z198/Inputs_old!Z198-1,"-")</f>
        <v>0</v>
      </c>
      <c r="AA198" s="90" t="n">
        <f aca="false">IFERROR(Inputs!AA198/Inputs_old!AA198-1,"-")</f>
        <v>0</v>
      </c>
      <c r="AB198" s="90" t="n">
        <f aca="false">IFERROR(Inputs!AB198/Inputs_old!AB198-1,"-")</f>
        <v>0</v>
      </c>
      <c r="AC198" s="90" t="n">
        <f aca="false">IFERROR(Inputs!AC198/Inputs_old!AC198-1,"-")</f>
        <v>0</v>
      </c>
      <c r="AD198" s="90" t="n">
        <f aca="false">IFERROR(Inputs!AD198/Inputs_old!AD198-1,"-")</f>
        <v>0</v>
      </c>
      <c r="AE198" s="90" t="n">
        <f aca="false">IFERROR(Inputs!AE198/Inputs_old!AE198-1,"-")</f>
        <v>0</v>
      </c>
      <c r="AF198" s="90" t="n">
        <f aca="false">IFERROR(Inputs!AF198/Inputs_old!AF198-1,"-")</f>
        <v>0</v>
      </c>
      <c r="AG198" s="90" t="n">
        <f aca="false">IFERROR(Inputs!AG198/Inputs_old!AG198-1,"-")</f>
        <v>0</v>
      </c>
      <c r="AH198" s="90" t="n">
        <f aca="false">IFERROR(Inputs!AH198/Inputs_old!AH198-1,"-")</f>
        <v>0</v>
      </c>
      <c r="AI198" s="90" t="n">
        <f aca="false">IFERROR(Inputs!AI198/Inputs_old!AI198-1,"-")</f>
        <v>0</v>
      </c>
      <c r="AJ198" s="90" t="n">
        <f aca="false">IFERROR(Inputs!AJ198/Inputs_old!AJ198-1,"-")</f>
        <v>0</v>
      </c>
      <c r="AK198" s="90" t="n">
        <f aca="false">IFERROR(Inputs!AK198/Inputs_old!AK198-1,"-")</f>
        <v>0</v>
      </c>
      <c r="AL198" s="90" t="n">
        <f aca="false">IFERROR(Inputs!AL198/Inputs_old!AL198-1,"-")</f>
        <v>-9.96689186982813E-005</v>
      </c>
      <c r="AM198" s="90" t="n">
        <f aca="false">IFERROR(Inputs!AM198/Inputs_old!AM198-1,"-")</f>
        <v>-9.96689186982813E-005</v>
      </c>
      <c r="AN198" s="90" t="n">
        <f aca="false">IFERROR(Inputs!AN198/Inputs_old!AN198-1,"-")</f>
        <v>-9.96689186982813E-005</v>
      </c>
      <c r="AO198" s="90" t="n">
        <f aca="false">IFERROR(Inputs!AO198/Inputs_old!AO198-1,"-")</f>
        <v>-9.96689186982813E-005</v>
      </c>
      <c r="AP198" s="90" t="n">
        <f aca="false">IFERROR(Inputs!AP198/Inputs_old!AP198-1,"-")</f>
        <v>-9.96689186982813E-005</v>
      </c>
      <c r="AQ198" s="90" t="n">
        <f aca="false">IFERROR(Inputs!AQ198/Inputs_old!AQ198-1,"-")</f>
        <v>-9.96689186982813E-005</v>
      </c>
      <c r="AR198" s="90" t="n">
        <f aca="false">IFERROR(Inputs!AR198/Inputs_old!AR198-1,"-")</f>
        <v>-9.96689186981703E-005</v>
      </c>
      <c r="AS198" s="90" t="n">
        <f aca="false">IFERROR(Inputs!AS198/Inputs_old!AS198-1,"-")</f>
        <v>-9.96689186982813E-005</v>
      </c>
      <c r="AT198" s="90" t="n">
        <f aca="false">IFERROR(Inputs!AT198/Inputs_old!AT198-1,"-")</f>
        <v>-9.96689186983923E-005</v>
      </c>
      <c r="AU198" s="90" t="n">
        <f aca="false">IFERROR(Inputs!AU198/Inputs_old!AU198-1,"-")</f>
        <v>-9.96689186983923E-005</v>
      </c>
      <c r="AV198" s="90" t="n">
        <f aca="false">IFERROR(Inputs!AV198/Inputs_old!AV198-1,"-")</f>
        <v>-9.96689186983923E-005</v>
      </c>
      <c r="AW198" s="90" t="n">
        <f aca="false">IFERROR(Inputs!AW198/Inputs_old!AW198-1,"-")</f>
        <v>-9.96689186983923E-005</v>
      </c>
      <c r="AX198" s="90" t="n">
        <f aca="false">IFERROR(Inputs!AX198/Inputs_old!AX198-1,"-")</f>
        <v>-9.96689186983923E-005</v>
      </c>
      <c r="AY198" s="90" t="n">
        <f aca="false">IFERROR(Inputs!AY198/Inputs_old!AY198-1,"-")</f>
        <v>-9.96689186983923E-005</v>
      </c>
      <c r="AZ198" s="90" t="n">
        <f aca="false">IFERROR(Inputs!AZ198/Inputs_old!AZ198-1,"-")</f>
        <v>-9.96689186985034E-005</v>
      </c>
      <c r="BA198" s="90" t="n">
        <f aca="false">IFERROR(Inputs!BA198/Inputs_old!BA198-1,"-")</f>
        <v>-9.96689186985034E-005</v>
      </c>
      <c r="BB198" s="90" t="n">
        <f aca="false">IFERROR(Inputs!BB198/Inputs_old!BB198-1,"-")</f>
        <v>-9.96689186983923E-005</v>
      </c>
      <c r="BC198" s="90" t="n">
        <f aca="false">IFERROR(Inputs!BC198/Inputs_old!BC198-1,"-")</f>
        <v>-9.96689186983923E-005</v>
      </c>
      <c r="BD198" s="90" t="n">
        <f aca="false">IFERROR(Inputs!BD198/Inputs_old!BD198-1,"-")</f>
        <v>-9.96689186985034E-005</v>
      </c>
      <c r="BE198" s="90" t="n">
        <f aca="false">IFERROR(Inputs!BE198/Inputs_old!BE198-1,"-")</f>
        <v>-9.96689186985034E-005</v>
      </c>
      <c r="BF198" s="90" t="n">
        <f aca="false">IFERROR(Inputs!BF198/Inputs_old!BF198-1,"-")</f>
        <v>-9.96689186986144E-005</v>
      </c>
      <c r="BG198" s="90" t="n">
        <f aca="false">IFERROR(Inputs!BG198/Inputs_old!BG198-1,"-")</f>
        <v>-9.96689186986144E-005</v>
      </c>
    </row>
    <row r="199" customFormat="false" ht="13.5" hidden="false" customHeight="true" outlineLevel="0" collapsed="false">
      <c r="A199" s="172" t="s">
        <v>99</v>
      </c>
      <c r="B199" s="318" t="s">
        <v>252</v>
      </c>
      <c r="C199" s="318"/>
      <c r="D199" s="318" t="s">
        <v>101</v>
      </c>
      <c r="E199" s="96"/>
      <c r="F199" s="19" t="s">
        <v>263</v>
      </c>
      <c r="G199" s="96" t="s">
        <v>257</v>
      </c>
      <c r="H199" s="96"/>
      <c r="I199" s="96" t="s">
        <v>260</v>
      </c>
      <c r="J199" s="90" t="str">
        <f aca="false">IFERROR(Inputs!J199/Inputs_old!J199-1,"-")</f>
        <v>-</v>
      </c>
      <c r="K199" s="90" t="str">
        <f aca="false">IFERROR(Inputs!K199/Inputs_old!K199-1,"-")</f>
        <v>-</v>
      </c>
      <c r="L199" s="90" t="str">
        <f aca="false">IFERROR(Inputs!L199/Inputs_old!L199-1,"-")</f>
        <v>-</v>
      </c>
      <c r="M199" s="90" t="str">
        <f aca="false">IFERROR(Inputs!M199/Inputs_old!M199-1,"-")</f>
        <v>-</v>
      </c>
      <c r="N199" s="90" t="str">
        <f aca="false">IFERROR(Inputs!N199/Inputs_old!N199-1,"-")</f>
        <v>-</v>
      </c>
      <c r="O199" s="90" t="str">
        <f aca="false">IFERROR(Inputs!O199/Inputs_old!O199-1,"-")</f>
        <v>-</v>
      </c>
      <c r="P199" s="90" t="str">
        <f aca="false">IFERROR(Inputs!P199/Inputs_old!P199-1,"-")</f>
        <v>-</v>
      </c>
      <c r="Q199" s="90" t="str">
        <f aca="false">IFERROR(Inputs!Q199/Inputs_old!Q199-1,"-")</f>
        <v>-</v>
      </c>
      <c r="R199" s="90" t="str">
        <f aca="false">IFERROR(Inputs!R199/Inputs_old!R199-1,"-")</f>
        <v>-</v>
      </c>
      <c r="S199" s="90" t="str">
        <f aca="false">IFERROR(Inputs!S199/Inputs_old!S199-1,"-")</f>
        <v>-</v>
      </c>
      <c r="T199" s="90" t="str">
        <f aca="false">IFERROR(Inputs!T199/Inputs_old!T199-1,"-")</f>
        <v>-</v>
      </c>
      <c r="U199" s="90" t="n">
        <f aca="false">IFERROR(Inputs!U199/Inputs_old!U199-1,"-")</f>
        <v>0</v>
      </c>
      <c r="V199" s="90" t="n">
        <f aca="false">IFERROR(Inputs!V199/Inputs_old!V199-1,"-")</f>
        <v>0</v>
      </c>
      <c r="W199" s="90" t="n">
        <f aca="false">IFERROR(Inputs!W199/Inputs_old!W199-1,"-")</f>
        <v>0</v>
      </c>
      <c r="X199" s="90" t="n">
        <f aca="false">IFERROR(Inputs!X199/Inputs_old!X199-1,"-")</f>
        <v>0</v>
      </c>
      <c r="Y199" s="90" t="n">
        <f aca="false">IFERROR(Inputs!Y199/Inputs_old!Y199-1,"-")</f>
        <v>0</v>
      </c>
      <c r="Z199" s="90" t="n">
        <f aca="false">IFERROR(Inputs!Z199/Inputs_old!Z199-1,"-")</f>
        <v>0</v>
      </c>
      <c r="AA199" s="90" t="n">
        <f aca="false">IFERROR(Inputs!AA199/Inputs_old!AA199-1,"-")</f>
        <v>0</v>
      </c>
      <c r="AB199" s="90" t="n">
        <f aca="false">IFERROR(Inputs!AB199/Inputs_old!AB199-1,"-")</f>
        <v>0</v>
      </c>
      <c r="AC199" s="90" t="n">
        <f aca="false">IFERROR(Inputs!AC199/Inputs_old!AC199-1,"-")</f>
        <v>0</v>
      </c>
      <c r="AD199" s="90" t="n">
        <f aca="false">IFERROR(Inputs!AD199/Inputs_old!AD199-1,"-")</f>
        <v>0</v>
      </c>
      <c r="AE199" s="90" t="n">
        <f aca="false">IFERROR(Inputs!AE199/Inputs_old!AE199-1,"-")</f>
        <v>0</v>
      </c>
      <c r="AF199" s="90" t="n">
        <f aca="false">IFERROR(Inputs!AF199/Inputs_old!AF199-1,"-")</f>
        <v>0</v>
      </c>
      <c r="AG199" s="90" t="n">
        <f aca="false">IFERROR(Inputs!AG199/Inputs_old!AG199-1,"-")</f>
        <v>0</v>
      </c>
      <c r="AH199" s="90" t="n">
        <f aca="false">IFERROR(Inputs!AH199/Inputs_old!AH199-1,"-")</f>
        <v>0</v>
      </c>
      <c r="AI199" s="90" t="n">
        <f aca="false">IFERROR(Inputs!AI199/Inputs_old!AI199-1,"-")</f>
        <v>0</v>
      </c>
      <c r="AJ199" s="90" t="n">
        <f aca="false">IFERROR(Inputs!AJ199/Inputs_old!AJ199-1,"-")</f>
        <v>0</v>
      </c>
      <c r="AK199" s="90" t="n">
        <f aca="false">IFERROR(Inputs!AK199/Inputs_old!AK199-1,"-")</f>
        <v>0</v>
      </c>
      <c r="AL199" s="90" t="n">
        <f aca="false">IFERROR(Inputs!AL199/Inputs_old!AL199-1,"-")</f>
        <v>-9.96689186983923E-005</v>
      </c>
      <c r="AM199" s="90" t="n">
        <f aca="false">IFERROR(Inputs!AM199/Inputs_old!AM199-1,"-")</f>
        <v>-9.96689186985034E-005</v>
      </c>
      <c r="AN199" s="90" t="n">
        <f aca="false">IFERROR(Inputs!AN199/Inputs_old!AN199-1,"-")</f>
        <v>-9.96689186986144E-005</v>
      </c>
      <c r="AO199" s="90" t="n">
        <f aca="false">IFERROR(Inputs!AO199/Inputs_old!AO199-1,"-")</f>
        <v>-9.96689186986144E-005</v>
      </c>
      <c r="AP199" s="90" t="n">
        <f aca="false">IFERROR(Inputs!AP199/Inputs_old!AP199-1,"-")</f>
        <v>-9.96689186986144E-005</v>
      </c>
      <c r="AQ199" s="90" t="n">
        <f aca="false">IFERROR(Inputs!AQ199/Inputs_old!AQ199-1,"-")</f>
        <v>-9.96689186986144E-005</v>
      </c>
      <c r="AR199" s="90" t="n">
        <f aca="false">IFERROR(Inputs!AR199/Inputs_old!AR199-1,"-")</f>
        <v>-9.96689186985034E-005</v>
      </c>
      <c r="AS199" s="90" t="n">
        <f aca="false">IFERROR(Inputs!AS199/Inputs_old!AS199-1,"-")</f>
        <v>-9.96689186986144E-005</v>
      </c>
      <c r="AT199" s="90" t="n">
        <f aca="false">IFERROR(Inputs!AT199/Inputs_old!AT199-1,"-")</f>
        <v>-9.96689186986144E-005</v>
      </c>
      <c r="AU199" s="90" t="n">
        <f aca="false">IFERROR(Inputs!AU199/Inputs_old!AU199-1,"-")</f>
        <v>-9.96689186985034E-005</v>
      </c>
      <c r="AV199" s="90" t="n">
        <f aca="false">IFERROR(Inputs!AV199/Inputs_old!AV199-1,"-")</f>
        <v>-9.96689186986144E-005</v>
      </c>
      <c r="AW199" s="90" t="n">
        <f aca="false">IFERROR(Inputs!AW199/Inputs_old!AW199-1,"-")</f>
        <v>-9.96689186986144E-005</v>
      </c>
      <c r="AX199" s="90" t="n">
        <f aca="false">IFERROR(Inputs!AX199/Inputs_old!AX199-1,"-")</f>
        <v>-9.96689186986144E-005</v>
      </c>
      <c r="AY199" s="90" t="n">
        <f aca="false">IFERROR(Inputs!AY199/Inputs_old!AY199-1,"-")</f>
        <v>-9.96689186985034E-005</v>
      </c>
      <c r="AZ199" s="90" t="n">
        <f aca="false">IFERROR(Inputs!AZ199/Inputs_old!AZ199-1,"-")</f>
        <v>-9.96689186985034E-005</v>
      </c>
      <c r="BA199" s="90" t="n">
        <f aca="false">IFERROR(Inputs!BA199/Inputs_old!BA199-1,"-")</f>
        <v>-9.96689186986144E-005</v>
      </c>
      <c r="BB199" s="90" t="n">
        <f aca="false">IFERROR(Inputs!BB199/Inputs_old!BB199-1,"-")</f>
        <v>-9.96689186986144E-005</v>
      </c>
      <c r="BC199" s="90" t="n">
        <f aca="false">IFERROR(Inputs!BC199/Inputs_old!BC199-1,"-")</f>
        <v>-9.96689186987254E-005</v>
      </c>
      <c r="BD199" s="90" t="n">
        <f aca="false">IFERROR(Inputs!BD199/Inputs_old!BD199-1,"-")</f>
        <v>-9.96689186986144E-005</v>
      </c>
      <c r="BE199" s="90" t="n">
        <f aca="false">IFERROR(Inputs!BE199/Inputs_old!BE199-1,"-")</f>
        <v>-9.96689186985034E-005</v>
      </c>
      <c r="BF199" s="90" t="n">
        <f aca="false">IFERROR(Inputs!BF199/Inputs_old!BF199-1,"-")</f>
        <v>-9.96689186986144E-005</v>
      </c>
      <c r="BG199" s="90" t="n">
        <f aca="false">IFERROR(Inputs!BG199/Inputs_old!BG199-1,"-")</f>
        <v>-9.96689186985034E-005</v>
      </c>
    </row>
    <row r="200" customFormat="false" ht="13.5" hidden="false" customHeight="true" outlineLevel="0" collapsed="false">
      <c r="A200" s="172" t="s">
        <v>99</v>
      </c>
      <c r="B200" s="318" t="s">
        <v>252</v>
      </c>
      <c r="C200" s="318"/>
      <c r="D200" s="318" t="s">
        <v>101</v>
      </c>
      <c r="E200" s="96"/>
      <c r="F200" s="19" t="s">
        <v>264</v>
      </c>
      <c r="G200" s="96" t="s">
        <v>257</v>
      </c>
      <c r="H200" s="96"/>
      <c r="I200" s="96" t="s">
        <v>260</v>
      </c>
      <c r="J200" s="90" t="str">
        <f aca="false">IFERROR(Inputs!J200/Inputs_old!J200-1,"-")</f>
        <v>-</v>
      </c>
      <c r="K200" s="90" t="str">
        <f aca="false">IFERROR(Inputs!K200/Inputs_old!K200-1,"-")</f>
        <v>-</v>
      </c>
      <c r="L200" s="90" t="str">
        <f aca="false">IFERROR(Inputs!L200/Inputs_old!L200-1,"-")</f>
        <v>-</v>
      </c>
      <c r="M200" s="90" t="str">
        <f aca="false">IFERROR(Inputs!M200/Inputs_old!M200-1,"-")</f>
        <v>-</v>
      </c>
      <c r="N200" s="90" t="str">
        <f aca="false">IFERROR(Inputs!N200/Inputs_old!N200-1,"-")</f>
        <v>-</v>
      </c>
      <c r="O200" s="90" t="str">
        <f aca="false">IFERROR(Inputs!O200/Inputs_old!O200-1,"-")</f>
        <v>-</v>
      </c>
      <c r="P200" s="90" t="str">
        <f aca="false">IFERROR(Inputs!P200/Inputs_old!P200-1,"-")</f>
        <v>-</v>
      </c>
      <c r="Q200" s="90" t="str">
        <f aca="false">IFERROR(Inputs!Q200/Inputs_old!Q200-1,"-")</f>
        <v>-</v>
      </c>
      <c r="R200" s="90" t="str">
        <f aca="false">IFERROR(Inputs!R200/Inputs_old!R200-1,"-")</f>
        <v>-</v>
      </c>
      <c r="S200" s="90" t="str">
        <f aca="false">IFERROR(Inputs!S200/Inputs_old!S200-1,"-")</f>
        <v>-</v>
      </c>
      <c r="T200" s="90" t="str">
        <f aca="false">IFERROR(Inputs!T200/Inputs_old!T200-1,"-")</f>
        <v>-</v>
      </c>
      <c r="U200" s="90" t="n">
        <f aca="false">IFERROR(Inputs!U200/Inputs_old!U200-1,"-")</f>
        <v>0</v>
      </c>
      <c r="V200" s="90" t="n">
        <f aca="false">IFERROR(Inputs!V200/Inputs_old!V200-1,"-")</f>
        <v>0</v>
      </c>
      <c r="W200" s="90" t="n">
        <f aca="false">IFERROR(Inputs!W200/Inputs_old!W200-1,"-")</f>
        <v>0</v>
      </c>
      <c r="X200" s="90" t="n">
        <f aca="false">IFERROR(Inputs!X200/Inputs_old!X200-1,"-")</f>
        <v>0</v>
      </c>
      <c r="Y200" s="90" t="n">
        <f aca="false">IFERROR(Inputs!Y200/Inputs_old!Y200-1,"-")</f>
        <v>0</v>
      </c>
      <c r="Z200" s="90" t="n">
        <f aca="false">IFERROR(Inputs!Z200/Inputs_old!Z200-1,"-")</f>
        <v>0</v>
      </c>
      <c r="AA200" s="90" t="n">
        <f aca="false">IFERROR(Inputs!AA200/Inputs_old!AA200-1,"-")</f>
        <v>0</v>
      </c>
      <c r="AB200" s="90" t="n">
        <f aca="false">IFERROR(Inputs!AB200/Inputs_old!AB200-1,"-")</f>
        <v>0</v>
      </c>
      <c r="AC200" s="90" t="n">
        <f aca="false">IFERROR(Inputs!AC200/Inputs_old!AC200-1,"-")</f>
        <v>0</v>
      </c>
      <c r="AD200" s="90" t="n">
        <f aca="false">IFERROR(Inputs!AD200/Inputs_old!AD200-1,"-")</f>
        <v>0</v>
      </c>
      <c r="AE200" s="90" t="n">
        <f aca="false">IFERROR(Inputs!AE200/Inputs_old!AE200-1,"-")</f>
        <v>0</v>
      </c>
      <c r="AF200" s="90" t="n">
        <f aca="false">IFERROR(Inputs!AF200/Inputs_old!AF200-1,"-")</f>
        <v>0</v>
      </c>
      <c r="AG200" s="90" t="n">
        <f aca="false">IFERROR(Inputs!AG200/Inputs_old!AG200-1,"-")</f>
        <v>0</v>
      </c>
      <c r="AH200" s="90" t="n">
        <f aca="false">IFERROR(Inputs!AH200/Inputs_old!AH200-1,"-")</f>
        <v>0</v>
      </c>
      <c r="AI200" s="90" t="n">
        <f aca="false">IFERROR(Inputs!AI200/Inputs_old!AI200-1,"-")</f>
        <v>0</v>
      </c>
      <c r="AJ200" s="90" t="n">
        <f aca="false">IFERROR(Inputs!AJ200/Inputs_old!AJ200-1,"-")</f>
        <v>0</v>
      </c>
      <c r="AK200" s="90" t="n">
        <f aca="false">IFERROR(Inputs!AK200/Inputs_old!AK200-1,"-")</f>
        <v>0</v>
      </c>
      <c r="AL200" s="90" t="n">
        <f aca="false">IFERROR(Inputs!AL200/Inputs_old!AL200-1,"-")</f>
        <v>-9.96689186983923E-005</v>
      </c>
      <c r="AM200" s="90" t="n">
        <f aca="false">IFERROR(Inputs!AM200/Inputs_old!AM200-1,"-")</f>
        <v>-9.96689186983923E-005</v>
      </c>
      <c r="AN200" s="90" t="n">
        <f aca="false">IFERROR(Inputs!AN200/Inputs_old!AN200-1,"-")</f>
        <v>-9.96689186983923E-005</v>
      </c>
      <c r="AO200" s="90" t="n">
        <f aca="false">IFERROR(Inputs!AO200/Inputs_old!AO200-1,"-")</f>
        <v>-9.96689186982813E-005</v>
      </c>
      <c r="AP200" s="90" t="n">
        <f aca="false">IFERROR(Inputs!AP200/Inputs_old!AP200-1,"-")</f>
        <v>-9.96689186982813E-005</v>
      </c>
      <c r="AQ200" s="90" t="n">
        <f aca="false">IFERROR(Inputs!AQ200/Inputs_old!AQ200-1,"-")</f>
        <v>-9.96689186983923E-005</v>
      </c>
      <c r="AR200" s="90" t="n">
        <f aca="false">IFERROR(Inputs!AR200/Inputs_old!AR200-1,"-")</f>
        <v>-9.96689186983923E-005</v>
      </c>
      <c r="AS200" s="90" t="n">
        <f aca="false">IFERROR(Inputs!AS200/Inputs_old!AS200-1,"-")</f>
        <v>-9.96689186983923E-005</v>
      </c>
      <c r="AT200" s="90" t="n">
        <f aca="false">IFERROR(Inputs!AT200/Inputs_old!AT200-1,"-")</f>
        <v>-9.96689186983923E-005</v>
      </c>
      <c r="AU200" s="90" t="n">
        <f aca="false">IFERROR(Inputs!AU200/Inputs_old!AU200-1,"-")</f>
        <v>-9.96689186983923E-005</v>
      </c>
      <c r="AV200" s="90" t="n">
        <f aca="false">IFERROR(Inputs!AV200/Inputs_old!AV200-1,"-")</f>
        <v>-9.96689186983923E-005</v>
      </c>
      <c r="AW200" s="90" t="n">
        <f aca="false">IFERROR(Inputs!AW200/Inputs_old!AW200-1,"-")</f>
        <v>-9.96689186983923E-005</v>
      </c>
      <c r="AX200" s="90" t="n">
        <f aca="false">IFERROR(Inputs!AX200/Inputs_old!AX200-1,"-")</f>
        <v>-9.96689186985034E-005</v>
      </c>
      <c r="AY200" s="90" t="n">
        <f aca="false">IFERROR(Inputs!AY200/Inputs_old!AY200-1,"-")</f>
        <v>-9.96689186986144E-005</v>
      </c>
      <c r="AZ200" s="90" t="n">
        <f aca="false">IFERROR(Inputs!AZ200/Inputs_old!AZ200-1,"-")</f>
        <v>-9.96689186986144E-005</v>
      </c>
      <c r="BA200" s="90" t="n">
        <f aca="false">IFERROR(Inputs!BA200/Inputs_old!BA200-1,"-")</f>
        <v>-9.96689186985034E-005</v>
      </c>
      <c r="BB200" s="90" t="n">
        <f aca="false">IFERROR(Inputs!BB200/Inputs_old!BB200-1,"-")</f>
        <v>-9.96689186985034E-005</v>
      </c>
      <c r="BC200" s="90" t="n">
        <f aca="false">IFERROR(Inputs!BC200/Inputs_old!BC200-1,"-")</f>
        <v>-9.96689186985034E-005</v>
      </c>
      <c r="BD200" s="90" t="n">
        <f aca="false">IFERROR(Inputs!BD200/Inputs_old!BD200-1,"-")</f>
        <v>-9.96689186983923E-005</v>
      </c>
      <c r="BE200" s="90" t="n">
        <f aca="false">IFERROR(Inputs!BE200/Inputs_old!BE200-1,"-")</f>
        <v>-9.96689186983923E-005</v>
      </c>
      <c r="BF200" s="90" t="n">
        <f aca="false">IFERROR(Inputs!BF200/Inputs_old!BF200-1,"-")</f>
        <v>-9.96689186983923E-005</v>
      </c>
      <c r="BG200" s="90" t="n">
        <f aca="false">IFERROR(Inputs!BG200/Inputs_old!BG200-1,"-")</f>
        <v>-9.96689186983923E-005</v>
      </c>
    </row>
    <row r="201" customFormat="false" ht="13.5" hidden="false" customHeight="true" outlineLevel="0" collapsed="false">
      <c r="A201" s="172" t="s">
        <v>99</v>
      </c>
      <c r="B201" s="318" t="s">
        <v>252</v>
      </c>
      <c r="C201" s="318"/>
      <c r="D201" s="318" t="s">
        <v>101</v>
      </c>
      <c r="E201" s="96"/>
      <c r="F201" s="19" t="s">
        <v>265</v>
      </c>
      <c r="G201" s="96" t="s">
        <v>257</v>
      </c>
      <c r="H201" s="96"/>
      <c r="I201" s="96" t="s">
        <v>260</v>
      </c>
      <c r="J201" s="90" t="str">
        <f aca="false">IFERROR(Inputs!J201/Inputs_old!J201-1,"-")</f>
        <v>-</v>
      </c>
      <c r="K201" s="90" t="str">
        <f aca="false">IFERROR(Inputs!K201/Inputs_old!K201-1,"-")</f>
        <v>-</v>
      </c>
      <c r="L201" s="90" t="str">
        <f aca="false">IFERROR(Inputs!L201/Inputs_old!L201-1,"-")</f>
        <v>-</v>
      </c>
      <c r="M201" s="90" t="str">
        <f aca="false">IFERROR(Inputs!M201/Inputs_old!M201-1,"-")</f>
        <v>-</v>
      </c>
      <c r="N201" s="90" t="str">
        <f aca="false">IFERROR(Inputs!N201/Inputs_old!N201-1,"-")</f>
        <v>-</v>
      </c>
      <c r="O201" s="90" t="str">
        <f aca="false">IFERROR(Inputs!O201/Inputs_old!O201-1,"-")</f>
        <v>-</v>
      </c>
      <c r="P201" s="90" t="str">
        <f aca="false">IFERROR(Inputs!P201/Inputs_old!P201-1,"-")</f>
        <v>-</v>
      </c>
      <c r="Q201" s="90" t="str">
        <f aca="false">IFERROR(Inputs!Q201/Inputs_old!Q201-1,"-")</f>
        <v>-</v>
      </c>
      <c r="R201" s="90" t="str">
        <f aca="false">IFERROR(Inputs!R201/Inputs_old!R201-1,"-")</f>
        <v>-</v>
      </c>
      <c r="S201" s="90" t="str">
        <f aca="false">IFERROR(Inputs!S201/Inputs_old!S201-1,"-")</f>
        <v>-</v>
      </c>
      <c r="T201" s="90" t="str">
        <f aca="false">IFERROR(Inputs!T201/Inputs_old!T201-1,"-")</f>
        <v>-</v>
      </c>
      <c r="U201" s="90" t="n">
        <f aca="false">IFERROR(Inputs!U201/Inputs_old!U201-1,"-")</f>
        <v>0</v>
      </c>
      <c r="V201" s="90" t="n">
        <f aca="false">IFERROR(Inputs!V201/Inputs_old!V201-1,"-")</f>
        <v>0</v>
      </c>
      <c r="W201" s="90" t="n">
        <f aca="false">IFERROR(Inputs!W201/Inputs_old!W201-1,"-")</f>
        <v>0</v>
      </c>
      <c r="X201" s="90" t="n">
        <f aca="false">IFERROR(Inputs!X201/Inputs_old!X201-1,"-")</f>
        <v>0</v>
      </c>
      <c r="Y201" s="90" t="n">
        <f aca="false">IFERROR(Inputs!Y201/Inputs_old!Y201-1,"-")</f>
        <v>0</v>
      </c>
      <c r="Z201" s="90" t="n">
        <f aca="false">IFERROR(Inputs!Z201/Inputs_old!Z201-1,"-")</f>
        <v>0</v>
      </c>
      <c r="AA201" s="90" t="n">
        <f aca="false">IFERROR(Inputs!AA201/Inputs_old!AA201-1,"-")</f>
        <v>0</v>
      </c>
      <c r="AB201" s="90" t="n">
        <f aca="false">IFERROR(Inputs!AB201/Inputs_old!AB201-1,"-")</f>
        <v>0</v>
      </c>
      <c r="AC201" s="90" t="n">
        <f aca="false">IFERROR(Inputs!AC201/Inputs_old!AC201-1,"-")</f>
        <v>0</v>
      </c>
      <c r="AD201" s="90" t="n">
        <f aca="false">IFERROR(Inputs!AD201/Inputs_old!AD201-1,"-")</f>
        <v>0</v>
      </c>
      <c r="AE201" s="90" t="n">
        <f aca="false">IFERROR(Inputs!AE201/Inputs_old!AE201-1,"-")</f>
        <v>0</v>
      </c>
      <c r="AF201" s="90" t="n">
        <f aca="false">IFERROR(Inputs!AF201/Inputs_old!AF201-1,"-")</f>
        <v>0</v>
      </c>
      <c r="AG201" s="90" t="n">
        <f aca="false">IFERROR(Inputs!AG201/Inputs_old!AG201-1,"-")</f>
        <v>0</v>
      </c>
      <c r="AH201" s="90" t="n">
        <f aca="false">IFERROR(Inputs!AH201/Inputs_old!AH201-1,"-")</f>
        <v>0</v>
      </c>
      <c r="AI201" s="90" t="n">
        <f aca="false">IFERROR(Inputs!AI201/Inputs_old!AI201-1,"-")</f>
        <v>0</v>
      </c>
      <c r="AJ201" s="90" t="n">
        <f aca="false">IFERROR(Inputs!AJ201/Inputs_old!AJ201-1,"-")</f>
        <v>0</v>
      </c>
      <c r="AK201" s="90" t="n">
        <f aca="false">IFERROR(Inputs!AK201/Inputs_old!AK201-1,"-")</f>
        <v>0</v>
      </c>
      <c r="AL201" s="90" t="n">
        <f aca="false">IFERROR(Inputs!AL201/Inputs_old!AL201-1,"-")</f>
        <v>-9.96689186981703E-005</v>
      </c>
      <c r="AM201" s="90" t="n">
        <f aca="false">IFERROR(Inputs!AM201/Inputs_old!AM201-1,"-")</f>
        <v>-9.96689186981703E-005</v>
      </c>
      <c r="AN201" s="90" t="n">
        <f aca="false">IFERROR(Inputs!AN201/Inputs_old!AN201-1,"-")</f>
        <v>-9.96689186981703E-005</v>
      </c>
      <c r="AO201" s="90" t="n">
        <f aca="false">IFERROR(Inputs!AO201/Inputs_old!AO201-1,"-")</f>
        <v>-9.96689186981703E-005</v>
      </c>
      <c r="AP201" s="90" t="n">
        <f aca="false">IFERROR(Inputs!AP201/Inputs_old!AP201-1,"-")</f>
        <v>-9.96689186981703E-005</v>
      </c>
      <c r="AQ201" s="90" t="n">
        <f aca="false">IFERROR(Inputs!AQ201/Inputs_old!AQ201-1,"-")</f>
        <v>-9.96689186981703E-005</v>
      </c>
      <c r="AR201" s="90" t="n">
        <f aca="false">IFERROR(Inputs!AR201/Inputs_old!AR201-1,"-")</f>
        <v>-9.96689186982813E-005</v>
      </c>
      <c r="AS201" s="90" t="n">
        <f aca="false">IFERROR(Inputs!AS201/Inputs_old!AS201-1,"-")</f>
        <v>-9.96689186982813E-005</v>
      </c>
      <c r="AT201" s="90" t="n">
        <f aca="false">IFERROR(Inputs!AT201/Inputs_old!AT201-1,"-")</f>
        <v>-9.96689186981703E-005</v>
      </c>
      <c r="AU201" s="90" t="n">
        <f aca="false">IFERROR(Inputs!AU201/Inputs_old!AU201-1,"-")</f>
        <v>-9.96689186982813E-005</v>
      </c>
      <c r="AV201" s="90" t="n">
        <f aca="false">IFERROR(Inputs!AV201/Inputs_old!AV201-1,"-")</f>
        <v>-9.96689186981703E-005</v>
      </c>
      <c r="AW201" s="90" t="n">
        <f aca="false">IFERROR(Inputs!AW201/Inputs_old!AW201-1,"-")</f>
        <v>-9.96689186981703E-005</v>
      </c>
      <c r="AX201" s="90" t="n">
        <f aca="false">IFERROR(Inputs!AX201/Inputs_old!AX201-1,"-")</f>
        <v>-9.96689186981703E-005</v>
      </c>
      <c r="AY201" s="90" t="n">
        <f aca="false">IFERROR(Inputs!AY201/Inputs_old!AY201-1,"-")</f>
        <v>-9.96689186981703E-005</v>
      </c>
      <c r="AZ201" s="90" t="n">
        <f aca="false">IFERROR(Inputs!AZ201/Inputs_old!AZ201-1,"-")</f>
        <v>-9.96689186980593E-005</v>
      </c>
      <c r="BA201" s="90" t="n">
        <f aca="false">IFERROR(Inputs!BA201/Inputs_old!BA201-1,"-")</f>
        <v>-9.96689186980593E-005</v>
      </c>
      <c r="BB201" s="90" t="n">
        <f aca="false">IFERROR(Inputs!BB201/Inputs_old!BB201-1,"-")</f>
        <v>-9.96689186980593E-005</v>
      </c>
      <c r="BC201" s="90" t="n">
        <f aca="false">IFERROR(Inputs!BC201/Inputs_old!BC201-1,"-")</f>
        <v>-9.96689186981703E-005</v>
      </c>
      <c r="BD201" s="90" t="n">
        <f aca="false">IFERROR(Inputs!BD201/Inputs_old!BD201-1,"-")</f>
        <v>-9.96689186981703E-005</v>
      </c>
      <c r="BE201" s="90" t="n">
        <f aca="false">IFERROR(Inputs!BE201/Inputs_old!BE201-1,"-")</f>
        <v>-9.96689186980593E-005</v>
      </c>
      <c r="BF201" s="90" t="n">
        <f aca="false">IFERROR(Inputs!BF201/Inputs_old!BF201-1,"-")</f>
        <v>-9.96689186980593E-005</v>
      </c>
      <c r="BG201" s="90" t="n">
        <f aca="false">IFERROR(Inputs!BG201/Inputs_old!BG201-1,"-")</f>
        <v>-9.96689186980593E-005</v>
      </c>
    </row>
    <row r="202" customFormat="false" ht="13.5" hidden="false" customHeight="true" outlineLevel="0" collapsed="false">
      <c r="A202" s="172" t="s">
        <v>99</v>
      </c>
      <c r="B202" s="318" t="s">
        <v>252</v>
      </c>
      <c r="C202" s="318"/>
      <c r="D202" s="318" t="s">
        <v>101</v>
      </c>
      <c r="E202" s="96"/>
      <c r="F202" s="19" t="s">
        <v>266</v>
      </c>
      <c r="G202" s="96" t="s">
        <v>257</v>
      </c>
      <c r="H202" s="96"/>
      <c r="I202" s="96" t="s">
        <v>260</v>
      </c>
      <c r="J202" s="90" t="str">
        <f aca="false">IFERROR(Inputs!J202/Inputs_old!J202-1,"-")</f>
        <v>-</v>
      </c>
      <c r="K202" s="90" t="str">
        <f aca="false">IFERROR(Inputs!K202/Inputs_old!K202-1,"-")</f>
        <v>-</v>
      </c>
      <c r="L202" s="90" t="str">
        <f aca="false">IFERROR(Inputs!L202/Inputs_old!L202-1,"-")</f>
        <v>-</v>
      </c>
      <c r="M202" s="90" t="str">
        <f aca="false">IFERROR(Inputs!M202/Inputs_old!M202-1,"-")</f>
        <v>-</v>
      </c>
      <c r="N202" s="90" t="str">
        <f aca="false">IFERROR(Inputs!N202/Inputs_old!N202-1,"-")</f>
        <v>-</v>
      </c>
      <c r="O202" s="90" t="str">
        <f aca="false">IFERROR(Inputs!O202/Inputs_old!O202-1,"-")</f>
        <v>-</v>
      </c>
      <c r="P202" s="90" t="str">
        <f aca="false">IFERROR(Inputs!P202/Inputs_old!P202-1,"-")</f>
        <v>-</v>
      </c>
      <c r="Q202" s="90" t="str">
        <f aca="false">IFERROR(Inputs!Q202/Inputs_old!Q202-1,"-")</f>
        <v>-</v>
      </c>
      <c r="R202" s="90" t="str">
        <f aca="false">IFERROR(Inputs!R202/Inputs_old!R202-1,"-")</f>
        <v>-</v>
      </c>
      <c r="S202" s="90" t="str">
        <f aca="false">IFERROR(Inputs!S202/Inputs_old!S202-1,"-")</f>
        <v>-</v>
      </c>
      <c r="T202" s="90" t="str">
        <f aca="false">IFERROR(Inputs!T202/Inputs_old!T202-1,"-")</f>
        <v>-</v>
      </c>
      <c r="U202" s="90" t="n">
        <f aca="false">IFERROR(Inputs!U202/Inputs_old!U202-1,"-")</f>
        <v>0</v>
      </c>
      <c r="V202" s="90" t="n">
        <f aca="false">IFERROR(Inputs!V202/Inputs_old!V202-1,"-")</f>
        <v>0</v>
      </c>
      <c r="W202" s="90" t="n">
        <f aca="false">IFERROR(Inputs!W202/Inputs_old!W202-1,"-")</f>
        <v>0</v>
      </c>
      <c r="X202" s="90" t="n">
        <f aca="false">IFERROR(Inputs!X202/Inputs_old!X202-1,"-")</f>
        <v>0</v>
      </c>
      <c r="Y202" s="90" t="n">
        <f aca="false">IFERROR(Inputs!Y202/Inputs_old!Y202-1,"-")</f>
        <v>0</v>
      </c>
      <c r="Z202" s="90" t="n">
        <f aca="false">IFERROR(Inputs!Z202/Inputs_old!Z202-1,"-")</f>
        <v>0</v>
      </c>
      <c r="AA202" s="90" t="n">
        <f aca="false">IFERROR(Inputs!AA202/Inputs_old!AA202-1,"-")</f>
        <v>0</v>
      </c>
      <c r="AB202" s="90" t="n">
        <f aca="false">IFERROR(Inputs!AB202/Inputs_old!AB202-1,"-")</f>
        <v>0</v>
      </c>
      <c r="AC202" s="90" t="n">
        <f aca="false">IFERROR(Inputs!AC202/Inputs_old!AC202-1,"-")</f>
        <v>0</v>
      </c>
      <c r="AD202" s="90" t="n">
        <f aca="false">IFERROR(Inputs!AD202/Inputs_old!AD202-1,"-")</f>
        <v>0</v>
      </c>
      <c r="AE202" s="90" t="n">
        <f aca="false">IFERROR(Inputs!AE202/Inputs_old!AE202-1,"-")</f>
        <v>0</v>
      </c>
      <c r="AF202" s="90" t="n">
        <f aca="false">IFERROR(Inputs!AF202/Inputs_old!AF202-1,"-")</f>
        <v>0</v>
      </c>
      <c r="AG202" s="90" t="n">
        <f aca="false">IFERROR(Inputs!AG202/Inputs_old!AG202-1,"-")</f>
        <v>0</v>
      </c>
      <c r="AH202" s="90" t="n">
        <f aca="false">IFERROR(Inputs!AH202/Inputs_old!AH202-1,"-")</f>
        <v>0</v>
      </c>
      <c r="AI202" s="90" t="n">
        <f aca="false">IFERROR(Inputs!AI202/Inputs_old!AI202-1,"-")</f>
        <v>0</v>
      </c>
      <c r="AJ202" s="90" t="n">
        <f aca="false">IFERROR(Inputs!AJ202/Inputs_old!AJ202-1,"-")</f>
        <v>0</v>
      </c>
      <c r="AK202" s="90" t="n">
        <f aca="false">IFERROR(Inputs!AK202/Inputs_old!AK202-1,"-")</f>
        <v>0</v>
      </c>
      <c r="AL202" s="90" t="n">
        <f aca="false">IFERROR(Inputs!AL202/Inputs_old!AL202-1,"-")</f>
        <v>-9.96689186981703E-005</v>
      </c>
      <c r="AM202" s="90" t="n">
        <f aca="false">IFERROR(Inputs!AM202/Inputs_old!AM202-1,"-")</f>
        <v>-9.96689186981703E-005</v>
      </c>
      <c r="AN202" s="90" t="n">
        <f aca="false">IFERROR(Inputs!AN202/Inputs_old!AN202-1,"-")</f>
        <v>-9.96689186981703E-005</v>
      </c>
      <c r="AO202" s="90" t="n">
        <f aca="false">IFERROR(Inputs!AO202/Inputs_old!AO202-1,"-")</f>
        <v>-9.96689186981703E-005</v>
      </c>
      <c r="AP202" s="90" t="n">
        <f aca="false">IFERROR(Inputs!AP202/Inputs_old!AP202-1,"-")</f>
        <v>-9.96689186981703E-005</v>
      </c>
      <c r="AQ202" s="90" t="n">
        <f aca="false">IFERROR(Inputs!AQ202/Inputs_old!AQ202-1,"-")</f>
        <v>-9.96689186981703E-005</v>
      </c>
      <c r="AR202" s="90" t="n">
        <f aca="false">IFERROR(Inputs!AR202/Inputs_old!AR202-1,"-")</f>
        <v>-9.96689186982813E-005</v>
      </c>
      <c r="AS202" s="90" t="n">
        <f aca="false">IFERROR(Inputs!AS202/Inputs_old!AS202-1,"-")</f>
        <v>-9.96689186982813E-005</v>
      </c>
      <c r="AT202" s="90" t="n">
        <f aca="false">IFERROR(Inputs!AT202/Inputs_old!AT202-1,"-")</f>
        <v>-9.96689186981703E-005</v>
      </c>
      <c r="AU202" s="90" t="n">
        <f aca="false">IFERROR(Inputs!AU202/Inputs_old!AU202-1,"-")</f>
        <v>-9.96689186982813E-005</v>
      </c>
      <c r="AV202" s="90" t="n">
        <f aca="false">IFERROR(Inputs!AV202/Inputs_old!AV202-1,"-")</f>
        <v>-9.96689186981703E-005</v>
      </c>
      <c r="AW202" s="90" t="n">
        <f aca="false">IFERROR(Inputs!AW202/Inputs_old!AW202-1,"-")</f>
        <v>-9.96689186981703E-005</v>
      </c>
      <c r="AX202" s="90" t="n">
        <f aca="false">IFERROR(Inputs!AX202/Inputs_old!AX202-1,"-")</f>
        <v>-9.96689186981703E-005</v>
      </c>
      <c r="AY202" s="90" t="n">
        <f aca="false">IFERROR(Inputs!AY202/Inputs_old!AY202-1,"-")</f>
        <v>-9.96689186981703E-005</v>
      </c>
      <c r="AZ202" s="90" t="n">
        <f aca="false">IFERROR(Inputs!AZ202/Inputs_old!AZ202-1,"-")</f>
        <v>-9.96689186980593E-005</v>
      </c>
      <c r="BA202" s="90" t="n">
        <f aca="false">IFERROR(Inputs!BA202/Inputs_old!BA202-1,"-")</f>
        <v>-9.96689186980593E-005</v>
      </c>
      <c r="BB202" s="90" t="n">
        <f aca="false">IFERROR(Inputs!BB202/Inputs_old!BB202-1,"-")</f>
        <v>-9.96689186980593E-005</v>
      </c>
      <c r="BC202" s="90" t="n">
        <f aca="false">IFERROR(Inputs!BC202/Inputs_old!BC202-1,"-")</f>
        <v>-9.96689186981703E-005</v>
      </c>
      <c r="BD202" s="90" t="n">
        <f aca="false">IFERROR(Inputs!BD202/Inputs_old!BD202-1,"-")</f>
        <v>-9.96689186981703E-005</v>
      </c>
      <c r="BE202" s="90" t="n">
        <f aca="false">IFERROR(Inputs!BE202/Inputs_old!BE202-1,"-")</f>
        <v>-9.96689186980593E-005</v>
      </c>
      <c r="BF202" s="90" t="n">
        <f aca="false">IFERROR(Inputs!BF202/Inputs_old!BF202-1,"-")</f>
        <v>-9.96689186980593E-005</v>
      </c>
      <c r="BG202" s="90" t="n">
        <f aca="false">IFERROR(Inputs!BG202/Inputs_old!BG202-1,"-")</f>
        <v>-9.96689186980593E-005</v>
      </c>
    </row>
    <row r="203" customFormat="false" ht="13.5" hidden="false" customHeight="true" outlineLevel="0" collapsed="false">
      <c r="A203" s="172" t="s">
        <v>99</v>
      </c>
      <c r="B203" s="318" t="s">
        <v>252</v>
      </c>
      <c r="C203" s="318"/>
      <c r="D203" s="318" t="s">
        <v>101</v>
      </c>
      <c r="E203" s="96"/>
      <c r="F203" s="19" t="s">
        <v>267</v>
      </c>
      <c r="G203" s="96" t="s">
        <v>257</v>
      </c>
      <c r="H203" s="96"/>
      <c r="I203" s="96" t="s">
        <v>260</v>
      </c>
      <c r="J203" s="90" t="str">
        <f aca="false">IFERROR(Inputs!J203/Inputs_old!J203-1,"-")</f>
        <v>-</v>
      </c>
      <c r="K203" s="90" t="str">
        <f aca="false">IFERROR(Inputs!K203/Inputs_old!K203-1,"-")</f>
        <v>-</v>
      </c>
      <c r="L203" s="90" t="str">
        <f aca="false">IFERROR(Inputs!L203/Inputs_old!L203-1,"-")</f>
        <v>-</v>
      </c>
      <c r="M203" s="90" t="str">
        <f aca="false">IFERROR(Inputs!M203/Inputs_old!M203-1,"-")</f>
        <v>-</v>
      </c>
      <c r="N203" s="90" t="str">
        <f aca="false">IFERROR(Inputs!N203/Inputs_old!N203-1,"-")</f>
        <v>-</v>
      </c>
      <c r="O203" s="90" t="str">
        <f aca="false">IFERROR(Inputs!O203/Inputs_old!O203-1,"-")</f>
        <v>-</v>
      </c>
      <c r="P203" s="90" t="str">
        <f aca="false">IFERROR(Inputs!P203/Inputs_old!P203-1,"-")</f>
        <v>-</v>
      </c>
      <c r="Q203" s="90" t="str">
        <f aca="false">IFERROR(Inputs!Q203/Inputs_old!Q203-1,"-")</f>
        <v>-</v>
      </c>
      <c r="R203" s="90" t="str">
        <f aca="false">IFERROR(Inputs!R203/Inputs_old!R203-1,"-")</f>
        <v>-</v>
      </c>
      <c r="S203" s="90" t="str">
        <f aca="false">IFERROR(Inputs!S203/Inputs_old!S203-1,"-")</f>
        <v>-</v>
      </c>
      <c r="T203" s="90" t="str">
        <f aca="false">IFERROR(Inputs!T203/Inputs_old!T203-1,"-")</f>
        <v>-</v>
      </c>
      <c r="U203" s="90" t="n">
        <f aca="false">IFERROR(Inputs!U203/Inputs_old!U203-1,"-")</f>
        <v>0</v>
      </c>
      <c r="V203" s="90" t="n">
        <f aca="false">IFERROR(Inputs!V203/Inputs_old!V203-1,"-")</f>
        <v>0</v>
      </c>
      <c r="W203" s="90" t="n">
        <f aca="false">IFERROR(Inputs!W203/Inputs_old!W203-1,"-")</f>
        <v>0</v>
      </c>
      <c r="X203" s="90" t="n">
        <f aca="false">IFERROR(Inputs!X203/Inputs_old!X203-1,"-")</f>
        <v>0</v>
      </c>
      <c r="Y203" s="90" t="n">
        <f aca="false">IFERROR(Inputs!Y203/Inputs_old!Y203-1,"-")</f>
        <v>0</v>
      </c>
      <c r="Z203" s="90" t="n">
        <f aca="false">IFERROR(Inputs!Z203/Inputs_old!Z203-1,"-")</f>
        <v>0</v>
      </c>
      <c r="AA203" s="90" t="n">
        <f aca="false">IFERROR(Inputs!AA203/Inputs_old!AA203-1,"-")</f>
        <v>0</v>
      </c>
      <c r="AB203" s="90" t="n">
        <f aca="false">IFERROR(Inputs!AB203/Inputs_old!AB203-1,"-")</f>
        <v>0</v>
      </c>
      <c r="AC203" s="90" t="n">
        <f aca="false">IFERROR(Inputs!AC203/Inputs_old!AC203-1,"-")</f>
        <v>0</v>
      </c>
      <c r="AD203" s="90" t="n">
        <f aca="false">IFERROR(Inputs!AD203/Inputs_old!AD203-1,"-")</f>
        <v>0</v>
      </c>
      <c r="AE203" s="90" t="n">
        <f aca="false">IFERROR(Inputs!AE203/Inputs_old!AE203-1,"-")</f>
        <v>0</v>
      </c>
      <c r="AF203" s="90" t="n">
        <f aca="false">IFERROR(Inputs!AF203/Inputs_old!AF203-1,"-")</f>
        <v>0</v>
      </c>
      <c r="AG203" s="90" t="n">
        <f aca="false">IFERROR(Inputs!AG203/Inputs_old!AG203-1,"-")</f>
        <v>0</v>
      </c>
      <c r="AH203" s="90" t="n">
        <f aca="false">IFERROR(Inputs!AH203/Inputs_old!AH203-1,"-")</f>
        <v>0</v>
      </c>
      <c r="AI203" s="90" t="n">
        <f aca="false">IFERROR(Inputs!AI203/Inputs_old!AI203-1,"-")</f>
        <v>0</v>
      </c>
      <c r="AJ203" s="90" t="n">
        <f aca="false">IFERROR(Inputs!AJ203/Inputs_old!AJ203-1,"-")</f>
        <v>0</v>
      </c>
      <c r="AK203" s="90" t="n">
        <f aca="false">IFERROR(Inputs!AK203/Inputs_old!AK203-1,"-")</f>
        <v>0</v>
      </c>
      <c r="AL203" s="90" t="n">
        <f aca="false">IFERROR(Inputs!AL203/Inputs_old!AL203-1,"-")</f>
        <v>-9.96689186981703E-005</v>
      </c>
      <c r="AM203" s="90" t="n">
        <f aca="false">IFERROR(Inputs!AM203/Inputs_old!AM203-1,"-")</f>
        <v>-9.96689186981703E-005</v>
      </c>
      <c r="AN203" s="90" t="n">
        <f aca="false">IFERROR(Inputs!AN203/Inputs_old!AN203-1,"-")</f>
        <v>-9.96689186981703E-005</v>
      </c>
      <c r="AO203" s="90" t="n">
        <f aca="false">IFERROR(Inputs!AO203/Inputs_old!AO203-1,"-")</f>
        <v>-9.96689186981703E-005</v>
      </c>
      <c r="AP203" s="90" t="n">
        <f aca="false">IFERROR(Inputs!AP203/Inputs_old!AP203-1,"-")</f>
        <v>-9.96689186981703E-005</v>
      </c>
      <c r="AQ203" s="90" t="n">
        <f aca="false">IFERROR(Inputs!AQ203/Inputs_old!AQ203-1,"-")</f>
        <v>-9.96689186981703E-005</v>
      </c>
      <c r="AR203" s="90" t="n">
        <f aca="false">IFERROR(Inputs!AR203/Inputs_old!AR203-1,"-")</f>
        <v>-9.96689186982813E-005</v>
      </c>
      <c r="AS203" s="90" t="n">
        <f aca="false">IFERROR(Inputs!AS203/Inputs_old!AS203-1,"-")</f>
        <v>-9.96689186982813E-005</v>
      </c>
      <c r="AT203" s="90" t="n">
        <f aca="false">IFERROR(Inputs!AT203/Inputs_old!AT203-1,"-")</f>
        <v>-9.96689186981703E-005</v>
      </c>
      <c r="AU203" s="90" t="n">
        <f aca="false">IFERROR(Inputs!AU203/Inputs_old!AU203-1,"-")</f>
        <v>-9.96689186982813E-005</v>
      </c>
      <c r="AV203" s="90" t="n">
        <f aca="false">IFERROR(Inputs!AV203/Inputs_old!AV203-1,"-")</f>
        <v>-9.96689186981703E-005</v>
      </c>
      <c r="AW203" s="90" t="n">
        <f aca="false">IFERROR(Inputs!AW203/Inputs_old!AW203-1,"-")</f>
        <v>-9.96689186981703E-005</v>
      </c>
      <c r="AX203" s="90" t="n">
        <f aca="false">IFERROR(Inputs!AX203/Inputs_old!AX203-1,"-")</f>
        <v>-9.96689186981703E-005</v>
      </c>
      <c r="AY203" s="90" t="n">
        <f aca="false">IFERROR(Inputs!AY203/Inputs_old!AY203-1,"-")</f>
        <v>-9.96689186981703E-005</v>
      </c>
      <c r="AZ203" s="90" t="n">
        <f aca="false">IFERROR(Inputs!AZ203/Inputs_old!AZ203-1,"-")</f>
        <v>-9.96689186980593E-005</v>
      </c>
      <c r="BA203" s="90" t="n">
        <f aca="false">IFERROR(Inputs!BA203/Inputs_old!BA203-1,"-")</f>
        <v>-9.96689186980593E-005</v>
      </c>
      <c r="BB203" s="90" t="n">
        <f aca="false">IFERROR(Inputs!BB203/Inputs_old!BB203-1,"-")</f>
        <v>-9.96689186980593E-005</v>
      </c>
      <c r="BC203" s="90" t="n">
        <f aca="false">IFERROR(Inputs!BC203/Inputs_old!BC203-1,"-")</f>
        <v>-9.96689186981703E-005</v>
      </c>
      <c r="BD203" s="90" t="n">
        <f aca="false">IFERROR(Inputs!BD203/Inputs_old!BD203-1,"-")</f>
        <v>-9.96689186981703E-005</v>
      </c>
      <c r="BE203" s="90" t="n">
        <f aca="false">IFERROR(Inputs!BE203/Inputs_old!BE203-1,"-")</f>
        <v>-9.96689186980593E-005</v>
      </c>
      <c r="BF203" s="90" t="n">
        <f aca="false">IFERROR(Inputs!BF203/Inputs_old!BF203-1,"-")</f>
        <v>-9.96689186980593E-005</v>
      </c>
      <c r="BG203" s="90" t="n">
        <f aca="false">IFERROR(Inputs!BG203/Inputs_old!BG203-1,"-")</f>
        <v>-9.96689186980593E-005</v>
      </c>
    </row>
    <row r="204" customFormat="false" ht="13.5" hidden="false" customHeight="true" outlineLevel="0" collapsed="false">
      <c r="A204" s="172" t="s">
        <v>99</v>
      </c>
      <c r="B204" s="318" t="s">
        <v>252</v>
      </c>
      <c r="C204" s="318"/>
      <c r="D204" s="318" t="s">
        <v>101</v>
      </c>
      <c r="E204" s="96"/>
      <c r="F204" s="19" t="s">
        <v>268</v>
      </c>
      <c r="G204" s="96" t="s">
        <v>257</v>
      </c>
      <c r="H204" s="96"/>
      <c r="I204" s="96" t="s">
        <v>260</v>
      </c>
      <c r="J204" s="90" t="str">
        <f aca="false">IFERROR(Inputs!J204/Inputs_old!J204-1,"-")</f>
        <v>-</v>
      </c>
      <c r="K204" s="90" t="str">
        <f aca="false">IFERROR(Inputs!K204/Inputs_old!K204-1,"-")</f>
        <v>-</v>
      </c>
      <c r="L204" s="90" t="str">
        <f aca="false">IFERROR(Inputs!L204/Inputs_old!L204-1,"-")</f>
        <v>-</v>
      </c>
      <c r="M204" s="90" t="str">
        <f aca="false">IFERROR(Inputs!M204/Inputs_old!M204-1,"-")</f>
        <v>-</v>
      </c>
      <c r="N204" s="90" t="str">
        <f aca="false">IFERROR(Inputs!N204/Inputs_old!N204-1,"-")</f>
        <v>-</v>
      </c>
      <c r="O204" s="90" t="str">
        <f aca="false">IFERROR(Inputs!O204/Inputs_old!O204-1,"-")</f>
        <v>-</v>
      </c>
      <c r="P204" s="90" t="str">
        <f aca="false">IFERROR(Inputs!P204/Inputs_old!P204-1,"-")</f>
        <v>-</v>
      </c>
      <c r="Q204" s="90" t="str">
        <f aca="false">IFERROR(Inputs!Q204/Inputs_old!Q204-1,"-")</f>
        <v>-</v>
      </c>
      <c r="R204" s="90" t="str">
        <f aca="false">IFERROR(Inputs!R204/Inputs_old!R204-1,"-")</f>
        <v>-</v>
      </c>
      <c r="S204" s="90" t="str">
        <f aca="false">IFERROR(Inputs!S204/Inputs_old!S204-1,"-")</f>
        <v>-</v>
      </c>
      <c r="T204" s="90" t="str">
        <f aca="false">IFERROR(Inputs!T204/Inputs_old!T204-1,"-")</f>
        <v>-</v>
      </c>
      <c r="U204" s="90" t="n">
        <f aca="false">IFERROR(Inputs!U204/Inputs_old!U204-1,"-")</f>
        <v>0</v>
      </c>
      <c r="V204" s="90" t="n">
        <f aca="false">IFERROR(Inputs!V204/Inputs_old!V204-1,"-")</f>
        <v>0</v>
      </c>
      <c r="W204" s="90" t="n">
        <f aca="false">IFERROR(Inputs!W204/Inputs_old!W204-1,"-")</f>
        <v>0</v>
      </c>
      <c r="X204" s="90" t="n">
        <f aca="false">IFERROR(Inputs!X204/Inputs_old!X204-1,"-")</f>
        <v>0</v>
      </c>
      <c r="Y204" s="90" t="n">
        <f aca="false">IFERROR(Inputs!Y204/Inputs_old!Y204-1,"-")</f>
        <v>0</v>
      </c>
      <c r="Z204" s="90" t="n">
        <f aca="false">IFERROR(Inputs!Z204/Inputs_old!Z204-1,"-")</f>
        <v>0</v>
      </c>
      <c r="AA204" s="90" t="n">
        <f aca="false">IFERROR(Inputs!AA204/Inputs_old!AA204-1,"-")</f>
        <v>0</v>
      </c>
      <c r="AB204" s="90" t="n">
        <f aca="false">IFERROR(Inputs!AB204/Inputs_old!AB204-1,"-")</f>
        <v>0</v>
      </c>
      <c r="AC204" s="90" t="n">
        <f aca="false">IFERROR(Inputs!AC204/Inputs_old!AC204-1,"-")</f>
        <v>0</v>
      </c>
      <c r="AD204" s="90" t="n">
        <f aca="false">IFERROR(Inputs!AD204/Inputs_old!AD204-1,"-")</f>
        <v>0</v>
      </c>
      <c r="AE204" s="90" t="n">
        <f aca="false">IFERROR(Inputs!AE204/Inputs_old!AE204-1,"-")</f>
        <v>0</v>
      </c>
      <c r="AF204" s="90" t="n">
        <f aca="false">IFERROR(Inputs!AF204/Inputs_old!AF204-1,"-")</f>
        <v>0</v>
      </c>
      <c r="AG204" s="90" t="n">
        <f aca="false">IFERROR(Inputs!AG204/Inputs_old!AG204-1,"-")</f>
        <v>0</v>
      </c>
      <c r="AH204" s="90" t="n">
        <f aca="false">IFERROR(Inputs!AH204/Inputs_old!AH204-1,"-")</f>
        <v>0</v>
      </c>
      <c r="AI204" s="90" t="n">
        <f aca="false">IFERROR(Inputs!AI204/Inputs_old!AI204-1,"-")</f>
        <v>0</v>
      </c>
      <c r="AJ204" s="90" t="n">
        <f aca="false">IFERROR(Inputs!AJ204/Inputs_old!AJ204-1,"-")</f>
        <v>0</v>
      </c>
      <c r="AK204" s="90" t="n">
        <f aca="false">IFERROR(Inputs!AK204/Inputs_old!AK204-1,"-")</f>
        <v>0</v>
      </c>
      <c r="AL204" s="90" t="n">
        <f aca="false">IFERROR(Inputs!AL204/Inputs_old!AL204-1,"-")</f>
        <v>-9.96689186981703E-005</v>
      </c>
      <c r="AM204" s="90" t="n">
        <f aca="false">IFERROR(Inputs!AM204/Inputs_old!AM204-1,"-")</f>
        <v>-9.96689186981703E-005</v>
      </c>
      <c r="AN204" s="90" t="n">
        <f aca="false">IFERROR(Inputs!AN204/Inputs_old!AN204-1,"-")</f>
        <v>-9.96689186981703E-005</v>
      </c>
      <c r="AO204" s="90" t="n">
        <f aca="false">IFERROR(Inputs!AO204/Inputs_old!AO204-1,"-")</f>
        <v>-9.96689186981703E-005</v>
      </c>
      <c r="AP204" s="90" t="n">
        <f aca="false">IFERROR(Inputs!AP204/Inputs_old!AP204-1,"-")</f>
        <v>-9.96689186981703E-005</v>
      </c>
      <c r="AQ204" s="90" t="n">
        <f aca="false">IFERROR(Inputs!AQ204/Inputs_old!AQ204-1,"-")</f>
        <v>-9.96689186981703E-005</v>
      </c>
      <c r="AR204" s="90" t="n">
        <f aca="false">IFERROR(Inputs!AR204/Inputs_old!AR204-1,"-")</f>
        <v>-9.96689186982813E-005</v>
      </c>
      <c r="AS204" s="90" t="n">
        <f aca="false">IFERROR(Inputs!AS204/Inputs_old!AS204-1,"-")</f>
        <v>-9.96689186982813E-005</v>
      </c>
      <c r="AT204" s="90" t="n">
        <f aca="false">IFERROR(Inputs!AT204/Inputs_old!AT204-1,"-")</f>
        <v>-9.96689186981703E-005</v>
      </c>
      <c r="AU204" s="90" t="n">
        <f aca="false">IFERROR(Inputs!AU204/Inputs_old!AU204-1,"-")</f>
        <v>-9.96689186982813E-005</v>
      </c>
      <c r="AV204" s="90" t="n">
        <f aca="false">IFERROR(Inputs!AV204/Inputs_old!AV204-1,"-")</f>
        <v>-9.96689186981703E-005</v>
      </c>
      <c r="AW204" s="90" t="n">
        <f aca="false">IFERROR(Inputs!AW204/Inputs_old!AW204-1,"-")</f>
        <v>-9.96689186981703E-005</v>
      </c>
      <c r="AX204" s="90" t="n">
        <f aca="false">IFERROR(Inputs!AX204/Inputs_old!AX204-1,"-")</f>
        <v>-9.96689186981703E-005</v>
      </c>
      <c r="AY204" s="90" t="n">
        <f aca="false">IFERROR(Inputs!AY204/Inputs_old!AY204-1,"-")</f>
        <v>-9.96689186981703E-005</v>
      </c>
      <c r="AZ204" s="90" t="n">
        <f aca="false">IFERROR(Inputs!AZ204/Inputs_old!AZ204-1,"-")</f>
        <v>-9.96689186980593E-005</v>
      </c>
      <c r="BA204" s="90" t="n">
        <f aca="false">IFERROR(Inputs!BA204/Inputs_old!BA204-1,"-")</f>
        <v>-9.96689186980593E-005</v>
      </c>
      <c r="BB204" s="90" t="n">
        <f aca="false">IFERROR(Inputs!BB204/Inputs_old!BB204-1,"-")</f>
        <v>-9.96689186980593E-005</v>
      </c>
      <c r="BC204" s="90" t="n">
        <f aca="false">IFERROR(Inputs!BC204/Inputs_old!BC204-1,"-")</f>
        <v>-9.96689186981703E-005</v>
      </c>
      <c r="BD204" s="90" t="n">
        <f aca="false">IFERROR(Inputs!BD204/Inputs_old!BD204-1,"-")</f>
        <v>-9.96689186981703E-005</v>
      </c>
      <c r="BE204" s="90" t="n">
        <f aca="false">IFERROR(Inputs!BE204/Inputs_old!BE204-1,"-")</f>
        <v>-9.96689186980593E-005</v>
      </c>
      <c r="BF204" s="90" t="n">
        <f aca="false">IFERROR(Inputs!BF204/Inputs_old!BF204-1,"-")</f>
        <v>-9.96689186980593E-005</v>
      </c>
      <c r="BG204" s="90" t="n">
        <f aca="false">IFERROR(Inputs!BG204/Inputs_old!BG204-1,"-")</f>
        <v>-9.96689186980593E-005</v>
      </c>
    </row>
    <row r="205" customFormat="false" ht="13.5" hidden="false" customHeight="true" outlineLevel="0" collapsed="false">
      <c r="A205" s="172" t="s">
        <v>99</v>
      </c>
      <c r="B205" s="318" t="s">
        <v>252</v>
      </c>
      <c r="C205" s="318"/>
      <c r="D205" s="318" t="s">
        <v>101</v>
      </c>
      <c r="E205" s="96"/>
      <c r="F205" s="19" t="s">
        <v>269</v>
      </c>
      <c r="G205" s="96" t="s">
        <v>257</v>
      </c>
      <c r="H205" s="96"/>
      <c r="I205" s="96" t="s">
        <v>260</v>
      </c>
      <c r="J205" s="90" t="str">
        <f aca="false">IFERROR(Inputs!J205/Inputs_old!J205-1,"-")</f>
        <v>-</v>
      </c>
      <c r="K205" s="90" t="str">
        <f aca="false">IFERROR(Inputs!K205/Inputs_old!K205-1,"-")</f>
        <v>-</v>
      </c>
      <c r="L205" s="90" t="str">
        <f aca="false">IFERROR(Inputs!L205/Inputs_old!L205-1,"-")</f>
        <v>-</v>
      </c>
      <c r="M205" s="90" t="str">
        <f aca="false">IFERROR(Inputs!M205/Inputs_old!M205-1,"-")</f>
        <v>-</v>
      </c>
      <c r="N205" s="90" t="str">
        <f aca="false">IFERROR(Inputs!N205/Inputs_old!N205-1,"-")</f>
        <v>-</v>
      </c>
      <c r="O205" s="90" t="str">
        <f aca="false">IFERROR(Inputs!O205/Inputs_old!O205-1,"-")</f>
        <v>-</v>
      </c>
      <c r="P205" s="90" t="str">
        <f aca="false">IFERROR(Inputs!P205/Inputs_old!P205-1,"-")</f>
        <v>-</v>
      </c>
      <c r="Q205" s="90" t="str">
        <f aca="false">IFERROR(Inputs!Q205/Inputs_old!Q205-1,"-")</f>
        <v>-</v>
      </c>
      <c r="R205" s="90" t="str">
        <f aca="false">IFERROR(Inputs!R205/Inputs_old!R205-1,"-")</f>
        <v>-</v>
      </c>
      <c r="S205" s="90" t="str">
        <f aca="false">IFERROR(Inputs!S205/Inputs_old!S205-1,"-")</f>
        <v>-</v>
      </c>
      <c r="T205" s="90" t="str">
        <f aca="false">IFERROR(Inputs!T205/Inputs_old!T205-1,"-")</f>
        <v>-</v>
      </c>
      <c r="U205" s="90" t="n">
        <f aca="false">IFERROR(Inputs!U205/Inputs_old!U205-1,"-")</f>
        <v>0</v>
      </c>
      <c r="V205" s="90" t="n">
        <f aca="false">IFERROR(Inputs!V205/Inputs_old!V205-1,"-")</f>
        <v>0</v>
      </c>
      <c r="W205" s="90" t="n">
        <f aca="false">IFERROR(Inputs!W205/Inputs_old!W205-1,"-")</f>
        <v>0</v>
      </c>
      <c r="X205" s="90" t="n">
        <f aca="false">IFERROR(Inputs!X205/Inputs_old!X205-1,"-")</f>
        <v>0</v>
      </c>
      <c r="Y205" s="90" t="n">
        <f aca="false">IFERROR(Inputs!Y205/Inputs_old!Y205-1,"-")</f>
        <v>0</v>
      </c>
      <c r="Z205" s="90" t="n">
        <f aca="false">IFERROR(Inputs!Z205/Inputs_old!Z205-1,"-")</f>
        <v>0</v>
      </c>
      <c r="AA205" s="90" t="n">
        <f aca="false">IFERROR(Inputs!AA205/Inputs_old!AA205-1,"-")</f>
        <v>0</v>
      </c>
      <c r="AB205" s="90" t="n">
        <f aca="false">IFERROR(Inputs!AB205/Inputs_old!AB205-1,"-")</f>
        <v>0</v>
      </c>
      <c r="AC205" s="90" t="n">
        <f aca="false">IFERROR(Inputs!AC205/Inputs_old!AC205-1,"-")</f>
        <v>0</v>
      </c>
      <c r="AD205" s="90" t="n">
        <f aca="false">IFERROR(Inputs!AD205/Inputs_old!AD205-1,"-")</f>
        <v>0</v>
      </c>
      <c r="AE205" s="90" t="n">
        <f aca="false">IFERROR(Inputs!AE205/Inputs_old!AE205-1,"-")</f>
        <v>0</v>
      </c>
      <c r="AF205" s="90" t="n">
        <f aca="false">IFERROR(Inputs!AF205/Inputs_old!AF205-1,"-")</f>
        <v>0</v>
      </c>
      <c r="AG205" s="90" t="n">
        <f aca="false">IFERROR(Inputs!AG205/Inputs_old!AG205-1,"-")</f>
        <v>0</v>
      </c>
      <c r="AH205" s="90" t="n">
        <f aca="false">IFERROR(Inputs!AH205/Inputs_old!AH205-1,"-")</f>
        <v>0</v>
      </c>
      <c r="AI205" s="90" t="n">
        <f aca="false">IFERROR(Inputs!AI205/Inputs_old!AI205-1,"-")</f>
        <v>0</v>
      </c>
      <c r="AJ205" s="90" t="n">
        <f aca="false">IFERROR(Inputs!AJ205/Inputs_old!AJ205-1,"-")</f>
        <v>0</v>
      </c>
      <c r="AK205" s="90" t="n">
        <f aca="false">IFERROR(Inputs!AK205/Inputs_old!AK205-1,"-")</f>
        <v>0</v>
      </c>
      <c r="AL205" s="90" t="n">
        <f aca="false">IFERROR(Inputs!AL205/Inputs_old!AL205-1,"-")</f>
        <v>-9.96689186981703E-005</v>
      </c>
      <c r="AM205" s="90" t="n">
        <f aca="false">IFERROR(Inputs!AM205/Inputs_old!AM205-1,"-")</f>
        <v>-9.96689186983923E-005</v>
      </c>
      <c r="AN205" s="90" t="n">
        <f aca="false">IFERROR(Inputs!AN205/Inputs_old!AN205-1,"-")</f>
        <v>-9.96689186982813E-005</v>
      </c>
      <c r="AO205" s="90" t="n">
        <f aca="false">IFERROR(Inputs!AO205/Inputs_old!AO205-1,"-")</f>
        <v>-9.96689186983923E-005</v>
      </c>
      <c r="AP205" s="90" t="n">
        <f aca="false">IFERROR(Inputs!AP205/Inputs_old!AP205-1,"-")</f>
        <v>-9.96689186982813E-005</v>
      </c>
      <c r="AQ205" s="90" t="n">
        <f aca="false">IFERROR(Inputs!AQ205/Inputs_old!AQ205-1,"-")</f>
        <v>-9.96689186981703E-005</v>
      </c>
      <c r="AR205" s="90" t="n">
        <f aca="false">IFERROR(Inputs!AR205/Inputs_old!AR205-1,"-")</f>
        <v>-9.96689186981703E-005</v>
      </c>
      <c r="AS205" s="90" t="n">
        <f aca="false">IFERROR(Inputs!AS205/Inputs_old!AS205-1,"-")</f>
        <v>-9.96689186981703E-005</v>
      </c>
      <c r="AT205" s="90" t="n">
        <f aca="false">IFERROR(Inputs!AT205/Inputs_old!AT205-1,"-")</f>
        <v>-9.96689186981703E-005</v>
      </c>
      <c r="AU205" s="90" t="n">
        <f aca="false">IFERROR(Inputs!AU205/Inputs_old!AU205-1,"-")</f>
        <v>-9.96689186982813E-005</v>
      </c>
      <c r="AV205" s="90" t="n">
        <f aca="false">IFERROR(Inputs!AV205/Inputs_old!AV205-1,"-")</f>
        <v>-9.96689186981703E-005</v>
      </c>
      <c r="AW205" s="90" t="n">
        <f aca="false">IFERROR(Inputs!AW205/Inputs_old!AW205-1,"-")</f>
        <v>-9.96689186982813E-005</v>
      </c>
      <c r="AX205" s="90" t="n">
        <f aca="false">IFERROR(Inputs!AX205/Inputs_old!AX205-1,"-")</f>
        <v>-9.96689186981703E-005</v>
      </c>
      <c r="AY205" s="90" t="n">
        <f aca="false">IFERROR(Inputs!AY205/Inputs_old!AY205-1,"-")</f>
        <v>-9.96689186982813E-005</v>
      </c>
      <c r="AZ205" s="90" t="n">
        <f aca="false">IFERROR(Inputs!AZ205/Inputs_old!AZ205-1,"-")</f>
        <v>-9.96689186982813E-005</v>
      </c>
      <c r="BA205" s="90" t="n">
        <f aca="false">IFERROR(Inputs!BA205/Inputs_old!BA205-1,"-")</f>
        <v>-9.96689186981703E-005</v>
      </c>
      <c r="BB205" s="90" t="n">
        <f aca="false">IFERROR(Inputs!BB205/Inputs_old!BB205-1,"-")</f>
        <v>-9.96689186979483E-005</v>
      </c>
      <c r="BC205" s="90" t="n">
        <f aca="false">IFERROR(Inputs!BC205/Inputs_old!BC205-1,"-")</f>
        <v>-9.96689186980593E-005</v>
      </c>
      <c r="BD205" s="90" t="n">
        <f aca="false">IFERROR(Inputs!BD205/Inputs_old!BD205-1,"-")</f>
        <v>-9.96689186980593E-005</v>
      </c>
      <c r="BE205" s="90" t="n">
        <f aca="false">IFERROR(Inputs!BE205/Inputs_old!BE205-1,"-")</f>
        <v>-9.96689186981703E-005</v>
      </c>
      <c r="BF205" s="90" t="n">
        <f aca="false">IFERROR(Inputs!BF205/Inputs_old!BF205-1,"-")</f>
        <v>-9.96689186981703E-005</v>
      </c>
      <c r="BG205" s="90" t="n">
        <f aca="false">IFERROR(Inputs!BG205/Inputs_old!BG205-1,"-")</f>
        <v>-9.96689186982813E-005</v>
      </c>
    </row>
    <row r="206" customFormat="false" ht="13.5" hidden="false" customHeight="true" outlineLevel="0" collapsed="false">
      <c r="A206" s="172" t="s">
        <v>99</v>
      </c>
      <c r="B206" s="318" t="s">
        <v>252</v>
      </c>
      <c r="C206" s="318"/>
      <c r="D206" s="318" t="s">
        <v>101</v>
      </c>
      <c r="E206" s="96"/>
      <c r="F206" s="19" t="s">
        <v>270</v>
      </c>
      <c r="G206" s="96" t="s">
        <v>257</v>
      </c>
      <c r="H206" s="96"/>
      <c r="I206" s="96" t="s">
        <v>271</v>
      </c>
      <c r="J206" s="90" t="str">
        <f aca="false">IFERROR(Inputs!J206/Inputs_old!J206-1,"-")</f>
        <v>-</v>
      </c>
      <c r="K206" s="90" t="str">
        <f aca="false">IFERROR(Inputs!K206/Inputs_old!K206-1,"-")</f>
        <v>-</v>
      </c>
      <c r="L206" s="90" t="str">
        <f aca="false">IFERROR(Inputs!L206/Inputs_old!L206-1,"-")</f>
        <v>-</v>
      </c>
      <c r="M206" s="90" t="str">
        <f aca="false">IFERROR(Inputs!M206/Inputs_old!M206-1,"-")</f>
        <v>-</v>
      </c>
      <c r="N206" s="90" t="str">
        <f aca="false">IFERROR(Inputs!N206/Inputs_old!N206-1,"-")</f>
        <v>-</v>
      </c>
      <c r="O206" s="90" t="str">
        <f aca="false">IFERROR(Inputs!O206/Inputs_old!O206-1,"-")</f>
        <v>-</v>
      </c>
      <c r="P206" s="90" t="str">
        <f aca="false">IFERROR(Inputs!P206/Inputs_old!P206-1,"-")</f>
        <v>-</v>
      </c>
      <c r="Q206" s="90" t="str">
        <f aca="false">IFERROR(Inputs!Q206/Inputs_old!Q206-1,"-")</f>
        <v>-</v>
      </c>
      <c r="R206" s="90" t="str">
        <f aca="false">IFERROR(Inputs!R206/Inputs_old!R206-1,"-")</f>
        <v>-</v>
      </c>
      <c r="S206" s="90" t="str">
        <f aca="false">IFERROR(Inputs!S206/Inputs_old!S206-1,"-")</f>
        <v>-</v>
      </c>
      <c r="T206" s="90" t="str">
        <f aca="false">IFERROR(Inputs!T206/Inputs_old!T206-1,"-")</f>
        <v>-</v>
      </c>
      <c r="U206" s="90" t="str">
        <f aca="false">IFERROR(Inputs!U206/Inputs_old!U206-1,"-")</f>
        <v>-</v>
      </c>
      <c r="V206" s="90" t="n">
        <f aca="false">IFERROR(Inputs!V206/Inputs_old!V206-1,"-")</f>
        <v>0</v>
      </c>
      <c r="W206" s="90" t="n">
        <f aca="false">IFERROR(Inputs!W206/Inputs_old!W206-1,"-")</f>
        <v>0</v>
      </c>
      <c r="X206" s="90" t="n">
        <f aca="false">IFERROR(Inputs!X206/Inputs_old!X206-1,"-")</f>
        <v>0</v>
      </c>
      <c r="Y206" s="90" t="n">
        <f aca="false">IFERROR(Inputs!Y206/Inputs_old!Y206-1,"-")</f>
        <v>0</v>
      </c>
      <c r="Z206" s="90" t="n">
        <f aca="false">IFERROR(Inputs!Z206/Inputs_old!Z206-1,"-")</f>
        <v>0</v>
      </c>
      <c r="AA206" s="90" t="n">
        <f aca="false">IFERROR(Inputs!AA206/Inputs_old!AA206-1,"-")</f>
        <v>0</v>
      </c>
      <c r="AB206" s="90" t="n">
        <f aca="false">IFERROR(Inputs!AB206/Inputs_old!AB206-1,"-")</f>
        <v>0</v>
      </c>
      <c r="AC206" s="90" t="n">
        <f aca="false">IFERROR(Inputs!AC206/Inputs_old!AC206-1,"-")</f>
        <v>0</v>
      </c>
      <c r="AD206" s="90" t="n">
        <f aca="false">IFERROR(Inputs!AD206/Inputs_old!AD206-1,"-")</f>
        <v>0</v>
      </c>
      <c r="AE206" s="90" t="n">
        <f aca="false">IFERROR(Inputs!AE206/Inputs_old!AE206-1,"-")</f>
        <v>0</v>
      </c>
      <c r="AF206" s="90" t="n">
        <f aca="false">IFERROR(Inputs!AF206/Inputs_old!AF206-1,"-")</f>
        <v>0</v>
      </c>
      <c r="AG206" s="90" t="n">
        <f aca="false">IFERROR(Inputs!AG206/Inputs_old!AG206-1,"-")</f>
        <v>0</v>
      </c>
      <c r="AH206" s="90" t="n">
        <f aca="false">IFERROR(Inputs!AH206/Inputs_old!AH206-1,"-")</f>
        <v>0</v>
      </c>
      <c r="AI206" s="90" t="n">
        <f aca="false">IFERROR(Inputs!AI206/Inputs_old!AI206-1,"-")</f>
        <v>0</v>
      </c>
      <c r="AJ206" s="90" t="n">
        <f aca="false">IFERROR(Inputs!AJ206/Inputs_old!AJ206-1,"-")</f>
        <v>0</v>
      </c>
      <c r="AK206" s="90" t="n">
        <f aca="false">IFERROR(Inputs!AK206/Inputs_old!AK206-1,"-")</f>
        <v>0</v>
      </c>
      <c r="AL206" s="90" t="n">
        <f aca="false">IFERROR(Inputs!AL206/Inputs_old!AL206-1,"-")</f>
        <v>0</v>
      </c>
      <c r="AM206" s="90" t="n">
        <f aca="false">IFERROR(Inputs!AM206/Inputs_old!AM206-1,"-")</f>
        <v>0</v>
      </c>
      <c r="AN206" s="90" t="n">
        <f aca="false">IFERROR(Inputs!AN206/Inputs_old!AN206-1,"-")</f>
        <v>0</v>
      </c>
      <c r="AO206" s="90" t="n">
        <f aca="false">IFERROR(Inputs!AO206/Inputs_old!AO206-1,"-")</f>
        <v>0</v>
      </c>
      <c r="AP206" s="90" t="n">
        <f aca="false">IFERROR(Inputs!AP206/Inputs_old!AP206-1,"-")</f>
        <v>0</v>
      </c>
      <c r="AQ206" s="90" t="n">
        <f aca="false">IFERROR(Inputs!AQ206/Inputs_old!AQ206-1,"-")</f>
        <v>0</v>
      </c>
      <c r="AR206" s="90" t="n">
        <f aca="false">IFERROR(Inputs!AR206/Inputs_old!AR206-1,"-")</f>
        <v>0</v>
      </c>
      <c r="AS206" s="90" t="n">
        <f aca="false">IFERROR(Inputs!AS206/Inputs_old!AS206-1,"-")</f>
        <v>0</v>
      </c>
      <c r="AT206" s="90" t="n">
        <f aca="false">IFERROR(Inputs!AT206/Inputs_old!AT206-1,"-")</f>
        <v>0</v>
      </c>
      <c r="AU206" s="90" t="n">
        <f aca="false">IFERROR(Inputs!AU206/Inputs_old!AU206-1,"-")</f>
        <v>0</v>
      </c>
      <c r="AV206" s="90" t="n">
        <f aca="false">IFERROR(Inputs!AV206/Inputs_old!AV206-1,"-")</f>
        <v>0</v>
      </c>
      <c r="AW206" s="90" t="n">
        <f aca="false">IFERROR(Inputs!AW206/Inputs_old!AW206-1,"-")</f>
        <v>0</v>
      </c>
      <c r="AX206" s="90" t="n">
        <f aca="false">IFERROR(Inputs!AX206/Inputs_old!AX206-1,"-")</f>
        <v>0</v>
      </c>
      <c r="AY206" s="90" t="n">
        <f aca="false">IFERROR(Inputs!AY206/Inputs_old!AY206-1,"-")</f>
        <v>0</v>
      </c>
      <c r="AZ206" s="90" t="n">
        <f aca="false">IFERROR(Inputs!AZ206/Inputs_old!AZ206-1,"-")</f>
        <v>0</v>
      </c>
      <c r="BA206" s="90" t="n">
        <f aca="false">IFERROR(Inputs!BA206/Inputs_old!BA206-1,"-")</f>
        <v>0</v>
      </c>
      <c r="BB206" s="90" t="n">
        <f aca="false">IFERROR(Inputs!BB206/Inputs_old!BB206-1,"-")</f>
        <v>0</v>
      </c>
      <c r="BC206" s="90" t="n">
        <f aca="false">IFERROR(Inputs!BC206/Inputs_old!BC206-1,"-")</f>
        <v>0</v>
      </c>
      <c r="BD206" s="90" t="n">
        <f aca="false">IFERROR(Inputs!BD206/Inputs_old!BD206-1,"-")</f>
        <v>0</v>
      </c>
      <c r="BE206" s="90" t="n">
        <f aca="false">IFERROR(Inputs!BE206/Inputs_old!BE206-1,"-")</f>
        <v>0</v>
      </c>
      <c r="BF206" s="90" t="n">
        <f aca="false">IFERROR(Inputs!BF206/Inputs_old!BF206-1,"-")</f>
        <v>0</v>
      </c>
      <c r="BG206" s="90" t="n">
        <f aca="false">IFERROR(Inputs!BG206/Inputs_old!BG206-1,"-")</f>
        <v>0</v>
      </c>
    </row>
    <row r="207" customFormat="false" ht="13.5" hidden="false" customHeight="true" outlineLevel="0" collapsed="false">
      <c r="A207" s="172" t="s">
        <v>99</v>
      </c>
      <c r="B207" s="318" t="s">
        <v>252</v>
      </c>
      <c r="C207" s="318"/>
      <c r="D207" s="318" t="s">
        <v>101</v>
      </c>
      <c r="E207" s="96"/>
      <c r="F207" s="19" t="s">
        <v>272</v>
      </c>
      <c r="G207" s="96" t="s">
        <v>257</v>
      </c>
      <c r="H207" s="96"/>
      <c r="I207" s="96" t="s">
        <v>260</v>
      </c>
      <c r="J207" s="90" t="str">
        <f aca="false">IFERROR(Inputs!J207/Inputs_old!J207-1,"-")</f>
        <v>-</v>
      </c>
      <c r="K207" s="90" t="str">
        <f aca="false">IFERROR(Inputs!K207/Inputs_old!K207-1,"-")</f>
        <v>-</v>
      </c>
      <c r="L207" s="90" t="str">
        <f aca="false">IFERROR(Inputs!L207/Inputs_old!L207-1,"-")</f>
        <v>-</v>
      </c>
      <c r="M207" s="90" t="str">
        <f aca="false">IFERROR(Inputs!M207/Inputs_old!M207-1,"-")</f>
        <v>-</v>
      </c>
      <c r="N207" s="90" t="str">
        <f aca="false">IFERROR(Inputs!N207/Inputs_old!N207-1,"-")</f>
        <v>-</v>
      </c>
      <c r="O207" s="90" t="str">
        <f aca="false">IFERROR(Inputs!O207/Inputs_old!O207-1,"-")</f>
        <v>-</v>
      </c>
      <c r="P207" s="90" t="str">
        <f aca="false">IFERROR(Inputs!P207/Inputs_old!P207-1,"-")</f>
        <v>-</v>
      </c>
      <c r="Q207" s="90" t="str">
        <f aca="false">IFERROR(Inputs!Q207/Inputs_old!Q207-1,"-")</f>
        <v>-</v>
      </c>
      <c r="R207" s="90" t="str">
        <f aca="false">IFERROR(Inputs!R207/Inputs_old!R207-1,"-")</f>
        <v>-</v>
      </c>
      <c r="S207" s="90" t="str">
        <f aca="false">IFERROR(Inputs!S207/Inputs_old!S207-1,"-")</f>
        <v>-</v>
      </c>
      <c r="T207" s="90" t="str">
        <f aca="false">IFERROR(Inputs!T207/Inputs_old!T207-1,"-")</f>
        <v>-</v>
      </c>
      <c r="U207" s="90" t="str">
        <f aca="false">IFERROR(Inputs!U207/Inputs_old!U207-1,"-")</f>
        <v>-</v>
      </c>
      <c r="V207" s="90" t="str">
        <f aca="false">IFERROR(Inputs!V207/Inputs_old!V207-1,"-")</f>
        <v>-</v>
      </c>
      <c r="W207" s="90" t="str">
        <f aca="false">IFERROR(Inputs!W207/Inputs_old!W207-1,"-")</f>
        <v>-</v>
      </c>
      <c r="X207" s="90" t="n">
        <f aca="false">IFERROR(Inputs!X207/Inputs_old!X207-1,"-")</f>
        <v>0</v>
      </c>
      <c r="Y207" s="90" t="n">
        <f aca="false">IFERROR(Inputs!Y207/Inputs_old!Y207-1,"-")</f>
        <v>0</v>
      </c>
      <c r="Z207" s="90" t="n">
        <f aca="false">IFERROR(Inputs!Z207/Inputs_old!Z207-1,"-")</f>
        <v>0</v>
      </c>
      <c r="AA207" s="90" t="n">
        <f aca="false">IFERROR(Inputs!AA207/Inputs_old!AA207-1,"-")</f>
        <v>0</v>
      </c>
      <c r="AB207" s="90" t="n">
        <f aca="false">IFERROR(Inputs!AB207/Inputs_old!AB207-1,"-")</f>
        <v>0</v>
      </c>
      <c r="AC207" s="90" t="n">
        <f aca="false">IFERROR(Inputs!AC207/Inputs_old!AC207-1,"-")</f>
        <v>0</v>
      </c>
      <c r="AD207" s="90" t="n">
        <f aca="false">IFERROR(Inputs!AD207/Inputs_old!AD207-1,"-")</f>
        <v>0</v>
      </c>
      <c r="AE207" s="90" t="n">
        <f aca="false">IFERROR(Inputs!AE207/Inputs_old!AE207-1,"-")</f>
        <v>0</v>
      </c>
      <c r="AF207" s="90" t="n">
        <f aca="false">IFERROR(Inputs!AF207/Inputs_old!AF207-1,"-")</f>
        <v>0</v>
      </c>
      <c r="AG207" s="90" t="n">
        <f aca="false">IFERROR(Inputs!AG207/Inputs_old!AG207-1,"-")</f>
        <v>0</v>
      </c>
      <c r="AH207" s="90" t="n">
        <f aca="false">IFERROR(Inputs!AH207/Inputs_old!AH207-1,"-")</f>
        <v>0</v>
      </c>
      <c r="AI207" s="90" t="n">
        <f aca="false">IFERROR(Inputs!AI207/Inputs_old!AI207-1,"-")</f>
        <v>0</v>
      </c>
      <c r="AJ207" s="90" t="n">
        <f aca="false">IFERROR(Inputs!AJ207/Inputs_old!AJ207-1,"-")</f>
        <v>0.00249496512316538</v>
      </c>
      <c r="AK207" s="90" t="n">
        <f aca="false">IFERROR(Inputs!AK207/Inputs_old!AK207-1,"-")</f>
        <v>0.00256067329426735</v>
      </c>
      <c r="AL207" s="90" t="n">
        <f aca="false">IFERROR(Inputs!AL207/Inputs_old!AL207-1,"-")</f>
        <v>0.00246074915603067</v>
      </c>
      <c r="AM207" s="90" t="n">
        <f aca="false">IFERROR(Inputs!AM207/Inputs_old!AM207-1,"-")</f>
        <v>0.00246074915603067</v>
      </c>
      <c r="AN207" s="90" t="n">
        <f aca="false">IFERROR(Inputs!AN207/Inputs_old!AN207-1,"-")</f>
        <v>0.00246074915603067</v>
      </c>
      <c r="AO207" s="90" t="n">
        <f aca="false">IFERROR(Inputs!AO207/Inputs_old!AO207-1,"-")</f>
        <v>0.00246074915603067</v>
      </c>
      <c r="AP207" s="90" t="n">
        <f aca="false">IFERROR(Inputs!AP207/Inputs_old!AP207-1,"-")</f>
        <v>0.00246074915603067</v>
      </c>
      <c r="AQ207" s="90" t="n">
        <f aca="false">IFERROR(Inputs!AQ207/Inputs_old!AQ207-1,"-")</f>
        <v>0.00246074915603067</v>
      </c>
      <c r="AR207" s="90" t="n">
        <f aca="false">IFERROR(Inputs!AR207/Inputs_old!AR207-1,"-")</f>
        <v>0.00246074915603089</v>
      </c>
      <c r="AS207" s="90" t="n">
        <f aca="false">IFERROR(Inputs!AS207/Inputs_old!AS207-1,"-")</f>
        <v>0.00246074915603089</v>
      </c>
      <c r="AT207" s="90" t="n">
        <f aca="false">IFERROR(Inputs!AT207/Inputs_old!AT207-1,"-")</f>
        <v>0.00246074915603089</v>
      </c>
      <c r="AU207" s="90" t="n">
        <f aca="false">IFERROR(Inputs!AU207/Inputs_old!AU207-1,"-")</f>
        <v>0.00246074915603089</v>
      </c>
      <c r="AV207" s="90" t="n">
        <f aca="false">IFERROR(Inputs!AV207/Inputs_old!AV207-1,"-")</f>
        <v>0.00246074915603112</v>
      </c>
      <c r="AW207" s="90" t="n">
        <f aca="false">IFERROR(Inputs!AW207/Inputs_old!AW207-1,"-")</f>
        <v>0.00246074915603112</v>
      </c>
      <c r="AX207" s="90" t="n">
        <f aca="false">IFERROR(Inputs!AX207/Inputs_old!AX207-1,"-")</f>
        <v>0.00246074915603089</v>
      </c>
      <c r="AY207" s="90" t="n">
        <f aca="false">IFERROR(Inputs!AY207/Inputs_old!AY207-1,"-")</f>
        <v>0.00246074915603089</v>
      </c>
      <c r="AZ207" s="90" t="n">
        <f aca="false">IFERROR(Inputs!AZ207/Inputs_old!AZ207-1,"-")</f>
        <v>0.00246074915603089</v>
      </c>
      <c r="BA207" s="90" t="n">
        <f aca="false">IFERROR(Inputs!BA207/Inputs_old!BA207-1,"-")</f>
        <v>0.00246074915603089</v>
      </c>
      <c r="BB207" s="90" t="n">
        <f aca="false">IFERROR(Inputs!BB207/Inputs_old!BB207-1,"-")</f>
        <v>0.00246074915603089</v>
      </c>
      <c r="BC207" s="90" t="n">
        <f aca="false">IFERROR(Inputs!BC207/Inputs_old!BC207-1,"-")</f>
        <v>0.00246074915603089</v>
      </c>
      <c r="BD207" s="90" t="n">
        <f aca="false">IFERROR(Inputs!BD207/Inputs_old!BD207-1,"-")</f>
        <v>0.00246074915603089</v>
      </c>
      <c r="BE207" s="90" t="n">
        <f aca="false">IFERROR(Inputs!BE207/Inputs_old!BE207-1,"-")</f>
        <v>0.00246074915603089</v>
      </c>
      <c r="BF207" s="90" t="n">
        <f aca="false">IFERROR(Inputs!BF207/Inputs_old!BF207-1,"-")</f>
        <v>0.00246074915603112</v>
      </c>
      <c r="BG207" s="90" t="n">
        <f aca="false">IFERROR(Inputs!BG207/Inputs_old!BG207-1,"-")</f>
        <v>0.00246074915603112</v>
      </c>
    </row>
    <row r="208" customFormat="false" ht="13.5" hidden="false" customHeight="true" outlineLevel="0" collapsed="false">
      <c r="A208" s="172" t="s">
        <v>99</v>
      </c>
      <c r="B208" s="318" t="s">
        <v>252</v>
      </c>
      <c r="C208" s="318"/>
      <c r="D208" s="318" t="s">
        <v>101</v>
      </c>
      <c r="E208" s="119"/>
      <c r="F208" s="19" t="s">
        <v>273</v>
      </c>
      <c r="G208" s="96" t="s">
        <v>257</v>
      </c>
      <c r="H208" s="119"/>
      <c r="I208" s="96" t="s">
        <v>260</v>
      </c>
      <c r="J208" s="90" t="str">
        <f aca="false">IFERROR(Inputs!J208/Inputs_old!J208-1,"-")</f>
        <v>-</v>
      </c>
      <c r="K208" s="90" t="str">
        <f aca="false">IFERROR(Inputs!K208/Inputs_old!K208-1,"-")</f>
        <v>-</v>
      </c>
      <c r="L208" s="90" t="str">
        <f aca="false">IFERROR(Inputs!L208/Inputs_old!L208-1,"-")</f>
        <v>-</v>
      </c>
      <c r="M208" s="90" t="str">
        <f aca="false">IFERROR(Inputs!M208/Inputs_old!M208-1,"-")</f>
        <v>-</v>
      </c>
      <c r="N208" s="90" t="str">
        <f aca="false">IFERROR(Inputs!N208/Inputs_old!N208-1,"-")</f>
        <v>-</v>
      </c>
      <c r="O208" s="90" t="str">
        <f aca="false">IFERROR(Inputs!O208/Inputs_old!O208-1,"-")</f>
        <v>-</v>
      </c>
      <c r="P208" s="90" t="str">
        <f aca="false">IFERROR(Inputs!P208/Inputs_old!P208-1,"-")</f>
        <v>-</v>
      </c>
      <c r="Q208" s="90" t="str">
        <f aca="false">IFERROR(Inputs!Q208/Inputs_old!Q208-1,"-")</f>
        <v>-</v>
      </c>
      <c r="R208" s="90" t="str">
        <f aca="false">IFERROR(Inputs!R208/Inputs_old!R208-1,"-")</f>
        <v>-</v>
      </c>
      <c r="S208" s="90" t="str">
        <f aca="false">IFERROR(Inputs!S208/Inputs_old!S208-1,"-")</f>
        <v>-</v>
      </c>
      <c r="T208" s="90" t="str">
        <f aca="false">IFERROR(Inputs!T208/Inputs_old!T208-1,"-")</f>
        <v>-</v>
      </c>
      <c r="U208" s="90" t="str">
        <f aca="false">IFERROR(Inputs!U208/Inputs_old!U208-1,"-")</f>
        <v>-</v>
      </c>
      <c r="V208" s="90" t="str">
        <f aca="false">IFERROR(Inputs!V208/Inputs_old!V208-1,"-")</f>
        <v>-</v>
      </c>
      <c r="W208" s="90" t="str">
        <f aca="false">IFERROR(Inputs!W208/Inputs_old!W208-1,"-")</f>
        <v>-</v>
      </c>
      <c r="X208" s="90" t="n">
        <f aca="false">IFERROR(Inputs!X208/Inputs_old!X208-1,"-")</f>
        <v>0</v>
      </c>
      <c r="Y208" s="90" t="n">
        <f aca="false">IFERROR(Inputs!Y208/Inputs_old!Y208-1,"-")</f>
        <v>0</v>
      </c>
      <c r="Z208" s="90" t="n">
        <f aca="false">IFERROR(Inputs!Z208/Inputs_old!Z208-1,"-")</f>
        <v>0</v>
      </c>
      <c r="AA208" s="90" t="n">
        <f aca="false">IFERROR(Inputs!AA208/Inputs_old!AA208-1,"-")</f>
        <v>0</v>
      </c>
      <c r="AB208" s="90" t="n">
        <f aca="false">IFERROR(Inputs!AB208/Inputs_old!AB208-1,"-")</f>
        <v>0</v>
      </c>
      <c r="AC208" s="90" t="n">
        <f aca="false">IFERROR(Inputs!AC208/Inputs_old!AC208-1,"-")</f>
        <v>0</v>
      </c>
      <c r="AD208" s="90" t="n">
        <f aca="false">IFERROR(Inputs!AD208/Inputs_old!AD208-1,"-")</f>
        <v>0</v>
      </c>
      <c r="AE208" s="90" t="n">
        <f aca="false">IFERROR(Inputs!AE208/Inputs_old!AE208-1,"-")</f>
        <v>0</v>
      </c>
      <c r="AF208" s="90" t="n">
        <f aca="false">IFERROR(Inputs!AF208/Inputs_old!AF208-1,"-")</f>
        <v>0</v>
      </c>
      <c r="AG208" s="90" t="n">
        <f aca="false">IFERROR(Inputs!AG208/Inputs_old!AG208-1,"-")</f>
        <v>0</v>
      </c>
      <c r="AH208" s="90" t="n">
        <f aca="false">IFERROR(Inputs!AH208/Inputs_old!AH208-1,"-")</f>
        <v>0</v>
      </c>
      <c r="AI208" s="90" t="n">
        <f aca="false">IFERROR(Inputs!AI208/Inputs_old!AI208-1,"-")</f>
        <v>0</v>
      </c>
      <c r="AJ208" s="90" t="n">
        <f aca="false">IFERROR(Inputs!AJ208/Inputs_old!AJ208-1,"-")</f>
        <v>0</v>
      </c>
      <c r="AK208" s="90" t="n">
        <f aca="false">IFERROR(Inputs!AK208/Inputs_old!AK208-1,"-")</f>
        <v>0</v>
      </c>
      <c r="AL208" s="90" t="n">
        <f aca="false">IFERROR(Inputs!AL208/Inputs_old!AL208-1,"-")</f>
        <v>-9.96689186982813E-005</v>
      </c>
      <c r="AM208" s="90" t="n">
        <f aca="false">IFERROR(Inputs!AM208/Inputs_old!AM208-1,"-")</f>
        <v>-9.96689186982813E-005</v>
      </c>
      <c r="AN208" s="90" t="n">
        <f aca="false">IFERROR(Inputs!AN208/Inputs_old!AN208-1,"-")</f>
        <v>-9.96689186983923E-005</v>
      </c>
      <c r="AO208" s="90" t="n">
        <f aca="false">IFERROR(Inputs!AO208/Inputs_old!AO208-1,"-")</f>
        <v>-9.96689186983923E-005</v>
      </c>
      <c r="AP208" s="90" t="n">
        <f aca="false">IFERROR(Inputs!AP208/Inputs_old!AP208-1,"-")</f>
        <v>-9.96689186983923E-005</v>
      </c>
      <c r="AQ208" s="90" t="n">
        <f aca="false">IFERROR(Inputs!AQ208/Inputs_old!AQ208-1,"-")</f>
        <v>-9.96689186985034E-005</v>
      </c>
      <c r="AR208" s="90" t="n">
        <f aca="false">IFERROR(Inputs!AR208/Inputs_old!AR208-1,"-")</f>
        <v>-9.96689186983923E-005</v>
      </c>
      <c r="AS208" s="90" t="n">
        <f aca="false">IFERROR(Inputs!AS208/Inputs_old!AS208-1,"-")</f>
        <v>-9.96689186985034E-005</v>
      </c>
      <c r="AT208" s="90" t="n">
        <f aca="false">IFERROR(Inputs!AT208/Inputs_old!AT208-1,"-")</f>
        <v>-9.96689186983923E-005</v>
      </c>
      <c r="AU208" s="90" t="n">
        <f aca="false">IFERROR(Inputs!AU208/Inputs_old!AU208-1,"-")</f>
        <v>-9.96689186982813E-005</v>
      </c>
      <c r="AV208" s="90" t="n">
        <f aca="false">IFERROR(Inputs!AV208/Inputs_old!AV208-1,"-")</f>
        <v>-9.96689186983923E-005</v>
      </c>
      <c r="AW208" s="90" t="n">
        <f aca="false">IFERROR(Inputs!AW208/Inputs_old!AW208-1,"-")</f>
        <v>-9.96689186983923E-005</v>
      </c>
      <c r="AX208" s="90" t="n">
        <f aca="false">IFERROR(Inputs!AX208/Inputs_old!AX208-1,"-")</f>
        <v>-9.96689186983923E-005</v>
      </c>
      <c r="AY208" s="90" t="n">
        <f aca="false">IFERROR(Inputs!AY208/Inputs_old!AY208-1,"-")</f>
        <v>-9.96689186985034E-005</v>
      </c>
      <c r="AZ208" s="90" t="n">
        <f aca="false">IFERROR(Inputs!AZ208/Inputs_old!AZ208-1,"-")</f>
        <v>-9.96689186985034E-005</v>
      </c>
      <c r="BA208" s="90" t="n">
        <f aca="false">IFERROR(Inputs!BA208/Inputs_old!BA208-1,"-")</f>
        <v>-9.96689186985034E-005</v>
      </c>
      <c r="BB208" s="90" t="n">
        <f aca="false">IFERROR(Inputs!BB208/Inputs_old!BB208-1,"-")</f>
        <v>-9.96689186985034E-005</v>
      </c>
      <c r="BC208" s="90" t="n">
        <f aca="false">IFERROR(Inputs!BC208/Inputs_old!BC208-1,"-")</f>
        <v>-9.96689186985034E-005</v>
      </c>
      <c r="BD208" s="90" t="n">
        <f aca="false">IFERROR(Inputs!BD208/Inputs_old!BD208-1,"-")</f>
        <v>-9.96689186986144E-005</v>
      </c>
      <c r="BE208" s="90" t="n">
        <f aca="false">IFERROR(Inputs!BE208/Inputs_old!BE208-1,"-")</f>
        <v>-9.96689186986144E-005</v>
      </c>
      <c r="BF208" s="90" t="n">
        <f aca="false">IFERROR(Inputs!BF208/Inputs_old!BF208-1,"-")</f>
        <v>-9.96689186985034E-005</v>
      </c>
      <c r="BG208" s="90" t="n">
        <f aca="false">IFERROR(Inputs!BG208/Inputs_old!BG208-1,"-")</f>
        <v>-9.96689186986144E-005</v>
      </c>
    </row>
    <row r="209" customFormat="false" ht="13.5" hidden="false" customHeight="true" outlineLevel="0" collapsed="false">
      <c r="A209" s="172" t="s">
        <v>99</v>
      </c>
      <c r="B209" s="318" t="s">
        <v>252</v>
      </c>
      <c r="C209" s="318"/>
      <c r="D209" s="318" t="s">
        <v>101</v>
      </c>
      <c r="E209" s="96"/>
      <c r="F209" s="19" t="s">
        <v>274</v>
      </c>
      <c r="G209" s="96" t="s">
        <v>12</v>
      </c>
      <c r="H209" s="96"/>
      <c r="I209" s="96" t="s">
        <v>275</v>
      </c>
      <c r="J209" s="90" t="n">
        <f aca="false">Inputs!J209-Inputs_old!J209</f>
        <v>0</v>
      </c>
      <c r="K209" s="90" t="n">
        <f aca="false">Inputs!K209-Inputs_old!K209</f>
        <v>0</v>
      </c>
      <c r="L209" s="90" t="n">
        <f aca="false">Inputs!L209-Inputs_old!L209</f>
        <v>0</v>
      </c>
      <c r="M209" s="90" t="n">
        <f aca="false">Inputs!M209-Inputs_old!M209</f>
        <v>0</v>
      </c>
      <c r="N209" s="90" t="n">
        <f aca="false">Inputs!N209-Inputs_old!N209</f>
        <v>0</v>
      </c>
      <c r="O209" s="90" t="n">
        <f aca="false">Inputs!O209-Inputs_old!O209</f>
        <v>0</v>
      </c>
      <c r="P209" s="90" t="n">
        <f aca="false">Inputs!P209-Inputs_old!P209</f>
        <v>0</v>
      </c>
      <c r="Q209" s="90" t="n">
        <f aca="false">Inputs!Q209-Inputs_old!Q209</f>
        <v>0</v>
      </c>
      <c r="R209" s="90" t="n">
        <f aca="false">Inputs!R209-Inputs_old!R209</f>
        <v>0</v>
      </c>
      <c r="S209" s="90" t="n">
        <f aca="false">Inputs!S209-Inputs_old!S209</f>
        <v>0</v>
      </c>
      <c r="T209" s="90" t="n">
        <f aca="false">Inputs!T209-Inputs_old!T209</f>
        <v>0</v>
      </c>
      <c r="U209" s="90" t="n">
        <f aca="false">Inputs!U209-Inputs_old!U209</f>
        <v>0</v>
      </c>
      <c r="V209" s="90" t="n">
        <f aca="false">Inputs!V209-Inputs_old!V209</f>
        <v>0</v>
      </c>
      <c r="W209" s="90" t="n">
        <f aca="false">Inputs!W209-Inputs_old!W209</f>
        <v>0</v>
      </c>
      <c r="X209" s="90" t="n">
        <f aca="false">Inputs!X209-Inputs_old!X209</f>
        <v>0</v>
      </c>
      <c r="Y209" s="90" t="n">
        <f aca="false">Inputs!Y209-Inputs_old!Y209</f>
        <v>0</v>
      </c>
      <c r="Z209" s="90" t="n">
        <f aca="false">Inputs!Z209-Inputs_old!Z209</f>
        <v>0</v>
      </c>
      <c r="AA209" s="90" t="n">
        <f aca="false">Inputs!AA209-Inputs_old!AA209</f>
        <v>0</v>
      </c>
      <c r="AB209" s="90" t="n">
        <f aca="false">Inputs!AB209-Inputs_old!AB209</f>
        <v>0</v>
      </c>
      <c r="AC209" s="90" t="n">
        <f aca="false">Inputs!AC209-Inputs_old!AC209</f>
        <v>0</v>
      </c>
      <c r="AD209" s="90" t="n">
        <f aca="false">Inputs!AD209-Inputs_old!AD209</f>
        <v>0</v>
      </c>
      <c r="AE209" s="90" t="n">
        <f aca="false">Inputs!AE209-Inputs_old!AE209</f>
        <v>0</v>
      </c>
      <c r="AF209" s="90" t="n">
        <f aca="false">Inputs!AF209-Inputs_old!AF209</f>
        <v>0</v>
      </c>
      <c r="AG209" s="90" t="n">
        <f aca="false">Inputs!AG209-Inputs_old!AG209</f>
        <v>0</v>
      </c>
      <c r="AH209" s="90" t="n">
        <f aca="false">Inputs!AH209-Inputs_old!AH209</f>
        <v>0</v>
      </c>
      <c r="AI209" s="90" t="n">
        <f aca="false">Inputs!AI209-Inputs_old!AI209</f>
        <v>0</v>
      </c>
      <c r="AJ209" s="90" t="n">
        <f aca="false">Inputs!AJ209-Inputs_old!AJ209</f>
        <v>0</v>
      </c>
      <c r="AK209" s="90" t="n">
        <f aca="false">Inputs!AK209-Inputs_old!AK209</f>
        <v>0</v>
      </c>
      <c r="AL209" s="90" t="n">
        <f aca="false">Inputs!AL209-Inputs_old!AL209</f>
        <v>0</v>
      </c>
      <c r="AM209" s="90" t="n">
        <f aca="false">Inputs!AM209-Inputs_old!AM209</f>
        <v>0</v>
      </c>
      <c r="AN209" s="90" t="n">
        <f aca="false">Inputs!AN209-Inputs_old!AN209</f>
        <v>0</v>
      </c>
      <c r="AO209" s="90" t="n">
        <f aca="false">Inputs!AO209-Inputs_old!AO209</f>
        <v>0</v>
      </c>
      <c r="AP209" s="90" t="n">
        <f aca="false">Inputs!AP209-Inputs_old!AP209</f>
        <v>0</v>
      </c>
      <c r="AQ209" s="90" t="n">
        <f aca="false">Inputs!AQ209-Inputs_old!AQ209</f>
        <v>0</v>
      </c>
      <c r="AR209" s="90" t="n">
        <f aca="false">Inputs!AR209-Inputs_old!AR209</f>
        <v>0</v>
      </c>
      <c r="AS209" s="90" t="n">
        <f aca="false">Inputs!AS209-Inputs_old!AS209</f>
        <v>0</v>
      </c>
      <c r="AT209" s="90" t="n">
        <f aca="false">Inputs!AT209-Inputs_old!AT209</f>
        <v>0</v>
      </c>
      <c r="AU209" s="90" t="n">
        <f aca="false">Inputs!AU209-Inputs_old!AU209</f>
        <v>0</v>
      </c>
      <c r="AV209" s="90" t="n">
        <f aca="false">Inputs!AV209-Inputs_old!AV209</f>
        <v>0</v>
      </c>
      <c r="AW209" s="90" t="n">
        <f aca="false">Inputs!AW209-Inputs_old!AW209</f>
        <v>0</v>
      </c>
      <c r="AX209" s="90" t="n">
        <f aca="false">Inputs!AX209-Inputs_old!AX209</f>
        <v>0</v>
      </c>
      <c r="AY209" s="90" t="n">
        <f aca="false">Inputs!AY209-Inputs_old!AY209</f>
        <v>0</v>
      </c>
      <c r="AZ209" s="90" t="n">
        <f aca="false">Inputs!AZ209-Inputs_old!AZ209</f>
        <v>0</v>
      </c>
      <c r="BA209" s="90" t="n">
        <f aca="false">Inputs!BA209-Inputs_old!BA209</f>
        <v>0</v>
      </c>
      <c r="BB209" s="90" t="n">
        <f aca="false">Inputs!BB209-Inputs_old!BB209</f>
        <v>0</v>
      </c>
      <c r="BC209" s="90" t="n">
        <f aca="false">Inputs!BC209-Inputs_old!BC209</f>
        <v>0</v>
      </c>
      <c r="BD209" s="90" t="n">
        <f aca="false">Inputs!BD209-Inputs_old!BD209</f>
        <v>0</v>
      </c>
      <c r="BE209" s="90" t="n">
        <f aca="false">Inputs!BE209-Inputs_old!BE209</f>
        <v>0</v>
      </c>
      <c r="BF209" s="90" t="n">
        <f aca="false">Inputs!BF209-Inputs_old!BF209</f>
        <v>0</v>
      </c>
      <c r="BG209" s="90" t="n">
        <f aca="false">Inputs!BG209-Inputs_old!BG209</f>
        <v>0</v>
      </c>
    </row>
    <row r="210" customFormat="false" ht="13.5" hidden="false" customHeight="true" outlineLevel="0" collapsed="false">
      <c r="A210" s="172" t="s">
        <v>99</v>
      </c>
      <c r="B210" s="318" t="s">
        <v>252</v>
      </c>
      <c r="C210" s="318"/>
      <c r="D210" s="318" t="s">
        <v>101</v>
      </c>
      <c r="E210" s="96"/>
      <c r="F210" s="19" t="s">
        <v>276</v>
      </c>
      <c r="G210" s="96" t="s">
        <v>12</v>
      </c>
      <c r="H210" s="96"/>
      <c r="I210" s="96" t="s">
        <v>277</v>
      </c>
      <c r="J210" s="90" t="n">
        <f aca="false">Inputs!J210-Inputs_old!J210</f>
        <v>0</v>
      </c>
      <c r="K210" s="90" t="n">
        <f aca="false">Inputs!K210-Inputs_old!K210</f>
        <v>0</v>
      </c>
      <c r="L210" s="90" t="n">
        <f aca="false">Inputs!L210-Inputs_old!L210</f>
        <v>0</v>
      </c>
      <c r="M210" s="90" t="n">
        <f aca="false">Inputs!M210-Inputs_old!M210</f>
        <v>0</v>
      </c>
      <c r="N210" s="90" t="n">
        <f aca="false">Inputs!N210-Inputs_old!N210</f>
        <v>0</v>
      </c>
      <c r="O210" s="90" t="n">
        <f aca="false">Inputs!O210-Inputs_old!O210</f>
        <v>0</v>
      </c>
      <c r="P210" s="90" t="n">
        <f aca="false">Inputs!P210-Inputs_old!P210</f>
        <v>0</v>
      </c>
      <c r="Q210" s="90" t="n">
        <f aca="false">Inputs!Q210-Inputs_old!Q210</f>
        <v>0</v>
      </c>
      <c r="R210" s="90" t="n">
        <f aca="false">Inputs!R210-Inputs_old!R210</f>
        <v>0</v>
      </c>
      <c r="S210" s="90" t="n">
        <f aca="false">Inputs!S210-Inputs_old!S210</f>
        <v>0</v>
      </c>
      <c r="T210" s="90" t="n">
        <f aca="false">Inputs!T210-Inputs_old!T210</f>
        <v>0</v>
      </c>
      <c r="U210" s="90" t="n">
        <f aca="false">Inputs!U210-Inputs_old!U210</f>
        <v>0</v>
      </c>
      <c r="V210" s="90" t="n">
        <f aca="false">Inputs!V210-Inputs_old!V210</f>
        <v>0</v>
      </c>
      <c r="W210" s="90" t="n">
        <f aca="false">Inputs!W210-Inputs_old!W210</f>
        <v>0</v>
      </c>
      <c r="X210" s="90" t="n">
        <f aca="false">Inputs!X210-Inputs_old!X210</f>
        <v>0</v>
      </c>
      <c r="Y210" s="90" t="n">
        <f aca="false">Inputs!Y210-Inputs_old!Y210</f>
        <v>0</v>
      </c>
      <c r="Z210" s="90" t="n">
        <f aca="false">Inputs!Z210-Inputs_old!Z210</f>
        <v>0</v>
      </c>
      <c r="AA210" s="90" t="n">
        <f aca="false">Inputs!AA210-Inputs_old!AA210</f>
        <v>0</v>
      </c>
      <c r="AB210" s="90" t="n">
        <f aca="false">Inputs!AB210-Inputs_old!AB210</f>
        <v>0</v>
      </c>
      <c r="AC210" s="90" t="n">
        <f aca="false">Inputs!AC210-Inputs_old!AC210</f>
        <v>0</v>
      </c>
      <c r="AD210" s="90" t="n">
        <f aca="false">Inputs!AD210-Inputs_old!AD210</f>
        <v>0</v>
      </c>
      <c r="AE210" s="90" t="n">
        <f aca="false">Inputs!AE210-Inputs_old!AE210</f>
        <v>0</v>
      </c>
      <c r="AF210" s="90" t="n">
        <f aca="false">Inputs!AF210-Inputs_old!AF210</f>
        <v>0</v>
      </c>
      <c r="AG210" s="90" t="n">
        <f aca="false">Inputs!AG210-Inputs_old!AG210</f>
        <v>0</v>
      </c>
      <c r="AH210" s="90" t="n">
        <f aca="false">Inputs!AH210-Inputs_old!AH210</f>
        <v>0</v>
      </c>
      <c r="AI210" s="90" t="n">
        <f aca="false">Inputs!AI210-Inputs_old!AI210</f>
        <v>0</v>
      </c>
      <c r="AJ210" s="90" t="n">
        <f aca="false">Inputs!AJ210-Inputs_old!AJ210</f>
        <v>0</v>
      </c>
      <c r="AK210" s="90" t="n">
        <f aca="false">Inputs!AK210-Inputs_old!AK210</f>
        <v>0</v>
      </c>
      <c r="AL210" s="90" t="n">
        <f aca="false">Inputs!AL210-Inputs_old!AL210</f>
        <v>0</v>
      </c>
      <c r="AM210" s="90" t="n">
        <f aca="false">Inputs!AM210-Inputs_old!AM210</f>
        <v>0</v>
      </c>
      <c r="AN210" s="90" t="n">
        <f aca="false">Inputs!AN210-Inputs_old!AN210</f>
        <v>0</v>
      </c>
      <c r="AO210" s="90" t="n">
        <f aca="false">Inputs!AO210-Inputs_old!AO210</f>
        <v>0</v>
      </c>
      <c r="AP210" s="90" t="n">
        <f aca="false">Inputs!AP210-Inputs_old!AP210</f>
        <v>0</v>
      </c>
      <c r="AQ210" s="90" t="n">
        <f aca="false">Inputs!AQ210-Inputs_old!AQ210</f>
        <v>0</v>
      </c>
      <c r="AR210" s="90" t="n">
        <f aca="false">Inputs!AR210-Inputs_old!AR210</f>
        <v>0</v>
      </c>
      <c r="AS210" s="90" t="n">
        <f aca="false">Inputs!AS210-Inputs_old!AS210</f>
        <v>0</v>
      </c>
      <c r="AT210" s="90" t="n">
        <f aca="false">Inputs!AT210-Inputs_old!AT210</f>
        <v>0</v>
      </c>
      <c r="AU210" s="90" t="n">
        <f aca="false">Inputs!AU210-Inputs_old!AU210</f>
        <v>0</v>
      </c>
      <c r="AV210" s="90" t="n">
        <f aca="false">Inputs!AV210-Inputs_old!AV210</f>
        <v>0</v>
      </c>
      <c r="AW210" s="90" t="n">
        <f aca="false">Inputs!AW210-Inputs_old!AW210</f>
        <v>0</v>
      </c>
      <c r="AX210" s="90" t="n">
        <f aca="false">Inputs!AX210-Inputs_old!AX210</f>
        <v>0</v>
      </c>
      <c r="AY210" s="90" t="n">
        <f aca="false">Inputs!AY210-Inputs_old!AY210</f>
        <v>0</v>
      </c>
      <c r="AZ210" s="90" t="n">
        <f aca="false">Inputs!AZ210-Inputs_old!AZ210</f>
        <v>0</v>
      </c>
      <c r="BA210" s="90" t="n">
        <f aca="false">Inputs!BA210-Inputs_old!BA210</f>
        <v>0</v>
      </c>
      <c r="BB210" s="90" t="n">
        <f aca="false">Inputs!BB210-Inputs_old!BB210</f>
        <v>0</v>
      </c>
      <c r="BC210" s="90" t="n">
        <f aca="false">Inputs!BC210-Inputs_old!BC210</f>
        <v>0</v>
      </c>
      <c r="BD210" s="90" t="n">
        <f aca="false">Inputs!BD210-Inputs_old!BD210</f>
        <v>0</v>
      </c>
      <c r="BE210" s="90" t="n">
        <f aca="false">Inputs!BE210-Inputs_old!BE210</f>
        <v>0</v>
      </c>
      <c r="BF210" s="90" t="n">
        <f aca="false">Inputs!BF210-Inputs_old!BF210</f>
        <v>0</v>
      </c>
      <c r="BG210" s="90" t="n">
        <f aca="false">Inputs!BG210-Inputs_old!BG210</f>
        <v>0</v>
      </c>
    </row>
    <row r="211" customFormat="false" ht="13.5" hidden="false" customHeight="true" outlineLevel="0" collapsed="false">
      <c r="A211" s="172" t="s">
        <v>99</v>
      </c>
      <c r="B211" s="318" t="s">
        <v>252</v>
      </c>
      <c r="C211" s="318"/>
      <c r="D211" s="318" t="s">
        <v>101</v>
      </c>
      <c r="E211" s="96"/>
      <c r="F211" s="19" t="s">
        <v>278</v>
      </c>
      <c r="G211" s="96" t="s">
        <v>12</v>
      </c>
      <c r="H211" s="96"/>
      <c r="I211" s="96" t="s">
        <v>277</v>
      </c>
      <c r="J211" s="90" t="n">
        <f aca="false">Inputs!J211-Inputs_old!J211</f>
        <v>0</v>
      </c>
      <c r="K211" s="90" t="n">
        <f aca="false">Inputs!K211-Inputs_old!K211</f>
        <v>0</v>
      </c>
      <c r="L211" s="90" t="n">
        <f aca="false">Inputs!L211-Inputs_old!L211</f>
        <v>0</v>
      </c>
      <c r="M211" s="90" t="n">
        <f aca="false">Inputs!M211-Inputs_old!M211</f>
        <v>0</v>
      </c>
      <c r="N211" s="90" t="n">
        <f aca="false">Inputs!N211-Inputs_old!N211</f>
        <v>0</v>
      </c>
      <c r="O211" s="90" t="n">
        <f aca="false">Inputs!O211-Inputs_old!O211</f>
        <v>0</v>
      </c>
      <c r="P211" s="90" t="n">
        <f aca="false">Inputs!P211-Inputs_old!P211</f>
        <v>0</v>
      </c>
      <c r="Q211" s="90" t="n">
        <f aca="false">Inputs!Q211-Inputs_old!Q211</f>
        <v>0</v>
      </c>
      <c r="R211" s="90" t="n">
        <f aca="false">Inputs!R211-Inputs_old!R211</f>
        <v>0</v>
      </c>
      <c r="S211" s="90" t="n">
        <f aca="false">Inputs!S211-Inputs_old!S211</f>
        <v>0</v>
      </c>
      <c r="T211" s="90" t="n">
        <f aca="false">Inputs!T211-Inputs_old!T211</f>
        <v>0</v>
      </c>
      <c r="U211" s="90" t="n">
        <f aca="false">Inputs!U211-Inputs_old!U211</f>
        <v>0</v>
      </c>
      <c r="V211" s="90" t="n">
        <f aca="false">Inputs!V211-Inputs_old!V211</f>
        <v>0</v>
      </c>
      <c r="W211" s="90" t="n">
        <f aca="false">Inputs!W211-Inputs_old!W211</f>
        <v>0</v>
      </c>
      <c r="X211" s="90" t="n">
        <f aca="false">Inputs!X211-Inputs_old!X211</f>
        <v>0</v>
      </c>
      <c r="Y211" s="90" t="n">
        <f aca="false">Inputs!Y211-Inputs_old!Y211</f>
        <v>0</v>
      </c>
      <c r="Z211" s="90" t="n">
        <f aca="false">Inputs!Z211-Inputs_old!Z211</f>
        <v>0</v>
      </c>
      <c r="AA211" s="90" t="n">
        <f aca="false">Inputs!AA211-Inputs_old!AA211</f>
        <v>0</v>
      </c>
      <c r="AB211" s="90" t="n">
        <f aca="false">Inputs!AB211-Inputs_old!AB211</f>
        <v>0</v>
      </c>
      <c r="AC211" s="90" t="n">
        <f aca="false">Inputs!AC211-Inputs_old!AC211</f>
        <v>0</v>
      </c>
      <c r="AD211" s="90" t="n">
        <f aca="false">Inputs!AD211-Inputs_old!AD211</f>
        <v>0</v>
      </c>
      <c r="AE211" s="90" t="n">
        <f aca="false">Inputs!AE211-Inputs_old!AE211</f>
        <v>0</v>
      </c>
      <c r="AF211" s="90" t="n">
        <f aca="false">Inputs!AF211-Inputs_old!AF211</f>
        <v>0</v>
      </c>
      <c r="AG211" s="90" t="n">
        <f aca="false">Inputs!AG211-Inputs_old!AG211</f>
        <v>0</v>
      </c>
      <c r="AH211" s="90" t="n">
        <f aca="false">Inputs!AH211-Inputs_old!AH211</f>
        <v>0</v>
      </c>
      <c r="AI211" s="90" t="n">
        <f aca="false">Inputs!AI211-Inputs_old!AI211</f>
        <v>0</v>
      </c>
      <c r="AJ211" s="90" t="n">
        <f aca="false">Inputs!AJ211-Inputs_old!AJ211</f>
        <v>0</v>
      </c>
      <c r="AK211" s="90" t="n">
        <f aca="false">Inputs!AK211-Inputs_old!AK211</f>
        <v>0</v>
      </c>
      <c r="AL211" s="90" t="n">
        <f aca="false">Inputs!AL211-Inputs_old!AL211</f>
        <v>0</v>
      </c>
      <c r="AM211" s="90" t="n">
        <f aca="false">Inputs!AM211-Inputs_old!AM211</f>
        <v>0</v>
      </c>
      <c r="AN211" s="90" t="n">
        <f aca="false">Inputs!AN211-Inputs_old!AN211</f>
        <v>0</v>
      </c>
      <c r="AO211" s="90" t="n">
        <f aca="false">Inputs!AO211-Inputs_old!AO211</f>
        <v>0</v>
      </c>
      <c r="AP211" s="90" t="n">
        <f aca="false">Inputs!AP211-Inputs_old!AP211</f>
        <v>0</v>
      </c>
      <c r="AQ211" s="90" t="n">
        <f aca="false">Inputs!AQ211-Inputs_old!AQ211</f>
        <v>0</v>
      </c>
      <c r="AR211" s="90" t="n">
        <f aca="false">Inputs!AR211-Inputs_old!AR211</f>
        <v>0</v>
      </c>
      <c r="AS211" s="90" t="n">
        <f aca="false">Inputs!AS211-Inputs_old!AS211</f>
        <v>0</v>
      </c>
      <c r="AT211" s="90" t="n">
        <f aca="false">Inputs!AT211-Inputs_old!AT211</f>
        <v>0</v>
      </c>
      <c r="AU211" s="90" t="n">
        <f aca="false">Inputs!AU211-Inputs_old!AU211</f>
        <v>0</v>
      </c>
      <c r="AV211" s="90" t="n">
        <f aca="false">Inputs!AV211-Inputs_old!AV211</f>
        <v>0</v>
      </c>
      <c r="AW211" s="90" t="n">
        <f aca="false">Inputs!AW211-Inputs_old!AW211</f>
        <v>0</v>
      </c>
      <c r="AX211" s="90" t="n">
        <f aca="false">Inputs!AX211-Inputs_old!AX211</f>
        <v>0</v>
      </c>
      <c r="AY211" s="90" t="n">
        <f aca="false">Inputs!AY211-Inputs_old!AY211</f>
        <v>0</v>
      </c>
      <c r="AZ211" s="90" t="n">
        <f aca="false">Inputs!AZ211-Inputs_old!AZ211</f>
        <v>0</v>
      </c>
      <c r="BA211" s="90" t="n">
        <f aca="false">Inputs!BA211-Inputs_old!BA211</f>
        <v>0</v>
      </c>
      <c r="BB211" s="90" t="n">
        <f aca="false">Inputs!BB211-Inputs_old!BB211</f>
        <v>0</v>
      </c>
      <c r="BC211" s="90" t="n">
        <f aca="false">Inputs!BC211-Inputs_old!BC211</f>
        <v>0</v>
      </c>
      <c r="BD211" s="90" t="n">
        <f aca="false">Inputs!BD211-Inputs_old!BD211</f>
        <v>0</v>
      </c>
      <c r="BE211" s="90" t="n">
        <f aca="false">Inputs!BE211-Inputs_old!BE211</f>
        <v>0</v>
      </c>
      <c r="BF211" s="90" t="n">
        <f aca="false">Inputs!BF211-Inputs_old!BF211</f>
        <v>0</v>
      </c>
      <c r="BG211" s="90" t="n">
        <f aca="false">Inputs!BG211-Inputs_old!BG211</f>
        <v>0</v>
      </c>
    </row>
    <row r="212" customFormat="false" ht="13.5" hidden="false" customHeight="true" outlineLevel="0" collapsed="false">
      <c r="A212" s="172" t="s">
        <v>99</v>
      </c>
      <c r="B212" s="318" t="s">
        <v>252</v>
      </c>
      <c r="C212" s="318"/>
      <c r="D212" s="318" t="s">
        <v>101</v>
      </c>
      <c r="E212" s="96"/>
      <c r="F212" s="19" t="s">
        <v>279</v>
      </c>
      <c r="G212" s="96" t="s">
        <v>12</v>
      </c>
      <c r="H212" s="96"/>
      <c r="I212" s="96" t="s">
        <v>277</v>
      </c>
      <c r="J212" s="90" t="n">
        <f aca="false">Inputs!J212-Inputs_old!J212</f>
        <v>0</v>
      </c>
      <c r="K212" s="90" t="n">
        <f aca="false">Inputs!K212-Inputs_old!K212</f>
        <v>0</v>
      </c>
      <c r="L212" s="90" t="n">
        <f aca="false">Inputs!L212-Inputs_old!L212</f>
        <v>0</v>
      </c>
      <c r="M212" s="90" t="n">
        <f aca="false">Inputs!M212-Inputs_old!M212</f>
        <v>0</v>
      </c>
      <c r="N212" s="90" t="n">
        <f aca="false">Inputs!N212-Inputs_old!N212</f>
        <v>0</v>
      </c>
      <c r="O212" s="90" t="n">
        <f aca="false">Inputs!O212-Inputs_old!O212</f>
        <v>0</v>
      </c>
      <c r="P212" s="90" t="n">
        <f aca="false">Inputs!P212-Inputs_old!P212</f>
        <v>0</v>
      </c>
      <c r="Q212" s="90" t="n">
        <f aca="false">Inputs!Q212-Inputs_old!Q212</f>
        <v>0</v>
      </c>
      <c r="R212" s="90" t="n">
        <f aca="false">Inputs!R212-Inputs_old!R212</f>
        <v>0</v>
      </c>
      <c r="S212" s="90" t="n">
        <f aca="false">Inputs!S212-Inputs_old!S212</f>
        <v>0</v>
      </c>
      <c r="T212" s="90" t="n">
        <f aca="false">Inputs!T212-Inputs_old!T212</f>
        <v>0</v>
      </c>
      <c r="U212" s="90" t="n">
        <f aca="false">Inputs!U212-Inputs_old!U212</f>
        <v>0</v>
      </c>
      <c r="V212" s="90" t="n">
        <f aca="false">Inputs!V212-Inputs_old!V212</f>
        <v>0</v>
      </c>
      <c r="W212" s="90" t="n">
        <f aca="false">Inputs!W212-Inputs_old!W212</f>
        <v>0</v>
      </c>
      <c r="X212" s="90" t="n">
        <f aca="false">Inputs!X212-Inputs_old!X212</f>
        <v>0</v>
      </c>
      <c r="Y212" s="90" t="n">
        <f aca="false">Inputs!Y212-Inputs_old!Y212</f>
        <v>0</v>
      </c>
      <c r="Z212" s="90" t="n">
        <f aca="false">Inputs!Z212-Inputs_old!Z212</f>
        <v>0</v>
      </c>
      <c r="AA212" s="90" t="n">
        <f aca="false">Inputs!AA212-Inputs_old!AA212</f>
        <v>0</v>
      </c>
      <c r="AB212" s="90" t="n">
        <f aca="false">Inputs!AB212-Inputs_old!AB212</f>
        <v>0</v>
      </c>
      <c r="AC212" s="90" t="n">
        <f aca="false">Inputs!AC212-Inputs_old!AC212</f>
        <v>0</v>
      </c>
      <c r="AD212" s="90" t="n">
        <f aca="false">Inputs!AD212-Inputs_old!AD212</f>
        <v>0</v>
      </c>
      <c r="AE212" s="90" t="n">
        <f aca="false">Inputs!AE212-Inputs_old!AE212</f>
        <v>0</v>
      </c>
      <c r="AF212" s="90" t="n">
        <f aca="false">Inputs!AF212-Inputs_old!AF212</f>
        <v>0</v>
      </c>
      <c r="AG212" s="90" t="n">
        <f aca="false">Inputs!AG212-Inputs_old!AG212</f>
        <v>0</v>
      </c>
      <c r="AH212" s="90" t="n">
        <f aca="false">Inputs!AH212-Inputs_old!AH212</f>
        <v>0</v>
      </c>
      <c r="AI212" s="90" t="n">
        <f aca="false">Inputs!AI212-Inputs_old!AI212</f>
        <v>0</v>
      </c>
      <c r="AJ212" s="90" t="n">
        <f aca="false">Inputs!AJ212-Inputs_old!AJ212</f>
        <v>0</v>
      </c>
      <c r="AK212" s="90" t="n">
        <f aca="false">Inputs!AK212-Inputs_old!AK212</f>
        <v>0</v>
      </c>
      <c r="AL212" s="90" t="n">
        <f aca="false">Inputs!AL212-Inputs_old!AL212</f>
        <v>0</v>
      </c>
      <c r="AM212" s="90" t="n">
        <f aca="false">Inputs!AM212-Inputs_old!AM212</f>
        <v>0</v>
      </c>
      <c r="AN212" s="90" t="n">
        <f aca="false">Inputs!AN212-Inputs_old!AN212</f>
        <v>0</v>
      </c>
      <c r="AO212" s="90" t="n">
        <f aca="false">Inputs!AO212-Inputs_old!AO212</f>
        <v>0</v>
      </c>
      <c r="AP212" s="90" t="n">
        <f aca="false">Inputs!AP212-Inputs_old!AP212</f>
        <v>0</v>
      </c>
      <c r="AQ212" s="90" t="n">
        <f aca="false">Inputs!AQ212-Inputs_old!AQ212</f>
        <v>0</v>
      </c>
      <c r="AR212" s="90" t="n">
        <f aca="false">Inputs!AR212-Inputs_old!AR212</f>
        <v>0</v>
      </c>
      <c r="AS212" s="90" t="n">
        <f aca="false">Inputs!AS212-Inputs_old!AS212</f>
        <v>0</v>
      </c>
      <c r="AT212" s="90" t="n">
        <f aca="false">Inputs!AT212-Inputs_old!AT212</f>
        <v>0</v>
      </c>
      <c r="AU212" s="90" t="n">
        <f aca="false">Inputs!AU212-Inputs_old!AU212</f>
        <v>0</v>
      </c>
      <c r="AV212" s="90" t="n">
        <f aca="false">Inputs!AV212-Inputs_old!AV212</f>
        <v>0</v>
      </c>
      <c r="AW212" s="90" t="n">
        <f aca="false">Inputs!AW212-Inputs_old!AW212</f>
        <v>0</v>
      </c>
      <c r="AX212" s="90" t="n">
        <f aca="false">Inputs!AX212-Inputs_old!AX212</f>
        <v>0</v>
      </c>
      <c r="AY212" s="90" t="n">
        <f aca="false">Inputs!AY212-Inputs_old!AY212</f>
        <v>0</v>
      </c>
      <c r="AZ212" s="90" t="n">
        <f aca="false">Inputs!AZ212-Inputs_old!AZ212</f>
        <v>0</v>
      </c>
      <c r="BA212" s="90" t="n">
        <f aca="false">Inputs!BA212-Inputs_old!BA212</f>
        <v>0</v>
      </c>
      <c r="BB212" s="90" t="n">
        <f aca="false">Inputs!BB212-Inputs_old!BB212</f>
        <v>0</v>
      </c>
      <c r="BC212" s="90" t="n">
        <f aca="false">Inputs!BC212-Inputs_old!BC212</f>
        <v>0</v>
      </c>
      <c r="BD212" s="90" t="n">
        <f aca="false">Inputs!BD212-Inputs_old!BD212</f>
        <v>0</v>
      </c>
      <c r="BE212" s="90" t="n">
        <f aca="false">Inputs!BE212-Inputs_old!BE212</f>
        <v>0</v>
      </c>
      <c r="BF212" s="90" t="n">
        <f aca="false">Inputs!BF212-Inputs_old!BF212</f>
        <v>0</v>
      </c>
      <c r="BG212" s="90" t="n">
        <f aca="false">Inputs!BG212-Inputs_old!BG212</f>
        <v>0</v>
      </c>
    </row>
    <row r="213" customFormat="false" ht="13.5" hidden="false" customHeight="true" outlineLevel="0" collapsed="false">
      <c r="A213" s="172" t="s">
        <v>99</v>
      </c>
      <c r="B213" s="318" t="s">
        <v>252</v>
      </c>
      <c r="C213" s="318"/>
      <c r="D213" s="318" t="s">
        <v>101</v>
      </c>
      <c r="E213" s="96"/>
      <c r="F213" s="19" t="s">
        <v>280</v>
      </c>
      <c r="G213" s="96" t="s">
        <v>12</v>
      </c>
      <c r="H213" s="96"/>
      <c r="I213" s="96" t="s">
        <v>277</v>
      </c>
      <c r="J213" s="90" t="n">
        <f aca="false">Inputs!J213-Inputs_old!J213</f>
        <v>0</v>
      </c>
      <c r="K213" s="90" t="n">
        <f aca="false">Inputs!K213-Inputs_old!K213</f>
        <v>0</v>
      </c>
      <c r="L213" s="90" t="n">
        <f aca="false">Inputs!L213-Inputs_old!L213</f>
        <v>0</v>
      </c>
      <c r="M213" s="90" t="n">
        <f aca="false">Inputs!M213-Inputs_old!M213</f>
        <v>0</v>
      </c>
      <c r="N213" s="90" t="n">
        <f aca="false">Inputs!N213-Inputs_old!N213</f>
        <v>0</v>
      </c>
      <c r="O213" s="90" t="n">
        <f aca="false">Inputs!O213-Inputs_old!O213</f>
        <v>0</v>
      </c>
      <c r="P213" s="90" t="n">
        <f aca="false">Inputs!P213-Inputs_old!P213</f>
        <v>0</v>
      </c>
      <c r="Q213" s="90" t="n">
        <f aca="false">Inputs!Q213-Inputs_old!Q213</f>
        <v>0</v>
      </c>
      <c r="R213" s="90" t="n">
        <f aca="false">Inputs!R213-Inputs_old!R213</f>
        <v>0</v>
      </c>
      <c r="S213" s="90" t="n">
        <f aca="false">Inputs!S213-Inputs_old!S213</f>
        <v>0</v>
      </c>
      <c r="T213" s="90" t="n">
        <f aca="false">Inputs!T213-Inputs_old!T213</f>
        <v>0</v>
      </c>
      <c r="U213" s="90" t="n">
        <f aca="false">Inputs!U213-Inputs_old!U213</f>
        <v>0</v>
      </c>
      <c r="V213" s="90" t="n">
        <f aca="false">Inputs!V213-Inputs_old!V213</f>
        <v>0</v>
      </c>
      <c r="W213" s="90" t="n">
        <f aca="false">Inputs!W213-Inputs_old!W213</f>
        <v>0</v>
      </c>
      <c r="X213" s="90" t="n">
        <f aca="false">Inputs!X213-Inputs_old!X213</f>
        <v>0</v>
      </c>
      <c r="Y213" s="90" t="n">
        <f aca="false">Inputs!Y213-Inputs_old!Y213</f>
        <v>0</v>
      </c>
      <c r="Z213" s="90" t="n">
        <f aca="false">Inputs!Z213-Inputs_old!Z213</f>
        <v>0</v>
      </c>
      <c r="AA213" s="90" t="n">
        <f aca="false">Inputs!AA213-Inputs_old!AA213</f>
        <v>0</v>
      </c>
      <c r="AB213" s="90" t="n">
        <f aca="false">Inputs!AB213-Inputs_old!AB213</f>
        <v>0</v>
      </c>
      <c r="AC213" s="90" t="n">
        <f aca="false">Inputs!AC213-Inputs_old!AC213</f>
        <v>0</v>
      </c>
      <c r="AD213" s="90" t="n">
        <f aca="false">Inputs!AD213-Inputs_old!AD213</f>
        <v>0</v>
      </c>
      <c r="AE213" s="90" t="n">
        <f aca="false">Inputs!AE213-Inputs_old!AE213</f>
        <v>0</v>
      </c>
      <c r="AF213" s="90" t="n">
        <f aca="false">Inputs!AF213-Inputs_old!AF213</f>
        <v>0</v>
      </c>
      <c r="AG213" s="90" t="n">
        <f aca="false">Inputs!AG213-Inputs_old!AG213</f>
        <v>0</v>
      </c>
      <c r="AH213" s="90" t="n">
        <f aca="false">Inputs!AH213-Inputs_old!AH213</f>
        <v>0</v>
      </c>
      <c r="AI213" s="90" t="n">
        <f aca="false">Inputs!AI213-Inputs_old!AI213</f>
        <v>0</v>
      </c>
      <c r="AJ213" s="90" t="n">
        <f aca="false">Inputs!AJ213-Inputs_old!AJ213</f>
        <v>0</v>
      </c>
      <c r="AK213" s="90" t="n">
        <f aca="false">Inputs!AK213-Inputs_old!AK213</f>
        <v>0</v>
      </c>
      <c r="AL213" s="90" t="n">
        <f aca="false">Inputs!AL213-Inputs_old!AL213</f>
        <v>0</v>
      </c>
      <c r="AM213" s="90" t="n">
        <f aca="false">Inputs!AM213-Inputs_old!AM213</f>
        <v>0</v>
      </c>
      <c r="AN213" s="90" t="n">
        <f aca="false">Inputs!AN213-Inputs_old!AN213</f>
        <v>0</v>
      </c>
      <c r="AO213" s="90" t="n">
        <f aca="false">Inputs!AO213-Inputs_old!AO213</f>
        <v>0</v>
      </c>
      <c r="AP213" s="90" t="n">
        <f aca="false">Inputs!AP213-Inputs_old!AP213</f>
        <v>0</v>
      </c>
      <c r="AQ213" s="90" t="n">
        <f aca="false">Inputs!AQ213-Inputs_old!AQ213</f>
        <v>0</v>
      </c>
      <c r="AR213" s="90" t="n">
        <f aca="false">Inputs!AR213-Inputs_old!AR213</f>
        <v>0</v>
      </c>
      <c r="AS213" s="90" t="n">
        <f aca="false">Inputs!AS213-Inputs_old!AS213</f>
        <v>0</v>
      </c>
      <c r="AT213" s="90" t="n">
        <f aca="false">Inputs!AT213-Inputs_old!AT213</f>
        <v>0</v>
      </c>
      <c r="AU213" s="90" t="n">
        <f aca="false">Inputs!AU213-Inputs_old!AU213</f>
        <v>0</v>
      </c>
      <c r="AV213" s="90" t="n">
        <f aca="false">Inputs!AV213-Inputs_old!AV213</f>
        <v>0</v>
      </c>
      <c r="AW213" s="90" t="n">
        <f aca="false">Inputs!AW213-Inputs_old!AW213</f>
        <v>0</v>
      </c>
      <c r="AX213" s="90" t="n">
        <f aca="false">Inputs!AX213-Inputs_old!AX213</f>
        <v>0</v>
      </c>
      <c r="AY213" s="90" t="n">
        <f aca="false">Inputs!AY213-Inputs_old!AY213</f>
        <v>0</v>
      </c>
      <c r="AZ213" s="90" t="n">
        <f aca="false">Inputs!AZ213-Inputs_old!AZ213</f>
        <v>0</v>
      </c>
      <c r="BA213" s="90" t="n">
        <f aca="false">Inputs!BA213-Inputs_old!BA213</f>
        <v>0</v>
      </c>
      <c r="BB213" s="90" t="n">
        <f aca="false">Inputs!BB213-Inputs_old!BB213</f>
        <v>0</v>
      </c>
      <c r="BC213" s="90" t="n">
        <f aca="false">Inputs!BC213-Inputs_old!BC213</f>
        <v>0</v>
      </c>
      <c r="BD213" s="90" t="n">
        <f aca="false">Inputs!BD213-Inputs_old!BD213</f>
        <v>0</v>
      </c>
      <c r="BE213" s="90" t="n">
        <f aca="false">Inputs!BE213-Inputs_old!BE213</f>
        <v>0</v>
      </c>
      <c r="BF213" s="90" t="n">
        <f aca="false">Inputs!BF213-Inputs_old!BF213</f>
        <v>0</v>
      </c>
      <c r="BG213" s="90" t="n">
        <f aca="false">Inputs!BG213-Inputs_old!BG213</f>
        <v>0</v>
      </c>
    </row>
    <row r="214" customFormat="false" ht="13.5" hidden="false" customHeight="true" outlineLevel="0" collapsed="false">
      <c r="A214" s="172" t="s">
        <v>99</v>
      </c>
      <c r="B214" s="318" t="s">
        <v>252</v>
      </c>
      <c r="C214" s="318"/>
      <c r="D214" s="318" t="s">
        <v>101</v>
      </c>
      <c r="E214" s="96"/>
      <c r="F214" s="19" t="s">
        <v>281</v>
      </c>
      <c r="G214" s="96" t="s">
        <v>12</v>
      </c>
      <c r="H214" s="96"/>
      <c r="I214" s="96" t="s">
        <v>277</v>
      </c>
      <c r="J214" s="90" t="n">
        <f aca="false">Inputs!J214-Inputs_old!J214</f>
        <v>0</v>
      </c>
      <c r="K214" s="90" t="n">
        <f aca="false">Inputs!K214-Inputs_old!K214</f>
        <v>0</v>
      </c>
      <c r="L214" s="90" t="n">
        <f aca="false">Inputs!L214-Inputs_old!L214</f>
        <v>0</v>
      </c>
      <c r="M214" s="90" t="n">
        <f aca="false">Inputs!M214-Inputs_old!M214</f>
        <v>0</v>
      </c>
      <c r="N214" s="90" t="n">
        <f aca="false">Inputs!N214-Inputs_old!N214</f>
        <v>0</v>
      </c>
      <c r="O214" s="90" t="n">
        <f aca="false">Inputs!O214-Inputs_old!O214</f>
        <v>0</v>
      </c>
      <c r="P214" s="90" t="n">
        <f aca="false">Inputs!P214-Inputs_old!P214</f>
        <v>0</v>
      </c>
      <c r="Q214" s="90" t="n">
        <f aca="false">Inputs!Q214-Inputs_old!Q214</f>
        <v>0</v>
      </c>
      <c r="R214" s="90" t="n">
        <f aca="false">Inputs!R214-Inputs_old!R214</f>
        <v>0</v>
      </c>
      <c r="S214" s="90" t="n">
        <f aca="false">Inputs!S214-Inputs_old!S214</f>
        <v>0</v>
      </c>
      <c r="T214" s="90" t="n">
        <f aca="false">Inputs!T214-Inputs_old!T214</f>
        <v>0</v>
      </c>
      <c r="U214" s="90" t="n">
        <f aca="false">Inputs!U214-Inputs_old!U214</f>
        <v>0</v>
      </c>
      <c r="V214" s="90" t="n">
        <f aca="false">Inputs!V214-Inputs_old!V214</f>
        <v>0</v>
      </c>
      <c r="W214" s="90" t="n">
        <f aca="false">Inputs!W214-Inputs_old!W214</f>
        <v>0</v>
      </c>
      <c r="X214" s="90" t="n">
        <f aca="false">Inputs!X214-Inputs_old!X214</f>
        <v>0</v>
      </c>
      <c r="Y214" s="90" t="n">
        <f aca="false">Inputs!Y214-Inputs_old!Y214</f>
        <v>0</v>
      </c>
      <c r="Z214" s="90" t="n">
        <f aca="false">Inputs!Z214-Inputs_old!Z214</f>
        <v>0</v>
      </c>
      <c r="AA214" s="90" t="n">
        <f aca="false">Inputs!AA214-Inputs_old!AA214</f>
        <v>0</v>
      </c>
      <c r="AB214" s="90" t="n">
        <f aca="false">Inputs!AB214-Inputs_old!AB214</f>
        <v>0</v>
      </c>
      <c r="AC214" s="90" t="n">
        <f aca="false">Inputs!AC214-Inputs_old!AC214</f>
        <v>0</v>
      </c>
      <c r="AD214" s="90" t="n">
        <f aca="false">Inputs!AD214-Inputs_old!AD214</f>
        <v>0</v>
      </c>
      <c r="AE214" s="90" t="n">
        <f aca="false">Inputs!AE214-Inputs_old!AE214</f>
        <v>0</v>
      </c>
      <c r="AF214" s="90" t="n">
        <f aca="false">Inputs!AF214-Inputs_old!AF214</f>
        <v>0</v>
      </c>
      <c r="AG214" s="90" t="n">
        <f aca="false">Inputs!AG214-Inputs_old!AG214</f>
        <v>0</v>
      </c>
      <c r="AH214" s="90" t="n">
        <f aca="false">Inputs!AH214-Inputs_old!AH214</f>
        <v>0</v>
      </c>
      <c r="AI214" s="90" t="n">
        <f aca="false">Inputs!AI214-Inputs_old!AI214</f>
        <v>0</v>
      </c>
      <c r="AJ214" s="90" t="n">
        <f aca="false">Inputs!AJ214-Inputs_old!AJ214</f>
        <v>0</v>
      </c>
      <c r="AK214" s="90" t="n">
        <f aca="false">Inputs!AK214-Inputs_old!AK214</f>
        <v>0</v>
      </c>
      <c r="AL214" s="90" t="n">
        <f aca="false">Inputs!AL214-Inputs_old!AL214</f>
        <v>0</v>
      </c>
      <c r="AM214" s="90" t="n">
        <f aca="false">Inputs!AM214-Inputs_old!AM214</f>
        <v>0</v>
      </c>
      <c r="AN214" s="90" t="n">
        <f aca="false">Inputs!AN214-Inputs_old!AN214</f>
        <v>0</v>
      </c>
      <c r="AO214" s="90" t="n">
        <f aca="false">Inputs!AO214-Inputs_old!AO214</f>
        <v>0</v>
      </c>
      <c r="AP214" s="90" t="n">
        <f aca="false">Inputs!AP214-Inputs_old!AP214</f>
        <v>0</v>
      </c>
      <c r="AQ214" s="90" t="n">
        <f aca="false">Inputs!AQ214-Inputs_old!AQ214</f>
        <v>0</v>
      </c>
      <c r="AR214" s="90" t="n">
        <f aca="false">Inputs!AR214-Inputs_old!AR214</f>
        <v>0</v>
      </c>
      <c r="AS214" s="90" t="n">
        <f aca="false">Inputs!AS214-Inputs_old!AS214</f>
        <v>0</v>
      </c>
      <c r="AT214" s="90" t="n">
        <f aca="false">Inputs!AT214-Inputs_old!AT214</f>
        <v>0</v>
      </c>
      <c r="AU214" s="90" t="n">
        <f aca="false">Inputs!AU214-Inputs_old!AU214</f>
        <v>0</v>
      </c>
      <c r="AV214" s="90" t="n">
        <f aca="false">Inputs!AV214-Inputs_old!AV214</f>
        <v>0</v>
      </c>
      <c r="AW214" s="90" t="n">
        <f aca="false">Inputs!AW214-Inputs_old!AW214</f>
        <v>0</v>
      </c>
      <c r="AX214" s="90" t="n">
        <f aca="false">Inputs!AX214-Inputs_old!AX214</f>
        <v>0</v>
      </c>
      <c r="AY214" s="90" t="n">
        <f aca="false">Inputs!AY214-Inputs_old!AY214</f>
        <v>0</v>
      </c>
      <c r="AZ214" s="90" t="n">
        <f aca="false">Inputs!AZ214-Inputs_old!AZ214</f>
        <v>0</v>
      </c>
      <c r="BA214" s="90" t="n">
        <f aca="false">Inputs!BA214-Inputs_old!BA214</f>
        <v>0</v>
      </c>
      <c r="BB214" s="90" t="n">
        <f aca="false">Inputs!BB214-Inputs_old!BB214</f>
        <v>0</v>
      </c>
      <c r="BC214" s="90" t="n">
        <f aca="false">Inputs!BC214-Inputs_old!BC214</f>
        <v>0</v>
      </c>
      <c r="BD214" s="90" t="n">
        <f aca="false">Inputs!BD214-Inputs_old!BD214</f>
        <v>0</v>
      </c>
      <c r="BE214" s="90" t="n">
        <f aca="false">Inputs!BE214-Inputs_old!BE214</f>
        <v>0</v>
      </c>
      <c r="BF214" s="90" t="n">
        <f aca="false">Inputs!BF214-Inputs_old!BF214</f>
        <v>0</v>
      </c>
      <c r="BG214" s="90" t="n">
        <f aca="false">Inputs!BG214-Inputs_old!BG214</f>
        <v>0</v>
      </c>
    </row>
    <row r="215" customFormat="false" ht="13.5" hidden="false" customHeight="true" outlineLevel="0" collapsed="false">
      <c r="A215" s="172" t="s">
        <v>99</v>
      </c>
      <c r="B215" s="318" t="s">
        <v>252</v>
      </c>
      <c r="C215" s="318"/>
      <c r="D215" s="318" t="s">
        <v>101</v>
      </c>
      <c r="E215" s="96"/>
      <c r="F215" s="19" t="s">
        <v>282</v>
      </c>
      <c r="G215" s="96" t="s">
        <v>12</v>
      </c>
      <c r="H215" s="96"/>
      <c r="I215" s="96" t="s">
        <v>277</v>
      </c>
      <c r="J215" s="90" t="n">
        <f aca="false">Inputs!J215-Inputs_old!J215</f>
        <v>0</v>
      </c>
      <c r="K215" s="90" t="n">
        <f aca="false">Inputs!K215-Inputs_old!K215</f>
        <v>0</v>
      </c>
      <c r="L215" s="90" t="n">
        <f aca="false">Inputs!L215-Inputs_old!L215</f>
        <v>0</v>
      </c>
      <c r="M215" s="90" t="n">
        <f aca="false">Inputs!M215-Inputs_old!M215</f>
        <v>0</v>
      </c>
      <c r="N215" s="90" t="n">
        <f aca="false">Inputs!N215-Inputs_old!N215</f>
        <v>0</v>
      </c>
      <c r="O215" s="90" t="n">
        <f aca="false">Inputs!O215-Inputs_old!O215</f>
        <v>0</v>
      </c>
      <c r="P215" s="90" t="n">
        <f aca="false">Inputs!P215-Inputs_old!P215</f>
        <v>0</v>
      </c>
      <c r="Q215" s="90" t="n">
        <f aca="false">Inputs!Q215-Inputs_old!Q215</f>
        <v>0</v>
      </c>
      <c r="R215" s="90" t="n">
        <f aca="false">Inputs!R215-Inputs_old!R215</f>
        <v>0</v>
      </c>
      <c r="S215" s="90" t="n">
        <f aca="false">Inputs!S215-Inputs_old!S215</f>
        <v>0</v>
      </c>
      <c r="T215" s="90" t="n">
        <f aca="false">Inputs!T215-Inputs_old!T215</f>
        <v>0</v>
      </c>
      <c r="U215" s="90" t="n">
        <f aca="false">Inputs!U215-Inputs_old!U215</f>
        <v>0</v>
      </c>
      <c r="V215" s="90" t="n">
        <f aca="false">Inputs!V215-Inputs_old!V215</f>
        <v>0</v>
      </c>
      <c r="W215" s="90" t="n">
        <f aca="false">Inputs!W215-Inputs_old!W215</f>
        <v>0</v>
      </c>
      <c r="X215" s="90" t="n">
        <f aca="false">Inputs!X215-Inputs_old!X215</f>
        <v>0</v>
      </c>
      <c r="Y215" s="90" t="n">
        <f aca="false">Inputs!Y215-Inputs_old!Y215</f>
        <v>0</v>
      </c>
      <c r="Z215" s="90" t="n">
        <f aca="false">Inputs!Z215-Inputs_old!Z215</f>
        <v>0</v>
      </c>
      <c r="AA215" s="90" t="n">
        <f aca="false">Inputs!AA215-Inputs_old!AA215</f>
        <v>0</v>
      </c>
      <c r="AB215" s="90" t="n">
        <f aca="false">Inputs!AB215-Inputs_old!AB215</f>
        <v>0</v>
      </c>
      <c r="AC215" s="90" t="n">
        <f aca="false">Inputs!AC215-Inputs_old!AC215</f>
        <v>0</v>
      </c>
      <c r="AD215" s="90" t="n">
        <f aca="false">Inputs!AD215-Inputs_old!AD215</f>
        <v>0</v>
      </c>
      <c r="AE215" s="90" t="n">
        <f aca="false">Inputs!AE215-Inputs_old!AE215</f>
        <v>0</v>
      </c>
      <c r="AF215" s="90" t="n">
        <f aca="false">Inputs!AF215-Inputs_old!AF215</f>
        <v>0</v>
      </c>
      <c r="AG215" s="90" t="n">
        <f aca="false">Inputs!AG215-Inputs_old!AG215</f>
        <v>0</v>
      </c>
      <c r="AH215" s="90" t="n">
        <f aca="false">Inputs!AH215-Inputs_old!AH215</f>
        <v>0</v>
      </c>
      <c r="AI215" s="90" t="n">
        <f aca="false">Inputs!AI215-Inputs_old!AI215</f>
        <v>0</v>
      </c>
      <c r="AJ215" s="90" t="n">
        <f aca="false">Inputs!AJ215-Inputs_old!AJ215</f>
        <v>0</v>
      </c>
      <c r="AK215" s="90" t="n">
        <f aca="false">Inputs!AK215-Inputs_old!AK215</f>
        <v>0</v>
      </c>
      <c r="AL215" s="90" t="n">
        <f aca="false">Inputs!AL215-Inputs_old!AL215</f>
        <v>0</v>
      </c>
      <c r="AM215" s="90" t="n">
        <f aca="false">Inputs!AM215-Inputs_old!AM215</f>
        <v>0</v>
      </c>
      <c r="AN215" s="90" t="n">
        <f aca="false">Inputs!AN215-Inputs_old!AN215</f>
        <v>0</v>
      </c>
      <c r="AO215" s="90" t="n">
        <f aca="false">Inputs!AO215-Inputs_old!AO215</f>
        <v>0</v>
      </c>
      <c r="AP215" s="90" t="n">
        <f aca="false">Inputs!AP215-Inputs_old!AP215</f>
        <v>0</v>
      </c>
      <c r="AQ215" s="90" t="n">
        <f aca="false">Inputs!AQ215-Inputs_old!AQ215</f>
        <v>0</v>
      </c>
      <c r="AR215" s="90" t="n">
        <f aca="false">Inputs!AR215-Inputs_old!AR215</f>
        <v>0</v>
      </c>
      <c r="AS215" s="90" t="n">
        <f aca="false">Inputs!AS215-Inputs_old!AS215</f>
        <v>0</v>
      </c>
      <c r="AT215" s="90" t="n">
        <f aca="false">Inputs!AT215-Inputs_old!AT215</f>
        <v>0</v>
      </c>
      <c r="AU215" s="90" t="n">
        <f aca="false">Inputs!AU215-Inputs_old!AU215</f>
        <v>0</v>
      </c>
      <c r="AV215" s="90" t="n">
        <f aca="false">Inputs!AV215-Inputs_old!AV215</f>
        <v>0</v>
      </c>
      <c r="AW215" s="90" t="n">
        <f aca="false">Inputs!AW215-Inputs_old!AW215</f>
        <v>0</v>
      </c>
      <c r="AX215" s="90" t="n">
        <f aca="false">Inputs!AX215-Inputs_old!AX215</f>
        <v>0</v>
      </c>
      <c r="AY215" s="90" t="n">
        <f aca="false">Inputs!AY215-Inputs_old!AY215</f>
        <v>0</v>
      </c>
      <c r="AZ215" s="90" t="n">
        <f aca="false">Inputs!AZ215-Inputs_old!AZ215</f>
        <v>0</v>
      </c>
      <c r="BA215" s="90" t="n">
        <f aca="false">Inputs!BA215-Inputs_old!BA215</f>
        <v>0</v>
      </c>
      <c r="BB215" s="90" t="n">
        <f aca="false">Inputs!BB215-Inputs_old!BB215</f>
        <v>0</v>
      </c>
      <c r="BC215" s="90" t="n">
        <f aca="false">Inputs!BC215-Inputs_old!BC215</f>
        <v>0</v>
      </c>
      <c r="BD215" s="90" t="n">
        <f aca="false">Inputs!BD215-Inputs_old!BD215</f>
        <v>0</v>
      </c>
      <c r="BE215" s="90" t="n">
        <f aca="false">Inputs!BE215-Inputs_old!BE215</f>
        <v>0</v>
      </c>
      <c r="BF215" s="90" t="n">
        <f aca="false">Inputs!BF215-Inputs_old!BF215</f>
        <v>0</v>
      </c>
      <c r="BG215" s="90" t="n">
        <f aca="false">Inputs!BG215-Inputs_old!BG215</f>
        <v>0</v>
      </c>
    </row>
    <row r="216" customFormat="false" ht="13.5" hidden="false" customHeight="true" outlineLevel="0" collapsed="false">
      <c r="A216" s="172" t="s">
        <v>99</v>
      </c>
      <c r="B216" s="318" t="s">
        <v>252</v>
      </c>
      <c r="C216" s="318"/>
      <c r="D216" s="318" t="s">
        <v>10</v>
      </c>
      <c r="E216" s="96"/>
      <c r="F216" s="18" t="s">
        <v>283</v>
      </c>
      <c r="G216" s="96" t="s">
        <v>254</v>
      </c>
      <c r="H216" s="96"/>
      <c r="I216" s="96" t="s">
        <v>895</v>
      </c>
      <c r="J216" s="90" t="str">
        <f aca="false">IFERROR(Inputs!J216/Inputs_old!J216-1,"-")</f>
        <v>-</v>
      </c>
      <c r="K216" s="90" t="str">
        <f aca="false">IFERROR(Inputs!K216/Inputs_old!K216-1,"-")</f>
        <v>-</v>
      </c>
      <c r="L216" s="90" t="str">
        <f aca="false">IFERROR(Inputs!L216/Inputs_old!L216-1,"-")</f>
        <v>-</v>
      </c>
      <c r="M216" s="90" t="str">
        <f aca="false">IFERROR(Inputs!M216/Inputs_old!M216-1,"-")</f>
        <v>-</v>
      </c>
      <c r="N216" s="90" t="str">
        <f aca="false">IFERROR(Inputs!N216/Inputs_old!N216-1,"-")</f>
        <v>-</v>
      </c>
      <c r="O216" s="90" t="str">
        <f aca="false">IFERROR(Inputs!O216/Inputs_old!O216-1,"-")</f>
        <v>-</v>
      </c>
      <c r="P216" s="90" t="str">
        <f aca="false">IFERROR(Inputs!P216/Inputs_old!P216-1,"-")</f>
        <v>-</v>
      </c>
      <c r="Q216" s="90" t="str">
        <f aca="false">IFERROR(Inputs!Q216/Inputs_old!Q216-1,"-")</f>
        <v>-</v>
      </c>
      <c r="R216" s="90" t="str">
        <f aca="false">IFERROR(Inputs!R216/Inputs_old!R216-1,"-")</f>
        <v>-</v>
      </c>
      <c r="S216" s="90" t="n">
        <f aca="false">IFERROR(Inputs!S216/Inputs_old!S216-1,"-")</f>
        <v>0</v>
      </c>
      <c r="T216" s="90" t="n">
        <f aca="false">IFERROR(Inputs!T216/Inputs_old!T216-1,"-")</f>
        <v>0</v>
      </c>
      <c r="U216" s="90" t="n">
        <f aca="false">IFERROR(Inputs!U216/Inputs_old!U216-1,"-")</f>
        <v>0</v>
      </c>
      <c r="V216" s="90" t="n">
        <f aca="false">IFERROR(Inputs!V216/Inputs_old!V216-1,"-")</f>
        <v>0</v>
      </c>
      <c r="W216" s="90" t="n">
        <f aca="false">IFERROR(Inputs!W216/Inputs_old!W216-1,"-")</f>
        <v>0</v>
      </c>
      <c r="X216" s="90" t="n">
        <f aca="false">IFERROR(Inputs!X216/Inputs_old!X216-1,"-")</f>
        <v>0</v>
      </c>
      <c r="Y216" s="90" t="n">
        <f aca="false">IFERROR(Inputs!Y216/Inputs_old!Y216-1,"-")</f>
        <v>0</v>
      </c>
      <c r="Z216" s="90" t="n">
        <f aca="false">IFERROR(Inputs!Z216/Inputs_old!Z216-1,"-")</f>
        <v>0</v>
      </c>
      <c r="AA216" s="90" t="n">
        <f aca="false">IFERROR(Inputs!AA216/Inputs_old!AA216-1,"-")</f>
        <v>0</v>
      </c>
      <c r="AB216" s="90" t="n">
        <f aca="false">IFERROR(Inputs!AB216/Inputs_old!AB216-1,"-")</f>
        <v>0</v>
      </c>
      <c r="AC216" s="90" t="n">
        <f aca="false">IFERROR(Inputs!AC216/Inputs_old!AC216-1,"-")</f>
        <v>0</v>
      </c>
      <c r="AD216" s="90" t="n">
        <f aca="false">IFERROR(Inputs!AD216/Inputs_old!AD216-1,"-")</f>
        <v>0</v>
      </c>
      <c r="AE216" s="90" t="n">
        <f aca="false">IFERROR(Inputs!AE216/Inputs_old!AE216-1,"-")</f>
        <v>0</v>
      </c>
      <c r="AF216" s="90" t="n">
        <f aca="false">IFERROR(Inputs!AF216/Inputs_old!AF216-1,"-")</f>
        <v>0</v>
      </c>
      <c r="AG216" s="90" t="n">
        <f aca="false">IFERROR(Inputs!AG216/Inputs_old!AG216-1,"-")</f>
        <v>0</v>
      </c>
      <c r="AH216" s="90" t="n">
        <f aca="false">IFERROR(Inputs!AH216/Inputs_old!AH216-1,"-")</f>
        <v>0</v>
      </c>
      <c r="AI216" s="90" t="n">
        <f aca="false">IFERROR(Inputs!AI216/Inputs_old!AI216-1,"-")</f>
        <v>0.0500532172604444</v>
      </c>
      <c r="AJ216" s="90" t="n">
        <f aca="false">IFERROR(Inputs!AJ216/Inputs_old!AJ216-1,"-")</f>
        <v>0.0133475707421249</v>
      </c>
      <c r="AK216" s="90" t="n">
        <f aca="false">IFERROR(Inputs!AK216/Inputs_old!AK216-1,"-")</f>
        <v>0.0139158576051786</v>
      </c>
      <c r="AL216" s="90" t="n">
        <f aca="false">IFERROR(Inputs!AL216/Inputs_old!AL216-1,"-")</f>
        <v>-0.000142816338188578</v>
      </c>
      <c r="AM216" s="90" t="n">
        <f aca="false">IFERROR(Inputs!AM216/Inputs_old!AM216-1,"-")</f>
        <v>0</v>
      </c>
      <c r="AN216" s="90" t="n">
        <f aca="false">IFERROR(Inputs!AN216/Inputs_old!AN216-1,"-")</f>
        <v>0.0157386258926777</v>
      </c>
      <c r="AO216" s="90" t="n">
        <f aca="false">IFERROR(Inputs!AO216/Inputs_old!AO216-1,"-")</f>
        <v>0.0156164353599708</v>
      </c>
      <c r="AP216" s="90" t="n">
        <f aca="false">IFERROR(Inputs!AP216/Inputs_old!AP216-1,"-")</f>
        <v>0.0154359778809978</v>
      </c>
      <c r="AQ216" s="90" t="n">
        <f aca="false">IFERROR(Inputs!AQ216/Inputs_old!AQ216-1,"-")</f>
        <v>0.0152585967225569</v>
      </c>
      <c r="AR216" s="90" t="n">
        <f aca="false">IFERROR(Inputs!AR216/Inputs_old!AR216-1,"-")</f>
        <v>0.0150839419846192</v>
      </c>
      <c r="AS216" s="90" t="n">
        <f aca="false">IFERROR(Inputs!AS216/Inputs_old!AS216-1,"-")</f>
        <v>0.0149118059710636</v>
      </c>
      <c r="AT216" s="90" t="n">
        <f aca="false">IFERROR(Inputs!AT216/Inputs_old!AT216-1,"-")</f>
        <v>0.0147420590620462</v>
      </c>
      <c r="AU216" s="90" t="n">
        <f aca="false">IFERROR(Inputs!AU216/Inputs_old!AU216-1,"-")</f>
        <v>0.0145746146520631</v>
      </c>
      <c r="AV216" s="90" t="n">
        <f aca="false">IFERROR(Inputs!AV216/Inputs_old!AV216-1,"-")</f>
        <v>0.0144094099685599</v>
      </c>
      <c r="AW216" s="90" t="n">
        <f aca="false">IFERROR(Inputs!AW216/Inputs_old!AW216-1,"-")</f>
        <v>0.014246395572618</v>
      </c>
      <c r="AX216" s="90" t="n">
        <f aca="false">IFERROR(Inputs!AX216/Inputs_old!AX216-1,"-")</f>
        <v>0.0140775353228932</v>
      </c>
      <c r="AY216" s="90" t="n">
        <f aca="false">IFERROR(Inputs!AY216/Inputs_old!AY216-1,"-")</f>
        <v>0.0139109828052926</v>
      </c>
      <c r="AZ216" s="90" t="n">
        <f aca="false">IFERROR(Inputs!AZ216/Inputs_old!AZ216-1,"-")</f>
        <v>0.0137466986668315</v>
      </c>
      <c r="BA216" s="90" t="n">
        <f aca="false">IFERROR(Inputs!BA216/Inputs_old!BA216-1,"-")</f>
        <v>0.0135846454214896</v>
      </c>
      <c r="BB216" s="90" t="n">
        <f aca="false">IFERROR(Inputs!BB216/Inputs_old!BB216-1,"-")</f>
        <v>0.0134247869149036</v>
      </c>
      <c r="BC216" s="90" t="n">
        <f aca="false">IFERROR(Inputs!BC216/Inputs_old!BC216-1,"-")</f>
        <v>0.0132670880242916</v>
      </c>
      <c r="BD216" s="90" t="n">
        <f aca="false">IFERROR(Inputs!BD216/Inputs_old!BD216-1,"-")</f>
        <v>0.0131115144871807</v>
      </c>
      <c r="BE216" s="90" t="n">
        <f aca="false">IFERROR(Inputs!BE216/Inputs_old!BE216-1,"-")</f>
        <v>0.0129580328007484</v>
      </c>
      <c r="BF216" s="90" t="n">
        <f aca="false">IFERROR(Inputs!BF216/Inputs_old!BF216-1,"-")</f>
        <v>0.0128066101599662</v>
      </c>
      <c r="BG216" s="90" t="n">
        <f aca="false">IFERROR(Inputs!BG216/Inputs_old!BG216-1,"-")</f>
        <v>0.0126572144171544</v>
      </c>
    </row>
    <row r="217" customFormat="false" ht="13.5" hidden="false" customHeight="true" outlineLevel="0" collapsed="false">
      <c r="A217" s="172" t="s">
        <v>99</v>
      </c>
      <c r="B217" s="318" t="s">
        <v>252</v>
      </c>
      <c r="C217" s="318"/>
      <c r="D217" s="318" t="s">
        <v>101</v>
      </c>
      <c r="E217" s="96"/>
      <c r="F217" s="19" t="s">
        <v>285</v>
      </c>
      <c r="G217" s="96" t="s">
        <v>257</v>
      </c>
      <c r="H217" s="96"/>
      <c r="I217" s="96" t="s">
        <v>286</v>
      </c>
      <c r="J217" s="90" t="str">
        <f aca="false">IFERROR(Inputs!J217/Inputs_old!J217-1,"-")</f>
        <v>-</v>
      </c>
      <c r="K217" s="90" t="str">
        <f aca="false">IFERROR(Inputs!K217/Inputs_old!K217-1,"-")</f>
        <v>-</v>
      </c>
      <c r="L217" s="90" t="str">
        <f aca="false">IFERROR(Inputs!L217/Inputs_old!L217-1,"-")</f>
        <v>-</v>
      </c>
      <c r="M217" s="90" t="str">
        <f aca="false">IFERROR(Inputs!M217/Inputs_old!M217-1,"-")</f>
        <v>-</v>
      </c>
      <c r="N217" s="90" t="str">
        <f aca="false">IFERROR(Inputs!N217/Inputs_old!N217-1,"-")</f>
        <v>-</v>
      </c>
      <c r="O217" s="90" t="str">
        <f aca="false">IFERROR(Inputs!O217/Inputs_old!O217-1,"-")</f>
        <v>-</v>
      </c>
      <c r="P217" s="90" t="str">
        <f aca="false">IFERROR(Inputs!P217/Inputs_old!P217-1,"-")</f>
        <v>-</v>
      </c>
      <c r="Q217" s="90" t="str">
        <f aca="false">IFERROR(Inputs!Q217/Inputs_old!Q217-1,"-")</f>
        <v>-</v>
      </c>
      <c r="R217" s="90" t="str">
        <f aca="false">IFERROR(Inputs!R217/Inputs_old!R217-1,"-")</f>
        <v>-</v>
      </c>
      <c r="S217" s="90" t="str">
        <f aca="false">IFERROR(Inputs!S217/Inputs_old!S217-1,"-")</f>
        <v>-</v>
      </c>
      <c r="T217" s="90" t="str">
        <f aca="false">IFERROR(Inputs!T217/Inputs_old!T217-1,"-")</f>
        <v>-</v>
      </c>
      <c r="U217" s="90" t="str">
        <f aca="false">IFERROR(Inputs!U217/Inputs_old!U217-1,"-")</f>
        <v>-</v>
      </c>
      <c r="V217" s="90" t="n">
        <f aca="false">IFERROR(Inputs!V217/Inputs_old!V217-1,"-")</f>
        <v>0</v>
      </c>
      <c r="W217" s="90" t="n">
        <f aca="false">IFERROR(Inputs!W217/Inputs_old!W217-1,"-")</f>
        <v>0</v>
      </c>
      <c r="X217" s="90" t="str">
        <f aca="false">IFERROR(Inputs!X217/Inputs_old!X217-1,"-")</f>
        <v>-</v>
      </c>
      <c r="Y217" s="90" t="str">
        <f aca="false">IFERROR(Inputs!Y217/Inputs_old!Y217-1,"-")</f>
        <v>-</v>
      </c>
      <c r="Z217" s="90" t="n">
        <f aca="false">IFERROR(Inputs!Z217/Inputs_old!Z217-1,"-")</f>
        <v>0</v>
      </c>
      <c r="AA217" s="90" t="n">
        <f aca="false">IFERROR(Inputs!AA217/Inputs_old!AA217-1,"-")</f>
        <v>0</v>
      </c>
      <c r="AB217" s="90" t="n">
        <f aca="false">IFERROR(Inputs!AB217/Inputs_old!AB217-1,"-")</f>
        <v>0</v>
      </c>
      <c r="AC217" s="90" t="n">
        <f aca="false">IFERROR(Inputs!AC217/Inputs_old!AC217-1,"-")</f>
        <v>0</v>
      </c>
      <c r="AD217" s="90" t="n">
        <f aca="false">IFERROR(Inputs!AD217/Inputs_old!AD217-1,"-")</f>
        <v>0</v>
      </c>
      <c r="AE217" s="90" t="n">
        <f aca="false">IFERROR(Inputs!AE217/Inputs_old!AE217-1,"-")</f>
        <v>0</v>
      </c>
      <c r="AF217" s="90" t="n">
        <f aca="false">IFERROR(Inputs!AF217/Inputs_old!AF217-1,"-")</f>
        <v>0</v>
      </c>
      <c r="AG217" s="90" t="n">
        <f aca="false">IFERROR(Inputs!AG217/Inputs_old!AG217-1,"-")</f>
        <v>0</v>
      </c>
      <c r="AH217" s="90" t="n">
        <f aca="false">IFERROR(Inputs!AH217/Inputs_old!AH217-1,"-")</f>
        <v>0</v>
      </c>
      <c r="AI217" s="90" t="n">
        <f aca="false">IFERROR(Inputs!AI217/Inputs_old!AI217-1,"-")</f>
        <v>0</v>
      </c>
      <c r="AJ217" s="90" t="n">
        <f aca="false">IFERROR(Inputs!AJ217/Inputs_old!AJ217-1,"-")</f>
        <v>0</v>
      </c>
      <c r="AK217" s="90" t="n">
        <f aca="false">IFERROR(Inputs!AK217/Inputs_old!AK217-1,"-")</f>
        <v>0</v>
      </c>
      <c r="AL217" s="90" t="n">
        <f aca="false">IFERROR(Inputs!AL217/Inputs_old!AL217-1,"-")</f>
        <v>0</v>
      </c>
      <c r="AM217" s="90" t="n">
        <f aca="false">IFERROR(Inputs!AM217/Inputs_old!AM217-1,"-")</f>
        <v>0</v>
      </c>
      <c r="AN217" s="90" t="n">
        <f aca="false">IFERROR(Inputs!AN217/Inputs_old!AN217-1,"-")</f>
        <v>0</v>
      </c>
      <c r="AO217" s="90" t="n">
        <f aca="false">IFERROR(Inputs!AO217/Inputs_old!AO217-1,"-")</f>
        <v>0</v>
      </c>
      <c r="AP217" s="90" t="n">
        <f aca="false">IFERROR(Inputs!AP217/Inputs_old!AP217-1,"-")</f>
        <v>0</v>
      </c>
      <c r="AQ217" s="90" t="n">
        <f aca="false">IFERROR(Inputs!AQ217/Inputs_old!AQ217-1,"-")</f>
        <v>0</v>
      </c>
      <c r="AR217" s="90" t="n">
        <f aca="false">IFERROR(Inputs!AR217/Inputs_old!AR217-1,"-")</f>
        <v>0</v>
      </c>
      <c r="AS217" s="90" t="n">
        <f aca="false">IFERROR(Inputs!AS217/Inputs_old!AS217-1,"-")</f>
        <v>0</v>
      </c>
      <c r="AT217" s="90" t="n">
        <f aca="false">IFERROR(Inputs!AT217/Inputs_old!AT217-1,"-")</f>
        <v>0</v>
      </c>
      <c r="AU217" s="90" t="n">
        <f aca="false">IFERROR(Inputs!AU217/Inputs_old!AU217-1,"-")</f>
        <v>0</v>
      </c>
      <c r="AV217" s="90" t="n">
        <f aca="false">IFERROR(Inputs!AV217/Inputs_old!AV217-1,"-")</f>
        <v>0</v>
      </c>
      <c r="AW217" s="90" t="n">
        <f aca="false">IFERROR(Inputs!AW217/Inputs_old!AW217-1,"-")</f>
        <v>0</v>
      </c>
      <c r="AX217" s="90" t="n">
        <f aca="false">IFERROR(Inputs!AX217/Inputs_old!AX217-1,"-")</f>
        <v>0</v>
      </c>
      <c r="AY217" s="90" t="n">
        <f aca="false">IFERROR(Inputs!AY217/Inputs_old!AY217-1,"-")</f>
        <v>0</v>
      </c>
      <c r="AZ217" s="90" t="n">
        <f aca="false">IFERROR(Inputs!AZ217/Inputs_old!AZ217-1,"-")</f>
        <v>0</v>
      </c>
      <c r="BA217" s="90" t="n">
        <f aca="false">IFERROR(Inputs!BA217/Inputs_old!BA217-1,"-")</f>
        <v>0</v>
      </c>
      <c r="BB217" s="90" t="n">
        <f aca="false">IFERROR(Inputs!BB217/Inputs_old!BB217-1,"-")</f>
        <v>0</v>
      </c>
      <c r="BC217" s="90" t="n">
        <f aca="false">IFERROR(Inputs!BC217/Inputs_old!BC217-1,"-")</f>
        <v>0</v>
      </c>
      <c r="BD217" s="90" t="n">
        <f aca="false">IFERROR(Inputs!BD217/Inputs_old!BD217-1,"-")</f>
        <v>0</v>
      </c>
      <c r="BE217" s="90" t="n">
        <f aca="false">IFERROR(Inputs!BE217/Inputs_old!BE217-1,"-")</f>
        <v>0</v>
      </c>
      <c r="BF217" s="90" t="n">
        <f aca="false">IFERROR(Inputs!BF217/Inputs_old!BF217-1,"-")</f>
        <v>0</v>
      </c>
      <c r="BG217" s="90" t="n">
        <f aca="false">IFERROR(Inputs!BG217/Inputs_old!BG217-1,"-")</f>
        <v>0</v>
      </c>
    </row>
    <row r="218" customFormat="false" ht="13.5" hidden="false" customHeight="true" outlineLevel="0" collapsed="false">
      <c r="A218" s="172" t="s">
        <v>99</v>
      </c>
      <c r="B218" s="318" t="s">
        <v>252</v>
      </c>
      <c r="C218" s="318"/>
      <c r="D218" s="318" t="s">
        <v>101</v>
      </c>
      <c r="E218" s="96"/>
      <c r="F218" s="19" t="s">
        <v>287</v>
      </c>
      <c r="G218" s="96" t="s">
        <v>257</v>
      </c>
      <c r="H218" s="96"/>
      <c r="I218" s="96"/>
      <c r="J218" s="90" t="str">
        <f aca="false">IFERROR(Inputs!J218/Inputs_old!J218-1,"-")</f>
        <v>-</v>
      </c>
      <c r="K218" s="90" t="str">
        <f aca="false">IFERROR(Inputs!K218/Inputs_old!K218-1,"-")</f>
        <v>-</v>
      </c>
      <c r="L218" s="90" t="str">
        <f aca="false">IFERROR(Inputs!L218/Inputs_old!L218-1,"-")</f>
        <v>-</v>
      </c>
      <c r="M218" s="90" t="str">
        <f aca="false">IFERROR(Inputs!M218/Inputs_old!M218-1,"-")</f>
        <v>-</v>
      </c>
      <c r="N218" s="90" t="str">
        <f aca="false">IFERROR(Inputs!N218/Inputs_old!N218-1,"-")</f>
        <v>-</v>
      </c>
      <c r="O218" s="90" t="str">
        <f aca="false">IFERROR(Inputs!O218/Inputs_old!O218-1,"-")</f>
        <v>-</v>
      </c>
      <c r="P218" s="90" t="str">
        <f aca="false">IFERROR(Inputs!P218/Inputs_old!P218-1,"-")</f>
        <v>-</v>
      </c>
      <c r="Q218" s="90" t="str">
        <f aca="false">IFERROR(Inputs!Q218/Inputs_old!Q218-1,"-")</f>
        <v>-</v>
      </c>
      <c r="R218" s="90" t="str">
        <f aca="false">IFERROR(Inputs!R218/Inputs_old!R218-1,"-")</f>
        <v>-</v>
      </c>
      <c r="S218" s="90" t="str">
        <f aca="false">IFERROR(Inputs!S218/Inputs_old!S218-1,"-")</f>
        <v>-</v>
      </c>
      <c r="T218" s="90" t="str">
        <f aca="false">IFERROR(Inputs!T218/Inputs_old!T218-1,"-")</f>
        <v>-</v>
      </c>
      <c r="U218" s="90" t="str">
        <f aca="false">IFERROR(Inputs!U218/Inputs_old!U218-1,"-")</f>
        <v>-</v>
      </c>
      <c r="V218" s="90" t="str">
        <f aca="false">IFERROR(Inputs!V218/Inputs_old!V218-1,"-")</f>
        <v>-</v>
      </c>
      <c r="W218" s="90" t="str">
        <f aca="false">IFERROR(Inputs!W218/Inputs_old!W218-1,"-")</f>
        <v>-</v>
      </c>
      <c r="X218" s="90" t="str">
        <f aca="false">IFERROR(Inputs!X218/Inputs_old!X218-1,"-")</f>
        <v>-</v>
      </c>
      <c r="Y218" s="90" t="str">
        <f aca="false">IFERROR(Inputs!Y218/Inputs_old!Y218-1,"-")</f>
        <v>-</v>
      </c>
      <c r="Z218" s="90" t="n">
        <f aca="false">IFERROR(Inputs!Z218/Inputs_old!Z218-1,"-")</f>
        <v>0</v>
      </c>
      <c r="AA218" s="90" t="n">
        <f aca="false">IFERROR(Inputs!AA218/Inputs_old!AA218-1,"-")</f>
        <v>0</v>
      </c>
      <c r="AB218" s="90" t="n">
        <f aca="false">IFERROR(Inputs!AB218/Inputs_old!AB218-1,"-")</f>
        <v>0</v>
      </c>
      <c r="AC218" s="90" t="n">
        <f aca="false">IFERROR(Inputs!AC218/Inputs_old!AC218-1,"-")</f>
        <v>0</v>
      </c>
      <c r="AD218" s="90" t="n">
        <f aca="false">IFERROR(Inputs!AD218/Inputs_old!AD218-1,"-")</f>
        <v>0</v>
      </c>
      <c r="AE218" s="90" t="n">
        <f aca="false">IFERROR(Inputs!AE218/Inputs_old!AE218-1,"-")</f>
        <v>0</v>
      </c>
      <c r="AF218" s="90" t="n">
        <f aca="false">IFERROR(Inputs!AF218/Inputs_old!AF218-1,"-")</f>
        <v>0</v>
      </c>
      <c r="AG218" s="90" t="n">
        <f aca="false">IFERROR(Inputs!AG218/Inputs_old!AG218-1,"-")</f>
        <v>0</v>
      </c>
      <c r="AH218" s="90" t="n">
        <f aca="false">IFERROR(Inputs!AH218/Inputs_old!AH218-1,"-")</f>
        <v>0</v>
      </c>
      <c r="AI218" s="90" t="n">
        <f aca="false">IFERROR(Inputs!AI218/Inputs_old!AI218-1,"-")</f>
        <v>0</v>
      </c>
      <c r="AJ218" s="90" t="n">
        <f aca="false">IFERROR(Inputs!AJ218/Inputs_old!AJ218-1,"-")</f>
        <v>0</v>
      </c>
      <c r="AK218" s="90" t="n">
        <f aca="false">IFERROR(Inputs!AK218/Inputs_old!AK218-1,"-")</f>
        <v>0</v>
      </c>
      <c r="AL218" s="90" t="n">
        <f aca="false">IFERROR(Inputs!AL218/Inputs_old!AL218-1,"-")</f>
        <v>0</v>
      </c>
      <c r="AM218" s="90" t="n">
        <f aca="false">IFERROR(Inputs!AM218/Inputs_old!AM218-1,"-")</f>
        <v>0</v>
      </c>
      <c r="AN218" s="90" t="n">
        <f aca="false">IFERROR(Inputs!AN218/Inputs_old!AN218-1,"-")</f>
        <v>0</v>
      </c>
      <c r="AO218" s="90" t="n">
        <f aca="false">IFERROR(Inputs!AO218/Inputs_old!AO218-1,"-")</f>
        <v>0</v>
      </c>
      <c r="AP218" s="90" t="n">
        <f aca="false">IFERROR(Inputs!AP218/Inputs_old!AP218-1,"-")</f>
        <v>0</v>
      </c>
      <c r="AQ218" s="90" t="n">
        <f aca="false">IFERROR(Inputs!AQ218/Inputs_old!AQ218-1,"-")</f>
        <v>0</v>
      </c>
      <c r="AR218" s="90" t="n">
        <f aca="false">IFERROR(Inputs!AR218/Inputs_old!AR218-1,"-")</f>
        <v>0</v>
      </c>
      <c r="AS218" s="90" t="n">
        <f aca="false">IFERROR(Inputs!AS218/Inputs_old!AS218-1,"-")</f>
        <v>0</v>
      </c>
      <c r="AT218" s="90" t="n">
        <f aca="false">IFERROR(Inputs!AT218/Inputs_old!AT218-1,"-")</f>
        <v>0</v>
      </c>
      <c r="AU218" s="90" t="n">
        <f aca="false">IFERROR(Inputs!AU218/Inputs_old!AU218-1,"-")</f>
        <v>0</v>
      </c>
      <c r="AV218" s="90" t="n">
        <f aca="false">IFERROR(Inputs!AV218/Inputs_old!AV218-1,"-")</f>
        <v>0</v>
      </c>
      <c r="AW218" s="90" t="n">
        <f aca="false">IFERROR(Inputs!AW218/Inputs_old!AW218-1,"-")</f>
        <v>0</v>
      </c>
      <c r="AX218" s="90" t="n">
        <f aca="false">IFERROR(Inputs!AX218/Inputs_old!AX218-1,"-")</f>
        <v>0</v>
      </c>
      <c r="AY218" s="90" t="n">
        <f aca="false">IFERROR(Inputs!AY218/Inputs_old!AY218-1,"-")</f>
        <v>0</v>
      </c>
      <c r="AZ218" s="90" t="n">
        <f aca="false">IFERROR(Inputs!AZ218/Inputs_old!AZ218-1,"-")</f>
        <v>0</v>
      </c>
      <c r="BA218" s="90" t="n">
        <f aca="false">IFERROR(Inputs!BA218/Inputs_old!BA218-1,"-")</f>
        <v>0</v>
      </c>
      <c r="BB218" s="90" t="n">
        <f aca="false">IFERROR(Inputs!BB218/Inputs_old!BB218-1,"-")</f>
        <v>0</v>
      </c>
      <c r="BC218" s="90" t="n">
        <f aca="false">IFERROR(Inputs!BC218/Inputs_old!BC218-1,"-")</f>
        <v>0</v>
      </c>
      <c r="BD218" s="90" t="n">
        <f aca="false">IFERROR(Inputs!BD218/Inputs_old!BD218-1,"-")</f>
        <v>0</v>
      </c>
      <c r="BE218" s="90" t="n">
        <f aca="false">IFERROR(Inputs!BE218/Inputs_old!BE218-1,"-")</f>
        <v>0</v>
      </c>
      <c r="BF218" s="90" t="n">
        <f aca="false">IFERROR(Inputs!BF218/Inputs_old!BF218-1,"-")</f>
        <v>0</v>
      </c>
      <c r="BG218" s="90" t="n">
        <f aca="false">IFERROR(Inputs!BG218/Inputs_old!BG218-1,"-")</f>
        <v>0</v>
      </c>
    </row>
    <row r="219" customFormat="false" ht="13.5" hidden="false" customHeight="true" outlineLevel="0" collapsed="false">
      <c r="A219" s="172" t="s">
        <v>99</v>
      </c>
      <c r="B219" s="318" t="s">
        <v>252</v>
      </c>
      <c r="C219" s="318"/>
      <c r="D219" s="318" t="s">
        <v>101</v>
      </c>
      <c r="E219" s="96"/>
      <c r="F219" s="19" t="s">
        <v>288</v>
      </c>
      <c r="G219" s="96"/>
      <c r="H219" s="96"/>
      <c r="I219" s="96"/>
      <c r="J219" s="90" t="str">
        <f aca="false">IFERROR(Inputs!J219/Inputs_old!J219-1,"-")</f>
        <v>-</v>
      </c>
      <c r="K219" s="90" t="str">
        <f aca="false">IFERROR(Inputs!K219/Inputs_old!K219-1,"-")</f>
        <v>-</v>
      </c>
      <c r="L219" s="90" t="str">
        <f aca="false">IFERROR(Inputs!L219/Inputs_old!L219-1,"-")</f>
        <v>-</v>
      </c>
      <c r="M219" s="90" t="str">
        <f aca="false">IFERROR(Inputs!M219/Inputs_old!M219-1,"-")</f>
        <v>-</v>
      </c>
      <c r="N219" s="90" t="str">
        <f aca="false">IFERROR(Inputs!N219/Inputs_old!N219-1,"-")</f>
        <v>-</v>
      </c>
      <c r="O219" s="90" t="str">
        <f aca="false">IFERROR(Inputs!O219/Inputs_old!O219-1,"-")</f>
        <v>-</v>
      </c>
      <c r="P219" s="90" t="str">
        <f aca="false">IFERROR(Inputs!P219/Inputs_old!P219-1,"-")</f>
        <v>-</v>
      </c>
      <c r="Q219" s="90" t="str">
        <f aca="false">IFERROR(Inputs!Q219/Inputs_old!Q219-1,"-")</f>
        <v>-</v>
      </c>
      <c r="R219" s="90" t="str">
        <f aca="false">IFERROR(Inputs!R219/Inputs_old!R219-1,"-")</f>
        <v>-</v>
      </c>
      <c r="S219" s="90" t="str">
        <f aca="false">IFERROR(Inputs!S219/Inputs_old!S219-1,"-")</f>
        <v>-</v>
      </c>
      <c r="T219" s="90" t="str">
        <f aca="false">IFERROR(Inputs!T219/Inputs_old!T219-1,"-")</f>
        <v>-</v>
      </c>
      <c r="U219" s="90" t="str">
        <f aca="false">IFERROR(Inputs!U219/Inputs_old!U219-1,"-")</f>
        <v>-</v>
      </c>
      <c r="V219" s="90" t="str">
        <f aca="false">IFERROR(Inputs!V219/Inputs_old!V219-1,"-")</f>
        <v>-</v>
      </c>
      <c r="W219" s="90" t="str">
        <f aca="false">IFERROR(Inputs!W219/Inputs_old!W219-1,"-")</f>
        <v>-</v>
      </c>
      <c r="X219" s="90" t="str">
        <f aca="false">IFERROR(Inputs!X219/Inputs_old!X219-1,"-")</f>
        <v>-</v>
      </c>
      <c r="Y219" s="90" t="str">
        <f aca="false">IFERROR(Inputs!Y219/Inputs_old!Y219-1,"-")</f>
        <v>-</v>
      </c>
      <c r="Z219" s="90" t="str">
        <f aca="false">IFERROR(Inputs!Z219/Inputs_old!Z219-1,"-")</f>
        <v>-</v>
      </c>
      <c r="AA219" s="90" t="str">
        <f aca="false">IFERROR(Inputs!AA219/Inputs_old!AA219-1,"-")</f>
        <v>-</v>
      </c>
      <c r="AB219" s="340" t="n">
        <f aca="false">IFERROR(Inputs!AB219/Inputs_old!AB219-1,"-")</f>
        <v>0</v>
      </c>
      <c r="AC219" s="340" t="n">
        <f aca="false">IFERROR(Inputs!AC219/Inputs_old!AC219-1,"-")</f>
        <v>0</v>
      </c>
      <c r="AD219" s="340" t="n">
        <f aca="false">IFERROR(Inputs!AD219/Inputs_old!AD219-1,"-")</f>
        <v>0</v>
      </c>
      <c r="AE219" s="340" t="n">
        <f aca="false">IFERROR(Inputs!AE219/Inputs_old!AE219-1,"-")</f>
        <v>0</v>
      </c>
      <c r="AF219" s="340" t="n">
        <f aca="false">IFERROR(Inputs!AF219/Inputs_old!AF219-1,"-")</f>
        <v>0</v>
      </c>
      <c r="AG219" s="340" t="str">
        <f aca="false">IFERROR(Inputs!AG219/Inputs_old!AG219-1,"-")</f>
        <v>-</v>
      </c>
      <c r="AH219" s="340" t="str">
        <f aca="false">IFERROR(Inputs!AH219/Inputs_old!AH219-1,"-")</f>
        <v>-</v>
      </c>
      <c r="AI219" s="340" t="str">
        <f aca="false">IFERROR(Inputs!AI219/Inputs_old!AI219-1,"-")</f>
        <v>-</v>
      </c>
      <c r="AJ219" s="340" t="str">
        <f aca="false">IFERROR(Inputs!AJ219/Inputs_old!AJ219-1,"-")</f>
        <v>-</v>
      </c>
      <c r="AK219" s="340" t="str">
        <f aca="false">IFERROR(Inputs!AK219/Inputs_old!AK219-1,"-")</f>
        <v>-</v>
      </c>
      <c r="AL219" s="340" t="str">
        <f aca="false">IFERROR(Inputs!AL219/Inputs_old!AL219-1,"-")</f>
        <v>-</v>
      </c>
      <c r="AM219" s="340" t="str">
        <f aca="false">IFERROR(Inputs!AM219/Inputs_old!AM219-1,"-")</f>
        <v>-</v>
      </c>
      <c r="AN219" s="340" t="str">
        <f aca="false">IFERROR(Inputs!AN219/Inputs_old!AN219-1,"-")</f>
        <v>-</v>
      </c>
      <c r="AO219" s="340" t="str">
        <f aca="false">IFERROR(Inputs!AO219/Inputs_old!AO219-1,"-")</f>
        <v>-</v>
      </c>
      <c r="AP219" s="340" t="str">
        <f aca="false">IFERROR(Inputs!AP219/Inputs_old!AP219-1,"-")</f>
        <v>-</v>
      </c>
      <c r="AQ219" s="340" t="str">
        <f aca="false">IFERROR(Inputs!AQ219/Inputs_old!AQ219-1,"-")</f>
        <v>-</v>
      </c>
      <c r="AR219" s="340" t="str">
        <f aca="false">IFERROR(Inputs!AR219/Inputs_old!AR219-1,"-")</f>
        <v>-</v>
      </c>
      <c r="AS219" s="340" t="str">
        <f aca="false">IFERROR(Inputs!AS219/Inputs_old!AS219-1,"-")</f>
        <v>-</v>
      </c>
      <c r="AT219" s="340" t="str">
        <f aca="false">IFERROR(Inputs!AT219/Inputs_old!AT219-1,"-")</f>
        <v>-</v>
      </c>
      <c r="AU219" s="340" t="str">
        <f aca="false">IFERROR(Inputs!AU219/Inputs_old!AU219-1,"-")</f>
        <v>-</v>
      </c>
      <c r="AV219" s="340" t="str">
        <f aca="false">IFERROR(Inputs!AV219/Inputs_old!AV219-1,"-")</f>
        <v>-</v>
      </c>
      <c r="AW219" s="340" t="str">
        <f aca="false">IFERROR(Inputs!AW219/Inputs_old!AW219-1,"-")</f>
        <v>-</v>
      </c>
      <c r="AX219" s="340" t="str">
        <f aca="false">IFERROR(Inputs!AX219/Inputs_old!AX219-1,"-")</f>
        <v>-</v>
      </c>
      <c r="AY219" s="340" t="str">
        <f aca="false">IFERROR(Inputs!AY219/Inputs_old!AY219-1,"-")</f>
        <v>-</v>
      </c>
      <c r="AZ219" s="340" t="str">
        <f aca="false">IFERROR(Inputs!AZ219/Inputs_old!AZ219-1,"-")</f>
        <v>-</v>
      </c>
      <c r="BA219" s="340" t="str">
        <f aca="false">IFERROR(Inputs!BA219/Inputs_old!BA219-1,"-")</f>
        <v>-</v>
      </c>
      <c r="BB219" s="340" t="str">
        <f aca="false">IFERROR(Inputs!BB219/Inputs_old!BB219-1,"-")</f>
        <v>-</v>
      </c>
      <c r="BC219" s="340" t="str">
        <f aca="false">IFERROR(Inputs!BC219/Inputs_old!BC219-1,"-")</f>
        <v>-</v>
      </c>
      <c r="BD219" s="340" t="str">
        <f aca="false">IFERROR(Inputs!BD219/Inputs_old!BD219-1,"-")</f>
        <v>-</v>
      </c>
      <c r="BE219" s="340" t="str">
        <f aca="false">IFERROR(Inputs!BE219/Inputs_old!BE219-1,"-")</f>
        <v>-</v>
      </c>
      <c r="BF219" s="340" t="str">
        <f aca="false">IFERROR(Inputs!BF219/Inputs_old!BF219-1,"-")</f>
        <v>-</v>
      </c>
      <c r="BG219" s="340" t="str">
        <f aca="false">IFERROR(Inputs!BG219/Inputs_old!BG219-1,"-")</f>
        <v>-</v>
      </c>
    </row>
    <row r="220" customFormat="false" ht="13.5" hidden="false" customHeight="true" outlineLevel="0" collapsed="false">
      <c r="A220" s="172" t="s">
        <v>99</v>
      </c>
      <c r="B220" s="318" t="s">
        <v>252</v>
      </c>
      <c r="C220" s="318"/>
      <c r="D220" s="318" t="s">
        <v>101</v>
      </c>
      <c r="E220" s="96"/>
      <c r="F220" s="19" t="s">
        <v>289</v>
      </c>
      <c r="G220" s="96"/>
      <c r="H220" s="96"/>
      <c r="I220" s="96"/>
      <c r="J220" s="90" t="str">
        <f aca="false">IFERROR(Inputs!J220/Inputs_old!J220-1,"-")</f>
        <v>-</v>
      </c>
      <c r="K220" s="90" t="str">
        <f aca="false">IFERROR(Inputs!K220/Inputs_old!K220-1,"-")</f>
        <v>-</v>
      </c>
      <c r="L220" s="90" t="str">
        <f aca="false">IFERROR(Inputs!L220/Inputs_old!L220-1,"-")</f>
        <v>-</v>
      </c>
      <c r="M220" s="90" t="str">
        <f aca="false">IFERROR(Inputs!M220/Inputs_old!M220-1,"-")</f>
        <v>-</v>
      </c>
      <c r="N220" s="90" t="str">
        <f aca="false">IFERROR(Inputs!N220/Inputs_old!N220-1,"-")</f>
        <v>-</v>
      </c>
      <c r="O220" s="90" t="str">
        <f aca="false">IFERROR(Inputs!O220/Inputs_old!O220-1,"-")</f>
        <v>-</v>
      </c>
      <c r="P220" s="90" t="str">
        <f aca="false">IFERROR(Inputs!P220/Inputs_old!P220-1,"-")</f>
        <v>-</v>
      </c>
      <c r="Q220" s="90" t="str">
        <f aca="false">IFERROR(Inputs!Q220/Inputs_old!Q220-1,"-")</f>
        <v>-</v>
      </c>
      <c r="R220" s="90" t="str">
        <f aca="false">IFERROR(Inputs!R220/Inputs_old!R220-1,"-")</f>
        <v>-</v>
      </c>
      <c r="S220" s="90" t="str">
        <f aca="false">IFERROR(Inputs!S220/Inputs_old!S220-1,"-")</f>
        <v>-</v>
      </c>
      <c r="T220" s="90" t="str">
        <f aca="false">IFERROR(Inputs!T220/Inputs_old!T220-1,"-")</f>
        <v>-</v>
      </c>
      <c r="U220" s="90" t="str">
        <f aca="false">IFERROR(Inputs!U220/Inputs_old!U220-1,"-")</f>
        <v>-</v>
      </c>
      <c r="V220" s="90" t="str">
        <f aca="false">IFERROR(Inputs!V220/Inputs_old!V220-1,"-")</f>
        <v>-</v>
      </c>
      <c r="W220" s="90" t="str">
        <f aca="false">IFERROR(Inputs!W220/Inputs_old!W220-1,"-")</f>
        <v>-</v>
      </c>
      <c r="X220" s="90" t="str">
        <f aca="false">IFERROR(Inputs!X220/Inputs_old!X220-1,"-")</f>
        <v>-</v>
      </c>
      <c r="Y220" s="90" t="str">
        <f aca="false">IFERROR(Inputs!Y220/Inputs_old!Y220-1,"-")</f>
        <v>-</v>
      </c>
      <c r="Z220" s="90" t="str">
        <f aca="false">IFERROR(Inputs!Z220/Inputs_old!Z220-1,"-")</f>
        <v>-</v>
      </c>
      <c r="AA220" s="90" t="str">
        <f aca="false">IFERROR(Inputs!AA220/Inputs_old!AA220-1,"-")</f>
        <v>-</v>
      </c>
      <c r="AB220" s="340" t="n">
        <f aca="false">IFERROR(Inputs!AB220/Inputs_old!AB220-1,"-")</f>
        <v>0</v>
      </c>
      <c r="AC220" s="340" t="n">
        <f aca="false">IFERROR(Inputs!AC220/Inputs_old!AC220-1,"-")</f>
        <v>0</v>
      </c>
      <c r="AD220" s="340" t="n">
        <f aca="false">IFERROR(Inputs!AD220/Inputs_old!AD220-1,"-")</f>
        <v>0</v>
      </c>
      <c r="AE220" s="340" t="n">
        <f aca="false">IFERROR(Inputs!AE220/Inputs_old!AE220-1,"-")</f>
        <v>0</v>
      </c>
      <c r="AF220" s="340" t="n">
        <f aca="false">IFERROR(Inputs!AF220/Inputs_old!AF220-1,"-")</f>
        <v>0</v>
      </c>
      <c r="AG220" s="340" t="n">
        <f aca="false">IFERROR(Inputs!AG220/Inputs_old!AG220-1,"-")</f>
        <v>0</v>
      </c>
      <c r="AH220" s="340" t="n">
        <f aca="false">IFERROR(Inputs!AH220/Inputs_old!AH220-1,"-")</f>
        <v>0</v>
      </c>
      <c r="AI220" s="340" t="n">
        <f aca="false">IFERROR(Inputs!AI220/Inputs_old!AI220-1,"-")</f>
        <v>0</v>
      </c>
      <c r="AJ220" s="340" t="n">
        <f aca="false">IFERROR(Inputs!AJ220/Inputs_old!AJ220-1,"-")</f>
        <v>0</v>
      </c>
      <c r="AK220" s="340" t="n">
        <f aca="false">IFERROR(Inputs!AK220/Inputs_old!AK220-1,"-")</f>
        <v>0</v>
      </c>
      <c r="AL220" s="340" t="n">
        <f aca="false">IFERROR(Inputs!AL220/Inputs_old!AL220-1,"-")</f>
        <v>0</v>
      </c>
      <c r="AM220" s="340" t="n">
        <f aca="false">IFERROR(Inputs!AM220/Inputs_old!AM220-1,"-")</f>
        <v>0</v>
      </c>
      <c r="AN220" s="340" t="n">
        <f aca="false">IFERROR(Inputs!AN220/Inputs_old!AN220-1,"-")</f>
        <v>0</v>
      </c>
      <c r="AO220" s="340" t="n">
        <f aca="false">IFERROR(Inputs!AO220/Inputs_old!AO220-1,"-")</f>
        <v>0</v>
      </c>
      <c r="AP220" s="340" t="n">
        <f aca="false">IFERROR(Inputs!AP220/Inputs_old!AP220-1,"-")</f>
        <v>0</v>
      </c>
      <c r="AQ220" s="340" t="n">
        <f aca="false">IFERROR(Inputs!AQ220/Inputs_old!AQ220-1,"-")</f>
        <v>0</v>
      </c>
      <c r="AR220" s="340" t="n">
        <f aca="false">IFERROR(Inputs!AR220/Inputs_old!AR220-1,"-")</f>
        <v>0</v>
      </c>
      <c r="AS220" s="340" t="n">
        <f aca="false">IFERROR(Inputs!AS220/Inputs_old!AS220-1,"-")</f>
        <v>0</v>
      </c>
      <c r="AT220" s="340" t="n">
        <f aca="false">IFERROR(Inputs!AT220/Inputs_old!AT220-1,"-")</f>
        <v>0</v>
      </c>
      <c r="AU220" s="340" t="n">
        <f aca="false">IFERROR(Inputs!AU220/Inputs_old!AU220-1,"-")</f>
        <v>0</v>
      </c>
      <c r="AV220" s="340" t="n">
        <f aca="false">IFERROR(Inputs!AV220/Inputs_old!AV220-1,"-")</f>
        <v>0</v>
      </c>
      <c r="AW220" s="340" t="n">
        <f aca="false">IFERROR(Inputs!AW220/Inputs_old!AW220-1,"-")</f>
        <v>0</v>
      </c>
      <c r="AX220" s="340" t="n">
        <f aca="false">IFERROR(Inputs!AX220/Inputs_old!AX220-1,"-")</f>
        <v>0</v>
      </c>
      <c r="AY220" s="340" t="n">
        <f aca="false">IFERROR(Inputs!AY220/Inputs_old!AY220-1,"-")</f>
        <v>0</v>
      </c>
      <c r="AZ220" s="340" t="n">
        <f aca="false">IFERROR(Inputs!AZ220/Inputs_old!AZ220-1,"-")</f>
        <v>0</v>
      </c>
      <c r="BA220" s="340" t="n">
        <f aca="false">IFERROR(Inputs!BA220/Inputs_old!BA220-1,"-")</f>
        <v>0</v>
      </c>
      <c r="BB220" s="340" t="n">
        <f aca="false">IFERROR(Inputs!BB220/Inputs_old!BB220-1,"-")</f>
        <v>0</v>
      </c>
      <c r="BC220" s="340" t="n">
        <f aca="false">IFERROR(Inputs!BC220/Inputs_old!BC220-1,"-")</f>
        <v>0</v>
      </c>
      <c r="BD220" s="340" t="n">
        <f aca="false">IFERROR(Inputs!BD220/Inputs_old!BD220-1,"-")</f>
        <v>0</v>
      </c>
      <c r="BE220" s="340" t="n">
        <f aca="false">IFERROR(Inputs!BE220/Inputs_old!BE220-1,"-")</f>
        <v>0</v>
      </c>
      <c r="BF220" s="340" t="n">
        <f aca="false">IFERROR(Inputs!BF220/Inputs_old!BF220-1,"-")</f>
        <v>0</v>
      </c>
      <c r="BG220" s="340" t="n">
        <f aca="false">IFERROR(Inputs!BG220/Inputs_old!BG220-1,"-")</f>
        <v>0</v>
      </c>
    </row>
    <row r="221" customFormat="false" ht="13.5" hidden="false" customHeight="true" outlineLevel="0" collapsed="false">
      <c r="A221" s="172" t="s">
        <v>99</v>
      </c>
      <c r="B221" s="318" t="s">
        <v>252</v>
      </c>
      <c r="C221" s="318"/>
      <c r="D221" s="318" t="s">
        <v>101</v>
      </c>
      <c r="E221" s="96"/>
      <c r="F221" s="19" t="s">
        <v>290</v>
      </c>
      <c r="G221" s="96" t="s">
        <v>103</v>
      </c>
      <c r="H221" s="96"/>
      <c r="I221" s="96"/>
      <c r="J221" s="90" t="str">
        <f aca="false">IFERROR(Inputs!J221/Inputs_old!J221-1,"-")</f>
        <v>-</v>
      </c>
      <c r="K221" s="90" t="str">
        <f aca="false">IFERROR(Inputs!K221/Inputs_old!K221-1,"-")</f>
        <v>-</v>
      </c>
      <c r="L221" s="90" t="str">
        <f aca="false">IFERROR(Inputs!L221/Inputs_old!L221-1,"-")</f>
        <v>-</v>
      </c>
      <c r="M221" s="90" t="str">
        <f aca="false">IFERROR(Inputs!M221/Inputs_old!M221-1,"-")</f>
        <v>-</v>
      </c>
      <c r="N221" s="90" t="str">
        <f aca="false">IFERROR(Inputs!N221/Inputs_old!N221-1,"-")</f>
        <v>-</v>
      </c>
      <c r="O221" s="90" t="str">
        <f aca="false">IFERROR(Inputs!O221/Inputs_old!O221-1,"-")</f>
        <v>-</v>
      </c>
      <c r="P221" s="90" t="str">
        <f aca="false">IFERROR(Inputs!P221/Inputs_old!P221-1,"-")</f>
        <v>-</v>
      </c>
      <c r="Q221" s="90" t="str">
        <f aca="false">IFERROR(Inputs!Q221/Inputs_old!Q221-1,"-")</f>
        <v>-</v>
      </c>
      <c r="R221" s="90" t="str">
        <f aca="false">IFERROR(Inputs!R221/Inputs_old!R221-1,"-")</f>
        <v>-</v>
      </c>
      <c r="S221" s="90" t="str">
        <f aca="false">IFERROR(Inputs!S221/Inputs_old!S221-1,"-")</f>
        <v>-</v>
      </c>
      <c r="T221" s="90" t="str">
        <f aca="false">IFERROR(Inputs!T221/Inputs_old!T221-1,"-")</f>
        <v>-</v>
      </c>
      <c r="U221" s="90" t="str">
        <f aca="false">IFERROR(Inputs!U221/Inputs_old!U221-1,"-")</f>
        <v>-</v>
      </c>
      <c r="V221" s="90" t="str">
        <f aca="false">IFERROR(Inputs!V221/Inputs_old!V221-1,"-")</f>
        <v>-</v>
      </c>
      <c r="W221" s="90" t="str">
        <f aca="false">IFERROR(Inputs!W221/Inputs_old!W221-1,"-")</f>
        <v>-</v>
      </c>
      <c r="X221" s="340" t="n">
        <f aca="false">IFERROR(Inputs!X221/Inputs_old!X221-1,"-")</f>
        <v>0</v>
      </c>
      <c r="Y221" s="340" t="n">
        <f aca="false">IFERROR(Inputs!Y221/Inputs_old!Y221-1,"-")</f>
        <v>0</v>
      </c>
      <c r="Z221" s="340" t="n">
        <f aca="false">IFERROR(Inputs!Z221/Inputs_old!Z221-1,"-")</f>
        <v>0</v>
      </c>
      <c r="AA221" s="340" t="n">
        <f aca="false">IFERROR(Inputs!AA221/Inputs_old!AA221-1,"-")</f>
        <v>0</v>
      </c>
      <c r="AB221" s="340" t="n">
        <f aca="false">IFERROR(Inputs!AB221/Inputs_old!AB221-1,"-")</f>
        <v>0</v>
      </c>
      <c r="AC221" s="340" t="n">
        <f aca="false">IFERROR(Inputs!AC221/Inputs_old!AC221-1,"-")</f>
        <v>0</v>
      </c>
      <c r="AD221" s="340" t="n">
        <f aca="false">IFERROR(Inputs!AD221/Inputs_old!AD221-1,"-")</f>
        <v>0</v>
      </c>
      <c r="AE221" s="340" t="n">
        <f aca="false">IFERROR(Inputs!AE221/Inputs_old!AE221-1,"-")</f>
        <v>0</v>
      </c>
      <c r="AF221" s="340" t="n">
        <f aca="false">IFERROR(Inputs!AF221/Inputs_old!AF221-1,"-")</f>
        <v>0</v>
      </c>
      <c r="AG221" s="340" t="n">
        <f aca="false">IFERROR(Inputs!AG221/Inputs_old!AG221-1,"-")</f>
        <v>0</v>
      </c>
      <c r="AH221" s="340" t="n">
        <f aca="false">IFERROR(Inputs!AH221/Inputs_old!AH221-1,"-")</f>
        <v>0</v>
      </c>
      <c r="AI221" s="90" t="n">
        <f aca="false">IFERROR(Inputs!AI221/Inputs_old!AI221-1,"-")</f>
        <v>0.158708586380929</v>
      </c>
      <c r="AJ221" s="90" t="n">
        <f aca="false">IFERROR(Inputs!AJ221/Inputs_old!AJ221-1,"-")</f>
        <v>0.126902312575664</v>
      </c>
      <c r="AK221" s="90" t="n">
        <f aca="false">IFERROR(Inputs!AK221/Inputs_old!AK221-1,"-")</f>
        <v>0.0452273892916868</v>
      </c>
      <c r="AL221" s="90" t="n">
        <f aca="false">IFERROR(Inputs!AL221/Inputs_old!AL221-1,"-")</f>
        <v>0.0260517691030464</v>
      </c>
      <c r="AM221" s="90" t="n">
        <f aca="false">IFERROR(Inputs!AM221/Inputs_old!AM221-1,"-")</f>
        <v>0.0177459676167206</v>
      </c>
      <c r="AN221" s="90" t="n">
        <f aca="false">IFERROR(Inputs!AN221/Inputs_old!AN221-1,"-")</f>
        <v>0</v>
      </c>
      <c r="AO221" s="90" t="n">
        <f aca="false">IFERROR(Inputs!AO221/Inputs_old!AO221-1,"-")</f>
        <v>0</v>
      </c>
      <c r="AP221" s="90" t="n">
        <f aca="false">IFERROR(Inputs!AP221/Inputs_old!AP221-1,"-")</f>
        <v>0</v>
      </c>
      <c r="AQ221" s="90" t="n">
        <f aca="false">IFERROR(Inputs!AQ221/Inputs_old!AQ221-1,"-")</f>
        <v>0</v>
      </c>
      <c r="AR221" s="90" t="n">
        <f aca="false">IFERROR(Inputs!AR221/Inputs_old!AR221-1,"-")</f>
        <v>0</v>
      </c>
      <c r="AS221" s="90" t="n">
        <f aca="false">IFERROR(Inputs!AS221/Inputs_old!AS221-1,"-")</f>
        <v>0</v>
      </c>
      <c r="AT221" s="90" t="n">
        <f aca="false">IFERROR(Inputs!AT221/Inputs_old!AT221-1,"-")</f>
        <v>0</v>
      </c>
      <c r="AU221" s="90" t="n">
        <f aca="false">IFERROR(Inputs!AU221/Inputs_old!AU221-1,"-")</f>
        <v>0</v>
      </c>
      <c r="AV221" s="90" t="n">
        <f aca="false">IFERROR(Inputs!AV221/Inputs_old!AV221-1,"-")</f>
        <v>0</v>
      </c>
      <c r="AW221" s="90" t="n">
        <f aca="false">IFERROR(Inputs!AW221/Inputs_old!AW221-1,"-")</f>
        <v>0</v>
      </c>
      <c r="AX221" s="90" t="n">
        <f aca="false">IFERROR(Inputs!AX221/Inputs_old!AX221-1,"-")</f>
        <v>0</v>
      </c>
      <c r="AY221" s="90" t="n">
        <f aca="false">IFERROR(Inputs!AY221/Inputs_old!AY221-1,"-")</f>
        <v>0</v>
      </c>
      <c r="AZ221" s="90" t="n">
        <f aca="false">IFERROR(Inputs!AZ221/Inputs_old!AZ221-1,"-")</f>
        <v>0</v>
      </c>
      <c r="BA221" s="90" t="n">
        <f aca="false">IFERROR(Inputs!BA221/Inputs_old!BA221-1,"-")</f>
        <v>0</v>
      </c>
      <c r="BB221" s="90" t="n">
        <f aca="false">IFERROR(Inputs!BB221/Inputs_old!BB221-1,"-")</f>
        <v>0</v>
      </c>
      <c r="BC221" s="90" t="n">
        <f aca="false">IFERROR(Inputs!BC221/Inputs_old!BC221-1,"-")</f>
        <v>0</v>
      </c>
      <c r="BD221" s="90" t="n">
        <f aca="false">IFERROR(Inputs!BD221/Inputs_old!BD221-1,"-")</f>
        <v>0</v>
      </c>
      <c r="BE221" s="90" t="n">
        <f aca="false">IFERROR(Inputs!BE221/Inputs_old!BE221-1,"-")</f>
        <v>0</v>
      </c>
      <c r="BF221" s="90" t="n">
        <f aca="false">IFERROR(Inputs!BF221/Inputs_old!BF221-1,"-")</f>
        <v>0</v>
      </c>
      <c r="BG221" s="90" t="n">
        <f aca="false">IFERROR(Inputs!BG221/Inputs_old!BG221-1,"-")</f>
        <v>0</v>
      </c>
    </row>
    <row r="222" customFormat="false" ht="13.5" hidden="false" customHeight="true" outlineLevel="0" collapsed="false">
      <c r="A222" s="172" t="s">
        <v>99</v>
      </c>
      <c r="B222" s="318" t="s">
        <v>252</v>
      </c>
      <c r="C222" s="318"/>
      <c r="D222" s="318" t="s">
        <v>101</v>
      </c>
      <c r="E222" s="96"/>
      <c r="F222" s="19" t="s">
        <v>291</v>
      </c>
      <c r="G222" s="96" t="s">
        <v>103</v>
      </c>
      <c r="H222" s="96"/>
      <c r="I222" s="96"/>
      <c r="J222" s="90" t="str">
        <f aca="false">IFERROR(Inputs!J222/Inputs_old!J222-1,"-")</f>
        <v>-</v>
      </c>
      <c r="K222" s="90" t="str">
        <f aca="false">IFERROR(Inputs!K222/Inputs_old!K222-1,"-")</f>
        <v>-</v>
      </c>
      <c r="L222" s="90" t="str">
        <f aca="false">IFERROR(Inputs!L222/Inputs_old!L222-1,"-")</f>
        <v>-</v>
      </c>
      <c r="M222" s="90" t="str">
        <f aca="false">IFERROR(Inputs!M222/Inputs_old!M222-1,"-")</f>
        <v>-</v>
      </c>
      <c r="N222" s="90" t="str">
        <f aca="false">IFERROR(Inputs!N222/Inputs_old!N222-1,"-")</f>
        <v>-</v>
      </c>
      <c r="O222" s="90" t="str">
        <f aca="false">IFERROR(Inputs!O222/Inputs_old!O222-1,"-")</f>
        <v>-</v>
      </c>
      <c r="P222" s="90" t="str">
        <f aca="false">IFERROR(Inputs!P222/Inputs_old!P222-1,"-")</f>
        <v>-</v>
      </c>
      <c r="Q222" s="90" t="str">
        <f aca="false">IFERROR(Inputs!Q222/Inputs_old!Q222-1,"-")</f>
        <v>-</v>
      </c>
      <c r="R222" s="90" t="str">
        <f aca="false">IFERROR(Inputs!R222/Inputs_old!R222-1,"-")</f>
        <v>-</v>
      </c>
      <c r="S222" s="90" t="str">
        <f aca="false">IFERROR(Inputs!S222/Inputs_old!S222-1,"-")</f>
        <v>-</v>
      </c>
      <c r="T222" s="90" t="str">
        <f aca="false">IFERROR(Inputs!T222/Inputs_old!T222-1,"-")</f>
        <v>-</v>
      </c>
      <c r="U222" s="90" t="str">
        <f aca="false">IFERROR(Inputs!U222/Inputs_old!U222-1,"-")</f>
        <v>-</v>
      </c>
      <c r="V222" s="90" t="str">
        <f aca="false">IFERROR(Inputs!V222/Inputs_old!V222-1,"-")</f>
        <v>-</v>
      </c>
      <c r="W222" s="90" t="str">
        <f aca="false">IFERROR(Inputs!W222/Inputs_old!W222-1,"-")</f>
        <v>-</v>
      </c>
      <c r="X222" s="90" t="n">
        <f aca="false">IFERROR(Inputs!X222/Inputs_old!X222-1,"-")</f>
        <v>0</v>
      </c>
      <c r="Y222" s="90" t="n">
        <f aca="false">IFERROR(Inputs!Y222/Inputs_old!Y222-1,"-")</f>
        <v>0</v>
      </c>
      <c r="Z222" s="90" t="n">
        <f aca="false">IFERROR(Inputs!Z222/Inputs_old!Z222-1,"-")</f>
        <v>0</v>
      </c>
      <c r="AA222" s="90" t="n">
        <f aca="false">IFERROR(Inputs!AA222/Inputs_old!AA222-1,"-")</f>
        <v>0</v>
      </c>
      <c r="AB222" s="90" t="n">
        <f aca="false">IFERROR(Inputs!AB222/Inputs_old!AB222-1,"-")</f>
        <v>0</v>
      </c>
      <c r="AC222" s="90" t="n">
        <f aca="false">IFERROR(Inputs!AC222/Inputs_old!AC222-1,"-")</f>
        <v>0</v>
      </c>
      <c r="AD222" s="90" t="n">
        <f aca="false">IFERROR(Inputs!AD222/Inputs_old!AD222-1,"-")</f>
        <v>0</v>
      </c>
      <c r="AE222" s="90" t="n">
        <f aca="false">IFERROR(Inputs!AE222/Inputs_old!AE222-1,"-")</f>
        <v>0</v>
      </c>
      <c r="AF222" s="90" t="n">
        <f aca="false">IFERROR(Inputs!AF222/Inputs_old!AF222-1,"-")</f>
        <v>0</v>
      </c>
      <c r="AG222" s="90" t="n">
        <f aca="false">IFERROR(Inputs!AG222/Inputs_old!AG222-1,"-")</f>
        <v>0</v>
      </c>
      <c r="AH222" s="90" t="n">
        <f aca="false">IFERROR(Inputs!AH222/Inputs_old!AH222-1,"-")</f>
        <v>0</v>
      </c>
      <c r="AI222" s="90" t="n">
        <f aca="false">IFERROR(Inputs!AI222/Inputs_old!AI222-1,"-")</f>
        <v>0.116135373650461</v>
      </c>
      <c r="AJ222" s="90" t="n">
        <f aca="false">IFERROR(Inputs!AJ222/Inputs_old!AJ222-1,"-")</f>
        <v>0.0450107942812983</v>
      </c>
      <c r="AK222" s="90" t="n">
        <f aca="false">IFERROR(Inputs!AK222/Inputs_old!AK222-1,"-")</f>
        <v>0.014048987818654</v>
      </c>
      <c r="AL222" s="90" t="n">
        <f aca="false">IFERROR(Inputs!AL222/Inputs_old!AL222-1,"-")</f>
        <v>0.00661035405179722</v>
      </c>
      <c r="AM222" s="90" t="n">
        <f aca="false">IFERROR(Inputs!AM222/Inputs_old!AM222-1,"-")</f>
        <v>0.00458917395030167</v>
      </c>
      <c r="AN222" s="90" t="n">
        <f aca="false">IFERROR(Inputs!AN222/Inputs_old!AN222-1,"-")</f>
        <v>0</v>
      </c>
      <c r="AO222" s="90" t="n">
        <f aca="false">IFERROR(Inputs!AO222/Inputs_old!AO222-1,"-")</f>
        <v>0</v>
      </c>
      <c r="AP222" s="90" t="n">
        <f aca="false">IFERROR(Inputs!AP222/Inputs_old!AP222-1,"-")</f>
        <v>0</v>
      </c>
      <c r="AQ222" s="90" t="n">
        <f aca="false">IFERROR(Inputs!AQ222/Inputs_old!AQ222-1,"-")</f>
        <v>0</v>
      </c>
      <c r="AR222" s="90" t="n">
        <f aca="false">IFERROR(Inputs!AR222/Inputs_old!AR222-1,"-")</f>
        <v>0</v>
      </c>
      <c r="AS222" s="90" t="n">
        <f aca="false">IFERROR(Inputs!AS222/Inputs_old!AS222-1,"-")</f>
        <v>0</v>
      </c>
      <c r="AT222" s="90" t="n">
        <f aca="false">IFERROR(Inputs!AT222/Inputs_old!AT222-1,"-")</f>
        <v>0</v>
      </c>
      <c r="AU222" s="90" t="n">
        <f aca="false">IFERROR(Inputs!AU222/Inputs_old!AU222-1,"-")</f>
        <v>0</v>
      </c>
      <c r="AV222" s="90" t="n">
        <f aca="false">IFERROR(Inputs!AV222/Inputs_old!AV222-1,"-")</f>
        <v>0</v>
      </c>
      <c r="AW222" s="90" t="n">
        <f aca="false">IFERROR(Inputs!AW222/Inputs_old!AW222-1,"-")</f>
        <v>0</v>
      </c>
      <c r="AX222" s="90" t="n">
        <f aca="false">IFERROR(Inputs!AX222/Inputs_old!AX222-1,"-")</f>
        <v>0</v>
      </c>
      <c r="AY222" s="90" t="n">
        <f aca="false">IFERROR(Inputs!AY222/Inputs_old!AY222-1,"-")</f>
        <v>0</v>
      </c>
      <c r="AZ222" s="90" t="n">
        <f aca="false">IFERROR(Inputs!AZ222/Inputs_old!AZ222-1,"-")</f>
        <v>0</v>
      </c>
      <c r="BA222" s="90" t="n">
        <f aca="false">IFERROR(Inputs!BA222/Inputs_old!BA222-1,"-")</f>
        <v>0</v>
      </c>
      <c r="BB222" s="90" t="n">
        <f aca="false">IFERROR(Inputs!BB222/Inputs_old!BB222-1,"-")</f>
        <v>0</v>
      </c>
      <c r="BC222" s="90" t="n">
        <f aca="false">IFERROR(Inputs!BC222/Inputs_old!BC222-1,"-")</f>
        <v>0</v>
      </c>
      <c r="BD222" s="90" t="n">
        <f aca="false">IFERROR(Inputs!BD222/Inputs_old!BD222-1,"-")</f>
        <v>0</v>
      </c>
      <c r="BE222" s="90" t="n">
        <f aca="false">IFERROR(Inputs!BE222/Inputs_old!BE222-1,"-")</f>
        <v>0</v>
      </c>
      <c r="BF222" s="90" t="n">
        <f aca="false">IFERROR(Inputs!BF222/Inputs_old!BF222-1,"-")</f>
        <v>0</v>
      </c>
      <c r="BG222" s="90" t="n">
        <f aca="false">IFERROR(Inputs!BG222/Inputs_old!BG222-1,"-")</f>
        <v>0</v>
      </c>
    </row>
    <row r="223" customFormat="false" ht="13.5" hidden="false" customHeight="true" outlineLevel="0" collapsed="false">
      <c r="A223" s="172" t="s">
        <v>99</v>
      </c>
      <c r="B223" s="318" t="s">
        <v>252</v>
      </c>
      <c r="C223" s="318"/>
      <c r="D223" s="318" t="s">
        <v>101</v>
      </c>
      <c r="E223" s="96"/>
      <c r="F223" s="19" t="s">
        <v>292</v>
      </c>
      <c r="G223" s="96" t="s">
        <v>257</v>
      </c>
      <c r="H223" s="96"/>
      <c r="I223" s="96"/>
      <c r="X223" s="106"/>
      <c r="Y223" s="106"/>
      <c r="Z223" s="106"/>
      <c r="AA223" s="90" t="str">
        <f aca="false">IFERROR(Inputs!AA223/Inputs_old!AA223-1,"-")</f>
        <v>-</v>
      </c>
      <c r="AB223" s="90" t="n">
        <f aca="false">IFERROR(Inputs!AB223/Inputs_old!AB223-1,"-")</f>
        <v>0</v>
      </c>
      <c r="AC223" s="90" t="n">
        <f aca="false">IFERROR(Inputs!AC223/Inputs_old!AC223-1,"-")</f>
        <v>0</v>
      </c>
      <c r="AD223" s="90" t="n">
        <f aca="false">IFERROR(Inputs!AD223/Inputs_old!AD223-1,"-")</f>
        <v>0</v>
      </c>
      <c r="AE223" s="90" t="n">
        <f aca="false">IFERROR(Inputs!AE223/Inputs_old!AE223-1,"-")</f>
        <v>0</v>
      </c>
      <c r="AF223" s="90" t="n">
        <f aca="false">IFERROR(Inputs!AF223/Inputs_old!AF223-1,"-")</f>
        <v>0</v>
      </c>
      <c r="AG223" s="90" t="n">
        <f aca="false">IFERROR(Inputs!AG223/Inputs_old!AG223-1,"-")</f>
        <v>0</v>
      </c>
      <c r="AH223" s="90" t="n">
        <f aca="false">IFERROR(Inputs!AH223/Inputs_old!AH223-1,"-")</f>
        <v>0</v>
      </c>
      <c r="AI223" s="90" t="n">
        <f aca="false">IFERROR(Inputs!AI223/Inputs_old!AI223-1,"-")</f>
        <v>0</v>
      </c>
      <c r="AJ223" s="90" t="n">
        <f aca="false">IFERROR(Inputs!AJ223/Inputs_old!AJ223-1,"-")</f>
        <v>0</v>
      </c>
      <c r="AK223" s="90" t="n">
        <f aca="false">IFERROR(Inputs!AK223/Inputs_old!AK223-1,"-")</f>
        <v>0</v>
      </c>
      <c r="AL223" s="90" t="n">
        <f aca="false">IFERROR(Inputs!AL223/Inputs_old!AL223-1,"-")</f>
        <v>-9.96689186982813E-005</v>
      </c>
      <c r="AM223" s="90" t="n">
        <f aca="false">IFERROR(Inputs!AM223/Inputs_old!AM223-1,"-")</f>
        <v>-9.96689186983923E-005</v>
      </c>
      <c r="AN223" s="90" t="n">
        <f aca="false">IFERROR(Inputs!AN223/Inputs_old!AN223-1,"-")</f>
        <v>-9.96689186982813E-005</v>
      </c>
      <c r="AO223" s="90" t="n">
        <f aca="false">IFERROR(Inputs!AO223/Inputs_old!AO223-1,"-")</f>
        <v>-9.96689186982813E-005</v>
      </c>
      <c r="AP223" s="90" t="n">
        <f aca="false">IFERROR(Inputs!AP223/Inputs_old!AP223-1,"-")</f>
        <v>-9.96689186981703E-005</v>
      </c>
      <c r="AQ223" s="90" t="n">
        <f aca="false">IFERROR(Inputs!AQ223/Inputs_old!AQ223-1,"-")</f>
        <v>-9.96689186980593E-005</v>
      </c>
      <c r="AR223" s="90" t="n">
        <f aca="false">IFERROR(Inputs!AR223/Inputs_old!AR223-1,"-")</f>
        <v>-9.96689186981703E-005</v>
      </c>
      <c r="AS223" s="90" t="n">
        <f aca="false">IFERROR(Inputs!AS223/Inputs_old!AS223-1,"-")</f>
        <v>-9.96689186982813E-005</v>
      </c>
      <c r="AT223" s="90" t="n">
        <f aca="false">IFERROR(Inputs!AT223/Inputs_old!AT223-1,"-")</f>
        <v>-9.96689186981703E-005</v>
      </c>
      <c r="AU223" s="90" t="n">
        <f aca="false">IFERROR(Inputs!AU223/Inputs_old!AU223-1,"-")</f>
        <v>-9.96689186982813E-005</v>
      </c>
      <c r="AV223" s="90" t="n">
        <f aca="false">IFERROR(Inputs!AV223/Inputs_old!AV223-1,"-")</f>
        <v>-9.96689186981703E-005</v>
      </c>
      <c r="AW223" s="90" t="n">
        <f aca="false">IFERROR(Inputs!AW223/Inputs_old!AW223-1,"-")</f>
        <v>-9.96689186981703E-005</v>
      </c>
      <c r="AX223" s="90" t="n">
        <f aca="false">IFERROR(Inputs!AX223/Inputs_old!AX223-1,"-")</f>
        <v>-9.96689186982813E-005</v>
      </c>
      <c r="AY223" s="90" t="n">
        <f aca="false">IFERROR(Inputs!AY223/Inputs_old!AY223-1,"-")</f>
        <v>-9.96689186982813E-005</v>
      </c>
      <c r="AZ223" s="90" t="n">
        <f aca="false">IFERROR(Inputs!AZ223/Inputs_old!AZ223-1,"-")</f>
        <v>-9.96689186981703E-005</v>
      </c>
      <c r="BA223" s="90" t="n">
        <f aca="false">IFERROR(Inputs!BA223/Inputs_old!BA223-1,"-")</f>
        <v>-9.96689186982813E-005</v>
      </c>
      <c r="BB223" s="90" t="n">
        <f aca="false">IFERROR(Inputs!BB223/Inputs_old!BB223-1,"-")</f>
        <v>-9.96689186982813E-005</v>
      </c>
      <c r="BC223" s="90" t="n">
        <f aca="false">IFERROR(Inputs!BC223/Inputs_old!BC223-1,"-")</f>
        <v>-9.96689186981703E-005</v>
      </c>
      <c r="BD223" s="90" t="n">
        <f aca="false">IFERROR(Inputs!BD223/Inputs_old!BD223-1,"-")</f>
        <v>-9.96689186980593E-005</v>
      </c>
      <c r="BE223" s="90" t="n">
        <f aca="false">IFERROR(Inputs!BE223/Inputs_old!BE223-1,"-")</f>
        <v>-9.96689186981703E-005</v>
      </c>
      <c r="BF223" s="90" t="n">
        <f aca="false">IFERROR(Inputs!BF223/Inputs_old!BF223-1,"-")</f>
        <v>-9.96689186980593E-005</v>
      </c>
      <c r="BG223" s="90" t="n">
        <f aca="false">IFERROR(Inputs!BG223/Inputs_old!BG223-1,"-")</f>
        <v>-9.96689186980593E-005</v>
      </c>
    </row>
    <row r="224" customFormat="false" ht="13.5" hidden="false" customHeight="true" outlineLevel="0" collapsed="false">
      <c r="A224" s="172" t="s">
        <v>99</v>
      </c>
      <c r="B224" s="318" t="s">
        <v>252</v>
      </c>
      <c r="C224" s="318"/>
      <c r="D224" s="318" t="s">
        <v>101</v>
      </c>
      <c r="E224" s="96"/>
      <c r="F224" s="19" t="s">
        <v>293</v>
      </c>
      <c r="G224" s="96" t="s">
        <v>257</v>
      </c>
      <c r="H224" s="96"/>
      <c r="I224" s="96"/>
      <c r="X224" s="106"/>
      <c r="Y224" s="106"/>
      <c r="Z224" s="106"/>
      <c r="AA224" s="90" t="str">
        <f aca="false">IFERROR(Inputs!AA224/Inputs_old!AA224-1,"-")</f>
        <v>-</v>
      </c>
      <c r="AB224" s="90" t="n">
        <f aca="false">IFERROR(Inputs!AB224/Inputs_old!AB224-1,"-")</f>
        <v>0</v>
      </c>
      <c r="AC224" s="90" t="n">
        <f aca="false">IFERROR(Inputs!AC224/Inputs_old!AC224-1,"-")</f>
        <v>0</v>
      </c>
      <c r="AD224" s="90" t="n">
        <f aca="false">IFERROR(Inputs!AD224/Inputs_old!AD224-1,"-")</f>
        <v>0</v>
      </c>
      <c r="AE224" s="90" t="n">
        <f aca="false">IFERROR(Inputs!AE224/Inputs_old!AE224-1,"-")</f>
        <v>0</v>
      </c>
      <c r="AF224" s="90" t="n">
        <f aca="false">IFERROR(Inputs!AF224/Inputs_old!AF224-1,"-")</f>
        <v>0</v>
      </c>
      <c r="AG224" s="90" t="n">
        <f aca="false">IFERROR(Inputs!AG224/Inputs_old!AG224-1,"-")</f>
        <v>0</v>
      </c>
      <c r="AH224" s="90" t="n">
        <f aca="false">IFERROR(Inputs!AH224/Inputs_old!AH224-1,"-")</f>
        <v>0</v>
      </c>
      <c r="AI224" s="90" t="n">
        <f aca="false">IFERROR(Inputs!AI224/Inputs_old!AI224-1,"-")</f>
        <v>0</v>
      </c>
      <c r="AJ224" s="90" t="n">
        <f aca="false">IFERROR(Inputs!AJ224/Inputs_old!AJ224-1,"-")</f>
        <v>0</v>
      </c>
      <c r="AK224" s="90" t="n">
        <f aca="false">IFERROR(Inputs!AK224/Inputs_old!AK224-1,"-")</f>
        <v>0</v>
      </c>
      <c r="AL224" s="90" t="n">
        <f aca="false">IFERROR(Inputs!AL224/Inputs_old!AL224-1,"-")</f>
        <v>-9.96689186983923E-005</v>
      </c>
      <c r="AM224" s="90" t="n">
        <f aca="false">IFERROR(Inputs!AM224/Inputs_old!AM224-1,"-")</f>
        <v>-9.96689186985034E-005</v>
      </c>
      <c r="AN224" s="90" t="n">
        <f aca="false">IFERROR(Inputs!AN224/Inputs_old!AN224-1,"-")</f>
        <v>-9.96689186983923E-005</v>
      </c>
      <c r="AO224" s="90" t="n">
        <f aca="false">IFERROR(Inputs!AO224/Inputs_old!AO224-1,"-")</f>
        <v>-9.96689186983923E-005</v>
      </c>
      <c r="AP224" s="90" t="n">
        <f aca="false">IFERROR(Inputs!AP224/Inputs_old!AP224-1,"-")</f>
        <v>-9.96689186982813E-005</v>
      </c>
      <c r="AQ224" s="90" t="n">
        <f aca="false">IFERROR(Inputs!AQ224/Inputs_old!AQ224-1,"-")</f>
        <v>-9.96689186982813E-005</v>
      </c>
      <c r="AR224" s="90" t="n">
        <f aca="false">IFERROR(Inputs!AR224/Inputs_old!AR224-1,"-")</f>
        <v>-9.96689186981703E-005</v>
      </c>
      <c r="AS224" s="90" t="n">
        <f aca="false">IFERROR(Inputs!AS224/Inputs_old!AS224-1,"-")</f>
        <v>-9.96689186982813E-005</v>
      </c>
      <c r="AT224" s="90" t="n">
        <f aca="false">IFERROR(Inputs!AT224/Inputs_old!AT224-1,"-")</f>
        <v>-9.96689186980593E-005</v>
      </c>
      <c r="AU224" s="90" t="n">
        <f aca="false">IFERROR(Inputs!AU224/Inputs_old!AU224-1,"-")</f>
        <v>-9.96689186981703E-005</v>
      </c>
      <c r="AV224" s="90" t="n">
        <f aca="false">IFERROR(Inputs!AV224/Inputs_old!AV224-1,"-")</f>
        <v>-9.96689186981703E-005</v>
      </c>
      <c r="AW224" s="90" t="n">
        <f aca="false">IFERROR(Inputs!AW224/Inputs_old!AW224-1,"-")</f>
        <v>-9.96689186980593E-005</v>
      </c>
      <c r="AX224" s="90" t="n">
        <f aca="false">IFERROR(Inputs!AX224/Inputs_old!AX224-1,"-")</f>
        <v>-9.96689186981703E-005</v>
      </c>
      <c r="AY224" s="90" t="n">
        <f aca="false">IFERROR(Inputs!AY224/Inputs_old!AY224-1,"-")</f>
        <v>-9.96689186981703E-005</v>
      </c>
      <c r="AZ224" s="90" t="n">
        <f aca="false">IFERROR(Inputs!AZ224/Inputs_old!AZ224-1,"-")</f>
        <v>-9.96689186981703E-005</v>
      </c>
      <c r="BA224" s="90" t="n">
        <f aca="false">IFERROR(Inputs!BA224/Inputs_old!BA224-1,"-")</f>
        <v>-9.96689186980593E-005</v>
      </c>
      <c r="BB224" s="90" t="n">
        <f aca="false">IFERROR(Inputs!BB224/Inputs_old!BB224-1,"-")</f>
        <v>-9.96689186980593E-005</v>
      </c>
      <c r="BC224" s="90" t="n">
        <f aca="false">IFERROR(Inputs!BC224/Inputs_old!BC224-1,"-")</f>
        <v>-9.96689186980593E-005</v>
      </c>
      <c r="BD224" s="90" t="n">
        <f aca="false">IFERROR(Inputs!BD224/Inputs_old!BD224-1,"-")</f>
        <v>-9.96689186980593E-005</v>
      </c>
      <c r="BE224" s="90" t="n">
        <f aca="false">IFERROR(Inputs!BE224/Inputs_old!BE224-1,"-")</f>
        <v>-9.96689186980593E-005</v>
      </c>
      <c r="BF224" s="90" t="n">
        <f aca="false">IFERROR(Inputs!BF224/Inputs_old!BF224-1,"-")</f>
        <v>-9.96689186980593E-005</v>
      </c>
      <c r="BG224" s="90" t="n">
        <f aca="false">IFERROR(Inputs!BG224/Inputs_old!BG224-1,"-")</f>
        <v>-9.96689186981703E-005</v>
      </c>
    </row>
    <row r="225" customFormat="false" ht="13.5" hidden="false" customHeight="true" outlineLevel="0" collapsed="false">
      <c r="A225" s="172" t="s">
        <v>99</v>
      </c>
      <c r="B225" s="318" t="s">
        <v>252</v>
      </c>
      <c r="C225" s="318"/>
      <c r="D225" s="318" t="s">
        <v>101</v>
      </c>
      <c r="E225" s="96"/>
      <c r="F225" s="19" t="s">
        <v>294</v>
      </c>
      <c r="G225" s="96" t="s">
        <v>254</v>
      </c>
      <c r="H225" s="96"/>
      <c r="I225" s="96"/>
      <c r="X225" s="106"/>
      <c r="Y225" s="106"/>
      <c r="Z225" s="106"/>
      <c r="AA225" s="106"/>
      <c r="AI225" s="90" t="n">
        <f aca="false">IFERROR(Inputs!AI225/Inputs_old!AI225-1,"-")</f>
        <v>0.0376830027177213</v>
      </c>
      <c r="AJ225" s="90" t="n">
        <f aca="false">IFERROR(Inputs!AJ225/Inputs_old!AJ225-1,"-")</f>
        <v>0.000971644862789445</v>
      </c>
      <c r="AK225" s="90" t="n">
        <f aca="false">IFERROR(Inputs!AK225/Inputs_old!AK225-1,"-")</f>
        <v>-0.00906754589015701</v>
      </c>
      <c r="AL225" s="90" t="n">
        <f aca="false">IFERROR(Inputs!AL225/Inputs_old!AL225-1,"-")</f>
        <v>0.0223584294409971</v>
      </c>
      <c r="AM225" s="90" t="n">
        <f aca="false">IFERROR(Inputs!AM225/Inputs_old!AM225-1,"-")</f>
        <v>0.0163900152839487</v>
      </c>
      <c r="AN225" s="90" t="n">
        <f aca="false">IFERROR(Inputs!AN225/Inputs_old!AN225-1,"-")</f>
        <v>0.00142066346569369</v>
      </c>
      <c r="AO225" s="90" t="n">
        <f aca="false">IFERROR(Inputs!AO225/Inputs_old!AO225-1,"-")</f>
        <v>0.00140935865025638</v>
      </c>
      <c r="AP225" s="90" t="n">
        <f aca="false">IFERROR(Inputs!AP225/Inputs_old!AP225-1,"-")</f>
        <v>0.00139397956362619</v>
      </c>
      <c r="AQ225" s="90" t="n">
        <f aca="false">IFERROR(Inputs!AQ225/Inputs_old!AQ225-1,"-")</f>
        <v>0.00137881160625164</v>
      </c>
      <c r="AR225" s="90" t="n">
        <f aca="false">IFERROR(Inputs!AR225/Inputs_old!AR225-1,"-")</f>
        <v>0.00136384289085312</v>
      </c>
      <c r="AS225" s="90" t="n">
        <f aca="false">IFERROR(Inputs!AS225/Inputs_old!AS225-1,"-")</f>
        <v>0.00134906573497307</v>
      </c>
      <c r="AT225" s="90" t="n">
        <f aca="false">IFERROR(Inputs!AT225/Inputs_old!AT225-1,"-")</f>
        <v>0.00133447477882909</v>
      </c>
      <c r="AU225" s="90" t="n">
        <f aca="false">IFERROR(Inputs!AU225/Inputs_old!AU225-1,"-")</f>
        <v>0.00132006595422118</v>
      </c>
      <c r="AV225" s="90" t="n">
        <f aca="false">IFERROR(Inputs!AV225/Inputs_old!AV225-1,"-")</f>
        <v>0.00130583591940714</v>
      </c>
      <c r="AW225" s="90" t="n">
        <f aca="false">IFERROR(Inputs!AW225/Inputs_old!AW225-1,"-")</f>
        <v>0.00129178174917111</v>
      </c>
      <c r="AX225" s="90" t="n">
        <f aca="false">IFERROR(Inputs!AX225/Inputs_old!AX225-1,"-")</f>
        <v>0.00127719090223444</v>
      </c>
      <c r="AY225" s="90" t="n">
        <f aca="false">IFERROR(Inputs!AY225/Inputs_old!AY225-1,"-")</f>
        <v>0.00126278662281676</v>
      </c>
      <c r="AZ225" s="90" t="n">
        <f aca="false">IFERROR(Inputs!AZ225/Inputs_old!AZ225-1,"-")</f>
        <v>0.00124856614782276</v>
      </c>
      <c r="BA225" s="90" t="n">
        <f aca="false">IFERROR(Inputs!BA225/Inputs_old!BA225-1,"-")</f>
        <v>0.00123452679435143</v>
      </c>
      <c r="BB225" s="90" t="n">
        <f aca="false">IFERROR(Inputs!BB225/Inputs_old!BB225-1,"-")</f>
        <v>0.00122066594337711</v>
      </c>
      <c r="BC225" s="90" t="n">
        <f aca="false">IFERROR(Inputs!BC225/Inputs_old!BC225-1,"-")</f>
        <v>0.00120698103040229</v>
      </c>
      <c r="BD225" s="90" t="n">
        <f aca="false">IFERROR(Inputs!BD225/Inputs_old!BD225-1,"-")</f>
        <v>0.00119346953994159</v>
      </c>
      <c r="BE225" s="90" t="n">
        <f aca="false">IFERROR(Inputs!BE225/Inputs_old!BE225-1,"-")</f>
        <v>0.00118012900211073</v>
      </c>
      <c r="BF225" s="90" t="n">
        <f aca="false">IFERROR(Inputs!BF225/Inputs_old!BF225-1,"-")</f>
        <v>0.00116695699037406</v>
      </c>
      <c r="BG225" s="90" t="n">
        <f aca="false">IFERROR(Inputs!BG225/Inputs_old!BG225-1,"-")</f>
        <v>0.00115395111994143</v>
      </c>
    </row>
    <row r="226" customFormat="false" ht="13.5" hidden="false" customHeight="true" outlineLevel="0" collapsed="false">
      <c r="A226" s="172" t="s">
        <v>99</v>
      </c>
      <c r="B226" s="318" t="s">
        <v>252</v>
      </c>
      <c r="C226" s="318"/>
      <c r="D226" s="318" t="s">
        <v>101</v>
      </c>
      <c r="E226" s="96"/>
      <c r="F226" s="19" t="s">
        <v>295</v>
      </c>
      <c r="G226" s="96" t="s">
        <v>254</v>
      </c>
      <c r="H226" s="96"/>
      <c r="I226" s="96"/>
      <c r="X226" s="106"/>
      <c r="Y226" s="106"/>
      <c r="Z226" s="106"/>
      <c r="AA226" s="106"/>
      <c r="AI226" s="90" t="n">
        <f aca="false">IFERROR(Inputs!AI226/Inputs_old!AI226-1,"-")</f>
        <v>0.0388966468203849</v>
      </c>
      <c r="AJ226" s="90" t="n">
        <f aca="false">IFERROR(Inputs!AJ226/Inputs_old!AJ226-1,"-")</f>
        <v>-0.000281543115634331</v>
      </c>
      <c r="AK226" s="90" t="n">
        <f aca="false">IFERROR(Inputs!AK226/Inputs_old!AK226-1,"-")</f>
        <v>0.0111225003844688</v>
      </c>
      <c r="AL226" s="90" t="n">
        <f aca="false">IFERROR(Inputs!AL226/Inputs_old!AL226-1,"-")</f>
        <v>-0.0204837016629845</v>
      </c>
      <c r="AM226" s="90" t="n">
        <f aca="false">IFERROR(Inputs!AM226/Inputs_old!AM226-1,"-")</f>
        <v>-0.00977126097555214</v>
      </c>
      <c r="AN226" s="90" t="n">
        <f aca="false">IFERROR(Inputs!AN226/Inputs_old!AN226-1,"-")</f>
        <v>0.00336782391545643</v>
      </c>
      <c r="AO226" s="90" t="n">
        <f aca="false">IFERROR(Inputs!AO226/Inputs_old!AO226-1,"-")</f>
        <v>0.00334247366737195</v>
      </c>
      <c r="AP226" s="90" t="n">
        <f aca="false">IFERROR(Inputs!AP226/Inputs_old!AP226-1,"-")</f>
        <v>0.00330361837296778</v>
      </c>
      <c r="AQ226" s="90" t="n">
        <f aca="false">IFERROR(Inputs!AQ226/Inputs_old!AQ226-1,"-")</f>
        <v>0.00326556677511158</v>
      </c>
      <c r="AR226" s="90" t="n">
        <f aca="false">IFERROR(Inputs!AR226/Inputs_old!AR226-1,"-")</f>
        <v>0.00322817579110613</v>
      </c>
      <c r="AS226" s="90" t="n">
        <f aca="false">IFERROR(Inputs!AS226/Inputs_old!AS226-1,"-")</f>
        <v>0.00319136376697937</v>
      </c>
      <c r="AT226" s="90" t="n">
        <f aca="false">IFERROR(Inputs!AT226/Inputs_old!AT226-1,"-")</f>
        <v>0.00315508268834197</v>
      </c>
      <c r="AU226" s="90" t="n">
        <f aca="false">IFERROR(Inputs!AU226/Inputs_old!AU226-1,"-")</f>
        <v>0.00311930300015195</v>
      </c>
      <c r="AV226" s="90" t="n">
        <f aca="false">IFERROR(Inputs!AV226/Inputs_old!AV226-1,"-")</f>
        <v>0.00308400530706177</v>
      </c>
      <c r="AW226" s="90" t="n">
        <f aca="false">IFERROR(Inputs!AW226/Inputs_old!AW226-1,"-")</f>
        <v>0.00304917583295317</v>
      </c>
      <c r="AX226" s="90" t="n">
        <f aca="false">IFERROR(Inputs!AX226/Inputs_old!AX226-1,"-")</f>
        <v>0.00301310471819738</v>
      </c>
      <c r="AY226" s="90" t="n">
        <f aca="false">IFERROR(Inputs!AY226/Inputs_old!AY226-1,"-")</f>
        <v>0.00297752397032625</v>
      </c>
      <c r="AZ226" s="90" t="n">
        <f aca="false">IFERROR(Inputs!AZ226/Inputs_old!AZ226-1,"-")</f>
        <v>0.00294242477713813</v>
      </c>
      <c r="BA226" s="90" t="n">
        <f aca="false">IFERROR(Inputs!BA226/Inputs_old!BA226-1,"-")</f>
        <v>0.00290779897049265</v>
      </c>
      <c r="BB226" s="90" t="n">
        <f aca="false">IFERROR(Inputs!BB226/Inputs_old!BB226-1,"-")</f>
        <v>0.0028736387986612</v>
      </c>
      <c r="BC226" s="90" t="n">
        <f aca="false">IFERROR(Inputs!BC226/Inputs_old!BC226-1,"-")</f>
        <v>0.00283993680036154</v>
      </c>
      <c r="BD226" s="90" t="n">
        <f aca="false">IFERROR(Inputs!BD226/Inputs_old!BD226-1,"-")</f>
        <v>0.00280668573441467</v>
      </c>
      <c r="BE226" s="90" t="n">
        <f aca="false">IFERROR(Inputs!BE226/Inputs_old!BE226-1,"-")</f>
        <v>0.00277387853985656</v>
      </c>
      <c r="BF226" s="90" t="n">
        <f aca="false">IFERROR(Inputs!BF226/Inputs_old!BF226-1,"-")</f>
        <v>0.00274150831273823</v>
      </c>
      <c r="BG226" s="90" t="n">
        <f aca="false">IFERROR(Inputs!BG226/Inputs_old!BG226-1,"-")</f>
        <v>0.00270956829208702</v>
      </c>
    </row>
    <row r="227" customFormat="false" ht="13.5" hidden="false" customHeight="true" outlineLevel="0" collapsed="false">
      <c r="A227" s="172" t="s">
        <v>99</v>
      </c>
      <c r="B227" s="318" t="s">
        <v>252</v>
      </c>
      <c r="C227" s="318"/>
      <c r="D227" s="318" t="s">
        <v>101</v>
      </c>
      <c r="E227" s="96"/>
      <c r="F227" s="19" t="s">
        <v>296</v>
      </c>
      <c r="G227" s="96" t="s">
        <v>254</v>
      </c>
      <c r="H227" s="96"/>
      <c r="I227" s="96"/>
      <c r="X227" s="106"/>
      <c r="Y227" s="106"/>
      <c r="Z227" s="106"/>
      <c r="AA227" s="106"/>
      <c r="AI227" s="90" t="n">
        <f aca="false">IFERROR(Inputs!AI227/Inputs_old!AI227-1,"-")</f>
        <v>0.0367876347781517</v>
      </c>
      <c r="AJ227" s="90" t="n">
        <f aca="false">IFERROR(Inputs!AJ227/Inputs_old!AJ227-1,"-")</f>
        <v>0.00269635300130067</v>
      </c>
      <c r="AK227" s="90" t="n">
        <f aca="false">IFERROR(Inputs!AK227/Inputs_old!AK227-1,"-")</f>
        <v>0.0111847414616706</v>
      </c>
      <c r="AL227" s="90" t="n">
        <f aca="false">IFERROR(Inputs!AL227/Inputs_old!AL227-1,"-")</f>
        <v>-0.0347665712477886</v>
      </c>
      <c r="AM227" s="90" t="n">
        <f aca="false">IFERROR(Inputs!AM227/Inputs_old!AM227-1,"-")</f>
        <v>-0.0261101804120305</v>
      </c>
      <c r="AN227" s="90" t="n">
        <f aca="false">IFERROR(Inputs!AN227/Inputs_old!AN227-1,"-")</f>
        <v>0</v>
      </c>
      <c r="AO227" s="90" t="n">
        <f aca="false">IFERROR(Inputs!AO227/Inputs_old!AO227-1,"-")</f>
        <v>0</v>
      </c>
      <c r="AP227" s="90" t="n">
        <f aca="false">IFERROR(Inputs!AP227/Inputs_old!AP227-1,"-")</f>
        <v>0</v>
      </c>
      <c r="AQ227" s="90" t="n">
        <f aca="false">IFERROR(Inputs!AQ227/Inputs_old!AQ227-1,"-")</f>
        <v>0</v>
      </c>
      <c r="AR227" s="90" t="n">
        <f aca="false">IFERROR(Inputs!AR227/Inputs_old!AR227-1,"-")</f>
        <v>0</v>
      </c>
      <c r="AS227" s="90" t="n">
        <f aca="false">IFERROR(Inputs!AS227/Inputs_old!AS227-1,"-")</f>
        <v>0</v>
      </c>
      <c r="AT227" s="90" t="n">
        <f aca="false">IFERROR(Inputs!AT227/Inputs_old!AT227-1,"-")</f>
        <v>0</v>
      </c>
      <c r="AU227" s="90" t="n">
        <f aca="false">IFERROR(Inputs!AU227/Inputs_old!AU227-1,"-")</f>
        <v>0</v>
      </c>
      <c r="AV227" s="90" t="n">
        <f aca="false">IFERROR(Inputs!AV227/Inputs_old!AV227-1,"-")</f>
        <v>0</v>
      </c>
      <c r="AW227" s="90" t="n">
        <f aca="false">IFERROR(Inputs!AW227/Inputs_old!AW227-1,"-")</f>
        <v>0</v>
      </c>
      <c r="AX227" s="90" t="n">
        <f aca="false">IFERROR(Inputs!AX227/Inputs_old!AX227-1,"-")</f>
        <v>0</v>
      </c>
      <c r="AY227" s="90" t="n">
        <f aca="false">IFERROR(Inputs!AY227/Inputs_old!AY227-1,"-")</f>
        <v>0</v>
      </c>
      <c r="AZ227" s="90" t="n">
        <f aca="false">IFERROR(Inputs!AZ227/Inputs_old!AZ227-1,"-")</f>
        <v>0</v>
      </c>
      <c r="BA227" s="90" t="n">
        <f aca="false">IFERROR(Inputs!BA227/Inputs_old!BA227-1,"-")</f>
        <v>0</v>
      </c>
      <c r="BB227" s="90" t="n">
        <f aca="false">IFERROR(Inputs!BB227/Inputs_old!BB227-1,"-")</f>
        <v>0</v>
      </c>
      <c r="BC227" s="90" t="n">
        <f aca="false">IFERROR(Inputs!BC227/Inputs_old!BC227-1,"-")</f>
        <v>0</v>
      </c>
      <c r="BD227" s="90" t="n">
        <f aca="false">IFERROR(Inputs!BD227/Inputs_old!BD227-1,"-")</f>
        <v>0</v>
      </c>
      <c r="BE227" s="90" t="n">
        <f aca="false">IFERROR(Inputs!BE227/Inputs_old!BE227-1,"-")</f>
        <v>0</v>
      </c>
      <c r="BF227" s="90" t="n">
        <f aca="false">IFERROR(Inputs!BF227/Inputs_old!BF227-1,"-")</f>
        <v>0</v>
      </c>
      <c r="BG227" s="90" t="n">
        <f aca="false">IFERROR(Inputs!BG227/Inputs_old!BG227-1,"-")</f>
        <v>0</v>
      </c>
    </row>
    <row r="228" customFormat="false" ht="13.5" hidden="false" customHeight="true" outlineLevel="0" collapsed="false">
      <c r="A228" s="172" t="s">
        <v>99</v>
      </c>
      <c r="B228" s="318" t="s">
        <v>252</v>
      </c>
      <c r="C228" s="318"/>
      <c r="D228" s="318" t="s">
        <v>101</v>
      </c>
      <c r="E228" s="96"/>
      <c r="F228" s="19" t="s">
        <v>297</v>
      </c>
      <c r="G228" s="96" t="s">
        <v>254</v>
      </c>
      <c r="H228" s="96"/>
      <c r="I228" s="96"/>
      <c r="X228" s="106"/>
      <c r="Y228" s="106"/>
      <c r="Z228" s="106"/>
      <c r="AA228" s="106"/>
      <c r="AI228" s="90" t="n">
        <f aca="false">IFERROR(Inputs!AI228/Inputs_old!AI228-1,"-")</f>
        <v>0.0893044607414593</v>
      </c>
      <c r="AJ228" s="90" t="n">
        <f aca="false">IFERROR(Inputs!AJ228/Inputs_old!AJ228-1,"-")</f>
        <v>0.0527236062070875</v>
      </c>
      <c r="AK228" s="90" t="n">
        <f aca="false">IFERROR(Inputs!AK228/Inputs_old!AK228-1,"-")</f>
        <v>0.0554390733575729</v>
      </c>
      <c r="AL228" s="90" t="n">
        <f aca="false">IFERROR(Inputs!AL228/Inputs_old!AL228-1,"-")</f>
        <v>-0.00326611566137836</v>
      </c>
      <c r="AM228" s="90" t="n">
        <f aca="false">IFERROR(Inputs!AM228/Inputs_old!AM228-1,"-")</f>
        <v>-0.011439630130806</v>
      </c>
      <c r="AN228" s="90" t="n">
        <f aca="false">IFERROR(Inputs!AN228/Inputs_old!AN228-1,"-")</f>
        <v>0.0200382842643905</v>
      </c>
      <c r="AO228" s="90" t="n">
        <f aca="false">IFERROR(Inputs!AO228/Inputs_old!AO228-1,"-")</f>
        <v>0.0198880945916593</v>
      </c>
      <c r="AP228" s="90" t="n">
        <f aca="false">IFERROR(Inputs!AP228/Inputs_old!AP228-1,"-")</f>
        <v>0.0196469864621083</v>
      </c>
      <c r="AQ228" s="90" t="n">
        <f aca="false">IFERROR(Inputs!AQ228/Inputs_old!AQ228-1,"-")</f>
        <v>0.0194096102920953</v>
      </c>
      <c r="AR228" s="90" t="n">
        <f aca="false">IFERROR(Inputs!AR228/Inputs_old!AR228-1,"-")</f>
        <v>0.0191757693374977</v>
      </c>
      <c r="AS228" s="90" t="n">
        <f aca="false">IFERROR(Inputs!AS228/Inputs_old!AS228-1,"-")</f>
        <v>0.0189453303363984</v>
      </c>
      <c r="AT228" s="90" t="n">
        <f aca="false">IFERROR(Inputs!AT228/Inputs_old!AT228-1,"-")</f>
        <v>0.0187181952665738</v>
      </c>
      <c r="AU228" s="90" t="n">
        <f aca="false">IFERROR(Inputs!AU228/Inputs_old!AU228-1,"-")</f>
        <v>0.0184942859042883</v>
      </c>
      <c r="AV228" s="90" t="n">
        <f aca="false">IFERROR(Inputs!AV228/Inputs_old!AV228-1,"-")</f>
        <v>0.0182735353741368</v>
      </c>
      <c r="AW228" s="90" t="n">
        <f aca="false">IFERROR(Inputs!AW228/Inputs_old!AW228-1,"-")</f>
        <v>0.0180558835180056</v>
      </c>
      <c r="AX228" s="90" t="n">
        <f aca="false">IFERROR(Inputs!AX228/Inputs_old!AX228-1,"-")</f>
        <v>0.0178310236690926</v>
      </c>
      <c r="AY228" s="90" t="n">
        <f aca="false">IFERROR(Inputs!AY228/Inputs_old!AY228-1,"-")</f>
        <v>0.0176094302109147</v>
      </c>
      <c r="AZ228" s="90" t="n">
        <f aca="false">IFERROR(Inputs!AZ228/Inputs_old!AZ228-1,"-")</f>
        <v>0.0173910448030952</v>
      </c>
      <c r="BA228" s="90" t="n">
        <f aca="false">IFERROR(Inputs!BA228/Inputs_old!BA228-1,"-")</f>
        <v>0.017175810862083</v>
      </c>
      <c r="BB228" s="90" t="n">
        <f aca="false">IFERROR(Inputs!BB228/Inputs_old!BB228-1,"-")</f>
        <v>0.0169636733011136</v>
      </c>
      <c r="BC228" s="90" t="n">
        <f aca="false">IFERROR(Inputs!BC228/Inputs_old!BC228-1,"-")</f>
        <v>0.0167545783737795</v>
      </c>
      <c r="BD228" s="90" t="n">
        <f aca="false">IFERROR(Inputs!BD228/Inputs_old!BD228-1,"-")</f>
        <v>0.0165484735746364</v>
      </c>
      <c r="BE228" s="90" t="n">
        <f aca="false">IFERROR(Inputs!BE228/Inputs_old!BE228-1,"-")</f>
        <v>0.0163453075713933</v>
      </c>
      <c r="BF228" s="90" t="n">
        <f aca="false">IFERROR(Inputs!BF228/Inputs_old!BF228-1,"-")</f>
        <v>0.0161450301547808</v>
      </c>
      <c r="BG228" s="90" t="n">
        <f aca="false">IFERROR(Inputs!BG228/Inputs_old!BG228-1,"-")</f>
        <v>0.0159475921984846</v>
      </c>
    </row>
    <row r="229" customFormat="false" ht="13.5" hidden="false" customHeight="true" outlineLevel="0" collapsed="false">
      <c r="A229" s="172" t="s">
        <v>99</v>
      </c>
      <c r="B229" s="318" t="s">
        <v>252</v>
      </c>
      <c r="C229" s="318"/>
      <c r="D229" s="318" t="s">
        <v>101</v>
      </c>
      <c r="E229" s="96"/>
      <c r="F229" s="19" t="s">
        <v>298</v>
      </c>
      <c r="G229" s="96" t="s">
        <v>103</v>
      </c>
      <c r="H229" s="96"/>
      <c r="I229" s="96"/>
      <c r="X229" s="106"/>
      <c r="Y229" s="106"/>
      <c r="Z229" s="106"/>
      <c r="AA229" s="106"/>
      <c r="AI229" s="90" t="n">
        <f aca="false">IFERROR(Inputs!AI229/Inputs_old!AI229-1,"-")</f>
        <v>0.280837154597431</v>
      </c>
      <c r="AJ229" s="90" t="n">
        <f aca="false">IFERROR(Inputs!AJ229/Inputs_old!AJ229-1,"-")</f>
        <v>-0.0569354801201634</v>
      </c>
      <c r="AK229" s="90" t="n">
        <f aca="false">IFERROR(Inputs!AK229/Inputs_old!AK229-1,"-")</f>
        <v>-0.436151075366055</v>
      </c>
      <c r="AL229" s="90" t="n">
        <f aca="false">IFERROR(Inputs!AL229/Inputs_old!AL229-1,"-")</f>
        <v>-0.00782179779586734</v>
      </c>
      <c r="AM229" s="90" t="n">
        <f aca="false">IFERROR(Inputs!AM229/Inputs_old!AM229-1,"-")</f>
        <v>0.629949032417385</v>
      </c>
      <c r="AN229" s="90" t="n">
        <f aca="false">IFERROR(Inputs!AN229/Inputs_old!AN229-1,"-")</f>
        <v>0.738349092898493</v>
      </c>
      <c r="AO229" s="90" t="n">
        <f aca="false">IFERROR(Inputs!AO229/Inputs_old!AO229-1,"-")</f>
        <v>0.334325342529572</v>
      </c>
      <c r="AP229" s="90" t="n">
        <f aca="false">IFERROR(Inputs!AP229/Inputs_old!AP229-1,"-")</f>
        <v>0.278122093846926</v>
      </c>
      <c r="AQ229" s="90" t="n">
        <f aca="false">IFERROR(Inputs!AQ229/Inputs_old!AQ229-1,"-")</f>
        <v>0.259130956007449</v>
      </c>
      <c r="AR229" s="90" t="n">
        <f aca="false">IFERROR(Inputs!AR229/Inputs_old!AR229-1,"-")</f>
        <v>0.256228487675938</v>
      </c>
      <c r="AS229" s="90" t="n">
        <f aca="false">IFERROR(Inputs!AS229/Inputs_old!AS229-1,"-")</f>
        <v>0.250934012516884</v>
      </c>
      <c r="AT229" s="90" t="n">
        <f aca="false">IFERROR(Inputs!AT229/Inputs_old!AT229-1,"-")</f>
        <v>0.24962335668211</v>
      </c>
      <c r="AU229" s="90" t="n">
        <f aca="false">IFERROR(Inputs!AU229/Inputs_old!AU229-1,"-")</f>
        <v>0.248494373359643</v>
      </c>
      <c r="AV229" s="90" t="n">
        <f aca="false">IFERROR(Inputs!AV229/Inputs_old!AV229-1,"-")</f>
        <v>0.248085660237481</v>
      </c>
      <c r="AW229" s="90" t="n">
        <f aca="false">IFERROR(Inputs!AW229/Inputs_old!AW229-1,"-")</f>
        <v>0.245687130552872</v>
      </c>
      <c r="AX229" s="90" t="n">
        <f aca="false">IFERROR(Inputs!AX229/Inputs_old!AX229-1,"-")</f>
        <v>0.261844200568339</v>
      </c>
      <c r="AY229" s="90" t="n">
        <f aca="false">IFERROR(Inputs!AY229/Inputs_old!AY229-1,"-")</f>
        <v>0.263778212223566</v>
      </c>
      <c r="AZ229" s="90" t="n">
        <f aca="false">IFERROR(Inputs!AZ229/Inputs_old!AZ229-1,"-")</f>
        <v>0.269000852566508</v>
      </c>
      <c r="BA229" s="90" t="n">
        <f aca="false">IFERROR(Inputs!BA229/Inputs_old!BA229-1,"-")</f>
        <v>0.276643691529358</v>
      </c>
      <c r="BB229" s="90" t="n">
        <f aca="false">IFERROR(Inputs!BB229/Inputs_old!BB229-1,"-")</f>
        <v>0.306246806245558</v>
      </c>
      <c r="BC229" s="90" t="n">
        <f aca="false">IFERROR(Inputs!BC229/Inputs_old!BC229-1,"-")</f>
        <v>0.33653636496075</v>
      </c>
      <c r="BD229" s="90" t="n">
        <f aca="false">IFERROR(Inputs!BD229/Inputs_old!BD229-1,"-")</f>
        <v>0.367528285100118</v>
      </c>
      <c r="BE229" s="90" t="n">
        <f aca="false">IFERROR(Inputs!BE229/Inputs_old!BE229-1,"-")</f>
        <v>0.399238853185854</v>
      </c>
      <c r="BF229" s="90" t="n">
        <f aca="false">IFERROR(Inputs!BF229/Inputs_old!BF229-1,"-")</f>
        <v>0.431684733395864</v>
      </c>
      <c r="BG229" s="90" t="n">
        <f aca="false">IFERROR(Inputs!BG229/Inputs_old!BG229-1,"-")</f>
        <v>0.464882976320934</v>
      </c>
    </row>
    <row r="230" customFormat="false" ht="13.5" hidden="false" customHeight="true" outlineLevel="0" collapsed="false">
      <c r="A230" s="172" t="s">
        <v>99</v>
      </c>
      <c r="B230" s="318" t="s">
        <v>252</v>
      </c>
      <c r="C230" s="318"/>
      <c r="D230" s="318" t="s">
        <v>101</v>
      </c>
      <c r="E230" s="96"/>
      <c r="F230" s="19" t="s">
        <v>299</v>
      </c>
      <c r="G230" s="96" t="s">
        <v>103</v>
      </c>
      <c r="H230" s="96"/>
      <c r="I230" s="96"/>
      <c r="X230" s="106"/>
      <c r="Y230" s="106"/>
      <c r="Z230" s="106"/>
      <c r="AA230" s="106"/>
      <c r="AI230" s="90" t="n">
        <f aca="false">IFERROR(Inputs!AI230/Inputs_old!AI230-1,"-")</f>
        <v>0.14927745843953</v>
      </c>
      <c r="AJ230" s="90" t="n">
        <f aca="false">IFERROR(Inputs!AJ230/Inputs_old!AJ230-1,"-")</f>
        <v>-0.072332843184835</v>
      </c>
      <c r="AK230" s="90" t="n">
        <f aca="false">IFERROR(Inputs!AK230/Inputs_old!AK230-1,"-")</f>
        <v>-0.327921063034541</v>
      </c>
      <c r="AL230" s="90" t="n">
        <f aca="false">IFERROR(Inputs!AL230/Inputs_old!AL230-1,"-")</f>
        <v>-0.12601643355838</v>
      </c>
      <c r="AM230" s="90" t="n">
        <f aca="false">IFERROR(Inputs!AM230/Inputs_old!AM230-1,"-")</f>
        <v>-0.00932670764502919</v>
      </c>
      <c r="AN230" s="90" t="n">
        <f aca="false">IFERROR(Inputs!AN230/Inputs_old!AN230-1,"-")</f>
        <v>0.141842120431819</v>
      </c>
      <c r="AO230" s="90" t="n">
        <f aca="false">IFERROR(Inputs!AO230/Inputs_old!AO230-1,"-")</f>
        <v>0.135694127797634</v>
      </c>
      <c r="AP230" s="90" t="n">
        <f aca="false">IFERROR(Inputs!AP230/Inputs_old!AP230-1,"-")</f>
        <v>0.132659080463338</v>
      </c>
      <c r="AQ230" s="90" t="n">
        <f aca="false">IFERROR(Inputs!AQ230/Inputs_old!AQ230-1,"-")</f>
        <v>0.131282240989341</v>
      </c>
      <c r="AR230" s="90" t="n">
        <f aca="false">IFERROR(Inputs!AR230/Inputs_old!AR230-1,"-")</f>
        <v>0.129993755976884</v>
      </c>
      <c r="AS230" s="90" t="n">
        <f aca="false">IFERROR(Inputs!AS230/Inputs_old!AS230-1,"-")</f>
        <v>0.128857711724817</v>
      </c>
      <c r="AT230" s="90" t="n">
        <f aca="false">IFERROR(Inputs!AT230/Inputs_old!AT230-1,"-")</f>
        <v>0.127888848723636</v>
      </c>
      <c r="AU230" s="90" t="n">
        <f aca="false">IFERROR(Inputs!AU230/Inputs_old!AU230-1,"-")</f>
        <v>0.127425655474287</v>
      </c>
      <c r="AV230" s="90" t="n">
        <f aca="false">IFERROR(Inputs!AV230/Inputs_old!AV230-1,"-")</f>
        <v>0.128433624451102</v>
      </c>
      <c r="AW230" s="90" t="n">
        <f aca="false">IFERROR(Inputs!AW230/Inputs_old!AW230-1,"-")</f>
        <v>0.128163141334823</v>
      </c>
      <c r="AX230" s="90" t="n">
        <f aca="false">IFERROR(Inputs!AX230/Inputs_old!AX230-1,"-")</f>
        <v>0.130114434505073</v>
      </c>
      <c r="AY230" s="90" t="n">
        <f aca="false">IFERROR(Inputs!AY230/Inputs_old!AY230-1,"-")</f>
        <v>0.131284131190064</v>
      </c>
      <c r="AZ230" s="90" t="n">
        <f aca="false">IFERROR(Inputs!AZ230/Inputs_old!AZ230-1,"-")</f>
        <v>0.13150904803516</v>
      </c>
      <c r="BA230" s="90" t="n">
        <f aca="false">IFERROR(Inputs!BA230/Inputs_old!BA230-1,"-")</f>
        <v>0.132669005527919</v>
      </c>
      <c r="BB230" s="90" t="n">
        <f aca="false">IFERROR(Inputs!BB230/Inputs_old!BB230-1,"-")</f>
        <v>0.135275953189097</v>
      </c>
      <c r="BC230" s="90" t="n">
        <f aca="false">IFERROR(Inputs!BC230/Inputs_old!BC230-1,"-")</f>
        <v>0.137888900993367</v>
      </c>
      <c r="BD230" s="90" t="n">
        <f aca="false">IFERROR(Inputs!BD230/Inputs_old!BD230-1,"-")</f>
        <v>0.14050786275064</v>
      </c>
      <c r="BE230" s="90" t="n">
        <f aca="false">IFERROR(Inputs!BE230/Inputs_old!BE230-1,"-")</f>
        <v>0.143132852302612</v>
      </c>
      <c r="BF230" s="90" t="n">
        <f aca="false">IFERROR(Inputs!BF230/Inputs_old!BF230-1,"-")</f>
        <v>0.145763883522838</v>
      </c>
      <c r="BG230" s="90" t="n">
        <f aca="false">IFERROR(Inputs!BG230/Inputs_old!BG230-1,"-")</f>
        <v>0.148400970316805</v>
      </c>
    </row>
    <row r="231" customFormat="false" ht="13.5" hidden="false" customHeight="true" outlineLevel="0" collapsed="false">
      <c r="A231" s="172" t="s">
        <v>99</v>
      </c>
      <c r="B231" s="318" t="s">
        <v>252</v>
      </c>
      <c r="C231" s="318"/>
      <c r="D231" s="318" t="s">
        <v>101</v>
      </c>
      <c r="E231" s="96"/>
      <c r="F231" s="19" t="s">
        <v>300</v>
      </c>
      <c r="G231" s="96" t="s">
        <v>103</v>
      </c>
      <c r="H231" s="96"/>
      <c r="I231" s="96"/>
      <c r="X231" s="106"/>
      <c r="Y231" s="106"/>
      <c r="Z231" s="106"/>
      <c r="AA231" s="106"/>
      <c r="AI231" s="90" t="n">
        <f aca="false">IFERROR(Inputs!AI231/Inputs_old!AI231-1,"-")</f>
        <v>0.204010302006634</v>
      </c>
      <c r="AJ231" s="90" t="n">
        <f aca="false">IFERROR(Inputs!AJ231/Inputs_old!AJ231-1,"-")</f>
        <v>0.188142817305363</v>
      </c>
      <c r="AK231" s="90" t="n">
        <f aca="false">IFERROR(Inputs!AK231/Inputs_old!AK231-1,"-")</f>
        <v>0.000261807741077647</v>
      </c>
      <c r="AL231" s="90" t="n">
        <f aca="false">IFERROR(Inputs!AL231/Inputs_old!AL231-1,"-")</f>
        <v>0.0583520158696704</v>
      </c>
      <c r="AM231" s="90" t="n">
        <f aca="false">IFERROR(Inputs!AM231/Inputs_old!AM231-1,"-")</f>
        <v>0.115495163919746</v>
      </c>
      <c r="AN231" s="90" t="n">
        <f aca="false">IFERROR(Inputs!AN231/Inputs_old!AN231-1,"-")</f>
        <v>0.0976808600779626</v>
      </c>
      <c r="AO231" s="90" t="n">
        <f aca="false">IFERROR(Inputs!AO231/Inputs_old!AO231-1,"-")</f>
        <v>0.0935411232554366</v>
      </c>
      <c r="AP231" s="90" t="n">
        <f aca="false">IFERROR(Inputs!AP231/Inputs_old!AP231-1,"-")</f>
        <v>0.0922129774010241</v>
      </c>
      <c r="AQ231" s="90" t="n">
        <f aca="false">IFERROR(Inputs!AQ231/Inputs_old!AQ231-1,"-")</f>
        <v>0.0912784408308127</v>
      </c>
      <c r="AR231" s="90" t="n">
        <f aca="false">IFERROR(Inputs!AR231/Inputs_old!AR231-1,"-")</f>
        <v>0.0902920761930517</v>
      </c>
      <c r="AS231" s="90" t="n">
        <f aca="false">IFERROR(Inputs!AS231/Inputs_old!AS231-1,"-")</f>
        <v>0.0898677212835672</v>
      </c>
      <c r="AT231" s="90" t="n">
        <f aca="false">IFERROR(Inputs!AT231/Inputs_old!AT231-1,"-")</f>
        <v>0.0895141284501166</v>
      </c>
      <c r="AU231" s="90" t="n">
        <f aca="false">IFERROR(Inputs!AU231/Inputs_old!AU231-1,"-")</f>
        <v>0.0900606434602917</v>
      </c>
      <c r="AV231" s="90" t="n">
        <f aca="false">IFERROR(Inputs!AV231/Inputs_old!AV231-1,"-")</f>
        <v>0.0906946948617489</v>
      </c>
      <c r="AW231" s="90" t="n">
        <f aca="false">IFERROR(Inputs!AW231/Inputs_old!AW231-1,"-")</f>
        <v>0.0906637632530865</v>
      </c>
      <c r="AX231" s="90" t="n">
        <f aca="false">IFERROR(Inputs!AX231/Inputs_old!AX231-1,"-")</f>
        <v>0.0902759584142936</v>
      </c>
      <c r="AY231" s="90" t="n">
        <f aca="false">IFERROR(Inputs!AY231/Inputs_old!AY231-1,"-")</f>
        <v>0.0894054120489018</v>
      </c>
      <c r="AZ231" s="90" t="n">
        <f aca="false">IFERROR(Inputs!AZ231/Inputs_old!AZ231-1,"-")</f>
        <v>0.0880076200802544</v>
      </c>
      <c r="BA231" s="90" t="n">
        <f aca="false">IFERROR(Inputs!BA231/Inputs_old!BA231-1,"-")</f>
        <v>0.0860558867141816</v>
      </c>
      <c r="BB231" s="90" t="n">
        <f aca="false">IFERROR(Inputs!BB231/Inputs_old!BB231-1,"-")</f>
        <v>0.0839174554067532</v>
      </c>
      <c r="BC231" s="90" t="n">
        <f aca="false">IFERROR(Inputs!BC231/Inputs_old!BC231-1,"-")</f>
        <v>0.0817832346454974</v>
      </c>
      <c r="BD231" s="90" t="n">
        <f aca="false">IFERROR(Inputs!BD231/Inputs_old!BD231-1,"-")</f>
        <v>0.0796532161398975</v>
      </c>
      <c r="BE231" s="90" t="n">
        <f aca="false">IFERROR(Inputs!BE231/Inputs_old!BE231-1,"-")</f>
        <v>0.0775273916157615</v>
      </c>
      <c r="BF231" s="90" t="n">
        <f aca="false">IFERROR(Inputs!BF231/Inputs_old!BF231-1,"-")</f>
        <v>0.0754057528151892</v>
      </c>
      <c r="BG231" s="90" t="n">
        <f aca="false">IFERROR(Inputs!BG231/Inputs_old!BG231-1,"-")</f>
        <v>0.0732882914965403</v>
      </c>
    </row>
    <row r="232" customFormat="false" ht="13.5" hidden="false" customHeight="true" outlineLevel="0" collapsed="false">
      <c r="A232" s="172" t="s">
        <v>99</v>
      </c>
      <c r="B232" s="318" t="s">
        <v>252</v>
      </c>
      <c r="C232" s="318"/>
      <c r="D232" s="318" t="s">
        <v>101</v>
      </c>
      <c r="E232" s="96"/>
      <c r="F232" s="19" t="s">
        <v>301</v>
      </c>
      <c r="G232" s="96" t="s">
        <v>103</v>
      </c>
      <c r="H232" s="96"/>
      <c r="I232" s="96"/>
      <c r="X232" s="106"/>
      <c r="Y232" s="106"/>
      <c r="Z232" s="106"/>
      <c r="AA232" s="106"/>
      <c r="AI232" s="90" t="n">
        <f aca="false">IFERROR(Inputs!AI232/Inputs_old!AI232-1,"-")</f>
        <v>0.151832799636475</v>
      </c>
      <c r="AJ232" s="90" t="n">
        <f aca="false">IFERROR(Inputs!AJ232/Inputs_old!AJ232-1,"-")</f>
        <v>0.229315923804393</v>
      </c>
      <c r="AK232" s="90" t="n">
        <f aca="false">IFERROR(Inputs!AK232/Inputs_old!AK232-1,"-")</f>
        <v>0.0154573266670017</v>
      </c>
      <c r="AL232" s="90" t="n">
        <f aca="false">IFERROR(Inputs!AL232/Inputs_old!AL232-1,"-")</f>
        <v>0.0293479474984144</v>
      </c>
      <c r="AM232" s="90" t="n">
        <f aca="false">IFERROR(Inputs!AM232/Inputs_old!AM232-1,"-")</f>
        <v>0.0620825929767135</v>
      </c>
      <c r="AN232" s="90" t="n">
        <f aca="false">IFERROR(Inputs!AN232/Inputs_old!AN232-1,"-")</f>
        <v>0.0177431312314098</v>
      </c>
      <c r="AO232" s="90" t="n">
        <f aca="false">IFERROR(Inputs!AO232/Inputs_old!AO232-1,"-")</f>
        <v>0.0170620360486413</v>
      </c>
      <c r="AP232" s="90" t="n">
        <f aca="false">IFERROR(Inputs!AP232/Inputs_old!AP232-1,"-")</f>
        <v>0.0168347816807182</v>
      </c>
      <c r="AQ232" s="90" t="n">
        <f aca="false">IFERROR(Inputs!AQ232/Inputs_old!AQ232-1,"-")</f>
        <v>0.0166235588745212</v>
      </c>
      <c r="AR232" s="90" t="n">
        <f aca="false">IFERROR(Inputs!AR232/Inputs_old!AR232-1,"-")</f>
        <v>0.0164257137697847</v>
      </c>
      <c r="AS232" s="90" t="n">
        <f aca="false">IFERROR(Inputs!AS232/Inputs_old!AS232-1,"-")</f>
        <v>0.0163139904066869</v>
      </c>
      <c r="AT232" s="90" t="n">
        <f aca="false">IFERROR(Inputs!AT232/Inputs_old!AT232-1,"-")</f>
        <v>0.0162727053438898</v>
      </c>
      <c r="AU232" s="90" t="n">
        <f aca="false">IFERROR(Inputs!AU232/Inputs_old!AU232-1,"-")</f>
        <v>0.016364701964217</v>
      </c>
      <c r="AV232" s="90" t="n">
        <f aca="false">IFERROR(Inputs!AV232/Inputs_old!AV232-1,"-")</f>
        <v>0.0164701614666487</v>
      </c>
      <c r="AW232" s="90" t="n">
        <f aca="false">IFERROR(Inputs!AW232/Inputs_old!AW232-1,"-")</f>
        <v>0.0164715424347623</v>
      </c>
      <c r="AX232" s="90" t="n">
        <f aca="false">IFERROR(Inputs!AX232/Inputs_old!AX232-1,"-")</f>
        <v>0.0163973579357786</v>
      </c>
      <c r="AY232" s="90" t="n">
        <f aca="false">IFERROR(Inputs!AY232/Inputs_old!AY232-1,"-")</f>
        <v>0.0162717147524618</v>
      </c>
      <c r="AZ232" s="90" t="n">
        <f aca="false">IFERROR(Inputs!AZ232/Inputs_old!AZ232-1,"-")</f>
        <v>0.0160683363075358</v>
      </c>
      <c r="BA232" s="90" t="n">
        <f aca="false">IFERROR(Inputs!BA232/Inputs_old!BA232-1,"-")</f>
        <v>0.0157868209110505</v>
      </c>
      <c r="BB232" s="90" t="n">
        <f aca="false">IFERROR(Inputs!BB232/Inputs_old!BB232-1,"-")</f>
        <v>0.0154622446154431</v>
      </c>
      <c r="BC232" s="90" t="n">
        <f aca="false">IFERROR(Inputs!BC232/Inputs_old!BC232-1,"-")</f>
        <v>0.0151377720323169</v>
      </c>
      <c r="BD232" s="90" t="n">
        <f aca="false">IFERROR(Inputs!BD232/Inputs_old!BD232-1,"-")</f>
        <v>0.0148134031285323</v>
      </c>
      <c r="BE232" s="90" t="n">
        <f aca="false">IFERROR(Inputs!BE232/Inputs_old!BE232-1,"-")</f>
        <v>0.0144891378709608</v>
      </c>
      <c r="BF232" s="90" t="n">
        <f aca="false">IFERROR(Inputs!BF232/Inputs_old!BF232-1,"-")</f>
        <v>0.0141649762264842</v>
      </c>
      <c r="BG232" s="90" t="n">
        <f aca="false">IFERROR(Inputs!BG232/Inputs_old!BG232-1,"-")</f>
        <v>0.0138409181619945</v>
      </c>
    </row>
    <row r="233" customFormat="false" ht="13.5" hidden="false" customHeight="true" outlineLevel="0" collapsed="false">
      <c r="A233" s="172" t="s">
        <v>99</v>
      </c>
      <c r="B233" s="318" t="s">
        <v>252</v>
      </c>
      <c r="C233" s="318"/>
      <c r="D233" s="318" t="s">
        <v>101</v>
      </c>
      <c r="E233" s="96"/>
      <c r="F233" s="19" t="s">
        <v>302</v>
      </c>
      <c r="G233" s="96" t="s">
        <v>103</v>
      </c>
      <c r="H233" s="96"/>
      <c r="I233" s="96"/>
      <c r="X233" s="106"/>
      <c r="Y233" s="106"/>
      <c r="Z233" s="106"/>
      <c r="AA233" s="106"/>
      <c r="AI233" s="90" t="n">
        <f aca="false">IFERROR(Inputs!AI233/Inputs_old!AI233-1,"-")</f>
        <v>0.0375178652736166</v>
      </c>
      <c r="AJ233" s="90" t="n">
        <f aca="false">IFERROR(Inputs!AJ233/Inputs_old!AJ233-1,"-")</f>
        <v>0.0951414304506622</v>
      </c>
      <c r="AK233" s="90" t="n">
        <f aca="false">IFERROR(Inputs!AK233/Inputs_old!AK233-1,"-")</f>
        <v>0.137114295871051</v>
      </c>
      <c r="AL233" s="90" t="n">
        <f aca="false">IFERROR(Inputs!AL233/Inputs_old!AL233-1,"-")</f>
        <v>-0.0318442611562666</v>
      </c>
      <c r="AM233" s="90" t="n">
        <f aca="false">IFERROR(Inputs!AM233/Inputs_old!AM233-1,"-")</f>
        <v>-0.109598150505258</v>
      </c>
      <c r="AN233" s="90" t="n">
        <f aca="false">IFERROR(Inputs!AN233/Inputs_old!AN233-1,"-")</f>
        <v>-0.177554795171735</v>
      </c>
      <c r="AO233" s="90" t="n">
        <f aca="false">IFERROR(Inputs!AO233/Inputs_old!AO233-1,"-")</f>
        <v>-0.176630744466687</v>
      </c>
      <c r="AP233" s="90" t="n">
        <f aca="false">IFERROR(Inputs!AP233/Inputs_old!AP233-1,"-")</f>
        <v>-0.17343482638783</v>
      </c>
      <c r="AQ233" s="90" t="n">
        <f aca="false">IFERROR(Inputs!AQ233/Inputs_old!AQ233-1,"-")</f>
        <v>-0.169224658584133</v>
      </c>
      <c r="AR233" s="90" t="n">
        <f aca="false">IFERROR(Inputs!AR233/Inputs_old!AR233-1,"-")</f>
        <v>-0.165696032842284</v>
      </c>
      <c r="AS233" s="90" t="n">
        <f aca="false">IFERROR(Inputs!AS233/Inputs_old!AS233-1,"-")</f>
        <v>-0.162447476049543</v>
      </c>
      <c r="AT233" s="90" t="n">
        <f aca="false">IFERROR(Inputs!AT233/Inputs_old!AT233-1,"-")</f>
        <v>-0.159168060899887</v>
      </c>
      <c r="AU233" s="90" t="n">
        <f aca="false">IFERROR(Inputs!AU233/Inputs_old!AU233-1,"-")</f>
        <v>-0.155912024216916</v>
      </c>
      <c r="AV233" s="90" t="n">
        <f aca="false">IFERROR(Inputs!AV233/Inputs_old!AV233-1,"-")</f>
        <v>-0.152779840149546</v>
      </c>
      <c r="AW233" s="90" t="n">
        <f aca="false">IFERROR(Inputs!AW233/Inputs_old!AW233-1,"-")</f>
        <v>-0.149703262437175</v>
      </c>
      <c r="AX233" s="90" t="n">
        <f aca="false">IFERROR(Inputs!AX233/Inputs_old!AX233-1,"-")</f>
        <v>-0.146471745952052</v>
      </c>
      <c r="AY233" s="90" t="n">
        <f aca="false">IFERROR(Inputs!AY233/Inputs_old!AY233-1,"-")</f>
        <v>-0.143614743467947</v>
      </c>
      <c r="AZ233" s="90" t="n">
        <f aca="false">IFERROR(Inputs!AZ233/Inputs_old!AZ233-1,"-")</f>
        <v>-0.141907593128489</v>
      </c>
      <c r="BA233" s="90" t="n">
        <f aca="false">IFERROR(Inputs!BA233/Inputs_old!BA233-1,"-")</f>
        <v>-0.141115670083574</v>
      </c>
      <c r="BB233" s="90" t="n">
        <f aca="false">IFERROR(Inputs!BB233/Inputs_old!BB233-1,"-")</f>
        <v>-0.140905643028691</v>
      </c>
      <c r="BC233" s="90" t="n">
        <f aca="false">IFERROR(Inputs!BC233/Inputs_old!BC233-1,"-")</f>
        <v>-0.140695564614896</v>
      </c>
      <c r="BD233" s="90" t="n">
        <f aca="false">IFERROR(Inputs!BD233/Inputs_old!BD233-1,"-")</f>
        <v>-0.140485434829632</v>
      </c>
      <c r="BE233" s="90" t="n">
        <f aca="false">IFERROR(Inputs!BE233/Inputs_old!BE233-1,"-")</f>
        <v>-0.140275253660335</v>
      </c>
      <c r="BF233" s="90" t="n">
        <f aca="false">IFERROR(Inputs!BF233/Inputs_old!BF233-1,"-")</f>
        <v>-0.140065021094441</v>
      </c>
      <c r="BG233" s="90" t="n">
        <f aca="false">IFERROR(Inputs!BG233/Inputs_old!BG233-1,"-")</f>
        <v>-0.139854737119382</v>
      </c>
    </row>
    <row r="234" customFormat="false" ht="13.5" hidden="false" customHeight="true" outlineLevel="0" collapsed="false">
      <c r="A234" s="172" t="s">
        <v>99</v>
      </c>
      <c r="B234" s="318" t="s">
        <v>252</v>
      </c>
      <c r="C234" s="318"/>
      <c r="D234" s="318" t="s">
        <v>101</v>
      </c>
      <c r="E234" s="96"/>
      <c r="F234" s="19" t="s">
        <v>303</v>
      </c>
      <c r="G234" s="96" t="s">
        <v>103</v>
      </c>
      <c r="H234" s="96"/>
      <c r="I234" s="96"/>
      <c r="X234" s="106"/>
      <c r="Y234" s="106"/>
      <c r="Z234" s="106"/>
      <c r="AA234" s="106"/>
      <c r="AI234" s="90" t="n">
        <f aca="false">IFERROR(Inputs!AI234/Inputs_old!AI234-1,"-")</f>
        <v>0.115836750935596</v>
      </c>
      <c r="AJ234" s="90" t="n">
        <f aca="false">IFERROR(Inputs!AJ234/Inputs_old!AJ234-1,"-")</f>
        <v>-0.0734907255316158</v>
      </c>
      <c r="AK234" s="90" t="n">
        <f aca="false">IFERROR(Inputs!AK234/Inputs_old!AK234-1,"-")</f>
        <v>-0.296727031012514</v>
      </c>
      <c r="AL234" s="90" t="n">
        <f aca="false">IFERROR(Inputs!AL234/Inputs_old!AL234-1,"-")</f>
        <v>0.289596822581707</v>
      </c>
      <c r="AM234" s="90" t="n">
        <f aca="false">IFERROR(Inputs!AM234/Inputs_old!AM234-1,"-")</f>
        <v>1.18900801679955</v>
      </c>
      <c r="AN234" s="90" t="n">
        <f aca="false">IFERROR(Inputs!AN234/Inputs_old!AN234-1,"-")</f>
        <v>9.50729574947572</v>
      </c>
      <c r="AO234" s="90" t="n">
        <f aca="false">IFERROR(Inputs!AO234/Inputs_old!AO234-1,"-")</f>
        <v>4.4595767508708</v>
      </c>
      <c r="AP234" s="90" t="n">
        <f aca="false">IFERROR(Inputs!AP234/Inputs_old!AP234-1,"-")</f>
        <v>3.50620844578056</v>
      </c>
      <c r="AQ234" s="90" t="n">
        <f aca="false">IFERROR(Inputs!AQ234/Inputs_old!AQ234-1,"-")</f>
        <v>2.9529953668671</v>
      </c>
      <c r="AR234" s="90" t="n">
        <f aca="false">IFERROR(Inputs!AR234/Inputs_old!AR234-1,"-")</f>
        <v>2.77897224137047</v>
      </c>
      <c r="AS234" s="90" t="n">
        <f aca="false">IFERROR(Inputs!AS234/Inputs_old!AS234-1,"-")</f>
        <v>2.58389178937292</v>
      </c>
      <c r="AT234" s="90" t="n">
        <f aca="false">IFERROR(Inputs!AT234/Inputs_old!AT234-1,"-")</f>
        <v>2.46632933558489</v>
      </c>
      <c r="AU234" s="90" t="n">
        <f aca="false">IFERROR(Inputs!AU234/Inputs_old!AU234-1,"-")</f>
        <v>2.36267607253873</v>
      </c>
      <c r="AV234" s="90" t="n">
        <f aca="false">IFERROR(Inputs!AV234/Inputs_old!AV234-1,"-")</f>
        <v>2.27690994724293</v>
      </c>
      <c r="AW234" s="90" t="n">
        <f aca="false">IFERROR(Inputs!AW234/Inputs_old!AW234-1,"-")</f>
        <v>2.17584463032656</v>
      </c>
      <c r="AX234" s="90" t="n">
        <f aca="false">IFERROR(Inputs!AX234/Inputs_old!AX234-1,"-")</f>
        <v>2.18312094010227</v>
      </c>
      <c r="AY234" s="90" t="n">
        <f aca="false">IFERROR(Inputs!AY234/Inputs_old!AY234-1,"-")</f>
        <v>2.13462078788496</v>
      </c>
      <c r="AZ234" s="90" t="n">
        <f aca="false">IFERROR(Inputs!AZ234/Inputs_old!AZ234-1,"-")</f>
        <v>2.12122094305648</v>
      </c>
      <c r="BA234" s="90" t="n">
        <f aca="false">IFERROR(Inputs!BA234/Inputs_old!BA234-1,"-")</f>
        <v>2.1333454247419</v>
      </c>
      <c r="BB234" s="90" t="n">
        <f aca="false">IFERROR(Inputs!BB234/Inputs_old!BB234-1,"-")</f>
        <v>2.22440064431775</v>
      </c>
      <c r="BC234" s="90" t="n">
        <f aca="false">IFERROR(Inputs!BC234/Inputs_old!BC234-1,"-")</f>
        <v>2.31810193443104</v>
      </c>
      <c r="BD234" s="90" t="n">
        <f aca="false">IFERROR(Inputs!BD234/Inputs_old!BD234-1,"-")</f>
        <v>2.41452619006177</v>
      </c>
      <c r="BE234" s="90" t="n">
        <f aca="false">IFERROR(Inputs!BE234/Inputs_old!BE234-1,"-")</f>
        <v>2.51375254076301</v>
      </c>
      <c r="BF234" s="90" t="n">
        <f aca="false">IFERROR(Inputs!BF234/Inputs_old!BF234-1,"-")</f>
        <v>2.61586241559775</v>
      </c>
      <c r="BG234" s="90" t="n">
        <f aca="false">IFERROR(Inputs!BG234/Inputs_old!BG234-1,"-")</f>
        <v>2.72093960996277</v>
      </c>
    </row>
    <row r="235" customFormat="false" ht="13.5" hidden="false" customHeight="true" outlineLevel="0" collapsed="false">
      <c r="A235" s="172" t="s">
        <v>99</v>
      </c>
      <c r="B235" s="318" t="s">
        <v>252</v>
      </c>
      <c r="C235" s="318"/>
      <c r="D235" s="318" t="s">
        <v>101</v>
      </c>
      <c r="E235" s="96"/>
      <c r="F235" s="19" t="s">
        <v>304</v>
      </c>
      <c r="G235" s="96" t="s">
        <v>103</v>
      </c>
      <c r="H235" s="96"/>
      <c r="I235" s="96"/>
      <c r="X235" s="106"/>
      <c r="Y235" s="106"/>
      <c r="Z235" s="106"/>
      <c r="AA235" s="106"/>
      <c r="AI235" s="90" t="n">
        <f aca="false">IFERROR(Inputs!AI235/Inputs_old!AI235-1,"-")</f>
        <v>0.136170137629783</v>
      </c>
      <c r="AJ235" s="90" t="n">
        <f aca="false">IFERROR(Inputs!AJ235/Inputs_old!AJ235-1,"-")</f>
        <v>-0.0246133671804322</v>
      </c>
      <c r="AK235" s="90" t="n">
        <f aca="false">IFERROR(Inputs!AK235/Inputs_old!AK235-1,"-")</f>
        <v>-0.174252216037676</v>
      </c>
      <c r="AL235" s="90" t="n">
        <f aca="false">IFERROR(Inputs!AL235/Inputs_old!AL235-1,"-")</f>
        <v>-0.0571319483062925</v>
      </c>
      <c r="AM235" s="90" t="n">
        <f aca="false">IFERROR(Inputs!AM235/Inputs_old!AM235-1,"-")</f>
        <v>0.0229068533362928</v>
      </c>
      <c r="AN235" s="90" t="n">
        <f aca="false">IFERROR(Inputs!AN235/Inputs_old!AN235-1,"-")</f>
        <v>0.185774804994556</v>
      </c>
      <c r="AO235" s="90" t="n">
        <f aca="false">IFERROR(Inputs!AO235/Inputs_old!AO235-1,"-")</f>
        <v>0.177448119481968</v>
      </c>
      <c r="AP235" s="90" t="n">
        <f aca="false">IFERROR(Inputs!AP235/Inputs_old!AP235-1,"-")</f>
        <v>0.174541310859635</v>
      </c>
      <c r="AQ235" s="90" t="n">
        <f aca="false">IFERROR(Inputs!AQ235/Inputs_old!AQ235-1,"-")</f>
        <v>0.173856319056705</v>
      </c>
      <c r="AR235" s="90" t="n">
        <f aca="false">IFERROR(Inputs!AR235/Inputs_old!AR235-1,"-")</f>
        <v>0.17307882494365</v>
      </c>
      <c r="AS235" s="90" t="n">
        <f aca="false">IFERROR(Inputs!AS235/Inputs_old!AS235-1,"-")</f>
        <v>0.172569058476533</v>
      </c>
      <c r="AT235" s="90" t="n">
        <f aca="false">IFERROR(Inputs!AT235/Inputs_old!AT235-1,"-")</f>
        <v>0.172463764560973</v>
      </c>
      <c r="AU235" s="90" t="n">
        <f aca="false">IFERROR(Inputs!AU235/Inputs_old!AU235-1,"-")</f>
        <v>0.173355866241734</v>
      </c>
      <c r="AV235" s="90" t="n">
        <f aca="false">IFERROR(Inputs!AV235/Inputs_old!AV235-1,"-")</f>
        <v>0.174051880480502</v>
      </c>
      <c r="AW235" s="90" t="n">
        <f aca="false">IFERROR(Inputs!AW235/Inputs_old!AW235-1,"-")</f>
        <v>0.173415870580661</v>
      </c>
      <c r="AX235" s="90" t="n">
        <f aca="false">IFERROR(Inputs!AX235/Inputs_old!AX235-1,"-")</f>
        <v>0.17630499211749</v>
      </c>
      <c r="AY235" s="90" t="n">
        <f aca="false">IFERROR(Inputs!AY235/Inputs_old!AY235-1,"-")</f>
        <v>0.178001495481461</v>
      </c>
      <c r="AZ235" s="90" t="n">
        <f aca="false">IFERROR(Inputs!AZ235/Inputs_old!AZ235-1,"-")</f>
        <v>0.178812465857354</v>
      </c>
      <c r="BA235" s="90" t="n">
        <f aca="false">IFERROR(Inputs!BA235/Inputs_old!BA235-1,"-")</f>
        <v>0.180888391778518</v>
      </c>
      <c r="BB235" s="90" t="n">
        <f aca="false">IFERROR(Inputs!BB235/Inputs_old!BB235-1,"-")</f>
        <v>0.185275833385826</v>
      </c>
      <c r="BC235" s="90" t="n">
        <f aca="false">IFERROR(Inputs!BC235/Inputs_old!BC235-1,"-")</f>
        <v>0.189679575978047</v>
      </c>
      <c r="BD235" s="90" t="n">
        <f aca="false">IFERROR(Inputs!BD235/Inputs_old!BD235-1,"-")</f>
        <v>0.194099680119429</v>
      </c>
      <c r="BE235" s="90" t="n">
        <f aca="false">IFERROR(Inputs!BE235/Inputs_old!BE235-1,"-")</f>
        <v>0.198536206599242</v>
      </c>
      <c r="BF235" s="90" t="n">
        <f aca="false">IFERROR(Inputs!BF235/Inputs_old!BF235-1,"-")</f>
        <v>0.202989216432609</v>
      </c>
      <c r="BG235" s="90" t="n">
        <f aca="false">IFERROR(Inputs!BG235/Inputs_old!BG235-1,"-")</f>
        <v>0.207458770861347</v>
      </c>
    </row>
    <row r="236" customFormat="false" ht="13.5" hidden="false" customHeight="true" outlineLevel="0" collapsed="false">
      <c r="A236" s="172" t="s">
        <v>99</v>
      </c>
      <c r="B236" s="318" t="s">
        <v>252</v>
      </c>
      <c r="C236" s="318"/>
      <c r="D236" s="318" t="s">
        <v>101</v>
      </c>
      <c r="E236" s="96"/>
      <c r="F236" s="19" t="s">
        <v>305</v>
      </c>
      <c r="G236" s="96" t="s">
        <v>103</v>
      </c>
      <c r="H236" s="96"/>
      <c r="I236" s="96"/>
      <c r="X236" s="106"/>
      <c r="Y236" s="106"/>
      <c r="Z236" s="106"/>
      <c r="AA236" s="106"/>
      <c r="AI236" s="90" t="n">
        <f aca="false">IFERROR(Inputs!AI236/Inputs_old!AI236-1,"-")</f>
        <v>0.191680574283969</v>
      </c>
      <c r="AJ236" s="90" t="n">
        <f aca="false">IFERROR(Inputs!AJ236/Inputs_old!AJ236-1,"-")</f>
        <v>0.225938827028318</v>
      </c>
      <c r="AK236" s="90" t="n">
        <f aca="false">IFERROR(Inputs!AK236/Inputs_old!AK236-1,"-")</f>
        <v>0.0292262250744666</v>
      </c>
      <c r="AL236" s="90" t="n">
        <f aca="false">IFERROR(Inputs!AL236/Inputs_old!AL236-1,"-")</f>
        <v>0.0193987396911137</v>
      </c>
      <c r="AM236" s="90" t="n">
        <f aca="false">IFERROR(Inputs!AM236/Inputs_old!AM236-1,"-")</f>
        <v>0.0425685800892826</v>
      </c>
      <c r="AN236" s="90" t="n">
        <f aca="false">IFERROR(Inputs!AN236/Inputs_old!AN236-1,"-")</f>
        <v>0.0636176988006507</v>
      </c>
      <c r="AO236" s="90" t="n">
        <f aca="false">IFERROR(Inputs!AO236/Inputs_old!AO236-1,"-")</f>
        <v>0.0622409654220772</v>
      </c>
      <c r="AP236" s="90" t="n">
        <f aca="false">IFERROR(Inputs!AP236/Inputs_old!AP236-1,"-")</f>
        <v>0.0617768800387901</v>
      </c>
      <c r="AQ236" s="90" t="n">
        <f aca="false">IFERROR(Inputs!AQ236/Inputs_old!AQ236-1,"-")</f>
        <v>0.0611907157346321</v>
      </c>
      <c r="AR236" s="90" t="n">
        <f aca="false">IFERROR(Inputs!AR236/Inputs_old!AR236-1,"-")</f>
        <v>0.060595845876309</v>
      </c>
      <c r="AS236" s="90" t="n">
        <f aca="false">IFERROR(Inputs!AS236/Inputs_old!AS236-1,"-")</f>
        <v>0.0602894408070063</v>
      </c>
      <c r="AT236" s="90" t="n">
        <f aca="false">IFERROR(Inputs!AT236/Inputs_old!AT236-1,"-")</f>
        <v>0.0600077339551663</v>
      </c>
      <c r="AU236" s="90" t="n">
        <f aca="false">IFERROR(Inputs!AU236/Inputs_old!AU236-1,"-")</f>
        <v>0.0601673511118832</v>
      </c>
      <c r="AV236" s="90" t="n">
        <f aca="false">IFERROR(Inputs!AV236/Inputs_old!AV236-1,"-")</f>
        <v>0.0603666633251267</v>
      </c>
      <c r="AW236" s="90" t="n">
        <f aca="false">IFERROR(Inputs!AW236/Inputs_old!AW236-1,"-")</f>
        <v>0.0602620988402434</v>
      </c>
      <c r="AX236" s="90" t="n">
        <f aca="false">IFERROR(Inputs!AX236/Inputs_old!AX236-1,"-")</f>
        <v>0.0598638776400786</v>
      </c>
      <c r="AY236" s="90" t="n">
        <f aca="false">IFERROR(Inputs!AY236/Inputs_old!AY236-1,"-")</f>
        <v>0.0593736423328726</v>
      </c>
      <c r="AZ236" s="90" t="n">
        <f aca="false">IFERROR(Inputs!AZ236/Inputs_old!AZ236-1,"-")</f>
        <v>0.0586342221294285</v>
      </c>
      <c r="BA236" s="90" t="n">
        <f aca="false">IFERROR(Inputs!BA236/Inputs_old!BA236-1,"-")</f>
        <v>0.057619332538515</v>
      </c>
      <c r="BB236" s="90" t="n">
        <f aca="false">IFERROR(Inputs!BB236/Inputs_old!BB236-1,"-")</f>
        <v>0.0563837189349603</v>
      </c>
      <c r="BC236" s="90" t="n">
        <f aca="false">IFERROR(Inputs!BC236/Inputs_old!BC236-1,"-")</f>
        <v>0.0551495488952007</v>
      </c>
      <c r="BD236" s="90" t="n">
        <f aca="false">IFERROR(Inputs!BD236/Inputs_old!BD236-1,"-")</f>
        <v>0.0539168207327243</v>
      </c>
      <c r="BE236" s="90" t="n">
        <f aca="false">IFERROR(Inputs!BE236/Inputs_old!BE236-1,"-")</f>
        <v>0.0526855327629907</v>
      </c>
      <c r="BF236" s="90" t="n">
        <f aca="false">IFERROR(Inputs!BF236/Inputs_old!BF236-1,"-")</f>
        <v>0.0514556833034265</v>
      </c>
      <c r="BG236" s="90" t="n">
        <f aca="false">IFERROR(Inputs!BG236/Inputs_old!BG236-1,"-")</f>
        <v>0.0502272706734246</v>
      </c>
    </row>
    <row r="237" customFormat="false" ht="13.5" hidden="false" customHeight="true" outlineLevel="0" collapsed="false">
      <c r="A237" s="172" t="s">
        <v>99</v>
      </c>
      <c r="B237" s="318" t="s">
        <v>252</v>
      </c>
      <c r="C237" s="318"/>
      <c r="D237" s="318" t="s">
        <v>101</v>
      </c>
      <c r="E237" s="96"/>
      <c r="F237" s="19" t="s">
        <v>306</v>
      </c>
      <c r="G237" s="96" t="s">
        <v>103</v>
      </c>
      <c r="H237" s="96"/>
      <c r="I237" s="96"/>
      <c r="X237" s="106"/>
      <c r="Y237" s="106"/>
      <c r="Z237" s="106"/>
      <c r="AA237" s="106"/>
      <c r="AI237" s="90" t="n">
        <f aca="false">IFERROR(Inputs!AI237/Inputs_old!AI237-1,"-")</f>
        <v>0.112608509925302</v>
      </c>
      <c r="AJ237" s="90" t="n">
        <f aca="false">IFERROR(Inputs!AJ237/Inputs_old!AJ237-1,"-")</f>
        <v>0.201596115879441</v>
      </c>
      <c r="AK237" s="90" t="n">
        <f aca="false">IFERROR(Inputs!AK237/Inputs_old!AK237-1,"-")</f>
        <v>0.0288679507842</v>
      </c>
      <c r="AL237" s="90" t="n">
        <f aca="false">IFERROR(Inputs!AL237/Inputs_old!AL237-1,"-")</f>
        <v>0.0214665623785875</v>
      </c>
      <c r="AM237" s="90" t="n">
        <f aca="false">IFERROR(Inputs!AM237/Inputs_old!AM237-1,"-")</f>
        <v>0.0423070395496938</v>
      </c>
      <c r="AN237" s="90" t="n">
        <f aca="false">IFERROR(Inputs!AN237/Inputs_old!AN237-1,"-")</f>
        <v>0.0632797496933795</v>
      </c>
      <c r="AO237" s="90" t="n">
        <f aca="false">IFERROR(Inputs!AO237/Inputs_old!AO237-1,"-")</f>
        <v>0.0623137938181846</v>
      </c>
      <c r="AP237" s="90" t="n">
        <f aca="false">IFERROR(Inputs!AP237/Inputs_old!AP237-1,"-")</f>
        <v>0.0619074125344854</v>
      </c>
      <c r="AQ237" s="90" t="n">
        <f aca="false">IFERROR(Inputs!AQ237/Inputs_old!AQ237-1,"-")</f>
        <v>0.0611637258605253</v>
      </c>
      <c r="AR237" s="90" t="n">
        <f aca="false">IFERROR(Inputs!AR237/Inputs_old!AR237-1,"-")</f>
        <v>0.0604596528460091</v>
      </c>
      <c r="AS237" s="90" t="n">
        <f aca="false">IFERROR(Inputs!AS237/Inputs_old!AS237-1,"-")</f>
        <v>0.0600277628006956</v>
      </c>
      <c r="AT237" s="90" t="n">
        <f aca="false">IFERROR(Inputs!AT237/Inputs_old!AT237-1,"-")</f>
        <v>0.0596221756378668</v>
      </c>
      <c r="AU237" s="90" t="n">
        <f aca="false">IFERROR(Inputs!AU237/Inputs_old!AU237-1,"-")</f>
        <v>0.0598281710334434</v>
      </c>
      <c r="AV237" s="90" t="n">
        <f aca="false">IFERROR(Inputs!AV237/Inputs_old!AV237-1,"-")</f>
        <v>0.0600755760953526</v>
      </c>
      <c r="AW237" s="90" t="n">
        <f aca="false">IFERROR(Inputs!AW237/Inputs_old!AW237-1,"-")</f>
        <v>0.0599991773107786</v>
      </c>
      <c r="AX237" s="90" t="n">
        <f aca="false">IFERROR(Inputs!AX237/Inputs_old!AX237-1,"-")</f>
        <v>0.059517450209428</v>
      </c>
      <c r="AY237" s="90" t="n">
        <f aca="false">IFERROR(Inputs!AY237/Inputs_old!AY237-1,"-")</f>
        <v>0.0590541121380501</v>
      </c>
      <c r="AZ237" s="90" t="n">
        <f aca="false">IFERROR(Inputs!AZ237/Inputs_old!AZ237-1,"-")</f>
        <v>0.0583535642512687</v>
      </c>
      <c r="BA237" s="90" t="n">
        <f aca="false">IFERROR(Inputs!BA237/Inputs_old!BA237-1,"-")</f>
        <v>0.0574133822353529</v>
      </c>
      <c r="BB237" s="90" t="n">
        <f aca="false">IFERROR(Inputs!BB237/Inputs_old!BB237-1,"-")</f>
        <v>0.0561865529872698</v>
      </c>
      <c r="BC237" s="90" t="n">
        <f aca="false">IFERROR(Inputs!BC237/Inputs_old!BC237-1,"-")</f>
        <v>0.054961147127645</v>
      </c>
      <c r="BD237" s="90" t="n">
        <f aca="false">IFERROR(Inputs!BD237/Inputs_old!BD237-1,"-")</f>
        <v>0.0537371630050387</v>
      </c>
      <c r="BE237" s="90" t="n">
        <f aca="false">IFERROR(Inputs!BE237/Inputs_old!BE237-1,"-")</f>
        <v>0.0525145989699272</v>
      </c>
      <c r="BF237" s="90" t="n">
        <f aca="false">IFERROR(Inputs!BF237/Inputs_old!BF237-1,"-")</f>
        <v>0.0512934533747</v>
      </c>
      <c r="BG237" s="90" t="n">
        <f aca="false">IFERROR(Inputs!BG237/Inputs_old!BG237-1,"-")</f>
        <v>0.0500737245736593</v>
      </c>
    </row>
    <row r="238" customFormat="false" ht="13.5" hidden="false" customHeight="true" outlineLevel="0" collapsed="false">
      <c r="A238" s="172" t="s">
        <v>99</v>
      </c>
      <c r="B238" s="318" t="s">
        <v>252</v>
      </c>
      <c r="C238" s="318"/>
      <c r="D238" s="318" t="s">
        <v>101</v>
      </c>
      <c r="E238" s="96"/>
      <c r="F238" s="19" t="s">
        <v>307</v>
      </c>
      <c r="G238" s="96" t="s">
        <v>103</v>
      </c>
      <c r="H238" s="96"/>
      <c r="I238" s="96"/>
      <c r="X238" s="106"/>
      <c r="Y238" s="106"/>
      <c r="Z238" s="106"/>
      <c r="AA238" s="106"/>
      <c r="AI238" s="90" t="n">
        <f aca="false">IFERROR(Inputs!AI238/Inputs_old!AI238-1,"-")</f>
        <v>0.12478044206546</v>
      </c>
      <c r="AJ238" s="90" t="n">
        <f aca="false">IFERROR(Inputs!AJ238/Inputs_old!AJ238-1,"-")</f>
        <v>0.100886884988382</v>
      </c>
      <c r="AK238" s="90" t="n">
        <f aca="false">IFERROR(Inputs!AK238/Inputs_old!AK238-1,"-")</f>
        <v>0.154826290763837</v>
      </c>
      <c r="AL238" s="90" t="n">
        <f aca="false">IFERROR(Inputs!AL238/Inputs_old!AL238-1,"-")</f>
        <v>-0.034265624559535</v>
      </c>
      <c r="AM238" s="90" t="n">
        <f aca="false">IFERROR(Inputs!AM238/Inputs_old!AM238-1,"-")</f>
        <v>-0.121266458930282</v>
      </c>
      <c r="AN238" s="90" t="n">
        <f aca="false">IFERROR(Inputs!AN238/Inputs_old!AN238-1,"-")</f>
        <v>-0.269896446469473</v>
      </c>
      <c r="AO238" s="90" t="n">
        <f aca="false">IFERROR(Inputs!AO238/Inputs_old!AO238-1,"-")</f>
        <v>-0.264261850151707</v>
      </c>
      <c r="AP238" s="90" t="n">
        <f aca="false">IFERROR(Inputs!AP238/Inputs_old!AP238-1,"-")</f>
        <v>-0.257936845306569</v>
      </c>
      <c r="AQ238" s="90" t="n">
        <f aca="false">IFERROR(Inputs!AQ238/Inputs_old!AQ238-1,"-")</f>
        <v>-0.251428282590336</v>
      </c>
      <c r="AR238" s="90" t="n">
        <f aca="false">IFERROR(Inputs!AR238/Inputs_old!AR238-1,"-")</f>
        <v>-0.246037523703364</v>
      </c>
      <c r="AS238" s="90" t="n">
        <f aca="false">IFERROR(Inputs!AS238/Inputs_old!AS238-1,"-")</f>
        <v>-0.24109765842065</v>
      </c>
      <c r="AT238" s="90" t="n">
        <f aca="false">IFERROR(Inputs!AT238/Inputs_old!AT238-1,"-")</f>
        <v>-0.236105797434485</v>
      </c>
      <c r="AU238" s="90" t="n">
        <f aca="false">IFERROR(Inputs!AU238/Inputs_old!AU238-1,"-")</f>
        <v>-0.231140874860709</v>
      </c>
      <c r="AV238" s="90" t="n">
        <f aca="false">IFERROR(Inputs!AV238/Inputs_old!AV238-1,"-")</f>
        <v>-0.226350847982062</v>
      </c>
      <c r="AW238" s="90" t="n">
        <f aca="false">IFERROR(Inputs!AW238/Inputs_old!AW238-1,"-")</f>
        <v>-0.221642178705576</v>
      </c>
      <c r="AX238" s="90" t="n">
        <f aca="false">IFERROR(Inputs!AX238/Inputs_old!AX238-1,"-")</f>
        <v>-0.217160741314771</v>
      </c>
      <c r="AY238" s="90" t="n">
        <f aca="false">IFERROR(Inputs!AY238/Inputs_old!AY238-1,"-")</f>
        <v>-0.212770043519109</v>
      </c>
      <c r="AZ238" s="90" t="n">
        <f aca="false">IFERROR(Inputs!AZ238/Inputs_old!AZ238-1,"-")</f>
        <v>-0.210219597219262</v>
      </c>
      <c r="BA238" s="90" t="n">
        <f aca="false">IFERROR(Inputs!BA238/Inputs_old!BA238-1,"-")</f>
        <v>-0.209133401572587</v>
      </c>
      <c r="BB238" s="90" t="n">
        <f aca="false">IFERROR(Inputs!BB238/Inputs_old!BB238-1,"-")</f>
        <v>-0.209427781255637</v>
      </c>
      <c r="BC238" s="90" t="n">
        <f aca="false">IFERROR(Inputs!BC238/Inputs_old!BC238-1,"-")</f>
        <v>-0.209722051363446</v>
      </c>
      <c r="BD238" s="90" t="n">
        <f aca="false">IFERROR(Inputs!BD238/Inputs_old!BD238-1,"-")</f>
        <v>-0.210016211936802</v>
      </c>
      <c r="BE238" s="90" t="n">
        <f aca="false">IFERROR(Inputs!BE238/Inputs_old!BE238-1,"-")</f>
        <v>-0.210310263016475</v>
      </c>
      <c r="BF238" s="90" t="n">
        <f aca="false">IFERROR(Inputs!BF238/Inputs_old!BF238-1,"-")</f>
        <v>-0.210604204643221</v>
      </c>
      <c r="BG238" s="90" t="n">
        <f aca="false">IFERROR(Inputs!BG238/Inputs_old!BG238-1,"-")</f>
        <v>-0.210898036857782</v>
      </c>
    </row>
    <row r="239" customFormat="false" ht="13.5" hidden="false" customHeight="true" outlineLevel="0" collapsed="false">
      <c r="A239" s="172" t="s">
        <v>99</v>
      </c>
      <c r="B239" s="318" t="s">
        <v>252</v>
      </c>
      <c r="C239" s="318"/>
      <c r="D239" s="318" t="s">
        <v>101</v>
      </c>
      <c r="E239" s="96"/>
      <c r="F239" s="19" t="s">
        <v>308</v>
      </c>
      <c r="G239" s="96" t="s">
        <v>254</v>
      </c>
      <c r="H239" s="96"/>
      <c r="I239" s="96"/>
      <c r="X239" s="106"/>
      <c r="Y239" s="106"/>
      <c r="Z239" s="106"/>
      <c r="AA239" s="106"/>
      <c r="AI239" s="90" t="n">
        <f aca="false">IFERROR(Inputs!AI239/Inputs_old!AI239-1,"-")</f>
        <v>0.0272468917040372</v>
      </c>
      <c r="AJ239" s="90" t="n">
        <f aca="false">IFERROR(Inputs!AJ239/Inputs_old!AJ239-1,"-")</f>
        <v>0.0253023269053461</v>
      </c>
      <c r="AK239" s="90" t="n">
        <f aca="false">IFERROR(Inputs!AK239/Inputs_old!AK239-1,"-")</f>
        <v>0.0289388099970944</v>
      </c>
      <c r="AL239" s="90" t="n">
        <f aca="false">IFERROR(Inputs!AL239/Inputs_old!AL239-1,"-")</f>
        <v>0.0312321229546555</v>
      </c>
      <c r="AM239" s="90" t="n">
        <f aca="false">IFERROR(Inputs!AM239/Inputs_old!AM239-1,"-")</f>
        <v>0.0363487510766862</v>
      </c>
      <c r="AN239" s="90" t="n">
        <f aca="false">IFERROR(Inputs!AN239/Inputs_old!AN239-1,"-")</f>
        <v>0.0402494101932083</v>
      </c>
      <c r="AO239" s="90" t="n">
        <f aca="false">IFERROR(Inputs!AO239/Inputs_old!AO239-1,"-")</f>
        <v>0.040871680662961</v>
      </c>
      <c r="AP239" s="90" t="n">
        <f aca="false">IFERROR(Inputs!AP239/Inputs_old!AP239-1,"-")</f>
        <v>0.0399279926282379</v>
      </c>
      <c r="AQ239" s="90" t="n">
        <f aca="false">IFERROR(Inputs!AQ239/Inputs_old!AQ239-1,"-")</f>
        <v>0.0390104397721209</v>
      </c>
      <c r="AR239" s="90" t="n">
        <f aca="false">IFERROR(Inputs!AR239/Inputs_old!AR239-1,"-")</f>
        <v>0.0381181319155417</v>
      </c>
      <c r="AS239" s="90" t="n">
        <f aca="false">IFERROR(Inputs!AS239/Inputs_old!AS239-1,"-")</f>
        <v>0.0372502174045888</v>
      </c>
      <c r="AT239" s="90" t="n">
        <f aca="false">IFERROR(Inputs!AT239/Inputs_old!AT239-1,"-")</f>
        <v>0.0364058810517085</v>
      </c>
      <c r="AU239" s="90" t="n">
        <f aca="false">IFERROR(Inputs!AU239/Inputs_old!AU239-1,"-")</f>
        <v>0.0355843422079158</v>
      </c>
      <c r="AV239" s="90" t="n">
        <f aca="false">IFERROR(Inputs!AV239/Inputs_old!AV239-1,"-")</f>
        <v>0.0347848529563926</v>
      </c>
      <c r="AW239" s="90" t="n">
        <f aca="false">IFERROR(Inputs!AW239/Inputs_old!AW239-1,"-")</f>
        <v>0.0340066964186441</v>
      </c>
      <c r="AX239" s="90" t="n">
        <f aca="false">IFERROR(Inputs!AX239/Inputs_old!AX239-1,"-")</f>
        <v>0.0332498173001514</v>
      </c>
      <c r="AY239" s="90" t="n">
        <f aca="false">IFERROR(Inputs!AY239/Inputs_old!AY239-1,"-")</f>
        <v>0.0325129172167955</v>
      </c>
      <c r="AZ239" s="90" t="n">
        <f aca="false">IFERROR(Inputs!AZ239/Inputs_old!AZ239-1,"-")</f>
        <v>0.0317953637838657</v>
      </c>
      <c r="BA239" s="90" t="n">
        <f aca="false">IFERROR(Inputs!BA239/Inputs_old!BA239-1,"-")</f>
        <v>0.0310965498327422</v>
      </c>
      <c r="BB239" s="90" t="n">
        <f aca="false">IFERROR(Inputs!BB239/Inputs_old!BB239-1,"-")</f>
        <v>0.0304158921719186</v>
      </c>
      <c r="BC239" s="90" t="n">
        <f aca="false">IFERROR(Inputs!BC239/Inputs_old!BC239-1,"-")</f>
        <v>0.0297528304206729</v>
      </c>
      <c r="BD239" s="90" t="n">
        <f aca="false">IFERROR(Inputs!BD239/Inputs_old!BD239-1,"-")</f>
        <v>0.0291068259104541</v>
      </c>
      <c r="BE239" s="90" t="n">
        <f aca="false">IFERROR(Inputs!BE239/Inputs_old!BE239-1,"-")</f>
        <v>0.0284773606494431</v>
      </c>
      <c r="BF239" s="90" t="n">
        <f aca="false">IFERROR(Inputs!BF239/Inputs_old!BF239-1,"-")</f>
        <v>0.0278639363460815</v>
      </c>
      <c r="BG239" s="90" t="n">
        <f aca="false">IFERROR(Inputs!BG239/Inputs_old!BG239-1,"-")</f>
        <v>0.0272660734876893</v>
      </c>
    </row>
    <row r="240" customFormat="false" ht="13.5" hidden="false" customHeight="true" outlineLevel="0" collapsed="false">
      <c r="A240" s="172" t="s">
        <v>99</v>
      </c>
      <c r="B240" s="318" t="s">
        <v>252</v>
      </c>
      <c r="C240" s="318"/>
      <c r="D240" s="318" t="s">
        <v>101</v>
      </c>
      <c r="E240" s="96"/>
      <c r="F240" s="19" t="s">
        <v>309</v>
      </c>
      <c r="G240" s="96" t="s">
        <v>254</v>
      </c>
      <c r="H240" s="96"/>
      <c r="I240" s="96"/>
      <c r="X240" s="106"/>
      <c r="Y240" s="106"/>
      <c r="Z240" s="106"/>
      <c r="AA240" s="106"/>
      <c r="AI240" s="90" t="n">
        <f aca="false">IFERROR(Inputs!AI240/Inputs_old!AI240-1,"-")</f>
        <v>0</v>
      </c>
      <c r="AJ240" s="90" t="n">
        <f aca="false">IFERROR(Inputs!AJ240/Inputs_old!AJ240-1,"-")</f>
        <v>0</v>
      </c>
      <c r="AK240" s="90" t="n">
        <f aca="false">IFERROR(Inputs!AK240/Inputs_old!AK240-1,"-")</f>
        <v>0</v>
      </c>
      <c r="AL240" s="90" t="n">
        <f aca="false">IFERROR(Inputs!AL240/Inputs_old!AL240-1,"-")</f>
        <v>0</v>
      </c>
      <c r="AM240" s="90" t="n">
        <f aca="false">IFERROR(Inputs!AM240/Inputs_old!AM240-1,"-")</f>
        <v>0</v>
      </c>
      <c r="AN240" s="90" t="n">
        <f aca="false">IFERROR(Inputs!AN240/Inputs_old!AN240-1,"-")</f>
        <v>0</v>
      </c>
      <c r="AO240" s="90" t="n">
        <f aca="false">IFERROR(Inputs!AO240/Inputs_old!AO240-1,"-")</f>
        <v>0</v>
      </c>
      <c r="AP240" s="90" t="n">
        <f aca="false">IFERROR(Inputs!AP240/Inputs_old!AP240-1,"-")</f>
        <v>0</v>
      </c>
      <c r="AQ240" s="90" t="n">
        <f aca="false">IFERROR(Inputs!AQ240/Inputs_old!AQ240-1,"-")</f>
        <v>0</v>
      </c>
      <c r="AR240" s="90" t="n">
        <f aca="false">IFERROR(Inputs!AR240/Inputs_old!AR240-1,"-")</f>
        <v>0</v>
      </c>
      <c r="AS240" s="90" t="n">
        <f aca="false">IFERROR(Inputs!AS240/Inputs_old!AS240-1,"-")</f>
        <v>0</v>
      </c>
      <c r="AT240" s="90" t="n">
        <f aca="false">IFERROR(Inputs!AT240/Inputs_old!AT240-1,"-")</f>
        <v>0</v>
      </c>
      <c r="AU240" s="90" t="n">
        <f aca="false">IFERROR(Inputs!AU240/Inputs_old!AU240-1,"-")</f>
        <v>0</v>
      </c>
      <c r="AV240" s="90" t="n">
        <f aca="false">IFERROR(Inputs!AV240/Inputs_old!AV240-1,"-")</f>
        <v>0</v>
      </c>
      <c r="AW240" s="90" t="n">
        <f aca="false">IFERROR(Inputs!AW240/Inputs_old!AW240-1,"-")</f>
        <v>0</v>
      </c>
      <c r="AX240" s="90" t="n">
        <f aca="false">IFERROR(Inputs!AX240/Inputs_old!AX240-1,"-")</f>
        <v>0</v>
      </c>
      <c r="AY240" s="90" t="n">
        <f aca="false">IFERROR(Inputs!AY240/Inputs_old!AY240-1,"-")</f>
        <v>0</v>
      </c>
      <c r="AZ240" s="90" t="n">
        <f aca="false">IFERROR(Inputs!AZ240/Inputs_old!AZ240-1,"-")</f>
        <v>0</v>
      </c>
      <c r="BA240" s="90" t="n">
        <f aca="false">IFERROR(Inputs!BA240/Inputs_old!BA240-1,"-")</f>
        <v>0</v>
      </c>
      <c r="BB240" s="90" t="n">
        <f aca="false">IFERROR(Inputs!BB240/Inputs_old!BB240-1,"-")</f>
        <v>0</v>
      </c>
      <c r="BC240" s="90" t="n">
        <f aca="false">IFERROR(Inputs!BC240/Inputs_old!BC240-1,"-")</f>
        <v>0</v>
      </c>
      <c r="BD240" s="90" t="n">
        <f aca="false">IFERROR(Inputs!BD240/Inputs_old!BD240-1,"-")</f>
        <v>0</v>
      </c>
      <c r="BE240" s="90" t="n">
        <f aca="false">IFERROR(Inputs!BE240/Inputs_old!BE240-1,"-")</f>
        <v>0</v>
      </c>
      <c r="BF240" s="90" t="n">
        <f aca="false">IFERROR(Inputs!BF240/Inputs_old!BF240-1,"-")</f>
        <v>0</v>
      </c>
      <c r="BG240" s="90" t="n">
        <f aca="false">IFERROR(Inputs!BG240/Inputs_old!BG240-1,"-")</f>
        <v>0</v>
      </c>
    </row>
    <row r="241" customFormat="false" ht="13.5" hidden="false" customHeight="true" outlineLevel="0" collapsed="false">
      <c r="A241" s="172" t="s">
        <v>99</v>
      </c>
      <c r="B241" s="318" t="s">
        <v>252</v>
      </c>
      <c r="C241" s="318"/>
      <c r="D241" s="318" t="s">
        <v>101</v>
      </c>
      <c r="E241" s="96"/>
      <c r="F241" s="19" t="s">
        <v>310</v>
      </c>
      <c r="G241" s="96" t="s">
        <v>103</v>
      </c>
      <c r="H241" s="96"/>
      <c r="I241" s="96"/>
      <c r="X241" s="106"/>
      <c r="Y241" s="106"/>
      <c r="Z241" s="106"/>
      <c r="AA241" s="106"/>
      <c r="AI241" s="90" t="n">
        <f aca="false">IFERROR(Inputs!AI241/Inputs_old!AI241-1,"-")</f>
        <v>0</v>
      </c>
      <c r="AJ241" s="90" t="n">
        <f aca="false">IFERROR(Inputs!AJ241/Inputs_old!AJ241-1,"-")</f>
        <v>0</v>
      </c>
      <c r="AK241" s="90" t="n">
        <f aca="false">IFERROR(Inputs!AK241/Inputs_old!AK241-1,"-")</f>
        <v>0</v>
      </c>
      <c r="AL241" s="90" t="n">
        <f aca="false">IFERROR(Inputs!AL241/Inputs_old!AL241-1,"-")</f>
        <v>0</v>
      </c>
      <c r="AM241" s="90" t="n">
        <f aca="false">IFERROR(Inputs!AM241/Inputs_old!AM241-1,"-")</f>
        <v>0</v>
      </c>
      <c r="AN241" s="90" t="n">
        <f aca="false">IFERROR(Inputs!AN241/Inputs_old!AN241-1,"-")</f>
        <v>0</v>
      </c>
      <c r="AO241" s="90" t="n">
        <f aca="false">IFERROR(Inputs!AO241/Inputs_old!AO241-1,"-")</f>
        <v>0</v>
      </c>
      <c r="AP241" s="90" t="n">
        <f aca="false">IFERROR(Inputs!AP241/Inputs_old!AP241-1,"-")</f>
        <v>0</v>
      </c>
      <c r="AQ241" s="90" t="n">
        <f aca="false">IFERROR(Inputs!AQ241/Inputs_old!AQ241-1,"-")</f>
        <v>0</v>
      </c>
      <c r="AR241" s="90" t="n">
        <f aca="false">IFERROR(Inputs!AR241/Inputs_old!AR241-1,"-")</f>
        <v>0</v>
      </c>
      <c r="AS241" s="90" t="n">
        <f aca="false">IFERROR(Inputs!AS241/Inputs_old!AS241-1,"-")</f>
        <v>0</v>
      </c>
      <c r="AT241" s="90" t="n">
        <f aca="false">IFERROR(Inputs!AT241/Inputs_old!AT241-1,"-")</f>
        <v>0</v>
      </c>
      <c r="AU241" s="90" t="n">
        <f aca="false">IFERROR(Inputs!AU241/Inputs_old!AU241-1,"-")</f>
        <v>0</v>
      </c>
      <c r="AV241" s="90" t="n">
        <f aca="false">IFERROR(Inputs!AV241/Inputs_old!AV241-1,"-")</f>
        <v>0</v>
      </c>
      <c r="AW241" s="90" t="n">
        <f aca="false">IFERROR(Inputs!AW241/Inputs_old!AW241-1,"-")</f>
        <v>0</v>
      </c>
      <c r="AX241" s="90" t="n">
        <f aca="false">IFERROR(Inputs!AX241/Inputs_old!AX241-1,"-")</f>
        <v>0</v>
      </c>
      <c r="AY241" s="90" t="n">
        <f aca="false">IFERROR(Inputs!AY241/Inputs_old!AY241-1,"-")</f>
        <v>0</v>
      </c>
      <c r="AZ241" s="90" t="n">
        <f aca="false">IFERROR(Inputs!AZ241/Inputs_old!AZ241-1,"-")</f>
        <v>0</v>
      </c>
      <c r="BA241" s="90" t="n">
        <f aca="false">IFERROR(Inputs!BA241/Inputs_old!BA241-1,"-")</f>
        <v>0</v>
      </c>
      <c r="BB241" s="90" t="n">
        <f aca="false">IFERROR(Inputs!BB241/Inputs_old!BB241-1,"-")</f>
        <v>0</v>
      </c>
      <c r="BC241" s="90" t="n">
        <f aca="false">IFERROR(Inputs!BC241/Inputs_old!BC241-1,"-")</f>
        <v>0</v>
      </c>
      <c r="BD241" s="90" t="n">
        <f aca="false">IFERROR(Inputs!BD241/Inputs_old!BD241-1,"-")</f>
        <v>0</v>
      </c>
      <c r="BE241" s="90" t="n">
        <f aca="false">IFERROR(Inputs!BE241/Inputs_old!BE241-1,"-")</f>
        <v>0</v>
      </c>
      <c r="BF241" s="90" t="n">
        <f aca="false">IFERROR(Inputs!BF241/Inputs_old!BF241-1,"-")</f>
        <v>0</v>
      </c>
      <c r="BG241" s="90" t="n">
        <f aca="false">IFERROR(Inputs!BG241/Inputs_old!BG241-1,"-")</f>
        <v>0</v>
      </c>
    </row>
    <row r="242" customFormat="false" ht="13.5" hidden="false" customHeight="true" outlineLevel="0" collapsed="false">
      <c r="A242" s="48" t="s">
        <v>99</v>
      </c>
      <c r="B242" s="201" t="s">
        <v>311</v>
      </c>
      <c r="C242" s="201"/>
      <c r="D242" s="201" t="s">
        <v>312</v>
      </c>
      <c r="E242" s="52"/>
      <c r="F242" s="19" t="s">
        <v>313</v>
      </c>
      <c r="G242" s="52" t="s">
        <v>12</v>
      </c>
      <c r="H242" s="52"/>
      <c r="I242" s="145" t="s">
        <v>314</v>
      </c>
      <c r="J242" s="90" t="n">
        <f aca="false">Inputs!J242-Inputs_old!J242</f>
        <v>0</v>
      </c>
      <c r="K242" s="90" t="n">
        <f aca="false">Inputs!K242-Inputs_old!K242</f>
        <v>0</v>
      </c>
      <c r="L242" s="90" t="n">
        <f aca="false">Inputs!L242-Inputs_old!L242</f>
        <v>0</v>
      </c>
      <c r="M242" s="90" t="n">
        <f aca="false">Inputs!M242-Inputs_old!M242</f>
        <v>0</v>
      </c>
      <c r="N242" s="90" t="n">
        <f aca="false">Inputs!N242-Inputs_old!N242</f>
        <v>0</v>
      </c>
      <c r="O242" s="90" t="n">
        <f aca="false">Inputs!O242-Inputs_old!O242</f>
        <v>0</v>
      </c>
      <c r="P242" s="90" t="n">
        <f aca="false">Inputs!P242-Inputs_old!P242</f>
        <v>0</v>
      </c>
      <c r="Q242" s="90" t="n">
        <f aca="false">Inputs!Q242-Inputs_old!Q242</f>
        <v>0</v>
      </c>
      <c r="R242" s="90" t="n">
        <f aca="false">Inputs!R242-Inputs_old!R242</f>
        <v>0</v>
      </c>
      <c r="S242" s="90" t="n">
        <f aca="false">Inputs!S242-Inputs_old!S242</f>
        <v>0</v>
      </c>
      <c r="T242" s="90" t="n">
        <f aca="false">Inputs!T242-Inputs_old!T242</f>
        <v>0</v>
      </c>
      <c r="U242" s="90" t="n">
        <f aca="false">Inputs!U242-Inputs_old!U242</f>
        <v>0</v>
      </c>
      <c r="V242" s="90" t="n">
        <f aca="false">Inputs!V242-Inputs_old!V242</f>
        <v>0</v>
      </c>
      <c r="W242" s="90" t="n">
        <f aca="false">Inputs!W242-Inputs_old!W242</f>
        <v>0</v>
      </c>
      <c r="X242" s="90" t="n">
        <f aca="false">Inputs!X242-Inputs_old!X242</f>
        <v>0</v>
      </c>
      <c r="Y242" s="90" t="n">
        <f aca="false">Inputs!Y242-Inputs_old!Y242</f>
        <v>0</v>
      </c>
      <c r="Z242" s="90" t="n">
        <f aca="false">Inputs!Z242-Inputs_old!Z242</f>
        <v>0</v>
      </c>
      <c r="AA242" s="90" t="n">
        <f aca="false">Inputs!AA242-Inputs_old!AA242</f>
        <v>0</v>
      </c>
      <c r="AB242" s="90" t="n">
        <f aca="false">Inputs!AB242-Inputs_old!AB242</f>
        <v>0</v>
      </c>
      <c r="AC242" s="90" t="n">
        <f aca="false">Inputs!AC242-Inputs_old!AC242</f>
        <v>0</v>
      </c>
      <c r="AD242" s="90" t="n">
        <f aca="false">Inputs!AD242-Inputs_old!AD242</f>
        <v>0</v>
      </c>
      <c r="AE242" s="90" t="n">
        <f aca="false">Inputs!AE242-Inputs_old!AE242</f>
        <v>0</v>
      </c>
      <c r="AF242" s="90" t="n">
        <f aca="false">Inputs!AF242-Inputs_old!AF242</f>
        <v>0</v>
      </c>
      <c r="AG242" s="90" t="n">
        <f aca="false">Inputs!AG242-Inputs_old!AG242</f>
        <v>0</v>
      </c>
      <c r="AH242" s="90" t="n">
        <f aca="false">Inputs!AH242-Inputs_old!AH242</f>
        <v>0</v>
      </c>
      <c r="AI242" s="90" t="n">
        <f aca="false">Inputs!AI242-Inputs_old!AI242</f>
        <v>0</v>
      </c>
      <c r="AJ242" s="90" t="n">
        <f aca="false">Inputs!AJ242-Inputs_old!AJ242</f>
        <v>0</v>
      </c>
      <c r="AK242" s="90" t="n">
        <f aca="false">Inputs!AK242-Inputs_old!AK242</f>
        <v>0</v>
      </c>
      <c r="AL242" s="90" t="n">
        <f aca="false">Inputs!AL242-Inputs_old!AL242</f>
        <v>0</v>
      </c>
      <c r="AM242" s="90" t="n">
        <f aca="false">Inputs!AM242-Inputs_old!AM242</f>
        <v>0</v>
      </c>
      <c r="AN242" s="90" t="n">
        <f aca="false">Inputs!AN242-Inputs_old!AN242</f>
        <v>0</v>
      </c>
      <c r="AO242" s="90" t="n">
        <f aca="false">Inputs!AO242-Inputs_old!AO242</f>
        <v>0</v>
      </c>
      <c r="AP242" s="90" t="n">
        <f aca="false">Inputs!AP242-Inputs_old!AP242</f>
        <v>0</v>
      </c>
      <c r="AQ242" s="90" t="n">
        <f aca="false">Inputs!AQ242-Inputs_old!AQ242</f>
        <v>0</v>
      </c>
      <c r="AR242" s="90" t="n">
        <f aca="false">Inputs!AR242-Inputs_old!AR242</f>
        <v>0</v>
      </c>
      <c r="AS242" s="90" t="n">
        <f aca="false">Inputs!AS242-Inputs_old!AS242</f>
        <v>0</v>
      </c>
      <c r="AT242" s="90" t="n">
        <f aca="false">Inputs!AT242-Inputs_old!AT242</f>
        <v>0</v>
      </c>
      <c r="AU242" s="90" t="n">
        <f aca="false">Inputs!AU242-Inputs_old!AU242</f>
        <v>0</v>
      </c>
      <c r="AV242" s="90" t="n">
        <f aca="false">Inputs!AV242-Inputs_old!AV242</f>
        <v>0</v>
      </c>
      <c r="AW242" s="90" t="n">
        <f aca="false">Inputs!AW242-Inputs_old!AW242</f>
        <v>0</v>
      </c>
      <c r="AX242" s="90" t="n">
        <f aca="false">Inputs!AX242-Inputs_old!AX242</f>
        <v>0</v>
      </c>
      <c r="AY242" s="90" t="n">
        <f aca="false">Inputs!AY242-Inputs_old!AY242</f>
        <v>0</v>
      </c>
      <c r="AZ242" s="90" t="n">
        <f aca="false">Inputs!AZ242-Inputs_old!AZ242</f>
        <v>0</v>
      </c>
      <c r="BA242" s="90" t="n">
        <f aca="false">Inputs!BA242-Inputs_old!BA242</f>
        <v>0</v>
      </c>
      <c r="BB242" s="90" t="n">
        <f aca="false">Inputs!BB242-Inputs_old!BB242</f>
        <v>0</v>
      </c>
      <c r="BC242" s="90" t="n">
        <f aca="false">Inputs!BC242-Inputs_old!BC242</f>
        <v>0</v>
      </c>
      <c r="BD242" s="90" t="n">
        <f aca="false">Inputs!BD242-Inputs_old!BD242</f>
        <v>0</v>
      </c>
      <c r="BE242" s="90" t="n">
        <f aca="false">Inputs!BE242-Inputs_old!BE242</f>
        <v>0</v>
      </c>
      <c r="BF242" s="90" t="n">
        <f aca="false">Inputs!BF242-Inputs_old!BF242</f>
        <v>0</v>
      </c>
      <c r="BG242" s="90" t="n">
        <f aca="false">Inputs!BG242-Inputs_old!BG242</f>
        <v>0</v>
      </c>
    </row>
    <row r="243" customFormat="false" ht="13.5" hidden="false" customHeight="true" outlineLevel="0" collapsed="false">
      <c r="A243" s="48" t="s">
        <v>99</v>
      </c>
      <c r="B243" s="201" t="s">
        <v>311</v>
      </c>
      <c r="C243" s="201"/>
      <c r="D243" s="123" t="s">
        <v>35</v>
      </c>
      <c r="E243" s="52"/>
      <c r="F243" s="19" t="s">
        <v>315</v>
      </c>
      <c r="G243" s="52" t="s">
        <v>12</v>
      </c>
      <c r="H243" s="52"/>
      <c r="I243" s="52" t="s">
        <v>275</v>
      </c>
      <c r="J243" s="90" t="n">
        <f aca="false">Inputs!J243-Inputs_old!J243</f>
        <v>0</v>
      </c>
      <c r="K243" s="90" t="n">
        <f aca="false">Inputs!K243-Inputs_old!K243</f>
        <v>0</v>
      </c>
      <c r="L243" s="90" t="n">
        <f aca="false">Inputs!L243-Inputs_old!L243</f>
        <v>0</v>
      </c>
      <c r="M243" s="90" t="n">
        <f aca="false">Inputs!M243-Inputs_old!M243</f>
        <v>0</v>
      </c>
      <c r="N243" s="90" t="n">
        <f aca="false">Inputs!N243-Inputs_old!N243</f>
        <v>0</v>
      </c>
      <c r="O243" s="90" t="n">
        <f aca="false">Inputs!O243-Inputs_old!O243</f>
        <v>0</v>
      </c>
      <c r="P243" s="90" t="n">
        <f aca="false">Inputs!P243-Inputs_old!P243</f>
        <v>0</v>
      </c>
      <c r="Q243" s="90" t="n">
        <f aca="false">Inputs!Q243-Inputs_old!Q243</f>
        <v>0</v>
      </c>
      <c r="R243" s="90" t="n">
        <f aca="false">Inputs!R243-Inputs_old!R243</f>
        <v>0</v>
      </c>
      <c r="S243" s="90" t="n">
        <f aca="false">Inputs!S243-Inputs_old!S243</f>
        <v>0</v>
      </c>
      <c r="T243" s="90" t="n">
        <f aca="false">Inputs!T243-Inputs_old!T243</f>
        <v>0</v>
      </c>
      <c r="U243" s="90" t="n">
        <f aca="false">Inputs!U243-Inputs_old!U243</f>
        <v>0</v>
      </c>
      <c r="V243" s="90" t="n">
        <f aca="false">Inputs!V243-Inputs_old!V243</f>
        <v>0</v>
      </c>
      <c r="W243" s="90" t="n">
        <f aca="false">Inputs!W243-Inputs_old!W243</f>
        <v>0</v>
      </c>
      <c r="X243" s="90" t="n">
        <f aca="false">Inputs!X243-Inputs_old!X243</f>
        <v>0</v>
      </c>
      <c r="Y243" s="90" t="n">
        <f aca="false">Inputs!Y243-Inputs_old!Y243</f>
        <v>0</v>
      </c>
      <c r="Z243" s="90" t="n">
        <f aca="false">Inputs!Z243-Inputs_old!Z243</f>
        <v>0</v>
      </c>
      <c r="AA243" s="90" t="n">
        <f aca="false">Inputs!AA243-Inputs_old!AA243</f>
        <v>0</v>
      </c>
      <c r="AB243" s="90" t="n">
        <f aca="false">Inputs!AB243-Inputs_old!AB243</f>
        <v>0</v>
      </c>
      <c r="AC243" s="90" t="n">
        <f aca="false">Inputs!AC243-Inputs_old!AC243</f>
        <v>0</v>
      </c>
      <c r="AD243" s="90" t="n">
        <f aca="false">Inputs!AD243-Inputs_old!AD243</f>
        <v>0</v>
      </c>
      <c r="AE243" s="90" t="n">
        <f aca="false">Inputs!AE243-Inputs_old!AE243</f>
        <v>0</v>
      </c>
      <c r="AF243" s="90" t="n">
        <f aca="false">Inputs!AF243-Inputs_old!AF243</f>
        <v>0</v>
      </c>
      <c r="AG243" s="90" t="n">
        <f aca="false">Inputs!AG243-Inputs_old!AG243</f>
        <v>0</v>
      </c>
      <c r="AH243" s="90" t="n">
        <f aca="false">Inputs!AH243-Inputs_old!AH243</f>
        <v>0</v>
      </c>
      <c r="AI243" s="90" t="n">
        <f aca="false">Inputs!AI243-Inputs_old!AI243</f>
        <v>0</v>
      </c>
      <c r="AJ243" s="90" t="n">
        <f aca="false">Inputs!AJ243-Inputs_old!AJ243</f>
        <v>0</v>
      </c>
      <c r="AK243" s="90" t="n">
        <f aca="false">Inputs!AK243-Inputs_old!AK243</f>
        <v>0</v>
      </c>
      <c r="AL243" s="90" t="n">
        <f aca="false">Inputs!AL243-Inputs_old!AL243</f>
        <v>0</v>
      </c>
      <c r="AM243" s="90" t="n">
        <f aca="false">Inputs!AM243-Inputs_old!AM243</f>
        <v>0</v>
      </c>
      <c r="AN243" s="90" t="n">
        <f aca="false">Inputs!AN243-Inputs_old!AN243</f>
        <v>0</v>
      </c>
      <c r="AO243" s="90" t="n">
        <f aca="false">Inputs!AO243-Inputs_old!AO243</f>
        <v>0</v>
      </c>
      <c r="AP243" s="90" t="n">
        <f aca="false">Inputs!AP243-Inputs_old!AP243</f>
        <v>0</v>
      </c>
      <c r="AQ243" s="90" t="n">
        <f aca="false">Inputs!AQ243-Inputs_old!AQ243</f>
        <v>0</v>
      </c>
      <c r="AR243" s="90" t="n">
        <f aca="false">Inputs!AR243-Inputs_old!AR243</f>
        <v>0</v>
      </c>
      <c r="AS243" s="90" t="n">
        <f aca="false">Inputs!AS243-Inputs_old!AS243</f>
        <v>0</v>
      </c>
      <c r="AT243" s="90" t="n">
        <f aca="false">Inputs!AT243-Inputs_old!AT243</f>
        <v>0</v>
      </c>
      <c r="AU243" s="90" t="n">
        <f aca="false">Inputs!AU243-Inputs_old!AU243</f>
        <v>0</v>
      </c>
      <c r="AV243" s="90" t="n">
        <f aca="false">Inputs!AV243-Inputs_old!AV243</f>
        <v>0</v>
      </c>
      <c r="AW243" s="90" t="n">
        <f aca="false">Inputs!AW243-Inputs_old!AW243</f>
        <v>0</v>
      </c>
      <c r="AX243" s="90" t="n">
        <f aca="false">Inputs!AX243-Inputs_old!AX243</f>
        <v>0</v>
      </c>
      <c r="AY243" s="90" t="n">
        <f aca="false">Inputs!AY243-Inputs_old!AY243</f>
        <v>0</v>
      </c>
      <c r="AZ243" s="90" t="n">
        <f aca="false">Inputs!AZ243-Inputs_old!AZ243</f>
        <v>0</v>
      </c>
      <c r="BA243" s="90" t="n">
        <f aca="false">Inputs!BA243-Inputs_old!BA243</f>
        <v>0</v>
      </c>
      <c r="BB243" s="90" t="n">
        <f aca="false">Inputs!BB243-Inputs_old!BB243</f>
        <v>0</v>
      </c>
      <c r="BC243" s="90" t="n">
        <f aca="false">Inputs!BC243-Inputs_old!BC243</f>
        <v>0</v>
      </c>
      <c r="BD243" s="90" t="n">
        <f aca="false">Inputs!BD243-Inputs_old!BD243</f>
        <v>0</v>
      </c>
      <c r="BE243" s="90" t="n">
        <f aca="false">Inputs!BE243-Inputs_old!BE243</f>
        <v>0</v>
      </c>
      <c r="BF243" s="90" t="n">
        <f aca="false">Inputs!BF243-Inputs_old!BF243</f>
        <v>0</v>
      </c>
      <c r="BG243" s="90" t="n">
        <f aca="false">Inputs!BG243-Inputs_old!BG243</f>
        <v>0</v>
      </c>
    </row>
    <row r="244" customFormat="false" ht="13.5" hidden="false" customHeight="true" outlineLevel="0" collapsed="false">
      <c r="A244" s="48" t="s">
        <v>99</v>
      </c>
      <c r="B244" s="201" t="s">
        <v>311</v>
      </c>
      <c r="C244" s="201"/>
      <c r="D244" s="123" t="s">
        <v>35</v>
      </c>
      <c r="E244" s="52"/>
      <c r="F244" s="19" t="s">
        <v>316</v>
      </c>
      <c r="G244" s="52" t="s">
        <v>12</v>
      </c>
      <c r="H244" s="52"/>
      <c r="I244" s="52" t="s">
        <v>275</v>
      </c>
      <c r="J244" s="90" t="n">
        <f aca="false">Inputs!J244-Inputs_old!J244</f>
        <v>0</v>
      </c>
      <c r="K244" s="90" t="n">
        <f aca="false">Inputs!K244-Inputs_old!K244</f>
        <v>0</v>
      </c>
      <c r="L244" s="90" t="n">
        <f aca="false">Inputs!L244-Inputs_old!L244</f>
        <v>0</v>
      </c>
      <c r="M244" s="90" t="n">
        <f aca="false">Inputs!M244-Inputs_old!M244</f>
        <v>0</v>
      </c>
      <c r="N244" s="90" t="n">
        <f aca="false">Inputs!N244-Inputs_old!N244</f>
        <v>0</v>
      </c>
      <c r="O244" s="90" t="n">
        <f aca="false">Inputs!O244-Inputs_old!O244</f>
        <v>0</v>
      </c>
      <c r="P244" s="90" t="n">
        <f aca="false">Inputs!P244-Inputs_old!P244</f>
        <v>0</v>
      </c>
      <c r="Q244" s="90" t="n">
        <f aca="false">Inputs!Q244-Inputs_old!Q244</f>
        <v>0</v>
      </c>
      <c r="R244" s="90" t="n">
        <f aca="false">Inputs!R244-Inputs_old!R244</f>
        <v>0</v>
      </c>
      <c r="S244" s="90" t="n">
        <f aca="false">Inputs!S244-Inputs_old!S244</f>
        <v>0</v>
      </c>
      <c r="T244" s="90" t="n">
        <f aca="false">Inputs!T244-Inputs_old!T244</f>
        <v>0</v>
      </c>
      <c r="U244" s="90" t="n">
        <f aca="false">Inputs!U244-Inputs_old!U244</f>
        <v>0</v>
      </c>
      <c r="V244" s="90" t="n">
        <f aca="false">Inputs!V244-Inputs_old!V244</f>
        <v>0</v>
      </c>
      <c r="W244" s="90" t="n">
        <f aca="false">Inputs!W244-Inputs_old!W244</f>
        <v>0</v>
      </c>
      <c r="X244" s="90" t="n">
        <f aca="false">Inputs!X244-Inputs_old!X244</f>
        <v>0</v>
      </c>
      <c r="Y244" s="90" t="n">
        <f aca="false">Inputs!Y244-Inputs_old!Y244</f>
        <v>0</v>
      </c>
      <c r="Z244" s="90" t="n">
        <f aca="false">Inputs!Z244-Inputs_old!Z244</f>
        <v>0</v>
      </c>
      <c r="AA244" s="90" t="n">
        <f aca="false">Inputs!AA244-Inputs_old!AA244</f>
        <v>0</v>
      </c>
      <c r="AB244" s="90" t="n">
        <f aca="false">Inputs!AB244-Inputs_old!AB244</f>
        <v>0</v>
      </c>
      <c r="AC244" s="90" t="n">
        <f aca="false">Inputs!AC244-Inputs_old!AC244</f>
        <v>0</v>
      </c>
      <c r="AD244" s="90" t="n">
        <f aca="false">Inputs!AD244-Inputs_old!AD244</f>
        <v>0</v>
      </c>
      <c r="AE244" s="90" t="n">
        <f aca="false">Inputs!AE244-Inputs_old!AE244</f>
        <v>0</v>
      </c>
      <c r="AF244" s="90" t="n">
        <f aca="false">Inputs!AF244-Inputs_old!AF244</f>
        <v>0</v>
      </c>
      <c r="AG244" s="90" t="n">
        <f aca="false">Inputs!AG244-Inputs_old!AG244</f>
        <v>0</v>
      </c>
      <c r="AH244" s="90" t="n">
        <f aca="false">Inputs!AH244-Inputs_old!AH244</f>
        <v>0</v>
      </c>
      <c r="AI244" s="90" t="n">
        <f aca="false">Inputs!AI244-Inputs_old!AI244</f>
        <v>0</v>
      </c>
      <c r="AJ244" s="90" t="n">
        <f aca="false">Inputs!AJ244-Inputs_old!AJ244</f>
        <v>0</v>
      </c>
      <c r="AK244" s="90" t="n">
        <f aca="false">Inputs!AK244-Inputs_old!AK244</f>
        <v>0</v>
      </c>
      <c r="AL244" s="90" t="n">
        <f aca="false">Inputs!AL244-Inputs_old!AL244</f>
        <v>0</v>
      </c>
      <c r="AM244" s="90" t="n">
        <f aca="false">Inputs!AM244-Inputs_old!AM244</f>
        <v>0</v>
      </c>
      <c r="AN244" s="90" t="n">
        <f aca="false">Inputs!AN244-Inputs_old!AN244</f>
        <v>0</v>
      </c>
      <c r="AO244" s="90" t="n">
        <f aca="false">Inputs!AO244-Inputs_old!AO244</f>
        <v>0</v>
      </c>
      <c r="AP244" s="90" t="n">
        <f aca="false">Inputs!AP244-Inputs_old!AP244</f>
        <v>0</v>
      </c>
      <c r="AQ244" s="90" t="n">
        <f aca="false">Inputs!AQ244-Inputs_old!AQ244</f>
        <v>0</v>
      </c>
      <c r="AR244" s="90" t="n">
        <f aca="false">Inputs!AR244-Inputs_old!AR244</f>
        <v>0</v>
      </c>
      <c r="AS244" s="90" t="n">
        <f aca="false">Inputs!AS244-Inputs_old!AS244</f>
        <v>0</v>
      </c>
      <c r="AT244" s="90" t="n">
        <f aca="false">Inputs!AT244-Inputs_old!AT244</f>
        <v>0</v>
      </c>
      <c r="AU244" s="90" t="n">
        <f aca="false">Inputs!AU244-Inputs_old!AU244</f>
        <v>0</v>
      </c>
      <c r="AV244" s="90" t="n">
        <f aca="false">Inputs!AV244-Inputs_old!AV244</f>
        <v>0</v>
      </c>
      <c r="AW244" s="90" t="n">
        <f aca="false">Inputs!AW244-Inputs_old!AW244</f>
        <v>0</v>
      </c>
      <c r="AX244" s="90" t="n">
        <f aca="false">Inputs!AX244-Inputs_old!AX244</f>
        <v>0</v>
      </c>
      <c r="AY244" s="90" t="n">
        <f aca="false">Inputs!AY244-Inputs_old!AY244</f>
        <v>0</v>
      </c>
      <c r="AZ244" s="90" t="n">
        <f aca="false">Inputs!AZ244-Inputs_old!AZ244</f>
        <v>0</v>
      </c>
      <c r="BA244" s="90" t="n">
        <f aca="false">Inputs!BA244-Inputs_old!BA244</f>
        <v>0</v>
      </c>
      <c r="BB244" s="90" t="n">
        <f aca="false">Inputs!BB244-Inputs_old!BB244</f>
        <v>0</v>
      </c>
      <c r="BC244" s="90" t="n">
        <f aca="false">Inputs!BC244-Inputs_old!BC244</f>
        <v>0</v>
      </c>
      <c r="BD244" s="90" t="n">
        <f aca="false">Inputs!BD244-Inputs_old!BD244</f>
        <v>0</v>
      </c>
      <c r="BE244" s="90" t="n">
        <f aca="false">Inputs!BE244-Inputs_old!BE244</f>
        <v>0</v>
      </c>
      <c r="BF244" s="90" t="n">
        <f aca="false">Inputs!BF244-Inputs_old!BF244</f>
        <v>0</v>
      </c>
      <c r="BG244" s="90" t="n">
        <f aca="false">Inputs!BG244-Inputs_old!BG244</f>
        <v>0</v>
      </c>
    </row>
    <row r="245" customFormat="false" ht="13.5" hidden="false" customHeight="true" outlineLevel="0" collapsed="false">
      <c r="A245" s="48" t="s">
        <v>99</v>
      </c>
      <c r="B245" s="201" t="s">
        <v>311</v>
      </c>
      <c r="C245" s="201"/>
      <c r="D245" s="201" t="s">
        <v>101</v>
      </c>
      <c r="E245" s="52"/>
      <c r="F245" s="19" t="s">
        <v>317</v>
      </c>
      <c r="G245" s="52" t="s">
        <v>318</v>
      </c>
      <c r="H245" s="52"/>
      <c r="I245" s="52"/>
      <c r="J245" s="90" t="str">
        <f aca="false">IFERROR(Inputs!J245/Inputs_old!J245-1,"-")</f>
        <v>-</v>
      </c>
      <c r="K245" s="90" t="str">
        <f aca="false">IFERROR(Inputs!K245/Inputs_old!K245-1,"-")</f>
        <v>-</v>
      </c>
      <c r="L245" s="90" t="str">
        <f aca="false">IFERROR(Inputs!L245/Inputs_old!L245-1,"-")</f>
        <v>-</v>
      </c>
      <c r="M245" s="90" t="str">
        <f aca="false">IFERROR(Inputs!M245/Inputs_old!M245-1,"-")</f>
        <v>-</v>
      </c>
      <c r="N245" s="90" t="str">
        <f aca="false">IFERROR(Inputs!N245/Inputs_old!N245-1,"-")</f>
        <v>-</v>
      </c>
      <c r="O245" s="90" t="str">
        <f aca="false">IFERROR(Inputs!O245/Inputs_old!O245-1,"-")</f>
        <v>-</v>
      </c>
      <c r="P245" s="90" t="str">
        <f aca="false">IFERROR(Inputs!P245/Inputs_old!P245-1,"-")</f>
        <v>-</v>
      </c>
      <c r="Q245" s="90" t="str">
        <f aca="false">IFERROR(Inputs!Q245/Inputs_old!Q245-1,"-")</f>
        <v>-</v>
      </c>
      <c r="R245" s="90" t="str">
        <f aca="false">IFERROR(Inputs!R245/Inputs_old!R245-1,"-")</f>
        <v>-</v>
      </c>
      <c r="S245" s="90" t="str">
        <f aca="false">IFERROR(Inputs!S245/Inputs_old!S245-1,"-")</f>
        <v>-</v>
      </c>
      <c r="T245" s="90" t="str">
        <f aca="false">IFERROR(Inputs!T245/Inputs_old!T245-1,"-")</f>
        <v>-</v>
      </c>
      <c r="U245" s="90" t="n">
        <f aca="false">IFERROR(Inputs!U245/Inputs_old!U245-1,"-")</f>
        <v>0</v>
      </c>
      <c r="V245" s="90" t="n">
        <f aca="false">IFERROR(Inputs!V245/Inputs_old!V245-1,"-")</f>
        <v>0</v>
      </c>
      <c r="W245" s="90" t="n">
        <f aca="false">IFERROR(Inputs!W245/Inputs_old!W245-1,"-")</f>
        <v>0</v>
      </c>
      <c r="X245" s="90" t="n">
        <f aca="false">IFERROR(Inputs!X245/Inputs_old!X245-1,"-")</f>
        <v>0</v>
      </c>
      <c r="Y245" s="90" t="n">
        <f aca="false">IFERROR(Inputs!Y245/Inputs_old!Y245-1,"-")</f>
        <v>0</v>
      </c>
      <c r="Z245" s="90" t="n">
        <f aca="false">IFERROR(Inputs!Z245/Inputs_old!Z245-1,"-")</f>
        <v>0</v>
      </c>
      <c r="AA245" s="90" t="n">
        <f aca="false">IFERROR(Inputs!AA245/Inputs_old!AA245-1,"-")</f>
        <v>0</v>
      </c>
      <c r="AB245" s="90" t="n">
        <f aca="false">IFERROR(Inputs!AB245/Inputs_old!AB245-1,"-")</f>
        <v>0</v>
      </c>
      <c r="AC245" s="90" t="n">
        <f aca="false">IFERROR(Inputs!AC245/Inputs_old!AC245-1,"-")</f>
        <v>0</v>
      </c>
      <c r="AD245" s="90" t="n">
        <f aca="false">IFERROR(Inputs!AD245/Inputs_old!AD245-1,"-")</f>
        <v>0</v>
      </c>
      <c r="AE245" s="90" t="n">
        <f aca="false">IFERROR(Inputs!AE245/Inputs_old!AE245-1,"-")</f>
        <v>0</v>
      </c>
      <c r="AF245" s="90" t="n">
        <f aca="false">IFERROR(Inputs!AF245/Inputs_old!AF245-1,"-")</f>
        <v>0</v>
      </c>
      <c r="AG245" s="90" t="n">
        <f aca="false">IFERROR(Inputs!AG245/Inputs_old!AG245-1,"-")</f>
        <v>0</v>
      </c>
      <c r="AH245" s="90" t="n">
        <f aca="false">IFERROR(Inputs!AH245/Inputs_old!AH245-1,"-")</f>
        <v>0</v>
      </c>
      <c r="AI245" s="90" t="n">
        <f aca="false">IFERROR(Inputs!AI245/Inputs_old!AI245-1,"-")</f>
        <v>0.113828123064365</v>
      </c>
      <c r="AJ245" s="90" t="n">
        <f aca="false">IFERROR(Inputs!AJ245/Inputs_old!AJ245-1,"-")</f>
        <v>0</v>
      </c>
      <c r="AK245" s="90" t="n">
        <f aca="false">IFERROR(Inputs!AK245/Inputs_old!AK245-1,"-")</f>
        <v>0</v>
      </c>
      <c r="AL245" s="90" t="n">
        <f aca="false">IFERROR(Inputs!AL245/Inputs_old!AL245-1,"-")</f>
        <v>0</v>
      </c>
      <c r="AM245" s="90" t="n">
        <f aca="false">IFERROR(Inputs!AM245/Inputs_old!AM245-1,"-")</f>
        <v>0</v>
      </c>
      <c r="AN245" s="90" t="n">
        <f aca="false">IFERROR(Inputs!AN245/Inputs_old!AN245-1,"-")</f>
        <v>0</v>
      </c>
      <c r="AO245" s="90" t="n">
        <f aca="false">IFERROR(Inputs!AO245/Inputs_old!AO245-1,"-")</f>
        <v>0</v>
      </c>
      <c r="AP245" s="90" t="n">
        <f aca="false">IFERROR(Inputs!AP245/Inputs_old!AP245-1,"-")</f>
        <v>0</v>
      </c>
      <c r="AQ245" s="90" t="n">
        <f aca="false">IFERROR(Inputs!AQ245/Inputs_old!AQ245-1,"-")</f>
        <v>0</v>
      </c>
      <c r="AR245" s="90" t="n">
        <f aca="false">IFERROR(Inputs!AR245/Inputs_old!AR245-1,"-")</f>
        <v>0</v>
      </c>
      <c r="AS245" s="90" t="n">
        <f aca="false">IFERROR(Inputs!AS245/Inputs_old!AS245-1,"-")</f>
        <v>0</v>
      </c>
      <c r="AT245" s="90" t="n">
        <f aca="false">IFERROR(Inputs!AT245/Inputs_old!AT245-1,"-")</f>
        <v>0</v>
      </c>
      <c r="AU245" s="90" t="n">
        <f aca="false">IFERROR(Inputs!AU245/Inputs_old!AU245-1,"-")</f>
        <v>0</v>
      </c>
      <c r="AV245" s="90" t="n">
        <f aca="false">IFERROR(Inputs!AV245/Inputs_old!AV245-1,"-")</f>
        <v>0</v>
      </c>
      <c r="AW245" s="90" t="n">
        <f aca="false">IFERROR(Inputs!AW245/Inputs_old!AW245-1,"-")</f>
        <v>0</v>
      </c>
      <c r="AX245" s="90" t="n">
        <f aca="false">IFERROR(Inputs!AX245/Inputs_old!AX245-1,"-")</f>
        <v>0</v>
      </c>
      <c r="AY245" s="90" t="n">
        <f aca="false">IFERROR(Inputs!AY245/Inputs_old!AY245-1,"-")</f>
        <v>0</v>
      </c>
      <c r="AZ245" s="90" t="n">
        <f aca="false">IFERROR(Inputs!AZ245/Inputs_old!AZ245-1,"-")</f>
        <v>0</v>
      </c>
      <c r="BA245" s="90" t="n">
        <f aca="false">IFERROR(Inputs!BA245/Inputs_old!BA245-1,"-")</f>
        <v>0</v>
      </c>
      <c r="BB245" s="90" t="n">
        <f aca="false">IFERROR(Inputs!BB245/Inputs_old!BB245-1,"-")</f>
        <v>0</v>
      </c>
      <c r="BC245" s="90" t="n">
        <f aca="false">IFERROR(Inputs!BC245/Inputs_old!BC245-1,"-")</f>
        <v>0</v>
      </c>
      <c r="BD245" s="90" t="n">
        <f aca="false">IFERROR(Inputs!BD245/Inputs_old!BD245-1,"-")</f>
        <v>0</v>
      </c>
      <c r="BE245" s="90" t="n">
        <f aca="false">IFERROR(Inputs!BE245/Inputs_old!BE245-1,"-")</f>
        <v>0</v>
      </c>
      <c r="BF245" s="90" t="n">
        <f aca="false">IFERROR(Inputs!BF245/Inputs_old!BF245-1,"-")</f>
        <v>0</v>
      </c>
      <c r="BG245" s="90" t="n">
        <f aca="false">IFERROR(Inputs!BG245/Inputs_old!BG245-1,"-")</f>
        <v>0</v>
      </c>
    </row>
    <row r="246" customFormat="false" ht="13.5" hidden="false" customHeight="true" outlineLevel="0" collapsed="false">
      <c r="A246" s="48" t="s">
        <v>99</v>
      </c>
      <c r="B246" s="201" t="s">
        <v>311</v>
      </c>
      <c r="C246" s="201"/>
      <c r="D246" s="201" t="s">
        <v>101</v>
      </c>
      <c r="E246" s="52"/>
      <c r="F246" s="455" t="s">
        <v>319</v>
      </c>
      <c r="G246" s="52" t="s">
        <v>318</v>
      </c>
      <c r="H246" s="52"/>
      <c r="I246" s="52"/>
      <c r="J246" s="90" t="str">
        <f aca="false">IFERROR(Inputs!J246/Inputs_old!J246-1,"-")</f>
        <v>-</v>
      </c>
      <c r="K246" s="90" t="str">
        <f aca="false">IFERROR(Inputs!K246/Inputs_old!K246-1,"-")</f>
        <v>-</v>
      </c>
      <c r="L246" s="90" t="str">
        <f aca="false">IFERROR(Inputs!L246/Inputs_old!L246-1,"-")</f>
        <v>-</v>
      </c>
      <c r="M246" s="90" t="str">
        <f aca="false">IFERROR(Inputs!M246/Inputs_old!M246-1,"-")</f>
        <v>-</v>
      </c>
      <c r="N246" s="90" t="str">
        <f aca="false">IFERROR(Inputs!N246/Inputs_old!N246-1,"-")</f>
        <v>-</v>
      </c>
      <c r="O246" s="90" t="str">
        <f aca="false">IFERROR(Inputs!O246/Inputs_old!O246-1,"-")</f>
        <v>-</v>
      </c>
      <c r="P246" s="90" t="str">
        <f aca="false">IFERROR(Inputs!P246/Inputs_old!P246-1,"-")</f>
        <v>-</v>
      </c>
      <c r="Q246" s="90" t="str">
        <f aca="false">IFERROR(Inputs!Q246/Inputs_old!Q246-1,"-")</f>
        <v>-</v>
      </c>
      <c r="R246" s="90" t="str">
        <f aca="false">IFERROR(Inputs!R246/Inputs_old!R246-1,"-")</f>
        <v>-</v>
      </c>
      <c r="S246" s="90" t="str">
        <f aca="false">IFERROR(Inputs!S246/Inputs_old!S246-1,"-")</f>
        <v>-</v>
      </c>
      <c r="T246" s="90" t="str">
        <f aca="false">IFERROR(Inputs!T246/Inputs_old!T246-1,"-")</f>
        <v>-</v>
      </c>
      <c r="U246" s="90" t="n">
        <f aca="false">IFERROR(Inputs!U246/Inputs_old!U246-1,"-")</f>
        <v>0</v>
      </c>
      <c r="V246" s="90" t="n">
        <f aca="false">IFERROR(Inputs!V246/Inputs_old!V246-1,"-")</f>
        <v>0</v>
      </c>
      <c r="W246" s="90" t="n">
        <f aca="false">IFERROR(Inputs!W246/Inputs_old!W246-1,"-")</f>
        <v>0</v>
      </c>
      <c r="X246" s="90" t="n">
        <f aca="false">IFERROR(Inputs!X246/Inputs_old!X246-1,"-")</f>
        <v>0</v>
      </c>
      <c r="Y246" s="90" t="n">
        <f aca="false">IFERROR(Inputs!Y246/Inputs_old!Y246-1,"-")</f>
        <v>0</v>
      </c>
      <c r="Z246" s="90" t="n">
        <f aca="false">IFERROR(Inputs!Z246/Inputs_old!Z246-1,"-")</f>
        <v>0</v>
      </c>
      <c r="AA246" s="90" t="n">
        <f aca="false">IFERROR(Inputs!AA246/Inputs_old!AA246-1,"-")</f>
        <v>0</v>
      </c>
      <c r="AB246" s="90" t="n">
        <f aca="false">IFERROR(Inputs!AB246/Inputs_old!AB246-1,"-")</f>
        <v>0</v>
      </c>
      <c r="AC246" s="90" t="n">
        <f aca="false">IFERROR(Inputs!AC246/Inputs_old!AC246-1,"-")</f>
        <v>0</v>
      </c>
      <c r="AD246" s="90" t="n">
        <f aca="false">IFERROR(Inputs!AD246/Inputs_old!AD246-1,"-")</f>
        <v>0</v>
      </c>
      <c r="AE246" s="90" t="n">
        <f aca="false">IFERROR(Inputs!AE246/Inputs_old!AE246-1,"-")</f>
        <v>0</v>
      </c>
      <c r="AF246" s="90" t="n">
        <f aca="false">IFERROR(Inputs!AF246/Inputs_old!AF246-1,"-")</f>
        <v>0</v>
      </c>
      <c r="AG246" s="90" t="n">
        <f aca="false">IFERROR(Inputs!AG246/Inputs_old!AG246-1,"-")</f>
        <v>0</v>
      </c>
      <c r="AH246" s="90" t="n">
        <f aca="false">IFERROR(Inputs!AH246/Inputs_old!AH246-1,"-")</f>
        <v>0</v>
      </c>
      <c r="AI246" s="90" t="n">
        <f aca="false">IFERROR(Inputs!AI246/Inputs_old!AI246-1,"-")</f>
        <v>0</v>
      </c>
      <c r="AJ246" s="90" t="n">
        <f aca="false">IFERROR(Inputs!AJ246/Inputs_old!AJ246-1,"-")</f>
        <v>0</v>
      </c>
      <c r="AK246" s="90" t="n">
        <f aca="false">IFERROR(Inputs!AK246/Inputs_old!AK246-1,"-")</f>
        <v>0</v>
      </c>
      <c r="AL246" s="90" t="n">
        <f aca="false">IFERROR(Inputs!AL246/Inputs_old!AL246-1,"-")</f>
        <v>0</v>
      </c>
      <c r="AM246" s="90" t="n">
        <f aca="false">IFERROR(Inputs!AM246/Inputs_old!AM246-1,"-")</f>
        <v>0</v>
      </c>
      <c r="AN246" s="90" t="n">
        <f aca="false">IFERROR(Inputs!AN246/Inputs_old!AN246-1,"-")</f>
        <v>0</v>
      </c>
      <c r="AO246" s="90" t="n">
        <f aca="false">IFERROR(Inputs!AO246/Inputs_old!AO246-1,"-")</f>
        <v>0</v>
      </c>
      <c r="AP246" s="90" t="n">
        <f aca="false">IFERROR(Inputs!AP246/Inputs_old!AP246-1,"-")</f>
        <v>0</v>
      </c>
      <c r="AQ246" s="90" t="n">
        <f aca="false">IFERROR(Inputs!AQ246/Inputs_old!AQ246-1,"-")</f>
        <v>0</v>
      </c>
      <c r="AR246" s="90" t="n">
        <f aca="false">IFERROR(Inputs!AR246/Inputs_old!AR246-1,"-")</f>
        <v>0</v>
      </c>
      <c r="AS246" s="90" t="n">
        <f aca="false">IFERROR(Inputs!AS246/Inputs_old!AS246-1,"-")</f>
        <v>0</v>
      </c>
      <c r="AT246" s="90" t="n">
        <f aca="false">IFERROR(Inputs!AT246/Inputs_old!AT246-1,"-")</f>
        <v>0</v>
      </c>
      <c r="AU246" s="90" t="n">
        <f aca="false">IFERROR(Inputs!AU246/Inputs_old!AU246-1,"-")</f>
        <v>0</v>
      </c>
      <c r="AV246" s="90" t="n">
        <f aca="false">IFERROR(Inputs!AV246/Inputs_old!AV246-1,"-")</f>
        <v>0</v>
      </c>
      <c r="AW246" s="90" t="n">
        <f aca="false">IFERROR(Inputs!AW246/Inputs_old!AW246-1,"-")</f>
        <v>0</v>
      </c>
      <c r="AX246" s="90" t="n">
        <f aca="false">IFERROR(Inputs!AX246/Inputs_old!AX246-1,"-")</f>
        <v>0</v>
      </c>
      <c r="AY246" s="90" t="n">
        <f aca="false">IFERROR(Inputs!AY246/Inputs_old!AY246-1,"-")</f>
        <v>0</v>
      </c>
      <c r="AZ246" s="90" t="n">
        <f aca="false">IFERROR(Inputs!AZ246/Inputs_old!AZ246-1,"-")</f>
        <v>0</v>
      </c>
      <c r="BA246" s="90" t="n">
        <f aca="false">IFERROR(Inputs!BA246/Inputs_old!BA246-1,"-")</f>
        <v>0</v>
      </c>
      <c r="BB246" s="90" t="n">
        <f aca="false">IFERROR(Inputs!BB246/Inputs_old!BB246-1,"-")</f>
        <v>0</v>
      </c>
      <c r="BC246" s="90" t="n">
        <f aca="false">IFERROR(Inputs!BC246/Inputs_old!BC246-1,"-")</f>
        <v>0</v>
      </c>
      <c r="BD246" s="90" t="n">
        <f aca="false">IFERROR(Inputs!BD246/Inputs_old!BD246-1,"-")</f>
        <v>0</v>
      </c>
      <c r="BE246" s="90" t="n">
        <f aca="false">IFERROR(Inputs!BE246/Inputs_old!BE246-1,"-")</f>
        <v>0</v>
      </c>
      <c r="BF246" s="90" t="n">
        <f aca="false">IFERROR(Inputs!BF246/Inputs_old!BF246-1,"-")</f>
        <v>0</v>
      </c>
      <c r="BG246" s="90" t="n">
        <f aca="false">IFERROR(Inputs!BG246/Inputs_old!BG246-1,"-")</f>
        <v>0</v>
      </c>
    </row>
    <row r="247" customFormat="false" ht="13.5" hidden="false" customHeight="true" outlineLevel="0" collapsed="false">
      <c r="A247" s="48" t="s">
        <v>99</v>
      </c>
      <c r="B247" s="201" t="s">
        <v>311</v>
      </c>
      <c r="C247" s="201"/>
      <c r="D247" s="201" t="s">
        <v>320</v>
      </c>
      <c r="E247" s="52"/>
      <c r="F247" s="19" t="s">
        <v>321</v>
      </c>
      <c r="G247" s="52" t="s">
        <v>322</v>
      </c>
      <c r="H247" s="52"/>
      <c r="I247" s="52" t="s">
        <v>323</v>
      </c>
      <c r="J247" s="90" t="str">
        <f aca="false">IFERROR(Inputs!J247/Inputs_old!J247-1,"-")</f>
        <v>-</v>
      </c>
      <c r="K247" s="90" t="str">
        <f aca="false">IFERROR(Inputs!K247/Inputs_old!K247-1,"-")</f>
        <v>-</v>
      </c>
      <c r="L247" s="90" t="str">
        <f aca="false">IFERROR(Inputs!L247/Inputs_old!L247-1,"-")</f>
        <v>-</v>
      </c>
      <c r="M247" s="90" t="str">
        <f aca="false">IFERROR(Inputs!M247/Inputs_old!M247-1,"-")</f>
        <v>-</v>
      </c>
      <c r="N247" s="90" t="str">
        <f aca="false">IFERROR(Inputs!N247/Inputs_old!N247-1,"-")</f>
        <v>-</v>
      </c>
      <c r="O247" s="90" t="str">
        <f aca="false">IFERROR(Inputs!O247/Inputs_old!O247-1,"-")</f>
        <v>-</v>
      </c>
      <c r="P247" s="90" t="str">
        <f aca="false">IFERROR(Inputs!P247/Inputs_old!P247-1,"-")</f>
        <v>-</v>
      </c>
      <c r="Q247" s="90" t="str">
        <f aca="false">IFERROR(Inputs!Q247/Inputs_old!Q247-1,"-")</f>
        <v>-</v>
      </c>
      <c r="R247" s="90" t="str">
        <f aca="false">IFERROR(Inputs!R247/Inputs_old!R247-1,"-")</f>
        <v>-</v>
      </c>
      <c r="S247" s="90" t="str">
        <f aca="false">IFERROR(Inputs!S247/Inputs_old!S247-1,"-")</f>
        <v>-</v>
      </c>
      <c r="T247" s="90" t="str">
        <f aca="false">IFERROR(Inputs!T247/Inputs_old!T247-1,"-")</f>
        <v>-</v>
      </c>
      <c r="U247" s="90" t="n">
        <f aca="false">IFERROR(Inputs!U247/Inputs_old!U247-1,"-")</f>
        <v>0</v>
      </c>
      <c r="V247" s="90" t="n">
        <f aca="false">IFERROR(Inputs!V247/Inputs_old!V247-1,"-")</f>
        <v>0</v>
      </c>
      <c r="W247" s="90" t="n">
        <f aca="false">IFERROR(Inputs!W247/Inputs_old!W247-1,"-")</f>
        <v>0</v>
      </c>
      <c r="X247" s="90" t="n">
        <f aca="false">IFERROR(Inputs!X247/Inputs_old!X247-1,"-")</f>
        <v>0</v>
      </c>
      <c r="Y247" s="90" t="n">
        <f aca="false">IFERROR(Inputs!Y247/Inputs_old!Y247-1,"-")</f>
        <v>0</v>
      </c>
      <c r="Z247" s="90" t="n">
        <f aca="false">IFERROR(Inputs!Z247/Inputs_old!Z247-1,"-")</f>
        <v>0</v>
      </c>
      <c r="AA247" s="90" t="n">
        <f aca="false">IFERROR(Inputs!AA247/Inputs_old!AA247-1,"-")</f>
        <v>0</v>
      </c>
      <c r="AB247" s="90" t="n">
        <f aca="false">IFERROR(Inputs!AB247/Inputs_old!AB247-1,"-")</f>
        <v>0</v>
      </c>
      <c r="AC247" s="90" t="n">
        <f aca="false">IFERROR(Inputs!AC247/Inputs_old!AC247-1,"-")</f>
        <v>0</v>
      </c>
      <c r="AD247" s="90" t="n">
        <f aca="false">IFERROR(Inputs!AD247/Inputs_old!AD247-1,"-")</f>
        <v>0</v>
      </c>
      <c r="AE247" s="90" t="n">
        <f aca="false">IFERROR(Inputs!AE247/Inputs_old!AE247-1,"-")</f>
        <v>0</v>
      </c>
      <c r="AF247" s="90" t="n">
        <f aca="false">IFERROR(Inputs!AF247/Inputs_old!AF247-1,"-")</f>
        <v>0</v>
      </c>
      <c r="AG247" s="90" t="n">
        <f aca="false">IFERROR(Inputs!AG247/Inputs_old!AG247-1,"-")</f>
        <v>0</v>
      </c>
      <c r="AH247" s="90" t="n">
        <f aca="false">IFERROR(Inputs!AH247/Inputs_old!AH247-1,"-")</f>
        <v>0</v>
      </c>
      <c r="AI247" s="90" t="n">
        <f aca="false">IFERROR(Inputs!AI247/Inputs_old!AI247-1,"-")</f>
        <v>0.113828123064365</v>
      </c>
      <c r="AJ247" s="90" t="n">
        <f aca="false">IFERROR(Inputs!AJ247/Inputs_old!AJ247-1,"-")</f>
        <v>0</v>
      </c>
      <c r="AK247" s="90" t="n">
        <f aca="false">IFERROR(Inputs!AK247/Inputs_old!AK247-1,"-")</f>
        <v>0</v>
      </c>
      <c r="AL247" s="90" t="n">
        <f aca="false">IFERROR(Inputs!AL247/Inputs_old!AL247-1,"-")</f>
        <v>0</v>
      </c>
      <c r="AM247" s="90" t="n">
        <f aca="false">IFERROR(Inputs!AM247/Inputs_old!AM247-1,"-")</f>
        <v>0</v>
      </c>
      <c r="AN247" s="90" t="n">
        <f aca="false">IFERROR(Inputs!AN247/Inputs_old!AN247-1,"-")</f>
        <v>0</v>
      </c>
      <c r="AO247" s="90" t="n">
        <f aca="false">IFERROR(Inputs!AO247/Inputs_old!AO247-1,"-")</f>
        <v>0</v>
      </c>
      <c r="AP247" s="90" t="n">
        <f aca="false">IFERROR(Inputs!AP247/Inputs_old!AP247-1,"-")</f>
        <v>0</v>
      </c>
      <c r="AQ247" s="90" t="n">
        <f aca="false">IFERROR(Inputs!AQ247/Inputs_old!AQ247-1,"-")</f>
        <v>0</v>
      </c>
      <c r="AR247" s="90" t="n">
        <f aca="false">IFERROR(Inputs!AR247/Inputs_old!AR247-1,"-")</f>
        <v>0</v>
      </c>
      <c r="AS247" s="90" t="n">
        <f aca="false">IFERROR(Inputs!AS247/Inputs_old!AS247-1,"-")</f>
        <v>0</v>
      </c>
      <c r="AT247" s="90" t="n">
        <f aca="false">IFERROR(Inputs!AT247/Inputs_old!AT247-1,"-")</f>
        <v>0</v>
      </c>
      <c r="AU247" s="90" t="n">
        <f aca="false">IFERROR(Inputs!AU247/Inputs_old!AU247-1,"-")</f>
        <v>0</v>
      </c>
      <c r="AV247" s="90" t="n">
        <f aca="false">IFERROR(Inputs!AV247/Inputs_old!AV247-1,"-")</f>
        <v>0</v>
      </c>
      <c r="AW247" s="90" t="n">
        <f aca="false">IFERROR(Inputs!AW247/Inputs_old!AW247-1,"-")</f>
        <v>0</v>
      </c>
      <c r="AX247" s="90" t="n">
        <f aca="false">IFERROR(Inputs!AX247/Inputs_old!AX247-1,"-")</f>
        <v>0</v>
      </c>
      <c r="AY247" s="90" t="n">
        <f aca="false">IFERROR(Inputs!AY247/Inputs_old!AY247-1,"-")</f>
        <v>0</v>
      </c>
      <c r="AZ247" s="90" t="n">
        <f aca="false">IFERROR(Inputs!AZ247/Inputs_old!AZ247-1,"-")</f>
        <v>0</v>
      </c>
      <c r="BA247" s="90" t="n">
        <f aca="false">IFERROR(Inputs!BA247/Inputs_old!BA247-1,"-")</f>
        <v>0</v>
      </c>
      <c r="BB247" s="90" t="n">
        <f aca="false">IFERROR(Inputs!BB247/Inputs_old!BB247-1,"-")</f>
        <v>0</v>
      </c>
      <c r="BC247" s="90" t="n">
        <f aca="false">IFERROR(Inputs!BC247/Inputs_old!BC247-1,"-")</f>
        <v>0</v>
      </c>
      <c r="BD247" s="90" t="n">
        <f aca="false">IFERROR(Inputs!BD247/Inputs_old!BD247-1,"-")</f>
        <v>0</v>
      </c>
      <c r="BE247" s="90" t="n">
        <f aca="false">IFERROR(Inputs!BE247/Inputs_old!BE247-1,"-")</f>
        <v>0</v>
      </c>
      <c r="BF247" s="90" t="n">
        <f aca="false">IFERROR(Inputs!BF247/Inputs_old!BF247-1,"-")</f>
        <v>0</v>
      </c>
      <c r="BG247" s="90" t="n">
        <f aca="false">IFERROR(Inputs!BG247/Inputs_old!BG247-1,"-")</f>
        <v>0</v>
      </c>
    </row>
    <row r="248" customFormat="false" ht="13.5" hidden="false" customHeight="true" outlineLevel="0" collapsed="false">
      <c r="A248" s="48" t="s">
        <v>99</v>
      </c>
      <c r="B248" s="201" t="s">
        <v>311</v>
      </c>
      <c r="C248" s="201"/>
      <c r="D248" s="201" t="s">
        <v>320</v>
      </c>
      <c r="E248" s="52"/>
      <c r="F248" s="455" t="s">
        <v>324</v>
      </c>
      <c r="G248" s="52" t="s">
        <v>322</v>
      </c>
      <c r="H248" s="52"/>
      <c r="I248" s="52"/>
      <c r="J248" s="90" t="str">
        <f aca="false">IFERROR(Inputs!J248/Inputs_old!J248-1,"-")</f>
        <v>-</v>
      </c>
      <c r="K248" s="90" t="str">
        <f aca="false">IFERROR(Inputs!K248/Inputs_old!K248-1,"-")</f>
        <v>-</v>
      </c>
      <c r="L248" s="90" t="str">
        <f aca="false">IFERROR(Inputs!L248/Inputs_old!L248-1,"-")</f>
        <v>-</v>
      </c>
      <c r="M248" s="90" t="str">
        <f aca="false">IFERROR(Inputs!M248/Inputs_old!M248-1,"-")</f>
        <v>-</v>
      </c>
      <c r="N248" s="90" t="str">
        <f aca="false">IFERROR(Inputs!N248/Inputs_old!N248-1,"-")</f>
        <v>-</v>
      </c>
      <c r="O248" s="90" t="str">
        <f aca="false">IFERROR(Inputs!O248/Inputs_old!O248-1,"-")</f>
        <v>-</v>
      </c>
      <c r="P248" s="90" t="str">
        <f aca="false">IFERROR(Inputs!P248/Inputs_old!P248-1,"-")</f>
        <v>-</v>
      </c>
      <c r="Q248" s="90" t="str">
        <f aca="false">IFERROR(Inputs!Q248/Inputs_old!Q248-1,"-")</f>
        <v>-</v>
      </c>
      <c r="R248" s="90" t="str">
        <f aca="false">IFERROR(Inputs!R248/Inputs_old!R248-1,"-")</f>
        <v>-</v>
      </c>
      <c r="S248" s="90" t="str">
        <f aca="false">IFERROR(Inputs!S248/Inputs_old!S248-1,"-")</f>
        <v>-</v>
      </c>
      <c r="T248" s="90" t="str">
        <f aca="false">IFERROR(Inputs!T248/Inputs_old!T248-1,"-")</f>
        <v>-</v>
      </c>
      <c r="U248" s="90" t="n">
        <f aca="false">IFERROR(Inputs!U248/Inputs_old!U248-1,"-")</f>
        <v>0</v>
      </c>
      <c r="V248" s="90" t="n">
        <f aca="false">IFERROR(Inputs!V248/Inputs_old!V248-1,"-")</f>
        <v>0</v>
      </c>
      <c r="W248" s="90" t="n">
        <f aca="false">IFERROR(Inputs!W248/Inputs_old!W248-1,"-")</f>
        <v>0</v>
      </c>
      <c r="X248" s="90" t="n">
        <f aca="false">IFERROR(Inputs!X248/Inputs_old!X248-1,"-")</f>
        <v>0</v>
      </c>
      <c r="Y248" s="90" t="n">
        <f aca="false">IFERROR(Inputs!Y248/Inputs_old!Y248-1,"-")</f>
        <v>0</v>
      </c>
      <c r="Z248" s="90" t="n">
        <f aca="false">IFERROR(Inputs!Z248/Inputs_old!Z248-1,"-")</f>
        <v>0</v>
      </c>
      <c r="AA248" s="90" t="n">
        <f aca="false">IFERROR(Inputs!AA248/Inputs_old!AA248-1,"-")</f>
        <v>0</v>
      </c>
      <c r="AB248" s="90" t="n">
        <f aca="false">IFERROR(Inputs!AB248/Inputs_old!AB248-1,"-")</f>
        <v>0</v>
      </c>
      <c r="AC248" s="90" t="n">
        <f aca="false">IFERROR(Inputs!AC248/Inputs_old!AC248-1,"-")</f>
        <v>0</v>
      </c>
      <c r="AD248" s="90" t="n">
        <f aca="false">IFERROR(Inputs!AD248/Inputs_old!AD248-1,"-")</f>
        <v>0</v>
      </c>
      <c r="AE248" s="90" t="n">
        <f aca="false">IFERROR(Inputs!AE248/Inputs_old!AE248-1,"-")</f>
        <v>0</v>
      </c>
      <c r="AF248" s="90" t="n">
        <f aca="false">IFERROR(Inputs!AF248/Inputs_old!AF248-1,"-")</f>
        <v>0</v>
      </c>
      <c r="AG248" s="90" t="n">
        <f aca="false">IFERROR(Inputs!AG248/Inputs_old!AG248-1,"-")</f>
        <v>0</v>
      </c>
      <c r="AH248" s="90" t="n">
        <f aca="false">IFERROR(Inputs!AH248/Inputs_old!AH248-1,"-")</f>
        <v>0</v>
      </c>
      <c r="AI248" s="90" t="n">
        <f aca="false">IFERROR(Inputs!AI248/Inputs_old!AI248-1,"-")</f>
        <v>0</v>
      </c>
      <c r="AJ248" s="90" t="n">
        <f aca="false">IFERROR(Inputs!AJ248/Inputs_old!AJ248-1,"-")</f>
        <v>0</v>
      </c>
      <c r="AK248" s="90" t="n">
        <f aca="false">IFERROR(Inputs!AK248/Inputs_old!AK248-1,"-")</f>
        <v>0</v>
      </c>
      <c r="AL248" s="90" t="n">
        <f aca="false">IFERROR(Inputs!AL248/Inputs_old!AL248-1,"-")</f>
        <v>0</v>
      </c>
      <c r="AM248" s="90" t="n">
        <f aca="false">IFERROR(Inputs!AM248/Inputs_old!AM248-1,"-")</f>
        <v>0</v>
      </c>
      <c r="AN248" s="90" t="n">
        <f aca="false">IFERROR(Inputs!AN248/Inputs_old!AN248-1,"-")</f>
        <v>0</v>
      </c>
      <c r="AO248" s="90" t="n">
        <f aca="false">IFERROR(Inputs!AO248/Inputs_old!AO248-1,"-")</f>
        <v>0</v>
      </c>
      <c r="AP248" s="90" t="n">
        <f aca="false">IFERROR(Inputs!AP248/Inputs_old!AP248-1,"-")</f>
        <v>0</v>
      </c>
      <c r="AQ248" s="90" t="n">
        <f aca="false">IFERROR(Inputs!AQ248/Inputs_old!AQ248-1,"-")</f>
        <v>0</v>
      </c>
      <c r="AR248" s="90" t="n">
        <f aca="false">IFERROR(Inputs!AR248/Inputs_old!AR248-1,"-")</f>
        <v>0</v>
      </c>
      <c r="AS248" s="90" t="n">
        <f aca="false">IFERROR(Inputs!AS248/Inputs_old!AS248-1,"-")</f>
        <v>0</v>
      </c>
      <c r="AT248" s="90" t="n">
        <f aca="false">IFERROR(Inputs!AT248/Inputs_old!AT248-1,"-")</f>
        <v>0</v>
      </c>
      <c r="AU248" s="90" t="n">
        <f aca="false">IFERROR(Inputs!AU248/Inputs_old!AU248-1,"-")</f>
        <v>0</v>
      </c>
      <c r="AV248" s="90" t="n">
        <f aca="false">IFERROR(Inputs!AV248/Inputs_old!AV248-1,"-")</f>
        <v>0</v>
      </c>
      <c r="AW248" s="90" t="n">
        <f aca="false">IFERROR(Inputs!AW248/Inputs_old!AW248-1,"-")</f>
        <v>0</v>
      </c>
      <c r="AX248" s="90" t="n">
        <f aca="false">IFERROR(Inputs!AX248/Inputs_old!AX248-1,"-")</f>
        <v>0</v>
      </c>
      <c r="AY248" s="90" t="n">
        <f aca="false">IFERROR(Inputs!AY248/Inputs_old!AY248-1,"-")</f>
        <v>0</v>
      </c>
      <c r="AZ248" s="90" t="n">
        <f aca="false">IFERROR(Inputs!AZ248/Inputs_old!AZ248-1,"-")</f>
        <v>0</v>
      </c>
      <c r="BA248" s="90" t="n">
        <f aca="false">IFERROR(Inputs!BA248/Inputs_old!BA248-1,"-")</f>
        <v>0</v>
      </c>
      <c r="BB248" s="90" t="n">
        <f aca="false">IFERROR(Inputs!BB248/Inputs_old!BB248-1,"-")</f>
        <v>0</v>
      </c>
      <c r="BC248" s="90" t="n">
        <f aca="false">IFERROR(Inputs!BC248/Inputs_old!BC248-1,"-")</f>
        <v>0</v>
      </c>
      <c r="BD248" s="90" t="n">
        <f aca="false">IFERROR(Inputs!BD248/Inputs_old!BD248-1,"-")</f>
        <v>0</v>
      </c>
      <c r="BE248" s="90" t="n">
        <f aca="false">IFERROR(Inputs!BE248/Inputs_old!BE248-1,"-")</f>
        <v>0</v>
      </c>
      <c r="BF248" s="90" t="n">
        <f aca="false">IFERROR(Inputs!BF248/Inputs_old!BF248-1,"-")</f>
        <v>0</v>
      </c>
      <c r="BG248" s="90" t="n">
        <f aca="false">IFERROR(Inputs!BG248/Inputs_old!BG248-1,"-")</f>
        <v>0</v>
      </c>
    </row>
    <row r="249" customFormat="false" ht="13.5" hidden="false" customHeight="true" outlineLevel="0" collapsed="false">
      <c r="A249" s="48" t="s">
        <v>99</v>
      </c>
      <c r="B249" s="201" t="s">
        <v>311</v>
      </c>
      <c r="C249" s="201"/>
      <c r="D249" s="201" t="s">
        <v>101</v>
      </c>
      <c r="E249" s="52"/>
      <c r="F249" s="19" t="s">
        <v>325</v>
      </c>
      <c r="G249" s="52" t="s">
        <v>322</v>
      </c>
      <c r="H249" s="52"/>
      <c r="I249" s="52"/>
      <c r="J249" s="90" t="str">
        <f aca="false">IFERROR(Inputs!J249/Inputs_old!J249-1,"-")</f>
        <v>-</v>
      </c>
      <c r="K249" s="90" t="str">
        <f aca="false">IFERROR(Inputs!K249/Inputs_old!K249-1,"-")</f>
        <v>-</v>
      </c>
      <c r="L249" s="90" t="str">
        <f aca="false">IFERROR(Inputs!L249/Inputs_old!L249-1,"-")</f>
        <v>-</v>
      </c>
      <c r="M249" s="90" t="str">
        <f aca="false">IFERROR(Inputs!M249/Inputs_old!M249-1,"-")</f>
        <v>-</v>
      </c>
      <c r="N249" s="90" t="str">
        <f aca="false">IFERROR(Inputs!N249/Inputs_old!N249-1,"-")</f>
        <v>-</v>
      </c>
      <c r="O249" s="90" t="str">
        <f aca="false">IFERROR(Inputs!O249/Inputs_old!O249-1,"-")</f>
        <v>-</v>
      </c>
      <c r="P249" s="90" t="str">
        <f aca="false">IFERROR(Inputs!P249/Inputs_old!P249-1,"-")</f>
        <v>-</v>
      </c>
      <c r="Q249" s="90" t="str">
        <f aca="false">IFERROR(Inputs!Q249/Inputs_old!Q249-1,"-")</f>
        <v>-</v>
      </c>
      <c r="R249" s="90" t="str">
        <f aca="false">IFERROR(Inputs!R249/Inputs_old!R249-1,"-")</f>
        <v>-</v>
      </c>
      <c r="S249" s="90" t="str">
        <f aca="false">IFERROR(Inputs!S249/Inputs_old!S249-1,"-")</f>
        <v>-</v>
      </c>
      <c r="T249" s="90" t="str">
        <f aca="false">IFERROR(Inputs!T249/Inputs_old!T249-1,"-")</f>
        <v>-</v>
      </c>
      <c r="U249" s="90" t="str">
        <f aca="false">IFERROR(Inputs!U249/Inputs_old!U249-1,"-")</f>
        <v>-</v>
      </c>
      <c r="V249" s="90" t="str">
        <f aca="false">IFERROR(Inputs!V249/Inputs_old!V249-1,"-")</f>
        <v>-</v>
      </c>
      <c r="W249" s="90" t="str">
        <f aca="false">IFERROR(Inputs!W249/Inputs_old!W249-1,"-")</f>
        <v>-</v>
      </c>
      <c r="X249" s="90" t="n">
        <f aca="false">IFERROR(Inputs!X249/Inputs_old!X249-1,"-")</f>
        <v>0</v>
      </c>
      <c r="Y249" s="90" t="n">
        <f aca="false">IFERROR(Inputs!Y249/Inputs_old!Y249-1,"-")</f>
        <v>0</v>
      </c>
      <c r="Z249" s="90" t="n">
        <f aca="false">IFERROR(Inputs!Z249/Inputs_old!Z249-1,"-")</f>
        <v>0</v>
      </c>
      <c r="AA249" s="90" t="n">
        <f aca="false">IFERROR(Inputs!AA249/Inputs_old!AA249-1,"-")</f>
        <v>0</v>
      </c>
      <c r="AB249" s="90" t="n">
        <f aca="false">IFERROR(Inputs!AB249/Inputs_old!AB249-1,"-")</f>
        <v>0</v>
      </c>
      <c r="AC249" s="90" t="n">
        <f aca="false">IFERROR(Inputs!AC249/Inputs_old!AC249-1,"-")</f>
        <v>0</v>
      </c>
      <c r="AD249" s="90" t="n">
        <f aca="false">IFERROR(Inputs!AD249/Inputs_old!AD249-1,"-")</f>
        <v>0</v>
      </c>
      <c r="AE249" s="90" t="n">
        <f aca="false">IFERROR(Inputs!AE249/Inputs_old!AE249-1,"-")</f>
        <v>0</v>
      </c>
      <c r="AF249" s="90" t="n">
        <f aca="false">IFERROR(Inputs!AF249/Inputs_old!AF249-1,"-")</f>
        <v>0</v>
      </c>
      <c r="AG249" s="90" t="n">
        <f aca="false">IFERROR(Inputs!AG249/Inputs_old!AG249-1,"-")</f>
        <v>0</v>
      </c>
      <c r="AH249" s="90" t="n">
        <f aca="false">IFERROR(Inputs!AH249/Inputs_old!AH249-1,"-")</f>
        <v>0</v>
      </c>
      <c r="AI249" s="90" t="n">
        <f aca="false">IFERROR(Inputs!AI249/Inputs_old!AI249-1,"-")</f>
        <v>0</v>
      </c>
      <c r="AJ249" s="90" t="n">
        <f aca="false">IFERROR(Inputs!AJ249/Inputs_old!AJ249-1,"-")</f>
        <v>0</v>
      </c>
      <c r="AK249" s="90" t="n">
        <f aca="false">IFERROR(Inputs!AK249/Inputs_old!AK249-1,"-")</f>
        <v>0</v>
      </c>
      <c r="AL249" s="90" t="n">
        <f aca="false">IFERROR(Inputs!AL249/Inputs_old!AL249-1,"-")</f>
        <v>0</v>
      </c>
      <c r="AM249" s="90" t="n">
        <f aca="false">IFERROR(Inputs!AM249/Inputs_old!AM249-1,"-")</f>
        <v>0</v>
      </c>
      <c r="AN249" s="90" t="n">
        <f aca="false">IFERROR(Inputs!AN249/Inputs_old!AN249-1,"-")</f>
        <v>0</v>
      </c>
      <c r="AO249" s="90" t="n">
        <f aca="false">IFERROR(Inputs!AO249/Inputs_old!AO249-1,"-")</f>
        <v>0</v>
      </c>
      <c r="AP249" s="90" t="n">
        <f aca="false">IFERROR(Inputs!AP249/Inputs_old!AP249-1,"-")</f>
        <v>0</v>
      </c>
      <c r="AQ249" s="90" t="n">
        <f aca="false">IFERROR(Inputs!AQ249/Inputs_old!AQ249-1,"-")</f>
        <v>0</v>
      </c>
      <c r="AR249" s="90" t="n">
        <f aca="false">IFERROR(Inputs!AR249/Inputs_old!AR249-1,"-")</f>
        <v>0</v>
      </c>
      <c r="AS249" s="90" t="n">
        <f aca="false">IFERROR(Inputs!AS249/Inputs_old!AS249-1,"-")</f>
        <v>0</v>
      </c>
      <c r="AT249" s="90" t="n">
        <f aca="false">IFERROR(Inputs!AT249/Inputs_old!AT249-1,"-")</f>
        <v>0</v>
      </c>
      <c r="AU249" s="90" t="n">
        <f aca="false">IFERROR(Inputs!AU249/Inputs_old!AU249-1,"-")</f>
        <v>0</v>
      </c>
      <c r="AV249" s="90" t="n">
        <f aca="false">IFERROR(Inputs!AV249/Inputs_old!AV249-1,"-")</f>
        <v>0</v>
      </c>
      <c r="AW249" s="90" t="n">
        <f aca="false">IFERROR(Inputs!AW249/Inputs_old!AW249-1,"-")</f>
        <v>0</v>
      </c>
      <c r="AX249" s="90" t="n">
        <f aca="false">IFERROR(Inputs!AX249/Inputs_old!AX249-1,"-")</f>
        <v>0</v>
      </c>
      <c r="AY249" s="90" t="n">
        <f aca="false">IFERROR(Inputs!AY249/Inputs_old!AY249-1,"-")</f>
        <v>0</v>
      </c>
      <c r="AZ249" s="90" t="n">
        <f aca="false">IFERROR(Inputs!AZ249/Inputs_old!AZ249-1,"-")</f>
        <v>0</v>
      </c>
      <c r="BA249" s="90" t="n">
        <f aca="false">IFERROR(Inputs!BA249/Inputs_old!BA249-1,"-")</f>
        <v>0</v>
      </c>
      <c r="BB249" s="90" t="n">
        <f aca="false">IFERROR(Inputs!BB249/Inputs_old!BB249-1,"-")</f>
        <v>0</v>
      </c>
      <c r="BC249" s="90" t="n">
        <f aca="false">IFERROR(Inputs!BC249/Inputs_old!BC249-1,"-")</f>
        <v>0</v>
      </c>
      <c r="BD249" s="90" t="n">
        <f aca="false">IFERROR(Inputs!BD249/Inputs_old!BD249-1,"-")</f>
        <v>0</v>
      </c>
      <c r="BE249" s="90" t="n">
        <f aca="false">IFERROR(Inputs!BE249/Inputs_old!BE249-1,"-")</f>
        <v>0</v>
      </c>
      <c r="BF249" s="90" t="n">
        <f aca="false">IFERROR(Inputs!BF249/Inputs_old!BF249-1,"-")</f>
        <v>0</v>
      </c>
      <c r="BG249" s="90" t="n">
        <f aca="false">IFERROR(Inputs!BG249/Inputs_old!BG249-1,"-")</f>
        <v>0</v>
      </c>
    </row>
    <row r="250" customFormat="false" ht="13.5" hidden="false" customHeight="true" outlineLevel="0" collapsed="false">
      <c r="A250" s="48" t="s">
        <v>99</v>
      </c>
      <c r="B250" s="201" t="s">
        <v>311</v>
      </c>
      <c r="C250" s="201"/>
      <c r="D250" s="201" t="s">
        <v>101</v>
      </c>
      <c r="E250" s="52"/>
      <c r="F250" s="19" t="s">
        <v>326</v>
      </c>
      <c r="G250" s="52" t="s">
        <v>322</v>
      </c>
      <c r="H250" s="52"/>
      <c r="I250" s="52"/>
      <c r="AA250" s="90" t="n">
        <f aca="false">IFERROR(Inputs!AA250/Inputs_old!AA250-1,"-")</f>
        <v>0</v>
      </c>
      <c r="AB250" s="90" t="n">
        <f aca="false">IFERROR(Inputs!AB250/Inputs_old!AB250-1,"-")</f>
        <v>0</v>
      </c>
      <c r="AC250" s="90" t="n">
        <f aca="false">IFERROR(Inputs!AC250/Inputs_old!AC250-1,"-")</f>
        <v>0</v>
      </c>
      <c r="AD250" s="90" t="n">
        <f aca="false">IFERROR(Inputs!AD250/Inputs_old!AD250-1,"-")</f>
        <v>0</v>
      </c>
      <c r="AE250" s="90" t="n">
        <f aca="false">IFERROR(Inputs!AE250/Inputs_old!AE250-1,"-")</f>
        <v>0</v>
      </c>
      <c r="AF250" s="90" t="n">
        <f aca="false">IFERROR(Inputs!AF250/Inputs_old!AF250-1,"-")</f>
        <v>0</v>
      </c>
      <c r="AG250" s="90" t="n">
        <f aca="false">IFERROR(Inputs!AG250/Inputs_old!AG250-1,"-")</f>
        <v>0</v>
      </c>
      <c r="AH250" s="90" t="n">
        <f aca="false">IFERROR(Inputs!AH250/Inputs_old!AH250-1,"-")</f>
        <v>0</v>
      </c>
      <c r="AI250" s="90" t="n">
        <f aca="false">IFERROR(Inputs!AI250/Inputs_old!AI250-1,"-")</f>
        <v>0.226001094134605</v>
      </c>
      <c r="AJ250" s="90" t="n">
        <f aca="false">IFERROR(Inputs!AJ250/Inputs_old!AJ250-1,"-")</f>
        <v>0.166506922638347</v>
      </c>
      <c r="AK250" s="90" t="n">
        <f aca="false">IFERROR(Inputs!AK250/Inputs_old!AK250-1,"-")</f>
        <v>-0.0012768533898817</v>
      </c>
      <c r="AL250" s="90" t="n">
        <f aca="false">IFERROR(Inputs!AL250/Inputs_old!AL250-1,"-")</f>
        <v>-0.0711600502108007</v>
      </c>
      <c r="AM250" s="90" t="n">
        <f aca="false">IFERROR(Inputs!AM250/Inputs_old!AM250-1,"-")</f>
        <v>-0.0864197530864197</v>
      </c>
      <c r="AN250" s="90" t="n">
        <f aca="false">IFERROR(Inputs!AN250/Inputs_old!AN250-1,"-")</f>
        <v>0</v>
      </c>
      <c r="AO250" s="90" t="n">
        <f aca="false">IFERROR(Inputs!AO250/Inputs_old!AO250-1,"-")</f>
        <v>0</v>
      </c>
      <c r="AP250" s="90" t="n">
        <f aca="false">IFERROR(Inputs!AP250/Inputs_old!AP250-1,"-")</f>
        <v>0</v>
      </c>
      <c r="AQ250" s="90" t="n">
        <f aca="false">IFERROR(Inputs!AQ250/Inputs_old!AQ250-1,"-")</f>
        <v>0</v>
      </c>
      <c r="AR250" s="90" t="n">
        <f aca="false">IFERROR(Inputs!AR250/Inputs_old!AR250-1,"-")</f>
        <v>0</v>
      </c>
      <c r="AS250" s="90" t="n">
        <f aca="false">IFERROR(Inputs!AS250/Inputs_old!AS250-1,"-")</f>
        <v>0</v>
      </c>
      <c r="AT250" s="90" t="n">
        <f aca="false">IFERROR(Inputs!AT250/Inputs_old!AT250-1,"-")</f>
        <v>0</v>
      </c>
      <c r="AU250" s="90" t="n">
        <f aca="false">IFERROR(Inputs!AU250/Inputs_old!AU250-1,"-")</f>
        <v>0</v>
      </c>
      <c r="AV250" s="90" t="n">
        <f aca="false">IFERROR(Inputs!AV250/Inputs_old!AV250-1,"-")</f>
        <v>0</v>
      </c>
      <c r="AW250" s="90" t="n">
        <f aca="false">IFERROR(Inputs!AW250/Inputs_old!AW250-1,"-")</f>
        <v>0</v>
      </c>
      <c r="AX250" s="90" t="n">
        <f aca="false">IFERROR(Inputs!AX250/Inputs_old!AX250-1,"-")</f>
        <v>0</v>
      </c>
      <c r="AY250" s="90" t="n">
        <f aca="false">IFERROR(Inputs!AY250/Inputs_old!AY250-1,"-")</f>
        <v>0</v>
      </c>
      <c r="AZ250" s="90" t="n">
        <f aca="false">IFERROR(Inputs!AZ250/Inputs_old!AZ250-1,"-")</f>
        <v>0</v>
      </c>
      <c r="BA250" s="90" t="n">
        <f aca="false">IFERROR(Inputs!BA250/Inputs_old!BA250-1,"-")</f>
        <v>0</v>
      </c>
      <c r="BB250" s="90" t="n">
        <f aca="false">IFERROR(Inputs!BB250/Inputs_old!BB250-1,"-")</f>
        <v>0</v>
      </c>
      <c r="BC250" s="90" t="n">
        <f aca="false">IFERROR(Inputs!BC250/Inputs_old!BC250-1,"-")</f>
        <v>0</v>
      </c>
      <c r="BD250" s="90" t="n">
        <f aca="false">IFERROR(Inputs!BD250/Inputs_old!BD250-1,"-")</f>
        <v>0</v>
      </c>
      <c r="BE250" s="90" t="n">
        <f aca="false">IFERROR(Inputs!BE250/Inputs_old!BE250-1,"-")</f>
        <v>0</v>
      </c>
      <c r="BF250" s="90" t="n">
        <f aca="false">IFERROR(Inputs!BF250/Inputs_old!BF250-1,"-")</f>
        <v>0</v>
      </c>
      <c r="BG250" s="90" t="n">
        <f aca="false">IFERROR(Inputs!BG250/Inputs_old!BG250-1,"-")</f>
        <v>0</v>
      </c>
    </row>
    <row r="251" customFormat="false" ht="13.5" hidden="false" customHeight="true" outlineLevel="0" collapsed="false">
      <c r="A251" s="48" t="s">
        <v>99</v>
      </c>
      <c r="B251" s="201" t="s">
        <v>311</v>
      </c>
      <c r="C251" s="201"/>
      <c r="D251" s="201" t="s">
        <v>312</v>
      </c>
      <c r="E251" s="52"/>
      <c r="F251" s="19" t="s">
        <v>327</v>
      </c>
      <c r="G251" s="52" t="s">
        <v>12</v>
      </c>
      <c r="H251" s="52"/>
      <c r="I251" s="52"/>
    </row>
    <row r="252" customFormat="false" ht="13.5" hidden="false" customHeight="true" outlineLevel="0" collapsed="false">
      <c r="A252" s="48"/>
      <c r="B252" s="201"/>
      <c r="C252" s="201"/>
      <c r="D252" s="201"/>
      <c r="E252" s="52"/>
      <c r="F252" s="19"/>
      <c r="G252" s="52"/>
      <c r="H252" s="52"/>
      <c r="I252" s="52"/>
      <c r="W252" s="3"/>
      <c r="X252" s="3"/>
      <c r="Y252" s="3"/>
      <c r="Z252" s="3"/>
      <c r="AA252" s="3"/>
      <c r="AB252" s="3"/>
    </row>
    <row r="253" customFormat="false" ht="13.5" hidden="false" customHeight="true" outlineLevel="0" collapsed="false">
      <c r="A253" s="48"/>
      <c r="B253" s="201"/>
      <c r="C253" s="201"/>
      <c r="D253" s="201"/>
      <c r="E253" s="52"/>
      <c r="F253" s="19"/>
      <c r="G253" s="52"/>
      <c r="H253" s="52"/>
      <c r="I253" s="52"/>
    </row>
    <row r="254" customFormat="false" ht="13.5" hidden="false" customHeight="true" outlineLevel="0" collapsed="false">
      <c r="A254" s="48"/>
      <c r="B254" s="201"/>
      <c r="C254" s="201"/>
      <c r="D254" s="201"/>
      <c r="E254" s="52"/>
      <c r="F254" s="19"/>
      <c r="G254" s="52"/>
      <c r="H254" s="52"/>
      <c r="I254" s="52"/>
    </row>
    <row r="255" customFormat="false" ht="13.5" hidden="false" customHeight="true" outlineLevel="0" collapsed="false">
      <c r="A255" s="48"/>
      <c r="B255" s="201"/>
      <c r="C255" s="201"/>
      <c r="D255" s="201"/>
      <c r="E255" s="52"/>
      <c r="F255" s="19"/>
      <c r="G255" s="52"/>
      <c r="H255" s="52"/>
      <c r="I255" s="52"/>
    </row>
    <row r="256" customFormat="false" ht="13.5" hidden="false" customHeight="true" outlineLevel="0" collapsed="false">
      <c r="A256" s="48"/>
      <c r="B256" s="201"/>
      <c r="C256" s="201"/>
      <c r="D256" s="201"/>
      <c r="E256" s="52"/>
      <c r="F256" s="19"/>
      <c r="G256" s="52"/>
      <c r="H256" s="52"/>
      <c r="I256" s="52"/>
    </row>
    <row r="257" customFormat="false" ht="13.5" hidden="false" customHeight="true" outlineLevel="0" collapsed="false">
      <c r="A257" s="48"/>
      <c r="B257" s="201"/>
      <c r="C257" s="201"/>
      <c r="D257" s="201"/>
      <c r="E257" s="52"/>
      <c r="F257" s="19"/>
      <c r="G257" s="52"/>
      <c r="H257" s="52"/>
      <c r="I257" s="52"/>
    </row>
    <row r="258" customFormat="false" ht="13.5" hidden="false" customHeight="true" outlineLevel="0" collapsed="false">
      <c r="A258" s="48"/>
      <c r="B258" s="201"/>
      <c r="C258" s="201"/>
      <c r="D258" s="201"/>
      <c r="E258" s="52"/>
      <c r="F258" s="19"/>
      <c r="G258" s="52"/>
      <c r="H258" s="52"/>
      <c r="I258" s="52"/>
    </row>
    <row r="259" customFormat="false" ht="13.5" hidden="false" customHeight="true" outlineLevel="0" collapsed="false">
      <c r="A259" s="48"/>
      <c r="B259" s="201"/>
      <c r="C259" s="201"/>
      <c r="D259" s="201"/>
      <c r="E259" s="52"/>
      <c r="F259" s="19"/>
      <c r="G259" s="52"/>
      <c r="H259" s="52"/>
      <c r="I259" s="52"/>
    </row>
    <row r="260" customFormat="false" ht="13.5" hidden="false" customHeight="true" outlineLevel="0" collapsed="false">
      <c r="A260" s="48"/>
      <c r="B260" s="201"/>
      <c r="C260" s="201"/>
      <c r="D260" s="201"/>
      <c r="E260" s="52"/>
      <c r="F260" s="19"/>
      <c r="G260" s="52"/>
      <c r="H260" s="52"/>
      <c r="I260" s="52"/>
    </row>
    <row r="261" customFormat="false" ht="13.5" hidden="false" customHeight="true" outlineLevel="0" collapsed="false">
      <c r="A261" s="48"/>
      <c r="B261" s="201"/>
      <c r="C261" s="201"/>
      <c r="D261" s="201"/>
      <c r="E261" s="52"/>
      <c r="F261" s="19"/>
      <c r="G261" s="52"/>
      <c r="H261" s="52"/>
      <c r="I261" s="52"/>
    </row>
    <row r="262" customFormat="false" ht="13.5" hidden="false" customHeight="true" outlineLevel="0" collapsed="false">
      <c r="A262" s="48"/>
      <c r="B262" s="201"/>
      <c r="C262" s="201"/>
      <c r="D262" s="201"/>
      <c r="E262" s="52"/>
      <c r="F262" s="19"/>
      <c r="G262" s="52"/>
      <c r="H262" s="52"/>
      <c r="I262" s="52"/>
    </row>
    <row r="263" customFormat="false" ht="13.5" hidden="false" customHeight="true" outlineLevel="0" collapsed="false">
      <c r="A263" s="48"/>
      <c r="B263" s="201"/>
      <c r="C263" s="201"/>
      <c r="D263" s="201"/>
      <c r="E263" s="52"/>
      <c r="F263" s="19"/>
      <c r="G263" s="52"/>
      <c r="H263" s="52"/>
      <c r="I263" s="52"/>
    </row>
    <row r="264" customFormat="false" ht="13.5" hidden="false" customHeight="true" outlineLevel="0" collapsed="false">
      <c r="A264" s="48"/>
      <c r="B264" s="201"/>
      <c r="C264" s="201"/>
      <c r="D264" s="201"/>
      <c r="E264" s="52"/>
      <c r="F264" s="19"/>
      <c r="G264" s="52"/>
      <c r="H264" s="52"/>
      <c r="I264" s="52"/>
    </row>
    <row r="265" customFormat="false" ht="13.5" hidden="false" customHeight="true" outlineLevel="0" collapsed="false">
      <c r="A265" s="48"/>
      <c r="B265" s="201"/>
      <c r="C265" s="201"/>
      <c r="D265" s="201"/>
      <c r="E265" s="52"/>
      <c r="F265" s="19"/>
      <c r="G265" s="52"/>
      <c r="H265" s="52"/>
      <c r="I265" s="52"/>
    </row>
    <row r="266" customFormat="false" ht="13.5" hidden="false" customHeight="true" outlineLevel="0" collapsed="false">
      <c r="A266" s="48"/>
      <c r="B266" s="201"/>
      <c r="C266" s="201"/>
      <c r="D266" s="201"/>
      <c r="E266" s="52"/>
      <c r="F266" s="19"/>
      <c r="G266" s="52"/>
      <c r="H266" s="52"/>
      <c r="I266" s="52"/>
    </row>
    <row r="267" customFormat="false" ht="13.5" hidden="false" customHeight="true" outlineLevel="0" collapsed="false">
      <c r="A267" s="48"/>
      <c r="B267" s="201"/>
      <c r="C267" s="201"/>
      <c r="D267" s="201"/>
      <c r="E267" s="52"/>
      <c r="F267" s="19"/>
      <c r="G267" s="52"/>
      <c r="H267" s="52"/>
      <c r="I267" s="52"/>
    </row>
    <row r="268" customFormat="false" ht="13.5" hidden="false" customHeight="true" outlineLevel="0" collapsed="false">
      <c r="A268" s="48"/>
      <c r="B268" s="201"/>
      <c r="C268" s="201"/>
      <c r="D268" s="201"/>
      <c r="E268" s="52"/>
      <c r="F268" s="19"/>
      <c r="G268" s="52"/>
      <c r="H268" s="52"/>
      <c r="I268" s="52"/>
      <c r="X268" s="56"/>
      <c r="Y268" s="56"/>
      <c r="Z268" s="56"/>
      <c r="AA268" s="56"/>
      <c r="AB268" s="56"/>
      <c r="AC268" s="56"/>
    </row>
    <row r="269" customFormat="false" ht="13.5" hidden="false" customHeight="true" outlineLevel="0" collapsed="false">
      <c r="A269" s="48"/>
      <c r="B269" s="201"/>
      <c r="C269" s="201"/>
      <c r="D269" s="201"/>
      <c r="E269" s="52"/>
      <c r="F269" s="19"/>
      <c r="G269" s="52"/>
      <c r="H269" s="52"/>
      <c r="I269" s="52"/>
      <c r="X269" s="56"/>
      <c r="Y269" s="56"/>
      <c r="Z269" s="56"/>
      <c r="AA269" s="56"/>
      <c r="AB269" s="56"/>
      <c r="AC269" s="56"/>
    </row>
    <row r="270" customFormat="false" ht="13.5" hidden="false" customHeight="true" outlineLevel="0" collapsed="false">
      <c r="A270" s="172" t="s">
        <v>99</v>
      </c>
      <c r="B270" s="173" t="s">
        <v>336</v>
      </c>
      <c r="C270" s="318"/>
      <c r="D270" s="318" t="s">
        <v>909</v>
      </c>
      <c r="E270" s="152"/>
      <c r="F270" s="19" t="s">
        <v>338</v>
      </c>
      <c r="G270" s="96" t="s">
        <v>12</v>
      </c>
      <c r="H270" s="152" t="s">
        <v>896</v>
      </c>
      <c r="I270" s="96" t="s">
        <v>910</v>
      </c>
      <c r="J270" s="90" t="n">
        <f aca="false">Inputs!J270-Inputs_old!J270</f>
        <v>0</v>
      </c>
      <c r="K270" s="90" t="n">
        <f aca="false">Inputs!K270-Inputs_old!K270</f>
        <v>0</v>
      </c>
      <c r="L270" s="90" t="n">
        <f aca="false">Inputs!L270-Inputs_old!L270</f>
        <v>0</v>
      </c>
      <c r="M270" s="90" t="n">
        <f aca="false">Inputs!M270-Inputs_old!M270</f>
        <v>0</v>
      </c>
      <c r="N270" s="90" t="n">
        <f aca="false">Inputs!N270-Inputs_old!N270</f>
        <v>0</v>
      </c>
      <c r="O270" s="90" t="n">
        <f aca="false">Inputs!O270-Inputs_old!O270</f>
        <v>0</v>
      </c>
      <c r="P270" s="90" t="n">
        <f aca="false">Inputs!P270-Inputs_old!P270</f>
        <v>0</v>
      </c>
      <c r="Q270" s="90" t="n">
        <f aca="false">Inputs!Q270-Inputs_old!Q270</f>
        <v>0</v>
      </c>
      <c r="R270" s="90" t="n">
        <f aca="false">Inputs!R270-Inputs_old!R270</f>
        <v>0</v>
      </c>
      <c r="S270" s="90" t="n">
        <f aca="false">Inputs!S270-Inputs_old!S270</f>
        <v>0</v>
      </c>
      <c r="T270" s="90" t="n">
        <f aca="false">Inputs!T270-Inputs_old!T270</f>
        <v>0</v>
      </c>
      <c r="U270" s="90" t="n">
        <f aca="false">Inputs!U270-Inputs_old!U270</f>
        <v>0</v>
      </c>
      <c r="V270" s="90" t="n">
        <f aca="false">Inputs!V270-Inputs_old!V270</f>
        <v>0</v>
      </c>
      <c r="W270" s="90" t="n">
        <f aca="false">Inputs!W270-Inputs_old!W270</f>
        <v>0</v>
      </c>
      <c r="X270" s="90" t="n">
        <f aca="false">Inputs!X270-Inputs_old!X270</f>
        <v>0</v>
      </c>
      <c r="Y270" s="90" t="n">
        <f aca="false">Inputs!Y270-Inputs_old!Y270</f>
        <v>0</v>
      </c>
      <c r="Z270" s="90" t="n">
        <f aca="false">Inputs!Z270-Inputs_old!Z270</f>
        <v>0</v>
      </c>
      <c r="AA270" s="90" t="n">
        <f aca="false">Inputs!AA270-Inputs_old!AA270</f>
        <v>0</v>
      </c>
      <c r="AB270" s="90" t="n">
        <f aca="false">Inputs!AB270-Inputs_old!AB270</f>
        <v>0</v>
      </c>
      <c r="AC270" s="90" t="n">
        <f aca="false">Inputs!AC270-Inputs_old!AC270</f>
        <v>0</v>
      </c>
      <c r="AD270" s="90" t="n">
        <f aca="false">Inputs!AD270-Inputs_old!AD270</f>
        <v>0</v>
      </c>
      <c r="AE270" s="90" t="n">
        <f aca="false">Inputs!AE270-Inputs_old!AE270</f>
        <v>0</v>
      </c>
      <c r="AF270" s="90" t="n">
        <f aca="false">Inputs!AF270-Inputs_old!AF270</f>
        <v>0</v>
      </c>
      <c r="AG270" s="90" t="n">
        <f aca="false">Inputs!AG270-Inputs_old!AG270</f>
        <v>0</v>
      </c>
      <c r="AH270" s="90" t="n">
        <f aca="false">Inputs!AH270-Inputs_old!AH270</f>
        <v>0</v>
      </c>
      <c r="AI270" s="90" t="n">
        <f aca="false">Inputs!AI270-Inputs_old!AI270</f>
        <v>0</v>
      </c>
      <c r="AJ270" s="90" t="n">
        <f aca="false">Inputs!AJ270-Inputs_old!AJ270</f>
        <v>0</v>
      </c>
      <c r="AK270" s="90" t="n">
        <f aca="false">Inputs!AK270-Inputs_old!AK270</f>
        <v>0</v>
      </c>
      <c r="AL270" s="90" t="n">
        <f aca="false">Inputs!AL270-Inputs_old!AL270</f>
        <v>0</v>
      </c>
      <c r="AM270" s="90" t="n">
        <f aca="false">Inputs!AM270-Inputs_old!AM270</f>
        <v>0</v>
      </c>
      <c r="AN270" s="90" t="n">
        <f aca="false">Inputs!AN270-Inputs_old!AN270</f>
        <v>-4.9209860864402E-005</v>
      </c>
      <c r="AO270" s="90" t="n">
        <f aca="false">Inputs!AO270-Inputs_old!AO270</f>
        <v>-4.9209860864402E-005</v>
      </c>
      <c r="AP270" s="90" t="n">
        <f aca="false">Inputs!AP270-Inputs_old!AP270</f>
        <v>0</v>
      </c>
      <c r="AQ270" s="90" t="n">
        <f aca="false">Inputs!AQ270-Inputs_old!AQ270</f>
        <v>0</v>
      </c>
      <c r="AR270" s="90" t="n">
        <f aca="false">Inputs!AR270-Inputs_old!AR270</f>
        <v>0</v>
      </c>
      <c r="AS270" s="90" t="n">
        <f aca="false">Inputs!AS270-Inputs_old!AS270</f>
        <v>0</v>
      </c>
      <c r="AT270" s="90" t="n">
        <f aca="false">Inputs!AT270-Inputs_old!AT270</f>
        <v>0</v>
      </c>
      <c r="AU270" s="90" t="n">
        <f aca="false">Inputs!AU270-Inputs_old!AU270</f>
        <v>0</v>
      </c>
      <c r="AV270" s="90" t="n">
        <f aca="false">Inputs!AV270-Inputs_old!AV270</f>
        <v>0</v>
      </c>
      <c r="AW270" s="90" t="n">
        <f aca="false">Inputs!AW270-Inputs_old!AW270</f>
        <v>0</v>
      </c>
      <c r="AX270" s="90" t="n">
        <f aca="false">Inputs!AX270-Inputs_old!AX270</f>
        <v>0</v>
      </c>
      <c r="AY270" s="90" t="n">
        <f aca="false">Inputs!AY270-Inputs_old!AY270</f>
        <v>0</v>
      </c>
      <c r="AZ270" s="90" t="n">
        <f aca="false">Inputs!AZ270-Inputs_old!AZ270</f>
        <v>0</v>
      </c>
      <c r="BA270" s="90" t="n">
        <f aca="false">Inputs!BA270-Inputs_old!BA270</f>
        <v>0</v>
      </c>
      <c r="BB270" s="90" t="n">
        <f aca="false">Inputs!BB270-Inputs_old!BB270</f>
        <v>0</v>
      </c>
      <c r="BC270" s="90" t="n">
        <f aca="false">Inputs!BC270-Inputs_old!BC270</f>
        <v>0</v>
      </c>
      <c r="BD270" s="90" t="n">
        <f aca="false">Inputs!BD270-Inputs_old!BD270</f>
        <v>0</v>
      </c>
      <c r="BE270" s="90" t="n">
        <f aca="false">Inputs!BE270-Inputs_old!BE270</f>
        <v>0</v>
      </c>
      <c r="BF270" s="90" t="n">
        <f aca="false">Inputs!BF270-Inputs_old!BF270</f>
        <v>0</v>
      </c>
      <c r="BG270" s="90" t="n">
        <f aca="false">Inputs!BG270-Inputs_old!BG270</f>
        <v>0</v>
      </c>
    </row>
    <row r="271" customFormat="false" ht="13.5" hidden="false" customHeight="true" outlineLevel="0" collapsed="false">
      <c r="A271" s="172" t="s">
        <v>99</v>
      </c>
      <c r="B271" s="318" t="s">
        <v>336</v>
      </c>
      <c r="C271" s="318"/>
      <c r="D271" s="318" t="s">
        <v>101</v>
      </c>
      <c r="E271" s="152"/>
      <c r="F271" s="19" t="s">
        <v>340</v>
      </c>
      <c r="G271" s="96" t="s">
        <v>12</v>
      </c>
      <c r="H271" s="152" t="s">
        <v>896</v>
      </c>
      <c r="I271" s="96" t="s">
        <v>911</v>
      </c>
      <c r="J271" s="90" t="n">
        <f aca="false">Inputs!J271-Inputs_old!J271</f>
        <v>0</v>
      </c>
      <c r="K271" s="90" t="n">
        <f aca="false">Inputs!K271-Inputs_old!K271</f>
        <v>0</v>
      </c>
      <c r="L271" s="90" t="n">
        <f aca="false">Inputs!L271-Inputs_old!L271</f>
        <v>0</v>
      </c>
      <c r="M271" s="90" t="n">
        <f aca="false">Inputs!M271-Inputs_old!M271</f>
        <v>0</v>
      </c>
      <c r="N271" s="90" t="n">
        <f aca="false">Inputs!N271-Inputs_old!N271</f>
        <v>0</v>
      </c>
      <c r="O271" s="90" t="n">
        <f aca="false">Inputs!O271-Inputs_old!O271</f>
        <v>0</v>
      </c>
      <c r="P271" s="90" t="n">
        <f aca="false">Inputs!P271-Inputs_old!P271</f>
        <v>0</v>
      </c>
      <c r="Q271" s="90" t="n">
        <f aca="false">Inputs!Q271-Inputs_old!Q271</f>
        <v>0</v>
      </c>
      <c r="R271" s="90" t="n">
        <f aca="false">Inputs!R271-Inputs_old!R271</f>
        <v>0</v>
      </c>
      <c r="S271" s="90" t="n">
        <f aca="false">Inputs!S271-Inputs_old!S271</f>
        <v>0</v>
      </c>
      <c r="T271" s="90" t="n">
        <f aca="false">Inputs!T271-Inputs_old!T271</f>
        <v>0</v>
      </c>
      <c r="U271" s="90" t="n">
        <f aca="false">Inputs!U271-Inputs_old!U271</f>
        <v>0</v>
      </c>
      <c r="V271" s="90" t="n">
        <f aca="false">Inputs!V271-Inputs_old!V271</f>
        <v>0</v>
      </c>
      <c r="W271" s="90" t="n">
        <f aca="false">Inputs!W271-Inputs_old!W271</f>
        <v>0</v>
      </c>
      <c r="X271" s="90" t="n">
        <f aca="false">Inputs!X271-Inputs_old!X271</f>
        <v>0</v>
      </c>
      <c r="Y271" s="90" t="n">
        <f aca="false">Inputs!Y271-Inputs_old!Y271</f>
        <v>0</v>
      </c>
      <c r="Z271" s="90" t="n">
        <f aca="false">Inputs!Z271-Inputs_old!Z271</f>
        <v>0</v>
      </c>
      <c r="AA271" s="90" t="n">
        <f aca="false">Inputs!AA271-Inputs_old!AA271</f>
        <v>0</v>
      </c>
      <c r="AB271" s="90" t="n">
        <f aca="false">Inputs!AB271-Inputs_old!AB271</f>
        <v>0</v>
      </c>
      <c r="AC271" s="90" t="n">
        <f aca="false">Inputs!AC271-Inputs_old!AC271</f>
        <v>0</v>
      </c>
      <c r="AD271" s="90" t="n">
        <f aca="false">Inputs!AD271-Inputs_old!AD271</f>
        <v>0</v>
      </c>
      <c r="AE271" s="90" t="n">
        <f aca="false">Inputs!AE271-Inputs_old!AE271</f>
        <v>0</v>
      </c>
      <c r="AF271" s="90" t="n">
        <f aca="false">Inputs!AF271-Inputs_old!AF271</f>
        <v>0</v>
      </c>
      <c r="AG271" s="90" t="n">
        <f aca="false">Inputs!AG271-Inputs_old!AG271</f>
        <v>0</v>
      </c>
      <c r="AH271" s="90" t="n">
        <f aca="false">Inputs!AH271-Inputs_old!AH271</f>
        <v>0</v>
      </c>
      <c r="AI271" s="90" t="n">
        <f aca="false">Inputs!AI271-Inputs_old!AI271</f>
        <v>0</v>
      </c>
      <c r="AJ271" s="90" t="n">
        <f aca="false">Inputs!AJ271-Inputs_old!AJ271</f>
        <v>0</v>
      </c>
      <c r="AK271" s="90" t="n">
        <f aca="false">Inputs!AK271-Inputs_old!AK271</f>
        <v>0</v>
      </c>
      <c r="AL271" s="90" t="n">
        <f aca="false">Inputs!AL271-Inputs_old!AL271</f>
        <v>0</v>
      </c>
      <c r="AM271" s="90" t="n">
        <f aca="false">Inputs!AM271-Inputs_old!AM271</f>
        <v>0</v>
      </c>
      <c r="AN271" s="90" t="n">
        <f aca="false">Inputs!AN271-Inputs_old!AN271</f>
        <v>-4.9209860864402E-005</v>
      </c>
      <c r="AO271" s="90" t="n">
        <f aca="false">Inputs!AO271-Inputs_old!AO271</f>
        <v>-4.9209860864402E-005</v>
      </c>
      <c r="AP271" s="90" t="n">
        <f aca="false">Inputs!AP271-Inputs_old!AP271</f>
        <v>0</v>
      </c>
      <c r="AQ271" s="90" t="n">
        <f aca="false">Inputs!AQ271-Inputs_old!AQ271</f>
        <v>0</v>
      </c>
      <c r="AR271" s="90" t="n">
        <f aca="false">Inputs!AR271-Inputs_old!AR271</f>
        <v>0</v>
      </c>
      <c r="AS271" s="90" t="n">
        <f aca="false">Inputs!AS271-Inputs_old!AS271</f>
        <v>0</v>
      </c>
      <c r="AT271" s="90" t="n">
        <f aca="false">Inputs!AT271-Inputs_old!AT271</f>
        <v>0</v>
      </c>
      <c r="AU271" s="90" t="n">
        <f aca="false">Inputs!AU271-Inputs_old!AU271</f>
        <v>0</v>
      </c>
      <c r="AV271" s="90" t="n">
        <f aca="false">Inputs!AV271-Inputs_old!AV271</f>
        <v>0</v>
      </c>
      <c r="AW271" s="90" t="n">
        <f aca="false">Inputs!AW271-Inputs_old!AW271</f>
        <v>0</v>
      </c>
      <c r="AX271" s="90" t="n">
        <f aca="false">Inputs!AX271-Inputs_old!AX271</f>
        <v>0</v>
      </c>
      <c r="AY271" s="90" t="n">
        <f aca="false">Inputs!AY271-Inputs_old!AY271</f>
        <v>0</v>
      </c>
      <c r="AZ271" s="90" t="n">
        <f aca="false">Inputs!AZ271-Inputs_old!AZ271</f>
        <v>0</v>
      </c>
      <c r="BA271" s="90" t="n">
        <f aca="false">Inputs!BA271-Inputs_old!BA271</f>
        <v>0</v>
      </c>
      <c r="BB271" s="90" t="n">
        <f aca="false">Inputs!BB271-Inputs_old!BB271</f>
        <v>0</v>
      </c>
      <c r="BC271" s="90" t="n">
        <f aca="false">Inputs!BC271-Inputs_old!BC271</f>
        <v>0</v>
      </c>
      <c r="BD271" s="90" t="n">
        <f aca="false">Inputs!BD271-Inputs_old!BD271</f>
        <v>0</v>
      </c>
      <c r="BE271" s="90" t="n">
        <f aca="false">Inputs!BE271-Inputs_old!BE271</f>
        <v>0</v>
      </c>
      <c r="BF271" s="90" t="n">
        <f aca="false">Inputs!BF271-Inputs_old!BF271</f>
        <v>0</v>
      </c>
      <c r="BG271" s="90" t="n">
        <f aca="false">Inputs!BG271-Inputs_old!BG271</f>
        <v>0</v>
      </c>
    </row>
    <row r="272" customFormat="false" ht="13.5" hidden="false" customHeight="true" outlineLevel="0" collapsed="false">
      <c r="A272" s="172" t="s">
        <v>99</v>
      </c>
      <c r="B272" s="318" t="s">
        <v>336</v>
      </c>
      <c r="C272" s="318"/>
      <c r="D272" s="318" t="s">
        <v>101</v>
      </c>
      <c r="E272" s="152"/>
      <c r="F272" s="19" t="s">
        <v>341</v>
      </c>
      <c r="G272" s="119" t="s">
        <v>12</v>
      </c>
      <c r="H272" s="339" t="s">
        <v>897</v>
      </c>
      <c r="I272" s="96" t="s">
        <v>912</v>
      </c>
      <c r="J272" s="90" t="n">
        <f aca="false">Inputs!J272-Inputs_old!J272</f>
        <v>0</v>
      </c>
      <c r="K272" s="90" t="n">
        <f aca="false">Inputs!K272-Inputs_old!K272</f>
        <v>0</v>
      </c>
      <c r="L272" s="90" t="n">
        <f aca="false">Inputs!L272-Inputs_old!L272</f>
        <v>0</v>
      </c>
      <c r="M272" s="90" t="n">
        <f aca="false">Inputs!M272-Inputs_old!M272</f>
        <v>0</v>
      </c>
      <c r="N272" s="90" t="n">
        <f aca="false">Inputs!N272-Inputs_old!N272</f>
        <v>0</v>
      </c>
      <c r="O272" s="90" t="n">
        <f aca="false">Inputs!O272-Inputs_old!O272</f>
        <v>0</v>
      </c>
      <c r="P272" s="90" t="n">
        <f aca="false">Inputs!P272-Inputs_old!P272</f>
        <v>0</v>
      </c>
      <c r="Q272" s="90" t="n">
        <f aca="false">Inputs!Q272-Inputs_old!Q272</f>
        <v>0</v>
      </c>
      <c r="R272" s="90" t="n">
        <f aca="false">Inputs!R272-Inputs_old!R272</f>
        <v>0</v>
      </c>
      <c r="S272" s="90" t="n">
        <f aca="false">Inputs!S272-Inputs_old!S272</f>
        <v>0</v>
      </c>
      <c r="T272" s="90" t="n">
        <f aca="false">Inputs!T272-Inputs_old!T272</f>
        <v>0</v>
      </c>
      <c r="U272" s="90" t="n">
        <f aca="false">Inputs!U272-Inputs_old!U272</f>
        <v>0</v>
      </c>
      <c r="V272" s="90" t="n">
        <f aca="false">Inputs!V272-Inputs_old!V272</f>
        <v>0</v>
      </c>
      <c r="W272" s="90" t="n">
        <f aca="false">Inputs!W272-Inputs_old!W272</f>
        <v>0</v>
      </c>
      <c r="X272" s="90" t="n">
        <f aca="false">Inputs!X272-Inputs_old!X272</f>
        <v>0</v>
      </c>
      <c r="Y272" s="90" t="n">
        <f aca="false">Inputs!Y272-Inputs_old!Y272</f>
        <v>0</v>
      </c>
      <c r="Z272" s="90" t="n">
        <f aca="false">Inputs!Z272-Inputs_old!Z272</f>
        <v>0</v>
      </c>
      <c r="AA272" s="90" t="n">
        <f aca="false">Inputs!AA272-Inputs_old!AA272</f>
        <v>0</v>
      </c>
      <c r="AB272" s="90" t="n">
        <f aca="false">Inputs!AB272-Inputs_old!AB272</f>
        <v>0</v>
      </c>
      <c r="AC272" s="90" t="n">
        <f aca="false">Inputs!AC272-Inputs_old!AC272</f>
        <v>0</v>
      </c>
      <c r="AD272" s="90" t="n">
        <f aca="false">Inputs!AD272-Inputs_old!AD272</f>
        <v>0</v>
      </c>
      <c r="AE272" s="90" t="n">
        <f aca="false">Inputs!AE272-Inputs_old!AE272</f>
        <v>0</v>
      </c>
      <c r="AF272" s="90" t="n">
        <f aca="false">Inputs!AF272-Inputs_old!AF272</f>
        <v>0</v>
      </c>
      <c r="AG272" s="90" t="n">
        <f aca="false">Inputs!AG272-Inputs_old!AG272</f>
        <v>0</v>
      </c>
      <c r="AH272" s="90" t="n">
        <f aca="false">Inputs!AH272-Inputs_old!AH272</f>
        <v>0</v>
      </c>
      <c r="AI272" s="90" t="n">
        <f aca="false">Inputs!AI272-Inputs_old!AI272</f>
        <v>-0.012371996901681</v>
      </c>
      <c r="AJ272" s="90" t="n">
        <f aca="false">Inputs!AJ272-Inputs_old!AJ272</f>
        <v>0.0130301013554829</v>
      </c>
      <c r="AK272" s="90" t="n">
        <f aca="false">Inputs!AK272-Inputs_old!AK272</f>
        <v>0</v>
      </c>
      <c r="AL272" s="90" t="n">
        <f aca="false">Inputs!AL272-Inputs_old!AL272</f>
        <v>0</v>
      </c>
      <c r="AM272" s="90" t="n">
        <f aca="false">Inputs!AM272-Inputs_old!AM272</f>
        <v>0</v>
      </c>
      <c r="AN272" s="90" t="n">
        <f aca="false">Inputs!AN272-Inputs_old!AN272</f>
        <v>0</v>
      </c>
      <c r="AO272" s="90" t="n">
        <f aca="false">Inputs!AO272-Inputs_old!AO272</f>
        <v>0</v>
      </c>
      <c r="AP272" s="90" t="n">
        <f aca="false">Inputs!AP272-Inputs_old!AP272</f>
        <v>0</v>
      </c>
      <c r="AQ272" s="90" t="n">
        <f aca="false">Inputs!AQ272-Inputs_old!AQ272</f>
        <v>0</v>
      </c>
      <c r="AR272" s="90" t="n">
        <f aca="false">Inputs!AR272-Inputs_old!AR272</f>
        <v>0</v>
      </c>
      <c r="AS272" s="90" t="n">
        <f aca="false">Inputs!AS272-Inputs_old!AS272</f>
        <v>0</v>
      </c>
      <c r="AT272" s="90" t="n">
        <f aca="false">Inputs!AT272-Inputs_old!AT272</f>
        <v>0</v>
      </c>
      <c r="AU272" s="90" t="n">
        <f aca="false">Inputs!AU272-Inputs_old!AU272</f>
        <v>0</v>
      </c>
      <c r="AV272" s="90" t="n">
        <f aca="false">Inputs!AV272-Inputs_old!AV272</f>
        <v>0</v>
      </c>
      <c r="AW272" s="90" t="n">
        <f aca="false">Inputs!AW272-Inputs_old!AW272</f>
        <v>0</v>
      </c>
      <c r="AX272" s="90" t="n">
        <f aca="false">Inputs!AX272-Inputs_old!AX272</f>
        <v>0</v>
      </c>
      <c r="AY272" s="90" t="n">
        <f aca="false">Inputs!AY272-Inputs_old!AY272</f>
        <v>0</v>
      </c>
      <c r="AZ272" s="90" t="n">
        <f aca="false">Inputs!AZ272-Inputs_old!AZ272</f>
        <v>0</v>
      </c>
      <c r="BA272" s="90" t="n">
        <f aca="false">Inputs!BA272-Inputs_old!BA272</f>
        <v>0</v>
      </c>
      <c r="BB272" s="90" t="n">
        <f aca="false">Inputs!BB272-Inputs_old!BB272</f>
        <v>0</v>
      </c>
      <c r="BC272" s="90" t="n">
        <f aca="false">Inputs!BC272-Inputs_old!BC272</f>
        <v>0</v>
      </c>
      <c r="BD272" s="90" t="n">
        <f aca="false">Inputs!BD272-Inputs_old!BD272</f>
        <v>0</v>
      </c>
      <c r="BE272" s="90" t="n">
        <f aca="false">Inputs!BE272-Inputs_old!BE272</f>
        <v>0</v>
      </c>
      <c r="BF272" s="90" t="n">
        <f aca="false">Inputs!BF272-Inputs_old!BF272</f>
        <v>0</v>
      </c>
      <c r="BG272" s="90" t="n">
        <f aca="false">Inputs!BG272-Inputs_old!BG272</f>
        <v>0</v>
      </c>
    </row>
    <row r="273" customFormat="false" ht="13.5" hidden="false" customHeight="true" outlineLevel="0" collapsed="false">
      <c r="A273" s="172" t="s">
        <v>99</v>
      </c>
      <c r="B273" s="318" t="s">
        <v>336</v>
      </c>
      <c r="C273" s="318"/>
      <c r="D273" s="318" t="s">
        <v>101</v>
      </c>
      <c r="E273" s="152"/>
      <c r="F273" s="19" t="s">
        <v>343</v>
      </c>
      <c r="G273" s="96" t="s">
        <v>12</v>
      </c>
      <c r="H273" s="152" t="s">
        <v>896</v>
      </c>
      <c r="I273" s="96" t="s">
        <v>913</v>
      </c>
      <c r="J273" s="90" t="n">
        <f aca="false">Inputs!J273-Inputs_old!J273</f>
        <v>0</v>
      </c>
      <c r="K273" s="90" t="n">
        <f aca="false">Inputs!K273-Inputs_old!K273</f>
        <v>0</v>
      </c>
      <c r="L273" s="90" t="n">
        <f aca="false">Inputs!L273-Inputs_old!L273</f>
        <v>0</v>
      </c>
      <c r="M273" s="90" t="n">
        <f aca="false">Inputs!M273-Inputs_old!M273</f>
        <v>0</v>
      </c>
      <c r="N273" s="90" t="n">
        <f aca="false">Inputs!N273-Inputs_old!N273</f>
        <v>0</v>
      </c>
      <c r="O273" s="90" t="n">
        <f aca="false">Inputs!O273-Inputs_old!O273</f>
        <v>0</v>
      </c>
      <c r="P273" s="90" t="n">
        <f aca="false">Inputs!P273-Inputs_old!P273</f>
        <v>0</v>
      </c>
      <c r="Q273" s="90" t="n">
        <f aca="false">Inputs!Q273-Inputs_old!Q273</f>
        <v>0</v>
      </c>
      <c r="R273" s="90" t="n">
        <f aca="false">Inputs!R273-Inputs_old!R273</f>
        <v>0</v>
      </c>
      <c r="S273" s="90" t="n">
        <f aca="false">Inputs!S273-Inputs_old!S273</f>
        <v>0</v>
      </c>
      <c r="T273" s="90" t="n">
        <f aca="false">Inputs!T273-Inputs_old!T273</f>
        <v>0</v>
      </c>
      <c r="U273" s="90" t="n">
        <f aca="false">Inputs!U273-Inputs_old!U273</f>
        <v>0</v>
      </c>
      <c r="V273" s="90" t="n">
        <f aca="false">Inputs!V273-Inputs_old!V273</f>
        <v>0</v>
      </c>
      <c r="W273" s="90" t="n">
        <f aca="false">Inputs!W273-Inputs_old!W273</f>
        <v>0</v>
      </c>
      <c r="X273" s="90" t="n">
        <f aca="false">Inputs!X273-Inputs_old!X273</f>
        <v>0</v>
      </c>
      <c r="Y273" s="90" t="n">
        <f aca="false">Inputs!Y273-Inputs_old!Y273</f>
        <v>0</v>
      </c>
      <c r="Z273" s="90" t="n">
        <f aca="false">Inputs!Z273-Inputs_old!Z273</f>
        <v>0</v>
      </c>
      <c r="AA273" s="90" t="n">
        <f aca="false">Inputs!AA273-Inputs_old!AA273</f>
        <v>0</v>
      </c>
      <c r="AB273" s="90" t="n">
        <f aca="false">Inputs!AB273-Inputs_old!AB273</f>
        <v>0</v>
      </c>
      <c r="AC273" s="90" t="n">
        <f aca="false">Inputs!AC273-Inputs_old!AC273</f>
        <v>0</v>
      </c>
      <c r="AD273" s="90" t="n">
        <f aca="false">Inputs!AD273-Inputs_old!AD273</f>
        <v>0</v>
      </c>
      <c r="AE273" s="90" t="n">
        <f aca="false">Inputs!AE273-Inputs_old!AE273</f>
        <v>0</v>
      </c>
      <c r="AF273" s="90" t="n">
        <f aca="false">Inputs!AF273-Inputs_old!AF273</f>
        <v>0</v>
      </c>
      <c r="AG273" s="90" t="n">
        <f aca="false">Inputs!AG273-Inputs_old!AG273</f>
        <v>0</v>
      </c>
      <c r="AH273" s="90" t="n">
        <f aca="false">Inputs!AH273-Inputs_old!AH273</f>
        <v>0</v>
      </c>
      <c r="AI273" s="90" t="n">
        <f aca="false">Inputs!AI273-Inputs_old!AI273</f>
        <v>-0.00347043101541855</v>
      </c>
      <c r="AJ273" s="90" t="n">
        <f aca="false">Inputs!AJ273-Inputs_old!AJ273</f>
        <v>0.00379834869366924</v>
      </c>
      <c r="AK273" s="90" t="n">
        <f aca="false">Inputs!AK273-Inputs_old!AK273</f>
        <v>-1.31693976002101E-005</v>
      </c>
      <c r="AL273" s="90" t="n">
        <f aca="false">Inputs!AL273-Inputs_old!AL273</f>
        <v>-1.6436672493958E-005</v>
      </c>
      <c r="AM273" s="90" t="n">
        <f aca="false">Inputs!AM273-Inputs_old!AM273</f>
        <v>-2.83840497128374E-006</v>
      </c>
      <c r="AN273" s="90" t="n">
        <f aca="false">Inputs!AN273-Inputs_old!AN273</f>
        <v>-6.69625514593264E-007</v>
      </c>
      <c r="AO273" s="90" t="n">
        <f aca="false">Inputs!AO273-Inputs_old!AO273</f>
        <v>-6.67357853423312E-008</v>
      </c>
      <c r="AP273" s="90" t="n">
        <f aca="false">Inputs!AP273-Inputs_old!AP273</f>
        <v>0</v>
      </c>
      <c r="AQ273" s="90" t="n">
        <f aca="false">Inputs!AQ273-Inputs_old!AQ273</f>
        <v>0</v>
      </c>
      <c r="AR273" s="90" t="n">
        <f aca="false">Inputs!AR273-Inputs_old!AR273</f>
        <v>0</v>
      </c>
      <c r="AS273" s="90" t="n">
        <f aca="false">Inputs!AS273-Inputs_old!AS273</f>
        <v>0</v>
      </c>
      <c r="AT273" s="90" t="n">
        <f aca="false">Inputs!AT273-Inputs_old!AT273</f>
        <v>0</v>
      </c>
      <c r="AU273" s="90" t="n">
        <f aca="false">Inputs!AU273-Inputs_old!AU273</f>
        <v>0</v>
      </c>
      <c r="AV273" s="90" t="n">
        <f aca="false">Inputs!AV273-Inputs_old!AV273</f>
        <v>0</v>
      </c>
      <c r="AW273" s="90" t="n">
        <f aca="false">Inputs!AW273-Inputs_old!AW273</f>
        <v>0</v>
      </c>
      <c r="AX273" s="90" t="n">
        <f aca="false">Inputs!AX273-Inputs_old!AX273</f>
        <v>0</v>
      </c>
      <c r="AY273" s="90" t="n">
        <f aca="false">Inputs!AY273-Inputs_old!AY273</f>
        <v>0</v>
      </c>
      <c r="AZ273" s="90" t="n">
        <f aca="false">Inputs!AZ273-Inputs_old!AZ273</f>
        <v>0</v>
      </c>
      <c r="BA273" s="90" t="n">
        <f aca="false">Inputs!BA273-Inputs_old!BA273</f>
        <v>0</v>
      </c>
      <c r="BB273" s="90" t="n">
        <f aca="false">Inputs!BB273-Inputs_old!BB273</f>
        <v>0</v>
      </c>
      <c r="BC273" s="90" t="n">
        <f aca="false">Inputs!BC273-Inputs_old!BC273</f>
        <v>0</v>
      </c>
      <c r="BD273" s="90" t="n">
        <f aca="false">Inputs!BD273-Inputs_old!BD273</f>
        <v>0</v>
      </c>
      <c r="BE273" s="90" t="n">
        <f aca="false">Inputs!BE273-Inputs_old!BE273</f>
        <v>0</v>
      </c>
      <c r="BF273" s="90" t="n">
        <f aca="false">Inputs!BF273-Inputs_old!BF273</f>
        <v>0</v>
      </c>
      <c r="BG273" s="90" t="n">
        <f aca="false">Inputs!BG273-Inputs_old!BG273</f>
        <v>0</v>
      </c>
    </row>
    <row r="274" customFormat="false" ht="13.5" hidden="false" customHeight="true" outlineLevel="0" collapsed="false">
      <c r="A274" s="172" t="s">
        <v>99</v>
      </c>
      <c r="B274" s="318" t="s">
        <v>336</v>
      </c>
      <c r="C274" s="318"/>
      <c r="D274" s="318" t="s">
        <v>101</v>
      </c>
      <c r="E274" s="152"/>
      <c r="F274" s="19" t="s">
        <v>345</v>
      </c>
      <c r="G274" s="96" t="s">
        <v>12</v>
      </c>
      <c r="H274" s="152"/>
      <c r="I274" s="96" t="s">
        <v>346</v>
      </c>
      <c r="J274" s="90" t="n">
        <f aca="false">Inputs!J274-Inputs_old!J274</f>
        <v>0</v>
      </c>
      <c r="K274" s="90" t="n">
        <f aca="false">Inputs!K274-Inputs_old!K274</f>
        <v>0</v>
      </c>
      <c r="L274" s="90" t="n">
        <f aca="false">Inputs!L274-Inputs_old!L274</f>
        <v>0</v>
      </c>
      <c r="M274" s="90" t="n">
        <f aca="false">Inputs!M274-Inputs_old!M274</f>
        <v>0</v>
      </c>
      <c r="N274" s="90" t="n">
        <f aca="false">Inputs!N274-Inputs_old!N274</f>
        <v>0</v>
      </c>
      <c r="O274" s="90" t="n">
        <f aca="false">Inputs!O274-Inputs_old!O274</f>
        <v>0</v>
      </c>
      <c r="P274" s="90" t="n">
        <f aca="false">Inputs!P274-Inputs_old!P274</f>
        <v>0</v>
      </c>
      <c r="Q274" s="90" t="n">
        <f aca="false">Inputs!Q274-Inputs_old!Q274</f>
        <v>0</v>
      </c>
      <c r="R274" s="90" t="n">
        <f aca="false">Inputs!R274-Inputs_old!R274</f>
        <v>0</v>
      </c>
      <c r="S274" s="90" t="n">
        <f aca="false">Inputs!S274-Inputs_old!S274</f>
        <v>0</v>
      </c>
      <c r="T274" s="90" t="n">
        <f aca="false">Inputs!T274-Inputs_old!T274</f>
        <v>0</v>
      </c>
      <c r="U274" s="90" t="n">
        <f aca="false">Inputs!U274-Inputs_old!U274</f>
        <v>0</v>
      </c>
      <c r="V274" s="90" t="n">
        <f aca="false">Inputs!V274-Inputs_old!V274</f>
        <v>0</v>
      </c>
      <c r="W274" s="90" t="n">
        <f aca="false">Inputs!W274-Inputs_old!W274</f>
        <v>0</v>
      </c>
      <c r="X274" s="90" t="n">
        <f aca="false">Inputs!X274-Inputs_old!X274</f>
        <v>0</v>
      </c>
      <c r="Y274" s="90" t="n">
        <f aca="false">Inputs!Y274-Inputs_old!Y274</f>
        <v>0</v>
      </c>
      <c r="Z274" s="90" t="n">
        <f aca="false">Inputs!Z274-Inputs_old!Z274</f>
        <v>0</v>
      </c>
      <c r="AA274" s="90" t="n">
        <f aca="false">Inputs!AA274-Inputs_old!AA274</f>
        <v>0</v>
      </c>
      <c r="AB274" s="90" t="n">
        <f aca="false">Inputs!AB274-Inputs_old!AB274</f>
        <v>0</v>
      </c>
      <c r="AC274" s="90" t="n">
        <f aca="false">Inputs!AC274-Inputs_old!AC274</f>
        <v>0</v>
      </c>
      <c r="AD274" s="90" t="n">
        <f aca="false">Inputs!AD274-Inputs_old!AD274</f>
        <v>0</v>
      </c>
      <c r="AE274" s="90" t="n">
        <f aca="false">Inputs!AE274-Inputs_old!AE274</f>
        <v>0</v>
      </c>
      <c r="AF274" s="90" t="n">
        <f aca="false">Inputs!AF274-Inputs_old!AF274</f>
        <v>0</v>
      </c>
      <c r="AG274" s="90" t="n">
        <f aca="false">Inputs!AG274-Inputs_old!AG274</f>
        <v>0</v>
      </c>
      <c r="AH274" s="90" t="n">
        <f aca="false">Inputs!AH274-Inputs_old!AH274</f>
        <v>0</v>
      </c>
      <c r="AI274" s="90" t="n">
        <f aca="false">Inputs!AI274-Inputs_old!AI274</f>
        <v>-0.000488630341486621</v>
      </c>
      <c r="AJ274" s="90" t="n">
        <f aca="false">Inputs!AJ274-Inputs_old!AJ274</f>
        <v>0.00307343446088473</v>
      </c>
      <c r="AK274" s="90" t="n">
        <f aca="false">Inputs!AK274-Inputs_old!AK274</f>
        <v>0.00274688301621409</v>
      </c>
      <c r="AL274" s="90" t="n">
        <f aca="false">Inputs!AL274-Inputs_old!AL274</f>
        <v>-0.00312552839524212</v>
      </c>
      <c r="AM274" s="90" t="n">
        <f aca="false">Inputs!AM274-Inputs_old!AM274</f>
        <v>0</v>
      </c>
      <c r="AN274" s="90" t="n">
        <f aca="false">Inputs!AN274-Inputs_old!AN274</f>
        <v>-4.9209860864402E-005</v>
      </c>
      <c r="AO274" s="90" t="n">
        <f aca="false">Inputs!AO274-Inputs_old!AO274</f>
        <v>-4.9209860864402E-005</v>
      </c>
      <c r="AP274" s="90" t="n">
        <f aca="false">Inputs!AP274-Inputs_old!AP274</f>
        <v>0</v>
      </c>
      <c r="AQ274" s="90" t="n">
        <f aca="false">Inputs!AQ274-Inputs_old!AQ274</f>
        <v>0</v>
      </c>
      <c r="AR274" s="90" t="n">
        <f aca="false">Inputs!AR274-Inputs_old!AR274</f>
        <v>0</v>
      </c>
      <c r="AS274" s="90" t="n">
        <f aca="false">Inputs!AS274-Inputs_old!AS274</f>
        <v>0</v>
      </c>
      <c r="AT274" s="90" t="n">
        <f aca="false">Inputs!AT274-Inputs_old!AT274</f>
        <v>0</v>
      </c>
      <c r="AU274" s="90" t="n">
        <f aca="false">Inputs!AU274-Inputs_old!AU274</f>
        <v>0</v>
      </c>
      <c r="AV274" s="90" t="n">
        <f aca="false">Inputs!AV274-Inputs_old!AV274</f>
        <v>0</v>
      </c>
      <c r="AW274" s="90" t="n">
        <f aca="false">Inputs!AW274-Inputs_old!AW274</f>
        <v>0</v>
      </c>
      <c r="AX274" s="90" t="n">
        <f aca="false">Inputs!AX274-Inputs_old!AX274</f>
        <v>0</v>
      </c>
      <c r="AY274" s="90" t="n">
        <f aca="false">Inputs!AY274-Inputs_old!AY274</f>
        <v>0</v>
      </c>
      <c r="AZ274" s="90" t="n">
        <f aca="false">Inputs!AZ274-Inputs_old!AZ274</f>
        <v>0</v>
      </c>
      <c r="BA274" s="90" t="n">
        <f aca="false">Inputs!BA274-Inputs_old!BA274</f>
        <v>0</v>
      </c>
      <c r="BB274" s="90" t="n">
        <f aca="false">Inputs!BB274-Inputs_old!BB274</f>
        <v>0</v>
      </c>
      <c r="BC274" s="90" t="n">
        <f aca="false">Inputs!BC274-Inputs_old!BC274</f>
        <v>0</v>
      </c>
      <c r="BD274" s="90" t="n">
        <f aca="false">Inputs!BD274-Inputs_old!BD274</f>
        <v>0</v>
      </c>
      <c r="BE274" s="90" t="n">
        <f aca="false">Inputs!BE274-Inputs_old!BE274</f>
        <v>0</v>
      </c>
      <c r="BF274" s="90" t="n">
        <f aca="false">Inputs!BF274-Inputs_old!BF274</f>
        <v>0</v>
      </c>
      <c r="BG274" s="90" t="n">
        <f aca="false">Inputs!BG274-Inputs_old!BG274</f>
        <v>0</v>
      </c>
    </row>
    <row r="275" customFormat="false" ht="13.5" hidden="false" customHeight="true" outlineLevel="0" collapsed="false">
      <c r="A275" s="172" t="s">
        <v>99</v>
      </c>
      <c r="B275" s="318" t="s">
        <v>336</v>
      </c>
      <c r="C275" s="318"/>
      <c r="D275" s="318" t="s">
        <v>312</v>
      </c>
      <c r="E275" s="152"/>
      <c r="F275" s="19" t="s">
        <v>347</v>
      </c>
      <c r="G275" s="96" t="s">
        <v>12</v>
      </c>
      <c r="H275" s="152"/>
      <c r="I275" s="96" t="s">
        <v>914</v>
      </c>
      <c r="J275" s="90" t="n">
        <f aca="false">Inputs!J275-Inputs_old!J275</f>
        <v>0</v>
      </c>
      <c r="K275" s="90" t="n">
        <f aca="false">Inputs!K275-Inputs_old!K275</f>
        <v>0</v>
      </c>
      <c r="L275" s="90" t="n">
        <f aca="false">Inputs!L275-Inputs_old!L275</f>
        <v>0</v>
      </c>
      <c r="M275" s="90" t="n">
        <f aca="false">Inputs!M275-Inputs_old!M275</f>
        <v>0</v>
      </c>
      <c r="N275" s="90" t="n">
        <f aca="false">Inputs!N275-Inputs_old!N275</f>
        <v>0</v>
      </c>
      <c r="O275" s="90" t="n">
        <f aca="false">Inputs!O275-Inputs_old!O275</f>
        <v>0</v>
      </c>
      <c r="P275" s="90" t="n">
        <f aca="false">Inputs!P275-Inputs_old!P275</f>
        <v>0</v>
      </c>
      <c r="Q275" s="90" t="n">
        <f aca="false">Inputs!Q275-Inputs_old!Q275</f>
        <v>0</v>
      </c>
      <c r="R275" s="90" t="n">
        <f aca="false">Inputs!R275-Inputs_old!R275</f>
        <v>0</v>
      </c>
      <c r="S275" s="90" t="n">
        <f aca="false">Inputs!S275-Inputs_old!S275</f>
        <v>0</v>
      </c>
      <c r="T275" s="90" t="n">
        <f aca="false">Inputs!T275-Inputs_old!T275</f>
        <v>0</v>
      </c>
      <c r="U275" s="90" t="n">
        <f aca="false">Inputs!U275-Inputs_old!U275</f>
        <v>0</v>
      </c>
      <c r="V275" s="90" t="n">
        <f aca="false">Inputs!V275-Inputs_old!V275</f>
        <v>0</v>
      </c>
      <c r="W275" s="90" t="n">
        <f aca="false">Inputs!W275-Inputs_old!W275</f>
        <v>0</v>
      </c>
      <c r="X275" s="90" t="n">
        <f aca="false">Inputs!X275-Inputs_old!X275</f>
        <v>0</v>
      </c>
      <c r="Y275" s="90" t="n">
        <f aca="false">Inputs!Y275-Inputs_old!Y275</f>
        <v>0</v>
      </c>
      <c r="Z275" s="90" t="n">
        <f aca="false">Inputs!Z275-Inputs_old!Z275</f>
        <v>0</v>
      </c>
      <c r="AA275" s="90" t="n">
        <f aca="false">Inputs!AA275-Inputs_old!AA275</f>
        <v>0</v>
      </c>
      <c r="AB275" s="90" t="n">
        <f aca="false">Inputs!AB275-Inputs_old!AB275</f>
        <v>0</v>
      </c>
      <c r="AC275" s="90" t="n">
        <f aca="false">Inputs!AC275-Inputs_old!AC275</f>
        <v>0</v>
      </c>
      <c r="AD275" s="90" t="n">
        <f aca="false">Inputs!AD275-Inputs_old!AD275</f>
        <v>0</v>
      </c>
      <c r="AE275" s="90" t="n">
        <f aca="false">Inputs!AE275-Inputs_old!AE275</f>
        <v>0</v>
      </c>
      <c r="AF275" s="90" t="n">
        <f aca="false">Inputs!AF275-Inputs_old!AF275</f>
        <v>0</v>
      </c>
      <c r="AG275" s="90" t="n">
        <f aca="false">Inputs!AG275-Inputs_old!AG275</f>
        <v>0</v>
      </c>
      <c r="AH275" s="90" t="n">
        <f aca="false">Inputs!AH275-Inputs_old!AH275</f>
        <v>0</v>
      </c>
      <c r="AI275" s="90" t="n">
        <f aca="false">Inputs!AI275-Inputs_old!AI275</f>
        <v>0</v>
      </c>
      <c r="AJ275" s="90" t="n">
        <f aca="false">Inputs!AJ275-Inputs_old!AJ275</f>
        <v>0</v>
      </c>
      <c r="AK275" s="90" t="n">
        <f aca="false">Inputs!AK275-Inputs_old!AK275</f>
        <v>0</v>
      </c>
      <c r="AL275" s="90" t="n">
        <f aca="false">Inputs!AL275-Inputs_old!AL275</f>
        <v>0</v>
      </c>
      <c r="AM275" s="90" t="n">
        <f aca="false">Inputs!AM275-Inputs_old!AM275</f>
        <v>0</v>
      </c>
      <c r="AN275" s="90" t="n">
        <f aca="false">Inputs!AN275-Inputs_old!AN275</f>
        <v>-4.9209860864402E-005</v>
      </c>
      <c r="AO275" s="90" t="n">
        <f aca="false">Inputs!AO275-Inputs_old!AO275</f>
        <v>-4.9209860864402E-005</v>
      </c>
      <c r="AP275" s="90" t="n">
        <f aca="false">Inputs!AP275-Inputs_old!AP275</f>
        <v>0</v>
      </c>
      <c r="AQ275" s="90" t="n">
        <f aca="false">Inputs!AQ275-Inputs_old!AQ275</f>
        <v>0</v>
      </c>
      <c r="AR275" s="90" t="n">
        <f aca="false">Inputs!AR275-Inputs_old!AR275</f>
        <v>0</v>
      </c>
      <c r="AS275" s="90" t="n">
        <f aca="false">Inputs!AS275-Inputs_old!AS275</f>
        <v>0</v>
      </c>
      <c r="AT275" s="90" t="n">
        <f aca="false">Inputs!AT275-Inputs_old!AT275</f>
        <v>0</v>
      </c>
      <c r="AU275" s="90" t="n">
        <f aca="false">Inputs!AU275-Inputs_old!AU275</f>
        <v>0</v>
      </c>
      <c r="AV275" s="90" t="n">
        <f aca="false">Inputs!AV275-Inputs_old!AV275</f>
        <v>0</v>
      </c>
      <c r="AW275" s="90" t="n">
        <f aca="false">Inputs!AW275-Inputs_old!AW275</f>
        <v>0</v>
      </c>
      <c r="AX275" s="90" t="n">
        <f aca="false">Inputs!AX275-Inputs_old!AX275</f>
        <v>0</v>
      </c>
      <c r="AY275" s="90" t="n">
        <f aca="false">Inputs!AY275-Inputs_old!AY275</f>
        <v>0</v>
      </c>
      <c r="AZ275" s="90" t="n">
        <f aca="false">Inputs!AZ275-Inputs_old!AZ275</f>
        <v>0</v>
      </c>
      <c r="BA275" s="90" t="n">
        <f aca="false">Inputs!BA275-Inputs_old!BA275</f>
        <v>0</v>
      </c>
      <c r="BB275" s="90" t="n">
        <f aca="false">Inputs!BB275-Inputs_old!BB275</f>
        <v>0</v>
      </c>
      <c r="BC275" s="90" t="n">
        <f aca="false">Inputs!BC275-Inputs_old!BC275</f>
        <v>0</v>
      </c>
      <c r="BD275" s="90" t="n">
        <f aca="false">Inputs!BD275-Inputs_old!BD275</f>
        <v>0</v>
      </c>
      <c r="BE275" s="90" t="n">
        <f aca="false">Inputs!BE275-Inputs_old!BE275</f>
        <v>0</v>
      </c>
      <c r="BF275" s="90" t="n">
        <f aca="false">Inputs!BF275-Inputs_old!BF275</f>
        <v>0</v>
      </c>
      <c r="BG275" s="90" t="n">
        <f aca="false">Inputs!BG275-Inputs_old!BG275</f>
        <v>0</v>
      </c>
    </row>
    <row r="276" customFormat="false" ht="13.5" hidden="false" customHeight="true" outlineLevel="0" collapsed="false">
      <c r="A276" s="172" t="s">
        <v>99</v>
      </c>
      <c r="B276" s="318" t="s">
        <v>336</v>
      </c>
      <c r="C276" s="318"/>
      <c r="D276" s="318"/>
      <c r="E276" s="96"/>
      <c r="F276" s="19" t="s">
        <v>348</v>
      </c>
      <c r="G276" s="96" t="s">
        <v>153</v>
      </c>
      <c r="H276" s="96"/>
      <c r="I276" s="96"/>
      <c r="J276" s="90" t="str">
        <f aca="false">IFERROR(Inputs!J276/Inputs_old!J276-1,"-")</f>
        <v>-</v>
      </c>
      <c r="K276" s="90" t="str">
        <f aca="false">IFERROR(Inputs!K276/Inputs_old!K276-1,"-")</f>
        <v>-</v>
      </c>
      <c r="L276" s="90" t="str">
        <f aca="false">IFERROR(Inputs!L276/Inputs_old!L276-1,"-")</f>
        <v>-</v>
      </c>
      <c r="M276" s="90" t="str">
        <f aca="false">IFERROR(Inputs!M276/Inputs_old!M276-1,"-")</f>
        <v>-</v>
      </c>
      <c r="N276" s="90" t="str">
        <f aca="false">IFERROR(Inputs!N276/Inputs_old!N276-1,"-")</f>
        <v>-</v>
      </c>
      <c r="O276" s="90" t="str">
        <f aca="false">IFERROR(Inputs!O276/Inputs_old!O276-1,"-")</f>
        <v>-</v>
      </c>
      <c r="P276" s="90" t="str">
        <f aca="false">IFERROR(Inputs!P276/Inputs_old!P276-1,"-")</f>
        <v>-</v>
      </c>
      <c r="Q276" s="90" t="str">
        <f aca="false">IFERROR(Inputs!Q276/Inputs_old!Q276-1,"-")</f>
        <v>-</v>
      </c>
      <c r="R276" s="90" t="str">
        <f aca="false">IFERROR(Inputs!R276/Inputs_old!R276-1,"-")</f>
        <v>-</v>
      </c>
      <c r="S276" s="90" t="str">
        <f aca="false">IFERROR(Inputs!S276/Inputs_old!S276-1,"-")</f>
        <v>-</v>
      </c>
      <c r="T276" s="90" t="str">
        <f aca="false">IFERROR(Inputs!T276/Inputs_old!T276-1,"-")</f>
        <v>-</v>
      </c>
      <c r="U276" s="90" t="str">
        <f aca="false">IFERROR(Inputs!U276/Inputs_old!U276-1,"-")</f>
        <v>-</v>
      </c>
      <c r="V276" s="90" t="str">
        <f aca="false">IFERROR(Inputs!V276/Inputs_old!V276-1,"-")</f>
        <v>-</v>
      </c>
      <c r="W276" s="90" t="str">
        <f aca="false">IFERROR(Inputs!W276/Inputs_old!W276-1,"-")</f>
        <v>-</v>
      </c>
      <c r="X276" s="90" t="str">
        <f aca="false">IFERROR(Inputs!X276/Inputs_old!X276-1,"-")</f>
        <v>-</v>
      </c>
      <c r="Y276" s="90" t="str">
        <f aca="false">IFERROR(Inputs!Y276/Inputs_old!Y276-1,"-")</f>
        <v>-</v>
      </c>
      <c r="Z276" s="90" t="str">
        <f aca="false">IFERROR(Inputs!Z276/Inputs_old!Z276-1,"-")</f>
        <v>-</v>
      </c>
      <c r="AA276" s="90" t="str">
        <f aca="false">IFERROR(Inputs!AA276/Inputs_old!AA276-1,"-")</f>
        <v>-</v>
      </c>
      <c r="AB276" s="90" t="str">
        <f aca="false">IFERROR(Inputs!AB276/Inputs_old!AB276-1,"-")</f>
        <v>-</v>
      </c>
      <c r="AC276" s="90" t="str">
        <f aca="false">IFERROR(Inputs!AC276/Inputs_old!AC276-1,"-")</f>
        <v>-</v>
      </c>
      <c r="AD276" s="90" t="str">
        <f aca="false">IFERROR(Inputs!AD276/Inputs_old!AD276-1,"-")</f>
        <v>-</v>
      </c>
      <c r="AE276" s="90" t="str">
        <f aca="false">IFERROR(Inputs!AE276/Inputs_old!AE276-1,"-")</f>
        <v>-</v>
      </c>
      <c r="AF276" s="90" t="str">
        <f aca="false">IFERROR(Inputs!AF276/Inputs_old!AF276-1,"-")</f>
        <v>-</v>
      </c>
      <c r="AG276" s="90" t="str">
        <f aca="false">IFERROR(Inputs!AG276/Inputs_old!AG276-1,"-")</f>
        <v>-</v>
      </c>
      <c r="AH276" s="90" t="str">
        <f aca="false">IFERROR(Inputs!AH276/Inputs_old!AH276-1,"-")</f>
        <v>-</v>
      </c>
      <c r="AI276" s="90" t="str">
        <f aca="false">IFERROR(Inputs!AI276/Inputs_old!AI276-1,"-")</f>
        <v>-</v>
      </c>
      <c r="AJ276" s="90" t="str">
        <f aca="false">IFERROR(Inputs!AJ276/Inputs_old!AJ276-1,"-")</f>
        <v>-</v>
      </c>
      <c r="AK276" s="90" t="str">
        <f aca="false">IFERROR(Inputs!AK276/Inputs_old!AK276-1,"-")</f>
        <v>-</v>
      </c>
      <c r="AL276" s="90" t="str">
        <f aca="false">IFERROR(Inputs!AL276/Inputs_old!AL276-1,"-")</f>
        <v>-</v>
      </c>
      <c r="AM276" s="90" t="str">
        <f aca="false">IFERROR(Inputs!AM276/Inputs_old!AM276-1,"-")</f>
        <v>-</v>
      </c>
      <c r="AN276" s="90" t="str">
        <f aca="false">IFERROR(Inputs!AN276/Inputs_old!AN276-1,"-")</f>
        <v>-</v>
      </c>
      <c r="AO276" s="90" t="str">
        <f aca="false">IFERROR(Inputs!AO276/Inputs_old!AO276-1,"-")</f>
        <v>-</v>
      </c>
      <c r="AP276" s="90" t="str">
        <f aca="false">IFERROR(Inputs!AP276/Inputs_old!AP276-1,"-")</f>
        <v>-</v>
      </c>
      <c r="AQ276" s="90" t="str">
        <f aca="false">IFERROR(Inputs!AQ276/Inputs_old!AQ276-1,"-")</f>
        <v>-</v>
      </c>
      <c r="AR276" s="90" t="str">
        <f aca="false">IFERROR(Inputs!AR276/Inputs_old!AR276-1,"-")</f>
        <v>-</v>
      </c>
      <c r="AS276" s="90" t="str">
        <f aca="false">IFERROR(Inputs!AS276/Inputs_old!AS276-1,"-")</f>
        <v>-</v>
      </c>
      <c r="AT276" s="90" t="str">
        <f aca="false">IFERROR(Inputs!AT276/Inputs_old!AT276-1,"-")</f>
        <v>-</v>
      </c>
      <c r="AU276" s="90" t="str">
        <f aca="false">IFERROR(Inputs!AU276/Inputs_old!AU276-1,"-")</f>
        <v>-</v>
      </c>
      <c r="AV276" s="90" t="str">
        <f aca="false">IFERROR(Inputs!AV276/Inputs_old!AV276-1,"-")</f>
        <v>-</v>
      </c>
      <c r="AW276" s="90" t="str">
        <f aca="false">IFERROR(Inputs!AW276/Inputs_old!AW276-1,"-")</f>
        <v>-</v>
      </c>
      <c r="AX276" s="90" t="str">
        <f aca="false">IFERROR(Inputs!AX276/Inputs_old!AX276-1,"-")</f>
        <v>-</v>
      </c>
      <c r="AY276" s="90" t="str">
        <f aca="false">IFERROR(Inputs!AY276/Inputs_old!AY276-1,"-")</f>
        <v>-</v>
      </c>
      <c r="AZ276" s="90" t="str">
        <f aca="false">IFERROR(Inputs!AZ276/Inputs_old!AZ276-1,"-")</f>
        <v>-</v>
      </c>
      <c r="BA276" s="90" t="str">
        <f aca="false">IFERROR(Inputs!BA276/Inputs_old!BA276-1,"-")</f>
        <v>-</v>
      </c>
      <c r="BB276" s="90" t="str">
        <f aca="false">IFERROR(Inputs!BB276/Inputs_old!BB276-1,"-")</f>
        <v>-</v>
      </c>
      <c r="BC276" s="90" t="str">
        <f aca="false">IFERROR(Inputs!BC276/Inputs_old!BC276-1,"-")</f>
        <v>-</v>
      </c>
      <c r="BD276" s="90" t="str">
        <f aca="false">IFERROR(Inputs!BD276/Inputs_old!BD276-1,"-")</f>
        <v>-</v>
      </c>
      <c r="BE276" s="90" t="str">
        <f aca="false">IFERROR(Inputs!BE276/Inputs_old!BE276-1,"-")</f>
        <v>-</v>
      </c>
      <c r="BF276" s="90" t="str">
        <f aca="false">IFERROR(Inputs!BF276/Inputs_old!BF276-1,"-")</f>
        <v>-</v>
      </c>
      <c r="BG276" s="90" t="str">
        <f aca="false">IFERROR(Inputs!BG276/Inputs_old!BG276-1,"-")</f>
        <v>-</v>
      </c>
    </row>
    <row r="277" customFormat="false" ht="13.5" hidden="false" customHeight="true" outlineLevel="0" collapsed="false">
      <c r="A277" s="172" t="s">
        <v>99</v>
      </c>
      <c r="B277" s="318" t="s">
        <v>336</v>
      </c>
      <c r="C277" s="318"/>
      <c r="D277" s="318"/>
      <c r="E277" s="96"/>
      <c r="F277" s="19" t="s">
        <v>349</v>
      </c>
      <c r="G277" s="119" t="s">
        <v>350</v>
      </c>
      <c r="H277" s="96"/>
      <c r="I277" s="96"/>
      <c r="J277" s="90" t="str">
        <f aca="false">IFERROR(Inputs!J277/Inputs_old!J277-1,"-")</f>
        <v>-</v>
      </c>
      <c r="K277" s="90" t="str">
        <f aca="false">IFERROR(Inputs!K277/Inputs_old!K277-1,"-")</f>
        <v>-</v>
      </c>
      <c r="L277" s="90" t="str">
        <f aca="false">IFERROR(Inputs!L277/Inputs_old!L277-1,"-")</f>
        <v>-</v>
      </c>
      <c r="M277" s="90" t="str">
        <f aca="false">IFERROR(Inputs!M277/Inputs_old!M277-1,"-")</f>
        <v>-</v>
      </c>
      <c r="N277" s="90" t="str">
        <f aca="false">IFERROR(Inputs!N277/Inputs_old!N277-1,"-")</f>
        <v>-</v>
      </c>
      <c r="O277" s="90" t="str">
        <f aca="false">IFERROR(Inputs!O277/Inputs_old!O277-1,"-")</f>
        <v>-</v>
      </c>
      <c r="P277" s="90" t="str">
        <f aca="false">IFERROR(Inputs!P277/Inputs_old!P277-1,"-")</f>
        <v>-</v>
      </c>
      <c r="Q277" s="90" t="str">
        <f aca="false">IFERROR(Inputs!Q277/Inputs_old!Q277-1,"-")</f>
        <v>-</v>
      </c>
      <c r="R277" s="90" t="str">
        <f aca="false">IFERROR(Inputs!R277/Inputs_old!R277-1,"-")</f>
        <v>-</v>
      </c>
      <c r="S277" s="90" t="str">
        <f aca="false">IFERROR(Inputs!S277/Inputs_old!S277-1,"-")</f>
        <v>-</v>
      </c>
      <c r="T277" s="90" t="str">
        <f aca="false">IFERROR(Inputs!T277/Inputs_old!T277-1,"-")</f>
        <v>-</v>
      </c>
      <c r="U277" s="90" t="str">
        <f aca="false">IFERROR(Inputs!U277/Inputs_old!U277-1,"-")</f>
        <v>-</v>
      </c>
      <c r="V277" s="90" t="str">
        <f aca="false">IFERROR(Inputs!V277/Inputs_old!V277-1,"-")</f>
        <v>-</v>
      </c>
      <c r="W277" s="90" t="str">
        <f aca="false">IFERROR(Inputs!W277/Inputs_old!W277-1,"-")</f>
        <v>-</v>
      </c>
      <c r="X277" s="90" t="str">
        <f aca="false">IFERROR(Inputs!X277/Inputs_old!X277-1,"-")</f>
        <v>-</v>
      </c>
      <c r="Y277" s="90" t="str">
        <f aca="false">IFERROR(Inputs!Y277/Inputs_old!Y277-1,"-")</f>
        <v>-</v>
      </c>
      <c r="Z277" s="90" t="str">
        <f aca="false">IFERROR(Inputs!Z277/Inputs_old!Z277-1,"-")</f>
        <v>-</v>
      </c>
      <c r="AA277" s="90" t="str">
        <f aca="false">IFERROR(Inputs!AA277/Inputs_old!AA277-1,"-")</f>
        <v>-</v>
      </c>
      <c r="AB277" s="90" t="str">
        <f aca="false">IFERROR(Inputs!AB277/Inputs_old!AB277-1,"-")</f>
        <v>-</v>
      </c>
      <c r="AC277" s="90" t="str">
        <f aca="false">IFERROR(Inputs!AC277/Inputs_old!AC277-1,"-")</f>
        <v>-</v>
      </c>
      <c r="AD277" s="90" t="str">
        <f aca="false">IFERROR(Inputs!AD277/Inputs_old!AD277-1,"-")</f>
        <v>-</v>
      </c>
      <c r="AE277" s="90" t="str">
        <f aca="false">IFERROR(Inputs!AE277/Inputs_old!AE277-1,"-")</f>
        <v>-</v>
      </c>
      <c r="AF277" s="90" t="str">
        <f aca="false">IFERROR(Inputs!AF277/Inputs_old!AF277-1,"-")</f>
        <v>-</v>
      </c>
      <c r="AG277" s="90" t="str">
        <f aca="false">IFERROR(Inputs!AG277/Inputs_old!AG277-1,"-")</f>
        <v>-</v>
      </c>
      <c r="AH277" s="90" t="str">
        <f aca="false">IFERROR(Inputs!AH277/Inputs_old!AH277-1,"-")</f>
        <v>-</v>
      </c>
      <c r="AI277" s="90" t="str">
        <f aca="false">IFERROR(Inputs!AI277/Inputs_old!AI277-1,"-")</f>
        <v>-</v>
      </c>
      <c r="AJ277" s="90" t="str">
        <f aca="false">IFERROR(Inputs!AJ277/Inputs_old!AJ277-1,"-")</f>
        <v>-</v>
      </c>
      <c r="AK277" s="90" t="str">
        <f aca="false">IFERROR(Inputs!AK277/Inputs_old!AK277-1,"-")</f>
        <v>-</v>
      </c>
      <c r="AL277" s="90" t="str">
        <f aca="false">IFERROR(Inputs!AL277/Inputs_old!AL277-1,"-")</f>
        <v>-</v>
      </c>
      <c r="AM277" s="90" t="str">
        <f aca="false">IFERROR(Inputs!AM277/Inputs_old!AM277-1,"-")</f>
        <v>-</v>
      </c>
      <c r="AN277" s="90" t="str">
        <f aca="false">IFERROR(Inputs!AN277/Inputs_old!AN277-1,"-")</f>
        <v>-</v>
      </c>
      <c r="AO277" s="90" t="str">
        <f aca="false">IFERROR(Inputs!AO277/Inputs_old!AO277-1,"-")</f>
        <v>-</v>
      </c>
      <c r="AP277" s="90" t="str">
        <f aca="false">IFERROR(Inputs!AP277/Inputs_old!AP277-1,"-")</f>
        <v>-</v>
      </c>
      <c r="AQ277" s="90" t="str">
        <f aca="false">IFERROR(Inputs!AQ277/Inputs_old!AQ277-1,"-")</f>
        <v>-</v>
      </c>
      <c r="AR277" s="90" t="str">
        <f aca="false">IFERROR(Inputs!AR277/Inputs_old!AR277-1,"-")</f>
        <v>-</v>
      </c>
      <c r="AS277" s="90" t="str">
        <f aca="false">IFERROR(Inputs!AS277/Inputs_old!AS277-1,"-")</f>
        <v>-</v>
      </c>
      <c r="AT277" s="90" t="str">
        <f aca="false">IFERROR(Inputs!AT277/Inputs_old!AT277-1,"-")</f>
        <v>-</v>
      </c>
      <c r="AU277" s="90" t="str">
        <f aca="false">IFERROR(Inputs!AU277/Inputs_old!AU277-1,"-")</f>
        <v>-</v>
      </c>
      <c r="AV277" s="90" t="str">
        <f aca="false">IFERROR(Inputs!AV277/Inputs_old!AV277-1,"-")</f>
        <v>-</v>
      </c>
      <c r="AW277" s="90" t="str">
        <f aca="false">IFERROR(Inputs!AW277/Inputs_old!AW277-1,"-")</f>
        <v>-</v>
      </c>
      <c r="AX277" s="90" t="str">
        <f aca="false">IFERROR(Inputs!AX277/Inputs_old!AX277-1,"-")</f>
        <v>-</v>
      </c>
      <c r="AY277" s="90" t="str">
        <f aca="false">IFERROR(Inputs!AY277/Inputs_old!AY277-1,"-")</f>
        <v>-</v>
      </c>
      <c r="AZ277" s="90" t="str">
        <f aca="false">IFERROR(Inputs!AZ277/Inputs_old!AZ277-1,"-")</f>
        <v>-</v>
      </c>
      <c r="BA277" s="90" t="str">
        <f aca="false">IFERROR(Inputs!BA277/Inputs_old!BA277-1,"-")</f>
        <v>-</v>
      </c>
      <c r="BB277" s="90" t="str">
        <f aca="false">IFERROR(Inputs!BB277/Inputs_old!BB277-1,"-")</f>
        <v>-</v>
      </c>
      <c r="BC277" s="90" t="str">
        <f aca="false">IFERROR(Inputs!BC277/Inputs_old!BC277-1,"-")</f>
        <v>-</v>
      </c>
      <c r="BD277" s="90" t="str">
        <f aca="false">IFERROR(Inputs!BD277/Inputs_old!BD277-1,"-")</f>
        <v>-</v>
      </c>
      <c r="BE277" s="90" t="str">
        <f aca="false">IFERROR(Inputs!BE277/Inputs_old!BE277-1,"-")</f>
        <v>-</v>
      </c>
      <c r="BF277" s="90" t="str">
        <f aca="false">IFERROR(Inputs!BF277/Inputs_old!BF277-1,"-")</f>
        <v>-</v>
      </c>
      <c r="BG277" s="90" t="str">
        <f aca="false">IFERROR(Inputs!BG277/Inputs_old!BG277-1,"-")</f>
        <v>-</v>
      </c>
    </row>
    <row r="278" customFormat="false" ht="13.5" hidden="false" customHeight="true" outlineLevel="0" collapsed="false">
      <c r="A278" s="172" t="s">
        <v>99</v>
      </c>
      <c r="B278" s="318" t="s">
        <v>336</v>
      </c>
      <c r="C278" s="318"/>
      <c r="D278" s="318" t="s">
        <v>101</v>
      </c>
      <c r="E278" s="96"/>
      <c r="F278" s="19" t="s">
        <v>351</v>
      </c>
      <c r="G278" s="96" t="s">
        <v>12</v>
      </c>
      <c r="H278" s="96"/>
      <c r="I278" s="96" t="s">
        <v>915</v>
      </c>
      <c r="J278" s="90" t="n">
        <f aca="false">Inputs!J278-Inputs_old!J278</f>
        <v>0</v>
      </c>
      <c r="K278" s="90" t="n">
        <f aca="false">Inputs!K278-Inputs_old!K278</f>
        <v>0</v>
      </c>
      <c r="L278" s="90" t="n">
        <f aca="false">Inputs!L278-Inputs_old!L278</f>
        <v>0</v>
      </c>
      <c r="M278" s="90" t="n">
        <f aca="false">Inputs!M278-Inputs_old!M278</f>
        <v>0</v>
      </c>
      <c r="N278" s="90" t="n">
        <f aca="false">Inputs!N278-Inputs_old!N278</f>
        <v>0</v>
      </c>
      <c r="O278" s="90" t="n">
        <f aca="false">Inputs!O278-Inputs_old!O278</f>
        <v>0</v>
      </c>
      <c r="P278" s="90" t="n">
        <f aca="false">Inputs!P278-Inputs_old!P278</f>
        <v>0</v>
      </c>
      <c r="Q278" s="90" t="n">
        <f aca="false">Inputs!Q278-Inputs_old!Q278</f>
        <v>0</v>
      </c>
      <c r="R278" s="90" t="n">
        <f aca="false">Inputs!R278-Inputs_old!R278</f>
        <v>0</v>
      </c>
      <c r="S278" s="90" t="n">
        <f aca="false">Inputs!S278-Inputs_old!S278</f>
        <v>0</v>
      </c>
      <c r="T278" s="90" t="n">
        <f aca="false">Inputs!T278-Inputs_old!T278</f>
        <v>0</v>
      </c>
      <c r="U278" s="90" t="n">
        <f aca="false">Inputs!U278-Inputs_old!U278</f>
        <v>0</v>
      </c>
      <c r="V278" s="90" t="n">
        <f aca="false">Inputs!V278-Inputs_old!V278</f>
        <v>0</v>
      </c>
      <c r="W278" s="90" t="n">
        <f aca="false">Inputs!W278-Inputs_old!W278</f>
        <v>0</v>
      </c>
      <c r="X278" s="90" t="n">
        <f aca="false">Inputs!X278-Inputs_old!X278</f>
        <v>0</v>
      </c>
      <c r="Y278" s="90" t="n">
        <f aca="false">Inputs!Y278-Inputs_old!Y278</f>
        <v>0</v>
      </c>
      <c r="Z278" s="90" t="n">
        <f aca="false">Inputs!Z278-Inputs_old!Z278</f>
        <v>0</v>
      </c>
      <c r="AA278" s="90" t="n">
        <f aca="false">Inputs!AA278-Inputs_old!AA278</f>
        <v>0</v>
      </c>
      <c r="AB278" s="90" t="n">
        <f aca="false">Inputs!AB278-Inputs_old!AB278</f>
        <v>0</v>
      </c>
      <c r="AC278" s="90" t="n">
        <f aca="false">Inputs!AC278-Inputs_old!AC278</f>
        <v>0</v>
      </c>
      <c r="AD278" s="90" t="n">
        <f aca="false">Inputs!AD278-Inputs_old!AD278</f>
        <v>0</v>
      </c>
      <c r="AE278" s="90" t="n">
        <f aca="false">Inputs!AE278-Inputs_old!AE278</f>
        <v>0</v>
      </c>
      <c r="AF278" s="90" t="n">
        <f aca="false">Inputs!AF278-Inputs_old!AF278</f>
        <v>0</v>
      </c>
      <c r="AG278" s="90" t="n">
        <f aca="false">Inputs!AG278-Inputs_old!AG278</f>
        <v>0</v>
      </c>
      <c r="AH278" s="90" t="n">
        <f aca="false">Inputs!AH278-Inputs_old!AH278</f>
        <v>0</v>
      </c>
      <c r="AI278" s="90" t="n">
        <f aca="false">Inputs!AI278-Inputs_old!AI278</f>
        <v>0</v>
      </c>
      <c r="AJ278" s="90" t="n">
        <f aca="false">Inputs!AJ278-Inputs_old!AJ278</f>
        <v>0.00224915496869937</v>
      </c>
      <c r="AK278" s="90" t="n">
        <f aca="false">Inputs!AK278-Inputs_old!AK278</f>
        <v>0.00272958260631384</v>
      </c>
      <c r="AL278" s="90" t="n">
        <f aca="false">Inputs!AL278-Inputs_old!AL278</f>
        <v>-0.00206912057252118</v>
      </c>
      <c r="AM278" s="90" t="n">
        <f aca="false">Inputs!AM278-Inputs_old!AM278</f>
        <v>0</v>
      </c>
      <c r="AN278" s="90" t="n">
        <f aca="false">Inputs!AN278-Inputs_old!AN278</f>
        <v>-4.9209860864402E-005</v>
      </c>
      <c r="AO278" s="90" t="n">
        <f aca="false">Inputs!AO278-Inputs_old!AO278</f>
        <v>-4.9209860864402E-005</v>
      </c>
      <c r="AP278" s="90" t="n">
        <f aca="false">Inputs!AP278-Inputs_old!AP278</f>
        <v>0</v>
      </c>
      <c r="AQ278" s="90" t="n">
        <f aca="false">Inputs!AQ278-Inputs_old!AQ278</f>
        <v>0</v>
      </c>
      <c r="AR278" s="90" t="n">
        <f aca="false">Inputs!AR278-Inputs_old!AR278</f>
        <v>0</v>
      </c>
      <c r="AS278" s="90" t="n">
        <f aca="false">Inputs!AS278-Inputs_old!AS278</f>
        <v>0</v>
      </c>
      <c r="AT278" s="90" t="n">
        <f aca="false">Inputs!AT278-Inputs_old!AT278</f>
        <v>0</v>
      </c>
      <c r="AU278" s="90" t="n">
        <f aca="false">Inputs!AU278-Inputs_old!AU278</f>
        <v>0</v>
      </c>
      <c r="AV278" s="90" t="n">
        <f aca="false">Inputs!AV278-Inputs_old!AV278</f>
        <v>0</v>
      </c>
      <c r="AW278" s="90" t="n">
        <f aca="false">Inputs!AW278-Inputs_old!AW278</f>
        <v>0</v>
      </c>
      <c r="AX278" s="90" t="n">
        <f aca="false">Inputs!AX278-Inputs_old!AX278</f>
        <v>0</v>
      </c>
      <c r="AY278" s="90" t="n">
        <f aca="false">Inputs!AY278-Inputs_old!AY278</f>
        <v>0</v>
      </c>
      <c r="AZ278" s="90" t="n">
        <f aca="false">Inputs!AZ278-Inputs_old!AZ278</f>
        <v>0</v>
      </c>
      <c r="BA278" s="90" t="n">
        <f aca="false">Inputs!BA278-Inputs_old!BA278</f>
        <v>0</v>
      </c>
      <c r="BB278" s="90" t="n">
        <f aca="false">Inputs!BB278-Inputs_old!BB278</f>
        <v>0</v>
      </c>
      <c r="BC278" s="90" t="n">
        <f aca="false">Inputs!BC278-Inputs_old!BC278</f>
        <v>0</v>
      </c>
      <c r="BD278" s="90" t="n">
        <f aca="false">Inputs!BD278-Inputs_old!BD278</f>
        <v>0</v>
      </c>
      <c r="BE278" s="90" t="n">
        <f aca="false">Inputs!BE278-Inputs_old!BE278</f>
        <v>0</v>
      </c>
      <c r="BF278" s="90" t="n">
        <f aca="false">Inputs!BF278-Inputs_old!BF278</f>
        <v>0</v>
      </c>
      <c r="BG278" s="90" t="n">
        <f aca="false">Inputs!BG278-Inputs_old!BG278</f>
        <v>0</v>
      </c>
    </row>
    <row r="279" customFormat="false" ht="13.5" hidden="false" customHeight="true" outlineLevel="0" collapsed="false">
      <c r="A279" s="172" t="s">
        <v>99</v>
      </c>
      <c r="B279" s="318" t="s">
        <v>336</v>
      </c>
      <c r="C279" s="318"/>
      <c r="D279" s="318" t="s">
        <v>101</v>
      </c>
      <c r="E279" s="96"/>
      <c r="F279" s="19" t="s">
        <v>353</v>
      </c>
      <c r="G279" s="96" t="s">
        <v>12</v>
      </c>
      <c r="H279" s="96"/>
      <c r="I279" s="96" t="s">
        <v>915</v>
      </c>
      <c r="J279" s="90" t="n">
        <f aca="false">Inputs!J279-Inputs_old!J279</f>
        <v>0</v>
      </c>
      <c r="K279" s="90" t="n">
        <f aca="false">Inputs!K279-Inputs_old!K279</f>
        <v>0</v>
      </c>
      <c r="L279" s="90" t="n">
        <f aca="false">Inputs!L279-Inputs_old!L279</f>
        <v>0</v>
      </c>
      <c r="M279" s="90" t="n">
        <f aca="false">Inputs!M279-Inputs_old!M279</f>
        <v>0</v>
      </c>
      <c r="N279" s="90" t="n">
        <f aca="false">Inputs!N279-Inputs_old!N279</f>
        <v>0</v>
      </c>
      <c r="O279" s="90" t="n">
        <f aca="false">Inputs!O279-Inputs_old!O279</f>
        <v>0</v>
      </c>
      <c r="P279" s="90" t="n">
        <f aca="false">Inputs!P279-Inputs_old!P279</f>
        <v>0</v>
      </c>
      <c r="Q279" s="90" t="n">
        <f aca="false">Inputs!Q279-Inputs_old!Q279</f>
        <v>0</v>
      </c>
      <c r="R279" s="90" t="n">
        <f aca="false">Inputs!R279-Inputs_old!R279</f>
        <v>0</v>
      </c>
      <c r="S279" s="90" t="n">
        <f aca="false">Inputs!S279-Inputs_old!S279</f>
        <v>0</v>
      </c>
      <c r="T279" s="90" t="n">
        <f aca="false">Inputs!T279-Inputs_old!T279</f>
        <v>0</v>
      </c>
      <c r="U279" s="90" t="n">
        <f aca="false">Inputs!U279-Inputs_old!U279</f>
        <v>0</v>
      </c>
      <c r="V279" s="90" t="n">
        <f aca="false">Inputs!V279-Inputs_old!V279</f>
        <v>0</v>
      </c>
      <c r="W279" s="90" t="n">
        <f aca="false">Inputs!W279-Inputs_old!W279</f>
        <v>0</v>
      </c>
      <c r="X279" s="90" t="n">
        <f aca="false">Inputs!X279-Inputs_old!X279</f>
        <v>0</v>
      </c>
      <c r="Y279" s="90" t="n">
        <f aca="false">Inputs!Y279-Inputs_old!Y279</f>
        <v>0</v>
      </c>
      <c r="Z279" s="90" t="n">
        <f aca="false">Inputs!Z279-Inputs_old!Z279</f>
        <v>0</v>
      </c>
      <c r="AA279" s="90" t="n">
        <f aca="false">Inputs!AA279-Inputs_old!AA279</f>
        <v>0</v>
      </c>
      <c r="AB279" s="90" t="n">
        <f aca="false">Inputs!AB279-Inputs_old!AB279</f>
        <v>0</v>
      </c>
      <c r="AC279" s="90" t="n">
        <f aca="false">Inputs!AC279-Inputs_old!AC279</f>
        <v>0</v>
      </c>
      <c r="AD279" s="90" t="n">
        <f aca="false">Inputs!AD279-Inputs_old!AD279</f>
        <v>0</v>
      </c>
      <c r="AE279" s="90" t="n">
        <f aca="false">Inputs!AE279-Inputs_old!AE279</f>
        <v>0</v>
      </c>
      <c r="AF279" s="90" t="n">
        <f aca="false">Inputs!AF279-Inputs_old!AF279</f>
        <v>0</v>
      </c>
      <c r="AG279" s="90" t="n">
        <f aca="false">Inputs!AG279-Inputs_old!AG279</f>
        <v>0</v>
      </c>
      <c r="AH279" s="90" t="n">
        <f aca="false">Inputs!AH279-Inputs_old!AH279</f>
        <v>0</v>
      </c>
      <c r="AI279" s="90" t="n">
        <f aca="false">Inputs!AI279-Inputs_old!AI279</f>
        <v>0</v>
      </c>
      <c r="AJ279" s="90" t="n">
        <f aca="false">Inputs!AJ279-Inputs_old!AJ279</f>
        <v>0.00239634096642094</v>
      </c>
      <c r="AK279" s="90" t="n">
        <f aca="false">Inputs!AK279-Inputs_old!AK279</f>
        <v>0.00273364497267892</v>
      </c>
      <c r="AL279" s="90" t="n">
        <f aca="false">Inputs!AL279-Inputs_old!AL279</f>
        <v>-0.00201899580336851</v>
      </c>
      <c r="AM279" s="90" t="n">
        <f aca="false">Inputs!AM279-Inputs_old!AM279</f>
        <v>0</v>
      </c>
      <c r="AN279" s="90" t="n">
        <f aca="false">Inputs!AN279-Inputs_old!AN279</f>
        <v>-4.9209860864402E-005</v>
      </c>
      <c r="AO279" s="90" t="n">
        <f aca="false">Inputs!AO279-Inputs_old!AO279</f>
        <v>-4.9209860864402E-005</v>
      </c>
      <c r="AP279" s="90" t="n">
        <f aca="false">Inputs!AP279-Inputs_old!AP279</f>
        <v>0</v>
      </c>
      <c r="AQ279" s="90" t="n">
        <f aca="false">Inputs!AQ279-Inputs_old!AQ279</f>
        <v>0</v>
      </c>
      <c r="AR279" s="90" t="n">
        <f aca="false">Inputs!AR279-Inputs_old!AR279</f>
        <v>0</v>
      </c>
      <c r="AS279" s="90" t="n">
        <f aca="false">Inputs!AS279-Inputs_old!AS279</f>
        <v>0</v>
      </c>
      <c r="AT279" s="90" t="n">
        <f aca="false">Inputs!AT279-Inputs_old!AT279</f>
        <v>0</v>
      </c>
      <c r="AU279" s="90" t="n">
        <f aca="false">Inputs!AU279-Inputs_old!AU279</f>
        <v>0</v>
      </c>
      <c r="AV279" s="90" t="n">
        <f aca="false">Inputs!AV279-Inputs_old!AV279</f>
        <v>0</v>
      </c>
      <c r="AW279" s="90" t="n">
        <f aca="false">Inputs!AW279-Inputs_old!AW279</f>
        <v>0</v>
      </c>
      <c r="AX279" s="90" t="n">
        <f aca="false">Inputs!AX279-Inputs_old!AX279</f>
        <v>0</v>
      </c>
      <c r="AY279" s="90" t="n">
        <f aca="false">Inputs!AY279-Inputs_old!AY279</f>
        <v>0</v>
      </c>
      <c r="AZ279" s="90" t="n">
        <f aca="false">Inputs!AZ279-Inputs_old!AZ279</f>
        <v>0</v>
      </c>
      <c r="BA279" s="90" t="n">
        <f aca="false">Inputs!BA279-Inputs_old!BA279</f>
        <v>0</v>
      </c>
      <c r="BB279" s="90" t="n">
        <f aca="false">Inputs!BB279-Inputs_old!BB279</f>
        <v>0</v>
      </c>
      <c r="BC279" s="90" t="n">
        <f aca="false">Inputs!BC279-Inputs_old!BC279</f>
        <v>0</v>
      </c>
      <c r="BD279" s="90" t="n">
        <f aca="false">Inputs!BD279-Inputs_old!BD279</f>
        <v>0</v>
      </c>
      <c r="BE279" s="90" t="n">
        <f aca="false">Inputs!BE279-Inputs_old!BE279</f>
        <v>0</v>
      </c>
      <c r="BF279" s="90" t="n">
        <f aca="false">Inputs!BF279-Inputs_old!BF279</f>
        <v>0</v>
      </c>
      <c r="BG279" s="90" t="n">
        <f aca="false">Inputs!BG279-Inputs_old!BG279</f>
        <v>0</v>
      </c>
    </row>
    <row r="280" customFormat="false" ht="13.5" hidden="false" customHeight="true" outlineLevel="0" collapsed="false">
      <c r="A280" s="172" t="s">
        <v>99</v>
      </c>
      <c r="B280" s="318" t="s">
        <v>336</v>
      </c>
      <c r="C280" s="318"/>
      <c r="D280" s="318" t="s">
        <v>101</v>
      </c>
      <c r="E280" s="96"/>
      <c r="F280" s="19" t="s">
        <v>354</v>
      </c>
      <c r="G280" s="96" t="s">
        <v>12</v>
      </c>
      <c r="H280" s="96" t="s">
        <v>898</v>
      </c>
      <c r="I280" s="96" t="s">
        <v>916</v>
      </c>
      <c r="J280" s="90" t="n">
        <f aca="false">Inputs!J280-Inputs_old!J280</f>
        <v>0</v>
      </c>
      <c r="K280" s="90" t="n">
        <f aca="false">Inputs!K280-Inputs_old!K280</f>
        <v>0</v>
      </c>
      <c r="L280" s="90" t="n">
        <f aca="false">Inputs!L280-Inputs_old!L280</f>
        <v>0</v>
      </c>
      <c r="M280" s="90" t="n">
        <f aca="false">Inputs!M280-Inputs_old!M280</f>
        <v>0</v>
      </c>
      <c r="N280" s="90" t="n">
        <f aca="false">Inputs!N280-Inputs_old!N280</f>
        <v>0</v>
      </c>
      <c r="O280" s="90" t="n">
        <f aca="false">Inputs!O280-Inputs_old!O280</f>
        <v>0</v>
      </c>
      <c r="P280" s="90" t="n">
        <f aca="false">Inputs!P280-Inputs_old!P280</f>
        <v>0</v>
      </c>
      <c r="Q280" s="90" t="n">
        <f aca="false">Inputs!Q280-Inputs_old!Q280</f>
        <v>0</v>
      </c>
      <c r="R280" s="90" t="n">
        <f aca="false">Inputs!R280-Inputs_old!R280</f>
        <v>0</v>
      </c>
      <c r="S280" s="90" t="n">
        <f aca="false">Inputs!S280-Inputs_old!S280</f>
        <v>0</v>
      </c>
      <c r="T280" s="90" t="n">
        <f aca="false">Inputs!T280-Inputs_old!T280</f>
        <v>0</v>
      </c>
      <c r="U280" s="90" t="n">
        <f aca="false">Inputs!U280-Inputs_old!U280</f>
        <v>0</v>
      </c>
      <c r="V280" s="90" t="n">
        <f aca="false">Inputs!V280-Inputs_old!V280</f>
        <v>0</v>
      </c>
      <c r="W280" s="90" t="n">
        <f aca="false">Inputs!W280-Inputs_old!W280</f>
        <v>0</v>
      </c>
      <c r="X280" s="90" t="n">
        <f aca="false">Inputs!X280-Inputs_old!X280</f>
        <v>0</v>
      </c>
      <c r="Y280" s="90" t="n">
        <f aca="false">Inputs!Y280-Inputs_old!Y280</f>
        <v>0</v>
      </c>
      <c r="Z280" s="90" t="n">
        <f aca="false">Inputs!Z280-Inputs_old!Z280</f>
        <v>0</v>
      </c>
      <c r="AA280" s="90" t="n">
        <f aca="false">Inputs!AA280-Inputs_old!AA280</f>
        <v>0</v>
      </c>
      <c r="AB280" s="90" t="n">
        <f aca="false">Inputs!AB280-Inputs_old!AB280</f>
        <v>0</v>
      </c>
      <c r="AC280" s="90" t="n">
        <f aca="false">Inputs!AC280-Inputs_old!AC280</f>
        <v>0</v>
      </c>
      <c r="AD280" s="90" t="n">
        <f aca="false">Inputs!AD280-Inputs_old!AD280</f>
        <v>0</v>
      </c>
      <c r="AE280" s="90" t="n">
        <f aca="false">Inputs!AE280-Inputs_old!AE280</f>
        <v>0</v>
      </c>
      <c r="AF280" s="90" t="n">
        <f aca="false">Inputs!AF280-Inputs_old!AF280</f>
        <v>0</v>
      </c>
      <c r="AG280" s="90" t="n">
        <f aca="false">Inputs!AG280-Inputs_old!AG280</f>
        <v>0</v>
      </c>
      <c r="AH280" s="90" t="n">
        <f aca="false">Inputs!AH280-Inputs_old!AH280</f>
        <v>0</v>
      </c>
      <c r="AI280" s="90" t="n">
        <f aca="false">Inputs!AI280-Inputs_old!AI280</f>
        <v>-0.000862538274222126</v>
      </c>
      <c r="AJ280" s="90" t="n">
        <f aca="false">Inputs!AJ280-Inputs_old!AJ280</f>
        <v>0.0003726045567824</v>
      </c>
      <c r="AK280" s="90" t="n">
        <f aca="false">Inputs!AK280-Inputs_old!AK280</f>
        <v>-1.25860324732673E-005</v>
      </c>
      <c r="AL280" s="90" t="n">
        <f aca="false">Inputs!AL280-Inputs_old!AL280</f>
        <v>1.88170753158464E-005</v>
      </c>
      <c r="AM280" s="90" t="n">
        <f aca="false">Inputs!AM280-Inputs_old!AM280</f>
        <v>1.88170753158464E-005</v>
      </c>
      <c r="AN280" s="90" t="n">
        <f aca="false">Inputs!AN280-Inputs_old!AN280</f>
        <v>1.88170753158464E-005</v>
      </c>
      <c r="AO280" s="90" t="n">
        <f aca="false">Inputs!AO280-Inputs_old!AO280</f>
        <v>1.88170753158464E-005</v>
      </c>
      <c r="AP280" s="90" t="n">
        <f aca="false">Inputs!AP280-Inputs_old!AP280</f>
        <v>1.88170753158464E-005</v>
      </c>
      <c r="AQ280" s="90" t="n">
        <f aca="false">Inputs!AQ280-Inputs_old!AQ280</f>
        <v>1.88170753158464E-005</v>
      </c>
      <c r="AR280" s="90" t="n">
        <f aca="false">Inputs!AR280-Inputs_old!AR280</f>
        <v>1.88170753158464E-005</v>
      </c>
      <c r="AS280" s="90" t="n">
        <f aca="false">Inputs!AS280-Inputs_old!AS280</f>
        <v>1.88170753158464E-005</v>
      </c>
      <c r="AT280" s="90" t="n">
        <f aca="false">Inputs!AT280-Inputs_old!AT280</f>
        <v>1.88170753158464E-005</v>
      </c>
      <c r="AU280" s="90" t="n">
        <f aca="false">Inputs!AU280-Inputs_old!AU280</f>
        <v>1.88170753158464E-005</v>
      </c>
      <c r="AV280" s="90" t="n">
        <f aca="false">Inputs!AV280-Inputs_old!AV280</f>
        <v>1.88170753158464E-005</v>
      </c>
      <c r="AW280" s="90" t="n">
        <f aca="false">Inputs!AW280-Inputs_old!AW280</f>
        <v>1.88170753158464E-005</v>
      </c>
      <c r="AX280" s="90" t="n">
        <f aca="false">Inputs!AX280-Inputs_old!AX280</f>
        <v>1.88170753158464E-005</v>
      </c>
      <c r="AY280" s="90" t="n">
        <f aca="false">Inputs!AY280-Inputs_old!AY280</f>
        <v>1.88170753158464E-005</v>
      </c>
      <c r="AZ280" s="90" t="n">
        <f aca="false">Inputs!AZ280-Inputs_old!AZ280</f>
        <v>1.88170753158464E-005</v>
      </c>
      <c r="BA280" s="90" t="n">
        <f aca="false">Inputs!BA280-Inputs_old!BA280</f>
        <v>1.88170753158464E-005</v>
      </c>
      <c r="BB280" s="90" t="n">
        <f aca="false">Inputs!BB280-Inputs_old!BB280</f>
        <v>1.88170753158464E-005</v>
      </c>
      <c r="BC280" s="90" t="n">
        <f aca="false">Inputs!BC280-Inputs_old!BC280</f>
        <v>1.88170753158464E-005</v>
      </c>
      <c r="BD280" s="90" t="n">
        <f aca="false">Inputs!BD280-Inputs_old!BD280</f>
        <v>1.88170753158464E-005</v>
      </c>
      <c r="BE280" s="90" t="n">
        <f aca="false">Inputs!BE280-Inputs_old!BE280</f>
        <v>1.88170753158464E-005</v>
      </c>
      <c r="BF280" s="90" t="n">
        <f aca="false">Inputs!BF280-Inputs_old!BF280</f>
        <v>1.88170753158464E-005</v>
      </c>
      <c r="BG280" s="90" t="n">
        <f aca="false">Inputs!BG280-Inputs_old!BG280</f>
        <v>1.88170753158464E-005</v>
      </c>
    </row>
    <row r="281" customFormat="false" ht="13.5" hidden="false" customHeight="true" outlineLevel="0" collapsed="false">
      <c r="A281" s="172" t="s">
        <v>99</v>
      </c>
      <c r="B281" s="318" t="s">
        <v>336</v>
      </c>
      <c r="C281" s="318"/>
      <c r="D281" s="318" t="s">
        <v>101</v>
      </c>
      <c r="E281" s="96"/>
      <c r="F281" s="19" t="s">
        <v>355</v>
      </c>
      <c r="G281" s="96" t="s">
        <v>12</v>
      </c>
      <c r="H281" s="96"/>
      <c r="I281" s="96" t="s">
        <v>917</v>
      </c>
      <c r="J281" s="90" t="n">
        <f aca="false">Inputs!J281-Inputs_old!J281</f>
        <v>0</v>
      </c>
      <c r="K281" s="90" t="n">
        <f aca="false">Inputs!K281-Inputs_old!K281</f>
        <v>0</v>
      </c>
      <c r="L281" s="90" t="n">
        <f aca="false">Inputs!L281-Inputs_old!L281</f>
        <v>0</v>
      </c>
      <c r="M281" s="90" t="n">
        <f aca="false">Inputs!M281-Inputs_old!M281</f>
        <v>0</v>
      </c>
      <c r="N281" s="90" t="n">
        <f aca="false">Inputs!N281-Inputs_old!N281</f>
        <v>0</v>
      </c>
      <c r="O281" s="90" t="n">
        <f aca="false">Inputs!O281-Inputs_old!O281</f>
        <v>0</v>
      </c>
      <c r="P281" s="90" t="n">
        <f aca="false">Inputs!P281-Inputs_old!P281</f>
        <v>0</v>
      </c>
      <c r="Q281" s="90" t="n">
        <f aca="false">Inputs!Q281-Inputs_old!Q281</f>
        <v>0</v>
      </c>
      <c r="R281" s="90" t="n">
        <f aca="false">Inputs!R281-Inputs_old!R281</f>
        <v>0</v>
      </c>
      <c r="S281" s="90" t="n">
        <f aca="false">Inputs!S281-Inputs_old!S281</f>
        <v>0</v>
      </c>
      <c r="T281" s="90" t="n">
        <f aca="false">Inputs!T281-Inputs_old!T281</f>
        <v>0</v>
      </c>
      <c r="U281" s="90" t="n">
        <f aca="false">Inputs!U281-Inputs_old!U281</f>
        <v>0</v>
      </c>
      <c r="V281" s="90" t="n">
        <f aca="false">Inputs!V281-Inputs_old!V281</f>
        <v>0</v>
      </c>
      <c r="W281" s="90" t="n">
        <f aca="false">Inputs!W281-Inputs_old!W281</f>
        <v>0</v>
      </c>
      <c r="X281" s="90" t="n">
        <f aca="false">Inputs!X281-Inputs_old!X281</f>
        <v>0</v>
      </c>
      <c r="Y281" s="90" t="n">
        <f aca="false">Inputs!Y281-Inputs_old!Y281</f>
        <v>0</v>
      </c>
      <c r="Z281" s="90" t="n">
        <f aca="false">Inputs!Z281-Inputs_old!Z281</f>
        <v>0</v>
      </c>
      <c r="AA281" s="90" t="n">
        <f aca="false">Inputs!AA281-Inputs_old!AA281</f>
        <v>0</v>
      </c>
      <c r="AB281" s="90" t="n">
        <f aca="false">Inputs!AB281-Inputs_old!AB281</f>
        <v>0</v>
      </c>
      <c r="AC281" s="90" t="n">
        <f aca="false">Inputs!AC281-Inputs_old!AC281</f>
        <v>0</v>
      </c>
      <c r="AD281" s="90" t="n">
        <f aca="false">Inputs!AD281-Inputs_old!AD281</f>
        <v>0</v>
      </c>
      <c r="AE281" s="90" t="n">
        <f aca="false">Inputs!AE281-Inputs_old!AE281</f>
        <v>0</v>
      </c>
      <c r="AF281" s="90" t="n">
        <f aca="false">Inputs!AF281-Inputs_old!AF281</f>
        <v>0</v>
      </c>
      <c r="AG281" s="90" t="n">
        <f aca="false">Inputs!AG281-Inputs_old!AG281</f>
        <v>0</v>
      </c>
      <c r="AH281" s="90" t="n">
        <f aca="false">Inputs!AH281-Inputs_old!AH281</f>
        <v>0</v>
      </c>
      <c r="AI281" s="90" t="n">
        <f aca="false">Inputs!AI281-Inputs_old!AI281</f>
        <v>-0.00633187304437488</v>
      </c>
      <c r="AJ281" s="90" t="n">
        <f aca="false">Inputs!AJ281-Inputs_old!AJ281</f>
        <v>0.00661511384565805</v>
      </c>
      <c r="AK281" s="90" t="n">
        <f aca="false">Inputs!AK281-Inputs_old!AK281</f>
        <v>0</v>
      </c>
      <c r="AL281" s="90" t="n">
        <f aca="false">Inputs!AL281-Inputs_old!AL281</f>
        <v>0</v>
      </c>
      <c r="AM281" s="90" t="n">
        <f aca="false">Inputs!AM281-Inputs_old!AM281</f>
        <v>0</v>
      </c>
      <c r="AN281" s="90" t="n">
        <f aca="false">Inputs!AN281-Inputs_old!AN281</f>
        <v>0</v>
      </c>
      <c r="AO281" s="90" t="n">
        <f aca="false">Inputs!AO281-Inputs_old!AO281</f>
        <v>0</v>
      </c>
      <c r="AP281" s="90" t="n">
        <f aca="false">Inputs!AP281-Inputs_old!AP281</f>
        <v>0</v>
      </c>
      <c r="AQ281" s="90" t="n">
        <f aca="false">Inputs!AQ281-Inputs_old!AQ281</f>
        <v>0</v>
      </c>
      <c r="AR281" s="90" t="n">
        <f aca="false">Inputs!AR281-Inputs_old!AR281</f>
        <v>0</v>
      </c>
      <c r="AS281" s="90" t="n">
        <f aca="false">Inputs!AS281-Inputs_old!AS281</f>
        <v>0</v>
      </c>
      <c r="AT281" s="90" t="n">
        <f aca="false">Inputs!AT281-Inputs_old!AT281</f>
        <v>0</v>
      </c>
      <c r="AU281" s="90" t="n">
        <f aca="false">Inputs!AU281-Inputs_old!AU281</f>
        <v>0</v>
      </c>
      <c r="AV281" s="90" t="n">
        <f aca="false">Inputs!AV281-Inputs_old!AV281</f>
        <v>0</v>
      </c>
      <c r="AW281" s="90" t="n">
        <f aca="false">Inputs!AW281-Inputs_old!AW281</f>
        <v>0</v>
      </c>
      <c r="AX281" s="90" t="n">
        <f aca="false">Inputs!AX281-Inputs_old!AX281</f>
        <v>0</v>
      </c>
      <c r="AY281" s="90" t="n">
        <f aca="false">Inputs!AY281-Inputs_old!AY281</f>
        <v>0</v>
      </c>
      <c r="AZ281" s="90" t="n">
        <f aca="false">Inputs!AZ281-Inputs_old!AZ281</f>
        <v>0</v>
      </c>
      <c r="BA281" s="90" t="n">
        <f aca="false">Inputs!BA281-Inputs_old!BA281</f>
        <v>0</v>
      </c>
      <c r="BB281" s="90" t="n">
        <f aca="false">Inputs!BB281-Inputs_old!BB281</f>
        <v>0</v>
      </c>
      <c r="BC281" s="90" t="n">
        <f aca="false">Inputs!BC281-Inputs_old!BC281</f>
        <v>0</v>
      </c>
      <c r="BD281" s="90" t="n">
        <f aca="false">Inputs!BD281-Inputs_old!BD281</f>
        <v>0</v>
      </c>
      <c r="BE281" s="90" t="n">
        <f aca="false">Inputs!BE281-Inputs_old!BE281</f>
        <v>0</v>
      </c>
      <c r="BF281" s="90" t="n">
        <f aca="false">Inputs!BF281-Inputs_old!BF281</f>
        <v>0</v>
      </c>
      <c r="BG281" s="90" t="n">
        <f aca="false">Inputs!BG281-Inputs_old!BG281</f>
        <v>0</v>
      </c>
    </row>
    <row r="282" customFormat="false" ht="13.5" hidden="false" customHeight="true" outlineLevel="0" collapsed="false">
      <c r="A282" s="172" t="s">
        <v>99</v>
      </c>
      <c r="B282" s="318" t="s">
        <v>336</v>
      </c>
      <c r="C282" s="318"/>
      <c r="D282" s="318" t="s">
        <v>101</v>
      </c>
      <c r="E282" s="96"/>
      <c r="F282" s="19" t="s">
        <v>356</v>
      </c>
      <c r="G282" s="96" t="s">
        <v>12</v>
      </c>
      <c r="H282" s="96"/>
      <c r="I282" s="96" t="s">
        <v>918</v>
      </c>
      <c r="J282" s="90" t="n">
        <f aca="false">Inputs!J282-Inputs_old!J282</f>
        <v>0</v>
      </c>
      <c r="K282" s="90" t="n">
        <f aca="false">Inputs!K282-Inputs_old!K282</f>
        <v>0</v>
      </c>
      <c r="L282" s="90" t="n">
        <f aca="false">Inputs!L282-Inputs_old!L282</f>
        <v>0</v>
      </c>
      <c r="M282" s="90" t="n">
        <f aca="false">Inputs!M282-Inputs_old!M282</f>
        <v>0</v>
      </c>
      <c r="N282" s="90" t="n">
        <f aca="false">Inputs!N282-Inputs_old!N282</f>
        <v>0</v>
      </c>
      <c r="O282" s="90" t="n">
        <f aca="false">Inputs!O282-Inputs_old!O282</f>
        <v>0</v>
      </c>
      <c r="P282" s="90" t="n">
        <f aca="false">Inputs!P282-Inputs_old!P282</f>
        <v>0</v>
      </c>
      <c r="Q282" s="90" t="n">
        <f aca="false">Inputs!Q282-Inputs_old!Q282</f>
        <v>0</v>
      </c>
      <c r="R282" s="90" t="n">
        <f aca="false">Inputs!R282-Inputs_old!R282</f>
        <v>0</v>
      </c>
      <c r="S282" s="90" t="n">
        <f aca="false">Inputs!S282-Inputs_old!S282</f>
        <v>0</v>
      </c>
      <c r="T282" s="90" t="n">
        <f aca="false">Inputs!T282-Inputs_old!T282</f>
        <v>0</v>
      </c>
      <c r="U282" s="90" t="n">
        <f aca="false">Inputs!U282-Inputs_old!U282</f>
        <v>0</v>
      </c>
      <c r="V282" s="90" t="n">
        <f aca="false">Inputs!V282-Inputs_old!V282</f>
        <v>0</v>
      </c>
      <c r="W282" s="90" t="n">
        <f aca="false">Inputs!W282-Inputs_old!W282</f>
        <v>0</v>
      </c>
      <c r="X282" s="90" t="n">
        <f aca="false">Inputs!X282-Inputs_old!X282</f>
        <v>0</v>
      </c>
      <c r="Y282" s="90" t="n">
        <f aca="false">Inputs!Y282-Inputs_old!Y282</f>
        <v>0</v>
      </c>
      <c r="Z282" s="90" t="n">
        <f aca="false">Inputs!Z282-Inputs_old!Z282</f>
        <v>0</v>
      </c>
      <c r="AA282" s="90" t="n">
        <f aca="false">Inputs!AA282-Inputs_old!AA282</f>
        <v>0</v>
      </c>
      <c r="AB282" s="90" t="n">
        <f aca="false">Inputs!AB282-Inputs_old!AB282</f>
        <v>0</v>
      </c>
      <c r="AC282" s="90" t="n">
        <f aca="false">Inputs!AC282-Inputs_old!AC282</f>
        <v>0</v>
      </c>
      <c r="AD282" s="90" t="n">
        <f aca="false">Inputs!AD282-Inputs_old!AD282</f>
        <v>0</v>
      </c>
      <c r="AE282" s="90" t="n">
        <f aca="false">Inputs!AE282-Inputs_old!AE282</f>
        <v>0</v>
      </c>
      <c r="AF282" s="90" t="n">
        <f aca="false">Inputs!AF282-Inputs_old!AF282</f>
        <v>0</v>
      </c>
      <c r="AG282" s="90" t="n">
        <f aca="false">Inputs!AG282-Inputs_old!AG282</f>
        <v>0</v>
      </c>
      <c r="AH282" s="90" t="n">
        <f aca="false">Inputs!AH282-Inputs_old!AH282</f>
        <v>0</v>
      </c>
      <c r="AI282" s="90" t="n">
        <f aca="false">Inputs!AI282-Inputs_old!AI282</f>
        <v>-0.0348117675026842</v>
      </c>
      <c r="AJ282" s="90" t="n">
        <f aca="false">Inputs!AJ282-Inputs_old!AJ282</f>
        <v>0.0370114220428281</v>
      </c>
      <c r="AK282" s="90" t="n">
        <f aca="false">Inputs!AK282-Inputs_old!AK282</f>
        <v>0</v>
      </c>
      <c r="AL282" s="90" t="n">
        <f aca="false">Inputs!AL282-Inputs_old!AL282</f>
        <v>0</v>
      </c>
      <c r="AM282" s="90" t="n">
        <f aca="false">Inputs!AM282-Inputs_old!AM282</f>
        <v>0</v>
      </c>
      <c r="AN282" s="90" t="n">
        <f aca="false">Inputs!AN282-Inputs_old!AN282</f>
        <v>0</v>
      </c>
      <c r="AO282" s="90" t="n">
        <f aca="false">Inputs!AO282-Inputs_old!AO282</f>
        <v>0</v>
      </c>
      <c r="AP282" s="90" t="n">
        <f aca="false">Inputs!AP282-Inputs_old!AP282</f>
        <v>0</v>
      </c>
      <c r="AQ282" s="90" t="n">
        <f aca="false">Inputs!AQ282-Inputs_old!AQ282</f>
        <v>0</v>
      </c>
      <c r="AR282" s="90" t="n">
        <f aca="false">Inputs!AR282-Inputs_old!AR282</f>
        <v>0</v>
      </c>
      <c r="AS282" s="90" t="n">
        <f aca="false">Inputs!AS282-Inputs_old!AS282</f>
        <v>0</v>
      </c>
      <c r="AT282" s="90" t="n">
        <f aca="false">Inputs!AT282-Inputs_old!AT282</f>
        <v>0</v>
      </c>
      <c r="AU282" s="90" t="n">
        <f aca="false">Inputs!AU282-Inputs_old!AU282</f>
        <v>0</v>
      </c>
      <c r="AV282" s="90" t="n">
        <f aca="false">Inputs!AV282-Inputs_old!AV282</f>
        <v>0</v>
      </c>
      <c r="AW282" s="90" t="n">
        <f aca="false">Inputs!AW282-Inputs_old!AW282</f>
        <v>0</v>
      </c>
      <c r="AX282" s="90" t="n">
        <f aca="false">Inputs!AX282-Inputs_old!AX282</f>
        <v>0</v>
      </c>
      <c r="AY282" s="90" t="n">
        <f aca="false">Inputs!AY282-Inputs_old!AY282</f>
        <v>0</v>
      </c>
      <c r="AZ282" s="90" t="n">
        <f aca="false">Inputs!AZ282-Inputs_old!AZ282</f>
        <v>0</v>
      </c>
      <c r="BA282" s="90" t="n">
        <f aca="false">Inputs!BA282-Inputs_old!BA282</f>
        <v>0</v>
      </c>
      <c r="BB282" s="90" t="n">
        <f aca="false">Inputs!BB282-Inputs_old!BB282</f>
        <v>0</v>
      </c>
      <c r="BC282" s="90" t="n">
        <f aca="false">Inputs!BC282-Inputs_old!BC282</f>
        <v>0</v>
      </c>
      <c r="BD282" s="90" t="n">
        <f aca="false">Inputs!BD282-Inputs_old!BD282</f>
        <v>0</v>
      </c>
      <c r="BE282" s="90" t="n">
        <f aca="false">Inputs!BE282-Inputs_old!BE282</f>
        <v>0</v>
      </c>
      <c r="BF282" s="90" t="n">
        <f aca="false">Inputs!BF282-Inputs_old!BF282</f>
        <v>0</v>
      </c>
      <c r="BG282" s="90" t="n">
        <f aca="false">Inputs!BG282-Inputs_old!BG282</f>
        <v>0</v>
      </c>
    </row>
    <row r="283" customFormat="false" ht="13.5" hidden="false" customHeight="true" outlineLevel="0" collapsed="false">
      <c r="A283" s="172"/>
      <c r="B283" s="318"/>
      <c r="C283" s="318"/>
      <c r="D283" s="318"/>
      <c r="E283" s="96"/>
      <c r="F283" s="19"/>
      <c r="G283" s="96"/>
      <c r="H283" s="96"/>
      <c r="I283" s="96"/>
      <c r="X283" s="3"/>
      <c r="Y283" s="3"/>
      <c r="Z283" s="3"/>
    </row>
    <row r="284" customFormat="false" ht="13.5" hidden="false" customHeight="true" outlineLevel="0" collapsed="false">
      <c r="A284" s="172"/>
      <c r="B284" s="318"/>
      <c r="C284" s="318"/>
      <c r="D284" s="318"/>
      <c r="E284" s="96"/>
      <c r="F284" s="19"/>
      <c r="G284" s="96"/>
      <c r="H284" s="96"/>
      <c r="I284" s="96"/>
      <c r="X284" s="3"/>
      <c r="Y284" s="3"/>
      <c r="Z284" s="3"/>
    </row>
    <row r="285" customFormat="false" ht="13.5" hidden="false" customHeight="true" outlineLevel="0" collapsed="false">
      <c r="A285" s="172"/>
      <c r="B285" s="318"/>
      <c r="C285" s="318"/>
      <c r="D285" s="318"/>
      <c r="E285" s="96"/>
      <c r="F285" s="19"/>
      <c r="G285" s="96"/>
      <c r="H285" s="96"/>
      <c r="I285" s="96"/>
      <c r="X285" s="3"/>
      <c r="Y285" s="3"/>
      <c r="Z285" s="3"/>
    </row>
    <row r="286" customFormat="false" ht="13.5" hidden="false" customHeight="true" outlineLevel="0" collapsed="false">
      <c r="A286" s="172"/>
      <c r="B286" s="318"/>
      <c r="C286" s="318"/>
      <c r="D286" s="318"/>
      <c r="E286" s="96"/>
      <c r="F286" s="19"/>
      <c r="G286" s="96"/>
      <c r="H286" s="96"/>
      <c r="I286" s="96"/>
      <c r="X286" s="3"/>
      <c r="Y286" s="3"/>
      <c r="Z286" s="3"/>
    </row>
    <row r="287" customFormat="false" ht="13.5" hidden="false" customHeight="true" outlineLevel="0" collapsed="false">
      <c r="A287" s="172"/>
      <c r="B287" s="318"/>
      <c r="C287" s="318"/>
      <c r="D287" s="318"/>
      <c r="E287" s="96"/>
      <c r="F287" s="19"/>
      <c r="G287" s="96"/>
      <c r="H287" s="96"/>
      <c r="I287" s="96"/>
      <c r="X287" s="3"/>
      <c r="Y287" s="3"/>
      <c r="Z287" s="3"/>
    </row>
    <row r="288" customFormat="false" ht="13.5" hidden="false" customHeight="true" outlineLevel="0" collapsed="false">
      <c r="A288" s="172"/>
      <c r="B288" s="318"/>
      <c r="C288" s="318"/>
      <c r="D288" s="318"/>
      <c r="E288" s="96"/>
      <c r="F288" s="19"/>
      <c r="G288" s="96"/>
      <c r="H288" s="96"/>
      <c r="I288" s="96"/>
      <c r="X288" s="3"/>
      <c r="Y288" s="3"/>
      <c r="Z288" s="3"/>
    </row>
    <row r="289" customFormat="false" ht="13.5" hidden="false" customHeight="true" outlineLevel="0" collapsed="false">
      <c r="A289" s="172"/>
      <c r="B289" s="318"/>
      <c r="C289" s="318"/>
      <c r="D289" s="318"/>
      <c r="E289" s="96"/>
      <c r="F289" s="19"/>
      <c r="G289" s="96"/>
      <c r="H289" s="96"/>
      <c r="I289" s="96"/>
      <c r="X289" s="3"/>
      <c r="Y289" s="3"/>
      <c r="Z289" s="3"/>
    </row>
    <row r="290" customFormat="false" ht="13.5" hidden="false" customHeight="true" outlineLevel="0" collapsed="false">
      <c r="A290" s="172"/>
      <c r="B290" s="318"/>
      <c r="C290" s="318"/>
      <c r="D290" s="318"/>
      <c r="E290" s="96"/>
      <c r="F290" s="19"/>
      <c r="G290" s="96"/>
      <c r="H290" s="96"/>
      <c r="I290" s="96"/>
      <c r="X290" s="3"/>
      <c r="Y290" s="3"/>
      <c r="Z290" s="3"/>
    </row>
    <row r="291" customFormat="false" ht="13.5" hidden="false" customHeight="true" outlineLevel="0" collapsed="false">
      <c r="A291" s="172"/>
      <c r="B291" s="318"/>
      <c r="C291" s="318"/>
      <c r="D291" s="318"/>
      <c r="E291" s="96"/>
      <c r="F291" s="19"/>
      <c r="G291" s="96"/>
      <c r="H291" s="96"/>
      <c r="I291" s="96"/>
      <c r="X291" s="3"/>
      <c r="Y291" s="3"/>
      <c r="Z291" s="3"/>
    </row>
    <row r="292" customFormat="false" ht="13.5" hidden="false" customHeight="true" outlineLevel="0" collapsed="false">
      <c r="A292" s="172"/>
      <c r="B292" s="318"/>
      <c r="C292" s="318"/>
      <c r="D292" s="318"/>
      <c r="E292" s="96"/>
      <c r="F292" s="19"/>
      <c r="G292" s="96"/>
      <c r="H292" s="96"/>
      <c r="I292" s="96"/>
      <c r="X292" s="3"/>
      <c r="Y292" s="3"/>
      <c r="Z292" s="3"/>
    </row>
    <row r="293" customFormat="false" ht="13.5" hidden="false" customHeight="true" outlineLevel="0" collapsed="false">
      <c r="A293" s="172"/>
      <c r="B293" s="318"/>
      <c r="C293" s="318"/>
      <c r="D293" s="318"/>
      <c r="E293" s="96"/>
      <c r="F293" s="19"/>
      <c r="G293" s="96"/>
      <c r="H293" s="96"/>
      <c r="I293" s="96"/>
      <c r="X293" s="3"/>
      <c r="Y293" s="3"/>
      <c r="Z293" s="3"/>
    </row>
    <row r="294" customFormat="false" ht="13.5" hidden="false" customHeight="true" outlineLevel="0" collapsed="false">
      <c r="A294" s="172"/>
      <c r="B294" s="318"/>
      <c r="C294" s="318"/>
      <c r="D294" s="318"/>
      <c r="E294" s="96"/>
      <c r="F294" s="19"/>
      <c r="G294" s="96"/>
      <c r="H294" s="96"/>
      <c r="I294" s="96"/>
      <c r="X294" s="3"/>
      <c r="Y294" s="3"/>
      <c r="Z294" s="3"/>
    </row>
    <row r="295" customFormat="false" ht="13.5" hidden="false" customHeight="true" outlineLevel="0" collapsed="false">
      <c r="A295" s="172"/>
      <c r="B295" s="318"/>
      <c r="C295" s="318"/>
      <c r="D295" s="318"/>
      <c r="E295" s="96"/>
      <c r="F295" s="19"/>
      <c r="G295" s="96"/>
      <c r="H295" s="96"/>
      <c r="I295" s="96"/>
      <c r="X295" s="3"/>
      <c r="Y295" s="3"/>
      <c r="Z295" s="3"/>
    </row>
    <row r="296" customFormat="false" ht="13.5" hidden="false" customHeight="true" outlineLevel="0" collapsed="false">
      <c r="A296" s="172"/>
      <c r="B296" s="318"/>
      <c r="C296" s="318"/>
      <c r="D296" s="318"/>
      <c r="E296" s="96"/>
      <c r="F296" s="19"/>
      <c r="G296" s="96"/>
      <c r="H296" s="96"/>
      <c r="I296" s="96"/>
      <c r="X296" s="3"/>
      <c r="Y296" s="3"/>
      <c r="Z296" s="3"/>
    </row>
    <row r="297" customFormat="false" ht="13.5" hidden="false" customHeight="true" outlineLevel="0" collapsed="false">
      <c r="A297" s="172"/>
      <c r="B297" s="318"/>
      <c r="C297" s="318"/>
      <c r="D297" s="318"/>
      <c r="E297" s="96"/>
      <c r="F297" s="19"/>
      <c r="G297" s="96"/>
      <c r="H297" s="96"/>
      <c r="I297" s="96"/>
      <c r="X297" s="3"/>
      <c r="Z297" s="3"/>
    </row>
    <row r="298" customFormat="false" ht="13.5" hidden="false" customHeight="true" outlineLevel="0" collapsed="false">
      <c r="A298" s="172"/>
      <c r="B298" s="318"/>
      <c r="C298" s="318"/>
      <c r="D298" s="318"/>
      <c r="E298" s="96"/>
      <c r="F298" s="19"/>
      <c r="G298" s="96"/>
      <c r="H298" s="96"/>
      <c r="I298" s="96"/>
      <c r="X298" s="3"/>
      <c r="Y298" s="3"/>
      <c r="Z298" s="3"/>
    </row>
    <row r="299" customFormat="false" ht="13.5" hidden="false" customHeight="true" outlineLevel="0" collapsed="false">
      <c r="A299" s="172"/>
      <c r="B299" s="318"/>
      <c r="C299" s="318"/>
      <c r="D299" s="318"/>
      <c r="E299" s="96"/>
      <c r="F299" s="19"/>
      <c r="G299" s="96"/>
      <c r="H299" s="96"/>
      <c r="I299" s="96"/>
      <c r="X299" s="3"/>
      <c r="Y299" s="3"/>
      <c r="Z299" s="3"/>
    </row>
    <row r="300" customFormat="false" ht="13.5" hidden="false" customHeight="true" outlineLevel="0" collapsed="false">
      <c r="A300" s="172"/>
      <c r="B300" s="318"/>
      <c r="C300" s="318"/>
      <c r="D300" s="318"/>
      <c r="E300" s="96"/>
      <c r="F300" s="19"/>
      <c r="G300" s="96"/>
      <c r="H300" s="96"/>
      <c r="I300" s="96"/>
      <c r="X300" s="3"/>
      <c r="Y300" s="3"/>
      <c r="Z300" s="3"/>
    </row>
    <row r="301" customFormat="false" ht="13.5" hidden="false" customHeight="true" outlineLevel="0" collapsed="false">
      <c r="A301" s="172"/>
      <c r="B301" s="318"/>
      <c r="C301" s="318"/>
      <c r="D301" s="318"/>
      <c r="E301" s="96"/>
      <c r="F301" s="19"/>
      <c r="G301" s="96"/>
      <c r="H301" s="96"/>
      <c r="I301" s="96"/>
      <c r="X301" s="3"/>
      <c r="Y301" s="3"/>
      <c r="Z301" s="3"/>
    </row>
    <row r="302" customFormat="false" ht="13.5" hidden="false" customHeight="true" outlineLevel="0" collapsed="false">
      <c r="A302" s="172"/>
      <c r="B302" s="318"/>
      <c r="C302" s="318"/>
      <c r="D302" s="318"/>
      <c r="E302" s="96"/>
      <c r="F302" s="19"/>
      <c r="G302" s="96"/>
      <c r="H302" s="96"/>
      <c r="I302" s="96"/>
      <c r="X302" s="3"/>
      <c r="Y302" s="3"/>
      <c r="Z302" s="3"/>
    </row>
    <row r="303" customFormat="false" ht="13.5" hidden="false" customHeight="true" outlineLevel="0" collapsed="false">
      <c r="A303" s="48" t="s">
        <v>99</v>
      </c>
      <c r="B303" s="201" t="s">
        <v>360</v>
      </c>
      <c r="C303" s="201" t="s">
        <v>361</v>
      </c>
      <c r="D303" s="201" t="s">
        <v>101</v>
      </c>
      <c r="E303" s="52"/>
      <c r="F303" s="19" t="s">
        <v>362</v>
      </c>
      <c r="G303" s="52" t="s">
        <v>12</v>
      </c>
      <c r="H303" s="52"/>
      <c r="I303" s="52" t="s">
        <v>363</v>
      </c>
      <c r="J303" s="90" t="n">
        <f aca="false">Inputs!J303-Inputs_old!J303</f>
        <v>0</v>
      </c>
      <c r="K303" s="90" t="n">
        <f aca="false">Inputs!K303-Inputs_old!K303</f>
        <v>0</v>
      </c>
      <c r="L303" s="90" t="n">
        <f aca="false">Inputs!L303-Inputs_old!L303</f>
        <v>0</v>
      </c>
      <c r="M303" s="90" t="n">
        <f aca="false">Inputs!M303-Inputs_old!M303</f>
        <v>0</v>
      </c>
      <c r="N303" s="90" t="n">
        <f aca="false">Inputs!N303-Inputs_old!N303</f>
        <v>0</v>
      </c>
      <c r="O303" s="90" t="n">
        <f aca="false">Inputs!O303-Inputs_old!O303</f>
        <v>0</v>
      </c>
      <c r="P303" s="90" t="n">
        <f aca="false">Inputs!P303-Inputs_old!P303</f>
        <v>0</v>
      </c>
      <c r="Q303" s="90" t="n">
        <f aca="false">Inputs!Q303-Inputs_old!Q303</f>
        <v>0</v>
      </c>
      <c r="R303" s="90" t="n">
        <f aca="false">Inputs!R303-Inputs_old!R303</f>
        <v>0</v>
      </c>
      <c r="S303" s="90" t="n">
        <f aca="false">Inputs!S303-Inputs_old!S303</f>
        <v>0</v>
      </c>
      <c r="T303" s="90" t="n">
        <f aca="false">Inputs!T303-Inputs_old!T303</f>
        <v>0</v>
      </c>
      <c r="U303" s="90" t="n">
        <f aca="false">Inputs!U303-Inputs_old!U303</f>
        <v>0</v>
      </c>
      <c r="V303" s="90" t="n">
        <f aca="false">Inputs!V303-Inputs_old!V303</f>
        <v>0</v>
      </c>
      <c r="W303" s="90" t="n">
        <f aca="false">Inputs!W303-Inputs_old!W303</f>
        <v>0</v>
      </c>
      <c r="X303" s="90" t="n">
        <f aca="false">Inputs!X303-Inputs_old!X303</f>
        <v>0</v>
      </c>
      <c r="Y303" s="90" t="n">
        <f aca="false">Inputs!Y303-Inputs_old!Y303</f>
        <v>0</v>
      </c>
      <c r="Z303" s="90" t="n">
        <f aca="false">Inputs!Z303-Inputs_old!Z303</f>
        <v>0</v>
      </c>
      <c r="AA303" s="90" t="n">
        <f aca="false">Inputs!AA303-Inputs_old!AA303</f>
        <v>0</v>
      </c>
      <c r="AB303" s="90" t="n">
        <f aca="false">Inputs!AB303-Inputs_old!AB303</f>
        <v>0</v>
      </c>
      <c r="AC303" s="90" t="n">
        <f aca="false">Inputs!AC303-Inputs_old!AC303</f>
        <v>0</v>
      </c>
      <c r="AD303" s="90" t="n">
        <f aca="false">Inputs!AD303-Inputs_old!AD303</f>
        <v>0</v>
      </c>
      <c r="AE303" s="90" t="n">
        <f aca="false">Inputs!AE303-Inputs_old!AE303</f>
        <v>0</v>
      </c>
      <c r="AF303" s="90" t="n">
        <f aca="false">Inputs!AF303-Inputs_old!AF303</f>
        <v>0</v>
      </c>
      <c r="AG303" s="90" t="n">
        <f aca="false">Inputs!AG303-Inputs_old!AG303</f>
        <v>0</v>
      </c>
      <c r="AH303" s="90" t="n">
        <f aca="false">Inputs!AH303-Inputs_old!AH303</f>
        <v>0</v>
      </c>
      <c r="AI303" s="90" t="n">
        <f aca="false">Inputs!AI303-Inputs_old!AI303</f>
        <v>0.125284887259963</v>
      </c>
      <c r="AJ303" s="90" t="n">
        <f aca="false">Inputs!AJ303-Inputs_old!AJ303</f>
        <v>-0.0313372352568615</v>
      </c>
      <c r="AK303" s="90" t="n">
        <f aca="false">Inputs!AK303-Inputs_old!AK303</f>
        <v>-0.0478124981547532</v>
      </c>
      <c r="AL303" s="90" t="n">
        <f aca="false">Inputs!AL303-Inputs_old!AL303</f>
        <v>0.0114954773067489</v>
      </c>
      <c r="AM303" s="90" t="n">
        <f aca="false">Inputs!AM303-Inputs_old!AM303</f>
        <v>0.0104161393342504</v>
      </c>
      <c r="AN303" s="90" t="n">
        <f aca="false">Inputs!AN303-Inputs_old!AN303</f>
        <v>-0.0108811836014024</v>
      </c>
      <c r="AO303" s="90" t="n">
        <f aca="false">Inputs!AO303-Inputs_old!AO303</f>
        <v>0</v>
      </c>
      <c r="AP303" s="90" t="n">
        <f aca="false">Inputs!AP303-Inputs_old!AP303</f>
        <v>0</v>
      </c>
      <c r="AQ303" s="90" t="n">
        <f aca="false">Inputs!AQ303-Inputs_old!AQ303</f>
        <v>0</v>
      </c>
      <c r="AR303" s="90" t="n">
        <f aca="false">Inputs!AR303-Inputs_old!AR303</f>
        <v>1.2490009027033E-016</v>
      </c>
      <c r="AS303" s="90" t="n">
        <f aca="false">Inputs!AS303-Inputs_old!AS303</f>
        <v>0</v>
      </c>
      <c r="AT303" s="90" t="n">
        <f aca="false">Inputs!AT303-Inputs_old!AT303</f>
        <v>0</v>
      </c>
      <c r="AU303" s="90" t="n">
        <f aca="false">Inputs!AU303-Inputs_old!AU303</f>
        <v>-1.38777878078145E-016</v>
      </c>
      <c r="AV303" s="90" t="n">
        <f aca="false">Inputs!AV303-Inputs_old!AV303</f>
        <v>0</v>
      </c>
      <c r="AW303" s="90" t="n">
        <f aca="false">Inputs!AW303-Inputs_old!AW303</f>
        <v>1.38777878078145E-016</v>
      </c>
      <c r="AX303" s="90" t="n">
        <f aca="false">Inputs!AX303-Inputs_old!AX303</f>
        <v>-1.2490009027033E-016</v>
      </c>
      <c r="AY303" s="90" t="n">
        <f aca="false">Inputs!AY303-Inputs_old!AY303</f>
        <v>1.38777878078145E-016</v>
      </c>
      <c r="AZ303" s="90" t="n">
        <f aca="false">Inputs!AZ303-Inputs_old!AZ303</f>
        <v>1.2490009027033E-016</v>
      </c>
      <c r="BA303" s="90" t="n">
        <f aca="false">Inputs!BA303-Inputs_old!BA303</f>
        <v>1.38777878078145E-016</v>
      </c>
      <c r="BB303" s="90" t="n">
        <f aca="false">Inputs!BB303-Inputs_old!BB303</f>
        <v>-1.38777878078145E-016</v>
      </c>
      <c r="BC303" s="90" t="n">
        <f aca="false">Inputs!BC303-Inputs_old!BC303</f>
        <v>1.38777878078145E-016</v>
      </c>
      <c r="BD303" s="90" t="n">
        <f aca="false">Inputs!BD303-Inputs_old!BD303</f>
        <v>0</v>
      </c>
      <c r="BE303" s="90" t="n">
        <f aca="false">Inputs!BE303-Inputs_old!BE303</f>
        <v>1.38777878078145E-016</v>
      </c>
      <c r="BF303" s="90" t="n">
        <f aca="false">Inputs!BF303-Inputs_old!BF303</f>
        <v>-1.38777878078145E-016</v>
      </c>
      <c r="BG303" s="90" t="n">
        <f aca="false">Inputs!BG303-Inputs_old!BG303</f>
        <v>0</v>
      </c>
    </row>
    <row r="304" customFormat="false" ht="13.5" hidden="false" customHeight="true" outlineLevel="0" collapsed="false">
      <c r="A304" s="48" t="s">
        <v>99</v>
      </c>
      <c r="B304" s="201" t="s">
        <v>360</v>
      </c>
      <c r="C304" s="201" t="s">
        <v>364</v>
      </c>
      <c r="D304" s="201" t="s">
        <v>312</v>
      </c>
      <c r="E304" s="52"/>
      <c r="F304" s="19" t="s">
        <v>365</v>
      </c>
      <c r="G304" s="52" t="s">
        <v>12</v>
      </c>
      <c r="H304" s="52"/>
      <c r="I304" s="52" t="s">
        <v>899</v>
      </c>
      <c r="J304" s="90" t="n">
        <f aca="false">Inputs!J304-Inputs_old!J304</f>
        <v>0</v>
      </c>
      <c r="K304" s="90" t="n">
        <f aca="false">Inputs!K304-Inputs_old!K304</f>
        <v>0</v>
      </c>
      <c r="L304" s="90" t="n">
        <f aca="false">Inputs!L304-Inputs_old!L304</f>
        <v>0</v>
      </c>
      <c r="M304" s="90" t="n">
        <f aca="false">Inputs!M304-Inputs_old!M304</f>
        <v>0</v>
      </c>
      <c r="N304" s="90" t="n">
        <f aca="false">Inputs!N304-Inputs_old!N304</f>
        <v>0</v>
      </c>
      <c r="O304" s="90" t="n">
        <f aca="false">Inputs!O304-Inputs_old!O304</f>
        <v>0</v>
      </c>
      <c r="P304" s="90" t="n">
        <f aca="false">Inputs!P304-Inputs_old!P304</f>
        <v>0</v>
      </c>
      <c r="Q304" s="90" t="n">
        <f aca="false">Inputs!Q304-Inputs_old!Q304</f>
        <v>0</v>
      </c>
      <c r="R304" s="90" t="n">
        <f aca="false">Inputs!R304-Inputs_old!R304</f>
        <v>0</v>
      </c>
      <c r="S304" s="90" t="n">
        <f aca="false">Inputs!S304-Inputs_old!S304</f>
        <v>0</v>
      </c>
      <c r="T304" s="90" t="n">
        <f aca="false">Inputs!T304-Inputs_old!T304</f>
        <v>0</v>
      </c>
      <c r="U304" s="90" t="n">
        <f aca="false">Inputs!U304-Inputs_old!U304</f>
        <v>0</v>
      </c>
      <c r="V304" s="90" t="n">
        <f aca="false">Inputs!V304-Inputs_old!V304</f>
        <v>0</v>
      </c>
      <c r="W304" s="90" t="n">
        <f aca="false">Inputs!W304-Inputs_old!W304</f>
        <v>0</v>
      </c>
      <c r="X304" s="90" t="n">
        <f aca="false">Inputs!X304-Inputs_old!X304</f>
        <v>0</v>
      </c>
      <c r="Y304" s="90" t="n">
        <f aca="false">Inputs!Y304-Inputs_old!Y304</f>
        <v>0</v>
      </c>
      <c r="Z304" s="90" t="n">
        <f aca="false">Inputs!Z304-Inputs_old!Z304</f>
        <v>0</v>
      </c>
      <c r="AA304" s="90" t="n">
        <f aca="false">Inputs!AA304-Inputs_old!AA304</f>
        <v>0</v>
      </c>
      <c r="AB304" s="90" t="n">
        <f aca="false">Inputs!AB304-Inputs_old!AB304</f>
        <v>0</v>
      </c>
      <c r="AC304" s="90" t="n">
        <f aca="false">Inputs!AC304-Inputs_old!AC304</f>
        <v>0</v>
      </c>
      <c r="AD304" s="90" t="n">
        <f aca="false">Inputs!AD304-Inputs_old!AD304</f>
        <v>0</v>
      </c>
      <c r="AE304" s="90" t="n">
        <f aca="false">Inputs!AE304-Inputs_old!AE304</f>
        <v>0</v>
      </c>
      <c r="AF304" s="90" t="n">
        <f aca="false">Inputs!AF304-Inputs_old!AF304</f>
        <v>0</v>
      </c>
      <c r="AG304" s="90" t="n">
        <f aca="false">Inputs!AG304-Inputs_old!AG304</f>
        <v>0</v>
      </c>
      <c r="AH304" s="90" t="n">
        <f aca="false">Inputs!AH304-Inputs_old!AH304</f>
        <v>0</v>
      </c>
      <c r="AI304" s="90" t="n">
        <f aca="false">Inputs!AI304-Inputs_old!AI304</f>
        <v>0</v>
      </c>
      <c r="AJ304" s="90" t="n">
        <f aca="false">Inputs!AJ304-Inputs_old!AJ304</f>
        <v>0</v>
      </c>
      <c r="AK304" s="90" t="n">
        <f aca="false">Inputs!AK304-Inputs_old!AK304</f>
        <v>0</v>
      </c>
      <c r="AL304" s="90" t="n">
        <f aca="false">Inputs!AL304-Inputs_old!AL304</f>
        <v>0</v>
      </c>
      <c r="AM304" s="90" t="n">
        <f aca="false">Inputs!AM304-Inputs_old!AM304</f>
        <v>-0.0116237488916369</v>
      </c>
      <c r="AN304" s="90" t="n">
        <f aca="false">Inputs!AN304-Inputs_old!AN304</f>
        <v>-0.00413270314066465</v>
      </c>
      <c r="AO304" s="90" t="n">
        <f aca="false">Inputs!AO304-Inputs_old!AO304</f>
        <v>0.00024934650953154</v>
      </c>
      <c r="AP304" s="90" t="n">
        <f aca="false">Inputs!AP304-Inputs_old!AP304</f>
        <v>0</v>
      </c>
      <c r="AQ304" s="90" t="n">
        <f aca="false">Inputs!AQ304-Inputs_old!AQ304</f>
        <v>0</v>
      </c>
      <c r="AR304" s="90" t="n">
        <f aca="false">Inputs!AR304-Inputs_old!AR304</f>
        <v>0</v>
      </c>
      <c r="AS304" s="90" t="n">
        <f aca="false">Inputs!AS304-Inputs_old!AS304</f>
        <v>0</v>
      </c>
      <c r="AT304" s="90" t="n">
        <f aca="false">Inputs!AT304-Inputs_old!AT304</f>
        <v>0</v>
      </c>
      <c r="AU304" s="90" t="n">
        <f aca="false">Inputs!AU304-Inputs_old!AU304</f>
        <v>0</v>
      </c>
      <c r="AV304" s="90" t="n">
        <f aca="false">Inputs!AV304-Inputs_old!AV304</f>
        <v>0</v>
      </c>
      <c r="AW304" s="90" t="n">
        <f aca="false">Inputs!AW304-Inputs_old!AW304</f>
        <v>0</v>
      </c>
      <c r="AX304" s="90" t="n">
        <f aca="false">Inputs!AX304-Inputs_old!AX304</f>
        <v>0</v>
      </c>
      <c r="AY304" s="90" t="n">
        <f aca="false">Inputs!AY304-Inputs_old!AY304</f>
        <v>0</v>
      </c>
      <c r="AZ304" s="90" t="n">
        <f aca="false">Inputs!AZ304-Inputs_old!AZ304</f>
        <v>0</v>
      </c>
      <c r="BA304" s="90" t="n">
        <f aca="false">Inputs!BA304-Inputs_old!BA304</f>
        <v>0</v>
      </c>
      <c r="BB304" s="90" t="n">
        <f aca="false">Inputs!BB304-Inputs_old!BB304</f>
        <v>0</v>
      </c>
      <c r="BC304" s="90" t="n">
        <f aca="false">Inputs!BC304-Inputs_old!BC304</f>
        <v>0</v>
      </c>
      <c r="BD304" s="90" t="n">
        <f aca="false">Inputs!BD304-Inputs_old!BD304</f>
        <v>0</v>
      </c>
      <c r="BE304" s="90" t="n">
        <f aca="false">Inputs!BE304-Inputs_old!BE304</f>
        <v>0</v>
      </c>
      <c r="BF304" s="90" t="n">
        <f aca="false">Inputs!BF304-Inputs_old!BF304</f>
        <v>0</v>
      </c>
      <c r="BG304" s="90" t="n">
        <f aca="false">Inputs!BG304-Inputs_old!BG304</f>
        <v>0</v>
      </c>
    </row>
    <row r="305" customFormat="false" ht="12.75" hidden="false" customHeight="true" outlineLevel="0" collapsed="false">
      <c r="A305" s="48" t="s">
        <v>99</v>
      </c>
      <c r="B305" s="201" t="s">
        <v>360</v>
      </c>
      <c r="C305" s="201" t="s">
        <v>361</v>
      </c>
      <c r="D305" s="201" t="s">
        <v>320</v>
      </c>
      <c r="E305" s="52"/>
      <c r="F305" s="19" t="s">
        <v>367</v>
      </c>
      <c r="G305" s="52" t="s">
        <v>12</v>
      </c>
      <c r="H305" s="52"/>
      <c r="I305" s="52"/>
      <c r="J305" s="90" t="n">
        <f aca="false">Inputs!J305-Inputs_old!J305</f>
        <v>0</v>
      </c>
      <c r="K305" s="90" t="n">
        <f aca="false">Inputs!K305-Inputs_old!K305</f>
        <v>0</v>
      </c>
      <c r="L305" s="90" t="n">
        <f aca="false">Inputs!L305-Inputs_old!L305</f>
        <v>0</v>
      </c>
      <c r="M305" s="90" t="n">
        <f aca="false">Inputs!M305-Inputs_old!M305</f>
        <v>0</v>
      </c>
      <c r="N305" s="90" t="n">
        <f aca="false">Inputs!N305-Inputs_old!N305</f>
        <v>0</v>
      </c>
      <c r="O305" s="90" t="n">
        <f aca="false">Inputs!O305-Inputs_old!O305</f>
        <v>0</v>
      </c>
      <c r="P305" s="90" t="n">
        <f aca="false">Inputs!P305-Inputs_old!P305</f>
        <v>0</v>
      </c>
      <c r="Q305" s="90" t="n">
        <f aca="false">Inputs!Q305-Inputs_old!Q305</f>
        <v>0</v>
      </c>
      <c r="R305" s="90" t="n">
        <f aca="false">Inputs!R305-Inputs_old!R305</f>
        <v>0</v>
      </c>
      <c r="S305" s="90" t="n">
        <f aca="false">Inputs!S305-Inputs_old!S305</f>
        <v>0</v>
      </c>
      <c r="T305" s="90" t="n">
        <f aca="false">Inputs!T305-Inputs_old!T305</f>
        <v>0</v>
      </c>
      <c r="U305" s="90" t="n">
        <f aca="false">Inputs!U305-Inputs_old!U305</f>
        <v>0</v>
      </c>
      <c r="V305" s="90" t="n">
        <f aca="false">Inputs!V305-Inputs_old!V305</f>
        <v>0</v>
      </c>
      <c r="W305" s="90" t="n">
        <f aca="false">Inputs!W305-Inputs_old!W305</f>
        <v>0</v>
      </c>
      <c r="X305" s="90" t="n">
        <f aca="false">Inputs!X305-Inputs_old!X305</f>
        <v>0</v>
      </c>
      <c r="Y305" s="90" t="n">
        <f aca="false">Inputs!Y305-Inputs_old!Y305</f>
        <v>0</v>
      </c>
      <c r="Z305" s="90" t="n">
        <f aca="false">Inputs!Z305-Inputs_old!Z305</f>
        <v>0</v>
      </c>
      <c r="AA305" s="90" t="n">
        <f aca="false">Inputs!AA305-Inputs_old!AA305</f>
        <v>0</v>
      </c>
      <c r="AB305" s="90" t="n">
        <f aca="false">Inputs!AB305-Inputs_old!AB305</f>
        <v>0</v>
      </c>
      <c r="AC305" s="90" t="n">
        <f aca="false">Inputs!AC305-Inputs_old!AC305</f>
        <v>0</v>
      </c>
      <c r="AD305" s="90" t="n">
        <f aca="false">Inputs!AD305-Inputs_old!AD305</f>
        <v>0</v>
      </c>
      <c r="AE305" s="90" t="n">
        <f aca="false">Inputs!AE305-Inputs_old!AE305</f>
        <v>0</v>
      </c>
      <c r="AF305" s="90" t="n">
        <f aca="false">Inputs!AF305-Inputs_old!AF305</f>
        <v>0</v>
      </c>
      <c r="AG305" s="90" t="n">
        <f aca="false">Inputs!AG305-Inputs_old!AG305</f>
        <v>0</v>
      </c>
      <c r="AH305" s="90" t="n">
        <f aca="false">Inputs!AH305-Inputs_old!AH305</f>
        <v>0</v>
      </c>
      <c r="AI305" s="90" t="n">
        <f aca="false">Inputs!AI305-Inputs_old!AI305</f>
        <v>0</v>
      </c>
      <c r="AJ305" s="90" t="n">
        <f aca="false">Inputs!AJ305-Inputs_old!AJ305</f>
        <v>-0.0217249135572548</v>
      </c>
      <c r="AK305" s="90" t="n">
        <f aca="false">Inputs!AK305-Inputs_old!AK305</f>
        <v>-0.018491614571557</v>
      </c>
      <c r="AL305" s="90" t="n">
        <f aca="false">Inputs!AL305-Inputs_old!AL305</f>
        <v>0.0164716164866083</v>
      </c>
      <c r="AM305" s="90" t="n">
        <f aca="false">Inputs!AM305-Inputs_old!AM305</f>
        <v>0.0121834743663476</v>
      </c>
      <c r="AN305" s="90" t="n">
        <f aca="false">Inputs!AN305-Inputs_old!AN305</f>
        <v>-0.00362706120046741</v>
      </c>
      <c r="AO305" s="90" t="n">
        <f aca="false">Inputs!AO305-Inputs_old!AO305</f>
        <v>0</v>
      </c>
      <c r="AP305" s="90" t="n">
        <f aca="false">Inputs!AP305-Inputs_old!AP305</f>
        <v>0</v>
      </c>
      <c r="AQ305" s="90" t="n">
        <f aca="false">Inputs!AQ305-Inputs_old!AQ305</f>
        <v>0</v>
      </c>
      <c r="AR305" s="90" t="n">
        <f aca="false">Inputs!AR305-Inputs_old!AR305</f>
        <v>0</v>
      </c>
      <c r="AS305" s="90" t="n">
        <f aca="false">Inputs!AS305-Inputs_old!AS305</f>
        <v>0</v>
      </c>
      <c r="AT305" s="90" t="n">
        <f aca="false">Inputs!AT305-Inputs_old!AT305</f>
        <v>0</v>
      </c>
      <c r="AU305" s="90" t="n">
        <f aca="false">Inputs!AU305-Inputs_old!AU305</f>
        <v>0</v>
      </c>
      <c r="AV305" s="90" t="n">
        <f aca="false">Inputs!AV305-Inputs_old!AV305</f>
        <v>0</v>
      </c>
      <c r="AW305" s="90" t="n">
        <f aca="false">Inputs!AW305-Inputs_old!AW305</f>
        <v>0</v>
      </c>
      <c r="AX305" s="90" t="n">
        <f aca="false">Inputs!AX305-Inputs_old!AX305</f>
        <v>0</v>
      </c>
      <c r="AY305" s="90" t="n">
        <f aca="false">Inputs!AY305-Inputs_old!AY305</f>
        <v>0</v>
      </c>
      <c r="AZ305" s="90" t="n">
        <f aca="false">Inputs!AZ305-Inputs_old!AZ305</f>
        <v>0</v>
      </c>
      <c r="BA305" s="90" t="n">
        <f aca="false">Inputs!BA305-Inputs_old!BA305</f>
        <v>0</v>
      </c>
      <c r="BB305" s="90" t="n">
        <f aca="false">Inputs!BB305-Inputs_old!BB305</f>
        <v>0</v>
      </c>
      <c r="BC305" s="90" t="n">
        <f aca="false">Inputs!BC305-Inputs_old!BC305</f>
        <v>0</v>
      </c>
      <c r="BD305" s="90" t="n">
        <f aca="false">Inputs!BD305-Inputs_old!BD305</f>
        <v>0</v>
      </c>
      <c r="BE305" s="90" t="n">
        <f aca="false">Inputs!BE305-Inputs_old!BE305</f>
        <v>0</v>
      </c>
      <c r="BF305" s="90" t="n">
        <f aca="false">Inputs!BF305-Inputs_old!BF305</f>
        <v>0</v>
      </c>
      <c r="BG305" s="90" t="n">
        <f aca="false">Inputs!BG305-Inputs_old!BG305</f>
        <v>0</v>
      </c>
    </row>
    <row r="306" customFormat="false" ht="13.5" hidden="false" customHeight="true" outlineLevel="0" collapsed="false">
      <c r="A306" s="48" t="s">
        <v>99</v>
      </c>
      <c r="B306" s="201" t="s">
        <v>360</v>
      </c>
      <c r="C306" s="201" t="s">
        <v>361</v>
      </c>
      <c r="D306" s="201" t="s">
        <v>320</v>
      </c>
      <c r="E306" s="52"/>
      <c r="F306" s="19" t="s">
        <v>368</v>
      </c>
      <c r="G306" s="52" t="s">
        <v>12</v>
      </c>
      <c r="H306" s="52"/>
      <c r="I306" s="52"/>
      <c r="J306" s="90" t="n">
        <f aca="false">Inputs!J306-Inputs_old!J306</f>
        <v>0</v>
      </c>
      <c r="K306" s="90" t="n">
        <f aca="false">Inputs!K306-Inputs_old!K306</f>
        <v>0</v>
      </c>
      <c r="L306" s="90" t="n">
        <f aca="false">Inputs!L306-Inputs_old!L306</f>
        <v>0</v>
      </c>
      <c r="M306" s="90" t="n">
        <f aca="false">Inputs!M306-Inputs_old!M306</f>
        <v>0</v>
      </c>
      <c r="N306" s="90" t="n">
        <f aca="false">Inputs!N306-Inputs_old!N306</f>
        <v>0</v>
      </c>
      <c r="O306" s="90" t="n">
        <f aca="false">Inputs!O306-Inputs_old!O306</f>
        <v>0</v>
      </c>
      <c r="P306" s="90" t="n">
        <f aca="false">Inputs!P306-Inputs_old!P306</f>
        <v>0</v>
      </c>
      <c r="Q306" s="90" t="n">
        <f aca="false">Inputs!Q306-Inputs_old!Q306</f>
        <v>0</v>
      </c>
      <c r="R306" s="90" t="n">
        <f aca="false">Inputs!R306-Inputs_old!R306</f>
        <v>0</v>
      </c>
      <c r="S306" s="90" t="n">
        <f aca="false">Inputs!S306-Inputs_old!S306</f>
        <v>0</v>
      </c>
      <c r="T306" s="90" t="n">
        <f aca="false">Inputs!T306-Inputs_old!T306</f>
        <v>0</v>
      </c>
      <c r="U306" s="90" t="n">
        <f aca="false">Inputs!U306-Inputs_old!U306</f>
        <v>0</v>
      </c>
      <c r="V306" s="90" t="n">
        <f aca="false">Inputs!V306-Inputs_old!V306</f>
        <v>0</v>
      </c>
      <c r="W306" s="90" t="n">
        <f aca="false">Inputs!W306-Inputs_old!W306</f>
        <v>0</v>
      </c>
      <c r="X306" s="90" t="n">
        <f aca="false">Inputs!X306-Inputs_old!X306</f>
        <v>0</v>
      </c>
      <c r="Y306" s="90" t="n">
        <f aca="false">Inputs!Y306-Inputs_old!Y306</f>
        <v>0</v>
      </c>
      <c r="Z306" s="90" t="n">
        <f aca="false">Inputs!Z306-Inputs_old!Z306</f>
        <v>0</v>
      </c>
      <c r="AA306" s="90" t="n">
        <f aca="false">Inputs!AA306-Inputs_old!AA306</f>
        <v>0</v>
      </c>
      <c r="AB306" s="90" t="n">
        <f aca="false">Inputs!AB306-Inputs_old!AB306</f>
        <v>0</v>
      </c>
      <c r="AC306" s="90" t="n">
        <f aca="false">Inputs!AC306-Inputs_old!AC306</f>
        <v>0</v>
      </c>
      <c r="AD306" s="90" t="n">
        <f aca="false">Inputs!AD306-Inputs_old!AD306</f>
        <v>0</v>
      </c>
      <c r="AE306" s="90" t="n">
        <f aca="false">Inputs!AE306-Inputs_old!AE306</f>
        <v>0</v>
      </c>
      <c r="AF306" s="90" t="n">
        <f aca="false">Inputs!AF306-Inputs_old!AF306</f>
        <v>0</v>
      </c>
      <c r="AG306" s="90" t="n">
        <f aca="false">Inputs!AG306-Inputs_old!AG306</f>
        <v>0</v>
      </c>
      <c r="AH306" s="90" t="n">
        <f aca="false">Inputs!AH306-Inputs_old!AH306</f>
        <v>0</v>
      </c>
      <c r="AI306" s="90" t="n">
        <f aca="false">Inputs!AI306-Inputs_old!AI306</f>
        <v>0</v>
      </c>
      <c r="AJ306" s="90" t="n">
        <f aca="false">Inputs!AJ306-Inputs_old!AJ306</f>
        <v>0</v>
      </c>
      <c r="AK306" s="90" t="n">
        <f aca="false">Inputs!AK306-Inputs_old!AK306</f>
        <v>0</v>
      </c>
      <c r="AL306" s="90" t="n">
        <f aca="false">Inputs!AL306-Inputs_old!AL306</f>
        <v>0</v>
      </c>
      <c r="AM306" s="90" t="n">
        <f aca="false">Inputs!AM306-Inputs_old!AM306</f>
        <v>0</v>
      </c>
      <c r="AN306" s="90" t="n">
        <f aca="false">Inputs!AN306-Inputs_old!AN306</f>
        <v>0</v>
      </c>
      <c r="AO306" s="90" t="n">
        <f aca="false">Inputs!AO306-Inputs_old!AO306</f>
        <v>0</v>
      </c>
      <c r="AP306" s="90" t="n">
        <f aca="false">Inputs!AP306-Inputs_old!AP306</f>
        <v>0</v>
      </c>
      <c r="AQ306" s="90" t="n">
        <f aca="false">Inputs!AQ306-Inputs_old!AQ306</f>
        <v>0</v>
      </c>
      <c r="AR306" s="90" t="n">
        <f aca="false">Inputs!AR306-Inputs_old!AR306</f>
        <v>0</v>
      </c>
      <c r="AS306" s="90" t="n">
        <f aca="false">Inputs!AS306-Inputs_old!AS306</f>
        <v>0</v>
      </c>
      <c r="AT306" s="90" t="n">
        <f aca="false">Inputs!AT306-Inputs_old!AT306</f>
        <v>0</v>
      </c>
      <c r="AU306" s="90" t="n">
        <f aca="false">Inputs!AU306-Inputs_old!AU306</f>
        <v>0</v>
      </c>
      <c r="AV306" s="90" t="n">
        <f aca="false">Inputs!AV306-Inputs_old!AV306</f>
        <v>0</v>
      </c>
      <c r="AW306" s="90" t="n">
        <f aca="false">Inputs!AW306-Inputs_old!AW306</f>
        <v>0</v>
      </c>
      <c r="AX306" s="90" t="n">
        <f aca="false">Inputs!AX306-Inputs_old!AX306</f>
        <v>0</v>
      </c>
      <c r="AY306" s="90" t="n">
        <f aca="false">Inputs!AY306-Inputs_old!AY306</f>
        <v>0</v>
      </c>
      <c r="AZ306" s="90" t="n">
        <f aca="false">Inputs!AZ306-Inputs_old!AZ306</f>
        <v>0</v>
      </c>
      <c r="BA306" s="90" t="n">
        <f aca="false">Inputs!BA306-Inputs_old!BA306</f>
        <v>0</v>
      </c>
      <c r="BB306" s="90" t="n">
        <f aca="false">Inputs!BB306-Inputs_old!BB306</f>
        <v>0</v>
      </c>
      <c r="BC306" s="90" t="n">
        <f aca="false">Inputs!BC306-Inputs_old!BC306</f>
        <v>0</v>
      </c>
      <c r="BD306" s="90" t="n">
        <f aca="false">Inputs!BD306-Inputs_old!BD306</f>
        <v>0</v>
      </c>
      <c r="BE306" s="90" t="n">
        <f aca="false">Inputs!BE306-Inputs_old!BE306</f>
        <v>0</v>
      </c>
      <c r="BF306" s="90" t="n">
        <f aca="false">Inputs!BF306-Inputs_old!BF306</f>
        <v>0</v>
      </c>
      <c r="BG306" s="90" t="n">
        <f aca="false">Inputs!BG306-Inputs_old!BG306</f>
        <v>0</v>
      </c>
    </row>
    <row r="307" customFormat="false" ht="13.5" hidden="false" customHeight="true" outlineLevel="0" collapsed="false">
      <c r="A307" s="48" t="s">
        <v>99</v>
      </c>
      <c r="B307" s="201" t="s">
        <v>360</v>
      </c>
      <c r="C307" s="201" t="s">
        <v>361</v>
      </c>
      <c r="D307" s="201" t="s">
        <v>320</v>
      </c>
      <c r="E307" s="52"/>
      <c r="F307" s="19" t="s">
        <v>369</v>
      </c>
      <c r="G307" s="52" t="s">
        <v>12</v>
      </c>
      <c r="H307" s="52"/>
      <c r="I307" s="52"/>
      <c r="J307" s="90" t="n">
        <f aca="false">Inputs!J307-Inputs_old!J307</f>
        <v>0</v>
      </c>
      <c r="K307" s="90" t="n">
        <f aca="false">Inputs!K307-Inputs_old!K307</f>
        <v>0</v>
      </c>
      <c r="L307" s="90" t="n">
        <f aca="false">Inputs!L307-Inputs_old!L307</f>
        <v>0</v>
      </c>
      <c r="M307" s="90" t="n">
        <f aca="false">Inputs!M307-Inputs_old!M307</f>
        <v>0</v>
      </c>
      <c r="N307" s="90" t="n">
        <f aca="false">Inputs!N307-Inputs_old!N307</f>
        <v>0</v>
      </c>
      <c r="O307" s="90" t="n">
        <f aca="false">Inputs!O307-Inputs_old!O307</f>
        <v>0</v>
      </c>
      <c r="P307" s="90" t="n">
        <f aca="false">Inputs!P307-Inputs_old!P307</f>
        <v>0</v>
      </c>
      <c r="Q307" s="90" t="n">
        <f aca="false">Inputs!Q307-Inputs_old!Q307</f>
        <v>0</v>
      </c>
      <c r="R307" s="90" t="n">
        <f aca="false">Inputs!R307-Inputs_old!R307</f>
        <v>0</v>
      </c>
      <c r="S307" s="90" t="n">
        <f aca="false">Inputs!S307-Inputs_old!S307</f>
        <v>0</v>
      </c>
      <c r="T307" s="90" t="n">
        <f aca="false">Inputs!T307-Inputs_old!T307</f>
        <v>0</v>
      </c>
      <c r="U307" s="90" t="n">
        <f aca="false">Inputs!U307-Inputs_old!U307</f>
        <v>0</v>
      </c>
      <c r="V307" s="90" t="n">
        <f aca="false">Inputs!V307-Inputs_old!V307</f>
        <v>0</v>
      </c>
      <c r="W307" s="90" t="n">
        <f aca="false">Inputs!W307-Inputs_old!W307</f>
        <v>0</v>
      </c>
      <c r="X307" s="90" t="n">
        <f aca="false">Inputs!X307-Inputs_old!X307</f>
        <v>0</v>
      </c>
      <c r="Y307" s="90" t="n">
        <f aca="false">Inputs!Y307-Inputs_old!Y307</f>
        <v>0</v>
      </c>
      <c r="Z307" s="90" t="n">
        <f aca="false">Inputs!Z307-Inputs_old!Z307</f>
        <v>0</v>
      </c>
      <c r="AA307" s="90" t="n">
        <f aca="false">Inputs!AA307-Inputs_old!AA307</f>
        <v>0</v>
      </c>
      <c r="AB307" s="90" t="n">
        <f aca="false">Inputs!AB307-Inputs_old!AB307</f>
        <v>0</v>
      </c>
      <c r="AC307" s="90" t="n">
        <f aca="false">Inputs!AC307-Inputs_old!AC307</f>
        <v>0</v>
      </c>
      <c r="AD307" s="90" t="n">
        <f aca="false">Inputs!AD307-Inputs_old!AD307</f>
        <v>0</v>
      </c>
      <c r="AE307" s="90" t="n">
        <f aca="false">Inputs!AE307-Inputs_old!AE307</f>
        <v>0</v>
      </c>
      <c r="AF307" s="90" t="n">
        <f aca="false">Inputs!AF307-Inputs_old!AF307</f>
        <v>0</v>
      </c>
      <c r="AG307" s="90" t="n">
        <f aca="false">Inputs!AG307-Inputs_old!AG307</f>
        <v>0</v>
      </c>
      <c r="AH307" s="90" t="n">
        <f aca="false">Inputs!AH307-Inputs_old!AH307</f>
        <v>0</v>
      </c>
      <c r="AI307" s="90" t="n">
        <f aca="false">Inputs!AI307-Inputs_old!AI307</f>
        <v>0</v>
      </c>
      <c r="AJ307" s="90" t="n">
        <f aca="false">Inputs!AJ307-Inputs_old!AJ307</f>
        <v>0</v>
      </c>
      <c r="AK307" s="90" t="n">
        <f aca="false">Inputs!AK307-Inputs_old!AK307</f>
        <v>0</v>
      </c>
      <c r="AL307" s="90" t="n">
        <f aca="false">Inputs!AL307-Inputs_old!AL307</f>
        <v>0</v>
      </c>
      <c r="AM307" s="90" t="n">
        <f aca="false">Inputs!AM307-Inputs_old!AM307</f>
        <v>0</v>
      </c>
      <c r="AN307" s="90" t="n">
        <f aca="false">Inputs!AN307-Inputs_old!AN307</f>
        <v>0</v>
      </c>
      <c r="AO307" s="90" t="n">
        <f aca="false">Inputs!AO307-Inputs_old!AO307</f>
        <v>0</v>
      </c>
      <c r="AP307" s="90" t="n">
        <f aca="false">Inputs!AP307-Inputs_old!AP307</f>
        <v>0</v>
      </c>
      <c r="AQ307" s="90" t="n">
        <f aca="false">Inputs!AQ307-Inputs_old!AQ307</f>
        <v>0</v>
      </c>
      <c r="AR307" s="90" t="n">
        <f aca="false">Inputs!AR307-Inputs_old!AR307</f>
        <v>0</v>
      </c>
      <c r="AS307" s="90" t="n">
        <f aca="false">Inputs!AS307-Inputs_old!AS307</f>
        <v>0</v>
      </c>
      <c r="AT307" s="90" t="n">
        <f aca="false">Inputs!AT307-Inputs_old!AT307</f>
        <v>0</v>
      </c>
      <c r="AU307" s="90" t="n">
        <f aca="false">Inputs!AU307-Inputs_old!AU307</f>
        <v>0</v>
      </c>
      <c r="AV307" s="90" t="n">
        <f aca="false">Inputs!AV307-Inputs_old!AV307</f>
        <v>0</v>
      </c>
      <c r="AW307" s="90" t="n">
        <f aca="false">Inputs!AW307-Inputs_old!AW307</f>
        <v>0</v>
      </c>
      <c r="AX307" s="90" t="n">
        <f aca="false">Inputs!AX307-Inputs_old!AX307</f>
        <v>0</v>
      </c>
      <c r="AY307" s="90" t="n">
        <f aca="false">Inputs!AY307-Inputs_old!AY307</f>
        <v>0</v>
      </c>
      <c r="AZ307" s="90" t="n">
        <f aca="false">Inputs!AZ307-Inputs_old!AZ307</f>
        <v>0</v>
      </c>
      <c r="BA307" s="90" t="n">
        <f aca="false">Inputs!BA307-Inputs_old!BA307</f>
        <v>0</v>
      </c>
      <c r="BB307" s="90" t="n">
        <f aca="false">Inputs!BB307-Inputs_old!BB307</f>
        <v>0</v>
      </c>
      <c r="BC307" s="90" t="n">
        <f aca="false">Inputs!BC307-Inputs_old!BC307</f>
        <v>0</v>
      </c>
      <c r="BD307" s="90" t="n">
        <f aca="false">Inputs!BD307-Inputs_old!BD307</f>
        <v>0</v>
      </c>
      <c r="BE307" s="90" t="n">
        <f aca="false">Inputs!BE307-Inputs_old!BE307</f>
        <v>0</v>
      </c>
      <c r="BF307" s="90" t="n">
        <f aca="false">Inputs!BF307-Inputs_old!BF307</f>
        <v>0</v>
      </c>
      <c r="BG307" s="90" t="n">
        <f aca="false">Inputs!BG307-Inputs_old!BG307</f>
        <v>0</v>
      </c>
    </row>
    <row r="308" customFormat="false" ht="13.5" hidden="false" customHeight="true" outlineLevel="0" collapsed="false">
      <c r="A308" s="48" t="s">
        <v>99</v>
      </c>
      <c r="B308" s="201" t="s">
        <v>360</v>
      </c>
      <c r="C308" s="201" t="s">
        <v>361</v>
      </c>
      <c r="D308" s="201" t="s">
        <v>320</v>
      </c>
      <c r="E308" s="52"/>
      <c r="F308" s="19" t="s">
        <v>370</v>
      </c>
      <c r="G308" s="52" t="s">
        <v>12</v>
      </c>
      <c r="H308" s="52"/>
      <c r="I308" s="52"/>
      <c r="J308" s="90" t="n">
        <f aca="false">Inputs!J308-Inputs_old!J308</f>
        <v>0</v>
      </c>
      <c r="K308" s="90" t="n">
        <f aca="false">Inputs!K308-Inputs_old!K308</f>
        <v>0</v>
      </c>
      <c r="L308" s="90" t="n">
        <f aca="false">Inputs!L308-Inputs_old!L308</f>
        <v>0</v>
      </c>
      <c r="M308" s="90" t="n">
        <f aca="false">Inputs!M308-Inputs_old!M308</f>
        <v>0</v>
      </c>
      <c r="N308" s="90" t="n">
        <f aca="false">Inputs!N308-Inputs_old!N308</f>
        <v>0</v>
      </c>
      <c r="O308" s="90" t="n">
        <f aca="false">Inputs!O308-Inputs_old!O308</f>
        <v>0</v>
      </c>
      <c r="P308" s="90" t="n">
        <f aca="false">Inputs!P308-Inputs_old!P308</f>
        <v>0</v>
      </c>
      <c r="Q308" s="90" t="n">
        <f aca="false">Inputs!Q308-Inputs_old!Q308</f>
        <v>0</v>
      </c>
      <c r="R308" s="90" t="n">
        <f aca="false">Inputs!R308-Inputs_old!R308</f>
        <v>0</v>
      </c>
      <c r="S308" s="90" t="n">
        <f aca="false">Inputs!S308-Inputs_old!S308</f>
        <v>0</v>
      </c>
      <c r="T308" s="90" t="n">
        <f aca="false">Inputs!T308-Inputs_old!T308</f>
        <v>0</v>
      </c>
      <c r="U308" s="90" t="n">
        <f aca="false">Inputs!U308-Inputs_old!U308</f>
        <v>0</v>
      </c>
      <c r="V308" s="90" t="n">
        <f aca="false">Inputs!V308-Inputs_old!V308</f>
        <v>0</v>
      </c>
      <c r="W308" s="90" t="n">
        <f aca="false">Inputs!W308-Inputs_old!W308</f>
        <v>0</v>
      </c>
      <c r="X308" s="90" t="n">
        <f aca="false">Inputs!X308-Inputs_old!X308</f>
        <v>0</v>
      </c>
      <c r="Y308" s="90" t="n">
        <f aca="false">Inputs!Y308-Inputs_old!Y308</f>
        <v>0</v>
      </c>
      <c r="Z308" s="90" t="n">
        <f aca="false">Inputs!Z308-Inputs_old!Z308</f>
        <v>0</v>
      </c>
      <c r="AA308" s="90" t="n">
        <f aca="false">Inputs!AA308-Inputs_old!AA308</f>
        <v>0</v>
      </c>
      <c r="AB308" s="90" t="n">
        <f aca="false">Inputs!AB308-Inputs_old!AB308</f>
        <v>0</v>
      </c>
      <c r="AC308" s="90" t="n">
        <f aca="false">Inputs!AC308-Inputs_old!AC308</f>
        <v>0</v>
      </c>
      <c r="AD308" s="90" t="n">
        <f aca="false">Inputs!AD308-Inputs_old!AD308</f>
        <v>0</v>
      </c>
      <c r="AE308" s="90" t="n">
        <f aca="false">Inputs!AE308-Inputs_old!AE308</f>
        <v>0</v>
      </c>
      <c r="AF308" s="90" t="n">
        <f aca="false">Inputs!AF308-Inputs_old!AF308</f>
        <v>0</v>
      </c>
      <c r="AG308" s="90" t="n">
        <f aca="false">Inputs!AG308-Inputs_old!AG308</f>
        <v>0</v>
      </c>
      <c r="AH308" s="90" t="n">
        <f aca="false">Inputs!AH308-Inputs_old!AH308</f>
        <v>0</v>
      </c>
      <c r="AI308" s="90" t="n">
        <f aca="false">Inputs!AI308-Inputs_old!AI308</f>
        <v>0</v>
      </c>
      <c r="AJ308" s="90" t="n">
        <f aca="false">Inputs!AJ308-Inputs_old!AJ308</f>
        <v>0</v>
      </c>
      <c r="AK308" s="90" t="n">
        <f aca="false">Inputs!AK308-Inputs_old!AK308</f>
        <v>0</v>
      </c>
      <c r="AL308" s="90" t="n">
        <f aca="false">Inputs!AL308-Inputs_old!AL308</f>
        <v>0</v>
      </c>
      <c r="AM308" s="90" t="n">
        <f aca="false">Inputs!AM308-Inputs_old!AM308</f>
        <v>0</v>
      </c>
      <c r="AN308" s="90" t="n">
        <f aca="false">Inputs!AN308-Inputs_old!AN308</f>
        <v>0</v>
      </c>
      <c r="AO308" s="90" t="n">
        <f aca="false">Inputs!AO308-Inputs_old!AO308</f>
        <v>0</v>
      </c>
      <c r="AP308" s="90" t="n">
        <f aca="false">Inputs!AP308-Inputs_old!AP308</f>
        <v>0</v>
      </c>
      <c r="AQ308" s="90" t="n">
        <f aca="false">Inputs!AQ308-Inputs_old!AQ308</f>
        <v>0</v>
      </c>
      <c r="AR308" s="90" t="n">
        <f aca="false">Inputs!AR308-Inputs_old!AR308</f>
        <v>0</v>
      </c>
      <c r="AS308" s="90" t="n">
        <f aca="false">Inputs!AS308-Inputs_old!AS308</f>
        <v>0</v>
      </c>
      <c r="AT308" s="90" t="n">
        <f aca="false">Inputs!AT308-Inputs_old!AT308</f>
        <v>0</v>
      </c>
      <c r="AU308" s="90" t="n">
        <f aca="false">Inputs!AU308-Inputs_old!AU308</f>
        <v>0</v>
      </c>
      <c r="AV308" s="90" t="n">
        <f aca="false">Inputs!AV308-Inputs_old!AV308</f>
        <v>0</v>
      </c>
      <c r="AW308" s="90" t="n">
        <f aca="false">Inputs!AW308-Inputs_old!AW308</f>
        <v>0</v>
      </c>
      <c r="AX308" s="90" t="n">
        <f aca="false">Inputs!AX308-Inputs_old!AX308</f>
        <v>0</v>
      </c>
      <c r="AY308" s="90" t="n">
        <f aca="false">Inputs!AY308-Inputs_old!AY308</f>
        <v>0</v>
      </c>
      <c r="AZ308" s="90" t="n">
        <f aca="false">Inputs!AZ308-Inputs_old!AZ308</f>
        <v>0</v>
      </c>
      <c r="BA308" s="90" t="n">
        <f aca="false">Inputs!BA308-Inputs_old!BA308</f>
        <v>0</v>
      </c>
      <c r="BB308" s="90" t="n">
        <f aca="false">Inputs!BB308-Inputs_old!BB308</f>
        <v>0</v>
      </c>
      <c r="BC308" s="90" t="n">
        <f aca="false">Inputs!BC308-Inputs_old!BC308</f>
        <v>0</v>
      </c>
      <c r="BD308" s="90" t="n">
        <f aca="false">Inputs!BD308-Inputs_old!BD308</f>
        <v>0</v>
      </c>
      <c r="BE308" s="90" t="n">
        <f aca="false">Inputs!BE308-Inputs_old!BE308</f>
        <v>0</v>
      </c>
      <c r="BF308" s="90" t="n">
        <f aca="false">Inputs!BF308-Inputs_old!BF308</f>
        <v>0</v>
      </c>
      <c r="BG308" s="90" t="n">
        <f aca="false">Inputs!BG308-Inputs_old!BG308</f>
        <v>0</v>
      </c>
    </row>
    <row r="309" customFormat="false" ht="13.5" hidden="false" customHeight="true" outlineLevel="0" collapsed="false">
      <c r="A309" s="48" t="s">
        <v>99</v>
      </c>
      <c r="B309" s="201" t="s">
        <v>360</v>
      </c>
      <c r="C309" s="201" t="s">
        <v>361</v>
      </c>
      <c r="D309" s="201" t="s">
        <v>320</v>
      </c>
      <c r="E309" s="52"/>
      <c r="F309" s="19" t="s">
        <v>371</v>
      </c>
      <c r="G309" s="52" t="s">
        <v>12</v>
      </c>
      <c r="H309" s="52"/>
      <c r="I309" s="52"/>
      <c r="J309" s="90" t="n">
        <f aca="false">Inputs!J309-Inputs_old!J309</f>
        <v>0</v>
      </c>
      <c r="K309" s="90" t="n">
        <f aca="false">Inputs!K309-Inputs_old!K309</f>
        <v>0</v>
      </c>
      <c r="L309" s="90" t="n">
        <f aca="false">Inputs!L309-Inputs_old!L309</f>
        <v>0</v>
      </c>
      <c r="M309" s="90" t="n">
        <f aca="false">Inputs!M309-Inputs_old!M309</f>
        <v>0</v>
      </c>
      <c r="N309" s="90" t="n">
        <f aca="false">Inputs!N309-Inputs_old!N309</f>
        <v>0</v>
      </c>
      <c r="O309" s="90" t="n">
        <f aca="false">Inputs!O309-Inputs_old!O309</f>
        <v>0</v>
      </c>
      <c r="P309" s="90" t="n">
        <f aca="false">Inputs!P309-Inputs_old!P309</f>
        <v>0</v>
      </c>
      <c r="Q309" s="90" t="n">
        <f aca="false">Inputs!Q309-Inputs_old!Q309</f>
        <v>0</v>
      </c>
      <c r="R309" s="90" t="n">
        <f aca="false">Inputs!R309-Inputs_old!R309</f>
        <v>0</v>
      </c>
      <c r="S309" s="90" t="n">
        <f aca="false">Inputs!S309-Inputs_old!S309</f>
        <v>0</v>
      </c>
      <c r="T309" s="90" t="n">
        <f aca="false">Inputs!T309-Inputs_old!T309</f>
        <v>0</v>
      </c>
      <c r="U309" s="90" t="n">
        <f aca="false">Inputs!U309-Inputs_old!U309</f>
        <v>0</v>
      </c>
      <c r="V309" s="90" t="n">
        <f aca="false">Inputs!V309-Inputs_old!V309</f>
        <v>0</v>
      </c>
      <c r="W309" s="90" t="n">
        <f aca="false">Inputs!W309-Inputs_old!W309</f>
        <v>0</v>
      </c>
      <c r="X309" s="90" t="n">
        <f aca="false">Inputs!X309-Inputs_old!X309</f>
        <v>0</v>
      </c>
      <c r="Y309" s="90" t="n">
        <f aca="false">Inputs!Y309-Inputs_old!Y309</f>
        <v>0</v>
      </c>
      <c r="Z309" s="90" t="n">
        <f aca="false">Inputs!Z309-Inputs_old!Z309</f>
        <v>0</v>
      </c>
      <c r="AA309" s="90" t="n">
        <f aca="false">Inputs!AA309-Inputs_old!AA309</f>
        <v>0</v>
      </c>
      <c r="AB309" s="90" t="n">
        <f aca="false">Inputs!AB309-Inputs_old!AB309</f>
        <v>0</v>
      </c>
      <c r="AC309" s="90" t="n">
        <f aca="false">Inputs!AC309-Inputs_old!AC309</f>
        <v>0</v>
      </c>
      <c r="AD309" s="90" t="n">
        <f aca="false">Inputs!AD309-Inputs_old!AD309</f>
        <v>0</v>
      </c>
      <c r="AE309" s="90" t="n">
        <f aca="false">Inputs!AE309-Inputs_old!AE309</f>
        <v>0</v>
      </c>
      <c r="AF309" s="90" t="n">
        <f aca="false">Inputs!AF309-Inputs_old!AF309</f>
        <v>0</v>
      </c>
      <c r="AG309" s="90" t="n">
        <f aca="false">Inputs!AG309-Inputs_old!AG309</f>
        <v>0</v>
      </c>
      <c r="AH309" s="90" t="n">
        <f aca="false">Inputs!AH309-Inputs_old!AH309</f>
        <v>0</v>
      </c>
      <c r="AI309" s="90" t="n">
        <f aca="false">Inputs!AI309-Inputs_old!AI309</f>
        <v>0</v>
      </c>
      <c r="AJ309" s="90" t="n">
        <f aca="false">Inputs!AJ309-Inputs_old!AJ309</f>
        <v>-0.0217249135572548</v>
      </c>
      <c r="AK309" s="90" t="n">
        <f aca="false">Inputs!AK309-Inputs_old!AK309</f>
        <v>-0.018491614571557</v>
      </c>
      <c r="AL309" s="90" t="n">
        <f aca="false">Inputs!AL309-Inputs_old!AL309</f>
        <v>0.0164716164866083</v>
      </c>
      <c r="AM309" s="90" t="n">
        <f aca="false">Inputs!AM309-Inputs_old!AM309</f>
        <v>0.0121834743663476</v>
      </c>
      <c r="AN309" s="90" t="n">
        <f aca="false">Inputs!AN309-Inputs_old!AN309</f>
        <v>-0.00362706120046741</v>
      </c>
      <c r="AO309" s="90" t="n">
        <f aca="false">Inputs!AO309-Inputs_old!AO309</f>
        <v>0</v>
      </c>
      <c r="AP309" s="90" t="n">
        <f aca="false">Inputs!AP309-Inputs_old!AP309</f>
        <v>0</v>
      </c>
      <c r="AQ309" s="90" t="n">
        <f aca="false">Inputs!AQ309-Inputs_old!AQ309</f>
        <v>0</v>
      </c>
      <c r="AR309" s="90" t="n">
        <f aca="false">Inputs!AR309-Inputs_old!AR309</f>
        <v>0</v>
      </c>
      <c r="AS309" s="90" t="n">
        <f aca="false">Inputs!AS309-Inputs_old!AS309</f>
        <v>0</v>
      </c>
      <c r="AT309" s="90" t="n">
        <f aca="false">Inputs!AT309-Inputs_old!AT309</f>
        <v>0</v>
      </c>
      <c r="AU309" s="90" t="n">
        <f aca="false">Inputs!AU309-Inputs_old!AU309</f>
        <v>0</v>
      </c>
      <c r="AV309" s="90" t="n">
        <f aca="false">Inputs!AV309-Inputs_old!AV309</f>
        <v>0</v>
      </c>
      <c r="AW309" s="90" t="n">
        <f aca="false">Inputs!AW309-Inputs_old!AW309</f>
        <v>0</v>
      </c>
      <c r="AX309" s="90" t="n">
        <f aca="false">Inputs!AX309-Inputs_old!AX309</f>
        <v>0</v>
      </c>
      <c r="AY309" s="90" t="n">
        <f aca="false">Inputs!AY309-Inputs_old!AY309</f>
        <v>0</v>
      </c>
      <c r="AZ309" s="90" t="n">
        <f aca="false">Inputs!AZ309-Inputs_old!AZ309</f>
        <v>0</v>
      </c>
      <c r="BA309" s="90" t="n">
        <f aca="false">Inputs!BA309-Inputs_old!BA309</f>
        <v>0</v>
      </c>
      <c r="BB309" s="90" t="n">
        <f aca="false">Inputs!BB309-Inputs_old!BB309</f>
        <v>0</v>
      </c>
      <c r="BC309" s="90" t="n">
        <f aca="false">Inputs!BC309-Inputs_old!BC309</f>
        <v>0</v>
      </c>
      <c r="BD309" s="90" t="n">
        <f aca="false">Inputs!BD309-Inputs_old!BD309</f>
        <v>0</v>
      </c>
      <c r="BE309" s="90" t="n">
        <f aca="false">Inputs!BE309-Inputs_old!BE309</f>
        <v>0</v>
      </c>
      <c r="BF309" s="90" t="n">
        <f aca="false">Inputs!BF309-Inputs_old!BF309</f>
        <v>0</v>
      </c>
      <c r="BG309" s="90" t="n">
        <f aca="false">Inputs!BG309-Inputs_old!BG309</f>
        <v>0</v>
      </c>
    </row>
    <row r="310" customFormat="false" ht="13.5" hidden="false" customHeight="true" outlineLevel="0" collapsed="false">
      <c r="A310" s="48" t="s">
        <v>99</v>
      </c>
      <c r="B310" s="201" t="s">
        <v>360</v>
      </c>
      <c r="C310" s="201" t="s">
        <v>361</v>
      </c>
      <c r="D310" s="201" t="s">
        <v>320</v>
      </c>
      <c r="E310" s="52"/>
      <c r="F310" s="19" t="s">
        <v>372</v>
      </c>
      <c r="G310" s="52" t="s">
        <v>12</v>
      </c>
      <c r="H310" s="52"/>
      <c r="I310" s="52"/>
      <c r="J310" s="90" t="n">
        <f aca="false">Inputs!J310-Inputs_old!J310</f>
        <v>0</v>
      </c>
      <c r="K310" s="90" t="n">
        <f aca="false">Inputs!K310-Inputs_old!K310</f>
        <v>0</v>
      </c>
      <c r="L310" s="90" t="n">
        <f aca="false">Inputs!L310-Inputs_old!L310</f>
        <v>0</v>
      </c>
      <c r="M310" s="90" t="n">
        <f aca="false">Inputs!M310-Inputs_old!M310</f>
        <v>0</v>
      </c>
      <c r="N310" s="90" t="n">
        <f aca="false">Inputs!N310-Inputs_old!N310</f>
        <v>0</v>
      </c>
      <c r="O310" s="90" t="n">
        <f aca="false">Inputs!O310-Inputs_old!O310</f>
        <v>0</v>
      </c>
      <c r="P310" s="90" t="n">
        <f aca="false">Inputs!P310-Inputs_old!P310</f>
        <v>0</v>
      </c>
      <c r="Q310" s="90" t="n">
        <f aca="false">Inputs!Q310-Inputs_old!Q310</f>
        <v>0</v>
      </c>
      <c r="R310" s="90" t="n">
        <f aca="false">Inputs!R310-Inputs_old!R310</f>
        <v>0</v>
      </c>
      <c r="S310" s="90" t="n">
        <f aca="false">Inputs!S310-Inputs_old!S310</f>
        <v>0</v>
      </c>
      <c r="T310" s="90" t="n">
        <f aca="false">Inputs!T310-Inputs_old!T310</f>
        <v>0</v>
      </c>
      <c r="U310" s="90" t="n">
        <f aca="false">Inputs!U310-Inputs_old!U310</f>
        <v>0</v>
      </c>
      <c r="V310" s="90" t="n">
        <f aca="false">Inputs!V310-Inputs_old!V310</f>
        <v>0</v>
      </c>
      <c r="W310" s="90" t="n">
        <f aca="false">Inputs!W310-Inputs_old!W310</f>
        <v>0</v>
      </c>
      <c r="X310" s="90" t="n">
        <f aca="false">Inputs!X310-Inputs_old!X310</f>
        <v>0</v>
      </c>
      <c r="Y310" s="90" t="n">
        <f aca="false">Inputs!Y310-Inputs_old!Y310</f>
        <v>0</v>
      </c>
      <c r="Z310" s="90" t="n">
        <f aca="false">Inputs!Z310-Inputs_old!Z310</f>
        <v>0</v>
      </c>
      <c r="AA310" s="90" t="n">
        <f aca="false">Inputs!AA310-Inputs_old!AA310</f>
        <v>0</v>
      </c>
      <c r="AB310" s="90" t="n">
        <f aca="false">Inputs!AB310-Inputs_old!AB310</f>
        <v>0</v>
      </c>
      <c r="AC310" s="90" t="n">
        <f aca="false">Inputs!AC310-Inputs_old!AC310</f>
        <v>0</v>
      </c>
      <c r="AD310" s="90" t="n">
        <f aca="false">Inputs!AD310-Inputs_old!AD310</f>
        <v>0</v>
      </c>
      <c r="AE310" s="90" t="n">
        <f aca="false">Inputs!AE310-Inputs_old!AE310</f>
        <v>0</v>
      </c>
      <c r="AF310" s="90" t="n">
        <f aca="false">Inputs!AF310-Inputs_old!AF310</f>
        <v>0</v>
      </c>
      <c r="AG310" s="90" t="n">
        <f aca="false">Inputs!AG310-Inputs_old!AG310</f>
        <v>0</v>
      </c>
      <c r="AH310" s="90" t="n">
        <f aca="false">Inputs!AH310-Inputs_old!AH310</f>
        <v>0</v>
      </c>
      <c r="AI310" s="90" t="n">
        <f aca="false">Inputs!AI310-Inputs_old!AI310</f>
        <v>0</v>
      </c>
      <c r="AJ310" s="90" t="n">
        <f aca="false">Inputs!AJ310-Inputs_old!AJ310</f>
        <v>0</v>
      </c>
      <c r="AK310" s="90" t="n">
        <f aca="false">Inputs!AK310-Inputs_old!AK310</f>
        <v>0</v>
      </c>
      <c r="AL310" s="90" t="n">
        <f aca="false">Inputs!AL310-Inputs_old!AL310</f>
        <v>0</v>
      </c>
      <c r="AM310" s="90" t="n">
        <f aca="false">Inputs!AM310-Inputs_old!AM310</f>
        <v>0</v>
      </c>
      <c r="AN310" s="90" t="n">
        <f aca="false">Inputs!AN310-Inputs_old!AN310</f>
        <v>0</v>
      </c>
      <c r="AO310" s="90" t="n">
        <f aca="false">Inputs!AO310-Inputs_old!AO310</f>
        <v>0</v>
      </c>
      <c r="AP310" s="90" t="n">
        <f aca="false">Inputs!AP310-Inputs_old!AP310</f>
        <v>0</v>
      </c>
      <c r="AQ310" s="90" t="n">
        <f aca="false">Inputs!AQ310-Inputs_old!AQ310</f>
        <v>0</v>
      </c>
      <c r="AR310" s="90" t="n">
        <f aca="false">Inputs!AR310-Inputs_old!AR310</f>
        <v>0</v>
      </c>
      <c r="AS310" s="90" t="n">
        <f aca="false">Inputs!AS310-Inputs_old!AS310</f>
        <v>0</v>
      </c>
      <c r="AT310" s="90" t="n">
        <f aca="false">Inputs!AT310-Inputs_old!AT310</f>
        <v>0</v>
      </c>
      <c r="AU310" s="90" t="n">
        <f aca="false">Inputs!AU310-Inputs_old!AU310</f>
        <v>0</v>
      </c>
      <c r="AV310" s="90" t="n">
        <f aca="false">Inputs!AV310-Inputs_old!AV310</f>
        <v>0</v>
      </c>
      <c r="AW310" s="90" t="n">
        <f aca="false">Inputs!AW310-Inputs_old!AW310</f>
        <v>0</v>
      </c>
      <c r="AX310" s="90" t="n">
        <f aca="false">Inputs!AX310-Inputs_old!AX310</f>
        <v>0</v>
      </c>
      <c r="AY310" s="90" t="n">
        <f aca="false">Inputs!AY310-Inputs_old!AY310</f>
        <v>0</v>
      </c>
      <c r="AZ310" s="90" t="n">
        <f aca="false">Inputs!AZ310-Inputs_old!AZ310</f>
        <v>0</v>
      </c>
      <c r="BA310" s="90" t="n">
        <f aca="false">Inputs!BA310-Inputs_old!BA310</f>
        <v>0</v>
      </c>
      <c r="BB310" s="90" t="n">
        <f aca="false">Inputs!BB310-Inputs_old!BB310</f>
        <v>0</v>
      </c>
      <c r="BC310" s="90" t="n">
        <f aca="false">Inputs!BC310-Inputs_old!BC310</f>
        <v>0</v>
      </c>
      <c r="BD310" s="90" t="n">
        <f aca="false">Inputs!BD310-Inputs_old!BD310</f>
        <v>0</v>
      </c>
      <c r="BE310" s="90" t="n">
        <f aca="false">Inputs!BE310-Inputs_old!BE310</f>
        <v>0</v>
      </c>
      <c r="BF310" s="90" t="n">
        <f aca="false">Inputs!BF310-Inputs_old!BF310</f>
        <v>0</v>
      </c>
      <c r="BG310" s="90" t="n">
        <f aca="false">Inputs!BG310-Inputs_old!BG310</f>
        <v>0</v>
      </c>
    </row>
    <row r="311" customFormat="false" ht="13.5" hidden="false" customHeight="true" outlineLevel="0" collapsed="false">
      <c r="A311" s="48" t="s">
        <v>99</v>
      </c>
      <c r="B311" s="201" t="s">
        <v>360</v>
      </c>
      <c r="C311" s="201" t="s">
        <v>361</v>
      </c>
      <c r="D311" s="201" t="s">
        <v>320</v>
      </c>
      <c r="E311" s="52"/>
      <c r="F311" s="19" t="s">
        <v>373</v>
      </c>
      <c r="G311" s="52" t="s">
        <v>12</v>
      </c>
      <c r="H311" s="52"/>
      <c r="I311" s="52"/>
      <c r="J311" s="90" t="n">
        <f aca="false">Inputs!J311-Inputs_old!J311</f>
        <v>0</v>
      </c>
      <c r="K311" s="90" t="n">
        <f aca="false">Inputs!K311-Inputs_old!K311</f>
        <v>0</v>
      </c>
      <c r="L311" s="90" t="n">
        <f aca="false">Inputs!L311-Inputs_old!L311</f>
        <v>0</v>
      </c>
      <c r="M311" s="90" t="n">
        <f aca="false">Inputs!M311-Inputs_old!M311</f>
        <v>0</v>
      </c>
      <c r="N311" s="90" t="n">
        <f aca="false">Inputs!N311-Inputs_old!N311</f>
        <v>0</v>
      </c>
      <c r="O311" s="90" t="n">
        <f aca="false">Inputs!O311-Inputs_old!O311</f>
        <v>0</v>
      </c>
      <c r="P311" s="90" t="n">
        <f aca="false">Inputs!P311-Inputs_old!P311</f>
        <v>0</v>
      </c>
      <c r="Q311" s="90" t="n">
        <f aca="false">Inputs!Q311-Inputs_old!Q311</f>
        <v>0</v>
      </c>
      <c r="R311" s="90" t="n">
        <f aca="false">Inputs!R311-Inputs_old!R311</f>
        <v>0</v>
      </c>
      <c r="S311" s="90" t="n">
        <f aca="false">Inputs!S311-Inputs_old!S311</f>
        <v>0</v>
      </c>
      <c r="T311" s="90" t="n">
        <f aca="false">Inputs!T311-Inputs_old!T311</f>
        <v>0</v>
      </c>
      <c r="U311" s="90" t="n">
        <f aca="false">Inputs!U311-Inputs_old!U311</f>
        <v>0</v>
      </c>
      <c r="V311" s="90" t="n">
        <f aca="false">Inputs!V311-Inputs_old!V311</f>
        <v>0</v>
      </c>
      <c r="W311" s="90" t="n">
        <f aca="false">Inputs!W311-Inputs_old!W311</f>
        <v>0</v>
      </c>
      <c r="X311" s="90" t="n">
        <f aca="false">Inputs!X311-Inputs_old!X311</f>
        <v>0</v>
      </c>
      <c r="Y311" s="90" t="n">
        <f aca="false">Inputs!Y311-Inputs_old!Y311</f>
        <v>0</v>
      </c>
      <c r="Z311" s="90" t="n">
        <f aca="false">Inputs!Z311-Inputs_old!Z311</f>
        <v>0</v>
      </c>
      <c r="AA311" s="90" t="n">
        <f aca="false">Inputs!AA311-Inputs_old!AA311</f>
        <v>0</v>
      </c>
      <c r="AB311" s="90" t="n">
        <f aca="false">Inputs!AB311-Inputs_old!AB311</f>
        <v>0</v>
      </c>
      <c r="AC311" s="90" t="n">
        <f aca="false">Inputs!AC311-Inputs_old!AC311</f>
        <v>0</v>
      </c>
      <c r="AD311" s="90" t="n">
        <f aca="false">Inputs!AD311-Inputs_old!AD311</f>
        <v>0</v>
      </c>
      <c r="AE311" s="90" t="n">
        <f aca="false">Inputs!AE311-Inputs_old!AE311</f>
        <v>0</v>
      </c>
      <c r="AF311" s="90" t="n">
        <f aca="false">Inputs!AF311-Inputs_old!AF311</f>
        <v>0</v>
      </c>
      <c r="AG311" s="90" t="n">
        <f aca="false">Inputs!AG311-Inputs_old!AG311</f>
        <v>0</v>
      </c>
      <c r="AH311" s="90" t="n">
        <f aca="false">Inputs!AH311-Inputs_old!AH311</f>
        <v>0</v>
      </c>
      <c r="AI311" s="90" t="n">
        <f aca="false">Inputs!AI311-Inputs_old!AI311</f>
        <v>0</v>
      </c>
      <c r="AJ311" s="90" t="n">
        <f aca="false">Inputs!AJ311-Inputs_old!AJ311</f>
        <v>0</v>
      </c>
      <c r="AK311" s="90" t="n">
        <f aca="false">Inputs!AK311-Inputs_old!AK311</f>
        <v>0</v>
      </c>
      <c r="AL311" s="90" t="n">
        <f aca="false">Inputs!AL311-Inputs_old!AL311</f>
        <v>0</v>
      </c>
      <c r="AM311" s="90" t="n">
        <f aca="false">Inputs!AM311-Inputs_old!AM311</f>
        <v>0</v>
      </c>
      <c r="AN311" s="90" t="n">
        <f aca="false">Inputs!AN311-Inputs_old!AN311</f>
        <v>0</v>
      </c>
      <c r="AO311" s="90" t="n">
        <f aca="false">Inputs!AO311-Inputs_old!AO311</f>
        <v>0</v>
      </c>
      <c r="AP311" s="90" t="n">
        <f aca="false">Inputs!AP311-Inputs_old!AP311</f>
        <v>0</v>
      </c>
      <c r="AQ311" s="90" t="n">
        <f aca="false">Inputs!AQ311-Inputs_old!AQ311</f>
        <v>0</v>
      </c>
      <c r="AR311" s="90" t="n">
        <f aca="false">Inputs!AR311-Inputs_old!AR311</f>
        <v>0</v>
      </c>
      <c r="AS311" s="90" t="n">
        <f aca="false">Inputs!AS311-Inputs_old!AS311</f>
        <v>0</v>
      </c>
      <c r="AT311" s="90" t="n">
        <f aca="false">Inputs!AT311-Inputs_old!AT311</f>
        <v>0</v>
      </c>
      <c r="AU311" s="90" t="n">
        <f aca="false">Inputs!AU311-Inputs_old!AU311</f>
        <v>0</v>
      </c>
      <c r="AV311" s="90" t="n">
        <f aca="false">Inputs!AV311-Inputs_old!AV311</f>
        <v>0</v>
      </c>
      <c r="AW311" s="90" t="n">
        <f aca="false">Inputs!AW311-Inputs_old!AW311</f>
        <v>0</v>
      </c>
      <c r="AX311" s="90" t="n">
        <f aca="false">Inputs!AX311-Inputs_old!AX311</f>
        <v>0</v>
      </c>
      <c r="AY311" s="90" t="n">
        <f aca="false">Inputs!AY311-Inputs_old!AY311</f>
        <v>0</v>
      </c>
      <c r="AZ311" s="90" t="n">
        <f aca="false">Inputs!AZ311-Inputs_old!AZ311</f>
        <v>0</v>
      </c>
      <c r="BA311" s="90" t="n">
        <f aca="false">Inputs!BA311-Inputs_old!BA311</f>
        <v>0</v>
      </c>
      <c r="BB311" s="90" t="n">
        <f aca="false">Inputs!BB311-Inputs_old!BB311</f>
        <v>0</v>
      </c>
      <c r="BC311" s="90" t="n">
        <f aca="false">Inputs!BC311-Inputs_old!BC311</f>
        <v>0</v>
      </c>
      <c r="BD311" s="90" t="n">
        <f aca="false">Inputs!BD311-Inputs_old!BD311</f>
        <v>0</v>
      </c>
      <c r="BE311" s="90" t="n">
        <f aca="false">Inputs!BE311-Inputs_old!BE311</f>
        <v>0</v>
      </c>
      <c r="BF311" s="90" t="n">
        <f aca="false">Inputs!BF311-Inputs_old!BF311</f>
        <v>0</v>
      </c>
      <c r="BG311" s="90" t="n">
        <f aca="false">Inputs!BG311-Inputs_old!BG311</f>
        <v>0</v>
      </c>
    </row>
    <row r="312" customFormat="false" ht="13.5" hidden="false" customHeight="true" outlineLevel="0" collapsed="false">
      <c r="A312" s="48" t="s">
        <v>99</v>
      </c>
      <c r="B312" s="201" t="s">
        <v>360</v>
      </c>
      <c r="C312" s="201" t="s">
        <v>361</v>
      </c>
      <c r="D312" s="201" t="s">
        <v>320</v>
      </c>
      <c r="E312" s="52"/>
      <c r="F312" s="19" t="s">
        <v>374</v>
      </c>
      <c r="G312" s="52" t="s">
        <v>12</v>
      </c>
      <c r="H312" s="52"/>
      <c r="I312" s="52"/>
      <c r="J312" s="90" t="n">
        <f aca="false">Inputs!J312-Inputs_old!J312</f>
        <v>0</v>
      </c>
      <c r="K312" s="90" t="n">
        <f aca="false">Inputs!K312-Inputs_old!K312</f>
        <v>0</v>
      </c>
      <c r="L312" s="90" t="n">
        <f aca="false">Inputs!L312-Inputs_old!L312</f>
        <v>0</v>
      </c>
      <c r="M312" s="90" t="n">
        <f aca="false">Inputs!M312-Inputs_old!M312</f>
        <v>0</v>
      </c>
      <c r="N312" s="90" t="n">
        <f aca="false">Inputs!N312-Inputs_old!N312</f>
        <v>0</v>
      </c>
      <c r="O312" s="90" t="n">
        <f aca="false">Inputs!O312-Inputs_old!O312</f>
        <v>0</v>
      </c>
      <c r="P312" s="90" t="n">
        <f aca="false">Inputs!P312-Inputs_old!P312</f>
        <v>0</v>
      </c>
      <c r="Q312" s="90" t="n">
        <f aca="false">Inputs!Q312-Inputs_old!Q312</f>
        <v>0</v>
      </c>
      <c r="R312" s="90" t="n">
        <f aca="false">Inputs!R312-Inputs_old!R312</f>
        <v>0</v>
      </c>
      <c r="S312" s="90" t="n">
        <f aca="false">Inputs!S312-Inputs_old!S312</f>
        <v>0</v>
      </c>
      <c r="T312" s="90" t="n">
        <f aca="false">Inputs!T312-Inputs_old!T312</f>
        <v>0</v>
      </c>
      <c r="U312" s="90" t="n">
        <f aca="false">Inputs!U312-Inputs_old!U312</f>
        <v>0</v>
      </c>
      <c r="V312" s="90" t="n">
        <f aca="false">Inputs!V312-Inputs_old!V312</f>
        <v>0</v>
      </c>
      <c r="W312" s="90" t="n">
        <f aca="false">Inputs!W312-Inputs_old!W312</f>
        <v>0</v>
      </c>
      <c r="X312" s="90" t="n">
        <f aca="false">Inputs!X312-Inputs_old!X312</f>
        <v>0</v>
      </c>
      <c r="Y312" s="90" t="n">
        <f aca="false">Inputs!Y312-Inputs_old!Y312</f>
        <v>0</v>
      </c>
      <c r="Z312" s="90" t="n">
        <f aca="false">Inputs!Z312-Inputs_old!Z312</f>
        <v>0</v>
      </c>
      <c r="AA312" s="90" t="n">
        <f aca="false">Inputs!AA312-Inputs_old!AA312</f>
        <v>0</v>
      </c>
      <c r="AB312" s="90" t="n">
        <f aca="false">Inputs!AB312-Inputs_old!AB312</f>
        <v>0</v>
      </c>
      <c r="AC312" s="90" t="n">
        <f aca="false">Inputs!AC312-Inputs_old!AC312</f>
        <v>0</v>
      </c>
      <c r="AD312" s="90" t="n">
        <f aca="false">Inputs!AD312-Inputs_old!AD312</f>
        <v>0</v>
      </c>
      <c r="AE312" s="90" t="n">
        <f aca="false">Inputs!AE312-Inputs_old!AE312</f>
        <v>0</v>
      </c>
      <c r="AF312" s="90" t="n">
        <f aca="false">Inputs!AF312-Inputs_old!AF312</f>
        <v>0</v>
      </c>
      <c r="AG312" s="90" t="n">
        <f aca="false">Inputs!AG312-Inputs_old!AG312</f>
        <v>0</v>
      </c>
      <c r="AH312" s="90" t="n">
        <f aca="false">Inputs!AH312-Inputs_old!AH312</f>
        <v>0</v>
      </c>
      <c r="AI312" s="90" t="n">
        <f aca="false">Inputs!AI312-Inputs_old!AI312</f>
        <v>0</v>
      </c>
      <c r="AJ312" s="90" t="n">
        <f aca="false">Inputs!AJ312-Inputs_old!AJ312</f>
        <v>0</v>
      </c>
      <c r="AK312" s="90" t="n">
        <f aca="false">Inputs!AK312-Inputs_old!AK312</f>
        <v>0</v>
      </c>
      <c r="AL312" s="90" t="n">
        <f aca="false">Inputs!AL312-Inputs_old!AL312</f>
        <v>0</v>
      </c>
      <c r="AM312" s="90" t="n">
        <f aca="false">Inputs!AM312-Inputs_old!AM312</f>
        <v>0</v>
      </c>
      <c r="AN312" s="90" t="n">
        <f aca="false">Inputs!AN312-Inputs_old!AN312</f>
        <v>0</v>
      </c>
      <c r="AO312" s="90" t="n">
        <f aca="false">Inputs!AO312-Inputs_old!AO312</f>
        <v>0</v>
      </c>
      <c r="AP312" s="90" t="n">
        <f aca="false">Inputs!AP312-Inputs_old!AP312</f>
        <v>0</v>
      </c>
      <c r="AQ312" s="90" t="n">
        <f aca="false">Inputs!AQ312-Inputs_old!AQ312</f>
        <v>0</v>
      </c>
      <c r="AR312" s="90" t="n">
        <f aca="false">Inputs!AR312-Inputs_old!AR312</f>
        <v>0</v>
      </c>
      <c r="AS312" s="90" t="n">
        <f aca="false">Inputs!AS312-Inputs_old!AS312</f>
        <v>0</v>
      </c>
      <c r="AT312" s="90" t="n">
        <f aca="false">Inputs!AT312-Inputs_old!AT312</f>
        <v>0</v>
      </c>
      <c r="AU312" s="90" t="n">
        <f aca="false">Inputs!AU312-Inputs_old!AU312</f>
        <v>0</v>
      </c>
      <c r="AV312" s="90" t="n">
        <f aca="false">Inputs!AV312-Inputs_old!AV312</f>
        <v>0</v>
      </c>
      <c r="AW312" s="90" t="n">
        <f aca="false">Inputs!AW312-Inputs_old!AW312</f>
        <v>0</v>
      </c>
      <c r="AX312" s="90" t="n">
        <f aca="false">Inputs!AX312-Inputs_old!AX312</f>
        <v>0</v>
      </c>
      <c r="AY312" s="90" t="n">
        <f aca="false">Inputs!AY312-Inputs_old!AY312</f>
        <v>0</v>
      </c>
      <c r="AZ312" s="90" t="n">
        <f aca="false">Inputs!AZ312-Inputs_old!AZ312</f>
        <v>0</v>
      </c>
      <c r="BA312" s="90" t="n">
        <f aca="false">Inputs!BA312-Inputs_old!BA312</f>
        <v>0</v>
      </c>
      <c r="BB312" s="90" t="n">
        <f aca="false">Inputs!BB312-Inputs_old!BB312</f>
        <v>0</v>
      </c>
      <c r="BC312" s="90" t="n">
        <f aca="false">Inputs!BC312-Inputs_old!BC312</f>
        <v>0</v>
      </c>
      <c r="BD312" s="90" t="n">
        <f aca="false">Inputs!BD312-Inputs_old!BD312</f>
        <v>0</v>
      </c>
      <c r="BE312" s="90" t="n">
        <f aca="false">Inputs!BE312-Inputs_old!BE312</f>
        <v>0</v>
      </c>
      <c r="BF312" s="90" t="n">
        <f aca="false">Inputs!BF312-Inputs_old!BF312</f>
        <v>0</v>
      </c>
      <c r="BG312" s="90" t="n">
        <f aca="false">Inputs!BG312-Inputs_old!BG312</f>
        <v>0</v>
      </c>
    </row>
    <row r="313" customFormat="false" ht="13.5" hidden="false" customHeight="true" outlineLevel="0" collapsed="false">
      <c r="A313" s="48" t="s">
        <v>99</v>
      </c>
      <c r="B313" s="201" t="s">
        <v>360</v>
      </c>
      <c r="C313" s="201" t="s">
        <v>364</v>
      </c>
      <c r="D313" s="201" t="s">
        <v>101</v>
      </c>
      <c r="E313" s="52"/>
      <c r="F313" s="19" t="s">
        <v>375</v>
      </c>
      <c r="G313" s="52" t="s">
        <v>12</v>
      </c>
      <c r="H313" s="52"/>
      <c r="I313" s="52" t="s">
        <v>900</v>
      </c>
      <c r="J313" s="90" t="n">
        <f aca="false">Inputs!J313-Inputs_old!J313</f>
        <v>0</v>
      </c>
      <c r="K313" s="90" t="n">
        <f aca="false">Inputs!K313-Inputs_old!K313</f>
        <v>0</v>
      </c>
      <c r="L313" s="90" t="n">
        <f aca="false">Inputs!L313-Inputs_old!L313</f>
        <v>0</v>
      </c>
      <c r="M313" s="90" t="n">
        <f aca="false">Inputs!M313-Inputs_old!M313</f>
        <v>0</v>
      </c>
      <c r="N313" s="90" t="n">
        <f aca="false">Inputs!N313-Inputs_old!N313</f>
        <v>0</v>
      </c>
      <c r="O313" s="90" t="n">
        <f aca="false">Inputs!O313-Inputs_old!O313</f>
        <v>0</v>
      </c>
      <c r="P313" s="90" t="n">
        <f aca="false">Inputs!P313-Inputs_old!P313</f>
        <v>0</v>
      </c>
      <c r="Q313" s="90" t="n">
        <f aca="false">Inputs!Q313-Inputs_old!Q313</f>
        <v>0</v>
      </c>
      <c r="R313" s="90" t="n">
        <f aca="false">Inputs!R313-Inputs_old!R313</f>
        <v>0</v>
      </c>
      <c r="S313" s="90" t="n">
        <f aca="false">Inputs!S313-Inputs_old!S313</f>
        <v>0</v>
      </c>
      <c r="T313" s="90" t="n">
        <f aca="false">Inputs!T313-Inputs_old!T313</f>
        <v>0</v>
      </c>
      <c r="U313" s="90" t="n">
        <f aca="false">Inputs!U313-Inputs_old!U313</f>
        <v>0</v>
      </c>
      <c r="V313" s="90" t="n">
        <f aca="false">Inputs!V313-Inputs_old!V313</f>
        <v>0</v>
      </c>
      <c r="W313" s="90" t="n">
        <f aca="false">Inputs!W313-Inputs_old!W313</f>
        <v>0</v>
      </c>
      <c r="X313" s="90" t="n">
        <f aca="false">Inputs!X313-Inputs_old!X313</f>
        <v>0</v>
      </c>
      <c r="Y313" s="90" t="n">
        <f aca="false">Inputs!Y313-Inputs_old!Y313</f>
        <v>0</v>
      </c>
      <c r="Z313" s="90" t="n">
        <f aca="false">Inputs!Z313-Inputs_old!Z313</f>
        <v>0</v>
      </c>
      <c r="AA313" s="90" t="n">
        <f aca="false">Inputs!AA313-Inputs_old!AA313</f>
        <v>0</v>
      </c>
      <c r="AB313" s="90" t="n">
        <f aca="false">Inputs!AB313-Inputs_old!AB313</f>
        <v>0</v>
      </c>
      <c r="AC313" s="90" t="n">
        <f aca="false">Inputs!AC313-Inputs_old!AC313</f>
        <v>0</v>
      </c>
      <c r="AD313" s="90" t="n">
        <f aca="false">Inputs!AD313-Inputs_old!AD313</f>
        <v>0</v>
      </c>
      <c r="AE313" s="90" t="n">
        <f aca="false">Inputs!AE313-Inputs_old!AE313</f>
        <v>0</v>
      </c>
      <c r="AF313" s="90" t="n">
        <f aca="false">Inputs!AF313-Inputs_old!AF313</f>
        <v>0</v>
      </c>
      <c r="AG313" s="90" t="n">
        <f aca="false">Inputs!AG313-Inputs_old!AG313</f>
        <v>0</v>
      </c>
      <c r="AH313" s="90" t="n">
        <f aca="false">Inputs!AH313-Inputs_old!AH313</f>
        <v>0</v>
      </c>
      <c r="AI313" s="90" t="n">
        <f aca="false">Inputs!AI313-Inputs_old!AI313</f>
        <v>0.0225577445058756</v>
      </c>
      <c r="AJ313" s="90" t="n">
        <f aca="false">Inputs!AJ313-Inputs_old!AJ313</f>
        <v>0.0131418923330688</v>
      </c>
      <c r="AK313" s="90" t="n">
        <f aca="false">Inputs!AK313-Inputs_old!AK313</f>
        <v>-0.000956425845995312</v>
      </c>
      <c r="AL313" s="90" t="n">
        <f aca="false">Inputs!AL313-Inputs_old!AL313</f>
        <v>0.000630367223876993</v>
      </c>
      <c r="AM313" s="90" t="n">
        <f aca="false">Inputs!AM313-Inputs_old!AM313</f>
        <v>0.000390848454677517</v>
      </c>
      <c r="AN313" s="90" t="n">
        <f aca="false">Inputs!AN313-Inputs_old!AN313</f>
        <v>0.000380283663284686</v>
      </c>
      <c r="AO313" s="90" t="n">
        <f aca="false">Inputs!AO313-Inputs_old!AO313</f>
        <v>0.000328678620307388</v>
      </c>
      <c r="AP313" s="90" t="n">
        <f aca="false">Inputs!AP313-Inputs_old!AP313</f>
        <v>0.00033971106039421</v>
      </c>
      <c r="AQ313" s="90" t="n">
        <f aca="false">Inputs!AQ313-Inputs_old!AQ313</f>
        <v>0.000369951476393293</v>
      </c>
      <c r="AR313" s="90" t="n">
        <f aca="false">Inputs!AR313-Inputs_old!AR313</f>
        <v>0.000404415291899607</v>
      </c>
      <c r="AS313" s="90" t="n">
        <f aca="false">Inputs!AS313-Inputs_old!AS313</f>
        <v>0.00061993352698031</v>
      </c>
      <c r="AT313" s="90" t="n">
        <f aca="false">Inputs!AT313-Inputs_old!AT313</f>
        <v>0.000958882896955338</v>
      </c>
      <c r="AU313" s="90" t="n">
        <f aca="false">Inputs!AU313-Inputs_old!AU313</f>
        <v>0.00130038818351164</v>
      </c>
      <c r="AV313" s="90" t="n">
        <f aca="false">Inputs!AV313-Inputs_old!AV313</f>
        <v>0.00165017882161811</v>
      </c>
      <c r="AW313" s="90" t="n">
        <f aca="false">Inputs!AW313-Inputs_old!AW313</f>
        <v>-2.00319479493061E-005</v>
      </c>
      <c r="AX313" s="90" t="n">
        <f aca="false">Inputs!AX313-Inputs_old!AX313</f>
        <v>-0.000244199901568765</v>
      </c>
      <c r="AY313" s="90" t="n">
        <f aca="false">Inputs!AY313-Inputs_old!AY313</f>
        <v>0.000162717408354718</v>
      </c>
      <c r="AZ313" s="90" t="n">
        <f aca="false">Inputs!AZ313-Inputs_old!AZ313</f>
        <v>0.000571768665590167</v>
      </c>
      <c r="BA313" s="90" t="n">
        <f aca="false">Inputs!BA313-Inputs_old!BA313</f>
        <v>0.000982877009684025</v>
      </c>
      <c r="BB313" s="90" t="n">
        <f aca="false">Inputs!BB313-Inputs_old!BB313</f>
        <v>-0.00039992364265129</v>
      </c>
      <c r="BC313" s="90" t="n">
        <f aca="false">Inputs!BC313-Inputs_old!BC313</f>
        <v>0.00011954342329723</v>
      </c>
      <c r="BD313" s="90" t="n">
        <f aca="false">Inputs!BD313-Inputs_old!BD313</f>
        <v>0.000638568141332341</v>
      </c>
      <c r="BE313" s="90" t="n">
        <f aca="false">Inputs!BE313-Inputs_old!BE313</f>
        <v>0.00115697594121578</v>
      </c>
      <c r="BF313" s="90" t="n">
        <f aca="false">Inputs!BF313-Inputs_old!BF313</f>
        <v>0.00167459787079194</v>
      </c>
      <c r="BG313" s="90" t="n">
        <f aca="false">Inputs!BG313-Inputs_old!BG313</f>
        <v>0.00219127072485925</v>
      </c>
    </row>
    <row r="314" customFormat="false" ht="13.5" hidden="false" customHeight="true" outlineLevel="0" collapsed="false">
      <c r="A314" s="48" t="s">
        <v>99</v>
      </c>
      <c r="B314" s="201" t="s">
        <v>360</v>
      </c>
      <c r="C314" s="201" t="s">
        <v>377</v>
      </c>
      <c r="D314" s="201" t="s">
        <v>101</v>
      </c>
      <c r="E314" s="52"/>
      <c r="F314" s="19" t="s">
        <v>378</v>
      </c>
      <c r="G314" s="52" t="s">
        <v>379</v>
      </c>
      <c r="H314" s="52"/>
      <c r="I314" s="52"/>
      <c r="J314" s="90" t="str">
        <f aca="false">IFERROR(Inputs!J314/Inputs_old!J314-1,"-")</f>
        <v>-</v>
      </c>
      <c r="K314" s="90" t="str">
        <f aca="false">IFERROR(Inputs!K314/Inputs_old!K314-1,"-")</f>
        <v>-</v>
      </c>
      <c r="L314" s="90" t="str">
        <f aca="false">IFERROR(Inputs!L314/Inputs_old!L314-1,"-")</f>
        <v>-</v>
      </c>
      <c r="M314" s="90" t="str">
        <f aca="false">IFERROR(Inputs!M314/Inputs_old!M314-1,"-")</f>
        <v>-</v>
      </c>
      <c r="N314" s="90" t="str">
        <f aca="false">IFERROR(Inputs!N314/Inputs_old!N314-1,"-")</f>
        <v>-</v>
      </c>
      <c r="O314" s="90" t="str">
        <f aca="false">IFERROR(Inputs!O314/Inputs_old!O314-1,"-")</f>
        <v>-</v>
      </c>
      <c r="P314" s="90" t="str">
        <f aca="false">IFERROR(Inputs!P314/Inputs_old!P314-1,"-")</f>
        <v>-</v>
      </c>
      <c r="Q314" s="90" t="str">
        <f aca="false">IFERROR(Inputs!Q314/Inputs_old!Q314-1,"-")</f>
        <v>-</v>
      </c>
      <c r="R314" s="90" t="str">
        <f aca="false">IFERROR(Inputs!R314/Inputs_old!R314-1,"-")</f>
        <v>-</v>
      </c>
      <c r="S314" s="90" t="str">
        <f aca="false">IFERROR(Inputs!S314/Inputs_old!S314-1,"-")</f>
        <v>-</v>
      </c>
      <c r="T314" s="90" t="str">
        <f aca="false">IFERROR(Inputs!T314/Inputs_old!T314-1,"-")</f>
        <v>-</v>
      </c>
      <c r="U314" s="90" t="str">
        <f aca="false">IFERROR(Inputs!U314/Inputs_old!U314-1,"-")</f>
        <v>-</v>
      </c>
      <c r="V314" s="90" t="str">
        <f aca="false">IFERROR(Inputs!V314/Inputs_old!V314-1,"-")</f>
        <v>-</v>
      </c>
      <c r="W314" s="90" t="str">
        <f aca="false">IFERROR(Inputs!W314/Inputs_old!W314-1,"-")</f>
        <v>-</v>
      </c>
      <c r="X314" s="90" t="n">
        <f aca="false">IFERROR(Inputs!X314/Inputs_old!X314-1,"-")</f>
        <v>0</v>
      </c>
      <c r="Y314" s="90" t="n">
        <f aca="false">IFERROR(Inputs!Y314/Inputs_old!Y314-1,"-")</f>
        <v>0</v>
      </c>
      <c r="Z314" s="90" t="n">
        <f aca="false">IFERROR(Inputs!Z314/Inputs_old!Z314-1,"-")</f>
        <v>0</v>
      </c>
      <c r="AA314" s="90" t="n">
        <f aca="false">IFERROR(Inputs!AA314/Inputs_old!AA314-1,"-")</f>
        <v>0</v>
      </c>
      <c r="AB314" s="90" t="n">
        <f aca="false">IFERROR(Inputs!AB314/Inputs_old!AB314-1,"-")</f>
        <v>0</v>
      </c>
      <c r="AC314" s="90" t="n">
        <f aca="false">IFERROR(Inputs!AC314/Inputs_old!AC314-1,"-")</f>
        <v>0</v>
      </c>
      <c r="AD314" s="90" t="n">
        <f aca="false">IFERROR(Inputs!AD314/Inputs_old!AD314-1,"-")</f>
        <v>0</v>
      </c>
      <c r="AE314" s="90" t="n">
        <f aca="false">IFERROR(Inputs!AE314/Inputs_old!AE314-1,"-")</f>
        <v>0</v>
      </c>
      <c r="AF314" s="90" t="n">
        <f aca="false">IFERROR(Inputs!AF314/Inputs_old!AF314-1,"-")</f>
        <v>0</v>
      </c>
      <c r="AG314" s="90" t="n">
        <f aca="false">IFERROR(Inputs!AG314/Inputs_old!AG314-1,"-")</f>
        <v>0</v>
      </c>
      <c r="AH314" s="90" t="n">
        <f aca="false">IFERROR(Inputs!AH314/Inputs_old!AH314-1,"-")</f>
        <v>0</v>
      </c>
      <c r="AI314" s="90" t="n">
        <f aca="false">IFERROR(Inputs!AI314/Inputs_old!AI314-1,"-")</f>
        <v>-0.0130449889451906</v>
      </c>
      <c r="AJ314" s="90" t="n">
        <f aca="false">IFERROR(Inputs!AJ314/Inputs_old!AJ314-1,"-")</f>
        <v>-0.00120254146168064</v>
      </c>
      <c r="AK314" s="90" t="n">
        <f aca="false">IFERROR(Inputs!AK314/Inputs_old!AK314-1,"-")</f>
        <v>-0.00120516589617814</v>
      </c>
      <c r="AL314" s="90" t="n">
        <f aca="false">IFERROR(Inputs!AL314/Inputs_old!AL314-1,"-")</f>
        <v>-0.00122437447805546</v>
      </c>
      <c r="AM314" s="90" t="n">
        <f aca="false">IFERROR(Inputs!AM314/Inputs_old!AM314-1,"-")</f>
        <v>0.000103300564944009</v>
      </c>
      <c r="AN314" s="90" t="n">
        <f aca="false">IFERROR(Inputs!AN314/Inputs_old!AN314-1,"-")</f>
        <v>0.00010186974406956</v>
      </c>
      <c r="AO314" s="90" t="n">
        <f aca="false">IFERROR(Inputs!AO314/Inputs_old!AO314-1,"-")</f>
        <v>9.96176840375451E-005</v>
      </c>
      <c r="AP314" s="90" t="n">
        <f aca="false">IFERROR(Inputs!AP314/Inputs_old!AP314-1,"-")</f>
        <v>9.74426923383565E-005</v>
      </c>
      <c r="AQ314" s="90" t="n">
        <f aca="false">IFERROR(Inputs!AQ314/Inputs_old!AQ314-1,"-")</f>
        <v>9.53408145756285E-005</v>
      </c>
      <c r="AR314" s="90" t="n">
        <f aca="false">IFERROR(Inputs!AR314/Inputs_old!AR314-1,"-")</f>
        <v>9.34173305007224E-005</v>
      </c>
      <c r="AS314" s="90" t="n">
        <f aca="false">IFERROR(Inputs!AS314/Inputs_old!AS314-1,"-")</f>
        <v>9.35781757596121E-005</v>
      </c>
      <c r="AT314" s="90" t="n">
        <f aca="false">IFERROR(Inputs!AT314/Inputs_old!AT314-1,"-")</f>
        <v>9.37346239480164E-005</v>
      </c>
      <c r="AU314" s="90" t="n">
        <f aca="false">IFERROR(Inputs!AU314/Inputs_old!AU314-1,"-")</f>
        <v>9.38866414081918E-005</v>
      </c>
      <c r="AV314" s="90" t="n">
        <f aca="false">IFERROR(Inputs!AV314/Inputs_old!AV314-1,"-")</f>
        <v>9.40341931545685E-005</v>
      </c>
      <c r="AW314" s="90" t="n">
        <f aca="false">IFERROR(Inputs!AW314/Inputs_old!AW314-1,"-")</f>
        <v>9.20939075459426E-005</v>
      </c>
      <c r="AX314" s="90" t="n">
        <f aca="false">IFERROR(Inputs!AX314/Inputs_old!AX314-1,"-")</f>
        <v>9.02122970227737E-005</v>
      </c>
      <c r="AY314" s="90" t="n">
        <f aca="false">IFERROR(Inputs!AY314/Inputs_old!AY314-1,"-")</f>
        <v>8.83866542085166E-005</v>
      </c>
      <c r="AZ314" s="90" t="n">
        <f aca="false">IFERROR(Inputs!AZ314/Inputs_old!AZ314-1,"-")</f>
        <v>8.66144308735439E-005</v>
      </c>
      <c r="BA314" s="90" t="n">
        <f aca="false">IFERROR(Inputs!BA314/Inputs_old!BA314-1,"-")</f>
        <v>8.48932264516655E-005</v>
      </c>
      <c r="BB314" s="90" t="n">
        <f aca="false">IFERROR(Inputs!BB314/Inputs_old!BB314-1,"-")</f>
        <v>8.51305136433389E-005</v>
      </c>
      <c r="BC314" s="90" t="n">
        <f aca="false">IFERROR(Inputs!BC314/Inputs_old!BC314-1,"-")</f>
        <v>8.53640595592786E-005</v>
      </c>
      <c r="BD314" s="90" t="n">
        <f aca="false">IFERROR(Inputs!BD314/Inputs_old!BD314-1,"-")</f>
        <v>8.55938019821423E-005</v>
      </c>
      <c r="BE314" s="90" t="n">
        <f aca="false">IFERROR(Inputs!BE314/Inputs_old!BE314-1,"-")</f>
        <v>8.58196770812114E-005</v>
      </c>
      <c r="BF314" s="90" t="n">
        <f aca="false">IFERROR(Inputs!BF314/Inputs_old!BF314-1,"-")</f>
        <v>8.60416193497748E-005</v>
      </c>
      <c r="BG314" s="90" t="n">
        <f aca="false">IFERROR(Inputs!BG314/Inputs_old!BG314-1,"-")</f>
        <v>8.6259561536961E-005</v>
      </c>
    </row>
    <row r="315" customFormat="false" ht="13.5" hidden="false" customHeight="true" outlineLevel="0" collapsed="false">
      <c r="A315" s="48" t="s">
        <v>99</v>
      </c>
      <c r="B315" s="201" t="s">
        <v>360</v>
      </c>
      <c r="C315" s="201" t="s">
        <v>377</v>
      </c>
      <c r="D315" s="201" t="s">
        <v>101</v>
      </c>
      <c r="E315" s="52"/>
      <c r="F315" s="19" t="s">
        <v>381</v>
      </c>
      <c r="G315" s="52" t="s">
        <v>379</v>
      </c>
      <c r="H315" s="52"/>
      <c r="I315" s="52"/>
      <c r="J315" s="90" t="str">
        <f aca="false">IFERROR(Inputs!J315/Inputs_old!J315-1,"-")</f>
        <v>-</v>
      </c>
      <c r="K315" s="90" t="str">
        <f aca="false">IFERROR(Inputs!K315/Inputs_old!K315-1,"-")</f>
        <v>-</v>
      </c>
      <c r="L315" s="90" t="str">
        <f aca="false">IFERROR(Inputs!L315/Inputs_old!L315-1,"-")</f>
        <v>-</v>
      </c>
      <c r="M315" s="90" t="str">
        <f aca="false">IFERROR(Inputs!M315/Inputs_old!M315-1,"-")</f>
        <v>-</v>
      </c>
      <c r="N315" s="90" t="str">
        <f aca="false">IFERROR(Inputs!N315/Inputs_old!N315-1,"-")</f>
        <v>-</v>
      </c>
      <c r="O315" s="90" t="str">
        <f aca="false">IFERROR(Inputs!O315/Inputs_old!O315-1,"-")</f>
        <v>-</v>
      </c>
      <c r="P315" s="90" t="str">
        <f aca="false">IFERROR(Inputs!P315/Inputs_old!P315-1,"-")</f>
        <v>-</v>
      </c>
      <c r="Q315" s="90" t="str">
        <f aca="false">IFERROR(Inputs!Q315/Inputs_old!Q315-1,"-")</f>
        <v>-</v>
      </c>
      <c r="R315" s="90" t="str">
        <f aca="false">IFERROR(Inputs!R315/Inputs_old!R315-1,"-")</f>
        <v>-</v>
      </c>
      <c r="S315" s="90" t="str">
        <f aca="false">IFERROR(Inputs!S315/Inputs_old!S315-1,"-")</f>
        <v>-</v>
      </c>
      <c r="T315" s="90" t="str">
        <f aca="false">IFERROR(Inputs!T315/Inputs_old!T315-1,"-")</f>
        <v>-</v>
      </c>
      <c r="U315" s="90" t="str">
        <f aca="false">IFERROR(Inputs!U315/Inputs_old!U315-1,"-")</f>
        <v>-</v>
      </c>
      <c r="V315" s="90" t="str">
        <f aca="false">IFERROR(Inputs!V315/Inputs_old!V315-1,"-")</f>
        <v>-</v>
      </c>
      <c r="W315" s="90" t="str">
        <f aca="false">IFERROR(Inputs!W315/Inputs_old!W315-1,"-")</f>
        <v>-</v>
      </c>
      <c r="X315" s="90" t="n">
        <f aca="false">IFERROR(Inputs!X315/Inputs_old!X315-1,"-")</f>
        <v>0</v>
      </c>
      <c r="Y315" s="90" t="n">
        <f aca="false">IFERROR(Inputs!Y315/Inputs_old!Y315-1,"-")</f>
        <v>0</v>
      </c>
      <c r="Z315" s="90" t="n">
        <f aca="false">IFERROR(Inputs!Z315/Inputs_old!Z315-1,"-")</f>
        <v>0</v>
      </c>
      <c r="AA315" s="90" t="n">
        <f aca="false">IFERROR(Inputs!AA315/Inputs_old!AA315-1,"-")</f>
        <v>0</v>
      </c>
      <c r="AB315" s="90" t="n">
        <f aca="false">IFERROR(Inputs!AB315/Inputs_old!AB315-1,"-")</f>
        <v>0</v>
      </c>
      <c r="AC315" s="90" t="n">
        <f aca="false">IFERROR(Inputs!AC315/Inputs_old!AC315-1,"-")</f>
        <v>0</v>
      </c>
      <c r="AD315" s="90" t="n">
        <f aca="false">IFERROR(Inputs!AD315/Inputs_old!AD315-1,"-")</f>
        <v>0</v>
      </c>
      <c r="AE315" s="90" t="n">
        <f aca="false">IFERROR(Inputs!AE315/Inputs_old!AE315-1,"-")</f>
        <v>0</v>
      </c>
      <c r="AF315" s="90" t="n">
        <f aca="false">IFERROR(Inputs!AF315/Inputs_old!AF315-1,"-")</f>
        <v>0</v>
      </c>
      <c r="AG315" s="90" t="n">
        <f aca="false">IFERROR(Inputs!AG315/Inputs_old!AG315-1,"-")</f>
        <v>0</v>
      </c>
      <c r="AH315" s="90" t="n">
        <f aca="false">IFERROR(Inputs!AH315/Inputs_old!AH315-1,"-")</f>
        <v>0</v>
      </c>
      <c r="AI315" s="90" t="n">
        <f aca="false">IFERROR(Inputs!AI315/Inputs_old!AI315-1,"-")</f>
        <v>-0.0149342852028476</v>
      </c>
      <c r="AJ315" s="90" t="n">
        <f aca="false">IFERROR(Inputs!AJ315/Inputs_old!AJ315-1,"-")</f>
        <v>-0.0115781020910691</v>
      </c>
      <c r="AK315" s="90" t="n">
        <f aca="false">IFERROR(Inputs!AK315/Inputs_old!AK315-1,"-")</f>
        <v>0.00462253571610383</v>
      </c>
      <c r="AL315" s="90" t="n">
        <f aca="false">IFERROR(Inputs!AL315/Inputs_old!AL315-1,"-")</f>
        <v>0.0270489973193657</v>
      </c>
      <c r="AM315" s="90" t="n">
        <f aca="false">IFERROR(Inputs!AM315/Inputs_old!AM315-1,"-")</f>
        <v>0.0262577436165234</v>
      </c>
      <c r="AN315" s="90" t="n">
        <f aca="false">IFERROR(Inputs!AN315/Inputs_old!AN315-1,"-")</f>
        <v>0.0304445816291712</v>
      </c>
      <c r="AO315" s="90" t="n">
        <f aca="false">IFERROR(Inputs!AO315/Inputs_old!AO315-1,"-")</f>
        <v>0.030117782646699</v>
      </c>
      <c r="AP315" s="90" t="n">
        <f aca="false">IFERROR(Inputs!AP315/Inputs_old!AP315-1,"-")</f>
        <v>0.0297979250216065</v>
      </c>
      <c r="AQ315" s="90" t="n">
        <f aca="false">IFERROR(Inputs!AQ315/Inputs_old!AQ315-1,"-")</f>
        <v>0.0294847899216124</v>
      </c>
      <c r="AR315" s="90" t="n">
        <f aca="false">IFERROR(Inputs!AR315/Inputs_old!AR315-1,"-")</f>
        <v>0.0297979250216065</v>
      </c>
      <c r="AS315" s="90" t="n">
        <f aca="false">IFERROR(Inputs!AS315/Inputs_old!AS315-1,"-")</f>
        <v>0.030117782646699</v>
      </c>
      <c r="AT315" s="90" t="n">
        <f aca="false">IFERROR(Inputs!AT315/Inputs_old!AT315-1,"-")</f>
        <v>0.0304445816291712</v>
      </c>
      <c r="AU315" s="90" t="n">
        <f aca="false">IFERROR(Inputs!AU315/Inputs_old!AU315-1,"-")</f>
        <v>0.0307785504034266</v>
      </c>
      <c r="AV315" s="90" t="n">
        <f aca="false">IFERROR(Inputs!AV315/Inputs_old!AV315-1,"-")</f>
        <v>0.0311199275384957</v>
      </c>
      <c r="AW315" s="90" t="n">
        <f aca="false">IFERROR(Inputs!AW315/Inputs_old!AW315-1,"-")</f>
        <v>0.0314689623063762</v>
      </c>
      <c r="AX315" s="90" t="n">
        <f aca="false">IFERROR(Inputs!AX315/Inputs_old!AX315-1,"-")</f>
        <v>0.031825915289051</v>
      </c>
      <c r="AY315" s="90" t="n">
        <f aca="false">IFERROR(Inputs!AY315/Inputs_old!AY315-1,"-")</f>
        <v>0.0321910590272965</v>
      </c>
      <c r="AZ315" s="90" t="n">
        <f aca="false">IFERROR(Inputs!AZ315/Inputs_old!AZ315-1,"-")</f>
        <v>0.032564678714669</v>
      </c>
      <c r="BA315" s="90" t="n">
        <f aca="false">IFERROR(Inputs!BA315/Inputs_old!BA315-1,"-")</f>
        <v>0.0329470729403882</v>
      </c>
      <c r="BB315" s="90" t="n">
        <f aca="false">IFERROR(Inputs!BB315/Inputs_old!BB315-1,"-")</f>
        <v>0.033338554485183</v>
      </c>
      <c r="BC315" s="90" t="n">
        <f aca="false">IFERROR(Inputs!BC315/Inputs_old!BC315-1,"-")</f>
        <v>0.0337394511745561</v>
      </c>
      <c r="BD315" s="90" t="n">
        <f aca="false">IFERROR(Inputs!BD315/Inputs_old!BD315-1,"-")</f>
        <v>0.0341501067943637</v>
      </c>
      <c r="BE315" s="90" t="n">
        <f aca="false">IFERROR(Inputs!BE315/Inputs_old!BE315-1,"-")</f>
        <v>0.0345708820740793</v>
      </c>
      <c r="BF315" s="90" t="n">
        <f aca="false">IFERROR(Inputs!BF315/Inputs_old!BF315-1,"-")</f>
        <v>0.0350021557436573</v>
      </c>
      <c r="BG315" s="90" t="n">
        <f aca="false">IFERROR(Inputs!BG315/Inputs_old!BG315-1,"-")</f>
        <v>0.0354443256705015</v>
      </c>
    </row>
    <row r="316" customFormat="false" ht="13.5" hidden="false" customHeight="true" outlineLevel="0" collapsed="false">
      <c r="A316" s="48" t="s">
        <v>99</v>
      </c>
      <c r="B316" s="201" t="s">
        <v>360</v>
      </c>
      <c r="C316" s="201" t="s">
        <v>377</v>
      </c>
      <c r="D316" s="201" t="s">
        <v>101</v>
      </c>
      <c r="E316" s="52"/>
      <c r="F316" s="19" t="s">
        <v>383</v>
      </c>
      <c r="G316" s="52" t="s">
        <v>379</v>
      </c>
      <c r="H316" s="52"/>
      <c r="I316" s="52"/>
      <c r="J316" s="90" t="str">
        <f aca="false">IFERROR(Inputs!J316/Inputs_old!J316-1,"-")</f>
        <v>-</v>
      </c>
      <c r="K316" s="90" t="str">
        <f aca="false">IFERROR(Inputs!K316/Inputs_old!K316-1,"-")</f>
        <v>-</v>
      </c>
      <c r="L316" s="90" t="str">
        <f aca="false">IFERROR(Inputs!L316/Inputs_old!L316-1,"-")</f>
        <v>-</v>
      </c>
      <c r="M316" s="90" t="str">
        <f aca="false">IFERROR(Inputs!M316/Inputs_old!M316-1,"-")</f>
        <v>-</v>
      </c>
      <c r="N316" s="90" t="str">
        <f aca="false">IFERROR(Inputs!N316/Inputs_old!N316-1,"-")</f>
        <v>-</v>
      </c>
      <c r="O316" s="90" t="str">
        <f aca="false">IFERROR(Inputs!O316/Inputs_old!O316-1,"-")</f>
        <v>-</v>
      </c>
      <c r="P316" s="90" t="str">
        <f aca="false">IFERROR(Inputs!P316/Inputs_old!P316-1,"-")</f>
        <v>-</v>
      </c>
      <c r="Q316" s="90" t="str">
        <f aca="false">IFERROR(Inputs!Q316/Inputs_old!Q316-1,"-")</f>
        <v>-</v>
      </c>
      <c r="R316" s="90" t="str">
        <f aca="false">IFERROR(Inputs!R316/Inputs_old!R316-1,"-")</f>
        <v>-</v>
      </c>
      <c r="S316" s="90" t="str">
        <f aca="false">IFERROR(Inputs!S316/Inputs_old!S316-1,"-")</f>
        <v>-</v>
      </c>
      <c r="T316" s="90" t="str">
        <f aca="false">IFERROR(Inputs!T316/Inputs_old!T316-1,"-")</f>
        <v>-</v>
      </c>
      <c r="U316" s="90" t="str">
        <f aca="false">IFERROR(Inputs!U316/Inputs_old!U316-1,"-")</f>
        <v>-</v>
      </c>
      <c r="V316" s="90" t="str">
        <f aca="false">IFERROR(Inputs!V316/Inputs_old!V316-1,"-")</f>
        <v>-</v>
      </c>
      <c r="W316" s="90" t="str">
        <f aca="false">IFERROR(Inputs!W316/Inputs_old!W316-1,"-")</f>
        <v>-</v>
      </c>
      <c r="X316" s="90" t="n">
        <f aca="false">IFERROR(Inputs!X316/Inputs_old!X316-1,"-")</f>
        <v>0</v>
      </c>
      <c r="Y316" s="90" t="n">
        <f aca="false">IFERROR(Inputs!Y316/Inputs_old!Y316-1,"-")</f>
        <v>0</v>
      </c>
      <c r="Z316" s="90" t="n">
        <f aca="false">IFERROR(Inputs!Z316/Inputs_old!Z316-1,"-")</f>
        <v>0</v>
      </c>
      <c r="AA316" s="90" t="n">
        <f aca="false">IFERROR(Inputs!AA316/Inputs_old!AA316-1,"-")</f>
        <v>0</v>
      </c>
      <c r="AB316" s="90" t="n">
        <f aca="false">IFERROR(Inputs!AB316/Inputs_old!AB316-1,"-")</f>
        <v>0</v>
      </c>
      <c r="AC316" s="90" t="n">
        <f aca="false">IFERROR(Inputs!AC316/Inputs_old!AC316-1,"-")</f>
        <v>0</v>
      </c>
      <c r="AD316" s="90" t="n">
        <f aca="false">IFERROR(Inputs!AD316/Inputs_old!AD316-1,"-")</f>
        <v>0</v>
      </c>
      <c r="AE316" s="90" t="n">
        <f aca="false">IFERROR(Inputs!AE316/Inputs_old!AE316-1,"-")</f>
        <v>0</v>
      </c>
      <c r="AF316" s="90" t="n">
        <f aca="false">IFERROR(Inputs!AF316/Inputs_old!AF316-1,"-")</f>
        <v>0</v>
      </c>
      <c r="AG316" s="90" t="n">
        <f aca="false">IFERROR(Inputs!AG316/Inputs_old!AG316-1,"-")</f>
        <v>0</v>
      </c>
      <c r="AH316" s="90" t="n">
        <f aca="false">IFERROR(Inputs!AH316/Inputs_old!AH316-1,"-")</f>
        <v>0</v>
      </c>
      <c r="AI316" s="90" t="n">
        <f aca="false">IFERROR(Inputs!AI316/Inputs_old!AI316-1,"-")</f>
        <v>0.0902117922785055</v>
      </c>
      <c r="AJ316" s="90" t="n">
        <f aca="false">IFERROR(Inputs!AJ316/Inputs_old!AJ316-1,"-")</f>
        <v>0.0845837324216994</v>
      </c>
      <c r="AK316" s="90" t="n">
        <f aca="false">IFERROR(Inputs!AK316/Inputs_old!AK316-1,"-")</f>
        <v>0.0828207628746789</v>
      </c>
      <c r="AL316" s="90" t="n">
        <f aca="false">IFERROR(Inputs!AL316/Inputs_old!AL316-1,"-")</f>
        <v>0.0824150987729932</v>
      </c>
      <c r="AM316" s="90" t="n">
        <f aca="false">IFERROR(Inputs!AM316/Inputs_old!AM316-1,"-")</f>
        <v>0.082012713733163</v>
      </c>
      <c r="AN316" s="90" t="n">
        <f aca="false">IFERROR(Inputs!AN316/Inputs_old!AN316-1,"-")</f>
        <v>0.0817063935441043</v>
      </c>
      <c r="AO316" s="90" t="n">
        <f aca="false">IFERROR(Inputs!AO316/Inputs_old!AO316-1,"-")</f>
        <v>0.0814038673164457</v>
      </c>
      <c r="AP316" s="90" t="n">
        <f aca="false">IFERROR(Inputs!AP316/Inputs_old!AP316-1,"-")</f>
        <v>0.0811052535079135</v>
      </c>
      <c r="AQ316" s="90" t="n">
        <f aca="false">IFERROR(Inputs!AQ316/Inputs_old!AQ316-1,"-")</f>
        <v>0.0809320083869898</v>
      </c>
      <c r="AR316" s="90" t="n">
        <f aca="false">IFERROR(Inputs!AR316/Inputs_old!AR316-1,"-")</f>
        <v>0.0801959491085498</v>
      </c>
      <c r="AS316" s="90" t="n">
        <f aca="false">IFERROR(Inputs!AS316/Inputs_old!AS316-1,"-")</f>
        <v>0.0794869605503694</v>
      </c>
      <c r="AT316" s="90" t="n">
        <f aca="false">IFERROR(Inputs!AT316/Inputs_old!AT316-1,"-")</f>
        <v>0.0787767939501844</v>
      </c>
      <c r="AU316" s="90" t="n">
        <f aca="false">IFERROR(Inputs!AU316/Inputs_old!AU316-1,"-")</f>
        <v>0.0780655807877961</v>
      </c>
      <c r="AV316" s="90" t="n">
        <f aca="false">IFERROR(Inputs!AV316/Inputs_old!AV316-1,"-")</f>
        <v>0.0773534533505291</v>
      </c>
      <c r="AW316" s="90" t="n">
        <f aca="false">IFERROR(Inputs!AW316/Inputs_old!AW316-1,"-")</f>
        <v>0.0767212697154784</v>
      </c>
      <c r="AX316" s="90" t="n">
        <f aca="false">IFERROR(Inputs!AX316/Inputs_old!AX316-1,"-")</f>
        <v>0.0760868716878267</v>
      </c>
      <c r="AY316" s="90" t="n">
        <f aca="false">IFERROR(Inputs!AY316/Inputs_old!AY316-1,"-")</f>
        <v>0.0754503500881958</v>
      </c>
      <c r="AZ316" s="90" t="n">
        <f aca="false">IFERROR(Inputs!AZ316/Inputs_old!AZ316-1,"-")</f>
        <v>0.0748118247752447</v>
      </c>
      <c r="BA316" s="90" t="n">
        <f aca="false">IFERROR(Inputs!BA316/Inputs_old!BA316-1,"-")</f>
        <v>0.0741713909264223</v>
      </c>
      <c r="BB316" s="90" t="n">
        <f aca="false">IFERROR(Inputs!BB316/Inputs_old!BB316-1,"-")</f>
        <v>0.073601458697252</v>
      </c>
      <c r="BC316" s="90" t="n">
        <f aca="false">IFERROR(Inputs!BC316/Inputs_old!BC316-1,"-")</f>
        <v>0.0730238351867607</v>
      </c>
      <c r="BD316" s="90" t="n">
        <f aca="false">IFERROR(Inputs!BD316/Inputs_old!BD316-1,"-")</f>
        <v>0.0724386108611712</v>
      </c>
      <c r="BE316" s="90" t="n">
        <f aca="false">IFERROR(Inputs!BE316/Inputs_old!BE316-1,"-")</f>
        <v>0.071845885057787</v>
      </c>
      <c r="BF316" s="90" t="n">
        <f aca="false">IFERROR(Inputs!BF316/Inputs_old!BF316-1,"-")</f>
        <v>0.0712457660653876</v>
      </c>
      <c r="BG316" s="90" t="n">
        <f aca="false">IFERROR(Inputs!BG316/Inputs_old!BG316-1,"-")</f>
        <v>0.0706383711858936</v>
      </c>
    </row>
    <row r="317" customFormat="false" ht="13.5" hidden="false" customHeight="true" outlineLevel="0" collapsed="false">
      <c r="A317" s="48" t="s">
        <v>99</v>
      </c>
      <c r="B317" s="201" t="s">
        <v>360</v>
      </c>
      <c r="C317" s="201" t="s">
        <v>377</v>
      </c>
      <c r="D317" s="201" t="s">
        <v>101</v>
      </c>
      <c r="E317" s="52"/>
      <c r="F317" s="19" t="s">
        <v>385</v>
      </c>
      <c r="G317" s="52" t="s">
        <v>379</v>
      </c>
      <c r="H317" s="52"/>
      <c r="I317" s="52"/>
      <c r="J317" s="90" t="str">
        <f aca="false">IFERROR(Inputs!J317/Inputs_old!J317-1,"-")</f>
        <v>-</v>
      </c>
      <c r="K317" s="90" t="str">
        <f aca="false">IFERROR(Inputs!K317/Inputs_old!K317-1,"-")</f>
        <v>-</v>
      </c>
      <c r="L317" s="90" t="str">
        <f aca="false">IFERROR(Inputs!L317/Inputs_old!L317-1,"-")</f>
        <v>-</v>
      </c>
      <c r="M317" s="90" t="str">
        <f aca="false">IFERROR(Inputs!M317/Inputs_old!M317-1,"-")</f>
        <v>-</v>
      </c>
      <c r="N317" s="90" t="str">
        <f aca="false">IFERROR(Inputs!N317/Inputs_old!N317-1,"-")</f>
        <v>-</v>
      </c>
      <c r="O317" s="90" t="str">
        <f aca="false">IFERROR(Inputs!O317/Inputs_old!O317-1,"-")</f>
        <v>-</v>
      </c>
      <c r="P317" s="90" t="str">
        <f aca="false">IFERROR(Inputs!P317/Inputs_old!P317-1,"-")</f>
        <v>-</v>
      </c>
      <c r="Q317" s="90" t="str">
        <f aca="false">IFERROR(Inputs!Q317/Inputs_old!Q317-1,"-")</f>
        <v>-</v>
      </c>
      <c r="R317" s="90" t="str">
        <f aca="false">IFERROR(Inputs!R317/Inputs_old!R317-1,"-")</f>
        <v>-</v>
      </c>
      <c r="S317" s="90" t="str">
        <f aca="false">IFERROR(Inputs!S317/Inputs_old!S317-1,"-")</f>
        <v>-</v>
      </c>
      <c r="T317" s="90" t="str">
        <f aca="false">IFERROR(Inputs!T317/Inputs_old!T317-1,"-")</f>
        <v>-</v>
      </c>
      <c r="U317" s="90" t="str">
        <f aca="false">IFERROR(Inputs!U317/Inputs_old!U317-1,"-")</f>
        <v>-</v>
      </c>
      <c r="V317" s="90" t="str">
        <f aca="false">IFERROR(Inputs!V317/Inputs_old!V317-1,"-")</f>
        <v>-</v>
      </c>
      <c r="W317" s="90" t="str">
        <f aca="false">IFERROR(Inputs!W317/Inputs_old!W317-1,"-")</f>
        <v>-</v>
      </c>
      <c r="X317" s="90" t="n">
        <f aca="false">IFERROR(Inputs!X317/Inputs_old!X317-1,"-")</f>
        <v>0</v>
      </c>
      <c r="Y317" s="90" t="n">
        <f aca="false">IFERROR(Inputs!Y317/Inputs_old!Y317-1,"-")</f>
        <v>0</v>
      </c>
      <c r="Z317" s="90" t="n">
        <f aca="false">IFERROR(Inputs!Z317/Inputs_old!Z317-1,"-")</f>
        <v>0</v>
      </c>
      <c r="AA317" s="90" t="n">
        <f aca="false">IFERROR(Inputs!AA317/Inputs_old!AA317-1,"-")</f>
        <v>0</v>
      </c>
      <c r="AB317" s="90" t="n">
        <f aca="false">IFERROR(Inputs!AB317/Inputs_old!AB317-1,"-")</f>
        <v>0</v>
      </c>
      <c r="AC317" s="90" t="n">
        <f aca="false">IFERROR(Inputs!AC317/Inputs_old!AC317-1,"-")</f>
        <v>0</v>
      </c>
      <c r="AD317" s="90" t="n">
        <f aca="false">IFERROR(Inputs!AD317/Inputs_old!AD317-1,"-")</f>
        <v>0</v>
      </c>
      <c r="AE317" s="90" t="n">
        <f aca="false">IFERROR(Inputs!AE317/Inputs_old!AE317-1,"-")</f>
        <v>0</v>
      </c>
      <c r="AF317" s="90" t="n">
        <f aca="false">IFERROR(Inputs!AF317/Inputs_old!AF317-1,"-")</f>
        <v>0</v>
      </c>
      <c r="AG317" s="90" t="n">
        <f aca="false">IFERROR(Inputs!AG317/Inputs_old!AG317-1,"-")</f>
        <v>0</v>
      </c>
      <c r="AH317" s="90" t="n">
        <f aca="false">IFERROR(Inputs!AH317/Inputs_old!AH317-1,"-")</f>
        <v>0</v>
      </c>
      <c r="AI317" s="90" t="n">
        <f aca="false">IFERROR(Inputs!AI317/Inputs_old!AI317-1,"-")</f>
        <v>-0.0880875648829255</v>
      </c>
      <c r="AJ317" s="90" t="n">
        <f aca="false">IFERROR(Inputs!AJ317/Inputs_old!AJ317-1,"-")</f>
        <v>-0.0881267920625122</v>
      </c>
      <c r="AK317" s="90" t="n">
        <f aca="false">IFERROR(Inputs!AK317/Inputs_old!AK317-1,"-")</f>
        <v>-0.0881552472655687</v>
      </c>
      <c r="AL317" s="90" t="n">
        <f aca="false">IFERROR(Inputs!AL317/Inputs_old!AL317-1,"-")</f>
        <v>-0.088216913360783</v>
      </c>
      <c r="AM317" s="90" t="n">
        <f aca="false">IFERROR(Inputs!AM317/Inputs_old!AM317-1,"-")</f>
        <v>-0.088293623443924</v>
      </c>
      <c r="AN317" s="90" t="n">
        <f aca="false">IFERROR(Inputs!AN317/Inputs_old!AN317-1,"-")</f>
        <v>-0.0883198884953844</v>
      </c>
      <c r="AO317" s="90" t="n">
        <f aca="false">IFERROR(Inputs!AO317/Inputs_old!AO317-1,"-")</f>
        <v>-0.0882995467944935</v>
      </c>
      <c r="AP317" s="90" t="n">
        <f aca="false">IFERROR(Inputs!AP317/Inputs_old!AP317-1,"-")</f>
        <v>-0.088279009743676</v>
      </c>
      <c r="AQ317" s="90" t="n">
        <f aca="false">IFERROR(Inputs!AQ317/Inputs_old!AQ317-1,"-")</f>
        <v>-0.0882582755467106</v>
      </c>
      <c r="AR317" s="90" t="n">
        <f aca="false">IFERROR(Inputs!AR317/Inputs_old!AR317-1,"-")</f>
        <v>-0.0882582755467106</v>
      </c>
      <c r="AS317" s="90" t="n">
        <f aca="false">IFERROR(Inputs!AS317/Inputs_old!AS317-1,"-")</f>
        <v>-0.0882582755467106</v>
      </c>
      <c r="AT317" s="90" t="n">
        <f aca="false">IFERROR(Inputs!AT317/Inputs_old!AT317-1,"-")</f>
        <v>-0.0882582755467106</v>
      </c>
      <c r="AU317" s="90" t="n">
        <f aca="false">IFERROR(Inputs!AU317/Inputs_old!AU317-1,"-")</f>
        <v>-0.0882582755467106</v>
      </c>
      <c r="AV317" s="90" t="n">
        <f aca="false">IFERROR(Inputs!AV317/Inputs_old!AV317-1,"-")</f>
        <v>-0.0882582755467106</v>
      </c>
      <c r="AW317" s="90" t="n">
        <f aca="false">IFERROR(Inputs!AW317/Inputs_old!AW317-1,"-")</f>
        <v>-0.0882582755467106</v>
      </c>
      <c r="AX317" s="90" t="n">
        <f aca="false">IFERROR(Inputs!AX317/Inputs_old!AX317-1,"-")</f>
        <v>-0.0882582755467106</v>
      </c>
      <c r="AY317" s="90" t="n">
        <f aca="false">IFERROR(Inputs!AY317/Inputs_old!AY317-1,"-")</f>
        <v>-0.0882582755467106</v>
      </c>
      <c r="AZ317" s="90" t="n">
        <f aca="false">IFERROR(Inputs!AZ317/Inputs_old!AZ317-1,"-")</f>
        <v>-0.0882582755467106</v>
      </c>
      <c r="BA317" s="90" t="n">
        <f aca="false">IFERROR(Inputs!BA317/Inputs_old!BA317-1,"-")</f>
        <v>-0.0882582755467106</v>
      </c>
      <c r="BB317" s="90" t="n">
        <f aca="false">IFERROR(Inputs!BB317/Inputs_old!BB317-1,"-")</f>
        <v>-0.0882582755467106</v>
      </c>
      <c r="BC317" s="90" t="n">
        <f aca="false">IFERROR(Inputs!BC317/Inputs_old!BC317-1,"-")</f>
        <v>-0.0882582755467106</v>
      </c>
      <c r="BD317" s="90" t="n">
        <f aca="false">IFERROR(Inputs!BD317/Inputs_old!BD317-1,"-")</f>
        <v>-0.0882582755467106</v>
      </c>
      <c r="BE317" s="90" t="n">
        <f aca="false">IFERROR(Inputs!BE317/Inputs_old!BE317-1,"-")</f>
        <v>-0.0882582755467106</v>
      </c>
      <c r="BF317" s="90" t="n">
        <f aca="false">IFERROR(Inputs!BF317/Inputs_old!BF317-1,"-")</f>
        <v>-0.0882582755467106</v>
      </c>
      <c r="BG317" s="90" t="n">
        <f aca="false">IFERROR(Inputs!BG317/Inputs_old!BG317-1,"-")</f>
        <v>-0.0882582755467106</v>
      </c>
    </row>
    <row r="318" customFormat="false" ht="13.5" hidden="false" customHeight="true" outlineLevel="0" collapsed="false">
      <c r="A318" s="48" t="s">
        <v>99</v>
      </c>
      <c r="B318" s="201" t="s">
        <v>360</v>
      </c>
      <c r="C318" s="201" t="s">
        <v>377</v>
      </c>
      <c r="D318" s="201" t="s">
        <v>101</v>
      </c>
      <c r="E318" s="52"/>
      <c r="F318" s="19" t="s">
        <v>387</v>
      </c>
      <c r="G318" s="52" t="s">
        <v>388</v>
      </c>
      <c r="H318" s="52"/>
      <c r="I318" s="52"/>
      <c r="J318" s="90" t="str">
        <f aca="false">IFERROR(Inputs!J318/Inputs_old!J318-1,"-")</f>
        <v>-</v>
      </c>
      <c r="K318" s="90" t="str">
        <f aca="false">IFERROR(Inputs!K318/Inputs_old!K318-1,"-")</f>
        <v>-</v>
      </c>
      <c r="L318" s="90" t="str">
        <f aca="false">IFERROR(Inputs!L318/Inputs_old!L318-1,"-")</f>
        <v>-</v>
      </c>
      <c r="M318" s="90" t="str">
        <f aca="false">IFERROR(Inputs!M318/Inputs_old!M318-1,"-")</f>
        <v>-</v>
      </c>
      <c r="N318" s="90" t="str">
        <f aca="false">IFERROR(Inputs!N318/Inputs_old!N318-1,"-")</f>
        <v>-</v>
      </c>
      <c r="O318" s="90" t="str">
        <f aca="false">IFERROR(Inputs!O318/Inputs_old!O318-1,"-")</f>
        <v>-</v>
      </c>
      <c r="P318" s="90" t="str">
        <f aca="false">IFERROR(Inputs!P318/Inputs_old!P318-1,"-")</f>
        <v>-</v>
      </c>
      <c r="Q318" s="90" t="str">
        <f aca="false">IFERROR(Inputs!Q318/Inputs_old!Q318-1,"-")</f>
        <v>-</v>
      </c>
      <c r="R318" s="90" t="str">
        <f aca="false">IFERROR(Inputs!R318/Inputs_old!R318-1,"-")</f>
        <v>-</v>
      </c>
      <c r="S318" s="90" t="str">
        <f aca="false">IFERROR(Inputs!S318/Inputs_old!S318-1,"-")</f>
        <v>-</v>
      </c>
      <c r="T318" s="90" t="str">
        <f aca="false">IFERROR(Inputs!T318/Inputs_old!T318-1,"-")</f>
        <v>-</v>
      </c>
      <c r="U318" s="90" t="str">
        <f aca="false">IFERROR(Inputs!U318/Inputs_old!U318-1,"-")</f>
        <v>-</v>
      </c>
      <c r="V318" s="90" t="str">
        <f aca="false">IFERROR(Inputs!V318/Inputs_old!V318-1,"-")</f>
        <v>-</v>
      </c>
      <c r="W318" s="90" t="n">
        <f aca="false">IFERROR(Inputs!W318/Inputs_old!W318-1,"-")</f>
        <v>0</v>
      </c>
      <c r="X318" s="90" t="n">
        <f aca="false">IFERROR(Inputs!X318/Inputs_old!X318-1,"-")</f>
        <v>0</v>
      </c>
      <c r="Y318" s="90" t="n">
        <f aca="false">IFERROR(Inputs!Y318/Inputs_old!Y318-1,"-")</f>
        <v>0</v>
      </c>
      <c r="Z318" s="90" t="n">
        <f aca="false">IFERROR(Inputs!Z318/Inputs_old!Z318-1,"-")</f>
        <v>0</v>
      </c>
      <c r="AA318" s="90" t="n">
        <f aca="false">IFERROR(Inputs!AA318/Inputs_old!AA318-1,"-")</f>
        <v>0</v>
      </c>
      <c r="AB318" s="90" t="n">
        <f aca="false">IFERROR(Inputs!AB318/Inputs_old!AB318-1,"-")</f>
        <v>0</v>
      </c>
      <c r="AC318" s="90" t="n">
        <f aca="false">IFERROR(Inputs!AC318/Inputs_old!AC318-1,"-")</f>
        <v>0</v>
      </c>
      <c r="AD318" s="90" t="n">
        <f aca="false">IFERROR(Inputs!AD318/Inputs_old!AD318-1,"-")</f>
        <v>0</v>
      </c>
      <c r="AE318" s="90" t="n">
        <f aca="false">IFERROR(Inputs!AE318/Inputs_old!AE318-1,"-")</f>
        <v>0</v>
      </c>
      <c r="AF318" s="90" t="n">
        <f aca="false">IFERROR(Inputs!AF318/Inputs_old!AF318-1,"-")</f>
        <v>0</v>
      </c>
      <c r="AG318" s="90" t="n">
        <f aca="false">IFERROR(Inputs!AG318/Inputs_old!AG318-1,"-")</f>
        <v>0</v>
      </c>
      <c r="AH318" s="90" t="n">
        <f aca="false">IFERROR(Inputs!AH318/Inputs_old!AH318-1,"-")</f>
        <v>0</v>
      </c>
      <c r="AI318" s="90" t="n">
        <f aca="false">IFERROR(Inputs!AI318/Inputs_old!AI318-1,"-")</f>
        <v>0.0192307692307692</v>
      </c>
      <c r="AJ318" s="90" t="n">
        <f aca="false">IFERROR(Inputs!AJ318/Inputs_old!AJ318-1,"-")</f>
        <v>0</v>
      </c>
      <c r="AK318" s="90" t="n">
        <f aca="false">IFERROR(Inputs!AK318/Inputs_old!AK318-1,"-")</f>
        <v>0</v>
      </c>
      <c r="AL318" s="90" t="n">
        <f aca="false">IFERROR(Inputs!AL318/Inputs_old!AL318-1,"-")</f>
        <v>0</v>
      </c>
      <c r="AM318" s="90" t="n">
        <f aca="false">IFERROR(Inputs!AM318/Inputs_old!AM318-1,"-")</f>
        <v>0</v>
      </c>
      <c r="AN318" s="90" t="n">
        <f aca="false">IFERROR(Inputs!AN318/Inputs_old!AN318-1,"-")</f>
        <v>0</v>
      </c>
      <c r="AO318" s="90" t="n">
        <f aca="false">IFERROR(Inputs!AO318/Inputs_old!AO318-1,"-")</f>
        <v>0</v>
      </c>
      <c r="AP318" s="90" t="n">
        <f aca="false">IFERROR(Inputs!AP318/Inputs_old!AP318-1,"-")</f>
        <v>0</v>
      </c>
      <c r="AQ318" s="90" t="n">
        <f aca="false">IFERROR(Inputs!AQ318/Inputs_old!AQ318-1,"-")</f>
        <v>0</v>
      </c>
      <c r="AR318" s="90" t="n">
        <f aca="false">IFERROR(Inputs!AR318/Inputs_old!AR318-1,"-")</f>
        <v>0</v>
      </c>
      <c r="AS318" s="90" t="n">
        <f aca="false">IFERROR(Inputs!AS318/Inputs_old!AS318-1,"-")</f>
        <v>0</v>
      </c>
      <c r="AT318" s="90" t="n">
        <f aca="false">IFERROR(Inputs!AT318/Inputs_old!AT318-1,"-")</f>
        <v>0</v>
      </c>
      <c r="AU318" s="90" t="n">
        <f aca="false">IFERROR(Inputs!AU318/Inputs_old!AU318-1,"-")</f>
        <v>0</v>
      </c>
      <c r="AV318" s="90" t="n">
        <f aca="false">IFERROR(Inputs!AV318/Inputs_old!AV318-1,"-")</f>
        <v>0</v>
      </c>
      <c r="AW318" s="90" t="n">
        <f aca="false">IFERROR(Inputs!AW318/Inputs_old!AW318-1,"-")</f>
        <v>0</v>
      </c>
      <c r="AX318" s="90" t="n">
        <f aca="false">IFERROR(Inputs!AX318/Inputs_old!AX318-1,"-")</f>
        <v>0</v>
      </c>
      <c r="AY318" s="90" t="n">
        <f aca="false">IFERROR(Inputs!AY318/Inputs_old!AY318-1,"-")</f>
        <v>0</v>
      </c>
      <c r="AZ318" s="90" t="n">
        <f aca="false">IFERROR(Inputs!AZ318/Inputs_old!AZ318-1,"-")</f>
        <v>0</v>
      </c>
      <c r="BA318" s="90" t="n">
        <f aca="false">IFERROR(Inputs!BA318/Inputs_old!BA318-1,"-")</f>
        <v>0</v>
      </c>
      <c r="BB318" s="90" t="n">
        <f aca="false">IFERROR(Inputs!BB318/Inputs_old!BB318-1,"-")</f>
        <v>0</v>
      </c>
      <c r="BC318" s="90" t="n">
        <f aca="false">IFERROR(Inputs!BC318/Inputs_old!BC318-1,"-")</f>
        <v>0</v>
      </c>
      <c r="BD318" s="90" t="n">
        <f aca="false">IFERROR(Inputs!BD318/Inputs_old!BD318-1,"-")</f>
        <v>0</v>
      </c>
      <c r="BE318" s="90" t="n">
        <f aca="false">IFERROR(Inputs!BE318/Inputs_old!BE318-1,"-")</f>
        <v>0</v>
      </c>
      <c r="BF318" s="90" t="n">
        <f aca="false">IFERROR(Inputs!BF318/Inputs_old!BF318-1,"-")</f>
        <v>0</v>
      </c>
      <c r="BG318" s="90" t="n">
        <f aca="false">IFERROR(Inputs!BG318/Inputs_old!BG318-1,"-")</f>
        <v>0</v>
      </c>
    </row>
    <row r="319" customFormat="false" ht="13.5" hidden="false" customHeight="true" outlineLevel="0" collapsed="false">
      <c r="A319" s="48" t="s">
        <v>99</v>
      </c>
      <c r="B319" s="201" t="s">
        <v>360</v>
      </c>
      <c r="C319" s="201" t="s">
        <v>377</v>
      </c>
      <c r="D319" s="201" t="s">
        <v>101</v>
      </c>
      <c r="E319" s="52"/>
      <c r="F319" s="19" t="s">
        <v>390</v>
      </c>
      <c r="G319" s="52" t="s">
        <v>12</v>
      </c>
      <c r="H319" s="52"/>
      <c r="I319" s="52"/>
      <c r="J319" s="90" t="n">
        <f aca="false">Inputs!J319-Inputs_old!J319</f>
        <v>0</v>
      </c>
      <c r="K319" s="90" t="n">
        <f aca="false">Inputs!K319-Inputs_old!K319</f>
        <v>0</v>
      </c>
      <c r="L319" s="90" t="n">
        <f aca="false">Inputs!L319-Inputs_old!L319</f>
        <v>0</v>
      </c>
      <c r="M319" s="90" t="n">
        <f aca="false">Inputs!M319-Inputs_old!M319</f>
        <v>0</v>
      </c>
      <c r="N319" s="90" t="n">
        <f aca="false">Inputs!N319-Inputs_old!N319</f>
        <v>0</v>
      </c>
      <c r="O319" s="90" t="n">
        <f aca="false">Inputs!O319-Inputs_old!O319</f>
        <v>0</v>
      </c>
      <c r="P319" s="90" t="n">
        <f aca="false">Inputs!P319-Inputs_old!P319</f>
        <v>0</v>
      </c>
      <c r="Q319" s="90" t="n">
        <f aca="false">Inputs!Q319-Inputs_old!Q319</f>
        <v>0</v>
      </c>
      <c r="R319" s="90" t="n">
        <f aca="false">Inputs!R319-Inputs_old!R319</f>
        <v>0</v>
      </c>
      <c r="S319" s="90" t="n">
        <f aca="false">Inputs!S319-Inputs_old!S319</f>
        <v>0</v>
      </c>
      <c r="T319" s="90" t="n">
        <f aca="false">Inputs!T319-Inputs_old!T319</f>
        <v>0</v>
      </c>
      <c r="U319" s="90" t="n">
        <f aca="false">Inputs!U319-Inputs_old!U319</f>
        <v>0</v>
      </c>
      <c r="V319" s="90" t="n">
        <f aca="false">Inputs!V319-Inputs_old!V319</f>
        <v>0</v>
      </c>
      <c r="W319" s="90" t="n">
        <f aca="false">Inputs!W319-Inputs_old!W319</f>
        <v>0</v>
      </c>
      <c r="X319" s="90" t="n">
        <f aca="false">Inputs!X319-Inputs_old!X319</f>
        <v>0</v>
      </c>
      <c r="Y319" s="90" t="n">
        <f aca="false">Inputs!Y319-Inputs_old!Y319</f>
        <v>0</v>
      </c>
      <c r="Z319" s="90" t="n">
        <f aca="false">Inputs!Z319-Inputs_old!Z319</f>
        <v>0</v>
      </c>
      <c r="AA319" s="90" t="n">
        <f aca="false">Inputs!AA319-Inputs_old!AA319</f>
        <v>0</v>
      </c>
      <c r="AB319" s="90" t="n">
        <f aca="false">Inputs!AB319-Inputs_old!AB319</f>
        <v>0</v>
      </c>
      <c r="AC319" s="90" t="n">
        <f aca="false">Inputs!AC319-Inputs_old!AC319</f>
        <v>0</v>
      </c>
      <c r="AD319" s="90" t="n">
        <f aca="false">Inputs!AD319-Inputs_old!AD319</f>
        <v>0</v>
      </c>
      <c r="AE319" s="90" t="n">
        <f aca="false">Inputs!AE319-Inputs_old!AE319</f>
        <v>0</v>
      </c>
      <c r="AF319" s="90" t="n">
        <f aca="false">Inputs!AF319-Inputs_old!AF319</f>
        <v>0</v>
      </c>
      <c r="AG319" s="90" t="n">
        <f aca="false">Inputs!AG319-Inputs_old!AG319</f>
        <v>0</v>
      </c>
      <c r="AH319" s="90" t="n">
        <f aca="false">Inputs!AH319-Inputs_old!AH319</f>
        <v>0</v>
      </c>
      <c r="AI319" s="90" t="n">
        <f aca="false">Inputs!AI319-Inputs_old!AI319</f>
        <v>-0.0015421829500929</v>
      </c>
      <c r="AJ319" s="90" t="n">
        <f aca="false">Inputs!AJ319-Inputs_old!AJ319</f>
        <v>0.0206939082639652</v>
      </c>
      <c r="AK319" s="90" t="n">
        <f aca="false">Inputs!AK319-Inputs_old!AK319</f>
        <v>-3.38633968075541E-005</v>
      </c>
      <c r="AL319" s="90" t="n">
        <f aca="false">Inputs!AL319-Inputs_old!AL319</f>
        <v>-0.00271405321957063</v>
      </c>
      <c r="AM319" s="90" t="n">
        <f aca="false">Inputs!AM319-Inputs_old!AM319</f>
        <v>-0.000763041017741717</v>
      </c>
      <c r="AN319" s="90" t="n">
        <f aca="false">Inputs!AN319-Inputs_old!AN319</f>
        <v>-0.000104536180771664</v>
      </c>
      <c r="AO319" s="90" t="n">
        <f aca="false">Inputs!AO319-Inputs_old!AO319</f>
        <v>-0.000599938139983935</v>
      </c>
      <c r="AP319" s="90" t="n">
        <f aca="false">Inputs!AP319-Inputs_old!AP319</f>
        <v>-0.000599284560446334</v>
      </c>
      <c r="AQ319" s="90" t="n">
        <f aca="false">Inputs!AQ319-Inputs_old!AQ319</f>
        <v>-0.000610126030697655</v>
      </c>
      <c r="AR319" s="90" t="n">
        <f aca="false">Inputs!AR319-Inputs_old!AR319</f>
        <v>-0.000588983350161554</v>
      </c>
      <c r="AS319" s="90" t="n">
        <f aca="false">Inputs!AS319-Inputs_old!AS319</f>
        <v>-0.000478947900716564</v>
      </c>
      <c r="AT319" s="90" t="n">
        <f aca="false">Inputs!AT319-Inputs_old!AT319</f>
        <v>-0.000437407548582236</v>
      </c>
      <c r="AU319" s="90" t="n">
        <f aca="false">Inputs!AU319-Inputs_old!AU319</f>
        <v>-0.000435714141254095</v>
      </c>
      <c r="AV319" s="90" t="n">
        <f aca="false">Inputs!AV319-Inputs_old!AV319</f>
        <v>-0.000433896785999144</v>
      </c>
      <c r="AW319" s="90" t="n">
        <f aca="false">Inputs!AW319-Inputs_old!AW319</f>
        <v>-0.000620603717711221</v>
      </c>
      <c r="AX319" s="90" t="n">
        <f aca="false">Inputs!AX319-Inputs_old!AX319</f>
        <v>-0.000531521227575826</v>
      </c>
      <c r="AY319" s="90" t="n">
        <f aca="false">Inputs!AY319-Inputs_old!AY319</f>
        <v>-0.000576028211727531</v>
      </c>
      <c r="AZ319" s="90" t="n">
        <f aca="false">Inputs!AZ319-Inputs_old!AZ319</f>
        <v>-0.000474840361599949</v>
      </c>
      <c r="BA319" s="90" t="n">
        <f aca="false">Inputs!BA319-Inputs_old!BA319</f>
        <v>-0.000464904034650271</v>
      </c>
      <c r="BB319" s="90" t="n">
        <f aca="false">Inputs!BB319-Inputs_old!BB319</f>
        <v>-0.000446950425358139</v>
      </c>
      <c r="BC319" s="90" t="n">
        <f aca="false">Inputs!BC319-Inputs_old!BC319</f>
        <v>-0.000441741335313273</v>
      </c>
      <c r="BD319" s="90" t="n">
        <f aca="false">Inputs!BD319-Inputs_old!BD319</f>
        <v>-0.00043646593449731</v>
      </c>
      <c r="BE319" s="90" t="n">
        <f aca="false">Inputs!BE319-Inputs_old!BE319</f>
        <v>-0.000431122920707905</v>
      </c>
      <c r="BF319" s="90" t="n">
        <f aca="false">Inputs!BF319-Inputs_old!BF319</f>
        <v>-0.000425711123842598</v>
      </c>
      <c r="BG319" s="90" t="n">
        <f aca="false">Inputs!BG319-Inputs_old!BG319</f>
        <v>-0.000420229535903038</v>
      </c>
    </row>
    <row r="320" s="162" customFormat="true" ht="13.5" hidden="false" customHeight="true" outlineLevel="0" collapsed="false">
      <c r="A320" s="48" t="s">
        <v>99</v>
      </c>
      <c r="B320" s="201" t="s">
        <v>360</v>
      </c>
      <c r="C320" s="201" t="s">
        <v>361</v>
      </c>
      <c r="D320" s="201" t="s">
        <v>101</v>
      </c>
      <c r="E320" s="52"/>
      <c r="F320" s="19" t="s">
        <v>391</v>
      </c>
      <c r="G320" s="52" t="s">
        <v>12</v>
      </c>
      <c r="H320" s="52"/>
      <c r="I320" s="52"/>
      <c r="J320" s="90" t="n">
        <f aca="false">Inputs!J320-Inputs_old!J320</f>
        <v>0</v>
      </c>
      <c r="K320" s="90" t="n">
        <f aca="false">Inputs!K320-Inputs_old!K320</f>
        <v>0</v>
      </c>
      <c r="L320" s="90" t="n">
        <f aca="false">Inputs!L320-Inputs_old!L320</f>
        <v>0</v>
      </c>
      <c r="M320" s="90" t="n">
        <f aca="false">Inputs!M320-Inputs_old!M320</f>
        <v>0</v>
      </c>
      <c r="N320" s="90" t="n">
        <f aca="false">Inputs!N320-Inputs_old!N320</f>
        <v>0</v>
      </c>
      <c r="O320" s="90" t="n">
        <f aca="false">Inputs!O320-Inputs_old!O320</f>
        <v>0</v>
      </c>
      <c r="P320" s="90" t="n">
        <f aca="false">Inputs!P320-Inputs_old!P320</f>
        <v>0</v>
      </c>
      <c r="Q320" s="90" t="n">
        <f aca="false">Inputs!Q320-Inputs_old!Q320</f>
        <v>0</v>
      </c>
      <c r="R320" s="90" t="n">
        <f aca="false">Inputs!R320-Inputs_old!R320</f>
        <v>0</v>
      </c>
      <c r="S320" s="90" t="n">
        <f aca="false">Inputs!S320-Inputs_old!S320</f>
        <v>0</v>
      </c>
      <c r="T320" s="90" t="n">
        <f aca="false">Inputs!T320-Inputs_old!T320</f>
        <v>0</v>
      </c>
      <c r="U320" s="90" t="n">
        <f aca="false">Inputs!U320-Inputs_old!U320</f>
        <v>0</v>
      </c>
      <c r="V320" s="90" t="n">
        <f aca="false">Inputs!V320-Inputs_old!V320</f>
        <v>0</v>
      </c>
      <c r="W320" s="90" t="n">
        <f aca="false">Inputs!W320-Inputs_old!W320</f>
        <v>0</v>
      </c>
      <c r="X320" s="90" t="n">
        <f aca="false">Inputs!X320-Inputs_old!X320</f>
        <v>0</v>
      </c>
      <c r="Y320" s="90" t="n">
        <f aca="false">Inputs!Y320-Inputs_old!Y320</f>
        <v>0</v>
      </c>
      <c r="Z320" s="90" t="n">
        <f aca="false">Inputs!Z320-Inputs_old!Z320</f>
        <v>0</v>
      </c>
      <c r="AA320" s="90" t="n">
        <f aca="false">Inputs!AA320-Inputs_old!AA320</f>
        <v>0</v>
      </c>
      <c r="AB320" s="90" t="n">
        <f aca="false">Inputs!AB320-Inputs_old!AB320</f>
        <v>0</v>
      </c>
      <c r="AC320" s="90" t="n">
        <f aca="false">Inputs!AC320-Inputs_old!AC320</f>
        <v>0</v>
      </c>
      <c r="AD320" s="90" t="n">
        <f aca="false">Inputs!AD320-Inputs_old!AD320</f>
        <v>0</v>
      </c>
      <c r="AE320" s="90" t="n">
        <f aca="false">Inputs!AE320-Inputs_old!AE320</f>
        <v>0</v>
      </c>
      <c r="AF320" s="90" t="n">
        <f aca="false">Inputs!AF320-Inputs_old!AF320</f>
        <v>0</v>
      </c>
      <c r="AG320" s="90" t="n">
        <f aca="false">Inputs!AG320-Inputs_old!AG320</f>
        <v>0</v>
      </c>
      <c r="AH320" s="90" t="n">
        <f aca="false">Inputs!AH320-Inputs_old!AH320</f>
        <v>0</v>
      </c>
      <c r="AI320" s="90" t="n">
        <f aca="false">Inputs!AI320-Inputs_old!AI320</f>
        <v>5.6641352126019E-005</v>
      </c>
      <c r="AJ320" s="90" t="n">
        <f aca="false">Inputs!AJ320-Inputs_old!AJ320</f>
        <v>-1.71089610956354E-006</v>
      </c>
      <c r="AK320" s="90" t="n">
        <f aca="false">Inputs!AK320-Inputs_old!AK320</f>
        <v>-1.08311864932542E-006</v>
      </c>
      <c r="AL320" s="90" t="n">
        <f aca="false">Inputs!AL320-Inputs_old!AL320</f>
        <v>6.87736827265084E-007</v>
      </c>
      <c r="AM320" s="90" t="n">
        <f aca="false">Inputs!AM320-Inputs_old!AM320</f>
        <v>1.87710112209416E-006</v>
      </c>
      <c r="AN320" s="90" t="n">
        <f aca="false">Inputs!AN320-Inputs_old!AN320</f>
        <v>1.44120154521588E-006</v>
      </c>
      <c r="AO320" s="90" t="n">
        <f aca="false">Inputs!AO320-Inputs_old!AO320</f>
        <v>2.74774860953286E-006</v>
      </c>
      <c r="AP320" s="90" t="n">
        <f aca="false">Inputs!AP320-Inputs_old!AP320</f>
        <v>8.46577147495253E-007</v>
      </c>
      <c r="AQ320" s="90" t="n">
        <f aca="false">Inputs!AQ320-Inputs_old!AQ320</f>
        <v>-3.48173401221175E-009</v>
      </c>
      <c r="AR320" s="90" t="n">
        <f aca="false">Inputs!AR320-Inputs_old!AR320</f>
        <v>2.22044604925031E-016</v>
      </c>
      <c r="AS320" s="90" t="n">
        <f aca="false">Inputs!AS320-Inputs_old!AS320</f>
        <v>0</v>
      </c>
      <c r="AT320" s="90" t="n">
        <f aca="false">Inputs!AT320-Inputs_old!AT320</f>
        <v>-2.22044604925031E-016</v>
      </c>
      <c r="AU320" s="90" t="n">
        <f aca="false">Inputs!AU320-Inputs_old!AU320</f>
        <v>-2.22044604925031E-016</v>
      </c>
      <c r="AV320" s="90" t="n">
        <f aca="false">Inputs!AV320-Inputs_old!AV320</f>
        <v>-2.22044604925031E-016</v>
      </c>
      <c r="AW320" s="90" t="n">
        <f aca="false">Inputs!AW320-Inputs_old!AW320</f>
        <v>2.22044604925031E-016</v>
      </c>
      <c r="AX320" s="90" t="n">
        <f aca="false">Inputs!AX320-Inputs_old!AX320</f>
        <v>0</v>
      </c>
      <c r="AY320" s="90" t="n">
        <f aca="false">Inputs!AY320-Inputs_old!AY320</f>
        <v>0</v>
      </c>
      <c r="AZ320" s="90" t="n">
        <f aca="false">Inputs!AZ320-Inputs_old!AZ320</f>
        <v>0</v>
      </c>
      <c r="BA320" s="90" t="n">
        <f aca="false">Inputs!BA320-Inputs_old!BA320</f>
        <v>2.22044604925031E-016</v>
      </c>
      <c r="BB320" s="90" t="n">
        <f aca="false">Inputs!BB320-Inputs_old!BB320</f>
        <v>0</v>
      </c>
      <c r="BC320" s="90" t="n">
        <f aca="false">Inputs!BC320-Inputs_old!BC320</f>
        <v>0</v>
      </c>
      <c r="BD320" s="90" t="n">
        <f aca="false">Inputs!BD320-Inputs_old!BD320</f>
        <v>0</v>
      </c>
      <c r="BE320" s="90" t="n">
        <f aca="false">Inputs!BE320-Inputs_old!BE320</f>
        <v>0</v>
      </c>
      <c r="BF320" s="90" t="n">
        <f aca="false">Inputs!BF320-Inputs_old!BF320</f>
        <v>2.22044604925031E-016</v>
      </c>
      <c r="BG320" s="90" t="n">
        <f aca="false">Inputs!BG320-Inputs_old!BG320</f>
        <v>0</v>
      </c>
    </row>
    <row r="321" customFormat="false" ht="13.5" hidden="false" customHeight="true" outlineLevel="0" collapsed="false">
      <c r="A321" s="48" t="s">
        <v>99</v>
      </c>
      <c r="B321" s="201" t="s">
        <v>360</v>
      </c>
      <c r="C321" s="201" t="s">
        <v>364</v>
      </c>
      <c r="D321" s="201" t="s">
        <v>101</v>
      </c>
      <c r="E321" s="52"/>
      <c r="F321" s="19" t="s">
        <v>392</v>
      </c>
      <c r="G321" s="52" t="s">
        <v>393</v>
      </c>
      <c r="H321" s="52"/>
      <c r="I321" s="52"/>
      <c r="J321" s="90" t="str">
        <f aca="false">IFERROR(Inputs!J321/Inputs_old!J321-1,"-")</f>
        <v>-</v>
      </c>
      <c r="K321" s="90" t="str">
        <f aca="false">IFERROR(Inputs!K321/Inputs_old!K321-1,"-")</f>
        <v>-</v>
      </c>
      <c r="L321" s="90" t="str">
        <f aca="false">IFERROR(Inputs!L321/Inputs_old!L321-1,"-")</f>
        <v>-</v>
      </c>
      <c r="M321" s="90" t="str">
        <f aca="false">IFERROR(Inputs!M321/Inputs_old!M321-1,"-")</f>
        <v>-</v>
      </c>
      <c r="N321" s="90" t="str">
        <f aca="false">IFERROR(Inputs!N321/Inputs_old!N321-1,"-")</f>
        <v>-</v>
      </c>
      <c r="O321" s="90" t="str">
        <f aca="false">IFERROR(Inputs!O321/Inputs_old!O321-1,"-")</f>
        <v>-</v>
      </c>
      <c r="P321" s="90" t="str">
        <f aca="false">IFERROR(Inputs!P321/Inputs_old!P321-1,"-")</f>
        <v>-</v>
      </c>
      <c r="Q321" s="90" t="str">
        <f aca="false">IFERROR(Inputs!Q321/Inputs_old!Q321-1,"-")</f>
        <v>-</v>
      </c>
      <c r="R321" s="90" t="str">
        <f aca="false">IFERROR(Inputs!R321/Inputs_old!R321-1,"-")</f>
        <v>-</v>
      </c>
      <c r="S321" s="90" t="str">
        <f aca="false">IFERROR(Inputs!S321/Inputs_old!S321-1,"-")</f>
        <v>-</v>
      </c>
      <c r="T321" s="90" t="str">
        <f aca="false">IFERROR(Inputs!T321/Inputs_old!T321-1,"-")</f>
        <v>-</v>
      </c>
      <c r="U321" s="90" t="str">
        <f aca="false">IFERROR(Inputs!U321/Inputs_old!U321-1,"-")</f>
        <v>-</v>
      </c>
      <c r="V321" s="90" t="str">
        <f aca="false">IFERROR(Inputs!V321/Inputs_old!V321-1,"-")</f>
        <v>-</v>
      </c>
      <c r="W321" s="90" t="str">
        <f aca="false">IFERROR(Inputs!W321/Inputs_old!W321-1,"-")</f>
        <v>-</v>
      </c>
      <c r="X321" s="90" t="n">
        <f aca="false">IFERROR(Inputs!X321/Inputs_old!X321-1,"-")</f>
        <v>0.168518518518519</v>
      </c>
      <c r="Y321" s="90" t="n">
        <f aca="false">IFERROR(Inputs!Y321/Inputs_old!Y321-1,"-")</f>
        <v>-0.00119402985074613</v>
      </c>
      <c r="Z321" s="90" t="n">
        <f aca="false">IFERROR(Inputs!Z321/Inputs_old!Z321-1,"-")</f>
        <v>0</v>
      </c>
      <c r="AA321" s="90" t="n">
        <f aca="false">IFERROR(Inputs!AA321/Inputs_old!AA321-1,"-")</f>
        <v>0</v>
      </c>
      <c r="AB321" s="90" t="n">
        <f aca="false">IFERROR(Inputs!AB321/Inputs_old!AB321-1,"-")</f>
        <v>0</v>
      </c>
      <c r="AC321" s="90" t="n">
        <f aca="false">IFERROR(Inputs!AC321/Inputs_old!AC321-1,"-")</f>
        <v>0</v>
      </c>
      <c r="AD321" s="90" t="n">
        <f aca="false">IFERROR(Inputs!AD321/Inputs_old!AD321-1,"-")</f>
        <v>0</v>
      </c>
      <c r="AE321" s="90" t="n">
        <f aca="false">IFERROR(Inputs!AE321/Inputs_old!AE321-1,"-")</f>
        <v>0</v>
      </c>
      <c r="AF321" s="90" t="n">
        <f aca="false">IFERROR(Inputs!AF321/Inputs_old!AF321-1,"-")</f>
        <v>0</v>
      </c>
      <c r="AG321" s="90" t="n">
        <f aca="false">IFERROR(Inputs!AG321/Inputs_old!AG321-1,"-")</f>
        <v>0</v>
      </c>
      <c r="AH321" s="90" t="n">
        <f aca="false">IFERROR(Inputs!AH321/Inputs_old!AH321-1,"-")</f>
        <v>0</v>
      </c>
      <c r="AI321" s="90" t="n">
        <f aca="false">IFERROR(Inputs!AI321/Inputs_old!AI321-1,"-")</f>
        <v>0</v>
      </c>
      <c r="AJ321" s="90" t="n">
        <f aca="false">IFERROR(Inputs!AJ321/Inputs_old!AJ321-1,"-")</f>
        <v>0</v>
      </c>
      <c r="AK321" s="90" t="n">
        <f aca="false">IFERROR(Inputs!AK321/Inputs_old!AK321-1,"-")</f>
        <v>0</v>
      </c>
      <c r="AL321" s="90" t="n">
        <f aca="false">IFERROR(Inputs!AL321/Inputs_old!AL321-1,"-")</f>
        <v>0</v>
      </c>
      <c r="AM321" s="90" t="n">
        <f aca="false">IFERROR(Inputs!AM321/Inputs_old!AM321-1,"-")</f>
        <v>0.000477748224284813</v>
      </c>
      <c r="AN321" s="90" t="n">
        <f aca="false">IFERROR(Inputs!AN321/Inputs_old!AN321-1,"-")</f>
        <v>0.000477748224284591</v>
      </c>
      <c r="AO321" s="90" t="n">
        <f aca="false">IFERROR(Inputs!AO321/Inputs_old!AO321-1,"-")</f>
        <v>0.000477748224284591</v>
      </c>
      <c r="AP321" s="90" t="n">
        <f aca="false">IFERROR(Inputs!AP321/Inputs_old!AP321-1,"-")</f>
        <v>0.000477748224284591</v>
      </c>
      <c r="AQ321" s="90" t="n">
        <f aca="false">IFERROR(Inputs!AQ321/Inputs_old!AQ321-1,"-")</f>
        <v>0.000477748224284591</v>
      </c>
      <c r="AR321" s="90" t="n">
        <f aca="false">IFERROR(Inputs!AR321/Inputs_old!AR321-1,"-")</f>
        <v>0.000477748224284813</v>
      </c>
      <c r="AS321" s="90" t="n">
        <f aca="false">IFERROR(Inputs!AS321/Inputs_old!AS321-1,"-")</f>
        <v>0.000477748224284813</v>
      </c>
      <c r="AT321" s="90" t="n">
        <f aca="false">IFERROR(Inputs!AT321/Inputs_old!AT321-1,"-")</f>
        <v>0.000477748224284591</v>
      </c>
      <c r="AU321" s="90" t="n">
        <f aca="false">IFERROR(Inputs!AU321/Inputs_old!AU321-1,"-")</f>
        <v>0.000477748224284591</v>
      </c>
      <c r="AV321" s="90" t="n">
        <f aca="false">IFERROR(Inputs!AV321/Inputs_old!AV321-1,"-")</f>
        <v>0.000477748224284591</v>
      </c>
      <c r="AW321" s="90" t="n">
        <f aca="false">IFERROR(Inputs!AW321/Inputs_old!AW321-1,"-")</f>
        <v>0.000477748224284591</v>
      </c>
      <c r="AX321" s="90" t="n">
        <f aca="false">IFERROR(Inputs!AX321/Inputs_old!AX321-1,"-")</f>
        <v>0.000477748224284591</v>
      </c>
      <c r="AY321" s="90" t="n">
        <f aca="false">IFERROR(Inputs!AY321/Inputs_old!AY321-1,"-")</f>
        <v>0.000477748224284591</v>
      </c>
      <c r="AZ321" s="90" t="n">
        <f aca="false">IFERROR(Inputs!AZ321/Inputs_old!AZ321-1,"-")</f>
        <v>0.000477748224284591</v>
      </c>
      <c r="BA321" s="90" t="n">
        <f aca="false">IFERROR(Inputs!BA321/Inputs_old!BA321-1,"-")</f>
        <v>0.000477748224284591</v>
      </c>
      <c r="BB321" s="90" t="n">
        <f aca="false">IFERROR(Inputs!BB321/Inputs_old!BB321-1,"-")</f>
        <v>0.000477748224284591</v>
      </c>
      <c r="BC321" s="90" t="n">
        <f aca="false">IFERROR(Inputs!BC321/Inputs_old!BC321-1,"-")</f>
        <v>0.000477748224284813</v>
      </c>
      <c r="BD321" s="90" t="n">
        <f aca="false">IFERROR(Inputs!BD321/Inputs_old!BD321-1,"-")</f>
        <v>0.000477748224284813</v>
      </c>
      <c r="BE321" s="90" t="n">
        <f aca="false">IFERROR(Inputs!BE321/Inputs_old!BE321-1,"-")</f>
        <v>0.000477748224284813</v>
      </c>
      <c r="BF321" s="90" t="n">
        <f aca="false">IFERROR(Inputs!BF321/Inputs_old!BF321-1,"-")</f>
        <v>0.000477748224284813</v>
      </c>
      <c r="BG321" s="90" t="n">
        <f aca="false">IFERROR(Inputs!BG321/Inputs_old!BG321-1,"-")</f>
        <v>0.000477748224284813</v>
      </c>
    </row>
    <row r="322" customFormat="false" ht="13.5" hidden="false" customHeight="true" outlineLevel="0" collapsed="false">
      <c r="A322" s="48" t="s">
        <v>99</v>
      </c>
      <c r="B322" s="201" t="s">
        <v>360</v>
      </c>
      <c r="C322" s="201" t="s">
        <v>364</v>
      </c>
      <c r="D322" s="201" t="s">
        <v>101</v>
      </c>
      <c r="E322" s="52"/>
      <c r="F322" s="19" t="s">
        <v>395</v>
      </c>
      <c r="G322" s="52" t="s">
        <v>396</v>
      </c>
      <c r="H322" s="52"/>
      <c r="I322" s="52"/>
      <c r="J322" s="90" t="str">
        <f aca="false">IFERROR(Inputs!J322/Inputs_old!J322-1,"-")</f>
        <v>-</v>
      </c>
      <c r="K322" s="90" t="str">
        <f aca="false">IFERROR(Inputs!K322/Inputs_old!K322-1,"-")</f>
        <v>-</v>
      </c>
      <c r="L322" s="90" t="str">
        <f aca="false">IFERROR(Inputs!L322/Inputs_old!L322-1,"-")</f>
        <v>-</v>
      </c>
      <c r="M322" s="90" t="str">
        <f aca="false">IFERROR(Inputs!M322/Inputs_old!M322-1,"-")</f>
        <v>-</v>
      </c>
      <c r="N322" s="90" t="str">
        <f aca="false">IFERROR(Inputs!N322/Inputs_old!N322-1,"-")</f>
        <v>-</v>
      </c>
      <c r="O322" s="90" t="str">
        <f aca="false">IFERROR(Inputs!O322/Inputs_old!O322-1,"-")</f>
        <v>-</v>
      </c>
      <c r="P322" s="90" t="str">
        <f aca="false">IFERROR(Inputs!P322/Inputs_old!P322-1,"-")</f>
        <v>-</v>
      </c>
      <c r="Q322" s="90" t="str">
        <f aca="false">IFERROR(Inputs!Q322/Inputs_old!Q322-1,"-")</f>
        <v>-</v>
      </c>
      <c r="R322" s="90" t="str">
        <f aca="false">IFERROR(Inputs!R322/Inputs_old!R322-1,"-")</f>
        <v>-</v>
      </c>
      <c r="S322" s="90" t="str">
        <f aca="false">IFERROR(Inputs!S322/Inputs_old!S322-1,"-")</f>
        <v>-</v>
      </c>
      <c r="T322" s="90" t="str">
        <f aca="false">IFERROR(Inputs!T322/Inputs_old!T322-1,"-")</f>
        <v>-</v>
      </c>
      <c r="U322" s="90" t="str">
        <f aca="false">IFERROR(Inputs!U322/Inputs_old!U322-1,"-")</f>
        <v>-</v>
      </c>
      <c r="V322" s="90" t="str">
        <f aca="false">IFERROR(Inputs!V322/Inputs_old!V322-1,"-")</f>
        <v>-</v>
      </c>
      <c r="W322" s="90" t="str">
        <f aca="false">IFERROR(Inputs!W322/Inputs_old!W322-1,"-")</f>
        <v>-</v>
      </c>
      <c r="X322" s="90" t="n">
        <f aca="false">IFERROR(Inputs!X322/Inputs_old!X322-1,"-")</f>
        <v>0</v>
      </c>
      <c r="Y322" s="90" t="n">
        <f aca="false">IFERROR(Inputs!Y322/Inputs_old!Y322-1,"-")</f>
        <v>0</v>
      </c>
      <c r="Z322" s="90" t="n">
        <f aca="false">IFERROR(Inputs!Z322/Inputs_old!Z322-1,"-")</f>
        <v>0</v>
      </c>
      <c r="AA322" s="90" t="n">
        <f aca="false">IFERROR(Inputs!AA322/Inputs_old!AA322-1,"-")</f>
        <v>0</v>
      </c>
      <c r="AB322" s="90" t="n">
        <f aca="false">IFERROR(Inputs!AB322/Inputs_old!AB322-1,"-")</f>
        <v>0</v>
      </c>
      <c r="AC322" s="90" t="n">
        <f aca="false">IFERROR(Inputs!AC322/Inputs_old!AC322-1,"-")</f>
        <v>0</v>
      </c>
      <c r="AD322" s="90" t="n">
        <f aca="false">IFERROR(Inputs!AD322/Inputs_old!AD322-1,"-")</f>
        <v>0</v>
      </c>
      <c r="AE322" s="90" t="n">
        <f aca="false">IFERROR(Inputs!AE322/Inputs_old!AE322-1,"-")</f>
        <v>0</v>
      </c>
      <c r="AF322" s="90" t="n">
        <f aca="false">IFERROR(Inputs!AF322/Inputs_old!AF322-1,"-")</f>
        <v>0</v>
      </c>
      <c r="AG322" s="90" t="n">
        <f aca="false">IFERROR(Inputs!AG322/Inputs_old!AG322-1,"-")</f>
        <v>0</v>
      </c>
      <c r="AH322" s="90" t="n">
        <f aca="false">IFERROR(Inputs!AH322/Inputs_old!AH322-1,"-")</f>
        <v>0</v>
      </c>
      <c r="AI322" s="90" t="n">
        <f aca="false">IFERROR(Inputs!AI322/Inputs_old!AI322-1,"-")</f>
        <v>0</v>
      </c>
      <c r="AJ322" s="90" t="n">
        <f aca="false">IFERROR(Inputs!AJ322/Inputs_old!AJ322-1,"-")</f>
        <v>0</v>
      </c>
      <c r="AK322" s="90" t="n">
        <f aca="false">IFERROR(Inputs!AK322/Inputs_old!AK322-1,"-")</f>
        <v>0</v>
      </c>
      <c r="AL322" s="90" t="n">
        <f aca="false">IFERROR(Inputs!AL322/Inputs_old!AL322-1,"-")</f>
        <v>0</v>
      </c>
      <c r="AM322" s="90" t="n">
        <f aca="false">IFERROR(Inputs!AM322/Inputs_old!AM322-1,"-")</f>
        <v>0</v>
      </c>
      <c r="AN322" s="90" t="n">
        <f aca="false">IFERROR(Inputs!AN322/Inputs_old!AN322-1,"-")</f>
        <v>0</v>
      </c>
      <c r="AO322" s="90" t="n">
        <f aca="false">IFERROR(Inputs!AO322/Inputs_old!AO322-1,"-")</f>
        <v>0</v>
      </c>
      <c r="AP322" s="90" t="n">
        <f aca="false">IFERROR(Inputs!AP322/Inputs_old!AP322-1,"-")</f>
        <v>0</v>
      </c>
      <c r="AQ322" s="90" t="n">
        <f aca="false">IFERROR(Inputs!AQ322/Inputs_old!AQ322-1,"-")</f>
        <v>0</v>
      </c>
      <c r="AR322" s="90" t="n">
        <f aca="false">IFERROR(Inputs!AR322/Inputs_old!AR322-1,"-")</f>
        <v>0</v>
      </c>
      <c r="AS322" s="90" t="n">
        <f aca="false">IFERROR(Inputs!AS322/Inputs_old!AS322-1,"-")</f>
        <v>0</v>
      </c>
      <c r="AT322" s="90" t="n">
        <f aca="false">IFERROR(Inputs!AT322/Inputs_old!AT322-1,"-")</f>
        <v>0</v>
      </c>
      <c r="AU322" s="90" t="n">
        <f aca="false">IFERROR(Inputs!AU322/Inputs_old!AU322-1,"-")</f>
        <v>0</v>
      </c>
      <c r="AV322" s="90" t="n">
        <f aca="false">IFERROR(Inputs!AV322/Inputs_old!AV322-1,"-")</f>
        <v>0</v>
      </c>
      <c r="AW322" s="90" t="n">
        <f aca="false">IFERROR(Inputs!AW322/Inputs_old!AW322-1,"-")</f>
        <v>0</v>
      </c>
      <c r="AX322" s="90" t="n">
        <f aca="false">IFERROR(Inputs!AX322/Inputs_old!AX322-1,"-")</f>
        <v>0</v>
      </c>
      <c r="AY322" s="90" t="n">
        <f aca="false">IFERROR(Inputs!AY322/Inputs_old!AY322-1,"-")</f>
        <v>0</v>
      </c>
      <c r="AZ322" s="90" t="n">
        <f aca="false">IFERROR(Inputs!AZ322/Inputs_old!AZ322-1,"-")</f>
        <v>0</v>
      </c>
      <c r="BA322" s="90" t="n">
        <f aca="false">IFERROR(Inputs!BA322/Inputs_old!BA322-1,"-")</f>
        <v>0</v>
      </c>
      <c r="BB322" s="90" t="n">
        <f aca="false">IFERROR(Inputs!BB322/Inputs_old!BB322-1,"-")</f>
        <v>0</v>
      </c>
      <c r="BC322" s="90" t="n">
        <f aca="false">IFERROR(Inputs!BC322/Inputs_old!BC322-1,"-")</f>
        <v>0</v>
      </c>
      <c r="BD322" s="90" t="n">
        <f aca="false">IFERROR(Inputs!BD322/Inputs_old!BD322-1,"-")</f>
        <v>0</v>
      </c>
      <c r="BE322" s="90" t="n">
        <f aca="false">IFERROR(Inputs!BE322/Inputs_old!BE322-1,"-")</f>
        <v>0</v>
      </c>
      <c r="BF322" s="90" t="n">
        <f aca="false">IFERROR(Inputs!BF322/Inputs_old!BF322-1,"-")</f>
        <v>0</v>
      </c>
      <c r="BG322" s="90" t="n">
        <f aca="false">IFERROR(Inputs!BG322/Inputs_old!BG322-1,"-")</f>
        <v>0</v>
      </c>
    </row>
    <row r="323" customFormat="false" ht="13.5" hidden="false" customHeight="true" outlineLevel="0" collapsed="false">
      <c r="A323" s="48" t="s">
        <v>99</v>
      </c>
      <c r="B323" s="201" t="s">
        <v>360</v>
      </c>
      <c r="C323" s="201" t="s">
        <v>364</v>
      </c>
      <c r="D323" s="201" t="s">
        <v>101</v>
      </c>
      <c r="E323" s="52"/>
      <c r="F323" s="19" t="s">
        <v>397</v>
      </c>
      <c r="G323" s="52" t="s">
        <v>393</v>
      </c>
      <c r="H323" s="52"/>
      <c r="I323" s="52"/>
      <c r="J323" s="90" t="str">
        <f aca="false">IFERROR(Inputs!J323/Inputs_old!J323-1,"-")</f>
        <v>-</v>
      </c>
      <c r="K323" s="90" t="str">
        <f aca="false">IFERROR(Inputs!K323/Inputs_old!K323-1,"-")</f>
        <v>-</v>
      </c>
      <c r="L323" s="90" t="str">
        <f aca="false">IFERROR(Inputs!L323/Inputs_old!L323-1,"-")</f>
        <v>-</v>
      </c>
      <c r="M323" s="90" t="str">
        <f aca="false">IFERROR(Inputs!M323/Inputs_old!M323-1,"-")</f>
        <v>-</v>
      </c>
      <c r="N323" s="90" t="str">
        <f aca="false">IFERROR(Inputs!N323/Inputs_old!N323-1,"-")</f>
        <v>-</v>
      </c>
      <c r="O323" s="90" t="str">
        <f aca="false">IFERROR(Inputs!O323/Inputs_old!O323-1,"-")</f>
        <v>-</v>
      </c>
      <c r="P323" s="90" t="str">
        <f aca="false">IFERROR(Inputs!P323/Inputs_old!P323-1,"-")</f>
        <v>-</v>
      </c>
      <c r="Q323" s="90" t="str">
        <f aca="false">IFERROR(Inputs!Q323/Inputs_old!Q323-1,"-")</f>
        <v>-</v>
      </c>
      <c r="R323" s="90" t="str">
        <f aca="false">IFERROR(Inputs!R323/Inputs_old!R323-1,"-")</f>
        <v>-</v>
      </c>
      <c r="S323" s="90" t="n">
        <f aca="false">IFERROR(Inputs!S323/Inputs_old!S323-1,"-")</f>
        <v>0.0278191927958835</v>
      </c>
      <c r="T323" s="90" t="n">
        <f aca="false">IFERROR(Inputs!T323/Inputs_old!T323-1,"-")</f>
        <v>-0.00991857883049585</v>
      </c>
      <c r="U323" s="90" t="n">
        <f aca="false">IFERROR(Inputs!U323/Inputs_old!U323-1,"-")</f>
        <v>-0.0494791666666666</v>
      </c>
      <c r="V323" s="90" t="n">
        <f aca="false">IFERROR(Inputs!V323/Inputs_old!V323-1,"-")</f>
        <v>-0.0570621658024032</v>
      </c>
      <c r="W323" s="90" t="n">
        <f aca="false">IFERROR(Inputs!W323/Inputs_old!W323-1,"-")</f>
        <v>0.0717091663551972</v>
      </c>
      <c r="X323" s="90" t="n">
        <f aca="false">IFERROR(Inputs!X323/Inputs_old!X323-1,"-")</f>
        <v>0.0460251046025104</v>
      </c>
      <c r="Y323" s="90" t="n">
        <f aca="false">IFERROR(Inputs!Y323/Inputs_old!Y323-1,"-")</f>
        <v>0.0982428115015974</v>
      </c>
      <c r="Z323" s="90" t="n">
        <f aca="false">IFERROR(Inputs!Z323/Inputs_old!Z323-1,"-")</f>
        <v>-0.0187265917602996</v>
      </c>
      <c r="AA323" s="90" t="n">
        <f aca="false">IFERROR(Inputs!AA323/Inputs_old!AA323-1,"-")</f>
        <v>0</v>
      </c>
      <c r="AB323" s="90" t="n">
        <f aca="false">IFERROR(Inputs!AB323/Inputs_old!AB323-1,"-")</f>
        <v>0</v>
      </c>
      <c r="AC323" s="90" t="n">
        <f aca="false">IFERROR(Inputs!AC323/Inputs_old!AC323-1,"-")</f>
        <v>0</v>
      </c>
      <c r="AD323" s="90" t="n">
        <f aca="false">IFERROR(Inputs!AD323/Inputs_old!AD323-1,"-")</f>
        <v>0</v>
      </c>
      <c r="AE323" s="90" t="n">
        <f aca="false">IFERROR(Inputs!AE323/Inputs_old!AE323-1,"-")</f>
        <v>0</v>
      </c>
      <c r="AF323" s="90" t="n">
        <f aca="false">IFERROR(Inputs!AF323/Inputs_old!AF323-1,"-")</f>
        <v>0</v>
      </c>
      <c r="AG323" s="90" t="n">
        <f aca="false">IFERROR(Inputs!AG323/Inputs_old!AG323-1,"-")</f>
        <v>0</v>
      </c>
      <c r="AH323" s="90" t="n">
        <f aca="false">IFERROR(Inputs!AH323/Inputs_old!AH323-1,"-")</f>
        <v>0</v>
      </c>
      <c r="AI323" s="90" t="n">
        <f aca="false">IFERROR(Inputs!AI323/Inputs_old!AI323-1,"-")</f>
        <v>0</v>
      </c>
      <c r="AJ323" s="90" t="n">
        <f aca="false">IFERROR(Inputs!AJ323/Inputs_old!AJ323-1,"-")</f>
        <v>-0.0136850259200757</v>
      </c>
      <c r="AK323" s="90" t="n">
        <f aca="false">IFERROR(Inputs!AK323/Inputs_old!AK323-1,"-")</f>
        <v>-0.0270997236543599</v>
      </c>
      <c r="AL323" s="90" t="n">
        <f aca="false">IFERROR(Inputs!AL323/Inputs_old!AL323-1,"-")</f>
        <v>-0.0352014397875063</v>
      </c>
      <c r="AM323" s="90" t="n">
        <f aca="false">IFERROR(Inputs!AM323/Inputs_old!AM323-1,"-")</f>
        <v>-0.0347405089885722</v>
      </c>
      <c r="AN323" s="90" t="n">
        <f aca="false">IFERROR(Inputs!AN323/Inputs_old!AN323-1,"-")</f>
        <v>-0.0347405089885722</v>
      </c>
      <c r="AO323" s="90" t="n">
        <f aca="false">IFERROR(Inputs!AO323/Inputs_old!AO323-1,"-")</f>
        <v>-0.0347405089885723</v>
      </c>
      <c r="AP323" s="90" t="n">
        <f aca="false">IFERROR(Inputs!AP323/Inputs_old!AP323-1,"-")</f>
        <v>-0.0347405089885722</v>
      </c>
      <c r="AQ323" s="90" t="n">
        <f aca="false">IFERROR(Inputs!AQ323/Inputs_old!AQ323-1,"-")</f>
        <v>-0.0347405089885723</v>
      </c>
      <c r="AR323" s="90" t="n">
        <f aca="false">IFERROR(Inputs!AR323/Inputs_old!AR323-1,"-")</f>
        <v>-0.0347405089885723</v>
      </c>
      <c r="AS323" s="90" t="n">
        <f aca="false">IFERROR(Inputs!AS323/Inputs_old!AS323-1,"-")</f>
        <v>-0.0347405089885724</v>
      </c>
      <c r="AT323" s="90" t="n">
        <f aca="false">IFERROR(Inputs!AT323/Inputs_old!AT323-1,"-")</f>
        <v>-0.0347405089885723</v>
      </c>
      <c r="AU323" s="90" t="n">
        <f aca="false">IFERROR(Inputs!AU323/Inputs_old!AU323-1,"-")</f>
        <v>-0.0347405089885723</v>
      </c>
      <c r="AV323" s="90" t="n">
        <f aca="false">IFERROR(Inputs!AV323/Inputs_old!AV323-1,"-")</f>
        <v>-0.0347405089885723</v>
      </c>
      <c r="AW323" s="90" t="n">
        <f aca="false">IFERROR(Inputs!AW323/Inputs_old!AW323-1,"-")</f>
        <v>-0.0347405089885723</v>
      </c>
      <c r="AX323" s="90" t="n">
        <f aca="false">IFERROR(Inputs!AX323/Inputs_old!AX323-1,"-")</f>
        <v>-0.0347405089885723</v>
      </c>
      <c r="AY323" s="90" t="n">
        <f aca="false">IFERROR(Inputs!AY323/Inputs_old!AY323-1,"-")</f>
        <v>-0.0347405089885723</v>
      </c>
      <c r="AZ323" s="90" t="n">
        <f aca="false">IFERROR(Inputs!AZ323/Inputs_old!AZ323-1,"-")</f>
        <v>-0.0347405089885724</v>
      </c>
      <c r="BA323" s="90" t="n">
        <f aca="false">IFERROR(Inputs!BA323/Inputs_old!BA323-1,"-")</f>
        <v>-0.0347405089885724</v>
      </c>
      <c r="BB323" s="90" t="n">
        <f aca="false">IFERROR(Inputs!BB323/Inputs_old!BB323-1,"-")</f>
        <v>-0.0347405089885725</v>
      </c>
      <c r="BC323" s="90" t="n">
        <f aca="false">IFERROR(Inputs!BC323/Inputs_old!BC323-1,"-")</f>
        <v>-0.0347405089885724</v>
      </c>
      <c r="BD323" s="90" t="n">
        <f aca="false">IFERROR(Inputs!BD323/Inputs_old!BD323-1,"-")</f>
        <v>-0.0347405089885725</v>
      </c>
      <c r="BE323" s="90" t="n">
        <f aca="false">IFERROR(Inputs!BE323/Inputs_old!BE323-1,"-")</f>
        <v>-0.0347405089885725</v>
      </c>
      <c r="BF323" s="90" t="n">
        <f aca="false">IFERROR(Inputs!BF323/Inputs_old!BF323-1,"-")</f>
        <v>-0.0347405089885726</v>
      </c>
      <c r="BG323" s="90" t="n">
        <f aca="false">IFERROR(Inputs!BG323/Inputs_old!BG323-1,"-")</f>
        <v>-0.0347405089885726</v>
      </c>
    </row>
    <row r="324" customFormat="false" ht="13.5" hidden="false" customHeight="true" outlineLevel="0" collapsed="false">
      <c r="A324" s="48" t="s">
        <v>99</v>
      </c>
      <c r="B324" s="201" t="s">
        <v>360</v>
      </c>
      <c r="C324" s="201" t="s">
        <v>364</v>
      </c>
      <c r="D324" s="201" t="s">
        <v>101</v>
      </c>
      <c r="E324" s="52"/>
      <c r="F324" s="19" t="s">
        <v>399</v>
      </c>
      <c r="G324" s="52" t="s">
        <v>12</v>
      </c>
      <c r="H324" s="52"/>
      <c r="I324" s="52"/>
      <c r="AA324" s="90" t="n">
        <f aca="false">Inputs!AA324-Inputs_old!AA324</f>
        <v>0</v>
      </c>
      <c r="AB324" s="90" t="n">
        <f aca="false">Inputs!AB324-Inputs_old!AB324</f>
        <v>0</v>
      </c>
      <c r="AC324" s="90" t="n">
        <f aca="false">Inputs!AC324-Inputs_old!AC324</f>
        <v>0</v>
      </c>
      <c r="AD324" s="90" t="n">
        <f aca="false">Inputs!AD324-Inputs_old!AD324</f>
        <v>0</v>
      </c>
      <c r="AE324" s="90" t="n">
        <f aca="false">Inputs!AE324-Inputs_old!AE324</f>
        <v>0</v>
      </c>
      <c r="AF324" s="90" t="n">
        <f aca="false">Inputs!AF324-Inputs_old!AF324</f>
        <v>0</v>
      </c>
      <c r="AG324" s="90" t="n">
        <f aca="false">Inputs!AG324-Inputs_old!AG324</f>
        <v>0</v>
      </c>
      <c r="AH324" s="90" t="n">
        <f aca="false">Inputs!AH324-Inputs_old!AH324</f>
        <v>0</v>
      </c>
      <c r="AI324" s="90" t="n">
        <f aca="false">Inputs!AI324-Inputs_old!AI324</f>
        <v>0.022411314216179</v>
      </c>
      <c r="AJ324" s="90" t="n">
        <f aca="false">Inputs!AJ324-Inputs_old!AJ324</f>
        <v>-0.0167394881353098</v>
      </c>
      <c r="AK324" s="90" t="n">
        <f aca="false">Inputs!AK324-Inputs_old!AK324</f>
        <v>-0.0047159493124771</v>
      </c>
      <c r="AL324" s="90" t="n">
        <f aca="false">Inputs!AL324-Inputs_old!AL324</f>
        <v>-0.00453217190373834</v>
      </c>
      <c r="AM324" s="90" t="n">
        <f aca="false">Inputs!AM324-Inputs_old!AM324</f>
        <v>2.22044604925031E-016</v>
      </c>
      <c r="AN324" s="90" t="n">
        <f aca="false">Inputs!AN324-Inputs_old!AN324</f>
        <v>2.22044604925031E-016</v>
      </c>
      <c r="AO324" s="90" t="n">
        <f aca="false">Inputs!AO324-Inputs_old!AO324</f>
        <v>2.22044604925031E-016</v>
      </c>
      <c r="AP324" s="90" t="n">
        <f aca="false">Inputs!AP324-Inputs_old!AP324</f>
        <v>2.22044604925031E-016</v>
      </c>
      <c r="AQ324" s="90" t="n">
        <f aca="false">Inputs!AQ324-Inputs_old!AQ324</f>
        <v>2.22044604925031E-016</v>
      </c>
      <c r="AR324" s="90" t="n">
        <f aca="false">Inputs!AR324-Inputs_old!AR324</f>
        <v>2.22044604925031E-016</v>
      </c>
      <c r="AS324" s="90" t="n">
        <f aca="false">Inputs!AS324-Inputs_old!AS324</f>
        <v>2.22044604925031E-016</v>
      </c>
      <c r="AT324" s="90" t="n">
        <f aca="false">Inputs!AT324-Inputs_old!AT324</f>
        <v>2.22044604925031E-016</v>
      </c>
      <c r="AU324" s="90" t="n">
        <f aca="false">Inputs!AU324-Inputs_old!AU324</f>
        <v>2.22044604925031E-016</v>
      </c>
      <c r="AV324" s="90" t="n">
        <f aca="false">Inputs!AV324-Inputs_old!AV324</f>
        <v>2.22044604925031E-016</v>
      </c>
      <c r="AW324" s="90" t="n">
        <f aca="false">Inputs!AW324-Inputs_old!AW324</f>
        <v>2.22044604925031E-016</v>
      </c>
      <c r="AX324" s="90" t="n">
        <f aca="false">Inputs!AX324-Inputs_old!AX324</f>
        <v>2.22044604925031E-016</v>
      </c>
      <c r="AY324" s="90" t="n">
        <f aca="false">Inputs!AY324-Inputs_old!AY324</f>
        <v>2.22044604925031E-016</v>
      </c>
      <c r="AZ324" s="90" t="n">
        <f aca="false">Inputs!AZ324-Inputs_old!AZ324</f>
        <v>2.22044604925031E-016</v>
      </c>
      <c r="BA324" s="90" t="n">
        <f aca="false">Inputs!BA324-Inputs_old!BA324</f>
        <v>2.22044604925031E-016</v>
      </c>
      <c r="BB324" s="90" t="n">
        <f aca="false">Inputs!BB324-Inputs_old!BB324</f>
        <v>2.22044604925031E-016</v>
      </c>
      <c r="BC324" s="90" t="n">
        <f aca="false">Inputs!BC324-Inputs_old!BC324</f>
        <v>2.22044604925031E-016</v>
      </c>
      <c r="BD324" s="90" t="n">
        <f aca="false">Inputs!BD324-Inputs_old!BD324</f>
        <v>2.22044604925031E-016</v>
      </c>
      <c r="BE324" s="90" t="n">
        <f aca="false">Inputs!BE324-Inputs_old!BE324</f>
        <v>2.22044604925031E-016</v>
      </c>
      <c r="BF324" s="90" t="n">
        <f aca="false">Inputs!BF324-Inputs_old!BF324</f>
        <v>2.22044604925031E-016</v>
      </c>
      <c r="BG324" s="90" t="n">
        <f aca="false">Inputs!BG324-Inputs_old!BG324</f>
        <v>2.22044604925031E-016</v>
      </c>
    </row>
    <row r="325" customFormat="false" ht="13.5" hidden="false" customHeight="true" outlineLevel="0" collapsed="false">
      <c r="A325" s="48" t="s">
        <v>99</v>
      </c>
      <c r="B325" s="201" t="s">
        <v>360</v>
      </c>
      <c r="C325" s="201" t="s">
        <v>361</v>
      </c>
      <c r="D325" s="201" t="s">
        <v>101</v>
      </c>
      <c r="E325" s="52"/>
      <c r="F325" s="19" t="s">
        <v>400</v>
      </c>
      <c r="G325" s="52" t="s">
        <v>12</v>
      </c>
      <c r="H325" s="52"/>
      <c r="I325" s="52"/>
      <c r="AA325" s="90" t="n">
        <f aca="false">Inputs!AA325-Inputs_old!AA325</f>
        <v>0</v>
      </c>
      <c r="AB325" s="90" t="n">
        <f aca="false">Inputs!AB325-Inputs_old!AB325</f>
        <v>0</v>
      </c>
      <c r="AC325" s="90" t="n">
        <f aca="false">Inputs!AC325-Inputs_old!AC325</f>
        <v>0</v>
      </c>
      <c r="AD325" s="90" t="n">
        <f aca="false">Inputs!AD325-Inputs_old!AD325</f>
        <v>0</v>
      </c>
      <c r="AE325" s="90" t="n">
        <f aca="false">Inputs!AE325-Inputs_old!AE325</f>
        <v>0</v>
      </c>
      <c r="AF325" s="90" t="n">
        <f aca="false">Inputs!AF325-Inputs_old!AF325</f>
        <v>0</v>
      </c>
      <c r="AG325" s="90" t="n">
        <f aca="false">Inputs!AG325-Inputs_old!AG325</f>
        <v>0</v>
      </c>
      <c r="AH325" s="90" t="n">
        <f aca="false">Inputs!AH325-Inputs_old!AH325</f>
        <v>0</v>
      </c>
      <c r="AI325" s="90" t="n">
        <f aca="false">Inputs!AI325-Inputs_old!AI325</f>
        <v>0.0160413014347167</v>
      </c>
      <c r="AJ325" s="90" t="n">
        <f aca="false">Inputs!AJ325-Inputs_old!AJ325</f>
        <v>-0.00110057907028871</v>
      </c>
      <c r="AK325" s="90" t="n">
        <f aca="false">Inputs!AK325-Inputs_old!AK325</f>
        <v>-0.00063947868772285</v>
      </c>
      <c r="AL325" s="90" t="n">
        <f aca="false">Inputs!AL325-Inputs_old!AL325</f>
        <v>0.000385585621968332</v>
      </c>
      <c r="AM325" s="90" t="n">
        <f aca="false">Inputs!AM325-Inputs_old!AM325</f>
        <v>0.00108589461032915</v>
      </c>
      <c r="AN325" s="90" t="n">
        <f aca="false">Inputs!AN325-Inputs_old!AN325</f>
        <v>0.000908301419882962</v>
      </c>
      <c r="AO325" s="90" t="n">
        <f aca="false">Inputs!AO325-Inputs_old!AO325</f>
        <v>0.00185562764128222</v>
      </c>
      <c r="AP325" s="90" t="n">
        <f aca="false">Inputs!AP325-Inputs_old!AP325</f>
        <v>0.000659770910672042</v>
      </c>
      <c r="AQ325" s="90" t="n">
        <f aca="false">Inputs!AQ325-Inputs_old!AQ325</f>
        <v>0</v>
      </c>
      <c r="AR325" s="90" t="n">
        <f aca="false">Inputs!AR325-Inputs_old!AR325</f>
        <v>0</v>
      </c>
      <c r="AS325" s="90" t="n">
        <f aca="false">Inputs!AS325-Inputs_old!AS325</f>
        <v>0</v>
      </c>
      <c r="AT325" s="90" t="n">
        <f aca="false">Inputs!AT325-Inputs_old!AT325</f>
        <v>0</v>
      </c>
      <c r="AU325" s="90" t="n">
        <f aca="false">Inputs!AU325-Inputs_old!AU325</f>
        <v>0</v>
      </c>
      <c r="AV325" s="90" t="n">
        <f aca="false">Inputs!AV325-Inputs_old!AV325</f>
        <v>0</v>
      </c>
      <c r="AW325" s="90" t="n">
        <f aca="false">Inputs!AW325-Inputs_old!AW325</f>
        <v>0</v>
      </c>
      <c r="AX325" s="90" t="n">
        <f aca="false">Inputs!AX325-Inputs_old!AX325</f>
        <v>0</v>
      </c>
      <c r="AY325" s="90" t="n">
        <f aca="false">Inputs!AY325-Inputs_old!AY325</f>
        <v>0</v>
      </c>
      <c r="AZ325" s="90" t="n">
        <f aca="false">Inputs!AZ325-Inputs_old!AZ325</f>
        <v>0</v>
      </c>
      <c r="BA325" s="90" t="n">
        <f aca="false">Inputs!BA325-Inputs_old!BA325</f>
        <v>0</v>
      </c>
      <c r="BB325" s="90" t="n">
        <f aca="false">Inputs!BB325-Inputs_old!BB325</f>
        <v>0</v>
      </c>
      <c r="BC325" s="90" t="n">
        <f aca="false">Inputs!BC325-Inputs_old!BC325</f>
        <v>0</v>
      </c>
      <c r="BD325" s="90" t="n">
        <f aca="false">Inputs!BD325-Inputs_old!BD325</f>
        <v>0</v>
      </c>
      <c r="BE325" s="90" t="n">
        <f aca="false">Inputs!BE325-Inputs_old!BE325</f>
        <v>0</v>
      </c>
      <c r="BF325" s="90" t="n">
        <f aca="false">Inputs!BF325-Inputs_old!BF325</f>
        <v>0</v>
      </c>
      <c r="BG325" s="90" t="n">
        <f aca="false">Inputs!BG325-Inputs_old!BG325</f>
        <v>0</v>
      </c>
    </row>
    <row r="326" customFormat="false" ht="13.5" hidden="false" customHeight="true" outlineLevel="0" collapsed="false">
      <c r="A326" s="48" t="s">
        <v>99</v>
      </c>
      <c r="B326" s="201" t="s">
        <v>360</v>
      </c>
      <c r="C326" s="201" t="s">
        <v>361</v>
      </c>
      <c r="D326" s="201" t="s">
        <v>101</v>
      </c>
      <c r="E326" s="52"/>
      <c r="F326" s="19" t="s">
        <v>401</v>
      </c>
      <c r="G326" s="52" t="s">
        <v>12</v>
      </c>
      <c r="H326" s="52"/>
      <c r="I326" s="52"/>
      <c r="AA326" s="90" t="n">
        <f aca="false">Inputs!AA326-Inputs_old!AA326</f>
        <v>0</v>
      </c>
      <c r="AB326" s="90" t="n">
        <f aca="false">Inputs!AB326-Inputs_old!AB326</f>
        <v>0</v>
      </c>
      <c r="AC326" s="90" t="n">
        <f aca="false">Inputs!AC326-Inputs_old!AC326</f>
        <v>0</v>
      </c>
      <c r="AD326" s="90" t="n">
        <f aca="false">Inputs!AD326-Inputs_old!AD326</f>
        <v>0</v>
      </c>
      <c r="AE326" s="90" t="n">
        <f aca="false">Inputs!AE326-Inputs_old!AE326</f>
        <v>0</v>
      </c>
      <c r="AF326" s="90" t="n">
        <f aca="false">Inputs!AF326-Inputs_old!AF326</f>
        <v>0</v>
      </c>
      <c r="AG326" s="90" t="n">
        <f aca="false">Inputs!AG326-Inputs_old!AG326</f>
        <v>0</v>
      </c>
      <c r="AH326" s="90" t="n">
        <f aca="false">Inputs!AH326-Inputs_old!AH326</f>
        <v>0</v>
      </c>
      <c r="AI326" s="90" t="n">
        <f aca="false">Inputs!AI326-Inputs_old!AI326</f>
        <v>-0.01</v>
      </c>
      <c r="AJ326" s="90" t="n">
        <f aca="false">Inputs!AJ326-Inputs_old!AJ326</f>
        <v>0</v>
      </c>
      <c r="AK326" s="90" t="n">
        <f aca="false">Inputs!AK326-Inputs_old!AK326</f>
        <v>0</v>
      </c>
      <c r="AL326" s="90" t="n">
        <f aca="false">Inputs!AL326-Inputs_old!AL326</f>
        <v>0</v>
      </c>
      <c r="AM326" s="90" t="n">
        <f aca="false">Inputs!AM326-Inputs_old!AM326</f>
        <v>0</v>
      </c>
      <c r="AN326" s="90" t="n">
        <f aca="false">Inputs!AN326-Inputs_old!AN326</f>
        <v>0</v>
      </c>
      <c r="AO326" s="90" t="n">
        <f aca="false">Inputs!AO326-Inputs_old!AO326</f>
        <v>0</v>
      </c>
      <c r="AP326" s="90" t="n">
        <f aca="false">Inputs!AP326-Inputs_old!AP326</f>
        <v>0</v>
      </c>
      <c r="AQ326" s="90" t="n">
        <f aca="false">Inputs!AQ326-Inputs_old!AQ326</f>
        <v>0</v>
      </c>
      <c r="AR326" s="90" t="n">
        <f aca="false">Inputs!AR326-Inputs_old!AR326</f>
        <v>0</v>
      </c>
      <c r="AS326" s="90" t="n">
        <f aca="false">Inputs!AS326-Inputs_old!AS326</f>
        <v>0</v>
      </c>
      <c r="AT326" s="90" t="n">
        <f aca="false">Inputs!AT326-Inputs_old!AT326</f>
        <v>0</v>
      </c>
      <c r="AU326" s="90" t="n">
        <f aca="false">Inputs!AU326-Inputs_old!AU326</f>
        <v>0</v>
      </c>
      <c r="AV326" s="90" t="n">
        <f aca="false">Inputs!AV326-Inputs_old!AV326</f>
        <v>0</v>
      </c>
      <c r="AW326" s="90" t="n">
        <f aca="false">Inputs!AW326-Inputs_old!AW326</f>
        <v>0</v>
      </c>
      <c r="AX326" s="90" t="n">
        <f aca="false">Inputs!AX326-Inputs_old!AX326</f>
        <v>0</v>
      </c>
      <c r="AY326" s="90" t="n">
        <f aca="false">Inputs!AY326-Inputs_old!AY326</f>
        <v>0</v>
      </c>
      <c r="AZ326" s="90" t="n">
        <f aca="false">Inputs!AZ326-Inputs_old!AZ326</f>
        <v>0</v>
      </c>
      <c r="BA326" s="90" t="n">
        <f aca="false">Inputs!BA326-Inputs_old!BA326</f>
        <v>0</v>
      </c>
      <c r="BB326" s="90" t="n">
        <f aca="false">Inputs!BB326-Inputs_old!BB326</f>
        <v>0</v>
      </c>
      <c r="BC326" s="90" t="n">
        <f aca="false">Inputs!BC326-Inputs_old!BC326</f>
        <v>0</v>
      </c>
      <c r="BD326" s="90" t="n">
        <f aca="false">Inputs!BD326-Inputs_old!BD326</f>
        <v>0</v>
      </c>
      <c r="BE326" s="90" t="n">
        <f aca="false">Inputs!BE326-Inputs_old!BE326</f>
        <v>0</v>
      </c>
      <c r="BF326" s="90" t="n">
        <f aca="false">Inputs!BF326-Inputs_old!BF326</f>
        <v>0</v>
      </c>
      <c r="BG326" s="90" t="n">
        <f aca="false">Inputs!BG326-Inputs_old!BG326</f>
        <v>0</v>
      </c>
    </row>
    <row r="327" customFormat="false" ht="13.5" hidden="false" customHeight="true" outlineLevel="0" collapsed="false">
      <c r="A327" s="48" t="s">
        <v>99</v>
      </c>
      <c r="B327" s="201" t="s">
        <v>360</v>
      </c>
      <c r="C327" s="201"/>
      <c r="D327" s="201"/>
      <c r="E327" s="52"/>
      <c r="F327" s="19"/>
      <c r="G327" s="52"/>
      <c r="H327" s="52"/>
      <c r="I327" s="52"/>
    </row>
    <row r="328" customFormat="false" ht="13.5" hidden="false" customHeight="true" outlineLevel="0" collapsed="false">
      <c r="A328" s="48" t="s">
        <v>99</v>
      </c>
      <c r="B328" s="201" t="s">
        <v>360</v>
      </c>
      <c r="C328" s="201"/>
      <c r="D328" s="201"/>
      <c r="E328" s="52"/>
      <c r="F328" s="19"/>
      <c r="G328" s="52"/>
      <c r="H328" s="52"/>
      <c r="I328" s="52"/>
    </row>
    <row r="329" customFormat="false" ht="13.5" hidden="false" customHeight="true" outlineLevel="0" collapsed="false">
      <c r="A329" s="48" t="s">
        <v>99</v>
      </c>
      <c r="B329" s="201" t="s">
        <v>360</v>
      </c>
      <c r="C329" s="201"/>
      <c r="D329" s="201"/>
      <c r="E329" s="52"/>
      <c r="F329" s="19"/>
      <c r="G329" s="52"/>
      <c r="H329" s="52"/>
      <c r="I329" s="52"/>
    </row>
    <row r="330" customFormat="false" ht="13.5" hidden="false" customHeight="true" outlineLevel="0" collapsed="false">
      <c r="A330" s="48" t="s">
        <v>99</v>
      </c>
      <c r="B330" s="201" t="s">
        <v>360</v>
      </c>
      <c r="C330" s="201"/>
      <c r="D330" s="201"/>
      <c r="E330" s="52"/>
      <c r="F330" s="19"/>
      <c r="G330" s="52"/>
      <c r="H330" s="52"/>
      <c r="I330" s="52"/>
    </row>
    <row r="331" customFormat="false" ht="13.5" hidden="false" customHeight="true" outlineLevel="0" collapsed="false">
      <c r="A331" s="48" t="s">
        <v>99</v>
      </c>
      <c r="B331" s="201" t="s">
        <v>360</v>
      </c>
      <c r="C331" s="201"/>
      <c r="D331" s="201"/>
      <c r="E331" s="52"/>
      <c r="F331" s="19"/>
      <c r="G331" s="52"/>
      <c r="H331" s="52"/>
      <c r="I331" s="52"/>
    </row>
    <row r="332" customFormat="false" ht="13.5" hidden="false" customHeight="true" outlineLevel="0" collapsed="false">
      <c r="A332" s="48"/>
      <c r="B332" s="201"/>
      <c r="C332" s="201"/>
      <c r="D332" s="201"/>
      <c r="E332" s="52"/>
      <c r="F332" s="19"/>
      <c r="G332" s="52"/>
      <c r="H332" s="52"/>
      <c r="I332" s="52"/>
    </row>
    <row r="333" customFormat="false" ht="13.5" hidden="false" customHeight="true" outlineLevel="0" collapsed="false">
      <c r="A333" s="48"/>
      <c r="B333" s="201"/>
      <c r="C333" s="201"/>
      <c r="D333" s="201"/>
      <c r="E333" s="52"/>
      <c r="F333" s="19"/>
      <c r="G333" s="52"/>
      <c r="H333" s="52"/>
      <c r="I333" s="52"/>
    </row>
    <row r="334" customFormat="false" ht="13.5" hidden="false" customHeight="true" outlineLevel="0" collapsed="false">
      <c r="A334" s="48"/>
      <c r="B334" s="201"/>
      <c r="C334" s="201"/>
      <c r="D334" s="201"/>
      <c r="E334" s="52"/>
      <c r="F334" s="19"/>
      <c r="G334" s="52"/>
      <c r="H334" s="52"/>
      <c r="I334" s="52"/>
    </row>
    <row r="335" customFormat="false" ht="13.5" hidden="false" customHeight="true" outlineLevel="0" collapsed="false">
      <c r="A335" s="48"/>
      <c r="B335" s="201"/>
      <c r="C335" s="201"/>
      <c r="D335" s="201"/>
      <c r="E335" s="52"/>
      <c r="F335" s="19"/>
      <c r="G335" s="52"/>
      <c r="H335" s="52"/>
      <c r="I335" s="52"/>
    </row>
    <row r="336" customFormat="false" ht="13.5" hidden="false" customHeight="true" outlineLevel="0" collapsed="false">
      <c r="A336" s="48"/>
      <c r="B336" s="201"/>
      <c r="C336" s="201"/>
      <c r="D336" s="201"/>
      <c r="E336" s="52"/>
      <c r="F336" s="19"/>
      <c r="G336" s="52"/>
      <c r="H336" s="52"/>
      <c r="I336" s="52"/>
    </row>
    <row r="337" customFormat="false" ht="13.5" hidden="false" customHeight="true" outlineLevel="0" collapsed="false">
      <c r="A337" s="48"/>
      <c r="B337" s="201"/>
      <c r="C337" s="201"/>
      <c r="D337" s="201"/>
      <c r="E337" s="52"/>
      <c r="F337" s="19"/>
      <c r="G337" s="52"/>
      <c r="H337" s="52"/>
      <c r="I337" s="52"/>
    </row>
    <row r="338" customFormat="false" ht="13.5" hidden="false" customHeight="true" outlineLevel="0" collapsed="false">
      <c r="A338" s="172" t="s">
        <v>99</v>
      </c>
      <c r="B338" s="318" t="s">
        <v>402</v>
      </c>
      <c r="C338" s="318"/>
      <c r="D338" s="318" t="s">
        <v>101</v>
      </c>
      <c r="E338" s="96"/>
      <c r="F338" s="19" t="s">
        <v>403</v>
      </c>
      <c r="G338" s="96" t="s">
        <v>103</v>
      </c>
      <c r="H338" s="96"/>
      <c r="I338" s="96"/>
      <c r="J338" s="90" t="str">
        <f aca="false">IFERROR(Inputs!J338/Inputs_old!J338-1,"-")</f>
        <v>-</v>
      </c>
      <c r="K338" s="90" t="str">
        <f aca="false">IFERROR(Inputs!K338/Inputs_old!K338-1,"-")</f>
        <v>-</v>
      </c>
      <c r="L338" s="90" t="str">
        <f aca="false">IFERROR(Inputs!L338/Inputs_old!L338-1,"-")</f>
        <v>-</v>
      </c>
      <c r="M338" s="90" t="str">
        <f aca="false">IFERROR(Inputs!M338/Inputs_old!M338-1,"-")</f>
        <v>-</v>
      </c>
      <c r="N338" s="90" t="str">
        <f aca="false">IFERROR(Inputs!N338/Inputs_old!N338-1,"-")</f>
        <v>-</v>
      </c>
      <c r="O338" s="90" t="str">
        <f aca="false">IFERROR(Inputs!O338/Inputs_old!O338-1,"-")</f>
        <v>-</v>
      </c>
      <c r="P338" s="90" t="str">
        <f aca="false">IFERROR(Inputs!P338/Inputs_old!P338-1,"-")</f>
        <v>-</v>
      </c>
      <c r="Q338" s="90" t="str">
        <f aca="false">IFERROR(Inputs!Q338/Inputs_old!Q338-1,"-")</f>
        <v>-</v>
      </c>
      <c r="R338" s="90" t="str">
        <f aca="false">IFERROR(Inputs!R338/Inputs_old!R338-1,"-")</f>
        <v>-</v>
      </c>
      <c r="S338" s="90" t="str">
        <f aca="false">IFERROR(Inputs!S338/Inputs_old!S338-1,"-")</f>
        <v>-</v>
      </c>
      <c r="T338" s="90" t="str">
        <f aca="false">IFERROR(Inputs!T338/Inputs_old!T338-1,"-")</f>
        <v>-</v>
      </c>
      <c r="U338" s="90" t="str">
        <f aca="false">IFERROR(Inputs!U338/Inputs_old!U338-1,"-")</f>
        <v>-</v>
      </c>
      <c r="V338" s="90" t="str">
        <f aca="false">IFERROR(Inputs!V338/Inputs_old!V338-1,"-")</f>
        <v>-</v>
      </c>
      <c r="W338" s="90" t="n">
        <f aca="false">IFERROR(Inputs!W338/Inputs_old!W338-1,"-")</f>
        <v>0</v>
      </c>
      <c r="X338" s="90" t="n">
        <f aca="false">IFERROR(Inputs!X338/Inputs_old!X338-1,"-")</f>
        <v>0</v>
      </c>
      <c r="Y338" s="90" t="n">
        <f aca="false">IFERROR(Inputs!Y338/Inputs_old!Y338-1,"-")</f>
        <v>0</v>
      </c>
      <c r="Z338" s="90" t="n">
        <f aca="false">IFERROR(Inputs!Z338/Inputs_old!Z338-1,"-")</f>
        <v>0</v>
      </c>
      <c r="AA338" s="90" t="n">
        <f aca="false">IFERROR(Inputs!AA338/Inputs_old!AA338-1,"-")</f>
        <v>0</v>
      </c>
      <c r="AB338" s="90" t="n">
        <f aca="false">IFERROR(Inputs!AB338/Inputs_old!AB338-1,"-")</f>
        <v>0</v>
      </c>
      <c r="AC338" s="90" t="n">
        <f aca="false">IFERROR(Inputs!AC338/Inputs_old!AC338-1,"-")</f>
        <v>0</v>
      </c>
      <c r="AD338" s="90" t="n">
        <f aca="false">IFERROR(Inputs!AD338/Inputs_old!AD338-1,"-")</f>
        <v>0</v>
      </c>
      <c r="AE338" s="90" t="n">
        <f aca="false">IFERROR(Inputs!AE338/Inputs_old!AE338-1,"-")</f>
        <v>0</v>
      </c>
      <c r="AF338" s="90" t="n">
        <f aca="false">IFERROR(Inputs!AF338/Inputs_old!AF338-1,"-")</f>
        <v>0</v>
      </c>
      <c r="AG338" s="90" t="n">
        <f aca="false">IFERROR(Inputs!AG338/Inputs_old!AG338-1,"-")</f>
        <v>0</v>
      </c>
      <c r="AH338" s="90" t="n">
        <f aca="false">IFERROR(Inputs!AH338/Inputs_old!AH338-1,"-")</f>
        <v>0</v>
      </c>
      <c r="AI338" s="90" t="n">
        <f aca="false">IFERROR(Inputs!AI338/Inputs_old!AI338-1,"-")</f>
        <v>-0.0330617753188691</v>
      </c>
      <c r="AJ338" s="90" t="n">
        <f aca="false">IFERROR(Inputs!AJ338/Inputs_old!AJ338-1,"-")</f>
        <v>0</v>
      </c>
      <c r="AK338" s="90" t="n">
        <f aca="false">IFERROR(Inputs!AK338/Inputs_old!AK338-1,"-")</f>
        <v>0</v>
      </c>
      <c r="AL338" s="90" t="n">
        <f aca="false">IFERROR(Inputs!AL338/Inputs_old!AL338-1,"-")</f>
        <v>0</v>
      </c>
      <c r="AM338" s="90" t="n">
        <f aca="false">IFERROR(Inputs!AM338/Inputs_old!AM338-1,"-")</f>
        <v>0</v>
      </c>
      <c r="AN338" s="90" t="n">
        <f aca="false">IFERROR(Inputs!AN338/Inputs_old!AN338-1,"-")</f>
        <v>0</v>
      </c>
      <c r="AO338" s="90" t="n">
        <f aca="false">IFERROR(Inputs!AO338/Inputs_old!AO338-1,"-")</f>
        <v>0</v>
      </c>
      <c r="AP338" s="90" t="n">
        <f aca="false">IFERROR(Inputs!AP338/Inputs_old!AP338-1,"-")</f>
        <v>0</v>
      </c>
      <c r="AQ338" s="90" t="n">
        <f aca="false">IFERROR(Inputs!AQ338/Inputs_old!AQ338-1,"-")</f>
        <v>0</v>
      </c>
      <c r="AR338" s="90" t="n">
        <f aca="false">IFERROR(Inputs!AR338/Inputs_old!AR338-1,"-")</f>
        <v>0</v>
      </c>
      <c r="AS338" s="90" t="n">
        <f aca="false">IFERROR(Inputs!AS338/Inputs_old!AS338-1,"-")</f>
        <v>0</v>
      </c>
      <c r="AT338" s="90" t="n">
        <f aca="false">IFERROR(Inputs!AT338/Inputs_old!AT338-1,"-")</f>
        <v>0</v>
      </c>
      <c r="AU338" s="90" t="n">
        <f aca="false">IFERROR(Inputs!AU338/Inputs_old!AU338-1,"-")</f>
        <v>0</v>
      </c>
      <c r="AV338" s="90" t="n">
        <f aca="false">IFERROR(Inputs!AV338/Inputs_old!AV338-1,"-")</f>
        <v>0</v>
      </c>
      <c r="AW338" s="90" t="n">
        <f aca="false">IFERROR(Inputs!AW338/Inputs_old!AW338-1,"-")</f>
        <v>0</v>
      </c>
      <c r="AX338" s="90" t="n">
        <f aca="false">IFERROR(Inputs!AX338/Inputs_old!AX338-1,"-")</f>
        <v>0</v>
      </c>
      <c r="AY338" s="90" t="n">
        <f aca="false">IFERROR(Inputs!AY338/Inputs_old!AY338-1,"-")</f>
        <v>0</v>
      </c>
      <c r="AZ338" s="90" t="n">
        <f aca="false">IFERROR(Inputs!AZ338/Inputs_old!AZ338-1,"-")</f>
        <v>0</v>
      </c>
      <c r="BA338" s="90" t="n">
        <f aca="false">IFERROR(Inputs!BA338/Inputs_old!BA338-1,"-")</f>
        <v>0</v>
      </c>
      <c r="BB338" s="90" t="n">
        <f aca="false">IFERROR(Inputs!BB338/Inputs_old!BB338-1,"-")</f>
        <v>0</v>
      </c>
      <c r="BC338" s="90" t="n">
        <f aca="false">IFERROR(Inputs!BC338/Inputs_old!BC338-1,"-")</f>
        <v>0</v>
      </c>
      <c r="BD338" s="90" t="n">
        <f aca="false">IFERROR(Inputs!BD338/Inputs_old!BD338-1,"-")</f>
        <v>0</v>
      </c>
      <c r="BE338" s="90" t="n">
        <f aca="false">IFERROR(Inputs!BE338/Inputs_old!BE338-1,"-")</f>
        <v>0</v>
      </c>
      <c r="BF338" s="90" t="n">
        <f aca="false">IFERROR(Inputs!BF338/Inputs_old!BF338-1,"-")</f>
        <v>0</v>
      </c>
      <c r="BG338" s="90" t="n">
        <f aca="false">IFERROR(Inputs!BG338/Inputs_old!BG338-1,"-")</f>
        <v>0</v>
      </c>
    </row>
    <row r="339" customFormat="false" ht="13.5" hidden="false" customHeight="true" outlineLevel="0" collapsed="false">
      <c r="A339" s="319" t="s">
        <v>99</v>
      </c>
      <c r="B339" s="320" t="s">
        <v>402</v>
      </c>
      <c r="C339" s="320"/>
      <c r="D339" s="320" t="s">
        <v>320</v>
      </c>
      <c r="E339" s="103"/>
      <c r="F339" s="103" t="s">
        <v>404</v>
      </c>
      <c r="G339" s="103" t="s">
        <v>103</v>
      </c>
      <c r="H339" s="103"/>
      <c r="I339" s="52" t="s">
        <v>405</v>
      </c>
      <c r="J339" s="90" t="str">
        <f aca="false">IFERROR(Inputs!J339/Inputs_old!J339-1,"-")</f>
        <v>-</v>
      </c>
      <c r="K339" s="90" t="str">
        <f aca="false">IFERROR(Inputs!K339/Inputs_old!K339-1,"-")</f>
        <v>-</v>
      </c>
      <c r="L339" s="90" t="str">
        <f aca="false">IFERROR(Inputs!L339/Inputs_old!L339-1,"-")</f>
        <v>-</v>
      </c>
      <c r="M339" s="90" t="str">
        <f aca="false">IFERROR(Inputs!M339/Inputs_old!M339-1,"-")</f>
        <v>-</v>
      </c>
      <c r="N339" s="90" t="str">
        <f aca="false">IFERROR(Inputs!N339/Inputs_old!N339-1,"-")</f>
        <v>-</v>
      </c>
      <c r="O339" s="90" t="str">
        <f aca="false">IFERROR(Inputs!O339/Inputs_old!O339-1,"-")</f>
        <v>-</v>
      </c>
      <c r="P339" s="90" t="str">
        <f aca="false">IFERROR(Inputs!P339/Inputs_old!P339-1,"-")</f>
        <v>-</v>
      </c>
      <c r="Q339" s="90" t="str">
        <f aca="false">IFERROR(Inputs!Q339/Inputs_old!Q339-1,"-")</f>
        <v>-</v>
      </c>
      <c r="R339" s="90" t="str">
        <f aca="false">IFERROR(Inputs!R339/Inputs_old!R339-1,"-")</f>
        <v>-</v>
      </c>
      <c r="S339" s="90" t="str">
        <f aca="false">IFERROR(Inputs!S339/Inputs_old!S339-1,"-")</f>
        <v>-</v>
      </c>
      <c r="T339" s="90" t="str">
        <f aca="false">IFERROR(Inputs!T339/Inputs_old!T339-1,"-")</f>
        <v>-</v>
      </c>
      <c r="U339" s="90" t="str">
        <f aca="false">IFERROR(Inputs!U339/Inputs_old!U339-1,"-")</f>
        <v>-</v>
      </c>
      <c r="V339" s="90" t="str">
        <f aca="false">IFERROR(Inputs!V339/Inputs_old!V339-1,"-")</f>
        <v>-</v>
      </c>
      <c r="W339" s="90" t="str">
        <f aca="false">IFERROR(Inputs!W339/Inputs_old!W339-1,"-")</f>
        <v>-</v>
      </c>
      <c r="X339" s="90" t="str">
        <f aca="false">IFERROR(Inputs!X339/Inputs_old!X339-1,"-")</f>
        <v>-</v>
      </c>
      <c r="Y339" s="90" t="str">
        <f aca="false">IFERROR(Inputs!Y339/Inputs_old!Y339-1,"-")</f>
        <v>-</v>
      </c>
      <c r="Z339" s="90" t="str">
        <f aca="false">IFERROR(Inputs!Z339/Inputs_old!Z339-1,"-")</f>
        <v>-</v>
      </c>
      <c r="AA339" s="90" t="n">
        <f aca="false">IFERROR(Inputs!AA339/Inputs_old!AA339-1,"-")</f>
        <v>0</v>
      </c>
      <c r="AB339" s="90" t="n">
        <f aca="false">IFERROR(Inputs!AB339/Inputs_old!AB339-1,"-")</f>
        <v>0</v>
      </c>
      <c r="AC339" s="90" t="n">
        <f aca="false">IFERROR(Inputs!AC339/Inputs_old!AC339-1,"-")</f>
        <v>0</v>
      </c>
      <c r="AD339" s="90" t="n">
        <f aca="false">IFERROR(Inputs!AD339/Inputs_old!AD339-1,"-")</f>
        <v>0</v>
      </c>
      <c r="AE339" s="90" t="n">
        <f aca="false">IFERROR(Inputs!AE339/Inputs_old!AE339-1,"-")</f>
        <v>0</v>
      </c>
      <c r="AF339" s="90" t="n">
        <f aca="false">IFERROR(Inputs!AF339/Inputs_old!AF339-1,"-")</f>
        <v>0</v>
      </c>
      <c r="AG339" s="90" t="n">
        <f aca="false">IFERROR(Inputs!AG339/Inputs_old!AG339-1,"-")</f>
        <v>0</v>
      </c>
      <c r="AH339" s="90" t="n">
        <f aca="false">IFERROR(Inputs!AH339/Inputs_old!AH339-1,"-")</f>
        <v>0</v>
      </c>
      <c r="AI339" s="90" t="n">
        <f aca="false">IFERROR(Inputs!AI339/Inputs_old!AI339-1,"-")</f>
        <v>0</v>
      </c>
      <c r="AJ339" s="90" t="n">
        <f aca="false">IFERROR(Inputs!AJ339/Inputs_old!AJ339-1,"-")</f>
        <v>0</v>
      </c>
      <c r="AK339" s="90" t="n">
        <f aca="false">IFERROR(Inputs!AK339/Inputs_old!AK339-1,"-")</f>
        <v>0</v>
      </c>
      <c r="AL339" s="90" t="n">
        <f aca="false">IFERROR(Inputs!AL339/Inputs_old!AL339-1,"-")</f>
        <v>0</v>
      </c>
      <c r="AM339" s="90" t="n">
        <f aca="false">IFERROR(Inputs!AM339/Inputs_old!AM339-1,"-")</f>
        <v>0</v>
      </c>
      <c r="AN339" s="90" t="n">
        <f aca="false">IFERROR(Inputs!AN339/Inputs_old!AN339-1,"-")</f>
        <v>0</v>
      </c>
      <c r="AO339" s="90" t="n">
        <f aca="false">IFERROR(Inputs!AO339/Inputs_old!AO339-1,"-")</f>
        <v>0</v>
      </c>
      <c r="AP339" s="90" t="n">
        <f aca="false">IFERROR(Inputs!AP339/Inputs_old!AP339-1,"-")</f>
        <v>0</v>
      </c>
      <c r="AQ339" s="90" t="n">
        <f aca="false">IFERROR(Inputs!AQ339/Inputs_old!AQ339-1,"-")</f>
        <v>0</v>
      </c>
      <c r="AR339" s="90" t="n">
        <f aca="false">IFERROR(Inputs!AR339/Inputs_old!AR339-1,"-")</f>
        <v>0</v>
      </c>
      <c r="AS339" s="90" t="n">
        <f aca="false">IFERROR(Inputs!AS339/Inputs_old!AS339-1,"-")</f>
        <v>0</v>
      </c>
      <c r="AT339" s="90" t="n">
        <f aca="false">IFERROR(Inputs!AT339/Inputs_old!AT339-1,"-")</f>
        <v>0</v>
      </c>
      <c r="AU339" s="90" t="n">
        <f aca="false">IFERROR(Inputs!AU339/Inputs_old!AU339-1,"-")</f>
        <v>0</v>
      </c>
      <c r="AV339" s="90" t="n">
        <f aca="false">IFERROR(Inputs!AV339/Inputs_old!AV339-1,"-")</f>
        <v>0</v>
      </c>
      <c r="AW339" s="90" t="n">
        <f aca="false">IFERROR(Inputs!AW339/Inputs_old!AW339-1,"-")</f>
        <v>0</v>
      </c>
      <c r="AX339" s="90" t="n">
        <f aca="false">IFERROR(Inputs!AX339/Inputs_old!AX339-1,"-")</f>
        <v>0</v>
      </c>
      <c r="AY339" s="90" t="n">
        <f aca="false">IFERROR(Inputs!AY339/Inputs_old!AY339-1,"-")</f>
        <v>0</v>
      </c>
      <c r="AZ339" s="90" t="n">
        <f aca="false">IFERROR(Inputs!AZ339/Inputs_old!AZ339-1,"-")</f>
        <v>0</v>
      </c>
      <c r="BA339" s="90" t="n">
        <f aca="false">IFERROR(Inputs!BA339/Inputs_old!BA339-1,"-")</f>
        <v>0</v>
      </c>
      <c r="BB339" s="90" t="n">
        <f aca="false">IFERROR(Inputs!BB339/Inputs_old!BB339-1,"-")</f>
        <v>0</v>
      </c>
      <c r="BC339" s="90" t="n">
        <f aca="false">IFERROR(Inputs!BC339/Inputs_old!BC339-1,"-")</f>
        <v>0</v>
      </c>
      <c r="BD339" s="90" t="n">
        <f aca="false">IFERROR(Inputs!BD339/Inputs_old!BD339-1,"-")</f>
        <v>0</v>
      </c>
      <c r="BE339" s="90" t="n">
        <f aca="false">IFERROR(Inputs!BE339/Inputs_old!BE339-1,"-")</f>
        <v>0</v>
      </c>
      <c r="BF339" s="90" t="n">
        <f aca="false">IFERROR(Inputs!BF339/Inputs_old!BF339-1,"-")</f>
        <v>0</v>
      </c>
      <c r="BG339" s="90" t="n">
        <f aca="false">IFERROR(Inputs!BG339/Inputs_old!BG339-1,"-")</f>
        <v>0</v>
      </c>
    </row>
    <row r="340" customFormat="false" ht="13.5" hidden="false" customHeight="true" outlineLevel="0" collapsed="false">
      <c r="A340" s="172" t="s">
        <v>99</v>
      </c>
      <c r="B340" s="318" t="s">
        <v>402</v>
      </c>
      <c r="C340" s="318"/>
      <c r="D340" s="318" t="s">
        <v>101</v>
      </c>
      <c r="E340" s="96"/>
      <c r="F340" s="19" t="s">
        <v>406</v>
      </c>
      <c r="G340" s="96" t="s">
        <v>103</v>
      </c>
      <c r="H340" s="96"/>
      <c r="I340" s="96" t="s">
        <v>407</v>
      </c>
      <c r="J340" s="90" t="str">
        <f aca="false">IFERROR(Inputs!J340/Inputs_old!J340-1,"-")</f>
        <v>-</v>
      </c>
      <c r="K340" s="90" t="str">
        <f aca="false">IFERROR(Inputs!K340/Inputs_old!K340-1,"-")</f>
        <v>-</v>
      </c>
      <c r="L340" s="90" t="str">
        <f aca="false">IFERROR(Inputs!L340/Inputs_old!L340-1,"-")</f>
        <v>-</v>
      </c>
      <c r="M340" s="90" t="str">
        <f aca="false">IFERROR(Inputs!M340/Inputs_old!M340-1,"-")</f>
        <v>-</v>
      </c>
      <c r="N340" s="90" t="str">
        <f aca="false">IFERROR(Inputs!N340/Inputs_old!N340-1,"-")</f>
        <v>-</v>
      </c>
      <c r="O340" s="90" t="str">
        <f aca="false">IFERROR(Inputs!O340/Inputs_old!O340-1,"-")</f>
        <v>-</v>
      </c>
      <c r="P340" s="90" t="str">
        <f aca="false">IFERROR(Inputs!P340/Inputs_old!P340-1,"-")</f>
        <v>-</v>
      </c>
      <c r="Q340" s="90" t="str">
        <f aca="false">IFERROR(Inputs!Q340/Inputs_old!Q340-1,"-")</f>
        <v>-</v>
      </c>
      <c r="R340" s="90" t="str">
        <f aca="false">IFERROR(Inputs!R340/Inputs_old!R340-1,"-")</f>
        <v>-</v>
      </c>
      <c r="S340" s="90" t="str">
        <f aca="false">IFERROR(Inputs!S340/Inputs_old!S340-1,"-")</f>
        <v>-</v>
      </c>
      <c r="T340" s="90" t="str">
        <f aca="false">IFERROR(Inputs!T340/Inputs_old!T340-1,"-")</f>
        <v>-</v>
      </c>
      <c r="U340" s="90" t="n">
        <f aca="false">IFERROR(Inputs!U340/Inputs_old!U340-1,"-")</f>
        <v>0</v>
      </c>
      <c r="V340" s="90" t="n">
        <f aca="false">IFERROR(Inputs!V340/Inputs_old!V340-1,"-")</f>
        <v>0</v>
      </c>
      <c r="W340" s="90" t="n">
        <f aca="false">IFERROR(Inputs!W340/Inputs_old!W340-1,"-")</f>
        <v>0</v>
      </c>
      <c r="X340" s="90" t="n">
        <f aca="false">IFERROR(Inputs!X340/Inputs_old!X340-1,"-")</f>
        <v>0</v>
      </c>
      <c r="Y340" s="90" t="n">
        <f aca="false">IFERROR(Inputs!Y340/Inputs_old!Y340-1,"-")</f>
        <v>0</v>
      </c>
      <c r="Z340" s="90" t="n">
        <f aca="false">IFERROR(Inputs!Z340/Inputs_old!Z340-1,"-")</f>
        <v>0</v>
      </c>
      <c r="AA340" s="90" t="n">
        <f aca="false">IFERROR(Inputs!AA340/Inputs_old!AA340-1,"-")</f>
        <v>0</v>
      </c>
      <c r="AB340" s="90" t="n">
        <f aca="false">IFERROR(Inputs!AB340/Inputs_old!AB340-1,"-")</f>
        <v>0</v>
      </c>
      <c r="AC340" s="90" t="n">
        <f aca="false">IFERROR(Inputs!AC340/Inputs_old!AC340-1,"-")</f>
        <v>0</v>
      </c>
      <c r="AD340" s="90" t="n">
        <f aca="false">IFERROR(Inputs!AD340/Inputs_old!AD340-1,"-")</f>
        <v>0</v>
      </c>
      <c r="AE340" s="90" t="n">
        <f aca="false">IFERROR(Inputs!AE340/Inputs_old!AE340-1,"-")</f>
        <v>0</v>
      </c>
      <c r="AF340" s="90" t="n">
        <f aca="false">IFERROR(Inputs!AF340/Inputs_old!AF340-1,"-")</f>
        <v>0</v>
      </c>
      <c r="AG340" s="90" t="n">
        <f aca="false">IFERROR(Inputs!AG340/Inputs_old!AG340-1,"-")</f>
        <v>0</v>
      </c>
      <c r="AH340" s="90" t="n">
        <f aca="false">IFERROR(Inputs!AH340/Inputs_old!AH340-1,"-")</f>
        <v>0</v>
      </c>
      <c r="AI340" s="90" t="n">
        <f aca="false">IFERROR(Inputs!AI340/Inputs_old!AI340-1,"-")</f>
        <v>-0.0180802025661635</v>
      </c>
      <c r="AJ340" s="90" t="n">
        <f aca="false">IFERROR(Inputs!AJ340/Inputs_old!AJ340-1,"-")</f>
        <v>0.0235720402363866</v>
      </c>
      <c r="AK340" s="90" t="n">
        <f aca="false">IFERROR(Inputs!AK340/Inputs_old!AK340-1,"-")</f>
        <v>0.017012697736059</v>
      </c>
      <c r="AL340" s="90" t="n">
        <f aca="false">IFERROR(Inputs!AL340/Inputs_old!AL340-1,"-")</f>
        <v>0</v>
      </c>
      <c r="AM340" s="90" t="n">
        <f aca="false">IFERROR(Inputs!AM340/Inputs_old!AM340-1,"-")</f>
        <v>0</v>
      </c>
      <c r="AN340" s="90" t="n">
        <f aca="false">IFERROR(Inputs!AN340/Inputs_old!AN340-1,"-")</f>
        <v>0</v>
      </c>
      <c r="AO340" s="90" t="n">
        <f aca="false">IFERROR(Inputs!AO340/Inputs_old!AO340-1,"-")</f>
        <v>0</v>
      </c>
      <c r="AP340" s="90" t="n">
        <f aca="false">IFERROR(Inputs!AP340/Inputs_old!AP340-1,"-")</f>
        <v>0</v>
      </c>
      <c r="AQ340" s="90" t="n">
        <f aca="false">IFERROR(Inputs!AQ340/Inputs_old!AQ340-1,"-")</f>
        <v>-2.22044604925031E-016</v>
      </c>
      <c r="AR340" s="90" t="n">
        <f aca="false">IFERROR(Inputs!AR340/Inputs_old!AR340-1,"-")</f>
        <v>0</v>
      </c>
      <c r="AS340" s="90" t="n">
        <f aca="false">IFERROR(Inputs!AS340/Inputs_old!AS340-1,"-")</f>
        <v>0</v>
      </c>
      <c r="AT340" s="90" t="n">
        <f aca="false">IFERROR(Inputs!AT340/Inputs_old!AT340-1,"-")</f>
        <v>0</v>
      </c>
      <c r="AU340" s="90" t="n">
        <f aca="false">IFERROR(Inputs!AU340/Inputs_old!AU340-1,"-")</f>
        <v>0</v>
      </c>
      <c r="AV340" s="90" t="n">
        <f aca="false">IFERROR(Inputs!AV340/Inputs_old!AV340-1,"-")</f>
        <v>-1.11022302462516E-016</v>
      </c>
      <c r="AW340" s="90" t="n">
        <f aca="false">IFERROR(Inputs!AW340/Inputs_old!AW340-1,"-")</f>
        <v>2.22044604925031E-016</v>
      </c>
      <c r="AX340" s="90" t="n">
        <f aca="false">IFERROR(Inputs!AX340/Inputs_old!AX340-1,"-")</f>
        <v>0</v>
      </c>
      <c r="AY340" s="90" t="n">
        <f aca="false">IFERROR(Inputs!AY340/Inputs_old!AY340-1,"-")</f>
        <v>0</v>
      </c>
      <c r="AZ340" s="90" t="n">
        <f aca="false">IFERROR(Inputs!AZ340/Inputs_old!AZ340-1,"-")</f>
        <v>0</v>
      </c>
      <c r="BA340" s="90" t="n">
        <f aca="false">IFERROR(Inputs!BA340/Inputs_old!BA340-1,"-")</f>
        <v>2.22044604925031E-016</v>
      </c>
      <c r="BB340" s="90" t="n">
        <f aca="false">IFERROR(Inputs!BB340/Inputs_old!BB340-1,"-")</f>
        <v>0</v>
      </c>
      <c r="BC340" s="90" t="n">
        <f aca="false">IFERROR(Inputs!BC340/Inputs_old!BC340-1,"-")</f>
        <v>0</v>
      </c>
      <c r="BD340" s="90" t="n">
        <f aca="false">IFERROR(Inputs!BD340/Inputs_old!BD340-1,"-")</f>
        <v>2.22044604925031E-016</v>
      </c>
      <c r="BE340" s="90" t="n">
        <f aca="false">IFERROR(Inputs!BE340/Inputs_old!BE340-1,"-")</f>
        <v>-1.11022302462516E-016</v>
      </c>
      <c r="BF340" s="90" t="n">
        <f aca="false">IFERROR(Inputs!BF340/Inputs_old!BF340-1,"-")</f>
        <v>0</v>
      </c>
      <c r="BG340" s="90" t="n">
        <f aca="false">IFERROR(Inputs!BG340/Inputs_old!BG340-1,"-")</f>
        <v>-1.11022302462516E-016</v>
      </c>
    </row>
    <row r="341" customFormat="false" ht="13.5" hidden="false" customHeight="true" outlineLevel="0" collapsed="false">
      <c r="A341" s="172" t="s">
        <v>99</v>
      </c>
      <c r="B341" s="318" t="s">
        <v>402</v>
      </c>
      <c r="C341" s="318"/>
      <c r="D341" s="318" t="s">
        <v>101</v>
      </c>
      <c r="E341" s="96"/>
      <c r="F341" s="19" t="s">
        <v>408</v>
      </c>
      <c r="G341" s="96" t="s">
        <v>230</v>
      </c>
      <c r="H341" s="96"/>
      <c r="I341" s="96"/>
      <c r="J341" s="90" t="str">
        <f aca="false">IFERROR(Inputs!J341/Inputs_old!J341-1,"-")</f>
        <v>-</v>
      </c>
      <c r="K341" s="90" t="str">
        <f aca="false">IFERROR(Inputs!K341/Inputs_old!K341-1,"-")</f>
        <v>-</v>
      </c>
      <c r="L341" s="90" t="str">
        <f aca="false">IFERROR(Inputs!L341/Inputs_old!L341-1,"-")</f>
        <v>-</v>
      </c>
      <c r="M341" s="90" t="str">
        <f aca="false">IFERROR(Inputs!M341/Inputs_old!M341-1,"-")</f>
        <v>-</v>
      </c>
      <c r="N341" s="90" t="str">
        <f aca="false">IFERROR(Inputs!N341/Inputs_old!N341-1,"-")</f>
        <v>-</v>
      </c>
      <c r="O341" s="90" t="str">
        <f aca="false">IFERROR(Inputs!O341/Inputs_old!O341-1,"-")</f>
        <v>-</v>
      </c>
      <c r="P341" s="90" t="str">
        <f aca="false">IFERROR(Inputs!P341/Inputs_old!P341-1,"-")</f>
        <v>-</v>
      </c>
      <c r="Q341" s="90" t="str">
        <f aca="false">IFERROR(Inputs!Q341/Inputs_old!Q341-1,"-")</f>
        <v>-</v>
      </c>
      <c r="R341" s="90" t="str">
        <f aca="false">IFERROR(Inputs!R341/Inputs_old!R341-1,"-")</f>
        <v>-</v>
      </c>
      <c r="S341" s="90" t="str">
        <f aca="false">IFERROR(Inputs!S341/Inputs_old!S341-1,"-")</f>
        <v>-</v>
      </c>
      <c r="T341" s="90" t="str">
        <f aca="false">IFERROR(Inputs!T341/Inputs_old!T341-1,"-")</f>
        <v>-</v>
      </c>
      <c r="U341" s="90" t="n">
        <f aca="false">IFERROR(Inputs!U341/Inputs_old!U341-1,"-")</f>
        <v>0</v>
      </c>
      <c r="V341" s="90" t="n">
        <f aca="false">IFERROR(Inputs!V341/Inputs_old!V341-1,"-")</f>
        <v>0</v>
      </c>
      <c r="W341" s="90" t="n">
        <f aca="false">IFERROR(Inputs!W341/Inputs_old!W341-1,"-")</f>
        <v>0</v>
      </c>
      <c r="X341" s="90" t="n">
        <f aca="false">IFERROR(Inputs!X341/Inputs_old!X341-1,"-")</f>
        <v>0</v>
      </c>
      <c r="Y341" s="90" t="n">
        <f aca="false">IFERROR(Inputs!Y341/Inputs_old!Y341-1,"-")</f>
        <v>0</v>
      </c>
      <c r="Z341" s="90" t="n">
        <f aca="false">IFERROR(Inputs!Z341/Inputs_old!Z341-1,"-")</f>
        <v>0</v>
      </c>
      <c r="AA341" s="90" t="n">
        <f aca="false">IFERROR(Inputs!AA341/Inputs_old!AA341-1,"-")</f>
        <v>0</v>
      </c>
      <c r="AB341" s="90" t="n">
        <f aca="false">IFERROR(Inputs!AB341/Inputs_old!AB341-1,"-")</f>
        <v>0</v>
      </c>
      <c r="AC341" s="90" t="n">
        <f aca="false">IFERROR(Inputs!AC341/Inputs_old!AC341-1,"-")</f>
        <v>0</v>
      </c>
      <c r="AD341" s="90" t="n">
        <f aca="false">IFERROR(Inputs!AD341/Inputs_old!AD341-1,"-")</f>
        <v>0</v>
      </c>
      <c r="AE341" s="90" t="n">
        <f aca="false">IFERROR(Inputs!AE341/Inputs_old!AE341-1,"-")</f>
        <v>0</v>
      </c>
      <c r="AF341" s="90" t="n">
        <f aca="false">IFERROR(Inputs!AF341/Inputs_old!AF341-1,"-")</f>
        <v>0</v>
      </c>
      <c r="AG341" s="90" t="n">
        <f aca="false">IFERROR(Inputs!AG341/Inputs_old!AG341-1,"-")</f>
        <v>0</v>
      </c>
      <c r="AH341" s="90" t="n">
        <f aca="false">IFERROR(Inputs!AH341/Inputs_old!AH341-1,"-")</f>
        <v>0</v>
      </c>
      <c r="AI341" s="90" t="n">
        <f aca="false">IFERROR(Inputs!AI341/Inputs_old!AI341-1,"-")</f>
        <v>0.0119779024311997</v>
      </c>
      <c r="AJ341" s="90" t="n">
        <f aca="false">IFERROR(Inputs!AJ341/Inputs_old!AJ341-1,"-")</f>
        <v>0.0328024154758362</v>
      </c>
      <c r="AK341" s="90" t="n">
        <f aca="false">IFERROR(Inputs!AK341/Inputs_old!AK341-1,"-")</f>
        <v>0.000785265406614499</v>
      </c>
      <c r="AL341" s="90" t="n">
        <f aca="false">IFERROR(Inputs!AL341/Inputs_old!AL341-1,"-")</f>
        <v>0.00293843723475185</v>
      </c>
      <c r="AM341" s="90" t="n">
        <f aca="false">IFERROR(Inputs!AM341/Inputs_old!AM341-1,"-")</f>
        <v>0.0213686197419891</v>
      </c>
      <c r="AN341" s="90" t="n">
        <f aca="false">IFERROR(Inputs!AN341/Inputs_old!AN341-1,"-")</f>
        <v>0.0213686197419891</v>
      </c>
      <c r="AO341" s="90" t="n">
        <f aca="false">IFERROR(Inputs!AO341/Inputs_old!AO341-1,"-")</f>
        <v>0.0213686197419891</v>
      </c>
      <c r="AP341" s="90" t="n">
        <f aca="false">IFERROR(Inputs!AP341/Inputs_old!AP341-1,"-")</f>
        <v>0.0213686197419889</v>
      </c>
      <c r="AQ341" s="90" t="n">
        <f aca="false">IFERROR(Inputs!AQ341/Inputs_old!AQ341-1,"-")</f>
        <v>0.0213686197419891</v>
      </c>
      <c r="AR341" s="90" t="n">
        <f aca="false">IFERROR(Inputs!AR341/Inputs_old!AR341-1,"-")</f>
        <v>0.0213686197419891</v>
      </c>
      <c r="AS341" s="90" t="n">
        <f aca="false">IFERROR(Inputs!AS341/Inputs_old!AS341-1,"-")</f>
        <v>0.0213686197419893</v>
      </c>
      <c r="AT341" s="90" t="n">
        <f aca="false">IFERROR(Inputs!AT341/Inputs_old!AT341-1,"-")</f>
        <v>0.0213686197419893</v>
      </c>
      <c r="AU341" s="90" t="n">
        <f aca="false">IFERROR(Inputs!AU341/Inputs_old!AU341-1,"-")</f>
        <v>0.0213686197419893</v>
      </c>
      <c r="AV341" s="90" t="n">
        <f aca="false">IFERROR(Inputs!AV341/Inputs_old!AV341-1,"-")</f>
        <v>0.0213686197419896</v>
      </c>
      <c r="AW341" s="90" t="n">
        <f aca="false">IFERROR(Inputs!AW341/Inputs_old!AW341-1,"-")</f>
        <v>0.0213686197419896</v>
      </c>
      <c r="AX341" s="90" t="n">
        <f aca="false">IFERROR(Inputs!AX341/Inputs_old!AX341-1,"-")</f>
        <v>0.0213686197419896</v>
      </c>
      <c r="AY341" s="90" t="n">
        <f aca="false">IFERROR(Inputs!AY341/Inputs_old!AY341-1,"-")</f>
        <v>0.0213686197419893</v>
      </c>
      <c r="AZ341" s="90" t="n">
        <f aca="false">IFERROR(Inputs!AZ341/Inputs_old!AZ341-1,"-")</f>
        <v>0.0213686197419893</v>
      </c>
      <c r="BA341" s="90" t="n">
        <f aca="false">IFERROR(Inputs!BA341/Inputs_old!BA341-1,"-")</f>
        <v>0.0213686197419891</v>
      </c>
      <c r="BB341" s="90" t="n">
        <f aca="false">IFERROR(Inputs!BB341/Inputs_old!BB341-1,"-")</f>
        <v>0.0213686197419891</v>
      </c>
      <c r="BC341" s="90" t="n">
        <f aca="false">IFERROR(Inputs!BC341/Inputs_old!BC341-1,"-")</f>
        <v>0.0213686197419891</v>
      </c>
      <c r="BD341" s="90" t="n">
        <f aca="false">IFERROR(Inputs!BD341/Inputs_old!BD341-1,"-")</f>
        <v>0.0213686197419891</v>
      </c>
      <c r="BE341" s="90" t="n">
        <f aca="false">IFERROR(Inputs!BE341/Inputs_old!BE341-1,"-")</f>
        <v>0.0213686197419891</v>
      </c>
      <c r="BF341" s="90" t="n">
        <f aca="false">IFERROR(Inputs!BF341/Inputs_old!BF341-1,"-")</f>
        <v>0.0213686197419891</v>
      </c>
      <c r="BG341" s="90" t="n">
        <f aca="false">IFERROR(Inputs!BG341/Inputs_old!BG341-1,"-")</f>
        <v>0.0213686197419891</v>
      </c>
    </row>
    <row r="342" customFormat="false" ht="13.5" hidden="false" customHeight="true" outlineLevel="0" collapsed="false">
      <c r="A342" s="172" t="s">
        <v>99</v>
      </c>
      <c r="B342" s="318" t="s">
        <v>402</v>
      </c>
      <c r="C342" s="318"/>
      <c r="D342" s="318" t="s">
        <v>101</v>
      </c>
      <c r="E342" s="96"/>
      <c r="F342" s="19" t="s">
        <v>409</v>
      </c>
      <c r="G342" s="96" t="s">
        <v>230</v>
      </c>
      <c r="H342" s="96"/>
      <c r="I342" s="96"/>
      <c r="J342" s="90" t="str">
        <f aca="false">IFERROR(Inputs!J342/Inputs_old!J342-1,"-")</f>
        <v>-</v>
      </c>
      <c r="K342" s="90" t="str">
        <f aca="false">IFERROR(Inputs!K342/Inputs_old!K342-1,"-")</f>
        <v>-</v>
      </c>
      <c r="L342" s="90" t="str">
        <f aca="false">IFERROR(Inputs!L342/Inputs_old!L342-1,"-")</f>
        <v>-</v>
      </c>
      <c r="M342" s="90" t="str">
        <f aca="false">IFERROR(Inputs!M342/Inputs_old!M342-1,"-")</f>
        <v>-</v>
      </c>
      <c r="N342" s="90" t="str">
        <f aca="false">IFERROR(Inputs!N342/Inputs_old!N342-1,"-")</f>
        <v>-</v>
      </c>
      <c r="O342" s="90" t="str">
        <f aca="false">IFERROR(Inputs!O342/Inputs_old!O342-1,"-")</f>
        <v>-</v>
      </c>
      <c r="P342" s="90" t="str">
        <f aca="false">IFERROR(Inputs!P342/Inputs_old!P342-1,"-")</f>
        <v>-</v>
      </c>
      <c r="Q342" s="90" t="str">
        <f aca="false">IFERROR(Inputs!Q342/Inputs_old!Q342-1,"-")</f>
        <v>-</v>
      </c>
      <c r="R342" s="90" t="str">
        <f aca="false">IFERROR(Inputs!R342/Inputs_old!R342-1,"-")</f>
        <v>-</v>
      </c>
      <c r="S342" s="90" t="str">
        <f aca="false">IFERROR(Inputs!S342/Inputs_old!S342-1,"-")</f>
        <v>-</v>
      </c>
      <c r="T342" s="90" t="str">
        <f aca="false">IFERROR(Inputs!T342/Inputs_old!T342-1,"-")</f>
        <v>-</v>
      </c>
      <c r="U342" s="90" t="n">
        <f aca="false">IFERROR(Inputs!U342/Inputs_old!U342-1,"-")</f>
        <v>0</v>
      </c>
      <c r="V342" s="90" t="n">
        <f aca="false">IFERROR(Inputs!V342/Inputs_old!V342-1,"-")</f>
        <v>0</v>
      </c>
      <c r="W342" s="90" t="n">
        <f aca="false">IFERROR(Inputs!W342/Inputs_old!W342-1,"-")</f>
        <v>0</v>
      </c>
      <c r="X342" s="90" t="n">
        <f aca="false">IFERROR(Inputs!X342/Inputs_old!X342-1,"-")</f>
        <v>0</v>
      </c>
      <c r="Y342" s="90" t="n">
        <f aca="false">IFERROR(Inputs!Y342/Inputs_old!Y342-1,"-")</f>
        <v>0</v>
      </c>
      <c r="Z342" s="90" t="n">
        <f aca="false">IFERROR(Inputs!Z342/Inputs_old!Z342-1,"-")</f>
        <v>0</v>
      </c>
      <c r="AA342" s="90" t="n">
        <f aca="false">IFERROR(Inputs!AA342/Inputs_old!AA342-1,"-")</f>
        <v>0</v>
      </c>
      <c r="AB342" s="90" t="n">
        <f aca="false">IFERROR(Inputs!AB342/Inputs_old!AB342-1,"-")</f>
        <v>0</v>
      </c>
      <c r="AC342" s="90" t="n">
        <f aca="false">IFERROR(Inputs!AC342/Inputs_old!AC342-1,"-")</f>
        <v>0</v>
      </c>
      <c r="AD342" s="90" t="n">
        <f aca="false">IFERROR(Inputs!AD342/Inputs_old!AD342-1,"-")</f>
        <v>0</v>
      </c>
      <c r="AE342" s="90" t="n">
        <f aca="false">IFERROR(Inputs!AE342/Inputs_old!AE342-1,"-")</f>
        <v>0</v>
      </c>
      <c r="AF342" s="90" t="n">
        <f aca="false">IFERROR(Inputs!AF342/Inputs_old!AF342-1,"-")</f>
        <v>0</v>
      </c>
      <c r="AG342" s="90" t="n">
        <f aca="false">IFERROR(Inputs!AG342/Inputs_old!AG342-1,"-")</f>
        <v>0</v>
      </c>
      <c r="AH342" s="90" t="n">
        <f aca="false">IFERROR(Inputs!AH342/Inputs_old!AH342-1,"-")</f>
        <v>0</v>
      </c>
      <c r="AI342" s="90" t="n">
        <f aca="false">IFERROR(Inputs!AI342/Inputs_old!AI342-1,"-")</f>
        <v>0.00223564450078007</v>
      </c>
      <c r="AJ342" s="90" t="n">
        <f aca="false">IFERROR(Inputs!AJ342/Inputs_old!AJ342-1,"-")</f>
        <v>0.0243257301586159</v>
      </c>
      <c r="AK342" s="90" t="n">
        <f aca="false">IFERROR(Inputs!AK342/Inputs_old!AK342-1,"-")</f>
        <v>-0.00742864040716529</v>
      </c>
      <c r="AL342" s="90" t="n">
        <f aca="false">IFERROR(Inputs!AL342/Inputs_old!AL342-1,"-")</f>
        <v>-0.00529314065235753</v>
      </c>
      <c r="AM342" s="90" t="n">
        <f aca="false">IFERROR(Inputs!AM342/Inputs_old!AM342-1,"-")</f>
        <v>0.0129857768548067</v>
      </c>
      <c r="AN342" s="90" t="n">
        <f aca="false">IFERROR(Inputs!AN342/Inputs_old!AN342-1,"-")</f>
        <v>0.0129857768548065</v>
      </c>
      <c r="AO342" s="90" t="n">
        <f aca="false">IFERROR(Inputs!AO342/Inputs_old!AO342-1,"-")</f>
        <v>0.0129857768548065</v>
      </c>
      <c r="AP342" s="90" t="n">
        <f aca="false">IFERROR(Inputs!AP342/Inputs_old!AP342-1,"-")</f>
        <v>0.0129857768548063</v>
      </c>
      <c r="AQ342" s="90" t="n">
        <f aca="false">IFERROR(Inputs!AQ342/Inputs_old!AQ342-1,"-")</f>
        <v>0.0129857768548063</v>
      </c>
      <c r="AR342" s="90" t="n">
        <f aca="false">IFERROR(Inputs!AR342/Inputs_old!AR342-1,"-")</f>
        <v>0.0129857768548061</v>
      </c>
      <c r="AS342" s="90" t="n">
        <f aca="false">IFERROR(Inputs!AS342/Inputs_old!AS342-1,"-")</f>
        <v>0.0129857768548058</v>
      </c>
      <c r="AT342" s="90" t="n">
        <f aca="false">IFERROR(Inputs!AT342/Inputs_old!AT342-1,"-")</f>
        <v>0.0129857768548058</v>
      </c>
      <c r="AU342" s="90" t="n">
        <f aca="false">IFERROR(Inputs!AU342/Inputs_old!AU342-1,"-")</f>
        <v>0.0129857768548058</v>
      </c>
      <c r="AV342" s="90" t="n">
        <f aca="false">IFERROR(Inputs!AV342/Inputs_old!AV342-1,"-")</f>
        <v>0.0129857768548056</v>
      </c>
      <c r="AW342" s="90" t="n">
        <f aca="false">IFERROR(Inputs!AW342/Inputs_old!AW342-1,"-")</f>
        <v>0.0129857768548054</v>
      </c>
      <c r="AX342" s="90" t="n">
        <f aca="false">IFERROR(Inputs!AX342/Inputs_old!AX342-1,"-")</f>
        <v>0.0129857768548054</v>
      </c>
      <c r="AY342" s="90" t="n">
        <f aca="false">IFERROR(Inputs!AY342/Inputs_old!AY342-1,"-")</f>
        <v>0.0129857768548054</v>
      </c>
      <c r="AZ342" s="90" t="n">
        <f aca="false">IFERROR(Inputs!AZ342/Inputs_old!AZ342-1,"-")</f>
        <v>0.0129857768548054</v>
      </c>
      <c r="BA342" s="90" t="n">
        <f aca="false">IFERROR(Inputs!BA342/Inputs_old!BA342-1,"-")</f>
        <v>0.0129857768548054</v>
      </c>
      <c r="BB342" s="90" t="n">
        <f aca="false">IFERROR(Inputs!BB342/Inputs_old!BB342-1,"-")</f>
        <v>0.0129857768548054</v>
      </c>
      <c r="BC342" s="90" t="n">
        <f aca="false">IFERROR(Inputs!BC342/Inputs_old!BC342-1,"-")</f>
        <v>0.0129857768548054</v>
      </c>
      <c r="BD342" s="90" t="n">
        <f aca="false">IFERROR(Inputs!BD342/Inputs_old!BD342-1,"-")</f>
        <v>0.0129857768548056</v>
      </c>
      <c r="BE342" s="90" t="n">
        <f aca="false">IFERROR(Inputs!BE342/Inputs_old!BE342-1,"-")</f>
        <v>0.0129857768548056</v>
      </c>
      <c r="BF342" s="90" t="n">
        <f aca="false">IFERROR(Inputs!BF342/Inputs_old!BF342-1,"-")</f>
        <v>0.0129857768548054</v>
      </c>
      <c r="BG342" s="90" t="n">
        <f aca="false">IFERROR(Inputs!BG342/Inputs_old!BG342-1,"-")</f>
        <v>0.0129857768548056</v>
      </c>
    </row>
    <row r="343" customFormat="false" ht="13.5" hidden="false" customHeight="true" outlineLevel="0" collapsed="false">
      <c r="A343" s="172" t="s">
        <v>99</v>
      </c>
      <c r="B343" s="318" t="s">
        <v>402</v>
      </c>
      <c r="C343" s="318"/>
      <c r="D343" s="318" t="s">
        <v>101</v>
      </c>
      <c r="E343" s="96"/>
      <c r="F343" s="19" t="s">
        <v>410</v>
      </c>
      <c r="G343" s="96" t="s">
        <v>230</v>
      </c>
      <c r="H343" s="96"/>
      <c r="I343" s="96" t="s">
        <v>411</v>
      </c>
      <c r="J343" s="90" t="str">
        <f aca="false">IFERROR(Inputs!J343/Inputs_old!J343-1,"-")</f>
        <v>-</v>
      </c>
      <c r="K343" s="90" t="str">
        <f aca="false">IFERROR(Inputs!K343/Inputs_old!K343-1,"-")</f>
        <v>-</v>
      </c>
      <c r="L343" s="90" t="str">
        <f aca="false">IFERROR(Inputs!L343/Inputs_old!L343-1,"-")</f>
        <v>-</v>
      </c>
      <c r="M343" s="90" t="str">
        <f aca="false">IFERROR(Inputs!M343/Inputs_old!M343-1,"-")</f>
        <v>-</v>
      </c>
      <c r="N343" s="90" t="str">
        <f aca="false">IFERROR(Inputs!N343/Inputs_old!N343-1,"-")</f>
        <v>-</v>
      </c>
      <c r="O343" s="90" t="str">
        <f aca="false">IFERROR(Inputs!O343/Inputs_old!O343-1,"-")</f>
        <v>-</v>
      </c>
      <c r="P343" s="90" t="str">
        <f aca="false">IFERROR(Inputs!P343/Inputs_old!P343-1,"-")</f>
        <v>-</v>
      </c>
      <c r="Q343" s="90" t="str">
        <f aca="false">IFERROR(Inputs!Q343/Inputs_old!Q343-1,"-")</f>
        <v>-</v>
      </c>
      <c r="R343" s="90" t="str">
        <f aca="false">IFERROR(Inputs!R343/Inputs_old!R343-1,"-")</f>
        <v>-</v>
      </c>
      <c r="S343" s="90" t="str">
        <f aca="false">IFERROR(Inputs!S343/Inputs_old!S343-1,"-")</f>
        <v>-</v>
      </c>
      <c r="T343" s="90" t="str">
        <f aca="false">IFERROR(Inputs!T343/Inputs_old!T343-1,"-")</f>
        <v>-</v>
      </c>
      <c r="U343" s="90" t="str">
        <f aca="false">IFERROR(Inputs!U343/Inputs_old!U343-1,"-")</f>
        <v>-</v>
      </c>
      <c r="V343" s="90" t="str">
        <f aca="false">IFERROR(Inputs!V343/Inputs_old!V343-1,"-")</f>
        <v>-</v>
      </c>
      <c r="W343" s="90" t="str">
        <f aca="false">IFERROR(Inputs!W343/Inputs_old!W343-1,"-")</f>
        <v>-</v>
      </c>
      <c r="X343" s="90" t="str">
        <f aca="false">IFERROR(Inputs!X343/Inputs_old!X343-1,"-")</f>
        <v>-</v>
      </c>
      <c r="Y343" s="90" t="str">
        <f aca="false">IFERROR(Inputs!Y343/Inputs_old!Y343-1,"-")</f>
        <v>-</v>
      </c>
      <c r="Z343" s="90" t="str">
        <f aca="false">IFERROR(Inputs!Z343/Inputs_old!Z343-1,"-")</f>
        <v>-</v>
      </c>
      <c r="AA343" s="90" t="str">
        <f aca="false">IFERROR(Inputs!AA343/Inputs_old!AA343-1,"-")</f>
        <v>-</v>
      </c>
      <c r="AB343" s="90" t="str">
        <f aca="false">IFERROR(Inputs!AB343/Inputs_old!AB343-1,"-")</f>
        <v>-</v>
      </c>
      <c r="AC343" s="90" t="str">
        <f aca="false">IFERROR(Inputs!AC343/Inputs_old!AC343-1,"-")</f>
        <v>-</v>
      </c>
      <c r="AD343" s="90" t="str">
        <f aca="false">IFERROR(Inputs!AD343/Inputs_old!AD343-1,"-")</f>
        <v>-</v>
      </c>
      <c r="AE343" s="90" t="str">
        <f aca="false">IFERROR(Inputs!AE343/Inputs_old!AE343-1,"-")</f>
        <v>-</v>
      </c>
      <c r="AF343" s="90" t="str">
        <f aca="false">IFERROR(Inputs!AF343/Inputs_old!AF343-1,"-")</f>
        <v>-</v>
      </c>
      <c r="AG343" s="90" t="str">
        <f aca="false">IFERROR(Inputs!AG343/Inputs_old!AG343-1,"-")</f>
        <v>-</v>
      </c>
      <c r="AH343" s="90" t="str">
        <f aca="false">IFERROR(Inputs!AH343/Inputs_old!AH343-1,"-")</f>
        <v>-</v>
      </c>
      <c r="AI343" s="90" t="str">
        <f aca="false">IFERROR(Inputs!AI343/Inputs_old!AI343-1,"-")</f>
        <v>-</v>
      </c>
      <c r="AJ343" s="90" t="str">
        <f aca="false">IFERROR(Inputs!AJ343/Inputs_old!AJ343-1,"-")</f>
        <v>-</v>
      </c>
      <c r="AK343" s="90" t="str">
        <f aca="false">IFERROR(Inputs!AK343/Inputs_old!AK343-1,"-")</f>
        <v>-</v>
      </c>
      <c r="AL343" s="90" t="str">
        <f aca="false">IFERROR(Inputs!AL343/Inputs_old!AL343-1,"-")</f>
        <v>-</v>
      </c>
      <c r="AM343" s="90" t="str">
        <f aca="false">IFERROR(Inputs!AM343/Inputs_old!AM343-1,"-")</f>
        <v>-</v>
      </c>
      <c r="AN343" s="90" t="str">
        <f aca="false">IFERROR(Inputs!AN343/Inputs_old!AN343-1,"-")</f>
        <v>-</v>
      </c>
      <c r="AO343" s="90" t="str">
        <f aca="false">IFERROR(Inputs!AO343/Inputs_old!AO343-1,"-")</f>
        <v>-</v>
      </c>
      <c r="AP343" s="90" t="str">
        <f aca="false">IFERROR(Inputs!AP343/Inputs_old!AP343-1,"-")</f>
        <v>-</v>
      </c>
      <c r="AQ343" s="90" t="str">
        <f aca="false">IFERROR(Inputs!AQ343/Inputs_old!AQ343-1,"-")</f>
        <v>-</v>
      </c>
      <c r="AR343" s="90" t="str">
        <f aca="false">IFERROR(Inputs!AR343/Inputs_old!AR343-1,"-")</f>
        <v>-</v>
      </c>
      <c r="AS343" s="90" t="str">
        <f aca="false">IFERROR(Inputs!AS343/Inputs_old!AS343-1,"-")</f>
        <v>-</v>
      </c>
      <c r="AT343" s="90" t="str">
        <f aca="false">IFERROR(Inputs!AT343/Inputs_old!AT343-1,"-")</f>
        <v>-</v>
      </c>
      <c r="AU343" s="90" t="str">
        <f aca="false">IFERROR(Inputs!AU343/Inputs_old!AU343-1,"-")</f>
        <v>-</v>
      </c>
      <c r="AV343" s="90" t="str">
        <f aca="false">IFERROR(Inputs!AV343/Inputs_old!AV343-1,"-")</f>
        <v>-</v>
      </c>
      <c r="AW343" s="90" t="str">
        <f aca="false">IFERROR(Inputs!AW343/Inputs_old!AW343-1,"-")</f>
        <v>-</v>
      </c>
      <c r="AX343" s="90" t="str">
        <f aca="false">IFERROR(Inputs!AX343/Inputs_old!AX343-1,"-")</f>
        <v>-</v>
      </c>
      <c r="AY343" s="90" t="str">
        <f aca="false">IFERROR(Inputs!AY343/Inputs_old!AY343-1,"-")</f>
        <v>-</v>
      </c>
      <c r="AZ343" s="90" t="str">
        <f aca="false">IFERROR(Inputs!AZ343/Inputs_old!AZ343-1,"-")</f>
        <v>-</v>
      </c>
      <c r="BA343" s="90" t="str">
        <f aca="false">IFERROR(Inputs!BA343/Inputs_old!BA343-1,"-")</f>
        <v>-</v>
      </c>
      <c r="BB343" s="90" t="str">
        <f aca="false">IFERROR(Inputs!BB343/Inputs_old!BB343-1,"-")</f>
        <v>-</v>
      </c>
      <c r="BC343" s="90" t="str">
        <f aca="false">IFERROR(Inputs!BC343/Inputs_old!BC343-1,"-")</f>
        <v>-</v>
      </c>
      <c r="BD343" s="90" t="str">
        <f aca="false">IFERROR(Inputs!BD343/Inputs_old!BD343-1,"-")</f>
        <v>-</v>
      </c>
      <c r="BE343" s="90" t="str">
        <f aca="false">IFERROR(Inputs!BE343/Inputs_old!BE343-1,"-")</f>
        <v>-</v>
      </c>
      <c r="BF343" s="90" t="str">
        <f aca="false">IFERROR(Inputs!BF343/Inputs_old!BF343-1,"-")</f>
        <v>-</v>
      </c>
      <c r="BG343" s="90" t="str">
        <f aca="false">IFERROR(Inputs!BG343/Inputs_old!BG343-1,"-")</f>
        <v>-</v>
      </c>
    </row>
    <row r="344" customFormat="false" ht="13.5" hidden="false" customHeight="true" outlineLevel="0" collapsed="false">
      <c r="A344" s="48" t="s">
        <v>99</v>
      </c>
      <c r="B344" s="201" t="s">
        <v>402</v>
      </c>
      <c r="C344" s="201"/>
      <c r="D344" s="201" t="s">
        <v>101</v>
      </c>
      <c r="E344" s="96"/>
      <c r="F344" s="52" t="s">
        <v>412</v>
      </c>
      <c r="G344" s="52" t="s">
        <v>230</v>
      </c>
      <c r="H344" s="52"/>
      <c r="I344" s="52"/>
      <c r="J344" s="90" t="str">
        <f aca="false">IFERROR(Inputs!J344/Inputs_old!J344-1,"-")</f>
        <v>-</v>
      </c>
      <c r="K344" s="90" t="str">
        <f aca="false">IFERROR(Inputs!K344/Inputs_old!K344-1,"-")</f>
        <v>-</v>
      </c>
      <c r="L344" s="90" t="str">
        <f aca="false">IFERROR(Inputs!L344/Inputs_old!L344-1,"-")</f>
        <v>-</v>
      </c>
      <c r="M344" s="90" t="str">
        <f aca="false">IFERROR(Inputs!M344/Inputs_old!M344-1,"-")</f>
        <v>-</v>
      </c>
      <c r="N344" s="90" t="str">
        <f aca="false">IFERROR(Inputs!N344/Inputs_old!N344-1,"-")</f>
        <v>-</v>
      </c>
      <c r="O344" s="90" t="str">
        <f aca="false">IFERROR(Inputs!O344/Inputs_old!O344-1,"-")</f>
        <v>-</v>
      </c>
      <c r="P344" s="90" t="str">
        <f aca="false">IFERROR(Inputs!P344/Inputs_old!P344-1,"-")</f>
        <v>-</v>
      </c>
      <c r="Q344" s="90" t="str">
        <f aca="false">IFERROR(Inputs!Q344/Inputs_old!Q344-1,"-")</f>
        <v>-</v>
      </c>
      <c r="R344" s="90" t="str">
        <f aca="false">IFERROR(Inputs!R344/Inputs_old!R344-1,"-")</f>
        <v>-</v>
      </c>
      <c r="S344" s="90" t="str">
        <f aca="false">IFERROR(Inputs!S344/Inputs_old!S344-1,"-")</f>
        <v>-</v>
      </c>
      <c r="T344" s="90" t="str">
        <f aca="false">IFERROR(Inputs!T344/Inputs_old!T344-1,"-")</f>
        <v>-</v>
      </c>
      <c r="U344" s="90" t="n">
        <f aca="false">IFERROR(Inputs!U344/Inputs_old!U344-1,"-")</f>
        <v>0</v>
      </c>
      <c r="V344" s="90" t="n">
        <f aca="false">IFERROR(Inputs!V344/Inputs_old!V344-1,"-")</f>
        <v>0</v>
      </c>
      <c r="W344" s="90" t="n">
        <f aca="false">IFERROR(Inputs!W344/Inputs_old!W344-1,"-")</f>
        <v>0</v>
      </c>
      <c r="X344" s="90" t="str">
        <f aca="false">IFERROR(Inputs!X344/Inputs_old!X344-1,"-")</f>
        <v>-</v>
      </c>
      <c r="Y344" s="90" t="str">
        <f aca="false">IFERROR(Inputs!Y344/Inputs_old!Y344-1,"-")</f>
        <v>-</v>
      </c>
      <c r="Z344" s="90" t="str">
        <f aca="false">IFERROR(Inputs!Z344/Inputs_old!Z344-1,"-")</f>
        <v>-</v>
      </c>
      <c r="AA344" s="90" t="str">
        <f aca="false">IFERROR(Inputs!AA344/Inputs_old!AA344-1,"-")</f>
        <v>-</v>
      </c>
      <c r="AB344" s="90" t="str">
        <f aca="false">IFERROR(Inputs!AB344/Inputs_old!AB344-1,"-")</f>
        <v>-</v>
      </c>
      <c r="AC344" s="90" t="str">
        <f aca="false">IFERROR(Inputs!AC344/Inputs_old!AC344-1,"-")</f>
        <v>-</v>
      </c>
      <c r="AD344" s="90" t="str">
        <f aca="false">IFERROR(Inputs!AD344/Inputs_old!AD344-1,"-")</f>
        <v>-</v>
      </c>
      <c r="AE344" s="90" t="str">
        <f aca="false">IFERROR(Inputs!AE344/Inputs_old!AE344-1,"-")</f>
        <v>-</v>
      </c>
      <c r="AF344" s="90" t="str">
        <f aca="false">IFERROR(Inputs!AF344/Inputs_old!AF344-1,"-")</f>
        <v>-</v>
      </c>
      <c r="AG344" s="90" t="str">
        <f aca="false">IFERROR(Inputs!AG344/Inputs_old!AG344-1,"-")</f>
        <v>-</v>
      </c>
      <c r="AH344" s="90" t="str">
        <f aca="false">IFERROR(Inputs!AH344/Inputs_old!AH344-1,"-")</f>
        <v>-</v>
      </c>
      <c r="AI344" s="90" t="str">
        <f aca="false">IFERROR(Inputs!AI344/Inputs_old!AI344-1,"-")</f>
        <v>-</v>
      </c>
      <c r="AJ344" s="90" t="str">
        <f aca="false">IFERROR(Inputs!AJ344/Inputs_old!AJ344-1,"-")</f>
        <v>-</v>
      </c>
      <c r="AK344" s="90" t="n">
        <f aca="false">IFERROR(Inputs!AK344/Inputs_old!AK344-1,"-")</f>
        <v>0</v>
      </c>
      <c r="AL344" s="90" t="n">
        <f aca="false">IFERROR(Inputs!AL344/Inputs_old!AL344-1,"-")</f>
        <v>0</v>
      </c>
      <c r="AM344" s="90" t="n">
        <f aca="false">IFERROR(Inputs!AM344/Inputs_old!AM344-1,"-")</f>
        <v>0</v>
      </c>
      <c r="AN344" s="90" t="n">
        <f aca="false">IFERROR(Inputs!AN344/Inputs_old!AN344-1,"-")</f>
        <v>0</v>
      </c>
      <c r="AO344" s="90" t="n">
        <f aca="false">IFERROR(Inputs!AO344/Inputs_old!AO344-1,"-")</f>
        <v>0</v>
      </c>
      <c r="AP344" s="90" t="n">
        <f aca="false">IFERROR(Inputs!AP344/Inputs_old!AP344-1,"-")</f>
        <v>0</v>
      </c>
      <c r="AQ344" s="90" t="n">
        <f aca="false">IFERROR(Inputs!AQ344/Inputs_old!AQ344-1,"-")</f>
        <v>0</v>
      </c>
      <c r="AR344" s="90" t="n">
        <f aca="false">IFERROR(Inputs!AR344/Inputs_old!AR344-1,"-")</f>
        <v>0</v>
      </c>
      <c r="AS344" s="90" t="n">
        <f aca="false">IFERROR(Inputs!AS344/Inputs_old!AS344-1,"-")</f>
        <v>0</v>
      </c>
      <c r="AT344" s="90" t="n">
        <f aca="false">IFERROR(Inputs!AT344/Inputs_old!AT344-1,"-")</f>
        <v>0</v>
      </c>
      <c r="AU344" s="90" t="n">
        <f aca="false">IFERROR(Inputs!AU344/Inputs_old!AU344-1,"-")</f>
        <v>0</v>
      </c>
      <c r="AV344" s="90" t="n">
        <f aca="false">IFERROR(Inputs!AV344/Inputs_old!AV344-1,"-")</f>
        <v>0</v>
      </c>
      <c r="AW344" s="90" t="n">
        <f aca="false">IFERROR(Inputs!AW344/Inputs_old!AW344-1,"-")</f>
        <v>0</v>
      </c>
      <c r="AX344" s="90" t="n">
        <f aca="false">IFERROR(Inputs!AX344/Inputs_old!AX344-1,"-")</f>
        <v>0</v>
      </c>
      <c r="AY344" s="90" t="n">
        <f aca="false">IFERROR(Inputs!AY344/Inputs_old!AY344-1,"-")</f>
        <v>0</v>
      </c>
      <c r="AZ344" s="90" t="n">
        <f aca="false">IFERROR(Inputs!AZ344/Inputs_old!AZ344-1,"-")</f>
        <v>0</v>
      </c>
      <c r="BA344" s="90" t="n">
        <f aca="false">IFERROR(Inputs!BA344/Inputs_old!BA344-1,"-")</f>
        <v>0</v>
      </c>
      <c r="BB344" s="90" t="n">
        <f aca="false">IFERROR(Inputs!BB344/Inputs_old!BB344-1,"-")</f>
        <v>0</v>
      </c>
      <c r="BC344" s="90" t="n">
        <f aca="false">IFERROR(Inputs!BC344/Inputs_old!BC344-1,"-")</f>
        <v>0</v>
      </c>
      <c r="BD344" s="90" t="n">
        <f aca="false">IFERROR(Inputs!BD344/Inputs_old!BD344-1,"-")</f>
        <v>0</v>
      </c>
      <c r="BE344" s="90" t="n">
        <f aca="false">IFERROR(Inputs!BE344/Inputs_old!BE344-1,"-")</f>
        <v>0</v>
      </c>
      <c r="BF344" s="90" t="n">
        <f aca="false">IFERROR(Inputs!BF344/Inputs_old!BF344-1,"-")</f>
        <v>0</v>
      </c>
      <c r="BG344" s="90" t="str">
        <f aca="false">IFERROR(Inputs!BG344/Inputs_old!BG344-1,"-")</f>
        <v>-</v>
      </c>
    </row>
    <row r="345" customFormat="false" ht="13.5" hidden="false" customHeight="true" outlineLevel="0" collapsed="false">
      <c r="A345" s="172" t="s">
        <v>99</v>
      </c>
      <c r="B345" s="318" t="s">
        <v>402</v>
      </c>
      <c r="C345" s="318"/>
      <c r="D345" s="318" t="s">
        <v>101</v>
      </c>
      <c r="E345" s="96"/>
      <c r="F345" s="19" t="s">
        <v>413</v>
      </c>
      <c r="G345" s="96" t="s">
        <v>103</v>
      </c>
      <c r="H345" s="96"/>
      <c r="I345" s="96"/>
      <c r="J345" s="90" t="str">
        <f aca="false">IFERROR(Inputs!J345/Inputs_old!J345-1,"-")</f>
        <v>-</v>
      </c>
      <c r="K345" s="90" t="str">
        <f aca="false">IFERROR(Inputs!K345/Inputs_old!K345-1,"-")</f>
        <v>-</v>
      </c>
      <c r="L345" s="90" t="str">
        <f aca="false">IFERROR(Inputs!L345/Inputs_old!L345-1,"-")</f>
        <v>-</v>
      </c>
      <c r="M345" s="90" t="str">
        <f aca="false">IFERROR(Inputs!M345/Inputs_old!M345-1,"-")</f>
        <v>-</v>
      </c>
      <c r="N345" s="90" t="str">
        <f aca="false">IFERROR(Inputs!N345/Inputs_old!N345-1,"-")</f>
        <v>-</v>
      </c>
      <c r="O345" s="90" t="str">
        <f aca="false">IFERROR(Inputs!O345/Inputs_old!O345-1,"-")</f>
        <v>-</v>
      </c>
      <c r="P345" s="90" t="str">
        <f aca="false">IFERROR(Inputs!P345/Inputs_old!P345-1,"-")</f>
        <v>-</v>
      </c>
      <c r="Q345" s="90" t="str">
        <f aca="false">IFERROR(Inputs!Q345/Inputs_old!Q345-1,"-")</f>
        <v>-</v>
      </c>
      <c r="R345" s="90" t="str">
        <f aca="false">IFERROR(Inputs!R345/Inputs_old!R345-1,"-")</f>
        <v>-</v>
      </c>
      <c r="S345" s="90" t="str">
        <f aca="false">IFERROR(Inputs!S345/Inputs_old!S345-1,"-")</f>
        <v>-</v>
      </c>
      <c r="T345" s="90" t="str">
        <f aca="false">IFERROR(Inputs!T345/Inputs_old!T345-1,"-")</f>
        <v>-</v>
      </c>
      <c r="U345" s="90" t="str">
        <f aca="false">IFERROR(Inputs!U345/Inputs_old!U345-1,"-")</f>
        <v>-</v>
      </c>
      <c r="V345" s="90" t="str">
        <f aca="false">IFERROR(Inputs!V345/Inputs_old!V345-1,"-")</f>
        <v>-</v>
      </c>
      <c r="W345" s="90" t="n">
        <f aca="false">IFERROR(Inputs!W345/Inputs_old!W345-1,"-")</f>
        <v>0</v>
      </c>
      <c r="X345" s="90" t="n">
        <f aca="false">IFERROR(Inputs!X345/Inputs_old!X345-1,"-")</f>
        <v>0</v>
      </c>
      <c r="Y345" s="90" t="n">
        <f aca="false">IFERROR(Inputs!Y345/Inputs_old!Y345-1,"-")</f>
        <v>0</v>
      </c>
      <c r="Z345" s="90" t="n">
        <f aca="false">IFERROR(Inputs!Z345/Inputs_old!Z345-1,"-")</f>
        <v>0</v>
      </c>
      <c r="AA345" s="90" t="n">
        <f aca="false">IFERROR(Inputs!AA345/Inputs_old!AA345-1,"-")</f>
        <v>0</v>
      </c>
      <c r="AB345" s="90" t="n">
        <f aca="false">IFERROR(Inputs!AB345/Inputs_old!AB345-1,"-")</f>
        <v>0</v>
      </c>
      <c r="AC345" s="90" t="n">
        <f aca="false">IFERROR(Inputs!AC345/Inputs_old!AC345-1,"-")</f>
        <v>0</v>
      </c>
      <c r="AD345" s="90" t="n">
        <f aca="false">IFERROR(Inputs!AD345/Inputs_old!AD345-1,"-")</f>
        <v>0</v>
      </c>
      <c r="AE345" s="90" t="n">
        <f aca="false">IFERROR(Inputs!AE345/Inputs_old!AE345-1,"-")</f>
        <v>0</v>
      </c>
      <c r="AF345" s="90" t="n">
        <f aca="false">IFERROR(Inputs!AF345/Inputs_old!AF345-1,"-")</f>
        <v>0</v>
      </c>
      <c r="AG345" s="90" t="n">
        <f aca="false">IFERROR(Inputs!AG345/Inputs_old!AG345-1,"-")</f>
        <v>0</v>
      </c>
      <c r="AH345" s="90" t="n">
        <f aca="false">IFERROR(Inputs!AH345/Inputs_old!AH345-1,"-")</f>
        <v>0</v>
      </c>
      <c r="AI345" s="90" t="n">
        <f aca="false">IFERROR(Inputs!AI345/Inputs_old!AI345-1,"-")</f>
        <v>0.0615351959836616</v>
      </c>
      <c r="AJ345" s="90" t="n">
        <f aca="false">IFERROR(Inputs!AJ345/Inputs_old!AJ345-1,"-")</f>
        <v>0</v>
      </c>
      <c r="AK345" s="90" t="n">
        <f aca="false">IFERROR(Inputs!AK345/Inputs_old!AK345-1,"-")</f>
        <v>0</v>
      </c>
      <c r="AL345" s="90" t="n">
        <f aca="false">IFERROR(Inputs!AL345/Inputs_old!AL345-1,"-")</f>
        <v>0</v>
      </c>
      <c r="AM345" s="90" t="n">
        <f aca="false">IFERROR(Inputs!AM345/Inputs_old!AM345-1,"-")</f>
        <v>0</v>
      </c>
      <c r="AN345" s="90" t="n">
        <f aca="false">IFERROR(Inputs!AN345/Inputs_old!AN345-1,"-")</f>
        <v>0</v>
      </c>
      <c r="AO345" s="90" t="n">
        <f aca="false">IFERROR(Inputs!AO345/Inputs_old!AO345-1,"-")</f>
        <v>0</v>
      </c>
      <c r="AP345" s="90" t="n">
        <f aca="false">IFERROR(Inputs!AP345/Inputs_old!AP345-1,"-")</f>
        <v>0</v>
      </c>
      <c r="AQ345" s="90" t="n">
        <f aca="false">IFERROR(Inputs!AQ345/Inputs_old!AQ345-1,"-")</f>
        <v>0</v>
      </c>
      <c r="AR345" s="90" t="n">
        <f aca="false">IFERROR(Inputs!AR345/Inputs_old!AR345-1,"-")</f>
        <v>0</v>
      </c>
      <c r="AS345" s="90" t="n">
        <f aca="false">IFERROR(Inputs!AS345/Inputs_old!AS345-1,"-")</f>
        <v>0</v>
      </c>
      <c r="AT345" s="90" t="n">
        <f aca="false">IFERROR(Inputs!AT345/Inputs_old!AT345-1,"-")</f>
        <v>0</v>
      </c>
      <c r="AU345" s="90" t="n">
        <f aca="false">IFERROR(Inputs!AU345/Inputs_old!AU345-1,"-")</f>
        <v>0</v>
      </c>
      <c r="AV345" s="90" t="n">
        <f aca="false">IFERROR(Inputs!AV345/Inputs_old!AV345-1,"-")</f>
        <v>0</v>
      </c>
      <c r="AW345" s="90" t="n">
        <f aca="false">IFERROR(Inputs!AW345/Inputs_old!AW345-1,"-")</f>
        <v>0</v>
      </c>
      <c r="AX345" s="90" t="n">
        <f aca="false">IFERROR(Inputs!AX345/Inputs_old!AX345-1,"-")</f>
        <v>0</v>
      </c>
      <c r="AY345" s="90" t="n">
        <f aca="false">IFERROR(Inputs!AY345/Inputs_old!AY345-1,"-")</f>
        <v>0</v>
      </c>
      <c r="AZ345" s="90" t="n">
        <f aca="false">IFERROR(Inputs!AZ345/Inputs_old!AZ345-1,"-")</f>
        <v>0</v>
      </c>
      <c r="BA345" s="90" t="n">
        <f aca="false">IFERROR(Inputs!BA345/Inputs_old!BA345-1,"-")</f>
        <v>0</v>
      </c>
      <c r="BB345" s="90" t="n">
        <f aca="false">IFERROR(Inputs!BB345/Inputs_old!BB345-1,"-")</f>
        <v>0</v>
      </c>
      <c r="BC345" s="90" t="n">
        <f aca="false">IFERROR(Inputs!BC345/Inputs_old!BC345-1,"-")</f>
        <v>0</v>
      </c>
      <c r="BD345" s="90" t="n">
        <f aca="false">IFERROR(Inputs!BD345/Inputs_old!BD345-1,"-")</f>
        <v>0</v>
      </c>
      <c r="BE345" s="90" t="n">
        <f aca="false">IFERROR(Inputs!BE345/Inputs_old!BE345-1,"-")</f>
        <v>0</v>
      </c>
      <c r="BF345" s="90" t="n">
        <f aca="false">IFERROR(Inputs!BF345/Inputs_old!BF345-1,"-")</f>
        <v>0</v>
      </c>
      <c r="BG345" s="90" t="n">
        <f aca="false">IFERROR(Inputs!BG345/Inputs_old!BG345-1,"-")</f>
        <v>0</v>
      </c>
    </row>
    <row r="346" customFormat="false" ht="13.5" hidden="false" customHeight="true" outlineLevel="0" collapsed="false">
      <c r="A346" s="172" t="s">
        <v>99</v>
      </c>
      <c r="B346" s="318" t="s">
        <v>402</v>
      </c>
      <c r="C346" s="318"/>
      <c r="D346" s="318" t="s">
        <v>101</v>
      </c>
      <c r="E346" s="96"/>
      <c r="F346" s="19" t="s">
        <v>414</v>
      </c>
      <c r="G346" s="96" t="s">
        <v>103</v>
      </c>
      <c r="H346" s="96"/>
      <c r="I346" s="96"/>
      <c r="Z346" s="125"/>
      <c r="AA346" s="125"/>
      <c r="AB346" s="125"/>
      <c r="AC346" s="125"/>
      <c r="AD346" s="125"/>
      <c r="AE346" s="125"/>
      <c r="AF346" s="125"/>
      <c r="AG346" s="125"/>
      <c r="AH346" s="125"/>
    </row>
    <row r="347" customFormat="false" ht="13.5" hidden="false" customHeight="true" outlineLevel="0" collapsed="false">
      <c r="A347" s="172" t="s">
        <v>99</v>
      </c>
      <c r="B347" s="318" t="s">
        <v>402</v>
      </c>
      <c r="C347" s="318"/>
      <c r="D347" s="318" t="s">
        <v>101</v>
      </c>
      <c r="E347" s="96"/>
      <c r="F347" s="19" t="s">
        <v>415</v>
      </c>
      <c r="G347" s="96" t="s">
        <v>103</v>
      </c>
      <c r="H347" s="96"/>
      <c r="I347" s="96"/>
      <c r="Y347" s="106"/>
      <c r="Z347" s="125"/>
      <c r="AA347" s="125"/>
      <c r="AB347" s="125"/>
      <c r="AC347" s="125"/>
      <c r="AD347" s="125"/>
      <c r="AE347" s="125"/>
      <c r="AF347" s="125"/>
      <c r="AG347" s="125"/>
      <c r="AH347" s="125"/>
    </row>
    <row r="348" customFormat="false" ht="13.5" hidden="false" customHeight="true" outlineLevel="0" collapsed="false">
      <c r="A348" s="172" t="s">
        <v>99</v>
      </c>
      <c r="B348" s="318" t="s">
        <v>402</v>
      </c>
      <c r="C348" s="318"/>
      <c r="D348" s="318" t="s">
        <v>101</v>
      </c>
      <c r="E348" s="96"/>
      <c r="F348" s="19" t="s">
        <v>416</v>
      </c>
      <c r="G348" s="96" t="s">
        <v>103</v>
      </c>
      <c r="H348" s="96"/>
      <c r="I348" s="96"/>
      <c r="Y348" s="106"/>
      <c r="Z348" s="490"/>
      <c r="AA348" s="490"/>
      <c r="AB348" s="490"/>
      <c r="AC348" s="490"/>
      <c r="AD348" s="490"/>
      <c r="AE348" s="490"/>
      <c r="AF348" s="490"/>
      <c r="AG348" s="490"/>
      <c r="AH348" s="490"/>
    </row>
    <row r="349" customFormat="false" ht="13.5" hidden="false" customHeight="true" outlineLevel="0" collapsed="false">
      <c r="A349" s="172" t="s">
        <v>99</v>
      </c>
      <c r="B349" s="318" t="s">
        <v>402</v>
      </c>
      <c r="C349" s="318"/>
      <c r="D349" s="318" t="s">
        <v>101</v>
      </c>
      <c r="E349" s="96"/>
      <c r="F349" s="19" t="s">
        <v>417</v>
      </c>
      <c r="G349" s="96" t="s">
        <v>103</v>
      </c>
      <c r="H349" s="96"/>
      <c r="I349" s="96"/>
      <c r="Y349" s="106"/>
      <c r="Z349" s="490"/>
      <c r="AA349" s="490"/>
      <c r="AB349" s="490"/>
      <c r="AC349" s="490"/>
      <c r="AD349" s="490"/>
      <c r="AE349" s="490"/>
      <c r="AF349" s="490"/>
      <c r="AG349" s="490"/>
      <c r="AH349" s="490"/>
    </row>
    <row r="350" customFormat="false" ht="13.5" hidden="false" customHeight="true" outlineLevel="0" collapsed="false">
      <c r="A350" s="172" t="s">
        <v>99</v>
      </c>
      <c r="B350" s="318" t="s">
        <v>402</v>
      </c>
      <c r="C350" s="318"/>
      <c r="D350" s="318" t="s">
        <v>101</v>
      </c>
      <c r="E350" s="96"/>
      <c r="F350" s="19" t="s">
        <v>418</v>
      </c>
      <c r="G350" s="96" t="s">
        <v>103</v>
      </c>
      <c r="H350" s="96"/>
      <c r="I350" s="96"/>
      <c r="Y350" s="106"/>
      <c r="Z350" s="490"/>
      <c r="AA350" s="490"/>
      <c r="AB350" s="490"/>
      <c r="AC350" s="490"/>
      <c r="AD350" s="490"/>
      <c r="AE350" s="490"/>
      <c r="AF350" s="490"/>
      <c r="AG350" s="490"/>
      <c r="AH350" s="490"/>
    </row>
    <row r="351" customFormat="false" ht="13.5" hidden="false" customHeight="true" outlineLevel="0" collapsed="false">
      <c r="A351" s="172" t="s">
        <v>99</v>
      </c>
      <c r="B351" s="318" t="s">
        <v>402</v>
      </c>
      <c r="C351" s="318"/>
      <c r="D351" s="318" t="s">
        <v>101</v>
      </c>
      <c r="E351" s="96"/>
      <c r="F351" s="19" t="s">
        <v>419</v>
      </c>
      <c r="G351" s="96" t="s">
        <v>103</v>
      </c>
      <c r="H351" s="96"/>
      <c r="I351" s="96"/>
      <c r="Y351" s="106"/>
      <c r="Z351" s="459"/>
      <c r="AA351" s="459"/>
      <c r="AB351" s="459"/>
      <c r="AC351" s="459"/>
      <c r="AD351" s="459"/>
      <c r="AE351" s="459"/>
      <c r="AF351" s="459"/>
      <c r="AG351" s="459"/>
      <c r="AH351" s="459"/>
    </row>
    <row r="352" customFormat="false" ht="13.5" hidden="false" customHeight="true" outlineLevel="0" collapsed="false">
      <c r="A352" s="172" t="s">
        <v>99</v>
      </c>
      <c r="B352" s="318" t="s">
        <v>402</v>
      </c>
      <c r="C352" s="318"/>
      <c r="D352" s="318" t="s">
        <v>101</v>
      </c>
      <c r="E352" s="96"/>
      <c r="F352" s="19" t="s">
        <v>420</v>
      </c>
      <c r="G352" s="96" t="s">
        <v>103</v>
      </c>
      <c r="H352" s="96"/>
      <c r="I352" s="96"/>
      <c r="Y352" s="106"/>
      <c r="Z352" s="490"/>
      <c r="AA352" s="490"/>
      <c r="AB352" s="490"/>
      <c r="AC352" s="490"/>
      <c r="AD352" s="490"/>
      <c r="AE352" s="490"/>
      <c r="AF352" s="490"/>
      <c r="AG352" s="490"/>
      <c r="AH352" s="490"/>
    </row>
    <row r="353" customFormat="false" ht="13.5" hidden="false" customHeight="true" outlineLevel="0" collapsed="false">
      <c r="A353" s="172"/>
      <c r="B353" s="318"/>
      <c r="C353" s="318"/>
      <c r="D353" s="318"/>
      <c r="E353" s="96"/>
      <c r="F353" s="19"/>
      <c r="G353" s="96"/>
      <c r="H353" s="96"/>
      <c r="I353" s="96"/>
      <c r="Y353" s="106"/>
      <c r="Z353" s="490"/>
      <c r="AA353" s="490"/>
      <c r="AB353" s="490"/>
      <c r="AC353" s="490"/>
      <c r="AD353" s="490"/>
      <c r="AE353" s="490"/>
      <c r="AF353" s="490"/>
      <c r="AG353" s="490"/>
      <c r="AH353" s="490"/>
    </row>
    <row r="354" customFormat="false" ht="13.5" hidden="false" customHeight="true" outlineLevel="0" collapsed="false">
      <c r="A354" s="172"/>
      <c r="B354" s="318"/>
      <c r="C354" s="318"/>
      <c r="D354" s="318"/>
      <c r="E354" s="96"/>
      <c r="F354" s="19"/>
      <c r="G354" s="96"/>
      <c r="H354" s="96"/>
      <c r="I354" s="96"/>
      <c r="Z354" s="490"/>
      <c r="AA354" s="490"/>
      <c r="AB354" s="490"/>
      <c r="AC354" s="490"/>
      <c r="AD354" s="490"/>
      <c r="AE354" s="490"/>
      <c r="AF354" s="490"/>
      <c r="AG354" s="490"/>
      <c r="AH354" s="490"/>
    </row>
    <row r="355" customFormat="false" ht="13.5" hidden="false" customHeight="true" outlineLevel="0" collapsed="false">
      <c r="A355" s="172"/>
      <c r="B355" s="318"/>
      <c r="C355" s="318"/>
      <c r="D355" s="318"/>
      <c r="E355" s="96"/>
      <c r="F355" s="19"/>
      <c r="G355" s="96"/>
      <c r="H355" s="96"/>
      <c r="I355" s="96"/>
    </row>
    <row r="356" customFormat="false" ht="13.5" hidden="false" customHeight="true" outlineLevel="0" collapsed="false">
      <c r="A356" s="172"/>
      <c r="B356" s="318"/>
      <c r="C356" s="318"/>
      <c r="D356" s="318"/>
      <c r="E356" s="96"/>
      <c r="F356" s="19"/>
      <c r="G356" s="96"/>
      <c r="H356" s="96"/>
      <c r="I356" s="96"/>
      <c r="Z356" s="125"/>
      <c r="AA356" s="125"/>
      <c r="AB356" s="125"/>
      <c r="AC356" s="125"/>
      <c r="AD356" s="125"/>
      <c r="AE356" s="125"/>
      <c r="AF356" s="125"/>
      <c r="AG356" s="125"/>
      <c r="AH356" s="125"/>
    </row>
    <row r="357" customFormat="false" ht="13.5" hidden="false" customHeight="true" outlineLevel="0" collapsed="false">
      <c r="A357" s="172"/>
      <c r="B357" s="318"/>
      <c r="C357" s="318"/>
      <c r="D357" s="318"/>
      <c r="E357" s="96"/>
      <c r="F357" s="19"/>
      <c r="G357" s="96"/>
      <c r="H357" s="96"/>
      <c r="I357" s="96"/>
      <c r="Z357" s="125"/>
      <c r="AA357" s="125"/>
      <c r="AB357" s="125"/>
      <c r="AC357" s="125"/>
      <c r="AD357" s="125"/>
      <c r="AE357" s="125"/>
      <c r="AF357" s="125"/>
      <c r="AG357" s="125"/>
      <c r="AH357" s="125"/>
    </row>
    <row r="358" customFormat="false" ht="13.5" hidden="false" customHeight="true" outlineLevel="0" collapsed="false">
      <c r="A358" s="172"/>
      <c r="B358" s="318"/>
      <c r="C358" s="318"/>
      <c r="D358" s="318"/>
      <c r="E358" s="96"/>
      <c r="F358" s="19"/>
      <c r="G358" s="96"/>
      <c r="H358" s="96"/>
      <c r="I358" s="96"/>
      <c r="Z358" s="125"/>
      <c r="AA358" s="125"/>
      <c r="AB358" s="125"/>
      <c r="AC358" s="125"/>
      <c r="AD358" s="125"/>
      <c r="AE358" s="125"/>
      <c r="AF358" s="125"/>
      <c r="AG358" s="125"/>
      <c r="AH358" s="125"/>
    </row>
    <row r="359" customFormat="false" ht="13.5" hidden="false" customHeight="true" outlineLevel="0" collapsed="false">
      <c r="A359" s="172"/>
      <c r="B359" s="318"/>
      <c r="C359" s="318"/>
      <c r="D359" s="318"/>
      <c r="E359" s="96"/>
      <c r="F359" s="19"/>
      <c r="G359" s="96"/>
      <c r="H359" s="96"/>
      <c r="I359" s="96"/>
      <c r="Z359" s="125"/>
      <c r="AA359" s="125"/>
      <c r="AB359" s="125"/>
      <c r="AC359" s="125"/>
      <c r="AD359" s="125"/>
      <c r="AE359" s="125"/>
      <c r="AF359" s="125"/>
      <c r="AG359" s="125"/>
      <c r="AH359" s="125"/>
    </row>
    <row r="360" customFormat="false" ht="13.5" hidden="false" customHeight="true" outlineLevel="0" collapsed="false">
      <c r="A360" s="172"/>
      <c r="B360" s="318"/>
      <c r="C360" s="318"/>
      <c r="D360" s="318"/>
      <c r="E360" s="96"/>
      <c r="F360" s="19"/>
      <c r="G360" s="96"/>
      <c r="H360" s="96"/>
      <c r="I360" s="96"/>
      <c r="Z360" s="125"/>
      <c r="AA360" s="125"/>
      <c r="AB360" s="125"/>
      <c r="AC360" s="125"/>
      <c r="AD360" s="125"/>
      <c r="AE360" s="125"/>
      <c r="AF360" s="125"/>
      <c r="AG360" s="125"/>
      <c r="AH360" s="125"/>
    </row>
    <row r="361" customFormat="false" ht="13.5" hidden="false" customHeight="true" outlineLevel="0" collapsed="false">
      <c r="A361" s="172"/>
      <c r="B361" s="318"/>
      <c r="C361" s="318"/>
      <c r="D361" s="318"/>
      <c r="E361" s="96"/>
      <c r="F361" s="19"/>
      <c r="G361" s="96"/>
      <c r="H361" s="96"/>
      <c r="I361" s="96"/>
      <c r="Z361" s="125"/>
      <c r="AA361" s="125"/>
      <c r="AB361" s="125"/>
      <c r="AC361" s="125"/>
      <c r="AD361" s="125"/>
      <c r="AE361" s="125"/>
      <c r="AF361" s="125"/>
      <c r="AG361" s="125"/>
      <c r="AH361" s="125"/>
    </row>
    <row r="362" customFormat="false" ht="13.5" hidden="false" customHeight="true" outlineLevel="0" collapsed="false">
      <c r="A362" s="172"/>
      <c r="B362" s="318"/>
      <c r="C362" s="318"/>
      <c r="D362" s="318"/>
      <c r="E362" s="96"/>
      <c r="F362" s="19"/>
      <c r="G362" s="96"/>
      <c r="H362" s="96"/>
      <c r="I362" s="96"/>
      <c r="Z362" s="125"/>
      <c r="AA362" s="125"/>
      <c r="AB362" s="125"/>
      <c r="AC362" s="125"/>
      <c r="AD362" s="125"/>
      <c r="AE362" s="125"/>
      <c r="AF362" s="125"/>
      <c r="AG362" s="125"/>
      <c r="AH362" s="125"/>
    </row>
    <row r="363" customFormat="false" ht="13.5" hidden="false" customHeight="true" outlineLevel="0" collapsed="false">
      <c r="A363" s="172"/>
      <c r="B363" s="318"/>
      <c r="C363" s="318"/>
      <c r="D363" s="318"/>
      <c r="E363" s="96"/>
      <c r="F363" s="19"/>
      <c r="G363" s="96"/>
      <c r="H363" s="96"/>
      <c r="I363" s="96"/>
    </row>
    <row r="364" s="3" customFormat="true" ht="13.5" hidden="false" customHeight="true" outlineLevel="0" collapsed="false">
      <c r="A364" s="172"/>
      <c r="B364" s="318"/>
      <c r="C364" s="318"/>
      <c r="D364" s="318"/>
      <c r="E364" s="96"/>
      <c r="F364" s="19"/>
      <c r="G364" s="96"/>
      <c r="H364" s="96"/>
      <c r="I364" s="96"/>
      <c r="W364" s="6"/>
      <c r="X364" s="6"/>
    </row>
    <row r="365" s="3" customFormat="true" ht="13.5" hidden="false" customHeight="true" outlineLevel="0" collapsed="false">
      <c r="A365" s="172"/>
      <c r="B365" s="318"/>
      <c r="C365" s="318"/>
      <c r="D365" s="318"/>
      <c r="E365" s="96"/>
      <c r="F365" s="19"/>
      <c r="G365" s="96"/>
      <c r="H365" s="96"/>
      <c r="I365" s="96"/>
      <c r="W365" s="6"/>
      <c r="X365" s="6"/>
    </row>
    <row r="366" s="3" customFormat="true" ht="13.5" hidden="false" customHeight="true" outlineLevel="0" collapsed="false">
      <c r="A366" s="172"/>
      <c r="B366" s="318"/>
      <c r="C366" s="318"/>
      <c r="D366" s="318"/>
      <c r="E366" s="96"/>
      <c r="F366" s="19"/>
      <c r="G366" s="96"/>
      <c r="H366" s="96"/>
      <c r="I366" s="96"/>
      <c r="W366" s="6"/>
      <c r="X366" s="6"/>
    </row>
    <row r="367" s="3" customFormat="true" ht="13.5" hidden="false" customHeight="true" outlineLevel="0" collapsed="false">
      <c r="A367" s="172"/>
      <c r="B367" s="318"/>
      <c r="C367" s="318"/>
      <c r="D367" s="318"/>
      <c r="E367" s="96"/>
      <c r="F367" s="19"/>
      <c r="G367" s="96"/>
      <c r="H367" s="96"/>
      <c r="I367" s="96"/>
      <c r="W367" s="6"/>
      <c r="X367" s="6"/>
    </row>
    <row r="368" s="3" customFormat="true" ht="13.5" hidden="false" customHeight="true" outlineLevel="0" collapsed="false">
      <c r="A368" s="172"/>
      <c r="B368" s="318"/>
      <c r="C368" s="318"/>
      <c r="D368" s="318"/>
      <c r="E368" s="96"/>
      <c r="F368" s="19"/>
      <c r="G368" s="96"/>
      <c r="H368" s="96"/>
      <c r="I368" s="96"/>
      <c r="W368" s="6"/>
      <c r="X368" s="6"/>
    </row>
    <row r="369" s="3" customFormat="true" ht="13.5" hidden="false" customHeight="true" outlineLevel="0" collapsed="false">
      <c r="A369" s="172"/>
      <c r="B369" s="318"/>
      <c r="C369" s="318"/>
      <c r="D369" s="318"/>
      <c r="E369" s="96"/>
      <c r="F369" s="19"/>
      <c r="G369" s="96"/>
      <c r="H369" s="96"/>
      <c r="I369" s="96"/>
      <c r="W369" s="6"/>
      <c r="X369" s="6"/>
    </row>
    <row r="370" s="3" customFormat="true" ht="13.5" hidden="false" customHeight="true" outlineLevel="0" collapsed="false">
      <c r="A370" s="48" t="s">
        <v>421</v>
      </c>
      <c r="B370" s="123" t="s">
        <v>422</v>
      </c>
      <c r="C370" s="123"/>
      <c r="D370" s="123"/>
      <c r="E370" s="124"/>
      <c r="F370" s="19"/>
      <c r="G370" s="124"/>
      <c r="H370" s="124"/>
      <c r="I370" s="124"/>
      <c r="W370" s="6"/>
      <c r="X370" s="6"/>
    </row>
    <row r="371" s="3" customFormat="true" ht="13.5" hidden="false" customHeight="true" outlineLevel="0" collapsed="false">
      <c r="A371" s="48"/>
      <c r="B371" s="123"/>
      <c r="C371" s="123"/>
      <c r="D371" s="123"/>
      <c r="E371" s="124"/>
      <c r="F371" s="19"/>
      <c r="G371" s="124"/>
      <c r="H371" s="124"/>
      <c r="I371" s="124"/>
      <c r="W371" s="6"/>
      <c r="X371" s="6"/>
    </row>
    <row r="372" customFormat="false" ht="13.5" hidden="false" customHeight="true" outlineLevel="0" collapsed="false">
      <c r="A372" s="48"/>
      <c r="B372" s="123"/>
      <c r="C372" s="123"/>
      <c r="D372" s="123"/>
      <c r="E372" s="124"/>
      <c r="F372" s="19"/>
      <c r="G372" s="124"/>
      <c r="H372" s="124"/>
      <c r="I372" s="124"/>
    </row>
    <row r="373" customFormat="false" ht="13.5" hidden="false" customHeight="true" outlineLevel="0" collapsed="false">
      <c r="A373" s="48"/>
      <c r="B373" s="123"/>
      <c r="C373" s="123"/>
      <c r="D373" s="123"/>
      <c r="E373" s="124"/>
      <c r="F373" s="19"/>
      <c r="G373" s="124"/>
      <c r="H373" s="124"/>
      <c r="I373" s="124"/>
    </row>
    <row r="374" customFormat="false" ht="13.5" hidden="false" customHeight="true" outlineLevel="0" collapsed="false">
      <c r="A374" s="48"/>
      <c r="B374" s="123"/>
      <c r="C374" s="123"/>
      <c r="D374" s="123"/>
      <c r="E374" s="124"/>
      <c r="F374" s="19"/>
      <c r="G374" s="124"/>
      <c r="H374" s="124"/>
      <c r="I374" s="124"/>
    </row>
    <row r="375" customFormat="false" ht="13.5" hidden="false" customHeight="true" outlineLevel="0" collapsed="false">
      <c r="A375" s="48"/>
      <c r="B375" s="123"/>
      <c r="C375" s="123"/>
      <c r="D375" s="123"/>
      <c r="E375" s="124"/>
      <c r="F375" s="19"/>
      <c r="G375" s="124"/>
      <c r="H375" s="124"/>
      <c r="I375" s="124"/>
    </row>
    <row r="376" customFormat="false" ht="13.5" hidden="false" customHeight="true" outlineLevel="0" collapsed="false">
      <c r="A376" s="48"/>
      <c r="B376" s="123"/>
      <c r="C376" s="123"/>
      <c r="D376" s="123"/>
      <c r="E376" s="124"/>
      <c r="F376" s="19"/>
      <c r="G376" s="124"/>
      <c r="H376" s="124"/>
      <c r="I376" s="124"/>
    </row>
    <row r="377" customFormat="false" ht="13.5" hidden="false" customHeight="true" outlineLevel="0" collapsed="false">
      <c r="A377" s="48"/>
      <c r="B377" s="123"/>
      <c r="C377" s="123"/>
      <c r="D377" s="123"/>
      <c r="E377" s="124"/>
      <c r="F377" s="19"/>
      <c r="G377" s="124"/>
      <c r="H377" s="124"/>
      <c r="I377" s="124"/>
    </row>
    <row r="378" customFormat="false" ht="13.5" hidden="false" customHeight="true" outlineLevel="0" collapsed="false">
      <c r="A378" s="48"/>
      <c r="B378" s="123"/>
      <c r="C378" s="123"/>
      <c r="D378" s="123"/>
      <c r="E378" s="124"/>
      <c r="F378" s="19"/>
      <c r="G378" s="124"/>
      <c r="H378" s="124"/>
      <c r="I378" s="124"/>
    </row>
    <row r="379" customFormat="false" ht="13.5" hidden="false" customHeight="true" outlineLevel="0" collapsed="false">
      <c r="A379" s="48"/>
      <c r="B379" s="123"/>
      <c r="C379" s="123"/>
      <c r="D379" s="123"/>
      <c r="E379" s="124"/>
      <c r="F379" s="19"/>
      <c r="G379" s="124"/>
      <c r="H379" s="124"/>
      <c r="I379" s="124"/>
    </row>
    <row r="380" customFormat="false" ht="13.5" hidden="false" customHeight="true" outlineLevel="0" collapsed="false">
      <c r="A380" s="48"/>
      <c r="B380" s="123"/>
      <c r="C380" s="123"/>
      <c r="D380" s="123"/>
      <c r="E380" s="124"/>
      <c r="F380" s="19"/>
      <c r="G380" s="124"/>
      <c r="H380" s="124"/>
      <c r="I380" s="124"/>
    </row>
    <row r="381" customFormat="false" ht="13.5" hidden="false" customHeight="true" outlineLevel="0" collapsed="false">
      <c r="A381" s="48"/>
      <c r="B381" s="123"/>
      <c r="C381" s="123"/>
      <c r="D381" s="123"/>
      <c r="E381" s="124"/>
      <c r="F381" s="19"/>
      <c r="G381" s="124"/>
      <c r="H381" s="124"/>
      <c r="I381" s="124"/>
    </row>
    <row r="382" customFormat="false" ht="13.5" hidden="false" customHeight="true" outlineLevel="0" collapsed="false">
      <c r="A382" s="48"/>
      <c r="B382" s="123"/>
      <c r="C382" s="123"/>
      <c r="D382" s="123"/>
      <c r="E382" s="124"/>
      <c r="F382" s="19"/>
      <c r="G382" s="124"/>
      <c r="H382" s="124"/>
      <c r="I382" s="124"/>
    </row>
    <row r="383" customFormat="false" ht="13.5" hidden="false" customHeight="true" outlineLevel="0" collapsed="false">
      <c r="A383" s="48"/>
      <c r="B383" s="123"/>
      <c r="C383" s="123"/>
      <c r="D383" s="123"/>
      <c r="E383" s="124"/>
      <c r="F383" s="19"/>
      <c r="G383" s="124"/>
      <c r="H383" s="124"/>
      <c r="I383" s="124"/>
    </row>
    <row r="384" customFormat="false" ht="13.5" hidden="false" customHeight="true" outlineLevel="0" collapsed="false">
      <c r="A384" s="48"/>
      <c r="B384" s="123"/>
      <c r="C384" s="123"/>
      <c r="D384" s="123"/>
      <c r="E384" s="124"/>
      <c r="F384" s="19"/>
      <c r="G384" s="124"/>
      <c r="H384" s="124"/>
      <c r="I384" s="124"/>
    </row>
    <row r="385" s="3" customFormat="true" ht="13.5" hidden="false" customHeight="true" outlineLevel="0" collapsed="false">
      <c r="A385" s="48"/>
      <c r="B385" s="123"/>
      <c r="C385" s="123"/>
      <c r="D385" s="123"/>
      <c r="E385" s="124"/>
      <c r="F385" s="19"/>
      <c r="G385" s="124"/>
      <c r="H385" s="124"/>
      <c r="I385" s="124"/>
    </row>
    <row r="386" s="3" customFormat="true" ht="13.5" hidden="false" customHeight="true" outlineLevel="0" collapsed="false">
      <c r="A386" s="48"/>
      <c r="B386" s="123"/>
      <c r="C386" s="123"/>
      <c r="D386" s="123"/>
      <c r="E386" s="124"/>
      <c r="F386" s="19"/>
      <c r="G386" s="124"/>
      <c r="H386" s="124"/>
      <c r="I386" s="124"/>
    </row>
    <row r="387" s="3" customFormat="true" ht="13.5" hidden="false" customHeight="true" outlineLevel="0" collapsed="false">
      <c r="A387" s="48"/>
      <c r="B387" s="123"/>
      <c r="C387" s="123"/>
      <c r="D387" s="123"/>
      <c r="E387" s="124"/>
      <c r="F387" s="19"/>
      <c r="G387" s="124"/>
      <c r="H387" s="124"/>
      <c r="I387" s="124"/>
    </row>
    <row r="388" s="3" customFormat="true" ht="13.5" hidden="false" customHeight="true" outlineLevel="0" collapsed="false">
      <c r="A388" s="48"/>
      <c r="B388" s="123"/>
      <c r="C388" s="123"/>
      <c r="D388" s="123"/>
      <c r="E388" s="124"/>
      <c r="F388" s="19"/>
      <c r="G388" s="124"/>
      <c r="H388" s="124"/>
      <c r="I388" s="124"/>
    </row>
    <row r="389" s="3" customFormat="true" ht="13.5" hidden="false" customHeight="true" outlineLevel="0" collapsed="false">
      <c r="A389" s="48"/>
      <c r="B389" s="123"/>
      <c r="C389" s="123"/>
      <c r="D389" s="123"/>
      <c r="E389" s="124"/>
      <c r="F389" s="19"/>
      <c r="G389" s="124"/>
      <c r="H389" s="124"/>
      <c r="I389" s="124"/>
    </row>
    <row r="390" s="3" customFormat="true" ht="13.5" hidden="false" customHeight="true" outlineLevel="0" collapsed="false">
      <c r="A390" s="48"/>
      <c r="B390" s="123"/>
      <c r="C390" s="123"/>
      <c r="D390" s="123"/>
      <c r="E390" s="124"/>
      <c r="F390" s="19"/>
      <c r="G390" s="124"/>
      <c r="H390" s="124"/>
      <c r="I390" s="124"/>
    </row>
    <row r="391" s="3" customFormat="true" ht="13.5" hidden="false" customHeight="true" outlineLevel="0" collapsed="false">
      <c r="A391" s="48"/>
      <c r="B391" s="123"/>
      <c r="C391" s="123"/>
      <c r="D391" s="123"/>
      <c r="E391" s="124"/>
      <c r="F391" s="19"/>
      <c r="G391" s="124"/>
      <c r="H391" s="124"/>
      <c r="I391" s="124"/>
    </row>
    <row r="392" s="3" customFormat="true" ht="13.5" hidden="false" customHeight="true" outlineLevel="0" collapsed="false">
      <c r="A392" s="48"/>
      <c r="B392" s="123"/>
      <c r="C392" s="123"/>
      <c r="D392" s="123"/>
      <c r="E392" s="124"/>
      <c r="F392" s="19"/>
      <c r="G392" s="124"/>
      <c r="H392" s="124"/>
      <c r="I392" s="124"/>
    </row>
    <row r="393" s="3" customFormat="true" ht="13.5" hidden="false" customHeight="true" outlineLevel="0" collapsed="false">
      <c r="A393" s="48"/>
      <c r="B393" s="123"/>
      <c r="C393" s="123"/>
      <c r="D393" s="123"/>
      <c r="E393" s="124"/>
      <c r="F393" s="19"/>
      <c r="G393" s="124"/>
      <c r="H393" s="124"/>
      <c r="I393" s="124"/>
    </row>
    <row r="394" s="3" customFormat="true" ht="13.5" hidden="false" customHeight="true" outlineLevel="0" collapsed="false">
      <c r="A394" s="48"/>
      <c r="B394" s="123"/>
      <c r="C394" s="123"/>
      <c r="D394" s="123"/>
      <c r="E394" s="124"/>
      <c r="F394" s="19"/>
      <c r="G394" s="124"/>
      <c r="H394" s="124"/>
      <c r="I394" s="124"/>
    </row>
    <row r="395" s="3" customFormat="true" ht="13.5" hidden="false" customHeight="true" outlineLevel="0" collapsed="false">
      <c r="A395" s="48"/>
      <c r="B395" s="123"/>
      <c r="C395" s="123"/>
      <c r="D395" s="123"/>
      <c r="E395" s="124"/>
      <c r="F395" s="19"/>
      <c r="G395" s="124"/>
      <c r="H395" s="124"/>
      <c r="I395" s="124"/>
    </row>
    <row r="396" s="3" customFormat="true" ht="13.5" hidden="false" customHeight="true" outlineLevel="0" collapsed="false">
      <c r="A396" s="172" t="s">
        <v>99</v>
      </c>
      <c r="B396" s="173" t="s">
        <v>423</v>
      </c>
      <c r="C396" s="173"/>
      <c r="D396" s="173"/>
      <c r="E396" s="119"/>
      <c r="F396" s="19"/>
      <c r="G396" s="119"/>
      <c r="H396" s="119"/>
      <c r="I396" s="119"/>
    </row>
    <row r="397" s="3" customFormat="true" ht="13.5" hidden="false" customHeight="true" outlineLevel="0" collapsed="false">
      <c r="A397" s="172"/>
      <c r="B397" s="173"/>
      <c r="C397" s="173"/>
      <c r="D397" s="173"/>
      <c r="E397" s="119"/>
      <c r="F397" s="19"/>
      <c r="G397" s="119"/>
      <c r="H397" s="119"/>
      <c r="I397" s="119"/>
    </row>
    <row r="398" s="3" customFormat="true" ht="13.5" hidden="false" customHeight="true" outlineLevel="0" collapsed="false">
      <c r="A398" s="172"/>
      <c r="B398" s="173"/>
      <c r="C398" s="173"/>
      <c r="D398" s="173"/>
      <c r="E398" s="119"/>
      <c r="F398" s="19"/>
      <c r="G398" s="119"/>
      <c r="H398" s="119"/>
      <c r="I398" s="119"/>
    </row>
    <row r="399" s="3" customFormat="true" ht="13.5" hidden="false" customHeight="true" outlineLevel="0" collapsed="false">
      <c r="A399" s="172"/>
      <c r="B399" s="173"/>
      <c r="C399" s="173"/>
      <c r="D399" s="173"/>
      <c r="E399" s="119"/>
      <c r="F399" s="19"/>
      <c r="G399" s="119"/>
      <c r="H399" s="119"/>
      <c r="I399" s="119"/>
    </row>
    <row r="400" s="3" customFormat="true" ht="13.5" hidden="false" customHeight="true" outlineLevel="0" collapsed="false">
      <c r="A400" s="172"/>
      <c r="B400" s="173"/>
      <c r="C400" s="173"/>
      <c r="D400" s="173"/>
      <c r="E400" s="119"/>
      <c r="F400" s="19"/>
      <c r="G400" s="119"/>
      <c r="H400" s="119"/>
      <c r="I400" s="119"/>
    </row>
    <row r="401" s="3" customFormat="true" ht="13.5" hidden="false" customHeight="true" outlineLevel="0" collapsed="false">
      <c r="A401" s="172"/>
      <c r="B401" s="173"/>
      <c r="C401" s="173"/>
      <c r="D401" s="173"/>
      <c r="E401" s="119"/>
      <c r="F401" s="19"/>
      <c r="G401" s="119"/>
      <c r="H401" s="119"/>
      <c r="I401" s="119"/>
    </row>
    <row r="402" s="3" customFormat="true" ht="13.5" hidden="false" customHeight="true" outlineLevel="0" collapsed="false">
      <c r="A402" s="172"/>
      <c r="B402" s="173"/>
      <c r="C402" s="173"/>
      <c r="D402" s="173"/>
      <c r="E402" s="119"/>
      <c r="F402" s="19"/>
      <c r="G402" s="119"/>
      <c r="H402" s="119"/>
      <c r="I402" s="119"/>
    </row>
    <row r="403" s="3" customFormat="true" ht="13.5" hidden="false" customHeight="true" outlineLevel="0" collapsed="false">
      <c r="A403" s="172"/>
      <c r="B403" s="173"/>
      <c r="C403" s="173"/>
      <c r="D403" s="173"/>
      <c r="E403" s="119"/>
      <c r="F403" s="19"/>
      <c r="G403" s="119"/>
      <c r="H403" s="119"/>
      <c r="I403" s="119"/>
    </row>
    <row r="404" s="3" customFormat="true" ht="13.5" hidden="false" customHeight="true" outlineLevel="0" collapsed="false">
      <c r="A404" s="172"/>
      <c r="B404" s="173"/>
      <c r="C404" s="173"/>
      <c r="D404" s="173"/>
      <c r="E404" s="119"/>
      <c r="F404" s="19"/>
      <c r="G404" s="119"/>
      <c r="H404" s="119"/>
      <c r="I404" s="119"/>
    </row>
    <row r="405" s="3" customFormat="true" ht="13.5" hidden="false" customHeight="true" outlineLevel="0" collapsed="false">
      <c r="A405" s="172"/>
      <c r="B405" s="173"/>
      <c r="C405" s="173"/>
      <c r="D405" s="173"/>
      <c r="E405" s="119"/>
      <c r="F405" s="19"/>
      <c r="G405" s="119"/>
      <c r="H405" s="119"/>
      <c r="I405" s="119"/>
    </row>
    <row r="406" s="3" customFormat="true" ht="13.5" hidden="false" customHeight="true" outlineLevel="0" collapsed="false">
      <c r="A406" s="172"/>
      <c r="B406" s="173"/>
      <c r="C406" s="173"/>
      <c r="D406" s="173"/>
      <c r="E406" s="119"/>
      <c r="F406" s="19"/>
      <c r="G406" s="119"/>
      <c r="H406" s="119"/>
      <c r="I406" s="119"/>
    </row>
    <row r="407" s="3" customFormat="true" ht="13.5" hidden="false" customHeight="true" outlineLevel="0" collapsed="false">
      <c r="A407" s="172"/>
      <c r="B407" s="173"/>
      <c r="C407" s="173"/>
      <c r="D407" s="173"/>
      <c r="E407" s="119"/>
      <c r="F407" s="19"/>
      <c r="G407" s="119"/>
      <c r="H407" s="119"/>
      <c r="I407" s="119"/>
    </row>
    <row r="408" s="3" customFormat="true" ht="13.5" hidden="false" customHeight="true" outlineLevel="0" collapsed="false">
      <c r="A408" s="172"/>
      <c r="B408" s="173"/>
      <c r="C408" s="173"/>
      <c r="D408" s="173"/>
      <c r="E408" s="119"/>
      <c r="F408" s="19"/>
      <c r="G408" s="119"/>
      <c r="H408" s="119"/>
      <c r="I408" s="119"/>
    </row>
    <row r="409" s="3" customFormat="true" ht="13.5" hidden="false" customHeight="true" outlineLevel="0" collapsed="false">
      <c r="A409" s="172"/>
      <c r="B409" s="173"/>
      <c r="C409" s="173"/>
      <c r="D409" s="173"/>
      <c r="E409" s="119"/>
      <c r="F409" s="19"/>
      <c r="G409" s="119"/>
      <c r="H409" s="119"/>
      <c r="I409" s="119"/>
    </row>
    <row r="410" s="3" customFormat="true" ht="13.5" hidden="false" customHeight="true" outlineLevel="0" collapsed="false">
      <c r="A410" s="172"/>
      <c r="B410" s="173"/>
      <c r="C410" s="173"/>
      <c r="D410" s="173"/>
      <c r="E410" s="119"/>
      <c r="F410" s="19"/>
      <c r="G410" s="119"/>
      <c r="H410" s="119"/>
      <c r="I410" s="119"/>
    </row>
    <row r="411" s="3" customFormat="true" ht="13.5" hidden="false" customHeight="true" outlineLevel="0" collapsed="false">
      <c r="A411" s="172"/>
      <c r="B411" s="173"/>
      <c r="C411" s="173"/>
      <c r="D411" s="173"/>
      <c r="E411" s="119"/>
      <c r="F411" s="19"/>
      <c r="G411" s="119"/>
      <c r="H411" s="119"/>
      <c r="I411" s="119"/>
    </row>
    <row r="412" s="3" customFormat="true" ht="13.5" hidden="false" customHeight="true" outlineLevel="0" collapsed="false">
      <c r="A412" s="172"/>
      <c r="B412" s="173"/>
      <c r="C412" s="173"/>
      <c r="D412" s="173"/>
      <c r="E412" s="119"/>
      <c r="F412" s="19"/>
      <c r="G412" s="119"/>
      <c r="H412" s="119"/>
      <c r="I412" s="119"/>
    </row>
    <row r="413" s="3" customFormat="true" ht="13.5" hidden="false" customHeight="true" outlineLevel="0" collapsed="false">
      <c r="A413" s="172"/>
      <c r="B413" s="173"/>
      <c r="C413" s="173"/>
      <c r="D413" s="173"/>
      <c r="E413" s="119"/>
      <c r="F413" s="19"/>
      <c r="G413" s="119"/>
      <c r="H413" s="119"/>
      <c r="I413" s="119"/>
    </row>
    <row r="414" s="3" customFormat="true" ht="13.5" hidden="false" customHeight="true" outlineLevel="0" collapsed="false">
      <c r="A414" s="172"/>
      <c r="B414" s="173"/>
      <c r="C414" s="173"/>
      <c r="D414" s="173"/>
      <c r="E414" s="119"/>
      <c r="F414" s="19"/>
      <c r="G414" s="119"/>
      <c r="H414" s="119"/>
      <c r="I414" s="119"/>
    </row>
    <row r="415" s="3" customFormat="true" ht="13.5" hidden="false" customHeight="true" outlineLevel="0" collapsed="false">
      <c r="A415" s="172"/>
      <c r="B415" s="173"/>
      <c r="C415" s="173"/>
      <c r="D415" s="173"/>
      <c r="E415" s="119"/>
      <c r="F415" s="19"/>
      <c r="G415" s="119"/>
      <c r="H415" s="119"/>
      <c r="I415" s="119"/>
    </row>
    <row r="416" s="3" customFormat="true" ht="13.5" hidden="false" customHeight="true" outlineLevel="0" collapsed="false">
      <c r="A416" s="172"/>
      <c r="B416" s="173"/>
      <c r="C416" s="173"/>
      <c r="D416" s="173"/>
      <c r="E416" s="119"/>
      <c r="F416" s="19"/>
      <c r="G416" s="119"/>
      <c r="H416" s="119"/>
      <c r="I416" s="119"/>
    </row>
    <row r="417" customFormat="false" ht="13.5" hidden="false" customHeight="true" outlineLevel="0" collapsed="false">
      <c r="A417" s="172"/>
      <c r="B417" s="173"/>
      <c r="C417" s="173"/>
      <c r="D417" s="173"/>
      <c r="E417" s="119"/>
      <c r="F417" s="19"/>
      <c r="G417" s="119"/>
      <c r="H417" s="119"/>
      <c r="I417" s="119"/>
    </row>
    <row r="418" customFormat="false" ht="13.5" hidden="false" customHeight="true" outlineLevel="0" collapsed="false">
      <c r="A418" s="172"/>
      <c r="B418" s="173"/>
      <c r="C418" s="173"/>
      <c r="D418" s="173"/>
      <c r="E418" s="119"/>
      <c r="F418" s="19"/>
      <c r="G418" s="119"/>
      <c r="H418" s="119"/>
      <c r="I418" s="119"/>
    </row>
    <row r="419" customFormat="false" ht="13.5" hidden="false" customHeight="true" outlineLevel="0" collapsed="false">
      <c r="A419" s="172"/>
      <c r="B419" s="173"/>
      <c r="C419" s="173"/>
      <c r="D419" s="173"/>
      <c r="E419" s="119"/>
      <c r="F419" s="19"/>
      <c r="G419" s="119"/>
      <c r="H419" s="119"/>
      <c r="I419" s="119"/>
    </row>
    <row r="420" customFormat="false" ht="13.5" hidden="false" customHeight="true" outlineLevel="0" collapsed="false">
      <c r="A420" s="172"/>
      <c r="B420" s="173"/>
      <c r="C420" s="173"/>
      <c r="D420" s="173"/>
      <c r="E420" s="119"/>
      <c r="F420" s="19"/>
      <c r="G420" s="119"/>
      <c r="H420" s="119"/>
      <c r="I420" s="119"/>
    </row>
    <row r="421" customFormat="false" ht="13.5" hidden="false" customHeight="true" outlineLevel="0" collapsed="false">
      <c r="A421" s="172"/>
      <c r="B421" s="173"/>
      <c r="C421" s="173"/>
      <c r="D421" s="173"/>
      <c r="E421" s="119"/>
      <c r="F421" s="19"/>
      <c r="G421" s="119"/>
      <c r="H421" s="119"/>
      <c r="I421" s="119"/>
      <c r="AB421" s="122"/>
    </row>
    <row r="422" customFormat="false" ht="13.5" hidden="false" customHeight="true" outlineLevel="0" collapsed="false">
      <c r="A422" s="48" t="s">
        <v>99</v>
      </c>
      <c r="B422" s="123" t="s">
        <v>424</v>
      </c>
      <c r="C422" s="123"/>
      <c r="D422" s="123" t="s">
        <v>101</v>
      </c>
      <c r="E422" s="124"/>
      <c r="F422" s="19" t="s">
        <v>425</v>
      </c>
      <c r="G422" s="124" t="s">
        <v>396</v>
      </c>
      <c r="H422" s="124"/>
      <c r="I422" s="124" t="s">
        <v>426</v>
      </c>
      <c r="J422" s="90" t="str">
        <f aca="false">IFERROR(Inputs!J422/Inputs_old!J422-1,"-")</f>
        <v>-</v>
      </c>
      <c r="K422" s="90" t="str">
        <f aca="false">IFERROR(Inputs!K422/Inputs_old!K422-1,"-")</f>
        <v>-</v>
      </c>
      <c r="L422" s="90" t="str">
        <f aca="false">IFERROR(Inputs!L422/Inputs_old!L422-1,"-")</f>
        <v>-</v>
      </c>
      <c r="M422" s="90" t="str">
        <f aca="false">IFERROR(Inputs!M422/Inputs_old!M422-1,"-")</f>
        <v>-</v>
      </c>
      <c r="N422" s="90" t="n">
        <f aca="false">IFERROR(Inputs!N422/Inputs_old!N422-1,"-")</f>
        <v>0</v>
      </c>
      <c r="O422" s="90" t="n">
        <f aca="false">IFERROR(Inputs!O422/Inputs_old!O422-1,"-")</f>
        <v>0</v>
      </c>
      <c r="P422" s="90" t="n">
        <f aca="false">IFERROR(Inputs!P422/Inputs_old!P422-1,"-")</f>
        <v>0</v>
      </c>
      <c r="Q422" s="90" t="n">
        <f aca="false">IFERROR(Inputs!Q422/Inputs_old!Q422-1,"-")</f>
        <v>0</v>
      </c>
      <c r="R422" s="90" t="n">
        <f aca="false">IFERROR(Inputs!R422/Inputs_old!R422-1,"-")</f>
        <v>0</v>
      </c>
      <c r="S422" s="90" t="n">
        <f aca="false">IFERROR(Inputs!S422/Inputs_old!S422-1,"-")</f>
        <v>0</v>
      </c>
      <c r="T422" s="90" t="n">
        <f aca="false">IFERROR(Inputs!T422/Inputs_old!T422-1,"-")</f>
        <v>0</v>
      </c>
      <c r="U422" s="90" t="n">
        <f aca="false">IFERROR(Inputs!U422/Inputs_old!U422-1,"-")</f>
        <v>0</v>
      </c>
      <c r="V422" s="90" t="n">
        <f aca="false">IFERROR(Inputs!V422/Inputs_old!V422-1,"-")</f>
        <v>0</v>
      </c>
      <c r="W422" s="90" t="n">
        <f aca="false">IFERROR(Inputs!W422/Inputs_old!W422-1,"-")</f>
        <v>0</v>
      </c>
      <c r="X422" s="90" t="n">
        <f aca="false">IFERROR(Inputs!X422/Inputs_old!X422-1,"-")</f>
        <v>0</v>
      </c>
      <c r="Y422" s="90" t="n">
        <f aca="false">IFERROR(Inputs!Y422/Inputs_old!Y422-1,"-")</f>
        <v>0</v>
      </c>
      <c r="Z422" s="90" t="n">
        <f aca="false">IFERROR(Inputs!Z422/Inputs_old!Z422-1,"-")</f>
        <v>0</v>
      </c>
      <c r="AA422" s="90" t="n">
        <f aca="false">IFERROR(Inputs!AA422/Inputs_old!AA422-1,"-")</f>
        <v>0</v>
      </c>
      <c r="AB422" s="90" t="n">
        <f aca="false">IFERROR(Inputs!AB422/Inputs_old!AB422-1,"-")</f>
        <v>0</v>
      </c>
      <c r="AC422" s="90" t="n">
        <f aca="false">IFERROR(Inputs!AC422/Inputs_old!AC422-1,"-")</f>
        <v>0</v>
      </c>
      <c r="AD422" s="90" t="n">
        <f aca="false">IFERROR(Inputs!AD422/Inputs_old!AD422-1,"-")</f>
        <v>0</v>
      </c>
      <c r="AE422" s="90" t="n">
        <f aca="false">IFERROR(Inputs!AE422/Inputs_old!AE422-1,"-")</f>
        <v>0</v>
      </c>
      <c r="AF422" s="90" t="n">
        <f aca="false">IFERROR(Inputs!AF422/Inputs_old!AF422-1,"-")</f>
        <v>0</v>
      </c>
      <c r="AG422" s="90" t="n">
        <f aca="false">IFERROR(Inputs!AG422/Inputs_old!AG422-1,"-")</f>
        <v>0</v>
      </c>
      <c r="AH422" s="90" t="n">
        <f aca="false">IFERROR(Inputs!AH422/Inputs_old!AH422-1,"-")</f>
        <v>0</v>
      </c>
      <c r="AI422" s="90" t="n">
        <f aca="false">IFERROR(Inputs!AI422/Inputs_old!AI422-1,"-")</f>
        <v>0</v>
      </c>
      <c r="AJ422" s="90" t="n">
        <f aca="false">IFERROR(Inputs!AJ422/Inputs_old!AJ422-1,"-")</f>
        <v>0.00107838096185353</v>
      </c>
      <c r="AK422" s="90" t="n">
        <f aca="false">IFERROR(Inputs!AK422/Inputs_old!AK422-1,"-")</f>
        <v>0.00104208416358564</v>
      </c>
      <c r="AL422" s="90" t="n">
        <f aca="false">IFERROR(Inputs!AL422/Inputs_old!AL422-1,"-")</f>
        <v>0.00109620301241176</v>
      </c>
      <c r="AM422" s="90" t="n">
        <f aca="false">IFERROR(Inputs!AM422/Inputs_old!AM422-1,"-")</f>
        <v>0.0011503247870388</v>
      </c>
      <c r="AN422" s="90" t="n">
        <f aca="false">IFERROR(Inputs!AN422/Inputs_old!AN422-1,"-")</f>
        <v>0.0012044494876251</v>
      </c>
      <c r="AO422" s="90" t="n">
        <f aca="false">IFERROR(Inputs!AO422/Inputs_old!AO422-1,"-")</f>
        <v>0.00125857711432875</v>
      </c>
      <c r="AP422" s="90" t="n">
        <f aca="false">IFERROR(Inputs!AP422/Inputs_old!AP422-1,"-")</f>
        <v>0.00131270766730762</v>
      </c>
      <c r="AQ422" s="90" t="n">
        <f aca="false">IFERROR(Inputs!AQ422/Inputs_old!AQ422-1,"-")</f>
        <v>0.00136684114672003</v>
      </c>
      <c r="AR422" s="90" t="n">
        <f aca="false">IFERROR(Inputs!AR422/Inputs_old!AR422-1,"-")</f>
        <v>0.00142097755272452</v>
      </c>
      <c r="AS422" s="90" t="n">
        <f aca="false">IFERROR(Inputs!AS422/Inputs_old!AS422-1,"-")</f>
        <v>0.00147511688547897</v>
      </c>
      <c r="AT422" s="90" t="n">
        <f aca="false">IFERROR(Inputs!AT422/Inputs_old!AT422-1,"-")</f>
        <v>0.00152925914514168</v>
      </c>
      <c r="AU422" s="90" t="n">
        <f aca="false">IFERROR(Inputs!AU422/Inputs_old!AU422-1,"-")</f>
        <v>0.00158340433187099</v>
      </c>
      <c r="AV422" s="90" t="n">
        <f aca="false">IFERROR(Inputs!AV422/Inputs_old!AV422-1,"-")</f>
        <v>0.00163755244582497</v>
      </c>
      <c r="AW422" s="90" t="n">
        <f aca="false">IFERROR(Inputs!AW422/Inputs_old!AW422-1,"-")</f>
        <v>0.00169170348716197</v>
      </c>
      <c r="AX422" s="90" t="n">
        <f aca="false">IFERROR(Inputs!AX422/Inputs_old!AX422-1,"-")</f>
        <v>0.00174585745604028</v>
      </c>
      <c r="AY422" s="90" t="n">
        <f aca="false">IFERROR(Inputs!AY422/Inputs_old!AY422-1,"-")</f>
        <v>0.00180001435261801</v>
      </c>
      <c r="AZ422" s="90" t="n">
        <f aca="false">IFERROR(Inputs!AZ422/Inputs_old!AZ422-1,"-")</f>
        <v>0.00185417417705369</v>
      </c>
      <c r="BA422" s="90" t="n">
        <f aca="false">IFERROR(Inputs!BA422/Inputs_old!BA422-1,"-")</f>
        <v>0.00190833692950543</v>
      </c>
      <c r="BB422" s="90" t="n">
        <f aca="false">IFERROR(Inputs!BB422/Inputs_old!BB422-1,"-")</f>
        <v>0.00196250261013176</v>
      </c>
      <c r="BC422" s="90" t="n">
        <f aca="false">IFERROR(Inputs!BC422/Inputs_old!BC422-1,"-")</f>
        <v>0.00201667121909055</v>
      </c>
      <c r="BD422" s="90" t="n">
        <f aca="false">IFERROR(Inputs!BD422/Inputs_old!BD422-1,"-")</f>
        <v>0.00207084275654057</v>
      </c>
      <c r="BE422" s="90" t="n">
        <f aca="false">IFERROR(Inputs!BE422/Inputs_old!BE422-1,"-")</f>
        <v>0.00212501722263969</v>
      </c>
      <c r="BF422" s="90" t="n">
        <f aca="false">IFERROR(Inputs!BF422/Inputs_old!BF422-1,"-")</f>
        <v>0.0021791946175469</v>
      </c>
      <c r="BG422" s="90" t="n">
        <f aca="false">IFERROR(Inputs!BG422/Inputs_old!BG422-1,"-")</f>
        <v>0.00223337494141962</v>
      </c>
    </row>
    <row r="423" customFormat="false" ht="13.5" hidden="false" customHeight="true" outlineLevel="0" collapsed="false">
      <c r="A423" s="48" t="s">
        <v>99</v>
      </c>
      <c r="B423" s="123" t="s">
        <v>424</v>
      </c>
      <c r="C423" s="123"/>
      <c r="D423" s="123" t="s">
        <v>101</v>
      </c>
      <c r="E423" s="124"/>
      <c r="F423" s="19" t="s">
        <v>427</v>
      </c>
      <c r="G423" s="124" t="s">
        <v>396</v>
      </c>
      <c r="H423" s="124"/>
      <c r="I423" s="124" t="s">
        <v>426</v>
      </c>
      <c r="J423" s="90" t="str">
        <f aca="false">IFERROR(Inputs!J423/Inputs_old!J423-1,"-")</f>
        <v>-</v>
      </c>
      <c r="K423" s="90" t="str">
        <f aca="false">IFERROR(Inputs!K423/Inputs_old!K423-1,"-")</f>
        <v>-</v>
      </c>
      <c r="L423" s="90" t="str">
        <f aca="false">IFERROR(Inputs!L423/Inputs_old!L423-1,"-")</f>
        <v>-</v>
      </c>
      <c r="M423" s="90" t="str">
        <f aca="false">IFERROR(Inputs!M423/Inputs_old!M423-1,"-")</f>
        <v>-</v>
      </c>
      <c r="N423" s="90" t="str">
        <f aca="false">IFERROR(Inputs!N423/Inputs_old!N423-1,"-")</f>
        <v>-</v>
      </c>
      <c r="O423" s="90" t="str">
        <f aca="false">IFERROR(Inputs!O423/Inputs_old!O423-1,"-")</f>
        <v>-</v>
      </c>
      <c r="P423" s="90" t="str">
        <f aca="false">IFERROR(Inputs!P423/Inputs_old!P423-1,"-")</f>
        <v>-</v>
      </c>
      <c r="Q423" s="90" t="str">
        <f aca="false">IFERROR(Inputs!Q423/Inputs_old!Q423-1,"-")</f>
        <v>-</v>
      </c>
      <c r="R423" s="90" t="n">
        <f aca="false">IFERROR(Inputs!R423/Inputs_old!R423-1,"-")</f>
        <v>0</v>
      </c>
      <c r="S423" s="90" t="n">
        <f aca="false">IFERROR(Inputs!S423/Inputs_old!S423-1,"-")</f>
        <v>0</v>
      </c>
      <c r="T423" s="90" t="n">
        <f aca="false">IFERROR(Inputs!T423/Inputs_old!T423-1,"-")</f>
        <v>0</v>
      </c>
      <c r="U423" s="90" t="n">
        <f aca="false">IFERROR(Inputs!U423/Inputs_old!U423-1,"-")</f>
        <v>0</v>
      </c>
      <c r="V423" s="90" t="n">
        <f aca="false">IFERROR(Inputs!V423/Inputs_old!V423-1,"-")</f>
        <v>0</v>
      </c>
      <c r="W423" s="90" t="n">
        <f aca="false">IFERROR(Inputs!W423/Inputs_old!W423-1,"-")</f>
        <v>0</v>
      </c>
      <c r="X423" s="90" t="n">
        <f aca="false">IFERROR(Inputs!X423/Inputs_old!X423-1,"-")</f>
        <v>0</v>
      </c>
      <c r="Y423" s="90" t="n">
        <f aca="false">IFERROR(Inputs!Y423/Inputs_old!Y423-1,"-")</f>
        <v>0</v>
      </c>
      <c r="Z423" s="90" t="n">
        <f aca="false">IFERROR(Inputs!Z423/Inputs_old!Z423-1,"-")</f>
        <v>0</v>
      </c>
      <c r="AA423" s="90" t="n">
        <f aca="false">IFERROR(Inputs!AA423/Inputs_old!AA423-1,"-")</f>
        <v>0</v>
      </c>
      <c r="AB423" s="90" t="n">
        <f aca="false">IFERROR(Inputs!AB423/Inputs_old!AB423-1,"-")</f>
        <v>0</v>
      </c>
      <c r="AC423" s="90" t="n">
        <f aca="false">IFERROR(Inputs!AC423/Inputs_old!AC423-1,"-")</f>
        <v>0</v>
      </c>
      <c r="AD423" s="90" t="n">
        <f aca="false">IFERROR(Inputs!AD423/Inputs_old!AD423-1,"-")</f>
        <v>0</v>
      </c>
      <c r="AE423" s="90" t="n">
        <f aca="false">IFERROR(Inputs!AE423/Inputs_old!AE423-1,"-")</f>
        <v>0</v>
      </c>
      <c r="AF423" s="90" t="n">
        <f aca="false">IFERROR(Inputs!AF423/Inputs_old!AF423-1,"-")</f>
        <v>0</v>
      </c>
      <c r="AG423" s="90" t="n">
        <f aca="false">IFERROR(Inputs!AG423/Inputs_old!AG423-1,"-")</f>
        <v>0</v>
      </c>
      <c r="AH423" s="90" t="n">
        <f aca="false">IFERROR(Inputs!AH423/Inputs_old!AH423-1,"-")</f>
        <v>0</v>
      </c>
      <c r="AI423" s="90" t="n">
        <f aca="false">IFERROR(Inputs!AI423/Inputs_old!AI423-1,"-")</f>
        <v>-0.0588235294117647</v>
      </c>
      <c r="AJ423" s="90" t="n">
        <f aca="false">IFERROR(Inputs!AJ423/Inputs_old!AJ423-1,"-")</f>
        <v>0.00107838096185353</v>
      </c>
      <c r="AK423" s="90" t="n">
        <f aca="false">IFERROR(Inputs!AK423/Inputs_old!AK423-1,"-")</f>
        <v>0.00104208416358564</v>
      </c>
      <c r="AL423" s="90" t="n">
        <f aca="false">IFERROR(Inputs!AL423/Inputs_old!AL423-1,"-")</f>
        <v>0.00109620301241153</v>
      </c>
      <c r="AM423" s="90" t="n">
        <f aca="false">IFERROR(Inputs!AM423/Inputs_old!AM423-1,"-")</f>
        <v>0.0011503247870388</v>
      </c>
      <c r="AN423" s="90" t="n">
        <f aca="false">IFERROR(Inputs!AN423/Inputs_old!AN423-1,"-")</f>
        <v>0.0012044494876251</v>
      </c>
      <c r="AO423" s="90" t="n">
        <f aca="false">IFERROR(Inputs!AO423/Inputs_old!AO423-1,"-")</f>
        <v>0.00125857711432853</v>
      </c>
      <c r="AP423" s="90" t="n">
        <f aca="false">IFERROR(Inputs!AP423/Inputs_old!AP423-1,"-")</f>
        <v>0.0013127076673074</v>
      </c>
      <c r="AQ423" s="90" t="n">
        <f aca="false">IFERROR(Inputs!AQ423/Inputs_old!AQ423-1,"-")</f>
        <v>0.00136684114671981</v>
      </c>
      <c r="AR423" s="90" t="n">
        <f aca="false">IFERROR(Inputs!AR423/Inputs_old!AR423-1,"-")</f>
        <v>0.00142097755272408</v>
      </c>
      <c r="AS423" s="90" t="n">
        <f aca="false">IFERROR(Inputs!AS423/Inputs_old!AS423-1,"-")</f>
        <v>0.00147511688547852</v>
      </c>
      <c r="AT423" s="90" t="n">
        <f aca="false">IFERROR(Inputs!AT423/Inputs_old!AT423-1,"-")</f>
        <v>0.00152925914514124</v>
      </c>
      <c r="AU423" s="90" t="n">
        <f aca="false">IFERROR(Inputs!AU423/Inputs_old!AU423-1,"-")</f>
        <v>0.00158340433187054</v>
      </c>
      <c r="AV423" s="90" t="n">
        <f aca="false">IFERROR(Inputs!AV423/Inputs_old!AV423-1,"-")</f>
        <v>0.00163755244582453</v>
      </c>
      <c r="AW423" s="90" t="n">
        <f aca="false">IFERROR(Inputs!AW423/Inputs_old!AW423-1,"-")</f>
        <v>0.00169170348716174</v>
      </c>
      <c r="AX423" s="90" t="n">
        <f aca="false">IFERROR(Inputs!AX423/Inputs_old!AX423-1,"-")</f>
        <v>0.00174585745603983</v>
      </c>
      <c r="AY423" s="90" t="n">
        <f aca="false">IFERROR(Inputs!AY423/Inputs_old!AY423-1,"-")</f>
        <v>0.00180001435261778</v>
      </c>
      <c r="AZ423" s="90" t="n">
        <f aca="false">IFERROR(Inputs!AZ423/Inputs_old!AZ423-1,"-")</f>
        <v>0.00185417417705347</v>
      </c>
      <c r="BA423" s="90" t="n">
        <f aca="false">IFERROR(Inputs!BA423/Inputs_old!BA423-1,"-")</f>
        <v>0.00190833692950521</v>
      </c>
      <c r="BB423" s="90" t="n">
        <f aca="false">IFERROR(Inputs!BB423/Inputs_old!BB423-1,"-")</f>
        <v>0.00196250261013131</v>
      </c>
      <c r="BC423" s="90" t="n">
        <f aca="false">IFERROR(Inputs!BC423/Inputs_old!BC423-1,"-")</f>
        <v>0.00201667121909033</v>
      </c>
      <c r="BD423" s="90" t="n">
        <f aca="false">IFERROR(Inputs!BD423/Inputs_old!BD423-1,"-")</f>
        <v>0.00207084275654013</v>
      </c>
      <c r="BE423" s="90" t="n">
        <f aca="false">IFERROR(Inputs!BE423/Inputs_old!BE423-1,"-")</f>
        <v>0.00212501722263947</v>
      </c>
      <c r="BF423" s="90" t="n">
        <f aca="false">IFERROR(Inputs!BF423/Inputs_old!BF423-1,"-")</f>
        <v>0.00217919461754645</v>
      </c>
      <c r="BG423" s="90" t="n">
        <f aca="false">IFERROR(Inputs!BG423/Inputs_old!BG423-1,"-")</f>
        <v>0.0022333749414194</v>
      </c>
    </row>
    <row r="424" customFormat="false" ht="13.5" hidden="false" customHeight="true" outlineLevel="0" collapsed="false">
      <c r="A424" s="48" t="s">
        <v>99</v>
      </c>
      <c r="B424" s="123" t="s">
        <v>424</v>
      </c>
      <c r="C424" s="123"/>
      <c r="D424" s="123" t="s">
        <v>101</v>
      </c>
      <c r="E424" s="124"/>
      <c r="F424" s="19" t="s">
        <v>428</v>
      </c>
      <c r="G424" s="124" t="s">
        <v>396</v>
      </c>
      <c r="H424" s="124"/>
      <c r="I424" s="124" t="s">
        <v>426</v>
      </c>
      <c r="J424" s="90" t="str">
        <f aca="false">IFERROR(Inputs!J424/Inputs_old!J424-1,"-")</f>
        <v>-</v>
      </c>
      <c r="K424" s="90" t="str">
        <f aca="false">IFERROR(Inputs!K424/Inputs_old!K424-1,"-")</f>
        <v>-</v>
      </c>
      <c r="L424" s="90" t="str">
        <f aca="false">IFERROR(Inputs!L424/Inputs_old!L424-1,"-")</f>
        <v>-</v>
      </c>
      <c r="M424" s="90" t="str">
        <f aca="false">IFERROR(Inputs!M424/Inputs_old!M424-1,"-")</f>
        <v>-</v>
      </c>
      <c r="N424" s="90" t="str">
        <f aca="false">IFERROR(Inputs!N424/Inputs_old!N424-1,"-")</f>
        <v>-</v>
      </c>
      <c r="O424" s="90" t="str">
        <f aca="false">IFERROR(Inputs!O424/Inputs_old!O424-1,"-")</f>
        <v>-</v>
      </c>
      <c r="P424" s="90" t="str">
        <f aca="false">IFERROR(Inputs!P424/Inputs_old!P424-1,"-")</f>
        <v>-</v>
      </c>
      <c r="Q424" s="90" t="str">
        <f aca="false">IFERROR(Inputs!Q424/Inputs_old!Q424-1,"-")</f>
        <v>-</v>
      </c>
      <c r="R424" s="90" t="n">
        <f aca="false">IFERROR(Inputs!R424/Inputs_old!R424-1,"-")</f>
        <v>0</v>
      </c>
      <c r="S424" s="90" t="n">
        <f aca="false">IFERROR(Inputs!S424/Inputs_old!S424-1,"-")</f>
        <v>0</v>
      </c>
      <c r="T424" s="90" t="n">
        <f aca="false">IFERROR(Inputs!T424/Inputs_old!T424-1,"-")</f>
        <v>0</v>
      </c>
      <c r="U424" s="90" t="n">
        <f aca="false">IFERROR(Inputs!U424/Inputs_old!U424-1,"-")</f>
        <v>0</v>
      </c>
      <c r="V424" s="90" t="n">
        <f aca="false">IFERROR(Inputs!V424/Inputs_old!V424-1,"-")</f>
        <v>0</v>
      </c>
      <c r="W424" s="90" t="n">
        <f aca="false">IFERROR(Inputs!W424/Inputs_old!W424-1,"-")</f>
        <v>0</v>
      </c>
      <c r="X424" s="90" t="n">
        <f aca="false">IFERROR(Inputs!X424/Inputs_old!X424-1,"-")</f>
        <v>0</v>
      </c>
      <c r="Y424" s="90" t="n">
        <f aca="false">IFERROR(Inputs!Y424/Inputs_old!Y424-1,"-")</f>
        <v>0</v>
      </c>
      <c r="Z424" s="90" t="n">
        <f aca="false">IFERROR(Inputs!Z424/Inputs_old!Z424-1,"-")</f>
        <v>0</v>
      </c>
      <c r="AA424" s="90" t="n">
        <f aca="false">IFERROR(Inputs!AA424/Inputs_old!AA424-1,"-")</f>
        <v>0</v>
      </c>
      <c r="AB424" s="90" t="n">
        <f aca="false">IFERROR(Inputs!AB424/Inputs_old!AB424-1,"-")</f>
        <v>0</v>
      </c>
      <c r="AC424" s="90" t="n">
        <f aca="false">IFERROR(Inputs!AC424/Inputs_old!AC424-1,"-")</f>
        <v>0</v>
      </c>
      <c r="AD424" s="90" t="n">
        <f aca="false">IFERROR(Inputs!AD424/Inputs_old!AD424-1,"-")</f>
        <v>0</v>
      </c>
      <c r="AE424" s="90" t="n">
        <f aca="false">IFERROR(Inputs!AE424/Inputs_old!AE424-1,"-")</f>
        <v>0</v>
      </c>
      <c r="AF424" s="90" t="n">
        <f aca="false">IFERROR(Inputs!AF424/Inputs_old!AF424-1,"-")</f>
        <v>0</v>
      </c>
      <c r="AG424" s="90" t="n">
        <f aca="false">IFERROR(Inputs!AG424/Inputs_old!AG424-1,"-")</f>
        <v>0</v>
      </c>
      <c r="AH424" s="90" t="n">
        <f aca="false">IFERROR(Inputs!AH424/Inputs_old!AH424-1,"-")</f>
        <v>0</v>
      </c>
      <c r="AI424" s="90" t="n">
        <f aca="false">IFERROR(Inputs!AI424/Inputs_old!AI424-1,"-")</f>
        <v>0</v>
      </c>
      <c r="AJ424" s="90" t="n">
        <f aca="false">IFERROR(Inputs!AJ424/Inputs_old!AJ424-1,"-")</f>
        <v>0.00072359210371431</v>
      </c>
      <c r="AK424" s="90" t="n">
        <f aca="false">IFERROR(Inputs!AK424/Inputs_old!AK424-1,"-")</f>
        <v>0.000699208543293528</v>
      </c>
      <c r="AL424" s="90" t="n">
        <f aca="false">IFERROR(Inputs!AL424/Inputs_old!AL424-1,"-")</f>
        <v>0.000735597115938402</v>
      </c>
      <c r="AM424" s="90" t="n">
        <f aca="false">IFERROR(Inputs!AM424/Inputs_old!AM424-1,"-")</f>
        <v>0.000771987011786601</v>
      </c>
      <c r="AN424" s="90" t="n">
        <f aca="false">IFERROR(Inputs!AN424/Inputs_old!AN424-1,"-")</f>
        <v>0.000808378230886087</v>
      </c>
      <c r="AO424" s="90" t="n">
        <f aca="false">IFERROR(Inputs!AO424/Inputs_old!AO424-1,"-")</f>
        <v>0.00084477077328482</v>
      </c>
      <c r="AP424" s="90" t="n">
        <f aca="false">IFERROR(Inputs!AP424/Inputs_old!AP424-1,"-")</f>
        <v>0.000881164639030763</v>
      </c>
      <c r="AQ424" s="90" t="n">
        <f aca="false">IFERROR(Inputs!AQ424/Inputs_old!AQ424-1,"-")</f>
        <v>0.000917559828172321</v>
      </c>
      <c r="AR424" s="90" t="n">
        <f aca="false">IFERROR(Inputs!AR424/Inputs_old!AR424-1,"-")</f>
        <v>0.000953956340757456</v>
      </c>
      <c r="AS424" s="90" t="n">
        <f aca="false">IFERROR(Inputs!AS424/Inputs_old!AS424-1,"-")</f>
        <v>0.000990354176834574</v>
      </c>
      <c r="AT424" s="90" t="n">
        <f aca="false">IFERROR(Inputs!AT424/Inputs_old!AT424-1,"-")</f>
        <v>0.00102675333645119</v>
      </c>
      <c r="AU424" s="90" t="n">
        <f aca="false">IFERROR(Inputs!AU424/Inputs_old!AU424-1,"-")</f>
        <v>0.00106315381965616</v>
      </c>
      <c r="AV424" s="90" t="n">
        <f aca="false">IFERROR(Inputs!AV424/Inputs_old!AV424-1,"-")</f>
        <v>0.001099555626497</v>
      </c>
      <c r="AW424" s="90" t="n">
        <f aca="false">IFERROR(Inputs!AW424/Inputs_old!AW424-1,"-")</f>
        <v>0.0011359587570221</v>
      </c>
      <c r="AX424" s="90" t="n">
        <f aca="false">IFERROR(Inputs!AX424/Inputs_old!AX424-1,"-")</f>
        <v>0.00117236321127967</v>
      </c>
      <c r="AY424" s="90" t="n">
        <f aca="false">IFERROR(Inputs!AY424/Inputs_old!AY424-1,"-")</f>
        <v>0.00120876898931788</v>
      </c>
      <c r="AZ424" s="90" t="n">
        <f aca="false">IFERROR(Inputs!AZ424/Inputs_old!AZ424-1,"-")</f>
        <v>0.00124517609118491</v>
      </c>
      <c r="BA424" s="90" t="n">
        <f aca="false">IFERROR(Inputs!BA424/Inputs_old!BA424-1,"-")</f>
        <v>0.0012815845169285</v>
      </c>
      <c r="BB424" s="90" t="n">
        <f aca="false">IFERROR(Inputs!BB424/Inputs_old!BB424-1,"-")</f>
        <v>0.00131799426659707</v>
      </c>
      <c r="BC424" s="90" t="n">
        <f aca="false">IFERROR(Inputs!BC424/Inputs_old!BC424-1,"-")</f>
        <v>0.00135440534023878</v>
      </c>
      <c r="BD424" s="90" t="n">
        <f aca="false">IFERROR(Inputs!BD424/Inputs_old!BD424-1,"-")</f>
        <v>0.00139081773790162</v>
      </c>
      <c r="BE424" s="90" t="n">
        <f aca="false">IFERROR(Inputs!BE424/Inputs_old!BE424-1,"-")</f>
        <v>0.00142723145963397</v>
      </c>
      <c r="BF424" s="90" t="n">
        <f aca="false">IFERROR(Inputs!BF424/Inputs_old!BF424-1,"-")</f>
        <v>0.00146364650548358</v>
      </c>
      <c r="BG424" s="90" t="n">
        <f aca="false">IFERROR(Inputs!BG424/Inputs_old!BG424-1,"-")</f>
        <v>0.00150006287549909</v>
      </c>
    </row>
    <row r="425" customFormat="false" ht="13.5" hidden="false" customHeight="true" outlineLevel="0" collapsed="false">
      <c r="A425" s="48" t="s">
        <v>99</v>
      </c>
      <c r="B425" s="123" t="s">
        <v>424</v>
      </c>
      <c r="C425" s="123"/>
      <c r="D425" s="123" t="s">
        <v>101</v>
      </c>
      <c r="E425" s="124"/>
      <c r="F425" s="19" t="s">
        <v>429</v>
      </c>
      <c r="G425" s="124" t="s">
        <v>396</v>
      </c>
      <c r="H425" s="124"/>
      <c r="I425" s="124" t="s">
        <v>426</v>
      </c>
      <c r="J425" s="90" t="str">
        <f aca="false">IFERROR(Inputs!J425/Inputs_old!J425-1,"-")</f>
        <v>-</v>
      </c>
      <c r="K425" s="90" t="str">
        <f aca="false">IFERROR(Inputs!K425/Inputs_old!K425-1,"-")</f>
        <v>-</v>
      </c>
      <c r="L425" s="90" t="str">
        <f aca="false">IFERROR(Inputs!L425/Inputs_old!L425-1,"-")</f>
        <v>-</v>
      </c>
      <c r="M425" s="90" t="str">
        <f aca="false">IFERROR(Inputs!M425/Inputs_old!M425-1,"-")</f>
        <v>-</v>
      </c>
      <c r="N425" s="90" t="str">
        <f aca="false">IFERROR(Inputs!N425/Inputs_old!N425-1,"-")</f>
        <v>-</v>
      </c>
      <c r="O425" s="90" t="str">
        <f aca="false">IFERROR(Inputs!O425/Inputs_old!O425-1,"-")</f>
        <v>-</v>
      </c>
      <c r="P425" s="90" t="str">
        <f aca="false">IFERROR(Inputs!P425/Inputs_old!P425-1,"-")</f>
        <v>-</v>
      </c>
      <c r="Q425" s="90" t="str">
        <f aca="false">IFERROR(Inputs!Q425/Inputs_old!Q425-1,"-")</f>
        <v>-</v>
      </c>
      <c r="R425" s="90" t="n">
        <f aca="false">IFERROR(Inputs!R425/Inputs_old!R425-1,"-")</f>
        <v>0</v>
      </c>
      <c r="S425" s="90" t="n">
        <f aca="false">IFERROR(Inputs!S425/Inputs_old!S425-1,"-")</f>
        <v>0</v>
      </c>
      <c r="T425" s="90" t="n">
        <f aca="false">IFERROR(Inputs!T425/Inputs_old!T425-1,"-")</f>
        <v>0</v>
      </c>
      <c r="U425" s="90" t="n">
        <f aca="false">IFERROR(Inputs!U425/Inputs_old!U425-1,"-")</f>
        <v>0</v>
      </c>
      <c r="V425" s="90" t="n">
        <f aca="false">IFERROR(Inputs!V425/Inputs_old!V425-1,"-")</f>
        <v>0</v>
      </c>
      <c r="W425" s="90" t="n">
        <f aca="false">IFERROR(Inputs!W425/Inputs_old!W425-1,"-")</f>
        <v>0</v>
      </c>
      <c r="X425" s="90" t="n">
        <f aca="false">IFERROR(Inputs!X425/Inputs_old!X425-1,"-")</f>
        <v>0</v>
      </c>
      <c r="Y425" s="90" t="n">
        <f aca="false">IFERROR(Inputs!Y425/Inputs_old!Y425-1,"-")</f>
        <v>0</v>
      </c>
      <c r="Z425" s="90" t="n">
        <f aca="false">IFERROR(Inputs!Z425/Inputs_old!Z425-1,"-")</f>
        <v>0</v>
      </c>
      <c r="AA425" s="90" t="n">
        <f aca="false">IFERROR(Inputs!AA425/Inputs_old!AA425-1,"-")</f>
        <v>0</v>
      </c>
      <c r="AB425" s="90" t="n">
        <f aca="false">IFERROR(Inputs!AB425/Inputs_old!AB425-1,"-")</f>
        <v>0</v>
      </c>
      <c r="AC425" s="90" t="n">
        <f aca="false">IFERROR(Inputs!AC425/Inputs_old!AC425-1,"-")</f>
        <v>0</v>
      </c>
      <c r="AD425" s="90" t="n">
        <f aca="false">IFERROR(Inputs!AD425/Inputs_old!AD425-1,"-")</f>
        <v>0</v>
      </c>
      <c r="AE425" s="90" t="n">
        <f aca="false">IFERROR(Inputs!AE425/Inputs_old!AE425-1,"-")</f>
        <v>0</v>
      </c>
      <c r="AF425" s="90" t="n">
        <f aca="false">IFERROR(Inputs!AF425/Inputs_old!AF425-1,"-")</f>
        <v>0</v>
      </c>
      <c r="AG425" s="90" t="n">
        <f aca="false">IFERROR(Inputs!AG425/Inputs_old!AG425-1,"-")</f>
        <v>0</v>
      </c>
      <c r="AH425" s="90" t="n">
        <f aca="false">IFERROR(Inputs!AH425/Inputs_old!AH425-1,"-")</f>
        <v>0</v>
      </c>
      <c r="AI425" s="90" t="n">
        <f aca="false">IFERROR(Inputs!AI425/Inputs_old!AI425-1,"-")</f>
        <v>0</v>
      </c>
      <c r="AJ425" s="90" t="n">
        <f aca="false">IFERROR(Inputs!AJ425/Inputs_old!AJ425-1,"-")</f>
        <v>0.00072359210371431</v>
      </c>
      <c r="AK425" s="90" t="n">
        <f aca="false">IFERROR(Inputs!AK425/Inputs_old!AK425-1,"-")</f>
        <v>0.000699208543293306</v>
      </c>
      <c r="AL425" s="90" t="n">
        <f aca="false">IFERROR(Inputs!AL425/Inputs_old!AL425-1,"-")</f>
        <v>0.00073559711593818</v>
      </c>
      <c r="AM425" s="90" t="n">
        <f aca="false">IFERROR(Inputs!AM425/Inputs_old!AM425-1,"-")</f>
        <v>0.000771987011786379</v>
      </c>
      <c r="AN425" s="90" t="n">
        <f aca="false">IFERROR(Inputs!AN425/Inputs_old!AN425-1,"-")</f>
        <v>0.000808378230885865</v>
      </c>
      <c r="AO425" s="90" t="n">
        <f aca="false">IFERROR(Inputs!AO425/Inputs_old!AO425-1,"-")</f>
        <v>0.000844770773284598</v>
      </c>
      <c r="AP425" s="90" t="n">
        <f aca="false">IFERROR(Inputs!AP425/Inputs_old!AP425-1,"-")</f>
        <v>0.000881164639030763</v>
      </c>
      <c r="AQ425" s="90" t="n">
        <f aca="false">IFERROR(Inputs!AQ425/Inputs_old!AQ425-1,"-")</f>
        <v>0.000917559828172321</v>
      </c>
      <c r="AR425" s="90" t="n">
        <f aca="false">IFERROR(Inputs!AR425/Inputs_old!AR425-1,"-")</f>
        <v>0.000953956340757234</v>
      </c>
      <c r="AS425" s="90" t="n">
        <f aca="false">IFERROR(Inputs!AS425/Inputs_old!AS425-1,"-")</f>
        <v>0.00099035417683413</v>
      </c>
      <c r="AT425" s="90" t="n">
        <f aca="false">IFERROR(Inputs!AT425/Inputs_old!AT425-1,"-")</f>
        <v>0.00102675333645097</v>
      </c>
      <c r="AU425" s="90" t="n">
        <f aca="false">IFERROR(Inputs!AU425/Inputs_old!AU425-1,"-")</f>
        <v>0.00106315381965594</v>
      </c>
      <c r="AV425" s="90" t="n">
        <f aca="false">IFERROR(Inputs!AV425/Inputs_old!AV425-1,"-")</f>
        <v>0.00109955562649677</v>
      </c>
      <c r="AW425" s="90" t="n">
        <f aca="false">IFERROR(Inputs!AW425/Inputs_old!AW425-1,"-")</f>
        <v>0.00113595875702188</v>
      </c>
      <c r="AX425" s="90" t="n">
        <f aca="false">IFERROR(Inputs!AX425/Inputs_old!AX425-1,"-")</f>
        <v>0.00117236321127967</v>
      </c>
      <c r="AY425" s="90" t="n">
        <f aca="false">IFERROR(Inputs!AY425/Inputs_old!AY425-1,"-")</f>
        <v>0.00120876898931765</v>
      </c>
      <c r="AZ425" s="90" t="n">
        <f aca="false">IFERROR(Inputs!AZ425/Inputs_old!AZ425-1,"-")</f>
        <v>0.00124517609118469</v>
      </c>
      <c r="BA425" s="90" t="n">
        <f aca="false">IFERROR(Inputs!BA425/Inputs_old!BA425-1,"-")</f>
        <v>0.00128158451692828</v>
      </c>
      <c r="BB425" s="90" t="n">
        <f aca="false">IFERROR(Inputs!BB425/Inputs_old!BB425-1,"-")</f>
        <v>0.00131799426659662</v>
      </c>
      <c r="BC425" s="90" t="n">
        <f aca="false">IFERROR(Inputs!BC425/Inputs_old!BC425-1,"-")</f>
        <v>0.00135440534023856</v>
      </c>
      <c r="BD425" s="90" t="n">
        <f aca="false">IFERROR(Inputs!BD425/Inputs_old!BD425-1,"-")</f>
        <v>0.00139081773790117</v>
      </c>
      <c r="BE425" s="90" t="n">
        <f aca="false">IFERROR(Inputs!BE425/Inputs_old!BE425-1,"-")</f>
        <v>0.00142723145963353</v>
      </c>
      <c r="BF425" s="90" t="n">
        <f aca="false">IFERROR(Inputs!BF425/Inputs_old!BF425-1,"-")</f>
        <v>0.00146364650548336</v>
      </c>
      <c r="BG425" s="90" t="n">
        <f aca="false">IFERROR(Inputs!BG425/Inputs_old!BG425-1,"-")</f>
        <v>0.00150006287549886</v>
      </c>
    </row>
    <row r="426" customFormat="false" ht="13.5" hidden="false" customHeight="true" outlineLevel="0" collapsed="false">
      <c r="A426" s="48"/>
      <c r="B426" s="123"/>
      <c r="C426" s="123"/>
      <c r="D426" s="123"/>
      <c r="E426" s="124"/>
      <c r="F426" s="19"/>
      <c r="G426" s="124"/>
      <c r="H426" s="124"/>
      <c r="I426" s="124"/>
    </row>
    <row r="427" customFormat="false" ht="13.5" hidden="false" customHeight="true" outlineLevel="0" collapsed="false">
      <c r="A427" s="48"/>
      <c r="B427" s="123"/>
      <c r="C427" s="123"/>
      <c r="D427" s="123"/>
      <c r="E427" s="124"/>
      <c r="F427" s="19"/>
      <c r="G427" s="124"/>
      <c r="H427" s="124"/>
      <c r="I427" s="124"/>
    </row>
    <row r="428" customFormat="false" ht="13.5" hidden="false" customHeight="true" outlineLevel="0" collapsed="false">
      <c r="A428" s="48"/>
      <c r="B428" s="123"/>
      <c r="C428" s="123"/>
      <c r="D428" s="123"/>
      <c r="E428" s="124"/>
      <c r="F428" s="19"/>
      <c r="G428" s="124"/>
      <c r="H428" s="124"/>
      <c r="I428" s="124"/>
    </row>
    <row r="429" customFormat="false" ht="13.5" hidden="false" customHeight="true" outlineLevel="0" collapsed="false">
      <c r="A429" s="48"/>
      <c r="B429" s="123"/>
      <c r="C429" s="123"/>
      <c r="D429" s="123"/>
      <c r="E429" s="124"/>
      <c r="F429" s="19"/>
      <c r="G429" s="124"/>
      <c r="H429" s="124"/>
      <c r="I429" s="124"/>
    </row>
    <row r="430" customFormat="false" ht="13.5" hidden="false" customHeight="true" outlineLevel="0" collapsed="false">
      <c r="A430" s="48"/>
      <c r="B430" s="123"/>
      <c r="C430" s="123"/>
      <c r="D430" s="123"/>
      <c r="E430" s="124"/>
      <c r="F430" s="19"/>
      <c r="G430" s="124"/>
      <c r="H430" s="124"/>
      <c r="I430" s="124"/>
    </row>
    <row r="431" customFormat="false" ht="13.5" hidden="false" customHeight="true" outlineLevel="0" collapsed="false">
      <c r="A431" s="48"/>
      <c r="B431" s="123"/>
      <c r="C431" s="123"/>
      <c r="D431" s="123"/>
      <c r="E431" s="124"/>
      <c r="F431" s="19"/>
      <c r="G431" s="124"/>
      <c r="H431" s="124"/>
      <c r="I431" s="124"/>
    </row>
    <row r="432" customFormat="false" ht="13.5" hidden="false" customHeight="true" outlineLevel="0" collapsed="false">
      <c r="A432" s="48"/>
      <c r="B432" s="123"/>
      <c r="C432" s="123"/>
      <c r="D432" s="123"/>
      <c r="E432" s="124"/>
      <c r="F432" s="19"/>
      <c r="G432" s="124"/>
      <c r="H432" s="124"/>
      <c r="I432" s="124"/>
    </row>
    <row r="433" s="3" customFormat="true" ht="13.5" hidden="false" customHeight="true" outlineLevel="0" collapsed="false">
      <c r="A433" s="48"/>
      <c r="B433" s="123"/>
      <c r="C433" s="123"/>
      <c r="D433" s="123"/>
      <c r="E433" s="124"/>
      <c r="F433" s="19"/>
      <c r="G433" s="124"/>
      <c r="H433" s="124"/>
      <c r="I433" s="124"/>
      <c r="W433" s="6"/>
      <c r="X433" s="6"/>
    </row>
    <row r="434" s="3" customFormat="true" ht="13.5" hidden="false" customHeight="true" outlineLevel="0" collapsed="false">
      <c r="A434" s="48"/>
      <c r="B434" s="123"/>
      <c r="C434" s="123"/>
      <c r="D434" s="123"/>
      <c r="E434" s="124"/>
      <c r="F434" s="19"/>
      <c r="G434" s="124"/>
      <c r="H434" s="124"/>
      <c r="I434" s="124"/>
      <c r="W434" s="6"/>
      <c r="X434" s="6"/>
    </row>
    <row r="435" s="3" customFormat="true" ht="13.5" hidden="false" customHeight="true" outlineLevel="0" collapsed="false">
      <c r="A435" s="48"/>
      <c r="B435" s="123"/>
      <c r="C435" s="123"/>
      <c r="D435" s="123"/>
      <c r="E435" s="124"/>
      <c r="F435" s="19"/>
      <c r="G435" s="124"/>
      <c r="H435" s="124"/>
      <c r="I435" s="124"/>
      <c r="W435" s="6"/>
      <c r="X435" s="6"/>
    </row>
    <row r="436" s="3" customFormat="true" ht="13.5" hidden="false" customHeight="true" outlineLevel="0" collapsed="false">
      <c r="A436" s="48"/>
      <c r="B436" s="123"/>
      <c r="C436" s="123"/>
      <c r="D436" s="123"/>
      <c r="E436" s="124"/>
      <c r="F436" s="19"/>
      <c r="G436" s="124"/>
      <c r="H436" s="124"/>
      <c r="I436" s="124"/>
      <c r="W436" s="6"/>
      <c r="X436" s="6"/>
    </row>
    <row r="437" s="3" customFormat="true" ht="13.5" hidden="false" customHeight="true" outlineLevel="0" collapsed="false">
      <c r="A437" s="48"/>
      <c r="B437" s="123"/>
      <c r="C437" s="123"/>
      <c r="D437" s="123"/>
      <c r="E437" s="124"/>
      <c r="F437" s="19"/>
      <c r="G437" s="124"/>
      <c r="H437" s="124"/>
      <c r="I437" s="124"/>
      <c r="W437" s="6"/>
      <c r="X437" s="6"/>
    </row>
    <row r="438" s="3" customFormat="true" ht="13.5" hidden="false" customHeight="true" outlineLevel="0" collapsed="false">
      <c r="A438" s="48"/>
      <c r="B438" s="123"/>
      <c r="C438" s="123"/>
      <c r="D438" s="123"/>
      <c r="E438" s="124"/>
      <c r="F438" s="19"/>
      <c r="G438" s="124"/>
      <c r="H438" s="124"/>
      <c r="I438" s="124"/>
      <c r="W438" s="6"/>
      <c r="X438" s="6"/>
    </row>
    <row r="439" s="3" customFormat="true" ht="13.5" hidden="false" customHeight="true" outlineLevel="0" collapsed="false">
      <c r="A439" s="48"/>
      <c r="B439" s="123"/>
      <c r="C439" s="123"/>
      <c r="D439" s="123"/>
      <c r="E439" s="124"/>
      <c r="F439" s="19"/>
      <c r="G439" s="124"/>
      <c r="H439" s="124"/>
      <c r="I439" s="124"/>
      <c r="W439" s="6"/>
      <c r="X439" s="6"/>
    </row>
    <row r="440" s="3" customFormat="true" ht="13.5" hidden="false" customHeight="true" outlineLevel="0" collapsed="false">
      <c r="A440" s="48"/>
      <c r="B440" s="123"/>
      <c r="C440" s="123"/>
      <c r="D440" s="123"/>
      <c r="E440" s="124"/>
      <c r="F440" s="19"/>
      <c r="G440" s="124"/>
      <c r="H440" s="124"/>
      <c r="I440" s="124"/>
      <c r="W440" s="6"/>
      <c r="X440" s="6"/>
    </row>
    <row r="441" s="3" customFormat="true" ht="13.5" hidden="false" customHeight="true" outlineLevel="0" collapsed="false">
      <c r="A441" s="48"/>
      <c r="B441" s="123"/>
      <c r="C441" s="123"/>
      <c r="D441" s="123"/>
      <c r="E441" s="124"/>
      <c r="F441" s="19"/>
      <c r="G441" s="124"/>
      <c r="H441" s="124"/>
      <c r="I441" s="124"/>
      <c r="W441" s="6"/>
      <c r="X441" s="6"/>
    </row>
    <row r="442" s="3" customFormat="true" ht="13.5" hidden="false" customHeight="true" outlineLevel="0" collapsed="false">
      <c r="A442" s="48"/>
      <c r="B442" s="123"/>
      <c r="C442" s="123"/>
      <c r="D442" s="123"/>
      <c r="E442" s="124"/>
      <c r="F442" s="19"/>
      <c r="G442" s="124"/>
      <c r="H442" s="124"/>
      <c r="I442" s="124"/>
      <c r="W442" s="6"/>
      <c r="X442" s="6"/>
    </row>
    <row r="443" s="3" customFormat="true" ht="13.5" hidden="false" customHeight="true" outlineLevel="0" collapsed="false">
      <c r="A443" s="48"/>
      <c r="B443" s="123"/>
      <c r="C443" s="123"/>
      <c r="D443" s="123"/>
      <c r="E443" s="124"/>
      <c r="F443" s="19"/>
      <c r="G443" s="124"/>
      <c r="H443" s="124"/>
      <c r="I443" s="124"/>
      <c r="W443" s="6"/>
      <c r="X443" s="6"/>
    </row>
    <row r="444" s="3" customFormat="true" ht="13.5" hidden="false" customHeight="true" outlineLevel="0" collapsed="false">
      <c r="A444" s="48"/>
      <c r="B444" s="123"/>
      <c r="C444" s="123"/>
      <c r="D444" s="123"/>
      <c r="E444" s="124"/>
      <c r="F444" s="19"/>
      <c r="G444" s="124"/>
      <c r="H444" s="124"/>
      <c r="I444" s="124"/>
      <c r="W444" s="6"/>
      <c r="X444" s="6"/>
    </row>
    <row r="445" s="3" customFormat="true" ht="13.5" hidden="false" customHeight="true" outlineLevel="0" collapsed="false">
      <c r="A445" s="48"/>
      <c r="B445" s="123"/>
      <c r="C445" s="123"/>
      <c r="D445" s="123"/>
      <c r="E445" s="124"/>
      <c r="F445" s="19"/>
      <c r="G445" s="124"/>
      <c r="H445" s="124"/>
      <c r="I445" s="124"/>
      <c r="W445" s="6"/>
      <c r="X445" s="6"/>
    </row>
    <row r="446" s="3" customFormat="true" ht="13.5" hidden="false" customHeight="true" outlineLevel="0" collapsed="false">
      <c r="A446" s="48"/>
      <c r="B446" s="123"/>
      <c r="C446" s="123"/>
      <c r="D446" s="123"/>
      <c r="E446" s="124"/>
      <c r="F446" s="19"/>
      <c r="G446" s="124"/>
      <c r="H446" s="124"/>
      <c r="I446" s="124"/>
      <c r="W446" s="6"/>
      <c r="X446" s="6"/>
    </row>
    <row r="447" s="3" customFormat="true" ht="13.5" hidden="false" customHeight="true" outlineLevel="0" collapsed="false">
      <c r="A447" s="48"/>
      <c r="B447" s="123"/>
      <c r="C447" s="123"/>
      <c r="D447" s="123"/>
      <c r="E447" s="124"/>
      <c r="F447" s="19"/>
      <c r="G447" s="124"/>
      <c r="H447" s="124"/>
      <c r="I447" s="124"/>
      <c r="W447" s="6"/>
      <c r="X447" s="6"/>
    </row>
    <row r="448" s="3" customFormat="true" ht="13.5" hidden="false" customHeight="true" outlineLevel="0" collapsed="false">
      <c r="A448" s="172"/>
      <c r="B448" s="173"/>
      <c r="C448" s="173"/>
      <c r="D448" s="123"/>
      <c r="E448" s="119"/>
      <c r="F448" s="19"/>
      <c r="G448" s="119"/>
      <c r="H448" s="119"/>
      <c r="I448" s="119"/>
    </row>
    <row r="449" s="3" customFormat="true" ht="13.5" hidden="false" customHeight="true" outlineLevel="0" collapsed="false">
      <c r="A449" s="172"/>
      <c r="B449" s="173"/>
      <c r="C449" s="173"/>
      <c r="D449" s="123"/>
      <c r="E449" s="119"/>
      <c r="F449" s="19"/>
      <c r="G449" s="119"/>
      <c r="H449" s="119"/>
      <c r="I449" s="119"/>
    </row>
    <row r="450" s="3" customFormat="true" ht="13.5" hidden="false" customHeight="true" outlineLevel="0" collapsed="false">
      <c r="A450" s="172"/>
      <c r="B450" s="173"/>
      <c r="C450" s="173"/>
      <c r="D450" s="123"/>
      <c r="E450" s="119"/>
      <c r="F450" s="19"/>
      <c r="G450" s="119"/>
      <c r="H450" s="119"/>
      <c r="I450" s="119"/>
    </row>
    <row r="451" s="3" customFormat="true" ht="13.5" hidden="false" customHeight="true" outlineLevel="0" collapsed="false">
      <c r="A451" s="172"/>
      <c r="B451" s="173"/>
      <c r="C451" s="173"/>
      <c r="D451" s="123"/>
      <c r="E451" s="119"/>
      <c r="F451" s="19"/>
      <c r="G451" s="119"/>
      <c r="H451" s="119"/>
      <c r="I451" s="119"/>
    </row>
    <row r="452" s="3" customFormat="true" ht="13.5" hidden="false" customHeight="true" outlineLevel="0" collapsed="false">
      <c r="A452" s="172"/>
      <c r="B452" s="173"/>
      <c r="C452" s="173"/>
      <c r="D452" s="123"/>
      <c r="E452" s="119"/>
      <c r="F452" s="19"/>
      <c r="G452" s="119"/>
      <c r="H452" s="119"/>
      <c r="I452" s="119"/>
    </row>
    <row r="453" s="3" customFormat="true" ht="13.5" hidden="false" customHeight="true" outlineLevel="0" collapsed="false">
      <c r="A453" s="172"/>
      <c r="B453" s="173"/>
      <c r="C453" s="173"/>
      <c r="D453" s="123"/>
      <c r="E453" s="119"/>
      <c r="F453" s="19"/>
      <c r="G453" s="119"/>
      <c r="H453" s="119"/>
      <c r="I453" s="119"/>
    </row>
    <row r="454" s="3" customFormat="true" ht="13.5" hidden="false" customHeight="true" outlineLevel="0" collapsed="false">
      <c r="A454" s="172"/>
      <c r="B454" s="173"/>
      <c r="C454" s="173"/>
      <c r="D454" s="123"/>
      <c r="E454" s="119"/>
      <c r="F454" s="19"/>
      <c r="G454" s="119"/>
      <c r="H454" s="119"/>
      <c r="I454" s="119"/>
    </row>
    <row r="455" s="3" customFormat="true" ht="13.5" hidden="false" customHeight="true" outlineLevel="0" collapsed="false">
      <c r="A455" s="172"/>
      <c r="B455" s="173"/>
      <c r="C455" s="173"/>
      <c r="D455" s="123"/>
      <c r="E455" s="119"/>
      <c r="F455" s="19"/>
      <c r="G455" s="119"/>
      <c r="H455" s="119"/>
      <c r="I455" s="119"/>
    </row>
    <row r="456" s="3" customFormat="true" ht="13.5" hidden="false" customHeight="true" outlineLevel="0" collapsed="false">
      <c r="A456" s="172"/>
      <c r="B456" s="173"/>
      <c r="C456" s="173"/>
      <c r="D456" s="173"/>
      <c r="E456" s="119"/>
      <c r="F456" s="19"/>
      <c r="G456" s="119"/>
      <c r="H456" s="119"/>
      <c r="I456" s="119"/>
    </row>
    <row r="457" s="3" customFormat="true" ht="13.5" hidden="false" customHeight="true" outlineLevel="0" collapsed="false">
      <c r="A457" s="172"/>
      <c r="B457" s="173"/>
      <c r="C457" s="173"/>
      <c r="D457" s="173"/>
      <c r="E457" s="119"/>
      <c r="F457" s="19"/>
      <c r="G457" s="119"/>
      <c r="H457" s="119"/>
      <c r="I457" s="119"/>
    </row>
    <row r="458" s="3" customFormat="true" ht="13.5" hidden="false" customHeight="true" outlineLevel="0" collapsed="false">
      <c r="A458" s="172"/>
      <c r="B458" s="173"/>
      <c r="C458" s="173"/>
      <c r="D458" s="173"/>
      <c r="E458" s="119"/>
      <c r="F458" s="19"/>
      <c r="G458" s="119"/>
      <c r="H458" s="119"/>
      <c r="I458" s="119"/>
    </row>
    <row r="459" s="3" customFormat="true" ht="13.5" hidden="false" customHeight="true" outlineLevel="0" collapsed="false">
      <c r="A459" s="172"/>
      <c r="B459" s="173"/>
      <c r="C459" s="173"/>
      <c r="D459" s="173"/>
      <c r="E459" s="119"/>
      <c r="F459" s="19"/>
      <c r="G459" s="119"/>
      <c r="H459" s="119"/>
      <c r="I459" s="119"/>
    </row>
    <row r="460" s="3" customFormat="true" ht="13.5" hidden="false" customHeight="true" outlineLevel="0" collapsed="false">
      <c r="A460" s="172"/>
      <c r="B460" s="173"/>
      <c r="C460" s="173"/>
      <c r="D460" s="173"/>
      <c r="E460" s="119"/>
      <c r="F460" s="19"/>
      <c r="G460" s="119"/>
      <c r="H460" s="119"/>
      <c r="I460" s="119"/>
    </row>
    <row r="461" s="3" customFormat="true" ht="13.5" hidden="false" customHeight="true" outlineLevel="0" collapsed="false">
      <c r="A461" s="172"/>
      <c r="B461" s="173"/>
      <c r="C461" s="173"/>
      <c r="D461" s="173"/>
      <c r="E461" s="119"/>
      <c r="F461" s="19"/>
      <c r="G461" s="119"/>
      <c r="H461" s="119"/>
      <c r="I461" s="119"/>
    </row>
    <row r="462" s="3" customFormat="true" ht="13.5" hidden="false" customHeight="true" outlineLevel="0" collapsed="false">
      <c r="A462" s="172"/>
      <c r="B462" s="173"/>
      <c r="C462" s="173"/>
      <c r="D462" s="173"/>
      <c r="E462" s="119"/>
      <c r="F462" s="19"/>
      <c r="G462" s="119"/>
      <c r="H462" s="119"/>
      <c r="I462" s="119"/>
    </row>
    <row r="463" s="3" customFormat="true" ht="13.5" hidden="false" customHeight="true" outlineLevel="0" collapsed="false">
      <c r="A463" s="172"/>
      <c r="B463" s="173"/>
      <c r="C463" s="173"/>
      <c r="D463" s="173"/>
      <c r="E463" s="119"/>
      <c r="F463" s="19"/>
      <c r="G463" s="119"/>
      <c r="H463" s="119"/>
      <c r="I463" s="119"/>
    </row>
    <row r="464" s="3" customFormat="true" ht="13.5" hidden="false" customHeight="true" outlineLevel="0" collapsed="false">
      <c r="A464" s="172"/>
      <c r="B464" s="173"/>
      <c r="C464" s="173"/>
      <c r="D464" s="173"/>
      <c r="E464" s="119"/>
      <c r="F464" s="19"/>
      <c r="G464" s="119"/>
      <c r="H464" s="119"/>
      <c r="I464" s="119"/>
    </row>
    <row r="465" customFormat="false" ht="13.5" hidden="false" customHeight="true" outlineLevel="0" collapsed="false">
      <c r="A465" s="172"/>
      <c r="B465" s="173"/>
      <c r="C465" s="173"/>
      <c r="D465" s="173"/>
      <c r="E465" s="119"/>
      <c r="F465" s="19"/>
      <c r="G465" s="119"/>
      <c r="H465" s="119"/>
      <c r="I465" s="119"/>
    </row>
    <row r="466" customFormat="false" ht="13.5" hidden="false" customHeight="true" outlineLevel="0" collapsed="false">
      <c r="A466" s="172"/>
      <c r="B466" s="173"/>
      <c r="C466" s="173"/>
      <c r="D466" s="173"/>
      <c r="E466" s="119"/>
      <c r="F466" s="19"/>
      <c r="G466" s="119"/>
      <c r="H466" s="119"/>
      <c r="I466" s="119"/>
    </row>
    <row r="467" customFormat="false" ht="13.5" hidden="false" customHeight="true" outlineLevel="0" collapsed="false">
      <c r="A467" s="172"/>
      <c r="B467" s="173"/>
      <c r="C467" s="173"/>
      <c r="D467" s="173"/>
      <c r="E467" s="119"/>
      <c r="F467" s="19"/>
      <c r="G467" s="119"/>
      <c r="H467" s="119"/>
      <c r="I467" s="119"/>
    </row>
    <row r="468" customFormat="false" ht="13.5" hidden="false" customHeight="true" outlineLevel="0" collapsed="false">
      <c r="A468" s="172"/>
      <c r="B468" s="173"/>
      <c r="C468" s="173"/>
      <c r="D468" s="173"/>
      <c r="E468" s="119"/>
      <c r="F468" s="19"/>
      <c r="G468" s="119"/>
      <c r="H468" s="119"/>
      <c r="I468" s="119"/>
    </row>
    <row r="469" customFormat="false" ht="13.5" hidden="false" customHeight="true" outlineLevel="0" collapsed="false">
      <c r="A469" s="172"/>
      <c r="B469" s="173"/>
      <c r="C469" s="173"/>
      <c r="D469" s="173"/>
      <c r="E469" s="119"/>
      <c r="F469" s="19"/>
      <c r="G469" s="119"/>
      <c r="H469" s="119"/>
      <c r="I469" s="119"/>
    </row>
    <row r="470" customFormat="false" ht="13.5" hidden="false" customHeight="true" outlineLevel="0" collapsed="false">
      <c r="A470" s="172"/>
      <c r="B470" s="173"/>
      <c r="C470" s="173"/>
      <c r="D470" s="173"/>
      <c r="E470" s="119"/>
      <c r="F470" s="19"/>
      <c r="G470" s="119"/>
      <c r="H470" s="119"/>
      <c r="I470" s="119"/>
    </row>
    <row r="471" customFormat="false" ht="13.5" hidden="false" customHeight="true" outlineLevel="0" collapsed="false">
      <c r="A471" s="172"/>
      <c r="B471" s="173"/>
      <c r="C471" s="173"/>
      <c r="D471" s="173"/>
      <c r="E471" s="119"/>
      <c r="F471" s="19"/>
      <c r="G471" s="119"/>
      <c r="H471" s="119"/>
      <c r="I471" s="119"/>
    </row>
    <row r="472" customFormat="false" ht="13.5" hidden="false" customHeight="true" outlineLevel="0" collapsed="false">
      <c r="A472" s="172"/>
      <c r="B472" s="173"/>
      <c r="C472" s="173"/>
      <c r="D472" s="173"/>
      <c r="E472" s="119"/>
      <c r="F472" s="19"/>
      <c r="G472" s="119"/>
      <c r="H472" s="119"/>
      <c r="I472" s="119"/>
    </row>
    <row r="473" customFormat="false" ht="13.5" hidden="false" customHeight="true" outlineLevel="0" collapsed="false">
      <c r="A473" s="172"/>
      <c r="B473" s="173"/>
      <c r="C473" s="173"/>
      <c r="D473" s="173"/>
      <c r="E473" s="119"/>
      <c r="F473" s="19"/>
      <c r="G473" s="119"/>
      <c r="H473" s="119"/>
      <c r="I473" s="119"/>
    </row>
    <row r="474" customFormat="false" ht="13.5" hidden="false" customHeight="true" outlineLevel="0" collapsed="false">
      <c r="A474" s="48" t="s">
        <v>99</v>
      </c>
      <c r="B474" s="123" t="s">
        <v>433</v>
      </c>
      <c r="C474" s="123"/>
      <c r="D474" s="123" t="s">
        <v>101</v>
      </c>
      <c r="E474" s="124"/>
      <c r="F474" s="19" t="s">
        <v>434</v>
      </c>
      <c r="G474" s="124" t="s">
        <v>435</v>
      </c>
      <c r="H474" s="124"/>
      <c r="I474" s="124"/>
      <c r="J474" s="90" t="str">
        <f aca="false">IFERROR(Inputs!J474/Inputs_old!J474-1,"-")</f>
        <v>-</v>
      </c>
      <c r="K474" s="90" t="str">
        <f aca="false">IFERROR(Inputs!K474/Inputs_old!K474-1,"-")</f>
        <v>-</v>
      </c>
      <c r="L474" s="90" t="str">
        <f aca="false">IFERROR(Inputs!L474/Inputs_old!L474-1,"-")</f>
        <v>-</v>
      </c>
      <c r="M474" s="90" t="str">
        <f aca="false">IFERROR(Inputs!M474/Inputs_old!M474-1,"-")</f>
        <v>-</v>
      </c>
      <c r="N474" s="90" t="str">
        <f aca="false">IFERROR(Inputs!N474/Inputs_old!N474-1,"-")</f>
        <v>-</v>
      </c>
      <c r="O474" s="90" t="str">
        <f aca="false">IFERROR(Inputs!O474/Inputs_old!O474-1,"-")</f>
        <v>-</v>
      </c>
      <c r="P474" s="90" t="str">
        <f aca="false">IFERROR(Inputs!P474/Inputs_old!P474-1,"-")</f>
        <v>-</v>
      </c>
      <c r="Q474" s="90" t="str">
        <f aca="false">IFERROR(Inputs!Q474/Inputs_old!Q474-1,"-")</f>
        <v>-</v>
      </c>
      <c r="R474" s="90" t="str">
        <f aca="false">IFERROR(Inputs!R474/Inputs_old!R474-1,"-")</f>
        <v>-</v>
      </c>
      <c r="S474" s="90" t="str">
        <f aca="false">IFERROR(Inputs!S474/Inputs_old!S474-1,"-")</f>
        <v>-</v>
      </c>
      <c r="T474" s="90" t="str">
        <f aca="false">IFERROR(Inputs!T474/Inputs_old!T474-1,"-")</f>
        <v>-</v>
      </c>
      <c r="U474" s="90" t="str">
        <f aca="false">IFERROR(Inputs!U474/Inputs_old!U474-1,"-")</f>
        <v>-</v>
      </c>
      <c r="V474" s="90" t="str">
        <f aca="false">IFERROR(Inputs!V474/Inputs_old!V474-1,"-")</f>
        <v>-</v>
      </c>
      <c r="W474" s="90" t="n">
        <f aca="false">IFERROR(Inputs!W474/Inputs_old!W474-1,"-")</f>
        <v>0</v>
      </c>
      <c r="X474" s="90" t="n">
        <f aca="false">IFERROR(Inputs!X474/Inputs_old!X474-1,"-")</f>
        <v>0</v>
      </c>
      <c r="Y474" s="90" t="str">
        <f aca="false">IFERROR(Inputs!Y474/Inputs_old!Y474-1,"-")</f>
        <v>-</v>
      </c>
      <c r="Z474" s="90" t="str">
        <f aca="false">IFERROR(Inputs!Z474/Inputs_old!Z474-1,"-")</f>
        <v>-</v>
      </c>
      <c r="AA474" s="90" t="str">
        <f aca="false">IFERROR(Inputs!AA474/Inputs_old!AA474-1,"-")</f>
        <v>-</v>
      </c>
      <c r="AB474" s="90" t="str">
        <f aca="false">IFERROR(Inputs!AB474/Inputs_old!AB474-1,"-")</f>
        <v>-</v>
      </c>
      <c r="AC474" s="90" t="str">
        <f aca="false">IFERROR(Inputs!AC474/Inputs_old!AC474-1,"-")</f>
        <v>-</v>
      </c>
      <c r="AD474" s="90" t="str">
        <f aca="false">IFERROR(Inputs!AD474/Inputs_old!AD474-1,"-")</f>
        <v>-</v>
      </c>
      <c r="AE474" s="90" t="str">
        <f aca="false">IFERROR(Inputs!AE474/Inputs_old!AE474-1,"-")</f>
        <v>-</v>
      </c>
      <c r="AF474" s="90" t="str">
        <f aca="false">IFERROR(Inputs!AF474/Inputs_old!AF474-1,"-")</f>
        <v>-</v>
      </c>
      <c r="AG474" s="90" t="str">
        <f aca="false">IFERROR(Inputs!AG474/Inputs_old!AG474-1,"-")</f>
        <v>-</v>
      </c>
      <c r="AH474" s="90" t="str">
        <f aca="false">IFERROR(Inputs!AH474/Inputs_old!AH474-1,"-")</f>
        <v>-</v>
      </c>
      <c r="AI474" s="90" t="str">
        <f aca="false">IFERROR(Inputs!AI474/Inputs_old!AI474-1,"-")</f>
        <v>-</v>
      </c>
      <c r="AJ474" s="90" t="str">
        <f aca="false">IFERROR(Inputs!AJ474/Inputs_old!AJ474-1,"-")</f>
        <v>-</v>
      </c>
      <c r="AK474" s="90" t="str">
        <f aca="false">IFERROR(Inputs!AK474/Inputs_old!AK474-1,"-")</f>
        <v>-</v>
      </c>
      <c r="AL474" s="90" t="str">
        <f aca="false">IFERROR(Inputs!AL474/Inputs_old!AL474-1,"-")</f>
        <v>-</v>
      </c>
      <c r="AM474" s="90" t="str">
        <f aca="false">IFERROR(Inputs!AM474/Inputs_old!AM474-1,"-")</f>
        <v>-</v>
      </c>
      <c r="AN474" s="90" t="str">
        <f aca="false">IFERROR(Inputs!AN474/Inputs_old!AN474-1,"-")</f>
        <v>-</v>
      </c>
      <c r="AO474" s="90" t="str">
        <f aca="false">IFERROR(Inputs!AO474/Inputs_old!AO474-1,"-")</f>
        <v>-</v>
      </c>
      <c r="AP474" s="90" t="str">
        <f aca="false">IFERROR(Inputs!AP474/Inputs_old!AP474-1,"-")</f>
        <v>-</v>
      </c>
      <c r="AQ474" s="90" t="str">
        <f aca="false">IFERROR(Inputs!AQ474/Inputs_old!AQ474-1,"-")</f>
        <v>-</v>
      </c>
      <c r="AR474" s="90" t="str">
        <f aca="false">IFERROR(Inputs!AR474/Inputs_old!AR474-1,"-")</f>
        <v>-</v>
      </c>
      <c r="AS474" s="90" t="str">
        <f aca="false">IFERROR(Inputs!AS474/Inputs_old!AS474-1,"-")</f>
        <v>-</v>
      </c>
      <c r="AT474" s="90" t="str">
        <f aca="false">IFERROR(Inputs!AT474/Inputs_old!AT474-1,"-")</f>
        <v>-</v>
      </c>
      <c r="AU474" s="90" t="str">
        <f aca="false">IFERROR(Inputs!AU474/Inputs_old!AU474-1,"-")</f>
        <v>-</v>
      </c>
      <c r="AV474" s="90" t="str">
        <f aca="false">IFERROR(Inputs!AV474/Inputs_old!AV474-1,"-")</f>
        <v>-</v>
      </c>
      <c r="AW474" s="90" t="str">
        <f aca="false">IFERROR(Inputs!AW474/Inputs_old!AW474-1,"-")</f>
        <v>-</v>
      </c>
      <c r="AX474" s="90" t="str">
        <f aca="false">IFERROR(Inputs!AX474/Inputs_old!AX474-1,"-")</f>
        <v>-</v>
      </c>
      <c r="AY474" s="90" t="str">
        <f aca="false">IFERROR(Inputs!AY474/Inputs_old!AY474-1,"-")</f>
        <v>-</v>
      </c>
      <c r="AZ474" s="90" t="str">
        <f aca="false">IFERROR(Inputs!AZ474/Inputs_old!AZ474-1,"-")</f>
        <v>-</v>
      </c>
      <c r="BA474" s="90" t="str">
        <f aca="false">IFERROR(Inputs!BA474/Inputs_old!BA474-1,"-")</f>
        <v>-</v>
      </c>
      <c r="BB474" s="90" t="str">
        <f aca="false">IFERROR(Inputs!BB474/Inputs_old!BB474-1,"-")</f>
        <v>-</v>
      </c>
      <c r="BC474" s="90" t="str">
        <f aca="false">IFERROR(Inputs!BC474/Inputs_old!BC474-1,"-")</f>
        <v>-</v>
      </c>
      <c r="BD474" s="90" t="str">
        <f aca="false">IFERROR(Inputs!BD474/Inputs_old!BD474-1,"-")</f>
        <v>-</v>
      </c>
      <c r="BE474" s="90" t="str">
        <f aca="false">IFERROR(Inputs!BE474/Inputs_old!BE474-1,"-")</f>
        <v>-</v>
      </c>
      <c r="BF474" s="90" t="str">
        <f aca="false">IFERROR(Inputs!BF474/Inputs_old!BF474-1,"-")</f>
        <v>-</v>
      </c>
      <c r="BG474" s="90" t="str">
        <f aca="false">IFERROR(Inputs!BG474/Inputs_old!BG474-1,"-")</f>
        <v>-</v>
      </c>
    </row>
    <row r="475" customFormat="false" ht="13.5" hidden="false" customHeight="true" outlineLevel="0" collapsed="false">
      <c r="A475" s="48" t="s">
        <v>99</v>
      </c>
      <c r="B475" s="123" t="s">
        <v>433</v>
      </c>
      <c r="C475" s="123"/>
      <c r="D475" s="123" t="s">
        <v>101</v>
      </c>
      <c r="E475" s="124"/>
      <c r="F475" s="19" t="s">
        <v>436</v>
      </c>
      <c r="G475" s="124" t="s">
        <v>435</v>
      </c>
      <c r="H475" s="124"/>
      <c r="I475" s="124"/>
      <c r="J475" s="90" t="str">
        <f aca="false">IFERROR(Inputs!J475/Inputs_old!J475-1,"-")</f>
        <v>-</v>
      </c>
      <c r="K475" s="90" t="str">
        <f aca="false">IFERROR(Inputs!K475/Inputs_old!K475-1,"-")</f>
        <v>-</v>
      </c>
      <c r="L475" s="90" t="str">
        <f aca="false">IFERROR(Inputs!L475/Inputs_old!L475-1,"-")</f>
        <v>-</v>
      </c>
      <c r="M475" s="90" t="str">
        <f aca="false">IFERROR(Inputs!M475/Inputs_old!M475-1,"-")</f>
        <v>-</v>
      </c>
      <c r="N475" s="90" t="str">
        <f aca="false">IFERROR(Inputs!N475/Inputs_old!N475-1,"-")</f>
        <v>-</v>
      </c>
      <c r="O475" s="90" t="str">
        <f aca="false">IFERROR(Inputs!O475/Inputs_old!O475-1,"-")</f>
        <v>-</v>
      </c>
      <c r="P475" s="90" t="str">
        <f aca="false">IFERROR(Inputs!P475/Inputs_old!P475-1,"-")</f>
        <v>-</v>
      </c>
      <c r="Q475" s="90" t="str">
        <f aca="false">IFERROR(Inputs!Q475/Inputs_old!Q475-1,"-")</f>
        <v>-</v>
      </c>
      <c r="R475" s="90" t="str">
        <f aca="false">IFERROR(Inputs!R475/Inputs_old!R475-1,"-")</f>
        <v>-</v>
      </c>
      <c r="S475" s="90" t="str">
        <f aca="false">IFERROR(Inputs!S475/Inputs_old!S475-1,"-")</f>
        <v>-</v>
      </c>
      <c r="T475" s="90" t="str">
        <f aca="false">IFERROR(Inputs!T475/Inputs_old!T475-1,"-")</f>
        <v>-</v>
      </c>
      <c r="U475" s="90" t="str">
        <f aca="false">IFERROR(Inputs!U475/Inputs_old!U475-1,"-")</f>
        <v>-</v>
      </c>
      <c r="V475" s="90" t="str">
        <f aca="false">IFERROR(Inputs!V475/Inputs_old!V475-1,"-")</f>
        <v>-</v>
      </c>
      <c r="W475" s="90" t="n">
        <f aca="false">IFERROR(Inputs!W475/Inputs_old!W475-1,"-")</f>
        <v>0</v>
      </c>
      <c r="X475" s="90" t="n">
        <f aca="false">IFERROR(Inputs!X475/Inputs_old!X475-1,"-")</f>
        <v>0</v>
      </c>
      <c r="Y475" s="90" t="str">
        <f aca="false">IFERROR(Inputs!Y475/Inputs_old!Y475-1,"-")</f>
        <v>-</v>
      </c>
      <c r="Z475" s="90" t="str">
        <f aca="false">IFERROR(Inputs!Z475/Inputs_old!Z475-1,"-")</f>
        <v>-</v>
      </c>
      <c r="AA475" s="90" t="str">
        <f aca="false">IFERROR(Inputs!AA475/Inputs_old!AA475-1,"-")</f>
        <v>-</v>
      </c>
      <c r="AB475" s="90" t="str">
        <f aca="false">IFERROR(Inputs!AB475/Inputs_old!AB475-1,"-")</f>
        <v>-</v>
      </c>
      <c r="AC475" s="90" t="str">
        <f aca="false">IFERROR(Inputs!AC475/Inputs_old!AC475-1,"-")</f>
        <v>-</v>
      </c>
      <c r="AD475" s="90" t="str">
        <f aca="false">IFERROR(Inputs!AD475/Inputs_old!AD475-1,"-")</f>
        <v>-</v>
      </c>
      <c r="AE475" s="90" t="str">
        <f aca="false">IFERROR(Inputs!AE475/Inputs_old!AE475-1,"-")</f>
        <v>-</v>
      </c>
      <c r="AF475" s="90" t="str">
        <f aca="false">IFERROR(Inputs!AF475/Inputs_old!AF475-1,"-")</f>
        <v>-</v>
      </c>
      <c r="AG475" s="90" t="str">
        <f aca="false">IFERROR(Inputs!AG475/Inputs_old!AG475-1,"-")</f>
        <v>-</v>
      </c>
      <c r="AH475" s="90" t="str">
        <f aca="false">IFERROR(Inputs!AH475/Inputs_old!AH475-1,"-")</f>
        <v>-</v>
      </c>
      <c r="AI475" s="90" t="str">
        <f aca="false">IFERROR(Inputs!AI475/Inputs_old!AI475-1,"-")</f>
        <v>-</v>
      </c>
      <c r="AJ475" s="90" t="str">
        <f aca="false">IFERROR(Inputs!AJ475/Inputs_old!AJ475-1,"-")</f>
        <v>-</v>
      </c>
      <c r="AK475" s="90" t="str">
        <f aca="false">IFERROR(Inputs!AK475/Inputs_old!AK475-1,"-")</f>
        <v>-</v>
      </c>
      <c r="AL475" s="90" t="str">
        <f aca="false">IFERROR(Inputs!AL475/Inputs_old!AL475-1,"-")</f>
        <v>-</v>
      </c>
      <c r="AM475" s="90" t="str">
        <f aca="false">IFERROR(Inputs!AM475/Inputs_old!AM475-1,"-")</f>
        <v>-</v>
      </c>
      <c r="AN475" s="90" t="str">
        <f aca="false">IFERROR(Inputs!AN475/Inputs_old!AN475-1,"-")</f>
        <v>-</v>
      </c>
      <c r="AO475" s="90" t="str">
        <f aca="false">IFERROR(Inputs!AO475/Inputs_old!AO475-1,"-")</f>
        <v>-</v>
      </c>
      <c r="AP475" s="90" t="str">
        <f aca="false">IFERROR(Inputs!AP475/Inputs_old!AP475-1,"-")</f>
        <v>-</v>
      </c>
      <c r="AQ475" s="90" t="str">
        <f aca="false">IFERROR(Inputs!AQ475/Inputs_old!AQ475-1,"-")</f>
        <v>-</v>
      </c>
      <c r="AR475" s="90" t="str">
        <f aca="false">IFERROR(Inputs!AR475/Inputs_old!AR475-1,"-")</f>
        <v>-</v>
      </c>
      <c r="AS475" s="90" t="str">
        <f aca="false">IFERROR(Inputs!AS475/Inputs_old!AS475-1,"-")</f>
        <v>-</v>
      </c>
      <c r="AT475" s="90" t="str">
        <f aca="false">IFERROR(Inputs!AT475/Inputs_old!AT475-1,"-")</f>
        <v>-</v>
      </c>
      <c r="AU475" s="90" t="str">
        <f aca="false">IFERROR(Inputs!AU475/Inputs_old!AU475-1,"-")</f>
        <v>-</v>
      </c>
      <c r="AV475" s="90" t="str">
        <f aca="false">IFERROR(Inputs!AV475/Inputs_old!AV475-1,"-")</f>
        <v>-</v>
      </c>
      <c r="AW475" s="90" t="str">
        <f aca="false">IFERROR(Inputs!AW475/Inputs_old!AW475-1,"-")</f>
        <v>-</v>
      </c>
      <c r="AX475" s="90" t="str">
        <f aca="false">IFERROR(Inputs!AX475/Inputs_old!AX475-1,"-")</f>
        <v>-</v>
      </c>
      <c r="AY475" s="90" t="str">
        <f aca="false">IFERROR(Inputs!AY475/Inputs_old!AY475-1,"-")</f>
        <v>-</v>
      </c>
      <c r="AZ475" s="90" t="str">
        <f aca="false">IFERROR(Inputs!AZ475/Inputs_old!AZ475-1,"-")</f>
        <v>-</v>
      </c>
      <c r="BA475" s="90" t="str">
        <f aca="false">IFERROR(Inputs!BA475/Inputs_old!BA475-1,"-")</f>
        <v>-</v>
      </c>
      <c r="BB475" s="90" t="str">
        <f aca="false">IFERROR(Inputs!BB475/Inputs_old!BB475-1,"-")</f>
        <v>-</v>
      </c>
      <c r="BC475" s="90" t="str">
        <f aca="false">IFERROR(Inputs!BC475/Inputs_old!BC475-1,"-")</f>
        <v>-</v>
      </c>
      <c r="BD475" s="90" t="str">
        <f aca="false">IFERROR(Inputs!BD475/Inputs_old!BD475-1,"-")</f>
        <v>-</v>
      </c>
      <c r="BE475" s="90" t="str">
        <f aca="false">IFERROR(Inputs!BE475/Inputs_old!BE475-1,"-")</f>
        <v>-</v>
      </c>
      <c r="BF475" s="90" t="str">
        <f aca="false">IFERROR(Inputs!BF475/Inputs_old!BF475-1,"-")</f>
        <v>-</v>
      </c>
      <c r="BG475" s="90" t="str">
        <f aca="false">IFERROR(Inputs!BG475/Inputs_old!BG475-1,"-")</f>
        <v>-</v>
      </c>
    </row>
    <row r="476" customFormat="false" ht="13.5" hidden="false" customHeight="true" outlineLevel="0" collapsed="false">
      <c r="A476" s="48" t="s">
        <v>99</v>
      </c>
      <c r="B476" s="123" t="s">
        <v>433</v>
      </c>
      <c r="C476" s="123"/>
      <c r="D476" s="123" t="s">
        <v>101</v>
      </c>
      <c r="E476" s="124"/>
      <c r="F476" s="19" t="s">
        <v>437</v>
      </c>
      <c r="G476" s="124" t="s">
        <v>435</v>
      </c>
      <c r="H476" s="124"/>
      <c r="I476" s="124"/>
      <c r="J476" s="90" t="str">
        <f aca="false">IFERROR(Inputs!J476/Inputs_old!J476-1,"-")</f>
        <v>-</v>
      </c>
      <c r="K476" s="90" t="str">
        <f aca="false">IFERROR(Inputs!K476/Inputs_old!K476-1,"-")</f>
        <v>-</v>
      </c>
      <c r="L476" s="90" t="str">
        <f aca="false">IFERROR(Inputs!L476/Inputs_old!L476-1,"-")</f>
        <v>-</v>
      </c>
      <c r="M476" s="90" t="str">
        <f aca="false">IFERROR(Inputs!M476/Inputs_old!M476-1,"-")</f>
        <v>-</v>
      </c>
      <c r="N476" s="90" t="str">
        <f aca="false">IFERROR(Inputs!N476/Inputs_old!N476-1,"-")</f>
        <v>-</v>
      </c>
      <c r="O476" s="90" t="str">
        <f aca="false">IFERROR(Inputs!O476/Inputs_old!O476-1,"-")</f>
        <v>-</v>
      </c>
      <c r="P476" s="90" t="str">
        <f aca="false">IFERROR(Inputs!P476/Inputs_old!P476-1,"-")</f>
        <v>-</v>
      </c>
      <c r="Q476" s="90" t="str">
        <f aca="false">IFERROR(Inputs!Q476/Inputs_old!Q476-1,"-")</f>
        <v>-</v>
      </c>
      <c r="R476" s="90" t="str">
        <f aca="false">IFERROR(Inputs!R476/Inputs_old!R476-1,"-")</f>
        <v>-</v>
      </c>
      <c r="S476" s="90" t="str">
        <f aca="false">IFERROR(Inputs!S476/Inputs_old!S476-1,"-")</f>
        <v>-</v>
      </c>
      <c r="T476" s="90" t="str">
        <f aca="false">IFERROR(Inputs!T476/Inputs_old!T476-1,"-")</f>
        <v>-</v>
      </c>
      <c r="U476" s="90" t="str">
        <f aca="false">IFERROR(Inputs!U476/Inputs_old!U476-1,"-")</f>
        <v>-</v>
      </c>
      <c r="V476" s="90" t="str">
        <f aca="false">IFERROR(Inputs!V476/Inputs_old!V476-1,"-")</f>
        <v>-</v>
      </c>
      <c r="W476" s="90" t="n">
        <f aca="false">IFERROR(Inputs!W476/Inputs_old!W476-1,"-")</f>
        <v>0</v>
      </c>
      <c r="X476" s="90" t="n">
        <f aca="false">IFERROR(Inputs!X476/Inputs_old!X476-1,"-")</f>
        <v>0</v>
      </c>
      <c r="Y476" s="90" t="str">
        <f aca="false">IFERROR(Inputs!Y476/Inputs_old!Y476-1,"-")</f>
        <v>-</v>
      </c>
      <c r="Z476" s="90" t="str">
        <f aca="false">IFERROR(Inputs!Z476/Inputs_old!Z476-1,"-")</f>
        <v>-</v>
      </c>
      <c r="AA476" s="90" t="str">
        <f aca="false">IFERROR(Inputs!AA476/Inputs_old!AA476-1,"-")</f>
        <v>-</v>
      </c>
      <c r="AB476" s="90" t="str">
        <f aca="false">IFERROR(Inputs!AB476/Inputs_old!AB476-1,"-")</f>
        <v>-</v>
      </c>
      <c r="AC476" s="90" t="str">
        <f aca="false">IFERROR(Inputs!AC476/Inputs_old!AC476-1,"-")</f>
        <v>-</v>
      </c>
      <c r="AD476" s="90" t="str">
        <f aca="false">IFERROR(Inputs!AD476/Inputs_old!AD476-1,"-")</f>
        <v>-</v>
      </c>
      <c r="AE476" s="90" t="str">
        <f aca="false">IFERROR(Inputs!AE476/Inputs_old!AE476-1,"-")</f>
        <v>-</v>
      </c>
      <c r="AF476" s="90" t="str">
        <f aca="false">IFERROR(Inputs!AF476/Inputs_old!AF476-1,"-")</f>
        <v>-</v>
      </c>
      <c r="AG476" s="90" t="str">
        <f aca="false">IFERROR(Inputs!AG476/Inputs_old!AG476-1,"-")</f>
        <v>-</v>
      </c>
      <c r="AH476" s="90" t="str">
        <f aca="false">IFERROR(Inputs!AH476/Inputs_old!AH476-1,"-")</f>
        <v>-</v>
      </c>
      <c r="AI476" s="90" t="str">
        <f aca="false">IFERROR(Inputs!AI476/Inputs_old!AI476-1,"-")</f>
        <v>-</v>
      </c>
      <c r="AJ476" s="90" t="str">
        <f aca="false">IFERROR(Inputs!AJ476/Inputs_old!AJ476-1,"-")</f>
        <v>-</v>
      </c>
      <c r="AK476" s="90" t="str">
        <f aca="false">IFERROR(Inputs!AK476/Inputs_old!AK476-1,"-")</f>
        <v>-</v>
      </c>
      <c r="AL476" s="90" t="str">
        <f aca="false">IFERROR(Inputs!AL476/Inputs_old!AL476-1,"-")</f>
        <v>-</v>
      </c>
      <c r="AM476" s="90" t="str">
        <f aca="false">IFERROR(Inputs!AM476/Inputs_old!AM476-1,"-")</f>
        <v>-</v>
      </c>
      <c r="AN476" s="90" t="str">
        <f aca="false">IFERROR(Inputs!AN476/Inputs_old!AN476-1,"-")</f>
        <v>-</v>
      </c>
      <c r="AO476" s="90" t="str">
        <f aca="false">IFERROR(Inputs!AO476/Inputs_old!AO476-1,"-")</f>
        <v>-</v>
      </c>
      <c r="AP476" s="90" t="str">
        <f aca="false">IFERROR(Inputs!AP476/Inputs_old!AP476-1,"-")</f>
        <v>-</v>
      </c>
      <c r="AQ476" s="90" t="str">
        <f aca="false">IFERROR(Inputs!AQ476/Inputs_old!AQ476-1,"-")</f>
        <v>-</v>
      </c>
      <c r="AR476" s="90" t="str">
        <f aca="false">IFERROR(Inputs!AR476/Inputs_old!AR476-1,"-")</f>
        <v>-</v>
      </c>
      <c r="AS476" s="90" t="str">
        <f aca="false">IFERROR(Inputs!AS476/Inputs_old!AS476-1,"-")</f>
        <v>-</v>
      </c>
      <c r="AT476" s="90" t="str">
        <f aca="false">IFERROR(Inputs!AT476/Inputs_old!AT476-1,"-")</f>
        <v>-</v>
      </c>
      <c r="AU476" s="90" t="str">
        <f aca="false">IFERROR(Inputs!AU476/Inputs_old!AU476-1,"-")</f>
        <v>-</v>
      </c>
      <c r="AV476" s="90" t="str">
        <f aca="false">IFERROR(Inputs!AV476/Inputs_old!AV476-1,"-")</f>
        <v>-</v>
      </c>
      <c r="AW476" s="90" t="str">
        <f aca="false">IFERROR(Inputs!AW476/Inputs_old!AW476-1,"-")</f>
        <v>-</v>
      </c>
      <c r="AX476" s="90" t="str">
        <f aca="false">IFERROR(Inputs!AX476/Inputs_old!AX476-1,"-")</f>
        <v>-</v>
      </c>
      <c r="AY476" s="90" t="str">
        <f aca="false">IFERROR(Inputs!AY476/Inputs_old!AY476-1,"-")</f>
        <v>-</v>
      </c>
      <c r="AZ476" s="90" t="str">
        <f aca="false">IFERROR(Inputs!AZ476/Inputs_old!AZ476-1,"-")</f>
        <v>-</v>
      </c>
      <c r="BA476" s="90" t="str">
        <f aca="false">IFERROR(Inputs!BA476/Inputs_old!BA476-1,"-")</f>
        <v>-</v>
      </c>
      <c r="BB476" s="90" t="str">
        <f aca="false">IFERROR(Inputs!BB476/Inputs_old!BB476-1,"-")</f>
        <v>-</v>
      </c>
      <c r="BC476" s="90" t="str">
        <f aca="false">IFERROR(Inputs!BC476/Inputs_old!BC476-1,"-")</f>
        <v>-</v>
      </c>
      <c r="BD476" s="90" t="str">
        <f aca="false">IFERROR(Inputs!BD476/Inputs_old!BD476-1,"-")</f>
        <v>-</v>
      </c>
      <c r="BE476" s="90" t="str">
        <f aca="false">IFERROR(Inputs!BE476/Inputs_old!BE476-1,"-")</f>
        <v>-</v>
      </c>
      <c r="BF476" s="90" t="str">
        <f aca="false">IFERROR(Inputs!BF476/Inputs_old!BF476-1,"-")</f>
        <v>-</v>
      </c>
      <c r="BG476" s="90" t="str">
        <f aca="false">IFERROR(Inputs!BG476/Inputs_old!BG476-1,"-")</f>
        <v>-</v>
      </c>
    </row>
    <row r="477" customFormat="false" ht="13.5" hidden="false" customHeight="true" outlineLevel="0" collapsed="false">
      <c r="A477" s="48" t="s">
        <v>99</v>
      </c>
      <c r="B477" s="123" t="s">
        <v>433</v>
      </c>
      <c r="C477" s="123"/>
      <c r="D477" s="123" t="s">
        <v>101</v>
      </c>
      <c r="E477" s="124"/>
      <c r="F477" s="19" t="s">
        <v>438</v>
      </c>
      <c r="G477" s="124" t="s">
        <v>435</v>
      </c>
      <c r="H477" s="124"/>
      <c r="I477" s="124"/>
      <c r="J477" s="90" t="str">
        <f aca="false">IFERROR(Inputs!J477/Inputs_old!J477-1,"-")</f>
        <v>-</v>
      </c>
      <c r="K477" s="90" t="str">
        <f aca="false">IFERROR(Inputs!K477/Inputs_old!K477-1,"-")</f>
        <v>-</v>
      </c>
      <c r="L477" s="90" t="str">
        <f aca="false">IFERROR(Inputs!L477/Inputs_old!L477-1,"-")</f>
        <v>-</v>
      </c>
      <c r="M477" s="90" t="str">
        <f aca="false">IFERROR(Inputs!M477/Inputs_old!M477-1,"-")</f>
        <v>-</v>
      </c>
      <c r="N477" s="90" t="str">
        <f aca="false">IFERROR(Inputs!N477/Inputs_old!N477-1,"-")</f>
        <v>-</v>
      </c>
      <c r="O477" s="90" t="str">
        <f aca="false">IFERROR(Inputs!O477/Inputs_old!O477-1,"-")</f>
        <v>-</v>
      </c>
      <c r="P477" s="90" t="str">
        <f aca="false">IFERROR(Inputs!P477/Inputs_old!P477-1,"-")</f>
        <v>-</v>
      </c>
      <c r="Q477" s="90" t="str">
        <f aca="false">IFERROR(Inputs!Q477/Inputs_old!Q477-1,"-")</f>
        <v>-</v>
      </c>
      <c r="R477" s="90" t="str">
        <f aca="false">IFERROR(Inputs!R477/Inputs_old!R477-1,"-")</f>
        <v>-</v>
      </c>
      <c r="S477" s="90" t="str">
        <f aca="false">IFERROR(Inputs!S477/Inputs_old!S477-1,"-")</f>
        <v>-</v>
      </c>
      <c r="T477" s="90" t="str">
        <f aca="false">IFERROR(Inputs!T477/Inputs_old!T477-1,"-")</f>
        <v>-</v>
      </c>
      <c r="U477" s="90" t="str">
        <f aca="false">IFERROR(Inputs!U477/Inputs_old!U477-1,"-")</f>
        <v>-</v>
      </c>
      <c r="V477" s="90" t="str">
        <f aca="false">IFERROR(Inputs!V477/Inputs_old!V477-1,"-")</f>
        <v>-</v>
      </c>
      <c r="W477" s="90" t="n">
        <f aca="false">IFERROR(Inputs!W477/Inputs_old!W477-1,"-")</f>
        <v>0</v>
      </c>
      <c r="X477" s="90" t="n">
        <f aca="false">IFERROR(Inputs!X477/Inputs_old!X477-1,"-")</f>
        <v>0</v>
      </c>
      <c r="Y477" s="90" t="str">
        <f aca="false">IFERROR(Inputs!Y477/Inputs_old!Y477-1,"-")</f>
        <v>-</v>
      </c>
      <c r="Z477" s="90" t="str">
        <f aca="false">IFERROR(Inputs!Z477/Inputs_old!Z477-1,"-")</f>
        <v>-</v>
      </c>
      <c r="AA477" s="90" t="str">
        <f aca="false">IFERROR(Inputs!AA477/Inputs_old!AA477-1,"-")</f>
        <v>-</v>
      </c>
      <c r="AB477" s="90" t="str">
        <f aca="false">IFERROR(Inputs!AB477/Inputs_old!AB477-1,"-")</f>
        <v>-</v>
      </c>
      <c r="AC477" s="90" t="str">
        <f aca="false">IFERROR(Inputs!AC477/Inputs_old!AC477-1,"-")</f>
        <v>-</v>
      </c>
      <c r="AD477" s="90" t="str">
        <f aca="false">IFERROR(Inputs!AD477/Inputs_old!AD477-1,"-")</f>
        <v>-</v>
      </c>
      <c r="AE477" s="90" t="str">
        <f aca="false">IFERROR(Inputs!AE477/Inputs_old!AE477-1,"-")</f>
        <v>-</v>
      </c>
      <c r="AF477" s="90" t="str">
        <f aca="false">IFERROR(Inputs!AF477/Inputs_old!AF477-1,"-")</f>
        <v>-</v>
      </c>
      <c r="AG477" s="90" t="str">
        <f aca="false">IFERROR(Inputs!AG477/Inputs_old!AG477-1,"-")</f>
        <v>-</v>
      </c>
      <c r="AH477" s="90" t="str">
        <f aca="false">IFERROR(Inputs!AH477/Inputs_old!AH477-1,"-")</f>
        <v>-</v>
      </c>
      <c r="AI477" s="90" t="str">
        <f aca="false">IFERROR(Inputs!AI477/Inputs_old!AI477-1,"-")</f>
        <v>-</v>
      </c>
      <c r="AJ477" s="90" t="str">
        <f aca="false">IFERROR(Inputs!AJ477/Inputs_old!AJ477-1,"-")</f>
        <v>-</v>
      </c>
      <c r="AK477" s="90" t="str">
        <f aca="false">IFERROR(Inputs!AK477/Inputs_old!AK477-1,"-")</f>
        <v>-</v>
      </c>
      <c r="AL477" s="90" t="str">
        <f aca="false">IFERROR(Inputs!AL477/Inputs_old!AL477-1,"-")</f>
        <v>-</v>
      </c>
      <c r="AM477" s="90" t="str">
        <f aca="false">IFERROR(Inputs!AM477/Inputs_old!AM477-1,"-")</f>
        <v>-</v>
      </c>
      <c r="AN477" s="90" t="str">
        <f aca="false">IFERROR(Inputs!AN477/Inputs_old!AN477-1,"-")</f>
        <v>-</v>
      </c>
      <c r="AO477" s="90" t="str">
        <f aca="false">IFERROR(Inputs!AO477/Inputs_old!AO477-1,"-")</f>
        <v>-</v>
      </c>
      <c r="AP477" s="90" t="str">
        <f aca="false">IFERROR(Inputs!AP477/Inputs_old!AP477-1,"-")</f>
        <v>-</v>
      </c>
      <c r="AQ477" s="90" t="str">
        <f aca="false">IFERROR(Inputs!AQ477/Inputs_old!AQ477-1,"-")</f>
        <v>-</v>
      </c>
      <c r="AR477" s="90" t="str">
        <f aca="false">IFERROR(Inputs!AR477/Inputs_old!AR477-1,"-")</f>
        <v>-</v>
      </c>
      <c r="AS477" s="90" t="str">
        <f aca="false">IFERROR(Inputs!AS477/Inputs_old!AS477-1,"-")</f>
        <v>-</v>
      </c>
      <c r="AT477" s="90" t="str">
        <f aca="false">IFERROR(Inputs!AT477/Inputs_old!AT477-1,"-")</f>
        <v>-</v>
      </c>
      <c r="AU477" s="90" t="str">
        <f aca="false">IFERROR(Inputs!AU477/Inputs_old!AU477-1,"-")</f>
        <v>-</v>
      </c>
      <c r="AV477" s="90" t="str">
        <f aca="false">IFERROR(Inputs!AV477/Inputs_old!AV477-1,"-")</f>
        <v>-</v>
      </c>
      <c r="AW477" s="90" t="str">
        <f aca="false">IFERROR(Inputs!AW477/Inputs_old!AW477-1,"-")</f>
        <v>-</v>
      </c>
      <c r="AX477" s="90" t="str">
        <f aca="false">IFERROR(Inputs!AX477/Inputs_old!AX477-1,"-")</f>
        <v>-</v>
      </c>
      <c r="AY477" s="90" t="str">
        <f aca="false">IFERROR(Inputs!AY477/Inputs_old!AY477-1,"-")</f>
        <v>-</v>
      </c>
      <c r="AZ477" s="90" t="str">
        <f aca="false">IFERROR(Inputs!AZ477/Inputs_old!AZ477-1,"-")</f>
        <v>-</v>
      </c>
      <c r="BA477" s="90" t="str">
        <f aca="false">IFERROR(Inputs!BA477/Inputs_old!BA477-1,"-")</f>
        <v>-</v>
      </c>
      <c r="BB477" s="90" t="str">
        <f aca="false">IFERROR(Inputs!BB477/Inputs_old!BB477-1,"-")</f>
        <v>-</v>
      </c>
      <c r="BC477" s="90" t="str">
        <f aca="false">IFERROR(Inputs!BC477/Inputs_old!BC477-1,"-")</f>
        <v>-</v>
      </c>
      <c r="BD477" s="90" t="str">
        <f aca="false">IFERROR(Inputs!BD477/Inputs_old!BD477-1,"-")</f>
        <v>-</v>
      </c>
      <c r="BE477" s="90" t="str">
        <f aca="false">IFERROR(Inputs!BE477/Inputs_old!BE477-1,"-")</f>
        <v>-</v>
      </c>
      <c r="BF477" s="90" t="str">
        <f aca="false">IFERROR(Inputs!BF477/Inputs_old!BF477-1,"-")</f>
        <v>-</v>
      </c>
      <c r="BG477" s="90" t="str">
        <f aca="false">IFERROR(Inputs!BG477/Inputs_old!BG477-1,"-")</f>
        <v>-</v>
      </c>
    </row>
    <row r="478" customFormat="false" ht="13.5" hidden="false" customHeight="true" outlineLevel="0" collapsed="false">
      <c r="A478" s="48" t="s">
        <v>99</v>
      </c>
      <c r="B478" s="123" t="s">
        <v>433</v>
      </c>
      <c r="C478" s="123"/>
      <c r="D478" s="123" t="s">
        <v>101</v>
      </c>
      <c r="E478" s="124"/>
      <c r="F478" s="19" t="s">
        <v>439</v>
      </c>
      <c r="G478" s="124" t="s">
        <v>435</v>
      </c>
      <c r="H478" s="124"/>
      <c r="I478" s="124"/>
      <c r="J478" s="90" t="str">
        <f aca="false">IFERROR(Inputs!J478/Inputs_old!J478-1,"-")</f>
        <v>-</v>
      </c>
      <c r="K478" s="90" t="str">
        <f aca="false">IFERROR(Inputs!K478/Inputs_old!K478-1,"-")</f>
        <v>-</v>
      </c>
      <c r="L478" s="90" t="str">
        <f aca="false">IFERROR(Inputs!L478/Inputs_old!L478-1,"-")</f>
        <v>-</v>
      </c>
      <c r="M478" s="90" t="str">
        <f aca="false">IFERROR(Inputs!M478/Inputs_old!M478-1,"-")</f>
        <v>-</v>
      </c>
      <c r="N478" s="90" t="str">
        <f aca="false">IFERROR(Inputs!N478/Inputs_old!N478-1,"-")</f>
        <v>-</v>
      </c>
      <c r="O478" s="90" t="str">
        <f aca="false">IFERROR(Inputs!O478/Inputs_old!O478-1,"-")</f>
        <v>-</v>
      </c>
      <c r="P478" s="90" t="str">
        <f aca="false">IFERROR(Inputs!P478/Inputs_old!P478-1,"-")</f>
        <v>-</v>
      </c>
      <c r="Q478" s="90" t="str">
        <f aca="false">IFERROR(Inputs!Q478/Inputs_old!Q478-1,"-")</f>
        <v>-</v>
      </c>
      <c r="R478" s="90" t="str">
        <f aca="false">IFERROR(Inputs!R478/Inputs_old!R478-1,"-")</f>
        <v>-</v>
      </c>
      <c r="S478" s="90" t="str">
        <f aca="false">IFERROR(Inputs!S478/Inputs_old!S478-1,"-")</f>
        <v>-</v>
      </c>
      <c r="T478" s="90" t="str">
        <f aca="false">IFERROR(Inputs!T478/Inputs_old!T478-1,"-")</f>
        <v>-</v>
      </c>
      <c r="U478" s="90" t="str">
        <f aca="false">IFERROR(Inputs!U478/Inputs_old!U478-1,"-")</f>
        <v>-</v>
      </c>
      <c r="V478" s="90" t="str">
        <f aca="false">IFERROR(Inputs!V478/Inputs_old!V478-1,"-")</f>
        <v>-</v>
      </c>
      <c r="W478" s="90" t="n">
        <f aca="false">IFERROR(Inputs!W478/Inputs_old!W478-1,"-")</f>
        <v>0</v>
      </c>
      <c r="X478" s="90" t="n">
        <f aca="false">IFERROR(Inputs!X478/Inputs_old!X478-1,"-")</f>
        <v>0</v>
      </c>
      <c r="Y478" s="90" t="str">
        <f aca="false">IFERROR(Inputs!Y478/Inputs_old!Y478-1,"-")</f>
        <v>-</v>
      </c>
      <c r="Z478" s="90" t="str">
        <f aca="false">IFERROR(Inputs!Z478/Inputs_old!Z478-1,"-")</f>
        <v>-</v>
      </c>
      <c r="AA478" s="90" t="str">
        <f aca="false">IFERROR(Inputs!AA478/Inputs_old!AA478-1,"-")</f>
        <v>-</v>
      </c>
      <c r="AB478" s="90" t="str">
        <f aca="false">IFERROR(Inputs!AB478/Inputs_old!AB478-1,"-")</f>
        <v>-</v>
      </c>
      <c r="AC478" s="90" t="str">
        <f aca="false">IFERROR(Inputs!AC478/Inputs_old!AC478-1,"-")</f>
        <v>-</v>
      </c>
      <c r="AD478" s="90" t="str">
        <f aca="false">IFERROR(Inputs!AD478/Inputs_old!AD478-1,"-")</f>
        <v>-</v>
      </c>
      <c r="AE478" s="90" t="str">
        <f aca="false">IFERROR(Inputs!AE478/Inputs_old!AE478-1,"-")</f>
        <v>-</v>
      </c>
      <c r="AF478" s="90" t="str">
        <f aca="false">IFERROR(Inputs!AF478/Inputs_old!AF478-1,"-")</f>
        <v>-</v>
      </c>
      <c r="AG478" s="90" t="str">
        <f aca="false">IFERROR(Inputs!AG478/Inputs_old!AG478-1,"-")</f>
        <v>-</v>
      </c>
      <c r="AH478" s="90" t="str">
        <f aca="false">IFERROR(Inputs!AH478/Inputs_old!AH478-1,"-")</f>
        <v>-</v>
      </c>
      <c r="AI478" s="90" t="str">
        <f aca="false">IFERROR(Inputs!AI478/Inputs_old!AI478-1,"-")</f>
        <v>-</v>
      </c>
      <c r="AJ478" s="90" t="str">
        <f aca="false">IFERROR(Inputs!AJ478/Inputs_old!AJ478-1,"-")</f>
        <v>-</v>
      </c>
      <c r="AK478" s="90" t="str">
        <f aca="false">IFERROR(Inputs!AK478/Inputs_old!AK478-1,"-")</f>
        <v>-</v>
      </c>
      <c r="AL478" s="90" t="str">
        <f aca="false">IFERROR(Inputs!AL478/Inputs_old!AL478-1,"-")</f>
        <v>-</v>
      </c>
      <c r="AM478" s="90" t="str">
        <f aca="false">IFERROR(Inputs!AM478/Inputs_old!AM478-1,"-")</f>
        <v>-</v>
      </c>
      <c r="AN478" s="90" t="str">
        <f aca="false">IFERROR(Inputs!AN478/Inputs_old!AN478-1,"-")</f>
        <v>-</v>
      </c>
      <c r="AO478" s="90" t="str">
        <f aca="false">IFERROR(Inputs!AO478/Inputs_old!AO478-1,"-")</f>
        <v>-</v>
      </c>
      <c r="AP478" s="90" t="str">
        <f aca="false">IFERROR(Inputs!AP478/Inputs_old!AP478-1,"-")</f>
        <v>-</v>
      </c>
      <c r="AQ478" s="90" t="str">
        <f aca="false">IFERROR(Inputs!AQ478/Inputs_old!AQ478-1,"-")</f>
        <v>-</v>
      </c>
      <c r="AR478" s="90" t="str">
        <f aca="false">IFERROR(Inputs!AR478/Inputs_old!AR478-1,"-")</f>
        <v>-</v>
      </c>
      <c r="AS478" s="90" t="str">
        <f aca="false">IFERROR(Inputs!AS478/Inputs_old!AS478-1,"-")</f>
        <v>-</v>
      </c>
      <c r="AT478" s="90" t="str">
        <f aca="false">IFERROR(Inputs!AT478/Inputs_old!AT478-1,"-")</f>
        <v>-</v>
      </c>
      <c r="AU478" s="90" t="str">
        <f aca="false">IFERROR(Inputs!AU478/Inputs_old!AU478-1,"-")</f>
        <v>-</v>
      </c>
      <c r="AV478" s="90" t="str">
        <f aca="false">IFERROR(Inputs!AV478/Inputs_old!AV478-1,"-")</f>
        <v>-</v>
      </c>
      <c r="AW478" s="90" t="str">
        <f aca="false">IFERROR(Inputs!AW478/Inputs_old!AW478-1,"-")</f>
        <v>-</v>
      </c>
      <c r="AX478" s="90" t="str">
        <f aca="false">IFERROR(Inputs!AX478/Inputs_old!AX478-1,"-")</f>
        <v>-</v>
      </c>
      <c r="AY478" s="90" t="str">
        <f aca="false">IFERROR(Inputs!AY478/Inputs_old!AY478-1,"-")</f>
        <v>-</v>
      </c>
      <c r="AZ478" s="90" t="str">
        <f aca="false">IFERROR(Inputs!AZ478/Inputs_old!AZ478-1,"-")</f>
        <v>-</v>
      </c>
      <c r="BA478" s="90" t="str">
        <f aca="false">IFERROR(Inputs!BA478/Inputs_old!BA478-1,"-")</f>
        <v>-</v>
      </c>
      <c r="BB478" s="90" t="str">
        <f aca="false">IFERROR(Inputs!BB478/Inputs_old!BB478-1,"-")</f>
        <v>-</v>
      </c>
      <c r="BC478" s="90" t="str">
        <f aca="false">IFERROR(Inputs!BC478/Inputs_old!BC478-1,"-")</f>
        <v>-</v>
      </c>
      <c r="BD478" s="90" t="str">
        <f aca="false">IFERROR(Inputs!BD478/Inputs_old!BD478-1,"-")</f>
        <v>-</v>
      </c>
      <c r="BE478" s="90" t="str">
        <f aca="false">IFERROR(Inputs!BE478/Inputs_old!BE478-1,"-")</f>
        <v>-</v>
      </c>
      <c r="BF478" s="90" t="str">
        <f aca="false">IFERROR(Inputs!BF478/Inputs_old!BF478-1,"-")</f>
        <v>-</v>
      </c>
      <c r="BG478" s="90" t="str">
        <f aca="false">IFERROR(Inputs!BG478/Inputs_old!BG478-1,"-")</f>
        <v>-</v>
      </c>
    </row>
    <row r="479" customFormat="false" ht="13.5" hidden="false" customHeight="true" outlineLevel="0" collapsed="false">
      <c r="A479" s="48" t="s">
        <v>99</v>
      </c>
      <c r="B479" s="123" t="s">
        <v>433</v>
      </c>
      <c r="C479" s="123"/>
      <c r="D479" s="123" t="s">
        <v>101</v>
      </c>
      <c r="E479" s="124"/>
      <c r="F479" s="19" t="s">
        <v>440</v>
      </c>
      <c r="G479" s="124" t="s">
        <v>435</v>
      </c>
      <c r="H479" s="124"/>
      <c r="I479" s="124"/>
      <c r="J479" s="90" t="str">
        <f aca="false">IFERROR(Inputs!J479/Inputs_old!J479-1,"-")</f>
        <v>-</v>
      </c>
      <c r="K479" s="90" t="str">
        <f aca="false">IFERROR(Inputs!K479/Inputs_old!K479-1,"-")</f>
        <v>-</v>
      </c>
      <c r="L479" s="90" t="str">
        <f aca="false">IFERROR(Inputs!L479/Inputs_old!L479-1,"-")</f>
        <v>-</v>
      </c>
      <c r="M479" s="90" t="str">
        <f aca="false">IFERROR(Inputs!M479/Inputs_old!M479-1,"-")</f>
        <v>-</v>
      </c>
      <c r="N479" s="90" t="str">
        <f aca="false">IFERROR(Inputs!N479/Inputs_old!N479-1,"-")</f>
        <v>-</v>
      </c>
      <c r="O479" s="90" t="str">
        <f aca="false">IFERROR(Inputs!O479/Inputs_old!O479-1,"-")</f>
        <v>-</v>
      </c>
      <c r="P479" s="90" t="str">
        <f aca="false">IFERROR(Inputs!P479/Inputs_old!P479-1,"-")</f>
        <v>-</v>
      </c>
      <c r="Q479" s="90" t="str">
        <f aca="false">IFERROR(Inputs!Q479/Inputs_old!Q479-1,"-")</f>
        <v>-</v>
      </c>
      <c r="R479" s="90" t="str">
        <f aca="false">IFERROR(Inputs!R479/Inputs_old!R479-1,"-")</f>
        <v>-</v>
      </c>
      <c r="S479" s="90" t="str">
        <f aca="false">IFERROR(Inputs!S479/Inputs_old!S479-1,"-")</f>
        <v>-</v>
      </c>
      <c r="T479" s="90" t="str">
        <f aca="false">IFERROR(Inputs!T479/Inputs_old!T479-1,"-")</f>
        <v>-</v>
      </c>
      <c r="U479" s="90" t="str">
        <f aca="false">IFERROR(Inputs!U479/Inputs_old!U479-1,"-")</f>
        <v>-</v>
      </c>
      <c r="V479" s="90" t="str">
        <f aca="false">IFERROR(Inputs!V479/Inputs_old!V479-1,"-")</f>
        <v>-</v>
      </c>
      <c r="W479" s="90" t="n">
        <f aca="false">IFERROR(Inputs!W479/Inputs_old!W479-1,"-")</f>
        <v>0</v>
      </c>
      <c r="X479" s="90" t="n">
        <f aca="false">IFERROR(Inputs!X479/Inputs_old!X479-1,"-")</f>
        <v>0</v>
      </c>
      <c r="Y479" s="90" t="str">
        <f aca="false">IFERROR(Inputs!Y479/Inputs_old!Y479-1,"-")</f>
        <v>-</v>
      </c>
      <c r="Z479" s="90" t="str">
        <f aca="false">IFERROR(Inputs!Z479/Inputs_old!Z479-1,"-")</f>
        <v>-</v>
      </c>
      <c r="AA479" s="90" t="str">
        <f aca="false">IFERROR(Inputs!AA479/Inputs_old!AA479-1,"-")</f>
        <v>-</v>
      </c>
      <c r="AB479" s="90" t="str">
        <f aca="false">IFERROR(Inputs!AB479/Inputs_old!AB479-1,"-")</f>
        <v>-</v>
      </c>
      <c r="AC479" s="90" t="str">
        <f aca="false">IFERROR(Inputs!AC479/Inputs_old!AC479-1,"-")</f>
        <v>-</v>
      </c>
      <c r="AD479" s="90" t="str">
        <f aca="false">IFERROR(Inputs!AD479/Inputs_old!AD479-1,"-")</f>
        <v>-</v>
      </c>
      <c r="AE479" s="90" t="str">
        <f aca="false">IFERROR(Inputs!AE479/Inputs_old!AE479-1,"-")</f>
        <v>-</v>
      </c>
      <c r="AF479" s="90" t="str">
        <f aca="false">IFERROR(Inputs!AF479/Inputs_old!AF479-1,"-")</f>
        <v>-</v>
      </c>
      <c r="AG479" s="90" t="str">
        <f aca="false">IFERROR(Inputs!AG479/Inputs_old!AG479-1,"-")</f>
        <v>-</v>
      </c>
      <c r="AH479" s="90" t="str">
        <f aca="false">IFERROR(Inputs!AH479/Inputs_old!AH479-1,"-")</f>
        <v>-</v>
      </c>
      <c r="AI479" s="90" t="str">
        <f aca="false">IFERROR(Inputs!AI479/Inputs_old!AI479-1,"-")</f>
        <v>-</v>
      </c>
      <c r="AJ479" s="90" t="str">
        <f aca="false">IFERROR(Inputs!AJ479/Inputs_old!AJ479-1,"-")</f>
        <v>-</v>
      </c>
      <c r="AK479" s="90" t="str">
        <f aca="false">IFERROR(Inputs!AK479/Inputs_old!AK479-1,"-")</f>
        <v>-</v>
      </c>
      <c r="AL479" s="90" t="str">
        <f aca="false">IFERROR(Inputs!AL479/Inputs_old!AL479-1,"-")</f>
        <v>-</v>
      </c>
      <c r="AM479" s="90" t="str">
        <f aca="false">IFERROR(Inputs!AM479/Inputs_old!AM479-1,"-")</f>
        <v>-</v>
      </c>
      <c r="AN479" s="90" t="str">
        <f aca="false">IFERROR(Inputs!AN479/Inputs_old!AN479-1,"-")</f>
        <v>-</v>
      </c>
      <c r="AO479" s="90" t="str">
        <f aca="false">IFERROR(Inputs!AO479/Inputs_old!AO479-1,"-")</f>
        <v>-</v>
      </c>
      <c r="AP479" s="90" t="str">
        <f aca="false">IFERROR(Inputs!AP479/Inputs_old!AP479-1,"-")</f>
        <v>-</v>
      </c>
      <c r="AQ479" s="90" t="str">
        <f aca="false">IFERROR(Inputs!AQ479/Inputs_old!AQ479-1,"-")</f>
        <v>-</v>
      </c>
      <c r="AR479" s="90" t="str">
        <f aca="false">IFERROR(Inputs!AR479/Inputs_old!AR479-1,"-")</f>
        <v>-</v>
      </c>
      <c r="AS479" s="90" t="str">
        <f aca="false">IFERROR(Inputs!AS479/Inputs_old!AS479-1,"-")</f>
        <v>-</v>
      </c>
      <c r="AT479" s="90" t="str">
        <f aca="false">IFERROR(Inputs!AT479/Inputs_old!AT479-1,"-")</f>
        <v>-</v>
      </c>
      <c r="AU479" s="90" t="str">
        <f aca="false">IFERROR(Inputs!AU479/Inputs_old!AU479-1,"-")</f>
        <v>-</v>
      </c>
      <c r="AV479" s="90" t="str">
        <f aca="false">IFERROR(Inputs!AV479/Inputs_old!AV479-1,"-")</f>
        <v>-</v>
      </c>
      <c r="AW479" s="90" t="str">
        <f aca="false">IFERROR(Inputs!AW479/Inputs_old!AW479-1,"-")</f>
        <v>-</v>
      </c>
      <c r="AX479" s="90" t="str">
        <f aca="false">IFERROR(Inputs!AX479/Inputs_old!AX479-1,"-")</f>
        <v>-</v>
      </c>
      <c r="AY479" s="90" t="str">
        <f aca="false">IFERROR(Inputs!AY479/Inputs_old!AY479-1,"-")</f>
        <v>-</v>
      </c>
      <c r="AZ479" s="90" t="str">
        <f aca="false">IFERROR(Inputs!AZ479/Inputs_old!AZ479-1,"-")</f>
        <v>-</v>
      </c>
      <c r="BA479" s="90" t="str">
        <f aca="false">IFERROR(Inputs!BA479/Inputs_old!BA479-1,"-")</f>
        <v>-</v>
      </c>
      <c r="BB479" s="90" t="str">
        <f aca="false">IFERROR(Inputs!BB479/Inputs_old!BB479-1,"-")</f>
        <v>-</v>
      </c>
      <c r="BC479" s="90" t="str">
        <f aca="false">IFERROR(Inputs!BC479/Inputs_old!BC479-1,"-")</f>
        <v>-</v>
      </c>
      <c r="BD479" s="90" t="str">
        <f aca="false">IFERROR(Inputs!BD479/Inputs_old!BD479-1,"-")</f>
        <v>-</v>
      </c>
      <c r="BE479" s="90" t="str">
        <f aca="false">IFERROR(Inputs!BE479/Inputs_old!BE479-1,"-")</f>
        <v>-</v>
      </c>
      <c r="BF479" s="90" t="str">
        <f aca="false">IFERROR(Inputs!BF479/Inputs_old!BF479-1,"-")</f>
        <v>-</v>
      </c>
      <c r="BG479" s="90" t="str">
        <f aca="false">IFERROR(Inputs!BG479/Inputs_old!BG479-1,"-")</f>
        <v>-</v>
      </c>
    </row>
    <row r="480" customFormat="false" ht="13.5" hidden="false" customHeight="true" outlineLevel="0" collapsed="false">
      <c r="A480" s="48" t="s">
        <v>99</v>
      </c>
      <c r="B480" s="123" t="s">
        <v>433</v>
      </c>
      <c r="C480" s="123"/>
      <c r="D480" s="123" t="s">
        <v>101</v>
      </c>
      <c r="E480" s="124"/>
      <c r="F480" s="19" t="s">
        <v>441</v>
      </c>
      <c r="G480" s="124" t="s">
        <v>435</v>
      </c>
      <c r="H480" s="124"/>
      <c r="I480" s="124"/>
      <c r="J480" s="90" t="str">
        <f aca="false">IFERROR(Inputs!J480/Inputs_old!J480-1,"-")</f>
        <v>-</v>
      </c>
      <c r="K480" s="90" t="str">
        <f aca="false">IFERROR(Inputs!K480/Inputs_old!K480-1,"-")</f>
        <v>-</v>
      </c>
      <c r="L480" s="90" t="str">
        <f aca="false">IFERROR(Inputs!L480/Inputs_old!L480-1,"-")</f>
        <v>-</v>
      </c>
      <c r="M480" s="90" t="str">
        <f aca="false">IFERROR(Inputs!M480/Inputs_old!M480-1,"-")</f>
        <v>-</v>
      </c>
      <c r="N480" s="90" t="str">
        <f aca="false">IFERROR(Inputs!N480/Inputs_old!N480-1,"-")</f>
        <v>-</v>
      </c>
      <c r="O480" s="90" t="str">
        <f aca="false">IFERROR(Inputs!O480/Inputs_old!O480-1,"-")</f>
        <v>-</v>
      </c>
      <c r="P480" s="90" t="str">
        <f aca="false">IFERROR(Inputs!P480/Inputs_old!P480-1,"-")</f>
        <v>-</v>
      </c>
      <c r="Q480" s="90" t="str">
        <f aca="false">IFERROR(Inputs!Q480/Inputs_old!Q480-1,"-")</f>
        <v>-</v>
      </c>
      <c r="R480" s="90" t="str">
        <f aca="false">IFERROR(Inputs!R480/Inputs_old!R480-1,"-")</f>
        <v>-</v>
      </c>
      <c r="S480" s="90" t="str">
        <f aca="false">IFERROR(Inputs!S480/Inputs_old!S480-1,"-")</f>
        <v>-</v>
      </c>
      <c r="T480" s="90" t="str">
        <f aca="false">IFERROR(Inputs!T480/Inputs_old!T480-1,"-")</f>
        <v>-</v>
      </c>
      <c r="U480" s="90" t="str">
        <f aca="false">IFERROR(Inputs!U480/Inputs_old!U480-1,"-")</f>
        <v>-</v>
      </c>
      <c r="V480" s="90" t="str">
        <f aca="false">IFERROR(Inputs!V480/Inputs_old!V480-1,"-")</f>
        <v>-</v>
      </c>
      <c r="W480" s="90" t="n">
        <f aca="false">IFERROR(Inputs!W480/Inputs_old!W480-1,"-")</f>
        <v>0</v>
      </c>
      <c r="X480" s="90" t="n">
        <f aca="false">IFERROR(Inputs!X480/Inputs_old!X480-1,"-")</f>
        <v>0</v>
      </c>
      <c r="Y480" s="90" t="str">
        <f aca="false">IFERROR(Inputs!Y480/Inputs_old!Y480-1,"-")</f>
        <v>-</v>
      </c>
      <c r="Z480" s="90" t="str">
        <f aca="false">IFERROR(Inputs!Z480/Inputs_old!Z480-1,"-")</f>
        <v>-</v>
      </c>
      <c r="AA480" s="90" t="str">
        <f aca="false">IFERROR(Inputs!AA480/Inputs_old!AA480-1,"-")</f>
        <v>-</v>
      </c>
      <c r="AB480" s="90" t="str">
        <f aca="false">IFERROR(Inputs!AB480/Inputs_old!AB480-1,"-")</f>
        <v>-</v>
      </c>
      <c r="AC480" s="90" t="str">
        <f aca="false">IFERROR(Inputs!AC480/Inputs_old!AC480-1,"-")</f>
        <v>-</v>
      </c>
      <c r="AD480" s="90" t="str">
        <f aca="false">IFERROR(Inputs!AD480/Inputs_old!AD480-1,"-")</f>
        <v>-</v>
      </c>
      <c r="AE480" s="90" t="str">
        <f aca="false">IFERROR(Inputs!AE480/Inputs_old!AE480-1,"-")</f>
        <v>-</v>
      </c>
      <c r="AF480" s="90" t="str">
        <f aca="false">IFERROR(Inputs!AF480/Inputs_old!AF480-1,"-")</f>
        <v>-</v>
      </c>
      <c r="AG480" s="90" t="str">
        <f aca="false">IFERROR(Inputs!AG480/Inputs_old!AG480-1,"-")</f>
        <v>-</v>
      </c>
      <c r="AH480" s="90" t="str">
        <f aca="false">IFERROR(Inputs!AH480/Inputs_old!AH480-1,"-")</f>
        <v>-</v>
      </c>
      <c r="AI480" s="90" t="str">
        <f aca="false">IFERROR(Inputs!AI480/Inputs_old!AI480-1,"-")</f>
        <v>-</v>
      </c>
      <c r="AJ480" s="90" t="str">
        <f aca="false">IFERROR(Inputs!AJ480/Inputs_old!AJ480-1,"-")</f>
        <v>-</v>
      </c>
      <c r="AK480" s="90" t="str">
        <f aca="false">IFERROR(Inputs!AK480/Inputs_old!AK480-1,"-")</f>
        <v>-</v>
      </c>
      <c r="AL480" s="90" t="str">
        <f aca="false">IFERROR(Inputs!AL480/Inputs_old!AL480-1,"-")</f>
        <v>-</v>
      </c>
      <c r="AM480" s="90" t="str">
        <f aca="false">IFERROR(Inputs!AM480/Inputs_old!AM480-1,"-")</f>
        <v>-</v>
      </c>
      <c r="AN480" s="90" t="str">
        <f aca="false">IFERROR(Inputs!AN480/Inputs_old!AN480-1,"-")</f>
        <v>-</v>
      </c>
      <c r="AO480" s="90" t="str">
        <f aca="false">IFERROR(Inputs!AO480/Inputs_old!AO480-1,"-")</f>
        <v>-</v>
      </c>
      <c r="AP480" s="90" t="str">
        <f aca="false">IFERROR(Inputs!AP480/Inputs_old!AP480-1,"-")</f>
        <v>-</v>
      </c>
      <c r="AQ480" s="90" t="str">
        <f aca="false">IFERROR(Inputs!AQ480/Inputs_old!AQ480-1,"-")</f>
        <v>-</v>
      </c>
      <c r="AR480" s="90" t="str">
        <f aca="false">IFERROR(Inputs!AR480/Inputs_old!AR480-1,"-")</f>
        <v>-</v>
      </c>
      <c r="AS480" s="90" t="str">
        <f aca="false">IFERROR(Inputs!AS480/Inputs_old!AS480-1,"-")</f>
        <v>-</v>
      </c>
      <c r="AT480" s="90" t="str">
        <f aca="false">IFERROR(Inputs!AT480/Inputs_old!AT480-1,"-")</f>
        <v>-</v>
      </c>
      <c r="AU480" s="90" t="str">
        <f aca="false">IFERROR(Inputs!AU480/Inputs_old!AU480-1,"-")</f>
        <v>-</v>
      </c>
      <c r="AV480" s="90" t="str">
        <f aca="false">IFERROR(Inputs!AV480/Inputs_old!AV480-1,"-")</f>
        <v>-</v>
      </c>
      <c r="AW480" s="90" t="str">
        <f aca="false">IFERROR(Inputs!AW480/Inputs_old!AW480-1,"-")</f>
        <v>-</v>
      </c>
      <c r="AX480" s="90" t="str">
        <f aca="false">IFERROR(Inputs!AX480/Inputs_old!AX480-1,"-")</f>
        <v>-</v>
      </c>
      <c r="AY480" s="90" t="str">
        <f aca="false">IFERROR(Inputs!AY480/Inputs_old!AY480-1,"-")</f>
        <v>-</v>
      </c>
      <c r="AZ480" s="90" t="str">
        <f aca="false">IFERROR(Inputs!AZ480/Inputs_old!AZ480-1,"-")</f>
        <v>-</v>
      </c>
      <c r="BA480" s="90" t="str">
        <f aca="false">IFERROR(Inputs!BA480/Inputs_old!BA480-1,"-")</f>
        <v>-</v>
      </c>
      <c r="BB480" s="90" t="str">
        <f aca="false">IFERROR(Inputs!BB480/Inputs_old!BB480-1,"-")</f>
        <v>-</v>
      </c>
      <c r="BC480" s="90" t="str">
        <f aca="false">IFERROR(Inputs!BC480/Inputs_old!BC480-1,"-")</f>
        <v>-</v>
      </c>
      <c r="BD480" s="90" t="str">
        <f aca="false">IFERROR(Inputs!BD480/Inputs_old!BD480-1,"-")</f>
        <v>-</v>
      </c>
      <c r="BE480" s="90" t="str">
        <f aca="false">IFERROR(Inputs!BE480/Inputs_old!BE480-1,"-")</f>
        <v>-</v>
      </c>
      <c r="BF480" s="90" t="str">
        <f aca="false">IFERROR(Inputs!BF480/Inputs_old!BF480-1,"-")</f>
        <v>-</v>
      </c>
      <c r="BG480" s="90" t="str">
        <f aca="false">IFERROR(Inputs!BG480/Inputs_old!BG480-1,"-")</f>
        <v>-</v>
      </c>
    </row>
    <row r="481" customFormat="false" ht="13.5" hidden="false" customHeight="true" outlineLevel="0" collapsed="false">
      <c r="A481" s="48" t="s">
        <v>99</v>
      </c>
      <c r="B481" s="123" t="s">
        <v>433</v>
      </c>
      <c r="C481" s="123"/>
      <c r="D481" s="123" t="s">
        <v>101</v>
      </c>
      <c r="E481" s="124"/>
      <c r="F481" s="19" t="s">
        <v>442</v>
      </c>
      <c r="G481" s="124" t="s">
        <v>435</v>
      </c>
      <c r="H481" s="124"/>
      <c r="I481" s="124"/>
      <c r="J481" s="90" t="str">
        <f aca="false">IFERROR(Inputs!J481/Inputs_old!J481-1,"-")</f>
        <v>-</v>
      </c>
      <c r="K481" s="90" t="str">
        <f aca="false">IFERROR(Inputs!K481/Inputs_old!K481-1,"-")</f>
        <v>-</v>
      </c>
      <c r="L481" s="90" t="str">
        <f aca="false">IFERROR(Inputs!L481/Inputs_old!L481-1,"-")</f>
        <v>-</v>
      </c>
      <c r="M481" s="90" t="str">
        <f aca="false">IFERROR(Inputs!M481/Inputs_old!M481-1,"-")</f>
        <v>-</v>
      </c>
      <c r="N481" s="90" t="str">
        <f aca="false">IFERROR(Inputs!N481/Inputs_old!N481-1,"-")</f>
        <v>-</v>
      </c>
      <c r="O481" s="90" t="str">
        <f aca="false">IFERROR(Inputs!O481/Inputs_old!O481-1,"-")</f>
        <v>-</v>
      </c>
      <c r="P481" s="90" t="str">
        <f aca="false">IFERROR(Inputs!P481/Inputs_old!P481-1,"-")</f>
        <v>-</v>
      </c>
      <c r="Q481" s="90" t="str">
        <f aca="false">IFERROR(Inputs!Q481/Inputs_old!Q481-1,"-")</f>
        <v>-</v>
      </c>
      <c r="R481" s="90" t="str">
        <f aca="false">IFERROR(Inputs!R481/Inputs_old!R481-1,"-")</f>
        <v>-</v>
      </c>
      <c r="S481" s="90" t="str">
        <f aca="false">IFERROR(Inputs!S481/Inputs_old!S481-1,"-")</f>
        <v>-</v>
      </c>
      <c r="T481" s="90" t="str">
        <f aca="false">IFERROR(Inputs!T481/Inputs_old!T481-1,"-")</f>
        <v>-</v>
      </c>
      <c r="U481" s="90" t="str">
        <f aca="false">IFERROR(Inputs!U481/Inputs_old!U481-1,"-")</f>
        <v>-</v>
      </c>
      <c r="V481" s="90" t="str">
        <f aca="false">IFERROR(Inputs!V481/Inputs_old!V481-1,"-")</f>
        <v>-</v>
      </c>
      <c r="W481" s="90" t="n">
        <f aca="false">IFERROR(Inputs!W481/Inputs_old!W481-1,"-")</f>
        <v>0</v>
      </c>
      <c r="X481" s="90" t="n">
        <f aca="false">IFERROR(Inputs!X481/Inputs_old!X481-1,"-")</f>
        <v>0</v>
      </c>
      <c r="Y481" s="90" t="str">
        <f aca="false">IFERROR(Inputs!Y481/Inputs_old!Y481-1,"-")</f>
        <v>-</v>
      </c>
      <c r="Z481" s="90" t="str">
        <f aca="false">IFERROR(Inputs!Z481/Inputs_old!Z481-1,"-")</f>
        <v>-</v>
      </c>
      <c r="AA481" s="90" t="str">
        <f aca="false">IFERROR(Inputs!AA481/Inputs_old!AA481-1,"-")</f>
        <v>-</v>
      </c>
      <c r="AB481" s="90" t="str">
        <f aca="false">IFERROR(Inputs!AB481/Inputs_old!AB481-1,"-")</f>
        <v>-</v>
      </c>
      <c r="AC481" s="90" t="str">
        <f aca="false">IFERROR(Inputs!AC481/Inputs_old!AC481-1,"-")</f>
        <v>-</v>
      </c>
      <c r="AD481" s="90" t="str">
        <f aca="false">IFERROR(Inputs!AD481/Inputs_old!AD481-1,"-")</f>
        <v>-</v>
      </c>
      <c r="AE481" s="90" t="str">
        <f aca="false">IFERROR(Inputs!AE481/Inputs_old!AE481-1,"-")</f>
        <v>-</v>
      </c>
      <c r="AF481" s="90" t="str">
        <f aca="false">IFERROR(Inputs!AF481/Inputs_old!AF481-1,"-")</f>
        <v>-</v>
      </c>
      <c r="AG481" s="90" t="str">
        <f aca="false">IFERROR(Inputs!AG481/Inputs_old!AG481-1,"-")</f>
        <v>-</v>
      </c>
      <c r="AH481" s="90" t="str">
        <f aca="false">IFERROR(Inputs!AH481/Inputs_old!AH481-1,"-")</f>
        <v>-</v>
      </c>
      <c r="AI481" s="90" t="str">
        <f aca="false">IFERROR(Inputs!AI481/Inputs_old!AI481-1,"-")</f>
        <v>-</v>
      </c>
      <c r="AJ481" s="90" t="str">
        <f aca="false">IFERROR(Inputs!AJ481/Inputs_old!AJ481-1,"-")</f>
        <v>-</v>
      </c>
      <c r="AK481" s="90" t="str">
        <f aca="false">IFERROR(Inputs!AK481/Inputs_old!AK481-1,"-")</f>
        <v>-</v>
      </c>
      <c r="AL481" s="90" t="str">
        <f aca="false">IFERROR(Inputs!AL481/Inputs_old!AL481-1,"-")</f>
        <v>-</v>
      </c>
      <c r="AM481" s="90" t="str">
        <f aca="false">IFERROR(Inputs!AM481/Inputs_old!AM481-1,"-")</f>
        <v>-</v>
      </c>
      <c r="AN481" s="90" t="str">
        <f aca="false">IFERROR(Inputs!AN481/Inputs_old!AN481-1,"-")</f>
        <v>-</v>
      </c>
      <c r="AO481" s="90" t="str">
        <f aca="false">IFERROR(Inputs!AO481/Inputs_old!AO481-1,"-")</f>
        <v>-</v>
      </c>
      <c r="AP481" s="90" t="str">
        <f aca="false">IFERROR(Inputs!AP481/Inputs_old!AP481-1,"-")</f>
        <v>-</v>
      </c>
      <c r="AQ481" s="90" t="str">
        <f aca="false">IFERROR(Inputs!AQ481/Inputs_old!AQ481-1,"-")</f>
        <v>-</v>
      </c>
      <c r="AR481" s="90" t="str">
        <f aca="false">IFERROR(Inputs!AR481/Inputs_old!AR481-1,"-")</f>
        <v>-</v>
      </c>
      <c r="AS481" s="90" t="str">
        <f aca="false">IFERROR(Inputs!AS481/Inputs_old!AS481-1,"-")</f>
        <v>-</v>
      </c>
      <c r="AT481" s="90" t="str">
        <f aca="false">IFERROR(Inputs!AT481/Inputs_old!AT481-1,"-")</f>
        <v>-</v>
      </c>
      <c r="AU481" s="90" t="str">
        <f aca="false">IFERROR(Inputs!AU481/Inputs_old!AU481-1,"-")</f>
        <v>-</v>
      </c>
      <c r="AV481" s="90" t="str">
        <f aca="false">IFERROR(Inputs!AV481/Inputs_old!AV481-1,"-")</f>
        <v>-</v>
      </c>
      <c r="AW481" s="90" t="str">
        <f aca="false">IFERROR(Inputs!AW481/Inputs_old!AW481-1,"-")</f>
        <v>-</v>
      </c>
      <c r="AX481" s="90" t="str">
        <f aca="false">IFERROR(Inputs!AX481/Inputs_old!AX481-1,"-")</f>
        <v>-</v>
      </c>
      <c r="AY481" s="90" t="str">
        <f aca="false">IFERROR(Inputs!AY481/Inputs_old!AY481-1,"-")</f>
        <v>-</v>
      </c>
      <c r="AZ481" s="90" t="str">
        <f aca="false">IFERROR(Inputs!AZ481/Inputs_old!AZ481-1,"-")</f>
        <v>-</v>
      </c>
      <c r="BA481" s="90" t="str">
        <f aca="false">IFERROR(Inputs!BA481/Inputs_old!BA481-1,"-")</f>
        <v>-</v>
      </c>
      <c r="BB481" s="90" t="str">
        <f aca="false">IFERROR(Inputs!BB481/Inputs_old!BB481-1,"-")</f>
        <v>-</v>
      </c>
      <c r="BC481" s="90" t="str">
        <f aca="false">IFERROR(Inputs!BC481/Inputs_old!BC481-1,"-")</f>
        <v>-</v>
      </c>
      <c r="BD481" s="90" t="str">
        <f aca="false">IFERROR(Inputs!BD481/Inputs_old!BD481-1,"-")</f>
        <v>-</v>
      </c>
      <c r="BE481" s="90" t="str">
        <f aca="false">IFERROR(Inputs!BE481/Inputs_old!BE481-1,"-")</f>
        <v>-</v>
      </c>
      <c r="BF481" s="90" t="str">
        <f aca="false">IFERROR(Inputs!BF481/Inputs_old!BF481-1,"-")</f>
        <v>-</v>
      </c>
      <c r="BG481" s="90" t="str">
        <f aca="false">IFERROR(Inputs!BG481/Inputs_old!BG481-1,"-")</f>
        <v>-</v>
      </c>
    </row>
    <row r="482" customFormat="false" ht="13.5" hidden="false" customHeight="true" outlineLevel="0" collapsed="false">
      <c r="A482" s="48" t="s">
        <v>99</v>
      </c>
      <c r="B482" s="123" t="s">
        <v>433</v>
      </c>
      <c r="C482" s="123"/>
      <c r="D482" s="123" t="s">
        <v>101</v>
      </c>
      <c r="E482" s="124"/>
      <c r="F482" s="19" t="s">
        <v>443</v>
      </c>
      <c r="G482" s="124" t="s">
        <v>435</v>
      </c>
      <c r="H482" s="124"/>
      <c r="I482" s="124"/>
      <c r="J482" s="90" t="str">
        <f aca="false">IFERROR(Inputs!J482/Inputs_old!J482-1,"-")</f>
        <v>-</v>
      </c>
      <c r="K482" s="90" t="str">
        <f aca="false">IFERROR(Inputs!K482/Inputs_old!K482-1,"-")</f>
        <v>-</v>
      </c>
      <c r="L482" s="90" t="str">
        <f aca="false">IFERROR(Inputs!L482/Inputs_old!L482-1,"-")</f>
        <v>-</v>
      </c>
      <c r="M482" s="90" t="str">
        <f aca="false">IFERROR(Inputs!M482/Inputs_old!M482-1,"-")</f>
        <v>-</v>
      </c>
      <c r="N482" s="90" t="str">
        <f aca="false">IFERROR(Inputs!N482/Inputs_old!N482-1,"-")</f>
        <v>-</v>
      </c>
      <c r="O482" s="90" t="str">
        <f aca="false">IFERROR(Inputs!O482/Inputs_old!O482-1,"-")</f>
        <v>-</v>
      </c>
      <c r="P482" s="90" t="str">
        <f aca="false">IFERROR(Inputs!P482/Inputs_old!P482-1,"-")</f>
        <v>-</v>
      </c>
      <c r="Q482" s="90" t="str">
        <f aca="false">IFERROR(Inputs!Q482/Inputs_old!Q482-1,"-")</f>
        <v>-</v>
      </c>
      <c r="R482" s="90" t="str">
        <f aca="false">IFERROR(Inputs!R482/Inputs_old!R482-1,"-")</f>
        <v>-</v>
      </c>
      <c r="S482" s="90" t="str">
        <f aca="false">IFERROR(Inputs!S482/Inputs_old!S482-1,"-")</f>
        <v>-</v>
      </c>
      <c r="T482" s="90" t="str">
        <f aca="false">IFERROR(Inputs!T482/Inputs_old!T482-1,"-")</f>
        <v>-</v>
      </c>
      <c r="U482" s="90" t="str">
        <f aca="false">IFERROR(Inputs!U482/Inputs_old!U482-1,"-")</f>
        <v>-</v>
      </c>
      <c r="V482" s="90" t="str">
        <f aca="false">IFERROR(Inputs!V482/Inputs_old!V482-1,"-")</f>
        <v>-</v>
      </c>
      <c r="W482" s="90" t="str">
        <f aca="false">IFERROR(Inputs!W482/Inputs_old!W482-1,"-")</f>
        <v>-</v>
      </c>
      <c r="X482" s="90" t="str">
        <f aca="false">IFERROR(Inputs!X482/Inputs_old!X482-1,"-")</f>
        <v>-</v>
      </c>
      <c r="Y482" s="90" t="str">
        <f aca="false">IFERROR(Inputs!Y482/Inputs_old!Y482-1,"-")</f>
        <v>-</v>
      </c>
      <c r="Z482" s="90" t="str">
        <f aca="false">IFERROR(Inputs!Z482/Inputs_old!Z482-1,"-")</f>
        <v>-</v>
      </c>
      <c r="AA482" s="90" t="str">
        <f aca="false">IFERROR(Inputs!AA482/Inputs_old!AA482-1,"-")</f>
        <v>-</v>
      </c>
      <c r="AB482" s="90" t="str">
        <f aca="false">IFERROR(Inputs!AB482/Inputs_old!AB482-1,"-")</f>
        <v>-</v>
      </c>
      <c r="AC482" s="90" t="str">
        <f aca="false">IFERROR(Inputs!AC482/Inputs_old!AC482-1,"-")</f>
        <v>-</v>
      </c>
      <c r="AD482" s="90" t="str">
        <f aca="false">IFERROR(Inputs!AD482/Inputs_old!AD482-1,"-")</f>
        <v>-</v>
      </c>
      <c r="AE482" s="90" t="str">
        <f aca="false">IFERROR(Inputs!AE482/Inputs_old!AE482-1,"-")</f>
        <v>-</v>
      </c>
      <c r="AF482" s="90" t="str">
        <f aca="false">IFERROR(Inputs!AF482/Inputs_old!AF482-1,"-")</f>
        <v>-</v>
      </c>
      <c r="AG482" s="90" t="str">
        <f aca="false">IFERROR(Inputs!AG482/Inputs_old!AG482-1,"-")</f>
        <v>-</v>
      </c>
      <c r="AH482" s="90" t="str">
        <f aca="false">IFERROR(Inputs!AH482/Inputs_old!AH482-1,"-")</f>
        <v>-</v>
      </c>
      <c r="AI482" s="90" t="str">
        <f aca="false">IFERROR(Inputs!AI482/Inputs_old!AI482-1,"-")</f>
        <v>-</v>
      </c>
      <c r="AJ482" s="90" t="str">
        <f aca="false">IFERROR(Inputs!AJ482/Inputs_old!AJ482-1,"-")</f>
        <v>-</v>
      </c>
      <c r="AK482" s="90" t="str">
        <f aca="false">IFERROR(Inputs!AK482/Inputs_old!AK482-1,"-")</f>
        <v>-</v>
      </c>
      <c r="AL482" s="90" t="str">
        <f aca="false">IFERROR(Inputs!AL482/Inputs_old!AL482-1,"-")</f>
        <v>-</v>
      </c>
      <c r="AM482" s="90" t="str">
        <f aca="false">IFERROR(Inputs!AM482/Inputs_old!AM482-1,"-")</f>
        <v>-</v>
      </c>
      <c r="AN482" s="90" t="str">
        <f aca="false">IFERROR(Inputs!AN482/Inputs_old!AN482-1,"-")</f>
        <v>-</v>
      </c>
      <c r="AO482" s="90" t="str">
        <f aca="false">IFERROR(Inputs!AO482/Inputs_old!AO482-1,"-")</f>
        <v>-</v>
      </c>
      <c r="AP482" s="90" t="str">
        <f aca="false">IFERROR(Inputs!AP482/Inputs_old!AP482-1,"-")</f>
        <v>-</v>
      </c>
      <c r="AQ482" s="90" t="str">
        <f aca="false">IFERROR(Inputs!AQ482/Inputs_old!AQ482-1,"-")</f>
        <v>-</v>
      </c>
      <c r="AR482" s="90" t="str">
        <f aca="false">IFERROR(Inputs!AR482/Inputs_old!AR482-1,"-")</f>
        <v>-</v>
      </c>
      <c r="AS482" s="90" t="str">
        <f aca="false">IFERROR(Inputs!AS482/Inputs_old!AS482-1,"-")</f>
        <v>-</v>
      </c>
      <c r="AT482" s="90" t="str">
        <f aca="false">IFERROR(Inputs!AT482/Inputs_old!AT482-1,"-")</f>
        <v>-</v>
      </c>
      <c r="AU482" s="90" t="str">
        <f aca="false">IFERROR(Inputs!AU482/Inputs_old!AU482-1,"-")</f>
        <v>-</v>
      </c>
      <c r="AV482" s="90" t="str">
        <f aca="false">IFERROR(Inputs!AV482/Inputs_old!AV482-1,"-")</f>
        <v>-</v>
      </c>
      <c r="AW482" s="90" t="str">
        <f aca="false">IFERROR(Inputs!AW482/Inputs_old!AW482-1,"-")</f>
        <v>-</v>
      </c>
      <c r="AX482" s="90" t="str">
        <f aca="false">IFERROR(Inputs!AX482/Inputs_old!AX482-1,"-")</f>
        <v>-</v>
      </c>
      <c r="AY482" s="90" t="str">
        <f aca="false">IFERROR(Inputs!AY482/Inputs_old!AY482-1,"-")</f>
        <v>-</v>
      </c>
      <c r="AZ482" s="90" t="str">
        <f aca="false">IFERROR(Inputs!AZ482/Inputs_old!AZ482-1,"-")</f>
        <v>-</v>
      </c>
      <c r="BA482" s="90" t="str">
        <f aca="false">IFERROR(Inputs!BA482/Inputs_old!BA482-1,"-")</f>
        <v>-</v>
      </c>
      <c r="BB482" s="90" t="str">
        <f aca="false">IFERROR(Inputs!BB482/Inputs_old!BB482-1,"-")</f>
        <v>-</v>
      </c>
      <c r="BC482" s="90" t="str">
        <f aca="false">IFERROR(Inputs!BC482/Inputs_old!BC482-1,"-")</f>
        <v>-</v>
      </c>
      <c r="BD482" s="90" t="str">
        <f aca="false">IFERROR(Inputs!BD482/Inputs_old!BD482-1,"-")</f>
        <v>-</v>
      </c>
      <c r="BE482" s="90" t="str">
        <f aca="false">IFERROR(Inputs!BE482/Inputs_old!BE482-1,"-")</f>
        <v>-</v>
      </c>
      <c r="BF482" s="90" t="str">
        <f aca="false">IFERROR(Inputs!BF482/Inputs_old!BF482-1,"-")</f>
        <v>-</v>
      </c>
      <c r="BG482" s="90" t="str">
        <f aca="false">IFERROR(Inputs!BG482/Inputs_old!BG482-1,"-")</f>
        <v>-</v>
      </c>
    </row>
    <row r="483" customFormat="false" ht="13.5" hidden="false" customHeight="true" outlineLevel="0" collapsed="false">
      <c r="A483" s="48" t="s">
        <v>99</v>
      </c>
      <c r="B483" s="123" t="s">
        <v>433</v>
      </c>
      <c r="C483" s="123"/>
      <c r="D483" s="123" t="s">
        <v>101</v>
      </c>
      <c r="E483" s="124"/>
      <c r="F483" s="19" t="s">
        <v>444</v>
      </c>
      <c r="G483" s="124"/>
      <c r="H483" s="124"/>
      <c r="I483" s="124"/>
      <c r="J483" s="90" t="n">
        <f aca="false">Inputs!J483-Inputs_old!J483</f>
        <v>0</v>
      </c>
      <c r="K483" s="90" t="n">
        <f aca="false">Inputs!K483-Inputs_old!K483</f>
        <v>0</v>
      </c>
      <c r="L483" s="90" t="n">
        <f aca="false">Inputs!L483-Inputs_old!L483</f>
        <v>0</v>
      </c>
      <c r="M483" s="90" t="n">
        <f aca="false">Inputs!M483-Inputs_old!M483</f>
        <v>0</v>
      </c>
      <c r="N483" s="90" t="n">
        <f aca="false">Inputs!N483-Inputs_old!N483</f>
        <v>0</v>
      </c>
      <c r="O483" s="90" t="n">
        <f aca="false">Inputs!O483-Inputs_old!O483</f>
        <v>0</v>
      </c>
      <c r="P483" s="90" t="n">
        <f aca="false">Inputs!P483-Inputs_old!P483</f>
        <v>0</v>
      </c>
      <c r="Q483" s="90" t="n">
        <f aca="false">Inputs!Q483-Inputs_old!Q483</f>
        <v>0</v>
      </c>
      <c r="R483" s="90" t="n">
        <f aca="false">Inputs!R483-Inputs_old!R483</f>
        <v>0</v>
      </c>
      <c r="S483" s="90" t="n">
        <f aca="false">Inputs!S483-Inputs_old!S483</f>
        <v>0</v>
      </c>
      <c r="T483" s="90" t="n">
        <f aca="false">Inputs!T483-Inputs_old!T483</f>
        <v>0</v>
      </c>
      <c r="U483" s="90" t="n">
        <f aca="false">Inputs!U483-Inputs_old!U483</f>
        <v>0</v>
      </c>
      <c r="V483" s="90" t="n">
        <f aca="false">Inputs!V483-Inputs_old!V483</f>
        <v>0</v>
      </c>
      <c r="W483" s="90" t="n">
        <f aca="false">Inputs!W483-Inputs_old!W483</f>
        <v>0</v>
      </c>
      <c r="X483" s="90" t="n">
        <f aca="false">Inputs!X483-Inputs_old!X483</f>
        <v>0</v>
      </c>
      <c r="Y483" s="491" t="n">
        <f aca="false">Inputs!Y483-Inputs_old!Y483</f>
        <v>0</v>
      </c>
      <c r="Z483" s="90" t="n">
        <f aca="false">Inputs!Z483-Inputs_old!Z483</f>
        <v>0</v>
      </c>
      <c r="AA483" s="491" t="n">
        <f aca="false">Inputs!AA483-Inputs_old!AA483</f>
        <v>0</v>
      </c>
      <c r="AB483" s="491" t="n">
        <f aca="false">Inputs!AB483-Inputs_old!AB483</f>
        <v>0</v>
      </c>
      <c r="AC483" s="90" t="n">
        <f aca="false">Inputs!AC483-Inputs_old!AC483</f>
        <v>0</v>
      </c>
      <c r="AD483" s="90" t="n">
        <f aca="false">Inputs!AD483-Inputs_old!AD483</f>
        <v>0</v>
      </c>
      <c r="AE483" s="90" t="n">
        <f aca="false">Inputs!AE483-Inputs_old!AE483</f>
        <v>0</v>
      </c>
      <c r="AF483" s="90" t="n">
        <f aca="false">Inputs!AF483-Inputs_old!AF483</f>
        <v>0</v>
      </c>
      <c r="AG483" s="90" t="n">
        <f aca="false">Inputs!AG483-Inputs_old!AG483</f>
        <v>0</v>
      </c>
      <c r="AH483" s="90" t="n">
        <f aca="false">Inputs!AH483-Inputs_old!AH483</f>
        <v>0</v>
      </c>
      <c r="AI483" s="90" t="n">
        <f aca="false">Inputs!AI483-Inputs_old!AI483</f>
        <v>-0.0722929214403644</v>
      </c>
      <c r="AJ483" s="90" t="n">
        <f aca="false">Inputs!AJ483-Inputs_old!AJ483</f>
        <v>-0.014746391815841</v>
      </c>
      <c r="AK483" s="90" t="n">
        <f aca="false">Inputs!AK483-Inputs_old!AK483</f>
        <v>-0.0144833984828814</v>
      </c>
      <c r="AL483" s="90" t="n">
        <f aca="false">Inputs!AL483-Inputs_old!AL483</f>
        <v>-0.00876409930039238</v>
      </c>
      <c r="AM483" s="90" t="n">
        <f aca="false">Inputs!AM483-Inputs_old!AM483</f>
        <v>0.000498693019063093</v>
      </c>
      <c r="AN483" s="90" t="n">
        <f aca="false">Inputs!AN483-Inputs_old!AN483</f>
        <v>0</v>
      </c>
      <c r="AO483" s="90" t="n">
        <f aca="false">Inputs!AO483-Inputs_old!AO483</f>
        <v>0</v>
      </c>
      <c r="AP483" s="90" t="n">
        <f aca="false">Inputs!AP483-Inputs_old!AP483</f>
        <v>0</v>
      </c>
      <c r="AQ483" s="90" t="n">
        <f aca="false">Inputs!AQ483-Inputs_old!AQ483</f>
        <v>0</v>
      </c>
      <c r="AR483" s="90" t="n">
        <f aca="false">Inputs!AR483-Inputs_old!AR483</f>
        <v>0</v>
      </c>
      <c r="AS483" s="90" t="n">
        <f aca="false">Inputs!AS483-Inputs_old!AS483</f>
        <v>0</v>
      </c>
      <c r="AT483" s="90" t="n">
        <f aca="false">Inputs!AT483-Inputs_old!AT483</f>
        <v>0</v>
      </c>
      <c r="AU483" s="90" t="n">
        <f aca="false">Inputs!AU483-Inputs_old!AU483</f>
        <v>0</v>
      </c>
      <c r="AV483" s="90" t="n">
        <f aca="false">Inputs!AV483-Inputs_old!AV483</f>
        <v>0</v>
      </c>
      <c r="AW483" s="90" t="n">
        <f aca="false">Inputs!AW483-Inputs_old!AW483</f>
        <v>0</v>
      </c>
      <c r="AX483" s="90" t="n">
        <f aca="false">Inputs!AX483-Inputs_old!AX483</f>
        <v>0</v>
      </c>
      <c r="AY483" s="90" t="n">
        <f aca="false">Inputs!AY483-Inputs_old!AY483</f>
        <v>0</v>
      </c>
      <c r="AZ483" s="90" t="n">
        <f aca="false">Inputs!AZ483-Inputs_old!AZ483</f>
        <v>0</v>
      </c>
      <c r="BA483" s="90" t="n">
        <f aca="false">Inputs!BA483-Inputs_old!BA483</f>
        <v>0</v>
      </c>
      <c r="BB483" s="90" t="n">
        <f aca="false">Inputs!BB483-Inputs_old!BB483</f>
        <v>0</v>
      </c>
      <c r="BC483" s="90" t="n">
        <f aca="false">Inputs!BC483-Inputs_old!BC483</f>
        <v>0</v>
      </c>
      <c r="BD483" s="90" t="n">
        <f aca="false">Inputs!BD483-Inputs_old!BD483</f>
        <v>0</v>
      </c>
      <c r="BE483" s="90" t="n">
        <f aca="false">Inputs!BE483-Inputs_old!BE483</f>
        <v>0</v>
      </c>
      <c r="BF483" s="90" t="n">
        <f aca="false">Inputs!BF483-Inputs_old!BF483</f>
        <v>0</v>
      </c>
      <c r="BG483" s="90" t="n">
        <f aca="false">Inputs!BG483-Inputs_old!BG483</f>
        <v>0</v>
      </c>
    </row>
    <row r="484" customFormat="false" ht="13.5" hidden="false" customHeight="true" outlineLevel="0" collapsed="false">
      <c r="A484" s="48" t="s">
        <v>99</v>
      </c>
      <c r="B484" s="123" t="s">
        <v>433</v>
      </c>
      <c r="C484" s="123"/>
      <c r="D484" s="123" t="s">
        <v>101</v>
      </c>
      <c r="E484" s="124"/>
      <c r="F484" s="19" t="s">
        <v>445</v>
      </c>
      <c r="G484" s="124"/>
      <c r="H484" s="124"/>
      <c r="I484" s="124"/>
      <c r="J484" s="90" t="n">
        <f aca="false">Inputs!J484-Inputs_old!J484</f>
        <v>0</v>
      </c>
      <c r="K484" s="90" t="n">
        <f aca="false">Inputs!K484-Inputs_old!K484</f>
        <v>0</v>
      </c>
      <c r="L484" s="90" t="n">
        <f aca="false">Inputs!L484-Inputs_old!L484</f>
        <v>0</v>
      </c>
      <c r="M484" s="90" t="n">
        <f aca="false">Inputs!M484-Inputs_old!M484</f>
        <v>0</v>
      </c>
      <c r="N484" s="90" t="n">
        <f aca="false">Inputs!N484-Inputs_old!N484</f>
        <v>0</v>
      </c>
      <c r="O484" s="90" t="n">
        <f aca="false">Inputs!O484-Inputs_old!O484</f>
        <v>0</v>
      </c>
      <c r="P484" s="90" t="n">
        <f aca="false">Inputs!P484-Inputs_old!P484</f>
        <v>0</v>
      </c>
      <c r="Q484" s="90" t="n">
        <f aca="false">Inputs!Q484-Inputs_old!Q484</f>
        <v>0</v>
      </c>
      <c r="R484" s="90" t="n">
        <f aca="false">Inputs!R484-Inputs_old!R484</f>
        <v>0</v>
      </c>
      <c r="S484" s="90" t="n">
        <f aca="false">Inputs!S484-Inputs_old!S484</f>
        <v>0</v>
      </c>
      <c r="T484" s="90" t="n">
        <f aca="false">Inputs!T484-Inputs_old!T484</f>
        <v>0</v>
      </c>
      <c r="U484" s="90" t="n">
        <f aca="false">Inputs!U484-Inputs_old!U484</f>
        <v>0</v>
      </c>
      <c r="V484" s="90" t="n">
        <f aca="false">Inputs!V484-Inputs_old!V484</f>
        <v>0</v>
      </c>
      <c r="W484" s="90" t="n">
        <f aca="false">Inputs!W484-Inputs_old!W484</f>
        <v>0</v>
      </c>
      <c r="X484" s="90" t="n">
        <f aca="false">Inputs!X484-Inputs_old!X484</f>
        <v>0</v>
      </c>
      <c r="Y484" s="491" t="n">
        <f aca="false">Inputs!Y484-Inputs_old!Y484</f>
        <v>0</v>
      </c>
      <c r="Z484" s="90" t="n">
        <f aca="false">Inputs!Z484-Inputs_old!Z484</f>
        <v>0</v>
      </c>
      <c r="AA484" s="491" t="n">
        <f aca="false">Inputs!AA484-Inputs_old!AA484</f>
        <v>0</v>
      </c>
      <c r="AB484" s="491" t="n">
        <f aca="false">Inputs!AB484-Inputs_old!AB484</f>
        <v>0</v>
      </c>
      <c r="AC484" s="90" t="n">
        <f aca="false">Inputs!AC484-Inputs_old!AC484</f>
        <v>0</v>
      </c>
      <c r="AD484" s="90" t="n">
        <f aca="false">Inputs!AD484-Inputs_old!AD484</f>
        <v>0</v>
      </c>
      <c r="AE484" s="90" t="n">
        <f aca="false">Inputs!AE484-Inputs_old!AE484</f>
        <v>0</v>
      </c>
      <c r="AF484" s="90" t="n">
        <f aca="false">Inputs!AF484-Inputs_old!AF484</f>
        <v>0</v>
      </c>
      <c r="AG484" s="90" t="n">
        <f aca="false">Inputs!AG484-Inputs_old!AG484</f>
        <v>0</v>
      </c>
      <c r="AH484" s="90" t="n">
        <f aca="false">Inputs!AH484-Inputs_old!AH484</f>
        <v>0</v>
      </c>
      <c r="AI484" s="90" t="n">
        <f aca="false">Inputs!AI484-Inputs_old!AI484</f>
        <v>-0.0722929214403644</v>
      </c>
      <c r="AJ484" s="90" t="n">
        <f aca="false">Inputs!AJ484-Inputs_old!AJ484</f>
        <v>-0.014746391815841</v>
      </c>
      <c r="AK484" s="90" t="n">
        <f aca="false">Inputs!AK484-Inputs_old!AK484</f>
        <v>-0.0144833984828814</v>
      </c>
      <c r="AL484" s="90" t="n">
        <f aca="false">Inputs!AL484-Inputs_old!AL484</f>
        <v>-0.00876409930039238</v>
      </c>
      <c r="AM484" s="90" t="n">
        <f aca="false">Inputs!AM484-Inputs_old!AM484</f>
        <v>0.000498693019063093</v>
      </c>
      <c r="AN484" s="90" t="n">
        <f aca="false">Inputs!AN484-Inputs_old!AN484</f>
        <v>0</v>
      </c>
      <c r="AO484" s="90" t="n">
        <f aca="false">Inputs!AO484-Inputs_old!AO484</f>
        <v>0</v>
      </c>
      <c r="AP484" s="90" t="n">
        <f aca="false">Inputs!AP484-Inputs_old!AP484</f>
        <v>0</v>
      </c>
      <c r="AQ484" s="90" t="n">
        <f aca="false">Inputs!AQ484-Inputs_old!AQ484</f>
        <v>0</v>
      </c>
      <c r="AR484" s="90" t="n">
        <f aca="false">Inputs!AR484-Inputs_old!AR484</f>
        <v>0</v>
      </c>
      <c r="AS484" s="90" t="n">
        <f aca="false">Inputs!AS484-Inputs_old!AS484</f>
        <v>0</v>
      </c>
      <c r="AT484" s="90" t="n">
        <f aca="false">Inputs!AT484-Inputs_old!AT484</f>
        <v>0</v>
      </c>
      <c r="AU484" s="90" t="n">
        <f aca="false">Inputs!AU484-Inputs_old!AU484</f>
        <v>0</v>
      </c>
      <c r="AV484" s="90" t="n">
        <f aca="false">Inputs!AV484-Inputs_old!AV484</f>
        <v>0</v>
      </c>
      <c r="AW484" s="90" t="n">
        <f aca="false">Inputs!AW484-Inputs_old!AW484</f>
        <v>0</v>
      </c>
      <c r="AX484" s="90" t="n">
        <f aca="false">Inputs!AX484-Inputs_old!AX484</f>
        <v>0</v>
      </c>
      <c r="AY484" s="90" t="n">
        <f aca="false">Inputs!AY484-Inputs_old!AY484</f>
        <v>0</v>
      </c>
      <c r="AZ484" s="90" t="n">
        <f aca="false">Inputs!AZ484-Inputs_old!AZ484</f>
        <v>0</v>
      </c>
      <c r="BA484" s="90" t="n">
        <f aca="false">Inputs!BA484-Inputs_old!BA484</f>
        <v>0</v>
      </c>
      <c r="BB484" s="90" t="n">
        <f aca="false">Inputs!BB484-Inputs_old!BB484</f>
        <v>0</v>
      </c>
      <c r="BC484" s="90" t="n">
        <f aca="false">Inputs!BC484-Inputs_old!BC484</f>
        <v>0</v>
      </c>
      <c r="BD484" s="90" t="n">
        <f aca="false">Inputs!BD484-Inputs_old!BD484</f>
        <v>0</v>
      </c>
      <c r="BE484" s="90" t="n">
        <f aca="false">Inputs!BE484-Inputs_old!BE484</f>
        <v>0</v>
      </c>
      <c r="BF484" s="90" t="n">
        <f aca="false">Inputs!BF484-Inputs_old!BF484</f>
        <v>0</v>
      </c>
      <c r="BG484" s="90" t="n">
        <f aca="false">Inputs!BG484-Inputs_old!BG484</f>
        <v>0</v>
      </c>
    </row>
    <row r="485" customFormat="false" ht="13.5" hidden="false" customHeight="true" outlineLevel="0" collapsed="false">
      <c r="A485" s="48" t="s">
        <v>99</v>
      </c>
      <c r="B485" s="123" t="s">
        <v>433</v>
      </c>
      <c r="C485" s="123"/>
      <c r="D485" s="123" t="s">
        <v>101</v>
      </c>
      <c r="E485" s="124"/>
      <c r="F485" s="19" t="s">
        <v>446</v>
      </c>
      <c r="G485" s="124"/>
      <c r="H485" s="124"/>
      <c r="I485" s="124"/>
      <c r="J485" s="90" t="n">
        <f aca="false">Inputs!J485-Inputs_old!J485</f>
        <v>0</v>
      </c>
      <c r="K485" s="90" t="n">
        <f aca="false">Inputs!K485-Inputs_old!K485</f>
        <v>0</v>
      </c>
      <c r="L485" s="90" t="n">
        <f aca="false">Inputs!L485-Inputs_old!L485</f>
        <v>0</v>
      </c>
      <c r="M485" s="90" t="n">
        <f aca="false">Inputs!M485-Inputs_old!M485</f>
        <v>0</v>
      </c>
      <c r="N485" s="90" t="n">
        <f aca="false">Inputs!N485-Inputs_old!N485</f>
        <v>0</v>
      </c>
      <c r="O485" s="90" t="n">
        <f aca="false">Inputs!O485-Inputs_old!O485</f>
        <v>0</v>
      </c>
      <c r="P485" s="90" t="n">
        <f aca="false">Inputs!P485-Inputs_old!P485</f>
        <v>0</v>
      </c>
      <c r="Q485" s="90" t="n">
        <f aca="false">Inputs!Q485-Inputs_old!Q485</f>
        <v>0</v>
      </c>
      <c r="R485" s="90" t="n">
        <f aca="false">Inputs!R485-Inputs_old!R485</f>
        <v>0</v>
      </c>
      <c r="S485" s="90" t="n">
        <f aca="false">Inputs!S485-Inputs_old!S485</f>
        <v>0</v>
      </c>
      <c r="T485" s="90" t="n">
        <f aca="false">Inputs!T485-Inputs_old!T485</f>
        <v>0</v>
      </c>
      <c r="U485" s="90" t="n">
        <f aca="false">Inputs!U485-Inputs_old!U485</f>
        <v>0</v>
      </c>
      <c r="V485" s="90" t="n">
        <f aca="false">Inputs!V485-Inputs_old!V485</f>
        <v>0</v>
      </c>
      <c r="W485" s="90" t="n">
        <f aca="false">Inputs!W485-Inputs_old!W485</f>
        <v>0</v>
      </c>
      <c r="X485" s="90" t="n">
        <f aca="false">Inputs!X485-Inputs_old!X485</f>
        <v>0</v>
      </c>
      <c r="Y485" s="491" t="n">
        <f aca="false">Inputs!Y485-Inputs_old!Y485</f>
        <v>0</v>
      </c>
      <c r="Z485" s="90" t="n">
        <f aca="false">Inputs!Z485-Inputs_old!Z485</f>
        <v>0</v>
      </c>
      <c r="AA485" s="491" t="n">
        <f aca="false">Inputs!AA485-Inputs_old!AA485</f>
        <v>0</v>
      </c>
      <c r="AB485" s="491" t="n">
        <f aca="false">Inputs!AB485-Inputs_old!AB485</f>
        <v>0</v>
      </c>
      <c r="AC485" s="90" t="n">
        <f aca="false">Inputs!AC485-Inputs_old!AC485</f>
        <v>0</v>
      </c>
      <c r="AD485" s="90" t="n">
        <f aca="false">Inputs!AD485-Inputs_old!AD485</f>
        <v>0</v>
      </c>
      <c r="AE485" s="90" t="n">
        <f aca="false">Inputs!AE485-Inputs_old!AE485</f>
        <v>0</v>
      </c>
      <c r="AF485" s="90" t="n">
        <f aca="false">Inputs!AF485-Inputs_old!AF485</f>
        <v>0</v>
      </c>
      <c r="AG485" s="90" t="n">
        <f aca="false">Inputs!AG485-Inputs_old!AG485</f>
        <v>0</v>
      </c>
      <c r="AH485" s="90" t="n">
        <f aca="false">Inputs!AH485-Inputs_old!AH485</f>
        <v>0</v>
      </c>
      <c r="AI485" s="90" t="n">
        <f aca="false">Inputs!AI485-Inputs_old!AI485</f>
        <v>-0.0722929214403644</v>
      </c>
      <c r="AJ485" s="90" t="n">
        <f aca="false">Inputs!AJ485-Inputs_old!AJ485</f>
        <v>-0.014746391815841</v>
      </c>
      <c r="AK485" s="90" t="n">
        <f aca="false">Inputs!AK485-Inputs_old!AK485</f>
        <v>-0.0144833984828814</v>
      </c>
      <c r="AL485" s="90" t="n">
        <f aca="false">Inputs!AL485-Inputs_old!AL485</f>
        <v>-0.00876409930039238</v>
      </c>
      <c r="AM485" s="90" t="n">
        <f aca="false">Inputs!AM485-Inputs_old!AM485</f>
        <v>0.000498693019063093</v>
      </c>
      <c r="AN485" s="90" t="n">
        <f aca="false">Inputs!AN485-Inputs_old!AN485</f>
        <v>0</v>
      </c>
      <c r="AO485" s="90" t="n">
        <f aca="false">Inputs!AO485-Inputs_old!AO485</f>
        <v>0</v>
      </c>
      <c r="AP485" s="90" t="n">
        <f aca="false">Inputs!AP485-Inputs_old!AP485</f>
        <v>0</v>
      </c>
      <c r="AQ485" s="90" t="n">
        <f aca="false">Inputs!AQ485-Inputs_old!AQ485</f>
        <v>0</v>
      </c>
      <c r="AR485" s="90" t="n">
        <f aca="false">Inputs!AR485-Inputs_old!AR485</f>
        <v>0</v>
      </c>
      <c r="AS485" s="90" t="n">
        <f aca="false">Inputs!AS485-Inputs_old!AS485</f>
        <v>0</v>
      </c>
      <c r="AT485" s="90" t="n">
        <f aca="false">Inputs!AT485-Inputs_old!AT485</f>
        <v>0</v>
      </c>
      <c r="AU485" s="90" t="n">
        <f aca="false">Inputs!AU485-Inputs_old!AU485</f>
        <v>0</v>
      </c>
      <c r="AV485" s="90" t="n">
        <f aca="false">Inputs!AV485-Inputs_old!AV485</f>
        <v>0</v>
      </c>
      <c r="AW485" s="90" t="n">
        <f aca="false">Inputs!AW485-Inputs_old!AW485</f>
        <v>0</v>
      </c>
      <c r="AX485" s="90" t="n">
        <f aca="false">Inputs!AX485-Inputs_old!AX485</f>
        <v>0</v>
      </c>
      <c r="AY485" s="90" t="n">
        <f aca="false">Inputs!AY485-Inputs_old!AY485</f>
        <v>0</v>
      </c>
      <c r="AZ485" s="90" t="n">
        <f aca="false">Inputs!AZ485-Inputs_old!AZ485</f>
        <v>0</v>
      </c>
      <c r="BA485" s="90" t="n">
        <f aca="false">Inputs!BA485-Inputs_old!BA485</f>
        <v>0</v>
      </c>
      <c r="BB485" s="90" t="n">
        <f aca="false">Inputs!BB485-Inputs_old!BB485</f>
        <v>0</v>
      </c>
      <c r="BC485" s="90" t="n">
        <f aca="false">Inputs!BC485-Inputs_old!BC485</f>
        <v>0</v>
      </c>
      <c r="BD485" s="90" t="n">
        <f aca="false">Inputs!BD485-Inputs_old!BD485</f>
        <v>0</v>
      </c>
      <c r="BE485" s="90" t="n">
        <f aca="false">Inputs!BE485-Inputs_old!BE485</f>
        <v>0</v>
      </c>
      <c r="BF485" s="90" t="n">
        <f aca="false">Inputs!BF485-Inputs_old!BF485</f>
        <v>0</v>
      </c>
      <c r="BG485" s="90" t="n">
        <f aca="false">Inputs!BG485-Inputs_old!BG485</f>
        <v>0</v>
      </c>
    </row>
    <row r="486" customFormat="false" ht="13.5" hidden="false" customHeight="true" outlineLevel="0" collapsed="false">
      <c r="A486" s="48" t="s">
        <v>99</v>
      </c>
      <c r="B486" s="123" t="s">
        <v>433</v>
      </c>
      <c r="C486" s="123"/>
      <c r="D486" s="123" t="s">
        <v>101</v>
      </c>
      <c r="E486" s="124"/>
      <c r="F486" s="19" t="s">
        <v>447</v>
      </c>
      <c r="G486" s="124"/>
      <c r="H486" s="124"/>
      <c r="I486" s="124"/>
      <c r="J486" s="90" t="n">
        <f aca="false">Inputs!J486-Inputs_old!J486</f>
        <v>0</v>
      </c>
      <c r="K486" s="90" t="n">
        <f aca="false">Inputs!K486-Inputs_old!K486</f>
        <v>0</v>
      </c>
      <c r="L486" s="90" t="n">
        <f aca="false">Inputs!L486-Inputs_old!L486</f>
        <v>0</v>
      </c>
      <c r="M486" s="90" t="n">
        <f aca="false">Inputs!M486-Inputs_old!M486</f>
        <v>0</v>
      </c>
      <c r="N486" s="90" t="n">
        <f aca="false">Inputs!N486-Inputs_old!N486</f>
        <v>0</v>
      </c>
      <c r="O486" s="90" t="n">
        <f aca="false">Inputs!O486-Inputs_old!O486</f>
        <v>0</v>
      </c>
      <c r="P486" s="90" t="n">
        <f aca="false">Inputs!P486-Inputs_old!P486</f>
        <v>0</v>
      </c>
      <c r="Q486" s="90" t="n">
        <f aca="false">Inputs!Q486-Inputs_old!Q486</f>
        <v>0</v>
      </c>
      <c r="R486" s="90" t="n">
        <f aca="false">Inputs!R486-Inputs_old!R486</f>
        <v>0</v>
      </c>
      <c r="S486" s="90" t="n">
        <f aca="false">Inputs!S486-Inputs_old!S486</f>
        <v>0</v>
      </c>
      <c r="T486" s="90" t="n">
        <f aca="false">Inputs!T486-Inputs_old!T486</f>
        <v>0</v>
      </c>
      <c r="U486" s="90" t="n">
        <f aca="false">Inputs!U486-Inputs_old!U486</f>
        <v>0</v>
      </c>
      <c r="V486" s="90" t="n">
        <f aca="false">Inputs!V486-Inputs_old!V486</f>
        <v>0</v>
      </c>
      <c r="W486" s="90" t="n">
        <f aca="false">Inputs!W486-Inputs_old!W486</f>
        <v>0</v>
      </c>
      <c r="X486" s="90" t="n">
        <f aca="false">Inputs!X486-Inputs_old!X486</f>
        <v>0</v>
      </c>
      <c r="Y486" s="491" t="n">
        <f aca="false">Inputs!Y486-Inputs_old!Y486</f>
        <v>0</v>
      </c>
      <c r="Z486" s="90" t="n">
        <f aca="false">Inputs!Z486-Inputs_old!Z486</f>
        <v>0</v>
      </c>
      <c r="AA486" s="491" t="n">
        <f aca="false">Inputs!AA486-Inputs_old!AA486</f>
        <v>0</v>
      </c>
      <c r="AB486" s="491" t="n">
        <f aca="false">Inputs!AB486-Inputs_old!AB486</f>
        <v>0</v>
      </c>
      <c r="AC486" s="90" t="n">
        <f aca="false">Inputs!AC486-Inputs_old!AC486</f>
        <v>0</v>
      </c>
      <c r="AD486" s="90" t="n">
        <f aca="false">Inputs!AD486-Inputs_old!AD486</f>
        <v>0</v>
      </c>
      <c r="AE486" s="90" t="n">
        <f aca="false">Inputs!AE486-Inputs_old!AE486</f>
        <v>0</v>
      </c>
      <c r="AF486" s="90" t="n">
        <f aca="false">Inputs!AF486-Inputs_old!AF486</f>
        <v>0</v>
      </c>
      <c r="AG486" s="90" t="n">
        <f aca="false">Inputs!AG486-Inputs_old!AG486</f>
        <v>0</v>
      </c>
      <c r="AH486" s="90" t="n">
        <f aca="false">Inputs!AH486-Inputs_old!AH486</f>
        <v>0</v>
      </c>
      <c r="AI486" s="90" t="n">
        <f aca="false">Inputs!AI486-Inputs_old!AI486</f>
        <v>-0.0722929214403644</v>
      </c>
      <c r="AJ486" s="90" t="n">
        <f aca="false">Inputs!AJ486-Inputs_old!AJ486</f>
        <v>-0.014746391815841</v>
      </c>
      <c r="AK486" s="90" t="n">
        <f aca="false">Inputs!AK486-Inputs_old!AK486</f>
        <v>-0.0144833984828814</v>
      </c>
      <c r="AL486" s="90" t="n">
        <f aca="false">Inputs!AL486-Inputs_old!AL486</f>
        <v>-0.00876409930039238</v>
      </c>
      <c r="AM486" s="90" t="n">
        <f aca="false">Inputs!AM486-Inputs_old!AM486</f>
        <v>0.000498693019063093</v>
      </c>
      <c r="AN486" s="90" t="n">
        <f aca="false">Inputs!AN486-Inputs_old!AN486</f>
        <v>0</v>
      </c>
      <c r="AO486" s="90" t="n">
        <f aca="false">Inputs!AO486-Inputs_old!AO486</f>
        <v>0</v>
      </c>
      <c r="AP486" s="90" t="n">
        <f aca="false">Inputs!AP486-Inputs_old!AP486</f>
        <v>0</v>
      </c>
      <c r="AQ486" s="90" t="n">
        <f aca="false">Inputs!AQ486-Inputs_old!AQ486</f>
        <v>0</v>
      </c>
      <c r="AR486" s="90" t="n">
        <f aca="false">Inputs!AR486-Inputs_old!AR486</f>
        <v>0</v>
      </c>
      <c r="AS486" s="90" t="n">
        <f aca="false">Inputs!AS486-Inputs_old!AS486</f>
        <v>0</v>
      </c>
      <c r="AT486" s="90" t="n">
        <f aca="false">Inputs!AT486-Inputs_old!AT486</f>
        <v>0</v>
      </c>
      <c r="AU486" s="90" t="n">
        <f aca="false">Inputs!AU486-Inputs_old!AU486</f>
        <v>0</v>
      </c>
      <c r="AV486" s="90" t="n">
        <f aca="false">Inputs!AV486-Inputs_old!AV486</f>
        <v>0</v>
      </c>
      <c r="AW486" s="90" t="n">
        <f aca="false">Inputs!AW486-Inputs_old!AW486</f>
        <v>0</v>
      </c>
      <c r="AX486" s="90" t="n">
        <f aca="false">Inputs!AX486-Inputs_old!AX486</f>
        <v>0</v>
      </c>
      <c r="AY486" s="90" t="n">
        <f aca="false">Inputs!AY486-Inputs_old!AY486</f>
        <v>0</v>
      </c>
      <c r="AZ486" s="90" t="n">
        <f aca="false">Inputs!AZ486-Inputs_old!AZ486</f>
        <v>0</v>
      </c>
      <c r="BA486" s="90" t="n">
        <f aca="false">Inputs!BA486-Inputs_old!BA486</f>
        <v>0</v>
      </c>
      <c r="BB486" s="90" t="n">
        <f aca="false">Inputs!BB486-Inputs_old!BB486</f>
        <v>0</v>
      </c>
      <c r="BC486" s="90" t="n">
        <f aca="false">Inputs!BC486-Inputs_old!BC486</f>
        <v>0</v>
      </c>
      <c r="BD486" s="90" t="n">
        <f aca="false">Inputs!BD486-Inputs_old!BD486</f>
        <v>0</v>
      </c>
      <c r="BE486" s="90" t="n">
        <f aca="false">Inputs!BE486-Inputs_old!BE486</f>
        <v>0</v>
      </c>
      <c r="BF486" s="90" t="n">
        <f aca="false">Inputs!BF486-Inputs_old!BF486</f>
        <v>0</v>
      </c>
      <c r="BG486" s="90" t="n">
        <f aca="false">Inputs!BG486-Inputs_old!BG486</f>
        <v>0</v>
      </c>
    </row>
    <row r="487" customFormat="false" ht="13.5" hidden="false" customHeight="true" outlineLevel="0" collapsed="false">
      <c r="A487" s="48" t="s">
        <v>99</v>
      </c>
      <c r="B487" s="123" t="s">
        <v>433</v>
      </c>
      <c r="C487" s="123"/>
      <c r="D487" s="123" t="s">
        <v>101</v>
      </c>
      <c r="E487" s="124"/>
      <c r="F487" s="19" t="s">
        <v>448</v>
      </c>
      <c r="G487" s="124"/>
      <c r="H487" s="124"/>
      <c r="I487" s="124"/>
      <c r="J487" s="90" t="n">
        <f aca="false">Inputs!J487-Inputs_old!J487</f>
        <v>0</v>
      </c>
      <c r="K487" s="90" t="n">
        <f aca="false">Inputs!K487-Inputs_old!K487</f>
        <v>0</v>
      </c>
      <c r="L487" s="90" t="n">
        <f aca="false">Inputs!L487-Inputs_old!L487</f>
        <v>0</v>
      </c>
      <c r="M487" s="90" t="n">
        <f aca="false">Inputs!M487-Inputs_old!M487</f>
        <v>0</v>
      </c>
      <c r="N487" s="90" t="n">
        <f aca="false">Inputs!N487-Inputs_old!N487</f>
        <v>0</v>
      </c>
      <c r="O487" s="90" t="n">
        <f aca="false">Inputs!O487-Inputs_old!O487</f>
        <v>0</v>
      </c>
      <c r="P487" s="90" t="n">
        <f aca="false">Inputs!P487-Inputs_old!P487</f>
        <v>0</v>
      </c>
      <c r="Q487" s="90" t="n">
        <f aca="false">Inputs!Q487-Inputs_old!Q487</f>
        <v>0</v>
      </c>
      <c r="R487" s="90" t="n">
        <f aca="false">Inputs!R487-Inputs_old!R487</f>
        <v>0</v>
      </c>
      <c r="S487" s="90" t="n">
        <f aca="false">Inputs!S487-Inputs_old!S487</f>
        <v>0</v>
      </c>
      <c r="T487" s="90" t="n">
        <f aca="false">Inputs!T487-Inputs_old!T487</f>
        <v>0</v>
      </c>
      <c r="U487" s="90" t="n">
        <f aca="false">Inputs!U487-Inputs_old!U487</f>
        <v>0</v>
      </c>
      <c r="V487" s="90" t="n">
        <f aca="false">Inputs!V487-Inputs_old!V487</f>
        <v>0</v>
      </c>
      <c r="W487" s="90" t="n">
        <f aca="false">Inputs!W487-Inputs_old!W487</f>
        <v>0</v>
      </c>
      <c r="X487" s="90" t="n">
        <f aca="false">Inputs!X487-Inputs_old!X487</f>
        <v>0</v>
      </c>
      <c r="Y487" s="491" t="n">
        <f aca="false">Inputs!Y487-Inputs_old!Y487</f>
        <v>0</v>
      </c>
      <c r="Z487" s="90" t="n">
        <f aca="false">Inputs!Z487-Inputs_old!Z487</f>
        <v>0</v>
      </c>
      <c r="AA487" s="491" t="n">
        <f aca="false">Inputs!AA487-Inputs_old!AA487</f>
        <v>0</v>
      </c>
      <c r="AB487" s="491" t="n">
        <f aca="false">Inputs!AB487-Inputs_old!AB487</f>
        <v>0</v>
      </c>
      <c r="AC487" s="90" t="n">
        <f aca="false">Inputs!AC487-Inputs_old!AC487</f>
        <v>0</v>
      </c>
      <c r="AD487" s="90" t="n">
        <f aca="false">Inputs!AD487-Inputs_old!AD487</f>
        <v>0</v>
      </c>
      <c r="AE487" s="90" t="n">
        <f aca="false">Inputs!AE487-Inputs_old!AE487</f>
        <v>0</v>
      </c>
      <c r="AF487" s="90" t="n">
        <f aca="false">Inputs!AF487-Inputs_old!AF487</f>
        <v>0</v>
      </c>
      <c r="AG487" s="90" t="n">
        <f aca="false">Inputs!AG487-Inputs_old!AG487</f>
        <v>0</v>
      </c>
      <c r="AH487" s="90" t="n">
        <f aca="false">Inputs!AH487-Inputs_old!AH487</f>
        <v>0</v>
      </c>
      <c r="AI487" s="90" t="n">
        <f aca="false">Inputs!AI487-Inputs_old!AI487</f>
        <v>-0.0722929214403644</v>
      </c>
      <c r="AJ487" s="90" t="n">
        <f aca="false">Inputs!AJ487-Inputs_old!AJ487</f>
        <v>-0.014746391815841</v>
      </c>
      <c r="AK487" s="90" t="n">
        <f aca="false">Inputs!AK487-Inputs_old!AK487</f>
        <v>-0.0144833984828814</v>
      </c>
      <c r="AL487" s="90" t="n">
        <f aca="false">Inputs!AL487-Inputs_old!AL487</f>
        <v>-0.00876409930039238</v>
      </c>
      <c r="AM487" s="90" t="n">
        <f aca="false">Inputs!AM487-Inputs_old!AM487</f>
        <v>0.000498693019063093</v>
      </c>
      <c r="AN487" s="90" t="n">
        <f aca="false">Inputs!AN487-Inputs_old!AN487</f>
        <v>0</v>
      </c>
      <c r="AO487" s="90" t="n">
        <f aca="false">Inputs!AO487-Inputs_old!AO487</f>
        <v>0</v>
      </c>
      <c r="AP487" s="90" t="n">
        <f aca="false">Inputs!AP487-Inputs_old!AP487</f>
        <v>0</v>
      </c>
      <c r="AQ487" s="90" t="n">
        <f aca="false">Inputs!AQ487-Inputs_old!AQ487</f>
        <v>0</v>
      </c>
      <c r="AR487" s="90" t="n">
        <f aca="false">Inputs!AR487-Inputs_old!AR487</f>
        <v>0</v>
      </c>
      <c r="AS487" s="90" t="n">
        <f aca="false">Inputs!AS487-Inputs_old!AS487</f>
        <v>0</v>
      </c>
      <c r="AT487" s="90" t="n">
        <f aca="false">Inputs!AT487-Inputs_old!AT487</f>
        <v>0</v>
      </c>
      <c r="AU487" s="90" t="n">
        <f aca="false">Inputs!AU487-Inputs_old!AU487</f>
        <v>0</v>
      </c>
      <c r="AV487" s="90" t="n">
        <f aca="false">Inputs!AV487-Inputs_old!AV487</f>
        <v>0</v>
      </c>
      <c r="AW487" s="90" t="n">
        <f aca="false">Inputs!AW487-Inputs_old!AW487</f>
        <v>0</v>
      </c>
      <c r="AX487" s="90" t="n">
        <f aca="false">Inputs!AX487-Inputs_old!AX487</f>
        <v>0</v>
      </c>
      <c r="AY487" s="90" t="n">
        <f aca="false">Inputs!AY487-Inputs_old!AY487</f>
        <v>0</v>
      </c>
      <c r="AZ487" s="90" t="n">
        <f aca="false">Inputs!AZ487-Inputs_old!AZ487</f>
        <v>0</v>
      </c>
      <c r="BA487" s="90" t="n">
        <f aca="false">Inputs!BA487-Inputs_old!BA487</f>
        <v>0</v>
      </c>
      <c r="BB487" s="90" t="n">
        <f aca="false">Inputs!BB487-Inputs_old!BB487</f>
        <v>0</v>
      </c>
      <c r="BC487" s="90" t="n">
        <f aca="false">Inputs!BC487-Inputs_old!BC487</f>
        <v>0</v>
      </c>
      <c r="BD487" s="90" t="n">
        <f aca="false">Inputs!BD487-Inputs_old!BD487</f>
        <v>0</v>
      </c>
      <c r="BE487" s="90" t="n">
        <f aca="false">Inputs!BE487-Inputs_old!BE487</f>
        <v>0</v>
      </c>
      <c r="BF487" s="90" t="n">
        <f aca="false">Inputs!BF487-Inputs_old!BF487</f>
        <v>0</v>
      </c>
      <c r="BG487" s="90" t="n">
        <f aca="false">Inputs!BG487-Inputs_old!BG487</f>
        <v>0</v>
      </c>
    </row>
    <row r="488" customFormat="false" ht="13.5" hidden="false" customHeight="true" outlineLevel="0" collapsed="false">
      <c r="A488" s="48" t="s">
        <v>99</v>
      </c>
      <c r="B488" s="123" t="s">
        <v>433</v>
      </c>
      <c r="C488" s="123"/>
      <c r="D488" s="123" t="s">
        <v>101</v>
      </c>
      <c r="E488" s="124"/>
      <c r="F488" s="19" t="s">
        <v>449</v>
      </c>
      <c r="G488" s="124"/>
      <c r="H488" s="124"/>
      <c r="I488" s="124"/>
      <c r="J488" s="90" t="n">
        <f aca="false">Inputs!J488-Inputs_old!J488</f>
        <v>0</v>
      </c>
      <c r="K488" s="90" t="n">
        <f aca="false">Inputs!K488-Inputs_old!K488</f>
        <v>0</v>
      </c>
      <c r="L488" s="90" t="n">
        <f aca="false">Inputs!L488-Inputs_old!L488</f>
        <v>0</v>
      </c>
      <c r="M488" s="90" t="n">
        <f aca="false">Inputs!M488-Inputs_old!M488</f>
        <v>0</v>
      </c>
      <c r="N488" s="90" t="n">
        <f aca="false">Inputs!N488-Inputs_old!N488</f>
        <v>0</v>
      </c>
      <c r="O488" s="90" t="n">
        <f aca="false">Inputs!O488-Inputs_old!O488</f>
        <v>0</v>
      </c>
      <c r="P488" s="90" t="n">
        <f aca="false">Inputs!P488-Inputs_old!P488</f>
        <v>0</v>
      </c>
      <c r="Q488" s="90" t="n">
        <f aca="false">Inputs!Q488-Inputs_old!Q488</f>
        <v>0</v>
      </c>
      <c r="R488" s="90" t="n">
        <f aca="false">Inputs!R488-Inputs_old!R488</f>
        <v>0</v>
      </c>
      <c r="S488" s="90" t="n">
        <f aca="false">Inputs!S488-Inputs_old!S488</f>
        <v>0</v>
      </c>
      <c r="T488" s="90" t="n">
        <f aca="false">Inputs!T488-Inputs_old!T488</f>
        <v>0</v>
      </c>
      <c r="U488" s="90" t="n">
        <f aca="false">Inputs!U488-Inputs_old!U488</f>
        <v>0</v>
      </c>
      <c r="V488" s="90" t="n">
        <f aca="false">Inputs!V488-Inputs_old!V488</f>
        <v>0</v>
      </c>
      <c r="W488" s="90" t="n">
        <f aca="false">Inputs!W488-Inputs_old!W488</f>
        <v>0</v>
      </c>
      <c r="X488" s="90" t="n">
        <f aca="false">Inputs!X488-Inputs_old!X488</f>
        <v>0</v>
      </c>
      <c r="Y488" s="491" t="n">
        <f aca="false">Inputs!Y488-Inputs_old!Y488</f>
        <v>0</v>
      </c>
      <c r="Z488" s="90" t="n">
        <f aca="false">Inputs!Z488-Inputs_old!Z488</f>
        <v>0</v>
      </c>
      <c r="AA488" s="491" t="n">
        <f aca="false">Inputs!AA488-Inputs_old!AA488</f>
        <v>0</v>
      </c>
      <c r="AB488" s="491" t="n">
        <f aca="false">Inputs!AB488-Inputs_old!AB488</f>
        <v>0</v>
      </c>
      <c r="AC488" s="90" t="n">
        <f aca="false">Inputs!AC488-Inputs_old!AC488</f>
        <v>0</v>
      </c>
      <c r="AD488" s="90" t="n">
        <f aca="false">Inputs!AD488-Inputs_old!AD488</f>
        <v>0</v>
      </c>
      <c r="AE488" s="90" t="n">
        <f aca="false">Inputs!AE488-Inputs_old!AE488</f>
        <v>0</v>
      </c>
      <c r="AF488" s="90" t="n">
        <f aca="false">Inputs!AF488-Inputs_old!AF488</f>
        <v>0</v>
      </c>
      <c r="AG488" s="90" t="n">
        <f aca="false">Inputs!AG488-Inputs_old!AG488</f>
        <v>0</v>
      </c>
      <c r="AH488" s="90" t="n">
        <f aca="false">Inputs!AH488-Inputs_old!AH488</f>
        <v>0</v>
      </c>
      <c r="AI488" s="90" t="n">
        <f aca="false">Inputs!AI488-Inputs_old!AI488</f>
        <v>-0.0722929214403644</v>
      </c>
      <c r="AJ488" s="90" t="n">
        <f aca="false">Inputs!AJ488-Inputs_old!AJ488</f>
        <v>-0.014746391815841</v>
      </c>
      <c r="AK488" s="90" t="n">
        <f aca="false">Inputs!AK488-Inputs_old!AK488</f>
        <v>-0.0144833984828814</v>
      </c>
      <c r="AL488" s="90" t="n">
        <f aca="false">Inputs!AL488-Inputs_old!AL488</f>
        <v>-0.00876409930039238</v>
      </c>
      <c r="AM488" s="90" t="n">
        <f aca="false">Inputs!AM488-Inputs_old!AM488</f>
        <v>0.000498693019063093</v>
      </c>
      <c r="AN488" s="90" t="n">
        <f aca="false">Inputs!AN488-Inputs_old!AN488</f>
        <v>0</v>
      </c>
      <c r="AO488" s="90" t="n">
        <f aca="false">Inputs!AO488-Inputs_old!AO488</f>
        <v>0</v>
      </c>
      <c r="AP488" s="90" t="n">
        <f aca="false">Inputs!AP488-Inputs_old!AP488</f>
        <v>0</v>
      </c>
      <c r="AQ488" s="90" t="n">
        <f aca="false">Inputs!AQ488-Inputs_old!AQ488</f>
        <v>0</v>
      </c>
      <c r="AR488" s="90" t="n">
        <f aca="false">Inputs!AR488-Inputs_old!AR488</f>
        <v>0</v>
      </c>
      <c r="AS488" s="90" t="n">
        <f aca="false">Inputs!AS488-Inputs_old!AS488</f>
        <v>0</v>
      </c>
      <c r="AT488" s="90" t="n">
        <f aca="false">Inputs!AT488-Inputs_old!AT488</f>
        <v>0</v>
      </c>
      <c r="AU488" s="90" t="n">
        <f aca="false">Inputs!AU488-Inputs_old!AU488</f>
        <v>0</v>
      </c>
      <c r="AV488" s="90" t="n">
        <f aca="false">Inputs!AV488-Inputs_old!AV488</f>
        <v>0</v>
      </c>
      <c r="AW488" s="90" t="n">
        <f aca="false">Inputs!AW488-Inputs_old!AW488</f>
        <v>0</v>
      </c>
      <c r="AX488" s="90" t="n">
        <f aca="false">Inputs!AX488-Inputs_old!AX488</f>
        <v>0</v>
      </c>
      <c r="AY488" s="90" t="n">
        <f aca="false">Inputs!AY488-Inputs_old!AY488</f>
        <v>0</v>
      </c>
      <c r="AZ488" s="90" t="n">
        <f aca="false">Inputs!AZ488-Inputs_old!AZ488</f>
        <v>0</v>
      </c>
      <c r="BA488" s="90" t="n">
        <f aca="false">Inputs!BA488-Inputs_old!BA488</f>
        <v>0</v>
      </c>
      <c r="BB488" s="90" t="n">
        <f aca="false">Inputs!BB488-Inputs_old!BB488</f>
        <v>0</v>
      </c>
      <c r="BC488" s="90" t="n">
        <f aca="false">Inputs!BC488-Inputs_old!BC488</f>
        <v>0</v>
      </c>
      <c r="BD488" s="90" t="n">
        <f aca="false">Inputs!BD488-Inputs_old!BD488</f>
        <v>0</v>
      </c>
      <c r="BE488" s="90" t="n">
        <f aca="false">Inputs!BE488-Inputs_old!BE488</f>
        <v>0</v>
      </c>
      <c r="BF488" s="90" t="n">
        <f aca="false">Inputs!BF488-Inputs_old!BF488</f>
        <v>0</v>
      </c>
      <c r="BG488" s="90" t="n">
        <f aca="false">Inputs!BG488-Inputs_old!BG488</f>
        <v>0</v>
      </c>
    </row>
    <row r="489" customFormat="false" ht="13.5" hidden="false" customHeight="true" outlineLevel="0" collapsed="false">
      <c r="A489" s="48" t="s">
        <v>99</v>
      </c>
      <c r="B489" s="123" t="s">
        <v>433</v>
      </c>
      <c r="C489" s="123"/>
      <c r="D489" s="123" t="s">
        <v>101</v>
      </c>
      <c r="E489" s="124"/>
      <c r="F489" s="19" t="s">
        <v>450</v>
      </c>
      <c r="G489" s="124"/>
      <c r="H489" s="124"/>
      <c r="I489" s="124"/>
      <c r="J489" s="90" t="n">
        <f aca="false">Inputs!J489-Inputs_old!J489</f>
        <v>0</v>
      </c>
      <c r="K489" s="90" t="n">
        <f aca="false">Inputs!K489-Inputs_old!K489</f>
        <v>0</v>
      </c>
      <c r="L489" s="90" t="n">
        <f aca="false">Inputs!L489-Inputs_old!L489</f>
        <v>0</v>
      </c>
      <c r="M489" s="90" t="n">
        <f aca="false">Inputs!M489-Inputs_old!M489</f>
        <v>0</v>
      </c>
      <c r="N489" s="90" t="n">
        <f aca="false">Inputs!N489-Inputs_old!N489</f>
        <v>0</v>
      </c>
      <c r="O489" s="90" t="n">
        <f aca="false">Inputs!O489-Inputs_old!O489</f>
        <v>0</v>
      </c>
      <c r="P489" s="90" t="n">
        <f aca="false">Inputs!P489-Inputs_old!P489</f>
        <v>0</v>
      </c>
      <c r="Q489" s="90" t="n">
        <f aca="false">Inputs!Q489-Inputs_old!Q489</f>
        <v>0</v>
      </c>
      <c r="R489" s="90" t="n">
        <f aca="false">Inputs!R489-Inputs_old!R489</f>
        <v>0</v>
      </c>
      <c r="S489" s="90" t="n">
        <f aca="false">Inputs!S489-Inputs_old!S489</f>
        <v>0</v>
      </c>
      <c r="T489" s="90" t="n">
        <f aca="false">Inputs!T489-Inputs_old!T489</f>
        <v>0</v>
      </c>
      <c r="U489" s="90" t="n">
        <f aca="false">Inputs!U489-Inputs_old!U489</f>
        <v>0</v>
      </c>
      <c r="V489" s="90" t="n">
        <f aca="false">Inputs!V489-Inputs_old!V489</f>
        <v>0</v>
      </c>
      <c r="W489" s="90" t="n">
        <f aca="false">Inputs!W489-Inputs_old!W489</f>
        <v>0</v>
      </c>
      <c r="X489" s="90" t="n">
        <f aca="false">Inputs!X489-Inputs_old!X489</f>
        <v>0</v>
      </c>
      <c r="Y489" s="491" t="n">
        <f aca="false">Inputs!Y489-Inputs_old!Y489</f>
        <v>0</v>
      </c>
      <c r="Z489" s="90" t="n">
        <f aca="false">Inputs!Z489-Inputs_old!Z489</f>
        <v>0</v>
      </c>
      <c r="AA489" s="491" t="n">
        <f aca="false">Inputs!AA489-Inputs_old!AA489</f>
        <v>0</v>
      </c>
      <c r="AB489" s="491" t="n">
        <f aca="false">Inputs!AB489-Inputs_old!AB489</f>
        <v>0</v>
      </c>
      <c r="AC489" s="90" t="n">
        <f aca="false">Inputs!AC489-Inputs_old!AC489</f>
        <v>0</v>
      </c>
      <c r="AD489" s="90" t="n">
        <f aca="false">Inputs!AD489-Inputs_old!AD489</f>
        <v>0</v>
      </c>
      <c r="AE489" s="90" t="n">
        <f aca="false">Inputs!AE489-Inputs_old!AE489</f>
        <v>0</v>
      </c>
      <c r="AF489" s="90" t="n">
        <f aca="false">Inputs!AF489-Inputs_old!AF489</f>
        <v>0</v>
      </c>
      <c r="AG489" s="90" t="n">
        <f aca="false">Inputs!AG489-Inputs_old!AG489</f>
        <v>0</v>
      </c>
      <c r="AH489" s="90" t="n">
        <f aca="false">Inputs!AH489-Inputs_old!AH489</f>
        <v>0</v>
      </c>
      <c r="AI489" s="90" t="n">
        <f aca="false">Inputs!AI489-Inputs_old!AI489</f>
        <v>-0.0722929214403644</v>
      </c>
      <c r="AJ489" s="90" t="n">
        <f aca="false">Inputs!AJ489-Inputs_old!AJ489</f>
        <v>-0.014746391815841</v>
      </c>
      <c r="AK489" s="90" t="n">
        <f aca="false">Inputs!AK489-Inputs_old!AK489</f>
        <v>-0.0144833984828814</v>
      </c>
      <c r="AL489" s="90" t="n">
        <f aca="false">Inputs!AL489-Inputs_old!AL489</f>
        <v>-0.00876409930039238</v>
      </c>
      <c r="AM489" s="90" t="n">
        <f aca="false">Inputs!AM489-Inputs_old!AM489</f>
        <v>0.000498693019063093</v>
      </c>
      <c r="AN489" s="90" t="n">
        <f aca="false">Inputs!AN489-Inputs_old!AN489</f>
        <v>0</v>
      </c>
      <c r="AO489" s="90" t="n">
        <f aca="false">Inputs!AO489-Inputs_old!AO489</f>
        <v>0</v>
      </c>
      <c r="AP489" s="90" t="n">
        <f aca="false">Inputs!AP489-Inputs_old!AP489</f>
        <v>0</v>
      </c>
      <c r="AQ489" s="90" t="n">
        <f aca="false">Inputs!AQ489-Inputs_old!AQ489</f>
        <v>0</v>
      </c>
      <c r="AR489" s="90" t="n">
        <f aca="false">Inputs!AR489-Inputs_old!AR489</f>
        <v>0</v>
      </c>
      <c r="AS489" s="90" t="n">
        <f aca="false">Inputs!AS489-Inputs_old!AS489</f>
        <v>0</v>
      </c>
      <c r="AT489" s="90" t="n">
        <f aca="false">Inputs!AT489-Inputs_old!AT489</f>
        <v>0</v>
      </c>
      <c r="AU489" s="90" t="n">
        <f aca="false">Inputs!AU489-Inputs_old!AU489</f>
        <v>0</v>
      </c>
      <c r="AV489" s="90" t="n">
        <f aca="false">Inputs!AV489-Inputs_old!AV489</f>
        <v>0</v>
      </c>
      <c r="AW489" s="90" t="n">
        <f aca="false">Inputs!AW489-Inputs_old!AW489</f>
        <v>0</v>
      </c>
      <c r="AX489" s="90" t="n">
        <f aca="false">Inputs!AX489-Inputs_old!AX489</f>
        <v>0</v>
      </c>
      <c r="AY489" s="90" t="n">
        <f aca="false">Inputs!AY489-Inputs_old!AY489</f>
        <v>0</v>
      </c>
      <c r="AZ489" s="90" t="n">
        <f aca="false">Inputs!AZ489-Inputs_old!AZ489</f>
        <v>0</v>
      </c>
      <c r="BA489" s="90" t="n">
        <f aca="false">Inputs!BA489-Inputs_old!BA489</f>
        <v>0</v>
      </c>
      <c r="BB489" s="90" t="n">
        <f aca="false">Inputs!BB489-Inputs_old!BB489</f>
        <v>0</v>
      </c>
      <c r="BC489" s="90" t="n">
        <f aca="false">Inputs!BC489-Inputs_old!BC489</f>
        <v>0</v>
      </c>
      <c r="BD489" s="90" t="n">
        <f aca="false">Inputs!BD489-Inputs_old!BD489</f>
        <v>0</v>
      </c>
      <c r="BE489" s="90" t="n">
        <f aca="false">Inputs!BE489-Inputs_old!BE489</f>
        <v>0</v>
      </c>
      <c r="BF489" s="90" t="n">
        <f aca="false">Inputs!BF489-Inputs_old!BF489</f>
        <v>0</v>
      </c>
      <c r="BG489" s="90" t="n">
        <f aca="false">Inputs!BG489-Inputs_old!BG489</f>
        <v>0</v>
      </c>
    </row>
    <row r="490" customFormat="false" ht="13.5" hidden="false" customHeight="true" outlineLevel="0" collapsed="false">
      <c r="A490" s="48" t="s">
        <v>99</v>
      </c>
      <c r="B490" s="123" t="s">
        <v>433</v>
      </c>
      <c r="C490" s="123"/>
      <c r="D490" s="123" t="s">
        <v>101</v>
      </c>
      <c r="E490" s="124"/>
      <c r="F490" s="19" t="s">
        <v>451</v>
      </c>
      <c r="G490" s="124"/>
      <c r="H490" s="124"/>
      <c r="I490" s="124"/>
      <c r="J490" s="90" t="n">
        <f aca="false">Inputs!J490-Inputs_old!J490</f>
        <v>0</v>
      </c>
      <c r="K490" s="90" t="n">
        <f aca="false">Inputs!K490-Inputs_old!K490</f>
        <v>0</v>
      </c>
      <c r="L490" s="90" t="n">
        <f aca="false">Inputs!L490-Inputs_old!L490</f>
        <v>0</v>
      </c>
      <c r="M490" s="90" t="n">
        <f aca="false">Inputs!M490-Inputs_old!M490</f>
        <v>0</v>
      </c>
      <c r="N490" s="90" t="n">
        <f aca="false">Inputs!N490-Inputs_old!N490</f>
        <v>0</v>
      </c>
      <c r="O490" s="90" t="n">
        <f aca="false">Inputs!O490-Inputs_old!O490</f>
        <v>0</v>
      </c>
      <c r="P490" s="90" t="n">
        <f aca="false">Inputs!P490-Inputs_old!P490</f>
        <v>0</v>
      </c>
      <c r="Q490" s="90" t="n">
        <f aca="false">Inputs!Q490-Inputs_old!Q490</f>
        <v>0</v>
      </c>
      <c r="R490" s="90" t="n">
        <f aca="false">Inputs!R490-Inputs_old!R490</f>
        <v>0</v>
      </c>
      <c r="S490" s="90" t="n">
        <f aca="false">Inputs!S490-Inputs_old!S490</f>
        <v>0</v>
      </c>
      <c r="T490" s="90" t="n">
        <f aca="false">Inputs!T490-Inputs_old!T490</f>
        <v>0</v>
      </c>
      <c r="U490" s="90" t="n">
        <f aca="false">Inputs!U490-Inputs_old!U490</f>
        <v>0</v>
      </c>
      <c r="V490" s="90" t="n">
        <f aca="false">Inputs!V490-Inputs_old!V490</f>
        <v>0</v>
      </c>
      <c r="W490" s="90" t="n">
        <f aca="false">Inputs!W490-Inputs_old!W490</f>
        <v>0</v>
      </c>
      <c r="X490" s="90" t="n">
        <f aca="false">Inputs!X490-Inputs_old!X490</f>
        <v>0</v>
      </c>
      <c r="Y490" s="491" t="n">
        <f aca="false">Inputs!Y490-Inputs_old!Y490</f>
        <v>0</v>
      </c>
      <c r="Z490" s="90" t="n">
        <f aca="false">Inputs!Z490-Inputs_old!Z490</f>
        <v>0</v>
      </c>
      <c r="AA490" s="491" t="n">
        <f aca="false">Inputs!AA490-Inputs_old!AA490</f>
        <v>0</v>
      </c>
      <c r="AB490" s="491" t="n">
        <f aca="false">Inputs!AB490-Inputs_old!AB490</f>
        <v>0</v>
      </c>
      <c r="AC490" s="90" t="n">
        <f aca="false">Inputs!AC490-Inputs_old!AC490</f>
        <v>0</v>
      </c>
      <c r="AD490" s="90" t="n">
        <f aca="false">Inputs!AD490-Inputs_old!AD490</f>
        <v>0</v>
      </c>
      <c r="AE490" s="90" t="n">
        <f aca="false">Inputs!AE490-Inputs_old!AE490</f>
        <v>0</v>
      </c>
      <c r="AF490" s="90" t="n">
        <f aca="false">Inputs!AF490-Inputs_old!AF490</f>
        <v>0</v>
      </c>
      <c r="AG490" s="90" t="n">
        <f aca="false">Inputs!AG490-Inputs_old!AG490</f>
        <v>0</v>
      </c>
      <c r="AH490" s="90" t="n">
        <f aca="false">Inputs!AH490-Inputs_old!AH490</f>
        <v>0</v>
      </c>
      <c r="AI490" s="90" t="n">
        <f aca="false">Inputs!AI490-Inputs_old!AI490</f>
        <v>-0.0722929214403644</v>
      </c>
      <c r="AJ490" s="90" t="n">
        <f aca="false">Inputs!AJ490-Inputs_old!AJ490</f>
        <v>-0.014746391815841</v>
      </c>
      <c r="AK490" s="90" t="n">
        <f aca="false">Inputs!AK490-Inputs_old!AK490</f>
        <v>-0.0144833984828814</v>
      </c>
      <c r="AL490" s="90" t="n">
        <f aca="false">Inputs!AL490-Inputs_old!AL490</f>
        <v>-0.00876409930039238</v>
      </c>
      <c r="AM490" s="90" t="n">
        <f aca="false">Inputs!AM490-Inputs_old!AM490</f>
        <v>0.000498693019063093</v>
      </c>
      <c r="AN490" s="90" t="n">
        <f aca="false">Inputs!AN490-Inputs_old!AN490</f>
        <v>0</v>
      </c>
      <c r="AO490" s="90" t="n">
        <f aca="false">Inputs!AO490-Inputs_old!AO490</f>
        <v>0</v>
      </c>
      <c r="AP490" s="90" t="n">
        <f aca="false">Inputs!AP490-Inputs_old!AP490</f>
        <v>0</v>
      </c>
      <c r="AQ490" s="90" t="n">
        <f aca="false">Inputs!AQ490-Inputs_old!AQ490</f>
        <v>0</v>
      </c>
      <c r="AR490" s="90" t="n">
        <f aca="false">Inputs!AR490-Inputs_old!AR490</f>
        <v>0</v>
      </c>
      <c r="AS490" s="90" t="n">
        <f aca="false">Inputs!AS490-Inputs_old!AS490</f>
        <v>0</v>
      </c>
      <c r="AT490" s="90" t="n">
        <f aca="false">Inputs!AT490-Inputs_old!AT490</f>
        <v>0</v>
      </c>
      <c r="AU490" s="90" t="n">
        <f aca="false">Inputs!AU490-Inputs_old!AU490</f>
        <v>0</v>
      </c>
      <c r="AV490" s="90" t="n">
        <f aca="false">Inputs!AV490-Inputs_old!AV490</f>
        <v>0</v>
      </c>
      <c r="AW490" s="90" t="n">
        <f aca="false">Inputs!AW490-Inputs_old!AW490</f>
        <v>0</v>
      </c>
      <c r="AX490" s="90" t="n">
        <f aca="false">Inputs!AX490-Inputs_old!AX490</f>
        <v>0</v>
      </c>
      <c r="AY490" s="90" t="n">
        <f aca="false">Inputs!AY490-Inputs_old!AY490</f>
        <v>0</v>
      </c>
      <c r="AZ490" s="90" t="n">
        <f aca="false">Inputs!AZ490-Inputs_old!AZ490</f>
        <v>0</v>
      </c>
      <c r="BA490" s="90" t="n">
        <f aca="false">Inputs!BA490-Inputs_old!BA490</f>
        <v>0</v>
      </c>
      <c r="BB490" s="90" t="n">
        <f aca="false">Inputs!BB490-Inputs_old!BB490</f>
        <v>0</v>
      </c>
      <c r="BC490" s="90" t="n">
        <f aca="false">Inputs!BC490-Inputs_old!BC490</f>
        <v>0</v>
      </c>
      <c r="BD490" s="90" t="n">
        <f aca="false">Inputs!BD490-Inputs_old!BD490</f>
        <v>0</v>
      </c>
      <c r="BE490" s="90" t="n">
        <f aca="false">Inputs!BE490-Inputs_old!BE490</f>
        <v>0</v>
      </c>
      <c r="BF490" s="90" t="n">
        <f aca="false">Inputs!BF490-Inputs_old!BF490</f>
        <v>0</v>
      </c>
      <c r="BG490" s="90" t="n">
        <f aca="false">Inputs!BG490-Inputs_old!BG490</f>
        <v>0</v>
      </c>
    </row>
    <row r="491" customFormat="false" ht="13.5" hidden="false" customHeight="true" outlineLevel="0" collapsed="false">
      <c r="A491" s="48" t="s">
        <v>99</v>
      </c>
      <c r="B491" s="123" t="s">
        <v>433</v>
      </c>
      <c r="C491" s="123"/>
      <c r="D491" s="123" t="s">
        <v>101</v>
      </c>
      <c r="E491" s="124"/>
      <c r="F491" s="19" t="s">
        <v>452</v>
      </c>
      <c r="G491" s="124"/>
      <c r="H491" s="124"/>
      <c r="I491" s="124"/>
      <c r="J491" s="90" t="n">
        <f aca="false">Inputs!J491-Inputs_old!J491</f>
        <v>0</v>
      </c>
      <c r="K491" s="90" t="n">
        <f aca="false">Inputs!K491-Inputs_old!K491</f>
        <v>0</v>
      </c>
      <c r="L491" s="90" t="n">
        <f aca="false">Inputs!L491-Inputs_old!L491</f>
        <v>0</v>
      </c>
      <c r="M491" s="90" t="n">
        <f aca="false">Inputs!M491-Inputs_old!M491</f>
        <v>0</v>
      </c>
      <c r="N491" s="90" t="n">
        <f aca="false">Inputs!N491-Inputs_old!N491</f>
        <v>0</v>
      </c>
      <c r="O491" s="90" t="n">
        <f aca="false">Inputs!O491-Inputs_old!O491</f>
        <v>0</v>
      </c>
      <c r="P491" s="90" t="n">
        <f aca="false">Inputs!P491-Inputs_old!P491</f>
        <v>0</v>
      </c>
      <c r="Q491" s="90" t="n">
        <f aca="false">Inputs!Q491-Inputs_old!Q491</f>
        <v>0</v>
      </c>
      <c r="R491" s="90" t="n">
        <f aca="false">Inputs!R491-Inputs_old!R491</f>
        <v>0</v>
      </c>
      <c r="S491" s="90" t="n">
        <f aca="false">Inputs!S491-Inputs_old!S491</f>
        <v>0</v>
      </c>
      <c r="T491" s="90" t="n">
        <f aca="false">Inputs!T491-Inputs_old!T491</f>
        <v>0</v>
      </c>
      <c r="U491" s="90" t="n">
        <f aca="false">Inputs!U491-Inputs_old!U491</f>
        <v>0</v>
      </c>
      <c r="V491" s="90" t="n">
        <f aca="false">Inputs!V491-Inputs_old!V491</f>
        <v>0</v>
      </c>
      <c r="W491" s="90" t="n">
        <f aca="false">Inputs!W491-Inputs_old!W491</f>
        <v>0</v>
      </c>
      <c r="X491" s="90" t="n">
        <f aca="false">Inputs!X491-Inputs_old!X491</f>
        <v>0</v>
      </c>
      <c r="Y491" s="90" t="n">
        <f aca="false">Inputs!Y491-Inputs_old!Y491</f>
        <v>0</v>
      </c>
      <c r="Z491" s="90" t="n">
        <f aca="false">Inputs!Z491-Inputs_old!Z491</f>
        <v>0</v>
      </c>
      <c r="AA491" s="90" t="n">
        <f aca="false">Inputs!AA491-Inputs_old!AA491</f>
        <v>0</v>
      </c>
      <c r="AB491" s="90" t="n">
        <f aca="false">Inputs!AB491-Inputs_old!AB491</f>
        <v>0</v>
      </c>
      <c r="AC491" s="90" t="n">
        <f aca="false">Inputs!AC491-Inputs_old!AC491</f>
        <v>0</v>
      </c>
      <c r="AD491" s="90" t="n">
        <f aca="false">Inputs!AD491-Inputs_old!AD491</f>
        <v>0</v>
      </c>
      <c r="AE491" s="90" t="n">
        <f aca="false">Inputs!AE491-Inputs_old!AE491</f>
        <v>0</v>
      </c>
      <c r="AF491" s="90" t="n">
        <f aca="false">Inputs!AF491-Inputs_old!AF491</f>
        <v>0</v>
      </c>
      <c r="AG491" s="90" t="n">
        <f aca="false">Inputs!AG491-Inputs_old!AG491</f>
        <v>0</v>
      </c>
      <c r="AH491" s="90" t="n">
        <f aca="false">Inputs!AH491-Inputs_old!AH491</f>
        <v>0</v>
      </c>
      <c r="AI491" s="90" t="n">
        <f aca="false">Inputs!AI491-Inputs_old!AI491</f>
        <v>0</v>
      </c>
      <c r="AJ491" s="90" t="n">
        <f aca="false">Inputs!AJ491-Inputs_old!AJ491</f>
        <v>0</v>
      </c>
      <c r="AK491" s="90" t="n">
        <f aca="false">Inputs!AK491-Inputs_old!AK491</f>
        <v>0</v>
      </c>
      <c r="AL491" s="90" t="n">
        <f aca="false">Inputs!AL491-Inputs_old!AL491</f>
        <v>0</v>
      </c>
      <c r="AM491" s="90" t="n">
        <f aca="false">Inputs!AM491-Inputs_old!AM491</f>
        <v>0</v>
      </c>
      <c r="AN491" s="90" t="n">
        <f aca="false">Inputs!AN491-Inputs_old!AN491</f>
        <v>0</v>
      </c>
      <c r="AO491" s="90" t="n">
        <f aca="false">Inputs!AO491-Inputs_old!AO491</f>
        <v>0</v>
      </c>
      <c r="AP491" s="90" t="n">
        <f aca="false">Inputs!AP491-Inputs_old!AP491</f>
        <v>0</v>
      </c>
      <c r="AQ491" s="90" t="n">
        <f aca="false">Inputs!AQ491-Inputs_old!AQ491</f>
        <v>0</v>
      </c>
      <c r="AR491" s="90" t="n">
        <f aca="false">Inputs!AR491-Inputs_old!AR491</f>
        <v>0</v>
      </c>
      <c r="AS491" s="90" t="n">
        <f aca="false">Inputs!AS491-Inputs_old!AS491</f>
        <v>0</v>
      </c>
      <c r="AT491" s="90" t="n">
        <f aca="false">Inputs!AT491-Inputs_old!AT491</f>
        <v>0</v>
      </c>
      <c r="AU491" s="90" t="n">
        <f aca="false">Inputs!AU491-Inputs_old!AU491</f>
        <v>0</v>
      </c>
      <c r="AV491" s="90" t="n">
        <f aca="false">Inputs!AV491-Inputs_old!AV491</f>
        <v>0</v>
      </c>
      <c r="AW491" s="90" t="n">
        <f aca="false">Inputs!AW491-Inputs_old!AW491</f>
        <v>0</v>
      </c>
      <c r="AX491" s="90" t="n">
        <f aca="false">Inputs!AX491-Inputs_old!AX491</f>
        <v>0</v>
      </c>
      <c r="AY491" s="90" t="n">
        <f aca="false">Inputs!AY491-Inputs_old!AY491</f>
        <v>0</v>
      </c>
      <c r="AZ491" s="90" t="n">
        <f aca="false">Inputs!AZ491-Inputs_old!AZ491</f>
        <v>0</v>
      </c>
      <c r="BA491" s="90" t="n">
        <f aca="false">Inputs!BA491-Inputs_old!BA491</f>
        <v>0</v>
      </c>
      <c r="BB491" s="90" t="n">
        <f aca="false">Inputs!BB491-Inputs_old!BB491</f>
        <v>0</v>
      </c>
      <c r="BC491" s="90" t="n">
        <f aca="false">Inputs!BC491-Inputs_old!BC491</f>
        <v>0</v>
      </c>
      <c r="BD491" s="90" t="n">
        <f aca="false">Inputs!BD491-Inputs_old!BD491</f>
        <v>0</v>
      </c>
      <c r="BE491" s="90" t="n">
        <f aca="false">Inputs!BE491-Inputs_old!BE491</f>
        <v>0</v>
      </c>
      <c r="BF491" s="90" t="n">
        <f aca="false">Inputs!BF491-Inputs_old!BF491</f>
        <v>0</v>
      </c>
      <c r="BG491" s="90" t="n">
        <f aca="false">Inputs!BG491-Inputs_old!BG491</f>
        <v>0</v>
      </c>
    </row>
    <row r="492" customFormat="false" ht="13.5" hidden="false" customHeight="true" outlineLevel="0" collapsed="false">
      <c r="A492" s="48" t="s">
        <v>99</v>
      </c>
      <c r="B492" s="123" t="s">
        <v>433</v>
      </c>
      <c r="C492" s="123"/>
      <c r="D492" s="123" t="s">
        <v>101</v>
      </c>
      <c r="E492" s="124"/>
      <c r="F492" s="19" t="s">
        <v>453</v>
      </c>
      <c r="G492" s="124"/>
      <c r="H492" s="124"/>
      <c r="I492" s="124"/>
      <c r="J492" s="90" t="n">
        <f aca="false">Inputs!J492-Inputs_old!J492</f>
        <v>0</v>
      </c>
      <c r="K492" s="90" t="n">
        <f aca="false">Inputs!K492-Inputs_old!K492</f>
        <v>0</v>
      </c>
      <c r="L492" s="90" t="n">
        <f aca="false">Inputs!L492-Inputs_old!L492</f>
        <v>0</v>
      </c>
      <c r="M492" s="90" t="n">
        <f aca="false">Inputs!M492-Inputs_old!M492</f>
        <v>0</v>
      </c>
      <c r="N492" s="90" t="n">
        <f aca="false">Inputs!N492-Inputs_old!N492</f>
        <v>0</v>
      </c>
      <c r="O492" s="90" t="n">
        <f aca="false">Inputs!O492-Inputs_old!O492</f>
        <v>0</v>
      </c>
      <c r="P492" s="90" t="n">
        <f aca="false">Inputs!P492-Inputs_old!P492</f>
        <v>0</v>
      </c>
      <c r="Q492" s="90" t="n">
        <f aca="false">Inputs!Q492-Inputs_old!Q492</f>
        <v>0</v>
      </c>
      <c r="R492" s="90" t="n">
        <f aca="false">Inputs!R492-Inputs_old!R492</f>
        <v>0</v>
      </c>
      <c r="S492" s="90" t="n">
        <f aca="false">Inputs!S492-Inputs_old!S492</f>
        <v>0</v>
      </c>
      <c r="T492" s="90" t="n">
        <f aca="false">Inputs!T492-Inputs_old!T492</f>
        <v>0</v>
      </c>
      <c r="U492" s="90" t="n">
        <f aca="false">Inputs!U492-Inputs_old!U492</f>
        <v>0</v>
      </c>
      <c r="V492" s="90" t="n">
        <f aca="false">Inputs!V492-Inputs_old!V492</f>
        <v>0</v>
      </c>
      <c r="W492" s="90" t="n">
        <f aca="false">Inputs!W492-Inputs_old!W492</f>
        <v>0</v>
      </c>
      <c r="X492" s="90" t="n">
        <f aca="false">Inputs!X492-Inputs_old!X492</f>
        <v>0</v>
      </c>
      <c r="Y492" s="90" t="n">
        <f aca="false">Inputs!Y492-Inputs_old!Y492</f>
        <v>0</v>
      </c>
      <c r="Z492" s="90" t="n">
        <f aca="false">Inputs!Z492-Inputs_old!Z492</f>
        <v>0</v>
      </c>
      <c r="AA492" s="90" t="n">
        <f aca="false">Inputs!AA492-Inputs_old!AA492</f>
        <v>0</v>
      </c>
      <c r="AB492" s="90" t="n">
        <f aca="false">Inputs!AB492-Inputs_old!AB492</f>
        <v>0</v>
      </c>
      <c r="AC492" s="90" t="n">
        <f aca="false">Inputs!AC492-Inputs_old!AC492</f>
        <v>0</v>
      </c>
      <c r="AD492" s="90" t="n">
        <f aca="false">Inputs!AD492-Inputs_old!AD492</f>
        <v>0</v>
      </c>
      <c r="AE492" s="90" t="n">
        <f aca="false">Inputs!AE492-Inputs_old!AE492</f>
        <v>0</v>
      </c>
      <c r="AF492" s="90" t="n">
        <f aca="false">Inputs!AF492-Inputs_old!AF492</f>
        <v>0</v>
      </c>
      <c r="AG492" s="90" t="n">
        <f aca="false">Inputs!AG492-Inputs_old!AG492</f>
        <v>0</v>
      </c>
      <c r="AH492" s="90" t="n">
        <f aca="false">Inputs!AH492-Inputs_old!AH492</f>
        <v>0</v>
      </c>
      <c r="AI492" s="90" t="n">
        <f aca="false">Inputs!AI492-Inputs_old!AI492</f>
        <v>0</v>
      </c>
      <c r="AJ492" s="90" t="n">
        <f aca="false">Inputs!AJ492-Inputs_old!AJ492</f>
        <v>0</v>
      </c>
      <c r="AK492" s="90" t="n">
        <f aca="false">Inputs!AK492-Inputs_old!AK492</f>
        <v>0</v>
      </c>
      <c r="AL492" s="90" t="n">
        <f aca="false">Inputs!AL492-Inputs_old!AL492</f>
        <v>0</v>
      </c>
      <c r="AM492" s="90" t="n">
        <f aca="false">Inputs!AM492-Inputs_old!AM492</f>
        <v>0</v>
      </c>
      <c r="AN492" s="90" t="n">
        <f aca="false">Inputs!AN492-Inputs_old!AN492</f>
        <v>0</v>
      </c>
      <c r="AO492" s="90" t="n">
        <f aca="false">Inputs!AO492-Inputs_old!AO492</f>
        <v>0</v>
      </c>
      <c r="AP492" s="90" t="n">
        <f aca="false">Inputs!AP492-Inputs_old!AP492</f>
        <v>0</v>
      </c>
      <c r="AQ492" s="90" t="n">
        <f aca="false">Inputs!AQ492-Inputs_old!AQ492</f>
        <v>0</v>
      </c>
      <c r="AR492" s="90" t="n">
        <f aca="false">Inputs!AR492-Inputs_old!AR492</f>
        <v>0</v>
      </c>
      <c r="AS492" s="90" t="n">
        <f aca="false">Inputs!AS492-Inputs_old!AS492</f>
        <v>0</v>
      </c>
      <c r="AT492" s="90" t="n">
        <f aca="false">Inputs!AT492-Inputs_old!AT492</f>
        <v>0</v>
      </c>
      <c r="AU492" s="90" t="n">
        <f aca="false">Inputs!AU492-Inputs_old!AU492</f>
        <v>0</v>
      </c>
      <c r="AV492" s="90" t="n">
        <f aca="false">Inputs!AV492-Inputs_old!AV492</f>
        <v>0</v>
      </c>
      <c r="AW492" s="90" t="n">
        <f aca="false">Inputs!AW492-Inputs_old!AW492</f>
        <v>0</v>
      </c>
      <c r="AX492" s="90" t="n">
        <f aca="false">Inputs!AX492-Inputs_old!AX492</f>
        <v>0</v>
      </c>
      <c r="AY492" s="90" t="n">
        <f aca="false">Inputs!AY492-Inputs_old!AY492</f>
        <v>0</v>
      </c>
      <c r="AZ492" s="90" t="n">
        <f aca="false">Inputs!AZ492-Inputs_old!AZ492</f>
        <v>0</v>
      </c>
      <c r="BA492" s="90" t="n">
        <f aca="false">Inputs!BA492-Inputs_old!BA492</f>
        <v>0</v>
      </c>
      <c r="BB492" s="90" t="n">
        <f aca="false">Inputs!BB492-Inputs_old!BB492</f>
        <v>0</v>
      </c>
      <c r="BC492" s="90" t="n">
        <f aca="false">Inputs!BC492-Inputs_old!BC492</f>
        <v>0</v>
      </c>
      <c r="BD492" s="90" t="n">
        <f aca="false">Inputs!BD492-Inputs_old!BD492</f>
        <v>0</v>
      </c>
      <c r="BE492" s="90" t="n">
        <f aca="false">Inputs!BE492-Inputs_old!BE492</f>
        <v>0</v>
      </c>
      <c r="BF492" s="90" t="n">
        <f aca="false">Inputs!BF492-Inputs_old!BF492</f>
        <v>0</v>
      </c>
      <c r="BG492" s="90" t="n">
        <f aca="false">Inputs!BG492-Inputs_old!BG492</f>
        <v>0</v>
      </c>
    </row>
    <row r="493" customFormat="false" ht="13.5" hidden="false" customHeight="true" outlineLevel="0" collapsed="false">
      <c r="A493" s="48"/>
      <c r="B493" s="123"/>
      <c r="C493" s="123"/>
      <c r="D493" s="123"/>
      <c r="E493" s="124"/>
      <c r="F493" s="19"/>
      <c r="G493" s="124"/>
      <c r="H493" s="124"/>
      <c r="I493" s="124"/>
    </row>
    <row r="494" customFormat="false" ht="13.5" hidden="false" customHeight="true" outlineLevel="0" collapsed="false">
      <c r="A494" s="48"/>
      <c r="B494" s="123"/>
      <c r="C494" s="123"/>
      <c r="D494" s="123"/>
      <c r="E494" s="124"/>
      <c r="F494" s="19"/>
      <c r="G494" s="124"/>
      <c r="H494" s="124"/>
      <c r="I494" s="124"/>
    </row>
    <row r="495" customFormat="false" ht="13.5" hidden="false" customHeight="true" outlineLevel="0" collapsed="false">
      <c r="A495" s="48"/>
      <c r="B495" s="123"/>
      <c r="C495" s="123"/>
      <c r="D495" s="123"/>
      <c r="E495" s="124"/>
      <c r="F495" s="19"/>
      <c r="G495" s="124"/>
      <c r="H495" s="124"/>
      <c r="I495" s="124"/>
    </row>
    <row r="496" customFormat="false" ht="13.5" hidden="false" customHeight="true" outlineLevel="0" collapsed="false">
      <c r="A496" s="48"/>
      <c r="B496" s="123"/>
      <c r="C496" s="123"/>
      <c r="D496" s="123"/>
      <c r="E496" s="124"/>
      <c r="F496" s="19"/>
      <c r="G496" s="124"/>
      <c r="H496" s="124"/>
      <c r="I496" s="124"/>
    </row>
    <row r="497" customFormat="false" ht="13.5" hidden="false" customHeight="true" outlineLevel="0" collapsed="false">
      <c r="A497" s="48"/>
      <c r="B497" s="123"/>
      <c r="C497" s="123"/>
      <c r="D497" s="123"/>
      <c r="E497" s="124"/>
      <c r="F497" s="19"/>
      <c r="G497" s="124"/>
      <c r="H497" s="124"/>
      <c r="I497" s="124"/>
    </row>
    <row r="498" customFormat="false" ht="13.5" hidden="false" customHeight="true" outlineLevel="0" collapsed="false">
      <c r="A498" s="48"/>
      <c r="B498" s="123"/>
      <c r="C498" s="123"/>
      <c r="D498" s="123"/>
      <c r="E498" s="124"/>
      <c r="F498" s="19"/>
      <c r="G498" s="124"/>
      <c r="H498" s="124"/>
      <c r="I498" s="124"/>
    </row>
    <row r="499" customFormat="false" ht="13.5" hidden="false" customHeight="true" outlineLevel="0" collapsed="false">
      <c r="A499" s="48"/>
      <c r="B499" s="123"/>
      <c r="C499" s="123"/>
      <c r="D499" s="123"/>
      <c r="E499" s="124"/>
      <c r="F499" s="19"/>
      <c r="G499" s="124"/>
      <c r="H499" s="124"/>
      <c r="I499" s="124"/>
    </row>
    <row r="500" customFormat="false" ht="13.5" hidden="false" customHeight="true" outlineLevel="0" collapsed="false">
      <c r="A500" s="48"/>
      <c r="B500" s="123"/>
      <c r="C500" s="123"/>
      <c r="D500" s="123"/>
      <c r="E500" s="124"/>
      <c r="F500" s="19"/>
      <c r="G500" s="124"/>
      <c r="H500" s="124"/>
      <c r="I500" s="124"/>
    </row>
    <row r="501" customFormat="false" ht="13.5" hidden="false" customHeight="true" outlineLevel="0" collapsed="false">
      <c r="A501" s="48"/>
      <c r="B501" s="123"/>
      <c r="C501" s="123"/>
      <c r="D501" s="123"/>
      <c r="E501" s="124"/>
      <c r="F501" s="19"/>
      <c r="G501" s="124"/>
      <c r="H501" s="124"/>
      <c r="I501" s="124"/>
    </row>
    <row r="502" customFormat="false" ht="13.5" hidden="false" customHeight="true" outlineLevel="0" collapsed="false">
      <c r="A502" s="48"/>
      <c r="B502" s="123"/>
      <c r="C502" s="123"/>
      <c r="D502" s="123"/>
      <c r="E502" s="124"/>
      <c r="F502" s="19"/>
      <c r="G502" s="124"/>
      <c r="H502" s="124"/>
      <c r="I502" s="124"/>
    </row>
    <row r="503" customFormat="false" ht="13.5" hidden="false" customHeight="true" outlineLevel="0" collapsed="false">
      <c r="A503" s="48"/>
      <c r="B503" s="123"/>
      <c r="C503" s="123"/>
      <c r="D503" s="123"/>
      <c r="E503" s="124"/>
      <c r="F503" s="19"/>
      <c r="G503" s="124"/>
      <c r="H503" s="124"/>
      <c r="I503" s="124"/>
    </row>
    <row r="504" customFormat="false" ht="13.5" hidden="false" customHeight="true" outlineLevel="0" collapsed="false">
      <c r="A504" s="48"/>
      <c r="B504" s="123"/>
      <c r="C504" s="123"/>
      <c r="D504" s="123"/>
      <c r="E504" s="124"/>
      <c r="F504" s="19"/>
      <c r="G504" s="124"/>
      <c r="H504" s="124"/>
      <c r="I504" s="124"/>
    </row>
    <row r="505" customFormat="false" ht="13.5" hidden="false" customHeight="true" outlineLevel="0" collapsed="false">
      <c r="A505" s="48"/>
      <c r="B505" s="123"/>
      <c r="C505" s="123"/>
      <c r="D505" s="123"/>
      <c r="E505" s="124"/>
      <c r="F505" s="19"/>
      <c r="G505" s="124"/>
      <c r="H505" s="124"/>
      <c r="I505" s="124"/>
    </row>
    <row r="506" customFormat="false" ht="13.5" hidden="false" customHeight="true" outlineLevel="0" collapsed="false">
      <c r="A506" s="48"/>
      <c r="B506" s="123"/>
      <c r="C506" s="123"/>
      <c r="D506" s="123"/>
      <c r="E506" s="124"/>
      <c r="F506" s="19"/>
      <c r="G506" s="124"/>
      <c r="H506" s="124"/>
      <c r="I506" s="124"/>
    </row>
    <row r="507" customFormat="false" ht="13.5" hidden="false" customHeight="true" outlineLevel="0" collapsed="false">
      <c r="A507" s="48"/>
      <c r="B507" s="123"/>
      <c r="C507" s="123"/>
      <c r="D507" s="123"/>
      <c r="E507" s="124"/>
      <c r="F507" s="19"/>
      <c r="G507" s="124"/>
      <c r="H507" s="124"/>
      <c r="I507" s="124"/>
    </row>
    <row r="508" customFormat="false" ht="13.5" hidden="false" customHeight="true" outlineLevel="0" collapsed="false">
      <c r="A508" s="172" t="s">
        <v>99</v>
      </c>
      <c r="B508" s="173" t="s">
        <v>454</v>
      </c>
      <c r="C508" s="173" t="s">
        <v>455</v>
      </c>
      <c r="D508" s="173" t="s">
        <v>10</v>
      </c>
      <c r="E508" s="119"/>
      <c r="F508" s="19" t="s">
        <v>456</v>
      </c>
      <c r="G508" s="119" t="s">
        <v>457</v>
      </c>
      <c r="H508" s="119"/>
      <c r="I508" s="119"/>
      <c r="J508" s="90" t="str">
        <f aca="false">IFERROR(Inputs!J508/Inputs_old!J508-1,"-")</f>
        <v>-</v>
      </c>
      <c r="K508" s="90" t="str">
        <f aca="false">IFERROR(Inputs!K508/Inputs_old!K508-1,"-")</f>
        <v>-</v>
      </c>
      <c r="L508" s="90" t="str">
        <f aca="false">IFERROR(Inputs!L508/Inputs_old!L508-1,"-")</f>
        <v>-</v>
      </c>
      <c r="M508" s="90" t="str">
        <f aca="false">IFERROR(Inputs!M508/Inputs_old!M508-1,"-")</f>
        <v>-</v>
      </c>
      <c r="N508" s="90" t="str">
        <f aca="false">IFERROR(Inputs!N508/Inputs_old!N508-1,"-")</f>
        <v>-</v>
      </c>
      <c r="O508" s="90" t="str">
        <f aca="false">IFERROR(Inputs!O508/Inputs_old!O508-1,"-")</f>
        <v>-</v>
      </c>
      <c r="P508" s="90" t="str">
        <f aca="false">IFERROR(Inputs!P508/Inputs_old!P508-1,"-")</f>
        <v>-</v>
      </c>
      <c r="Q508" s="90" t="str">
        <f aca="false">IFERROR(Inputs!Q508/Inputs_old!Q508-1,"-")</f>
        <v>-</v>
      </c>
      <c r="R508" s="90" t="str">
        <f aca="false">IFERROR(Inputs!R508/Inputs_old!R508-1,"-")</f>
        <v>-</v>
      </c>
      <c r="S508" s="90" t="str">
        <f aca="false">IFERROR(Inputs!S508/Inputs_old!S508-1,"-")</f>
        <v>-</v>
      </c>
      <c r="T508" s="90" t="str">
        <f aca="false">IFERROR(Inputs!T508/Inputs_old!T508-1,"-")</f>
        <v>-</v>
      </c>
      <c r="U508" s="90" t="n">
        <f aca="false">IFERROR(Inputs!U508/Inputs_old!U508-1,"-")</f>
        <v>0</v>
      </c>
      <c r="V508" s="90" t="n">
        <f aca="false">IFERROR(Inputs!V508/Inputs_old!V508-1,"-")</f>
        <v>0</v>
      </c>
      <c r="W508" s="90" t="n">
        <f aca="false">IFERROR(Inputs!W508/Inputs_old!W508-1,"-")</f>
        <v>0</v>
      </c>
      <c r="X508" s="90" t="n">
        <f aca="false">IFERROR(Inputs!X508/Inputs_old!X508-1,"-")</f>
        <v>0</v>
      </c>
      <c r="Y508" s="90" t="n">
        <f aca="false">IFERROR(Inputs!Y508/Inputs_old!Y508-1,"-")</f>
        <v>0</v>
      </c>
      <c r="Z508" s="90" t="n">
        <f aca="false">IFERROR(Inputs!Z508/Inputs_old!Z508-1,"-")</f>
        <v>0</v>
      </c>
      <c r="AA508" s="90" t="n">
        <f aca="false">IFERROR(Inputs!AA508/Inputs_old!AA508-1,"-")</f>
        <v>0</v>
      </c>
      <c r="AB508" s="90" t="n">
        <f aca="false">IFERROR(Inputs!AB508/Inputs_old!AB508-1,"-")</f>
        <v>0</v>
      </c>
      <c r="AC508" s="90" t="n">
        <f aca="false">IFERROR(Inputs!AC508/Inputs_old!AC508-1,"-")</f>
        <v>0</v>
      </c>
      <c r="AD508" s="90" t="n">
        <f aca="false">IFERROR(Inputs!AD508/Inputs_old!AD508-1,"-")</f>
        <v>0</v>
      </c>
      <c r="AE508" s="90" t="n">
        <f aca="false">IFERROR(Inputs!AE508/Inputs_old!AE508-1,"-")</f>
        <v>0</v>
      </c>
      <c r="AF508" s="90" t="n">
        <f aca="false">IFERROR(Inputs!AF508/Inputs_old!AF508-1,"-")</f>
        <v>0</v>
      </c>
      <c r="AG508" s="90" t="n">
        <f aca="false">IFERROR(Inputs!AG508/Inputs_old!AG508-1,"-")</f>
        <v>0</v>
      </c>
      <c r="AH508" s="90" t="n">
        <f aca="false">IFERROR(Inputs!AH508/Inputs_old!AH508-1,"-")</f>
        <v>0</v>
      </c>
      <c r="AI508" s="90" t="n">
        <f aca="false">IFERROR(Inputs!AI508/Inputs_old!AI508-1,"-")</f>
        <v>0.000708072489794986</v>
      </c>
      <c r="AJ508" s="90" t="n">
        <f aca="false">IFERROR(Inputs!AJ508/Inputs_old!AJ508-1,"-")</f>
        <v>-0.000144259486474008</v>
      </c>
      <c r="AK508" s="90" t="n">
        <f aca="false">IFERROR(Inputs!AK508/Inputs_old!AK508-1,"-")</f>
        <v>0.000434577463695796</v>
      </c>
      <c r="AL508" s="90" t="n">
        <f aca="false">IFERROR(Inputs!AL508/Inputs_old!AL508-1,"-")</f>
        <v>0.00235936198106113</v>
      </c>
      <c r="AM508" s="90" t="n">
        <f aca="false">IFERROR(Inputs!AM508/Inputs_old!AM508-1,"-")</f>
        <v>0.0020620890450791</v>
      </c>
      <c r="AN508" s="90" t="n">
        <f aca="false">IFERROR(Inputs!AN508/Inputs_old!AN508-1,"-")</f>
        <v>0.00191811162597189</v>
      </c>
      <c r="AO508" s="90" t="n">
        <f aca="false">IFERROR(Inputs!AO508/Inputs_old!AO508-1,"-")</f>
        <v>0.00191811162597211</v>
      </c>
      <c r="AP508" s="90" t="n">
        <f aca="false">IFERROR(Inputs!AP508/Inputs_old!AP508-1,"-")</f>
        <v>0.00191811162597189</v>
      </c>
      <c r="AQ508" s="90" t="n">
        <f aca="false">IFERROR(Inputs!AQ508/Inputs_old!AQ508-1,"-")</f>
        <v>0.00191811162597166</v>
      </c>
      <c r="AR508" s="90" t="n">
        <f aca="false">IFERROR(Inputs!AR508/Inputs_old!AR508-1,"-")</f>
        <v>0.00191811162597211</v>
      </c>
      <c r="AS508" s="90" t="n">
        <f aca="false">IFERROR(Inputs!AS508/Inputs_old!AS508-1,"-")</f>
        <v>0.00191811162597189</v>
      </c>
      <c r="AT508" s="90" t="n">
        <f aca="false">IFERROR(Inputs!AT508/Inputs_old!AT508-1,"-")</f>
        <v>0.00191811162597189</v>
      </c>
      <c r="AU508" s="90" t="n">
        <f aca="false">IFERROR(Inputs!AU508/Inputs_old!AU508-1,"-")</f>
        <v>0.00191811162597211</v>
      </c>
      <c r="AV508" s="90" t="n">
        <f aca="false">IFERROR(Inputs!AV508/Inputs_old!AV508-1,"-")</f>
        <v>0.00191811162597211</v>
      </c>
      <c r="AW508" s="90" t="n">
        <f aca="false">IFERROR(Inputs!AW508/Inputs_old!AW508-1,"-")</f>
        <v>0.00191811162597189</v>
      </c>
      <c r="AX508" s="90" t="n">
        <f aca="false">IFERROR(Inputs!AX508/Inputs_old!AX508-1,"-")</f>
        <v>0.00191811162597211</v>
      </c>
      <c r="AY508" s="90" t="n">
        <f aca="false">IFERROR(Inputs!AY508/Inputs_old!AY508-1,"-")</f>
        <v>0.00191811162597211</v>
      </c>
      <c r="AZ508" s="90" t="n">
        <f aca="false">IFERROR(Inputs!AZ508/Inputs_old!AZ508-1,"-")</f>
        <v>0.00191811162597211</v>
      </c>
      <c r="BA508" s="90" t="n">
        <f aca="false">IFERROR(Inputs!BA508/Inputs_old!BA508-1,"-")</f>
        <v>0.00191811162597211</v>
      </c>
      <c r="BB508" s="90" t="n">
        <f aca="false">IFERROR(Inputs!BB508/Inputs_old!BB508-1,"-")</f>
        <v>0.00191811162597233</v>
      </c>
      <c r="BC508" s="90" t="n">
        <f aca="false">IFERROR(Inputs!BC508/Inputs_old!BC508-1,"-")</f>
        <v>0.00191811162597233</v>
      </c>
      <c r="BD508" s="90" t="n">
        <f aca="false">IFERROR(Inputs!BD508/Inputs_old!BD508-1,"-")</f>
        <v>0.00191811162597255</v>
      </c>
      <c r="BE508" s="90" t="n">
        <f aca="false">IFERROR(Inputs!BE508/Inputs_old!BE508-1,"-")</f>
        <v>0.00191811162597233</v>
      </c>
      <c r="BF508" s="90" t="n">
        <f aca="false">IFERROR(Inputs!BF508/Inputs_old!BF508-1,"-")</f>
        <v>0.00191811162597255</v>
      </c>
      <c r="BG508" s="90" t="n">
        <f aca="false">IFERROR(Inputs!BG508/Inputs_old!BG508-1,"-")</f>
        <v>0.00191811162597255</v>
      </c>
    </row>
    <row r="509" customFormat="false" ht="13.5" hidden="false" customHeight="true" outlineLevel="0" collapsed="false">
      <c r="A509" s="172" t="s">
        <v>99</v>
      </c>
      <c r="B509" s="173" t="s">
        <v>454</v>
      </c>
      <c r="C509" s="173" t="s">
        <v>455</v>
      </c>
      <c r="D509" s="173" t="s">
        <v>10</v>
      </c>
      <c r="E509" s="119"/>
      <c r="F509" s="19" t="s">
        <v>458</v>
      </c>
      <c r="G509" s="119" t="s">
        <v>457</v>
      </c>
      <c r="H509" s="119"/>
      <c r="I509" s="119" t="s">
        <v>459</v>
      </c>
      <c r="J509" s="90" t="str">
        <f aca="false">IFERROR(Inputs!J509/Inputs_old!J509-1,"-")</f>
        <v>-</v>
      </c>
      <c r="K509" s="90" t="str">
        <f aca="false">IFERROR(Inputs!K509/Inputs_old!K509-1,"-")</f>
        <v>-</v>
      </c>
      <c r="L509" s="90" t="str">
        <f aca="false">IFERROR(Inputs!L509/Inputs_old!L509-1,"-")</f>
        <v>-</v>
      </c>
      <c r="M509" s="90" t="str">
        <f aca="false">IFERROR(Inputs!M509/Inputs_old!M509-1,"-")</f>
        <v>-</v>
      </c>
      <c r="N509" s="90" t="str">
        <f aca="false">IFERROR(Inputs!N509/Inputs_old!N509-1,"-")</f>
        <v>-</v>
      </c>
      <c r="O509" s="90" t="str">
        <f aca="false">IFERROR(Inputs!O509/Inputs_old!O509-1,"-")</f>
        <v>-</v>
      </c>
      <c r="P509" s="90" t="str">
        <f aca="false">IFERROR(Inputs!P509/Inputs_old!P509-1,"-")</f>
        <v>-</v>
      </c>
      <c r="Q509" s="90" t="str">
        <f aca="false">IFERROR(Inputs!Q509/Inputs_old!Q509-1,"-")</f>
        <v>-</v>
      </c>
      <c r="R509" s="90" t="str">
        <f aca="false">IFERROR(Inputs!R509/Inputs_old!R509-1,"-")</f>
        <v>-</v>
      </c>
      <c r="S509" s="90" t="str">
        <f aca="false">IFERROR(Inputs!S509/Inputs_old!S509-1,"-")</f>
        <v>-</v>
      </c>
      <c r="T509" s="90" t="str">
        <f aca="false">IFERROR(Inputs!T509/Inputs_old!T509-1,"-")</f>
        <v>-</v>
      </c>
      <c r="U509" s="90" t="n">
        <f aca="false">IFERROR(Inputs!U509/Inputs_old!U509-1,"-")</f>
        <v>0</v>
      </c>
      <c r="V509" s="90" t="n">
        <f aca="false">IFERROR(Inputs!V509/Inputs_old!V509-1,"-")</f>
        <v>0</v>
      </c>
      <c r="W509" s="90" t="n">
        <f aca="false">IFERROR(Inputs!W509/Inputs_old!W509-1,"-")</f>
        <v>0</v>
      </c>
      <c r="X509" s="90" t="n">
        <f aca="false">IFERROR(Inputs!X509/Inputs_old!X509-1,"-")</f>
        <v>0</v>
      </c>
      <c r="Y509" s="90" t="n">
        <f aca="false">IFERROR(Inputs!Y509/Inputs_old!Y509-1,"-")</f>
        <v>0</v>
      </c>
      <c r="Z509" s="90" t="n">
        <f aca="false">IFERROR(Inputs!Z509/Inputs_old!Z509-1,"-")</f>
        <v>0</v>
      </c>
      <c r="AA509" s="90" t="n">
        <f aca="false">IFERROR(Inputs!AA509/Inputs_old!AA509-1,"-")</f>
        <v>0</v>
      </c>
      <c r="AB509" s="90" t="n">
        <f aca="false">IFERROR(Inputs!AB509/Inputs_old!AB509-1,"-")</f>
        <v>0</v>
      </c>
      <c r="AC509" s="90" t="n">
        <f aca="false">IFERROR(Inputs!AC509/Inputs_old!AC509-1,"-")</f>
        <v>0</v>
      </c>
      <c r="AD509" s="90" t="n">
        <f aca="false">IFERROR(Inputs!AD509/Inputs_old!AD509-1,"-")</f>
        <v>0</v>
      </c>
      <c r="AE509" s="90" t="n">
        <f aca="false">IFERROR(Inputs!AE509/Inputs_old!AE509-1,"-")</f>
        <v>0</v>
      </c>
      <c r="AF509" s="90" t="n">
        <f aca="false">IFERROR(Inputs!AF509/Inputs_old!AF509-1,"-")</f>
        <v>0</v>
      </c>
      <c r="AG509" s="90" t="n">
        <f aca="false">IFERROR(Inputs!AG509/Inputs_old!AG509-1,"-")</f>
        <v>0</v>
      </c>
      <c r="AH509" s="90" t="n">
        <f aca="false">IFERROR(Inputs!AH509/Inputs_old!AH509-1,"-")</f>
        <v>0</v>
      </c>
      <c r="AI509" s="90" t="n">
        <f aca="false">IFERROR(Inputs!AI509/Inputs_old!AI509-1,"-")</f>
        <v>0.00140826812679107</v>
      </c>
      <c r="AJ509" s="90" t="n">
        <f aca="false">IFERROR(Inputs!AJ509/Inputs_old!AJ509-1,"-")</f>
        <v>-0.00167074818631685</v>
      </c>
      <c r="AK509" s="90" t="n">
        <f aca="false">IFERROR(Inputs!AK509/Inputs_old!AK509-1,"-")</f>
        <v>0.00251322712553503</v>
      </c>
      <c r="AL509" s="90" t="n">
        <f aca="false">IFERROR(Inputs!AL509/Inputs_old!AL509-1,"-")</f>
        <v>0.00220864958310596</v>
      </c>
      <c r="AM509" s="90" t="n">
        <f aca="false">IFERROR(Inputs!AM509/Inputs_old!AM509-1,"-")</f>
        <v>0.00191811162597189</v>
      </c>
      <c r="AN509" s="90" t="n">
        <f aca="false">IFERROR(Inputs!AN509/Inputs_old!AN509-1,"-")</f>
        <v>0.00191811162597189</v>
      </c>
      <c r="AO509" s="90" t="n">
        <f aca="false">IFERROR(Inputs!AO509/Inputs_old!AO509-1,"-")</f>
        <v>0.00191811162597189</v>
      </c>
      <c r="AP509" s="90" t="n">
        <f aca="false">IFERROR(Inputs!AP509/Inputs_old!AP509-1,"-")</f>
        <v>0.00191811162597189</v>
      </c>
      <c r="AQ509" s="90" t="n">
        <f aca="false">IFERROR(Inputs!AQ509/Inputs_old!AQ509-1,"-")</f>
        <v>0.00191811162597189</v>
      </c>
      <c r="AR509" s="90" t="n">
        <f aca="false">IFERROR(Inputs!AR509/Inputs_old!AR509-1,"-")</f>
        <v>0.00191811162597211</v>
      </c>
      <c r="AS509" s="90" t="n">
        <f aca="false">IFERROR(Inputs!AS509/Inputs_old!AS509-1,"-")</f>
        <v>0.00191811162597189</v>
      </c>
      <c r="AT509" s="90" t="n">
        <f aca="false">IFERROR(Inputs!AT509/Inputs_old!AT509-1,"-")</f>
        <v>0.00191811162597211</v>
      </c>
      <c r="AU509" s="90" t="n">
        <f aca="false">IFERROR(Inputs!AU509/Inputs_old!AU509-1,"-")</f>
        <v>0.00191811162597211</v>
      </c>
      <c r="AV509" s="90" t="n">
        <f aca="false">IFERROR(Inputs!AV509/Inputs_old!AV509-1,"-")</f>
        <v>0.00191811162597189</v>
      </c>
      <c r="AW509" s="90" t="n">
        <f aca="false">IFERROR(Inputs!AW509/Inputs_old!AW509-1,"-")</f>
        <v>0.00191811162597211</v>
      </c>
      <c r="AX509" s="90" t="n">
        <f aca="false">IFERROR(Inputs!AX509/Inputs_old!AX509-1,"-")</f>
        <v>0.00191811162597211</v>
      </c>
      <c r="AY509" s="90" t="n">
        <f aca="false">IFERROR(Inputs!AY509/Inputs_old!AY509-1,"-")</f>
        <v>0.00191811162597211</v>
      </c>
      <c r="AZ509" s="90" t="n">
        <f aca="false">IFERROR(Inputs!AZ509/Inputs_old!AZ509-1,"-")</f>
        <v>0.00191811162597233</v>
      </c>
      <c r="BA509" s="90" t="n">
        <f aca="false">IFERROR(Inputs!BA509/Inputs_old!BA509-1,"-")</f>
        <v>0.00191811162597233</v>
      </c>
      <c r="BB509" s="90" t="n">
        <f aca="false">IFERROR(Inputs!BB509/Inputs_old!BB509-1,"-")</f>
        <v>0.00191811162597233</v>
      </c>
      <c r="BC509" s="90" t="n">
        <f aca="false">IFERROR(Inputs!BC509/Inputs_old!BC509-1,"-")</f>
        <v>0.00191811162597233</v>
      </c>
      <c r="BD509" s="90" t="n">
        <f aca="false">IFERROR(Inputs!BD509/Inputs_old!BD509-1,"-")</f>
        <v>0.00191811162597233</v>
      </c>
      <c r="BE509" s="90" t="n">
        <f aca="false">IFERROR(Inputs!BE509/Inputs_old!BE509-1,"-")</f>
        <v>0.00191811162597255</v>
      </c>
      <c r="BF509" s="90" t="n">
        <f aca="false">IFERROR(Inputs!BF509/Inputs_old!BF509-1,"-")</f>
        <v>0.00191811162597255</v>
      </c>
      <c r="BG509" s="90" t="n">
        <f aca="false">IFERROR(Inputs!BG509/Inputs_old!BG509-1,"-")</f>
        <v>0.00191811162597255</v>
      </c>
    </row>
    <row r="510" customFormat="false" ht="13.5" hidden="false" customHeight="true" outlineLevel="0" collapsed="false">
      <c r="A510" s="172" t="s">
        <v>99</v>
      </c>
      <c r="B510" s="173" t="s">
        <v>454</v>
      </c>
      <c r="C510" s="173" t="s">
        <v>455</v>
      </c>
      <c r="D510" s="173" t="s">
        <v>10</v>
      </c>
      <c r="E510" s="119"/>
      <c r="F510" s="19" t="s">
        <v>460</v>
      </c>
      <c r="G510" s="119" t="s">
        <v>12</v>
      </c>
      <c r="H510" s="119"/>
      <c r="I510" s="119" t="s">
        <v>461</v>
      </c>
      <c r="J510" s="90" t="n">
        <f aca="false">Inputs!J510-Inputs_old!J510</f>
        <v>0</v>
      </c>
      <c r="K510" s="90" t="n">
        <f aca="false">Inputs!K510-Inputs_old!K510</f>
        <v>0</v>
      </c>
      <c r="L510" s="90" t="n">
        <f aca="false">Inputs!L510-Inputs_old!L510</f>
        <v>0</v>
      </c>
      <c r="M510" s="90" t="n">
        <f aca="false">Inputs!M510-Inputs_old!M510</f>
        <v>0</v>
      </c>
      <c r="N510" s="90" t="n">
        <f aca="false">Inputs!N510-Inputs_old!N510</f>
        <v>0</v>
      </c>
      <c r="O510" s="90" t="n">
        <f aca="false">Inputs!O510-Inputs_old!O510</f>
        <v>0</v>
      </c>
      <c r="P510" s="90" t="n">
        <f aca="false">Inputs!P510-Inputs_old!P510</f>
        <v>0</v>
      </c>
      <c r="Q510" s="90" t="n">
        <f aca="false">Inputs!Q510-Inputs_old!Q510</f>
        <v>0</v>
      </c>
      <c r="R510" s="90" t="n">
        <f aca="false">Inputs!R510-Inputs_old!R510</f>
        <v>0</v>
      </c>
      <c r="S510" s="90" t="n">
        <f aca="false">Inputs!S510-Inputs_old!S510</f>
        <v>0</v>
      </c>
      <c r="T510" s="90" t="n">
        <f aca="false">Inputs!T510-Inputs_old!T510</f>
        <v>0</v>
      </c>
      <c r="U510" s="90" t="n">
        <f aca="false">Inputs!U510-Inputs_old!U510</f>
        <v>0</v>
      </c>
      <c r="V510" s="90" t="n">
        <f aca="false">Inputs!V510-Inputs_old!V510</f>
        <v>0</v>
      </c>
      <c r="W510" s="90" t="n">
        <f aca="false">Inputs!W510-Inputs_old!W510</f>
        <v>0</v>
      </c>
      <c r="X510" s="90" t="n">
        <f aca="false">Inputs!X510-Inputs_old!X510</f>
        <v>0</v>
      </c>
      <c r="Y510" s="90" t="n">
        <f aca="false">Inputs!Y510-Inputs_old!Y510</f>
        <v>0</v>
      </c>
      <c r="Z510" s="90" t="n">
        <f aca="false">Inputs!Z510-Inputs_old!Z510</f>
        <v>0</v>
      </c>
      <c r="AA510" s="90" t="n">
        <f aca="false">Inputs!AA510-Inputs_old!AA510</f>
        <v>0</v>
      </c>
      <c r="AB510" s="90" t="n">
        <f aca="false">Inputs!AB510-Inputs_old!AB510</f>
        <v>0</v>
      </c>
      <c r="AC510" s="90" t="n">
        <f aca="false">Inputs!AC510-Inputs_old!AC510</f>
        <v>0</v>
      </c>
      <c r="AD510" s="90" t="n">
        <f aca="false">Inputs!AD510-Inputs_old!AD510</f>
        <v>0</v>
      </c>
      <c r="AE510" s="90" t="n">
        <f aca="false">Inputs!AE510-Inputs_old!AE510</f>
        <v>0</v>
      </c>
      <c r="AF510" s="90" t="n">
        <f aca="false">Inputs!AF510-Inputs_old!AF510</f>
        <v>0</v>
      </c>
      <c r="AG510" s="90" t="n">
        <f aca="false">Inputs!AG510-Inputs_old!AG510</f>
        <v>0</v>
      </c>
      <c r="AH510" s="90" t="n">
        <f aca="false">Inputs!AH510-Inputs_old!AH510</f>
        <v>0</v>
      </c>
      <c r="AI510" s="90" t="n">
        <f aca="false">Inputs!AI510-Inputs_old!AI510</f>
        <v>0</v>
      </c>
      <c r="AJ510" s="90" t="n">
        <f aca="false">Inputs!AJ510-Inputs_old!AJ510</f>
        <v>0</v>
      </c>
      <c r="AK510" s="90" t="n">
        <f aca="false">Inputs!AK510-Inputs_old!AK510</f>
        <v>0</v>
      </c>
      <c r="AL510" s="90" t="n">
        <f aca="false">Inputs!AL510-Inputs_old!AL510</f>
        <v>0</v>
      </c>
      <c r="AM510" s="90" t="n">
        <f aca="false">Inputs!AM510-Inputs_old!AM510</f>
        <v>0</v>
      </c>
      <c r="AN510" s="90" t="n">
        <f aca="false">Inputs!AN510-Inputs_old!AN510</f>
        <v>0</v>
      </c>
      <c r="AO510" s="90" t="n">
        <f aca="false">Inputs!AO510-Inputs_old!AO510</f>
        <v>0</v>
      </c>
      <c r="AP510" s="90" t="n">
        <f aca="false">Inputs!AP510-Inputs_old!AP510</f>
        <v>0</v>
      </c>
      <c r="AQ510" s="90" t="n">
        <f aca="false">Inputs!AQ510-Inputs_old!AQ510</f>
        <v>0</v>
      </c>
      <c r="AR510" s="90" t="n">
        <f aca="false">Inputs!AR510-Inputs_old!AR510</f>
        <v>0</v>
      </c>
      <c r="AS510" s="90" t="n">
        <f aca="false">Inputs!AS510-Inputs_old!AS510</f>
        <v>0</v>
      </c>
      <c r="AT510" s="90" t="n">
        <f aca="false">Inputs!AT510-Inputs_old!AT510</f>
        <v>0</v>
      </c>
      <c r="AU510" s="90" t="n">
        <f aca="false">Inputs!AU510-Inputs_old!AU510</f>
        <v>0</v>
      </c>
      <c r="AV510" s="90" t="n">
        <f aca="false">Inputs!AV510-Inputs_old!AV510</f>
        <v>0</v>
      </c>
      <c r="AW510" s="90" t="n">
        <f aca="false">Inputs!AW510-Inputs_old!AW510</f>
        <v>0</v>
      </c>
      <c r="AX510" s="90" t="n">
        <f aca="false">Inputs!AX510-Inputs_old!AX510</f>
        <v>0</v>
      </c>
      <c r="AY510" s="90" t="n">
        <f aca="false">Inputs!AY510-Inputs_old!AY510</f>
        <v>0</v>
      </c>
      <c r="AZ510" s="90" t="n">
        <f aca="false">Inputs!AZ510-Inputs_old!AZ510</f>
        <v>0</v>
      </c>
      <c r="BA510" s="90" t="n">
        <f aca="false">Inputs!BA510-Inputs_old!BA510</f>
        <v>0</v>
      </c>
      <c r="BB510" s="90" t="n">
        <f aca="false">Inputs!BB510-Inputs_old!BB510</f>
        <v>0</v>
      </c>
      <c r="BC510" s="90" t="n">
        <f aca="false">Inputs!BC510-Inputs_old!BC510</f>
        <v>0</v>
      </c>
      <c r="BD510" s="90" t="n">
        <f aca="false">Inputs!BD510-Inputs_old!BD510</f>
        <v>0</v>
      </c>
      <c r="BE510" s="90" t="n">
        <f aca="false">Inputs!BE510-Inputs_old!BE510</f>
        <v>0</v>
      </c>
      <c r="BF510" s="90" t="n">
        <f aca="false">Inputs!BF510-Inputs_old!BF510</f>
        <v>0</v>
      </c>
      <c r="BG510" s="90" t="n">
        <f aca="false">Inputs!BG510-Inputs_old!BG510</f>
        <v>0</v>
      </c>
    </row>
    <row r="511" customFormat="false" ht="13.5" hidden="false" customHeight="true" outlineLevel="0" collapsed="false">
      <c r="A511" s="172" t="s">
        <v>99</v>
      </c>
      <c r="B511" s="173" t="s">
        <v>454</v>
      </c>
      <c r="C511" s="173" t="s">
        <v>455</v>
      </c>
      <c r="D511" s="173" t="s">
        <v>23</v>
      </c>
      <c r="E511" s="119"/>
      <c r="F511" s="19" t="s">
        <v>462</v>
      </c>
      <c r="G511" s="119" t="s">
        <v>12</v>
      </c>
      <c r="H511" s="119"/>
      <c r="I511" s="119" t="s">
        <v>461</v>
      </c>
      <c r="J511" s="90" t="n">
        <f aca="false">Inputs!J511-Inputs_old!J511</f>
        <v>0</v>
      </c>
      <c r="K511" s="90" t="n">
        <f aca="false">Inputs!K511-Inputs_old!K511</f>
        <v>0</v>
      </c>
      <c r="L511" s="90" t="n">
        <f aca="false">Inputs!L511-Inputs_old!L511</f>
        <v>0</v>
      </c>
      <c r="M511" s="90" t="n">
        <f aca="false">Inputs!M511-Inputs_old!M511</f>
        <v>0</v>
      </c>
      <c r="N511" s="90" t="n">
        <f aca="false">Inputs!N511-Inputs_old!N511</f>
        <v>0</v>
      </c>
      <c r="O511" s="90" t="n">
        <f aca="false">Inputs!O511-Inputs_old!O511</f>
        <v>0</v>
      </c>
      <c r="P511" s="90" t="n">
        <f aca="false">Inputs!P511-Inputs_old!P511</f>
        <v>0</v>
      </c>
      <c r="Q511" s="90" t="n">
        <f aca="false">Inputs!Q511-Inputs_old!Q511</f>
        <v>0</v>
      </c>
      <c r="R511" s="90" t="n">
        <f aca="false">Inputs!R511-Inputs_old!R511</f>
        <v>0</v>
      </c>
      <c r="S511" s="90" t="n">
        <f aca="false">Inputs!S511-Inputs_old!S511</f>
        <v>0</v>
      </c>
      <c r="T511" s="90" t="n">
        <f aca="false">Inputs!T511-Inputs_old!T511</f>
        <v>0</v>
      </c>
      <c r="U511" s="90" t="n">
        <f aca="false">Inputs!U511-Inputs_old!U511</f>
        <v>0</v>
      </c>
      <c r="V511" s="90" t="n">
        <f aca="false">Inputs!V511-Inputs_old!V511</f>
        <v>0</v>
      </c>
      <c r="W511" s="90" t="n">
        <f aca="false">Inputs!W511-Inputs_old!W511</f>
        <v>0</v>
      </c>
      <c r="X511" s="90" t="n">
        <f aca="false">Inputs!X511-Inputs_old!X511</f>
        <v>0.157</v>
      </c>
      <c r="Y511" s="90" t="n">
        <f aca="false">Inputs!Y511-Inputs_old!Y511</f>
        <v>-0.013</v>
      </c>
      <c r="Z511" s="90" t="n">
        <f aca="false">Inputs!Z511-Inputs_old!Z511</f>
        <v>0.00999999999999998</v>
      </c>
      <c r="AA511" s="90" t="n">
        <f aca="false">Inputs!AA511-Inputs_old!AA511</f>
        <v>0</v>
      </c>
      <c r="AB511" s="90" t="n">
        <f aca="false">Inputs!AB511-Inputs_old!AB511</f>
        <v>0</v>
      </c>
      <c r="AC511" s="90" t="n">
        <f aca="false">Inputs!AC511-Inputs_old!AC511</f>
        <v>0</v>
      </c>
      <c r="AD511" s="90" t="n">
        <f aca="false">Inputs!AD511-Inputs_old!AD511</f>
        <v>0</v>
      </c>
      <c r="AE511" s="90" t="n">
        <f aca="false">Inputs!AE511-Inputs_old!AE511</f>
        <v>0</v>
      </c>
      <c r="AF511" s="90" t="n">
        <f aca="false">Inputs!AF511-Inputs_old!AF511</f>
        <v>0</v>
      </c>
      <c r="AG511" s="90" t="n">
        <f aca="false">Inputs!AG511-Inputs_old!AG511</f>
        <v>0</v>
      </c>
      <c r="AH511" s="90" t="n">
        <f aca="false">Inputs!AH511-Inputs_old!AH511</f>
        <v>0</v>
      </c>
      <c r="AI511" s="90" t="n">
        <f aca="false">Inputs!AI511-Inputs_old!AI511</f>
        <v>0</v>
      </c>
      <c r="AJ511" s="90" t="n">
        <f aca="false">Inputs!AJ511-Inputs_old!AJ511</f>
        <v>0</v>
      </c>
      <c r="AK511" s="90" t="n">
        <f aca="false">Inputs!AK511-Inputs_old!AK511</f>
        <v>0</v>
      </c>
      <c r="AL511" s="90" t="n">
        <f aca="false">Inputs!AL511-Inputs_old!AL511</f>
        <v>0</v>
      </c>
      <c r="AM511" s="90" t="n">
        <f aca="false">Inputs!AM511-Inputs_old!AM511</f>
        <v>0</v>
      </c>
      <c r="AN511" s="90" t="n">
        <f aca="false">Inputs!AN511-Inputs_old!AN511</f>
        <v>0</v>
      </c>
      <c r="AO511" s="90" t="n">
        <f aca="false">Inputs!AO511-Inputs_old!AO511</f>
        <v>0</v>
      </c>
      <c r="AP511" s="90" t="n">
        <f aca="false">Inputs!AP511-Inputs_old!AP511</f>
        <v>0</v>
      </c>
      <c r="AQ511" s="90" t="n">
        <f aca="false">Inputs!AQ511-Inputs_old!AQ511</f>
        <v>0</v>
      </c>
      <c r="AR511" s="90" t="n">
        <f aca="false">Inputs!AR511-Inputs_old!AR511</f>
        <v>0</v>
      </c>
      <c r="AS511" s="90" t="n">
        <f aca="false">Inputs!AS511-Inputs_old!AS511</f>
        <v>0</v>
      </c>
      <c r="AT511" s="90" t="n">
        <f aca="false">Inputs!AT511-Inputs_old!AT511</f>
        <v>0</v>
      </c>
      <c r="AU511" s="90" t="n">
        <f aca="false">Inputs!AU511-Inputs_old!AU511</f>
        <v>0</v>
      </c>
      <c r="AV511" s="90" t="n">
        <f aca="false">Inputs!AV511-Inputs_old!AV511</f>
        <v>0</v>
      </c>
      <c r="AW511" s="90" t="n">
        <f aca="false">Inputs!AW511-Inputs_old!AW511</f>
        <v>0</v>
      </c>
      <c r="AX511" s="90" t="n">
        <f aca="false">Inputs!AX511-Inputs_old!AX511</f>
        <v>0</v>
      </c>
      <c r="AY511" s="90" t="n">
        <f aca="false">Inputs!AY511-Inputs_old!AY511</f>
        <v>0</v>
      </c>
      <c r="AZ511" s="90" t="n">
        <f aca="false">Inputs!AZ511-Inputs_old!AZ511</f>
        <v>0</v>
      </c>
      <c r="BA511" s="90" t="n">
        <f aca="false">Inputs!BA511-Inputs_old!BA511</f>
        <v>0</v>
      </c>
      <c r="BB511" s="90" t="n">
        <f aca="false">Inputs!BB511-Inputs_old!BB511</f>
        <v>0</v>
      </c>
      <c r="BC511" s="90" t="n">
        <f aca="false">Inputs!BC511-Inputs_old!BC511</f>
        <v>0</v>
      </c>
      <c r="BD511" s="90" t="n">
        <f aca="false">Inputs!BD511-Inputs_old!BD511</f>
        <v>0</v>
      </c>
      <c r="BE511" s="90" t="n">
        <f aca="false">Inputs!BE511-Inputs_old!BE511</f>
        <v>0</v>
      </c>
      <c r="BF511" s="90" t="n">
        <f aca="false">Inputs!BF511-Inputs_old!BF511</f>
        <v>0</v>
      </c>
      <c r="BG511" s="90" t="n">
        <f aca="false">Inputs!BG511-Inputs_old!BG511</f>
        <v>0</v>
      </c>
    </row>
    <row r="512" customFormat="false" ht="13.5" hidden="false" customHeight="true" outlineLevel="0" collapsed="false">
      <c r="A512" s="172" t="s">
        <v>99</v>
      </c>
      <c r="B512" s="173" t="s">
        <v>454</v>
      </c>
      <c r="C512" s="173" t="s">
        <v>463</v>
      </c>
      <c r="D512" s="173" t="s">
        <v>10</v>
      </c>
      <c r="E512" s="119"/>
      <c r="F512" s="19" t="s">
        <v>464</v>
      </c>
      <c r="G512" s="119" t="s">
        <v>457</v>
      </c>
      <c r="H512" s="119"/>
      <c r="I512" s="119"/>
      <c r="J512" s="90" t="str">
        <f aca="false">IFERROR(Inputs!J512/Inputs_old!J512-1,"-")</f>
        <v>-</v>
      </c>
      <c r="K512" s="90" t="str">
        <f aca="false">IFERROR(Inputs!K512/Inputs_old!K512-1,"-")</f>
        <v>-</v>
      </c>
      <c r="L512" s="90" t="str">
        <f aca="false">IFERROR(Inputs!L512/Inputs_old!L512-1,"-")</f>
        <v>-</v>
      </c>
      <c r="M512" s="90" t="str">
        <f aca="false">IFERROR(Inputs!M512/Inputs_old!M512-1,"-")</f>
        <v>-</v>
      </c>
      <c r="N512" s="90" t="str">
        <f aca="false">IFERROR(Inputs!N512/Inputs_old!N512-1,"-")</f>
        <v>-</v>
      </c>
      <c r="O512" s="90" t="str">
        <f aca="false">IFERROR(Inputs!O512/Inputs_old!O512-1,"-")</f>
        <v>-</v>
      </c>
      <c r="P512" s="90" t="str">
        <f aca="false">IFERROR(Inputs!P512/Inputs_old!P512-1,"-")</f>
        <v>-</v>
      </c>
      <c r="Q512" s="90" t="str">
        <f aca="false">IFERROR(Inputs!Q512/Inputs_old!Q512-1,"-")</f>
        <v>-</v>
      </c>
      <c r="R512" s="90" t="str">
        <f aca="false">IFERROR(Inputs!R512/Inputs_old!R512-1,"-")</f>
        <v>-</v>
      </c>
      <c r="S512" s="90" t="str">
        <f aca="false">IFERROR(Inputs!S512/Inputs_old!S512-1,"-")</f>
        <v>-</v>
      </c>
      <c r="T512" s="90" t="str">
        <f aca="false">IFERROR(Inputs!T512/Inputs_old!T512-1,"-")</f>
        <v>-</v>
      </c>
      <c r="U512" s="90" t="n">
        <f aca="false">IFERROR(Inputs!U512/Inputs_old!U512-1,"-")</f>
        <v>0</v>
      </c>
      <c r="V512" s="90" t="n">
        <f aca="false">IFERROR(Inputs!V512/Inputs_old!V512-1,"-")</f>
        <v>0</v>
      </c>
      <c r="W512" s="90" t="n">
        <f aca="false">IFERROR(Inputs!W512/Inputs_old!W512-1,"-")</f>
        <v>0</v>
      </c>
      <c r="X512" s="90" t="n">
        <f aca="false">IFERROR(Inputs!X512/Inputs_old!X512-1,"-")</f>
        <v>0</v>
      </c>
      <c r="Y512" s="90" t="n">
        <f aca="false">IFERROR(Inputs!Y512/Inputs_old!Y512-1,"-")</f>
        <v>0</v>
      </c>
      <c r="Z512" s="90" t="n">
        <f aca="false">IFERROR(Inputs!Z512/Inputs_old!Z512-1,"-")</f>
        <v>0</v>
      </c>
      <c r="AA512" s="90" t="n">
        <f aca="false">IFERROR(Inputs!AA512/Inputs_old!AA512-1,"-")</f>
        <v>0</v>
      </c>
      <c r="AB512" s="90" t="n">
        <f aca="false">IFERROR(Inputs!AB512/Inputs_old!AB512-1,"-")</f>
        <v>0</v>
      </c>
      <c r="AC512" s="90" t="n">
        <f aca="false">IFERROR(Inputs!AC512/Inputs_old!AC512-1,"-")</f>
        <v>0</v>
      </c>
      <c r="AD512" s="90" t="n">
        <f aca="false">IFERROR(Inputs!AD512/Inputs_old!AD512-1,"-")</f>
        <v>0</v>
      </c>
      <c r="AE512" s="90" t="n">
        <f aca="false">IFERROR(Inputs!AE512/Inputs_old!AE512-1,"-")</f>
        <v>0</v>
      </c>
      <c r="AF512" s="90" t="n">
        <f aca="false">IFERROR(Inputs!AF512/Inputs_old!AF512-1,"-")</f>
        <v>0</v>
      </c>
      <c r="AG512" s="90" t="n">
        <f aca="false">IFERROR(Inputs!AG512/Inputs_old!AG512-1,"-")</f>
        <v>0</v>
      </c>
      <c r="AH512" s="90" t="n">
        <f aca="false">IFERROR(Inputs!AH512/Inputs_old!AH512-1,"-")</f>
        <v>0</v>
      </c>
      <c r="AI512" s="90" t="n">
        <f aca="false">IFERROR(Inputs!AI512/Inputs_old!AI512-1,"-")</f>
        <v>-0.0687500000000001</v>
      </c>
      <c r="AJ512" s="90" t="n">
        <f aca="false">IFERROR(Inputs!AJ512/Inputs_old!AJ512-1,"-")</f>
        <v>-0.051051051051051</v>
      </c>
      <c r="AK512" s="90" t="n">
        <f aca="false">IFERROR(Inputs!AK512/Inputs_old!AK512-1,"-")</f>
        <v>-0.0379008746355686</v>
      </c>
      <c r="AL512" s="90" t="n">
        <f aca="false">IFERROR(Inputs!AL512/Inputs_old!AL512-1,"-")</f>
        <v>-0.0486941533950097</v>
      </c>
      <c r="AM512" s="90" t="n">
        <f aca="false">IFERROR(Inputs!AM512/Inputs_old!AM512-1,"-")</f>
        <v>-0.057001839843965</v>
      </c>
      <c r="AN512" s="90" t="n">
        <f aca="false">IFERROR(Inputs!AN512/Inputs_old!AN512-1,"-")</f>
        <v>-0.0571343779959534</v>
      </c>
      <c r="AO512" s="90" t="n">
        <f aca="false">IFERROR(Inputs!AO512/Inputs_old!AO512-1,"-")</f>
        <v>-0.0571343779959533</v>
      </c>
      <c r="AP512" s="90" t="n">
        <f aca="false">IFERROR(Inputs!AP512/Inputs_old!AP512-1,"-")</f>
        <v>-0.0571343779959533</v>
      </c>
      <c r="AQ512" s="90" t="n">
        <f aca="false">IFERROR(Inputs!AQ512/Inputs_old!AQ512-1,"-")</f>
        <v>-0.0571343779959532</v>
      </c>
      <c r="AR512" s="90" t="n">
        <f aca="false">IFERROR(Inputs!AR512/Inputs_old!AR512-1,"-")</f>
        <v>-0.0571343779959533</v>
      </c>
      <c r="AS512" s="90" t="n">
        <f aca="false">IFERROR(Inputs!AS512/Inputs_old!AS512-1,"-")</f>
        <v>-0.0571343779959531</v>
      </c>
      <c r="AT512" s="90" t="n">
        <f aca="false">IFERROR(Inputs!AT512/Inputs_old!AT512-1,"-")</f>
        <v>-0.0571343779959533</v>
      </c>
      <c r="AU512" s="90" t="n">
        <f aca="false">IFERROR(Inputs!AU512/Inputs_old!AU512-1,"-")</f>
        <v>-0.057134377995953</v>
      </c>
      <c r="AV512" s="90" t="n">
        <f aca="false">IFERROR(Inputs!AV512/Inputs_old!AV512-1,"-")</f>
        <v>-0.0571343779959531</v>
      </c>
      <c r="AW512" s="90" t="n">
        <f aca="false">IFERROR(Inputs!AW512/Inputs_old!AW512-1,"-")</f>
        <v>-0.0571343779959532</v>
      </c>
      <c r="AX512" s="90" t="n">
        <f aca="false">IFERROR(Inputs!AX512/Inputs_old!AX512-1,"-")</f>
        <v>-0.057134377995953</v>
      </c>
      <c r="AY512" s="90" t="n">
        <f aca="false">IFERROR(Inputs!AY512/Inputs_old!AY512-1,"-")</f>
        <v>-0.0571343779959532</v>
      </c>
      <c r="AZ512" s="90" t="n">
        <f aca="false">IFERROR(Inputs!AZ512/Inputs_old!AZ512-1,"-")</f>
        <v>-0.0571343779959532</v>
      </c>
      <c r="BA512" s="90" t="n">
        <f aca="false">IFERROR(Inputs!BA512/Inputs_old!BA512-1,"-")</f>
        <v>-0.057134377995953</v>
      </c>
      <c r="BB512" s="90" t="n">
        <f aca="false">IFERROR(Inputs!BB512/Inputs_old!BB512-1,"-")</f>
        <v>-0.0571343779959531</v>
      </c>
      <c r="BC512" s="90" t="n">
        <f aca="false">IFERROR(Inputs!BC512/Inputs_old!BC512-1,"-")</f>
        <v>-0.0571343779959534</v>
      </c>
      <c r="BD512" s="90" t="n">
        <f aca="false">IFERROR(Inputs!BD512/Inputs_old!BD512-1,"-")</f>
        <v>-0.0571343779959533</v>
      </c>
      <c r="BE512" s="90" t="n">
        <f aca="false">IFERROR(Inputs!BE512/Inputs_old!BE512-1,"-")</f>
        <v>-0.0571343779959534</v>
      </c>
      <c r="BF512" s="90" t="n">
        <f aca="false">IFERROR(Inputs!BF512/Inputs_old!BF512-1,"-")</f>
        <v>-0.0571343779959532</v>
      </c>
      <c r="BG512" s="90" t="n">
        <f aca="false">IFERROR(Inputs!BG512/Inputs_old!BG512-1,"-")</f>
        <v>-0.0571343779959534</v>
      </c>
    </row>
    <row r="513" customFormat="false" ht="13.5" hidden="false" customHeight="true" outlineLevel="0" collapsed="false">
      <c r="A513" s="172" t="s">
        <v>99</v>
      </c>
      <c r="B513" s="173" t="s">
        <v>454</v>
      </c>
      <c r="C513" s="173" t="s">
        <v>463</v>
      </c>
      <c r="D513" s="173" t="s">
        <v>10</v>
      </c>
      <c r="E513" s="119"/>
      <c r="F513" s="19" t="s">
        <v>465</v>
      </c>
      <c r="G513" s="119" t="s">
        <v>457</v>
      </c>
      <c r="H513" s="119"/>
      <c r="I513" s="119" t="s">
        <v>459</v>
      </c>
      <c r="J513" s="90" t="str">
        <f aca="false">IFERROR(Inputs!J513/Inputs_old!J513-1,"-")</f>
        <v>-</v>
      </c>
      <c r="K513" s="90" t="str">
        <f aca="false">IFERROR(Inputs!K513/Inputs_old!K513-1,"-")</f>
        <v>-</v>
      </c>
      <c r="L513" s="90" t="str">
        <f aca="false">IFERROR(Inputs!L513/Inputs_old!L513-1,"-")</f>
        <v>-</v>
      </c>
      <c r="M513" s="90" t="str">
        <f aca="false">IFERROR(Inputs!M513/Inputs_old!M513-1,"-")</f>
        <v>-</v>
      </c>
      <c r="N513" s="90" t="str">
        <f aca="false">IFERROR(Inputs!N513/Inputs_old!N513-1,"-")</f>
        <v>-</v>
      </c>
      <c r="O513" s="90" t="str">
        <f aca="false">IFERROR(Inputs!O513/Inputs_old!O513-1,"-")</f>
        <v>-</v>
      </c>
      <c r="P513" s="90" t="str">
        <f aca="false">IFERROR(Inputs!P513/Inputs_old!P513-1,"-")</f>
        <v>-</v>
      </c>
      <c r="Q513" s="90" t="str">
        <f aca="false">IFERROR(Inputs!Q513/Inputs_old!Q513-1,"-")</f>
        <v>-</v>
      </c>
      <c r="R513" s="90" t="str">
        <f aca="false">IFERROR(Inputs!R513/Inputs_old!R513-1,"-")</f>
        <v>-</v>
      </c>
      <c r="S513" s="90" t="str">
        <f aca="false">IFERROR(Inputs!S513/Inputs_old!S513-1,"-")</f>
        <v>-</v>
      </c>
      <c r="T513" s="90" t="str">
        <f aca="false">IFERROR(Inputs!T513/Inputs_old!T513-1,"-")</f>
        <v>-</v>
      </c>
      <c r="U513" s="90" t="n">
        <f aca="false">IFERROR(Inputs!U513/Inputs_old!U513-1,"-")</f>
        <v>0</v>
      </c>
      <c r="V513" s="90" t="n">
        <f aca="false">IFERROR(Inputs!V513/Inputs_old!V513-1,"-")</f>
        <v>0</v>
      </c>
      <c r="W513" s="90" t="n">
        <f aca="false">IFERROR(Inputs!W513/Inputs_old!W513-1,"-")</f>
        <v>0</v>
      </c>
      <c r="X513" s="90" t="n">
        <f aca="false">IFERROR(Inputs!X513/Inputs_old!X513-1,"-")</f>
        <v>0</v>
      </c>
      <c r="Y513" s="90" t="n">
        <f aca="false">IFERROR(Inputs!Y513/Inputs_old!Y513-1,"-")</f>
        <v>0</v>
      </c>
      <c r="Z513" s="90" t="n">
        <f aca="false">IFERROR(Inputs!Z513/Inputs_old!Z513-1,"-")</f>
        <v>0</v>
      </c>
      <c r="AA513" s="90" t="n">
        <f aca="false">IFERROR(Inputs!AA513/Inputs_old!AA513-1,"-")</f>
        <v>0</v>
      </c>
      <c r="AB513" s="90" t="n">
        <f aca="false">IFERROR(Inputs!AB513/Inputs_old!AB513-1,"-")</f>
        <v>0</v>
      </c>
      <c r="AC513" s="90" t="n">
        <f aca="false">IFERROR(Inputs!AC513/Inputs_old!AC513-1,"-")</f>
        <v>0</v>
      </c>
      <c r="AD513" s="90" t="n">
        <f aca="false">IFERROR(Inputs!AD513/Inputs_old!AD513-1,"-")</f>
        <v>0</v>
      </c>
      <c r="AE513" s="90" t="n">
        <f aca="false">IFERROR(Inputs!AE513/Inputs_old!AE513-1,"-")</f>
        <v>0</v>
      </c>
      <c r="AF513" s="90" t="n">
        <f aca="false">IFERROR(Inputs!AF513/Inputs_old!AF513-1,"-")</f>
        <v>0</v>
      </c>
      <c r="AG513" s="90" t="n">
        <f aca="false">IFERROR(Inputs!AG513/Inputs_old!AG513-1,"-")</f>
        <v>0</v>
      </c>
      <c r="AH513" s="90" t="n">
        <f aca="false">IFERROR(Inputs!AH513/Inputs_old!AH513-1,"-")</f>
        <v>-0.0076309756014098</v>
      </c>
      <c r="AI513" s="90" t="n">
        <f aca="false">IFERROR(Inputs!AI513/Inputs_old!AI513-1,"-")</f>
        <v>-0.070716919045733</v>
      </c>
      <c r="AJ513" s="90" t="n">
        <f aca="false">IFERROR(Inputs!AJ513/Inputs_old!AJ513-1,"-")</f>
        <v>-0.0325443786982248</v>
      </c>
      <c r="AK513" s="90" t="n">
        <f aca="false">IFERROR(Inputs!AK513/Inputs_old!AK513-1,"-")</f>
        <v>-0.043103448275862</v>
      </c>
      <c r="AL513" s="90" t="n">
        <f aca="false">IFERROR(Inputs!AL513/Inputs_old!AL513-1,"-")</f>
        <v>-0.0568649357342609</v>
      </c>
      <c r="AM513" s="90" t="n">
        <f aca="false">IFERROR(Inputs!AM513/Inputs_old!AM513-1,"-")</f>
        <v>-0.0571343779959533</v>
      </c>
      <c r="AN513" s="90" t="n">
        <f aca="false">IFERROR(Inputs!AN513/Inputs_old!AN513-1,"-")</f>
        <v>-0.0571343779959533</v>
      </c>
      <c r="AO513" s="90" t="n">
        <f aca="false">IFERROR(Inputs!AO513/Inputs_old!AO513-1,"-")</f>
        <v>-0.0571343779959533</v>
      </c>
      <c r="AP513" s="90" t="n">
        <f aca="false">IFERROR(Inputs!AP513/Inputs_old!AP513-1,"-")</f>
        <v>-0.0571343779959533</v>
      </c>
      <c r="AQ513" s="90" t="n">
        <f aca="false">IFERROR(Inputs!AQ513/Inputs_old!AQ513-1,"-")</f>
        <v>-0.0571343779959532</v>
      </c>
      <c r="AR513" s="90" t="n">
        <f aca="false">IFERROR(Inputs!AR513/Inputs_old!AR513-1,"-")</f>
        <v>-0.0571343779959533</v>
      </c>
      <c r="AS513" s="90" t="n">
        <f aca="false">IFERROR(Inputs!AS513/Inputs_old!AS513-1,"-")</f>
        <v>-0.0571343779959532</v>
      </c>
      <c r="AT513" s="90" t="n">
        <f aca="false">IFERROR(Inputs!AT513/Inputs_old!AT513-1,"-")</f>
        <v>-0.0571343779959532</v>
      </c>
      <c r="AU513" s="90" t="n">
        <f aca="false">IFERROR(Inputs!AU513/Inputs_old!AU513-1,"-")</f>
        <v>-0.0571343779959532</v>
      </c>
      <c r="AV513" s="90" t="n">
        <f aca="false">IFERROR(Inputs!AV513/Inputs_old!AV513-1,"-")</f>
        <v>-0.0571343779959532</v>
      </c>
      <c r="AW513" s="90" t="n">
        <f aca="false">IFERROR(Inputs!AW513/Inputs_old!AW513-1,"-")</f>
        <v>-0.0571343779959531</v>
      </c>
      <c r="AX513" s="90" t="n">
        <f aca="false">IFERROR(Inputs!AX513/Inputs_old!AX513-1,"-")</f>
        <v>-0.0571343779959532</v>
      </c>
      <c r="AY513" s="90" t="n">
        <f aca="false">IFERROR(Inputs!AY513/Inputs_old!AY513-1,"-")</f>
        <v>-0.0571343779959532</v>
      </c>
      <c r="AZ513" s="90" t="n">
        <f aca="false">IFERROR(Inputs!AZ513/Inputs_old!AZ513-1,"-")</f>
        <v>-0.0571343779959532</v>
      </c>
      <c r="BA513" s="90" t="n">
        <f aca="false">IFERROR(Inputs!BA513/Inputs_old!BA513-1,"-")</f>
        <v>-0.0571343779959532</v>
      </c>
      <c r="BB513" s="90" t="n">
        <f aca="false">IFERROR(Inputs!BB513/Inputs_old!BB513-1,"-")</f>
        <v>-0.0571343779959532</v>
      </c>
      <c r="BC513" s="90" t="n">
        <f aca="false">IFERROR(Inputs!BC513/Inputs_old!BC513-1,"-")</f>
        <v>-0.0571343779959533</v>
      </c>
      <c r="BD513" s="90" t="n">
        <f aca="false">IFERROR(Inputs!BD513/Inputs_old!BD513-1,"-")</f>
        <v>-0.0571343779959533</v>
      </c>
      <c r="BE513" s="90" t="n">
        <f aca="false">IFERROR(Inputs!BE513/Inputs_old!BE513-1,"-")</f>
        <v>-0.0571343779959533</v>
      </c>
      <c r="BF513" s="90" t="n">
        <f aca="false">IFERROR(Inputs!BF513/Inputs_old!BF513-1,"-")</f>
        <v>-0.0571343779959533</v>
      </c>
      <c r="BG513" s="90" t="n">
        <f aca="false">IFERROR(Inputs!BG513/Inputs_old!BG513-1,"-")</f>
        <v>-0.0571343779959533</v>
      </c>
    </row>
    <row r="514" customFormat="false" ht="13.5" hidden="false" customHeight="true" outlineLevel="0" collapsed="false">
      <c r="A514" s="172" t="s">
        <v>99</v>
      </c>
      <c r="B514" s="173" t="s">
        <v>454</v>
      </c>
      <c r="C514" s="173" t="s">
        <v>463</v>
      </c>
      <c r="D514" s="173" t="s">
        <v>10</v>
      </c>
      <c r="E514" s="119"/>
      <c r="F514" s="19" t="s">
        <v>466</v>
      </c>
      <c r="G514" s="119" t="s">
        <v>12</v>
      </c>
      <c r="H514" s="119"/>
      <c r="I514" s="119" t="s">
        <v>461</v>
      </c>
      <c r="J514" s="90" t="n">
        <f aca="false">Inputs!J514-Inputs_old!J514</f>
        <v>0</v>
      </c>
      <c r="K514" s="90" t="n">
        <f aca="false">Inputs!K514-Inputs_old!K514</f>
        <v>0</v>
      </c>
      <c r="L514" s="90" t="n">
        <f aca="false">Inputs!L514-Inputs_old!L514</f>
        <v>0</v>
      </c>
      <c r="M514" s="90" t="n">
        <f aca="false">Inputs!M514-Inputs_old!M514</f>
        <v>0</v>
      </c>
      <c r="N514" s="90" t="n">
        <f aca="false">Inputs!N514-Inputs_old!N514</f>
        <v>0</v>
      </c>
      <c r="O514" s="90" t="n">
        <f aca="false">Inputs!O514-Inputs_old!O514</f>
        <v>0</v>
      </c>
      <c r="P514" s="90" t="n">
        <f aca="false">Inputs!P514-Inputs_old!P514</f>
        <v>0</v>
      </c>
      <c r="Q514" s="90" t="n">
        <f aca="false">Inputs!Q514-Inputs_old!Q514</f>
        <v>0</v>
      </c>
      <c r="R514" s="90" t="n">
        <f aca="false">Inputs!R514-Inputs_old!R514</f>
        <v>0</v>
      </c>
      <c r="S514" s="90" t="n">
        <f aca="false">Inputs!S514-Inputs_old!S514</f>
        <v>0</v>
      </c>
      <c r="T514" s="90" t="n">
        <f aca="false">Inputs!T514-Inputs_old!T514</f>
        <v>0</v>
      </c>
      <c r="U514" s="90" t="n">
        <f aca="false">Inputs!U514-Inputs_old!U514</f>
        <v>0</v>
      </c>
      <c r="V514" s="90" t="n">
        <f aca="false">Inputs!V514-Inputs_old!V514</f>
        <v>0</v>
      </c>
      <c r="W514" s="90" t="n">
        <f aca="false">Inputs!W514-Inputs_old!W514</f>
        <v>0</v>
      </c>
      <c r="X514" s="90" t="n">
        <f aca="false">Inputs!X514-Inputs_old!X514</f>
        <v>0</v>
      </c>
      <c r="Y514" s="90" t="n">
        <f aca="false">Inputs!Y514-Inputs_old!Y514</f>
        <v>0</v>
      </c>
      <c r="Z514" s="90" t="n">
        <f aca="false">Inputs!Z514-Inputs_old!Z514</f>
        <v>0</v>
      </c>
      <c r="AA514" s="90" t="n">
        <f aca="false">Inputs!AA514-Inputs_old!AA514</f>
        <v>0</v>
      </c>
      <c r="AB514" s="90" t="n">
        <f aca="false">Inputs!AB514-Inputs_old!AB514</f>
        <v>0</v>
      </c>
      <c r="AC514" s="90" t="n">
        <f aca="false">Inputs!AC514-Inputs_old!AC514</f>
        <v>0</v>
      </c>
      <c r="AD514" s="90" t="n">
        <f aca="false">Inputs!AD514-Inputs_old!AD514</f>
        <v>0</v>
      </c>
      <c r="AE514" s="90" t="n">
        <f aca="false">Inputs!AE514-Inputs_old!AE514</f>
        <v>0</v>
      </c>
      <c r="AF514" s="90" t="n">
        <f aca="false">Inputs!AF514-Inputs_old!AF514</f>
        <v>0</v>
      </c>
      <c r="AG514" s="90" t="n">
        <f aca="false">Inputs!AG514-Inputs_old!AG514</f>
        <v>0</v>
      </c>
      <c r="AH514" s="90" t="n">
        <f aca="false">Inputs!AH514-Inputs_old!AH514</f>
        <v>-0.00600000000000001</v>
      </c>
      <c r="AI514" s="90" t="n">
        <f aca="false">Inputs!AI514-Inputs_old!AI514</f>
        <v>-0.001</v>
      </c>
      <c r="AJ514" s="90" t="n">
        <f aca="false">Inputs!AJ514-Inputs_old!AJ514</f>
        <v>0</v>
      </c>
      <c r="AK514" s="90" t="n">
        <f aca="false">Inputs!AK514-Inputs_old!AK514</f>
        <v>0</v>
      </c>
      <c r="AL514" s="90" t="n">
        <f aca="false">Inputs!AL514-Inputs_old!AL514</f>
        <v>0</v>
      </c>
      <c r="AM514" s="90" t="n">
        <f aca="false">Inputs!AM514-Inputs_old!AM514</f>
        <v>0</v>
      </c>
      <c r="AN514" s="90" t="n">
        <f aca="false">Inputs!AN514-Inputs_old!AN514</f>
        <v>0</v>
      </c>
      <c r="AO514" s="90" t="n">
        <f aca="false">Inputs!AO514-Inputs_old!AO514</f>
        <v>0</v>
      </c>
      <c r="AP514" s="90" t="n">
        <f aca="false">Inputs!AP514-Inputs_old!AP514</f>
        <v>0</v>
      </c>
      <c r="AQ514" s="90" t="n">
        <f aca="false">Inputs!AQ514-Inputs_old!AQ514</f>
        <v>0</v>
      </c>
      <c r="AR514" s="90" t="n">
        <f aca="false">Inputs!AR514-Inputs_old!AR514</f>
        <v>0</v>
      </c>
      <c r="AS514" s="90" t="n">
        <f aca="false">Inputs!AS514-Inputs_old!AS514</f>
        <v>0</v>
      </c>
      <c r="AT514" s="90" t="n">
        <f aca="false">Inputs!AT514-Inputs_old!AT514</f>
        <v>0</v>
      </c>
      <c r="AU514" s="90" t="n">
        <f aca="false">Inputs!AU514-Inputs_old!AU514</f>
        <v>0</v>
      </c>
      <c r="AV514" s="90" t="n">
        <f aca="false">Inputs!AV514-Inputs_old!AV514</f>
        <v>0</v>
      </c>
      <c r="AW514" s="90" t="n">
        <f aca="false">Inputs!AW514-Inputs_old!AW514</f>
        <v>0</v>
      </c>
      <c r="AX514" s="90" t="n">
        <f aca="false">Inputs!AX514-Inputs_old!AX514</f>
        <v>0</v>
      </c>
      <c r="AY514" s="90" t="n">
        <f aca="false">Inputs!AY514-Inputs_old!AY514</f>
        <v>0</v>
      </c>
      <c r="AZ514" s="90" t="n">
        <f aca="false">Inputs!AZ514-Inputs_old!AZ514</f>
        <v>0</v>
      </c>
      <c r="BA514" s="90" t="n">
        <f aca="false">Inputs!BA514-Inputs_old!BA514</f>
        <v>0</v>
      </c>
      <c r="BB514" s="90" t="n">
        <f aca="false">Inputs!BB514-Inputs_old!BB514</f>
        <v>0</v>
      </c>
      <c r="BC514" s="90" t="n">
        <f aca="false">Inputs!BC514-Inputs_old!BC514</f>
        <v>0</v>
      </c>
      <c r="BD514" s="90" t="n">
        <f aca="false">Inputs!BD514-Inputs_old!BD514</f>
        <v>0</v>
      </c>
      <c r="BE514" s="90" t="n">
        <f aca="false">Inputs!BE514-Inputs_old!BE514</f>
        <v>0</v>
      </c>
      <c r="BF514" s="90" t="n">
        <f aca="false">Inputs!BF514-Inputs_old!BF514</f>
        <v>0</v>
      </c>
      <c r="BG514" s="90" t="n">
        <f aca="false">Inputs!BG514-Inputs_old!BG514</f>
        <v>0</v>
      </c>
    </row>
    <row r="515" customFormat="false" ht="13.5" hidden="false" customHeight="true" outlineLevel="0" collapsed="false">
      <c r="A515" s="172" t="s">
        <v>99</v>
      </c>
      <c r="B515" s="173" t="s">
        <v>454</v>
      </c>
      <c r="C515" s="173" t="s">
        <v>463</v>
      </c>
      <c r="D515" s="173" t="s">
        <v>23</v>
      </c>
      <c r="E515" s="119"/>
      <c r="F515" s="19" t="s">
        <v>467</v>
      </c>
      <c r="G515" s="119" t="s">
        <v>12</v>
      </c>
      <c r="H515" s="119"/>
      <c r="I515" s="119" t="s">
        <v>461</v>
      </c>
      <c r="J515" s="90" t="n">
        <f aca="false">Inputs!J515-Inputs_old!J515</f>
        <v>0</v>
      </c>
      <c r="K515" s="90" t="n">
        <f aca="false">Inputs!K515-Inputs_old!K515</f>
        <v>0</v>
      </c>
      <c r="L515" s="90" t="n">
        <f aca="false">Inputs!L515-Inputs_old!L515</f>
        <v>0</v>
      </c>
      <c r="M515" s="90" t="n">
        <f aca="false">Inputs!M515-Inputs_old!M515</f>
        <v>0</v>
      </c>
      <c r="N515" s="90" t="n">
        <f aca="false">Inputs!N515-Inputs_old!N515</f>
        <v>0</v>
      </c>
      <c r="O515" s="90" t="n">
        <f aca="false">Inputs!O515-Inputs_old!O515</f>
        <v>0</v>
      </c>
      <c r="P515" s="90" t="n">
        <f aca="false">Inputs!P515-Inputs_old!P515</f>
        <v>0</v>
      </c>
      <c r="Q515" s="90" t="n">
        <f aca="false">Inputs!Q515-Inputs_old!Q515</f>
        <v>0</v>
      </c>
      <c r="R515" s="90" t="n">
        <f aca="false">Inputs!R515-Inputs_old!R515</f>
        <v>0</v>
      </c>
      <c r="S515" s="90" t="n">
        <f aca="false">Inputs!S515-Inputs_old!S515</f>
        <v>0</v>
      </c>
      <c r="T515" s="90" t="n">
        <f aca="false">Inputs!T515-Inputs_old!T515</f>
        <v>0</v>
      </c>
      <c r="U515" s="90" t="n">
        <f aca="false">Inputs!U515-Inputs_old!U515</f>
        <v>0</v>
      </c>
      <c r="V515" s="90" t="n">
        <f aca="false">Inputs!V515-Inputs_old!V515</f>
        <v>0</v>
      </c>
      <c r="W515" s="90" t="n">
        <f aca="false">Inputs!W515-Inputs_old!W515</f>
        <v>0</v>
      </c>
      <c r="X515" s="90" t="n">
        <f aca="false">Inputs!X515-Inputs_old!X515</f>
        <v>0</v>
      </c>
      <c r="Y515" s="90" t="n">
        <f aca="false">Inputs!Y515-Inputs_old!Y515</f>
        <v>0</v>
      </c>
      <c r="Z515" s="90" t="n">
        <f aca="false">Inputs!Z515-Inputs_old!Z515</f>
        <v>0</v>
      </c>
      <c r="AA515" s="90" t="n">
        <f aca="false">Inputs!AA515-Inputs_old!AA515</f>
        <v>0</v>
      </c>
      <c r="AB515" s="90" t="n">
        <f aca="false">Inputs!AB515-Inputs_old!AB515</f>
        <v>0</v>
      </c>
      <c r="AC515" s="90" t="n">
        <f aca="false">Inputs!AC515-Inputs_old!AC515</f>
        <v>0</v>
      </c>
      <c r="AD515" s="90" t="n">
        <f aca="false">Inputs!AD515-Inputs_old!AD515</f>
        <v>0</v>
      </c>
      <c r="AE515" s="90" t="n">
        <f aca="false">Inputs!AE515-Inputs_old!AE515</f>
        <v>0</v>
      </c>
      <c r="AF515" s="90" t="n">
        <f aca="false">Inputs!AF515-Inputs_old!AF515</f>
        <v>0</v>
      </c>
      <c r="AG515" s="90" t="n">
        <f aca="false">Inputs!AG515-Inputs_old!AG515</f>
        <v>0</v>
      </c>
      <c r="AH515" s="90" t="n">
        <f aca="false">Inputs!AH515-Inputs_old!AH515</f>
        <v>-0.00600000000000001</v>
      </c>
      <c r="AI515" s="90" t="n">
        <f aca="false">Inputs!AI515-Inputs_old!AI515</f>
        <v>-0.001</v>
      </c>
      <c r="AJ515" s="90" t="n">
        <f aca="false">Inputs!AJ515-Inputs_old!AJ515</f>
        <v>0</v>
      </c>
      <c r="AK515" s="90" t="n">
        <f aca="false">Inputs!AK515-Inputs_old!AK515</f>
        <v>0</v>
      </c>
      <c r="AL515" s="90" t="n">
        <f aca="false">Inputs!AL515-Inputs_old!AL515</f>
        <v>0</v>
      </c>
      <c r="AM515" s="90" t="n">
        <f aca="false">Inputs!AM515-Inputs_old!AM515</f>
        <v>0</v>
      </c>
      <c r="AN515" s="90" t="n">
        <f aca="false">Inputs!AN515-Inputs_old!AN515</f>
        <v>0</v>
      </c>
      <c r="AO515" s="90" t="n">
        <f aca="false">Inputs!AO515-Inputs_old!AO515</f>
        <v>0</v>
      </c>
      <c r="AP515" s="90" t="n">
        <f aca="false">Inputs!AP515-Inputs_old!AP515</f>
        <v>0</v>
      </c>
      <c r="AQ515" s="90" t="n">
        <f aca="false">Inputs!AQ515-Inputs_old!AQ515</f>
        <v>0</v>
      </c>
      <c r="AR515" s="90" t="n">
        <f aca="false">Inputs!AR515-Inputs_old!AR515</f>
        <v>0</v>
      </c>
      <c r="AS515" s="90" t="n">
        <f aca="false">Inputs!AS515-Inputs_old!AS515</f>
        <v>0</v>
      </c>
      <c r="AT515" s="90" t="n">
        <f aca="false">Inputs!AT515-Inputs_old!AT515</f>
        <v>0</v>
      </c>
      <c r="AU515" s="90" t="n">
        <f aca="false">Inputs!AU515-Inputs_old!AU515</f>
        <v>0</v>
      </c>
      <c r="AV515" s="90" t="n">
        <f aca="false">Inputs!AV515-Inputs_old!AV515</f>
        <v>0</v>
      </c>
      <c r="AW515" s="90" t="n">
        <f aca="false">Inputs!AW515-Inputs_old!AW515</f>
        <v>0</v>
      </c>
      <c r="AX515" s="90" t="n">
        <f aca="false">Inputs!AX515-Inputs_old!AX515</f>
        <v>0</v>
      </c>
      <c r="AY515" s="90" t="n">
        <f aca="false">Inputs!AY515-Inputs_old!AY515</f>
        <v>0</v>
      </c>
      <c r="AZ515" s="90" t="n">
        <f aca="false">Inputs!AZ515-Inputs_old!AZ515</f>
        <v>0</v>
      </c>
      <c r="BA515" s="90" t="n">
        <f aca="false">Inputs!BA515-Inputs_old!BA515</f>
        <v>0</v>
      </c>
      <c r="BB515" s="90" t="n">
        <f aca="false">Inputs!BB515-Inputs_old!BB515</f>
        <v>0</v>
      </c>
      <c r="BC515" s="90" t="n">
        <f aca="false">Inputs!BC515-Inputs_old!BC515</f>
        <v>0</v>
      </c>
      <c r="BD515" s="90" t="n">
        <f aca="false">Inputs!BD515-Inputs_old!BD515</f>
        <v>0</v>
      </c>
      <c r="BE515" s="90" t="n">
        <f aca="false">Inputs!BE515-Inputs_old!BE515</f>
        <v>0</v>
      </c>
      <c r="BF515" s="90" t="n">
        <f aca="false">Inputs!BF515-Inputs_old!BF515</f>
        <v>0</v>
      </c>
      <c r="BG515" s="90" t="n">
        <f aca="false">Inputs!BG515-Inputs_old!BG515</f>
        <v>0</v>
      </c>
    </row>
    <row r="516" customFormat="false" ht="13.5" hidden="false" customHeight="true" outlineLevel="0" collapsed="false">
      <c r="A516" s="172" t="s">
        <v>99</v>
      </c>
      <c r="B516" s="173" t="s">
        <v>454</v>
      </c>
      <c r="C516" s="173" t="s">
        <v>468</v>
      </c>
      <c r="D516" s="173" t="s">
        <v>10</v>
      </c>
      <c r="E516" s="119"/>
      <c r="F516" s="19" t="s">
        <v>469</v>
      </c>
      <c r="G516" s="119" t="s">
        <v>457</v>
      </c>
      <c r="H516" s="119"/>
      <c r="I516" s="119"/>
      <c r="J516" s="90" t="str">
        <f aca="false">IFERROR(Inputs!J516/Inputs_old!J516-1,"-")</f>
        <v>-</v>
      </c>
      <c r="K516" s="90" t="str">
        <f aca="false">IFERROR(Inputs!K516/Inputs_old!K516-1,"-")</f>
        <v>-</v>
      </c>
      <c r="L516" s="90" t="str">
        <f aca="false">IFERROR(Inputs!L516/Inputs_old!L516-1,"-")</f>
        <v>-</v>
      </c>
      <c r="M516" s="90" t="str">
        <f aca="false">IFERROR(Inputs!M516/Inputs_old!M516-1,"-")</f>
        <v>-</v>
      </c>
      <c r="N516" s="90" t="str">
        <f aca="false">IFERROR(Inputs!N516/Inputs_old!N516-1,"-")</f>
        <v>-</v>
      </c>
      <c r="O516" s="90" t="str">
        <f aca="false">IFERROR(Inputs!O516/Inputs_old!O516-1,"-")</f>
        <v>-</v>
      </c>
      <c r="P516" s="90" t="str">
        <f aca="false">IFERROR(Inputs!P516/Inputs_old!P516-1,"-")</f>
        <v>-</v>
      </c>
      <c r="Q516" s="90" t="str">
        <f aca="false">IFERROR(Inputs!Q516/Inputs_old!Q516-1,"-")</f>
        <v>-</v>
      </c>
      <c r="R516" s="90" t="str">
        <f aca="false">IFERROR(Inputs!R516/Inputs_old!R516-1,"-")</f>
        <v>-</v>
      </c>
      <c r="S516" s="90" t="str">
        <f aca="false">IFERROR(Inputs!S516/Inputs_old!S516-1,"-")</f>
        <v>-</v>
      </c>
      <c r="T516" s="90" t="str">
        <f aca="false">IFERROR(Inputs!T516/Inputs_old!T516-1,"-")</f>
        <v>-</v>
      </c>
      <c r="U516" s="90" t="n">
        <f aca="false">IFERROR(Inputs!U516/Inputs_old!U516-1,"-")</f>
        <v>0</v>
      </c>
      <c r="V516" s="90" t="n">
        <f aca="false">IFERROR(Inputs!V516/Inputs_old!V516-1,"-")</f>
        <v>0</v>
      </c>
      <c r="W516" s="90" t="n">
        <f aca="false">IFERROR(Inputs!W516/Inputs_old!W516-1,"-")</f>
        <v>0</v>
      </c>
      <c r="X516" s="90" t="n">
        <f aca="false">IFERROR(Inputs!X516/Inputs_old!X516-1,"-")</f>
        <v>0</v>
      </c>
      <c r="Y516" s="90" t="n">
        <f aca="false">IFERROR(Inputs!Y516/Inputs_old!Y516-1,"-")</f>
        <v>0</v>
      </c>
      <c r="Z516" s="90" t="n">
        <f aca="false">IFERROR(Inputs!Z516/Inputs_old!Z516-1,"-")</f>
        <v>0</v>
      </c>
      <c r="AA516" s="90" t="n">
        <f aca="false">IFERROR(Inputs!AA516/Inputs_old!AA516-1,"-")</f>
        <v>0</v>
      </c>
      <c r="AB516" s="90" t="n">
        <f aca="false">IFERROR(Inputs!AB516/Inputs_old!AB516-1,"-")</f>
        <v>0</v>
      </c>
      <c r="AC516" s="90" t="n">
        <f aca="false">IFERROR(Inputs!AC516/Inputs_old!AC516-1,"-")</f>
        <v>0</v>
      </c>
      <c r="AD516" s="90" t="n">
        <f aca="false">IFERROR(Inputs!AD516/Inputs_old!AD516-1,"-")</f>
        <v>0</v>
      </c>
      <c r="AE516" s="90" t="n">
        <f aca="false">IFERROR(Inputs!AE516/Inputs_old!AE516-1,"-")</f>
        <v>0</v>
      </c>
      <c r="AF516" s="90" t="n">
        <f aca="false">IFERROR(Inputs!AF516/Inputs_old!AF516-1,"-")</f>
        <v>0</v>
      </c>
      <c r="AG516" s="90" t="n">
        <f aca="false">IFERROR(Inputs!AG516/Inputs_old!AG516-1,"-")</f>
        <v>0</v>
      </c>
      <c r="AH516" s="90" t="n">
        <f aca="false">IFERROR(Inputs!AH516/Inputs_old!AH516-1,"-")</f>
        <v>0</v>
      </c>
      <c r="AI516" s="90" t="n">
        <f aca="false">IFERROR(Inputs!AI516/Inputs_old!AI516-1,"-")</f>
        <v>0.000704569347363515</v>
      </c>
      <c r="AJ516" s="90" t="n">
        <f aca="false">IFERROR(Inputs!AJ516/Inputs_old!AJ516-1,"-")</f>
        <v>-0.000150368852092297</v>
      </c>
      <c r="AK516" s="90" t="n">
        <f aca="false">IFERROR(Inputs!AK516/Inputs_old!AK516-1,"-")</f>
        <v>0.0004404350364553</v>
      </c>
      <c r="AL516" s="90" t="n">
        <f aca="false">IFERROR(Inputs!AL516/Inputs_old!AL516-1,"-")</f>
        <v>0.00233551629193829</v>
      </c>
      <c r="AM516" s="90" t="n">
        <f aca="false">IFERROR(Inputs!AM516/Inputs_old!AM516-1,"-")</f>
        <v>0.00204116967132229</v>
      </c>
      <c r="AN516" s="90" t="n">
        <f aca="false">IFERROR(Inputs!AN516/Inputs_old!AN516-1,"-")</f>
        <v>0.00189929901681407</v>
      </c>
      <c r="AO516" s="90" t="n">
        <f aca="false">IFERROR(Inputs!AO516/Inputs_old!AO516-1,"-")</f>
        <v>0.00189929901681429</v>
      </c>
      <c r="AP516" s="90" t="n">
        <f aca="false">IFERROR(Inputs!AP516/Inputs_old!AP516-1,"-")</f>
        <v>0.00189929901681407</v>
      </c>
      <c r="AQ516" s="90" t="n">
        <f aca="false">IFERROR(Inputs!AQ516/Inputs_old!AQ516-1,"-")</f>
        <v>0.00189929901681429</v>
      </c>
      <c r="AR516" s="90" t="n">
        <f aca="false">IFERROR(Inputs!AR516/Inputs_old!AR516-1,"-")</f>
        <v>0.00189929901681429</v>
      </c>
      <c r="AS516" s="90" t="n">
        <f aca="false">IFERROR(Inputs!AS516/Inputs_old!AS516-1,"-")</f>
        <v>0.00189929901681407</v>
      </c>
      <c r="AT516" s="90" t="n">
        <f aca="false">IFERROR(Inputs!AT516/Inputs_old!AT516-1,"-")</f>
        <v>0.00189929901681429</v>
      </c>
      <c r="AU516" s="90" t="n">
        <f aca="false">IFERROR(Inputs!AU516/Inputs_old!AU516-1,"-")</f>
        <v>0.00189929901681429</v>
      </c>
      <c r="AV516" s="90" t="n">
        <f aca="false">IFERROR(Inputs!AV516/Inputs_old!AV516-1,"-")</f>
        <v>0.00189929901681429</v>
      </c>
      <c r="AW516" s="90" t="n">
        <f aca="false">IFERROR(Inputs!AW516/Inputs_old!AW516-1,"-")</f>
        <v>0.00189929901681429</v>
      </c>
      <c r="AX516" s="90" t="n">
        <f aca="false">IFERROR(Inputs!AX516/Inputs_old!AX516-1,"-")</f>
        <v>0.00189929901681452</v>
      </c>
      <c r="AY516" s="90" t="n">
        <f aca="false">IFERROR(Inputs!AY516/Inputs_old!AY516-1,"-")</f>
        <v>0.00189929901681452</v>
      </c>
      <c r="AZ516" s="90" t="n">
        <f aca="false">IFERROR(Inputs!AZ516/Inputs_old!AZ516-1,"-")</f>
        <v>0.00189929901681452</v>
      </c>
      <c r="BA516" s="90" t="n">
        <f aca="false">IFERROR(Inputs!BA516/Inputs_old!BA516-1,"-")</f>
        <v>0.00189929901681452</v>
      </c>
      <c r="BB516" s="90" t="n">
        <f aca="false">IFERROR(Inputs!BB516/Inputs_old!BB516-1,"-")</f>
        <v>0.00189929901681452</v>
      </c>
      <c r="BC516" s="90" t="n">
        <f aca="false">IFERROR(Inputs!BC516/Inputs_old!BC516-1,"-")</f>
        <v>0.00189929901681429</v>
      </c>
      <c r="BD516" s="90" t="n">
        <f aca="false">IFERROR(Inputs!BD516/Inputs_old!BD516-1,"-")</f>
        <v>0.00189929901681429</v>
      </c>
      <c r="BE516" s="90" t="n">
        <f aca="false">IFERROR(Inputs!BE516/Inputs_old!BE516-1,"-")</f>
        <v>0.00189929901681429</v>
      </c>
      <c r="BF516" s="90" t="n">
        <f aca="false">IFERROR(Inputs!BF516/Inputs_old!BF516-1,"-")</f>
        <v>0.00189929901681429</v>
      </c>
      <c r="BG516" s="90" t="n">
        <f aca="false">IFERROR(Inputs!BG516/Inputs_old!BG516-1,"-")</f>
        <v>0.00189929901681452</v>
      </c>
    </row>
    <row r="517" customFormat="false" ht="13.5" hidden="false" customHeight="true" outlineLevel="0" collapsed="false">
      <c r="A517" s="172" t="s">
        <v>99</v>
      </c>
      <c r="B517" s="173" t="s">
        <v>454</v>
      </c>
      <c r="C517" s="173" t="s">
        <v>468</v>
      </c>
      <c r="D517" s="173" t="s">
        <v>10</v>
      </c>
      <c r="E517" s="119"/>
      <c r="F517" s="19" t="s">
        <v>470</v>
      </c>
      <c r="G517" s="119" t="s">
        <v>457</v>
      </c>
      <c r="H517" s="119"/>
      <c r="I517" s="119" t="s">
        <v>459</v>
      </c>
      <c r="J517" s="90" t="str">
        <f aca="false">IFERROR(Inputs!J517/Inputs_old!J517-1,"-")</f>
        <v>-</v>
      </c>
      <c r="K517" s="90" t="str">
        <f aca="false">IFERROR(Inputs!K517/Inputs_old!K517-1,"-")</f>
        <v>-</v>
      </c>
      <c r="L517" s="90" t="str">
        <f aca="false">IFERROR(Inputs!L517/Inputs_old!L517-1,"-")</f>
        <v>-</v>
      </c>
      <c r="M517" s="90" t="str">
        <f aca="false">IFERROR(Inputs!M517/Inputs_old!M517-1,"-")</f>
        <v>-</v>
      </c>
      <c r="N517" s="90" t="str">
        <f aca="false">IFERROR(Inputs!N517/Inputs_old!N517-1,"-")</f>
        <v>-</v>
      </c>
      <c r="O517" s="90" t="str">
        <f aca="false">IFERROR(Inputs!O517/Inputs_old!O517-1,"-")</f>
        <v>-</v>
      </c>
      <c r="P517" s="90" t="str">
        <f aca="false">IFERROR(Inputs!P517/Inputs_old!P517-1,"-")</f>
        <v>-</v>
      </c>
      <c r="Q517" s="90" t="str">
        <f aca="false">IFERROR(Inputs!Q517/Inputs_old!Q517-1,"-")</f>
        <v>-</v>
      </c>
      <c r="R517" s="90" t="str">
        <f aca="false">IFERROR(Inputs!R517/Inputs_old!R517-1,"-")</f>
        <v>-</v>
      </c>
      <c r="S517" s="90" t="str">
        <f aca="false">IFERROR(Inputs!S517/Inputs_old!S517-1,"-")</f>
        <v>-</v>
      </c>
      <c r="T517" s="90" t="str">
        <f aca="false">IFERROR(Inputs!T517/Inputs_old!T517-1,"-")</f>
        <v>-</v>
      </c>
      <c r="U517" s="90" t="n">
        <f aca="false">IFERROR(Inputs!U517/Inputs_old!U517-1,"-")</f>
        <v>0</v>
      </c>
      <c r="V517" s="90" t="n">
        <f aca="false">IFERROR(Inputs!V517/Inputs_old!V517-1,"-")</f>
        <v>0</v>
      </c>
      <c r="W517" s="90" t="n">
        <f aca="false">IFERROR(Inputs!W517/Inputs_old!W517-1,"-")</f>
        <v>0</v>
      </c>
      <c r="X517" s="90" t="n">
        <f aca="false">IFERROR(Inputs!X517/Inputs_old!X517-1,"-")</f>
        <v>0</v>
      </c>
      <c r="Y517" s="90" t="n">
        <f aca="false">IFERROR(Inputs!Y517/Inputs_old!Y517-1,"-")</f>
        <v>0</v>
      </c>
      <c r="Z517" s="90" t="n">
        <f aca="false">IFERROR(Inputs!Z517/Inputs_old!Z517-1,"-")</f>
        <v>0</v>
      </c>
      <c r="AA517" s="90" t="n">
        <f aca="false">IFERROR(Inputs!AA517/Inputs_old!AA517-1,"-")</f>
        <v>0</v>
      </c>
      <c r="AB517" s="90" t="n">
        <f aca="false">IFERROR(Inputs!AB517/Inputs_old!AB517-1,"-")</f>
        <v>0</v>
      </c>
      <c r="AC517" s="90" t="n">
        <f aca="false">IFERROR(Inputs!AC517/Inputs_old!AC517-1,"-")</f>
        <v>0</v>
      </c>
      <c r="AD517" s="90" t="n">
        <f aca="false">IFERROR(Inputs!AD517/Inputs_old!AD517-1,"-")</f>
        <v>0</v>
      </c>
      <c r="AE517" s="90" t="n">
        <f aca="false">IFERROR(Inputs!AE517/Inputs_old!AE517-1,"-")</f>
        <v>0</v>
      </c>
      <c r="AF517" s="90" t="n">
        <f aca="false">IFERROR(Inputs!AF517/Inputs_old!AF517-1,"-")</f>
        <v>0</v>
      </c>
      <c r="AG517" s="90" t="n">
        <f aca="false">IFERROR(Inputs!AG517/Inputs_old!AG517-1,"-")</f>
        <v>0</v>
      </c>
      <c r="AH517" s="90" t="n">
        <f aca="false">IFERROR(Inputs!AH517/Inputs_old!AH517-1,"-")</f>
        <v>0</v>
      </c>
      <c r="AI517" s="90" t="n">
        <f aca="false">IFERROR(Inputs!AI517/Inputs_old!AI517-1,"-")</f>
        <v>0.00139447846889729</v>
      </c>
      <c r="AJ517" s="90" t="n">
        <f aca="false">IFERROR(Inputs!AJ517/Inputs_old!AJ517-1,"-")</f>
        <v>-0.00165451686790241</v>
      </c>
      <c r="AK517" s="90" t="n">
        <f aca="false">IFERROR(Inputs!AK517/Inputs_old!AK517-1,"-")</f>
        <v>0.00248862006491768</v>
      </c>
      <c r="AL517" s="90" t="n">
        <f aca="false">IFERROR(Inputs!AL517/Inputs_old!AL517-1,"-")</f>
        <v>0.00218700435353769</v>
      </c>
      <c r="AM517" s="90" t="n">
        <f aca="false">IFERROR(Inputs!AM517/Inputs_old!AM517-1,"-")</f>
        <v>0.00189929901681407</v>
      </c>
      <c r="AN517" s="90" t="n">
        <f aca="false">IFERROR(Inputs!AN517/Inputs_old!AN517-1,"-")</f>
        <v>0.00189929901681407</v>
      </c>
      <c r="AO517" s="90" t="n">
        <f aca="false">IFERROR(Inputs!AO517/Inputs_old!AO517-1,"-")</f>
        <v>0.00189929901681429</v>
      </c>
      <c r="AP517" s="90" t="n">
        <f aca="false">IFERROR(Inputs!AP517/Inputs_old!AP517-1,"-")</f>
        <v>0.00189929901681407</v>
      </c>
      <c r="AQ517" s="90" t="n">
        <f aca="false">IFERROR(Inputs!AQ517/Inputs_old!AQ517-1,"-")</f>
        <v>0.00189929901681407</v>
      </c>
      <c r="AR517" s="90" t="n">
        <f aca="false">IFERROR(Inputs!AR517/Inputs_old!AR517-1,"-")</f>
        <v>0.00189929901681429</v>
      </c>
      <c r="AS517" s="90" t="n">
        <f aca="false">IFERROR(Inputs!AS517/Inputs_old!AS517-1,"-")</f>
        <v>0.00189929901681429</v>
      </c>
      <c r="AT517" s="90" t="n">
        <f aca="false">IFERROR(Inputs!AT517/Inputs_old!AT517-1,"-")</f>
        <v>0.00189929901681429</v>
      </c>
      <c r="AU517" s="90" t="n">
        <f aca="false">IFERROR(Inputs!AU517/Inputs_old!AU517-1,"-")</f>
        <v>0.00189929901681429</v>
      </c>
      <c r="AV517" s="90" t="n">
        <f aca="false">IFERROR(Inputs!AV517/Inputs_old!AV517-1,"-")</f>
        <v>0.00189929901681429</v>
      </c>
      <c r="AW517" s="90" t="n">
        <f aca="false">IFERROR(Inputs!AW517/Inputs_old!AW517-1,"-")</f>
        <v>0.00189929901681429</v>
      </c>
      <c r="AX517" s="90" t="n">
        <f aca="false">IFERROR(Inputs!AX517/Inputs_old!AX517-1,"-")</f>
        <v>0.00189929901681452</v>
      </c>
      <c r="AY517" s="90" t="n">
        <f aca="false">IFERROR(Inputs!AY517/Inputs_old!AY517-1,"-")</f>
        <v>0.00189929901681429</v>
      </c>
      <c r="AZ517" s="90" t="n">
        <f aca="false">IFERROR(Inputs!AZ517/Inputs_old!AZ517-1,"-")</f>
        <v>0.00189929901681429</v>
      </c>
      <c r="BA517" s="90" t="n">
        <f aca="false">IFERROR(Inputs!BA517/Inputs_old!BA517-1,"-")</f>
        <v>0.00189929901681429</v>
      </c>
      <c r="BB517" s="90" t="n">
        <f aca="false">IFERROR(Inputs!BB517/Inputs_old!BB517-1,"-")</f>
        <v>0.00189929901681429</v>
      </c>
      <c r="BC517" s="90" t="n">
        <f aca="false">IFERROR(Inputs!BC517/Inputs_old!BC517-1,"-")</f>
        <v>0.00189929901681429</v>
      </c>
      <c r="BD517" s="90" t="n">
        <f aca="false">IFERROR(Inputs!BD517/Inputs_old!BD517-1,"-")</f>
        <v>0.00189929901681429</v>
      </c>
      <c r="BE517" s="90" t="n">
        <f aca="false">IFERROR(Inputs!BE517/Inputs_old!BE517-1,"-")</f>
        <v>0.00189929901681429</v>
      </c>
      <c r="BF517" s="90" t="n">
        <f aca="false">IFERROR(Inputs!BF517/Inputs_old!BF517-1,"-")</f>
        <v>0.00189929901681429</v>
      </c>
      <c r="BG517" s="90" t="n">
        <f aca="false">IFERROR(Inputs!BG517/Inputs_old!BG517-1,"-")</f>
        <v>0.00189929901681429</v>
      </c>
    </row>
    <row r="518" customFormat="false" ht="13.5" hidden="false" customHeight="true" outlineLevel="0" collapsed="false">
      <c r="A518" s="172" t="s">
        <v>99</v>
      </c>
      <c r="B518" s="173" t="s">
        <v>454</v>
      </c>
      <c r="C518" s="173" t="s">
        <v>468</v>
      </c>
      <c r="D518" s="173" t="s">
        <v>10</v>
      </c>
      <c r="E518" s="119"/>
      <c r="F518" s="19" t="s">
        <v>471</v>
      </c>
      <c r="G518" s="119" t="s">
        <v>12</v>
      </c>
      <c r="H518" s="119"/>
      <c r="I518" s="119" t="s">
        <v>461</v>
      </c>
      <c r="J518" s="90" t="n">
        <f aca="false">Inputs!J518-Inputs_old!J518</f>
        <v>0</v>
      </c>
      <c r="K518" s="90" t="n">
        <f aca="false">Inputs!K518-Inputs_old!K518</f>
        <v>0</v>
      </c>
      <c r="L518" s="90" t="n">
        <f aca="false">Inputs!L518-Inputs_old!L518</f>
        <v>0</v>
      </c>
      <c r="M518" s="90" t="n">
        <f aca="false">Inputs!M518-Inputs_old!M518</f>
        <v>0</v>
      </c>
      <c r="N518" s="90" t="n">
        <f aca="false">Inputs!N518-Inputs_old!N518</f>
        <v>0</v>
      </c>
      <c r="O518" s="90" t="n">
        <f aca="false">Inputs!O518-Inputs_old!O518</f>
        <v>0</v>
      </c>
      <c r="P518" s="90" t="n">
        <f aca="false">Inputs!P518-Inputs_old!P518</f>
        <v>0</v>
      </c>
      <c r="Q518" s="90" t="n">
        <f aca="false">Inputs!Q518-Inputs_old!Q518</f>
        <v>0</v>
      </c>
      <c r="R518" s="90" t="n">
        <f aca="false">Inputs!R518-Inputs_old!R518</f>
        <v>0</v>
      </c>
      <c r="S518" s="90" t="n">
        <f aca="false">Inputs!S518-Inputs_old!S518</f>
        <v>0</v>
      </c>
      <c r="T518" s="90" t="n">
        <f aca="false">Inputs!T518-Inputs_old!T518</f>
        <v>0</v>
      </c>
      <c r="U518" s="90" t="n">
        <f aca="false">Inputs!U518-Inputs_old!U518</f>
        <v>0</v>
      </c>
      <c r="V518" s="90" t="n">
        <f aca="false">Inputs!V518-Inputs_old!V518</f>
        <v>0</v>
      </c>
      <c r="W518" s="90" t="n">
        <f aca="false">Inputs!W518-Inputs_old!W518</f>
        <v>0</v>
      </c>
      <c r="X518" s="90" t="n">
        <f aca="false">Inputs!X518-Inputs_old!X518</f>
        <v>0</v>
      </c>
      <c r="Y518" s="90" t="n">
        <f aca="false">Inputs!Y518-Inputs_old!Y518</f>
        <v>0</v>
      </c>
      <c r="Z518" s="90" t="n">
        <f aca="false">Inputs!Z518-Inputs_old!Z518</f>
        <v>0</v>
      </c>
      <c r="AA518" s="90" t="n">
        <f aca="false">Inputs!AA518-Inputs_old!AA518</f>
        <v>0</v>
      </c>
      <c r="AB518" s="90" t="n">
        <f aca="false">Inputs!AB518-Inputs_old!AB518</f>
        <v>0</v>
      </c>
      <c r="AC518" s="90" t="n">
        <f aca="false">Inputs!AC518-Inputs_old!AC518</f>
        <v>0</v>
      </c>
      <c r="AD518" s="90" t="n">
        <f aca="false">Inputs!AD518-Inputs_old!AD518</f>
        <v>0</v>
      </c>
      <c r="AE518" s="90" t="n">
        <f aca="false">Inputs!AE518-Inputs_old!AE518</f>
        <v>0</v>
      </c>
      <c r="AF518" s="90" t="n">
        <f aca="false">Inputs!AF518-Inputs_old!AF518</f>
        <v>0</v>
      </c>
      <c r="AG518" s="90" t="n">
        <f aca="false">Inputs!AG518-Inputs_old!AG518</f>
        <v>0</v>
      </c>
      <c r="AH518" s="90" t="n">
        <f aca="false">Inputs!AH518-Inputs_old!AH518</f>
        <v>0</v>
      </c>
      <c r="AI518" s="90" t="n">
        <f aca="false">Inputs!AI518-Inputs_old!AI518</f>
        <v>0</v>
      </c>
      <c r="AJ518" s="90" t="n">
        <f aca="false">Inputs!AJ518-Inputs_old!AJ518</f>
        <v>0</v>
      </c>
      <c r="AK518" s="90" t="n">
        <f aca="false">Inputs!AK518-Inputs_old!AK518</f>
        <v>0</v>
      </c>
      <c r="AL518" s="90" t="n">
        <f aca="false">Inputs!AL518-Inputs_old!AL518</f>
        <v>0</v>
      </c>
      <c r="AM518" s="90" t="n">
        <f aca="false">Inputs!AM518-Inputs_old!AM518</f>
        <v>0</v>
      </c>
      <c r="AN518" s="90" t="n">
        <f aca="false">Inputs!AN518-Inputs_old!AN518</f>
        <v>0</v>
      </c>
      <c r="AO518" s="90" t="n">
        <f aca="false">Inputs!AO518-Inputs_old!AO518</f>
        <v>0</v>
      </c>
      <c r="AP518" s="90" t="n">
        <f aca="false">Inputs!AP518-Inputs_old!AP518</f>
        <v>0</v>
      </c>
      <c r="AQ518" s="90" t="n">
        <f aca="false">Inputs!AQ518-Inputs_old!AQ518</f>
        <v>0</v>
      </c>
      <c r="AR518" s="90" t="n">
        <f aca="false">Inputs!AR518-Inputs_old!AR518</f>
        <v>0</v>
      </c>
      <c r="AS518" s="90" t="n">
        <f aca="false">Inputs!AS518-Inputs_old!AS518</f>
        <v>0</v>
      </c>
      <c r="AT518" s="90" t="n">
        <f aca="false">Inputs!AT518-Inputs_old!AT518</f>
        <v>0</v>
      </c>
      <c r="AU518" s="90" t="n">
        <f aca="false">Inputs!AU518-Inputs_old!AU518</f>
        <v>0</v>
      </c>
      <c r="AV518" s="90" t="n">
        <f aca="false">Inputs!AV518-Inputs_old!AV518</f>
        <v>0</v>
      </c>
      <c r="AW518" s="90" t="n">
        <f aca="false">Inputs!AW518-Inputs_old!AW518</f>
        <v>0</v>
      </c>
      <c r="AX518" s="90" t="n">
        <f aca="false">Inputs!AX518-Inputs_old!AX518</f>
        <v>0</v>
      </c>
      <c r="AY518" s="90" t="n">
        <f aca="false">Inputs!AY518-Inputs_old!AY518</f>
        <v>0</v>
      </c>
      <c r="AZ518" s="90" t="n">
        <f aca="false">Inputs!AZ518-Inputs_old!AZ518</f>
        <v>0</v>
      </c>
      <c r="BA518" s="90" t="n">
        <f aca="false">Inputs!BA518-Inputs_old!BA518</f>
        <v>0</v>
      </c>
      <c r="BB518" s="90" t="n">
        <f aca="false">Inputs!BB518-Inputs_old!BB518</f>
        <v>0</v>
      </c>
      <c r="BC518" s="90" t="n">
        <f aca="false">Inputs!BC518-Inputs_old!BC518</f>
        <v>0</v>
      </c>
      <c r="BD518" s="90" t="n">
        <f aca="false">Inputs!BD518-Inputs_old!BD518</f>
        <v>0</v>
      </c>
      <c r="BE518" s="90" t="n">
        <f aca="false">Inputs!BE518-Inputs_old!BE518</f>
        <v>0</v>
      </c>
      <c r="BF518" s="90" t="n">
        <f aca="false">Inputs!BF518-Inputs_old!BF518</f>
        <v>0</v>
      </c>
      <c r="BG518" s="90" t="n">
        <f aca="false">Inputs!BG518-Inputs_old!BG518</f>
        <v>0</v>
      </c>
    </row>
    <row r="519" customFormat="false" ht="13.5" hidden="false" customHeight="true" outlineLevel="0" collapsed="false">
      <c r="A519" s="172" t="s">
        <v>99</v>
      </c>
      <c r="B519" s="173" t="s">
        <v>454</v>
      </c>
      <c r="C519" s="173" t="s">
        <v>468</v>
      </c>
      <c r="D519" s="173" t="s">
        <v>23</v>
      </c>
      <c r="E519" s="119"/>
      <c r="F519" s="19" t="s">
        <v>472</v>
      </c>
      <c r="G519" s="119" t="s">
        <v>12</v>
      </c>
      <c r="H519" s="119"/>
      <c r="I519" s="119" t="s">
        <v>461</v>
      </c>
      <c r="J519" s="90" t="n">
        <f aca="false">Inputs!J519-Inputs_old!J519</f>
        <v>0</v>
      </c>
      <c r="K519" s="90" t="n">
        <f aca="false">Inputs!K519-Inputs_old!K519</f>
        <v>0</v>
      </c>
      <c r="L519" s="90" t="n">
        <f aca="false">Inputs!L519-Inputs_old!L519</f>
        <v>0</v>
      </c>
      <c r="M519" s="90" t="n">
        <f aca="false">Inputs!M519-Inputs_old!M519</f>
        <v>0</v>
      </c>
      <c r="N519" s="90" t="n">
        <f aca="false">Inputs!N519-Inputs_old!N519</f>
        <v>0</v>
      </c>
      <c r="O519" s="90" t="n">
        <f aca="false">Inputs!O519-Inputs_old!O519</f>
        <v>0</v>
      </c>
      <c r="P519" s="90" t="n">
        <f aca="false">Inputs!P519-Inputs_old!P519</f>
        <v>0</v>
      </c>
      <c r="Q519" s="90" t="n">
        <f aca="false">Inputs!Q519-Inputs_old!Q519</f>
        <v>0</v>
      </c>
      <c r="R519" s="90" t="n">
        <f aca="false">Inputs!R519-Inputs_old!R519</f>
        <v>0</v>
      </c>
      <c r="S519" s="90" t="n">
        <f aca="false">Inputs!S519-Inputs_old!S519</f>
        <v>0</v>
      </c>
      <c r="T519" s="90" t="n">
        <f aca="false">Inputs!T519-Inputs_old!T519</f>
        <v>0</v>
      </c>
      <c r="U519" s="90" t="n">
        <f aca="false">Inputs!U519-Inputs_old!U519</f>
        <v>0</v>
      </c>
      <c r="V519" s="90" t="n">
        <f aca="false">Inputs!V519-Inputs_old!V519</f>
        <v>0</v>
      </c>
      <c r="W519" s="90" t="n">
        <f aca="false">Inputs!W519-Inputs_old!W519</f>
        <v>0</v>
      </c>
      <c r="X519" s="90" t="n">
        <f aca="false">Inputs!X519-Inputs_old!X519</f>
        <v>0</v>
      </c>
      <c r="Y519" s="90" t="n">
        <f aca="false">Inputs!Y519-Inputs_old!Y519</f>
        <v>0</v>
      </c>
      <c r="Z519" s="90" t="n">
        <f aca="false">Inputs!Z519-Inputs_old!Z519</f>
        <v>0</v>
      </c>
      <c r="AA519" s="90" t="n">
        <f aca="false">Inputs!AA519-Inputs_old!AA519</f>
        <v>0</v>
      </c>
      <c r="AB519" s="90" t="n">
        <f aca="false">Inputs!AB519-Inputs_old!AB519</f>
        <v>0</v>
      </c>
      <c r="AC519" s="90" t="n">
        <f aca="false">Inputs!AC519-Inputs_old!AC519</f>
        <v>0</v>
      </c>
      <c r="AD519" s="90" t="n">
        <f aca="false">Inputs!AD519-Inputs_old!AD519</f>
        <v>0</v>
      </c>
      <c r="AE519" s="90" t="n">
        <f aca="false">Inputs!AE519-Inputs_old!AE519</f>
        <v>0</v>
      </c>
      <c r="AF519" s="90" t="n">
        <f aca="false">Inputs!AF519-Inputs_old!AF519</f>
        <v>0</v>
      </c>
      <c r="AG519" s="90" t="n">
        <f aca="false">Inputs!AG519-Inputs_old!AG519</f>
        <v>0</v>
      </c>
      <c r="AH519" s="90" t="n">
        <f aca="false">Inputs!AH519-Inputs_old!AH519</f>
        <v>0</v>
      </c>
      <c r="AI519" s="90" t="n">
        <f aca="false">Inputs!AI519-Inputs_old!AI519</f>
        <v>0</v>
      </c>
      <c r="AJ519" s="90" t="n">
        <f aca="false">Inputs!AJ519-Inputs_old!AJ519</f>
        <v>0</v>
      </c>
      <c r="AK519" s="90" t="n">
        <f aca="false">Inputs!AK519-Inputs_old!AK519</f>
        <v>0</v>
      </c>
      <c r="AL519" s="90" t="n">
        <f aca="false">Inputs!AL519-Inputs_old!AL519</f>
        <v>0</v>
      </c>
      <c r="AM519" s="90" t="n">
        <f aca="false">Inputs!AM519-Inputs_old!AM519</f>
        <v>0</v>
      </c>
      <c r="AN519" s="90" t="n">
        <f aca="false">Inputs!AN519-Inputs_old!AN519</f>
        <v>0</v>
      </c>
      <c r="AO519" s="90" t="n">
        <f aca="false">Inputs!AO519-Inputs_old!AO519</f>
        <v>0</v>
      </c>
      <c r="AP519" s="90" t="n">
        <f aca="false">Inputs!AP519-Inputs_old!AP519</f>
        <v>0</v>
      </c>
      <c r="AQ519" s="90" t="n">
        <f aca="false">Inputs!AQ519-Inputs_old!AQ519</f>
        <v>0</v>
      </c>
      <c r="AR519" s="90" t="n">
        <f aca="false">Inputs!AR519-Inputs_old!AR519</f>
        <v>0</v>
      </c>
      <c r="AS519" s="90" t="n">
        <f aca="false">Inputs!AS519-Inputs_old!AS519</f>
        <v>0</v>
      </c>
      <c r="AT519" s="90" t="n">
        <f aca="false">Inputs!AT519-Inputs_old!AT519</f>
        <v>0</v>
      </c>
      <c r="AU519" s="90" t="n">
        <f aca="false">Inputs!AU519-Inputs_old!AU519</f>
        <v>0</v>
      </c>
      <c r="AV519" s="90" t="n">
        <f aca="false">Inputs!AV519-Inputs_old!AV519</f>
        <v>0</v>
      </c>
      <c r="AW519" s="90" t="n">
        <f aca="false">Inputs!AW519-Inputs_old!AW519</f>
        <v>0</v>
      </c>
      <c r="AX519" s="90" t="n">
        <f aca="false">Inputs!AX519-Inputs_old!AX519</f>
        <v>0</v>
      </c>
      <c r="AY519" s="90" t="n">
        <f aca="false">Inputs!AY519-Inputs_old!AY519</f>
        <v>0</v>
      </c>
      <c r="AZ519" s="90" t="n">
        <f aca="false">Inputs!AZ519-Inputs_old!AZ519</f>
        <v>0</v>
      </c>
      <c r="BA519" s="90" t="n">
        <f aca="false">Inputs!BA519-Inputs_old!BA519</f>
        <v>0</v>
      </c>
      <c r="BB519" s="90" t="n">
        <f aca="false">Inputs!BB519-Inputs_old!BB519</f>
        <v>0</v>
      </c>
      <c r="BC519" s="90" t="n">
        <f aca="false">Inputs!BC519-Inputs_old!BC519</f>
        <v>0</v>
      </c>
      <c r="BD519" s="90" t="n">
        <f aca="false">Inputs!BD519-Inputs_old!BD519</f>
        <v>0</v>
      </c>
      <c r="BE519" s="90" t="n">
        <f aca="false">Inputs!BE519-Inputs_old!BE519</f>
        <v>0</v>
      </c>
      <c r="BF519" s="90" t="n">
        <f aca="false">Inputs!BF519-Inputs_old!BF519</f>
        <v>0</v>
      </c>
      <c r="BG519" s="90" t="n">
        <f aca="false">Inputs!BG519-Inputs_old!BG519</f>
        <v>0</v>
      </c>
    </row>
    <row r="520" customFormat="false" ht="13.5" hidden="false" customHeight="true" outlineLevel="0" collapsed="false">
      <c r="A520" s="172" t="s">
        <v>99</v>
      </c>
      <c r="B520" s="173" t="s">
        <v>454</v>
      </c>
      <c r="C520" s="173" t="s">
        <v>473</v>
      </c>
      <c r="D520" s="173" t="s">
        <v>10</v>
      </c>
      <c r="E520" s="119"/>
      <c r="F520" s="19" t="s">
        <v>474</v>
      </c>
      <c r="G520" s="119" t="s">
        <v>457</v>
      </c>
      <c r="H520" s="119"/>
      <c r="I520" s="119"/>
      <c r="J520" s="90" t="str">
        <f aca="false">IFERROR(Inputs!J520/Inputs_old!J520-1,"-")</f>
        <v>-</v>
      </c>
      <c r="K520" s="90" t="str">
        <f aca="false">IFERROR(Inputs!K520/Inputs_old!K520-1,"-")</f>
        <v>-</v>
      </c>
      <c r="L520" s="90" t="str">
        <f aca="false">IFERROR(Inputs!L520/Inputs_old!L520-1,"-")</f>
        <v>-</v>
      </c>
      <c r="M520" s="90" t="str">
        <f aca="false">IFERROR(Inputs!M520/Inputs_old!M520-1,"-")</f>
        <v>-</v>
      </c>
      <c r="N520" s="90" t="str">
        <f aca="false">IFERROR(Inputs!N520/Inputs_old!N520-1,"-")</f>
        <v>-</v>
      </c>
      <c r="O520" s="90" t="str">
        <f aca="false">IFERROR(Inputs!O520/Inputs_old!O520-1,"-")</f>
        <v>-</v>
      </c>
      <c r="P520" s="90" t="str">
        <f aca="false">IFERROR(Inputs!P520/Inputs_old!P520-1,"-")</f>
        <v>-</v>
      </c>
      <c r="Q520" s="90" t="str">
        <f aca="false">IFERROR(Inputs!Q520/Inputs_old!Q520-1,"-")</f>
        <v>-</v>
      </c>
      <c r="R520" s="90" t="str">
        <f aca="false">IFERROR(Inputs!R520/Inputs_old!R520-1,"-")</f>
        <v>-</v>
      </c>
      <c r="S520" s="90" t="str">
        <f aca="false">IFERROR(Inputs!S520/Inputs_old!S520-1,"-")</f>
        <v>-</v>
      </c>
      <c r="T520" s="90" t="str">
        <f aca="false">IFERROR(Inputs!T520/Inputs_old!T520-1,"-")</f>
        <v>-</v>
      </c>
      <c r="U520" s="90" t="str">
        <f aca="false">IFERROR(Inputs!U520/Inputs_old!U520-1,"-")</f>
        <v>-</v>
      </c>
      <c r="V520" s="90" t="n">
        <f aca="false">IFERROR(Inputs!V520/Inputs_old!V520-1,"-")</f>
        <v>0</v>
      </c>
      <c r="W520" s="90" t="n">
        <f aca="false">IFERROR(Inputs!W520/Inputs_old!W520-1,"-")</f>
        <v>0</v>
      </c>
      <c r="X520" s="90" t="n">
        <f aca="false">IFERROR(Inputs!X520/Inputs_old!X520-1,"-")</f>
        <v>0</v>
      </c>
      <c r="Y520" s="90" t="n">
        <f aca="false">IFERROR(Inputs!Y520/Inputs_old!Y520-1,"-")</f>
        <v>0</v>
      </c>
      <c r="Z520" s="90" t="n">
        <f aca="false">IFERROR(Inputs!Z520/Inputs_old!Z520-1,"-")</f>
        <v>0</v>
      </c>
      <c r="AA520" s="90" t="n">
        <f aca="false">IFERROR(Inputs!AA520/Inputs_old!AA520-1,"-")</f>
        <v>0</v>
      </c>
      <c r="AB520" s="90" t="n">
        <f aca="false">IFERROR(Inputs!AB520/Inputs_old!AB520-1,"-")</f>
        <v>0</v>
      </c>
      <c r="AC520" s="90" t="n">
        <f aca="false">IFERROR(Inputs!AC520/Inputs_old!AC520-1,"-")</f>
        <v>0</v>
      </c>
      <c r="AD520" s="90" t="n">
        <f aca="false">IFERROR(Inputs!AD520/Inputs_old!AD520-1,"-")</f>
        <v>0</v>
      </c>
      <c r="AE520" s="90" t="n">
        <f aca="false">IFERROR(Inputs!AE520/Inputs_old!AE520-1,"-")</f>
        <v>0</v>
      </c>
      <c r="AF520" s="90" t="n">
        <f aca="false">IFERROR(Inputs!AF520/Inputs_old!AF520-1,"-")</f>
        <v>0</v>
      </c>
      <c r="AG520" s="90" t="n">
        <f aca="false">IFERROR(Inputs!AG520/Inputs_old!AG520-1,"-")</f>
        <v>0</v>
      </c>
      <c r="AH520" s="90" t="n">
        <f aca="false">IFERROR(Inputs!AH520/Inputs_old!AH520-1,"-")</f>
        <v>0</v>
      </c>
      <c r="AI520" s="90" t="n">
        <f aca="false">IFERROR(Inputs!AI520/Inputs_old!AI520-1,"-")</f>
        <v>0.000716984669367315</v>
      </c>
      <c r="AJ520" s="90" t="n">
        <f aca="false">IFERROR(Inputs!AJ520/Inputs_old!AJ520-1,"-")</f>
        <v>-0.00012810192768975</v>
      </c>
      <c r="AK520" s="90" t="n">
        <f aca="false">IFERROR(Inputs!AK520/Inputs_old!AK520-1,"-")</f>
        <v>0.00041895880764109</v>
      </c>
      <c r="AL520" s="90" t="n">
        <f aca="false">IFERROR(Inputs!AL520/Inputs_old!AL520-1,"-")</f>
        <v>0.00242112541516626</v>
      </c>
      <c r="AM520" s="90" t="n">
        <f aca="false">IFERROR(Inputs!AM520/Inputs_old!AM520-1,"-")</f>
        <v>0.00211627735279696</v>
      </c>
      <c r="AN520" s="90" t="n">
        <f aca="false">IFERROR(Inputs!AN520/Inputs_old!AN520-1,"-")</f>
        <v>0.00196681498794704</v>
      </c>
      <c r="AO520" s="90" t="n">
        <f aca="false">IFERROR(Inputs!AO520/Inputs_old!AO520-1,"-")</f>
        <v>0.00196681498794704</v>
      </c>
      <c r="AP520" s="90" t="n">
        <f aca="false">IFERROR(Inputs!AP520/Inputs_old!AP520-1,"-")</f>
        <v>0.00196681498794682</v>
      </c>
      <c r="AQ520" s="90" t="n">
        <f aca="false">IFERROR(Inputs!AQ520/Inputs_old!AQ520-1,"-")</f>
        <v>0.00196681498794704</v>
      </c>
      <c r="AR520" s="90" t="n">
        <f aca="false">IFERROR(Inputs!AR520/Inputs_old!AR520-1,"-")</f>
        <v>0.00196681498794682</v>
      </c>
      <c r="AS520" s="90" t="n">
        <f aca="false">IFERROR(Inputs!AS520/Inputs_old!AS520-1,"-")</f>
        <v>0.00196681498794682</v>
      </c>
      <c r="AT520" s="90" t="n">
        <f aca="false">IFERROR(Inputs!AT520/Inputs_old!AT520-1,"-")</f>
        <v>0.00196681498794682</v>
      </c>
      <c r="AU520" s="90" t="n">
        <f aca="false">IFERROR(Inputs!AU520/Inputs_old!AU520-1,"-")</f>
        <v>0.00196681498794704</v>
      </c>
      <c r="AV520" s="90" t="n">
        <f aca="false">IFERROR(Inputs!AV520/Inputs_old!AV520-1,"-")</f>
        <v>0.00196681498794704</v>
      </c>
      <c r="AW520" s="90" t="n">
        <f aca="false">IFERROR(Inputs!AW520/Inputs_old!AW520-1,"-")</f>
        <v>0.00196681498794726</v>
      </c>
      <c r="AX520" s="90" t="n">
        <f aca="false">IFERROR(Inputs!AX520/Inputs_old!AX520-1,"-")</f>
        <v>0.00196681498794704</v>
      </c>
      <c r="AY520" s="90" t="n">
        <f aca="false">IFERROR(Inputs!AY520/Inputs_old!AY520-1,"-")</f>
        <v>0.00196681498794704</v>
      </c>
      <c r="AZ520" s="90" t="n">
        <f aca="false">IFERROR(Inputs!AZ520/Inputs_old!AZ520-1,"-")</f>
        <v>0.00196681498794682</v>
      </c>
      <c r="BA520" s="90" t="n">
        <f aca="false">IFERROR(Inputs!BA520/Inputs_old!BA520-1,"-")</f>
        <v>0.00196681498794726</v>
      </c>
      <c r="BB520" s="90" t="n">
        <f aca="false">IFERROR(Inputs!BB520/Inputs_old!BB520-1,"-")</f>
        <v>0.00196681498794726</v>
      </c>
      <c r="BC520" s="90" t="n">
        <f aca="false">IFERROR(Inputs!BC520/Inputs_old!BC520-1,"-")</f>
        <v>0.00196681498794704</v>
      </c>
      <c r="BD520" s="90" t="n">
        <f aca="false">IFERROR(Inputs!BD520/Inputs_old!BD520-1,"-")</f>
        <v>0.00196681498794726</v>
      </c>
      <c r="BE520" s="90" t="n">
        <f aca="false">IFERROR(Inputs!BE520/Inputs_old!BE520-1,"-")</f>
        <v>0.00196681498794704</v>
      </c>
      <c r="BF520" s="90" t="n">
        <f aca="false">IFERROR(Inputs!BF520/Inputs_old!BF520-1,"-")</f>
        <v>0.00196681498794704</v>
      </c>
      <c r="BG520" s="90" t="n">
        <f aca="false">IFERROR(Inputs!BG520/Inputs_old!BG520-1,"-")</f>
        <v>0.00196681498794726</v>
      </c>
    </row>
    <row r="521" customFormat="false" ht="13.5" hidden="false" customHeight="true" outlineLevel="0" collapsed="false">
      <c r="A521" s="172" t="s">
        <v>99</v>
      </c>
      <c r="B521" s="173" t="s">
        <v>454</v>
      </c>
      <c r="C521" s="173" t="s">
        <v>473</v>
      </c>
      <c r="D521" s="173" t="s">
        <v>10</v>
      </c>
      <c r="E521" s="119"/>
      <c r="F521" s="19" t="s">
        <v>475</v>
      </c>
      <c r="G521" s="119" t="s">
        <v>457</v>
      </c>
      <c r="H521" s="119"/>
      <c r="I521" s="119" t="s">
        <v>459</v>
      </c>
      <c r="J521" s="90" t="str">
        <f aca="false">IFERROR(Inputs!J521/Inputs_old!J521-1,"-")</f>
        <v>-</v>
      </c>
      <c r="K521" s="90" t="str">
        <f aca="false">IFERROR(Inputs!K521/Inputs_old!K521-1,"-")</f>
        <v>-</v>
      </c>
      <c r="L521" s="90" t="str">
        <f aca="false">IFERROR(Inputs!L521/Inputs_old!L521-1,"-")</f>
        <v>-</v>
      </c>
      <c r="M521" s="90" t="str">
        <f aca="false">IFERROR(Inputs!M521/Inputs_old!M521-1,"-")</f>
        <v>-</v>
      </c>
      <c r="N521" s="90" t="str">
        <f aca="false">IFERROR(Inputs!N521/Inputs_old!N521-1,"-")</f>
        <v>-</v>
      </c>
      <c r="O521" s="90" t="str">
        <f aca="false">IFERROR(Inputs!O521/Inputs_old!O521-1,"-")</f>
        <v>-</v>
      </c>
      <c r="P521" s="90" t="str">
        <f aca="false">IFERROR(Inputs!P521/Inputs_old!P521-1,"-")</f>
        <v>-</v>
      </c>
      <c r="Q521" s="90" t="str">
        <f aca="false">IFERROR(Inputs!Q521/Inputs_old!Q521-1,"-")</f>
        <v>-</v>
      </c>
      <c r="R521" s="90" t="str">
        <f aca="false">IFERROR(Inputs!R521/Inputs_old!R521-1,"-")</f>
        <v>-</v>
      </c>
      <c r="S521" s="90" t="str">
        <f aca="false">IFERROR(Inputs!S521/Inputs_old!S521-1,"-")</f>
        <v>-</v>
      </c>
      <c r="T521" s="90" t="str">
        <f aca="false">IFERROR(Inputs!T521/Inputs_old!T521-1,"-")</f>
        <v>-</v>
      </c>
      <c r="U521" s="90" t="str">
        <f aca="false">IFERROR(Inputs!U521/Inputs_old!U521-1,"-")</f>
        <v>-</v>
      </c>
      <c r="V521" s="90" t="n">
        <f aca="false">IFERROR(Inputs!V521/Inputs_old!V521-1,"-")</f>
        <v>0</v>
      </c>
      <c r="W521" s="90" t="n">
        <f aca="false">IFERROR(Inputs!W521/Inputs_old!W521-1,"-")</f>
        <v>0</v>
      </c>
      <c r="X521" s="90" t="n">
        <f aca="false">IFERROR(Inputs!X521/Inputs_old!X521-1,"-")</f>
        <v>0</v>
      </c>
      <c r="Y521" s="90" t="n">
        <f aca="false">IFERROR(Inputs!Y521/Inputs_old!Y521-1,"-")</f>
        <v>0</v>
      </c>
      <c r="Z521" s="90" t="n">
        <f aca="false">IFERROR(Inputs!Z521/Inputs_old!Z521-1,"-")</f>
        <v>0</v>
      </c>
      <c r="AA521" s="90" t="n">
        <f aca="false">IFERROR(Inputs!AA521/Inputs_old!AA521-1,"-")</f>
        <v>0</v>
      </c>
      <c r="AB521" s="90" t="n">
        <f aca="false">IFERROR(Inputs!AB521/Inputs_old!AB521-1,"-")</f>
        <v>0</v>
      </c>
      <c r="AC521" s="90" t="n">
        <f aca="false">IFERROR(Inputs!AC521/Inputs_old!AC521-1,"-")</f>
        <v>0</v>
      </c>
      <c r="AD521" s="90" t="n">
        <f aca="false">IFERROR(Inputs!AD521/Inputs_old!AD521-1,"-")</f>
        <v>0</v>
      </c>
      <c r="AE521" s="90" t="n">
        <f aca="false">IFERROR(Inputs!AE521/Inputs_old!AE521-1,"-")</f>
        <v>0</v>
      </c>
      <c r="AF521" s="90" t="n">
        <f aca="false">IFERROR(Inputs!AF521/Inputs_old!AF521-1,"-")</f>
        <v>0</v>
      </c>
      <c r="AG521" s="90" t="n">
        <f aca="false">IFERROR(Inputs!AG521/Inputs_old!AG521-1,"-")</f>
        <v>0</v>
      </c>
      <c r="AH521" s="90" t="n">
        <f aca="false">IFERROR(Inputs!AH521/Inputs_old!AH521-1,"-")</f>
        <v>0</v>
      </c>
      <c r="AI521" s="90" t="n">
        <f aca="false">IFERROR(Inputs!AI521/Inputs_old!AI521-1,"-")</f>
        <v>0.00144396568919158</v>
      </c>
      <c r="AJ521" s="90" t="n">
        <f aca="false">IFERROR(Inputs!AJ521/Inputs_old!AJ521-1,"-")</f>
        <v>-0.00171275478575361</v>
      </c>
      <c r="AK521" s="90" t="n">
        <f aca="false">IFERROR(Inputs!AK521/Inputs_old!AK521-1,"-")</f>
        <v>0.00257692770571949</v>
      </c>
      <c r="AL521" s="90" t="n">
        <f aca="false">IFERROR(Inputs!AL521/Inputs_old!AL521-1,"-")</f>
        <v>0.00226468468362029</v>
      </c>
      <c r="AM521" s="90" t="n">
        <f aca="false">IFERROR(Inputs!AM521/Inputs_old!AM521-1,"-")</f>
        <v>0.00196681498794704</v>
      </c>
      <c r="AN521" s="90" t="n">
        <f aca="false">IFERROR(Inputs!AN521/Inputs_old!AN521-1,"-")</f>
        <v>0.00196681498794704</v>
      </c>
      <c r="AO521" s="90" t="n">
        <f aca="false">IFERROR(Inputs!AO521/Inputs_old!AO521-1,"-")</f>
        <v>0.00196681498794704</v>
      </c>
      <c r="AP521" s="90" t="n">
        <f aca="false">IFERROR(Inputs!AP521/Inputs_old!AP521-1,"-")</f>
        <v>0.00196681498794704</v>
      </c>
      <c r="AQ521" s="90" t="n">
        <f aca="false">IFERROR(Inputs!AQ521/Inputs_old!AQ521-1,"-")</f>
        <v>0.00196681498794704</v>
      </c>
      <c r="AR521" s="90" t="n">
        <f aca="false">IFERROR(Inputs!AR521/Inputs_old!AR521-1,"-")</f>
        <v>0.00196681498794704</v>
      </c>
      <c r="AS521" s="90" t="n">
        <f aca="false">IFERROR(Inputs!AS521/Inputs_old!AS521-1,"-")</f>
        <v>0.00196681498794704</v>
      </c>
      <c r="AT521" s="90" t="n">
        <f aca="false">IFERROR(Inputs!AT521/Inputs_old!AT521-1,"-")</f>
        <v>0.00196681498794704</v>
      </c>
      <c r="AU521" s="90" t="n">
        <f aca="false">IFERROR(Inputs!AU521/Inputs_old!AU521-1,"-")</f>
        <v>0.00196681498794704</v>
      </c>
      <c r="AV521" s="90" t="n">
        <f aca="false">IFERROR(Inputs!AV521/Inputs_old!AV521-1,"-")</f>
        <v>0.00196681498794704</v>
      </c>
      <c r="AW521" s="90" t="n">
        <f aca="false">IFERROR(Inputs!AW521/Inputs_old!AW521-1,"-")</f>
        <v>0.00196681498794704</v>
      </c>
      <c r="AX521" s="90" t="n">
        <f aca="false">IFERROR(Inputs!AX521/Inputs_old!AX521-1,"-")</f>
        <v>0.00196681498794704</v>
      </c>
      <c r="AY521" s="90" t="n">
        <f aca="false">IFERROR(Inputs!AY521/Inputs_old!AY521-1,"-")</f>
        <v>0.00196681498794682</v>
      </c>
      <c r="AZ521" s="90" t="n">
        <f aca="false">IFERROR(Inputs!AZ521/Inputs_old!AZ521-1,"-")</f>
        <v>0.00196681498794704</v>
      </c>
      <c r="BA521" s="90" t="n">
        <f aca="false">IFERROR(Inputs!BA521/Inputs_old!BA521-1,"-")</f>
        <v>0.00196681498794704</v>
      </c>
      <c r="BB521" s="90" t="n">
        <f aca="false">IFERROR(Inputs!BB521/Inputs_old!BB521-1,"-")</f>
        <v>0.00196681498794704</v>
      </c>
      <c r="BC521" s="90" t="n">
        <f aca="false">IFERROR(Inputs!BC521/Inputs_old!BC521-1,"-")</f>
        <v>0.00196681498794704</v>
      </c>
      <c r="BD521" s="90" t="n">
        <f aca="false">IFERROR(Inputs!BD521/Inputs_old!BD521-1,"-")</f>
        <v>0.00196681498794704</v>
      </c>
      <c r="BE521" s="90" t="n">
        <f aca="false">IFERROR(Inputs!BE521/Inputs_old!BE521-1,"-")</f>
        <v>0.00196681498794704</v>
      </c>
      <c r="BF521" s="90" t="n">
        <f aca="false">IFERROR(Inputs!BF521/Inputs_old!BF521-1,"-")</f>
        <v>0.00196681498794704</v>
      </c>
      <c r="BG521" s="90" t="n">
        <f aca="false">IFERROR(Inputs!BG521/Inputs_old!BG521-1,"-")</f>
        <v>0.00196681498794704</v>
      </c>
    </row>
    <row r="522" customFormat="false" ht="13.5" hidden="false" customHeight="true" outlineLevel="0" collapsed="false">
      <c r="A522" s="172" t="s">
        <v>99</v>
      </c>
      <c r="B522" s="173" t="s">
        <v>454</v>
      </c>
      <c r="C522" s="173" t="s">
        <v>473</v>
      </c>
      <c r="D522" s="173" t="s">
        <v>10</v>
      </c>
      <c r="E522" s="119"/>
      <c r="F522" s="19" t="s">
        <v>476</v>
      </c>
      <c r="G522" s="119" t="s">
        <v>12</v>
      </c>
      <c r="H522" s="119"/>
      <c r="I522" s="119" t="s">
        <v>461</v>
      </c>
      <c r="J522" s="90" t="n">
        <f aca="false">Inputs!J522-Inputs_old!J522</f>
        <v>0</v>
      </c>
      <c r="K522" s="90" t="n">
        <f aca="false">Inputs!K522-Inputs_old!K522</f>
        <v>0</v>
      </c>
      <c r="L522" s="90" t="n">
        <f aca="false">Inputs!L522-Inputs_old!L522</f>
        <v>0</v>
      </c>
      <c r="M522" s="90" t="n">
        <f aca="false">Inputs!M522-Inputs_old!M522</f>
        <v>0</v>
      </c>
      <c r="N522" s="90" t="n">
        <f aca="false">Inputs!N522-Inputs_old!N522</f>
        <v>0</v>
      </c>
      <c r="O522" s="90" t="n">
        <f aca="false">Inputs!O522-Inputs_old!O522</f>
        <v>0</v>
      </c>
      <c r="P522" s="90" t="n">
        <f aca="false">Inputs!P522-Inputs_old!P522</f>
        <v>0</v>
      </c>
      <c r="Q522" s="90" t="n">
        <f aca="false">Inputs!Q522-Inputs_old!Q522</f>
        <v>0</v>
      </c>
      <c r="R522" s="90" t="n">
        <f aca="false">Inputs!R522-Inputs_old!R522</f>
        <v>0</v>
      </c>
      <c r="S522" s="90" t="n">
        <f aca="false">Inputs!S522-Inputs_old!S522</f>
        <v>0</v>
      </c>
      <c r="T522" s="90" t="n">
        <f aca="false">Inputs!T522-Inputs_old!T522</f>
        <v>0</v>
      </c>
      <c r="U522" s="90" t="n">
        <f aca="false">Inputs!U522-Inputs_old!U522</f>
        <v>0</v>
      </c>
      <c r="V522" s="90" t="n">
        <f aca="false">Inputs!V522-Inputs_old!V522</f>
        <v>0</v>
      </c>
      <c r="W522" s="90" t="n">
        <f aca="false">Inputs!W522-Inputs_old!W522</f>
        <v>0</v>
      </c>
      <c r="X522" s="90" t="n">
        <f aca="false">Inputs!X522-Inputs_old!X522</f>
        <v>0</v>
      </c>
      <c r="Y522" s="90" t="n">
        <f aca="false">Inputs!Y522-Inputs_old!Y522</f>
        <v>0</v>
      </c>
      <c r="Z522" s="90" t="n">
        <f aca="false">Inputs!Z522-Inputs_old!Z522</f>
        <v>0</v>
      </c>
      <c r="AA522" s="90" t="n">
        <f aca="false">Inputs!AA522-Inputs_old!AA522</f>
        <v>0</v>
      </c>
      <c r="AB522" s="90" t="n">
        <f aca="false">Inputs!AB522-Inputs_old!AB522</f>
        <v>0</v>
      </c>
      <c r="AC522" s="90" t="n">
        <f aca="false">Inputs!AC522-Inputs_old!AC522</f>
        <v>0</v>
      </c>
      <c r="AD522" s="90" t="n">
        <f aca="false">Inputs!AD522-Inputs_old!AD522</f>
        <v>0</v>
      </c>
      <c r="AE522" s="90" t="n">
        <f aca="false">Inputs!AE522-Inputs_old!AE522</f>
        <v>0</v>
      </c>
      <c r="AF522" s="90" t="n">
        <f aca="false">Inputs!AF522-Inputs_old!AF522</f>
        <v>0</v>
      </c>
      <c r="AG522" s="90" t="n">
        <f aca="false">Inputs!AG522-Inputs_old!AG522</f>
        <v>0</v>
      </c>
      <c r="AH522" s="90" t="n">
        <f aca="false">Inputs!AH522-Inputs_old!AH522</f>
        <v>0</v>
      </c>
      <c r="AI522" s="90" t="n">
        <f aca="false">Inputs!AI522-Inputs_old!AI522</f>
        <v>0</v>
      </c>
      <c r="AJ522" s="90" t="n">
        <f aca="false">Inputs!AJ522-Inputs_old!AJ522</f>
        <v>0</v>
      </c>
      <c r="AK522" s="90" t="n">
        <f aca="false">Inputs!AK522-Inputs_old!AK522</f>
        <v>0</v>
      </c>
      <c r="AL522" s="90" t="n">
        <f aca="false">Inputs!AL522-Inputs_old!AL522</f>
        <v>0</v>
      </c>
      <c r="AM522" s="90" t="n">
        <f aca="false">Inputs!AM522-Inputs_old!AM522</f>
        <v>0</v>
      </c>
      <c r="AN522" s="90" t="n">
        <f aca="false">Inputs!AN522-Inputs_old!AN522</f>
        <v>0</v>
      </c>
      <c r="AO522" s="90" t="n">
        <f aca="false">Inputs!AO522-Inputs_old!AO522</f>
        <v>0</v>
      </c>
      <c r="AP522" s="90" t="n">
        <f aca="false">Inputs!AP522-Inputs_old!AP522</f>
        <v>0</v>
      </c>
      <c r="AQ522" s="90" t="n">
        <f aca="false">Inputs!AQ522-Inputs_old!AQ522</f>
        <v>0</v>
      </c>
      <c r="AR522" s="90" t="n">
        <f aca="false">Inputs!AR522-Inputs_old!AR522</f>
        <v>0</v>
      </c>
      <c r="AS522" s="90" t="n">
        <f aca="false">Inputs!AS522-Inputs_old!AS522</f>
        <v>0</v>
      </c>
      <c r="AT522" s="90" t="n">
        <f aca="false">Inputs!AT522-Inputs_old!AT522</f>
        <v>0</v>
      </c>
      <c r="AU522" s="90" t="n">
        <f aca="false">Inputs!AU522-Inputs_old!AU522</f>
        <v>0</v>
      </c>
      <c r="AV522" s="90" t="n">
        <f aca="false">Inputs!AV522-Inputs_old!AV522</f>
        <v>0</v>
      </c>
      <c r="AW522" s="90" t="n">
        <f aca="false">Inputs!AW522-Inputs_old!AW522</f>
        <v>0</v>
      </c>
      <c r="AX522" s="90" t="n">
        <f aca="false">Inputs!AX522-Inputs_old!AX522</f>
        <v>0</v>
      </c>
      <c r="AY522" s="90" t="n">
        <f aca="false">Inputs!AY522-Inputs_old!AY522</f>
        <v>0</v>
      </c>
      <c r="AZ522" s="90" t="n">
        <f aca="false">Inputs!AZ522-Inputs_old!AZ522</f>
        <v>0</v>
      </c>
      <c r="BA522" s="90" t="n">
        <f aca="false">Inputs!BA522-Inputs_old!BA522</f>
        <v>0</v>
      </c>
      <c r="BB522" s="90" t="n">
        <f aca="false">Inputs!BB522-Inputs_old!BB522</f>
        <v>0</v>
      </c>
      <c r="BC522" s="90" t="n">
        <f aca="false">Inputs!BC522-Inputs_old!BC522</f>
        <v>0</v>
      </c>
      <c r="BD522" s="90" t="n">
        <f aca="false">Inputs!BD522-Inputs_old!BD522</f>
        <v>0</v>
      </c>
      <c r="BE522" s="90" t="n">
        <f aca="false">Inputs!BE522-Inputs_old!BE522</f>
        <v>0</v>
      </c>
      <c r="BF522" s="90" t="n">
        <f aca="false">Inputs!BF522-Inputs_old!BF522</f>
        <v>0</v>
      </c>
      <c r="BG522" s="90" t="n">
        <f aca="false">Inputs!BG522-Inputs_old!BG522</f>
        <v>0</v>
      </c>
    </row>
    <row r="523" customFormat="false" ht="13.5" hidden="false" customHeight="true" outlineLevel="0" collapsed="false">
      <c r="A523" s="172" t="s">
        <v>99</v>
      </c>
      <c r="B523" s="173" t="s">
        <v>454</v>
      </c>
      <c r="C523" s="173" t="s">
        <v>473</v>
      </c>
      <c r="D523" s="173" t="s">
        <v>23</v>
      </c>
      <c r="E523" s="119"/>
      <c r="F523" s="19" t="s">
        <v>477</v>
      </c>
      <c r="G523" s="119" t="s">
        <v>12</v>
      </c>
      <c r="H523" s="119"/>
      <c r="I523" s="119" t="s">
        <v>461</v>
      </c>
      <c r="J523" s="90" t="n">
        <f aca="false">Inputs!J523-Inputs_old!J523</f>
        <v>0</v>
      </c>
      <c r="K523" s="90" t="n">
        <f aca="false">Inputs!K523-Inputs_old!K523</f>
        <v>0</v>
      </c>
      <c r="L523" s="90" t="n">
        <f aca="false">Inputs!L523-Inputs_old!L523</f>
        <v>0</v>
      </c>
      <c r="M523" s="90" t="n">
        <f aca="false">Inputs!M523-Inputs_old!M523</f>
        <v>0</v>
      </c>
      <c r="N523" s="90" t="n">
        <f aca="false">Inputs!N523-Inputs_old!N523</f>
        <v>0</v>
      </c>
      <c r="O523" s="90" t="n">
        <f aca="false">Inputs!O523-Inputs_old!O523</f>
        <v>0</v>
      </c>
      <c r="P523" s="90" t="n">
        <f aca="false">Inputs!P523-Inputs_old!P523</f>
        <v>0</v>
      </c>
      <c r="Q523" s="90" t="n">
        <f aca="false">Inputs!Q523-Inputs_old!Q523</f>
        <v>0</v>
      </c>
      <c r="R523" s="90" t="n">
        <f aca="false">Inputs!R523-Inputs_old!R523</f>
        <v>0</v>
      </c>
      <c r="S523" s="90" t="n">
        <f aca="false">Inputs!S523-Inputs_old!S523</f>
        <v>0</v>
      </c>
      <c r="T523" s="90" t="n">
        <f aca="false">Inputs!T523-Inputs_old!T523</f>
        <v>0</v>
      </c>
      <c r="U523" s="90" t="n">
        <f aca="false">Inputs!U523-Inputs_old!U523</f>
        <v>0</v>
      </c>
      <c r="V523" s="90" t="n">
        <f aca="false">Inputs!V523-Inputs_old!V523</f>
        <v>0</v>
      </c>
      <c r="W523" s="90" t="n">
        <f aca="false">Inputs!W523-Inputs_old!W523</f>
        <v>0</v>
      </c>
      <c r="X523" s="90" t="n">
        <f aca="false">Inputs!X523-Inputs_old!X523</f>
        <v>0</v>
      </c>
      <c r="Y523" s="90" t="n">
        <f aca="false">Inputs!Y523-Inputs_old!Y523</f>
        <v>0</v>
      </c>
      <c r="Z523" s="90" t="n">
        <f aca="false">Inputs!Z523-Inputs_old!Z523</f>
        <v>0</v>
      </c>
      <c r="AA523" s="90" t="n">
        <f aca="false">Inputs!AA523-Inputs_old!AA523</f>
        <v>0</v>
      </c>
      <c r="AB523" s="90" t="n">
        <f aca="false">Inputs!AB523-Inputs_old!AB523</f>
        <v>0</v>
      </c>
      <c r="AC523" s="90" t="n">
        <f aca="false">Inputs!AC523-Inputs_old!AC523</f>
        <v>0</v>
      </c>
      <c r="AD523" s="90" t="n">
        <f aca="false">Inputs!AD523-Inputs_old!AD523</f>
        <v>0</v>
      </c>
      <c r="AE523" s="90" t="n">
        <f aca="false">Inputs!AE523-Inputs_old!AE523</f>
        <v>0</v>
      </c>
      <c r="AF523" s="90" t="n">
        <f aca="false">Inputs!AF523-Inputs_old!AF523</f>
        <v>0</v>
      </c>
      <c r="AG523" s="90" t="n">
        <f aca="false">Inputs!AG523-Inputs_old!AG523</f>
        <v>0</v>
      </c>
      <c r="AH523" s="90" t="n">
        <f aca="false">Inputs!AH523-Inputs_old!AH523</f>
        <v>0</v>
      </c>
      <c r="AI523" s="90" t="n">
        <f aca="false">Inputs!AI523-Inputs_old!AI523</f>
        <v>0</v>
      </c>
      <c r="AJ523" s="90" t="n">
        <f aca="false">Inputs!AJ523-Inputs_old!AJ523</f>
        <v>0</v>
      </c>
      <c r="AK523" s="90" t="n">
        <f aca="false">Inputs!AK523-Inputs_old!AK523</f>
        <v>0</v>
      </c>
      <c r="AL523" s="90" t="n">
        <f aca="false">Inputs!AL523-Inputs_old!AL523</f>
        <v>0</v>
      </c>
      <c r="AM523" s="90" t="n">
        <f aca="false">Inputs!AM523-Inputs_old!AM523</f>
        <v>0</v>
      </c>
      <c r="AN523" s="90" t="n">
        <f aca="false">Inputs!AN523-Inputs_old!AN523</f>
        <v>0</v>
      </c>
      <c r="AO523" s="90" t="n">
        <f aca="false">Inputs!AO523-Inputs_old!AO523</f>
        <v>0</v>
      </c>
      <c r="AP523" s="90" t="n">
        <f aca="false">Inputs!AP523-Inputs_old!AP523</f>
        <v>0</v>
      </c>
      <c r="AQ523" s="90" t="n">
        <f aca="false">Inputs!AQ523-Inputs_old!AQ523</f>
        <v>0</v>
      </c>
      <c r="AR523" s="90" t="n">
        <f aca="false">Inputs!AR523-Inputs_old!AR523</f>
        <v>0</v>
      </c>
      <c r="AS523" s="90" t="n">
        <f aca="false">Inputs!AS523-Inputs_old!AS523</f>
        <v>0</v>
      </c>
      <c r="AT523" s="90" t="n">
        <f aca="false">Inputs!AT523-Inputs_old!AT523</f>
        <v>0</v>
      </c>
      <c r="AU523" s="90" t="n">
        <f aca="false">Inputs!AU523-Inputs_old!AU523</f>
        <v>0</v>
      </c>
      <c r="AV523" s="90" t="n">
        <f aca="false">Inputs!AV523-Inputs_old!AV523</f>
        <v>0</v>
      </c>
      <c r="AW523" s="90" t="n">
        <f aca="false">Inputs!AW523-Inputs_old!AW523</f>
        <v>0</v>
      </c>
      <c r="AX523" s="90" t="n">
        <f aca="false">Inputs!AX523-Inputs_old!AX523</f>
        <v>0</v>
      </c>
      <c r="AY523" s="90" t="n">
        <f aca="false">Inputs!AY523-Inputs_old!AY523</f>
        <v>0</v>
      </c>
      <c r="AZ523" s="90" t="n">
        <f aca="false">Inputs!AZ523-Inputs_old!AZ523</f>
        <v>0</v>
      </c>
      <c r="BA523" s="90" t="n">
        <f aca="false">Inputs!BA523-Inputs_old!BA523</f>
        <v>0</v>
      </c>
      <c r="BB523" s="90" t="n">
        <f aca="false">Inputs!BB523-Inputs_old!BB523</f>
        <v>0</v>
      </c>
      <c r="BC523" s="90" t="n">
        <f aca="false">Inputs!BC523-Inputs_old!BC523</f>
        <v>0</v>
      </c>
      <c r="BD523" s="90" t="n">
        <f aca="false">Inputs!BD523-Inputs_old!BD523</f>
        <v>0</v>
      </c>
      <c r="BE523" s="90" t="n">
        <f aca="false">Inputs!BE523-Inputs_old!BE523</f>
        <v>0</v>
      </c>
      <c r="BF523" s="90" t="n">
        <f aca="false">Inputs!BF523-Inputs_old!BF523</f>
        <v>0</v>
      </c>
      <c r="BG523" s="90" t="n">
        <f aca="false">Inputs!BG523-Inputs_old!BG523</f>
        <v>0</v>
      </c>
    </row>
    <row r="524" customFormat="false" ht="13.5" hidden="false" customHeight="true" outlineLevel="0" collapsed="false">
      <c r="A524" s="172" t="s">
        <v>99</v>
      </c>
      <c r="B524" s="173" t="s">
        <v>454</v>
      </c>
      <c r="C524" s="173" t="s">
        <v>478</v>
      </c>
      <c r="D524" s="173" t="s">
        <v>10</v>
      </c>
      <c r="E524" s="119"/>
      <c r="F524" s="19" t="s">
        <v>479</v>
      </c>
      <c r="G524" s="119" t="s">
        <v>457</v>
      </c>
      <c r="H524" s="119"/>
      <c r="I524" s="119"/>
      <c r="J524" s="90" t="str">
        <f aca="false">IFERROR(Inputs!J524/Inputs_old!J524-1,"-")</f>
        <v>-</v>
      </c>
      <c r="K524" s="90" t="str">
        <f aca="false">IFERROR(Inputs!K524/Inputs_old!K524-1,"-")</f>
        <v>-</v>
      </c>
      <c r="L524" s="90" t="str">
        <f aca="false">IFERROR(Inputs!L524/Inputs_old!L524-1,"-")</f>
        <v>-</v>
      </c>
      <c r="M524" s="90" t="str">
        <f aca="false">IFERROR(Inputs!M524/Inputs_old!M524-1,"-")</f>
        <v>-</v>
      </c>
      <c r="N524" s="90" t="str">
        <f aca="false">IFERROR(Inputs!N524/Inputs_old!N524-1,"-")</f>
        <v>-</v>
      </c>
      <c r="O524" s="90" t="str">
        <f aca="false">IFERROR(Inputs!O524/Inputs_old!O524-1,"-")</f>
        <v>-</v>
      </c>
      <c r="P524" s="90" t="str">
        <f aca="false">IFERROR(Inputs!P524/Inputs_old!P524-1,"-")</f>
        <v>-</v>
      </c>
      <c r="Q524" s="90" t="str">
        <f aca="false">IFERROR(Inputs!Q524/Inputs_old!Q524-1,"-")</f>
        <v>-</v>
      </c>
      <c r="R524" s="90" t="str">
        <f aca="false">IFERROR(Inputs!R524/Inputs_old!R524-1,"-")</f>
        <v>-</v>
      </c>
      <c r="S524" s="90" t="str">
        <f aca="false">IFERROR(Inputs!S524/Inputs_old!S524-1,"-")</f>
        <v>-</v>
      </c>
      <c r="T524" s="90" t="str">
        <f aca="false">IFERROR(Inputs!T524/Inputs_old!T524-1,"-")</f>
        <v>-</v>
      </c>
      <c r="U524" s="90" t="str">
        <f aca="false">IFERROR(Inputs!U524/Inputs_old!U524-1,"-")</f>
        <v>-</v>
      </c>
      <c r="V524" s="90" t="str">
        <f aca="false">IFERROR(Inputs!V524/Inputs_old!V524-1,"-")</f>
        <v>-</v>
      </c>
      <c r="W524" s="90" t="n">
        <f aca="false">IFERROR(Inputs!W524/Inputs_old!W524-1,"-")</f>
        <v>0</v>
      </c>
      <c r="X524" s="90" t="n">
        <f aca="false">IFERROR(Inputs!X524/Inputs_old!X524-1,"-")</f>
        <v>0</v>
      </c>
      <c r="Y524" s="90" t="n">
        <f aca="false">IFERROR(Inputs!Y524/Inputs_old!Y524-1,"-")</f>
        <v>0</v>
      </c>
      <c r="Z524" s="90" t="n">
        <f aca="false">IFERROR(Inputs!Z524/Inputs_old!Z524-1,"-")</f>
        <v>0</v>
      </c>
      <c r="AA524" s="90" t="n">
        <f aca="false">IFERROR(Inputs!AA524/Inputs_old!AA524-1,"-")</f>
        <v>0</v>
      </c>
      <c r="AB524" s="90" t="n">
        <f aca="false">IFERROR(Inputs!AB524/Inputs_old!AB524-1,"-")</f>
        <v>0</v>
      </c>
      <c r="AC524" s="90" t="n">
        <f aca="false">IFERROR(Inputs!AC524/Inputs_old!AC524-1,"-")</f>
        <v>0</v>
      </c>
      <c r="AD524" s="90" t="n">
        <f aca="false">IFERROR(Inputs!AD524/Inputs_old!AD524-1,"-")</f>
        <v>0</v>
      </c>
      <c r="AE524" s="90" t="n">
        <f aca="false">IFERROR(Inputs!AE524/Inputs_old!AE524-1,"-")</f>
        <v>0</v>
      </c>
      <c r="AF524" s="90" t="n">
        <f aca="false">IFERROR(Inputs!AF524/Inputs_old!AF524-1,"-")</f>
        <v>0</v>
      </c>
      <c r="AG524" s="90" t="n">
        <f aca="false">IFERROR(Inputs!AG524/Inputs_old!AG524-1,"-")</f>
        <v>0</v>
      </c>
      <c r="AH524" s="90" t="n">
        <f aca="false">IFERROR(Inputs!AH524/Inputs_old!AH524-1,"-")</f>
        <v>0</v>
      </c>
      <c r="AI524" s="90" t="n">
        <f aca="false">IFERROR(Inputs!AI524/Inputs_old!AI524-1,"-")</f>
        <v>0.00071303582304072</v>
      </c>
      <c r="AJ524" s="90" t="n">
        <f aca="false">IFERROR(Inputs!AJ524/Inputs_old!AJ524-1,"-")</f>
        <v>-0.000135371321457689</v>
      </c>
      <c r="AK524" s="90" t="n">
        <f aca="false">IFERROR(Inputs!AK524/Inputs_old!AK524-1,"-")</f>
        <v>0.000426007622889246</v>
      </c>
      <c r="AL524" s="90" t="n">
        <f aca="false">IFERROR(Inputs!AL524/Inputs_old!AL524-1,"-")</f>
        <v>0.00239356207011432</v>
      </c>
      <c r="AM524" s="90" t="n">
        <f aca="false">IFERROR(Inputs!AM524/Inputs_old!AM524-1,"-")</f>
        <v>0.00209209380074338</v>
      </c>
      <c r="AN524" s="90" t="n">
        <f aca="false">IFERROR(Inputs!AN524/Inputs_old!AN524-1,"-")</f>
        <v>0.00194508417211181</v>
      </c>
      <c r="AO524" s="90" t="n">
        <f aca="false">IFERROR(Inputs!AO524/Inputs_old!AO524-1,"-")</f>
        <v>0.00194508417211159</v>
      </c>
      <c r="AP524" s="90" t="n">
        <f aca="false">IFERROR(Inputs!AP524/Inputs_old!AP524-1,"-")</f>
        <v>0.00194508417211181</v>
      </c>
      <c r="AQ524" s="90" t="n">
        <f aca="false">IFERROR(Inputs!AQ524/Inputs_old!AQ524-1,"-")</f>
        <v>0.00194508417211181</v>
      </c>
      <c r="AR524" s="90" t="n">
        <f aca="false">IFERROR(Inputs!AR524/Inputs_old!AR524-1,"-")</f>
        <v>0.00194508417211181</v>
      </c>
      <c r="AS524" s="90" t="n">
        <f aca="false">IFERROR(Inputs!AS524/Inputs_old!AS524-1,"-")</f>
        <v>0.00194508417211181</v>
      </c>
      <c r="AT524" s="90" t="n">
        <f aca="false">IFERROR(Inputs!AT524/Inputs_old!AT524-1,"-")</f>
        <v>0.00194508417211159</v>
      </c>
      <c r="AU524" s="90" t="n">
        <f aca="false">IFERROR(Inputs!AU524/Inputs_old!AU524-1,"-")</f>
        <v>0.00194508417211159</v>
      </c>
      <c r="AV524" s="90" t="n">
        <f aca="false">IFERROR(Inputs!AV524/Inputs_old!AV524-1,"-")</f>
        <v>0.00194508417211159</v>
      </c>
      <c r="AW524" s="90" t="n">
        <f aca="false">IFERROR(Inputs!AW524/Inputs_old!AW524-1,"-")</f>
        <v>0.00194508417211181</v>
      </c>
      <c r="AX524" s="90" t="n">
        <f aca="false">IFERROR(Inputs!AX524/Inputs_old!AX524-1,"-")</f>
        <v>0.00194508417211181</v>
      </c>
      <c r="AY524" s="90" t="n">
        <f aca="false">IFERROR(Inputs!AY524/Inputs_old!AY524-1,"-")</f>
        <v>0.00194508417211181</v>
      </c>
      <c r="AZ524" s="90" t="n">
        <f aca="false">IFERROR(Inputs!AZ524/Inputs_old!AZ524-1,"-")</f>
        <v>0.00194508417211137</v>
      </c>
      <c r="BA524" s="90" t="n">
        <f aca="false">IFERROR(Inputs!BA524/Inputs_old!BA524-1,"-")</f>
        <v>0.00194508417211159</v>
      </c>
      <c r="BB524" s="90" t="n">
        <f aca="false">IFERROR(Inputs!BB524/Inputs_old!BB524-1,"-")</f>
        <v>0.00194508417211159</v>
      </c>
      <c r="BC524" s="90" t="n">
        <f aca="false">IFERROR(Inputs!BC524/Inputs_old!BC524-1,"-")</f>
        <v>0.00194508417211159</v>
      </c>
      <c r="BD524" s="90" t="n">
        <f aca="false">IFERROR(Inputs!BD524/Inputs_old!BD524-1,"-")</f>
        <v>0.00194508417211159</v>
      </c>
      <c r="BE524" s="90" t="n">
        <f aca="false">IFERROR(Inputs!BE524/Inputs_old!BE524-1,"-")</f>
        <v>0.00194508417211159</v>
      </c>
      <c r="BF524" s="90" t="n">
        <f aca="false">IFERROR(Inputs!BF524/Inputs_old!BF524-1,"-")</f>
        <v>0.00194508417211159</v>
      </c>
      <c r="BG524" s="90" t="n">
        <f aca="false">IFERROR(Inputs!BG524/Inputs_old!BG524-1,"-")</f>
        <v>0.00194508417211159</v>
      </c>
    </row>
    <row r="525" customFormat="false" ht="13.5" hidden="false" customHeight="true" outlineLevel="0" collapsed="false">
      <c r="A525" s="172" t="s">
        <v>99</v>
      </c>
      <c r="B525" s="173" t="s">
        <v>454</v>
      </c>
      <c r="C525" s="173" t="s">
        <v>478</v>
      </c>
      <c r="D525" s="173" t="s">
        <v>10</v>
      </c>
      <c r="E525" s="119"/>
      <c r="F525" s="19" t="s">
        <v>480</v>
      </c>
      <c r="G525" s="119" t="s">
        <v>457</v>
      </c>
      <c r="H525" s="119"/>
      <c r="I525" s="119" t="s">
        <v>459</v>
      </c>
      <c r="J525" s="90" t="str">
        <f aca="false">IFERROR(Inputs!J525/Inputs_old!J525-1,"-")</f>
        <v>-</v>
      </c>
      <c r="K525" s="90" t="str">
        <f aca="false">IFERROR(Inputs!K525/Inputs_old!K525-1,"-")</f>
        <v>-</v>
      </c>
      <c r="L525" s="90" t="str">
        <f aca="false">IFERROR(Inputs!L525/Inputs_old!L525-1,"-")</f>
        <v>-</v>
      </c>
      <c r="M525" s="90" t="str">
        <f aca="false">IFERROR(Inputs!M525/Inputs_old!M525-1,"-")</f>
        <v>-</v>
      </c>
      <c r="N525" s="90" t="str">
        <f aca="false">IFERROR(Inputs!N525/Inputs_old!N525-1,"-")</f>
        <v>-</v>
      </c>
      <c r="O525" s="90" t="str">
        <f aca="false">IFERROR(Inputs!O525/Inputs_old!O525-1,"-")</f>
        <v>-</v>
      </c>
      <c r="P525" s="90" t="str">
        <f aca="false">IFERROR(Inputs!P525/Inputs_old!P525-1,"-")</f>
        <v>-</v>
      </c>
      <c r="Q525" s="90" t="str">
        <f aca="false">IFERROR(Inputs!Q525/Inputs_old!Q525-1,"-")</f>
        <v>-</v>
      </c>
      <c r="R525" s="90" t="str">
        <f aca="false">IFERROR(Inputs!R525/Inputs_old!R525-1,"-")</f>
        <v>-</v>
      </c>
      <c r="S525" s="90" t="str">
        <f aca="false">IFERROR(Inputs!S525/Inputs_old!S525-1,"-")</f>
        <v>-</v>
      </c>
      <c r="T525" s="90" t="str">
        <f aca="false">IFERROR(Inputs!T525/Inputs_old!T525-1,"-")</f>
        <v>-</v>
      </c>
      <c r="U525" s="90" t="str">
        <f aca="false">IFERROR(Inputs!U525/Inputs_old!U525-1,"-")</f>
        <v>-</v>
      </c>
      <c r="V525" s="90" t="str">
        <f aca="false">IFERROR(Inputs!V525/Inputs_old!V525-1,"-")</f>
        <v>-</v>
      </c>
      <c r="W525" s="90" t="n">
        <f aca="false">IFERROR(Inputs!W525/Inputs_old!W525-1,"-")</f>
        <v>0</v>
      </c>
      <c r="X525" s="90" t="n">
        <f aca="false">IFERROR(Inputs!X525/Inputs_old!X525-1,"-")</f>
        <v>0</v>
      </c>
      <c r="Y525" s="90" t="n">
        <f aca="false">IFERROR(Inputs!Y525/Inputs_old!Y525-1,"-")</f>
        <v>0</v>
      </c>
      <c r="Z525" s="90" t="n">
        <f aca="false">IFERROR(Inputs!Z525/Inputs_old!Z525-1,"-")</f>
        <v>0</v>
      </c>
      <c r="AA525" s="90" t="n">
        <f aca="false">IFERROR(Inputs!AA525/Inputs_old!AA525-1,"-")</f>
        <v>0</v>
      </c>
      <c r="AB525" s="90" t="n">
        <f aca="false">IFERROR(Inputs!AB525/Inputs_old!AB525-1,"-")</f>
        <v>0</v>
      </c>
      <c r="AC525" s="90" t="n">
        <f aca="false">IFERROR(Inputs!AC525/Inputs_old!AC525-1,"-")</f>
        <v>0</v>
      </c>
      <c r="AD525" s="90" t="n">
        <f aca="false">IFERROR(Inputs!AD525/Inputs_old!AD525-1,"-")</f>
        <v>0</v>
      </c>
      <c r="AE525" s="90" t="n">
        <f aca="false">IFERROR(Inputs!AE525/Inputs_old!AE525-1,"-")</f>
        <v>0</v>
      </c>
      <c r="AF525" s="90" t="n">
        <f aca="false">IFERROR(Inputs!AF525/Inputs_old!AF525-1,"-")</f>
        <v>0</v>
      </c>
      <c r="AG525" s="90" t="n">
        <f aca="false">IFERROR(Inputs!AG525/Inputs_old!AG525-1,"-")</f>
        <v>0</v>
      </c>
      <c r="AH525" s="90" t="n">
        <f aca="false">IFERROR(Inputs!AH525/Inputs_old!AH525-1,"-")</f>
        <v>0</v>
      </c>
      <c r="AI525" s="90" t="n">
        <f aca="false">IFERROR(Inputs!AI525/Inputs_old!AI525-1,"-")</f>
        <v>0.00142803825825677</v>
      </c>
      <c r="AJ525" s="90" t="n">
        <f aca="false">IFERROR(Inputs!AJ525/Inputs_old!AJ525-1,"-")</f>
        <v>-0.00169401449969553</v>
      </c>
      <c r="AK525" s="90" t="n">
        <f aca="false">IFERROR(Inputs!AK525/Inputs_old!AK525-1,"-")</f>
        <v>0.00254850600974588</v>
      </c>
      <c r="AL525" s="90" t="n">
        <f aca="false">IFERROR(Inputs!AL525/Inputs_old!AL525-1,"-")</f>
        <v>0.00223968281478726</v>
      </c>
      <c r="AM525" s="90" t="n">
        <f aca="false">IFERROR(Inputs!AM525/Inputs_old!AM525-1,"-")</f>
        <v>0.00194508417211181</v>
      </c>
      <c r="AN525" s="90" t="n">
        <f aca="false">IFERROR(Inputs!AN525/Inputs_old!AN525-1,"-")</f>
        <v>0.00194508417211159</v>
      </c>
      <c r="AO525" s="90" t="n">
        <f aca="false">IFERROR(Inputs!AO525/Inputs_old!AO525-1,"-")</f>
        <v>0.00194508417211159</v>
      </c>
      <c r="AP525" s="90" t="n">
        <f aca="false">IFERROR(Inputs!AP525/Inputs_old!AP525-1,"-")</f>
        <v>0.00194508417211181</v>
      </c>
      <c r="AQ525" s="90" t="n">
        <f aca="false">IFERROR(Inputs!AQ525/Inputs_old!AQ525-1,"-")</f>
        <v>0.00194508417211181</v>
      </c>
      <c r="AR525" s="90" t="n">
        <f aca="false">IFERROR(Inputs!AR525/Inputs_old!AR525-1,"-")</f>
        <v>0.00194508417211181</v>
      </c>
      <c r="AS525" s="90" t="n">
        <f aca="false">IFERROR(Inputs!AS525/Inputs_old!AS525-1,"-")</f>
        <v>0.00194508417211181</v>
      </c>
      <c r="AT525" s="90" t="n">
        <f aca="false">IFERROR(Inputs!AT525/Inputs_old!AT525-1,"-")</f>
        <v>0.00194508417211159</v>
      </c>
      <c r="AU525" s="90" t="n">
        <f aca="false">IFERROR(Inputs!AU525/Inputs_old!AU525-1,"-")</f>
        <v>0.00194508417211181</v>
      </c>
      <c r="AV525" s="90" t="n">
        <f aca="false">IFERROR(Inputs!AV525/Inputs_old!AV525-1,"-")</f>
        <v>0.00194508417211181</v>
      </c>
      <c r="AW525" s="90" t="n">
        <f aca="false">IFERROR(Inputs!AW525/Inputs_old!AW525-1,"-")</f>
        <v>0.00194508417211181</v>
      </c>
      <c r="AX525" s="90" t="n">
        <f aca="false">IFERROR(Inputs!AX525/Inputs_old!AX525-1,"-")</f>
        <v>0.00194508417211159</v>
      </c>
      <c r="AY525" s="90" t="n">
        <f aca="false">IFERROR(Inputs!AY525/Inputs_old!AY525-1,"-")</f>
        <v>0.00194508417211159</v>
      </c>
      <c r="AZ525" s="90" t="n">
        <f aca="false">IFERROR(Inputs!AZ525/Inputs_old!AZ525-1,"-")</f>
        <v>0.00194508417211159</v>
      </c>
      <c r="BA525" s="90" t="n">
        <f aca="false">IFERROR(Inputs!BA525/Inputs_old!BA525-1,"-")</f>
        <v>0.00194508417211159</v>
      </c>
      <c r="BB525" s="90" t="n">
        <f aca="false">IFERROR(Inputs!BB525/Inputs_old!BB525-1,"-")</f>
        <v>0.00194508417211159</v>
      </c>
      <c r="BC525" s="90" t="n">
        <f aca="false">IFERROR(Inputs!BC525/Inputs_old!BC525-1,"-")</f>
        <v>0.00194508417211159</v>
      </c>
      <c r="BD525" s="90" t="n">
        <f aca="false">IFERROR(Inputs!BD525/Inputs_old!BD525-1,"-")</f>
        <v>0.00194508417211159</v>
      </c>
      <c r="BE525" s="90" t="n">
        <f aca="false">IFERROR(Inputs!BE525/Inputs_old!BE525-1,"-")</f>
        <v>0.00194508417211159</v>
      </c>
      <c r="BF525" s="90" t="n">
        <f aca="false">IFERROR(Inputs!BF525/Inputs_old!BF525-1,"-")</f>
        <v>0.00194508417211159</v>
      </c>
      <c r="BG525" s="90" t="n">
        <f aca="false">IFERROR(Inputs!BG525/Inputs_old!BG525-1,"-")</f>
        <v>0.00194508417211159</v>
      </c>
    </row>
    <row r="526" customFormat="false" ht="13.5" hidden="false" customHeight="true" outlineLevel="0" collapsed="false">
      <c r="A526" s="172" t="s">
        <v>99</v>
      </c>
      <c r="B526" s="173" t="s">
        <v>454</v>
      </c>
      <c r="C526" s="173" t="s">
        <v>478</v>
      </c>
      <c r="D526" s="173" t="s">
        <v>10</v>
      </c>
      <c r="E526" s="119"/>
      <c r="F526" s="19" t="s">
        <v>481</v>
      </c>
      <c r="G526" s="119" t="s">
        <v>12</v>
      </c>
      <c r="H526" s="119"/>
      <c r="I526" s="119" t="s">
        <v>461</v>
      </c>
      <c r="J526" s="90" t="n">
        <f aca="false">Inputs!J526-Inputs_old!J526</f>
        <v>0</v>
      </c>
      <c r="K526" s="90" t="n">
        <f aca="false">Inputs!K526-Inputs_old!K526</f>
        <v>0</v>
      </c>
      <c r="L526" s="90" t="n">
        <f aca="false">Inputs!L526-Inputs_old!L526</f>
        <v>0</v>
      </c>
      <c r="M526" s="90" t="n">
        <f aca="false">Inputs!M526-Inputs_old!M526</f>
        <v>0</v>
      </c>
      <c r="N526" s="90" t="n">
        <f aca="false">Inputs!N526-Inputs_old!N526</f>
        <v>0</v>
      </c>
      <c r="O526" s="90" t="n">
        <f aca="false">Inputs!O526-Inputs_old!O526</f>
        <v>0</v>
      </c>
      <c r="P526" s="90" t="n">
        <f aca="false">Inputs!P526-Inputs_old!P526</f>
        <v>0</v>
      </c>
      <c r="Q526" s="90" t="n">
        <f aca="false">Inputs!Q526-Inputs_old!Q526</f>
        <v>0</v>
      </c>
      <c r="R526" s="90" t="n">
        <f aca="false">Inputs!R526-Inputs_old!R526</f>
        <v>0</v>
      </c>
      <c r="S526" s="90" t="n">
        <f aca="false">Inputs!S526-Inputs_old!S526</f>
        <v>0</v>
      </c>
      <c r="T526" s="90" t="n">
        <f aca="false">Inputs!T526-Inputs_old!T526</f>
        <v>0</v>
      </c>
      <c r="U526" s="90" t="n">
        <f aca="false">Inputs!U526-Inputs_old!U526</f>
        <v>0</v>
      </c>
      <c r="V526" s="90" t="n">
        <f aca="false">Inputs!V526-Inputs_old!V526</f>
        <v>0</v>
      </c>
      <c r="W526" s="90" t="n">
        <f aca="false">Inputs!W526-Inputs_old!W526</f>
        <v>0</v>
      </c>
      <c r="X526" s="90" t="n">
        <f aca="false">Inputs!X526-Inputs_old!X526</f>
        <v>0</v>
      </c>
      <c r="Y526" s="90" t="n">
        <f aca="false">Inputs!Y526-Inputs_old!Y526</f>
        <v>0</v>
      </c>
      <c r="Z526" s="90" t="n">
        <f aca="false">Inputs!Z526-Inputs_old!Z526</f>
        <v>0</v>
      </c>
      <c r="AA526" s="90" t="n">
        <f aca="false">Inputs!AA526-Inputs_old!AA526</f>
        <v>0</v>
      </c>
      <c r="AB526" s="90" t="n">
        <f aca="false">Inputs!AB526-Inputs_old!AB526</f>
        <v>0</v>
      </c>
      <c r="AC526" s="90" t="n">
        <f aca="false">Inputs!AC526-Inputs_old!AC526</f>
        <v>0</v>
      </c>
      <c r="AD526" s="90" t="n">
        <f aca="false">Inputs!AD526-Inputs_old!AD526</f>
        <v>0</v>
      </c>
      <c r="AE526" s="90" t="n">
        <f aca="false">Inputs!AE526-Inputs_old!AE526</f>
        <v>0</v>
      </c>
      <c r="AF526" s="90" t="n">
        <f aca="false">Inputs!AF526-Inputs_old!AF526</f>
        <v>0</v>
      </c>
      <c r="AG526" s="90" t="n">
        <f aca="false">Inputs!AG526-Inputs_old!AG526</f>
        <v>0</v>
      </c>
      <c r="AH526" s="90" t="n">
        <f aca="false">Inputs!AH526-Inputs_old!AH526</f>
        <v>0</v>
      </c>
      <c r="AI526" s="90" t="n">
        <f aca="false">Inputs!AI526-Inputs_old!AI526</f>
        <v>0</v>
      </c>
      <c r="AJ526" s="90" t="n">
        <f aca="false">Inputs!AJ526-Inputs_old!AJ526</f>
        <v>0</v>
      </c>
      <c r="AK526" s="90" t="n">
        <f aca="false">Inputs!AK526-Inputs_old!AK526</f>
        <v>0</v>
      </c>
      <c r="AL526" s="90" t="n">
        <f aca="false">Inputs!AL526-Inputs_old!AL526</f>
        <v>0</v>
      </c>
      <c r="AM526" s="90" t="n">
        <f aca="false">Inputs!AM526-Inputs_old!AM526</f>
        <v>0</v>
      </c>
      <c r="AN526" s="90" t="n">
        <f aca="false">Inputs!AN526-Inputs_old!AN526</f>
        <v>0</v>
      </c>
      <c r="AO526" s="90" t="n">
        <f aca="false">Inputs!AO526-Inputs_old!AO526</f>
        <v>0</v>
      </c>
      <c r="AP526" s="90" t="n">
        <f aca="false">Inputs!AP526-Inputs_old!AP526</f>
        <v>0</v>
      </c>
      <c r="AQ526" s="90" t="n">
        <f aca="false">Inputs!AQ526-Inputs_old!AQ526</f>
        <v>0</v>
      </c>
      <c r="AR526" s="90" t="n">
        <f aca="false">Inputs!AR526-Inputs_old!AR526</f>
        <v>0</v>
      </c>
      <c r="AS526" s="90" t="n">
        <f aca="false">Inputs!AS526-Inputs_old!AS526</f>
        <v>0</v>
      </c>
      <c r="AT526" s="90" t="n">
        <f aca="false">Inputs!AT526-Inputs_old!AT526</f>
        <v>0</v>
      </c>
      <c r="AU526" s="90" t="n">
        <f aca="false">Inputs!AU526-Inputs_old!AU526</f>
        <v>0</v>
      </c>
      <c r="AV526" s="90" t="n">
        <f aca="false">Inputs!AV526-Inputs_old!AV526</f>
        <v>0</v>
      </c>
      <c r="AW526" s="90" t="n">
        <f aca="false">Inputs!AW526-Inputs_old!AW526</f>
        <v>0</v>
      </c>
      <c r="AX526" s="90" t="n">
        <f aca="false">Inputs!AX526-Inputs_old!AX526</f>
        <v>0</v>
      </c>
      <c r="AY526" s="90" t="n">
        <f aca="false">Inputs!AY526-Inputs_old!AY526</f>
        <v>0</v>
      </c>
      <c r="AZ526" s="90" t="n">
        <f aca="false">Inputs!AZ526-Inputs_old!AZ526</f>
        <v>0</v>
      </c>
      <c r="BA526" s="90" t="n">
        <f aca="false">Inputs!BA526-Inputs_old!BA526</f>
        <v>0</v>
      </c>
      <c r="BB526" s="90" t="n">
        <f aca="false">Inputs!BB526-Inputs_old!BB526</f>
        <v>0</v>
      </c>
      <c r="BC526" s="90" t="n">
        <f aca="false">Inputs!BC526-Inputs_old!BC526</f>
        <v>0</v>
      </c>
      <c r="BD526" s="90" t="n">
        <f aca="false">Inputs!BD526-Inputs_old!BD526</f>
        <v>0</v>
      </c>
      <c r="BE526" s="90" t="n">
        <f aca="false">Inputs!BE526-Inputs_old!BE526</f>
        <v>0</v>
      </c>
      <c r="BF526" s="90" t="n">
        <f aca="false">Inputs!BF526-Inputs_old!BF526</f>
        <v>0</v>
      </c>
      <c r="BG526" s="90" t="n">
        <f aca="false">Inputs!BG526-Inputs_old!BG526</f>
        <v>0</v>
      </c>
    </row>
    <row r="527" customFormat="false" ht="13.5" hidden="false" customHeight="true" outlineLevel="0" collapsed="false">
      <c r="A527" s="172" t="s">
        <v>99</v>
      </c>
      <c r="B527" s="173" t="s">
        <v>454</v>
      </c>
      <c r="C527" s="173" t="s">
        <v>478</v>
      </c>
      <c r="D527" s="173" t="s">
        <v>23</v>
      </c>
      <c r="E527" s="119"/>
      <c r="F527" s="19" t="s">
        <v>482</v>
      </c>
      <c r="G527" s="119" t="s">
        <v>12</v>
      </c>
      <c r="H527" s="119"/>
      <c r="I527" s="119" t="s">
        <v>461</v>
      </c>
      <c r="J527" s="90" t="n">
        <f aca="false">Inputs!J527-Inputs_old!J527</f>
        <v>0</v>
      </c>
      <c r="K527" s="90" t="n">
        <f aca="false">Inputs!K527-Inputs_old!K527</f>
        <v>0</v>
      </c>
      <c r="L527" s="90" t="n">
        <f aca="false">Inputs!L527-Inputs_old!L527</f>
        <v>0</v>
      </c>
      <c r="M527" s="90" t="n">
        <f aca="false">Inputs!M527-Inputs_old!M527</f>
        <v>0</v>
      </c>
      <c r="N527" s="90" t="n">
        <f aca="false">Inputs!N527-Inputs_old!N527</f>
        <v>0</v>
      </c>
      <c r="O527" s="90" t="n">
        <f aca="false">Inputs!O527-Inputs_old!O527</f>
        <v>0</v>
      </c>
      <c r="P527" s="90" t="n">
        <f aca="false">Inputs!P527-Inputs_old!P527</f>
        <v>0</v>
      </c>
      <c r="Q527" s="90" t="n">
        <f aca="false">Inputs!Q527-Inputs_old!Q527</f>
        <v>0</v>
      </c>
      <c r="R527" s="90" t="n">
        <f aca="false">Inputs!R527-Inputs_old!R527</f>
        <v>0</v>
      </c>
      <c r="S527" s="90" t="n">
        <f aca="false">Inputs!S527-Inputs_old!S527</f>
        <v>0</v>
      </c>
      <c r="T527" s="90" t="n">
        <f aca="false">Inputs!T527-Inputs_old!T527</f>
        <v>0</v>
      </c>
      <c r="U527" s="90" t="n">
        <f aca="false">Inputs!U527-Inputs_old!U527</f>
        <v>0</v>
      </c>
      <c r="V527" s="90" t="n">
        <f aca="false">Inputs!V527-Inputs_old!V527</f>
        <v>0</v>
      </c>
      <c r="W527" s="90" t="n">
        <f aca="false">Inputs!W527-Inputs_old!W527</f>
        <v>0</v>
      </c>
      <c r="X527" s="90" t="n">
        <f aca="false">Inputs!X527-Inputs_old!X527</f>
        <v>0</v>
      </c>
      <c r="Y527" s="90" t="n">
        <f aca="false">Inputs!Y527-Inputs_old!Y527</f>
        <v>0</v>
      </c>
      <c r="Z527" s="90" t="n">
        <f aca="false">Inputs!Z527-Inputs_old!Z527</f>
        <v>0</v>
      </c>
      <c r="AA527" s="90" t="n">
        <f aca="false">Inputs!AA527-Inputs_old!AA527</f>
        <v>0</v>
      </c>
      <c r="AB527" s="90" t="n">
        <f aca="false">Inputs!AB527-Inputs_old!AB527</f>
        <v>0</v>
      </c>
      <c r="AC527" s="90" t="n">
        <f aca="false">Inputs!AC527-Inputs_old!AC527</f>
        <v>0</v>
      </c>
      <c r="AD527" s="90" t="n">
        <f aca="false">Inputs!AD527-Inputs_old!AD527</f>
        <v>0</v>
      </c>
      <c r="AE527" s="90" t="n">
        <f aca="false">Inputs!AE527-Inputs_old!AE527</f>
        <v>0</v>
      </c>
      <c r="AF527" s="90" t="n">
        <f aca="false">Inputs!AF527-Inputs_old!AF527</f>
        <v>0</v>
      </c>
      <c r="AG527" s="90" t="n">
        <f aca="false">Inputs!AG527-Inputs_old!AG527</f>
        <v>0</v>
      </c>
      <c r="AH527" s="90" t="n">
        <f aca="false">Inputs!AH527-Inputs_old!AH527</f>
        <v>0</v>
      </c>
      <c r="AI527" s="90" t="n">
        <f aca="false">Inputs!AI527-Inputs_old!AI527</f>
        <v>0</v>
      </c>
      <c r="AJ527" s="90" t="n">
        <f aca="false">Inputs!AJ527-Inputs_old!AJ527</f>
        <v>0</v>
      </c>
      <c r="AK527" s="90" t="n">
        <f aca="false">Inputs!AK527-Inputs_old!AK527</f>
        <v>0</v>
      </c>
      <c r="AL527" s="90" t="n">
        <f aca="false">Inputs!AL527-Inputs_old!AL527</f>
        <v>0</v>
      </c>
      <c r="AM527" s="90" t="n">
        <f aca="false">Inputs!AM527-Inputs_old!AM527</f>
        <v>0</v>
      </c>
      <c r="AN527" s="90" t="n">
        <f aca="false">Inputs!AN527-Inputs_old!AN527</f>
        <v>0</v>
      </c>
      <c r="AO527" s="90" t="n">
        <f aca="false">Inputs!AO527-Inputs_old!AO527</f>
        <v>0</v>
      </c>
      <c r="AP527" s="90" t="n">
        <f aca="false">Inputs!AP527-Inputs_old!AP527</f>
        <v>0</v>
      </c>
      <c r="AQ527" s="90" t="n">
        <f aca="false">Inputs!AQ527-Inputs_old!AQ527</f>
        <v>0</v>
      </c>
      <c r="AR527" s="90" t="n">
        <f aca="false">Inputs!AR527-Inputs_old!AR527</f>
        <v>0</v>
      </c>
      <c r="AS527" s="90" t="n">
        <f aca="false">Inputs!AS527-Inputs_old!AS527</f>
        <v>0</v>
      </c>
      <c r="AT527" s="90" t="n">
        <f aca="false">Inputs!AT527-Inputs_old!AT527</f>
        <v>0</v>
      </c>
      <c r="AU527" s="90" t="n">
        <f aca="false">Inputs!AU527-Inputs_old!AU527</f>
        <v>0</v>
      </c>
      <c r="AV527" s="90" t="n">
        <f aca="false">Inputs!AV527-Inputs_old!AV527</f>
        <v>0</v>
      </c>
      <c r="AW527" s="90" t="n">
        <f aca="false">Inputs!AW527-Inputs_old!AW527</f>
        <v>0</v>
      </c>
      <c r="AX527" s="90" t="n">
        <f aca="false">Inputs!AX527-Inputs_old!AX527</f>
        <v>0</v>
      </c>
      <c r="AY527" s="90" t="n">
        <f aca="false">Inputs!AY527-Inputs_old!AY527</f>
        <v>0</v>
      </c>
      <c r="AZ527" s="90" t="n">
        <f aca="false">Inputs!AZ527-Inputs_old!AZ527</f>
        <v>0</v>
      </c>
      <c r="BA527" s="90" t="n">
        <f aca="false">Inputs!BA527-Inputs_old!BA527</f>
        <v>0</v>
      </c>
      <c r="BB527" s="90" t="n">
        <f aca="false">Inputs!BB527-Inputs_old!BB527</f>
        <v>0</v>
      </c>
      <c r="BC527" s="90" t="n">
        <f aca="false">Inputs!BC527-Inputs_old!BC527</f>
        <v>0</v>
      </c>
      <c r="BD527" s="90" t="n">
        <f aca="false">Inputs!BD527-Inputs_old!BD527</f>
        <v>0</v>
      </c>
      <c r="BE527" s="90" t="n">
        <f aca="false">Inputs!BE527-Inputs_old!BE527</f>
        <v>0</v>
      </c>
      <c r="BF527" s="90" t="n">
        <f aca="false">Inputs!BF527-Inputs_old!BF527</f>
        <v>0</v>
      </c>
      <c r="BG527" s="90" t="n">
        <f aca="false">Inputs!BG527-Inputs_old!BG527</f>
        <v>0</v>
      </c>
    </row>
    <row r="528" customFormat="false" ht="13.5" hidden="false" customHeight="true" outlineLevel="0" collapsed="false">
      <c r="A528" s="172" t="s">
        <v>99</v>
      </c>
      <c r="B528" s="173" t="s">
        <v>454</v>
      </c>
      <c r="C528" s="173" t="s">
        <v>483</v>
      </c>
      <c r="D528" s="173" t="s">
        <v>10</v>
      </c>
      <c r="E528" s="119"/>
      <c r="F528" s="19" t="s">
        <v>484</v>
      </c>
      <c r="G528" s="119" t="s">
        <v>457</v>
      </c>
      <c r="H528" s="119"/>
      <c r="I528" s="119"/>
      <c r="J528" s="90" t="str">
        <f aca="false">IFERROR(Inputs!J528/Inputs_old!J528-1,"-")</f>
        <v>-</v>
      </c>
      <c r="K528" s="90" t="str">
        <f aca="false">IFERROR(Inputs!K528/Inputs_old!K528-1,"-")</f>
        <v>-</v>
      </c>
      <c r="L528" s="90" t="str">
        <f aca="false">IFERROR(Inputs!L528/Inputs_old!L528-1,"-")</f>
        <v>-</v>
      </c>
      <c r="M528" s="90" t="str">
        <f aca="false">IFERROR(Inputs!M528/Inputs_old!M528-1,"-")</f>
        <v>-</v>
      </c>
      <c r="N528" s="90" t="str">
        <f aca="false">IFERROR(Inputs!N528/Inputs_old!N528-1,"-")</f>
        <v>-</v>
      </c>
      <c r="O528" s="90" t="str">
        <f aca="false">IFERROR(Inputs!O528/Inputs_old!O528-1,"-")</f>
        <v>-</v>
      </c>
      <c r="P528" s="90" t="str">
        <f aca="false">IFERROR(Inputs!P528/Inputs_old!P528-1,"-")</f>
        <v>-</v>
      </c>
      <c r="Q528" s="90" t="str">
        <f aca="false">IFERROR(Inputs!Q528/Inputs_old!Q528-1,"-")</f>
        <v>-</v>
      </c>
      <c r="R528" s="90" t="str">
        <f aca="false">IFERROR(Inputs!R528/Inputs_old!R528-1,"-")</f>
        <v>-</v>
      </c>
      <c r="S528" s="90" t="str">
        <f aca="false">IFERROR(Inputs!S528/Inputs_old!S528-1,"-")</f>
        <v>-</v>
      </c>
      <c r="T528" s="90" t="str">
        <f aca="false">IFERROR(Inputs!T528/Inputs_old!T528-1,"-")</f>
        <v>-</v>
      </c>
      <c r="U528" s="90" t="str">
        <f aca="false">IFERROR(Inputs!U528/Inputs_old!U528-1,"-")</f>
        <v>-</v>
      </c>
      <c r="V528" s="90" t="n">
        <f aca="false">IFERROR(Inputs!V528/Inputs_old!V528-1,"-")</f>
        <v>0</v>
      </c>
      <c r="W528" s="90" t="n">
        <f aca="false">IFERROR(Inputs!W528/Inputs_old!W528-1,"-")</f>
        <v>0</v>
      </c>
      <c r="X528" s="90" t="n">
        <f aca="false">IFERROR(Inputs!X528/Inputs_old!X528-1,"-")</f>
        <v>0</v>
      </c>
      <c r="Y528" s="90" t="n">
        <f aca="false">IFERROR(Inputs!Y528/Inputs_old!Y528-1,"-")</f>
        <v>0</v>
      </c>
      <c r="Z528" s="90" t="n">
        <f aca="false">IFERROR(Inputs!Z528/Inputs_old!Z528-1,"-")</f>
        <v>0</v>
      </c>
      <c r="AA528" s="90" t="n">
        <f aca="false">IFERROR(Inputs!AA528/Inputs_old!AA528-1,"-")</f>
        <v>0</v>
      </c>
      <c r="AB528" s="90" t="n">
        <f aca="false">IFERROR(Inputs!AB528/Inputs_old!AB528-1,"-")</f>
        <v>0</v>
      </c>
      <c r="AC528" s="90" t="n">
        <f aca="false">IFERROR(Inputs!AC528/Inputs_old!AC528-1,"-")</f>
        <v>0</v>
      </c>
      <c r="AD528" s="90" t="n">
        <f aca="false">IFERROR(Inputs!AD528/Inputs_old!AD528-1,"-")</f>
        <v>0</v>
      </c>
      <c r="AE528" s="90" t="n">
        <f aca="false">IFERROR(Inputs!AE528/Inputs_old!AE528-1,"-")</f>
        <v>0</v>
      </c>
      <c r="AF528" s="90" t="n">
        <f aca="false">IFERROR(Inputs!AF528/Inputs_old!AF528-1,"-")</f>
        <v>0</v>
      </c>
      <c r="AG528" s="90" t="n">
        <f aca="false">IFERROR(Inputs!AG528/Inputs_old!AG528-1,"-")</f>
        <v>0</v>
      </c>
      <c r="AH528" s="90" t="n">
        <f aca="false">IFERROR(Inputs!AH528/Inputs_old!AH528-1,"-")</f>
        <v>0</v>
      </c>
      <c r="AI528" s="90" t="n">
        <f aca="false">IFERROR(Inputs!AI528/Inputs_old!AI528-1,"-")</f>
        <v>-0.00839527951911101</v>
      </c>
      <c r="AJ528" s="90" t="n">
        <f aca="false">IFERROR(Inputs!AJ528/Inputs_old!AJ528-1,"-")</f>
        <v>-0.0075670685778505</v>
      </c>
      <c r="AK528" s="90" t="n">
        <f aca="false">IFERROR(Inputs!AK528/Inputs_old!AK528-1,"-")</f>
        <v>0.000869599376889685</v>
      </c>
      <c r="AL528" s="90" t="n">
        <f aca="false">IFERROR(Inputs!AL528/Inputs_old!AL528-1,"-")</f>
        <v>-0.000288419662144768</v>
      </c>
      <c r="AM528" s="90" t="n">
        <f aca="false">IFERROR(Inputs!AM528/Inputs_old!AM528-1,"-")</f>
        <v>0.000287892988067195</v>
      </c>
      <c r="AN528" s="90" t="n">
        <f aca="false">IFERROR(Inputs!AN528/Inputs_old!AN528-1,"-")</f>
        <v>0.000287892988067195</v>
      </c>
      <c r="AO528" s="90" t="n">
        <f aca="false">IFERROR(Inputs!AO528/Inputs_old!AO528-1,"-")</f>
        <v>0.000287892988067195</v>
      </c>
      <c r="AP528" s="90" t="n">
        <f aca="false">IFERROR(Inputs!AP528/Inputs_old!AP528-1,"-")</f>
        <v>0.000287892988067195</v>
      </c>
      <c r="AQ528" s="90" t="n">
        <f aca="false">IFERROR(Inputs!AQ528/Inputs_old!AQ528-1,"-")</f>
        <v>0.000287892988067195</v>
      </c>
      <c r="AR528" s="90" t="n">
        <f aca="false">IFERROR(Inputs!AR528/Inputs_old!AR528-1,"-")</f>
        <v>0.000287892988067195</v>
      </c>
      <c r="AS528" s="90" t="n">
        <f aca="false">IFERROR(Inputs!AS528/Inputs_old!AS528-1,"-")</f>
        <v>0.000287892988067195</v>
      </c>
      <c r="AT528" s="90" t="n">
        <f aca="false">IFERROR(Inputs!AT528/Inputs_old!AT528-1,"-")</f>
        <v>0.000287892988067195</v>
      </c>
      <c r="AU528" s="90" t="n">
        <f aca="false">IFERROR(Inputs!AU528/Inputs_old!AU528-1,"-")</f>
        <v>0.000287892988067195</v>
      </c>
      <c r="AV528" s="90" t="n">
        <f aca="false">IFERROR(Inputs!AV528/Inputs_old!AV528-1,"-")</f>
        <v>0.000287892988067195</v>
      </c>
      <c r="AW528" s="90" t="n">
        <f aca="false">IFERROR(Inputs!AW528/Inputs_old!AW528-1,"-")</f>
        <v>0.000287892988067195</v>
      </c>
      <c r="AX528" s="90" t="n">
        <f aca="false">IFERROR(Inputs!AX528/Inputs_old!AX528-1,"-")</f>
        <v>0.000287892988067195</v>
      </c>
      <c r="AY528" s="90" t="n">
        <f aca="false">IFERROR(Inputs!AY528/Inputs_old!AY528-1,"-")</f>
        <v>0.000287892988067195</v>
      </c>
      <c r="AZ528" s="90" t="n">
        <f aca="false">IFERROR(Inputs!AZ528/Inputs_old!AZ528-1,"-")</f>
        <v>0.000287892988067195</v>
      </c>
      <c r="BA528" s="90" t="n">
        <f aca="false">IFERROR(Inputs!BA528/Inputs_old!BA528-1,"-")</f>
        <v>0.000287892988067195</v>
      </c>
      <c r="BB528" s="90" t="n">
        <f aca="false">IFERROR(Inputs!BB528/Inputs_old!BB528-1,"-")</f>
        <v>0.000287892988067195</v>
      </c>
      <c r="BC528" s="90" t="n">
        <f aca="false">IFERROR(Inputs!BC528/Inputs_old!BC528-1,"-")</f>
        <v>0.000287892988067195</v>
      </c>
      <c r="BD528" s="90" t="n">
        <f aca="false">IFERROR(Inputs!BD528/Inputs_old!BD528-1,"-")</f>
        <v>0.000287892988067195</v>
      </c>
      <c r="BE528" s="90" t="n">
        <f aca="false">IFERROR(Inputs!BE528/Inputs_old!BE528-1,"-")</f>
        <v>0.000287892988067195</v>
      </c>
      <c r="BF528" s="90" t="n">
        <f aca="false">IFERROR(Inputs!BF528/Inputs_old!BF528-1,"-")</f>
        <v>0.000287892988067195</v>
      </c>
      <c r="BG528" s="90" t="n">
        <f aca="false">IFERROR(Inputs!BG528/Inputs_old!BG528-1,"-")</f>
        <v>0.000287892988067195</v>
      </c>
    </row>
    <row r="529" customFormat="false" ht="13.5" hidden="false" customHeight="true" outlineLevel="0" collapsed="false">
      <c r="A529" s="172" t="s">
        <v>99</v>
      </c>
      <c r="B529" s="173" t="s">
        <v>454</v>
      </c>
      <c r="C529" s="173" t="s">
        <v>483</v>
      </c>
      <c r="D529" s="173" t="s">
        <v>10</v>
      </c>
      <c r="E529" s="119"/>
      <c r="F529" s="19" t="s">
        <v>485</v>
      </c>
      <c r="G529" s="119" t="s">
        <v>457</v>
      </c>
      <c r="H529" s="119"/>
      <c r="I529" s="119" t="s">
        <v>459</v>
      </c>
      <c r="J529" s="90" t="str">
        <f aca="false">IFERROR(Inputs!J529/Inputs_old!J529-1,"-")</f>
        <v>-</v>
      </c>
      <c r="K529" s="90" t="str">
        <f aca="false">IFERROR(Inputs!K529/Inputs_old!K529-1,"-")</f>
        <v>-</v>
      </c>
      <c r="L529" s="90" t="str">
        <f aca="false">IFERROR(Inputs!L529/Inputs_old!L529-1,"-")</f>
        <v>-</v>
      </c>
      <c r="M529" s="90" t="str">
        <f aca="false">IFERROR(Inputs!M529/Inputs_old!M529-1,"-")</f>
        <v>-</v>
      </c>
      <c r="N529" s="90" t="str">
        <f aca="false">IFERROR(Inputs!N529/Inputs_old!N529-1,"-")</f>
        <v>-</v>
      </c>
      <c r="O529" s="90" t="str">
        <f aca="false">IFERROR(Inputs!O529/Inputs_old!O529-1,"-")</f>
        <v>-</v>
      </c>
      <c r="P529" s="90" t="str">
        <f aca="false">IFERROR(Inputs!P529/Inputs_old!P529-1,"-")</f>
        <v>-</v>
      </c>
      <c r="Q529" s="90" t="str">
        <f aca="false">IFERROR(Inputs!Q529/Inputs_old!Q529-1,"-")</f>
        <v>-</v>
      </c>
      <c r="R529" s="90" t="str">
        <f aca="false">IFERROR(Inputs!R529/Inputs_old!R529-1,"-")</f>
        <v>-</v>
      </c>
      <c r="S529" s="90" t="str">
        <f aca="false">IFERROR(Inputs!S529/Inputs_old!S529-1,"-")</f>
        <v>-</v>
      </c>
      <c r="T529" s="90" t="str">
        <f aca="false">IFERROR(Inputs!T529/Inputs_old!T529-1,"-")</f>
        <v>-</v>
      </c>
      <c r="U529" s="90" t="str">
        <f aca="false">IFERROR(Inputs!U529/Inputs_old!U529-1,"-")</f>
        <v>-</v>
      </c>
      <c r="V529" s="90" t="n">
        <f aca="false">IFERROR(Inputs!V529/Inputs_old!V529-1,"-")</f>
        <v>0</v>
      </c>
      <c r="W529" s="90" t="n">
        <f aca="false">IFERROR(Inputs!W529/Inputs_old!W529-1,"-")</f>
        <v>0</v>
      </c>
      <c r="X529" s="90" t="n">
        <f aca="false">IFERROR(Inputs!X529/Inputs_old!X529-1,"-")</f>
        <v>0</v>
      </c>
      <c r="Y529" s="90" t="n">
        <f aca="false">IFERROR(Inputs!Y529/Inputs_old!Y529-1,"-")</f>
        <v>0</v>
      </c>
      <c r="Z529" s="90" t="n">
        <f aca="false">IFERROR(Inputs!Z529/Inputs_old!Z529-1,"-")</f>
        <v>0</v>
      </c>
      <c r="AA529" s="90" t="n">
        <f aca="false">IFERROR(Inputs!AA529/Inputs_old!AA529-1,"-")</f>
        <v>0</v>
      </c>
      <c r="AB529" s="90" t="n">
        <f aca="false">IFERROR(Inputs!AB529/Inputs_old!AB529-1,"-")</f>
        <v>0</v>
      </c>
      <c r="AC529" s="90" t="n">
        <f aca="false">IFERROR(Inputs!AC529/Inputs_old!AC529-1,"-")</f>
        <v>0</v>
      </c>
      <c r="AD529" s="90" t="n">
        <f aca="false">IFERROR(Inputs!AD529/Inputs_old!AD529-1,"-")</f>
        <v>0</v>
      </c>
      <c r="AE529" s="90" t="n">
        <f aca="false">IFERROR(Inputs!AE529/Inputs_old!AE529-1,"-")</f>
        <v>0</v>
      </c>
      <c r="AF529" s="90" t="n">
        <f aca="false">IFERROR(Inputs!AF529/Inputs_old!AF529-1,"-")</f>
        <v>0</v>
      </c>
      <c r="AG529" s="90" t="n">
        <f aca="false">IFERROR(Inputs!AG529/Inputs_old!AG529-1,"-")</f>
        <v>0</v>
      </c>
      <c r="AH529" s="90" t="n">
        <f aca="false">IFERROR(Inputs!AH529/Inputs_old!AH529-1,"-")</f>
        <v>0</v>
      </c>
      <c r="AI529" s="90" t="n">
        <f aca="false">IFERROR(Inputs!AI529/Inputs_old!AI529-1,"-")</f>
        <v>-0.0172413793103449</v>
      </c>
      <c r="AJ529" s="90" t="n">
        <f aca="false">IFERROR(Inputs!AJ529/Inputs_old!AJ529-1,"-")</f>
        <v>0</v>
      </c>
      <c r="AK529" s="90" t="n">
        <f aca="false">IFERROR(Inputs!AK529/Inputs_old!AK529-1,"-")</f>
        <v>0</v>
      </c>
      <c r="AL529" s="90" t="n">
        <f aca="false">IFERROR(Inputs!AL529/Inputs_old!AL529-1,"-")</f>
        <v>0</v>
      </c>
      <c r="AM529" s="90" t="n">
        <f aca="false">IFERROR(Inputs!AM529/Inputs_old!AM529-1,"-")</f>
        <v>0</v>
      </c>
      <c r="AN529" s="90" t="n">
        <f aca="false">IFERROR(Inputs!AN529/Inputs_old!AN529-1,"-")</f>
        <v>0.000287892988067195</v>
      </c>
      <c r="AO529" s="90" t="n">
        <f aca="false">IFERROR(Inputs!AO529/Inputs_old!AO529-1,"-")</f>
        <v>0.000287892988067195</v>
      </c>
      <c r="AP529" s="90" t="n">
        <f aca="false">IFERROR(Inputs!AP529/Inputs_old!AP529-1,"-")</f>
        <v>0.000287892988067195</v>
      </c>
      <c r="AQ529" s="90" t="n">
        <f aca="false">IFERROR(Inputs!AQ529/Inputs_old!AQ529-1,"-")</f>
        <v>0.000287892988067195</v>
      </c>
      <c r="AR529" s="90" t="n">
        <f aca="false">IFERROR(Inputs!AR529/Inputs_old!AR529-1,"-")</f>
        <v>0.000287892988067195</v>
      </c>
      <c r="AS529" s="90" t="n">
        <f aca="false">IFERROR(Inputs!AS529/Inputs_old!AS529-1,"-")</f>
        <v>0.000287892988067195</v>
      </c>
      <c r="AT529" s="90" t="n">
        <f aca="false">IFERROR(Inputs!AT529/Inputs_old!AT529-1,"-")</f>
        <v>0.000287892988067195</v>
      </c>
      <c r="AU529" s="90" t="n">
        <f aca="false">IFERROR(Inputs!AU529/Inputs_old!AU529-1,"-")</f>
        <v>0.000287892988067195</v>
      </c>
      <c r="AV529" s="90" t="n">
        <f aca="false">IFERROR(Inputs!AV529/Inputs_old!AV529-1,"-")</f>
        <v>0.000287892988067195</v>
      </c>
      <c r="AW529" s="90" t="n">
        <f aca="false">IFERROR(Inputs!AW529/Inputs_old!AW529-1,"-")</f>
        <v>0.000287892988067195</v>
      </c>
      <c r="AX529" s="90" t="n">
        <f aca="false">IFERROR(Inputs!AX529/Inputs_old!AX529-1,"-")</f>
        <v>0.000287892988067195</v>
      </c>
      <c r="AY529" s="90" t="n">
        <f aca="false">IFERROR(Inputs!AY529/Inputs_old!AY529-1,"-")</f>
        <v>0.000287892988067195</v>
      </c>
      <c r="AZ529" s="90" t="n">
        <f aca="false">IFERROR(Inputs!AZ529/Inputs_old!AZ529-1,"-")</f>
        <v>0.000287892988067195</v>
      </c>
      <c r="BA529" s="90" t="n">
        <f aca="false">IFERROR(Inputs!BA529/Inputs_old!BA529-1,"-")</f>
        <v>0.000287892988067195</v>
      </c>
      <c r="BB529" s="90" t="n">
        <f aca="false">IFERROR(Inputs!BB529/Inputs_old!BB529-1,"-")</f>
        <v>0.000287892988067195</v>
      </c>
      <c r="BC529" s="90" t="n">
        <f aca="false">IFERROR(Inputs!BC529/Inputs_old!BC529-1,"-")</f>
        <v>0.000287892988067195</v>
      </c>
      <c r="BD529" s="90" t="n">
        <f aca="false">IFERROR(Inputs!BD529/Inputs_old!BD529-1,"-")</f>
        <v>0.000287892988067195</v>
      </c>
      <c r="BE529" s="90" t="n">
        <f aca="false">IFERROR(Inputs!BE529/Inputs_old!BE529-1,"-")</f>
        <v>0.000287892988067195</v>
      </c>
      <c r="BF529" s="90" t="n">
        <f aca="false">IFERROR(Inputs!BF529/Inputs_old!BF529-1,"-")</f>
        <v>0.000287892988067195</v>
      </c>
      <c r="BG529" s="90" t="n">
        <f aca="false">IFERROR(Inputs!BG529/Inputs_old!BG529-1,"-")</f>
        <v>0.000287892988067195</v>
      </c>
    </row>
    <row r="530" customFormat="false" ht="13.5" hidden="false" customHeight="true" outlineLevel="0" collapsed="false">
      <c r="A530" s="172" t="s">
        <v>99</v>
      </c>
      <c r="B530" s="173" t="s">
        <v>454</v>
      </c>
      <c r="C530" s="173" t="s">
        <v>483</v>
      </c>
      <c r="D530" s="173" t="s">
        <v>10</v>
      </c>
      <c r="E530" s="119"/>
      <c r="F530" s="19" t="s">
        <v>486</v>
      </c>
      <c r="G530" s="119" t="s">
        <v>12</v>
      </c>
      <c r="H530" s="119"/>
      <c r="I530" s="119" t="s">
        <v>461</v>
      </c>
      <c r="J530" s="90" t="n">
        <f aca="false">Inputs!J530-Inputs_old!J530</f>
        <v>0</v>
      </c>
      <c r="K530" s="90" t="n">
        <f aca="false">Inputs!K530-Inputs_old!K530</f>
        <v>0</v>
      </c>
      <c r="L530" s="90" t="n">
        <f aca="false">Inputs!L530-Inputs_old!L530</f>
        <v>0</v>
      </c>
      <c r="M530" s="90" t="n">
        <f aca="false">Inputs!M530-Inputs_old!M530</f>
        <v>0</v>
      </c>
      <c r="N530" s="90" t="n">
        <f aca="false">Inputs!N530-Inputs_old!N530</f>
        <v>0</v>
      </c>
      <c r="O530" s="90" t="n">
        <f aca="false">Inputs!O530-Inputs_old!O530</f>
        <v>0</v>
      </c>
      <c r="P530" s="90" t="n">
        <f aca="false">Inputs!P530-Inputs_old!P530</f>
        <v>0</v>
      </c>
      <c r="Q530" s="90" t="n">
        <f aca="false">Inputs!Q530-Inputs_old!Q530</f>
        <v>0</v>
      </c>
      <c r="R530" s="90" t="n">
        <f aca="false">Inputs!R530-Inputs_old!R530</f>
        <v>0</v>
      </c>
      <c r="S530" s="90" t="n">
        <f aca="false">Inputs!S530-Inputs_old!S530</f>
        <v>0</v>
      </c>
      <c r="T530" s="90" t="n">
        <f aca="false">Inputs!T530-Inputs_old!T530</f>
        <v>0</v>
      </c>
      <c r="U530" s="90" t="n">
        <f aca="false">Inputs!U530-Inputs_old!U530</f>
        <v>0</v>
      </c>
      <c r="V530" s="90" t="n">
        <f aca="false">Inputs!V530-Inputs_old!V530</f>
        <v>0</v>
      </c>
      <c r="W530" s="90" t="n">
        <f aca="false">Inputs!W530-Inputs_old!W530</f>
        <v>0</v>
      </c>
      <c r="X530" s="90" t="n">
        <f aca="false">Inputs!X530-Inputs_old!X530</f>
        <v>0</v>
      </c>
      <c r="Y530" s="90" t="n">
        <f aca="false">Inputs!Y530-Inputs_old!Y530</f>
        <v>0</v>
      </c>
      <c r="Z530" s="90" t="n">
        <f aca="false">Inputs!Z530-Inputs_old!Z530</f>
        <v>0</v>
      </c>
      <c r="AA530" s="90" t="n">
        <f aca="false">Inputs!AA530-Inputs_old!AA530</f>
        <v>0</v>
      </c>
      <c r="AB530" s="90" t="n">
        <f aca="false">Inputs!AB530-Inputs_old!AB530</f>
        <v>0</v>
      </c>
      <c r="AC530" s="90" t="n">
        <f aca="false">Inputs!AC530-Inputs_old!AC530</f>
        <v>0</v>
      </c>
      <c r="AD530" s="90" t="n">
        <f aca="false">Inputs!AD530-Inputs_old!AD530</f>
        <v>0</v>
      </c>
      <c r="AE530" s="90" t="n">
        <f aca="false">Inputs!AE530-Inputs_old!AE530</f>
        <v>0</v>
      </c>
      <c r="AF530" s="90" t="n">
        <f aca="false">Inputs!AF530-Inputs_old!AF530</f>
        <v>0</v>
      </c>
      <c r="AG530" s="90" t="n">
        <f aca="false">Inputs!AG530-Inputs_old!AG530</f>
        <v>0</v>
      </c>
      <c r="AH530" s="90" t="n">
        <f aca="false">Inputs!AH530-Inputs_old!AH530</f>
        <v>0</v>
      </c>
      <c r="AI530" s="90" t="n">
        <f aca="false">Inputs!AI530-Inputs_old!AI530</f>
        <v>0</v>
      </c>
      <c r="AJ530" s="90" t="n">
        <f aca="false">Inputs!AJ530-Inputs_old!AJ530</f>
        <v>0</v>
      </c>
      <c r="AK530" s="90" t="n">
        <f aca="false">Inputs!AK530-Inputs_old!AK530</f>
        <v>0</v>
      </c>
      <c r="AL530" s="90" t="n">
        <f aca="false">Inputs!AL530-Inputs_old!AL530</f>
        <v>0</v>
      </c>
      <c r="AM530" s="90" t="n">
        <f aca="false">Inputs!AM530-Inputs_old!AM530</f>
        <v>0</v>
      </c>
      <c r="AN530" s="90" t="n">
        <f aca="false">Inputs!AN530-Inputs_old!AN530</f>
        <v>0</v>
      </c>
      <c r="AO530" s="90" t="n">
        <f aca="false">Inputs!AO530-Inputs_old!AO530</f>
        <v>0</v>
      </c>
      <c r="AP530" s="90" t="n">
        <f aca="false">Inputs!AP530-Inputs_old!AP530</f>
        <v>0</v>
      </c>
      <c r="AQ530" s="90" t="n">
        <f aca="false">Inputs!AQ530-Inputs_old!AQ530</f>
        <v>0</v>
      </c>
      <c r="AR530" s="90" t="n">
        <f aca="false">Inputs!AR530-Inputs_old!AR530</f>
        <v>0</v>
      </c>
      <c r="AS530" s="90" t="n">
        <f aca="false">Inputs!AS530-Inputs_old!AS530</f>
        <v>0</v>
      </c>
      <c r="AT530" s="90" t="n">
        <f aca="false">Inputs!AT530-Inputs_old!AT530</f>
        <v>0</v>
      </c>
      <c r="AU530" s="90" t="n">
        <f aca="false">Inputs!AU530-Inputs_old!AU530</f>
        <v>0</v>
      </c>
      <c r="AV530" s="90" t="n">
        <f aca="false">Inputs!AV530-Inputs_old!AV530</f>
        <v>0</v>
      </c>
      <c r="AW530" s="90" t="n">
        <f aca="false">Inputs!AW530-Inputs_old!AW530</f>
        <v>0</v>
      </c>
      <c r="AX530" s="90" t="n">
        <f aca="false">Inputs!AX530-Inputs_old!AX530</f>
        <v>0</v>
      </c>
      <c r="AY530" s="90" t="n">
        <f aca="false">Inputs!AY530-Inputs_old!AY530</f>
        <v>0</v>
      </c>
      <c r="AZ530" s="90" t="n">
        <f aca="false">Inputs!AZ530-Inputs_old!AZ530</f>
        <v>0</v>
      </c>
      <c r="BA530" s="90" t="n">
        <f aca="false">Inputs!BA530-Inputs_old!BA530</f>
        <v>0</v>
      </c>
      <c r="BB530" s="90" t="n">
        <f aca="false">Inputs!BB530-Inputs_old!BB530</f>
        <v>0</v>
      </c>
      <c r="BC530" s="90" t="n">
        <f aca="false">Inputs!BC530-Inputs_old!BC530</f>
        <v>0</v>
      </c>
      <c r="BD530" s="90" t="n">
        <f aca="false">Inputs!BD530-Inputs_old!BD530</f>
        <v>0</v>
      </c>
      <c r="BE530" s="90" t="n">
        <f aca="false">Inputs!BE530-Inputs_old!BE530</f>
        <v>0</v>
      </c>
      <c r="BF530" s="90" t="n">
        <f aca="false">Inputs!BF530-Inputs_old!BF530</f>
        <v>0</v>
      </c>
      <c r="BG530" s="90" t="n">
        <f aca="false">Inputs!BG530-Inputs_old!BG530</f>
        <v>0</v>
      </c>
    </row>
    <row r="531" customFormat="false" ht="13.5" hidden="false" customHeight="true" outlineLevel="0" collapsed="false">
      <c r="A531" s="172" t="s">
        <v>99</v>
      </c>
      <c r="B531" s="173" t="s">
        <v>454</v>
      </c>
      <c r="C531" s="173" t="s">
        <v>483</v>
      </c>
      <c r="D531" s="173" t="s">
        <v>23</v>
      </c>
      <c r="E531" s="119"/>
      <c r="F531" s="19" t="s">
        <v>487</v>
      </c>
      <c r="G531" s="119" t="s">
        <v>12</v>
      </c>
      <c r="H531" s="119"/>
      <c r="I531" s="119" t="s">
        <v>461</v>
      </c>
      <c r="J531" s="90" t="n">
        <f aca="false">Inputs!J531-Inputs_old!J531</f>
        <v>0</v>
      </c>
      <c r="K531" s="90" t="n">
        <f aca="false">Inputs!K531-Inputs_old!K531</f>
        <v>0</v>
      </c>
      <c r="L531" s="90" t="n">
        <f aca="false">Inputs!L531-Inputs_old!L531</f>
        <v>0</v>
      </c>
      <c r="M531" s="90" t="n">
        <f aca="false">Inputs!M531-Inputs_old!M531</f>
        <v>0</v>
      </c>
      <c r="N531" s="90" t="n">
        <f aca="false">Inputs!N531-Inputs_old!N531</f>
        <v>0</v>
      </c>
      <c r="O531" s="90" t="n">
        <f aca="false">Inputs!O531-Inputs_old!O531</f>
        <v>0</v>
      </c>
      <c r="P531" s="90" t="n">
        <f aca="false">Inputs!P531-Inputs_old!P531</f>
        <v>0</v>
      </c>
      <c r="Q531" s="90" t="n">
        <f aca="false">Inputs!Q531-Inputs_old!Q531</f>
        <v>0</v>
      </c>
      <c r="R531" s="90" t="n">
        <f aca="false">Inputs!R531-Inputs_old!R531</f>
        <v>0</v>
      </c>
      <c r="S531" s="90" t="n">
        <f aca="false">Inputs!S531-Inputs_old!S531</f>
        <v>0</v>
      </c>
      <c r="T531" s="90" t="n">
        <f aca="false">Inputs!T531-Inputs_old!T531</f>
        <v>0</v>
      </c>
      <c r="U531" s="90" t="n">
        <f aca="false">Inputs!U531-Inputs_old!U531</f>
        <v>0</v>
      </c>
      <c r="V531" s="90" t="n">
        <f aca="false">Inputs!V531-Inputs_old!V531</f>
        <v>0</v>
      </c>
      <c r="W531" s="90" t="n">
        <f aca="false">Inputs!W531-Inputs_old!W531</f>
        <v>0</v>
      </c>
      <c r="X531" s="90" t="n">
        <f aca="false">Inputs!X531-Inputs_old!X531</f>
        <v>0</v>
      </c>
      <c r="Y531" s="90" t="n">
        <f aca="false">Inputs!Y531-Inputs_old!Y531</f>
        <v>0</v>
      </c>
      <c r="Z531" s="90" t="n">
        <f aca="false">Inputs!Z531-Inputs_old!Z531</f>
        <v>0</v>
      </c>
      <c r="AA531" s="90" t="n">
        <f aca="false">Inputs!AA531-Inputs_old!AA531</f>
        <v>0</v>
      </c>
      <c r="AB531" s="90" t="n">
        <f aca="false">Inputs!AB531-Inputs_old!AB531</f>
        <v>0</v>
      </c>
      <c r="AC531" s="90" t="n">
        <f aca="false">Inputs!AC531-Inputs_old!AC531</f>
        <v>0</v>
      </c>
      <c r="AD531" s="90" t="n">
        <f aca="false">Inputs!AD531-Inputs_old!AD531</f>
        <v>0</v>
      </c>
      <c r="AE531" s="90" t="n">
        <f aca="false">Inputs!AE531-Inputs_old!AE531</f>
        <v>0</v>
      </c>
      <c r="AF531" s="90" t="n">
        <f aca="false">Inputs!AF531-Inputs_old!AF531</f>
        <v>0</v>
      </c>
      <c r="AG531" s="90" t="n">
        <f aca="false">Inputs!AG531-Inputs_old!AG531</f>
        <v>0</v>
      </c>
      <c r="AH531" s="90" t="n">
        <f aca="false">Inputs!AH531-Inputs_old!AH531</f>
        <v>0</v>
      </c>
      <c r="AI531" s="90" t="n">
        <f aca="false">Inputs!AI531-Inputs_old!AI531</f>
        <v>0</v>
      </c>
      <c r="AJ531" s="90" t="n">
        <f aca="false">Inputs!AJ531-Inputs_old!AJ531</f>
        <v>0</v>
      </c>
      <c r="AK531" s="90" t="n">
        <f aca="false">Inputs!AK531-Inputs_old!AK531</f>
        <v>0</v>
      </c>
      <c r="AL531" s="90" t="n">
        <f aca="false">Inputs!AL531-Inputs_old!AL531</f>
        <v>0</v>
      </c>
      <c r="AM531" s="90" t="n">
        <f aca="false">Inputs!AM531-Inputs_old!AM531</f>
        <v>0</v>
      </c>
      <c r="AN531" s="90" t="n">
        <f aca="false">Inputs!AN531-Inputs_old!AN531</f>
        <v>0</v>
      </c>
      <c r="AO531" s="90" t="n">
        <f aca="false">Inputs!AO531-Inputs_old!AO531</f>
        <v>0</v>
      </c>
      <c r="AP531" s="90" t="n">
        <f aca="false">Inputs!AP531-Inputs_old!AP531</f>
        <v>0</v>
      </c>
      <c r="AQ531" s="90" t="n">
        <f aca="false">Inputs!AQ531-Inputs_old!AQ531</f>
        <v>0</v>
      </c>
      <c r="AR531" s="90" t="n">
        <f aca="false">Inputs!AR531-Inputs_old!AR531</f>
        <v>0</v>
      </c>
      <c r="AS531" s="90" t="n">
        <f aca="false">Inputs!AS531-Inputs_old!AS531</f>
        <v>0</v>
      </c>
      <c r="AT531" s="90" t="n">
        <f aca="false">Inputs!AT531-Inputs_old!AT531</f>
        <v>0</v>
      </c>
      <c r="AU531" s="90" t="n">
        <f aca="false">Inputs!AU531-Inputs_old!AU531</f>
        <v>0</v>
      </c>
      <c r="AV531" s="90" t="n">
        <f aca="false">Inputs!AV531-Inputs_old!AV531</f>
        <v>0</v>
      </c>
      <c r="AW531" s="90" t="n">
        <f aca="false">Inputs!AW531-Inputs_old!AW531</f>
        <v>0</v>
      </c>
      <c r="AX531" s="90" t="n">
        <f aca="false">Inputs!AX531-Inputs_old!AX531</f>
        <v>0</v>
      </c>
      <c r="AY531" s="90" t="n">
        <f aca="false">Inputs!AY531-Inputs_old!AY531</f>
        <v>0</v>
      </c>
      <c r="AZ531" s="90" t="n">
        <f aca="false">Inputs!AZ531-Inputs_old!AZ531</f>
        <v>0</v>
      </c>
      <c r="BA531" s="90" t="n">
        <f aca="false">Inputs!BA531-Inputs_old!BA531</f>
        <v>0</v>
      </c>
      <c r="BB531" s="90" t="n">
        <f aca="false">Inputs!BB531-Inputs_old!BB531</f>
        <v>0</v>
      </c>
      <c r="BC531" s="90" t="n">
        <f aca="false">Inputs!BC531-Inputs_old!BC531</f>
        <v>0</v>
      </c>
      <c r="BD531" s="90" t="n">
        <f aca="false">Inputs!BD531-Inputs_old!BD531</f>
        <v>0</v>
      </c>
      <c r="BE531" s="90" t="n">
        <f aca="false">Inputs!BE531-Inputs_old!BE531</f>
        <v>0</v>
      </c>
      <c r="BF531" s="90" t="n">
        <f aca="false">Inputs!BF531-Inputs_old!BF531</f>
        <v>0</v>
      </c>
      <c r="BG531" s="90" t="n">
        <f aca="false">Inputs!BG531-Inputs_old!BG531</f>
        <v>0</v>
      </c>
    </row>
    <row r="532" customFormat="false" ht="13.5" hidden="false" customHeight="true" outlineLevel="0" collapsed="false">
      <c r="A532" s="172" t="s">
        <v>99</v>
      </c>
      <c r="B532" s="173" t="s">
        <v>454</v>
      </c>
      <c r="C532" s="173" t="s">
        <v>488</v>
      </c>
      <c r="D532" s="173" t="s">
        <v>10</v>
      </c>
      <c r="E532" s="119"/>
      <c r="F532" s="19" t="s">
        <v>489</v>
      </c>
      <c r="G532" s="119" t="s">
        <v>457</v>
      </c>
      <c r="H532" s="119"/>
      <c r="I532" s="119"/>
      <c r="J532" s="90" t="str">
        <f aca="false">IFERROR(Inputs!J532/Inputs_old!J532-1,"-")</f>
        <v>-</v>
      </c>
      <c r="K532" s="90" t="str">
        <f aca="false">IFERROR(Inputs!K532/Inputs_old!K532-1,"-")</f>
        <v>-</v>
      </c>
      <c r="L532" s="90" t="str">
        <f aca="false">IFERROR(Inputs!L532/Inputs_old!L532-1,"-")</f>
        <v>-</v>
      </c>
      <c r="M532" s="90" t="str">
        <f aca="false">IFERROR(Inputs!M532/Inputs_old!M532-1,"-")</f>
        <v>-</v>
      </c>
      <c r="N532" s="90" t="str">
        <f aca="false">IFERROR(Inputs!N532/Inputs_old!N532-1,"-")</f>
        <v>-</v>
      </c>
      <c r="O532" s="90" t="str">
        <f aca="false">IFERROR(Inputs!O532/Inputs_old!O532-1,"-")</f>
        <v>-</v>
      </c>
      <c r="P532" s="90" t="str">
        <f aca="false">IFERROR(Inputs!P532/Inputs_old!P532-1,"-")</f>
        <v>-</v>
      </c>
      <c r="Q532" s="90" t="str">
        <f aca="false">IFERROR(Inputs!Q532/Inputs_old!Q532-1,"-")</f>
        <v>-</v>
      </c>
      <c r="R532" s="90" t="str">
        <f aca="false">IFERROR(Inputs!R532/Inputs_old!R532-1,"-")</f>
        <v>-</v>
      </c>
      <c r="S532" s="90" t="str">
        <f aca="false">IFERROR(Inputs!S532/Inputs_old!S532-1,"-")</f>
        <v>-</v>
      </c>
      <c r="T532" s="90" t="str">
        <f aca="false">IFERROR(Inputs!T532/Inputs_old!T532-1,"-")</f>
        <v>-</v>
      </c>
      <c r="U532" s="90" t="n">
        <f aca="false">IFERROR(Inputs!U532/Inputs_old!U532-1,"-")</f>
        <v>0</v>
      </c>
      <c r="V532" s="90" t="n">
        <f aca="false">IFERROR(Inputs!V532/Inputs_old!V532-1,"-")</f>
        <v>0</v>
      </c>
      <c r="W532" s="90" t="n">
        <f aca="false">IFERROR(Inputs!W532/Inputs_old!W532-1,"-")</f>
        <v>0</v>
      </c>
      <c r="X532" s="90" t="n">
        <f aca="false">IFERROR(Inputs!X532/Inputs_old!X532-1,"-")</f>
        <v>0</v>
      </c>
      <c r="Y532" s="90" t="n">
        <f aca="false">IFERROR(Inputs!Y532/Inputs_old!Y532-1,"-")</f>
        <v>0</v>
      </c>
      <c r="Z532" s="90" t="n">
        <f aca="false">IFERROR(Inputs!Z532/Inputs_old!Z532-1,"-")</f>
        <v>0</v>
      </c>
      <c r="AA532" s="90" t="n">
        <f aca="false">IFERROR(Inputs!AA532/Inputs_old!AA532-1,"-")</f>
        <v>0</v>
      </c>
      <c r="AB532" s="90" t="n">
        <f aca="false">IFERROR(Inputs!AB532/Inputs_old!AB532-1,"-")</f>
        <v>0</v>
      </c>
      <c r="AC532" s="90" t="n">
        <f aca="false">IFERROR(Inputs!AC532/Inputs_old!AC532-1,"-")</f>
        <v>0</v>
      </c>
      <c r="AD532" s="90" t="n">
        <f aca="false">IFERROR(Inputs!AD532/Inputs_old!AD532-1,"-")</f>
        <v>0</v>
      </c>
      <c r="AE532" s="90" t="n">
        <f aca="false">IFERROR(Inputs!AE532/Inputs_old!AE532-1,"-")</f>
        <v>0</v>
      </c>
      <c r="AF532" s="90" t="n">
        <f aca="false">IFERROR(Inputs!AF532/Inputs_old!AF532-1,"-")</f>
        <v>0</v>
      </c>
      <c r="AG532" s="90" t="n">
        <f aca="false">IFERROR(Inputs!AG532/Inputs_old!AG532-1,"-")</f>
        <v>0</v>
      </c>
      <c r="AH532" s="90" t="n">
        <f aca="false">IFERROR(Inputs!AH532/Inputs_old!AH532-1,"-")</f>
        <v>0</v>
      </c>
      <c r="AI532" s="90" t="n">
        <f aca="false">IFERROR(Inputs!AI532/Inputs_old!AI532-1,"-")</f>
        <v>0.000716443616783913</v>
      </c>
      <c r="AJ532" s="90" t="n">
        <f aca="false">IFERROR(Inputs!AJ532/Inputs_old!AJ532-1,"-")</f>
        <v>-0.000129108438888026</v>
      </c>
      <c r="AK532" s="90" t="n">
        <f aca="false">IFERROR(Inputs!AK532/Inputs_old!AK532-1,"-")</f>
        <v>0.00041993682646746</v>
      </c>
      <c r="AL532" s="90" t="n">
        <f aca="false">IFERROR(Inputs!AL532/Inputs_old!AL532-1,"-")</f>
        <v>0.0024173300675796</v>
      </c>
      <c r="AM532" s="90" t="n">
        <f aca="false">IFERROR(Inputs!AM532/Inputs_old!AM532-1,"-")</f>
        <v>0.00211294731325484</v>
      </c>
      <c r="AN532" s="90" t="n">
        <f aca="false">IFERROR(Inputs!AN532/Inputs_old!AN532-1,"-")</f>
        <v>0.00196382314698207</v>
      </c>
      <c r="AO532" s="90" t="n">
        <f aca="false">IFERROR(Inputs!AO532/Inputs_old!AO532-1,"-")</f>
        <v>0.00196382314698207</v>
      </c>
      <c r="AP532" s="90" t="n">
        <f aca="false">IFERROR(Inputs!AP532/Inputs_old!AP532-1,"-")</f>
        <v>0.00196382314698207</v>
      </c>
      <c r="AQ532" s="90" t="n">
        <f aca="false">IFERROR(Inputs!AQ532/Inputs_old!AQ532-1,"-")</f>
        <v>0.00196382314698207</v>
      </c>
      <c r="AR532" s="90" t="n">
        <f aca="false">IFERROR(Inputs!AR532/Inputs_old!AR532-1,"-")</f>
        <v>0.00196382314698207</v>
      </c>
      <c r="AS532" s="90" t="n">
        <f aca="false">IFERROR(Inputs!AS532/Inputs_old!AS532-1,"-")</f>
        <v>0.00196382314698229</v>
      </c>
      <c r="AT532" s="90" t="n">
        <f aca="false">IFERROR(Inputs!AT532/Inputs_old!AT532-1,"-")</f>
        <v>0.00196382314698207</v>
      </c>
      <c r="AU532" s="90" t="n">
        <f aca="false">IFERROR(Inputs!AU532/Inputs_old!AU532-1,"-")</f>
        <v>0.00196382314698185</v>
      </c>
      <c r="AV532" s="90" t="n">
        <f aca="false">IFERROR(Inputs!AV532/Inputs_old!AV532-1,"-")</f>
        <v>0.00196382314698229</v>
      </c>
      <c r="AW532" s="90" t="n">
        <f aca="false">IFERROR(Inputs!AW532/Inputs_old!AW532-1,"-")</f>
        <v>0.00196382314698229</v>
      </c>
      <c r="AX532" s="90" t="n">
        <f aca="false">IFERROR(Inputs!AX532/Inputs_old!AX532-1,"-")</f>
        <v>0.00196382314698229</v>
      </c>
      <c r="AY532" s="90" t="n">
        <f aca="false">IFERROR(Inputs!AY532/Inputs_old!AY532-1,"-")</f>
        <v>0.00196382314698229</v>
      </c>
      <c r="AZ532" s="90" t="n">
        <f aca="false">IFERROR(Inputs!AZ532/Inputs_old!AZ532-1,"-")</f>
        <v>0.00196382314698229</v>
      </c>
      <c r="BA532" s="90" t="n">
        <f aca="false">IFERROR(Inputs!BA532/Inputs_old!BA532-1,"-")</f>
        <v>0.00196382314698229</v>
      </c>
      <c r="BB532" s="90" t="n">
        <f aca="false">IFERROR(Inputs!BB532/Inputs_old!BB532-1,"-")</f>
        <v>0.00196382314698207</v>
      </c>
      <c r="BC532" s="90" t="n">
        <f aca="false">IFERROR(Inputs!BC532/Inputs_old!BC532-1,"-")</f>
        <v>0.00196382314698229</v>
      </c>
      <c r="BD532" s="90" t="n">
        <f aca="false">IFERROR(Inputs!BD532/Inputs_old!BD532-1,"-")</f>
        <v>0.00196382314698207</v>
      </c>
      <c r="BE532" s="90" t="n">
        <f aca="false">IFERROR(Inputs!BE532/Inputs_old!BE532-1,"-")</f>
        <v>0.00196382314698185</v>
      </c>
      <c r="BF532" s="90" t="n">
        <f aca="false">IFERROR(Inputs!BF532/Inputs_old!BF532-1,"-")</f>
        <v>0.00196382314698229</v>
      </c>
      <c r="BG532" s="90" t="n">
        <f aca="false">IFERROR(Inputs!BG532/Inputs_old!BG532-1,"-")</f>
        <v>0.00196382314698207</v>
      </c>
    </row>
    <row r="533" customFormat="false" ht="13.5" hidden="false" customHeight="true" outlineLevel="0" collapsed="false">
      <c r="A533" s="172" t="s">
        <v>99</v>
      </c>
      <c r="B533" s="173" t="s">
        <v>454</v>
      </c>
      <c r="C533" s="173" t="s">
        <v>488</v>
      </c>
      <c r="D533" s="173" t="s">
        <v>10</v>
      </c>
      <c r="E533" s="119"/>
      <c r="F533" s="19" t="s">
        <v>490</v>
      </c>
      <c r="G533" s="119" t="s">
        <v>457</v>
      </c>
      <c r="H533" s="119"/>
      <c r="I533" s="119" t="s">
        <v>459</v>
      </c>
      <c r="J533" s="90" t="str">
        <f aca="false">IFERROR(Inputs!J533/Inputs_old!J533-1,"-")</f>
        <v>-</v>
      </c>
      <c r="K533" s="90" t="str">
        <f aca="false">IFERROR(Inputs!K533/Inputs_old!K533-1,"-")</f>
        <v>-</v>
      </c>
      <c r="L533" s="90" t="str">
        <f aca="false">IFERROR(Inputs!L533/Inputs_old!L533-1,"-")</f>
        <v>-</v>
      </c>
      <c r="M533" s="90" t="str">
        <f aca="false">IFERROR(Inputs!M533/Inputs_old!M533-1,"-")</f>
        <v>-</v>
      </c>
      <c r="N533" s="90" t="str">
        <f aca="false">IFERROR(Inputs!N533/Inputs_old!N533-1,"-")</f>
        <v>-</v>
      </c>
      <c r="O533" s="90" t="str">
        <f aca="false">IFERROR(Inputs!O533/Inputs_old!O533-1,"-")</f>
        <v>-</v>
      </c>
      <c r="P533" s="90" t="str">
        <f aca="false">IFERROR(Inputs!P533/Inputs_old!P533-1,"-")</f>
        <v>-</v>
      </c>
      <c r="Q533" s="90" t="str">
        <f aca="false">IFERROR(Inputs!Q533/Inputs_old!Q533-1,"-")</f>
        <v>-</v>
      </c>
      <c r="R533" s="90" t="str">
        <f aca="false">IFERROR(Inputs!R533/Inputs_old!R533-1,"-")</f>
        <v>-</v>
      </c>
      <c r="S533" s="90" t="str">
        <f aca="false">IFERROR(Inputs!S533/Inputs_old!S533-1,"-")</f>
        <v>-</v>
      </c>
      <c r="T533" s="90" t="str">
        <f aca="false">IFERROR(Inputs!T533/Inputs_old!T533-1,"-")</f>
        <v>-</v>
      </c>
      <c r="U533" s="90" t="n">
        <f aca="false">IFERROR(Inputs!U533/Inputs_old!U533-1,"-")</f>
        <v>0</v>
      </c>
      <c r="V533" s="90" t="n">
        <f aca="false">IFERROR(Inputs!V533/Inputs_old!V533-1,"-")</f>
        <v>0</v>
      </c>
      <c r="W533" s="90" t="n">
        <f aca="false">IFERROR(Inputs!W533/Inputs_old!W533-1,"-")</f>
        <v>0</v>
      </c>
      <c r="X533" s="90" t="n">
        <f aca="false">IFERROR(Inputs!X533/Inputs_old!X533-1,"-")</f>
        <v>0</v>
      </c>
      <c r="Y533" s="90" t="n">
        <f aca="false">IFERROR(Inputs!Y533/Inputs_old!Y533-1,"-")</f>
        <v>0</v>
      </c>
      <c r="Z533" s="90" t="n">
        <f aca="false">IFERROR(Inputs!Z533/Inputs_old!Z533-1,"-")</f>
        <v>0</v>
      </c>
      <c r="AA533" s="90" t="n">
        <f aca="false">IFERROR(Inputs!AA533/Inputs_old!AA533-1,"-")</f>
        <v>0</v>
      </c>
      <c r="AB533" s="90" t="n">
        <f aca="false">IFERROR(Inputs!AB533/Inputs_old!AB533-1,"-")</f>
        <v>0</v>
      </c>
      <c r="AC533" s="90" t="n">
        <f aca="false">IFERROR(Inputs!AC533/Inputs_old!AC533-1,"-")</f>
        <v>0</v>
      </c>
      <c r="AD533" s="90" t="n">
        <f aca="false">IFERROR(Inputs!AD533/Inputs_old!AD533-1,"-")</f>
        <v>0</v>
      </c>
      <c r="AE533" s="90" t="n">
        <f aca="false">IFERROR(Inputs!AE533/Inputs_old!AE533-1,"-")</f>
        <v>0</v>
      </c>
      <c r="AF533" s="90" t="n">
        <f aca="false">IFERROR(Inputs!AF533/Inputs_old!AF533-1,"-")</f>
        <v>0</v>
      </c>
      <c r="AG533" s="90" t="n">
        <f aca="false">IFERROR(Inputs!AG533/Inputs_old!AG533-1,"-")</f>
        <v>0</v>
      </c>
      <c r="AH533" s="90" t="n">
        <f aca="false">IFERROR(Inputs!AH533/Inputs_old!AH533-1,"-")</f>
        <v>0</v>
      </c>
      <c r="AI533" s="90" t="n">
        <f aca="false">IFERROR(Inputs!AI533/Inputs_old!AI533-1,"-")</f>
        <v>0.00144177287762592</v>
      </c>
      <c r="AJ533" s="90" t="n">
        <f aca="false">IFERROR(Inputs!AJ533/Inputs_old!AJ533-1,"-")</f>
        <v>-0.00171017491398051</v>
      </c>
      <c r="AK533" s="90" t="n">
        <f aca="false">IFERROR(Inputs!AK533/Inputs_old!AK533-1,"-")</f>
        <v>0.00257301474779625</v>
      </c>
      <c r="AL533" s="90" t="n">
        <f aca="false">IFERROR(Inputs!AL533/Inputs_old!AL533-1,"-")</f>
        <v>0.00226124251904714</v>
      </c>
      <c r="AM533" s="90" t="n">
        <f aca="false">IFERROR(Inputs!AM533/Inputs_old!AM533-1,"-")</f>
        <v>0.00196382314698207</v>
      </c>
      <c r="AN533" s="90" t="n">
        <f aca="false">IFERROR(Inputs!AN533/Inputs_old!AN533-1,"-")</f>
        <v>0.00196382314698207</v>
      </c>
      <c r="AO533" s="90" t="n">
        <f aca="false">IFERROR(Inputs!AO533/Inputs_old!AO533-1,"-")</f>
        <v>0.00196382314698207</v>
      </c>
      <c r="AP533" s="90" t="n">
        <f aca="false">IFERROR(Inputs!AP533/Inputs_old!AP533-1,"-")</f>
        <v>0.00196382314698207</v>
      </c>
      <c r="AQ533" s="90" t="n">
        <f aca="false">IFERROR(Inputs!AQ533/Inputs_old!AQ533-1,"-")</f>
        <v>0.00196382314698207</v>
      </c>
      <c r="AR533" s="90" t="n">
        <f aca="false">IFERROR(Inputs!AR533/Inputs_old!AR533-1,"-")</f>
        <v>0.00196382314698207</v>
      </c>
      <c r="AS533" s="90" t="n">
        <f aca="false">IFERROR(Inputs!AS533/Inputs_old!AS533-1,"-")</f>
        <v>0.00196382314698207</v>
      </c>
      <c r="AT533" s="90" t="n">
        <f aca="false">IFERROR(Inputs!AT533/Inputs_old!AT533-1,"-")</f>
        <v>0.00196382314698207</v>
      </c>
      <c r="AU533" s="90" t="n">
        <f aca="false">IFERROR(Inputs!AU533/Inputs_old!AU533-1,"-")</f>
        <v>0.00196382314698207</v>
      </c>
      <c r="AV533" s="90" t="n">
        <f aca="false">IFERROR(Inputs!AV533/Inputs_old!AV533-1,"-")</f>
        <v>0.00196382314698207</v>
      </c>
      <c r="AW533" s="90" t="n">
        <f aca="false">IFERROR(Inputs!AW533/Inputs_old!AW533-1,"-")</f>
        <v>0.00196382314698207</v>
      </c>
      <c r="AX533" s="90" t="n">
        <f aca="false">IFERROR(Inputs!AX533/Inputs_old!AX533-1,"-")</f>
        <v>0.00196382314698229</v>
      </c>
      <c r="AY533" s="90" t="n">
        <f aca="false">IFERROR(Inputs!AY533/Inputs_old!AY533-1,"-")</f>
        <v>0.00196382314698229</v>
      </c>
      <c r="AZ533" s="90" t="n">
        <f aca="false">IFERROR(Inputs!AZ533/Inputs_old!AZ533-1,"-")</f>
        <v>0.00196382314698207</v>
      </c>
      <c r="BA533" s="90" t="n">
        <f aca="false">IFERROR(Inputs!BA533/Inputs_old!BA533-1,"-")</f>
        <v>0.00196382314698207</v>
      </c>
      <c r="BB533" s="90" t="n">
        <f aca="false">IFERROR(Inputs!BB533/Inputs_old!BB533-1,"-")</f>
        <v>0.00196382314698207</v>
      </c>
      <c r="BC533" s="90" t="n">
        <f aca="false">IFERROR(Inputs!BC533/Inputs_old!BC533-1,"-")</f>
        <v>0.00196382314698207</v>
      </c>
      <c r="BD533" s="90" t="n">
        <f aca="false">IFERROR(Inputs!BD533/Inputs_old!BD533-1,"-")</f>
        <v>0.00196382314698207</v>
      </c>
      <c r="BE533" s="90" t="n">
        <f aca="false">IFERROR(Inputs!BE533/Inputs_old!BE533-1,"-")</f>
        <v>0.00196382314698207</v>
      </c>
      <c r="BF533" s="90" t="n">
        <f aca="false">IFERROR(Inputs!BF533/Inputs_old!BF533-1,"-")</f>
        <v>0.00196382314698207</v>
      </c>
      <c r="BG533" s="90" t="n">
        <f aca="false">IFERROR(Inputs!BG533/Inputs_old!BG533-1,"-")</f>
        <v>0.00196382314698207</v>
      </c>
    </row>
    <row r="534" customFormat="false" ht="13.5" hidden="false" customHeight="true" outlineLevel="0" collapsed="false">
      <c r="A534" s="172" t="s">
        <v>99</v>
      </c>
      <c r="B534" s="173" t="s">
        <v>454</v>
      </c>
      <c r="C534" s="173" t="s">
        <v>488</v>
      </c>
      <c r="D534" s="173" t="s">
        <v>10</v>
      </c>
      <c r="E534" s="119"/>
      <c r="F534" s="19" t="s">
        <v>491</v>
      </c>
      <c r="G534" s="119" t="s">
        <v>12</v>
      </c>
      <c r="H534" s="119"/>
      <c r="I534" s="119" t="s">
        <v>461</v>
      </c>
      <c r="J534" s="90" t="n">
        <f aca="false">Inputs!J534-Inputs_old!J534</f>
        <v>0</v>
      </c>
      <c r="K534" s="90" t="n">
        <f aca="false">Inputs!K534-Inputs_old!K534</f>
        <v>0</v>
      </c>
      <c r="L534" s="90" t="n">
        <f aca="false">Inputs!L534-Inputs_old!L534</f>
        <v>0</v>
      </c>
      <c r="M534" s="90" t="n">
        <f aca="false">Inputs!M534-Inputs_old!M534</f>
        <v>0</v>
      </c>
      <c r="N534" s="90" t="n">
        <f aca="false">Inputs!N534-Inputs_old!N534</f>
        <v>0</v>
      </c>
      <c r="O534" s="90" t="n">
        <f aca="false">Inputs!O534-Inputs_old!O534</f>
        <v>0</v>
      </c>
      <c r="P534" s="90" t="n">
        <f aca="false">Inputs!P534-Inputs_old!P534</f>
        <v>0</v>
      </c>
      <c r="Q534" s="90" t="n">
        <f aca="false">Inputs!Q534-Inputs_old!Q534</f>
        <v>0</v>
      </c>
      <c r="R534" s="90" t="n">
        <f aca="false">Inputs!R534-Inputs_old!R534</f>
        <v>0</v>
      </c>
      <c r="S534" s="90" t="n">
        <f aca="false">Inputs!S534-Inputs_old!S534</f>
        <v>0</v>
      </c>
      <c r="T534" s="90" t="n">
        <f aca="false">Inputs!T534-Inputs_old!T534</f>
        <v>0</v>
      </c>
      <c r="U534" s="90" t="n">
        <f aca="false">Inputs!U534-Inputs_old!U534</f>
        <v>0</v>
      </c>
      <c r="V534" s="90" t="n">
        <f aca="false">Inputs!V534-Inputs_old!V534</f>
        <v>0</v>
      </c>
      <c r="W534" s="90" t="n">
        <f aca="false">Inputs!W534-Inputs_old!W534</f>
        <v>0</v>
      </c>
      <c r="X534" s="90" t="n">
        <f aca="false">Inputs!X534-Inputs_old!X534</f>
        <v>0</v>
      </c>
      <c r="Y534" s="90" t="n">
        <f aca="false">Inputs!Y534-Inputs_old!Y534</f>
        <v>0</v>
      </c>
      <c r="Z534" s="90" t="n">
        <f aca="false">Inputs!Z534-Inputs_old!Z534</f>
        <v>0</v>
      </c>
      <c r="AA534" s="90" t="n">
        <f aca="false">Inputs!AA534-Inputs_old!AA534</f>
        <v>0</v>
      </c>
      <c r="AB534" s="90" t="n">
        <f aca="false">Inputs!AB534-Inputs_old!AB534</f>
        <v>0</v>
      </c>
      <c r="AC534" s="90" t="n">
        <f aca="false">Inputs!AC534-Inputs_old!AC534</f>
        <v>0</v>
      </c>
      <c r="AD534" s="90" t="n">
        <f aca="false">Inputs!AD534-Inputs_old!AD534</f>
        <v>0</v>
      </c>
      <c r="AE534" s="90" t="n">
        <f aca="false">Inputs!AE534-Inputs_old!AE534</f>
        <v>0</v>
      </c>
      <c r="AF534" s="90" t="n">
        <f aca="false">Inputs!AF534-Inputs_old!AF534</f>
        <v>0</v>
      </c>
      <c r="AG534" s="90" t="n">
        <f aca="false">Inputs!AG534-Inputs_old!AG534</f>
        <v>0</v>
      </c>
      <c r="AH534" s="90" t="n">
        <f aca="false">Inputs!AH534-Inputs_old!AH534</f>
        <v>0</v>
      </c>
      <c r="AI534" s="90" t="n">
        <f aca="false">Inputs!AI534-Inputs_old!AI534</f>
        <v>0</v>
      </c>
      <c r="AJ534" s="90" t="n">
        <f aca="false">Inputs!AJ534-Inputs_old!AJ534</f>
        <v>0</v>
      </c>
      <c r="AK534" s="90" t="n">
        <f aca="false">Inputs!AK534-Inputs_old!AK534</f>
        <v>0</v>
      </c>
      <c r="AL534" s="90" t="n">
        <f aca="false">Inputs!AL534-Inputs_old!AL534</f>
        <v>0</v>
      </c>
      <c r="AM534" s="90" t="n">
        <f aca="false">Inputs!AM534-Inputs_old!AM534</f>
        <v>0</v>
      </c>
      <c r="AN534" s="90" t="n">
        <f aca="false">Inputs!AN534-Inputs_old!AN534</f>
        <v>0</v>
      </c>
      <c r="AO534" s="90" t="n">
        <f aca="false">Inputs!AO534-Inputs_old!AO534</f>
        <v>0</v>
      </c>
      <c r="AP534" s="90" t="n">
        <f aca="false">Inputs!AP534-Inputs_old!AP534</f>
        <v>0</v>
      </c>
      <c r="AQ534" s="90" t="n">
        <f aca="false">Inputs!AQ534-Inputs_old!AQ534</f>
        <v>0</v>
      </c>
      <c r="AR534" s="90" t="n">
        <f aca="false">Inputs!AR534-Inputs_old!AR534</f>
        <v>0</v>
      </c>
      <c r="AS534" s="90" t="n">
        <f aca="false">Inputs!AS534-Inputs_old!AS534</f>
        <v>0</v>
      </c>
      <c r="AT534" s="90" t="n">
        <f aca="false">Inputs!AT534-Inputs_old!AT534</f>
        <v>0</v>
      </c>
      <c r="AU534" s="90" t="n">
        <f aca="false">Inputs!AU534-Inputs_old!AU534</f>
        <v>0</v>
      </c>
      <c r="AV534" s="90" t="n">
        <f aca="false">Inputs!AV534-Inputs_old!AV534</f>
        <v>0</v>
      </c>
      <c r="AW534" s="90" t="n">
        <f aca="false">Inputs!AW534-Inputs_old!AW534</f>
        <v>0</v>
      </c>
      <c r="AX534" s="90" t="n">
        <f aca="false">Inputs!AX534-Inputs_old!AX534</f>
        <v>0</v>
      </c>
      <c r="AY534" s="90" t="n">
        <f aca="false">Inputs!AY534-Inputs_old!AY534</f>
        <v>0</v>
      </c>
      <c r="AZ534" s="90" t="n">
        <f aca="false">Inputs!AZ534-Inputs_old!AZ534</f>
        <v>0</v>
      </c>
      <c r="BA534" s="90" t="n">
        <f aca="false">Inputs!BA534-Inputs_old!BA534</f>
        <v>0</v>
      </c>
      <c r="BB534" s="90" t="n">
        <f aca="false">Inputs!BB534-Inputs_old!BB534</f>
        <v>0</v>
      </c>
      <c r="BC534" s="90" t="n">
        <f aca="false">Inputs!BC534-Inputs_old!BC534</f>
        <v>0</v>
      </c>
      <c r="BD534" s="90" t="n">
        <f aca="false">Inputs!BD534-Inputs_old!BD534</f>
        <v>0</v>
      </c>
      <c r="BE534" s="90" t="n">
        <f aca="false">Inputs!BE534-Inputs_old!BE534</f>
        <v>0</v>
      </c>
      <c r="BF534" s="90" t="n">
        <f aca="false">Inputs!BF534-Inputs_old!BF534</f>
        <v>0</v>
      </c>
      <c r="BG534" s="90" t="n">
        <f aca="false">Inputs!BG534-Inputs_old!BG534</f>
        <v>0</v>
      </c>
    </row>
    <row r="535" customFormat="false" ht="13.5" hidden="false" customHeight="true" outlineLevel="0" collapsed="false">
      <c r="A535" s="172" t="s">
        <v>99</v>
      </c>
      <c r="B535" s="173" t="s">
        <v>454</v>
      </c>
      <c r="C535" s="173" t="s">
        <v>488</v>
      </c>
      <c r="D535" s="173" t="s">
        <v>23</v>
      </c>
      <c r="E535" s="119"/>
      <c r="F535" s="19" t="s">
        <v>492</v>
      </c>
      <c r="G535" s="119" t="s">
        <v>12</v>
      </c>
      <c r="H535" s="119"/>
      <c r="I535" s="119" t="s">
        <v>461</v>
      </c>
      <c r="J535" s="90" t="n">
        <f aca="false">Inputs!J535-Inputs_old!J535</f>
        <v>0</v>
      </c>
      <c r="K535" s="90" t="n">
        <f aca="false">Inputs!K535-Inputs_old!K535</f>
        <v>0</v>
      </c>
      <c r="L535" s="90" t="n">
        <f aca="false">Inputs!L535-Inputs_old!L535</f>
        <v>0</v>
      </c>
      <c r="M535" s="90" t="n">
        <f aca="false">Inputs!M535-Inputs_old!M535</f>
        <v>0</v>
      </c>
      <c r="N535" s="90" t="n">
        <f aca="false">Inputs!N535-Inputs_old!N535</f>
        <v>0</v>
      </c>
      <c r="O535" s="90" t="n">
        <f aca="false">Inputs!O535-Inputs_old!O535</f>
        <v>0</v>
      </c>
      <c r="P535" s="90" t="n">
        <f aca="false">Inputs!P535-Inputs_old!P535</f>
        <v>0</v>
      </c>
      <c r="Q535" s="90" t="n">
        <f aca="false">Inputs!Q535-Inputs_old!Q535</f>
        <v>0</v>
      </c>
      <c r="R535" s="90" t="n">
        <f aca="false">Inputs!R535-Inputs_old!R535</f>
        <v>0</v>
      </c>
      <c r="S535" s="90" t="n">
        <f aca="false">Inputs!S535-Inputs_old!S535</f>
        <v>0</v>
      </c>
      <c r="T535" s="90" t="n">
        <f aca="false">Inputs!T535-Inputs_old!T535</f>
        <v>0</v>
      </c>
      <c r="U535" s="90" t="n">
        <f aca="false">Inputs!U535-Inputs_old!U535</f>
        <v>0</v>
      </c>
      <c r="V535" s="90" t="n">
        <f aca="false">Inputs!V535-Inputs_old!V535</f>
        <v>0</v>
      </c>
      <c r="W535" s="90" t="n">
        <f aca="false">Inputs!W535-Inputs_old!W535</f>
        <v>0</v>
      </c>
      <c r="X535" s="90" t="n">
        <f aca="false">Inputs!X535-Inputs_old!X535</f>
        <v>0</v>
      </c>
      <c r="Y535" s="90" t="n">
        <f aca="false">Inputs!Y535-Inputs_old!Y535</f>
        <v>0</v>
      </c>
      <c r="Z535" s="90" t="n">
        <f aca="false">Inputs!Z535-Inputs_old!Z535</f>
        <v>0</v>
      </c>
      <c r="AA535" s="90" t="n">
        <f aca="false">Inputs!AA535-Inputs_old!AA535</f>
        <v>0</v>
      </c>
      <c r="AB535" s="90" t="n">
        <f aca="false">Inputs!AB535-Inputs_old!AB535</f>
        <v>0</v>
      </c>
      <c r="AC535" s="90" t="n">
        <f aca="false">Inputs!AC535-Inputs_old!AC535</f>
        <v>0</v>
      </c>
      <c r="AD535" s="90" t="n">
        <f aca="false">Inputs!AD535-Inputs_old!AD535</f>
        <v>0</v>
      </c>
      <c r="AE535" s="90" t="n">
        <f aca="false">Inputs!AE535-Inputs_old!AE535</f>
        <v>0</v>
      </c>
      <c r="AF535" s="90" t="n">
        <f aca="false">Inputs!AF535-Inputs_old!AF535</f>
        <v>0</v>
      </c>
      <c r="AG535" s="90" t="n">
        <f aca="false">Inputs!AG535-Inputs_old!AG535</f>
        <v>0</v>
      </c>
      <c r="AH535" s="90" t="n">
        <f aca="false">Inputs!AH535-Inputs_old!AH535</f>
        <v>0</v>
      </c>
      <c r="AI535" s="90" t="n">
        <f aca="false">Inputs!AI535-Inputs_old!AI535</f>
        <v>0</v>
      </c>
      <c r="AJ535" s="90" t="n">
        <f aca="false">Inputs!AJ535-Inputs_old!AJ535</f>
        <v>0</v>
      </c>
      <c r="AK535" s="90" t="n">
        <f aca="false">Inputs!AK535-Inputs_old!AK535</f>
        <v>0</v>
      </c>
      <c r="AL535" s="90" t="n">
        <f aca="false">Inputs!AL535-Inputs_old!AL535</f>
        <v>0</v>
      </c>
      <c r="AM535" s="90" t="n">
        <f aca="false">Inputs!AM535-Inputs_old!AM535</f>
        <v>0</v>
      </c>
      <c r="AN535" s="90" t="n">
        <f aca="false">Inputs!AN535-Inputs_old!AN535</f>
        <v>0</v>
      </c>
      <c r="AO535" s="90" t="n">
        <f aca="false">Inputs!AO535-Inputs_old!AO535</f>
        <v>0</v>
      </c>
      <c r="AP535" s="90" t="n">
        <f aca="false">Inputs!AP535-Inputs_old!AP535</f>
        <v>0</v>
      </c>
      <c r="AQ535" s="90" t="n">
        <f aca="false">Inputs!AQ535-Inputs_old!AQ535</f>
        <v>0</v>
      </c>
      <c r="AR535" s="90" t="n">
        <f aca="false">Inputs!AR535-Inputs_old!AR535</f>
        <v>0</v>
      </c>
      <c r="AS535" s="90" t="n">
        <f aca="false">Inputs!AS535-Inputs_old!AS535</f>
        <v>0</v>
      </c>
      <c r="AT535" s="90" t="n">
        <f aca="false">Inputs!AT535-Inputs_old!AT535</f>
        <v>0</v>
      </c>
      <c r="AU535" s="90" t="n">
        <f aca="false">Inputs!AU535-Inputs_old!AU535</f>
        <v>0</v>
      </c>
      <c r="AV535" s="90" t="n">
        <f aca="false">Inputs!AV535-Inputs_old!AV535</f>
        <v>0</v>
      </c>
      <c r="AW535" s="90" t="n">
        <f aca="false">Inputs!AW535-Inputs_old!AW535</f>
        <v>0</v>
      </c>
      <c r="AX535" s="90" t="n">
        <f aca="false">Inputs!AX535-Inputs_old!AX535</f>
        <v>0</v>
      </c>
      <c r="AY535" s="90" t="n">
        <f aca="false">Inputs!AY535-Inputs_old!AY535</f>
        <v>0</v>
      </c>
      <c r="AZ535" s="90" t="n">
        <f aca="false">Inputs!AZ535-Inputs_old!AZ535</f>
        <v>0</v>
      </c>
      <c r="BA535" s="90" t="n">
        <f aca="false">Inputs!BA535-Inputs_old!BA535</f>
        <v>0</v>
      </c>
      <c r="BB535" s="90" t="n">
        <f aca="false">Inputs!BB535-Inputs_old!BB535</f>
        <v>0</v>
      </c>
      <c r="BC535" s="90" t="n">
        <f aca="false">Inputs!BC535-Inputs_old!BC535</f>
        <v>0</v>
      </c>
      <c r="BD535" s="90" t="n">
        <f aca="false">Inputs!BD535-Inputs_old!BD535</f>
        <v>0</v>
      </c>
      <c r="BE535" s="90" t="n">
        <f aca="false">Inputs!BE535-Inputs_old!BE535</f>
        <v>0</v>
      </c>
      <c r="BF535" s="90" t="n">
        <f aca="false">Inputs!BF535-Inputs_old!BF535</f>
        <v>0</v>
      </c>
      <c r="BG535" s="90" t="n">
        <f aca="false">Inputs!BG535-Inputs_old!BG535</f>
        <v>0</v>
      </c>
    </row>
    <row r="536" customFormat="false" ht="13.5" hidden="false" customHeight="true" outlineLevel="0" collapsed="false">
      <c r="A536" s="172"/>
      <c r="B536" s="173"/>
      <c r="C536" s="173"/>
      <c r="D536" s="173"/>
      <c r="E536" s="119"/>
      <c r="F536" s="19"/>
      <c r="G536" s="119"/>
      <c r="H536" s="119"/>
      <c r="I536" s="119"/>
      <c r="W536" s="3"/>
    </row>
    <row r="537" customFormat="false" ht="13.5" hidden="false" customHeight="true" outlineLevel="0" collapsed="false">
      <c r="A537" s="172"/>
      <c r="B537" s="173"/>
      <c r="C537" s="173"/>
      <c r="D537" s="173"/>
      <c r="E537" s="119"/>
      <c r="F537" s="19"/>
      <c r="G537" s="119"/>
      <c r="H537" s="119"/>
      <c r="I537" s="119"/>
      <c r="W537" s="3"/>
    </row>
    <row r="538" customFormat="false" ht="13.5" hidden="false" customHeight="true" outlineLevel="0" collapsed="false">
      <c r="A538" s="172"/>
      <c r="B538" s="173"/>
      <c r="C538" s="173"/>
      <c r="D538" s="173"/>
      <c r="E538" s="119"/>
      <c r="F538" s="19"/>
      <c r="G538" s="119"/>
      <c r="H538" s="119"/>
      <c r="I538" s="119"/>
      <c r="W538" s="3"/>
    </row>
    <row r="539" customFormat="false" ht="13.5" hidden="false" customHeight="true" outlineLevel="0" collapsed="false">
      <c r="A539" s="172"/>
      <c r="B539" s="173"/>
      <c r="C539" s="173"/>
      <c r="D539" s="173"/>
      <c r="E539" s="119"/>
      <c r="F539" s="19"/>
      <c r="G539" s="119"/>
      <c r="H539" s="119"/>
      <c r="I539" s="119"/>
      <c r="W539" s="3"/>
    </row>
    <row r="540" customFormat="false" ht="13.5" hidden="false" customHeight="true" outlineLevel="0" collapsed="false">
      <c r="A540" s="172"/>
      <c r="B540" s="173"/>
      <c r="C540" s="173"/>
      <c r="D540" s="173"/>
      <c r="E540" s="119"/>
      <c r="F540" s="19"/>
      <c r="G540" s="119"/>
      <c r="H540" s="119"/>
      <c r="I540" s="119"/>
      <c r="W540" s="3"/>
    </row>
    <row r="541" customFormat="false" ht="13.5" hidden="false" customHeight="true" outlineLevel="0" collapsed="false">
      <c r="A541" s="172"/>
      <c r="B541" s="173"/>
      <c r="C541" s="173"/>
      <c r="D541" s="173"/>
      <c r="E541" s="119"/>
      <c r="F541" s="19"/>
      <c r="G541" s="119"/>
      <c r="H541" s="119"/>
      <c r="I541" s="119"/>
      <c r="W541" s="3"/>
    </row>
    <row r="542" customFormat="false" ht="13.5" hidden="false" customHeight="true" outlineLevel="0" collapsed="false">
      <c r="A542" s="172"/>
      <c r="B542" s="173"/>
      <c r="C542" s="173"/>
      <c r="D542" s="173"/>
      <c r="E542" s="119"/>
      <c r="F542" s="19"/>
      <c r="G542" s="119"/>
      <c r="H542" s="119"/>
      <c r="I542" s="119"/>
      <c r="W542" s="3"/>
    </row>
    <row r="543" customFormat="false" ht="13.5" hidden="false" customHeight="true" outlineLevel="0" collapsed="false">
      <c r="A543" s="172"/>
      <c r="B543" s="173"/>
      <c r="C543" s="173"/>
      <c r="D543" s="173"/>
      <c r="E543" s="119"/>
      <c r="F543" s="19"/>
      <c r="G543" s="119"/>
      <c r="H543" s="119"/>
      <c r="I543" s="119" t="n">
        <v>100</v>
      </c>
      <c r="W543" s="3"/>
    </row>
    <row r="544" customFormat="false" ht="13.5" hidden="false" customHeight="true" outlineLevel="0" collapsed="false">
      <c r="A544" s="172"/>
      <c r="B544" s="173"/>
      <c r="C544" s="173"/>
      <c r="D544" s="173"/>
      <c r="E544" s="119"/>
      <c r="F544" s="19"/>
      <c r="G544" s="119"/>
      <c r="H544" s="119"/>
      <c r="I544" s="119"/>
      <c r="W544" s="3"/>
    </row>
    <row r="545" customFormat="false" ht="13.5" hidden="false" customHeight="true" outlineLevel="0" collapsed="false">
      <c r="A545" s="48" t="s">
        <v>9</v>
      </c>
      <c r="B545" s="123"/>
      <c r="C545" s="123"/>
      <c r="D545" s="123" t="s">
        <v>10</v>
      </c>
      <c r="E545" s="347" t="n">
        <v>42108</v>
      </c>
      <c r="F545" s="18" t="s">
        <v>493</v>
      </c>
      <c r="G545" s="124" t="s">
        <v>494</v>
      </c>
      <c r="H545" s="124"/>
      <c r="I545" s="124"/>
      <c r="J545" s="90" t="n">
        <f aca="false">Inputs!J545-Inputs_old!J545</f>
        <v>0</v>
      </c>
      <c r="K545" s="90" t="n">
        <f aca="false">Inputs!K545-Inputs_old!K545</f>
        <v>0</v>
      </c>
      <c r="L545" s="90" t="n">
        <f aca="false">Inputs!L545-Inputs_old!L545</f>
        <v>0</v>
      </c>
      <c r="M545" s="90" t="n">
        <f aca="false">Inputs!M545-Inputs_old!M545</f>
        <v>0</v>
      </c>
      <c r="N545" s="90" t="n">
        <f aca="false">Inputs!N545-Inputs_old!N545</f>
        <v>0</v>
      </c>
      <c r="O545" s="90" t="n">
        <f aca="false">Inputs!O545-Inputs_old!O545</f>
        <v>0</v>
      </c>
      <c r="P545" s="90" t="n">
        <f aca="false">Inputs!P545-Inputs_old!P545</f>
        <v>0</v>
      </c>
      <c r="Q545" s="90" t="n">
        <f aca="false">Inputs!Q545-Inputs_old!Q545</f>
        <v>0</v>
      </c>
      <c r="R545" s="90" t="n">
        <f aca="false">Inputs!R545-Inputs_old!R545</f>
        <v>0</v>
      </c>
      <c r="S545" s="90" t="n">
        <f aca="false">Inputs!S545-Inputs_old!S545</f>
        <v>0</v>
      </c>
      <c r="T545" s="90" t="n">
        <f aca="false">Inputs!T545-Inputs_old!T545</f>
        <v>0</v>
      </c>
      <c r="U545" s="90" t="n">
        <f aca="false">Inputs!U545-Inputs_old!U545</f>
        <v>0</v>
      </c>
      <c r="V545" s="90" t="n">
        <f aca="false">Inputs!V545-Inputs_old!V545</f>
        <v>0</v>
      </c>
      <c r="W545" s="90" t="n">
        <f aca="false">Inputs!W545-Inputs_old!W545</f>
        <v>0</v>
      </c>
      <c r="X545" s="90" t="n">
        <f aca="false">Inputs!X545-Inputs_old!X545</f>
        <v>0</v>
      </c>
      <c r="Y545" s="90" t="n">
        <f aca="false">Inputs!Y545-Inputs_old!Y545</f>
        <v>0</v>
      </c>
      <c r="Z545" s="90" t="n">
        <f aca="false">Inputs!Z545-Inputs_old!Z545</f>
        <v>0</v>
      </c>
      <c r="AA545" s="90" t="n">
        <f aca="false">Inputs!AA545-Inputs_old!AA545</f>
        <v>0</v>
      </c>
      <c r="AB545" s="90" t="n">
        <f aca="false">Inputs!AB545-Inputs_old!AB545</f>
        <v>0</v>
      </c>
      <c r="AC545" s="90" t="n">
        <f aca="false">Inputs!AC545-Inputs_old!AC545</f>
        <v>0</v>
      </c>
      <c r="AD545" s="90" t="n">
        <f aca="false">Inputs!AD545-Inputs_old!AD545</f>
        <v>0</v>
      </c>
      <c r="AE545" s="90" t="n">
        <f aca="false">Inputs!AE545-Inputs_old!AE545</f>
        <v>0</v>
      </c>
      <c r="AF545" s="90" t="n">
        <f aca="false">Inputs!AF545-Inputs_old!AF545</f>
        <v>-0.000543003163075512</v>
      </c>
      <c r="AG545" s="90" t="n">
        <f aca="false">Inputs!AG545-Inputs_old!AG545</f>
        <v>-0.00418084697102719</v>
      </c>
      <c r="AH545" s="90" t="n">
        <f aca="false">Inputs!AH545-Inputs_old!AH545</f>
        <v>0.0066536470836886</v>
      </c>
      <c r="AI545" s="90" t="n">
        <f aca="false">Inputs!AI545-Inputs_old!AI545</f>
        <v>0.000242619681266106</v>
      </c>
      <c r="AJ545" s="90" t="n">
        <f aca="false">Inputs!AJ545-Inputs_old!AJ545</f>
        <v>0.000790300383243021</v>
      </c>
      <c r="AK545" s="90" t="n">
        <f aca="false">Inputs!AK545-Inputs_old!AK545</f>
        <v>-0.00012950539891721</v>
      </c>
      <c r="AL545" s="90" t="n">
        <f aca="false">Inputs!AL545-Inputs_old!AL545</f>
        <v>0.0014060556544284</v>
      </c>
      <c r="AM545" s="90" t="n">
        <f aca="false">Inputs!AM545-Inputs_old!AM545</f>
        <v>0.000366424847888</v>
      </c>
      <c r="AN545" s="90" t="n">
        <f aca="false">Inputs!AN545-Inputs_old!AN545</f>
        <v>3.70236102065005E-005</v>
      </c>
      <c r="AO545" s="90" t="n">
        <f aca="false">Inputs!AO545-Inputs_old!AO545</f>
        <v>3.70236102065005E-005</v>
      </c>
      <c r="AP545" s="90" t="n">
        <f aca="false">Inputs!AP545-Inputs_old!AP545</f>
        <v>3.70236102065005E-005</v>
      </c>
      <c r="AQ545" s="90" t="n">
        <f aca="false">Inputs!AQ545-Inputs_old!AQ545</f>
        <v>3.70236102065005E-005</v>
      </c>
      <c r="AR545" s="90" t="n">
        <f aca="false">Inputs!AR545-Inputs_old!AR545</f>
        <v>3.70236102065005E-005</v>
      </c>
      <c r="AS545" s="90" t="n">
        <f aca="false">Inputs!AS545-Inputs_old!AS545</f>
        <v>3.70236102065005E-005</v>
      </c>
      <c r="AT545" s="90" t="n">
        <f aca="false">Inputs!AT545-Inputs_old!AT545</f>
        <v>3.70236102065005E-005</v>
      </c>
      <c r="AU545" s="90" t="n">
        <f aca="false">Inputs!AU545-Inputs_old!AU545</f>
        <v>3.70236102065005E-005</v>
      </c>
      <c r="AV545" s="90" t="n">
        <f aca="false">Inputs!AV545-Inputs_old!AV545</f>
        <v>3.70236102065005E-005</v>
      </c>
      <c r="AW545" s="90" t="n">
        <f aca="false">Inputs!AW545-Inputs_old!AW545</f>
        <v>3.70236102065005E-005</v>
      </c>
      <c r="AX545" s="90" t="n">
        <f aca="false">Inputs!AX545-Inputs_old!AX545</f>
        <v>3.70236102065005E-005</v>
      </c>
      <c r="AY545" s="90" t="n">
        <f aca="false">Inputs!AY545-Inputs_old!AY545</f>
        <v>3.70236102065005E-005</v>
      </c>
      <c r="AZ545" s="90" t="n">
        <f aca="false">Inputs!AZ545-Inputs_old!AZ545</f>
        <v>3.70236102065005E-005</v>
      </c>
      <c r="BA545" s="90" t="n">
        <f aca="false">Inputs!BA545-Inputs_old!BA545</f>
        <v>3.70236102065005E-005</v>
      </c>
      <c r="BB545" s="90" t="n">
        <f aca="false">Inputs!BB545-Inputs_old!BB545</f>
        <v>3.70236102065005E-005</v>
      </c>
      <c r="BC545" s="90" t="n">
        <f aca="false">Inputs!BC545-Inputs_old!BC545</f>
        <v>3.70236102065005E-005</v>
      </c>
      <c r="BD545" s="90" t="n">
        <f aca="false">Inputs!BD545-Inputs_old!BD545</f>
        <v>3.70236102065005E-005</v>
      </c>
      <c r="BE545" s="90" t="n">
        <f aca="false">Inputs!BE545-Inputs_old!BE545</f>
        <v>3.70236102065005E-005</v>
      </c>
      <c r="BF545" s="90" t="n">
        <f aca="false">Inputs!BF545-Inputs_old!BF545</f>
        <v>3.70236102065005E-005</v>
      </c>
      <c r="BG545" s="90" t="n">
        <f aca="false">Inputs!BG545-Inputs_old!BG545</f>
        <v>3.70236102065005E-005</v>
      </c>
    </row>
    <row r="546" customFormat="false" ht="13.5" hidden="false" customHeight="true" outlineLevel="0" collapsed="false">
      <c r="A546" s="48" t="s">
        <v>9</v>
      </c>
      <c r="B546" s="123"/>
      <c r="C546" s="123"/>
      <c r="D546" s="123" t="s">
        <v>10</v>
      </c>
      <c r="E546" s="347" t="n">
        <v>42108</v>
      </c>
      <c r="F546" s="19" t="s">
        <v>495</v>
      </c>
      <c r="G546" s="124" t="s">
        <v>12</v>
      </c>
      <c r="H546" s="124"/>
      <c r="I546" s="124" t="s">
        <v>496</v>
      </c>
      <c r="J546" s="90" t="n">
        <f aca="false">Inputs!J546-Inputs_old!J546</f>
        <v>0</v>
      </c>
      <c r="K546" s="90" t="n">
        <f aca="false">Inputs!K546-Inputs_old!K546</f>
        <v>0</v>
      </c>
      <c r="L546" s="90" t="n">
        <f aca="false">Inputs!L546-Inputs_old!L546</f>
        <v>0</v>
      </c>
      <c r="M546" s="90" t="n">
        <f aca="false">Inputs!M546-Inputs_old!M546</f>
        <v>0</v>
      </c>
      <c r="N546" s="90" t="n">
        <f aca="false">Inputs!N546-Inputs_old!N546</f>
        <v>0</v>
      </c>
      <c r="O546" s="90" t="n">
        <f aca="false">Inputs!O546-Inputs_old!O546</f>
        <v>0</v>
      </c>
      <c r="P546" s="90" t="n">
        <f aca="false">Inputs!P546-Inputs_old!P546</f>
        <v>0</v>
      </c>
      <c r="Q546" s="90" t="n">
        <f aca="false">Inputs!Q546-Inputs_old!Q546</f>
        <v>0</v>
      </c>
      <c r="R546" s="90" t="n">
        <f aca="false">Inputs!R546-Inputs_old!R546</f>
        <v>0</v>
      </c>
      <c r="S546" s="90" t="n">
        <f aca="false">Inputs!S546-Inputs_old!S546</f>
        <v>0</v>
      </c>
      <c r="T546" s="90" t="n">
        <f aca="false">Inputs!T546-Inputs_old!T546</f>
        <v>0</v>
      </c>
      <c r="U546" s="90" t="n">
        <f aca="false">Inputs!U546-Inputs_old!U546</f>
        <v>0</v>
      </c>
      <c r="V546" s="90" t="n">
        <f aca="false">Inputs!V546-Inputs_old!V546</f>
        <v>0</v>
      </c>
      <c r="W546" s="90" t="n">
        <f aca="false">Inputs!W546-Inputs_old!W546</f>
        <v>0</v>
      </c>
      <c r="X546" s="90" t="n">
        <f aca="false">Inputs!X546-Inputs_old!X546</f>
        <v>0</v>
      </c>
      <c r="Y546" s="90" t="n">
        <f aca="false">Inputs!Y546-Inputs_old!Y546</f>
        <v>0</v>
      </c>
      <c r="Z546" s="90" t="n">
        <f aca="false">Inputs!Z546-Inputs_old!Z546</f>
        <v>0</v>
      </c>
      <c r="AA546" s="90" t="n">
        <f aca="false">Inputs!AA546-Inputs_old!AA546</f>
        <v>0</v>
      </c>
      <c r="AB546" s="90" t="n">
        <f aca="false">Inputs!AB546-Inputs_old!AB546</f>
        <v>0</v>
      </c>
      <c r="AC546" s="90" t="n">
        <f aca="false">Inputs!AC546-Inputs_old!AC546</f>
        <v>0</v>
      </c>
      <c r="AD546" s="90" t="n">
        <f aca="false">Inputs!AD546-Inputs_old!AD546</f>
        <v>0</v>
      </c>
      <c r="AE546" s="90" t="n">
        <f aca="false">Inputs!AE546-Inputs_old!AE546</f>
        <v>0</v>
      </c>
      <c r="AF546" s="90" t="n">
        <f aca="false">Inputs!AF546-Inputs_old!AF546</f>
        <v>-0.000144909217894701</v>
      </c>
      <c r="AG546" s="90" t="n">
        <f aca="false">Inputs!AG546-Inputs_old!AG546</f>
        <v>0.000218230948391601</v>
      </c>
      <c r="AH546" s="90" t="n">
        <f aca="false">Inputs!AH546-Inputs_old!AH546</f>
        <v>0.000745566954170093</v>
      </c>
      <c r="AI546" s="90" t="n">
        <f aca="false">Inputs!AI546-Inputs_old!AI546</f>
        <v>0.0011904226863526</v>
      </c>
      <c r="AJ546" s="90" t="n">
        <f aca="false">Inputs!AJ546-Inputs_old!AJ546</f>
        <v>0.0082681746614765</v>
      </c>
      <c r="AK546" s="90" t="n">
        <f aca="false">Inputs!AK546-Inputs_old!AK546</f>
        <v>0.0025608963557126</v>
      </c>
      <c r="AL546" s="90" t="n">
        <f aca="false">Inputs!AL546-Inputs_old!AL546</f>
        <v>0.000167736600068698</v>
      </c>
      <c r="AM546" s="90" t="n">
        <f aca="false">Inputs!AM546-Inputs_old!AM546</f>
        <v>0</v>
      </c>
      <c r="AN546" s="90" t="n">
        <f aca="false">Inputs!AN546-Inputs_old!AN546</f>
        <v>0</v>
      </c>
      <c r="AO546" s="90" t="n">
        <f aca="false">Inputs!AO546-Inputs_old!AO546</f>
        <v>0</v>
      </c>
      <c r="AP546" s="90" t="n">
        <f aca="false">Inputs!AP546-Inputs_old!AP546</f>
        <v>0</v>
      </c>
      <c r="AQ546" s="90" t="n">
        <f aca="false">Inputs!AQ546-Inputs_old!AQ546</f>
        <v>0</v>
      </c>
      <c r="AR546" s="90" t="n">
        <f aca="false">Inputs!AR546-Inputs_old!AR546</f>
        <v>0</v>
      </c>
      <c r="AS546" s="90" t="n">
        <f aca="false">Inputs!AS546-Inputs_old!AS546</f>
        <v>0</v>
      </c>
      <c r="AT546" s="90" t="n">
        <f aca="false">Inputs!AT546-Inputs_old!AT546</f>
        <v>0</v>
      </c>
      <c r="AU546" s="90" t="n">
        <f aca="false">Inputs!AU546-Inputs_old!AU546</f>
        <v>0</v>
      </c>
      <c r="AV546" s="90" t="n">
        <f aca="false">Inputs!AV546-Inputs_old!AV546</f>
        <v>0</v>
      </c>
      <c r="AW546" s="90" t="n">
        <f aca="false">Inputs!AW546-Inputs_old!AW546</f>
        <v>0</v>
      </c>
      <c r="AX546" s="90" t="n">
        <f aca="false">Inputs!AX546-Inputs_old!AX546</f>
        <v>0</v>
      </c>
      <c r="AY546" s="90" t="n">
        <f aca="false">Inputs!AY546-Inputs_old!AY546</f>
        <v>0</v>
      </c>
      <c r="AZ546" s="90" t="n">
        <f aca="false">Inputs!AZ546-Inputs_old!AZ546</f>
        <v>0</v>
      </c>
      <c r="BA546" s="90" t="n">
        <f aca="false">Inputs!BA546-Inputs_old!BA546</f>
        <v>0</v>
      </c>
      <c r="BB546" s="90" t="n">
        <f aca="false">Inputs!BB546-Inputs_old!BB546</f>
        <v>0</v>
      </c>
      <c r="BC546" s="90" t="n">
        <f aca="false">Inputs!BC546-Inputs_old!BC546</f>
        <v>0</v>
      </c>
      <c r="BD546" s="90" t="n">
        <f aca="false">Inputs!BD546-Inputs_old!BD546</f>
        <v>0</v>
      </c>
      <c r="BE546" s="90" t="n">
        <f aca="false">Inputs!BE546-Inputs_old!BE546</f>
        <v>0</v>
      </c>
      <c r="BF546" s="90" t="n">
        <f aca="false">Inputs!BF546-Inputs_old!BF546</f>
        <v>0</v>
      </c>
      <c r="BG546" s="90" t="n">
        <f aca="false">Inputs!BG546-Inputs_old!BG546</f>
        <v>0</v>
      </c>
    </row>
    <row r="547" customFormat="false" ht="13.5" hidden="false" customHeight="true" outlineLevel="0" collapsed="false">
      <c r="A547" s="48" t="s">
        <v>9</v>
      </c>
      <c r="B547" s="123"/>
      <c r="C547" s="123"/>
      <c r="D547" s="123" t="s">
        <v>10</v>
      </c>
      <c r="E547" s="347" t="n">
        <v>42108</v>
      </c>
      <c r="F547" s="18" t="s">
        <v>497</v>
      </c>
      <c r="G547" s="124" t="s">
        <v>12</v>
      </c>
      <c r="H547" s="124"/>
      <c r="I547" s="124"/>
      <c r="J547" s="90" t="n">
        <f aca="false">Inputs!J547-Inputs_old!J547</f>
        <v>0</v>
      </c>
      <c r="K547" s="90" t="n">
        <f aca="false">Inputs!K547-Inputs_old!K547</f>
        <v>0</v>
      </c>
      <c r="L547" s="90" t="n">
        <f aca="false">Inputs!L547-Inputs_old!L547</f>
        <v>0</v>
      </c>
      <c r="M547" s="90" t="n">
        <f aca="false">Inputs!M547-Inputs_old!M547</f>
        <v>0</v>
      </c>
      <c r="N547" s="90" t="n">
        <f aca="false">Inputs!N547-Inputs_old!N547</f>
        <v>0</v>
      </c>
      <c r="O547" s="90" t="n">
        <f aca="false">Inputs!O547-Inputs_old!O547</f>
        <v>0</v>
      </c>
      <c r="P547" s="90" t="n">
        <f aca="false">Inputs!P547-Inputs_old!P547</f>
        <v>0</v>
      </c>
      <c r="Q547" s="90" t="n">
        <f aca="false">Inputs!Q547-Inputs_old!Q547</f>
        <v>0</v>
      </c>
      <c r="R547" s="90" t="n">
        <f aca="false">Inputs!R547-Inputs_old!R547</f>
        <v>0</v>
      </c>
      <c r="S547" s="90" t="n">
        <f aca="false">Inputs!S547-Inputs_old!S547</f>
        <v>0</v>
      </c>
      <c r="T547" s="90" t="n">
        <f aca="false">Inputs!T547-Inputs_old!T547</f>
        <v>0</v>
      </c>
      <c r="U547" s="90" t="n">
        <f aca="false">Inputs!U547-Inputs_old!U547</f>
        <v>0</v>
      </c>
      <c r="V547" s="90" t="n">
        <f aca="false">Inputs!V547-Inputs_old!V547</f>
        <v>0</v>
      </c>
      <c r="W547" s="90" t="n">
        <f aca="false">Inputs!W547-Inputs_old!W547</f>
        <v>0</v>
      </c>
      <c r="X547" s="90" t="n">
        <f aca="false">Inputs!X547-Inputs_old!X547</f>
        <v>0</v>
      </c>
      <c r="Y547" s="90" t="n">
        <f aca="false">Inputs!Y547-Inputs_old!Y547</f>
        <v>0</v>
      </c>
      <c r="Z547" s="90" t="n">
        <f aca="false">Inputs!Z547-Inputs_old!Z547</f>
        <v>0</v>
      </c>
      <c r="AA547" s="90" t="n">
        <f aca="false">Inputs!AA547-Inputs_old!AA547</f>
        <v>0</v>
      </c>
      <c r="AB547" s="90" t="n">
        <f aca="false">Inputs!AB547-Inputs_old!AB547</f>
        <v>0</v>
      </c>
      <c r="AC547" s="90" t="n">
        <f aca="false">Inputs!AC547-Inputs_old!AC547</f>
        <v>0</v>
      </c>
      <c r="AD547" s="90" t="n">
        <f aca="false">Inputs!AD547-Inputs_old!AD547</f>
        <v>0</v>
      </c>
      <c r="AE547" s="90" t="n">
        <f aca="false">Inputs!AE547-Inputs_old!AE547</f>
        <v>0</v>
      </c>
      <c r="AF547" s="90" t="n">
        <f aca="false">Inputs!AF547-Inputs_old!AF547</f>
        <v>-0.000144828157317992</v>
      </c>
      <c r="AG547" s="90" t="n">
        <f aca="false">Inputs!AG547-Inputs_old!AG547</f>
        <v>-0.0056819533456571</v>
      </c>
      <c r="AH547" s="90" t="n">
        <f aca="false">Inputs!AH547-Inputs_old!AH547</f>
        <v>-0.0084213557757828</v>
      </c>
      <c r="AI547" s="90" t="n">
        <f aca="false">Inputs!AI547-Inputs_old!AI547</f>
        <v>0.00373043502495052</v>
      </c>
      <c r="AJ547" s="90" t="n">
        <f aca="false">Inputs!AJ547-Inputs_old!AJ547</f>
        <v>0.000513822197682701</v>
      </c>
      <c r="AK547" s="90" t="n">
        <f aca="false">Inputs!AK547-Inputs_old!AK547</f>
        <v>-0.0040040919870838</v>
      </c>
      <c r="AL547" s="90" t="n">
        <f aca="false">Inputs!AL547-Inputs_old!AL547</f>
        <v>-0.0014770518282465</v>
      </c>
      <c r="AM547" s="90" t="n">
        <f aca="false">Inputs!AM547-Inputs_old!AM547</f>
        <v>-0.0012770042338803</v>
      </c>
      <c r="AN547" s="90" t="n">
        <f aca="false">Inputs!AN547-Inputs_old!AN547</f>
        <v>3.70236102065005E-005</v>
      </c>
      <c r="AO547" s="90" t="n">
        <f aca="false">Inputs!AO547-Inputs_old!AO547</f>
        <v>3.70236102065005E-005</v>
      </c>
      <c r="AP547" s="90" t="n">
        <f aca="false">Inputs!AP547-Inputs_old!AP547</f>
        <v>3.70236102065005E-005</v>
      </c>
      <c r="AQ547" s="90" t="n">
        <f aca="false">Inputs!AQ547-Inputs_old!AQ547</f>
        <v>3.70236102065005E-005</v>
      </c>
      <c r="AR547" s="90" t="n">
        <f aca="false">Inputs!AR547-Inputs_old!AR547</f>
        <v>3.70236102065005E-005</v>
      </c>
      <c r="AS547" s="90" t="n">
        <f aca="false">Inputs!AS547-Inputs_old!AS547</f>
        <v>3.70236102065005E-005</v>
      </c>
      <c r="AT547" s="90" t="n">
        <f aca="false">Inputs!AT547-Inputs_old!AT547</f>
        <v>3.70236102065005E-005</v>
      </c>
      <c r="AU547" s="90" t="n">
        <f aca="false">Inputs!AU547-Inputs_old!AU547</f>
        <v>3.70236102065005E-005</v>
      </c>
      <c r="AV547" s="90" t="n">
        <f aca="false">Inputs!AV547-Inputs_old!AV547</f>
        <v>3.70236102065005E-005</v>
      </c>
      <c r="AW547" s="90" t="n">
        <f aca="false">Inputs!AW547-Inputs_old!AW547</f>
        <v>3.70236102065005E-005</v>
      </c>
      <c r="AX547" s="90" t="n">
        <f aca="false">Inputs!AX547-Inputs_old!AX547</f>
        <v>3.70236102065005E-005</v>
      </c>
      <c r="AY547" s="90" t="n">
        <f aca="false">Inputs!AY547-Inputs_old!AY547</f>
        <v>3.70236102065005E-005</v>
      </c>
      <c r="AZ547" s="90" t="n">
        <f aca="false">Inputs!AZ547-Inputs_old!AZ547</f>
        <v>3.70236102065005E-005</v>
      </c>
      <c r="BA547" s="90" t="n">
        <f aca="false">Inputs!BA547-Inputs_old!BA547</f>
        <v>3.70236102065005E-005</v>
      </c>
      <c r="BB547" s="90" t="n">
        <f aca="false">Inputs!BB547-Inputs_old!BB547</f>
        <v>3.70236102065005E-005</v>
      </c>
      <c r="BC547" s="90" t="n">
        <f aca="false">Inputs!BC547-Inputs_old!BC547</f>
        <v>3.70236102065005E-005</v>
      </c>
      <c r="BD547" s="90" t="n">
        <f aca="false">Inputs!BD547-Inputs_old!BD547</f>
        <v>3.70236102065005E-005</v>
      </c>
      <c r="BE547" s="90" t="n">
        <f aca="false">Inputs!BE547-Inputs_old!BE547</f>
        <v>3.70236102065005E-005</v>
      </c>
      <c r="BF547" s="90" t="n">
        <f aca="false">Inputs!BF547-Inputs_old!BF547</f>
        <v>3.70236102065005E-005</v>
      </c>
      <c r="BG547" s="90" t="n">
        <f aca="false">Inputs!BG547-Inputs_old!BG547</f>
        <v>3.70236102065005E-005</v>
      </c>
    </row>
    <row r="548" customFormat="false" ht="13.5" hidden="false" customHeight="true" outlineLevel="0" collapsed="false">
      <c r="A548" s="48" t="s">
        <v>9</v>
      </c>
      <c r="B548" s="123"/>
      <c r="C548" s="123"/>
      <c r="D548" s="123" t="s">
        <v>10</v>
      </c>
      <c r="E548" s="347" t="n">
        <v>42108</v>
      </c>
      <c r="F548" s="18" t="s">
        <v>498</v>
      </c>
      <c r="G548" s="124" t="s">
        <v>12</v>
      </c>
      <c r="H548" s="124"/>
      <c r="I548" s="124"/>
      <c r="J548" s="90" t="n">
        <f aca="false">Inputs!J548-Inputs_old!J548</f>
        <v>0</v>
      </c>
      <c r="K548" s="90" t="n">
        <f aca="false">Inputs!K548-Inputs_old!K548</f>
        <v>0</v>
      </c>
      <c r="L548" s="90" t="n">
        <f aca="false">Inputs!L548-Inputs_old!L548</f>
        <v>0</v>
      </c>
      <c r="M548" s="90" t="n">
        <f aca="false">Inputs!M548-Inputs_old!M548</f>
        <v>0</v>
      </c>
      <c r="N548" s="90" t="n">
        <f aca="false">Inputs!N548-Inputs_old!N548</f>
        <v>0</v>
      </c>
      <c r="O548" s="90" t="n">
        <f aca="false">Inputs!O548-Inputs_old!O548</f>
        <v>0</v>
      </c>
      <c r="P548" s="90" t="n">
        <f aca="false">Inputs!P548-Inputs_old!P548</f>
        <v>0</v>
      </c>
      <c r="Q548" s="90" t="n">
        <f aca="false">Inputs!Q548-Inputs_old!Q548</f>
        <v>0</v>
      </c>
      <c r="R548" s="90" t="n">
        <f aca="false">Inputs!R548-Inputs_old!R548</f>
        <v>0</v>
      </c>
      <c r="S548" s="90" t="n">
        <f aca="false">Inputs!S548-Inputs_old!S548</f>
        <v>0</v>
      </c>
      <c r="T548" s="90" t="n">
        <f aca="false">Inputs!T548-Inputs_old!T548</f>
        <v>0</v>
      </c>
      <c r="U548" s="90" t="n">
        <f aca="false">Inputs!U548-Inputs_old!U548</f>
        <v>0</v>
      </c>
      <c r="V548" s="90" t="n">
        <f aca="false">Inputs!V548-Inputs_old!V548</f>
        <v>0</v>
      </c>
      <c r="W548" s="90" t="n">
        <f aca="false">Inputs!W548-Inputs_old!W548</f>
        <v>0</v>
      </c>
      <c r="X548" s="90" t="n">
        <f aca="false">Inputs!X548-Inputs_old!X548</f>
        <v>0</v>
      </c>
      <c r="Y548" s="90" t="n">
        <f aca="false">Inputs!Y548-Inputs_old!Y548</f>
        <v>0</v>
      </c>
      <c r="Z548" s="90" t="n">
        <f aca="false">Inputs!Z548-Inputs_old!Z548</f>
        <v>0</v>
      </c>
      <c r="AA548" s="90" t="n">
        <f aca="false">Inputs!AA548-Inputs_old!AA548</f>
        <v>0</v>
      </c>
      <c r="AB548" s="90" t="n">
        <f aca="false">Inputs!AB548-Inputs_old!AB548</f>
        <v>0</v>
      </c>
      <c r="AC548" s="90" t="n">
        <f aca="false">Inputs!AC548-Inputs_old!AC548</f>
        <v>0</v>
      </c>
      <c r="AD548" s="90" t="n">
        <f aca="false">Inputs!AD548-Inputs_old!AD548</f>
        <v>0</v>
      </c>
      <c r="AE548" s="90" t="n">
        <f aca="false">Inputs!AE548-Inputs_old!AE548</f>
        <v>0</v>
      </c>
      <c r="AF548" s="90" t="n">
        <f aca="false">Inputs!AF548-Inputs_old!AF548</f>
        <v>-5.36331654385491E-006</v>
      </c>
      <c r="AG548" s="90" t="n">
        <f aca="false">Inputs!AG548-Inputs_old!AG548</f>
        <v>5.52491028801491E-006</v>
      </c>
      <c r="AH548" s="90" t="n">
        <f aca="false">Inputs!AH548-Inputs_old!AH548</f>
        <v>0.000251899175000001</v>
      </c>
      <c r="AI548" s="90" t="n">
        <f aca="false">Inputs!AI548-Inputs_old!AI548</f>
        <v>0.000405287644799995</v>
      </c>
      <c r="AJ548" s="90" t="n">
        <f aca="false">Inputs!AJ548-Inputs_old!AJ548</f>
        <v>0.000607881525048305</v>
      </c>
      <c r="AK548" s="90" t="n">
        <f aca="false">Inputs!AK548-Inputs_old!AK548</f>
        <v>0.000456550497980102</v>
      </c>
      <c r="AL548" s="90" t="n">
        <f aca="false">Inputs!AL548-Inputs_old!AL548</f>
        <v>0.000288620053816698</v>
      </c>
      <c r="AM548" s="90" t="n">
        <f aca="false">Inputs!AM548-Inputs_old!AM548</f>
        <v>0.000102820937637898</v>
      </c>
      <c r="AN548" s="90" t="n">
        <f aca="false">Inputs!AN548-Inputs_old!AN548</f>
        <v>0.000102820937637898</v>
      </c>
      <c r="AO548" s="90" t="n">
        <f aca="false">Inputs!AO548-Inputs_old!AO548</f>
        <v>0.000102820937637898</v>
      </c>
      <c r="AP548" s="90" t="n">
        <f aca="false">Inputs!AP548-Inputs_old!AP548</f>
        <v>0.000102820937637898</v>
      </c>
      <c r="AQ548" s="90" t="n">
        <f aca="false">Inputs!AQ548-Inputs_old!AQ548</f>
        <v>0.000102820937637898</v>
      </c>
      <c r="AR548" s="90" t="n">
        <f aca="false">Inputs!AR548-Inputs_old!AR548</f>
        <v>0.000102820937637898</v>
      </c>
      <c r="AS548" s="90" t="n">
        <f aca="false">Inputs!AS548-Inputs_old!AS548</f>
        <v>0.000102820937637898</v>
      </c>
      <c r="AT548" s="90" t="n">
        <f aca="false">Inputs!AT548-Inputs_old!AT548</f>
        <v>0.000102820937637898</v>
      </c>
      <c r="AU548" s="90" t="n">
        <f aca="false">Inputs!AU548-Inputs_old!AU548</f>
        <v>0.000102820937637898</v>
      </c>
      <c r="AV548" s="90" t="n">
        <f aca="false">Inputs!AV548-Inputs_old!AV548</f>
        <v>0.000102820937637898</v>
      </c>
      <c r="AW548" s="90" t="n">
        <f aca="false">Inputs!AW548-Inputs_old!AW548</f>
        <v>0.000102820937637898</v>
      </c>
      <c r="AX548" s="90" t="n">
        <f aca="false">Inputs!AX548-Inputs_old!AX548</f>
        <v>0.000102820937637898</v>
      </c>
      <c r="AY548" s="90" t="n">
        <f aca="false">Inputs!AY548-Inputs_old!AY548</f>
        <v>0.000102820937637898</v>
      </c>
      <c r="AZ548" s="90" t="n">
        <f aca="false">Inputs!AZ548-Inputs_old!AZ548</f>
        <v>0.000102820937637898</v>
      </c>
      <c r="BA548" s="90" t="n">
        <f aca="false">Inputs!BA548-Inputs_old!BA548</f>
        <v>0.000102820937637898</v>
      </c>
      <c r="BB548" s="90" t="n">
        <f aca="false">Inputs!BB548-Inputs_old!BB548</f>
        <v>0.000102820937637898</v>
      </c>
      <c r="BC548" s="90" t="n">
        <f aca="false">Inputs!BC548-Inputs_old!BC548</f>
        <v>0.000102820937637898</v>
      </c>
      <c r="BD548" s="90" t="n">
        <f aca="false">Inputs!BD548-Inputs_old!BD548</f>
        <v>0.000102820937637898</v>
      </c>
      <c r="BE548" s="90" t="n">
        <f aca="false">Inputs!BE548-Inputs_old!BE548</f>
        <v>0.000102820937637898</v>
      </c>
      <c r="BF548" s="90" t="n">
        <f aca="false">Inputs!BF548-Inputs_old!BF548</f>
        <v>0.000102820937637898</v>
      </c>
      <c r="BG548" s="90" t="n">
        <f aca="false">Inputs!BG548-Inputs_old!BG548</f>
        <v>0.000102820937637898</v>
      </c>
    </row>
    <row r="549" s="124" customFormat="true" ht="13.5" hidden="false" customHeight="true" outlineLevel="0" collapsed="false">
      <c r="A549" s="48" t="s">
        <v>99</v>
      </c>
      <c r="B549" s="123" t="s">
        <v>499</v>
      </c>
      <c r="C549" s="201" t="s">
        <v>500</v>
      </c>
      <c r="D549" s="201" t="s">
        <v>101</v>
      </c>
      <c r="E549" s="347" t="n">
        <v>42170</v>
      </c>
      <c r="F549" s="52" t="s">
        <v>501</v>
      </c>
      <c r="G549" s="124" t="s">
        <v>502</v>
      </c>
      <c r="I549" s="124" t="s">
        <v>503</v>
      </c>
      <c r="J549" s="492"/>
      <c r="K549" s="492"/>
      <c r="L549" s="492"/>
      <c r="M549" s="492"/>
      <c r="N549" s="492"/>
      <c r="O549" s="492"/>
      <c r="P549" s="492"/>
      <c r="Q549" s="492"/>
      <c r="R549" s="492"/>
      <c r="S549" s="492"/>
      <c r="T549" s="492"/>
      <c r="U549" s="492"/>
      <c r="V549" s="492" t="n">
        <f aca="false">Inputs!V549/Inputs_old!V549-1</f>
        <v>0</v>
      </c>
      <c r="W549" s="492" t="n">
        <f aca="false">Inputs!W549/Inputs_old!W549-1</f>
        <v>0</v>
      </c>
      <c r="X549" s="492" t="n">
        <f aca="false">Inputs!X549/Inputs_old!X549-1</f>
        <v>0</v>
      </c>
      <c r="Y549" s="492" t="n">
        <f aca="false">Inputs!Y549/Inputs_old!Y549-1</f>
        <v>0</v>
      </c>
      <c r="Z549" s="492" t="n">
        <f aca="false">Inputs!Z549/Inputs_old!Z549-1</f>
        <v>0</v>
      </c>
      <c r="AA549" s="492" t="n">
        <f aca="false">Inputs!AA549/Inputs_old!AA549-1</f>
        <v>0</v>
      </c>
      <c r="AB549" s="492" t="n">
        <f aca="false">Inputs!AB549/Inputs_old!AB549-1</f>
        <v>0</v>
      </c>
      <c r="AC549" s="492" t="n">
        <f aca="false">Inputs!AC549/Inputs_old!AC549-1</f>
        <v>0</v>
      </c>
      <c r="AD549" s="492" t="n">
        <f aca="false">Inputs!AD549/Inputs_old!AD549-1</f>
        <v>0</v>
      </c>
      <c r="AE549" s="492" t="n">
        <f aca="false">Inputs!AE549/Inputs_old!AE549-1</f>
        <v>0</v>
      </c>
      <c r="AF549" s="492" t="n">
        <f aca="false">Inputs!AF549/Inputs_old!AF549-1</f>
        <v>0</v>
      </c>
      <c r="AG549" s="492" t="n">
        <f aca="false">Inputs!AG549/Inputs_old!AG549-1</f>
        <v>0</v>
      </c>
      <c r="AH549" s="492" t="n">
        <f aca="false">Inputs!AH549/Inputs_old!AH549-1</f>
        <v>0</v>
      </c>
      <c r="AI549" s="492" t="n">
        <f aca="false">Inputs!AI549/Inputs_old!AI549-1</f>
        <v>-0.0326660716159387</v>
      </c>
      <c r="AJ549" s="492" t="n">
        <f aca="false">Inputs!AJ549/Inputs_old!AJ549-1</f>
        <v>-0.0423252722061011</v>
      </c>
      <c r="AK549" s="492" t="n">
        <f aca="false">Inputs!AK549/Inputs_old!AK549-1</f>
        <v>-0.0334790702353232</v>
      </c>
      <c r="AL549" s="492" t="n">
        <f aca="false">Inputs!AL549/Inputs_old!AL549-1</f>
        <v>-0.0356915502585409</v>
      </c>
      <c r="AM549" s="492" t="n">
        <f aca="false">Inputs!AM549/Inputs_old!AM549-1</f>
        <v>-0.0340347722481046</v>
      </c>
      <c r="AN549" s="492" t="n">
        <f aca="false">Inputs!AN549/Inputs_old!AN549-1</f>
        <v>-0.0420945700430314</v>
      </c>
      <c r="AO549" s="492" t="n">
        <f aca="false">Inputs!AO549/Inputs_old!AO549-1</f>
        <v>-0.050020982475588</v>
      </c>
      <c r="AP549" s="492" t="n">
        <f aca="false">Inputs!AP549/Inputs_old!AP549-1</f>
        <v>-0.0578172935565562</v>
      </c>
      <c r="AQ549" s="492" t="n">
        <f aca="false">Inputs!AQ549/Inputs_old!AQ549-1</f>
        <v>-0.0654866803690536</v>
      </c>
      <c r="AR549" s="492" t="n">
        <f aca="false">Inputs!AR549/Inputs_old!AR549-1</f>
        <v>-0.0730322173853619</v>
      </c>
      <c r="AS549" s="492" t="n">
        <f aca="false">Inputs!AS549/Inputs_old!AS549-1</f>
        <v>-0.080456880576298</v>
      </c>
      <c r="AT549" s="492" t="n">
        <f aca="false">Inputs!AT549/Inputs_old!AT549-1</f>
        <v>-0.087763551324666</v>
      </c>
      <c r="AU549" s="492" t="n">
        <f aca="false">Inputs!AU549/Inputs_old!AU549-1</f>
        <v>-0.0949550201536052</v>
      </c>
      <c r="AV549" s="492" t="n">
        <f aca="false">Inputs!AV549/Inputs_old!AV549-1</f>
        <v>-0.102033990279964</v>
      </c>
      <c r="AW549" s="492" t="n">
        <f aca="false">Inputs!AW549/Inputs_old!AW549-1</f>
        <v>-0.109003081002211</v>
      </c>
      <c r="AX549" s="492" t="n">
        <f aca="false">Inputs!AX549/Inputs_old!AX549-1</f>
        <v>-0.115864830931795</v>
      </c>
      <c r="AY549" s="492" t="n">
        <f aca="false">Inputs!AY549/Inputs_old!AY549-1</f>
        <v>-0.12262170107634</v>
      </c>
      <c r="AZ549" s="492" t="n">
        <f aca="false">Inputs!AZ549/Inputs_old!AZ549-1</f>
        <v>-0.129276077782531</v>
      </c>
      <c r="BA549" s="492" t="n">
        <f aca="false">Inputs!BA549/Inputs_old!BA549-1</f>
        <v>-0.135830275546092</v>
      </c>
      <c r="BB549" s="492" t="n">
        <f aca="false">Inputs!BB549/Inputs_old!BB549-1</f>
        <v>-0.142286539695796</v>
      </c>
      <c r="BC549" s="492" t="n">
        <f aca="false">Inputs!BC549/Inputs_old!BC549-1</f>
        <v>-0.148647048958058</v>
      </c>
      <c r="BD549" s="492" t="n">
        <f aca="false">Inputs!BD549/Inputs_old!BD549-1</f>
        <v>-0.154913917908264</v>
      </c>
      <c r="BE549" s="492" t="n">
        <f aca="false">Inputs!BE549/Inputs_old!BE549-1</f>
        <v>-0.161089199314611</v>
      </c>
      <c r="BF549" s="492" t="n">
        <f aca="false">Inputs!BF549/Inputs_old!BF549-1</f>
        <v>-0.167174886379941</v>
      </c>
      <c r="BG549" s="492" t="n">
        <f aca="false">Inputs!BG549/Inputs_old!BG549-1</f>
        <v>-0.1731729148867</v>
      </c>
    </row>
    <row r="550" s="124" customFormat="true" ht="13.5" hidden="false" customHeight="true" outlineLevel="0" collapsed="false">
      <c r="A550" s="48" t="s">
        <v>99</v>
      </c>
      <c r="B550" s="123" t="s">
        <v>499</v>
      </c>
      <c r="C550" s="201" t="s">
        <v>500</v>
      </c>
      <c r="D550" s="201" t="s">
        <v>320</v>
      </c>
      <c r="E550" s="347" t="n">
        <v>42170</v>
      </c>
      <c r="F550" s="52" t="s">
        <v>504</v>
      </c>
      <c r="G550" s="124" t="s">
        <v>12</v>
      </c>
      <c r="I550" s="124" t="s">
        <v>505</v>
      </c>
      <c r="J550" s="492" t="n">
        <f aca="false">Inputs!J550-Inputs_old!J550</f>
        <v>0</v>
      </c>
      <c r="K550" s="492" t="n">
        <f aca="false">Inputs!K550-Inputs_old!K550</f>
        <v>0</v>
      </c>
      <c r="L550" s="492" t="n">
        <f aca="false">Inputs!L550-Inputs_old!L550</f>
        <v>0</v>
      </c>
      <c r="M550" s="492" t="n">
        <f aca="false">Inputs!M550-Inputs_old!M550</f>
        <v>0</v>
      </c>
      <c r="N550" s="492" t="n">
        <f aca="false">Inputs!N550-Inputs_old!N550</f>
        <v>0</v>
      </c>
      <c r="O550" s="492" t="n">
        <f aca="false">Inputs!O550-Inputs_old!O550</f>
        <v>0</v>
      </c>
      <c r="P550" s="492" t="n">
        <f aca="false">Inputs!P550-Inputs_old!P550</f>
        <v>0</v>
      </c>
      <c r="Q550" s="492" t="n">
        <f aca="false">Inputs!Q550-Inputs_old!Q550</f>
        <v>0</v>
      </c>
      <c r="R550" s="492" t="n">
        <f aca="false">Inputs!R550-Inputs_old!R550</f>
        <v>0</v>
      </c>
      <c r="S550" s="492" t="n">
        <f aca="false">Inputs!S550-Inputs_old!S550</f>
        <v>0</v>
      </c>
      <c r="T550" s="492" t="n">
        <f aca="false">Inputs!T550-Inputs_old!T550</f>
        <v>0</v>
      </c>
      <c r="U550" s="492" t="n">
        <f aca="false">Inputs!U550-Inputs_old!U550</f>
        <v>0</v>
      </c>
      <c r="V550" s="492" t="n">
        <f aca="false">Inputs!V550-Inputs_old!V550</f>
        <v>0</v>
      </c>
      <c r="W550" s="492" t="n">
        <f aca="false">Inputs!W550-Inputs_old!W550</f>
        <v>0</v>
      </c>
      <c r="X550" s="492" t="n">
        <f aca="false">Inputs!X550-Inputs_old!X550</f>
        <v>0</v>
      </c>
      <c r="Y550" s="492" t="n">
        <f aca="false">Inputs!Y550-Inputs_old!Y550</f>
        <v>0</v>
      </c>
      <c r="Z550" s="492" t="n">
        <f aca="false">Inputs!Z550-Inputs_old!Z550</f>
        <v>0</v>
      </c>
      <c r="AA550" s="492" t="n">
        <f aca="false">Inputs!AA550-Inputs_old!AA550</f>
        <v>0</v>
      </c>
      <c r="AB550" s="492" t="n">
        <f aca="false">Inputs!AB550-Inputs_old!AB550</f>
        <v>0</v>
      </c>
      <c r="AC550" s="492" t="n">
        <f aca="false">Inputs!AC550-Inputs_old!AC550</f>
        <v>0</v>
      </c>
      <c r="AD550" s="492" t="n">
        <f aca="false">Inputs!AD550-Inputs_old!AD550</f>
        <v>0</v>
      </c>
      <c r="AE550" s="492" t="n">
        <f aca="false">Inputs!AE550-Inputs_old!AE550</f>
        <v>0</v>
      </c>
      <c r="AF550" s="492" t="n">
        <f aca="false">Inputs!AF550-Inputs_old!AF550</f>
        <v>0</v>
      </c>
      <c r="AG550" s="492" t="n">
        <f aca="false">Inputs!AG550-Inputs_old!AG550</f>
        <v>0</v>
      </c>
      <c r="AH550" s="492" t="n">
        <f aca="false">Inputs!AH550-Inputs_old!AH550</f>
        <v>0</v>
      </c>
      <c r="AI550" s="492" t="n">
        <f aca="false">Inputs!AI550-Inputs_old!AI550</f>
        <v>0.00522289686443078</v>
      </c>
      <c r="AJ550" s="492" t="n">
        <f aca="false">Inputs!AJ550-Inputs_old!AJ550</f>
        <v>0.000435916405533643</v>
      </c>
      <c r="AK550" s="492" t="n">
        <f aca="false">Inputs!AK550-Inputs_old!AK550</f>
        <v>0.00174801430215132</v>
      </c>
      <c r="AL550" s="492" t="n">
        <f aca="false">Inputs!AL550-Inputs_old!AL550</f>
        <v>0.000673456663396577</v>
      </c>
      <c r="AM550" s="492" t="n">
        <f aca="false">Inputs!AM550-Inputs_old!AM550</f>
        <v>0.000861360889580887</v>
      </c>
      <c r="AN550" s="492" t="n">
        <f aca="false">Inputs!AN550-Inputs_old!AN550</f>
        <v>0.00105147535269556</v>
      </c>
      <c r="AO550" s="492" t="n">
        <f aca="false">Inputs!AO550-Inputs_old!AO550</f>
        <v>0.00109335824631196</v>
      </c>
      <c r="AP550" s="492" t="n">
        <f aca="false">Inputs!AP550-Inputs_old!AP550</f>
        <v>0.00100887689141005</v>
      </c>
      <c r="AQ550" s="492" t="n">
        <f aca="false">Inputs!AQ550-Inputs_old!AQ550</f>
        <v>0.000927089646014512</v>
      </c>
      <c r="AR550" s="492" t="n">
        <f aca="false">Inputs!AR550-Inputs_old!AR550</f>
        <v>0.000847881114893978</v>
      </c>
      <c r="AS550" s="492" t="n">
        <f aca="false">Inputs!AS550-Inputs_old!AS550</f>
        <v>0.00077114026725722</v>
      </c>
      <c r="AT550" s="492" t="n">
        <f aca="false">Inputs!AT550-Inputs_old!AT550</f>
        <v>0.000696760328913859</v>
      </c>
      <c r="AU550" s="492" t="n">
        <f aca="false">Inputs!AU550-Inputs_old!AU550</f>
        <v>0.000624638671586908</v>
      </c>
      <c r="AV550" s="492" t="n">
        <f aca="false">Inputs!AV550-Inputs_old!AV550</f>
        <v>0.000554676700101897</v>
      </c>
      <c r="AW550" s="492" t="n">
        <f aca="false">Inputs!AW550-Inputs_old!AW550</f>
        <v>0.000486779738116949</v>
      </c>
      <c r="AX550" s="492" t="n">
        <f aca="false">Inputs!AX550-Inputs_old!AX550</f>
        <v>0.000420856912954459</v>
      </c>
      <c r="AY550" s="492" t="n">
        <f aca="false">Inputs!AY550-Inputs_old!AY550</f>
        <v>0.000356821040084165</v>
      </c>
      <c r="AZ550" s="492" t="n">
        <f aca="false">Inputs!AZ550-Inputs_old!AZ550</f>
        <v>0.000294588507702143</v>
      </c>
      <c r="BA550" s="492" t="n">
        <f aca="false">Inputs!BA550-Inputs_old!BA550</f>
        <v>0.000234079161826495</v>
      </c>
      <c r="BB550" s="492" t="n">
        <f aca="false">Inputs!BB550-Inputs_old!BB550</f>
        <v>0.000175216192284111</v>
      </c>
      <c r="BC550" s="492" t="n">
        <f aca="false">Inputs!BC550-Inputs_old!BC550</f>
        <v>0.000117926019881143</v>
      </c>
      <c r="BD550" s="492" t="n">
        <f aca="false">Inputs!BD550-Inputs_old!BD550</f>
        <v>6.21381850649527E-005</v>
      </c>
      <c r="BE550" s="492" t="n">
        <f aca="false">Inputs!BE550-Inputs_old!BE550</f>
        <v>7.78523829336741E-006</v>
      </c>
      <c r="BF550" s="492" t="n">
        <f aca="false">Inputs!BF550-Inputs_old!BF550</f>
        <v>-4.51973676651729E-005</v>
      </c>
      <c r="BG550" s="492" t="n">
        <f aca="false">Inputs!BG550-Inputs_old!BG550</f>
        <v>-9.68713833406909E-005</v>
      </c>
    </row>
    <row r="551" customFormat="false" ht="13.5" hidden="false" customHeight="true" outlineLevel="0" collapsed="false">
      <c r="A551" s="48" t="s">
        <v>99</v>
      </c>
      <c r="B551" s="123" t="s">
        <v>499</v>
      </c>
      <c r="C551" s="201" t="s">
        <v>506</v>
      </c>
      <c r="D551" s="123" t="s">
        <v>101</v>
      </c>
      <c r="E551" s="124"/>
      <c r="F551" s="19" t="s">
        <v>507</v>
      </c>
      <c r="G551" s="124" t="s">
        <v>12</v>
      </c>
      <c r="H551" s="124"/>
      <c r="I551" s="124"/>
      <c r="J551" s="90" t="n">
        <f aca="false">Inputs!J551-Inputs_old!J551</f>
        <v>0</v>
      </c>
      <c r="K551" s="90" t="n">
        <f aca="false">Inputs!K551-Inputs_old!K551</f>
        <v>0</v>
      </c>
      <c r="L551" s="90" t="n">
        <f aca="false">Inputs!L551-Inputs_old!L551</f>
        <v>0</v>
      </c>
      <c r="M551" s="90" t="n">
        <f aca="false">Inputs!M551-Inputs_old!M551</f>
        <v>0</v>
      </c>
      <c r="N551" s="90" t="n">
        <f aca="false">Inputs!N551-Inputs_old!N551</f>
        <v>0</v>
      </c>
      <c r="O551" s="90" t="n">
        <f aca="false">Inputs!O551-Inputs_old!O551</f>
        <v>0</v>
      </c>
      <c r="P551" s="90" t="n">
        <f aca="false">Inputs!P551-Inputs_old!P551</f>
        <v>0</v>
      </c>
      <c r="Q551" s="90" t="n">
        <f aca="false">Inputs!Q551-Inputs_old!Q551</f>
        <v>0</v>
      </c>
      <c r="R551" s="90" t="n">
        <f aca="false">Inputs!R551-Inputs_old!R551</f>
        <v>0</v>
      </c>
      <c r="S551" s="90" t="n">
        <f aca="false">Inputs!S551-Inputs_old!S551</f>
        <v>0</v>
      </c>
      <c r="T551" s="90" t="n">
        <f aca="false">Inputs!T551-Inputs_old!T551</f>
        <v>0</v>
      </c>
      <c r="U551" s="90" t="n">
        <f aca="false">Inputs!U551-Inputs_old!U551</f>
        <v>0</v>
      </c>
      <c r="V551" s="90" t="n">
        <f aca="false">Inputs!V551-Inputs_old!V551</f>
        <v>0</v>
      </c>
      <c r="W551" s="90" t="n">
        <f aca="false">Inputs!W551-Inputs_old!W551</f>
        <v>0</v>
      </c>
      <c r="X551" s="90" t="n">
        <f aca="false">Inputs!X551-Inputs_old!X551</f>
        <v>0</v>
      </c>
      <c r="Y551" s="90" t="n">
        <f aca="false">Inputs!Y551-Inputs_old!Y551</f>
        <v>0</v>
      </c>
      <c r="Z551" s="90" t="n">
        <f aca="false">Inputs!Z551-Inputs_old!Z551</f>
        <v>0</v>
      </c>
      <c r="AA551" s="90" t="n">
        <f aca="false">Inputs!AA551-Inputs_old!AA551</f>
        <v>0</v>
      </c>
      <c r="AB551" s="90" t="n">
        <f aca="false">Inputs!AB551-Inputs_old!AB551</f>
        <v>0</v>
      </c>
      <c r="AC551" s="90" t="n">
        <f aca="false">Inputs!AC551-Inputs_old!AC551</f>
        <v>0</v>
      </c>
      <c r="AD551" s="90" t="n">
        <f aca="false">Inputs!AD551-Inputs_old!AD551</f>
        <v>0</v>
      </c>
      <c r="AE551" s="90" t="n">
        <f aca="false">Inputs!AE551-Inputs_old!AE551</f>
        <v>0</v>
      </c>
      <c r="AF551" s="90" t="n">
        <f aca="false">Inputs!AF551-Inputs_old!AF551</f>
        <v>0</v>
      </c>
      <c r="AG551" s="90" t="n">
        <f aca="false">Inputs!AG551-Inputs_old!AG551</f>
        <v>0</v>
      </c>
      <c r="AH551" s="90" t="n">
        <f aca="false">Inputs!AH551-Inputs_old!AH551</f>
        <v>0</v>
      </c>
      <c r="AI551" s="90" t="n">
        <f aca="false">Inputs!AI551-Inputs_old!AI551</f>
        <v>0</v>
      </c>
      <c r="AJ551" s="90" t="n">
        <f aca="false">Inputs!AJ551-Inputs_old!AJ551</f>
        <v>0</v>
      </c>
      <c r="AK551" s="90" t="n">
        <f aca="false">Inputs!AK551-Inputs_old!AK551</f>
        <v>0</v>
      </c>
      <c r="AL551" s="90" t="n">
        <f aca="false">Inputs!AL551-Inputs_old!AL551</f>
        <v>0</v>
      </c>
      <c r="AM551" s="90" t="n">
        <f aca="false">Inputs!AM551-Inputs_old!AM551</f>
        <v>0</v>
      </c>
      <c r="AN551" s="90" t="n">
        <f aca="false">Inputs!AN551-Inputs_old!AN551</f>
        <v>0</v>
      </c>
      <c r="AO551" s="90" t="n">
        <f aca="false">Inputs!AO551-Inputs_old!AO551</f>
        <v>0</v>
      </c>
      <c r="AP551" s="90" t="n">
        <f aca="false">Inputs!AP551-Inputs_old!AP551</f>
        <v>0</v>
      </c>
      <c r="AQ551" s="90" t="n">
        <f aca="false">Inputs!AQ551-Inputs_old!AQ551</f>
        <v>0</v>
      </c>
      <c r="AR551" s="90" t="n">
        <f aca="false">Inputs!AR551-Inputs_old!AR551</f>
        <v>0</v>
      </c>
      <c r="AS551" s="90" t="n">
        <f aca="false">Inputs!AS551-Inputs_old!AS551</f>
        <v>0</v>
      </c>
      <c r="AT551" s="90" t="n">
        <f aca="false">Inputs!AT551-Inputs_old!AT551</f>
        <v>0</v>
      </c>
      <c r="AU551" s="90" t="n">
        <f aca="false">Inputs!AU551-Inputs_old!AU551</f>
        <v>0</v>
      </c>
      <c r="AV551" s="90" t="n">
        <f aca="false">Inputs!AV551-Inputs_old!AV551</f>
        <v>0</v>
      </c>
      <c r="AW551" s="90" t="n">
        <f aca="false">Inputs!AW551-Inputs_old!AW551</f>
        <v>0</v>
      </c>
      <c r="AX551" s="90" t="n">
        <f aca="false">Inputs!AX551-Inputs_old!AX551</f>
        <v>0</v>
      </c>
      <c r="AY551" s="90" t="n">
        <f aca="false">Inputs!AY551-Inputs_old!AY551</f>
        <v>0</v>
      </c>
      <c r="AZ551" s="90" t="n">
        <f aca="false">Inputs!AZ551-Inputs_old!AZ551</f>
        <v>0</v>
      </c>
      <c r="BA551" s="90" t="n">
        <f aca="false">Inputs!BA551-Inputs_old!BA551</f>
        <v>0</v>
      </c>
      <c r="BB551" s="90" t="n">
        <f aca="false">Inputs!BB551-Inputs_old!BB551</f>
        <v>0</v>
      </c>
      <c r="BC551" s="90" t="n">
        <f aca="false">Inputs!BC551-Inputs_old!BC551</f>
        <v>0</v>
      </c>
      <c r="BD551" s="90" t="n">
        <f aca="false">Inputs!BD551-Inputs_old!BD551</f>
        <v>0</v>
      </c>
      <c r="BE551" s="90" t="n">
        <f aca="false">Inputs!BE551-Inputs_old!BE551</f>
        <v>0</v>
      </c>
      <c r="BF551" s="90" t="n">
        <f aca="false">Inputs!BF551-Inputs_old!BF551</f>
        <v>0</v>
      </c>
      <c r="BG551" s="90" t="n">
        <f aca="false">Inputs!BG551-Inputs_old!BG551</f>
        <v>0</v>
      </c>
    </row>
    <row r="552" customFormat="false" ht="13.5" hidden="false" customHeight="true" outlineLevel="0" collapsed="false">
      <c r="A552" s="211" t="s">
        <v>99</v>
      </c>
      <c r="B552" s="212" t="s">
        <v>499</v>
      </c>
      <c r="C552" s="213" t="s">
        <v>506</v>
      </c>
      <c r="D552" s="212" t="s">
        <v>320</v>
      </c>
      <c r="E552" s="349"/>
      <c r="F552" s="19" t="s">
        <v>508</v>
      </c>
      <c r="G552" s="349" t="s">
        <v>12</v>
      </c>
      <c r="H552" s="349"/>
      <c r="I552" s="349"/>
      <c r="J552" s="90" t="n">
        <f aca="false">Inputs!J552-Inputs_old!J552</f>
        <v>0</v>
      </c>
      <c r="K552" s="90" t="n">
        <f aca="false">Inputs!K552-Inputs_old!K552</f>
        <v>0</v>
      </c>
      <c r="L552" s="90" t="n">
        <f aca="false">Inputs!L552-Inputs_old!L552</f>
        <v>0</v>
      </c>
      <c r="M552" s="90" t="n">
        <f aca="false">Inputs!M552-Inputs_old!M552</f>
        <v>0</v>
      </c>
      <c r="N552" s="90" t="n">
        <f aca="false">Inputs!N552-Inputs_old!N552</f>
        <v>0</v>
      </c>
      <c r="O552" s="90" t="n">
        <f aca="false">Inputs!O552-Inputs_old!O552</f>
        <v>0</v>
      </c>
      <c r="P552" s="90" t="n">
        <f aca="false">Inputs!P552-Inputs_old!P552</f>
        <v>0</v>
      </c>
      <c r="Q552" s="90" t="n">
        <f aca="false">Inputs!Q552-Inputs_old!Q552</f>
        <v>0</v>
      </c>
      <c r="R552" s="90" t="n">
        <f aca="false">Inputs!R552-Inputs_old!R552</f>
        <v>0</v>
      </c>
      <c r="S552" s="90" t="n">
        <f aca="false">Inputs!S552-Inputs_old!S552</f>
        <v>0</v>
      </c>
      <c r="T552" s="90" t="n">
        <f aca="false">Inputs!T552-Inputs_old!T552</f>
        <v>0</v>
      </c>
      <c r="U552" s="90" t="n">
        <f aca="false">Inputs!U552-Inputs_old!U552</f>
        <v>0</v>
      </c>
      <c r="V552" s="90" t="n">
        <f aca="false">Inputs!V552-Inputs_old!V552</f>
        <v>0</v>
      </c>
      <c r="W552" s="90" t="n">
        <f aca="false">Inputs!W552-Inputs_old!W552</f>
        <v>0</v>
      </c>
      <c r="X552" s="90" t="n">
        <f aca="false">Inputs!X552-Inputs_old!X552</f>
        <v>0</v>
      </c>
      <c r="Y552" s="90" t="n">
        <f aca="false">Inputs!Y552-Inputs_old!Y552</f>
        <v>0</v>
      </c>
      <c r="Z552" s="90" t="n">
        <f aca="false">Inputs!Z552-Inputs_old!Z552</f>
        <v>0</v>
      </c>
      <c r="AA552" s="90" t="n">
        <f aca="false">Inputs!AA552-Inputs_old!AA552</f>
        <v>0</v>
      </c>
      <c r="AB552" s="90" t="n">
        <f aca="false">Inputs!AB552-Inputs_old!AB552</f>
        <v>0</v>
      </c>
      <c r="AC552" s="90" t="n">
        <f aca="false">Inputs!AC552-Inputs_old!AC552</f>
        <v>0</v>
      </c>
      <c r="AD552" s="90" t="n">
        <f aca="false">Inputs!AD552-Inputs_old!AD552</f>
        <v>0</v>
      </c>
      <c r="AE552" s="90" t="n">
        <f aca="false">Inputs!AE552-Inputs_old!AE552</f>
        <v>0</v>
      </c>
      <c r="AF552" s="90" t="n">
        <f aca="false">Inputs!AF552-Inputs_old!AF552</f>
        <v>0</v>
      </c>
      <c r="AG552" s="90" t="n">
        <f aca="false">Inputs!AG552-Inputs_old!AG552</f>
        <v>0</v>
      </c>
      <c r="AH552" s="90" t="n">
        <f aca="false">Inputs!AH552-Inputs_old!AH552</f>
        <v>0</v>
      </c>
      <c r="AI552" s="90" t="n">
        <f aca="false">Inputs!AI552-Inputs_old!AI552</f>
        <v>0</v>
      </c>
      <c r="AJ552" s="90" t="n">
        <f aca="false">Inputs!AJ552-Inputs_old!AJ552</f>
        <v>0.005</v>
      </c>
      <c r="AK552" s="90" t="n">
        <f aca="false">Inputs!AK552-Inputs_old!AK552</f>
        <v>0</v>
      </c>
      <c r="AL552" s="90" t="n">
        <f aca="false">Inputs!AL552-Inputs_old!AL552</f>
        <v>0</v>
      </c>
      <c r="AM552" s="90" t="n">
        <f aca="false">Inputs!AM552-Inputs_old!AM552</f>
        <v>0</v>
      </c>
      <c r="AN552" s="90" t="n">
        <f aca="false">Inputs!AN552-Inputs_old!AN552</f>
        <v>0</v>
      </c>
      <c r="AO552" s="90" t="n">
        <f aca="false">Inputs!AO552-Inputs_old!AO552</f>
        <v>0</v>
      </c>
      <c r="AP552" s="90" t="n">
        <f aca="false">Inputs!AP552-Inputs_old!AP552</f>
        <v>0</v>
      </c>
      <c r="AQ552" s="90" t="n">
        <f aca="false">Inputs!AQ552-Inputs_old!AQ552</f>
        <v>0</v>
      </c>
      <c r="AR552" s="90" t="n">
        <f aca="false">Inputs!AR552-Inputs_old!AR552</f>
        <v>0</v>
      </c>
      <c r="AS552" s="90" t="n">
        <f aca="false">Inputs!AS552-Inputs_old!AS552</f>
        <v>0</v>
      </c>
      <c r="AT552" s="90" t="n">
        <f aca="false">Inputs!AT552-Inputs_old!AT552</f>
        <v>0</v>
      </c>
      <c r="AU552" s="90" t="n">
        <f aca="false">Inputs!AU552-Inputs_old!AU552</f>
        <v>0</v>
      </c>
      <c r="AV552" s="90" t="n">
        <f aca="false">Inputs!AV552-Inputs_old!AV552</f>
        <v>0</v>
      </c>
      <c r="AW552" s="90" t="n">
        <f aca="false">Inputs!AW552-Inputs_old!AW552</f>
        <v>0</v>
      </c>
      <c r="AX552" s="90" t="n">
        <f aca="false">Inputs!AX552-Inputs_old!AX552</f>
        <v>0</v>
      </c>
      <c r="AY552" s="90" t="n">
        <f aca="false">Inputs!AY552-Inputs_old!AY552</f>
        <v>0</v>
      </c>
      <c r="AZ552" s="90" t="n">
        <f aca="false">Inputs!AZ552-Inputs_old!AZ552</f>
        <v>0</v>
      </c>
      <c r="BA552" s="90" t="n">
        <f aca="false">Inputs!BA552-Inputs_old!BA552</f>
        <v>0</v>
      </c>
      <c r="BB552" s="90" t="n">
        <f aca="false">Inputs!BB552-Inputs_old!BB552</f>
        <v>0</v>
      </c>
      <c r="BC552" s="90" t="n">
        <f aca="false">Inputs!BC552-Inputs_old!BC552</f>
        <v>0</v>
      </c>
      <c r="BD552" s="90" t="n">
        <f aca="false">Inputs!BD552-Inputs_old!BD552</f>
        <v>0</v>
      </c>
      <c r="BE552" s="90" t="n">
        <f aca="false">Inputs!BE552-Inputs_old!BE552</f>
        <v>0</v>
      </c>
      <c r="BF552" s="90" t="n">
        <f aca="false">Inputs!BF552-Inputs_old!BF552</f>
        <v>0</v>
      </c>
      <c r="BG552" s="90" t="n">
        <f aca="false">Inputs!BG552-Inputs_old!BG552</f>
        <v>0</v>
      </c>
    </row>
    <row r="553" customFormat="false" ht="13.5" hidden="false" customHeight="true" outlineLevel="0" collapsed="false">
      <c r="A553" s="211" t="s">
        <v>99</v>
      </c>
      <c r="B553" s="212" t="s">
        <v>499</v>
      </c>
      <c r="C553" s="213" t="s">
        <v>506</v>
      </c>
      <c r="D553" s="212" t="s">
        <v>320</v>
      </c>
      <c r="E553" s="349"/>
      <c r="F553" s="19" t="s">
        <v>509</v>
      </c>
      <c r="G553" s="349" t="s">
        <v>12</v>
      </c>
      <c r="H553" s="349"/>
      <c r="I553" s="349"/>
      <c r="J553" s="90" t="n">
        <f aca="false">Inputs!J553-Inputs_old!J553</f>
        <v>0</v>
      </c>
      <c r="K553" s="90" t="n">
        <f aca="false">Inputs!K553-Inputs_old!K553</f>
        <v>0</v>
      </c>
      <c r="L553" s="90" t="n">
        <f aca="false">Inputs!L553-Inputs_old!L553</f>
        <v>0</v>
      </c>
      <c r="M553" s="90" t="n">
        <f aca="false">Inputs!M553-Inputs_old!M553</f>
        <v>0</v>
      </c>
      <c r="N553" s="90" t="n">
        <f aca="false">Inputs!N553-Inputs_old!N553</f>
        <v>0</v>
      </c>
      <c r="O553" s="90" t="n">
        <f aca="false">Inputs!O553-Inputs_old!O553</f>
        <v>0</v>
      </c>
      <c r="P553" s="90" t="n">
        <f aca="false">Inputs!P553-Inputs_old!P553</f>
        <v>0</v>
      </c>
      <c r="Q553" s="90" t="n">
        <f aca="false">Inputs!Q553-Inputs_old!Q553</f>
        <v>0</v>
      </c>
      <c r="R553" s="90" t="n">
        <f aca="false">Inputs!R553-Inputs_old!R553</f>
        <v>0</v>
      </c>
      <c r="S553" s="90" t="n">
        <f aca="false">Inputs!S553-Inputs_old!S553</f>
        <v>0</v>
      </c>
      <c r="T553" s="90" t="n">
        <f aca="false">Inputs!T553-Inputs_old!T553</f>
        <v>0</v>
      </c>
      <c r="U553" s="90" t="n">
        <f aca="false">Inputs!U553-Inputs_old!U553</f>
        <v>0</v>
      </c>
      <c r="V553" s="90" t="n">
        <f aca="false">Inputs!V553-Inputs_old!V553</f>
        <v>0</v>
      </c>
      <c r="W553" s="90" t="n">
        <f aca="false">Inputs!W553-Inputs_old!W553</f>
        <v>0</v>
      </c>
      <c r="X553" s="90" t="n">
        <f aca="false">Inputs!X553-Inputs_old!X553</f>
        <v>0</v>
      </c>
      <c r="Y553" s="90" t="n">
        <f aca="false">Inputs!Y553-Inputs_old!Y553</f>
        <v>0</v>
      </c>
      <c r="Z553" s="90" t="n">
        <f aca="false">Inputs!Z553-Inputs_old!Z553</f>
        <v>0</v>
      </c>
      <c r="AA553" s="90" t="n">
        <f aca="false">Inputs!AA553-Inputs_old!AA553</f>
        <v>0</v>
      </c>
      <c r="AB553" s="90" t="n">
        <f aca="false">Inputs!AB553-Inputs_old!AB553</f>
        <v>0</v>
      </c>
      <c r="AC553" s="90" t="n">
        <f aca="false">Inputs!AC553-Inputs_old!AC553</f>
        <v>0</v>
      </c>
      <c r="AD553" s="90" t="n">
        <f aca="false">Inputs!AD553-Inputs_old!AD553</f>
        <v>0</v>
      </c>
      <c r="AE553" s="90" t="n">
        <f aca="false">Inputs!AE553-Inputs_old!AE553</f>
        <v>0</v>
      </c>
      <c r="AF553" s="90" t="n">
        <f aca="false">Inputs!AF553-Inputs_old!AF553</f>
        <v>0</v>
      </c>
      <c r="AG553" s="90" t="n">
        <f aca="false">Inputs!AG553-Inputs_old!AG553</f>
        <v>0</v>
      </c>
      <c r="AH553" s="90" t="n">
        <f aca="false">Inputs!AH553-Inputs_old!AH553</f>
        <v>0</v>
      </c>
      <c r="AI553" s="90" t="n">
        <f aca="false">Inputs!AI553-Inputs_old!AI553</f>
        <v>0</v>
      </c>
      <c r="AJ553" s="90" t="n">
        <f aca="false">Inputs!AJ553-Inputs_old!AJ553</f>
        <v>0.005</v>
      </c>
      <c r="AK553" s="90" t="n">
        <f aca="false">Inputs!AK553-Inputs_old!AK553</f>
        <v>0</v>
      </c>
      <c r="AL553" s="90" t="n">
        <f aca="false">Inputs!AL553-Inputs_old!AL553</f>
        <v>0</v>
      </c>
      <c r="AM553" s="90" t="n">
        <f aca="false">Inputs!AM553-Inputs_old!AM553</f>
        <v>0</v>
      </c>
      <c r="AN553" s="90" t="n">
        <f aca="false">Inputs!AN553-Inputs_old!AN553</f>
        <v>0</v>
      </c>
      <c r="AO553" s="90" t="n">
        <f aca="false">Inputs!AO553-Inputs_old!AO553</f>
        <v>0</v>
      </c>
      <c r="AP553" s="90" t="n">
        <f aca="false">Inputs!AP553-Inputs_old!AP553</f>
        <v>0</v>
      </c>
      <c r="AQ553" s="90" t="n">
        <f aca="false">Inputs!AQ553-Inputs_old!AQ553</f>
        <v>0</v>
      </c>
      <c r="AR553" s="90" t="n">
        <f aca="false">Inputs!AR553-Inputs_old!AR553</f>
        <v>0</v>
      </c>
      <c r="AS553" s="90" t="n">
        <f aca="false">Inputs!AS553-Inputs_old!AS553</f>
        <v>0</v>
      </c>
      <c r="AT553" s="90" t="n">
        <f aca="false">Inputs!AT553-Inputs_old!AT553</f>
        <v>0</v>
      </c>
      <c r="AU553" s="90" t="n">
        <f aca="false">Inputs!AU553-Inputs_old!AU553</f>
        <v>0</v>
      </c>
      <c r="AV553" s="90" t="n">
        <f aca="false">Inputs!AV553-Inputs_old!AV553</f>
        <v>0</v>
      </c>
      <c r="AW553" s="90" t="n">
        <f aca="false">Inputs!AW553-Inputs_old!AW553</f>
        <v>0</v>
      </c>
      <c r="AX553" s="90" t="n">
        <f aca="false">Inputs!AX553-Inputs_old!AX553</f>
        <v>0</v>
      </c>
      <c r="AY553" s="90" t="n">
        <f aca="false">Inputs!AY553-Inputs_old!AY553</f>
        <v>0</v>
      </c>
      <c r="AZ553" s="90" t="n">
        <f aca="false">Inputs!AZ553-Inputs_old!AZ553</f>
        <v>0</v>
      </c>
      <c r="BA553" s="90" t="n">
        <f aca="false">Inputs!BA553-Inputs_old!BA553</f>
        <v>0</v>
      </c>
      <c r="BB553" s="90" t="n">
        <f aca="false">Inputs!BB553-Inputs_old!BB553</f>
        <v>0</v>
      </c>
      <c r="BC553" s="90" t="n">
        <f aca="false">Inputs!BC553-Inputs_old!BC553</f>
        <v>0</v>
      </c>
      <c r="BD553" s="90" t="n">
        <f aca="false">Inputs!BD553-Inputs_old!BD553</f>
        <v>0</v>
      </c>
      <c r="BE553" s="90" t="n">
        <f aca="false">Inputs!BE553-Inputs_old!BE553</f>
        <v>0</v>
      </c>
      <c r="BF553" s="90" t="n">
        <f aca="false">Inputs!BF553-Inputs_old!BF553</f>
        <v>0</v>
      </c>
      <c r="BG553" s="90" t="n">
        <f aca="false">Inputs!BG553-Inputs_old!BG553</f>
        <v>0</v>
      </c>
    </row>
    <row r="554" s="124" customFormat="true" ht="13.5" hidden="false" customHeight="true" outlineLevel="0" collapsed="false">
      <c r="A554" s="48" t="s">
        <v>99</v>
      </c>
      <c r="B554" s="123" t="s">
        <v>499</v>
      </c>
      <c r="C554" s="123" t="s">
        <v>510</v>
      </c>
      <c r="D554" s="123" t="s">
        <v>320</v>
      </c>
      <c r="F554" s="52" t="s">
        <v>511</v>
      </c>
      <c r="G554" s="123" t="s">
        <v>12</v>
      </c>
      <c r="H554" s="123"/>
      <c r="I554" s="123" t="s">
        <v>512</v>
      </c>
      <c r="J554" s="492" t="n">
        <f aca="false">Inputs!J554-Inputs_old!J554</f>
        <v>0</v>
      </c>
      <c r="K554" s="492" t="n">
        <f aca="false">Inputs!K554-Inputs_old!K554</f>
        <v>0</v>
      </c>
      <c r="L554" s="492" t="n">
        <f aca="false">Inputs!L554-Inputs_old!L554</f>
        <v>0</v>
      </c>
      <c r="M554" s="492" t="n">
        <f aca="false">Inputs!M554-Inputs_old!M554</f>
        <v>0</v>
      </c>
      <c r="N554" s="492" t="n">
        <f aca="false">Inputs!N554-Inputs_old!N554</f>
        <v>0</v>
      </c>
      <c r="O554" s="492" t="n">
        <f aca="false">Inputs!O554-Inputs_old!O554</f>
        <v>0</v>
      </c>
      <c r="P554" s="492" t="n">
        <f aca="false">Inputs!P554-Inputs_old!P554</f>
        <v>0</v>
      </c>
      <c r="Q554" s="492" t="n">
        <f aca="false">Inputs!Q554-Inputs_old!Q554</f>
        <v>0</v>
      </c>
      <c r="R554" s="492" t="n">
        <f aca="false">Inputs!R554-Inputs_old!R554</f>
        <v>0</v>
      </c>
      <c r="S554" s="492" t="n">
        <f aca="false">Inputs!S554-Inputs_old!S554</f>
        <v>0</v>
      </c>
      <c r="T554" s="492" t="n">
        <f aca="false">Inputs!T554-Inputs_old!T554</f>
        <v>0</v>
      </c>
      <c r="U554" s="492" t="n">
        <f aca="false">Inputs!U554-Inputs_old!U554</f>
        <v>0</v>
      </c>
      <c r="V554" s="492" t="n">
        <f aca="false">Inputs!V554-Inputs_old!V554</f>
        <v>0</v>
      </c>
      <c r="W554" s="492" t="n">
        <f aca="false">Inputs!W554-Inputs_old!W554</f>
        <v>0</v>
      </c>
      <c r="X554" s="492" t="n">
        <f aca="false">Inputs!X554-Inputs_old!X554</f>
        <v>0</v>
      </c>
      <c r="Y554" s="492" t="n">
        <f aca="false">Inputs!Y554-Inputs_old!Y554</f>
        <v>0</v>
      </c>
      <c r="Z554" s="492" t="n">
        <f aca="false">Inputs!Z554-Inputs_old!Z554</f>
        <v>0</v>
      </c>
      <c r="AA554" s="492" t="n">
        <f aca="false">Inputs!AA554-Inputs_old!AA554</f>
        <v>0</v>
      </c>
      <c r="AB554" s="492" t="n">
        <f aca="false">Inputs!AB554-Inputs_old!AB554</f>
        <v>0</v>
      </c>
      <c r="AC554" s="492" t="n">
        <f aca="false">Inputs!AC554-Inputs_old!AC554</f>
        <v>0</v>
      </c>
      <c r="AD554" s="492" t="n">
        <f aca="false">Inputs!AD554-Inputs_old!AD554</f>
        <v>0</v>
      </c>
      <c r="AE554" s="492" t="n">
        <f aca="false">Inputs!AE554-Inputs_old!AE554</f>
        <v>0</v>
      </c>
      <c r="AF554" s="492" t="n">
        <f aca="false">Inputs!AF554-Inputs_old!AF554</f>
        <v>0</v>
      </c>
      <c r="AG554" s="492" t="n">
        <f aca="false">Inputs!AG554-Inputs_old!AG554</f>
        <v>0</v>
      </c>
      <c r="AH554" s="492" t="n">
        <f aca="false">Inputs!AH554-Inputs_old!AH554</f>
        <v>0</v>
      </c>
      <c r="AI554" s="492" t="n">
        <f aca="false">Inputs!AI554-Inputs_old!AI554</f>
        <v>0</v>
      </c>
      <c r="AJ554" s="492" t="n">
        <f aca="false">Inputs!AJ554-Inputs_old!AJ554</f>
        <v>0.005</v>
      </c>
      <c r="AK554" s="492" t="n">
        <f aca="false">Inputs!AK554-Inputs_old!AK554</f>
        <v>0</v>
      </c>
      <c r="AL554" s="492" t="n">
        <f aca="false">Inputs!AL554-Inputs_old!AL554</f>
        <v>0</v>
      </c>
      <c r="AM554" s="492" t="n">
        <f aca="false">Inputs!AM554-Inputs_old!AM554</f>
        <v>0</v>
      </c>
      <c r="AN554" s="492" t="n">
        <f aca="false">Inputs!AN554-Inputs_old!AN554</f>
        <v>0</v>
      </c>
      <c r="AO554" s="492" t="n">
        <f aca="false">Inputs!AO554-Inputs_old!AO554</f>
        <v>0</v>
      </c>
      <c r="AP554" s="492" t="n">
        <f aca="false">Inputs!AP554-Inputs_old!AP554</f>
        <v>0</v>
      </c>
      <c r="AQ554" s="492" t="n">
        <f aca="false">Inputs!AQ554-Inputs_old!AQ554</f>
        <v>0</v>
      </c>
      <c r="AR554" s="492" t="n">
        <f aca="false">Inputs!AR554-Inputs_old!AR554</f>
        <v>0</v>
      </c>
      <c r="AS554" s="492" t="n">
        <f aca="false">Inputs!AS554-Inputs_old!AS554</f>
        <v>0</v>
      </c>
      <c r="AT554" s="492" t="n">
        <f aca="false">Inputs!AT554-Inputs_old!AT554</f>
        <v>0</v>
      </c>
      <c r="AU554" s="492" t="n">
        <f aca="false">Inputs!AU554-Inputs_old!AU554</f>
        <v>0</v>
      </c>
      <c r="AV554" s="492" t="n">
        <f aca="false">Inputs!AV554-Inputs_old!AV554</f>
        <v>0</v>
      </c>
      <c r="AW554" s="492" t="n">
        <f aca="false">Inputs!AW554-Inputs_old!AW554</f>
        <v>0</v>
      </c>
      <c r="AX554" s="492" t="n">
        <f aca="false">Inputs!AX554-Inputs_old!AX554</f>
        <v>0</v>
      </c>
      <c r="AY554" s="492" t="n">
        <f aca="false">Inputs!AY554-Inputs_old!AY554</f>
        <v>0</v>
      </c>
      <c r="AZ554" s="492" t="n">
        <f aca="false">Inputs!AZ554-Inputs_old!AZ554</f>
        <v>0</v>
      </c>
      <c r="BA554" s="492" t="n">
        <f aca="false">Inputs!BA554-Inputs_old!BA554</f>
        <v>0</v>
      </c>
      <c r="BB554" s="492" t="n">
        <f aca="false">Inputs!BB554-Inputs_old!BB554</f>
        <v>0</v>
      </c>
      <c r="BC554" s="492" t="n">
        <f aca="false">Inputs!BC554-Inputs_old!BC554</f>
        <v>0</v>
      </c>
      <c r="BD554" s="492" t="n">
        <f aca="false">Inputs!BD554-Inputs_old!BD554</f>
        <v>0</v>
      </c>
      <c r="BE554" s="492" t="n">
        <f aca="false">Inputs!BE554-Inputs_old!BE554</f>
        <v>0</v>
      </c>
      <c r="BF554" s="492" t="n">
        <f aca="false">Inputs!BF554-Inputs_old!BF554</f>
        <v>0</v>
      </c>
      <c r="BG554" s="492" t="n">
        <f aca="false">Inputs!BG554-Inputs_old!BG554</f>
        <v>0</v>
      </c>
    </row>
    <row r="555" s="124" customFormat="true" ht="13.5" hidden="false" customHeight="true" outlineLevel="0" collapsed="false">
      <c r="A555" s="48" t="s">
        <v>99</v>
      </c>
      <c r="B555" s="123" t="s">
        <v>499</v>
      </c>
      <c r="C555" s="123" t="s">
        <v>510</v>
      </c>
      <c r="D555" s="123" t="s">
        <v>320</v>
      </c>
      <c r="F555" s="52" t="s">
        <v>513</v>
      </c>
      <c r="G555" s="123" t="s">
        <v>12</v>
      </c>
      <c r="H555" s="123"/>
      <c r="I555" s="123" t="s">
        <v>512</v>
      </c>
      <c r="J555" s="492" t="n">
        <f aca="false">Inputs!J555-Inputs_old!J555</f>
        <v>0</v>
      </c>
      <c r="K555" s="492" t="n">
        <f aca="false">Inputs!K555-Inputs_old!K555</f>
        <v>0</v>
      </c>
      <c r="L555" s="492" t="n">
        <f aca="false">Inputs!L555-Inputs_old!L555</f>
        <v>0</v>
      </c>
      <c r="M555" s="492" t="n">
        <f aca="false">Inputs!M555-Inputs_old!M555</f>
        <v>0</v>
      </c>
      <c r="N555" s="492" t="n">
        <f aca="false">Inputs!N555-Inputs_old!N555</f>
        <v>0</v>
      </c>
      <c r="O555" s="492" t="n">
        <f aca="false">Inputs!O555-Inputs_old!O555</f>
        <v>0</v>
      </c>
      <c r="P555" s="492" t="n">
        <f aca="false">Inputs!P555-Inputs_old!P555</f>
        <v>0</v>
      </c>
      <c r="Q555" s="492" t="n">
        <f aca="false">Inputs!Q555-Inputs_old!Q555</f>
        <v>0</v>
      </c>
      <c r="R555" s="492" t="n">
        <f aca="false">Inputs!R555-Inputs_old!R555</f>
        <v>0</v>
      </c>
      <c r="S555" s="492" t="n">
        <f aca="false">Inputs!S555-Inputs_old!S555</f>
        <v>0</v>
      </c>
      <c r="T555" s="492" t="n">
        <f aca="false">Inputs!T555-Inputs_old!T555</f>
        <v>0</v>
      </c>
      <c r="U555" s="492" t="n">
        <f aca="false">Inputs!U555-Inputs_old!U555</f>
        <v>0</v>
      </c>
      <c r="V555" s="492" t="n">
        <f aca="false">Inputs!V555-Inputs_old!V555</f>
        <v>0</v>
      </c>
      <c r="W555" s="492" t="n">
        <f aca="false">Inputs!W555-Inputs_old!W555</f>
        <v>0</v>
      </c>
      <c r="X555" s="492" t="n">
        <f aca="false">Inputs!X555-Inputs_old!X555</f>
        <v>0</v>
      </c>
      <c r="Y555" s="492" t="n">
        <f aca="false">Inputs!Y555-Inputs_old!Y555</f>
        <v>0</v>
      </c>
      <c r="Z555" s="492" t="n">
        <f aca="false">Inputs!Z555-Inputs_old!Z555</f>
        <v>0</v>
      </c>
      <c r="AA555" s="492" t="n">
        <f aca="false">Inputs!AA555-Inputs_old!AA555</f>
        <v>0</v>
      </c>
      <c r="AB555" s="492" t="n">
        <f aca="false">Inputs!AB555-Inputs_old!AB555</f>
        <v>0</v>
      </c>
      <c r="AC555" s="492" t="n">
        <f aca="false">Inputs!AC555-Inputs_old!AC555</f>
        <v>0</v>
      </c>
      <c r="AD555" s="492" t="n">
        <f aca="false">Inputs!AD555-Inputs_old!AD555</f>
        <v>0</v>
      </c>
      <c r="AE555" s="492" t="n">
        <f aca="false">Inputs!AE555-Inputs_old!AE555</f>
        <v>0</v>
      </c>
      <c r="AF555" s="492" t="n">
        <f aca="false">Inputs!AF555-Inputs_old!AF555</f>
        <v>0</v>
      </c>
      <c r="AG555" s="492" t="n">
        <f aca="false">Inputs!AG555-Inputs_old!AG555</f>
        <v>0</v>
      </c>
      <c r="AH555" s="492" t="n">
        <f aca="false">Inputs!AH555-Inputs_old!AH555</f>
        <v>0</v>
      </c>
      <c r="AI555" s="492" t="n">
        <f aca="false">Inputs!AI555-Inputs_old!AI555</f>
        <v>0</v>
      </c>
      <c r="AJ555" s="492" t="n">
        <f aca="false">Inputs!AJ555-Inputs_old!AJ555</f>
        <v>0.005</v>
      </c>
      <c r="AK555" s="492" t="n">
        <f aca="false">Inputs!AK555-Inputs_old!AK555</f>
        <v>0</v>
      </c>
      <c r="AL555" s="492" t="n">
        <f aca="false">Inputs!AL555-Inputs_old!AL555</f>
        <v>0</v>
      </c>
      <c r="AM555" s="492" t="n">
        <f aca="false">Inputs!AM555-Inputs_old!AM555</f>
        <v>0</v>
      </c>
      <c r="AN555" s="492" t="n">
        <f aca="false">Inputs!AN555-Inputs_old!AN555</f>
        <v>0</v>
      </c>
      <c r="AO555" s="492" t="n">
        <f aca="false">Inputs!AO555-Inputs_old!AO555</f>
        <v>0</v>
      </c>
      <c r="AP555" s="492" t="n">
        <f aca="false">Inputs!AP555-Inputs_old!AP555</f>
        <v>0</v>
      </c>
      <c r="AQ555" s="492" t="n">
        <f aca="false">Inputs!AQ555-Inputs_old!AQ555</f>
        <v>0</v>
      </c>
      <c r="AR555" s="492" t="n">
        <f aca="false">Inputs!AR555-Inputs_old!AR555</f>
        <v>0</v>
      </c>
      <c r="AS555" s="492" t="n">
        <f aca="false">Inputs!AS555-Inputs_old!AS555</f>
        <v>0</v>
      </c>
      <c r="AT555" s="492" t="n">
        <f aca="false">Inputs!AT555-Inputs_old!AT555</f>
        <v>0</v>
      </c>
      <c r="AU555" s="492" t="n">
        <f aca="false">Inputs!AU555-Inputs_old!AU555</f>
        <v>0</v>
      </c>
      <c r="AV555" s="492" t="n">
        <f aca="false">Inputs!AV555-Inputs_old!AV555</f>
        <v>0</v>
      </c>
      <c r="AW555" s="492" t="n">
        <f aca="false">Inputs!AW555-Inputs_old!AW555</f>
        <v>0</v>
      </c>
      <c r="AX555" s="492" t="n">
        <f aca="false">Inputs!AX555-Inputs_old!AX555</f>
        <v>0</v>
      </c>
      <c r="AY555" s="492" t="n">
        <f aca="false">Inputs!AY555-Inputs_old!AY555</f>
        <v>0</v>
      </c>
      <c r="AZ555" s="492" t="n">
        <f aca="false">Inputs!AZ555-Inputs_old!AZ555</f>
        <v>0</v>
      </c>
      <c r="BA555" s="492" t="n">
        <f aca="false">Inputs!BA555-Inputs_old!BA555</f>
        <v>0</v>
      </c>
      <c r="BB555" s="492" t="n">
        <f aca="false">Inputs!BB555-Inputs_old!BB555</f>
        <v>0</v>
      </c>
      <c r="BC555" s="492" t="n">
        <f aca="false">Inputs!BC555-Inputs_old!BC555</f>
        <v>0</v>
      </c>
      <c r="BD555" s="492" t="n">
        <f aca="false">Inputs!BD555-Inputs_old!BD555</f>
        <v>0</v>
      </c>
      <c r="BE555" s="492" t="n">
        <f aca="false">Inputs!BE555-Inputs_old!BE555</f>
        <v>0</v>
      </c>
      <c r="BF555" s="492" t="n">
        <f aca="false">Inputs!BF555-Inputs_old!BF555</f>
        <v>0</v>
      </c>
      <c r="BG555" s="492" t="n">
        <f aca="false">Inputs!BG555-Inputs_old!BG555</f>
        <v>0</v>
      </c>
    </row>
    <row r="556" s="124" customFormat="true" ht="13.5" hidden="false" customHeight="true" outlineLevel="0" collapsed="false">
      <c r="A556" s="48" t="s">
        <v>99</v>
      </c>
      <c r="B556" s="123" t="s">
        <v>499</v>
      </c>
      <c r="C556" s="123" t="s">
        <v>514</v>
      </c>
      <c r="D556" s="123" t="s">
        <v>320</v>
      </c>
      <c r="F556" s="52" t="s">
        <v>515</v>
      </c>
      <c r="G556" s="123" t="s">
        <v>12</v>
      </c>
      <c r="H556" s="123"/>
      <c r="I556" s="123" t="s">
        <v>512</v>
      </c>
      <c r="J556" s="492" t="n">
        <f aca="false">Inputs!J556-Inputs_old!J556</f>
        <v>0</v>
      </c>
      <c r="K556" s="492" t="n">
        <f aca="false">Inputs!K556-Inputs_old!K556</f>
        <v>0</v>
      </c>
      <c r="L556" s="492" t="n">
        <f aca="false">Inputs!L556-Inputs_old!L556</f>
        <v>0</v>
      </c>
      <c r="M556" s="492" t="n">
        <f aca="false">Inputs!M556-Inputs_old!M556</f>
        <v>0</v>
      </c>
      <c r="N556" s="492" t="n">
        <f aca="false">Inputs!N556-Inputs_old!N556</f>
        <v>0</v>
      </c>
      <c r="O556" s="492" t="n">
        <f aca="false">Inputs!O556-Inputs_old!O556</f>
        <v>0</v>
      </c>
      <c r="P556" s="492" t="n">
        <f aca="false">Inputs!P556-Inputs_old!P556</f>
        <v>0</v>
      </c>
      <c r="Q556" s="492" t="n">
        <f aca="false">Inputs!Q556-Inputs_old!Q556</f>
        <v>0</v>
      </c>
      <c r="R556" s="492" t="n">
        <f aca="false">Inputs!R556-Inputs_old!R556</f>
        <v>0</v>
      </c>
      <c r="S556" s="492" t="n">
        <f aca="false">Inputs!S556-Inputs_old!S556</f>
        <v>0</v>
      </c>
      <c r="T556" s="492" t="n">
        <f aca="false">Inputs!T556-Inputs_old!T556</f>
        <v>0</v>
      </c>
      <c r="U556" s="492" t="n">
        <f aca="false">Inputs!U556-Inputs_old!U556</f>
        <v>0</v>
      </c>
      <c r="V556" s="492" t="n">
        <f aca="false">Inputs!V556-Inputs_old!V556</f>
        <v>0</v>
      </c>
      <c r="W556" s="492" t="n">
        <f aca="false">Inputs!W556-Inputs_old!W556</f>
        <v>0</v>
      </c>
      <c r="X556" s="492" t="n">
        <f aca="false">Inputs!X556-Inputs_old!X556</f>
        <v>0</v>
      </c>
      <c r="Y556" s="492" t="n">
        <f aca="false">Inputs!Y556-Inputs_old!Y556</f>
        <v>0</v>
      </c>
      <c r="Z556" s="492" t="n">
        <f aca="false">Inputs!Z556-Inputs_old!Z556</f>
        <v>0</v>
      </c>
      <c r="AA556" s="492" t="n">
        <f aca="false">Inputs!AA556-Inputs_old!AA556</f>
        <v>0</v>
      </c>
      <c r="AB556" s="492" t="n">
        <f aca="false">Inputs!AB556-Inputs_old!AB556</f>
        <v>0</v>
      </c>
      <c r="AC556" s="492" t="n">
        <f aca="false">Inputs!AC556-Inputs_old!AC556</f>
        <v>0</v>
      </c>
      <c r="AD556" s="492" t="n">
        <f aca="false">Inputs!AD556-Inputs_old!AD556</f>
        <v>0</v>
      </c>
      <c r="AE556" s="492" t="n">
        <f aca="false">Inputs!AE556-Inputs_old!AE556</f>
        <v>0</v>
      </c>
      <c r="AF556" s="492" t="n">
        <f aca="false">Inputs!AF556-Inputs_old!AF556</f>
        <v>0</v>
      </c>
      <c r="AG556" s="492" t="n">
        <f aca="false">Inputs!AG556-Inputs_old!AG556</f>
        <v>0</v>
      </c>
      <c r="AH556" s="492" t="n">
        <f aca="false">Inputs!AH556-Inputs_old!AH556</f>
        <v>0</v>
      </c>
      <c r="AI556" s="492" t="n">
        <f aca="false">Inputs!AI556-Inputs_old!AI556</f>
        <v>0</v>
      </c>
      <c r="AJ556" s="492" t="n">
        <f aca="false">Inputs!AJ556-Inputs_old!AJ556</f>
        <v>0.0025</v>
      </c>
      <c r="AK556" s="492" t="n">
        <f aca="false">Inputs!AK556-Inputs_old!AK556</f>
        <v>0</v>
      </c>
      <c r="AL556" s="492" t="n">
        <f aca="false">Inputs!AL556-Inputs_old!AL556</f>
        <v>0</v>
      </c>
      <c r="AM556" s="492" t="n">
        <f aca="false">Inputs!AM556-Inputs_old!AM556</f>
        <v>0</v>
      </c>
      <c r="AN556" s="492" t="n">
        <f aca="false">Inputs!AN556-Inputs_old!AN556</f>
        <v>0</v>
      </c>
      <c r="AO556" s="492" t="n">
        <f aca="false">Inputs!AO556-Inputs_old!AO556</f>
        <v>0</v>
      </c>
      <c r="AP556" s="492" t="n">
        <f aca="false">Inputs!AP556-Inputs_old!AP556</f>
        <v>0</v>
      </c>
      <c r="AQ556" s="492" t="n">
        <f aca="false">Inputs!AQ556-Inputs_old!AQ556</f>
        <v>0</v>
      </c>
      <c r="AR556" s="492" t="n">
        <f aca="false">Inputs!AR556-Inputs_old!AR556</f>
        <v>0</v>
      </c>
      <c r="AS556" s="492" t="n">
        <f aca="false">Inputs!AS556-Inputs_old!AS556</f>
        <v>0</v>
      </c>
      <c r="AT556" s="492" t="n">
        <f aca="false">Inputs!AT556-Inputs_old!AT556</f>
        <v>0</v>
      </c>
      <c r="AU556" s="492" t="n">
        <f aca="false">Inputs!AU556-Inputs_old!AU556</f>
        <v>0</v>
      </c>
      <c r="AV556" s="492" t="n">
        <f aca="false">Inputs!AV556-Inputs_old!AV556</f>
        <v>0</v>
      </c>
      <c r="AW556" s="492" t="n">
        <f aca="false">Inputs!AW556-Inputs_old!AW556</f>
        <v>0</v>
      </c>
      <c r="AX556" s="492" t="n">
        <f aca="false">Inputs!AX556-Inputs_old!AX556</f>
        <v>0</v>
      </c>
      <c r="AY556" s="492" t="n">
        <f aca="false">Inputs!AY556-Inputs_old!AY556</f>
        <v>0</v>
      </c>
      <c r="AZ556" s="492" t="n">
        <f aca="false">Inputs!AZ556-Inputs_old!AZ556</f>
        <v>0</v>
      </c>
      <c r="BA556" s="492" t="n">
        <f aca="false">Inputs!BA556-Inputs_old!BA556</f>
        <v>0</v>
      </c>
      <c r="BB556" s="492" t="n">
        <f aca="false">Inputs!BB556-Inputs_old!BB556</f>
        <v>0</v>
      </c>
      <c r="BC556" s="492" t="n">
        <f aca="false">Inputs!BC556-Inputs_old!BC556</f>
        <v>0</v>
      </c>
      <c r="BD556" s="492" t="n">
        <f aca="false">Inputs!BD556-Inputs_old!BD556</f>
        <v>0</v>
      </c>
      <c r="BE556" s="492" t="n">
        <f aca="false">Inputs!BE556-Inputs_old!BE556</f>
        <v>0</v>
      </c>
      <c r="BF556" s="492" t="n">
        <f aca="false">Inputs!BF556-Inputs_old!BF556</f>
        <v>0</v>
      </c>
      <c r="BG556" s="492" t="n">
        <f aca="false">Inputs!BG556-Inputs_old!BG556</f>
        <v>0</v>
      </c>
    </row>
    <row r="557" s="124" customFormat="true" ht="13.5" hidden="false" customHeight="true" outlineLevel="0" collapsed="false">
      <c r="A557" s="48" t="s">
        <v>99</v>
      </c>
      <c r="B557" s="123" t="s">
        <v>499</v>
      </c>
      <c r="C557" s="123" t="s">
        <v>514</v>
      </c>
      <c r="D557" s="123" t="s">
        <v>320</v>
      </c>
      <c r="F557" s="52" t="s">
        <v>516</v>
      </c>
      <c r="G557" s="123" t="s">
        <v>12</v>
      </c>
      <c r="H557" s="123"/>
      <c r="I557" s="123" t="s">
        <v>512</v>
      </c>
      <c r="J557" s="492" t="n">
        <f aca="false">Inputs!J557-Inputs_old!J557</f>
        <v>0</v>
      </c>
      <c r="K557" s="492" t="n">
        <f aca="false">Inputs!K557-Inputs_old!K557</f>
        <v>0</v>
      </c>
      <c r="L557" s="492" t="n">
        <f aca="false">Inputs!L557-Inputs_old!L557</f>
        <v>0</v>
      </c>
      <c r="M557" s="492" t="n">
        <f aca="false">Inputs!M557-Inputs_old!M557</f>
        <v>0</v>
      </c>
      <c r="N557" s="492" t="n">
        <f aca="false">Inputs!N557-Inputs_old!N557</f>
        <v>0</v>
      </c>
      <c r="O557" s="492" t="n">
        <f aca="false">Inputs!O557-Inputs_old!O557</f>
        <v>0</v>
      </c>
      <c r="P557" s="492" t="n">
        <f aca="false">Inputs!P557-Inputs_old!P557</f>
        <v>0</v>
      </c>
      <c r="Q557" s="492" t="n">
        <f aca="false">Inputs!Q557-Inputs_old!Q557</f>
        <v>0</v>
      </c>
      <c r="R557" s="492" t="n">
        <f aca="false">Inputs!R557-Inputs_old!R557</f>
        <v>0</v>
      </c>
      <c r="S557" s="492" t="n">
        <f aca="false">Inputs!S557-Inputs_old!S557</f>
        <v>0</v>
      </c>
      <c r="T557" s="492" t="n">
        <f aca="false">Inputs!T557-Inputs_old!T557</f>
        <v>0</v>
      </c>
      <c r="U557" s="492" t="n">
        <f aca="false">Inputs!U557-Inputs_old!U557</f>
        <v>0</v>
      </c>
      <c r="V557" s="492" t="n">
        <f aca="false">Inputs!V557-Inputs_old!V557</f>
        <v>0</v>
      </c>
      <c r="W557" s="492" t="n">
        <f aca="false">Inputs!W557-Inputs_old!W557</f>
        <v>0</v>
      </c>
      <c r="X557" s="492" t="n">
        <f aca="false">Inputs!X557-Inputs_old!X557</f>
        <v>0</v>
      </c>
      <c r="Y557" s="492" t="n">
        <f aca="false">Inputs!Y557-Inputs_old!Y557</f>
        <v>0</v>
      </c>
      <c r="Z557" s="492" t="n">
        <f aca="false">Inputs!Z557-Inputs_old!Z557</f>
        <v>0</v>
      </c>
      <c r="AA557" s="492" t="n">
        <f aca="false">Inputs!AA557-Inputs_old!AA557</f>
        <v>0</v>
      </c>
      <c r="AB557" s="492" t="n">
        <f aca="false">Inputs!AB557-Inputs_old!AB557</f>
        <v>0</v>
      </c>
      <c r="AC557" s="492" t="n">
        <f aca="false">Inputs!AC557-Inputs_old!AC557</f>
        <v>0</v>
      </c>
      <c r="AD557" s="492" t="n">
        <f aca="false">Inputs!AD557-Inputs_old!AD557</f>
        <v>0</v>
      </c>
      <c r="AE557" s="492" t="n">
        <f aca="false">Inputs!AE557-Inputs_old!AE557</f>
        <v>0</v>
      </c>
      <c r="AF557" s="492" t="n">
        <f aca="false">Inputs!AF557-Inputs_old!AF557</f>
        <v>0</v>
      </c>
      <c r="AG557" s="492" t="n">
        <f aca="false">Inputs!AG557-Inputs_old!AG557</f>
        <v>0</v>
      </c>
      <c r="AH557" s="492" t="n">
        <f aca="false">Inputs!AH557-Inputs_old!AH557</f>
        <v>0</v>
      </c>
      <c r="AI557" s="492" t="n">
        <f aca="false">Inputs!AI557-Inputs_old!AI557</f>
        <v>0</v>
      </c>
      <c r="AJ557" s="492" t="n">
        <f aca="false">Inputs!AJ557-Inputs_old!AJ557</f>
        <v>0.0025</v>
      </c>
      <c r="AK557" s="492" t="n">
        <f aca="false">Inputs!AK557-Inputs_old!AK557</f>
        <v>0</v>
      </c>
      <c r="AL557" s="492" t="n">
        <f aca="false">Inputs!AL557-Inputs_old!AL557</f>
        <v>0</v>
      </c>
      <c r="AM557" s="492" t="n">
        <f aca="false">Inputs!AM557-Inputs_old!AM557</f>
        <v>0</v>
      </c>
      <c r="AN557" s="492" t="n">
        <f aca="false">Inputs!AN557-Inputs_old!AN557</f>
        <v>0</v>
      </c>
      <c r="AO557" s="492" t="n">
        <f aca="false">Inputs!AO557-Inputs_old!AO557</f>
        <v>0</v>
      </c>
      <c r="AP557" s="492" t="n">
        <f aca="false">Inputs!AP557-Inputs_old!AP557</f>
        <v>0</v>
      </c>
      <c r="AQ557" s="492" t="n">
        <f aca="false">Inputs!AQ557-Inputs_old!AQ557</f>
        <v>0</v>
      </c>
      <c r="AR557" s="492" t="n">
        <f aca="false">Inputs!AR557-Inputs_old!AR557</f>
        <v>0</v>
      </c>
      <c r="AS557" s="492" t="n">
        <f aca="false">Inputs!AS557-Inputs_old!AS557</f>
        <v>0</v>
      </c>
      <c r="AT557" s="492" t="n">
        <f aca="false">Inputs!AT557-Inputs_old!AT557</f>
        <v>0</v>
      </c>
      <c r="AU557" s="492" t="n">
        <f aca="false">Inputs!AU557-Inputs_old!AU557</f>
        <v>0</v>
      </c>
      <c r="AV557" s="492" t="n">
        <f aca="false">Inputs!AV557-Inputs_old!AV557</f>
        <v>0</v>
      </c>
      <c r="AW557" s="492" t="n">
        <f aca="false">Inputs!AW557-Inputs_old!AW557</f>
        <v>0</v>
      </c>
      <c r="AX557" s="492" t="n">
        <f aca="false">Inputs!AX557-Inputs_old!AX557</f>
        <v>0</v>
      </c>
      <c r="AY557" s="492" t="n">
        <f aca="false">Inputs!AY557-Inputs_old!AY557</f>
        <v>0</v>
      </c>
      <c r="AZ557" s="492" t="n">
        <f aca="false">Inputs!AZ557-Inputs_old!AZ557</f>
        <v>0</v>
      </c>
      <c r="BA557" s="492" t="n">
        <f aca="false">Inputs!BA557-Inputs_old!BA557</f>
        <v>0</v>
      </c>
      <c r="BB557" s="492" t="n">
        <f aca="false">Inputs!BB557-Inputs_old!BB557</f>
        <v>0</v>
      </c>
      <c r="BC557" s="492" t="n">
        <f aca="false">Inputs!BC557-Inputs_old!BC557</f>
        <v>0</v>
      </c>
      <c r="BD557" s="492" t="n">
        <f aca="false">Inputs!BD557-Inputs_old!BD557</f>
        <v>0</v>
      </c>
      <c r="BE557" s="492" t="n">
        <f aca="false">Inputs!BE557-Inputs_old!BE557</f>
        <v>0</v>
      </c>
      <c r="BF557" s="492" t="n">
        <f aca="false">Inputs!BF557-Inputs_old!BF557</f>
        <v>0</v>
      </c>
      <c r="BG557" s="492" t="n">
        <f aca="false">Inputs!BG557-Inputs_old!BG557</f>
        <v>0</v>
      </c>
    </row>
    <row r="558" customFormat="false" ht="13.5" hidden="false" customHeight="true" outlineLevel="0" collapsed="false">
      <c r="A558" s="211" t="s">
        <v>99</v>
      </c>
      <c r="B558" s="212" t="s">
        <v>499</v>
      </c>
      <c r="C558" s="213" t="s">
        <v>517</v>
      </c>
      <c r="D558" s="212" t="s">
        <v>320</v>
      </c>
      <c r="E558" s="349"/>
      <c r="F558" s="19" t="s">
        <v>518</v>
      </c>
      <c r="G558" s="349" t="s">
        <v>12</v>
      </c>
      <c r="H558" s="349"/>
      <c r="I558" s="349"/>
      <c r="J558" s="90" t="n">
        <f aca="false">Inputs!J558-Inputs_old!J558</f>
        <v>0</v>
      </c>
      <c r="K558" s="90" t="n">
        <f aca="false">Inputs!K558-Inputs_old!K558</f>
        <v>0</v>
      </c>
      <c r="L558" s="90" t="n">
        <f aca="false">Inputs!L558-Inputs_old!L558</f>
        <v>0</v>
      </c>
      <c r="M558" s="90" t="n">
        <f aca="false">Inputs!M558-Inputs_old!M558</f>
        <v>0</v>
      </c>
      <c r="N558" s="90" t="n">
        <f aca="false">Inputs!N558-Inputs_old!N558</f>
        <v>0</v>
      </c>
      <c r="O558" s="90" t="n">
        <f aca="false">Inputs!O558-Inputs_old!O558</f>
        <v>0</v>
      </c>
      <c r="P558" s="90" t="n">
        <f aca="false">Inputs!P558-Inputs_old!P558</f>
        <v>0</v>
      </c>
      <c r="Q558" s="90" t="n">
        <f aca="false">Inputs!Q558-Inputs_old!Q558</f>
        <v>0</v>
      </c>
      <c r="R558" s="90" t="n">
        <f aca="false">Inputs!R558-Inputs_old!R558</f>
        <v>0</v>
      </c>
      <c r="S558" s="90" t="n">
        <f aca="false">Inputs!S558-Inputs_old!S558</f>
        <v>0</v>
      </c>
      <c r="T558" s="90" t="n">
        <f aca="false">Inputs!T558-Inputs_old!T558</f>
        <v>0</v>
      </c>
      <c r="U558" s="90" t="n">
        <f aca="false">Inputs!U558-Inputs_old!U558</f>
        <v>0</v>
      </c>
      <c r="V558" s="90" t="n">
        <f aca="false">Inputs!V558-Inputs_old!V558</f>
        <v>0</v>
      </c>
      <c r="W558" s="90" t="n">
        <f aca="false">Inputs!W558-Inputs_old!W558</f>
        <v>0</v>
      </c>
      <c r="X558" s="90" t="n">
        <f aca="false">Inputs!X558-Inputs_old!X558</f>
        <v>0</v>
      </c>
      <c r="Y558" s="90" t="n">
        <f aca="false">Inputs!Y558-Inputs_old!Y558</f>
        <v>0</v>
      </c>
      <c r="Z558" s="90" t="n">
        <f aca="false">Inputs!Z558-Inputs_old!Z558</f>
        <v>0</v>
      </c>
      <c r="AA558" s="90" t="n">
        <f aca="false">Inputs!AA558-Inputs_old!AA558</f>
        <v>0</v>
      </c>
      <c r="AB558" s="90" t="n">
        <f aca="false">Inputs!AB558-Inputs_old!AB558</f>
        <v>0</v>
      </c>
      <c r="AC558" s="90" t="n">
        <f aca="false">Inputs!AC558-Inputs_old!AC558</f>
        <v>0</v>
      </c>
      <c r="AD558" s="90" t="n">
        <f aca="false">Inputs!AD558-Inputs_old!AD558</f>
        <v>0</v>
      </c>
      <c r="AE558" s="90" t="n">
        <f aca="false">Inputs!AE558-Inputs_old!AE558</f>
        <v>0</v>
      </c>
      <c r="AF558" s="90" t="n">
        <f aca="false">Inputs!AF558-Inputs_old!AF558</f>
        <v>0</v>
      </c>
      <c r="AG558" s="90" t="n">
        <f aca="false">Inputs!AG558-Inputs_old!AG558</f>
        <v>0</v>
      </c>
      <c r="AH558" s="90" t="n">
        <f aca="false">Inputs!AH558-Inputs_old!AH558</f>
        <v>0</v>
      </c>
      <c r="AI558" s="90" t="n">
        <f aca="false">Inputs!AI558-Inputs_old!AI558</f>
        <v>0</v>
      </c>
      <c r="AJ558" s="90" t="n">
        <f aca="false">Inputs!AJ558-Inputs_old!AJ558</f>
        <v>0.005</v>
      </c>
      <c r="AK558" s="90" t="n">
        <f aca="false">Inputs!AK558-Inputs_old!AK558</f>
        <v>0</v>
      </c>
      <c r="AL558" s="90" t="n">
        <f aca="false">Inputs!AL558-Inputs_old!AL558</f>
        <v>0</v>
      </c>
      <c r="AM558" s="90" t="n">
        <f aca="false">Inputs!AM558-Inputs_old!AM558</f>
        <v>0</v>
      </c>
      <c r="AN558" s="90" t="n">
        <f aca="false">Inputs!AN558-Inputs_old!AN558</f>
        <v>0</v>
      </c>
      <c r="AO558" s="90" t="n">
        <f aca="false">Inputs!AO558-Inputs_old!AO558</f>
        <v>0</v>
      </c>
      <c r="AP558" s="90" t="n">
        <f aca="false">Inputs!AP558-Inputs_old!AP558</f>
        <v>0</v>
      </c>
      <c r="AQ558" s="90" t="n">
        <f aca="false">Inputs!AQ558-Inputs_old!AQ558</f>
        <v>0</v>
      </c>
      <c r="AR558" s="90" t="n">
        <f aca="false">Inputs!AR558-Inputs_old!AR558</f>
        <v>0</v>
      </c>
      <c r="AS558" s="90" t="n">
        <f aca="false">Inputs!AS558-Inputs_old!AS558</f>
        <v>0</v>
      </c>
      <c r="AT558" s="90" t="n">
        <f aca="false">Inputs!AT558-Inputs_old!AT558</f>
        <v>0</v>
      </c>
      <c r="AU558" s="90" t="n">
        <f aca="false">Inputs!AU558-Inputs_old!AU558</f>
        <v>0</v>
      </c>
      <c r="AV558" s="90" t="n">
        <f aca="false">Inputs!AV558-Inputs_old!AV558</f>
        <v>0</v>
      </c>
      <c r="AW558" s="90" t="n">
        <f aca="false">Inputs!AW558-Inputs_old!AW558</f>
        <v>0</v>
      </c>
      <c r="AX558" s="90" t="n">
        <f aca="false">Inputs!AX558-Inputs_old!AX558</f>
        <v>0</v>
      </c>
      <c r="AY558" s="90" t="n">
        <f aca="false">Inputs!AY558-Inputs_old!AY558</f>
        <v>0</v>
      </c>
      <c r="AZ558" s="90" t="n">
        <f aca="false">Inputs!AZ558-Inputs_old!AZ558</f>
        <v>0</v>
      </c>
      <c r="BA558" s="90" t="n">
        <f aca="false">Inputs!BA558-Inputs_old!BA558</f>
        <v>0</v>
      </c>
      <c r="BB558" s="90" t="n">
        <f aca="false">Inputs!BB558-Inputs_old!BB558</f>
        <v>0</v>
      </c>
      <c r="BC558" s="90" t="n">
        <f aca="false">Inputs!BC558-Inputs_old!BC558</f>
        <v>0</v>
      </c>
      <c r="BD558" s="90" t="n">
        <f aca="false">Inputs!BD558-Inputs_old!BD558</f>
        <v>0</v>
      </c>
      <c r="BE558" s="90" t="n">
        <f aca="false">Inputs!BE558-Inputs_old!BE558</f>
        <v>0</v>
      </c>
      <c r="BF558" s="90" t="n">
        <f aca="false">Inputs!BF558-Inputs_old!BF558</f>
        <v>0</v>
      </c>
      <c r="BG558" s="90" t="n">
        <f aca="false">Inputs!BG558-Inputs_old!BG558</f>
        <v>0</v>
      </c>
    </row>
    <row r="559" customFormat="false" ht="13.5" hidden="false" customHeight="true" outlineLevel="0" collapsed="false">
      <c r="A559" s="211" t="s">
        <v>99</v>
      </c>
      <c r="B559" s="212" t="s">
        <v>499</v>
      </c>
      <c r="C559" s="213" t="s">
        <v>517</v>
      </c>
      <c r="D559" s="212" t="s">
        <v>320</v>
      </c>
      <c r="E559" s="349"/>
      <c r="F559" s="19" t="s">
        <v>519</v>
      </c>
      <c r="G559" s="349" t="s">
        <v>12</v>
      </c>
      <c r="H559" s="349"/>
      <c r="I559" s="349"/>
      <c r="J559" s="90" t="n">
        <f aca="false">Inputs!J559-Inputs_old!J559</f>
        <v>0</v>
      </c>
      <c r="K559" s="90" t="n">
        <f aca="false">Inputs!K559-Inputs_old!K559</f>
        <v>0</v>
      </c>
      <c r="L559" s="90" t="n">
        <f aca="false">Inputs!L559-Inputs_old!L559</f>
        <v>0</v>
      </c>
      <c r="M559" s="90" t="n">
        <f aca="false">Inputs!M559-Inputs_old!M559</f>
        <v>0</v>
      </c>
      <c r="N559" s="90" t="n">
        <f aca="false">Inputs!N559-Inputs_old!N559</f>
        <v>0</v>
      </c>
      <c r="O559" s="90" t="n">
        <f aca="false">Inputs!O559-Inputs_old!O559</f>
        <v>0</v>
      </c>
      <c r="P559" s="90" t="n">
        <f aca="false">Inputs!P559-Inputs_old!P559</f>
        <v>0</v>
      </c>
      <c r="Q559" s="90" t="n">
        <f aca="false">Inputs!Q559-Inputs_old!Q559</f>
        <v>0</v>
      </c>
      <c r="R559" s="90" t="n">
        <f aca="false">Inputs!R559-Inputs_old!R559</f>
        <v>0</v>
      </c>
      <c r="S559" s="90" t="n">
        <f aca="false">Inputs!S559-Inputs_old!S559</f>
        <v>0</v>
      </c>
      <c r="T559" s="90" t="n">
        <f aca="false">Inputs!T559-Inputs_old!T559</f>
        <v>0</v>
      </c>
      <c r="U559" s="90" t="n">
        <f aca="false">Inputs!U559-Inputs_old!U559</f>
        <v>0</v>
      </c>
      <c r="V559" s="90" t="n">
        <f aca="false">Inputs!V559-Inputs_old!V559</f>
        <v>0</v>
      </c>
      <c r="W559" s="90" t="n">
        <f aca="false">Inputs!W559-Inputs_old!W559</f>
        <v>0</v>
      </c>
      <c r="X559" s="90" t="n">
        <f aca="false">Inputs!X559-Inputs_old!X559</f>
        <v>0</v>
      </c>
      <c r="Y559" s="90" t="n">
        <f aca="false">Inputs!Y559-Inputs_old!Y559</f>
        <v>0</v>
      </c>
      <c r="Z559" s="90" t="n">
        <f aca="false">Inputs!Z559-Inputs_old!Z559</f>
        <v>0</v>
      </c>
      <c r="AA559" s="90" t="n">
        <f aca="false">Inputs!AA559-Inputs_old!AA559</f>
        <v>0</v>
      </c>
      <c r="AB559" s="90" t="n">
        <f aca="false">Inputs!AB559-Inputs_old!AB559</f>
        <v>0</v>
      </c>
      <c r="AC559" s="90" t="n">
        <f aca="false">Inputs!AC559-Inputs_old!AC559</f>
        <v>0</v>
      </c>
      <c r="AD559" s="90" t="n">
        <f aca="false">Inputs!AD559-Inputs_old!AD559</f>
        <v>0</v>
      </c>
      <c r="AE559" s="90" t="n">
        <f aca="false">Inputs!AE559-Inputs_old!AE559</f>
        <v>0</v>
      </c>
      <c r="AF559" s="90" t="n">
        <f aca="false">Inputs!AF559-Inputs_old!AF559</f>
        <v>0</v>
      </c>
      <c r="AG559" s="90" t="n">
        <f aca="false">Inputs!AG559-Inputs_old!AG559</f>
        <v>0</v>
      </c>
      <c r="AH559" s="90" t="n">
        <f aca="false">Inputs!AH559-Inputs_old!AH559</f>
        <v>0</v>
      </c>
      <c r="AI559" s="90" t="n">
        <f aca="false">Inputs!AI559-Inputs_old!AI559</f>
        <v>0</v>
      </c>
      <c r="AJ559" s="90" t="n">
        <f aca="false">Inputs!AJ559-Inputs_old!AJ559</f>
        <v>0.005</v>
      </c>
      <c r="AK559" s="90" t="n">
        <f aca="false">Inputs!AK559-Inputs_old!AK559</f>
        <v>0</v>
      </c>
      <c r="AL559" s="90" t="n">
        <f aca="false">Inputs!AL559-Inputs_old!AL559</f>
        <v>0</v>
      </c>
      <c r="AM559" s="90" t="n">
        <f aca="false">Inputs!AM559-Inputs_old!AM559</f>
        <v>0</v>
      </c>
      <c r="AN559" s="90" t="n">
        <f aca="false">Inputs!AN559-Inputs_old!AN559</f>
        <v>0</v>
      </c>
      <c r="AO559" s="90" t="n">
        <f aca="false">Inputs!AO559-Inputs_old!AO559</f>
        <v>0</v>
      </c>
      <c r="AP559" s="90" t="n">
        <f aca="false">Inputs!AP559-Inputs_old!AP559</f>
        <v>0</v>
      </c>
      <c r="AQ559" s="90" t="n">
        <f aca="false">Inputs!AQ559-Inputs_old!AQ559</f>
        <v>0</v>
      </c>
      <c r="AR559" s="90" t="n">
        <f aca="false">Inputs!AR559-Inputs_old!AR559</f>
        <v>0</v>
      </c>
      <c r="AS559" s="90" t="n">
        <f aca="false">Inputs!AS559-Inputs_old!AS559</f>
        <v>0</v>
      </c>
      <c r="AT559" s="90" t="n">
        <f aca="false">Inputs!AT559-Inputs_old!AT559</f>
        <v>0</v>
      </c>
      <c r="AU559" s="90" t="n">
        <f aca="false">Inputs!AU559-Inputs_old!AU559</f>
        <v>0</v>
      </c>
      <c r="AV559" s="90" t="n">
        <f aca="false">Inputs!AV559-Inputs_old!AV559</f>
        <v>0</v>
      </c>
      <c r="AW559" s="90" t="n">
        <f aca="false">Inputs!AW559-Inputs_old!AW559</f>
        <v>0</v>
      </c>
      <c r="AX559" s="90" t="n">
        <f aca="false">Inputs!AX559-Inputs_old!AX559</f>
        <v>0</v>
      </c>
      <c r="AY559" s="90" t="n">
        <f aca="false">Inputs!AY559-Inputs_old!AY559</f>
        <v>0</v>
      </c>
      <c r="AZ559" s="90" t="n">
        <f aca="false">Inputs!AZ559-Inputs_old!AZ559</f>
        <v>0</v>
      </c>
      <c r="BA559" s="90" t="n">
        <f aca="false">Inputs!BA559-Inputs_old!BA559</f>
        <v>0</v>
      </c>
      <c r="BB559" s="90" t="n">
        <f aca="false">Inputs!BB559-Inputs_old!BB559</f>
        <v>0</v>
      </c>
      <c r="BC559" s="90" t="n">
        <f aca="false">Inputs!BC559-Inputs_old!BC559</f>
        <v>0</v>
      </c>
      <c r="BD559" s="90" t="n">
        <f aca="false">Inputs!BD559-Inputs_old!BD559</f>
        <v>0</v>
      </c>
      <c r="BE559" s="90" t="n">
        <f aca="false">Inputs!BE559-Inputs_old!BE559</f>
        <v>0</v>
      </c>
      <c r="BF559" s="90" t="n">
        <f aca="false">Inputs!BF559-Inputs_old!BF559</f>
        <v>0</v>
      </c>
      <c r="BG559" s="90" t="n">
        <f aca="false">Inputs!BG559-Inputs_old!BG559</f>
        <v>0</v>
      </c>
    </row>
    <row r="560" customFormat="false" ht="13.5" hidden="false" customHeight="true" outlineLevel="0" collapsed="false">
      <c r="A560" s="48" t="s">
        <v>99</v>
      </c>
      <c r="B560" s="123" t="s">
        <v>499</v>
      </c>
      <c r="C560" s="201" t="s">
        <v>506</v>
      </c>
      <c r="D560" s="123" t="s">
        <v>320</v>
      </c>
      <c r="E560" s="124"/>
      <c r="F560" s="19" t="s">
        <v>520</v>
      </c>
      <c r="G560" s="124" t="s">
        <v>12</v>
      </c>
      <c r="H560" s="124"/>
      <c r="I560" s="124"/>
      <c r="J560" s="90" t="n">
        <f aca="false">Inputs!J560-Inputs_old!J560</f>
        <v>0</v>
      </c>
      <c r="K560" s="90" t="n">
        <f aca="false">Inputs!K560-Inputs_old!K560</f>
        <v>0</v>
      </c>
      <c r="L560" s="90" t="n">
        <f aca="false">Inputs!L560-Inputs_old!L560</f>
        <v>0</v>
      </c>
      <c r="M560" s="90" t="n">
        <f aca="false">Inputs!M560-Inputs_old!M560</f>
        <v>0</v>
      </c>
      <c r="N560" s="90" t="n">
        <f aca="false">Inputs!N560-Inputs_old!N560</f>
        <v>0</v>
      </c>
      <c r="O560" s="90" t="n">
        <f aca="false">Inputs!O560-Inputs_old!O560</f>
        <v>0</v>
      </c>
      <c r="P560" s="90" t="n">
        <f aca="false">Inputs!P560-Inputs_old!P560</f>
        <v>0</v>
      </c>
      <c r="Q560" s="90" t="n">
        <f aca="false">Inputs!Q560-Inputs_old!Q560</f>
        <v>0</v>
      </c>
      <c r="R560" s="90" t="n">
        <f aca="false">Inputs!R560-Inputs_old!R560</f>
        <v>0</v>
      </c>
      <c r="S560" s="90" t="n">
        <f aca="false">Inputs!S560-Inputs_old!S560</f>
        <v>0</v>
      </c>
      <c r="T560" s="90" t="n">
        <f aca="false">Inputs!T560-Inputs_old!T560</f>
        <v>0</v>
      </c>
      <c r="U560" s="90" t="n">
        <f aca="false">Inputs!U560-Inputs_old!U560</f>
        <v>0</v>
      </c>
      <c r="V560" s="90" t="n">
        <f aca="false">Inputs!V560-Inputs_old!V560</f>
        <v>0</v>
      </c>
      <c r="W560" s="90" t="n">
        <f aca="false">Inputs!W560-Inputs_old!W560</f>
        <v>0</v>
      </c>
      <c r="X560" s="90" t="n">
        <f aca="false">Inputs!X560-Inputs_old!X560</f>
        <v>0</v>
      </c>
      <c r="Y560" s="90" t="n">
        <f aca="false">Inputs!Y560-Inputs_old!Y560</f>
        <v>0</v>
      </c>
      <c r="Z560" s="90" t="n">
        <f aca="false">Inputs!Z560-Inputs_old!Z560</f>
        <v>0</v>
      </c>
      <c r="AA560" s="90" t="n">
        <f aca="false">Inputs!AA560-Inputs_old!AA560</f>
        <v>0</v>
      </c>
      <c r="AB560" s="90" t="n">
        <f aca="false">Inputs!AB560-Inputs_old!AB560</f>
        <v>0</v>
      </c>
      <c r="AC560" s="90" t="n">
        <f aca="false">Inputs!AC560-Inputs_old!AC560</f>
        <v>0</v>
      </c>
      <c r="AD560" s="90" t="n">
        <f aca="false">Inputs!AD560-Inputs_old!AD560</f>
        <v>0</v>
      </c>
      <c r="AE560" s="90" t="n">
        <f aca="false">Inputs!AE560-Inputs_old!AE560</f>
        <v>0</v>
      </c>
      <c r="AF560" s="90" t="n">
        <f aca="false">Inputs!AF560-Inputs_old!AF560</f>
        <v>0</v>
      </c>
      <c r="AG560" s="90" t="n">
        <f aca="false">Inputs!AG560-Inputs_old!AG560</f>
        <v>0</v>
      </c>
      <c r="AH560" s="90" t="n">
        <f aca="false">Inputs!AH560-Inputs_old!AH560</f>
        <v>0</v>
      </c>
      <c r="AI560" s="90" t="n">
        <f aca="false">Inputs!AI560-Inputs_old!AI560</f>
        <v>0.02</v>
      </c>
      <c r="AJ560" s="90" t="n">
        <f aca="false">Inputs!AJ560-Inputs_old!AJ560</f>
        <v>0.01</v>
      </c>
      <c r="AK560" s="90" t="n">
        <f aca="false">Inputs!AK560-Inputs_old!AK560</f>
        <v>0</v>
      </c>
      <c r="AL560" s="90" t="n">
        <f aca="false">Inputs!AL560-Inputs_old!AL560</f>
        <v>0</v>
      </c>
      <c r="AM560" s="90" t="n">
        <f aca="false">Inputs!AM560-Inputs_old!AM560</f>
        <v>0</v>
      </c>
      <c r="AN560" s="90" t="n">
        <f aca="false">Inputs!AN560-Inputs_old!AN560</f>
        <v>0</v>
      </c>
      <c r="AO560" s="90" t="n">
        <f aca="false">Inputs!AO560-Inputs_old!AO560</f>
        <v>0</v>
      </c>
      <c r="AP560" s="90" t="n">
        <f aca="false">Inputs!AP560-Inputs_old!AP560</f>
        <v>0</v>
      </c>
      <c r="AQ560" s="90" t="n">
        <f aca="false">Inputs!AQ560-Inputs_old!AQ560</f>
        <v>0</v>
      </c>
      <c r="AR560" s="90" t="n">
        <f aca="false">Inputs!AR560-Inputs_old!AR560</f>
        <v>0</v>
      </c>
      <c r="AS560" s="90" t="n">
        <f aca="false">Inputs!AS560-Inputs_old!AS560</f>
        <v>0</v>
      </c>
      <c r="AT560" s="90" t="n">
        <f aca="false">Inputs!AT560-Inputs_old!AT560</f>
        <v>0</v>
      </c>
      <c r="AU560" s="90" t="n">
        <f aca="false">Inputs!AU560-Inputs_old!AU560</f>
        <v>0</v>
      </c>
      <c r="AV560" s="90" t="n">
        <f aca="false">Inputs!AV560-Inputs_old!AV560</f>
        <v>0</v>
      </c>
      <c r="AW560" s="90" t="n">
        <f aca="false">Inputs!AW560-Inputs_old!AW560</f>
        <v>0</v>
      </c>
      <c r="AX560" s="90" t="n">
        <f aca="false">Inputs!AX560-Inputs_old!AX560</f>
        <v>0</v>
      </c>
      <c r="AY560" s="90" t="n">
        <f aca="false">Inputs!AY560-Inputs_old!AY560</f>
        <v>0</v>
      </c>
      <c r="AZ560" s="90" t="n">
        <f aca="false">Inputs!AZ560-Inputs_old!AZ560</f>
        <v>0</v>
      </c>
      <c r="BA560" s="90" t="n">
        <f aca="false">Inputs!BA560-Inputs_old!BA560</f>
        <v>0</v>
      </c>
      <c r="BB560" s="90" t="n">
        <f aca="false">Inputs!BB560-Inputs_old!BB560</f>
        <v>0</v>
      </c>
      <c r="BC560" s="90" t="n">
        <f aca="false">Inputs!BC560-Inputs_old!BC560</f>
        <v>0</v>
      </c>
      <c r="BD560" s="90" t="n">
        <f aca="false">Inputs!BD560-Inputs_old!BD560</f>
        <v>0</v>
      </c>
      <c r="BE560" s="90" t="n">
        <f aca="false">Inputs!BE560-Inputs_old!BE560</f>
        <v>0</v>
      </c>
      <c r="BF560" s="90" t="n">
        <f aca="false">Inputs!BF560-Inputs_old!BF560</f>
        <v>0</v>
      </c>
      <c r="BG560" s="90" t="n">
        <f aca="false">Inputs!BG560-Inputs_old!BG560</f>
        <v>0</v>
      </c>
    </row>
    <row r="561" s="124" customFormat="true" ht="13.5" hidden="false" customHeight="true" outlineLevel="0" collapsed="false">
      <c r="A561" s="48" t="s">
        <v>99</v>
      </c>
      <c r="B561" s="123" t="s">
        <v>499</v>
      </c>
      <c r="C561" s="123" t="s">
        <v>510</v>
      </c>
      <c r="D561" s="123" t="s">
        <v>320</v>
      </c>
      <c r="F561" s="52" t="s">
        <v>521</v>
      </c>
      <c r="G561" s="123" t="s">
        <v>12</v>
      </c>
      <c r="H561" s="123"/>
      <c r="I561" s="123" t="s">
        <v>512</v>
      </c>
      <c r="J561" s="492" t="n">
        <f aca="false">Inputs!J561-Inputs_old!J561</f>
        <v>0</v>
      </c>
      <c r="K561" s="492" t="n">
        <f aca="false">Inputs!K561-Inputs_old!K561</f>
        <v>0</v>
      </c>
      <c r="L561" s="492" t="n">
        <f aca="false">Inputs!L561-Inputs_old!L561</f>
        <v>0</v>
      </c>
      <c r="M561" s="492" t="n">
        <f aca="false">Inputs!M561-Inputs_old!M561</f>
        <v>0</v>
      </c>
      <c r="N561" s="492" t="n">
        <f aca="false">Inputs!N561-Inputs_old!N561</f>
        <v>0</v>
      </c>
      <c r="O561" s="492" t="n">
        <f aca="false">Inputs!O561-Inputs_old!O561</f>
        <v>0</v>
      </c>
      <c r="P561" s="492" t="n">
        <f aca="false">Inputs!P561-Inputs_old!P561</f>
        <v>0</v>
      </c>
      <c r="Q561" s="492" t="n">
        <f aca="false">Inputs!Q561-Inputs_old!Q561</f>
        <v>0</v>
      </c>
      <c r="R561" s="492" t="n">
        <f aca="false">Inputs!R561-Inputs_old!R561</f>
        <v>0</v>
      </c>
      <c r="S561" s="492" t="n">
        <f aca="false">Inputs!S561-Inputs_old!S561</f>
        <v>0</v>
      </c>
      <c r="T561" s="492" t="n">
        <f aca="false">Inputs!T561-Inputs_old!T561</f>
        <v>0</v>
      </c>
      <c r="U561" s="492" t="n">
        <f aca="false">Inputs!U561-Inputs_old!U561</f>
        <v>0</v>
      </c>
      <c r="V561" s="492" t="n">
        <f aca="false">Inputs!V561-Inputs_old!V561</f>
        <v>0</v>
      </c>
      <c r="W561" s="492" t="n">
        <f aca="false">Inputs!W561-Inputs_old!W561</f>
        <v>0</v>
      </c>
      <c r="X561" s="492" t="n">
        <f aca="false">Inputs!X561-Inputs_old!X561</f>
        <v>0</v>
      </c>
      <c r="Y561" s="492" t="n">
        <f aca="false">Inputs!Y561-Inputs_old!Y561</f>
        <v>0</v>
      </c>
      <c r="Z561" s="492" t="n">
        <f aca="false">Inputs!Z561-Inputs_old!Z561</f>
        <v>0</v>
      </c>
      <c r="AA561" s="492" t="n">
        <f aca="false">Inputs!AA561-Inputs_old!AA561</f>
        <v>0</v>
      </c>
      <c r="AB561" s="492" t="n">
        <f aca="false">Inputs!AB561-Inputs_old!AB561</f>
        <v>0</v>
      </c>
      <c r="AC561" s="492" t="n">
        <f aca="false">Inputs!AC561-Inputs_old!AC561</f>
        <v>0</v>
      </c>
      <c r="AD561" s="492" t="n">
        <f aca="false">Inputs!AD561-Inputs_old!AD561</f>
        <v>0</v>
      </c>
      <c r="AE561" s="492" t="n">
        <f aca="false">Inputs!AE561-Inputs_old!AE561</f>
        <v>0</v>
      </c>
      <c r="AF561" s="492" t="n">
        <f aca="false">Inputs!AF561-Inputs_old!AF561</f>
        <v>0</v>
      </c>
      <c r="AG561" s="492" t="n">
        <f aca="false">Inputs!AG561-Inputs_old!AG561</f>
        <v>0</v>
      </c>
      <c r="AH561" s="492" t="n">
        <f aca="false">Inputs!AH561-Inputs_old!AH561</f>
        <v>0</v>
      </c>
      <c r="AI561" s="492" t="n">
        <f aca="false">Inputs!AI561-Inputs_old!AI561</f>
        <v>0.00076624112974566</v>
      </c>
      <c r="AJ561" s="492" t="n">
        <f aca="false">Inputs!AJ561-Inputs_old!AJ561</f>
        <v>0.00467674025030285</v>
      </c>
      <c r="AK561" s="492" t="n">
        <f aca="false">Inputs!AK561-Inputs_old!AK561</f>
        <v>0.00670130662333233</v>
      </c>
      <c r="AL561" s="492" t="n">
        <f aca="false">Inputs!AL561-Inputs_old!AL561</f>
        <v>0.000331357731204157</v>
      </c>
      <c r="AM561" s="492" t="n">
        <f aca="false">Inputs!AM561-Inputs_old!AM561</f>
        <v>-0.000695602805118517</v>
      </c>
      <c r="AN561" s="492" t="n">
        <f aca="false">Inputs!AN561-Inputs_old!AN561</f>
        <v>-0.000731739247411323</v>
      </c>
      <c r="AO561" s="492" t="n">
        <f aca="false">Inputs!AO561-Inputs_old!AO561</f>
        <v>-0.000775453613166069</v>
      </c>
      <c r="AP561" s="492" t="n">
        <f aca="false">Inputs!AP561-Inputs_old!AP561</f>
        <v>-0.000823156212632376</v>
      </c>
      <c r="AQ561" s="492" t="n">
        <f aca="false">Inputs!AQ561-Inputs_old!AQ561</f>
        <v>-0.000872546710074723</v>
      </c>
      <c r="AR561" s="492" t="n">
        <f aca="false">Inputs!AR561-Inputs_old!AR561</f>
        <v>-0.000922147649007915</v>
      </c>
      <c r="AS561" s="492" t="n">
        <f aca="false">Inputs!AS561-Inputs_old!AS561</f>
        <v>-0.000922147649007915</v>
      </c>
      <c r="AT561" s="492" t="n">
        <f aca="false">Inputs!AT561-Inputs_old!AT561</f>
        <v>-0.000922147649007915</v>
      </c>
      <c r="AU561" s="492" t="n">
        <f aca="false">Inputs!AU561-Inputs_old!AU561</f>
        <v>-0.000922147649007915</v>
      </c>
      <c r="AV561" s="492" t="n">
        <f aca="false">Inputs!AV561-Inputs_old!AV561</f>
        <v>-0.000922147649007915</v>
      </c>
      <c r="AW561" s="492" t="n">
        <f aca="false">Inputs!AW561-Inputs_old!AW561</f>
        <v>-0.000922147649007915</v>
      </c>
      <c r="AX561" s="492" t="n">
        <f aca="false">Inputs!AX561-Inputs_old!AX561</f>
        <v>-0.000922147649007915</v>
      </c>
      <c r="AY561" s="492" t="n">
        <f aca="false">Inputs!AY561-Inputs_old!AY561</f>
        <v>-0.000922147649007915</v>
      </c>
      <c r="AZ561" s="492" t="n">
        <f aca="false">Inputs!AZ561-Inputs_old!AZ561</f>
        <v>-0.000922147649007915</v>
      </c>
      <c r="BA561" s="492" t="n">
        <f aca="false">Inputs!BA561-Inputs_old!BA561</f>
        <v>-0.000922147649007915</v>
      </c>
      <c r="BB561" s="492" t="n">
        <f aca="false">Inputs!BB561-Inputs_old!BB561</f>
        <v>-0.000922147649007915</v>
      </c>
      <c r="BC561" s="492" t="n">
        <f aca="false">Inputs!BC561-Inputs_old!BC561</f>
        <v>-0.000922147649007915</v>
      </c>
      <c r="BD561" s="492" t="n">
        <f aca="false">Inputs!BD561-Inputs_old!BD561</f>
        <v>-0.000922147649007915</v>
      </c>
      <c r="BE561" s="492" t="n">
        <f aca="false">Inputs!BE561-Inputs_old!BE561</f>
        <v>-0.000922147649007915</v>
      </c>
      <c r="BF561" s="492" t="n">
        <f aca="false">Inputs!BF561-Inputs_old!BF561</f>
        <v>-0.000922147649007915</v>
      </c>
      <c r="BG561" s="492" t="n">
        <f aca="false">Inputs!BG561-Inputs_old!BG561</f>
        <v>-0.000922147649007915</v>
      </c>
    </row>
    <row r="562" s="124" customFormat="true" ht="13.5" hidden="false" customHeight="true" outlineLevel="0" collapsed="false">
      <c r="A562" s="48" t="s">
        <v>99</v>
      </c>
      <c r="B562" s="123" t="s">
        <v>499</v>
      </c>
      <c r="C562" s="123" t="s">
        <v>514</v>
      </c>
      <c r="D562" s="123" t="s">
        <v>320</v>
      </c>
      <c r="F562" s="52" t="s">
        <v>522</v>
      </c>
      <c r="G562" s="123" t="s">
        <v>12</v>
      </c>
      <c r="H562" s="123"/>
      <c r="I562" s="123" t="s">
        <v>512</v>
      </c>
      <c r="J562" s="492" t="n">
        <f aca="false">Inputs!J562-Inputs_old!J562</f>
        <v>0</v>
      </c>
      <c r="K562" s="492" t="n">
        <f aca="false">Inputs!K562-Inputs_old!K562</f>
        <v>0</v>
      </c>
      <c r="L562" s="492" t="n">
        <f aca="false">Inputs!L562-Inputs_old!L562</f>
        <v>0</v>
      </c>
      <c r="M562" s="492" t="n">
        <f aca="false">Inputs!M562-Inputs_old!M562</f>
        <v>0</v>
      </c>
      <c r="N562" s="492" t="n">
        <f aca="false">Inputs!N562-Inputs_old!N562</f>
        <v>0</v>
      </c>
      <c r="O562" s="492" t="n">
        <f aca="false">Inputs!O562-Inputs_old!O562</f>
        <v>0</v>
      </c>
      <c r="P562" s="492" t="n">
        <f aca="false">Inputs!P562-Inputs_old!P562</f>
        <v>0</v>
      </c>
      <c r="Q562" s="492" t="n">
        <f aca="false">Inputs!Q562-Inputs_old!Q562</f>
        <v>0</v>
      </c>
      <c r="R562" s="492" t="n">
        <f aca="false">Inputs!R562-Inputs_old!R562</f>
        <v>0</v>
      </c>
      <c r="S562" s="492" t="n">
        <f aca="false">Inputs!S562-Inputs_old!S562</f>
        <v>0</v>
      </c>
      <c r="T562" s="492" t="n">
        <f aca="false">Inputs!T562-Inputs_old!T562</f>
        <v>0</v>
      </c>
      <c r="U562" s="492" t="n">
        <f aca="false">Inputs!U562-Inputs_old!U562</f>
        <v>0</v>
      </c>
      <c r="V562" s="492" t="n">
        <f aca="false">Inputs!V562-Inputs_old!V562</f>
        <v>0</v>
      </c>
      <c r="W562" s="492" t="n">
        <f aca="false">Inputs!W562-Inputs_old!W562</f>
        <v>0</v>
      </c>
      <c r="X562" s="492" t="n">
        <f aca="false">Inputs!X562-Inputs_old!X562</f>
        <v>0</v>
      </c>
      <c r="Y562" s="492" t="n">
        <f aca="false">Inputs!Y562-Inputs_old!Y562</f>
        <v>0</v>
      </c>
      <c r="Z562" s="492" t="n">
        <f aca="false">Inputs!Z562-Inputs_old!Z562</f>
        <v>0</v>
      </c>
      <c r="AA562" s="492" t="n">
        <f aca="false">Inputs!AA562-Inputs_old!AA562</f>
        <v>0</v>
      </c>
      <c r="AB562" s="492" t="n">
        <f aca="false">Inputs!AB562-Inputs_old!AB562</f>
        <v>0</v>
      </c>
      <c r="AC562" s="492" t="n">
        <f aca="false">Inputs!AC562-Inputs_old!AC562</f>
        <v>0</v>
      </c>
      <c r="AD562" s="492" t="n">
        <f aca="false">Inputs!AD562-Inputs_old!AD562</f>
        <v>0</v>
      </c>
      <c r="AE562" s="492" t="n">
        <f aca="false">Inputs!AE562-Inputs_old!AE562</f>
        <v>0</v>
      </c>
      <c r="AF562" s="492" t="n">
        <f aca="false">Inputs!AF562-Inputs_old!AF562</f>
        <v>0</v>
      </c>
      <c r="AG562" s="492" t="n">
        <f aca="false">Inputs!AG562-Inputs_old!AG562</f>
        <v>0</v>
      </c>
      <c r="AH562" s="492" t="n">
        <f aca="false">Inputs!AH562-Inputs_old!AH562</f>
        <v>0</v>
      </c>
      <c r="AI562" s="492" t="n">
        <f aca="false">Inputs!AI562-Inputs_old!AI562</f>
        <v>-0.00173627728148373</v>
      </c>
      <c r="AJ562" s="492" t="n">
        <f aca="false">Inputs!AJ562-Inputs_old!AJ562</f>
        <v>-0.00280122313046649</v>
      </c>
      <c r="AK562" s="492" t="n">
        <f aca="false">Inputs!AK562-Inputs_old!AK562</f>
        <v>-0.00239479897978379</v>
      </c>
      <c r="AL562" s="492" t="n">
        <f aca="false">Inputs!AL562-Inputs_old!AL562</f>
        <v>-0.00230802083957246</v>
      </c>
      <c r="AM562" s="492" t="n">
        <f aca="false">Inputs!AM562-Inputs_old!AM562</f>
        <v>-0.00222731177983247</v>
      </c>
      <c r="AN562" s="492" t="n">
        <f aca="false">Inputs!AN562-Inputs_old!AN562</f>
        <v>-0.00222731177983247</v>
      </c>
      <c r="AO562" s="492" t="n">
        <f aca="false">Inputs!AO562-Inputs_old!AO562</f>
        <v>-0.00222731177983247</v>
      </c>
      <c r="AP562" s="492" t="n">
        <f aca="false">Inputs!AP562-Inputs_old!AP562</f>
        <v>-0.00222731177983247</v>
      </c>
      <c r="AQ562" s="492" t="n">
        <f aca="false">Inputs!AQ562-Inputs_old!AQ562</f>
        <v>-0.00222731177983247</v>
      </c>
      <c r="AR562" s="492" t="n">
        <f aca="false">Inputs!AR562-Inputs_old!AR562</f>
        <v>-0.00222731177983247</v>
      </c>
      <c r="AS562" s="492" t="n">
        <f aca="false">Inputs!AS562-Inputs_old!AS562</f>
        <v>-0.00222731177983247</v>
      </c>
      <c r="AT562" s="492" t="n">
        <f aca="false">Inputs!AT562-Inputs_old!AT562</f>
        <v>-0.00222731177983247</v>
      </c>
      <c r="AU562" s="492" t="n">
        <f aca="false">Inputs!AU562-Inputs_old!AU562</f>
        <v>-0.00222731177983247</v>
      </c>
      <c r="AV562" s="492" t="n">
        <f aca="false">Inputs!AV562-Inputs_old!AV562</f>
        <v>-0.00222731177983247</v>
      </c>
      <c r="AW562" s="492" t="n">
        <f aca="false">Inputs!AW562-Inputs_old!AW562</f>
        <v>-0.00222731177983247</v>
      </c>
      <c r="AX562" s="492" t="n">
        <f aca="false">Inputs!AX562-Inputs_old!AX562</f>
        <v>-0.00222731177983247</v>
      </c>
      <c r="AY562" s="492" t="n">
        <f aca="false">Inputs!AY562-Inputs_old!AY562</f>
        <v>-0.00222731177983247</v>
      </c>
      <c r="AZ562" s="492" t="n">
        <f aca="false">Inputs!AZ562-Inputs_old!AZ562</f>
        <v>-0.00222731177983247</v>
      </c>
      <c r="BA562" s="492" t="n">
        <f aca="false">Inputs!BA562-Inputs_old!BA562</f>
        <v>-0.00222731177983247</v>
      </c>
      <c r="BB562" s="492" t="n">
        <f aca="false">Inputs!BB562-Inputs_old!BB562</f>
        <v>-0.00222731177983247</v>
      </c>
      <c r="BC562" s="492" t="n">
        <f aca="false">Inputs!BC562-Inputs_old!BC562</f>
        <v>-0.00222731177983247</v>
      </c>
      <c r="BD562" s="492" t="n">
        <f aca="false">Inputs!BD562-Inputs_old!BD562</f>
        <v>-0.00222731177983247</v>
      </c>
      <c r="BE562" s="492" t="n">
        <f aca="false">Inputs!BE562-Inputs_old!BE562</f>
        <v>-0.00222731177983247</v>
      </c>
      <c r="BF562" s="492" t="n">
        <f aca="false">Inputs!BF562-Inputs_old!BF562</f>
        <v>-0.00222731177983247</v>
      </c>
      <c r="BG562" s="492" t="n">
        <f aca="false">Inputs!BG562-Inputs_old!BG562</f>
        <v>-0.00222731177983247</v>
      </c>
    </row>
    <row r="563" customFormat="false" ht="13.5" hidden="false" customHeight="true" outlineLevel="0" collapsed="false">
      <c r="A563" s="48" t="s">
        <v>99</v>
      </c>
      <c r="B563" s="123" t="s">
        <v>499</v>
      </c>
      <c r="C563" s="201" t="s">
        <v>517</v>
      </c>
      <c r="D563" s="123" t="s">
        <v>320</v>
      </c>
      <c r="E563" s="124"/>
      <c r="F563" s="19" t="s">
        <v>523</v>
      </c>
      <c r="G563" s="124" t="s">
        <v>12</v>
      </c>
      <c r="H563" s="124"/>
      <c r="I563" s="124"/>
      <c r="J563" s="90" t="n">
        <f aca="false">Inputs!J563-Inputs_old!J563</f>
        <v>0</v>
      </c>
      <c r="K563" s="90" t="n">
        <f aca="false">Inputs!K563-Inputs_old!K563</f>
        <v>0</v>
      </c>
      <c r="L563" s="90" t="n">
        <f aca="false">Inputs!L563-Inputs_old!L563</f>
        <v>0</v>
      </c>
      <c r="M563" s="90" t="n">
        <f aca="false">Inputs!M563-Inputs_old!M563</f>
        <v>0</v>
      </c>
      <c r="N563" s="90" t="n">
        <f aca="false">Inputs!N563-Inputs_old!N563</f>
        <v>0</v>
      </c>
      <c r="O563" s="90" t="n">
        <f aca="false">Inputs!O563-Inputs_old!O563</f>
        <v>0</v>
      </c>
      <c r="P563" s="90" t="n">
        <f aca="false">Inputs!P563-Inputs_old!P563</f>
        <v>0</v>
      </c>
      <c r="Q563" s="90" t="n">
        <f aca="false">Inputs!Q563-Inputs_old!Q563</f>
        <v>0</v>
      </c>
      <c r="R563" s="90" t="n">
        <f aca="false">Inputs!R563-Inputs_old!R563</f>
        <v>0</v>
      </c>
      <c r="S563" s="90" t="n">
        <f aca="false">Inputs!S563-Inputs_old!S563</f>
        <v>0</v>
      </c>
      <c r="T563" s="90" t="n">
        <f aca="false">Inputs!T563-Inputs_old!T563</f>
        <v>0</v>
      </c>
      <c r="U563" s="90" t="n">
        <f aca="false">Inputs!U563-Inputs_old!U563</f>
        <v>0</v>
      </c>
      <c r="V563" s="90" t="n">
        <f aca="false">Inputs!V563-Inputs_old!V563</f>
        <v>0</v>
      </c>
      <c r="W563" s="90" t="n">
        <f aca="false">Inputs!W563-Inputs_old!W563</f>
        <v>0</v>
      </c>
      <c r="X563" s="90" t="n">
        <f aca="false">Inputs!X563-Inputs_old!X563</f>
        <v>0</v>
      </c>
      <c r="Y563" s="90" t="n">
        <f aca="false">Inputs!Y563-Inputs_old!Y563</f>
        <v>0</v>
      </c>
      <c r="Z563" s="90" t="n">
        <f aca="false">Inputs!Z563-Inputs_old!Z563</f>
        <v>0</v>
      </c>
      <c r="AA563" s="90" t="n">
        <f aca="false">Inputs!AA563-Inputs_old!AA563</f>
        <v>0</v>
      </c>
      <c r="AB563" s="90" t="n">
        <f aca="false">Inputs!AB563-Inputs_old!AB563</f>
        <v>0</v>
      </c>
      <c r="AC563" s="90" t="n">
        <f aca="false">Inputs!AC563-Inputs_old!AC563</f>
        <v>0</v>
      </c>
      <c r="AD563" s="90" t="n">
        <f aca="false">Inputs!AD563-Inputs_old!AD563</f>
        <v>0</v>
      </c>
      <c r="AE563" s="90" t="n">
        <f aca="false">Inputs!AE563-Inputs_old!AE563</f>
        <v>0</v>
      </c>
      <c r="AF563" s="90" t="n">
        <f aca="false">Inputs!AF563-Inputs_old!AF563</f>
        <v>0</v>
      </c>
      <c r="AG563" s="90" t="n">
        <f aca="false">Inputs!AG563-Inputs_old!AG563</f>
        <v>0</v>
      </c>
      <c r="AH563" s="90" t="n">
        <f aca="false">Inputs!AH563-Inputs_old!AH563</f>
        <v>0</v>
      </c>
      <c r="AI563" s="90" t="n">
        <f aca="false">Inputs!AI563-Inputs_old!AI563</f>
        <v>0</v>
      </c>
      <c r="AJ563" s="90" t="n">
        <f aca="false">Inputs!AJ563-Inputs_old!AJ563</f>
        <v>0</v>
      </c>
      <c r="AK563" s="90" t="n">
        <f aca="false">Inputs!AK563-Inputs_old!AK563</f>
        <v>0</v>
      </c>
      <c r="AL563" s="90" t="n">
        <f aca="false">Inputs!AL563-Inputs_old!AL563</f>
        <v>0</v>
      </c>
      <c r="AM563" s="90" t="n">
        <f aca="false">Inputs!AM563-Inputs_old!AM563</f>
        <v>0</v>
      </c>
      <c r="AN563" s="90" t="n">
        <f aca="false">Inputs!AN563-Inputs_old!AN563</f>
        <v>0</v>
      </c>
      <c r="AO563" s="90" t="n">
        <f aca="false">Inputs!AO563-Inputs_old!AO563</f>
        <v>0</v>
      </c>
      <c r="AP563" s="90" t="n">
        <f aca="false">Inputs!AP563-Inputs_old!AP563</f>
        <v>0</v>
      </c>
      <c r="AQ563" s="90" t="n">
        <f aca="false">Inputs!AQ563-Inputs_old!AQ563</f>
        <v>0</v>
      </c>
      <c r="AR563" s="90" t="n">
        <f aca="false">Inputs!AR563-Inputs_old!AR563</f>
        <v>0</v>
      </c>
      <c r="AS563" s="90" t="n">
        <f aca="false">Inputs!AS563-Inputs_old!AS563</f>
        <v>0</v>
      </c>
      <c r="AT563" s="90" t="n">
        <f aca="false">Inputs!AT563-Inputs_old!AT563</f>
        <v>0</v>
      </c>
      <c r="AU563" s="90" t="n">
        <f aca="false">Inputs!AU563-Inputs_old!AU563</f>
        <v>0</v>
      </c>
      <c r="AV563" s="90" t="n">
        <f aca="false">Inputs!AV563-Inputs_old!AV563</f>
        <v>0</v>
      </c>
      <c r="AW563" s="90" t="n">
        <f aca="false">Inputs!AW563-Inputs_old!AW563</f>
        <v>0</v>
      </c>
      <c r="AX563" s="90" t="n">
        <f aca="false">Inputs!AX563-Inputs_old!AX563</f>
        <v>0</v>
      </c>
      <c r="AY563" s="90" t="n">
        <f aca="false">Inputs!AY563-Inputs_old!AY563</f>
        <v>0</v>
      </c>
      <c r="AZ563" s="90" t="n">
        <f aca="false">Inputs!AZ563-Inputs_old!AZ563</f>
        <v>0</v>
      </c>
      <c r="BA563" s="90" t="n">
        <f aca="false">Inputs!BA563-Inputs_old!BA563</f>
        <v>0</v>
      </c>
      <c r="BB563" s="90" t="n">
        <f aca="false">Inputs!BB563-Inputs_old!BB563</f>
        <v>0</v>
      </c>
      <c r="BC563" s="90" t="n">
        <f aca="false">Inputs!BC563-Inputs_old!BC563</f>
        <v>0</v>
      </c>
      <c r="BD563" s="90" t="n">
        <f aca="false">Inputs!BD563-Inputs_old!BD563</f>
        <v>0</v>
      </c>
      <c r="BE563" s="90" t="n">
        <f aca="false">Inputs!BE563-Inputs_old!BE563</f>
        <v>0</v>
      </c>
      <c r="BF563" s="90" t="n">
        <f aca="false">Inputs!BF563-Inputs_old!BF563</f>
        <v>0</v>
      </c>
      <c r="BG563" s="90" t="n">
        <f aca="false">Inputs!BG563-Inputs_old!BG563</f>
        <v>0</v>
      </c>
    </row>
    <row r="564" customFormat="false" ht="13.5" hidden="false" customHeight="true" outlineLevel="0" collapsed="false">
      <c r="A564" s="48" t="s">
        <v>99</v>
      </c>
      <c r="B564" s="123" t="s">
        <v>499</v>
      </c>
      <c r="C564" s="201" t="s">
        <v>510</v>
      </c>
      <c r="D564" s="123" t="s">
        <v>320</v>
      </c>
      <c r="E564" s="124"/>
      <c r="F564" s="19" t="s">
        <v>524</v>
      </c>
      <c r="G564" s="124" t="s">
        <v>12</v>
      </c>
      <c r="H564" s="124"/>
      <c r="I564" s="124"/>
      <c r="J564" s="90" t="n">
        <f aca="false">Inputs!J564-Inputs_old!J564</f>
        <v>0</v>
      </c>
      <c r="K564" s="90" t="n">
        <f aca="false">Inputs!K564-Inputs_old!K564</f>
        <v>0</v>
      </c>
      <c r="L564" s="90" t="n">
        <f aca="false">Inputs!L564-Inputs_old!L564</f>
        <v>0</v>
      </c>
      <c r="M564" s="90" t="n">
        <f aca="false">Inputs!M564-Inputs_old!M564</f>
        <v>0</v>
      </c>
      <c r="N564" s="90" t="n">
        <f aca="false">Inputs!N564-Inputs_old!N564</f>
        <v>0</v>
      </c>
      <c r="O564" s="90" t="n">
        <f aca="false">Inputs!O564-Inputs_old!O564</f>
        <v>0</v>
      </c>
      <c r="P564" s="90" t="n">
        <f aca="false">Inputs!P564-Inputs_old!P564</f>
        <v>0</v>
      </c>
      <c r="Q564" s="90" t="n">
        <f aca="false">Inputs!Q564-Inputs_old!Q564</f>
        <v>0</v>
      </c>
      <c r="R564" s="90" t="n">
        <f aca="false">Inputs!R564-Inputs_old!R564</f>
        <v>0</v>
      </c>
      <c r="S564" s="90" t="n">
        <f aca="false">Inputs!S564-Inputs_old!S564</f>
        <v>0</v>
      </c>
      <c r="T564" s="90" t="n">
        <f aca="false">Inputs!T564-Inputs_old!T564</f>
        <v>0</v>
      </c>
      <c r="U564" s="90" t="n">
        <f aca="false">Inputs!U564-Inputs_old!U564</f>
        <v>0</v>
      </c>
      <c r="V564" s="90" t="n">
        <f aca="false">Inputs!V564-Inputs_old!V564</f>
        <v>0</v>
      </c>
      <c r="W564" s="90" t="n">
        <f aca="false">Inputs!W564-Inputs_old!W564</f>
        <v>0</v>
      </c>
      <c r="X564" s="90" t="n">
        <f aca="false">Inputs!X564-Inputs_old!X564</f>
        <v>0</v>
      </c>
      <c r="Y564" s="90" t="n">
        <f aca="false">Inputs!Y564-Inputs_old!Y564</f>
        <v>0</v>
      </c>
      <c r="Z564" s="90" t="n">
        <f aca="false">Inputs!Z564-Inputs_old!Z564</f>
        <v>0</v>
      </c>
      <c r="AA564" s="90" t="n">
        <f aca="false">Inputs!AA564-Inputs_old!AA564</f>
        <v>0</v>
      </c>
      <c r="AB564" s="90" t="n">
        <f aca="false">Inputs!AB564-Inputs_old!AB564</f>
        <v>0</v>
      </c>
      <c r="AC564" s="90" t="n">
        <f aca="false">Inputs!AC564-Inputs_old!AC564</f>
        <v>0</v>
      </c>
      <c r="AD564" s="90" t="n">
        <f aca="false">Inputs!AD564-Inputs_old!AD564</f>
        <v>0</v>
      </c>
      <c r="AE564" s="90" t="n">
        <f aca="false">Inputs!AE564-Inputs_old!AE564</f>
        <v>0</v>
      </c>
      <c r="AF564" s="90" t="n">
        <f aca="false">Inputs!AF564-Inputs_old!AF564</f>
        <v>0</v>
      </c>
      <c r="AG564" s="90" t="n">
        <f aca="false">Inputs!AG564-Inputs_old!AG564</f>
        <v>0</v>
      </c>
      <c r="AH564" s="90" t="n">
        <f aca="false">Inputs!AH564-Inputs_old!AH564</f>
        <v>0</v>
      </c>
      <c r="AI564" s="90" t="n">
        <f aca="false">Inputs!AI564-Inputs_old!AI564</f>
        <v>0.00139867993761684</v>
      </c>
      <c r="AJ564" s="90" t="n">
        <f aca="false">Inputs!AJ564-Inputs_old!AJ564</f>
        <v>0.001303410781917</v>
      </c>
      <c r="AK564" s="90" t="n">
        <f aca="false">Inputs!AK564-Inputs_old!AK564</f>
        <v>3.40826239411014E-005</v>
      </c>
      <c r="AL564" s="90" t="n">
        <f aca="false">Inputs!AL564-Inputs_old!AL564</f>
        <v>-5.18253853763022E-005</v>
      </c>
      <c r="AM564" s="90" t="n">
        <f aca="false">Inputs!AM564-Inputs_old!AM564</f>
        <v>0</v>
      </c>
      <c r="AN564" s="90" t="n">
        <f aca="false">Inputs!AN564-Inputs_old!AN564</f>
        <v>0</v>
      </c>
      <c r="AO564" s="90" t="n">
        <f aca="false">Inputs!AO564-Inputs_old!AO564</f>
        <v>0</v>
      </c>
      <c r="AP564" s="90" t="n">
        <f aca="false">Inputs!AP564-Inputs_old!AP564</f>
        <v>0</v>
      </c>
      <c r="AQ564" s="90" t="n">
        <f aca="false">Inputs!AQ564-Inputs_old!AQ564</f>
        <v>0</v>
      </c>
      <c r="AR564" s="90" t="n">
        <f aca="false">Inputs!AR564-Inputs_old!AR564</f>
        <v>0</v>
      </c>
      <c r="AS564" s="90" t="n">
        <f aca="false">Inputs!AS564-Inputs_old!AS564</f>
        <v>0</v>
      </c>
      <c r="AT564" s="90" t="n">
        <f aca="false">Inputs!AT564-Inputs_old!AT564</f>
        <v>0</v>
      </c>
      <c r="AU564" s="90" t="n">
        <f aca="false">Inputs!AU564-Inputs_old!AU564</f>
        <v>0</v>
      </c>
      <c r="AV564" s="90" t="n">
        <f aca="false">Inputs!AV564-Inputs_old!AV564</f>
        <v>0</v>
      </c>
      <c r="AW564" s="90" t="n">
        <f aca="false">Inputs!AW564-Inputs_old!AW564</f>
        <v>0</v>
      </c>
      <c r="AX564" s="90" t="n">
        <f aca="false">Inputs!AX564-Inputs_old!AX564</f>
        <v>0</v>
      </c>
      <c r="AY564" s="90" t="n">
        <f aca="false">Inputs!AY564-Inputs_old!AY564</f>
        <v>0</v>
      </c>
      <c r="AZ564" s="90" t="n">
        <f aca="false">Inputs!AZ564-Inputs_old!AZ564</f>
        <v>0</v>
      </c>
      <c r="BA564" s="90" t="n">
        <f aca="false">Inputs!BA564-Inputs_old!BA564</f>
        <v>0</v>
      </c>
      <c r="BB564" s="90" t="n">
        <f aca="false">Inputs!BB564-Inputs_old!BB564</f>
        <v>0</v>
      </c>
      <c r="BC564" s="90" t="n">
        <f aca="false">Inputs!BC564-Inputs_old!BC564</f>
        <v>0</v>
      </c>
      <c r="BD564" s="90" t="n">
        <f aca="false">Inputs!BD564-Inputs_old!BD564</f>
        <v>0</v>
      </c>
      <c r="BE564" s="90" t="n">
        <f aca="false">Inputs!BE564-Inputs_old!BE564</f>
        <v>0</v>
      </c>
      <c r="BF564" s="90" t="n">
        <f aca="false">Inputs!BF564-Inputs_old!BF564</f>
        <v>0</v>
      </c>
      <c r="BG564" s="90" t="n">
        <f aca="false">Inputs!BG564-Inputs_old!BG564</f>
        <v>0</v>
      </c>
    </row>
    <row r="565" customFormat="false" ht="13.5" hidden="false" customHeight="true" outlineLevel="0" collapsed="false">
      <c r="A565" s="48" t="s">
        <v>99</v>
      </c>
      <c r="B565" s="123" t="s">
        <v>499</v>
      </c>
      <c r="C565" s="201" t="s">
        <v>514</v>
      </c>
      <c r="D565" s="123" t="s">
        <v>320</v>
      </c>
      <c r="E565" s="124"/>
      <c r="F565" s="19" t="s">
        <v>525</v>
      </c>
      <c r="G565" s="124" t="s">
        <v>12</v>
      </c>
      <c r="H565" s="124"/>
      <c r="I565" s="124"/>
      <c r="J565" s="90" t="n">
        <f aca="false">Inputs!J565-Inputs_old!J565</f>
        <v>0</v>
      </c>
      <c r="K565" s="90" t="n">
        <f aca="false">Inputs!K565-Inputs_old!K565</f>
        <v>0</v>
      </c>
      <c r="L565" s="90" t="n">
        <f aca="false">Inputs!L565-Inputs_old!L565</f>
        <v>0</v>
      </c>
      <c r="M565" s="90" t="n">
        <f aca="false">Inputs!M565-Inputs_old!M565</f>
        <v>0</v>
      </c>
      <c r="N565" s="90" t="n">
        <f aca="false">Inputs!N565-Inputs_old!N565</f>
        <v>0</v>
      </c>
      <c r="O565" s="90" t="n">
        <f aca="false">Inputs!O565-Inputs_old!O565</f>
        <v>0</v>
      </c>
      <c r="P565" s="90" t="n">
        <f aca="false">Inputs!P565-Inputs_old!P565</f>
        <v>0</v>
      </c>
      <c r="Q565" s="90" t="n">
        <f aca="false">Inputs!Q565-Inputs_old!Q565</f>
        <v>0</v>
      </c>
      <c r="R565" s="90" t="n">
        <f aca="false">Inputs!R565-Inputs_old!R565</f>
        <v>0</v>
      </c>
      <c r="S565" s="90" t="n">
        <f aca="false">Inputs!S565-Inputs_old!S565</f>
        <v>0</v>
      </c>
      <c r="T565" s="90" t="n">
        <f aca="false">Inputs!T565-Inputs_old!T565</f>
        <v>0</v>
      </c>
      <c r="U565" s="90" t="n">
        <f aca="false">Inputs!U565-Inputs_old!U565</f>
        <v>0</v>
      </c>
      <c r="V565" s="90" t="n">
        <f aca="false">Inputs!V565-Inputs_old!V565</f>
        <v>0</v>
      </c>
      <c r="W565" s="90" t="n">
        <f aca="false">Inputs!W565-Inputs_old!W565</f>
        <v>0</v>
      </c>
      <c r="X565" s="90" t="n">
        <f aca="false">Inputs!X565-Inputs_old!X565</f>
        <v>0</v>
      </c>
      <c r="Y565" s="90" t="n">
        <f aca="false">Inputs!Y565-Inputs_old!Y565</f>
        <v>0</v>
      </c>
      <c r="Z565" s="90" t="n">
        <f aca="false">Inputs!Z565-Inputs_old!Z565</f>
        <v>0</v>
      </c>
      <c r="AA565" s="90" t="n">
        <f aca="false">Inputs!AA565-Inputs_old!AA565</f>
        <v>0</v>
      </c>
      <c r="AB565" s="90" t="n">
        <f aca="false">Inputs!AB565-Inputs_old!AB565</f>
        <v>0</v>
      </c>
      <c r="AC565" s="90" t="n">
        <f aca="false">Inputs!AC565-Inputs_old!AC565</f>
        <v>0</v>
      </c>
      <c r="AD565" s="90" t="n">
        <f aca="false">Inputs!AD565-Inputs_old!AD565</f>
        <v>0</v>
      </c>
      <c r="AE565" s="90" t="n">
        <f aca="false">Inputs!AE565-Inputs_old!AE565</f>
        <v>0</v>
      </c>
      <c r="AF565" s="90" t="n">
        <f aca="false">Inputs!AF565-Inputs_old!AF565</f>
        <v>0</v>
      </c>
      <c r="AG565" s="90" t="n">
        <f aca="false">Inputs!AG565-Inputs_old!AG565</f>
        <v>0</v>
      </c>
      <c r="AH565" s="90" t="n">
        <f aca="false">Inputs!AH565-Inputs_old!AH565</f>
        <v>0</v>
      </c>
      <c r="AI565" s="90" t="n">
        <f aca="false">Inputs!AI565-Inputs_old!AI565</f>
        <v>0.00451324134543119</v>
      </c>
      <c r="AJ565" s="90" t="n">
        <f aca="false">Inputs!AJ565-Inputs_old!AJ565</f>
        <v>0.00418818851856839</v>
      </c>
      <c r="AK565" s="90" t="n">
        <f aca="false">Inputs!AK565-Inputs_old!AK565</f>
        <v>5.11239359116504E-005</v>
      </c>
      <c r="AL565" s="90" t="n">
        <f aca="false">Inputs!AL565-Inputs_old!AL565</f>
        <v>-0.000103650770752604</v>
      </c>
      <c r="AM565" s="90" t="n">
        <f aca="false">Inputs!AM565-Inputs_old!AM565</f>
        <v>0</v>
      </c>
      <c r="AN565" s="90" t="n">
        <f aca="false">Inputs!AN565-Inputs_old!AN565</f>
        <v>0</v>
      </c>
      <c r="AO565" s="90" t="n">
        <f aca="false">Inputs!AO565-Inputs_old!AO565</f>
        <v>0</v>
      </c>
      <c r="AP565" s="90" t="n">
        <f aca="false">Inputs!AP565-Inputs_old!AP565</f>
        <v>0</v>
      </c>
      <c r="AQ565" s="90" t="n">
        <f aca="false">Inputs!AQ565-Inputs_old!AQ565</f>
        <v>0</v>
      </c>
      <c r="AR565" s="90" t="n">
        <f aca="false">Inputs!AR565-Inputs_old!AR565</f>
        <v>0</v>
      </c>
      <c r="AS565" s="90" t="n">
        <f aca="false">Inputs!AS565-Inputs_old!AS565</f>
        <v>0</v>
      </c>
      <c r="AT565" s="90" t="n">
        <f aca="false">Inputs!AT565-Inputs_old!AT565</f>
        <v>0</v>
      </c>
      <c r="AU565" s="90" t="n">
        <f aca="false">Inputs!AU565-Inputs_old!AU565</f>
        <v>0</v>
      </c>
      <c r="AV565" s="90" t="n">
        <f aca="false">Inputs!AV565-Inputs_old!AV565</f>
        <v>0</v>
      </c>
      <c r="AW565" s="90" t="n">
        <f aca="false">Inputs!AW565-Inputs_old!AW565</f>
        <v>0</v>
      </c>
      <c r="AX565" s="90" t="n">
        <f aca="false">Inputs!AX565-Inputs_old!AX565</f>
        <v>0</v>
      </c>
      <c r="AY565" s="90" t="n">
        <f aca="false">Inputs!AY565-Inputs_old!AY565</f>
        <v>0</v>
      </c>
      <c r="AZ565" s="90" t="n">
        <f aca="false">Inputs!AZ565-Inputs_old!AZ565</f>
        <v>0</v>
      </c>
      <c r="BA565" s="90" t="n">
        <f aca="false">Inputs!BA565-Inputs_old!BA565</f>
        <v>0</v>
      </c>
      <c r="BB565" s="90" t="n">
        <f aca="false">Inputs!BB565-Inputs_old!BB565</f>
        <v>0</v>
      </c>
      <c r="BC565" s="90" t="n">
        <f aca="false">Inputs!BC565-Inputs_old!BC565</f>
        <v>0</v>
      </c>
      <c r="BD565" s="90" t="n">
        <f aca="false">Inputs!BD565-Inputs_old!BD565</f>
        <v>0</v>
      </c>
      <c r="BE565" s="90" t="n">
        <f aca="false">Inputs!BE565-Inputs_old!BE565</f>
        <v>0</v>
      </c>
      <c r="BF565" s="90" t="n">
        <f aca="false">Inputs!BF565-Inputs_old!BF565</f>
        <v>0</v>
      </c>
      <c r="BG565" s="90" t="n">
        <f aca="false">Inputs!BG565-Inputs_old!BG565</f>
        <v>0</v>
      </c>
    </row>
    <row r="566" customFormat="false" ht="13.5" hidden="false" customHeight="true" outlineLevel="0" collapsed="false">
      <c r="A566" s="48" t="s">
        <v>99</v>
      </c>
      <c r="B566" s="123" t="s">
        <v>499</v>
      </c>
      <c r="C566" s="201" t="s">
        <v>517</v>
      </c>
      <c r="D566" s="123" t="s">
        <v>320</v>
      </c>
      <c r="E566" s="124"/>
      <c r="F566" s="19" t="s">
        <v>526</v>
      </c>
      <c r="G566" s="124" t="s">
        <v>12</v>
      </c>
      <c r="H566" s="124"/>
      <c r="I566" s="124"/>
      <c r="J566" s="90" t="n">
        <f aca="false">Inputs!J566-Inputs_old!J566</f>
        <v>0</v>
      </c>
      <c r="K566" s="90" t="n">
        <f aca="false">Inputs!K566-Inputs_old!K566</f>
        <v>0</v>
      </c>
      <c r="L566" s="90" t="n">
        <f aca="false">Inputs!L566-Inputs_old!L566</f>
        <v>0</v>
      </c>
      <c r="M566" s="90" t="n">
        <f aca="false">Inputs!M566-Inputs_old!M566</f>
        <v>0</v>
      </c>
      <c r="N566" s="90" t="n">
        <f aca="false">Inputs!N566-Inputs_old!N566</f>
        <v>0</v>
      </c>
      <c r="O566" s="90" t="n">
        <f aca="false">Inputs!O566-Inputs_old!O566</f>
        <v>0</v>
      </c>
      <c r="P566" s="90" t="n">
        <f aca="false">Inputs!P566-Inputs_old!P566</f>
        <v>0</v>
      </c>
      <c r="Q566" s="90" t="n">
        <f aca="false">Inputs!Q566-Inputs_old!Q566</f>
        <v>0</v>
      </c>
      <c r="R566" s="90" t="n">
        <f aca="false">Inputs!R566-Inputs_old!R566</f>
        <v>0</v>
      </c>
      <c r="S566" s="90" t="n">
        <f aca="false">Inputs!S566-Inputs_old!S566</f>
        <v>0</v>
      </c>
      <c r="T566" s="90" t="n">
        <f aca="false">Inputs!T566-Inputs_old!T566</f>
        <v>0</v>
      </c>
      <c r="U566" s="90" t="n">
        <f aca="false">Inputs!U566-Inputs_old!U566</f>
        <v>0</v>
      </c>
      <c r="V566" s="90" t="n">
        <f aca="false">Inputs!V566-Inputs_old!V566</f>
        <v>0</v>
      </c>
      <c r="W566" s="90" t="n">
        <f aca="false">Inputs!W566-Inputs_old!W566</f>
        <v>0</v>
      </c>
      <c r="X566" s="90" t="n">
        <f aca="false">Inputs!X566-Inputs_old!X566</f>
        <v>0</v>
      </c>
      <c r="Y566" s="90" t="n">
        <f aca="false">Inputs!Y566-Inputs_old!Y566</f>
        <v>0</v>
      </c>
      <c r="Z566" s="90" t="n">
        <f aca="false">Inputs!Z566-Inputs_old!Z566</f>
        <v>0</v>
      </c>
      <c r="AA566" s="90" t="n">
        <f aca="false">Inputs!AA566-Inputs_old!AA566</f>
        <v>0</v>
      </c>
      <c r="AB566" s="90" t="n">
        <f aca="false">Inputs!AB566-Inputs_old!AB566</f>
        <v>0</v>
      </c>
      <c r="AC566" s="90" t="n">
        <f aca="false">Inputs!AC566-Inputs_old!AC566</f>
        <v>0</v>
      </c>
      <c r="AD566" s="90" t="n">
        <f aca="false">Inputs!AD566-Inputs_old!AD566</f>
        <v>0</v>
      </c>
      <c r="AE566" s="90" t="n">
        <f aca="false">Inputs!AE566-Inputs_old!AE566</f>
        <v>0</v>
      </c>
      <c r="AF566" s="90" t="n">
        <f aca="false">Inputs!AF566-Inputs_old!AF566</f>
        <v>0</v>
      </c>
      <c r="AG566" s="90" t="n">
        <f aca="false">Inputs!AG566-Inputs_old!AG566</f>
        <v>0</v>
      </c>
      <c r="AH566" s="90" t="n">
        <f aca="false">Inputs!AH566-Inputs_old!AH566</f>
        <v>0</v>
      </c>
      <c r="AI566" s="90" t="n">
        <f aca="false">Inputs!AI566-Inputs_old!AI566</f>
        <v>0.000725910851782582</v>
      </c>
      <c r="AJ566" s="90" t="n">
        <f aca="false">Inputs!AJ566-Inputs_old!AJ566</f>
        <v>0.00204786962152319</v>
      </c>
      <c r="AK566" s="90" t="n">
        <f aca="false">Inputs!AK566-Inputs_old!AK566</f>
        <v>0.000543170245885696</v>
      </c>
      <c r="AL566" s="90" t="n">
        <f aca="false">Inputs!AL566-Inputs_old!AL566</f>
        <v>-0.000424107982020562</v>
      </c>
      <c r="AM566" s="90" t="n">
        <f aca="false">Inputs!AM566-Inputs_old!AM566</f>
        <v>-5.6255106072739E-006</v>
      </c>
      <c r="AN566" s="90" t="n">
        <f aca="false">Inputs!AN566-Inputs_old!AN566</f>
        <v>-5.6255106072739E-006</v>
      </c>
      <c r="AO566" s="90" t="n">
        <f aca="false">Inputs!AO566-Inputs_old!AO566</f>
        <v>-5.6255106072739E-006</v>
      </c>
      <c r="AP566" s="90" t="n">
        <f aca="false">Inputs!AP566-Inputs_old!AP566</f>
        <v>-5.6255106072739E-006</v>
      </c>
      <c r="AQ566" s="90" t="n">
        <f aca="false">Inputs!AQ566-Inputs_old!AQ566</f>
        <v>-5.6255106072739E-006</v>
      </c>
      <c r="AR566" s="90" t="n">
        <f aca="false">Inputs!AR566-Inputs_old!AR566</f>
        <v>-5.6255106072739E-006</v>
      </c>
      <c r="AS566" s="90" t="n">
        <f aca="false">Inputs!AS566-Inputs_old!AS566</f>
        <v>-5.6255106072739E-006</v>
      </c>
      <c r="AT566" s="90" t="n">
        <f aca="false">Inputs!AT566-Inputs_old!AT566</f>
        <v>-5.6255106072739E-006</v>
      </c>
      <c r="AU566" s="90" t="n">
        <f aca="false">Inputs!AU566-Inputs_old!AU566</f>
        <v>-5.6255106072739E-006</v>
      </c>
      <c r="AV566" s="90" t="n">
        <f aca="false">Inputs!AV566-Inputs_old!AV566</f>
        <v>-5.6255106072739E-006</v>
      </c>
      <c r="AW566" s="90" t="n">
        <f aca="false">Inputs!AW566-Inputs_old!AW566</f>
        <v>-5.6255106072739E-006</v>
      </c>
      <c r="AX566" s="90" t="n">
        <f aca="false">Inputs!AX566-Inputs_old!AX566</f>
        <v>-5.6255106072739E-006</v>
      </c>
      <c r="AY566" s="90" t="n">
        <f aca="false">Inputs!AY566-Inputs_old!AY566</f>
        <v>-5.6255106072739E-006</v>
      </c>
      <c r="AZ566" s="90" t="n">
        <f aca="false">Inputs!AZ566-Inputs_old!AZ566</f>
        <v>-5.6255106072739E-006</v>
      </c>
      <c r="BA566" s="90" t="n">
        <f aca="false">Inputs!BA566-Inputs_old!BA566</f>
        <v>-5.6255106072739E-006</v>
      </c>
      <c r="BB566" s="90" t="n">
        <f aca="false">Inputs!BB566-Inputs_old!BB566</f>
        <v>-5.6255106072739E-006</v>
      </c>
      <c r="BC566" s="90" t="n">
        <f aca="false">Inputs!BC566-Inputs_old!BC566</f>
        <v>-5.6255106072739E-006</v>
      </c>
      <c r="BD566" s="90" t="n">
        <f aca="false">Inputs!BD566-Inputs_old!BD566</f>
        <v>-5.6255106072739E-006</v>
      </c>
      <c r="BE566" s="90" t="n">
        <f aca="false">Inputs!BE566-Inputs_old!BE566</f>
        <v>-5.6255106072739E-006</v>
      </c>
      <c r="BF566" s="90" t="n">
        <f aca="false">Inputs!BF566-Inputs_old!BF566</f>
        <v>-5.6255106072739E-006</v>
      </c>
      <c r="BG566" s="90" t="n">
        <f aca="false">Inputs!BG566-Inputs_old!BG566</f>
        <v>-5.6255106072739E-006</v>
      </c>
    </row>
    <row r="567" customFormat="false" ht="13.5" hidden="false" customHeight="true" outlineLevel="0" collapsed="false">
      <c r="A567" s="48" t="s">
        <v>99</v>
      </c>
      <c r="B567" s="123" t="s">
        <v>499</v>
      </c>
      <c r="C567" s="201" t="s">
        <v>506</v>
      </c>
      <c r="D567" s="123" t="s">
        <v>320</v>
      </c>
      <c r="E567" s="352"/>
      <c r="F567" s="19" t="s">
        <v>527</v>
      </c>
      <c r="G567" s="124" t="s">
        <v>12</v>
      </c>
      <c r="H567" s="124"/>
      <c r="I567" s="124"/>
      <c r="J567" s="90" t="n">
        <f aca="false">Inputs!J567-Inputs_old!J567</f>
        <v>0</v>
      </c>
      <c r="K567" s="90" t="n">
        <f aca="false">Inputs!K567-Inputs_old!K567</f>
        <v>0</v>
      </c>
      <c r="L567" s="90" t="n">
        <f aca="false">Inputs!L567-Inputs_old!L567</f>
        <v>0</v>
      </c>
      <c r="M567" s="90" t="n">
        <f aca="false">Inputs!M567-Inputs_old!M567</f>
        <v>0</v>
      </c>
      <c r="N567" s="90" t="n">
        <f aca="false">Inputs!N567-Inputs_old!N567</f>
        <v>0</v>
      </c>
      <c r="O567" s="90" t="n">
        <f aca="false">Inputs!O567-Inputs_old!O567</f>
        <v>0</v>
      </c>
      <c r="P567" s="90" t="n">
        <f aca="false">Inputs!P567-Inputs_old!P567</f>
        <v>0</v>
      </c>
      <c r="Q567" s="90" t="n">
        <f aca="false">Inputs!Q567-Inputs_old!Q567</f>
        <v>0</v>
      </c>
      <c r="R567" s="90" t="n">
        <f aca="false">Inputs!R567-Inputs_old!R567</f>
        <v>0</v>
      </c>
      <c r="S567" s="90" t="n">
        <f aca="false">Inputs!S567-Inputs_old!S567</f>
        <v>0</v>
      </c>
      <c r="T567" s="90" t="n">
        <f aca="false">Inputs!T567-Inputs_old!T567</f>
        <v>0</v>
      </c>
      <c r="U567" s="90" t="n">
        <f aca="false">Inputs!U567-Inputs_old!U567</f>
        <v>0</v>
      </c>
      <c r="V567" s="90" t="n">
        <f aca="false">Inputs!V567-Inputs_old!V567</f>
        <v>0</v>
      </c>
      <c r="W567" s="90" t="n">
        <f aca="false">Inputs!W567-Inputs_old!W567</f>
        <v>0</v>
      </c>
      <c r="X567" s="90" t="n">
        <f aca="false">Inputs!X567-Inputs_old!X567</f>
        <v>0</v>
      </c>
      <c r="Y567" s="90" t="n">
        <f aca="false">Inputs!Y567-Inputs_old!Y567</f>
        <v>0</v>
      </c>
      <c r="Z567" s="90" t="n">
        <f aca="false">Inputs!Z567-Inputs_old!Z567</f>
        <v>0</v>
      </c>
      <c r="AA567" s="90" t="n">
        <f aca="false">Inputs!AA567-Inputs_old!AA567</f>
        <v>0</v>
      </c>
      <c r="AB567" s="90" t="n">
        <f aca="false">Inputs!AB567-Inputs_old!AB567</f>
        <v>0</v>
      </c>
      <c r="AC567" s="90" t="n">
        <f aca="false">Inputs!AC567-Inputs_old!AC567</f>
        <v>0</v>
      </c>
      <c r="AD567" s="90" t="n">
        <f aca="false">Inputs!AD567-Inputs_old!AD567</f>
        <v>0</v>
      </c>
      <c r="AE567" s="90" t="n">
        <f aca="false">Inputs!AE567-Inputs_old!AE567</f>
        <v>0</v>
      </c>
      <c r="AF567" s="90" t="n">
        <f aca="false">Inputs!AF567-Inputs_old!AF567</f>
        <v>0</v>
      </c>
      <c r="AG567" s="90" t="n">
        <f aca="false">Inputs!AG567-Inputs_old!AG567</f>
        <v>0</v>
      </c>
      <c r="AH567" s="90" t="n">
        <f aca="false">Inputs!AH567-Inputs_old!AH567</f>
        <v>0</v>
      </c>
      <c r="AI567" s="90" t="n">
        <f aca="false">Inputs!AI567-Inputs_old!AI567</f>
        <v>-0.0763227081424695</v>
      </c>
      <c r="AJ567" s="90" t="n">
        <f aca="false">Inputs!AJ567-Inputs_old!AJ567</f>
        <v>0.000756201425722344</v>
      </c>
      <c r="AK567" s="90" t="n">
        <f aca="false">Inputs!AK567-Inputs_old!AK567</f>
        <v>-0.00295623751903073</v>
      </c>
      <c r="AL567" s="90" t="n">
        <f aca="false">Inputs!AL567-Inputs_old!AL567</f>
        <v>-0.0042605452595904</v>
      </c>
      <c r="AM567" s="90" t="n">
        <f aca="false">Inputs!AM567-Inputs_old!AM567</f>
        <v>-0.00492001781645334</v>
      </c>
      <c r="AN567" s="90" t="n">
        <f aca="false">Inputs!AN567-Inputs_old!AN567</f>
        <v>7.99859682565351E-005</v>
      </c>
      <c r="AO567" s="90" t="n">
        <f aca="false">Inputs!AO567-Inputs_old!AO567</f>
        <v>7.99859682565351E-005</v>
      </c>
      <c r="AP567" s="90" t="n">
        <f aca="false">Inputs!AP567-Inputs_old!AP567</f>
        <v>7.99859682565351E-005</v>
      </c>
      <c r="AQ567" s="90" t="n">
        <f aca="false">Inputs!AQ567-Inputs_old!AQ567</f>
        <v>7.99859682565351E-005</v>
      </c>
      <c r="AR567" s="90" t="n">
        <f aca="false">Inputs!AR567-Inputs_old!AR567</f>
        <v>7.99859682565351E-005</v>
      </c>
      <c r="AS567" s="90" t="n">
        <f aca="false">Inputs!AS567-Inputs_old!AS567</f>
        <v>7.99859682565351E-005</v>
      </c>
      <c r="AT567" s="90" t="n">
        <f aca="false">Inputs!AT567-Inputs_old!AT567</f>
        <v>7.99859682565351E-005</v>
      </c>
      <c r="AU567" s="90" t="n">
        <f aca="false">Inputs!AU567-Inputs_old!AU567</f>
        <v>7.99859682565351E-005</v>
      </c>
      <c r="AV567" s="90" t="n">
        <f aca="false">Inputs!AV567-Inputs_old!AV567</f>
        <v>7.99859682565351E-005</v>
      </c>
      <c r="AW567" s="90" t="n">
        <f aca="false">Inputs!AW567-Inputs_old!AW567</f>
        <v>7.99859682565351E-005</v>
      </c>
      <c r="AX567" s="90" t="n">
        <f aca="false">Inputs!AX567-Inputs_old!AX567</f>
        <v>7.99859682565351E-005</v>
      </c>
      <c r="AY567" s="90" t="n">
        <f aca="false">Inputs!AY567-Inputs_old!AY567</f>
        <v>7.99859682565351E-005</v>
      </c>
      <c r="AZ567" s="90" t="n">
        <f aca="false">Inputs!AZ567-Inputs_old!AZ567</f>
        <v>7.99859682565351E-005</v>
      </c>
      <c r="BA567" s="90" t="n">
        <f aca="false">Inputs!BA567-Inputs_old!BA567</f>
        <v>7.99859682565351E-005</v>
      </c>
      <c r="BB567" s="90" t="n">
        <f aca="false">Inputs!BB567-Inputs_old!BB567</f>
        <v>7.99859682565351E-005</v>
      </c>
      <c r="BC567" s="90" t="n">
        <f aca="false">Inputs!BC567-Inputs_old!BC567</f>
        <v>7.99859682565351E-005</v>
      </c>
      <c r="BD567" s="90" t="n">
        <f aca="false">Inputs!BD567-Inputs_old!BD567</f>
        <v>7.99859682565351E-005</v>
      </c>
      <c r="BE567" s="90" t="n">
        <f aca="false">Inputs!BE567-Inputs_old!BE567</f>
        <v>7.99859682565351E-005</v>
      </c>
      <c r="BF567" s="90" t="n">
        <f aca="false">Inputs!BF567-Inputs_old!BF567</f>
        <v>7.99859682565351E-005</v>
      </c>
      <c r="BG567" s="90" t="n">
        <f aca="false">Inputs!BG567-Inputs_old!BG567</f>
        <v>7.99859682565351E-005</v>
      </c>
    </row>
    <row r="568" customFormat="false" ht="13.5" hidden="false" customHeight="true" outlineLevel="0" collapsed="false">
      <c r="A568" s="48" t="s">
        <v>99</v>
      </c>
      <c r="B568" s="123" t="s">
        <v>499</v>
      </c>
      <c r="C568" s="201" t="s">
        <v>510</v>
      </c>
      <c r="D568" s="123" t="s">
        <v>320</v>
      </c>
      <c r="E568" s="352"/>
      <c r="F568" s="19" t="s">
        <v>528</v>
      </c>
      <c r="G568" s="124" t="s">
        <v>12</v>
      </c>
      <c r="H568" s="124"/>
      <c r="I568" s="124"/>
      <c r="J568" s="90" t="n">
        <f aca="false">Inputs!J568-Inputs_old!J568</f>
        <v>0</v>
      </c>
      <c r="K568" s="90" t="n">
        <f aca="false">Inputs!K568-Inputs_old!K568</f>
        <v>0</v>
      </c>
      <c r="L568" s="90" t="n">
        <f aca="false">Inputs!L568-Inputs_old!L568</f>
        <v>0</v>
      </c>
      <c r="M568" s="90" t="n">
        <f aca="false">Inputs!M568-Inputs_old!M568</f>
        <v>0</v>
      </c>
      <c r="N568" s="90" t="n">
        <f aca="false">Inputs!N568-Inputs_old!N568</f>
        <v>0</v>
      </c>
      <c r="O568" s="90" t="n">
        <f aca="false">Inputs!O568-Inputs_old!O568</f>
        <v>0</v>
      </c>
      <c r="P568" s="90" t="n">
        <f aca="false">Inputs!P568-Inputs_old!P568</f>
        <v>0</v>
      </c>
      <c r="Q568" s="90" t="n">
        <f aca="false">Inputs!Q568-Inputs_old!Q568</f>
        <v>0</v>
      </c>
      <c r="R568" s="90" t="n">
        <f aca="false">Inputs!R568-Inputs_old!R568</f>
        <v>0</v>
      </c>
      <c r="S568" s="90" t="n">
        <f aca="false">Inputs!S568-Inputs_old!S568</f>
        <v>0</v>
      </c>
      <c r="T568" s="90" t="n">
        <f aca="false">Inputs!T568-Inputs_old!T568</f>
        <v>0</v>
      </c>
      <c r="U568" s="90" t="n">
        <f aca="false">Inputs!U568-Inputs_old!U568</f>
        <v>0</v>
      </c>
      <c r="V568" s="90" t="n">
        <f aca="false">Inputs!V568-Inputs_old!V568</f>
        <v>0</v>
      </c>
      <c r="W568" s="90" t="n">
        <f aca="false">Inputs!W568-Inputs_old!W568</f>
        <v>0</v>
      </c>
      <c r="X568" s="90" t="n">
        <f aca="false">Inputs!X568-Inputs_old!X568</f>
        <v>0</v>
      </c>
      <c r="Y568" s="90" t="n">
        <f aca="false">Inputs!Y568-Inputs_old!Y568</f>
        <v>0</v>
      </c>
      <c r="Z568" s="90" t="n">
        <f aca="false">Inputs!Z568-Inputs_old!Z568</f>
        <v>0</v>
      </c>
      <c r="AA568" s="90" t="n">
        <f aca="false">Inputs!AA568-Inputs_old!AA568</f>
        <v>0</v>
      </c>
      <c r="AB568" s="90" t="n">
        <f aca="false">Inputs!AB568-Inputs_old!AB568</f>
        <v>0</v>
      </c>
      <c r="AC568" s="90" t="n">
        <f aca="false">Inputs!AC568-Inputs_old!AC568</f>
        <v>0</v>
      </c>
      <c r="AD568" s="90" t="n">
        <f aca="false">Inputs!AD568-Inputs_old!AD568</f>
        <v>0</v>
      </c>
      <c r="AE568" s="90" t="n">
        <f aca="false">Inputs!AE568-Inputs_old!AE568</f>
        <v>0</v>
      </c>
      <c r="AF568" s="90" t="n">
        <f aca="false">Inputs!AF568-Inputs_old!AF568</f>
        <v>0</v>
      </c>
      <c r="AG568" s="90" t="n">
        <f aca="false">Inputs!AG568-Inputs_old!AG568</f>
        <v>0</v>
      </c>
      <c r="AH568" s="90" t="n">
        <f aca="false">Inputs!AH568-Inputs_old!AH568</f>
        <v>0</v>
      </c>
      <c r="AI568" s="90" t="n">
        <f aca="false">Inputs!AI568-Inputs_old!AI568</f>
        <v>0.00139867993761684</v>
      </c>
      <c r="AJ568" s="90" t="n">
        <f aca="false">Inputs!AJ568-Inputs_old!AJ568</f>
        <v>0.00130341078191699</v>
      </c>
      <c r="AK568" s="90" t="n">
        <f aca="false">Inputs!AK568-Inputs_old!AK568</f>
        <v>3.4082623941098E-005</v>
      </c>
      <c r="AL568" s="90" t="n">
        <f aca="false">Inputs!AL568-Inputs_old!AL568</f>
        <v>-5.18253853762987E-005</v>
      </c>
      <c r="AM568" s="90" t="n">
        <f aca="false">Inputs!AM568-Inputs_old!AM568</f>
        <v>0</v>
      </c>
      <c r="AN568" s="90" t="n">
        <f aca="false">Inputs!AN568-Inputs_old!AN568</f>
        <v>0</v>
      </c>
      <c r="AO568" s="90" t="n">
        <f aca="false">Inputs!AO568-Inputs_old!AO568</f>
        <v>0</v>
      </c>
      <c r="AP568" s="90" t="n">
        <f aca="false">Inputs!AP568-Inputs_old!AP568</f>
        <v>0</v>
      </c>
      <c r="AQ568" s="90" t="n">
        <f aca="false">Inputs!AQ568-Inputs_old!AQ568</f>
        <v>0</v>
      </c>
      <c r="AR568" s="90" t="n">
        <f aca="false">Inputs!AR568-Inputs_old!AR568</f>
        <v>0</v>
      </c>
      <c r="AS568" s="90" t="n">
        <f aca="false">Inputs!AS568-Inputs_old!AS568</f>
        <v>0</v>
      </c>
      <c r="AT568" s="90" t="n">
        <f aca="false">Inputs!AT568-Inputs_old!AT568</f>
        <v>0</v>
      </c>
      <c r="AU568" s="90" t="n">
        <f aca="false">Inputs!AU568-Inputs_old!AU568</f>
        <v>0</v>
      </c>
      <c r="AV568" s="90" t="n">
        <f aca="false">Inputs!AV568-Inputs_old!AV568</f>
        <v>0</v>
      </c>
      <c r="AW568" s="90" t="n">
        <f aca="false">Inputs!AW568-Inputs_old!AW568</f>
        <v>0</v>
      </c>
      <c r="AX568" s="90" t="n">
        <f aca="false">Inputs!AX568-Inputs_old!AX568</f>
        <v>0</v>
      </c>
      <c r="AY568" s="90" t="n">
        <f aca="false">Inputs!AY568-Inputs_old!AY568</f>
        <v>0</v>
      </c>
      <c r="AZ568" s="90" t="n">
        <f aca="false">Inputs!AZ568-Inputs_old!AZ568</f>
        <v>0</v>
      </c>
      <c r="BA568" s="90" t="n">
        <f aca="false">Inputs!BA568-Inputs_old!BA568</f>
        <v>0</v>
      </c>
      <c r="BB568" s="90" t="n">
        <f aca="false">Inputs!BB568-Inputs_old!BB568</f>
        <v>0</v>
      </c>
      <c r="BC568" s="90" t="n">
        <f aca="false">Inputs!BC568-Inputs_old!BC568</f>
        <v>0</v>
      </c>
      <c r="BD568" s="90" t="n">
        <f aca="false">Inputs!BD568-Inputs_old!BD568</f>
        <v>0</v>
      </c>
      <c r="BE568" s="90" t="n">
        <f aca="false">Inputs!BE568-Inputs_old!BE568</f>
        <v>0</v>
      </c>
      <c r="BF568" s="90" t="n">
        <f aca="false">Inputs!BF568-Inputs_old!BF568</f>
        <v>0</v>
      </c>
      <c r="BG568" s="90" t="n">
        <f aca="false">Inputs!BG568-Inputs_old!BG568</f>
        <v>0</v>
      </c>
    </row>
    <row r="569" customFormat="false" ht="13.5" hidden="false" customHeight="true" outlineLevel="0" collapsed="false">
      <c r="A569" s="48" t="s">
        <v>99</v>
      </c>
      <c r="B569" s="123" t="s">
        <v>499</v>
      </c>
      <c r="C569" s="201" t="s">
        <v>514</v>
      </c>
      <c r="D569" s="123" t="s">
        <v>320</v>
      </c>
      <c r="E569" s="352"/>
      <c r="F569" s="19" t="s">
        <v>529</v>
      </c>
      <c r="G569" s="124" t="s">
        <v>12</v>
      </c>
      <c r="H569" s="124"/>
      <c r="I569" s="124"/>
      <c r="J569" s="90" t="n">
        <f aca="false">Inputs!J569-Inputs_old!J569</f>
        <v>0</v>
      </c>
      <c r="K569" s="90" t="n">
        <f aca="false">Inputs!K569-Inputs_old!K569</f>
        <v>0</v>
      </c>
      <c r="L569" s="90" t="n">
        <f aca="false">Inputs!L569-Inputs_old!L569</f>
        <v>0</v>
      </c>
      <c r="M569" s="90" t="n">
        <f aca="false">Inputs!M569-Inputs_old!M569</f>
        <v>0</v>
      </c>
      <c r="N569" s="90" t="n">
        <f aca="false">Inputs!N569-Inputs_old!N569</f>
        <v>0</v>
      </c>
      <c r="O569" s="90" t="n">
        <f aca="false">Inputs!O569-Inputs_old!O569</f>
        <v>0</v>
      </c>
      <c r="P569" s="90" t="n">
        <f aca="false">Inputs!P569-Inputs_old!P569</f>
        <v>0</v>
      </c>
      <c r="Q569" s="90" t="n">
        <f aca="false">Inputs!Q569-Inputs_old!Q569</f>
        <v>0</v>
      </c>
      <c r="R569" s="90" t="n">
        <f aca="false">Inputs!R569-Inputs_old!R569</f>
        <v>0</v>
      </c>
      <c r="S569" s="90" t="n">
        <f aca="false">Inputs!S569-Inputs_old!S569</f>
        <v>0</v>
      </c>
      <c r="T569" s="90" t="n">
        <f aca="false">Inputs!T569-Inputs_old!T569</f>
        <v>0</v>
      </c>
      <c r="U569" s="90" t="n">
        <f aca="false">Inputs!U569-Inputs_old!U569</f>
        <v>0</v>
      </c>
      <c r="V569" s="90" t="n">
        <f aca="false">Inputs!V569-Inputs_old!V569</f>
        <v>0</v>
      </c>
      <c r="W569" s="90" t="n">
        <f aca="false">Inputs!W569-Inputs_old!W569</f>
        <v>0</v>
      </c>
      <c r="X569" s="90" t="n">
        <f aca="false">Inputs!X569-Inputs_old!X569</f>
        <v>0</v>
      </c>
      <c r="Y569" s="90" t="n">
        <f aca="false">Inputs!Y569-Inputs_old!Y569</f>
        <v>0</v>
      </c>
      <c r="Z569" s="90" t="n">
        <f aca="false">Inputs!Z569-Inputs_old!Z569</f>
        <v>0</v>
      </c>
      <c r="AA569" s="90" t="n">
        <f aca="false">Inputs!AA569-Inputs_old!AA569</f>
        <v>0</v>
      </c>
      <c r="AB569" s="90" t="n">
        <f aca="false">Inputs!AB569-Inputs_old!AB569</f>
        <v>0</v>
      </c>
      <c r="AC569" s="90" t="n">
        <f aca="false">Inputs!AC569-Inputs_old!AC569</f>
        <v>0</v>
      </c>
      <c r="AD569" s="90" t="n">
        <f aca="false">Inputs!AD569-Inputs_old!AD569</f>
        <v>0</v>
      </c>
      <c r="AE569" s="90" t="n">
        <f aca="false">Inputs!AE569-Inputs_old!AE569</f>
        <v>0</v>
      </c>
      <c r="AF569" s="90" t="n">
        <f aca="false">Inputs!AF569-Inputs_old!AF569</f>
        <v>0</v>
      </c>
      <c r="AG569" s="90" t="n">
        <f aca="false">Inputs!AG569-Inputs_old!AG569</f>
        <v>0</v>
      </c>
      <c r="AH569" s="90" t="n">
        <f aca="false">Inputs!AH569-Inputs_old!AH569</f>
        <v>0</v>
      </c>
      <c r="AI569" s="90" t="n">
        <f aca="false">Inputs!AI569-Inputs_old!AI569</f>
        <v>0.00451324134543119</v>
      </c>
      <c r="AJ569" s="90" t="n">
        <f aca="false">Inputs!AJ569-Inputs_old!AJ569</f>
        <v>0.00418818851856839</v>
      </c>
      <c r="AK569" s="90" t="n">
        <f aca="false">Inputs!AK569-Inputs_old!AK569</f>
        <v>5.11239359116539E-005</v>
      </c>
      <c r="AL569" s="90" t="n">
        <f aca="false">Inputs!AL569-Inputs_old!AL569</f>
        <v>-0.000103650770752604</v>
      </c>
      <c r="AM569" s="90" t="n">
        <f aca="false">Inputs!AM569-Inputs_old!AM569</f>
        <v>0</v>
      </c>
      <c r="AN569" s="90" t="n">
        <f aca="false">Inputs!AN569-Inputs_old!AN569</f>
        <v>0</v>
      </c>
      <c r="AO569" s="90" t="n">
        <f aca="false">Inputs!AO569-Inputs_old!AO569</f>
        <v>0</v>
      </c>
      <c r="AP569" s="90" t="n">
        <f aca="false">Inputs!AP569-Inputs_old!AP569</f>
        <v>0</v>
      </c>
      <c r="AQ569" s="90" t="n">
        <f aca="false">Inputs!AQ569-Inputs_old!AQ569</f>
        <v>0</v>
      </c>
      <c r="AR569" s="90" t="n">
        <f aca="false">Inputs!AR569-Inputs_old!AR569</f>
        <v>0</v>
      </c>
      <c r="AS569" s="90" t="n">
        <f aca="false">Inputs!AS569-Inputs_old!AS569</f>
        <v>0</v>
      </c>
      <c r="AT569" s="90" t="n">
        <f aca="false">Inputs!AT569-Inputs_old!AT569</f>
        <v>0</v>
      </c>
      <c r="AU569" s="90" t="n">
        <f aca="false">Inputs!AU569-Inputs_old!AU569</f>
        <v>0</v>
      </c>
      <c r="AV569" s="90" t="n">
        <f aca="false">Inputs!AV569-Inputs_old!AV569</f>
        <v>0</v>
      </c>
      <c r="AW569" s="90" t="n">
        <f aca="false">Inputs!AW569-Inputs_old!AW569</f>
        <v>0</v>
      </c>
      <c r="AX569" s="90" t="n">
        <f aca="false">Inputs!AX569-Inputs_old!AX569</f>
        <v>0</v>
      </c>
      <c r="AY569" s="90" t="n">
        <f aca="false">Inputs!AY569-Inputs_old!AY569</f>
        <v>0</v>
      </c>
      <c r="AZ569" s="90" t="n">
        <f aca="false">Inputs!AZ569-Inputs_old!AZ569</f>
        <v>0</v>
      </c>
      <c r="BA569" s="90" t="n">
        <f aca="false">Inputs!BA569-Inputs_old!BA569</f>
        <v>0</v>
      </c>
      <c r="BB569" s="90" t="n">
        <f aca="false">Inputs!BB569-Inputs_old!BB569</f>
        <v>0</v>
      </c>
      <c r="BC569" s="90" t="n">
        <f aca="false">Inputs!BC569-Inputs_old!BC569</f>
        <v>0</v>
      </c>
      <c r="BD569" s="90" t="n">
        <f aca="false">Inputs!BD569-Inputs_old!BD569</f>
        <v>0</v>
      </c>
      <c r="BE569" s="90" t="n">
        <f aca="false">Inputs!BE569-Inputs_old!BE569</f>
        <v>0</v>
      </c>
      <c r="BF569" s="90" t="n">
        <f aca="false">Inputs!BF569-Inputs_old!BF569</f>
        <v>0</v>
      </c>
      <c r="BG569" s="90" t="n">
        <f aca="false">Inputs!BG569-Inputs_old!BG569</f>
        <v>0</v>
      </c>
    </row>
    <row r="570" customFormat="false" ht="13.5" hidden="false" customHeight="true" outlineLevel="0" collapsed="false">
      <c r="A570" s="48" t="s">
        <v>99</v>
      </c>
      <c r="B570" s="123" t="s">
        <v>499</v>
      </c>
      <c r="C570" s="201" t="s">
        <v>517</v>
      </c>
      <c r="D570" s="123" t="s">
        <v>320</v>
      </c>
      <c r="E570" s="352"/>
      <c r="F570" s="19" t="s">
        <v>530</v>
      </c>
      <c r="G570" s="124" t="s">
        <v>12</v>
      </c>
      <c r="H570" s="124"/>
      <c r="I570" s="124"/>
      <c r="J570" s="90" t="n">
        <f aca="false">Inputs!J570-Inputs_old!J570</f>
        <v>0</v>
      </c>
      <c r="K570" s="90" t="n">
        <f aca="false">Inputs!K570-Inputs_old!K570</f>
        <v>0</v>
      </c>
      <c r="L570" s="90" t="n">
        <f aca="false">Inputs!L570-Inputs_old!L570</f>
        <v>0</v>
      </c>
      <c r="M570" s="90" t="n">
        <f aca="false">Inputs!M570-Inputs_old!M570</f>
        <v>0</v>
      </c>
      <c r="N570" s="90" t="n">
        <f aca="false">Inputs!N570-Inputs_old!N570</f>
        <v>0</v>
      </c>
      <c r="O570" s="90" t="n">
        <f aca="false">Inputs!O570-Inputs_old!O570</f>
        <v>0</v>
      </c>
      <c r="P570" s="90" t="n">
        <f aca="false">Inputs!P570-Inputs_old!P570</f>
        <v>0</v>
      </c>
      <c r="Q570" s="90" t="n">
        <f aca="false">Inputs!Q570-Inputs_old!Q570</f>
        <v>0</v>
      </c>
      <c r="R570" s="90" t="n">
        <f aca="false">Inputs!R570-Inputs_old!R570</f>
        <v>0</v>
      </c>
      <c r="S570" s="90" t="n">
        <f aca="false">Inputs!S570-Inputs_old!S570</f>
        <v>0</v>
      </c>
      <c r="T570" s="90" t="n">
        <f aca="false">Inputs!T570-Inputs_old!T570</f>
        <v>0</v>
      </c>
      <c r="U570" s="90" t="n">
        <f aca="false">Inputs!U570-Inputs_old!U570</f>
        <v>0</v>
      </c>
      <c r="V570" s="90" t="n">
        <f aca="false">Inputs!V570-Inputs_old!V570</f>
        <v>0</v>
      </c>
      <c r="W570" s="90" t="n">
        <f aca="false">Inputs!W570-Inputs_old!W570</f>
        <v>0</v>
      </c>
      <c r="X570" s="90" t="n">
        <f aca="false">Inputs!X570-Inputs_old!X570</f>
        <v>0</v>
      </c>
      <c r="Y570" s="90" t="n">
        <f aca="false">Inputs!Y570-Inputs_old!Y570</f>
        <v>0</v>
      </c>
      <c r="Z570" s="90" t="n">
        <f aca="false">Inputs!Z570-Inputs_old!Z570</f>
        <v>0</v>
      </c>
      <c r="AA570" s="90" t="n">
        <f aca="false">Inputs!AA570-Inputs_old!AA570</f>
        <v>0</v>
      </c>
      <c r="AB570" s="90" t="n">
        <f aca="false">Inputs!AB570-Inputs_old!AB570</f>
        <v>0</v>
      </c>
      <c r="AC570" s="90" t="n">
        <f aca="false">Inputs!AC570-Inputs_old!AC570</f>
        <v>0</v>
      </c>
      <c r="AD570" s="90" t="n">
        <f aca="false">Inputs!AD570-Inputs_old!AD570</f>
        <v>0</v>
      </c>
      <c r="AE570" s="90" t="n">
        <f aca="false">Inputs!AE570-Inputs_old!AE570</f>
        <v>0</v>
      </c>
      <c r="AF570" s="90" t="n">
        <f aca="false">Inputs!AF570-Inputs_old!AF570</f>
        <v>0</v>
      </c>
      <c r="AG570" s="90" t="n">
        <f aca="false">Inputs!AG570-Inputs_old!AG570</f>
        <v>0</v>
      </c>
      <c r="AH570" s="90" t="n">
        <f aca="false">Inputs!AH570-Inputs_old!AH570</f>
        <v>0</v>
      </c>
      <c r="AI570" s="90" t="n">
        <f aca="false">Inputs!AI570-Inputs_old!AI570</f>
        <v>0.000725910851782585</v>
      </c>
      <c r="AJ570" s="90" t="n">
        <f aca="false">Inputs!AJ570-Inputs_old!AJ570</f>
        <v>0.00204786962152319</v>
      </c>
      <c r="AK570" s="90" t="n">
        <f aca="false">Inputs!AK570-Inputs_old!AK570</f>
        <v>0.000543170245885696</v>
      </c>
      <c r="AL570" s="90" t="n">
        <f aca="false">Inputs!AL570-Inputs_old!AL570</f>
        <v>-0.000424107982020562</v>
      </c>
      <c r="AM570" s="90" t="n">
        <f aca="false">Inputs!AM570-Inputs_old!AM570</f>
        <v>-5.6255106072739E-006</v>
      </c>
      <c r="AN570" s="90" t="n">
        <f aca="false">Inputs!AN570-Inputs_old!AN570</f>
        <v>-5.6255106072739E-006</v>
      </c>
      <c r="AO570" s="90" t="n">
        <f aca="false">Inputs!AO570-Inputs_old!AO570</f>
        <v>-5.6255106072739E-006</v>
      </c>
      <c r="AP570" s="90" t="n">
        <f aca="false">Inputs!AP570-Inputs_old!AP570</f>
        <v>-5.6255106072739E-006</v>
      </c>
      <c r="AQ570" s="90" t="n">
        <f aca="false">Inputs!AQ570-Inputs_old!AQ570</f>
        <v>-5.6255106072739E-006</v>
      </c>
      <c r="AR570" s="90" t="n">
        <f aca="false">Inputs!AR570-Inputs_old!AR570</f>
        <v>-5.6255106072739E-006</v>
      </c>
      <c r="AS570" s="90" t="n">
        <f aca="false">Inputs!AS570-Inputs_old!AS570</f>
        <v>-5.6255106072739E-006</v>
      </c>
      <c r="AT570" s="90" t="n">
        <f aca="false">Inputs!AT570-Inputs_old!AT570</f>
        <v>-5.6255106072739E-006</v>
      </c>
      <c r="AU570" s="90" t="n">
        <f aca="false">Inputs!AU570-Inputs_old!AU570</f>
        <v>-5.6255106072739E-006</v>
      </c>
      <c r="AV570" s="90" t="n">
        <f aca="false">Inputs!AV570-Inputs_old!AV570</f>
        <v>-5.6255106072739E-006</v>
      </c>
      <c r="AW570" s="90" t="n">
        <f aca="false">Inputs!AW570-Inputs_old!AW570</f>
        <v>-5.6255106072739E-006</v>
      </c>
      <c r="AX570" s="90" t="n">
        <f aca="false">Inputs!AX570-Inputs_old!AX570</f>
        <v>-5.6255106072739E-006</v>
      </c>
      <c r="AY570" s="90" t="n">
        <f aca="false">Inputs!AY570-Inputs_old!AY570</f>
        <v>-5.6255106072739E-006</v>
      </c>
      <c r="AZ570" s="90" t="n">
        <f aca="false">Inputs!AZ570-Inputs_old!AZ570</f>
        <v>-5.6255106072739E-006</v>
      </c>
      <c r="BA570" s="90" t="n">
        <f aca="false">Inputs!BA570-Inputs_old!BA570</f>
        <v>-5.6255106072739E-006</v>
      </c>
      <c r="BB570" s="90" t="n">
        <f aca="false">Inputs!BB570-Inputs_old!BB570</f>
        <v>-5.6255106072739E-006</v>
      </c>
      <c r="BC570" s="90" t="n">
        <f aca="false">Inputs!BC570-Inputs_old!BC570</f>
        <v>-5.6255106072739E-006</v>
      </c>
      <c r="BD570" s="90" t="n">
        <f aca="false">Inputs!BD570-Inputs_old!BD570</f>
        <v>-5.6255106072739E-006</v>
      </c>
      <c r="BE570" s="90" t="n">
        <f aca="false">Inputs!BE570-Inputs_old!BE570</f>
        <v>-5.6255106072739E-006</v>
      </c>
      <c r="BF570" s="90" t="n">
        <f aca="false">Inputs!BF570-Inputs_old!BF570</f>
        <v>-5.6255106072739E-006</v>
      </c>
      <c r="BG570" s="90" t="n">
        <f aca="false">Inputs!BG570-Inputs_old!BG570</f>
        <v>-5.6255106072739E-006</v>
      </c>
    </row>
    <row r="571" customFormat="false" ht="13.5" hidden="false" customHeight="true" outlineLevel="0" collapsed="false">
      <c r="A571" s="211" t="s">
        <v>99</v>
      </c>
      <c r="B571" s="212" t="s">
        <v>499</v>
      </c>
      <c r="C571" s="213" t="s">
        <v>510</v>
      </c>
      <c r="D571" s="212" t="s">
        <v>320</v>
      </c>
      <c r="E571" s="349"/>
      <c r="F571" s="19" t="s">
        <v>531</v>
      </c>
      <c r="G571" s="349" t="s">
        <v>12</v>
      </c>
      <c r="H571" s="349"/>
      <c r="I571" s="349"/>
      <c r="J571" s="90" t="n">
        <f aca="false">Inputs!J571-Inputs_old!J571</f>
        <v>0</v>
      </c>
      <c r="K571" s="90" t="n">
        <f aca="false">Inputs!K571-Inputs_old!K571</f>
        <v>0</v>
      </c>
      <c r="L571" s="90" t="n">
        <f aca="false">Inputs!L571-Inputs_old!L571</f>
        <v>0</v>
      </c>
      <c r="M571" s="90" t="n">
        <f aca="false">Inputs!M571-Inputs_old!M571</f>
        <v>0</v>
      </c>
      <c r="N571" s="90" t="n">
        <f aca="false">Inputs!N571-Inputs_old!N571</f>
        <v>0</v>
      </c>
      <c r="O571" s="90" t="n">
        <f aca="false">Inputs!O571-Inputs_old!O571</f>
        <v>0</v>
      </c>
      <c r="P571" s="90" t="n">
        <f aca="false">Inputs!P571-Inputs_old!P571</f>
        <v>0</v>
      </c>
      <c r="Q571" s="90" t="n">
        <f aca="false">Inputs!Q571-Inputs_old!Q571</f>
        <v>0</v>
      </c>
      <c r="R571" s="90" t="n">
        <f aca="false">Inputs!R571-Inputs_old!R571</f>
        <v>0</v>
      </c>
      <c r="S571" s="90" t="n">
        <f aca="false">Inputs!S571-Inputs_old!S571</f>
        <v>0</v>
      </c>
      <c r="T571" s="90" t="n">
        <f aca="false">Inputs!T571-Inputs_old!T571</f>
        <v>0</v>
      </c>
      <c r="U571" s="90" t="n">
        <f aca="false">Inputs!U571-Inputs_old!U571</f>
        <v>0</v>
      </c>
      <c r="V571" s="90" t="n">
        <f aca="false">Inputs!V571-Inputs_old!V571</f>
        <v>0</v>
      </c>
      <c r="W571" s="90" t="n">
        <f aca="false">Inputs!W571-Inputs_old!W571</f>
        <v>0</v>
      </c>
      <c r="X571" s="90" t="n">
        <f aca="false">Inputs!X571-Inputs_old!X571</f>
        <v>0</v>
      </c>
      <c r="Y571" s="90" t="n">
        <f aca="false">Inputs!Y571-Inputs_old!Y571</f>
        <v>0</v>
      </c>
      <c r="Z571" s="90" t="n">
        <f aca="false">Inputs!Z571-Inputs_old!Z571</f>
        <v>0</v>
      </c>
      <c r="AA571" s="90" t="n">
        <f aca="false">Inputs!AA571-Inputs_old!AA571</f>
        <v>0</v>
      </c>
      <c r="AB571" s="90" t="n">
        <f aca="false">Inputs!AB571-Inputs_old!AB571</f>
        <v>0</v>
      </c>
      <c r="AC571" s="90" t="n">
        <f aca="false">Inputs!AC571-Inputs_old!AC571</f>
        <v>0</v>
      </c>
      <c r="AD571" s="90" t="n">
        <f aca="false">Inputs!AD571-Inputs_old!AD571</f>
        <v>0</v>
      </c>
      <c r="AE571" s="90" t="n">
        <f aca="false">Inputs!AE571-Inputs_old!AE571</f>
        <v>0</v>
      </c>
      <c r="AF571" s="90" t="n">
        <f aca="false">Inputs!AF571-Inputs_old!AF571</f>
        <v>0</v>
      </c>
      <c r="AG571" s="90" t="n">
        <f aca="false">Inputs!AG571-Inputs_old!AG571</f>
        <v>0</v>
      </c>
      <c r="AH571" s="90" t="n">
        <f aca="false">Inputs!AH571-Inputs_old!AH571</f>
        <v>0</v>
      </c>
      <c r="AI571" s="90" t="n">
        <f aca="false">Inputs!AI571-Inputs_old!AI571</f>
        <v>0</v>
      </c>
      <c r="AJ571" s="90" t="n">
        <f aca="false">Inputs!AJ571-Inputs_old!AJ571</f>
        <v>0.005</v>
      </c>
      <c r="AK571" s="90" t="n">
        <f aca="false">Inputs!AK571-Inputs_old!AK571</f>
        <v>0</v>
      </c>
      <c r="AL571" s="90" t="n">
        <f aca="false">Inputs!AL571-Inputs_old!AL571</f>
        <v>0</v>
      </c>
      <c r="AM571" s="90" t="n">
        <f aca="false">Inputs!AM571-Inputs_old!AM571</f>
        <v>0</v>
      </c>
      <c r="AN571" s="90" t="n">
        <f aca="false">Inputs!AN571-Inputs_old!AN571</f>
        <v>0</v>
      </c>
      <c r="AO571" s="90" t="n">
        <f aca="false">Inputs!AO571-Inputs_old!AO571</f>
        <v>0</v>
      </c>
      <c r="AP571" s="90" t="n">
        <f aca="false">Inputs!AP571-Inputs_old!AP571</f>
        <v>0</v>
      </c>
      <c r="AQ571" s="90" t="n">
        <f aca="false">Inputs!AQ571-Inputs_old!AQ571</f>
        <v>0</v>
      </c>
      <c r="AR571" s="90" t="n">
        <f aca="false">Inputs!AR571-Inputs_old!AR571</f>
        <v>0</v>
      </c>
      <c r="AS571" s="90" t="n">
        <f aca="false">Inputs!AS571-Inputs_old!AS571</f>
        <v>0</v>
      </c>
      <c r="AT571" s="90" t="n">
        <f aca="false">Inputs!AT571-Inputs_old!AT571</f>
        <v>0</v>
      </c>
      <c r="AU571" s="90" t="n">
        <f aca="false">Inputs!AU571-Inputs_old!AU571</f>
        <v>0</v>
      </c>
      <c r="AV571" s="90" t="n">
        <f aca="false">Inputs!AV571-Inputs_old!AV571</f>
        <v>0</v>
      </c>
      <c r="AW571" s="90" t="n">
        <f aca="false">Inputs!AW571-Inputs_old!AW571</f>
        <v>0</v>
      </c>
      <c r="AX571" s="90" t="n">
        <f aca="false">Inputs!AX571-Inputs_old!AX571</f>
        <v>0</v>
      </c>
      <c r="AY571" s="90" t="n">
        <f aca="false">Inputs!AY571-Inputs_old!AY571</f>
        <v>0</v>
      </c>
      <c r="AZ571" s="90" t="n">
        <f aca="false">Inputs!AZ571-Inputs_old!AZ571</f>
        <v>0</v>
      </c>
      <c r="BA571" s="90" t="n">
        <f aca="false">Inputs!BA571-Inputs_old!BA571</f>
        <v>0</v>
      </c>
      <c r="BB571" s="90" t="n">
        <f aca="false">Inputs!BB571-Inputs_old!BB571</f>
        <v>0</v>
      </c>
      <c r="BC571" s="90" t="n">
        <f aca="false">Inputs!BC571-Inputs_old!BC571</f>
        <v>0</v>
      </c>
      <c r="BD571" s="90" t="n">
        <f aca="false">Inputs!BD571-Inputs_old!BD571</f>
        <v>0</v>
      </c>
      <c r="BE571" s="90" t="n">
        <f aca="false">Inputs!BE571-Inputs_old!BE571</f>
        <v>0</v>
      </c>
      <c r="BF571" s="90" t="n">
        <f aca="false">Inputs!BF571-Inputs_old!BF571</f>
        <v>0</v>
      </c>
      <c r="BG571" s="90" t="n">
        <f aca="false">Inputs!BG571-Inputs_old!BG571</f>
        <v>0</v>
      </c>
    </row>
    <row r="572" customFormat="false" ht="13.5" hidden="false" customHeight="true" outlineLevel="0" collapsed="false">
      <c r="A572" s="211" t="s">
        <v>99</v>
      </c>
      <c r="B572" s="212" t="s">
        <v>499</v>
      </c>
      <c r="C572" s="213" t="s">
        <v>510</v>
      </c>
      <c r="D572" s="212" t="s">
        <v>320</v>
      </c>
      <c r="E572" s="349"/>
      <c r="F572" s="19" t="s">
        <v>532</v>
      </c>
      <c r="G572" s="349" t="s">
        <v>12</v>
      </c>
      <c r="H572" s="349"/>
      <c r="I572" s="349"/>
      <c r="J572" s="90" t="n">
        <f aca="false">Inputs!J572-Inputs_old!J572</f>
        <v>0</v>
      </c>
      <c r="K572" s="90" t="n">
        <f aca="false">Inputs!K572-Inputs_old!K572</f>
        <v>0</v>
      </c>
      <c r="L572" s="90" t="n">
        <f aca="false">Inputs!L572-Inputs_old!L572</f>
        <v>0</v>
      </c>
      <c r="M572" s="90" t="n">
        <f aca="false">Inputs!M572-Inputs_old!M572</f>
        <v>0</v>
      </c>
      <c r="N572" s="90" t="n">
        <f aca="false">Inputs!N572-Inputs_old!N572</f>
        <v>0</v>
      </c>
      <c r="O572" s="90" t="n">
        <f aca="false">Inputs!O572-Inputs_old!O572</f>
        <v>0</v>
      </c>
      <c r="P572" s="90" t="n">
        <f aca="false">Inputs!P572-Inputs_old!P572</f>
        <v>0</v>
      </c>
      <c r="Q572" s="90" t="n">
        <f aca="false">Inputs!Q572-Inputs_old!Q572</f>
        <v>0</v>
      </c>
      <c r="R572" s="90" t="n">
        <f aca="false">Inputs!R572-Inputs_old!R572</f>
        <v>0</v>
      </c>
      <c r="S572" s="90" t="n">
        <f aca="false">Inputs!S572-Inputs_old!S572</f>
        <v>0</v>
      </c>
      <c r="T572" s="90" t="n">
        <f aca="false">Inputs!T572-Inputs_old!T572</f>
        <v>0</v>
      </c>
      <c r="U572" s="90" t="n">
        <f aca="false">Inputs!U572-Inputs_old!U572</f>
        <v>0</v>
      </c>
      <c r="V572" s="90" t="n">
        <f aca="false">Inputs!V572-Inputs_old!V572</f>
        <v>0</v>
      </c>
      <c r="W572" s="90" t="n">
        <f aca="false">Inputs!W572-Inputs_old!W572</f>
        <v>0</v>
      </c>
      <c r="X572" s="90" t="n">
        <f aca="false">Inputs!X572-Inputs_old!X572</f>
        <v>0</v>
      </c>
      <c r="Y572" s="90" t="n">
        <f aca="false">Inputs!Y572-Inputs_old!Y572</f>
        <v>0</v>
      </c>
      <c r="Z572" s="90" t="n">
        <f aca="false">Inputs!Z572-Inputs_old!Z572</f>
        <v>0</v>
      </c>
      <c r="AA572" s="90" t="n">
        <f aca="false">Inputs!AA572-Inputs_old!AA572</f>
        <v>0</v>
      </c>
      <c r="AB572" s="90" t="n">
        <f aca="false">Inputs!AB572-Inputs_old!AB572</f>
        <v>0</v>
      </c>
      <c r="AC572" s="90" t="n">
        <f aca="false">Inputs!AC572-Inputs_old!AC572</f>
        <v>0</v>
      </c>
      <c r="AD572" s="90" t="n">
        <f aca="false">Inputs!AD572-Inputs_old!AD572</f>
        <v>0</v>
      </c>
      <c r="AE572" s="90" t="n">
        <f aca="false">Inputs!AE572-Inputs_old!AE572</f>
        <v>0</v>
      </c>
      <c r="AF572" s="90" t="n">
        <f aca="false">Inputs!AF572-Inputs_old!AF572</f>
        <v>0</v>
      </c>
      <c r="AG572" s="90" t="n">
        <f aca="false">Inputs!AG572-Inputs_old!AG572</f>
        <v>0</v>
      </c>
      <c r="AH572" s="90" t="n">
        <f aca="false">Inputs!AH572-Inputs_old!AH572</f>
        <v>0</v>
      </c>
      <c r="AI572" s="90" t="n">
        <f aca="false">Inputs!AI572-Inputs_old!AI572</f>
        <v>0</v>
      </c>
      <c r="AJ572" s="90" t="n">
        <f aca="false">Inputs!AJ572-Inputs_old!AJ572</f>
        <v>0.005</v>
      </c>
      <c r="AK572" s="90" t="n">
        <f aca="false">Inputs!AK572-Inputs_old!AK572</f>
        <v>0</v>
      </c>
      <c r="AL572" s="90" t="n">
        <f aca="false">Inputs!AL572-Inputs_old!AL572</f>
        <v>0</v>
      </c>
      <c r="AM572" s="90" t="n">
        <f aca="false">Inputs!AM572-Inputs_old!AM572</f>
        <v>0</v>
      </c>
      <c r="AN572" s="90" t="n">
        <f aca="false">Inputs!AN572-Inputs_old!AN572</f>
        <v>0</v>
      </c>
      <c r="AO572" s="90" t="n">
        <f aca="false">Inputs!AO572-Inputs_old!AO572</f>
        <v>0</v>
      </c>
      <c r="AP572" s="90" t="n">
        <f aca="false">Inputs!AP572-Inputs_old!AP572</f>
        <v>0</v>
      </c>
      <c r="AQ572" s="90" t="n">
        <f aca="false">Inputs!AQ572-Inputs_old!AQ572</f>
        <v>0</v>
      </c>
      <c r="AR572" s="90" t="n">
        <f aca="false">Inputs!AR572-Inputs_old!AR572</f>
        <v>0</v>
      </c>
      <c r="AS572" s="90" t="n">
        <f aca="false">Inputs!AS572-Inputs_old!AS572</f>
        <v>0</v>
      </c>
      <c r="AT572" s="90" t="n">
        <f aca="false">Inputs!AT572-Inputs_old!AT572</f>
        <v>0</v>
      </c>
      <c r="AU572" s="90" t="n">
        <f aca="false">Inputs!AU572-Inputs_old!AU572</f>
        <v>0</v>
      </c>
      <c r="AV572" s="90" t="n">
        <f aca="false">Inputs!AV572-Inputs_old!AV572</f>
        <v>0</v>
      </c>
      <c r="AW572" s="90" t="n">
        <f aca="false">Inputs!AW572-Inputs_old!AW572</f>
        <v>0</v>
      </c>
      <c r="AX572" s="90" t="n">
        <f aca="false">Inputs!AX572-Inputs_old!AX572</f>
        <v>0</v>
      </c>
      <c r="AY572" s="90" t="n">
        <f aca="false">Inputs!AY572-Inputs_old!AY572</f>
        <v>0</v>
      </c>
      <c r="AZ572" s="90" t="n">
        <f aca="false">Inputs!AZ572-Inputs_old!AZ572</f>
        <v>0</v>
      </c>
      <c r="BA572" s="90" t="n">
        <f aca="false">Inputs!BA572-Inputs_old!BA572</f>
        <v>0</v>
      </c>
      <c r="BB572" s="90" t="n">
        <f aca="false">Inputs!BB572-Inputs_old!BB572</f>
        <v>0</v>
      </c>
      <c r="BC572" s="90" t="n">
        <f aca="false">Inputs!BC572-Inputs_old!BC572</f>
        <v>0</v>
      </c>
      <c r="BD572" s="90" t="n">
        <f aca="false">Inputs!BD572-Inputs_old!BD572</f>
        <v>0</v>
      </c>
      <c r="BE572" s="90" t="n">
        <f aca="false">Inputs!BE572-Inputs_old!BE572</f>
        <v>0</v>
      </c>
      <c r="BF572" s="90" t="n">
        <f aca="false">Inputs!BF572-Inputs_old!BF572</f>
        <v>0</v>
      </c>
      <c r="BG572" s="90" t="n">
        <f aca="false">Inputs!BG572-Inputs_old!BG572</f>
        <v>0</v>
      </c>
    </row>
    <row r="573" customFormat="false" ht="13.5" hidden="false" customHeight="true" outlineLevel="0" collapsed="false">
      <c r="A573" s="211" t="s">
        <v>99</v>
      </c>
      <c r="B573" s="212" t="s">
        <v>499</v>
      </c>
      <c r="C573" s="213" t="s">
        <v>510</v>
      </c>
      <c r="D573" s="212" t="s">
        <v>320</v>
      </c>
      <c r="E573" s="349"/>
      <c r="F573" s="19" t="s">
        <v>533</v>
      </c>
      <c r="G573" s="349" t="s">
        <v>12</v>
      </c>
      <c r="H573" s="349"/>
      <c r="I573" s="349"/>
      <c r="J573" s="90" t="n">
        <f aca="false">Inputs!J573-Inputs_old!J573</f>
        <v>0</v>
      </c>
      <c r="K573" s="90" t="n">
        <f aca="false">Inputs!K573-Inputs_old!K573</f>
        <v>0</v>
      </c>
      <c r="L573" s="90" t="n">
        <f aca="false">Inputs!L573-Inputs_old!L573</f>
        <v>0</v>
      </c>
      <c r="M573" s="90" t="n">
        <f aca="false">Inputs!M573-Inputs_old!M573</f>
        <v>0</v>
      </c>
      <c r="N573" s="90" t="n">
        <f aca="false">Inputs!N573-Inputs_old!N573</f>
        <v>0</v>
      </c>
      <c r="O573" s="90" t="n">
        <f aca="false">Inputs!O573-Inputs_old!O573</f>
        <v>0</v>
      </c>
      <c r="P573" s="90" t="n">
        <f aca="false">Inputs!P573-Inputs_old!P573</f>
        <v>0</v>
      </c>
      <c r="Q573" s="90" t="n">
        <f aca="false">Inputs!Q573-Inputs_old!Q573</f>
        <v>0</v>
      </c>
      <c r="R573" s="90" t="n">
        <f aca="false">Inputs!R573-Inputs_old!R573</f>
        <v>0</v>
      </c>
      <c r="S573" s="90" t="n">
        <f aca="false">Inputs!S573-Inputs_old!S573</f>
        <v>0</v>
      </c>
      <c r="T573" s="90" t="n">
        <f aca="false">Inputs!T573-Inputs_old!T573</f>
        <v>0</v>
      </c>
      <c r="U573" s="90" t="n">
        <f aca="false">Inputs!U573-Inputs_old!U573</f>
        <v>0</v>
      </c>
      <c r="V573" s="90" t="n">
        <f aca="false">Inputs!V573-Inputs_old!V573</f>
        <v>0</v>
      </c>
      <c r="W573" s="90" t="n">
        <f aca="false">Inputs!W573-Inputs_old!W573</f>
        <v>0</v>
      </c>
      <c r="X573" s="90" t="n">
        <f aca="false">Inputs!X573-Inputs_old!X573</f>
        <v>0</v>
      </c>
      <c r="Y573" s="90" t="n">
        <f aca="false">Inputs!Y573-Inputs_old!Y573</f>
        <v>0</v>
      </c>
      <c r="Z573" s="90" t="n">
        <f aca="false">Inputs!Z573-Inputs_old!Z573</f>
        <v>0</v>
      </c>
      <c r="AA573" s="90" t="n">
        <f aca="false">Inputs!AA573-Inputs_old!AA573</f>
        <v>0</v>
      </c>
      <c r="AB573" s="90" t="n">
        <f aca="false">Inputs!AB573-Inputs_old!AB573</f>
        <v>0</v>
      </c>
      <c r="AC573" s="90" t="n">
        <f aca="false">Inputs!AC573-Inputs_old!AC573</f>
        <v>0</v>
      </c>
      <c r="AD573" s="90" t="n">
        <f aca="false">Inputs!AD573-Inputs_old!AD573</f>
        <v>0</v>
      </c>
      <c r="AE573" s="90" t="n">
        <f aca="false">Inputs!AE573-Inputs_old!AE573</f>
        <v>0</v>
      </c>
      <c r="AF573" s="90" t="n">
        <f aca="false">Inputs!AF573-Inputs_old!AF573</f>
        <v>0</v>
      </c>
      <c r="AG573" s="90" t="n">
        <f aca="false">Inputs!AG573-Inputs_old!AG573</f>
        <v>0</v>
      </c>
      <c r="AH573" s="90" t="n">
        <f aca="false">Inputs!AH573-Inputs_old!AH573</f>
        <v>0</v>
      </c>
      <c r="AI573" s="90" t="n">
        <f aca="false">Inputs!AI573-Inputs_old!AI573</f>
        <v>0</v>
      </c>
      <c r="AJ573" s="90" t="n">
        <f aca="false">Inputs!AJ573-Inputs_old!AJ573</f>
        <v>0.005</v>
      </c>
      <c r="AK573" s="90" t="n">
        <f aca="false">Inputs!AK573-Inputs_old!AK573</f>
        <v>0</v>
      </c>
      <c r="AL573" s="90" t="n">
        <f aca="false">Inputs!AL573-Inputs_old!AL573</f>
        <v>0</v>
      </c>
      <c r="AM573" s="90" t="n">
        <f aca="false">Inputs!AM573-Inputs_old!AM573</f>
        <v>0</v>
      </c>
      <c r="AN573" s="90" t="n">
        <f aca="false">Inputs!AN573-Inputs_old!AN573</f>
        <v>0</v>
      </c>
      <c r="AO573" s="90" t="n">
        <f aca="false">Inputs!AO573-Inputs_old!AO573</f>
        <v>0</v>
      </c>
      <c r="AP573" s="90" t="n">
        <f aca="false">Inputs!AP573-Inputs_old!AP573</f>
        <v>0</v>
      </c>
      <c r="AQ573" s="90" t="n">
        <f aca="false">Inputs!AQ573-Inputs_old!AQ573</f>
        <v>0</v>
      </c>
      <c r="AR573" s="90" t="n">
        <f aca="false">Inputs!AR573-Inputs_old!AR573</f>
        <v>0</v>
      </c>
      <c r="AS573" s="90" t="n">
        <f aca="false">Inputs!AS573-Inputs_old!AS573</f>
        <v>0</v>
      </c>
      <c r="AT573" s="90" t="n">
        <f aca="false">Inputs!AT573-Inputs_old!AT573</f>
        <v>0</v>
      </c>
      <c r="AU573" s="90" t="n">
        <f aca="false">Inputs!AU573-Inputs_old!AU573</f>
        <v>0</v>
      </c>
      <c r="AV573" s="90" t="n">
        <f aca="false">Inputs!AV573-Inputs_old!AV573</f>
        <v>0</v>
      </c>
      <c r="AW573" s="90" t="n">
        <f aca="false">Inputs!AW573-Inputs_old!AW573</f>
        <v>0</v>
      </c>
      <c r="AX573" s="90" t="n">
        <f aca="false">Inputs!AX573-Inputs_old!AX573</f>
        <v>0</v>
      </c>
      <c r="AY573" s="90" t="n">
        <f aca="false">Inputs!AY573-Inputs_old!AY573</f>
        <v>0</v>
      </c>
      <c r="AZ573" s="90" t="n">
        <f aca="false">Inputs!AZ573-Inputs_old!AZ573</f>
        <v>0</v>
      </c>
      <c r="BA573" s="90" t="n">
        <f aca="false">Inputs!BA573-Inputs_old!BA573</f>
        <v>0</v>
      </c>
      <c r="BB573" s="90" t="n">
        <f aca="false">Inputs!BB573-Inputs_old!BB573</f>
        <v>0</v>
      </c>
      <c r="BC573" s="90" t="n">
        <f aca="false">Inputs!BC573-Inputs_old!BC573</f>
        <v>0</v>
      </c>
      <c r="BD573" s="90" t="n">
        <f aca="false">Inputs!BD573-Inputs_old!BD573</f>
        <v>0</v>
      </c>
      <c r="BE573" s="90" t="n">
        <f aca="false">Inputs!BE573-Inputs_old!BE573</f>
        <v>0</v>
      </c>
      <c r="BF573" s="90" t="n">
        <f aca="false">Inputs!BF573-Inputs_old!BF573</f>
        <v>0</v>
      </c>
      <c r="BG573" s="90" t="n">
        <f aca="false">Inputs!BG573-Inputs_old!BG573</f>
        <v>0</v>
      </c>
    </row>
    <row r="574" customFormat="false" ht="13.5" hidden="false" customHeight="true" outlineLevel="0" collapsed="false">
      <c r="A574" s="211" t="s">
        <v>99</v>
      </c>
      <c r="B574" s="212" t="s">
        <v>499</v>
      </c>
      <c r="C574" s="213" t="s">
        <v>510</v>
      </c>
      <c r="D574" s="212" t="s">
        <v>320</v>
      </c>
      <c r="E574" s="349"/>
      <c r="F574" s="19" t="s">
        <v>534</v>
      </c>
      <c r="G574" s="349" t="s">
        <v>12</v>
      </c>
      <c r="H574" s="349"/>
      <c r="I574" s="349"/>
      <c r="J574" s="90" t="n">
        <f aca="false">Inputs!J574-Inputs_old!J574</f>
        <v>0</v>
      </c>
      <c r="K574" s="90" t="n">
        <f aca="false">Inputs!K574-Inputs_old!K574</f>
        <v>0</v>
      </c>
      <c r="L574" s="90" t="n">
        <f aca="false">Inputs!L574-Inputs_old!L574</f>
        <v>0</v>
      </c>
      <c r="M574" s="90" t="n">
        <f aca="false">Inputs!M574-Inputs_old!M574</f>
        <v>0</v>
      </c>
      <c r="N574" s="90" t="n">
        <f aca="false">Inputs!N574-Inputs_old!N574</f>
        <v>0</v>
      </c>
      <c r="O574" s="90" t="n">
        <f aca="false">Inputs!O574-Inputs_old!O574</f>
        <v>0</v>
      </c>
      <c r="P574" s="90" t="n">
        <f aca="false">Inputs!P574-Inputs_old!P574</f>
        <v>0</v>
      </c>
      <c r="Q574" s="90" t="n">
        <f aca="false">Inputs!Q574-Inputs_old!Q574</f>
        <v>0</v>
      </c>
      <c r="R574" s="90" t="n">
        <f aca="false">Inputs!R574-Inputs_old!R574</f>
        <v>0</v>
      </c>
      <c r="S574" s="90" t="n">
        <f aca="false">Inputs!S574-Inputs_old!S574</f>
        <v>0</v>
      </c>
      <c r="T574" s="90" t="n">
        <f aca="false">Inputs!T574-Inputs_old!T574</f>
        <v>0</v>
      </c>
      <c r="U574" s="90" t="n">
        <f aca="false">Inputs!U574-Inputs_old!U574</f>
        <v>0</v>
      </c>
      <c r="V574" s="90" t="n">
        <f aca="false">Inputs!V574-Inputs_old!V574</f>
        <v>0</v>
      </c>
      <c r="W574" s="90" t="n">
        <f aca="false">Inputs!W574-Inputs_old!W574</f>
        <v>0</v>
      </c>
      <c r="X574" s="90" t="n">
        <f aca="false">Inputs!X574-Inputs_old!X574</f>
        <v>0</v>
      </c>
      <c r="Y574" s="90" t="n">
        <f aca="false">Inputs!Y574-Inputs_old!Y574</f>
        <v>0</v>
      </c>
      <c r="Z574" s="90" t="n">
        <f aca="false">Inputs!Z574-Inputs_old!Z574</f>
        <v>0</v>
      </c>
      <c r="AA574" s="90" t="n">
        <f aca="false">Inputs!AA574-Inputs_old!AA574</f>
        <v>0</v>
      </c>
      <c r="AB574" s="90" t="n">
        <f aca="false">Inputs!AB574-Inputs_old!AB574</f>
        <v>0</v>
      </c>
      <c r="AC574" s="90" t="n">
        <f aca="false">Inputs!AC574-Inputs_old!AC574</f>
        <v>0</v>
      </c>
      <c r="AD574" s="90" t="n">
        <f aca="false">Inputs!AD574-Inputs_old!AD574</f>
        <v>0</v>
      </c>
      <c r="AE574" s="90" t="n">
        <f aca="false">Inputs!AE574-Inputs_old!AE574</f>
        <v>0</v>
      </c>
      <c r="AF574" s="90" t="n">
        <f aca="false">Inputs!AF574-Inputs_old!AF574</f>
        <v>0</v>
      </c>
      <c r="AG574" s="90" t="n">
        <f aca="false">Inputs!AG574-Inputs_old!AG574</f>
        <v>0</v>
      </c>
      <c r="AH574" s="90" t="n">
        <f aca="false">Inputs!AH574-Inputs_old!AH574</f>
        <v>0</v>
      </c>
      <c r="AI574" s="90" t="n">
        <f aca="false">Inputs!AI574-Inputs_old!AI574</f>
        <v>0</v>
      </c>
      <c r="AJ574" s="90" t="n">
        <f aca="false">Inputs!AJ574-Inputs_old!AJ574</f>
        <v>0.005</v>
      </c>
      <c r="AK574" s="90" t="n">
        <f aca="false">Inputs!AK574-Inputs_old!AK574</f>
        <v>0</v>
      </c>
      <c r="AL574" s="90" t="n">
        <f aca="false">Inputs!AL574-Inputs_old!AL574</f>
        <v>0</v>
      </c>
      <c r="AM574" s="90" t="n">
        <f aca="false">Inputs!AM574-Inputs_old!AM574</f>
        <v>0</v>
      </c>
      <c r="AN574" s="90" t="n">
        <f aca="false">Inputs!AN574-Inputs_old!AN574</f>
        <v>0</v>
      </c>
      <c r="AO574" s="90" t="n">
        <f aca="false">Inputs!AO574-Inputs_old!AO574</f>
        <v>0</v>
      </c>
      <c r="AP574" s="90" t="n">
        <f aca="false">Inputs!AP574-Inputs_old!AP574</f>
        <v>0</v>
      </c>
      <c r="AQ574" s="90" t="n">
        <f aca="false">Inputs!AQ574-Inputs_old!AQ574</f>
        <v>0</v>
      </c>
      <c r="AR574" s="90" t="n">
        <f aca="false">Inputs!AR574-Inputs_old!AR574</f>
        <v>0</v>
      </c>
      <c r="AS574" s="90" t="n">
        <f aca="false">Inputs!AS574-Inputs_old!AS574</f>
        <v>0</v>
      </c>
      <c r="AT574" s="90" t="n">
        <f aca="false">Inputs!AT574-Inputs_old!AT574</f>
        <v>0</v>
      </c>
      <c r="AU574" s="90" t="n">
        <f aca="false">Inputs!AU574-Inputs_old!AU574</f>
        <v>0</v>
      </c>
      <c r="AV574" s="90" t="n">
        <f aca="false">Inputs!AV574-Inputs_old!AV574</f>
        <v>0</v>
      </c>
      <c r="AW574" s="90" t="n">
        <f aca="false">Inputs!AW574-Inputs_old!AW574</f>
        <v>0</v>
      </c>
      <c r="AX574" s="90" t="n">
        <f aca="false">Inputs!AX574-Inputs_old!AX574</f>
        <v>0</v>
      </c>
      <c r="AY574" s="90" t="n">
        <f aca="false">Inputs!AY574-Inputs_old!AY574</f>
        <v>0</v>
      </c>
      <c r="AZ574" s="90" t="n">
        <f aca="false">Inputs!AZ574-Inputs_old!AZ574</f>
        <v>0</v>
      </c>
      <c r="BA574" s="90" t="n">
        <f aca="false">Inputs!BA574-Inputs_old!BA574</f>
        <v>0</v>
      </c>
      <c r="BB574" s="90" t="n">
        <f aca="false">Inputs!BB574-Inputs_old!BB574</f>
        <v>0</v>
      </c>
      <c r="BC574" s="90" t="n">
        <f aca="false">Inputs!BC574-Inputs_old!BC574</f>
        <v>0</v>
      </c>
      <c r="BD574" s="90" t="n">
        <f aca="false">Inputs!BD574-Inputs_old!BD574</f>
        <v>0</v>
      </c>
      <c r="BE574" s="90" t="n">
        <f aca="false">Inputs!BE574-Inputs_old!BE574</f>
        <v>0</v>
      </c>
      <c r="BF574" s="90" t="n">
        <f aca="false">Inputs!BF574-Inputs_old!BF574</f>
        <v>0</v>
      </c>
      <c r="BG574" s="90" t="n">
        <f aca="false">Inputs!BG574-Inputs_old!BG574</f>
        <v>0</v>
      </c>
    </row>
    <row r="575" customFormat="false" ht="13.5" hidden="false" customHeight="true" outlineLevel="0" collapsed="false">
      <c r="A575" s="211" t="s">
        <v>99</v>
      </c>
      <c r="B575" s="212" t="s">
        <v>499</v>
      </c>
      <c r="C575" s="213" t="s">
        <v>514</v>
      </c>
      <c r="D575" s="212" t="s">
        <v>320</v>
      </c>
      <c r="E575" s="349"/>
      <c r="F575" s="19" t="s">
        <v>535</v>
      </c>
      <c r="G575" s="349" t="s">
        <v>12</v>
      </c>
      <c r="H575" s="349"/>
      <c r="I575" s="349"/>
      <c r="J575" s="90" t="n">
        <f aca="false">Inputs!J575-Inputs_old!J575</f>
        <v>0</v>
      </c>
      <c r="K575" s="90" t="n">
        <f aca="false">Inputs!K575-Inputs_old!K575</f>
        <v>0</v>
      </c>
      <c r="L575" s="90" t="n">
        <f aca="false">Inputs!L575-Inputs_old!L575</f>
        <v>0</v>
      </c>
      <c r="M575" s="90" t="n">
        <f aca="false">Inputs!M575-Inputs_old!M575</f>
        <v>0</v>
      </c>
      <c r="N575" s="90" t="n">
        <f aca="false">Inputs!N575-Inputs_old!N575</f>
        <v>0</v>
      </c>
      <c r="O575" s="90" t="n">
        <f aca="false">Inputs!O575-Inputs_old!O575</f>
        <v>0</v>
      </c>
      <c r="P575" s="90" t="n">
        <f aca="false">Inputs!P575-Inputs_old!P575</f>
        <v>0</v>
      </c>
      <c r="Q575" s="90" t="n">
        <f aca="false">Inputs!Q575-Inputs_old!Q575</f>
        <v>0</v>
      </c>
      <c r="R575" s="90" t="n">
        <f aca="false">Inputs!R575-Inputs_old!R575</f>
        <v>0</v>
      </c>
      <c r="S575" s="90" t="n">
        <f aca="false">Inputs!S575-Inputs_old!S575</f>
        <v>0</v>
      </c>
      <c r="T575" s="90" t="n">
        <f aca="false">Inputs!T575-Inputs_old!T575</f>
        <v>0</v>
      </c>
      <c r="U575" s="90" t="n">
        <f aca="false">Inputs!U575-Inputs_old!U575</f>
        <v>0</v>
      </c>
      <c r="V575" s="90" t="n">
        <f aca="false">Inputs!V575-Inputs_old!V575</f>
        <v>0</v>
      </c>
      <c r="W575" s="90" t="n">
        <f aca="false">Inputs!W575-Inputs_old!W575</f>
        <v>0</v>
      </c>
      <c r="X575" s="90" t="n">
        <f aca="false">Inputs!X575-Inputs_old!X575</f>
        <v>0</v>
      </c>
      <c r="Y575" s="90" t="n">
        <f aca="false">Inputs!Y575-Inputs_old!Y575</f>
        <v>0</v>
      </c>
      <c r="Z575" s="90" t="n">
        <f aca="false">Inputs!Z575-Inputs_old!Z575</f>
        <v>0</v>
      </c>
      <c r="AA575" s="90" t="n">
        <f aca="false">Inputs!AA575-Inputs_old!AA575</f>
        <v>0</v>
      </c>
      <c r="AB575" s="90" t="n">
        <f aca="false">Inputs!AB575-Inputs_old!AB575</f>
        <v>0</v>
      </c>
      <c r="AC575" s="90" t="n">
        <f aca="false">Inputs!AC575-Inputs_old!AC575</f>
        <v>0</v>
      </c>
      <c r="AD575" s="90" t="n">
        <f aca="false">Inputs!AD575-Inputs_old!AD575</f>
        <v>0</v>
      </c>
      <c r="AE575" s="90" t="n">
        <f aca="false">Inputs!AE575-Inputs_old!AE575</f>
        <v>0</v>
      </c>
      <c r="AF575" s="90" t="n">
        <f aca="false">Inputs!AF575-Inputs_old!AF575</f>
        <v>0</v>
      </c>
      <c r="AG575" s="90" t="n">
        <f aca="false">Inputs!AG575-Inputs_old!AG575</f>
        <v>0</v>
      </c>
      <c r="AH575" s="90" t="n">
        <f aca="false">Inputs!AH575-Inputs_old!AH575</f>
        <v>0</v>
      </c>
      <c r="AI575" s="90" t="n">
        <f aca="false">Inputs!AI575-Inputs_old!AI575</f>
        <v>0</v>
      </c>
      <c r="AJ575" s="90" t="n">
        <f aca="false">Inputs!AJ575-Inputs_old!AJ575</f>
        <v>0.0025</v>
      </c>
      <c r="AK575" s="90" t="n">
        <f aca="false">Inputs!AK575-Inputs_old!AK575</f>
        <v>0</v>
      </c>
      <c r="AL575" s="90" t="n">
        <f aca="false">Inputs!AL575-Inputs_old!AL575</f>
        <v>0</v>
      </c>
      <c r="AM575" s="90" t="n">
        <f aca="false">Inputs!AM575-Inputs_old!AM575</f>
        <v>0</v>
      </c>
      <c r="AN575" s="90" t="n">
        <f aca="false">Inputs!AN575-Inputs_old!AN575</f>
        <v>0</v>
      </c>
      <c r="AO575" s="90" t="n">
        <f aca="false">Inputs!AO575-Inputs_old!AO575</f>
        <v>0</v>
      </c>
      <c r="AP575" s="90" t="n">
        <f aca="false">Inputs!AP575-Inputs_old!AP575</f>
        <v>0</v>
      </c>
      <c r="AQ575" s="90" t="n">
        <f aca="false">Inputs!AQ575-Inputs_old!AQ575</f>
        <v>0</v>
      </c>
      <c r="AR575" s="90" t="n">
        <f aca="false">Inputs!AR575-Inputs_old!AR575</f>
        <v>0</v>
      </c>
      <c r="AS575" s="90" t="n">
        <f aca="false">Inputs!AS575-Inputs_old!AS575</f>
        <v>0</v>
      </c>
      <c r="AT575" s="90" t="n">
        <f aca="false">Inputs!AT575-Inputs_old!AT575</f>
        <v>0</v>
      </c>
      <c r="AU575" s="90" t="n">
        <f aca="false">Inputs!AU575-Inputs_old!AU575</f>
        <v>0</v>
      </c>
      <c r="AV575" s="90" t="n">
        <f aca="false">Inputs!AV575-Inputs_old!AV575</f>
        <v>0</v>
      </c>
      <c r="AW575" s="90" t="n">
        <f aca="false">Inputs!AW575-Inputs_old!AW575</f>
        <v>0</v>
      </c>
      <c r="AX575" s="90" t="n">
        <f aca="false">Inputs!AX575-Inputs_old!AX575</f>
        <v>0</v>
      </c>
      <c r="AY575" s="90" t="n">
        <f aca="false">Inputs!AY575-Inputs_old!AY575</f>
        <v>0</v>
      </c>
      <c r="AZ575" s="90" t="n">
        <f aca="false">Inputs!AZ575-Inputs_old!AZ575</f>
        <v>0</v>
      </c>
      <c r="BA575" s="90" t="n">
        <f aca="false">Inputs!BA575-Inputs_old!BA575</f>
        <v>0</v>
      </c>
      <c r="BB575" s="90" t="n">
        <f aca="false">Inputs!BB575-Inputs_old!BB575</f>
        <v>0</v>
      </c>
      <c r="BC575" s="90" t="n">
        <f aca="false">Inputs!BC575-Inputs_old!BC575</f>
        <v>0</v>
      </c>
      <c r="BD575" s="90" t="n">
        <f aca="false">Inputs!BD575-Inputs_old!BD575</f>
        <v>0</v>
      </c>
      <c r="BE575" s="90" t="n">
        <f aca="false">Inputs!BE575-Inputs_old!BE575</f>
        <v>0</v>
      </c>
      <c r="BF575" s="90" t="n">
        <f aca="false">Inputs!BF575-Inputs_old!BF575</f>
        <v>0</v>
      </c>
      <c r="BG575" s="90" t="n">
        <f aca="false">Inputs!BG575-Inputs_old!BG575</f>
        <v>0</v>
      </c>
    </row>
    <row r="576" customFormat="false" ht="13.5" hidden="false" customHeight="true" outlineLevel="0" collapsed="false">
      <c r="A576" s="211" t="s">
        <v>99</v>
      </c>
      <c r="B576" s="212" t="s">
        <v>499</v>
      </c>
      <c r="C576" s="213" t="s">
        <v>514</v>
      </c>
      <c r="D576" s="212" t="s">
        <v>320</v>
      </c>
      <c r="E576" s="349"/>
      <c r="F576" s="19" t="s">
        <v>536</v>
      </c>
      <c r="G576" s="349" t="s">
        <v>12</v>
      </c>
      <c r="H576" s="349"/>
      <c r="I576" s="349"/>
      <c r="J576" s="90" t="n">
        <f aca="false">Inputs!J576-Inputs_old!J576</f>
        <v>0</v>
      </c>
      <c r="K576" s="90" t="n">
        <f aca="false">Inputs!K576-Inputs_old!K576</f>
        <v>0</v>
      </c>
      <c r="L576" s="90" t="n">
        <f aca="false">Inputs!L576-Inputs_old!L576</f>
        <v>0</v>
      </c>
      <c r="M576" s="90" t="n">
        <f aca="false">Inputs!M576-Inputs_old!M576</f>
        <v>0</v>
      </c>
      <c r="N576" s="90" t="n">
        <f aca="false">Inputs!N576-Inputs_old!N576</f>
        <v>0</v>
      </c>
      <c r="O576" s="90" t="n">
        <f aca="false">Inputs!O576-Inputs_old!O576</f>
        <v>0</v>
      </c>
      <c r="P576" s="90" t="n">
        <f aca="false">Inputs!P576-Inputs_old!P576</f>
        <v>0</v>
      </c>
      <c r="Q576" s="90" t="n">
        <f aca="false">Inputs!Q576-Inputs_old!Q576</f>
        <v>0</v>
      </c>
      <c r="R576" s="90" t="n">
        <f aca="false">Inputs!R576-Inputs_old!R576</f>
        <v>0</v>
      </c>
      <c r="S576" s="90" t="n">
        <f aca="false">Inputs!S576-Inputs_old!S576</f>
        <v>0</v>
      </c>
      <c r="T576" s="90" t="n">
        <f aca="false">Inputs!T576-Inputs_old!T576</f>
        <v>0</v>
      </c>
      <c r="U576" s="90" t="n">
        <f aca="false">Inputs!U576-Inputs_old!U576</f>
        <v>0</v>
      </c>
      <c r="V576" s="90" t="n">
        <f aca="false">Inputs!V576-Inputs_old!V576</f>
        <v>0</v>
      </c>
      <c r="W576" s="90" t="n">
        <f aca="false">Inputs!W576-Inputs_old!W576</f>
        <v>0</v>
      </c>
      <c r="X576" s="90" t="n">
        <f aca="false">Inputs!X576-Inputs_old!X576</f>
        <v>0</v>
      </c>
      <c r="Y576" s="90" t="n">
        <f aca="false">Inputs!Y576-Inputs_old!Y576</f>
        <v>0</v>
      </c>
      <c r="Z576" s="90" t="n">
        <f aca="false">Inputs!Z576-Inputs_old!Z576</f>
        <v>0</v>
      </c>
      <c r="AA576" s="90" t="n">
        <f aca="false">Inputs!AA576-Inputs_old!AA576</f>
        <v>0</v>
      </c>
      <c r="AB576" s="90" t="n">
        <f aca="false">Inputs!AB576-Inputs_old!AB576</f>
        <v>0</v>
      </c>
      <c r="AC576" s="90" t="n">
        <f aca="false">Inputs!AC576-Inputs_old!AC576</f>
        <v>0</v>
      </c>
      <c r="AD576" s="90" t="n">
        <f aca="false">Inputs!AD576-Inputs_old!AD576</f>
        <v>0</v>
      </c>
      <c r="AE576" s="90" t="n">
        <f aca="false">Inputs!AE576-Inputs_old!AE576</f>
        <v>0</v>
      </c>
      <c r="AF576" s="90" t="n">
        <f aca="false">Inputs!AF576-Inputs_old!AF576</f>
        <v>0</v>
      </c>
      <c r="AG576" s="90" t="n">
        <f aca="false">Inputs!AG576-Inputs_old!AG576</f>
        <v>0</v>
      </c>
      <c r="AH576" s="90" t="n">
        <f aca="false">Inputs!AH576-Inputs_old!AH576</f>
        <v>0</v>
      </c>
      <c r="AI576" s="90" t="n">
        <f aca="false">Inputs!AI576-Inputs_old!AI576</f>
        <v>0</v>
      </c>
      <c r="AJ576" s="90" t="n">
        <f aca="false">Inputs!AJ576-Inputs_old!AJ576</f>
        <v>0.0025</v>
      </c>
      <c r="AK576" s="90" t="n">
        <f aca="false">Inputs!AK576-Inputs_old!AK576</f>
        <v>0</v>
      </c>
      <c r="AL576" s="90" t="n">
        <f aca="false">Inputs!AL576-Inputs_old!AL576</f>
        <v>0</v>
      </c>
      <c r="AM576" s="90" t="n">
        <f aca="false">Inputs!AM576-Inputs_old!AM576</f>
        <v>0</v>
      </c>
      <c r="AN576" s="90" t="n">
        <f aca="false">Inputs!AN576-Inputs_old!AN576</f>
        <v>0</v>
      </c>
      <c r="AO576" s="90" t="n">
        <f aca="false">Inputs!AO576-Inputs_old!AO576</f>
        <v>0</v>
      </c>
      <c r="AP576" s="90" t="n">
        <f aca="false">Inputs!AP576-Inputs_old!AP576</f>
        <v>0</v>
      </c>
      <c r="AQ576" s="90" t="n">
        <f aca="false">Inputs!AQ576-Inputs_old!AQ576</f>
        <v>0</v>
      </c>
      <c r="AR576" s="90" t="n">
        <f aca="false">Inputs!AR576-Inputs_old!AR576</f>
        <v>0</v>
      </c>
      <c r="AS576" s="90" t="n">
        <f aca="false">Inputs!AS576-Inputs_old!AS576</f>
        <v>0</v>
      </c>
      <c r="AT576" s="90" t="n">
        <f aca="false">Inputs!AT576-Inputs_old!AT576</f>
        <v>0</v>
      </c>
      <c r="AU576" s="90" t="n">
        <f aca="false">Inputs!AU576-Inputs_old!AU576</f>
        <v>0</v>
      </c>
      <c r="AV576" s="90" t="n">
        <f aca="false">Inputs!AV576-Inputs_old!AV576</f>
        <v>0</v>
      </c>
      <c r="AW576" s="90" t="n">
        <f aca="false">Inputs!AW576-Inputs_old!AW576</f>
        <v>0</v>
      </c>
      <c r="AX576" s="90" t="n">
        <f aca="false">Inputs!AX576-Inputs_old!AX576</f>
        <v>0</v>
      </c>
      <c r="AY576" s="90" t="n">
        <f aca="false">Inputs!AY576-Inputs_old!AY576</f>
        <v>0</v>
      </c>
      <c r="AZ576" s="90" t="n">
        <f aca="false">Inputs!AZ576-Inputs_old!AZ576</f>
        <v>0</v>
      </c>
      <c r="BA576" s="90" t="n">
        <f aca="false">Inputs!BA576-Inputs_old!BA576</f>
        <v>0</v>
      </c>
      <c r="BB576" s="90" t="n">
        <f aca="false">Inputs!BB576-Inputs_old!BB576</f>
        <v>0</v>
      </c>
      <c r="BC576" s="90" t="n">
        <f aca="false">Inputs!BC576-Inputs_old!BC576</f>
        <v>0</v>
      </c>
      <c r="BD576" s="90" t="n">
        <f aca="false">Inputs!BD576-Inputs_old!BD576</f>
        <v>0</v>
      </c>
      <c r="BE576" s="90" t="n">
        <f aca="false">Inputs!BE576-Inputs_old!BE576</f>
        <v>0</v>
      </c>
      <c r="BF576" s="90" t="n">
        <f aca="false">Inputs!BF576-Inputs_old!BF576</f>
        <v>0</v>
      </c>
      <c r="BG576" s="90" t="n">
        <f aca="false">Inputs!BG576-Inputs_old!BG576</f>
        <v>0</v>
      </c>
    </row>
    <row r="577" customFormat="false" ht="13.5" hidden="false" customHeight="true" outlineLevel="0" collapsed="false">
      <c r="A577" s="211" t="s">
        <v>99</v>
      </c>
      <c r="B577" s="212" t="s">
        <v>499</v>
      </c>
      <c r="C577" s="213" t="s">
        <v>514</v>
      </c>
      <c r="D577" s="212" t="s">
        <v>320</v>
      </c>
      <c r="E577" s="349"/>
      <c r="F577" s="19" t="s">
        <v>537</v>
      </c>
      <c r="G577" s="349" t="s">
        <v>12</v>
      </c>
      <c r="H577" s="349"/>
      <c r="I577" s="349"/>
      <c r="J577" s="90" t="n">
        <f aca="false">Inputs!J577-Inputs_old!J577</f>
        <v>0</v>
      </c>
      <c r="K577" s="90" t="n">
        <f aca="false">Inputs!K577-Inputs_old!K577</f>
        <v>0</v>
      </c>
      <c r="L577" s="90" t="n">
        <f aca="false">Inputs!L577-Inputs_old!L577</f>
        <v>0</v>
      </c>
      <c r="M577" s="90" t="n">
        <f aca="false">Inputs!M577-Inputs_old!M577</f>
        <v>0</v>
      </c>
      <c r="N577" s="90" t="n">
        <f aca="false">Inputs!N577-Inputs_old!N577</f>
        <v>0</v>
      </c>
      <c r="O577" s="90" t="n">
        <f aca="false">Inputs!O577-Inputs_old!O577</f>
        <v>0</v>
      </c>
      <c r="P577" s="90" t="n">
        <f aca="false">Inputs!P577-Inputs_old!P577</f>
        <v>0</v>
      </c>
      <c r="Q577" s="90" t="n">
        <f aca="false">Inputs!Q577-Inputs_old!Q577</f>
        <v>0</v>
      </c>
      <c r="R577" s="90" t="n">
        <f aca="false">Inputs!R577-Inputs_old!R577</f>
        <v>0</v>
      </c>
      <c r="S577" s="90" t="n">
        <f aca="false">Inputs!S577-Inputs_old!S577</f>
        <v>0</v>
      </c>
      <c r="T577" s="90" t="n">
        <f aca="false">Inputs!T577-Inputs_old!T577</f>
        <v>0</v>
      </c>
      <c r="U577" s="90" t="n">
        <f aca="false">Inputs!U577-Inputs_old!U577</f>
        <v>0</v>
      </c>
      <c r="V577" s="90" t="n">
        <f aca="false">Inputs!V577-Inputs_old!V577</f>
        <v>0</v>
      </c>
      <c r="W577" s="90" t="n">
        <f aca="false">Inputs!W577-Inputs_old!W577</f>
        <v>0</v>
      </c>
      <c r="X577" s="90" t="n">
        <f aca="false">Inputs!X577-Inputs_old!X577</f>
        <v>0</v>
      </c>
      <c r="Y577" s="90" t="n">
        <f aca="false">Inputs!Y577-Inputs_old!Y577</f>
        <v>0</v>
      </c>
      <c r="Z577" s="90" t="n">
        <f aca="false">Inputs!Z577-Inputs_old!Z577</f>
        <v>0</v>
      </c>
      <c r="AA577" s="90" t="n">
        <f aca="false">Inputs!AA577-Inputs_old!AA577</f>
        <v>0</v>
      </c>
      <c r="AB577" s="90" t="n">
        <f aca="false">Inputs!AB577-Inputs_old!AB577</f>
        <v>0</v>
      </c>
      <c r="AC577" s="90" t="n">
        <f aca="false">Inputs!AC577-Inputs_old!AC577</f>
        <v>0</v>
      </c>
      <c r="AD577" s="90" t="n">
        <f aca="false">Inputs!AD577-Inputs_old!AD577</f>
        <v>0</v>
      </c>
      <c r="AE577" s="90" t="n">
        <f aca="false">Inputs!AE577-Inputs_old!AE577</f>
        <v>0</v>
      </c>
      <c r="AF577" s="90" t="n">
        <f aca="false">Inputs!AF577-Inputs_old!AF577</f>
        <v>0</v>
      </c>
      <c r="AG577" s="90" t="n">
        <f aca="false">Inputs!AG577-Inputs_old!AG577</f>
        <v>0</v>
      </c>
      <c r="AH577" s="90" t="n">
        <f aca="false">Inputs!AH577-Inputs_old!AH577</f>
        <v>0</v>
      </c>
      <c r="AI577" s="90" t="n">
        <f aca="false">Inputs!AI577-Inputs_old!AI577</f>
        <v>0</v>
      </c>
      <c r="AJ577" s="90" t="n">
        <f aca="false">Inputs!AJ577-Inputs_old!AJ577</f>
        <v>0.0025</v>
      </c>
      <c r="AK577" s="90" t="n">
        <f aca="false">Inputs!AK577-Inputs_old!AK577</f>
        <v>0</v>
      </c>
      <c r="AL577" s="90" t="n">
        <f aca="false">Inputs!AL577-Inputs_old!AL577</f>
        <v>0</v>
      </c>
      <c r="AM577" s="90" t="n">
        <f aca="false">Inputs!AM577-Inputs_old!AM577</f>
        <v>0</v>
      </c>
      <c r="AN577" s="90" t="n">
        <f aca="false">Inputs!AN577-Inputs_old!AN577</f>
        <v>0</v>
      </c>
      <c r="AO577" s="90" t="n">
        <f aca="false">Inputs!AO577-Inputs_old!AO577</f>
        <v>0</v>
      </c>
      <c r="AP577" s="90" t="n">
        <f aca="false">Inputs!AP577-Inputs_old!AP577</f>
        <v>0</v>
      </c>
      <c r="AQ577" s="90" t="n">
        <f aca="false">Inputs!AQ577-Inputs_old!AQ577</f>
        <v>0</v>
      </c>
      <c r="AR577" s="90" t="n">
        <f aca="false">Inputs!AR577-Inputs_old!AR577</f>
        <v>0</v>
      </c>
      <c r="AS577" s="90" t="n">
        <f aca="false">Inputs!AS577-Inputs_old!AS577</f>
        <v>0</v>
      </c>
      <c r="AT577" s="90" t="n">
        <f aca="false">Inputs!AT577-Inputs_old!AT577</f>
        <v>0</v>
      </c>
      <c r="AU577" s="90" t="n">
        <f aca="false">Inputs!AU577-Inputs_old!AU577</f>
        <v>0</v>
      </c>
      <c r="AV577" s="90" t="n">
        <f aca="false">Inputs!AV577-Inputs_old!AV577</f>
        <v>0</v>
      </c>
      <c r="AW577" s="90" t="n">
        <f aca="false">Inputs!AW577-Inputs_old!AW577</f>
        <v>0</v>
      </c>
      <c r="AX577" s="90" t="n">
        <f aca="false">Inputs!AX577-Inputs_old!AX577</f>
        <v>0</v>
      </c>
      <c r="AY577" s="90" t="n">
        <f aca="false">Inputs!AY577-Inputs_old!AY577</f>
        <v>0</v>
      </c>
      <c r="AZ577" s="90" t="n">
        <f aca="false">Inputs!AZ577-Inputs_old!AZ577</f>
        <v>0</v>
      </c>
      <c r="BA577" s="90" t="n">
        <f aca="false">Inputs!BA577-Inputs_old!BA577</f>
        <v>0</v>
      </c>
      <c r="BB577" s="90" t="n">
        <f aca="false">Inputs!BB577-Inputs_old!BB577</f>
        <v>0</v>
      </c>
      <c r="BC577" s="90" t="n">
        <f aca="false">Inputs!BC577-Inputs_old!BC577</f>
        <v>0</v>
      </c>
      <c r="BD577" s="90" t="n">
        <f aca="false">Inputs!BD577-Inputs_old!BD577</f>
        <v>0</v>
      </c>
      <c r="BE577" s="90" t="n">
        <f aca="false">Inputs!BE577-Inputs_old!BE577</f>
        <v>0</v>
      </c>
      <c r="BF577" s="90" t="n">
        <f aca="false">Inputs!BF577-Inputs_old!BF577</f>
        <v>0</v>
      </c>
      <c r="BG577" s="90" t="n">
        <f aca="false">Inputs!BG577-Inputs_old!BG577</f>
        <v>0</v>
      </c>
    </row>
    <row r="578" customFormat="false" ht="13.5" hidden="false" customHeight="true" outlineLevel="0" collapsed="false">
      <c r="A578" s="211" t="s">
        <v>99</v>
      </c>
      <c r="B578" s="212" t="s">
        <v>499</v>
      </c>
      <c r="C578" s="213" t="s">
        <v>514</v>
      </c>
      <c r="D578" s="212" t="s">
        <v>320</v>
      </c>
      <c r="E578" s="349"/>
      <c r="F578" s="19" t="s">
        <v>538</v>
      </c>
      <c r="G578" s="349" t="s">
        <v>12</v>
      </c>
      <c r="H578" s="349"/>
      <c r="I578" s="349"/>
      <c r="J578" s="90" t="n">
        <f aca="false">Inputs!J578-Inputs_old!J578</f>
        <v>0</v>
      </c>
      <c r="K578" s="90" t="n">
        <f aca="false">Inputs!K578-Inputs_old!K578</f>
        <v>0</v>
      </c>
      <c r="L578" s="90" t="n">
        <f aca="false">Inputs!L578-Inputs_old!L578</f>
        <v>0</v>
      </c>
      <c r="M578" s="90" t="n">
        <f aca="false">Inputs!M578-Inputs_old!M578</f>
        <v>0</v>
      </c>
      <c r="N578" s="90" t="n">
        <f aca="false">Inputs!N578-Inputs_old!N578</f>
        <v>0</v>
      </c>
      <c r="O578" s="90" t="n">
        <f aca="false">Inputs!O578-Inputs_old!O578</f>
        <v>0</v>
      </c>
      <c r="P578" s="90" t="n">
        <f aca="false">Inputs!P578-Inputs_old!P578</f>
        <v>0</v>
      </c>
      <c r="Q578" s="90" t="n">
        <f aca="false">Inputs!Q578-Inputs_old!Q578</f>
        <v>0</v>
      </c>
      <c r="R578" s="90" t="n">
        <f aca="false">Inputs!R578-Inputs_old!R578</f>
        <v>0</v>
      </c>
      <c r="S578" s="90" t="n">
        <f aca="false">Inputs!S578-Inputs_old!S578</f>
        <v>0</v>
      </c>
      <c r="T578" s="90" t="n">
        <f aca="false">Inputs!T578-Inputs_old!T578</f>
        <v>0</v>
      </c>
      <c r="U578" s="90" t="n">
        <f aca="false">Inputs!U578-Inputs_old!U578</f>
        <v>0</v>
      </c>
      <c r="V578" s="90" t="n">
        <f aca="false">Inputs!V578-Inputs_old!V578</f>
        <v>0</v>
      </c>
      <c r="W578" s="90" t="n">
        <f aca="false">Inputs!W578-Inputs_old!W578</f>
        <v>0</v>
      </c>
      <c r="X578" s="90" t="n">
        <f aca="false">Inputs!X578-Inputs_old!X578</f>
        <v>0</v>
      </c>
      <c r="Y578" s="90" t="n">
        <f aca="false">Inputs!Y578-Inputs_old!Y578</f>
        <v>0</v>
      </c>
      <c r="Z578" s="90" t="n">
        <f aca="false">Inputs!Z578-Inputs_old!Z578</f>
        <v>0</v>
      </c>
      <c r="AA578" s="90" t="n">
        <f aca="false">Inputs!AA578-Inputs_old!AA578</f>
        <v>0</v>
      </c>
      <c r="AB578" s="90" t="n">
        <f aca="false">Inputs!AB578-Inputs_old!AB578</f>
        <v>0</v>
      </c>
      <c r="AC578" s="90" t="n">
        <f aca="false">Inputs!AC578-Inputs_old!AC578</f>
        <v>0</v>
      </c>
      <c r="AD578" s="90" t="n">
        <f aca="false">Inputs!AD578-Inputs_old!AD578</f>
        <v>0</v>
      </c>
      <c r="AE578" s="90" t="n">
        <f aca="false">Inputs!AE578-Inputs_old!AE578</f>
        <v>0</v>
      </c>
      <c r="AF578" s="90" t="n">
        <f aca="false">Inputs!AF578-Inputs_old!AF578</f>
        <v>0</v>
      </c>
      <c r="AG578" s="90" t="n">
        <f aca="false">Inputs!AG578-Inputs_old!AG578</f>
        <v>0</v>
      </c>
      <c r="AH578" s="90" t="n">
        <f aca="false">Inputs!AH578-Inputs_old!AH578</f>
        <v>0</v>
      </c>
      <c r="AI578" s="90" t="n">
        <f aca="false">Inputs!AI578-Inputs_old!AI578</f>
        <v>0</v>
      </c>
      <c r="AJ578" s="90" t="n">
        <f aca="false">Inputs!AJ578-Inputs_old!AJ578</f>
        <v>0.0025</v>
      </c>
      <c r="AK578" s="90" t="n">
        <f aca="false">Inputs!AK578-Inputs_old!AK578</f>
        <v>0</v>
      </c>
      <c r="AL578" s="90" t="n">
        <f aca="false">Inputs!AL578-Inputs_old!AL578</f>
        <v>0</v>
      </c>
      <c r="AM578" s="90" t="n">
        <f aca="false">Inputs!AM578-Inputs_old!AM578</f>
        <v>0</v>
      </c>
      <c r="AN578" s="90" t="n">
        <f aca="false">Inputs!AN578-Inputs_old!AN578</f>
        <v>0</v>
      </c>
      <c r="AO578" s="90" t="n">
        <f aca="false">Inputs!AO578-Inputs_old!AO578</f>
        <v>0</v>
      </c>
      <c r="AP578" s="90" t="n">
        <f aca="false">Inputs!AP578-Inputs_old!AP578</f>
        <v>0</v>
      </c>
      <c r="AQ578" s="90" t="n">
        <f aca="false">Inputs!AQ578-Inputs_old!AQ578</f>
        <v>0</v>
      </c>
      <c r="AR578" s="90" t="n">
        <f aca="false">Inputs!AR578-Inputs_old!AR578</f>
        <v>0</v>
      </c>
      <c r="AS578" s="90" t="n">
        <f aca="false">Inputs!AS578-Inputs_old!AS578</f>
        <v>0</v>
      </c>
      <c r="AT578" s="90" t="n">
        <f aca="false">Inputs!AT578-Inputs_old!AT578</f>
        <v>0</v>
      </c>
      <c r="AU578" s="90" t="n">
        <f aca="false">Inputs!AU578-Inputs_old!AU578</f>
        <v>0</v>
      </c>
      <c r="AV578" s="90" t="n">
        <f aca="false">Inputs!AV578-Inputs_old!AV578</f>
        <v>0</v>
      </c>
      <c r="AW578" s="90" t="n">
        <f aca="false">Inputs!AW578-Inputs_old!AW578</f>
        <v>0</v>
      </c>
      <c r="AX578" s="90" t="n">
        <f aca="false">Inputs!AX578-Inputs_old!AX578</f>
        <v>0</v>
      </c>
      <c r="AY578" s="90" t="n">
        <f aca="false">Inputs!AY578-Inputs_old!AY578</f>
        <v>0</v>
      </c>
      <c r="AZ578" s="90" t="n">
        <f aca="false">Inputs!AZ578-Inputs_old!AZ578</f>
        <v>0</v>
      </c>
      <c r="BA578" s="90" t="n">
        <f aca="false">Inputs!BA578-Inputs_old!BA578</f>
        <v>0</v>
      </c>
      <c r="BB578" s="90" t="n">
        <f aca="false">Inputs!BB578-Inputs_old!BB578</f>
        <v>0</v>
      </c>
      <c r="BC578" s="90" t="n">
        <f aca="false">Inputs!BC578-Inputs_old!BC578</f>
        <v>0</v>
      </c>
      <c r="BD578" s="90" t="n">
        <f aca="false">Inputs!BD578-Inputs_old!BD578</f>
        <v>0</v>
      </c>
      <c r="BE578" s="90" t="n">
        <f aca="false">Inputs!BE578-Inputs_old!BE578</f>
        <v>0</v>
      </c>
      <c r="BF578" s="90" t="n">
        <f aca="false">Inputs!BF578-Inputs_old!BF578</f>
        <v>0</v>
      </c>
      <c r="BG578" s="90" t="n">
        <f aca="false">Inputs!BG578-Inputs_old!BG578</f>
        <v>0</v>
      </c>
    </row>
    <row r="579" customFormat="false" ht="13.5" hidden="false" customHeight="true" outlineLevel="0" collapsed="false">
      <c r="A579" s="48" t="s">
        <v>99</v>
      </c>
      <c r="B579" s="123" t="s">
        <v>499</v>
      </c>
      <c r="C579" s="201" t="s">
        <v>510</v>
      </c>
      <c r="D579" s="123" t="s">
        <v>320</v>
      </c>
      <c r="E579" s="124"/>
      <c r="F579" s="19" t="s">
        <v>539</v>
      </c>
      <c r="G579" s="124" t="s">
        <v>12</v>
      </c>
      <c r="H579" s="124"/>
      <c r="I579" s="124"/>
      <c r="J579" s="90" t="n">
        <f aca="false">Inputs!J579-Inputs_old!J579</f>
        <v>0</v>
      </c>
      <c r="K579" s="90" t="n">
        <f aca="false">Inputs!K579-Inputs_old!K579</f>
        <v>0</v>
      </c>
      <c r="L579" s="90" t="n">
        <f aca="false">Inputs!L579-Inputs_old!L579</f>
        <v>0</v>
      </c>
      <c r="M579" s="90" t="n">
        <f aca="false">Inputs!M579-Inputs_old!M579</f>
        <v>0</v>
      </c>
      <c r="N579" s="90" t="n">
        <f aca="false">Inputs!N579-Inputs_old!N579</f>
        <v>0</v>
      </c>
      <c r="O579" s="90" t="n">
        <f aca="false">Inputs!O579-Inputs_old!O579</f>
        <v>0</v>
      </c>
      <c r="P579" s="90" t="n">
        <f aca="false">Inputs!P579-Inputs_old!P579</f>
        <v>0</v>
      </c>
      <c r="Q579" s="90" t="n">
        <f aca="false">Inputs!Q579-Inputs_old!Q579</f>
        <v>0</v>
      </c>
      <c r="R579" s="90" t="n">
        <f aca="false">Inputs!R579-Inputs_old!R579</f>
        <v>0</v>
      </c>
      <c r="S579" s="90" t="n">
        <f aca="false">Inputs!S579-Inputs_old!S579</f>
        <v>0</v>
      </c>
      <c r="T579" s="90" t="n">
        <f aca="false">Inputs!T579-Inputs_old!T579</f>
        <v>0</v>
      </c>
      <c r="U579" s="90" t="n">
        <f aca="false">Inputs!U579-Inputs_old!U579</f>
        <v>0</v>
      </c>
      <c r="V579" s="90" t="n">
        <f aca="false">Inputs!V579-Inputs_old!V579</f>
        <v>0</v>
      </c>
      <c r="W579" s="90" t="n">
        <f aca="false">Inputs!W579-Inputs_old!W579</f>
        <v>0</v>
      </c>
      <c r="X579" s="90" t="n">
        <f aca="false">Inputs!X579-Inputs_old!X579</f>
        <v>0</v>
      </c>
      <c r="Y579" s="90" t="n">
        <f aca="false">Inputs!Y579-Inputs_old!Y579</f>
        <v>0</v>
      </c>
      <c r="Z579" s="90" t="n">
        <f aca="false">Inputs!Z579-Inputs_old!Z579</f>
        <v>0</v>
      </c>
      <c r="AA579" s="90" t="n">
        <f aca="false">Inputs!AA579-Inputs_old!AA579</f>
        <v>0</v>
      </c>
      <c r="AB579" s="90" t="n">
        <f aca="false">Inputs!AB579-Inputs_old!AB579</f>
        <v>0</v>
      </c>
      <c r="AC579" s="90" t="n">
        <f aca="false">Inputs!AC579-Inputs_old!AC579</f>
        <v>0</v>
      </c>
      <c r="AD579" s="90" t="n">
        <f aca="false">Inputs!AD579-Inputs_old!AD579</f>
        <v>0</v>
      </c>
      <c r="AE579" s="90" t="n">
        <f aca="false">Inputs!AE579-Inputs_old!AE579</f>
        <v>0</v>
      </c>
      <c r="AF579" s="90" t="n">
        <f aca="false">Inputs!AF579-Inputs_old!AF579</f>
        <v>0</v>
      </c>
      <c r="AG579" s="90" t="n">
        <f aca="false">Inputs!AG579-Inputs_old!AG579</f>
        <v>0</v>
      </c>
      <c r="AH579" s="90" t="n">
        <f aca="false">Inputs!AH579-Inputs_old!AH579</f>
        <v>0</v>
      </c>
      <c r="AI579" s="90" t="n">
        <f aca="false">Inputs!AI579-Inputs_old!AI579</f>
        <v>0.000946043017930068</v>
      </c>
      <c r="AJ579" s="90" t="n">
        <f aca="false">Inputs!AJ579-Inputs_old!AJ579</f>
        <v>0.00577415814515209</v>
      </c>
      <c r="AK579" s="90" t="n">
        <f aca="false">Inputs!AK579-Inputs_old!AK579</f>
        <v>0.00827379801984303</v>
      </c>
      <c r="AL579" s="90" t="n">
        <f aca="false">Inputs!AL579-Inputs_old!AL579</f>
        <v>0.000409112296212683</v>
      </c>
      <c r="AM579" s="90" t="n">
        <f aca="false">Inputs!AM579-Inputs_old!AM579</f>
        <v>-0.000858829096335972</v>
      </c>
      <c r="AN579" s="90" t="n">
        <f aca="false">Inputs!AN579-Inputs_old!AN579</f>
        <v>-0.000903445115493423</v>
      </c>
      <c r="AO579" s="90" t="n">
        <f aca="false">Inputs!AO579-Inputs_old!AO579</f>
        <v>-0.00095741725154834</v>
      </c>
      <c r="AP579" s="90" t="n">
        <f aca="false">Inputs!AP579-Inputs_old!AP579</f>
        <v>-0.00101631347808893</v>
      </c>
      <c r="AQ579" s="90" t="n">
        <f aca="false">Inputs!AQ579-Inputs_old!AQ579</f>
        <v>-0.00107729367537086</v>
      </c>
      <c r="AR579" s="90" t="n">
        <f aca="false">Inputs!AR579-Inputs_old!AR579</f>
        <v>-0.00113853369517519</v>
      </c>
      <c r="AS579" s="90" t="n">
        <f aca="false">Inputs!AS579-Inputs_old!AS579</f>
        <v>-0.00113853369517519</v>
      </c>
      <c r="AT579" s="90" t="n">
        <f aca="false">Inputs!AT579-Inputs_old!AT579</f>
        <v>-0.00113853369517519</v>
      </c>
      <c r="AU579" s="90" t="n">
        <f aca="false">Inputs!AU579-Inputs_old!AU579</f>
        <v>-0.00113853369517519</v>
      </c>
      <c r="AV579" s="90" t="n">
        <f aca="false">Inputs!AV579-Inputs_old!AV579</f>
        <v>-0.00113853369517519</v>
      </c>
      <c r="AW579" s="90" t="n">
        <f aca="false">Inputs!AW579-Inputs_old!AW579</f>
        <v>-0.00113853369517519</v>
      </c>
      <c r="AX579" s="90" t="n">
        <f aca="false">Inputs!AX579-Inputs_old!AX579</f>
        <v>-0.00113853369517519</v>
      </c>
      <c r="AY579" s="90" t="n">
        <f aca="false">Inputs!AY579-Inputs_old!AY579</f>
        <v>-0.00113853369517519</v>
      </c>
      <c r="AZ579" s="90" t="n">
        <f aca="false">Inputs!AZ579-Inputs_old!AZ579</f>
        <v>-0.00113853369517519</v>
      </c>
      <c r="BA579" s="90" t="n">
        <f aca="false">Inputs!BA579-Inputs_old!BA579</f>
        <v>-0.00113853369517519</v>
      </c>
      <c r="BB579" s="90" t="n">
        <f aca="false">Inputs!BB579-Inputs_old!BB579</f>
        <v>-0.00113853369517519</v>
      </c>
      <c r="BC579" s="90" t="n">
        <f aca="false">Inputs!BC579-Inputs_old!BC579</f>
        <v>-0.00113853369517519</v>
      </c>
      <c r="BD579" s="90" t="n">
        <f aca="false">Inputs!BD579-Inputs_old!BD579</f>
        <v>-0.00113853369517519</v>
      </c>
      <c r="BE579" s="90" t="n">
        <f aca="false">Inputs!BE579-Inputs_old!BE579</f>
        <v>-0.00113853369517519</v>
      </c>
      <c r="BF579" s="90" t="n">
        <f aca="false">Inputs!BF579-Inputs_old!BF579</f>
        <v>-0.00113853369517519</v>
      </c>
      <c r="BG579" s="90" t="n">
        <f aca="false">Inputs!BG579-Inputs_old!BG579</f>
        <v>-0.00113853369517519</v>
      </c>
    </row>
    <row r="580" customFormat="false" ht="13.5" hidden="false" customHeight="true" outlineLevel="0" collapsed="false">
      <c r="A580" s="48" t="s">
        <v>99</v>
      </c>
      <c r="B580" s="123" t="s">
        <v>499</v>
      </c>
      <c r="C580" s="201" t="s">
        <v>510</v>
      </c>
      <c r="D580" s="123" t="s">
        <v>320</v>
      </c>
      <c r="E580" s="124"/>
      <c r="F580" s="19" t="s">
        <v>540</v>
      </c>
      <c r="G580" s="124" t="s">
        <v>12</v>
      </c>
      <c r="H580" s="124"/>
      <c r="I580" s="124"/>
      <c r="J580" s="90" t="n">
        <f aca="false">Inputs!J580-Inputs_old!J580</f>
        <v>0</v>
      </c>
      <c r="K580" s="90" t="n">
        <f aca="false">Inputs!K580-Inputs_old!K580</f>
        <v>0</v>
      </c>
      <c r="L580" s="90" t="n">
        <f aca="false">Inputs!L580-Inputs_old!L580</f>
        <v>0</v>
      </c>
      <c r="M580" s="90" t="n">
        <f aca="false">Inputs!M580-Inputs_old!M580</f>
        <v>0</v>
      </c>
      <c r="N580" s="90" t="n">
        <f aca="false">Inputs!N580-Inputs_old!N580</f>
        <v>0</v>
      </c>
      <c r="O580" s="90" t="n">
        <f aca="false">Inputs!O580-Inputs_old!O580</f>
        <v>0</v>
      </c>
      <c r="P580" s="90" t="n">
        <f aca="false">Inputs!P580-Inputs_old!P580</f>
        <v>0</v>
      </c>
      <c r="Q580" s="90" t="n">
        <f aca="false">Inputs!Q580-Inputs_old!Q580</f>
        <v>0</v>
      </c>
      <c r="R580" s="90" t="n">
        <f aca="false">Inputs!R580-Inputs_old!R580</f>
        <v>0</v>
      </c>
      <c r="S580" s="90" t="n">
        <f aca="false">Inputs!S580-Inputs_old!S580</f>
        <v>0</v>
      </c>
      <c r="T580" s="90" t="n">
        <f aca="false">Inputs!T580-Inputs_old!T580</f>
        <v>0</v>
      </c>
      <c r="U580" s="90" t="n">
        <f aca="false">Inputs!U580-Inputs_old!U580</f>
        <v>0</v>
      </c>
      <c r="V580" s="90" t="n">
        <f aca="false">Inputs!V580-Inputs_old!V580</f>
        <v>0</v>
      </c>
      <c r="W580" s="90" t="n">
        <f aca="false">Inputs!W580-Inputs_old!W580</f>
        <v>0</v>
      </c>
      <c r="X580" s="90" t="n">
        <f aca="false">Inputs!X580-Inputs_old!X580</f>
        <v>0</v>
      </c>
      <c r="Y580" s="90" t="n">
        <f aca="false">Inputs!Y580-Inputs_old!Y580</f>
        <v>0</v>
      </c>
      <c r="Z580" s="90" t="n">
        <f aca="false">Inputs!Z580-Inputs_old!Z580</f>
        <v>0</v>
      </c>
      <c r="AA580" s="90" t="n">
        <f aca="false">Inputs!AA580-Inputs_old!AA580</f>
        <v>0</v>
      </c>
      <c r="AB580" s="90" t="n">
        <f aca="false">Inputs!AB580-Inputs_old!AB580</f>
        <v>0</v>
      </c>
      <c r="AC580" s="90" t="n">
        <f aca="false">Inputs!AC580-Inputs_old!AC580</f>
        <v>0</v>
      </c>
      <c r="AD580" s="90" t="n">
        <f aca="false">Inputs!AD580-Inputs_old!AD580</f>
        <v>0</v>
      </c>
      <c r="AE580" s="90" t="n">
        <f aca="false">Inputs!AE580-Inputs_old!AE580</f>
        <v>0</v>
      </c>
      <c r="AF580" s="90" t="n">
        <f aca="false">Inputs!AF580-Inputs_old!AF580</f>
        <v>0</v>
      </c>
      <c r="AG580" s="90" t="n">
        <f aca="false">Inputs!AG580-Inputs_old!AG580</f>
        <v>0</v>
      </c>
      <c r="AH580" s="90" t="n">
        <f aca="false">Inputs!AH580-Inputs_old!AH580</f>
        <v>0</v>
      </c>
      <c r="AI580" s="90" t="n">
        <f aca="false">Inputs!AI580-Inputs_old!AI580</f>
        <v>0.000673615914620382</v>
      </c>
      <c r="AJ580" s="90" t="n">
        <f aca="false">Inputs!AJ580-Inputs_old!AJ580</f>
        <v>0.00411140375901689</v>
      </c>
      <c r="AK580" s="90" t="n">
        <f aca="false">Inputs!AK580-Inputs_old!AK580</f>
        <v>0.00589123529785712</v>
      </c>
      <c r="AL580" s="90" t="n">
        <f aca="false">Inputs!AL580-Inputs_old!AL580</f>
        <v>0.000291302349230096</v>
      </c>
      <c r="AM580" s="90" t="n">
        <f aca="false">Inputs!AM580-Inputs_old!AM580</f>
        <v>-0.000611516533885276</v>
      </c>
      <c r="AN580" s="90" t="n">
        <f aca="false">Inputs!AN580-Inputs_old!AN580</f>
        <v>-0.000643284709308425</v>
      </c>
      <c r="AO580" s="90" t="n">
        <f aca="false">Inputs!AO580-Inputs_old!AO580</f>
        <v>-0.000681714769150951</v>
      </c>
      <c r="AP580" s="90" t="n">
        <f aca="false">Inputs!AP580-Inputs_old!AP580</f>
        <v>-0.000723650954669905</v>
      </c>
      <c r="AQ580" s="90" t="n">
        <f aca="false">Inputs!AQ580-Inputs_old!AQ580</f>
        <v>-0.000767071000679742</v>
      </c>
      <c r="AR580" s="90" t="n">
        <f aca="false">Inputs!AR580-Inputs_old!AR580</f>
        <v>-0.000810676049467191</v>
      </c>
      <c r="AS580" s="90" t="n">
        <f aca="false">Inputs!AS580-Inputs_old!AS580</f>
        <v>-0.000810676049467191</v>
      </c>
      <c r="AT580" s="90" t="n">
        <f aca="false">Inputs!AT580-Inputs_old!AT580</f>
        <v>-0.000810676049467191</v>
      </c>
      <c r="AU580" s="90" t="n">
        <f aca="false">Inputs!AU580-Inputs_old!AU580</f>
        <v>-0.000810676049467191</v>
      </c>
      <c r="AV580" s="90" t="n">
        <f aca="false">Inputs!AV580-Inputs_old!AV580</f>
        <v>-0.000810676049467191</v>
      </c>
      <c r="AW580" s="90" t="n">
        <f aca="false">Inputs!AW580-Inputs_old!AW580</f>
        <v>-0.000810676049467191</v>
      </c>
      <c r="AX580" s="90" t="n">
        <f aca="false">Inputs!AX580-Inputs_old!AX580</f>
        <v>-0.000810676049467191</v>
      </c>
      <c r="AY580" s="90" t="n">
        <f aca="false">Inputs!AY580-Inputs_old!AY580</f>
        <v>-0.000810676049467191</v>
      </c>
      <c r="AZ580" s="90" t="n">
        <f aca="false">Inputs!AZ580-Inputs_old!AZ580</f>
        <v>-0.000810676049467191</v>
      </c>
      <c r="BA580" s="90" t="n">
        <f aca="false">Inputs!BA580-Inputs_old!BA580</f>
        <v>-0.000810676049467191</v>
      </c>
      <c r="BB580" s="90" t="n">
        <f aca="false">Inputs!BB580-Inputs_old!BB580</f>
        <v>-0.000810676049467191</v>
      </c>
      <c r="BC580" s="90" t="n">
        <f aca="false">Inputs!BC580-Inputs_old!BC580</f>
        <v>-0.000810676049467191</v>
      </c>
      <c r="BD580" s="90" t="n">
        <f aca="false">Inputs!BD580-Inputs_old!BD580</f>
        <v>-0.000810676049467191</v>
      </c>
      <c r="BE580" s="90" t="n">
        <f aca="false">Inputs!BE580-Inputs_old!BE580</f>
        <v>-0.000810676049467191</v>
      </c>
      <c r="BF580" s="90" t="n">
        <f aca="false">Inputs!BF580-Inputs_old!BF580</f>
        <v>-0.000810676049467191</v>
      </c>
      <c r="BG580" s="90" t="n">
        <f aca="false">Inputs!BG580-Inputs_old!BG580</f>
        <v>-0.000810676049467191</v>
      </c>
    </row>
    <row r="581" customFormat="false" ht="13.5" hidden="false" customHeight="true" outlineLevel="0" collapsed="false">
      <c r="A581" s="48" t="s">
        <v>99</v>
      </c>
      <c r="B581" s="123" t="s">
        <v>499</v>
      </c>
      <c r="C581" s="201" t="s">
        <v>514</v>
      </c>
      <c r="D581" s="123" t="s">
        <v>320</v>
      </c>
      <c r="E581" s="124"/>
      <c r="F581" s="19" t="s">
        <v>541</v>
      </c>
      <c r="G581" s="124" t="s">
        <v>12</v>
      </c>
      <c r="H581" s="124"/>
      <c r="I581" s="124"/>
      <c r="J581" s="90" t="n">
        <f aca="false">Inputs!J581-Inputs_old!J581</f>
        <v>0</v>
      </c>
      <c r="K581" s="90" t="n">
        <f aca="false">Inputs!K581-Inputs_old!K581</f>
        <v>0</v>
      </c>
      <c r="L581" s="90" t="n">
        <f aca="false">Inputs!L581-Inputs_old!L581</f>
        <v>0</v>
      </c>
      <c r="M581" s="90" t="n">
        <f aca="false">Inputs!M581-Inputs_old!M581</f>
        <v>0</v>
      </c>
      <c r="N581" s="90" t="n">
        <f aca="false">Inputs!N581-Inputs_old!N581</f>
        <v>0</v>
      </c>
      <c r="O581" s="90" t="n">
        <f aca="false">Inputs!O581-Inputs_old!O581</f>
        <v>0</v>
      </c>
      <c r="P581" s="90" t="n">
        <f aca="false">Inputs!P581-Inputs_old!P581</f>
        <v>0</v>
      </c>
      <c r="Q581" s="90" t="n">
        <f aca="false">Inputs!Q581-Inputs_old!Q581</f>
        <v>0</v>
      </c>
      <c r="R581" s="90" t="n">
        <f aca="false">Inputs!R581-Inputs_old!R581</f>
        <v>0</v>
      </c>
      <c r="S581" s="90" t="n">
        <f aca="false">Inputs!S581-Inputs_old!S581</f>
        <v>0</v>
      </c>
      <c r="T581" s="90" t="n">
        <f aca="false">Inputs!T581-Inputs_old!T581</f>
        <v>0</v>
      </c>
      <c r="U581" s="90" t="n">
        <f aca="false">Inputs!U581-Inputs_old!U581</f>
        <v>0</v>
      </c>
      <c r="V581" s="90" t="n">
        <f aca="false">Inputs!V581-Inputs_old!V581</f>
        <v>0</v>
      </c>
      <c r="W581" s="90" t="n">
        <f aca="false">Inputs!W581-Inputs_old!W581</f>
        <v>0</v>
      </c>
      <c r="X581" s="90" t="n">
        <f aca="false">Inputs!X581-Inputs_old!X581</f>
        <v>0</v>
      </c>
      <c r="Y581" s="90" t="n">
        <f aca="false">Inputs!Y581-Inputs_old!Y581</f>
        <v>0</v>
      </c>
      <c r="Z581" s="90" t="n">
        <f aca="false">Inputs!Z581-Inputs_old!Z581</f>
        <v>0</v>
      </c>
      <c r="AA581" s="90" t="n">
        <f aca="false">Inputs!AA581-Inputs_old!AA581</f>
        <v>0</v>
      </c>
      <c r="AB581" s="90" t="n">
        <f aca="false">Inputs!AB581-Inputs_old!AB581</f>
        <v>0</v>
      </c>
      <c r="AC581" s="90" t="n">
        <f aca="false">Inputs!AC581-Inputs_old!AC581</f>
        <v>0</v>
      </c>
      <c r="AD581" s="90" t="n">
        <f aca="false">Inputs!AD581-Inputs_old!AD581</f>
        <v>0</v>
      </c>
      <c r="AE581" s="90" t="n">
        <f aca="false">Inputs!AE581-Inputs_old!AE581</f>
        <v>0</v>
      </c>
      <c r="AF581" s="90" t="n">
        <f aca="false">Inputs!AF581-Inputs_old!AF581</f>
        <v>0</v>
      </c>
      <c r="AG581" s="90" t="n">
        <f aca="false">Inputs!AG581-Inputs_old!AG581</f>
        <v>0</v>
      </c>
      <c r="AH581" s="90" t="n">
        <f aca="false">Inputs!AH581-Inputs_old!AH581</f>
        <v>0</v>
      </c>
      <c r="AI581" s="90" t="n">
        <f aca="false">Inputs!AI581-Inputs_old!AI581</f>
        <v>-0.00173627728148373</v>
      </c>
      <c r="AJ581" s="90" t="n">
        <f aca="false">Inputs!AJ581-Inputs_old!AJ581</f>
        <v>-0.00280122313046649</v>
      </c>
      <c r="AK581" s="90" t="n">
        <f aca="false">Inputs!AK581-Inputs_old!AK581</f>
        <v>-0.00239479897978379</v>
      </c>
      <c r="AL581" s="90" t="n">
        <f aca="false">Inputs!AL581-Inputs_old!AL581</f>
        <v>-0.00230802083957246</v>
      </c>
      <c r="AM581" s="90" t="n">
        <f aca="false">Inputs!AM581-Inputs_old!AM581</f>
        <v>-0.00222731177983247</v>
      </c>
      <c r="AN581" s="90" t="n">
        <f aca="false">Inputs!AN581-Inputs_old!AN581</f>
        <v>-0.00222731177983247</v>
      </c>
      <c r="AO581" s="90" t="n">
        <f aca="false">Inputs!AO581-Inputs_old!AO581</f>
        <v>-0.00222731177983247</v>
      </c>
      <c r="AP581" s="90" t="n">
        <f aca="false">Inputs!AP581-Inputs_old!AP581</f>
        <v>-0.00222731177983247</v>
      </c>
      <c r="AQ581" s="90" t="n">
        <f aca="false">Inputs!AQ581-Inputs_old!AQ581</f>
        <v>-0.00222731177983247</v>
      </c>
      <c r="AR581" s="90" t="n">
        <f aca="false">Inputs!AR581-Inputs_old!AR581</f>
        <v>-0.00222731177983247</v>
      </c>
      <c r="AS581" s="90" t="n">
        <f aca="false">Inputs!AS581-Inputs_old!AS581</f>
        <v>-0.00222731177983247</v>
      </c>
      <c r="AT581" s="90" t="n">
        <f aca="false">Inputs!AT581-Inputs_old!AT581</f>
        <v>-0.00222731177983247</v>
      </c>
      <c r="AU581" s="90" t="n">
        <f aca="false">Inputs!AU581-Inputs_old!AU581</f>
        <v>-0.00222731177983247</v>
      </c>
      <c r="AV581" s="90" t="n">
        <f aca="false">Inputs!AV581-Inputs_old!AV581</f>
        <v>-0.00222731177983247</v>
      </c>
      <c r="AW581" s="90" t="n">
        <f aca="false">Inputs!AW581-Inputs_old!AW581</f>
        <v>-0.00222731177983247</v>
      </c>
      <c r="AX581" s="90" t="n">
        <f aca="false">Inputs!AX581-Inputs_old!AX581</f>
        <v>-0.00222731177983247</v>
      </c>
      <c r="AY581" s="90" t="n">
        <f aca="false">Inputs!AY581-Inputs_old!AY581</f>
        <v>-0.00222731177983247</v>
      </c>
      <c r="AZ581" s="90" t="n">
        <f aca="false">Inputs!AZ581-Inputs_old!AZ581</f>
        <v>-0.00222731177983247</v>
      </c>
      <c r="BA581" s="90" t="n">
        <f aca="false">Inputs!BA581-Inputs_old!BA581</f>
        <v>-0.00222731177983247</v>
      </c>
      <c r="BB581" s="90" t="n">
        <f aca="false">Inputs!BB581-Inputs_old!BB581</f>
        <v>-0.00222731177983247</v>
      </c>
      <c r="BC581" s="90" t="n">
        <f aca="false">Inputs!BC581-Inputs_old!BC581</f>
        <v>-0.00222731177983247</v>
      </c>
      <c r="BD581" s="90" t="n">
        <f aca="false">Inputs!BD581-Inputs_old!BD581</f>
        <v>-0.00222731177983247</v>
      </c>
      <c r="BE581" s="90" t="n">
        <f aca="false">Inputs!BE581-Inputs_old!BE581</f>
        <v>-0.00222731177983247</v>
      </c>
      <c r="BF581" s="90" t="n">
        <f aca="false">Inputs!BF581-Inputs_old!BF581</f>
        <v>-0.00222731177983247</v>
      </c>
      <c r="BG581" s="90" t="n">
        <f aca="false">Inputs!BG581-Inputs_old!BG581</f>
        <v>-0.00222731177983247</v>
      </c>
    </row>
    <row r="582" customFormat="false" ht="13.5" hidden="false" customHeight="true" outlineLevel="0" collapsed="false">
      <c r="A582" s="48" t="s">
        <v>99</v>
      </c>
      <c r="B582" s="123" t="s">
        <v>499</v>
      </c>
      <c r="C582" s="201" t="s">
        <v>514</v>
      </c>
      <c r="D582" s="123" t="s">
        <v>320</v>
      </c>
      <c r="E582" s="124"/>
      <c r="F582" s="19" t="s">
        <v>542</v>
      </c>
      <c r="G582" s="124" t="s">
        <v>12</v>
      </c>
      <c r="H582" s="124"/>
      <c r="I582" s="124"/>
      <c r="J582" s="90" t="n">
        <f aca="false">Inputs!J582-Inputs_old!J582</f>
        <v>0</v>
      </c>
      <c r="K582" s="90" t="n">
        <f aca="false">Inputs!K582-Inputs_old!K582</f>
        <v>0</v>
      </c>
      <c r="L582" s="90" t="n">
        <f aca="false">Inputs!L582-Inputs_old!L582</f>
        <v>0</v>
      </c>
      <c r="M582" s="90" t="n">
        <f aca="false">Inputs!M582-Inputs_old!M582</f>
        <v>0</v>
      </c>
      <c r="N582" s="90" t="n">
        <f aca="false">Inputs!N582-Inputs_old!N582</f>
        <v>0</v>
      </c>
      <c r="O582" s="90" t="n">
        <f aca="false">Inputs!O582-Inputs_old!O582</f>
        <v>0</v>
      </c>
      <c r="P582" s="90" t="n">
        <f aca="false">Inputs!P582-Inputs_old!P582</f>
        <v>0</v>
      </c>
      <c r="Q582" s="90" t="n">
        <f aca="false">Inputs!Q582-Inputs_old!Q582</f>
        <v>0</v>
      </c>
      <c r="R582" s="90" t="n">
        <f aca="false">Inputs!R582-Inputs_old!R582</f>
        <v>0</v>
      </c>
      <c r="S582" s="90" t="n">
        <f aca="false">Inputs!S582-Inputs_old!S582</f>
        <v>0</v>
      </c>
      <c r="T582" s="90" t="n">
        <f aca="false">Inputs!T582-Inputs_old!T582</f>
        <v>0</v>
      </c>
      <c r="U582" s="90" t="n">
        <f aca="false">Inputs!U582-Inputs_old!U582</f>
        <v>0</v>
      </c>
      <c r="V582" s="90" t="n">
        <f aca="false">Inputs!V582-Inputs_old!V582</f>
        <v>0</v>
      </c>
      <c r="W582" s="90" t="n">
        <f aca="false">Inputs!W582-Inputs_old!W582</f>
        <v>0</v>
      </c>
      <c r="X582" s="90" t="n">
        <f aca="false">Inputs!X582-Inputs_old!X582</f>
        <v>0</v>
      </c>
      <c r="Y582" s="90" t="n">
        <f aca="false">Inputs!Y582-Inputs_old!Y582</f>
        <v>0</v>
      </c>
      <c r="Z582" s="90" t="n">
        <f aca="false">Inputs!Z582-Inputs_old!Z582</f>
        <v>0</v>
      </c>
      <c r="AA582" s="90" t="n">
        <f aca="false">Inputs!AA582-Inputs_old!AA582</f>
        <v>0</v>
      </c>
      <c r="AB582" s="90" t="n">
        <f aca="false">Inputs!AB582-Inputs_old!AB582</f>
        <v>0</v>
      </c>
      <c r="AC582" s="90" t="n">
        <f aca="false">Inputs!AC582-Inputs_old!AC582</f>
        <v>0</v>
      </c>
      <c r="AD582" s="90" t="n">
        <f aca="false">Inputs!AD582-Inputs_old!AD582</f>
        <v>0</v>
      </c>
      <c r="AE582" s="90" t="n">
        <f aca="false">Inputs!AE582-Inputs_old!AE582</f>
        <v>0</v>
      </c>
      <c r="AF582" s="90" t="n">
        <f aca="false">Inputs!AF582-Inputs_old!AF582</f>
        <v>0</v>
      </c>
      <c r="AG582" s="90" t="n">
        <f aca="false">Inputs!AG582-Inputs_old!AG582</f>
        <v>0</v>
      </c>
      <c r="AH582" s="90" t="n">
        <f aca="false">Inputs!AH582-Inputs_old!AH582</f>
        <v>0</v>
      </c>
      <c r="AI582" s="90" t="n">
        <f aca="false">Inputs!AI582-Inputs_old!AI582</f>
        <v>-0.00173627728148373</v>
      </c>
      <c r="AJ582" s="90" t="n">
        <f aca="false">Inputs!AJ582-Inputs_old!AJ582</f>
        <v>-0.00280122313046649</v>
      </c>
      <c r="AK582" s="90" t="n">
        <f aca="false">Inputs!AK582-Inputs_old!AK582</f>
        <v>-0.00239479897978379</v>
      </c>
      <c r="AL582" s="90" t="n">
        <f aca="false">Inputs!AL582-Inputs_old!AL582</f>
        <v>-0.00230802083957246</v>
      </c>
      <c r="AM582" s="90" t="n">
        <f aca="false">Inputs!AM582-Inputs_old!AM582</f>
        <v>-0.00222731177983247</v>
      </c>
      <c r="AN582" s="90" t="n">
        <f aca="false">Inputs!AN582-Inputs_old!AN582</f>
        <v>-0.00222731177983247</v>
      </c>
      <c r="AO582" s="90" t="n">
        <f aca="false">Inputs!AO582-Inputs_old!AO582</f>
        <v>-0.00222731177983247</v>
      </c>
      <c r="AP582" s="90" t="n">
        <f aca="false">Inputs!AP582-Inputs_old!AP582</f>
        <v>-0.00222731177983247</v>
      </c>
      <c r="AQ582" s="90" t="n">
        <f aca="false">Inputs!AQ582-Inputs_old!AQ582</f>
        <v>-0.00222731177983247</v>
      </c>
      <c r="AR582" s="90" t="n">
        <f aca="false">Inputs!AR582-Inputs_old!AR582</f>
        <v>-0.00222731177983247</v>
      </c>
      <c r="AS582" s="90" t="n">
        <f aca="false">Inputs!AS582-Inputs_old!AS582</f>
        <v>-0.00222731177983247</v>
      </c>
      <c r="AT582" s="90" t="n">
        <f aca="false">Inputs!AT582-Inputs_old!AT582</f>
        <v>-0.00222731177983247</v>
      </c>
      <c r="AU582" s="90" t="n">
        <f aca="false">Inputs!AU582-Inputs_old!AU582</f>
        <v>-0.00222731177983247</v>
      </c>
      <c r="AV582" s="90" t="n">
        <f aca="false">Inputs!AV582-Inputs_old!AV582</f>
        <v>-0.00222731177983247</v>
      </c>
      <c r="AW582" s="90" t="n">
        <f aca="false">Inputs!AW582-Inputs_old!AW582</f>
        <v>-0.00222731177983247</v>
      </c>
      <c r="AX582" s="90" t="n">
        <f aca="false">Inputs!AX582-Inputs_old!AX582</f>
        <v>-0.00222731177983247</v>
      </c>
      <c r="AY582" s="90" t="n">
        <f aca="false">Inputs!AY582-Inputs_old!AY582</f>
        <v>-0.00222731177983247</v>
      </c>
      <c r="AZ582" s="90" t="n">
        <f aca="false">Inputs!AZ582-Inputs_old!AZ582</f>
        <v>-0.00222731177983247</v>
      </c>
      <c r="BA582" s="90" t="n">
        <f aca="false">Inputs!BA582-Inputs_old!BA582</f>
        <v>-0.00222731177983247</v>
      </c>
      <c r="BB582" s="90" t="n">
        <f aca="false">Inputs!BB582-Inputs_old!BB582</f>
        <v>-0.00222731177983247</v>
      </c>
      <c r="BC582" s="90" t="n">
        <f aca="false">Inputs!BC582-Inputs_old!BC582</f>
        <v>-0.00222731177983247</v>
      </c>
      <c r="BD582" s="90" t="n">
        <f aca="false">Inputs!BD582-Inputs_old!BD582</f>
        <v>-0.00222731177983247</v>
      </c>
      <c r="BE582" s="90" t="n">
        <f aca="false">Inputs!BE582-Inputs_old!BE582</f>
        <v>-0.00222731177983247</v>
      </c>
      <c r="BF582" s="90" t="n">
        <f aca="false">Inputs!BF582-Inputs_old!BF582</f>
        <v>-0.00222731177983247</v>
      </c>
      <c r="BG582" s="90" t="n">
        <f aca="false">Inputs!BG582-Inputs_old!BG582</f>
        <v>-0.00222731177983247</v>
      </c>
    </row>
    <row r="583" customFormat="false" ht="13.5" hidden="false" customHeight="true" outlineLevel="0" collapsed="false">
      <c r="A583" s="48" t="s">
        <v>99</v>
      </c>
      <c r="B583" s="123" t="s">
        <v>499</v>
      </c>
      <c r="C583" s="123" t="s">
        <v>500</v>
      </c>
      <c r="D583" s="123" t="s">
        <v>101</v>
      </c>
      <c r="E583" s="124"/>
      <c r="F583" s="19" t="s">
        <v>543</v>
      </c>
      <c r="G583" s="124" t="s">
        <v>12</v>
      </c>
      <c r="H583" s="124"/>
      <c r="I583" s="124"/>
      <c r="AA583" s="90" t="n">
        <f aca="false">Inputs!AA583-Inputs_old!AA583</f>
        <v>0</v>
      </c>
      <c r="AB583" s="90" t="n">
        <f aca="false">Inputs!AB583-Inputs_old!AB583</f>
        <v>0</v>
      </c>
      <c r="AC583" s="90" t="n">
        <f aca="false">Inputs!AC583-Inputs_old!AC583</f>
        <v>0</v>
      </c>
      <c r="AD583" s="90" t="n">
        <f aca="false">Inputs!AD583-Inputs_old!AD583</f>
        <v>0</v>
      </c>
      <c r="AE583" s="90" t="n">
        <f aca="false">Inputs!AE583-Inputs_old!AE583</f>
        <v>0</v>
      </c>
      <c r="AF583" s="90" t="n">
        <f aca="false">Inputs!AF583-Inputs_old!AF583</f>
        <v>0</v>
      </c>
      <c r="AG583" s="90" t="n">
        <f aca="false">Inputs!AG583-Inputs_old!AG583</f>
        <v>0</v>
      </c>
      <c r="AH583" s="90" t="n">
        <f aca="false">Inputs!AH583-Inputs_old!AH583</f>
        <v>0</v>
      </c>
      <c r="AI583" s="90" t="n">
        <f aca="false">Inputs!AI583-Inputs_old!AI583</f>
        <v>0.00494162558306932</v>
      </c>
      <c r="AJ583" s="90" t="n">
        <f aca="false">Inputs!AJ583-Inputs_old!AJ583</f>
        <v>-0.00366237592784391</v>
      </c>
      <c r="AK583" s="90" t="n">
        <f aca="false">Inputs!AK583-Inputs_old!AK583</f>
        <v>0.00399883634605946</v>
      </c>
      <c r="AL583" s="90" t="n">
        <f aca="false">Inputs!AL583-Inputs_old!AL583</f>
        <v>0.000963185710774361</v>
      </c>
      <c r="AM583" s="90" t="n">
        <f aca="false">Inputs!AM583-Inputs_old!AM583</f>
        <v>-0.00466518748177758</v>
      </c>
      <c r="AN583" s="90" t="n">
        <f aca="false">Inputs!AN583-Inputs_old!AN583</f>
        <v>-0.00493858221486088</v>
      </c>
      <c r="AO583" s="90" t="n">
        <f aca="false">Inputs!AO583-Inputs_old!AO583</f>
        <v>-0.00491431247865526</v>
      </c>
      <c r="AP583" s="90" t="n">
        <f aca="false">Inputs!AP583-Inputs_old!AP583</f>
        <v>-0.00489028011406645</v>
      </c>
      <c r="AQ583" s="90" t="n">
        <f aca="false">Inputs!AQ583-Inputs_old!AQ583</f>
        <v>-0.00486648165560077</v>
      </c>
      <c r="AR583" s="90" t="n">
        <f aca="false">Inputs!AR583-Inputs_old!AR583</f>
        <v>-0.00484291370489642</v>
      </c>
      <c r="AS583" s="90" t="n">
        <f aca="false">Inputs!AS583-Inputs_old!AS583</f>
        <v>-0.00481957292910629</v>
      </c>
      <c r="AT583" s="90" t="n">
        <f aca="false">Inputs!AT583-Inputs_old!AT583</f>
        <v>-0.00479645605932699</v>
      </c>
      <c r="AU583" s="90" t="n">
        <f aca="false">Inputs!AU583-Inputs_old!AU583</f>
        <v>-0.00477355988907235</v>
      </c>
      <c r="AV583" s="90" t="n">
        <f aca="false">Inputs!AV583-Inputs_old!AV583</f>
        <v>-0.004750881272791</v>
      </c>
      <c r="AW583" s="90" t="n">
        <f aca="false">Inputs!AW583-Inputs_old!AW583</f>
        <v>-0.00472841712442462</v>
      </c>
      <c r="AX583" s="90" t="n">
        <f aca="false">Inputs!AX583-Inputs_old!AX583</f>
        <v>-0.00470616441600957</v>
      </c>
      <c r="AY583" s="90" t="n">
        <f aca="false">Inputs!AY583-Inputs_old!AY583</f>
        <v>-0.00468412017631548</v>
      </c>
      <c r="AZ583" s="90" t="n">
        <f aca="false">Inputs!AZ583-Inputs_old!AZ583</f>
        <v>-0.00466228148952252</v>
      </c>
      <c r="BA583" s="90" t="n">
        <f aca="false">Inputs!BA583-Inputs_old!BA583</f>
        <v>-0.00464064549393695</v>
      </c>
      <c r="BB583" s="90" t="n">
        <f aca="false">Inputs!BB583-Inputs_old!BB583</f>
        <v>-0.00461920938073868</v>
      </c>
      <c r="BC583" s="90" t="n">
        <f aca="false">Inputs!BC583-Inputs_old!BC583</f>
        <v>-0.0045979703927681</v>
      </c>
      <c r="BD583" s="90" t="n">
        <f aca="false">Inputs!BD583-Inputs_old!BD583</f>
        <v>-0.00457692582334213</v>
      </c>
      <c r="BE583" s="90" t="n">
        <f aca="false">Inputs!BE583-Inputs_old!BE583</f>
        <v>-0.00455607301510663</v>
      </c>
      <c r="BF583" s="90" t="n">
        <f aca="false">Inputs!BF583-Inputs_old!BF583</f>
        <v>-0.00453540935891361</v>
      </c>
      <c r="BG583" s="90" t="n">
        <f aca="false">Inputs!BG583-Inputs_old!BG583</f>
        <v>-0.00451493229273869</v>
      </c>
    </row>
    <row r="584" customFormat="false" ht="13.5" hidden="false" customHeight="true" outlineLevel="0" collapsed="false">
      <c r="A584" s="48" t="s">
        <v>99</v>
      </c>
      <c r="B584" s="123" t="s">
        <v>499</v>
      </c>
      <c r="C584" s="123" t="s">
        <v>500</v>
      </c>
      <c r="D584" s="123" t="s">
        <v>320</v>
      </c>
      <c r="E584" s="124"/>
      <c r="F584" s="19" t="s">
        <v>544</v>
      </c>
      <c r="G584" s="124" t="s">
        <v>12</v>
      </c>
      <c r="H584" s="124"/>
      <c r="I584" s="124"/>
      <c r="AA584" s="90" t="n">
        <f aca="false">Inputs!AA584-Inputs_old!AA584</f>
        <v>0</v>
      </c>
      <c r="AB584" s="90" t="n">
        <f aca="false">Inputs!AB584-Inputs_old!AB584</f>
        <v>0</v>
      </c>
      <c r="AC584" s="90" t="n">
        <f aca="false">Inputs!AC584-Inputs_old!AC584</f>
        <v>0</v>
      </c>
      <c r="AD584" s="90" t="n">
        <f aca="false">Inputs!AD584-Inputs_old!AD584</f>
        <v>0</v>
      </c>
      <c r="AE584" s="90" t="n">
        <f aca="false">Inputs!AE584-Inputs_old!AE584</f>
        <v>0</v>
      </c>
      <c r="AF584" s="90" t="n">
        <f aca="false">Inputs!AF584-Inputs_old!AF584</f>
        <v>0</v>
      </c>
      <c r="AG584" s="90" t="n">
        <f aca="false">Inputs!AG584-Inputs_old!AG584</f>
        <v>0</v>
      </c>
      <c r="AH584" s="90" t="n">
        <f aca="false">Inputs!AH584-Inputs_old!AH584</f>
        <v>0</v>
      </c>
      <c r="AI584" s="90" t="n">
        <f aca="false">Inputs!AI584-Inputs_old!AI584</f>
        <v>9.85639371369196E-005</v>
      </c>
      <c r="AJ584" s="90" t="n">
        <f aca="false">Inputs!AJ584-Inputs_old!AJ584</f>
        <v>0.00119602280293241</v>
      </c>
      <c r="AK584" s="90" t="n">
        <f aca="false">Inputs!AK584-Inputs_old!AK584</f>
        <v>-0.000191039784888103</v>
      </c>
      <c r="AL584" s="90" t="n">
        <f aca="false">Inputs!AL584-Inputs_old!AL584</f>
        <v>0.00425251266356019</v>
      </c>
      <c r="AM584" s="90" t="n">
        <f aca="false">Inputs!AM584-Inputs_old!AM584</f>
        <v>0.00420840211447038</v>
      </c>
      <c r="AN584" s="90" t="n">
        <f aca="false">Inputs!AN584-Inputs_old!AN584</f>
        <v>0.00421976964249371</v>
      </c>
      <c r="AO584" s="90" t="n">
        <f aca="false">Inputs!AO584-Inputs_old!AO584</f>
        <v>0.00407236367271424</v>
      </c>
      <c r="AP584" s="90" t="n">
        <f aca="false">Inputs!AP584-Inputs_old!AP584</f>
        <v>0.00381901019242936</v>
      </c>
      <c r="AQ584" s="90" t="n">
        <f aca="false">Inputs!AQ584-Inputs_old!AQ584</f>
        <v>0.00189465338311257</v>
      </c>
      <c r="AR584" s="90" t="n">
        <f aca="false">Inputs!AR584-Inputs_old!AR584</f>
        <v>-0.000459169099554124</v>
      </c>
      <c r="AS584" s="90" t="n">
        <f aca="false">Inputs!AS584-Inputs_old!AS584</f>
        <v>-0.000343155779972015</v>
      </c>
      <c r="AT584" s="90" t="n">
        <f aca="false">Inputs!AT584-Inputs_old!AT584</f>
        <v>-0.000236414115919459</v>
      </c>
      <c r="AU584" s="90" t="n">
        <f aca="false">Inputs!AU584-Inputs_old!AU584</f>
        <v>-0.000138433185931763</v>
      </c>
      <c r="AV584" s="90" t="n">
        <f aca="false">Inputs!AV584-Inputs_old!AV584</f>
        <v>-4.87344095991826E-005</v>
      </c>
      <c r="AW584" s="90" t="n">
        <f aca="false">Inputs!AW584-Inputs_old!AW584</f>
        <v>3.3130986123231E-005</v>
      </c>
      <c r="AX584" s="90" t="n">
        <f aca="false">Inputs!AX584-Inputs_old!AX584</f>
        <v>0.000107584262994287</v>
      </c>
      <c r="AY584" s="90" t="n">
        <f aca="false">Inputs!AY584-Inputs_old!AY584</f>
        <v>0.00017502125561375</v>
      </c>
      <c r="AZ584" s="90" t="n">
        <f aca="false">Inputs!AZ584-Inputs_old!AZ584</f>
        <v>0.000235814266163592</v>
      </c>
      <c r="BA584" s="90" t="n">
        <f aca="false">Inputs!BA584-Inputs_old!BA584</f>
        <v>0.000290313789597985</v>
      </c>
      <c r="BB584" s="90" t="n">
        <f aca="false">Inputs!BB584-Inputs_old!BB584</f>
        <v>0.000338850086809783</v>
      </c>
      <c r="BC584" s="90" t="n">
        <f aca="false">Inputs!BC584-Inputs_old!BC584</f>
        <v>0.00038173462123825</v>
      </c>
      <c r="BD584" s="90" t="n">
        <f aca="false">Inputs!BD584-Inputs_old!BD584</f>
        <v>0.000419261372623048</v>
      </c>
      <c r="BE584" s="90" t="n">
        <f aca="false">Inputs!BE584-Inputs_old!BE584</f>
        <v>0.000451708040055898</v>
      </c>
      <c r="BF584" s="90" t="n">
        <f aca="false">Inputs!BF584-Inputs_old!BF584</f>
        <v>0.000479337145133263</v>
      </c>
      <c r="BG584" s="90" t="n">
        <f aca="false">Inputs!BG584-Inputs_old!BG584</f>
        <v>0.000502397044818581</v>
      </c>
    </row>
    <row r="585" customFormat="false" ht="13.5" hidden="false" customHeight="true" outlineLevel="0" collapsed="false">
      <c r="A585" s="48" t="s">
        <v>99</v>
      </c>
      <c r="B585" s="123" t="s">
        <v>499</v>
      </c>
      <c r="C585" s="123" t="s">
        <v>500</v>
      </c>
      <c r="D585" s="123" t="s">
        <v>101</v>
      </c>
      <c r="E585" s="124"/>
      <c r="F585" s="19" t="s">
        <v>545</v>
      </c>
      <c r="G585" s="124"/>
      <c r="H585" s="124"/>
      <c r="I585" s="124"/>
      <c r="AA585" s="90" t="n">
        <f aca="false">Inputs!AA585-Inputs_old!AA585</f>
        <v>0</v>
      </c>
      <c r="AB585" s="90" t="n">
        <f aca="false">Inputs!AB585-Inputs_old!AB585</f>
        <v>0</v>
      </c>
      <c r="AC585" s="90" t="n">
        <f aca="false">Inputs!AC585-Inputs_old!AC585</f>
        <v>0</v>
      </c>
      <c r="AD585" s="90" t="n">
        <f aca="false">Inputs!AD585-Inputs_old!AD585</f>
        <v>0</v>
      </c>
      <c r="AE585" s="90" t="n">
        <f aca="false">Inputs!AE585-Inputs_old!AE585</f>
        <v>0</v>
      </c>
      <c r="AF585" s="90" t="n">
        <f aca="false">Inputs!AF585-Inputs_old!AF585</f>
        <v>0</v>
      </c>
      <c r="AG585" s="90" t="n">
        <f aca="false">Inputs!AG585-Inputs_old!AG585</f>
        <v>0</v>
      </c>
      <c r="AH585" s="90" t="n">
        <f aca="false">Inputs!AH585-Inputs_old!AH585</f>
        <v>0</v>
      </c>
      <c r="AI585" s="90" t="n">
        <f aca="false">Inputs!AI585-Inputs_old!AI585</f>
        <v>-0.0229064429525991</v>
      </c>
      <c r="AJ585" s="90" t="n">
        <f aca="false">Inputs!AJ585-Inputs_old!AJ585</f>
        <v>-0.0101633735495501</v>
      </c>
      <c r="AK585" s="90" t="n">
        <f aca="false">Inputs!AK585-Inputs_old!AK585</f>
        <v>0.00972875547779961</v>
      </c>
      <c r="AL585" s="90" t="n">
        <f aca="false">Inputs!AL585-Inputs_old!AL585</f>
        <v>-0.00244843851660925</v>
      </c>
      <c r="AM585" s="90" t="n">
        <f aca="false">Inputs!AM585-Inputs_old!AM585</f>
        <v>0.00176694859935655</v>
      </c>
      <c r="AN585" s="90" t="n">
        <f aca="false">Inputs!AN585-Inputs_old!AN585</f>
        <v>-0.00841398069461707</v>
      </c>
      <c r="AO585" s="90" t="n">
        <f aca="false">Inputs!AO585-Inputs_old!AO585</f>
        <v>-0.00834377632172578</v>
      </c>
      <c r="AP585" s="90" t="n">
        <f aca="false">Inputs!AP585-Inputs_old!AP585</f>
        <v>-0.00827473379382848</v>
      </c>
      <c r="AQ585" s="90" t="n">
        <f aca="false">Inputs!AQ585-Inputs_old!AQ585</f>
        <v>-0.0082068245057505</v>
      </c>
      <c r="AR585" s="90" t="n">
        <f aca="false">Inputs!AR585-Inputs_old!AR585</f>
        <v>-0.00814002078370524</v>
      </c>
      <c r="AS585" s="90" t="n">
        <f aca="false">Inputs!AS585-Inputs_old!AS585</f>
        <v>-0.00807429584769137</v>
      </c>
      <c r="AT585" s="90" t="n">
        <f aca="false">Inputs!AT585-Inputs_old!AT585</f>
        <v>-0.00800962377569769</v>
      </c>
      <c r="AU585" s="90" t="n">
        <f aca="false">Inputs!AU585-Inputs_old!AU585</f>
        <v>-0.00794597946961684</v>
      </c>
      <c r="AV585" s="90" t="n">
        <f aca="false">Inputs!AV585-Inputs_old!AV585</f>
        <v>-0.00788333862276813</v>
      </c>
      <c r="AW585" s="90" t="n">
        <f aca="false">Inputs!AW585-Inputs_old!AW585</f>
        <v>-0.00782167768894815</v>
      </c>
      <c r="AX585" s="90" t="n">
        <f aca="false">Inputs!AX585-Inputs_old!AX585</f>
        <v>-0.00776097385291852</v>
      </c>
      <c r="AY585" s="90" t="n">
        <f aca="false">Inputs!AY585-Inputs_old!AY585</f>
        <v>-0.00770120500225957</v>
      </c>
      <c r="AZ585" s="90" t="n">
        <f aca="false">Inputs!AZ585-Inputs_old!AZ585</f>
        <v>-0.00764234970051692</v>
      </c>
      <c r="BA585" s="90" t="n">
        <f aca="false">Inputs!BA585-Inputs_old!BA585</f>
        <v>-0.00758438716156418</v>
      </c>
      <c r="BB585" s="90" t="n">
        <f aca="false">Inputs!BB585-Inputs_old!BB585</f>
        <v>-0.00752729722512902</v>
      </c>
      <c r="BC585" s="90" t="n">
        <f aca="false">Inputs!BC585-Inputs_old!BC585</f>
        <v>-0.00747106033341227</v>
      </c>
      <c r="BD585" s="90" t="n">
        <f aca="false">Inputs!BD585-Inputs_old!BD585</f>
        <v>-0.0074156575087525</v>
      </c>
      <c r="BE585" s="90" t="n">
        <f aca="false">Inputs!BE585-Inputs_old!BE585</f>
        <v>-0.00736107033227063</v>
      </c>
      <c r="BF585" s="90" t="n">
        <f aca="false">Inputs!BF585-Inputs_old!BF585</f>
        <v>-0.00730728092345534</v>
      </c>
      <c r="BG585" s="90" t="n">
        <f aca="false">Inputs!BG585-Inputs_old!BG585</f>
        <v>-0.00725427192063588</v>
      </c>
    </row>
    <row r="586" customFormat="false" ht="13.5" hidden="false" customHeight="true" outlineLevel="0" collapsed="false">
      <c r="A586" s="48" t="s">
        <v>99</v>
      </c>
      <c r="B586" s="123" t="s">
        <v>499</v>
      </c>
      <c r="C586" s="123" t="s">
        <v>500</v>
      </c>
      <c r="D586" s="123" t="s">
        <v>320</v>
      </c>
      <c r="E586" s="124"/>
      <c r="F586" s="19" t="s">
        <v>546</v>
      </c>
      <c r="G586" s="124"/>
      <c r="H586" s="124"/>
      <c r="I586" s="124"/>
      <c r="AA586" s="90" t="n">
        <f aca="false">Inputs!AA586-Inputs_old!AA586</f>
        <v>0</v>
      </c>
      <c r="AB586" s="90" t="n">
        <f aca="false">Inputs!AB586-Inputs_old!AB586</f>
        <v>0</v>
      </c>
      <c r="AC586" s="90" t="n">
        <f aca="false">Inputs!AC586-Inputs_old!AC586</f>
        <v>0</v>
      </c>
      <c r="AD586" s="90" t="n">
        <f aca="false">Inputs!AD586-Inputs_old!AD586</f>
        <v>0</v>
      </c>
      <c r="AE586" s="90" t="n">
        <f aca="false">Inputs!AE586-Inputs_old!AE586</f>
        <v>0</v>
      </c>
      <c r="AF586" s="90" t="n">
        <f aca="false">Inputs!AF586-Inputs_old!AF586</f>
        <v>0</v>
      </c>
      <c r="AG586" s="90" t="n">
        <f aca="false">Inputs!AG586-Inputs_old!AG586</f>
        <v>0</v>
      </c>
      <c r="AH586" s="90" t="n">
        <f aca="false">Inputs!AH586-Inputs_old!AH586</f>
        <v>0</v>
      </c>
      <c r="AI586" s="90" t="n">
        <f aca="false">Inputs!AI586-Inputs_old!AI586</f>
        <v>0.00522289686443078</v>
      </c>
      <c r="AJ586" s="90" t="n">
        <f aca="false">Inputs!AJ586-Inputs_old!AJ586</f>
        <v>0.000435916405533643</v>
      </c>
      <c r="AK586" s="90" t="n">
        <f aca="false">Inputs!AK586-Inputs_old!AK586</f>
        <v>0.00174801430215132</v>
      </c>
      <c r="AL586" s="90" t="n">
        <f aca="false">Inputs!AL586-Inputs_old!AL586</f>
        <v>0.000673456663396577</v>
      </c>
      <c r="AM586" s="90" t="n">
        <f aca="false">Inputs!AM586-Inputs_old!AM586</f>
        <v>0.000861360889580887</v>
      </c>
      <c r="AN586" s="90" t="n">
        <f aca="false">Inputs!AN586-Inputs_old!AN586</f>
        <v>0.00105147535269556</v>
      </c>
      <c r="AO586" s="90" t="n">
        <f aca="false">Inputs!AO586-Inputs_old!AO586</f>
        <v>0.00109335824631196</v>
      </c>
      <c r="AP586" s="90" t="n">
        <f aca="false">Inputs!AP586-Inputs_old!AP586</f>
        <v>0.00100887689141005</v>
      </c>
      <c r="AQ586" s="90" t="n">
        <f aca="false">Inputs!AQ586-Inputs_old!AQ586</f>
        <v>0.000927089646014512</v>
      </c>
      <c r="AR586" s="90" t="n">
        <f aca="false">Inputs!AR586-Inputs_old!AR586</f>
        <v>0.000847881114893978</v>
      </c>
      <c r="AS586" s="90" t="n">
        <f aca="false">Inputs!AS586-Inputs_old!AS586</f>
        <v>0.00077114026725722</v>
      </c>
      <c r="AT586" s="90" t="n">
        <f aca="false">Inputs!AT586-Inputs_old!AT586</f>
        <v>0.000696760328913859</v>
      </c>
      <c r="AU586" s="90" t="n">
        <f aca="false">Inputs!AU586-Inputs_old!AU586</f>
        <v>0.000624638671586908</v>
      </c>
      <c r="AV586" s="90" t="n">
        <f aca="false">Inputs!AV586-Inputs_old!AV586</f>
        <v>0.000554676700101897</v>
      </c>
      <c r="AW586" s="90" t="n">
        <f aca="false">Inputs!AW586-Inputs_old!AW586</f>
        <v>0.000486779738116949</v>
      </c>
      <c r="AX586" s="90" t="n">
        <f aca="false">Inputs!AX586-Inputs_old!AX586</f>
        <v>0.000420856912954459</v>
      </c>
      <c r="AY586" s="90" t="n">
        <f aca="false">Inputs!AY586-Inputs_old!AY586</f>
        <v>0.000356821040084165</v>
      </c>
      <c r="AZ586" s="90" t="n">
        <f aca="false">Inputs!AZ586-Inputs_old!AZ586</f>
        <v>0.000294588507702143</v>
      </c>
      <c r="BA586" s="90" t="n">
        <f aca="false">Inputs!BA586-Inputs_old!BA586</f>
        <v>0.000234079161826495</v>
      </c>
      <c r="BB586" s="90" t="n">
        <f aca="false">Inputs!BB586-Inputs_old!BB586</f>
        <v>0.000175216192284111</v>
      </c>
      <c r="BC586" s="90" t="n">
        <f aca="false">Inputs!BC586-Inputs_old!BC586</f>
        <v>0.000117926019881143</v>
      </c>
      <c r="BD586" s="90" t="n">
        <f aca="false">Inputs!BD586-Inputs_old!BD586</f>
        <v>6.21381850649527E-005</v>
      </c>
      <c r="BE586" s="90" t="n">
        <f aca="false">Inputs!BE586-Inputs_old!BE586</f>
        <v>7.78523829336741E-006</v>
      </c>
      <c r="BF586" s="90" t="n">
        <f aca="false">Inputs!BF586-Inputs_old!BF586</f>
        <v>-4.51973676651729E-005</v>
      </c>
      <c r="BG586" s="90" t="n">
        <f aca="false">Inputs!BG586-Inputs_old!BG586</f>
        <v>-9.68713833406909E-005</v>
      </c>
    </row>
    <row r="587" customFormat="false" ht="13.5" hidden="false" customHeight="true" outlineLevel="0" collapsed="false">
      <c r="A587" s="48" t="s">
        <v>99</v>
      </c>
      <c r="B587" s="123" t="s">
        <v>499</v>
      </c>
      <c r="C587" s="123" t="s">
        <v>500</v>
      </c>
      <c r="D587" s="123" t="s">
        <v>101</v>
      </c>
      <c r="E587" s="124"/>
      <c r="F587" s="19" t="s">
        <v>547</v>
      </c>
      <c r="G587" s="124"/>
      <c r="H587" s="124"/>
      <c r="I587" s="124"/>
      <c r="AA587" s="90" t="n">
        <f aca="false">Inputs!AA587-Inputs_old!AA587</f>
        <v>0</v>
      </c>
      <c r="AB587" s="90" t="n">
        <f aca="false">Inputs!AB587-Inputs_old!AB587</f>
        <v>0</v>
      </c>
      <c r="AC587" s="90" t="n">
        <f aca="false">Inputs!AC587-Inputs_old!AC587</f>
        <v>0</v>
      </c>
      <c r="AD587" s="90" t="n">
        <f aca="false">Inputs!AD587-Inputs_old!AD587</f>
        <v>0</v>
      </c>
      <c r="AE587" s="90" t="n">
        <f aca="false">Inputs!AE587-Inputs_old!AE587</f>
        <v>0</v>
      </c>
      <c r="AF587" s="90" t="n">
        <f aca="false">Inputs!AF587-Inputs_old!AF587</f>
        <v>0</v>
      </c>
      <c r="AG587" s="90" t="n">
        <f aca="false">Inputs!AG587-Inputs_old!AG587</f>
        <v>0</v>
      </c>
      <c r="AH587" s="90" t="n">
        <f aca="false">Inputs!AH587-Inputs_old!AH587</f>
        <v>0</v>
      </c>
      <c r="AI587" s="90" t="n">
        <f aca="false">Inputs!AI587-Inputs_old!AI587</f>
        <v>0.0226808518904131</v>
      </c>
      <c r="AJ587" s="90" t="n">
        <f aca="false">Inputs!AJ587-Inputs_old!AJ587</f>
        <v>0.00821497414371675</v>
      </c>
      <c r="AK587" s="90" t="n">
        <f aca="false">Inputs!AK587-Inputs_old!AK587</f>
        <v>-0.00638161362750211</v>
      </c>
      <c r="AL587" s="90" t="n">
        <f aca="false">Inputs!AL587-Inputs_old!AL587</f>
        <v>-0.00109653301252721</v>
      </c>
      <c r="AM587" s="90" t="n">
        <f aca="false">Inputs!AM587-Inputs_old!AM587</f>
        <v>-0.00421883799137235</v>
      </c>
      <c r="AN587" s="90" t="n">
        <f aca="false">Inputs!AN587-Inputs_old!AN587</f>
        <v>-0.00509642800332499</v>
      </c>
      <c r="AO587" s="90" t="n">
        <f aca="false">Inputs!AO587-Inputs_old!AO587</f>
        <v>-0.00507058612619815</v>
      </c>
      <c r="AP587" s="90" t="n">
        <f aca="false">Inputs!AP587-Inputs_old!AP587</f>
        <v>-0.00504500499386951</v>
      </c>
      <c r="AQ587" s="90" t="n">
        <f aca="false">Inputs!AQ587-Inputs_old!AQ587</f>
        <v>-0.00501968067977265</v>
      </c>
      <c r="AR587" s="90" t="n">
        <f aca="false">Inputs!AR587-Inputs_old!AR587</f>
        <v>-0.00499460933578666</v>
      </c>
      <c r="AS587" s="90" t="n">
        <f aca="false">Inputs!AS587-Inputs_old!AS587</f>
        <v>-0.00496978719028918</v>
      </c>
      <c r="AT587" s="90" t="n">
        <f aca="false">Inputs!AT587-Inputs_old!AT587</f>
        <v>-0.00494521054626307</v>
      </c>
      <c r="AU587" s="90" t="n">
        <f aca="false">Inputs!AU587-Inputs_old!AU587</f>
        <v>-0.00492087577946165</v>
      </c>
      <c r="AV587" s="90" t="n">
        <f aca="false">Inputs!AV587-Inputs_old!AV587</f>
        <v>-0.00489677933662658</v>
      </c>
      <c r="AW587" s="90" t="n">
        <f aca="false">Inputs!AW587-Inputs_old!AW587</f>
        <v>-0.00487291773375875</v>
      </c>
      <c r="AX587" s="90" t="n">
        <f aca="false">Inputs!AX587-Inputs_old!AX587</f>
        <v>-0.00484928755443881</v>
      </c>
      <c r="AY587" s="90" t="n">
        <f aca="false">Inputs!AY587-Inputs_old!AY587</f>
        <v>-0.00482588544819551</v>
      </c>
      <c r="AZ587" s="90" t="n">
        <f aca="false">Inputs!AZ587-Inputs_old!AZ587</f>
        <v>-0.00480270812892436</v>
      </c>
      <c r="BA587" s="90" t="n">
        <f aca="false">Inputs!BA587-Inputs_old!BA587</f>
        <v>-0.00477975237334682</v>
      </c>
      <c r="BB587" s="90" t="n">
        <f aca="false">Inputs!BB587-Inputs_old!BB587</f>
        <v>-0.00475701501951686</v>
      </c>
      <c r="BC587" s="90" t="n">
        <f aca="false">Inputs!BC587-Inputs_old!BC587</f>
        <v>-0.00473449296537098</v>
      </c>
      <c r="BD587" s="90" t="n">
        <f aca="false">Inputs!BD587-Inputs_old!BD587</f>
        <v>-0.00471218316731381</v>
      </c>
      <c r="BE587" s="90" t="n">
        <f aca="false">Inputs!BE587-Inputs_old!BE587</f>
        <v>-0.00469008263885007</v>
      </c>
      <c r="BF587" s="90" t="n">
        <f aca="false">Inputs!BF587-Inputs_old!BF587</f>
        <v>-0.00466818844924899</v>
      </c>
      <c r="BG587" s="90" t="n">
        <f aca="false">Inputs!BG587-Inputs_old!BG587</f>
        <v>-0.00464649772225245</v>
      </c>
    </row>
    <row r="588" customFormat="false" ht="13.5" hidden="false" customHeight="true" outlineLevel="0" collapsed="false">
      <c r="A588" s="48" t="s">
        <v>99</v>
      </c>
      <c r="B588" s="123" t="s">
        <v>499</v>
      </c>
      <c r="C588" s="123" t="s">
        <v>500</v>
      </c>
      <c r="D588" s="123" t="s">
        <v>320</v>
      </c>
      <c r="E588" s="124"/>
      <c r="F588" s="19" t="s">
        <v>548</v>
      </c>
      <c r="G588" s="124"/>
      <c r="H588" s="124"/>
      <c r="I588" s="124"/>
      <c r="AA588" s="90" t="n">
        <f aca="false">Inputs!AA588-Inputs_old!AA588</f>
        <v>0</v>
      </c>
      <c r="AB588" s="90" t="n">
        <f aca="false">Inputs!AB588-Inputs_old!AB588</f>
        <v>0</v>
      </c>
      <c r="AC588" s="90" t="n">
        <f aca="false">Inputs!AC588-Inputs_old!AC588</f>
        <v>0</v>
      </c>
      <c r="AD588" s="90" t="n">
        <f aca="false">Inputs!AD588-Inputs_old!AD588</f>
        <v>0</v>
      </c>
      <c r="AE588" s="90" t="n">
        <f aca="false">Inputs!AE588-Inputs_old!AE588</f>
        <v>0</v>
      </c>
      <c r="AF588" s="90" t="n">
        <f aca="false">Inputs!AF588-Inputs_old!AF588</f>
        <v>0</v>
      </c>
      <c r="AG588" s="90" t="n">
        <f aca="false">Inputs!AG588-Inputs_old!AG588</f>
        <v>0</v>
      </c>
      <c r="AH588" s="90" t="n">
        <f aca="false">Inputs!AH588-Inputs_old!AH588</f>
        <v>0</v>
      </c>
      <c r="AI588" s="90" t="n">
        <f aca="false">Inputs!AI588-Inputs_old!AI588</f>
        <v>0.0048409525215487</v>
      </c>
      <c r="AJ588" s="90" t="n">
        <f aca="false">Inputs!AJ588-Inputs_old!AJ588</f>
        <v>0.00455986692827781</v>
      </c>
      <c r="AK588" s="90" t="n">
        <f aca="false">Inputs!AK588-Inputs_old!AK588</f>
        <v>-0.00626652930129534</v>
      </c>
      <c r="AL588" s="90" t="n">
        <f aca="false">Inputs!AL588-Inputs_old!AL588</f>
        <v>-0.0028896456566383</v>
      </c>
      <c r="AM588" s="90" t="n">
        <f aca="false">Inputs!AM588-Inputs_old!AM588</f>
        <v>-0.00230767797109666</v>
      </c>
      <c r="AN588" s="90" t="n">
        <f aca="false">Inputs!AN588-Inputs_old!AN588</f>
        <v>-0.00172650189547419</v>
      </c>
      <c r="AO588" s="90" t="n">
        <f aca="false">Inputs!AO588-Inputs_old!AO588</f>
        <v>-0.00140733745532717</v>
      </c>
      <c r="AP588" s="90" t="n">
        <f aca="false">Inputs!AP588-Inputs_old!AP588</f>
        <v>-0.00123838140316201</v>
      </c>
      <c r="AQ588" s="90" t="n">
        <f aca="false">Inputs!AQ588-Inputs_old!AQ588</f>
        <v>-0.0010817436958579</v>
      </c>
      <c r="AR588" s="90" t="n">
        <f aca="false">Inputs!AR588-Inputs_old!AR588</f>
        <v>-0.000936706787922237</v>
      </c>
      <c r="AS588" s="90" t="n">
        <f aca="false">Inputs!AS588-Inputs_old!AS588</f>
        <v>-0.000802602553008347</v>
      </c>
      <c r="AT588" s="90" t="n">
        <f aca="false">Inputs!AT588-Inputs_old!AT588</f>
        <v>-0.000678808066788106</v>
      </c>
      <c r="AU588" s="90" t="n">
        <f aca="false">Inputs!AU588-Inputs_old!AU588</f>
        <v>-0.000564741818766867</v>
      </c>
      <c r="AV588" s="90" t="n">
        <f aca="false">Inputs!AV588-Inputs_old!AV588</f>
        <v>-0.0004598603028656</v>
      </c>
      <c r="AW588" s="90" t="n">
        <f aca="false">Inputs!AW588-Inputs_old!AW588</f>
        <v>-0.0003636549432815</v>
      </c>
      <c r="AX588" s="90" t="n">
        <f aca="false">Inputs!AX588-Inputs_old!AX588</f>
        <v>-0.00027564931766344</v>
      </c>
      <c r="AY588" s="90" t="n">
        <f aca="false">Inputs!AY588-Inputs_old!AY588</f>
        <v>-0.000195396644541823</v>
      </c>
      <c r="AZ588" s="90" t="n">
        <f aca="false">Inputs!AZ588-Inputs_old!AZ588</f>
        <v>-0.000122477506025787</v>
      </c>
      <c r="BA588" s="90" t="n">
        <f aca="false">Inputs!BA588-Inputs_old!BA588</f>
        <v>-5.64977803982902E-005</v>
      </c>
      <c r="BB588" s="90" t="n">
        <f aca="false">Inputs!BB588-Inputs_old!BB588</f>
        <v>2.91323770973406E-006</v>
      </c>
      <c r="BC588" s="90" t="n">
        <f aca="false">Inputs!BC588-Inputs_old!BC588</f>
        <v>5.61045492017964E-005</v>
      </c>
      <c r="BD588" s="90" t="n">
        <f aca="false">Inputs!BD588-Inputs_old!BD588</f>
        <v>0.000103405011790292</v>
      </c>
      <c r="BE588" s="90" t="n">
        <f aca="false">Inputs!BE588-Inputs_old!BE588</f>
        <v>0.000145124765969396</v>
      </c>
      <c r="BF588" s="90" t="n">
        <f aca="false">Inputs!BF588-Inputs_old!BF588</f>
        <v>0.000181556539255556</v>
      </c>
      <c r="BG588" s="90" t="n">
        <f aca="false">Inputs!BG588-Inputs_old!BG588</f>
        <v>0.00021297684072441</v>
      </c>
    </row>
    <row r="589" customFormat="false" ht="13.5" hidden="false" customHeight="true" outlineLevel="0" collapsed="false">
      <c r="A589" s="48" t="s">
        <v>99</v>
      </c>
      <c r="B589" s="123" t="s">
        <v>499</v>
      </c>
      <c r="C589" s="123" t="s">
        <v>500</v>
      </c>
      <c r="D589" s="123" t="s">
        <v>101</v>
      </c>
      <c r="E589" s="124"/>
      <c r="F589" s="19" t="s">
        <v>549</v>
      </c>
      <c r="G589" s="124"/>
      <c r="H589" s="124"/>
      <c r="I589" s="124"/>
      <c r="AA589" s="90" t="n">
        <f aca="false">Inputs!AA589-Inputs_old!AA589</f>
        <v>0</v>
      </c>
      <c r="AB589" s="90" t="n">
        <f aca="false">Inputs!AB589-Inputs_old!AB589</f>
        <v>0</v>
      </c>
      <c r="AC589" s="90" t="n">
        <f aca="false">Inputs!AC589-Inputs_old!AC589</f>
        <v>0</v>
      </c>
      <c r="AD589" s="90" t="n">
        <f aca="false">Inputs!AD589-Inputs_old!AD589</f>
        <v>0</v>
      </c>
      <c r="AE589" s="90" t="n">
        <f aca="false">Inputs!AE589-Inputs_old!AE589</f>
        <v>0</v>
      </c>
      <c r="AF589" s="90" t="n">
        <f aca="false">Inputs!AF589-Inputs_old!AF589</f>
        <v>0</v>
      </c>
      <c r="AG589" s="90" t="n">
        <f aca="false">Inputs!AG589-Inputs_old!AG589</f>
        <v>0</v>
      </c>
      <c r="AH589" s="90" t="n">
        <f aca="false">Inputs!AH589-Inputs_old!AH589</f>
        <v>0</v>
      </c>
      <c r="AI589" s="90" t="n">
        <f aca="false">Inputs!AI589-Inputs_old!AI589</f>
        <v>0.0202650450065668</v>
      </c>
      <c r="AJ589" s="90" t="n">
        <f aca="false">Inputs!AJ589-Inputs_old!AJ589</f>
        <v>0.0248625953934208</v>
      </c>
      <c r="AK589" s="90" t="n">
        <f aca="false">Inputs!AK589-Inputs_old!AK589</f>
        <v>0.00150279462301306</v>
      </c>
      <c r="AL589" s="90" t="n">
        <f aca="false">Inputs!AL589-Inputs_old!AL589</f>
        <v>-0.0142914841764081</v>
      </c>
      <c r="AM589" s="90" t="n">
        <f aca="false">Inputs!AM589-Inputs_old!AM589</f>
        <v>-0.00503382244829731</v>
      </c>
      <c r="AN589" s="90" t="n">
        <f aca="false">Inputs!AN589-Inputs_old!AN589</f>
        <v>-0.00562179939938923</v>
      </c>
      <c r="AO589" s="90" t="n">
        <f aca="false">Inputs!AO589-Inputs_old!AO589</f>
        <v>-0.00559037145251495</v>
      </c>
      <c r="AP589" s="90" t="n">
        <f aca="false">Inputs!AP589-Inputs_old!AP589</f>
        <v>-0.00555929293996726</v>
      </c>
      <c r="AQ589" s="90" t="n">
        <f aca="false">Inputs!AQ589-Inputs_old!AQ589</f>
        <v>-0.00552855806614172</v>
      </c>
      <c r="AR589" s="90" t="n">
        <f aca="false">Inputs!AR589-Inputs_old!AR589</f>
        <v>-0.00549816116289592</v>
      </c>
      <c r="AS589" s="90" t="n">
        <f aca="false">Inputs!AS589-Inputs_old!AS589</f>
        <v>-0.00546809668606141</v>
      </c>
      <c r="AT589" s="90" t="n">
        <f aca="false">Inputs!AT589-Inputs_old!AT589</f>
        <v>-0.00543835921207636</v>
      </c>
      <c r="AU589" s="90" t="n">
        <f aca="false">Inputs!AU589-Inputs_old!AU589</f>
        <v>-0.00540894343472043</v>
      </c>
      <c r="AV589" s="90" t="n">
        <f aca="false">Inputs!AV589-Inputs_old!AV589</f>
        <v>-0.00537984416196102</v>
      </c>
      <c r="AW589" s="90" t="n">
        <f aca="false">Inputs!AW589-Inputs_old!AW589</f>
        <v>-0.00535105631289579</v>
      </c>
      <c r="AX589" s="90" t="n">
        <f aca="false">Inputs!AX589-Inputs_old!AX589</f>
        <v>-0.00532257491479693</v>
      </c>
      <c r="AY589" s="90" t="n">
        <f aca="false">Inputs!AY589-Inputs_old!AY589</f>
        <v>-0.00529439510024754</v>
      </c>
      <c r="AZ589" s="90" t="n">
        <f aca="false">Inputs!AZ589-Inputs_old!AZ589</f>
        <v>-0.00526651210436646</v>
      </c>
      <c r="BA589" s="90" t="n">
        <f aca="false">Inputs!BA589-Inputs_old!BA589</f>
        <v>-0.00523892126212577</v>
      </c>
      <c r="BB589" s="90" t="n">
        <f aca="false">Inputs!BB589-Inputs_old!BB589</f>
        <v>-0.00521161800574532</v>
      </c>
      <c r="BC589" s="90" t="n">
        <f aca="false">Inputs!BC589-Inputs_old!BC589</f>
        <v>-0.00518459786217451</v>
      </c>
      <c r="BD589" s="90" t="n">
        <f aca="false">Inputs!BD589-Inputs_old!BD589</f>
        <v>-0.00515785645064693</v>
      </c>
      <c r="BE589" s="90" t="n">
        <f aca="false">Inputs!BE589-Inputs_old!BE589</f>
        <v>-0.00513138948031511</v>
      </c>
      <c r="BF589" s="90" t="n">
        <f aca="false">Inputs!BF589-Inputs_old!BF589</f>
        <v>-0.00510519274795307</v>
      </c>
      <c r="BG589" s="90" t="n">
        <f aca="false">Inputs!BG589-Inputs_old!BG589</f>
        <v>-0.00507926213573318</v>
      </c>
    </row>
    <row r="590" customFormat="false" ht="13.5" hidden="false" customHeight="true" outlineLevel="0" collapsed="false">
      <c r="A590" s="48" t="s">
        <v>99</v>
      </c>
      <c r="B590" s="123" t="s">
        <v>499</v>
      </c>
      <c r="C590" s="123" t="s">
        <v>500</v>
      </c>
      <c r="D590" s="123" t="s">
        <v>320</v>
      </c>
      <c r="E590" s="124"/>
      <c r="F590" s="19" t="s">
        <v>550</v>
      </c>
      <c r="G590" s="124"/>
      <c r="H590" s="124"/>
      <c r="I590" s="124"/>
      <c r="AA590" s="90" t="n">
        <f aca="false">Inputs!AA590-Inputs_old!AA590</f>
        <v>0</v>
      </c>
      <c r="AB590" s="90" t="n">
        <f aca="false">Inputs!AB590-Inputs_old!AB590</f>
        <v>0</v>
      </c>
      <c r="AC590" s="90" t="n">
        <f aca="false">Inputs!AC590-Inputs_old!AC590</f>
        <v>0</v>
      </c>
      <c r="AD590" s="90" t="n">
        <f aca="false">Inputs!AD590-Inputs_old!AD590</f>
        <v>0</v>
      </c>
      <c r="AE590" s="90" t="n">
        <f aca="false">Inputs!AE590-Inputs_old!AE590</f>
        <v>0</v>
      </c>
      <c r="AF590" s="90" t="n">
        <f aca="false">Inputs!AF590-Inputs_old!AF590</f>
        <v>0</v>
      </c>
      <c r="AG590" s="90" t="n">
        <f aca="false">Inputs!AG590-Inputs_old!AG590</f>
        <v>0</v>
      </c>
      <c r="AH590" s="90" t="n">
        <f aca="false">Inputs!AH590-Inputs_old!AH590</f>
        <v>0</v>
      </c>
      <c r="AI590" s="90" t="n">
        <f aca="false">Inputs!AI590-Inputs_old!AI590</f>
        <v>0.00744093557830339</v>
      </c>
      <c r="AJ590" s="90" t="n">
        <f aca="false">Inputs!AJ590-Inputs_old!AJ590</f>
        <v>0.000509978432177816</v>
      </c>
      <c r="AK590" s="90" t="n">
        <f aca="false">Inputs!AK590-Inputs_old!AK590</f>
        <v>-0.00190994215047335</v>
      </c>
      <c r="AL590" s="90" t="n">
        <f aca="false">Inputs!AL590-Inputs_old!AL590</f>
        <v>0.00283489161660233</v>
      </c>
      <c r="AM590" s="90" t="n">
        <f aca="false">Inputs!AM590-Inputs_old!AM590</f>
        <v>0.0027532583476888</v>
      </c>
      <c r="AN590" s="90" t="n">
        <f aca="false">Inputs!AN590-Inputs_old!AN590</f>
        <v>0.00276793775619821</v>
      </c>
      <c r="AO590" s="90" t="n">
        <f aca="false">Inputs!AO590-Inputs_old!AO590</f>
        <v>0.0025653380066204</v>
      </c>
      <c r="AP590" s="90" t="n">
        <f aca="false">Inputs!AP590-Inputs_old!AP590</f>
        <v>0.00225909195515617</v>
      </c>
      <c r="AQ590" s="90" t="n">
        <f aca="false">Inputs!AQ590-Inputs_old!AQ590</f>
        <v>-7.94627977571683E-005</v>
      </c>
      <c r="AR590" s="90" t="n">
        <f aca="false">Inputs!AR590-Inputs_old!AR590</f>
        <v>-0.00292660435936432</v>
      </c>
      <c r="AS590" s="90" t="n">
        <f aca="false">Inputs!AS590-Inputs_old!AS590</f>
        <v>-0.00275902293048369</v>
      </c>
      <c r="AT590" s="90" t="n">
        <f aca="false">Inputs!AT590-Inputs_old!AT590</f>
        <v>-0.00260289524931534</v>
      </c>
      <c r="AU590" s="90" t="n">
        <f aca="false">Inputs!AU590-Inputs_old!AU590</f>
        <v>-0.00245754184753166</v>
      </c>
      <c r="AV590" s="90" t="n">
        <f aca="false">Inputs!AV590-Inputs_old!AV590</f>
        <v>-0.00232233020763517</v>
      </c>
      <c r="AW590" s="90" t="n">
        <f aca="false">Inputs!AW590-Inputs_old!AW590</f>
        <v>-0.00219667081460062</v>
      </c>
      <c r="AX590" s="90" t="n">
        <f aca="false">Inputs!AX590-Inputs_old!AX590</f>
        <v>-0.00208001360326549</v>
      </c>
      <c r="AY590" s="90" t="n">
        <f aca="false">Inputs!AY590-Inputs_old!AY590</f>
        <v>-0.00197184475571444</v>
      </c>
      <c r="AZ590" s="90" t="n">
        <f aca="false">Inputs!AZ590-Inputs_old!AZ590</f>
        <v>-0.0018716838088666</v>
      </c>
      <c r="BA590" s="90" t="n">
        <f aca="false">Inputs!BA590-Inputs_old!BA590</f>
        <v>-0.00177908103756863</v>
      </c>
      <c r="BB590" s="90" t="n">
        <f aca="false">Inputs!BB590-Inputs_old!BB590</f>
        <v>-0.0016936150828506</v>
      </c>
      <c r="BC590" s="90" t="n">
        <f aca="false">Inputs!BC590-Inputs_old!BC590</f>
        <v>-0.00161489079876365</v>
      </c>
      <c r="BD590" s="90" t="n">
        <f aca="false">Inputs!BD590-Inputs_old!BD590</f>
        <v>-0.00154253729448484</v>
      </c>
      <c r="BE590" s="90" t="n">
        <f aca="false">Inputs!BE590-Inputs_old!BE590</f>
        <v>-0.00147620615114441</v>
      </c>
      <c r="BF590" s="90" t="n">
        <f aca="false">Inputs!BF590-Inputs_old!BF590</f>
        <v>-0.00141556979530066</v>
      </c>
      <c r="BG590" s="90" t="n">
        <f aca="false">Inputs!BG590-Inputs_old!BG590</f>
        <v>-0.00136032001306585</v>
      </c>
    </row>
    <row r="591" customFormat="false" ht="13.5" hidden="false" customHeight="true" outlineLevel="0" collapsed="false">
      <c r="A591" s="48" t="s">
        <v>99</v>
      </c>
      <c r="B591" s="123" t="s">
        <v>499</v>
      </c>
      <c r="C591" s="123" t="s">
        <v>500</v>
      </c>
      <c r="D591" s="123" t="s">
        <v>320</v>
      </c>
      <c r="E591" s="124"/>
      <c r="F591" s="19" t="s">
        <v>551</v>
      </c>
      <c r="G591" s="124"/>
      <c r="H591" s="124"/>
      <c r="I591" s="124"/>
      <c r="AA591" s="90" t="n">
        <f aca="false">Inputs!AA591-Inputs_old!AA591</f>
        <v>0</v>
      </c>
      <c r="AB591" s="90" t="n">
        <f aca="false">Inputs!AB591-Inputs_old!AB591</f>
        <v>0</v>
      </c>
      <c r="AC591" s="90" t="n">
        <f aca="false">Inputs!AC591-Inputs_old!AC591</f>
        <v>0</v>
      </c>
      <c r="AD591" s="90" t="n">
        <f aca="false">Inputs!AD591-Inputs_old!AD591</f>
        <v>0</v>
      </c>
      <c r="AE591" s="90" t="n">
        <f aca="false">Inputs!AE591-Inputs_old!AE591</f>
        <v>0</v>
      </c>
      <c r="AF591" s="90" t="n">
        <f aca="false">Inputs!AF591-Inputs_old!AF591</f>
        <v>0</v>
      </c>
      <c r="AG591" s="90" t="n">
        <f aca="false">Inputs!AG591-Inputs_old!AG591</f>
        <v>0</v>
      </c>
      <c r="AH591" s="90" t="n">
        <f aca="false">Inputs!AH591-Inputs_old!AH591</f>
        <v>0</v>
      </c>
      <c r="AI591" s="90" t="n">
        <f aca="false">Inputs!AI591-Inputs_old!AI591</f>
        <v>-0.000615102024401626</v>
      </c>
      <c r="AJ591" s="90" t="n">
        <f aca="false">Inputs!AJ591-Inputs_old!AJ591</f>
        <v>0.00298661057512661</v>
      </c>
      <c r="AK591" s="90" t="n">
        <f aca="false">Inputs!AK591-Inputs_old!AK591</f>
        <v>0.00459817716847599</v>
      </c>
      <c r="AL591" s="90" t="n">
        <f aca="false">Inputs!AL591-Inputs_old!AL591</f>
        <v>0.00188437553845211</v>
      </c>
      <c r="AM591" s="90" t="n">
        <f aca="false">Inputs!AM591-Inputs_old!AM591</f>
        <v>0.00226146500144231</v>
      </c>
      <c r="AN591" s="90" t="n">
        <f aca="false">Inputs!AN591-Inputs_old!AN591</f>
        <v>0.0025619297173054</v>
      </c>
      <c r="AO591" s="90" t="n">
        <f aca="false">Inputs!AO591-Inputs_old!AO591</f>
        <v>0.0025111729943712</v>
      </c>
      <c r="AP591" s="90" t="n">
        <f aca="false">Inputs!AP591-Inputs_old!AP591</f>
        <v>0.00231765643101323</v>
      </c>
      <c r="AQ591" s="90" t="n">
        <f aca="false">Inputs!AQ591-Inputs_old!AQ591</f>
        <v>-0.00417965887576743</v>
      </c>
      <c r="AR591" s="90" t="n">
        <f aca="false">Inputs!AR591-Inputs_old!AR591</f>
        <v>-0.00629867099246861</v>
      </c>
      <c r="AS591" s="90" t="n">
        <f aca="false">Inputs!AS591-Inputs_old!AS591</f>
        <v>-0.00557281780202423</v>
      </c>
      <c r="AT591" s="90" t="n">
        <f aca="false">Inputs!AT591-Inputs_old!AT591</f>
        <v>0.00210180441360852</v>
      </c>
      <c r="AU591" s="90" t="n">
        <f aca="false">Inputs!AU591-Inputs_old!AU591</f>
        <v>0.00191820756680428</v>
      </c>
      <c r="AV591" s="90" t="n">
        <f aca="false">Inputs!AV591-Inputs_old!AV591</f>
        <v>-4.87344095991826E-005</v>
      </c>
      <c r="AW591" s="90" t="n">
        <f aca="false">Inputs!AW591-Inputs_old!AW591</f>
        <v>3.3130986123231E-005</v>
      </c>
      <c r="AX591" s="90" t="n">
        <f aca="false">Inputs!AX591-Inputs_old!AX591</f>
        <v>0.000107584262994287</v>
      </c>
      <c r="AY591" s="90" t="n">
        <f aca="false">Inputs!AY591-Inputs_old!AY591</f>
        <v>0.00017502125561375</v>
      </c>
      <c r="AZ591" s="90" t="n">
        <f aca="false">Inputs!AZ591-Inputs_old!AZ591</f>
        <v>0.000235814266163592</v>
      </c>
      <c r="BA591" s="90" t="n">
        <f aca="false">Inputs!BA591-Inputs_old!BA591</f>
        <v>0.000290313789597985</v>
      </c>
      <c r="BB591" s="90" t="n">
        <f aca="false">Inputs!BB591-Inputs_old!BB591</f>
        <v>0.000338850086809783</v>
      </c>
      <c r="BC591" s="90" t="n">
        <f aca="false">Inputs!BC591-Inputs_old!BC591</f>
        <v>0.00038173462123825</v>
      </c>
      <c r="BD591" s="90" t="n">
        <f aca="false">Inputs!BD591-Inputs_old!BD591</f>
        <v>0.000419261372623048</v>
      </c>
      <c r="BE591" s="90" t="n">
        <f aca="false">Inputs!BE591-Inputs_old!BE591</f>
        <v>0.000451708040055898</v>
      </c>
      <c r="BF591" s="90" t="n">
        <f aca="false">Inputs!BF591-Inputs_old!BF591</f>
        <v>0.000479337145133263</v>
      </c>
      <c r="BG591" s="90" t="n">
        <f aca="false">Inputs!BG591-Inputs_old!BG591</f>
        <v>0.000502397044818581</v>
      </c>
    </row>
    <row r="592" customFormat="false" ht="13.5" hidden="false" customHeight="true" outlineLevel="0" collapsed="false">
      <c r="A592" s="48" t="s">
        <v>99</v>
      </c>
      <c r="B592" s="123" t="s">
        <v>499</v>
      </c>
      <c r="C592" s="123" t="s">
        <v>500</v>
      </c>
      <c r="D592" s="123" t="s">
        <v>320</v>
      </c>
      <c r="E592" s="124"/>
      <c r="F592" s="19" t="s">
        <v>552</v>
      </c>
      <c r="G592" s="124"/>
      <c r="H592" s="124"/>
      <c r="I592" s="124"/>
      <c r="AE592" s="90"/>
      <c r="AF592" s="90" t="n">
        <f aca="false">Inputs!AF592-Inputs_old!AF592</f>
        <v>0</v>
      </c>
      <c r="AG592" s="90" t="n">
        <f aca="false">Inputs!AG592-Inputs_old!AG592</f>
        <v>0</v>
      </c>
      <c r="AH592" s="90" t="n">
        <f aca="false">Inputs!AH592-Inputs_old!AH592</f>
        <v>0</v>
      </c>
      <c r="AI592" s="90" t="n">
        <f aca="false">Inputs!AI592-Inputs_old!AI592</f>
        <v>0.0590008041257071</v>
      </c>
      <c r="AJ592" s="90" t="n">
        <f aca="false">Inputs!AJ592-Inputs_old!AJ592</f>
        <v>-0.0207727615932649</v>
      </c>
      <c r="AK592" s="90" t="n">
        <f aca="false">Inputs!AK592-Inputs_old!AK592</f>
        <v>0.00983217818085524</v>
      </c>
      <c r="AL592" s="90" t="n">
        <f aca="false">Inputs!AL592-Inputs_old!AL592</f>
        <v>0.00248343840064891</v>
      </c>
      <c r="AM592" s="90" t="n">
        <f aca="false">Inputs!AM592-Inputs_old!AM592</f>
        <v>-0.00163988587910069</v>
      </c>
      <c r="AN592" s="90" t="n">
        <f aca="false">Inputs!AN592-Inputs_old!AN592</f>
        <v>-0.00244787114561174</v>
      </c>
      <c r="AO592" s="90" t="n">
        <f aca="false">Inputs!AO592-Inputs_old!AO592</f>
        <v>-0.00244189370447145</v>
      </c>
      <c r="AP592" s="90" t="n">
        <f aca="false">Inputs!AP592-Inputs_old!AP592</f>
        <v>-0.00243594538477199</v>
      </c>
      <c r="AQ592" s="90" t="n">
        <f aca="false">Inputs!AQ592-Inputs_old!AQ592</f>
        <v>-0.00243002597421516</v>
      </c>
      <c r="AR592" s="90" t="n">
        <f aca="false">Inputs!AR592-Inputs_old!AR592</f>
        <v>-0.00242413526256247</v>
      </c>
      <c r="AS592" s="90" t="n">
        <f aca="false">Inputs!AS592-Inputs_old!AS592</f>
        <v>-0.0024182730416078</v>
      </c>
      <c r="AT592" s="90" t="n">
        <f aca="false">Inputs!AT592-Inputs_old!AT592</f>
        <v>-0.00241243910515498</v>
      </c>
      <c r="AU592" s="90" t="n">
        <f aca="false">Inputs!AU592-Inputs_old!AU592</f>
        <v>-0.00240663324899337</v>
      </c>
      <c r="AV592" s="90" t="n">
        <f aca="false">Inputs!AV592-Inputs_old!AV592</f>
        <v>-0.00240085527087253</v>
      </c>
      <c r="AW592" s="90" t="n">
        <f aca="false">Inputs!AW592-Inputs_old!AW592</f>
        <v>-0.00239510497048001</v>
      </c>
      <c r="AX592" s="90" t="n">
        <f aca="false">Inputs!AX592-Inputs_old!AX592</f>
        <v>-0.00238938214941742</v>
      </c>
      <c r="AY592" s="90" t="n">
        <f aca="false">Inputs!AY592-Inputs_old!AY592</f>
        <v>-0.00238368661117883</v>
      </c>
      <c r="AZ592" s="90" t="n">
        <f aca="false">Inputs!AZ592-Inputs_old!AZ592</f>
        <v>-0.00237801816112704</v>
      </c>
      <c r="BA592" s="90" t="n">
        <f aca="false">Inputs!BA592-Inputs_old!BA592</f>
        <v>-0.00237237660647183</v>
      </c>
      <c r="BB592" s="90" t="n">
        <f aca="false">Inputs!BB592-Inputs_old!BB592</f>
        <v>-0.00236676175624839</v>
      </c>
      <c r="BC592" s="90" t="n">
        <f aca="false">Inputs!BC592-Inputs_old!BC592</f>
        <v>-0.00236117342129472</v>
      </c>
      <c r="BD592" s="90" t="n">
        <f aca="false">Inputs!BD592-Inputs_old!BD592</f>
        <v>-0.00235561141423268</v>
      </c>
      <c r="BE592" s="90" t="n">
        <f aca="false">Inputs!BE592-Inputs_old!BE592</f>
        <v>-0.00235007554944411</v>
      </c>
      <c r="BF592" s="90" t="n">
        <f aca="false">Inputs!BF592-Inputs_old!BF592</f>
        <v>-0.0023445656430523</v>
      </c>
      <c r="BG592" s="90" t="n">
        <f aca="false">Inputs!BG592-Inputs_old!BG592</f>
        <v>-0.00233908151290074</v>
      </c>
    </row>
    <row r="593" s="3" customFormat="true" ht="13.5" hidden="false" customHeight="true" outlineLevel="0" collapsed="false">
      <c r="A593" s="48" t="s">
        <v>99</v>
      </c>
      <c r="B593" s="123" t="s">
        <v>499</v>
      </c>
      <c r="C593" s="123" t="s">
        <v>500</v>
      </c>
      <c r="D593" s="123" t="s">
        <v>320</v>
      </c>
      <c r="E593" s="124"/>
      <c r="F593" s="19" t="s">
        <v>553</v>
      </c>
      <c r="G593" s="124"/>
      <c r="H593" s="124"/>
      <c r="I593" s="124"/>
      <c r="AE593" s="90"/>
      <c r="AF593" s="90" t="n">
        <f aca="false">Inputs!AF593-Inputs_old!AF593</f>
        <v>0</v>
      </c>
      <c r="AG593" s="90" t="n">
        <f aca="false">Inputs!AG593-Inputs_old!AG593</f>
        <v>0</v>
      </c>
      <c r="AH593" s="90" t="n">
        <f aca="false">Inputs!AH593-Inputs_old!AH593</f>
        <v>0</v>
      </c>
      <c r="AI593" s="90" t="n">
        <f aca="false">Inputs!AI593-Inputs_old!AI593</f>
        <v>-0.00241482282113337</v>
      </c>
      <c r="AJ593" s="90" t="n">
        <f aca="false">Inputs!AJ593-Inputs_old!AJ593</f>
        <v>0.00517209417904785</v>
      </c>
      <c r="AK593" s="90" t="n">
        <f aca="false">Inputs!AK593-Inputs_old!AK593</f>
        <v>0.00587884093777569</v>
      </c>
      <c r="AL593" s="90" t="n">
        <f aca="false">Inputs!AL593-Inputs_old!AL593</f>
        <v>0.00362051749093717</v>
      </c>
      <c r="AM593" s="90" t="n">
        <f aca="false">Inputs!AM593-Inputs_old!AM593</f>
        <v>-0.00257811894218163</v>
      </c>
      <c r="AN593" s="90" t="n">
        <f aca="false">Inputs!AN593-Inputs_old!AN593</f>
        <v>-0.00203705138994859</v>
      </c>
      <c r="AO593" s="90" t="n">
        <f aca="false">Inputs!AO593-Inputs_old!AO593</f>
        <v>-0.00176100164146864</v>
      </c>
      <c r="AP593" s="90" t="n">
        <f aca="false">Inputs!AP593-Inputs_old!AP593</f>
        <v>-0.00163335474620929</v>
      </c>
      <c r="AQ593" s="90" t="n">
        <f aca="false">Inputs!AQ593-Inputs_old!AQ593</f>
        <v>-0.00151569224322579</v>
      </c>
      <c r="AR593" s="90" t="n">
        <f aca="false">Inputs!AR593-Inputs_old!AR593</f>
        <v>-0.00140744143499649</v>
      </c>
      <c r="AS593" s="90" t="n">
        <f aca="false">Inputs!AS593-Inputs_old!AS593</f>
        <v>-0.0013080669458525</v>
      </c>
      <c r="AT593" s="90" t="n">
        <f aca="false">Inputs!AT593-Inputs_old!AT593</f>
        <v>-0.00121706772807095</v>
      </c>
      <c r="AU593" s="90" t="n">
        <f aca="false">Inputs!AU593-Inputs_old!AU593</f>
        <v>-0.00113397435605234</v>
      </c>
      <c r="AV593" s="90" t="n">
        <f aca="false">Inputs!AV593-Inputs_old!AV593</f>
        <v>-0.00105834657663029</v>
      </c>
      <c r="AW593" s="90" t="n">
        <f aca="false">Inputs!AW593-Inputs_old!AW593</f>
        <v>-0.000989771087553715</v>
      </c>
      <c r="AX593" s="90" t="n">
        <f aca="false">Inputs!AX593-Inputs_old!AX593</f>
        <v>-0.00092785951958585</v>
      </c>
      <c r="AY593" s="90" t="n">
        <f aca="false">Inputs!AY593-Inputs_old!AY593</f>
        <v>-0.00087224660066143</v>
      </c>
      <c r="AZ593" s="90" t="n">
        <f aca="false">Inputs!AZ593-Inputs_old!AZ593</f>
        <v>-0.000822588483093245</v>
      </c>
      <c r="BA593" s="90" t="n">
        <f aca="false">Inputs!BA593-Inputs_old!BA593</f>
        <v>-0.000778561217055662</v>
      </c>
      <c r="BB593" s="90" t="n">
        <f aca="false">Inputs!BB593-Inputs_old!BB593</f>
        <v>-0.000739859355529227</v>
      </c>
      <c r="BC593" s="90" t="n">
        <f aca="false">Inputs!BC593-Inputs_old!BC593</f>
        <v>-0.000706194677550176</v>
      </c>
      <c r="BD593" s="90" t="n">
        <f aca="false">Inputs!BD593-Inputs_old!BD593</f>
        <v>-0.000677295018115975</v>
      </c>
      <c r="BE593" s="90" t="n">
        <f aca="false">Inputs!BE593-Inputs_old!BE593</f>
        <v>-0.000652903194391818</v>
      </c>
      <c r="BF593" s="90" t="n">
        <f aca="false">Inputs!BF593-Inputs_old!BF593</f>
        <v>-0.000632776018960168</v>
      </c>
      <c r="BG593" s="90" t="n">
        <f aca="false">Inputs!BG593-Inputs_old!BG593</f>
        <v>-0.000616683391917672</v>
      </c>
    </row>
    <row r="594" s="3" customFormat="true" ht="13.5" hidden="false" customHeight="true" outlineLevel="0" collapsed="false">
      <c r="A594" s="48" t="s">
        <v>99</v>
      </c>
      <c r="B594" s="123" t="s">
        <v>499</v>
      </c>
      <c r="C594" s="123" t="s">
        <v>500</v>
      </c>
      <c r="D594" s="123" t="s">
        <v>320</v>
      </c>
      <c r="E594" s="124"/>
      <c r="F594" s="19" t="s">
        <v>554</v>
      </c>
      <c r="G594" s="124"/>
      <c r="H594" s="124"/>
      <c r="I594" s="124"/>
    </row>
    <row r="595" s="3" customFormat="true" ht="13.5" hidden="false" customHeight="true" outlineLevel="0" collapsed="false">
      <c r="A595" s="48" t="s">
        <v>99</v>
      </c>
      <c r="B595" s="123" t="s">
        <v>499</v>
      </c>
      <c r="C595" s="123" t="s">
        <v>500</v>
      </c>
      <c r="D595" s="123" t="s">
        <v>320</v>
      </c>
      <c r="E595" s="124"/>
      <c r="F595" s="19" t="s">
        <v>555</v>
      </c>
      <c r="G595" s="124"/>
      <c r="H595" s="124"/>
      <c r="I595" s="124"/>
    </row>
    <row r="596" s="3" customFormat="true" ht="13.5" hidden="false" customHeight="true" outlineLevel="0" collapsed="false">
      <c r="A596" s="48"/>
      <c r="B596" s="123"/>
      <c r="C596" s="123"/>
      <c r="D596" s="123"/>
      <c r="E596" s="124"/>
      <c r="F596" s="19"/>
      <c r="G596" s="124"/>
      <c r="H596" s="124"/>
      <c r="I596" s="124"/>
    </row>
    <row r="597" s="3" customFormat="true" ht="13.5" hidden="false" customHeight="true" outlineLevel="0" collapsed="false">
      <c r="A597" s="48"/>
      <c r="B597" s="123"/>
      <c r="C597" s="123"/>
      <c r="D597" s="123"/>
      <c r="E597" s="124"/>
      <c r="F597" s="19"/>
      <c r="G597" s="124"/>
      <c r="H597" s="124"/>
      <c r="I597" s="124"/>
    </row>
    <row r="598" s="3" customFormat="true" ht="13.5" hidden="false" customHeight="true" outlineLevel="0" collapsed="false">
      <c r="A598" s="48"/>
      <c r="B598" s="123"/>
      <c r="C598" s="123"/>
      <c r="D598" s="123"/>
      <c r="E598" s="124"/>
      <c r="F598" s="19"/>
      <c r="G598" s="124"/>
      <c r="H598" s="124"/>
      <c r="I598" s="124"/>
    </row>
    <row r="599" s="3" customFormat="true" ht="13.5" hidden="false" customHeight="true" outlineLevel="0" collapsed="false">
      <c r="A599" s="230" t="s">
        <v>99</v>
      </c>
      <c r="B599" s="231" t="s">
        <v>499</v>
      </c>
      <c r="C599" s="232" t="s">
        <v>506</v>
      </c>
      <c r="D599" s="231" t="s">
        <v>320</v>
      </c>
      <c r="E599" s="233"/>
      <c r="F599" s="234" t="s">
        <v>556</v>
      </c>
      <c r="G599" s="233" t="s">
        <v>12</v>
      </c>
      <c r="H599" s="233"/>
      <c r="I599" s="233"/>
      <c r="AA599" s="90" t="str">
        <f aca="false">IFERROR(Inputs!AA599/Inputs_old!AA599-1,"-")</f>
        <v>-</v>
      </c>
      <c r="AB599" s="90" t="str">
        <f aca="false">IFERROR(Inputs!AB599/Inputs_old!AB599-1,"-")</f>
        <v>-</v>
      </c>
      <c r="AC599" s="90" t="str">
        <f aca="false">IFERROR(Inputs!AC599/Inputs_old!AC599-1,"-")</f>
        <v>-</v>
      </c>
      <c r="AD599" s="90" t="str">
        <f aca="false">IFERROR(Inputs!AD599/Inputs_old!AD599-1,"-")</f>
        <v>-</v>
      </c>
      <c r="AE599" s="90" t="n">
        <f aca="false">Inputs!AE599-Inputs_old!AE599</f>
        <v>0</v>
      </c>
      <c r="AF599" s="90" t="n">
        <f aca="false">Inputs!AF599-Inputs_old!AF599</f>
        <v>0</v>
      </c>
      <c r="AG599" s="90" t="n">
        <f aca="false">Inputs!AG599-Inputs_old!AG599</f>
        <v>0</v>
      </c>
      <c r="AH599" s="90" t="n">
        <f aca="false">Inputs!AH599-Inputs_old!AH599</f>
        <v>0</v>
      </c>
      <c r="AI599" s="90" t="n">
        <f aca="false">Inputs!AI599-Inputs_old!AI599</f>
        <v>-0.0219694750211847</v>
      </c>
      <c r="AJ599" s="90" t="n">
        <f aca="false">Inputs!AJ599-Inputs_old!AJ599</f>
        <v>0.000756201425722344</v>
      </c>
      <c r="AK599" s="90" t="n">
        <f aca="false">Inputs!AK599-Inputs_old!AK599</f>
        <v>-0.00295623751903073</v>
      </c>
      <c r="AL599" s="90" t="n">
        <f aca="false">Inputs!AL599-Inputs_old!AL599</f>
        <v>-0.0042605452595904</v>
      </c>
      <c r="AM599" s="90" t="n">
        <f aca="false">Inputs!AM599-Inputs_old!AM599</f>
        <v>-0.00492001781645334</v>
      </c>
      <c r="AN599" s="90" t="n">
        <f aca="false">Inputs!AN599-Inputs_old!AN599</f>
        <v>7.99859682565351E-005</v>
      </c>
      <c r="AO599" s="90" t="n">
        <f aca="false">Inputs!AO599-Inputs_old!AO599</f>
        <v>7.99859682565351E-005</v>
      </c>
      <c r="AP599" s="90" t="n">
        <f aca="false">Inputs!AP599-Inputs_old!AP599</f>
        <v>7.99859682565351E-005</v>
      </c>
      <c r="AQ599" s="90" t="n">
        <f aca="false">Inputs!AQ599-Inputs_old!AQ599</f>
        <v>7.99859682565351E-005</v>
      </c>
      <c r="AR599" s="90" t="n">
        <f aca="false">Inputs!AR599-Inputs_old!AR599</f>
        <v>7.99859682565351E-005</v>
      </c>
      <c r="AS599" s="90" t="n">
        <f aca="false">Inputs!AS599-Inputs_old!AS599</f>
        <v>7.99859682565351E-005</v>
      </c>
      <c r="AT599" s="90" t="n">
        <f aca="false">Inputs!AT599-Inputs_old!AT599</f>
        <v>7.99859682565351E-005</v>
      </c>
      <c r="AU599" s="90" t="n">
        <f aca="false">Inputs!AU599-Inputs_old!AU599</f>
        <v>7.99859682565351E-005</v>
      </c>
      <c r="AV599" s="90" t="n">
        <f aca="false">Inputs!AV599-Inputs_old!AV599</f>
        <v>7.99859682565351E-005</v>
      </c>
      <c r="AW599" s="90" t="n">
        <f aca="false">Inputs!AW599-Inputs_old!AW599</f>
        <v>7.99859682565351E-005</v>
      </c>
      <c r="AX599" s="90" t="n">
        <f aca="false">Inputs!AX599-Inputs_old!AX599</f>
        <v>7.99859682565351E-005</v>
      </c>
      <c r="AY599" s="90" t="n">
        <f aca="false">Inputs!AY599-Inputs_old!AY599</f>
        <v>7.99859682565351E-005</v>
      </c>
      <c r="AZ599" s="90" t="n">
        <f aca="false">Inputs!AZ599-Inputs_old!AZ599</f>
        <v>7.99859682565351E-005</v>
      </c>
      <c r="BA599" s="90" t="n">
        <f aca="false">Inputs!BA599-Inputs_old!BA599</f>
        <v>7.99859682565351E-005</v>
      </c>
      <c r="BB599" s="90" t="n">
        <f aca="false">Inputs!BB599-Inputs_old!BB599</f>
        <v>7.99859682565351E-005</v>
      </c>
      <c r="BC599" s="90" t="n">
        <f aca="false">Inputs!BC599-Inputs_old!BC599</f>
        <v>7.99859682565351E-005</v>
      </c>
      <c r="BD599" s="90" t="n">
        <f aca="false">Inputs!BD599-Inputs_old!BD599</f>
        <v>7.99859682565351E-005</v>
      </c>
      <c r="BE599" s="90" t="n">
        <f aca="false">Inputs!BE599-Inputs_old!BE599</f>
        <v>7.99859682565351E-005</v>
      </c>
      <c r="BF599" s="90" t="n">
        <f aca="false">Inputs!BF599-Inputs_old!BF599</f>
        <v>7.99859682565351E-005</v>
      </c>
      <c r="BG599" s="90" t="n">
        <f aca="false">Inputs!BG599-Inputs_old!BG599</f>
        <v>7.99859682565351E-005</v>
      </c>
    </row>
    <row r="600" s="3" customFormat="true" ht="13.5" hidden="false" customHeight="true" outlineLevel="0" collapsed="false">
      <c r="A600" s="48"/>
      <c r="B600" s="123"/>
      <c r="C600" s="201"/>
      <c r="D600" s="123"/>
      <c r="E600" s="124"/>
      <c r="F600" s="19"/>
      <c r="G600" s="124"/>
      <c r="H600" s="124"/>
      <c r="I600" s="124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0"/>
      <c r="AR600" s="90"/>
      <c r="AS600" s="90"/>
      <c r="AT600" s="90"/>
      <c r="AU600" s="90"/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</row>
    <row r="601" s="3" customFormat="true" ht="13.5" hidden="false" customHeight="true" outlineLevel="0" collapsed="false">
      <c r="A601" s="48"/>
      <c r="B601" s="123"/>
      <c r="C601" s="201"/>
      <c r="D601" s="123"/>
      <c r="E601" s="124"/>
      <c r="F601" s="19"/>
      <c r="G601" s="124"/>
      <c r="H601" s="124"/>
      <c r="I601" s="124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  <c r="AQ601" s="90"/>
      <c r="AR601" s="90"/>
      <c r="AS601" s="90"/>
      <c r="AT601" s="90"/>
      <c r="AU601" s="90"/>
      <c r="AV601" s="90"/>
      <c r="AW601" s="90"/>
      <c r="AX601" s="90"/>
      <c r="AY601" s="90"/>
      <c r="AZ601" s="90"/>
      <c r="BA601" s="90"/>
      <c r="BB601" s="90"/>
      <c r="BC601" s="90"/>
      <c r="BD601" s="90"/>
      <c r="BE601" s="90"/>
      <c r="BF601" s="90"/>
      <c r="BG601" s="90"/>
    </row>
    <row r="602" s="3" customFormat="true" ht="13.5" hidden="false" customHeight="true" outlineLevel="0" collapsed="false">
      <c r="A602" s="48"/>
      <c r="B602" s="123"/>
      <c r="C602" s="201"/>
      <c r="D602" s="123"/>
      <c r="E602" s="124"/>
      <c r="F602" s="19"/>
      <c r="G602" s="124"/>
      <c r="H602" s="124"/>
      <c r="I602" s="124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0"/>
      <c r="AR602" s="90"/>
      <c r="AS602" s="90"/>
      <c r="AT602" s="90"/>
      <c r="AU602" s="90"/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</row>
    <row r="603" s="3" customFormat="true" ht="13.5" hidden="false" customHeight="true" outlineLevel="0" collapsed="false">
      <c r="A603" s="48"/>
      <c r="B603" s="123"/>
      <c r="C603" s="201"/>
      <c r="D603" s="123"/>
      <c r="E603" s="124"/>
      <c r="F603" s="19"/>
      <c r="G603" s="124"/>
      <c r="H603" s="124"/>
      <c r="I603" s="124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  <c r="AQ603" s="90"/>
      <c r="AR603" s="90"/>
      <c r="AS603" s="90"/>
      <c r="AT603" s="90"/>
      <c r="AU603" s="90"/>
      <c r="AV603" s="90"/>
      <c r="AW603" s="90"/>
      <c r="AX603" s="90"/>
      <c r="AY603" s="90"/>
      <c r="AZ603" s="90"/>
      <c r="BA603" s="90"/>
      <c r="BB603" s="90"/>
      <c r="BC603" s="90"/>
      <c r="BD603" s="90"/>
      <c r="BE603" s="90"/>
      <c r="BF603" s="90"/>
      <c r="BG603" s="90"/>
    </row>
    <row r="604" s="3" customFormat="true" ht="13.5" hidden="false" customHeight="true" outlineLevel="0" collapsed="false">
      <c r="A604" s="48"/>
      <c r="B604" s="123"/>
      <c r="C604" s="201"/>
      <c r="D604" s="123"/>
      <c r="E604" s="124"/>
      <c r="F604" s="19"/>
      <c r="G604" s="124"/>
      <c r="H604" s="124"/>
      <c r="I604" s="124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</row>
    <row r="605" s="3" customFormat="true" ht="13.5" hidden="false" customHeight="true" outlineLevel="0" collapsed="false">
      <c r="A605" s="48"/>
      <c r="B605" s="123"/>
      <c r="C605" s="201"/>
      <c r="D605" s="123"/>
      <c r="E605" s="124"/>
      <c r="F605" s="19"/>
      <c r="G605" s="124"/>
      <c r="H605" s="124"/>
      <c r="I605" s="124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  <c r="AQ605" s="90"/>
      <c r="AR605" s="90"/>
      <c r="AS605" s="90"/>
      <c r="AT605" s="90"/>
      <c r="AU605" s="90"/>
      <c r="AV605" s="90"/>
      <c r="AW605" s="90"/>
      <c r="AX605" s="90"/>
      <c r="AY605" s="90"/>
      <c r="AZ605" s="90"/>
      <c r="BA605" s="90"/>
      <c r="BB605" s="90"/>
      <c r="BC605" s="90"/>
      <c r="BD605" s="90"/>
      <c r="BE605" s="90"/>
      <c r="BF605" s="90"/>
      <c r="BG605" s="90"/>
    </row>
    <row r="606" s="3" customFormat="true" ht="13.5" hidden="false" customHeight="true" outlineLevel="0" collapsed="false">
      <c r="A606" s="48"/>
      <c r="B606" s="123"/>
      <c r="C606" s="201"/>
      <c r="D606" s="123"/>
      <c r="E606" s="124"/>
      <c r="F606" s="19"/>
      <c r="G606" s="124"/>
      <c r="H606" s="124"/>
      <c r="I606" s="124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0"/>
      <c r="AR606" s="90"/>
      <c r="AS606" s="90"/>
      <c r="AT606" s="90"/>
      <c r="AU606" s="90"/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</row>
    <row r="607" s="3" customFormat="true" ht="13.5" hidden="false" customHeight="true" outlineLevel="0" collapsed="false">
      <c r="A607" s="48"/>
      <c r="B607" s="123"/>
      <c r="C607" s="201"/>
      <c r="D607" s="123"/>
      <c r="E607" s="124"/>
      <c r="F607" s="19"/>
      <c r="G607" s="124"/>
      <c r="H607" s="124"/>
      <c r="I607" s="124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  <c r="AQ607" s="90"/>
      <c r="AR607" s="90"/>
      <c r="AS607" s="90"/>
      <c r="AT607" s="90"/>
      <c r="AU607" s="90"/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</row>
    <row r="608" s="3" customFormat="true" ht="13.5" hidden="false" customHeight="true" outlineLevel="0" collapsed="false">
      <c r="A608" s="48"/>
      <c r="B608" s="123"/>
      <c r="C608" s="201"/>
      <c r="D608" s="123"/>
      <c r="E608" s="124"/>
      <c r="F608" s="19"/>
      <c r="G608" s="124"/>
      <c r="H608" s="124"/>
      <c r="I608" s="124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0"/>
      <c r="AR608" s="90"/>
      <c r="AS608" s="90"/>
      <c r="AT608" s="90"/>
      <c r="AU608" s="90"/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</row>
    <row r="609" s="3" customFormat="true" ht="13.5" hidden="false" customHeight="true" outlineLevel="0" collapsed="false">
      <c r="A609" s="48"/>
      <c r="B609" s="123"/>
      <c r="C609" s="201"/>
      <c r="D609" s="123"/>
      <c r="E609" s="124"/>
      <c r="F609" s="19"/>
      <c r="G609" s="124"/>
      <c r="H609" s="124"/>
      <c r="I609" s="124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  <c r="AQ609" s="90"/>
      <c r="AR609" s="90"/>
      <c r="AS609" s="90"/>
      <c r="AT609" s="90"/>
      <c r="AU609" s="90"/>
      <c r="AV609" s="90"/>
      <c r="AW609" s="90"/>
      <c r="AX609" s="90"/>
      <c r="AY609" s="90"/>
      <c r="AZ609" s="90"/>
      <c r="BA609" s="90"/>
      <c r="BB609" s="90"/>
      <c r="BC609" s="90"/>
      <c r="BD609" s="90"/>
      <c r="BE609" s="90"/>
      <c r="BF609" s="90"/>
      <c r="BG609" s="90"/>
    </row>
    <row r="610" s="3" customFormat="true" ht="13.5" hidden="false" customHeight="true" outlineLevel="0" collapsed="false">
      <c r="A610" s="48" t="s">
        <v>99</v>
      </c>
      <c r="B610" s="123" t="s">
        <v>499</v>
      </c>
      <c r="C610" s="123" t="s">
        <v>500</v>
      </c>
      <c r="D610" s="123" t="s">
        <v>320</v>
      </c>
      <c r="E610" s="124"/>
      <c r="F610" s="19" t="s">
        <v>557</v>
      </c>
      <c r="G610" s="124" t="s">
        <v>558</v>
      </c>
      <c r="H610" s="124"/>
      <c r="I610" s="124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0"/>
      <c r="AR610" s="90"/>
      <c r="AS610" s="90"/>
      <c r="AT610" s="90"/>
      <c r="AU610" s="90"/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</row>
    <row r="611" s="3" customFormat="true" ht="13.5" hidden="false" customHeight="true" outlineLevel="0" collapsed="false">
      <c r="A611" s="48" t="s">
        <v>99</v>
      </c>
      <c r="B611" s="123" t="s">
        <v>499</v>
      </c>
      <c r="C611" s="123" t="s">
        <v>500</v>
      </c>
      <c r="D611" s="123" t="s">
        <v>320</v>
      </c>
      <c r="E611" s="124"/>
      <c r="F611" s="19" t="s">
        <v>560</v>
      </c>
      <c r="G611" s="124" t="s">
        <v>558</v>
      </c>
      <c r="H611" s="124"/>
      <c r="I611" s="124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BG611" s="90"/>
    </row>
    <row r="612" s="3" customFormat="true" ht="13.5" hidden="false" customHeight="true" outlineLevel="0" collapsed="false">
      <c r="A612" s="48" t="s">
        <v>99</v>
      </c>
      <c r="B612" s="123" t="s">
        <v>499</v>
      </c>
      <c r="C612" s="123" t="s">
        <v>500</v>
      </c>
      <c r="D612" s="123" t="s">
        <v>320</v>
      </c>
      <c r="E612" s="124"/>
      <c r="F612" s="19" t="s">
        <v>561</v>
      </c>
      <c r="G612" s="124" t="s">
        <v>558</v>
      </c>
      <c r="H612" s="124"/>
      <c r="I612" s="124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</row>
    <row r="613" s="3" customFormat="true" ht="13.5" hidden="false" customHeight="true" outlineLevel="0" collapsed="false">
      <c r="A613" s="48" t="s">
        <v>99</v>
      </c>
      <c r="B613" s="123" t="s">
        <v>499</v>
      </c>
      <c r="C613" s="123" t="s">
        <v>500</v>
      </c>
      <c r="D613" s="123" t="s">
        <v>320</v>
      </c>
      <c r="E613" s="124"/>
      <c r="F613" s="19" t="s">
        <v>562</v>
      </c>
      <c r="G613" s="124" t="s">
        <v>558</v>
      </c>
      <c r="H613" s="124"/>
      <c r="I613" s="124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  <c r="AQ613" s="90"/>
      <c r="AR613" s="90"/>
      <c r="AS613" s="90"/>
      <c r="AT613" s="90"/>
      <c r="AU613" s="90"/>
      <c r="AV613" s="90"/>
      <c r="AW613" s="90"/>
      <c r="AX613" s="90"/>
      <c r="AY613" s="90"/>
      <c r="AZ613" s="90"/>
      <c r="BA613" s="90"/>
      <c r="BB613" s="90"/>
      <c r="BC613" s="90"/>
      <c r="BD613" s="90"/>
      <c r="BE613" s="90"/>
      <c r="BF613" s="90"/>
      <c r="BG613" s="90"/>
    </row>
    <row r="614" s="3" customFormat="true" ht="13.5" hidden="false" customHeight="true" outlineLevel="0" collapsed="false">
      <c r="A614" s="48" t="s">
        <v>99</v>
      </c>
      <c r="B614" s="123" t="s">
        <v>499</v>
      </c>
      <c r="C614" s="123" t="s">
        <v>500</v>
      </c>
      <c r="D614" s="123" t="s">
        <v>320</v>
      </c>
      <c r="E614" s="124"/>
      <c r="F614" s="19" t="s">
        <v>563</v>
      </c>
      <c r="G614" s="124" t="s">
        <v>558</v>
      </c>
      <c r="H614" s="124"/>
      <c r="I614" s="124"/>
    </row>
    <row r="615" s="3" customFormat="true" ht="13.5" hidden="false" customHeight="true" outlineLevel="0" collapsed="false">
      <c r="A615" s="48"/>
      <c r="B615" s="123"/>
      <c r="C615" s="201"/>
      <c r="D615" s="123"/>
      <c r="E615" s="124"/>
      <c r="F615" s="19"/>
      <c r="G615" s="124"/>
      <c r="H615" s="124"/>
      <c r="I615" s="124"/>
    </row>
    <row r="616" s="3" customFormat="true" ht="13.5" hidden="false" customHeight="true" outlineLevel="0" collapsed="false">
      <c r="A616" s="48"/>
      <c r="B616" s="123"/>
      <c r="C616" s="201"/>
      <c r="D616" s="123"/>
      <c r="E616" s="124"/>
      <c r="F616" s="19"/>
      <c r="G616" s="124"/>
      <c r="H616" s="124"/>
      <c r="I616" s="124"/>
    </row>
    <row r="617" s="3" customFormat="true" ht="13.5" hidden="false" customHeight="true" outlineLevel="0" collapsed="false">
      <c r="A617" s="48"/>
      <c r="B617" s="123"/>
      <c r="C617" s="201"/>
      <c r="D617" s="123"/>
      <c r="E617" s="124"/>
      <c r="F617" s="19"/>
      <c r="G617" s="124"/>
      <c r="H617" s="124"/>
      <c r="I617" s="124"/>
    </row>
    <row r="618" s="3" customFormat="true" ht="13.5" hidden="false" customHeight="true" outlineLevel="0" collapsed="false">
      <c r="A618" s="48"/>
      <c r="B618" s="123"/>
      <c r="C618" s="201"/>
      <c r="D618" s="123"/>
      <c r="E618" s="124"/>
      <c r="F618" s="19"/>
      <c r="G618" s="124"/>
      <c r="H618" s="124"/>
      <c r="I618" s="124"/>
    </row>
    <row r="619" s="3" customFormat="true" ht="13.5" hidden="false" customHeight="true" outlineLevel="0" collapsed="false">
      <c r="A619" s="48"/>
      <c r="B619" s="123"/>
      <c r="C619" s="201"/>
      <c r="D619" s="123"/>
      <c r="E619" s="124"/>
      <c r="F619" s="19"/>
      <c r="G619" s="124"/>
      <c r="H619" s="124"/>
      <c r="I619" s="124"/>
    </row>
    <row r="620" s="3" customFormat="true" ht="13.5" hidden="false" customHeight="true" outlineLevel="0" collapsed="false">
      <c r="A620" s="48"/>
      <c r="B620" s="123"/>
      <c r="C620" s="201"/>
      <c r="D620" s="123"/>
      <c r="E620" s="124"/>
      <c r="F620" s="19"/>
      <c r="G620" s="124"/>
      <c r="H620" s="124"/>
      <c r="I620" s="124"/>
    </row>
    <row r="621" s="3" customFormat="true" ht="13.5" hidden="false" customHeight="true" outlineLevel="0" collapsed="false">
      <c r="A621" s="48"/>
      <c r="B621" s="123"/>
      <c r="C621" s="201"/>
      <c r="D621" s="123"/>
      <c r="E621" s="124"/>
      <c r="F621" s="19"/>
      <c r="G621" s="124"/>
      <c r="H621" s="124"/>
      <c r="I621" s="124"/>
    </row>
    <row r="622" s="3" customFormat="true" ht="13.5" hidden="false" customHeight="true" outlineLevel="0" collapsed="false">
      <c r="A622" s="48"/>
      <c r="B622" s="123"/>
      <c r="C622" s="201"/>
      <c r="D622" s="123"/>
      <c r="E622" s="124"/>
      <c r="F622" s="19"/>
      <c r="G622" s="124"/>
      <c r="H622" s="124"/>
      <c r="I622" s="124"/>
    </row>
    <row r="623" s="3" customFormat="true" ht="13.5" hidden="false" customHeight="true" outlineLevel="0" collapsed="false">
      <c r="A623" s="48"/>
      <c r="B623" s="123"/>
      <c r="C623" s="201"/>
      <c r="D623" s="123"/>
      <c r="E623" s="124"/>
      <c r="F623" s="19"/>
      <c r="G623" s="124"/>
      <c r="H623" s="124"/>
      <c r="I623" s="124"/>
    </row>
    <row r="624" s="3" customFormat="true" ht="13.5" hidden="false" customHeight="true" outlineLevel="0" collapsed="false">
      <c r="A624" s="48"/>
      <c r="B624" s="123"/>
      <c r="C624" s="201"/>
      <c r="D624" s="123"/>
      <c r="E624" s="124"/>
      <c r="F624" s="19"/>
      <c r="G624" s="124"/>
      <c r="H624" s="124"/>
      <c r="I624" s="124"/>
    </row>
    <row r="625" s="3" customFormat="true" ht="13.5" hidden="false" customHeight="true" outlineLevel="0" collapsed="false">
      <c r="A625" s="48" t="s">
        <v>99</v>
      </c>
      <c r="B625" s="123" t="s">
        <v>499</v>
      </c>
      <c r="C625" s="201" t="s">
        <v>506</v>
      </c>
      <c r="D625" s="123" t="s">
        <v>320</v>
      </c>
      <c r="E625" s="124"/>
      <c r="F625" s="19" t="s">
        <v>564</v>
      </c>
      <c r="G625" s="124" t="s">
        <v>12</v>
      </c>
      <c r="H625" s="124"/>
      <c r="I625" s="124"/>
      <c r="AA625" s="90" t="n">
        <f aca="false">Inputs!AA625-Inputs_old!AA625</f>
        <v>0</v>
      </c>
      <c r="AB625" s="90" t="n">
        <f aca="false">Inputs!AB625-Inputs_old!AB625</f>
        <v>0</v>
      </c>
      <c r="AC625" s="90" t="n">
        <f aca="false">Inputs!AC625-Inputs_old!AC625</f>
        <v>0</v>
      </c>
      <c r="AD625" s="90" t="n">
        <f aca="false">Inputs!AD625-Inputs_old!AD625</f>
        <v>0</v>
      </c>
      <c r="AE625" s="90" t="n">
        <f aca="false">Inputs!AE625-Inputs_old!AE625</f>
        <v>0</v>
      </c>
      <c r="AF625" s="90" t="n">
        <f aca="false">Inputs!AF625-Inputs_old!AF625</f>
        <v>0</v>
      </c>
      <c r="AG625" s="90" t="n">
        <f aca="false">Inputs!AG625-Inputs_old!AG625</f>
        <v>0</v>
      </c>
      <c r="AH625" s="90" t="n">
        <f aca="false">Inputs!AH625-Inputs_old!AH625</f>
        <v>0</v>
      </c>
      <c r="AI625" s="90" t="n">
        <f aca="false">Inputs!AI625-Inputs_old!AI625</f>
        <v>0</v>
      </c>
      <c r="AJ625" s="90" t="n">
        <f aca="false">Inputs!AJ625-Inputs_old!AJ625</f>
        <v>0</v>
      </c>
      <c r="AK625" s="90" t="n">
        <f aca="false">Inputs!AK625-Inputs_old!AK625</f>
        <v>0</v>
      </c>
      <c r="AL625" s="90" t="n">
        <f aca="false">Inputs!AL625-Inputs_old!AL625</f>
        <v>0</v>
      </c>
      <c r="AM625" s="90" t="n">
        <f aca="false">Inputs!AM625-Inputs_old!AM625</f>
        <v>0</v>
      </c>
      <c r="AN625" s="90" t="n">
        <f aca="false">Inputs!AN625-Inputs_old!AN625</f>
        <v>0</v>
      </c>
      <c r="AO625" s="90" t="n">
        <f aca="false">Inputs!AO625-Inputs_old!AO625</f>
        <v>0</v>
      </c>
      <c r="AP625" s="90" t="n">
        <f aca="false">Inputs!AP625-Inputs_old!AP625</f>
        <v>0</v>
      </c>
      <c r="AQ625" s="90" t="n">
        <f aca="false">Inputs!AQ625-Inputs_old!AQ625</f>
        <v>0</v>
      </c>
      <c r="AR625" s="90" t="n">
        <f aca="false">Inputs!AR625-Inputs_old!AR625</f>
        <v>0</v>
      </c>
      <c r="AS625" s="90" t="n">
        <f aca="false">Inputs!AS625-Inputs_old!AS625</f>
        <v>0</v>
      </c>
      <c r="AT625" s="90" t="n">
        <f aca="false">Inputs!AT625-Inputs_old!AT625</f>
        <v>0</v>
      </c>
      <c r="AU625" s="90" t="n">
        <f aca="false">Inputs!AU625-Inputs_old!AU625</f>
        <v>0</v>
      </c>
      <c r="AV625" s="90" t="n">
        <f aca="false">Inputs!AV625-Inputs_old!AV625</f>
        <v>0</v>
      </c>
      <c r="AW625" s="90" t="n">
        <f aca="false">Inputs!AW625-Inputs_old!AW625</f>
        <v>0</v>
      </c>
      <c r="AX625" s="90" t="n">
        <f aca="false">Inputs!AX625-Inputs_old!AX625</f>
        <v>0</v>
      </c>
      <c r="AY625" s="90" t="n">
        <f aca="false">Inputs!AY625-Inputs_old!AY625</f>
        <v>0</v>
      </c>
      <c r="AZ625" s="90" t="n">
        <f aca="false">Inputs!AZ625-Inputs_old!AZ625</f>
        <v>0</v>
      </c>
      <c r="BA625" s="90" t="n">
        <f aca="false">Inputs!BA625-Inputs_old!BA625</f>
        <v>0</v>
      </c>
      <c r="BB625" s="90" t="n">
        <f aca="false">Inputs!BB625-Inputs_old!BB625</f>
        <v>0</v>
      </c>
      <c r="BC625" s="90" t="n">
        <f aca="false">Inputs!BC625-Inputs_old!BC625</f>
        <v>0</v>
      </c>
      <c r="BD625" s="90" t="n">
        <f aca="false">Inputs!BD625-Inputs_old!BD625</f>
        <v>0</v>
      </c>
      <c r="BE625" s="90" t="n">
        <f aca="false">Inputs!BE625-Inputs_old!BE625</f>
        <v>0</v>
      </c>
      <c r="BF625" s="90" t="n">
        <f aca="false">Inputs!BF625-Inputs_old!BF625</f>
        <v>0</v>
      </c>
      <c r="BG625" s="90" t="n">
        <f aca="false">Inputs!BG625-Inputs_old!BG625</f>
        <v>0</v>
      </c>
    </row>
    <row r="626" s="3" customFormat="true" ht="13.5" hidden="false" customHeight="true" outlineLevel="0" collapsed="false">
      <c r="A626" s="48" t="s">
        <v>99</v>
      </c>
      <c r="B626" s="123" t="s">
        <v>499</v>
      </c>
      <c r="C626" s="201" t="s">
        <v>506</v>
      </c>
      <c r="D626" s="123" t="s">
        <v>320</v>
      </c>
      <c r="E626" s="124"/>
      <c r="F626" s="19" t="s">
        <v>565</v>
      </c>
      <c r="G626" s="124" t="s">
        <v>12</v>
      </c>
      <c r="H626" s="124"/>
      <c r="I626" s="124"/>
      <c r="AA626" s="90" t="n">
        <f aca="false">Inputs!AA626-Inputs_old!AA626</f>
        <v>0</v>
      </c>
      <c r="AB626" s="90" t="n">
        <f aca="false">Inputs!AB626-Inputs_old!AB626</f>
        <v>0</v>
      </c>
      <c r="AC626" s="90" t="n">
        <f aca="false">Inputs!AC626-Inputs_old!AC626</f>
        <v>0</v>
      </c>
      <c r="AD626" s="90" t="n">
        <f aca="false">Inputs!AD626-Inputs_old!AD626</f>
        <v>0</v>
      </c>
      <c r="AE626" s="90" t="n">
        <f aca="false">Inputs!AE626-Inputs_old!AE626</f>
        <v>0</v>
      </c>
      <c r="AF626" s="90" t="n">
        <f aca="false">Inputs!AF626-Inputs_old!AF626</f>
        <v>0</v>
      </c>
      <c r="AG626" s="90" t="n">
        <f aca="false">Inputs!AG626-Inputs_old!AG626</f>
        <v>0</v>
      </c>
      <c r="AH626" s="90" t="n">
        <f aca="false">Inputs!AH626-Inputs_old!AH626</f>
        <v>0</v>
      </c>
      <c r="AI626" s="90" t="n">
        <f aca="false">Inputs!AI626-Inputs_old!AI626</f>
        <v>0</v>
      </c>
      <c r="AJ626" s="90" t="n">
        <f aca="false">Inputs!AJ626-Inputs_old!AJ626</f>
        <v>0</v>
      </c>
      <c r="AK626" s="90" t="n">
        <f aca="false">Inputs!AK626-Inputs_old!AK626</f>
        <v>0</v>
      </c>
      <c r="AL626" s="90" t="n">
        <f aca="false">Inputs!AL626-Inputs_old!AL626</f>
        <v>0</v>
      </c>
      <c r="AM626" s="90" t="n">
        <f aca="false">Inputs!AM626-Inputs_old!AM626</f>
        <v>0</v>
      </c>
      <c r="AN626" s="90" t="n">
        <f aca="false">Inputs!AN626-Inputs_old!AN626</f>
        <v>0</v>
      </c>
      <c r="AO626" s="90" t="n">
        <f aca="false">Inputs!AO626-Inputs_old!AO626</f>
        <v>0</v>
      </c>
      <c r="AP626" s="90" t="n">
        <f aca="false">Inputs!AP626-Inputs_old!AP626</f>
        <v>0</v>
      </c>
      <c r="AQ626" s="90" t="n">
        <f aca="false">Inputs!AQ626-Inputs_old!AQ626</f>
        <v>0</v>
      </c>
      <c r="AR626" s="90" t="n">
        <f aca="false">Inputs!AR626-Inputs_old!AR626</f>
        <v>0</v>
      </c>
      <c r="AS626" s="90" t="n">
        <f aca="false">Inputs!AS626-Inputs_old!AS626</f>
        <v>0</v>
      </c>
      <c r="AT626" s="90" t="n">
        <f aca="false">Inputs!AT626-Inputs_old!AT626</f>
        <v>0</v>
      </c>
      <c r="AU626" s="90" t="n">
        <f aca="false">Inputs!AU626-Inputs_old!AU626</f>
        <v>0</v>
      </c>
      <c r="AV626" s="90" t="n">
        <f aca="false">Inputs!AV626-Inputs_old!AV626</f>
        <v>0</v>
      </c>
      <c r="AW626" s="90" t="n">
        <f aca="false">Inputs!AW626-Inputs_old!AW626</f>
        <v>0</v>
      </c>
      <c r="AX626" s="90" t="n">
        <f aca="false">Inputs!AX626-Inputs_old!AX626</f>
        <v>0</v>
      </c>
      <c r="AY626" s="90" t="n">
        <f aca="false">Inputs!AY626-Inputs_old!AY626</f>
        <v>0</v>
      </c>
      <c r="AZ626" s="90" t="n">
        <f aca="false">Inputs!AZ626-Inputs_old!AZ626</f>
        <v>0</v>
      </c>
      <c r="BA626" s="90" t="n">
        <f aca="false">Inputs!BA626-Inputs_old!BA626</f>
        <v>0</v>
      </c>
      <c r="BB626" s="90" t="n">
        <f aca="false">Inputs!BB626-Inputs_old!BB626</f>
        <v>0</v>
      </c>
      <c r="BC626" s="90" t="n">
        <f aca="false">Inputs!BC626-Inputs_old!BC626</f>
        <v>0</v>
      </c>
      <c r="BD626" s="90" t="n">
        <f aca="false">Inputs!BD626-Inputs_old!BD626</f>
        <v>0</v>
      </c>
      <c r="BE626" s="90" t="n">
        <f aca="false">Inputs!BE626-Inputs_old!BE626</f>
        <v>0</v>
      </c>
      <c r="BF626" s="90" t="n">
        <f aca="false">Inputs!BF626-Inputs_old!BF626</f>
        <v>0</v>
      </c>
      <c r="BG626" s="90" t="n">
        <f aca="false">Inputs!BG626-Inputs_old!BG626</f>
        <v>0</v>
      </c>
    </row>
    <row r="627" s="3" customFormat="true" ht="13.5" hidden="false" customHeight="true" outlineLevel="0" collapsed="false">
      <c r="A627" s="48" t="s">
        <v>99</v>
      </c>
      <c r="B627" s="123" t="s">
        <v>499</v>
      </c>
      <c r="C627" s="201" t="s">
        <v>506</v>
      </c>
      <c r="D627" s="123" t="s">
        <v>320</v>
      </c>
      <c r="E627" s="124"/>
      <c r="F627" s="19" t="s">
        <v>566</v>
      </c>
      <c r="G627" s="124" t="s">
        <v>12</v>
      </c>
      <c r="H627" s="124"/>
      <c r="I627" s="124"/>
      <c r="AA627" s="90" t="n">
        <f aca="false">Inputs!AA627-Inputs_old!AA627</f>
        <v>0</v>
      </c>
      <c r="AB627" s="90" t="n">
        <f aca="false">Inputs!AB627-Inputs_old!AB627</f>
        <v>0</v>
      </c>
      <c r="AC627" s="90" t="n">
        <f aca="false">Inputs!AC627-Inputs_old!AC627</f>
        <v>0</v>
      </c>
      <c r="AD627" s="90" t="n">
        <f aca="false">Inputs!AD627-Inputs_old!AD627</f>
        <v>0</v>
      </c>
      <c r="AE627" s="90" t="n">
        <f aca="false">Inputs!AE627-Inputs_old!AE627</f>
        <v>0</v>
      </c>
      <c r="AF627" s="90" t="n">
        <f aca="false">Inputs!AF627-Inputs_old!AF627</f>
        <v>0</v>
      </c>
      <c r="AG627" s="90" t="n">
        <f aca="false">Inputs!AG627-Inputs_old!AG627</f>
        <v>0</v>
      </c>
      <c r="AH627" s="90" t="n">
        <f aca="false">Inputs!AH627-Inputs_old!AH627</f>
        <v>0</v>
      </c>
      <c r="AI627" s="90" t="n">
        <f aca="false">Inputs!AI627-Inputs_old!AI627</f>
        <v>0</v>
      </c>
      <c r="AJ627" s="90" t="n">
        <f aca="false">Inputs!AJ627-Inputs_old!AJ627</f>
        <v>0</v>
      </c>
      <c r="AK627" s="90" t="n">
        <f aca="false">Inputs!AK627-Inputs_old!AK627</f>
        <v>0</v>
      </c>
      <c r="AL627" s="90" t="n">
        <f aca="false">Inputs!AL627-Inputs_old!AL627</f>
        <v>0</v>
      </c>
      <c r="AM627" s="90" t="n">
        <f aca="false">Inputs!AM627-Inputs_old!AM627</f>
        <v>0</v>
      </c>
      <c r="AN627" s="90" t="n">
        <f aca="false">Inputs!AN627-Inputs_old!AN627</f>
        <v>0</v>
      </c>
      <c r="AO627" s="90" t="n">
        <f aca="false">Inputs!AO627-Inputs_old!AO627</f>
        <v>0</v>
      </c>
      <c r="AP627" s="90" t="n">
        <f aca="false">Inputs!AP627-Inputs_old!AP627</f>
        <v>0</v>
      </c>
      <c r="AQ627" s="90" t="n">
        <f aca="false">Inputs!AQ627-Inputs_old!AQ627</f>
        <v>0</v>
      </c>
      <c r="AR627" s="90" t="n">
        <f aca="false">Inputs!AR627-Inputs_old!AR627</f>
        <v>0</v>
      </c>
      <c r="AS627" s="90" t="n">
        <f aca="false">Inputs!AS627-Inputs_old!AS627</f>
        <v>0</v>
      </c>
      <c r="AT627" s="90" t="n">
        <f aca="false">Inputs!AT627-Inputs_old!AT627</f>
        <v>0</v>
      </c>
      <c r="AU627" s="90" t="n">
        <f aca="false">Inputs!AU627-Inputs_old!AU627</f>
        <v>0</v>
      </c>
      <c r="AV627" s="90" t="n">
        <f aca="false">Inputs!AV627-Inputs_old!AV627</f>
        <v>0</v>
      </c>
      <c r="AW627" s="90" t="n">
        <f aca="false">Inputs!AW627-Inputs_old!AW627</f>
        <v>0</v>
      </c>
      <c r="AX627" s="90" t="n">
        <f aca="false">Inputs!AX627-Inputs_old!AX627</f>
        <v>0</v>
      </c>
      <c r="AY627" s="90" t="n">
        <f aca="false">Inputs!AY627-Inputs_old!AY627</f>
        <v>0</v>
      </c>
      <c r="AZ627" s="90" t="n">
        <f aca="false">Inputs!AZ627-Inputs_old!AZ627</f>
        <v>0</v>
      </c>
      <c r="BA627" s="90" t="n">
        <f aca="false">Inputs!BA627-Inputs_old!BA627</f>
        <v>0</v>
      </c>
      <c r="BB627" s="90" t="n">
        <f aca="false">Inputs!BB627-Inputs_old!BB627</f>
        <v>0</v>
      </c>
      <c r="BC627" s="90" t="n">
        <f aca="false">Inputs!BC627-Inputs_old!BC627</f>
        <v>0</v>
      </c>
      <c r="BD627" s="90" t="n">
        <f aca="false">Inputs!BD627-Inputs_old!BD627</f>
        <v>0</v>
      </c>
      <c r="BE627" s="90" t="n">
        <f aca="false">Inputs!BE627-Inputs_old!BE627</f>
        <v>0</v>
      </c>
      <c r="BF627" s="90" t="n">
        <f aca="false">Inputs!BF627-Inputs_old!BF627</f>
        <v>0</v>
      </c>
      <c r="BG627" s="90" t="n">
        <f aca="false">Inputs!BG627-Inputs_old!BG627</f>
        <v>0</v>
      </c>
    </row>
    <row r="628" s="3" customFormat="true" ht="13.5" hidden="false" customHeight="true" outlineLevel="0" collapsed="false">
      <c r="A628" s="48" t="s">
        <v>99</v>
      </c>
      <c r="B628" s="123" t="s">
        <v>499</v>
      </c>
      <c r="C628" s="201" t="s">
        <v>506</v>
      </c>
      <c r="D628" s="123" t="s">
        <v>320</v>
      </c>
      <c r="E628" s="124"/>
      <c r="F628" s="19" t="s">
        <v>567</v>
      </c>
      <c r="G628" s="124" t="s">
        <v>12</v>
      </c>
      <c r="H628" s="124"/>
      <c r="I628" s="124"/>
      <c r="AA628" s="90" t="n">
        <f aca="false">Inputs!AA628-Inputs_old!AA628</f>
        <v>0</v>
      </c>
      <c r="AB628" s="90" t="n">
        <f aca="false">Inputs!AB628-Inputs_old!AB628</f>
        <v>0</v>
      </c>
      <c r="AC628" s="90" t="n">
        <f aca="false">Inputs!AC628-Inputs_old!AC628</f>
        <v>0</v>
      </c>
      <c r="AD628" s="90" t="n">
        <f aca="false">Inputs!AD628-Inputs_old!AD628</f>
        <v>0</v>
      </c>
      <c r="AE628" s="90" t="n">
        <f aca="false">Inputs!AE628-Inputs_old!AE628</f>
        <v>0</v>
      </c>
      <c r="AF628" s="90" t="n">
        <f aca="false">Inputs!AF628-Inputs_old!AF628</f>
        <v>0</v>
      </c>
      <c r="AG628" s="90" t="n">
        <f aca="false">Inputs!AG628-Inputs_old!AG628</f>
        <v>0</v>
      </c>
      <c r="AH628" s="90" t="n">
        <f aca="false">Inputs!AH628-Inputs_old!AH628</f>
        <v>0</v>
      </c>
      <c r="AI628" s="90" t="n">
        <f aca="false">Inputs!AI628-Inputs_old!AI628</f>
        <v>0</v>
      </c>
      <c r="AJ628" s="90" t="n">
        <f aca="false">Inputs!AJ628-Inputs_old!AJ628</f>
        <v>0</v>
      </c>
      <c r="AK628" s="90" t="n">
        <f aca="false">Inputs!AK628-Inputs_old!AK628</f>
        <v>0</v>
      </c>
      <c r="AL628" s="90" t="n">
        <f aca="false">Inputs!AL628-Inputs_old!AL628</f>
        <v>0</v>
      </c>
      <c r="AM628" s="90" t="n">
        <f aca="false">Inputs!AM628-Inputs_old!AM628</f>
        <v>0</v>
      </c>
      <c r="AN628" s="90" t="n">
        <f aca="false">Inputs!AN628-Inputs_old!AN628</f>
        <v>0</v>
      </c>
      <c r="AO628" s="90" t="n">
        <f aca="false">Inputs!AO628-Inputs_old!AO628</f>
        <v>0</v>
      </c>
      <c r="AP628" s="90" t="n">
        <f aca="false">Inputs!AP628-Inputs_old!AP628</f>
        <v>0</v>
      </c>
      <c r="AQ628" s="90" t="n">
        <f aca="false">Inputs!AQ628-Inputs_old!AQ628</f>
        <v>0</v>
      </c>
      <c r="AR628" s="90" t="n">
        <f aca="false">Inputs!AR628-Inputs_old!AR628</f>
        <v>0</v>
      </c>
      <c r="AS628" s="90" t="n">
        <f aca="false">Inputs!AS628-Inputs_old!AS628</f>
        <v>0</v>
      </c>
      <c r="AT628" s="90" t="n">
        <f aca="false">Inputs!AT628-Inputs_old!AT628</f>
        <v>0</v>
      </c>
      <c r="AU628" s="90" t="n">
        <f aca="false">Inputs!AU628-Inputs_old!AU628</f>
        <v>0</v>
      </c>
      <c r="AV628" s="90" t="n">
        <f aca="false">Inputs!AV628-Inputs_old!AV628</f>
        <v>0</v>
      </c>
      <c r="AW628" s="90" t="n">
        <f aca="false">Inputs!AW628-Inputs_old!AW628</f>
        <v>0</v>
      </c>
      <c r="AX628" s="90" t="n">
        <f aca="false">Inputs!AX628-Inputs_old!AX628</f>
        <v>0</v>
      </c>
      <c r="AY628" s="90" t="n">
        <f aca="false">Inputs!AY628-Inputs_old!AY628</f>
        <v>0</v>
      </c>
      <c r="AZ628" s="90" t="n">
        <f aca="false">Inputs!AZ628-Inputs_old!AZ628</f>
        <v>0</v>
      </c>
      <c r="BA628" s="90" t="n">
        <f aca="false">Inputs!BA628-Inputs_old!BA628</f>
        <v>0</v>
      </c>
      <c r="BB628" s="90" t="n">
        <f aca="false">Inputs!BB628-Inputs_old!BB628</f>
        <v>0</v>
      </c>
      <c r="BC628" s="90" t="n">
        <f aca="false">Inputs!BC628-Inputs_old!BC628</f>
        <v>0</v>
      </c>
      <c r="BD628" s="90" t="n">
        <f aca="false">Inputs!BD628-Inputs_old!BD628</f>
        <v>0</v>
      </c>
      <c r="BE628" s="90" t="n">
        <f aca="false">Inputs!BE628-Inputs_old!BE628</f>
        <v>0</v>
      </c>
      <c r="BF628" s="90" t="n">
        <f aca="false">Inputs!BF628-Inputs_old!BF628</f>
        <v>0</v>
      </c>
      <c r="BG628" s="90" t="n">
        <f aca="false">Inputs!BG628-Inputs_old!BG628</f>
        <v>0</v>
      </c>
    </row>
    <row r="629" s="3" customFormat="true" ht="13.5" hidden="false" customHeight="true" outlineLevel="0" collapsed="false">
      <c r="A629" s="48" t="s">
        <v>99</v>
      </c>
      <c r="B629" s="123" t="s">
        <v>499</v>
      </c>
      <c r="C629" s="201" t="s">
        <v>506</v>
      </c>
      <c r="D629" s="123" t="s">
        <v>320</v>
      </c>
      <c r="E629" s="124"/>
      <c r="F629" s="19" t="s">
        <v>568</v>
      </c>
      <c r="G629" s="124" t="s">
        <v>12</v>
      </c>
      <c r="H629" s="124"/>
      <c r="I629" s="124"/>
      <c r="AA629" s="90" t="n">
        <f aca="false">Inputs!AA629-Inputs_old!AA629</f>
        <v>0</v>
      </c>
      <c r="AB629" s="90" t="n">
        <f aca="false">Inputs!AB629-Inputs_old!AB629</f>
        <v>0</v>
      </c>
      <c r="AC629" s="90" t="n">
        <f aca="false">Inputs!AC629-Inputs_old!AC629</f>
        <v>0</v>
      </c>
      <c r="AD629" s="90" t="n">
        <f aca="false">Inputs!AD629-Inputs_old!AD629</f>
        <v>0</v>
      </c>
      <c r="AE629" s="90" t="n">
        <f aca="false">Inputs!AE629-Inputs_old!AE629</f>
        <v>0</v>
      </c>
      <c r="AF629" s="90" t="n">
        <f aca="false">Inputs!AF629-Inputs_old!AF629</f>
        <v>0</v>
      </c>
      <c r="AG629" s="90" t="n">
        <f aca="false">Inputs!AG629-Inputs_old!AG629</f>
        <v>0</v>
      </c>
      <c r="AH629" s="90" t="n">
        <f aca="false">Inputs!AH629-Inputs_old!AH629</f>
        <v>0</v>
      </c>
      <c r="AI629" s="90" t="n">
        <f aca="false">Inputs!AI629-Inputs_old!AI629</f>
        <v>0</v>
      </c>
      <c r="AJ629" s="90" t="n">
        <f aca="false">Inputs!AJ629-Inputs_old!AJ629</f>
        <v>0</v>
      </c>
      <c r="AK629" s="90" t="n">
        <f aca="false">Inputs!AK629-Inputs_old!AK629</f>
        <v>0</v>
      </c>
      <c r="AL629" s="90" t="n">
        <f aca="false">Inputs!AL629-Inputs_old!AL629</f>
        <v>0</v>
      </c>
      <c r="AM629" s="90" t="n">
        <f aca="false">Inputs!AM629-Inputs_old!AM629</f>
        <v>0</v>
      </c>
      <c r="AN629" s="90" t="n">
        <f aca="false">Inputs!AN629-Inputs_old!AN629</f>
        <v>0</v>
      </c>
      <c r="AO629" s="90" t="n">
        <f aca="false">Inputs!AO629-Inputs_old!AO629</f>
        <v>0</v>
      </c>
      <c r="AP629" s="90" t="n">
        <f aca="false">Inputs!AP629-Inputs_old!AP629</f>
        <v>0</v>
      </c>
      <c r="AQ629" s="90" t="n">
        <f aca="false">Inputs!AQ629-Inputs_old!AQ629</f>
        <v>0</v>
      </c>
      <c r="AR629" s="90" t="n">
        <f aca="false">Inputs!AR629-Inputs_old!AR629</f>
        <v>0</v>
      </c>
      <c r="AS629" s="90" t="n">
        <f aca="false">Inputs!AS629-Inputs_old!AS629</f>
        <v>0</v>
      </c>
      <c r="AT629" s="90" t="n">
        <f aca="false">Inputs!AT629-Inputs_old!AT629</f>
        <v>0</v>
      </c>
      <c r="AU629" s="90" t="n">
        <f aca="false">Inputs!AU629-Inputs_old!AU629</f>
        <v>0</v>
      </c>
      <c r="AV629" s="90" t="n">
        <f aca="false">Inputs!AV629-Inputs_old!AV629</f>
        <v>0</v>
      </c>
      <c r="AW629" s="90" t="n">
        <f aca="false">Inputs!AW629-Inputs_old!AW629</f>
        <v>0</v>
      </c>
      <c r="AX629" s="90" t="n">
        <f aca="false">Inputs!AX629-Inputs_old!AX629</f>
        <v>0</v>
      </c>
      <c r="AY629" s="90" t="n">
        <f aca="false">Inputs!AY629-Inputs_old!AY629</f>
        <v>0</v>
      </c>
      <c r="AZ629" s="90" t="n">
        <f aca="false">Inputs!AZ629-Inputs_old!AZ629</f>
        <v>0</v>
      </c>
      <c r="BA629" s="90" t="n">
        <f aca="false">Inputs!BA629-Inputs_old!BA629</f>
        <v>0</v>
      </c>
      <c r="BB629" s="90" t="n">
        <f aca="false">Inputs!BB629-Inputs_old!BB629</f>
        <v>0</v>
      </c>
      <c r="BC629" s="90" t="n">
        <f aca="false">Inputs!BC629-Inputs_old!BC629</f>
        <v>0</v>
      </c>
      <c r="BD629" s="90" t="n">
        <f aca="false">Inputs!BD629-Inputs_old!BD629</f>
        <v>0</v>
      </c>
      <c r="BE629" s="90" t="n">
        <f aca="false">Inputs!BE629-Inputs_old!BE629</f>
        <v>0</v>
      </c>
      <c r="BF629" s="90" t="n">
        <f aca="false">Inputs!BF629-Inputs_old!BF629</f>
        <v>0</v>
      </c>
      <c r="BG629" s="90" t="n">
        <f aca="false">Inputs!BG629-Inputs_old!BG629</f>
        <v>0</v>
      </c>
    </row>
    <row r="630" s="3" customFormat="true" ht="13.5" hidden="false" customHeight="true" outlineLevel="0" collapsed="false">
      <c r="A630" s="48" t="s">
        <v>99</v>
      </c>
      <c r="B630" s="123" t="s">
        <v>499</v>
      </c>
      <c r="C630" s="201" t="s">
        <v>506</v>
      </c>
      <c r="D630" s="123" t="s">
        <v>320</v>
      </c>
      <c r="E630" s="124"/>
      <c r="F630" s="19" t="s">
        <v>569</v>
      </c>
      <c r="G630" s="124" t="s">
        <v>12</v>
      </c>
      <c r="H630" s="124"/>
      <c r="I630" s="124"/>
      <c r="AA630" s="90" t="n">
        <f aca="false">Inputs!AA630-Inputs_old!AA630</f>
        <v>0</v>
      </c>
      <c r="AB630" s="90" t="n">
        <f aca="false">Inputs!AB630-Inputs_old!AB630</f>
        <v>0</v>
      </c>
      <c r="AC630" s="90" t="n">
        <f aca="false">Inputs!AC630-Inputs_old!AC630</f>
        <v>0</v>
      </c>
      <c r="AD630" s="90" t="n">
        <f aca="false">Inputs!AD630-Inputs_old!AD630</f>
        <v>0</v>
      </c>
      <c r="AE630" s="90" t="n">
        <f aca="false">Inputs!AE630-Inputs_old!AE630</f>
        <v>0</v>
      </c>
      <c r="AF630" s="90" t="n">
        <f aca="false">Inputs!AF630-Inputs_old!AF630</f>
        <v>0</v>
      </c>
      <c r="AG630" s="90" t="n">
        <f aca="false">Inputs!AG630-Inputs_old!AG630</f>
        <v>0</v>
      </c>
      <c r="AH630" s="90" t="n">
        <f aca="false">Inputs!AH630-Inputs_old!AH630</f>
        <v>0</v>
      </c>
      <c r="AI630" s="90" t="n">
        <f aca="false">Inputs!AI630-Inputs_old!AI630</f>
        <v>0</v>
      </c>
      <c r="AJ630" s="90" t="n">
        <f aca="false">Inputs!AJ630-Inputs_old!AJ630</f>
        <v>0</v>
      </c>
      <c r="AK630" s="90" t="n">
        <f aca="false">Inputs!AK630-Inputs_old!AK630</f>
        <v>0</v>
      </c>
      <c r="AL630" s="90" t="n">
        <f aca="false">Inputs!AL630-Inputs_old!AL630</f>
        <v>0</v>
      </c>
      <c r="AM630" s="90" t="n">
        <f aca="false">Inputs!AM630-Inputs_old!AM630</f>
        <v>0</v>
      </c>
      <c r="AN630" s="90" t="n">
        <f aca="false">Inputs!AN630-Inputs_old!AN630</f>
        <v>0</v>
      </c>
      <c r="AO630" s="90" t="n">
        <f aca="false">Inputs!AO630-Inputs_old!AO630</f>
        <v>0</v>
      </c>
      <c r="AP630" s="90" t="n">
        <f aca="false">Inputs!AP630-Inputs_old!AP630</f>
        <v>0</v>
      </c>
      <c r="AQ630" s="90" t="n">
        <f aca="false">Inputs!AQ630-Inputs_old!AQ630</f>
        <v>0</v>
      </c>
      <c r="AR630" s="90" t="n">
        <f aca="false">Inputs!AR630-Inputs_old!AR630</f>
        <v>0</v>
      </c>
      <c r="AS630" s="90" t="n">
        <f aca="false">Inputs!AS630-Inputs_old!AS630</f>
        <v>0</v>
      </c>
      <c r="AT630" s="90" t="n">
        <f aca="false">Inputs!AT630-Inputs_old!AT630</f>
        <v>0</v>
      </c>
      <c r="AU630" s="90" t="n">
        <f aca="false">Inputs!AU630-Inputs_old!AU630</f>
        <v>0</v>
      </c>
      <c r="AV630" s="90" t="n">
        <f aca="false">Inputs!AV630-Inputs_old!AV630</f>
        <v>0</v>
      </c>
      <c r="AW630" s="90" t="n">
        <f aca="false">Inputs!AW630-Inputs_old!AW630</f>
        <v>0</v>
      </c>
      <c r="AX630" s="90" t="n">
        <f aca="false">Inputs!AX630-Inputs_old!AX630</f>
        <v>0</v>
      </c>
      <c r="AY630" s="90" t="n">
        <f aca="false">Inputs!AY630-Inputs_old!AY630</f>
        <v>0</v>
      </c>
      <c r="AZ630" s="90" t="n">
        <f aca="false">Inputs!AZ630-Inputs_old!AZ630</f>
        <v>0</v>
      </c>
      <c r="BA630" s="90" t="n">
        <f aca="false">Inputs!BA630-Inputs_old!BA630</f>
        <v>0</v>
      </c>
      <c r="BB630" s="90" t="n">
        <f aca="false">Inputs!BB630-Inputs_old!BB630</f>
        <v>0</v>
      </c>
      <c r="BC630" s="90" t="n">
        <f aca="false">Inputs!BC630-Inputs_old!BC630</f>
        <v>0</v>
      </c>
      <c r="BD630" s="90" t="n">
        <f aca="false">Inputs!BD630-Inputs_old!BD630</f>
        <v>0</v>
      </c>
      <c r="BE630" s="90" t="n">
        <f aca="false">Inputs!BE630-Inputs_old!BE630</f>
        <v>0</v>
      </c>
      <c r="BF630" s="90" t="n">
        <f aca="false">Inputs!BF630-Inputs_old!BF630</f>
        <v>0</v>
      </c>
      <c r="BG630" s="90" t="n">
        <f aca="false">Inputs!BG630-Inputs_old!BG630</f>
        <v>0</v>
      </c>
    </row>
    <row r="631" s="3" customFormat="true" ht="13.5" hidden="false" customHeight="true" outlineLevel="0" collapsed="false">
      <c r="A631" s="48" t="s">
        <v>99</v>
      </c>
      <c r="B631" s="123" t="s">
        <v>499</v>
      </c>
      <c r="C631" s="201" t="s">
        <v>506</v>
      </c>
      <c r="D631" s="123" t="s">
        <v>320</v>
      </c>
      <c r="E631" s="124"/>
      <c r="F631" s="19" t="s">
        <v>570</v>
      </c>
      <c r="G631" s="124" t="s">
        <v>12</v>
      </c>
      <c r="H631" s="124"/>
      <c r="I631" s="124"/>
      <c r="AA631" s="90" t="n">
        <f aca="false">Inputs!AA631-Inputs_old!AA631</f>
        <v>0</v>
      </c>
      <c r="AB631" s="90" t="n">
        <f aca="false">Inputs!AB631-Inputs_old!AB631</f>
        <v>0</v>
      </c>
      <c r="AC631" s="90" t="n">
        <f aca="false">Inputs!AC631-Inputs_old!AC631</f>
        <v>0</v>
      </c>
      <c r="AD631" s="90" t="n">
        <f aca="false">Inputs!AD631-Inputs_old!AD631</f>
        <v>0</v>
      </c>
      <c r="AE631" s="90" t="n">
        <f aca="false">Inputs!AE631-Inputs_old!AE631</f>
        <v>0</v>
      </c>
      <c r="AF631" s="90" t="n">
        <f aca="false">Inputs!AF631-Inputs_old!AF631</f>
        <v>0</v>
      </c>
      <c r="AG631" s="90" t="n">
        <f aca="false">Inputs!AG631-Inputs_old!AG631</f>
        <v>0</v>
      </c>
      <c r="AH631" s="90" t="n">
        <f aca="false">Inputs!AH631-Inputs_old!AH631</f>
        <v>0</v>
      </c>
      <c r="AI631" s="90" t="n">
        <f aca="false">Inputs!AI631-Inputs_old!AI631</f>
        <v>0</v>
      </c>
      <c r="AJ631" s="90" t="n">
        <f aca="false">Inputs!AJ631-Inputs_old!AJ631</f>
        <v>0</v>
      </c>
      <c r="AK631" s="90" t="n">
        <f aca="false">Inputs!AK631-Inputs_old!AK631</f>
        <v>0</v>
      </c>
      <c r="AL631" s="90" t="n">
        <f aca="false">Inputs!AL631-Inputs_old!AL631</f>
        <v>0</v>
      </c>
      <c r="AM631" s="90" t="n">
        <f aca="false">Inputs!AM631-Inputs_old!AM631</f>
        <v>0</v>
      </c>
      <c r="AN631" s="90" t="n">
        <f aca="false">Inputs!AN631-Inputs_old!AN631</f>
        <v>0</v>
      </c>
      <c r="AO631" s="90" t="n">
        <f aca="false">Inputs!AO631-Inputs_old!AO631</f>
        <v>0</v>
      </c>
      <c r="AP631" s="90" t="n">
        <f aca="false">Inputs!AP631-Inputs_old!AP631</f>
        <v>0</v>
      </c>
      <c r="AQ631" s="90" t="n">
        <f aca="false">Inputs!AQ631-Inputs_old!AQ631</f>
        <v>0</v>
      </c>
      <c r="AR631" s="90" t="n">
        <f aca="false">Inputs!AR631-Inputs_old!AR631</f>
        <v>0</v>
      </c>
      <c r="AS631" s="90" t="n">
        <f aca="false">Inputs!AS631-Inputs_old!AS631</f>
        <v>0</v>
      </c>
      <c r="AT631" s="90" t="n">
        <f aca="false">Inputs!AT631-Inputs_old!AT631</f>
        <v>0</v>
      </c>
      <c r="AU631" s="90" t="n">
        <f aca="false">Inputs!AU631-Inputs_old!AU631</f>
        <v>0</v>
      </c>
      <c r="AV631" s="90" t="n">
        <f aca="false">Inputs!AV631-Inputs_old!AV631</f>
        <v>0</v>
      </c>
      <c r="AW631" s="90" t="n">
        <f aca="false">Inputs!AW631-Inputs_old!AW631</f>
        <v>0</v>
      </c>
      <c r="AX631" s="90" t="n">
        <f aca="false">Inputs!AX631-Inputs_old!AX631</f>
        <v>0</v>
      </c>
      <c r="AY631" s="90" t="n">
        <f aca="false">Inputs!AY631-Inputs_old!AY631</f>
        <v>0</v>
      </c>
      <c r="AZ631" s="90" t="n">
        <f aca="false">Inputs!AZ631-Inputs_old!AZ631</f>
        <v>0</v>
      </c>
      <c r="BA631" s="90" t="n">
        <f aca="false">Inputs!BA631-Inputs_old!BA631</f>
        <v>0</v>
      </c>
      <c r="BB631" s="90" t="n">
        <f aca="false">Inputs!BB631-Inputs_old!BB631</f>
        <v>0</v>
      </c>
      <c r="BC631" s="90" t="n">
        <f aca="false">Inputs!BC631-Inputs_old!BC631</f>
        <v>0</v>
      </c>
      <c r="BD631" s="90" t="n">
        <f aca="false">Inputs!BD631-Inputs_old!BD631</f>
        <v>0</v>
      </c>
      <c r="BE631" s="90" t="n">
        <f aca="false">Inputs!BE631-Inputs_old!BE631</f>
        <v>0</v>
      </c>
      <c r="BF631" s="90" t="n">
        <f aca="false">Inputs!BF631-Inputs_old!BF631</f>
        <v>0</v>
      </c>
      <c r="BG631" s="90" t="n">
        <f aca="false">Inputs!BG631-Inputs_old!BG631</f>
        <v>0</v>
      </c>
    </row>
    <row r="632" s="3" customFormat="true" ht="13.5" hidden="false" customHeight="true" outlineLevel="0" collapsed="false">
      <c r="A632" s="48" t="s">
        <v>99</v>
      </c>
      <c r="B632" s="123" t="s">
        <v>499</v>
      </c>
      <c r="C632" s="201" t="s">
        <v>506</v>
      </c>
      <c r="D632" s="123" t="s">
        <v>320</v>
      </c>
      <c r="E632" s="124"/>
      <c r="F632" s="19" t="s">
        <v>571</v>
      </c>
      <c r="G632" s="124" t="s">
        <v>12</v>
      </c>
      <c r="H632" s="124"/>
      <c r="I632" s="124"/>
      <c r="AA632" s="90" t="n">
        <f aca="false">Inputs!AA632-Inputs_old!AA632</f>
        <v>0</v>
      </c>
      <c r="AB632" s="90" t="n">
        <f aca="false">Inputs!AB632-Inputs_old!AB632</f>
        <v>0</v>
      </c>
      <c r="AC632" s="90" t="n">
        <f aca="false">Inputs!AC632-Inputs_old!AC632</f>
        <v>0</v>
      </c>
      <c r="AD632" s="90" t="n">
        <f aca="false">Inputs!AD632-Inputs_old!AD632</f>
        <v>0</v>
      </c>
      <c r="AE632" s="90" t="n">
        <f aca="false">Inputs!AE632-Inputs_old!AE632</f>
        <v>0</v>
      </c>
      <c r="AF632" s="90" t="n">
        <f aca="false">Inputs!AF632-Inputs_old!AF632</f>
        <v>0</v>
      </c>
      <c r="AG632" s="90" t="n">
        <f aca="false">Inputs!AG632-Inputs_old!AG632</f>
        <v>0</v>
      </c>
      <c r="AH632" s="90" t="n">
        <f aca="false">Inputs!AH632-Inputs_old!AH632</f>
        <v>0</v>
      </c>
      <c r="AI632" s="90" t="n">
        <f aca="false">Inputs!AI632-Inputs_old!AI632</f>
        <v>0</v>
      </c>
      <c r="AJ632" s="90" t="n">
        <f aca="false">Inputs!AJ632-Inputs_old!AJ632</f>
        <v>0</v>
      </c>
      <c r="AK632" s="90" t="n">
        <f aca="false">Inputs!AK632-Inputs_old!AK632</f>
        <v>0</v>
      </c>
      <c r="AL632" s="90" t="n">
        <f aca="false">Inputs!AL632-Inputs_old!AL632</f>
        <v>0</v>
      </c>
      <c r="AM632" s="90" t="n">
        <f aca="false">Inputs!AM632-Inputs_old!AM632</f>
        <v>0</v>
      </c>
      <c r="AN632" s="90" t="n">
        <f aca="false">Inputs!AN632-Inputs_old!AN632</f>
        <v>0</v>
      </c>
      <c r="AO632" s="90" t="n">
        <f aca="false">Inputs!AO632-Inputs_old!AO632</f>
        <v>0</v>
      </c>
      <c r="AP632" s="90" t="n">
        <f aca="false">Inputs!AP632-Inputs_old!AP632</f>
        <v>0</v>
      </c>
      <c r="AQ632" s="90" t="n">
        <f aca="false">Inputs!AQ632-Inputs_old!AQ632</f>
        <v>0</v>
      </c>
      <c r="AR632" s="90" t="n">
        <f aca="false">Inputs!AR632-Inputs_old!AR632</f>
        <v>0</v>
      </c>
      <c r="AS632" s="90" t="n">
        <f aca="false">Inputs!AS632-Inputs_old!AS632</f>
        <v>0</v>
      </c>
      <c r="AT632" s="90" t="n">
        <f aca="false">Inputs!AT632-Inputs_old!AT632</f>
        <v>0</v>
      </c>
      <c r="AU632" s="90" t="n">
        <f aca="false">Inputs!AU632-Inputs_old!AU632</f>
        <v>0</v>
      </c>
      <c r="AV632" s="90" t="n">
        <f aca="false">Inputs!AV632-Inputs_old!AV632</f>
        <v>0</v>
      </c>
      <c r="AW632" s="90" t="n">
        <f aca="false">Inputs!AW632-Inputs_old!AW632</f>
        <v>0</v>
      </c>
      <c r="AX632" s="90" t="n">
        <f aca="false">Inputs!AX632-Inputs_old!AX632</f>
        <v>0</v>
      </c>
      <c r="AY632" s="90" t="n">
        <f aca="false">Inputs!AY632-Inputs_old!AY632</f>
        <v>0</v>
      </c>
      <c r="AZ632" s="90" t="n">
        <f aca="false">Inputs!AZ632-Inputs_old!AZ632</f>
        <v>0</v>
      </c>
      <c r="BA632" s="90" t="n">
        <f aca="false">Inputs!BA632-Inputs_old!BA632</f>
        <v>0</v>
      </c>
      <c r="BB632" s="90" t="n">
        <f aca="false">Inputs!BB632-Inputs_old!BB632</f>
        <v>0</v>
      </c>
      <c r="BC632" s="90" t="n">
        <f aca="false">Inputs!BC632-Inputs_old!BC632</f>
        <v>0</v>
      </c>
      <c r="BD632" s="90" t="n">
        <f aca="false">Inputs!BD632-Inputs_old!BD632</f>
        <v>0</v>
      </c>
      <c r="BE632" s="90" t="n">
        <f aca="false">Inputs!BE632-Inputs_old!BE632</f>
        <v>0</v>
      </c>
      <c r="BF632" s="90" t="n">
        <f aca="false">Inputs!BF632-Inputs_old!BF632</f>
        <v>0</v>
      </c>
      <c r="BG632" s="90" t="n">
        <f aca="false">Inputs!BG632-Inputs_old!BG632</f>
        <v>0</v>
      </c>
    </row>
    <row r="633" s="3" customFormat="true" ht="13.5" hidden="false" customHeight="true" outlineLevel="0" collapsed="false">
      <c r="A633" s="48" t="s">
        <v>99</v>
      </c>
      <c r="B633" s="123" t="s">
        <v>499</v>
      </c>
      <c r="C633" s="201" t="s">
        <v>506</v>
      </c>
      <c r="D633" s="123" t="s">
        <v>320</v>
      </c>
      <c r="E633" s="124"/>
      <c r="F633" s="19" t="s">
        <v>572</v>
      </c>
      <c r="G633" s="124" t="s">
        <v>12</v>
      </c>
      <c r="H633" s="124"/>
      <c r="I633" s="124"/>
      <c r="AA633" s="90" t="n">
        <f aca="false">Inputs!AA633-Inputs_old!AA633</f>
        <v>0</v>
      </c>
      <c r="AB633" s="90" t="n">
        <f aca="false">Inputs!AB633-Inputs_old!AB633</f>
        <v>0</v>
      </c>
      <c r="AC633" s="90" t="n">
        <f aca="false">Inputs!AC633-Inputs_old!AC633</f>
        <v>0</v>
      </c>
      <c r="AD633" s="90" t="n">
        <f aca="false">Inputs!AD633-Inputs_old!AD633</f>
        <v>0</v>
      </c>
      <c r="AE633" s="90" t="n">
        <f aca="false">Inputs!AE633-Inputs_old!AE633</f>
        <v>0</v>
      </c>
      <c r="AF633" s="90" t="n">
        <f aca="false">Inputs!AF633-Inputs_old!AF633</f>
        <v>0</v>
      </c>
      <c r="AG633" s="90" t="n">
        <f aca="false">Inputs!AG633-Inputs_old!AG633</f>
        <v>0</v>
      </c>
      <c r="AH633" s="90" t="n">
        <f aca="false">Inputs!AH633-Inputs_old!AH633</f>
        <v>0</v>
      </c>
      <c r="AI633" s="90" t="n">
        <f aca="false">Inputs!AI633-Inputs_old!AI633</f>
        <v>0</v>
      </c>
      <c r="AJ633" s="90" t="n">
        <f aca="false">Inputs!AJ633-Inputs_old!AJ633</f>
        <v>0</v>
      </c>
      <c r="AK633" s="90" t="n">
        <f aca="false">Inputs!AK633-Inputs_old!AK633</f>
        <v>0</v>
      </c>
      <c r="AL633" s="90" t="n">
        <f aca="false">Inputs!AL633-Inputs_old!AL633</f>
        <v>0</v>
      </c>
      <c r="AM633" s="90" t="n">
        <f aca="false">Inputs!AM633-Inputs_old!AM633</f>
        <v>0</v>
      </c>
      <c r="AN633" s="90" t="n">
        <f aca="false">Inputs!AN633-Inputs_old!AN633</f>
        <v>0</v>
      </c>
      <c r="AO633" s="90" t="n">
        <f aca="false">Inputs!AO633-Inputs_old!AO633</f>
        <v>0</v>
      </c>
      <c r="AP633" s="90" t="n">
        <f aca="false">Inputs!AP633-Inputs_old!AP633</f>
        <v>0</v>
      </c>
      <c r="AQ633" s="90" t="n">
        <f aca="false">Inputs!AQ633-Inputs_old!AQ633</f>
        <v>0</v>
      </c>
      <c r="AR633" s="90" t="n">
        <f aca="false">Inputs!AR633-Inputs_old!AR633</f>
        <v>0</v>
      </c>
      <c r="AS633" s="90" t="n">
        <f aca="false">Inputs!AS633-Inputs_old!AS633</f>
        <v>0</v>
      </c>
      <c r="AT633" s="90" t="n">
        <f aca="false">Inputs!AT633-Inputs_old!AT633</f>
        <v>0</v>
      </c>
      <c r="AU633" s="90" t="n">
        <f aca="false">Inputs!AU633-Inputs_old!AU633</f>
        <v>0</v>
      </c>
      <c r="AV633" s="90" t="n">
        <f aca="false">Inputs!AV633-Inputs_old!AV633</f>
        <v>0</v>
      </c>
      <c r="AW633" s="90" t="n">
        <f aca="false">Inputs!AW633-Inputs_old!AW633</f>
        <v>0</v>
      </c>
      <c r="AX633" s="90" t="n">
        <f aca="false">Inputs!AX633-Inputs_old!AX633</f>
        <v>0</v>
      </c>
      <c r="AY633" s="90" t="n">
        <f aca="false">Inputs!AY633-Inputs_old!AY633</f>
        <v>0</v>
      </c>
      <c r="AZ633" s="90" t="n">
        <f aca="false">Inputs!AZ633-Inputs_old!AZ633</f>
        <v>0</v>
      </c>
      <c r="BA633" s="90" t="n">
        <f aca="false">Inputs!BA633-Inputs_old!BA633</f>
        <v>0</v>
      </c>
      <c r="BB633" s="90" t="n">
        <f aca="false">Inputs!BB633-Inputs_old!BB633</f>
        <v>0</v>
      </c>
      <c r="BC633" s="90" t="n">
        <f aca="false">Inputs!BC633-Inputs_old!BC633</f>
        <v>0</v>
      </c>
      <c r="BD633" s="90" t="n">
        <f aca="false">Inputs!BD633-Inputs_old!BD633</f>
        <v>0</v>
      </c>
      <c r="BE633" s="90" t="n">
        <f aca="false">Inputs!BE633-Inputs_old!BE633</f>
        <v>0</v>
      </c>
      <c r="BF633" s="90" t="n">
        <f aca="false">Inputs!BF633-Inputs_old!BF633</f>
        <v>0</v>
      </c>
      <c r="BG633" s="90" t="n">
        <f aca="false">Inputs!BG633-Inputs_old!BG633</f>
        <v>0</v>
      </c>
    </row>
    <row r="634" s="3" customFormat="true" ht="13.5" hidden="false" customHeight="true" outlineLevel="0" collapsed="false">
      <c r="A634" s="48" t="s">
        <v>99</v>
      </c>
      <c r="B634" s="123" t="s">
        <v>499</v>
      </c>
      <c r="C634" s="201" t="s">
        <v>506</v>
      </c>
      <c r="D634" s="123" t="s">
        <v>320</v>
      </c>
      <c r="E634" s="124"/>
      <c r="F634" s="19" t="s">
        <v>573</v>
      </c>
      <c r="G634" s="124" t="s">
        <v>12</v>
      </c>
      <c r="H634" s="124"/>
      <c r="I634" s="124"/>
      <c r="AA634" s="90" t="n">
        <f aca="false">Inputs!AA634-Inputs_old!AA634</f>
        <v>0</v>
      </c>
      <c r="AB634" s="90" t="n">
        <f aca="false">Inputs!AB634-Inputs_old!AB634</f>
        <v>0</v>
      </c>
      <c r="AC634" s="90" t="n">
        <f aca="false">Inputs!AC634-Inputs_old!AC634</f>
        <v>0</v>
      </c>
      <c r="AD634" s="90" t="n">
        <f aca="false">Inputs!AD634-Inputs_old!AD634</f>
        <v>0</v>
      </c>
      <c r="AE634" s="90" t="n">
        <f aca="false">Inputs!AE634-Inputs_old!AE634</f>
        <v>0</v>
      </c>
      <c r="AF634" s="90" t="n">
        <f aca="false">Inputs!AF634-Inputs_old!AF634</f>
        <v>0</v>
      </c>
      <c r="AG634" s="90" t="n">
        <f aca="false">Inputs!AG634-Inputs_old!AG634</f>
        <v>0</v>
      </c>
      <c r="AH634" s="90" t="n">
        <f aca="false">Inputs!AH634-Inputs_old!AH634</f>
        <v>0</v>
      </c>
      <c r="AI634" s="90" t="n">
        <f aca="false">Inputs!AI634-Inputs_old!AI634</f>
        <v>0</v>
      </c>
      <c r="AJ634" s="90" t="n">
        <f aca="false">Inputs!AJ634-Inputs_old!AJ634</f>
        <v>0</v>
      </c>
      <c r="AK634" s="90" t="n">
        <f aca="false">Inputs!AK634-Inputs_old!AK634</f>
        <v>0</v>
      </c>
      <c r="AL634" s="90" t="n">
        <f aca="false">Inputs!AL634-Inputs_old!AL634</f>
        <v>0</v>
      </c>
      <c r="AM634" s="90" t="n">
        <f aca="false">Inputs!AM634-Inputs_old!AM634</f>
        <v>0</v>
      </c>
      <c r="AN634" s="90" t="n">
        <f aca="false">Inputs!AN634-Inputs_old!AN634</f>
        <v>0</v>
      </c>
      <c r="AO634" s="90" t="n">
        <f aca="false">Inputs!AO634-Inputs_old!AO634</f>
        <v>0</v>
      </c>
      <c r="AP634" s="90" t="n">
        <f aca="false">Inputs!AP634-Inputs_old!AP634</f>
        <v>0</v>
      </c>
      <c r="AQ634" s="90" t="n">
        <f aca="false">Inputs!AQ634-Inputs_old!AQ634</f>
        <v>0</v>
      </c>
      <c r="AR634" s="90" t="n">
        <f aca="false">Inputs!AR634-Inputs_old!AR634</f>
        <v>0</v>
      </c>
      <c r="AS634" s="90" t="n">
        <f aca="false">Inputs!AS634-Inputs_old!AS634</f>
        <v>0</v>
      </c>
      <c r="AT634" s="90" t="n">
        <f aca="false">Inputs!AT634-Inputs_old!AT634</f>
        <v>0</v>
      </c>
      <c r="AU634" s="90" t="n">
        <f aca="false">Inputs!AU634-Inputs_old!AU634</f>
        <v>0</v>
      </c>
      <c r="AV634" s="90" t="n">
        <f aca="false">Inputs!AV634-Inputs_old!AV634</f>
        <v>0</v>
      </c>
      <c r="AW634" s="90" t="n">
        <f aca="false">Inputs!AW634-Inputs_old!AW634</f>
        <v>0</v>
      </c>
      <c r="AX634" s="90" t="n">
        <f aca="false">Inputs!AX634-Inputs_old!AX634</f>
        <v>0</v>
      </c>
      <c r="AY634" s="90" t="n">
        <f aca="false">Inputs!AY634-Inputs_old!AY634</f>
        <v>0</v>
      </c>
      <c r="AZ634" s="90" t="n">
        <f aca="false">Inputs!AZ634-Inputs_old!AZ634</f>
        <v>0</v>
      </c>
      <c r="BA634" s="90" t="n">
        <f aca="false">Inputs!BA634-Inputs_old!BA634</f>
        <v>0</v>
      </c>
      <c r="BB634" s="90" t="n">
        <f aca="false">Inputs!BB634-Inputs_old!BB634</f>
        <v>0</v>
      </c>
      <c r="BC634" s="90" t="n">
        <f aca="false">Inputs!BC634-Inputs_old!BC634</f>
        <v>0</v>
      </c>
      <c r="BD634" s="90" t="n">
        <f aca="false">Inputs!BD634-Inputs_old!BD634</f>
        <v>0</v>
      </c>
      <c r="BE634" s="90" t="n">
        <f aca="false">Inputs!BE634-Inputs_old!BE634</f>
        <v>0</v>
      </c>
      <c r="BF634" s="90" t="n">
        <f aca="false">Inputs!BF634-Inputs_old!BF634</f>
        <v>0</v>
      </c>
      <c r="BG634" s="90" t="n">
        <f aca="false">Inputs!BG634-Inputs_old!BG634</f>
        <v>0</v>
      </c>
    </row>
    <row r="635" s="3" customFormat="true" ht="13.5" hidden="false" customHeight="true" outlineLevel="0" collapsed="false">
      <c r="A635" s="48" t="s">
        <v>99</v>
      </c>
      <c r="B635" s="123" t="s">
        <v>499</v>
      </c>
      <c r="C635" s="201" t="s">
        <v>506</v>
      </c>
      <c r="D635" s="123" t="s">
        <v>320</v>
      </c>
      <c r="E635" s="124"/>
      <c r="F635" s="19" t="s">
        <v>574</v>
      </c>
      <c r="G635" s="124" t="s">
        <v>12</v>
      </c>
      <c r="H635" s="124"/>
      <c r="I635" s="124"/>
      <c r="AA635" s="90" t="n">
        <f aca="false">Inputs!AA635-Inputs_old!AA635</f>
        <v>0</v>
      </c>
      <c r="AB635" s="90" t="n">
        <f aca="false">Inputs!AB635-Inputs_old!AB635</f>
        <v>0</v>
      </c>
      <c r="AC635" s="90" t="n">
        <f aca="false">Inputs!AC635-Inputs_old!AC635</f>
        <v>0</v>
      </c>
      <c r="AD635" s="90" t="n">
        <f aca="false">Inputs!AD635-Inputs_old!AD635</f>
        <v>0</v>
      </c>
      <c r="AE635" s="90" t="n">
        <f aca="false">Inputs!AE635-Inputs_old!AE635</f>
        <v>0</v>
      </c>
      <c r="AF635" s="90" t="n">
        <f aca="false">Inputs!AF635-Inputs_old!AF635</f>
        <v>0</v>
      </c>
      <c r="AG635" s="90" t="n">
        <f aca="false">Inputs!AG635-Inputs_old!AG635</f>
        <v>0</v>
      </c>
      <c r="AH635" s="90" t="n">
        <f aca="false">Inputs!AH635-Inputs_old!AH635</f>
        <v>0</v>
      </c>
      <c r="AI635" s="90" t="n">
        <f aca="false">Inputs!AI635-Inputs_old!AI635</f>
        <v>0</v>
      </c>
      <c r="AJ635" s="90" t="n">
        <f aca="false">Inputs!AJ635-Inputs_old!AJ635</f>
        <v>0</v>
      </c>
      <c r="AK635" s="90" t="n">
        <f aca="false">Inputs!AK635-Inputs_old!AK635</f>
        <v>0</v>
      </c>
      <c r="AL635" s="90" t="n">
        <f aca="false">Inputs!AL635-Inputs_old!AL635</f>
        <v>0</v>
      </c>
      <c r="AM635" s="90" t="n">
        <f aca="false">Inputs!AM635-Inputs_old!AM635</f>
        <v>0</v>
      </c>
      <c r="AN635" s="90" t="n">
        <f aca="false">Inputs!AN635-Inputs_old!AN635</f>
        <v>0</v>
      </c>
      <c r="AO635" s="90" t="n">
        <f aca="false">Inputs!AO635-Inputs_old!AO635</f>
        <v>0</v>
      </c>
      <c r="AP635" s="90" t="n">
        <f aca="false">Inputs!AP635-Inputs_old!AP635</f>
        <v>0</v>
      </c>
      <c r="AQ635" s="90" t="n">
        <f aca="false">Inputs!AQ635-Inputs_old!AQ635</f>
        <v>0</v>
      </c>
      <c r="AR635" s="90" t="n">
        <f aca="false">Inputs!AR635-Inputs_old!AR635</f>
        <v>0</v>
      </c>
      <c r="AS635" s="90" t="n">
        <f aca="false">Inputs!AS635-Inputs_old!AS635</f>
        <v>0</v>
      </c>
      <c r="AT635" s="90" t="n">
        <f aca="false">Inputs!AT635-Inputs_old!AT635</f>
        <v>0</v>
      </c>
      <c r="AU635" s="90" t="n">
        <f aca="false">Inputs!AU635-Inputs_old!AU635</f>
        <v>0</v>
      </c>
      <c r="AV635" s="90" t="n">
        <f aca="false">Inputs!AV635-Inputs_old!AV635</f>
        <v>0</v>
      </c>
      <c r="AW635" s="90" t="n">
        <f aca="false">Inputs!AW635-Inputs_old!AW635</f>
        <v>0</v>
      </c>
      <c r="AX635" s="90" t="n">
        <f aca="false">Inputs!AX635-Inputs_old!AX635</f>
        <v>0</v>
      </c>
      <c r="AY635" s="90" t="n">
        <f aca="false">Inputs!AY635-Inputs_old!AY635</f>
        <v>0</v>
      </c>
      <c r="AZ635" s="90" t="n">
        <f aca="false">Inputs!AZ635-Inputs_old!AZ635</f>
        <v>0</v>
      </c>
      <c r="BA635" s="90" t="n">
        <f aca="false">Inputs!BA635-Inputs_old!BA635</f>
        <v>0</v>
      </c>
      <c r="BB635" s="90" t="n">
        <f aca="false">Inputs!BB635-Inputs_old!BB635</f>
        <v>0</v>
      </c>
      <c r="BC635" s="90" t="n">
        <f aca="false">Inputs!BC635-Inputs_old!BC635</f>
        <v>0</v>
      </c>
      <c r="BD635" s="90" t="n">
        <f aca="false">Inputs!BD635-Inputs_old!BD635</f>
        <v>0</v>
      </c>
      <c r="BE635" s="90" t="n">
        <f aca="false">Inputs!BE635-Inputs_old!BE635</f>
        <v>0</v>
      </c>
      <c r="BF635" s="90" t="n">
        <f aca="false">Inputs!BF635-Inputs_old!BF635</f>
        <v>0</v>
      </c>
      <c r="BG635" s="90" t="n">
        <f aca="false">Inputs!BG635-Inputs_old!BG635</f>
        <v>0</v>
      </c>
    </row>
    <row r="636" s="3" customFormat="true" ht="13.5" hidden="false" customHeight="true" outlineLevel="0" collapsed="false">
      <c r="A636" s="48" t="s">
        <v>99</v>
      </c>
      <c r="B636" s="123" t="s">
        <v>499</v>
      </c>
      <c r="C636" s="201" t="s">
        <v>506</v>
      </c>
      <c r="D636" s="123" t="s">
        <v>320</v>
      </c>
      <c r="E636" s="124"/>
      <c r="F636" s="19" t="s">
        <v>575</v>
      </c>
      <c r="G636" s="124" t="s">
        <v>12</v>
      </c>
      <c r="H636" s="124"/>
      <c r="I636" s="124"/>
      <c r="AA636" s="90" t="n">
        <f aca="false">Inputs!AA636-Inputs_old!AA636</f>
        <v>0</v>
      </c>
      <c r="AB636" s="90" t="n">
        <f aca="false">Inputs!AB636-Inputs_old!AB636</f>
        <v>0</v>
      </c>
      <c r="AC636" s="90" t="n">
        <f aca="false">Inputs!AC636-Inputs_old!AC636</f>
        <v>0</v>
      </c>
      <c r="AD636" s="90" t="n">
        <f aca="false">Inputs!AD636-Inputs_old!AD636</f>
        <v>0</v>
      </c>
      <c r="AE636" s="90" t="n">
        <f aca="false">Inputs!AE636-Inputs_old!AE636</f>
        <v>0</v>
      </c>
      <c r="AF636" s="90" t="n">
        <f aca="false">Inputs!AF636-Inputs_old!AF636</f>
        <v>0</v>
      </c>
      <c r="AG636" s="90" t="n">
        <f aca="false">Inputs!AG636-Inputs_old!AG636</f>
        <v>0</v>
      </c>
      <c r="AH636" s="90" t="n">
        <f aca="false">Inputs!AH636-Inputs_old!AH636</f>
        <v>0</v>
      </c>
      <c r="AI636" s="90" t="n">
        <f aca="false">Inputs!AI636-Inputs_old!AI636</f>
        <v>0</v>
      </c>
      <c r="AJ636" s="90" t="n">
        <f aca="false">Inputs!AJ636-Inputs_old!AJ636</f>
        <v>0</v>
      </c>
      <c r="AK636" s="90" t="n">
        <f aca="false">Inputs!AK636-Inputs_old!AK636</f>
        <v>0</v>
      </c>
      <c r="AL636" s="90" t="n">
        <f aca="false">Inputs!AL636-Inputs_old!AL636</f>
        <v>0</v>
      </c>
      <c r="AM636" s="90" t="n">
        <f aca="false">Inputs!AM636-Inputs_old!AM636</f>
        <v>0</v>
      </c>
      <c r="AN636" s="90" t="n">
        <f aca="false">Inputs!AN636-Inputs_old!AN636</f>
        <v>0</v>
      </c>
      <c r="AO636" s="90" t="n">
        <f aca="false">Inputs!AO636-Inputs_old!AO636</f>
        <v>0</v>
      </c>
      <c r="AP636" s="90" t="n">
        <f aca="false">Inputs!AP636-Inputs_old!AP636</f>
        <v>0</v>
      </c>
      <c r="AQ636" s="90" t="n">
        <f aca="false">Inputs!AQ636-Inputs_old!AQ636</f>
        <v>0</v>
      </c>
      <c r="AR636" s="90" t="n">
        <f aca="false">Inputs!AR636-Inputs_old!AR636</f>
        <v>0</v>
      </c>
      <c r="AS636" s="90" t="n">
        <f aca="false">Inputs!AS636-Inputs_old!AS636</f>
        <v>0</v>
      </c>
      <c r="AT636" s="90" t="n">
        <f aca="false">Inputs!AT636-Inputs_old!AT636</f>
        <v>0</v>
      </c>
      <c r="AU636" s="90" t="n">
        <f aca="false">Inputs!AU636-Inputs_old!AU636</f>
        <v>0</v>
      </c>
      <c r="AV636" s="90" t="n">
        <f aca="false">Inputs!AV636-Inputs_old!AV636</f>
        <v>0</v>
      </c>
      <c r="AW636" s="90" t="n">
        <f aca="false">Inputs!AW636-Inputs_old!AW636</f>
        <v>0</v>
      </c>
      <c r="AX636" s="90" t="n">
        <f aca="false">Inputs!AX636-Inputs_old!AX636</f>
        <v>0</v>
      </c>
      <c r="AY636" s="90" t="n">
        <f aca="false">Inputs!AY636-Inputs_old!AY636</f>
        <v>0</v>
      </c>
      <c r="AZ636" s="90" t="n">
        <f aca="false">Inputs!AZ636-Inputs_old!AZ636</f>
        <v>0</v>
      </c>
      <c r="BA636" s="90" t="n">
        <f aca="false">Inputs!BA636-Inputs_old!BA636</f>
        <v>0</v>
      </c>
      <c r="BB636" s="90" t="n">
        <f aca="false">Inputs!BB636-Inputs_old!BB636</f>
        <v>0</v>
      </c>
      <c r="BC636" s="90" t="n">
        <f aca="false">Inputs!BC636-Inputs_old!BC636</f>
        <v>0</v>
      </c>
      <c r="BD636" s="90" t="n">
        <f aca="false">Inputs!BD636-Inputs_old!BD636</f>
        <v>0</v>
      </c>
      <c r="BE636" s="90" t="n">
        <f aca="false">Inputs!BE636-Inputs_old!BE636</f>
        <v>0</v>
      </c>
      <c r="BF636" s="90" t="n">
        <f aca="false">Inputs!BF636-Inputs_old!BF636</f>
        <v>0</v>
      </c>
      <c r="BG636" s="90" t="n">
        <f aca="false">Inputs!BG636-Inputs_old!BG636</f>
        <v>0</v>
      </c>
    </row>
    <row r="637" s="3" customFormat="true" ht="13.5" hidden="false" customHeight="true" outlineLevel="0" collapsed="false">
      <c r="A637" s="48" t="s">
        <v>99</v>
      </c>
      <c r="B637" s="123" t="s">
        <v>499</v>
      </c>
      <c r="C637" s="201" t="s">
        <v>506</v>
      </c>
      <c r="D637" s="123" t="s">
        <v>320</v>
      </c>
      <c r="E637" s="124"/>
      <c r="F637" s="19" t="s">
        <v>576</v>
      </c>
      <c r="G637" s="124" t="s">
        <v>12</v>
      </c>
      <c r="H637" s="124"/>
      <c r="I637" s="124"/>
      <c r="AA637" s="90" t="n">
        <f aca="false">Inputs!AA637-Inputs_old!AA637</f>
        <v>0</v>
      </c>
      <c r="AB637" s="90" t="n">
        <f aca="false">Inputs!AB637-Inputs_old!AB637</f>
        <v>0</v>
      </c>
      <c r="AC637" s="90" t="n">
        <f aca="false">Inputs!AC637-Inputs_old!AC637</f>
        <v>0</v>
      </c>
      <c r="AD637" s="90" t="n">
        <f aca="false">Inputs!AD637-Inputs_old!AD637</f>
        <v>0</v>
      </c>
      <c r="AE637" s="90" t="n">
        <f aca="false">Inputs!AE637-Inputs_old!AE637</f>
        <v>0</v>
      </c>
      <c r="AF637" s="90" t="n">
        <f aca="false">Inputs!AF637-Inputs_old!AF637</f>
        <v>0</v>
      </c>
      <c r="AG637" s="90" t="n">
        <f aca="false">Inputs!AG637-Inputs_old!AG637</f>
        <v>0</v>
      </c>
      <c r="AH637" s="90" t="n">
        <f aca="false">Inputs!AH637-Inputs_old!AH637</f>
        <v>0</v>
      </c>
      <c r="AI637" s="90" t="n">
        <f aca="false">Inputs!AI637-Inputs_old!AI637</f>
        <v>0</v>
      </c>
      <c r="AJ637" s="90" t="n">
        <f aca="false">Inputs!AJ637-Inputs_old!AJ637</f>
        <v>0</v>
      </c>
      <c r="AK637" s="90" t="n">
        <f aca="false">Inputs!AK637-Inputs_old!AK637</f>
        <v>0</v>
      </c>
      <c r="AL637" s="90" t="n">
        <f aca="false">Inputs!AL637-Inputs_old!AL637</f>
        <v>0</v>
      </c>
      <c r="AM637" s="90" t="n">
        <f aca="false">Inputs!AM637-Inputs_old!AM637</f>
        <v>0</v>
      </c>
      <c r="AN637" s="90" t="n">
        <f aca="false">Inputs!AN637-Inputs_old!AN637</f>
        <v>0</v>
      </c>
      <c r="AO637" s="90" t="n">
        <f aca="false">Inputs!AO637-Inputs_old!AO637</f>
        <v>0</v>
      </c>
      <c r="AP637" s="90" t="n">
        <f aca="false">Inputs!AP637-Inputs_old!AP637</f>
        <v>0</v>
      </c>
      <c r="AQ637" s="90" t="n">
        <f aca="false">Inputs!AQ637-Inputs_old!AQ637</f>
        <v>0</v>
      </c>
      <c r="AR637" s="90" t="n">
        <f aca="false">Inputs!AR637-Inputs_old!AR637</f>
        <v>0</v>
      </c>
      <c r="AS637" s="90" t="n">
        <f aca="false">Inputs!AS637-Inputs_old!AS637</f>
        <v>0</v>
      </c>
      <c r="AT637" s="90" t="n">
        <f aca="false">Inputs!AT637-Inputs_old!AT637</f>
        <v>0</v>
      </c>
      <c r="AU637" s="90" t="n">
        <f aca="false">Inputs!AU637-Inputs_old!AU637</f>
        <v>0</v>
      </c>
      <c r="AV637" s="90" t="n">
        <f aca="false">Inputs!AV637-Inputs_old!AV637</f>
        <v>0</v>
      </c>
      <c r="AW637" s="90" t="n">
        <f aca="false">Inputs!AW637-Inputs_old!AW637</f>
        <v>0</v>
      </c>
      <c r="AX637" s="90" t="n">
        <f aca="false">Inputs!AX637-Inputs_old!AX637</f>
        <v>0</v>
      </c>
      <c r="AY637" s="90" t="n">
        <f aca="false">Inputs!AY637-Inputs_old!AY637</f>
        <v>0</v>
      </c>
      <c r="AZ637" s="90" t="n">
        <f aca="false">Inputs!AZ637-Inputs_old!AZ637</f>
        <v>0</v>
      </c>
      <c r="BA637" s="90" t="n">
        <f aca="false">Inputs!BA637-Inputs_old!BA637</f>
        <v>0</v>
      </c>
      <c r="BB637" s="90" t="n">
        <f aca="false">Inputs!BB637-Inputs_old!BB637</f>
        <v>0</v>
      </c>
      <c r="BC637" s="90" t="n">
        <f aca="false">Inputs!BC637-Inputs_old!BC637</f>
        <v>0</v>
      </c>
      <c r="BD637" s="90" t="n">
        <f aca="false">Inputs!BD637-Inputs_old!BD637</f>
        <v>0</v>
      </c>
      <c r="BE637" s="90" t="n">
        <f aca="false">Inputs!BE637-Inputs_old!BE637</f>
        <v>0</v>
      </c>
      <c r="BF637" s="90" t="n">
        <f aca="false">Inputs!BF637-Inputs_old!BF637</f>
        <v>0</v>
      </c>
      <c r="BG637" s="90" t="n">
        <f aca="false">Inputs!BG637-Inputs_old!BG637</f>
        <v>0</v>
      </c>
    </row>
    <row r="638" s="3" customFormat="true" ht="13.5" hidden="false" customHeight="true" outlineLevel="0" collapsed="false">
      <c r="A638" s="48" t="s">
        <v>99</v>
      </c>
      <c r="B638" s="123" t="s">
        <v>499</v>
      </c>
      <c r="C638" s="201" t="s">
        <v>506</v>
      </c>
      <c r="D638" s="123" t="s">
        <v>320</v>
      </c>
      <c r="E638" s="124"/>
      <c r="F638" s="19" t="s">
        <v>577</v>
      </c>
      <c r="G638" s="124" t="s">
        <v>12</v>
      </c>
      <c r="H638" s="124"/>
      <c r="I638" s="124"/>
      <c r="AA638" s="90" t="n">
        <f aca="false">Inputs!AA638-Inputs_old!AA638</f>
        <v>0</v>
      </c>
      <c r="AB638" s="90" t="n">
        <f aca="false">Inputs!AB638-Inputs_old!AB638</f>
        <v>0</v>
      </c>
      <c r="AC638" s="90" t="n">
        <f aca="false">Inputs!AC638-Inputs_old!AC638</f>
        <v>0</v>
      </c>
      <c r="AD638" s="90" t="n">
        <f aca="false">Inputs!AD638-Inputs_old!AD638</f>
        <v>0</v>
      </c>
      <c r="AE638" s="90" t="n">
        <f aca="false">Inputs!AE638-Inputs_old!AE638</f>
        <v>0</v>
      </c>
      <c r="AF638" s="90" t="n">
        <f aca="false">Inputs!AF638-Inputs_old!AF638</f>
        <v>0</v>
      </c>
      <c r="AG638" s="90" t="n">
        <f aca="false">Inputs!AG638-Inputs_old!AG638</f>
        <v>0</v>
      </c>
      <c r="AH638" s="90" t="n">
        <f aca="false">Inputs!AH638-Inputs_old!AH638</f>
        <v>0</v>
      </c>
      <c r="AI638" s="90" t="n">
        <f aca="false">Inputs!AI638-Inputs_old!AI638</f>
        <v>0</v>
      </c>
      <c r="AJ638" s="90" t="n">
        <f aca="false">Inputs!AJ638-Inputs_old!AJ638</f>
        <v>0</v>
      </c>
      <c r="AK638" s="90" t="n">
        <f aca="false">Inputs!AK638-Inputs_old!AK638</f>
        <v>0</v>
      </c>
      <c r="AL638" s="90" t="n">
        <f aca="false">Inputs!AL638-Inputs_old!AL638</f>
        <v>0</v>
      </c>
      <c r="AM638" s="90" t="n">
        <f aca="false">Inputs!AM638-Inputs_old!AM638</f>
        <v>0</v>
      </c>
      <c r="AN638" s="90" t="n">
        <f aca="false">Inputs!AN638-Inputs_old!AN638</f>
        <v>0</v>
      </c>
      <c r="AO638" s="90" t="n">
        <f aca="false">Inputs!AO638-Inputs_old!AO638</f>
        <v>0</v>
      </c>
      <c r="AP638" s="90" t="n">
        <f aca="false">Inputs!AP638-Inputs_old!AP638</f>
        <v>0</v>
      </c>
      <c r="AQ638" s="90" t="n">
        <f aca="false">Inputs!AQ638-Inputs_old!AQ638</f>
        <v>0</v>
      </c>
      <c r="AR638" s="90" t="n">
        <f aca="false">Inputs!AR638-Inputs_old!AR638</f>
        <v>0</v>
      </c>
      <c r="AS638" s="90" t="n">
        <f aca="false">Inputs!AS638-Inputs_old!AS638</f>
        <v>0</v>
      </c>
      <c r="AT638" s="90" t="n">
        <f aca="false">Inputs!AT638-Inputs_old!AT638</f>
        <v>0</v>
      </c>
      <c r="AU638" s="90" t="n">
        <f aca="false">Inputs!AU638-Inputs_old!AU638</f>
        <v>0</v>
      </c>
      <c r="AV638" s="90" t="n">
        <f aca="false">Inputs!AV638-Inputs_old!AV638</f>
        <v>0</v>
      </c>
      <c r="AW638" s="90" t="n">
        <f aca="false">Inputs!AW638-Inputs_old!AW638</f>
        <v>0</v>
      </c>
      <c r="AX638" s="90" t="n">
        <f aca="false">Inputs!AX638-Inputs_old!AX638</f>
        <v>0</v>
      </c>
      <c r="AY638" s="90" t="n">
        <f aca="false">Inputs!AY638-Inputs_old!AY638</f>
        <v>0</v>
      </c>
      <c r="AZ638" s="90" t="n">
        <f aca="false">Inputs!AZ638-Inputs_old!AZ638</f>
        <v>0</v>
      </c>
      <c r="BA638" s="90" t="n">
        <f aca="false">Inputs!BA638-Inputs_old!BA638</f>
        <v>0</v>
      </c>
      <c r="BB638" s="90" t="n">
        <f aca="false">Inputs!BB638-Inputs_old!BB638</f>
        <v>0</v>
      </c>
      <c r="BC638" s="90" t="n">
        <f aca="false">Inputs!BC638-Inputs_old!BC638</f>
        <v>0</v>
      </c>
      <c r="BD638" s="90" t="n">
        <f aca="false">Inputs!BD638-Inputs_old!BD638</f>
        <v>0</v>
      </c>
      <c r="BE638" s="90" t="n">
        <f aca="false">Inputs!BE638-Inputs_old!BE638</f>
        <v>0</v>
      </c>
      <c r="BF638" s="90" t="n">
        <f aca="false">Inputs!BF638-Inputs_old!BF638</f>
        <v>0</v>
      </c>
      <c r="BG638" s="90" t="n">
        <f aca="false">Inputs!BG638-Inputs_old!BG638</f>
        <v>0</v>
      </c>
    </row>
    <row r="639" s="3" customFormat="true" ht="13.5" hidden="false" customHeight="true" outlineLevel="0" collapsed="false">
      <c r="A639" s="48"/>
      <c r="B639" s="123"/>
      <c r="C639" s="123"/>
      <c r="D639" s="123"/>
      <c r="E639" s="124"/>
      <c r="F639" s="19"/>
      <c r="G639" s="124"/>
      <c r="H639" s="124"/>
      <c r="I639" s="124"/>
    </row>
    <row r="640" s="3" customFormat="true" ht="13.5" hidden="false" customHeight="true" outlineLevel="0" collapsed="false">
      <c r="A640" s="48"/>
      <c r="B640" s="123"/>
      <c r="C640" s="123"/>
      <c r="D640" s="123"/>
      <c r="E640" s="124"/>
      <c r="F640" s="19"/>
      <c r="G640" s="124"/>
      <c r="H640" s="124"/>
      <c r="I640" s="124"/>
    </row>
    <row r="641" s="3" customFormat="true" ht="13.5" hidden="false" customHeight="true" outlineLevel="0" collapsed="false">
      <c r="A641" s="48"/>
      <c r="B641" s="123"/>
      <c r="C641" s="123"/>
      <c r="D641" s="123"/>
      <c r="E641" s="124"/>
      <c r="F641" s="19"/>
      <c r="G641" s="124"/>
      <c r="H641" s="124"/>
      <c r="I641" s="124"/>
    </row>
    <row r="642" s="3" customFormat="true" ht="13.5" hidden="false" customHeight="true" outlineLevel="0" collapsed="false">
      <c r="A642" s="48"/>
      <c r="B642" s="123"/>
      <c r="C642" s="123"/>
      <c r="D642" s="123"/>
      <c r="E642" s="124"/>
      <c r="F642" s="19"/>
      <c r="G642" s="124"/>
      <c r="H642" s="124"/>
      <c r="I642" s="124"/>
    </row>
    <row r="643" s="3" customFormat="true" ht="13.5" hidden="false" customHeight="true" outlineLevel="0" collapsed="false">
      <c r="A643" s="48"/>
      <c r="B643" s="123"/>
      <c r="C643" s="123"/>
      <c r="D643" s="123"/>
      <c r="E643" s="124"/>
      <c r="F643" s="19"/>
      <c r="G643" s="124"/>
      <c r="H643" s="124"/>
      <c r="I643" s="124"/>
    </row>
    <row r="644" s="3" customFormat="true" ht="13.5" hidden="false" customHeight="true" outlineLevel="0" collapsed="false">
      <c r="A644" s="48"/>
      <c r="B644" s="123"/>
      <c r="C644" s="123"/>
      <c r="D644" s="123"/>
      <c r="E644" s="124"/>
      <c r="F644" s="19"/>
      <c r="G644" s="124"/>
      <c r="H644" s="124"/>
      <c r="I644" s="124"/>
    </row>
    <row r="645" s="3" customFormat="true" ht="13.5" hidden="false" customHeight="true" outlineLevel="0" collapsed="false">
      <c r="A645" s="48"/>
      <c r="B645" s="123"/>
      <c r="C645" s="123"/>
      <c r="D645" s="123"/>
      <c r="E645" s="124"/>
      <c r="F645" s="19"/>
      <c r="G645" s="124"/>
      <c r="H645" s="124"/>
      <c r="I645" s="124"/>
    </row>
    <row r="646" s="3" customFormat="true" ht="13.5" hidden="false" customHeight="true" outlineLevel="0" collapsed="false">
      <c r="A646" s="48"/>
      <c r="B646" s="123"/>
      <c r="C646" s="123"/>
      <c r="D646" s="123"/>
      <c r="E646" s="124"/>
      <c r="F646" s="19"/>
      <c r="G646" s="124"/>
      <c r="H646" s="124"/>
      <c r="I646" s="124"/>
    </row>
    <row r="647" s="3" customFormat="true" ht="13.5" hidden="false" customHeight="true" outlineLevel="0" collapsed="false">
      <c r="A647" s="48"/>
      <c r="B647" s="123"/>
      <c r="C647" s="123"/>
      <c r="D647" s="123"/>
      <c r="E647" s="124"/>
      <c r="F647" s="19"/>
      <c r="G647" s="124"/>
      <c r="H647" s="124"/>
      <c r="I647" s="124"/>
    </row>
    <row r="648" s="3" customFormat="true" ht="13.5" hidden="false" customHeight="true" outlineLevel="0" collapsed="false">
      <c r="A648" s="48"/>
      <c r="B648" s="123"/>
      <c r="C648" s="123"/>
      <c r="D648" s="123"/>
      <c r="E648" s="124"/>
      <c r="F648" s="19"/>
      <c r="G648" s="124"/>
      <c r="H648" s="124"/>
      <c r="I648" s="124"/>
    </row>
    <row r="649" s="3" customFormat="true" ht="13.5" hidden="false" customHeight="true" outlineLevel="0" collapsed="false">
      <c r="A649" s="48"/>
      <c r="B649" s="123"/>
      <c r="C649" s="123"/>
      <c r="D649" s="123"/>
      <c r="E649" s="124"/>
      <c r="F649" s="19"/>
      <c r="G649" s="124"/>
      <c r="H649" s="124"/>
      <c r="I649" s="124"/>
    </row>
    <row r="650" customFormat="false" ht="13.5" hidden="false" customHeight="true" outlineLevel="0" collapsed="false">
      <c r="A650" s="241" t="s">
        <v>99</v>
      </c>
      <c r="B650" s="242" t="s">
        <v>578</v>
      </c>
      <c r="C650" s="243"/>
      <c r="D650" s="242" t="s">
        <v>579</v>
      </c>
      <c r="E650" s="244"/>
      <c r="F650" s="245" t="s">
        <v>580</v>
      </c>
      <c r="G650" s="244" t="s">
        <v>581</v>
      </c>
      <c r="H650" s="244"/>
      <c r="I650" s="244"/>
      <c r="J650" s="90" t="str">
        <f aca="false">IFERROR(Inputs!J650/Inputs_old!J650-1,"-")</f>
        <v>-</v>
      </c>
      <c r="K650" s="90" t="str">
        <f aca="false">IFERROR(Inputs!K650/Inputs_old!K650-1,"-")</f>
        <v>-</v>
      </c>
      <c r="L650" s="90" t="str">
        <f aca="false">IFERROR(Inputs!L650/Inputs_old!L650-1,"-")</f>
        <v>-</v>
      </c>
      <c r="M650" s="90" t="str">
        <f aca="false">IFERROR(Inputs!M650/Inputs_old!M650-1,"-")</f>
        <v>-</v>
      </c>
      <c r="N650" s="90" t="str">
        <f aca="false">IFERROR(Inputs!N650/Inputs_old!N650-1,"-")</f>
        <v>-</v>
      </c>
      <c r="O650" s="90" t="str">
        <f aca="false">IFERROR(Inputs!O650/Inputs_old!O650-1,"-")</f>
        <v>-</v>
      </c>
      <c r="P650" s="90" t="str">
        <f aca="false">IFERROR(Inputs!P650/Inputs_old!P650-1,"-")</f>
        <v>-</v>
      </c>
      <c r="Q650" s="90" t="str">
        <f aca="false">IFERROR(Inputs!Q650/Inputs_old!Q650-1,"-")</f>
        <v>-</v>
      </c>
      <c r="R650" s="90" t="str">
        <f aca="false">IFERROR(Inputs!R650/Inputs_old!R650-1,"-")</f>
        <v>-</v>
      </c>
      <c r="S650" s="90" t="str">
        <f aca="false">IFERROR(Inputs!S650/Inputs_old!S650-1,"-")</f>
        <v>-</v>
      </c>
      <c r="T650" s="90" t="str">
        <f aca="false">IFERROR(Inputs!T650/Inputs_old!T650-1,"-")</f>
        <v>-</v>
      </c>
      <c r="U650" s="90" t="str">
        <f aca="false">IFERROR(Inputs!U650/Inputs_old!U650-1,"-")</f>
        <v>-</v>
      </c>
      <c r="V650" s="90" t="str">
        <f aca="false">IFERROR(Inputs!V650/Inputs_old!V650-1,"-")</f>
        <v>-</v>
      </c>
      <c r="W650" s="90" t="n">
        <f aca="false">IFERROR(Inputs!W650/Inputs_old!W650-1,"-")</f>
        <v>0.193710561148466</v>
      </c>
      <c r="X650" s="90" t="n">
        <f aca="false">IFERROR(Inputs!X650/Inputs_old!X650-1,"-")</f>
        <v>0.202115074521064</v>
      </c>
      <c r="Y650" s="90" t="n">
        <f aca="false">IFERROR(Inputs!Y650/Inputs_old!Y650-1,"-")</f>
        <v>0.0879680809705583</v>
      </c>
      <c r="Z650" s="90" t="n">
        <f aca="false">IFERROR(Inputs!Z650/Inputs_old!Z650-1,"-")</f>
        <v>0.162579957407638</v>
      </c>
      <c r="AA650" s="90" t="n">
        <f aca="false">IFERROR(Inputs!AA650/Inputs_old!AA650-1,"-")</f>
        <v>0.23519366882483</v>
      </c>
      <c r="AB650" s="90" t="n">
        <f aca="false">IFERROR(Inputs!AB650/Inputs_old!AB650-1,"-")</f>
        <v>0.194639347579026</v>
      </c>
      <c r="AC650" s="90" t="n">
        <f aca="false">IFERROR(Inputs!AC650/Inputs_old!AC650-1,"-")</f>
        <v>0</v>
      </c>
      <c r="AD650" s="90" t="n">
        <f aca="false">IFERROR(Inputs!AD650/Inputs_old!AD650-1,"-")</f>
        <v>0</v>
      </c>
      <c r="AE650" s="90" t="n">
        <f aca="false">IFERROR(Inputs!AE650/Inputs_old!AE650-1,"-")</f>
        <v>0</v>
      </c>
      <c r="AF650" s="90" t="n">
        <f aca="false">IFERROR(Inputs!AF650/Inputs_old!AF650-1,"-")</f>
        <v>0</v>
      </c>
      <c r="AG650" s="90" t="n">
        <f aca="false">IFERROR(Inputs!AG650/Inputs_old!AG650-1,"-")</f>
        <v>0</v>
      </c>
      <c r="AH650" s="90" t="n">
        <f aca="false">IFERROR(Inputs!AH650/Inputs_old!AH650-1,"-")</f>
        <v>0</v>
      </c>
      <c r="AI650" s="90" t="n">
        <f aca="false">IFERROR(Inputs!AI650/Inputs_old!AI650-1,"-")</f>
        <v>0.00742698654011975</v>
      </c>
      <c r="AJ650" s="90" t="n">
        <f aca="false">IFERROR(Inputs!AJ650/Inputs_old!AJ650-1,"-")</f>
        <v>0.010040757842684</v>
      </c>
      <c r="AK650" s="90" t="n">
        <f aca="false">IFERROR(Inputs!AK650/Inputs_old!AK650-1,"-")</f>
        <v>0.0153883603662281</v>
      </c>
      <c r="AL650" s="90" t="n">
        <f aca="false">IFERROR(Inputs!AL650/Inputs_old!AL650-1,"-")</f>
        <v>0.0153432319946563</v>
      </c>
      <c r="AM650" s="90" t="n">
        <f aca="false">IFERROR(Inputs!AM650/Inputs_old!AM650-1,"-")</f>
        <v>0.0149520314499298</v>
      </c>
      <c r="AN650" s="90" t="n">
        <f aca="false">IFERROR(Inputs!AN650/Inputs_old!AN650-1,"-")</f>
        <v>0.0158727259129532</v>
      </c>
      <c r="AO650" s="90" t="n">
        <f aca="false">IFERROR(Inputs!AO650/Inputs_old!AO650-1,"-")</f>
        <v>0.0169205084844184</v>
      </c>
      <c r="AP650" s="90" t="n">
        <f aca="false">IFERROR(Inputs!AP650/Inputs_old!AP650-1,"-")</f>
        <v>0.0180115479334917</v>
      </c>
      <c r="AQ650" s="90" t="n">
        <f aca="false">IFERROR(Inputs!AQ650/Inputs_old!AQ650-1,"-")</f>
        <v>0.0188804422969391</v>
      </c>
      <c r="AR650" s="90" t="n">
        <f aca="false">IFERROR(Inputs!AR650/Inputs_old!AR650-1,"-")</f>
        <v>0.0199074768891172</v>
      </c>
      <c r="AS650" s="90" t="n">
        <f aca="false">IFERROR(Inputs!AS650/Inputs_old!AS650-1,"-")</f>
        <v>0.0208526672177536</v>
      </c>
      <c r="AT650" s="90" t="n">
        <f aca="false">IFERROR(Inputs!AT650/Inputs_old!AT650-1,"-")</f>
        <v>0.0217983679438061</v>
      </c>
      <c r="AU650" s="90" t="n">
        <f aca="false">IFERROR(Inputs!AU650/Inputs_old!AU650-1,"-")</f>
        <v>0.0227445789988363</v>
      </c>
      <c r="AV650" s="90" t="n">
        <f aca="false">IFERROR(Inputs!AV650/Inputs_old!AV650-1,"-")</f>
        <v>0.0236913003143813</v>
      </c>
      <c r="AW650" s="90" t="n">
        <f aca="false">IFERROR(Inputs!AW650/Inputs_old!AW650-1,"-")</f>
        <v>0.0246385318219575</v>
      </c>
      <c r="AX650" s="90" t="n">
        <f aca="false">IFERROR(Inputs!AX650/Inputs_old!AX650-1,"-")</f>
        <v>0.0255862734530588</v>
      </c>
      <c r="AY650" s="90" t="n">
        <f aca="false">IFERROR(Inputs!AY650/Inputs_old!AY650-1,"-")</f>
        <v>0.0265345251391591</v>
      </c>
      <c r="AZ650" s="90" t="n">
        <f aca="false">IFERROR(Inputs!AZ650/Inputs_old!AZ650-1,"-")</f>
        <v>0.0274832868117136</v>
      </c>
      <c r="BA650" s="90" t="n">
        <f aca="false">IFERROR(Inputs!BA650/Inputs_old!BA650-1,"-")</f>
        <v>0.0284325584021574</v>
      </c>
      <c r="BB650" s="90" t="n">
        <f aca="false">IFERROR(Inputs!BB650/Inputs_old!BB650-1,"-")</f>
        <v>0.0293823398419093</v>
      </c>
      <c r="BC650" s="90" t="n">
        <f aca="false">IFERROR(Inputs!BC650/Inputs_old!BC650-1,"-")</f>
        <v>0.0303326310623708</v>
      </c>
      <c r="BD650" s="90" t="n">
        <f aca="false">IFERROR(Inputs!BD650/Inputs_old!BD650-1,"-")</f>
        <v>0.0312834319949273</v>
      </c>
      <c r="BE650" s="90" t="n">
        <f aca="false">IFERROR(Inputs!BE650/Inputs_old!BE650-1,"-")</f>
        <v>0.0322347425709486</v>
      </c>
      <c r="BF650" s="90" t="n">
        <f aca="false">IFERROR(Inputs!BF650/Inputs_old!BF650-1,"-")</f>
        <v>0.0331865627217918</v>
      </c>
      <c r="BG650" s="90" t="n">
        <f aca="false">IFERROR(Inputs!BG650/Inputs_old!BG650-1,"-")</f>
        <v>0.0341388923788</v>
      </c>
    </row>
    <row r="651" customFormat="false" ht="13.5" hidden="false" customHeight="true" outlineLevel="0" collapsed="false">
      <c r="A651" s="241" t="s">
        <v>99</v>
      </c>
      <c r="B651" s="242" t="s">
        <v>578</v>
      </c>
      <c r="C651" s="242"/>
      <c r="D651" s="242" t="s">
        <v>579</v>
      </c>
      <c r="E651" s="244"/>
      <c r="F651" s="245" t="s">
        <v>582</v>
      </c>
      <c r="G651" s="244" t="s">
        <v>581</v>
      </c>
      <c r="H651" s="244"/>
      <c r="I651" s="244"/>
      <c r="J651" s="90" t="str">
        <f aca="false">IFERROR(Inputs!J651/Inputs_old!J651-1,"-")</f>
        <v>-</v>
      </c>
      <c r="K651" s="90" t="str">
        <f aca="false">IFERROR(Inputs!K651/Inputs_old!K651-1,"-")</f>
        <v>-</v>
      </c>
      <c r="L651" s="90" t="str">
        <f aca="false">IFERROR(Inputs!L651/Inputs_old!L651-1,"-")</f>
        <v>-</v>
      </c>
      <c r="M651" s="90" t="str">
        <f aca="false">IFERROR(Inputs!M651/Inputs_old!M651-1,"-")</f>
        <v>-</v>
      </c>
      <c r="N651" s="90" t="str">
        <f aca="false">IFERROR(Inputs!N651/Inputs_old!N651-1,"-")</f>
        <v>-</v>
      </c>
      <c r="O651" s="90" t="str">
        <f aca="false">IFERROR(Inputs!O651/Inputs_old!O651-1,"-")</f>
        <v>-</v>
      </c>
      <c r="P651" s="90" t="str">
        <f aca="false">IFERROR(Inputs!P651/Inputs_old!P651-1,"-")</f>
        <v>-</v>
      </c>
      <c r="Q651" s="90" t="str">
        <f aca="false">IFERROR(Inputs!Q651/Inputs_old!Q651-1,"-")</f>
        <v>-</v>
      </c>
      <c r="R651" s="90" t="str">
        <f aca="false">IFERROR(Inputs!R651/Inputs_old!R651-1,"-")</f>
        <v>-</v>
      </c>
      <c r="S651" s="90" t="str">
        <f aca="false">IFERROR(Inputs!S651/Inputs_old!S651-1,"-")</f>
        <v>-</v>
      </c>
      <c r="T651" s="90" t="str">
        <f aca="false">IFERROR(Inputs!T651/Inputs_old!T651-1,"-")</f>
        <v>-</v>
      </c>
      <c r="U651" s="90" t="str">
        <f aca="false">IFERROR(Inputs!U651/Inputs_old!U651-1,"-")</f>
        <v>-</v>
      </c>
      <c r="V651" s="90" t="str">
        <f aca="false">IFERROR(Inputs!V651/Inputs_old!V651-1,"-")</f>
        <v>-</v>
      </c>
      <c r="W651" s="90" t="n">
        <f aca="false">IFERROR(Inputs!W651/Inputs_old!W651-1,"-")</f>
        <v>0.375927710726766</v>
      </c>
      <c r="X651" s="90" t="n">
        <f aca="false">IFERROR(Inputs!X651/Inputs_old!X651-1,"-")</f>
        <v>0.373442830753356</v>
      </c>
      <c r="Y651" s="90" t="n">
        <f aca="false">IFERROR(Inputs!Y651/Inputs_old!Y651-1,"-")</f>
        <v>0.331223048002994</v>
      </c>
      <c r="Z651" s="90" t="n">
        <f aca="false">IFERROR(Inputs!Z651/Inputs_old!Z651-1,"-")</f>
        <v>0.249404035472776</v>
      </c>
      <c r="AA651" s="90" t="n">
        <f aca="false">IFERROR(Inputs!AA651/Inputs_old!AA651-1,"-")</f>
        <v>0.247110060998742</v>
      </c>
      <c r="AB651" s="90" t="n">
        <f aca="false">IFERROR(Inputs!AB651/Inputs_old!AB651-1,"-")</f>
        <v>0.195896754030481</v>
      </c>
      <c r="AC651" s="90" t="n">
        <f aca="false">IFERROR(Inputs!AC651/Inputs_old!AC651-1,"-")</f>
        <v>0</v>
      </c>
      <c r="AD651" s="90" t="n">
        <f aca="false">IFERROR(Inputs!AD651/Inputs_old!AD651-1,"-")</f>
        <v>0</v>
      </c>
      <c r="AE651" s="90" t="n">
        <f aca="false">IFERROR(Inputs!AE651/Inputs_old!AE651-1,"-")</f>
        <v>0</v>
      </c>
      <c r="AF651" s="90" t="n">
        <f aca="false">IFERROR(Inputs!AF651/Inputs_old!AF651-1,"-")</f>
        <v>0</v>
      </c>
      <c r="AG651" s="90" t="n">
        <f aca="false">IFERROR(Inputs!AG651/Inputs_old!AG651-1,"-")</f>
        <v>0</v>
      </c>
      <c r="AH651" s="90" t="n">
        <f aca="false">IFERROR(Inputs!AH651/Inputs_old!AH651-1,"-")</f>
        <v>0</v>
      </c>
      <c r="AI651" s="90" t="n">
        <f aca="false">IFERROR(Inputs!AI651/Inputs_old!AI651-1,"-")</f>
        <v>0.00927035279311017</v>
      </c>
      <c r="AJ651" s="90" t="n">
        <f aca="false">IFERROR(Inputs!AJ651/Inputs_old!AJ651-1,"-")</f>
        <v>0.0123276867487041</v>
      </c>
      <c r="AK651" s="90" t="n">
        <f aca="false">IFERROR(Inputs!AK651/Inputs_old!AK651-1,"-")</f>
        <v>0.0169643758325895</v>
      </c>
      <c r="AL651" s="90" t="n">
        <f aca="false">IFERROR(Inputs!AL651/Inputs_old!AL651-1,"-")</f>
        <v>0.0167316169639615</v>
      </c>
      <c r="AM651" s="90" t="n">
        <f aca="false">IFERROR(Inputs!AM651/Inputs_old!AM651-1,"-")</f>
        <v>0.0151425060213684</v>
      </c>
      <c r="AN651" s="90" t="n">
        <f aca="false">IFERROR(Inputs!AN651/Inputs_old!AN651-1,"-")</f>
        <v>0.0155583161347623</v>
      </c>
      <c r="AO651" s="90" t="n">
        <f aca="false">IFERROR(Inputs!AO651/Inputs_old!AO651-1,"-")</f>
        <v>0.0157130108262207</v>
      </c>
      <c r="AP651" s="90" t="n">
        <f aca="false">IFERROR(Inputs!AP651/Inputs_old!AP651-1,"-")</f>
        <v>0.0161379758100606</v>
      </c>
      <c r="AQ651" s="90" t="n">
        <f aca="false">IFERROR(Inputs!AQ651/Inputs_old!AQ651-1,"-")</f>
        <v>0.0166323046668038</v>
      </c>
      <c r="AR651" s="90" t="n">
        <f aca="false">IFERROR(Inputs!AR651/Inputs_old!AR651-1,"-")</f>
        <v>0.0170417691048999</v>
      </c>
      <c r="AS651" s="90" t="n">
        <f aca="false">IFERROR(Inputs!AS651/Inputs_old!AS651-1,"-")</f>
        <v>0.0175354209577403</v>
      </c>
      <c r="AT651" s="90" t="n">
        <f aca="false">IFERROR(Inputs!AT651/Inputs_old!AT651-1,"-")</f>
        <v>0.0180293124193747</v>
      </c>
      <c r="AU651" s="90" t="n">
        <f aca="false">IFERROR(Inputs!AU651/Inputs_old!AU651-1,"-")</f>
        <v>0.0185234436061046</v>
      </c>
      <c r="AV651" s="90" t="n">
        <f aca="false">IFERROR(Inputs!AV651/Inputs_old!AV651-1,"-")</f>
        <v>0.0190178146342874</v>
      </c>
      <c r="AW651" s="90" t="n">
        <f aca="false">IFERROR(Inputs!AW651/Inputs_old!AW651-1,"-")</f>
        <v>0.0195124256203381</v>
      </c>
      <c r="AX651" s="90" t="n">
        <f aca="false">IFERROR(Inputs!AX651/Inputs_old!AX651-1,"-")</f>
        <v>0.0200072766807269</v>
      </c>
      <c r="AY651" s="90" t="n">
        <f aca="false">IFERROR(Inputs!AY651/Inputs_old!AY651-1,"-")</f>
        <v>0.0205023679319813</v>
      </c>
      <c r="AZ651" s="90" t="n">
        <f aca="false">IFERROR(Inputs!AZ651/Inputs_old!AZ651-1,"-")</f>
        <v>0.0209976994906851</v>
      </c>
      <c r="BA651" s="90" t="n">
        <f aca="false">IFERROR(Inputs!BA651/Inputs_old!BA651-1,"-")</f>
        <v>0.0214932714734788</v>
      </c>
      <c r="BB651" s="90" t="n">
        <f aca="false">IFERROR(Inputs!BB651/Inputs_old!BB651-1,"-")</f>
        <v>0.0219890839970596</v>
      </c>
      <c r="BC651" s="90" t="n">
        <f aca="false">IFERROR(Inputs!BC651/Inputs_old!BC651-1,"-")</f>
        <v>0.0224851371781809</v>
      </c>
      <c r="BD651" s="90" t="n">
        <f aca="false">IFERROR(Inputs!BD651/Inputs_old!BD651-1,"-")</f>
        <v>0.0229814311336531</v>
      </c>
      <c r="BE651" s="90" t="n">
        <f aca="false">IFERROR(Inputs!BE651/Inputs_old!BE651-1,"-")</f>
        <v>0.0234779659803437</v>
      </c>
      <c r="BF651" s="90" t="n">
        <f aca="false">IFERROR(Inputs!BF651/Inputs_old!BF651-1,"-")</f>
        <v>0.0239747418351763</v>
      </c>
      <c r="BG651" s="90" t="n">
        <f aca="false">IFERROR(Inputs!BG651/Inputs_old!BG651-1,"-")</f>
        <v>0.0244717588151313</v>
      </c>
    </row>
    <row r="652" customFormat="false" ht="13.5" hidden="false" customHeight="true" outlineLevel="0" collapsed="false">
      <c r="A652" s="241" t="s">
        <v>99</v>
      </c>
      <c r="B652" s="242" t="s">
        <v>578</v>
      </c>
      <c r="C652" s="242"/>
      <c r="D652" s="242" t="s">
        <v>579</v>
      </c>
      <c r="E652" s="244"/>
      <c r="F652" s="245" t="s">
        <v>583</v>
      </c>
      <c r="G652" s="244" t="s">
        <v>581</v>
      </c>
      <c r="H652" s="244"/>
      <c r="I652" s="244"/>
      <c r="J652" s="90" t="str">
        <f aca="false">IFERROR(Inputs!J652/Inputs_old!J652-1,"-")</f>
        <v>-</v>
      </c>
      <c r="K652" s="90" t="str">
        <f aca="false">IFERROR(Inputs!K652/Inputs_old!K652-1,"-")</f>
        <v>-</v>
      </c>
      <c r="L652" s="90" t="str">
        <f aca="false">IFERROR(Inputs!L652/Inputs_old!L652-1,"-")</f>
        <v>-</v>
      </c>
      <c r="M652" s="90" t="str">
        <f aca="false">IFERROR(Inputs!M652/Inputs_old!M652-1,"-")</f>
        <v>-</v>
      </c>
      <c r="N652" s="90" t="str">
        <f aca="false">IFERROR(Inputs!N652/Inputs_old!N652-1,"-")</f>
        <v>-</v>
      </c>
      <c r="O652" s="90" t="str">
        <f aca="false">IFERROR(Inputs!O652/Inputs_old!O652-1,"-")</f>
        <v>-</v>
      </c>
      <c r="P652" s="90" t="str">
        <f aca="false">IFERROR(Inputs!P652/Inputs_old!P652-1,"-")</f>
        <v>-</v>
      </c>
      <c r="Q652" s="90" t="str">
        <f aca="false">IFERROR(Inputs!Q652/Inputs_old!Q652-1,"-")</f>
        <v>-</v>
      </c>
      <c r="R652" s="90" t="str">
        <f aca="false">IFERROR(Inputs!R652/Inputs_old!R652-1,"-")</f>
        <v>-</v>
      </c>
      <c r="S652" s="90" t="str">
        <f aca="false">IFERROR(Inputs!S652/Inputs_old!S652-1,"-")</f>
        <v>-</v>
      </c>
      <c r="T652" s="90" t="str">
        <f aca="false">IFERROR(Inputs!T652/Inputs_old!T652-1,"-")</f>
        <v>-</v>
      </c>
      <c r="U652" s="90" t="str">
        <f aca="false">IFERROR(Inputs!U652/Inputs_old!U652-1,"-")</f>
        <v>-</v>
      </c>
      <c r="V652" s="90" t="str">
        <f aca="false">IFERROR(Inputs!V652/Inputs_old!V652-1,"-")</f>
        <v>-</v>
      </c>
      <c r="W652" s="90" t="n">
        <f aca="false">IFERROR(Inputs!W652/Inputs_old!W652-1,"-")</f>
        <v>-0.160198559693141</v>
      </c>
      <c r="X652" s="90" t="n">
        <f aca="false">IFERROR(Inputs!X652/Inputs_old!X652-1,"-")</f>
        <v>-0.131582123892157</v>
      </c>
      <c r="Y652" s="90" t="n">
        <f aca="false">IFERROR(Inputs!Y652/Inputs_old!Y652-1,"-")</f>
        <v>-0.424632291198738</v>
      </c>
      <c r="Z652" s="90" t="n">
        <f aca="false">IFERROR(Inputs!Z652/Inputs_old!Z652-1,"-")</f>
        <v>-0.0126976050134048</v>
      </c>
      <c r="AA652" s="90" t="n">
        <f aca="false">IFERROR(Inputs!AA652/Inputs_old!AA652-1,"-")</f>
        <v>0.210328756020997</v>
      </c>
      <c r="AB652" s="90" t="n">
        <f aca="false">IFERROR(Inputs!AB652/Inputs_old!AB652-1,"-")</f>
        <v>0.192414103381743</v>
      </c>
      <c r="AC652" s="90" t="n">
        <f aca="false">IFERROR(Inputs!AC652/Inputs_old!AC652-1,"-")</f>
        <v>0</v>
      </c>
      <c r="AD652" s="90" t="n">
        <f aca="false">IFERROR(Inputs!AD652/Inputs_old!AD652-1,"-")</f>
        <v>0</v>
      </c>
      <c r="AE652" s="90" t="n">
        <f aca="false">IFERROR(Inputs!AE652/Inputs_old!AE652-1,"-")</f>
        <v>0</v>
      </c>
      <c r="AF652" s="90" t="n">
        <f aca="false">IFERROR(Inputs!AF652/Inputs_old!AF652-1,"-")</f>
        <v>0</v>
      </c>
      <c r="AG652" s="90" t="n">
        <f aca="false">IFERROR(Inputs!AG652/Inputs_old!AG652-1,"-")</f>
        <v>0</v>
      </c>
      <c r="AH652" s="90" t="n">
        <f aca="false">IFERROR(Inputs!AH652/Inputs_old!AH652-1,"-")</f>
        <v>0</v>
      </c>
      <c r="AI652" s="90" t="n">
        <f aca="false">IFERROR(Inputs!AI652/Inputs_old!AI652-1,"-")</f>
        <v>0.00410604164513395</v>
      </c>
      <c r="AJ652" s="90" t="n">
        <f aca="false">IFERROR(Inputs!AJ652/Inputs_old!AJ652-1,"-")</f>
        <v>0.00674564313913773</v>
      </c>
      <c r="AK652" s="90" t="n">
        <f aca="false">IFERROR(Inputs!AK652/Inputs_old!AK652-1,"-")</f>
        <v>0.0125250171190678</v>
      </c>
      <c r="AL652" s="90" t="n">
        <f aca="false">IFERROR(Inputs!AL652/Inputs_old!AL652-1,"-")</f>
        <v>0.0128192680554886</v>
      </c>
      <c r="AM652" s="90" t="n">
        <f aca="false">IFERROR(Inputs!AM652/Inputs_old!AM652-1,"-")</f>
        <v>0.0153201800855847</v>
      </c>
      <c r="AN652" s="90" t="n">
        <f aca="false">IFERROR(Inputs!AN652/Inputs_old!AN652-1,"-")</f>
        <v>0.0171257226697288</v>
      </c>
      <c r="AO652" s="90" t="n">
        <f aca="false">IFERROR(Inputs!AO652/Inputs_old!AO652-1,"-")</f>
        <v>0.0191283302036962</v>
      </c>
      <c r="AP652" s="90" t="n">
        <f aca="false">IFERROR(Inputs!AP652/Inputs_old!AP652-1,"-")</f>
        <v>0.0208299433904078</v>
      </c>
      <c r="AQ652" s="90" t="n">
        <f aca="false">IFERROR(Inputs!AQ652/Inputs_old!AQ652-1,"-")</f>
        <v>0.0230043752264717</v>
      </c>
      <c r="AR652" s="90" t="n">
        <f aca="false">IFERROR(Inputs!AR652/Inputs_old!AR652-1,"-")</f>
        <v>0.0251737641692855</v>
      </c>
      <c r="AS652" s="90" t="n">
        <f aca="false">IFERROR(Inputs!AS652/Inputs_old!AS652-1,"-")</f>
        <v>0.026956652217377</v>
      </c>
      <c r="AT652" s="90" t="n">
        <f aca="false">IFERROR(Inputs!AT652/Inputs_old!AT652-1,"-")</f>
        <v>0.0287426409006029</v>
      </c>
      <c r="AU652" s="90" t="n">
        <f aca="false">IFERROR(Inputs!AU652/Inputs_old!AU652-1,"-")</f>
        <v>0.0305317356113028</v>
      </c>
      <c r="AV652" s="90" t="n">
        <f aca="false">IFERROR(Inputs!AV652/Inputs_old!AV652-1,"-")</f>
        <v>0.0323239417511947</v>
      </c>
      <c r="AW652" s="90" t="n">
        <f aca="false">IFERROR(Inputs!AW652/Inputs_old!AW652-1,"-")</f>
        <v>0.0341192647313902</v>
      </c>
      <c r="AX652" s="90" t="n">
        <f aca="false">IFERROR(Inputs!AX652/Inputs_old!AX652-1,"-")</f>
        <v>0.035917709972412</v>
      </c>
      <c r="AY652" s="90" t="n">
        <f aca="false">IFERROR(Inputs!AY652/Inputs_old!AY652-1,"-")</f>
        <v>0.0377192829042092</v>
      </c>
      <c r="AZ652" s="90" t="n">
        <f aca="false">IFERROR(Inputs!AZ652/Inputs_old!AZ652-1,"-")</f>
        <v>0.0395239889661743</v>
      </c>
      <c r="BA652" s="90" t="n">
        <f aca="false">IFERROR(Inputs!BA652/Inputs_old!BA652-1,"-")</f>
        <v>0.0413318336071595</v>
      </c>
      <c r="BB652" s="90" t="n">
        <f aca="false">IFERROR(Inputs!BB652/Inputs_old!BB652-1,"-")</f>
        <v>0.0431428222854933</v>
      </c>
      <c r="BC652" s="90" t="n">
        <f aca="false">IFERROR(Inputs!BC652/Inputs_old!BC652-1,"-")</f>
        <v>0.0449569604689963</v>
      </c>
      <c r="BD652" s="90" t="n">
        <f aca="false">IFERROR(Inputs!BD652/Inputs_old!BD652-1,"-")</f>
        <v>0.0467742536349991</v>
      </c>
      <c r="BE652" s="90" t="n">
        <f aca="false">IFERROR(Inputs!BE652/Inputs_old!BE652-1,"-")</f>
        <v>0.048594707270357</v>
      </c>
      <c r="BF652" s="90" t="n">
        <f aca="false">IFERROR(Inputs!BF652/Inputs_old!BF652-1,"-")</f>
        <v>0.0504183268714684</v>
      </c>
      <c r="BG652" s="90" t="n">
        <f aca="false">IFERROR(Inputs!BG652/Inputs_old!BG652-1,"-")</f>
        <v>0.05224511794429</v>
      </c>
    </row>
    <row r="653" customFormat="false" ht="13.5" hidden="false" customHeight="true" outlineLevel="0" collapsed="false">
      <c r="A653" s="241" t="s">
        <v>99</v>
      </c>
      <c r="B653" s="242" t="s">
        <v>578</v>
      </c>
      <c r="C653" s="242"/>
      <c r="D653" s="242" t="s">
        <v>579</v>
      </c>
      <c r="E653" s="244"/>
      <c r="F653" s="245" t="s">
        <v>584</v>
      </c>
      <c r="G653" s="244" t="s">
        <v>12</v>
      </c>
      <c r="H653" s="244"/>
      <c r="I653" s="244"/>
      <c r="J653" s="90" t="n">
        <f aca="false">Inputs!J653-Inputs_old!J653</f>
        <v>0</v>
      </c>
      <c r="K653" s="90" t="n">
        <f aca="false">Inputs!K653-Inputs_old!K653</f>
        <v>0</v>
      </c>
      <c r="L653" s="90" t="n">
        <f aca="false">Inputs!L653-Inputs_old!L653</f>
        <v>0</v>
      </c>
      <c r="M653" s="90" t="n">
        <f aca="false">Inputs!M653-Inputs_old!M653</f>
        <v>0</v>
      </c>
      <c r="N653" s="90" t="n">
        <f aca="false">Inputs!N653-Inputs_old!N653</f>
        <v>0</v>
      </c>
      <c r="O653" s="90" t="n">
        <f aca="false">Inputs!O653-Inputs_old!O653</f>
        <v>0</v>
      </c>
      <c r="P653" s="90" t="n">
        <f aca="false">Inputs!P653-Inputs_old!P653</f>
        <v>0</v>
      </c>
      <c r="Q653" s="90" t="n">
        <f aca="false">Inputs!Q653-Inputs_old!Q653</f>
        <v>0</v>
      </c>
      <c r="R653" s="90" t="n">
        <f aca="false">Inputs!R653-Inputs_old!R653</f>
        <v>0</v>
      </c>
      <c r="S653" s="90" t="n">
        <f aca="false">Inputs!S653-Inputs_old!S653</f>
        <v>0</v>
      </c>
      <c r="T653" s="90" t="n">
        <f aca="false">Inputs!T653-Inputs_old!T653</f>
        <v>0</v>
      </c>
      <c r="U653" s="90" t="n">
        <f aca="false">Inputs!U653-Inputs_old!U653</f>
        <v>0</v>
      </c>
      <c r="V653" s="90" t="n">
        <f aca="false">Inputs!V653-Inputs_old!V653</f>
        <v>0</v>
      </c>
      <c r="W653" s="90" t="n">
        <f aca="false">Inputs!W653-Inputs_old!W653</f>
        <v>0</v>
      </c>
      <c r="X653" s="90" t="n">
        <f aca="false">Inputs!X653-Inputs_old!X653</f>
        <v>0</v>
      </c>
      <c r="Y653" s="90" t="n">
        <f aca="false">Inputs!Y653-Inputs_old!Y653</f>
        <v>0</v>
      </c>
      <c r="Z653" s="90" t="n">
        <f aca="false">Inputs!Z653-Inputs_old!Z653</f>
        <v>0</v>
      </c>
      <c r="AA653" s="90" t="n">
        <f aca="false">Inputs!AA653-Inputs_old!AA653</f>
        <v>0</v>
      </c>
      <c r="AB653" s="90" t="n">
        <f aca="false">Inputs!AB653-Inputs_old!AB653</f>
        <v>0</v>
      </c>
      <c r="AC653" s="90" t="n">
        <f aca="false">Inputs!AC653-Inputs_old!AC653</f>
        <v>0</v>
      </c>
      <c r="AD653" s="90" t="n">
        <f aca="false">Inputs!AD653-Inputs_old!AD653</f>
        <v>0</v>
      </c>
      <c r="AE653" s="90" t="n">
        <f aca="false">Inputs!AE653-Inputs_old!AE653</f>
        <v>0</v>
      </c>
      <c r="AF653" s="90" t="n">
        <f aca="false">Inputs!AF653-Inputs_old!AF653</f>
        <v>0</v>
      </c>
      <c r="AG653" s="90" t="n">
        <f aca="false">Inputs!AG653-Inputs_old!AG653</f>
        <v>0</v>
      </c>
      <c r="AH653" s="90" t="n">
        <f aca="false">Inputs!AH653-Inputs_old!AH653</f>
        <v>0</v>
      </c>
      <c r="AI653" s="90" t="n">
        <f aca="false">Inputs!AI653-Inputs_old!AI653</f>
        <v>0</v>
      </c>
      <c r="AJ653" s="90" t="n">
        <f aca="false">Inputs!AJ653-Inputs_old!AJ653</f>
        <v>0</v>
      </c>
      <c r="AK653" s="90" t="n">
        <f aca="false">Inputs!AK653-Inputs_old!AK653</f>
        <v>0</v>
      </c>
      <c r="AL653" s="90" t="n">
        <f aca="false">Inputs!AL653-Inputs_old!AL653</f>
        <v>0</v>
      </c>
      <c r="AM653" s="90" t="n">
        <f aca="false">Inputs!AM653-Inputs_old!AM653</f>
        <v>0</v>
      </c>
      <c r="AN653" s="90" t="n">
        <f aca="false">Inputs!AN653-Inputs_old!AN653</f>
        <v>0</v>
      </c>
      <c r="AO653" s="90" t="n">
        <f aca="false">Inputs!AO653-Inputs_old!AO653</f>
        <v>0</v>
      </c>
      <c r="AP653" s="90" t="n">
        <f aca="false">Inputs!AP653-Inputs_old!AP653</f>
        <v>0</v>
      </c>
      <c r="AQ653" s="90" t="n">
        <f aca="false">Inputs!AQ653-Inputs_old!AQ653</f>
        <v>0</v>
      </c>
      <c r="AR653" s="90" t="n">
        <f aca="false">Inputs!AR653-Inputs_old!AR653</f>
        <v>0</v>
      </c>
      <c r="AS653" s="90" t="n">
        <f aca="false">Inputs!AS653-Inputs_old!AS653</f>
        <v>0</v>
      </c>
      <c r="AT653" s="90" t="n">
        <f aca="false">Inputs!AT653-Inputs_old!AT653</f>
        <v>0</v>
      </c>
      <c r="AU653" s="90" t="n">
        <f aca="false">Inputs!AU653-Inputs_old!AU653</f>
        <v>0</v>
      </c>
      <c r="AV653" s="90" t="n">
        <f aca="false">Inputs!AV653-Inputs_old!AV653</f>
        <v>0</v>
      </c>
      <c r="AW653" s="90" t="n">
        <f aca="false">Inputs!AW653-Inputs_old!AW653</f>
        <v>0</v>
      </c>
      <c r="AX653" s="90" t="n">
        <f aca="false">Inputs!AX653-Inputs_old!AX653</f>
        <v>0</v>
      </c>
      <c r="AY653" s="90" t="n">
        <f aca="false">Inputs!AY653-Inputs_old!AY653</f>
        <v>0</v>
      </c>
      <c r="AZ653" s="90" t="n">
        <f aca="false">Inputs!AZ653-Inputs_old!AZ653</f>
        <v>0</v>
      </c>
      <c r="BA653" s="90" t="n">
        <f aca="false">Inputs!BA653-Inputs_old!BA653</f>
        <v>0</v>
      </c>
      <c r="BB653" s="90" t="n">
        <f aca="false">Inputs!BB653-Inputs_old!BB653</f>
        <v>0</v>
      </c>
      <c r="BC653" s="90" t="n">
        <f aca="false">Inputs!BC653-Inputs_old!BC653</f>
        <v>0</v>
      </c>
      <c r="BD653" s="90" t="n">
        <f aca="false">Inputs!BD653-Inputs_old!BD653</f>
        <v>0</v>
      </c>
      <c r="BE653" s="90" t="n">
        <f aca="false">Inputs!BE653-Inputs_old!BE653</f>
        <v>0</v>
      </c>
      <c r="BF653" s="90" t="n">
        <f aca="false">Inputs!BF653-Inputs_old!BF653</f>
        <v>0</v>
      </c>
      <c r="BG653" s="90" t="n">
        <f aca="false">Inputs!BG653-Inputs_old!BG653</f>
        <v>0</v>
      </c>
    </row>
    <row r="654" customFormat="false" ht="13.5" hidden="false" customHeight="true" outlineLevel="0" collapsed="false">
      <c r="A654" s="241" t="s">
        <v>99</v>
      </c>
      <c r="B654" s="242" t="s">
        <v>578</v>
      </c>
      <c r="C654" s="242"/>
      <c r="D654" s="242" t="s">
        <v>579</v>
      </c>
      <c r="E654" s="244"/>
      <c r="F654" s="245" t="s">
        <v>585</v>
      </c>
      <c r="G654" s="244" t="s">
        <v>12</v>
      </c>
      <c r="H654" s="244"/>
      <c r="I654" s="244"/>
      <c r="J654" s="90" t="n">
        <f aca="false">Inputs!J654-Inputs_old!J654</f>
        <v>0</v>
      </c>
      <c r="K654" s="90" t="n">
        <f aca="false">Inputs!K654-Inputs_old!K654</f>
        <v>0</v>
      </c>
      <c r="L654" s="90" t="n">
        <f aca="false">Inputs!L654-Inputs_old!L654</f>
        <v>0</v>
      </c>
      <c r="M654" s="90" t="n">
        <f aca="false">Inputs!M654-Inputs_old!M654</f>
        <v>0</v>
      </c>
      <c r="N654" s="90" t="n">
        <f aca="false">Inputs!N654-Inputs_old!N654</f>
        <v>0</v>
      </c>
      <c r="O654" s="90" t="n">
        <f aca="false">Inputs!O654-Inputs_old!O654</f>
        <v>0</v>
      </c>
      <c r="P654" s="90" t="n">
        <f aca="false">Inputs!P654-Inputs_old!P654</f>
        <v>0</v>
      </c>
      <c r="Q654" s="90" t="n">
        <f aca="false">Inputs!Q654-Inputs_old!Q654</f>
        <v>0</v>
      </c>
      <c r="R654" s="90" t="n">
        <f aca="false">Inputs!R654-Inputs_old!R654</f>
        <v>0</v>
      </c>
      <c r="S654" s="90" t="n">
        <f aca="false">Inputs!S654-Inputs_old!S654</f>
        <v>0</v>
      </c>
      <c r="T654" s="90" t="n">
        <f aca="false">Inputs!T654-Inputs_old!T654</f>
        <v>0</v>
      </c>
      <c r="U654" s="90" t="n">
        <f aca="false">Inputs!U654-Inputs_old!U654</f>
        <v>0</v>
      </c>
      <c r="V654" s="90" t="n">
        <f aca="false">Inputs!V654-Inputs_old!V654</f>
        <v>0</v>
      </c>
      <c r="W654" s="90" t="n">
        <f aca="false">Inputs!W654-Inputs_old!W654</f>
        <v>0</v>
      </c>
      <c r="X654" s="90" t="n">
        <f aca="false">Inputs!X654-Inputs_old!X654</f>
        <v>0</v>
      </c>
      <c r="Y654" s="90" t="n">
        <f aca="false">Inputs!Y654-Inputs_old!Y654</f>
        <v>0</v>
      </c>
      <c r="Z654" s="90" t="n">
        <f aca="false">Inputs!Z654-Inputs_old!Z654</f>
        <v>0</v>
      </c>
      <c r="AA654" s="90" t="n">
        <f aca="false">Inputs!AA654-Inputs_old!AA654</f>
        <v>0</v>
      </c>
      <c r="AB654" s="90" t="n">
        <f aca="false">Inputs!AB654-Inputs_old!AB654</f>
        <v>0</v>
      </c>
      <c r="AC654" s="90" t="n">
        <f aca="false">Inputs!AC654-Inputs_old!AC654</f>
        <v>0</v>
      </c>
      <c r="AD654" s="90" t="n">
        <f aca="false">Inputs!AD654-Inputs_old!AD654</f>
        <v>0</v>
      </c>
      <c r="AE654" s="90" t="n">
        <f aca="false">Inputs!AE654-Inputs_old!AE654</f>
        <v>0</v>
      </c>
      <c r="AF654" s="90" t="n">
        <f aca="false">Inputs!AF654-Inputs_old!AF654</f>
        <v>0</v>
      </c>
      <c r="AG654" s="90" t="n">
        <f aca="false">Inputs!AG654-Inputs_old!AG654</f>
        <v>0</v>
      </c>
      <c r="AH654" s="90" t="n">
        <f aca="false">Inputs!AH654-Inputs_old!AH654</f>
        <v>0</v>
      </c>
      <c r="AI654" s="90" t="n">
        <f aca="false">Inputs!AI654-Inputs_old!AI654</f>
        <v>0</v>
      </c>
      <c r="AJ654" s="90" t="n">
        <f aca="false">Inputs!AJ654-Inputs_old!AJ654</f>
        <v>0</v>
      </c>
      <c r="AK654" s="90" t="n">
        <f aca="false">Inputs!AK654-Inputs_old!AK654</f>
        <v>0</v>
      </c>
      <c r="AL654" s="90" t="n">
        <f aca="false">Inputs!AL654-Inputs_old!AL654</f>
        <v>0</v>
      </c>
      <c r="AM654" s="90" t="n">
        <f aca="false">Inputs!AM654-Inputs_old!AM654</f>
        <v>0</v>
      </c>
      <c r="AN654" s="90" t="n">
        <f aca="false">Inputs!AN654-Inputs_old!AN654</f>
        <v>0</v>
      </c>
      <c r="AO654" s="90" t="n">
        <f aca="false">Inputs!AO654-Inputs_old!AO654</f>
        <v>0</v>
      </c>
      <c r="AP654" s="90" t="n">
        <f aca="false">Inputs!AP654-Inputs_old!AP654</f>
        <v>0</v>
      </c>
      <c r="AQ654" s="90" t="n">
        <f aca="false">Inputs!AQ654-Inputs_old!AQ654</f>
        <v>0</v>
      </c>
      <c r="AR654" s="90" t="n">
        <f aca="false">Inputs!AR654-Inputs_old!AR654</f>
        <v>0</v>
      </c>
      <c r="AS654" s="90" t="n">
        <f aca="false">Inputs!AS654-Inputs_old!AS654</f>
        <v>0</v>
      </c>
      <c r="AT654" s="90" t="n">
        <f aca="false">Inputs!AT654-Inputs_old!AT654</f>
        <v>0</v>
      </c>
      <c r="AU654" s="90" t="n">
        <f aca="false">Inputs!AU654-Inputs_old!AU654</f>
        <v>0</v>
      </c>
      <c r="AV654" s="90" t="n">
        <f aca="false">Inputs!AV654-Inputs_old!AV654</f>
        <v>0</v>
      </c>
      <c r="AW654" s="90" t="n">
        <f aca="false">Inputs!AW654-Inputs_old!AW654</f>
        <v>0</v>
      </c>
      <c r="AX654" s="90" t="n">
        <f aca="false">Inputs!AX654-Inputs_old!AX654</f>
        <v>0</v>
      </c>
      <c r="AY654" s="90" t="n">
        <f aca="false">Inputs!AY654-Inputs_old!AY654</f>
        <v>0</v>
      </c>
      <c r="AZ654" s="90" t="n">
        <f aca="false">Inputs!AZ654-Inputs_old!AZ654</f>
        <v>0</v>
      </c>
      <c r="BA654" s="90" t="n">
        <f aca="false">Inputs!BA654-Inputs_old!BA654</f>
        <v>0</v>
      </c>
      <c r="BB654" s="90" t="n">
        <f aca="false">Inputs!BB654-Inputs_old!BB654</f>
        <v>0</v>
      </c>
      <c r="BC654" s="90" t="n">
        <f aca="false">Inputs!BC654-Inputs_old!BC654</f>
        <v>0</v>
      </c>
      <c r="BD654" s="90" t="n">
        <f aca="false">Inputs!BD654-Inputs_old!BD654</f>
        <v>0</v>
      </c>
      <c r="BE654" s="90" t="n">
        <f aca="false">Inputs!BE654-Inputs_old!BE654</f>
        <v>0</v>
      </c>
      <c r="BF654" s="90" t="n">
        <f aca="false">Inputs!BF654-Inputs_old!BF654</f>
        <v>0</v>
      </c>
      <c r="BG654" s="90" t="n">
        <f aca="false">Inputs!BG654-Inputs_old!BG654</f>
        <v>0</v>
      </c>
    </row>
    <row r="655" s="3" customFormat="true" ht="13.5" hidden="false" customHeight="true" outlineLevel="0" collapsed="false">
      <c r="A655" s="241"/>
      <c r="B655" s="242"/>
      <c r="C655" s="242"/>
      <c r="D655" s="242"/>
      <c r="E655" s="244"/>
      <c r="F655" s="245"/>
      <c r="G655" s="244"/>
      <c r="H655" s="244"/>
      <c r="I655" s="244"/>
    </row>
    <row r="656" s="3" customFormat="true" ht="13.5" hidden="false" customHeight="true" outlineLevel="0" collapsed="false">
      <c r="A656" s="241"/>
      <c r="B656" s="242"/>
      <c r="C656" s="242"/>
      <c r="D656" s="242"/>
      <c r="E656" s="244"/>
      <c r="F656" s="245"/>
      <c r="G656" s="244"/>
      <c r="H656" s="244"/>
      <c r="I656" s="244"/>
    </row>
    <row r="657" s="3" customFormat="true" ht="13.5" hidden="false" customHeight="true" outlineLevel="0" collapsed="false">
      <c r="A657" s="241"/>
      <c r="B657" s="242"/>
      <c r="C657" s="242"/>
      <c r="D657" s="242"/>
      <c r="E657" s="244"/>
      <c r="F657" s="245"/>
      <c r="G657" s="244"/>
      <c r="H657" s="244"/>
      <c r="I657" s="244"/>
    </row>
    <row r="658" s="3" customFormat="true" ht="13.5" hidden="false" customHeight="true" outlineLevel="0" collapsed="false">
      <c r="A658" s="241"/>
      <c r="B658" s="242"/>
      <c r="C658" s="242"/>
      <c r="D658" s="242"/>
      <c r="E658" s="244"/>
      <c r="F658" s="245"/>
      <c r="G658" s="244"/>
      <c r="H658" s="244"/>
      <c r="I658" s="244"/>
    </row>
    <row r="659" s="3" customFormat="true" ht="13.5" hidden="false" customHeight="true" outlineLevel="0" collapsed="false">
      <c r="A659" s="241"/>
      <c r="B659" s="242"/>
      <c r="C659" s="242"/>
      <c r="D659" s="242"/>
      <c r="E659" s="244"/>
      <c r="F659" s="245"/>
      <c r="G659" s="244"/>
      <c r="H659" s="244"/>
      <c r="I659" s="244"/>
    </row>
    <row r="660" s="3" customFormat="true" ht="13.5" hidden="false" customHeight="true" outlineLevel="0" collapsed="false">
      <c r="A660" s="48"/>
      <c r="B660" s="48"/>
      <c r="C660" s="48"/>
      <c r="D660" s="48"/>
      <c r="E660" s="48"/>
      <c r="F660" s="48"/>
      <c r="G660" s="48"/>
      <c r="H660" s="48"/>
      <c r="I660" s="124"/>
    </row>
    <row r="661" s="3" customFormat="true" ht="13.5" hidden="false" customHeight="true" outlineLevel="0" collapsed="false">
      <c r="A661" s="48"/>
      <c r="B661" s="123"/>
      <c r="C661" s="123"/>
      <c r="D661" s="123"/>
      <c r="E661" s="124"/>
      <c r="F661" s="48"/>
      <c r="G661" s="124"/>
      <c r="H661" s="124"/>
      <c r="I661" s="124"/>
    </row>
    <row r="662" s="3" customFormat="true" ht="13.5" hidden="false" customHeight="true" outlineLevel="0" collapsed="false">
      <c r="A662" s="48"/>
      <c r="B662" s="123"/>
      <c r="C662" s="123"/>
      <c r="D662" s="123"/>
      <c r="E662" s="124"/>
      <c r="F662" s="48"/>
      <c r="G662" s="124"/>
      <c r="H662" s="124"/>
      <c r="I662" s="124"/>
    </row>
    <row r="663" s="3" customFormat="true" ht="13.5" hidden="false" customHeight="true" outlineLevel="0" collapsed="false">
      <c r="A663" s="48"/>
      <c r="B663" s="123"/>
      <c r="C663" s="123"/>
      <c r="D663" s="123"/>
      <c r="E663" s="124"/>
      <c r="F663" s="48"/>
      <c r="G663" s="124"/>
      <c r="H663" s="124"/>
      <c r="I663" s="124"/>
    </row>
    <row r="664" s="3" customFormat="true" ht="13.5" hidden="false" customHeight="true" outlineLevel="0" collapsed="false">
      <c r="A664" s="48"/>
      <c r="B664" s="123"/>
      <c r="C664" s="123"/>
      <c r="D664" s="123"/>
      <c r="E664" s="124"/>
      <c r="F664" s="48"/>
      <c r="G664" s="124"/>
      <c r="H664" s="124"/>
      <c r="I664" s="124"/>
    </row>
    <row r="665" s="3" customFormat="true" ht="13.5" hidden="false" customHeight="true" outlineLevel="0" collapsed="false">
      <c r="A665" s="48"/>
      <c r="B665" s="123"/>
      <c r="C665" s="123"/>
      <c r="D665" s="123"/>
      <c r="E665" s="124"/>
      <c r="F665" s="48"/>
      <c r="G665" s="124"/>
      <c r="H665" s="124"/>
      <c r="I665" s="124"/>
    </row>
    <row r="666" s="3" customFormat="true" ht="13.5" hidden="false" customHeight="true" outlineLevel="0" collapsed="false">
      <c r="A666" s="48"/>
      <c r="B666" s="123"/>
      <c r="C666" s="123"/>
      <c r="D666" s="123"/>
      <c r="E666" s="124"/>
      <c r="F666" s="48"/>
      <c r="G666" s="124"/>
      <c r="H666" s="124"/>
      <c r="I666" s="124"/>
    </row>
    <row r="667" s="3" customFormat="true" ht="13.5" hidden="false" customHeight="true" outlineLevel="0" collapsed="false">
      <c r="A667" s="48"/>
      <c r="B667" s="123"/>
      <c r="C667" s="123"/>
      <c r="D667" s="123"/>
      <c r="E667" s="124"/>
      <c r="F667" s="48"/>
      <c r="G667" s="124"/>
      <c r="H667" s="124"/>
      <c r="I667" s="124"/>
    </row>
    <row r="668" customFormat="false" ht="13.5" hidden="false" customHeight="true" outlineLevel="0" collapsed="false">
      <c r="A668" s="48" t="s">
        <v>99</v>
      </c>
      <c r="B668" s="201" t="s">
        <v>184</v>
      </c>
      <c r="C668" s="201"/>
      <c r="D668" s="201" t="s">
        <v>101</v>
      </c>
      <c r="E668" s="52"/>
      <c r="F668" s="19" t="s">
        <v>586</v>
      </c>
      <c r="G668" s="52" t="s">
        <v>186</v>
      </c>
      <c r="H668" s="246"/>
      <c r="I668" s="246"/>
      <c r="J668" s="90" t="n">
        <f aca="false">Inputs!J668-Inputs_old!J668</f>
        <v>0</v>
      </c>
      <c r="K668" s="90" t="n">
        <f aca="false">Inputs!K668-Inputs_old!K668</f>
        <v>0</v>
      </c>
      <c r="L668" s="90" t="n">
        <f aca="false">Inputs!L668-Inputs_old!L668</f>
        <v>0</v>
      </c>
      <c r="M668" s="90" t="n">
        <f aca="false">Inputs!M668-Inputs_old!M668</f>
        <v>0</v>
      </c>
      <c r="N668" s="90" t="n">
        <f aca="false">Inputs!N668-Inputs_old!N668</f>
        <v>0</v>
      </c>
      <c r="O668" s="90" t="n">
        <f aca="false">Inputs!O668-Inputs_old!O668</f>
        <v>0</v>
      </c>
      <c r="P668" s="90" t="n">
        <f aca="false">Inputs!P668-Inputs_old!P668</f>
        <v>0</v>
      </c>
      <c r="Q668" s="90" t="n">
        <f aca="false">Inputs!Q668-Inputs_old!Q668</f>
        <v>0</v>
      </c>
      <c r="R668" s="90" t="n">
        <f aca="false">Inputs!R668-Inputs_old!R668</f>
        <v>0</v>
      </c>
      <c r="S668" s="90" t="n">
        <f aca="false">Inputs!S668-Inputs_old!S668</f>
        <v>0</v>
      </c>
      <c r="T668" s="90" t="n">
        <f aca="false">Inputs!T668-Inputs_old!T668</f>
        <v>0</v>
      </c>
      <c r="U668" s="90" t="n">
        <f aca="false">Inputs!U668-Inputs_old!U668</f>
        <v>0</v>
      </c>
      <c r="V668" s="90" t="n">
        <f aca="false">Inputs!V668-Inputs_old!V668</f>
        <v>0</v>
      </c>
      <c r="W668" s="90" t="n">
        <f aca="false">Inputs!W668-Inputs_old!W668</f>
        <v>0</v>
      </c>
      <c r="X668" s="90" t="n">
        <f aca="false">Inputs!X668-Inputs_old!X668</f>
        <v>0</v>
      </c>
      <c r="Y668" s="90" t="n">
        <f aca="false">Inputs!Y668-Inputs_old!Y668</f>
        <v>0</v>
      </c>
      <c r="Z668" s="90" t="n">
        <f aca="false">Inputs!Z668-Inputs_old!Z668</f>
        <v>0</v>
      </c>
      <c r="AA668" s="90" t="n">
        <f aca="false">IFERROR(Inputs!AA668/Inputs_old!AA668-1,"-")</f>
        <v>0</v>
      </c>
      <c r="AB668" s="90" t="n">
        <f aca="false">IFERROR(Inputs!AB668/Inputs_old!AB668-1,"-")</f>
        <v>0</v>
      </c>
      <c r="AC668" s="90" t="n">
        <f aca="false">IFERROR(Inputs!AC668/Inputs_old!AC668-1,"-")</f>
        <v>0</v>
      </c>
      <c r="AD668" s="90" t="n">
        <f aca="false">IFERROR(Inputs!AD668/Inputs_old!AD668-1,"-")</f>
        <v>0</v>
      </c>
      <c r="AE668" s="90" t="n">
        <f aca="false">IFERROR(Inputs!AE668/Inputs_old!AE668-1,"-")</f>
        <v>0</v>
      </c>
      <c r="AF668" s="90" t="n">
        <f aca="false">IFERROR(Inputs!AF668/Inputs_old!AF668-1,"-")</f>
        <v>0</v>
      </c>
      <c r="AG668" s="90" t="n">
        <f aca="false">IFERROR(Inputs!AG668/Inputs_old!AG668-1,"-")</f>
        <v>0</v>
      </c>
      <c r="AH668" s="90" t="n">
        <f aca="false">IFERROR(Inputs!AH668/Inputs_old!AH668-1,"-")</f>
        <v>0</v>
      </c>
      <c r="AI668" s="90" t="n">
        <f aca="false">IFERROR(Inputs!AI668/Inputs_old!AI668-1,"-")</f>
        <v>-0.0597050235513252</v>
      </c>
      <c r="AJ668" s="90" t="n">
        <f aca="false">IFERROR(Inputs!AJ668/Inputs_old!AJ668-1,"-")</f>
        <v>0.00162458917022779</v>
      </c>
      <c r="AK668" s="90" t="n">
        <f aca="false">IFERROR(Inputs!AK668/Inputs_old!AK668-1,"-")</f>
        <v>-0.00143653554182577</v>
      </c>
      <c r="AL668" s="90" t="n">
        <f aca="false">IFERROR(Inputs!AL668/Inputs_old!AL668-1,"-")</f>
        <v>0.0352920902901224</v>
      </c>
      <c r="AM668" s="90" t="n">
        <f aca="false">IFERROR(Inputs!AM668/Inputs_old!AM668-1,"-")</f>
        <v>0.0610019160620199</v>
      </c>
      <c r="AN668" s="90" t="n">
        <f aca="false">IFERROR(Inputs!AN668/Inputs_old!AN668-1,"-")</f>
        <v>0.0610019160620199</v>
      </c>
      <c r="AO668" s="90" t="n">
        <f aca="false">IFERROR(Inputs!AO668/Inputs_old!AO668-1,"-")</f>
        <v>0.0610019160620199</v>
      </c>
      <c r="AP668" s="90" t="n">
        <f aca="false">IFERROR(Inputs!AP668/Inputs_old!AP668-1,"-")</f>
        <v>0.0610019160620199</v>
      </c>
      <c r="AQ668" s="90" t="n">
        <f aca="false">IFERROR(Inputs!AQ668/Inputs_old!AQ668-1,"-")</f>
        <v>0.0610019160620197</v>
      </c>
      <c r="AR668" s="90" t="n">
        <f aca="false">IFERROR(Inputs!AR668/Inputs_old!AR668-1,"-")</f>
        <v>0.0610019160620197</v>
      </c>
      <c r="AS668" s="90" t="n">
        <f aca="false">IFERROR(Inputs!AS668/Inputs_old!AS668-1,"-")</f>
        <v>0.0610019160620197</v>
      </c>
      <c r="AT668" s="90" t="n">
        <f aca="false">IFERROR(Inputs!AT668/Inputs_old!AT668-1,"-")</f>
        <v>0.0610019160620194</v>
      </c>
      <c r="AU668" s="90" t="n">
        <f aca="false">IFERROR(Inputs!AU668/Inputs_old!AU668-1,"-")</f>
        <v>0.0610019160620194</v>
      </c>
      <c r="AV668" s="90" t="n">
        <f aca="false">IFERROR(Inputs!AV668/Inputs_old!AV668-1,"-")</f>
        <v>0.0610019160620197</v>
      </c>
      <c r="AW668" s="90" t="n">
        <f aca="false">IFERROR(Inputs!AW668/Inputs_old!AW668-1,"-")</f>
        <v>0.0610019160620197</v>
      </c>
      <c r="AX668" s="90" t="n">
        <f aca="false">IFERROR(Inputs!AX668/Inputs_old!AX668-1,"-")</f>
        <v>0.0610019160620199</v>
      </c>
      <c r="AY668" s="90" t="n">
        <f aca="false">IFERROR(Inputs!AY668/Inputs_old!AY668-1,"-")</f>
        <v>0.0610019160620199</v>
      </c>
      <c r="AZ668" s="90" t="n">
        <f aca="false">IFERROR(Inputs!AZ668/Inputs_old!AZ668-1,"-")</f>
        <v>0.0610019160620199</v>
      </c>
      <c r="BA668" s="90" t="n">
        <f aca="false">IFERROR(Inputs!BA668/Inputs_old!BA668-1,"-")</f>
        <v>0.0610019160620199</v>
      </c>
      <c r="BB668" s="90" t="n">
        <f aca="false">IFERROR(Inputs!BB668/Inputs_old!BB668-1,"-")</f>
        <v>0.0610019160620197</v>
      </c>
      <c r="BC668" s="90" t="n">
        <f aca="false">IFERROR(Inputs!BC668/Inputs_old!BC668-1,"-")</f>
        <v>0.0610019160620197</v>
      </c>
      <c r="BD668" s="90" t="n">
        <f aca="false">IFERROR(Inputs!BD668/Inputs_old!BD668-1,"-")</f>
        <v>0.0610019160620197</v>
      </c>
      <c r="BE668" s="90" t="n">
        <f aca="false">IFERROR(Inputs!BE668/Inputs_old!BE668-1,"-")</f>
        <v>0.0610019160620199</v>
      </c>
      <c r="BF668" s="90" t="n">
        <f aca="false">IFERROR(Inputs!BF668/Inputs_old!BF668-1,"-")</f>
        <v>0.0610019160620199</v>
      </c>
      <c r="BG668" s="90" t="n">
        <f aca="false">IFERROR(Inputs!BG668/Inputs_old!BG668-1,"-")</f>
        <v>0.0610019160620199</v>
      </c>
    </row>
    <row r="669" customFormat="false" ht="13.5" hidden="false" customHeight="true" outlineLevel="0" collapsed="false">
      <c r="A669" s="48" t="s">
        <v>99</v>
      </c>
      <c r="B669" s="201" t="s">
        <v>184</v>
      </c>
      <c r="C669" s="201"/>
      <c r="D669" s="201" t="s">
        <v>101</v>
      </c>
      <c r="E669" s="52"/>
      <c r="F669" s="19" t="s">
        <v>587</v>
      </c>
      <c r="G669" s="52" t="s">
        <v>103</v>
      </c>
      <c r="H669" s="246"/>
      <c r="I669" s="246"/>
      <c r="J669" s="90" t="n">
        <f aca="false">Inputs!J669-Inputs_old!J669</f>
        <v>0</v>
      </c>
      <c r="K669" s="90" t="n">
        <f aca="false">Inputs!K669-Inputs_old!K669</f>
        <v>0</v>
      </c>
      <c r="L669" s="90" t="n">
        <f aca="false">Inputs!L669-Inputs_old!L669</f>
        <v>0</v>
      </c>
      <c r="M669" s="90" t="n">
        <f aca="false">Inputs!M669-Inputs_old!M669</f>
        <v>0</v>
      </c>
      <c r="N669" s="90" t="n">
        <f aca="false">Inputs!N669-Inputs_old!N669</f>
        <v>0</v>
      </c>
      <c r="O669" s="90" t="n">
        <f aca="false">Inputs!O669-Inputs_old!O669</f>
        <v>0</v>
      </c>
      <c r="P669" s="90" t="n">
        <f aca="false">Inputs!P669-Inputs_old!P669</f>
        <v>0</v>
      </c>
      <c r="Q669" s="90" t="n">
        <f aca="false">Inputs!Q669-Inputs_old!Q669</f>
        <v>0</v>
      </c>
      <c r="R669" s="90" t="n">
        <f aca="false">Inputs!R669-Inputs_old!R669</f>
        <v>0</v>
      </c>
      <c r="S669" s="90" t="n">
        <f aca="false">Inputs!S669-Inputs_old!S669</f>
        <v>0</v>
      </c>
      <c r="T669" s="90" t="n">
        <f aca="false">Inputs!T669-Inputs_old!T669</f>
        <v>0</v>
      </c>
      <c r="U669" s="90" t="n">
        <f aca="false">Inputs!U669-Inputs_old!U669</f>
        <v>0</v>
      </c>
      <c r="V669" s="90" t="n">
        <f aca="false">Inputs!V669-Inputs_old!V669</f>
        <v>0</v>
      </c>
      <c r="W669" s="90" t="n">
        <f aca="false">Inputs!W669-Inputs_old!W669</f>
        <v>0</v>
      </c>
      <c r="X669" s="90" t="n">
        <f aca="false">Inputs!X669-Inputs_old!X669</f>
        <v>0</v>
      </c>
      <c r="Y669" s="90" t="n">
        <f aca="false">Inputs!Y669-Inputs_old!Y669</f>
        <v>0</v>
      </c>
      <c r="Z669" s="90" t="n">
        <f aca="false">Inputs!Z669-Inputs_old!Z669</f>
        <v>0</v>
      </c>
      <c r="AA669" s="90" t="n">
        <f aca="false">IFERROR(Inputs!AA669/Inputs_old!AA669-1,"-")</f>
        <v>0</v>
      </c>
      <c r="AB669" s="90" t="n">
        <f aca="false">IFERROR(Inputs!AB669/Inputs_old!AB669-1,"-")</f>
        <v>0</v>
      </c>
      <c r="AC669" s="90" t="n">
        <f aca="false">IFERROR(Inputs!AC669/Inputs_old!AC669-1,"-")</f>
        <v>0</v>
      </c>
      <c r="AD669" s="90" t="n">
        <f aca="false">IFERROR(Inputs!AD669/Inputs_old!AD669-1,"-")</f>
        <v>0</v>
      </c>
      <c r="AE669" s="90" t="n">
        <f aca="false">IFERROR(Inputs!AE669/Inputs_old!AE669-1,"-")</f>
        <v>0</v>
      </c>
      <c r="AF669" s="90" t="n">
        <f aca="false">IFERROR(Inputs!AF669/Inputs_old!AF669-1,"-")</f>
        <v>0</v>
      </c>
      <c r="AG669" s="90" t="n">
        <f aca="false">IFERROR(Inputs!AG669/Inputs_old!AG669-1,"-")</f>
        <v>0</v>
      </c>
      <c r="AH669" s="90" t="n">
        <f aca="false">IFERROR(Inputs!AH669/Inputs_old!AH669-1,"-")</f>
        <v>0</v>
      </c>
      <c r="AI669" s="90" t="n">
        <f aca="false">IFERROR(Inputs!AI669/Inputs_old!AI669-1,"-")</f>
        <v>0.031380258643948</v>
      </c>
      <c r="AJ669" s="90" t="n">
        <f aca="false">IFERROR(Inputs!AJ669/Inputs_old!AJ669-1,"-")</f>
        <v>0.0379812492453639</v>
      </c>
      <c r="AK669" s="90" t="n">
        <f aca="false">IFERROR(Inputs!AK669/Inputs_old!AK669-1,"-")</f>
        <v>0.0379812492453639</v>
      </c>
      <c r="AL669" s="90" t="n">
        <f aca="false">IFERROR(Inputs!AL669/Inputs_old!AL669-1,"-")</f>
        <v>0.0379812492453642</v>
      </c>
      <c r="AM669" s="90" t="n">
        <f aca="false">IFERROR(Inputs!AM669/Inputs_old!AM669-1,"-")</f>
        <v>0.0379812492453642</v>
      </c>
      <c r="AN669" s="90" t="n">
        <f aca="false">IFERROR(Inputs!AN669/Inputs_old!AN669-1,"-")</f>
        <v>0.0379812492453642</v>
      </c>
      <c r="AO669" s="90" t="n">
        <f aca="false">IFERROR(Inputs!AO669/Inputs_old!AO669-1,"-")</f>
        <v>0.0379812492453642</v>
      </c>
      <c r="AP669" s="90" t="n">
        <f aca="false">IFERROR(Inputs!AP669/Inputs_old!AP669-1,"-")</f>
        <v>0.0379812492453642</v>
      </c>
      <c r="AQ669" s="90" t="n">
        <f aca="false">IFERROR(Inputs!AQ669/Inputs_old!AQ669-1,"-")</f>
        <v>0.0379812492453642</v>
      </c>
      <c r="AR669" s="90" t="n">
        <f aca="false">IFERROR(Inputs!AR669/Inputs_old!AR669-1,"-")</f>
        <v>0.0379812492453644</v>
      </c>
      <c r="AS669" s="90" t="n">
        <f aca="false">IFERROR(Inputs!AS669/Inputs_old!AS669-1,"-")</f>
        <v>0.0379812492453644</v>
      </c>
      <c r="AT669" s="90" t="n">
        <f aca="false">IFERROR(Inputs!AT669/Inputs_old!AT669-1,"-")</f>
        <v>0.0379812492453644</v>
      </c>
      <c r="AU669" s="90" t="n">
        <f aca="false">IFERROR(Inputs!AU669/Inputs_old!AU669-1,"-")</f>
        <v>0.0379812492453644</v>
      </c>
      <c r="AV669" s="90" t="n">
        <f aca="false">IFERROR(Inputs!AV669/Inputs_old!AV669-1,"-")</f>
        <v>0.0379812492453644</v>
      </c>
      <c r="AW669" s="90" t="n">
        <f aca="false">IFERROR(Inputs!AW669/Inputs_old!AW669-1,"-")</f>
        <v>0.0379812492453644</v>
      </c>
      <c r="AX669" s="90" t="n">
        <f aca="false">IFERROR(Inputs!AX669/Inputs_old!AX669-1,"-")</f>
        <v>0.0379812492453644</v>
      </c>
      <c r="AY669" s="90" t="n">
        <f aca="false">IFERROR(Inputs!AY669/Inputs_old!AY669-1,"-")</f>
        <v>0.0379812492453644</v>
      </c>
      <c r="AZ669" s="90" t="n">
        <f aca="false">IFERROR(Inputs!AZ669/Inputs_old!AZ669-1,"-")</f>
        <v>0.0379812492453644</v>
      </c>
      <c r="BA669" s="90" t="n">
        <f aca="false">IFERROR(Inputs!BA669/Inputs_old!BA669-1,"-")</f>
        <v>0.0379812492453644</v>
      </c>
      <c r="BB669" s="90" t="n">
        <f aca="false">IFERROR(Inputs!BB669/Inputs_old!BB669-1,"-")</f>
        <v>0.0379812492453644</v>
      </c>
      <c r="BC669" s="90" t="n">
        <f aca="false">IFERROR(Inputs!BC669/Inputs_old!BC669-1,"-")</f>
        <v>0.0379812492453644</v>
      </c>
      <c r="BD669" s="90" t="n">
        <f aca="false">IFERROR(Inputs!BD669/Inputs_old!BD669-1,"-")</f>
        <v>0.0379812492453644</v>
      </c>
      <c r="BE669" s="90" t="n">
        <f aca="false">IFERROR(Inputs!BE669/Inputs_old!BE669-1,"-")</f>
        <v>0.0379812492453644</v>
      </c>
      <c r="BF669" s="90" t="n">
        <f aca="false">IFERROR(Inputs!BF669/Inputs_old!BF669-1,"-")</f>
        <v>0.0379812492453644</v>
      </c>
      <c r="BG669" s="90" t="n">
        <f aca="false">IFERROR(Inputs!BG669/Inputs_old!BG669-1,"-")</f>
        <v>0.0379812492453642</v>
      </c>
    </row>
    <row r="670" customFormat="false" ht="13.5" hidden="false" customHeight="true" outlineLevel="0" collapsed="false">
      <c r="A670" s="48" t="s">
        <v>99</v>
      </c>
      <c r="B670" s="201" t="s">
        <v>184</v>
      </c>
      <c r="C670" s="201"/>
      <c r="D670" s="201" t="s">
        <v>101</v>
      </c>
      <c r="E670" s="52"/>
      <c r="F670" s="19" t="s">
        <v>588</v>
      </c>
      <c r="G670" s="52" t="s">
        <v>186</v>
      </c>
      <c r="H670" s="246"/>
      <c r="I670" s="246"/>
      <c r="J670" s="90" t="n">
        <f aca="false">Inputs!J670-Inputs_old!J670</f>
        <v>0</v>
      </c>
      <c r="K670" s="90" t="n">
        <f aca="false">Inputs!K670-Inputs_old!K670</f>
        <v>0</v>
      </c>
      <c r="L670" s="90" t="n">
        <f aca="false">Inputs!L670-Inputs_old!L670</f>
        <v>0</v>
      </c>
      <c r="M670" s="90" t="n">
        <f aca="false">Inputs!M670-Inputs_old!M670</f>
        <v>0</v>
      </c>
      <c r="N670" s="90" t="n">
        <f aca="false">Inputs!N670-Inputs_old!N670</f>
        <v>0</v>
      </c>
      <c r="O670" s="90" t="n">
        <f aca="false">Inputs!O670-Inputs_old!O670</f>
        <v>0</v>
      </c>
      <c r="P670" s="90" t="n">
        <f aca="false">Inputs!P670-Inputs_old!P670</f>
        <v>0</v>
      </c>
      <c r="Q670" s="90" t="n">
        <f aca="false">Inputs!Q670-Inputs_old!Q670</f>
        <v>0</v>
      </c>
      <c r="R670" s="90" t="n">
        <f aca="false">Inputs!R670-Inputs_old!R670</f>
        <v>0</v>
      </c>
      <c r="S670" s="90" t="n">
        <f aca="false">Inputs!S670-Inputs_old!S670</f>
        <v>0</v>
      </c>
      <c r="T670" s="90" t="n">
        <f aca="false">Inputs!T670-Inputs_old!T670</f>
        <v>0</v>
      </c>
      <c r="U670" s="90" t="n">
        <f aca="false">Inputs!U670-Inputs_old!U670</f>
        <v>0</v>
      </c>
      <c r="V670" s="90" t="n">
        <f aca="false">Inputs!V670-Inputs_old!V670</f>
        <v>0</v>
      </c>
      <c r="W670" s="90" t="n">
        <f aca="false">Inputs!W670-Inputs_old!W670</f>
        <v>0</v>
      </c>
      <c r="X670" s="90" t="n">
        <f aca="false">Inputs!X670-Inputs_old!X670</f>
        <v>0</v>
      </c>
      <c r="Y670" s="90" t="n">
        <f aca="false">Inputs!Y670-Inputs_old!Y670</f>
        <v>0</v>
      </c>
      <c r="Z670" s="90" t="n">
        <f aca="false">Inputs!Z670-Inputs_old!Z670</f>
        <v>0</v>
      </c>
      <c r="AA670" s="90" t="n">
        <f aca="false">IFERROR(Inputs!AA670/Inputs_old!AA670-1,"-")</f>
        <v>0</v>
      </c>
      <c r="AB670" s="90" t="n">
        <f aca="false">IFERROR(Inputs!AB670/Inputs_old!AB670-1,"-")</f>
        <v>0</v>
      </c>
      <c r="AC670" s="90" t="n">
        <f aca="false">IFERROR(Inputs!AC670/Inputs_old!AC670-1,"-")</f>
        <v>0</v>
      </c>
      <c r="AD670" s="90" t="n">
        <f aca="false">IFERROR(Inputs!AD670/Inputs_old!AD670-1,"-")</f>
        <v>0</v>
      </c>
      <c r="AE670" s="90" t="n">
        <f aca="false">IFERROR(Inputs!AE670/Inputs_old!AE670-1,"-")</f>
        <v>0</v>
      </c>
      <c r="AF670" s="90" t="n">
        <f aca="false">IFERROR(Inputs!AF670/Inputs_old!AF670-1,"-")</f>
        <v>0</v>
      </c>
      <c r="AG670" s="90" t="n">
        <f aca="false">IFERROR(Inputs!AG670/Inputs_old!AG670-1,"-")</f>
        <v>0</v>
      </c>
      <c r="AH670" s="90" t="n">
        <f aca="false">IFERROR(Inputs!AH670/Inputs_old!AH670-1,"-")</f>
        <v>0</v>
      </c>
      <c r="AI670" s="90" t="n">
        <f aca="false">IFERROR(Inputs!AI670/Inputs_old!AI670-1,"-")</f>
        <v>-0.0392129186729093</v>
      </c>
      <c r="AJ670" s="90" t="n">
        <f aca="false">IFERROR(Inputs!AJ670/Inputs_old!AJ670-1,"-")</f>
        <v>-0.0384300940952694</v>
      </c>
      <c r="AK670" s="90" t="n">
        <f aca="false">IFERROR(Inputs!AK670/Inputs_old!AK670-1,"-")</f>
        <v>-0.0725588406545494</v>
      </c>
      <c r="AL670" s="90" t="n">
        <f aca="false">IFERROR(Inputs!AL670/Inputs_old!AL670-1,"-")</f>
        <v>-0.0481791949969324</v>
      </c>
      <c r="AM670" s="90" t="n">
        <f aca="false">IFERROR(Inputs!AM670/Inputs_old!AM670-1,"-")</f>
        <v>-0.0314637262394385</v>
      </c>
      <c r="AN670" s="90" t="n">
        <f aca="false">IFERROR(Inputs!AN670/Inputs_old!AN670-1,"-")</f>
        <v>-0.0314637262394385</v>
      </c>
      <c r="AO670" s="90" t="n">
        <f aca="false">IFERROR(Inputs!AO670/Inputs_old!AO670-1,"-")</f>
        <v>-0.0314637262394385</v>
      </c>
      <c r="AP670" s="90" t="n">
        <f aca="false">IFERROR(Inputs!AP670/Inputs_old!AP670-1,"-")</f>
        <v>-0.0314637262394388</v>
      </c>
      <c r="AQ670" s="90" t="n">
        <f aca="false">IFERROR(Inputs!AQ670/Inputs_old!AQ670-1,"-")</f>
        <v>-0.0314637262394387</v>
      </c>
      <c r="AR670" s="90" t="n">
        <f aca="false">IFERROR(Inputs!AR670/Inputs_old!AR670-1,"-")</f>
        <v>-0.0314637262394383</v>
      </c>
      <c r="AS670" s="90" t="n">
        <f aca="false">IFERROR(Inputs!AS670/Inputs_old!AS670-1,"-")</f>
        <v>-0.0314637262394383</v>
      </c>
      <c r="AT670" s="90" t="n">
        <f aca="false">IFERROR(Inputs!AT670/Inputs_old!AT670-1,"-")</f>
        <v>-0.0314637262394385</v>
      </c>
      <c r="AU670" s="90" t="n">
        <f aca="false">IFERROR(Inputs!AU670/Inputs_old!AU670-1,"-")</f>
        <v>-0.0314637262394386</v>
      </c>
      <c r="AV670" s="90" t="n">
        <f aca="false">IFERROR(Inputs!AV670/Inputs_old!AV670-1,"-")</f>
        <v>-0.0314637262394386</v>
      </c>
      <c r="AW670" s="90" t="n">
        <f aca="false">IFERROR(Inputs!AW670/Inputs_old!AW670-1,"-")</f>
        <v>-0.0314637262394388</v>
      </c>
      <c r="AX670" s="90" t="n">
        <f aca="false">IFERROR(Inputs!AX670/Inputs_old!AX670-1,"-")</f>
        <v>-0.0314637262394388</v>
      </c>
      <c r="AY670" s="90" t="n">
        <f aca="false">IFERROR(Inputs!AY670/Inputs_old!AY670-1,"-")</f>
        <v>-0.0314637262394389</v>
      </c>
      <c r="AZ670" s="90" t="n">
        <f aca="false">IFERROR(Inputs!AZ670/Inputs_old!AZ670-1,"-")</f>
        <v>-0.0314637262394391</v>
      </c>
      <c r="BA670" s="90" t="n">
        <f aca="false">IFERROR(Inputs!BA670/Inputs_old!BA670-1,"-")</f>
        <v>-0.0314637262394389</v>
      </c>
      <c r="BB670" s="90" t="n">
        <f aca="false">IFERROR(Inputs!BB670/Inputs_old!BB670-1,"-")</f>
        <v>-0.0314637262394392</v>
      </c>
      <c r="BC670" s="90" t="n">
        <f aca="false">IFERROR(Inputs!BC670/Inputs_old!BC670-1,"-")</f>
        <v>-0.0314637262394394</v>
      </c>
      <c r="BD670" s="90" t="n">
        <f aca="false">IFERROR(Inputs!BD670/Inputs_old!BD670-1,"-")</f>
        <v>-0.0314637262394396</v>
      </c>
      <c r="BE670" s="90" t="n">
        <f aca="false">IFERROR(Inputs!BE670/Inputs_old!BE670-1,"-")</f>
        <v>-0.0314637262394399</v>
      </c>
      <c r="BF670" s="90" t="n">
        <f aca="false">IFERROR(Inputs!BF670/Inputs_old!BF670-1,"-")</f>
        <v>-0.0314637262394401</v>
      </c>
      <c r="BG670" s="90" t="n">
        <f aca="false">IFERROR(Inputs!BG670/Inputs_old!BG670-1,"-")</f>
        <v>-0.0314637262394403</v>
      </c>
    </row>
    <row r="671" customFormat="false" ht="13.5" hidden="false" customHeight="true" outlineLevel="0" collapsed="false">
      <c r="A671" s="48" t="s">
        <v>99</v>
      </c>
      <c r="B671" s="201" t="s">
        <v>184</v>
      </c>
      <c r="C671" s="201"/>
      <c r="D671" s="201" t="s">
        <v>101</v>
      </c>
      <c r="E671" s="52"/>
      <c r="F671" s="19" t="s">
        <v>589</v>
      </c>
      <c r="G671" s="52" t="s">
        <v>103</v>
      </c>
      <c r="H671" s="246"/>
      <c r="I671" s="246"/>
      <c r="J671" s="90" t="n">
        <f aca="false">Inputs!J671-Inputs_old!J671</f>
        <v>0</v>
      </c>
      <c r="K671" s="90" t="n">
        <f aca="false">Inputs!K671-Inputs_old!K671</f>
        <v>0</v>
      </c>
      <c r="L671" s="90" t="n">
        <f aca="false">Inputs!L671-Inputs_old!L671</f>
        <v>0</v>
      </c>
      <c r="M671" s="90" t="n">
        <f aca="false">Inputs!M671-Inputs_old!M671</f>
        <v>0</v>
      </c>
      <c r="N671" s="90" t="n">
        <f aca="false">Inputs!N671-Inputs_old!N671</f>
        <v>0</v>
      </c>
      <c r="O671" s="90" t="n">
        <f aca="false">Inputs!O671-Inputs_old!O671</f>
        <v>0</v>
      </c>
      <c r="P671" s="90" t="n">
        <f aca="false">Inputs!P671-Inputs_old!P671</f>
        <v>0</v>
      </c>
      <c r="Q671" s="90" t="n">
        <f aca="false">Inputs!Q671-Inputs_old!Q671</f>
        <v>0</v>
      </c>
      <c r="R671" s="90" t="n">
        <f aca="false">Inputs!R671-Inputs_old!R671</f>
        <v>0</v>
      </c>
      <c r="S671" s="90" t="n">
        <f aca="false">Inputs!S671-Inputs_old!S671</f>
        <v>0</v>
      </c>
      <c r="T671" s="90" t="n">
        <f aca="false">Inputs!T671-Inputs_old!T671</f>
        <v>0</v>
      </c>
      <c r="U671" s="90" t="n">
        <f aca="false">Inputs!U671-Inputs_old!U671</f>
        <v>0</v>
      </c>
      <c r="V671" s="90" t="n">
        <f aca="false">Inputs!V671-Inputs_old!V671</f>
        <v>0</v>
      </c>
      <c r="W671" s="90" t="n">
        <f aca="false">Inputs!W671-Inputs_old!W671</f>
        <v>0</v>
      </c>
      <c r="X671" s="90" t="n">
        <f aca="false">Inputs!X671-Inputs_old!X671</f>
        <v>0</v>
      </c>
      <c r="Y671" s="90" t="n">
        <f aca="false">Inputs!Y671-Inputs_old!Y671</f>
        <v>0</v>
      </c>
      <c r="Z671" s="90" t="n">
        <f aca="false">Inputs!Z671-Inputs_old!Z671</f>
        <v>0</v>
      </c>
      <c r="AA671" s="90" t="n">
        <f aca="false">IFERROR(Inputs!AA671/Inputs_old!AA671-1,"-")</f>
        <v>0</v>
      </c>
      <c r="AB671" s="90" t="n">
        <f aca="false">IFERROR(Inputs!AB671/Inputs_old!AB671-1,"-")</f>
        <v>0</v>
      </c>
      <c r="AC671" s="90" t="n">
        <f aca="false">IFERROR(Inputs!AC671/Inputs_old!AC671-1,"-")</f>
        <v>0</v>
      </c>
      <c r="AD671" s="90" t="n">
        <f aca="false">IFERROR(Inputs!AD671/Inputs_old!AD671-1,"-")</f>
        <v>0</v>
      </c>
      <c r="AE671" s="90" t="n">
        <f aca="false">IFERROR(Inputs!AE671/Inputs_old!AE671-1,"-")</f>
        <v>0</v>
      </c>
      <c r="AF671" s="90" t="n">
        <f aca="false">IFERROR(Inputs!AF671/Inputs_old!AF671-1,"-")</f>
        <v>0</v>
      </c>
      <c r="AG671" s="90" t="n">
        <f aca="false">IFERROR(Inputs!AG671/Inputs_old!AG671-1,"-")</f>
        <v>0</v>
      </c>
      <c r="AH671" s="90" t="n">
        <f aca="false">IFERROR(Inputs!AH671/Inputs_old!AH671-1,"-")</f>
        <v>0</v>
      </c>
      <c r="AI671" s="90" t="n">
        <f aca="false">IFERROR(Inputs!AI671/Inputs_old!AI671-1,"-")</f>
        <v>-0.0532319475692623</v>
      </c>
      <c r="AJ671" s="90" t="n">
        <f aca="false">IFERROR(Inputs!AJ671/Inputs_old!AJ671-1,"-")</f>
        <v>-0.0503847810092679</v>
      </c>
      <c r="AK671" s="90" t="n">
        <f aca="false">IFERROR(Inputs!AK671/Inputs_old!AK671-1,"-")</f>
        <v>-0.00290402005973123</v>
      </c>
      <c r="AL671" s="90" t="n">
        <f aca="false">IFERROR(Inputs!AL671/Inputs_old!AL671-1,"-")</f>
        <v>-0.00290402005973112</v>
      </c>
      <c r="AM671" s="90" t="n">
        <f aca="false">IFERROR(Inputs!AM671/Inputs_old!AM671-1,"-")</f>
        <v>-0.00290402005973101</v>
      </c>
      <c r="AN671" s="90" t="n">
        <f aca="false">IFERROR(Inputs!AN671/Inputs_old!AN671-1,"-")</f>
        <v>-0.00290402005973089</v>
      </c>
      <c r="AO671" s="90" t="n">
        <f aca="false">IFERROR(Inputs!AO671/Inputs_old!AO671-1,"-")</f>
        <v>-0.00290402005973078</v>
      </c>
      <c r="AP671" s="90" t="n">
        <f aca="false">IFERROR(Inputs!AP671/Inputs_old!AP671-1,"-")</f>
        <v>-0.00290402005973089</v>
      </c>
      <c r="AQ671" s="90" t="n">
        <f aca="false">IFERROR(Inputs!AQ671/Inputs_old!AQ671-1,"-")</f>
        <v>-0.00290402005973101</v>
      </c>
      <c r="AR671" s="90" t="n">
        <f aca="false">IFERROR(Inputs!AR671/Inputs_old!AR671-1,"-")</f>
        <v>-0.00290402005973101</v>
      </c>
      <c r="AS671" s="90" t="n">
        <f aca="false">IFERROR(Inputs!AS671/Inputs_old!AS671-1,"-")</f>
        <v>-0.00290402005973101</v>
      </c>
      <c r="AT671" s="90" t="n">
        <f aca="false">IFERROR(Inputs!AT671/Inputs_old!AT671-1,"-")</f>
        <v>-0.00290402005973101</v>
      </c>
      <c r="AU671" s="90" t="n">
        <f aca="false">IFERROR(Inputs!AU671/Inputs_old!AU671-1,"-")</f>
        <v>-0.00290402005973089</v>
      </c>
      <c r="AV671" s="90" t="n">
        <f aca="false">IFERROR(Inputs!AV671/Inputs_old!AV671-1,"-")</f>
        <v>-0.00290402005973089</v>
      </c>
      <c r="AW671" s="90" t="n">
        <f aca="false">IFERROR(Inputs!AW671/Inputs_old!AW671-1,"-")</f>
        <v>-0.00290402005973101</v>
      </c>
      <c r="AX671" s="90" t="n">
        <f aca="false">IFERROR(Inputs!AX671/Inputs_old!AX671-1,"-")</f>
        <v>-0.00290402005973101</v>
      </c>
      <c r="AY671" s="90" t="n">
        <f aca="false">IFERROR(Inputs!AY671/Inputs_old!AY671-1,"-")</f>
        <v>-0.00290402005973101</v>
      </c>
      <c r="AZ671" s="90" t="n">
        <f aca="false">IFERROR(Inputs!AZ671/Inputs_old!AZ671-1,"-")</f>
        <v>-0.00290402005973101</v>
      </c>
      <c r="BA671" s="90" t="n">
        <f aca="false">IFERROR(Inputs!BA671/Inputs_old!BA671-1,"-")</f>
        <v>-0.00290402005973101</v>
      </c>
      <c r="BB671" s="90" t="n">
        <f aca="false">IFERROR(Inputs!BB671/Inputs_old!BB671-1,"-")</f>
        <v>-0.00290402005973101</v>
      </c>
      <c r="BC671" s="90" t="n">
        <f aca="false">IFERROR(Inputs!BC671/Inputs_old!BC671-1,"-")</f>
        <v>-0.00290402005973101</v>
      </c>
      <c r="BD671" s="90" t="n">
        <f aca="false">IFERROR(Inputs!BD671/Inputs_old!BD671-1,"-")</f>
        <v>-0.00290402005973112</v>
      </c>
      <c r="BE671" s="90" t="n">
        <f aca="false">IFERROR(Inputs!BE671/Inputs_old!BE671-1,"-")</f>
        <v>-0.00290402005973123</v>
      </c>
      <c r="BF671" s="90" t="n">
        <f aca="false">IFERROR(Inputs!BF671/Inputs_old!BF671-1,"-")</f>
        <v>-0.00290402005973112</v>
      </c>
      <c r="BG671" s="90" t="n">
        <f aca="false">IFERROR(Inputs!BG671/Inputs_old!BG671-1,"-")</f>
        <v>-0.00290402005973123</v>
      </c>
    </row>
    <row r="672" customFormat="false" ht="13.5" hidden="false" customHeight="true" outlineLevel="0" collapsed="false">
      <c r="A672" s="48" t="s">
        <v>99</v>
      </c>
      <c r="B672" s="201" t="s">
        <v>184</v>
      </c>
      <c r="C672" s="201"/>
      <c r="D672" s="201" t="s">
        <v>101</v>
      </c>
      <c r="E672" s="52"/>
      <c r="F672" s="19" t="s">
        <v>590</v>
      </c>
      <c r="G672" s="52" t="s">
        <v>103</v>
      </c>
      <c r="H672" s="246"/>
      <c r="I672" s="246"/>
      <c r="J672" s="90" t="n">
        <f aca="false">Inputs!J672-Inputs_old!J672</f>
        <v>0</v>
      </c>
      <c r="K672" s="90" t="n">
        <f aca="false">Inputs!K672-Inputs_old!K672</f>
        <v>0</v>
      </c>
      <c r="L672" s="90" t="n">
        <f aca="false">Inputs!L672-Inputs_old!L672</f>
        <v>0</v>
      </c>
      <c r="M672" s="90" t="n">
        <f aca="false">Inputs!M672-Inputs_old!M672</f>
        <v>0</v>
      </c>
      <c r="N672" s="90" t="n">
        <f aca="false">Inputs!N672-Inputs_old!N672</f>
        <v>0</v>
      </c>
      <c r="O672" s="90" t="n">
        <f aca="false">Inputs!O672-Inputs_old!O672</f>
        <v>0</v>
      </c>
      <c r="P672" s="90" t="n">
        <f aca="false">Inputs!P672-Inputs_old!P672</f>
        <v>0</v>
      </c>
      <c r="Q672" s="90" t="n">
        <f aca="false">Inputs!Q672-Inputs_old!Q672</f>
        <v>0</v>
      </c>
      <c r="R672" s="90" t="n">
        <f aca="false">Inputs!R672-Inputs_old!R672</f>
        <v>0</v>
      </c>
      <c r="S672" s="90" t="n">
        <f aca="false">Inputs!S672-Inputs_old!S672</f>
        <v>0</v>
      </c>
      <c r="T672" s="90" t="n">
        <f aca="false">Inputs!T672-Inputs_old!T672</f>
        <v>0</v>
      </c>
      <c r="U672" s="90" t="n">
        <f aca="false">Inputs!U672-Inputs_old!U672</f>
        <v>0</v>
      </c>
      <c r="V672" s="90" t="n">
        <f aca="false">Inputs!V672-Inputs_old!V672</f>
        <v>0</v>
      </c>
      <c r="W672" s="90" t="n">
        <f aca="false">Inputs!W672-Inputs_old!W672</f>
        <v>0</v>
      </c>
      <c r="X672" s="90" t="n">
        <f aca="false">Inputs!X672-Inputs_old!X672</f>
        <v>0</v>
      </c>
      <c r="Y672" s="90" t="n">
        <f aca="false">Inputs!Y672-Inputs_old!Y672</f>
        <v>0</v>
      </c>
      <c r="Z672" s="90" t="n">
        <f aca="false">Inputs!Z672-Inputs_old!Z672</f>
        <v>0</v>
      </c>
      <c r="AA672" s="90" t="n">
        <f aca="false">IFERROR(Inputs!AA672/Inputs_old!AA672-1,"-")</f>
        <v>0</v>
      </c>
      <c r="AB672" s="90" t="n">
        <f aca="false">IFERROR(Inputs!AB672/Inputs_old!AB672-1,"-")</f>
        <v>0</v>
      </c>
      <c r="AC672" s="90" t="n">
        <f aca="false">IFERROR(Inputs!AC672/Inputs_old!AC672-1,"-")</f>
        <v>0</v>
      </c>
      <c r="AD672" s="90" t="n">
        <f aca="false">IFERROR(Inputs!AD672/Inputs_old!AD672-1,"-")</f>
        <v>0</v>
      </c>
      <c r="AE672" s="90" t="n">
        <f aca="false">IFERROR(Inputs!AE672/Inputs_old!AE672-1,"-")</f>
        <v>0</v>
      </c>
      <c r="AF672" s="90" t="n">
        <f aca="false">IFERROR(Inputs!AF672/Inputs_old!AF672-1,"-")</f>
        <v>0</v>
      </c>
      <c r="AG672" s="90" t="n">
        <f aca="false">IFERROR(Inputs!AG672/Inputs_old!AG672-1,"-")</f>
        <v>0</v>
      </c>
      <c r="AH672" s="90" t="n">
        <f aca="false">IFERROR(Inputs!AH672/Inputs_old!AH672-1,"-")</f>
        <v>0</v>
      </c>
      <c r="AI672" s="90" t="n">
        <f aca="false">IFERROR(Inputs!AI672/Inputs_old!AI672-1,"-")</f>
        <v>0</v>
      </c>
      <c r="AJ672" s="90" t="n">
        <f aca="false">IFERROR(Inputs!AJ672/Inputs_old!AJ672-1,"-")</f>
        <v>-0.00287597421005048</v>
      </c>
      <c r="AK672" s="90" t="n">
        <f aca="false">IFERROR(Inputs!AK672/Inputs_old!AK672-1,"-")</f>
        <v>-0.00699658466085995</v>
      </c>
      <c r="AL672" s="90" t="n">
        <f aca="false">IFERROR(Inputs!AL672/Inputs_old!AL672-1,"-")</f>
        <v>-0.00669435223562342</v>
      </c>
      <c r="AM672" s="90" t="n">
        <f aca="false">IFERROR(Inputs!AM672/Inputs_old!AM672-1,"-")</f>
        <v>-0.00640755537348969</v>
      </c>
      <c r="AN672" s="90" t="n">
        <f aca="false">IFERROR(Inputs!AN672/Inputs_old!AN672-1,"-")</f>
        <v>-0.0064075553734898</v>
      </c>
      <c r="AO672" s="90" t="n">
        <f aca="false">IFERROR(Inputs!AO672/Inputs_old!AO672-1,"-")</f>
        <v>-0.0064075553734898</v>
      </c>
      <c r="AP672" s="90" t="n">
        <f aca="false">IFERROR(Inputs!AP672/Inputs_old!AP672-1,"-")</f>
        <v>-0.0064075553734898</v>
      </c>
      <c r="AQ672" s="90" t="n">
        <f aca="false">IFERROR(Inputs!AQ672/Inputs_old!AQ672-1,"-")</f>
        <v>-0.00640755537348969</v>
      </c>
      <c r="AR672" s="90" t="n">
        <f aca="false">IFERROR(Inputs!AR672/Inputs_old!AR672-1,"-")</f>
        <v>-0.00640755537348969</v>
      </c>
      <c r="AS672" s="90" t="n">
        <f aca="false">IFERROR(Inputs!AS672/Inputs_old!AS672-1,"-")</f>
        <v>-0.00640755537348969</v>
      </c>
      <c r="AT672" s="90" t="n">
        <f aca="false">IFERROR(Inputs!AT672/Inputs_old!AT672-1,"-")</f>
        <v>-0.00640755537348958</v>
      </c>
      <c r="AU672" s="90" t="n">
        <f aca="false">IFERROR(Inputs!AU672/Inputs_old!AU672-1,"-")</f>
        <v>-0.00640755537348969</v>
      </c>
      <c r="AV672" s="90" t="n">
        <f aca="false">IFERROR(Inputs!AV672/Inputs_old!AV672-1,"-")</f>
        <v>-0.00640755537348969</v>
      </c>
      <c r="AW672" s="90" t="n">
        <f aca="false">IFERROR(Inputs!AW672/Inputs_old!AW672-1,"-")</f>
        <v>-0.00640755537348969</v>
      </c>
      <c r="AX672" s="90" t="n">
        <f aca="false">IFERROR(Inputs!AX672/Inputs_old!AX672-1,"-")</f>
        <v>-0.00640755537348969</v>
      </c>
      <c r="AY672" s="90" t="n">
        <f aca="false">IFERROR(Inputs!AY672/Inputs_old!AY672-1,"-")</f>
        <v>-0.00640755537348969</v>
      </c>
      <c r="AZ672" s="90" t="n">
        <f aca="false">IFERROR(Inputs!AZ672/Inputs_old!AZ672-1,"-")</f>
        <v>-0.00640755537348969</v>
      </c>
      <c r="BA672" s="90" t="n">
        <f aca="false">IFERROR(Inputs!BA672/Inputs_old!BA672-1,"-")</f>
        <v>-0.00640755537348969</v>
      </c>
      <c r="BB672" s="90" t="n">
        <f aca="false">IFERROR(Inputs!BB672/Inputs_old!BB672-1,"-")</f>
        <v>-0.00640755537348969</v>
      </c>
      <c r="BC672" s="90" t="n">
        <f aca="false">IFERROR(Inputs!BC672/Inputs_old!BC672-1,"-")</f>
        <v>-0.0064075553734898</v>
      </c>
      <c r="BD672" s="90" t="n">
        <f aca="false">IFERROR(Inputs!BD672/Inputs_old!BD672-1,"-")</f>
        <v>-0.00640755537348992</v>
      </c>
      <c r="BE672" s="90" t="n">
        <f aca="false">IFERROR(Inputs!BE672/Inputs_old!BE672-1,"-")</f>
        <v>-0.00640755537348992</v>
      </c>
      <c r="BF672" s="90" t="n">
        <f aca="false">IFERROR(Inputs!BF672/Inputs_old!BF672-1,"-")</f>
        <v>-0.0064075553734898</v>
      </c>
      <c r="BG672" s="90" t="n">
        <f aca="false">IFERROR(Inputs!BG672/Inputs_old!BG672-1,"-")</f>
        <v>-0.0064075553734898</v>
      </c>
    </row>
    <row r="673" customFormat="false" ht="13.5" hidden="false" customHeight="true" outlineLevel="0" collapsed="false">
      <c r="A673" s="48" t="s">
        <v>99</v>
      </c>
      <c r="B673" s="201" t="s">
        <v>184</v>
      </c>
      <c r="C673" s="201"/>
      <c r="D673" s="201" t="s">
        <v>101</v>
      </c>
      <c r="E673" s="52"/>
      <c r="F673" s="19" t="s">
        <v>591</v>
      </c>
      <c r="G673" s="52" t="s">
        <v>103</v>
      </c>
      <c r="H673" s="246"/>
      <c r="I673" s="246"/>
      <c r="J673" s="90" t="n">
        <f aca="false">Inputs!J673-Inputs_old!J673</f>
        <v>0</v>
      </c>
      <c r="K673" s="90" t="n">
        <f aca="false">Inputs!K673-Inputs_old!K673</f>
        <v>0</v>
      </c>
      <c r="L673" s="90" t="n">
        <f aca="false">Inputs!L673-Inputs_old!L673</f>
        <v>0</v>
      </c>
      <c r="M673" s="90" t="n">
        <f aca="false">Inputs!M673-Inputs_old!M673</f>
        <v>0</v>
      </c>
      <c r="N673" s="90" t="n">
        <f aca="false">Inputs!N673-Inputs_old!N673</f>
        <v>0</v>
      </c>
      <c r="O673" s="90" t="n">
        <f aca="false">Inputs!O673-Inputs_old!O673</f>
        <v>0</v>
      </c>
      <c r="P673" s="90" t="n">
        <f aca="false">Inputs!P673-Inputs_old!P673</f>
        <v>0</v>
      </c>
      <c r="Q673" s="90" t="n">
        <f aca="false">Inputs!Q673-Inputs_old!Q673</f>
        <v>0</v>
      </c>
      <c r="R673" s="90" t="n">
        <f aca="false">Inputs!R673-Inputs_old!R673</f>
        <v>0</v>
      </c>
      <c r="S673" s="90" t="n">
        <f aca="false">Inputs!S673-Inputs_old!S673</f>
        <v>0</v>
      </c>
      <c r="T673" s="90" t="n">
        <f aca="false">Inputs!T673-Inputs_old!T673</f>
        <v>0</v>
      </c>
      <c r="U673" s="90" t="n">
        <f aca="false">Inputs!U673-Inputs_old!U673</f>
        <v>0</v>
      </c>
      <c r="V673" s="90" t="n">
        <f aca="false">Inputs!V673-Inputs_old!V673</f>
        <v>0</v>
      </c>
      <c r="W673" s="90" t="n">
        <f aca="false">Inputs!W673-Inputs_old!W673</f>
        <v>0</v>
      </c>
      <c r="X673" s="90" t="n">
        <f aca="false">Inputs!X673-Inputs_old!X673</f>
        <v>0</v>
      </c>
      <c r="Y673" s="90" t="n">
        <f aca="false">Inputs!Y673-Inputs_old!Y673</f>
        <v>0</v>
      </c>
      <c r="Z673" s="90" t="n">
        <f aca="false">Inputs!Z673-Inputs_old!Z673</f>
        <v>0</v>
      </c>
      <c r="AA673" s="90" t="n">
        <f aca="false">IFERROR(Inputs!AA673/Inputs_old!AA673-1,"-")</f>
        <v>0</v>
      </c>
      <c r="AB673" s="90" t="n">
        <f aca="false">IFERROR(Inputs!AB673/Inputs_old!AB673-1,"-")</f>
        <v>0</v>
      </c>
      <c r="AC673" s="90" t="n">
        <f aca="false">IFERROR(Inputs!AC673/Inputs_old!AC673-1,"-")</f>
        <v>0</v>
      </c>
      <c r="AD673" s="90" t="n">
        <f aca="false">IFERROR(Inputs!AD673/Inputs_old!AD673-1,"-")</f>
        <v>0</v>
      </c>
      <c r="AE673" s="90" t="n">
        <f aca="false">IFERROR(Inputs!AE673/Inputs_old!AE673-1,"-")</f>
        <v>0</v>
      </c>
      <c r="AF673" s="90" t="n">
        <f aca="false">IFERROR(Inputs!AF673/Inputs_old!AF673-1,"-")</f>
        <v>0</v>
      </c>
      <c r="AG673" s="90" t="n">
        <f aca="false">IFERROR(Inputs!AG673/Inputs_old!AG673-1,"-")</f>
        <v>0</v>
      </c>
      <c r="AH673" s="90" t="n">
        <f aca="false">IFERROR(Inputs!AH673/Inputs_old!AH673-1,"-")</f>
        <v>0</v>
      </c>
      <c r="AI673" s="90" t="n">
        <f aca="false">IFERROR(Inputs!AI673/Inputs_old!AI673-1,"-")</f>
        <v>0</v>
      </c>
      <c r="AJ673" s="90" t="n">
        <f aca="false">IFERROR(Inputs!AJ673/Inputs_old!AJ673-1,"-")</f>
        <v>-0.00287597421005048</v>
      </c>
      <c r="AK673" s="90" t="n">
        <f aca="false">IFERROR(Inputs!AK673/Inputs_old!AK673-1,"-")</f>
        <v>-0.00699658466085984</v>
      </c>
      <c r="AL673" s="90" t="n">
        <f aca="false">IFERROR(Inputs!AL673/Inputs_old!AL673-1,"-")</f>
        <v>-0.00669435223562331</v>
      </c>
      <c r="AM673" s="90" t="n">
        <f aca="false">IFERROR(Inputs!AM673/Inputs_old!AM673-1,"-")</f>
        <v>-0.00640755537348969</v>
      </c>
      <c r="AN673" s="90" t="n">
        <f aca="false">IFERROR(Inputs!AN673/Inputs_old!AN673-1,"-")</f>
        <v>-0.0064075553734898</v>
      </c>
      <c r="AO673" s="90" t="n">
        <f aca="false">IFERROR(Inputs!AO673/Inputs_old!AO673-1,"-")</f>
        <v>-0.0064075553734898</v>
      </c>
      <c r="AP673" s="90" t="n">
        <f aca="false">IFERROR(Inputs!AP673/Inputs_old!AP673-1,"-")</f>
        <v>-0.0064075553734898</v>
      </c>
      <c r="AQ673" s="90" t="n">
        <f aca="false">IFERROR(Inputs!AQ673/Inputs_old!AQ673-1,"-")</f>
        <v>-0.00640755537348992</v>
      </c>
      <c r="AR673" s="90" t="n">
        <f aca="false">IFERROR(Inputs!AR673/Inputs_old!AR673-1,"-")</f>
        <v>-0.0064075553734898</v>
      </c>
      <c r="AS673" s="90" t="n">
        <f aca="false">IFERROR(Inputs!AS673/Inputs_old!AS673-1,"-")</f>
        <v>-0.0064075553734898</v>
      </c>
      <c r="AT673" s="90" t="n">
        <f aca="false">IFERROR(Inputs!AT673/Inputs_old!AT673-1,"-")</f>
        <v>-0.0064075553734898</v>
      </c>
      <c r="AU673" s="90" t="n">
        <f aca="false">IFERROR(Inputs!AU673/Inputs_old!AU673-1,"-")</f>
        <v>-0.00640755537348992</v>
      </c>
      <c r="AV673" s="90" t="n">
        <f aca="false">IFERROR(Inputs!AV673/Inputs_old!AV673-1,"-")</f>
        <v>-0.0064075553734898</v>
      </c>
      <c r="AW673" s="90" t="n">
        <f aca="false">IFERROR(Inputs!AW673/Inputs_old!AW673-1,"-")</f>
        <v>-0.0064075553734898</v>
      </c>
      <c r="AX673" s="90" t="n">
        <f aca="false">IFERROR(Inputs!AX673/Inputs_old!AX673-1,"-")</f>
        <v>-0.00640755537348969</v>
      </c>
      <c r="AY673" s="90" t="n">
        <f aca="false">IFERROR(Inputs!AY673/Inputs_old!AY673-1,"-")</f>
        <v>-0.00640755537348969</v>
      </c>
      <c r="AZ673" s="90" t="n">
        <f aca="false">IFERROR(Inputs!AZ673/Inputs_old!AZ673-1,"-")</f>
        <v>-0.00640755537348969</v>
      </c>
      <c r="BA673" s="90" t="n">
        <f aca="false">IFERROR(Inputs!BA673/Inputs_old!BA673-1,"-")</f>
        <v>-0.00640755537348969</v>
      </c>
      <c r="BB673" s="90" t="n">
        <f aca="false">IFERROR(Inputs!BB673/Inputs_old!BB673-1,"-")</f>
        <v>-0.00640755537348958</v>
      </c>
      <c r="BC673" s="90" t="n">
        <f aca="false">IFERROR(Inputs!BC673/Inputs_old!BC673-1,"-")</f>
        <v>-0.00640755537348958</v>
      </c>
      <c r="BD673" s="90" t="n">
        <f aca="false">IFERROR(Inputs!BD673/Inputs_old!BD673-1,"-")</f>
        <v>-0.00640755537348969</v>
      </c>
      <c r="BE673" s="90" t="n">
        <f aca="false">IFERROR(Inputs!BE673/Inputs_old!BE673-1,"-")</f>
        <v>-0.0064075553734898</v>
      </c>
      <c r="BF673" s="90" t="n">
        <f aca="false">IFERROR(Inputs!BF673/Inputs_old!BF673-1,"-")</f>
        <v>-0.0064075553734898</v>
      </c>
      <c r="BG673" s="90" t="n">
        <f aca="false">IFERROR(Inputs!BG673/Inputs_old!BG673-1,"-")</f>
        <v>-0.0064075553734898</v>
      </c>
    </row>
    <row r="674" customFormat="false" ht="13.5" hidden="false" customHeight="true" outlineLevel="0" collapsed="false">
      <c r="A674" s="48" t="s">
        <v>99</v>
      </c>
      <c r="B674" s="201" t="s">
        <v>184</v>
      </c>
      <c r="C674" s="201"/>
      <c r="D674" s="201" t="s">
        <v>101</v>
      </c>
      <c r="E674" s="52"/>
      <c r="F674" s="19" t="s">
        <v>592</v>
      </c>
      <c r="G674" s="52" t="s">
        <v>186</v>
      </c>
      <c r="H674" s="246"/>
      <c r="I674" s="246"/>
      <c r="J674" s="90" t="n">
        <f aca="false">Inputs!J674-Inputs_old!J674</f>
        <v>0</v>
      </c>
      <c r="K674" s="90" t="n">
        <f aca="false">Inputs!K674-Inputs_old!K674</f>
        <v>0</v>
      </c>
      <c r="L674" s="90" t="n">
        <f aca="false">Inputs!L674-Inputs_old!L674</f>
        <v>0</v>
      </c>
      <c r="M674" s="90" t="n">
        <f aca="false">Inputs!M674-Inputs_old!M674</f>
        <v>0</v>
      </c>
      <c r="N674" s="90" t="n">
        <f aca="false">Inputs!N674-Inputs_old!N674</f>
        <v>0</v>
      </c>
      <c r="O674" s="90" t="n">
        <f aca="false">Inputs!O674-Inputs_old!O674</f>
        <v>0</v>
      </c>
      <c r="P674" s="90" t="n">
        <f aca="false">Inputs!P674-Inputs_old!P674</f>
        <v>0</v>
      </c>
      <c r="Q674" s="90" t="n">
        <f aca="false">Inputs!Q674-Inputs_old!Q674</f>
        <v>0</v>
      </c>
      <c r="R674" s="90" t="n">
        <f aca="false">Inputs!R674-Inputs_old!R674</f>
        <v>0</v>
      </c>
      <c r="S674" s="90" t="n">
        <f aca="false">Inputs!S674-Inputs_old!S674</f>
        <v>0</v>
      </c>
      <c r="T674" s="90" t="n">
        <f aca="false">Inputs!T674-Inputs_old!T674</f>
        <v>0</v>
      </c>
      <c r="U674" s="90" t="n">
        <f aca="false">Inputs!U674-Inputs_old!U674</f>
        <v>0</v>
      </c>
      <c r="V674" s="90" t="n">
        <f aca="false">Inputs!V674-Inputs_old!V674</f>
        <v>0</v>
      </c>
      <c r="W674" s="90" t="n">
        <f aca="false">Inputs!W674-Inputs_old!W674</f>
        <v>0</v>
      </c>
      <c r="X674" s="90" t="n">
        <f aca="false">Inputs!X674-Inputs_old!X674</f>
        <v>0</v>
      </c>
      <c r="Y674" s="90" t="n">
        <f aca="false">Inputs!Y674-Inputs_old!Y674</f>
        <v>0</v>
      </c>
      <c r="Z674" s="90" t="n">
        <f aca="false">Inputs!Z674-Inputs_old!Z674</f>
        <v>0</v>
      </c>
      <c r="AA674" s="90" t="n">
        <f aca="false">IFERROR(Inputs!AA674/Inputs_old!AA674-1,"-")</f>
        <v>0</v>
      </c>
      <c r="AB674" s="90" t="n">
        <f aca="false">IFERROR(Inputs!AB674/Inputs_old!AB674-1,"-")</f>
        <v>0</v>
      </c>
      <c r="AC674" s="90" t="n">
        <f aca="false">IFERROR(Inputs!AC674/Inputs_old!AC674-1,"-")</f>
        <v>0</v>
      </c>
      <c r="AD674" s="90" t="n">
        <f aca="false">IFERROR(Inputs!AD674/Inputs_old!AD674-1,"-")</f>
        <v>0</v>
      </c>
      <c r="AE674" s="90" t="n">
        <f aca="false">IFERROR(Inputs!AE674/Inputs_old!AE674-1,"-")</f>
        <v>0</v>
      </c>
      <c r="AF674" s="90" t="n">
        <f aca="false">IFERROR(Inputs!AF674/Inputs_old!AF674-1,"-")</f>
        <v>0</v>
      </c>
      <c r="AG674" s="90" t="n">
        <f aca="false">IFERROR(Inputs!AG674/Inputs_old!AG674-1,"-")</f>
        <v>0</v>
      </c>
      <c r="AH674" s="90" t="n">
        <f aca="false">IFERROR(Inputs!AH674/Inputs_old!AH674-1,"-")</f>
        <v>0</v>
      </c>
      <c r="AI674" s="90" t="n">
        <f aca="false">IFERROR(Inputs!AI674/Inputs_old!AI674-1,"-")</f>
        <v>0.00105551665217818</v>
      </c>
      <c r="AJ674" s="90" t="n">
        <f aca="false">IFERROR(Inputs!AJ674/Inputs_old!AJ674-1,"-")</f>
        <v>0.116693889099445</v>
      </c>
      <c r="AK674" s="90" t="n">
        <f aca="false">IFERROR(Inputs!AK674/Inputs_old!AK674-1,"-")</f>
        <v>0.113233994727991</v>
      </c>
      <c r="AL674" s="90" t="n">
        <f aca="false">IFERROR(Inputs!AL674/Inputs_old!AL674-1,"-")</f>
        <v>0.133341861274118</v>
      </c>
      <c r="AM674" s="90" t="n">
        <f aca="false">IFERROR(Inputs!AM674/Inputs_old!AM674-1,"-")</f>
        <v>0.147265563843384</v>
      </c>
      <c r="AN674" s="90" t="n">
        <f aca="false">IFERROR(Inputs!AN674/Inputs_old!AN674-1,"-")</f>
        <v>0.147265563843384</v>
      </c>
      <c r="AO674" s="90" t="n">
        <f aca="false">IFERROR(Inputs!AO674/Inputs_old!AO674-1,"-")</f>
        <v>0.147265563843384</v>
      </c>
      <c r="AP674" s="90" t="n">
        <f aca="false">IFERROR(Inputs!AP674/Inputs_old!AP674-1,"-")</f>
        <v>0.147265563843384</v>
      </c>
      <c r="AQ674" s="90" t="n">
        <f aca="false">IFERROR(Inputs!AQ674/Inputs_old!AQ674-1,"-")</f>
        <v>0.147265563843384</v>
      </c>
      <c r="AR674" s="90" t="n">
        <f aca="false">IFERROR(Inputs!AR674/Inputs_old!AR674-1,"-")</f>
        <v>0.147265563843384</v>
      </c>
      <c r="AS674" s="90" t="n">
        <f aca="false">IFERROR(Inputs!AS674/Inputs_old!AS674-1,"-")</f>
        <v>0.147265563843384</v>
      </c>
      <c r="AT674" s="90" t="n">
        <f aca="false">IFERROR(Inputs!AT674/Inputs_old!AT674-1,"-")</f>
        <v>0.147265563843384</v>
      </c>
      <c r="AU674" s="90" t="n">
        <f aca="false">IFERROR(Inputs!AU674/Inputs_old!AU674-1,"-")</f>
        <v>0.147265563843384</v>
      </c>
      <c r="AV674" s="90" t="n">
        <f aca="false">IFERROR(Inputs!AV674/Inputs_old!AV674-1,"-")</f>
        <v>0.147265563843384</v>
      </c>
      <c r="AW674" s="90" t="n">
        <f aca="false">IFERROR(Inputs!AW674/Inputs_old!AW674-1,"-")</f>
        <v>0.147265563843384</v>
      </c>
      <c r="AX674" s="90" t="n">
        <f aca="false">IFERROR(Inputs!AX674/Inputs_old!AX674-1,"-")</f>
        <v>0.147265563843384</v>
      </c>
      <c r="AY674" s="90" t="n">
        <f aca="false">IFERROR(Inputs!AY674/Inputs_old!AY674-1,"-")</f>
        <v>0.147265563843384</v>
      </c>
      <c r="AZ674" s="90" t="n">
        <f aca="false">IFERROR(Inputs!AZ674/Inputs_old!AZ674-1,"-")</f>
        <v>0.147265563843384</v>
      </c>
      <c r="BA674" s="90" t="n">
        <f aca="false">IFERROR(Inputs!BA674/Inputs_old!BA674-1,"-")</f>
        <v>0.147265563843384</v>
      </c>
      <c r="BB674" s="90" t="n">
        <f aca="false">IFERROR(Inputs!BB674/Inputs_old!BB674-1,"-")</f>
        <v>0.147265563843384</v>
      </c>
      <c r="BC674" s="90" t="n">
        <f aca="false">IFERROR(Inputs!BC674/Inputs_old!BC674-1,"-")</f>
        <v>0.147265563843384</v>
      </c>
      <c r="BD674" s="90" t="n">
        <f aca="false">IFERROR(Inputs!BD674/Inputs_old!BD674-1,"-")</f>
        <v>0.147265563843384</v>
      </c>
      <c r="BE674" s="90" t="n">
        <f aca="false">IFERROR(Inputs!BE674/Inputs_old!BE674-1,"-")</f>
        <v>0.147265563843384</v>
      </c>
      <c r="BF674" s="90" t="n">
        <f aca="false">IFERROR(Inputs!BF674/Inputs_old!BF674-1,"-")</f>
        <v>0.147265563843384</v>
      </c>
      <c r="BG674" s="90" t="n">
        <f aca="false">IFERROR(Inputs!BG674/Inputs_old!BG674-1,"-")</f>
        <v>0.147265563843384</v>
      </c>
    </row>
    <row r="675" customFormat="false" ht="13.5" hidden="false" customHeight="true" outlineLevel="0" collapsed="false">
      <c r="A675" s="48" t="s">
        <v>99</v>
      </c>
      <c r="B675" s="201" t="s">
        <v>184</v>
      </c>
      <c r="C675" s="201"/>
      <c r="D675" s="201" t="s">
        <v>101</v>
      </c>
      <c r="E675" s="52"/>
      <c r="F675" s="19" t="s">
        <v>593</v>
      </c>
      <c r="G675" s="52" t="s">
        <v>186</v>
      </c>
      <c r="H675" s="246"/>
      <c r="I675" s="246"/>
      <c r="J675" s="90" t="n">
        <f aca="false">Inputs!J675-Inputs_old!J675</f>
        <v>0</v>
      </c>
      <c r="K675" s="90" t="n">
        <f aca="false">Inputs!K675-Inputs_old!K675</f>
        <v>0</v>
      </c>
      <c r="L675" s="90" t="n">
        <f aca="false">Inputs!L675-Inputs_old!L675</f>
        <v>0</v>
      </c>
      <c r="M675" s="90" t="n">
        <f aca="false">Inputs!M675-Inputs_old!M675</f>
        <v>0</v>
      </c>
      <c r="N675" s="90" t="n">
        <f aca="false">Inputs!N675-Inputs_old!N675</f>
        <v>0</v>
      </c>
      <c r="O675" s="90" t="n">
        <f aca="false">Inputs!O675-Inputs_old!O675</f>
        <v>0</v>
      </c>
      <c r="P675" s="90" t="n">
        <f aca="false">Inputs!P675-Inputs_old!P675</f>
        <v>0</v>
      </c>
      <c r="Q675" s="90" t="n">
        <f aca="false">Inputs!Q675-Inputs_old!Q675</f>
        <v>0</v>
      </c>
      <c r="R675" s="90" t="n">
        <f aca="false">Inputs!R675-Inputs_old!R675</f>
        <v>0</v>
      </c>
      <c r="S675" s="90" t="n">
        <f aca="false">Inputs!S675-Inputs_old!S675</f>
        <v>0</v>
      </c>
      <c r="T675" s="90" t="n">
        <f aca="false">Inputs!T675-Inputs_old!T675</f>
        <v>0</v>
      </c>
      <c r="U675" s="90" t="n">
        <f aca="false">Inputs!U675-Inputs_old!U675</f>
        <v>0</v>
      </c>
      <c r="V675" s="90" t="n">
        <f aca="false">Inputs!V675-Inputs_old!V675</f>
        <v>0</v>
      </c>
      <c r="W675" s="90" t="n">
        <f aca="false">Inputs!W675-Inputs_old!W675</f>
        <v>0</v>
      </c>
      <c r="X675" s="90" t="n">
        <f aca="false">Inputs!X675-Inputs_old!X675</f>
        <v>0</v>
      </c>
      <c r="Y675" s="90" t="n">
        <f aca="false">Inputs!Y675-Inputs_old!Y675</f>
        <v>0</v>
      </c>
      <c r="Z675" s="90" t="n">
        <f aca="false">Inputs!Z675-Inputs_old!Z675</f>
        <v>0</v>
      </c>
      <c r="AA675" s="90" t="n">
        <f aca="false">IFERROR(Inputs!AA675/Inputs_old!AA675-1,"-")</f>
        <v>0</v>
      </c>
      <c r="AB675" s="90" t="n">
        <f aca="false">IFERROR(Inputs!AB675/Inputs_old!AB675-1,"-")</f>
        <v>0</v>
      </c>
      <c r="AC675" s="90" t="n">
        <f aca="false">IFERROR(Inputs!AC675/Inputs_old!AC675-1,"-")</f>
        <v>0</v>
      </c>
      <c r="AD675" s="90" t="n">
        <f aca="false">IFERROR(Inputs!AD675/Inputs_old!AD675-1,"-")</f>
        <v>0</v>
      </c>
      <c r="AE675" s="90" t="n">
        <f aca="false">IFERROR(Inputs!AE675/Inputs_old!AE675-1,"-")</f>
        <v>0</v>
      </c>
      <c r="AF675" s="90" t="n">
        <f aca="false">IFERROR(Inputs!AF675/Inputs_old!AF675-1,"-")</f>
        <v>0</v>
      </c>
      <c r="AG675" s="90" t="n">
        <f aca="false">IFERROR(Inputs!AG675/Inputs_old!AG675-1,"-")</f>
        <v>0</v>
      </c>
      <c r="AH675" s="90" t="n">
        <f aca="false">IFERROR(Inputs!AH675/Inputs_old!AH675-1,"-")</f>
        <v>0</v>
      </c>
      <c r="AI675" s="90" t="n">
        <f aca="false">IFERROR(Inputs!AI675/Inputs_old!AI675-1,"-")</f>
        <v>0.00150000000000006</v>
      </c>
      <c r="AJ675" s="90" t="n">
        <f aca="false">IFERROR(Inputs!AJ675/Inputs_old!AJ675-1,"-")</f>
        <v>0</v>
      </c>
      <c r="AK675" s="90" t="n">
        <f aca="false">IFERROR(Inputs!AK675/Inputs_old!AK675-1,"-")</f>
        <v>-0.00717602554315688</v>
      </c>
      <c r="AL675" s="90" t="n">
        <f aca="false">IFERROR(Inputs!AL675/Inputs_old!AL675-1,"-")</f>
        <v>0.0296547857980105</v>
      </c>
      <c r="AM675" s="90" t="n">
        <f aca="false">IFERROR(Inputs!AM675/Inputs_old!AM675-1,"-")</f>
        <v>0.0555292928243769</v>
      </c>
      <c r="AN675" s="90" t="n">
        <f aca="false">IFERROR(Inputs!AN675/Inputs_old!AN675-1,"-")</f>
        <v>0.0555292928243771</v>
      </c>
      <c r="AO675" s="90" t="n">
        <f aca="false">IFERROR(Inputs!AO675/Inputs_old!AO675-1,"-")</f>
        <v>0.0555292928243771</v>
      </c>
      <c r="AP675" s="90" t="n">
        <f aca="false">IFERROR(Inputs!AP675/Inputs_old!AP675-1,"-")</f>
        <v>0.0555292928243771</v>
      </c>
      <c r="AQ675" s="90" t="n">
        <f aca="false">IFERROR(Inputs!AQ675/Inputs_old!AQ675-1,"-")</f>
        <v>0.0555292928243771</v>
      </c>
      <c r="AR675" s="90" t="n">
        <f aca="false">IFERROR(Inputs!AR675/Inputs_old!AR675-1,"-")</f>
        <v>0.0555292928243774</v>
      </c>
      <c r="AS675" s="90" t="n">
        <f aca="false">IFERROR(Inputs!AS675/Inputs_old!AS675-1,"-")</f>
        <v>0.0555292928243774</v>
      </c>
      <c r="AT675" s="90" t="n">
        <f aca="false">IFERROR(Inputs!AT675/Inputs_old!AT675-1,"-")</f>
        <v>0.0555292928243771</v>
      </c>
      <c r="AU675" s="90" t="n">
        <f aca="false">IFERROR(Inputs!AU675/Inputs_old!AU675-1,"-")</f>
        <v>0.0555292928243771</v>
      </c>
      <c r="AV675" s="90" t="n">
        <f aca="false">IFERROR(Inputs!AV675/Inputs_old!AV675-1,"-")</f>
        <v>0.0555292928243771</v>
      </c>
      <c r="AW675" s="90" t="n">
        <f aca="false">IFERROR(Inputs!AW675/Inputs_old!AW675-1,"-")</f>
        <v>0.0555292928243769</v>
      </c>
      <c r="AX675" s="90" t="n">
        <f aca="false">IFERROR(Inputs!AX675/Inputs_old!AX675-1,"-")</f>
        <v>0.0555292928243767</v>
      </c>
      <c r="AY675" s="90" t="n">
        <f aca="false">IFERROR(Inputs!AY675/Inputs_old!AY675-1,"-")</f>
        <v>0.0555292928243769</v>
      </c>
      <c r="AZ675" s="90" t="n">
        <f aca="false">IFERROR(Inputs!AZ675/Inputs_old!AZ675-1,"-")</f>
        <v>0.0555292928243767</v>
      </c>
      <c r="BA675" s="90" t="n">
        <f aca="false">IFERROR(Inputs!BA675/Inputs_old!BA675-1,"-")</f>
        <v>0.0555292928243767</v>
      </c>
      <c r="BB675" s="90" t="n">
        <f aca="false">IFERROR(Inputs!BB675/Inputs_old!BB675-1,"-")</f>
        <v>0.0555292928243767</v>
      </c>
      <c r="BC675" s="90" t="n">
        <f aca="false">IFERROR(Inputs!BC675/Inputs_old!BC675-1,"-")</f>
        <v>0.0555292928243767</v>
      </c>
      <c r="BD675" s="90" t="n">
        <f aca="false">IFERROR(Inputs!BD675/Inputs_old!BD675-1,"-")</f>
        <v>0.0555292928243767</v>
      </c>
      <c r="BE675" s="90" t="n">
        <f aca="false">IFERROR(Inputs!BE675/Inputs_old!BE675-1,"-")</f>
        <v>0.0555292928243767</v>
      </c>
      <c r="BF675" s="90" t="n">
        <f aca="false">IFERROR(Inputs!BF675/Inputs_old!BF675-1,"-")</f>
        <v>0.0555292928243767</v>
      </c>
      <c r="BG675" s="90" t="n">
        <f aca="false">IFERROR(Inputs!BG675/Inputs_old!BG675-1,"-")</f>
        <v>0.0555292928243767</v>
      </c>
    </row>
    <row r="676" s="3" customFormat="true" ht="13.5" hidden="false" customHeight="true" outlineLevel="0" collapsed="false">
      <c r="A676" s="48" t="s">
        <v>99</v>
      </c>
      <c r="B676" s="201" t="s">
        <v>184</v>
      </c>
      <c r="C676" s="201"/>
      <c r="D676" s="201" t="s">
        <v>101</v>
      </c>
      <c r="E676" s="246"/>
      <c r="F676" s="19" t="s">
        <v>594</v>
      </c>
      <c r="G676" s="52" t="s">
        <v>103</v>
      </c>
      <c r="H676" s="246"/>
      <c r="I676" s="246"/>
      <c r="AA676" s="90" t="n">
        <f aca="false">IFERROR(Inputs!AA676/Inputs_old!AA676-1,"-")</f>
        <v>0</v>
      </c>
      <c r="AB676" s="90" t="n">
        <f aca="false">IFERROR(Inputs!AB676/Inputs_old!AB676-1,"-")</f>
        <v>0</v>
      </c>
      <c r="AC676" s="90" t="n">
        <f aca="false">IFERROR(Inputs!AC676/Inputs_old!AC676-1,"-")</f>
        <v>0</v>
      </c>
      <c r="AD676" s="90" t="n">
        <f aca="false">IFERROR(Inputs!AD676/Inputs_old!AD676-1,"-")</f>
        <v>0</v>
      </c>
      <c r="AE676" s="90" t="n">
        <f aca="false">IFERROR(Inputs!AE676/Inputs_old!AE676-1,"-")</f>
        <v>0</v>
      </c>
      <c r="AF676" s="90" t="n">
        <f aca="false">IFERROR(Inputs!AF676/Inputs_old!AF676-1,"-")</f>
        <v>0</v>
      </c>
      <c r="AG676" s="90" t="n">
        <f aca="false">IFERROR(Inputs!AG676/Inputs_old!AG676-1,"-")</f>
        <v>0</v>
      </c>
      <c r="AH676" s="90" t="n">
        <f aca="false">IFERROR(Inputs!AH676/Inputs_old!AH676-1,"-")</f>
        <v>0</v>
      </c>
      <c r="AI676" s="90" t="n">
        <f aca="false">IFERROR(Inputs!AI676/Inputs_old!AI676-1,"-")</f>
        <v>-0.000647351612624747</v>
      </c>
      <c r="AJ676" s="90" t="n">
        <f aca="false">IFERROR(Inputs!AJ676/Inputs_old!AJ676-1,"-")</f>
        <v>2.22044604925031E-016</v>
      </c>
      <c r="AK676" s="90" t="n">
        <f aca="false">IFERROR(Inputs!AK676/Inputs_old!AK676-1,"-")</f>
        <v>-0.00209393811144365</v>
      </c>
      <c r="AL676" s="90" t="n">
        <f aca="false">IFERROR(Inputs!AL676/Inputs_old!AL676-1,"-")</f>
        <v>-0.00194064065609434</v>
      </c>
      <c r="AM676" s="90" t="n">
        <f aca="false">IFERROR(Inputs!AM676/Inputs_old!AM676-1,"-")</f>
        <v>-0.00179498412040313</v>
      </c>
      <c r="AN676" s="90" t="n">
        <f aca="false">IFERROR(Inputs!AN676/Inputs_old!AN676-1,"-")</f>
        <v>-0.00179498412040302</v>
      </c>
      <c r="AO676" s="90" t="n">
        <f aca="false">IFERROR(Inputs!AO676/Inputs_old!AO676-1,"-")</f>
        <v>-0.00179498412040302</v>
      </c>
      <c r="AP676" s="90" t="n">
        <f aca="false">IFERROR(Inputs!AP676/Inputs_old!AP676-1,"-")</f>
        <v>-0.00179498412040313</v>
      </c>
      <c r="AQ676" s="90" t="n">
        <f aca="false">IFERROR(Inputs!AQ676/Inputs_old!AQ676-1,"-")</f>
        <v>-0.00179498412040313</v>
      </c>
      <c r="AR676" s="90" t="n">
        <f aca="false">IFERROR(Inputs!AR676/Inputs_old!AR676-1,"-")</f>
        <v>-0.00179498412040302</v>
      </c>
      <c r="AS676" s="90" t="n">
        <f aca="false">IFERROR(Inputs!AS676/Inputs_old!AS676-1,"-")</f>
        <v>-0.00179498412040291</v>
      </c>
      <c r="AT676" s="90" t="n">
        <f aca="false">IFERROR(Inputs!AT676/Inputs_old!AT676-1,"-")</f>
        <v>-0.00179498412040302</v>
      </c>
      <c r="AU676" s="90" t="n">
        <f aca="false">IFERROR(Inputs!AU676/Inputs_old!AU676-1,"-")</f>
        <v>-0.00179498412040302</v>
      </c>
      <c r="AV676" s="90" t="n">
        <f aca="false">IFERROR(Inputs!AV676/Inputs_old!AV676-1,"-")</f>
        <v>-0.00179498412040302</v>
      </c>
      <c r="AW676" s="90" t="n">
        <f aca="false">IFERROR(Inputs!AW676/Inputs_old!AW676-1,"-")</f>
        <v>-0.00179498412040302</v>
      </c>
      <c r="AX676" s="90" t="n">
        <f aca="false">IFERROR(Inputs!AX676/Inputs_old!AX676-1,"-")</f>
        <v>-0.00179498412040302</v>
      </c>
      <c r="AY676" s="90" t="n">
        <f aca="false">IFERROR(Inputs!AY676/Inputs_old!AY676-1,"-")</f>
        <v>-0.00179498412040291</v>
      </c>
      <c r="AZ676" s="90" t="n">
        <f aca="false">IFERROR(Inputs!AZ676/Inputs_old!AZ676-1,"-")</f>
        <v>-0.00179498412040302</v>
      </c>
      <c r="BA676" s="90" t="n">
        <f aca="false">IFERROR(Inputs!BA676/Inputs_old!BA676-1,"-")</f>
        <v>-0.00179498412040302</v>
      </c>
      <c r="BB676" s="90" t="n">
        <f aca="false">IFERROR(Inputs!BB676/Inputs_old!BB676-1,"-")</f>
        <v>-0.00179498412040302</v>
      </c>
      <c r="BC676" s="90" t="n">
        <f aca="false">IFERROR(Inputs!BC676/Inputs_old!BC676-1,"-")</f>
        <v>-0.00179498412040302</v>
      </c>
      <c r="BD676" s="90" t="n">
        <f aca="false">IFERROR(Inputs!BD676/Inputs_old!BD676-1,"-")</f>
        <v>-0.00179498412040291</v>
      </c>
      <c r="BE676" s="90" t="n">
        <f aca="false">IFERROR(Inputs!BE676/Inputs_old!BE676-1,"-")</f>
        <v>-0.00179498412040302</v>
      </c>
      <c r="BF676" s="90" t="n">
        <f aca="false">IFERROR(Inputs!BF676/Inputs_old!BF676-1,"-")</f>
        <v>-0.00179498412040313</v>
      </c>
      <c r="BG676" s="90" t="n">
        <f aca="false">IFERROR(Inputs!BG676/Inputs_old!BG676-1,"-")</f>
        <v>-0.00179498412040302</v>
      </c>
    </row>
    <row r="677" s="3" customFormat="true" ht="13.5" hidden="false" customHeight="true" outlineLevel="0" collapsed="false">
      <c r="A677" s="48" t="s">
        <v>99</v>
      </c>
      <c r="B677" s="201" t="s">
        <v>184</v>
      </c>
      <c r="C677" s="201"/>
      <c r="D677" s="201" t="s">
        <v>101</v>
      </c>
      <c r="E677" s="246"/>
      <c r="F677" s="19" t="s">
        <v>595</v>
      </c>
      <c r="G677" s="52" t="s">
        <v>186</v>
      </c>
      <c r="H677" s="246"/>
      <c r="I677" s="246"/>
      <c r="AA677" s="90" t="n">
        <f aca="false">IFERROR(Inputs!AA677/Inputs_old!AA677-1,"-")</f>
        <v>0</v>
      </c>
      <c r="AB677" s="90" t="n">
        <f aca="false">IFERROR(Inputs!AB677/Inputs_old!AB677-1,"-")</f>
        <v>0</v>
      </c>
      <c r="AC677" s="90" t="n">
        <f aca="false">IFERROR(Inputs!AC677/Inputs_old!AC677-1,"-")</f>
        <v>0</v>
      </c>
      <c r="AD677" s="90" t="n">
        <f aca="false">IFERROR(Inputs!AD677/Inputs_old!AD677-1,"-")</f>
        <v>0</v>
      </c>
      <c r="AE677" s="90" t="n">
        <f aca="false">IFERROR(Inputs!AE677/Inputs_old!AE677-1,"-")</f>
        <v>0</v>
      </c>
      <c r="AF677" s="90" t="n">
        <f aca="false">IFERROR(Inputs!AF677/Inputs_old!AF677-1,"-")</f>
        <v>0</v>
      </c>
      <c r="AG677" s="90" t="n">
        <f aca="false">IFERROR(Inputs!AG677/Inputs_old!AG677-1,"-")</f>
        <v>0</v>
      </c>
      <c r="AH677" s="90" t="n">
        <f aca="false">IFERROR(Inputs!AH677/Inputs_old!AH677-1,"-")</f>
        <v>0</v>
      </c>
      <c r="AI677" s="90" t="n">
        <f aca="false">IFERROR(Inputs!AI677/Inputs_old!AI677-1,"-")</f>
        <v>0.0199492669504278</v>
      </c>
      <c r="AJ677" s="90" t="n">
        <f aca="false">IFERROR(Inputs!AJ677/Inputs_old!AJ677-1,"-")</f>
        <v>0</v>
      </c>
      <c r="AK677" s="90" t="n">
        <f aca="false">IFERROR(Inputs!AK677/Inputs_old!AK677-1,"-")</f>
        <v>-0.00717602554315733</v>
      </c>
      <c r="AL677" s="90" t="n">
        <f aca="false">IFERROR(Inputs!AL677/Inputs_old!AL677-1,"-")</f>
        <v>0.0296547857980103</v>
      </c>
      <c r="AM677" s="90" t="n">
        <f aca="false">IFERROR(Inputs!AM677/Inputs_old!AM677-1,"-")</f>
        <v>0.0555292928243767</v>
      </c>
      <c r="AN677" s="90" t="n">
        <f aca="false">IFERROR(Inputs!AN677/Inputs_old!AN677-1,"-")</f>
        <v>0.0555292928243767</v>
      </c>
      <c r="AO677" s="90" t="n">
        <f aca="false">IFERROR(Inputs!AO677/Inputs_old!AO677-1,"-")</f>
        <v>0.0555292928243769</v>
      </c>
      <c r="AP677" s="90" t="n">
        <f aca="false">IFERROR(Inputs!AP677/Inputs_old!AP677-1,"-")</f>
        <v>0.0555292928243767</v>
      </c>
      <c r="AQ677" s="90" t="n">
        <f aca="false">IFERROR(Inputs!AQ677/Inputs_old!AQ677-1,"-")</f>
        <v>0.0555292928243767</v>
      </c>
      <c r="AR677" s="90" t="n">
        <f aca="false">IFERROR(Inputs!AR677/Inputs_old!AR677-1,"-")</f>
        <v>0.0555292928243769</v>
      </c>
      <c r="AS677" s="90" t="n">
        <f aca="false">IFERROR(Inputs!AS677/Inputs_old!AS677-1,"-")</f>
        <v>0.0555292928243767</v>
      </c>
      <c r="AT677" s="90" t="n">
        <f aca="false">IFERROR(Inputs!AT677/Inputs_old!AT677-1,"-")</f>
        <v>0.0555292928243767</v>
      </c>
      <c r="AU677" s="90" t="n">
        <f aca="false">IFERROR(Inputs!AU677/Inputs_old!AU677-1,"-")</f>
        <v>0.0555292928243767</v>
      </c>
      <c r="AV677" s="90" t="n">
        <f aca="false">IFERROR(Inputs!AV677/Inputs_old!AV677-1,"-")</f>
        <v>0.0555292928243767</v>
      </c>
      <c r="AW677" s="90" t="n">
        <f aca="false">IFERROR(Inputs!AW677/Inputs_old!AW677-1,"-")</f>
        <v>0.0555292928243769</v>
      </c>
      <c r="AX677" s="90" t="n">
        <f aca="false">IFERROR(Inputs!AX677/Inputs_old!AX677-1,"-")</f>
        <v>0.0555292928243769</v>
      </c>
      <c r="AY677" s="90" t="n">
        <f aca="false">IFERROR(Inputs!AY677/Inputs_old!AY677-1,"-")</f>
        <v>0.0555292928243771</v>
      </c>
      <c r="AZ677" s="90" t="n">
        <f aca="false">IFERROR(Inputs!AZ677/Inputs_old!AZ677-1,"-")</f>
        <v>0.0555292928243769</v>
      </c>
      <c r="BA677" s="90" t="n">
        <f aca="false">IFERROR(Inputs!BA677/Inputs_old!BA677-1,"-")</f>
        <v>0.0555292928243767</v>
      </c>
      <c r="BB677" s="90" t="n">
        <f aca="false">IFERROR(Inputs!BB677/Inputs_old!BB677-1,"-")</f>
        <v>0.0555292928243769</v>
      </c>
      <c r="BC677" s="90" t="n">
        <f aca="false">IFERROR(Inputs!BC677/Inputs_old!BC677-1,"-")</f>
        <v>0.0555292928243771</v>
      </c>
      <c r="BD677" s="90" t="n">
        <f aca="false">IFERROR(Inputs!BD677/Inputs_old!BD677-1,"-")</f>
        <v>0.0555292928243771</v>
      </c>
      <c r="BE677" s="90" t="n">
        <f aca="false">IFERROR(Inputs!BE677/Inputs_old!BE677-1,"-")</f>
        <v>0.0555292928243774</v>
      </c>
      <c r="BF677" s="90" t="n">
        <f aca="false">IFERROR(Inputs!BF677/Inputs_old!BF677-1,"-")</f>
        <v>0.0555292928243776</v>
      </c>
      <c r="BG677" s="90" t="n">
        <f aca="false">IFERROR(Inputs!BG677/Inputs_old!BG677-1,"-")</f>
        <v>0.0555292928243778</v>
      </c>
    </row>
    <row r="678" s="3" customFormat="true" ht="13.5" hidden="false" customHeight="true" outlineLevel="0" collapsed="false">
      <c r="A678" s="48" t="s">
        <v>99</v>
      </c>
      <c r="B678" s="201" t="s">
        <v>184</v>
      </c>
      <c r="C678" s="201"/>
      <c r="D678" s="201" t="s">
        <v>101</v>
      </c>
      <c r="E678" s="246"/>
      <c r="F678" s="19" t="s">
        <v>596</v>
      </c>
      <c r="G678" s="52" t="s">
        <v>186</v>
      </c>
      <c r="H678" s="246"/>
      <c r="I678" s="246"/>
      <c r="AA678" s="90" t="n">
        <f aca="false">IFERROR(Inputs!AA678/Inputs_old!AA678-1,"-")</f>
        <v>0</v>
      </c>
      <c r="AB678" s="90" t="n">
        <f aca="false">IFERROR(Inputs!AB678/Inputs_old!AB678-1,"-")</f>
        <v>0</v>
      </c>
      <c r="AC678" s="90" t="n">
        <f aca="false">IFERROR(Inputs!AC678/Inputs_old!AC678-1,"-")</f>
        <v>0</v>
      </c>
      <c r="AD678" s="90" t="n">
        <f aca="false">IFERROR(Inputs!AD678/Inputs_old!AD678-1,"-")</f>
        <v>0</v>
      </c>
      <c r="AE678" s="90" t="n">
        <f aca="false">IFERROR(Inputs!AE678/Inputs_old!AE678-1,"-")</f>
        <v>0</v>
      </c>
      <c r="AF678" s="90" t="n">
        <f aca="false">IFERROR(Inputs!AF678/Inputs_old!AF678-1,"-")</f>
        <v>0</v>
      </c>
      <c r="AG678" s="90" t="n">
        <f aca="false">IFERROR(Inputs!AG678/Inputs_old!AG678-1,"-")</f>
        <v>0</v>
      </c>
      <c r="AH678" s="90" t="n">
        <f aca="false">IFERROR(Inputs!AH678/Inputs_old!AH678-1,"-")</f>
        <v>0</v>
      </c>
      <c r="AI678" s="90" t="n">
        <f aca="false">IFERROR(Inputs!AI678/Inputs_old!AI678-1,"-")</f>
        <v>0.0360518278909228</v>
      </c>
      <c r="AJ678" s="90" t="n">
        <f aca="false">IFERROR(Inputs!AJ678/Inputs_old!AJ678-1,"-")</f>
        <v>0</v>
      </c>
      <c r="AK678" s="90" t="n">
        <f aca="false">IFERROR(Inputs!AK678/Inputs_old!AK678-1,"-")</f>
        <v>-0.00717602554315688</v>
      </c>
      <c r="AL678" s="90" t="n">
        <f aca="false">IFERROR(Inputs!AL678/Inputs_old!AL678-1,"-")</f>
        <v>0.0296547857980107</v>
      </c>
      <c r="AM678" s="90" t="n">
        <f aca="false">IFERROR(Inputs!AM678/Inputs_old!AM678-1,"-")</f>
        <v>0.0555292928243771</v>
      </c>
      <c r="AN678" s="90" t="n">
        <f aca="false">IFERROR(Inputs!AN678/Inputs_old!AN678-1,"-")</f>
        <v>0.0555292928243774</v>
      </c>
      <c r="AO678" s="90" t="n">
        <f aca="false">IFERROR(Inputs!AO678/Inputs_old!AO678-1,"-")</f>
        <v>0.0555292928243771</v>
      </c>
      <c r="AP678" s="90" t="n">
        <f aca="false">IFERROR(Inputs!AP678/Inputs_old!AP678-1,"-")</f>
        <v>0.0555292928243771</v>
      </c>
      <c r="AQ678" s="90" t="n">
        <f aca="false">IFERROR(Inputs!AQ678/Inputs_old!AQ678-1,"-")</f>
        <v>0.0555292928243771</v>
      </c>
      <c r="AR678" s="90" t="n">
        <f aca="false">IFERROR(Inputs!AR678/Inputs_old!AR678-1,"-")</f>
        <v>0.0555292928243771</v>
      </c>
      <c r="AS678" s="90" t="n">
        <f aca="false">IFERROR(Inputs!AS678/Inputs_old!AS678-1,"-")</f>
        <v>0.0555292928243771</v>
      </c>
      <c r="AT678" s="90" t="n">
        <f aca="false">IFERROR(Inputs!AT678/Inputs_old!AT678-1,"-")</f>
        <v>0.0555292928243771</v>
      </c>
      <c r="AU678" s="90" t="n">
        <f aca="false">IFERROR(Inputs!AU678/Inputs_old!AU678-1,"-")</f>
        <v>0.0555292928243771</v>
      </c>
      <c r="AV678" s="90" t="n">
        <f aca="false">IFERROR(Inputs!AV678/Inputs_old!AV678-1,"-")</f>
        <v>0.0555292928243771</v>
      </c>
      <c r="AW678" s="90" t="n">
        <f aca="false">IFERROR(Inputs!AW678/Inputs_old!AW678-1,"-")</f>
        <v>0.0555292928243769</v>
      </c>
      <c r="AX678" s="90" t="n">
        <f aca="false">IFERROR(Inputs!AX678/Inputs_old!AX678-1,"-")</f>
        <v>0.0555292928243771</v>
      </c>
      <c r="AY678" s="90" t="n">
        <f aca="false">IFERROR(Inputs!AY678/Inputs_old!AY678-1,"-")</f>
        <v>0.0555292928243771</v>
      </c>
      <c r="AZ678" s="90" t="n">
        <f aca="false">IFERROR(Inputs!AZ678/Inputs_old!AZ678-1,"-")</f>
        <v>0.0555292928243769</v>
      </c>
      <c r="BA678" s="90" t="n">
        <f aca="false">IFERROR(Inputs!BA678/Inputs_old!BA678-1,"-")</f>
        <v>0.0555292928243771</v>
      </c>
      <c r="BB678" s="90" t="n">
        <f aca="false">IFERROR(Inputs!BB678/Inputs_old!BB678-1,"-")</f>
        <v>0.0555292928243771</v>
      </c>
      <c r="BC678" s="90" t="n">
        <f aca="false">IFERROR(Inputs!BC678/Inputs_old!BC678-1,"-")</f>
        <v>0.0555292928243771</v>
      </c>
      <c r="BD678" s="90" t="n">
        <f aca="false">IFERROR(Inputs!BD678/Inputs_old!BD678-1,"-")</f>
        <v>0.0555292928243771</v>
      </c>
      <c r="BE678" s="90" t="n">
        <f aca="false">IFERROR(Inputs!BE678/Inputs_old!BE678-1,"-")</f>
        <v>0.0555292928243769</v>
      </c>
      <c r="BF678" s="90" t="n">
        <f aca="false">IFERROR(Inputs!BF678/Inputs_old!BF678-1,"-")</f>
        <v>0.0555292928243769</v>
      </c>
      <c r="BG678" s="90" t="n">
        <f aca="false">IFERROR(Inputs!BG678/Inputs_old!BG678-1,"-")</f>
        <v>0.0555292928243767</v>
      </c>
    </row>
    <row r="679" s="3" customFormat="true" ht="13.5" hidden="false" customHeight="true" outlineLevel="0" collapsed="false">
      <c r="A679" s="48" t="s">
        <v>99</v>
      </c>
      <c r="B679" s="201" t="s">
        <v>184</v>
      </c>
      <c r="C679" s="201"/>
      <c r="D679" s="201" t="s">
        <v>101</v>
      </c>
      <c r="E679" s="246"/>
      <c r="F679" s="19" t="s">
        <v>597</v>
      </c>
      <c r="G679" s="52" t="s">
        <v>186</v>
      </c>
      <c r="H679" s="246"/>
      <c r="I679" s="246"/>
      <c r="AA679" s="90" t="str">
        <f aca="false">IFERROR(Inputs!AA679/Inputs_old!AA679-1,"-")</f>
        <v>-</v>
      </c>
      <c r="AB679" s="90" t="str">
        <f aca="false">IFERROR(Inputs!AB679/Inputs_old!AB679-1,"-")</f>
        <v>-</v>
      </c>
      <c r="AC679" s="90" t="n">
        <f aca="false">IFERROR(Inputs!AC679/Inputs_old!AC679-1,"-")</f>
        <v>0</v>
      </c>
      <c r="AD679" s="90" t="n">
        <f aca="false">IFERROR(Inputs!AD679/Inputs_old!AD679-1,"-")</f>
        <v>0</v>
      </c>
      <c r="AE679" s="90" t="n">
        <f aca="false">IFERROR(Inputs!AE679/Inputs_old!AE679-1,"-")</f>
        <v>0</v>
      </c>
      <c r="AF679" s="90" t="n">
        <f aca="false">IFERROR(Inputs!AF679/Inputs_old!AF679-1,"-")</f>
        <v>0</v>
      </c>
      <c r="AG679" s="90" t="n">
        <f aca="false">IFERROR(Inputs!AG679/Inputs_old!AG679-1,"-")</f>
        <v>0</v>
      </c>
      <c r="AH679" s="90" t="n">
        <f aca="false">IFERROR(Inputs!AH679/Inputs_old!AH679-1,"-")</f>
        <v>0</v>
      </c>
      <c r="AI679" s="90" t="n">
        <f aca="false">IFERROR(Inputs!AI679/Inputs_old!AI679-1,"-")</f>
        <v>0.148443559812093</v>
      </c>
      <c r="AJ679" s="90" t="n">
        <f aca="false">IFERROR(Inputs!AJ679/Inputs_old!AJ679-1,"-")</f>
        <v>0.0690653050561036</v>
      </c>
      <c r="AK679" s="90" t="n">
        <f aca="false">IFERROR(Inputs!AK679/Inputs_old!AK679-1,"-")</f>
        <v>0.061393665119718</v>
      </c>
      <c r="AL679" s="90" t="n">
        <f aca="false">IFERROR(Inputs!AL679/Inputs_old!AL679-1,"-")</f>
        <v>0.100768207681627</v>
      </c>
      <c r="AM679" s="90" t="n">
        <f aca="false">IFERROR(Inputs!AM679/Inputs_old!AM679-1,"-")</f>
        <v>0.128429745428946</v>
      </c>
      <c r="AN679" s="90" t="n">
        <f aca="false">IFERROR(Inputs!AN679/Inputs_old!AN679-1,"-")</f>
        <v>0.128429745428946</v>
      </c>
      <c r="AO679" s="90" t="n">
        <f aca="false">IFERROR(Inputs!AO679/Inputs_old!AO679-1,"-")</f>
        <v>0.128429745428946</v>
      </c>
      <c r="AP679" s="90" t="n">
        <f aca="false">IFERROR(Inputs!AP679/Inputs_old!AP679-1,"-")</f>
        <v>0.128429745428946</v>
      </c>
      <c r="AQ679" s="90" t="n">
        <f aca="false">IFERROR(Inputs!AQ679/Inputs_old!AQ679-1,"-")</f>
        <v>0.128429745428946</v>
      </c>
      <c r="AR679" s="90" t="n">
        <f aca="false">IFERROR(Inputs!AR679/Inputs_old!AR679-1,"-")</f>
        <v>0.128429745428946</v>
      </c>
      <c r="AS679" s="90" t="n">
        <f aca="false">IFERROR(Inputs!AS679/Inputs_old!AS679-1,"-")</f>
        <v>0.128429745428946</v>
      </c>
      <c r="AT679" s="90" t="n">
        <f aca="false">IFERROR(Inputs!AT679/Inputs_old!AT679-1,"-")</f>
        <v>0.128429745428946</v>
      </c>
      <c r="AU679" s="90" t="n">
        <f aca="false">IFERROR(Inputs!AU679/Inputs_old!AU679-1,"-")</f>
        <v>0.128429745428946</v>
      </c>
      <c r="AV679" s="90" t="n">
        <f aca="false">IFERROR(Inputs!AV679/Inputs_old!AV679-1,"-")</f>
        <v>0.128429745428946</v>
      </c>
      <c r="AW679" s="90" t="n">
        <f aca="false">IFERROR(Inputs!AW679/Inputs_old!AW679-1,"-")</f>
        <v>0.128429745428946</v>
      </c>
      <c r="AX679" s="90" t="n">
        <f aca="false">IFERROR(Inputs!AX679/Inputs_old!AX679-1,"-")</f>
        <v>0.128429745428946</v>
      </c>
      <c r="AY679" s="90" t="n">
        <f aca="false">IFERROR(Inputs!AY679/Inputs_old!AY679-1,"-")</f>
        <v>0.128429745428946</v>
      </c>
      <c r="AZ679" s="90" t="n">
        <f aca="false">IFERROR(Inputs!AZ679/Inputs_old!AZ679-1,"-")</f>
        <v>0.128429745428946</v>
      </c>
      <c r="BA679" s="90" t="n">
        <f aca="false">IFERROR(Inputs!BA679/Inputs_old!BA679-1,"-")</f>
        <v>0.128429745428946</v>
      </c>
      <c r="BB679" s="90" t="n">
        <f aca="false">IFERROR(Inputs!BB679/Inputs_old!BB679-1,"-")</f>
        <v>0.128429745428946</v>
      </c>
      <c r="BC679" s="90" t="n">
        <f aca="false">IFERROR(Inputs!BC679/Inputs_old!BC679-1,"-")</f>
        <v>0.128429745428946</v>
      </c>
      <c r="BD679" s="90" t="n">
        <f aca="false">IFERROR(Inputs!BD679/Inputs_old!BD679-1,"-")</f>
        <v>0.128429745428946</v>
      </c>
      <c r="BE679" s="90" t="n">
        <f aca="false">IFERROR(Inputs!BE679/Inputs_old!BE679-1,"-")</f>
        <v>0.128429745428946</v>
      </c>
      <c r="BF679" s="90" t="n">
        <f aca="false">IFERROR(Inputs!BF679/Inputs_old!BF679-1,"-")</f>
        <v>0.128429745428946</v>
      </c>
      <c r="BG679" s="90" t="n">
        <f aca="false">IFERROR(Inputs!BG679/Inputs_old!BG679-1,"-")</f>
        <v>0.128429745428946</v>
      </c>
    </row>
    <row r="680" s="3" customFormat="true" ht="13.5" hidden="false" customHeight="true" outlineLevel="0" collapsed="false">
      <c r="A680" s="48" t="s">
        <v>99</v>
      </c>
      <c r="B680" s="201" t="s">
        <v>184</v>
      </c>
      <c r="C680" s="201"/>
      <c r="D680" s="201" t="s">
        <v>101</v>
      </c>
      <c r="E680" s="246"/>
      <c r="F680" s="19" t="s">
        <v>598</v>
      </c>
      <c r="G680" s="52" t="s">
        <v>103</v>
      </c>
      <c r="H680" s="246"/>
      <c r="I680" s="246"/>
    </row>
    <row r="681" s="3" customFormat="true" ht="13.5" hidden="false" customHeight="true" outlineLevel="0" collapsed="false">
      <c r="A681" s="48" t="s">
        <v>99</v>
      </c>
      <c r="B681" s="201" t="s">
        <v>184</v>
      </c>
      <c r="C681" s="201"/>
      <c r="D681" s="201" t="s">
        <v>101</v>
      </c>
      <c r="E681" s="246"/>
      <c r="F681" s="19" t="s">
        <v>599</v>
      </c>
      <c r="G681" s="52" t="s">
        <v>186</v>
      </c>
      <c r="H681" s="246"/>
      <c r="I681" s="246"/>
    </row>
    <row r="682" s="3" customFormat="true" ht="13.5" hidden="false" customHeight="true" outlineLevel="0" collapsed="false">
      <c r="A682" s="48" t="s">
        <v>99</v>
      </c>
      <c r="B682" s="201" t="s">
        <v>184</v>
      </c>
      <c r="C682" s="201"/>
      <c r="D682" s="201" t="s">
        <v>101</v>
      </c>
      <c r="E682" s="246"/>
      <c r="F682" s="19" t="s">
        <v>600</v>
      </c>
      <c r="G682" s="52" t="s">
        <v>186</v>
      </c>
      <c r="H682" s="246"/>
      <c r="I682" s="246"/>
    </row>
    <row r="683" s="3" customFormat="true" ht="13.5" hidden="false" customHeight="true" outlineLevel="0" collapsed="false">
      <c r="A683" s="247"/>
      <c r="B683" s="265"/>
      <c r="C683" s="265"/>
      <c r="D683" s="249"/>
      <c r="E683" s="246"/>
      <c r="F683" s="19"/>
      <c r="G683" s="246"/>
      <c r="H683" s="246"/>
      <c r="I683" s="246"/>
    </row>
    <row r="684" s="3" customFormat="true" ht="13.5" hidden="false" customHeight="true" outlineLevel="0" collapsed="false">
      <c r="A684" s="247"/>
      <c r="B684" s="265"/>
      <c r="C684" s="265"/>
      <c r="D684" s="249"/>
      <c r="E684" s="246"/>
      <c r="F684" s="19"/>
      <c r="G684" s="246"/>
      <c r="H684" s="246"/>
      <c r="I684" s="246"/>
    </row>
    <row r="685" s="3" customFormat="true" ht="13.5" hidden="false" customHeight="true" outlineLevel="0" collapsed="false">
      <c r="A685" s="247"/>
      <c r="B685" s="265"/>
      <c r="C685" s="265"/>
      <c r="D685" s="249"/>
      <c r="E685" s="246"/>
      <c r="F685" s="19"/>
      <c r="G685" s="246"/>
      <c r="H685" s="246"/>
      <c r="I685" s="246"/>
    </row>
    <row r="686" s="3" customFormat="true" ht="13.5" hidden="false" customHeight="true" outlineLevel="0" collapsed="false">
      <c r="A686" s="247"/>
      <c r="B686" s="265"/>
      <c r="C686" s="265"/>
      <c r="D686" s="249"/>
      <c r="E686" s="246"/>
      <c r="F686" s="19"/>
      <c r="G686" s="246"/>
      <c r="H686" s="246"/>
      <c r="I686" s="246"/>
    </row>
    <row r="687" s="3" customFormat="true" ht="13.5" hidden="false" customHeight="true" outlineLevel="0" collapsed="false">
      <c r="A687" s="247"/>
      <c r="B687" s="265"/>
      <c r="C687" s="265"/>
      <c r="D687" s="249"/>
      <c r="E687" s="246"/>
      <c r="F687" s="19"/>
      <c r="G687" s="246"/>
      <c r="H687" s="246"/>
      <c r="I687" s="246"/>
    </row>
    <row r="688" s="3" customFormat="true" ht="13.5" hidden="false" customHeight="true" outlineLevel="0" collapsed="false">
      <c r="A688" s="250"/>
      <c r="B688" s="266"/>
      <c r="C688" s="266"/>
      <c r="D688" s="252"/>
      <c r="E688" s="253"/>
      <c r="F688" s="19"/>
      <c r="G688" s="253"/>
      <c r="H688" s="253"/>
      <c r="I688" s="253"/>
    </row>
    <row r="689" s="3" customFormat="true" ht="13.5" hidden="false" customHeight="true" outlineLevel="0" collapsed="false">
      <c r="A689" s="250"/>
      <c r="B689" s="266"/>
      <c r="C689" s="266"/>
      <c r="D689" s="252"/>
      <c r="E689" s="253"/>
      <c r="F689" s="19"/>
      <c r="G689" s="253"/>
      <c r="H689" s="253"/>
      <c r="I689" s="253"/>
    </row>
    <row r="690" s="3" customFormat="true" ht="13.5" hidden="false" customHeight="true" outlineLevel="0" collapsed="false">
      <c r="A690" s="250"/>
      <c r="B690" s="266"/>
      <c r="C690" s="266"/>
      <c r="D690" s="252"/>
      <c r="E690" s="253"/>
      <c r="F690" s="19"/>
      <c r="G690" s="253"/>
      <c r="H690" s="253"/>
      <c r="I690" s="253"/>
    </row>
    <row r="691" s="3" customFormat="true" ht="13.5" hidden="false" customHeight="true" outlineLevel="0" collapsed="false">
      <c r="A691" s="250"/>
      <c r="B691" s="266"/>
      <c r="C691" s="266"/>
      <c r="D691" s="252"/>
      <c r="E691" s="253"/>
      <c r="F691" s="19"/>
      <c r="G691" s="253"/>
      <c r="H691" s="253"/>
      <c r="I691" s="253"/>
    </row>
    <row r="692" s="3" customFormat="true" ht="13.5" hidden="false" customHeight="true" outlineLevel="0" collapsed="false">
      <c r="A692" s="250"/>
      <c r="B692" s="266"/>
      <c r="C692" s="266"/>
      <c r="D692" s="252"/>
      <c r="E692" s="253"/>
      <c r="F692" s="19"/>
      <c r="G692" s="253"/>
      <c r="H692" s="253"/>
      <c r="I692" s="253"/>
    </row>
    <row r="693" s="3" customFormat="true" ht="13.5" hidden="false" customHeight="true" outlineLevel="0" collapsed="false">
      <c r="A693" s="250"/>
      <c r="B693" s="266"/>
      <c r="C693" s="266"/>
      <c r="D693" s="252"/>
      <c r="E693" s="253"/>
      <c r="F693" s="19"/>
      <c r="G693" s="253"/>
      <c r="H693" s="253"/>
      <c r="I693" s="253"/>
    </row>
    <row r="694" s="3" customFormat="true" ht="13.5" hidden="false" customHeight="true" outlineLevel="0" collapsed="false">
      <c r="A694" s="250"/>
      <c r="B694" s="266"/>
      <c r="C694" s="266"/>
      <c r="D694" s="252"/>
      <c r="E694" s="253"/>
      <c r="F694" s="19"/>
      <c r="G694" s="253"/>
      <c r="H694" s="253"/>
      <c r="I694" s="253"/>
    </row>
    <row r="695" s="3" customFormat="true" ht="13.5" hidden="false" customHeight="true" outlineLevel="0" collapsed="false">
      <c r="A695" s="250"/>
      <c r="B695" s="266"/>
      <c r="C695" s="266"/>
      <c r="D695" s="252"/>
      <c r="E695" s="253"/>
      <c r="F695" s="19"/>
      <c r="G695" s="253"/>
      <c r="H695" s="253"/>
      <c r="I695" s="253"/>
    </row>
    <row r="696" s="3" customFormat="true" ht="13.5" hidden="false" customHeight="true" outlineLevel="0" collapsed="false">
      <c r="A696" s="250"/>
      <c r="B696" s="266"/>
      <c r="C696" s="266"/>
      <c r="D696" s="252"/>
      <c r="E696" s="253"/>
      <c r="F696" s="19"/>
      <c r="G696" s="253"/>
      <c r="H696" s="253"/>
      <c r="I696" s="253"/>
    </row>
    <row r="697" s="3" customFormat="true" ht="13.5" hidden="false" customHeight="true" outlineLevel="0" collapsed="false">
      <c r="A697" s="250"/>
      <c r="B697" s="266"/>
      <c r="C697" s="266"/>
      <c r="D697" s="252"/>
      <c r="E697" s="253"/>
      <c r="F697" s="19"/>
      <c r="G697" s="253"/>
      <c r="H697" s="253"/>
      <c r="I697" s="253"/>
    </row>
    <row r="698" s="3" customFormat="true" ht="13.5" hidden="false" customHeight="true" outlineLevel="0" collapsed="false">
      <c r="A698" s="250"/>
      <c r="B698" s="266"/>
      <c r="C698" s="266"/>
      <c r="D698" s="252"/>
      <c r="E698" s="253"/>
      <c r="F698" s="19"/>
      <c r="G698" s="253"/>
      <c r="H698" s="253"/>
      <c r="I698" s="253"/>
    </row>
    <row r="699" s="3" customFormat="true" ht="13.5" hidden="false" customHeight="true" outlineLevel="0" collapsed="false">
      <c r="A699" s="250"/>
      <c r="B699" s="266"/>
      <c r="C699" s="266"/>
      <c r="D699" s="252"/>
      <c r="E699" s="253"/>
      <c r="F699" s="19"/>
      <c r="G699" s="253"/>
      <c r="H699" s="253"/>
      <c r="I699" s="253"/>
    </row>
    <row r="700" s="3" customFormat="true" ht="13.5" hidden="false" customHeight="true" outlineLevel="0" collapsed="false">
      <c r="A700" s="250" t="s">
        <v>99</v>
      </c>
      <c r="B700" s="266" t="s">
        <v>601</v>
      </c>
      <c r="C700" s="266"/>
      <c r="D700" s="252"/>
      <c r="E700" s="253"/>
      <c r="F700" s="19" t="s">
        <v>602</v>
      </c>
      <c r="G700" s="253" t="s">
        <v>603</v>
      </c>
      <c r="H700" s="253"/>
      <c r="I700" s="253"/>
    </row>
    <row r="701" s="3" customFormat="true" ht="13.5" hidden="false" customHeight="true" outlineLevel="0" collapsed="false">
      <c r="A701" s="250"/>
      <c r="B701" s="266"/>
      <c r="C701" s="266"/>
      <c r="D701" s="252"/>
      <c r="E701" s="253"/>
      <c r="F701" s="19"/>
      <c r="G701" s="253"/>
      <c r="H701" s="253"/>
      <c r="I701" s="253"/>
    </row>
    <row r="702" s="3" customFormat="true" ht="13.5" hidden="false" customHeight="true" outlineLevel="0" collapsed="false">
      <c r="A702" s="250"/>
      <c r="B702" s="266"/>
      <c r="C702" s="266"/>
      <c r="D702" s="252"/>
      <c r="E702" s="253"/>
      <c r="F702" s="19"/>
      <c r="G702" s="253"/>
      <c r="H702" s="253"/>
      <c r="I702" s="253"/>
    </row>
    <row r="703" s="3" customFormat="true" ht="13.5" hidden="false" customHeight="true" outlineLevel="0" collapsed="false">
      <c r="A703" s="250"/>
      <c r="B703" s="266"/>
      <c r="C703" s="266"/>
      <c r="D703" s="252"/>
      <c r="E703" s="253"/>
      <c r="F703" s="19"/>
      <c r="G703" s="253"/>
      <c r="H703" s="253"/>
      <c r="I703" s="253"/>
    </row>
    <row r="704" s="3" customFormat="true" ht="13.5" hidden="false" customHeight="true" outlineLevel="0" collapsed="false">
      <c r="A704" s="250"/>
      <c r="B704" s="266"/>
      <c r="C704" s="266"/>
      <c r="D704" s="252"/>
      <c r="E704" s="253"/>
      <c r="F704" s="19"/>
      <c r="G704" s="253"/>
      <c r="H704" s="253"/>
      <c r="I704" s="253"/>
    </row>
    <row r="705" s="3" customFormat="true" ht="13.5" hidden="false" customHeight="true" outlineLevel="0" collapsed="false">
      <c r="A705" s="250"/>
      <c r="B705" s="266"/>
      <c r="C705" s="266"/>
      <c r="D705" s="252"/>
      <c r="E705" s="253"/>
      <c r="F705" s="19"/>
      <c r="G705" s="253"/>
      <c r="H705" s="253"/>
      <c r="I705" s="253"/>
    </row>
    <row r="706" s="3" customFormat="true" ht="13.5" hidden="false" customHeight="true" outlineLevel="0" collapsed="false">
      <c r="A706" s="250"/>
      <c r="B706" s="266"/>
      <c r="C706" s="266"/>
      <c r="D706" s="252"/>
      <c r="E706" s="253"/>
      <c r="F706" s="19"/>
      <c r="G706" s="253"/>
      <c r="H706" s="253"/>
      <c r="I706" s="253"/>
    </row>
    <row r="707" s="3" customFormat="true" ht="13.5" hidden="false" customHeight="true" outlineLevel="0" collapsed="false">
      <c r="A707" s="250"/>
      <c r="B707" s="266"/>
      <c r="C707" s="266"/>
      <c r="D707" s="252"/>
      <c r="E707" s="253"/>
      <c r="F707" s="19"/>
      <c r="G707" s="253"/>
      <c r="H707" s="253"/>
      <c r="I707" s="253"/>
    </row>
    <row r="708" s="3" customFormat="true" ht="13.5" hidden="false" customHeight="true" outlineLevel="0" collapsed="false">
      <c r="A708" s="172" t="s">
        <v>99</v>
      </c>
      <c r="B708" s="318" t="s">
        <v>252</v>
      </c>
      <c r="C708" s="318"/>
      <c r="D708" s="318" t="s">
        <v>101</v>
      </c>
      <c r="E708" s="96"/>
      <c r="F708" s="19" t="s">
        <v>604</v>
      </c>
      <c r="G708" s="96" t="s">
        <v>103</v>
      </c>
      <c r="H708" s="246"/>
      <c r="I708" s="246"/>
    </row>
    <row r="709" s="3" customFormat="true" ht="13.5" hidden="false" customHeight="true" outlineLevel="0" collapsed="false">
      <c r="A709" s="484" t="s">
        <v>99</v>
      </c>
      <c r="B709" s="485" t="s">
        <v>252</v>
      </c>
      <c r="C709" s="485"/>
      <c r="D709" s="485" t="s">
        <v>101</v>
      </c>
      <c r="E709" s="259"/>
      <c r="F709" s="259" t="s">
        <v>605</v>
      </c>
      <c r="G709" s="259" t="s">
        <v>103</v>
      </c>
      <c r="H709" s="246"/>
      <c r="I709" s="246"/>
    </row>
    <row r="710" s="3" customFormat="true" ht="13.5" hidden="false" customHeight="true" outlineLevel="0" collapsed="false">
      <c r="A710" s="484" t="s">
        <v>99</v>
      </c>
      <c r="B710" s="485" t="s">
        <v>252</v>
      </c>
      <c r="C710" s="485"/>
      <c r="D710" s="485" t="s">
        <v>101</v>
      </c>
      <c r="E710" s="259"/>
      <c r="F710" s="259" t="s">
        <v>606</v>
      </c>
      <c r="G710" s="259" t="s">
        <v>103</v>
      </c>
      <c r="H710" s="246"/>
      <c r="I710" s="246"/>
    </row>
    <row r="711" s="3" customFormat="true" ht="13.5" hidden="false" customHeight="true" outlineLevel="0" collapsed="false">
      <c r="A711" s="172" t="s">
        <v>99</v>
      </c>
      <c r="B711" s="318" t="s">
        <v>252</v>
      </c>
      <c r="C711" s="318"/>
      <c r="D711" s="318" t="s">
        <v>101</v>
      </c>
      <c r="E711" s="96"/>
      <c r="F711" s="19" t="s">
        <v>607</v>
      </c>
      <c r="G711" s="96" t="s">
        <v>103</v>
      </c>
      <c r="H711" s="246"/>
      <c r="I711" s="246"/>
    </row>
    <row r="712" s="3" customFormat="true" ht="13.5" hidden="false" customHeight="true" outlineLevel="0" collapsed="false">
      <c r="A712" s="484" t="s">
        <v>99</v>
      </c>
      <c r="B712" s="485" t="s">
        <v>252</v>
      </c>
      <c r="C712" s="485"/>
      <c r="D712" s="485" t="s">
        <v>101</v>
      </c>
      <c r="E712" s="259"/>
      <c r="F712" s="259" t="s">
        <v>608</v>
      </c>
      <c r="G712" s="259" t="s">
        <v>103</v>
      </c>
      <c r="H712" s="246"/>
      <c r="I712" s="246"/>
    </row>
    <row r="713" s="3" customFormat="true" ht="13.5" hidden="false" customHeight="true" outlineLevel="0" collapsed="false">
      <c r="A713" s="172" t="s">
        <v>99</v>
      </c>
      <c r="B713" s="318" t="s">
        <v>252</v>
      </c>
      <c r="C713" s="318"/>
      <c r="D713" s="318" t="s">
        <v>101</v>
      </c>
      <c r="E713" s="96"/>
      <c r="F713" s="19" t="s">
        <v>609</v>
      </c>
      <c r="G713" s="96" t="s">
        <v>103</v>
      </c>
      <c r="H713" s="246"/>
      <c r="I713" s="246"/>
    </row>
    <row r="714" s="3" customFormat="true" ht="13.5" hidden="false" customHeight="true" outlineLevel="0" collapsed="false">
      <c r="A714" s="172" t="s">
        <v>99</v>
      </c>
      <c r="B714" s="318" t="s">
        <v>252</v>
      </c>
      <c r="C714" s="318"/>
      <c r="D714" s="318" t="s">
        <v>101</v>
      </c>
      <c r="E714" s="96"/>
      <c r="F714" s="19" t="s">
        <v>610</v>
      </c>
      <c r="G714" s="96" t="s">
        <v>103</v>
      </c>
      <c r="H714" s="246"/>
      <c r="I714" s="246"/>
    </row>
    <row r="715" s="3" customFormat="true" ht="13.5" hidden="false" customHeight="true" outlineLevel="0" collapsed="false">
      <c r="A715" s="172" t="s">
        <v>99</v>
      </c>
      <c r="B715" s="318" t="s">
        <v>252</v>
      </c>
      <c r="C715" s="318"/>
      <c r="D715" s="318" t="s">
        <v>101</v>
      </c>
      <c r="E715" s="96"/>
      <c r="F715" s="19" t="s">
        <v>611</v>
      </c>
      <c r="G715" s="96" t="s">
        <v>103</v>
      </c>
      <c r="H715" s="246"/>
      <c r="I715" s="246"/>
    </row>
    <row r="716" s="3" customFormat="true" ht="13.5" hidden="false" customHeight="true" outlineLevel="0" collapsed="false">
      <c r="A716" s="172"/>
      <c r="B716" s="318"/>
      <c r="C716" s="318"/>
      <c r="D716" s="318"/>
      <c r="E716" s="96"/>
      <c r="F716" s="19"/>
      <c r="G716" s="96"/>
      <c r="H716" s="246"/>
      <c r="I716" s="246"/>
    </row>
    <row r="717" s="3" customFormat="true" ht="13.5" hidden="false" customHeight="true" outlineLevel="0" collapsed="false">
      <c r="A717" s="172"/>
      <c r="B717" s="318"/>
      <c r="C717" s="318"/>
      <c r="D717" s="318"/>
      <c r="E717" s="96"/>
      <c r="F717" s="19"/>
      <c r="G717" s="96"/>
      <c r="H717" s="246"/>
      <c r="I717" s="246"/>
    </row>
    <row r="718" s="3" customFormat="true" ht="13.5" hidden="false" customHeight="true" outlineLevel="0" collapsed="false">
      <c r="A718" s="172"/>
      <c r="B718" s="318"/>
      <c r="C718" s="318"/>
      <c r="D718" s="318"/>
      <c r="E718" s="96"/>
      <c r="F718" s="19"/>
      <c r="G718" s="96"/>
      <c r="H718" s="246"/>
      <c r="I718" s="246"/>
    </row>
    <row r="719" s="3" customFormat="true" ht="13.5" hidden="false" customHeight="true" outlineLevel="0" collapsed="false">
      <c r="A719" s="172"/>
      <c r="B719" s="318"/>
      <c r="C719" s="318"/>
      <c r="D719" s="318"/>
      <c r="E719" s="96"/>
      <c r="F719" s="19"/>
      <c r="G719" s="96"/>
      <c r="H719" s="246"/>
      <c r="I719" s="246"/>
    </row>
    <row r="720" s="3" customFormat="true" ht="13.5" hidden="false" customHeight="true" outlineLevel="0" collapsed="false">
      <c r="A720" s="172"/>
      <c r="B720" s="318"/>
      <c r="C720" s="318"/>
      <c r="D720" s="318"/>
      <c r="E720" s="96"/>
      <c r="F720" s="19"/>
      <c r="G720" s="96"/>
      <c r="H720" s="246"/>
      <c r="I720" s="246"/>
    </row>
    <row r="721" s="3" customFormat="true" ht="13.5" hidden="false" customHeight="true" outlineLevel="0" collapsed="false">
      <c r="A721" s="172"/>
      <c r="B721" s="318"/>
      <c r="C721" s="318"/>
      <c r="D721" s="318"/>
      <c r="E721" s="96"/>
      <c r="F721" s="19"/>
      <c r="G721" s="96"/>
      <c r="H721" s="246"/>
      <c r="I721" s="246"/>
    </row>
    <row r="722" s="3" customFormat="true" ht="13.5" hidden="false" customHeight="true" outlineLevel="0" collapsed="false">
      <c r="A722" s="172"/>
      <c r="B722" s="318"/>
      <c r="C722" s="318"/>
      <c r="D722" s="318"/>
      <c r="E722" s="96"/>
      <c r="F722" s="19"/>
      <c r="G722" s="96"/>
      <c r="H722" s="246"/>
      <c r="I722" s="246"/>
    </row>
    <row r="723" s="3" customFormat="true" ht="13.5" hidden="false" customHeight="true" outlineLevel="0" collapsed="false">
      <c r="A723" s="172"/>
      <c r="B723" s="318"/>
      <c r="C723" s="318"/>
      <c r="D723" s="318"/>
      <c r="E723" s="96"/>
      <c r="F723" s="19"/>
      <c r="G723" s="96"/>
      <c r="H723" s="246"/>
      <c r="I723" s="246"/>
    </row>
    <row r="724" s="3" customFormat="true" ht="13.5" hidden="false" customHeight="true" outlineLevel="0" collapsed="false">
      <c r="A724" s="172"/>
      <c r="B724" s="318"/>
      <c r="C724" s="318"/>
      <c r="D724" s="318"/>
      <c r="E724" s="96"/>
      <c r="F724" s="19"/>
      <c r="G724" s="96"/>
      <c r="H724" s="246"/>
      <c r="I724" s="246"/>
    </row>
    <row r="725" s="3" customFormat="true" ht="13.5" hidden="false" customHeight="true" outlineLevel="0" collapsed="false">
      <c r="A725" s="172"/>
      <c r="B725" s="318"/>
      <c r="C725" s="318"/>
      <c r="D725" s="318"/>
      <c r="E725" s="96"/>
      <c r="F725" s="19"/>
      <c r="G725" s="96"/>
      <c r="H725" s="246"/>
      <c r="I725" s="246"/>
    </row>
    <row r="726" s="3" customFormat="true" ht="13.5" hidden="false" customHeight="true" outlineLevel="0" collapsed="false">
      <c r="A726" s="172"/>
      <c r="B726" s="318"/>
      <c r="C726" s="318"/>
      <c r="D726" s="318"/>
      <c r="E726" s="96"/>
      <c r="F726" s="19"/>
      <c r="G726" s="96"/>
      <c r="H726" s="246"/>
      <c r="I726" s="246"/>
    </row>
    <row r="727" s="3" customFormat="true" ht="13.5" hidden="false" customHeight="true" outlineLevel="0" collapsed="false">
      <c r="A727" s="172"/>
      <c r="B727" s="318"/>
      <c r="C727" s="318"/>
      <c r="D727" s="318"/>
      <c r="E727" s="96"/>
      <c r="F727" s="19"/>
      <c r="G727" s="96"/>
      <c r="H727" s="246"/>
      <c r="I727" s="246"/>
    </row>
    <row r="728" s="3" customFormat="true" ht="13.5" hidden="false" customHeight="true" outlineLevel="0" collapsed="false">
      <c r="A728" s="250"/>
      <c r="B728" s="266"/>
      <c r="C728" s="266"/>
      <c r="D728" s="252"/>
      <c r="E728" s="253"/>
      <c r="F728" s="19"/>
      <c r="G728" s="253"/>
      <c r="H728" s="253"/>
      <c r="I728" s="253"/>
    </row>
    <row r="729" s="3" customFormat="true" ht="13.5" hidden="false" customHeight="true" outlineLevel="0" collapsed="false">
      <c r="A729" s="250"/>
      <c r="B729" s="266"/>
      <c r="C729" s="266"/>
      <c r="D729" s="252"/>
      <c r="E729" s="253"/>
      <c r="F729" s="19"/>
      <c r="G729" s="253"/>
      <c r="H729" s="253"/>
      <c r="I729" s="253"/>
    </row>
    <row r="730" s="3" customFormat="true" ht="13.5" hidden="false" customHeight="true" outlineLevel="0" collapsed="false">
      <c r="A730" s="250"/>
      <c r="B730" s="266"/>
      <c r="C730" s="266"/>
      <c r="D730" s="252"/>
      <c r="E730" s="253"/>
      <c r="F730" s="19"/>
      <c r="G730" s="253"/>
      <c r="H730" s="253"/>
      <c r="I730" s="253"/>
    </row>
    <row r="731" s="3" customFormat="true" ht="13.5" hidden="false" customHeight="true" outlineLevel="0" collapsed="false">
      <c r="A731" s="250"/>
      <c r="B731" s="266"/>
      <c r="C731" s="266"/>
      <c r="D731" s="252"/>
      <c r="E731" s="253"/>
      <c r="F731" s="19"/>
      <c r="G731" s="253"/>
      <c r="H731" s="253"/>
      <c r="I731" s="253"/>
    </row>
    <row r="732" s="3" customFormat="true" ht="13.5" hidden="false" customHeight="true" outlineLevel="0" collapsed="false">
      <c r="A732" s="250"/>
      <c r="B732" s="266"/>
      <c r="C732" s="266"/>
      <c r="D732" s="252"/>
      <c r="E732" s="253"/>
      <c r="F732" s="19"/>
      <c r="G732" s="253"/>
      <c r="H732" s="253"/>
      <c r="I732" s="253"/>
    </row>
    <row r="733" s="3" customFormat="true" ht="13.5" hidden="false" customHeight="true" outlineLevel="0" collapsed="false">
      <c r="A733" s="250"/>
      <c r="B733" s="266"/>
      <c r="C733" s="266"/>
      <c r="D733" s="252"/>
      <c r="E733" s="253"/>
      <c r="F733" s="19"/>
      <c r="G733" s="253"/>
      <c r="H733" s="253"/>
      <c r="I733" s="253"/>
    </row>
    <row r="734" s="3" customFormat="true" ht="13.5" hidden="false" customHeight="true" outlineLevel="0" collapsed="false">
      <c r="A734" s="250"/>
      <c r="B734" s="266"/>
      <c r="C734" s="266"/>
      <c r="D734" s="252"/>
      <c r="E734" s="253"/>
      <c r="F734" s="19"/>
      <c r="G734" s="253"/>
      <c r="H734" s="253"/>
      <c r="I734" s="253"/>
    </row>
    <row r="735" s="3" customFormat="true" ht="13.5" hidden="false" customHeight="true" outlineLevel="0" collapsed="false">
      <c r="A735" s="250"/>
      <c r="B735" s="266"/>
      <c r="C735" s="266"/>
      <c r="D735" s="252"/>
      <c r="E735" s="253"/>
      <c r="F735" s="19"/>
      <c r="G735" s="253"/>
      <c r="H735" s="253"/>
      <c r="I735" s="253"/>
    </row>
    <row r="736" s="3" customFormat="true" ht="13.5" hidden="false" customHeight="true" outlineLevel="0" collapsed="false">
      <c r="A736" s="250"/>
      <c r="B736" s="266"/>
      <c r="C736" s="266"/>
      <c r="D736" s="252"/>
      <c r="E736" s="253"/>
      <c r="F736" s="19"/>
      <c r="G736" s="253"/>
      <c r="H736" s="253"/>
      <c r="I736" s="253"/>
    </row>
    <row r="737" s="3" customFormat="true" ht="13.5" hidden="false" customHeight="true" outlineLevel="0" collapsed="false">
      <c r="A737" s="250"/>
      <c r="B737" s="266"/>
      <c r="C737" s="266"/>
      <c r="D737" s="252"/>
      <c r="E737" s="253"/>
      <c r="F737" s="19"/>
      <c r="G737" s="253"/>
      <c r="H737" s="253"/>
      <c r="I737" s="253"/>
    </row>
    <row r="738" s="3" customFormat="true" ht="13.5" hidden="false" customHeight="true" outlineLevel="0" collapsed="false">
      <c r="A738" s="250"/>
      <c r="B738" s="266"/>
      <c r="C738" s="266"/>
      <c r="D738" s="252"/>
      <c r="E738" s="253"/>
      <c r="F738" s="19"/>
      <c r="G738" s="253"/>
      <c r="H738" s="253"/>
      <c r="I738" s="253"/>
    </row>
    <row r="739" s="3" customFormat="true" ht="13.5" hidden="false" customHeight="true" outlineLevel="0" collapsed="false">
      <c r="A739" s="250"/>
      <c r="B739" s="266"/>
      <c r="C739" s="266"/>
      <c r="D739" s="252"/>
      <c r="E739" s="253"/>
      <c r="F739" s="19"/>
      <c r="G739" s="253"/>
      <c r="H739" s="253"/>
      <c r="I739" s="253"/>
    </row>
    <row r="740" s="3" customFormat="true" ht="13.5" hidden="false" customHeight="true" outlineLevel="0" collapsed="false">
      <c r="A740" s="250"/>
      <c r="B740" s="266"/>
      <c r="C740" s="266"/>
      <c r="D740" s="252"/>
      <c r="E740" s="253"/>
      <c r="F740" s="19"/>
      <c r="G740" s="253"/>
      <c r="H740" s="253"/>
      <c r="I740" s="253"/>
    </row>
    <row r="741" s="3" customFormat="true" ht="13.5" hidden="false" customHeight="true" outlineLevel="0" collapsed="false">
      <c r="A741" s="250"/>
      <c r="B741" s="266"/>
      <c r="C741" s="266"/>
      <c r="D741" s="252"/>
      <c r="E741" s="253"/>
      <c r="F741" s="19"/>
      <c r="G741" s="253"/>
      <c r="H741" s="253"/>
      <c r="I741" s="253"/>
    </row>
    <row r="742" s="3" customFormat="true" ht="13.5" hidden="false" customHeight="true" outlineLevel="0" collapsed="false">
      <c r="A742" s="250"/>
      <c r="B742" s="266"/>
      <c r="C742" s="266"/>
      <c r="D742" s="252"/>
      <c r="E742" s="253"/>
      <c r="F742" s="19"/>
      <c r="G742" s="253"/>
      <c r="H742" s="253"/>
      <c r="I742" s="253"/>
    </row>
    <row r="743" s="3" customFormat="true" ht="13.5" hidden="false" customHeight="true" outlineLevel="0" collapsed="false">
      <c r="A743" s="250"/>
      <c r="B743" s="266"/>
      <c r="C743" s="266"/>
      <c r="D743" s="252"/>
      <c r="E743" s="253"/>
      <c r="F743" s="19"/>
      <c r="G743" s="253"/>
      <c r="H743" s="253"/>
      <c r="I743" s="253"/>
    </row>
    <row r="744" s="3" customFormat="true" ht="13.5" hidden="false" customHeight="true" outlineLevel="0" collapsed="false">
      <c r="A744" s="250"/>
      <c r="B744" s="266"/>
      <c r="C744" s="266"/>
      <c r="D744" s="252"/>
      <c r="E744" s="253"/>
      <c r="F744" s="19"/>
      <c r="G744" s="253"/>
      <c r="H744" s="253"/>
      <c r="I744" s="253"/>
    </row>
    <row r="745" s="3" customFormat="true" ht="13.5" hidden="false" customHeight="true" outlineLevel="0" collapsed="false">
      <c r="A745" s="250"/>
      <c r="B745" s="266"/>
      <c r="C745" s="266"/>
      <c r="D745" s="252"/>
      <c r="E745" s="253"/>
      <c r="F745" s="19"/>
      <c r="G745" s="253"/>
      <c r="H745" s="253"/>
      <c r="I745" s="253"/>
    </row>
    <row r="746" s="3" customFormat="true" ht="13.5" hidden="false" customHeight="true" outlineLevel="0" collapsed="false">
      <c r="A746" s="250"/>
      <c r="B746" s="266"/>
      <c r="C746" s="266"/>
      <c r="D746" s="252"/>
      <c r="E746" s="253"/>
      <c r="F746" s="19"/>
      <c r="G746" s="253"/>
      <c r="H746" s="253"/>
      <c r="I746" s="253"/>
    </row>
    <row r="747" s="3" customFormat="true" ht="13.5" hidden="false" customHeight="true" outlineLevel="0" collapsed="false">
      <c r="A747" s="250"/>
      <c r="B747" s="266"/>
      <c r="C747" s="266"/>
      <c r="D747" s="252"/>
      <c r="E747" s="253"/>
      <c r="F747" s="19"/>
      <c r="G747" s="253"/>
      <c r="H747" s="253"/>
      <c r="I747" s="253"/>
    </row>
    <row r="748" s="3" customFormat="true" ht="13.5" hidden="false" customHeight="true" outlineLevel="0" collapsed="false">
      <c r="A748" s="247"/>
      <c r="B748" s="265"/>
      <c r="C748" s="265"/>
      <c r="D748" s="249"/>
      <c r="E748" s="246"/>
      <c r="F748" s="264"/>
      <c r="G748" s="246"/>
      <c r="H748" s="246"/>
      <c r="I748" s="246"/>
    </row>
    <row r="749" s="3" customFormat="true" ht="13.5" hidden="false" customHeight="true" outlineLevel="0" collapsed="false">
      <c r="A749" s="247"/>
      <c r="B749" s="265"/>
      <c r="C749" s="265"/>
      <c r="D749" s="249"/>
      <c r="E749" s="246"/>
      <c r="F749" s="264"/>
      <c r="G749" s="246"/>
      <c r="H749" s="246"/>
      <c r="I749" s="246"/>
    </row>
    <row r="750" s="3" customFormat="true" ht="13.5" hidden="false" customHeight="true" outlineLevel="0" collapsed="false">
      <c r="A750" s="247" t="s">
        <v>99</v>
      </c>
      <c r="B750" s="265" t="s">
        <v>613</v>
      </c>
      <c r="C750" s="265"/>
      <c r="D750" s="249" t="s">
        <v>101</v>
      </c>
      <c r="E750" s="246" t="s">
        <v>614</v>
      </c>
      <c r="F750" s="264" t="s">
        <v>614</v>
      </c>
      <c r="G750" s="246" t="s">
        <v>12</v>
      </c>
      <c r="H750" s="246" t="s">
        <v>615</v>
      </c>
      <c r="I750" s="246"/>
      <c r="AA750" s="90" t="n">
        <f aca="false">Inputs!AA750-Inputs_old!AA750</f>
        <v>0</v>
      </c>
      <c r="AB750" s="90" t="n">
        <f aca="false">Inputs!AB750-Inputs_old!AB750</f>
        <v>0</v>
      </c>
      <c r="AC750" s="90" t="n">
        <f aca="false">Inputs!AC750-Inputs_old!AC750</f>
        <v>0</v>
      </c>
      <c r="AD750" s="90" t="n">
        <f aca="false">Inputs!AD750-Inputs_old!AD750</f>
        <v>0</v>
      </c>
      <c r="AE750" s="90" t="n">
        <f aca="false">Inputs!AE750-Inputs_old!AE750</f>
        <v>0</v>
      </c>
      <c r="AF750" s="90" t="n">
        <f aca="false">Inputs!AF750-Inputs_old!AF750</f>
        <v>0</v>
      </c>
      <c r="AG750" s="90" t="n">
        <f aca="false">Inputs!AG750-Inputs_old!AG750</f>
        <v>0</v>
      </c>
      <c r="AH750" s="90" t="n">
        <f aca="false">Inputs!AH750-Inputs_old!AH750</f>
        <v>0</v>
      </c>
      <c r="AI750" s="90" t="n">
        <f aca="false">Inputs!AI750-Inputs_old!AI750</f>
        <v>0</v>
      </c>
      <c r="AJ750" s="90" t="n">
        <f aca="false">Inputs!AJ750-Inputs_old!AJ750</f>
        <v>0</v>
      </c>
      <c r="AK750" s="90" t="n">
        <f aca="false">Inputs!AK750-Inputs_old!AK750</f>
        <v>0</v>
      </c>
      <c r="AL750" s="90" t="n">
        <f aca="false">Inputs!AL750-Inputs_old!AL750</f>
        <v>0</v>
      </c>
      <c r="AM750" s="90" t="n">
        <f aca="false">Inputs!AM750-Inputs_old!AM750</f>
        <v>0</v>
      </c>
      <c r="AN750" s="90" t="n">
        <f aca="false">Inputs!AN750-Inputs_old!AN750</f>
        <v>0</v>
      </c>
      <c r="AO750" s="90" t="n">
        <f aca="false">Inputs!AO750-Inputs_old!AO750</f>
        <v>0</v>
      </c>
      <c r="AP750" s="90" t="n">
        <f aca="false">Inputs!AP750-Inputs_old!AP750</f>
        <v>0</v>
      </c>
      <c r="AQ750" s="90" t="n">
        <f aca="false">Inputs!AQ750-Inputs_old!AQ750</f>
        <v>0</v>
      </c>
      <c r="AR750" s="90" t="n">
        <f aca="false">Inputs!AR750-Inputs_old!AR750</f>
        <v>0</v>
      </c>
      <c r="AS750" s="90" t="n">
        <f aca="false">Inputs!AS750-Inputs_old!AS750</f>
        <v>0</v>
      </c>
      <c r="AT750" s="90" t="n">
        <f aca="false">Inputs!AT750-Inputs_old!AT750</f>
        <v>0</v>
      </c>
      <c r="AU750" s="90" t="n">
        <f aca="false">Inputs!AU750-Inputs_old!AU750</f>
        <v>0</v>
      </c>
      <c r="AV750" s="90" t="n">
        <f aca="false">Inputs!AV750-Inputs_old!AV750</f>
        <v>0</v>
      </c>
      <c r="AW750" s="90" t="n">
        <f aca="false">Inputs!AW750-Inputs_old!AW750</f>
        <v>0</v>
      </c>
      <c r="AX750" s="90" t="n">
        <f aca="false">Inputs!AX750-Inputs_old!AX750</f>
        <v>0</v>
      </c>
      <c r="AY750" s="90" t="n">
        <f aca="false">Inputs!AY750-Inputs_old!AY750</f>
        <v>0</v>
      </c>
      <c r="AZ750" s="90" t="n">
        <f aca="false">Inputs!AZ750-Inputs_old!AZ750</f>
        <v>0</v>
      </c>
      <c r="BA750" s="90" t="n">
        <f aca="false">Inputs!BA750-Inputs_old!BA750</f>
        <v>0</v>
      </c>
      <c r="BB750" s="90" t="n">
        <f aca="false">Inputs!BB750-Inputs_old!BB750</f>
        <v>0</v>
      </c>
      <c r="BC750" s="90" t="n">
        <f aca="false">Inputs!BC750-Inputs_old!BC750</f>
        <v>0</v>
      </c>
      <c r="BD750" s="90" t="n">
        <f aca="false">Inputs!BD750-Inputs_old!BD750</f>
        <v>0</v>
      </c>
      <c r="BE750" s="90" t="n">
        <f aca="false">Inputs!BE750-Inputs_old!BE750</f>
        <v>0</v>
      </c>
      <c r="BF750" s="90" t="n">
        <f aca="false">Inputs!BF750-Inputs_old!BF750</f>
        <v>0</v>
      </c>
      <c r="BG750" s="90" t="n">
        <f aca="false">Inputs!BG750-Inputs_old!BG750</f>
        <v>0</v>
      </c>
    </row>
    <row r="751" s="3" customFormat="true" ht="13.5" hidden="false" customHeight="true" outlineLevel="0" collapsed="false">
      <c r="A751" s="247" t="s">
        <v>99</v>
      </c>
      <c r="B751" s="265" t="s">
        <v>613</v>
      </c>
      <c r="C751" s="265"/>
      <c r="D751" s="249" t="s">
        <v>101</v>
      </c>
      <c r="E751" s="246" t="s">
        <v>616</v>
      </c>
      <c r="F751" s="264" t="s">
        <v>616</v>
      </c>
      <c r="G751" s="246" t="s">
        <v>12</v>
      </c>
      <c r="H751" s="246" t="s">
        <v>617</v>
      </c>
      <c r="I751" s="246"/>
      <c r="AA751" s="90" t="n">
        <f aca="false">Inputs!AA751-Inputs_old!AA751</f>
        <v>0</v>
      </c>
      <c r="AB751" s="90" t="n">
        <f aca="false">Inputs!AB751-Inputs_old!AB751</f>
        <v>0</v>
      </c>
      <c r="AC751" s="90" t="n">
        <f aca="false">Inputs!AC751-Inputs_old!AC751</f>
        <v>0</v>
      </c>
      <c r="AD751" s="90" t="n">
        <f aca="false">Inputs!AD751-Inputs_old!AD751</f>
        <v>0</v>
      </c>
      <c r="AE751" s="90" t="n">
        <f aca="false">Inputs!AE751-Inputs_old!AE751</f>
        <v>0</v>
      </c>
      <c r="AF751" s="90" t="n">
        <f aca="false">Inputs!AF751-Inputs_old!AF751</f>
        <v>0</v>
      </c>
      <c r="AG751" s="90" t="n">
        <f aca="false">Inputs!AG751-Inputs_old!AG751</f>
        <v>0</v>
      </c>
      <c r="AH751" s="90" t="n">
        <f aca="false">Inputs!AH751-Inputs_old!AH751</f>
        <v>0</v>
      </c>
      <c r="AI751" s="90" t="n">
        <f aca="false">Inputs!AI751-Inputs_old!AI751</f>
        <v>0</v>
      </c>
      <c r="AJ751" s="90" t="n">
        <f aca="false">Inputs!AJ751-Inputs_old!AJ751</f>
        <v>0</v>
      </c>
      <c r="AK751" s="90" t="n">
        <f aca="false">Inputs!AK751-Inputs_old!AK751</f>
        <v>0</v>
      </c>
      <c r="AL751" s="90" t="n">
        <f aca="false">Inputs!AL751-Inputs_old!AL751</f>
        <v>0</v>
      </c>
      <c r="AM751" s="90" t="n">
        <f aca="false">Inputs!AM751-Inputs_old!AM751</f>
        <v>0</v>
      </c>
      <c r="AN751" s="90" t="n">
        <f aca="false">Inputs!AN751-Inputs_old!AN751</f>
        <v>0</v>
      </c>
      <c r="AO751" s="90" t="n">
        <f aca="false">Inputs!AO751-Inputs_old!AO751</f>
        <v>0</v>
      </c>
      <c r="AP751" s="90" t="n">
        <f aca="false">Inputs!AP751-Inputs_old!AP751</f>
        <v>0</v>
      </c>
      <c r="AQ751" s="90" t="n">
        <f aca="false">Inputs!AQ751-Inputs_old!AQ751</f>
        <v>0</v>
      </c>
      <c r="AR751" s="90" t="n">
        <f aca="false">Inputs!AR751-Inputs_old!AR751</f>
        <v>0</v>
      </c>
      <c r="AS751" s="90" t="n">
        <f aca="false">Inputs!AS751-Inputs_old!AS751</f>
        <v>0</v>
      </c>
      <c r="AT751" s="90" t="n">
        <f aca="false">Inputs!AT751-Inputs_old!AT751</f>
        <v>0</v>
      </c>
      <c r="AU751" s="90" t="n">
        <f aca="false">Inputs!AU751-Inputs_old!AU751</f>
        <v>0</v>
      </c>
      <c r="AV751" s="90" t="n">
        <f aca="false">Inputs!AV751-Inputs_old!AV751</f>
        <v>0</v>
      </c>
      <c r="AW751" s="90" t="n">
        <f aca="false">Inputs!AW751-Inputs_old!AW751</f>
        <v>0</v>
      </c>
      <c r="AX751" s="90" t="n">
        <f aca="false">Inputs!AX751-Inputs_old!AX751</f>
        <v>0</v>
      </c>
      <c r="AY751" s="90" t="n">
        <f aca="false">Inputs!AY751-Inputs_old!AY751</f>
        <v>0</v>
      </c>
      <c r="AZ751" s="90" t="n">
        <f aca="false">Inputs!AZ751-Inputs_old!AZ751</f>
        <v>0</v>
      </c>
      <c r="BA751" s="90" t="n">
        <f aca="false">Inputs!BA751-Inputs_old!BA751</f>
        <v>0</v>
      </c>
      <c r="BB751" s="90" t="n">
        <f aca="false">Inputs!BB751-Inputs_old!BB751</f>
        <v>0</v>
      </c>
      <c r="BC751" s="90" t="n">
        <f aca="false">Inputs!BC751-Inputs_old!BC751</f>
        <v>0</v>
      </c>
      <c r="BD751" s="90" t="n">
        <f aca="false">Inputs!BD751-Inputs_old!BD751</f>
        <v>0</v>
      </c>
      <c r="BE751" s="90" t="n">
        <f aca="false">Inputs!BE751-Inputs_old!BE751</f>
        <v>0</v>
      </c>
      <c r="BF751" s="90" t="n">
        <f aca="false">Inputs!BF751-Inputs_old!BF751</f>
        <v>0</v>
      </c>
      <c r="BG751" s="90" t="n">
        <f aca="false">Inputs!BG751-Inputs_old!BG751</f>
        <v>0</v>
      </c>
    </row>
    <row r="752" s="3" customFormat="true" ht="13.5" hidden="false" customHeight="true" outlineLevel="0" collapsed="false">
      <c r="A752" s="247" t="s">
        <v>99</v>
      </c>
      <c r="B752" s="265" t="s">
        <v>613</v>
      </c>
      <c r="C752" s="265"/>
      <c r="D752" s="265" t="s">
        <v>101</v>
      </c>
      <c r="E752" s="246" t="s">
        <v>618</v>
      </c>
      <c r="F752" s="264" t="s">
        <v>618</v>
      </c>
      <c r="G752" s="246" t="s">
        <v>12</v>
      </c>
      <c r="H752" s="246" t="s">
        <v>617</v>
      </c>
      <c r="I752" s="246"/>
      <c r="AA752" s="90" t="n">
        <f aca="false">Inputs!AA752-Inputs_old!AA752</f>
        <v>0</v>
      </c>
      <c r="AB752" s="90" t="n">
        <f aca="false">Inputs!AB752-Inputs_old!AB752</f>
        <v>0</v>
      </c>
      <c r="AC752" s="90" t="n">
        <f aca="false">Inputs!AC752-Inputs_old!AC752</f>
        <v>0</v>
      </c>
      <c r="AD752" s="90" t="n">
        <f aca="false">Inputs!AD752-Inputs_old!AD752</f>
        <v>0</v>
      </c>
      <c r="AE752" s="90" t="n">
        <f aca="false">Inputs!AE752-Inputs_old!AE752</f>
        <v>0</v>
      </c>
      <c r="AF752" s="90" t="n">
        <f aca="false">Inputs!AF752-Inputs_old!AF752</f>
        <v>0</v>
      </c>
      <c r="AG752" s="90" t="n">
        <f aca="false">Inputs!AG752-Inputs_old!AG752</f>
        <v>0</v>
      </c>
      <c r="AH752" s="90" t="n">
        <f aca="false">Inputs!AH752-Inputs_old!AH752</f>
        <v>-0.00138166267097606</v>
      </c>
      <c r="AI752" s="90" t="n">
        <f aca="false">Inputs!AI752-Inputs_old!AI752</f>
        <v>-0.0611175785797439</v>
      </c>
      <c r="AJ752" s="90" t="n">
        <f aca="false">Inputs!AJ752-Inputs_old!AJ752</f>
        <v>-0.0377568381101949</v>
      </c>
      <c r="AK752" s="90" t="n">
        <f aca="false">Inputs!AK752-Inputs_old!AK752</f>
        <v>0.0334021028889846</v>
      </c>
      <c r="AL752" s="90" t="n">
        <f aca="false">Inputs!AL752-Inputs_old!AL752</f>
        <v>0.0101010101010102</v>
      </c>
      <c r="AM752" s="90" t="n">
        <f aca="false">Inputs!AM752-Inputs_old!AM752</f>
        <v>0.00731448185681582</v>
      </c>
      <c r="AN752" s="90" t="n">
        <f aca="false">Inputs!AN752-Inputs_old!AN752</f>
        <v>0</v>
      </c>
      <c r="AO752" s="90" t="n">
        <f aca="false">Inputs!AO752-Inputs_old!AO752</f>
        <v>0</v>
      </c>
      <c r="AP752" s="90" t="n">
        <f aca="false">Inputs!AP752-Inputs_old!AP752</f>
        <v>0</v>
      </c>
      <c r="AQ752" s="90" t="n">
        <f aca="false">Inputs!AQ752-Inputs_old!AQ752</f>
        <v>0</v>
      </c>
      <c r="AR752" s="90" t="n">
        <f aca="false">Inputs!AR752-Inputs_old!AR752</f>
        <v>0</v>
      </c>
      <c r="AS752" s="90" t="n">
        <f aca="false">Inputs!AS752-Inputs_old!AS752</f>
        <v>0</v>
      </c>
      <c r="AT752" s="90" t="n">
        <f aca="false">Inputs!AT752-Inputs_old!AT752</f>
        <v>0</v>
      </c>
      <c r="AU752" s="90" t="n">
        <f aca="false">Inputs!AU752-Inputs_old!AU752</f>
        <v>0</v>
      </c>
      <c r="AV752" s="90" t="n">
        <f aca="false">Inputs!AV752-Inputs_old!AV752</f>
        <v>0</v>
      </c>
      <c r="AW752" s="90" t="n">
        <f aca="false">Inputs!AW752-Inputs_old!AW752</f>
        <v>0</v>
      </c>
      <c r="AX752" s="90" t="n">
        <f aca="false">Inputs!AX752-Inputs_old!AX752</f>
        <v>0</v>
      </c>
      <c r="AY752" s="90" t="n">
        <f aca="false">Inputs!AY752-Inputs_old!AY752</f>
        <v>0</v>
      </c>
      <c r="AZ752" s="90" t="n">
        <f aca="false">Inputs!AZ752-Inputs_old!AZ752</f>
        <v>0</v>
      </c>
      <c r="BA752" s="90" t="n">
        <f aca="false">Inputs!BA752-Inputs_old!BA752</f>
        <v>0</v>
      </c>
      <c r="BB752" s="90" t="n">
        <f aca="false">Inputs!BB752-Inputs_old!BB752</f>
        <v>0</v>
      </c>
      <c r="BC752" s="90" t="n">
        <f aca="false">Inputs!BC752-Inputs_old!BC752</f>
        <v>0</v>
      </c>
      <c r="BD752" s="90" t="n">
        <f aca="false">Inputs!BD752-Inputs_old!BD752</f>
        <v>0</v>
      </c>
      <c r="BE752" s="90" t="n">
        <f aca="false">Inputs!BE752-Inputs_old!BE752</f>
        <v>0</v>
      </c>
      <c r="BF752" s="90" t="n">
        <f aca="false">Inputs!BF752-Inputs_old!BF752</f>
        <v>0</v>
      </c>
      <c r="BG752" s="90" t="n">
        <f aca="false">Inputs!BG752-Inputs_old!BG752</f>
        <v>0</v>
      </c>
    </row>
    <row r="753" s="3" customFormat="true" ht="13.5" hidden="false" customHeight="true" outlineLevel="0" collapsed="false">
      <c r="A753" s="247" t="s">
        <v>99</v>
      </c>
      <c r="B753" s="265" t="s">
        <v>613</v>
      </c>
      <c r="C753" s="265"/>
      <c r="D753" s="249" t="s">
        <v>101</v>
      </c>
      <c r="E753" s="246" t="s">
        <v>619</v>
      </c>
      <c r="F753" s="264" t="s">
        <v>619</v>
      </c>
      <c r="G753" s="246" t="s">
        <v>12</v>
      </c>
      <c r="H753" s="246" t="s">
        <v>617</v>
      </c>
      <c r="I753" s="246"/>
      <c r="AA753" s="90" t="n">
        <f aca="false">Inputs!AA753-Inputs_old!AA753</f>
        <v>0</v>
      </c>
      <c r="AB753" s="90" t="n">
        <f aca="false">Inputs!AB753-Inputs_old!AB753</f>
        <v>0</v>
      </c>
      <c r="AC753" s="90" t="n">
        <f aca="false">Inputs!AC753-Inputs_old!AC753</f>
        <v>0</v>
      </c>
      <c r="AD753" s="90" t="n">
        <f aca="false">Inputs!AD753-Inputs_old!AD753</f>
        <v>0</v>
      </c>
      <c r="AE753" s="90" t="n">
        <f aca="false">Inputs!AE753-Inputs_old!AE753</f>
        <v>0</v>
      </c>
      <c r="AF753" s="90" t="n">
        <f aca="false">Inputs!AF753-Inputs_old!AF753</f>
        <v>0</v>
      </c>
      <c r="AG753" s="90" t="n">
        <f aca="false">Inputs!AG753-Inputs_old!AG753</f>
        <v>0</v>
      </c>
      <c r="AH753" s="90" t="n">
        <f aca="false">Inputs!AH753-Inputs_old!AH753</f>
        <v>0.00176694385152232</v>
      </c>
      <c r="AI753" s="90" t="n">
        <f aca="false">Inputs!AI753-Inputs_old!AI753</f>
        <v>-0.0383476227591582</v>
      </c>
      <c r="AJ753" s="90" t="n">
        <f aca="false">Inputs!AJ753-Inputs_old!AJ753</f>
        <v>-0.0743073351769005</v>
      </c>
      <c r="AK753" s="90" t="n">
        <f aca="false">Inputs!AK753-Inputs_old!AK753</f>
        <v>0.0354137447405332</v>
      </c>
      <c r="AL753" s="90" t="n">
        <f aca="false">Inputs!AL753-Inputs_old!AL753</f>
        <v>0.0129655172413792</v>
      </c>
      <c r="AM753" s="90" t="n">
        <f aca="false">Inputs!AM753-Inputs_old!AM753</f>
        <v>0.032258064516129</v>
      </c>
      <c r="AN753" s="90" t="n">
        <f aca="false">Inputs!AN753-Inputs_old!AN753</f>
        <v>0</v>
      </c>
      <c r="AO753" s="90" t="n">
        <f aca="false">Inputs!AO753-Inputs_old!AO753</f>
        <v>0</v>
      </c>
      <c r="AP753" s="90" t="n">
        <f aca="false">Inputs!AP753-Inputs_old!AP753</f>
        <v>0</v>
      </c>
      <c r="AQ753" s="90" t="n">
        <f aca="false">Inputs!AQ753-Inputs_old!AQ753</f>
        <v>0</v>
      </c>
      <c r="AR753" s="90" t="n">
        <f aca="false">Inputs!AR753-Inputs_old!AR753</f>
        <v>0</v>
      </c>
      <c r="AS753" s="90" t="n">
        <f aca="false">Inputs!AS753-Inputs_old!AS753</f>
        <v>0</v>
      </c>
      <c r="AT753" s="90" t="n">
        <f aca="false">Inputs!AT753-Inputs_old!AT753</f>
        <v>0</v>
      </c>
      <c r="AU753" s="90" t="n">
        <f aca="false">Inputs!AU753-Inputs_old!AU753</f>
        <v>0</v>
      </c>
      <c r="AV753" s="90" t="n">
        <f aca="false">Inputs!AV753-Inputs_old!AV753</f>
        <v>0</v>
      </c>
      <c r="AW753" s="90" t="n">
        <f aca="false">Inputs!AW753-Inputs_old!AW753</f>
        <v>0</v>
      </c>
      <c r="AX753" s="90" t="n">
        <f aca="false">Inputs!AX753-Inputs_old!AX753</f>
        <v>0</v>
      </c>
      <c r="AY753" s="90" t="n">
        <f aca="false">Inputs!AY753-Inputs_old!AY753</f>
        <v>0</v>
      </c>
      <c r="AZ753" s="90" t="n">
        <f aca="false">Inputs!AZ753-Inputs_old!AZ753</f>
        <v>0</v>
      </c>
      <c r="BA753" s="90" t="n">
        <f aca="false">Inputs!BA753-Inputs_old!BA753</f>
        <v>0</v>
      </c>
      <c r="BB753" s="90" t="n">
        <f aca="false">Inputs!BB753-Inputs_old!BB753</f>
        <v>0</v>
      </c>
      <c r="BC753" s="90" t="n">
        <f aca="false">Inputs!BC753-Inputs_old!BC753</f>
        <v>0</v>
      </c>
      <c r="BD753" s="90" t="n">
        <f aca="false">Inputs!BD753-Inputs_old!BD753</f>
        <v>0</v>
      </c>
      <c r="BE753" s="90" t="n">
        <f aca="false">Inputs!BE753-Inputs_old!BE753</f>
        <v>0</v>
      </c>
      <c r="BF753" s="90" t="n">
        <f aca="false">Inputs!BF753-Inputs_old!BF753</f>
        <v>0</v>
      </c>
      <c r="BG753" s="90" t="n">
        <f aca="false">Inputs!BG753-Inputs_old!BG753</f>
        <v>0</v>
      </c>
    </row>
    <row r="754" s="3" customFormat="true" ht="13.5" hidden="false" customHeight="true" outlineLevel="0" collapsed="false">
      <c r="A754" s="247" t="s">
        <v>99</v>
      </c>
      <c r="B754" s="265" t="s">
        <v>613</v>
      </c>
      <c r="C754" s="265"/>
      <c r="D754" s="249" t="s">
        <v>101</v>
      </c>
      <c r="E754" s="246" t="s">
        <v>620</v>
      </c>
      <c r="F754" s="264" t="s">
        <v>620</v>
      </c>
      <c r="G754" s="246" t="s">
        <v>12</v>
      </c>
      <c r="H754" s="246" t="s">
        <v>617</v>
      </c>
      <c r="I754" s="246"/>
      <c r="AA754" s="90" t="n">
        <f aca="false">Inputs!AA754-Inputs_old!AA754</f>
        <v>0</v>
      </c>
      <c r="AB754" s="90" t="n">
        <f aca="false">Inputs!AB754-Inputs_old!AB754</f>
        <v>0</v>
      </c>
      <c r="AC754" s="90" t="n">
        <f aca="false">Inputs!AC754-Inputs_old!AC754</f>
        <v>0</v>
      </c>
      <c r="AD754" s="90" t="n">
        <f aca="false">Inputs!AD754-Inputs_old!AD754</f>
        <v>0</v>
      </c>
      <c r="AE754" s="90" t="n">
        <f aca="false">Inputs!AE754-Inputs_old!AE754</f>
        <v>0</v>
      </c>
      <c r="AF754" s="90" t="n">
        <f aca="false">Inputs!AF754-Inputs_old!AF754</f>
        <v>0</v>
      </c>
      <c r="AG754" s="90" t="n">
        <f aca="false">Inputs!AG754-Inputs_old!AG754</f>
        <v>0</v>
      </c>
      <c r="AH754" s="90" t="n">
        <f aca="false">Inputs!AH754-Inputs_old!AH754</f>
        <v>0.00744759777502413</v>
      </c>
      <c r="AI754" s="90" t="n">
        <f aca="false">Inputs!AI754-Inputs_old!AI754</f>
        <v>-0.0604649640808734</v>
      </c>
      <c r="AJ754" s="90" t="n">
        <f aca="false">Inputs!AJ754-Inputs_old!AJ754</f>
        <v>-0.0363497048578384</v>
      </c>
      <c r="AK754" s="90" t="n">
        <f aca="false">Inputs!AK754-Inputs_old!AK754</f>
        <v>0.0333917868237806</v>
      </c>
      <c r="AL754" s="90" t="n">
        <f aca="false">Inputs!AL754-Inputs_old!AL754</f>
        <v>0.0105427360313896</v>
      </c>
      <c r="AM754" s="90" t="n">
        <f aca="false">Inputs!AM754-Inputs_old!AM754</f>
        <v>0.00784609225558515</v>
      </c>
      <c r="AN754" s="90" t="n">
        <f aca="false">Inputs!AN754-Inputs_old!AN754</f>
        <v>0</v>
      </c>
      <c r="AO754" s="90" t="n">
        <f aca="false">Inputs!AO754-Inputs_old!AO754</f>
        <v>0</v>
      </c>
      <c r="AP754" s="90" t="n">
        <f aca="false">Inputs!AP754-Inputs_old!AP754</f>
        <v>0</v>
      </c>
      <c r="AQ754" s="90" t="n">
        <f aca="false">Inputs!AQ754-Inputs_old!AQ754</f>
        <v>0</v>
      </c>
      <c r="AR754" s="90" t="n">
        <f aca="false">Inputs!AR754-Inputs_old!AR754</f>
        <v>0</v>
      </c>
      <c r="AS754" s="90" t="n">
        <f aca="false">Inputs!AS754-Inputs_old!AS754</f>
        <v>0</v>
      </c>
      <c r="AT754" s="90" t="n">
        <f aca="false">Inputs!AT754-Inputs_old!AT754</f>
        <v>0</v>
      </c>
      <c r="AU754" s="90" t="n">
        <f aca="false">Inputs!AU754-Inputs_old!AU754</f>
        <v>0</v>
      </c>
      <c r="AV754" s="90" t="n">
        <f aca="false">Inputs!AV754-Inputs_old!AV754</f>
        <v>0</v>
      </c>
      <c r="AW754" s="90" t="n">
        <f aca="false">Inputs!AW754-Inputs_old!AW754</f>
        <v>0</v>
      </c>
      <c r="AX754" s="90" t="n">
        <f aca="false">Inputs!AX754-Inputs_old!AX754</f>
        <v>0</v>
      </c>
      <c r="AY754" s="90" t="n">
        <f aca="false">Inputs!AY754-Inputs_old!AY754</f>
        <v>0</v>
      </c>
      <c r="AZ754" s="90" t="n">
        <f aca="false">Inputs!AZ754-Inputs_old!AZ754</f>
        <v>0</v>
      </c>
      <c r="BA754" s="90" t="n">
        <f aca="false">Inputs!BA754-Inputs_old!BA754</f>
        <v>0</v>
      </c>
      <c r="BB754" s="90" t="n">
        <f aca="false">Inputs!BB754-Inputs_old!BB754</f>
        <v>0</v>
      </c>
      <c r="BC754" s="90" t="n">
        <f aca="false">Inputs!BC754-Inputs_old!BC754</f>
        <v>0</v>
      </c>
      <c r="BD754" s="90" t="n">
        <f aca="false">Inputs!BD754-Inputs_old!BD754</f>
        <v>0</v>
      </c>
      <c r="BE754" s="90" t="n">
        <f aca="false">Inputs!BE754-Inputs_old!BE754</f>
        <v>0</v>
      </c>
      <c r="BF754" s="90" t="n">
        <f aca="false">Inputs!BF754-Inputs_old!BF754</f>
        <v>0</v>
      </c>
      <c r="BG754" s="90" t="n">
        <f aca="false">Inputs!BG754-Inputs_old!BG754</f>
        <v>0</v>
      </c>
    </row>
    <row r="755" s="3" customFormat="true" ht="13.5" hidden="false" customHeight="true" outlineLevel="0" collapsed="false">
      <c r="A755" s="247" t="s">
        <v>99</v>
      </c>
      <c r="B755" s="265" t="s">
        <v>613</v>
      </c>
      <c r="C755" s="265"/>
      <c r="D755" s="249" t="s">
        <v>101</v>
      </c>
      <c r="E755" s="246" t="s">
        <v>621</v>
      </c>
      <c r="F755" s="264" t="s">
        <v>621</v>
      </c>
      <c r="G755" s="246" t="s">
        <v>12</v>
      </c>
      <c r="H755" s="246" t="s">
        <v>617</v>
      </c>
      <c r="I755" s="246"/>
      <c r="AA755" s="90" t="n">
        <f aca="false">Inputs!AA755-Inputs_old!AA755</f>
        <v>0</v>
      </c>
      <c r="AB755" s="90" t="n">
        <f aca="false">Inputs!AB755-Inputs_old!AB755</f>
        <v>0</v>
      </c>
      <c r="AC755" s="90" t="n">
        <f aca="false">Inputs!AC755-Inputs_old!AC755</f>
        <v>0</v>
      </c>
      <c r="AD755" s="90" t="n">
        <f aca="false">Inputs!AD755-Inputs_old!AD755</f>
        <v>0</v>
      </c>
      <c r="AE755" s="90" t="n">
        <f aca="false">Inputs!AE755-Inputs_old!AE755</f>
        <v>0</v>
      </c>
      <c r="AF755" s="90" t="n">
        <f aca="false">Inputs!AF755-Inputs_old!AF755</f>
        <v>0</v>
      </c>
      <c r="AG755" s="90" t="n">
        <f aca="false">Inputs!AG755-Inputs_old!AG755</f>
        <v>0</v>
      </c>
      <c r="AH755" s="90" t="n">
        <f aca="false">Inputs!AH755-Inputs_old!AH755</f>
        <v>0.0109999136719011</v>
      </c>
      <c r="AI755" s="90" t="n">
        <f aca="false">Inputs!AI755-Inputs_old!AI755</f>
        <v>-0.0340131865791176</v>
      </c>
      <c r="AJ755" s="90" t="n">
        <f aca="false">Inputs!AJ755-Inputs_old!AJ755</f>
        <v>-0.0202686156828705</v>
      </c>
      <c r="AK755" s="90" t="n">
        <f aca="false">Inputs!AK755-Inputs_old!AK755</f>
        <v>0.0197542680447334</v>
      </c>
      <c r="AL755" s="90" t="n">
        <f aca="false">Inputs!AL755-Inputs_old!AL755</f>
        <v>0.00663084299889739</v>
      </c>
      <c r="AM755" s="90" t="n">
        <f aca="false">Inputs!AM755-Inputs_old!AM755</f>
        <v>0.00511435413489522</v>
      </c>
      <c r="AN755" s="90" t="n">
        <f aca="false">Inputs!AN755-Inputs_old!AN755</f>
        <v>0</v>
      </c>
      <c r="AO755" s="90" t="n">
        <f aca="false">Inputs!AO755-Inputs_old!AO755</f>
        <v>0</v>
      </c>
      <c r="AP755" s="90" t="n">
        <f aca="false">Inputs!AP755-Inputs_old!AP755</f>
        <v>0</v>
      </c>
      <c r="AQ755" s="90" t="n">
        <f aca="false">Inputs!AQ755-Inputs_old!AQ755</f>
        <v>0</v>
      </c>
      <c r="AR755" s="90" t="n">
        <f aca="false">Inputs!AR755-Inputs_old!AR755</f>
        <v>0</v>
      </c>
      <c r="AS755" s="90" t="n">
        <f aca="false">Inputs!AS755-Inputs_old!AS755</f>
        <v>0</v>
      </c>
      <c r="AT755" s="90" t="n">
        <f aca="false">Inputs!AT755-Inputs_old!AT755</f>
        <v>0</v>
      </c>
      <c r="AU755" s="90" t="n">
        <f aca="false">Inputs!AU755-Inputs_old!AU755</f>
        <v>0</v>
      </c>
      <c r="AV755" s="90" t="n">
        <f aca="false">Inputs!AV755-Inputs_old!AV755</f>
        <v>0</v>
      </c>
      <c r="AW755" s="90" t="n">
        <f aca="false">Inputs!AW755-Inputs_old!AW755</f>
        <v>0</v>
      </c>
      <c r="AX755" s="90" t="n">
        <f aca="false">Inputs!AX755-Inputs_old!AX755</f>
        <v>0</v>
      </c>
      <c r="AY755" s="90" t="n">
        <f aca="false">Inputs!AY755-Inputs_old!AY755</f>
        <v>0</v>
      </c>
      <c r="AZ755" s="90" t="n">
        <f aca="false">Inputs!AZ755-Inputs_old!AZ755</f>
        <v>0</v>
      </c>
      <c r="BA755" s="90" t="n">
        <f aca="false">Inputs!BA755-Inputs_old!BA755</f>
        <v>0</v>
      </c>
      <c r="BB755" s="90" t="n">
        <f aca="false">Inputs!BB755-Inputs_old!BB755</f>
        <v>0</v>
      </c>
      <c r="BC755" s="90" t="n">
        <f aca="false">Inputs!BC755-Inputs_old!BC755</f>
        <v>0</v>
      </c>
      <c r="BD755" s="90" t="n">
        <f aca="false">Inputs!BD755-Inputs_old!BD755</f>
        <v>0</v>
      </c>
      <c r="BE755" s="90" t="n">
        <f aca="false">Inputs!BE755-Inputs_old!BE755</f>
        <v>0</v>
      </c>
      <c r="BF755" s="90" t="n">
        <f aca="false">Inputs!BF755-Inputs_old!BF755</f>
        <v>0</v>
      </c>
      <c r="BG755" s="90" t="n">
        <f aca="false">Inputs!BG755-Inputs_old!BG755</f>
        <v>0</v>
      </c>
    </row>
    <row r="756" s="3" customFormat="true" ht="13.5" hidden="false" customHeight="true" outlineLevel="0" collapsed="false">
      <c r="A756" s="247" t="s">
        <v>99</v>
      </c>
      <c r="B756" s="265" t="s">
        <v>613</v>
      </c>
      <c r="C756" s="265"/>
      <c r="D756" s="249" t="s">
        <v>101</v>
      </c>
      <c r="E756" s="246" t="s">
        <v>622</v>
      </c>
      <c r="F756" s="264" t="s">
        <v>622</v>
      </c>
      <c r="G756" s="246" t="s">
        <v>12</v>
      </c>
      <c r="H756" s="246" t="s">
        <v>617</v>
      </c>
      <c r="I756" s="246"/>
      <c r="AA756" s="90" t="n">
        <f aca="false">Inputs!AA756-Inputs_old!AA756</f>
        <v>0</v>
      </c>
      <c r="AB756" s="90" t="n">
        <f aca="false">Inputs!AB756-Inputs_old!AB756</f>
        <v>0</v>
      </c>
      <c r="AC756" s="90" t="n">
        <f aca="false">Inputs!AC756-Inputs_old!AC756</f>
        <v>0</v>
      </c>
      <c r="AD756" s="90" t="n">
        <f aca="false">Inputs!AD756-Inputs_old!AD756</f>
        <v>0</v>
      </c>
      <c r="AE756" s="90" t="n">
        <f aca="false">Inputs!AE756-Inputs_old!AE756</f>
        <v>0</v>
      </c>
      <c r="AF756" s="90" t="n">
        <f aca="false">Inputs!AF756-Inputs_old!AF756</f>
        <v>0</v>
      </c>
      <c r="AG756" s="90" t="n">
        <f aca="false">Inputs!AG756-Inputs_old!AG756</f>
        <v>0</v>
      </c>
      <c r="AH756" s="90" t="n">
        <f aca="false">Inputs!AH756-Inputs_old!AH756</f>
        <v>0.0127428887304436</v>
      </c>
      <c r="AI756" s="90" t="n">
        <f aca="false">Inputs!AI756-Inputs_old!AI756</f>
        <v>-0.047448346704425</v>
      </c>
      <c r="AJ756" s="90" t="n">
        <f aca="false">Inputs!AJ756-Inputs_old!AJ756</f>
        <v>-0.0283431093812753</v>
      </c>
      <c r="AK756" s="90" t="n">
        <f aca="false">Inputs!AK756-Inputs_old!AK756</f>
        <v>0.0271863970932912</v>
      </c>
      <c r="AL756" s="90" t="n">
        <f aca="false">Inputs!AL756-Inputs_old!AL756</f>
        <v>0.00898247451210518</v>
      </c>
      <c r="AM756" s="90" t="n">
        <f aca="false">Inputs!AM756-Inputs_old!AM756</f>
        <v>0.00686680408874501</v>
      </c>
      <c r="AN756" s="90" t="n">
        <f aca="false">Inputs!AN756-Inputs_old!AN756</f>
        <v>0</v>
      </c>
      <c r="AO756" s="90" t="n">
        <f aca="false">Inputs!AO756-Inputs_old!AO756</f>
        <v>0</v>
      </c>
      <c r="AP756" s="90" t="n">
        <f aca="false">Inputs!AP756-Inputs_old!AP756</f>
        <v>0</v>
      </c>
      <c r="AQ756" s="90" t="n">
        <f aca="false">Inputs!AQ756-Inputs_old!AQ756</f>
        <v>0</v>
      </c>
      <c r="AR756" s="90" t="n">
        <f aca="false">Inputs!AR756-Inputs_old!AR756</f>
        <v>0</v>
      </c>
      <c r="AS756" s="90" t="n">
        <f aca="false">Inputs!AS756-Inputs_old!AS756</f>
        <v>0</v>
      </c>
      <c r="AT756" s="90" t="n">
        <f aca="false">Inputs!AT756-Inputs_old!AT756</f>
        <v>0</v>
      </c>
      <c r="AU756" s="90" t="n">
        <f aca="false">Inputs!AU756-Inputs_old!AU756</f>
        <v>0</v>
      </c>
      <c r="AV756" s="90" t="n">
        <f aca="false">Inputs!AV756-Inputs_old!AV756</f>
        <v>0</v>
      </c>
      <c r="AW756" s="90" t="n">
        <f aca="false">Inputs!AW756-Inputs_old!AW756</f>
        <v>0</v>
      </c>
      <c r="AX756" s="90" t="n">
        <f aca="false">Inputs!AX756-Inputs_old!AX756</f>
        <v>0</v>
      </c>
      <c r="AY756" s="90" t="n">
        <f aca="false">Inputs!AY756-Inputs_old!AY756</f>
        <v>0</v>
      </c>
      <c r="AZ756" s="90" t="n">
        <f aca="false">Inputs!AZ756-Inputs_old!AZ756</f>
        <v>0</v>
      </c>
      <c r="BA756" s="90" t="n">
        <f aca="false">Inputs!BA756-Inputs_old!BA756</f>
        <v>0</v>
      </c>
      <c r="BB756" s="90" t="n">
        <f aca="false">Inputs!BB756-Inputs_old!BB756</f>
        <v>0</v>
      </c>
      <c r="BC756" s="90" t="n">
        <f aca="false">Inputs!BC756-Inputs_old!BC756</f>
        <v>0</v>
      </c>
      <c r="BD756" s="90" t="n">
        <f aca="false">Inputs!BD756-Inputs_old!BD756</f>
        <v>0</v>
      </c>
      <c r="BE756" s="90" t="n">
        <f aca="false">Inputs!BE756-Inputs_old!BE756</f>
        <v>0</v>
      </c>
      <c r="BF756" s="90" t="n">
        <f aca="false">Inputs!BF756-Inputs_old!BF756</f>
        <v>0</v>
      </c>
      <c r="BG756" s="90" t="n">
        <f aca="false">Inputs!BG756-Inputs_old!BG756</f>
        <v>0</v>
      </c>
    </row>
    <row r="757" s="3" customFormat="true" ht="13.5" hidden="false" customHeight="true" outlineLevel="0" collapsed="false">
      <c r="A757" s="247" t="s">
        <v>99</v>
      </c>
      <c r="B757" s="265" t="s">
        <v>613</v>
      </c>
      <c r="C757" s="265"/>
      <c r="D757" s="249" t="s">
        <v>101</v>
      </c>
      <c r="E757" s="246" t="s">
        <v>623</v>
      </c>
      <c r="F757" s="264" t="s">
        <v>623</v>
      </c>
      <c r="G757" s="246" t="s">
        <v>12</v>
      </c>
      <c r="H757" s="246" t="s">
        <v>624</v>
      </c>
      <c r="I757" s="246"/>
      <c r="AA757" s="90" t="n">
        <f aca="false">Inputs!AA757-Inputs_old!AA757</f>
        <v>0</v>
      </c>
      <c r="AB757" s="90" t="n">
        <f aca="false">Inputs!AB757-Inputs_old!AB757</f>
        <v>0</v>
      </c>
      <c r="AC757" s="90" t="n">
        <f aca="false">Inputs!AC757-Inputs_old!AC757</f>
        <v>0</v>
      </c>
      <c r="AD757" s="90" t="n">
        <f aca="false">Inputs!AD757-Inputs_old!AD757</f>
        <v>0</v>
      </c>
      <c r="AE757" s="90" t="n">
        <f aca="false">Inputs!AE757-Inputs_old!AE757</f>
        <v>0</v>
      </c>
      <c r="AF757" s="90" t="n">
        <f aca="false">Inputs!AF757-Inputs_old!AF757</f>
        <v>0</v>
      </c>
      <c r="AG757" s="90" t="n">
        <f aca="false">Inputs!AG757-Inputs_old!AG757</f>
        <v>0</v>
      </c>
      <c r="AH757" s="90" t="n">
        <f aca="false">Inputs!AH757-Inputs_old!AH757</f>
        <v>0</v>
      </c>
      <c r="AI757" s="90" t="n">
        <f aca="false">Inputs!AI757-Inputs_old!AI757</f>
        <v>-0.0162929214403644</v>
      </c>
      <c r="AJ757" s="90" t="n">
        <f aca="false">Inputs!AJ757-Inputs_old!AJ757</f>
        <v>-0.014746391815841</v>
      </c>
      <c r="AK757" s="90" t="n">
        <f aca="false">Inputs!AK757-Inputs_old!AK757</f>
        <v>-0.0144833984828814</v>
      </c>
      <c r="AL757" s="90" t="n">
        <f aca="false">Inputs!AL757-Inputs_old!AL757</f>
        <v>-0.00876409930039238</v>
      </c>
      <c r="AM757" s="90" t="n">
        <f aca="false">Inputs!AM757-Inputs_old!AM757</f>
        <v>0.000498693019063093</v>
      </c>
      <c r="AN757" s="90" t="n">
        <f aca="false">Inputs!AN757-Inputs_old!AN757</f>
        <v>0</v>
      </c>
      <c r="AO757" s="90" t="n">
        <f aca="false">Inputs!AO757-Inputs_old!AO757</f>
        <v>0</v>
      </c>
      <c r="AP757" s="90" t="n">
        <f aca="false">Inputs!AP757-Inputs_old!AP757</f>
        <v>0</v>
      </c>
      <c r="AQ757" s="90" t="n">
        <f aca="false">Inputs!AQ757-Inputs_old!AQ757</f>
        <v>0</v>
      </c>
      <c r="AR757" s="90" t="n">
        <f aca="false">Inputs!AR757-Inputs_old!AR757</f>
        <v>0</v>
      </c>
      <c r="AS757" s="90" t="n">
        <f aca="false">Inputs!AS757-Inputs_old!AS757</f>
        <v>0</v>
      </c>
      <c r="AT757" s="90" t="n">
        <f aca="false">Inputs!AT757-Inputs_old!AT757</f>
        <v>0</v>
      </c>
      <c r="AU757" s="90" t="n">
        <f aca="false">Inputs!AU757-Inputs_old!AU757</f>
        <v>0</v>
      </c>
      <c r="AV757" s="90" t="n">
        <f aca="false">Inputs!AV757-Inputs_old!AV757</f>
        <v>0</v>
      </c>
      <c r="AW757" s="90" t="n">
        <f aca="false">Inputs!AW757-Inputs_old!AW757</f>
        <v>0</v>
      </c>
      <c r="AX757" s="90" t="n">
        <f aca="false">Inputs!AX757-Inputs_old!AX757</f>
        <v>0</v>
      </c>
      <c r="AY757" s="90" t="n">
        <f aca="false">Inputs!AY757-Inputs_old!AY757</f>
        <v>0</v>
      </c>
      <c r="AZ757" s="90" t="n">
        <f aca="false">Inputs!AZ757-Inputs_old!AZ757</f>
        <v>0</v>
      </c>
      <c r="BA757" s="90" t="n">
        <f aca="false">Inputs!BA757-Inputs_old!BA757</f>
        <v>0</v>
      </c>
      <c r="BB757" s="90" t="n">
        <f aca="false">Inputs!BB757-Inputs_old!BB757</f>
        <v>0</v>
      </c>
      <c r="BC757" s="90" t="n">
        <f aca="false">Inputs!BC757-Inputs_old!BC757</f>
        <v>0</v>
      </c>
      <c r="BD757" s="90" t="n">
        <f aca="false">Inputs!BD757-Inputs_old!BD757</f>
        <v>0</v>
      </c>
      <c r="BE757" s="90" t="n">
        <f aca="false">Inputs!BE757-Inputs_old!BE757</f>
        <v>0</v>
      </c>
      <c r="BF757" s="90" t="n">
        <f aca="false">Inputs!BF757-Inputs_old!BF757</f>
        <v>0</v>
      </c>
      <c r="BG757" s="90" t="n">
        <f aca="false">Inputs!BG757-Inputs_old!BG757</f>
        <v>0</v>
      </c>
    </row>
    <row r="758" s="3" customFormat="true" ht="13.5" hidden="false" customHeight="true" outlineLevel="0" collapsed="false">
      <c r="A758" s="247" t="s">
        <v>99</v>
      </c>
      <c r="B758" s="265" t="s">
        <v>613</v>
      </c>
      <c r="C758" s="265"/>
      <c r="D758" s="249" t="s">
        <v>101</v>
      </c>
      <c r="E758" s="246" t="s">
        <v>625</v>
      </c>
      <c r="F758" s="264" t="s">
        <v>626</v>
      </c>
      <c r="G758" s="246" t="s">
        <v>12</v>
      </c>
      <c r="H758" s="246" t="s">
        <v>627</v>
      </c>
      <c r="I758" s="246"/>
      <c r="AA758" s="90" t="n">
        <f aca="false">Inputs!AA758-Inputs_old!AA758</f>
        <v>0</v>
      </c>
      <c r="AB758" s="90" t="n">
        <f aca="false">Inputs!AB758-Inputs_old!AB758</f>
        <v>0</v>
      </c>
      <c r="AC758" s="90" t="n">
        <f aca="false">Inputs!AC758-Inputs_old!AC758</f>
        <v>0</v>
      </c>
      <c r="AD758" s="90" t="n">
        <f aca="false">Inputs!AD758-Inputs_old!AD758</f>
        <v>0</v>
      </c>
      <c r="AE758" s="90" t="n">
        <f aca="false">Inputs!AE758-Inputs_old!AE758</f>
        <v>0</v>
      </c>
      <c r="AF758" s="90" t="n">
        <f aca="false">Inputs!AF758-Inputs_old!AF758</f>
        <v>0</v>
      </c>
      <c r="AG758" s="90" t="n">
        <f aca="false">Inputs!AG758-Inputs_old!AG758</f>
        <v>0</v>
      </c>
      <c r="AH758" s="90" t="n">
        <f aca="false">Inputs!AH758-Inputs_old!AH758</f>
        <v>0</v>
      </c>
      <c r="AI758" s="90" t="n">
        <f aca="false">Inputs!AI758-Inputs_old!AI758</f>
        <v>-0.0162929214403644</v>
      </c>
      <c r="AJ758" s="90" t="n">
        <f aca="false">Inputs!AJ758-Inputs_old!AJ758</f>
        <v>-0.014746391815841</v>
      </c>
      <c r="AK758" s="90" t="n">
        <f aca="false">Inputs!AK758-Inputs_old!AK758</f>
        <v>-0.0144833984828814</v>
      </c>
      <c r="AL758" s="90" t="n">
        <f aca="false">Inputs!AL758-Inputs_old!AL758</f>
        <v>-0.00876409930039238</v>
      </c>
      <c r="AM758" s="90" t="n">
        <f aca="false">Inputs!AM758-Inputs_old!AM758</f>
        <v>0.000498693019063093</v>
      </c>
      <c r="AN758" s="90" t="n">
        <f aca="false">Inputs!AN758-Inputs_old!AN758</f>
        <v>0</v>
      </c>
      <c r="AO758" s="90" t="n">
        <f aca="false">Inputs!AO758-Inputs_old!AO758</f>
        <v>0</v>
      </c>
      <c r="AP758" s="90" t="n">
        <f aca="false">Inputs!AP758-Inputs_old!AP758</f>
        <v>0</v>
      </c>
      <c r="AQ758" s="90" t="n">
        <f aca="false">Inputs!AQ758-Inputs_old!AQ758</f>
        <v>0</v>
      </c>
      <c r="AR758" s="90" t="n">
        <f aca="false">Inputs!AR758-Inputs_old!AR758</f>
        <v>0</v>
      </c>
      <c r="AS758" s="90" t="n">
        <f aca="false">Inputs!AS758-Inputs_old!AS758</f>
        <v>0</v>
      </c>
      <c r="AT758" s="90" t="n">
        <f aca="false">Inputs!AT758-Inputs_old!AT758</f>
        <v>0</v>
      </c>
      <c r="AU758" s="90" t="n">
        <f aca="false">Inputs!AU758-Inputs_old!AU758</f>
        <v>0</v>
      </c>
      <c r="AV758" s="90" t="n">
        <f aca="false">Inputs!AV758-Inputs_old!AV758</f>
        <v>0</v>
      </c>
      <c r="AW758" s="90" t="n">
        <f aca="false">Inputs!AW758-Inputs_old!AW758</f>
        <v>0</v>
      </c>
      <c r="AX758" s="90" t="n">
        <f aca="false">Inputs!AX758-Inputs_old!AX758</f>
        <v>0</v>
      </c>
      <c r="AY758" s="90" t="n">
        <f aca="false">Inputs!AY758-Inputs_old!AY758</f>
        <v>0</v>
      </c>
      <c r="AZ758" s="90" t="n">
        <f aca="false">Inputs!AZ758-Inputs_old!AZ758</f>
        <v>0</v>
      </c>
      <c r="BA758" s="90" t="n">
        <f aca="false">Inputs!BA758-Inputs_old!BA758</f>
        <v>0</v>
      </c>
      <c r="BB758" s="90" t="n">
        <f aca="false">Inputs!BB758-Inputs_old!BB758</f>
        <v>0</v>
      </c>
      <c r="BC758" s="90" t="n">
        <f aca="false">Inputs!BC758-Inputs_old!BC758</f>
        <v>0</v>
      </c>
      <c r="BD758" s="90" t="n">
        <f aca="false">Inputs!BD758-Inputs_old!BD758</f>
        <v>0</v>
      </c>
      <c r="BE758" s="90" t="n">
        <f aca="false">Inputs!BE758-Inputs_old!BE758</f>
        <v>0</v>
      </c>
      <c r="BF758" s="90" t="n">
        <f aca="false">Inputs!BF758-Inputs_old!BF758</f>
        <v>0</v>
      </c>
      <c r="BG758" s="90" t="n">
        <f aca="false">Inputs!BG758-Inputs_old!BG758</f>
        <v>0</v>
      </c>
    </row>
    <row r="759" s="3" customFormat="true" ht="13.5" hidden="false" customHeight="true" outlineLevel="0" collapsed="false">
      <c r="A759" s="247" t="s">
        <v>99</v>
      </c>
      <c r="B759" s="265" t="s">
        <v>613</v>
      </c>
      <c r="C759" s="265"/>
      <c r="D759" s="249" t="s">
        <v>101</v>
      </c>
      <c r="E759" s="246" t="s">
        <v>628</v>
      </c>
      <c r="F759" s="264" t="s">
        <v>629</v>
      </c>
      <c r="G759" s="246" t="s">
        <v>12</v>
      </c>
      <c r="H759" s="246" t="s">
        <v>627</v>
      </c>
      <c r="I759" s="246"/>
      <c r="AA759" s="90" t="n">
        <f aca="false">Inputs!AA759-Inputs_old!AA759</f>
        <v>0</v>
      </c>
      <c r="AB759" s="90" t="n">
        <f aca="false">Inputs!AB759-Inputs_old!AB759</f>
        <v>0</v>
      </c>
      <c r="AC759" s="90" t="n">
        <f aca="false">Inputs!AC759-Inputs_old!AC759</f>
        <v>0</v>
      </c>
      <c r="AD759" s="90" t="n">
        <f aca="false">Inputs!AD759-Inputs_old!AD759</f>
        <v>0</v>
      </c>
      <c r="AE759" s="90" t="n">
        <f aca="false">Inputs!AE759-Inputs_old!AE759</f>
        <v>0</v>
      </c>
      <c r="AF759" s="90" t="n">
        <f aca="false">Inputs!AF759-Inputs_old!AF759</f>
        <v>0</v>
      </c>
      <c r="AG759" s="90" t="n">
        <f aca="false">Inputs!AG759-Inputs_old!AG759</f>
        <v>0</v>
      </c>
      <c r="AH759" s="90" t="n">
        <f aca="false">Inputs!AH759-Inputs_old!AH759</f>
        <v>0</v>
      </c>
      <c r="AI759" s="90" t="n">
        <f aca="false">Inputs!AI759-Inputs_old!AI759</f>
        <v>-0.0162929214403644</v>
      </c>
      <c r="AJ759" s="90" t="n">
        <f aca="false">Inputs!AJ759-Inputs_old!AJ759</f>
        <v>-0.014746391815841</v>
      </c>
      <c r="AK759" s="90" t="n">
        <f aca="false">Inputs!AK759-Inputs_old!AK759</f>
        <v>-0.0144833984828814</v>
      </c>
      <c r="AL759" s="90" t="n">
        <f aca="false">Inputs!AL759-Inputs_old!AL759</f>
        <v>-0.00876409930039238</v>
      </c>
      <c r="AM759" s="90" t="n">
        <f aca="false">Inputs!AM759-Inputs_old!AM759</f>
        <v>0.000498693019063093</v>
      </c>
      <c r="AN759" s="90" t="n">
        <f aca="false">Inputs!AN759-Inputs_old!AN759</f>
        <v>0</v>
      </c>
      <c r="AO759" s="90" t="n">
        <f aca="false">Inputs!AO759-Inputs_old!AO759</f>
        <v>0</v>
      </c>
      <c r="AP759" s="90" t="n">
        <f aca="false">Inputs!AP759-Inputs_old!AP759</f>
        <v>0</v>
      </c>
      <c r="AQ759" s="90" t="n">
        <f aca="false">Inputs!AQ759-Inputs_old!AQ759</f>
        <v>0</v>
      </c>
      <c r="AR759" s="90" t="n">
        <f aca="false">Inputs!AR759-Inputs_old!AR759</f>
        <v>0</v>
      </c>
      <c r="AS759" s="90" t="n">
        <f aca="false">Inputs!AS759-Inputs_old!AS759</f>
        <v>0</v>
      </c>
      <c r="AT759" s="90" t="n">
        <f aca="false">Inputs!AT759-Inputs_old!AT759</f>
        <v>0</v>
      </c>
      <c r="AU759" s="90" t="n">
        <f aca="false">Inputs!AU759-Inputs_old!AU759</f>
        <v>0</v>
      </c>
      <c r="AV759" s="90" t="n">
        <f aca="false">Inputs!AV759-Inputs_old!AV759</f>
        <v>0</v>
      </c>
      <c r="AW759" s="90" t="n">
        <f aca="false">Inputs!AW759-Inputs_old!AW759</f>
        <v>0</v>
      </c>
      <c r="AX759" s="90" t="n">
        <f aca="false">Inputs!AX759-Inputs_old!AX759</f>
        <v>0</v>
      </c>
      <c r="AY759" s="90" t="n">
        <f aca="false">Inputs!AY759-Inputs_old!AY759</f>
        <v>0</v>
      </c>
      <c r="AZ759" s="90" t="n">
        <f aca="false">Inputs!AZ759-Inputs_old!AZ759</f>
        <v>0</v>
      </c>
      <c r="BA759" s="90" t="n">
        <f aca="false">Inputs!BA759-Inputs_old!BA759</f>
        <v>0</v>
      </c>
      <c r="BB759" s="90" t="n">
        <f aca="false">Inputs!BB759-Inputs_old!BB759</f>
        <v>0</v>
      </c>
      <c r="BC759" s="90" t="n">
        <f aca="false">Inputs!BC759-Inputs_old!BC759</f>
        <v>0</v>
      </c>
      <c r="BD759" s="90" t="n">
        <f aca="false">Inputs!BD759-Inputs_old!BD759</f>
        <v>0</v>
      </c>
      <c r="BE759" s="90" t="n">
        <f aca="false">Inputs!BE759-Inputs_old!BE759</f>
        <v>0</v>
      </c>
      <c r="BF759" s="90" t="n">
        <f aca="false">Inputs!BF759-Inputs_old!BF759</f>
        <v>0</v>
      </c>
      <c r="BG759" s="90" t="n">
        <f aca="false">Inputs!BG759-Inputs_old!BG759</f>
        <v>0</v>
      </c>
    </row>
    <row r="760" s="3" customFormat="true" ht="13.5" hidden="false" customHeight="true" outlineLevel="0" collapsed="false">
      <c r="A760" s="247" t="s">
        <v>99</v>
      </c>
      <c r="B760" s="265" t="s">
        <v>613</v>
      </c>
      <c r="C760" s="265"/>
      <c r="D760" s="249" t="s">
        <v>101</v>
      </c>
      <c r="E760" s="246" t="s">
        <v>630</v>
      </c>
      <c r="F760" s="264" t="s">
        <v>630</v>
      </c>
      <c r="G760" s="246" t="s">
        <v>12</v>
      </c>
      <c r="H760" s="246" t="s">
        <v>617</v>
      </c>
      <c r="I760" s="246"/>
      <c r="AA760" s="90" t="n">
        <f aca="false">Inputs!AA760-Inputs_old!AA760</f>
        <v>0</v>
      </c>
      <c r="AB760" s="90" t="n">
        <f aca="false">Inputs!AB760-Inputs_old!AB760</f>
        <v>0</v>
      </c>
      <c r="AC760" s="90" t="n">
        <f aca="false">Inputs!AC760-Inputs_old!AC760</f>
        <v>0</v>
      </c>
      <c r="AD760" s="90" t="n">
        <f aca="false">Inputs!AD760-Inputs_old!AD760</f>
        <v>0</v>
      </c>
      <c r="AE760" s="90" t="n">
        <f aca="false">Inputs!AE760-Inputs_old!AE760</f>
        <v>0</v>
      </c>
      <c r="AF760" s="90" t="n">
        <f aca="false">Inputs!AF760-Inputs_old!AF760</f>
        <v>0</v>
      </c>
      <c r="AG760" s="90" t="n">
        <f aca="false">Inputs!AG760-Inputs_old!AG760</f>
        <v>0</v>
      </c>
      <c r="AH760" s="90" t="n">
        <f aca="false">Inputs!AH760-Inputs_old!AH760</f>
        <v>0</v>
      </c>
      <c r="AI760" s="90" t="n">
        <f aca="false">Inputs!AI760-Inputs_old!AI760</f>
        <v>0</v>
      </c>
      <c r="AJ760" s="90" t="n">
        <f aca="false">Inputs!AJ760-Inputs_old!AJ760</f>
        <v>0</v>
      </c>
      <c r="AK760" s="90" t="n">
        <f aca="false">Inputs!AK760-Inputs_old!AK760</f>
        <v>0</v>
      </c>
      <c r="AL760" s="90" t="n">
        <f aca="false">Inputs!AL760-Inputs_old!AL760</f>
        <v>0</v>
      </c>
      <c r="AM760" s="90" t="n">
        <f aca="false">Inputs!AM760-Inputs_old!AM760</f>
        <v>0</v>
      </c>
      <c r="AN760" s="90" t="n">
        <f aca="false">Inputs!AN760-Inputs_old!AN760</f>
        <v>0</v>
      </c>
      <c r="AO760" s="90" t="n">
        <f aca="false">Inputs!AO760-Inputs_old!AO760</f>
        <v>0</v>
      </c>
      <c r="AP760" s="90" t="n">
        <f aca="false">Inputs!AP760-Inputs_old!AP760</f>
        <v>0</v>
      </c>
      <c r="AQ760" s="90" t="n">
        <f aca="false">Inputs!AQ760-Inputs_old!AQ760</f>
        <v>0</v>
      </c>
      <c r="AR760" s="90" t="n">
        <f aca="false">Inputs!AR760-Inputs_old!AR760</f>
        <v>0</v>
      </c>
      <c r="AS760" s="90" t="n">
        <f aca="false">Inputs!AS760-Inputs_old!AS760</f>
        <v>0</v>
      </c>
      <c r="AT760" s="90" t="n">
        <f aca="false">Inputs!AT760-Inputs_old!AT760</f>
        <v>0</v>
      </c>
      <c r="AU760" s="90" t="n">
        <f aca="false">Inputs!AU760-Inputs_old!AU760</f>
        <v>0</v>
      </c>
      <c r="AV760" s="90" t="n">
        <f aca="false">Inputs!AV760-Inputs_old!AV760</f>
        <v>0</v>
      </c>
      <c r="AW760" s="90" t="n">
        <f aca="false">Inputs!AW760-Inputs_old!AW760</f>
        <v>0</v>
      </c>
      <c r="AX760" s="90" t="n">
        <f aca="false">Inputs!AX760-Inputs_old!AX760</f>
        <v>0</v>
      </c>
      <c r="AY760" s="90" t="n">
        <f aca="false">Inputs!AY760-Inputs_old!AY760</f>
        <v>0</v>
      </c>
      <c r="AZ760" s="90" t="n">
        <f aca="false">Inputs!AZ760-Inputs_old!AZ760</f>
        <v>0</v>
      </c>
      <c r="BA760" s="90" t="n">
        <f aca="false">Inputs!BA760-Inputs_old!BA760</f>
        <v>0</v>
      </c>
      <c r="BB760" s="90" t="n">
        <f aca="false">Inputs!BB760-Inputs_old!BB760</f>
        <v>0</v>
      </c>
      <c r="BC760" s="90" t="n">
        <f aca="false">Inputs!BC760-Inputs_old!BC760</f>
        <v>0</v>
      </c>
      <c r="BD760" s="90" t="n">
        <f aca="false">Inputs!BD760-Inputs_old!BD760</f>
        <v>0</v>
      </c>
      <c r="BE760" s="90" t="n">
        <f aca="false">Inputs!BE760-Inputs_old!BE760</f>
        <v>0</v>
      </c>
      <c r="BF760" s="90" t="n">
        <f aca="false">Inputs!BF760-Inputs_old!BF760</f>
        <v>0</v>
      </c>
      <c r="BG760" s="90" t="n">
        <f aca="false">Inputs!BG760-Inputs_old!BG760</f>
        <v>0</v>
      </c>
    </row>
    <row r="761" s="3" customFormat="true" ht="13.5" hidden="false" customHeight="true" outlineLevel="0" collapsed="false">
      <c r="A761" s="247"/>
      <c r="B761" s="265"/>
      <c r="C761" s="265"/>
      <c r="D761" s="249"/>
      <c r="E761" s="246"/>
      <c r="F761" s="264"/>
      <c r="G761" s="246"/>
      <c r="H761" s="246"/>
      <c r="I761" s="246"/>
    </row>
    <row r="762" s="3" customFormat="true" ht="13.5" hidden="false" customHeight="true" outlineLevel="0" collapsed="false">
      <c r="A762" s="247"/>
      <c r="B762" s="265"/>
      <c r="C762" s="265"/>
      <c r="D762" s="249"/>
      <c r="E762" s="246"/>
      <c r="F762" s="264"/>
      <c r="G762" s="246"/>
      <c r="H762" s="246"/>
      <c r="I762" s="246"/>
    </row>
    <row r="763" s="3" customFormat="true" ht="13.5" hidden="false" customHeight="true" outlineLevel="0" collapsed="false">
      <c r="A763" s="247"/>
      <c r="B763" s="265"/>
      <c r="C763" s="265"/>
      <c r="D763" s="249"/>
      <c r="E763" s="246"/>
      <c r="F763" s="264"/>
      <c r="G763" s="246"/>
      <c r="H763" s="246"/>
      <c r="I763" s="246"/>
    </row>
    <row r="764" s="3" customFormat="true" ht="13.5" hidden="false" customHeight="true" outlineLevel="0" collapsed="false">
      <c r="A764" s="247"/>
      <c r="B764" s="265"/>
      <c r="C764" s="265"/>
      <c r="D764" s="249"/>
      <c r="E764" s="246"/>
      <c r="F764" s="264"/>
      <c r="G764" s="246"/>
      <c r="H764" s="246"/>
      <c r="I764" s="246"/>
    </row>
    <row r="765" s="3" customFormat="true" ht="13.5" hidden="false" customHeight="true" outlineLevel="0" collapsed="false">
      <c r="A765" s="247"/>
      <c r="B765" s="265"/>
      <c r="C765" s="265"/>
      <c r="D765" s="249"/>
      <c r="E765" s="246"/>
      <c r="F765" s="264"/>
      <c r="G765" s="246"/>
      <c r="H765" s="246"/>
      <c r="I765" s="246"/>
    </row>
    <row r="766" s="3" customFormat="true" ht="13.5" hidden="false" customHeight="true" outlineLevel="0" collapsed="false">
      <c r="A766" s="247"/>
      <c r="B766" s="265"/>
      <c r="C766" s="265"/>
      <c r="D766" s="249"/>
      <c r="E766" s="246"/>
      <c r="F766" s="264"/>
      <c r="G766" s="246"/>
      <c r="H766" s="246"/>
      <c r="I766" s="246"/>
    </row>
    <row r="767" s="3" customFormat="true" ht="13.5" hidden="false" customHeight="true" outlineLevel="0" collapsed="false">
      <c r="A767" s="247"/>
      <c r="B767" s="265"/>
      <c r="C767" s="265"/>
      <c r="D767" s="249"/>
      <c r="E767" s="246"/>
      <c r="F767" s="264"/>
      <c r="G767" s="246"/>
      <c r="H767" s="246"/>
      <c r="I767" s="246"/>
    </row>
    <row r="768" s="3" customFormat="true" ht="13.5" hidden="false" customHeight="true" outlineLevel="0" collapsed="false">
      <c r="A768" s="250"/>
      <c r="B768" s="266"/>
      <c r="C768" s="266"/>
      <c r="D768" s="252"/>
      <c r="E768" s="253"/>
      <c r="F768" s="19"/>
      <c r="G768" s="253"/>
      <c r="H768" s="253"/>
      <c r="I768" s="253"/>
    </row>
    <row r="769" s="3" customFormat="true" ht="13.5" hidden="false" customHeight="true" outlineLevel="0" collapsed="false">
      <c r="A769" s="250"/>
      <c r="B769" s="266"/>
      <c r="C769" s="266"/>
      <c r="D769" s="252"/>
      <c r="E769" s="253"/>
      <c r="F769" s="19"/>
      <c r="G769" s="253"/>
      <c r="H769" s="253"/>
      <c r="I769" s="253"/>
    </row>
    <row r="770" s="3" customFormat="true" ht="13.5" hidden="false" customHeight="true" outlineLevel="0" collapsed="false">
      <c r="A770" s="250"/>
      <c r="B770" s="266"/>
      <c r="C770" s="266"/>
      <c r="D770" s="252"/>
      <c r="E770" s="253"/>
      <c r="F770" s="19"/>
      <c r="G770" s="253"/>
      <c r="H770" s="253"/>
      <c r="I770" s="253"/>
    </row>
    <row r="771" s="3" customFormat="true" ht="13.5" hidden="false" customHeight="true" outlineLevel="0" collapsed="false">
      <c r="A771" s="250"/>
      <c r="B771" s="266"/>
      <c r="C771" s="266"/>
      <c r="D771" s="252"/>
      <c r="E771" s="253"/>
      <c r="F771" s="19"/>
      <c r="G771" s="253"/>
      <c r="H771" s="253"/>
      <c r="I771" s="253"/>
    </row>
    <row r="772" s="3" customFormat="true" ht="13.5" hidden="false" customHeight="true" outlineLevel="0" collapsed="false">
      <c r="A772" s="250"/>
      <c r="B772" s="266"/>
      <c r="C772" s="266"/>
      <c r="D772" s="252"/>
      <c r="E772" s="253"/>
      <c r="F772" s="19"/>
      <c r="G772" s="253"/>
      <c r="H772" s="253"/>
      <c r="I772" s="253"/>
    </row>
    <row r="773" s="3" customFormat="true" ht="13.5" hidden="false" customHeight="true" outlineLevel="0" collapsed="false">
      <c r="A773" s="250"/>
      <c r="B773" s="266"/>
      <c r="C773" s="266"/>
      <c r="D773" s="252"/>
      <c r="E773" s="253"/>
      <c r="F773" s="19"/>
      <c r="G773" s="253"/>
      <c r="H773" s="253"/>
      <c r="I773" s="253"/>
    </row>
    <row r="774" s="3" customFormat="true" ht="13.5" hidden="false" customHeight="true" outlineLevel="0" collapsed="false">
      <c r="A774" s="250"/>
      <c r="B774" s="266"/>
      <c r="C774" s="266"/>
      <c r="D774" s="252"/>
      <c r="E774" s="253"/>
      <c r="F774" s="19"/>
      <c r="G774" s="253"/>
      <c r="H774" s="253"/>
      <c r="I774" s="253"/>
    </row>
    <row r="775" s="3" customFormat="true" ht="13.5" hidden="false" customHeight="true" outlineLevel="0" collapsed="false">
      <c r="A775" s="250"/>
      <c r="B775" s="266"/>
      <c r="C775" s="266"/>
      <c r="D775" s="252"/>
      <c r="E775" s="253"/>
      <c r="F775" s="19"/>
      <c r="G775" s="253"/>
      <c r="H775" s="253"/>
      <c r="I775" s="253"/>
    </row>
    <row r="776" s="3" customFormat="true" ht="13.5" hidden="false" customHeight="true" outlineLevel="0" collapsed="false">
      <c r="A776" s="250"/>
      <c r="B776" s="266"/>
      <c r="C776" s="266"/>
      <c r="D776" s="252"/>
      <c r="E776" s="253"/>
      <c r="F776" s="19"/>
      <c r="G776" s="253"/>
      <c r="H776" s="253"/>
      <c r="I776" s="253"/>
    </row>
    <row r="777" s="3" customFormat="true" ht="13.5" hidden="false" customHeight="true" outlineLevel="0" collapsed="false">
      <c r="A777" s="250"/>
      <c r="B777" s="266"/>
      <c r="C777" s="266"/>
      <c r="D777" s="252"/>
      <c r="E777" s="253"/>
      <c r="F777" s="19"/>
      <c r="G777" s="253"/>
      <c r="H777" s="253"/>
      <c r="I777" s="253"/>
    </row>
    <row r="778" s="3" customFormat="true" ht="13.5" hidden="false" customHeight="true" outlineLevel="0" collapsed="false">
      <c r="A778" s="250"/>
      <c r="B778" s="266"/>
      <c r="C778" s="266"/>
      <c r="D778" s="252"/>
      <c r="E778" s="253"/>
      <c r="F778" s="19"/>
      <c r="G778" s="253"/>
      <c r="H778" s="253"/>
      <c r="I778" s="253"/>
    </row>
    <row r="779" s="3" customFormat="true" ht="13.5" hidden="false" customHeight="true" outlineLevel="0" collapsed="false">
      <c r="A779" s="250"/>
      <c r="B779" s="266"/>
      <c r="C779" s="266"/>
      <c r="D779" s="252"/>
      <c r="E779" s="253"/>
      <c r="F779" s="19"/>
      <c r="G779" s="253"/>
      <c r="H779" s="253"/>
      <c r="I779" s="253"/>
    </row>
    <row r="780" s="3" customFormat="true" ht="13.5" hidden="false" customHeight="true" outlineLevel="0" collapsed="false">
      <c r="A780" s="250"/>
      <c r="B780" s="266"/>
      <c r="C780" s="266"/>
      <c r="D780" s="252"/>
      <c r="E780" s="253"/>
      <c r="F780" s="19"/>
      <c r="G780" s="253"/>
      <c r="H780" s="253"/>
      <c r="I780" s="253"/>
    </row>
    <row r="781" s="3" customFormat="true" ht="13.5" hidden="false" customHeight="true" outlineLevel="0" collapsed="false">
      <c r="A781" s="250"/>
      <c r="B781" s="266"/>
      <c r="C781" s="266"/>
      <c r="D781" s="252"/>
      <c r="E781" s="253"/>
      <c r="F781" s="19"/>
      <c r="G781" s="253"/>
      <c r="H781" s="253"/>
      <c r="I781" s="253"/>
    </row>
    <row r="782" s="3" customFormat="true" ht="13.5" hidden="false" customHeight="true" outlineLevel="0" collapsed="false">
      <c r="A782" s="250"/>
      <c r="B782" s="266"/>
      <c r="C782" s="266"/>
      <c r="D782" s="252"/>
      <c r="E782" s="253"/>
      <c r="F782" s="19"/>
      <c r="G782" s="253"/>
      <c r="H782" s="253"/>
      <c r="I782" s="253"/>
    </row>
    <row r="783" s="3" customFormat="true" ht="13.5" hidden="false" customHeight="true" outlineLevel="0" collapsed="false">
      <c r="A783" s="250"/>
      <c r="B783" s="266"/>
      <c r="C783" s="266"/>
      <c r="D783" s="252"/>
      <c r="E783" s="253"/>
      <c r="F783" s="19"/>
      <c r="G783" s="253"/>
      <c r="H783" s="253"/>
      <c r="I783" s="253"/>
    </row>
    <row r="784" s="3" customFormat="true" ht="13.5" hidden="false" customHeight="true" outlineLevel="0" collapsed="false">
      <c r="A784" s="250"/>
      <c r="B784" s="266"/>
      <c r="C784" s="266"/>
      <c r="D784" s="252"/>
      <c r="E784" s="253"/>
      <c r="F784" s="19"/>
      <c r="G784" s="253"/>
      <c r="H784" s="253"/>
      <c r="I784" s="253"/>
    </row>
    <row r="785" s="3" customFormat="true" ht="13.5" hidden="false" customHeight="true" outlineLevel="0" collapsed="false">
      <c r="A785" s="250"/>
      <c r="B785" s="266"/>
      <c r="C785" s="266"/>
      <c r="D785" s="252"/>
      <c r="E785" s="253"/>
      <c r="F785" s="19"/>
      <c r="G785" s="253"/>
      <c r="H785" s="253"/>
      <c r="I785" s="253"/>
    </row>
    <row r="786" s="3" customFormat="true" ht="13.5" hidden="false" customHeight="true" outlineLevel="0" collapsed="false">
      <c r="A786" s="250"/>
      <c r="B786" s="266"/>
      <c r="C786" s="266"/>
      <c r="D786" s="252"/>
      <c r="E786" s="253"/>
      <c r="F786" s="19"/>
      <c r="G786" s="253"/>
      <c r="H786" s="253"/>
      <c r="I786" s="253"/>
    </row>
    <row r="787" s="3" customFormat="true" ht="13.5" hidden="false" customHeight="true" outlineLevel="0" collapsed="false">
      <c r="A787" s="250"/>
      <c r="B787" s="266"/>
      <c r="C787" s="266"/>
      <c r="D787" s="252"/>
      <c r="E787" s="253"/>
      <c r="F787" s="19"/>
      <c r="G787" s="253"/>
      <c r="H787" s="253"/>
      <c r="I787" s="253"/>
    </row>
    <row r="788" s="3" customFormat="true" ht="13.5" hidden="false" customHeight="true" outlineLevel="0" collapsed="false">
      <c r="A788" s="247"/>
      <c r="B788" s="265"/>
      <c r="C788" s="265"/>
      <c r="D788" s="249"/>
      <c r="E788" s="246"/>
      <c r="F788" s="19"/>
      <c r="G788" s="246"/>
      <c r="H788" s="246"/>
      <c r="I788" s="246"/>
    </row>
    <row r="789" s="3" customFormat="true" ht="13.5" hidden="false" customHeight="true" outlineLevel="0" collapsed="false">
      <c r="A789" s="247"/>
      <c r="B789" s="265"/>
      <c r="C789" s="265"/>
      <c r="D789" s="249"/>
      <c r="E789" s="246"/>
      <c r="F789" s="19"/>
      <c r="G789" s="246"/>
      <c r="H789" s="246"/>
      <c r="I789" s="246"/>
    </row>
    <row r="790" s="3" customFormat="true" ht="13.5" hidden="false" customHeight="true" outlineLevel="0" collapsed="false">
      <c r="A790" s="247"/>
      <c r="B790" s="265"/>
      <c r="C790" s="265"/>
      <c r="D790" s="249"/>
      <c r="E790" s="246"/>
      <c r="F790" s="19"/>
      <c r="G790" s="246"/>
      <c r="H790" s="246"/>
      <c r="I790" s="246"/>
    </row>
    <row r="791" s="3" customFormat="true" ht="13.5" hidden="false" customHeight="true" outlineLevel="0" collapsed="false">
      <c r="A791" s="247"/>
      <c r="B791" s="265"/>
      <c r="C791" s="265"/>
      <c r="D791" s="249"/>
      <c r="E791" s="246"/>
      <c r="F791" s="19"/>
      <c r="G791" s="246"/>
      <c r="H791" s="246"/>
      <c r="I791" s="246"/>
    </row>
    <row r="792" s="3" customFormat="true" ht="13.5" hidden="false" customHeight="true" outlineLevel="0" collapsed="false">
      <c r="A792" s="247"/>
      <c r="B792" s="265"/>
      <c r="C792" s="265"/>
      <c r="D792" s="249"/>
      <c r="E792" s="246"/>
      <c r="F792" s="19"/>
      <c r="G792" s="246"/>
      <c r="H792" s="246"/>
      <c r="I792" s="246"/>
    </row>
    <row r="793" s="3" customFormat="true" ht="13.5" hidden="false" customHeight="true" outlineLevel="0" collapsed="false">
      <c r="A793" s="247"/>
      <c r="B793" s="265"/>
      <c r="C793" s="265"/>
      <c r="D793" s="249"/>
      <c r="E793" s="246"/>
      <c r="F793" s="19"/>
      <c r="G793" s="246"/>
      <c r="H793" s="246"/>
      <c r="I793" s="246"/>
    </row>
    <row r="794" s="3" customFormat="true" ht="13.5" hidden="false" customHeight="true" outlineLevel="0" collapsed="false">
      <c r="A794" s="247"/>
      <c r="B794" s="265"/>
      <c r="C794" s="265"/>
      <c r="D794" s="249"/>
      <c r="E794" s="246"/>
      <c r="F794" s="19"/>
      <c r="G794" s="246"/>
      <c r="H794" s="246"/>
      <c r="I794" s="246"/>
    </row>
    <row r="795" s="3" customFormat="true" ht="13.5" hidden="false" customHeight="true" outlineLevel="0" collapsed="false">
      <c r="A795" s="247"/>
      <c r="B795" s="265"/>
      <c r="C795" s="265"/>
      <c r="D795" s="249"/>
      <c r="E795" s="246"/>
      <c r="F795" s="19"/>
      <c r="G795" s="246"/>
      <c r="H795" s="246"/>
      <c r="I795" s="246"/>
    </row>
    <row r="796" s="3" customFormat="true" ht="13.5" hidden="false" customHeight="true" outlineLevel="0" collapsed="false">
      <c r="A796" s="247"/>
      <c r="B796" s="265"/>
      <c r="C796" s="265"/>
      <c r="D796" s="249"/>
      <c r="E796" s="246"/>
      <c r="F796" s="19"/>
      <c r="G796" s="246"/>
      <c r="H796" s="246"/>
      <c r="I796" s="246"/>
    </row>
    <row r="797" s="3" customFormat="true" ht="13.5" hidden="false" customHeight="true" outlineLevel="0" collapsed="false">
      <c r="A797" s="247"/>
      <c r="B797" s="265"/>
      <c r="C797" s="265"/>
      <c r="D797" s="249"/>
      <c r="E797" s="246"/>
      <c r="F797" s="19"/>
      <c r="G797" s="246"/>
      <c r="H797" s="246"/>
      <c r="I797" s="246"/>
    </row>
    <row r="798" s="3" customFormat="true" ht="13.5" hidden="false" customHeight="true" outlineLevel="0" collapsed="false">
      <c r="A798" s="247"/>
      <c r="B798" s="265"/>
      <c r="C798" s="265"/>
      <c r="D798" s="249"/>
      <c r="E798" s="246"/>
      <c r="F798" s="19"/>
      <c r="G798" s="246"/>
      <c r="H798" s="246"/>
      <c r="I798" s="246"/>
    </row>
    <row r="799" s="3" customFormat="true" ht="13.5" hidden="false" customHeight="true" outlineLevel="0" collapsed="false">
      <c r="A799" s="247"/>
      <c r="B799" s="265"/>
      <c r="C799" s="265"/>
      <c r="D799" s="249"/>
      <c r="E799" s="246"/>
      <c r="F799" s="19"/>
      <c r="G799" s="246"/>
      <c r="H799" s="246"/>
      <c r="I799" s="246"/>
    </row>
    <row r="800" s="3" customFormat="true" ht="13.5" hidden="false" customHeight="true" outlineLevel="0" collapsed="false">
      <c r="A800" s="247"/>
      <c r="B800" s="265"/>
      <c r="C800" s="265"/>
      <c r="D800" s="249"/>
      <c r="E800" s="246"/>
      <c r="F800" s="19"/>
      <c r="G800" s="246"/>
      <c r="H800" s="246"/>
      <c r="I800" s="246"/>
    </row>
    <row r="801" s="3" customFormat="true" ht="13.5" hidden="false" customHeight="true" outlineLevel="0" collapsed="false">
      <c r="A801" s="247"/>
      <c r="B801" s="265"/>
      <c r="C801" s="265"/>
      <c r="D801" s="249"/>
      <c r="E801" s="246"/>
      <c r="F801" s="19"/>
      <c r="G801" s="246"/>
      <c r="H801" s="246"/>
      <c r="I801" s="246"/>
    </row>
    <row r="802" s="3" customFormat="true" ht="13.5" hidden="false" customHeight="true" outlineLevel="0" collapsed="false">
      <c r="A802" s="247"/>
      <c r="B802" s="265"/>
      <c r="C802" s="265"/>
      <c r="D802" s="249"/>
      <c r="E802" s="246"/>
      <c r="F802" s="19"/>
      <c r="G802" s="246"/>
      <c r="H802" s="246"/>
      <c r="I802" s="246"/>
    </row>
    <row r="803" s="3" customFormat="true" ht="13.5" hidden="false" customHeight="true" outlineLevel="0" collapsed="false">
      <c r="A803" s="247"/>
      <c r="B803" s="265"/>
      <c r="C803" s="265"/>
      <c r="D803" s="249"/>
      <c r="E803" s="246"/>
      <c r="F803" s="19"/>
      <c r="G803" s="246"/>
      <c r="H803" s="246"/>
      <c r="I803" s="246"/>
    </row>
    <row r="804" s="3" customFormat="true" ht="13.5" hidden="false" customHeight="true" outlineLevel="0" collapsed="false">
      <c r="A804" s="247"/>
      <c r="B804" s="265"/>
      <c r="C804" s="265"/>
      <c r="D804" s="249"/>
      <c r="E804" s="246"/>
      <c r="F804" s="19"/>
      <c r="G804" s="246"/>
      <c r="H804" s="246"/>
      <c r="I804" s="246"/>
    </row>
    <row r="805" s="3" customFormat="true" ht="13.5" hidden="false" customHeight="true" outlineLevel="0" collapsed="false">
      <c r="A805" s="247"/>
      <c r="B805" s="265"/>
      <c r="C805" s="265"/>
      <c r="D805" s="249"/>
      <c r="E805" s="246"/>
      <c r="F805" s="19"/>
      <c r="G805" s="246"/>
      <c r="H805" s="246"/>
      <c r="I805" s="246"/>
    </row>
    <row r="806" s="3" customFormat="true" ht="13.5" hidden="false" customHeight="true" outlineLevel="0" collapsed="false">
      <c r="A806" s="247"/>
      <c r="B806" s="265"/>
      <c r="C806" s="265"/>
      <c r="D806" s="249"/>
      <c r="E806" s="246"/>
      <c r="F806" s="19"/>
      <c r="G806" s="246"/>
      <c r="H806" s="246"/>
      <c r="I806" s="246"/>
    </row>
    <row r="807" s="3" customFormat="true" ht="13.5" hidden="false" customHeight="true" outlineLevel="0" collapsed="false">
      <c r="A807" s="247"/>
      <c r="B807" s="265"/>
      <c r="C807" s="265"/>
      <c r="D807" s="249"/>
      <c r="E807" s="246"/>
      <c r="F807" s="19"/>
      <c r="G807" s="246"/>
      <c r="H807" s="246"/>
      <c r="I807" s="246"/>
    </row>
    <row r="808" s="3" customFormat="true" ht="13.5" hidden="false" customHeight="true" outlineLevel="0" collapsed="false">
      <c r="A808" s="250"/>
      <c r="B808" s="266"/>
      <c r="C808" s="266"/>
      <c r="D808" s="252"/>
      <c r="E808" s="253"/>
      <c r="F808" s="19"/>
      <c r="G808" s="253"/>
      <c r="H808" s="253"/>
      <c r="I808" s="253"/>
    </row>
    <row r="809" s="3" customFormat="true" ht="13.5" hidden="false" customHeight="true" outlineLevel="0" collapsed="false">
      <c r="A809" s="250"/>
      <c r="B809" s="266"/>
      <c r="C809" s="266"/>
      <c r="D809" s="252"/>
      <c r="E809" s="253"/>
      <c r="F809" s="19"/>
      <c r="G809" s="253"/>
      <c r="H809" s="253"/>
      <c r="I809" s="253"/>
    </row>
    <row r="810" s="3" customFormat="true" ht="13.5" hidden="false" customHeight="true" outlineLevel="0" collapsed="false">
      <c r="A810" s="250"/>
      <c r="B810" s="266"/>
      <c r="C810" s="266"/>
      <c r="D810" s="252"/>
      <c r="E810" s="253"/>
      <c r="F810" s="19"/>
      <c r="G810" s="253"/>
      <c r="H810" s="253"/>
      <c r="I810" s="253"/>
    </row>
    <row r="811" s="3" customFormat="true" ht="13.5" hidden="false" customHeight="true" outlineLevel="0" collapsed="false">
      <c r="A811" s="250"/>
      <c r="B811" s="266"/>
      <c r="C811" s="266"/>
      <c r="D811" s="252"/>
      <c r="E811" s="253"/>
      <c r="F811" s="19"/>
      <c r="G811" s="253"/>
      <c r="H811" s="253"/>
      <c r="I811" s="253"/>
    </row>
    <row r="812" s="3" customFormat="true" ht="13.5" hidden="false" customHeight="true" outlineLevel="0" collapsed="false">
      <c r="A812" s="250"/>
      <c r="B812" s="266"/>
      <c r="C812" s="266"/>
      <c r="D812" s="252"/>
      <c r="E812" s="253"/>
      <c r="F812" s="19"/>
      <c r="G812" s="253"/>
      <c r="H812" s="253"/>
      <c r="I812" s="253"/>
    </row>
    <row r="813" s="3" customFormat="true" ht="13.5" hidden="false" customHeight="true" outlineLevel="0" collapsed="false">
      <c r="A813" s="250"/>
      <c r="B813" s="266"/>
      <c r="C813" s="266"/>
      <c r="D813" s="252"/>
      <c r="E813" s="253"/>
      <c r="F813" s="19"/>
      <c r="G813" s="253"/>
      <c r="H813" s="253"/>
      <c r="I813" s="253"/>
    </row>
    <row r="814" s="3" customFormat="true" ht="13.5" hidden="false" customHeight="true" outlineLevel="0" collapsed="false">
      <c r="A814" s="250"/>
      <c r="B814" s="266"/>
      <c r="C814" s="266"/>
      <c r="D814" s="252"/>
      <c r="E814" s="253"/>
      <c r="F814" s="19"/>
      <c r="G814" s="253"/>
      <c r="H814" s="253"/>
      <c r="I814" s="253"/>
    </row>
    <row r="815" s="3" customFormat="true" ht="13.5" hidden="false" customHeight="true" outlineLevel="0" collapsed="false">
      <c r="A815" s="250"/>
      <c r="B815" s="266"/>
      <c r="C815" s="266"/>
      <c r="D815" s="252"/>
      <c r="E815" s="253"/>
      <c r="F815" s="19"/>
      <c r="G815" s="253"/>
      <c r="H815" s="253"/>
      <c r="I815" s="253"/>
    </row>
    <row r="816" s="3" customFormat="true" ht="13.5" hidden="false" customHeight="true" outlineLevel="0" collapsed="false">
      <c r="A816" s="250"/>
      <c r="B816" s="266"/>
      <c r="C816" s="266"/>
      <c r="D816" s="252"/>
      <c r="E816" s="253"/>
      <c r="F816" s="19"/>
      <c r="G816" s="253"/>
      <c r="H816" s="253"/>
      <c r="I816" s="253"/>
    </row>
    <row r="817" s="3" customFormat="true" ht="13.5" hidden="false" customHeight="true" outlineLevel="0" collapsed="false">
      <c r="A817" s="250"/>
      <c r="B817" s="266"/>
      <c r="C817" s="266"/>
      <c r="D817" s="252"/>
      <c r="E817" s="253"/>
      <c r="F817" s="19"/>
      <c r="G817" s="253"/>
      <c r="H817" s="253"/>
      <c r="I817" s="253"/>
    </row>
    <row r="818" s="3" customFormat="true" ht="13.5" hidden="false" customHeight="true" outlineLevel="0" collapsed="false">
      <c r="A818" s="250"/>
      <c r="B818" s="266"/>
      <c r="C818" s="266"/>
      <c r="D818" s="252"/>
      <c r="E818" s="253"/>
      <c r="F818" s="19"/>
      <c r="G818" s="253"/>
      <c r="H818" s="253"/>
      <c r="I818" s="253"/>
    </row>
    <row r="819" s="3" customFormat="true" ht="13.5" hidden="false" customHeight="true" outlineLevel="0" collapsed="false">
      <c r="A819" s="250"/>
      <c r="B819" s="266"/>
      <c r="C819" s="266"/>
      <c r="D819" s="252"/>
      <c r="E819" s="253"/>
      <c r="F819" s="19"/>
      <c r="G819" s="253"/>
      <c r="H819" s="253"/>
      <c r="I819" s="253"/>
    </row>
    <row r="820" s="3" customFormat="true" ht="13.5" hidden="false" customHeight="true" outlineLevel="0" collapsed="false">
      <c r="A820" s="250"/>
      <c r="B820" s="266"/>
      <c r="C820" s="266"/>
      <c r="D820" s="252"/>
      <c r="E820" s="253"/>
      <c r="F820" s="19"/>
      <c r="G820" s="253"/>
      <c r="H820" s="253"/>
      <c r="I820" s="253"/>
    </row>
    <row r="821" s="3" customFormat="true" ht="13.5" hidden="false" customHeight="true" outlineLevel="0" collapsed="false">
      <c r="A821" s="250"/>
      <c r="B821" s="266"/>
      <c r="C821" s="266"/>
      <c r="D821" s="252"/>
      <c r="E821" s="253"/>
      <c r="F821" s="19"/>
      <c r="G821" s="253"/>
      <c r="H821" s="253"/>
      <c r="I821" s="253"/>
    </row>
    <row r="822" s="3" customFormat="true" ht="13.5" hidden="false" customHeight="true" outlineLevel="0" collapsed="false">
      <c r="A822" s="250"/>
      <c r="B822" s="266"/>
      <c r="C822" s="266"/>
      <c r="D822" s="252"/>
      <c r="E822" s="253"/>
      <c r="F822" s="19"/>
      <c r="G822" s="253"/>
      <c r="H822" s="253"/>
      <c r="I822" s="253"/>
    </row>
    <row r="823" s="3" customFormat="true" ht="13.5" hidden="false" customHeight="true" outlineLevel="0" collapsed="false">
      <c r="A823" s="250"/>
      <c r="B823" s="266"/>
      <c r="C823" s="266"/>
      <c r="D823" s="252"/>
      <c r="E823" s="253"/>
      <c r="F823" s="19"/>
      <c r="G823" s="253"/>
      <c r="H823" s="253"/>
      <c r="I823" s="253"/>
    </row>
    <row r="824" s="3" customFormat="true" ht="13.5" hidden="false" customHeight="true" outlineLevel="0" collapsed="false">
      <c r="A824" s="250"/>
      <c r="B824" s="266"/>
      <c r="C824" s="266"/>
      <c r="D824" s="252"/>
      <c r="E824" s="253"/>
      <c r="F824" s="19"/>
      <c r="G824" s="253"/>
      <c r="H824" s="253"/>
      <c r="I824" s="253"/>
    </row>
    <row r="825" s="3" customFormat="true" ht="13.5" hidden="false" customHeight="true" outlineLevel="0" collapsed="false">
      <c r="A825" s="250"/>
      <c r="B825" s="266"/>
      <c r="C825" s="266"/>
      <c r="D825" s="252"/>
      <c r="E825" s="253"/>
      <c r="F825" s="19"/>
      <c r="G825" s="253"/>
      <c r="H825" s="253"/>
      <c r="I825" s="253"/>
    </row>
    <row r="826" s="3" customFormat="true" ht="13.5" hidden="false" customHeight="true" outlineLevel="0" collapsed="false">
      <c r="A826" s="250"/>
      <c r="B826" s="266"/>
      <c r="C826" s="266"/>
      <c r="D826" s="252"/>
      <c r="E826" s="253"/>
      <c r="F826" s="19"/>
      <c r="G826" s="253"/>
      <c r="H826" s="253"/>
      <c r="I826" s="253"/>
    </row>
    <row r="827" s="3" customFormat="true" ht="13.5" hidden="false" customHeight="true" outlineLevel="0" collapsed="false">
      <c r="A827" s="250"/>
      <c r="B827" s="266"/>
      <c r="C827" s="266"/>
      <c r="D827" s="252"/>
      <c r="E827" s="253"/>
      <c r="F827" s="19"/>
      <c r="G827" s="253"/>
      <c r="H827" s="253"/>
      <c r="I827" s="253"/>
    </row>
    <row r="828" s="3" customFormat="true" ht="13.5" hidden="false" customHeight="true" outlineLevel="0" collapsed="false">
      <c r="A828" s="247"/>
      <c r="B828" s="265"/>
      <c r="C828" s="265"/>
      <c r="D828" s="249"/>
      <c r="E828" s="246"/>
      <c r="F828" s="19"/>
      <c r="G828" s="246"/>
      <c r="H828" s="246"/>
      <c r="I828" s="246"/>
    </row>
    <row r="829" s="3" customFormat="true" ht="13.5" hidden="false" customHeight="true" outlineLevel="0" collapsed="false">
      <c r="A829" s="247"/>
      <c r="B829" s="265"/>
      <c r="C829" s="265"/>
      <c r="D829" s="249"/>
      <c r="E829" s="246"/>
      <c r="F829" s="19"/>
      <c r="G829" s="246"/>
      <c r="H829" s="246"/>
      <c r="I829" s="246"/>
    </row>
    <row r="830" s="3" customFormat="true" ht="13.5" hidden="false" customHeight="true" outlineLevel="0" collapsed="false">
      <c r="A830" s="247"/>
      <c r="B830" s="265"/>
      <c r="C830" s="265"/>
      <c r="D830" s="249"/>
      <c r="E830" s="246"/>
      <c r="F830" s="19"/>
      <c r="G830" s="246"/>
      <c r="H830" s="246"/>
      <c r="I830" s="246"/>
    </row>
    <row r="831" s="3" customFormat="true" ht="13.5" hidden="false" customHeight="true" outlineLevel="0" collapsed="false">
      <c r="A831" s="247"/>
      <c r="B831" s="265"/>
      <c r="C831" s="265"/>
      <c r="D831" s="249"/>
      <c r="E831" s="246"/>
      <c r="F831" s="19"/>
      <c r="G831" s="246"/>
      <c r="H831" s="246"/>
      <c r="I831" s="246"/>
    </row>
    <row r="832" s="3" customFormat="true" ht="13.5" hidden="false" customHeight="true" outlineLevel="0" collapsed="false">
      <c r="A832" s="247"/>
      <c r="B832" s="265"/>
      <c r="C832" s="265"/>
      <c r="D832" s="249"/>
      <c r="E832" s="246"/>
      <c r="F832" s="19"/>
      <c r="G832" s="246"/>
      <c r="H832" s="246"/>
      <c r="I832" s="246"/>
    </row>
    <row r="833" s="3" customFormat="true" ht="13.5" hidden="false" customHeight="true" outlineLevel="0" collapsed="false">
      <c r="A833" s="247"/>
      <c r="B833" s="265"/>
      <c r="C833" s="265"/>
      <c r="D833" s="249"/>
      <c r="E833" s="246"/>
      <c r="F833" s="19"/>
      <c r="G833" s="246"/>
      <c r="H833" s="246"/>
      <c r="I833" s="246"/>
    </row>
    <row r="834" s="3" customFormat="true" ht="13.5" hidden="false" customHeight="true" outlineLevel="0" collapsed="false">
      <c r="A834" s="247"/>
      <c r="B834" s="265"/>
      <c r="C834" s="265"/>
      <c r="D834" s="249"/>
      <c r="E834" s="246"/>
      <c r="F834" s="19"/>
      <c r="G834" s="246"/>
      <c r="H834" s="246"/>
      <c r="I834" s="246"/>
    </row>
    <row r="835" s="3" customFormat="true" ht="13.5" hidden="false" customHeight="true" outlineLevel="0" collapsed="false">
      <c r="A835" s="247"/>
      <c r="B835" s="265"/>
      <c r="C835" s="265"/>
      <c r="D835" s="249"/>
      <c r="E835" s="246"/>
      <c r="F835" s="19"/>
      <c r="G835" s="246"/>
      <c r="H835" s="246"/>
      <c r="I835" s="246"/>
    </row>
    <row r="836" s="3" customFormat="true" ht="13.5" hidden="false" customHeight="true" outlineLevel="0" collapsed="false">
      <c r="A836" s="247"/>
      <c r="B836" s="265"/>
      <c r="C836" s="265"/>
      <c r="D836" s="249"/>
      <c r="E836" s="246"/>
      <c r="F836" s="19"/>
      <c r="G836" s="246"/>
      <c r="H836" s="246"/>
      <c r="I836" s="246"/>
    </row>
    <row r="837" s="3" customFormat="true" ht="13.5" hidden="false" customHeight="true" outlineLevel="0" collapsed="false">
      <c r="A837" s="247"/>
      <c r="B837" s="265"/>
      <c r="C837" s="265"/>
      <c r="D837" s="249"/>
      <c r="E837" s="246"/>
      <c r="F837" s="19"/>
      <c r="G837" s="246"/>
      <c r="H837" s="246"/>
      <c r="I837" s="246"/>
    </row>
    <row r="838" s="3" customFormat="true" ht="13.5" hidden="false" customHeight="true" outlineLevel="0" collapsed="false">
      <c r="A838" s="247"/>
      <c r="B838" s="265"/>
      <c r="C838" s="265"/>
      <c r="D838" s="249"/>
      <c r="E838" s="246"/>
      <c r="F838" s="19"/>
      <c r="G838" s="246"/>
      <c r="H838" s="246"/>
      <c r="I838" s="246"/>
    </row>
    <row r="839" s="3" customFormat="true" ht="13.5" hidden="false" customHeight="true" outlineLevel="0" collapsed="false">
      <c r="A839" s="247"/>
      <c r="B839" s="265"/>
      <c r="C839" s="265"/>
      <c r="D839" s="249"/>
      <c r="E839" s="246"/>
      <c r="F839" s="19"/>
      <c r="G839" s="246"/>
      <c r="H839" s="246"/>
      <c r="I839" s="246"/>
    </row>
    <row r="840" s="3" customFormat="true" ht="13.5" hidden="false" customHeight="true" outlineLevel="0" collapsed="false">
      <c r="A840" s="247"/>
      <c r="B840" s="265"/>
      <c r="C840" s="265"/>
      <c r="D840" s="249"/>
      <c r="E840" s="246"/>
      <c r="F840" s="19"/>
      <c r="G840" s="246"/>
      <c r="H840" s="246"/>
      <c r="I840" s="246"/>
    </row>
    <row r="841" s="3" customFormat="true" ht="13.5" hidden="false" customHeight="true" outlineLevel="0" collapsed="false">
      <c r="A841" s="247"/>
      <c r="B841" s="265"/>
      <c r="C841" s="265"/>
      <c r="D841" s="249"/>
      <c r="E841" s="246"/>
      <c r="F841" s="19"/>
      <c r="G841" s="246"/>
      <c r="H841" s="246"/>
      <c r="I841" s="246"/>
    </row>
    <row r="842" s="3" customFormat="true" ht="13.5" hidden="false" customHeight="true" outlineLevel="0" collapsed="false">
      <c r="A842" s="247"/>
      <c r="B842" s="265"/>
      <c r="C842" s="265"/>
      <c r="D842" s="249"/>
      <c r="E842" s="246"/>
      <c r="F842" s="19"/>
      <c r="G842" s="246"/>
      <c r="H842" s="246"/>
      <c r="I842" s="246"/>
    </row>
    <row r="843" s="3" customFormat="true" ht="13.5" hidden="false" customHeight="true" outlineLevel="0" collapsed="false">
      <c r="A843" s="247"/>
      <c r="B843" s="265"/>
      <c r="C843" s="265"/>
      <c r="D843" s="249"/>
      <c r="E843" s="246"/>
      <c r="F843" s="19"/>
      <c r="G843" s="246"/>
      <c r="H843" s="246"/>
      <c r="I843" s="246"/>
    </row>
    <row r="844" s="3" customFormat="true" ht="13.5" hidden="false" customHeight="true" outlineLevel="0" collapsed="false">
      <c r="A844" s="247"/>
      <c r="B844" s="265"/>
      <c r="C844" s="265"/>
      <c r="D844" s="249"/>
      <c r="E844" s="246"/>
      <c r="F844" s="19"/>
      <c r="G844" s="246"/>
      <c r="H844" s="246"/>
      <c r="I844" s="246"/>
    </row>
    <row r="845" s="3" customFormat="true" ht="13.5" hidden="false" customHeight="true" outlineLevel="0" collapsed="false">
      <c r="A845" s="247"/>
      <c r="B845" s="265"/>
      <c r="C845" s="265"/>
      <c r="D845" s="249"/>
      <c r="E845" s="246"/>
      <c r="F845" s="19"/>
      <c r="G845" s="246"/>
      <c r="H845" s="246"/>
      <c r="I845" s="246"/>
    </row>
    <row r="846" s="3" customFormat="true" ht="13.5" hidden="false" customHeight="true" outlineLevel="0" collapsed="false">
      <c r="A846" s="247"/>
      <c r="B846" s="265"/>
      <c r="C846" s="265"/>
      <c r="D846" s="249"/>
      <c r="E846" s="246"/>
      <c r="F846" s="19"/>
      <c r="G846" s="246"/>
      <c r="H846" s="246"/>
      <c r="I846" s="246"/>
    </row>
    <row r="847" s="3" customFormat="true" ht="13.5" hidden="false" customHeight="true" outlineLevel="0" collapsed="false">
      <c r="A847" s="247"/>
      <c r="B847" s="265"/>
      <c r="C847" s="265"/>
      <c r="D847" s="249"/>
      <c r="E847" s="246"/>
      <c r="F847" s="19"/>
      <c r="G847" s="246"/>
      <c r="H847" s="246"/>
      <c r="I847" s="246"/>
    </row>
    <row r="848" s="3" customFormat="true" ht="13.5" hidden="false" customHeight="true" outlineLevel="0" collapsed="false">
      <c r="A848" s="250"/>
      <c r="B848" s="252"/>
      <c r="C848" s="252"/>
      <c r="D848" s="252"/>
      <c r="E848" s="253"/>
      <c r="F848" s="19"/>
      <c r="G848" s="253"/>
      <c r="H848" s="253"/>
      <c r="I848" s="253"/>
    </row>
    <row r="849" s="3" customFormat="true" ht="13.5" hidden="false" customHeight="true" outlineLevel="0" collapsed="false">
      <c r="A849" s="250"/>
      <c r="B849" s="252"/>
      <c r="C849" s="252"/>
      <c r="D849" s="252"/>
      <c r="E849" s="253"/>
      <c r="F849" s="19"/>
      <c r="G849" s="253"/>
      <c r="H849" s="253"/>
      <c r="I849" s="253"/>
    </row>
    <row r="850" s="3" customFormat="true" ht="13.5" hidden="false" customHeight="true" outlineLevel="0" collapsed="false">
      <c r="A850" s="250"/>
      <c r="B850" s="252"/>
      <c r="C850" s="252"/>
      <c r="D850" s="252"/>
      <c r="E850" s="253"/>
      <c r="F850" s="19"/>
      <c r="G850" s="253"/>
      <c r="H850" s="253"/>
      <c r="I850" s="253"/>
    </row>
    <row r="851" s="3" customFormat="true" ht="13.5" hidden="false" customHeight="true" outlineLevel="0" collapsed="false">
      <c r="A851" s="250"/>
      <c r="B851" s="252"/>
      <c r="C851" s="252"/>
      <c r="D851" s="252"/>
      <c r="E851" s="253"/>
      <c r="F851" s="19"/>
      <c r="G851" s="253"/>
      <c r="H851" s="253"/>
      <c r="I851" s="253"/>
    </row>
    <row r="852" s="3" customFormat="true" ht="13.5" hidden="false" customHeight="true" outlineLevel="0" collapsed="false">
      <c r="A852" s="250"/>
      <c r="B852" s="252"/>
      <c r="C852" s="252"/>
      <c r="D852" s="252"/>
      <c r="E852" s="253"/>
      <c r="F852" s="19"/>
      <c r="G852" s="253"/>
      <c r="H852" s="253"/>
      <c r="I852" s="253"/>
    </row>
    <row r="853" s="3" customFormat="true" ht="13.5" hidden="false" customHeight="true" outlineLevel="0" collapsed="false">
      <c r="A853" s="250"/>
      <c r="B853" s="252"/>
      <c r="C853" s="252"/>
      <c r="D853" s="252"/>
      <c r="E853" s="253"/>
      <c r="F853" s="19"/>
      <c r="G853" s="253"/>
      <c r="H853" s="253"/>
      <c r="I853" s="253"/>
    </row>
    <row r="854" s="3" customFormat="true" ht="13.5" hidden="false" customHeight="true" outlineLevel="0" collapsed="false">
      <c r="A854" s="250"/>
      <c r="B854" s="252"/>
      <c r="C854" s="252"/>
      <c r="D854" s="252"/>
      <c r="E854" s="253"/>
      <c r="F854" s="19"/>
      <c r="G854" s="253"/>
      <c r="H854" s="253"/>
      <c r="I854" s="253"/>
    </row>
    <row r="855" s="3" customFormat="true" ht="13.5" hidden="false" customHeight="true" outlineLevel="0" collapsed="false">
      <c r="A855" s="250"/>
      <c r="B855" s="252"/>
      <c r="C855" s="252"/>
      <c r="D855" s="252"/>
      <c r="E855" s="253"/>
      <c r="F855" s="19"/>
      <c r="G855" s="253"/>
      <c r="H855" s="253"/>
      <c r="I855" s="253"/>
    </row>
    <row r="856" s="3" customFormat="true" ht="13.5" hidden="false" customHeight="true" outlineLevel="0" collapsed="false">
      <c r="A856" s="250"/>
      <c r="B856" s="252"/>
      <c r="C856" s="252"/>
      <c r="D856" s="252"/>
      <c r="E856" s="253"/>
      <c r="F856" s="19"/>
      <c r="G856" s="253"/>
      <c r="H856" s="253"/>
      <c r="I856" s="253"/>
    </row>
    <row r="857" s="3" customFormat="true" ht="13.5" hidden="false" customHeight="true" outlineLevel="0" collapsed="false">
      <c r="A857" s="250"/>
      <c r="B857" s="252"/>
      <c r="C857" s="252"/>
      <c r="D857" s="252"/>
      <c r="E857" s="253"/>
      <c r="F857" s="19"/>
      <c r="G857" s="253"/>
      <c r="H857" s="253"/>
      <c r="I857" s="253"/>
    </row>
    <row r="858" s="3" customFormat="true" ht="13.5" hidden="false" customHeight="true" outlineLevel="0" collapsed="false">
      <c r="A858" s="250"/>
      <c r="B858" s="252"/>
      <c r="C858" s="252"/>
      <c r="D858" s="252"/>
      <c r="E858" s="253"/>
      <c r="F858" s="19"/>
      <c r="G858" s="253"/>
      <c r="H858" s="253"/>
      <c r="I858" s="253"/>
    </row>
    <row r="859" s="3" customFormat="true" ht="13.5" hidden="false" customHeight="true" outlineLevel="0" collapsed="false">
      <c r="A859" s="250"/>
      <c r="B859" s="252"/>
      <c r="C859" s="252"/>
      <c r="D859" s="252"/>
      <c r="E859" s="253"/>
      <c r="F859" s="19"/>
      <c r="G859" s="253"/>
      <c r="H859" s="253"/>
      <c r="I859" s="253"/>
    </row>
    <row r="860" s="3" customFormat="true" ht="13.5" hidden="false" customHeight="true" outlineLevel="0" collapsed="false">
      <c r="A860" s="250"/>
      <c r="B860" s="252"/>
      <c r="C860" s="252"/>
      <c r="D860" s="252"/>
      <c r="E860" s="253"/>
      <c r="F860" s="19"/>
      <c r="G860" s="253"/>
      <c r="H860" s="253"/>
      <c r="I860" s="253"/>
    </row>
    <row r="861" s="3" customFormat="true" ht="13.5" hidden="false" customHeight="true" outlineLevel="0" collapsed="false">
      <c r="A861" s="250"/>
      <c r="B861" s="252"/>
      <c r="C861" s="252"/>
      <c r="D861" s="252"/>
      <c r="E861" s="253"/>
      <c r="F861" s="19"/>
      <c r="G861" s="253"/>
      <c r="H861" s="253"/>
      <c r="I861" s="253"/>
    </row>
    <row r="862" s="3" customFormat="true" ht="13.5" hidden="false" customHeight="true" outlineLevel="0" collapsed="false">
      <c r="A862" s="250"/>
      <c r="B862" s="252"/>
      <c r="C862" s="252"/>
      <c r="D862" s="252"/>
      <c r="E862" s="253"/>
      <c r="F862" s="19"/>
      <c r="G862" s="253"/>
      <c r="H862" s="253"/>
      <c r="I862" s="253"/>
    </row>
    <row r="863" s="3" customFormat="true" ht="13.5" hidden="false" customHeight="true" outlineLevel="0" collapsed="false">
      <c r="A863" s="250"/>
      <c r="B863" s="252"/>
      <c r="C863" s="252"/>
      <c r="D863" s="252"/>
      <c r="E863" s="253"/>
      <c r="F863" s="19"/>
      <c r="G863" s="253"/>
      <c r="H863" s="253"/>
      <c r="I863" s="253"/>
    </row>
    <row r="864" s="3" customFormat="true" ht="13.5" hidden="false" customHeight="true" outlineLevel="0" collapsed="false">
      <c r="A864" s="250"/>
      <c r="B864" s="252"/>
      <c r="C864" s="252"/>
      <c r="D864" s="252"/>
      <c r="E864" s="253"/>
      <c r="F864" s="19"/>
      <c r="G864" s="253"/>
      <c r="H864" s="253"/>
      <c r="I864" s="253"/>
    </row>
    <row r="865" s="3" customFormat="true" ht="13.5" hidden="false" customHeight="true" outlineLevel="0" collapsed="false">
      <c r="A865" s="250"/>
      <c r="B865" s="252"/>
      <c r="C865" s="252"/>
      <c r="D865" s="252"/>
      <c r="E865" s="253"/>
      <c r="F865" s="19"/>
      <c r="G865" s="253"/>
      <c r="H865" s="253"/>
      <c r="I865" s="253"/>
    </row>
    <row r="866" s="3" customFormat="true" ht="13.5" hidden="false" customHeight="true" outlineLevel="0" collapsed="false">
      <c r="A866" s="250"/>
      <c r="B866" s="252"/>
      <c r="C866" s="252"/>
      <c r="D866" s="252"/>
      <c r="E866" s="253"/>
      <c r="F866" s="19"/>
      <c r="G866" s="253"/>
      <c r="H866" s="253"/>
      <c r="I866" s="253"/>
    </row>
    <row r="867" s="3" customFormat="true" ht="13.5" hidden="false" customHeight="true" outlineLevel="0" collapsed="false">
      <c r="A867" s="250"/>
      <c r="B867" s="252"/>
      <c r="C867" s="252"/>
      <c r="D867" s="252"/>
      <c r="E867" s="253"/>
      <c r="F867" s="19"/>
      <c r="G867" s="253"/>
      <c r="H867" s="253"/>
      <c r="I867" s="253"/>
    </row>
    <row r="868" s="3" customFormat="true" ht="13.5" hidden="false" customHeight="true" outlineLevel="0" collapsed="false">
      <c r="A868" s="247"/>
      <c r="B868" s="249"/>
      <c r="C868" s="249"/>
      <c r="D868" s="249"/>
      <c r="E868" s="246"/>
      <c r="F868" s="19"/>
      <c r="G868" s="246"/>
      <c r="H868" s="246"/>
      <c r="I868" s="246"/>
    </row>
    <row r="869" s="3" customFormat="true" ht="13.5" hidden="false" customHeight="true" outlineLevel="0" collapsed="false">
      <c r="A869" s="247"/>
      <c r="B869" s="249"/>
      <c r="C869" s="249"/>
      <c r="D869" s="249"/>
      <c r="E869" s="246"/>
      <c r="F869" s="19"/>
      <c r="G869" s="246"/>
      <c r="H869" s="246"/>
      <c r="I869" s="246"/>
    </row>
    <row r="870" s="3" customFormat="true" ht="13.5" hidden="false" customHeight="true" outlineLevel="0" collapsed="false">
      <c r="A870" s="247"/>
      <c r="B870" s="249"/>
      <c r="C870" s="249"/>
      <c r="D870" s="249"/>
      <c r="E870" s="246"/>
      <c r="F870" s="19"/>
      <c r="G870" s="246"/>
      <c r="H870" s="246"/>
      <c r="I870" s="246"/>
    </row>
    <row r="871" s="3" customFormat="true" ht="13.5" hidden="false" customHeight="true" outlineLevel="0" collapsed="false">
      <c r="A871" s="247"/>
      <c r="B871" s="249"/>
      <c r="C871" s="249"/>
      <c r="D871" s="249"/>
      <c r="E871" s="246"/>
      <c r="F871" s="19"/>
      <c r="G871" s="246"/>
      <c r="H871" s="246"/>
      <c r="I871" s="246"/>
    </row>
    <row r="872" s="3" customFormat="true" ht="13.5" hidden="false" customHeight="true" outlineLevel="0" collapsed="false">
      <c r="A872" s="247"/>
      <c r="B872" s="249"/>
      <c r="C872" s="249"/>
      <c r="D872" s="249"/>
      <c r="E872" s="246"/>
      <c r="F872" s="19"/>
      <c r="G872" s="246"/>
      <c r="H872" s="246"/>
      <c r="I872" s="246"/>
    </row>
    <row r="873" s="3" customFormat="true" ht="13.5" hidden="false" customHeight="true" outlineLevel="0" collapsed="false">
      <c r="A873" s="247"/>
      <c r="B873" s="249"/>
      <c r="C873" s="249"/>
      <c r="D873" s="249"/>
      <c r="E873" s="246"/>
      <c r="F873" s="19"/>
      <c r="G873" s="246"/>
      <c r="H873" s="246"/>
      <c r="I873" s="246"/>
    </row>
    <row r="874" s="3" customFormat="true" ht="13.5" hidden="false" customHeight="true" outlineLevel="0" collapsed="false">
      <c r="A874" s="247"/>
      <c r="B874" s="249"/>
      <c r="C874" s="249"/>
      <c r="D874" s="249"/>
      <c r="E874" s="246"/>
      <c r="F874" s="19"/>
      <c r="G874" s="246"/>
      <c r="H874" s="246"/>
      <c r="I874" s="246"/>
    </row>
    <row r="875" s="3" customFormat="true" ht="13.5" hidden="false" customHeight="true" outlineLevel="0" collapsed="false">
      <c r="A875" s="247"/>
      <c r="B875" s="249"/>
      <c r="C875" s="249"/>
      <c r="D875" s="249"/>
      <c r="E875" s="246"/>
      <c r="F875" s="19"/>
      <c r="G875" s="246"/>
      <c r="H875" s="246"/>
      <c r="I875" s="246"/>
    </row>
    <row r="876" s="3" customFormat="true" ht="13.5" hidden="false" customHeight="true" outlineLevel="0" collapsed="false">
      <c r="A876" s="247"/>
      <c r="B876" s="249"/>
      <c r="C876" s="249"/>
      <c r="D876" s="249"/>
      <c r="E876" s="246"/>
      <c r="F876" s="19"/>
      <c r="G876" s="246"/>
      <c r="H876" s="246"/>
      <c r="I876" s="246"/>
    </row>
    <row r="877" s="3" customFormat="true" ht="13.5" hidden="false" customHeight="true" outlineLevel="0" collapsed="false">
      <c r="A877" s="247"/>
      <c r="B877" s="249"/>
      <c r="C877" s="249"/>
      <c r="D877" s="249"/>
      <c r="E877" s="246"/>
      <c r="F877" s="19"/>
      <c r="G877" s="246"/>
      <c r="H877" s="246"/>
      <c r="I877" s="246"/>
    </row>
    <row r="878" s="3" customFormat="true" ht="13.5" hidden="false" customHeight="true" outlineLevel="0" collapsed="false">
      <c r="A878" s="247"/>
      <c r="B878" s="249"/>
      <c r="C878" s="249"/>
      <c r="D878" s="249"/>
      <c r="E878" s="246"/>
      <c r="F878" s="19"/>
      <c r="G878" s="246"/>
      <c r="H878" s="246"/>
      <c r="I878" s="246"/>
    </row>
    <row r="879" s="3" customFormat="true" ht="13.5" hidden="false" customHeight="true" outlineLevel="0" collapsed="false">
      <c r="A879" s="247"/>
      <c r="B879" s="249"/>
      <c r="C879" s="249"/>
      <c r="D879" s="249"/>
      <c r="E879" s="246"/>
      <c r="F879" s="19"/>
      <c r="G879" s="246"/>
      <c r="H879" s="246"/>
      <c r="I879" s="246"/>
    </row>
    <row r="880" s="3" customFormat="true" ht="13.5" hidden="false" customHeight="true" outlineLevel="0" collapsed="false">
      <c r="A880" s="247"/>
      <c r="B880" s="249"/>
      <c r="C880" s="249"/>
      <c r="D880" s="249"/>
      <c r="E880" s="246"/>
      <c r="F880" s="19"/>
      <c r="G880" s="246"/>
      <c r="H880" s="246"/>
      <c r="I880" s="246"/>
    </row>
    <row r="881" s="3" customFormat="true" ht="13.5" hidden="false" customHeight="true" outlineLevel="0" collapsed="false">
      <c r="A881" s="247"/>
      <c r="B881" s="249"/>
      <c r="C881" s="249"/>
      <c r="D881" s="249"/>
      <c r="E881" s="246"/>
      <c r="F881" s="19"/>
      <c r="G881" s="246"/>
      <c r="H881" s="246"/>
      <c r="I881" s="246"/>
    </row>
    <row r="882" s="3" customFormat="true" ht="13.5" hidden="false" customHeight="true" outlineLevel="0" collapsed="false">
      <c r="A882" s="247"/>
      <c r="B882" s="249"/>
      <c r="C882" s="249"/>
      <c r="D882" s="249"/>
      <c r="E882" s="246"/>
      <c r="F882" s="19"/>
      <c r="G882" s="246"/>
      <c r="H882" s="246"/>
      <c r="I882" s="246"/>
    </row>
    <row r="883" s="3" customFormat="true" ht="13.5" hidden="false" customHeight="true" outlineLevel="0" collapsed="false">
      <c r="A883" s="247"/>
      <c r="B883" s="249"/>
      <c r="C883" s="249"/>
      <c r="D883" s="249"/>
      <c r="E883" s="246"/>
      <c r="F883" s="19"/>
      <c r="G883" s="246"/>
      <c r="H883" s="246"/>
      <c r="I883" s="246"/>
    </row>
    <row r="884" s="3" customFormat="true" ht="13.5" hidden="false" customHeight="true" outlineLevel="0" collapsed="false">
      <c r="A884" s="247"/>
      <c r="B884" s="249"/>
      <c r="C884" s="249"/>
      <c r="D884" s="249"/>
      <c r="E884" s="246"/>
      <c r="F884" s="19"/>
      <c r="G884" s="246"/>
      <c r="H884" s="246"/>
      <c r="I884" s="246"/>
    </row>
    <row r="885" s="3" customFormat="true" ht="13.5" hidden="false" customHeight="true" outlineLevel="0" collapsed="false">
      <c r="A885" s="247"/>
      <c r="B885" s="249"/>
      <c r="C885" s="249"/>
      <c r="D885" s="249"/>
      <c r="E885" s="246"/>
      <c r="F885" s="19"/>
      <c r="G885" s="246"/>
      <c r="H885" s="246"/>
      <c r="I885" s="246"/>
    </row>
    <row r="886" s="3" customFormat="true" ht="13.5" hidden="false" customHeight="true" outlineLevel="0" collapsed="false">
      <c r="A886" s="247"/>
      <c r="B886" s="249"/>
      <c r="C886" s="249"/>
      <c r="D886" s="249"/>
      <c r="E886" s="246"/>
      <c r="F886" s="19"/>
      <c r="G886" s="246"/>
      <c r="H886" s="246"/>
      <c r="I886" s="246"/>
    </row>
    <row r="887" s="3" customFormat="true" ht="13.5" hidden="false" customHeight="true" outlineLevel="0" collapsed="false">
      <c r="A887" s="247"/>
      <c r="B887" s="249"/>
      <c r="C887" s="249"/>
      <c r="D887" s="249"/>
      <c r="E887" s="246"/>
      <c r="F887" s="19"/>
      <c r="G887" s="246"/>
      <c r="H887" s="246"/>
      <c r="I887" s="246"/>
    </row>
    <row r="888" s="3" customFormat="true" ht="13.5" hidden="false" customHeight="true" outlineLevel="0" collapsed="false">
      <c r="A888" s="250"/>
      <c r="B888" s="252"/>
      <c r="C888" s="252"/>
      <c r="D888" s="252"/>
      <c r="E888" s="253"/>
      <c r="F888" s="19"/>
      <c r="G888" s="253"/>
      <c r="H888" s="253"/>
      <c r="I888" s="253"/>
    </row>
    <row r="889" s="3" customFormat="true" ht="13.5" hidden="false" customHeight="true" outlineLevel="0" collapsed="false">
      <c r="A889" s="250"/>
      <c r="B889" s="252"/>
      <c r="C889" s="252"/>
      <c r="D889" s="252"/>
      <c r="E889" s="253"/>
      <c r="F889" s="19"/>
      <c r="G889" s="253"/>
      <c r="H889" s="253"/>
      <c r="I889" s="253"/>
    </row>
    <row r="890" s="3" customFormat="true" ht="13.5" hidden="false" customHeight="true" outlineLevel="0" collapsed="false">
      <c r="A890" s="250"/>
      <c r="B890" s="252"/>
      <c r="C890" s="252"/>
      <c r="D890" s="252"/>
      <c r="E890" s="253"/>
      <c r="F890" s="19"/>
      <c r="G890" s="253"/>
      <c r="H890" s="253"/>
      <c r="I890" s="253"/>
    </row>
    <row r="891" s="3" customFormat="true" ht="13.5" hidden="false" customHeight="true" outlineLevel="0" collapsed="false">
      <c r="A891" s="250"/>
      <c r="B891" s="252"/>
      <c r="C891" s="252"/>
      <c r="D891" s="252"/>
      <c r="E891" s="253"/>
      <c r="F891" s="19"/>
      <c r="G891" s="253"/>
      <c r="H891" s="253"/>
      <c r="I891" s="253"/>
    </row>
    <row r="892" s="3" customFormat="true" ht="13.5" hidden="false" customHeight="true" outlineLevel="0" collapsed="false">
      <c r="A892" s="250"/>
      <c r="B892" s="252"/>
      <c r="C892" s="252"/>
      <c r="D892" s="252"/>
      <c r="E892" s="253"/>
      <c r="F892" s="19"/>
      <c r="G892" s="253"/>
      <c r="H892" s="253"/>
      <c r="I892" s="253"/>
    </row>
    <row r="893" s="3" customFormat="true" ht="13.5" hidden="false" customHeight="true" outlineLevel="0" collapsed="false">
      <c r="A893" s="250"/>
      <c r="B893" s="252"/>
      <c r="C893" s="252"/>
      <c r="D893" s="252"/>
      <c r="E893" s="253"/>
      <c r="F893" s="19"/>
      <c r="G893" s="253"/>
      <c r="H893" s="253"/>
      <c r="I893" s="253"/>
    </row>
    <row r="894" s="3" customFormat="true" ht="13.5" hidden="false" customHeight="true" outlineLevel="0" collapsed="false">
      <c r="A894" s="250"/>
      <c r="B894" s="252"/>
      <c r="C894" s="252"/>
      <c r="D894" s="252"/>
      <c r="E894" s="253"/>
      <c r="F894" s="19"/>
      <c r="G894" s="253"/>
      <c r="H894" s="253"/>
      <c r="I894" s="253"/>
    </row>
    <row r="895" s="3" customFormat="true" ht="13.5" hidden="false" customHeight="true" outlineLevel="0" collapsed="false">
      <c r="A895" s="250"/>
      <c r="B895" s="252"/>
      <c r="C895" s="252"/>
      <c r="D895" s="252"/>
      <c r="E895" s="253"/>
      <c r="F895" s="19"/>
      <c r="G895" s="253"/>
      <c r="H895" s="253"/>
      <c r="I895" s="253"/>
    </row>
    <row r="896" s="3" customFormat="true" ht="13.5" hidden="false" customHeight="true" outlineLevel="0" collapsed="false">
      <c r="A896" s="250"/>
      <c r="B896" s="252"/>
      <c r="C896" s="252"/>
      <c r="D896" s="252"/>
      <c r="E896" s="253"/>
      <c r="F896" s="19"/>
      <c r="G896" s="253"/>
      <c r="H896" s="253"/>
      <c r="I896" s="253"/>
    </row>
    <row r="897" s="3" customFormat="true" ht="13.5" hidden="false" customHeight="true" outlineLevel="0" collapsed="false">
      <c r="A897" s="250"/>
      <c r="B897" s="252"/>
      <c r="C897" s="252"/>
      <c r="D897" s="252"/>
      <c r="E897" s="253"/>
      <c r="F897" s="19"/>
      <c r="G897" s="253"/>
      <c r="H897" s="253"/>
      <c r="I897" s="253"/>
    </row>
    <row r="898" s="3" customFormat="true" ht="13.5" hidden="false" customHeight="true" outlineLevel="0" collapsed="false">
      <c r="A898" s="250"/>
      <c r="B898" s="252"/>
      <c r="C898" s="252"/>
      <c r="D898" s="252"/>
      <c r="E898" s="253"/>
      <c r="F898" s="19"/>
      <c r="G898" s="253"/>
      <c r="H898" s="253"/>
      <c r="I898" s="253"/>
    </row>
    <row r="899" s="3" customFormat="true" ht="13.5" hidden="false" customHeight="true" outlineLevel="0" collapsed="false">
      <c r="A899" s="250"/>
      <c r="B899" s="252"/>
      <c r="C899" s="252"/>
      <c r="D899" s="252"/>
      <c r="E899" s="253"/>
      <c r="F899" s="19"/>
      <c r="G899" s="253"/>
      <c r="H899" s="253"/>
      <c r="I899" s="253"/>
    </row>
    <row r="900" s="3" customFormat="true" ht="13.5" hidden="false" customHeight="true" outlineLevel="0" collapsed="false">
      <c r="A900" s="250"/>
      <c r="B900" s="252"/>
      <c r="C900" s="252"/>
      <c r="D900" s="252"/>
      <c r="E900" s="253"/>
      <c r="F900" s="19"/>
      <c r="G900" s="253"/>
      <c r="H900" s="253"/>
      <c r="I900" s="253"/>
    </row>
    <row r="901" s="3" customFormat="true" ht="13.5" hidden="false" customHeight="true" outlineLevel="0" collapsed="false">
      <c r="A901" s="250"/>
      <c r="B901" s="252"/>
      <c r="C901" s="252"/>
      <c r="D901" s="252"/>
      <c r="E901" s="253"/>
      <c r="F901" s="19"/>
      <c r="G901" s="253"/>
      <c r="H901" s="253"/>
      <c r="I901" s="253"/>
    </row>
    <row r="902" s="3" customFormat="true" ht="13.5" hidden="false" customHeight="true" outlineLevel="0" collapsed="false">
      <c r="A902" s="250"/>
      <c r="B902" s="252"/>
      <c r="C902" s="252"/>
      <c r="D902" s="252"/>
      <c r="E902" s="253"/>
      <c r="F902" s="19"/>
      <c r="G902" s="253"/>
      <c r="H902" s="253"/>
      <c r="I902" s="253"/>
    </row>
    <row r="903" s="3" customFormat="true" ht="13.5" hidden="false" customHeight="true" outlineLevel="0" collapsed="false">
      <c r="A903" s="250"/>
      <c r="B903" s="252"/>
      <c r="C903" s="252"/>
      <c r="D903" s="252"/>
      <c r="E903" s="253"/>
      <c r="F903" s="19"/>
      <c r="G903" s="253"/>
      <c r="H903" s="253"/>
      <c r="I903" s="253"/>
    </row>
    <row r="904" s="3" customFormat="true" ht="13.5" hidden="false" customHeight="true" outlineLevel="0" collapsed="false">
      <c r="A904" s="250"/>
      <c r="B904" s="252"/>
      <c r="C904" s="252"/>
      <c r="D904" s="252"/>
      <c r="E904" s="253"/>
      <c r="F904" s="19"/>
      <c r="G904" s="253"/>
      <c r="H904" s="253"/>
      <c r="I904" s="253"/>
    </row>
    <row r="905" s="3" customFormat="true" ht="13.5" hidden="false" customHeight="true" outlineLevel="0" collapsed="false">
      <c r="A905" s="250"/>
      <c r="B905" s="252"/>
      <c r="C905" s="252"/>
      <c r="D905" s="252"/>
      <c r="E905" s="253"/>
      <c r="F905" s="19"/>
      <c r="G905" s="253"/>
      <c r="H905" s="253"/>
      <c r="I905" s="253"/>
    </row>
    <row r="906" s="3" customFormat="true" ht="13.5" hidden="false" customHeight="true" outlineLevel="0" collapsed="false">
      <c r="A906" s="250"/>
      <c r="B906" s="252"/>
      <c r="C906" s="252"/>
      <c r="D906" s="252"/>
      <c r="E906" s="253"/>
      <c r="F906" s="19"/>
      <c r="G906" s="253"/>
      <c r="H906" s="253"/>
      <c r="I906" s="253"/>
    </row>
    <row r="907" s="3" customFormat="true" ht="13.5" hidden="false" customHeight="true" outlineLevel="0" collapsed="false">
      <c r="A907" s="250"/>
      <c r="B907" s="252"/>
      <c r="C907" s="252"/>
      <c r="D907" s="252"/>
      <c r="E907" s="253"/>
      <c r="F907" s="19"/>
      <c r="G907" s="253"/>
      <c r="H907" s="253"/>
      <c r="I907" s="253"/>
    </row>
    <row r="908" s="3" customFormat="true" ht="13.5" hidden="false" customHeight="true" outlineLevel="0" collapsed="false">
      <c r="A908" s="247"/>
      <c r="B908" s="249"/>
      <c r="C908" s="249"/>
      <c r="D908" s="249"/>
      <c r="E908" s="246"/>
      <c r="F908" s="19"/>
      <c r="G908" s="246"/>
      <c r="H908" s="246"/>
      <c r="I908" s="246"/>
    </row>
    <row r="909" s="3" customFormat="true" ht="13.5" hidden="false" customHeight="true" outlineLevel="0" collapsed="false">
      <c r="A909" s="247"/>
      <c r="B909" s="249"/>
      <c r="C909" s="249"/>
      <c r="D909" s="249"/>
      <c r="E909" s="246"/>
      <c r="F909" s="19"/>
      <c r="G909" s="246"/>
      <c r="H909" s="246"/>
      <c r="I909" s="246"/>
    </row>
    <row r="910" s="3" customFormat="true" ht="13.5" hidden="false" customHeight="true" outlineLevel="0" collapsed="false">
      <c r="A910" s="247"/>
      <c r="B910" s="249"/>
      <c r="C910" s="249"/>
      <c r="D910" s="249"/>
      <c r="E910" s="246"/>
      <c r="F910" s="19"/>
      <c r="G910" s="246"/>
      <c r="H910" s="246"/>
      <c r="I910" s="246"/>
    </row>
    <row r="911" s="3" customFormat="true" ht="13.5" hidden="false" customHeight="true" outlineLevel="0" collapsed="false">
      <c r="A911" s="247"/>
      <c r="B911" s="249"/>
      <c r="C911" s="249"/>
      <c r="D911" s="249"/>
      <c r="E911" s="246"/>
      <c r="F911" s="19"/>
      <c r="G911" s="246"/>
      <c r="H911" s="246"/>
      <c r="I911" s="246"/>
    </row>
    <row r="912" s="3" customFormat="true" ht="13.5" hidden="false" customHeight="true" outlineLevel="0" collapsed="false">
      <c r="A912" s="247"/>
      <c r="B912" s="249"/>
      <c r="C912" s="249"/>
      <c r="D912" s="249"/>
      <c r="E912" s="246"/>
      <c r="F912" s="19"/>
      <c r="G912" s="246"/>
      <c r="H912" s="246"/>
      <c r="I912" s="246"/>
    </row>
    <row r="913" s="3" customFormat="true" ht="13.5" hidden="false" customHeight="true" outlineLevel="0" collapsed="false">
      <c r="A913" s="247"/>
      <c r="B913" s="249"/>
      <c r="C913" s="249"/>
      <c r="D913" s="249"/>
      <c r="E913" s="246"/>
      <c r="F913" s="19"/>
      <c r="G913" s="246"/>
      <c r="H913" s="246"/>
      <c r="I913" s="246"/>
    </row>
    <row r="914" s="3" customFormat="true" ht="13.5" hidden="false" customHeight="true" outlineLevel="0" collapsed="false">
      <c r="A914" s="247"/>
      <c r="B914" s="249"/>
      <c r="C914" s="249"/>
      <c r="D914" s="249"/>
      <c r="E914" s="246"/>
      <c r="F914" s="19"/>
      <c r="G914" s="246"/>
      <c r="H914" s="246"/>
      <c r="I914" s="246"/>
    </row>
    <row r="915" s="3" customFormat="true" ht="13.5" hidden="false" customHeight="true" outlineLevel="0" collapsed="false">
      <c r="A915" s="247"/>
      <c r="B915" s="249"/>
      <c r="C915" s="249"/>
      <c r="D915" s="249"/>
      <c r="E915" s="246"/>
      <c r="F915" s="19"/>
      <c r="G915" s="246"/>
      <c r="H915" s="246"/>
      <c r="I915" s="246"/>
    </row>
    <row r="916" s="3" customFormat="true" ht="13.5" hidden="false" customHeight="true" outlineLevel="0" collapsed="false">
      <c r="A916" s="247"/>
      <c r="B916" s="249"/>
      <c r="C916" s="249"/>
      <c r="D916" s="249"/>
      <c r="E916" s="246"/>
      <c r="F916" s="19"/>
      <c r="G916" s="246"/>
      <c r="H916" s="246"/>
      <c r="I916" s="246"/>
    </row>
    <row r="917" s="3" customFormat="true" ht="13.5" hidden="false" customHeight="true" outlineLevel="0" collapsed="false">
      <c r="A917" s="247"/>
      <c r="B917" s="249"/>
      <c r="C917" s="249"/>
      <c r="D917" s="249"/>
      <c r="E917" s="246"/>
      <c r="F917" s="19"/>
      <c r="G917" s="246"/>
      <c r="H917" s="246"/>
      <c r="I917" s="246"/>
    </row>
    <row r="918" s="3" customFormat="true" ht="13.5" hidden="false" customHeight="true" outlineLevel="0" collapsed="false">
      <c r="A918" s="247"/>
      <c r="B918" s="249"/>
      <c r="C918" s="249"/>
      <c r="D918" s="249"/>
      <c r="E918" s="246"/>
      <c r="F918" s="19"/>
      <c r="G918" s="246"/>
      <c r="H918" s="246"/>
      <c r="I918" s="246"/>
    </row>
    <row r="919" s="3" customFormat="true" ht="13.5" hidden="false" customHeight="true" outlineLevel="0" collapsed="false">
      <c r="A919" s="247"/>
      <c r="B919" s="249"/>
      <c r="C919" s="249"/>
      <c r="D919" s="249"/>
      <c r="E919" s="246"/>
      <c r="F919" s="19"/>
      <c r="G919" s="246"/>
      <c r="H919" s="246"/>
      <c r="I919" s="246"/>
    </row>
    <row r="920" s="3" customFormat="true" ht="13.5" hidden="false" customHeight="true" outlineLevel="0" collapsed="false">
      <c r="A920" s="247"/>
      <c r="B920" s="249"/>
      <c r="C920" s="249"/>
      <c r="D920" s="249"/>
      <c r="E920" s="246"/>
      <c r="F920" s="19"/>
      <c r="G920" s="246"/>
      <c r="H920" s="246"/>
      <c r="I920" s="246"/>
    </row>
    <row r="921" s="3" customFormat="true" ht="13.5" hidden="false" customHeight="true" outlineLevel="0" collapsed="false">
      <c r="A921" s="247"/>
      <c r="B921" s="249"/>
      <c r="C921" s="249"/>
      <c r="D921" s="249"/>
      <c r="E921" s="246"/>
      <c r="F921" s="19"/>
      <c r="G921" s="246"/>
      <c r="H921" s="246"/>
      <c r="I921" s="246"/>
    </row>
    <row r="922" s="3" customFormat="true" ht="13.5" hidden="false" customHeight="true" outlineLevel="0" collapsed="false">
      <c r="A922" s="247"/>
      <c r="B922" s="249"/>
      <c r="C922" s="249"/>
      <c r="D922" s="249"/>
      <c r="E922" s="246"/>
      <c r="F922" s="19"/>
      <c r="G922" s="246"/>
      <c r="H922" s="246"/>
      <c r="I922" s="246"/>
    </row>
    <row r="923" s="3" customFormat="true" ht="13.5" hidden="false" customHeight="true" outlineLevel="0" collapsed="false">
      <c r="A923" s="247"/>
      <c r="B923" s="249"/>
      <c r="C923" s="249"/>
      <c r="D923" s="249"/>
      <c r="E923" s="246"/>
      <c r="F923" s="19"/>
      <c r="G923" s="246"/>
      <c r="H923" s="246"/>
      <c r="I923" s="246"/>
    </row>
    <row r="924" s="3" customFormat="true" ht="13.5" hidden="false" customHeight="true" outlineLevel="0" collapsed="false">
      <c r="A924" s="247"/>
      <c r="B924" s="249"/>
      <c r="C924" s="249"/>
      <c r="D924" s="249"/>
      <c r="E924" s="246"/>
      <c r="F924" s="19"/>
      <c r="G924" s="246"/>
      <c r="H924" s="246"/>
      <c r="I924" s="246"/>
    </row>
    <row r="925" s="3" customFormat="true" ht="13.5" hidden="false" customHeight="true" outlineLevel="0" collapsed="false">
      <c r="A925" s="247"/>
      <c r="B925" s="249"/>
      <c r="C925" s="249"/>
      <c r="D925" s="249"/>
      <c r="E925" s="246"/>
      <c r="F925" s="19"/>
      <c r="G925" s="246"/>
      <c r="H925" s="246"/>
      <c r="I925" s="246"/>
    </row>
    <row r="926" s="3" customFormat="true" ht="13.5" hidden="false" customHeight="true" outlineLevel="0" collapsed="false">
      <c r="A926" s="247"/>
      <c r="B926" s="249"/>
      <c r="C926" s="249"/>
      <c r="D926" s="249"/>
      <c r="E926" s="246"/>
      <c r="F926" s="19"/>
      <c r="G926" s="246"/>
      <c r="H926" s="246"/>
      <c r="I926" s="246"/>
    </row>
    <row r="927" s="3" customFormat="true" ht="13.5" hidden="false" customHeight="true" outlineLevel="0" collapsed="false">
      <c r="A927" s="247"/>
      <c r="B927" s="249"/>
      <c r="C927" s="249"/>
      <c r="D927" s="249"/>
      <c r="E927" s="246"/>
      <c r="F927" s="19"/>
      <c r="G927" s="246"/>
      <c r="H927" s="246"/>
      <c r="I927" s="246"/>
    </row>
    <row r="928" s="3" customFormat="true" ht="13.5" hidden="false" customHeight="true" outlineLevel="0" collapsed="false">
      <c r="A928" s="250"/>
      <c r="B928" s="252"/>
      <c r="C928" s="252"/>
      <c r="D928" s="252"/>
      <c r="E928" s="253"/>
      <c r="F928" s="19"/>
      <c r="G928" s="253"/>
      <c r="H928" s="253"/>
      <c r="I928" s="253"/>
    </row>
    <row r="929" s="3" customFormat="true" ht="13.5" hidden="false" customHeight="true" outlineLevel="0" collapsed="false">
      <c r="A929" s="250"/>
      <c r="B929" s="252"/>
      <c r="C929" s="252"/>
      <c r="D929" s="252"/>
      <c r="E929" s="253"/>
      <c r="F929" s="19"/>
      <c r="G929" s="253"/>
      <c r="H929" s="253"/>
      <c r="I929" s="253"/>
    </row>
    <row r="930" s="3" customFormat="true" ht="13.5" hidden="false" customHeight="true" outlineLevel="0" collapsed="false">
      <c r="A930" s="250"/>
      <c r="B930" s="252"/>
      <c r="C930" s="252"/>
      <c r="D930" s="252"/>
      <c r="E930" s="253"/>
      <c r="F930" s="19"/>
      <c r="G930" s="253"/>
      <c r="H930" s="253"/>
      <c r="I930" s="253"/>
    </row>
    <row r="931" s="3" customFormat="true" ht="13.5" hidden="false" customHeight="true" outlineLevel="0" collapsed="false">
      <c r="A931" s="250"/>
      <c r="B931" s="252"/>
      <c r="C931" s="252"/>
      <c r="D931" s="252"/>
      <c r="E931" s="253"/>
      <c r="F931" s="19"/>
      <c r="G931" s="253"/>
      <c r="H931" s="253"/>
      <c r="I931" s="253"/>
    </row>
    <row r="932" s="3" customFormat="true" ht="13.5" hidden="false" customHeight="true" outlineLevel="0" collapsed="false">
      <c r="A932" s="250"/>
      <c r="B932" s="252"/>
      <c r="C932" s="252"/>
      <c r="D932" s="252"/>
      <c r="E932" s="253"/>
      <c r="F932" s="19"/>
      <c r="G932" s="253"/>
      <c r="H932" s="253"/>
      <c r="I932" s="253"/>
    </row>
    <row r="933" s="3" customFormat="true" ht="13.5" hidden="false" customHeight="true" outlineLevel="0" collapsed="false">
      <c r="A933" s="250"/>
      <c r="B933" s="252"/>
      <c r="C933" s="252"/>
      <c r="D933" s="252"/>
      <c r="E933" s="253"/>
      <c r="F933" s="19"/>
      <c r="G933" s="253"/>
      <c r="H933" s="253"/>
      <c r="I933" s="253"/>
    </row>
    <row r="934" s="3" customFormat="true" ht="13.5" hidden="false" customHeight="true" outlineLevel="0" collapsed="false">
      <c r="A934" s="250"/>
      <c r="B934" s="252"/>
      <c r="C934" s="252"/>
      <c r="D934" s="252"/>
      <c r="E934" s="253"/>
      <c r="F934" s="19"/>
      <c r="G934" s="253"/>
      <c r="H934" s="253"/>
      <c r="I934" s="253"/>
    </row>
    <row r="935" s="3" customFormat="true" ht="13.5" hidden="false" customHeight="true" outlineLevel="0" collapsed="false">
      <c r="A935" s="250"/>
      <c r="B935" s="252"/>
      <c r="C935" s="252"/>
      <c r="D935" s="252"/>
      <c r="E935" s="253"/>
      <c r="F935" s="19"/>
      <c r="G935" s="253"/>
      <c r="H935" s="253"/>
      <c r="I935" s="253"/>
    </row>
    <row r="936" s="3" customFormat="true" ht="13.5" hidden="false" customHeight="true" outlineLevel="0" collapsed="false">
      <c r="A936" s="250"/>
      <c r="B936" s="252"/>
      <c r="C936" s="252"/>
      <c r="D936" s="252"/>
      <c r="E936" s="253"/>
      <c r="F936" s="19"/>
      <c r="G936" s="253"/>
      <c r="H936" s="253"/>
      <c r="I936" s="253"/>
    </row>
    <row r="937" s="3" customFormat="true" ht="13.5" hidden="false" customHeight="true" outlineLevel="0" collapsed="false">
      <c r="A937" s="250"/>
      <c r="B937" s="252"/>
      <c r="C937" s="252"/>
      <c r="D937" s="252"/>
      <c r="E937" s="253"/>
      <c r="F937" s="19"/>
      <c r="G937" s="253"/>
      <c r="H937" s="253"/>
      <c r="I937" s="253"/>
    </row>
    <row r="938" s="3" customFormat="true" ht="13.5" hidden="false" customHeight="true" outlineLevel="0" collapsed="false">
      <c r="A938" s="250"/>
      <c r="B938" s="252"/>
      <c r="C938" s="252"/>
      <c r="D938" s="252"/>
      <c r="E938" s="253"/>
      <c r="F938" s="19"/>
      <c r="G938" s="253"/>
      <c r="H938" s="253"/>
      <c r="I938" s="253"/>
    </row>
    <row r="939" s="3" customFormat="true" ht="13.5" hidden="false" customHeight="true" outlineLevel="0" collapsed="false">
      <c r="A939" s="250"/>
      <c r="B939" s="252"/>
      <c r="C939" s="252"/>
      <c r="D939" s="252"/>
      <c r="E939" s="253"/>
      <c r="F939" s="19"/>
      <c r="G939" s="253"/>
      <c r="H939" s="253"/>
      <c r="I939" s="253"/>
    </row>
    <row r="940" s="3" customFormat="true" ht="13.5" hidden="false" customHeight="true" outlineLevel="0" collapsed="false">
      <c r="A940" s="250"/>
      <c r="B940" s="252"/>
      <c r="C940" s="252"/>
      <c r="D940" s="252"/>
      <c r="E940" s="253"/>
      <c r="F940" s="19"/>
      <c r="G940" s="253"/>
      <c r="H940" s="253"/>
      <c r="I940" s="253"/>
    </row>
    <row r="941" s="3" customFormat="true" ht="13.5" hidden="false" customHeight="true" outlineLevel="0" collapsed="false">
      <c r="A941" s="250"/>
      <c r="B941" s="252"/>
      <c r="C941" s="252"/>
      <c r="D941" s="252"/>
      <c r="E941" s="253"/>
      <c r="F941" s="19"/>
      <c r="G941" s="253"/>
      <c r="H941" s="253"/>
      <c r="I941" s="253"/>
    </row>
    <row r="942" s="3" customFormat="true" ht="13.5" hidden="false" customHeight="true" outlineLevel="0" collapsed="false">
      <c r="A942" s="250"/>
      <c r="B942" s="252"/>
      <c r="C942" s="252"/>
      <c r="D942" s="252"/>
      <c r="E942" s="253"/>
      <c r="F942" s="19"/>
      <c r="G942" s="253"/>
      <c r="H942" s="253"/>
      <c r="I942" s="253"/>
    </row>
    <row r="943" s="3" customFormat="true" ht="13.5" hidden="false" customHeight="true" outlineLevel="0" collapsed="false">
      <c r="A943" s="250"/>
      <c r="B943" s="252"/>
      <c r="C943" s="252"/>
      <c r="D943" s="252"/>
      <c r="E943" s="253"/>
      <c r="F943" s="19"/>
      <c r="G943" s="253"/>
      <c r="H943" s="253"/>
      <c r="I943" s="253"/>
    </row>
    <row r="944" s="3" customFormat="true" ht="13.5" hidden="false" customHeight="true" outlineLevel="0" collapsed="false">
      <c r="A944" s="250"/>
      <c r="B944" s="252"/>
      <c r="C944" s="252"/>
      <c r="D944" s="252"/>
      <c r="E944" s="253"/>
      <c r="F944" s="19"/>
      <c r="G944" s="253"/>
      <c r="H944" s="253"/>
      <c r="I944" s="253"/>
    </row>
    <row r="945" s="3" customFormat="true" ht="13.5" hidden="false" customHeight="true" outlineLevel="0" collapsed="false">
      <c r="A945" s="250"/>
      <c r="B945" s="252"/>
      <c r="C945" s="252"/>
      <c r="D945" s="252"/>
      <c r="E945" s="253"/>
      <c r="F945" s="19"/>
      <c r="G945" s="253"/>
      <c r="H945" s="253"/>
      <c r="I945" s="253"/>
    </row>
    <row r="946" s="3" customFormat="true" ht="13.5" hidden="false" customHeight="true" outlineLevel="0" collapsed="false">
      <c r="A946" s="250"/>
      <c r="B946" s="252"/>
      <c r="C946" s="252"/>
      <c r="D946" s="252"/>
      <c r="E946" s="253"/>
      <c r="F946" s="19"/>
      <c r="G946" s="253"/>
      <c r="H946" s="253"/>
      <c r="I946" s="253"/>
    </row>
    <row r="947" s="3" customFormat="true" ht="13.5" hidden="false" customHeight="true" outlineLevel="0" collapsed="false">
      <c r="A947" s="250"/>
      <c r="B947" s="252"/>
      <c r="C947" s="252"/>
      <c r="D947" s="252"/>
      <c r="E947" s="253"/>
      <c r="F947" s="19"/>
      <c r="G947" s="253"/>
      <c r="H947" s="253"/>
      <c r="I947" s="253"/>
    </row>
    <row r="948" s="3" customFormat="true" ht="13.5" hidden="false" customHeight="true" outlineLevel="0" collapsed="false">
      <c r="A948" s="247"/>
      <c r="B948" s="249"/>
      <c r="C948" s="249"/>
      <c r="D948" s="249"/>
      <c r="E948" s="246"/>
      <c r="F948" s="19"/>
      <c r="G948" s="246"/>
      <c r="H948" s="246"/>
      <c r="I948" s="246"/>
    </row>
    <row r="949" s="3" customFormat="true" ht="13.5" hidden="false" customHeight="true" outlineLevel="0" collapsed="false">
      <c r="A949" s="247"/>
      <c r="B949" s="249"/>
      <c r="C949" s="249"/>
      <c r="D949" s="249"/>
      <c r="E949" s="246"/>
      <c r="F949" s="19"/>
      <c r="G949" s="246"/>
      <c r="H949" s="246"/>
      <c r="I949" s="246"/>
    </row>
    <row r="950" s="3" customFormat="true" ht="13.5" hidden="false" customHeight="true" outlineLevel="0" collapsed="false">
      <c r="A950" s="247"/>
      <c r="B950" s="249"/>
      <c r="C950" s="249"/>
      <c r="D950" s="249"/>
      <c r="E950" s="246"/>
      <c r="F950" s="19"/>
      <c r="G950" s="246"/>
      <c r="H950" s="246"/>
      <c r="I950" s="246"/>
    </row>
    <row r="951" s="3" customFormat="true" ht="13.5" hidden="false" customHeight="true" outlineLevel="0" collapsed="false">
      <c r="A951" s="247"/>
      <c r="B951" s="249"/>
      <c r="C951" s="249"/>
      <c r="D951" s="249"/>
      <c r="E951" s="246"/>
      <c r="F951" s="19"/>
      <c r="G951" s="246"/>
      <c r="H951" s="246"/>
      <c r="I951" s="246"/>
    </row>
    <row r="952" s="3" customFormat="true" ht="13.5" hidden="false" customHeight="true" outlineLevel="0" collapsed="false">
      <c r="A952" s="247"/>
      <c r="B952" s="249"/>
      <c r="C952" s="249"/>
      <c r="D952" s="249"/>
      <c r="E952" s="246"/>
      <c r="F952" s="19"/>
      <c r="G952" s="246"/>
      <c r="H952" s="246"/>
      <c r="I952" s="246"/>
    </row>
    <row r="953" s="3" customFormat="true" ht="13.5" hidden="false" customHeight="true" outlineLevel="0" collapsed="false">
      <c r="A953" s="247"/>
      <c r="B953" s="249"/>
      <c r="C953" s="249"/>
      <c r="D953" s="249"/>
      <c r="E953" s="246"/>
      <c r="F953" s="19"/>
      <c r="G953" s="246"/>
      <c r="H953" s="246"/>
      <c r="I953" s="246"/>
    </row>
    <row r="954" s="3" customFormat="true" ht="13.5" hidden="false" customHeight="true" outlineLevel="0" collapsed="false">
      <c r="A954" s="247"/>
      <c r="B954" s="249"/>
      <c r="C954" s="249"/>
      <c r="D954" s="249"/>
      <c r="E954" s="246"/>
      <c r="F954" s="19"/>
      <c r="G954" s="246"/>
      <c r="H954" s="246"/>
      <c r="I954" s="246"/>
    </row>
    <row r="955" s="3" customFormat="true" ht="13.5" hidden="false" customHeight="true" outlineLevel="0" collapsed="false">
      <c r="A955" s="247"/>
      <c r="B955" s="249"/>
      <c r="C955" s="249"/>
      <c r="D955" s="249"/>
      <c r="E955" s="246"/>
      <c r="F955" s="19"/>
      <c r="G955" s="246"/>
      <c r="H955" s="246"/>
      <c r="I955" s="246"/>
    </row>
    <row r="956" s="3" customFormat="true" ht="13.5" hidden="false" customHeight="true" outlineLevel="0" collapsed="false">
      <c r="A956" s="247"/>
      <c r="B956" s="249"/>
      <c r="C956" s="249"/>
      <c r="D956" s="249"/>
      <c r="E956" s="246"/>
      <c r="F956" s="19"/>
      <c r="G956" s="246"/>
      <c r="H956" s="246"/>
      <c r="I956" s="246"/>
    </row>
    <row r="957" s="3" customFormat="true" ht="13.5" hidden="false" customHeight="true" outlineLevel="0" collapsed="false">
      <c r="A957" s="247"/>
      <c r="B957" s="249"/>
      <c r="C957" s="249"/>
      <c r="D957" s="249"/>
      <c r="E957" s="246"/>
      <c r="F957" s="19"/>
      <c r="G957" s="246"/>
      <c r="H957" s="246"/>
      <c r="I957" s="246"/>
    </row>
    <row r="958" s="3" customFormat="true" ht="13.5" hidden="false" customHeight="true" outlineLevel="0" collapsed="false">
      <c r="A958" s="247"/>
      <c r="B958" s="249"/>
      <c r="C958" s="249"/>
      <c r="D958" s="249"/>
      <c r="E958" s="246"/>
      <c r="F958" s="19"/>
      <c r="G958" s="246"/>
      <c r="H958" s="246"/>
      <c r="I958" s="246"/>
    </row>
    <row r="959" s="3" customFormat="true" ht="13.5" hidden="false" customHeight="true" outlineLevel="0" collapsed="false">
      <c r="A959" s="247"/>
      <c r="B959" s="249"/>
      <c r="C959" s="249"/>
      <c r="D959" s="249"/>
      <c r="E959" s="246"/>
      <c r="F959" s="19"/>
      <c r="G959" s="246"/>
      <c r="H959" s="246"/>
      <c r="I959" s="246"/>
    </row>
    <row r="960" s="3" customFormat="true" ht="13.5" hidden="false" customHeight="true" outlineLevel="0" collapsed="false">
      <c r="A960" s="247"/>
      <c r="B960" s="249"/>
      <c r="C960" s="249"/>
      <c r="D960" s="249"/>
      <c r="E960" s="246"/>
      <c r="F960" s="19"/>
      <c r="G960" s="246"/>
      <c r="H960" s="246"/>
      <c r="I960" s="246"/>
    </row>
    <row r="961" customFormat="false" ht="13.5" hidden="false" customHeight="true" outlineLevel="0" collapsed="false">
      <c r="A961" s="247"/>
      <c r="B961" s="249"/>
      <c r="C961" s="249"/>
      <c r="D961" s="249"/>
      <c r="E961" s="246"/>
      <c r="F961" s="19"/>
      <c r="G961" s="246"/>
      <c r="H961" s="246"/>
      <c r="I961" s="246"/>
    </row>
    <row r="962" customFormat="false" ht="13.5" hidden="false" customHeight="true" outlineLevel="0" collapsed="false">
      <c r="A962" s="247"/>
      <c r="B962" s="249"/>
      <c r="C962" s="249"/>
      <c r="D962" s="249"/>
      <c r="E962" s="246"/>
      <c r="F962" s="19"/>
      <c r="G962" s="246"/>
      <c r="H962" s="246"/>
      <c r="I962" s="246"/>
    </row>
    <row r="963" customFormat="false" ht="13.5" hidden="false" customHeight="true" outlineLevel="0" collapsed="false">
      <c r="A963" s="247"/>
      <c r="B963" s="249"/>
      <c r="C963" s="249"/>
      <c r="D963" s="249"/>
      <c r="E963" s="246"/>
      <c r="F963" s="19"/>
      <c r="G963" s="246"/>
      <c r="H963" s="246"/>
      <c r="I963" s="246"/>
    </row>
    <row r="964" customFormat="false" ht="13.5" hidden="false" customHeight="true" outlineLevel="0" collapsed="false">
      <c r="A964" s="247"/>
      <c r="B964" s="249"/>
      <c r="C964" s="249"/>
      <c r="D964" s="249"/>
      <c r="E964" s="246"/>
      <c r="F964" s="19"/>
      <c r="G964" s="246"/>
      <c r="H964" s="246"/>
      <c r="I964" s="246"/>
    </row>
    <row r="965" customFormat="false" ht="13.5" hidden="false" customHeight="true" outlineLevel="0" collapsed="false">
      <c r="A965" s="247"/>
      <c r="B965" s="249"/>
      <c r="C965" s="249"/>
      <c r="D965" s="249"/>
      <c r="E965" s="246"/>
      <c r="F965" s="19"/>
      <c r="G965" s="246"/>
      <c r="H965" s="246"/>
      <c r="I965" s="246"/>
    </row>
    <row r="966" customFormat="false" ht="13.5" hidden="false" customHeight="true" outlineLevel="0" collapsed="false">
      <c r="A966" s="247"/>
      <c r="B966" s="249"/>
      <c r="C966" s="249"/>
      <c r="D966" s="249"/>
      <c r="E966" s="246"/>
      <c r="F966" s="19"/>
      <c r="G966" s="246"/>
      <c r="H966" s="246"/>
      <c r="I966" s="246"/>
    </row>
    <row r="967" customFormat="false" ht="13.5" hidden="false" customHeight="true" outlineLevel="0" collapsed="false">
      <c r="A967" s="247"/>
      <c r="B967" s="249"/>
      <c r="C967" s="249"/>
      <c r="D967" s="249"/>
      <c r="E967" s="246"/>
      <c r="F967" s="19"/>
      <c r="G967" s="246"/>
      <c r="H967" s="246"/>
      <c r="I967" s="246"/>
    </row>
    <row r="968" customFormat="false" ht="13.5" hidden="false" customHeight="true" outlineLevel="0" collapsed="false">
      <c r="A968" s="266"/>
      <c r="B968" s="252"/>
      <c r="C968" s="252"/>
      <c r="D968" s="252"/>
      <c r="E968" s="253"/>
      <c r="F968" s="19"/>
      <c r="G968" s="253"/>
      <c r="H968" s="253"/>
      <c r="I968" s="253"/>
      <c r="W968" s="3"/>
    </row>
    <row r="969" s="3" customFormat="true" ht="12.75" hidden="false" customHeight="false" outlineLevel="0" collapsed="false">
      <c r="A969" s="266"/>
      <c r="B969" s="252"/>
      <c r="C969" s="252"/>
      <c r="D969" s="252"/>
      <c r="E969" s="253"/>
      <c r="F969" s="19"/>
      <c r="G969" s="253"/>
      <c r="H969" s="253"/>
      <c r="I969" s="253"/>
    </row>
    <row r="970" s="3" customFormat="true" ht="12.75" hidden="false" customHeight="false" outlineLevel="0" collapsed="false">
      <c r="A970" s="266"/>
      <c r="B970" s="252"/>
      <c r="C970" s="252"/>
      <c r="D970" s="252"/>
      <c r="E970" s="253"/>
      <c r="F970" s="19"/>
      <c r="G970" s="253"/>
      <c r="H970" s="253"/>
      <c r="I970" s="253"/>
    </row>
    <row r="971" s="3" customFormat="true" ht="12.75" hidden="false" customHeight="false" outlineLevel="0" collapsed="false">
      <c r="A971" s="266"/>
      <c r="B971" s="252"/>
      <c r="C971" s="252"/>
      <c r="D971" s="252"/>
      <c r="E971" s="253"/>
      <c r="F971" s="19"/>
      <c r="G971" s="253"/>
      <c r="H971" s="253"/>
      <c r="I971" s="253"/>
    </row>
    <row r="972" s="3" customFormat="true" ht="12.75" hidden="false" customHeight="false" outlineLevel="0" collapsed="false">
      <c r="A972" s="266"/>
      <c r="B972" s="252"/>
      <c r="C972" s="252"/>
      <c r="D972" s="252"/>
      <c r="E972" s="253"/>
      <c r="F972" s="19"/>
      <c r="G972" s="253"/>
      <c r="H972" s="253"/>
      <c r="I972" s="253"/>
    </row>
    <row r="973" customFormat="false" ht="12.75" hidden="false" customHeight="false" outlineLevel="0" collapsed="false">
      <c r="A973" s="266"/>
      <c r="B973" s="252"/>
      <c r="C973" s="252"/>
      <c r="D973" s="252"/>
      <c r="E973" s="253"/>
      <c r="F973" s="19"/>
      <c r="G973" s="253"/>
      <c r="H973" s="253"/>
      <c r="I973" s="253"/>
    </row>
    <row r="974" customFormat="false" ht="12.75" hidden="false" customHeight="false" outlineLevel="0" collapsed="false">
      <c r="A974" s="266"/>
      <c r="B974" s="252"/>
      <c r="C974" s="252"/>
      <c r="D974" s="252"/>
      <c r="E974" s="253"/>
      <c r="F974" s="19"/>
      <c r="G974" s="253"/>
      <c r="H974" s="253"/>
      <c r="I974" s="253"/>
    </row>
    <row r="975" customFormat="false" ht="12.75" hidden="false" customHeight="false" outlineLevel="0" collapsed="false">
      <c r="A975" s="266"/>
      <c r="B975" s="252"/>
      <c r="C975" s="252"/>
      <c r="D975" s="252"/>
      <c r="E975" s="253"/>
      <c r="F975" s="19"/>
      <c r="G975" s="253"/>
      <c r="H975" s="253"/>
      <c r="I975" s="253"/>
    </row>
    <row r="976" customFormat="false" ht="12.75" hidden="false" customHeight="false" outlineLevel="0" collapsed="false">
      <c r="A976" s="266"/>
      <c r="B976" s="252"/>
      <c r="C976" s="252"/>
      <c r="D976" s="252"/>
      <c r="E976" s="253"/>
      <c r="F976" s="19"/>
      <c r="G976" s="253"/>
      <c r="H976" s="253"/>
      <c r="I976" s="253"/>
    </row>
    <row r="977" s="3" customFormat="true" ht="12.75" hidden="false" customHeight="false" outlineLevel="0" collapsed="false">
      <c r="A977" s="266"/>
      <c r="B977" s="252"/>
      <c r="C977" s="252"/>
      <c r="D977" s="252"/>
      <c r="E977" s="253"/>
      <c r="F977" s="19"/>
      <c r="G977" s="253"/>
      <c r="H977" s="253"/>
      <c r="I977" s="253"/>
    </row>
    <row r="978" s="3" customFormat="true" ht="12.75" hidden="false" customHeight="false" outlineLevel="0" collapsed="false">
      <c r="A978" s="266"/>
      <c r="B978" s="252"/>
      <c r="C978" s="252"/>
      <c r="D978" s="252"/>
      <c r="E978" s="253"/>
      <c r="F978" s="19"/>
      <c r="G978" s="253"/>
      <c r="H978" s="253"/>
      <c r="I978" s="253"/>
    </row>
    <row r="979" s="3" customFormat="true" ht="12.75" hidden="false" customHeight="false" outlineLevel="0" collapsed="false">
      <c r="A979" s="266"/>
      <c r="B979" s="252"/>
      <c r="C979" s="252"/>
      <c r="D979" s="252"/>
      <c r="E979" s="253"/>
      <c r="F979" s="19"/>
      <c r="G979" s="253"/>
      <c r="H979" s="253"/>
      <c r="I979" s="253"/>
    </row>
    <row r="980" s="3" customFormat="true" ht="12.75" hidden="false" customHeight="false" outlineLevel="0" collapsed="false">
      <c r="A980" s="266"/>
      <c r="B980" s="252"/>
      <c r="C980" s="252"/>
      <c r="D980" s="252"/>
      <c r="E980" s="253"/>
      <c r="F980" s="19"/>
      <c r="G980" s="253"/>
      <c r="H980" s="253"/>
      <c r="I980" s="253"/>
    </row>
    <row r="981" s="3" customFormat="true" ht="12.75" hidden="false" customHeight="false" outlineLevel="0" collapsed="false">
      <c r="A981" s="266"/>
      <c r="B981" s="252"/>
      <c r="C981" s="252"/>
      <c r="D981" s="252"/>
      <c r="E981" s="253"/>
      <c r="F981" s="19"/>
      <c r="G981" s="253"/>
      <c r="H981" s="253"/>
      <c r="I981" s="253"/>
    </row>
    <row r="982" s="3" customFormat="true" ht="12.75" hidden="false" customHeight="false" outlineLevel="0" collapsed="false">
      <c r="A982" s="266"/>
      <c r="B982" s="252"/>
      <c r="C982" s="252"/>
      <c r="D982" s="252"/>
      <c r="E982" s="253"/>
      <c r="F982" s="19"/>
      <c r="G982" s="253"/>
      <c r="H982" s="253"/>
      <c r="I982" s="253"/>
    </row>
    <row r="983" s="3" customFormat="true" ht="12.75" hidden="false" customHeight="false" outlineLevel="0" collapsed="false">
      <c r="A983" s="266"/>
      <c r="B983" s="252"/>
      <c r="C983" s="252"/>
      <c r="D983" s="252"/>
      <c r="E983" s="253"/>
      <c r="F983" s="19"/>
      <c r="G983" s="253"/>
      <c r="H983" s="253"/>
      <c r="I983" s="253"/>
    </row>
    <row r="984" s="3" customFormat="true" ht="12.75" hidden="false" customHeight="false" outlineLevel="0" collapsed="false">
      <c r="A984" s="266"/>
      <c r="B984" s="252"/>
      <c r="C984" s="252"/>
      <c r="D984" s="252"/>
      <c r="E984" s="253"/>
      <c r="F984" s="19"/>
      <c r="G984" s="253"/>
      <c r="H984" s="253"/>
      <c r="I984" s="253"/>
    </row>
    <row r="985" s="3" customFormat="true" ht="12.75" hidden="false" customHeight="false" outlineLevel="0" collapsed="false">
      <c r="A985" s="266"/>
      <c r="B985" s="252"/>
      <c r="C985" s="252"/>
      <c r="D985" s="252"/>
      <c r="E985" s="253"/>
      <c r="F985" s="19"/>
      <c r="G985" s="253"/>
      <c r="H985" s="253"/>
      <c r="I985" s="253"/>
    </row>
    <row r="986" s="3" customFormat="true" ht="12.75" hidden="false" customHeight="false" outlineLevel="0" collapsed="false">
      <c r="A986" s="266"/>
      <c r="B986" s="252"/>
      <c r="C986" s="252"/>
      <c r="D986" s="252"/>
      <c r="E986" s="253"/>
      <c r="F986" s="19"/>
      <c r="G986" s="253"/>
      <c r="H986" s="253"/>
      <c r="I986" s="253"/>
    </row>
    <row r="987" s="3" customFormat="true" ht="12.75" hidden="false" customHeight="false" outlineLevel="0" collapsed="false">
      <c r="A987" s="266"/>
      <c r="B987" s="252"/>
      <c r="C987" s="252"/>
      <c r="D987" s="252"/>
      <c r="E987" s="253"/>
      <c r="F987" s="19"/>
      <c r="G987" s="253"/>
      <c r="H987" s="253"/>
      <c r="I987" s="253"/>
    </row>
    <row r="988" customFormat="false" ht="12.75" hidden="false" customHeight="false" outlineLevel="0" collapsed="false">
      <c r="A988" s="267" t="s">
        <v>631</v>
      </c>
      <c r="B988" s="268"/>
      <c r="C988" s="268"/>
      <c r="D988" s="268"/>
      <c r="E988" s="269"/>
      <c r="F988" s="19" t="s">
        <v>632</v>
      </c>
      <c r="G988" s="269" t="s">
        <v>12</v>
      </c>
      <c r="H988" s="269"/>
      <c r="I988" s="269"/>
      <c r="J988" s="90" t="n">
        <f aca="false">Inputs!J988-Inputs_old!J988</f>
        <v>0</v>
      </c>
      <c r="K988" s="90" t="n">
        <f aca="false">Inputs!K988-Inputs_old!K988</f>
        <v>0</v>
      </c>
      <c r="L988" s="90" t="n">
        <f aca="false">Inputs!L988-Inputs_old!L988</f>
        <v>0</v>
      </c>
      <c r="M988" s="90" t="n">
        <f aca="false">Inputs!M988-Inputs_old!M988</f>
        <v>0</v>
      </c>
      <c r="N988" s="90" t="n">
        <f aca="false">Inputs!N988-Inputs_old!N988</f>
        <v>0</v>
      </c>
      <c r="O988" s="90" t="n">
        <f aca="false">Inputs!O988-Inputs_old!O988</f>
        <v>0</v>
      </c>
      <c r="P988" s="90" t="n">
        <f aca="false">Inputs!P988-Inputs_old!P988</f>
        <v>0</v>
      </c>
      <c r="Q988" s="90" t="n">
        <f aca="false">Inputs!Q988-Inputs_old!Q988</f>
        <v>0</v>
      </c>
      <c r="R988" s="90" t="n">
        <f aca="false">Inputs!R988-Inputs_old!R988</f>
        <v>0</v>
      </c>
      <c r="S988" s="90" t="n">
        <f aca="false">Inputs!S988-Inputs_old!S988</f>
        <v>0</v>
      </c>
      <c r="T988" s="90" t="n">
        <f aca="false">Inputs!T988-Inputs_old!T988</f>
        <v>0</v>
      </c>
      <c r="U988" s="90" t="n">
        <f aca="false">Inputs!U988-Inputs_old!U988</f>
        <v>0</v>
      </c>
      <c r="V988" s="90" t="n">
        <f aca="false">Inputs!V988-Inputs_old!V988</f>
        <v>0</v>
      </c>
      <c r="W988" s="90" t="n">
        <f aca="false">Inputs!W988-Inputs_old!W988</f>
        <v>0</v>
      </c>
      <c r="X988" s="90" t="n">
        <f aca="false">Inputs!X988-Inputs_old!X988</f>
        <v>0</v>
      </c>
      <c r="Y988" s="90" t="n">
        <f aca="false">Inputs!Y988-Inputs_old!Y988</f>
        <v>0</v>
      </c>
      <c r="Z988" s="90" t="n">
        <f aca="false">Inputs!Z988-Inputs_old!Z988</f>
        <v>0</v>
      </c>
      <c r="AA988" s="90" t="n">
        <f aca="false">Inputs!AA988-Inputs_old!AA988</f>
        <v>0</v>
      </c>
      <c r="AB988" s="90" t="n">
        <f aca="false">Inputs!AB988-Inputs_old!AB988</f>
        <v>0</v>
      </c>
      <c r="AC988" s="90" t="n">
        <f aca="false">Inputs!AC988-Inputs_old!AC988</f>
        <v>0</v>
      </c>
      <c r="AD988" s="90" t="n">
        <f aca="false">Inputs!AD988-Inputs_old!AD988</f>
        <v>0</v>
      </c>
      <c r="AE988" s="90" t="n">
        <f aca="false">Inputs!AE988-Inputs_old!AE988</f>
        <v>0</v>
      </c>
      <c r="AF988" s="90" t="n">
        <f aca="false">Inputs!AF988-Inputs_old!AF988</f>
        <v>0</v>
      </c>
      <c r="AG988" s="90" t="n">
        <f aca="false">Inputs!AG988-Inputs_old!AG988</f>
        <v>0</v>
      </c>
      <c r="AH988" s="90" t="n">
        <f aca="false">Inputs!AH988-Inputs_old!AH988</f>
        <v>0</v>
      </c>
      <c r="AI988" s="90" t="n">
        <f aca="false">Inputs!AI988-Inputs_old!AI988</f>
        <v>0</v>
      </c>
      <c r="AJ988" s="90" t="n">
        <f aca="false">Inputs!AJ988-Inputs_old!AJ988</f>
        <v>0</v>
      </c>
      <c r="AK988" s="90" t="n">
        <f aca="false">Inputs!AK988-Inputs_old!AK988</f>
        <v>0</v>
      </c>
      <c r="AL988" s="90" t="n">
        <f aca="false">Inputs!AL988-Inputs_old!AL988</f>
        <v>0</v>
      </c>
      <c r="AM988" s="90" t="n">
        <f aca="false">Inputs!AM988-Inputs_old!AM988</f>
        <v>0</v>
      </c>
      <c r="AN988" s="90" t="n">
        <f aca="false">Inputs!AN988-Inputs_old!AN988</f>
        <v>0</v>
      </c>
      <c r="AO988" s="90" t="n">
        <f aca="false">Inputs!AO988-Inputs_old!AO988</f>
        <v>0</v>
      </c>
      <c r="AP988" s="90" t="n">
        <f aca="false">Inputs!AP988-Inputs_old!AP988</f>
        <v>0</v>
      </c>
      <c r="AQ988" s="90" t="n">
        <f aca="false">Inputs!AQ988-Inputs_old!AQ988</f>
        <v>0</v>
      </c>
      <c r="AR988" s="90" t="n">
        <f aca="false">Inputs!AR988-Inputs_old!AR988</f>
        <v>0</v>
      </c>
      <c r="AS988" s="90" t="n">
        <f aca="false">Inputs!AS988-Inputs_old!AS988</f>
        <v>0</v>
      </c>
      <c r="AT988" s="90" t="n">
        <f aca="false">Inputs!AT988-Inputs_old!AT988</f>
        <v>0</v>
      </c>
      <c r="AU988" s="90" t="n">
        <f aca="false">Inputs!AU988-Inputs_old!AU988</f>
        <v>0</v>
      </c>
      <c r="AV988" s="90" t="n">
        <f aca="false">Inputs!AV988-Inputs_old!AV988</f>
        <v>0</v>
      </c>
      <c r="AW988" s="90" t="n">
        <f aca="false">Inputs!AW988-Inputs_old!AW988</f>
        <v>0</v>
      </c>
      <c r="AX988" s="90" t="n">
        <f aca="false">Inputs!AX988-Inputs_old!AX988</f>
        <v>0</v>
      </c>
      <c r="AY988" s="90" t="n">
        <f aca="false">Inputs!AY988-Inputs_old!AY988</f>
        <v>0</v>
      </c>
      <c r="AZ988" s="90" t="n">
        <f aca="false">Inputs!AZ988-Inputs_old!AZ988</f>
        <v>0</v>
      </c>
      <c r="BA988" s="90" t="n">
        <f aca="false">Inputs!BA988-Inputs_old!BA988</f>
        <v>0</v>
      </c>
      <c r="BB988" s="90" t="n">
        <f aca="false">Inputs!BB988-Inputs_old!BB988</f>
        <v>0</v>
      </c>
      <c r="BC988" s="90" t="n">
        <f aca="false">Inputs!BC988-Inputs_old!BC988</f>
        <v>0</v>
      </c>
      <c r="BD988" s="90" t="n">
        <f aca="false">Inputs!BD988-Inputs_old!BD988</f>
        <v>0</v>
      </c>
      <c r="BE988" s="90" t="n">
        <f aca="false">Inputs!BE988-Inputs_old!BE988</f>
        <v>0</v>
      </c>
      <c r="BF988" s="90" t="n">
        <f aca="false">Inputs!BF988-Inputs_old!BF988</f>
        <v>0</v>
      </c>
      <c r="BG988" s="90" t="n">
        <f aca="false">Inputs!BG988-Inputs_old!BG988</f>
        <v>0</v>
      </c>
    </row>
    <row r="989" customFormat="false" ht="12.75" hidden="false" customHeight="false" outlineLevel="0" collapsed="false">
      <c r="A989" s="267" t="s">
        <v>631</v>
      </c>
      <c r="B989" s="268"/>
      <c r="C989" s="268"/>
      <c r="D989" s="268"/>
      <c r="E989" s="269"/>
      <c r="F989" s="19" t="s">
        <v>633</v>
      </c>
      <c r="G989" s="269" t="s">
        <v>12</v>
      </c>
      <c r="H989" s="269"/>
      <c r="I989" s="269"/>
      <c r="J989" s="90" t="n">
        <f aca="false">Inputs!J989-Inputs_old!J989</f>
        <v>0</v>
      </c>
      <c r="K989" s="90" t="n">
        <f aca="false">Inputs!K989-Inputs_old!K989</f>
        <v>0</v>
      </c>
      <c r="L989" s="90" t="n">
        <f aca="false">Inputs!L989-Inputs_old!L989</f>
        <v>0</v>
      </c>
      <c r="M989" s="90" t="n">
        <f aca="false">Inputs!M989-Inputs_old!M989</f>
        <v>0</v>
      </c>
      <c r="N989" s="90" t="n">
        <f aca="false">Inputs!N989-Inputs_old!N989</f>
        <v>0</v>
      </c>
      <c r="O989" s="90" t="n">
        <f aca="false">Inputs!O989-Inputs_old!O989</f>
        <v>0</v>
      </c>
      <c r="P989" s="90" t="n">
        <f aca="false">Inputs!P989-Inputs_old!P989</f>
        <v>0</v>
      </c>
      <c r="Q989" s="90" t="n">
        <f aca="false">Inputs!Q989-Inputs_old!Q989</f>
        <v>0</v>
      </c>
      <c r="R989" s="90" t="n">
        <f aca="false">Inputs!R989-Inputs_old!R989</f>
        <v>0</v>
      </c>
      <c r="S989" s="90" t="n">
        <f aca="false">Inputs!S989-Inputs_old!S989</f>
        <v>0</v>
      </c>
      <c r="T989" s="90" t="n">
        <f aca="false">Inputs!T989-Inputs_old!T989</f>
        <v>0</v>
      </c>
      <c r="U989" s="90" t="n">
        <f aca="false">Inputs!U989-Inputs_old!U989</f>
        <v>0</v>
      </c>
      <c r="V989" s="90" t="n">
        <f aca="false">Inputs!V989-Inputs_old!V989</f>
        <v>0</v>
      </c>
      <c r="W989" s="90" t="n">
        <f aca="false">Inputs!W989-Inputs_old!W989</f>
        <v>0</v>
      </c>
      <c r="X989" s="90" t="n">
        <f aca="false">Inputs!X989-Inputs_old!X989</f>
        <v>0</v>
      </c>
      <c r="Y989" s="90" t="n">
        <f aca="false">Inputs!Y989-Inputs_old!Y989</f>
        <v>0</v>
      </c>
      <c r="Z989" s="90" t="n">
        <f aca="false">Inputs!Z989-Inputs_old!Z989</f>
        <v>0</v>
      </c>
      <c r="AA989" s="90" t="n">
        <f aca="false">Inputs!AA989-Inputs_old!AA989</f>
        <v>0</v>
      </c>
      <c r="AB989" s="90" t="n">
        <f aca="false">Inputs!AB989-Inputs_old!AB989</f>
        <v>0</v>
      </c>
      <c r="AC989" s="90" t="n">
        <f aca="false">Inputs!AC989-Inputs_old!AC989</f>
        <v>0</v>
      </c>
      <c r="AD989" s="90" t="n">
        <f aca="false">Inputs!AD989-Inputs_old!AD989</f>
        <v>0</v>
      </c>
      <c r="AE989" s="90" t="n">
        <f aca="false">Inputs!AE989-Inputs_old!AE989</f>
        <v>0</v>
      </c>
      <c r="AF989" s="90" t="n">
        <f aca="false">Inputs!AF989-Inputs_old!AF989</f>
        <v>0</v>
      </c>
      <c r="AG989" s="90" t="n">
        <f aca="false">Inputs!AG989-Inputs_old!AG989</f>
        <v>0</v>
      </c>
      <c r="AH989" s="90" t="n">
        <f aca="false">Inputs!AH989-Inputs_old!AH989</f>
        <v>0</v>
      </c>
      <c r="AI989" s="90" t="n">
        <f aca="false">Inputs!AI989-Inputs_old!AI989</f>
        <v>0</v>
      </c>
      <c r="AJ989" s="90" t="n">
        <f aca="false">Inputs!AJ989-Inputs_old!AJ989</f>
        <v>0</v>
      </c>
      <c r="AK989" s="90" t="n">
        <f aca="false">Inputs!AK989-Inputs_old!AK989</f>
        <v>0</v>
      </c>
      <c r="AL989" s="90" t="n">
        <f aca="false">Inputs!AL989-Inputs_old!AL989</f>
        <v>0</v>
      </c>
      <c r="AM989" s="90" t="n">
        <f aca="false">Inputs!AM989-Inputs_old!AM989</f>
        <v>0</v>
      </c>
      <c r="AN989" s="90" t="n">
        <f aca="false">Inputs!AN989-Inputs_old!AN989</f>
        <v>0</v>
      </c>
      <c r="AO989" s="90" t="n">
        <f aca="false">Inputs!AO989-Inputs_old!AO989</f>
        <v>0</v>
      </c>
      <c r="AP989" s="90" t="n">
        <f aca="false">Inputs!AP989-Inputs_old!AP989</f>
        <v>0</v>
      </c>
      <c r="AQ989" s="90" t="n">
        <f aca="false">Inputs!AQ989-Inputs_old!AQ989</f>
        <v>0</v>
      </c>
      <c r="AR989" s="90" t="n">
        <f aca="false">Inputs!AR989-Inputs_old!AR989</f>
        <v>0</v>
      </c>
      <c r="AS989" s="90" t="n">
        <f aca="false">Inputs!AS989-Inputs_old!AS989</f>
        <v>0</v>
      </c>
      <c r="AT989" s="90" t="n">
        <f aca="false">Inputs!AT989-Inputs_old!AT989</f>
        <v>0</v>
      </c>
      <c r="AU989" s="90" t="n">
        <f aca="false">Inputs!AU989-Inputs_old!AU989</f>
        <v>0</v>
      </c>
      <c r="AV989" s="90" t="n">
        <f aca="false">Inputs!AV989-Inputs_old!AV989</f>
        <v>0</v>
      </c>
      <c r="AW989" s="90" t="n">
        <f aca="false">Inputs!AW989-Inputs_old!AW989</f>
        <v>0</v>
      </c>
      <c r="AX989" s="90" t="n">
        <f aca="false">Inputs!AX989-Inputs_old!AX989</f>
        <v>0</v>
      </c>
      <c r="AY989" s="90" t="n">
        <f aca="false">Inputs!AY989-Inputs_old!AY989</f>
        <v>0</v>
      </c>
      <c r="AZ989" s="90" t="n">
        <f aca="false">Inputs!AZ989-Inputs_old!AZ989</f>
        <v>0</v>
      </c>
      <c r="BA989" s="90" t="n">
        <f aca="false">Inputs!BA989-Inputs_old!BA989</f>
        <v>0</v>
      </c>
      <c r="BB989" s="90" t="n">
        <f aca="false">Inputs!BB989-Inputs_old!BB989</f>
        <v>0</v>
      </c>
      <c r="BC989" s="90" t="n">
        <f aca="false">Inputs!BC989-Inputs_old!BC989</f>
        <v>0</v>
      </c>
      <c r="BD989" s="90" t="n">
        <f aca="false">Inputs!BD989-Inputs_old!BD989</f>
        <v>0</v>
      </c>
      <c r="BE989" s="90" t="n">
        <f aca="false">Inputs!BE989-Inputs_old!BE989</f>
        <v>0</v>
      </c>
      <c r="BF989" s="90" t="n">
        <f aca="false">Inputs!BF989-Inputs_old!BF989</f>
        <v>0</v>
      </c>
      <c r="BG989" s="90" t="n">
        <f aca="false">Inputs!BG989-Inputs_old!BG989</f>
        <v>0</v>
      </c>
    </row>
    <row r="990" customFormat="false" ht="12.75" hidden="false" customHeight="false" outlineLevel="0" collapsed="false">
      <c r="A990" s="267" t="s">
        <v>631</v>
      </c>
      <c r="B990" s="268"/>
      <c r="C990" s="268"/>
      <c r="D990" s="268"/>
      <c r="E990" s="269"/>
      <c r="F990" s="19" t="s">
        <v>634</v>
      </c>
      <c r="G990" s="269" t="s">
        <v>12</v>
      </c>
      <c r="H990" s="269"/>
      <c r="I990" s="269"/>
      <c r="J990" s="90" t="n">
        <f aca="false">Inputs!J990-Inputs_old!J990</f>
        <v>0</v>
      </c>
      <c r="K990" s="90" t="n">
        <f aca="false">Inputs!K990-Inputs_old!K990</f>
        <v>0</v>
      </c>
      <c r="L990" s="90" t="n">
        <f aca="false">Inputs!L990-Inputs_old!L990</f>
        <v>0</v>
      </c>
      <c r="M990" s="90" t="n">
        <f aca="false">Inputs!M990-Inputs_old!M990</f>
        <v>0</v>
      </c>
      <c r="N990" s="90" t="n">
        <f aca="false">Inputs!N990-Inputs_old!N990</f>
        <v>0</v>
      </c>
      <c r="O990" s="90" t="n">
        <f aca="false">Inputs!O990-Inputs_old!O990</f>
        <v>0</v>
      </c>
      <c r="P990" s="90" t="n">
        <f aca="false">Inputs!P990-Inputs_old!P990</f>
        <v>0</v>
      </c>
      <c r="Q990" s="90" t="n">
        <f aca="false">Inputs!Q990-Inputs_old!Q990</f>
        <v>0</v>
      </c>
      <c r="R990" s="90" t="n">
        <f aca="false">Inputs!R990-Inputs_old!R990</f>
        <v>0</v>
      </c>
      <c r="S990" s="90" t="n">
        <f aca="false">Inputs!S990-Inputs_old!S990</f>
        <v>0</v>
      </c>
      <c r="T990" s="90" t="n">
        <f aca="false">Inputs!T990-Inputs_old!T990</f>
        <v>0</v>
      </c>
      <c r="U990" s="90" t="n">
        <f aca="false">Inputs!U990-Inputs_old!U990</f>
        <v>0</v>
      </c>
      <c r="V990" s="90" t="n">
        <f aca="false">Inputs!V990-Inputs_old!V990</f>
        <v>0</v>
      </c>
      <c r="W990" s="90" t="n">
        <f aca="false">Inputs!W990-Inputs_old!W990</f>
        <v>0</v>
      </c>
      <c r="X990" s="90" t="n">
        <f aca="false">Inputs!X990-Inputs_old!X990</f>
        <v>0</v>
      </c>
      <c r="Y990" s="90" t="n">
        <f aca="false">Inputs!Y990-Inputs_old!Y990</f>
        <v>0</v>
      </c>
      <c r="Z990" s="90" t="n">
        <f aca="false">Inputs!Z990-Inputs_old!Z990</f>
        <v>0</v>
      </c>
      <c r="AA990" s="90" t="n">
        <f aca="false">Inputs!AA990-Inputs_old!AA990</f>
        <v>0</v>
      </c>
      <c r="AB990" s="90" t="n">
        <f aca="false">Inputs!AB990-Inputs_old!AB990</f>
        <v>0</v>
      </c>
      <c r="AC990" s="90" t="n">
        <f aca="false">Inputs!AC990-Inputs_old!AC990</f>
        <v>0</v>
      </c>
      <c r="AD990" s="90" t="n">
        <f aca="false">Inputs!AD990-Inputs_old!AD990</f>
        <v>0</v>
      </c>
      <c r="AE990" s="90" t="n">
        <f aca="false">Inputs!AE990-Inputs_old!AE990</f>
        <v>0</v>
      </c>
      <c r="AF990" s="90" t="n">
        <f aca="false">Inputs!AF990-Inputs_old!AF990</f>
        <v>0</v>
      </c>
      <c r="AG990" s="90" t="n">
        <f aca="false">Inputs!AG990-Inputs_old!AG990</f>
        <v>0</v>
      </c>
      <c r="AH990" s="90" t="n">
        <f aca="false">Inputs!AH990-Inputs_old!AH990</f>
        <v>0</v>
      </c>
      <c r="AI990" s="90" t="n">
        <f aca="false">Inputs!AI990-Inputs_old!AI990</f>
        <v>0</v>
      </c>
      <c r="AJ990" s="90" t="n">
        <f aca="false">Inputs!AJ990-Inputs_old!AJ990</f>
        <v>0</v>
      </c>
      <c r="AK990" s="90" t="n">
        <f aca="false">Inputs!AK990-Inputs_old!AK990</f>
        <v>0</v>
      </c>
      <c r="AL990" s="90" t="n">
        <f aca="false">Inputs!AL990-Inputs_old!AL990</f>
        <v>0</v>
      </c>
      <c r="AM990" s="90" t="n">
        <f aca="false">Inputs!AM990-Inputs_old!AM990</f>
        <v>0</v>
      </c>
      <c r="AN990" s="90" t="n">
        <f aca="false">Inputs!AN990-Inputs_old!AN990</f>
        <v>0</v>
      </c>
      <c r="AO990" s="90" t="n">
        <f aca="false">Inputs!AO990-Inputs_old!AO990</f>
        <v>0</v>
      </c>
      <c r="AP990" s="90" t="n">
        <f aca="false">Inputs!AP990-Inputs_old!AP990</f>
        <v>0</v>
      </c>
      <c r="AQ990" s="90" t="n">
        <f aca="false">Inputs!AQ990-Inputs_old!AQ990</f>
        <v>0</v>
      </c>
      <c r="AR990" s="90" t="n">
        <f aca="false">Inputs!AR990-Inputs_old!AR990</f>
        <v>0</v>
      </c>
      <c r="AS990" s="90" t="n">
        <f aca="false">Inputs!AS990-Inputs_old!AS990</f>
        <v>0</v>
      </c>
      <c r="AT990" s="90" t="n">
        <f aca="false">Inputs!AT990-Inputs_old!AT990</f>
        <v>0</v>
      </c>
      <c r="AU990" s="90" t="n">
        <f aca="false">Inputs!AU990-Inputs_old!AU990</f>
        <v>0</v>
      </c>
      <c r="AV990" s="90" t="n">
        <f aca="false">Inputs!AV990-Inputs_old!AV990</f>
        <v>0</v>
      </c>
      <c r="AW990" s="90" t="n">
        <f aca="false">Inputs!AW990-Inputs_old!AW990</f>
        <v>0</v>
      </c>
      <c r="AX990" s="90" t="n">
        <f aca="false">Inputs!AX990-Inputs_old!AX990</f>
        <v>0</v>
      </c>
      <c r="AY990" s="90" t="n">
        <f aca="false">Inputs!AY990-Inputs_old!AY990</f>
        <v>0</v>
      </c>
      <c r="AZ990" s="90" t="n">
        <f aca="false">Inputs!AZ990-Inputs_old!AZ990</f>
        <v>0</v>
      </c>
      <c r="BA990" s="90" t="n">
        <f aca="false">Inputs!BA990-Inputs_old!BA990</f>
        <v>0</v>
      </c>
      <c r="BB990" s="90" t="n">
        <f aca="false">Inputs!BB990-Inputs_old!BB990</f>
        <v>0</v>
      </c>
      <c r="BC990" s="90" t="n">
        <f aca="false">Inputs!BC990-Inputs_old!BC990</f>
        <v>0</v>
      </c>
      <c r="BD990" s="90" t="n">
        <f aca="false">Inputs!BD990-Inputs_old!BD990</f>
        <v>0</v>
      </c>
      <c r="BE990" s="90" t="n">
        <f aca="false">Inputs!BE990-Inputs_old!BE990</f>
        <v>0</v>
      </c>
      <c r="BF990" s="90" t="n">
        <f aca="false">Inputs!BF990-Inputs_old!BF990</f>
        <v>0</v>
      </c>
      <c r="BG990" s="90" t="n">
        <f aca="false">Inputs!BG990-Inputs_old!BG990</f>
        <v>0</v>
      </c>
    </row>
    <row r="991" customFormat="false" ht="12.75" hidden="false" customHeight="false" outlineLevel="0" collapsed="false">
      <c r="A991" s="267" t="s">
        <v>631</v>
      </c>
      <c r="B991" s="268"/>
      <c r="C991" s="268"/>
      <c r="D991" s="268"/>
      <c r="E991" s="269"/>
      <c r="F991" s="19" t="s">
        <v>635</v>
      </c>
      <c r="G991" s="269" t="s">
        <v>12</v>
      </c>
      <c r="H991" s="269"/>
      <c r="I991" s="269"/>
      <c r="J991" s="90" t="n">
        <f aca="false">Inputs!J991-Inputs_old!J991</f>
        <v>0</v>
      </c>
      <c r="K991" s="90" t="n">
        <f aca="false">Inputs!K991-Inputs_old!K991</f>
        <v>0</v>
      </c>
      <c r="L991" s="90" t="n">
        <f aca="false">Inputs!L991-Inputs_old!L991</f>
        <v>0</v>
      </c>
      <c r="M991" s="90" t="n">
        <f aca="false">Inputs!M991-Inputs_old!M991</f>
        <v>0</v>
      </c>
      <c r="N991" s="90" t="n">
        <f aca="false">Inputs!N991-Inputs_old!N991</f>
        <v>0</v>
      </c>
      <c r="O991" s="90" t="n">
        <f aca="false">Inputs!O991-Inputs_old!O991</f>
        <v>0</v>
      </c>
      <c r="P991" s="90" t="n">
        <f aca="false">Inputs!P991-Inputs_old!P991</f>
        <v>0</v>
      </c>
      <c r="Q991" s="90" t="n">
        <f aca="false">Inputs!Q991-Inputs_old!Q991</f>
        <v>0</v>
      </c>
      <c r="R991" s="90" t="n">
        <f aca="false">Inputs!R991-Inputs_old!R991</f>
        <v>0</v>
      </c>
      <c r="S991" s="90" t="n">
        <f aca="false">Inputs!S991-Inputs_old!S991</f>
        <v>0</v>
      </c>
      <c r="T991" s="90" t="n">
        <f aca="false">Inputs!T991-Inputs_old!T991</f>
        <v>0</v>
      </c>
      <c r="U991" s="90" t="n">
        <f aca="false">Inputs!U991-Inputs_old!U991</f>
        <v>0</v>
      </c>
      <c r="V991" s="90" t="n">
        <f aca="false">Inputs!V991-Inputs_old!V991</f>
        <v>0</v>
      </c>
      <c r="W991" s="90" t="n">
        <f aca="false">Inputs!W991-Inputs_old!W991</f>
        <v>0</v>
      </c>
      <c r="X991" s="90" t="n">
        <f aca="false">Inputs!X991-Inputs_old!X991</f>
        <v>0</v>
      </c>
      <c r="Y991" s="90" t="n">
        <f aca="false">Inputs!Y991-Inputs_old!Y991</f>
        <v>0</v>
      </c>
      <c r="Z991" s="90" t="n">
        <f aca="false">Inputs!Z991-Inputs_old!Z991</f>
        <v>0</v>
      </c>
      <c r="AA991" s="90" t="n">
        <f aca="false">Inputs!AA991-Inputs_old!AA991</f>
        <v>0</v>
      </c>
      <c r="AB991" s="90" t="n">
        <f aca="false">Inputs!AB991-Inputs_old!AB991</f>
        <v>0</v>
      </c>
      <c r="AC991" s="90" t="n">
        <f aca="false">Inputs!AC991-Inputs_old!AC991</f>
        <v>0</v>
      </c>
      <c r="AD991" s="90" t="n">
        <f aca="false">Inputs!AD991-Inputs_old!AD991</f>
        <v>0</v>
      </c>
      <c r="AE991" s="90" t="n">
        <f aca="false">Inputs!AE991-Inputs_old!AE991</f>
        <v>0</v>
      </c>
      <c r="AF991" s="90" t="n">
        <f aca="false">Inputs!AF991-Inputs_old!AF991</f>
        <v>0</v>
      </c>
      <c r="AG991" s="90" t="n">
        <f aca="false">Inputs!AG991-Inputs_old!AG991</f>
        <v>0</v>
      </c>
      <c r="AH991" s="90" t="n">
        <f aca="false">Inputs!AH991-Inputs_old!AH991</f>
        <v>0</v>
      </c>
      <c r="AI991" s="90" t="n">
        <f aca="false">Inputs!AI991-Inputs_old!AI991</f>
        <v>0</v>
      </c>
      <c r="AJ991" s="90" t="n">
        <f aca="false">Inputs!AJ991-Inputs_old!AJ991</f>
        <v>0</v>
      </c>
      <c r="AK991" s="90" t="n">
        <f aca="false">Inputs!AK991-Inputs_old!AK991</f>
        <v>0</v>
      </c>
      <c r="AL991" s="90" t="n">
        <f aca="false">Inputs!AL991-Inputs_old!AL991</f>
        <v>0</v>
      </c>
      <c r="AM991" s="90" t="n">
        <f aca="false">Inputs!AM991-Inputs_old!AM991</f>
        <v>0</v>
      </c>
      <c r="AN991" s="90" t="n">
        <f aca="false">Inputs!AN991-Inputs_old!AN991</f>
        <v>0</v>
      </c>
      <c r="AO991" s="90" t="n">
        <f aca="false">Inputs!AO991-Inputs_old!AO991</f>
        <v>0</v>
      </c>
      <c r="AP991" s="90" t="n">
        <f aca="false">Inputs!AP991-Inputs_old!AP991</f>
        <v>0</v>
      </c>
      <c r="AQ991" s="90" t="n">
        <f aca="false">Inputs!AQ991-Inputs_old!AQ991</f>
        <v>0</v>
      </c>
      <c r="AR991" s="90" t="n">
        <f aca="false">Inputs!AR991-Inputs_old!AR991</f>
        <v>0</v>
      </c>
      <c r="AS991" s="90" t="n">
        <f aca="false">Inputs!AS991-Inputs_old!AS991</f>
        <v>0</v>
      </c>
      <c r="AT991" s="90" t="n">
        <f aca="false">Inputs!AT991-Inputs_old!AT991</f>
        <v>0</v>
      </c>
      <c r="AU991" s="90" t="n">
        <f aca="false">Inputs!AU991-Inputs_old!AU991</f>
        <v>0</v>
      </c>
      <c r="AV991" s="90" t="n">
        <f aca="false">Inputs!AV991-Inputs_old!AV991</f>
        <v>0</v>
      </c>
      <c r="AW991" s="90" t="n">
        <f aca="false">Inputs!AW991-Inputs_old!AW991</f>
        <v>0</v>
      </c>
      <c r="AX991" s="90" t="n">
        <f aca="false">Inputs!AX991-Inputs_old!AX991</f>
        <v>0</v>
      </c>
      <c r="AY991" s="90" t="n">
        <f aca="false">Inputs!AY991-Inputs_old!AY991</f>
        <v>0</v>
      </c>
      <c r="AZ991" s="90" t="n">
        <f aca="false">Inputs!AZ991-Inputs_old!AZ991</f>
        <v>0</v>
      </c>
      <c r="BA991" s="90" t="n">
        <f aca="false">Inputs!BA991-Inputs_old!BA991</f>
        <v>0</v>
      </c>
      <c r="BB991" s="90" t="n">
        <f aca="false">Inputs!BB991-Inputs_old!BB991</f>
        <v>0</v>
      </c>
      <c r="BC991" s="90" t="n">
        <f aca="false">Inputs!BC991-Inputs_old!BC991</f>
        <v>0</v>
      </c>
      <c r="BD991" s="90" t="n">
        <f aca="false">Inputs!BD991-Inputs_old!BD991</f>
        <v>0</v>
      </c>
      <c r="BE991" s="90" t="n">
        <f aca="false">Inputs!BE991-Inputs_old!BE991</f>
        <v>0</v>
      </c>
      <c r="BF991" s="90" t="n">
        <f aca="false">Inputs!BF991-Inputs_old!BF991</f>
        <v>0</v>
      </c>
      <c r="BG991" s="90" t="n">
        <f aca="false">Inputs!BG991-Inputs_old!BG991</f>
        <v>0</v>
      </c>
    </row>
    <row r="992" customFormat="false" ht="12.75" hidden="false" customHeight="false" outlineLevel="0" collapsed="false">
      <c r="A992" s="267" t="s">
        <v>631</v>
      </c>
      <c r="B992" s="268"/>
      <c r="C992" s="268"/>
      <c r="D992" s="268"/>
      <c r="E992" s="269"/>
      <c r="F992" s="19" t="s">
        <v>636</v>
      </c>
      <c r="G992" s="269" t="s">
        <v>12</v>
      </c>
      <c r="H992" s="269"/>
      <c r="I992" s="269"/>
      <c r="J992" s="90" t="n">
        <f aca="false">Inputs!J992-Inputs_old!J992</f>
        <v>0</v>
      </c>
      <c r="K992" s="90" t="n">
        <f aca="false">Inputs!K992-Inputs_old!K992</f>
        <v>0</v>
      </c>
      <c r="L992" s="90" t="n">
        <f aca="false">Inputs!L992-Inputs_old!L992</f>
        <v>0</v>
      </c>
      <c r="M992" s="90" t="n">
        <f aca="false">Inputs!M992-Inputs_old!M992</f>
        <v>0</v>
      </c>
      <c r="N992" s="90" t="n">
        <f aca="false">Inputs!N992-Inputs_old!N992</f>
        <v>0</v>
      </c>
      <c r="O992" s="90" t="n">
        <f aca="false">Inputs!O992-Inputs_old!O992</f>
        <v>0</v>
      </c>
      <c r="P992" s="90" t="n">
        <f aca="false">Inputs!P992-Inputs_old!P992</f>
        <v>0</v>
      </c>
      <c r="Q992" s="90" t="n">
        <f aca="false">Inputs!Q992-Inputs_old!Q992</f>
        <v>0</v>
      </c>
      <c r="R992" s="90" t="n">
        <f aca="false">Inputs!R992-Inputs_old!R992</f>
        <v>0</v>
      </c>
      <c r="S992" s="90" t="n">
        <f aca="false">Inputs!S992-Inputs_old!S992</f>
        <v>0</v>
      </c>
      <c r="T992" s="90" t="n">
        <f aca="false">Inputs!T992-Inputs_old!T992</f>
        <v>0</v>
      </c>
      <c r="U992" s="90" t="n">
        <f aca="false">Inputs!U992-Inputs_old!U992</f>
        <v>0</v>
      </c>
      <c r="V992" s="90" t="n">
        <f aca="false">Inputs!V992-Inputs_old!V992</f>
        <v>0</v>
      </c>
      <c r="W992" s="90" t="n">
        <f aca="false">Inputs!W992-Inputs_old!W992</f>
        <v>0</v>
      </c>
      <c r="X992" s="90" t="n">
        <f aca="false">Inputs!X992-Inputs_old!X992</f>
        <v>0</v>
      </c>
      <c r="Y992" s="90" t="n">
        <f aca="false">Inputs!Y992-Inputs_old!Y992</f>
        <v>0</v>
      </c>
      <c r="Z992" s="90" t="n">
        <f aca="false">Inputs!Z992-Inputs_old!Z992</f>
        <v>0</v>
      </c>
      <c r="AA992" s="90" t="n">
        <f aca="false">Inputs!AA992-Inputs_old!AA992</f>
        <v>0</v>
      </c>
      <c r="AB992" s="90" t="n">
        <f aca="false">Inputs!AB992-Inputs_old!AB992</f>
        <v>0</v>
      </c>
      <c r="AC992" s="90" t="n">
        <f aca="false">Inputs!AC992-Inputs_old!AC992</f>
        <v>0</v>
      </c>
      <c r="AD992" s="90" t="n">
        <f aca="false">Inputs!AD992-Inputs_old!AD992</f>
        <v>0</v>
      </c>
      <c r="AE992" s="90" t="n">
        <f aca="false">Inputs!AE992-Inputs_old!AE992</f>
        <v>0</v>
      </c>
      <c r="AF992" s="90" t="n">
        <f aca="false">Inputs!AF992-Inputs_old!AF992</f>
        <v>0</v>
      </c>
      <c r="AG992" s="90" t="n">
        <f aca="false">Inputs!AG992-Inputs_old!AG992</f>
        <v>0</v>
      </c>
      <c r="AH992" s="90" t="n">
        <f aca="false">Inputs!AH992-Inputs_old!AH992</f>
        <v>0</v>
      </c>
      <c r="AI992" s="90" t="n">
        <f aca="false">Inputs!AI992-Inputs_old!AI992</f>
        <v>0</v>
      </c>
      <c r="AJ992" s="90" t="n">
        <f aca="false">Inputs!AJ992-Inputs_old!AJ992</f>
        <v>0</v>
      </c>
      <c r="AK992" s="90" t="n">
        <f aca="false">Inputs!AK992-Inputs_old!AK992</f>
        <v>0</v>
      </c>
      <c r="AL992" s="90" t="n">
        <f aca="false">Inputs!AL992-Inputs_old!AL992</f>
        <v>0</v>
      </c>
      <c r="AM992" s="90" t="n">
        <f aca="false">Inputs!AM992-Inputs_old!AM992</f>
        <v>0</v>
      </c>
      <c r="AN992" s="90" t="n">
        <f aca="false">Inputs!AN992-Inputs_old!AN992</f>
        <v>0</v>
      </c>
      <c r="AO992" s="90" t="n">
        <f aca="false">Inputs!AO992-Inputs_old!AO992</f>
        <v>0</v>
      </c>
      <c r="AP992" s="90" t="n">
        <f aca="false">Inputs!AP992-Inputs_old!AP992</f>
        <v>0</v>
      </c>
      <c r="AQ992" s="90" t="n">
        <f aca="false">Inputs!AQ992-Inputs_old!AQ992</f>
        <v>0</v>
      </c>
      <c r="AR992" s="90" t="n">
        <f aca="false">Inputs!AR992-Inputs_old!AR992</f>
        <v>0</v>
      </c>
      <c r="AS992" s="90" t="n">
        <f aca="false">Inputs!AS992-Inputs_old!AS992</f>
        <v>0</v>
      </c>
      <c r="AT992" s="90" t="n">
        <f aca="false">Inputs!AT992-Inputs_old!AT992</f>
        <v>0</v>
      </c>
      <c r="AU992" s="90" t="n">
        <f aca="false">Inputs!AU992-Inputs_old!AU992</f>
        <v>0</v>
      </c>
      <c r="AV992" s="90" t="n">
        <f aca="false">Inputs!AV992-Inputs_old!AV992</f>
        <v>0</v>
      </c>
      <c r="AW992" s="90" t="n">
        <f aca="false">Inputs!AW992-Inputs_old!AW992</f>
        <v>0</v>
      </c>
      <c r="AX992" s="90" t="n">
        <f aca="false">Inputs!AX992-Inputs_old!AX992</f>
        <v>0</v>
      </c>
      <c r="AY992" s="90" t="n">
        <f aca="false">Inputs!AY992-Inputs_old!AY992</f>
        <v>0</v>
      </c>
      <c r="AZ992" s="90" t="n">
        <f aca="false">Inputs!AZ992-Inputs_old!AZ992</f>
        <v>0</v>
      </c>
      <c r="BA992" s="90" t="n">
        <f aca="false">Inputs!BA992-Inputs_old!BA992</f>
        <v>0</v>
      </c>
      <c r="BB992" s="90" t="n">
        <f aca="false">Inputs!BB992-Inputs_old!BB992</f>
        <v>0</v>
      </c>
      <c r="BC992" s="90" t="n">
        <f aca="false">Inputs!BC992-Inputs_old!BC992</f>
        <v>0</v>
      </c>
      <c r="BD992" s="90" t="n">
        <f aca="false">Inputs!BD992-Inputs_old!BD992</f>
        <v>0</v>
      </c>
      <c r="BE992" s="90" t="n">
        <f aca="false">Inputs!BE992-Inputs_old!BE992</f>
        <v>0</v>
      </c>
      <c r="BF992" s="90" t="n">
        <f aca="false">Inputs!BF992-Inputs_old!BF992</f>
        <v>0</v>
      </c>
      <c r="BG992" s="90" t="n">
        <f aca="false">Inputs!BG992-Inputs_old!BG992</f>
        <v>0</v>
      </c>
    </row>
    <row r="993" customFormat="false" ht="12.75" hidden="false" customHeight="false" outlineLevel="0" collapsed="false">
      <c r="A993" s="267" t="s">
        <v>631</v>
      </c>
      <c r="B993" s="268"/>
      <c r="C993" s="268"/>
      <c r="D993" s="268"/>
      <c r="E993" s="269"/>
      <c r="F993" s="19" t="s">
        <v>637</v>
      </c>
      <c r="G993" s="269" t="s">
        <v>12</v>
      </c>
      <c r="H993" s="269"/>
      <c r="I993" s="269"/>
      <c r="J993" s="90" t="n">
        <f aca="false">Inputs!J993-Inputs_old!J993</f>
        <v>0</v>
      </c>
      <c r="K993" s="90" t="n">
        <f aca="false">Inputs!K993-Inputs_old!K993</f>
        <v>0</v>
      </c>
      <c r="L993" s="90" t="n">
        <f aca="false">Inputs!L993-Inputs_old!L993</f>
        <v>0</v>
      </c>
      <c r="M993" s="90" t="n">
        <f aca="false">Inputs!M993-Inputs_old!M993</f>
        <v>0</v>
      </c>
      <c r="N993" s="90" t="n">
        <f aca="false">Inputs!N993-Inputs_old!N993</f>
        <v>0</v>
      </c>
      <c r="O993" s="90" t="n">
        <f aca="false">Inputs!O993-Inputs_old!O993</f>
        <v>0</v>
      </c>
      <c r="P993" s="90" t="n">
        <f aca="false">Inputs!P993-Inputs_old!P993</f>
        <v>0</v>
      </c>
      <c r="Q993" s="90" t="n">
        <f aca="false">Inputs!Q993-Inputs_old!Q993</f>
        <v>0</v>
      </c>
      <c r="R993" s="90" t="n">
        <f aca="false">Inputs!R993-Inputs_old!R993</f>
        <v>0</v>
      </c>
      <c r="S993" s="90" t="n">
        <f aca="false">Inputs!S993-Inputs_old!S993</f>
        <v>0</v>
      </c>
      <c r="T993" s="90" t="n">
        <f aca="false">Inputs!T993-Inputs_old!T993</f>
        <v>0</v>
      </c>
      <c r="U993" s="90" t="n">
        <f aca="false">Inputs!U993-Inputs_old!U993</f>
        <v>0</v>
      </c>
      <c r="V993" s="90" t="n">
        <f aca="false">Inputs!V993-Inputs_old!V993</f>
        <v>0</v>
      </c>
      <c r="W993" s="90" t="n">
        <f aca="false">Inputs!W993-Inputs_old!W993</f>
        <v>0</v>
      </c>
      <c r="X993" s="90" t="n">
        <f aca="false">Inputs!X993-Inputs_old!X993</f>
        <v>0</v>
      </c>
      <c r="Y993" s="90" t="n">
        <f aca="false">Inputs!Y993-Inputs_old!Y993</f>
        <v>0</v>
      </c>
      <c r="Z993" s="90" t="n">
        <f aca="false">Inputs!Z993-Inputs_old!Z993</f>
        <v>0</v>
      </c>
      <c r="AA993" s="90" t="n">
        <f aca="false">Inputs!AA993-Inputs_old!AA993</f>
        <v>0</v>
      </c>
      <c r="AB993" s="90" t="n">
        <f aca="false">Inputs!AB993-Inputs_old!AB993</f>
        <v>0</v>
      </c>
      <c r="AC993" s="90" t="n">
        <f aca="false">Inputs!AC993-Inputs_old!AC993</f>
        <v>0</v>
      </c>
      <c r="AD993" s="90" t="n">
        <f aca="false">Inputs!AD993-Inputs_old!AD993</f>
        <v>0</v>
      </c>
      <c r="AE993" s="90" t="n">
        <f aca="false">Inputs!AE993-Inputs_old!AE993</f>
        <v>0</v>
      </c>
      <c r="AF993" s="90" t="n">
        <f aca="false">Inputs!AF993-Inputs_old!AF993</f>
        <v>0</v>
      </c>
      <c r="AG993" s="90" t="n">
        <f aca="false">Inputs!AG993-Inputs_old!AG993</f>
        <v>0</v>
      </c>
      <c r="AH993" s="90" t="n">
        <f aca="false">Inputs!AH993-Inputs_old!AH993</f>
        <v>0</v>
      </c>
      <c r="AI993" s="90" t="n">
        <f aca="false">Inputs!AI993-Inputs_old!AI993</f>
        <v>0</v>
      </c>
      <c r="AJ993" s="90" t="n">
        <f aca="false">Inputs!AJ993-Inputs_old!AJ993</f>
        <v>0</v>
      </c>
      <c r="AK993" s="90" t="n">
        <f aca="false">Inputs!AK993-Inputs_old!AK993</f>
        <v>0</v>
      </c>
      <c r="AL993" s="90" t="n">
        <f aca="false">Inputs!AL993-Inputs_old!AL993</f>
        <v>0</v>
      </c>
      <c r="AM993" s="90" t="n">
        <f aca="false">Inputs!AM993-Inputs_old!AM993</f>
        <v>0</v>
      </c>
      <c r="AN993" s="90" t="n">
        <f aca="false">Inputs!AN993-Inputs_old!AN993</f>
        <v>0</v>
      </c>
      <c r="AO993" s="90" t="n">
        <f aca="false">Inputs!AO993-Inputs_old!AO993</f>
        <v>0</v>
      </c>
      <c r="AP993" s="90" t="n">
        <f aca="false">Inputs!AP993-Inputs_old!AP993</f>
        <v>0</v>
      </c>
      <c r="AQ993" s="90" t="n">
        <f aca="false">Inputs!AQ993-Inputs_old!AQ993</f>
        <v>0</v>
      </c>
      <c r="AR993" s="90" t="n">
        <f aca="false">Inputs!AR993-Inputs_old!AR993</f>
        <v>0</v>
      </c>
      <c r="AS993" s="90" t="n">
        <f aca="false">Inputs!AS993-Inputs_old!AS993</f>
        <v>0</v>
      </c>
      <c r="AT993" s="90" t="n">
        <f aca="false">Inputs!AT993-Inputs_old!AT993</f>
        <v>0</v>
      </c>
      <c r="AU993" s="90" t="n">
        <f aca="false">Inputs!AU993-Inputs_old!AU993</f>
        <v>0</v>
      </c>
      <c r="AV993" s="90" t="n">
        <f aca="false">Inputs!AV993-Inputs_old!AV993</f>
        <v>0</v>
      </c>
      <c r="AW993" s="90" t="n">
        <f aca="false">Inputs!AW993-Inputs_old!AW993</f>
        <v>0</v>
      </c>
      <c r="AX993" s="90" t="n">
        <f aca="false">Inputs!AX993-Inputs_old!AX993</f>
        <v>0</v>
      </c>
      <c r="AY993" s="90" t="n">
        <f aca="false">Inputs!AY993-Inputs_old!AY993</f>
        <v>0</v>
      </c>
      <c r="AZ993" s="90" t="n">
        <f aca="false">Inputs!AZ993-Inputs_old!AZ993</f>
        <v>0</v>
      </c>
      <c r="BA993" s="90" t="n">
        <f aca="false">Inputs!BA993-Inputs_old!BA993</f>
        <v>0</v>
      </c>
      <c r="BB993" s="90" t="n">
        <f aca="false">Inputs!BB993-Inputs_old!BB993</f>
        <v>0</v>
      </c>
      <c r="BC993" s="90" t="n">
        <f aca="false">Inputs!BC993-Inputs_old!BC993</f>
        <v>0</v>
      </c>
      <c r="BD993" s="90" t="n">
        <f aca="false">Inputs!BD993-Inputs_old!BD993</f>
        <v>0</v>
      </c>
      <c r="BE993" s="90" t="n">
        <f aca="false">Inputs!BE993-Inputs_old!BE993</f>
        <v>0</v>
      </c>
      <c r="BF993" s="90" t="n">
        <f aca="false">Inputs!BF993-Inputs_old!BF993</f>
        <v>0</v>
      </c>
      <c r="BG993" s="90" t="n">
        <f aca="false">Inputs!BG993-Inputs_old!BG993</f>
        <v>0</v>
      </c>
    </row>
    <row r="994" customFormat="false" ht="12.75" hidden="false" customHeight="false" outlineLevel="0" collapsed="false">
      <c r="A994" s="267" t="s">
        <v>631</v>
      </c>
      <c r="B994" s="268"/>
      <c r="C994" s="268"/>
      <c r="D994" s="268"/>
      <c r="E994" s="269"/>
      <c r="F994" s="19" t="s">
        <v>638</v>
      </c>
      <c r="G994" s="269" t="s">
        <v>12</v>
      </c>
      <c r="H994" s="269"/>
      <c r="I994" s="269"/>
      <c r="J994" s="90" t="n">
        <f aca="false">Inputs!J994-Inputs_old!J994</f>
        <v>0</v>
      </c>
      <c r="K994" s="90" t="n">
        <f aca="false">Inputs!K994-Inputs_old!K994</f>
        <v>0</v>
      </c>
      <c r="L994" s="90" t="n">
        <f aca="false">Inputs!L994-Inputs_old!L994</f>
        <v>0</v>
      </c>
      <c r="M994" s="90" t="n">
        <f aca="false">Inputs!M994-Inputs_old!M994</f>
        <v>0</v>
      </c>
      <c r="N994" s="90" t="n">
        <f aca="false">Inputs!N994-Inputs_old!N994</f>
        <v>0</v>
      </c>
      <c r="O994" s="90" t="n">
        <f aca="false">Inputs!O994-Inputs_old!O994</f>
        <v>0</v>
      </c>
      <c r="P994" s="90" t="n">
        <f aca="false">Inputs!P994-Inputs_old!P994</f>
        <v>0</v>
      </c>
      <c r="Q994" s="90" t="n">
        <f aca="false">Inputs!Q994-Inputs_old!Q994</f>
        <v>0</v>
      </c>
      <c r="R994" s="90" t="n">
        <f aca="false">Inputs!R994-Inputs_old!R994</f>
        <v>0</v>
      </c>
      <c r="S994" s="90" t="n">
        <f aca="false">Inputs!S994-Inputs_old!S994</f>
        <v>0</v>
      </c>
      <c r="T994" s="90" t="n">
        <f aca="false">Inputs!T994-Inputs_old!T994</f>
        <v>0</v>
      </c>
      <c r="U994" s="90" t="n">
        <f aca="false">Inputs!U994-Inputs_old!U994</f>
        <v>0</v>
      </c>
      <c r="V994" s="90" t="n">
        <f aca="false">Inputs!V994-Inputs_old!V994</f>
        <v>0</v>
      </c>
      <c r="W994" s="90" t="n">
        <f aca="false">Inputs!W994-Inputs_old!W994</f>
        <v>0</v>
      </c>
      <c r="X994" s="90" t="n">
        <f aca="false">Inputs!X994-Inputs_old!X994</f>
        <v>0</v>
      </c>
      <c r="Y994" s="90" t="n">
        <f aca="false">Inputs!Y994-Inputs_old!Y994</f>
        <v>0</v>
      </c>
      <c r="Z994" s="90" t="n">
        <f aca="false">Inputs!Z994-Inputs_old!Z994</f>
        <v>0</v>
      </c>
      <c r="AA994" s="90" t="n">
        <f aca="false">Inputs!AA994-Inputs_old!AA994</f>
        <v>0</v>
      </c>
      <c r="AB994" s="90" t="n">
        <f aca="false">Inputs!AB994-Inputs_old!AB994</f>
        <v>0</v>
      </c>
      <c r="AC994" s="90" t="n">
        <f aca="false">Inputs!AC994-Inputs_old!AC994</f>
        <v>0</v>
      </c>
      <c r="AD994" s="90" t="n">
        <f aca="false">Inputs!AD994-Inputs_old!AD994</f>
        <v>0</v>
      </c>
      <c r="AE994" s="90" t="n">
        <f aca="false">Inputs!AE994-Inputs_old!AE994</f>
        <v>0</v>
      </c>
      <c r="AF994" s="90" t="n">
        <f aca="false">Inputs!AF994-Inputs_old!AF994</f>
        <v>0</v>
      </c>
      <c r="AG994" s="90" t="n">
        <f aca="false">Inputs!AG994-Inputs_old!AG994</f>
        <v>0</v>
      </c>
      <c r="AH994" s="90" t="n">
        <f aca="false">Inputs!AH994-Inputs_old!AH994</f>
        <v>0</v>
      </c>
      <c r="AI994" s="90" t="n">
        <f aca="false">Inputs!AI994-Inputs_old!AI994</f>
        <v>0</v>
      </c>
      <c r="AJ994" s="90" t="n">
        <f aca="false">Inputs!AJ994-Inputs_old!AJ994</f>
        <v>0</v>
      </c>
      <c r="AK994" s="90" t="n">
        <f aca="false">Inputs!AK994-Inputs_old!AK994</f>
        <v>0</v>
      </c>
      <c r="AL994" s="90" t="n">
        <f aca="false">Inputs!AL994-Inputs_old!AL994</f>
        <v>0</v>
      </c>
      <c r="AM994" s="90" t="n">
        <f aca="false">Inputs!AM994-Inputs_old!AM994</f>
        <v>0</v>
      </c>
      <c r="AN994" s="90" t="n">
        <f aca="false">Inputs!AN994-Inputs_old!AN994</f>
        <v>0</v>
      </c>
      <c r="AO994" s="90" t="n">
        <f aca="false">Inputs!AO994-Inputs_old!AO994</f>
        <v>0</v>
      </c>
      <c r="AP994" s="90" t="n">
        <f aca="false">Inputs!AP994-Inputs_old!AP994</f>
        <v>0</v>
      </c>
      <c r="AQ994" s="90" t="n">
        <f aca="false">Inputs!AQ994-Inputs_old!AQ994</f>
        <v>0</v>
      </c>
      <c r="AR994" s="90" t="n">
        <f aca="false">Inputs!AR994-Inputs_old!AR994</f>
        <v>0</v>
      </c>
      <c r="AS994" s="90" t="n">
        <f aca="false">Inputs!AS994-Inputs_old!AS994</f>
        <v>0</v>
      </c>
      <c r="AT994" s="90" t="n">
        <f aca="false">Inputs!AT994-Inputs_old!AT994</f>
        <v>0</v>
      </c>
      <c r="AU994" s="90" t="n">
        <f aca="false">Inputs!AU994-Inputs_old!AU994</f>
        <v>0</v>
      </c>
      <c r="AV994" s="90" t="n">
        <f aca="false">Inputs!AV994-Inputs_old!AV994</f>
        <v>0</v>
      </c>
      <c r="AW994" s="90" t="n">
        <f aca="false">Inputs!AW994-Inputs_old!AW994</f>
        <v>0</v>
      </c>
      <c r="AX994" s="90" t="n">
        <f aca="false">Inputs!AX994-Inputs_old!AX994</f>
        <v>0</v>
      </c>
      <c r="AY994" s="90" t="n">
        <f aca="false">Inputs!AY994-Inputs_old!AY994</f>
        <v>0</v>
      </c>
      <c r="AZ994" s="90" t="n">
        <f aca="false">Inputs!AZ994-Inputs_old!AZ994</f>
        <v>0</v>
      </c>
      <c r="BA994" s="90" t="n">
        <f aca="false">Inputs!BA994-Inputs_old!BA994</f>
        <v>0</v>
      </c>
      <c r="BB994" s="90" t="n">
        <f aca="false">Inputs!BB994-Inputs_old!BB994</f>
        <v>0</v>
      </c>
      <c r="BC994" s="90" t="n">
        <f aca="false">Inputs!BC994-Inputs_old!BC994</f>
        <v>0</v>
      </c>
      <c r="BD994" s="90" t="n">
        <f aca="false">Inputs!BD994-Inputs_old!BD994</f>
        <v>0</v>
      </c>
      <c r="BE994" s="90" t="n">
        <f aca="false">Inputs!BE994-Inputs_old!BE994</f>
        <v>0</v>
      </c>
      <c r="BF994" s="90" t="n">
        <f aca="false">Inputs!BF994-Inputs_old!BF994</f>
        <v>0</v>
      </c>
      <c r="BG994" s="90" t="n">
        <f aca="false">Inputs!BG994-Inputs_old!BG994</f>
        <v>0</v>
      </c>
    </row>
    <row r="995" customFormat="false" ht="12.75" hidden="false" customHeight="false" outlineLevel="0" collapsed="false">
      <c r="A995" s="267" t="s">
        <v>631</v>
      </c>
      <c r="B995" s="268"/>
      <c r="C995" s="268"/>
      <c r="D995" s="268"/>
      <c r="E995" s="269"/>
      <c r="F995" s="19" t="s">
        <v>639</v>
      </c>
      <c r="G995" s="269" t="s">
        <v>12</v>
      </c>
      <c r="H995" s="269"/>
      <c r="I995" s="269"/>
      <c r="J995" s="90" t="n">
        <f aca="false">Inputs!J995-Inputs_old!J995</f>
        <v>0</v>
      </c>
      <c r="K995" s="90" t="n">
        <f aca="false">Inputs!K995-Inputs_old!K995</f>
        <v>0</v>
      </c>
      <c r="L995" s="90" t="n">
        <f aca="false">Inputs!L995-Inputs_old!L995</f>
        <v>0</v>
      </c>
      <c r="M995" s="90" t="n">
        <f aca="false">Inputs!M995-Inputs_old!M995</f>
        <v>0</v>
      </c>
      <c r="N995" s="90" t="n">
        <f aca="false">Inputs!N995-Inputs_old!N995</f>
        <v>0</v>
      </c>
      <c r="O995" s="90" t="n">
        <f aca="false">Inputs!O995-Inputs_old!O995</f>
        <v>0</v>
      </c>
      <c r="P995" s="90" t="n">
        <f aca="false">Inputs!P995-Inputs_old!P995</f>
        <v>0</v>
      </c>
      <c r="Q995" s="90" t="n">
        <f aca="false">Inputs!Q995-Inputs_old!Q995</f>
        <v>0</v>
      </c>
      <c r="R995" s="90" t="n">
        <f aca="false">Inputs!R995-Inputs_old!R995</f>
        <v>0</v>
      </c>
      <c r="S995" s="90" t="n">
        <f aca="false">Inputs!S995-Inputs_old!S995</f>
        <v>0</v>
      </c>
      <c r="T995" s="90" t="n">
        <f aca="false">Inputs!T995-Inputs_old!T995</f>
        <v>0</v>
      </c>
      <c r="U995" s="90" t="n">
        <f aca="false">Inputs!U995-Inputs_old!U995</f>
        <v>0</v>
      </c>
      <c r="V995" s="90" t="n">
        <f aca="false">Inputs!V995-Inputs_old!V995</f>
        <v>0</v>
      </c>
      <c r="W995" s="90" t="n">
        <f aca="false">Inputs!W995-Inputs_old!W995</f>
        <v>0</v>
      </c>
      <c r="X995" s="90" t="n">
        <f aca="false">Inputs!X995-Inputs_old!X995</f>
        <v>0</v>
      </c>
      <c r="Y995" s="90" t="n">
        <f aca="false">Inputs!Y995-Inputs_old!Y995</f>
        <v>0</v>
      </c>
      <c r="Z995" s="90" t="n">
        <f aca="false">Inputs!Z995-Inputs_old!Z995</f>
        <v>0</v>
      </c>
      <c r="AA995" s="90" t="n">
        <f aca="false">Inputs!AA995-Inputs_old!AA995</f>
        <v>0</v>
      </c>
      <c r="AB995" s="90" t="n">
        <f aca="false">Inputs!AB995-Inputs_old!AB995</f>
        <v>0</v>
      </c>
      <c r="AC995" s="90" t="n">
        <f aca="false">Inputs!AC995-Inputs_old!AC995</f>
        <v>0</v>
      </c>
      <c r="AD995" s="90" t="n">
        <f aca="false">Inputs!AD995-Inputs_old!AD995</f>
        <v>0</v>
      </c>
      <c r="AE995" s="90" t="n">
        <f aca="false">Inputs!AE995-Inputs_old!AE995</f>
        <v>0</v>
      </c>
      <c r="AF995" s="90" t="n">
        <f aca="false">Inputs!AF995-Inputs_old!AF995</f>
        <v>0</v>
      </c>
      <c r="AG995" s="90" t="n">
        <f aca="false">Inputs!AG995-Inputs_old!AG995</f>
        <v>0</v>
      </c>
      <c r="AH995" s="90" t="n">
        <f aca="false">Inputs!AH995-Inputs_old!AH995</f>
        <v>0</v>
      </c>
      <c r="AI995" s="90" t="n">
        <f aca="false">Inputs!AI995-Inputs_old!AI995</f>
        <v>0</v>
      </c>
      <c r="AJ995" s="90" t="n">
        <f aca="false">Inputs!AJ995-Inputs_old!AJ995</f>
        <v>0</v>
      </c>
      <c r="AK995" s="90" t="n">
        <f aca="false">Inputs!AK995-Inputs_old!AK995</f>
        <v>0</v>
      </c>
      <c r="AL995" s="90" t="n">
        <f aca="false">Inputs!AL995-Inputs_old!AL995</f>
        <v>0</v>
      </c>
      <c r="AM995" s="90" t="n">
        <f aca="false">Inputs!AM995-Inputs_old!AM995</f>
        <v>0</v>
      </c>
      <c r="AN995" s="90" t="n">
        <f aca="false">Inputs!AN995-Inputs_old!AN995</f>
        <v>0</v>
      </c>
      <c r="AO995" s="90" t="n">
        <f aca="false">Inputs!AO995-Inputs_old!AO995</f>
        <v>0</v>
      </c>
      <c r="AP995" s="90" t="n">
        <f aca="false">Inputs!AP995-Inputs_old!AP995</f>
        <v>0</v>
      </c>
      <c r="AQ995" s="90" t="n">
        <f aca="false">Inputs!AQ995-Inputs_old!AQ995</f>
        <v>0</v>
      </c>
      <c r="AR995" s="90" t="n">
        <f aca="false">Inputs!AR995-Inputs_old!AR995</f>
        <v>0</v>
      </c>
      <c r="AS995" s="90" t="n">
        <f aca="false">Inputs!AS995-Inputs_old!AS995</f>
        <v>0</v>
      </c>
      <c r="AT995" s="90" t="n">
        <f aca="false">Inputs!AT995-Inputs_old!AT995</f>
        <v>0</v>
      </c>
      <c r="AU995" s="90" t="n">
        <f aca="false">Inputs!AU995-Inputs_old!AU995</f>
        <v>0</v>
      </c>
      <c r="AV995" s="90" t="n">
        <f aca="false">Inputs!AV995-Inputs_old!AV995</f>
        <v>0</v>
      </c>
      <c r="AW995" s="90" t="n">
        <f aca="false">Inputs!AW995-Inputs_old!AW995</f>
        <v>0</v>
      </c>
      <c r="AX995" s="90" t="n">
        <f aca="false">Inputs!AX995-Inputs_old!AX995</f>
        <v>0</v>
      </c>
      <c r="AY995" s="90" t="n">
        <f aca="false">Inputs!AY995-Inputs_old!AY995</f>
        <v>0</v>
      </c>
      <c r="AZ995" s="90" t="n">
        <f aca="false">Inputs!AZ995-Inputs_old!AZ995</f>
        <v>0</v>
      </c>
      <c r="BA995" s="90" t="n">
        <f aca="false">Inputs!BA995-Inputs_old!BA995</f>
        <v>0</v>
      </c>
      <c r="BB995" s="90" t="n">
        <f aca="false">Inputs!BB995-Inputs_old!BB995</f>
        <v>0</v>
      </c>
      <c r="BC995" s="90" t="n">
        <f aca="false">Inputs!BC995-Inputs_old!BC995</f>
        <v>0</v>
      </c>
      <c r="BD995" s="90" t="n">
        <f aca="false">Inputs!BD995-Inputs_old!BD995</f>
        <v>0</v>
      </c>
      <c r="BE995" s="90" t="n">
        <f aca="false">Inputs!BE995-Inputs_old!BE995</f>
        <v>0</v>
      </c>
      <c r="BF995" s="90" t="n">
        <f aca="false">Inputs!BF995-Inputs_old!BF995</f>
        <v>0</v>
      </c>
      <c r="BG995" s="90" t="n">
        <f aca="false">Inputs!BG995-Inputs_old!BG995</f>
        <v>0</v>
      </c>
    </row>
    <row r="996" customFormat="false" ht="12.75" hidden="false" customHeight="false" outlineLevel="0" collapsed="false">
      <c r="A996" s="267" t="s">
        <v>631</v>
      </c>
      <c r="B996" s="268"/>
      <c r="C996" s="268"/>
      <c r="D996" s="268"/>
      <c r="E996" s="269"/>
      <c r="F996" s="19" t="s">
        <v>640</v>
      </c>
      <c r="G996" s="269" t="s">
        <v>12</v>
      </c>
      <c r="H996" s="269"/>
      <c r="I996" s="269"/>
      <c r="J996" s="90" t="n">
        <f aca="false">Inputs!J996-Inputs_old!J996</f>
        <v>0</v>
      </c>
      <c r="K996" s="90" t="n">
        <f aca="false">Inputs!K996-Inputs_old!K996</f>
        <v>0</v>
      </c>
      <c r="L996" s="90" t="n">
        <f aca="false">Inputs!L996-Inputs_old!L996</f>
        <v>0</v>
      </c>
      <c r="M996" s="90" t="n">
        <f aca="false">Inputs!M996-Inputs_old!M996</f>
        <v>0</v>
      </c>
      <c r="N996" s="90" t="n">
        <f aca="false">Inputs!N996-Inputs_old!N996</f>
        <v>0</v>
      </c>
      <c r="O996" s="90" t="n">
        <f aca="false">Inputs!O996-Inputs_old!O996</f>
        <v>0</v>
      </c>
      <c r="P996" s="90" t="n">
        <f aca="false">Inputs!P996-Inputs_old!P996</f>
        <v>0</v>
      </c>
      <c r="Q996" s="90" t="n">
        <f aca="false">Inputs!Q996-Inputs_old!Q996</f>
        <v>0</v>
      </c>
      <c r="R996" s="90" t="n">
        <f aca="false">Inputs!R996-Inputs_old!R996</f>
        <v>0</v>
      </c>
      <c r="S996" s="90" t="n">
        <f aca="false">Inputs!S996-Inputs_old!S996</f>
        <v>0</v>
      </c>
      <c r="T996" s="90" t="n">
        <f aca="false">Inputs!T996-Inputs_old!T996</f>
        <v>0</v>
      </c>
      <c r="U996" s="90" t="n">
        <f aca="false">Inputs!U996-Inputs_old!U996</f>
        <v>0</v>
      </c>
      <c r="V996" s="90" t="n">
        <f aca="false">Inputs!V996-Inputs_old!V996</f>
        <v>0</v>
      </c>
      <c r="W996" s="90" t="n">
        <f aca="false">Inputs!W996-Inputs_old!W996</f>
        <v>0</v>
      </c>
      <c r="X996" s="90" t="n">
        <f aca="false">Inputs!X996-Inputs_old!X996</f>
        <v>0</v>
      </c>
      <c r="Y996" s="90" t="n">
        <f aca="false">Inputs!Y996-Inputs_old!Y996</f>
        <v>0</v>
      </c>
      <c r="Z996" s="90" t="n">
        <f aca="false">Inputs!Z996-Inputs_old!Z996</f>
        <v>0</v>
      </c>
      <c r="AA996" s="90" t="n">
        <f aca="false">Inputs!AA996-Inputs_old!AA996</f>
        <v>0</v>
      </c>
      <c r="AB996" s="90" t="n">
        <f aca="false">Inputs!AB996-Inputs_old!AB996</f>
        <v>0</v>
      </c>
      <c r="AC996" s="90" t="n">
        <f aca="false">Inputs!AC996-Inputs_old!AC996</f>
        <v>0</v>
      </c>
      <c r="AD996" s="90" t="n">
        <f aca="false">Inputs!AD996-Inputs_old!AD996</f>
        <v>0</v>
      </c>
      <c r="AE996" s="90" t="n">
        <f aca="false">Inputs!AE996-Inputs_old!AE996</f>
        <v>0</v>
      </c>
      <c r="AF996" s="90" t="n">
        <f aca="false">Inputs!AF996-Inputs_old!AF996</f>
        <v>0</v>
      </c>
      <c r="AG996" s="90" t="n">
        <f aca="false">Inputs!AG996-Inputs_old!AG996</f>
        <v>0</v>
      </c>
      <c r="AH996" s="90" t="n">
        <f aca="false">Inputs!AH996-Inputs_old!AH996</f>
        <v>0</v>
      </c>
      <c r="AI996" s="90" t="n">
        <f aca="false">Inputs!AI996-Inputs_old!AI996</f>
        <v>0</v>
      </c>
      <c r="AJ996" s="90" t="n">
        <f aca="false">Inputs!AJ996-Inputs_old!AJ996</f>
        <v>0</v>
      </c>
      <c r="AK996" s="90" t="n">
        <f aca="false">Inputs!AK996-Inputs_old!AK996</f>
        <v>0</v>
      </c>
      <c r="AL996" s="90" t="n">
        <f aca="false">Inputs!AL996-Inputs_old!AL996</f>
        <v>0</v>
      </c>
      <c r="AM996" s="90" t="n">
        <f aca="false">Inputs!AM996-Inputs_old!AM996</f>
        <v>0</v>
      </c>
      <c r="AN996" s="90" t="n">
        <f aca="false">Inputs!AN996-Inputs_old!AN996</f>
        <v>0</v>
      </c>
      <c r="AO996" s="90" t="n">
        <f aca="false">Inputs!AO996-Inputs_old!AO996</f>
        <v>0</v>
      </c>
      <c r="AP996" s="90" t="n">
        <f aca="false">Inputs!AP996-Inputs_old!AP996</f>
        <v>0</v>
      </c>
      <c r="AQ996" s="90" t="n">
        <f aca="false">Inputs!AQ996-Inputs_old!AQ996</f>
        <v>0</v>
      </c>
      <c r="AR996" s="90" t="n">
        <f aca="false">Inputs!AR996-Inputs_old!AR996</f>
        <v>0</v>
      </c>
      <c r="AS996" s="90" t="n">
        <f aca="false">Inputs!AS996-Inputs_old!AS996</f>
        <v>0</v>
      </c>
      <c r="AT996" s="90" t="n">
        <f aca="false">Inputs!AT996-Inputs_old!AT996</f>
        <v>0</v>
      </c>
      <c r="AU996" s="90" t="n">
        <f aca="false">Inputs!AU996-Inputs_old!AU996</f>
        <v>0</v>
      </c>
      <c r="AV996" s="90" t="n">
        <f aca="false">Inputs!AV996-Inputs_old!AV996</f>
        <v>0</v>
      </c>
      <c r="AW996" s="90" t="n">
        <f aca="false">Inputs!AW996-Inputs_old!AW996</f>
        <v>0</v>
      </c>
      <c r="AX996" s="90" t="n">
        <f aca="false">Inputs!AX996-Inputs_old!AX996</f>
        <v>0</v>
      </c>
      <c r="AY996" s="90" t="n">
        <f aca="false">Inputs!AY996-Inputs_old!AY996</f>
        <v>0</v>
      </c>
      <c r="AZ996" s="90" t="n">
        <f aca="false">Inputs!AZ996-Inputs_old!AZ996</f>
        <v>0</v>
      </c>
      <c r="BA996" s="90" t="n">
        <f aca="false">Inputs!BA996-Inputs_old!BA996</f>
        <v>0</v>
      </c>
      <c r="BB996" s="90" t="n">
        <f aca="false">Inputs!BB996-Inputs_old!BB996</f>
        <v>0</v>
      </c>
      <c r="BC996" s="90" t="n">
        <f aca="false">Inputs!BC996-Inputs_old!BC996</f>
        <v>0</v>
      </c>
      <c r="BD996" s="90" t="n">
        <f aca="false">Inputs!BD996-Inputs_old!BD996</f>
        <v>0</v>
      </c>
      <c r="BE996" s="90" t="n">
        <f aca="false">Inputs!BE996-Inputs_old!BE996</f>
        <v>0</v>
      </c>
      <c r="BF996" s="90" t="n">
        <f aca="false">Inputs!BF996-Inputs_old!BF996</f>
        <v>0</v>
      </c>
      <c r="BG996" s="90" t="n">
        <f aca="false">Inputs!BG996-Inputs_old!BG996</f>
        <v>0</v>
      </c>
    </row>
    <row r="997" customFormat="false" ht="12.75" hidden="false" customHeight="false" outlineLevel="0" collapsed="false">
      <c r="A997" s="267" t="s">
        <v>631</v>
      </c>
      <c r="B997" s="268"/>
      <c r="C997" s="268"/>
      <c r="D997" s="268"/>
      <c r="E997" s="269"/>
      <c r="F997" s="19" t="s">
        <v>641</v>
      </c>
      <c r="G997" s="269" t="s">
        <v>12</v>
      </c>
      <c r="H997" s="269"/>
      <c r="I997" s="269"/>
      <c r="J997" s="90" t="n">
        <f aca="false">Inputs!J997-Inputs_old!J997</f>
        <v>0</v>
      </c>
      <c r="K997" s="90" t="n">
        <f aca="false">Inputs!K997-Inputs_old!K997</f>
        <v>0</v>
      </c>
      <c r="L997" s="90" t="n">
        <f aca="false">Inputs!L997-Inputs_old!L997</f>
        <v>0</v>
      </c>
      <c r="M997" s="90" t="n">
        <f aca="false">Inputs!M997-Inputs_old!M997</f>
        <v>0</v>
      </c>
      <c r="N997" s="90" t="n">
        <f aca="false">Inputs!N997-Inputs_old!N997</f>
        <v>0</v>
      </c>
      <c r="O997" s="90" t="n">
        <f aca="false">Inputs!O997-Inputs_old!O997</f>
        <v>0</v>
      </c>
      <c r="P997" s="90" t="n">
        <f aca="false">Inputs!P997-Inputs_old!P997</f>
        <v>0</v>
      </c>
      <c r="Q997" s="90" t="n">
        <f aca="false">Inputs!Q997-Inputs_old!Q997</f>
        <v>0</v>
      </c>
      <c r="R997" s="90" t="n">
        <f aca="false">Inputs!R997-Inputs_old!R997</f>
        <v>0</v>
      </c>
      <c r="S997" s="90" t="n">
        <f aca="false">Inputs!S997-Inputs_old!S997</f>
        <v>0</v>
      </c>
      <c r="T997" s="90" t="n">
        <f aca="false">Inputs!T997-Inputs_old!T997</f>
        <v>0</v>
      </c>
      <c r="U997" s="90" t="n">
        <f aca="false">Inputs!U997-Inputs_old!U997</f>
        <v>0</v>
      </c>
      <c r="V997" s="90" t="n">
        <f aca="false">Inputs!V997-Inputs_old!V997</f>
        <v>0</v>
      </c>
      <c r="W997" s="90" t="n">
        <f aca="false">Inputs!W997-Inputs_old!W997</f>
        <v>0</v>
      </c>
      <c r="X997" s="90" t="n">
        <f aca="false">Inputs!X997-Inputs_old!X997</f>
        <v>0</v>
      </c>
      <c r="Y997" s="90" t="n">
        <f aca="false">Inputs!Y997-Inputs_old!Y997</f>
        <v>0</v>
      </c>
      <c r="Z997" s="90" t="n">
        <f aca="false">Inputs!Z997-Inputs_old!Z997</f>
        <v>0</v>
      </c>
      <c r="AA997" s="90" t="n">
        <f aca="false">Inputs!AA997-Inputs_old!AA997</f>
        <v>0</v>
      </c>
      <c r="AB997" s="90" t="n">
        <f aca="false">Inputs!AB997-Inputs_old!AB997</f>
        <v>0</v>
      </c>
      <c r="AC997" s="90" t="n">
        <f aca="false">Inputs!AC997-Inputs_old!AC997</f>
        <v>0</v>
      </c>
      <c r="AD997" s="90" t="n">
        <f aca="false">Inputs!AD997-Inputs_old!AD997</f>
        <v>0</v>
      </c>
      <c r="AE997" s="90" t="n">
        <f aca="false">Inputs!AE997-Inputs_old!AE997</f>
        <v>0</v>
      </c>
      <c r="AF997" s="90" t="n">
        <f aca="false">Inputs!AF997-Inputs_old!AF997</f>
        <v>0</v>
      </c>
      <c r="AG997" s="90" t="n">
        <f aca="false">Inputs!AG997-Inputs_old!AG997</f>
        <v>0</v>
      </c>
      <c r="AH997" s="90" t="n">
        <f aca="false">Inputs!AH997-Inputs_old!AH997</f>
        <v>0</v>
      </c>
      <c r="AI997" s="90" t="n">
        <f aca="false">Inputs!AI997-Inputs_old!AI997</f>
        <v>0</v>
      </c>
      <c r="AJ997" s="90" t="n">
        <f aca="false">Inputs!AJ997-Inputs_old!AJ997</f>
        <v>0</v>
      </c>
      <c r="AK997" s="90" t="n">
        <f aca="false">Inputs!AK997-Inputs_old!AK997</f>
        <v>0</v>
      </c>
      <c r="AL997" s="90" t="n">
        <f aca="false">Inputs!AL997-Inputs_old!AL997</f>
        <v>0</v>
      </c>
      <c r="AM997" s="90" t="n">
        <f aca="false">Inputs!AM997-Inputs_old!AM997</f>
        <v>0</v>
      </c>
      <c r="AN997" s="90" t="n">
        <f aca="false">Inputs!AN997-Inputs_old!AN997</f>
        <v>0</v>
      </c>
      <c r="AO997" s="90" t="n">
        <f aca="false">Inputs!AO997-Inputs_old!AO997</f>
        <v>0</v>
      </c>
      <c r="AP997" s="90" t="n">
        <f aca="false">Inputs!AP997-Inputs_old!AP997</f>
        <v>0</v>
      </c>
      <c r="AQ997" s="90" t="n">
        <f aca="false">Inputs!AQ997-Inputs_old!AQ997</f>
        <v>0</v>
      </c>
      <c r="AR997" s="90" t="n">
        <f aca="false">Inputs!AR997-Inputs_old!AR997</f>
        <v>0</v>
      </c>
      <c r="AS997" s="90" t="n">
        <f aca="false">Inputs!AS997-Inputs_old!AS997</f>
        <v>0</v>
      </c>
      <c r="AT997" s="90" t="n">
        <f aca="false">Inputs!AT997-Inputs_old!AT997</f>
        <v>0</v>
      </c>
      <c r="AU997" s="90" t="n">
        <f aca="false">Inputs!AU997-Inputs_old!AU997</f>
        <v>0</v>
      </c>
      <c r="AV997" s="90" t="n">
        <f aca="false">Inputs!AV997-Inputs_old!AV997</f>
        <v>0</v>
      </c>
      <c r="AW997" s="90" t="n">
        <f aca="false">Inputs!AW997-Inputs_old!AW997</f>
        <v>0</v>
      </c>
      <c r="AX997" s="90" t="n">
        <f aca="false">Inputs!AX997-Inputs_old!AX997</f>
        <v>0</v>
      </c>
      <c r="AY997" s="90" t="n">
        <f aca="false">Inputs!AY997-Inputs_old!AY997</f>
        <v>0</v>
      </c>
      <c r="AZ997" s="90" t="n">
        <f aca="false">Inputs!AZ997-Inputs_old!AZ997</f>
        <v>0</v>
      </c>
      <c r="BA997" s="90" t="n">
        <f aca="false">Inputs!BA997-Inputs_old!BA997</f>
        <v>0</v>
      </c>
      <c r="BB997" s="90" t="n">
        <f aca="false">Inputs!BB997-Inputs_old!BB997</f>
        <v>0</v>
      </c>
      <c r="BC997" s="90" t="n">
        <f aca="false">Inputs!BC997-Inputs_old!BC997</f>
        <v>0</v>
      </c>
      <c r="BD997" s="90" t="n">
        <f aca="false">Inputs!BD997-Inputs_old!BD997</f>
        <v>0</v>
      </c>
      <c r="BE997" s="90" t="n">
        <f aca="false">Inputs!BE997-Inputs_old!BE997</f>
        <v>0</v>
      </c>
      <c r="BF997" s="90" t="n">
        <f aca="false">Inputs!BF997-Inputs_old!BF997</f>
        <v>0</v>
      </c>
      <c r="BG997" s="90" t="n">
        <f aca="false">Inputs!BG997-Inputs_old!BG997</f>
        <v>0</v>
      </c>
    </row>
    <row r="998" customFormat="false" ht="12.75" hidden="false" customHeight="false" outlineLevel="0" collapsed="false">
      <c r="A998" s="267" t="s">
        <v>631</v>
      </c>
      <c r="B998" s="268"/>
      <c r="C998" s="268"/>
      <c r="D998" s="268"/>
      <c r="E998" s="269"/>
      <c r="F998" s="19" t="s">
        <v>642</v>
      </c>
      <c r="G998" s="269" t="s">
        <v>643</v>
      </c>
      <c r="H998" s="269"/>
      <c r="I998" s="269"/>
      <c r="J998" s="90" t="str">
        <f aca="false">IFERROR(Inputs!J998/Inputs_old!J998-1,"-")</f>
        <v>-</v>
      </c>
      <c r="K998" s="90" t="str">
        <f aca="false">IFERROR(Inputs!K998/Inputs_old!K998-1,"-")</f>
        <v>-</v>
      </c>
      <c r="L998" s="90" t="str">
        <f aca="false">IFERROR(Inputs!L998/Inputs_old!L998-1,"-")</f>
        <v>-</v>
      </c>
      <c r="M998" s="90" t="str">
        <f aca="false">IFERROR(Inputs!M998/Inputs_old!M998-1,"-")</f>
        <v>-</v>
      </c>
      <c r="N998" s="90" t="str">
        <f aca="false">IFERROR(Inputs!N998/Inputs_old!N998-1,"-")</f>
        <v>-</v>
      </c>
      <c r="O998" s="90" t="str">
        <f aca="false">IFERROR(Inputs!O998/Inputs_old!O998-1,"-")</f>
        <v>-</v>
      </c>
      <c r="P998" s="90" t="str">
        <f aca="false">IFERROR(Inputs!P998/Inputs_old!P998-1,"-")</f>
        <v>-</v>
      </c>
      <c r="Q998" s="90" t="str">
        <f aca="false">IFERROR(Inputs!Q998/Inputs_old!Q998-1,"-")</f>
        <v>-</v>
      </c>
      <c r="R998" s="90" t="str">
        <f aca="false">IFERROR(Inputs!R998/Inputs_old!R998-1,"-")</f>
        <v>-</v>
      </c>
      <c r="S998" s="90" t="str">
        <f aca="false">IFERROR(Inputs!S998/Inputs_old!S998-1,"-")</f>
        <v>-</v>
      </c>
      <c r="T998" s="90" t="str">
        <f aca="false">IFERROR(Inputs!T998/Inputs_old!T998-1,"-")</f>
        <v>-</v>
      </c>
      <c r="U998" s="90" t="str">
        <f aca="false">IFERROR(Inputs!U998/Inputs_old!U998-1,"-")</f>
        <v>-</v>
      </c>
      <c r="V998" s="90" t="str">
        <f aca="false">IFERROR(Inputs!V998/Inputs_old!V998-1,"-")</f>
        <v>-</v>
      </c>
      <c r="W998" s="90" t="str">
        <f aca="false">IFERROR(Inputs!W998/Inputs_old!W998-1,"-")</f>
        <v>-</v>
      </c>
      <c r="X998" s="90" t="str">
        <f aca="false">IFERROR(Inputs!X998/Inputs_old!X998-1,"-")</f>
        <v>-</v>
      </c>
      <c r="Y998" s="90" t="str">
        <f aca="false">IFERROR(Inputs!Y998/Inputs_old!Y998-1,"-")</f>
        <v>-</v>
      </c>
      <c r="Z998" s="90" t="str">
        <f aca="false">IFERROR(Inputs!Z998/Inputs_old!Z998-1,"-")</f>
        <v>-</v>
      </c>
      <c r="AA998" s="90" t="str">
        <f aca="false">IFERROR(Inputs!AA998/Inputs_old!AA998-1,"-")</f>
        <v>-</v>
      </c>
      <c r="AB998" s="90" t="str">
        <f aca="false">IFERROR(Inputs!AB998/Inputs_old!AB998-1,"-")</f>
        <v>-</v>
      </c>
      <c r="AC998" s="90" t="str">
        <f aca="false">IFERROR(Inputs!AC998/Inputs_old!AC998-1,"-")</f>
        <v>-</v>
      </c>
      <c r="AD998" s="90" t="str">
        <f aca="false">IFERROR(Inputs!AD998/Inputs_old!AD998-1,"-")</f>
        <v>-</v>
      </c>
      <c r="AE998" s="90" t="str">
        <f aca="false">IFERROR(Inputs!AE998/Inputs_old!AE998-1,"-")</f>
        <v>-</v>
      </c>
      <c r="AF998" s="90" t="str">
        <f aca="false">IFERROR(Inputs!AF998/Inputs_old!AF998-1,"-")</f>
        <v>-</v>
      </c>
      <c r="AG998" s="90" t="str">
        <f aca="false">IFERROR(Inputs!AG998/Inputs_old!AG998-1,"-")</f>
        <v>-</v>
      </c>
      <c r="AH998" s="90" t="str">
        <f aca="false">IFERROR(Inputs!AH998/Inputs_old!AH998-1,"-")</f>
        <v>-</v>
      </c>
      <c r="AI998" s="90" t="str">
        <f aca="false">IFERROR(Inputs!AI998/Inputs_old!AI998-1,"-")</f>
        <v>-</v>
      </c>
      <c r="AJ998" s="90" t="str">
        <f aca="false">IFERROR(Inputs!AJ998/Inputs_old!AJ998-1,"-")</f>
        <v>-</v>
      </c>
      <c r="AK998" s="90" t="str">
        <f aca="false">IFERROR(Inputs!AK998/Inputs_old!AK998-1,"-")</f>
        <v>-</v>
      </c>
      <c r="AL998" s="90" t="str">
        <f aca="false">IFERROR(Inputs!AL998/Inputs_old!AL998-1,"-")</f>
        <v>-</v>
      </c>
      <c r="AM998" s="90" t="str">
        <f aca="false">IFERROR(Inputs!AM998/Inputs_old!AM998-1,"-")</f>
        <v>-</v>
      </c>
      <c r="AN998" s="90" t="str">
        <f aca="false">IFERROR(Inputs!AN998/Inputs_old!AN998-1,"-")</f>
        <v>-</v>
      </c>
      <c r="AO998" s="90" t="str">
        <f aca="false">IFERROR(Inputs!AO998/Inputs_old!AO998-1,"-")</f>
        <v>-</v>
      </c>
      <c r="AP998" s="90" t="str">
        <f aca="false">IFERROR(Inputs!AP998/Inputs_old!AP998-1,"-")</f>
        <v>-</v>
      </c>
      <c r="AQ998" s="90" t="str">
        <f aca="false">IFERROR(Inputs!AQ998/Inputs_old!AQ998-1,"-")</f>
        <v>-</v>
      </c>
      <c r="AR998" s="90" t="str">
        <f aca="false">IFERROR(Inputs!AR998/Inputs_old!AR998-1,"-")</f>
        <v>-</v>
      </c>
      <c r="AS998" s="90" t="str">
        <f aca="false">IFERROR(Inputs!AS998/Inputs_old!AS998-1,"-")</f>
        <v>-</v>
      </c>
      <c r="AT998" s="90" t="str">
        <f aca="false">IFERROR(Inputs!AT998/Inputs_old!AT998-1,"-")</f>
        <v>-</v>
      </c>
      <c r="AU998" s="90" t="str">
        <f aca="false">IFERROR(Inputs!AU998/Inputs_old!AU998-1,"-")</f>
        <v>-</v>
      </c>
      <c r="AV998" s="90" t="str">
        <f aca="false">IFERROR(Inputs!AV998/Inputs_old!AV998-1,"-")</f>
        <v>-</v>
      </c>
      <c r="AW998" s="90" t="str">
        <f aca="false">IFERROR(Inputs!AW998/Inputs_old!AW998-1,"-")</f>
        <v>-</v>
      </c>
      <c r="AX998" s="90" t="str">
        <f aca="false">IFERROR(Inputs!AX998/Inputs_old!AX998-1,"-")</f>
        <v>-</v>
      </c>
      <c r="AY998" s="90" t="str">
        <f aca="false">IFERROR(Inputs!AY998/Inputs_old!AY998-1,"-")</f>
        <v>-</v>
      </c>
      <c r="AZ998" s="90" t="str">
        <f aca="false">IFERROR(Inputs!AZ998/Inputs_old!AZ998-1,"-")</f>
        <v>-</v>
      </c>
      <c r="BA998" s="90" t="str">
        <f aca="false">IFERROR(Inputs!BA998/Inputs_old!BA998-1,"-")</f>
        <v>-</v>
      </c>
      <c r="BB998" s="90" t="str">
        <f aca="false">IFERROR(Inputs!BB998/Inputs_old!BB998-1,"-")</f>
        <v>-</v>
      </c>
      <c r="BC998" s="90" t="str">
        <f aca="false">IFERROR(Inputs!BC998/Inputs_old!BC998-1,"-")</f>
        <v>-</v>
      </c>
      <c r="BD998" s="90" t="str">
        <f aca="false">IFERROR(Inputs!BD998/Inputs_old!BD998-1,"-")</f>
        <v>-</v>
      </c>
      <c r="BE998" s="90" t="str">
        <f aca="false">IFERROR(Inputs!BE998/Inputs_old!BE998-1,"-")</f>
        <v>-</v>
      </c>
      <c r="BF998" s="90" t="str">
        <f aca="false">IFERROR(Inputs!BF998/Inputs_old!BF998-1,"-")</f>
        <v>-</v>
      </c>
      <c r="BG998" s="90" t="str">
        <f aca="false">IFERROR(Inputs!BG998/Inputs_old!BG998-1,"-")</f>
        <v>-</v>
      </c>
    </row>
    <row r="999" customFormat="false" ht="12.75" hidden="false" customHeight="false" outlineLevel="0" collapsed="false">
      <c r="A999" s="267" t="s">
        <v>631</v>
      </c>
      <c r="B999" s="268"/>
      <c r="C999" s="268"/>
      <c r="D999" s="268"/>
      <c r="E999" s="269"/>
      <c r="F999" s="19"/>
      <c r="G999" s="269"/>
      <c r="H999" s="269"/>
      <c r="I999" s="269"/>
      <c r="J999" s="90" t="str">
        <f aca="false">IFERROR(Inputs!J999/Inputs_old!J999-1,"-")</f>
        <v>-</v>
      </c>
      <c r="K999" s="90" t="str">
        <f aca="false">IFERROR(Inputs!K999/Inputs_old!K999-1,"-")</f>
        <v>-</v>
      </c>
      <c r="L999" s="90" t="str">
        <f aca="false">IFERROR(Inputs!L999/Inputs_old!L999-1,"-")</f>
        <v>-</v>
      </c>
      <c r="M999" s="90" t="str">
        <f aca="false">IFERROR(Inputs!M999/Inputs_old!M999-1,"-")</f>
        <v>-</v>
      </c>
      <c r="N999" s="90" t="str">
        <f aca="false">IFERROR(Inputs!N999/Inputs_old!N999-1,"-")</f>
        <v>-</v>
      </c>
      <c r="O999" s="90" t="str">
        <f aca="false">IFERROR(Inputs!O999/Inputs_old!O999-1,"-")</f>
        <v>-</v>
      </c>
      <c r="P999" s="90" t="str">
        <f aca="false">IFERROR(Inputs!P999/Inputs_old!P999-1,"-")</f>
        <v>-</v>
      </c>
      <c r="Q999" s="90" t="str">
        <f aca="false">IFERROR(Inputs!Q999/Inputs_old!Q999-1,"-")</f>
        <v>-</v>
      </c>
      <c r="R999" s="90" t="str">
        <f aca="false">IFERROR(Inputs!R999/Inputs_old!R999-1,"-")</f>
        <v>-</v>
      </c>
      <c r="S999" s="90" t="str">
        <f aca="false">IFERROR(Inputs!S999/Inputs_old!S999-1,"-")</f>
        <v>-</v>
      </c>
      <c r="T999" s="90" t="str">
        <f aca="false">IFERROR(Inputs!T999/Inputs_old!T999-1,"-")</f>
        <v>-</v>
      </c>
      <c r="U999" s="90" t="str">
        <f aca="false">IFERROR(Inputs!U999/Inputs_old!U999-1,"-")</f>
        <v>-</v>
      </c>
      <c r="V999" s="90" t="str">
        <f aca="false">IFERROR(Inputs!V999/Inputs_old!V999-1,"-")</f>
        <v>-</v>
      </c>
      <c r="W999" s="90" t="str">
        <f aca="false">IFERROR(Inputs!W999/Inputs_old!W999-1,"-")</f>
        <v>-</v>
      </c>
      <c r="X999" s="90" t="str">
        <f aca="false">IFERROR(Inputs!X999/Inputs_old!X999-1,"-")</f>
        <v>-</v>
      </c>
      <c r="Y999" s="90" t="str">
        <f aca="false">IFERROR(Inputs!Y999/Inputs_old!Y999-1,"-")</f>
        <v>-</v>
      </c>
      <c r="Z999" s="90" t="str">
        <f aca="false">IFERROR(Inputs!Z999/Inputs_old!Z999-1,"-")</f>
        <v>-</v>
      </c>
      <c r="AA999" s="90" t="str">
        <f aca="false">IFERROR(Inputs!AA999/Inputs_old!AA999-1,"-")</f>
        <v>-</v>
      </c>
      <c r="AB999" s="90" t="str">
        <f aca="false">IFERROR(Inputs!AB999/Inputs_old!AB999-1,"-")</f>
        <v>-</v>
      </c>
      <c r="AC999" s="90" t="str">
        <f aca="false">IFERROR(Inputs!AC999/Inputs_old!AC999-1,"-")</f>
        <v>-</v>
      </c>
      <c r="AD999" s="90" t="str">
        <f aca="false">IFERROR(Inputs!AD999/Inputs_old!AD999-1,"-")</f>
        <v>-</v>
      </c>
      <c r="AE999" s="90" t="str">
        <f aca="false">IFERROR(Inputs!AE999/Inputs_old!AE999-1,"-")</f>
        <v>-</v>
      </c>
      <c r="AF999" s="90" t="str">
        <f aca="false">IFERROR(Inputs!AF999/Inputs_old!AF999-1,"-")</f>
        <v>-</v>
      </c>
      <c r="AG999" s="90" t="str">
        <f aca="false">IFERROR(Inputs!AG999/Inputs_old!AG999-1,"-")</f>
        <v>-</v>
      </c>
      <c r="AH999" s="90" t="str">
        <f aca="false">IFERROR(Inputs!AH999/Inputs_old!AH999-1,"-")</f>
        <v>-</v>
      </c>
      <c r="AI999" s="90" t="str">
        <f aca="false">IFERROR(Inputs!AI999/Inputs_old!AI999-1,"-")</f>
        <v>-</v>
      </c>
      <c r="AJ999" s="90" t="str">
        <f aca="false">IFERROR(Inputs!AJ999/Inputs_old!AJ999-1,"-")</f>
        <v>-</v>
      </c>
      <c r="AK999" s="90" t="str">
        <f aca="false">IFERROR(Inputs!AK999/Inputs_old!AK999-1,"-")</f>
        <v>-</v>
      </c>
      <c r="AL999" s="90" t="str">
        <f aca="false">IFERROR(Inputs!AL999/Inputs_old!AL999-1,"-")</f>
        <v>-</v>
      </c>
      <c r="AM999" s="90" t="str">
        <f aca="false">IFERROR(Inputs!AM999/Inputs_old!AM999-1,"-")</f>
        <v>-</v>
      </c>
      <c r="AN999" s="90" t="str">
        <f aca="false">IFERROR(Inputs!AN999/Inputs_old!AN999-1,"-")</f>
        <v>-</v>
      </c>
      <c r="AO999" s="90" t="str">
        <f aca="false">IFERROR(Inputs!AO999/Inputs_old!AO999-1,"-")</f>
        <v>-</v>
      </c>
      <c r="AP999" s="90" t="str">
        <f aca="false">IFERROR(Inputs!AP999/Inputs_old!AP999-1,"-")</f>
        <v>-</v>
      </c>
      <c r="AQ999" s="90" t="str">
        <f aca="false">IFERROR(Inputs!AQ999/Inputs_old!AQ999-1,"-")</f>
        <v>-</v>
      </c>
      <c r="AR999" s="90" t="str">
        <f aca="false">IFERROR(Inputs!AR999/Inputs_old!AR999-1,"-")</f>
        <v>-</v>
      </c>
      <c r="AS999" s="90" t="str">
        <f aca="false">IFERROR(Inputs!AS999/Inputs_old!AS999-1,"-")</f>
        <v>-</v>
      </c>
      <c r="AT999" s="90" t="str">
        <f aca="false">IFERROR(Inputs!AT999/Inputs_old!AT999-1,"-")</f>
        <v>-</v>
      </c>
      <c r="AU999" s="90" t="str">
        <f aca="false">IFERROR(Inputs!AU999/Inputs_old!AU999-1,"-")</f>
        <v>-</v>
      </c>
      <c r="AV999" s="90" t="str">
        <f aca="false">IFERROR(Inputs!AV999/Inputs_old!AV999-1,"-")</f>
        <v>-</v>
      </c>
      <c r="AW999" s="90" t="str">
        <f aca="false">IFERROR(Inputs!AW999/Inputs_old!AW999-1,"-")</f>
        <v>-</v>
      </c>
      <c r="AX999" s="90" t="str">
        <f aca="false">IFERROR(Inputs!AX999/Inputs_old!AX999-1,"-")</f>
        <v>-</v>
      </c>
      <c r="AY999" s="90" t="str">
        <f aca="false">IFERROR(Inputs!AY999/Inputs_old!AY999-1,"-")</f>
        <v>-</v>
      </c>
      <c r="AZ999" s="90" t="str">
        <f aca="false">IFERROR(Inputs!AZ999/Inputs_old!AZ999-1,"-")</f>
        <v>-</v>
      </c>
      <c r="BA999" s="90" t="str">
        <f aca="false">IFERROR(Inputs!BA999/Inputs_old!BA999-1,"-")</f>
        <v>-</v>
      </c>
      <c r="BB999" s="90" t="str">
        <f aca="false">IFERROR(Inputs!BB999/Inputs_old!BB999-1,"-")</f>
        <v>-</v>
      </c>
      <c r="BC999" s="90" t="str">
        <f aca="false">IFERROR(Inputs!BC999/Inputs_old!BC999-1,"-")</f>
        <v>-</v>
      </c>
      <c r="BD999" s="90" t="str">
        <f aca="false">IFERROR(Inputs!BD999/Inputs_old!BD999-1,"-")</f>
        <v>-</v>
      </c>
      <c r="BE999" s="90" t="str">
        <f aca="false">IFERROR(Inputs!BE999/Inputs_old!BE999-1,"-")</f>
        <v>-</v>
      </c>
      <c r="BF999" s="90" t="str">
        <f aca="false">IFERROR(Inputs!BF999/Inputs_old!BF999-1,"-")</f>
        <v>-</v>
      </c>
      <c r="BG999" s="90" t="str">
        <f aca="false">IFERROR(Inputs!BG999/Inputs_old!BG999-1,"-")</f>
        <v>-</v>
      </c>
    </row>
    <row r="1000" customFormat="false" ht="12.75" hidden="false" customHeight="false" outlineLevel="0" collapsed="false">
      <c r="A1000" s="267" t="s">
        <v>631</v>
      </c>
      <c r="B1000" s="268"/>
      <c r="C1000" s="268"/>
      <c r="D1000" s="268"/>
      <c r="E1000" s="269"/>
      <c r="F1000" s="19" t="s">
        <v>644</v>
      </c>
      <c r="G1000" s="269" t="s">
        <v>12</v>
      </c>
      <c r="J1000" s="90" t="n">
        <f aca="false">IFERROR(Inputs!J1028/Inputs_old!J1000-1,"-")</f>
        <v>-1</v>
      </c>
      <c r="K1000" s="90" t="n">
        <f aca="false">IFERROR(Inputs!K1028/Inputs_old!K1000-1,"-")</f>
        <v>-1</v>
      </c>
      <c r="L1000" s="90" t="n">
        <f aca="false">IFERROR(Inputs!L1028/Inputs_old!L1000-1,"-")</f>
        <v>-1</v>
      </c>
      <c r="M1000" s="90" t="n">
        <f aca="false">IFERROR(Inputs!M1028/Inputs_old!M1000-1,"-")</f>
        <v>-1</v>
      </c>
      <c r="N1000" s="90" t="n">
        <f aca="false">IFERROR(Inputs!N1028/Inputs_old!N1000-1,"-")</f>
        <v>-1</v>
      </c>
      <c r="O1000" s="90" t="n">
        <f aca="false">IFERROR(Inputs!O1028/Inputs_old!O1000-1,"-")</f>
        <v>-1</v>
      </c>
      <c r="P1000" s="90" t="n">
        <f aca="false">IFERROR(Inputs!P1028/Inputs_old!P1000-1,"-")</f>
        <v>-1</v>
      </c>
      <c r="Q1000" s="90" t="n">
        <f aca="false">IFERROR(Inputs!Q1028/Inputs_old!Q1000-1,"-")</f>
        <v>-1</v>
      </c>
      <c r="R1000" s="90" t="n">
        <f aca="false">IFERROR(Inputs!R1028/Inputs_old!R1000-1,"-")</f>
        <v>-1</v>
      </c>
      <c r="S1000" s="90" t="n">
        <f aca="false">IFERROR(Inputs!S1028/Inputs_old!S1000-1,"-")</f>
        <v>-1</v>
      </c>
      <c r="T1000" s="90" t="n">
        <f aca="false">IFERROR(Inputs!T1028/Inputs_old!T1000-1,"-")</f>
        <v>-1</v>
      </c>
      <c r="U1000" s="90" t="n">
        <f aca="false">IFERROR(Inputs!U1028/Inputs_old!U1000-1,"-")</f>
        <v>-1</v>
      </c>
      <c r="V1000" s="90" t="n">
        <f aca="false">IFERROR(Inputs!V1028/Inputs_old!V1000-1,"-")</f>
        <v>-1</v>
      </c>
      <c r="W1000" s="90" t="n">
        <f aca="false">IFERROR(Inputs!W1028/Inputs_old!W1000-1,"-")</f>
        <v>-1</v>
      </c>
      <c r="X1000" s="90" t="n">
        <f aca="false">IFERROR(Inputs!X1028/Inputs_old!X1000-1,"-")</f>
        <v>-1</v>
      </c>
      <c r="Y1000" s="90" t="n">
        <f aca="false">IFERROR(Inputs!Y1028/Inputs_old!Y1000-1,"-")</f>
        <v>-1</v>
      </c>
      <c r="Z1000" s="90" t="n">
        <f aca="false">IFERROR(Inputs!Z1028/Inputs_old!Z1000-1,"-")</f>
        <v>-1</v>
      </c>
      <c r="AA1000" s="90" t="n">
        <f aca="false">IFERROR(Inputs!AA1028/Inputs_old!AA1000-1,"-")</f>
        <v>-1</v>
      </c>
      <c r="AB1000" s="90" t="n">
        <f aca="false">IFERROR(Inputs!AB1028/Inputs_old!AB1000-1,"-")</f>
        <v>-1</v>
      </c>
      <c r="AC1000" s="90" t="n">
        <f aca="false">IFERROR(Inputs!AC1028/Inputs_old!AC1000-1,"-")</f>
        <v>-1</v>
      </c>
      <c r="AD1000" s="90" t="n">
        <f aca="false">IFERROR(Inputs!AD1028/Inputs_old!AD1000-1,"-")</f>
        <v>-1</v>
      </c>
      <c r="AE1000" s="90" t="n">
        <f aca="false">IFERROR(Inputs!AE1028/Inputs_old!AE1000-1,"-")</f>
        <v>0.551652303084824</v>
      </c>
      <c r="AF1000" s="90" t="n">
        <f aca="false">IFERROR(Inputs!AF1028/Inputs_old!AF1000-1,"-")</f>
        <v>-1.76575343145512</v>
      </c>
      <c r="AG1000" s="90" t="n">
        <f aca="false">IFERROR(Inputs!AG1028/Inputs_old!AG1000-1,"-")</f>
        <v>0.589934323194503</v>
      </c>
      <c r="AH1000" s="90" t="n">
        <f aca="false">IFERROR(Inputs!AH1028/Inputs_old!AH1000-1,"-")</f>
        <v>0.726289903609142</v>
      </c>
      <c r="AI1000" s="90" t="n">
        <f aca="false">IFERROR(Inputs!AI1028/Inputs_old!AI1000-1,"-")</f>
        <v>2.01950753795867</v>
      </c>
      <c r="AJ1000" s="90" t="n">
        <f aca="false">IFERROR(Inputs!AJ1028/Inputs_old!AJ1000-1,"-")</f>
        <v>0.0139695130848749</v>
      </c>
      <c r="AK1000" s="90" t="n">
        <f aca="false">IFERROR(Inputs!AK1028/Inputs_old!AK1000-1,"-")</f>
        <v>0.0189258648961517</v>
      </c>
      <c r="AL1000" s="90" t="n">
        <f aca="false">IFERROR(Inputs!AL1028/Inputs_old!AL1000-1,"-")</f>
        <v>0.00599136737005712</v>
      </c>
      <c r="AM1000" s="90" t="n">
        <f aca="false">IFERROR(Inputs!AM1028/Inputs_old!AM1000-1,"-")</f>
        <v>0.0282252370083536</v>
      </c>
      <c r="AN1000" s="90" t="n">
        <f aca="false">IFERROR(Inputs!AN1028/Inputs_old!AN1000-1,"-")</f>
        <v>0.0139752451133826</v>
      </c>
      <c r="AO1000" s="90" t="n">
        <f aca="false">IFERROR(Inputs!AO1028/Inputs_old!AO1000-1,"-")</f>
        <v>0.0139752451133826</v>
      </c>
      <c r="AP1000" s="90" t="n">
        <f aca="false">IFERROR(Inputs!AP1028/Inputs_old!AP1000-1,"-")</f>
        <v>0.0167702947159907</v>
      </c>
      <c r="AQ1000" s="90" t="n">
        <f aca="false">IFERROR(Inputs!AQ1028/Inputs_old!AQ1000-1,"-")</f>
        <v>0.00276433380949759</v>
      </c>
      <c r="AR1000" s="90" t="n">
        <f aca="false">IFERROR(Inputs!AR1028/Inputs_old!AR1000-1,"-")</f>
        <v>0.0139752451133826</v>
      </c>
      <c r="AS1000" s="90" t="n">
        <f aca="false">IFERROR(Inputs!AS1028/Inputs_old!AS1000-1,"-")</f>
        <v>0.0139752451133826</v>
      </c>
      <c r="AT1000" s="90" t="n">
        <f aca="false">IFERROR(Inputs!AT1028/Inputs_old!AT1000-1,"-")</f>
        <v>0.0167702947159907</v>
      </c>
      <c r="AU1000" s="90" t="n">
        <f aca="false">IFERROR(Inputs!AU1028/Inputs_old!AU1000-1,"-")</f>
        <v>0.0139752451133826</v>
      </c>
      <c r="AV1000" s="90" t="n">
        <f aca="false">IFERROR(Inputs!AV1028/Inputs_old!AV1000-1,"-")</f>
        <v>0.00276433380949759</v>
      </c>
      <c r="AW1000" s="90" t="n">
        <f aca="false">IFERROR(Inputs!AW1028/Inputs_old!AW1000-1,"-")</f>
        <v>0.0139752451133826</v>
      </c>
      <c r="AX1000" s="90" t="n">
        <f aca="false">IFERROR(Inputs!AX1028/Inputs_old!AX1000-1,"-")</f>
        <v>0.0167702947159907</v>
      </c>
      <c r="AY1000" s="90" t="n">
        <f aca="false">IFERROR(Inputs!AY1028/Inputs_old!AY1000-1,"-")</f>
        <v>0.0139752451133826</v>
      </c>
      <c r="AZ1000" s="90" t="n">
        <f aca="false">IFERROR(Inputs!AZ1028/Inputs_old!AZ1000-1,"-")</f>
        <v>0.0139752451133826</v>
      </c>
      <c r="BA1000" s="90" t="n">
        <f aca="false">IFERROR(Inputs!BA1028/Inputs_old!BA1000-1,"-")</f>
        <v>0.0139752451133826</v>
      </c>
      <c r="BB1000" s="90" t="n">
        <f aca="false">IFERROR(Inputs!BB1028/Inputs_old!BB1000-1,"-")</f>
        <v>0.0139752451133826</v>
      </c>
      <c r="BC1000" s="90" t="n">
        <f aca="false">IFERROR(Inputs!BC1028/Inputs_old!BC1000-1,"-")</f>
        <v>0.0139752451133826</v>
      </c>
      <c r="BD1000" s="90" t="n">
        <f aca="false">IFERROR(Inputs!BD1028/Inputs_old!BD1000-1,"-")</f>
        <v>0.0139752451133826</v>
      </c>
      <c r="BE1000" s="90" t="n">
        <f aca="false">IFERROR(Inputs!BE1028/Inputs_old!BE1000-1,"-")</f>
        <v>0.0139752451133826</v>
      </c>
      <c r="BF1000" s="90" t="n">
        <f aca="false">IFERROR(Inputs!BF1028/Inputs_old!BF1000-1,"-")</f>
        <v>0.0139752451133826</v>
      </c>
      <c r="BG1000" s="90" t="n">
        <f aca="false">IFERROR(Inputs!BG1028/Inputs_old!BG1000-1,"-")</f>
        <v>0.0139752451133826</v>
      </c>
    </row>
    <row r="1001" customFormat="false" ht="12.75" hidden="false" customHeight="false" outlineLevel="0" collapsed="false">
      <c r="A1001" s="267" t="s">
        <v>631</v>
      </c>
      <c r="B1001" s="268"/>
      <c r="C1001" s="268"/>
      <c r="D1001" s="268"/>
      <c r="E1001" s="269"/>
      <c r="F1001" s="19" t="s">
        <v>645</v>
      </c>
      <c r="G1001" s="269" t="s">
        <v>12</v>
      </c>
      <c r="J1001" s="90" t="n">
        <f aca="false">IFERROR(Inputs!J1029/Inputs_old!J1001-1,"-")</f>
        <v>-1</v>
      </c>
      <c r="K1001" s="90" t="n">
        <f aca="false">IFERROR(Inputs!K1029/Inputs_old!K1001-1,"-")</f>
        <v>-1</v>
      </c>
      <c r="L1001" s="90" t="n">
        <f aca="false">IFERROR(Inputs!L1029/Inputs_old!L1001-1,"-")</f>
        <v>-1</v>
      </c>
      <c r="M1001" s="90" t="n">
        <f aca="false">IFERROR(Inputs!M1029/Inputs_old!M1001-1,"-")</f>
        <v>-1</v>
      </c>
      <c r="N1001" s="90" t="n">
        <f aca="false">IFERROR(Inputs!N1029/Inputs_old!N1001-1,"-")</f>
        <v>-1</v>
      </c>
      <c r="O1001" s="90" t="n">
        <f aca="false">IFERROR(Inputs!O1029/Inputs_old!O1001-1,"-")</f>
        <v>-1</v>
      </c>
      <c r="P1001" s="90" t="n">
        <f aca="false">IFERROR(Inputs!P1029/Inputs_old!P1001-1,"-")</f>
        <v>-1</v>
      </c>
      <c r="Q1001" s="90" t="n">
        <f aca="false">IFERROR(Inputs!Q1029/Inputs_old!Q1001-1,"-")</f>
        <v>-1</v>
      </c>
      <c r="R1001" s="90" t="n">
        <f aca="false">IFERROR(Inputs!R1029/Inputs_old!R1001-1,"-")</f>
        <v>-1</v>
      </c>
      <c r="S1001" s="90" t="n">
        <f aca="false">IFERROR(Inputs!S1029/Inputs_old!S1001-1,"-")</f>
        <v>-1</v>
      </c>
      <c r="T1001" s="90" t="n">
        <f aca="false">IFERROR(Inputs!T1029/Inputs_old!T1001-1,"-")</f>
        <v>-1</v>
      </c>
      <c r="U1001" s="90" t="n">
        <f aca="false">IFERROR(Inputs!U1029/Inputs_old!U1001-1,"-")</f>
        <v>-1</v>
      </c>
      <c r="V1001" s="90" t="n">
        <f aca="false">IFERROR(Inputs!V1029/Inputs_old!V1001-1,"-")</f>
        <v>-1</v>
      </c>
      <c r="W1001" s="90" t="n">
        <f aca="false">IFERROR(Inputs!W1029/Inputs_old!W1001-1,"-")</f>
        <v>-1</v>
      </c>
      <c r="X1001" s="90" t="n">
        <f aca="false">IFERROR(Inputs!X1029/Inputs_old!X1001-1,"-")</f>
        <v>-1</v>
      </c>
      <c r="Y1001" s="90" t="n">
        <f aca="false">IFERROR(Inputs!Y1029/Inputs_old!Y1001-1,"-")</f>
        <v>-1</v>
      </c>
      <c r="Z1001" s="90" t="n">
        <f aca="false">IFERROR(Inputs!Z1029/Inputs_old!Z1001-1,"-")</f>
        <v>-1</v>
      </c>
      <c r="AA1001" s="90" t="n">
        <f aca="false">IFERROR(Inputs!AA1029/Inputs_old!AA1001-1,"-")</f>
        <v>-1</v>
      </c>
      <c r="AB1001" s="90" t="n">
        <f aca="false">IFERROR(Inputs!AB1029/Inputs_old!AB1001-1,"-")</f>
        <v>-1</v>
      </c>
      <c r="AC1001" s="90" t="n">
        <f aca="false">IFERROR(Inputs!AC1029/Inputs_old!AC1001-1,"-")</f>
        <v>-1</v>
      </c>
      <c r="AD1001" s="90" t="n">
        <f aca="false">IFERROR(Inputs!AD1029/Inputs_old!AD1001-1,"-")</f>
        <v>-1</v>
      </c>
      <c r="AE1001" s="90" t="n">
        <f aca="false">IFERROR(Inputs!AE1029/Inputs_old!AE1001-1,"-")</f>
        <v>0.461246149275183</v>
      </c>
      <c r="AF1001" s="90" t="n">
        <f aca="false">IFERROR(Inputs!AF1029/Inputs_old!AF1001-1,"-")</f>
        <v>-1.43351643631403</v>
      </c>
      <c r="AG1001" s="90" t="n">
        <f aca="false">IFERROR(Inputs!AG1029/Inputs_old!AG1001-1,"-")</f>
        <v>-0.471536853078071</v>
      </c>
      <c r="AH1001" s="90" t="n">
        <f aca="false">IFERROR(Inputs!AH1029/Inputs_old!AH1001-1,"-")</f>
        <v>-0.295515451840125</v>
      </c>
      <c r="AI1001" s="90" t="n">
        <f aca="false">IFERROR(Inputs!AI1029/Inputs_old!AI1001-1,"-")</f>
        <v>-1.30941973522767</v>
      </c>
      <c r="AJ1001" s="90" t="n">
        <f aca="false">IFERROR(Inputs!AJ1029/Inputs_old!AJ1001-1,"-")</f>
        <v>0.00276320005159536</v>
      </c>
      <c r="AK1001" s="90" t="n">
        <f aca="false">IFERROR(Inputs!AK1029/Inputs_old!AK1001-1,"-")</f>
        <v>0.00439580080330915</v>
      </c>
      <c r="AL1001" s="90" t="n">
        <f aca="false">IFERROR(Inputs!AL1029/Inputs_old!AL1001-1,"-")</f>
        <v>0.00568378959613725</v>
      </c>
      <c r="AM1001" s="90" t="n">
        <f aca="false">IFERROR(Inputs!AM1029/Inputs_old!AM1001-1,"-")</f>
        <v>0.00746199656455016</v>
      </c>
      <c r="AN1001" s="90" t="n">
        <f aca="false">IFERROR(Inputs!AN1029/Inputs_old!AN1001-1,"-")</f>
        <v>0.00276433380949759</v>
      </c>
      <c r="AO1001" s="90" t="n">
        <f aca="false">IFERROR(Inputs!AO1029/Inputs_old!AO1001-1,"-")</f>
        <v>0.00276433380949759</v>
      </c>
      <c r="AP1001" s="90" t="n">
        <f aca="false">IFERROR(Inputs!AP1029/Inputs_old!AP1001-1,"-")</f>
        <v>0.00552866781232453</v>
      </c>
      <c r="AQ1001" s="90" t="n">
        <f aca="false">IFERROR(Inputs!AQ1029/Inputs_old!AQ1001-1,"-")</f>
        <v>0.00276433380949759</v>
      </c>
      <c r="AR1001" s="90" t="n">
        <f aca="false">IFERROR(Inputs!AR1029/Inputs_old!AR1001-1,"-")</f>
        <v>0.00276433380949759</v>
      </c>
      <c r="AS1001" s="90" t="n">
        <f aca="false">IFERROR(Inputs!AS1029/Inputs_old!AS1001-1,"-")</f>
        <v>0.00276433380949759</v>
      </c>
      <c r="AT1001" s="90" t="n">
        <f aca="false">IFERROR(Inputs!AT1029/Inputs_old!AT1001-1,"-")</f>
        <v>0.00552866781232453</v>
      </c>
      <c r="AU1001" s="90" t="n">
        <f aca="false">IFERROR(Inputs!AU1029/Inputs_old!AU1001-1,"-")</f>
        <v>0.00276433380949759</v>
      </c>
      <c r="AV1001" s="90" t="n">
        <f aca="false">IFERROR(Inputs!AV1029/Inputs_old!AV1001-1,"-")</f>
        <v>0.00276433380949759</v>
      </c>
      <c r="AW1001" s="90" t="n">
        <f aca="false">IFERROR(Inputs!AW1029/Inputs_old!AW1001-1,"-")</f>
        <v>0.00276433380949759</v>
      </c>
      <c r="AX1001" s="90" t="n">
        <f aca="false">IFERROR(Inputs!AX1029/Inputs_old!AX1001-1,"-")</f>
        <v>0.00552866781232453</v>
      </c>
      <c r="AY1001" s="90" t="n">
        <f aca="false">IFERROR(Inputs!AY1029/Inputs_old!AY1001-1,"-")</f>
        <v>0.00276433380949759</v>
      </c>
      <c r="AZ1001" s="90" t="n">
        <f aca="false">IFERROR(Inputs!AZ1029/Inputs_old!AZ1001-1,"-")</f>
        <v>0.00276433380949759</v>
      </c>
      <c r="BA1001" s="90" t="n">
        <f aca="false">IFERROR(Inputs!BA1029/Inputs_old!BA1001-1,"-")</f>
        <v>0.00276433380949759</v>
      </c>
      <c r="BB1001" s="90" t="n">
        <f aca="false">IFERROR(Inputs!BB1029/Inputs_old!BB1001-1,"-")</f>
        <v>0.00276433380949759</v>
      </c>
      <c r="BC1001" s="90" t="n">
        <f aca="false">IFERROR(Inputs!BC1029/Inputs_old!BC1001-1,"-")</f>
        <v>0.00276433380949759</v>
      </c>
      <c r="BD1001" s="90" t="n">
        <f aca="false">IFERROR(Inputs!BD1029/Inputs_old!BD1001-1,"-")</f>
        <v>0.00276433380949759</v>
      </c>
      <c r="BE1001" s="90" t="n">
        <f aca="false">IFERROR(Inputs!BE1029/Inputs_old!BE1001-1,"-")</f>
        <v>0.00276433380949759</v>
      </c>
      <c r="BF1001" s="90" t="n">
        <f aca="false">IFERROR(Inputs!BF1029/Inputs_old!BF1001-1,"-")</f>
        <v>0.00276433380949759</v>
      </c>
      <c r="BG1001" s="90" t="n">
        <f aca="false">IFERROR(Inputs!BG1029/Inputs_old!BG1001-1,"-")</f>
        <v>0.00276433380949759</v>
      </c>
    </row>
    <row r="1002" customFormat="false" ht="12.75" hidden="false" customHeight="false" outlineLevel="0" collapsed="false">
      <c r="A1002" s="267" t="s">
        <v>631</v>
      </c>
      <c r="B1002" s="268"/>
      <c r="C1002" s="268"/>
      <c r="D1002" s="268"/>
      <c r="E1002" s="269"/>
      <c r="F1002" s="19" t="s">
        <v>646</v>
      </c>
      <c r="G1002" s="269" t="s">
        <v>12</v>
      </c>
      <c r="J1002" s="90" t="n">
        <f aca="false">IFERROR(Inputs!J1030/Inputs_old!J1002-1,"-")</f>
        <v>-1</v>
      </c>
      <c r="K1002" s="90" t="n">
        <f aca="false">IFERROR(Inputs!K1030/Inputs_old!K1002-1,"-")</f>
        <v>-1</v>
      </c>
      <c r="L1002" s="90" t="n">
        <f aca="false">IFERROR(Inputs!L1030/Inputs_old!L1002-1,"-")</f>
        <v>-1</v>
      </c>
      <c r="M1002" s="90" t="n">
        <f aca="false">IFERROR(Inputs!M1030/Inputs_old!M1002-1,"-")</f>
        <v>-1</v>
      </c>
      <c r="N1002" s="90" t="n">
        <f aca="false">IFERROR(Inputs!N1030/Inputs_old!N1002-1,"-")</f>
        <v>-1</v>
      </c>
      <c r="O1002" s="90" t="n">
        <f aca="false">IFERROR(Inputs!O1030/Inputs_old!O1002-1,"-")</f>
        <v>-1</v>
      </c>
      <c r="P1002" s="90" t="n">
        <f aca="false">IFERROR(Inputs!P1030/Inputs_old!P1002-1,"-")</f>
        <v>-1</v>
      </c>
      <c r="Q1002" s="90" t="n">
        <f aca="false">IFERROR(Inputs!Q1030/Inputs_old!Q1002-1,"-")</f>
        <v>-1</v>
      </c>
      <c r="R1002" s="90" t="n">
        <f aca="false">IFERROR(Inputs!R1030/Inputs_old!R1002-1,"-")</f>
        <v>-1</v>
      </c>
      <c r="S1002" s="90" t="n">
        <f aca="false">IFERROR(Inputs!S1030/Inputs_old!S1002-1,"-")</f>
        <v>-1</v>
      </c>
      <c r="T1002" s="90" t="n">
        <f aca="false">IFERROR(Inputs!T1030/Inputs_old!T1002-1,"-")</f>
        <v>-1</v>
      </c>
      <c r="U1002" s="90" t="n">
        <f aca="false">IFERROR(Inputs!U1030/Inputs_old!U1002-1,"-")</f>
        <v>-1</v>
      </c>
      <c r="V1002" s="90" t="n">
        <f aca="false">IFERROR(Inputs!V1030/Inputs_old!V1002-1,"-")</f>
        <v>-1</v>
      </c>
      <c r="W1002" s="90" t="n">
        <f aca="false">IFERROR(Inputs!W1030/Inputs_old!W1002-1,"-")</f>
        <v>-1</v>
      </c>
      <c r="X1002" s="90" t="n">
        <f aca="false">IFERROR(Inputs!X1030/Inputs_old!X1002-1,"-")</f>
        <v>-1</v>
      </c>
      <c r="Y1002" s="90" t="n">
        <f aca="false">IFERROR(Inputs!Y1030/Inputs_old!Y1002-1,"-")</f>
        <v>-1</v>
      </c>
      <c r="Z1002" s="90" t="n">
        <f aca="false">IFERROR(Inputs!Z1030/Inputs_old!Z1002-1,"-")</f>
        <v>-1</v>
      </c>
      <c r="AA1002" s="90" t="n">
        <f aca="false">IFERROR(Inputs!AA1030/Inputs_old!AA1002-1,"-")</f>
        <v>-1</v>
      </c>
      <c r="AB1002" s="90" t="n">
        <f aca="false">IFERROR(Inputs!AB1030/Inputs_old!AB1002-1,"-")</f>
        <v>-1</v>
      </c>
      <c r="AC1002" s="90" t="n">
        <f aca="false">IFERROR(Inputs!AC1030/Inputs_old!AC1002-1,"-")</f>
        <v>-1</v>
      </c>
      <c r="AD1002" s="90" t="n">
        <f aca="false">IFERROR(Inputs!AD1030/Inputs_old!AD1002-1,"-")</f>
        <v>-1</v>
      </c>
      <c r="AE1002" s="90" t="n">
        <f aca="false">IFERROR(Inputs!AE1030/Inputs_old!AE1002-1,"-")</f>
        <v>-0.0192741789118507</v>
      </c>
      <c r="AF1002" s="90" t="n">
        <f aca="false">IFERROR(Inputs!AF1030/Inputs_old!AF1002-1,"-")</f>
        <v>0.632524615151563</v>
      </c>
      <c r="AG1002" s="90" t="n">
        <f aca="false">IFERROR(Inputs!AG1030/Inputs_old!AG1002-1,"-")</f>
        <v>-0.266526623049973</v>
      </c>
      <c r="AH1002" s="90" t="n">
        <f aca="false">IFERROR(Inputs!AH1030/Inputs_old!AH1002-1,"-")</f>
        <v>-0.632792999645687</v>
      </c>
      <c r="AI1002" s="90" t="n">
        <f aca="false">IFERROR(Inputs!AI1030/Inputs_old!AI1002-1,"-")</f>
        <v>-0.322653427061711</v>
      </c>
      <c r="AJ1002" s="90" t="n">
        <f aca="false">IFERROR(Inputs!AJ1030/Inputs_old!AJ1002-1,"-")</f>
        <v>-0.00819949479993232</v>
      </c>
      <c r="AK1002" s="90" t="n">
        <f aca="false">IFERROR(Inputs!AK1030/Inputs_old!AK1002-1,"-")</f>
        <v>-0.00981792829721706</v>
      </c>
      <c r="AL1002" s="90" t="n">
        <f aca="false">IFERROR(Inputs!AL1030/Inputs_old!AL1002-1,"-")</f>
        <v>-0.00562199621730242</v>
      </c>
      <c r="AM1002" s="90" t="n">
        <f aca="false">IFERROR(Inputs!AM1030/Inputs_old!AM1002-1,"-")</f>
        <v>-0.0128485695039465</v>
      </c>
      <c r="AN1002" s="90" t="n">
        <f aca="false">IFERROR(Inputs!AN1030/Inputs_old!AN1002-1,"-")</f>
        <v>-0.00820285895506656</v>
      </c>
      <c r="AO1002" s="90" t="n">
        <f aca="false">IFERROR(Inputs!AO1030/Inputs_old!AO1002-1,"-")</f>
        <v>-0.00820285895506656</v>
      </c>
      <c r="AP1002" s="90" t="n">
        <f aca="false">IFERROR(Inputs!AP1030/Inputs_old!AP1002-1,"-")</f>
        <v>-0.0054685728300311</v>
      </c>
      <c r="AQ1002" s="90" t="n">
        <f aca="false">IFERROR(Inputs!AQ1030/Inputs_old!AQ1002-1,"-")</f>
        <v>-0.00820285895506656</v>
      </c>
      <c r="AR1002" s="90" t="n">
        <f aca="false">IFERROR(Inputs!AR1030/Inputs_old!AR1002-1,"-")</f>
        <v>-0.00820285895506656</v>
      </c>
      <c r="AS1002" s="90" t="n">
        <f aca="false">IFERROR(Inputs!AS1030/Inputs_old!AS1002-1,"-")</f>
        <v>-0.00820285895506656</v>
      </c>
      <c r="AT1002" s="90" t="n">
        <f aca="false">IFERROR(Inputs!AT1030/Inputs_old!AT1002-1,"-")</f>
        <v>-0.00546857283001356</v>
      </c>
      <c r="AU1002" s="90" t="n">
        <f aca="false">IFERROR(Inputs!AU1030/Inputs_old!AU1002-1,"-")</f>
        <v>-0.00820285895506656</v>
      </c>
      <c r="AV1002" s="90" t="n">
        <f aca="false">IFERROR(Inputs!AV1030/Inputs_old!AV1002-1,"-")</f>
        <v>-0.00820285895506656</v>
      </c>
      <c r="AW1002" s="90" t="n">
        <f aca="false">IFERROR(Inputs!AW1030/Inputs_old!AW1002-1,"-")</f>
        <v>-0.00820285895506656</v>
      </c>
      <c r="AX1002" s="90" t="n">
        <f aca="false">IFERROR(Inputs!AX1030/Inputs_old!AX1002-1,"-")</f>
        <v>-0.0054685728300311</v>
      </c>
      <c r="AY1002" s="90" t="n">
        <f aca="false">IFERROR(Inputs!AY1030/Inputs_old!AY1002-1,"-")</f>
        <v>-0.00820285895506656</v>
      </c>
      <c r="AZ1002" s="90" t="n">
        <f aca="false">IFERROR(Inputs!AZ1030/Inputs_old!AZ1002-1,"-")</f>
        <v>-0.00820285895506656</v>
      </c>
      <c r="BA1002" s="90" t="n">
        <f aca="false">IFERROR(Inputs!BA1030/Inputs_old!BA1002-1,"-")</f>
        <v>-0.00820285895506656</v>
      </c>
      <c r="BB1002" s="90" t="n">
        <f aca="false">IFERROR(Inputs!BB1030/Inputs_old!BB1002-1,"-")</f>
        <v>-0.00820285895506656</v>
      </c>
      <c r="BC1002" s="90" t="n">
        <f aca="false">IFERROR(Inputs!BC1030/Inputs_old!BC1002-1,"-")</f>
        <v>-0.00820285895506656</v>
      </c>
      <c r="BD1002" s="90" t="n">
        <f aca="false">IFERROR(Inputs!BD1030/Inputs_old!BD1002-1,"-")</f>
        <v>-0.00820285895506656</v>
      </c>
      <c r="BE1002" s="90" t="n">
        <f aca="false">IFERROR(Inputs!BE1030/Inputs_old!BE1002-1,"-")</f>
        <v>-0.00820285895506656</v>
      </c>
      <c r="BF1002" s="90" t="n">
        <f aca="false">IFERROR(Inputs!BF1030/Inputs_old!BF1002-1,"-")</f>
        <v>-0.00820285895506656</v>
      </c>
      <c r="BG1002" s="90" t="n">
        <f aca="false">IFERROR(Inputs!BG1030/Inputs_old!BG1002-1,"-")</f>
        <v>-0.00820285895506656</v>
      </c>
    </row>
    <row r="1003" customFormat="false" ht="12.75" hidden="false" customHeight="false" outlineLevel="0" collapsed="false">
      <c r="A1003" s="267" t="s">
        <v>631</v>
      </c>
      <c r="B1003" s="268"/>
      <c r="C1003" s="268"/>
      <c r="D1003" s="268"/>
      <c r="E1003" s="269"/>
      <c r="F1003" s="19" t="s">
        <v>647</v>
      </c>
      <c r="G1003" s="269" t="s">
        <v>12</v>
      </c>
      <c r="J1003" s="90" t="n">
        <f aca="false">IFERROR(Inputs!J1031/Inputs_old!J1003-1,"-")</f>
        <v>-1</v>
      </c>
      <c r="K1003" s="90" t="n">
        <f aca="false">IFERROR(Inputs!K1031/Inputs_old!K1003-1,"-")</f>
        <v>-1</v>
      </c>
      <c r="L1003" s="90" t="n">
        <f aca="false">IFERROR(Inputs!L1031/Inputs_old!L1003-1,"-")</f>
        <v>-1</v>
      </c>
      <c r="M1003" s="90" t="n">
        <f aca="false">IFERROR(Inputs!M1031/Inputs_old!M1003-1,"-")</f>
        <v>-1</v>
      </c>
      <c r="N1003" s="90" t="n">
        <f aca="false">IFERROR(Inputs!N1031/Inputs_old!N1003-1,"-")</f>
        <v>-1</v>
      </c>
      <c r="O1003" s="90" t="n">
        <f aca="false">IFERROR(Inputs!O1031/Inputs_old!O1003-1,"-")</f>
        <v>-1</v>
      </c>
      <c r="P1003" s="90" t="n">
        <f aca="false">IFERROR(Inputs!P1031/Inputs_old!P1003-1,"-")</f>
        <v>-1</v>
      </c>
      <c r="Q1003" s="90" t="n">
        <f aca="false">IFERROR(Inputs!Q1031/Inputs_old!Q1003-1,"-")</f>
        <v>-1</v>
      </c>
      <c r="R1003" s="90" t="n">
        <f aca="false">IFERROR(Inputs!R1031/Inputs_old!R1003-1,"-")</f>
        <v>-1</v>
      </c>
      <c r="S1003" s="90" t="n">
        <f aca="false">IFERROR(Inputs!S1031/Inputs_old!S1003-1,"-")</f>
        <v>-1</v>
      </c>
      <c r="T1003" s="90" t="n">
        <f aca="false">IFERROR(Inputs!T1031/Inputs_old!T1003-1,"-")</f>
        <v>-1</v>
      </c>
      <c r="U1003" s="90" t="n">
        <f aca="false">IFERROR(Inputs!U1031/Inputs_old!U1003-1,"-")</f>
        <v>-1</v>
      </c>
      <c r="V1003" s="90" t="n">
        <f aca="false">IFERROR(Inputs!V1031/Inputs_old!V1003-1,"-")</f>
        <v>-1</v>
      </c>
      <c r="W1003" s="90" t="n">
        <f aca="false">IFERROR(Inputs!W1031/Inputs_old!W1003-1,"-")</f>
        <v>-1</v>
      </c>
      <c r="X1003" s="90" t="n">
        <f aca="false">IFERROR(Inputs!X1031/Inputs_old!X1003-1,"-")</f>
        <v>-1</v>
      </c>
      <c r="Y1003" s="90" t="n">
        <f aca="false">IFERROR(Inputs!Y1031/Inputs_old!Y1003-1,"-")</f>
        <v>-1</v>
      </c>
      <c r="Z1003" s="90" t="n">
        <f aca="false">IFERROR(Inputs!Z1031/Inputs_old!Z1003-1,"-")</f>
        <v>-1</v>
      </c>
      <c r="AA1003" s="90" t="n">
        <f aca="false">IFERROR(Inputs!AA1031/Inputs_old!AA1003-1,"-")</f>
        <v>-1</v>
      </c>
      <c r="AB1003" s="90" t="n">
        <f aca="false">IFERROR(Inputs!AB1031/Inputs_old!AB1003-1,"-")</f>
        <v>-1</v>
      </c>
      <c r="AC1003" s="90" t="n">
        <f aca="false">IFERROR(Inputs!AC1031/Inputs_old!AC1003-1,"-")</f>
        <v>-1</v>
      </c>
      <c r="AD1003" s="90" t="n">
        <f aca="false">IFERROR(Inputs!AD1031/Inputs_old!AD1003-1,"-")</f>
        <v>-1</v>
      </c>
      <c r="AE1003" s="90" t="n">
        <f aca="false">IFERROR(Inputs!AE1031/Inputs_old!AE1003-1,"-")</f>
        <v>-0.939213436406928</v>
      </c>
      <c r="AF1003" s="90" t="n">
        <f aca="false">IFERROR(Inputs!AF1031/Inputs_old!AF1003-1,"-")</f>
        <v>2.61338538106655</v>
      </c>
      <c r="AG1003" s="90" t="n">
        <f aca="false">IFERROR(Inputs!AG1031/Inputs_old!AG1003-1,"-")</f>
        <v>-0.179630025887103</v>
      </c>
      <c r="AH1003" s="90" t="n">
        <f aca="false">IFERROR(Inputs!AH1031/Inputs_old!AH1003-1,"-")</f>
        <v>0.223786415096858</v>
      </c>
      <c r="AI1003" s="90" t="n">
        <f aca="false">IFERROR(Inputs!AI1031/Inputs_old!AI1003-1,"-")</f>
        <v>-0.322653427061711</v>
      </c>
      <c r="AJ1003" s="90" t="n">
        <f aca="false">IFERROR(Inputs!AJ1031/Inputs_old!AJ1003-1,"-")</f>
        <v>-0.00819949479993232</v>
      </c>
      <c r="AK1003" s="90" t="n">
        <f aca="false">IFERROR(Inputs!AK1031/Inputs_old!AK1003-1,"-")</f>
        <v>-0.0130433755313202</v>
      </c>
      <c r="AL1003" s="90" t="n">
        <f aca="false">IFERROR(Inputs!AL1031/Inputs_old!AL1003-1,"-")</f>
        <v>-0.0059262092762965</v>
      </c>
      <c r="AM1003" s="90" t="n">
        <f aca="false">IFERROR(Inputs!AM1031/Inputs_old!AM1003-1,"-")</f>
        <v>-0.0221389434937301</v>
      </c>
      <c r="AN1003" s="90" t="n">
        <f aca="false">IFERROR(Inputs!AN1031/Inputs_old!AN1003-1,"-")</f>
        <v>-0.00820285895506656</v>
      </c>
      <c r="AO1003" s="90" t="n">
        <f aca="false">IFERROR(Inputs!AO1031/Inputs_old!AO1003-1,"-")</f>
        <v>-0.00820285895506656</v>
      </c>
      <c r="AP1003" s="90" t="n">
        <f aca="false">IFERROR(Inputs!AP1031/Inputs_old!AP1003-1,"-")</f>
        <v>-0.0054685728300311</v>
      </c>
      <c r="AQ1003" s="90" t="n">
        <f aca="false">IFERROR(Inputs!AQ1031/Inputs_old!AQ1003-1,"-")</f>
        <v>-0.00820285895506656</v>
      </c>
      <c r="AR1003" s="90" t="n">
        <f aca="false">IFERROR(Inputs!AR1031/Inputs_old!AR1003-1,"-")</f>
        <v>-0.00820285895506656</v>
      </c>
      <c r="AS1003" s="90" t="n">
        <f aca="false">IFERROR(Inputs!AS1031/Inputs_old!AS1003-1,"-")</f>
        <v>-0.00820285895506656</v>
      </c>
      <c r="AT1003" s="90" t="n">
        <f aca="false">IFERROR(Inputs!AT1031/Inputs_old!AT1003-1,"-")</f>
        <v>-0.00546857283001356</v>
      </c>
      <c r="AU1003" s="90" t="n">
        <f aca="false">IFERROR(Inputs!AU1031/Inputs_old!AU1003-1,"-")</f>
        <v>-0.00820285895506656</v>
      </c>
      <c r="AV1003" s="90" t="n">
        <f aca="false">IFERROR(Inputs!AV1031/Inputs_old!AV1003-1,"-")</f>
        <v>-0.00820285895506656</v>
      </c>
      <c r="AW1003" s="90" t="n">
        <f aca="false">IFERROR(Inputs!AW1031/Inputs_old!AW1003-1,"-")</f>
        <v>-0.00820285895506656</v>
      </c>
      <c r="AX1003" s="90" t="n">
        <f aca="false">IFERROR(Inputs!AX1031/Inputs_old!AX1003-1,"-")</f>
        <v>-0.0054685728300311</v>
      </c>
      <c r="AY1003" s="90" t="n">
        <f aca="false">IFERROR(Inputs!AY1031/Inputs_old!AY1003-1,"-")</f>
        <v>-0.00820285895506656</v>
      </c>
      <c r="AZ1003" s="90" t="n">
        <f aca="false">IFERROR(Inputs!AZ1031/Inputs_old!AZ1003-1,"-")</f>
        <v>-0.00820285895506656</v>
      </c>
      <c r="BA1003" s="90" t="n">
        <f aca="false">IFERROR(Inputs!BA1031/Inputs_old!BA1003-1,"-")</f>
        <v>-0.00820285895506656</v>
      </c>
      <c r="BB1003" s="90" t="n">
        <f aca="false">IFERROR(Inputs!BB1031/Inputs_old!BB1003-1,"-")</f>
        <v>-0.00820285895506656</v>
      </c>
      <c r="BC1003" s="90" t="n">
        <f aca="false">IFERROR(Inputs!BC1031/Inputs_old!BC1003-1,"-")</f>
        <v>-0.00820285895506656</v>
      </c>
      <c r="BD1003" s="90" t="n">
        <f aca="false">IFERROR(Inputs!BD1031/Inputs_old!BD1003-1,"-")</f>
        <v>-0.00820285895506656</v>
      </c>
      <c r="BE1003" s="90" t="n">
        <f aca="false">IFERROR(Inputs!BE1031/Inputs_old!BE1003-1,"-")</f>
        <v>-0.00820285895506656</v>
      </c>
      <c r="BF1003" s="90" t="n">
        <f aca="false">IFERROR(Inputs!BF1031/Inputs_old!BF1003-1,"-")</f>
        <v>-0.00820285895506656</v>
      </c>
      <c r="BG1003" s="90" t="n">
        <f aca="false">IFERROR(Inputs!BG1031/Inputs_old!BG1003-1,"-")</f>
        <v>-0.00820285895506656</v>
      </c>
    </row>
    <row r="1004" customFormat="false" ht="12.75" hidden="false" customHeight="false" outlineLevel="0" collapsed="false">
      <c r="A1004" s="267" t="s">
        <v>631</v>
      </c>
      <c r="B1004" s="268"/>
      <c r="C1004" s="268"/>
      <c r="D1004" s="268"/>
      <c r="E1004" s="269"/>
      <c r="F1004" s="19" t="s">
        <v>648</v>
      </c>
      <c r="G1004" s="269" t="s">
        <v>12</v>
      </c>
      <c r="J1004" s="90" t="n">
        <f aca="false">IFERROR(Inputs!J1032/Inputs_old!J1004-1,"-")</f>
        <v>-1</v>
      </c>
      <c r="K1004" s="90" t="n">
        <f aca="false">IFERROR(Inputs!K1032/Inputs_old!K1004-1,"-")</f>
        <v>-1</v>
      </c>
      <c r="L1004" s="90" t="n">
        <f aca="false">IFERROR(Inputs!L1032/Inputs_old!L1004-1,"-")</f>
        <v>-1</v>
      </c>
      <c r="M1004" s="90" t="n">
        <f aca="false">IFERROR(Inputs!M1032/Inputs_old!M1004-1,"-")</f>
        <v>-1</v>
      </c>
      <c r="N1004" s="90" t="n">
        <f aca="false">IFERROR(Inputs!N1032/Inputs_old!N1004-1,"-")</f>
        <v>-1</v>
      </c>
      <c r="O1004" s="90" t="n">
        <f aca="false">IFERROR(Inputs!O1032/Inputs_old!O1004-1,"-")</f>
        <v>-1</v>
      </c>
      <c r="P1004" s="90" t="n">
        <f aca="false">IFERROR(Inputs!P1032/Inputs_old!P1004-1,"-")</f>
        <v>-1</v>
      </c>
      <c r="Q1004" s="90" t="n">
        <f aca="false">IFERROR(Inputs!Q1032/Inputs_old!Q1004-1,"-")</f>
        <v>-1</v>
      </c>
      <c r="R1004" s="90" t="n">
        <f aca="false">IFERROR(Inputs!R1032/Inputs_old!R1004-1,"-")</f>
        <v>-1</v>
      </c>
      <c r="S1004" s="90" t="n">
        <f aca="false">IFERROR(Inputs!S1032/Inputs_old!S1004-1,"-")</f>
        <v>-1</v>
      </c>
      <c r="T1004" s="90" t="n">
        <f aca="false">IFERROR(Inputs!T1032/Inputs_old!T1004-1,"-")</f>
        <v>-1</v>
      </c>
      <c r="U1004" s="90" t="n">
        <f aca="false">IFERROR(Inputs!U1032/Inputs_old!U1004-1,"-")</f>
        <v>-1</v>
      </c>
      <c r="V1004" s="90" t="n">
        <f aca="false">IFERROR(Inputs!V1032/Inputs_old!V1004-1,"-")</f>
        <v>-1</v>
      </c>
      <c r="W1004" s="90" t="n">
        <f aca="false">IFERROR(Inputs!W1032/Inputs_old!W1004-1,"-")</f>
        <v>-1</v>
      </c>
      <c r="X1004" s="90" t="n">
        <f aca="false">IFERROR(Inputs!X1032/Inputs_old!X1004-1,"-")</f>
        <v>-1</v>
      </c>
      <c r="Y1004" s="90" t="n">
        <f aca="false">IFERROR(Inputs!Y1032/Inputs_old!Y1004-1,"-")</f>
        <v>-1</v>
      </c>
      <c r="Z1004" s="90" t="n">
        <f aca="false">IFERROR(Inputs!Z1032/Inputs_old!Z1004-1,"-")</f>
        <v>-1</v>
      </c>
      <c r="AA1004" s="90" t="n">
        <f aca="false">IFERROR(Inputs!AA1032/Inputs_old!AA1004-1,"-")</f>
        <v>-1</v>
      </c>
      <c r="AB1004" s="90" t="n">
        <f aca="false">IFERROR(Inputs!AB1032/Inputs_old!AB1004-1,"-")</f>
        <v>-1</v>
      </c>
      <c r="AC1004" s="90" t="n">
        <f aca="false">IFERROR(Inputs!AC1032/Inputs_old!AC1004-1,"-")</f>
        <v>-1</v>
      </c>
      <c r="AD1004" s="90" t="n">
        <f aca="false">IFERROR(Inputs!AD1032/Inputs_old!AD1004-1,"-")</f>
        <v>-1</v>
      </c>
      <c r="AE1004" s="90" t="n">
        <f aca="false">IFERROR(Inputs!AE1032/Inputs_old!AE1004-1,"-")</f>
        <v>0.853152613504338</v>
      </c>
      <c r="AF1004" s="90" t="n">
        <f aca="false">IFERROR(Inputs!AF1032/Inputs_old!AF1004-1,"-")</f>
        <v>-2.63573137279639</v>
      </c>
      <c r="AG1004" s="90" t="n">
        <f aca="false">IFERROR(Inputs!AG1032/Inputs_old!AG1004-1,"-")</f>
        <v>-1.03042229916103</v>
      </c>
      <c r="AH1004" s="90" t="n">
        <f aca="false">IFERROR(Inputs!AH1032/Inputs_old!AH1004-1,"-")</f>
        <v>-0.425320790846863</v>
      </c>
      <c r="AI1004" s="90" t="n">
        <f aca="false">IFERROR(Inputs!AI1032/Inputs_old!AI1004-1,"-")</f>
        <v>1.98568572735408</v>
      </c>
      <c r="AJ1004" s="90" t="n">
        <f aca="false">IFERROR(Inputs!AJ1032/Inputs_old!AJ1004-1,"-")</f>
        <v>0.0139775415708963</v>
      </c>
      <c r="AK1004" s="90" t="n">
        <f aca="false">IFERROR(Inputs!AK1032/Inputs_old!AK1004-1,"-")</f>
        <v>0.0189349244148029</v>
      </c>
      <c r="AL1004" s="90" t="n">
        <f aca="false">IFERROR(Inputs!AL1032/Inputs_old!AL1004-1,"-")</f>
        <v>0.00599136737005712</v>
      </c>
      <c r="AM1004" s="90" t="n">
        <f aca="false">IFERROR(Inputs!AM1032/Inputs_old!AM1004-1,"-")</f>
        <v>0.0282252370083536</v>
      </c>
      <c r="AN1004" s="90" t="n">
        <f aca="false">IFERROR(Inputs!AN1032/Inputs_old!AN1004-1,"-")</f>
        <v>0.0139752451133826</v>
      </c>
      <c r="AO1004" s="90" t="n">
        <f aca="false">IFERROR(Inputs!AO1032/Inputs_old!AO1004-1,"-")</f>
        <v>0.0139752451133826</v>
      </c>
      <c r="AP1004" s="90" t="n">
        <f aca="false">IFERROR(Inputs!AP1032/Inputs_old!AP1004-1,"-")</f>
        <v>0.0167702947159907</v>
      </c>
      <c r="AQ1004" s="90" t="n">
        <f aca="false">IFERROR(Inputs!AQ1032/Inputs_old!AQ1004-1,"-")</f>
        <v>0.00276433380949759</v>
      </c>
      <c r="AR1004" s="90" t="n">
        <f aca="false">IFERROR(Inputs!AR1032/Inputs_old!AR1004-1,"-")</f>
        <v>0.0139752451133826</v>
      </c>
      <c r="AS1004" s="90" t="n">
        <f aca="false">IFERROR(Inputs!AS1032/Inputs_old!AS1004-1,"-")</f>
        <v>0.0139752451133826</v>
      </c>
      <c r="AT1004" s="90" t="n">
        <f aca="false">IFERROR(Inputs!AT1032/Inputs_old!AT1004-1,"-")</f>
        <v>0.0167702947159907</v>
      </c>
      <c r="AU1004" s="90" t="n">
        <f aca="false">IFERROR(Inputs!AU1032/Inputs_old!AU1004-1,"-")</f>
        <v>0.0139752451133826</v>
      </c>
      <c r="AV1004" s="90" t="n">
        <f aca="false">IFERROR(Inputs!AV1032/Inputs_old!AV1004-1,"-")</f>
        <v>0.00276433380949759</v>
      </c>
      <c r="AW1004" s="90" t="n">
        <f aca="false">IFERROR(Inputs!AW1032/Inputs_old!AW1004-1,"-")</f>
        <v>0.0139752451133826</v>
      </c>
      <c r="AX1004" s="90" t="n">
        <f aca="false">IFERROR(Inputs!AX1032/Inputs_old!AX1004-1,"-")</f>
        <v>0.0167702947159907</v>
      </c>
      <c r="AY1004" s="90" t="n">
        <f aca="false">IFERROR(Inputs!AY1032/Inputs_old!AY1004-1,"-")</f>
        <v>0.0139752451133826</v>
      </c>
      <c r="AZ1004" s="90" t="n">
        <f aca="false">IFERROR(Inputs!AZ1032/Inputs_old!AZ1004-1,"-")</f>
        <v>0.0139752451133826</v>
      </c>
      <c r="BA1004" s="90" t="n">
        <f aca="false">IFERROR(Inputs!BA1032/Inputs_old!BA1004-1,"-")</f>
        <v>0.0139752451133826</v>
      </c>
      <c r="BB1004" s="90" t="n">
        <f aca="false">IFERROR(Inputs!BB1032/Inputs_old!BB1004-1,"-")</f>
        <v>0.0139752451133826</v>
      </c>
      <c r="BC1004" s="90" t="n">
        <f aca="false">IFERROR(Inputs!BC1032/Inputs_old!BC1004-1,"-")</f>
        <v>0.0139752451133826</v>
      </c>
      <c r="BD1004" s="90" t="n">
        <f aca="false">IFERROR(Inputs!BD1032/Inputs_old!BD1004-1,"-")</f>
        <v>0.0139752451133826</v>
      </c>
      <c r="BE1004" s="90" t="n">
        <f aca="false">IFERROR(Inputs!BE1032/Inputs_old!BE1004-1,"-")</f>
        <v>0.0139752451133826</v>
      </c>
      <c r="BF1004" s="90" t="n">
        <f aca="false">IFERROR(Inputs!BF1032/Inputs_old!BF1004-1,"-")</f>
        <v>0.0139752451133826</v>
      </c>
      <c r="BG1004" s="90" t="n">
        <f aca="false">IFERROR(Inputs!BG1032/Inputs_old!BG1004-1,"-")</f>
        <v>0.0139752451133826</v>
      </c>
    </row>
    <row r="1005" customFormat="false" ht="12.75" hidden="false" customHeight="false" outlineLevel="0" collapsed="false">
      <c r="A1005" s="267" t="s">
        <v>631</v>
      </c>
      <c r="B1005" s="268"/>
      <c r="C1005" s="268"/>
      <c r="D1005" s="268"/>
      <c r="E1005" s="269"/>
      <c r="F1005" s="19" t="s">
        <v>649</v>
      </c>
      <c r="G1005" s="269" t="s">
        <v>12</v>
      </c>
      <c r="J1005" s="90" t="n">
        <f aca="false">IFERROR(Inputs!J1033/Inputs_old!J1005-1,"-")</f>
        <v>-1</v>
      </c>
      <c r="K1005" s="90" t="n">
        <f aca="false">IFERROR(Inputs!K1033/Inputs_old!K1005-1,"-")</f>
        <v>-1</v>
      </c>
      <c r="L1005" s="90" t="n">
        <f aca="false">IFERROR(Inputs!L1033/Inputs_old!L1005-1,"-")</f>
        <v>-1</v>
      </c>
      <c r="M1005" s="90" t="n">
        <f aca="false">IFERROR(Inputs!M1033/Inputs_old!M1005-1,"-")</f>
        <v>-1</v>
      </c>
      <c r="N1005" s="90" t="n">
        <f aca="false">IFERROR(Inputs!N1033/Inputs_old!N1005-1,"-")</f>
        <v>-1</v>
      </c>
      <c r="O1005" s="90" t="n">
        <f aca="false">IFERROR(Inputs!O1033/Inputs_old!O1005-1,"-")</f>
        <v>-1</v>
      </c>
      <c r="P1005" s="90" t="n">
        <f aca="false">IFERROR(Inputs!P1033/Inputs_old!P1005-1,"-")</f>
        <v>-1</v>
      </c>
      <c r="Q1005" s="90" t="n">
        <f aca="false">IFERROR(Inputs!Q1033/Inputs_old!Q1005-1,"-")</f>
        <v>-1</v>
      </c>
      <c r="R1005" s="90" t="n">
        <f aca="false">IFERROR(Inputs!R1033/Inputs_old!R1005-1,"-")</f>
        <v>-1</v>
      </c>
      <c r="S1005" s="90" t="n">
        <f aca="false">IFERROR(Inputs!S1033/Inputs_old!S1005-1,"-")</f>
        <v>-1</v>
      </c>
      <c r="T1005" s="90" t="n">
        <f aca="false">IFERROR(Inputs!T1033/Inputs_old!T1005-1,"-")</f>
        <v>-1</v>
      </c>
      <c r="U1005" s="90" t="n">
        <f aca="false">IFERROR(Inputs!U1033/Inputs_old!U1005-1,"-")</f>
        <v>-1</v>
      </c>
      <c r="V1005" s="90" t="n">
        <f aca="false">IFERROR(Inputs!V1033/Inputs_old!V1005-1,"-")</f>
        <v>-1</v>
      </c>
      <c r="W1005" s="90" t="n">
        <f aca="false">IFERROR(Inputs!W1033/Inputs_old!W1005-1,"-")</f>
        <v>-1</v>
      </c>
      <c r="X1005" s="90" t="n">
        <f aca="false">IFERROR(Inputs!X1033/Inputs_old!X1005-1,"-")</f>
        <v>-1</v>
      </c>
      <c r="Y1005" s="90" t="n">
        <f aca="false">IFERROR(Inputs!Y1033/Inputs_old!Y1005-1,"-")</f>
        <v>-1</v>
      </c>
      <c r="Z1005" s="90" t="n">
        <f aca="false">IFERROR(Inputs!Z1033/Inputs_old!Z1005-1,"-")</f>
        <v>-1</v>
      </c>
      <c r="AA1005" s="90" t="n">
        <f aca="false">IFERROR(Inputs!AA1033/Inputs_old!AA1005-1,"-")</f>
        <v>-1</v>
      </c>
      <c r="AB1005" s="90" t="n">
        <f aca="false">IFERROR(Inputs!AB1033/Inputs_old!AB1005-1,"-")</f>
        <v>-1</v>
      </c>
      <c r="AC1005" s="90" t="n">
        <f aca="false">IFERROR(Inputs!AC1033/Inputs_old!AC1005-1,"-")</f>
        <v>-1</v>
      </c>
      <c r="AD1005" s="90" t="n">
        <f aca="false">IFERROR(Inputs!AD1033/Inputs_old!AD1005-1,"-")</f>
        <v>-1</v>
      </c>
      <c r="AE1005" s="90" t="n">
        <f aca="false">IFERROR(Inputs!AE1033/Inputs_old!AE1005-1,"-")</f>
        <v>0.20690045855726</v>
      </c>
      <c r="AF1005" s="90" t="n">
        <f aca="false">IFERROR(Inputs!AF1033/Inputs_old!AF1005-1,"-")</f>
        <v>-0.958310887032303</v>
      </c>
      <c r="AG1005" s="90" t="n">
        <f aca="false">IFERROR(Inputs!AG1033/Inputs_old!AG1005-1,"-")</f>
        <v>0.853275771737732</v>
      </c>
      <c r="AH1005" s="90" t="n">
        <f aca="false">IFERROR(Inputs!AH1033/Inputs_old!AH1005-1,"-")</f>
        <v>0.231166476817024</v>
      </c>
      <c r="AI1005" s="90" t="n">
        <f aca="false">IFERROR(Inputs!AI1033/Inputs_old!AI1005-1,"-")</f>
        <v>-1.0136814934172</v>
      </c>
      <c r="AJ1005" s="90" t="n">
        <f aca="false">IFERROR(Inputs!AJ1033/Inputs_old!AJ1005-1,"-")</f>
        <v>0.00276478803287739</v>
      </c>
      <c r="AK1005" s="90" t="n">
        <f aca="false">IFERROR(Inputs!AK1033/Inputs_old!AK1005-1,"-")</f>
        <v>0.00439759367127857</v>
      </c>
      <c r="AL1005" s="90" t="n">
        <f aca="false">IFERROR(Inputs!AL1033/Inputs_old!AL1005-1,"-")</f>
        <v>0.00568378959613725</v>
      </c>
      <c r="AM1005" s="90" t="n">
        <f aca="false">IFERROR(Inputs!AM1033/Inputs_old!AM1005-1,"-")</f>
        <v>0.00746199656455016</v>
      </c>
      <c r="AN1005" s="90" t="n">
        <f aca="false">IFERROR(Inputs!AN1033/Inputs_old!AN1005-1,"-")</f>
        <v>0.00276433380949759</v>
      </c>
      <c r="AO1005" s="90" t="n">
        <f aca="false">IFERROR(Inputs!AO1033/Inputs_old!AO1005-1,"-")</f>
        <v>0.00276433380949759</v>
      </c>
      <c r="AP1005" s="90" t="n">
        <f aca="false">IFERROR(Inputs!AP1033/Inputs_old!AP1005-1,"-")</f>
        <v>0.00552866781230654</v>
      </c>
      <c r="AQ1005" s="90" t="n">
        <f aca="false">IFERROR(Inputs!AQ1033/Inputs_old!AQ1005-1,"-")</f>
        <v>0.00276433380949759</v>
      </c>
      <c r="AR1005" s="90" t="n">
        <f aca="false">IFERROR(Inputs!AR1033/Inputs_old!AR1005-1,"-")</f>
        <v>0.00276433380949759</v>
      </c>
      <c r="AS1005" s="90" t="n">
        <f aca="false">IFERROR(Inputs!AS1033/Inputs_old!AS1005-1,"-")</f>
        <v>0.00276433380949759</v>
      </c>
      <c r="AT1005" s="90" t="n">
        <f aca="false">IFERROR(Inputs!AT1033/Inputs_old!AT1005-1,"-")</f>
        <v>0.00552866781232453</v>
      </c>
      <c r="AU1005" s="90" t="n">
        <f aca="false">IFERROR(Inputs!AU1033/Inputs_old!AU1005-1,"-")</f>
        <v>0.00276433380949759</v>
      </c>
      <c r="AV1005" s="90" t="n">
        <f aca="false">IFERROR(Inputs!AV1033/Inputs_old!AV1005-1,"-")</f>
        <v>0.00276433380949759</v>
      </c>
      <c r="AW1005" s="90" t="n">
        <f aca="false">IFERROR(Inputs!AW1033/Inputs_old!AW1005-1,"-")</f>
        <v>0.00276433380949759</v>
      </c>
      <c r="AX1005" s="90" t="n">
        <f aca="false">IFERROR(Inputs!AX1033/Inputs_old!AX1005-1,"-")</f>
        <v>0.00552866781232453</v>
      </c>
      <c r="AY1005" s="90" t="n">
        <f aca="false">IFERROR(Inputs!AY1033/Inputs_old!AY1005-1,"-")</f>
        <v>0.00276433380949759</v>
      </c>
      <c r="AZ1005" s="90" t="n">
        <f aca="false">IFERROR(Inputs!AZ1033/Inputs_old!AZ1005-1,"-")</f>
        <v>0.00276433380949759</v>
      </c>
      <c r="BA1005" s="90" t="n">
        <f aca="false">IFERROR(Inputs!BA1033/Inputs_old!BA1005-1,"-")</f>
        <v>0.00276433380949759</v>
      </c>
      <c r="BB1005" s="90" t="n">
        <f aca="false">IFERROR(Inputs!BB1033/Inputs_old!BB1005-1,"-")</f>
        <v>0.00276433380949759</v>
      </c>
      <c r="BC1005" s="90" t="n">
        <f aca="false">IFERROR(Inputs!BC1033/Inputs_old!BC1005-1,"-")</f>
        <v>0.00276433380949759</v>
      </c>
      <c r="BD1005" s="90" t="n">
        <f aca="false">IFERROR(Inputs!BD1033/Inputs_old!BD1005-1,"-")</f>
        <v>0.00276433380949759</v>
      </c>
      <c r="BE1005" s="90" t="n">
        <f aca="false">IFERROR(Inputs!BE1033/Inputs_old!BE1005-1,"-")</f>
        <v>0.00276433380949759</v>
      </c>
      <c r="BF1005" s="90" t="n">
        <f aca="false">IFERROR(Inputs!BF1033/Inputs_old!BF1005-1,"-")</f>
        <v>0.00276433380949759</v>
      </c>
      <c r="BG1005" s="90" t="n">
        <f aca="false">IFERROR(Inputs!BG1033/Inputs_old!BG1005-1,"-")</f>
        <v>0.00276433380949759</v>
      </c>
    </row>
    <row r="1006" customFormat="false" ht="12.75" hidden="false" customHeight="false" outlineLevel="0" collapsed="false">
      <c r="A1006" s="267" t="s">
        <v>631</v>
      </c>
      <c r="B1006" s="268"/>
      <c r="C1006" s="268"/>
      <c r="D1006" s="268"/>
      <c r="E1006" s="269"/>
      <c r="F1006" s="19" t="s">
        <v>650</v>
      </c>
      <c r="G1006" s="269" t="s">
        <v>12</v>
      </c>
      <c r="J1006" s="90" t="n">
        <f aca="false">IFERROR(Inputs!J1034/Inputs_old!J1006-1,"-")</f>
        <v>-1</v>
      </c>
      <c r="K1006" s="90" t="n">
        <f aca="false">IFERROR(Inputs!K1034/Inputs_old!K1006-1,"-")</f>
        <v>-1</v>
      </c>
      <c r="L1006" s="90" t="n">
        <f aca="false">IFERROR(Inputs!L1034/Inputs_old!L1006-1,"-")</f>
        <v>-1</v>
      </c>
      <c r="M1006" s="90" t="n">
        <f aca="false">IFERROR(Inputs!M1034/Inputs_old!M1006-1,"-")</f>
        <v>-1</v>
      </c>
      <c r="N1006" s="90" t="n">
        <f aca="false">IFERROR(Inputs!N1034/Inputs_old!N1006-1,"-")</f>
        <v>-1</v>
      </c>
      <c r="O1006" s="90" t="n">
        <f aca="false">IFERROR(Inputs!O1034/Inputs_old!O1006-1,"-")</f>
        <v>-1</v>
      </c>
      <c r="P1006" s="90" t="n">
        <f aca="false">IFERROR(Inputs!P1034/Inputs_old!P1006-1,"-")</f>
        <v>-1</v>
      </c>
      <c r="Q1006" s="90" t="n">
        <f aca="false">IFERROR(Inputs!Q1034/Inputs_old!Q1006-1,"-")</f>
        <v>-1</v>
      </c>
      <c r="R1006" s="90" t="n">
        <f aca="false">IFERROR(Inputs!R1034/Inputs_old!R1006-1,"-")</f>
        <v>-1</v>
      </c>
      <c r="S1006" s="90" t="n">
        <f aca="false">IFERROR(Inputs!S1034/Inputs_old!S1006-1,"-")</f>
        <v>-1</v>
      </c>
      <c r="T1006" s="90" t="n">
        <f aca="false">IFERROR(Inputs!T1034/Inputs_old!T1006-1,"-")</f>
        <v>-1</v>
      </c>
      <c r="U1006" s="90" t="n">
        <f aca="false">IFERROR(Inputs!U1034/Inputs_old!U1006-1,"-")</f>
        <v>-1</v>
      </c>
      <c r="V1006" s="90" t="n">
        <f aca="false">IFERROR(Inputs!V1034/Inputs_old!V1006-1,"-")</f>
        <v>-1</v>
      </c>
      <c r="W1006" s="90" t="n">
        <f aca="false">IFERROR(Inputs!W1034/Inputs_old!W1006-1,"-")</f>
        <v>-1</v>
      </c>
      <c r="X1006" s="90" t="n">
        <f aca="false">IFERROR(Inputs!X1034/Inputs_old!X1006-1,"-")</f>
        <v>-1</v>
      </c>
      <c r="Y1006" s="90" t="n">
        <f aca="false">IFERROR(Inputs!Y1034/Inputs_old!Y1006-1,"-")</f>
        <v>-1</v>
      </c>
      <c r="Z1006" s="90" t="n">
        <f aca="false">IFERROR(Inputs!Z1034/Inputs_old!Z1006-1,"-")</f>
        <v>-1</v>
      </c>
      <c r="AA1006" s="90" t="n">
        <f aca="false">IFERROR(Inputs!AA1034/Inputs_old!AA1006-1,"-")</f>
        <v>-1</v>
      </c>
      <c r="AB1006" s="90" t="n">
        <f aca="false">IFERROR(Inputs!AB1034/Inputs_old!AB1006-1,"-")</f>
        <v>-1</v>
      </c>
      <c r="AC1006" s="90" t="n">
        <f aca="false">IFERROR(Inputs!AC1034/Inputs_old!AC1006-1,"-")</f>
        <v>-1</v>
      </c>
      <c r="AD1006" s="90" t="n">
        <f aca="false">IFERROR(Inputs!AD1034/Inputs_old!AD1006-1,"-")</f>
        <v>-1</v>
      </c>
      <c r="AE1006" s="90" t="n">
        <f aca="false">IFERROR(Inputs!AE1034/Inputs_old!AE1006-1,"-")</f>
        <v>-0.901095749954255</v>
      </c>
      <c r="AF1006" s="90" t="n">
        <f aca="false">IFERROR(Inputs!AF1034/Inputs_old!AF1006-1,"-")</f>
        <v>1.2310459672976</v>
      </c>
      <c r="AG1006" s="90" t="n">
        <f aca="false">IFERROR(Inputs!AG1034/Inputs_old!AG1006-1,"-")</f>
        <v>0.343539342304092</v>
      </c>
      <c r="AH1006" s="90" t="n">
        <f aca="false">IFERROR(Inputs!AH1034/Inputs_old!AH1006-1,"-")</f>
        <v>-0.709423627700646</v>
      </c>
      <c r="AI1006" s="90" t="n">
        <f aca="false">IFERROR(Inputs!AI1034/Inputs_old!AI1006-1,"-")</f>
        <v>-0.441962663084291</v>
      </c>
      <c r="AJ1006" s="90" t="n">
        <f aca="false">IFERROR(Inputs!AJ1034/Inputs_old!AJ1006-1,"-")</f>
        <v>-0.00820420675132449</v>
      </c>
      <c r="AK1006" s="90" t="n">
        <f aca="false">IFERROR(Inputs!AK1034/Inputs_old!AK1006-1,"-")</f>
        <v>-0.00982319755466721</v>
      </c>
      <c r="AL1006" s="90" t="n">
        <f aca="false">IFERROR(Inputs!AL1034/Inputs_old!AL1006-1,"-")</f>
        <v>-0.00562199621730242</v>
      </c>
      <c r="AM1006" s="90" t="n">
        <f aca="false">IFERROR(Inputs!AM1034/Inputs_old!AM1006-1,"-")</f>
        <v>-0.0128485695039465</v>
      </c>
      <c r="AN1006" s="90" t="n">
        <f aca="false">IFERROR(Inputs!AN1034/Inputs_old!AN1006-1,"-")</f>
        <v>-0.00820285895506656</v>
      </c>
      <c r="AO1006" s="90" t="n">
        <f aca="false">IFERROR(Inputs!AO1034/Inputs_old!AO1006-1,"-")</f>
        <v>-0.00820285895506656</v>
      </c>
      <c r="AP1006" s="90" t="n">
        <f aca="false">IFERROR(Inputs!AP1034/Inputs_old!AP1006-1,"-")</f>
        <v>-0.0054685728300311</v>
      </c>
      <c r="AQ1006" s="90" t="n">
        <f aca="false">IFERROR(Inputs!AQ1034/Inputs_old!AQ1006-1,"-")</f>
        <v>-0.00820285895506656</v>
      </c>
      <c r="AR1006" s="90" t="n">
        <f aca="false">IFERROR(Inputs!AR1034/Inputs_old!AR1006-1,"-")</f>
        <v>-0.00820285895506656</v>
      </c>
      <c r="AS1006" s="90" t="n">
        <f aca="false">IFERROR(Inputs!AS1034/Inputs_old!AS1006-1,"-")</f>
        <v>-0.00820285895506656</v>
      </c>
      <c r="AT1006" s="90" t="n">
        <f aca="false">IFERROR(Inputs!AT1034/Inputs_old!AT1006-1,"-")</f>
        <v>-0.00546857283001356</v>
      </c>
      <c r="AU1006" s="90" t="n">
        <f aca="false">IFERROR(Inputs!AU1034/Inputs_old!AU1006-1,"-")</f>
        <v>-0.00820285895506656</v>
      </c>
      <c r="AV1006" s="90" t="n">
        <f aca="false">IFERROR(Inputs!AV1034/Inputs_old!AV1006-1,"-")</f>
        <v>-0.00820285895506656</v>
      </c>
      <c r="AW1006" s="90" t="n">
        <f aca="false">IFERROR(Inputs!AW1034/Inputs_old!AW1006-1,"-")</f>
        <v>-0.00820285895506656</v>
      </c>
      <c r="AX1006" s="90" t="n">
        <f aca="false">IFERROR(Inputs!AX1034/Inputs_old!AX1006-1,"-")</f>
        <v>-0.00546857283001356</v>
      </c>
      <c r="AY1006" s="90" t="n">
        <f aca="false">IFERROR(Inputs!AY1034/Inputs_old!AY1006-1,"-")</f>
        <v>-0.00820285895506656</v>
      </c>
      <c r="AZ1006" s="90" t="n">
        <f aca="false">IFERROR(Inputs!AZ1034/Inputs_old!AZ1006-1,"-")</f>
        <v>-0.00820285895506656</v>
      </c>
      <c r="BA1006" s="90" t="n">
        <f aca="false">IFERROR(Inputs!BA1034/Inputs_old!BA1006-1,"-")</f>
        <v>-0.00820285895506656</v>
      </c>
      <c r="BB1006" s="90" t="n">
        <f aca="false">IFERROR(Inputs!BB1034/Inputs_old!BB1006-1,"-")</f>
        <v>-0.00820285895506656</v>
      </c>
      <c r="BC1006" s="90" t="n">
        <f aca="false">IFERROR(Inputs!BC1034/Inputs_old!BC1006-1,"-")</f>
        <v>-0.00820285895506656</v>
      </c>
      <c r="BD1006" s="90" t="n">
        <f aca="false">IFERROR(Inputs!BD1034/Inputs_old!BD1006-1,"-")</f>
        <v>-0.00820285895506656</v>
      </c>
      <c r="BE1006" s="90" t="n">
        <f aca="false">IFERROR(Inputs!BE1034/Inputs_old!BE1006-1,"-")</f>
        <v>-0.00820285895506656</v>
      </c>
      <c r="BF1006" s="90" t="n">
        <f aca="false">IFERROR(Inputs!BF1034/Inputs_old!BF1006-1,"-")</f>
        <v>-0.00820285895506656</v>
      </c>
      <c r="BG1006" s="90" t="n">
        <f aca="false">IFERROR(Inputs!BG1034/Inputs_old!BG1006-1,"-")</f>
        <v>-0.00820285895506656</v>
      </c>
    </row>
    <row r="1007" customFormat="false" ht="12.75" hidden="false" customHeight="false" outlineLevel="0" collapsed="false">
      <c r="A1007" s="267" t="s">
        <v>631</v>
      </c>
      <c r="B1007" s="268"/>
      <c r="C1007" s="268"/>
      <c r="D1007" s="268"/>
      <c r="E1007" s="269"/>
      <c r="F1007" s="19" t="s">
        <v>651</v>
      </c>
      <c r="G1007" s="269" t="s">
        <v>12</v>
      </c>
      <c r="J1007" s="90" t="n">
        <f aca="false">IFERROR(Inputs!J1035/Inputs_old!J1007-1,"-")</f>
        <v>-1</v>
      </c>
      <c r="K1007" s="90" t="n">
        <f aca="false">IFERROR(Inputs!K1035/Inputs_old!K1007-1,"-")</f>
        <v>-1</v>
      </c>
      <c r="L1007" s="90" t="n">
        <f aca="false">IFERROR(Inputs!L1035/Inputs_old!L1007-1,"-")</f>
        <v>-1</v>
      </c>
      <c r="M1007" s="90" t="n">
        <f aca="false">IFERROR(Inputs!M1035/Inputs_old!M1007-1,"-")</f>
        <v>-1</v>
      </c>
      <c r="N1007" s="90" t="n">
        <f aca="false">IFERROR(Inputs!N1035/Inputs_old!N1007-1,"-")</f>
        <v>-1</v>
      </c>
      <c r="O1007" s="90" t="n">
        <f aca="false">IFERROR(Inputs!O1035/Inputs_old!O1007-1,"-")</f>
        <v>-1</v>
      </c>
      <c r="P1007" s="90" t="n">
        <f aca="false">IFERROR(Inputs!P1035/Inputs_old!P1007-1,"-")</f>
        <v>-1</v>
      </c>
      <c r="Q1007" s="90" t="n">
        <f aca="false">IFERROR(Inputs!Q1035/Inputs_old!Q1007-1,"-")</f>
        <v>-1</v>
      </c>
      <c r="R1007" s="90" t="n">
        <f aca="false">IFERROR(Inputs!R1035/Inputs_old!R1007-1,"-")</f>
        <v>-1</v>
      </c>
      <c r="S1007" s="90" t="n">
        <f aca="false">IFERROR(Inputs!S1035/Inputs_old!S1007-1,"-")</f>
        <v>-1</v>
      </c>
      <c r="T1007" s="90" t="n">
        <f aca="false">IFERROR(Inputs!T1035/Inputs_old!T1007-1,"-")</f>
        <v>-1</v>
      </c>
      <c r="U1007" s="90" t="n">
        <f aca="false">IFERROR(Inputs!U1035/Inputs_old!U1007-1,"-")</f>
        <v>-1</v>
      </c>
      <c r="V1007" s="90" t="n">
        <f aca="false">IFERROR(Inputs!V1035/Inputs_old!V1007-1,"-")</f>
        <v>-1</v>
      </c>
      <c r="W1007" s="90" t="n">
        <f aca="false">IFERROR(Inputs!W1035/Inputs_old!W1007-1,"-")</f>
        <v>-1</v>
      </c>
      <c r="X1007" s="90" t="n">
        <f aca="false">IFERROR(Inputs!X1035/Inputs_old!X1007-1,"-")</f>
        <v>-1</v>
      </c>
      <c r="Y1007" s="90" t="n">
        <f aca="false">IFERROR(Inputs!Y1035/Inputs_old!Y1007-1,"-")</f>
        <v>-1</v>
      </c>
      <c r="Z1007" s="90" t="n">
        <f aca="false">IFERROR(Inputs!Z1035/Inputs_old!Z1007-1,"-")</f>
        <v>-1</v>
      </c>
      <c r="AA1007" s="90" t="n">
        <f aca="false">IFERROR(Inputs!AA1035/Inputs_old!AA1007-1,"-")</f>
        <v>-1</v>
      </c>
      <c r="AB1007" s="90" t="n">
        <f aca="false">IFERROR(Inputs!AB1035/Inputs_old!AB1007-1,"-")</f>
        <v>-1</v>
      </c>
      <c r="AC1007" s="90" t="n">
        <f aca="false">IFERROR(Inputs!AC1035/Inputs_old!AC1007-1,"-")</f>
        <v>-1</v>
      </c>
      <c r="AD1007" s="90" t="n">
        <f aca="false">IFERROR(Inputs!AD1035/Inputs_old!AD1007-1,"-")</f>
        <v>-1</v>
      </c>
      <c r="AE1007" s="90" t="n">
        <f aca="false">IFERROR(Inputs!AE1035/Inputs_old!AE1007-1,"-")</f>
        <v>-0.0262399958981955</v>
      </c>
      <c r="AF1007" s="90" t="n">
        <f aca="false">IFERROR(Inputs!AF1035/Inputs_old!AF1007-1,"-")</f>
        <v>2.43383183695411</v>
      </c>
      <c r="AG1007" s="90" t="n">
        <f aca="false">IFERROR(Inputs!AG1035/Inputs_old!AG1007-1,"-")</f>
        <v>-0.303825873990125</v>
      </c>
      <c r="AH1007" s="90" t="n">
        <f aca="false">IFERROR(Inputs!AH1035/Inputs_old!AH1007-1,"-")</f>
        <v>0.924232923549311</v>
      </c>
      <c r="AI1007" s="90" t="n">
        <f aca="false">IFERROR(Inputs!AI1035/Inputs_old!AI1007-1,"-")</f>
        <v>-0.441962663084291</v>
      </c>
      <c r="AJ1007" s="90" t="n">
        <f aca="false">IFERROR(Inputs!AJ1035/Inputs_old!AJ1007-1,"-")</f>
        <v>-0.00820420675132449</v>
      </c>
      <c r="AK1007" s="90" t="n">
        <f aca="false">IFERROR(Inputs!AK1035/Inputs_old!AK1007-1,"-")</f>
        <v>-0.0130486276245458</v>
      </c>
      <c r="AL1007" s="90" t="n">
        <f aca="false">IFERROR(Inputs!AL1035/Inputs_old!AL1007-1,"-")</f>
        <v>-0.0059262092762965</v>
      </c>
      <c r="AM1007" s="90" t="n">
        <f aca="false">IFERROR(Inputs!AM1035/Inputs_old!AM1007-1,"-")</f>
        <v>-0.0221389434937301</v>
      </c>
      <c r="AN1007" s="90" t="n">
        <f aca="false">IFERROR(Inputs!AN1035/Inputs_old!AN1007-1,"-")</f>
        <v>-0.00820285895506656</v>
      </c>
      <c r="AO1007" s="90" t="n">
        <f aca="false">IFERROR(Inputs!AO1035/Inputs_old!AO1007-1,"-")</f>
        <v>-0.00820285895506656</v>
      </c>
      <c r="AP1007" s="90" t="n">
        <f aca="false">IFERROR(Inputs!AP1035/Inputs_old!AP1007-1,"-")</f>
        <v>-0.0054685728300311</v>
      </c>
      <c r="AQ1007" s="90" t="n">
        <f aca="false">IFERROR(Inputs!AQ1035/Inputs_old!AQ1007-1,"-")</f>
        <v>-0.00820285895506656</v>
      </c>
      <c r="AR1007" s="90" t="n">
        <f aca="false">IFERROR(Inputs!AR1035/Inputs_old!AR1007-1,"-")</f>
        <v>-0.00820285895506656</v>
      </c>
      <c r="AS1007" s="90" t="n">
        <f aca="false">IFERROR(Inputs!AS1035/Inputs_old!AS1007-1,"-")</f>
        <v>-0.00820285895506656</v>
      </c>
      <c r="AT1007" s="90" t="n">
        <f aca="false">IFERROR(Inputs!AT1035/Inputs_old!AT1007-1,"-")</f>
        <v>-0.00546857283001356</v>
      </c>
      <c r="AU1007" s="90" t="n">
        <f aca="false">IFERROR(Inputs!AU1035/Inputs_old!AU1007-1,"-")</f>
        <v>-0.00820285895506656</v>
      </c>
      <c r="AV1007" s="90" t="n">
        <f aca="false">IFERROR(Inputs!AV1035/Inputs_old!AV1007-1,"-")</f>
        <v>-0.00820285895506656</v>
      </c>
      <c r="AW1007" s="90" t="n">
        <f aca="false">IFERROR(Inputs!AW1035/Inputs_old!AW1007-1,"-")</f>
        <v>-0.00820285895506656</v>
      </c>
      <c r="AX1007" s="90" t="n">
        <f aca="false">IFERROR(Inputs!AX1035/Inputs_old!AX1007-1,"-")</f>
        <v>-0.00546857283001356</v>
      </c>
      <c r="AY1007" s="90" t="n">
        <f aca="false">IFERROR(Inputs!AY1035/Inputs_old!AY1007-1,"-")</f>
        <v>-0.00820285895506656</v>
      </c>
      <c r="AZ1007" s="90" t="n">
        <f aca="false">IFERROR(Inputs!AZ1035/Inputs_old!AZ1007-1,"-")</f>
        <v>-0.00820285895506656</v>
      </c>
      <c r="BA1007" s="90" t="n">
        <f aca="false">IFERROR(Inputs!BA1035/Inputs_old!BA1007-1,"-")</f>
        <v>-0.00820285895506656</v>
      </c>
      <c r="BB1007" s="90" t="n">
        <f aca="false">IFERROR(Inputs!BB1035/Inputs_old!BB1007-1,"-")</f>
        <v>-0.00820285895506656</v>
      </c>
      <c r="BC1007" s="90" t="n">
        <f aca="false">IFERROR(Inputs!BC1035/Inputs_old!BC1007-1,"-")</f>
        <v>-0.00820285895506656</v>
      </c>
      <c r="BD1007" s="90" t="n">
        <f aca="false">IFERROR(Inputs!BD1035/Inputs_old!BD1007-1,"-")</f>
        <v>-0.00820285895506656</v>
      </c>
      <c r="BE1007" s="90" t="n">
        <f aca="false">IFERROR(Inputs!BE1035/Inputs_old!BE1007-1,"-")</f>
        <v>-0.00820285895506656</v>
      </c>
      <c r="BF1007" s="90" t="n">
        <f aca="false">IFERROR(Inputs!BF1035/Inputs_old!BF1007-1,"-")</f>
        <v>-0.00820285895506656</v>
      </c>
      <c r="BG1007" s="90" t="n">
        <f aca="false">IFERROR(Inputs!BG1035/Inputs_old!BG1007-1,"-")</f>
        <v>-0.00820285895506656</v>
      </c>
    </row>
    <row r="1008" customFormat="false" ht="12.75" hidden="false" customHeight="false" outlineLevel="0" collapsed="false">
      <c r="A1008" s="267" t="s">
        <v>631</v>
      </c>
      <c r="B1008" s="268"/>
      <c r="C1008" s="268"/>
      <c r="D1008" s="268"/>
      <c r="E1008" s="269"/>
      <c r="F1008" s="19" t="s">
        <v>652</v>
      </c>
      <c r="G1008" s="269" t="s">
        <v>12</v>
      </c>
      <c r="J1008" s="90" t="n">
        <f aca="false">IFERROR(Inputs!J1036/Inputs_old!J1008-1,"-")</f>
        <v>-1</v>
      </c>
      <c r="K1008" s="90" t="n">
        <f aca="false">IFERROR(Inputs!K1036/Inputs_old!K1008-1,"-")</f>
        <v>-1</v>
      </c>
      <c r="L1008" s="90" t="n">
        <f aca="false">IFERROR(Inputs!L1036/Inputs_old!L1008-1,"-")</f>
        <v>-1</v>
      </c>
      <c r="M1008" s="90" t="n">
        <f aca="false">IFERROR(Inputs!M1036/Inputs_old!M1008-1,"-")</f>
        <v>-1</v>
      </c>
      <c r="N1008" s="90" t="n">
        <f aca="false">IFERROR(Inputs!N1036/Inputs_old!N1008-1,"-")</f>
        <v>-1</v>
      </c>
      <c r="O1008" s="90" t="n">
        <f aca="false">IFERROR(Inputs!O1036/Inputs_old!O1008-1,"-")</f>
        <v>-1</v>
      </c>
      <c r="P1008" s="90" t="n">
        <f aca="false">IFERROR(Inputs!P1036/Inputs_old!P1008-1,"-")</f>
        <v>-1</v>
      </c>
      <c r="Q1008" s="90" t="n">
        <f aca="false">IFERROR(Inputs!Q1036/Inputs_old!Q1008-1,"-")</f>
        <v>-1</v>
      </c>
      <c r="R1008" s="90" t="n">
        <f aca="false">IFERROR(Inputs!R1036/Inputs_old!R1008-1,"-")</f>
        <v>-1</v>
      </c>
      <c r="S1008" s="90" t="n">
        <f aca="false">IFERROR(Inputs!S1036/Inputs_old!S1008-1,"-")</f>
        <v>-1</v>
      </c>
      <c r="T1008" s="90" t="n">
        <f aca="false">IFERROR(Inputs!T1036/Inputs_old!T1008-1,"-")</f>
        <v>-1</v>
      </c>
      <c r="U1008" s="90" t="n">
        <f aca="false">IFERROR(Inputs!U1036/Inputs_old!U1008-1,"-")</f>
        <v>-1</v>
      </c>
      <c r="V1008" s="90" t="n">
        <f aca="false">IFERROR(Inputs!V1036/Inputs_old!V1008-1,"-")</f>
        <v>-1</v>
      </c>
      <c r="W1008" s="90" t="n">
        <f aca="false">IFERROR(Inputs!W1036/Inputs_old!W1008-1,"-")</f>
        <v>-1</v>
      </c>
      <c r="X1008" s="90" t="n">
        <f aca="false">IFERROR(Inputs!X1036/Inputs_old!X1008-1,"-")</f>
        <v>-1</v>
      </c>
      <c r="Y1008" s="90" t="n">
        <f aca="false">IFERROR(Inputs!Y1036/Inputs_old!Y1008-1,"-")</f>
        <v>-1</v>
      </c>
      <c r="Z1008" s="90" t="n">
        <f aca="false">IFERROR(Inputs!Z1036/Inputs_old!Z1008-1,"-")</f>
        <v>-1</v>
      </c>
      <c r="AA1008" s="90" t="n">
        <f aca="false">IFERROR(Inputs!AA1036/Inputs_old!AA1008-1,"-")</f>
        <v>-1</v>
      </c>
      <c r="AB1008" s="90" t="n">
        <f aca="false">IFERROR(Inputs!AB1036/Inputs_old!AB1008-1,"-")</f>
        <v>-1</v>
      </c>
      <c r="AC1008" s="90" t="n">
        <f aca="false">IFERROR(Inputs!AC1036/Inputs_old!AC1008-1,"-")</f>
        <v>-1</v>
      </c>
      <c r="AD1008" s="90" t="n">
        <f aca="false">IFERROR(Inputs!AD1036/Inputs_old!AD1008-1,"-")</f>
        <v>-1</v>
      </c>
      <c r="AE1008" s="90" t="n">
        <f aca="false">IFERROR(Inputs!AE1036/Inputs_old!AE1008-1,"-")</f>
        <v>0.601748448578709</v>
      </c>
      <c r="AF1008" s="90" t="n">
        <f aca="false">IFERROR(Inputs!AF1036/Inputs_old!AF1008-1,"-")</f>
        <v>-8.16534897842313</v>
      </c>
      <c r="AG1008" s="90" t="n">
        <f aca="false">IFERROR(Inputs!AG1036/Inputs_old!AG1008-1,"-")</f>
        <v>0.607701240694957</v>
      </c>
      <c r="AH1008" s="90" t="n">
        <f aca="false">IFERROR(Inputs!AH1036/Inputs_old!AH1008-1,"-")</f>
        <v>0.732965910454923</v>
      </c>
      <c r="AI1008" s="90" t="n">
        <f aca="false">IFERROR(Inputs!AI1036/Inputs_old!AI1008-1,"-")</f>
        <v>2.8707760641622</v>
      </c>
      <c r="AJ1008" s="90" t="n">
        <f aca="false">IFERROR(Inputs!AJ1036/Inputs_old!AJ1008-1,"-")</f>
        <v>0.0139695130848749</v>
      </c>
      <c r="AK1008" s="90" t="n">
        <f aca="false">IFERROR(Inputs!AK1036/Inputs_old!AK1008-1,"-")</f>
        <v>0.0189258648961517</v>
      </c>
      <c r="AL1008" s="90" t="n">
        <f aca="false">IFERROR(Inputs!AL1036/Inputs_old!AL1008-1,"-")</f>
        <v>0.0059913673700398</v>
      </c>
      <c r="AM1008" s="90" t="n">
        <f aca="false">IFERROR(Inputs!AM1036/Inputs_old!AM1008-1,"-")</f>
        <v>0.0282252370083536</v>
      </c>
      <c r="AN1008" s="90" t="n">
        <f aca="false">IFERROR(Inputs!AN1036/Inputs_old!AN1008-1,"-")</f>
        <v>0.0139752451133826</v>
      </c>
      <c r="AO1008" s="90" t="n">
        <f aca="false">IFERROR(Inputs!AO1036/Inputs_old!AO1008-1,"-")</f>
        <v>0.0139752451133826</v>
      </c>
      <c r="AP1008" s="90" t="n">
        <f aca="false">IFERROR(Inputs!AP1036/Inputs_old!AP1008-1,"-")</f>
        <v>0.0167702947159907</v>
      </c>
      <c r="AQ1008" s="90" t="n">
        <f aca="false">IFERROR(Inputs!AQ1036/Inputs_old!AQ1008-1,"-")</f>
        <v>0.00276433380949759</v>
      </c>
      <c r="AR1008" s="90" t="n">
        <f aca="false">IFERROR(Inputs!AR1036/Inputs_old!AR1008-1,"-")</f>
        <v>0.0139752451133826</v>
      </c>
      <c r="AS1008" s="90" t="n">
        <f aca="false">IFERROR(Inputs!AS1036/Inputs_old!AS1008-1,"-")</f>
        <v>0.0139752451133826</v>
      </c>
      <c r="AT1008" s="90" t="n">
        <f aca="false">IFERROR(Inputs!AT1036/Inputs_old!AT1008-1,"-")</f>
        <v>0.0167702947159907</v>
      </c>
      <c r="AU1008" s="90" t="n">
        <f aca="false">IFERROR(Inputs!AU1036/Inputs_old!AU1008-1,"-")</f>
        <v>0.0139752451133826</v>
      </c>
      <c r="AV1008" s="90" t="n">
        <f aca="false">IFERROR(Inputs!AV1036/Inputs_old!AV1008-1,"-")</f>
        <v>0.00276433380949759</v>
      </c>
      <c r="AW1008" s="90" t="n">
        <f aca="false">IFERROR(Inputs!AW1036/Inputs_old!AW1008-1,"-")</f>
        <v>0.0139752451133826</v>
      </c>
      <c r="AX1008" s="90" t="n">
        <f aca="false">IFERROR(Inputs!AX1036/Inputs_old!AX1008-1,"-")</f>
        <v>0.0167702947159907</v>
      </c>
      <c r="AY1008" s="90" t="n">
        <f aca="false">IFERROR(Inputs!AY1036/Inputs_old!AY1008-1,"-")</f>
        <v>0.0139752451133826</v>
      </c>
      <c r="AZ1008" s="90" t="n">
        <f aca="false">IFERROR(Inputs!AZ1036/Inputs_old!AZ1008-1,"-")</f>
        <v>0.0139752451133826</v>
      </c>
      <c r="BA1008" s="90" t="n">
        <f aca="false">IFERROR(Inputs!BA1036/Inputs_old!BA1008-1,"-")</f>
        <v>0.0139752451133826</v>
      </c>
      <c r="BB1008" s="90" t="n">
        <f aca="false">IFERROR(Inputs!BB1036/Inputs_old!BB1008-1,"-")</f>
        <v>0.0139752451133826</v>
      </c>
      <c r="BC1008" s="90" t="n">
        <f aca="false">IFERROR(Inputs!BC1036/Inputs_old!BC1008-1,"-")</f>
        <v>0.0139752451133826</v>
      </c>
      <c r="BD1008" s="90" t="n">
        <f aca="false">IFERROR(Inputs!BD1036/Inputs_old!BD1008-1,"-")</f>
        <v>0.0139752451133826</v>
      </c>
      <c r="BE1008" s="90" t="n">
        <f aca="false">IFERROR(Inputs!BE1036/Inputs_old!BE1008-1,"-")</f>
        <v>0.0139752451133826</v>
      </c>
      <c r="BF1008" s="90" t="n">
        <f aca="false">IFERROR(Inputs!BF1036/Inputs_old!BF1008-1,"-")</f>
        <v>0.0139752451133826</v>
      </c>
      <c r="BG1008" s="90" t="n">
        <f aca="false">IFERROR(Inputs!BG1036/Inputs_old!BG1008-1,"-")</f>
        <v>0.0139752451133826</v>
      </c>
    </row>
    <row r="1009" customFormat="false" ht="12.75" hidden="false" customHeight="false" outlineLevel="0" collapsed="false">
      <c r="A1009" s="267" t="s">
        <v>631</v>
      </c>
      <c r="B1009" s="268"/>
      <c r="C1009" s="268"/>
      <c r="D1009" s="268"/>
      <c r="E1009" s="269"/>
      <c r="F1009" s="19" t="s">
        <v>653</v>
      </c>
      <c r="G1009" s="269" t="s">
        <v>12</v>
      </c>
      <c r="J1009" s="90" t="n">
        <f aca="false">IFERROR(Inputs!J1037/Inputs_old!J1009-1,"-")</f>
        <v>-1</v>
      </c>
      <c r="K1009" s="90" t="n">
        <f aca="false">IFERROR(Inputs!K1037/Inputs_old!K1009-1,"-")</f>
        <v>-1</v>
      </c>
      <c r="L1009" s="90" t="n">
        <f aca="false">IFERROR(Inputs!L1037/Inputs_old!L1009-1,"-")</f>
        <v>-1</v>
      </c>
      <c r="M1009" s="90" t="n">
        <f aca="false">IFERROR(Inputs!M1037/Inputs_old!M1009-1,"-")</f>
        <v>-1</v>
      </c>
      <c r="N1009" s="90" t="n">
        <f aca="false">IFERROR(Inputs!N1037/Inputs_old!N1009-1,"-")</f>
        <v>-1</v>
      </c>
      <c r="O1009" s="90" t="n">
        <f aca="false">IFERROR(Inputs!O1037/Inputs_old!O1009-1,"-")</f>
        <v>-1</v>
      </c>
      <c r="P1009" s="90" t="n">
        <f aca="false">IFERROR(Inputs!P1037/Inputs_old!P1009-1,"-")</f>
        <v>-1</v>
      </c>
      <c r="Q1009" s="90" t="n">
        <f aca="false">IFERROR(Inputs!Q1037/Inputs_old!Q1009-1,"-")</f>
        <v>-1</v>
      </c>
      <c r="R1009" s="90" t="n">
        <f aca="false">IFERROR(Inputs!R1037/Inputs_old!R1009-1,"-")</f>
        <v>-1</v>
      </c>
      <c r="S1009" s="90" t="n">
        <f aca="false">IFERROR(Inputs!S1037/Inputs_old!S1009-1,"-")</f>
        <v>-1</v>
      </c>
      <c r="T1009" s="90" t="n">
        <f aca="false">IFERROR(Inputs!T1037/Inputs_old!T1009-1,"-")</f>
        <v>-1</v>
      </c>
      <c r="U1009" s="90" t="n">
        <f aca="false">IFERROR(Inputs!U1037/Inputs_old!U1009-1,"-")</f>
        <v>-1</v>
      </c>
      <c r="V1009" s="90" t="n">
        <f aca="false">IFERROR(Inputs!V1037/Inputs_old!V1009-1,"-")</f>
        <v>-1</v>
      </c>
      <c r="W1009" s="90" t="n">
        <f aca="false">IFERROR(Inputs!W1037/Inputs_old!W1009-1,"-")</f>
        <v>-1</v>
      </c>
      <c r="X1009" s="90" t="n">
        <f aca="false">IFERROR(Inputs!X1037/Inputs_old!X1009-1,"-")</f>
        <v>-1</v>
      </c>
      <c r="Y1009" s="90" t="n">
        <f aca="false">IFERROR(Inputs!Y1037/Inputs_old!Y1009-1,"-")</f>
        <v>-1</v>
      </c>
      <c r="Z1009" s="90" t="n">
        <f aca="false">IFERROR(Inputs!Z1037/Inputs_old!Z1009-1,"-")</f>
        <v>-1</v>
      </c>
      <c r="AA1009" s="90" t="n">
        <f aca="false">IFERROR(Inputs!AA1037/Inputs_old!AA1009-1,"-")</f>
        <v>-1</v>
      </c>
      <c r="AB1009" s="90" t="n">
        <f aca="false">IFERROR(Inputs!AB1037/Inputs_old!AB1009-1,"-")</f>
        <v>-1</v>
      </c>
      <c r="AC1009" s="90" t="n">
        <f aca="false">IFERROR(Inputs!AC1037/Inputs_old!AC1009-1,"-")</f>
        <v>-1</v>
      </c>
      <c r="AD1009" s="90" t="n">
        <f aca="false">IFERROR(Inputs!AD1037/Inputs_old!AD1009-1,"-")</f>
        <v>-1</v>
      </c>
      <c r="AE1009" s="90" t="n">
        <f aca="false">IFERROR(Inputs!AE1037/Inputs_old!AE1009-1,"-")</f>
        <v>0.786365065229234</v>
      </c>
      <c r="AF1009" s="90" t="n">
        <f aca="false">IFERROR(Inputs!AF1037/Inputs_old!AF1009-1,"-")</f>
        <v>-7.98708584195189</v>
      </c>
      <c r="AG1009" s="90" t="n">
        <f aca="false">IFERROR(Inputs!AG1037/Inputs_old!AG1009-1,"-")</f>
        <v>-0.575932374668722</v>
      </c>
      <c r="AH1009" s="90" t="n">
        <f aca="false">IFERROR(Inputs!AH1037/Inputs_old!AH1009-1,"-")</f>
        <v>-1.06957367814659</v>
      </c>
      <c r="AI1009" s="90" t="n">
        <f aca="false">IFERROR(Inputs!AI1037/Inputs_old!AI1009-1,"-")</f>
        <v>-1.52554659402565</v>
      </c>
      <c r="AJ1009" s="90" t="n">
        <f aca="false">IFERROR(Inputs!AJ1037/Inputs_old!AJ1009-1,"-")</f>
        <v>0.00276320005161446</v>
      </c>
      <c r="AK1009" s="90" t="n">
        <f aca="false">IFERROR(Inputs!AK1037/Inputs_old!AK1009-1,"-")</f>
        <v>0.00439580080330915</v>
      </c>
      <c r="AL1009" s="90" t="n">
        <f aca="false">IFERROR(Inputs!AL1037/Inputs_old!AL1009-1,"-")</f>
        <v>0.00568378959611993</v>
      </c>
      <c r="AM1009" s="90" t="n">
        <f aca="false">IFERROR(Inputs!AM1037/Inputs_old!AM1009-1,"-")</f>
        <v>0.00746199656455016</v>
      </c>
      <c r="AN1009" s="90" t="n">
        <f aca="false">IFERROR(Inputs!AN1037/Inputs_old!AN1009-1,"-")</f>
        <v>0.00276433380949759</v>
      </c>
      <c r="AO1009" s="90" t="n">
        <f aca="false">IFERROR(Inputs!AO1037/Inputs_old!AO1009-1,"-")</f>
        <v>0.00276433380949759</v>
      </c>
      <c r="AP1009" s="90" t="n">
        <f aca="false">IFERROR(Inputs!AP1037/Inputs_old!AP1009-1,"-")</f>
        <v>0.00552866781232453</v>
      </c>
      <c r="AQ1009" s="90" t="n">
        <f aca="false">IFERROR(Inputs!AQ1037/Inputs_old!AQ1009-1,"-")</f>
        <v>0.00276433380949759</v>
      </c>
      <c r="AR1009" s="90" t="n">
        <f aca="false">IFERROR(Inputs!AR1037/Inputs_old!AR1009-1,"-")</f>
        <v>0.00276433380949759</v>
      </c>
      <c r="AS1009" s="90" t="n">
        <f aca="false">IFERROR(Inputs!AS1037/Inputs_old!AS1009-1,"-")</f>
        <v>0.00276433380949759</v>
      </c>
      <c r="AT1009" s="90" t="n">
        <f aca="false">IFERROR(Inputs!AT1037/Inputs_old!AT1009-1,"-")</f>
        <v>0.00552866781232453</v>
      </c>
      <c r="AU1009" s="90" t="n">
        <f aca="false">IFERROR(Inputs!AU1037/Inputs_old!AU1009-1,"-")</f>
        <v>0.00276433380949759</v>
      </c>
      <c r="AV1009" s="90" t="n">
        <f aca="false">IFERROR(Inputs!AV1037/Inputs_old!AV1009-1,"-")</f>
        <v>0.00276433380949759</v>
      </c>
      <c r="AW1009" s="90" t="n">
        <f aca="false">IFERROR(Inputs!AW1037/Inputs_old!AW1009-1,"-")</f>
        <v>0.00276433380949759</v>
      </c>
      <c r="AX1009" s="90" t="n">
        <f aca="false">IFERROR(Inputs!AX1037/Inputs_old!AX1009-1,"-")</f>
        <v>0.00552866781232453</v>
      </c>
      <c r="AY1009" s="90" t="n">
        <f aca="false">IFERROR(Inputs!AY1037/Inputs_old!AY1009-1,"-")</f>
        <v>0.00276433380949759</v>
      </c>
      <c r="AZ1009" s="90" t="n">
        <f aca="false">IFERROR(Inputs!AZ1037/Inputs_old!AZ1009-1,"-")</f>
        <v>0.00276433380949759</v>
      </c>
      <c r="BA1009" s="90" t="n">
        <f aca="false">IFERROR(Inputs!BA1037/Inputs_old!BA1009-1,"-")</f>
        <v>0.00276433380949759</v>
      </c>
      <c r="BB1009" s="90" t="n">
        <f aca="false">IFERROR(Inputs!BB1037/Inputs_old!BB1009-1,"-")</f>
        <v>0.00276433380949759</v>
      </c>
      <c r="BC1009" s="90" t="n">
        <f aca="false">IFERROR(Inputs!BC1037/Inputs_old!BC1009-1,"-")</f>
        <v>0.00276433380949759</v>
      </c>
      <c r="BD1009" s="90" t="n">
        <f aca="false">IFERROR(Inputs!BD1037/Inputs_old!BD1009-1,"-")</f>
        <v>0.00276433380949759</v>
      </c>
      <c r="BE1009" s="90" t="n">
        <f aca="false">IFERROR(Inputs!BE1037/Inputs_old!BE1009-1,"-")</f>
        <v>0.00276433380949759</v>
      </c>
      <c r="BF1009" s="90" t="n">
        <f aca="false">IFERROR(Inputs!BF1037/Inputs_old!BF1009-1,"-")</f>
        <v>0.00276433380949759</v>
      </c>
      <c r="BG1009" s="90" t="n">
        <f aca="false">IFERROR(Inputs!BG1037/Inputs_old!BG1009-1,"-")</f>
        <v>0.00276433380949759</v>
      </c>
    </row>
    <row r="1010" customFormat="false" ht="12.75" hidden="false" customHeight="false" outlineLevel="0" collapsed="false">
      <c r="A1010" s="267" t="s">
        <v>631</v>
      </c>
      <c r="B1010" s="268"/>
      <c r="C1010" s="268"/>
      <c r="D1010" s="268"/>
      <c r="E1010" s="269"/>
      <c r="F1010" s="19" t="s">
        <v>654</v>
      </c>
      <c r="G1010" s="269" t="s">
        <v>12</v>
      </c>
      <c r="J1010" s="90" t="n">
        <f aca="false">IFERROR(Inputs!J1038/Inputs_old!J1010-1,"-")</f>
        <v>-1</v>
      </c>
      <c r="K1010" s="90" t="n">
        <f aca="false">IFERROR(Inputs!K1038/Inputs_old!K1010-1,"-")</f>
        <v>-1</v>
      </c>
      <c r="L1010" s="90" t="n">
        <f aca="false">IFERROR(Inputs!L1038/Inputs_old!L1010-1,"-")</f>
        <v>-1</v>
      </c>
      <c r="M1010" s="90" t="n">
        <f aca="false">IFERROR(Inputs!M1038/Inputs_old!M1010-1,"-")</f>
        <v>-1</v>
      </c>
      <c r="N1010" s="90" t="n">
        <f aca="false">IFERROR(Inputs!N1038/Inputs_old!N1010-1,"-")</f>
        <v>-1</v>
      </c>
      <c r="O1010" s="90" t="n">
        <f aca="false">IFERROR(Inputs!O1038/Inputs_old!O1010-1,"-")</f>
        <v>-1</v>
      </c>
      <c r="P1010" s="90" t="n">
        <f aca="false">IFERROR(Inputs!P1038/Inputs_old!P1010-1,"-")</f>
        <v>-1</v>
      </c>
      <c r="Q1010" s="90" t="n">
        <f aca="false">IFERROR(Inputs!Q1038/Inputs_old!Q1010-1,"-")</f>
        <v>-1</v>
      </c>
      <c r="R1010" s="90" t="n">
        <f aca="false">IFERROR(Inputs!R1038/Inputs_old!R1010-1,"-")</f>
        <v>-1</v>
      </c>
      <c r="S1010" s="90" t="n">
        <f aca="false">IFERROR(Inputs!S1038/Inputs_old!S1010-1,"-")</f>
        <v>-1</v>
      </c>
      <c r="T1010" s="90" t="n">
        <f aca="false">IFERROR(Inputs!T1038/Inputs_old!T1010-1,"-")</f>
        <v>-1</v>
      </c>
      <c r="U1010" s="90" t="n">
        <f aca="false">IFERROR(Inputs!U1038/Inputs_old!U1010-1,"-")</f>
        <v>-1</v>
      </c>
      <c r="V1010" s="90" t="n">
        <f aca="false">IFERROR(Inputs!V1038/Inputs_old!V1010-1,"-")</f>
        <v>-1</v>
      </c>
      <c r="W1010" s="90" t="n">
        <f aca="false">IFERROR(Inputs!W1038/Inputs_old!W1010-1,"-")</f>
        <v>-1</v>
      </c>
      <c r="X1010" s="90" t="n">
        <f aca="false">IFERROR(Inputs!X1038/Inputs_old!X1010-1,"-")</f>
        <v>-1</v>
      </c>
      <c r="Y1010" s="90" t="n">
        <f aca="false">IFERROR(Inputs!Y1038/Inputs_old!Y1010-1,"-")</f>
        <v>-1</v>
      </c>
      <c r="Z1010" s="90" t="n">
        <f aca="false">IFERROR(Inputs!Z1038/Inputs_old!Z1010-1,"-")</f>
        <v>-1</v>
      </c>
      <c r="AA1010" s="90" t="n">
        <f aca="false">IFERROR(Inputs!AA1038/Inputs_old!AA1010-1,"-")</f>
        <v>-1</v>
      </c>
      <c r="AB1010" s="90" t="n">
        <f aca="false">IFERROR(Inputs!AB1038/Inputs_old!AB1010-1,"-")</f>
        <v>-1</v>
      </c>
      <c r="AC1010" s="90" t="n">
        <f aca="false">IFERROR(Inputs!AC1038/Inputs_old!AC1010-1,"-")</f>
        <v>-1</v>
      </c>
      <c r="AD1010" s="90" t="n">
        <f aca="false">IFERROR(Inputs!AD1038/Inputs_old!AD1010-1,"-")</f>
        <v>-1</v>
      </c>
      <c r="AE1010" s="90" t="n">
        <f aca="false">IFERROR(Inputs!AE1038/Inputs_old!AE1010-1,"-")</f>
        <v>-0.628426779727778</v>
      </c>
      <c r="AF1010" s="90" t="n">
        <f aca="false">IFERROR(Inputs!AF1038/Inputs_old!AF1010-1,"-")</f>
        <v>3.98605105105807</v>
      </c>
      <c r="AG1010" s="90" t="n">
        <f aca="false">IFERROR(Inputs!AG1038/Inputs_old!AG1010-1,"-")</f>
        <v>0.772418811308865</v>
      </c>
      <c r="AH1010" s="90" t="n">
        <f aca="false">IFERROR(Inputs!AH1038/Inputs_old!AH1010-1,"-")</f>
        <v>-1.0590384996521</v>
      </c>
      <c r="AI1010" s="90" t="n">
        <f aca="false">IFERROR(Inputs!AI1038/Inputs_old!AI1010-1,"-")</f>
        <v>-0.595643977556838</v>
      </c>
      <c r="AJ1010" s="90" t="n">
        <f aca="false">IFERROR(Inputs!AJ1038/Inputs_old!AJ1010-1,"-")</f>
        <v>-0.00819949479993232</v>
      </c>
      <c r="AK1010" s="90" t="n">
        <f aca="false">IFERROR(Inputs!AK1038/Inputs_old!AK1010-1,"-")</f>
        <v>-0.00981792829721706</v>
      </c>
      <c r="AL1010" s="90" t="n">
        <f aca="false">IFERROR(Inputs!AL1038/Inputs_old!AL1010-1,"-")</f>
        <v>-0.00562199621730242</v>
      </c>
      <c r="AM1010" s="90" t="n">
        <f aca="false">IFERROR(Inputs!AM1038/Inputs_old!AM1010-1,"-")</f>
        <v>-0.0128485695039465</v>
      </c>
      <c r="AN1010" s="90" t="n">
        <f aca="false">IFERROR(Inputs!AN1038/Inputs_old!AN1010-1,"-")</f>
        <v>-0.00820285895506656</v>
      </c>
      <c r="AO1010" s="90" t="n">
        <f aca="false">IFERROR(Inputs!AO1038/Inputs_old!AO1010-1,"-")</f>
        <v>-0.00820285895506656</v>
      </c>
      <c r="AP1010" s="90" t="n">
        <f aca="false">IFERROR(Inputs!AP1038/Inputs_old!AP1010-1,"-")</f>
        <v>-0.0054685728300311</v>
      </c>
      <c r="AQ1010" s="90" t="n">
        <f aca="false">IFERROR(Inputs!AQ1038/Inputs_old!AQ1010-1,"-")</f>
        <v>-0.00820285895506656</v>
      </c>
      <c r="AR1010" s="90" t="n">
        <f aca="false">IFERROR(Inputs!AR1038/Inputs_old!AR1010-1,"-")</f>
        <v>-0.00820285895506656</v>
      </c>
      <c r="AS1010" s="90" t="n">
        <f aca="false">IFERROR(Inputs!AS1038/Inputs_old!AS1010-1,"-")</f>
        <v>-0.00820285895506656</v>
      </c>
      <c r="AT1010" s="90" t="n">
        <f aca="false">IFERROR(Inputs!AT1038/Inputs_old!AT1010-1,"-")</f>
        <v>-0.0054685728300311</v>
      </c>
      <c r="AU1010" s="90" t="n">
        <f aca="false">IFERROR(Inputs!AU1038/Inputs_old!AU1010-1,"-")</f>
        <v>-0.00820285895506656</v>
      </c>
      <c r="AV1010" s="90" t="n">
        <f aca="false">IFERROR(Inputs!AV1038/Inputs_old!AV1010-1,"-")</f>
        <v>-0.00820285895506656</v>
      </c>
      <c r="AW1010" s="90" t="n">
        <f aca="false">IFERROR(Inputs!AW1038/Inputs_old!AW1010-1,"-")</f>
        <v>-0.00820285895506656</v>
      </c>
      <c r="AX1010" s="90" t="n">
        <f aca="false">IFERROR(Inputs!AX1038/Inputs_old!AX1010-1,"-")</f>
        <v>-0.00546857283001356</v>
      </c>
      <c r="AY1010" s="90" t="n">
        <f aca="false">IFERROR(Inputs!AY1038/Inputs_old!AY1010-1,"-")</f>
        <v>-0.00820285895506656</v>
      </c>
      <c r="AZ1010" s="90" t="n">
        <f aca="false">IFERROR(Inputs!AZ1038/Inputs_old!AZ1010-1,"-")</f>
        <v>-0.00820285895506656</v>
      </c>
      <c r="BA1010" s="90" t="n">
        <f aca="false">IFERROR(Inputs!BA1038/Inputs_old!BA1010-1,"-")</f>
        <v>-0.00820285895506656</v>
      </c>
      <c r="BB1010" s="90" t="n">
        <f aca="false">IFERROR(Inputs!BB1038/Inputs_old!BB1010-1,"-")</f>
        <v>-0.00820285895506656</v>
      </c>
      <c r="BC1010" s="90" t="n">
        <f aca="false">IFERROR(Inputs!BC1038/Inputs_old!BC1010-1,"-")</f>
        <v>-0.00820285895506656</v>
      </c>
      <c r="BD1010" s="90" t="n">
        <f aca="false">IFERROR(Inputs!BD1038/Inputs_old!BD1010-1,"-")</f>
        <v>-0.00820285895506656</v>
      </c>
      <c r="BE1010" s="90" t="n">
        <f aca="false">IFERROR(Inputs!BE1038/Inputs_old!BE1010-1,"-")</f>
        <v>-0.00820285895506656</v>
      </c>
      <c r="BF1010" s="90" t="n">
        <f aca="false">IFERROR(Inputs!BF1038/Inputs_old!BF1010-1,"-")</f>
        <v>-0.00820285895506656</v>
      </c>
      <c r="BG1010" s="90" t="n">
        <f aca="false">IFERROR(Inputs!BG1038/Inputs_old!BG1010-1,"-")</f>
        <v>-0.00820285895506656</v>
      </c>
    </row>
    <row r="1011" customFormat="false" ht="12.75" hidden="false" customHeight="false" outlineLevel="0" collapsed="false">
      <c r="A1011" s="267" t="s">
        <v>631</v>
      </c>
      <c r="B1011" s="268"/>
      <c r="C1011" s="268"/>
      <c r="D1011" s="268"/>
      <c r="E1011" s="269"/>
      <c r="F1011" s="19" t="s">
        <v>655</v>
      </c>
      <c r="G1011" s="269" t="s">
        <v>12</v>
      </c>
      <c r="J1011" s="90" t="n">
        <f aca="false">IFERROR(Inputs!J1039/Inputs_old!J1011-1,"-")</f>
        <v>-1</v>
      </c>
      <c r="K1011" s="90" t="n">
        <f aca="false">IFERROR(Inputs!K1039/Inputs_old!K1011-1,"-")</f>
        <v>-1</v>
      </c>
      <c r="L1011" s="90" t="n">
        <f aca="false">IFERROR(Inputs!L1039/Inputs_old!L1011-1,"-")</f>
        <v>-1</v>
      </c>
      <c r="M1011" s="90" t="n">
        <f aca="false">IFERROR(Inputs!M1039/Inputs_old!M1011-1,"-")</f>
        <v>-1</v>
      </c>
      <c r="N1011" s="90" t="n">
        <f aca="false">IFERROR(Inputs!N1039/Inputs_old!N1011-1,"-")</f>
        <v>-1</v>
      </c>
      <c r="O1011" s="90" t="n">
        <f aca="false">IFERROR(Inputs!O1039/Inputs_old!O1011-1,"-")</f>
        <v>-1</v>
      </c>
      <c r="P1011" s="90" t="n">
        <f aca="false">IFERROR(Inputs!P1039/Inputs_old!P1011-1,"-")</f>
        <v>-1</v>
      </c>
      <c r="Q1011" s="90" t="n">
        <f aca="false">IFERROR(Inputs!Q1039/Inputs_old!Q1011-1,"-")</f>
        <v>-1</v>
      </c>
      <c r="R1011" s="90" t="n">
        <f aca="false">IFERROR(Inputs!R1039/Inputs_old!R1011-1,"-")</f>
        <v>-1</v>
      </c>
      <c r="S1011" s="90" t="n">
        <f aca="false">IFERROR(Inputs!S1039/Inputs_old!S1011-1,"-")</f>
        <v>-1</v>
      </c>
      <c r="T1011" s="90" t="n">
        <f aca="false">IFERROR(Inputs!T1039/Inputs_old!T1011-1,"-")</f>
        <v>-1</v>
      </c>
      <c r="U1011" s="90" t="n">
        <f aca="false">IFERROR(Inputs!U1039/Inputs_old!U1011-1,"-")</f>
        <v>-1</v>
      </c>
      <c r="V1011" s="90" t="n">
        <f aca="false">IFERROR(Inputs!V1039/Inputs_old!V1011-1,"-")</f>
        <v>-1</v>
      </c>
      <c r="W1011" s="90" t="n">
        <f aca="false">IFERROR(Inputs!W1039/Inputs_old!W1011-1,"-")</f>
        <v>-1</v>
      </c>
      <c r="X1011" s="90" t="n">
        <f aca="false">IFERROR(Inputs!X1039/Inputs_old!X1011-1,"-")</f>
        <v>-1</v>
      </c>
      <c r="Y1011" s="90" t="n">
        <f aca="false">IFERROR(Inputs!Y1039/Inputs_old!Y1011-1,"-")</f>
        <v>-1</v>
      </c>
      <c r="Z1011" s="90" t="n">
        <f aca="false">IFERROR(Inputs!Z1039/Inputs_old!Z1011-1,"-")</f>
        <v>-1</v>
      </c>
      <c r="AA1011" s="90" t="n">
        <f aca="false">IFERROR(Inputs!AA1039/Inputs_old!AA1011-1,"-")</f>
        <v>-1</v>
      </c>
      <c r="AB1011" s="90" t="n">
        <f aca="false">IFERROR(Inputs!AB1039/Inputs_old!AB1011-1,"-")</f>
        <v>-1</v>
      </c>
      <c r="AC1011" s="90" t="n">
        <f aca="false">IFERROR(Inputs!AC1039/Inputs_old!AC1011-1,"-")</f>
        <v>-1</v>
      </c>
      <c r="AD1011" s="90" t="n">
        <f aca="false">IFERROR(Inputs!AD1039/Inputs_old!AD1011-1,"-")</f>
        <v>-1</v>
      </c>
      <c r="AE1011" s="90" t="n">
        <f aca="false">IFERROR(Inputs!AE1039/Inputs_old!AE1011-1,"-")</f>
        <v>-0.703341645158095</v>
      </c>
      <c r="AF1011" s="90" t="n">
        <f aca="false">IFERROR(Inputs!AF1039/Inputs_old!AF1011-1,"-")</f>
        <v>12.711482229186</v>
      </c>
      <c r="AG1011" s="90" t="n">
        <f aca="false">IFERROR(Inputs!AG1039/Inputs_old!AG1011-1,"-")</f>
        <v>-0.848527121484552</v>
      </c>
      <c r="AH1011" s="90" t="n">
        <f aca="false">IFERROR(Inputs!AH1039/Inputs_old!AH1011-1,"-")</f>
        <v>1.44262756127398</v>
      </c>
      <c r="AI1011" s="90" t="n">
        <f aca="false">IFERROR(Inputs!AI1039/Inputs_old!AI1011-1,"-")</f>
        <v>-0.595643977556838</v>
      </c>
      <c r="AJ1011" s="90" t="n">
        <f aca="false">IFERROR(Inputs!AJ1039/Inputs_old!AJ1011-1,"-")</f>
        <v>-0.00819949479993232</v>
      </c>
      <c r="AK1011" s="90" t="n">
        <f aca="false">IFERROR(Inputs!AK1039/Inputs_old!AK1011-1,"-")</f>
        <v>-0.0130433755313202</v>
      </c>
      <c r="AL1011" s="90" t="n">
        <f aca="false">IFERROR(Inputs!AL1039/Inputs_old!AL1011-1,"-")</f>
        <v>-0.0059262092762965</v>
      </c>
      <c r="AM1011" s="90" t="n">
        <f aca="false">IFERROR(Inputs!AM1039/Inputs_old!AM1011-1,"-")</f>
        <v>-0.0221389434937301</v>
      </c>
      <c r="AN1011" s="90" t="n">
        <f aca="false">IFERROR(Inputs!AN1039/Inputs_old!AN1011-1,"-")</f>
        <v>-0.00820285895506656</v>
      </c>
      <c r="AO1011" s="90" t="n">
        <f aca="false">IFERROR(Inputs!AO1039/Inputs_old!AO1011-1,"-")</f>
        <v>-0.00820285895506656</v>
      </c>
      <c r="AP1011" s="90" t="n">
        <f aca="false">IFERROR(Inputs!AP1039/Inputs_old!AP1011-1,"-")</f>
        <v>-0.0054685728300311</v>
      </c>
      <c r="AQ1011" s="90" t="n">
        <f aca="false">IFERROR(Inputs!AQ1039/Inputs_old!AQ1011-1,"-")</f>
        <v>-0.00820285895506656</v>
      </c>
      <c r="AR1011" s="90" t="n">
        <f aca="false">IFERROR(Inputs!AR1039/Inputs_old!AR1011-1,"-")</f>
        <v>-0.00820285895506656</v>
      </c>
      <c r="AS1011" s="90" t="n">
        <f aca="false">IFERROR(Inputs!AS1039/Inputs_old!AS1011-1,"-")</f>
        <v>-0.00820285895506656</v>
      </c>
      <c r="AT1011" s="90" t="n">
        <f aca="false">IFERROR(Inputs!AT1039/Inputs_old!AT1011-1,"-")</f>
        <v>-0.0054685728300311</v>
      </c>
      <c r="AU1011" s="90" t="n">
        <f aca="false">IFERROR(Inputs!AU1039/Inputs_old!AU1011-1,"-")</f>
        <v>-0.00820285895506656</v>
      </c>
      <c r="AV1011" s="90" t="n">
        <f aca="false">IFERROR(Inputs!AV1039/Inputs_old!AV1011-1,"-")</f>
        <v>-0.00820285895506656</v>
      </c>
      <c r="AW1011" s="90" t="n">
        <f aca="false">IFERROR(Inputs!AW1039/Inputs_old!AW1011-1,"-")</f>
        <v>-0.00820285895506656</v>
      </c>
      <c r="AX1011" s="90" t="n">
        <f aca="false">IFERROR(Inputs!AX1039/Inputs_old!AX1011-1,"-")</f>
        <v>-0.00546857283001356</v>
      </c>
      <c r="AY1011" s="90" t="n">
        <f aca="false">IFERROR(Inputs!AY1039/Inputs_old!AY1011-1,"-")</f>
        <v>-0.00820285895506656</v>
      </c>
      <c r="AZ1011" s="90" t="n">
        <f aca="false">IFERROR(Inputs!AZ1039/Inputs_old!AZ1011-1,"-")</f>
        <v>-0.00820285895506656</v>
      </c>
      <c r="BA1011" s="90" t="n">
        <f aca="false">IFERROR(Inputs!BA1039/Inputs_old!BA1011-1,"-")</f>
        <v>-0.00820285895506656</v>
      </c>
      <c r="BB1011" s="90" t="n">
        <f aca="false">IFERROR(Inputs!BB1039/Inputs_old!BB1011-1,"-")</f>
        <v>-0.00820285895506656</v>
      </c>
      <c r="BC1011" s="90" t="n">
        <f aca="false">IFERROR(Inputs!BC1039/Inputs_old!BC1011-1,"-")</f>
        <v>-0.00820285895506656</v>
      </c>
      <c r="BD1011" s="90" t="n">
        <f aca="false">IFERROR(Inputs!BD1039/Inputs_old!BD1011-1,"-")</f>
        <v>-0.00820285895506656</v>
      </c>
      <c r="BE1011" s="90" t="n">
        <f aca="false">IFERROR(Inputs!BE1039/Inputs_old!BE1011-1,"-")</f>
        <v>-0.00820285895506656</v>
      </c>
      <c r="BF1011" s="90" t="n">
        <f aca="false">IFERROR(Inputs!BF1039/Inputs_old!BF1011-1,"-")</f>
        <v>-0.00820285895506656</v>
      </c>
      <c r="BG1011" s="90" t="n">
        <f aca="false">IFERROR(Inputs!BG1039/Inputs_old!BG1011-1,"-")</f>
        <v>-0.00820285895506656</v>
      </c>
    </row>
    <row r="1012" customFormat="false" ht="12.75" hidden="false" customHeight="false" outlineLevel="0" collapsed="false">
      <c r="A1012" s="267" t="s">
        <v>631</v>
      </c>
      <c r="B1012" s="268"/>
      <c r="C1012" s="268"/>
      <c r="D1012" s="268"/>
      <c r="E1012" s="269"/>
      <c r="F1012" s="19" t="s">
        <v>656</v>
      </c>
      <c r="G1012" s="269" t="s">
        <v>12</v>
      </c>
      <c r="J1012" s="90" t="n">
        <f aca="false">IFERROR(Inputs!J1040/Inputs_old!J1012-1,"-")</f>
        <v>-1</v>
      </c>
      <c r="K1012" s="90" t="n">
        <f aca="false">IFERROR(Inputs!K1040/Inputs_old!K1012-1,"-")</f>
        <v>-1</v>
      </c>
      <c r="L1012" s="90" t="n">
        <f aca="false">IFERROR(Inputs!L1040/Inputs_old!L1012-1,"-")</f>
        <v>-1</v>
      </c>
      <c r="M1012" s="90" t="n">
        <f aca="false">IFERROR(Inputs!M1040/Inputs_old!M1012-1,"-")</f>
        <v>-1</v>
      </c>
      <c r="N1012" s="90" t="n">
        <f aca="false">IFERROR(Inputs!N1040/Inputs_old!N1012-1,"-")</f>
        <v>-1</v>
      </c>
      <c r="O1012" s="90" t="n">
        <f aca="false">IFERROR(Inputs!O1040/Inputs_old!O1012-1,"-")</f>
        <v>-1</v>
      </c>
      <c r="P1012" s="90" t="n">
        <f aca="false">IFERROR(Inputs!P1040/Inputs_old!P1012-1,"-")</f>
        <v>-1</v>
      </c>
      <c r="Q1012" s="90" t="n">
        <f aca="false">IFERROR(Inputs!Q1040/Inputs_old!Q1012-1,"-")</f>
        <v>-1</v>
      </c>
      <c r="R1012" s="90" t="n">
        <f aca="false">IFERROR(Inputs!R1040/Inputs_old!R1012-1,"-")</f>
        <v>-1</v>
      </c>
      <c r="S1012" s="90" t="n">
        <f aca="false">IFERROR(Inputs!S1040/Inputs_old!S1012-1,"-")</f>
        <v>-1</v>
      </c>
      <c r="T1012" s="90" t="n">
        <f aca="false">IFERROR(Inputs!T1040/Inputs_old!T1012-1,"-")</f>
        <v>-1</v>
      </c>
      <c r="U1012" s="90" t="n">
        <f aca="false">IFERROR(Inputs!U1040/Inputs_old!U1012-1,"-")</f>
        <v>-1</v>
      </c>
      <c r="V1012" s="90" t="n">
        <f aca="false">IFERROR(Inputs!V1040/Inputs_old!V1012-1,"-")</f>
        <v>-1</v>
      </c>
      <c r="W1012" s="90" t="n">
        <f aca="false">IFERROR(Inputs!W1040/Inputs_old!W1012-1,"-")</f>
        <v>-1</v>
      </c>
      <c r="X1012" s="90" t="n">
        <f aca="false">IFERROR(Inputs!X1040/Inputs_old!X1012-1,"-")</f>
        <v>-1</v>
      </c>
      <c r="Y1012" s="90" t="n">
        <f aca="false">IFERROR(Inputs!Y1040/Inputs_old!Y1012-1,"-")</f>
        <v>-1</v>
      </c>
      <c r="Z1012" s="90" t="n">
        <f aca="false">IFERROR(Inputs!Z1040/Inputs_old!Z1012-1,"-")</f>
        <v>-1</v>
      </c>
      <c r="AA1012" s="90" t="n">
        <f aca="false">IFERROR(Inputs!AA1040/Inputs_old!AA1012-1,"-")</f>
        <v>-1</v>
      </c>
      <c r="AB1012" s="90" t="n">
        <f aca="false">IFERROR(Inputs!AB1040/Inputs_old!AB1012-1,"-")</f>
        <v>-1</v>
      </c>
      <c r="AC1012" s="90" t="n">
        <f aca="false">IFERROR(Inputs!AC1040/Inputs_old!AC1012-1,"-")</f>
        <v>-1</v>
      </c>
      <c r="AD1012" s="90" t="n">
        <f aca="false">IFERROR(Inputs!AD1040/Inputs_old!AD1012-1,"-")</f>
        <v>-1</v>
      </c>
      <c r="AE1012" s="90" t="n">
        <f aca="false">IFERROR(Inputs!AE1040/Inputs_old!AE1012-1,"-")</f>
        <v>0.470652520810381</v>
      </c>
      <c r="AF1012" s="90" t="n">
        <f aca="false">IFERROR(Inputs!AF1040/Inputs_old!AF1012-1,"-")</f>
        <v>39.03390556669</v>
      </c>
      <c r="AG1012" s="90" t="n">
        <f aca="false">IFERROR(Inputs!AG1040/Inputs_old!AG1012-1,"-")</f>
        <v>-0.0409637511879499</v>
      </c>
      <c r="AH1012" s="90" t="n">
        <f aca="false">IFERROR(Inputs!AH1040/Inputs_old!AH1012-1,"-")</f>
        <v>-1.63413876748652</v>
      </c>
      <c r="AI1012" s="90" t="n">
        <f aca="false">IFERROR(Inputs!AI1040/Inputs_old!AI1012-1,"-")</f>
        <v>1.00809282238555</v>
      </c>
      <c r="AJ1012" s="90" t="n">
        <f aca="false">IFERROR(Inputs!AJ1040/Inputs_old!AJ1012-1,"-")</f>
        <v>0.0139695130848749</v>
      </c>
      <c r="AK1012" s="90" t="n">
        <f aca="false">IFERROR(Inputs!AK1040/Inputs_old!AK1012-1,"-")</f>
        <v>0.0189258648961517</v>
      </c>
      <c r="AL1012" s="90" t="n">
        <f aca="false">IFERROR(Inputs!AL1040/Inputs_old!AL1012-1,"-")</f>
        <v>0.0059913673700398</v>
      </c>
      <c r="AM1012" s="90" t="n">
        <f aca="false">IFERROR(Inputs!AM1040/Inputs_old!AM1012-1,"-")</f>
        <v>0.0282252370083536</v>
      </c>
      <c r="AN1012" s="90" t="n">
        <f aca="false">IFERROR(Inputs!AN1040/Inputs_old!AN1012-1,"-")</f>
        <v>0.0139752451133826</v>
      </c>
      <c r="AO1012" s="90" t="n">
        <f aca="false">IFERROR(Inputs!AO1040/Inputs_old!AO1012-1,"-")</f>
        <v>0.0139752451133826</v>
      </c>
      <c r="AP1012" s="90" t="n">
        <f aca="false">IFERROR(Inputs!AP1040/Inputs_old!AP1012-1,"-")</f>
        <v>0.0167702947159907</v>
      </c>
      <c r="AQ1012" s="90" t="n">
        <f aca="false">IFERROR(Inputs!AQ1040/Inputs_old!AQ1012-1,"-")</f>
        <v>0.00276433380949759</v>
      </c>
      <c r="AR1012" s="90" t="n">
        <f aca="false">IFERROR(Inputs!AR1040/Inputs_old!AR1012-1,"-")</f>
        <v>0.0139752451133826</v>
      </c>
      <c r="AS1012" s="90" t="n">
        <f aca="false">IFERROR(Inputs!AS1040/Inputs_old!AS1012-1,"-")</f>
        <v>0.0139752451133826</v>
      </c>
      <c r="AT1012" s="90" t="n">
        <f aca="false">IFERROR(Inputs!AT1040/Inputs_old!AT1012-1,"-")</f>
        <v>0.0167702947159907</v>
      </c>
      <c r="AU1012" s="90" t="n">
        <f aca="false">IFERROR(Inputs!AU1040/Inputs_old!AU1012-1,"-")</f>
        <v>0.0139752451133826</v>
      </c>
      <c r="AV1012" s="90" t="n">
        <f aca="false">IFERROR(Inputs!AV1040/Inputs_old!AV1012-1,"-")</f>
        <v>0.00276433380949759</v>
      </c>
      <c r="AW1012" s="90" t="n">
        <f aca="false">IFERROR(Inputs!AW1040/Inputs_old!AW1012-1,"-")</f>
        <v>0.0139752451133826</v>
      </c>
      <c r="AX1012" s="90" t="n">
        <f aca="false">IFERROR(Inputs!AX1040/Inputs_old!AX1012-1,"-")</f>
        <v>0.0167702947159907</v>
      </c>
      <c r="AY1012" s="90" t="n">
        <f aca="false">IFERROR(Inputs!AY1040/Inputs_old!AY1012-1,"-")</f>
        <v>0.0139752451133826</v>
      </c>
      <c r="AZ1012" s="90" t="n">
        <f aca="false">IFERROR(Inputs!AZ1040/Inputs_old!AZ1012-1,"-")</f>
        <v>0.0139752451133826</v>
      </c>
      <c r="BA1012" s="90" t="n">
        <f aca="false">IFERROR(Inputs!BA1040/Inputs_old!BA1012-1,"-")</f>
        <v>0.0139752451133826</v>
      </c>
      <c r="BB1012" s="90" t="n">
        <f aca="false">IFERROR(Inputs!BB1040/Inputs_old!BB1012-1,"-")</f>
        <v>0.0139752451133826</v>
      </c>
      <c r="BC1012" s="90" t="n">
        <f aca="false">IFERROR(Inputs!BC1040/Inputs_old!BC1012-1,"-")</f>
        <v>0.0139752451133826</v>
      </c>
      <c r="BD1012" s="90" t="n">
        <f aca="false">IFERROR(Inputs!BD1040/Inputs_old!BD1012-1,"-")</f>
        <v>0.0139752451133826</v>
      </c>
      <c r="BE1012" s="90" t="n">
        <f aca="false">IFERROR(Inputs!BE1040/Inputs_old!BE1012-1,"-")</f>
        <v>0.0139752451133826</v>
      </c>
      <c r="BF1012" s="90" t="n">
        <f aca="false">IFERROR(Inputs!BF1040/Inputs_old!BF1012-1,"-")</f>
        <v>0.0139752451133826</v>
      </c>
      <c r="BG1012" s="90" t="n">
        <f aca="false">IFERROR(Inputs!BG1040/Inputs_old!BG1012-1,"-")</f>
        <v>0.0139752451133826</v>
      </c>
    </row>
    <row r="1013" customFormat="false" ht="12.75" hidden="false" customHeight="false" outlineLevel="0" collapsed="false">
      <c r="A1013" s="267" t="s">
        <v>631</v>
      </c>
      <c r="B1013" s="268"/>
      <c r="C1013" s="268"/>
      <c r="D1013" s="268"/>
      <c r="E1013" s="269"/>
      <c r="F1013" s="19" t="s">
        <v>657</v>
      </c>
      <c r="G1013" s="269" t="s">
        <v>12</v>
      </c>
      <c r="J1013" s="90" t="n">
        <f aca="false">IFERROR(Inputs!J1041/Inputs_old!J1013-1,"-")</f>
        <v>-1</v>
      </c>
      <c r="K1013" s="90" t="n">
        <f aca="false">IFERROR(Inputs!K1041/Inputs_old!K1013-1,"-")</f>
        <v>-1</v>
      </c>
      <c r="L1013" s="90" t="n">
        <f aca="false">IFERROR(Inputs!L1041/Inputs_old!L1013-1,"-")</f>
        <v>-1</v>
      </c>
      <c r="M1013" s="90" t="n">
        <f aca="false">IFERROR(Inputs!M1041/Inputs_old!M1013-1,"-")</f>
        <v>-1</v>
      </c>
      <c r="N1013" s="90" t="n">
        <f aca="false">IFERROR(Inputs!N1041/Inputs_old!N1013-1,"-")</f>
        <v>-1</v>
      </c>
      <c r="O1013" s="90" t="n">
        <f aca="false">IFERROR(Inputs!O1041/Inputs_old!O1013-1,"-")</f>
        <v>-1</v>
      </c>
      <c r="P1013" s="90" t="n">
        <f aca="false">IFERROR(Inputs!P1041/Inputs_old!P1013-1,"-")</f>
        <v>-1</v>
      </c>
      <c r="Q1013" s="90" t="n">
        <f aca="false">IFERROR(Inputs!Q1041/Inputs_old!Q1013-1,"-")</f>
        <v>-1</v>
      </c>
      <c r="R1013" s="90" t="n">
        <f aca="false">IFERROR(Inputs!R1041/Inputs_old!R1013-1,"-")</f>
        <v>-1</v>
      </c>
      <c r="S1013" s="90" t="n">
        <f aca="false">IFERROR(Inputs!S1041/Inputs_old!S1013-1,"-")</f>
        <v>-1</v>
      </c>
      <c r="T1013" s="90" t="n">
        <f aca="false">IFERROR(Inputs!T1041/Inputs_old!T1013-1,"-")</f>
        <v>-1</v>
      </c>
      <c r="U1013" s="90" t="n">
        <f aca="false">IFERROR(Inputs!U1041/Inputs_old!U1013-1,"-")</f>
        <v>-1</v>
      </c>
      <c r="V1013" s="90" t="n">
        <f aca="false">IFERROR(Inputs!V1041/Inputs_old!V1013-1,"-")</f>
        <v>-1</v>
      </c>
      <c r="W1013" s="90" t="n">
        <f aca="false">IFERROR(Inputs!W1041/Inputs_old!W1013-1,"-")</f>
        <v>-1</v>
      </c>
      <c r="X1013" s="90" t="n">
        <f aca="false">IFERROR(Inputs!X1041/Inputs_old!X1013-1,"-")</f>
        <v>-1</v>
      </c>
      <c r="Y1013" s="90" t="n">
        <f aca="false">IFERROR(Inputs!Y1041/Inputs_old!Y1013-1,"-")</f>
        <v>-1</v>
      </c>
      <c r="Z1013" s="90" t="n">
        <f aca="false">IFERROR(Inputs!Z1041/Inputs_old!Z1013-1,"-")</f>
        <v>-1</v>
      </c>
      <c r="AA1013" s="90" t="n">
        <f aca="false">IFERROR(Inputs!AA1041/Inputs_old!AA1013-1,"-")</f>
        <v>-1</v>
      </c>
      <c r="AB1013" s="90" t="n">
        <f aca="false">IFERROR(Inputs!AB1041/Inputs_old!AB1013-1,"-")</f>
        <v>-1</v>
      </c>
      <c r="AC1013" s="90" t="n">
        <f aca="false">IFERROR(Inputs!AC1041/Inputs_old!AC1013-1,"-")</f>
        <v>-1</v>
      </c>
      <c r="AD1013" s="90" t="n">
        <f aca="false">IFERROR(Inputs!AD1041/Inputs_old!AD1013-1,"-")</f>
        <v>-1</v>
      </c>
      <c r="AE1013" s="90" t="n">
        <f aca="false">IFERROR(Inputs!AE1041/Inputs_old!AE1013-1,"-")</f>
        <v>0.165479405795356</v>
      </c>
      <c r="AF1013" s="90" t="n">
        <f aca="false">IFERROR(Inputs!AF1041/Inputs_old!AF1013-1,"-")</f>
        <v>35.8061132601813</v>
      </c>
      <c r="AG1013" s="90" t="n">
        <f aca="false">IFERROR(Inputs!AG1041/Inputs_old!AG1013-1,"-")</f>
        <v>-0.585358797700913</v>
      </c>
      <c r="AH1013" s="90" t="n">
        <f aca="false">IFERROR(Inputs!AH1041/Inputs_old!AH1013-1,"-")</f>
        <v>0.160010111238319</v>
      </c>
      <c r="AI1013" s="90" t="n">
        <f aca="false">IFERROR(Inputs!AI1041/Inputs_old!AI1013-1,"-")</f>
        <v>0.371201071570204</v>
      </c>
      <c r="AJ1013" s="90" t="n">
        <f aca="false">IFERROR(Inputs!AJ1041/Inputs_old!AJ1013-1,"-")</f>
        <v>0.00276320005161446</v>
      </c>
      <c r="AK1013" s="90" t="n">
        <f aca="false">IFERROR(Inputs!AK1041/Inputs_old!AK1013-1,"-")</f>
        <v>0.00439580080330915</v>
      </c>
      <c r="AL1013" s="90" t="n">
        <f aca="false">IFERROR(Inputs!AL1041/Inputs_old!AL1013-1,"-")</f>
        <v>0.00568378959611993</v>
      </c>
      <c r="AM1013" s="90" t="n">
        <f aca="false">IFERROR(Inputs!AM1041/Inputs_old!AM1013-1,"-")</f>
        <v>0.00746199656455016</v>
      </c>
      <c r="AN1013" s="90" t="n">
        <f aca="false">IFERROR(Inputs!AN1041/Inputs_old!AN1013-1,"-")</f>
        <v>0.00276433380949759</v>
      </c>
      <c r="AO1013" s="90" t="n">
        <f aca="false">IFERROR(Inputs!AO1041/Inputs_old!AO1013-1,"-")</f>
        <v>0.00276433380949759</v>
      </c>
      <c r="AP1013" s="90" t="n">
        <f aca="false">IFERROR(Inputs!AP1041/Inputs_old!AP1013-1,"-")</f>
        <v>0.00552866781232453</v>
      </c>
      <c r="AQ1013" s="90" t="n">
        <f aca="false">IFERROR(Inputs!AQ1041/Inputs_old!AQ1013-1,"-")</f>
        <v>0.00276433380949759</v>
      </c>
      <c r="AR1013" s="90" t="n">
        <f aca="false">IFERROR(Inputs!AR1041/Inputs_old!AR1013-1,"-")</f>
        <v>0.00276433380949759</v>
      </c>
      <c r="AS1013" s="90" t="n">
        <f aca="false">IFERROR(Inputs!AS1041/Inputs_old!AS1013-1,"-")</f>
        <v>0.00276433380949759</v>
      </c>
      <c r="AT1013" s="90" t="n">
        <f aca="false">IFERROR(Inputs!AT1041/Inputs_old!AT1013-1,"-")</f>
        <v>0.00552866781232453</v>
      </c>
      <c r="AU1013" s="90" t="n">
        <f aca="false">IFERROR(Inputs!AU1041/Inputs_old!AU1013-1,"-")</f>
        <v>0.00276433380949759</v>
      </c>
      <c r="AV1013" s="90" t="n">
        <f aca="false">IFERROR(Inputs!AV1041/Inputs_old!AV1013-1,"-")</f>
        <v>0.00276433380949759</v>
      </c>
      <c r="AW1013" s="90" t="n">
        <f aca="false">IFERROR(Inputs!AW1041/Inputs_old!AW1013-1,"-")</f>
        <v>0.00276433380951557</v>
      </c>
      <c r="AX1013" s="90" t="n">
        <f aca="false">IFERROR(Inputs!AX1041/Inputs_old!AX1013-1,"-")</f>
        <v>0.00552866781232453</v>
      </c>
      <c r="AY1013" s="90" t="n">
        <f aca="false">IFERROR(Inputs!AY1041/Inputs_old!AY1013-1,"-")</f>
        <v>0.00276433380949759</v>
      </c>
      <c r="AZ1013" s="90" t="n">
        <f aca="false">IFERROR(Inputs!AZ1041/Inputs_old!AZ1013-1,"-")</f>
        <v>0.00276433380949759</v>
      </c>
      <c r="BA1013" s="90" t="n">
        <f aca="false">IFERROR(Inputs!BA1041/Inputs_old!BA1013-1,"-")</f>
        <v>0.00276433380949759</v>
      </c>
      <c r="BB1013" s="90" t="n">
        <f aca="false">IFERROR(Inputs!BB1041/Inputs_old!BB1013-1,"-")</f>
        <v>0.00276433380949759</v>
      </c>
      <c r="BC1013" s="90" t="n">
        <f aca="false">IFERROR(Inputs!BC1041/Inputs_old!BC1013-1,"-")</f>
        <v>0.00276433380949759</v>
      </c>
      <c r="BD1013" s="90" t="n">
        <f aca="false">IFERROR(Inputs!BD1041/Inputs_old!BD1013-1,"-")</f>
        <v>0.00276433380949759</v>
      </c>
      <c r="BE1013" s="90" t="n">
        <f aca="false">IFERROR(Inputs!BE1041/Inputs_old!BE1013-1,"-")</f>
        <v>0.00276433380949759</v>
      </c>
      <c r="BF1013" s="90" t="n">
        <f aca="false">IFERROR(Inputs!BF1041/Inputs_old!BF1013-1,"-")</f>
        <v>0.00276433380949759</v>
      </c>
      <c r="BG1013" s="90" t="n">
        <f aca="false">IFERROR(Inputs!BG1041/Inputs_old!BG1013-1,"-")</f>
        <v>0.00276433380949759</v>
      </c>
    </row>
    <row r="1014" customFormat="false" ht="12.75" hidden="false" customHeight="false" outlineLevel="0" collapsed="false">
      <c r="A1014" s="267" t="s">
        <v>631</v>
      </c>
      <c r="B1014" s="268"/>
      <c r="C1014" s="268"/>
      <c r="D1014" s="268"/>
      <c r="E1014" s="269"/>
      <c r="F1014" s="19" t="s">
        <v>658</v>
      </c>
      <c r="G1014" s="269" t="s">
        <v>12</v>
      </c>
      <c r="J1014" s="90" t="n">
        <f aca="false">IFERROR(Inputs!J1042/Inputs_old!J1014-1,"-")</f>
        <v>-1</v>
      </c>
      <c r="K1014" s="90" t="n">
        <f aca="false">IFERROR(Inputs!K1042/Inputs_old!K1014-1,"-")</f>
        <v>-1</v>
      </c>
      <c r="L1014" s="90" t="n">
        <f aca="false">IFERROR(Inputs!L1042/Inputs_old!L1014-1,"-")</f>
        <v>-1</v>
      </c>
      <c r="M1014" s="90" t="n">
        <f aca="false">IFERROR(Inputs!M1042/Inputs_old!M1014-1,"-")</f>
        <v>-1</v>
      </c>
      <c r="N1014" s="90" t="n">
        <f aca="false">IFERROR(Inputs!N1042/Inputs_old!N1014-1,"-")</f>
        <v>-1</v>
      </c>
      <c r="O1014" s="90" t="n">
        <f aca="false">IFERROR(Inputs!O1042/Inputs_old!O1014-1,"-")</f>
        <v>-1</v>
      </c>
      <c r="P1014" s="90" t="n">
        <f aca="false">IFERROR(Inputs!P1042/Inputs_old!P1014-1,"-")</f>
        <v>-1</v>
      </c>
      <c r="Q1014" s="90" t="n">
        <f aca="false">IFERROR(Inputs!Q1042/Inputs_old!Q1014-1,"-")</f>
        <v>-1</v>
      </c>
      <c r="R1014" s="90" t="n">
        <f aca="false">IFERROR(Inputs!R1042/Inputs_old!R1014-1,"-")</f>
        <v>-1</v>
      </c>
      <c r="S1014" s="90" t="n">
        <f aca="false">IFERROR(Inputs!S1042/Inputs_old!S1014-1,"-")</f>
        <v>-1</v>
      </c>
      <c r="T1014" s="90" t="n">
        <f aca="false">IFERROR(Inputs!T1042/Inputs_old!T1014-1,"-")</f>
        <v>-1</v>
      </c>
      <c r="U1014" s="90" t="n">
        <f aca="false">IFERROR(Inputs!U1042/Inputs_old!U1014-1,"-")</f>
        <v>-1</v>
      </c>
      <c r="V1014" s="90" t="n">
        <f aca="false">IFERROR(Inputs!V1042/Inputs_old!V1014-1,"-")</f>
        <v>-1</v>
      </c>
      <c r="W1014" s="90" t="n">
        <f aca="false">IFERROR(Inputs!W1042/Inputs_old!W1014-1,"-")</f>
        <v>-1</v>
      </c>
      <c r="X1014" s="90" t="n">
        <f aca="false">IFERROR(Inputs!X1042/Inputs_old!X1014-1,"-")</f>
        <v>-1</v>
      </c>
      <c r="Y1014" s="90" t="n">
        <f aca="false">IFERROR(Inputs!Y1042/Inputs_old!Y1014-1,"-")</f>
        <v>-1</v>
      </c>
      <c r="Z1014" s="90" t="n">
        <f aca="false">IFERROR(Inputs!Z1042/Inputs_old!Z1014-1,"-")</f>
        <v>-1</v>
      </c>
      <c r="AA1014" s="90" t="n">
        <f aca="false">IFERROR(Inputs!AA1042/Inputs_old!AA1014-1,"-")</f>
        <v>-1</v>
      </c>
      <c r="AB1014" s="90" t="n">
        <f aca="false">IFERROR(Inputs!AB1042/Inputs_old!AB1014-1,"-")</f>
        <v>-1</v>
      </c>
      <c r="AC1014" s="90" t="n">
        <f aca="false">IFERROR(Inputs!AC1042/Inputs_old!AC1014-1,"-")</f>
        <v>-1</v>
      </c>
      <c r="AD1014" s="90" t="n">
        <f aca="false">IFERROR(Inputs!AD1042/Inputs_old!AD1014-1,"-")</f>
        <v>-1</v>
      </c>
      <c r="AE1014" s="90" t="n">
        <f aca="false">IFERROR(Inputs!AE1042/Inputs_old!AE1014-1,"-")</f>
        <v>0.0945046295455951</v>
      </c>
      <c r="AF1014" s="90" t="n">
        <f aca="false">IFERROR(Inputs!AF1042/Inputs_old!AF1014-1,"-")</f>
        <v>-12.7363742195393</v>
      </c>
      <c r="AG1014" s="90" t="n">
        <f aca="false">IFERROR(Inputs!AG1042/Inputs_old!AG1014-1,"-")</f>
        <v>0.0999082345008677</v>
      </c>
      <c r="AH1014" s="90" t="n">
        <f aca="false">IFERROR(Inputs!AH1042/Inputs_old!AH1014-1,"-")</f>
        <v>0.32827660628661</v>
      </c>
      <c r="AI1014" s="90" t="n">
        <f aca="false">IFERROR(Inputs!AI1042/Inputs_old!AI1014-1,"-")</f>
        <v>-0.65930960895655</v>
      </c>
      <c r="AJ1014" s="90" t="n">
        <f aca="false">IFERROR(Inputs!AJ1042/Inputs_old!AJ1014-1,"-")</f>
        <v>-0.00819949479993232</v>
      </c>
      <c r="AK1014" s="90" t="n">
        <f aca="false">IFERROR(Inputs!AK1042/Inputs_old!AK1014-1,"-")</f>
        <v>-0.00981792829721706</v>
      </c>
      <c r="AL1014" s="90" t="n">
        <f aca="false">IFERROR(Inputs!AL1042/Inputs_old!AL1014-1,"-")</f>
        <v>-0.00562199621730242</v>
      </c>
      <c r="AM1014" s="90" t="n">
        <f aca="false">IFERROR(Inputs!AM1042/Inputs_old!AM1014-1,"-")</f>
        <v>-0.0128485695039465</v>
      </c>
      <c r="AN1014" s="90" t="n">
        <f aca="false">IFERROR(Inputs!AN1042/Inputs_old!AN1014-1,"-")</f>
        <v>-0.00820285895506656</v>
      </c>
      <c r="AO1014" s="90" t="n">
        <f aca="false">IFERROR(Inputs!AO1042/Inputs_old!AO1014-1,"-")</f>
        <v>-0.00820285895506656</v>
      </c>
      <c r="AP1014" s="90" t="n">
        <f aca="false">IFERROR(Inputs!AP1042/Inputs_old!AP1014-1,"-")</f>
        <v>-0.0054685728300311</v>
      </c>
      <c r="AQ1014" s="90" t="n">
        <f aca="false">IFERROR(Inputs!AQ1042/Inputs_old!AQ1014-1,"-")</f>
        <v>-0.00820285895506656</v>
      </c>
      <c r="AR1014" s="90" t="n">
        <f aca="false">IFERROR(Inputs!AR1042/Inputs_old!AR1014-1,"-")</f>
        <v>-0.00820285895506656</v>
      </c>
      <c r="AS1014" s="90" t="n">
        <f aca="false">IFERROR(Inputs!AS1042/Inputs_old!AS1014-1,"-")</f>
        <v>-0.00820285895506656</v>
      </c>
      <c r="AT1014" s="90" t="n">
        <f aca="false">IFERROR(Inputs!AT1042/Inputs_old!AT1014-1,"-")</f>
        <v>-0.00546857283001356</v>
      </c>
      <c r="AU1014" s="90" t="n">
        <f aca="false">IFERROR(Inputs!AU1042/Inputs_old!AU1014-1,"-")</f>
        <v>-0.00820285895506656</v>
      </c>
      <c r="AV1014" s="90" t="n">
        <f aca="false">IFERROR(Inputs!AV1042/Inputs_old!AV1014-1,"-")</f>
        <v>-0.00820285895506656</v>
      </c>
      <c r="AW1014" s="90" t="n">
        <f aca="false">IFERROR(Inputs!AW1042/Inputs_old!AW1014-1,"-")</f>
        <v>-0.00820285895506656</v>
      </c>
      <c r="AX1014" s="90" t="n">
        <f aca="false">IFERROR(Inputs!AX1042/Inputs_old!AX1014-1,"-")</f>
        <v>-0.0054685728300311</v>
      </c>
      <c r="AY1014" s="90" t="n">
        <f aca="false">IFERROR(Inputs!AY1042/Inputs_old!AY1014-1,"-")</f>
        <v>-0.00820285895506656</v>
      </c>
      <c r="AZ1014" s="90" t="n">
        <f aca="false">IFERROR(Inputs!AZ1042/Inputs_old!AZ1014-1,"-")</f>
        <v>-0.00820285895506656</v>
      </c>
      <c r="BA1014" s="90" t="n">
        <f aca="false">IFERROR(Inputs!BA1042/Inputs_old!BA1014-1,"-")</f>
        <v>-0.00820285895506656</v>
      </c>
      <c r="BB1014" s="90" t="n">
        <f aca="false">IFERROR(Inputs!BB1042/Inputs_old!BB1014-1,"-")</f>
        <v>-0.00820285895506656</v>
      </c>
      <c r="BC1014" s="90" t="n">
        <f aca="false">IFERROR(Inputs!BC1042/Inputs_old!BC1014-1,"-")</f>
        <v>-0.00820285895506656</v>
      </c>
      <c r="BD1014" s="90" t="n">
        <f aca="false">IFERROR(Inputs!BD1042/Inputs_old!BD1014-1,"-")</f>
        <v>-0.00820285895506656</v>
      </c>
      <c r="BE1014" s="90" t="n">
        <f aca="false">IFERROR(Inputs!BE1042/Inputs_old!BE1014-1,"-")</f>
        <v>-0.00820285895506656</v>
      </c>
      <c r="BF1014" s="90" t="n">
        <f aca="false">IFERROR(Inputs!BF1042/Inputs_old!BF1014-1,"-")</f>
        <v>-0.00820285895506656</v>
      </c>
      <c r="BG1014" s="90" t="n">
        <f aca="false">IFERROR(Inputs!BG1042/Inputs_old!BG1014-1,"-")</f>
        <v>-0.00820285895506656</v>
      </c>
    </row>
    <row r="1015" customFormat="false" ht="12.75" hidden="false" customHeight="false" outlineLevel="0" collapsed="false">
      <c r="A1015" s="267" t="s">
        <v>631</v>
      </c>
      <c r="B1015" s="268"/>
      <c r="C1015" s="268"/>
      <c r="D1015" s="268"/>
      <c r="E1015" s="269"/>
      <c r="F1015" s="19" t="s">
        <v>659</v>
      </c>
      <c r="G1015" s="269" t="s">
        <v>12</v>
      </c>
      <c r="J1015" s="90" t="n">
        <f aca="false">IFERROR(Inputs!J1043/Inputs_old!J1015-1,"-")</f>
        <v>-1</v>
      </c>
      <c r="K1015" s="90" t="n">
        <f aca="false">IFERROR(Inputs!K1043/Inputs_old!K1015-1,"-")</f>
        <v>-1</v>
      </c>
      <c r="L1015" s="90" t="n">
        <f aca="false">IFERROR(Inputs!L1043/Inputs_old!L1015-1,"-")</f>
        <v>-1</v>
      </c>
      <c r="M1015" s="90" t="n">
        <f aca="false">IFERROR(Inputs!M1043/Inputs_old!M1015-1,"-")</f>
        <v>-1</v>
      </c>
      <c r="N1015" s="90" t="n">
        <f aca="false">IFERROR(Inputs!N1043/Inputs_old!N1015-1,"-")</f>
        <v>-1</v>
      </c>
      <c r="O1015" s="90" t="n">
        <f aca="false">IFERROR(Inputs!O1043/Inputs_old!O1015-1,"-")</f>
        <v>-1</v>
      </c>
      <c r="P1015" s="90" t="n">
        <f aca="false">IFERROR(Inputs!P1043/Inputs_old!P1015-1,"-")</f>
        <v>-1</v>
      </c>
      <c r="Q1015" s="90" t="n">
        <f aca="false">IFERROR(Inputs!Q1043/Inputs_old!Q1015-1,"-")</f>
        <v>-1</v>
      </c>
      <c r="R1015" s="90" t="n">
        <f aca="false">IFERROR(Inputs!R1043/Inputs_old!R1015-1,"-")</f>
        <v>-1</v>
      </c>
      <c r="S1015" s="90" t="n">
        <f aca="false">IFERROR(Inputs!S1043/Inputs_old!S1015-1,"-")</f>
        <v>-1</v>
      </c>
      <c r="T1015" s="90" t="n">
        <f aca="false">IFERROR(Inputs!T1043/Inputs_old!T1015-1,"-")</f>
        <v>-1</v>
      </c>
      <c r="U1015" s="90" t="n">
        <f aca="false">IFERROR(Inputs!U1043/Inputs_old!U1015-1,"-")</f>
        <v>-1</v>
      </c>
      <c r="V1015" s="90" t="n">
        <f aca="false">IFERROR(Inputs!V1043/Inputs_old!V1015-1,"-")</f>
        <v>-1</v>
      </c>
      <c r="W1015" s="90" t="n">
        <f aca="false">IFERROR(Inputs!W1043/Inputs_old!W1015-1,"-")</f>
        <v>-1</v>
      </c>
      <c r="X1015" s="90" t="n">
        <f aca="false">IFERROR(Inputs!X1043/Inputs_old!X1015-1,"-")</f>
        <v>-1</v>
      </c>
      <c r="Y1015" s="90" t="n">
        <f aca="false">IFERROR(Inputs!Y1043/Inputs_old!Y1015-1,"-")</f>
        <v>-1</v>
      </c>
      <c r="Z1015" s="90" t="n">
        <f aca="false">IFERROR(Inputs!Z1043/Inputs_old!Z1015-1,"-")</f>
        <v>-1</v>
      </c>
      <c r="AA1015" s="90" t="n">
        <f aca="false">IFERROR(Inputs!AA1043/Inputs_old!AA1015-1,"-")</f>
        <v>-1</v>
      </c>
      <c r="AB1015" s="90" t="n">
        <f aca="false">IFERROR(Inputs!AB1043/Inputs_old!AB1015-1,"-")</f>
        <v>-1</v>
      </c>
      <c r="AC1015" s="90" t="n">
        <f aca="false">IFERROR(Inputs!AC1043/Inputs_old!AC1015-1,"-")</f>
        <v>-1</v>
      </c>
      <c r="AD1015" s="90" t="n">
        <f aca="false">IFERROR(Inputs!AD1043/Inputs_old!AD1015-1,"-")</f>
        <v>-1</v>
      </c>
      <c r="AE1015" s="90" t="n">
        <f aca="false">IFERROR(Inputs!AE1043/Inputs_old!AE1015-1,"-")</f>
        <v>-0.700784259607478</v>
      </c>
      <c r="AF1015" s="90" t="n">
        <f aca="false">IFERROR(Inputs!AF1043/Inputs_old!AF1015-1,"-")</f>
        <v>-64.2331421242389</v>
      </c>
      <c r="AG1015" s="90" t="n">
        <f aca="false">IFERROR(Inputs!AG1043/Inputs_old!AG1015-1,"-")</f>
        <v>0.610865755616669</v>
      </c>
      <c r="AH1015" s="90" t="n">
        <f aca="false">IFERROR(Inputs!AH1043/Inputs_old!AH1015-1,"-")</f>
        <v>1.14796542394476</v>
      </c>
      <c r="AI1015" s="90" t="n">
        <f aca="false">IFERROR(Inputs!AI1043/Inputs_old!AI1015-1,"-")</f>
        <v>-0.65930960895655</v>
      </c>
      <c r="AJ1015" s="90" t="n">
        <f aca="false">IFERROR(Inputs!AJ1043/Inputs_old!AJ1015-1,"-")</f>
        <v>-0.00819949479993232</v>
      </c>
      <c r="AK1015" s="90" t="n">
        <f aca="false">IFERROR(Inputs!AK1043/Inputs_old!AK1015-1,"-")</f>
        <v>-0.0130433755313202</v>
      </c>
      <c r="AL1015" s="90" t="n">
        <f aca="false">IFERROR(Inputs!AL1043/Inputs_old!AL1015-1,"-")</f>
        <v>-0.0059262092762965</v>
      </c>
      <c r="AM1015" s="90" t="n">
        <f aca="false">IFERROR(Inputs!AM1043/Inputs_old!AM1015-1,"-")</f>
        <v>-0.0221389434937301</v>
      </c>
      <c r="AN1015" s="90" t="n">
        <f aca="false">IFERROR(Inputs!AN1043/Inputs_old!AN1015-1,"-")</f>
        <v>-0.00820285895506656</v>
      </c>
      <c r="AO1015" s="90" t="n">
        <f aca="false">IFERROR(Inputs!AO1043/Inputs_old!AO1015-1,"-")</f>
        <v>-0.00820285895506656</v>
      </c>
      <c r="AP1015" s="90" t="n">
        <f aca="false">IFERROR(Inputs!AP1043/Inputs_old!AP1015-1,"-")</f>
        <v>-0.0054685728300311</v>
      </c>
      <c r="AQ1015" s="90" t="n">
        <f aca="false">IFERROR(Inputs!AQ1043/Inputs_old!AQ1015-1,"-")</f>
        <v>-0.00820285895506656</v>
      </c>
      <c r="AR1015" s="90" t="n">
        <f aca="false">IFERROR(Inputs!AR1043/Inputs_old!AR1015-1,"-")</f>
        <v>-0.00820285895506656</v>
      </c>
      <c r="AS1015" s="90" t="n">
        <f aca="false">IFERROR(Inputs!AS1043/Inputs_old!AS1015-1,"-")</f>
        <v>-0.00820285895506656</v>
      </c>
      <c r="AT1015" s="90" t="n">
        <f aca="false">IFERROR(Inputs!AT1043/Inputs_old!AT1015-1,"-")</f>
        <v>-0.00546857283001356</v>
      </c>
      <c r="AU1015" s="90" t="n">
        <f aca="false">IFERROR(Inputs!AU1043/Inputs_old!AU1015-1,"-")</f>
        <v>-0.00820285895506656</v>
      </c>
      <c r="AV1015" s="90" t="n">
        <f aca="false">IFERROR(Inputs!AV1043/Inputs_old!AV1015-1,"-")</f>
        <v>-0.00820285895506656</v>
      </c>
      <c r="AW1015" s="90" t="n">
        <f aca="false">IFERROR(Inputs!AW1043/Inputs_old!AW1015-1,"-")</f>
        <v>-0.00820285895506656</v>
      </c>
      <c r="AX1015" s="90" t="n">
        <f aca="false">IFERROR(Inputs!AX1043/Inputs_old!AX1015-1,"-")</f>
        <v>-0.0054685728300311</v>
      </c>
      <c r="AY1015" s="90" t="n">
        <f aca="false">IFERROR(Inputs!AY1043/Inputs_old!AY1015-1,"-")</f>
        <v>-0.00820285895506656</v>
      </c>
      <c r="AZ1015" s="90" t="n">
        <f aca="false">IFERROR(Inputs!AZ1043/Inputs_old!AZ1015-1,"-")</f>
        <v>-0.00820285895506656</v>
      </c>
      <c r="BA1015" s="90" t="n">
        <f aca="false">IFERROR(Inputs!BA1043/Inputs_old!BA1015-1,"-")</f>
        <v>-0.00820285895506656</v>
      </c>
      <c r="BB1015" s="90" t="n">
        <f aca="false">IFERROR(Inputs!BB1043/Inputs_old!BB1015-1,"-")</f>
        <v>-0.00820285895506656</v>
      </c>
      <c r="BC1015" s="90" t="n">
        <f aca="false">IFERROR(Inputs!BC1043/Inputs_old!BC1015-1,"-")</f>
        <v>-0.00820285895506656</v>
      </c>
      <c r="BD1015" s="90" t="n">
        <f aca="false">IFERROR(Inputs!BD1043/Inputs_old!BD1015-1,"-")</f>
        <v>-0.00820285895506656</v>
      </c>
      <c r="BE1015" s="90" t="n">
        <f aca="false">IFERROR(Inputs!BE1043/Inputs_old!BE1015-1,"-")</f>
        <v>-0.00820285895506656</v>
      </c>
      <c r="BF1015" s="90" t="n">
        <f aca="false">IFERROR(Inputs!BF1043/Inputs_old!BF1015-1,"-")</f>
        <v>-0.00820285895506656</v>
      </c>
      <c r="BG1015" s="90" t="n">
        <f aca="false">IFERROR(Inputs!BG1043/Inputs_old!BG1015-1,"-")</f>
        <v>-0.00820285895506656</v>
      </c>
    </row>
    <row r="1016" customFormat="false" ht="12.75" hidden="false" customHeight="false" outlineLevel="0" collapsed="false">
      <c r="A1016" s="267" t="s">
        <v>631</v>
      </c>
      <c r="B1016" s="268"/>
      <c r="C1016" s="268"/>
      <c r="D1016" s="268"/>
      <c r="E1016" s="269"/>
      <c r="F1016" s="19" t="s">
        <v>660</v>
      </c>
      <c r="G1016" s="269" t="s">
        <v>12</v>
      </c>
      <c r="J1016" s="90" t="n">
        <f aca="false">IFERROR(Inputs!J1044/Inputs_old!J1016-1,"-")</f>
        <v>-1</v>
      </c>
      <c r="K1016" s="90" t="n">
        <f aca="false">IFERROR(Inputs!K1044/Inputs_old!K1016-1,"-")</f>
        <v>-1</v>
      </c>
      <c r="L1016" s="90" t="n">
        <f aca="false">IFERROR(Inputs!L1044/Inputs_old!L1016-1,"-")</f>
        <v>-1</v>
      </c>
      <c r="M1016" s="90" t="n">
        <f aca="false">IFERROR(Inputs!M1044/Inputs_old!M1016-1,"-")</f>
        <v>-1</v>
      </c>
      <c r="N1016" s="90" t="n">
        <f aca="false">IFERROR(Inputs!N1044/Inputs_old!N1016-1,"-")</f>
        <v>-1</v>
      </c>
      <c r="O1016" s="90" t="n">
        <f aca="false">IFERROR(Inputs!O1044/Inputs_old!O1016-1,"-")</f>
        <v>-1</v>
      </c>
      <c r="P1016" s="90" t="n">
        <f aca="false">IFERROR(Inputs!P1044/Inputs_old!P1016-1,"-")</f>
        <v>-1</v>
      </c>
      <c r="Q1016" s="90" t="n">
        <f aca="false">IFERROR(Inputs!Q1044/Inputs_old!Q1016-1,"-")</f>
        <v>-1</v>
      </c>
      <c r="R1016" s="90" t="n">
        <f aca="false">IFERROR(Inputs!R1044/Inputs_old!R1016-1,"-")</f>
        <v>-1</v>
      </c>
      <c r="S1016" s="90" t="n">
        <f aca="false">IFERROR(Inputs!S1044/Inputs_old!S1016-1,"-")</f>
        <v>-1</v>
      </c>
      <c r="T1016" s="90" t="n">
        <f aca="false">IFERROR(Inputs!T1044/Inputs_old!T1016-1,"-")</f>
        <v>-1</v>
      </c>
      <c r="U1016" s="90" t="n">
        <f aca="false">IFERROR(Inputs!U1044/Inputs_old!U1016-1,"-")</f>
        <v>-1</v>
      </c>
      <c r="V1016" s="90" t="n">
        <f aca="false">IFERROR(Inputs!V1044/Inputs_old!V1016-1,"-")</f>
        <v>-1</v>
      </c>
      <c r="W1016" s="90" t="n">
        <f aca="false">IFERROR(Inputs!W1044/Inputs_old!W1016-1,"-")</f>
        <v>-1</v>
      </c>
      <c r="X1016" s="90" t="n">
        <f aca="false">IFERROR(Inputs!X1044/Inputs_old!X1016-1,"-")</f>
        <v>-1</v>
      </c>
      <c r="Y1016" s="90" t="n">
        <f aca="false">IFERROR(Inputs!Y1044/Inputs_old!Y1016-1,"-")</f>
        <v>-1</v>
      </c>
      <c r="Z1016" s="90" t="n">
        <f aca="false">IFERROR(Inputs!Z1044/Inputs_old!Z1016-1,"-")</f>
        <v>-1</v>
      </c>
      <c r="AA1016" s="90" t="n">
        <f aca="false">IFERROR(Inputs!AA1044/Inputs_old!AA1016-1,"-")</f>
        <v>-1</v>
      </c>
      <c r="AB1016" s="90" t="n">
        <f aca="false">IFERROR(Inputs!AB1044/Inputs_old!AB1016-1,"-")</f>
        <v>-1</v>
      </c>
      <c r="AC1016" s="90" t="n">
        <f aca="false">IFERROR(Inputs!AC1044/Inputs_old!AC1016-1,"-")</f>
        <v>-1</v>
      </c>
      <c r="AD1016" s="90" t="n">
        <f aca="false">IFERROR(Inputs!AD1044/Inputs_old!AD1016-1,"-")</f>
        <v>-1</v>
      </c>
      <c r="AE1016" s="90" t="n">
        <f aca="false">IFERROR(Inputs!AE1044/Inputs_old!AE1016-1,"-")</f>
        <v>0.310632483714817</v>
      </c>
      <c r="AF1016" s="90" t="n">
        <f aca="false">IFERROR(Inputs!AF1044/Inputs_old!AF1016-1,"-")</f>
        <v>-1.78857662111138</v>
      </c>
      <c r="AG1016" s="90" t="n">
        <f aca="false">IFERROR(Inputs!AG1044/Inputs_old!AG1016-1,"-")</f>
        <v>-0.348702724094106</v>
      </c>
      <c r="AH1016" s="90" t="n">
        <f aca="false">IFERROR(Inputs!AH1044/Inputs_old!AH1016-1,"-")</f>
        <v>1.67450922028923</v>
      </c>
      <c r="AI1016" s="90" t="n">
        <f aca="false">IFERROR(Inputs!AI1044/Inputs_old!AI1016-1,"-")</f>
        <v>-0.390255052752689</v>
      </c>
      <c r="AJ1016" s="90" t="n">
        <f aca="false">IFERROR(Inputs!AJ1044/Inputs_old!AJ1016-1,"-")</f>
        <v>-0.130802355363827</v>
      </c>
      <c r="AK1016" s="90" t="n">
        <f aca="false">IFERROR(Inputs!AK1044/Inputs_old!AK1016-1,"-")</f>
        <v>0.0189258648961517</v>
      </c>
      <c r="AL1016" s="90" t="n">
        <f aca="false">IFERROR(Inputs!AL1044/Inputs_old!AL1016-1,"-")</f>
        <v>0.00599136737005712</v>
      </c>
      <c r="AM1016" s="90" t="n">
        <f aca="false">IFERROR(Inputs!AM1044/Inputs_old!AM1016-1,"-")</f>
        <v>0.0282252370083536</v>
      </c>
      <c r="AN1016" s="90" t="n">
        <f aca="false">IFERROR(Inputs!AN1044/Inputs_old!AN1016-1,"-")</f>
        <v>0.0139752451133826</v>
      </c>
      <c r="AO1016" s="90" t="n">
        <f aca="false">IFERROR(Inputs!AO1044/Inputs_old!AO1016-1,"-")</f>
        <v>0.0139752451133826</v>
      </c>
      <c r="AP1016" s="90" t="n">
        <f aca="false">IFERROR(Inputs!AP1044/Inputs_old!AP1016-1,"-")</f>
        <v>0.0167702947159907</v>
      </c>
      <c r="AQ1016" s="90" t="n">
        <f aca="false">IFERROR(Inputs!AQ1044/Inputs_old!AQ1016-1,"-")</f>
        <v>0.00276433380949759</v>
      </c>
      <c r="AR1016" s="90" t="n">
        <f aca="false">IFERROR(Inputs!AR1044/Inputs_old!AR1016-1,"-")</f>
        <v>0.0139752451133826</v>
      </c>
      <c r="AS1016" s="90" t="n">
        <f aca="false">IFERROR(Inputs!AS1044/Inputs_old!AS1016-1,"-")</f>
        <v>0.0139752451133826</v>
      </c>
      <c r="AT1016" s="90" t="n">
        <f aca="false">IFERROR(Inputs!AT1044/Inputs_old!AT1016-1,"-")</f>
        <v>0.0167702947159907</v>
      </c>
      <c r="AU1016" s="90" t="n">
        <f aca="false">IFERROR(Inputs!AU1044/Inputs_old!AU1016-1,"-")</f>
        <v>0.0139752451133826</v>
      </c>
      <c r="AV1016" s="90" t="n">
        <f aca="false">IFERROR(Inputs!AV1044/Inputs_old!AV1016-1,"-")</f>
        <v>0.00276433380949759</v>
      </c>
      <c r="AW1016" s="90" t="n">
        <f aca="false">IFERROR(Inputs!AW1044/Inputs_old!AW1016-1,"-")</f>
        <v>0.0139752451133826</v>
      </c>
      <c r="AX1016" s="90" t="n">
        <f aca="false">IFERROR(Inputs!AX1044/Inputs_old!AX1016-1,"-")</f>
        <v>0.0167702947159907</v>
      </c>
      <c r="AY1016" s="90" t="n">
        <f aca="false">IFERROR(Inputs!AY1044/Inputs_old!AY1016-1,"-")</f>
        <v>0.0139752451133826</v>
      </c>
      <c r="AZ1016" s="90" t="n">
        <f aca="false">IFERROR(Inputs!AZ1044/Inputs_old!AZ1016-1,"-")</f>
        <v>0.0139752451133826</v>
      </c>
      <c r="BA1016" s="90" t="n">
        <f aca="false">IFERROR(Inputs!BA1044/Inputs_old!BA1016-1,"-")</f>
        <v>0.0139752451133826</v>
      </c>
      <c r="BB1016" s="90" t="n">
        <f aca="false">IFERROR(Inputs!BB1044/Inputs_old!BB1016-1,"-")</f>
        <v>0.0139752451133826</v>
      </c>
      <c r="BC1016" s="90" t="n">
        <f aca="false">IFERROR(Inputs!BC1044/Inputs_old!BC1016-1,"-")</f>
        <v>0.0139752451133826</v>
      </c>
      <c r="BD1016" s="90" t="n">
        <f aca="false">IFERROR(Inputs!BD1044/Inputs_old!BD1016-1,"-")</f>
        <v>0.0139752451133826</v>
      </c>
      <c r="BE1016" s="90" t="n">
        <f aca="false">IFERROR(Inputs!BE1044/Inputs_old!BE1016-1,"-")</f>
        <v>0.0139752451133826</v>
      </c>
      <c r="BF1016" s="90" t="n">
        <f aca="false">IFERROR(Inputs!BF1044/Inputs_old!BF1016-1,"-")</f>
        <v>0.0139752451133826</v>
      </c>
      <c r="BG1016" s="90" t="n">
        <f aca="false">IFERROR(Inputs!BG1044/Inputs_old!BG1016-1,"-")</f>
        <v>0.0139752451133826</v>
      </c>
    </row>
    <row r="1017" customFormat="false" ht="12.75" hidden="false" customHeight="false" outlineLevel="0" collapsed="false">
      <c r="A1017" s="267" t="s">
        <v>631</v>
      </c>
      <c r="B1017" s="268"/>
      <c r="C1017" s="268"/>
      <c r="D1017" s="268"/>
      <c r="E1017" s="269"/>
      <c r="F1017" s="19" t="s">
        <v>661</v>
      </c>
      <c r="G1017" s="269" t="s">
        <v>12</v>
      </c>
      <c r="J1017" s="90" t="n">
        <f aca="false">IFERROR(Inputs!J1045/Inputs_old!J1017-1,"-")</f>
        <v>-1</v>
      </c>
      <c r="K1017" s="90" t="n">
        <f aca="false">IFERROR(Inputs!K1045/Inputs_old!K1017-1,"-")</f>
        <v>-1</v>
      </c>
      <c r="L1017" s="90" t="n">
        <f aca="false">IFERROR(Inputs!L1045/Inputs_old!L1017-1,"-")</f>
        <v>-1</v>
      </c>
      <c r="M1017" s="90" t="n">
        <f aca="false">IFERROR(Inputs!M1045/Inputs_old!M1017-1,"-")</f>
        <v>-1</v>
      </c>
      <c r="N1017" s="90" t="n">
        <f aca="false">IFERROR(Inputs!N1045/Inputs_old!N1017-1,"-")</f>
        <v>-1</v>
      </c>
      <c r="O1017" s="90" t="n">
        <f aca="false">IFERROR(Inputs!O1045/Inputs_old!O1017-1,"-")</f>
        <v>-1</v>
      </c>
      <c r="P1017" s="90" t="n">
        <f aca="false">IFERROR(Inputs!P1045/Inputs_old!P1017-1,"-")</f>
        <v>-1</v>
      </c>
      <c r="Q1017" s="90" t="n">
        <f aca="false">IFERROR(Inputs!Q1045/Inputs_old!Q1017-1,"-")</f>
        <v>-1</v>
      </c>
      <c r="R1017" s="90" t="n">
        <f aca="false">IFERROR(Inputs!R1045/Inputs_old!R1017-1,"-")</f>
        <v>-1</v>
      </c>
      <c r="S1017" s="90" t="n">
        <f aca="false">IFERROR(Inputs!S1045/Inputs_old!S1017-1,"-")</f>
        <v>-1</v>
      </c>
      <c r="T1017" s="90" t="n">
        <f aca="false">IFERROR(Inputs!T1045/Inputs_old!T1017-1,"-")</f>
        <v>-1</v>
      </c>
      <c r="U1017" s="90" t="n">
        <f aca="false">IFERROR(Inputs!U1045/Inputs_old!U1017-1,"-")</f>
        <v>-1</v>
      </c>
      <c r="V1017" s="90" t="n">
        <f aca="false">IFERROR(Inputs!V1045/Inputs_old!V1017-1,"-")</f>
        <v>-1</v>
      </c>
      <c r="W1017" s="90" t="n">
        <f aca="false">IFERROR(Inputs!W1045/Inputs_old!W1017-1,"-")</f>
        <v>-1</v>
      </c>
      <c r="X1017" s="90" t="n">
        <f aca="false">IFERROR(Inputs!X1045/Inputs_old!X1017-1,"-")</f>
        <v>-1</v>
      </c>
      <c r="Y1017" s="90" t="n">
        <f aca="false">IFERROR(Inputs!Y1045/Inputs_old!Y1017-1,"-")</f>
        <v>-1</v>
      </c>
      <c r="Z1017" s="90" t="n">
        <f aca="false">IFERROR(Inputs!Z1045/Inputs_old!Z1017-1,"-")</f>
        <v>-1</v>
      </c>
      <c r="AA1017" s="90" t="n">
        <f aca="false">IFERROR(Inputs!AA1045/Inputs_old!AA1017-1,"-")</f>
        <v>-1</v>
      </c>
      <c r="AB1017" s="90" t="n">
        <f aca="false">IFERROR(Inputs!AB1045/Inputs_old!AB1017-1,"-")</f>
        <v>-1</v>
      </c>
      <c r="AC1017" s="90" t="n">
        <f aca="false">IFERROR(Inputs!AC1045/Inputs_old!AC1017-1,"-")</f>
        <v>-1</v>
      </c>
      <c r="AD1017" s="90" t="n">
        <f aca="false">IFERROR(Inputs!AD1045/Inputs_old!AD1017-1,"-")</f>
        <v>-1</v>
      </c>
      <c r="AE1017" s="90" t="n">
        <f aca="false">IFERROR(Inputs!AE1045/Inputs_old!AE1017-1,"-")</f>
        <v>0.794963379924039</v>
      </c>
      <c r="AF1017" s="90" t="n">
        <f aca="false">IFERROR(Inputs!AF1045/Inputs_old!AF1017-1,"-")</f>
        <v>-0.991919332621046</v>
      </c>
      <c r="AG1017" s="90" t="n">
        <f aca="false">IFERROR(Inputs!AG1045/Inputs_old!AG1017-1,"-")</f>
        <v>0.671605292549648</v>
      </c>
      <c r="AH1017" s="90" t="n">
        <f aca="false">IFERROR(Inputs!AH1045/Inputs_old!AH1017-1,"-")</f>
        <v>-0.899106420997784</v>
      </c>
      <c r="AI1017" s="90" t="n">
        <f aca="false">IFERROR(Inputs!AI1045/Inputs_old!AI1017-1,"-")</f>
        <v>1.45229475588871</v>
      </c>
      <c r="AJ1017" s="90" t="n">
        <f aca="false">IFERROR(Inputs!AJ1045/Inputs_old!AJ1017-1,"-")</f>
        <v>-0.140401843912863</v>
      </c>
      <c r="AK1017" s="90" t="n">
        <f aca="false">IFERROR(Inputs!AK1045/Inputs_old!AK1017-1,"-")</f>
        <v>0.00439580080330915</v>
      </c>
      <c r="AL1017" s="90" t="n">
        <f aca="false">IFERROR(Inputs!AL1045/Inputs_old!AL1017-1,"-")</f>
        <v>0.00568378959613725</v>
      </c>
      <c r="AM1017" s="90" t="n">
        <f aca="false">IFERROR(Inputs!AM1045/Inputs_old!AM1017-1,"-")</f>
        <v>0.00746199656455016</v>
      </c>
      <c r="AN1017" s="90" t="n">
        <f aca="false">IFERROR(Inputs!AN1045/Inputs_old!AN1017-1,"-")</f>
        <v>0.00276433380949759</v>
      </c>
      <c r="AO1017" s="90" t="n">
        <f aca="false">IFERROR(Inputs!AO1045/Inputs_old!AO1017-1,"-")</f>
        <v>0.00276433380949759</v>
      </c>
      <c r="AP1017" s="90" t="n">
        <f aca="false">IFERROR(Inputs!AP1045/Inputs_old!AP1017-1,"-")</f>
        <v>0.00552866781232453</v>
      </c>
      <c r="AQ1017" s="90" t="n">
        <f aca="false">IFERROR(Inputs!AQ1045/Inputs_old!AQ1017-1,"-")</f>
        <v>0.00276433380949759</v>
      </c>
      <c r="AR1017" s="90" t="n">
        <f aca="false">IFERROR(Inputs!AR1045/Inputs_old!AR1017-1,"-")</f>
        <v>0.00276433380949759</v>
      </c>
      <c r="AS1017" s="90" t="n">
        <f aca="false">IFERROR(Inputs!AS1045/Inputs_old!AS1017-1,"-")</f>
        <v>0.00276433380949759</v>
      </c>
      <c r="AT1017" s="90" t="n">
        <f aca="false">IFERROR(Inputs!AT1045/Inputs_old!AT1017-1,"-")</f>
        <v>0.00552866781232453</v>
      </c>
      <c r="AU1017" s="90" t="n">
        <f aca="false">IFERROR(Inputs!AU1045/Inputs_old!AU1017-1,"-")</f>
        <v>0.00276433380949759</v>
      </c>
      <c r="AV1017" s="90" t="n">
        <f aca="false">IFERROR(Inputs!AV1045/Inputs_old!AV1017-1,"-")</f>
        <v>0.00276433380949759</v>
      </c>
      <c r="AW1017" s="90" t="n">
        <f aca="false">IFERROR(Inputs!AW1045/Inputs_old!AW1017-1,"-")</f>
        <v>0.00276433380949759</v>
      </c>
      <c r="AX1017" s="90" t="n">
        <f aca="false">IFERROR(Inputs!AX1045/Inputs_old!AX1017-1,"-")</f>
        <v>0.00552866781232453</v>
      </c>
      <c r="AY1017" s="90" t="n">
        <f aca="false">IFERROR(Inputs!AY1045/Inputs_old!AY1017-1,"-")</f>
        <v>0.00276433380949759</v>
      </c>
      <c r="AZ1017" s="90" t="n">
        <f aca="false">IFERROR(Inputs!AZ1045/Inputs_old!AZ1017-1,"-")</f>
        <v>0.00276433380949759</v>
      </c>
      <c r="BA1017" s="90" t="n">
        <f aca="false">IFERROR(Inputs!BA1045/Inputs_old!BA1017-1,"-")</f>
        <v>0.00276433380949759</v>
      </c>
      <c r="BB1017" s="90" t="n">
        <f aca="false">IFERROR(Inputs!BB1045/Inputs_old!BB1017-1,"-")</f>
        <v>0.00276433380949759</v>
      </c>
      <c r="BC1017" s="90" t="n">
        <f aca="false">IFERROR(Inputs!BC1045/Inputs_old!BC1017-1,"-")</f>
        <v>0.00276433380949759</v>
      </c>
      <c r="BD1017" s="90" t="n">
        <f aca="false">IFERROR(Inputs!BD1045/Inputs_old!BD1017-1,"-")</f>
        <v>0.00276433380949759</v>
      </c>
      <c r="BE1017" s="90" t="n">
        <f aca="false">IFERROR(Inputs!BE1045/Inputs_old!BE1017-1,"-")</f>
        <v>0.00276433380949759</v>
      </c>
      <c r="BF1017" s="90" t="n">
        <f aca="false">IFERROR(Inputs!BF1045/Inputs_old!BF1017-1,"-")</f>
        <v>0.00276433380949759</v>
      </c>
      <c r="BG1017" s="90" t="n">
        <f aca="false">IFERROR(Inputs!BG1045/Inputs_old!BG1017-1,"-")</f>
        <v>0.00276433380949759</v>
      </c>
    </row>
    <row r="1018" customFormat="false" ht="12.75" hidden="false" customHeight="false" outlineLevel="0" collapsed="false">
      <c r="A1018" s="267" t="s">
        <v>631</v>
      </c>
      <c r="B1018" s="268"/>
      <c r="C1018" s="268"/>
      <c r="D1018" s="268"/>
      <c r="E1018" s="269"/>
      <c r="F1018" s="19" t="s">
        <v>662</v>
      </c>
      <c r="G1018" s="269" t="s">
        <v>12</v>
      </c>
      <c r="J1018" s="90" t="n">
        <f aca="false">IFERROR(Inputs!J1046/Inputs_old!J1018-1,"-")</f>
        <v>-1</v>
      </c>
      <c r="K1018" s="90" t="n">
        <f aca="false">IFERROR(Inputs!K1046/Inputs_old!K1018-1,"-")</f>
        <v>-1</v>
      </c>
      <c r="L1018" s="90" t="n">
        <f aca="false">IFERROR(Inputs!L1046/Inputs_old!L1018-1,"-")</f>
        <v>-1</v>
      </c>
      <c r="M1018" s="90" t="n">
        <f aca="false">IFERROR(Inputs!M1046/Inputs_old!M1018-1,"-")</f>
        <v>-1</v>
      </c>
      <c r="N1018" s="90" t="n">
        <f aca="false">IFERROR(Inputs!N1046/Inputs_old!N1018-1,"-")</f>
        <v>-1</v>
      </c>
      <c r="O1018" s="90" t="n">
        <f aca="false">IFERROR(Inputs!O1046/Inputs_old!O1018-1,"-")</f>
        <v>-1</v>
      </c>
      <c r="P1018" s="90" t="n">
        <f aca="false">IFERROR(Inputs!P1046/Inputs_old!P1018-1,"-")</f>
        <v>-1</v>
      </c>
      <c r="Q1018" s="90" t="n">
        <f aca="false">IFERROR(Inputs!Q1046/Inputs_old!Q1018-1,"-")</f>
        <v>-1</v>
      </c>
      <c r="R1018" s="90" t="n">
        <f aca="false">IFERROR(Inputs!R1046/Inputs_old!R1018-1,"-")</f>
        <v>-1</v>
      </c>
      <c r="S1018" s="90" t="n">
        <f aca="false">IFERROR(Inputs!S1046/Inputs_old!S1018-1,"-")</f>
        <v>-1</v>
      </c>
      <c r="T1018" s="90" t="n">
        <f aca="false">IFERROR(Inputs!T1046/Inputs_old!T1018-1,"-")</f>
        <v>-1</v>
      </c>
      <c r="U1018" s="90" t="n">
        <f aca="false">IFERROR(Inputs!U1046/Inputs_old!U1018-1,"-")</f>
        <v>-1</v>
      </c>
      <c r="V1018" s="90" t="n">
        <f aca="false">IFERROR(Inputs!V1046/Inputs_old!V1018-1,"-")</f>
        <v>-1</v>
      </c>
      <c r="W1018" s="90" t="n">
        <f aca="false">IFERROR(Inputs!W1046/Inputs_old!W1018-1,"-")</f>
        <v>-1</v>
      </c>
      <c r="X1018" s="90" t="n">
        <f aca="false">IFERROR(Inputs!X1046/Inputs_old!X1018-1,"-")</f>
        <v>-1</v>
      </c>
      <c r="Y1018" s="90" t="n">
        <f aca="false">IFERROR(Inputs!Y1046/Inputs_old!Y1018-1,"-")</f>
        <v>-1</v>
      </c>
      <c r="Z1018" s="90" t="n">
        <f aca="false">IFERROR(Inputs!Z1046/Inputs_old!Z1018-1,"-")</f>
        <v>-1</v>
      </c>
      <c r="AA1018" s="90" t="n">
        <f aca="false">IFERROR(Inputs!AA1046/Inputs_old!AA1018-1,"-")</f>
        <v>-1</v>
      </c>
      <c r="AB1018" s="90" t="n">
        <f aca="false">IFERROR(Inputs!AB1046/Inputs_old!AB1018-1,"-")</f>
        <v>-1</v>
      </c>
      <c r="AC1018" s="90" t="n">
        <f aca="false">IFERROR(Inputs!AC1046/Inputs_old!AC1018-1,"-")</f>
        <v>-1</v>
      </c>
      <c r="AD1018" s="90" t="n">
        <f aca="false">IFERROR(Inputs!AD1046/Inputs_old!AD1018-1,"-")</f>
        <v>-1</v>
      </c>
      <c r="AE1018" s="90" t="n">
        <f aca="false">IFERROR(Inputs!AE1046/Inputs_old!AE1018-1,"-")</f>
        <v>-0.285245917522521</v>
      </c>
      <c r="AF1018" s="90" t="n">
        <f aca="false">IFERROR(Inputs!AF1046/Inputs_old!AF1018-1,"-")</f>
        <v>1.42833816005726</v>
      </c>
      <c r="AG1018" s="90" t="n">
        <f aca="false">IFERROR(Inputs!AG1046/Inputs_old!AG1018-1,"-")</f>
        <v>-0.629319519331027</v>
      </c>
      <c r="AH1018" s="90" t="n">
        <f aca="false">IFERROR(Inputs!AH1046/Inputs_old!AH1018-1,"-")</f>
        <v>0.228808450650669</v>
      </c>
      <c r="AI1018" s="90" t="n">
        <f aca="false">IFERROR(Inputs!AI1046/Inputs_old!AI1018-1,"-")</f>
        <v>-0.521413760124423</v>
      </c>
      <c r="AJ1018" s="90" t="n">
        <f aca="false">IFERROR(Inputs!AJ1046/Inputs_old!AJ1018-1,"-")</f>
        <v>0.133609805109683</v>
      </c>
      <c r="AK1018" s="90" t="n">
        <f aca="false">IFERROR(Inputs!AK1046/Inputs_old!AK1018-1,"-")</f>
        <v>-0.00981792829721706</v>
      </c>
      <c r="AL1018" s="90" t="n">
        <f aca="false">IFERROR(Inputs!AL1046/Inputs_old!AL1018-1,"-")</f>
        <v>-0.00562199621730242</v>
      </c>
      <c r="AM1018" s="90" t="n">
        <f aca="false">IFERROR(Inputs!AM1046/Inputs_old!AM1018-1,"-")</f>
        <v>-0.0128485695039465</v>
      </c>
      <c r="AN1018" s="90" t="n">
        <f aca="false">IFERROR(Inputs!AN1046/Inputs_old!AN1018-1,"-")</f>
        <v>-0.00820285895506656</v>
      </c>
      <c r="AO1018" s="90" t="n">
        <f aca="false">IFERROR(Inputs!AO1046/Inputs_old!AO1018-1,"-")</f>
        <v>-0.00820285895506656</v>
      </c>
      <c r="AP1018" s="90" t="n">
        <f aca="false">IFERROR(Inputs!AP1046/Inputs_old!AP1018-1,"-")</f>
        <v>-0.00546857283001356</v>
      </c>
      <c r="AQ1018" s="90" t="n">
        <f aca="false">IFERROR(Inputs!AQ1046/Inputs_old!AQ1018-1,"-")</f>
        <v>-0.00820285895506656</v>
      </c>
      <c r="AR1018" s="90" t="n">
        <f aca="false">IFERROR(Inputs!AR1046/Inputs_old!AR1018-1,"-")</f>
        <v>-0.00820285895506656</v>
      </c>
      <c r="AS1018" s="90" t="n">
        <f aca="false">IFERROR(Inputs!AS1046/Inputs_old!AS1018-1,"-")</f>
        <v>-0.00820285895506656</v>
      </c>
      <c r="AT1018" s="90" t="n">
        <f aca="false">IFERROR(Inputs!AT1046/Inputs_old!AT1018-1,"-")</f>
        <v>-0.00546857283001356</v>
      </c>
      <c r="AU1018" s="90" t="n">
        <f aca="false">IFERROR(Inputs!AU1046/Inputs_old!AU1018-1,"-")</f>
        <v>-0.00820285895506656</v>
      </c>
      <c r="AV1018" s="90" t="n">
        <f aca="false">IFERROR(Inputs!AV1046/Inputs_old!AV1018-1,"-")</f>
        <v>-0.00820285895506656</v>
      </c>
      <c r="AW1018" s="90" t="n">
        <f aca="false">IFERROR(Inputs!AW1046/Inputs_old!AW1018-1,"-")</f>
        <v>-0.00820285895506656</v>
      </c>
      <c r="AX1018" s="90" t="n">
        <f aca="false">IFERROR(Inputs!AX1046/Inputs_old!AX1018-1,"-")</f>
        <v>-0.0054685728300311</v>
      </c>
      <c r="AY1018" s="90" t="n">
        <f aca="false">IFERROR(Inputs!AY1046/Inputs_old!AY1018-1,"-")</f>
        <v>-0.00820285895506656</v>
      </c>
      <c r="AZ1018" s="90" t="n">
        <f aca="false">IFERROR(Inputs!AZ1046/Inputs_old!AZ1018-1,"-")</f>
        <v>-0.00820285895506656</v>
      </c>
      <c r="BA1018" s="90" t="n">
        <f aca="false">IFERROR(Inputs!BA1046/Inputs_old!BA1018-1,"-")</f>
        <v>-0.00820285895506656</v>
      </c>
      <c r="BB1018" s="90" t="n">
        <f aca="false">IFERROR(Inputs!BB1046/Inputs_old!BB1018-1,"-")</f>
        <v>-0.00820285895506656</v>
      </c>
      <c r="BC1018" s="90" t="n">
        <f aca="false">IFERROR(Inputs!BC1046/Inputs_old!BC1018-1,"-")</f>
        <v>-0.00820285895506656</v>
      </c>
      <c r="BD1018" s="90" t="n">
        <f aca="false">IFERROR(Inputs!BD1046/Inputs_old!BD1018-1,"-")</f>
        <v>-0.00820285895506656</v>
      </c>
      <c r="BE1018" s="90" t="n">
        <f aca="false">IFERROR(Inputs!BE1046/Inputs_old!BE1018-1,"-")</f>
        <v>-0.00820285895506656</v>
      </c>
      <c r="BF1018" s="90" t="n">
        <f aca="false">IFERROR(Inputs!BF1046/Inputs_old!BF1018-1,"-")</f>
        <v>-0.00820285895506656</v>
      </c>
      <c r="BG1018" s="90" t="n">
        <f aca="false">IFERROR(Inputs!BG1046/Inputs_old!BG1018-1,"-")</f>
        <v>-0.00820285895506656</v>
      </c>
    </row>
    <row r="1019" customFormat="false" ht="12.75" hidden="false" customHeight="false" outlineLevel="0" collapsed="false">
      <c r="A1019" s="267" t="s">
        <v>631</v>
      </c>
      <c r="B1019" s="268"/>
      <c r="C1019" s="268"/>
      <c r="D1019" s="268"/>
      <c r="E1019" s="269"/>
      <c r="F1019" s="19" t="s">
        <v>663</v>
      </c>
      <c r="G1019" s="269" t="s">
        <v>12</v>
      </c>
      <c r="J1019" s="90" t="n">
        <f aca="false">IFERROR(Inputs!J1047/Inputs_old!J1019-1,"-")</f>
        <v>-1</v>
      </c>
      <c r="K1019" s="90" t="n">
        <f aca="false">IFERROR(Inputs!K1047/Inputs_old!K1019-1,"-")</f>
        <v>-1</v>
      </c>
      <c r="L1019" s="90" t="n">
        <f aca="false">IFERROR(Inputs!L1047/Inputs_old!L1019-1,"-")</f>
        <v>-1</v>
      </c>
      <c r="M1019" s="90" t="n">
        <f aca="false">IFERROR(Inputs!M1047/Inputs_old!M1019-1,"-")</f>
        <v>-1</v>
      </c>
      <c r="N1019" s="90" t="n">
        <f aca="false">IFERROR(Inputs!N1047/Inputs_old!N1019-1,"-")</f>
        <v>-1</v>
      </c>
      <c r="O1019" s="90" t="n">
        <f aca="false">IFERROR(Inputs!O1047/Inputs_old!O1019-1,"-")</f>
        <v>-1</v>
      </c>
      <c r="P1019" s="90" t="n">
        <f aca="false">IFERROR(Inputs!P1047/Inputs_old!P1019-1,"-")</f>
        <v>-1</v>
      </c>
      <c r="Q1019" s="90" t="n">
        <f aca="false">IFERROR(Inputs!Q1047/Inputs_old!Q1019-1,"-")</f>
        <v>-1</v>
      </c>
      <c r="R1019" s="90" t="n">
        <f aca="false">IFERROR(Inputs!R1047/Inputs_old!R1019-1,"-")</f>
        <v>-1</v>
      </c>
      <c r="S1019" s="90" t="n">
        <f aca="false">IFERROR(Inputs!S1047/Inputs_old!S1019-1,"-")</f>
        <v>-1</v>
      </c>
      <c r="T1019" s="90" t="n">
        <f aca="false">IFERROR(Inputs!T1047/Inputs_old!T1019-1,"-")</f>
        <v>-1</v>
      </c>
      <c r="U1019" s="90" t="n">
        <f aca="false">IFERROR(Inputs!U1047/Inputs_old!U1019-1,"-")</f>
        <v>-1</v>
      </c>
      <c r="V1019" s="90" t="n">
        <f aca="false">IFERROR(Inputs!V1047/Inputs_old!V1019-1,"-")</f>
        <v>-1</v>
      </c>
      <c r="W1019" s="90" t="n">
        <f aca="false">IFERROR(Inputs!W1047/Inputs_old!W1019-1,"-")</f>
        <v>-1</v>
      </c>
      <c r="X1019" s="90" t="n">
        <f aca="false">IFERROR(Inputs!X1047/Inputs_old!X1019-1,"-")</f>
        <v>-1</v>
      </c>
      <c r="Y1019" s="90" t="n">
        <f aca="false">IFERROR(Inputs!Y1047/Inputs_old!Y1019-1,"-")</f>
        <v>-1</v>
      </c>
      <c r="Z1019" s="90" t="n">
        <f aca="false">IFERROR(Inputs!Z1047/Inputs_old!Z1019-1,"-")</f>
        <v>-1</v>
      </c>
      <c r="AA1019" s="90" t="n">
        <f aca="false">IFERROR(Inputs!AA1047/Inputs_old!AA1019-1,"-")</f>
        <v>-1</v>
      </c>
      <c r="AB1019" s="90" t="n">
        <f aca="false">IFERROR(Inputs!AB1047/Inputs_old!AB1019-1,"-")</f>
        <v>-1</v>
      </c>
      <c r="AC1019" s="90" t="n">
        <f aca="false">IFERROR(Inputs!AC1047/Inputs_old!AC1019-1,"-")</f>
        <v>-1</v>
      </c>
      <c r="AD1019" s="90" t="n">
        <f aca="false">IFERROR(Inputs!AD1047/Inputs_old!AD1019-1,"-")</f>
        <v>-1</v>
      </c>
      <c r="AE1019" s="90" t="n">
        <f aca="false">IFERROR(Inputs!AE1047/Inputs_old!AE1019-1,"-")</f>
        <v>-0.77809668084246</v>
      </c>
      <c r="AF1019" s="90" t="n">
        <f aca="false">IFERROR(Inputs!AF1047/Inputs_old!AF1019-1,"-")</f>
        <v>1.37097075724021</v>
      </c>
      <c r="AG1019" s="90" t="n">
        <f aca="false">IFERROR(Inputs!AG1047/Inputs_old!AG1019-1,"-")</f>
        <v>0.216440024093147</v>
      </c>
      <c r="AH1019" s="90" t="n">
        <f aca="false">IFERROR(Inputs!AH1047/Inputs_old!AH1019-1,"-")</f>
        <v>-0.957207060842583</v>
      </c>
      <c r="AI1019" s="90" t="n">
        <f aca="false">IFERROR(Inputs!AI1047/Inputs_old!AI1019-1,"-")</f>
        <v>-0.521413760124423</v>
      </c>
      <c r="AJ1019" s="90" t="n">
        <f aca="false">IFERROR(Inputs!AJ1047/Inputs_old!AJ1019-1,"-")</f>
        <v>0.133609805109683</v>
      </c>
      <c r="AK1019" s="90" t="n">
        <f aca="false">IFERROR(Inputs!AK1047/Inputs_old!AK1019-1,"-")</f>
        <v>-0.0130433755313202</v>
      </c>
      <c r="AL1019" s="90" t="n">
        <f aca="false">IFERROR(Inputs!AL1047/Inputs_old!AL1019-1,"-")</f>
        <v>-0.0059262092762965</v>
      </c>
      <c r="AM1019" s="90" t="n">
        <f aca="false">IFERROR(Inputs!AM1047/Inputs_old!AM1019-1,"-")</f>
        <v>-0.0221389434937301</v>
      </c>
      <c r="AN1019" s="90" t="n">
        <f aca="false">IFERROR(Inputs!AN1047/Inputs_old!AN1019-1,"-")</f>
        <v>-0.00820285895506656</v>
      </c>
      <c r="AO1019" s="90" t="n">
        <f aca="false">IFERROR(Inputs!AO1047/Inputs_old!AO1019-1,"-")</f>
        <v>-0.00820285895506656</v>
      </c>
      <c r="AP1019" s="90" t="n">
        <f aca="false">IFERROR(Inputs!AP1047/Inputs_old!AP1019-1,"-")</f>
        <v>-0.00546857283001356</v>
      </c>
      <c r="AQ1019" s="90" t="n">
        <f aca="false">IFERROR(Inputs!AQ1047/Inputs_old!AQ1019-1,"-")</f>
        <v>-0.00820285895506656</v>
      </c>
      <c r="AR1019" s="90" t="n">
        <f aca="false">IFERROR(Inputs!AR1047/Inputs_old!AR1019-1,"-")</f>
        <v>-0.00820285895506656</v>
      </c>
      <c r="AS1019" s="90" t="n">
        <f aca="false">IFERROR(Inputs!AS1047/Inputs_old!AS1019-1,"-")</f>
        <v>-0.00820285895506656</v>
      </c>
      <c r="AT1019" s="90" t="n">
        <f aca="false">IFERROR(Inputs!AT1047/Inputs_old!AT1019-1,"-")</f>
        <v>-0.00546857283001356</v>
      </c>
      <c r="AU1019" s="90" t="n">
        <f aca="false">IFERROR(Inputs!AU1047/Inputs_old!AU1019-1,"-")</f>
        <v>-0.00820285895506656</v>
      </c>
      <c r="AV1019" s="90" t="n">
        <f aca="false">IFERROR(Inputs!AV1047/Inputs_old!AV1019-1,"-")</f>
        <v>-0.00820285895506656</v>
      </c>
      <c r="AW1019" s="90" t="n">
        <f aca="false">IFERROR(Inputs!AW1047/Inputs_old!AW1019-1,"-")</f>
        <v>-0.00820285895506656</v>
      </c>
      <c r="AX1019" s="90" t="n">
        <f aca="false">IFERROR(Inputs!AX1047/Inputs_old!AX1019-1,"-")</f>
        <v>-0.0054685728300311</v>
      </c>
      <c r="AY1019" s="90" t="n">
        <f aca="false">IFERROR(Inputs!AY1047/Inputs_old!AY1019-1,"-")</f>
        <v>-0.00820285895506656</v>
      </c>
      <c r="AZ1019" s="90" t="n">
        <f aca="false">IFERROR(Inputs!AZ1047/Inputs_old!AZ1019-1,"-")</f>
        <v>-0.00820285895506656</v>
      </c>
      <c r="BA1019" s="90" t="n">
        <f aca="false">IFERROR(Inputs!BA1047/Inputs_old!BA1019-1,"-")</f>
        <v>-0.00820285895506656</v>
      </c>
      <c r="BB1019" s="90" t="n">
        <f aca="false">IFERROR(Inputs!BB1047/Inputs_old!BB1019-1,"-")</f>
        <v>-0.00820285895506656</v>
      </c>
      <c r="BC1019" s="90" t="n">
        <f aca="false">IFERROR(Inputs!BC1047/Inputs_old!BC1019-1,"-")</f>
        <v>-0.00820285895506656</v>
      </c>
      <c r="BD1019" s="90" t="n">
        <f aca="false">IFERROR(Inputs!BD1047/Inputs_old!BD1019-1,"-")</f>
        <v>-0.00820285895506656</v>
      </c>
      <c r="BE1019" s="90" t="n">
        <f aca="false">IFERROR(Inputs!BE1047/Inputs_old!BE1019-1,"-")</f>
        <v>-0.00820285895506656</v>
      </c>
      <c r="BF1019" s="90" t="n">
        <f aca="false">IFERROR(Inputs!BF1047/Inputs_old!BF1019-1,"-")</f>
        <v>-0.00820285895506656</v>
      </c>
      <c r="BG1019" s="90" t="n">
        <f aca="false">IFERROR(Inputs!BG1047/Inputs_old!BG1019-1,"-")</f>
        <v>-0.00820285895506656</v>
      </c>
    </row>
    <row r="1020" customFormat="false" ht="12.75" hidden="false" customHeight="false" outlineLevel="0" collapsed="false">
      <c r="A1020" s="267" t="s">
        <v>631</v>
      </c>
      <c r="B1020" s="268"/>
      <c r="C1020" s="268"/>
      <c r="D1020" s="268"/>
      <c r="E1020" s="269"/>
      <c r="F1020" s="19" t="s">
        <v>664</v>
      </c>
      <c r="G1020" s="269" t="s">
        <v>12</v>
      </c>
      <c r="AA1020" s="90" t="n">
        <f aca="false">IFERROR(Inputs!AA1048/Inputs_old!AA1020-1,"-")</f>
        <v>-1</v>
      </c>
      <c r="AB1020" s="90" t="n">
        <f aca="false">IFERROR(Inputs!AB1048/Inputs_old!AB1020-1,"-")</f>
        <v>-1</v>
      </c>
      <c r="AC1020" s="90" t="n">
        <f aca="false">IFERROR(Inputs!AC1048/Inputs_old!AC1020-1,"-")</f>
        <v>-1</v>
      </c>
      <c r="AD1020" s="90" t="n">
        <f aca="false">IFERROR(Inputs!AD1048/Inputs_old!AD1020-1,"-")</f>
        <v>-1</v>
      </c>
      <c r="AE1020" s="90" t="n">
        <f aca="false">IFERROR(Inputs!AE1048/Inputs_old!AE1020-1,"-")</f>
        <v>-1</v>
      </c>
      <c r="AF1020" s="90" t="n">
        <f aca="false">IFERROR(Inputs!AF1048/Inputs_old!AF1020-1,"-")</f>
        <v>-0.600718216852952</v>
      </c>
      <c r="AG1020" s="90" t="n">
        <f aca="false">IFERROR(Inputs!AG1048/Inputs_old!AG1020-1,"-")</f>
        <v>0.480522291660247</v>
      </c>
      <c r="AH1020" s="90" t="n">
        <f aca="false">IFERROR(Inputs!AH1048/Inputs_old!AH1020-1,"-")</f>
        <v>-4.72778231168234</v>
      </c>
      <c r="AI1020" s="90" t="n">
        <f aca="false">IFERROR(Inputs!AI1048/Inputs_old!AI1020-1,"-")</f>
        <v>-0.831239313060438</v>
      </c>
      <c r="AJ1020" s="90" t="n">
        <f aca="false">IFERROR(Inputs!AJ1048/Inputs_old!AJ1020-1,"-")</f>
        <v>-0.54916299823441</v>
      </c>
      <c r="AK1020" s="90" t="n">
        <f aca="false">IFERROR(Inputs!AK1048/Inputs_old!AK1020-1,"-")</f>
        <v>0.0189258648961692</v>
      </c>
      <c r="AL1020" s="90" t="n">
        <f aca="false">IFERROR(Inputs!AL1048/Inputs_old!AL1020-1,"-")</f>
        <v>0.00599136737005712</v>
      </c>
      <c r="AM1020" s="90" t="n">
        <f aca="false">IFERROR(Inputs!AM1048/Inputs_old!AM1020-1,"-")</f>
        <v>0.0282252370083536</v>
      </c>
      <c r="AN1020" s="90" t="n">
        <f aca="false">IFERROR(Inputs!AN1048/Inputs_old!AN1020-1,"-")</f>
        <v>0.0139752451133826</v>
      </c>
      <c r="AO1020" s="90" t="n">
        <f aca="false">IFERROR(Inputs!AO1048/Inputs_old!AO1020-1,"-")</f>
        <v>0.0139752451133826</v>
      </c>
      <c r="AP1020" s="90" t="n">
        <f aca="false">IFERROR(Inputs!AP1048/Inputs_old!AP1020-1,"-")</f>
        <v>0.0167702947159907</v>
      </c>
      <c r="AQ1020" s="90" t="n">
        <f aca="false">IFERROR(Inputs!AQ1048/Inputs_old!AQ1020-1,"-")</f>
        <v>0.00276433380949759</v>
      </c>
      <c r="AR1020" s="90" t="n">
        <f aca="false">IFERROR(Inputs!AR1048/Inputs_old!AR1020-1,"-")</f>
        <v>0.0139752451133826</v>
      </c>
      <c r="AS1020" s="90" t="n">
        <f aca="false">IFERROR(Inputs!AS1048/Inputs_old!AS1020-1,"-")</f>
        <v>0.0139752451133826</v>
      </c>
      <c r="AT1020" s="90" t="n">
        <f aca="false">IFERROR(Inputs!AT1048/Inputs_old!AT1020-1,"-")</f>
        <v>0.0167702947159907</v>
      </c>
      <c r="AU1020" s="90" t="n">
        <f aca="false">IFERROR(Inputs!AU1048/Inputs_old!AU1020-1,"-")</f>
        <v>0.0139752451133826</v>
      </c>
      <c r="AV1020" s="90" t="n">
        <f aca="false">IFERROR(Inputs!AV1048/Inputs_old!AV1020-1,"-")</f>
        <v>0.00276433380949759</v>
      </c>
      <c r="AW1020" s="90" t="n">
        <f aca="false">IFERROR(Inputs!AW1048/Inputs_old!AW1020-1,"-")</f>
        <v>0.0139752451133826</v>
      </c>
      <c r="AX1020" s="90" t="n">
        <f aca="false">IFERROR(Inputs!AX1048/Inputs_old!AX1020-1,"-")</f>
        <v>0.0167702947159907</v>
      </c>
      <c r="AY1020" s="90" t="n">
        <f aca="false">IFERROR(Inputs!AY1048/Inputs_old!AY1020-1,"-")</f>
        <v>0.0139752451133826</v>
      </c>
      <c r="AZ1020" s="90" t="n">
        <f aca="false">IFERROR(Inputs!AZ1048/Inputs_old!AZ1020-1,"-")</f>
        <v>0.0139752451133826</v>
      </c>
      <c r="BA1020" s="90" t="n">
        <f aca="false">IFERROR(Inputs!BA1048/Inputs_old!BA1020-1,"-")</f>
        <v>0.0139752451133826</v>
      </c>
      <c r="BB1020" s="90" t="n">
        <f aca="false">IFERROR(Inputs!BB1048/Inputs_old!BB1020-1,"-")</f>
        <v>0.0139752451133826</v>
      </c>
      <c r="BC1020" s="90" t="n">
        <f aca="false">IFERROR(Inputs!BC1048/Inputs_old!BC1020-1,"-")</f>
        <v>0.0139752451133826</v>
      </c>
      <c r="BD1020" s="90" t="n">
        <f aca="false">IFERROR(Inputs!BD1048/Inputs_old!BD1020-1,"-")</f>
        <v>0.0139752451133826</v>
      </c>
      <c r="BE1020" s="90" t="n">
        <f aca="false">IFERROR(Inputs!BE1048/Inputs_old!BE1020-1,"-")</f>
        <v>0.0139752451133826</v>
      </c>
      <c r="BF1020" s="90" t="n">
        <f aca="false">IFERROR(Inputs!BF1048/Inputs_old!BF1020-1,"-")</f>
        <v>0.0139752451133826</v>
      </c>
      <c r="BG1020" s="90" t="n">
        <f aca="false">IFERROR(Inputs!BG1048/Inputs_old!BG1020-1,"-")</f>
        <v>0.0139752451133826</v>
      </c>
    </row>
    <row r="1021" customFormat="false" ht="12.75" hidden="false" customHeight="false" outlineLevel="0" collapsed="false">
      <c r="A1021" s="267" t="s">
        <v>631</v>
      </c>
      <c r="B1021" s="268"/>
      <c r="C1021" s="268"/>
      <c r="D1021" s="268"/>
      <c r="E1021" s="269"/>
      <c r="F1021" s="19" t="s">
        <v>665</v>
      </c>
      <c r="G1021" s="269" t="s">
        <v>12</v>
      </c>
      <c r="AA1021" s="90" t="n">
        <f aca="false">IFERROR(Inputs!AA1049/Inputs_old!AA1021-1,"-")</f>
        <v>-1</v>
      </c>
      <c r="AB1021" s="90" t="n">
        <f aca="false">IFERROR(Inputs!AB1049/Inputs_old!AB1021-1,"-")</f>
        <v>-1</v>
      </c>
      <c r="AC1021" s="90" t="n">
        <f aca="false">IFERROR(Inputs!AC1049/Inputs_old!AC1021-1,"-")</f>
        <v>-1</v>
      </c>
      <c r="AD1021" s="90" t="n">
        <f aca="false">IFERROR(Inputs!AD1049/Inputs_old!AD1021-1,"-")</f>
        <v>-1</v>
      </c>
      <c r="AE1021" s="90" t="n">
        <f aca="false">IFERROR(Inputs!AE1049/Inputs_old!AE1021-1,"-")</f>
        <v>-1</v>
      </c>
      <c r="AF1021" s="90" t="n">
        <f aca="false">IFERROR(Inputs!AF1049/Inputs_old!AF1021-1,"-")</f>
        <v>-0.833160852806183</v>
      </c>
      <c r="AG1021" s="90" t="n">
        <f aca="false">IFERROR(Inputs!AG1049/Inputs_old!AG1021-1,"-")</f>
        <v>-0.535029478142481</v>
      </c>
      <c r="AH1021" s="90" t="n">
        <f aca="false">IFERROR(Inputs!AH1049/Inputs_old!AH1021-1,"-")</f>
        <v>-3.28653399777259</v>
      </c>
      <c r="AI1021" s="90" t="n">
        <f aca="false">IFERROR(Inputs!AI1049/Inputs_old!AI1021-1,"-")</f>
        <v>2.33124504474582</v>
      </c>
      <c r="AJ1021" s="90" t="n">
        <f aca="false">IFERROR(Inputs!AJ1049/Inputs_old!AJ1021-1,"-")</f>
        <v>-0.108266450972625</v>
      </c>
      <c r="AK1021" s="90" t="n">
        <f aca="false">IFERROR(Inputs!AK1049/Inputs_old!AK1021-1,"-")</f>
        <v>0.00439580080330915</v>
      </c>
      <c r="AL1021" s="90" t="n">
        <f aca="false">IFERROR(Inputs!AL1049/Inputs_old!AL1021-1,"-")</f>
        <v>0.00568378959613725</v>
      </c>
      <c r="AM1021" s="90" t="n">
        <f aca="false">IFERROR(Inputs!AM1049/Inputs_old!AM1021-1,"-")</f>
        <v>0.00746199656455016</v>
      </c>
      <c r="AN1021" s="90" t="n">
        <f aca="false">IFERROR(Inputs!AN1049/Inputs_old!AN1021-1,"-")</f>
        <v>0.00276433380949759</v>
      </c>
      <c r="AO1021" s="90" t="n">
        <f aca="false">IFERROR(Inputs!AO1049/Inputs_old!AO1021-1,"-")</f>
        <v>0.00276433380949759</v>
      </c>
      <c r="AP1021" s="90" t="n">
        <f aca="false">IFERROR(Inputs!AP1049/Inputs_old!AP1021-1,"-")</f>
        <v>0.00552866781232453</v>
      </c>
      <c r="AQ1021" s="90" t="n">
        <f aca="false">IFERROR(Inputs!AQ1049/Inputs_old!AQ1021-1,"-")</f>
        <v>0.00276433380949759</v>
      </c>
      <c r="AR1021" s="90" t="n">
        <f aca="false">IFERROR(Inputs!AR1049/Inputs_old!AR1021-1,"-")</f>
        <v>0.00276433380949759</v>
      </c>
      <c r="AS1021" s="90" t="n">
        <f aca="false">IFERROR(Inputs!AS1049/Inputs_old!AS1021-1,"-")</f>
        <v>0.00276433380949759</v>
      </c>
      <c r="AT1021" s="90" t="n">
        <f aca="false">IFERROR(Inputs!AT1049/Inputs_old!AT1021-1,"-")</f>
        <v>0.00552866781232453</v>
      </c>
      <c r="AU1021" s="90" t="n">
        <f aca="false">IFERROR(Inputs!AU1049/Inputs_old!AU1021-1,"-")</f>
        <v>0.00276433380949759</v>
      </c>
      <c r="AV1021" s="90" t="n">
        <f aca="false">IFERROR(Inputs!AV1049/Inputs_old!AV1021-1,"-")</f>
        <v>0.00276433380949759</v>
      </c>
      <c r="AW1021" s="90" t="n">
        <f aca="false">IFERROR(Inputs!AW1049/Inputs_old!AW1021-1,"-")</f>
        <v>0.00276433380949759</v>
      </c>
      <c r="AX1021" s="90" t="n">
        <f aca="false">IFERROR(Inputs!AX1049/Inputs_old!AX1021-1,"-")</f>
        <v>0.00552866781232453</v>
      </c>
      <c r="AY1021" s="90" t="n">
        <f aca="false">IFERROR(Inputs!AY1049/Inputs_old!AY1021-1,"-")</f>
        <v>0.00276433380949759</v>
      </c>
      <c r="AZ1021" s="90" t="n">
        <f aca="false">IFERROR(Inputs!AZ1049/Inputs_old!AZ1021-1,"-")</f>
        <v>0.00276433380949759</v>
      </c>
      <c r="BA1021" s="90" t="n">
        <f aca="false">IFERROR(Inputs!BA1049/Inputs_old!BA1021-1,"-")</f>
        <v>0.00276433380949759</v>
      </c>
      <c r="BB1021" s="90" t="n">
        <f aca="false">IFERROR(Inputs!BB1049/Inputs_old!BB1021-1,"-")</f>
        <v>0.00276433380949759</v>
      </c>
      <c r="BC1021" s="90" t="n">
        <f aca="false">IFERROR(Inputs!BC1049/Inputs_old!BC1021-1,"-")</f>
        <v>0.00276433380949759</v>
      </c>
      <c r="BD1021" s="90" t="n">
        <f aca="false">IFERROR(Inputs!BD1049/Inputs_old!BD1021-1,"-")</f>
        <v>0.00276433380949759</v>
      </c>
      <c r="BE1021" s="90" t="n">
        <f aca="false">IFERROR(Inputs!BE1049/Inputs_old!BE1021-1,"-")</f>
        <v>0.00276433380949759</v>
      </c>
      <c r="BF1021" s="90" t="n">
        <f aca="false">IFERROR(Inputs!BF1049/Inputs_old!BF1021-1,"-")</f>
        <v>0.00276433380949759</v>
      </c>
      <c r="BG1021" s="90" t="n">
        <f aca="false">IFERROR(Inputs!BG1049/Inputs_old!BG1021-1,"-")</f>
        <v>0.00276433380949759</v>
      </c>
    </row>
    <row r="1022" customFormat="false" ht="12.75" hidden="false" customHeight="false" outlineLevel="0" collapsed="false">
      <c r="A1022" s="267" t="s">
        <v>631</v>
      </c>
      <c r="B1022" s="268"/>
      <c r="C1022" s="268"/>
      <c r="D1022" s="268"/>
      <c r="E1022" s="269"/>
      <c r="F1022" s="19" t="s">
        <v>666</v>
      </c>
      <c r="G1022" s="269" t="s">
        <v>12</v>
      </c>
      <c r="AA1022" s="90" t="n">
        <f aca="false">IFERROR(Inputs!AA1050/Inputs_old!AA1022-1,"-")</f>
        <v>-1</v>
      </c>
      <c r="AB1022" s="90" t="n">
        <f aca="false">IFERROR(Inputs!AB1050/Inputs_old!AB1022-1,"-")</f>
        <v>-1</v>
      </c>
      <c r="AC1022" s="90" t="n">
        <f aca="false">IFERROR(Inputs!AC1050/Inputs_old!AC1022-1,"-")</f>
        <v>-1</v>
      </c>
      <c r="AD1022" s="90" t="n">
        <f aca="false">IFERROR(Inputs!AD1050/Inputs_old!AD1022-1,"-")</f>
        <v>-1</v>
      </c>
      <c r="AE1022" s="90" t="n">
        <f aca="false">IFERROR(Inputs!AE1050/Inputs_old!AE1022-1,"-")</f>
        <v>-1</v>
      </c>
      <c r="AF1022" s="90" t="n">
        <f aca="false">IFERROR(Inputs!AF1050/Inputs_old!AF1022-1,"-")</f>
        <v>0.0551166443753239</v>
      </c>
      <c r="AG1022" s="90" t="n">
        <f aca="false">IFERROR(Inputs!AG1050/Inputs_old!AG1022-1,"-")</f>
        <v>-0.207293052489617</v>
      </c>
      <c r="AH1022" s="90" t="n">
        <f aca="false">IFERROR(Inputs!AH1050/Inputs_old!AH1022-1,"-")</f>
        <v>7.99794923093065</v>
      </c>
      <c r="AI1022" s="90" t="n">
        <f aca="false">IFERROR(Inputs!AI1050/Inputs_old!AI1022-1,"-")</f>
        <v>-0.525467872930349</v>
      </c>
      <c r="AJ1022" s="90" t="n">
        <f aca="false">IFERROR(Inputs!AJ1050/Inputs_old!AJ1022-1,"-")</f>
        <v>0.323013788174282</v>
      </c>
      <c r="AK1022" s="90" t="n">
        <f aca="false">IFERROR(Inputs!AK1050/Inputs_old!AK1022-1,"-")</f>
        <v>-0.00981792829721706</v>
      </c>
      <c r="AL1022" s="90" t="n">
        <f aca="false">IFERROR(Inputs!AL1050/Inputs_old!AL1022-1,"-")</f>
        <v>-0.00562199621730242</v>
      </c>
      <c r="AM1022" s="90" t="n">
        <f aca="false">IFERROR(Inputs!AM1050/Inputs_old!AM1022-1,"-")</f>
        <v>-0.0128485695039465</v>
      </c>
      <c r="AN1022" s="90" t="n">
        <f aca="false">IFERROR(Inputs!AN1050/Inputs_old!AN1022-1,"-")</f>
        <v>-0.00820285895506656</v>
      </c>
      <c r="AO1022" s="90" t="n">
        <f aca="false">IFERROR(Inputs!AO1050/Inputs_old!AO1022-1,"-")</f>
        <v>-0.00820285895506656</v>
      </c>
      <c r="AP1022" s="90" t="n">
        <f aca="false">IFERROR(Inputs!AP1050/Inputs_old!AP1022-1,"-")</f>
        <v>-0.00546857283001356</v>
      </c>
      <c r="AQ1022" s="90" t="n">
        <f aca="false">IFERROR(Inputs!AQ1050/Inputs_old!AQ1022-1,"-")</f>
        <v>-0.00820285895506656</v>
      </c>
      <c r="AR1022" s="90" t="n">
        <f aca="false">IFERROR(Inputs!AR1050/Inputs_old!AR1022-1,"-")</f>
        <v>-0.00820285895506656</v>
      </c>
      <c r="AS1022" s="90" t="n">
        <f aca="false">IFERROR(Inputs!AS1050/Inputs_old!AS1022-1,"-")</f>
        <v>-0.00820285895506656</v>
      </c>
      <c r="AT1022" s="90" t="n">
        <f aca="false">IFERROR(Inputs!AT1050/Inputs_old!AT1022-1,"-")</f>
        <v>-0.0054685728300311</v>
      </c>
      <c r="AU1022" s="90" t="n">
        <f aca="false">IFERROR(Inputs!AU1050/Inputs_old!AU1022-1,"-")</f>
        <v>-0.00820285895506656</v>
      </c>
      <c r="AV1022" s="90" t="n">
        <f aca="false">IFERROR(Inputs!AV1050/Inputs_old!AV1022-1,"-")</f>
        <v>-0.00820285895506656</v>
      </c>
      <c r="AW1022" s="90" t="n">
        <f aca="false">IFERROR(Inputs!AW1050/Inputs_old!AW1022-1,"-")</f>
        <v>-0.00820285895506656</v>
      </c>
      <c r="AX1022" s="90" t="n">
        <f aca="false">IFERROR(Inputs!AX1050/Inputs_old!AX1022-1,"-")</f>
        <v>-0.0054685728300311</v>
      </c>
      <c r="AY1022" s="90" t="n">
        <f aca="false">IFERROR(Inputs!AY1050/Inputs_old!AY1022-1,"-")</f>
        <v>-0.00820285895506656</v>
      </c>
      <c r="AZ1022" s="90" t="n">
        <f aca="false">IFERROR(Inputs!AZ1050/Inputs_old!AZ1022-1,"-")</f>
        <v>-0.00820285895506656</v>
      </c>
      <c r="BA1022" s="90" t="n">
        <f aca="false">IFERROR(Inputs!BA1050/Inputs_old!BA1022-1,"-")</f>
        <v>-0.00820285895506656</v>
      </c>
      <c r="BB1022" s="90" t="n">
        <f aca="false">IFERROR(Inputs!BB1050/Inputs_old!BB1022-1,"-")</f>
        <v>-0.00820285895506656</v>
      </c>
      <c r="BC1022" s="90" t="n">
        <f aca="false">IFERROR(Inputs!BC1050/Inputs_old!BC1022-1,"-")</f>
        <v>-0.00820285895506656</v>
      </c>
      <c r="BD1022" s="90" t="n">
        <f aca="false">IFERROR(Inputs!BD1050/Inputs_old!BD1022-1,"-")</f>
        <v>-0.00820285895506656</v>
      </c>
      <c r="BE1022" s="90" t="n">
        <f aca="false">IFERROR(Inputs!BE1050/Inputs_old!BE1022-1,"-")</f>
        <v>-0.00820285895506656</v>
      </c>
      <c r="BF1022" s="90" t="n">
        <f aca="false">IFERROR(Inputs!BF1050/Inputs_old!BF1022-1,"-")</f>
        <v>-0.00820285895506656</v>
      </c>
      <c r="BG1022" s="90" t="n">
        <f aca="false">IFERROR(Inputs!BG1050/Inputs_old!BG1022-1,"-")</f>
        <v>-0.00820285895506656</v>
      </c>
    </row>
    <row r="1023" customFormat="false" ht="12.75" hidden="false" customHeight="false" outlineLevel="0" collapsed="false">
      <c r="A1023" s="267" t="s">
        <v>631</v>
      </c>
      <c r="B1023" s="268"/>
      <c r="C1023" s="268"/>
      <c r="D1023" s="268"/>
      <c r="E1023" s="269"/>
      <c r="F1023" s="19" t="s">
        <v>667</v>
      </c>
      <c r="G1023" s="269" t="s">
        <v>12</v>
      </c>
      <c r="AA1023" s="90" t="n">
        <f aca="false">IFERROR(Inputs!AA1051/Inputs_old!AA1023-1,"-")</f>
        <v>-1</v>
      </c>
      <c r="AB1023" s="90" t="n">
        <f aca="false">IFERROR(Inputs!AB1051/Inputs_old!AB1023-1,"-")</f>
        <v>-1</v>
      </c>
      <c r="AC1023" s="90" t="n">
        <f aca="false">IFERROR(Inputs!AC1051/Inputs_old!AC1023-1,"-")</f>
        <v>-1</v>
      </c>
      <c r="AD1023" s="90" t="n">
        <f aca="false">IFERROR(Inputs!AD1051/Inputs_old!AD1023-1,"-")</f>
        <v>-1</v>
      </c>
      <c r="AE1023" s="90" t="n">
        <f aca="false">IFERROR(Inputs!AE1051/Inputs_old!AE1023-1,"-")</f>
        <v>-1</v>
      </c>
      <c r="AF1023" s="90" t="n">
        <f aca="false">IFERROR(Inputs!AF1051/Inputs_old!AF1023-1,"-")</f>
        <v>1.40084292154166</v>
      </c>
      <c r="AG1023" s="90" t="n">
        <f aca="false">IFERROR(Inputs!AG1051/Inputs_old!AG1023-1,"-")</f>
        <v>0.118646240572821</v>
      </c>
      <c r="AH1023" s="90" t="n">
        <f aca="false">IFERROR(Inputs!AH1051/Inputs_old!AH1023-1,"-")</f>
        <v>0.0016370513795736</v>
      </c>
      <c r="AI1023" s="90" t="n">
        <f aca="false">IFERROR(Inputs!AI1051/Inputs_old!AI1023-1,"-")</f>
        <v>-1</v>
      </c>
      <c r="AJ1023" s="90" t="n">
        <f aca="false">IFERROR(Inputs!AJ1051/Inputs_old!AJ1023-1,"-")</f>
        <v>0.323013788174282</v>
      </c>
      <c r="AK1023" s="90" t="n">
        <f aca="false">IFERROR(Inputs!AK1051/Inputs_old!AK1023-1,"-")</f>
        <v>-0.0130433755313202</v>
      </c>
      <c r="AL1023" s="90" t="n">
        <f aca="false">IFERROR(Inputs!AL1051/Inputs_old!AL1023-1,"-")</f>
        <v>-0.0059262092762965</v>
      </c>
      <c r="AM1023" s="90" t="n">
        <f aca="false">IFERROR(Inputs!AM1051/Inputs_old!AM1023-1,"-")</f>
        <v>-0.0221389434937301</v>
      </c>
      <c r="AN1023" s="90" t="n">
        <f aca="false">IFERROR(Inputs!AN1051/Inputs_old!AN1023-1,"-")</f>
        <v>-0.00820285895506656</v>
      </c>
      <c r="AO1023" s="90" t="n">
        <f aca="false">IFERROR(Inputs!AO1051/Inputs_old!AO1023-1,"-")</f>
        <v>-0.00820285895506656</v>
      </c>
      <c r="AP1023" s="90" t="n">
        <f aca="false">IFERROR(Inputs!AP1051/Inputs_old!AP1023-1,"-")</f>
        <v>-0.00546857283001356</v>
      </c>
      <c r="AQ1023" s="90" t="n">
        <f aca="false">IFERROR(Inputs!AQ1051/Inputs_old!AQ1023-1,"-")</f>
        <v>-0.00820285895506656</v>
      </c>
      <c r="AR1023" s="90" t="n">
        <f aca="false">IFERROR(Inputs!AR1051/Inputs_old!AR1023-1,"-")</f>
        <v>-0.00820285895506656</v>
      </c>
      <c r="AS1023" s="90" t="n">
        <f aca="false">IFERROR(Inputs!AS1051/Inputs_old!AS1023-1,"-")</f>
        <v>-0.00820285895506656</v>
      </c>
      <c r="AT1023" s="90" t="n">
        <f aca="false">IFERROR(Inputs!AT1051/Inputs_old!AT1023-1,"-")</f>
        <v>-0.0054685728300311</v>
      </c>
      <c r="AU1023" s="90" t="n">
        <f aca="false">IFERROR(Inputs!AU1051/Inputs_old!AU1023-1,"-")</f>
        <v>-0.00820285895506656</v>
      </c>
      <c r="AV1023" s="90" t="n">
        <f aca="false">IFERROR(Inputs!AV1051/Inputs_old!AV1023-1,"-")</f>
        <v>-0.00820285895506656</v>
      </c>
      <c r="AW1023" s="90" t="n">
        <f aca="false">IFERROR(Inputs!AW1051/Inputs_old!AW1023-1,"-")</f>
        <v>-0.00820285895506656</v>
      </c>
      <c r="AX1023" s="90" t="n">
        <f aca="false">IFERROR(Inputs!AX1051/Inputs_old!AX1023-1,"-")</f>
        <v>-0.0054685728300311</v>
      </c>
      <c r="AY1023" s="90" t="n">
        <f aca="false">IFERROR(Inputs!AY1051/Inputs_old!AY1023-1,"-")</f>
        <v>-0.00820285895506656</v>
      </c>
      <c r="AZ1023" s="90" t="n">
        <f aca="false">IFERROR(Inputs!AZ1051/Inputs_old!AZ1023-1,"-")</f>
        <v>-0.00820285895506656</v>
      </c>
      <c r="BA1023" s="90" t="n">
        <f aca="false">IFERROR(Inputs!BA1051/Inputs_old!BA1023-1,"-")</f>
        <v>-0.00820285895506656</v>
      </c>
      <c r="BB1023" s="90" t="n">
        <f aca="false">IFERROR(Inputs!BB1051/Inputs_old!BB1023-1,"-")</f>
        <v>-0.00820285895506656</v>
      </c>
      <c r="BC1023" s="90" t="n">
        <f aca="false">IFERROR(Inputs!BC1051/Inputs_old!BC1023-1,"-")</f>
        <v>-0.00820285895506656</v>
      </c>
      <c r="BD1023" s="90" t="n">
        <f aca="false">IFERROR(Inputs!BD1051/Inputs_old!BD1023-1,"-")</f>
        <v>-0.00820285895506656</v>
      </c>
      <c r="BE1023" s="90" t="n">
        <f aca="false">IFERROR(Inputs!BE1051/Inputs_old!BE1023-1,"-")</f>
        <v>-0.00820285895506656</v>
      </c>
      <c r="BF1023" s="90" t="n">
        <f aca="false">IFERROR(Inputs!BF1051/Inputs_old!BF1023-1,"-")</f>
        <v>-0.00820285895506656</v>
      </c>
      <c r="BG1023" s="90" t="n">
        <f aca="false">IFERROR(Inputs!BG1051/Inputs_old!BG1023-1,"-")</f>
        <v>-0.00820285895506656</v>
      </c>
    </row>
    <row r="1024" customFormat="false" ht="12.75" hidden="false" customHeight="false" outlineLevel="0" collapsed="false">
      <c r="A1024" s="267" t="s">
        <v>631</v>
      </c>
      <c r="B1024" s="268"/>
      <c r="C1024" s="268"/>
      <c r="D1024" s="268"/>
      <c r="E1024" s="269"/>
      <c r="F1024" s="19" t="s">
        <v>668</v>
      </c>
      <c r="G1024" s="269" t="s">
        <v>12</v>
      </c>
    </row>
    <row r="1025" customFormat="false" ht="12.75" hidden="false" customHeight="false" outlineLevel="0" collapsed="false">
      <c r="A1025" s="267" t="s">
        <v>631</v>
      </c>
      <c r="B1025" s="268"/>
      <c r="C1025" s="268"/>
      <c r="D1025" s="268"/>
      <c r="E1025" s="269"/>
      <c r="F1025" s="19" t="s">
        <v>669</v>
      </c>
      <c r="G1025" s="269" t="s">
        <v>12</v>
      </c>
    </row>
    <row r="1026" customFormat="false" ht="12.75" hidden="false" customHeight="false" outlineLevel="0" collapsed="false">
      <c r="A1026" s="267" t="s">
        <v>631</v>
      </c>
      <c r="B1026" s="268"/>
      <c r="C1026" s="268"/>
      <c r="D1026" s="268"/>
      <c r="E1026" s="269"/>
      <c r="F1026" s="19" t="s">
        <v>670</v>
      </c>
      <c r="G1026" s="269" t="s">
        <v>12</v>
      </c>
    </row>
    <row r="1027" customFormat="false" ht="12.75" hidden="false" customHeight="false" outlineLevel="0" collapsed="false">
      <c r="A1027" s="267"/>
      <c r="B1027" s="268"/>
      <c r="C1027" s="268"/>
      <c r="D1027" s="268"/>
      <c r="E1027" s="269"/>
      <c r="F1027" s="19"/>
      <c r="G1027" s="269"/>
    </row>
    <row r="1028" customFormat="false" ht="12.75" hidden="false" customHeight="false" outlineLevel="0" collapsed="false">
      <c r="A1028" s="267" t="s">
        <v>631</v>
      </c>
      <c r="B1028" s="268"/>
      <c r="C1028" s="268"/>
      <c r="D1028" s="268"/>
      <c r="E1028" s="269"/>
      <c r="F1028" s="19" t="s">
        <v>671</v>
      </c>
    </row>
    <row r="1029" customFormat="false" ht="12.75" hidden="false" customHeight="false" outlineLevel="0" collapsed="false">
      <c r="A1029" s="267" t="s">
        <v>631</v>
      </c>
      <c r="B1029" s="268"/>
      <c r="C1029" s="268"/>
      <c r="D1029" s="268"/>
      <c r="E1029" s="269"/>
      <c r="F1029" s="19" t="s">
        <v>672</v>
      </c>
    </row>
    <row r="1030" customFormat="false" ht="12.75" hidden="false" customHeight="false" outlineLevel="0" collapsed="false">
      <c r="A1030" s="267" t="s">
        <v>631</v>
      </c>
      <c r="B1030" s="268"/>
      <c r="C1030" s="268"/>
      <c r="D1030" s="268"/>
      <c r="E1030" s="269"/>
      <c r="F1030" s="19" t="s">
        <v>673</v>
      </c>
    </row>
    <row r="1031" customFormat="false" ht="12.75" hidden="false" customHeight="false" outlineLevel="0" collapsed="false">
      <c r="A1031" s="267" t="s">
        <v>631</v>
      </c>
      <c r="B1031" s="268"/>
      <c r="C1031" s="268"/>
      <c r="D1031" s="268"/>
      <c r="E1031" s="269"/>
      <c r="F1031" s="19" t="s">
        <v>674</v>
      </c>
    </row>
    <row r="1032" customFormat="false" ht="12.75" hidden="false" customHeight="false" outlineLevel="0" collapsed="false">
      <c r="A1032" s="267" t="s">
        <v>631</v>
      </c>
      <c r="B1032" s="268"/>
      <c r="C1032" s="268"/>
      <c r="D1032" s="268"/>
      <c r="E1032" s="269"/>
      <c r="F1032" s="19" t="s">
        <v>675</v>
      </c>
    </row>
    <row r="1033" customFormat="false" ht="12.75" hidden="false" customHeight="false" outlineLevel="0" collapsed="false">
      <c r="A1033" s="267" t="s">
        <v>631</v>
      </c>
      <c r="B1033" s="268"/>
      <c r="C1033" s="268"/>
      <c r="D1033" s="268"/>
      <c r="E1033" s="269"/>
      <c r="F1033" s="19" t="s">
        <v>676</v>
      </c>
    </row>
    <row r="1034" customFormat="false" ht="12.75" hidden="false" customHeight="false" outlineLevel="0" collapsed="false">
      <c r="A1034" s="267" t="s">
        <v>631</v>
      </c>
      <c r="B1034" s="268"/>
      <c r="C1034" s="268"/>
      <c r="D1034" s="268"/>
      <c r="E1034" s="269"/>
      <c r="F1034" s="19" t="s">
        <v>677</v>
      </c>
    </row>
    <row r="1035" customFormat="false" ht="12.75" hidden="false" customHeight="false" outlineLevel="0" collapsed="false">
      <c r="A1035" s="267" t="s">
        <v>631</v>
      </c>
      <c r="B1035" s="268"/>
      <c r="C1035" s="268"/>
      <c r="D1035" s="268"/>
      <c r="E1035" s="269"/>
      <c r="F1035" s="19" t="s">
        <v>678</v>
      </c>
    </row>
    <row r="1036" customFormat="false" ht="12.75" hidden="false" customHeight="false" outlineLevel="0" collapsed="false">
      <c r="A1036" s="267" t="s">
        <v>631</v>
      </c>
      <c r="B1036" s="268"/>
      <c r="C1036" s="268"/>
      <c r="D1036" s="268"/>
      <c r="E1036" s="269"/>
      <c r="F1036" s="19" t="s">
        <v>679</v>
      </c>
    </row>
    <row r="1037" customFormat="false" ht="12.75" hidden="false" customHeight="false" outlineLevel="0" collapsed="false">
      <c r="A1037" s="267" t="s">
        <v>631</v>
      </c>
      <c r="B1037" s="268"/>
      <c r="C1037" s="268"/>
      <c r="D1037" s="268"/>
      <c r="E1037" s="269"/>
      <c r="F1037" s="19" t="s">
        <v>680</v>
      </c>
    </row>
    <row r="1038" customFormat="false" ht="12.75" hidden="false" customHeight="false" outlineLevel="0" collapsed="false">
      <c r="A1038" s="267" t="s">
        <v>631</v>
      </c>
      <c r="B1038" s="268"/>
      <c r="C1038" s="268"/>
      <c r="D1038" s="268"/>
      <c r="E1038" s="269"/>
      <c r="F1038" s="19" t="s">
        <v>681</v>
      </c>
    </row>
    <row r="1039" customFormat="false" ht="12.75" hidden="false" customHeight="false" outlineLevel="0" collapsed="false">
      <c r="A1039" s="267" t="s">
        <v>631</v>
      </c>
      <c r="B1039" s="268"/>
      <c r="C1039" s="268"/>
      <c r="D1039" s="268"/>
      <c r="E1039" s="269"/>
      <c r="F1039" s="19" t="s">
        <v>682</v>
      </c>
    </row>
    <row r="1040" customFormat="false" ht="12.75" hidden="false" customHeight="false" outlineLevel="0" collapsed="false">
      <c r="A1040" s="267" t="s">
        <v>631</v>
      </c>
      <c r="B1040" s="268"/>
      <c r="C1040" s="268"/>
      <c r="D1040" s="268"/>
      <c r="E1040" s="269"/>
      <c r="F1040" s="19" t="s">
        <v>683</v>
      </c>
    </row>
    <row r="1041" customFormat="false" ht="12.75" hidden="false" customHeight="false" outlineLevel="0" collapsed="false">
      <c r="A1041" s="267" t="s">
        <v>631</v>
      </c>
      <c r="B1041" s="268"/>
      <c r="C1041" s="268"/>
      <c r="D1041" s="268"/>
      <c r="E1041" s="269"/>
      <c r="F1041" s="19" t="s">
        <v>684</v>
      </c>
    </row>
    <row r="1042" customFormat="false" ht="12.75" hidden="false" customHeight="false" outlineLevel="0" collapsed="false">
      <c r="A1042" s="267" t="s">
        <v>631</v>
      </c>
      <c r="B1042" s="268"/>
      <c r="C1042" s="268"/>
      <c r="D1042" s="268"/>
      <c r="E1042" s="269"/>
      <c r="F1042" s="19" t="s">
        <v>685</v>
      </c>
    </row>
    <row r="1043" customFormat="false" ht="12.75" hidden="false" customHeight="false" outlineLevel="0" collapsed="false">
      <c r="A1043" s="267" t="s">
        <v>631</v>
      </c>
      <c r="B1043" s="268"/>
      <c r="C1043" s="268"/>
      <c r="D1043" s="268"/>
      <c r="E1043" s="269"/>
      <c r="F1043" s="19" t="s">
        <v>686</v>
      </c>
    </row>
    <row r="1044" customFormat="false" ht="12.75" hidden="false" customHeight="false" outlineLevel="0" collapsed="false">
      <c r="A1044" s="267" t="s">
        <v>631</v>
      </c>
      <c r="B1044" s="268"/>
      <c r="C1044" s="268"/>
      <c r="D1044" s="268"/>
      <c r="E1044" s="269"/>
      <c r="F1044" s="19" t="s">
        <v>687</v>
      </c>
    </row>
    <row r="1045" customFormat="false" ht="12.75" hidden="false" customHeight="false" outlineLevel="0" collapsed="false">
      <c r="A1045" s="267" t="s">
        <v>631</v>
      </c>
      <c r="B1045" s="268"/>
      <c r="C1045" s="268"/>
      <c r="D1045" s="268"/>
      <c r="E1045" s="269"/>
      <c r="F1045" s="19" t="s">
        <v>688</v>
      </c>
    </row>
    <row r="1046" customFormat="false" ht="12.75" hidden="false" customHeight="false" outlineLevel="0" collapsed="false">
      <c r="A1046" s="267" t="s">
        <v>631</v>
      </c>
      <c r="B1046" s="268"/>
      <c r="C1046" s="268"/>
      <c r="D1046" s="268"/>
      <c r="E1046" s="269"/>
      <c r="F1046" s="19" t="s">
        <v>689</v>
      </c>
    </row>
    <row r="1047" customFormat="false" ht="12.75" hidden="false" customHeight="false" outlineLevel="0" collapsed="false">
      <c r="A1047" s="267" t="s">
        <v>631</v>
      </c>
      <c r="B1047" s="268"/>
      <c r="C1047" s="268"/>
      <c r="D1047" s="268"/>
      <c r="E1047" s="269"/>
      <c r="F1047" s="19" t="s">
        <v>690</v>
      </c>
    </row>
    <row r="1048" customFormat="false" ht="12.75" hidden="false" customHeight="false" outlineLevel="0" collapsed="false">
      <c r="A1048" s="267" t="s">
        <v>631</v>
      </c>
      <c r="B1048" s="268"/>
      <c r="C1048" s="268"/>
      <c r="D1048" s="268"/>
      <c r="E1048" s="269"/>
      <c r="F1048" s="19" t="s">
        <v>691</v>
      </c>
    </row>
    <row r="1049" customFormat="false" ht="12.75" hidden="false" customHeight="false" outlineLevel="0" collapsed="false">
      <c r="A1049" s="267" t="s">
        <v>631</v>
      </c>
      <c r="B1049" s="268"/>
      <c r="C1049" s="268"/>
      <c r="D1049" s="268"/>
      <c r="E1049" s="269"/>
      <c r="F1049" s="19" t="s">
        <v>692</v>
      </c>
    </row>
    <row r="1050" customFormat="false" ht="12.75" hidden="false" customHeight="false" outlineLevel="0" collapsed="false">
      <c r="A1050" s="267" t="s">
        <v>631</v>
      </c>
      <c r="B1050" s="268"/>
      <c r="C1050" s="268"/>
      <c r="D1050" s="268"/>
      <c r="E1050" s="269"/>
      <c r="F1050" s="19" t="s">
        <v>693</v>
      </c>
    </row>
    <row r="1051" customFormat="false" ht="12.75" hidden="false" customHeight="false" outlineLevel="0" collapsed="false">
      <c r="A1051" s="267" t="s">
        <v>631</v>
      </c>
      <c r="B1051" s="268"/>
      <c r="C1051" s="268"/>
      <c r="D1051" s="268"/>
      <c r="E1051" s="269"/>
      <c r="F1051" s="19" t="s">
        <v>694</v>
      </c>
    </row>
  </sheetData>
  <conditionalFormatting sqref="BC55:BG55">
    <cfRule type="cellIs" priority="2" operator="lessThan" aboveAverage="0" equalAverage="0" bottom="0" percent="0" rank="0" text="" dxfId="26">
      <formula>0</formula>
    </cfRule>
    <cfRule type="cellIs" priority="4" operator="greaterThan" aboveAverage="0" equalAverage="0" bottom="0" percent="0" rank="0" text="" dxfId="28">
      <formula>0</formula>
    </cfRule>
  </conditionalFormatting>
  <conditionalFormatting sqref="AZ55:BB55">
    <cfRule type="cellIs" priority="5" operator="lessThan" aboveAverage="0" equalAverage="0" bottom="0" percent="0" rank="0" text="" dxfId="29">
      <formula>0</formula>
    </cfRule>
    <cfRule type="cellIs" priority="7" operator="greaterThan" aboveAverage="0" equalAverage="0" bottom="0" percent="0" rank="0" text="" dxfId="31">
      <formula>0</formula>
    </cfRule>
  </conditionalFormatting>
  <conditionalFormatting sqref="AH55:BG55">
    <cfRule type="cellIs" priority="8" operator="lessThan" aboveAverage="0" equalAverage="0" bottom="0" percent="0" rank="0" text="" dxfId="32">
      <formula>0</formula>
    </cfRule>
    <cfRule type="cellIs" priority="10" operator="greaterThan" aboveAverage="0" equalAverage="0" bottom="0" percent="0" rank="0" text="" dxfId="34">
      <formula>0</formula>
    </cfRule>
    <cfRule type="cellIs" priority="11" operator="lessThan" aboveAverage="0" equalAverage="0" bottom="0" percent="0" rank="0" text="" dxfId="35">
      <formula>0</formula>
    </cfRule>
    <cfRule type="cellIs" priority="13" operator="greaterThan" aboveAverage="0" equalAverage="0" bottom="0" percent="0" rank="0" text="" dxfId="37">
      <formula>0</formula>
    </cfRule>
  </conditionalFormatting>
  <conditionalFormatting sqref="AN55:AY55">
    <cfRule type="cellIs" priority="14" operator="lessThan" aboveAverage="0" equalAverage="0" bottom="0" percent="0" rank="0" text="" dxfId="38">
      <formula>0</formula>
    </cfRule>
    <cfRule type="cellIs" priority="16" operator="greaterThan" aboveAverage="0" equalAverage="0" bottom="0" percent="0" rank="0" text="" dxfId="40">
      <formula>0</formula>
    </cfRule>
  </conditionalFormatting>
  <conditionalFormatting sqref="AA551:BG563 AA571:BG582">
    <cfRule type="cellIs" priority="17" operator="lessThan" aboveAverage="0" equalAverage="0" bottom="0" percent="0" rank="0" text="" dxfId="41">
      <formula>0</formula>
    </cfRule>
    <cfRule type="cellIs" priority="18" operator="greaterThan" aboveAverage="0" equalAverage="0" bottom="0" percent="0" rank="0" text="" dxfId="42">
      <formula>0</formula>
    </cfRule>
  </conditionalFormatting>
  <conditionalFormatting sqref="AA324:BG324">
    <cfRule type="cellIs" priority="19" operator="lessThan" aboveAverage="0" equalAverage="0" bottom="0" percent="0" rank="0" text="" dxfId="43">
      <formula>0</formula>
    </cfRule>
    <cfRule type="cellIs" priority="21" operator="greaterThan" aboveAverage="0" equalAverage="0" bottom="0" percent="0" rank="0" text="" dxfId="45">
      <formula>0</formula>
    </cfRule>
  </conditionalFormatting>
  <conditionalFormatting sqref="BC671:BG679">
    <cfRule type="cellIs" priority="22" operator="lessThan" aboveAverage="0" equalAverage="0" bottom="0" percent="0" rank="0" text="" dxfId="46">
      <formula>0</formula>
    </cfRule>
    <cfRule type="cellIs" priority="24" operator="greaterThan" aboveAverage="0" equalAverage="0" bottom="0" percent="0" rank="0" text="" dxfId="48">
      <formula>0</formula>
    </cfRule>
  </conditionalFormatting>
  <conditionalFormatting sqref="AZ671:BB679">
    <cfRule type="cellIs" priority="25" operator="lessThan" aboveAverage="0" equalAverage="0" bottom="0" percent="0" rank="0" text="" dxfId="49">
      <formula>0</formula>
    </cfRule>
    <cfRule type="cellIs" priority="27" operator="greaterThan" aboveAverage="0" equalAverage="0" bottom="0" percent="0" rank="0" text="" dxfId="51">
      <formula>0</formula>
    </cfRule>
  </conditionalFormatting>
  <conditionalFormatting sqref="AN671:AY679">
    <cfRule type="cellIs" priority="28" operator="lessThan" aboveAverage="0" equalAverage="0" bottom="0" percent="0" rank="0" text="" dxfId="52">
      <formula>0</formula>
    </cfRule>
    <cfRule type="cellIs" priority="30" operator="greaterThan" aboveAverage="0" equalAverage="0" bottom="0" percent="0" rank="0" text="" dxfId="54">
      <formula>0</formula>
    </cfRule>
  </conditionalFormatting>
  <conditionalFormatting sqref="AA671:AM679">
    <cfRule type="cellIs" priority="31" operator="lessThan" aboveAverage="0" equalAverage="0" bottom="0" percent="0" rank="0" text="" dxfId="55">
      <formula>0</formula>
    </cfRule>
    <cfRule type="cellIs" priority="33" operator="greaterThan" aboveAverage="0" equalAverage="0" bottom="0" percent="0" rank="0" text="" dxfId="57">
      <formula>0</formula>
    </cfRule>
  </conditionalFormatting>
  <conditionalFormatting sqref="J671:Z675">
    <cfRule type="cellIs" priority="34" operator="lessThan" aboveAverage="0" equalAverage="0" bottom="0" percent="0" rank="0" text="" dxfId="58">
      <formula>0</formula>
    </cfRule>
    <cfRule type="cellIs" priority="36" operator="greaterThan" aboveAverage="0" equalAverage="0" bottom="0" percent="0" rank="0" text="" dxfId="60">
      <formula>0</formula>
    </cfRule>
  </conditionalFormatting>
  <conditionalFormatting sqref="BC1020:BG1023">
    <cfRule type="cellIs" priority="37" operator="lessThan" aboveAverage="0" equalAverage="0" bottom="0" percent="0" rank="0" text="" dxfId="61">
      <formula>0</formula>
    </cfRule>
    <cfRule type="cellIs" priority="39" operator="greaterThan" aboveAverage="0" equalAverage="0" bottom="0" percent="0" rank="0" text="" dxfId="63">
      <formula>0</formula>
    </cfRule>
  </conditionalFormatting>
  <conditionalFormatting sqref="BC599:BG599">
    <cfRule type="cellIs" priority="40" operator="lessThan" aboveAverage="0" equalAverage="0" bottom="0" percent="0" rank="0" text="" dxfId="64">
      <formula>0</formula>
    </cfRule>
    <cfRule type="cellIs" priority="42" operator="greaterThan" aboveAverage="0" equalAverage="0" bottom="0" percent="0" rank="0" text="" dxfId="66">
      <formula>0</formula>
    </cfRule>
    <cfRule type="cellIs" priority="43" operator="lessThan" aboveAverage="0" equalAverage="0" bottom="0" percent="0" rank="0" text="" dxfId="67">
      <formula>0</formula>
    </cfRule>
    <cfRule type="cellIs" priority="45" operator="greaterThan" aboveAverage="0" equalAverage="0" bottom="0" percent="0" rank="0" text="" dxfId="69">
      <formula>0</formula>
    </cfRule>
  </conditionalFormatting>
  <conditionalFormatting sqref="BC750:BG760">
    <cfRule type="cellIs" priority="46" operator="lessThan" aboveAverage="0" equalAverage="0" bottom="0" percent="0" rank="0" text="" dxfId="70">
      <formula>0</formula>
    </cfRule>
    <cfRule type="cellIs" priority="48" operator="greaterThan" aboveAverage="0" equalAverage="0" bottom="0" percent="0" rank="0" text="" dxfId="72">
      <formula>0</formula>
    </cfRule>
  </conditionalFormatting>
  <conditionalFormatting sqref="BC668:BG670">
    <cfRule type="cellIs" priority="49" operator="lessThan" aboveAverage="0" equalAverage="0" bottom="0" percent="0" rank="0" text="" dxfId="73">
      <formula>0</formula>
    </cfRule>
    <cfRule type="cellIs" priority="51" operator="greaterThan" aboveAverage="0" equalAverage="0" bottom="0" percent="0" rank="0" text="" dxfId="75">
      <formula>0</formula>
    </cfRule>
  </conditionalFormatting>
  <conditionalFormatting sqref="BC600:BG613">
    <cfRule type="cellIs" priority="52" operator="lessThan" aboveAverage="0" equalAverage="0" bottom="0" percent="0" rank="0" text="" dxfId="76">
      <formula>0</formula>
    </cfRule>
    <cfRule type="cellIs" priority="54" operator="greaterThan" aboveAverage="0" equalAverage="0" bottom="0" percent="0" rank="0" text="" dxfId="78">
      <formula>0</formula>
    </cfRule>
  </conditionalFormatting>
  <conditionalFormatting sqref="BC625:BG638">
    <cfRule type="cellIs" priority="55" operator="lessThan" aboveAverage="0" equalAverage="0" bottom="0" percent="0" rank="0" text="" dxfId="79">
      <formula>0</formula>
    </cfRule>
    <cfRule type="cellIs" priority="57" operator="greaterThan" aboveAverage="0" equalAverage="0" bottom="0" percent="0" rank="0" text="" dxfId="81">
      <formula>0</formula>
    </cfRule>
  </conditionalFormatting>
  <conditionalFormatting sqref="BC591:BG591">
    <cfRule type="cellIs" priority="58" operator="lessThan" aboveAverage="0" equalAverage="0" bottom="0" percent="0" rank="0" text="" dxfId="82">
      <formula>0</formula>
    </cfRule>
    <cfRule type="cellIs" priority="60" operator="greaterThan" aboveAverage="0" equalAverage="0" bottom="0" percent="0" rank="0" text="" dxfId="84">
      <formula>0</formula>
    </cfRule>
  </conditionalFormatting>
  <conditionalFormatting sqref="BC43:BG46">
    <cfRule type="cellIs" priority="61" operator="lessThan" aboveAverage="0" equalAverage="0" bottom="0" percent="0" rank="0" text="" dxfId="85">
      <formula>0</formula>
    </cfRule>
    <cfRule type="cellIs" priority="63" operator="greaterThan" aboveAverage="0" equalAverage="0" bottom="0" percent="0" rank="0" text="" dxfId="87">
      <formula>0</formula>
    </cfRule>
  </conditionalFormatting>
  <conditionalFormatting sqref="BC42:BG42">
    <cfRule type="cellIs" priority="64" operator="lessThan" aboveAverage="0" equalAverage="0" bottom="0" percent="0" rank="0" text="" dxfId="88">
      <formula>0</formula>
    </cfRule>
    <cfRule type="cellIs" priority="66" operator="greaterThan" aboveAverage="0" equalAverage="0" bottom="0" percent="0" rank="0" text="" dxfId="90">
      <formula>0</formula>
    </cfRule>
  </conditionalFormatting>
  <conditionalFormatting sqref="BC583:BG590">
    <cfRule type="cellIs" priority="67" operator="lessThan" aboveAverage="0" equalAverage="0" bottom="0" percent="0" rank="0" text="" dxfId="91">
      <formula>0</formula>
    </cfRule>
    <cfRule type="cellIs" priority="69" operator="greaterThan" aboveAverage="0" equalAverage="0" bottom="0" percent="0" rank="0" text="" dxfId="93">
      <formula>0</formula>
    </cfRule>
  </conditionalFormatting>
  <conditionalFormatting sqref="BC2:BG41 BC592:BG598 BC47:BG54 BC676:BG749 BC639:BG667 BC614:BG624 BC761:BG1019 BC327:BG551 BC1024:BG1048576 BC242:BG323 BC564:BG570 BC56:BG223">
    <cfRule type="cellIs" priority="70" operator="lessThan" aboveAverage="0" equalAverage="0" bottom="0" percent="0" rank="0" text="" dxfId="94">
      <formula>0</formula>
    </cfRule>
    <cfRule type="cellIs" priority="72" operator="greaterThan" aboveAverage="0" equalAverage="0" bottom="0" percent="0" rank="0" text="" dxfId="96">
      <formula>0</formula>
    </cfRule>
  </conditionalFormatting>
  <conditionalFormatting sqref="BC592:BG593">
    <cfRule type="cellIs" priority="73" operator="lessThan" aboveAverage="0" equalAverage="0" bottom="0" percent="0" rank="0" text="" dxfId="97">
      <formula>0</formula>
    </cfRule>
    <cfRule type="cellIs" priority="75" operator="greaterThan" aboveAverage="0" equalAverage="0" bottom="0" percent="0" rank="0" text="" dxfId="99">
      <formula>0</formula>
    </cfRule>
    <cfRule type="cellIs" priority="76" operator="lessThan" aboveAverage="0" equalAverage="0" bottom="0" percent="0" rank="0" text="" dxfId="100">
      <formula>0</formula>
    </cfRule>
    <cfRule type="cellIs" priority="78" operator="greaterThan" aboveAverage="0" equalAverage="0" bottom="0" percent="0" rank="0" text="" dxfId="102">
      <formula>0</formula>
    </cfRule>
  </conditionalFormatting>
  <conditionalFormatting sqref="AZ1020:BB1023">
    <cfRule type="cellIs" priority="79" operator="lessThan" aboveAverage="0" equalAverage="0" bottom="0" percent="0" rank="0" text="" dxfId="103">
      <formula>0</formula>
    </cfRule>
    <cfRule type="cellIs" priority="81" operator="greaterThan" aboveAverage="0" equalAverage="0" bottom="0" percent="0" rank="0" text="" dxfId="105">
      <formula>0</formula>
    </cfRule>
  </conditionalFormatting>
  <conditionalFormatting sqref="AN1020:AY1023">
    <cfRule type="cellIs" priority="82" operator="lessThan" aboveAverage="0" equalAverage="0" bottom="0" percent="0" rank="0" text="" dxfId="106">
      <formula>0</formula>
    </cfRule>
    <cfRule type="cellIs" priority="84" operator="greaterThan" aboveAverage="0" equalAverage="0" bottom="0" percent="0" rank="0" text="" dxfId="108">
      <formula>0</formula>
    </cfRule>
  </conditionalFormatting>
  <conditionalFormatting sqref="AA1020:AM1023">
    <cfRule type="cellIs" priority="85" operator="lessThan" aboveAverage="0" equalAverage="0" bottom="0" percent="0" rank="0" text="" dxfId="109">
      <formula>0</formula>
    </cfRule>
    <cfRule type="cellIs" priority="87" operator="greaterThan" aboveAverage="0" equalAverage="0" bottom="0" percent="0" rank="0" text="" dxfId="111">
      <formula>0</formula>
    </cfRule>
  </conditionalFormatting>
  <conditionalFormatting sqref="AE599:BB599">
    <cfRule type="cellIs" priority="88" operator="lessThan" aboveAverage="0" equalAverage="0" bottom="0" percent="0" rank="0" text="" dxfId="112">
      <formula>0</formula>
    </cfRule>
    <cfRule type="cellIs" priority="90" operator="greaterThan" aboveAverage="0" equalAverage="0" bottom="0" percent="0" rank="0" text="" dxfId="114">
      <formula>0</formula>
    </cfRule>
  </conditionalFormatting>
  <conditionalFormatting sqref="AA325:BG326">
    <cfRule type="cellIs" priority="91" operator="lessThan" aboveAverage="0" equalAverage="0" bottom="0" percent="0" rank="0" text="" dxfId="115">
      <formula>0</formula>
    </cfRule>
    <cfRule type="cellIs" priority="93" operator="greaterThan" aboveAverage="0" equalAverage="0" bottom="0" percent="0" rank="0" text="" dxfId="117">
      <formula>0</formula>
    </cfRule>
  </conditionalFormatting>
  <conditionalFormatting sqref="AZ599:BB599">
    <cfRule type="cellIs" priority="94" operator="lessThan" aboveAverage="0" equalAverage="0" bottom="0" percent="0" rank="0" text="" dxfId="118">
      <formula>0</formula>
    </cfRule>
    <cfRule type="cellIs" priority="96" operator="greaterThan" aboveAverage="0" equalAverage="0" bottom="0" percent="0" rank="0" text="" dxfId="120">
      <formula>0</formula>
    </cfRule>
  </conditionalFormatting>
  <conditionalFormatting sqref="AZ750:BB760">
    <cfRule type="cellIs" priority="97" operator="lessThan" aboveAverage="0" equalAverage="0" bottom="0" percent="0" rank="0" text="" dxfId="121">
      <formula>0</formula>
    </cfRule>
    <cfRule type="cellIs" priority="99" operator="greaterThan" aboveAverage="0" equalAverage="0" bottom="0" percent="0" rank="0" text="" dxfId="123">
      <formula>0</formula>
    </cfRule>
  </conditionalFormatting>
  <conditionalFormatting sqref="AZ668:BB670">
    <cfRule type="cellIs" priority="100" operator="lessThan" aboveAverage="0" equalAverage="0" bottom="0" percent="0" rank="0" text="" dxfId="124">
      <formula>0</formula>
    </cfRule>
    <cfRule type="cellIs" priority="102" operator="greaterThan" aboveAverage="0" equalAverage="0" bottom="0" percent="0" rank="0" text="" dxfId="126">
      <formula>0</formula>
    </cfRule>
  </conditionalFormatting>
  <conditionalFormatting sqref="AZ600:BB613">
    <cfRule type="cellIs" priority="103" operator="lessThan" aboveAverage="0" equalAverage="0" bottom="0" percent="0" rank="0" text="" dxfId="127">
      <formula>0</formula>
    </cfRule>
    <cfRule type="cellIs" priority="105" operator="greaterThan" aboveAverage="0" equalAverage="0" bottom="0" percent="0" rank="0" text="" dxfId="129">
      <formula>0</formula>
    </cfRule>
  </conditionalFormatting>
  <conditionalFormatting sqref="AZ625:BB638">
    <cfRule type="cellIs" priority="106" operator="lessThan" aboveAverage="0" equalAverage="0" bottom="0" percent="0" rank="0" text="" dxfId="130">
      <formula>0</formula>
    </cfRule>
    <cfRule type="cellIs" priority="108" operator="greaterThan" aboveAverage="0" equalAverage="0" bottom="0" percent="0" rank="0" text="" dxfId="132">
      <formula>0</formula>
    </cfRule>
  </conditionalFormatting>
  <conditionalFormatting sqref="AZ591:BB591">
    <cfRule type="cellIs" priority="109" operator="lessThan" aboveAverage="0" equalAverage="0" bottom="0" percent="0" rank="0" text="" dxfId="133">
      <formula>0</formula>
    </cfRule>
    <cfRule type="cellIs" priority="111" operator="greaterThan" aboveAverage="0" equalAverage="0" bottom="0" percent="0" rank="0" text="" dxfId="135">
      <formula>0</formula>
    </cfRule>
  </conditionalFormatting>
  <conditionalFormatting sqref="AZ43:BB46">
    <cfRule type="cellIs" priority="112" operator="lessThan" aboveAverage="0" equalAverage="0" bottom="0" percent="0" rank="0" text="" dxfId="136">
      <formula>0</formula>
    </cfRule>
    <cfRule type="cellIs" priority="114" operator="greaterThan" aboveAverage="0" equalAverage="0" bottom="0" percent="0" rank="0" text="" dxfId="138">
      <formula>0</formula>
    </cfRule>
  </conditionalFormatting>
  <conditionalFormatting sqref="AZ42:BB42">
    <cfRule type="cellIs" priority="115" operator="lessThan" aboveAverage="0" equalAverage="0" bottom="0" percent="0" rank="0" text="" dxfId="139">
      <formula>0</formula>
    </cfRule>
    <cfRule type="cellIs" priority="117" operator="greaterThan" aboveAverage="0" equalAverage="0" bottom="0" percent="0" rank="0" text="" dxfId="141">
      <formula>0</formula>
    </cfRule>
  </conditionalFormatting>
  <conditionalFormatting sqref="AZ583:BB590">
    <cfRule type="cellIs" priority="118" operator="lessThan" aboveAverage="0" equalAverage="0" bottom="0" percent="0" rank="0" text="" dxfId="142">
      <formula>0</formula>
    </cfRule>
    <cfRule type="cellIs" priority="120" operator="greaterThan" aboveAverage="0" equalAverage="0" bottom="0" percent="0" rank="0" text="" dxfId="144">
      <formula>0</formula>
    </cfRule>
  </conditionalFormatting>
  <conditionalFormatting sqref="AZ2:BB41 AZ592:BB598 AZ47:BB54 AZ676:BB749 AZ639:BB667 AZ614:BB624 AZ761:BB1019 AZ327:BB551 AZ1024:BB1048576 AZ242:BB323 AZ564:BB570 AZ56:BB223">
    <cfRule type="cellIs" priority="121" operator="lessThan" aboveAverage="0" equalAverage="0" bottom="0" percent="0" rank="0" text="" dxfId="145">
      <formula>0</formula>
    </cfRule>
    <cfRule type="cellIs" priority="123" operator="greaterThan" aboveAverage="0" equalAverage="0" bottom="0" percent="0" rank="0" text="" dxfId="147">
      <formula>0</formula>
    </cfRule>
  </conditionalFormatting>
  <conditionalFormatting sqref="AN599:AY599">
    <cfRule type="cellIs" priority="124" operator="lessThan" aboveAverage="0" equalAverage="0" bottom="0" percent="0" rank="0" text="" dxfId="148">
      <formula>0</formula>
    </cfRule>
    <cfRule type="cellIs" priority="126" operator="greaterThan" aboveAverage="0" equalAverage="0" bottom="0" percent="0" rank="0" text="" dxfId="150">
      <formula>0</formula>
    </cfRule>
  </conditionalFormatting>
  <conditionalFormatting sqref="AA599:AE599 AG599:AM599">
    <cfRule type="cellIs" priority="127" operator="lessThan" aboveAverage="0" equalAverage="0" bottom="0" percent="0" rank="0" text="" dxfId="151">
      <formula>0</formula>
    </cfRule>
    <cfRule type="cellIs" priority="129" operator="greaterThan" aboveAverage="0" equalAverage="0" bottom="0" percent="0" rank="0" text="" dxfId="153">
      <formula>0</formula>
    </cfRule>
  </conditionalFormatting>
  <conditionalFormatting sqref="J599:Z599">
    <cfRule type="cellIs" priority="130" operator="lessThan" aboveAverage="0" equalAverage="0" bottom="0" percent="0" rank="0" text="" dxfId="154">
      <formula>0</formula>
    </cfRule>
    <cfRule type="cellIs" priority="132" operator="greaterThan" aboveAverage="0" equalAverage="0" bottom="0" percent="0" rank="0" text="" dxfId="156">
      <formula>0</formula>
    </cfRule>
  </conditionalFormatting>
  <conditionalFormatting sqref="AN750:AY760">
    <cfRule type="cellIs" priority="133" operator="lessThan" aboveAverage="0" equalAverage="0" bottom="0" percent="0" rank="0" text="" dxfId="157">
      <formula>0</formula>
    </cfRule>
    <cfRule type="cellIs" priority="135" operator="greaterThan" aboveAverage="0" equalAverage="0" bottom="0" percent="0" rank="0" text="" dxfId="159">
      <formula>0</formula>
    </cfRule>
  </conditionalFormatting>
  <conditionalFormatting sqref="AA750:AM760">
    <cfRule type="cellIs" priority="136" operator="lessThan" aboveAverage="0" equalAverage="0" bottom="0" percent="0" rank="0" text="" dxfId="160">
      <formula>0</formula>
    </cfRule>
    <cfRule type="cellIs" priority="138" operator="greaterThan" aboveAverage="0" equalAverage="0" bottom="0" percent="0" rank="0" text="" dxfId="162">
      <formula>0</formula>
    </cfRule>
  </conditionalFormatting>
  <conditionalFormatting sqref="AN668:AY670">
    <cfRule type="cellIs" priority="139" operator="lessThan" aboveAverage="0" equalAverage="0" bottom="0" percent="0" rank="0" text="" dxfId="163">
      <formula>0</formula>
    </cfRule>
    <cfRule type="cellIs" priority="141" operator="greaterThan" aboveAverage="0" equalAverage="0" bottom="0" percent="0" rank="0" text="" dxfId="165">
      <formula>0</formula>
    </cfRule>
  </conditionalFormatting>
  <conditionalFormatting sqref="AA668:AM670">
    <cfRule type="cellIs" priority="142" operator="lessThan" aboveAverage="0" equalAverage="0" bottom="0" percent="0" rank="0" text="" dxfId="166">
      <formula>0</formula>
    </cfRule>
    <cfRule type="cellIs" priority="144" operator="greaterThan" aboveAverage="0" equalAverage="0" bottom="0" percent="0" rank="0" text="" dxfId="168">
      <formula>0</formula>
    </cfRule>
  </conditionalFormatting>
  <conditionalFormatting sqref="AN600:AY613">
    <cfRule type="cellIs" priority="145" operator="lessThan" aboveAverage="0" equalAverage="0" bottom="0" percent="0" rank="0" text="" dxfId="169">
      <formula>0</formula>
    </cfRule>
    <cfRule type="cellIs" priority="147" operator="greaterThan" aboveAverage="0" equalAverage="0" bottom="0" percent="0" rank="0" text="" dxfId="171">
      <formula>0</formula>
    </cfRule>
  </conditionalFormatting>
  <conditionalFormatting sqref="AA600:AM613">
    <cfRule type="cellIs" priority="148" operator="lessThan" aboveAverage="0" equalAverage="0" bottom="0" percent="0" rank="0" text="" dxfId="172">
      <formula>0</formula>
    </cfRule>
    <cfRule type="cellIs" priority="150" operator="greaterThan" aboveAverage="0" equalAverage="0" bottom="0" percent="0" rank="0" text="" dxfId="174">
      <formula>0</formula>
    </cfRule>
  </conditionalFormatting>
  <conditionalFormatting sqref="AN625:AY638">
    <cfRule type="cellIs" priority="151" operator="lessThan" aboveAverage="0" equalAverage="0" bottom="0" percent="0" rank="0" text="" dxfId="175">
      <formula>0</formula>
    </cfRule>
    <cfRule type="cellIs" priority="153" operator="greaterThan" aboveAverage="0" equalAverage="0" bottom="0" percent="0" rank="0" text="" dxfId="177">
      <formula>0</formula>
    </cfRule>
  </conditionalFormatting>
  <conditionalFormatting sqref="AA625:AM638">
    <cfRule type="cellIs" priority="154" operator="lessThan" aboveAverage="0" equalAverage="0" bottom="0" percent="0" rank="0" text="" dxfId="178">
      <formula>0</formula>
    </cfRule>
    <cfRule type="cellIs" priority="156" operator="greaterThan" aboveAverage="0" equalAverage="0" bottom="0" percent="0" rank="0" text="" dxfId="180">
      <formula>0</formula>
    </cfRule>
  </conditionalFormatting>
  <conditionalFormatting sqref="AN591:AY591">
    <cfRule type="cellIs" priority="157" operator="lessThan" aboveAverage="0" equalAverage="0" bottom="0" percent="0" rank="0" text="" dxfId="181">
      <formula>0</formula>
    </cfRule>
    <cfRule type="cellIs" priority="159" operator="greaterThan" aboveAverage="0" equalAverage="0" bottom="0" percent="0" rank="0" text="" dxfId="183">
      <formula>0</formula>
    </cfRule>
  </conditionalFormatting>
  <conditionalFormatting sqref="AA591:AM591 AE591:AF593 AE592:BB593">
    <cfRule type="cellIs" priority="160" operator="lessThan" aboveAverage="0" equalAverage="0" bottom="0" percent="0" rank="0" text="" dxfId="184">
      <formula>0</formula>
    </cfRule>
    <cfRule type="cellIs" priority="162" operator="greaterThan" aboveAverage="0" equalAverage="0" bottom="0" percent="0" rank="0" text="" dxfId="186">
      <formula>0</formula>
    </cfRule>
  </conditionalFormatting>
  <conditionalFormatting sqref="J591:Z591">
    <cfRule type="cellIs" priority="163" operator="lessThan" aboveAverage="0" equalAverage="0" bottom="0" percent="0" rank="0" text="" dxfId="187">
      <formula>0</formula>
    </cfRule>
    <cfRule type="cellIs" priority="165" operator="greaterThan" aboveAverage="0" equalAverage="0" bottom="0" percent="0" rank="0" text="" dxfId="189">
      <formula>0</formula>
    </cfRule>
  </conditionalFormatting>
  <conditionalFormatting sqref="AN43:AY46">
    <cfRule type="cellIs" priority="166" operator="lessThan" aboveAverage="0" equalAverage="0" bottom="0" percent="0" rank="0" text="" dxfId="190">
      <formula>0</formula>
    </cfRule>
    <cfRule type="cellIs" priority="168" operator="greaterThan" aboveAverage="0" equalAverage="0" bottom="0" percent="0" rank="0" text="" dxfId="192">
      <formula>0</formula>
    </cfRule>
  </conditionalFormatting>
  <conditionalFormatting sqref="J43:AM46 AH46:AH54 AH47:BG54">
    <cfRule type="cellIs" priority="169" operator="lessThan" aboveAverage="0" equalAverage="0" bottom="0" percent="0" rank="0" text="" dxfId="193">
      <formula>0</formula>
    </cfRule>
    <cfRule type="cellIs" priority="171" operator="greaterThan" aboveAverage="0" equalAverage="0" bottom="0" percent="0" rank="0" text="" dxfId="195">
      <formula>0</formula>
    </cfRule>
  </conditionalFormatting>
  <conditionalFormatting sqref="AN42:AY42">
    <cfRule type="cellIs" priority="172" operator="lessThan" aboveAverage="0" equalAverage="0" bottom="0" percent="0" rank="0" text="" dxfId="196">
      <formula>0</formula>
    </cfRule>
    <cfRule type="cellIs" priority="174" operator="greaterThan" aboveAverage="0" equalAverage="0" bottom="0" percent="0" rank="0" text="" dxfId="198">
      <formula>0</formula>
    </cfRule>
  </conditionalFormatting>
  <conditionalFormatting sqref="J42:AM42">
    <cfRule type="cellIs" priority="175" operator="lessThan" aboveAverage="0" equalAverage="0" bottom="0" percent="0" rank="0" text="" dxfId="199">
      <formula>0</formula>
    </cfRule>
    <cfRule type="cellIs" priority="177" operator="greaterThan" aboveAverage="0" equalAverage="0" bottom="0" percent="0" rank="0" text="" dxfId="201">
      <formula>0</formula>
    </cfRule>
  </conditionalFormatting>
  <conditionalFormatting sqref="J668:Z670">
    <cfRule type="cellIs" priority="178" operator="lessThan" aboveAverage="0" equalAverage="0" bottom="0" percent="0" rank="0" text="" dxfId="202">
      <formula>0</formula>
    </cfRule>
    <cfRule type="cellIs" priority="180" operator="greaterThan" aboveAverage="0" equalAverage="0" bottom="0" percent="0" rank="0" text="" dxfId="204">
      <formula>0</formula>
    </cfRule>
  </conditionalFormatting>
  <conditionalFormatting sqref="AN583:AY590">
    <cfRule type="cellIs" priority="181" operator="lessThan" aboveAverage="0" equalAverage="0" bottom="0" percent="0" rank="0" text="" dxfId="205">
      <formula>0</formula>
    </cfRule>
    <cfRule type="cellIs" priority="183" operator="greaterThan" aboveAverage="0" equalAverage="0" bottom="0" percent="0" rank="0" text="" dxfId="207">
      <formula>0</formula>
    </cfRule>
  </conditionalFormatting>
  <conditionalFormatting sqref="AA583:AM590">
    <cfRule type="cellIs" priority="184" operator="lessThan" aboveAverage="0" equalAverage="0" bottom="0" percent="0" rank="0" text="" dxfId="208">
      <formula>0</formula>
    </cfRule>
    <cfRule type="cellIs" priority="186" operator="greaterThan" aboveAverage="0" equalAverage="0" bottom="0" percent="0" rank="0" text="" dxfId="210">
      <formula>0</formula>
    </cfRule>
  </conditionalFormatting>
  <conditionalFormatting sqref="AN2:AY41 AN592:AY598 AN47:AY54 AN676:AY749 AN639:AY667 AN614:AY624 AN761:AY1019 AN327:AY551 AN1024:AY1048576 AN242:AY323 AN564:AY570 AN56:AY223">
    <cfRule type="cellIs" priority="187" operator="lessThan" aboveAverage="0" equalAverage="0" bottom="0" percent="0" rank="0" text="" dxfId="211">
      <formula>0</formula>
    </cfRule>
    <cfRule type="cellIs" priority="189" operator="greaterThan" aboveAverage="0" equalAverage="0" bottom="0" percent="0" rank="0" text="" dxfId="213">
      <formula>0</formula>
    </cfRule>
  </conditionalFormatting>
  <conditionalFormatting sqref="J2:AM41 J583:Z590 J680:AM749 J639:AM667 J625:Z638 J614:AM624 J600:Z613 J761:AM1019 J750:Z760 J592:AM598 J327:AM551 J324:Z326 J1024:AM1048576 J1020:Z1023 AF592:BB593 J676:AL679 J47:BG54 J242:AM323 J224:BG241 J56:AM223 J55:AG55 J564:AM570">
    <cfRule type="cellIs" priority="190" operator="lessThan" aboveAverage="0" equalAverage="0" bottom="0" percent="0" rank="0" text="" dxfId="214">
      <formula>0</formula>
    </cfRule>
    <cfRule type="cellIs" priority="192" operator="greaterThan" aboveAverage="0" equalAverage="0" bottom="0" percent="0" rank="0" text="" dxfId="216">
      <formula>0</formula>
    </cfRule>
  </conditionalFormatting>
  <printOptions headings="false" gridLines="false" gridLinesSet="true" horizontalCentered="false" verticalCentered="false"/>
  <pageMargins left="0.196527777777778" right="0.708333333333333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93" man="true" max="16383" min="0"/>
  </row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73E06ACD-AAD9-4840-B4E0-ABDE71597947}">
            <xm:f>NOT(ISERROR(SEARCH("-",BC55)))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BC55:BG55</xm:sqref>
        </x14:conditionalFormatting>
        <x14:conditionalFormatting xmlns:xm="http://schemas.microsoft.com/office/excel/2006/main">
          <x14:cfRule type="containsText" priority="6" operator="containsText" id="{5755A0FD-3F3F-4290-A3E1-535DB017F952}">
            <xm:f>NOT(ISERROR(SEARCH("-",AZ55)))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AZ55:BB55</xm:sqref>
        </x14:conditionalFormatting>
        <x14:conditionalFormatting xmlns:xm="http://schemas.microsoft.com/office/excel/2006/main">
          <x14:cfRule type="containsText" priority="9" operator="containsText" id="{D4F32093-67BB-4815-AEE2-EEB6128CEACC}">
            <xm:f>NOT(ISERROR(SEARCH("-",AH55)))</xm:f>
            <xm:f>"-"</xm:f>
            <x14:dxf>
              <font>
                <color rgb="FF000000"/>
              </font>
              <fill>
                <patternFill/>
              </fill>
            </x14:dxf>
          </x14:cfRule>
          <x14:cfRule type="containsText" priority="12" operator="containsText" id="{CFF2A670-5E80-4C89-B07F-2693C1D56358}">
            <xm:f>NOT(ISERROR(SEARCH("-",AH55)))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AH55:BG55</xm:sqref>
        </x14:conditionalFormatting>
        <x14:conditionalFormatting xmlns:xm="http://schemas.microsoft.com/office/excel/2006/main">
          <x14:cfRule type="containsText" priority="15" operator="containsText" id="{9BD759A9-1C88-4C3F-8F77-2780FE25BB18}">
            <xm:f>NOT(ISERROR(SEARCH("-",AN55)))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AN55:AY55</xm:sqref>
        </x14:conditionalFormatting>
        <x14:conditionalFormatting xmlns:xm="http://schemas.microsoft.com/office/excel/2006/main">
          <x14:cfRule type="containsText" priority="20" operator="containsText" id="{CB3EF061-ABD0-4E46-9BCE-5B1B57926222}">
            <xm:f>NOT(ISERROR(SEARCH("-",AA324)))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AA324:BG324</xm:sqref>
        </x14:conditionalFormatting>
        <x14:conditionalFormatting xmlns:xm="http://schemas.microsoft.com/office/excel/2006/main">
          <x14:cfRule type="containsText" priority="23" operator="containsText" id="{B4335C6C-6875-4CD0-83E0-C5B0D9D8B75D}">
            <xm:f>NOT(ISERROR(SEARCH("-",BC671)))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BC671:BG679</xm:sqref>
        </x14:conditionalFormatting>
        <x14:conditionalFormatting xmlns:xm="http://schemas.microsoft.com/office/excel/2006/main">
          <x14:cfRule type="containsText" priority="26" operator="containsText" id="{12C1EF4D-37A6-405F-BEC8-128C9E594A90}">
            <xm:f>NOT(ISERROR(SEARCH("-",AZ671)))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AZ671:BB679</xm:sqref>
        </x14:conditionalFormatting>
        <x14:conditionalFormatting xmlns:xm="http://schemas.microsoft.com/office/excel/2006/main">
          <x14:cfRule type="containsText" priority="29" operator="containsText" id="{767043F2-7BFB-46B2-B614-DBE0444061D5}">
            <xm:f>NOT(ISERROR(SEARCH("-",AN671)))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AN671:AY679</xm:sqref>
        </x14:conditionalFormatting>
        <x14:conditionalFormatting xmlns:xm="http://schemas.microsoft.com/office/excel/2006/main">
          <x14:cfRule type="containsText" priority="32" operator="containsText" id="{BCF03CC9-14FE-4C57-BD29-40A9554A116F}">
            <xm:f>NOT(ISERROR(SEARCH("-",AA671)))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AA671:AM679</xm:sqref>
        </x14:conditionalFormatting>
        <x14:conditionalFormatting xmlns:xm="http://schemas.microsoft.com/office/excel/2006/main">
          <x14:cfRule type="containsText" priority="35" operator="containsText" id="{687A3614-7285-4E62-AEEA-24883648B0BF}">
            <xm:f>NOT(ISERROR(SEARCH("-",J671)))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J671:Z675</xm:sqref>
        </x14:conditionalFormatting>
        <x14:conditionalFormatting xmlns:xm="http://schemas.microsoft.com/office/excel/2006/main">
          <x14:cfRule type="containsText" priority="38" operator="containsText" id="{A6ED734B-4EDF-43A7-83C9-C0C1C0F83744}">
            <xm:f>NOT(ISERROR(SEARCH("-",BC1020)))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BC1020:BG1023</xm:sqref>
        </x14:conditionalFormatting>
        <x14:conditionalFormatting xmlns:xm="http://schemas.microsoft.com/office/excel/2006/main">
          <x14:cfRule type="containsText" priority="41" operator="containsText" id="{F8F29030-C038-4369-A86D-67D8606022D5}">
            <xm:f>NOT(ISERROR(SEARCH("-",BC599)))</xm:f>
            <xm:f>"-"</xm:f>
            <x14:dxf>
              <font>
                <color rgb="FF000000"/>
              </font>
              <fill>
                <patternFill/>
              </fill>
            </x14:dxf>
          </x14:cfRule>
          <x14:cfRule type="containsText" priority="44" operator="containsText" id="{C460C78C-F317-4AFB-A426-16412F1E3EA6}">
            <xm:f>NOT(ISERROR(SEARCH("-",BC599)))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BC599:BG599</xm:sqref>
        </x14:conditionalFormatting>
        <x14:conditionalFormatting xmlns:xm="http://schemas.microsoft.com/office/excel/2006/main">
          <x14:cfRule type="containsText" priority="47" operator="containsText" id="{B257E8DB-7B88-47C3-BD8A-F04780BA6FB1}">
            <xm:f>NOT(ISERROR(SEARCH("-",BC750)))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BC750:BG760</xm:sqref>
        </x14:conditionalFormatting>
        <x14:conditionalFormatting xmlns:xm="http://schemas.microsoft.com/office/excel/2006/main">
          <x14:cfRule type="containsText" priority="50" operator="containsText" id="{ECE6E0CD-90DB-47E6-80CA-9D1A86FDF950}">
            <xm:f>NOT(ISERROR(SEARCH("-",BC668)))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BC668:BG670</xm:sqref>
        </x14:conditionalFormatting>
        <x14:conditionalFormatting xmlns:xm="http://schemas.microsoft.com/office/excel/2006/main">
          <x14:cfRule type="containsText" priority="53" operator="containsText" id="{ADBD222A-20BF-46CC-9971-EF4D602B1FB0}">
            <xm:f>NOT(ISERROR(SEARCH("-",BC600)))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BC600:BG613</xm:sqref>
        </x14:conditionalFormatting>
        <x14:conditionalFormatting xmlns:xm="http://schemas.microsoft.com/office/excel/2006/main">
          <x14:cfRule type="containsText" priority="56" operator="containsText" id="{BB197EB0-9FEB-4770-B132-E244ECF4EE10}">
            <xm:f>NOT(ISERROR(SEARCH("-",BC625)))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BC625:BG638</xm:sqref>
        </x14:conditionalFormatting>
        <x14:conditionalFormatting xmlns:xm="http://schemas.microsoft.com/office/excel/2006/main">
          <x14:cfRule type="containsText" priority="59" operator="containsText" id="{CC91177A-9219-4170-883C-90BD546FF033}">
            <xm:f>NOT(ISERROR(SEARCH("-",BC591)))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BC591:BG591</xm:sqref>
        </x14:conditionalFormatting>
        <x14:conditionalFormatting xmlns:xm="http://schemas.microsoft.com/office/excel/2006/main">
          <x14:cfRule type="containsText" priority="62" operator="containsText" id="{D8BA19A3-4693-4A9B-A8C3-6F2DF9721B82}">
            <xm:f>NOT(ISERROR(SEARCH("-",BC43)))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BC43:BG46</xm:sqref>
        </x14:conditionalFormatting>
        <x14:conditionalFormatting xmlns:xm="http://schemas.microsoft.com/office/excel/2006/main">
          <x14:cfRule type="containsText" priority="65" operator="containsText" id="{88E7B910-229E-4599-9B42-5E5BB4DB5B7E}">
            <xm:f>NOT(ISERROR(SEARCH("-",BC42)))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BC42:BG42</xm:sqref>
        </x14:conditionalFormatting>
        <x14:conditionalFormatting xmlns:xm="http://schemas.microsoft.com/office/excel/2006/main">
          <x14:cfRule type="containsText" priority="68" operator="containsText" id="{B9EE2C9B-E2CA-4EE5-A0C1-3A1D5E69D89E}">
            <xm:f>NOT(ISERROR(SEARCH("-",BC583)))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BC583:BG590</xm:sqref>
        </x14:conditionalFormatting>
        <x14:conditionalFormatting xmlns:xm="http://schemas.microsoft.com/office/excel/2006/main">
          <x14:cfRule type="containsText" priority="71" operator="containsText" id="{9590A635-7B66-4ABC-805F-25DCE486FC49}">
            <xm:f>NOT(ISERROR(SEARCH("-",BC2)))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BC2:BG41 BC592:BG598 BC47:BG54 BC676:BG749 BC639:BG667 BC614:BG624 BC761:BG1019 BC327:BG551 BC1024:BG1048576 BC242:BG323 BC564:BG570 BC56:BG223</xm:sqref>
        </x14:conditionalFormatting>
        <x14:conditionalFormatting xmlns:xm="http://schemas.microsoft.com/office/excel/2006/main">
          <x14:cfRule type="containsText" priority="74" operator="containsText" id="{AD807518-6865-4B2C-82AF-B0E786AEF619}">
            <xm:f>NOT(ISERROR(SEARCH("-",BC592)))</xm:f>
            <xm:f>"-"</xm:f>
            <x14:dxf>
              <font>
                <color rgb="FF000000"/>
              </font>
              <fill>
                <patternFill/>
              </fill>
            </x14:dxf>
          </x14:cfRule>
          <x14:cfRule type="containsText" priority="77" operator="containsText" id="{1CA2664F-B914-436E-8744-47AF21BF84D7}">
            <xm:f>NOT(ISERROR(SEARCH("-",BC592)))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BC592:BG593</xm:sqref>
        </x14:conditionalFormatting>
        <x14:conditionalFormatting xmlns:xm="http://schemas.microsoft.com/office/excel/2006/main">
          <x14:cfRule type="containsText" priority="80" operator="containsText" id="{C2775056-CC60-4F6C-BA35-5B1F8826A080}">
            <xm:f>NOT(ISERROR(SEARCH("-",AZ1020)))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AZ1020:BB1023</xm:sqref>
        </x14:conditionalFormatting>
        <x14:conditionalFormatting xmlns:xm="http://schemas.microsoft.com/office/excel/2006/main">
          <x14:cfRule type="containsText" priority="83" operator="containsText" id="{EA679E15-F08B-44BF-9B51-E14FBF656294}">
            <xm:f>NOT(ISERROR(SEARCH("-",AN1020)))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AN1020:AY1023</xm:sqref>
        </x14:conditionalFormatting>
        <x14:conditionalFormatting xmlns:xm="http://schemas.microsoft.com/office/excel/2006/main">
          <x14:cfRule type="containsText" priority="86" operator="containsText" id="{AB8A553E-B07A-40C9-8DD0-19D5C67F862D}">
            <xm:f>NOT(ISERROR(SEARCH("-",AA1020)))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AA1020:AM1023</xm:sqref>
        </x14:conditionalFormatting>
        <x14:conditionalFormatting xmlns:xm="http://schemas.microsoft.com/office/excel/2006/main">
          <x14:cfRule type="containsText" priority="89" operator="containsText" id="{C7543A5D-335F-4F28-AA2D-10D911BEB1A7}">
            <xm:f>NOT(ISERROR(SEARCH("-",AE599)))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AE599:BB599</xm:sqref>
        </x14:conditionalFormatting>
        <x14:conditionalFormatting xmlns:xm="http://schemas.microsoft.com/office/excel/2006/main">
          <x14:cfRule type="containsText" priority="92" operator="containsText" id="{D95DBEE9-19AC-4C3E-A49C-8080CD86807A}">
            <xm:f>NOT(ISERROR(SEARCH("-",AA325)))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AA325:BG326</xm:sqref>
        </x14:conditionalFormatting>
        <x14:conditionalFormatting xmlns:xm="http://schemas.microsoft.com/office/excel/2006/main">
          <x14:cfRule type="containsText" priority="95" operator="containsText" id="{10648FB0-F6B0-4120-A5A0-27D9B1ADD1B0}">
            <xm:f>NOT(ISERROR(SEARCH("-",AZ599)))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AZ599:BB599</xm:sqref>
        </x14:conditionalFormatting>
        <x14:conditionalFormatting xmlns:xm="http://schemas.microsoft.com/office/excel/2006/main">
          <x14:cfRule type="containsText" priority="98" operator="containsText" id="{3D5726B3-EEA4-4577-B6F5-4B3A44D0853B}">
            <xm:f>NOT(ISERROR(SEARCH("-",AZ750)))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AZ750:BB760</xm:sqref>
        </x14:conditionalFormatting>
        <x14:conditionalFormatting xmlns:xm="http://schemas.microsoft.com/office/excel/2006/main">
          <x14:cfRule type="containsText" priority="101" operator="containsText" id="{9AC8AB10-40EB-46A0-9458-75589240A4CE}">
            <xm:f>NOT(ISERROR(SEARCH("-",AZ668)))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AZ668:BB670</xm:sqref>
        </x14:conditionalFormatting>
        <x14:conditionalFormatting xmlns:xm="http://schemas.microsoft.com/office/excel/2006/main">
          <x14:cfRule type="containsText" priority="104" operator="containsText" id="{267197BF-B326-4223-A5A7-2F79DC716E53}">
            <xm:f>NOT(ISERROR(SEARCH("-",AZ600)))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AZ600:BB613</xm:sqref>
        </x14:conditionalFormatting>
        <x14:conditionalFormatting xmlns:xm="http://schemas.microsoft.com/office/excel/2006/main">
          <x14:cfRule type="containsText" priority="107" operator="containsText" id="{3A6A35AA-4AC6-4EAB-BF16-175E3087B059}">
            <xm:f>NOT(ISERROR(SEARCH("-",AZ625)))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AZ625:BB638</xm:sqref>
        </x14:conditionalFormatting>
        <x14:conditionalFormatting xmlns:xm="http://schemas.microsoft.com/office/excel/2006/main">
          <x14:cfRule type="containsText" priority="110" operator="containsText" id="{B923A2E1-78C0-4CD4-BE50-3CF4C100B689}">
            <xm:f>NOT(ISERROR(SEARCH("-",AZ591)))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AZ591:BB591</xm:sqref>
        </x14:conditionalFormatting>
        <x14:conditionalFormatting xmlns:xm="http://schemas.microsoft.com/office/excel/2006/main">
          <x14:cfRule type="containsText" priority="113" operator="containsText" id="{1D90D2F1-4575-4660-89D7-BF3CF62F49AC}">
            <xm:f>NOT(ISERROR(SEARCH("-",AZ43)))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AZ43:BB46</xm:sqref>
        </x14:conditionalFormatting>
        <x14:conditionalFormatting xmlns:xm="http://schemas.microsoft.com/office/excel/2006/main">
          <x14:cfRule type="containsText" priority="116" operator="containsText" id="{E93277B0-D4F6-42AE-B4C4-8AE24E47709F}">
            <xm:f>NOT(ISERROR(SEARCH("-",AZ42)))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AZ42:BB42</xm:sqref>
        </x14:conditionalFormatting>
        <x14:conditionalFormatting xmlns:xm="http://schemas.microsoft.com/office/excel/2006/main">
          <x14:cfRule type="containsText" priority="119" operator="containsText" id="{AC70F442-D5C1-485F-BBE0-F66FB0BEA0B8}">
            <xm:f>NOT(ISERROR(SEARCH("-",AZ583)))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AZ583:BB590</xm:sqref>
        </x14:conditionalFormatting>
        <x14:conditionalFormatting xmlns:xm="http://schemas.microsoft.com/office/excel/2006/main">
          <x14:cfRule type="containsText" priority="122" operator="containsText" id="{3F766BA0-B383-4BC0-A09D-7D45D08D4468}">
            <xm:f>NOT(ISERROR(SEARCH("-",AZ2)))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AZ2:BB41 AZ592:BB598 AZ47:BB54 AZ676:BB749 AZ639:BB667 AZ614:BB624 AZ761:BB1019 AZ327:BB551 AZ1024:BB1048576 AZ242:BB323 AZ564:BB570 AZ56:BB223</xm:sqref>
        </x14:conditionalFormatting>
        <x14:conditionalFormatting xmlns:xm="http://schemas.microsoft.com/office/excel/2006/main">
          <x14:cfRule type="containsText" priority="125" operator="containsText" id="{104B60F3-A17B-4CAC-A65A-8EFB30F9CB71}">
            <xm:f>NOT(ISERROR(SEARCH("-",AN599)))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AN599:AY599</xm:sqref>
        </x14:conditionalFormatting>
        <x14:conditionalFormatting xmlns:xm="http://schemas.microsoft.com/office/excel/2006/main">
          <x14:cfRule type="containsText" priority="128" operator="containsText" id="{48911C5F-714B-476C-9CC7-B1207090482B}">
            <xm:f>NOT(ISERROR(SEARCH("-",AA599)))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AA599:AE599 AG599:AM599</xm:sqref>
        </x14:conditionalFormatting>
        <x14:conditionalFormatting xmlns:xm="http://schemas.microsoft.com/office/excel/2006/main">
          <x14:cfRule type="containsText" priority="131" operator="containsText" id="{1C5E6567-23AA-4C3E-A0D1-99F164BCFA1F}">
            <xm:f>NOT(ISERROR(SEARCH("-",J599)))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J599:Z599</xm:sqref>
        </x14:conditionalFormatting>
        <x14:conditionalFormatting xmlns:xm="http://schemas.microsoft.com/office/excel/2006/main">
          <x14:cfRule type="containsText" priority="134" operator="containsText" id="{F321C53E-A418-479D-BE89-69AEE08A408C}">
            <xm:f>NOT(ISERROR(SEARCH("-",AN750)))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AN750:AY760</xm:sqref>
        </x14:conditionalFormatting>
        <x14:conditionalFormatting xmlns:xm="http://schemas.microsoft.com/office/excel/2006/main">
          <x14:cfRule type="containsText" priority="137" operator="containsText" id="{8EFC7914-E7D9-4B70-92D2-8697693ADF5C}">
            <xm:f>NOT(ISERROR(SEARCH("-",AA750)))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AA750:AM760</xm:sqref>
        </x14:conditionalFormatting>
        <x14:conditionalFormatting xmlns:xm="http://schemas.microsoft.com/office/excel/2006/main">
          <x14:cfRule type="containsText" priority="140" operator="containsText" id="{6992A2C7-8515-44CD-978B-58DF3C6A7425}">
            <xm:f>NOT(ISERROR(SEARCH("-",AN668)))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AN668:AY670</xm:sqref>
        </x14:conditionalFormatting>
        <x14:conditionalFormatting xmlns:xm="http://schemas.microsoft.com/office/excel/2006/main">
          <x14:cfRule type="containsText" priority="143" operator="containsText" id="{C0B523DE-1256-4EFD-BA8D-2B5F60C7414A}">
            <xm:f>NOT(ISERROR(SEARCH("-",AA668)))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AA668:AM670</xm:sqref>
        </x14:conditionalFormatting>
        <x14:conditionalFormatting xmlns:xm="http://schemas.microsoft.com/office/excel/2006/main">
          <x14:cfRule type="containsText" priority="146" operator="containsText" id="{4841A8BE-4E4B-4471-A7F4-549540B0AE4E}">
            <xm:f>NOT(ISERROR(SEARCH("-",AN600)))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AN600:AY613</xm:sqref>
        </x14:conditionalFormatting>
        <x14:conditionalFormatting xmlns:xm="http://schemas.microsoft.com/office/excel/2006/main">
          <x14:cfRule type="containsText" priority="149" operator="containsText" id="{8A90333A-A08C-4D46-B5C7-FAA71DB4C07A}">
            <xm:f>NOT(ISERROR(SEARCH("-",AA600)))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AA600:AM613</xm:sqref>
        </x14:conditionalFormatting>
        <x14:conditionalFormatting xmlns:xm="http://schemas.microsoft.com/office/excel/2006/main">
          <x14:cfRule type="containsText" priority="152" operator="containsText" id="{5E9AA1C4-27BF-4AB4-86F2-78CB2FC0789D}">
            <xm:f>NOT(ISERROR(SEARCH("-",AN625)))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AN625:AY638</xm:sqref>
        </x14:conditionalFormatting>
        <x14:conditionalFormatting xmlns:xm="http://schemas.microsoft.com/office/excel/2006/main">
          <x14:cfRule type="containsText" priority="155" operator="containsText" id="{BA79807F-1D35-4EA7-814C-99706D805AA0}">
            <xm:f>NOT(ISERROR(SEARCH("-",AA625)))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AA625:AM638</xm:sqref>
        </x14:conditionalFormatting>
        <x14:conditionalFormatting xmlns:xm="http://schemas.microsoft.com/office/excel/2006/main">
          <x14:cfRule type="containsText" priority="158" operator="containsText" id="{9B7E1740-42B0-46C9-93F6-13869291E533}">
            <xm:f>NOT(ISERROR(SEARCH("-",AN591)))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AN591:AY591</xm:sqref>
        </x14:conditionalFormatting>
        <x14:conditionalFormatting xmlns:xm="http://schemas.microsoft.com/office/excel/2006/main">
          <x14:cfRule type="containsText" priority="161" operator="containsText" id="{42326DBB-D47D-4211-9925-54EE6E00D03F}">
            <xm:f>NOT(ISERROR(SEARCH("-",AA591)))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AA591:AM591 AE591:AF593 AE592:BB593</xm:sqref>
        </x14:conditionalFormatting>
        <x14:conditionalFormatting xmlns:xm="http://schemas.microsoft.com/office/excel/2006/main">
          <x14:cfRule type="containsText" priority="164" operator="containsText" id="{AD602360-E16F-43BC-8C40-E533C2C9FD16}">
            <xm:f>NOT(ISERROR(SEARCH("-",J591)))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J591:Z591</xm:sqref>
        </x14:conditionalFormatting>
        <x14:conditionalFormatting xmlns:xm="http://schemas.microsoft.com/office/excel/2006/main">
          <x14:cfRule type="containsText" priority="167" operator="containsText" id="{EE163A71-DE5A-4D7A-B3FA-446EA0BFFDA9}">
            <xm:f>NOT(ISERROR(SEARCH("-",AN43)))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AN43:AY46</xm:sqref>
        </x14:conditionalFormatting>
        <x14:conditionalFormatting xmlns:xm="http://schemas.microsoft.com/office/excel/2006/main">
          <x14:cfRule type="containsText" priority="170" operator="containsText" id="{6A52F61A-891B-4420-9836-267FE92D4AC4}">
            <xm:f>NOT(ISERROR(SEARCH("-",J43)))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J43:AM46 AH46:AH54 AH47:BG54</xm:sqref>
        </x14:conditionalFormatting>
        <x14:conditionalFormatting xmlns:xm="http://schemas.microsoft.com/office/excel/2006/main">
          <x14:cfRule type="containsText" priority="173" operator="containsText" id="{D1536B30-C693-48F1-80BC-312C1ED074C8}">
            <xm:f>NOT(ISERROR(SEARCH("-",AN42)))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AN42:AY42</xm:sqref>
        </x14:conditionalFormatting>
        <x14:conditionalFormatting xmlns:xm="http://schemas.microsoft.com/office/excel/2006/main">
          <x14:cfRule type="containsText" priority="176" operator="containsText" id="{C267739E-62F3-449D-99E8-76452F372FFB}">
            <xm:f>NOT(ISERROR(SEARCH("-",J42)))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J42:AM42</xm:sqref>
        </x14:conditionalFormatting>
        <x14:conditionalFormatting xmlns:xm="http://schemas.microsoft.com/office/excel/2006/main">
          <x14:cfRule type="containsText" priority="179" operator="containsText" id="{9BB570AC-5245-445C-9B19-25535523C19D}">
            <xm:f>NOT(ISERROR(SEARCH("-",J668)))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J668:Z670</xm:sqref>
        </x14:conditionalFormatting>
        <x14:conditionalFormatting xmlns:xm="http://schemas.microsoft.com/office/excel/2006/main">
          <x14:cfRule type="containsText" priority="182" operator="containsText" id="{983368E0-977D-4CFC-B796-253947B5F2C0}">
            <xm:f>NOT(ISERROR(SEARCH("-",AN583)))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AN583:AY590</xm:sqref>
        </x14:conditionalFormatting>
        <x14:conditionalFormatting xmlns:xm="http://schemas.microsoft.com/office/excel/2006/main">
          <x14:cfRule type="containsText" priority="185" operator="containsText" id="{F44A50B8-1F58-41F2-A526-FF7687DB3B1D}">
            <xm:f>NOT(ISERROR(SEARCH("-",AA583)))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AA583:AM590</xm:sqref>
        </x14:conditionalFormatting>
        <x14:conditionalFormatting xmlns:xm="http://schemas.microsoft.com/office/excel/2006/main">
          <x14:cfRule type="containsText" priority="188" operator="containsText" id="{15ABF984-1615-438B-9491-7AC97C3088D8}">
            <xm:f>NOT(ISERROR(SEARCH("-",AN2)))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AN2:AY41 AN592:AY598 AN47:AY54 AN676:AY749 AN639:AY667 AN614:AY624 AN761:AY1019 AN327:AY551 AN1024:AY1048576 AN242:AY323 AN564:AY570 AN56:AY223</xm:sqref>
        </x14:conditionalFormatting>
        <x14:conditionalFormatting xmlns:xm="http://schemas.microsoft.com/office/excel/2006/main">
          <x14:cfRule type="containsText" priority="191" operator="containsText" id="{E6DA5767-F278-4240-83FF-409524D05EFF}">
            <xm:f>NOT(ISERROR(SEARCH("-",J2)))</xm:f>
            <xm:f>"-"</xm:f>
            <x14:dxf>
              <font>
                <color rgb="FF000000"/>
              </font>
              <fill>
                <patternFill/>
              </fill>
            </x14:dxf>
          </x14:cfRule>
          <xm:sqref>J2:AM41 J583:Z590 J680:AM749 J639:AM667 J625:Z638 J614:AM624 J600:Z613 J761:AM1019 J750:Z760 J592:AM598 J327:AM551 J324:Z326 J1024:AM1048576 J1020:Z1023 AF592:BB593 J676:AL679 J47:BG54 J242:AM323 J224:BG241 J56:AM223 J55:AG55 J564:AM570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LibreOffice/25.2.2.2$Linux_X86_64 LibreOffice_project/520$Build-2</Application>
  <AppVersion>15.0000</AppVersion>
  <Company>ОАО Сбербанк России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2016-09-20T07:02:28Z</dcterms:created>
  <dc:creator>Буряченко Семен Александрович</dc:creator>
  <dc:description/>
  <dc:language>ru-RU</dc:language>
  <cp:lastModifiedBy/>
  <cp:lastPrinted>2022-01-22T19:13:50Z</cp:lastPrinted>
  <dcterms:modified xsi:type="dcterms:W3CDTF">2026-09-18T16:13:04Z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